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tabRatio="855"/>
  </bookViews>
  <sheets>
    <sheet name="CONTENT" sheetId="14" r:id="rId1"/>
    <sheet name="scenario_Comm" sheetId="5" r:id="rId2"/>
    <sheet name="KPI" sheetId="7" r:id="rId3"/>
    <sheet name="OFMOR_FFF_0" sheetId="2" r:id="rId4"/>
    <sheet name="OFMOR_OFF_0" sheetId="4" r:id="rId5"/>
    <sheet name="KPI_Reports_0" sheetId="3" r:id="rId6"/>
    <sheet name="OFMOR_FFF_1" sheetId="8" r:id="rId7"/>
    <sheet name="OFMOR_OFF_1" sheetId="9" r:id="rId8"/>
    <sheet name="KPI_Reports_1" sheetId="10" r:id="rId9"/>
    <sheet name="OFMOR_FFF_2" sheetId="11" r:id="rId10"/>
    <sheet name="OFMOR_OFF_2" sheetId="12" r:id="rId11"/>
    <sheet name="KPI_Reports_2" sheetId="13" r:id="rId12"/>
  </sheets>
  <calcPr calcId="162913"/>
</workbook>
</file>

<file path=xl/calcChain.xml><?xml version="1.0" encoding="utf-8"?>
<calcChain xmlns="http://schemas.openxmlformats.org/spreadsheetml/2006/main">
  <c r="C11" i="3" l="1"/>
  <c r="C8" i="13" l="1"/>
  <c r="C8" i="12"/>
  <c r="C8" i="11"/>
  <c r="C8" i="10"/>
  <c r="C8" i="9"/>
  <c r="C8" i="8"/>
  <c r="C8" i="3"/>
  <c r="C8" i="4"/>
  <c r="C8" i="2"/>
  <c r="C8" i="7"/>
  <c r="C8" i="5"/>
  <c r="C6" i="2"/>
  <c r="C5" i="2"/>
  <c r="C4" i="2"/>
  <c r="E3" i="2"/>
  <c r="C3" i="2"/>
  <c r="C92" i="4" l="1"/>
  <c r="C90" i="4"/>
  <c r="C178" i="2"/>
  <c r="C178" i="11" s="1"/>
  <c r="C174" i="2"/>
  <c r="C166" i="2"/>
  <c r="C77" i="2"/>
  <c r="G83" i="5"/>
  <c r="E83" i="5"/>
  <c r="C83" i="5"/>
  <c r="G81" i="5"/>
  <c r="E81" i="5"/>
  <c r="C81" i="5"/>
  <c r="G79" i="5"/>
  <c r="E79" i="5"/>
  <c r="C79" i="5"/>
  <c r="G77" i="5"/>
  <c r="E77" i="5"/>
  <c r="C77" i="5"/>
  <c r="G75" i="5"/>
  <c r="E75" i="5"/>
  <c r="C75" i="5"/>
  <c r="G73" i="5"/>
  <c r="E73" i="5"/>
  <c r="C73" i="5"/>
  <c r="G69" i="5"/>
  <c r="E69" i="5"/>
  <c r="C69" i="5"/>
  <c r="G67" i="5"/>
  <c r="E67" i="5"/>
  <c r="C67" i="5"/>
  <c r="G65" i="5"/>
  <c r="E65" i="5"/>
  <c r="C65" i="5"/>
  <c r="G63" i="5"/>
  <c r="E63" i="5"/>
  <c r="C63" i="5"/>
  <c r="G61" i="5"/>
  <c r="E61" i="5"/>
  <c r="C61" i="5"/>
  <c r="G59" i="5"/>
  <c r="E59" i="5"/>
  <c r="C59" i="5"/>
  <c r="G54" i="5"/>
  <c r="E54" i="5"/>
  <c r="C54" i="5"/>
  <c r="G52" i="5"/>
  <c r="E52" i="5"/>
  <c r="C52" i="5"/>
  <c r="G50" i="5"/>
  <c r="E50" i="5"/>
  <c r="C50" i="5"/>
  <c r="G48" i="5"/>
  <c r="E48" i="5"/>
  <c r="C48" i="5"/>
  <c r="G46" i="5"/>
  <c r="E46" i="5"/>
  <c r="C46" i="5"/>
  <c r="G44" i="5"/>
  <c r="E44" i="5"/>
  <c r="C44" i="5"/>
  <c r="E38" i="5"/>
  <c r="G40" i="5"/>
  <c r="G38" i="5"/>
  <c r="G36" i="5"/>
  <c r="G34" i="5"/>
  <c r="G32" i="5"/>
  <c r="G30" i="5"/>
  <c r="E40" i="5"/>
  <c r="E36" i="5"/>
  <c r="E34" i="5"/>
  <c r="E32" i="5"/>
  <c r="E30" i="5"/>
  <c r="C40" i="5"/>
  <c r="C38" i="5"/>
  <c r="C36" i="5"/>
  <c r="C34" i="5"/>
  <c r="C32" i="5"/>
  <c r="C30" i="5"/>
  <c r="C21" i="7"/>
  <c r="C20" i="7"/>
  <c r="C18" i="7"/>
  <c r="C17" i="7"/>
  <c r="C16" i="7"/>
  <c r="C15" i="7"/>
  <c r="C14" i="7"/>
  <c r="C13" i="7"/>
  <c r="C12" i="7"/>
  <c r="C11" i="7"/>
  <c r="G97" i="13"/>
  <c r="E97" i="13"/>
  <c r="C97" i="13"/>
  <c r="G96" i="13"/>
  <c r="E96" i="13"/>
  <c r="C96" i="13"/>
  <c r="G95" i="13"/>
  <c r="E95" i="13"/>
  <c r="C95" i="13"/>
  <c r="G94" i="13"/>
  <c r="E94" i="13"/>
  <c r="C94" i="13"/>
  <c r="G93" i="13"/>
  <c r="E93" i="13"/>
  <c r="C93" i="13"/>
  <c r="E91" i="13"/>
  <c r="C91" i="13"/>
  <c r="G88" i="13"/>
  <c r="E88" i="13"/>
  <c r="C88" i="13"/>
  <c r="G87" i="13"/>
  <c r="E87" i="13"/>
  <c r="C87" i="13"/>
  <c r="G86" i="13"/>
  <c r="E86" i="13"/>
  <c r="C86" i="13"/>
  <c r="G85" i="13"/>
  <c r="E85" i="13"/>
  <c r="C85" i="13"/>
  <c r="G84" i="13"/>
  <c r="E84" i="13"/>
  <c r="C84" i="13"/>
  <c r="G83" i="13"/>
  <c r="E83" i="13"/>
  <c r="C83" i="13"/>
  <c r="E81" i="13"/>
  <c r="C81" i="13"/>
  <c r="G78" i="13"/>
  <c r="E78" i="13"/>
  <c r="C78" i="13"/>
  <c r="G77" i="13"/>
  <c r="E77" i="13"/>
  <c r="C77" i="13"/>
  <c r="G76" i="13"/>
  <c r="E76" i="13"/>
  <c r="C76" i="13"/>
  <c r="G75" i="13"/>
  <c r="E75" i="13"/>
  <c r="C75" i="13"/>
  <c r="G74" i="13"/>
  <c r="E74" i="13"/>
  <c r="C74" i="13"/>
  <c r="E72" i="13"/>
  <c r="C72" i="13"/>
  <c r="G69" i="13"/>
  <c r="E69" i="13"/>
  <c r="C69" i="13"/>
  <c r="G68" i="13"/>
  <c r="E68" i="13"/>
  <c r="C68" i="13"/>
  <c r="G67" i="13"/>
  <c r="E67" i="13"/>
  <c r="C67" i="13"/>
  <c r="G66" i="13"/>
  <c r="E66" i="13"/>
  <c r="C66" i="13"/>
  <c r="G65" i="13"/>
  <c r="E65" i="13"/>
  <c r="C65" i="13"/>
  <c r="G64" i="13"/>
  <c r="E64" i="13"/>
  <c r="C64" i="13"/>
  <c r="G63" i="13"/>
  <c r="E63" i="13"/>
  <c r="C63" i="13"/>
  <c r="G62" i="13"/>
  <c r="E62" i="13"/>
  <c r="C62" i="13"/>
  <c r="G61" i="13"/>
  <c r="E61" i="13"/>
  <c r="C61" i="13"/>
  <c r="G60" i="13"/>
  <c r="E60" i="13"/>
  <c r="C60" i="13"/>
  <c r="G59" i="13"/>
  <c r="E59" i="13"/>
  <c r="C59" i="13"/>
  <c r="G58" i="13"/>
  <c r="E58" i="13"/>
  <c r="C58" i="13"/>
  <c r="G57" i="13"/>
  <c r="E57" i="13"/>
  <c r="C57" i="13"/>
  <c r="G56" i="13"/>
  <c r="E56" i="13"/>
  <c r="C56" i="13"/>
  <c r="G55" i="13"/>
  <c r="E55" i="13"/>
  <c r="C55" i="13"/>
  <c r="E53" i="13"/>
  <c r="C53" i="13"/>
  <c r="G50" i="13"/>
  <c r="E50" i="13"/>
  <c r="C50" i="13"/>
  <c r="G49" i="13"/>
  <c r="E49" i="13"/>
  <c r="C49" i="13"/>
  <c r="G48" i="13"/>
  <c r="E48" i="13"/>
  <c r="C48" i="13"/>
  <c r="G47" i="13"/>
  <c r="E47" i="13"/>
  <c r="C47" i="13"/>
  <c r="G46" i="13"/>
  <c r="E46" i="13"/>
  <c r="C46" i="13"/>
  <c r="G45" i="13"/>
  <c r="E45" i="13"/>
  <c r="C45" i="13"/>
  <c r="G44" i="13"/>
  <c r="E44" i="13"/>
  <c r="C44" i="13"/>
  <c r="G43" i="13"/>
  <c r="E43" i="13"/>
  <c r="C43" i="13"/>
  <c r="G42" i="13"/>
  <c r="E42" i="13"/>
  <c r="C42" i="13"/>
  <c r="G41" i="13"/>
  <c r="E41" i="13"/>
  <c r="C41" i="13"/>
  <c r="G40" i="13"/>
  <c r="E40" i="13"/>
  <c r="C40" i="13"/>
  <c r="G39" i="13"/>
  <c r="E39" i="13"/>
  <c r="C39" i="13"/>
  <c r="G38" i="13"/>
  <c r="E38" i="13"/>
  <c r="C38" i="13"/>
  <c r="G37" i="13"/>
  <c r="E37" i="13"/>
  <c r="C37" i="13"/>
  <c r="G36" i="13"/>
  <c r="E36" i="13"/>
  <c r="C36" i="13"/>
  <c r="G35" i="13"/>
  <c r="E35" i="13"/>
  <c r="C35" i="13"/>
  <c r="G34" i="13"/>
  <c r="E34" i="13"/>
  <c r="C34" i="13"/>
  <c r="G33" i="13"/>
  <c r="E33" i="13"/>
  <c r="C33" i="13"/>
  <c r="G32" i="13"/>
  <c r="E32" i="13"/>
  <c r="C32" i="13"/>
  <c r="G31" i="13"/>
  <c r="E31" i="13"/>
  <c r="C31" i="13"/>
  <c r="G30" i="13"/>
  <c r="E30" i="13"/>
  <c r="C30" i="13"/>
  <c r="G29" i="13"/>
  <c r="E29" i="13"/>
  <c r="C29" i="13"/>
  <c r="G28" i="13"/>
  <c r="E28" i="13"/>
  <c r="C28" i="13"/>
  <c r="G27" i="13"/>
  <c r="E27" i="13"/>
  <c r="C27" i="13"/>
  <c r="G26" i="13"/>
  <c r="E26" i="13"/>
  <c r="C26" i="13"/>
  <c r="E24" i="13"/>
  <c r="C24" i="13"/>
  <c r="G21" i="13"/>
  <c r="E21" i="13"/>
  <c r="C21" i="13"/>
  <c r="G20" i="13"/>
  <c r="E20" i="13"/>
  <c r="C20" i="13"/>
  <c r="G19" i="13"/>
  <c r="E19" i="13"/>
  <c r="C19" i="13"/>
  <c r="G18" i="13"/>
  <c r="E18" i="13"/>
  <c r="C18" i="13"/>
  <c r="G17" i="13"/>
  <c r="E17" i="13"/>
  <c r="C17" i="13"/>
  <c r="G16" i="13"/>
  <c r="E16" i="13"/>
  <c r="C16" i="13"/>
  <c r="G15" i="13"/>
  <c r="E15" i="13"/>
  <c r="C15" i="13"/>
  <c r="G14" i="13"/>
  <c r="E14" i="13"/>
  <c r="C14" i="13"/>
  <c r="G13" i="13"/>
  <c r="E13" i="13"/>
  <c r="C13" i="13"/>
  <c r="E11" i="13"/>
  <c r="C11" i="13"/>
  <c r="G97" i="10"/>
  <c r="E97" i="10"/>
  <c r="C97" i="10"/>
  <c r="G96" i="10"/>
  <c r="E96" i="10"/>
  <c r="C96" i="10"/>
  <c r="G95" i="10"/>
  <c r="E95" i="10"/>
  <c r="C95" i="10"/>
  <c r="G94" i="10"/>
  <c r="E94" i="10"/>
  <c r="C94" i="10"/>
  <c r="G93" i="10"/>
  <c r="E93" i="10"/>
  <c r="C93" i="10"/>
  <c r="E91" i="10"/>
  <c r="C91" i="10"/>
  <c r="G88" i="10"/>
  <c r="E88" i="10"/>
  <c r="C88" i="10"/>
  <c r="G87" i="10"/>
  <c r="E87" i="10"/>
  <c r="C87" i="10"/>
  <c r="G86" i="10"/>
  <c r="E86" i="10"/>
  <c r="C86" i="10"/>
  <c r="G85" i="10"/>
  <c r="E85" i="10"/>
  <c r="C85" i="10"/>
  <c r="G84" i="10"/>
  <c r="E84" i="10"/>
  <c r="C84" i="10"/>
  <c r="G83" i="10"/>
  <c r="E83" i="10"/>
  <c r="C83" i="10"/>
  <c r="E81" i="10"/>
  <c r="C81" i="10"/>
  <c r="G78" i="10"/>
  <c r="E78" i="10"/>
  <c r="C78" i="10"/>
  <c r="G77" i="10"/>
  <c r="E77" i="10"/>
  <c r="C77" i="10"/>
  <c r="G76" i="10"/>
  <c r="E76" i="10"/>
  <c r="C76" i="10"/>
  <c r="G75" i="10"/>
  <c r="E75" i="10"/>
  <c r="C75" i="10"/>
  <c r="G74" i="10"/>
  <c r="E74" i="10"/>
  <c r="C74" i="10"/>
  <c r="E72" i="10"/>
  <c r="C72" i="10"/>
  <c r="G69" i="10"/>
  <c r="E69" i="10"/>
  <c r="C69" i="10"/>
  <c r="G68" i="10"/>
  <c r="E68" i="10"/>
  <c r="C68" i="10"/>
  <c r="G67" i="10"/>
  <c r="E67" i="10"/>
  <c r="C67" i="10"/>
  <c r="G66" i="10"/>
  <c r="E66" i="10"/>
  <c r="C66" i="10"/>
  <c r="G65" i="10"/>
  <c r="E65" i="10"/>
  <c r="C65" i="10"/>
  <c r="G64" i="10"/>
  <c r="E64" i="10"/>
  <c r="C64" i="10"/>
  <c r="G63" i="10"/>
  <c r="E63" i="10"/>
  <c r="C63" i="10"/>
  <c r="G62" i="10"/>
  <c r="E62" i="10"/>
  <c r="C62" i="10"/>
  <c r="G61" i="10"/>
  <c r="E61" i="10"/>
  <c r="C61" i="10"/>
  <c r="G60" i="10"/>
  <c r="E60" i="10"/>
  <c r="C60" i="10"/>
  <c r="G59" i="10"/>
  <c r="E59" i="10"/>
  <c r="C59" i="10"/>
  <c r="G58" i="10"/>
  <c r="E58" i="10"/>
  <c r="C58" i="10"/>
  <c r="G57" i="10"/>
  <c r="E57" i="10"/>
  <c r="C57" i="10"/>
  <c r="G56" i="10"/>
  <c r="E56" i="10"/>
  <c r="C56" i="10"/>
  <c r="G55" i="10"/>
  <c r="E55" i="10"/>
  <c r="C55" i="10"/>
  <c r="E53" i="10"/>
  <c r="C53" i="10"/>
  <c r="G50" i="10"/>
  <c r="E50" i="10"/>
  <c r="C50" i="10"/>
  <c r="G49" i="10"/>
  <c r="E49" i="10"/>
  <c r="C49" i="10"/>
  <c r="G48" i="10"/>
  <c r="E48" i="10"/>
  <c r="C48" i="10"/>
  <c r="G47" i="10"/>
  <c r="E47" i="10"/>
  <c r="C47" i="10"/>
  <c r="G46" i="10"/>
  <c r="E46" i="10"/>
  <c r="C46" i="10"/>
  <c r="G45" i="10"/>
  <c r="E45" i="10"/>
  <c r="C45" i="10"/>
  <c r="G44" i="10"/>
  <c r="E44" i="10"/>
  <c r="C44" i="10"/>
  <c r="G43" i="10"/>
  <c r="E43" i="10"/>
  <c r="C43" i="10"/>
  <c r="G42" i="10"/>
  <c r="E42" i="10"/>
  <c r="C42" i="10"/>
  <c r="G41" i="10"/>
  <c r="E41" i="10"/>
  <c r="C41" i="10"/>
  <c r="G40" i="10"/>
  <c r="E40" i="10"/>
  <c r="C40" i="10"/>
  <c r="G39" i="10"/>
  <c r="E39" i="10"/>
  <c r="C39" i="10"/>
  <c r="G38" i="10"/>
  <c r="E38" i="10"/>
  <c r="C38" i="10"/>
  <c r="G37" i="10"/>
  <c r="E37" i="10"/>
  <c r="C37" i="10"/>
  <c r="G36" i="10"/>
  <c r="E36" i="10"/>
  <c r="C36" i="10"/>
  <c r="G35" i="10"/>
  <c r="E35" i="10"/>
  <c r="C35" i="10"/>
  <c r="G34" i="10"/>
  <c r="E34" i="10"/>
  <c r="C34" i="10"/>
  <c r="G33" i="10"/>
  <c r="E33" i="10"/>
  <c r="C33" i="10"/>
  <c r="G32" i="10"/>
  <c r="E32" i="10"/>
  <c r="C32" i="10"/>
  <c r="G31" i="10"/>
  <c r="E31" i="10"/>
  <c r="C31" i="10"/>
  <c r="G30" i="10"/>
  <c r="E30" i="10"/>
  <c r="C30" i="10"/>
  <c r="G29" i="10"/>
  <c r="E29" i="10"/>
  <c r="C29" i="10"/>
  <c r="G28" i="10"/>
  <c r="E28" i="10"/>
  <c r="C28" i="10"/>
  <c r="G27" i="10"/>
  <c r="E27" i="10"/>
  <c r="C27" i="10"/>
  <c r="G26" i="10"/>
  <c r="E26" i="10"/>
  <c r="C26" i="10"/>
  <c r="E24" i="10"/>
  <c r="C24" i="10"/>
  <c r="G21" i="10"/>
  <c r="E21" i="10"/>
  <c r="C21" i="10"/>
  <c r="G20" i="10"/>
  <c r="E20" i="10"/>
  <c r="C20" i="10"/>
  <c r="G19" i="10"/>
  <c r="E19" i="10"/>
  <c r="C19" i="10"/>
  <c r="G18" i="10"/>
  <c r="E18" i="10"/>
  <c r="C18" i="10"/>
  <c r="G17" i="10"/>
  <c r="E17" i="10"/>
  <c r="C17" i="10"/>
  <c r="G16" i="10"/>
  <c r="E16" i="10"/>
  <c r="C16" i="10"/>
  <c r="G15" i="10"/>
  <c r="E15" i="10"/>
  <c r="C15" i="10"/>
  <c r="G14" i="10"/>
  <c r="E14" i="10"/>
  <c r="C14" i="10"/>
  <c r="G13" i="10"/>
  <c r="E13" i="10"/>
  <c r="C13" i="10"/>
  <c r="E11" i="10"/>
  <c r="C11" i="10"/>
  <c r="E91" i="3"/>
  <c r="E81" i="3"/>
  <c r="E72" i="3"/>
  <c r="E53" i="3"/>
  <c r="E24" i="3"/>
  <c r="E11" i="3"/>
  <c r="G97" i="3"/>
  <c r="G96" i="3"/>
  <c r="G95" i="3"/>
  <c r="G94" i="3"/>
  <c r="G93" i="3"/>
  <c r="G88" i="3"/>
  <c r="G87" i="3"/>
  <c r="G86" i="3"/>
  <c r="G85" i="3"/>
  <c r="G84" i="3"/>
  <c r="G83" i="3"/>
  <c r="G78" i="3"/>
  <c r="G77" i="3"/>
  <c r="G76" i="3"/>
  <c r="G75" i="3"/>
  <c r="G74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1" i="3"/>
  <c r="G20" i="3"/>
  <c r="G19" i="3"/>
  <c r="G18" i="3"/>
  <c r="G17" i="3"/>
  <c r="G16" i="3"/>
  <c r="G15" i="3"/>
  <c r="G14" i="3"/>
  <c r="G13" i="3"/>
  <c r="E97" i="3"/>
  <c r="E96" i="3"/>
  <c r="E95" i="3"/>
  <c r="E94" i="3"/>
  <c r="E93" i="3"/>
  <c r="E88" i="3"/>
  <c r="E87" i="3"/>
  <c r="E86" i="3"/>
  <c r="E85" i="3"/>
  <c r="E84" i="3"/>
  <c r="E83" i="3"/>
  <c r="E78" i="3"/>
  <c r="E77" i="3"/>
  <c r="E76" i="3"/>
  <c r="E75" i="3"/>
  <c r="E74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1" i="3"/>
  <c r="E20" i="3"/>
  <c r="E19" i="3"/>
  <c r="E18" i="3"/>
  <c r="E17" i="3"/>
  <c r="E16" i="3"/>
  <c r="E15" i="3"/>
  <c r="E14" i="3"/>
  <c r="E13" i="3"/>
  <c r="C97" i="3"/>
  <c r="C96" i="3"/>
  <c r="C95" i="3"/>
  <c r="C94" i="3"/>
  <c r="C93" i="3"/>
  <c r="C91" i="3"/>
  <c r="C88" i="3"/>
  <c r="C87" i="3"/>
  <c r="C86" i="3"/>
  <c r="C85" i="3"/>
  <c r="C84" i="3"/>
  <c r="C83" i="3"/>
  <c r="C81" i="3"/>
  <c r="C78" i="3"/>
  <c r="C77" i="3"/>
  <c r="C76" i="3"/>
  <c r="C75" i="3"/>
  <c r="C74" i="3"/>
  <c r="C72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24" i="3"/>
  <c r="C53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1" i="3"/>
  <c r="C20" i="3"/>
  <c r="C19" i="3"/>
  <c r="C18" i="3"/>
  <c r="C17" i="3"/>
  <c r="C16" i="3"/>
  <c r="C15" i="3"/>
  <c r="C14" i="3"/>
  <c r="C13" i="3"/>
  <c r="G104" i="12"/>
  <c r="E104" i="12"/>
  <c r="C104" i="12"/>
  <c r="G102" i="12"/>
  <c r="E102" i="12"/>
  <c r="C102" i="12"/>
  <c r="G100" i="12"/>
  <c r="E100" i="12"/>
  <c r="G98" i="12"/>
  <c r="E98" i="12"/>
  <c r="C98" i="12"/>
  <c r="G96" i="12"/>
  <c r="E96" i="12"/>
  <c r="C96" i="12"/>
  <c r="G94" i="12"/>
  <c r="E94" i="12"/>
  <c r="C94" i="12"/>
  <c r="G92" i="12"/>
  <c r="E92" i="12"/>
  <c r="C92" i="12"/>
  <c r="G90" i="12"/>
  <c r="E90" i="12"/>
  <c r="C90" i="12"/>
  <c r="G88" i="12"/>
  <c r="E88" i="12"/>
  <c r="G86" i="12"/>
  <c r="E86" i="12"/>
  <c r="C86" i="12"/>
  <c r="G85" i="12"/>
  <c r="E85" i="12"/>
  <c r="C85" i="12"/>
  <c r="G84" i="12"/>
  <c r="E84" i="12"/>
  <c r="C84" i="12"/>
  <c r="G83" i="12"/>
  <c r="E83" i="12"/>
  <c r="G82" i="12"/>
  <c r="E82" i="12"/>
  <c r="C82" i="12"/>
  <c r="G81" i="12"/>
  <c r="E81" i="12"/>
  <c r="G80" i="12"/>
  <c r="E80" i="12"/>
  <c r="C80" i="12"/>
  <c r="G79" i="12"/>
  <c r="E79" i="12"/>
  <c r="G78" i="12"/>
  <c r="E78" i="12"/>
  <c r="C78" i="12"/>
  <c r="G77" i="12"/>
  <c r="E77" i="12"/>
  <c r="C77" i="12"/>
  <c r="G75" i="12"/>
  <c r="G74" i="12"/>
  <c r="G72" i="12"/>
  <c r="G71" i="12"/>
  <c r="G70" i="12"/>
  <c r="G69" i="12"/>
  <c r="G68" i="12"/>
  <c r="G67" i="12"/>
  <c r="G66" i="12"/>
  <c r="G65" i="12"/>
  <c r="G64" i="12"/>
  <c r="G62" i="12"/>
  <c r="E62" i="12"/>
  <c r="G60" i="12"/>
  <c r="E60" i="12"/>
  <c r="C60" i="12"/>
  <c r="G59" i="12"/>
  <c r="E59" i="12"/>
  <c r="C59" i="12"/>
  <c r="G58" i="12"/>
  <c r="E58" i="12"/>
  <c r="C58" i="12"/>
  <c r="G57" i="12"/>
  <c r="E57" i="12"/>
  <c r="C57" i="12"/>
  <c r="G56" i="12"/>
  <c r="E56" i="12"/>
  <c r="C56" i="12"/>
  <c r="G55" i="12"/>
  <c r="E55" i="12"/>
  <c r="C55" i="12"/>
  <c r="G54" i="12"/>
  <c r="E54" i="12"/>
  <c r="C54" i="12"/>
  <c r="G53" i="12"/>
  <c r="E53" i="12"/>
  <c r="C53" i="12"/>
  <c r="G52" i="12"/>
  <c r="E52" i="12"/>
  <c r="C52" i="12"/>
  <c r="G50" i="12"/>
  <c r="E50" i="12"/>
  <c r="C50" i="12"/>
  <c r="G49" i="12"/>
  <c r="E49" i="12"/>
  <c r="C49" i="12"/>
  <c r="G48" i="12"/>
  <c r="E48" i="12"/>
  <c r="C48" i="12"/>
  <c r="G47" i="12"/>
  <c r="E47" i="12"/>
  <c r="C47" i="12"/>
  <c r="G46" i="12"/>
  <c r="E46" i="12"/>
  <c r="C46" i="12"/>
  <c r="G44" i="12"/>
  <c r="E44" i="12"/>
  <c r="C44" i="12"/>
  <c r="G42" i="12"/>
  <c r="E42" i="12"/>
  <c r="C42" i="12"/>
  <c r="G40" i="12"/>
  <c r="G39" i="12"/>
  <c r="G37" i="12"/>
  <c r="E37" i="12"/>
  <c r="C37" i="12"/>
  <c r="G35" i="12"/>
  <c r="G33" i="12"/>
  <c r="E33" i="12"/>
  <c r="C33" i="12"/>
  <c r="G31" i="12"/>
  <c r="G29" i="12"/>
  <c r="E29" i="12"/>
  <c r="C29" i="12"/>
  <c r="G27" i="12"/>
  <c r="G26" i="12"/>
  <c r="G24" i="12"/>
  <c r="E24" i="12"/>
  <c r="C24" i="12"/>
  <c r="G22" i="12"/>
  <c r="G20" i="12"/>
  <c r="E20" i="12"/>
  <c r="C20" i="12"/>
  <c r="G18" i="12"/>
  <c r="G16" i="12"/>
  <c r="E16" i="12"/>
  <c r="C16" i="12"/>
  <c r="G15" i="12"/>
  <c r="E15" i="12"/>
  <c r="C15" i="12"/>
  <c r="G14" i="12"/>
  <c r="E14" i="12"/>
  <c r="C14" i="12"/>
  <c r="G13" i="12"/>
  <c r="E13" i="12"/>
  <c r="C13" i="12"/>
  <c r="G11" i="12"/>
  <c r="E11" i="12"/>
  <c r="C11" i="12"/>
  <c r="E259" i="11"/>
  <c r="C259" i="11"/>
  <c r="E257" i="11"/>
  <c r="C257" i="11"/>
  <c r="E255" i="11"/>
  <c r="C255" i="11"/>
  <c r="E253" i="11"/>
  <c r="C253" i="11"/>
  <c r="E251" i="11"/>
  <c r="C251" i="11"/>
  <c r="E249" i="11"/>
  <c r="C249" i="11"/>
  <c r="E247" i="11"/>
  <c r="C247" i="11"/>
  <c r="E245" i="11"/>
  <c r="C245" i="11"/>
  <c r="E243" i="11"/>
  <c r="C243" i="11"/>
  <c r="G241" i="11"/>
  <c r="E241" i="11"/>
  <c r="G240" i="11"/>
  <c r="G238" i="11"/>
  <c r="E238" i="11"/>
  <c r="C238" i="11"/>
  <c r="G236" i="11"/>
  <c r="E234" i="11"/>
  <c r="C234" i="11"/>
  <c r="G232" i="11"/>
  <c r="E232" i="11"/>
  <c r="C232" i="11"/>
  <c r="G230" i="11"/>
  <c r="E230" i="11"/>
  <c r="C230" i="11"/>
  <c r="G228" i="11"/>
  <c r="E228" i="11"/>
  <c r="C228" i="11"/>
  <c r="G226" i="11"/>
  <c r="E226" i="11"/>
  <c r="C226" i="11"/>
  <c r="G224" i="11"/>
  <c r="E224" i="11"/>
  <c r="C224" i="11"/>
  <c r="G222" i="11"/>
  <c r="E222" i="11"/>
  <c r="G221" i="11"/>
  <c r="G219" i="11"/>
  <c r="E219" i="11"/>
  <c r="C219" i="11"/>
  <c r="G217" i="11"/>
  <c r="E217" i="11"/>
  <c r="C217" i="11"/>
  <c r="G215" i="11"/>
  <c r="E215" i="11"/>
  <c r="C215" i="11"/>
  <c r="G213" i="11"/>
  <c r="E213" i="11"/>
  <c r="C213" i="11"/>
  <c r="G211" i="11"/>
  <c r="E211" i="11"/>
  <c r="C211" i="11"/>
  <c r="G209" i="11"/>
  <c r="E209" i="11"/>
  <c r="C209" i="11"/>
  <c r="G207" i="11"/>
  <c r="E207" i="11"/>
  <c r="C207" i="11"/>
  <c r="G205" i="11"/>
  <c r="E205" i="11"/>
  <c r="C205" i="11"/>
  <c r="G203" i="11"/>
  <c r="E203" i="11"/>
  <c r="G202" i="11"/>
  <c r="G200" i="11"/>
  <c r="E200" i="11"/>
  <c r="C200" i="11"/>
  <c r="G198" i="11"/>
  <c r="E198" i="11"/>
  <c r="C198" i="11"/>
  <c r="G196" i="11"/>
  <c r="E196" i="11"/>
  <c r="C196" i="11"/>
  <c r="G194" i="11"/>
  <c r="E194" i="11"/>
  <c r="C194" i="11"/>
  <c r="G192" i="11"/>
  <c r="E192" i="11"/>
  <c r="C192" i="11"/>
  <c r="G190" i="11"/>
  <c r="E190" i="11"/>
  <c r="C190" i="11"/>
  <c r="G188" i="11"/>
  <c r="E188" i="11"/>
  <c r="C188" i="11"/>
  <c r="G186" i="11"/>
  <c r="E186" i="11"/>
  <c r="C186" i="11"/>
  <c r="G184" i="11"/>
  <c r="E184" i="11"/>
  <c r="C184" i="11"/>
  <c r="G182" i="11"/>
  <c r="E182" i="11"/>
  <c r="C182" i="11"/>
  <c r="G180" i="11"/>
  <c r="E180" i="11"/>
  <c r="C180" i="11"/>
  <c r="G178" i="11"/>
  <c r="E178" i="11"/>
  <c r="G176" i="11"/>
  <c r="E176" i="11"/>
  <c r="C176" i="11"/>
  <c r="G174" i="11"/>
  <c r="E174" i="11"/>
  <c r="C174" i="11"/>
  <c r="G172" i="11"/>
  <c r="E172" i="11"/>
  <c r="C172" i="11"/>
  <c r="G170" i="11"/>
  <c r="E170" i="11"/>
  <c r="C170" i="11"/>
  <c r="G168" i="11"/>
  <c r="E168" i="11"/>
  <c r="G166" i="11"/>
  <c r="E166" i="11"/>
  <c r="C166" i="11"/>
  <c r="G164" i="11"/>
  <c r="E164" i="11"/>
  <c r="G162" i="11"/>
  <c r="E162" i="11"/>
  <c r="C162" i="11"/>
  <c r="G160" i="11"/>
  <c r="E160" i="11"/>
  <c r="C160" i="11"/>
  <c r="G158" i="11"/>
  <c r="E158" i="11"/>
  <c r="C158" i="11"/>
  <c r="G156" i="11"/>
  <c r="E156" i="11"/>
  <c r="C156" i="11"/>
  <c r="G154" i="11"/>
  <c r="E154" i="11"/>
  <c r="C154" i="11"/>
  <c r="G152" i="11"/>
  <c r="C152" i="11"/>
  <c r="G150" i="11"/>
  <c r="E150" i="11"/>
  <c r="C150" i="11"/>
  <c r="G148" i="11"/>
  <c r="E148" i="11"/>
  <c r="C148" i="11"/>
  <c r="G146" i="11"/>
  <c r="G144" i="11"/>
  <c r="E144" i="11"/>
  <c r="C144" i="11"/>
  <c r="G143" i="11"/>
  <c r="E143" i="11"/>
  <c r="C143" i="11"/>
  <c r="G142" i="11"/>
  <c r="E142" i="11"/>
  <c r="C142" i="11"/>
  <c r="G141" i="11"/>
  <c r="E141" i="11"/>
  <c r="C141" i="11"/>
  <c r="G140" i="11"/>
  <c r="E140" i="11"/>
  <c r="C140" i="11"/>
  <c r="G139" i="11"/>
  <c r="E139" i="11"/>
  <c r="C139" i="11"/>
  <c r="G138" i="11"/>
  <c r="E138" i="11"/>
  <c r="C138" i="11"/>
  <c r="G137" i="11"/>
  <c r="E137" i="11"/>
  <c r="C137" i="11"/>
  <c r="G136" i="11"/>
  <c r="E136" i="11"/>
  <c r="C136" i="11"/>
  <c r="G135" i="11"/>
  <c r="E135" i="11"/>
  <c r="C135" i="11"/>
  <c r="G133" i="11"/>
  <c r="E133" i="11"/>
  <c r="C133" i="11"/>
  <c r="G132" i="11"/>
  <c r="E132" i="11"/>
  <c r="C132" i="11"/>
  <c r="G131" i="11"/>
  <c r="E131" i="11"/>
  <c r="C131" i="11"/>
  <c r="G130" i="11"/>
  <c r="E130" i="11"/>
  <c r="C130" i="11"/>
  <c r="G129" i="11"/>
  <c r="E129" i="11"/>
  <c r="C129" i="11"/>
  <c r="G128" i="11"/>
  <c r="E128" i="11"/>
  <c r="C128" i="11"/>
  <c r="G127" i="11"/>
  <c r="E127" i="11"/>
  <c r="C127" i="11"/>
  <c r="G126" i="11"/>
  <c r="E126" i="11"/>
  <c r="C126" i="11"/>
  <c r="G125" i="11"/>
  <c r="E125" i="11"/>
  <c r="C125" i="11"/>
  <c r="G124" i="11"/>
  <c r="E124" i="11"/>
  <c r="C124" i="11"/>
  <c r="G122" i="11"/>
  <c r="E122" i="11"/>
  <c r="C122" i="11"/>
  <c r="G121" i="11"/>
  <c r="E121" i="11"/>
  <c r="C121" i="11"/>
  <c r="G120" i="11"/>
  <c r="E120" i="11"/>
  <c r="C120" i="11"/>
  <c r="G119" i="11"/>
  <c r="E119" i="11"/>
  <c r="C119" i="11"/>
  <c r="G118" i="11"/>
  <c r="E118" i="11"/>
  <c r="C118" i="11"/>
  <c r="G117" i="11"/>
  <c r="E117" i="11"/>
  <c r="C117" i="11"/>
  <c r="G116" i="11"/>
  <c r="E116" i="11"/>
  <c r="C116" i="11"/>
  <c r="G115" i="11"/>
  <c r="E115" i="11"/>
  <c r="C115" i="11"/>
  <c r="G114" i="11"/>
  <c r="E114" i="11"/>
  <c r="C114" i="11"/>
  <c r="G113" i="11"/>
  <c r="E113" i="11"/>
  <c r="C113" i="11"/>
  <c r="G111" i="11"/>
  <c r="E111" i="11"/>
  <c r="C111" i="11"/>
  <c r="G110" i="11"/>
  <c r="E110" i="11"/>
  <c r="C110" i="11"/>
  <c r="G109" i="11"/>
  <c r="E109" i="11"/>
  <c r="C109" i="11"/>
  <c r="G108" i="11"/>
  <c r="E108" i="11"/>
  <c r="C108" i="11"/>
  <c r="G107" i="11"/>
  <c r="E107" i="11"/>
  <c r="C107" i="11"/>
  <c r="G106" i="11"/>
  <c r="E106" i="11"/>
  <c r="C106" i="11"/>
  <c r="G105" i="11"/>
  <c r="E105" i="11"/>
  <c r="C105" i="11"/>
  <c r="G104" i="11"/>
  <c r="E104" i="11"/>
  <c r="C104" i="11"/>
  <c r="G103" i="11"/>
  <c r="E103" i="11"/>
  <c r="C103" i="11"/>
  <c r="G102" i="11"/>
  <c r="E102" i="11"/>
  <c r="C102" i="11"/>
  <c r="G100" i="11"/>
  <c r="G99" i="11"/>
  <c r="G97" i="11"/>
  <c r="G96" i="11"/>
  <c r="G95" i="11"/>
  <c r="G94" i="11"/>
  <c r="G93" i="11"/>
  <c r="G92" i="11"/>
  <c r="G91" i="11"/>
  <c r="G90" i="11"/>
  <c r="G89" i="11"/>
  <c r="G87" i="11"/>
  <c r="E87" i="11"/>
  <c r="G85" i="11"/>
  <c r="E85" i="11"/>
  <c r="C85" i="11"/>
  <c r="G84" i="11"/>
  <c r="E84" i="11"/>
  <c r="C84" i="11"/>
  <c r="G83" i="11"/>
  <c r="E83" i="11"/>
  <c r="C83" i="11"/>
  <c r="G82" i="11"/>
  <c r="E82" i="11"/>
  <c r="C82" i="11"/>
  <c r="G81" i="11"/>
  <c r="E81" i="11"/>
  <c r="C81" i="11"/>
  <c r="G80" i="11"/>
  <c r="E80" i="11"/>
  <c r="C80" i="11"/>
  <c r="G79" i="11"/>
  <c r="E79" i="11"/>
  <c r="C79" i="11"/>
  <c r="G78" i="11"/>
  <c r="E78" i="11"/>
  <c r="C78" i="11"/>
  <c r="G77" i="11"/>
  <c r="E77" i="11"/>
  <c r="C77" i="11"/>
  <c r="G75" i="11"/>
  <c r="E75" i="11"/>
  <c r="C75" i="11"/>
  <c r="G74" i="11"/>
  <c r="E74" i="11"/>
  <c r="C74" i="11"/>
  <c r="G73" i="11"/>
  <c r="E73" i="11"/>
  <c r="C73" i="11"/>
  <c r="G72" i="11"/>
  <c r="E72" i="11"/>
  <c r="C72" i="11"/>
  <c r="G71" i="11"/>
  <c r="E71" i="11"/>
  <c r="C71" i="11"/>
  <c r="G70" i="11"/>
  <c r="E70" i="11"/>
  <c r="C70" i="11"/>
  <c r="G69" i="11"/>
  <c r="E69" i="11"/>
  <c r="C69" i="11"/>
  <c r="G68" i="11"/>
  <c r="E68" i="11"/>
  <c r="C68" i="11"/>
  <c r="G67" i="11"/>
  <c r="E67" i="11"/>
  <c r="C67" i="11"/>
  <c r="C66" i="11"/>
  <c r="G65" i="11"/>
  <c r="E65" i="11"/>
  <c r="C65" i="11"/>
  <c r="G63" i="11"/>
  <c r="E63" i="11"/>
  <c r="C63" i="11"/>
  <c r="G61" i="11"/>
  <c r="E61" i="11"/>
  <c r="C61" i="11"/>
  <c r="G59" i="11"/>
  <c r="E59" i="11"/>
  <c r="C59" i="11"/>
  <c r="G57" i="11"/>
  <c r="E57" i="11"/>
  <c r="C57" i="11"/>
  <c r="G55" i="11"/>
  <c r="G54" i="11"/>
  <c r="G52" i="11"/>
  <c r="E52" i="11"/>
  <c r="C52" i="11"/>
  <c r="G50" i="11"/>
  <c r="E50" i="11"/>
  <c r="C50" i="11"/>
  <c r="G48" i="11"/>
  <c r="G46" i="11"/>
  <c r="E46" i="11"/>
  <c r="C46" i="11"/>
  <c r="G44" i="11"/>
  <c r="E44" i="11"/>
  <c r="C44" i="11"/>
  <c r="G42" i="11"/>
  <c r="G40" i="11"/>
  <c r="E40" i="11"/>
  <c r="C40" i="11"/>
  <c r="G38" i="11"/>
  <c r="E38" i="11"/>
  <c r="C38" i="11"/>
  <c r="G36" i="11"/>
  <c r="E36" i="11"/>
  <c r="C36" i="11"/>
  <c r="G34" i="11"/>
  <c r="E34" i="11"/>
  <c r="C34" i="11"/>
  <c r="G32" i="11"/>
  <c r="G31" i="11"/>
  <c r="G29" i="11"/>
  <c r="E29" i="11"/>
  <c r="C29" i="11"/>
  <c r="G27" i="11"/>
  <c r="E27" i="11"/>
  <c r="C27" i="11"/>
  <c r="G25" i="11"/>
  <c r="E25" i="11"/>
  <c r="C25" i="11"/>
  <c r="G23" i="11"/>
  <c r="G21" i="11"/>
  <c r="E21" i="11"/>
  <c r="C21" i="11"/>
  <c r="G19" i="11"/>
  <c r="E19" i="11"/>
  <c r="C19" i="11"/>
  <c r="G17" i="11"/>
  <c r="G15" i="11"/>
  <c r="E15" i="11"/>
  <c r="C15" i="11"/>
  <c r="G14" i="11"/>
  <c r="E14" i="11"/>
  <c r="C14" i="11"/>
  <c r="G13" i="11"/>
  <c r="E13" i="11"/>
  <c r="C13" i="11"/>
  <c r="G11" i="11"/>
  <c r="E11" i="11"/>
  <c r="C11" i="11"/>
  <c r="C104" i="9"/>
  <c r="C102" i="9"/>
  <c r="E102" i="9"/>
  <c r="E104" i="9"/>
  <c r="G104" i="9"/>
  <c r="G102" i="9"/>
  <c r="G100" i="9"/>
  <c r="E100" i="9"/>
  <c r="C98" i="9"/>
  <c r="E98" i="9"/>
  <c r="G98" i="9"/>
  <c r="G96" i="9"/>
  <c r="E96" i="9"/>
  <c r="C96" i="9"/>
  <c r="C94" i="9"/>
  <c r="E94" i="9"/>
  <c r="G94" i="9"/>
  <c r="G92" i="9"/>
  <c r="E92" i="9"/>
  <c r="C92" i="9"/>
  <c r="C90" i="9"/>
  <c r="E90" i="9"/>
  <c r="G90" i="9"/>
  <c r="G88" i="9"/>
  <c r="E88" i="9"/>
  <c r="C86" i="9"/>
  <c r="C85" i="9"/>
  <c r="C84" i="9"/>
  <c r="C82" i="9"/>
  <c r="C80" i="9"/>
  <c r="C78" i="9"/>
  <c r="C77" i="9"/>
  <c r="E86" i="9"/>
  <c r="E85" i="9"/>
  <c r="E84" i="9"/>
  <c r="E83" i="9"/>
  <c r="E82" i="9"/>
  <c r="E81" i="9"/>
  <c r="E80" i="9"/>
  <c r="E79" i="9"/>
  <c r="E78" i="9"/>
  <c r="E77" i="9"/>
  <c r="G86" i="9"/>
  <c r="G85" i="9"/>
  <c r="G84" i="9"/>
  <c r="G83" i="9"/>
  <c r="G82" i="9"/>
  <c r="G81" i="9"/>
  <c r="G80" i="9"/>
  <c r="G79" i="9"/>
  <c r="G78" i="9"/>
  <c r="G77" i="9"/>
  <c r="G75" i="9"/>
  <c r="G74" i="9"/>
  <c r="I72" i="9"/>
  <c r="I71" i="9"/>
  <c r="I70" i="9"/>
  <c r="I69" i="9"/>
  <c r="I68" i="9"/>
  <c r="I67" i="9"/>
  <c r="I66" i="9"/>
  <c r="I65" i="9"/>
  <c r="I64" i="9"/>
  <c r="G72" i="9"/>
  <c r="G71" i="9"/>
  <c r="G70" i="9"/>
  <c r="G69" i="9"/>
  <c r="G68" i="9"/>
  <c r="G67" i="9"/>
  <c r="G66" i="9"/>
  <c r="G65" i="9"/>
  <c r="G64" i="9"/>
  <c r="E62" i="9"/>
  <c r="G62" i="9"/>
  <c r="I60" i="9"/>
  <c r="I59" i="9"/>
  <c r="I58" i="9"/>
  <c r="I57" i="9"/>
  <c r="I56" i="9"/>
  <c r="I55" i="9"/>
  <c r="I54" i="9"/>
  <c r="I53" i="9"/>
  <c r="I52" i="9"/>
  <c r="G60" i="9"/>
  <c r="G59" i="9"/>
  <c r="G58" i="9"/>
  <c r="G57" i="9"/>
  <c r="G56" i="9"/>
  <c r="G55" i="9"/>
  <c r="G54" i="9"/>
  <c r="G53" i="9"/>
  <c r="G52" i="9"/>
  <c r="E60" i="9"/>
  <c r="E59" i="9"/>
  <c r="E58" i="9"/>
  <c r="E57" i="9"/>
  <c r="E56" i="9"/>
  <c r="E55" i="9"/>
  <c r="E54" i="9"/>
  <c r="E53" i="9"/>
  <c r="E52" i="9"/>
  <c r="C60" i="9"/>
  <c r="C59" i="9"/>
  <c r="C58" i="9"/>
  <c r="C57" i="9"/>
  <c r="C56" i="9"/>
  <c r="C55" i="9"/>
  <c r="C54" i="9"/>
  <c r="C53" i="9"/>
  <c r="C52" i="9"/>
  <c r="C50" i="9"/>
  <c r="C49" i="9"/>
  <c r="C48" i="9"/>
  <c r="C47" i="9"/>
  <c r="C46" i="9"/>
  <c r="E50" i="9"/>
  <c r="E49" i="9"/>
  <c r="E48" i="9"/>
  <c r="E47" i="9"/>
  <c r="E46" i="9"/>
  <c r="G50" i="9"/>
  <c r="G49" i="9"/>
  <c r="G48" i="9"/>
  <c r="G47" i="9"/>
  <c r="G46" i="9"/>
  <c r="I50" i="9"/>
  <c r="I49" i="9"/>
  <c r="I48" i="9"/>
  <c r="I47" i="9"/>
  <c r="I46" i="9"/>
  <c r="G44" i="9"/>
  <c r="E44" i="9"/>
  <c r="C44" i="9"/>
  <c r="C20" i="9"/>
  <c r="E20" i="9"/>
  <c r="E24" i="9"/>
  <c r="C24" i="9"/>
  <c r="C29" i="9"/>
  <c r="E29" i="9"/>
  <c r="E33" i="9"/>
  <c r="C33" i="9"/>
  <c r="C37" i="9"/>
  <c r="E37" i="9"/>
  <c r="C42" i="9"/>
  <c r="E42" i="9"/>
  <c r="I37" i="9"/>
  <c r="I33" i="9"/>
  <c r="G42" i="9"/>
  <c r="G40" i="9"/>
  <c r="G39" i="9"/>
  <c r="G37" i="9"/>
  <c r="G35" i="9"/>
  <c r="G33" i="9"/>
  <c r="G31" i="9"/>
  <c r="G29" i="9"/>
  <c r="G27" i="9"/>
  <c r="G26" i="9"/>
  <c r="G24" i="9"/>
  <c r="G22" i="9"/>
  <c r="G20" i="9"/>
  <c r="G18" i="9"/>
  <c r="C16" i="9"/>
  <c r="C15" i="9"/>
  <c r="C14" i="9"/>
  <c r="C13" i="9"/>
  <c r="E13" i="9"/>
  <c r="E14" i="9"/>
  <c r="E15" i="9"/>
  <c r="E16" i="9"/>
  <c r="G16" i="9"/>
  <c r="G15" i="9"/>
  <c r="G14" i="9"/>
  <c r="G13" i="9"/>
  <c r="G11" i="9"/>
  <c r="E11" i="9"/>
  <c r="C11" i="9"/>
  <c r="E259" i="8"/>
  <c r="C259" i="8"/>
  <c r="E257" i="8"/>
  <c r="C257" i="8"/>
  <c r="E255" i="8"/>
  <c r="C255" i="8"/>
  <c r="E253" i="8"/>
  <c r="C253" i="8"/>
  <c r="E251" i="8"/>
  <c r="C251" i="8"/>
  <c r="E249" i="8"/>
  <c r="C249" i="8"/>
  <c r="E247" i="8"/>
  <c r="C247" i="8"/>
  <c r="E245" i="8"/>
  <c r="C245" i="8"/>
  <c r="E243" i="8"/>
  <c r="C243" i="8"/>
  <c r="E241" i="8"/>
  <c r="G241" i="8"/>
  <c r="G240" i="8"/>
  <c r="C238" i="8"/>
  <c r="E238" i="8"/>
  <c r="G238" i="8"/>
  <c r="G236" i="8"/>
  <c r="E234" i="8"/>
  <c r="C234" i="8"/>
  <c r="G232" i="8"/>
  <c r="G230" i="8"/>
  <c r="G228" i="8"/>
  <c r="E232" i="8"/>
  <c r="E230" i="8"/>
  <c r="E228" i="8"/>
  <c r="C232" i="8"/>
  <c r="C230" i="8"/>
  <c r="C228" i="8"/>
  <c r="C226" i="8"/>
  <c r="C224" i="8"/>
  <c r="E226" i="8"/>
  <c r="E224" i="8"/>
  <c r="G226" i="8"/>
  <c r="G224" i="8"/>
  <c r="E222" i="8"/>
  <c r="G222" i="8"/>
  <c r="G221" i="8"/>
  <c r="C219" i="8"/>
  <c r="E219" i="8"/>
  <c r="G219" i="8"/>
  <c r="G217" i="8"/>
  <c r="E217" i="8"/>
  <c r="C217" i="8"/>
  <c r="C215" i="8"/>
  <c r="E215" i="8"/>
  <c r="G215" i="8"/>
  <c r="G213" i="8"/>
  <c r="E213" i="8"/>
  <c r="C213" i="8"/>
  <c r="C211" i="8"/>
  <c r="E211" i="8"/>
  <c r="G211" i="8"/>
  <c r="G209" i="8"/>
  <c r="E209" i="8"/>
  <c r="C209" i="8"/>
  <c r="C207" i="8"/>
  <c r="E207" i="8"/>
  <c r="G207" i="8"/>
  <c r="G205" i="8"/>
  <c r="E205" i="8"/>
  <c r="C205" i="8"/>
  <c r="E203" i="8"/>
  <c r="G203" i="8"/>
  <c r="G202" i="8"/>
  <c r="G200" i="8"/>
  <c r="E200" i="8"/>
  <c r="C200" i="8"/>
  <c r="C198" i="8"/>
  <c r="E198" i="8"/>
  <c r="G198" i="8"/>
  <c r="G196" i="8"/>
  <c r="E196" i="8"/>
  <c r="C196" i="8"/>
  <c r="C194" i="8"/>
  <c r="E194" i="8"/>
  <c r="G194" i="8"/>
  <c r="G192" i="8"/>
  <c r="E192" i="8"/>
  <c r="C192" i="8"/>
  <c r="C190" i="8"/>
  <c r="E190" i="8"/>
  <c r="G190" i="8"/>
  <c r="G188" i="8"/>
  <c r="E188" i="8"/>
  <c r="C188" i="8"/>
  <c r="C186" i="8"/>
  <c r="E186" i="8"/>
  <c r="G186" i="8"/>
  <c r="G184" i="8"/>
  <c r="E184" i="8"/>
  <c r="C184" i="8"/>
  <c r="C182" i="8"/>
  <c r="E182" i="8"/>
  <c r="G182" i="8"/>
  <c r="G180" i="8"/>
  <c r="E180" i="8"/>
  <c r="C180" i="8"/>
  <c r="E178" i="8"/>
  <c r="G178" i="8"/>
  <c r="G176" i="8"/>
  <c r="E176" i="8"/>
  <c r="C176" i="8"/>
  <c r="C174" i="8"/>
  <c r="E174" i="8"/>
  <c r="G174" i="8"/>
  <c r="G172" i="8"/>
  <c r="E172" i="8"/>
  <c r="C172" i="8"/>
  <c r="C170" i="8"/>
  <c r="E170" i="8"/>
  <c r="G170" i="8"/>
  <c r="G168" i="8"/>
  <c r="E168" i="8"/>
  <c r="C166" i="8"/>
  <c r="E166" i="8"/>
  <c r="G166" i="8"/>
  <c r="G164" i="8"/>
  <c r="E164" i="8"/>
  <c r="C162" i="8"/>
  <c r="E162" i="8"/>
  <c r="G162" i="8"/>
  <c r="G160" i="8"/>
  <c r="E160" i="8"/>
  <c r="C160" i="8"/>
  <c r="C158" i="8"/>
  <c r="E158" i="8"/>
  <c r="G158" i="8"/>
  <c r="G156" i="8"/>
  <c r="E156" i="8"/>
  <c r="C156" i="8"/>
  <c r="C152" i="8"/>
  <c r="C154" i="8"/>
  <c r="E154" i="8"/>
  <c r="G154" i="8"/>
  <c r="G152" i="8"/>
  <c r="G150" i="8"/>
  <c r="E150" i="8"/>
  <c r="C150" i="8"/>
  <c r="C148" i="8"/>
  <c r="E148" i="8"/>
  <c r="G148" i="8"/>
  <c r="G146" i="8"/>
  <c r="C144" i="8"/>
  <c r="C143" i="8"/>
  <c r="C142" i="8"/>
  <c r="C141" i="8"/>
  <c r="C140" i="8"/>
  <c r="C139" i="8"/>
  <c r="C138" i="8"/>
  <c r="C137" i="8"/>
  <c r="C136" i="8"/>
  <c r="C135" i="8"/>
  <c r="E144" i="8"/>
  <c r="E143" i="8"/>
  <c r="E142" i="8"/>
  <c r="E141" i="8"/>
  <c r="E140" i="8"/>
  <c r="E139" i="8"/>
  <c r="E138" i="8"/>
  <c r="E137" i="8"/>
  <c r="E136" i="8"/>
  <c r="E135" i="8"/>
  <c r="G144" i="8"/>
  <c r="G143" i="8"/>
  <c r="G142" i="8"/>
  <c r="G141" i="8"/>
  <c r="G140" i="8"/>
  <c r="G139" i="8"/>
  <c r="G138" i="8"/>
  <c r="G137" i="8"/>
  <c r="G136" i="8"/>
  <c r="G135" i="8"/>
  <c r="G133" i="8"/>
  <c r="G132" i="8"/>
  <c r="G131" i="8"/>
  <c r="G130" i="8"/>
  <c r="G129" i="8"/>
  <c r="G128" i="8"/>
  <c r="G127" i="8"/>
  <c r="G126" i="8"/>
  <c r="G125" i="8"/>
  <c r="G124" i="8"/>
  <c r="E133" i="8"/>
  <c r="E132" i="8"/>
  <c r="E131" i="8"/>
  <c r="E130" i="8"/>
  <c r="E129" i="8"/>
  <c r="E128" i="8"/>
  <c r="E127" i="8"/>
  <c r="E126" i="8"/>
  <c r="E125" i="8"/>
  <c r="E124" i="8"/>
  <c r="C133" i="8"/>
  <c r="C132" i="8"/>
  <c r="C131" i="8"/>
  <c r="C130" i="8"/>
  <c r="C129" i="8"/>
  <c r="C128" i="8"/>
  <c r="C127" i="8"/>
  <c r="C126" i="8"/>
  <c r="C125" i="8"/>
  <c r="C124" i="8"/>
  <c r="C122" i="8"/>
  <c r="C121" i="8"/>
  <c r="C120" i="8"/>
  <c r="C119" i="8"/>
  <c r="C118" i="8"/>
  <c r="C117" i="8"/>
  <c r="C116" i="8"/>
  <c r="C115" i="8"/>
  <c r="C114" i="8"/>
  <c r="C113" i="8"/>
  <c r="E122" i="8"/>
  <c r="E121" i="8"/>
  <c r="E120" i="8"/>
  <c r="E119" i="8"/>
  <c r="E118" i="8"/>
  <c r="E117" i="8"/>
  <c r="E116" i="8"/>
  <c r="E115" i="8"/>
  <c r="E114" i="8"/>
  <c r="E113" i="8"/>
  <c r="G122" i="8"/>
  <c r="G121" i="8"/>
  <c r="G120" i="8"/>
  <c r="G119" i="8"/>
  <c r="G118" i="8"/>
  <c r="G117" i="8"/>
  <c r="G116" i="8"/>
  <c r="G115" i="8"/>
  <c r="G114" i="8"/>
  <c r="G113" i="8"/>
  <c r="C111" i="8"/>
  <c r="C110" i="8"/>
  <c r="C109" i="8"/>
  <c r="C108" i="8"/>
  <c r="C107" i="8"/>
  <c r="C106" i="8"/>
  <c r="C105" i="8"/>
  <c r="C104" i="8"/>
  <c r="C103" i="8"/>
  <c r="C102" i="8"/>
  <c r="E111" i="8"/>
  <c r="E110" i="8"/>
  <c r="E109" i="8"/>
  <c r="E108" i="8"/>
  <c r="E107" i="8"/>
  <c r="E106" i="8"/>
  <c r="E105" i="8"/>
  <c r="E104" i="8"/>
  <c r="E103" i="8"/>
  <c r="E102" i="8"/>
  <c r="G111" i="8"/>
  <c r="G110" i="8"/>
  <c r="G109" i="8"/>
  <c r="G108" i="8"/>
  <c r="G107" i="8"/>
  <c r="G106" i="8"/>
  <c r="G105" i="8"/>
  <c r="G104" i="8"/>
  <c r="G103" i="8"/>
  <c r="G102" i="8"/>
  <c r="G100" i="8"/>
  <c r="G99" i="8"/>
  <c r="G97" i="8"/>
  <c r="G96" i="8"/>
  <c r="G95" i="8"/>
  <c r="G94" i="8"/>
  <c r="G93" i="8"/>
  <c r="G92" i="8"/>
  <c r="G91" i="8"/>
  <c r="G90" i="8"/>
  <c r="G89" i="8"/>
  <c r="E87" i="8"/>
  <c r="G87" i="8"/>
  <c r="I97" i="8"/>
  <c r="I96" i="8"/>
  <c r="I95" i="8"/>
  <c r="I94" i="8"/>
  <c r="I93" i="8"/>
  <c r="I92" i="8"/>
  <c r="I91" i="8"/>
  <c r="I90" i="8"/>
  <c r="I89" i="8"/>
  <c r="E85" i="8"/>
  <c r="E84" i="8"/>
  <c r="E83" i="8"/>
  <c r="E82" i="8"/>
  <c r="E81" i="8"/>
  <c r="E80" i="8"/>
  <c r="E79" i="8"/>
  <c r="E78" i="8"/>
  <c r="C85" i="8"/>
  <c r="C84" i="8"/>
  <c r="C83" i="8"/>
  <c r="C82" i="8"/>
  <c r="C81" i="8"/>
  <c r="C80" i="8"/>
  <c r="C79" i="8"/>
  <c r="C78" i="8"/>
  <c r="I85" i="8"/>
  <c r="I84" i="8"/>
  <c r="I83" i="8"/>
  <c r="I82" i="8"/>
  <c r="I81" i="8"/>
  <c r="I80" i="8"/>
  <c r="I79" i="8"/>
  <c r="I78" i="8"/>
  <c r="I77" i="8"/>
  <c r="I75" i="8"/>
  <c r="I74" i="8"/>
  <c r="I73" i="8"/>
  <c r="I72" i="8"/>
  <c r="I71" i="8"/>
  <c r="I70" i="8"/>
  <c r="I69" i="8"/>
  <c r="I68" i="8"/>
  <c r="I67" i="8"/>
  <c r="G85" i="8"/>
  <c r="G84" i="8"/>
  <c r="G83" i="8"/>
  <c r="G82" i="8"/>
  <c r="G81" i="8"/>
  <c r="G80" i="8"/>
  <c r="G79" i="8"/>
  <c r="G78" i="8"/>
  <c r="G77" i="8"/>
  <c r="E77" i="8"/>
  <c r="C77" i="8"/>
  <c r="C66" i="8"/>
  <c r="G75" i="8"/>
  <c r="G74" i="8"/>
  <c r="G73" i="8"/>
  <c r="G72" i="8"/>
  <c r="G71" i="8"/>
  <c r="G70" i="8"/>
  <c r="G69" i="8"/>
  <c r="G68" i="8"/>
  <c r="E75" i="8"/>
  <c r="E74" i="8"/>
  <c r="E73" i="8"/>
  <c r="E72" i="8"/>
  <c r="E71" i="8"/>
  <c r="E70" i="8"/>
  <c r="E69" i="8"/>
  <c r="E68" i="8"/>
  <c r="C75" i="8"/>
  <c r="C74" i="8"/>
  <c r="C73" i="8"/>
  <c r="C72" i="8"/>
  <c r="C71" i="8"/>
  <c r="C70" i="8"/>
  <c r="C69" i="8"/>
  <c r="C68" i="8"/>
  <c r="G67" i="8"/>
  <c r="E67" i="8"/>
  <c r="C67" i="8"/>
  <c r="C65" i="8"/>
  <c r="E65" i="8"/>
  <c r="G65" i="8"/>
  <c r="G63" i="8"/>
  <c r="E63" i="8"/>
  <c r="C63" i="8"/>
  <c r="C61" i="8"/>
  <c r="E61" i="8"/>
  <c r="G61" i="8"/>
  <c r="G59" i="8"/>
  <c r="E59" i="8"/>
  <c r="C59" i="8"/>
  <c r="C57" i="8"/>
  <c r="E57" i="8"/>
  <c r="G57" i="8"/>
  <c r="G55" i="8"/>
  <c r="G54" i="8"/>
  <c r="C52" i="8"/>
  <c r="C50" i="8"/>
  <c r="E50" i="8"/>
  <c r="E52" i="8"/>
  <c r="G52" i="8"/>
  <c r="I52" i="8"/>
  <c r="I50" i="8"/>
  <c r="I46" i="8"/>
  <c r="I44" i="8"/>
  <c r="G50" i="8"/>
  <c r="G48" i="8"/>
  <c r="C46" i="8"/>
  <c r="C44" i="8"/>
  <c r="E44" i="8"/>
  <c r="E46" i="8"/>
  <c r="G46" i="8"/>
  <c r="G44" i="8"/>
  <c r="G42" i="8"/>
  <c r="G40" i="8"/>
  <c r="E40" i="8"/>
  <c r="C40" i="8"/>
  <c r="G38" i="8"/>
  <c r="E38" i="8"/>
  <c r="C38" i="8"/>
  <c r="G36" i="8"/>
  <c r="E36" i="8"/>
  <c r="C36" i="8"/>
  <c r="C34" i="8"/>
  <c r="E34" i="8"/>
  <c r="G34" i="8"/>
  <c r="G32" i="8"/>
  <c r="G31" i="8"/>
  <c r="G29" i="8"/>
  <c r="E29" i="8"/>
  <c r="C29" i="8"/>
  <c r="G27" i="8"/>
  <c r="E27" i="8"/>
  <c r="C27" i="8"/>
  <c r="G25" i="8"/>
  <c r="E25" i="8"/>
  <c r="C25" i="8"/>
  <c r="G23" i="8"/>
  <c r="G21" i="8"/>
  <c r="E21" i="8"/>
  <c r="C21" i="8"/>
  <c r="G19" i="8"/>
  <c r="E19" i="8"/>
  <c r="C19" i="8"/>
  <c r="G17" i="8"/>
  <c r="G15" i="8"/>
  <c r="G14" i="8"/>
  <c r="G13" i="8"/>
  <c r="E15" i="8"/>
  <c r="E14" i="8"/>
  <c r="E13" i="8"/>
  <c r="C15" i="8"/>
  <c r="C14" i="8"/>
  <c r="C13" i="8"/>
  <c r="G11" i="8"/>
  <c r="E11" i="8"/>
  <c r="C11" i="8"/>
  <c r="C178" i="8" l="1"/>
  <c r="I7" i="5"/>
  <c r="I6" i="5"/>
  <c r="N83" i="13" l="1"/>
  <c r="AM60" i="12"/>
  <c r="AE60" i="12"/>
  <c r="W60" i="12"/>
  <c r="O60" i="12"/>
  <c r="N93" i="13"/>
  <c r="K93" i="13" s="1"/>
  <c r="K83" i="13"/>
  <c r="K74" i="13"/>
  <c r="O62" i="12"/>
  <c r="P62" i="12" s="1"/>
  <c r="Q62" i="12" s="1"/>
  <c r="R62" i="12" s="1"/>
  <c r="S62" i="12" s="1"/>
  <c r="AQ50" i="12"/>
  <c r="AQ60" i="12" s="1"/>
  <c r="AP50" i="12"/>
  <c r="AP60" i="12" s="1"/>
  <c r="AO50" i="12"/>
  <c r="AO60" i="12" s="1"/>
  <c r="AN50" i="12"/>
  <c r="AN60" i="12" s="1"/>
  <c r="AM50" i="12"/>
  <c r="AL50" i="12"/>
  <c r="AL60" i="12" s="1"/>
  <c r="AK50" i="12"/>
  <c r="AK60" i="12" s="1"/>
  <c r="AJ50" i="12"/>
  <c r="AJ60" i="12" s="1"/>
  <c r="AI50" i="12"/>
  <c r="AI60" i="12" s="1"/>
  <c r="AH50" i="12"/>
  <c r="AH60" i="12" s="1"/>
  <c r="AG50" i="12"/>
  <c r="AG60" i="12" s="1"/>
  <c r="AF50" i="12"/>
  <c r="AF60" i="12" s="1"/>
  <c r="AE50" i="12"/>
  <c r="AD50" i="12"/>
  <c r="AD60" i="12" s="1"/>
  <c r="AC50" i="12"/>
  <c r="AC60" i="12" s="1"/>
  <c r="AB50" i="12"/>
  <c r="AB60" i="12" s="1"/>
  <c r="AA50" i="12"/>
  <c r="AA60" i="12" s="1"/>
  <c r="Z50" i="12"/>
  <c r="Z60" i="12" s="1"/>
  <c r="Y50" i="12"/>
  <c r="Y60" i="12" s="1"/>
  <c r="X50" i="12"/>
  <c r="X60" i="12" s="1"/>
  <c r="W50" i="12"/>
  <c r="V50" i="12"/>
  <c r="V60" i="12" s="1"/>
  <c r="U50" i="12"/>
  <c r="U60" i="12" s="1"/>
  <c r="T50" i="12"/>
  <c r="T60" i="12" s="1"/>
  <c r="S50" i="12"/>
  <c r="S60" i="12" s="1"/>
  <c r="R50" i="12"/>
  <c r="R60" i="12" s="1"/>
  <c r="Q50" i="12"/>
  <c r="Q60" i="12" s="1"/>
  <c r="P50" i="12"/>
  <c r="P60" i="12" s="1"/>
  <c r="O50" i="12"/>
  <c r="N50" i="12"/>
  <c r="N60" i="12" s="1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K49" i="12" s="1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K46" i="12" s="1"/>
  <c r="R46" i="12"/>
  <c r="Q46" i="12"/>
  <c r="P46" i="12"/>
  <c r="O46" i="12"/>
  <c r="N46" i="12"/>
  <c r="O44" i="12"/>
  <c r="P31" i="12"/>
  <c r="Q31" i="12" s="1"/>
  <c r="R31" i="12" s="1"/>
  <c r="S31" i="12" s="1"/>
  <c r="T31" i="12" s="1"/>
  <c r="U31" i="12" s="1"/>
  <c r="V31" i="12" s="1"/>
  <c r="W31" i="12" s="1"/>
  <c r="X31" i="12" s="1"/>
  <c r="Y31" i="12" s="1"/>
  <c r="Z31" i="12" s="1"/>
  <c r="AA31" i="12" s="1"/>
  <c r="AB31" i="12" s="1"/>
  <c r="AC31" i="12" s="1"/>
  <c r="AD31" i="12" s="1"/>
  <c r="AE31" i="12" s="1"/>
  <c r="AF31" i="12" s="1"/>
  <c r="AG31" i="12" s="1"/>
  <c r="AH31" i="12" s="1"/>
  <c r="AI31" i="12" s="1"/>
  <c r="AJ31" i="12" s="1"/>
  <c r="AK31" i="12" s="1"/>
  <c r="AL31" i="12" s="1"/>
  <c r="AM31" i="12" s="1"/>
  <c r="AN31" i="12" s="1"/>
  <c r="AO31" i="12" s="1"/>
  <c r="AP31" i="12" s="1"/>
  <c r="AQ31" i="12" s="1"/>
  <c r="AR31" i="12" s="1"/>
  <c r="AS31" i="12" s="1"/>
  <c r="AT31" i="12" s="1"/>
  <c r="AU31" i="12" s="1"/>
  <c r="AV31" i="12" s="1"/>
  <c r="AW31" i="12" s="1"/>
  <c r="AX31" i="12" s="1"/>
  <c r="AY31" i="12" s="1"/>
  <c r="AZ31" i="12" s="1"/>
  <c r="BA31" i="12" s="1"/>
  <c r="BB31" i="12" s="1"/>
  <c r="BC31" i="12" s="1"/>
  <c r="BD31" i="12" s="1"/>
  <c r="BE31" i="12" s="1"/>
  <c r="BF31" i="12" s="1"/>
  <c r="BG31" i="12" s="1"/>
  <c r="BH31" i="12" s="1"/>
  <c r="BI31" i="12" s="1"/>
  <c r="BJ31" i="12" s="1"/>
  <c r="BK31" i="12" s="1"/>
  <c r="BL31" i="12" s="1"/>
  <c r="BM31" i="12" s="1"/>
  <c r="BN31" i="12" s="1"/>
  <c r="BO31" i="12" s="1"/>
  <c r="BP31" i="12" s="1"/>
  <c r="BQ31" i="12" s="1"/>
  <c r="BR31" i="12" s="1"/>
  <c r="BS31" i="12" s="1"/>
  <c r="BT31" i="12" s="1"/>
  <c r="BU31" i="12" s="1"/>
  <c r="BV31" i="12" s="1"/>
  <c r="BW31" i="12" s="1"/>
  <c r="BX31" i="12" s="1"/>
  <c r="BY31" i="12" s="1"/>
  <c r="BZ31" i="12" s="1"/>
  <c r="CA31" i="12" s="1"/>
  <c r="CB31" i="12" s="1"/>
  <c r="CC31" i="12" s="1"/>
  <c r="CD31" i="12" s="1"/>
  <c r="CE31" i="12" s="1"/>
  <c r="CF31" i="12" s="1"/>
  <c r="CG31" i="12" s="1"/>
  <c r="CH31" i="12" s="1"/>
  <c r="CI31" i="12" s="1"/>
  <c r="CJ31" i="12" s="1"/>
  <c r="CK31" i="12" s="1"/>
  <c r="CL31" i="12" s="1"/>
  <c r="CM31" i="12" s="1"/>
  <c r="CN31" i="12" s="1"/>
  <c r="CO31" i="12" s="1"/>
  <c r="CP31" i="12" s="1"/>
  <c r="CQ31" i="12" s="1"/>
  <c r="CR31" i="12" s="1"/>
  <c r="CS31" i="12" s="1"/>
  <c r="CT31" i="12" s="1"/>
  <c r="CU31" i="12" s="1"/>
  <c r="CV31" i="12" s="1"/>
  <c r="CW31" i="12" s="1"/>
  <c r="CX31" i="12" s="1"/>
  <c r="CY31" i="12" s="1"/>
  <c r="CZ31" i="12" s="1"/>
  <c r="DA31" i="12" s="1"/>
  <c r="DB31" i="12" s="1"/>
  <c r="DC31" i="12" s="1"/>
  <c r="DD31" i="12" s="1"/>
  <c r="DE31" i="12" s="1"/>
  <c r="DF31" i="12" s="1"/>
  <c r="DG31" i="12" s="1"/>
  <c r="DH31" i="12" s="1"/>
  <c r="DI31" i="12" s="1"/>
  <c r="DJ31" i="12" s="1"/>
  <c r="DK31" i="12" s="1"/>
  <c r="DL31" i="12" s="1"/>
  <c r="DM31" i="12" s="1"/>
  <c r="DN31" i="12" s="1"/>
  <c r="DO31" i="12" s="1"/>
  <c r="DP31" i="12" s="1"/>
  <c r="DQ31" i="12" s="1"/>
  <c r="DR31" i="12" s="1"/>
  <c r="DS31" i="12" s="1"/>
  <c r="DT31" i="12" s="1"/>
  <c r="DU31" i="12" s="1"/>
  <c r="DV31" i="12" s="1"/>
  <c r="DW31" i="12" s="1"/>
  <c r="DX31" i="12" s="1"/>
  <c r="DY31" i="12" s="1"/>
  <c r="DZ31" i="12" s="1"/>
  <c r="EA31" i="12" s="1"/>
  <c r="EB31" i="12" s="1"/>
  <c r="EC31" i="12" s="1"/>
  <c r="ED31" i="12" s="1"/>
  <c r="EE31" i="12" s="1"/>
  <c r="EF31" i="12" s="1"/>
  <c r="EG31" i="12" s="1"/>
  <c r="EH31" i="12" s="1"/>
  <c r="EI31" i="12" s="1"/>
  <c r="EJ31" i="12" s="1"/>
  <c r="EK31" i="12" s="1"/>
  <c r="EL31" i="12" s="1"/>
  <c r="EM31" i="12" s="1"/>
  <c r="EN31" i="12" s="1"/>
  <c r="EO31" i="12" s="1"/>
  <c r="EP31" i="12" s="1"/>
  <c r="EQ31" i="12" s="1"/>
  <c r="ER31" i="12" s="1"/>
  <c r="ES31" i="12" s="1"/>
  <c r="ET31" i="12" s="1"/>
  <c r="EU31" i="12" s="1"/>
  <c r="EV31" i="12" s="1"/>
  <c r="EW31" i="12" s="1"/>
  <c r="EX31" i="12" s="1"/>
  <c r="EY31" i="12" s="1"/>
  <c r="EZ31" i="12" s="1"/>
  <c r="FA31" i="12" s="1"/>
  <c r="FB31" i="12" s="1"/>
  <c r="FC31" i="12" s="1"/>
  <c r="FD31" i="12" s="1"/>
  <c r="FE31" i="12" s="1"/>
  <c r="FF31" i="12" s="1"/>
  <c r="FG31" i="12" s="1"/>
  <c r="FH31" i="12" s="1"/>
  <c r="FI31" i="12" s="1"/>
  <c r="FJ31" i="12" s="1"/>
  <c r="FK31" i="12" s="1"/>
  <c r="FL31" i="12" s="1"/>
  <c r="FM31" i="12" s="1"/>
  <c r="FN31" i="12" s="1"/>
  <c r="FO31" i="12" s="1"/>
  <c r="FP31" i="12" s="1"/>
  <c r="FQ31" i="12" s="1"/>
  <c r="FR31" i="12" s="1"/>
  <c r="FS31" i="12" s="1"/>
  <c r="FT31" i="12" s="1"/>
  <c r="FU31" i="12" s="1"/>
  <c r="FV31" i="12" s="1"/>
  <c r="FW31" i="12" s="1"/>
  <c r="FX31" i="12" s="1"/>
  <c r="FY31" i="12" s="1"/>
  <c r="FZ31" i="12" s="1"/>
  <c r="GA31" i="12" s="1"/>
  <c r="GB31" i="12" s="1"/>
  <c r="GC31" i="12" s="1"/>
  <c r="GD31" i="12" s="1"/>
  <c r="GE31" i="12" s="1"/>
  <c r="GF31" i="12" s="1"/>
  <c r="GG31" i="12" s="1"/>
  <c r="GH31" i="12" s="1"/>
  <c r="GI31" i="12" s="1"/>
  <c r="GJ31" i="12" s="1"/>
  <c r="GK31" i="12" s="1"/>
  <c r="GL31" i="12" s="1"/>
  <c r="GM31" i="12" s="1"/>
  <c r="GN31" i="12" s="1"/>
  <c r="GO31" i="12" s="1"/>
  <c r="GP31" i="12" s="1"/>
  <c r="GQ31" i="12" s="1"/>
  <c r="GR31" i="12" s="1"/>
  <c r="GS31" i="12" s="1"/>
  <c r="GT31" i="12" s="1"/>
  <c r="GU31" i="12" s="1"/>
  <c r="GV31" i="12" s="1"/>
  <c r="GW31" i="12" s="1"/>
  <c r="GX31" i="12" s="1"/>
  <c r="GY31" i="12" s="1"/>
  <c r="GZ31" i="12" s="1"/>
  <c r="HA31" i="12" s="1"/>
  <c r="HB31" i="12" s="1"/>
  <c r="HC31" i="12" s="1"/>
  <c r="HD31" i="12" s="1"/>
  <c r="HE31" i="12" s="1"/>
  <c r="HF31" i="12" s="1"/>
  <c r="HG31" i="12" s="1"/>
  <c r="HH31" i="12" s="1"/>
  <c r="HI31" i="12" s="1"/>
  <c r="HJ31" i="12" s="1"/>
  <c r="HK31" i="12" s="1"/>
  <c r="HL31" i="12" s="1"/>
  <c r="HM31" i="12" s="1"/>
  <c r="HN31" i="12" s="1"/>
  <c r="HO31" i="12" s="1"/>
  <c r="HP31" i="12" s="1"/>
  <c r="HQ31" i="12" s="1"/>
  <c r="HR31" i="12" s="1"/>
  <c r="HS31" i="12" s="1"/>
  <c r="HT31" i="12" s="1"/>
  <c r="HU31" i="12" s="1"/>
  <c r="HV31" i="12" s="1"/>
  <c r="HW31" i="12" s="1"/>
  <c r="HX31" i="12" s="1"/>
  <c r="HY31" i="12" s="1"/>
  <c r="HZ31" i="12" s="1"/>
  <c r="IA31" i="12" s="1"/>
  <c r="IB31" i="12" s="1"/>
  <c r="IC31" i="12" s="1"/>
  <c r="ID31" i="12" s="1"/>
  <c r="IE31" i="12" s="1"/>
  <c r="IF31" i="12" s="1"/>
  <c r="IG31" i="12" s="1"/>
  <c r="IH31" i="12" s="1"/>
  <c r="II31" i="12" s="1"/>
  <c r="IJ31" i="12" s="1"/>
  <c r="IK31" i="12" s="1"/>
  <c r="IL31" i="12" s="1"/>
  <c r="IM31" i="12" s="1"/>
  <c r="IN31" i="12" s="1"/>
  <c r="IO31" i="12" s="1"/>
  <c r="IP31" i="12" s="1"/>
  <c r="IQ31" i="12" s="1"/>
  <c r="IR31" i="12" s="1"/>
  <c r="IS31" i="12" s="1"/>
  <c r="IT31" i="12" s="1"/>
  <c r="IU31" i="12" s="1"/>
  <c r="IV31" i="12" s="1"/>
  <c r="IW31" i="12" s="1"/>
  <c r="IX31" i="12" s="1"/>
  <c r="IY31" i="12" s="1"/>
  <c r="IZ31" i="12" s="1"/>
  <c r="JA31" i="12" s="1"/>
  <c r="JB31" i="12" s="1"/>
  <c r="JC31" i="12" s="1"/>
  <c r="JD31" i="12" s="1"/>
  <c r="JE31" i="12" s="1"/>
  <c r="JF31" i="12" s="1"/>
  <c r="JG31" i="12" s="1"/>
  <c r="JH31" i="12" s="1"/>
  <c r="JI31" i="12" s="1"/>
  <c r="JJ31" i="12" s="1"/>
  <c r="JK31" i="12" s="1"/>
  <c r="JL31" i="12" s="1"/>
  <c r="JM31" i="12" s="1"/>
  <c r="JN31" i="12" s="1"/>
  <c r="JO31" i="12" s="1"/>
  <c r="JP31" i="12" s="1"/>
  <c r="JQ31" i="12" s="1"/>
  <c r="JR31" i="12" s="1"/>
  <c r="JS31" i="12" s="1"/>
  <c r="JT31" i="12" s="1"/>
  <c r="JU31" i="12" s="1"/>
  <c r="JV31" i="12" s="1"/>
  <c r="JW31" i="12" s="1"/>
  <c r="JX31" i="12" s="1"/>
  <c r="JY31" i="12" s="1"/>
  <c r="JZ31" i="12" s="1"/>
  <c r="KA31" i="12" s="1"/>
  <c r="KB31" i="12" s="1"/>
  <c r="KC31" i="12" s="1"/>
  <c r="KD31" i="12" s="1"/>
  <c r="KE31" i="12" s="1"/>
  <c r="KF31" i="12" s="1"/>
  <c r="KG31" i="12" s="1"/>
  <c r="KH31" i="12" s="1"/>
  <c r="KI31" i="12" s="1"/>
  <c r="KJ31" i="12" s="1"/>
  <c r="KK31" i="12" s="1"/>
  <c r="KL31" i="12" s="1"/>
  <c r="KM31" i="12" s="1"/>
  <c r="KN31" i="12" s="1"/>
  <c r="KO31" i="12" s="1"/>
  <c r="KP31" i="12" s="1"/>
  <c r="KQ31" i="12" s="1"/>
  <c r="KR31" i="12" s="1"/>
  <c r="KS31" i="12" s="1"/>
  <c r="KT31" i="12" s="1"/>
  <c r="KU31" i="12" s="1"/>
  <c r="KV31" i="12" s="1"/>
  <c r="KW31" i="12" s="1"/>
  <c r="KX31" i="12" s="1"/>
  <c r="KY31" i="12" s="1"/>
  <c r="KZ31" i="12" s="1"/>
  <c r="LA31" i="12" s="1"/>
  <c r="LB31" i="12" s="1"/>
  <c r="LC31" i="12" s="1"/>
  <c r="LD31" i="12" s="1"/>
  <c r="LE31" i="12" s="1"/>
  <c r="LF31" i="12" s="1"/>
  <c r="LG31" i="12" s="1"/>
  <c r="LH31" i="12" s="1"/>
  <c r="LI31" i="12" s="1"/>
  <c r="LJ31" i="12" s="1"/>
  <c r="LK31" i="12" s="1"/>
  <c r="LL31" i="12" s="1"/>
  <c r="LM31" i="12" s="1"/>
  <c r="LN31" i="12" s="1"/>
  <c r="LO31" i="12" s="1"/>
  <c r="LP31" i="12" s="1"/>
  <c r="LQ31" i="12" s="1"/>
  <c r="LR31" i="12" s="1"/>
  <c r="LS31" i="12" s="1"/>
  <c r="LT31" i="12" s="1"/>
  <c r="LU31" i="12" s="1"/>
  <c r="LV31" i="12" s="1"/>
  <c r="LW31" i="12" s="1"/>
  <c r="LX31" i="12" s="1"/>
  <c r="LY31" i="12" s="1"/>
  <c r="LZ31" i="12" s="1"/>
  <c r="MA31" i="12" s="1"/>
  <c r="MB31" i="12" s="1"/>
  <c r="MC31" i="12" s="1"/>
  <c r="MD31" i="12" s="1"/>
  <c r="ME31" i="12" s="1"/>
  <c r="MF31" i="12" s="1"/>
  <c r="MG31" i="12" s="1"/>
  <c r="MH31" i="12" s="1"/>
  <c r="MI31" i="12" s="1"/>
  <c r="MJ31" i="12" s="1"/>
  <c r="MK31" i="12" s="1"/>
  <c r="ML31" i="12" s="1"/>
  <c r="MM31" i="12" s="1"/>
  <c r="MN31" i="12" s="1"/>
  <c r="MO31" i="12" s="1"/>
  <c r="MP31" i="12" s="1"/>
  <c r="MQ31" i="12" s="1"/>
  <c r="MR31" i="12" s="1"/>
  <c r="MS31" i="12" s="1"/>
  <c r="MT31" i="12" s="1"/>
  <c r="MU31" i="12" s="1"/>
  <c r="MV31" i="12" s="1"/>
  <c r="MW31" i="12" s="1"/>
  <c r="MX31" i="12" s="1"/>
  <c r="MY31" i="12" s="1"/>
  <c r="MZ31" i="12" s="1"/>
  <c r="NA31" i="12" s="1"/>
  <c r="NB31" i="12" s="1"/>
  <c r="NC31" i="12" s="1"/>
  <c r="ND31" i="12" s="1"/>
  <c r="NE31" i="12" s="1"/>
  <c r="NF31" i="12" s="1"/>
  <c r="NG31" i="12" s="1"/>
  <c r="NH31" i="12" s="1"/>
  <c r="NI31" i="12" s="1"/>
  <c r="NJ31" i="12" s="1"/>
  <c r="NK31" i="12" s="1"/>
  <c r="NL31" i="12" s="1"/>
  <c r="NM31" i="12" s="1"/>
  <c r="NN31" i="12" s="1"/>
  <c r="NO31" i="12" s="1"/>
  <c r="N35" i="12" s="1"/>
  <c r="O31" i="12"/>
  <c r="O18" i="12"/>
  <c r="P18" i="12" s="1"/>
  <c r="Q18" i="12" s="1"/>
  <c r="R18" i="12" s="1"/>
  <c r="S18" i="12" s="1"/>
  <c r="T18" i="12" s="1"/>
  <c r="U18" i="12" s="1"/>
  <c r="V18" i="12" s="1"/>
  <c r="W18" i="12" s="1"/>
  <c r="X18" i="12" s="1"/>
  <c r="Y18" i="12" s="1"/>
  <c r="I14" i="12"/>
  <c r="I13" i="12"/>
  <c r="K7" i="12"/>
  <c r="I7" i="12"/>
  <c r="K6" i="12"/>
  <c r="I6" i="12"/>
  <c r="K5" i="12"/>
  <c r="I5" i="12"/>
  <c r="K4" i="12"/>
  <c r="I4" i="12"/>
  <c r="K3" i="12"/>
  <c r="I3" i="12"/>
  <c r="K2" i="12"/>
  <c r="I2" i="12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Y172" i="11"/>
  <c r="Y176" i="11" s="1"/>
  <c r="Y175" i="11" s="1"/>
  <c r="X172" i="11"/>
  <c r="X176" i="11" s="1"/>
  <c r="X175" i="11" s="1"/>
  <c r="W172" i="11"/>
  <c r="W176" i="11" s="1"/>
  <c r="W175" i="11" s="1"/>
  <c r="V172" i="11"/>
  <c r="V176" i="11" s="1"/>
  <c r="V175" i="11" s="1"/>
  <c r="U172" i="11"/>
  <c r="U176" i="11" s="1"/>
  <c r="U175" i="11" s="1"/>
  <c r="T172" i="11"/>
  <c r="S172" i="11"/>
  <c r="S176" i="11" s="1"/>
  <c r="S175" i="11" s="1"/>
  <c r="R172" i="11"/>
  <c r="R176" i="11" s="1"/>
  <c r="R175" i="11" s="1"/>
  <c r="Q172" i="11"/>
  <c r="Q176" i="11" s="1"/>
  <c r="Q175" i="11" s="1"/>
  <c r="P172" i="11"/>
  <c r="P176" i="11" s="1"/>
  <c r="P175" i="11" s="1"/>
  <c r="O172" i="11"/>
  <c r="O176" i="11" s="1"/>
  <c r="O175" i="11" s="1"/>
  <c r="N172" i="11"/>
  <c r="N176" i="11" s="1"/>
  <c r="N175" i="11" s="1"/>
  <c r="Y171" i="11"/>
  <c r="X171" i="11"/>
  <c r="W171" i="11"/>
  <c r="V171" i="11"/>
  <c r="U171" i="11"/>
  <c r="S171" i="11"/>
  <c r="R171" i="11"/>
  <c r="Q171" i="11"/>
  <c r="P171" i="11"/>
  <c r="O171" i="11"/>
  <c r="N171" i="11"/>
  <c r="Y170" i="11"/>
  <c r="X170" i="11"/>
  <c r="W170" i="11"/>
  <c r="W169" i="11" s="1"/>
  <c r="V170" i="11"/>
  <c r="U170" i="11"/>
  <c r="T170" i="11"/>
  <c r="T169" i="11" s="1"/>
  <c r="S170" i="11"/>
  <c r="R170" i="11"/>
  <c r="R169" i="11" s="1"/>
  <c r="Q170" i="11"/>
  <c r="P170" i="11"/>
  <c r="O170" i="11"/>
  <c r="O169" i="11" s="1"/>
  <c r="N170" i="11"/>
  <c r="Y169" i="11"/>
  <c r="X169" i="11"/>
  <c r="V169" i="11"/>
  <c r="U169" i="11"/>
  <c r="S169" i="11"/>
  <c r="Q169" i="11"/>
  <c r="P169" i="11"/>
  <c r="N169" i="11"/>
  <c r="Y150" i="11"/>
  <c r="X150" i="11"/>
  <c r="W150" i="11"/>
  <c r="W149" i="11" s="1"/>
  <c r="V150" i="11"/>
  <c r="U150" i="11"/>
  <c r="U149" i="11" s="1"/>
  <c r="T150" i="11"/>
  <c r="T149" i="11" s="1"/>
  <c r="S150" i="11"/>
  <c r="R150" i="11"/>
  <c r="R149" i="11" s="1"/>
  <c r="Q150" i="11"/>
  <c r="P150" i="11"/>
  <c r="O150" i="11"/>
  <c r="O149" i="11" s="1"/>
  <c r="N150" i="11"/>
  <c r="Y149" i="11"/>
  <c r="X149" i="11"/>
  <c r="V149" i="11"/>
  <c r="S149" i="11"/>
  <c r="Q149" i="11"/>
  <c r="P149" i="11"/>
  <c r="N149" i="11"/>
  <c r="Y148" i="11"/>
  <c r="X148" i="11"/>
  <c r="W148" i="11"/>
  <c r="W147" i="11" s="1"/>
  <c r="V148" i="11"/>
  <c r="U148" i="11"/>
  <c r="U147" i="11" s="1"/>
  <c r="T148" i="11"/>
  <c r="T147" i="11" s="1"/>
  <c r="S148" i="11"/>
  <c r="R148" i="11"/>
  <c r="R147" i="11" s="1"/>
  <c r="Q148" i="11"/>
  <c r="P148" i="11"/>
  <c r="O148" i="11"/>
  <c r="O147" i="11" s="1"/>
  <c r="N148" i="11"/>
  <c r="Y147" i="11"/>
  <c r="X147" i="11"/>
  <c r="V147" i="11"/>
  <c r="S147" i="11"/>
  <c r="Q147" i="11"/>
  <c r="P147" i="11"/>
  <c r="N147" i="11"/>
  <c r="O87" i="11"/>
  <c r="P87" i="11" s="1"/>
  <c r="Q87" i="11" s="1"/>
  <c r="K8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O65" i="11"/>
  <c r="P65" i="11" s="1"/>
  <c r="Q65" i="11" s="1"/>
  <c r="O42" i="11"/>
  <c r="P42" i="11" s="1"/>
  <c r="Q42" i="11" s="1"/>
  <c r="R42" i="11" s="1"/>
  <c r="S42" i="11" s="1"/>
  <c r="T42" i="11" s="1"/>
  <c r="U42" i="11" s="1"/>
  <c r="V42" i="11" s="1"/>
  <c r="W42" i="11" s="1"/>
  <c r="X42" i="11" s="1"/>
  <c r="Y42" i="11" s="1"/>
  <c r="Z42" i="11" s="1"/>
  <c r="AA42" i="11" s="1"/>
  <c r="AB42" i="11" s="1"/>
  <c r="AC42" i="11" s="1"/>
  <c r="AD42" i="11" s="1"/>
  <c r="AE42" i="11" s="1"/>
  <c r="AF42" i="11" s="1"/>
  <c r="AG42" i="11" s="1"/>
  <c r="AH42" i="11" s="1"/>
  <c r="AI42" i="11" s="1"/>
  <c r="AJ42" i="11" s="1"/>
  <c r="AK42" i="11" s="1"/>
  <c r="AL42" i="11" s="1"/>
  <c r="AM42" i="11" s="1"/>
  <c r="AN42" i="11" s="1"/>
  <c r="AO42" i="11" s="1"/>
  <c r="AP42" i="11" s="1"/>
  <c r="AQ42" i="11" s="1"/>
  <c r="AR42" i="11" s="1"/>
  <c r="AS42" i="11" s="1"/>
  <c r="AT42" i="11" s="1"/>
  <c r="AU42" i="11" s="1"/>
  <c r="AV42" i="11" s="1"/>
  <c r="AW42" i="11" s="1"/>
  <c r="AX42" i="11" s="1"/>
  <c r="AY42" i="11" s="1"/>
  <c r="AZ42" i="11" s="1"/>
  <c r="BA42" i="11" s="1"/>
  <c r="BB42" i="11" s="1"/>
  <c r="BC42" i="11" s="1"/>
  <c r="BD42" i="11" s="1"/>
  <c r="BE42" i="11" s="1"/>
  <c r="BF42" i="11" s="1"/>
  <c r="BG42" i="11" s="1"/>
  <c r="BH42" i="11" s="1"/>
  <c r="BI42" i="11" s="1"/>
  <c r="BJ42" i="11" s="1"/>
  <c r="BK42" i="11" s="1"/>
  <c r="BL42" i="11" s="1"/>
  <c r="BM42" i="11" s="1"/>
  <c r="BN42" i="11" s="1"/>
  <c r="BO42" i="11" s="1"/>
  <c r="BP42" i="11" s="1"/>
  <c r="BQ42" i="11" s="1"/>
  <c r="BR42" i="11" s="1"/>
  <c r="BS42" i="11" s="1"/>
  <c r="BT42" i="11" s="1"/>
  <c r="BU42" i="11" s="1"/>
  <c r="BV42" i="11" s="1"/>
  <c r="BW42" i="11" s="1"/>
  <c r="BX42" i="11" s="1"/>
  <c r="BY42" i="11" s="1"/>
  <c r="BZ42" i="11" s="1"/>
  <c r="CA42" i="11" s="1"/>
  <c r="CB42" i="11" s="1"/>
  <c r="CC42" i="11" s="1"/>
  <c r="CD42" i="11" s="1"/>
  <c r="CE42" i="11" s="1"/>
  <c r="CF42" i="11" s="1"/>
  <c r="CG42" i="11" s="1"/>
  <c r="CH42" i="11" s="1"/>
  <c r="CI42" i="11" s="1"/>
  <c r="CJ42" i="11" s="1"/>
  <c r="CK42" i="11" s="1"/>
  <c r="CL42" i="11" s="1"/>
  <c r="CM42" i="11" s="1"/>
  <c r="CN42" i="11" s="1"/>
  <c r="CO42" i="11" s="1"/>
  <c r="CP42" i="11" s="1"/>
  <c r="CQ42" i="11" s="1"/>
  <c r="CR42" i="11" s="1"/>
  <c r="CS42" i="11" s="1"/>
  <c r="CT42" i="11" s="1"/>
  <c r="CU42" i="11" s="1"/>
  <c r="CV42" i="11" s="1"/>
  <c r="CW42" i="11" s="1"/>
  <c r="CX42" i="11" s="1"/>
  <c r="CY42" i="11" s="1"/>
  <c r="CZ42" i="11" s="1"/>
  <c r="DA42" i="11" s="1"/>
  <c r="DB42" i="11" s="1"/>
  <c r="DC42" i="11" s="1"/>
  <c r="DD42" i="11" s="1"/>
  <c r="DE42" i="11" s="1"/>
  <c r="DF42" i="11" s="1"/>
  <c r="DG42" i="11" s="1"/>
  <c r="DH42" i="11" s="1"/>
  <c r="DI42" i="11" s="1"/>
  <c r="DJ42" i="11" s="1"/>
  <c r="DK42" i="11" s="1"/>
  <c r="DL42" i="11" s="1"/>
  <c r="DM42" i="11" s="1"/>
  <c r="DN42" i="11" s="1"/>
  <c r="DO42" i="11" s="1"/>
  <c r="DP42" i="11" s="1"/>
  <c r="DQ42" i="11" s="1"/>
  <c r="DR42" i="11" s="1"/>
  <c r="DS42" i="11" s="1"/>
  <c r="DT42" i="11" s="1"/>
  <c r="DU42" i="11" s="1"/>
  <c r="DV42" i="11" s="1"/>
  <c r="DW42" i="11" s="1"/>
  <c r="DX42" i="11" s="1"/>
  <c r="DY42" i="11" s="1"/>
  <c r="DZ42" i="11" s="1"/>
  <c r="EA42" i="11" s="1"/>
  <c r="EB42" i="11" s="1"/>
  <c r="EC42" i="11" s="1"/>
  <c r="ED42" i="11" s="1"/>
  <c r="EE42" i="11" s="1"/>
  <c r="EF42" i="11" s="1"/>
  <c r="EG42" i="11" s="1"/>
  <c r="EH42" i="11" s="1"/>
  <c r="EI42" i="11" s="1"/>
  <c r="EJ42" i="11" s="1"/>
  <c r="EK42" i="11" s="1"/>
  <c r="EL42" i="11" s="1"/>
  <c r="EM42" i="11" s="1"/>
  <c r="EN42" i="11" s="1"/>
  <c r="EO42" i="11" s="1"/>
  <c r="EP42" i="11" s="1"/>
  <c r="EQ42" i="11" s="1"/>
  <c r="ER42" i="11" s="1"/>
  <c r="ES42" i="11" s="1"/>
  <c r="ET42" i="11" s="1"/>
  <c r="EU42" i="11" s="1"/>
  <c r="EV42" i="11" s="1"/>
  <c r="EW42" i="11" s="1"/>
  <c r="EX42" i="11" s="1"/>
  <c r="EY42" i="11" s="1"/>
  <c r="EZ42" i="11" s="1"/>
  <c r="FA42" i="11" s="1"/>
  <c r="FB42" i="11" s="1"/>
  <c r="FC42" i="11" s="1"/>
  <c r="FD42" i="11" s="1"/>
  <c r="FE42" i="11" s="1"/>
  <c r="FF42" i="11" s="1"/>
  <c r="FG42" i="11" s="1"/>
  <c r="FH42" i="11" s="1"/>
  <c r="FI42" i="11" s="1"/>
  <c r="FJ42" i="11" s="1"/>
  <c r="FK42" i="11" s="1"/>
  <c r="FL42" i="11" s="1"/>
  <c r="FM42" i="11" s="1"/>
  <c r="FN42" i="11" s="1"/>
  <c r="FO42" i="11" s="1"/>
  <c r="FP42" i="11" s="1"/>
  <c r="FQ42" i="11" s="1"/>
  <c r="FR42" i="11" s="1"/>
  <c r="FS42" i="11" s="1"/>
  <c r="FT42" i="11" s="1"/>
  <c r="FU42" i="11" s="1"/>
  <c r="FV42" i="11" s="1"/>
  <c r="FW42" i="11" s="1"/>
  <c r="FX42" i="11" s="1"/>
  <c r="FY42" i="11" s="1"/>
  <c r="FZ42" i="11" s="1"/>
  <c r="GA42" i="11" s="1"/>
  <c r="GB42" i="11" s="1"/>
  <c r="GC42" i="11" s="1"/>
  <c r="GD42" i="11" s="1"/>
  <c r="GE42" i="11" s="1"/>
  <c r="GF42" i="11" s="1"/>
  <c r="GG42" i="11" s="1"/>
  <c r="GH42" i="11" s="1"/>
  <c r="GI42" i="11" s="1"/>
  <c r="GJ42" i="11" s="1"/>
  <c r="GK42" i="11" s="1"/>
  <c r="GL42" i="11" s="1"/>
  <c r="GM42" i="11" s="1"/>
  <c r="GN42" i="11" s="1"/>
  <c r="GO42" i="11" s="1"/>
  <c r="GP42" i="11" s="1"/>
  <c r="GQ42" i="11" s="1"/>
  <c r="GR42" i="11" s="1"/>
  <c r="GS42" i="11" s="1"/>
  <c r="GT42" i="11" s="1"/>
  <c r="GU42" i="11" s="1"/>
  <c r="GV42" i="11" s="1"/>
  <c r="GW42" i="11" s="1"/>
  <c r="GX42" i="11" s="1"/>
  <c r="GY42" i="11" s="1"/>
  <c r="GZ42" i="11" s="1"/>
  <c r="HA42" i="11" s="1"/>
  <c r="HB42" i="11" s="1"/>
  <c r="HC42" i="11" s="1"/>
  <c r="HD42" i="11" s="1"/>
  <c r="HE42" i="11" s="1"/>
  <c r="HF42" i="11" s="1"/>
  <c r="HG42" i="11" s="1"/>
  <c r="HH42" i="11" s="1"/>
  <c r="HI42" i="11" s="1"/>
  <c r="HJ42" i="11" s="1"/>
  <c r="HK42" i="11" s="1"/>
  <c r="HL42" i="11" s="1"/>
  <c r="HM42" i="11" s="1"/>
  <c r="HN42" i="11" s="1"/>
  <c r="HO42" i="11" s="1"/>
  <c r="HP42" i="11" s="1"/>
  <c r="HQ42" i="11" s="1"/>
  <c r="HR42" i="11" s="1"/>
  <c r="HS42" i="11" s="1"/>
  <c r="HT42" i="11" s="1"/>
  <c r="HU42" i="11" s="1"/>
  <c r="HV42" i="11" s="1"/>
  <c r="HW42" i="11" s="1"/>
  <c r="HX42" i="11" s="1"/>
  <c r="HY42" i="11" s="1"/>
  <c r="HZ42" i="11" s="1"/>
  <c r="IA42" i="11" s="1"/>
  <c r="IB42" i="11" s="1"/>
  <c r="IC42" i="11" s="1"/>
  <c r="ID42" i="11" s="1"/>
  <c r="IE42" i="11" s="1"/>
  <c r="IF42" i="11" s="1"/>
  <c r="IG42" i="11" s="1"/>
  <c r="IH42" i="11" s="1"/>
  <c r="II42" i="11" s="1"/>
  <c r="IJ42" i="11" s="1"/>
  <c r="IK42" i="11" s="1"/>
  <c r="IL42" i="11" s="1"/>
  <c r="IM42" i="11" s="1"/>
  <c r="IN42" i="11" s="1"/>
  <c r="IO42" i="11" s="1"/>
  <c r="IP42" i="11" s="1"/>
  <c r="IQ42" i="11" s="1"/>
  <c r="IR42" i="11" s="1"/>
  <c r="IS42" i="11" s="1"/>
  <c r="IT42" i="11" s="1"/>
  <c r="IU42" i="11" s="1"/>
  <c r="IV42" i="11" s="1"/>
  <c r="IW42" i="11" s="1"/>
  <c r="IX42" i="11" s="1"/>
  <c r="IY42" i="11" s="1"/>
  <c r="IZ42" i="11" s="1"/>
  <c r="JA42" i="11" s="1"/>
  <c r="JB42" i="11" s="1"/>
  <c r="JC42" i="11" s="1"/>
  <c r="JD42" i="11" s="1"/>
  <c r="JE42" i="11" s="1"/>
  <c r="JF42" i="11" s="1"/>
  <c r="JG42" i="11" s="1"/>
  <c r="JH42" i="11" s="1"/>
  <c r="JI42" i="11" s="1"/>
  <c r="JJ42" i="11" s="1"/>
  <c r="JK42" i="11" s="1"/>
  <c r="JL42" i="11" s="1"/>
  <c r="JM42" i="11" s="1"/>
  <c r="JN42" i="11" s="1"/>
  <c r="JO42" i="11" s="1"/>
  <c r="JP42" i="11" s="1"/>
  <c r="JQ42" i="11" s="1"/>
  <c r="JR42" i="11" s="1"/>
  <c r="JS42" i="11" s="1"/>
  <c r="JT42" i="11" s="1"/>
  <c r="JU42" i="11" s="1"/>
  <c r="JV42" i="11" s="1"/>
  <c r="JW42" i="11" s="1"/>
  <c r="JX42" i="11" s="1"/>
  <c r="JY42" i="11" s="1"/>
  <c r="JZ42" i="11" s="1"/>
  <c r="KA42" i="11" s="1"/>
  <c r="KB42" i="11" s="1"/>
  <c r="KC42" i="11" s="1"/>
  <c r="KD42" i="11" s="1"/>
  <c r="KE42" i="11" s="1"/>
  <c r="KF42" i="11" s="1"/>
  <c r="KG42" i="11" s="1"/>
  <c r="KH42" i="11" s="1"/>
  <c r="KI42" i="11" s="1"/>
  <c r="KJ42" i="11" s="1"/>
  <c r="KK42" i="11" s="1"/>
  <c r="KL42" i="11" s="1"/>
  <c r="KM42" i="11" s="1"/>
  <c r="KN42" i="11" s="1"/>
  <c r="KO42" i="11" s="1"/>
  <c r="KP42" i="11" s="1"/>
  <c r="KQ42" i="11" s="1"/>
  <c r="KR42" i="11" s="1"/>
  <c r="KS42" i="11" s="1"/>
  <c r="KT42" i="11" s="1"/>
  <c r="KU42" i="11" s="1"/>
  <c r="KV42" i="11" s="1"/>
  <c r="KW42" i="11" s="1"/>
  <c r="KX42" i="11" s="1"/>
  <c r="KY42" i="11" s="1"/>
  <c r="KZ42" i="11" s="1"/>
  <c r="LA42" i="11" s="1"/>
  <c r="LB42" i="11" s="1"/>
  <c r="LC42" i="11" s="1"/>
  <c r="LD42" i="11" s="1"/>
  <c r="LE42" i="11" s="1"/>
  <c r="LF42" i="11" s="1"/>
  <c r="LG42" i="11" s="1"/>
  <c r="LH42" i="11" s="1"/>
  <c r="LI42" i="11" s="1"/>
  <c r="LJ42" i="11" s="1"/>
  <c r="LK42" i="11" s="1"/>
  <c r="LL42" i="11" s="1"/>
  <c r="LM42" i="11" s="1"/>
  <c r="LN42" i="11" s="1"/>
  <c r="LO42" i="11" s="1"/>
  <c r="LP42" i="11" s="1"/>
  <c r="LQ42" i="11" s="1"/>
  <c r="LR42" i="11" s="1"/>
  <c r="LS42" i="11" s="1"/>
  <c r="LT42" i="11" s="1"/>
  <c r="LU42" i="11" s="1"/>
  <c r="LV42" i="11" s="1"/>
  <c r="LW42" i="11" s="1"/>
  <c r="LX42" i="11" s="1"/>
  <c r="LY42" i="11" s="1"/>
  <c r="LZ42" i="11" s="1"/>
  <c r="MA42" i="11" s="1"/>
  <c r="MB42" i="11" s="1"/>
  <c r="MC42" i="11" s="1"/>
  <c r="MD42" i="11" s="1"/>
  <c r="ME42" i="11" s="1"/>
  <c r="MF42" i="11" s="1"/>
  <c r="MG42" i="11" s="1"/>
  <c r="MH42" i="11" s="1"/>
  <c r="MI42" i="11" s="1"/>
  <c r="MJ42" i="11" s="1"/>
  <c r="MK42" i="11" s="1"/>
  <c r="ML42" i="11" s="1"/>
  <c r="MM42" i="11" s="1"/>
  <c r="MN42" i="11" s="1"/>
  <c r="MO42" i="11" s="1"/>
  <c r="MP42" i="11" s="1"/>
  <c r="MQ42" i="11" s="1"/>
  <c r="MR42" i="11" s="1"/>
  <c r="MS42" i="11" s="1"/>
  <c r="MT42" i="11" s="1"/>
  <c r="MU42" i="11" s="1"/>
  <c r="MV42" i="11" s="1"/>
  <c r="MW42" i="11" s="1"/>
  <c r="MX42" i="11" s="1"/>
  <c r="MY42" i="11" s="1"/>
  <c r="MZ42" i="11" s="1"/>
  <c r="NA42" i="11" s="1"/>
  <c r="NB42" i="11" s="1"/>
  <c r="NC42" i="11" s="1"/>
  <c r="ND42" i="11" s="1"/>
  <c r="NE42" i="11" s="1"/>
  <c r="NF42" i="11" s="1"/>
  <c r="NG42" i="11" s="1"/>
  <c r="NH42" i="11" s="1"/>
  <c r="NI42" i="11" s="1"/>
  <c r="NJ42" i="11" s="1"/>
  <c r="NK42" i="11" s="1"/>
  <c r="NL42" i="11" s="1"/>
  <c r="NM42" i="11" s="1"/>
  <c r="NN42" i="11" s="1"/>
  <c r="NO42" i="11" s="1"/>
  <c r="N48" i="11" s="1"/>
  <c r="Y21" i="11"/>
  <c r="X21" i="11"/>
  <c r="W21" i="11"/>
  <c r="W20" i="11" s="1"/>
  <c r="V21" i="11"/>
  <c r="U21" i="11"/>
  <c r="U20" i="11" s="1"/>
  <c r="T21" i="11"/>
  <c r="T20" i="11" s="1"/>
  <c r="S21" i="11"/>
  <c r="R21" i="11"/>
  <c r="R20" i="11" s="1"/>
  <c r="Q21" i="11"/>
  <c r="P21" i="11"/>
  <c r="O21" i="11"/>
  <c r="O20" i="11" s="1"/>
  <c r="N21" i="11"/>
  <c r="Y20" i="11"/>
  <c r="X20" i="11"/>
  <c r="V20" i="11"/>
  <c r="S20" i="11"/>
  <c r="Q20" i="11"/>
  <c r="P20" i="11"/>
  <c r="X19" i="11"/>
  <c r="X18" i="11" s="1"/>
  <c r="W19" i="11"/>
  <c r="W18" i="11" s="1"/>
  <c r="V19" i="11"/>
  <c r="V20" i="12" s="1"/>
  <c r="V19" i="12" s="1"/>
  <c r="U19" i="11"/>
  <c r="U20" i="12" s="1"/>
  <c r="U19" i="12" s="1"/>
  <c r="T19" i="11"/>
  <c r="T18" i="11" s="1"/>
  <c r="S19" i="11"/>
  <c r="S18" i="11" s="1"/>
  <c r="R19" i="11"/>
  <c r="Q19" i="11"/>
  <c r="Q20" i="12" s="1"/>
  <c r="Q19" i="12" s="1"/>
  <c r="P19" i="11"/>
  <c r="P20" i="12" s="1"/>
  <c r="P19" i="12" s="1"/>
  <c r="O19" i="11"/>
  <c r="O20" i="12" s="1"/>
  <c r="O19" i="12" s="1"/>
  <c r="N19" i="11"/>
  <c r="V18" i="11"/>
  <c r="U18" i="11"/>
  <c r="Q18" i="11"/>
  <c r="P18" i="11"/>
  <c r="O18" i="11"/>
  <c r="O17" i="11"/>
  <c r="P17" i="11" s="1"/>
  <c r="Q17" i="11" s="1"/>
  <c r="R17" i="11" s="1"/>
  <c r="S17" i="11" s="1"/>
  <c r="T17" i="11" s="1"/>
  <c r="U17" i="11" s="1"/>
  <c r="V17" i="11" s="1"/>
  <c r="W17" i="11" s="1"/>
  <c r="X17" i="11" s="1"/>
  <c r="Y17" i="11" s="1"/>
  <c r="I14" i="11"/>
  <c r="I13" i="11"/>
  <c r="X25" i="11" s="1"/>
  <c r="NO11" i="11"/>
  <c r="NN11" i="11"/>
  <c r="NM11" i="11"/>
  <c r="NL11" i="11"/>
  <c r="NK11" i="11"/>
  <c r="NJ11" i="11"/>
  <c r="NI11" i="11"/>
  <c r="NH11" i="11"/>
  <c r="NG11" i="11"/>
  <c r="NF11" i="11"/>
  <c r="NE11" i="11"/>
  <c r="ND11" i="11"/>
  <c r="NC11" i="11"/>
  <c r="NB11" i="11"/>
  <c r="NA11" i="11"/>
  <c r="MZ11" i="11"/>
  <c r="MY11" i="11"/>
  <c r="MX11" i="11"/>
  <c r="MW11" i="11"/>
  <c r="MV11" i="11"/>
  <c r="MU11" i="11"/>
  <c r="MT11" i="11"/>
  <c r="MS11" i="11"/>
  <c r="MR11" i="11"/>
  <c r="MQ11" i="11"/>
  <c r="MP11" i="11"/>
  <c r="MO11" i="11"/>
  <c r="MN11" i="11"/>
  <c r="MM11" i="11"/>
  <c r="ML11" i="11"/>
  <c r="MK11" i="11"/>
  <c r="MJ11" i="11"/>
  <c r="MI11" i="11"/>
  <c r="MH11" i="11"/>
  <c r="MG11" i="11"/>
  <c r="MF11" i="11"/>
  <c r="ME11" i="11"/>
  <c r="MD11" i="11"/>
  <c r="MC11" i="11"/>
  <c r="MB11" i="11"/>
  <c r="MA11" i="11"/>
  <c r="LZ11" i="11"/>
  <c r="LY11" i="11"/>
  <c r="LX11" i="11"/>
  <c r="LW11" i="11"/>
  <c r="LV11" i="11"/>
  <c r="LU11" i="11"/>
  <c r="LT11" i="11"/>
  <c r="LS11" i="11"/>
  <c r="LR11" i="11"/>
  <c r="LQ11" i="11"/>
  <c r="LP11" i="11"/>
  <c r="LO11" i="11"/>
  <c r="LN11" i="11"/>
  <c r="LM11" i="11"/>
  <c r="LL11" i="11"/>
  <c r="LK11" i="11"/>
  <c r="LJ11" i="11"/>
  <c r="LI11" i="11"/>
  <c r="LH11" i="11"/>
  <c r="LG11" i="11"/>
  <c r="LF11" i="11"/>
  <c r="LE11" i="11"/>
  <c r="LD11" i="11"/>
  <c r="LC11" i="11"/>
  <c r="LB11" i="11"/>
  <c r="LA11" i="11"/>
  <c r="KZ11" i="11"/>
  <c r="KY11" i="11"/>
  <c r="KX11" i="11"/>
  <c r="KW11" i="11"/>
  <c r="KV11" i="11"/>
  <c r="KU11" i="11"/>
  <c r="KT11" i="11"/>
  <c r="KS11" i="11"/>
  <c r="KR11" i="11"/>
  <c r="KQ11" i="11"/>
  <c r="KP11" i="11"/>
  <c r="KO11" i="11"/>
  <c r="KN11" i="11"/>
  <c r="KM11" i="11"/>
  <c r="KL11" i="11"/>
  <c r="KK11" i="11"/>
  <c r="KJ11" i="11"/>
  <c r="KI11" i="11"/>
  <c r="KH11" i="11"/>
  <c r="KG11" i="11"/>
  <c r="KF11" i="11"/>
  <c r="KE11" i="11"/>
  <c r="KD11" i="11"/>
  <c r="KC11" i="11"/>
  <c r="KB11" i="11"/>
  <c r="KA11" i="11"/>
  <c r="JZ11" i="11"/>
  <c r="JY11" i="11"/>
  <c r="JX11" i="11"/>
  <c r="JW11" i="11"/>
  <c r="JV11" i="11"/>
  <c r="JU11" i="11"/>
  <c r="JT11" i="11"/>
  <c r="JS11" i="11"/>
  <c r="JR11" i="11"/>
  <c r="JQ11" i="11"/>
  <c r="JP11" i="11"/>
  <c r="JO11" i="11"/>
  <c r="JN11" i="11"/>
  <c r="JM11" i="11"/>
  <c r="JL11" i="11"/>
  <c r="JK11" i="11"/>
  <c r="JJ11" i="11"/>
  <c r="JI11" i="11"/>
  <c r="JH11" i="11"/>
  <c r="JG11" i="11"/>
  <c r="JF11" i="11"/>
  <c r="JE11" i="11"/>
  <c r="JD11" i="11"/>
  <c r="JC11" i="11"/>
  <c r="JB11" i="11"/>
  <c r="JA11" i="11"/>
  <c r="IZ11" i="11"/>
  <c r="IY11" i="11"/>
  <c r="IX11" i="11"/>
  <c r="IW11" i="11"/>
  <c r="IV11" i="11"/>
  <c r="IU11" i="11"/>
  <c r="IT11" i="11"/>
  <c r="IS11" i="11"/>
  <c r="IR11" i="11"/>
  <c r="IQ11" i="11"/>
  <c r="IP11" i="11"/>
  <c r="IO11" i="11"/>
  <c r="IN11" i="11"/>
  <c r="IM11" i="11"/>
  <c r="IL11" i="11"/>
  <c r="IK11" i="11"/>
  <c r="IJ11" i="11"/>
  <c r="II11" i="11"/>
  <c r="IH11" i="11"/>
  <c r="IG11" i="11"/>
  <c r="IF11" i="11"/>
  <c r="IE11" i="11"/>
  <c r="ID11" i="11"/>
  <c r="IC11" i="11"/>
  <c r="IB11" i="11"/>
  <c r="IA11" i="11"/>
  <c r="HZ11" i="11"/>
  <c r="HY11" i="11"/>
  <c r="HX11" i="11"/>
  <c r="HW11" i="11"/>
  <c r="HV11" i="11"/>
  <c r="HU11" i="11"/>
  <c r="HT11" i="11"/>
  <c r="HS11" i="11"/>
  <c r="HR11" i="11"/>
  <c r="HQ11" i="11"/>
  <c r="HP11" i="11"/>
  <c r="HO11" i="11"/>
  <c r="HN11" i="11"/>
  <c r="HM11" i="11"/>
  <c r="HL11" i="11"/>
  <c r="HK11" i="11"/>
  <c r="HJ11" i="11"/>
  <c r="HI11" i="11"/>
  <c r="HH11" i="11"/>
  <c r="HG11" i="11"/>
  <c r="HF11" i="11"/>
  <c r="HE11" i="11"/>
  <c r="HD11" i="11"/>
  <c r="HC11" i="11"/>
  <c r="HB11" i="11"/>
  <c r="HA11" i="11"/>
  <c r="GZ11" i="11"/>
  <c r="GY11" i="11"/>
  <c r="GX11" i="11"/>
  <c r="GW11" i="11"/>
  <c r="GV11" i="11"/>
  <c r="GU11" i="11"/>
  <c r="GT11" i="11"/>
  <c r="GS11" i="11"/>
  <c r="GR11" i="11"/>
  <c r="GQ11" i="11"/>
  <c r="GP11" i="11"/>
  <c r="GO11" i="11"/>
  <c r="GN11" i="11"/>
  <c r="GM11" i="1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FA11" i="11"/>
  <c r="EZ11" i="11"/>
  <c r="EY11" i="11"/>
  <c r="EX11" i="11"/>
  <c r="EW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I11" i="11"/>
  <c r="DH11" i="11"/>
  <c r="DG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N9" i="11"/>
  <c r="N9" i="13" s="1"/>
  <c r="N8" i="11"/>
  <c r="K7" i="11"/>
  <c r="I7" i="11"/>
  <c r="K6" i="11"/>
  <c r="I6" i="11"/>
  <c r="C6" i="11"/>
  <c r="C6" i="13" s="1"/>
  <c r="K5" i="11"/>
  <c r="I5" i="11"/>
  <c r="C5" i="11"/>
  <c r="C5" i="13" s="1"/>
  <c r="K4" i="11"/>
  <c r="I4" i="11"/>
  <c r="C4" i="11"/>
  <c r="C4" i="12" s="1"/>
  <c r="K3" i="11"/>
  <c r="I3" i="11"/>
  <c r="E3" i="11"/>
  <c r="E3" i="12" s="1"/>
  <c r="C3" i="11"/>
  <c r="C3" i="12" s="1"/>
  <c r="K2" i="11"/>
  <c r="I2" i="11"/>
  <c r="N1" i="1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Y1" i="11" s="1"/>
  <c r="I4" i="5"/>
  <c r="N73" i="5"/>
  <c r="N72" i="5" s="1"/>
  <c r="E71" i="5"/>
  <c r="E57" i="5"/>
  <c r="C42" i="5"/>
  <c r="C71" i="5"/>
  <c r="Y83" i="5"/>
  <c r="X83" i="5"/>
  <c r="X174" i="11" s="1"/>
  <c r="X173" i="11" s="1"/>
  <c r="W83" i="5"/>
  <c r="V83" i="5"/>
  <c r="V174" i="11" s="1"/>
  <c r="V173" i="11" s="1"/>
  <c r="U83" i="5"/>
  <c r="U174" i="11" s="1"/>
  <c r="U173" i="11" s="1"/>
  <c r="T83" i="5"/>
  <c r="T174" i="11" s="1"/>
  <c r="T173" i="11" s="1"/>
  <c r="S83" i="5"/>
  <c r="S174" i="11" s="1"/>
  <c r="S173" i="11" s="1"/>
  <c r="R83" i="5"/>
  <c r="R174" i="11" s="1"/>
  <c r="R173" i="11" s="1"/>
  <c r="Q83" i="5"/>
  <c r="Q174" i="11" s="1"/>
  <c r="Q173" i="11" s="1"/>
  <c r="P83" i="5"/>
  <c r="O83" i="5"/>
  <c r="O174" i="11" s="1"/>
  <c r="O173" i="11" s="1"/>
  <c r="N83" i="5"/>
  <c r="N174" i="11" s="1"/>
  <c r="N173" i="11" s="1"/>
  <c r="U82" i="5"/>
  <c r="T82" i="5"/>
  <c r="S82" i="5"/>
  <c r="K81" i="5"/>
  <c r="Y79" i="5"/>
  <c r="Y166" i="11" s="1"/>
  <c r="Y165" i="11" s="1"/>
  <c r="X79" i="5"/>
  <c r="X166" i="11" s="1"/>
  <c r="X165" i="11" s="1"/>
  <c r="W79" i="5"/>
  <c r="W78" i="5" s="1"/>
  <c r="V79" i="5"/>
  <c r="V78" i="5" s="1"/>
  <c r="U79" i="5"/>
  <c r="U166" i="11" s="1"/>
  <c r="U165" i="11" s="1"/>
  <c r="T79" i="5"/>
  <c r="T166" i="11" s="1"/>
  <c r="T165" i="11" s="1"/>
  <c r="S79" i="5"/>
  <c r="S166" i="11" s="1"/>
  <c r="S165" i="11" s="1"/>
  <c r="R79" i="5"/>
  <c r="R166" i="11" s="1"/>
  <c r="R165" i="11" s="1"/>
  <c r="Q79" i="5"/>
  <c r="Q166" i="11" s="1"/>
  <c r="Q165" i="11" s="1"/>
  <c r="P79" i="5"/>
  <c r="P166" i="11" s="1"/>
  <c r="P165" i="11" s="1"/>
  <c r="O79" i="5"/>
  <c r="N79" i="5"/>
  <c r="Y78" i="5"/>
  <c r="T78" i="5"/>
  <c r="Y77" i="5"/>
  <c r="Y178" i="11" s="1"/>
  <c r="Y177" i="11" s="1"/>
  <c r="X77" i="5"/>
  <c r="X178" i="11" s="1"/>
  <c r="X177" i="11" s="1"/>
  <c r="W77" i="5"/>
  <c r="V77" i="5"/>
  <c r="V76" i="5" s="1"/>
  <c r="U77" i="5"/>
  <c r="U76" i="5" s="1"/>
  <c r="T77" i="5"/>
  <c r="T76" i="5" s="1"/>
  <c r="S77" i="5"/>
  <c r="S178" i="11" s="1"/>
  <c r="S177" i="11" s="1"/>
  <c r="R77" i="5"/>
  <c r="R178" i="11" s="1"/>
  <c r="R177" i="11" s="1"/>
  <c r="Q77" i="5"/>
  <c r="Q76" i="5" s="1"/>
  <c r="P77" i="5"/>
  <c r="P178" i="11" s="1"/>
  <c r="P177" i="11" s="1"/>
  <c r="O77" i="5"/>
  <c r="O178" i="11" s="1"/>
  <c r="O177" i="11" s="1"/>
  <c r="N77" i="5"/>
  <c r="N178" i="11" s="1"/>
  <c r="N177" i="11" s="1"/>
  <c r="Y76" i="5"/>
  <c r="X76" i="5"/>
  <c r="S76" i="5"/>
  <c r="Y75" i="5"/>
  <c r="X75" i="5"/>
  <c r="W75" i="5"/>
  <c r="V75" i="5"/>
  <c r="U75" i="5"/>
  <c r="T75" i="5"/>
  <c r="T74" i="5" s="1"/>
  <c r="S75" i="5"/>
  <c r="S74" i="5" s="1"/>
  <c r="R75" i="5"/>
  <c r="Q75" i="5"/>
  <c r="P75" i="5"/>
  <c r="O75" i="5"/>
  <c r="N75" i="5"/>
  <c r="X73" i="5"/>
  <c r="X72" i="5" s="1"/>
  <c r="W73" i="5"/>
  <c r="W72" i="5" s="1"/>
  <c r="V73" i="5"/>
  <c r="V72" i="5" s="1"/>
  <c r="U73" i="5"/>
  <c r="U72" i="5" s="1"/>
  <c r="T73" i="5"/>
  <c r="S73" i="5"/>
  <c r="R73" i="5"/>
  <c r="Q73" i="5"/>
  <c r="Q72" i="5" s="1"/>
  <c r="P73" i="5"/>
  <c r="P72" i="5" s="1"/>
  <c r="O73" i="5"/>
  <c r="N23" i="11" l="1"/>
  <c r="O23" i="11" s="1"/>
  <c r="P23" i="11" s="1"/>
  <c r="Q23" i="11" s="1"/>
  <c r="R23" i="11" s="1"/>
  <c r="S23" i="11" s="1"/>
  <c r="T23" i="11" s="1"/>
  <c r="U23" i="11" s="1"/>
  <c r="V23" i="11" s="1"/>
  <c r="W23" i="11" s="1"/>
  <c r="X23" i="11" s="1"/>
  <c r="Y23" i="11" s="1"/>
  <c r="R90" i="12"/>
  <c r="R72" i="5"/>
  <c r="Y92" i="12"/>
  <c r="Y74" i="5"/>
  <c r="W92" i="12"/>
  <c r="W74" i="5"/>
  <c r="X92" i="12"/>
  <c r="X74" i="5"/>
  <c r="N166" i="11"/>
  <c r="N165" i="11" s="1"/>
  <c r="N78" i="5"/>
  <c r="S20" i="12"/>
  <c r="S90" i="12"/>
  <c r="S72" i="5"/>
  <c r="T90" i="12"/>
  <c r="T72" i="5"/>
  <c r="O166" i="11"/>
  <c r="O165" i="11" s="1"/>
  <c r="O78" i="5"/>
  <c r="T176" i="11"/>
  <c r="T175" i="11" s="1"/>
  <c r="T171" i="11"/>
  <c r="P92" i="12"/>
  <c r="P74" i="5"/>
  <c r="Q82" i="5"/>
  <c r="Q92" i="12"/>
  <c r="Q74" i="5"/>
  <c r="W174" i="11"/>
  <c r="W173" i="11" s="1"/>
  <c r="W82" i="5"/>
  <c r="O92" i="12"/>
  <c r="O94" i="12" s="1"/>
  <c r="O74" i="5"/>
  <c r="Y174" i="11"/>
  <c r="Y173" i="11" s="1"/>
  <c r="Y82" i="5"/>
  <c r="W178" i="11"/>
  <c r="W177" i="11" s="1"/>
  <c r="W76" i="5"/>
  <c r="P174" i="11"/>
  <c r="P173" i="11" s="1"/>
  <c r="P82" i="5"/>
  <c r="I15" i="12"/>
  <c r="T20" i="12"/>
  <c r="T19" i="12" s="1"/>
  <c r="R76" i="5"/>
  <c r="V82" i="5"/>
  <c r="I15" i="11"/>
  <c r="R92" i="12"/>
  <c r="R94" i="12" s="1"/>
  <c r="R74" i="5"/>
  <c r="P76" i="5"/>
  <c r="N9" i="12"/>
  <c r="N40" i="12" s="1"/>
  <c r="N20" i="12"/>
  <c r="N19" i="12" s="1"/>
  <c r="O90" i="12"/>
  <c r="O72" i="5"/>
  <c r="U92" i="12"/>
  <c r="U94" i="12" s="1"/>
  <c r="U74" i="5"/>
  <c r="N82" i="5"/>
  <c r="K75" i="11"/>
  <c r="W20" i="12"/>
  <c r="W19" i="12" s="1"/>
  <c r="N92" i="12"/>
  <c r="N74" i="5"/>
  <c r="V92" i="12"/>
  <c r="V74" i="5"/>
  <c r="X20" i="12"/>
  <c r="X19" i="12" s="1"/>
  <c r="N13" i="13"/>
  <c r="K13" i="13" s="1"/>
  <c r="R25" i="11"/>
  <c r="R20" i="12"/>
  <c r="R19" i="12" s="1"/>
  <c r="C5" i="12"/>
  <c r="C6" i="12"/>
  <c r="Q178" i="11"/>
  <c r="Q177" i="11" s="1"/>
  <c r="R82" i="5"/>
  <c r="N76" i="5"/>
  <c r="O76" i="5"/>
  <c r="P78" i="5"/>
  <c r="S92" i="12"/>
  <c r="S94" i="12" s="1"/>
  <c r="R78" i="5"/>
  <c r="T178" i="11"/>
  <c r="T177" i="11" s="1"/>
  <c r="T92" i="12"/>
  <c r="T94" i="12" s="1"/>
  <c r="S78" i="5"/>
  <c r="U178" i="11"/>
  <c r="U177" i="11" s="1"/>
  <c r="V178" i="11"/>
  <c r="V177" i="11" s="1"/>
  <c r="X78" i="5"/>
  <c r="X82" i="5"/>
  <c r="W166" i="11"/>
  <c r="W165" i="11" s="1"/>
  <c r="C4" i="13"/>
  <c r="E3" i="13"/>
  <c r="C3" i="13"/>
  <c r="U78" i="5"/>
  <c r="Q78" i="5"/>
  <c r="V166" i="11"/>
  <c r="V165" i="11" s="1"/>
  <c r="U90" i="12"/>
  <c r="O82" i="5"/>
  <c r="V90" i="12"/>
  <c r="W90" i="12"/>
  <c r="X90" i="12"/>
  <c r="P90" i="12"/>
  <c r="P94" i="12" s="1"/>
  <c r="N90" i="12"/>
  <c r="N94" i="12" s="1"/>
  <c r="Q90" i="12"/>
  <c r="K9" i="13"/>
  <c r="O9" i="13"/>
  <c r="S19" i="12"/>
  <c r="N100" i="12"/>
  <c r="N88" i="12"/>
  <c r="N75" i="12"/>
  <c r="O9" i="12"/>
  <c r="O35" i="12"/>
  <c r="K47" i="12"/>
  <c r="K60" i="12"/>
  <c r="P44" i="12"/>
  <c r="T62" i="12"/>
  <c r="K48" i="12"/>
  <c r="K50" i="12"/>
  <c r="O48" i="11"/>
  <c r="W27" i="11"/>
  <c r="W29" i="11" s="1"/>
  <c r="V27" i="11"/>
  <c r="V29" i="11" s="1"/>
  <c r="U27" i="11"/>
  <c r="U29" i="11" s="1"/>
  <c r="T27" i="11"/>
  <c r="T29" i="11" s="1"/>
  <c r="S27" i="11"/>
  <c r="R27" i="11"/>
  <c r="R29" i="11" s="1"/>
  <c r="Q27" i="11"/>
  <c r="Q29" i="11" s="1"/>
  <c r="X27" i="11"/>
  <c r="X29" i="11" s="1"/>
  <c r="P27" i="11"/>
  <c r="P29" i="11" s="1"/>
  <c r="O27" i="11"/>
  <c r="O29" i="11" s="1"/>
  <c r="N27" i="11"/>
  <c r="S29" i="11"/>
  <c r="N25" i="11"/>
  <c r="O25" i="11"/>
  <c r="N20" i="11"/>
  <c r="R18" i="11"/>
  <c r="P25" i="11"/>
  <c r="Q25" i="11"/>
  <c r="S25" i="11"/>
  <c r="T25" i="11"/>
  <c r="U25" i="11"/>
  <c r="N236" i="11"/>
  <c r="O236" i="11" s="1"/>
  <c r="P236" i="11" s="1"/>
  <c r="Q236" i="11" s="1"/>
  <c r="R236" i="11" s="1"/>
  <c r="S236" i="11" s="1"/>
  <c r="T236" i="11" s="1"/>
  <c r="U236" i="11" s="1"/>
  <c r="V236" i="11" s="1"/>
  <c r="W236" i="11" s="1"/>
  <c r="X236" i="11" s="1"/>
  <c r="Y236" i="11" s="1"/>
  <c r="N241" i="11"/>
  <c r="N222" i="11"/>
  <c r="N203" i="11"/>
  <c r="N168" i="11"/>
  <c r="O168" i="11" s="1"/>
  <c r="P168" i="11" s="1"/>
  <c r="Q168" i="11" s="1"/>
  <c r="R168" i="11" s="1"/>
  <c r="S168" i="11" s="1"/>
  <c r="T168" i="11" s="1"/>
  <c r="U168" i="11" s="1"/>
  <c r="V168" i="11" s="1"/>
  <c r="W168" i="11" s="1"/>
  <c r="X168" i="11" s="1"/>
  <c r="Y168" i="11" s="1"/>
  <c r="N164" i="11"/>
  <c r="O164" i="11" s="1"/>
  <c r="P164" i="11" s="1"/>
  <c r="Q164" i="11" s="1"/>
  <c r="R164" i="11" s="1"/>
  <c r="S164" i="11" s="1"/>
  <c r="T164" i="11" s="1"/>
  <c r="U164" i="11" s="1"/>
  <c r="V164" i="11" s="1"/>
  <c r="W164" i="11" s="1"/>
  <c r="X164" i="11" s="1"/>
  <c r="Y164" i="11" s="1"/>
  <c r="N146" i="11"/>
  <c r="O146" i="11" s="1"/>
  <c r="P146" i="11" s="1"/>
  <c r="Q146" i="11" s="1"/>
  <c r="R146" i="11" s="1"/>
  <c r="S146" i="11" s="1"/>
  <c r="T146" i="11" s="1"/>
  <c r="U146" i="11" s="1"/>
  <c r="V146" i="11" s="1"/>
  <c r="W146" i="11" s="1"/>
  <c r="X146" i="11" s="1"/>
  <c r="Y146" i="11" s="1"/>
  <c r="N100" i="11"/>
  <c r="N55" i="11"/>
  <c r="V25" i="11"/>
  <c r="N32" i="11"/>
  <c r="O9" i="11"/>
  <c r="W25" i="11"/>
  <c r="N18" i="11"/>
  <c r="R65" i="11"/>
  <c r="R87" i="11"/>
  <c r="Y73" i="5"/>
  <c r="Y72" i="5" s="1"/>
  <c r="I3" i="5"/>
  <c r="N83" i="10"/>
  <c r="N93" i="10"/>
  <c r="K93" i="10" s="1"/>
  <c r="K74" i="10"/>
  <c r="AP60" i="9"/>
  <c r="AL60" i="9"/>
  <c r="AH60" i="9"/>
  <c r="AD60" i="9"/>
  <c r="Z60" i="9"/>
  <c r="V60" i="9"/>
  <c r="R60" i="9"/>
  <c r="N60" i="9"/>
  <c r="V20" i="9"/>
  <c r="V19" i="9" s="1"/>
  <c r="NI11" i="9"/>
  <c r="NA11" i="9"/>
  <c r="MK11" i="9"/>
  <c r="KW11" i="9"/>
  <c r="KO11" i="9"/>
  <c r="JY11" i="9"/>
  <c r="IK11" i="9"/>
  <c r="IC11" i="9"/>
  <c r="HM11" i="9"/>
  <c r="FY11" i="9"/>
  <c r="FQ11" i="9"/>
  <c r="FA11" i="9"/>
  <c r="DM11" i="9"/>
  <c r="DE11" i="9"/>
  <c r="CO11" i="9"/>
  <c r="BA11" i="9"/>
  <c r="AS11" i="9"/>
  <c r="AC11" i="9"/>
  <c r="AQ50" i="9"/>
  <c r="AQ60" i="9" s="1"/>
  <c r="AP50" i="9"/>
  <c r="AO50" i="9"/>
  <c r="AO60" i="9" s="1"/>
  <c r="AN50" i="9"/>
  <c r="AN60" i="9" s="1"/>
  <c r="AM50" i="9"/>
  <c r="AM60" i="9" s="1"/>
  <c r="AL50" i="9"/>
  <c r="AK50" i="9"/>
  <c r="AK60" i="9" s="1"/>
  <c r="AJ50" i="9"/>
  <c r="AJ60" i="9" s="1"/>
  <c r="AI50" i="9"/>
  <c r="AI60" i="9" s="1"/>
  <c r="AH50" i="9"/>
  <c r="AG50" i="9"/>
  <c r="AG60" i="9" s="1"/>
  <c r="AF50" i="9"/>
  <c r="AF60" i="9" s="1"/>
  <c r="AE50" i="9"/>
  <c r="AE60" i="9" s="1"/>
  <c r="AD50" i="9"/>
  <c r="AC50" i="9"/>
  <c r="AC60" i="9" s="1"/>
  <c r="AB50" i="9"/>
  <c r="AB60" i="9" s="1"/>
  <c r="AA50" i="9"/>
  <c r="AA60" i="9" s="1"/>
  <c r="Z50" i="9"/>
  <c r="Y50" i="9"/>
  <c r="Y60" i="9" s="1"/>
  <c r="X50" i="9"/>
  <c r="X60" i="9" s="1"/>
  <c r="W50" i="9"/>
  <c r="W60" i="9" s="1"/>
  <c r="V50" i="9"/>
  <c r="U50" i="9"/>
  <c r="U60" i="9" s="1"/>
  <c r="T50" i="9"/>
  <c r="T60" i="9" s="1"/>
  <c r="S50" i="9"/>
  <c r="S60" i="9" s="1"/>
  <c r="R50" i="9"/>
  <c r="Q50" i="9"/>
  <c r="Q60" i="9" s="1"/>
  <c r="P50" i="9"/>
  <c r="P60" i="9" s="1"/>
  <c r="O50" i="9"/>
  <c r="O60" i="9" s="1"/>
  <c r="N50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I14" i="9"/>
  <c r="I13" i="9"/>
  <c r="I15" i="9" s="1"/>
  <c r="LM11" i="9" s="1"/>
  <c r="K7" i="9"/>
  <c r="K6" i="9"/>
  <c r="K5" i="9"/>
  <c r="K4" i="9"/>
  <c r="K3" i="9"/>
  <c r="K2" i="9"/>
  <c r="I7" i="9"/>
  <c r="I6" i="9"/>
  <c r="I5" i="9"/>
  <c r="I4" i="9"/>
  <c r="I3" i="9"/>
  <c r="I2" i="9"/>
  <c r="O62" i="9"/>
  <c r="P62" i="9" s="1"/>
  <c r="Q62" i="9" s="1"/>
  <c r="K46" i="9"/>
  <c r="O44" i="9"/>
  <c r="P31" i="9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AB31" i="9" s="1"/>
  <c r="AC31" i="9" s="1"/>
  <c r="AD31" i="9" s="1"/>
  <c r="AE31" i="9" s="1"/>
  <c r="AF31" i="9" s="1"/>
  <c r="AG31" i="9" s="1"/>
  <c r="AH31" i="9" s="1"/>
  <c r="AI31" i="9" s="1"/>
  <c r="AJ31" i="9" s="1"/>
  <c r="AK31" i="9" s="1"/>
  <c r="AL31" i="9" s="1"/>
  <c r="AM31" i="9" s="1"/>
  <c r="AN31" i="9" s="1"/>
  <c r="AO31" i="9" s="1"/>
  <c r="AP31" i="9" s="1"/>
  <c r="AQ31" i="9" s="1"/>
  <c r="AR31" i="9" s="1"/>
  <c r="AS31" i="9" s="1"/>
  <c r="AT31" i="9" s="1"/>
  <c r="AU31" i="9" s="1"/>
  <c r="AV31" i="9" s="1"/>
  <c r="AW31" i="9" s="1"/>
  <c r="AX31" i="9" s="1"/>
  <c r="AY31" i="9" s="1"/>
  <c r="AZ31" i="9" s="1"/>
  <c r="BA31" i="9" s="1"/>
  <c r="BB31" i="9" s="1"/>
  <c r="BC31" i="9" s="1"/>
  <c r="BD31" i="9" s="1"/>
  <c r="BE31" i="9" s="1"/>
  <c r="BF31" i="9" s="1"/>
  <c r="BG31" i="9" s="1"/>
  <c r="BH31" i="9" s="1"/>
  <c r="BI31" i="9" s="1"/>
  <c r="BJ31" i="9" s="1"/>
  <c r="BK31" i="9" s="1"/>
  <c r="BL31" i="9" s="1"/>
  <c r="BM31" i="9" s="1"/>
  <c r="BN31" i="9" s="1"/>
  <c r="BO31" i="9" s="1"/>
  <c r="BP31" i="9" s="1"/>
  <c r="BQ31" i="9" s="1"/>
  <c r="BR31" i="9" s="1"/>
  <c r="BS31" i="9" s="1"/>
  <c r="BT31" i="9" s="1"/>
  <c r="BU31" i="9" s="1"/>
  <c r="BV31" i="9" s="1"/>
  <c r="BW31" i="9" s="1"/>
  <c r="BX31" i="9" s="1"/>
  <c r="BY31" i="9" s="1"/>
  <c r="BZ31" i="9" s="1"/>
  <c r="CA31" i="9" s="1"/>
  <c r="CB31" i="9" s="1"/>
  <c r="CC31" i="9" s="1"/>
  <c r="CD31" i="9" s="1"/>
  <c r="CE31" i="9" s="1"/>
  <c r="CF31" i="9" s="1"/>
  <c r="CG31" i="9" s="1"/>
  <c r="CH31" i="9" s="1"/>
  <c r="CI31" i="9" s="1"/>
  <c r="CJ31" i="9" s="1"/>
  <c r="CK31" i="9" s="1"/>
  <c r="CL31" i="9" s="1"/>
  <c r="CM31" i="9" s="1"/>
  <c r="CN31" i="9" s="1"/>
  <c r="CO31" i="9" s="1"/>
  <c r="CP31" i="9" s="1"/>
  <c r="CQ31" i="9" s="1"/>
  <c r="CR31" i="9" s="1"/>
  <c r="CS31" i="9" s="1"/>
  <c r="CT31" i="9" s="1"/>
  <c r="CU31" i="9" s="1"/>
  <c r="CV31" i="9" s="1"/>
  <c r="CW31" i="9" s="1"/>
  <c r="CX31" i="9" s="1"/>
  <c r="CY31" i="9" s="1"/>
  <c r="CZ31" i="9" s="1"/>
  <c r="DA31" i="9" s="1"/>
  <c r="DB31" i="9" s="1"/>
  <c r="DC31" i="9" s="1"/>
  <c r="DD31" i="9" s="1"/>
  <c r="DE31" i="9" s="1"/>
  <c r="DF31" i="9" s="1"/>
  <c r="DG31" i="9" s="1"/>
  <c r="DH31" i="9" s="1"/>
  <c r="DI31" i="9" s="1"/>
  <c r="DJ31" i="9" s="1"/>
  <c r="DK31" i="9" s="1"/>
  <c r="DL31" i="9" s="1"/>
  <c r="DM31" i="9" s="1"/>
  <c r="DN31" i="9" s="1"/>
  <c r="DO31" i="9" s="1"/>
  <c r="DP31" i="9" s="1"/>
  <c r="DQ31" i="9" s="1"/>
  <c r="DR31" i="9" s="1"/>
  <c r="DS31" i="9" s="1"/>
  <c r="DT31" i="9" s="1"/>
  <c r="DU31" i="9" s="1"/>
  <c r="DV31" i="9" s="1"/>
  <c r="DW31" i="9" s="1"/>
  <c r="DX31" i="9" s="1"/>
  <c r="DY31" i="9" s="1"/>
  <c r="DZ31" i="9" s="1"/>
  <c r="EA31" i="9" s="1"/>
  <c r="EB31" i="9" s="1"/>
  <c r="EC31" i="9" s="1"/>
  <c r="ED31" i="9" s="1"/>
  <c r="EE31" i="9" s="1"/>
  <c r="EF31" i="9" s="1"/>
  <c r="EG31" i="9" s="1"/>
  <c r="EH31" i="9" s="1"/>
  <c r="EI31" i="9" s="1"/>
  <c r="EJ31" i="9" s="1"/>
  <c r="EK31" i="9" s="1"/>
  <c r="EL31" i="9" s="1"/>
  <c r="EM31" i="9" s="1"/>
  <c r="EN31" i="9" s="1"/>
  <c r="EO31" i="9" s="1"/>
  <c r="EP31" i="9" s="1"/>
  <c r="EQ31" i="9" s="1"/>
  <c r="ER31" i="9" s="1"/>
  <c r="ES31" i="9" s="1"/>
  <c r="ET31" i="9" s="1"/>
  <c r="EU31" i="9" s="1"/>
  <c r="EV31" i="9" s="1"/>
  <c r="EW31" i="9" s="1"/>
  <c r="EX31" i="9" s="1"/>
  <c r="EY31" i="9" s="1"/>
  <c r="EZ31" i="9" s="1"/>
  <c r="FA31" i="9" s="1"/>
  <c r="FB31" i="9" s="1"/>
  <c r="FC31" i="9" s="1"/>
  <c r="FD31" i="9" s="1"/>
  <c r="FE31" i="9" s="1"/>
  <c r="FF31" i="9" s="1"/>
  <c r="FG31" i="9" s="1"/>
  <c r="FH31" i="9" s="1"/>
  <c r="FI31" i="9" s="1"/>
  <c r="FJ31" i="9" s="1"/>
  <c r="FK31" i="9" s="1"/>
  <c r="FL31" i="9" s="1"/>
  <c r="FM31" i="9" s="1"/>
  <c r="FN31" i="9" s="1"/>
  <c r="FO31" i="9" s="1"/>
  <c r="FP31" i="9" s="1"/>
  <c r="FQ31" i="9" s="1"/>
  <c r="FR31" i="9" s="1"/>
  <c r="FS31" i="9" s="1"/>
  <c r="FT31" i="9" s="1"/>
  <c r="FU31" i="9" s="1"/>
  <c r="FV31" i="9" s="1"/>
  <c r="FW31" i="9" s="1"/>
  <c r="FX31" i="9" s="1"/>
  <c r="FY31" i="9" s="1"/>
  <c r="FZ31" i="9" s="1"/>
  <c r="GA31" i="9" s="1"/>
  <c r="GB31" i="9" s="1"/>
  <c r="GC31" i="9" s="1"/>
  <c r="GD31" i="9" s="1"/>
  <c r="GE31" i="9" s="1"/>
  <c r="GF31" i="9" s="1"/>
  <c r="GG31" i="9" s="1"/>
  <c r="GH31" i="9" s="1"/>
  <c r="GI31" i="9" s="1"/>
  <c r="GJ31" i="9" s="1"/>
  <c r="GK31" i="9" s="1"/>
  <c r="GL31" i="9" s="1"/>
  <c r="GM31" i="9" s="1"/>
  <c r="GN31" i="9" s="1"/>
  <c r="GO31" i="9" s="1"/>
  <c r="GP31" i="9" s="1"/>
  <c r="GQ31" i="9" s="1"/>
  <c r="GR31" i="9" s="1"/>
  <c r="GS31" i="9" s="1"/>
  <c r="GT31" i="9" s="1"/>
  <c r="GU31" i="9" s="1"/>
  <c r="GV31" i="9" s="1"/>
  <c r="GW31" i="9" s="1"/>
  <c r="GX31" i="9" s="1"/>
  <c r="GY31" i="9" s="1"/>
  <c r="GZ31" i="9" s="1"/>
  <c r="HA31" i="9" s="1"/>
  <c r="HB31" i="9" s="1"/>
  <c r="HC31" i="9" s="1"/>
  <c r="HD31" i="9" s="1"/>
  <c r="HE31" i="9" s="1"/>
  <c r="HF31" i="9" s="1"/>
  <c r="HG31" i="9" s="1"/>
  <c r="HH31" i="9" s="1"/>
  <c r="HI31" i="9" s="1"/>
  <c r="HJ31" i="9" s="1"/>
  <c r="HK31" i="9" s="1"/>
  <c r="HL31" i="9" s="1"/>
  <c r="HM31" i="9" s="1"/>
  <c r="HN31" i="9" s="1"/>
  <c r="HO31" i="9" s="1"/>
  <c r="HP31" i="9" s="1"/>
  <c r="HQ31" i="9" s="1"/>
  <c r="HR31" i="9" s="1"/>
  <c r="HS31" i="9" s="1"/>
  <c r="HT31" i="9" s="1"/>
  <c r="HU31" i="9" s="1"/>
  <c r="HV31" i="9" s="1"/>
  <c r="HW31" i="9" s="1"/>
  <c r="HX31" i="9" s="1"/>
  <c r="HY31" i="9" s="1"/>
  <c r="HZ31" i="9" s="1"/>
  <c r="IA31" i="9" s="1"/>
  <c r="IB31" i="9" s="1"/>
  <c r="IC31" i="9" s="1"/>
  <c r="ID31" i="9" s="1"/>
  <c r="IE31" i="9" s="1"/>
  <c r="IF31" i="9" s="1"/>
  <c r="IG31" i="9" s="1"/>
  <c r="IH31" i="9" s="1"/>
  <c r="II31" i="9" s="1"/>
  <c r="IJ31" i="9" s="1"/>
  <c r="IK31" i="9" s="1"/>
  <c r="IL31" i="9" s="1"/>
  <c r="IM31" i="9" s="1"/>
  <c r="IN31" i="9" s="1"/>
  <c r="IO31" i="9" s="1"/>
  <c r="IP31" i="9" s="1"/>
  <c r="IQ31" i="9" s="1"/>
  <c r="IR31" i="9" s="1"/>
  <c r="IS31" i="9" s="1"/>
  <c r="IT31" i="9" s="1"/>
  <c r="IU31" i="9" s="1"/>
  <c r="IV31" i="9" s="1"/>
  <c r="IW31" i="9" s="1"/>
  <c r="IX31" i="9" s="1"/>
  <c r="IY31" i="9" s="1"/>
  <c r="IZ31" i="9" s="1"/>
  <c r="JA31" i="9" s="1"/>
  <c r="JB31" i="9" s="1"/>
  <c r="JC31" i="9" s="1"/>
  <c r="JD31" i="9" s="1"/>
  <c r="JE31" i="9" s="1"/>
  <c r="JF31" i="9" s="1"/>
  <c r="JG31" i="9" s="1"/>
  <c r="JH31" i="9" s="1"/>
  <c r="JI31" i="9" s="1"/>
  <c r="JJ31" i="9" s="1"/>
  <c r="JK31" i="9" s="1"/>
  <c r="JL31" i="9" s="1"/>
  <c r="JM31" i="9" s="1"/>
  <c r="JN31" i="9" s="1"/>
  <c r="JO31" i="9" s="1"/>
  <c r="JP31" i="9" s="1"/>
  <c r="JQ31" i="9" s="1"/>
  <c r="JR31" i="9" s="1"/>
  <c r="JS31" i="9" s="1"/>
  <c r="JT31" i="9" s="1"/>
  <c r="JU31" i="9" s="1"/>
  <c r="JV31" i="9" s="1"/>
  <c r="JW31" i="9" s="1"/>
  <c r="JX31" i="9" s="1"/>
  <c r="JY31" i="9" s="1"/>
  <c r="JZ31" i="9" s="1"/>
  <c r="KA31" i="9" s="1"/>
  <c r="KB31" i="9" s="1"/>
  <c r="KC31" i="9" s="1"/>
  <c r="KD31" i="9" s="1"/>
  <c r="KE31" i="9" s="1"/>
  <c r="KF31" i="9" s="1"/>
  <c r="KG31" i="9" s="1"/>
  <c r="KH31" i="9" s="1"/>
  <c r="KI31" i="9" s="1"/>
  <c r="KJ31" i="9" s="1"/>
  <c r="KK31" i="9" s="1"/>
  <c r="KL31" i="9" s="1"/>
  <c r="KM31" i="9" s="1"/>
  <c r="KN31" i="9" s="1"/>
  <c r="KO31" i="9" s="1"/>
  <c r="KP31" i="9" s="1"/>
  <c r="KQ31" i="9" s="1"/>
  <c r="KR31" i="9" s="1"/>
  <c r="KS31" i="9" s="1"/>
  <c r="KT31" i="9" s="1"/>
  <c r="KU31" i="9" s="1"/>
  <c r="KV31" i="9" s="1"/>
  <c r="KW31" i="9" s="1"/>
  <c r="KX31" i="9" s="1"/>
  <c r="KY31" i="9" s="1"/>
  <c r="KZ31" i="9" s="1"/>
  <c r="LA31" i="9" s="1"/>
  <c r="LB31" i="9" s="1"/>
  <c r="LC31" i="9" s="1"/>
  <c r="LD31" i="9" s="1"/>
  <c r="LE31" i="9" s="1"/>
  <c r="LF31" i="9" s="1"/>
  <c r="LG31" i="9" s="1"/>
  <c r="LH31" i="9" s="1"/>
  <c r="LI31" i="9" s="1"/>
  <c r="LJ31" i="9" s="1"/>
  <c r="LK31" i="9" s="1"/>
  <c r="LL31" i="9" s="1"/>
  <c r="LM31" i="9" s="1"/>
  <c r="LN31" i="9" s="1"/>
  <c r="LO31" i="9" s="1"/>
  <c r="LP31" i="9" s="1"/>
  <c r="LQ31" i="9" s="1"/>
  <c r="LR31" i="9" s="1"/>
  <c r="LS31" i="9" s="1"/>
  <c r="LT31" i="9" s="1"/>
  <c r="LU31" i="9" s="1"/>
  <c r="LV31" i="9" s="1"/>
  <c r="LW31" i="9" s="1"/>
  <c r="LX31" i="9" s="1"/>
  <c r="LY31" i="9" s="1"/>
  <c r="LZ31" i="9" s="1"/>
  <c r="MA31" i="9" s="1"/>
  <c r="MB31" i="9" s="1"/>
  <c r="MC31" i="9" s="1"/>
  <c r="MD31" i="9" s="1"/>
  <c r="ME31" i="9" s="1"/>
  <c r="MF31" i="9" s="1"/>
  <c r="MG31" i="9" s="1"/>
  <c r="MH31" i="9" s="1"/>
  <c r="MI31" i="9" s="1"/>
  <c r="MJ31" i="9" s="1"/>
  <c r="MK31" i="9" s="1"/>
  <c r="ML31" i="9" s="1"/>
  <c r="MM31" i="9" s="1"/>
  <c r="MN31" i="9" s="1"/>
  <c r="MO31" i="9" s="1"/>
  <c r="MP31" i="9" s="1"/>
  <c r="MQ31" i="9" s="1"/>
  <c r="MR31" i="9" s="1"/>
  <c r="MS31" i="9" s="1"/>
  <c r="MT31" i="9" s="1"/>
  <c r="MU31" i="9" s="1"/>
  <c r="MV31" i="9" s="1"/>
  <c r="MW31" i="9" s="1"/>
  <c r="MX31" i="9" s="1"/>
  <c r="MY31" i="9" s="1"/>
  <c r="MZ31" i="9" s="1"/>
  <c r="NA31" i="9" s="1"/>
  <c r="NB31" i="9" s="1"/>
  <c r="NC31" i="9" s="1"/>
  <c r="ND31" i="9" s="1"/>
  <c r="NE31" i="9" s="1"/>
  <c r="NF31" i="9" s="1"/>
  <c r="NG31" i="9" s="1"/>
  <c r="NH31" i="9" s="1"/>
  <c r="NI31" i="9" s="1"/>
  <c r="NJ31" i="9" s="1"/>
  <c r="NK31" i="9" s="1"/>
  <c r="NL31" i="9" s="1"/>
  <c r="NM31" i="9" s="1"/>
  <c r="NN31" i="9" s="1"/>
  <c r="NO31" i="9" s="1"/>
  <c r="N35" i="9" s="1"/>
  <c r="O31" i="9"/>
  <c r="O19" i="9"/>
  <c r="O18" i="9"/>
  <c r="P18" i="9" s="1"/>
  <c r="Q18" i="9" s="1"/>
  <c r="R18" i="9" s="1"/>
  <c r="S18" i="9" s="1"/>
  <c r="T18" i="9" s="1"/>
  <c r="U18" i="9" s="1"/>
  <c r="V18" i="9" s="1"/>
  <c r="W18" i="9" s="1"/>
  <c r="X18" i="9" s="1"/>
  <c r="Y18" i="9" s="1"/>
  <c r="K7" i="8"/>
  <c r="K6" i="8"/>
  <c r="K5" i="8"/>
  <c r="K4" i="8"/>
  <c r="K3" i="8"/>
  <c r="K2" i="8"/>
  <c r="I7" i="8"/>
  <c r="I6" i="8"/>
  <c r="I5" i="8"/>
  <c r="I4" i="8"/>
  <c r="I3" i="8"/>
  <c r="I2" i="8"/>
  <c r="E3" i="8"/>
  <c r="E3" i="10" s="1"/>
  <c r="C6" i="8"/>
  <c r="C6" i="10" s="1"/>
  <c r="C5" i="8"/>
  <c r="C5" i="10" s="1"/>
  <c r="C4" i="8"/>
  <c r="C4" i="10" s="1"/>
  <c r="C3" i="8"/>
  <c r="C3" i="9" s="1"/>
  <c r="Y238" i="8"/>
  <c r="X238" i="8"/>
  <c r="W238" i="8"/>
  <c r="V238" i="8"/>
  <c r="U238" i="8"/>
  <c r="T238" i="8"/>
  <c r="S238" i="8"/>
  <c r="R238" i="8"/>
  <c r="Q238" i="8"/>
  <c r="P238" i="8"/>
  <c r="O238" i="8"/>
  <c r="N238" i="8"/>
  <c r="Y172" i="8"/>
  <c r="X172" i="8"/>
  <c r="X171" i="8" s="1"/>
  <c r="W172" i="8"/>
  <c r="V172" i="8"/>
  <c r="V176" i="8" s="1"/>
  <c r="V175" i="8" s="1"/>
  <c r="U172" i="8"/>
  <c r="T172" i="8"/>
  <c r="S172" i="8"/>
  <c r="R172" i="8"/>
  <c r="Q172" i="8"/>
  <c r="Q176" i="8" s="1"/>
  <c r="Q175" i="8" s="1"/>
  <c r="P172" i="8"/>
  <c r="P176" i="8" s="1"/>
  <c r="P175" i="8" s="1"/>
  <c r="O172" i="8"/>
  <c r="N172" i="8"/>
  <c r="Y170" i="8"/>
  <c r="X170" i="8"/>
  <c r="W170" i="8"/>
  <c r="V170" i="8"/>
  <c r="U170" i="8"/>
  <c r="T170" i="8"/>
  <c r="S170" i="8"/>
  <c r="R170" i="8"/>
  <c r="Q170" i="8"/>
  <c r="Q169" i="8" s="1"/>
  <c r="P170" i="8"/>
  <c r="P169" i="8" s="1"/>
  <c r="O170" i="8"/>
  <c r="N170" i="8"/>
  <c r="Y150" i="8"/>
  <c r="X150" i="8"/>
  <c r="W150" i="8"/>
  <c r="W149" i="8" s="1"/>
  <c r="V150" i="8"/>
  <c r="U150" i="8"/>
  <c r="T150" i="8"/>
  <c r="T149" i="8" s="1"/>
  <c r="S150" i="8"/>
  <c r="R150" i="8"/>
  <c r="Q150" i="8"/>
  <c r="P150" i="8"/>
  <c r="O150" i="8"/>
  <c r="O149" i="8" s="1"/>
  <c r="N150" i="8"/>
  <c r="N149" i="8" s="1"/>
  <c r="O148" i="8"/>
  <c r="P148" i="8"/>
  <c r="P147" i="8" s="1"/>
  <c r="Q148" i="8"/>
  <c r="R148" i="8"/>
  <c r="S148" i="8"/>
  <c r="T148" i="8"/>
  <c r="U148" i="8"/>
  <c r="U147" i="8" s="1"/>
  <c r="V148" i="8"/>
  <c r="W148" i="8"/>
  <c r="X148" i="8"/>
  <c r="X147" i="8" s="1"/>
  <c r="Y148" i="8"/>
  <c r="Y147" i="8" s="1"/>
  <c r="N148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K75" i="8" s="1"/>
  <c r="Y21" i="8"/>
  <c r="X21" i="8"/>
  <c r="W21" i="8"/>
  <c r="V21" i="8"/>
  <c r="U21" i="8"/>
  <c r="T21" i="8"/>
  <c r="S21" i="8"/>
  <c r="R21" i="8"/>
  <c r="R20" i="8" s="1"/>
  <c r="Q21" i="8"/>
  <c r="Q20" i="8" s="1"/>
  <c r="P21" i="8"/>
  <c r="O21" i="8"/>
  <c r="N21" i="8"/>
  <c r="O19" i="8"/>
  <c r="O20" i="9" s="1"/>
  <c r="P19" i="8"/>
  <c r="P20" i="9" s="1"/>
  <c r="P19" i="9" s="1"/>
  <c r="Q19" i="8"/>
  <c r="Q18" i="8" s="1"/>
  <c r="R19" i="8"/>
  <c r="R20" i="9" s="1"/>
  <c r="R19" i="9" s="1"/>
  <c r="S19" i="8"/>
  <c r="S20" i="9" s="1"/>
  <c r="S19" i="9" s="1"/>
  <c r="T19" i="8"/>
  <c r="T20" i="9" s="1"/>
  <c r="T19" i="9" s="1"/>
  <c r="U19" i="8"/>
  <c r="U20" i="9" s="1"/>
  <c r="U19" i="9" s="1"/>
  <c r="V19" i="8"/>
  <c r="V25" i="8" s="1"/>
  <c r="W19" i="8"/>
  <c r="W20" i="9" s="1"/>
  <c r="W19" i="9" s="1"/>
  <c r="X19" i="8"/>
  <c r="X20" i="9" s="1"/>
  <c r="X19" i="9" s="1"/>
  <c r="N19" i="8"/>
  <c r="N20" i="9" s="1"/>
  <c r="I14" i="8"/>
  <c r="I13" i="8"/>
  <c r="N13" i="10" s="1"/>
  <c r="K13" i="10" s="1"/>
  <c r="NO11" i="8"/>
  <c r="NN11" i="8"/>
  <c r="NM11" i="8"/>
  <c r="NL11" i="8"/>
  <c r="NK11" i="8"/>
  <c r="NJ11" i="8"/>
  <c r="NI11" i="8"/>
  <c r="NH11" i="8"/>
  <c r="NG11" i="8"/>
  <c r="NF11" i="8"/>
  <c r="NE11" i="8"/>
  <c r="ND11" i="8"/>
  <c r="NC11" i="8"/>
  <c r="NB11" i="8"/>
  <c r="NA11" i="8"/>
  <c r="MZ11" i="8"/>
  <c r="MY11" i="8"/>
  <c r="MX11" i="8"/>
  <c r="MW11" i="8"/>
  <c r="MV11" i="8"/>
  <c r="MU11" i="8"/>
  <c r="MT11" i="8"/>
  <c r="MS11" i="8"/>
  <c r="MR11" i="8"/>
  <c r="MQ11" i="8"/>
  <c r="MP11" i="8"/>
  <c r="MO11" i="8"/>
  <c r="MN11" i="8"/>
  <c r="MM11" i="8"/>
  <c r="ML11" i="8"/>
  <c r="MK11" i="8"/>
  <c r="MJ11" i="8"/>
  <c r="MI11" i="8"/>
  <c r="MH11" i="8"/>
  <c r="MG11" i="8"/>
  <c r="MF11" i="8"/>
  <c r="ME11" i="8"/>
  <c r="MD11" i="8"/>
  <c r="MC11" i="8"/>
  <c r="MB11" i="8"/>
  <c r="MA11" i="8"/>
  <c r="LZ11" i="8"/>
  <c r="LY11" i="8"/>
  <c r="LX11" i="8"/>
  <c r="LW11" i="8"/>
  <c r="LV11" i="8"/>
  <c r="LU11" i="8"/>
  <c r="LT11" i="8"/>
  <c r="LS11" i="8"/>
  <c r="LR11" i="8"/>
  <c r="LQ11" i="8"/>
  <c r="LP11" i="8"/>
  <c r="LO11" i="8"/>
  <c r="LN11" i="8"/>
  <c r="LM11" i="8"/>
  <c r="LL11" i="8"/>
  <c r="LK11" i="8"/>
  <c r="LJ11" i="8"/>
  <c r="LI11" i="8"/>
  <c r="LH11" i="8"/>
  <c r="LG11" i="8"/>
  <c r="LF11" i="8"/>
  <c r="LE11" i="8"/>
  <c r="LD11" i="8"/>
  <c r="LC11" i="8"/>
  <c r="LB11" i="8"/>
  <c r="LA11" i="8"/>
  <c r="KZ11" i="8"/>
  <c r="KY11" i="8"/>
  <c r="KX11" i="8"/>
  <c r="KW11" i="8"/>
  <c r="KV11" i="8"/>
  <c r="KU11" i="8"/>
  <c r="KT11" i="8"/>
  <c r="KS11" i="8"/>
  <c r="KR11" i="8"/>
  <c r="KQ11" i="8"/>
  <c r="KP11" i="8"/>
  <c r="KO11" i="8"/>
  <c r="KN11" i="8"/>
  <c r="KM11" i="8"/>
  <c r="KL11" i="8"/>
  <c r="KK11" i="8"/>
  <c r="KJ11" i="8"/>
  <c r="KI11" i="8"/>
  <c r="KH11" i="8"/>
  <c r="KG11" i="8"/>
  <c r="KF11" i="8"/>
  <c r="KE11" i="8"/>
  <c r="KD11" i="8"/>
  <c r="KC11" i="8"/>
  <c r="KB11" i="8"/>
  <c r="KA11" i="8"/>
  <c r="JZ11" i="8"/>
  <c r="JY11" i="8"/>
  <c r="JX11" i="8"/>
  <c r="JW11" i="8"/>
  <c r="JV11" i="8"/>
  <c r="JU11" i="8"/>
  <c r="JT11" i="8"/>
  <c r="JS11" i="8"/>
  <c r="JR11" i="8"/>
  <c r="JQ11" i="8"/>
  <c r="JP11" i="8"/>
  <c r="JO11" i="8"/>
  <c r="JN11" i="8"/>
  <c r="JM11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N9" i="8"/>
  <c r="N236" i="8" s="1"/>
  <c r="O236" i="8" s="1"/>
  <c r="P236" i="8" s="1"/>
  <c r="Q236" i="8" s="1"/>
  <c r="R236" i="8" s="1"/>
  <c r="S236" i="8" s="1"/>
  <c r="T236" i="8" s="1"/>
  <c r="U236" i="8" s="1"/>
  <c r="V236" i="8" s="1"/>
  <c r="W236" i="8" s="1"/>
  <c r="X236" i="8" s="1"/>
  <c r="Y236" i="8" s="1"/>
  <c r="Y176" i="8"/>
  <c r="X176" i="8"/>
  <c r="X175" i="8" s="1"/>
  <c r="W176" i="8"/>
  <c r="W175" i="8" s="1"/>
  <c r="U176" i="8"/>
  <c r="U175" i="8" s="1"/>
  <c r="S176" i="8"/>
  <c r="S175" i="8" s="1"/>
  <c r="R176" i="8"/>
  <c r="R175" i="8" s="1"/>
  <c r="O176" i="8"/>
  <c r="N176" i="8"/>
  <c r="N175" i="8" s="1"/>
  <c r="Y175" i="8"/>
  <c r="O175" i="8"/>
  <c r="Y171" i="8"/>
  <c r="W171" i="8"/>
  <c r="U171" i="8"/>
  <c r="S171" i="8"/>
  <c r="R171" i="8"/>
  <c r="P171" i="8"/>
  <c r="O171" i="8"/>
  <c r="N171" i="8"/>
  <c r="Y169" i="8"/>
  <c r="X169" i="8"/>
  <c r="W169" i="8"/>
  <c r="V169" i="8"/>
  <c r="U169" i="8"/>
  <c r="T169" i="8"/>
  <c r="S169" i="8"/>
  <c r="R169" i="8"/>
  <c r="O169" i="8"/>
  <c r="N169" i="8"/>
  <c r="Y149" i="8"/>
  <c r="X149" i="8"/>
  <c r="V149" i="8"/>
  <c r="U149" i="8"/>
  <c r="S149" i="8"/>
  <c r="R149" i="8"/>
  <c r="Q149" i="8"/>
  <c r="P149" i="8"/>
  <c r="W147" i="8"/>
  <c r="V147" i="8"/>
  <c r="T147" i="8"/>
  <c r="S147" i="8"/>
  <c r="R147" i="8"/>
  <c r="Q147" i="8"/>
  <c r="O147" i="8"/>
  <c r="N147" i="8"/>
  <c r="O87" i="8"/>
  <c r="K85" i="8"/>
  <c r="O65" i="8"/>
  <c r="P65" i="8" s="1"/>
  <c r="Q65" i="8" s="1"/>
  <c r="R65" i="8" s="1"/>
  <c r="S65" i="8" s="1"/>
  <c r="T65" i="8" s="1"/>
  <c r="U65" i="8" s="1"/>
  <c r="V65" i="8" s="1"/>
  <c r="W65" i="8" s="1"/>
  <c r="X65" i="8" s="1"/>
  <c r="Y65" i="8" s="1"/>
  <c r="Z65" i="8" s="1"/>
  <c r="AA65" i="8" s="1"/>
  <c r="AB65" i="8" s="1"/>
  <c r="AC65" i="8" s="1"/>
  <c r="AD65" i="8" s="1"/>
  <c r="AE65" i="8" s="1"/>
  <c r="AF65" i="8" s="1"/>
  <c r="AG65" i="8" s="1"/>
  <c r="AH65" i="8" s="1"/>
  <c r="AI65" i="8" s="1"/>
  <c r="AJ65" i="8" s="1"/>
  <c r="AK65" i="8" s="1"/>
  <c r="AL65" i="8" s="1"/>
  <c r="AM65" i="8" s="1"/>
  <c r="AN65" i="8" s="1"/>
  <c r="AO65" i="8" s="1"/>
  <c r="AP65" i="8" s="1"/>
  <c r="AQ65" i="8" s="1"/>
  <c r="O42" i="8"/>
  <c r="P42" i="8" s="1"/>
  <c r="Q42" i="8" s="1"/>
  <c r="R42" i="8" s="1"/>
  <c r="S42" i="8" s="1"/>
  <c r="T42" i="8" s="1"/>
  <c r="U42" i="8" s="1"/>
  <c r="V42" i="8" s="1"/>
  <c r="W42" i="8" s="1"/>
  <c r="X42" i="8" s="1"/>
  <c r="Y42" i="8" s="1"/>
  <c r="Z42" i="8" s="1"/>
  <c r="AA42" i="8" s="1"/>
  <c r="AB42" i="8" s="1"/>
  <c r="AC42" i="8" s="1"/>
  <c r="AD42" i="8" s="1"/>
  <c r="AE42" i="8" s="1"/>
  <c r="AF42" i="8" s="1"/>
  <c r="AG42" i="8" s="1"/>
  <c r="AH42" i="8" s="1"/>
  <c r="AI42" i="8" s="1"/>
  <c r="AJ42" i="8" s="1"/>
  <c r="AK42" i="8" s="1"/>
  <c r="AL42" i="8" s="1"/>
  <c r="AM42" i="8" s="1"/>
  <c r="AN42" i="8" s="1"/>
  <c r="AO42" i="8" s="1"/>
  <c r="AP42" i="8" s="1"/>
  <c r="AQ42" i="8" s="1"/>
  <c r="AR42" i="8" s="1"/>
  <c r="AS42" i="8" s="1"/>
  <c r="AT42" i="8" s="1"/>
  <c r="AU42" i="8" s="1"/>
  <c r="AV42" i="8" s="1"/>
  <c r="AW42" i="8" s="1"/>
  <c r="AX42" i="8" s="1"/>
  <c r="AY42" i="8" s="1"/>
  <c r="AZ42" i="8" s="1"/>
  <c r="BA42" i="8" s="1"/>
  <c r="BB42" i="8" s="1"/>
  <c r="BC42" i="8" s="1"/>
  <c r="BD42" i="8" s="1"/>
  <c r="BE42" i="8" s="1"/>
  <c r="BF42" i="8" s="1"/>
  <c r="BG42" i="8" s="1"/>
  <c r="BH42" i="8" s="1"/>
  <c r="BI42" i="8" s="1"/>
  <c r="BJ42" i="8" s="1"/>
  <c r="BK42" i="8" s="1"/>
  <c r="BL42" i="8" s="1"/>
  <c r="BM42" i="8" s="1"/>
  <c r="BN42" i="8" s="1"/>
  <c r="BO42" i="8" s="1"/>
  <c r="BP42" i="8" s="1"/>
  <c r="BQ42" i="8" s="1"/>
  <c r="BR42" i="8" s="1"/>
  <c r="BS42" i="8" s="1"/>
  <c r="BT42" i="8" s="1"/>
  <c r="BU42" i="8" s="1"/>
  <c r="BV42" i="8" s="1"/>
  <c r="BW42" i="8" s="1"/>
  <c r="BX42" i="8" s="1"/>
  <c r="BY42" i="8" s="1"/>
  <c r="BZ42" i="8" s="1"/>
  <c r="CA42" i="8" s="1"/>
  <c r="CB42" i="8" s="1"/>
  <c r="CC42" i="8" s="1"/>
  <c r="CD42" i="8" s="1"/>
  <c r="CE42" i="8" s="1"/>
  <c r="CF42" i="8" s="1"/>
  <c r="CG42" i="8" s="1"/>
  <c r="CH42" i="8" s="1"/>
  <c r="CI42" i="8" s="1"/>
  <c r="CJ42" i="8" s="1"/>
  <c r="CK42" i="8" s="1"/>
  <c r="CL42" i="8" s="1"/>
  <c r="CM42" i="8" s="1"/>
  <c r="CN42" i="8" s="1"/>
  <c r="CO42" i="8" s="1"/>
  <c r="CP42" i="8" s="1"/>
  <c r="CQ42" i="8" s="1"/>
  <c r="CR42" i="8" s="1"/>
  <c r="CS42" i="8" s="1"/>
  <c r="CT42" i="8" s="1"/>
  <c r="CU42" i="8" s="1"/>
  <c r="CV42" i="8" s="1"/>
  <c r="CW42" i="8" s="1"/>
  <c r="CX42" i="8" s="1"/>
  <c r="CY42" i="8" s="1"/>
  <c r="CZ42" i="8" s="1"/>
  <c r="DA42" i="8" s="1"/>
  <c r="DB42" i="8" s="1"/>
  <c r="DC42" i="8" s="1"/>
  <c r="DD42" i="8" s="1"/>
  <c r="DE42" i="8" s="1"/>
  <c r="DF42" i="8" s="1"/>
  <c r="DG42" i="8" s="1"/>
  <c r="DH42" i="8" s="1"/>
  <c r="DI42" i="8" s="1"/>
  <c r="DJ42" i="8" s="1"/>
  <c r="DK42" i="8" s="1"/>
  <c r="DL42" i="8" s="1"/>
  <c r="DM42" i="8" s="1"/>
  <c r="DN42" i="8" s="1"/>
  <c r="DO42" i="8" s="1"/>
  <c r="DP42" i="8" s="1"/>
  <c r="DQ42" i="8" s="1"/>
  <c r="DR42" i="8" s="1"/>
  <c r="DS42" i="8" s="1"/>
  <c r="DT42" i="8" s="1"/>
  <c r="DU42" i="8" s="1"/>
  <c r="DV42" i="8" s="1"/>
  <c r="DW42" i="8" s="1"/>
  <c r="DX42" i="8" s="1"/>
  <c r="DY42" i="8" s="1"/>
  <c r="DZ42" i="8" s="1"/>
  <c r="EA42" i="8" s="1"/>
  <c r="EB42" i="8" s="1"/>
  <c r="EC42" i="8" s="1"/>
  <c r="ED42" i="8" s="1"/>
  <c r="EE42" i="8" s="1"/>
  <c r="EF42" i="8" s="1"/>
  <c r="EG42" i="8" s="1"/>
  <c r="EH42" i="8" s="1"/>
  <c r="EI42" i="8" s="1"/>
  <c r="EJ42" i="8" s="1"/>
  <c r="EK42" i="8" s="1"/>
  <c r="EL42" i="8" s="1"/>
  <c r="EM42" i="8" s="1"/>
  <c r="EN42" i="8" s="1"/>
  <c r="EO42" i="8" s="1"/>
  <c r="EP42" i="8" s="1"/>
  <c r="EQ42" i="8" s="1"/>
  <c r="ER42" i="8" s="1"/>
  <c r="ES42" i="8" s="1"/>
  <c r="ET42" i="8" s="1"/>
  <c r="EU42" i="8" s="1"/>
  <c r="EV42" i="8" s="1"/>
  <c r="EW42" i="8" s="1"/>
  <c r="EX42" i="8" s="1"/>
  <c r="EY42" i="8" s="1"/>
  <c r="EZ42" i="8" s="1"/>
  <c r="FA42" i="8" s="1"/>
  <c r="FB42" i="8" s="1"/>
  <c r="FC42" i="8" s="1"/>
  <c r="FD42" i="8" s="1"/>
  <c r="FE42" i="8" s="1"/>
  <c r="FF42" i="8" s="1"/>
  <c r="FG42" i="8" s="1"/>
  <c r="FH42" i="8" s="1"/>
  <c r="FI42" i="8" s="1"/>
  <c r="FJ42" i="8" s="1"/>
  <c r="FK42" i="8" s="1"/>
  <c r="FL42" i="8" s="1"/>
  <c r="FM42" i="8" s="1"/>
  <c r="FN42" i="8" s="1"/>
  <c r="FO42" i="8" s="1"/>
  <c r="FP42" i="8" s="1"/>
  <c r="FQ42" i="8" s="1"/>
  <c r="FR42" i="8" s="1"/>
  <c r="FS42" i="8" s="1"/>
  <c r="FT42" i="8" s="1"/>
  <c r="FU42" i="8" s="1"/>
  <c r="FV42" i="8" s="1"/>
  <c r="FW42" i="8" s="1"/>
  <c r="FX42" i="8" s="1"/>
  <c r="FY42" i="8" s="1"/>
  <c r="FZ42" i="8" s="1"/>
  <c r="GA42" i="8" s="1"/>
  <c r="GB42" i="8" s="1"/>
  <c r="GC42" i="8" s="1"/>
  <c r="GD42" i="8" s="1"/>
  <c r="GE42" i="8" s="1"/>
  <c r="GF42" i="8" s="1"/>
  <c r="GG42" i="8" s="1"/>
  <c r="GH42" i="8" s="1"/>
  <c r="GI42" i="8" s="1"/>
  <c r="GJ42" i="8" s="1"/>
  <c r="GK42" i="8" s="1"/>
  <c r="GL42" i="8" s="1"/>
  <c r="GM42" i="8" s="1"/>
  <c r="GN42" i="8" s="1"/>
  <c r="GO42" i="8" s="1"/>
  <c r="GP42" i="8" s="1"/>
  <c r="GQ42" i="8" s="1"/>
  <c r="GR42" i="8" s="1"/>
  <c r="GS42" i="8" s="1"/>
  <c r="GT42" i="8" s="1"/>
  <c r="GU42" i="8" s="1"/>
  <c r="GV42" i="8" s="1"/>
  <c r="GW42" i="8" s="1"/>
  <c r="GX42" i="8" s="1"/>
  <c r="GY42" i="8" s="1"/>
  <c r="GZ42" i="8" s="1"/>
  <c r="HA42" i="8" s="1"/>
  <c r="HB42" i="8" s="1"/>
  <c r="HC42" i="8" s="1"/>
  <c r="HD42" i="8" s="1"/>
  <c r="HE42" i="8" s="1"/>
  <c r="HF42" i="8" s="1"/>
  <c r="HG42" i="8" s="1"/>
  <c r="HH42" i="8" s="1"/>
  <c r="HI42" i="8" s="1"/>
  <c r="HJ42" i="8" s="1"/>
  <c r="HK42" i="8" s="1"/>
  <c r="HL42" i="8" s="1"/>
  <c r="HM42" i="8" s="1"/>
  <c r="HN42" i="8" s="1"/>
  <c r="HO42" i="8" s="1"/>
  <c r="HP42" i="8" s="1"/>
  <c r="HQ42" i="8" s="1"/>
  <c r="HR42" i="8" s="1"/>
  <c r="HS42" i="8" s="1"/>
  <c r="HT42" i="8" s="1"/>
  <c r="HU42" i="8" s="1"/>
  <c r="HV42" i="8" s="1"/>
  <c r="HW42" i="8" s="1"/>
  <c r="HX42" i="8" s="1"/>
  <c r="HY42" i="8" s="1"/>
  <c r="HZ42" i="8" s="1"/>
  <c r="IA42" i="8" s="1"/>
  <c r="IB42" i="8" s="1"/>
  <c r="IC42" i="8" s="1"/>
  <c r="ID42" i="8" s="1"/>
  <c r="IE42" i="8" s="1"/>
  <c r="IF42" i="8" s="1"/>
  <c r="IG42" i="8" s="1"/>
  <c r="IH42" i="8" s="1"/>
  <c r="II42" i="8" s="1"/>
  <c r="IJ42" i="8" s="1"/>
  <c r="IK42" i="8" s="1"/>
  <c r="IL42" i="8" s="1"/>
  <c r="IM42" i="8" s="1"/>
  <c r="IN42" i="8" s="1"/>
  <c r="IO42" i="8" s="1"/>
  <c r="IP42" i="8" s="1"/>
  <c r="IQ42" i="8" s="1"/>
  <c r="IR42" i="8" s="1"/>
  <c r="IS42" i="8" s="1"/>
  <c r="IT42" i="8" s="1"/>
  <c r="IU42" i="8" s="1"/>
  <c r="IV42" i="8" s="1"/>
  <c r="IW42" i="8" s="1"/>
  <c r="IX42" i="8" s="1"/>
  <c r="IY42" i="8" s="1"/>
  <c r="IZ42" i="8" s="1"/>
  <c r="JA42" i="8" s="1"/>
  <c r="JB42" i="8" s="1"/>
  <c r="JC42" i="8" s="1"/>
  <c r="JD42" i="8" s="1"/>
  <c r="JE42" i="8" s="1"/>
  <c r="JF42" i="8" s="1"/>
  <c r="JG42" i="8" s="1"/>
  <c r="JH42" i="8" s="1"/>
  <c r="JI42" i="8" s="1"/>
  <c r="JJ42" i="8" s="1"/>
  <c r="JK42" i="8" s="1"/>
  <c r="JL42" i="8" s="1"/>
  <c r="JM42" i="8" s="1"/>
  <c r="JN42" i="8" s="1"/>
  <c r="JO42" i="8" s="1"/>
  <c r="JP42" i="8" s="1"/>
  <c r="JQ42" i="8" s="1"/>
  <c r="JR42" i="8" s="1"/>
  <c r="JS42" i="8" s="1"/>
  <c r="JT42" i="8" s="1"/>
  <c r="JU42" i="8" s="1"/>
  <c r="JV42" i="8" s="1"/>
  <c r="JW42" i="8" s="1"/>
  <c r="JX42" i="8" s="1"/>
  <c r="JY42" i="8" s="1"/>
  <c r="JZ42" i="8" s="1"/>
  <c r="KA42" i="8" s="1"/>
  <c r="KB42" i="8" s="1"/>
  <c r="KC42" i="8" s="1"/>
  <c r="KD42" i="8" s="1"/>
  <c r="KE42" i="8" s="1"/>
  <c r="KF42" i="8" s="1"/>
  <c r="KG42" i="8" s="1"/>
  <c r="KH42" i="8" s="1"/>
  <c r="KI42" i="8" s="1"/>
  <c r="KJ42" i="8" s="1"/>
  <c r="KK42" i="8" s="1"/>
  <c r="KL42" i="8" s="1"/>
  <c r="KM42" i="8" s="1"/>
  <c r="KN42" i="8" s="1"/>
  <c r="KO42" i="8" s="1"/>
  <c r="KP42" i="8" s="1"/>
  <c r="KQ42" i="8" s="1"/>
  <c r="KR42" i="8" s="1"/>
  <c r="KS42" i="8" s="1"/>
  <c r="KT42" i="8" s="1"/>
  <c r="KU42" i="8" s="1"/>
  <c r="KV42" i="8" s="1"/>
  <c r="KW42" i="8" s="1"/>
  <c r="KX42" i="8" s="1"/>
  <c r="KY42" i="8" s="1"/>
  <c r="KZ42" i="8" s="1"/>
  <c r="LA42" i="8" s="1"/>
  <c r="LB42" i="8" s="1"/>
  <c r="LC42" i="8" s="1"/>
  <c r="LD42" i="8" s="1"/>
  <c r="LE42" i="8" s="1"/>
  <c r="LF42" i="8" s="1"/>
  <c r="LG42" i="8" s="1"/>
  <c r="LH42" i="8" s="1"/>
  <c r="LI42" i="8" s="1"/>
  <c r="LJ42" i="8" s="1"/>
  <c r="LK42" i="8" s="1"/>
  <c r="LL42" i="8" s="1"/>
  <c r="LM42" i="8" s="1"/>
  <c r="LN42" i="8" s="1"/>
  <c r="LO42" i="8" s="1"/>
  <c r="LP42" i="8" s="1"/>
  <c r="LQ42" i="8" s="1"/>
  <c r="LR42" i="8" s="1"/>
  <c r="LS42" i="8" s="1"/>
  <c r="LT42" i="8" s="1"/>
  <c r="LU42" i="8" s="1"/>
  <c r="LV42" i="8" s="1"/>
  <c r="LW42" i="8" s="1"/>
  <c r="LX42" i="8" s="1"/>
  <c r="LY42" i="8" s="1"/>
  <c r="LZ42" i="8" s="1"/>
  <c r="MA42" i="8" s="1"/>
  <c r="MB42" i="8" s="1"/>
  <c r="MC42" i="8" s="1"/>
  <c r="MD42" i="8" s="1"/>
  <c r="ME42" i="8" s="1"/>
  <c r="MF42" i="8" s="1"/>
  <c r="MG42" i="8" s="1"/>
  <c r="MH42" i="8" s="1"/>
  <c r="MI42" i="8" s="1"/>
  <c r="MJ42" i="8" s="1"/>
  <c r="MK42" i="8" s="1"/>
  <c r="ML42" i="8" s="1"/>
  <c r="MM42" i="8" s="1"/>
  <c r="MN42" i="8" s="1"/>
  <c r="MO42" i="8" s="1"/>
  <c r="MP42" i="8" s="1"/>
  <c r="MQ42" i="8" s="1"/>
  <c r="MR42" i="8" s="1"/>
  <c r="MS42" i="8" s="1"/>
  <c r="MT42" i="8" s="1"/>
  <c r="MU42" i="8" s="1"/>
  <c r="MV42" i="8" s="1"/>
  <c r="MW42" i="8" s="1"/>
  <c r="MX42" i="8" s="1"/>
  <c r="MY42" i="8" s="1"/>
  <c r="MZ42" i="8" s="1"/>
  <c r="NA42" i="8" s="1"/>
  <c r="NB42" i="8" s="1"/>
  <c r="NC42" i="8" s="1"/>
  <c r="ND42" i="8" s="1"/>
  <c r="NE42" i="8" s="1"/>
  <c r="NF42" i="8" s="1"/>
  <c r="NG42" i="8" s="1"/>
  <c r="NH42" i="8" s="1"/>
  <c r="NI42" i="8" s="1"/>
  <c r="NJ42" i="8" s="1"/>
  <c r="NK42" i="8" s="1"/>
  <c r="NL42" i="8" s="1"/>
  <c r="NM42" i="8" s="1"/>
  <c r="NN42" i="8" s="1"/>
  <c r="NO42" i="8" s="1"/>
  <c r="N48" i="8" s="1"/>
  <c r="X25" i="8"/>
  <c r="W25" i="8"/>
  <c r="T25" i="8"/>
  <c r="S25" i="8"/>
  <c r="R25" i="8"/>
  <c r="P25" i="8"/>
  <c r="O25" i="8"/>
  <c r="Y20" i="8"/>
  <c r="X20" i="8"/>
  <c r="W20" i="8"/>
  <c r="V20" i="8"/>
  <c r="U20" i="8"/>
  <c r="T20" i="8"/>
  <c r="S20" i="8"/>
  <c r="P20" i="8"/>
  <c r="O20" i="8"/>
  <c r="N20" i="8"/>
  <c r="X18" i="8"/>
  <c r="W18" i="8"/>
  <c r="V18" i="8"/>
  <c r="U18" i="8"/>
  <c r="T18" i="8"/>
  <c r="S18" i="8"/>
  <c r="R18" i="8"/>
  <c r="P18" i="8"/>
  <c r="O18" i="8"/>
  <c r="O17" i="8"/>
  <c r="P17" i="8" s="1"/>
  <c r="Q17" i="8" s="1"/>
  <c r="R17" i="8" s="1"/>
  <c r="S17" i="8" s="1"/>
  <c r="T17" i="8" s="1"/>
  <c r="U17" i="8" s="1"/>
  <c r="V17" i="8" s="1"/>
  <c r="W17" i="8" s="1"/>
  <c r="X17" i="8" s="1"/>
  <c r="Y17" i="8" s="1"/>
  <c r="I15" i="8"/>
  <c r="X27" i="8" s="1"/>
  <c r="X29" i="8" s="1"/>
  <c r="O54" i="5"/>
  <c r="O174" i="8" s="1"/>
  <c r="O173" i="8" s="1"/>
  <c r="P54" i="5"/>
  <c r="P53" i="5" s="1"/>
  <c r="Q54" i="5"/>
  <c r="Q53" i="5" s="1"/>
  <c r="R54" i="5"/>
  <c r="R174" i="8" s="1"/>
  <c r="R173" i="8" s="1"/>
  <c r="S54" i="5"/>
  <c r="S174" i="8" s="1"/>
  <c r="S173" i="8" s="1"/>
  <c r="T54" i="5"/>
  <c r="T174" i="8" s="1"/>
  <c r="T173" i="8" s="1"/>
  <c r="U54" i="5"/>
  <c r="U53" i="5" s="1"/>
  <c r="V54" i="5"/>
  <c r="V174" i="8" s="1"/>
  <c r="V173" i="8" s="1"/>
  <c r="W54" i="5"/>
  <c r="W174" i="8" s="1"/>
  <c r="W173" i="8" s="1"/>
  <c r="X54" i="5"/>
  <c r="X53" i="5" s="1"/>
  <c r="Y54" i="5"/>
  <c r="Y53" i="5" s="1"/>
  <c r="N54" i="5"/>
  <c r="N174" i="8" s="1"/>
  <c r="N173" i="8" s="1"/>
  <c r="O50" i="5"/>
  <c r="O166" i="8" s="1"/>
  <c r="O165" i="8" s="1"/>
  <c r="P50" i="5"/>
  <c r="P49" i="5" s="1"/>
  <c r="Q50" i="5"/>
  <c r="Q166" i="8" s="1"/>
  <c r="Q165" i="8" s="1"/>
  <c r="R50" i="5"/>
  <c r="R49" i="5" s="1"/>
  <c r="S50" i="5"/>
  <c r="S166" i="8" s="1"/>
  <c r="S165" i="8" s="1"/>
  <c r="T50" i="5"/>
  <c r="T49" i="5" s="1"/>
  <c r="U50" i="5"/>
  <c r="U166" i="8" s="1"/>
  <c r="U165" i="8" s="1"/>
  <c r="V50" i="5"/>
  <c r="V166" i="8" s="1"/>
  <c r="V165" i="8" s="1"/>
  <c r="W50" i="5"/>
  <c r="W49" i="5" s="1"/>
  <c r="X50" i="5"/>
  <c r="X49" i="5" s="1"/>
  <c r="Y50" i="5"/>
  <c r="Y166" i="8" s="1"/>
  <c r="Y165" i="8" s="1"/>
  <c r="N50" i="5"/>
  <c r="N49" i="5" s="1"/>
  <c r="O48" i="5"/>
  <c r="O178" i="8" s="1"/>
  <c r="O177" i="8" s="1"/>
  <c r="P48" i="5"/>
  <c r="P178" i="8" s="1"/>
  <c r="P177" i="8" s="1"/>
  <c r="Q48" i="5"/>
  <c r="Q178" i="8" s="1"/>
  <c r="Q177" i="8" s="1"/>
  <c r="R48" i="5"/>
  <c r="S48" i="5"/>
  <c r="S47" i="5" s="1"/>
  <c r="T48" i="5"/>
  <c r="T178" i="8" s="1"/>
  <c r="T177" i="8" s="1"/>
  <c r="U48" i="5"/>
  <c r="U47" i="5" s="1"/>
  <c r="V48" i="5"/>
  <c r="W48" i="5"/>
  <c r="W178" i="8" s="1"/>
  <c r="W177" i="8" s="1"/>
  <c r="X48" i="5"/>
  <c r="X178" i="8" s="1"/>
  <c r="X177" i="8" s="1"/>
  <c r="Y48" i="5"/>
  <c r="Y47" i="5" s="1"/>
  <c r="N48" i="5"/>
  <c r="N178" i="8" s="1"/>
  <c r="N177" i="8" s="1"/>
  <c r="O46" i="5"/>
  <c r="O45" i="5" s="1"/>
  <c r="P46" i="5"/>
  <c r="P45" i="5" s="1"/>
  <c r="Q46" i="5"/>
  <c r="R46" i="5"/>
  <c r="R45" i="5" s="1"/>
  <c r="S46" i="5"/>
  <c r="S45" i="5" s="1"/>
  <c r="T46" i="5"/>
  <c r="U46" i="5"/>
  <c r="V46" i="5"/>
  <c r="W46" i="5"/>
  <c r="X46" i="5"/>
  <c r="Y46" i="5"/>
  <c r="N46" i="5"/>
  <c r="N45" i="5" s="1"/>
  <c r="K52" i="5"/>
  <c r="O44" i="5"/>
  <c r="O43" i="5" s="1"/>
  <c r="P44" i="5"/>
  <c r="Q44" i="5"/>
  <c r="R44" i="5"/>
  <c r="S44" i="5"/>
  <c r="T44" i="5"/>
  <c r="U44" i="5"/>
  <c r="U43" i="5" s="1"/>
  <c r="V44" i="5"/>
  <c r="W44" i="5"/>
  <c r="W43" i="5" s="1"/>
  <c r="X44" i="5"/>
  <c r="X43" i="5" s="1"/>
  <c r="Y44" i="5"/>
  <c r="Y43" i="5" s="1"/>
  <c r="N44" i="5"/>
  <c r="R53" i="5"/>
  <c r="W53" i="5"/>
  <c r="N53" i="5"/>
  <c r="Q47" i="5"/>
  <c r="N47" i="5"/>
  <c r="T53" i="5"/>
  <c r="O53" i="5"/>
  <c r="Q49" i="5"/>
  <c r="E7" i="7"/>
  <c r="C6" i="7"/>
  <c r="C5" i="7"/>
  <c r="C4" i="7"/>
  <c r="E3" i="7"/>
  <c r="C3" i="7"/>
  <c r="AN84" i="2"/>
  <c r="AK84" i="2"/>
  <c r="AE84" i="2"/>
  <c r="AE74" i="11" s="1"/>
  <c r="AB84" i="2"/>
  <c r="V84" i="2"/>
  <c r="S84" i="2"/>
  <c r="S74" i="11" s="1"/>
  <c r="AL83" i="2"/>
  <c r="AC83" i="2"/>
  <c r="T83" i="2"/>
  <c r="AN82" i="2"/>
  <c r="AE82" i="2"/>
  <c r="AE72" i="11" s="1"/>
  <c r="V82" i="2"/>
  <c r="AP81" i="2"/>
  <c r="AN81" i="2"/>
  <c r="AL81" i="2"/>
  <c r="AJ81" i="2"/>
  <c r="AF81" i="2"/>
  <c r="AE81" i="2"/>
  <c r="AC81" i="2"/>
  <c r="AB81" i="2"/>
  <c r="AA81" i="2"/>
  <c r="W81" i="2"/>
  <c r="V81" i="2"/>
  <c r="T81" i="2"/>
  <c r="S81" i="2"/>
  <c r="R81" i="2"/>
  <c r="AQ80" i="2"/>
  <c r="AQ70" i="11" s="1"/>
  <c r="AP80" i="2"/>
  <c r="AN80" i="2"/>
  <c r="AM80" i="2"/>
  <c r="AK80" i="2"/>
  <c r="AH80" i="2"/>
  <c r="AG80" i="2"/>
  <c r="AE80" i="2"/>
  <c r="AE70" i="11" s="1"/>
  <c r="AC80" i="2"/>
  <c r="AB80" i="2"/>
  <c r="Y80" i="2"/>
  <c r="X80" i="2"/>
  <c r="V80" i="2"/>
  <c r="U80" i="2"/>
  <c r="T80" i="2"/>
  <c r="Q80" i="2"/>
  <c r="P80" i="2"/>
  <c r="AQ78" i="2"/>
  <c r="AQ68" i="11" s="1"/>
  <c r="AL78" i="2"/>
  <c r="AI78" i="2"/>
  <c r="AD78" i="2"/>
  <c r="AA78" i="2"/>
  <c r="V78" i="2"/>
  <c r="S78" i="2"/>
  <c r="S68" i="11" s="1"/>
  <c r="N78" i="2"/>
  <c r="N81" i="2"/>
  <c r="AQ77" i="2"/>
  <c r="AP77" i="2"/>
  <c r="AM77" i="2"/>
  <c r="AL77" i="2"/>
  <c r="AJ77" i="2"/>
  <c r="AI77" i="2"/>
  <c r="AH77" i="2"/>
  <c r="AE77" i="2"/>
  <c r="AD77" i="2"/>
  <c r="AB77" i="2"/>
  <c r="AA77" i="2"/>
  <c r="Z77" i="2"/>
  <c r="W77" i="2"/>
  <c r="V77" i="2"/>
  <c r="T77" i="2"/>
  <c r="S77" i="2"/>
  <c r="R77" i="2"/>
  <c r="O77" i="2"/>
  <c r="N77" i="2"/>
  <c r="K75" i="2"/>
  <c r="K74" i="2"/>
  <c r="AJ84" i="2" s="1"/>
  <c r="K73" i="2"/>
  <c r="K72" i="2"/>
  <c r="AK83" i="2" s="1"/>
  <c r="AK73" i="11" s="1"/>
  <c r="K71" i="2"/>
  <c r="K70" i="2"/>
  <c r="K69" i="2"/>
  <c r="AK79" i="2" s="1"/>
  <c r="AK69" i="11" s="1"/>
  <c r="K68" i="2"/>
  <c r="AP78" i="2" s="1"/>
  <c r="K67" i="2"/>
  <c r="AO84" i="2" s="1"/>
  <c r="O174" i="2"/>
  <c r="P174" i="2"/>
  <c r="Q174" i="2"/>
  <c r="R174" i="2"/>
  <c r="S174" i="2"/>
  <c r="T174" i="2"/>
  <c r="U174" i="2"/>
  <c r="V174" i="2"/>
  <c r="W174" i="2"/>
  <c r="X174" i="2"/>
  <c r="Y174" i="2"/>
  <c r="N174" i="2"/>
  <c r="O166" i="2"/>
  <c r="P166" i="2"/>
  <c r="Q166" i="2"/>
  <c r="R166" i="2"/>
  <c r="S166" i="2"/>
  <c r="T166" i="2"/>
  <c r="U166" i="2"/>
  <c r="V166" i="2"/>
  <c r="W166" i="2"/>
  <c r="X166" i="2"/>
  <c r="Y166" i="2"/>
  <c r="N166" i="2"/>
  <c r="O178" i="2"/>
  <c r="P178" i="2"/>
  <c r="Q178" i="2"/>
  <c r="R178" i="2"/>
  <c r="S178" i="2"/>
  <c r="T178" i="2"/>
  <c r="U178" i="2"/>
  <c r="V178" i="2"/>
  <c r="W178" i="2"/>
  <c r="X178" i="2"/>
  <c r="Y178" i="2"/>
  <c r="N178" i="2"/>
  <c r="O92" i="4"/>
  <c r="P92" i="4"/>
  <c r="Q92" i="4"/>
  <c r="R92" i="4"/>
  <c r="S92" i="4"/>
  <c r="T92" i="4"/>
  <c r="U92" i="4"/>
  <c r="V92" i="4"/>
  <c r="W92" i="4"/>
  <c r="X92" i="4"/>
  <c r="Y92" i="4"/>
  <c r="N92" i="4"/>
  <c r="O90" i="4"/>
  <c r="P90" i="4"/>
  <c r="Q90" i="4"/>
  <c r="R90" i="4"/>
  <c r="S90" i="4"/>
  <c r="T90" i="4"/>
  <c r="U90" i="4"/>
  <c r="V90" i="4"/>
  <c r="W90" i="4"/>
  <c r="X90" i="4"/>
  <c r="Y90" i="4"/>
  <c r="N90" i="4"/>
  <c r="Y14" i="5"/>
  <c r="X14" i="5"/>
  <c r="W14" i="5"/>
  <c r="V14" i="5"/>
  <c r="U14" i="5"/>
  <c r="T14" i="5"/>
  <c r="S14" i="5"/>
  <c r="R14" i="5"/>
  <c r="Q14" i="5"/>
  <c r="P14" i="5"/>
  <c r="O14" i="5"/>
  <c r="N14" i="5"/>
  <c r="Y12" i="5"/>
  <c r="X12" i="5"/>
  <c r="W12" i="5"/>
  <c r="V12" i="5"/>
  <c r="U12" i="5"/>
  <c r="T12" i="5"/>
  <c r="S12" i="5"/>
  <c r="R12" i="5"/>
  <c r="Q12" i="5"/>
  <c r="P12" i="5"/>
  <c r="O12" i="5"/>
  <c r="N12" i="5"/>
  <c r="Y22" i="5"/>
  <c r="X22" i="5"/>
  <c r="W22" i="5"/>
  <c r="V22" i="5"/>
  <c r="U22" i="5"/>
  <c r="T22" i="5"/>
  <c r="S22" i="5"/>
  <c r="R22" i="5"/>
  <c r="Q22" i="5"/>
  <c r="P22" i="5"/>
  <c r="O22" i="5"/>
  <c r="N22" i="5"/>
  <c r="N9" i="5"/>
  <c r="E7" i="5"/>
  <c r="E3" i="5"/>
  <c r="C6" i="5"/>
  <c r="C5" i="5"/>
  <c r="C4" i="5"/>
  <c r="C3" i="5"/>
  <c r="Y16" i="5"/>
  <c r="X16" i="5"/>
  <c r="W16" i="5"/>
  <c r="V16" i="5"/>
  <c r="U16" i="5"/>
  <c r="T16" i="5"/>
  <c r="S16" i="5"/>
  <c r="R16" i="5"/>
  <c r="Q16" i="5"/>
  <c r="P16" i="5"/>
  <c r="O16" i="5"/>
  <c r="N16" i="5"/>
  <c r="Y18" i="5"/>
  <c r="X18" i="5"/>
  <c r="W18" i="5"/>
  <c r="V18" i="5"/>
  <c r="U18" i="5"/>
  <c r="T18" i="5"/>
  <c r="S18" i="5"/>
  <c r="R18" i="5"/>
  <c r="Q18" i="5"/>
  <c r="P18" i="5"/>
  <c r="O18" i="5"/>
  <c r="N18" i="5"/>
  <c r="E7" i="4"/>
  <c r="E3" i="4"/>
  <c r="C6" i="4"/>
  <c r="C5" i="4"/>
  <c r="C4" i="4"/>
  <c r="C3" i="4"/>
  <c r="N164" i="8" l="1"/>
  <c r="O164" i="8" s="1"/>
  <c r="P164" i="8" s="1"/>
  <c r="Q164" i="8" s="1"/>
  <c r="R164" i="8" s="1"/>
  <c r="S164" i="8" s="1"/>
  <c r="T164" i="8" s="1"/>
  <c r="U164" i="8" s="1"/>
  <c r="V164" i="8" s="1"/>
  <c r="W164" i="8" s="1"/>
  <c r="X164" i="8" s="1"/>
  <c r="Y164" i="8" s="1"/>
  <c r="N23" i="8"/>
  <c r="O23" i="8" s="1"/>
  <c r="P23" i="8" s="1"/>
  <c r="Q23" i="8" s="1"/>
  <c r="R23" i="8" s="1"/>
  <c r="S23" i="8" s="1"/>
  <c r="T23" i="8" s="1"/>
  <c r="U23" i="8" s="1"/>
  <c r="V23" i="8" s="1"/>
  <c r="W23" i="8" s="1"/>
  <c r="X23" i="8" s="1"/>
  <c r="Y23" i="8" s="1"/>
  <c r="N32" i="8"/>
  <c r="N31" i="8" s="1"/>
  <c r="N8" i="8"/>
  <c r="N22" i="12"/>
  <c r="O22" i="12" s="1"/>
  <c r="P22" i="12" s="1"/>
  <c r="Q22" i="12" s="1"/>
  <c r="R22" i="12" s="1"/>
  <c r="S22" i="12" s="1"/>
  <c r="T22" i="12" s="1"/>
  <c r="U22" i="12" s="1"/>
  <c r="V22" i="12" s="1"/>
  <c r="W22" i="12" s="1"/>
  <c r="X22" i="12" s="1"/>
  <c r="Y22" i="12" s="1"/>
  <c r="N55" i="8"/>
  <c r="O55" i="8" s="1"/>
  <c r="P55" i="8" s="1"/>
  <c r="N9" i="9"/>
  <c r="N88" i="9" s="1"/>
  <c r="N100" i="8"/>
  <c r="N99" i="8" s="1"/>
  <c r="O9" i="8"/>
  <c r="P9" i="8" s="1"/>
  <c r="Q9" i="8" s="1"/>
  <c r="P77" i="2"/>
  <c r="X77" i="2"/>
  <c r="AF77" i="2"/>
  <c r="AN77" i="2"/>
  <c r="N82" i="2"/>
  <c r="T78" i="2"/>
  <c r="AB78" i="2"/>
  <c r="AJ78" i="2"/>
  <c r="AJ68" i="8" s="1"/>
  <c r="O79" i="2"/>
  <c r="W79" i="2"/>
  <c r="AE79" i="2"/>
  <c r="AM79" i="2"/>
  <c r="R80" i="2"/>
  <c r="Z80" i="2"/>
  <c r="AI80" i="2"/>
  <c r="O81" i="2"/>
  <c r="O71" i="8" s="1"/>
  <c r="X81" i="2"/>
  <c r="AH81" i="2"/>
  <c r="AQ81" i="2"/>
  <c r="W82" i="2"/>
  <c r="AF82" i="2"/>
  <c r="AO82" i="2"/>
  <c r="U83" i="2"/>
  <c r="AD83" i="2"/>
  <c r="AD73" i="8" s="1"/>
  <c r="AN83" i="2"/>
  <c r="T84" i="2"/>
  <c r="AC84" i="2"/>
  <c r="AL84" i="2"/>
  <c r="Q90" i="9"/>
  <c r="Q43" i="5"/>
  <c r="V92" i="9"/>
  <c r="V45" i="5"/>
  <c r="R178" i="8"/>
  <c r="R177" i="8" s="1"/>
  <c r="R47" i="5"/>
  <c r="BI11" i="9"/>
  <c r="DU11" i="9"/>
  <c r="GG11" i="9"/>
  <c r="IS11" i="9"/>
  <c r="LE11" i="9"/>
  <c r="N90" i="9"/>
  <c r="N43" i="5"/>
  <c r="R90" i="9"/>
  <c r="R43" i="5"/>
  <c r="W92" i="9"/>
  <c r="W45" i="5"/>
  <c r="Q77" i="2"/>
  <c r="Y77" i="2"/>
  <c r="Y67" i="11" s="1"/>
  <c r="AG77" i="2"/>
  <c r="AG67" i="8" s="1"/>
  <c r="K67" i="8" s="1"/>
  <c r="AO77" i="2"/>
  <c r="N83" i="2"/>
  <c r="U78" i="2"/>
  <c r="AC78" i="2"/>
  <c r="AK78" i="2"/>
  <c r="P79" i="2"/>
  <c r="X79" i="2"/>
  <c r="AF79" i="2"/>
  <c r="AF69" i="8" s="1"/>
  <c r="AN79" i="2"/>
  <c r="S80" i="2"/>
  <c r="S70" i="11" s="1"/>
  <c r="AA80" i="2"/>
  <c r="AJ80" i="2"/>
  <c r="P81" i="2"/>
  <c r="Z81" i="2"/>
  <c r="AI81" i="2"/>
  <c r="O82" i="2"/>
  <c r="O72" i="8" s="1"/>
  <c r="K72" i="8" s="1"/>
  <c r="X82" i="2"/>
  <c r="AG82" i="2"/>
  <c r="AP82" i="2"/>
  <c r="V83" i="2"/>
  <c r="AF83" i="2"/>
  <c r="AO83" i="2"/>
  <c r="U84" i="2"/>
  <c r="AD84" i="2"/>
  <c r="AD74" i="8" s="1"/>
  <c r="AM84" i="2"/>
  <c r="T47" i="5"/>
  <c r="BQ11" i="9"/>
  <c r="EC11" i="9"/>
  <c r="GO11" i="9"/>
  <c r="JA11" i="9"/>
  <c r="Q79" i="2"/>
  <c r="I16" i="9"/>
  <c r="W24" i="9" s="1"/>
  <c r="NH11" i="9"/>
  <c r="MZ11" i="9"/>
  <c r="MR11" i="9"/>
  <c r="MJ11" i="9"/>
  <c r="MB11" i="9"/>
  <c r="LT11" i="9"/>
  <c r="LL11" i="9"/>
  <c r="LD11" i="9"/>
  <c r="KV11" i="9"/>
  <c r="KN11" i="9"/>
  <c r="KF11" i="9"/>
  <c r="JX11" i="9"/>
  <c r="JP11" i="9"/>
  <c r="JH11" i="9"/>
  <c r="IZ11" i="9"/>
  <c r="IR11" i="9"/>
  <c r="IJ11" i="9"/>
  <c r="IB11" i="9"/>
  <c r="HT11" i="9"/>
  <c r="HL11" i="9"/>
  <c r="HD11" i="9"/>
  <c r="GV11" i="9"/>
  <c r="GN11" i="9"/>
  <c r="GF11" i="9"/>
  <c r="FX11" i="9"/>
  <c r="FP11" i="9"/>
  <c r="FH11" i="9"/>
  <c r="EZ11" i="9"/>
  <c r="ER11" i="9"/>
  <c r="EJ11" i="9"/>
  <c r="EB11" i="9"/>
  <c r="DT11" i="9"/>
  <c r="DL11" i="9"/>
  <c r="DD11" i="9"/>
  <c r="CV11" i="9"/>
  <c r="CN11" i="9"/>
  <c r="CF11" i="9"/>
  <c r="BX11" i="9"/>
  <c r="BP11" i="9"/>
  <c r="BH11" i="9"/>
  <c r="AZ11" i="9"/>
  <c r="AR11" i="9"/>
  <c r="AJ11" i="9"/>
  <c r="AB11" i="9"/>
  <c r="T11" i="9"/>
  <c r="NO11" i="9"/>
  <c r="NG11" i="9"/>
  <c r="MY11" i="9"/>
  <c r="MQ11" i="9"/>
  <c r="MI11" i="9"/>
  <c r="MA11" i="9"/>
  <c r="LS11" i="9"/>
  <c r="LK11" i="9"/>
  <c r="LC11" i="9"/>
  <c r="KU11" i="9"/>
  <c r="KM11" i="9"/>
  <c r="KE11" i="9"/>
  <c r="JW11" i="9"/>
  <c r="JO11" i="9"/>
  <c r="JG11" i="9"/>
  <c r="IY11" i="9"/>
  <c r="IQ11" i="9"/>
  <c r="II11" i="9"/>
  <c r="IA11" i="9"/>
  <c r="HS11" i="9"/>
  <c r="HK11" i="9"/>
  <c r="HC11" i="9"/>
  <c r="GU11" i="9"/>
  <c r="GM11" i="9"/>
  <c r="GE11" i="9"/>
  <c r="FW11" i="9"/>
  <c r="FO11" i="9"/>
  <c r="FG11" i="9"/>
  <c r="EY11" i="9"/>
  <c r="EQ11" i="9"/>
  <c r="EI11" i="9"/>
  <c r="EA11" i="9"/>
  <c r="DS11" i="9"/>
  <c r="DK11" i="9"/>
  <c r="DC11" i="9"/>
  <c r="CU11" i="9"/>
  <c r="CM11" i="9"/>
  <c r="CE11" i="9"/>
  <c r="BW11" i="9"/>
  <c r="BO11" i="9"/>
  <c r="BG11" i="9"/>
  <c r="AY11" i="9"/>
  <c r="AQ11" i="9"/>
  <c r="AI11" i="9"/>
  <c r="AA11" i="9"/>
  <c r="S11" i="9"/>
  <c r="NN11" i="9"/>
  <c r="NF11" i="9"/>
  <c r="MX11" i="9"/>
  <c r="MP11" i="9"/>
  <c r="MH11" i="9"/>
  <c r="LZ11" i="9"/>
  <c r="LR11" i="9"/>
  <c r="LJ11" i="9"/>
  <c r="LB11" i="9"/>
  <c r="KT11" i="9"/>
  <c r="KL11" i="9"/>
  <c r="KD11" i="9"/>
  <c r="JV11" i="9"/>
  <c r="JN11" i="9"/>
  <c r="JF11" i="9"/>
  <c r="IX11" i="9"/>
  <c r="IP11" i="9"/>
  <c r="IH11" i="9"/>
  <c r="HZ11" i="9"/>
  <c r="HR11" i="9"/>
  <c r="HJ11" i="9"/>
  <c r="HB11" i="9"/>
  <c r="GT11" i="9"/>
  <c r="GL11" i="9"/>
  <c r="GD11" i="9"/>
  <c r="FV11" i="9"/>
  <c r="FN11" i="9"/>
  <c r="FF11" i="9"/>
  <c r="EX11" i="9"/>
  <c r="EP11" i="9"/>
  <c r="EH11" i="9"/>
  <c r="DZ11" i="9"/>
  <c r="DR11" i="9"/>
  <c r="DJ11" i="9"/>
  <c r="DB11" i="9"/>
  <c r="CT11" i="9"/>
  <c r="CL11" i="9"/>
  <c r="CD11" i="9"/>
  <c r="BV11" i="9"/>
  <c r="BN11" i="9"/>
  <c r="BF11" i="9"/>
  <c r="AX11" i="9"/>
  <c r="AP11" i="9"/>
  <c r="AH11" i="9"/>
  <c r="Z11" i="9"/>
  <c r="R11" i="9"/>
  <c r="NM11" i="9"/>
  <c r="NE11" i="9"/>
  <c r="MW11" i="9"/>
  <c r="MO11" i="9"/>
  <c r="MG11" i="9"/>
  <c r="LY11" i="9"/>
  <c r="LQ11" i="9"/>
  <c r="LI11" i="9"/>
  <c r="LA11" i="9"/>
  <c r="KS11" i="9"/>
  <c r="KK11" i="9"/>
  <c r="KC11" i="9"/>
  <c r="JU11" i="9"/>
  <c r="JM11" i="9"/>
  <c r="JE11" i="9"/>
  <c r="IW11" i="9"/>
  <c r="IO11" i="9"/>
  <c r="IG11" i="9"/>
  <c r="HY11" i="9"/>
  <c r="HQ11" i="9"/>
  <c r="HI11" i="9"/>
  <c r="HA11" i="9"/>
  <c r="GS11" i="9"/>
  <c r="GK11" i="9"/>
  <c r="GC11" i="9"/>
  <c r="FU11" i="9"/>
  <c r="FM11" i="9"/>
  <c r="FE11" i="9"/>
  <c r="EW11" i="9"/>
  <c r="EO11" i="9"/>
  <c r="EG11" i="9"/>
  <c r="DY11" i="9"/>
  <c r="DQ11" i="9"/>
  <c r="DI11" i="9"/>
  <c r="DA11" i="9"/>
  <c r="CS11" i="9"/>
  <c r="CK11" i="9"/>
  <c r="CC11" i="9"/>
  <c r="BU11" i="9"/>
  <c r="BM11" i="9"/>
  <c r="BE11" i="9"/>
  <c r="AW11" i="9"/>
  <c r="AO11" i="9"/>
  <c r="AG11" i="9"/>
  <c r="Y11" i="9"/>
  <c r="Q11" i="9"/>
  <c r="NL11" i="9"/>
  <c r="ND11" i="9"/>
  <c r="MV11" i="9"/>
  <c r="MN11" i="9"/>
  <c r="MF11" i="9"/>
  <c r="LX11" i="9"/>
  <c r="LP11" i="9"/>
  <c r="LH11" i="9"/>
  <c r="KZ11" i="9"/>
  <c r="KR11" i="9"/>
  <c r="KJ11" i="9"/>
  <c r="KB11" i="9"/>
  <c r="JT11" i="9"/>
  <c r="JL11" i="9"/>
  <c r="JD11" i="9"/>
  <c r="IV11" i="9"/>
  <c r="IN11" i="9"/>
  <c r="IF11" i="9"/>
  <c r="HX11" i="9"/>
  <c r="HP11" i="9"/>
  <c r="HH11" i="9"/>
  <c r="GZ11" i="9"/>
  <c r="GR11" i="9"/>
  <c r="GJ11" i="9"/>
  <c r="GB11" i="9"/>
  <c r="FT11" i="9"/>
  <c r="FL11" i="9"/>
  <c r="FD11" i="9"/>
  <c r="EV11" i="9"/>
  <c r="EN11" i="9"/>
  <c r="EF11" i="9"/>
  <c r="DX11" i="9"/>
  <c r="DP11" i="9"/>
  <c r="DH11" i="9"/>
  <c r="CZ11" i="9"/>
  <c r="CR11" i="9"/>
  <c r="CJ11" i="9"/>
  <c r="CB11" i="9"/>
  <c r="BT11" i="9"/>
  <c r="BL11" i="9"/>
  <c r="BD11" i="9"/>
  <c r="AV11" i="9"/>
  <c r="AN11" i="9"/>
  <c r="AF11" i="9"/>
  <c r="X11" i="9"/>
  <c r="P11" i="9"/>
  <c r="NK11" i="9"/>
  <c r="NC11" i="9"/>
  <c r="MU11" i="9"/>
  <c r="MM11" i="9"/>
  <c r="ME11" i="9"/>
  <c r="LW11" i="9"/>
  <c r="LO11" i="9"/>
  <c r="LG11" i="9"/>
  <c r="KY11" i="9"/>
  <c r="KQ11" i="9"/>
  <c r="KI11" i="9"/>
  <c r="KA11" i="9"/>
  <c r="JS11" i="9"/>
  <c r="JK11" i="9"/>
  <c r="JC11" i="9"/>
  <c r="IU11" i="9"/>
  <c r="IM11" i="9"/>
  <c r="IE11" i="9"/>
  <c r="HW11" i="9"/>
  <c r="HO11" i="9"/>
  <c r="HG11" i="9"/>
  <c r="GY11" i="9"/>
  <c r="GQ11" i="9"/>
  <c r="GI11" i="9"/>
  <c r="GA11" i="9"/>
  <c r="FS11" i="9"/>
  <c r="FK11" i="9"/>
  <c r="FC11" i="9"/>
  <c r="EU11" i="9"/>
  <c r="EM11" i="9"/>
  <c r="EE11" i="9"/>
  <c r="DW11" i="9"/>
  <c r="DO11" i="9"/>
  <c r="DG11" i="9"/>
  <c r="CY11" i="9"/>
  <c r="CQ11" i="9"/>
  <c r="CI11" i="9"/>
  <c r="CA11" i="9"/>
  <c r="BS11" i="9"/>
  <c r="BK11" i="9"/>
  <c r="BC11" i="9"/>
  <c r="AU11" i="9"/>
  <c r="AM11" i="9"/>
  <c r="AE11" i="9"/>
  <c r="W11" i="9"/>
  <c r="O11" i="9"/>
  <c r="NJ11" i="9"/>
  <c r="NB11" i="9"/>
  <c r="MT11" i="9"/>
  <c r="ML11" i="9"/>
  <c r="MD11" i="9"/>
  <c r="LV11" i="9"/>
  <c r="LN11" i="9"/>
  <c r="LF11" i="9"/>
  <c r="KX11" i="9"/>
  <c r="KP11" i="9"/>
  <c r="KH11" i="9"/>
  <c r="JZ11" i="9"/>
  <c r="JR11" i="9"/>
  <c r="JJ11" i="9"/>
  <c r="JB11" i="9"/>
  <c r="IT11" i="9"/>
  <c r="IL11" i="9"/>
  <c r="ID11" i="9"/>
  <c r="HV11" i="9"/>
  <c r="HN11" i="9"/>
  <c r="HF11" i="9"/>
  <c r="GX11" i="9"/>
  <c r="GP11" i="9"/>
  <c r="GH11" i="9"/>
  <c r="FZ11" i="9"/>
  <c r="FR11" i="9"/>
  <c r="FJ11" i="9"/>
  <c r="FB11" i="9"/>
  <c r="ET11" i="9"/>
  <c r="EL11" i="9"/>
  <c r="ED11" i="9"/>
  <c r="DV11" i="9"/>
  <c r="DN11" i="9"/>
  <c r="DF11" i="9"/>
  <c r="CX11" i="9"/>
  <c r="CP11" i="9"/>
  <c r="CH11" i="9"/>
  <c r="BZ11" i="9"/>
  <c r="BR11" i="9"/>
  <c r="BJ11" i="9"/>
  <c r="BB11" i="9"/>
  <c r="AT11" i="9"/>
  <c r="AL11" i="9"/>
  <c r="AD11" i="9"/>
  <c r="V11" i="9"/>
  <c r="N11" i="9"/>
  <c r="BY11" i="9"/>
  <c r="EK11" i="9"/>
  <c r="GW11" i="9"/>
  <c r="JI11" i="9"/>
  <c r="LU11" i="9"/>
  <c r="AG79" i="2"/>
  <c r="X83" i="2"/>
  <c r="AP83" i="2"/>
  <c r="O78" i="2"/>
  <c r="W78" i="2"/>
  <c r="AE78" i="2"/>
  <c r="AE68" i="11" s="1"/>
  <c r="AM78" i="2"/>
  <c r="AM68" i="8" s="1"/>
  <c r="R79" i="2"/>
  <c r="Z79" i="2"/>
  <c r="AH79" i="2"/>
  <c r="AP79" i="2"/>
  <c r="AK81" i="2"/>
  <c r="AK71" i="11" s="1"/>
  <c r="Q82" i="2"/>
  <c r="Z82" i="2"/>
  <c r="AI82" i="2"/>
  <c r="AI72" i="11" s="1"/>
  <c r="P83" i="2"/>
  <c r="Y83" i="2"/>
  <c r="Y73" i="11" s="1"/>
  <c r="AH83" i="2"/>
  <c r="AQ83" i="2"/>
  <c r="W84" i="2"/>
  <c r="AF84" i="2"/>
  <c r="X47" i="5"/>
  <c r="V90" i="9"/>
  <c r="V43" i="5"/>
  <c r="T171" i="8"/>
  <c r="T176" i="8"/>
  <c r="T175" i="8" s="1"/>
  <c r="U11" i="9"/>
  <c r="CG11" i="9"/>
  <c r="ES11" i="9"/>
  <c r="HE11" i="9"/>
  <c r="JQ11" i="9"/>
  <c r="MC11" i="9"/>
  <c r="N79" i="2"/>
  <c r="V79" i="2"/>
  <c r="Y79" i="2"/>
  <c r="Y69" i="11" s="1"/>
  <c r="AO79" i="2"/>
  <c r="P82" i="2"/>
  <c r="AH82" i="2"/>
  <c r="AG83" i="2"/>
  <c r="AG73" i="8" s="1"/>
  <c r="T92" i="9"/>
  <c r="T45" i="5"/>
  <c r="P78" i="2"/>
  <c r="AF78" i="2"/>
  <c r="AI79" i="2"/>
  <c r="Q83" i="2"/>
  <c r="Z83" i="2"/>
  <c r="O84" i="2"/>
  <c r="O74" i="8" s="1"/>
  <c r="K74" i="8" s="1"/>
  <c r="V84" i="8" s="1"/>
  <c r="V59" i="9" s="1"/>
  <c r="AG84" i="2"/>
  <c r="AQ84" i="2"/>
  <c r="AQ74" i="11" s="1"/>
  <c r="V178" i="8"/>
  <c r="V177" i="8" s="1"/>
  <c r="V47" i="5"/>
  <c r="N25" i="8"/>
  <c r="N18" i="8"/>
  <c r="Q25" i="8"/>
  <c r="Q20" i="9"/>
  <c r="Q19" i="9" s="1"/>
  <c r="AL79" i="2"/>
  <c r="Y82" i="2"/>
  <c r="AQ82" i="2"/>
  <c r="AQ72" i="11" s="1"/>
  <c r="N84" i="2"/>
  <c r="X78" i="2"/>
  <c r="AN78" i="2"/>
  <c r="S79" i="2"/>
  <c r="S69" i="8" s="1"/>
  <c r="AA79" i="2"/>
  <c r="AQ79" i="2"/>
  <c r="R82" i="2"/>
  <c r="AA82" i="2"/>
  <c r="AK82" i="2"/>
  <c r="AI83" i="2"/>
  <c r="X84" i="2"/>
  <c r="AP84" i="2"/>
  <c r="AP74" i="8" s="1"/>
  <c r="AH84" i="2"/>
  <c r="Z84" i="2"/>
  <c r="R84" i="2"/>
  <c r="AM83" i="2"/>
  <c r="AE83" i="2"/>
  <c r="W83" i="2"/>
  <c r="O83" i="2"/>
  <c r="AJ82" i="2"/>
  <c r="AJ72" i="8" s="1"/>
  <c r="AB82" i="2"/>
  <c r="T82" i="2"/>
  <c r="AO81" i="2"/>
  <c r="AG81" i="2"/>
  <c r="Y81" i="2"/>
  <c r="Y71" i="11" s="1"/>
  <c r="Q81" i="2"/>
  <c r="AL80" i="2"/>
  <c r="AD80" i="2"/>
  <c r="AD70" i="8" s="1"/>
  <c r="U77" i="2"/>
  <c r="AC77" i="2"/>
  <c r="AK77" i="2"/>
  <c r="AK67" i="11" s="1"/>
  <c r="N80" i="2"/>
  <c r="Q78" i="2"/>
  <c r="Y78" i="2"/>
  <c r="AG78" i="2"/>
  <c r="AO78" i="2"/>
  <c r="AO68" i="8" s="1"/>
  <c r="T79" i="2"/>
  <c r="AB79" i="2"/>
  <c r="AJ79" i="2"/>
  <c r="O80" i="2"/>
  <c r="W80" i="2"/>
  <c r="AF80" i="2"/>
  <c r="AO80" i="2"/>
  <c r="U81" i="2"/>
  <c r="U71" i="8" s="1"/>
  <c r="AD81" i="2"/>
  <c r="AM81" i="2"/>
  <c r="S82" i="2"/>
  <c r="S72" i="11" s="1"/>
  <c r="AC82" i="2"/>
  <c r="AL82" i="2"/>
  <c r="R83" i="2"/>
  <c r="AA83" i="2"/>
  <c r="AJ83" i="2"/>
  <c r="AJ73" i="8" s="1"/>
  <c r="P84" i="2"/>
  <c r="Y84" i="2"/>
  <c r="AI84" i="2"/>
  <c r="V53" i="5"/>
  <c r="T90" i="9"/>
  <c r="T43" i="5"/>
  <c r="Y92" i="9"/>
  <c r="Y45" i="5"/>
  <c r="Q92" i="9"/>
  <c r="Q45" i="5"/>
  <c r="AK11" i="9"/>
  <c r="CW11" i="9"/>
  <c r="FI11" i="9"/>
  <c r="HU11" i="9"/>
  <c r="KG11" i="9"/>
  <c r="MS11" i="9"/>
  <c r="AD79" i="2"/>
  <c r="R78" i="2"/>
  <c r="Z78" i="2"/>
  <c r="AH78" i="2"/>
  <c r="U79" i="2"/>
  <c r="AC79" i="2"/>
  <c r="U82" i="2"/>
  <c r="AD82" i="2"/>
  <c r="AD72" i="8" s="1"/>
  <c r="AM82" i="2"/>
  <c r="S83" i="2"/>
  <c r="AB83" i="2"/>
  <c r="Q84" i="2"/>
  <c r="AA84" i="2"/>
  <c r="S53" i="5"/>
  <c r="S90" i="9"/>
  <c r="S43" i="5"/>
  <c r="X92" i="9"/>
  <c r="X45" i="5"/>
  <c r="U25" i="8"/>
  <c r="P90" i="9"/>
  <c r="P43" i="5"/>
  <c r="U92" i="9"/>
  <c r="U45" i="5"/>
  <c r="N1" i="8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N8" i="12"/>
  <c r="N1" i="12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N27" i="12"/>
  <c r="N9" i="10"/>
  <c r="NM11" i="12"/>
  <c r="NE11" i="12"/>
  <c r="MW11" i="12"/>
  <c r="MO11" i="12"/>
  <c r="MG11" i="12"/>
  <c r="LY11" i="12"/>
  <c r="LQ11" i="12"/>
  <c r="LI11" i="12"/>
  <c r="LA11" i="12"/>
  <c r="KS11" i="12"/>
  <c r="KK11" i="12"/>
  <c r="KC11" i="12"/>
  <c r="JU11" i="12"/>
  <c r="JM11" i="12"/>
  <c r="JE11" i="12"/>
  <c r="IW11" i="12"/>
  <c r="IO11" i="12"/>
  <c r="IG11" i="12"/>
  <c r="HY11" i="12"/>
  <c r="HQ11" i="12"/>
  <c r="HI11" i="12"/>
  <c r="HA11" i="12"/>
  <c r="GS11" i="12"/>
  <c r="GK11" i="12"/>
  <c r="GC11" i="12"/>
  <c r="FU11" i="12"/>
  <c r="FM11" i="12"/>
  <c r="FE11" i="12"/>
  <c r="EW11" i="12"/>
  <c r="EO11" i="12"/>
  <c r="EG11" i="12"/>
  <c r="DY11" i="12"/>
  <c r="DQ11" i="12"/>
  <c r="DI11" i="12"/>
  <c r="DA11" i="12"/>
  <c r="CS11" i="12"/>
  <c r="CK11" i="12"/>
  <c r="CC11" i="12"/>
  <c r="BU11" i="12"/>
  <c r="BM11" i="12"/>
  <c r="BE11" i="12"/>
  <c r="AW11" i="12"/>
  <c r="AO11" i="12"/>
  <c r="AG11" i="12"/>
  <c r="Y11" i="12"/>
  <c r="Q11" i="12"/>
  <c r="NL11" i="12"/>
  <c r="ND11" i="12"/>
  <c r="MV11" i="12"/>
  <c r="MN11" i="12"/>
  <c r="MF11" i="12"/>
  <c r="LX11" i="12"/>
  <c r="LP11" i="12"/>
  <c r="LH11" i="12"/>
  <c r="KZ11" i="12"/>
  <c r="KR11" i="12"/>
  <c r="KJ11" i="12"/>
  <c r="KB11" i="12"/>
  <c r="JT11" i="12"/>
  <c r="JL11" i="12"/>
  <c r="JD11" i="12"/>
  <c r="IV11" i="12"/>
  <c r="IN11" i="12"/>
  <c r="IF11" i="12"/>
  <c r="HX11" i="12"/>
  <c r="HP11" i="12"/>
  <c r="HH11" i="12"/>
  <c r="GZ11" i="12"/>
  <c r="GR11" i="12"/>
  <c r="GJ11" i="12"/>
  <c r="GB11" i="12"/>
  <c r="FT11" i="12"/>
  <c r="FL11" i="12"/>
  <c r="FD11" i="12"/>
  <c r="EV11" i="12"/>
  <c r="EN11" i="12"/>
  <c r="EF11" i="12"/>
  <c r="DX11" i="12"/>
  <c r="DP11" i="12"/>
  <c r="DH11" i="12"/>
  <c r="CZ11" i="12"/>
  <c r="CR11" i="12"/>
  <c r="CJ11" i="12"/>
  <c r="CB11" i="12"/>
  <c r="BT11" i="12"/>
  <c r="BL11" i="12"/>
  <c r="BD11" i="12"/>
  <c r="AV11" i="12"/>
  <c r="AN11" i="12"/>
  <c r="AF11" i="12"/>
  <c r="X11" i="12"/>
  <c r="P11" i="12"/>
  <c r="NK11" i="12"/>
  <c r="NC11" i="12"/>
  <c r="MU11" i="12"/>
  <c r="MM11" i="12"/>
  <c r="ME11" i="12"/>
  <c r="LW11" i="12"/>
  <c r="LO11" i="12"/>
  <c r="LG11" i="12"/>
  <c r="KY11" i="12"/>
  <c r="KQ11" i="12"/>
  <c r="KI11" i="12"/>
  <c r="KA11" i="12"/>
  <c r="JS11" i="12"/>
  <c r="JK11" i="12"/>
  <c r="JC11" i="12"/>
  <c r="IU11" i="12"/>
  <c r="IM11" i="12"/>
  <c r="IE11" i="12"/>
  <c r="HW11" i="12"/>
  <c r="HO11" i="12"/>
  <c r="HG11" i="12"/>
  <c r="GY11" i="12"/>
  <c r="GQ11" i="12"/>
  <c r="GI11" i="12"/>
  <c r="GA11" i="12"/>
  <c r="FS11" i="12"/>
  <c r="FK11" i="12"/>
  <c r="FC11" i="12"/>
  <c r="EU11" i="12"/>
  <c r="EM11" i="12"/>
  <c r="EE11" i="12"/>
  <c r="DW11" i="12"/>
  <c r="DO11" i="12"/>
  <c r="DG11" i="12"/>
  <c r="CY11" i="12"/>
  <c r="CQ11" i="12"/>
  <c r="CI11" i="12"/>
  <c r="CA11" i="12"/>
  <c r="BS11" i="12"/>
  <c r="BK11" i="12"/>
  <c r="BC11" i="12"/>
  <c r="AU11" i="12"/>
  <c r="AM11" i="12"/>
  <c r="AE11" i="12"/>
  <c r="W11" i="12"/>
  <c r="O11" i="12"/>
  <c r="NJ11" i="12"/>
  <c r="NB11" i="12"/>
  <c r="MT11" i="12"/>
  <c r="ML11" i="12"/>
  <c r="MD11" i="12"/>
  <c r="LV11" i="12"/>
  <c r="LN11" i="12"/>
  <c r="LF11" i="12"/>
  <c r="KX11" i="12"/>
  <c r="KP11" i="12"/>
  <c r="KH11" i="12"/>
  <c r="JZ11" i="12"/>
  <c r="JR11" i="12"/>
  <c r="JJ11" i="12"/>
  <c r="JB11" i="12"/>
  <c r="IT11" i="12"/>
  <c r="IL11" i="12"/>
  <c r="ID11" i="12"/>
  <c r="HV11" i="12"/>
  <c r="HN11" i="12"/>
  <c r="HF11" i="12"/>
  <c r="GX11" i="12"/>
  <c r="GP11" i="12"/>
  <c r="GH11" i="12"/>
  <c r="FZ11" i="12"/>
  <c r="FR11" i="12"/>
  <c r="FJ11" i="12"/>
  <c r="FB11" i="12"/>
  <c r="ET11" i="12"/>
  <c r="EL11" i="12"/>
  <c r="ED11" i="12"/>
  <c r="DV11" i="12"/>
  <c r="DN11" i="12"/>
  <c r="DF11" i="12"/>
  <c r="CX11" i="12"/>
  <c r="CP11" i="12"/>
  <c r="CH11" i="12"/>
  <c r="BZ11" i="12"/>
  <c r="BR11" i="12"/>
  <c r="BJ11" i="12"/>
  <c r="BB11" i="12"/>
  <c r="AT11" i="12"/>
  <c r="AL11" i="12"/>
  <c r="AD11" i="12"/>
  <c r="V11" i="12"/>
  <c r="N11" i="12"/>
  <c r="NF11" i="12"/>
  <c r="MP11" i="12"/>
  <c r="LZ11" i="12"/>
  <c r="LJ11" i="12"/>
  <c r="KT11" i="12"/>
  <c r="JV11" i="12"/>
  <c r="JF11" i="12"/>
  <c r="IP11" i="12"/>
  <c r="IH11" i="12"/>
  <c r="HJ11" i="12"/>
  <c r="GT11" i="12"/>
  <c r="FN11" i="12"/>
  <c r="EH11" i="12"/>
  <c r="DJ11" i="12"/>
  <c r="CT11" i="12"/>
  <c r="CD11" i="12"/>
  <c r="NI11" i="12"/>
  <c r="NA11" i="12"/>
  <c r="MS11" i="12"/>
  <c r="MK11" i="12"/>
  <c r="MC11" i="12"/>
  <c r="LU11" i="12"/>
  <c r="LM11" i="12"/>
  <c r="LE11" i="12"/>
  <c r="KW11" i="12"/>
  <c r="KO11" i="12"/>
  <c r="KG11" i="12"/>
  <c r="JY11" i="12"/>
  <c r="JQ11" i="12"/>
  <c r="JI11" i="12"/>
  <c r="JA11" i="12"/>
  <c r="IS11" i="12"/>
  <c r="IK11" i="12"/>
  <c r="IC11" i="12"/>
  <c r="HU11" i="12"/>
  <c r="HM11" i="12"/>
  <c r="HE11" i="12"/>
  <c r="GW11" i="12"/>
  <c r="GO11" i="12"/>
  <c r="GG11" i="12"/>
  <c r="FY11" i="12"/>
  <c r="FQ11" i="12"/>
  <c r="FI11" i="12"/>
  <c r="FA11" i="12"/>
  <c r="ES11" i="12"/>
  <c r="EK11" i="12"/>
  <c r="EC11" i="12"/>
  <c r="DU11" i="12"/>
  <c r="DM11" i="12"/>
  <c r="DE11" i="12"/>
  <c r="CW11" i="12"/>
  <c r="CO11" i="12"/>
  <c r="CG11" i="12"/>
  <c r="BY11" i="12"/>
  <c r="BQ11" i="12"/>
  <c r="BI11" i="12"/>
  <c r="BA11" i="12"/>
  <c r="AS11" i="12"/>
  <c r="AK11" i="12"/>
  <c r="AC11" i="12"/>
  <c r="U11" i="12"/>
  <c r="KL11" i="12"/>
  <c r="HR11" i="12"/>
  <c r="GD11" i="12"/>
  <c r="EP11" i="12"/>
  <c r="DR11" i="12"/>
  <c r="I16" i="12"/>
  <c r="NH11" i="12"/>
  <c r="MZ11" i="12"/>
  <c r="MR11" i="12"/>
  <c r="MJ11" i="12"/>
  <c r="MB11" i="12"/>
  <c r="LT11" i="12"/>
  <c r="LL11" i="12"/>
  <c r="LD11" i="12"/>
  <c r="KV11" i="12"/>
  <c r="KN11" i="12"/>
  <c r="KF11" i="12"/>
  <c r="JX11" i="12"/>
  <c r="JP11" i="12"/>
  <c r="JH11" i="12"/>
  <c r="IZ11" i="12"/>
  <c r="IR11" i="12"/>
  <c r="IJ11" i="12"/>
  <c r="IB11" i="12"/>
  <c r="HT11" i="12"/>
  <c r="HL11" i="12"/>
  <c r="HD11" i="12"/>
  <c r="GV11" i="12"/>
  <c r="GN11" i="12"/>
  <c r="GF11" i="12"/>
  <c r="FX11" i="12"/>
  <c r="FP11" i="12"/>
  <c r="FH11" i="12"/>
  <c r="EZ11" i="12"/>
  <c r="ER11" i="12"/>
  <c r="EJ11" i="12"/>
  <c r="EB11" i="12"/>
  <c r="DT11" i="12"/>
  <c r="DL11" i="12"/>
  <c r="DD11" i="12"/>
  <c r="CV11" i="12"/>
  <c r="CN11" i="12"/>
  <c r="CF11" i="12"/>
  <c r="BX11" i="12"/>
  <c r="BP11" i="12"/>
  <c r="BH11" i="12"/>
  <c r="AZ11" i="12"/>
  <c r="AR11" i="12"/>
  <c r="AJ11" i="12"/>
  <c r="AB11" i="12"/>
  <c r="T11" i="12"/>
  <c r="NN11" i="12"/>
  <c r="MX11" i="12"/>
  <c r="MH11" i="12"/>
  <c r="LR11" i="12"/>
  <c r="LB11" i="12"/>
  <c r="KD11" i="12"/>
  <c r="JN11" i="12"/>
  <c r="IX11" i="12"/>
  <c r="HZ11" i="12"/>
  <c r="HB11" i="12"/>
  <c r="GL11" i="12"/>
  <c r="FV11" i="12"/>
  <c r="EX11" i="12"/>
  <c r="DZ11" i="12"/>
  <c r="DB11" i="12"/>
  <c r="CL11" i="12"/>
  <c r="BF11" i="12"/>
  <c r="NO11" i="12"/>
  <c r="NG11" i="12"/>
  <c r="MY11" i="12"/>
  <c r="MQ11" i="12"/>
  <c r="MI11" i="12"/>
  <c r="MA11" i="12"/>
  <c r="LS11" i="12"/>
  <c r="LK11" i="12"/>
  <c r="LC11" i="12"/>
  <c r="KU11" i="12"/>
  <c r="KM11" i="12"/>
  <c r="KE11" i="12"/>
  <c r="JW11" i="12"/>
  <c r="JO11" i="12"/>
  <c r="JG11" i="12"/>
  <c r="IY11" i="12"/>
  <c r="IQ11" i="12"/>
  <c r="II11" i="12"/>
  <c r="IA11" i="12"/>
  <c r="HS11" i="12"/>
  <c r="HK11" i="12"/>
  <c r="HC11" i="12"/>
  <c r="GU11" i="12"/>
  <c r="GM11" i="12"/>
  <c r="GE11" i="12"/>
  <c r="FW11" i="12"/>
  <c r="FO11" i="12"/>
  <c r="FG11" i="12"/>
  <c r="EY11" i="12"/>
  <c r="EQ11" i="12"/>
  <c r="EI11" i="12"/>
  <c r="EA11" i="12"/>
  <c r="DS11" i="12"/>
  <c r="DK11" i="12"/>
  <c r="DC11" i="12"/>
  <c r="CU11" i="12"/>
  <c r="CM11" i="12"/>
  <c r="CE11" i="12"/>
  <c r="BW11" i="12"/>
  <c r="BO11" i="12"/>
  <c r="BG11" i="12"/>
  <c r="AY11" i="12"/>
  <c r="AQ11" i="12"/>
  <c r="AI11" i="12"/>
  <c r="AA11" i="12"/>
  <c r="S11" i="12"/>
  <c r="FF11" i="12"/>
  <c r="AX11" i="12"/>
  <c r="AP11" i="12"/>
  <c r="AH11" i="12"/>
  <c r="Z11" i="12"/>
  <c r="R11" i="12"/>
  <c r="BV11" i="12"/>
  <c r="BN11" i="12"/>
  <c r="N146" i="8"/>
  <c r="O146" i="8" s="1"/>
  <c r="P146" i="8" s="1"/>
  <c r="Q146" i="8" s="1"/>
  <c r="R146" i="8" s="1"/>
  <c r="S146" i="8" s="1"/>
  <c r="T146" i="8" s="1"/>
  <c r="U146" i="8" s="1"/>
  <c r="V146" i="8" s="1"/>
  <c r="W146" i="8" s="1"/>
  <c r="X146" i="8" s="1"/>
  <c r="Y146" i="8" s="1"/>
  <c r="N168" i="8"/>
  <c r="O168" i="8" s="1"/>
  <c r="P168" i="8" s="1"/>
  <c r="Q168" i="8" s="1"/>
  <c r="R168" i="8" s="1"/>
  <c r="S168" i="8" s="1"/>
  <c r="T168" i="8" s="1"/>
  <c r="U168" i="8" s="1"/>
  <c r="V168" i="8" s="1"/>
  <c r="W168" i="8" s="1"/>
  <c r="X168" i="8" s="1"/>
  <c r="Y168" i="8" s="1"/>
  <c r="N241" i="8"/>
  <c r="O241" i="8" s="1"/>
  <c r="O88" i="12"/>
  <c r="N91" i="12"/>
  <c r="N89" i="12"/>
  <c r="E3" i="9"/>
  <c r="N73" i="8"/>
  <c r="N73" i="11"/>
  <c r="Y68" i="8"/>
  <c r="Y68" i="11"/>
  <c r="AK68" i="8"/>
  <c r="AK68" i="11"/>
  <c r="T69" i="8"/>
  <c r="T69" i="11"/>
  <c r="O70" i="8"/>
  <c r="O70" i="11"/>
  <c r="AA70" i="8"/>
  <c r="AA70" i="11"/>
  <c r="AM70" i="8"/>
  <c r="AM70" i="11"/>
  <c r="V71" i="8"/>
  <c r="V71" i="11"/>
  <c r="AH71" i="8"/>
  <c r="AH71" i="11"/>
  <c r="Q72" i="8"/>
  <c r="Q72" i="11"/>
  <c r="AC72" i="8"/>
  <c r="AC72" i="11"/>
  <c r="AO72" i="8"/>
  <c r="AO72" i="11"/>
  <c r="X73" i="8"/>
  <c r="X73" i="11"/>
  <c r="AJ73" i="11"/>
  <c r="Y69" i="8"/>
  <c r="S74" i="8"/>
  <c r="N67" i="8"/>
  <c r="N67" i="11"/>
  <c r="Z67" i="8"/>
  <c r="Z67" i="11"/>
  <c r="AL67" i="8"/>
  <c r="AL67" i="11"/>
  <c r="N68" i="8"/>
  <c r="N68" i="11"/>
  <c r="Z68" i="8"/>
  <c r="Z68" i="11"/>
  <c r="AL68" i="8"/>
  <c r="AL68" i="11"/>
  <c r="U69" i="8"/>
  <c r="U69" i="11"/>
  <c r="AG69" i="8"/>
  <c r="AG69" i="11"/>
  <c r="P70" i="8"/>
  <c r="P70" i="11"/>
  <c r="AB70" i="8"/>
  <c r="AB70" i="11"/>
  <c r="AN70" i="8"/>
  <c r="AN70" i="11"/>
  <c r="W71" i="8"/>
  <c r="W71" i="11"/>
  <c r="AI71" i="8"/>
  <c r="AI71" i="11"/>
  <c r="R72" i="8"/>
  <c r="R72" i="11"/>
  <c r="AD72" i="11"/>
  <c r="AP72" i="8"/>
  <c r="AP72" i="11"/>
  <c r="T74" i="8"/>
  <c r="T74" i="11"/>
  <c r="AF74" i="8"/>
  <c r="AF74" i="11"/>
  <c r="AK69" i="8"/>
  <c r="AE74" i="8"/>
  <c r="O67" i="8"/>
  <c r="O67" i="11"/>
  <c r="AA67" i="8"/>
  <c r="AA67" i="11"/>
  <c r="AM67" i="8"/>
  <c r="AM67" i="11"/>
  <c r="O68" i="8"/>
  <c r="O68" i="11"/>
  <c r="AA68" i="8"/>
  <c r="AA68" i="11"/>
  <c r="V69" i="8"/>
  <c r="V69" i="11"/>
  <c r="AH69" i="8"/>
  <c r="AH69" i="11"/>
  <c r="Q70" i="8"/>
  <c r="Q70" i="11"/>
  <c r="AC70" i="8"/>
  <c r="AC70" i="11"/>
  <c r="AO70" i="8"/>
  <c r="AO70" i="11"/>
  <c r="X71" i="8"/>
  <c r="X71" i="11"/>
  <c r="AJ71" i="8"/>
  <c r="AJ71" i="11"/>
  <c r="Z73" i="8"/>
  <c r="Z73" i="11"/>
  <c r="AL73" i="8"/>
  <c r="AL73" i="11"/>
  <c r="U74" i="8"/>
  <c r="U74" i="11"/>
  <c r="AG74" i="8"/>
  <c r="AG74" i="11"/>
  <c r="S70" i="8"/>
  <c r="AQ74" i="8"/>
  <c r="P67" i="8"/>
  <c r="P67" i="11"/>
  <c r="AB67" i="8"/>
  <c r="AB67" i="11"/>
  <c r="AN67" i="8"/>
  <c r="AN67" i="11"/>
  <c r="P68" i="8"/>
  <c r="P68" i="11"/>
  <c r="AB68" i="8"/>
  <c r="AB68" i="11"/>
  <c r="AN68" i="8"/>
  <c r="AN68" i="11"/>
  <c r="W69" i="8"/>
  <c r="W69" i="11"/>
  <c r="AI69" i="8"/>
  <c r="AI69" i="11"/>
  <c r="R70" i="8"/>
  <c r="R70" i="11"/>
  <c r="AD70" i="11"/>
  <c r="AP70" i="8"/>
  <c r="AP70" i="11"/>
  <c r="T72" i="8"/>
  <c r="T72" i="11"/>
  <c r="AF72" i="8"/>
  <c r="AF72" i="11"/>
  <c r="O73" i="8"/>
  <c r="O73" i="11"/>
  <c r="AA73" i="8"/>
  <c r="AA73" i="11"/>
  <c r="AM73" i="8"/>
  <c r="AM73" i="11"/>
  <c r="V74" i="8"/>
  <c r="V74" i="11"/>
  <c r="AH74" i="8"/>
  <c r="AH74" i="11"/>
  <c r="AE70" i="8"/>
  <c r="Q67" i="8"/>
  <c r="Q67" i="11"/>
  <c r="AC67" i="8"/>
  <c r="AC67" i="11"/>
  <c r="AO67" i="8"/>
  <c r="AO67" i="11"/>
  <c r="Q68" i="8"/>
  <c r="Q68" i="11"/>
  <c r="AC68" i="8"/>
  <c r="AC68" i="11"/>
  <c r="X69" i="8"/>
  <c r="X69" i="11"/>
  <c r="AJ69" i="8"/>
  <c r="AJ69" i="11"/>
  <c r="Z71" i="8"/>
  <c r="Z71" i="11"/>
  <c r="AL71" i="8"/>
  <c r="AL71" i="11"/>
  <c r="U72" i="8"/>
  <c r="U72" i="11"/>
  <c r="AG72" i="8"/>
  <c r="AG72" i="11"/>
  <c r="P73" i="8"/>
  <c r="P73" i="11"/>
  <c r="AB73" i="8"/>
  <c r="AB73" i="11"/>
  <c r="AN73" i="8"/>
  <c r="AN73" i="11"/>
  <c r="W74" i="8"/>
  <c r="W74" i="11"/>
  <c r="AI74" i="8"/>
  <c r="AI74" i="11"/>
  <c r="AQ70" i="8"/>
  <c r="R67" i="8"/>
  <c r="R67" i="11"/>
  <c r="AD67" i="8"/>
  <c r="AD67" i="11"/>
  <c r="AP67" i="8"/>
  <c r="AP67" i="11"/>
  <c r="R68" i="8"/>
  <c r="R68" i="11"/>
  <c r="AD68" i="8"/>
  <c r="AD68" i="11"/>
  <c r="AP68" i="8"/>
  <c r="AP68" i="11"/>
  <c r="T70" i="8"/>
  <c r="T70" i="11"/>
  <c r="AF70" i="8"/>
  <c r="AF70" i="11"/>
  <c r="AA71" i="8"/>
  <c r="AA71" i="11"/>
  <c r="AM71" i="8"/>
  <c r="AM71" i="11"/>
  <c r="V72" i="8"/>
  <c r="V72" i="11"/>
  <c r="AH72" i="8"/>
  <c r="AH72" i="11"/>
  <c r="Q73" i="8"/>
  <c r="Q73" i="11"/>
  <c r="AC73" i="8"/>
  <c r="AC73" i="11"/>
  <c r="AO73" i="8"/>
  <c r="AO73" i="11"/>
  <c r="X74" i="8"/>
  <c r="X74" i="11"/>
  <c r="AJ74" i="8"/>
  <c r="AJ74" i="11"/>
  <c r="Y71" i="8"/>
  <c r="S67" i="8"/>
  <c r="S67" i="11"/>
  <c r="AE67" i="8"/>
  <c r="AE67" i="11"/>
  <c r="AQ67" i="8"/>
  <c r="AQ67" i="11"/>
  <c r="Z69" i="8"/>
  <c r="Z69" i="11"/>
  <c r="AL69" i="8"/>
  <c r="AL69" i="11"/>
  <c r="U70" i="8"/>
  <c r="U70" i="11"/>
  <c r="AG70" i="8"/>
  <c r="AG70" i="11"/>
  <c r="P71" i="8"/>
  <c r="P71" i="11"/>
  <c r="AB71" i="8"/>
  <c r="AB71" i="11"/>
  <c r="AN71" i="8"/>
  <c r="AN71" i="11"/>
  <c r="W72" i="8"/>
  <c r="W72" i="11"/>
  <c r="AI72" i="8"/>
  <c r="R73" i="8"/>
  <c r="R73" i="11"/>
  <c r="AP73" i="8"/>
  <c r="AP73" i="11"/>
  <c r="Y74" i="8"/>
  <c r="Y74" i="11"/>
  <c r="AK74" i="8"/>
  <c r="AK74" i="11"/>
  <c r="AK71" i="8"/>
  <c r="T67" i="8"/>
  <c r="T67" i="11"/>
  <c r="AF67" i="8"/>
  <c r="AF67" i="11"/>
  <c r="N74" i="8"/>
  <c r="N74" i="11"/>
  <c r="T68" i="8"/>
  <c r="T68" i="11"/>
  <c r="AF68" i="8"/>
  <c r="AF68" i="11"/>
  <c r="O69" i="8"/>
  <c r="O69" i="11"/>
  <c r="AA69" i="8"/>
  <c r="AA69" i="11"/>
  <c r="AM69" i="8"/>
  <c r="AM69" i="11"/>
  <c r="V70" i="8"/>
  <c r="V70" i="11"/>
  <c r="AH70" i="8"/>
  <c r="AH70" i="11"/>
  <c r="Q71" i="8"/>
  <c r="Q71" i="11"/>
  <c r="AC71" i="8"/>
  <c r="AC71" i="11"/>
  <c r="AO71" i="8"/>
  <c r="AO71" i="11"/>
  <c r="X72" i="8"/>
  <c r="X72" i="11"/>
  <c r="S73" i="8"/>
  <c r="S73" i="11"/>
  <c r="AE73" i="8"/>
  <c r="AE73" i="11"/>
  <c r="AQ73" i="8"/>
  <c r="AQ73" i="11"/>
  <c r="Z74" i="8"/>
  <c r="Z74" i="11"/>
  <c r="AL74" i="8"/>
  <c r="AL74" i="11"/>
  <c r="Y67" i="8"/>
  <c r="S72" i="8"/>
  <c r="U67" i="8"/>
  <c r="U67" i="11"/>
  <c r="N70" i="8"/>
  <c r="K70" i="8" s="1"/>
  <c r="N70" i="11"/>
  <c r="U68" i="8"/>
  <c r="U68" i="11"/>
  <c r="AG68" i="8"/>
  <c r="AG68" i="11"/>
  <c r="P69" i="8"/>
  <c r="K69" i="8" s="1"/>
  <c r="P69" i="11"/>
  <c r="AB69" i="8"/>
  <c r="AB69" i="11"/>
  <c r="AN69" i="8"/>
  <c r="AN69" i="11"/>
  <c r="W70" i="8"/>
  <c r="W70" i="11"/>
  <c r="AI70" i="8"/>
  <c r="AI70" i="11"/>
  <c r="R71" i="8"/>
  <c r="R71" i="11"/>
  <c r="AD71" i="8"/>
  <c r="AD71" i="11"/>
  <c r="AP71" i="8"/>
  <c r="AP71" i="11"/>
  <c r="Y72" i="8"/>
  <c r="Y72" i="11"/>
  <c r="AK72" i="8"/>
  <c r="AK72" i="11"/>
  <c r="T73" i="8"/>
  <c r="T73" i="11"/>
  <c r="AF73" i="8"/>
  <c r="AF73" i="11"/>
  <c r="AA74" i="8"/>
  <c r="AA74" i="11"/>
  <c r="AM74" i="8"/>
  <c r="AM74" i="11"/>
  <c r="AK67" i="8"/>
  <c r="AE72" i="8"/>
  <c r="V67" i="8"/>
  <c r="V67" i="11"/>
  <c r="AH67" i="8"/>
  <c r="AH67" i="11"/>
  <c r="N71" i="8"/>
  <c r="N71" i="11"/>
  <c r="V68" i="8"/>
  <c r="V68" i="11"/>
  <c r="AH68" i="8"/>
  <c r="AH68" i="11"/>
  <c r="Q69" i="8"/>
  <c r="Q69" i="11"/>
  <c r="AC69" i="8"/>
  <c r="AC69" i="11"/>
  <c r="AO69" i="8"/>
  <c r="AO69" i="11"/>
  <c r="X70" i="8"/>
  <c r="X70" i="11"/>
  <c r="AJ70" i="8"/>
  <c r="AJ70" i="11"/>
  <c r="S71" i="8"/>
  <c r="S71" i="11"/>
  <c r="AE71" i="8"/>
  <c r="AE71" i="11"/>
  <c r="AQ71" i="8"/>
  <c r="AQ71" i="11"/>
  <c r="Z72" i="8"/>
  <c r="Z72" i="11"/>
  <c r="AL72" i="8"/>
  <c r="AL72" i="11"/>
  <c r="U73" i="8"/>
  <c r="U73" i="11"/>
  <c r="P74" i="8"/>
  <c r="P74" i="11"/>
  <c r="AB74" i="8"/>
  <c r="AB74" i="11"/>
  <c r="AN74" i="8"/>
  <c r="AN74" i="11"/>
  <c r="S68" i="8"/>
  <c r="AQ72" i="8"/>
  <c r="W67" i="8"/>
  <c r="W67" i="11"/>
  <c r="AI67" i="8"/>
  <c r="AI67" i="11"/>
  <c r="N69" i="8"/>
  <c r="N69" i="11"/>
  <c r="W68" i="8"/>
  <c r="W68" i="11"/>
  <c r="AI68" i="8"/>
  <c r="AI68" i="11"/>
  <c r="R69" i="8"/>
  <c r="R69" i="11"/>
  <c r="AD69" i="8"/>
  <c r="AD69" i="11"/>
  <c r="AP69" i="8"/>
  <c r="AP69" i="11"/>
  <c r="Y70" i="8"/>
  <c r="Y70" i="11"/>
  <c r="AK70" i="8"/>
  <c r="AK70" i="11"/>
  <c r="T71" i="8"/>
  <c r="T71" i="11"/>
  <c r="AF71" i="8"/>
  <c r="AF71" i="11"/>
  <c r="AA72" i="8"/>
  <c r="AA72" i="11"/>
  <c r="AM72" i="8"/>
  <c r="AM72" i="11"/>
  <c r="V73" i="8"/>
  <c r="V73" i="11"/>
  <c r="AH73" i="8"/>
  <c r="AH73" i="11"/>
  <c r="Q74" i="8"/>
  <c r="Q74" i="11"/>
  <c r="AC74" i="8"/>
  <c r="AC74" i="11"/>
  <c r="AO74" i="8"/>
  <c r="AO74" i="11"/>
  <c r="AE68" i="8"/>
  <c r="Y73" i="8"/>
  <c r="X67" i="8"/>
  <c r="X67" i="11"/>
  <c r="AJ67" i="8"/>
  <c r="AJ67" i="11"/>
  <c r="N72" i="8"/>
  <c r="N72" i="11"/>
  <c r="X68" i="8"/>
  <c r="X68" i="11"/>
  <c r="S69" i="11"/>
  <c r="AE69" i="8"/>
  <c r="AE69" i="11"/>
  <c r="AQ69" i="8"/>
  <c r="AQ69" i="11"/>
  <c r="Z70" i="8"/>
  <c r="Z70" i="11"/>
  <c r="AL70" i="8"/>
  <c r="AL70" i="11"/>
  <c r="AG71" i="8"/>
  <c r="AG71" i="11"/>
  <c r="P72" i="8"/>
  <c r="P72" i="11"/>
  <c r="AB72" i="8"/>
  <c r="AB72" i="11"/>
  <c r="AN72" i="8"/>
  <c r="AN72" i="11"/>
  <c r="W73" i="8"/>
  <c r="W73" i="11"/>
  <c r="AI73" i="8"/>
  <c r="AI73" i="11"/>
  <c r="R74" i="8"/>
  <c r="R74" i="11"/>
  <c r="AQ68" i="8"/>
  <c r="AK73" i="8"/>
  <c r="C4" i="9"/>
  <c r="C5" i="9"/>
  <c r="C6" i="9"/>
  <c r="C3" i="10"/>
  <c r="V49" i="5"/>
  <c r="W47" i="5"/>
  <c r="O49" i="5"/>
  <c r="Y49" i="5"/>
  <c r="S49" i="5"/>
  <c r="U49" i="5"/>
  <c r="O47" i="5"/>
  <c r="P47" i="5"/>
  <c r="X94" i="12"/>
  <c r="W94" i="12"/>
  <c r="V94" i="12"/>
  <c r="Q94" i="12"/>
  <c r="Y90" i="12"/>
  <c r="P9" i="13"/>
  <c r="U62" i="12"/>
  <c r="P35" i="12"/>
  <c r="N39" i="12"/>
  <c r="O40" i="12"/>
  <c r="Q44" i="12"/>
  <c r="N74" i="12"/>
  <c r="O75" i="12"/>
  <c r="Q24" i="12"/>
  <c r="P24" i="12"/>
  <c r="O24" i="12"/>
  <c r="N24" i="12"/>
  <c r="X24" i="12"/>
  <c r="W24" i="12"/>
  <c r="V24" i="12"/>
  <c r="U24" i="12"/>
  <c r="T24" i="12"/>
  <c r="S24" i="12"/>
  <c r="R24" i="12"/>
  <c r="O100" i="12"/>
  <c r="P9" i="12"/>
  <c r="O8" i="12"/>
  <c r="N202" i="11"/>
  <c r="O203" i="11"/>
  <c r="N221" i="11"/>
  <c r="O222" i="11"/>
  <c r="S87" i="11"/>
  <c r="N240" i="11"/>
  <c r="O241" i="11"/>
  <c r="P9" i="11"/>
  <c r="O8" i="11"/>
  <c r="S65" i="11"/>
  <c r="O32" i="11"/>
  <c r="N31" i="11"/>
  <c r="N54" i="11"/>
  <c r="O55" i="11"/>
  <c r="P48" i="11"/>
  <c r="N158" i="11"/>
  <c r="N152" i="11"/>
  <c r="N180" i="11" s="1"/>
  <c r="N99" i="11"/>
  <c r="O100" i="11"/>
  <c r="N29" i="11"/>
  <c r="S92" i="9"/>
  <c r="N92" i="9"/>
  <c r="O92" i="9"/>
  <c r="P92" i="9"/>
  <c r="R92" i="9"/>
  <c r="O90" i="9"/>
  <c r="K83" i="10"/>
  <c r="K9" i="10"/>
  <c r="O9" i="10"/>
  <c r="T94" i="9"/>
  <c r="Q94" i="9"/>
  <c r="V94" i="9"/>
  <c r="U90" i="9"/>
  <c r="W90" i="9"/>
  <c r="X90" i="9"/>
  <c r="Y90" i="9"/>
  <c r="K49" i="9"/>
  <c r="K50" i="9"/>
  <c r="K48" i="9"/>
  <c r="K47" i="9"/>
  <c r="O35" i="9"/>
  <c r="N100" i="9"/>
  <c r="N19" i="9"/>
  <c r="K60" i="9"/>
  <c r="N72" i="9"/>
  <c r="P44" i="9"/>
  <c r="Q44" i="9" s="1"/>
  <c r="R44" i="9" s="1"/>
  <c r="S44" i="9" s="1"/>
  <c r="T44" i="9" s="1"/>
  <c r="U44" i="9" s="1"/>
  <c r="V44" i="9" s="1"/>
  <c r="W44" i="9" s="1"/>
  <c r="X44" i="9" s="1"/>
  <c r="Y44" i="9" s="1"/>
  <c r="Z44" i="9" s="1"/>
  <c r="AA44" i="9" s="1"/>
  <c r="AB44" i="9" s="1"/>
  <c r="AC44" i="9" s="1"/>
  <c r="AD44" i="9" s="1"/>
  <c r="AE44" i="9" s="1"/>
  <c r="AF44" i="9" s="1"/>
  <c r="AG44" i="9" s="1"/>
  <c r="AH44" i="9" s="1"/>
  <c r="AI44" i="9" s="1"/>
  <c r="AJ44" i="9" s="1"/>
  <c r="AK44" i="9" s="1"/>
  <c r="AL44" i="9" s="1"/>
  <c r="AM44" i="9" s="1"/>
  <c r="AN44" i="9" s="1"/>
  <c r="AO44" i="9" s="1"/>
  <c r="AP44" i="9" s="1"/>
  <c r="AQ44" i="9" s="1"/>
  <c r="P72" i="9"/>
  <c r="Q72" i="9"/>
  <c r="R62" i="9"/>
  <c r="S178" i="8"/>
  <c r="S177" i="8" s="1"/>
  <c r="U178" i="8"/>
  <c r="U177" i="8" s="1"/>
  <c r="Y178" i="8"/>
  <c r="Y177" i="8" s="1"/>
  <c r="P174" i="8"/>
  <c r="P173" i="8" s="1"/>
  <c r="Q174" i="8"/>
  <c r="Q173" i="8" s="1"/>
  <c r="U174" i="8"/>
  <c r="U173" i="8" s="1"/>
  <c r="X174" i="8"/>
  <c r="X173" i="8" s="1"/>
  <c r="Y174" i="8"/>
  <c r="Y173" i="8" s="1"/>
  <c r="V171" i="8"/>
  <c r="Q171" i="8"/>
  <c r="N166" i="8"/>
  <c r="N165" i="8" s="1"/>
  <c r="P166" i="8"/>
  <c r="P165" i="8" s="1"/>
  <c r="R166" i="8"/>
  <c r="R165" i="8" s="1"/>
  <c r="T166" i="8"/>
  <c r="T165" i="8" s="1"/>
  <c r="W166" i="8"/>
  <c r="W165" i="8" s="1"/>
  <c r="X166" i="8"/>
  <c r="X165" i="8" s="1"/>
  <c r="R27" i="8"/>
  <c r="R29" i="8" s="1"/>
  <c r="N203" i="8"/>
  <c r="N202" i="8" s="1"/>
  <c r="N222" i="8"/>
  <c r="N221" i="8" s="1"/>
  <c r="N54" i="8"/>
  <c r="O54" i="8"/>
  <c r="O8" i="8"/>
  <c r="R9" i="8"/>
  <c r="Q8" i="8"/>
  <c r="P8" i="8"/>
  <c r="N27" i="8"/>
  <c r="O27" i="8"/>
  <c r="O29" i="8" s="1"/>
  <c r="P27" i="8"/>
  <c r="P29" i="8" s="1"/>
  <c r="Q27" i="8"/>
  <c r="Q29" i="8" s="1"/>
  <c r="O48" i="8"/>
  <c r="S27" i="8"/>
  <c r="S29" i="8" s="1"/>
  <c r="T27" i="8"/>
  <c r="T29" i="8" s="1"/>
  <c r="U27" i="8"/>
  <c r="U29" i="8" s="1"/>
  <c r="V27" i="8"/>
  <c r="V29" i="8" s="1"/>
  <c r="O32" i="8"/>
  <c r="P54" i="8"/>
  <c r="Q55" i="8"/>
  <c r="W27" i="8"/>
  <c r="W29" i="8" s="1"/>
  <c r="N97" i="8"/>
  <c r="O97" i="8"/>
  <c r="P87" i="8"/>
  <c r="O203" i="8"/>
  <c r="O240" i="8"/>
  <c r="P241" i="8"/>
  <c r="N240" i="8"/>
  <c r="O9" i="5"/>
  <c r="P9" i="5" s="1"/>
  <c r="Q9" i="5" s="1"/>
  <c r="R9" i="5" s="1"/>
  <c r="S9" i="5" s="1"/>
  <c r="T9" i="5" s="1"/>
  <c r="U9" i="5" s="1"/>
  <c r="V9" i="5" s="1"/>
  <c r="W9" i="5" s="1"/>
  <c r="X9" i="5" s="1"/>
  <c r="Y9" i="5" s="1"/>
  <c r="N9" i="4"/>
  <c r="N22" i="9" l="1"/>
  <c r="O22" i="9" s="1"/>
  <c r="P22" i="9" s="1"/>
  <c r="Q22" i="9" s="1"/>
  <c r="R22" i="9" s="1"/>
  <c r="S22" i="9" s="1"/>
  <c r="T22" i="9" s="1"/>
  <c r="U22" i="9" s="1"/>
  <c r="V22" i="9" s="1"/>
  <c r="W22" i="9" s="1"/>
  <c r="X22" i="9" s="1"/>
  <c r="Y22" i="9" s="1"/>
  <c r="N27" i="9"/>
  <c r="O9" i="9"/>
  <c r="N1" i="9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N40" i="9"/>
  <c r="N8" i="9"/>
  <c r="N158" i="8"/>
  <c r="O222" i="8"/>
  <c r="P222" i="8" s="1"/>
  <c r="N75" i="9"/>
  <c r="O100" i="8"/>
  <c r="N152" i="8"/>
  <c r="N180" i="8" s="1"/>
  <c r="V82" i="8"/>
  <c r="V57" i="9" s="1"/>
  <c r="AG84" i="8"/>
  <c r="AG59" i="9" s="1"/>
  <c r="W84" i="8"/>
  <c r="W59" i="9" s="1"/>
  <c r="AJ84" i="8"/>
  <c r="AJ59" i="9" s="1"/>
  <c r="T77" i="8"/>
  <c r="T52" i="9" s="1"/>
  <c r="Z82" i="8"/>
  <c r="Z57" i="9" s="1"/>
  <c r="AG77" i="8"/>
  <c r="AG52" i="9" s="1"/>
  <c r="AM82" i="8"/>
  <c r="AM57" i="9" s="1"/>
  <c r="R69" i="9" s="1"/>
  <c r="R84" i="8"/>
  <c r="R59" i="9" s="1"/>
  <c r="AE84" i="8"/>
  <c r="AE59" i="9" s="1"/>
  <c r="O78" i="8"/>
  <c r="O53" i="9" s="1"/>
  <c r="Q84" i="8"/>
  <c r="Q59" i="9" s="1"/>
  <c r="AD84" i="8"/>
  <c r="AD59" i="9" s="1"/>
  <c r="X84" i="8"/>
  <c r="X59" i="9" s="1"/>
  <c r="AK84" i="8"/>
  <c r="AK59" i="9" s="1"/>
  <c r="AH77" i="8"/>
  <c r="AH52" i="9" s="1"/>
  <c r="W83" i="8"/>
  <c r="W58" i="9" s="1"/>
  <c r="AA77" i="8"/>
  <c r="AA52" i="9" s="1"/>
  <c r="AH82" i="8"/>
  <c r="AH57" i="9" s="1"/>
  <c r="AN77" i="8"/>
  <c r="AN52" i="9" s="1"/>
  <c r="Q64" i="9" s="1"/>
  <c r="AI84" i="8"/>
  <c r="AI59" i="9" s="1"/>
  <c r="S77" i="8"/>
  <c r="S52" i="9" s="1"/>
  <c r="Y82" i="8"/>
  <c r="Y57" i="9" s="1"/>
  <c r="AF77" i="8"/>
  <c r="AF52" i="9" s="1"/>
  <c r="AL82" i="8"/>
  <c r="AL57" i="9" s="1"/>
  <c r="AH83" i="8"/>
  <c r="AH58" i="9" s="1"/>
  <c r="U77" i="8"/>
  <c r="U52" i="9" s="1"/>
  <c r="AL77" i="8"/>
  <c r="AL52" i="9" s="1"/>
  <c r="X82" i="8"/>
  <c r="X57" i="9" s="1"/>
  <c r="AE77" i="8"/>
  <c r="AE52" i="9" s="1"/>
  <c r="AK82" i="8"/>
  <c r="AK57" i="9" s="1"/>
  <c r="AN78" i="8"/>
  <c r="AN53" i="9" s="1"/>
  <c r="Q65" i="9" s="1"/>
  <c r="P84" i="8"/>
  <c r="P59" i="9" s="1"/>
  <c r="AC84" i="8"/>
  <c r="AC59" i="9" s="1"/>
  <c r="AP84" i="8"/>
  <c r="S82" i="8"/>
  <c r="S57" i="9" s="1"/>
  <c r="AA82" i="8"/>
  <c r="AA57" i="9" s="1"/>
  <c r="S84" i="8"/>
  <c r="S59" i="9" s="1"/>
  <c r="Q77" i="8"/>
  <c r="Q52" i="9" s="1"/>
  <c r="W82" i="8"/>
  <c r="W57" i="9" s="1"/>
  <c r="AJ82" i="8"/>
  <c r="AJ57" i="9" s="1"/>
  <c r="AQ77" i="8"/>
  <c r="AF83" i="8"/>
  <c r="AF58" i="9" s="1"/>
  <c r="O84" i="8"/>
  <c r="O59" i="9" s="1"/>
  <c r="AB84" i="8"/>
  <c r="AB59" i="9" s="1"/>
  <c r="AO84" i="8"/>
  <c r="AO59" i="9" s="1"/>
  <c r="R82" i="8"/>
  <c r="R57" i="9" s="1"/>
  <c r="Y77" i="8"/>
  <c r="Y52" i="9" s="1"/>
  <c r="AE82" i="8"/>
  <c r="AE57" i="9" s="1"/>
  <c r="AC82" i="8"/>
  <c r="AC57" i="9" s="1"/>
  <c r="N82" i="8"/>
  <c r="N57" i="9" s="1"/>
  <c r="AG82" i="8"/>
  <c r="AG57" i="9" s="1"/>
  <c r="AC77" i="8"/>
  <c r="AC52" i="9" s="1"/>
  <c r="AI82" i="8"/>
  <c r="AI57" i="9" s="1"/>
  <c r="N84" i="8"/>
  <c r="N59" i="9" s="1"/>
  <c r="AA84" i="8"/>
  <c r="AA59" i="9" s="1"/>
  <c r="AN84" i="8"/>
  <c r="AN59" i="9" s="1"/>
  <c r="Q71" i="9" s="1"/>
  <c r="Q82" i="8"/>
  <c r="Q57" i="9" s="1"/>
  <c r="X77" i="8"/>
  <c r="X52" i="9" s="1"/>
  <c r="AD82" i="8"/>
  <c r="AD57" i="9" s="1"/>
  <c r="AK77" i="8"/>
  <c r="AK52" i="9" s="1"/>
  <c r="AQ82" i="8"/>
  <c r="AQ57" i="9" s="1"/>
  <c r="N69" i="9" s="1"/>
  <c r="U84" i="8"/>
  <c r="U59" i="9" s="1"/>
  <c r="AM77" i="8"/>
  <c r="AM52" i="9" s="1"/>
  <c r="AO77" i="8"/>
  <c r="AO52" i="9" s="1"/>
  <c r="P64" i="9" s="1"/>
  <c r="AQ83" i="8"/>
  <c r="Z84" i="8"/>
  <c r="Z59" i="9" s="1"/>
  <c r="AM84" i="8"/>
  <c r="AM59" i="9" s="1"/>
  <c r="P82" i="8"/>
  <c r="P57" i="9" s="1"/>
  <c r="W77" i="8"/>
  <c r="W52" i="9" s="1"/>
  <c r="AJ77" i="8"/>
  <c r="AJ52" i="9" s="1"/>
  <c r="AP82" i="8"/>
  <c r="Y83" i="8"/>
  <c r="Y58" i="9" s="1"/>
  <c r="AN82" i="8"/>
  <c r="AN57" i="9" s="1"/>
  <c r="Q69" i="9" s="1"/>
  <c r="AD77" i="8"/>
  <c r="AD52" i="9" s="1"/>
  <c r="W78" i="8"/>
  <c r="W53" i="9" s="1"/>
  <c r="Y84" i="8"/>
  <c r="Y59" i="9" s="1"/>
  <c r="AL84" i="8"/>
  <c r="AL59" i="9" s="1"/>
  <c r="O82" i="8"/>
  <c r="O57" i="9" s="1"/>
  <c r="V77" i="8"/>
  <c r="V52" i="9" s="1"/>
  <c r="AB82" i="8"/>
  <c r="AB57" i="9" s="1"/>
  <c r="AI77" i="8"/>
  <c r="AI52" i="9" s="1"/>
  <c r="AO82" i="8"/>
  <c r="AO57" i="9" s="1"/>
  <c r="AE78" i="8"/>
  <c r="AE53" i="9" s="1"/>
  <c r="AK83" i="8"/>
  <c r="AK58" i="9" s="1"/>
  <c r="K73" i="8"/>
  <c r="AJ83" i="8" s="1"/>
  <c r="AJ58" i="9" s="1"/>
  <c r="K68" i="8"/>
  <c r="P78" i="8" s="1"/>
  <c r="P53" i="9" s="1"/>
  <c r="AM79" i="8"/>
  <c r="AM54" i="9" s="1"/>
  <c r="R66" i="9" s="1"/>
  <c r="Y79" i="8"/>
  <c r="Y54" i="9" s="1"/>
  <c r="AL79" i="8"/>
  <c r="AL54" i="9" s="1"/>
  <c r="AC79" i="8"/>
  <c r="AC54" i="9" s="1"/>
  <c r="X79" i="8"/>
  <c r="X54" i="9" s="1"/>
  <c r="W79" i="8"/>
  <c r="W54" i="9" s="1"/>
  <c r="AJ79" i="8"/>
  <c r="AJ54" i="9" s="1"/>
  <c r="N79" i="8"/>
  <c r="N54" i="9" s="1"/>
  <c r="V79" i="8"/>
  <c r="V54" i="9" s="1"/>
  <c r="T79" i="8"/>
  <c r="T54" i="9" s="1"/>
  <c r="AG79" i="8"/>
  <c r="AG54" i="9" s="1"/>
  <c r="S79" i="8"/>
  <c r="S54" i="9" s="1"/>
  <c r="AF79" i="8"/>
  <c r="AF54" i="9" s="1"/>
  <c r="O88" i="9"/>
  <c r="N91" i="9"/>
  <c r="N89" i="9"/>
  <c r="P88" i="12"/>
  <c r="O91" i="12"/>
  <c r="O89" i="12"/>
  <c r="AJ68" i="11"/>
  <c r="K68" i="11" s="1"/>
  <c r="O71" i="11"/>
  <c r="AD73" i="11"/>
  <c r="AO68" i="11"/>
  <c r="AP74" i="11"/>
  <c r="O72" i="11"/>
  <c r="K72" i="11" s="1"/>
  <c r="AM68" i="11"/>
  <c r="AF69" i="11"/>
  <c r="K69" i="11" s="1"/>
  <c r="N26" i="12"/>
  <c r="O27" i="12"/>
  <c r="AD74" i="11"/>
  <c r="U71" i="11"/>
  <c r="AG73" i="11"/>
  <c r="K73" i="11" s="1"/>
  <c r="O74" i="11"/>
  <c r="AG67" i="11"/>
  <c r="K67" i="11" s="1"/>
  <c r="AJ72" i="11"/>
  <c r="K70" i="11"/>
  <c r="P94" i="9"/>
  <c r="AF84" i="8"/>
  <c r="AF59" i="9" s="1"/>
  <c r="AD79" i="8"/>
  <c r="AD54" i="9" s="1"/>
  <c r="AH84" i="8"/>
  <c r="AH59" i="9" s="1"/>
  <c r="AH78" i="8"/>
  <c r="AH53" i="9" s="1"/>
  <c r="R77" i="8"/>
  <c r="R52" i="9" s="1"/>
  <c r="AN83" i="8"/>
  <c r="AN58" i="9" s="1"/>
  <c r="Q70" i="9" s="1"/>
  <c r="K71" i="11"/>
  <c r="K74" i="11"/>
  <c r="N94" i="9"/>
  <c r="K71" i="8"/>
  <c r="Y94" i="12"/>
  <c r="Q9" i="13"/>
  <c r="R44" i="12"/>
  <c r="P40" i="12"/>
  <c r="O39" i="12"/>
  <c r="V62" i="12"/>
  <c r="P75" i="12"/>
  <c r="O74" i="12"/>
  <c r="Q9" i="12"/>
  <c r="P8" i="12"/>
  <c r="P100" i="12"/>
  <c r="Q35" i="12"/>
  <c r="N186" i="11"/>
  <c r="N96" i="12" s="1"/>
  <c r="O152" i="11"/>
  <c r="O158" i="11"/>
  <c r="O99" i="11"/>
  <c r="P100" i="11"/>
  <c r="Q9" i="11"/>
  <c r="P8" i="11"/>
  <c r="O202" i="11"/>
  <c r="P203" i="11"/>
  <c r="T65" i="11"/>
  <c r="T87" i="11"/>
  <c r="Q48" i="11"/>
  <c r="P241" i="11"/>
  <c r="O240" i="11"/>
  <c r="O221" i="11"/>
  <c r="P222" i="11"/>
  <c r="O54" i="11"/>
  <c r="P55" i="11"/>
  <c r="P32" i="11"/>
  <c r="O31" i="11"/>
  <c r="N94" i="8"/>
  <c r="AQ84" i="8"/>
  <c r="R94" i="9"/>
  <c r="O94" i="9"/>
  <c r="AQ80" i="8"/>
  <c r="AE80" i="8"/>
  <c r="AE55" i="9" s="1"/>
  <c r="S80" i="8"/>
  <c r="S55" i="9" s="1"/>
  <c r="T78" i="8"/>
  <c r="T53" i="9" s="1"/>
  <c r="T80" i="8"/>
  <c r="T55" i="9" s="1"/>
  <c r="AP80" i="8"/>
  <c r="AD80" i="8"/>
  <c r="AD55" i="9" s="1"/>
  <c r="R80" i="8"/>
  <c r="R55" i="9" s="1"/>
  <c r="AP77" i="8"/>
  <c r="U78" i="8"/>
  <c r="U53" i="9" s="1"/>
  <c r="AO80" i="8"/>
  <c r="AO55" i="9" s="1"/>
  <c r="P67" i="9" s="1"/>
  <c r="AC80" i="8"/>
  <c r="AC55" i="9" s="1"/>
  <c r="Q80" i="8"/>
  <c r="Q55" i="9" s="1"/>
  <c r="P77" i="8"/>
  <c r="P52" i="9" s="1"/>
  <c r="AL83" i="8"/>
  <c r="AL58" i="9" s="1"/>
  <c r="AN80" i="8"/>
  <c r="AN55" i="9" s="1"/>
  <c r="Q67" i="9" s="1"/>
  <c r="AB80" i="8"/>
  <c r="AB55" i="9" s="1"/>
  <c r="P80" i="8"/>
  <c r="P55" i="9" s="1"/>
  <c r="O77" i="8"/>
  <c r="O52" i="9" s="1"/>
  <c r="AB83" i="8"/>
  <c r="AB58" i="9" s="1"/>
  <c r="AM80" i="8"/>
  <c r="AM55" i="9" s="1"/>
  <c r="R67" i="9" s="1"/>
  <c r="AA80" i="8"/>
  <c r="AA55" i="9" s="1"/>
  <c r="O80" i="8"/>
  <c r="O55" i="9" s="1"/>
  <c r="N77" i="8"/>
  <c r="N52" i="9" s="1"/>
  <c r="AA83" i="8"/>
  <c r="AA58" i="9" s="1"/>
  <c r="AL80" i="8"/>
  <c r="AL55" i="9" s="1"/>
  <c r="Z80" i="8"/>
  <c r="Z55" i="9" s="1"/>
  <c r="N80" i="8"/>
  <c r="N55" i="9" s="1"/>
  <c r="N81" i="8"/>
  <c r="N56" i="9" s="1"/>
  <c r="Z83" i="8"/>
  <c r="Z58" i="9" s="1"/>
  <c r="AK80" i="8"/>
  <c r="AK55" i="9" s="1"/>
  <c r="Y80" i="8"/>
  <c r="Y55" i="9" s="1"/>
  <c r="AF80" i="8"/>
  <c r="AF55" i="9" s="1"/>
  <c r="T82" i="8"/>
  <c r="T57" i="9" s="1"/>
  <c r="AJ80" i="8"/>
  <c r="AJ55" i="9" s="1"/>
  <c r="X80" i="8"/>
  <c r="X55" i="9" s="1"/>
  <c r="AP81" i="8"/>
  <c r="AI80" i="8"/>
  <c r="AI55" i="9" s="1"/>
  <c r="W80" i="8"/>
  <c r="W55" i="9" s="1"/>
  <c r="AN81" i="8"/>
  <c r="AN56" i="9" s="1"/>
  <c r="Q68" i="9" s="1"/>
  <c r="AH80" i="8"/>
  <c r="AH55" i="9" s="1"/>
  <c r="V80" i="8"/>
  <c r="V55" i="9" s="1"/>
  <c r="AM81" i="8"/>
  <c r="AM56" i="9" s="1"/>
  <c r="AG80" i="8"/>
  <c r="AG55" i="9" s="1"/>
  <c r="U80" i="8"/>
  <c r="U55" i="9" s="1"/>
  <c r="V78" i="8"/>
  <c r="V53" i="9" s="1"/>
  <c r="S94" i="9"/>
  <c r="AB77" i="8"/>
  <c r="AB52" i="9" s="1"/>
  <c r="Z77" i="8"/>
  <c r="Z52" i="9" s="1"/>
  <c r="T84" i="8"/>
  <c r="T59" i="9" s="1"/>
  <c r="AM83" i="8"/>
  <c r="AM58" i="9" s="1"/>
  <c r="R70" i="9" s="1"/>
  <c r="AF82" i="8"/>
  <c r="AF57" i="9" s="1"/>
  <c r="U82" i="8"/>
  <c r="U57" i="9" s="1"/>
  <c r="AB79" i="8"/>
  <c r="AB54" i="9" s="1"/>
  <c r="AA79" i="8"/>
  <c r="AA54" i="9" s="1"/>
  <c r="Z79" i="8"/>
  <c r="Z54" i="9" s="1"/>
  <c r="R79" i="8"/>
  <c r="R54" i="9" s="1"/>
  <c r="P9" i="10"/>
  <c r="Y94" i="9"/>
  <c r="X94" i="9"/>
  <c r="W94" i="9"/>
  <c r="U94" i="9"/>
  <c r="V24" i="9"/>
  <c r="U24" i="9"/>
  <c r="P24" i="9"/>
  <c r="S24" i="9"/>
  <c r="O24" i="9"/>
  <c r="N24" i="9"/>
  <c r="X24" i="9"/>
  <c r="T24" i="9"/>
  <c r="Q24" i="9"/>
  <c r="R24" i="9"/>
  <c r="P71" i="9"/>
  <c r="P69" i="9"/>
  <c r="O100" i="9"/>
  <c r="P9" i="9"/>
  <c r="O8" i="9"/>
  <c r="S62" i="9"/>
  <c r="R71" i="9"/>
  <c r="R72" i="9"/>
  <c r="R68" i="9"/>
  <c r="R64" i="9"/>
  <c r="O72" i="9"/>
  <c r="N39" i="9"/>
  <c r="O40" i="9"/>
  <c r="P35" i="9"/>
  <c r="O75" i="9"/>
  <c r="N74" i="9"/>
  <c r="N186" i="8"/>
  <c r="N96" i="9" s="1"/>
  <c r="P240" i="8"/>
  <c r="Q241" i="8"/>
  <c r="O202" i="8"/>
  <c r="P203" i="8"/>
  <c r="N29" i="8"/>
  <c r="O152" i="8"/>
  <c r="O158" i="8"/>
  <c r="O99" i="8"/>
  <c r="P100" i="8"/>
  <c r="Q54" i="8"/>
  <c r="R55" i="8"/>
  <c r="S9" i="8"/>
  <c r="R8" i="8"/>
  <c r="P94" i="8"/>
  <c r="Q87" i="8"/>
  <c r="P96" i="8"/>
  <c r="P97" i="8"/>
  <c r="P32" i="8"/>
  <c r="O31" i="8"/>
  <c r="P48" i="8"/>
  <c r="Y94" i="4"/>
  <c r="X94" i="4"/>
  <c r="W94" i="4"/>
  <c r="V94" i="4"/>
  <c r="U94" i="4"/>
  <c r="T94" i="4"/>
  <c r="S94" i="4"/>
  <c r="R94" i="4"/>
  <c r="Q94" i="4"/>
  <c r="P94" i="4"/>
  <c r="O94" i="4"/>
  <c r="N94" i="4"/>
  <c r="O221" i="8" l="1"/>
  <c r="O27" i="9"/>
  <c r="N26" i="9"/>
  <c r="Z78" i="8"/>
  <c r="Z53" i="9" s="1"/>
  <c r="AD78" i="8"/>
  <c r="AD53" i="9" s="1"/>
  <c r="AG83" i="8"/>
  <c r="AG58" i="9" s="1"/>
  <c r="AG78" i="8"/>
  <c r="AG53" i="9" s="1"/>
  <c r="O79" i="8"/>
  <c r="AN79" i="8"/>
  <c r="AN54" i="9" s="1"/>
  <c r="Q66" i="9" s="1"/>
  <c r="AE79" i="8"/>
  <c r="AE54" i="9" s="1"/>
  <c r="AF78" i="8"/>
  <c r="AF53" i="9" s="1"/>
  <c r="N83" i="8"/>
  <c r="N58" i="9" s="1"/>
  <c r="S83" i="8"/>
  <c r="S58" i="9" s="1"/>
  <c r="AA78" i="8"/>
  <c r="AA53" i="9" s="1"/>
  <c r="X78" i="8"/>
  <c r="X53" i="9" s="1"/>
  <c r="AQ52" i="9"/>
  <c r="N64" i="9" s="1"/>
  <c r="N89" i="8"/>
  <c r="AJ78" i="8"/>
  <c r="AJ53" i="9" s="1"/>
  <c r="T83" i="8"/>
  <c r="T58" i="9" s="1"/>
  <c r="AO78" i="8"/>
  <c r="AP78" i="8"/>
  <c r="P89" i="8"/>
  <c r="Q88" i="12"/>
  <c r="P91" i="12"/>
  <c r="P89" i="12"/>
  <c r="AQ58" i="9"/>
  <c r="N70" i="9" s="1"/>
  <c r="N95" i="8"/>
  <c r="AL78" i="8"/>
  <c r="AL53" i="9" s="1"/>
  <c r="AQ78" i="8"/>
  <c r="N78" i="8"/>
  <c r="AI78" i="8"/>
  <c r="AI53" i="9" s="1"/>
  <c r="AI83" i="8"/>
  <c r="AI58" i="9" s="1"/>
  <c r="P92" i="8"/>
  <c r="K84" i="8"/>
  <c r="AH79" i="8"/>
  <c r="AH54" i="9" s="1"/>
  <c r="AO79" i="8"/>
  <c r="AQ79" i="8"/>
  <c r="X83" i="8"/>
  <c r="X58" i="9" s="1"/>
  <c r="S78" i="8"/>
  <c r="S53" i="9" s="1"/>
  <c r="AK78" i="8"/>
  <c r="AK53" i="9" s="1"/>
  <c r="AE83" i="8"/>
  <c r="AE58" i="9" s="1"/>
  <c r="Q78" i="8"/>
  <c r="Q53" i="9" s="1"/>
  <c r="AP59" i="9"/>
  <c r="O71" i="9" s="1"/>
  <c r="O96" i="8"/>
  <c r="AB78" i="8"/>
  <c r="AB53" i="9" s="1"/>
  <c r="O83" i="8"/>
  <c r="O58" i="9" s="1"/>
  <c r="AC78" i="8"/>
  <c r="AC53" i="9" s="1"/>
  <c r="O26" i="12"/>
  <c r="P27" i="12"/>
  <c r="U79" i="8"/>
  <c r="U54" i="9" s="1"/>
  <c r="P79" i="8"/>
  <c r="P54" i="9" s="1"/>
  <c r="Q79" i="8"/>
  <c r="Q54" i="9" s="1"/>
  <c r="R78" i="8"/>
  <c r="R53" i="9" s="1"/>
  <c r="AP83" i="8"/>
  <c r="AP57" i="9"/>
  <c r="O69" i="9" s="1"/>
  <c r="O94" i="8"/>
  <c r="AD83" i="8"/>
  <c r="AD58" i="9" s="1"/>
  <c r="Y78" i="8"/>
  <c r="Y53" i="9" s="1"/>
  <c r="U83" i="8"/>
  <c r="U58" i="9" s="1"/>
  <c r="V83" i="8"/>
  <c r="V58" i="9" s="1"/>
  <c r="K77" i="8"/>
  <c r="P88" i="9"/>
  <c r="O91" i="9"/>
  <c r="O89" i="9"/>
  <c r="AI79" i="8"/>
  <c r="AI54" i="9" s="1"/>
  <c r="AK79" i="8"/>
  <c r="AK54" i="9" s="1"/>
  <c r="AP79" i="8"/>
  <c r="AC83" i="8"/>
  <c r="AC58" i="9" s="1"/>
  <c r="Q83" i="8"/>
  <c r="Q58" i="9" s="1"/>
  <c r="R83" i="8"/>
  <c r="R58" i="9" s="1"/>
  <c r="AO83" i="8"/>
  <c r="K83" i="8" s="1"/>
  <c r="AM78" i="8"/>
  <c r="AM53" i="9" s="1"/>
  <c r="R65" i="9" s="1"/>
  <c r="P83" i="8"/>
  <c r="P58" i="9" s="1"/>
  <c r="AP79" i="11"/>
  <c r="AP54" i="12" s="1"/>
  <c r="AD79" i="11"/>
  <c r="AD54" i="12" s="1"/>
  <c r="R79" i="11"/>
  <c r="R54" i="12" s="1"/>
  <c r="W79" i="11"/>
  <c r="W54" i="12" s="1"/>
  <c r="AI79" i="11"/>
  <c r="AI54" i="12" s="1"/>
  <c r="U79" i="11"/>
  <c r="U54" i="12" s="1"/>
  <c r="S79" i="11"/>
  <c r="S54" i="12" s="1"/>
  <c r="AG79" i="11"/>
  <c r="AG54" i="12" s="1"/>
  <c r="N79" i="11"/>
  <c r="P79" i="11"/>
  <c r="P54" i="12" s="1"/>
  <c r="AE79" i="11"/>
  <c r="AE54" i="12" s="1"/>
  <c r="Z79" i="11"/>
  <c r="Z54" i="12" s="1"/>
  <c r="AB79" i="11"/>
  <c r="AB54" i="12" s="1"/>
  <c r="AQ79" i="11"/>
  <c r="AQ54" i="12" s="1"/>
  <c r="X79" i="11"/>
  <c r="X54" i="12" s="1"/>
  <c r="AL79" i="11"/>
  <c r="AL54" i="12" s="1"/>
  <c r="AN79" i="11"/>
  <c r="AN54" i="12" s="1"/>
  <c r="AJ79" i="11"/>
  <c r="AJ54" i="12" s="1"/>
  <c r="V79" i="11"/>
  <c r="V54" i="12" s="1"/>
  <c r="AH79" i="11"/>
  <c r="AH54" i="12" s="1"/>
  <c r="T79" i="11"/>
  <c r="T54" i="12" s="1"/>
  <c r="O79" i="11"/>
  <c r="O54" i="12" s="1"/>
  <c r="Q79" i="11"/>
  <c r="Q54" i="12" s="1"/>
  <c r="AF79" i="11"/>
  <c r="AF54" i="12" s="1"/>
  <c r="Y79" i="11"/>
  <c r="Y54" i="12" s="1"/>
  <c r="AA79" i="11"/>
  <c r="AA54" i="12" s="1"/>
  <c r="AC79" i="11"/>
  <c r="AC54" i="12" s="1"/>
  <c r="AK79" i="11"/>
  <c r="AK54" i="12" s="1"/>
  <c r="AM79" i="11"/>
  <c r="AM54" i="12" s="1"/>
  <c r="AO79" i="11"/>
  <c r="AO54" i="12" s="1"/>
  <c r="W81" i="8"/>
  <c r="W56" i="9" s="1"/>
  <c r="U81" i="8"/>
  <c r="U56" i="9" s="1"/>
  <c r="AI81" i="8"/>
  <c r="AI56" i="9" s="1"/>
  <c r="AA81" i="8"/>
  <c r="AA56" i="9" s="1"/>
  <c r="Q81" i="8"/>
  <c r="Q56" i="9" s="1"/>
  <c r="AG81" i="8"/>
  <c r="AG56" i="9" s="1"/>
  <c r="AL81" i="8"/>
  <c r="AL56" i="9" s="1"/>
  <c r="AC81" i="8"/>
  <c r="AC56" i="9" s="1"/>
  <c r="S81" i="8"/>
  <c r="S56" i="9" s="1"/>
  <c r="R81" i="8"/>
  <c r="R56" i="9" s="1"/>
  <c r="AO81" i="8"/>
  <c r="AE81" i="8"/>
  <c r="AE56" i="9" s="1"/>
  <c r="X81" i="8"/>
  <c r="X56" i="9" s="1"/>
  <c r="V81" i="8"/>
  <c r="V56" i="9" s="1"/>
  <c r="AB81" i="8"/>
  <c r="AB56" i="9" s="1"/>
  <c r="AQ81" i="8"/>
  <c r="AJ81" i="8"/>
  <c r="AJ56" i="9" s="1"/>
  <c r="Y81" i="8"/>
  <c r="Y56" i="9" s="1"/>
  <c r="Z81" i="8"/>
  <c r="Z56" i="9" s="1"/>
  <c r="AH81" i="8"/>
  <c r="AH56" i="9" s="1"/>
  <c r="O81" i="8"/>
  <c r="O56" i="9" s="1"/>
  <c r="T81" i="8"/>
  <c r="T56" i="9" s="1"/>
  <c r="AF81" i="8"/>
  <c r="AF56" i="9" s="1"/>
  <c r="AD81" i="8"/>
  <c r="AD56" i="9" s="1"/>
  <c r="AK81" i="8"/>
  <c r="AK56" i="9" s="1"/>
  <c r="AP81" i="11"/>
  <c r="AP56" i="12" s="1"/>
  <c r="AH80" i="11"/>
  <c r="AH55" i="12" s="1"/>
  <c r="V80" i="11"/>
  <c r="V55" i="12" s="1"/>
  <c r="AJ78" i="11"/>
  <c r="AJ53" i="12" s="1"/>
  <c r="AD81" i="11"/>
  <c r="AD56" i="12" s="1"/>
  <c r="AG80" i="11"/>
  <c r="AG55" i="12" s="1"/>
  <c r="U80" i="11"/>
  <c r="U55" i="12" s="1"/>
  <c r="X78" i="11"/>
  <c r="X53" i="12" s="1"/>
  <c r="R81" i="11"/>
  <c r="R56" i="12" s="1"/>
  <c r="AF80" i="11"/>
  <c r="AF55" i="12" s="1"/>
  <c r="T80" i="11"/>
  <c r="T55" i="12" s="1"/>
  <c r="AP77" i="11"/>
  <c r="AP52" i="12" s="1"/>
  <c r="AQ80" i="11"/>
  <c r="AQ55" i="12" s="1"/>
  <c r="AE80" i="11"/>
  <c r="AE55" i="12" s="1"/>
  <c r="S80" i="11"/>
  <c r="S55" i="12" s="1"/>
  <c r="AD77" i="11"/>
  <c r="AD52" i="12" s="1"/>
  <c r="AP80" i="11"/>
  <c r="AP55" i="12" s="1"/>
  <c r="AD80" i="11"/>
  <c r="AD55" i="12" s="1"/>
  <c r="R80" i="11"/>
  <c r="R55" i="12" s="1"/>
  <c r="R77" i="11"/>
  <c r="R52" i="12" s="1"/>
  <c r="AJ84" i="11"/>
  <c r="AJ59" i="12" s="1"/>
  <c r="AO80" i="11"/>
  <c r="AO55" i="12" s="1"/>
  <c r="AC80" i="11"/>
  <c r="AC55" i="12" s="1"/>
  <c r="Q80" i="11"/>
  <c r="Q55" i="12" s="1"/>
  <c r="X84" i="11"/>
  <c r="X59" i="12" s="1"/>
  <c r="AN80" i="11"/>
  <c r="AN55" i="12" s="1"/>
  <c r="AB80" i="11"/>
  <c r="AB55" i="12" s="1"/>
  <c r="P80" i="11"/>
  <c r="P55" i="12" s="1"/>
  <c r="AP83" i="11"/>
  <c r="AP58" i="12" s="1"/>
  <c r="AM80" i="11"/>
  <c r="AM55" i="12" s="1"/>
  <c r="AA80" i="11"/>
  <c r="AA55" i="12" s="1"/>
  <c r="O80" i="11"/>
  <c r="O55" i="12" s="1"/>
  <c r="AD83" i="11"/>
  <c r="AD58" i="12" s="1"/>
  <c r="AL80" i="11"/>
  <c r="AL55" i="12" s="1"/>
  <c r="Z80" i="11"/>
  <c r="Z55" i="12" s="1"/>
  <c r="N80" i="11"/>
  <c r="R83" i="11"/>
  <c r="R58" i="12" s="1"/>
  <c r="AK80" i="11"/>
  <c r="AK55" i="12" s="1"/>
  <c r="Y80" i="11"/>
  <c r="Y55" i="12" s="1"/>
  <c r="AJ82" i="11"/>
  <c r="AJ57" i="12" s="1"/>
  <c r="AJ80" i="11"/>
  <c r="AJ55" i="12" s="1"/>
  <c r="X80" i="11"/>
  <c r="X55" i="12" s="1"/>
  <c r="X82" i="11"/>
  <c r="X57" i="12" s="1"/>
  <c r="AI80" i="11"/>
  <c r="AI55" i="12" s="1"/>
  <c r="W80" i="11"/>
  <c r="W55" i="12" s="1"/>
  <c r="AQ77" i="11"/>
  <c r="AQ52" i="12" s="1"/>
  <c r="AE83" i="11"/>
  <c r="AE58" i="12" s="1"/>
  <c r="AF81" i="11"/>
  <c r="AF56" i="12" s="1"/>
  <c r="AA78" i="11"/>
  <c r="AA53" i="12" s="1"/>
  <c r="AA84" i="11"/>
  <c r="AA59" i="12" s="1"/>
  <c r="AB82" i="11"/>
  <c r="AB57" i="12" s="1"/>
  <c r="X77" i="11"/>
  <c r="X52" i="12" s="1"/>
  <c r="X83" i="11"/>
  <c r="X58" i="12" s="1"/>
  <c r="Y81" i="11"/>
  <c r="Y56" i="12" s="1"/>
  <c r="AL77" i="11"/>
  <c r="AL52" i="12" s="1"/>
  <c r="Z83" i="11"/>
  <c r="Z58" i="12" s="1"/>
  <c r="O81" i="11"/>
  <c r="O56" i="12" s="1"/>
  <c r="AN77" i="11"/>
  <c r="AN52" i="12" s="1"/>
  <c r="AB83" i="11"/>
  <c r="AB58" i="12" s="1"/>
  <c r="Q81" i="11"/>
  <c r="Q56" i="12" s="1"/>
  <c r="Y78" i="11"/>
  <c r="Y53" i="12" s="1"/>
  <c r="AQ83" i="11"/>
  <c r="AQ58" i="12" s="1"/>
  <c r="N82" i="11"/>
  <c r="AM78" i="11"/>
  <c r="AM53" i="12" s="1"/>
  <c r="AM84" i="11"/>
  <c r="AM59" i="12" s="1"/>
  <c r="AN82" i="11"/>
  <c r="AN57" i="12" s="1"/>
  <c r="AJ77" i="11"/>
  <c r="AJ52" i="12" s="1"/>
  <c r="AJ83" i="11"/>
  <c r="AJ58" i="12" s="1"/>
  <c r="AK81" i="11"/>
  <c r="AK56" i="12" s="1"/>
  <c r="T78" i="11"/>
  <c r="T53" i="12" s="1"/>
  <c r="AL83" i="11"/>
  <c r="AL58" i="12" s="1"/>
  <c r="AA81" i="11"/>
  <c r="AA56" i="12" s="1"/>
  <c r="V78" i="11"/>
  <c r="V53" i="12" s="1"/>
  <c r="AN83" i="11"/>
  <c r="AN58" i="12" s="1"/>
  <c r="AC81" i="11"/>
  <c r="AC56" i="12" s="1"/>
  <c r="AK78" i="11"/>
  <c r="AK53" i="12" s="1"/>
  <c r="Y84" i="11"/>
  <c r="Y59" i="12" s="1"/>
  <c r="Z82" i="11"/>
  <c r="Z57" i="12" s="1"/>
  <c r="V77" i="11"/>
  <c r="V52" i="12" s="1"/>
  <c r="V83" i="11"/>
  <c r="V58" i="12" s="1"/>
  <c r="W81" i="11"/>
  <c r="W56" i="12" s="1"/>
  <c r="R78" i="11"/>
  <c r="R53" i="12" s="1"/>
  <c r="R84" i="11"/>
  <c r="R59" i="12" s="1"/>
  <c r="S82" i="11"/>
  <c r="S57" i="12" s="1"/>
  <c r="AF78" i="11"/>
  <c r="AF53" i="12" s="1"/>
  <c r="T84" i="11"/>
  <c r="T59" i="12" s="1"/>
  <c r="AM81" i="11"/>
  <c r="AM56" i="12" s="1"/>
  <c r="AH78" i="11"/>
  <c r="AH53" i="12" s="1"/>
  <c r="V84" i="11"/>
  <c r="V59" i="12" s="1"/>
  <c r="AO81" i="11"/>
  <c r="AO56" i="12" s="1"/>
  <c r="AK84" i="11"/>
  <c r="AK59" i="12" s="1"/>
  <c r="AL82" i="11"/>
  <c r="AL57" i="12" s="1"/>
  <c r="AH77" i="11"/>
  <c r="AH52" i="12" s="1"/>
  <c r="AH83" i="11"/>
  <c r="AH58" i="12" s="1"/>
  <c r="AI81" i="11"/>
  <c r="AI56" i="12" s="1"/>
  <c r="AD78" i="11"/>
  <c r="AD53" i="12" s="1"/>
  <c r="AD84" i="11"/>
  <c r="AD59" i="12" s="1"/>
  <c r="AE82" i="11"/>
  <c r="AE57" i="12" s="1"/>
  <c r="AF84" i="11"/>
  <c r="AF59" i="12" s="1"/>
  <c r="U82" i="11"/>
  <c r="U57" i="12" s="1"/>
  <c r="AH84" i="11"/>
  <c r="AH59" i="12" s="1"/>
  <c r="W82" i="11"/>
  <c r="W57" i="12" s="1"/>
  <c r="T77" i="11"/>
  <c r="T52" i="12" s="1"/>
  <c r="T83" i="11"/>
  <c r="T58" i="12" s="1"/>
  <c r="U81" i="11"/>
  <c r="U56" i="12" s="1"/>
  <c r="P78" i="11"/>
  <c r="P53" i="12" s="1"/>
  <c r="P84" i="11"/>
  <c r="P59" i="12" s="1"/>
  <c r="Q82" i="11"/>
  <c r="Q57" i="12" s="1"/>
  <c r="AP78" i="11"/>
  <c r="AP53" i="12" s="1"/>
  <c r="AP84" i="11"/>
  <c r="AP59" i="12" s="1"/>
  <c r="AQ82" i="11"/>
  <c r="AQ57" i="12" s="1"/>
  <c r="O77" i="11"/>
  <c r="O52" i="12" s="1"/>
  <c r="AG82" i="11"/>
  <c r="AG57" i="12" s="1"/>
  <c r="Q77" i="11"/>
  <c r="Q52" i="12" s="1"/>
  <c r="AI82" i="11"/>
  <c r="AI57" i="12" s="1"/>
  <c r="AF77" i="11"/>
  <c r="AF52" i="12" s="1"/>
  <c r="AF83" i="11"/>
  <c r="AF58" i="12" s="1"/>
  <c r="AG81" i="11"/>
  <c r="AG56" i="12" s="1"/>
  <c r="AB78" i="11"/>
  <c r="AB53" i="12" s="1"/>
  <c r="AB84" i="11"/>
  <c r="AB59" i="12" s="1"/>
  <c r="AC82" i="11"/>
  <c r="AC57" i="12" s="1"/>
  <c r="Y77" i="11"/>
  <c r="Y52" i="12" s="1"/>
  <c r="Y83" i="11"/>
  <c r="Y58" i="12" s="1"/>
  <c r="AA77" i="11"/>
  <c r="AA52" i="12" s="1"/>
  <c r="O83" i="11"/>
  <c r="O58" i="12" s="1"/>
  <c r="AC77" i="11"/>
  <c r="AC52" i="12" s="1"/>
  <c r="Q83" i="11"/>
  <c r="Q58" i="12" s="1"/>
  <c r="S81" i="11"/>
  <c r="S56" i="12" s="1"/>
  <c r="N78" i="11"/>
  <c r="N84" i="11"/>
  <c r="O82" i="11"/>
  <c r="O57" i="12" s="1"/>
  <c r="AN78" i="11"/>
  <c r="AN53" i="12" s="1"/>
  <c r="AN84" i="11"/>
  <c r="AN59" i="12" s="1"/>
  <c r="AO82" i="11"/>
  <c r="AO57" i="12" s="1"/>
  <c r="AK77" i="11"/>
  <c r="AK52" i="12" s="1"/>
  <c r="AK83" i="11"/>
  <c r="AK58" i="12" s="1"/>
  <c r="N81" i="11"/>
  <c r="AM77" i="11"/>
  <c r="AM52" i="12" s="1"/>
  <c r="AA83" i="11"/>
  <c r="AA58" i="12" s="1"/>
  <c r="P81" i="11"/>
  <c r="P56" i="12" s="1"/>
  <c r="AO77" i="11"/>
  <c r="AO52" i="12" s="1"/>
  <c r="AC83" i="11"/>
  <c r="AC58" i="12" s="1"/>
  <c r="AI84" i="11"/>
  <c r="AI59" i="12" s="1"/>
  <c r="AE81" i="11"/>
  <c r="AE56" i="12" s="1"/>
  <c r="Z78" i="11"/>
  <c r="Z53" i="12" s="1"/>
  <c r="Z84" i="11"/>
  <c r="Z59" i="12" s="1"/>
  <c r="AA82" i="11"/>
  <c r="AA57" i="12" s="1"/>
  <c r="W77" i="11"/>
  <c r="W52" i="12" s="1"/>
  <c r="W83" i="11"/>
  <c r="W58" i="12" s="1"/>
  <c r="X81" i="11"/>
  <c r="X56" i="12" s="1"/>
  <c r="S78" i="11"/>
  <c r="S53" i="12" s="1"/>
  <c r="S84" i="11"/>
  <c r="S59" i="12" s="1"/>
  <c r="Z81" i="11"/>
  <c r="Z56" i="12" s="1"/>
  <c r="U78" i="11"/>
  <c r="U53" i="12" s="1"/>
  <c r="AM83" i="11"/>
  <c r="AM58" i="12" s="1"/>
  <c r="AB81" i="11"/>
  <c r="AB56" i="12" s="1"/>
  <c r="W78" i="11"/>
  <c r="W53" i="12" s="1"/>
  <c r="AO83" i="11"/>
  <c r="AO58" i="12" s="1"/>
  <c r="AQ81" i="11"/>
  <c r="AQ56" i="12" s="1"/>
  <c r="AL78" i="11"/>
  <c r="AL53" i="12" s="1"/>
  <c r="AL84" i="11"/>
  <c r="AL59" i="12" s="1"/>
  <c r="AM82" i="11"/>
  <c r="AM57" i="12" s="1"/>
  <c r="AI77" i="11"/>
  <c r="AI52" i="12" s="1"/>
  <c r="AI83" i="11"/>
  <c r="AI58" i="12" s="1"/>
  <c r="AJ81" i="11"/>
  <c r="AJ56" i="12" s="1"/>
  <c r="AE78" i="11"/>
  <c r="AE53" i="12" s="1"/>
  <c r="AE84" i="11"/>
  <c r="AE59" i="12" s="1"/>
  <c r="AL81" i="11"/>
  <c r="AL56" i="12" s="1"/>
  <c r="AG78" i="11"/>
  <c r="AG53" i="12" s="1"/>
  <c r="U84" i="11"/>
  <c r="U59" i="12" s="1"/>
  <c r="AN81" i="11"/>
  <c r="AN56" i="12" s="1"/>
  <c r="AI78" i="11"/>
  <c r="AI53" i="12" s="1"/>
  <c r="W84" i="11"/>
  <c r="W59" i="12" s="1"/>
  <c r="Y82" i="11"/>
  <c r="Y57" i="12" s="1"/>
  <c r="U77" i="11"/>
  <c r="U52" i="12" s="1"/>
  <c r="U83" i="11"/>
  <c r="U58" i="12" s="1"/>
  <c r="V81" i="11"/>
  <c r="V56" i="12" s="1"/>
  <c r="Q78" i="11"/>
  <c r="Q53" i="12" s="1"/>
  <c r="Q84" i="11"/>
  <c r="Q59" i="12" s="1"/>
  <c r="R82" i="11"/>
  <c r="R57" i="12" s="1"/>
  <c r="AQ78" i="11"/>
  <c r="AQ53" i="12" s="1"/>
  <c r="AQ84" i="11"/>
  <c r="AQ59" i="12" s="1"/>
  <c r="T82" i="11"/>
  <c r="T57" i="12" s="1"/>
  <c r="AG84" i="11"/>
  <c r="AG59" i="12" s="1"/>
  <c r="V82" i="11"/>
  <c r="V57" i="12" s="1"/>
  <c r="S77" i="11"/>
  <c r="S52" i="12" s="1"/>
  <c r="AK82" i="11"/>
  <c r="AK57" i="12" s="1"/>
  <c r="AG77" i="11"/>
  <c r="AG52" i="12" s="1"/>
  <c r="AG83" i="11"/>
  <c r="AG58" i="12" s="1"/>
  <c r="AH81" i="11"/>
  <c r="AH56" i="12" s="1"/>
  <c r="AC78" i="11"/>
  <c r="AC53" i="12" s="1"/>
  <c r="AC84" i="11"/>
  <c r="AC59" i="12" s="1"/>
  <c r="AD82" i="11"/>
  <c r="AD57" i="12" s="1"/>
  <c r="N77" i="11"/>
  <c r="AF82" i="11"/>
  <c r="AF57" i="12" s="1"/>
  <c r="P77" i="11"/>
  <c r="P52" i="12" s="1"/>
  <c r="AH82" i="11"/>
  <c r="AH57" i="12" s="1"/>
  <c r="AE77" i="11"/>
  <c r="AE52" i="12" s="1"/>
  <c r="S83" i="11"/>
  <c r="S58" i="12" s="1"/>
  <c r="T81" i="11"/>
  <c r="T56" i="12" s="1"/>
  <c r="O78" i="11"/>
  <c r="O53" i="12" s="1"/>
  <c r="O84" i="11"/>
  <c r="O59" i="12" s="1"/>
  <c r="P82" i="11"/>
  <c r="P57" i="12" s="1"/>
  <c r="AO78" i="11"/>
  <c r="AO53" i="12" s="1"/>
  <c r="AO84" i="11"/>
  <c r="AO59" i="12" s="1"/>
  <c r="AP82" i="11"/>
  <c r="AP57" i="12" s="1"/>
  <c r="Z77" i="11"/>
  <c r="Z52" i="12" s="1"/>
  <c r="N83" i="11"/>
  <c r="AB77" i="11"/>
  <c r="AB52" i="12" s="1"/>
  <c r="P83" i="11"/>
  <c r="P58" i="12" s="1"/>
  <c r="P81" i="8"/>
  <c r="P56" i="9" s="1"/>
  <c r="K82" i="8"/>
  <c r="K57" i="9"/>
  <c r="R9" i="13"/>
  <c r="R35" i="12"/>
  <c r="W62" i="12"/>
  <c r="R9" i="12"/>
  <c r="Q8" i="12"/>
  <c r="Q75" i="12"/>
  <c r="P74" i="12"/>
  <c r="Q100" i="12"/>
  <c r="P39" i="12"/>
  <c r="Q40" i="12"/>
  <c r="S44" i="12"/>
  <c r="P202" i="11"/>
  <c r="Q203" i="11"/>
  <c r="P152" i="11"/>
  <c r="P158" i="11"/>
  <c r="P99" i="11"/>
  <c r="Q100" i="11"/>
  <c r="O180" i="11"/>
  <c r="P221" i="11"/>
  <c r="Q222" i="11"/>
  <c r="P31" i="11"/>
  <c r="Q32" i="11"/>
  <c r="Q8" i="11"/>
  <c r="R9" i="11"/>
  <c r="R48" i="11"/>
  <c r="Q241" i="11"/>
  <c r="P240" i="11"/>
  <c r="U87" i="11"/>
  <c r="N196" i="11"/>
  <c r="Q55" i="11"/>
  <c r="P54" i="11"/>
  <c r="U65" i="11"/>
  <c r="AP56" i="9"/>
  <c r="O68" i="9" s="1"/>
  <c r="O93" i="8"/>
  <c r="AQ55" i="9"/>
  <c r="N67" i="9" s="1"/>
  <c r="N92" i="8"/>
  <c r="AP52" i="9"/>
  <c r="O64" i="9" s="1"/>
  <c r="O89" i="8"/>
  <c r="AQ59" i="9"/>
  <c r="N71" i="9" s="1"/>
  <c r="N96" i="8"/>
  <c r="K80" i="8"/>
  <c r="AP55" i="9"/>
  <c r="O67" i="9" s="1"/>
  <c r="O92" i="8"/>
  <c r="Q9" i="10"/>
  <c r="P100" i="9"/>
  <c r="P75" i="9"/>
  <c r="O74" i="9"/>
  <c r="Q35" i="9"/>
  <c r="P40" i="9"/>
  <c r="O39" i="9"/>
  <c r="T62" i="9"/>
  <c r="S71" i="9"/>
  <c r="S67" i="9"/>
  <c r="S72" i="9"/>
  <c r="S68" i="9"/>
  <c r="S64" i="9"/>
  <c r="S69" i="9"/>
  <c r="S65" i="9"/>
  <c r="S70" i="9"/>
  <c r="S66" i="9"/>
  <c r="Q9" i="9"/>
  <c r="P8" i="9"/>
  <c r="Q32" i="8"/>
  <c r="P31" i="8"/>
  <c r="Q95" i="8"/>
  <c r="R87" i="8"/>
  <c r="Q96" i="8"/>
  <c r="Q92" i="8"/>
  <c r="Q97" i="8"/>
  <c r="Q93" i="8"/>
  <c r="Q89" i="8"/>
  <c r="Q94" i="8"/>
  <c r="Q90" i="8"/>
  <c r="P152" i="8"/>
  <c r="P180" i="8" s="1"/>
  <c r="P186" i="8" s="1"/>
  <c r="P96" i="9" s="1"/>
  <c r="P158" i="8"/>
  <c r="P99" i="8"/>
  <c r="Q100" i="8"/>
  <c r="R241" i="8"/>
  <c r="Q240" i="8"/>
  <c r="T9" i="8"/>
  <c r="S8" i="8"/>
  <c r="O180" i="8"/>
  <c r="Q203" i="8"/>
  <c r="P202" i="8"/>
  <c r="R54" i="8"/>
  <c r="S55" i="8"/>
  <c r="N196" i="8"/>
  <c r="Q48" i="8"/>
  <c r="Q222" i="8"/>
  <c r="P221" i="8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60" i="4"/>
  <c r="N59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O26" i="9" l="1"/>
  <c r="P27" i="9"/>
  <c r="AO58" i="9"/>
  <c r="P95" i="8"/>
  <c r="Q91" i="8"/>
  <c r="P26" i="12"/>
  <c r="Q27" i="12"/>
  <c r="Q88" i="9"/>
  <c r="P91" i="9"/>
  <c r="P89" i="9"/>
  <c r="O54" i="9"/>
  <c r="K54" i="9" s="1"/>
  <c r="K79" i="8"/>
  <c r="AP58" i="9"/>
  <c r="O70" i="9" s="1"/>
  <c r="O95" i="8"/>
  <c r="R88" i="12"/>
  <c r="Q91" i="12"/>
  <c r="Q89" i="12"/>
  <c r="AQ54" i="9"/>
  <c r="N66" i="9" s="1"/>
  <c r="N91" i="8"/>
  <c r="N53" i="9"/>
  <c r="K78" i="8"/>
  <c r="K81" i="8"/>
  <c r="AP54" i="9"/>
  <c r="O66" i="9" s="1"/>
  <c r="O91" i="8"/>
  <c r="AO54" i="9"/>
  <c r="P66" i="9" s="1"/>
  <c r="P91" i="8"/>
  <c r="AQ53" i="9"/>
  <c r="N65" i="9" s="1"/>
  <c r="N90" i="8"/>
  <c r="AP53" i="9"/>
  <c r="O65" i="9" s="1"/>
  <c r="O90" i="8"/>
  <c r="AO53" i="9"/>
  <c r="P65" i="9" s="1"/>
  <c r="P90" i="8"/>
  <c r="N56" i="12"/>
  <c r="K56" i="12" s="1"/>
  <c r="K81" i="11"/>
  <c r="N58" i="12"/>
  <c r="K58" i="12" s="1"/>
  <c r="K83" i="11"/>
  <c r="N57" i="12"/>
  <c r="K57" i="12" s="1"/>
  <c r="K82" i="11"/>
  <c r="N93" i="8"/>
  <c r="AQ56" i="9"/>
  <c r="N68" i="9" s="1"/>
  <c r="N52" i="12"/>
  <c r="K52" i="12" s="1"/>
  <c r="K77" i="11"/>
  <c r="N54" i="12"/>
  <c r="K54" i="12" s="1"/>
  <c r="K79" i="11"/>
  <c r="N55" i="12"/>
  <c r="K55" i="12" s="1"/>
  <c r="K80" i="11"/>
  <c r="N59" i="12"/>
  <c r="K59" i="12" s="1"/>
  <c r="K84" i="11"/>
  <c r="AO56" i="9"/>
  <c r="P93" i="8"/>
  <c r="N53" i="12"/>
  <c r="K53" i="12" s="1"/>
  <c r="K78" i="11"/>
  <c r="K55" i="9"/>
  <c r="S9" i="13"/>
  <c r="R100" i="12"/>
  <c r="R8" i="12"/>
  <c r="S9" i="12"/>
  <c r="R75" i="12"/>
  <c r="Q74" i="12"/>
  <c r="S35" i="12"/>
  <c r="T44" i="12"/>
  <c r="R40" i="12"/>
  <c r="Q39" i="12"/>
  <c r="X62" i="12"/>
  <c r="R55" i="11"/>
  <c r="Q54" i="11"/>
  <c r="R8" i="11"/>
  <c r="S9" i="11"/>
  <c r="Q221" i="11"/>
  <c r="R222" i="11"/>
  <c r="Q202" i="11"/>
  <c r="R203" i="11"/>
  <c r="R241" i="11"/>
  <c r="Q240" i="11"/>
  <c r="Q31" i="11"/>
  <c r="R32" i="11"/>
  <c r="V87" i="11"/>
  <c r="O186" i="11"/>
  <c r="O96" i="12" s="1"/>
  <c r="S48" i="11"/>
  <c r="Q152" i="11"/>
  <c r="Q158" i="11"/>
  <c r="Q99" i="11"/>
  <c r="R100" i="11"/>
  <c r="V65" i="11"/>
  <c r="P180" i="11"/>
  <c r="P186" i="11" s="1"/>
  <c r="P96" i="12" s="1"/>
  <c r="K52" i="9"/>
  <c r="K59" i="9"/>
  <c r="R9" i="10"/>
  <c r="Q75" i="9"/>
  <c r="P74" i="9"/>
  <c r="Q100" i="9"/>
  <c r="U62" i="9"/>
  <c r="T71" i="9"/>
  <c r="T67" i="9"/>
  <c r="T72" i="9"/>
  <c r="T68" i="9"/>
  <c r="T64" i="9"/>
  <c r="T69" i="9"/>
  <c r="T65" i="9"/>
  <c r="T70" i="9"/>
  <c r="T66" i="9"/>
  <c r="R9" i="9"/>
  <c r="Q8" i="9"/>
  <c r="Q40" i="9"/>
  <c r="P39" i="9"/>
  <c r="R35" i="9"/>
  <c r="P196" i="8"/>
  <c r="Q152" i="8"/>
  <c r="Q158" i="8"/>
  <c r="Q99" i="8"/>
  <c r="R100" i="8"/>
  <c r="S54" i="8"/>
  <c r="T55" i="8"/>
  <c r="R95" i="8"/>
  <c r="R91" i="8"/>
  <c r="S87" i="8"/>
  <c r="R96" i="8"/>
  <c r="R92" i="8"/>
  <c r="R97" i="8"/>
  <c r="R93" i="8"/>
  <c r="R89" i="8"/>
  <c r="R94" i="8"/>
  <c r="R90" i="8"/>
  <c r="R222" i="8"/>
  <c r="Q221" i="8"/>
  <c r="R203" i="8"/>
  <c r="Q202" i="8"/>
  <c r="U9" i="8"/>
  <c r="T8" i="8"/>
  <c r="R48" i="8"/>
  <c r="Q31" i="8"/>
  <c r="R32" i="8"/>
  <c r="O186" i="8"/>
  <c r="O96" i="9" s="1"/>
  <c r="S241" i="8"/>
  <c r="R240" i="8"/>
  <c r="K50" i="4"/>
  <c r="K49" i="4"/>
  <c r="K48" i="4"/>
  <c r="K47" i="4"/>
  <c r="K46" i="4"/>
  <c r="X20" i="4"/>
  <c r="W20" i="4"/>
  <c r="V20" i="4"/>
  <c r="U20" i="4"/>
  <c r="T20" i="4"/>
  <c r="S20" i="4"/>
  <c r="R20" i="4"/>
  <c r="Q20" i="4"/>
  <c r="P20" i="4"/>
  <c r="O20" i="4"/>
  <c r="N20" i="4"/>
  <c r="P26" i="9" l="1"/>
  <c r="Q27" i="9"/>
  <c r="S88" i="12"/>
  <c r="R91" i="12"/>
  <c r="R89" i="12"/>
  <c r="Q26" i="12"/>
  <c r="R27" i="12"/>
  <c r="R88" i="9"/>
  <c r="Q91" i="9"/>
  <c r="Q89" i="9"/>
  <c r="K53" i="9"/>
  <c r="P70" i="9"/>
  <c r="K58" i="9"/>
  <c r="P68" i="9"/>
  <c r="K56" i="9"/>
  <c r="T9" i="13"/>
  <c r="U44" i="12"/>
  <c r="S8" i="12"/>
  <c r="T9" i="12"/>
  <c r="T35" i="12"/>
  <c r="S75" i="12"/>
  <c r="R74" i="12"/>
  <c r="S100" i="12"/>
  <c r="Y62" i="12"/>
  <c r="R39" i="12"/>
  <c r="S40" i="12"/>
  <c r="Q180" i="11"/>
  <c r="W87" i="11"/>
  <c r="P196" i="11"/>
  <c r="S241" i="11"/>
  <c r="R240" i="11"/>
  <c r="R221" i="11"/>
  <c r="S222" i="11"/>
  <c r="R31" i="11"/>
  <c r="S32" i="11"/>
  <c r="S8" i="11"/>
  <c r="T9" i="11"/>
  <c r="T48" i="11"/>
  <c r="S203" i="11"/>
  <c r="R202" i="11"/>
  <c r="W65" i="11"/>
  <c r="R152" i="11"/>
  <c r="R180" i="11" s="1"/>
  <c r="R158" i="11"/>
  <c r="R99" i="11"/>
  <c r="S100" i="11"/>
  <c r="S55" i="11"/>
  <c r="R54" i="11"/>
  <c r="O196" i="11"/>
  <c r="S9" i="10"/>
  <c r="S9" i="9"/>
  <c r="R8" i="9"/>
  <c r="S35" i="9"/>
  <c r="R75" i="9"/>
  <c r="Q74" i="9"/>
  <c r="U71" i="9"/>
  <c r="U67" i="9"/>
  <c r="U72" i="9"/>
  <c r="U68" i="9"/>
  <c r="U64" i="9"/>
  <c r="U69" i="9"/>
  <c r="U65" i="9"/>
  <c r="U70" i="9"/>
  <c r="U66" i="9"/>
  <c r="V62" i="9"/>
  <c r="R40" i="9"/>
  <c r="Q39" i="9"/>
  <c r="R100" i="9"/>
  <c r="T54" i="8"/>
  <c r="U55" i="8"/>
  <c r="V9" i="8"/>
  <c r="U8" i="8"/>
  <c r="O196" i="8"/>
  <c r="S48" i="8"/>
  <c r="R152" i="8"/>
  <c r="R158" i="8"/>
  <c r="R99" i="8"/>
  <c r="S100" i="8"/>
  <c r="R31" i="8"/>
  <c r="S32" i="8"/>
  <c r="S203" i="8"/>
  <c r="R202" i="8"/>
  <c r="S95" i="8"/>
  <c r="S91" i="8"/>
  <c r="T87" i="8"/>
  <c r="S96" i="8"/>
  <c r="S92" i="8"/>
  <c r="S97" i="8"/>
  <c r="S93" i="8"/>
  <c r="S89" i="8"/>
  <c r="S94" i="8"/>
  <c r="S90" i="8"/>
  <c r="Q180" i="8"/>
  <c r="T241" i="8"/>
  <c r="S240" i="8"/>
  <c r="S222" i="8"/>
  <c r="R221" i="8"/>
  <c r="I15" i="4"/>
  <c r="NH11" i="4" s="1"/>
  <c r="N88" i="4"/>
  <c r="N75" i="4"/>
  <c r="E72" i="4"/>
  <c r="C72" i="4"/>
  <c r="E71" i="4"/>
  <c r="C71" i="4"/>
  <c r="E70" i="4"/>
  <c r="C70" i="4"/>
  <c r="E69" i="4"/>
  <c r="C69" i="4"/>
  <c r="E68" i="4"/>
  <c r="C68" i="4"/>
  <c r="E67" i="4"/>
  <c r="C67" i="4"/>
  <c r="E66" i="4"/>
  <c r="C66" i="4"/>
  <c r="E65" i="4"/>
  <c r="C65" i="4"/>
  <c r="E64" i="4"/>
  <c r="C64" i="4"/>
  <c r="O62" i="4"/>
  <c r="P62" i="4" s="1"/>
  <c r="K60" i="4"/>
  <c r="K59" i="4"/>
  <c r="K58" i="4"/>
  <c r="K57" i="4"/>
  <c r="K56" i="4"/>
  <c r="K55" i="4"/>
  <c r="K54" i="4"/>
  <c r="K53" i="4"/>
  <c r="K52" i="4"/>
  <c r="O44" i="4"/>
  <c r="N40" i="4"/>
  <c r="N39" i="4" s="1"/>
  <c r="O31" i="4"/>
  <c r="P31" i="4" s="1"/>
  <c r="Q31" i="4" s="1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AR31" i="4" s="1"/>
  <c r="AS31" i="4" s="1"/>
  <c r="AT31" i="4" s="1"/>
  <c r="AU31" i="4" s="1"/>
  <c r="AV31" i="4" s="1"/>
  <c r="AW31" i="4" s="1"/>
  <c r="AX31" i="4" s="1"/>
  <c r="AY31" i="4" s="1"/>
  <c r="AZ31" i="4" s="1"/>
  <c r="BA31" i="4" s="1"/>
  <c r="BB31" i="4" s="1"/>
  <c r="BC31" i="4" s="1"/>
  <c r="BD31" i="4" s="1"/>
  <c r="BE31" i="4" s="1"/>
  <c r="BF31" i="4" s="1"/>
  <c r="BG31" i="4" s="1"/>
  <c r="BH31" i="4" s="1"/>
  <c r="BI31" i="4" s="1"/>
  <c r="BJ31" i="4" s="1"/>
  <c r="BK31" i="4" s="1"/>
  <c r="BL31" i="4" s="1"/>
  <c r="BM31" i="4" s="1"/>
  <c r="BN31" i="4" s="1"/>
  <c r="BO31" i="4" s="1"/>
  <c r="BP31" i="4" s="1"/>
  <c r="BQ31" i="4" s="1"/>
  <c r="BR31" i="4" s="1"/>
  <c r="BS31" i="4" s="1"/>
  <c r="BT31" i="4" s="1"/>
  <c r="BU31" i="4" s="1"/>
  <c r="BV31" i="4" s="1"/>
  <c r="BW31" i="4" s="1"/>
  <c r="BX31" i="4" s="1"/>
  <c r="BY31" i="4" s="1"/>
  <c r="BZ31" i="4" s="1"/>
  <c r="CA31" i="4" s="1"/>
  <c r="CB31" i="4" s="1"/>
  <c r="CC31" i="4" s="1"/>
  <c r="CD31" i="4" s="1"/>
  <c r="CE31" i="4" s="1"/>
  <c r="CF31" i="4" s="1"/>
  <c r="CG31" i="4" s="1"/>
  <c r="CH31" i="4" s="1"/>
  <c r="CI31" i="4" s="1"/>
  <c r="CJ31" i="4" s="1"/>
  <c r="CK31" i="4" s="1"/>
  <c r="CL31" i="4" s="1"/>
  <c r="CM31" i="4" s="1"/>
  <c r="CN31" i="4" s="1"/>
  <c r="CO31" i="4" s="1"/>
  <c r="CP31" i="4" s="1"/>
  <c r="CQ31" i="4" s="1"/>
  <c r="CR31" i="4" s="1"/>
  <c r="CS31" i="4" s="1"/>
  <c r="CT31" i="4" s="1"/>
  <c r="CU31" i="4" s="1"/>
  <c r="CV31" i="4" s="1"/>
  <c r="CW31" i="4" s="1"/>
  <c r="CX31" i="4" s="1"/>
  <c r="CY31" i="4" s="1"/>
  <c r="CZ31" i="4" s="1"/>
  <c r="DA31" i="4" s="1"/>
  <c r="DB31" i="4" s="1"/>
  <c r="DC31" i="4" s="1"/>
  <c r="DD31" i="4" s="1"/>
  <c r="DE31" i="4" s="1"/>
  <c r="DF31" i="4" s="1"/>
  <c r="DG31" i="4" s="1"/>
  <c r="DH31" i="4" s="1"/>
  <c r="DI31" i="4" s="1"/>
  <c r="DJ31" i="4" s="1"/>
  <c r="DK31" i="4" s="1"/>
  <c r="DL31" i="4" s="1"/>
  <c r="DM31" i="4" s="1"/>
  <c r="DN31" i="4" s="1"/>
  <c r="DO31" i="4" s="1"/>
  <c r="DP31" i="4" s="1"/>
  <c r="DQ31" i="4" s="1"/>
  <c r="DR31" i="4" s="1"/>
  <c r="DS31" i="4" s="1"/>
  <c r="DT31" i="4" s="1"/>
  <c r="DU31" i="4" s="1"/>
  <c r="DV31" i="4" s="1"/>
  <c r="DW31" i="4" s="1"/>
  <c r="DX31" i="4" s="1"/>
  <c r="DY31" i="4" s="1"/>
  <c r="DZ31" i="4" s="1"/>
  <c r="EA31" i="4" s="1"/>
  <c r="EB31" i="4" s="1"/>
  <c r="EC31" i="4" s="1"/>
  <c r="ED31" i="4" s="1"/>
  <c r="EE31" i="4" s="1"/>
  <c r="EF31" i="4" s="1"/>
  <c r="EG31" i="4" s="1"/>
  <c r="EH31" i="4" s="1"/>
  <c r="EI31" i="4" s="1"/>
  <c r="EJ31" i="4" s="1"/>
  <c r="EK31" i="4" s="1"/>
  <c r="EL31" i="4" s="1"/>
  <c r="EM31" i="4" s="1"/>
  <c r="EN31" i="4" s="1"/>
  <c r="EO31" i="4" s="1"/>
  <c r="EP31" i="4" s="1"/>
  <c r="EQ31" i="4" s="1"/>
  <c r="ER31" i="4" s="1"/>
  <c r="ES31" i="4" s="1"/>
  <c r="ET31" i="4" s="1"/>
  <c r="EU31" i="4" s="1"/>
  <c r="EV31" i="4" s="1"/>
  <c r="EW31" i="4" s="1"/>
  <c r="EX31" i="4" s="1"/>
  <c r="EY31" i="4" s="1"/>
  <c r="EZ31" i="4" s="1"/>
  <c r="FA31" i="4" s="1"/>
  <c r="FB31" i="4" s="1"/>
  <c r="FC31" i="4" s="1"/>
  <c r="FD31" i="4" s="1"/>
  <c r="FE31" i="4" s="1"/>
  <c r="FF31" i="4" s="1"/>
  <c r="FG31" i="4" s="1"/>
  <c r="FH31" i="4" s="1"/>
  <c r="FI31" i="4" s="1"/>
  <c r="FJ31" i="4" s="1"/>
  <c r="FK31" i="4" s="1"/>
  <c r="FL31" i="4" s="1"/>
  <c r="FM31" i="4" s="1"/>
  <c r="FN31" i="4" s="1"/>
  <c r="FO31" i="4" s="1"/>
  <c r="FP31" i="4" s="1"/>
  <c r="FQ31" i="4" s="1"/>
  <c r="FR31" i="4" s="1"/>
  <c r="FS31" i="4" s="1"/>
  <c r="FT31" i="4" s="1"/>
  <c r="FU31" i="4" s="1"/>
  <c r="FV31" i="4" s="1"/>
  <c r="FW31" i="4" s="1"/>
  <c r="FX31" i="4" s="1"/>
  <c r="FY31" i="4" s="1"/>
  <c r="FZ31" i="4" s="1"/>
  <c r="GA31" i="4" s="1"/>
  <c r="GB31" i="4" s="1"/>
  <c r="GC31" i="4" s="1"/>
  <c r="GD31" i="4" s="1"/>
  <c r="GE31" i="4" s="1"/>
  <c r="GF31" i="4" s="1"/>
  <c r="GG31" i="4" s="1"/>
  <c r="GH31" i="4" s="1"/>
  <c r="GI31" i="4" s="1"/>
  <c r="GJ31" i="4" s="1"/>
  <c r="GK31" i="4" s="1"/>
  <c r="GL31" i="4" s="1"/>
  <c r="GM31" i="4" s="1"/>
  <c r="GN31" i="4" s="1"/>
  <c r="GO31" i="4" s="1"/>
  <c r="GP31" i="4" s="1"/>
  <c r="GQ31" i="4" s="1"/>
  <c r="GR31" i="4" s="1"/>
  <c r="GS31" i="4" s="1"/>
  <c r="GT31" i="4" s="1"/>
  <c r="GU31" i="4" s="1"/>
  <c r="GV31" i="4" s="1"/>
  <c r="GW31" i="4" s="1"/>
  <c r="GX31" i="4" s="1"/>
  <c r="GY31" i="4" s="1"/>
  <c r="GZ31" i="4" s="1"/>
  <c r="HA31" i="4" s="1"/>
  <c r="HB31" i="4" s="1"/>
  <c r="HC31" i="4" s="1"/>
  <c r="HD31" i="4" s="1"/>
  <c r="HE31" i="4" s="1"/>
  <c r="HF31" i="4" s="1"/>
  <c r="HG31" i="4" s="1"/>
  <c r="HH31" i="4" s="1"/>
  <c r="HI31" i="4" s="1"/>
  <c r="HJ31" i="4" s="1"/>
  <c r="HK31" i="4" s="1"/>
  <c r="HL31" i="4" s="1"/>
  <c r="HM31" i="4" s="1"/>
  <c r="HN31" i="4" s="1"/>
  <c r="HO31" i="4" s="1"/>
  <c r="HP31" i="4" s="1"/>
  <c r="HQ31" i="4" s="1"/>
  <c r="HR31" i="4" s="1"/>
  <c r="HS31" i="4" s="1"/>
  <c r="HT31" i="4" s="1"/>
  <c r="HU31" i="4" s="1"/>
  <c r="HV31" i="4" s="1"/>
  <c r="HW31" i="4" s="1"/>
  <c r="HX31" i="4" s="1"/>
  <c r="HY31" i="4" s="1"/>
  <c r="HZ31" i="4" s="1"/>
  <c r="IA31" i="4" s="1"/>
  <c r="IB31" i="4" s="1"/>
  <c r="IC31" i="4" s="1"/>
  <c r="ID31" i="4" s="1"/>
  <c r="IE31" i="4" s="1"/>
  <c r="IF31" i="4" s="1"/>
  <c r="IG31" i="4" s="1"/>
  <c r="IH31" i="4" s="1"/>
  <c r="II31" i="4" s="1"/>
  <c r="IJ31" i="4" s="1"/>
  <c r="IK31" i="4" s="1"/>
  <c r="IL31" i="4" s="1"/>
  <c r="IM31" i="4" s="1"/>
  <c r="IN31" i="4" s="1"/>
  <c r="IO31" i="4" s="1"/>
  <c r="IP31" i="4" s="1"/>
  <c r="IQ31" i="4" s="1"/>
  <c r="IR31" i="4" s="1"/>
  <c r="IS31" i="4" s="1"/>
  <c r="IT31" i="4" s="1"/>
  <c r="IU31" i="4" s="1"/>
  <c r="IV31" i="4" s="1"/>
  <c r="IW31" i="4" s="1"/>
  <c r="IX31" i="4" s="1"/>
  <c r="IY31" i="4" s="1"/>
  <c r="IZ31" i="4" s="1"/>
  <c r="JA31" i="4" s="1"/>
  <c r="JB31" i="4" s="1"/>
  <c r="JC31" i="4" s="1"/>
  <c r="JD31" i="4" s="1"/>
  <c r="JE31" i="4" s="1"/>
  <c r="JF31" i="4" s="1"/>
  <c r="JG31" i="4" s="1"/>
  <c r="JH31" i="4" s="1"/>
  <c r="JI31" i="4" s="1"/>
  <c r="JJ31" i="4" s="1"/>
  <c r="JK31" i="4" s="1"/>
  <c r="JL31" i="4" s="1"/>
  <c r="JM31" i="4" s="1"/>
  <c r="JN31" i="4" s="1"/>
  <c r="JO31" i="4" s="1"/>
  <c r="JP31" i="4" s="1"/>
  <c r="JQ31" i="4" s="1"/>
  <c r="JR31" i="4" s="1"/>
  <c r="JS31" i="4" s="1"/>
  <c r="JT31" i="4" s="1"/>
  <c r="JU31" i="4" s="1"/>
  <c r="JV31" i="4" s="1"/>
  <c r="JW31" i="4" s="1"/>
  <c r="JX31" i="4" s="1"/>
  <c r="JY31" i="4" s="1"/>
  <c r="JZ31" i="4" s="1"/>
  <c r="KA31" i="4" s="1"/>
  <c r="KB31" i="4" s="1"/>
  <c r="KC31" i="4" s="1"/>
  <c r="KD31" i="4" s="1"/>
  <c r="KE31" i="4" s="1"/>
  <c r="KF31" i="4" s="1"/>
  <c r="KG31" i="4" s="1"/>
  <c r="KH31" i="4" s="1"/>
  <c r="KI31" i="4" s="1"/>
  <c r="KJ31" i="4" s="1"/>
  <c r="KK31" i="4" s="1"/>
  <c r="KL31" i="4" s="1"/>
  <c r="KM31" i="4" s="1"/>
  <c r="KN31" i="4" s="1"/>
  <c r="KO31" i="4" s="1"/>
  <c r="KP31" i="4" s="1"/>
  <c r="KQ31" i="4" s="1"/>
  <c r="KR31" i="4" s="1"/>
  <c r="KS31" i="4" s="1"/>
  <c r="KT31" i="4" s="1"/>
  <c r="KU31" i="4" s="1"/>
  <c r="KV31" i="4" s="1"/>
  <c r="KW31" i="4" s="1"/>
  <c r="KX31" i="4" s="1"/>
  <c r="KY31" i="4" s="1"/>
  <c r="KZ31" i="4" s="1"/>
  <c r="LA31" i="4" s="1"/>
  <c r="LB31" i="4" s="1"/>
  <c r="LC31" i="4" s="1"/>
  <c r="LD31" i="4" s="1"/>
  <c r="LE31" i="4" s="1"/>
  <c r="LF31" i="4" s="1"/>
  <c r="LG31" i="4" s="1"/>
  <c r="LH31" i="4" s="1"/>
  <c r="LI31" i="4" s="1"/>
  <c r="LJ31" i="4" s="1"/>
  <c r="LK31" i="4" s="1"/>
  <c r="LL31" i="4" s="1"/>
  <c r="LM31" i="4" s="1"/>
  <c r="LN31" i="4" s="1"/>
  <c r="LO31" i="4" s="1"/>
  <c r="LP31" i="4" s="1"/>
  <c r="LQ31" i="4" s="1"/>
  <c r="LR31" i="4" s="1"/>
  <c r="LS31" i="4" s="1"/>
  <c r="LT31" i="4" s="1"/>
  <c r="LU31" i="4" s="1"/>
  <c r="LV31" i="4" s="1"/>
  <c r="LW31" i="4" s="1"/>
  <c r="LX31" i="4" s="1"/>
  <c r="LY31" i="4" s="1"/>
  <c r="LZ31" i="4" s="1"/>
  <c r="MA31" i="4" s="1"/>
  <c r="MB31" i="4" s="1"/>
  <c r="MC31" i="4" s="1"/>
  <c r="MD31" i="4" s="1"/>
  <c r="ME31" i="4" s="1"/>
  <c r="MF31" i="4" s="1"/>
  <c r="MG31" i="4" s="1"/>
  <c r="MH31" i="4" s="1"/>
  <c r="MI31" i="4" s="1"/>
  <c r="MJ31" i="4" s="1"/>
  <c r="MK31" i="4" s="1"/>
  <c r="ML31" i="4" s="1"/>
  <c r="MM31" i="4" s="1"/>
  <c r="MN31" i="4" s="1"/>
  <c r="MO31" i="4" s="1"/>
  <c r="MP31" i="4" s="1"/>
  <c r="MQ31" i="4" s="1"/>
  <c r="MR31" i="4" s="1"/>
  <c r="MS31" i="4" s="1"/>
  <c r="MT31" i="4" s="1"/>
  <c r="MU31" i="4" s="1"/>
  <c r="MV31" i="4" s="1"/>
  <c r="MW31" i="4" s="1"/>
  <c r="MX31" i="4" s="1"/>
  <c r="MY31" i="4" s="1"/>
  <c r="MZ31" i="4" s="1"/>
  <c r="NA31" i="4" s="1"/>
  <c r="NB31" i="4" s="1"/>
  <c r="NC31" i="4" s="1"/>
  <c r="ND31" i="4" s="1"/>
  <c r="NE31" i="4" s="1"/>
  <c r="NF31" i="4" s="1"/>
  <c r="NG31" i="4" s="1"/>
  <c r="NH31" i="4" s="1"/>
  <c r="NI31" i="4" s="1"/>
  <c r="NJ31" i="4" s="1"/>
  <c r="NK31" i="4" s="1"/>
  <c r="NL31" i="4" s="1"/>
  <c r="NM31" i="4" s="1"/>
  <c r="NN31" i="4" s="1"/>
  <c r="NO31" i="4" s="1"/>
  <c r="N35" i="4" s="1"/>
  <c r="N27" i="4"/>
  <c r="O27" i="4" s="1"/>
  <c r="N22" i="4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X19" i="4"/>
  <c r="W19" i="4"/>
  <c r="V19" i="4"/>
  <c r="U19" i="4"/>
  <c r="T19" i="4"/>
  <c r="S19" i="4"/>
  <c r="R19" i="4"/>
  <c r="Q19" i="4"/>
  <c r="P19" i="4"/>
  <c r="O19" i="4"/>
  <c r="N19" i="4"/>
  <c r="O18" i="4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O9" i="4"/>
  <c r="P9" i="4" s="1"/>
  <c r="N8" i="4"/>
  <c r="N1" i="4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Q26" i="9" l="1"/>
  <c r="R27" i="9"/>
  <c r="C65" i="9"/>
  <c r="C65" i="12"/>
  <c r="C69" i="12"/>
  <c r="C69" i="9"/>
  <c r="E67" i="12"/>
  <c r="E67" i="9"/>
  <c r="E71" i="12"/>
  <c r="E71" i="9"/>
  <c r="C64" i="12"/>
  <c r="C64" i="9"/>
  <c r="C81" i="4"/>
  <c r="C68" i="12"/>
  <c r="C68" i="9"/>
  <c r="C72" i="12"/>
  <c r="C72" i="9"/>
  <c r="E64" i="9"/>
  <c r="E64" i="12"/>
  <c r="E68" i="12"/>
  <c r="E68" i="9"/>
  <c r="E72" i="9"/>
  <c r="E72" i="12"/>
  <c r="S88" i="9"/>
  <c r="R91" i="9"/>
  <c r="R89" i="9"/>
  <c r="S27" i="12"/>
  <c r="R26" i="12"/>
  <c r="E65" i="12"/>
  <c r="E65" i="9"/>
  <c r="E69" i="12"/>
  <c r="E69" i="9"/>
  <c r="O88" i="4"/>
  <c r="N91" i="4"/>
  <c r="N89" i="4"/>
  <c r="C79" i="4"/>
  <c r="C66" i="12"/>
  <c r="C66" i="9"/>
  <c r="C83" i="4"/>
  <c r="C70" i="9"/>
  <c r="C70" i="12"/>
  <c r="E70" i="9"/>
  <c r="E70" i="12"/>
  <c r="E66" i="12"/>
  <c r="E66" i="9"/>
  <c r="C67" i="12"/>
  <c r="C67" i="9"/>
  <c r="C71" i="12"/>
  <c r="C71" i="9"/>
  <c r="T88" i="12"/>
  <c r="S89" i="12"/>
  <c r="S91" i="12"/>
  <c r="U9" i="13"/>
  <c r="Z62" i="12"/>
  <c r="T100" i="12"/>
  <c r="U35" i="12"/>
  <c r="T40" i="12"/>
  <c r="S39" i="12"/>
  <c r="T75" i="12"/>
  <c r="S74" i="12"/>
  <c r="T8" i="12"/>
  <c r="U9" i="12"/>
  <c r="V44" i="12"/>
  <c r="R186" i="11"/>
  <c r="R96" i="12" s="1"/>
  <c r="S221" i="11"/>
  <c r="T222" i="11"/>
  <c r="T8" i="11"/>
  <c r="U9" i="11"/>
  <c r="X87" i="11"/>
  <c r="X65" i="11"/>
  <c r="U48" i="11"/>
  <c r="S31" i="11"/>
  <c r="T32" i="11"/>
  <c r="Q186" i="11"/>
  <c r="Q96" i="12" s="1"/>
  <c r="T55" i="11"/>
  <c r="S54" i="11"/>
  <c r="T241" i="11"/>
  <c r="S240" i="11"/>
  <c r="S152" i="11"/>
  <c r="S180" i="11" s="1"/>
  <c r="S158" i="11"/>
  <c r="S99" i="11"/>
  <c r="T100" i="11"/>
  <c r="T203" i="11"/>
  <c r="S202" i="11"/>
  <c r="T9" i="10"/>
  <c r="S40" i="9"/>
  <c r="R39" i="9"/>
  <c r="T35" i="9"/>
  <c r="V72" i="9"/>
  <c r="V68" i="9"/>
  <c r="V64" i="9"/>
  <c r="V69" i="9"/>
  <c r="V65" i="9"/>
  <c r="V70" i="9"/>
  <c r="V66" i="9"/>
  <c r="V67" i="9"/>
  <c r="V71" i="9"/>
  <c r="W62" i="9"/>
  <c r="R74" i="9"/>
  <c r="S75" i="9"/>
  <c r="T9" i="9"/>
  <c r="S8" i="9"/>
  <c r="S100" i="9"/>
  <c r="Q186" i="8"/>
  <c r="Q96" i="9" s="1"/>
  <c r="S31" i="8"/>
  <c r="T32" i="8"/>
  <c r="S221" i="8"/>
  <c r="T222" i="8"/>
  <c r="R180" i="8"/>
  <c r="R186" i="8" s="1"/>
  <c r="R96" i="9" s="1"/>
  <c r="T48" i="8"/>
  <c r="U241" i="8"/>
  <c r="T240" i="8"/>
  <c r="U87" i="8"/>
  <c r="T96" i="8"/>
  <c r="T92" i="8"/>
  <c r="T97" i="8"/>
  <c r="T93" i="8"/>
  <c r="T89" i="8"/>
  <c r="T94" i="8"/>
  <c r="T90" i="8"/>
  <c r="T95" i="8"/>
  <c r="T91" i="8"/>
  <c r="V8" i="8"/>
  <c r="W9" i="8"/>
  <c r="T203" i="8"/>
  <c r="S202" i="8"/>
  <c r="U54" i="8"/>
  <c r="V55" i="8"/>
  <c r="S152" i="8"/>
  <c r="S180" i="8" s="1"/>
  <c r="S186" i="8" s="1"/>
  <c r="S96" i="9" s="1"/>
  <c r="S158" i="8"/>
  <c r="S99" i="8"/>
  <c r="T100" i="8"/>
  <c r="AE11" i="4"/>
  <c r="BB11" i="4"/>
  <c r="CA11" i="4"/>
  <c r="DL11" i="4"/>
  <c r="GF11" i="4"/>
  <c r="IZ11" i="4"/>
  <c r="AF11" i="4"/>
  <c r="BC11" i="4"/>
  <c r="CB11" i="4"/>
  <c r="DV11" i="4"/>
  <c r="GP11" i="4"/>
  <c r="JJ11" i="4"/>
  <c r="AG11" i="4"/>
  <c r="BD11" i="4"/>
  <c r="CC11" i="4"/>
  <c r="DX11" i="4"/>
  <c r="GR11" i="4"/>
  <c r="JV11" i="4"/>
  <c r="O11" i="4"/>
  <c r="AH11" i="4"/>
  <c r="BE11" i="4"/>
  <c r="CD11" i="4"/>
  <c r="EH11" i="4"/>
  <c r="HB11" i="4"/>
  <c r="KH11" i="4"/>
  <c r="R11" i="4"/>
  <c r="AI11" i="4"/>
  <c r="BF11" i="4"/>
  <c r="CL11" i="4"/>
  <c r="EJ11" i="4"/>
  <c r="HD11" i="4"/>
  <c r="KT11" i="4"/>
  <c r="S11" i="4"/>
  <c r="AM11" i="4"/>
  <c r="BK11" i="4"/>
  <c r="CM11" i="4"/>
  <c r="ET11" i="4"/>
  <c r="HN11" i="4"/>
  <c r="LF11" i="4"/>
  <c r="T11" i="4"/>
  <c r="AP11" i="4"/>
  <c r="BN11" i="4"/>
  <c r="CN11" i="4"/>
  <c r="EV11" i="4"/>
  <c r="HP11" i="4"/>
  <c r="LR11" i="4"/>
  <c r="U11" i="4"/>
  <c r="AQ11" i="4"/>
  <c r="BO11" i="4"/>
  <c r="CO11" i="4"/>
  <c r="FF11" i="4"/>
  <c r="HZ11" i="4"/>
  <c r="MD11" i="4"/>
  <c r="V11" i="4"/>
  <c r="AR11" i="4"/>
  <c r="BP11" i="4"/>
  <c r="CX11" i="4"/>
  <c r="FH11" i="4"/>
  <c r="IB11" i="4"/>
  <c r="MP11" i="4"/>
  <c r="W11" i="4"/>
  <c r="AS11" i="4"/>
  <c r="BQ11" i="4"/>
  <c r="CZ11" i="4"/>
  <c r="FR11" i="4"/>
  <c r="IL11" i="4"/>
  <c r="NB11" i="4"/>
  <c r="AA11" i="4"/>
  <c r="AT11" i="4"/>
  <c r="BR11" i="4"/>
  <c r="DA11" i="4"/>
  <c r="FT11" i="4"/>
  <c r="IN11" i="4"/>
  <c r="NN11" i="4"/>
  <c r="N74" i="4"/>
  <c r="AD11" i="4"/>
  <c r="AY11" i="4"/>
  <c r="BZ11" i="4"/>
  <c r="DJ11" i="4"/>
  <c r="GD11" i="4"/>
  <c r="IX11" i="4"/>
  <c r="P88" i="4"/>
  <c r="N26" i="4"/>
  <c r="CY11" i="4"/>
  <c r="DK11" i="4"/>
  <c r="DW11" i="4"/>
  <c r="EI11" i="4"/>
  <c r="EU11" i="4"/>
  <c r="FG11" i="4"/>
  <c r="FS11" i="4"/>
  <c r="GE11" i="4"/>
  <c r="GQ11" i="4"/>
  <c r="HC11" i="4"/>
  <c r="HO11" i="4"/>
  <c r="IA11" i="4"/>
  <c r="IM11" i="4"/>
  <c r="IY11" i="4"/>
  <c r="JK11" i="4"/>
  <c r="JW11" i="4"/>
  <c r="KI11" i="4"/>
  <c r="KU11" i="4"/>
  <c r="LG11" i="4"/>
  <c r="LS11" i="4"/>
  <c r="ME11" i="4"/>
  <c r="MQ11" i="4"/>
  <c r="NC11" i="4"/>
  <c r="NO11" i="4"/>
  <c r="JL11" i="4"/>
  <c r="JX11" i="4"/>
  <c r="KJ11" i="4"/>
  <c r="KV11" i="4"/>
  <c r="LH11" i="4"/>
  <c r="LT11" i="4"/>
  <c r="MF11" i="4"/>
  <c r="MR11" i="4"/>
  <c r="ND11" i="4"/>
  <c r="DM11" i="4"/>
  <c r="DY11" i="4"/>
  <c r="EK11" i="4"/>
  <c r="EW11" i="4"/>
  <c r="FI11" i="4"/>
  <c r="FU11" i="4"/>
  <c r="GG11" i="4"/>
  <c r="GS11" i="4"/>
  <c r="HE11" i="4"/>
  <c r="HQ11" i="4"/>
  <c r="IC11" i="4"/>
  <c r="IO11" i="4"/>
  <c r="JA11" i="4"/>
  <c r="JM11" i="4"/>
  <c r="JY11" i="4"/>
  <c r="KK11" i="4"/>
  <c r="KW11" i="4"/>
  <c r="LI11" i="4"/>
  <c r="LU11" i="4"/>
  <c r="MG11" i="4"/>
  <c r="MS11" i="4"/>
  <c r="NE11" i="4"/>
  <c r="CP11" i="4"/>
  <c r="DB11" i="4"/>
  <c r="DN11" i="4"/>
  <c r="DZ11" i="4"/>
  <c r="EL11" i="4"/>
  <c r="EX11" i="4"/>
  <c r="FJ11" i="4"/>
  <c r="FV11" i="4"/>
  <c r="GH11" i="4"/>
  <c r="GT11" i="4"/>
  <c r="HF11" i="4"/>
  <c r="HR11" i="4"/>
  <c r="ID11" i="4"/>
  <c r="IP11" i="4"/>
  <c r="JB11" i="4"/>
  <c r="JN11" i="4"/>
  <c r="JZ11" i="4"/>
  <c r="KL11" i="4"/>
  <c r="KX11" i="4"/>
  <c r="LJ11" i="4"/>
  <c r="LV11" i="4"/>
  <c r="MH11" i="4"/>
  <c r="MT11" i="4"/>
  <c r="NF11" i="4"/>
  <c r="AU11" i="4"/>
  <c r="BG11" i="4"/>
  <c r="BS11" i="4"/>
  <c r="CE11" i="4"/>
  <c r="CQ11" i="4"/>
  <c r="DC11" i="4"/>
  <c r="DO11" i="4"/>
  <c r="EA11" i="4"/>
  <c r="EM11" i="4"/>
  <c r="EY11" i="4"/>
  <c r="FK11" i="4"/>
  <c r="FW11" i="4"/>
  <c r="GI11" i="4"/>
  <c r="GU11" i="4"/>
  <c r="HG11" i="4"/>
  <c r="HS11" i="4"/>
  <c r="IE11" i="4"/>
  <c r="IQ11" i="4"/>
  <c r="JC11" i="4"/>
  <c r="JO11" i="4"/>
  <c r="KA11" i="4"/>
  <c r="KM11" i="4"/>
  <c r="KY11" i="4"/>
  <c r="LK11" i="4"/>
  <c r="LW11" i="4"/>
  <c r="MI11" i="4"/>
  <c r="MU11" i="4"/>
  <c r="NG11" i="4"/>
  <c r="X11" i="4"/>
  <c r="AJ11" i="4"/>
  <c r="AV11" i="4"/>
  <c r="BH11" i="4"/>
  <c r="BT11" i="4"/>
  <c r="CF11" i="4"/>
  <c r="CR11" i="4"/>
  <c r="DD11" i="4"/>
  <c r="DP11" i="4"/>
  <c r="EB11" i="4"/>
  <c r="EN11" i="4"/>
  <c r="EZ11" i="4"/>
  <c r="FL11" i="4"/>
  <c r="FX11" i="4"/>
  <c r="GJ11" i="4"/>
  <c r="GV11" i="4"/>
  <c r="HH11" i="4"/>
  <c r="HT11" i="4"/>
  <c r="IF11" i="4"/>
  <c r="IR11" i="4"/>
  <c r="JD11" i="4"/>
  <c r="JP11" i="4"/>
  <c r="KB11" i="4"/>
  <c r="KN11" i="4"/>
  <c r="KZ11" i="4"/>
  <c r="LL11" i="4"/>
  <c r="LX11" i="4"/>
  <c r="MJ11" i="4"/>
  <c r="MV11" i="4"/>
  <c r="I16" i="4"/>
  <c r="Y11" i="4"/>
  <c r="AK11" i="4"/>
  <c r="AW11" i="4"/>
  <c r="BI11" i="4"/>
  <c r="BU11" i="4"/>
  <c r="CG11" i="4"/>
  <c r="CS11" i="4"/>
  <c r="DE11" i="4"/>
  <c r="DQ11" i="4"/>
  <c r="EC11" i="4"/>
  <c r="EO11" i="4"/>
  <c r="FA11" i="4"/>
  <c r="FM11" i="4"/>
  <c r="FY11" i="4"/>
  <c r="GK11" i="4"/>
  <c r="GW11" i="4"/>
  <c r="HI11" i="4"/>
  <c r="HU11" i="4"/>
  <c r="IG11" i="4"/>
  <c r="IS11" i="4"/>
  <c r="JE11" i="4"/>
  <c r="JQ11" i="4"/>
  <c r="KC11" i="4"/>
  <c r="KO11" i="4"/>
  <c r="LA11" i="4"/>
  <c r="LM11" i="4"/>
  <c r="LY11" i="4"/>
  <c r="MK11" i="4"/>
  <c r="MW11" i="4"/>
  <c r="NI11" i="4"/>
  <c r="N11" i="4"/>
  <c r="Z11" i="4"/>
  <c r="AL11" i="4"/>
  <c r="AX11" i="4"/>
  <c r="BJ11" i="4"/>
  <c r="BV11" i="4"/>
  <c r="CH11" i="4"/>
  <c r="CT11" i="4"/>
  <c r="DF11" i="4"/>
  <c r="DR11" i="4"/>
  <c r="ED11" i="4"/>
  <c r="EP11" i="4"/>
  <c r="FB11" i="4"/>
  <c r="FN11" i="4"/>
  <c r="FZ11" i="4"/>
  <c r="GL11" i="4"/>
  <c r="GX11" i="4"/>
  <c r="HJ11" i="4"/>
  <c r="HV11" i="4"/>
  <c r="IH11" i="4"/>
  <c r="IT11" i="4"/>
  <c r="JF11" i="4"/>
  <c r="JR11" i="4"/>
  <c r="KD11" i="4"/>
  <c r="KP11" i="4"/>
  <c r="LB11" i="4"/>
  <c r="LN11" i="4"/>
  <c r="LZ11" i="4"/>
  <c r="ML11" i="4"/>
  <c r="MX11" i="4"/>
  <c r="NJ11" i="4"/>
  <c r="BW11" i="4"/>
  <c r="CI11" i="4"/>
  <c r="CU11" i="4"/>
  <c r="DG11" i="4"/>
  <c r="DS11" i="4"/>
  <c r="EE11" i="4"/>
  <c r="EQ11" i="4"/>
  <c r="FC11" i="4"/>
  <c r="FO11" i="4"/>
  <c r="GA11" i="4"/>
  <c r="GM11" i="4"/>
  <c r="GY11" i="4"/>
  <c r="HK11" i="4"/>
  <c r="HW11" i="4"/>
  <c r="II11" i="4"/>
  <c r="IU11" i="4"/>
  <c r="JG11" i="4"/>
  <c r="JS11" i="4"/>
  <c r="KE11" i="4"/>
  <c r="KQ11" i="4"/>
  <c r="LC11" i="4"/>
  <c r="LO11" i="4"/>
  <c r="MA11" i="4"/>
  <c r="MM11" i="4"/>
  <c r="MY11" i="4"/>
  <c r="NK11" i="4"/>
  <c r="P11" i="4"/>
  <c r="AB11" i="4"/>
  <c r="AN11" i="4"/>
  <c r="AZ11" i="4"/>
  <c r="BL11" i="4"/>
  <c r="BX11" i="4"/>
  <c r="CJ11" i="4"/>
  <c r="CV11" i="4"/>
  <c r="DH11" i="4"/>
  <c r="DT11" i="4"/>
  <c r="EF11" i="4"/>
  <c r="ER11" i="4"/>
  <c r="FD11" i="4"/>
  <c r="FP11" i="4"/>
  <c r="GB11" i="4"/>
  <c r="GN11" i="4"/>
  <c r="GZ11" i="4"/>
  <c r="HL11" i="4"/>
  <c r="HX11" i="4"/>
  <c r="IJ11" i="4"/>
  <c r="IV11" i="4"/>
  <c r="JH11" i="4"/>
  <c r="JT11" i="4"/>
  <c r="KF11" i="4"/>
  <c r="KR11" i="4"/>
  <c r="LD11" i="4"/>
  <c r="LP11" i="4"/>
  <c r="MB11" i="4"/>
  <c r="MN11" i="4"/>
  <c r="MZ11" i="4"/>
  <c r="NL11" i="4"/>
  <c r="Q11" i="4"/>
  <c r="AC11" i="4"/>
  <c r="AO11" i="4"/>
  <c r="BA11" i="4"/>
  <c r="BM11" i="4"/>
  <c r="BY11" i="4"/>
  <c r="CK11" i="4"/>
  <c r="CW11" i="4"/>
  <c r="DI11" i="4"/>
  <c r="DU11" i="4"/>
  <c r="EG11" i="4"/>
  <c r="ES11" i="4"/>
  <c r="FE11" i="4"/>
  <c r="FQ11" i="4"/>
  <c r="GC11" i="4"/>
  <c r="GO11" i="4"/>
  <c r="HA11" i="4"/>
  <c r="HM11" i="4"/>
  <c r="HY11" i="4"/>
  <c r="IK11" i="4"/>
  <c r="IW11" i="4"/>
  <c r="JI11" i="4"/>
  <c r="JU11" i="4"/>
  <c r="KG11" i="4"/>
  <c r="KS11" i="4"/>
  <c r="LE11" i="4"/>
  <c r="LQ11" i="4"/>
  <c r="MC11" i="4"/>
  <c r="MO11" i="4"/>
  <c r="NA11" i="4"/>
  <c r="NM11" i="4"/>
  <c r="O8" i="4"/>
  <c r="N100" i="4"/>
  <c r="P27" i="4"/>
  <c r="Q27" i="4" s="1"/>
  <c r="O26" i="4"/>
  <c r="O75" i="4"/>
  <c r="O40" i="4"/>
  <c r="O35" i="4"/>
  <c r="Q9" i="4"/>
  <c r="P8" i="4"/>
  <c r="P44" i="4"/>
  <c r="Q62" i="4"/>
  <c r="E3" i="3"/>
  <c r="R26" i="9" l="1"/>
  <c r="S27" i="9"/>
  <c r="Q88" i="4"/>
  <c r="P91" i="4"/>
  <c r="P89" i="4"/>
  <c r="U88" i="12"/>
  <c r="T89" i="12"/>
  <c r="T91" i="12"/>
  <c r="O91" i="4"/>
  <c r="O89" i="4"/>
  <c r="T88" i="9"/>
  <c r="S89" i="9"/>
  <c r="S91" i="9"/>
  <c r="C83" i="12"/>
  <c r="C83" i="9"/>
  <c r="C81" i="9"/>
  <c r="C81" i="12"/>
  <c r="C79" i="12"/>
  <c r="C79" i="9"/>
  <c r="T27" i="12"/>
  <c r="S26" i="12"/>
  <c r="V9" i="13"/>
  <c r="W44" i="12"/>
  <c r="U100" i="12"/>
  <c r="U8" i="12"/>
  <c r="V9" i="12"/>
  <c r="AA62" i="12"/>
  <c r="U75" i="12"/>
  <c r="T74" i="12"/>
  <c r="U40" i="12"/>
  <c r="T39" i="12"/>
  <c r="V35" i="12"/>
  <c r="S186" i="11"/>
  <c r="S96" i="12" s="1"/>
  <c r="T240" i="11"/>
  <c r="U241" i="11"/>
  <c r="T221" i="11"/>
  <c r="U222" i="11"/>
  <c r="Q196" i="11"/>
  <c r="Y65" i="11"/>
  <c r="T152" i="11"/>
  <c r="T180" i="11" s="1"/>
  <c r="T186" i="11" s="1"/>
  <c r="T96" i="12" s="1"/>
  <c r="T158" i="11"/>
  <c r="T99" i="11"/>
  <c r="U100" i="11"/>
  <c r="Y87" i="11"/>
  <c r="U203" i="11"/>
  <c r="T202" i="11"/>
  <c r="V48" i="11"/>
  <c r="R196" i="11"/>
  <c r="T31" i="11"/>
  <c r="U32" i="11"/>
  <c r="U55" i="11"/>
  <c r="T54" i="11"/>
  <c r="U8" i="11"/>
  <c r="V9" i="11"/>
  <c r="U9" i="10"/>
  <c r="T75" i="9"/>
  <c r="S74" i="9"/>
  <c r="W72" i="9"/>
  <c r="W68" i="9"/>
  <c r="W64" i="9"/>
  <c r="W69" i="9"/>
  <c r="W65" i="9"/>
  <c r="W70" i="9"/>
  <c r="W66" i="9"/>
  <c r="X62" i="9"/>
  <c r="W67" i="9"/>
  <c r="W71" i="9"/>
  <c r="T8" i="9"/>
  <c r="U9" i="9"/>
  <c r="U35" i="9"/>
  <c r="T40" i="9"/>
  <c r="S39" i="9"/>
  <c r="T100" i="9"/>
  <c r="S196" i="8"/>
  <c r="R196" i="8"/>
  <c r="V54" i="8"/>
  <c r="W55" i="8"/>
  <c r="T221" i="8"/>
  <c r="U222" i="8"/>
  <c r="T152" i="8"/>
  <c r="T180" i="8" s="1"/>
  <c r="T158" i="8"/>
  <c r="U100" i="8"/>
  <c r="T99" i="8"/>
  <c r="U203" i="8"/>
  <c r="T202" i="8"/>
  <c r="V87" i="8"/>
  <c r="U96" i="8"/>
  <c r="U92" i="8"/>
  <c r="U97" i="8"/>
  <c r="U93" i="8"/>
  <c r="U89" i="8"/>
  <c r="U94" i="8"/>
  <c r="U90" i="8"/>
  <c r="U95" i="8"/>
  <c r="U91" i="8"/>
  <c r="W8" i="8"/>
  <c r="X9" i="8"/>
  <c r="V241" i="8"/>
  <c r="U240" i="8"/>
  <c r="Q196" i="8"/>
  <c r="T31" i="8"/>
  <c r="U32" i="8"/>
  <c r="U48" i="8"/>
  <c r="O100" i="4"/>
  <c r="P26" i="4"/>
  <c r="T24" i="4"/>
  <c r="N24" i="4"/>
  <c r="O24" i="4"/>
  <c r="Q24" i="4"/>
  <c r="P24" i="4"/>
  <c r="R24" i="4"/>
  <c r="S24" i="4"/>
  <c r="U24" i="4"/>
  <c r="V24" i="4"/>
  <c r="W24" i="4"/>
  <c r="X24" i="4"/>
  <c r="O74" i="4"/>
  <c r="P75" i="4"/>
  <c r="O39" i="4"/>
  <c r="P40" i="4"/>
  <c r="Q44" i="4"/>
  <c r="R62" i="4"/>
  <c r="Q8" i="4"/>
  <c r="R9" i="4"/>
  <c r="Q26" i="4"/>
  <c r="R27" i="4"/>
  <c r="P35" i="4"/>
  <c r="N25" i="2"/>
  <c r="T27" i="9" l="1"/>
  <c r="S26" i="9"/>
  <c r="V88" i="12"/>
  <c r="U89" i="12"/>
  <c r="U91" i="12"/>
  <c r="U27" i="12"/>
  <c r="T26" i="12"/>
  <c r="U88" i="9"/>
  <c r="T89" i="9"/>
  <c r="T91" i="9"/>
  <c r="R88" i="4"/>
  <c r="Q91" i="4"/>
  <c r="Q89" i="4"/>
  <c r="W9" i="13"/>
  <c r="V40" i="12"/>
  <c r="U39" i="12"/>
  <c r="V100" i="12"/>
  <c r="W35" i="12"/>
  <c r="AB62" i="12"/>
  <c r="U74" i="12"/>
  <c r="V75" i="12"/>
  <c r="W9" i="12"/>
  <c r="V8" i="12"/>
  <c r="X44" i="12"/>
  <c r="T196" i="11"/>
  <c r="V222" i="11"/>
  <c r="U221" i="11"/>
  <c r="U240" i="11"/>
  <c r="V241" i="11"/>
  <c r="Z65" i="11"/>
  <c r="U54" i="11"/>
  <c r="V55" i="11"/>
  <c r="Z87" i="11"/>
  <c r="V8" i="11"/>
  <c r="W9" i="11"/>
  <c r="U31" i="11"/>
  <c r="V32" i="11"/>
  <c r="V203" i="11"/>
  <c r="U202" i="11"/>
  <c r="U152" i="11"/>
  <c r="U180" i="11" s="1"/>
  <c r="U186" i="11" s="1"/>
  <c r="U96" i="12" s="1"/>
  <c r="U158" i="11"/>
  <c r="V100" i="11"/>
  <c r="U99" i="11"/>
  <c r="S196" i="11"/>
  <c r="W48" i="11"/>
  <c r="V9" i="10"/>
  <c r="V35" i="9"/>
  <c r="X72" i="9"/>
  <c r="X68" i="9"/>
  <c r="X64" i="9"/>
  <c r="X69" i="9"/>
  <c r="X65" i="9"/>
  <c r="X70" i="9"/>
  <c r="X66" i="9"/>
  <c r="Y62" i="9"/>
  <c r="X71" i="9"/>
  <c r="X67" i="9"/>
  <c r="T39" i="9"/>
  <c r="U40" i="9"/>
  <c r="U100" i="9"/>
  <c r="U8" i="9"/>
  <c r="V9" i="9"/>
  <c r="U75" i="9"/>
  <c r="T74" i="9"/>
  <c r="T186" i="8"/>
  <c r="T96" i="9" s="1"/>
  <c r="U31" i="8"/>
  <c r="V32" i="8"/>
  <c r="V240" i="8"/>
  <c r="W241" i="8"/>
  <c r="U152" i="8"/>
  <c r="U180" i="8" s="1"/>
  <c r="U186" i="8" s="1"/>
  <c r="U96" i="9" s="1"/>
  <c r="U158" i="8"/>
  <c r="V100" i="8"/>
  <c r="U99" i="8"/>
  <c r="X55" i="8"/>
  <c r="W54" i="8"/>
  <c r="X8" i="8"/>
  <c r="Y9" i="8"/>
  <c r="V96" i="8"/>
  <c r="V92" i="8"/>
  <c r="V97" i="8"/>
  <c r="V93" i="8"/>
  <c r="V89" i="8"/>
  <c r="V94" i="8"/>
  <c r="V90" i="8"/>
  <c r="V95" i="8"/>
  <c r="V91" i="8"/>
  <c r="W87" i="8"/>
  <c r="U221" i="8"/>
  <c r="V222" i="8"/>
  <c r="U202" i="8"/>
  <c r="V203" i="8"/>
  <c r="V48" i="8"/>
  <c r="P100" i="4"/>
  <c r="Q40" i="4"/>
  <c r="P39" i="4"/>
  <c r="P74" i="4"/>
  <c r="Q75" i="4"/>
  <c r="R8" i="4"/>
  <c r="S9" i="4"/>
  <c r="R26" i="4"/>
  <c r="S27" i="4"/>
  <c r="R44" i="4"/>
  <c r="Q35" i="4"/>
  <c r="S62" i="4"/>
  <c r="C6" i="3"/>
  <c r="U27" i="9" l="1"/>
  <c r="T26" i="9"/>
  <c r="V88" i="9"/>
  <c r="U89" i="9"/>
  <c r="U91" i="9"/>
  <c r="U26" i="12"/>
  <c r="V27" i="12"/>
  <c r="S88" i="4"/>
  <c r="R91" i="4"/>
  <c r="R89" i="4"/>
  <c r="W88" i="12"/>
  <c r="V89" i="12"/>
  <c r="V91" i="12"/>
  <c r="X9" i="13"/>
  <c r="W8" i="12"/>
  <c r="X9" i="12"/>
  <c r="V74" i="12"/>
  <c r="W75" i="12"/>
  <c r="AC62" i="12"/>
  <c r="X35" i="12"/>
  <c r="W100" i="12"/>
  <c r="W40" i="12"/>
  <c r="V39" i="12"/>
  <c r="Y44" i="12"/>
  <c r="U196" i="11"/>
  <c r="W203" i="11"/>
  <c r="V202" i="11"/>
  <c r="W222" i="11"/>
  <c r="V221" i="11"/>
  <c r="V158" i="11"/>
  <c r="V152" i="11"/>
  <c r="V180" i="11" s="1"/>
  <c r="V186" i="11" s="1"/>
  <c r="V96" i="12" s="1"/>
  <c r="W100" i="11"/>
  <c r="V99" i="11"/>
  <c r="W8" i="11"/>
  <c r="X9" i="11"/>
  <c r="V54" i="11"/>
  <c r="W55" i="11"/>
  <c r="V31" i="11"/>
  <c r="W32" i="11"/>
  <c r="AA87" i="11"/>
  <c r="X48" i="11"/>
  <c r="AA65" i="11"/>
  <c r="V240" i="11"/>
  <c r="W241" i="11"/>
  <c r="W9" i="10"/>
  <c r="V8" i="9"/>
  <c r="W9" i="9"/>
  <c r="Y69" i="9"/>
  <c r="Y65" i="9"/>
  <c r="Y70" i="9"/>
  <c r="Y66" i="9"/>
  <c r="Z62" i="9"/>
  <c r="Y71" i="9"/>
  <c r="Y67" i="9"/>
  <c r="Y64" i="9"/>
  <c r="Y72" i="9"/>
  <c r="Y68" i="9"/>
  <c r="V100" i="9"/>
  <c r="V40" i="9"/>
  <c r="U39" i="9"/>
  <c r="U74" i="9"/>
  <c r="V75" i="9"/>
  <c r="W35" i="9"/>
  <c r="U196" i="8"/>
  <c r="Y55" i="8"/>
  <c r="X54" i="8"/>
  <c r="V31" i="8"/>
  <c r="W32" i="8"/>
  <c r="V221" i="8"/>
  <c r="W222" i="8"/>
  <c r="V158" i="8"/>
  <c r="V152" i="8"/>
  <c r="V180" i="8" s="1"/>
  <c r="V186" i="8" s="1"/>
  <c r="V96" i="9" s="1"/>
  <c r="W100" i="8"/>
  <c r="V99" i="8"/>
  <c r="W48" i="8"/>
  <c r="V202" i="8"/>
  <c r="W203" i="8"/>
  <c r="W97" i="8"/>
  <c r="W93" i="8"/>
  <c r="W89" i="8"/>
  <c r="W94" i="8"/>
  <c r="W90" i="8"/>
  <c r="W95" i="8"/>
  <c r="W91" i="8"/>
  <c r="X87" i="8"/>
  <c r="W96" i="8"/>
  <c r="W92" i="8"/>
  <c r="W240" i="8"/>
  <c r="X241" i="8"/>
  <c r="T196" i="8"/>
  <c r="Y8" i="8"/>
  <c r="Z9" i="8"/>
  <c r="Q100" i="4"/>
  <c r="R75" i="4"/>
  <c r="Q74" i="4"/>
  <c r="R40" i="4"/>
  <c r="Q39" i="4"/>
  <c r="R35" i="4"/>
  <c r="S8" i="4"/>
  <c r="T9" i="4"/>
  <c r="S44" i="4"/>
  <c r="T27" i="4"/>
  <c r="S26" i="4"/>
  <c r="T62" i="4"/>
  <c r="R176" i="2"/>
  <c r="I15" i="2"/>
  <c r="N27" i="2" s="1"/>
  <c r="Y165" i="2"/>
  <c r="X165" i="2"/>
  <c r="W165" i="2"/>
  <c r="V165" i="2"/>
  <c r="U165" i="2"/>
  <c r="T165" i="2"/>
  <c r="S165" i="2"/>
  <c r="R165" i="2"/>
  <c r="Q165" i="2"/>
  <c r="P165" i="2"/>
  <c r="O165" i="2"/>
  <c r="N165" i="2"/>
  <c r="N100" i="2"/>
  <c r="V27" i="9" l="1"/>
  <c r="U26" i="9"/>
  <c r="T88" i="4"/>
  <c r="S89" i="4"/>
  <c r="S91" i="4"/>
  <c r="V26" i="12"/>
  <c r="W27" i="12"/>
  <c r="X88" i="12"/>
  <c r="W91" i="12"/>
  <c r="W89" i="12"/>
  <c r="W88" i="9"/>
  <c r="V89" i="9"/>
  <c r="V91" i="9"/>
  <c r="Y9" i="13"/>
  <c r="Y9" i="12"/>
  <c r="X8" i="12"/>
  <c r="X40" i="12"/>
  <c r="W39" i="12"/>
  <c r="X100" i="12"/>
  <c r="X75" i="12"/>
  <c r="W74" i="12"/>
  <c r="Y35" i="12"/>
  <c r="Z44" i="12"/>
  <c r="AD62" i="12"/>
  <c r="V196" i="11"/>
  <c r="AB65" i="11"/>
  <c r="Y48" i="11"/>
  <c r="W158" i="11"/>
  <c r="W152" i="11"/>
  <c r="W180" i="11" s="1"/>
  <c r="W186" i="11" s="1"/>
  <c r="W96" i="12" s="1"/>
  <c r="X100" i="11"/>
  <c r="W99" i="11"/>
  <c r="W202" i="11"/>
  <c r="X203" i="11"/>
  <c r="W54" i="11"/>
  <c r="X55" i="11"/>
  <c r="W240" i="11"/>
  <c r="X241" i="11"/>
  <c r="AB87" i="11"/>
  <c r="X32" i="11"/>
  <c r="W31" i="11"/>
  <c r="X222" i="11"/>
  <c r="W221" i="11"/>
  <c r="Y9" i="11"/>
  <c r="X8" i="11"/>
  <c r="X9" i="10"/>
  <c r="X35" i="9"/>
  <c r="V74" i="9"/>
  <c r="W75" i="9"/>
  <c r="W40" i="9"/>
  <c r="V39" i="9"/>
  <c r="Z69" i="9"/>
  <c r="Z65" i="9"/>
  <c r="Z70" i="9"/>
  <c r="Z66" i="9"/>
  <c r="AA62" i="9"/>
  <c r="Z71" i="9"/>
  <c r="Z67" i="9"/>
  <c r="Z64" i="9"/>
  <c r="Z72" i="9"/>
  <c r="Z68" i="9"/>
  <c r="W8" i="9"/>
  <c r="X9" i="9"/>
  <c r="W100" i="9"/>
  <c r="V196" i="8"/>
  <c r="X97" i="8"/>
  <c r="X93" i="8"/>
  <c r="X89" i="8"/>
  <c r="X94" i="8"/>
  <c r="X90" i="8"/>
  <c r="X95" i="8"/>
  <c r="X91" i="8"/>
  <c r="Y87" i="8"/>
  <c r="X96" i="8"/>
  <c r="X92" i="8"/>
  <c r="Z8" i="8"/>
  <c r="AA9" i="8"/>
  <c r="X48" i="8"/>
  <c r="W221" i="8"/>
  <c r="X222" i="8"/>
  <c r="Z55" i="8"/>
  <c r="Y54" i="8"/>
  <c r="Y241" i="8"/>
  <c r="X240" i="8"/>
  <c r="W202" i="8"/>
  <c r="X203" i="8"/>
  <c r="W158" i="8"/>
  <c r="W152" i="8"/>
  <c r="W180" i="8" s="1"/>
  <c r="W186" i="8" s="1"/>
  <c r="W96" i="9" s="1"/>
  <c r="X100" i="8"/>
  <c r="W99" i="8"/>
  <c r="W31" i="8"/>
  <c r="X32" i="8"/>
  <c r="R100" i="4"/>
  <c r="R74" i="4"/>
  <c r="S75" i="4"/>
  <c r="R39" i="4"/>
  <c r="S40" i="4"/>
  <c r="T8" i="4"/>
  <c r="U9" i="4"/>
  <c r="S35" i="4"/>
  <c r="T44" i="4"/>
  <c r="U62" i="4"/>
  <c r="U27" i="4"/>
  <c r="T26" i="4"/>
  <c r="Y149" i="2"/>
  <c r="X149" i="2"/>
  <c r="W149" i="2"/>
  <c r="V149" i="2"/>
  <c r="U149" i="2"/>
  <c r="T149" i="2"/>
  <c r="S149" i="2"/>
  <c r="R149" i="2"/>
  <c r="Q149" i="2"/>
  <c r="P149" i="2"/>
  <c r="O149" i="2"/>
  <c r="N149" i="2"/>
  <c r="O100" i="2"/>
  <c r="E97" i="2"/>
  <c r="E96" i="2"/>
  <c r="E95" i="2"/>
  <c r="E94" i="2"/>
  <c r="E93" i="2"/>
  <c r="E92" i="2"/>
  <c r="E91" i="2"/>
  <c r="E90" i="2"/>
  <c r="E89" i="2"/>
  <c r="C97" i="2"/>
  <c r="C96" i="2"/>
  <c r="C95" i="2"/>
  <c r="C94" i="2"/>
  <c r="C93" i="2"/>
  <c r="C92" i="2"/>
  <c r="C91" i="2"/>
  <c r="C90" i="2"/>
  <c r="C89" i="2"/>
  <c r="K85" i="2"/>
  <c r="K83" i="2"/>
  <c r="K82" i="2"/>
  <c r="K81" i="2"/>
  <c r="K80" i="2"/>
  <c r="K79" i="2"/>
  <c r="K78" i="2"/>
  <c r="K77" i="2"/>
  <c r="O65" i="2"/>
  <c r="W27" i="9" l="1"/>
  <c r="V26" i="9"/>
  <c r="E92" i="11"/>
  <c r="E92" i="8"/>
  <c r="E95" i="11"/>
  <c r="E95" i="8"/>
  <c r="C90" i="8"/>
  <c r="C90" i="11"/>
  <c r="E89" i="11"/>
  <c r="E89" i="8"/>
  <c r="E97" i="11"/>
  <c r="E97" i="8"/>
  <c r="E93" i="8"/>
  <c r="E93" i="11"/>
  <c r="C96" i="11"/>
  <c r="C96" i="8"/>
  <c r="C97" i="11"/>
  <c r="C97" i="8"/>
  <c r="E96" i="11"/>
  <c r="E96" i="8"/>
  <c r="C91" i="8"/>
  <c r="C91" i="11"/>
  <c r="E90" i="8"/>
  <c r="E90" i="11"/>
  <c r="Y88" i="12"/>
  <c r="X91" i="12"/>
  <c r="X89" i="12"/>
  <c r="E91" i="8"/>
  <c r="E91" i="11"/>
  <c r="X27" i="12"/>
  <c r="W26" i="12"/>
  <c r="C93" i="8"/>
  <c r="C93" i="11"/>
  <c r="C92" i="11"/>
  <c r="C92" i="8"/>
  <c r="C94" i="11"/>
  <c r="C94" i="8"/>
  <c r="C95" i="11"/>
  <c r="C95" i="8"/>
  <c r="E94" i="11"/>
  <c r="E94" i="8"/>
  <c r="X88" i="9"/>
  <c r="W91" i="9"/>
  <c r="W89" i="9"/>
  <c r="U88" i="4"/>
  <c r="T89" i="4"/>
  <c r="T91" i="4"/>
  <c r="C89" i="8"/>
  <c r="C89" i="11"/>
  <c r="Y100" i="12"/>
  <c r="AA44" i="12"/>
  <c r="X74" i="12"/>
  <c r="Y75" i="12"/>
  <c r="Z35" i="12"/>
  <c r="X39" i="12"/>
  <c r="Y40" i="12"/>
  <c r="Z9" i="12"/>
  <c r="Y8" i="12"/>
  <c r="AE62" i="12"/>
  <c r="W196" i="11"/>
  <c r="Z9" i="11"/>
  <c r="Y8" i="11"/>
  <c r="X202" i="11"/>
  <c r="Y203" i="11"/>
  <c r="Y222" i="11"/>
  <c r="X221" i="11"/>
  <c r="X240" i="11"/>
  <c r="Y241" i="11"/>
  <c r="Z48" i="11"/>
  <c r="AC65" i="11"/>
  <c r="Y32" i="11"/>
  <c r="X31" i="11"/>
  <c r="AC87" i="11"/>
  <c r="X158" i="11"/>
  <c r="X152" i="11"/>
  <c r="X180" i="11" s="1"/>
  <c r="X186" i="11" s="1"/>
  <c r="X96" i="12" s="1"/>
  <c r="Y100" i="11"/>
  <c r="X99" i="11"/>
  <c r="X54" i="11"/>
  <c r="Y55" i="11"/>
  <c r="Y9" i="10"/>
  <c r="X8" i="9"/>
  <c r="Y9" i="9"/>
  <c r="X40" i="9"/>
  <c r="W39" i="9"/>
  <c r="X75" i="9"/>
  <c r="W74" i="9"/>
  <c r="AA69" i="9"/>
  <c r="AA65" i="9"/>
  <c r="AA70" i="9"/>
  <c r="AA66" i="9"/>
  <c r="AB62" i="9"/>
  <c r="AA71" i="9"/>
  <c r="AA67" i="9"/>
  <c r="AA72" i="9"/>
  <c r="AA68" i="9"/>
  <c r="AA64" i="9"/>
  <c r="X100" i="9"/>
  <c r="Y35" i="9"/>
  <c r="W196" i="8"/>
  <c r="AA55" i="8"/>
  <c r="Z54" i="8"/>
  <c r="X202" i="8"/>
  <c r="Y203" i="8"/>
  <c r="AA8" i="8"/>
  <c r="AB9" i="8"/>
  <c r="Y32" i="8"/>
  <c r="X31" i="8"/>
  <c r="X221" i="8"/>
  <c r="Y222" i="8"/>
  <c r="X158" i="8"/>
  <c r="X152" i="8"/>
  <c r="X180" i="8" s="1"/>
  <c r="X186" i="8" s="1"/>
  <c r="X96" i="9" s="1"/>
  <c r="Y100" i="8"/>
  <c r="X99" i="8"/>
  <c r="Y240" i="8"/>
  <c r="Z241" i="8"/>
  <c r="Y97" i="8"/>
  <c r="Y93" i="8"/>
  <c r="Y89" i="8"/>
  <c r="Y94" i="8"/>
  <c r="Y90" i="8"/>
  <c r="Y95" i="8"/>
  <c r="Y91" i="8"/>
  <c r="Z87" i="8"/>
  <c r="Y96" i="8"/>
  <c r="Y92" i="8"/>
  <c r="Y48" i="8"/>
  <c r="S100" i="4"/>
  <c r="S39" i="4"/>
  <c r="T40" i="4"/>
  <c r="T75" i="4"/>
  <c r="S74" i="4"/>
  <c r="V27" i="4"/>
  <c r="U26" i="4"/>
  <c r="V62" i="4"/>
  <c r="T35" i="4"/>
  <c r="U8" i="4"/>
  <c r="V9" i="4"/>
  <c r="U44" i="4"/>
  <c r="N99" i="2"/>
  <c r="P100" i="2"/>
  <c r="O99" i="2"/>
  <c r="P65" i="2"/>
  <c r="K84" i="2"/>
  <c r="O87" i="2"/>
  <c r="W26" i="9" l="1"/>
  <c r="X27" i="9"/>
  <c r="Y91" i="12"/>
  <c r="Y89" i="12"/>
  <c r="Y88" i="9"/>
  <c r="X91" i="9"/>
  <c r="X89" i="9"/>
  <c r="Y27" i="12"/>
  <c r="X26" i="12"/>
  <c r="V88" i="4"/>
  <c r="U89" i="4"/>
  <c r="U91" i="4"/>
  <c r="Y74" i="12"/>
  <c r="Z75" i="12"/>
  <c r="Z100" i="12"/>
  <c r="Y39" i="12"/>
  <c r="Z40" i="12"/>
  <c r="AB44" i="12"/>
  <c r="AF62" i="12"/>
  <c r="AA35" i="12"/>
  <c r="AA9" i="12"/>
  <c r="Z8" i="12"/>
  <c r="X196" i="11"/>
  <c r="Z222" i="11"/>
  <c r="Y221" i="11"/>
  <c r="AD65" i="11"/>
  <c r="Z32" i="11"/>
  <c r="Y31" i="11"/>
  <c r="AA48" i="11"/>
  <c r="Y202" i="11"/>
  <c r="Z203" i="11"/>
  <c r="AD87" i="11"/>
  <c r="Y240" i="11"/>
  <c r="Z241" i="11"/>
  <c r="AA9" i="11"/>
  <c r="Z8" i="11"/>
  <c r="Y54" i="11"/>
  <c r="Z55" i="11"/>
  <c r="Y158" i="11"/>
  <c r="Y152" i="11"/>
  <c r="Y180" i="11" s="1"/>
  <c r="Y186" i="11" s="1"/>
  <c r="Y96" i="12" s="1"/>
  <c r="Z100" i="11"/>
  <c r="Y99" i="11"/>
  <c r="Y40" i="9"/>
  <c r="X39" i="9"/>
  <c r="Y100" i="9"/>
  <c r="AB70" i="9"/>
  <c r="AB66" i="9"/>
  <c r="AC62" i="9"/>
  <c r="AB71" i="9"/>
  <c r="AB67" i="9"/>
  <c r="AB72" i="9"/>
  <c r="AB68" i="9"/>
  <c r="AB64" i="9"/>
  <c r="AB69" i="9"/>
  <c r="AB65" i="9"/>
  <c r="X74" i="9"/>
  <c r="Y75" i="9"/>
  <c r="Z35" i="9"/>
  <c r="Y8" i="9"/>
  <c r="Z9" i="9"/>
  <c r="X196" i="8"/>
  <c r="Z94" i="8"/>
  <c r="Z90" i="8"/>
  <c r="Z95" i="8"/>
  <c r="Z91" i="8"/>
  <c r="AA87" i="8"/>
  <c r="Z96" i="8"/>
  <c r="Z92" i="8"/>
  <c r="Z97" i="8"/>
  <c r="Z93" i="8"/>
  <c r="Z89" i="8"/>
  <c r="Y158" i="8"/>
  <c r="Y152" i="8"/>
  <c r="Y180" i="8" s="1"/>
  <c r="Y186" i="8" s="1"/>
  <c r="Y96" i="9" s="1"/>
  <c r="Y99" i="8"/>
  <c r="Z100" i="8"/>
  <c r="Y202" i="8"/>
  <c r="Z203" i="8"/>
  <c r="Z32" i="8"/>
  <c r="Y31" i="8"/>
  <c r="Z48" i="8"/>
  <c r="Z240" i="8"/>
  <c r="AA241" i="8"/>
  <c r="AB55" i="8"/>
  <c r="AA54" i="8"/>
  <c r="Y221" i="8"/>
  <c r="Z222" i="8"/>
  <c r="AC9" i="8"/>
  <c r="AB8" i="8"/>
  <c r="T100" i="4"/>
  <c r="T74" i="4"/>
  <c r="U75" i="4"/>
  <c r="U40" i="4"/>
  <c r="T39" i="4"/>
  <c r="V8" i="4"/>
  <c r="W9" i="4"/>
  <c r="W27" i="4"/>
  <c r="V26" i="4"/>
  <c r="V44" i="4"/>
  <c r="U35" i="4"/>
  <c r="W62" i="4"/>
  <c r="Q100" i="2"/>
  <c r="P99" i="2"/>
  <c r="Q65" i="2"/>
  <c r="P87" i="2"/>
  <c r="X26" i="9" l="1"/>
  <c r="Y27" i="9"/>
  <c r="Y26" i="12"/>
  <c r="Z27" i="12"/>
  <c r="W88" i="4"/>
  <c r="V89" i="4"/>
  <c r="V91" i="4"/>
  <c r="Y91" i="9"/>
  <c r="Y89" i="9"/>
  <c r="AA100" i="12"/>
  <c r="AB35" i="12"/>
  <c r="AB9" i="12"/>
  <c r="AA8" i="12"/>
  <c r="AC44" i="12"/>
  <c r="Z74" i="12"/>
  <c r="AA75" i="12"/>
  <c r="AG62" i="12"/>
  <c r="Z39" i="12"/>
  <c r="AA40" i="12"/>
  <c r="Y196" i="11"/>
  <c r="Z54" i="11"/>
  <c r="AA55" i="11"/>
  <c r="AE87" i="11"/>
  <c r="AB48" i="11"/>
  <c r="AE65" i="11"/>
  <c r="AB9" i="11"/>
  <c r="AA8" i="11"/>
  <c r="Z240" i="11"/>
  <c r="AA241" i="11"/>
  <c r="Z221" i="11"/>
  <c r="AA222" i="11"/>
  <c r="Z158" i="11"/>
  <c r="Z152" i="11"/>
  <c r="Z180" i="11" s="1"/>
  <c r="Z186" i="11" s="1"/>
  <c r="Z96" i="12" s="1"/>
  <c r="Z99" i="11"/>
  <c r="AA100" i="11"/>
  <c r="AA32" i="11"/>
  <c r="Z31" i="11"/>
  <c r="Z202" i="11"/>
  <c r="AA203" i="11"/>
  <c r="AC70" i="9"/>
  <c r="AC66" i="9"/>
  <c r="AD62" i="9"/>
  <c r="AC71" i="9"/>
  <c r="AC67" i="9"/>
  <c r="AC72" i="9"/>
  <c r="AC68" i="9"/>
  <c r="AC64" i="9"/>
  <c r="AC65" i="9"/>
  <c r="AC69" i="9"/>
  <c r="Y74" i="9"/>
  <c r="Z75" i="9"/>
  <c r="AA35" i="9"/>
  <c r="Z100" i="9"/>
  <c r="Z8" i="9"/>
  <c r="AA9" i="9"/>
  <c r="Y39" i="9"/>
  <c r="Z40" i="9"/>
  <c r="Y196" i="8"/>
  <c r="AA240" i="8"/>
  <c r="AB241" i="8"/>
  <c r="AA32" i="8"/>
  <c r="Z31" i="8"/>
  <c r="Z152" i="8"/>
  <c r="Z180" i="8" s="1"/>
  <c r="Z186" i="8" s="1"/>
  <c r="Z96" i="9" s="1"/>
  <c r="Z158" i="8"/>
  <c r="Z99" i="8"/>
  <c r="AA100" i="8"/>
  <c r="AA94" i="8"/>
  <c r="AA90" i="8"/>
  <c r="AA95" i="8"/>
  <c r="AA91" i="8"/>
  <c r="AB87" i="8"/>
  <c r="AA96" i="8"/>
  <c r="AA92" i="8"/>
  <c r="AA97" i="8"/>
  <c r="AA93" i="8"/>
  <c r="AA89" i="8"/>
  <c r="AB54" i="8"/>
  <c r="AC55" i="8"/>
  <c r="AD9" i="8"/>
  <c r="AC8" i="8"/>
  <c r="AA48" i="8"/>
  <c r="Z202" i="8"/>
  <c r="AA203" i="8"/>
  <c r="AA222" i="8"/>
  <c r="Z221" i="8"/>
  <c r="U100" i="4"/>
  <c r="U39" i="4"/>
  <c r="V40" i="4"/>
  <c r="V75" i="4"/>
  <c r="U74" i="4"/>
  <c r="X9" i="4"/>
  <c r="W8" i="4"/>
  <c r="X27" i="4"/>
  <c r="W26" i="4"/>
  <c r="X62" i="4"/>
  <c r="V35" i="4"/>
  <c r="W44" i="4"/>
  <c r="R100" i="2"/>
  <c r="Q99" i="2"/>
  <c r="R65" i="2"/>
  <c r="Q87" i="2"/>
  <c r="Z27" i="9" l="1"/>
  <c r="Y26" i="9"/>
  <c r="X88" i="4"/>
  <c r="W91" i="4"/>
  <c r="W89" i="4"/>
  <c r="AA27" i="12"/>
  <c r="Z26" i="12"/>
  <c r="AH62" i="12"/>
  <c r="AD44" i="12"/>
  <c r="AB75" i="12"/>
  <c r="AA74" i="12"/>
  <c r="AC9" i="12"/>
  <c r="AB8" i="12"/>
  <c r="AB40" i="12"/>
  <c r="AA39" i="12"/>
  <c r="AC35" i="12"/>
  <c r="AB100" i="12"/>
  <c r="Z196" i="11"/>
  <c r="AB8" i="11"/>
  <c r="AC9" i="11"/>
  <c r="AF87" i="11"/>
  <c r="AF65" i="11"/>
  <c r="AA54" i="11"/>
  <c r="AB55" i="11"/>
  <c r="AA152" i="11"/>
  <c r="AA180" i="11" s="1"/>
  <c r="AA186" i="11" s="1"/>
  <c r="AA96" i="12" s="1"/>
  <c r="AA158" i="11"/>
  <c r="AA99" i="11"/>
  <c r="AB100" i="11"/>
  <c r="AB241" i="11"/>
  <c r="AA240" i="11"/>
  <c r="AC48" i="11"/>
  <c r="AB32" i="11"/>
  <c r="AA31" i="11"/>
  <c r="AA202" i="11"/>
  <c r="AB203" i="11"/>
  <c r="AA221" i="11"/>
  <c r="AB222" i="11"/>
  <c r="AB35" i="9"/>
  <c r="AD70" i="9"/>
  <c r="AD66" i="9"/>
  <c r="AE62" i="9"/>
  <c r="AD71" i="9"/>
  <c r="AD67" i="9"/>
  <c r="AD72" i="9"/>
  <c r="AD68" i="9"/>
  <c r="AD64" i="9"/>
  <c r="AD69" i="9"/>
  <c r="AD65" i="9"/>
  <c r="AA100" i="9"/>
  <c r="Z74" i="9"/>
  <c r="AA75" i="9"/>
  <c r="AA40" i="9"/>
  <c r="Z39" i="9"/>
  <c r="AB9" i="9"/>
  <c r="AA8" i="9"/>
  <c r="Z196" i="8"/>
  <c r="AB94" i="8"/>
  <c r="AB90" i="8"/>
  <c r="AB95" i="8"/>
  <c r="AB91" i="8"/>
  <c r="AC87" i="8"/>
  <c r="AB96" i="8"/>
  <c r="AB92" i="8"/>
  <c r="AB97" i="8"/>
  <c r="AB93" i="8"/>
  <c r="AB89" i="8"/>
  <c r="AE9" i="8"/>
  <c r="AD8" i="8"/>
  <c r="AB240" i="8"/>
  <c r="AC241" i="8"/>
  <c r="AA202" i="8"/>
  <c r="AB203" i="8"/>
  <c r="AB222" i="8"/>
  <c r="AA221" i="8"/>
  <c r="AB48" i="8"/>
  <c r="AC54" i="8"/>
  <c r="AD55" i="8"/>
  <c r="AA152" i="8"/>
  <c r="AA180" i="8" s="1"/>
  <c r="AA186" i="8" s="1"/>
  <c r="AA96" i="9" s="1"/>
  <c r="AA158" i="8"/>
  <c r="AA99" i="8"/>
  <c r="AB100" i="8"/>
  <c r="AB32" i="8"/>
  <c r="AA31" i="8"/>
  <c r="V100" i="4"/>
  <c r="V74" i="4"/>
  <c r="W75" i="4"/>
  <c r="V39" i="4"/>
  <c r="W40" i="4"/>
  <c r="X44" i="4"/>
  <c r="W35" i="4"/>
  <c r="Y62" i="4"/>
  <c r="Y9" i="4"/>
  <c r="X8" i="4"/>
  <c r="X26" i="4"/>
  <c r="Y27" i="4"/>
  <c r="R99" i="2"/>
  <c r="S100" i="2"/>
  <c r="S65" i="2"/>
  <c r="R87" i="2"/>
  <c r="AA27" i="9" l="1"/>
  <c r="Z26" i="9"/>
  <c r="AA26" i="12"/>
  <c r="AB27" i="12"/>
  <c r="Y88" i="4"/>
  <c r="X89" i="4"/>
  <c r="X91" i="4"/>
  <c r="AI62" i="12"/>
  <c r="AB39" i="12"/>
  <c r="AC40" i="12"/>
  <c r="AE44" i="12"/>
  <c r="AC75" i="12"/>
  <c r="AB74" i="12"/>
  <c r="AC100" i="12"/>
  <c r="AD35" i="12"/>
  <c r="AD9" i="12"/>
  <c r="AC8" i="12"/>
  <c r="AA196" i="11"/>
  <c r="AC32" i="11"/>
  <c r="AB31" i="11"/>
  <c r="AB202" i="11"/>
  <c r="AC203" i="11"/>
  <c r="AC55" i="11"/>
  <c r="AB54" i="11"/>
  <c r="AC241" i="11"/>
  <c r="AB240" i="11"/>
  <c r="AB152" i="11"/>
  <c r="AB180" i="11" s="1"/>
  <c r="AB186" i="11" s="1"/>
  <c r="AB96" i="12" s="1"/>
  <c r="AB158" i="11"/>
  <c r="AB99" i="11"/>
  <c r="AC100" i="11"/>
  <c r="AC8" i="11"/>
  <c r="AD9" i="11"/>
  <c r="AB221" i="11"/>
  <c r="AC222" i="11"/>
  <c r="AG65" i="11"/>
  <c r="AD48" i="11"/>
  <c r="AG87" i="11"/>
  <c r="AB40" i="9"/>
  <c r="AA39" i="9"/>
  <c r="AA74" i="9"/>
  <c r="AB75" i="9"/>
  <c r="AF62" i="9"/>
  <c r="AE71" i="9"/>
  <c r="AE67" i="9"/>
  <c r="AE72" i="9"/>
  <c r="AE68" i="9"/>
  <c r="AE64" i="9"/>
  <c r="AE69" i="9"/>
  <c r="AE65" i="9"/>
  <c r="AE70" i="9"/>
  <c r="AE66" i="9"/>
  <c r="AB100" i="9"/>
  <c r="AC35" i="9"/>
  <c r="AC9" i="9"/>
  <c r="AB8" i="9"/>
  <c r="AA196" i="8"/>
  <c r="AD241" i="8"/>
  <c r="AC240" i="8"/>
  <c r="AC32" i="8"/>
  <c r="AB31" i="8"/>
  <c r="AC95" i="8"/>
  <c r="AC91" i="8"/>
  <c r="AD87" i="8"/>
  <c r="AC96" i="8"/>
  <c r="AC92" i="8"/>
  <c r="AC97" i="8"/>
  <c r="AC93" i="8"/>
  <c r="AC89" i="8"/>
  <c r="AC94" i="8"/>
  <c r="AC90" i="8"/>
  <c r="AC222" i="8"/>
  <c r="AB221" i="8"/>
  <c r="AD54" i="8"/>
  <c r="AE55" i="8"/>
  <c r="AF9" i="8"/>
  <c r="AE8" i="8"/>
  <c r="AC203" i="8"/>
  <c r="AB202" i="8"/>
  <c r="AC48" i="8"/>
  <c r="AB152" i="8"/>
  <c r="AB180" i="8" s="1"/>
  <c r="AB186" i="8" s="1"/>
  <c r="AB96" i="9" s="1"/>
  <c r="AB158" i="8"/>
  <c r="AB99" i="8"/>
  <c r="AC100" i="8"/>
  <c r="W100" i="4"/>
  <c r="W39" i="4"/>
  <c r="X40" i="4"/>
  <c r="W74" i="4"/>
  <c r="X75" i="4"/>
  <c r="X35" i="4"/>
  <c r="Z9" i="4"/>
  <c r="Y8" i="4"/>
  <c r="Y44" i="4"/>
  <c r="Z62" i="4"/>
  <c r="Y26" i="4"/>
  <c r="Z27" i="4"/>
  <c r="T100" i="2"/>
  <c r="S99" i="2"/>
  <c r="T65" i="2"/>
  <c r="S87" i="2"/>
  <c r="AB27" i="9" l="1"/>
  <c r="AA26" i="9"/>
  <c r="Y91" i="4"/>
  <c r="Y89" i="4"/>
  <c r="AC27" i="12"/>
  <c r="AB26" i="12"/>
  <c r="AD75" i="12"/>
  <c r="AC74" i="12"/>
  <c r="AD8" i="12"/>
  <c r="AE9" i="12"/>
  <c r="AE35" i="12"/>
  <c r="AJ62" i="12"/>
  <c r="AF44" i="12"/>
  <c r="AD100" i="12"/>
  <c r="AD40" i="12"/>
  <c r="AC39" i="12"/>
  <c r="AB196" i="11"/>
  <c r="AC31" i="11"/>
  <c r="AD32" i="11"/>
  <c r="AC152" i="11"/>
  <c r="AC180" i="11" s="1"/>
  <c r="AC186" i="11" s="1"/>
  <c r="AC96" i="12" s="1"/>
  <c r="AC158" i="11"/>
  <c r="AC99" i="11"/>
  <c r="AD100" i="11"/>
  <c r="AE48" i="11"/>
  <c r="AD241" i="11"/>
  <c r="AC240" i="11"/>
  <c r="AH65" i="11"/>
  <c r="AC221" i="11"/>
  <c r="AD222" i="11"/>
  <c r="AD8" i="11"/>
  <c r="AE9" i="11"/>
  <c r="AD55" i="11"/>
  <c r="AC54" i="11"/>
  <c r="AH87" i="11"/>
  <c r="AC202" i="11"/>
  <c r="AD203" i="11"/>
  <c r="AG62" i="9"/>
  <c r="AF71" i="9"/>
  <c r="AF67" i="9"/>
  <c r="AF72" i="9"/>
  <c r="AF68" i="9"/>
  <c r="AF64" i="9"/>
  <c r="AF69" i="9"/>
  <c r="AF65" i="9"/>
  <c r="AF70" i="9"/>
  <c r="AF66" i="9"/>
  <c r="AC75" i="9"/>
  <c r="AB74" i="9"/>
  <c r="AC100" i="9"/>
  <c r="AD9" i="9"/>
  <c r="AC8" i="9"/>
  <c r="AB39" i="9"/>
  <c r="AC40" i="9"/>
  <c r="AD35" i="9"/>
  <c r="AB196" i="8"/>
  <c r="AC31" i="8"/>
  <c r="AD32" i="8"/>
  <c r="AD203" i="8"/>
  <c r="AC202" i="8"/>
  <c r="AC152" i="8"/>
  <c r="AC180" i="8" s="1"/>
  <c r="AC186" i="8" s="1"/>
  <c r="AC96" i="9" s="1"/>
  <c r="AC158" i="8"/>
  <c r="AC99" i="8"/>
  <c r="AD100" i="8"/>
  <c r="AG9" i="8"/>
  <c r="AF8" i="8"/>
  <c r="AE54" i="8"/>
  <c r="AF55" i="8"/>
  <c r="AD48" i="8"/>
  <c r="AD95" i="8"/>
  <c r="AD91" i="8"/>
  <c r="AE87" i="8"/>
  <c r="AD96" i="8"/>
  <c r="AD92" i="8"/>
  <c r="AD97" i="8"/>
  <c r="AD93" i="8"/>
  <c r="AD89" i="8"/>
  <c r="AD94" i="8"/>
  <c r="AD90" i="8"/>
  <c r="AD222" i="8"/>
  <c r="AC221" i="8"/>
  <c r="AE241" i="8"/>
  <c r="AD240" i="8"/>
  <c r="X100" i="4"/>
  <c r="X39" i="4"/>
  <c r="Y40" i="4"/>
  <c r="Y75" i="4"/>
  <c r="X74" i="4"/>
  <c r="AA62" i="4"/>
  <c r="Y35" i="4"/>
  <c r="Z26" i="4"/>
  <c r="AA27" i="4"/>
  <c r="AA9" i="4"/>
  <c r="Z8" i="4"/>
  <c r="Z44" i="4"/>
  <c r="U100" i="2"/>
  <c r="T99" i="2"/>
  <c r="U65" i="2"/>
  <c r="T87" i="2"/>
  <c r="AC27" i="9" l="1"/>
  <c r="AB26" i="9"/>
  <c r="AD27" i="12"/>
  <c r="AC26" i="12"/>
  <c r="AE8" i="12"/>
  <c r="AF9" i="12"/>
  <c r="AF35" i="12"/>
  <c r="AE100" i="12"/>
  <c r="AG44" i="12"/>
  <c r="AD39" i="12"/>
  <c r="AE40" i="12"/>
  <c r="AE75" i="12"/>
  <c r="AD74" i="12"/>
  <c r="AK62" i="12"/>
  <c r="AC196" i="11"/>
  <c r="AI65" i="11"/>
  <c r="AE241" i="11"/>
  <c r="AD240" i="11"/>
  <c r="AE55" i="11"/>
  <c r="AD54" i="11"/>
  <c r="AI87" i="11"/>
  <c r="AD152" i="11"/>
  <c r="AD180" i="11" s="1"/>
  <c r="AD186" i="11" s="1"/>
  <c r="AD96" i="12" s="1"/>
  <c r="AD158" i="11"/>
  <c r="AD99" i="11"/>
  <c r="AE100" i="11"/>
  <c r="AD31" i="11"/>
  <c r="AE32" i="11"/>
  <c r="AE8" i="11"/>
  <c r="AF9" i="11"/>
  <c r="AE203" i="11"/>
  <c r="AD202" i="11"/>
  <c r="AF48" i="11"/>
  <c r="AD221" i="11"/>
  <c r="AE222" i="11"/>
  <c r="AE9" i="9"/>
  <c r="AD8" i="9"/>
  <c r="AE35" i="9"/>
  <c r="AD75" i="9"/>
  <c r="AC74" i="9"/>
  <c r="AC39" i="9"/>
  <c r="AD40" i="9"/>
  <c r="AD100" i="9"/>
  <c r="AG71" i="9"/>
  <c r="AG67" i="9"/>
  <c r="AG72" i="9"/>
  <c r="AG68" i="9"/>
  <c r="AG64" i="9"/>
  <c r="AG69" i="9"/>
  <c r="AG65" i="9"/>
  <c r="AG70" i="9"/>
  <c r="AG66" i="9"/>
  <c r="AH62" i="9"/>
  <c r="AC196" i="8"/>
  <c r="AF54" i="8"/>
  <c r="AG55" i="8"/>
  <c r="AF241" i="8"/>
  <c r="AE240" i="8"/>
  <c r="AE95" i="8"/>
  <c r="AE91" i="8"/>
  <c r="AF87" i="8"/>
  <c r="AE96" i="8"/>
  <c r="AE92" i="8"/>
  <c r="AE97" i="8"/>
  <c r="AE93" i="8"/>
  <c r="AE89" i="8"/>
  <c r="AE94" i="8"/>
  <c r="AE90" i="8"/>
  <c r="AE203" i="8"/>
  <c r="AD202" i="8"/>
  <c r="AE222" i="8"/>
  <c r="AD221" i="8"/>
  <c r="AH9" i="8"/>
  <c r="AG8" i="8"/>
  <c r="AD152" i="8"/>
  <c r="AD180" i="8" s="1"/>
  <c r="AD186" i="8" s="1"/>
  <c r="AD96" i="9" s="1"/>
  <c r="AD158" i="8"/>
  <c r="AD99" i="8"/>
  <c r="AE100" i="8"/>
  <c r="AE48" i="8"/>
  <c r="AD31" i="8"/>
  <c r="AE32" i="8"/>
  <c r="Y100" i="4"/>
  <c r="Z75" i="4"/>
  <c r="Y74" i="4"/>
  <c r="Z40" i="4"/>
  <c r="Y39" i="4"/>
  <c r="AB62" i="4"/>
  <c r="AA44" i="4"/>
  <c r="AB9" i="4"/>
  <c r="AA8" i="4"/>
  <c r="Z35" i="4"/>
  <c r="AA26" i="4"/>
  <c r="AB27" i="4"/>
  <c r="V100" i="2"/>
  <c r="U99" i="2"/>
  <c r="V65" i="2"/>
  <c r="U87" i="2"/>
  <c r="AC26" i="9" l="1"/>
  <c r="AD27" i="9"/>
  <c r="AE27" i="12"/>
  <c r="AD26" i="12"/>
  <c r="AF75" i="12"/>
  <c r="AE74" i="12"/>
  <c r="AH44" i="12"/>
  <c r="AF8" i="12"/>
  <c r="AG9" i="12"/>
  <c r="AF100" i="12"/>
  <c r="AL62" i="12"/>
  <c r="AF40" i="12"/>
  <c r="AE39" i="12"/>
  <c r="AG35" i="12"/>
  <c r="AD196" i="11"/>
  <c r="AJ65" i="11"/>
  <c r="AE152" i="11"/>
  <c r="AE180" i="11" s="1"/>
  <c r="AE186" i="11" s="1"/>
  <c r="AE96" i="12" s="1"/>
  <c r="AE158" i="11"/>
  <c r="AE99" i="11"/>
  <c r="AF100" i="11"/>
  <c r="AF8" i="11"/>
  <c r="AG9" i="11"/>
  <c r="AG48" i="11"/>
  <c r="AE31" i="11"/>
  <c r="AF32" i="11"/>
  <c r="AF241" i="11"/>
  <c r="AE240" i="11"/>
  <c r="AF55" i="11"/>
  <c r="AE54" i="11"/>
  <c r="AE221" i="11"/>
  <c r="AF222" i="11"/>
  <c r="AF203" i="11"/>
  <c r="AE202" i="11"/>
  <c r="AJ87" i="11"/>
  <c r="AH72" i="9"/>
  <c r="AH68" i="9"/>
  <c r="AH64" i="9"/>
  <c r="AH69" i="9"/>
  <c r="AH65" i="9"/>
  <c r="AH70" i="9"/>
  <c r="AH66" i="9"/>
  <c r="AH67" i="9"/>
  <c r="AI62" i="9"/>
  <c r="AH71" i="9"/>
  <c r="AE40" i="9"/>
  <c r="AD39" i="9"/>
  <c r="AE75" i="9"/>
  <c r="AD74" i="9"/>
  <c r="AE100" i="9"/>
  <c r="AF35" i="9"/>
  <c r="AF9" i="9"/>
  <c r="AE8" i="9"/>
  <c r="AD196" i="8"/>
  <c r="AH8" i="8"/>
  <c r="AI9" i="8"/>
  <c r="AF48" i="8"/>
  <c r="AE221" i="8"/>
  <c r="AF222" i="8"/>
  <c r="AG241" i="8"/>
  <c r="AF240" i="8"/>
  <c r="AE31" i="8"/>
  <c r="AF32" i="8"/>
  <c r="AE152" i="8"/>
  <c r="AE180" i="8" s="1"/>
  <c r="AE186" i="8" s="1"/>
  <c r="AE96" i="9" s="1"/>
  <c r="AE158" i="8"/>
  <c r="AE99" i="8"/>
  <c r="AF100" i="8"/>
  <c r="AG54" i="8"/>
  <c r="AH55" i="8"/>
  <c r="AF203" i="8"/>
  <c r="AE202" i="8"/>
  <c r="AG87" i="8"/>
  <c r="AF96" i="8"/>
  <c r="AF92" i="8"/>
  <c r="AF97" i="8"/>
  <c r="AF93" i="8"/>
  <c r="AF89" i="8"/>
  <c r="AF94" i="8"/>
  <c r="AF90" i="8"/>
  <c r="AF95" i="8"/>
  <c r="AF91" i="8"/>
  <c r="Z100" i="4"/>
  <c r="Z39" i="4"/>
  <c r="AA40" i="4"/>
  <c r="AA75" i="4"/>
  <c r="Z74" i="4"/>
  <c r="AC9" i="4"/>
  <c r="AB8" i="4"/>
  <c r="AA35" i="4"/>
  <c r="AB26" i="4"/>
  <c r="AC27" i="4"/>
  <c r="AB44" i="4"/>
  <c r="AC62" i="4"/>
  <c r="V99" i="2"/>
  <c r="W100" i="2"/>
  <c r="W65" i="2"/>
  <c r="V87" i="2"/>
  <c r="AE27" i="9" l="1"/>
  <c r="AD26" i="9"/>
  <c r="AF27" i="12"/>
  <c r="AE26" i="12"/>
  <c r="AG40" i="12"/>
  <c r="AF39" i="12"/>
  <c r="AG100" i="12"/>
  <c r="AM62" i="12"/>
  <c r="AI44" i="12"/>
  <c r="AG8" i="12"/>
  <c r="AH9" i="12"/>
  <c r="AH35" i="12"/>
  <c r="AG75" i="12"/>
  <c r="AF74" i="12"/>
  <c r="AE196" i="11"/>
  <c r="AK87" i="11"/>
  <c r="AG203" i="11"/>
  <c r="AF202" i="11"/>
  <c r="AG55" i="11"/>
  <c r="AF54" i="11"/>
  <c r="AG8" i="11"/>
  <c r="AH9" i="11"/>
  <c r="AF221" i="11"/>
  <c r="AG222" i="11"/>
  <c r="AF31" i="11"/>
  <c r="AG32" i="11"/>
  <c r="AK65" i="11"/>
  <c r="AF152" i="11"/>
  <c r="AF180" i="11" s="1"/>
  <c r="AF186" i="11" s="1"/>
  <c r="AF96" i="12" s="1"/>
  <c r="AF158" i="11"/>
  <c r="AF99" i="11"/>
  <c r="AG100" i="11"/>
  <c r="AF240" i="11"/>
  <c r="AG241" i="11"/>
  <c r="AH48" i="11"/>
  <c r="AF100" i="9"/>
  <c r="AI72" i="9"/>
  <c r="AI68" i="9"/>
  <c r="AI64" i="9"/>
  <c r="AI69" i="9"/>
  <c r="AI65" i="9"/>
  <c r="AI70" i="9"/>
  <c r="AI66" i="9"/>
  <c r="AJ62" i="9"/>
  <c r="AI67" i="9"/>
  <c r="AI71" i="9"/>
  <c r="AF75" i="9"/>
  <c r="AE74" i="9"/>
  <c r="AF40" i="9"/>
  <c r="AE39" i="9"/>
  <c r="AF8" i="9"/>
  <c r="AG9" i="9"/>
  <c r="AG35" i="9"/>
  <c r="AE196" i="8"/>
  <c r="AH87" i="8"/>
  <c r="AG96" i="8"/>
  <c r="AG92" i="8"/>
  <c r="AG97" i="8"/>
  <c r="AG93" i="8"/>
  <c r="AG89" i="8"/>
  <c r="AG94" i="8"/>
  <c r="AG90" i="8"/>
  <c r="AG95" i="8"/>
  <c r="AG91" i="8"/>
  <c r="AG203" i="8"/>
  <c r="AF202" i="8"/>
  <c r="AH241" i="8"/>
  <c r="AG240" i="8"/>
  <c r="AF31" i="8"/>
  <c r="AG32" i="8"/>
  <c r="AF221" i="8"/>
  <c r="AG222" i="8"/>
  <c r="AI8" i="8"/>
  <c r="AJ9" i="8"/>
  <c r="AF152" i="8"/>
  <c r="AF180" i="8" s="1"/>
  <c r="AF186" i="8" s="1"/>
  <c r="AF96" i="9" s="1"/>
  <c r="AF158" i="8"/>
  <c r="AG100" i="8"/>
  <c r="AF99" i="8"/>
  <c r="AH54" i="8"/>
  <c r="AI55" i="8"/>
  <c r="AG48" i="8"/>
  <c r="AA100" i="4"/>
  <c r="AA74" i="4"/>
  <c r="AB75" i="4"/>
  <c r="AB40" i="4"/>
  <c r="AA39" i="4"/>
  <c r="AC44" i="4"/>
  <c r="AB35" i="4"/>
  <c r="AD62" i="4"/>
  <c r="AC26" i="4"/>
  <c r="AD27" i="4"/>
  <c r="AC8" i="4"/>
  <c r="AD9" i="4"/>
  <c r="X100" i="2"/>
  <c r="W99" i="2"/>
  <c r="X65" i="2"/>
  <c r="W87" i="2"/>
  <c r="AE26" i="9" l="1"/>
  <c r="AF27" i="9"/>
  <c r="AG27" i="12"/>
  <c r="AF26" i="12"/>
  <c r="AN62" i="12"/>
  <c r="AH75" i="12"/>
  <c r="AG74" i="12"/>
  <c r="AH8" i="12"/>
  <c r="AI9" i="12"/>
  <c r="AI35" i="12"/>
  <c r="AH100" i="12"/>
  <c r="AJ44" i="12"/>
  <c r="AH40" i="12"/>
  <c r="AG39" i="12"/>
  <c r="AF196" i="11"/>
  <c r="AH8" i="11"/>
  <c r="AI9" i="11"/>
  <c r="AL87" i="11"/>
  <c r="AG54" i="11"/>
  <c r="AH55" i="11"/>
  <c r="AH203" i="11"/>
  <c r="AG202" i="11"/>
  <c r="AG240" i="11"/>
  <c r="AH241" i="11"/>
  <c r="AH222" i="11"/>
  <c r="AG221" i="11"/>
  <c r="AI48" i="11"/>
  <c r="AL65" i="11"/>
  <c r="AG31" i="11"/>
  <c r="AH32" i="11"/>
  <c r="AG152" i="11"/>
  <c r="AG180" i="11" s="1"/>
  <c r="AG186" i="11" s="1"/>
  <c r="AG96" i="12" s="1"/>
  <c r="AG158" i="11"/>
  <c r="AH100" i="11"/>
  <c r="AG99" i="11"/>
  <c r="AJ72" i="9"/>
  <c r="AJ68" i="9"/>
  <c r="AJ64" i="9"/>
  <c r="AJ69" i="9"/>
  <c r="AJ65" i="9"/>
  <c r="AJ70" i="9"/>
  <c r="AJ66" i="9"/>
  <c r="AK62" i="9"/>
  <c r="AJ71" i="9"/>
  <c r="AJ67" i="9"/>
  <c r="AG8" i="9"/>
  <c r="AH9" i="9"/>
  <c r="AF39" i="9"/>
  <c r="AG40" i="9"/>
  <c r="AH35" i="9"/>
  <c r="AG75" i="9"/>
  <c r="AF74" i="9"/>
  <c r="AG100" i="9"/>
  <c r="AF196" i="8"/>
  <c r="AG221" i="8"/>
  <c r="AH222" i="8"/>
  <c r="AI241" i="8"/>
  <c r="AH240" i="8"/>
  <c r="AJ55" i="8"/>
  <c r="AI54" i="8"/>
  <c r="AG31" i="8"/>
  <c r="AH32" i="8"/>
  <c r="AG202" i="8"/>
  <c r="AH203" i="8"/>
  <c r="AH48" i="8"/>
  <c r="AG152" i="8"/>
  <c r="AG180" i="8" s="1"/>
  <c r="AG186" i="8" s="1"/>
  <c r="AG96" i="9" s="1"/>
  <c r="AG158" i="8"/>
  <c r="AH100" i="8"/>
  <c r="AG99" i="8"/>
  <c r="AH96" i="8"/>
  <c r="AH92" i="8"/>
  <c r="AH97" i="8"/>
  <c r="AH93" i="8"/>
  <c r="AH89" i="8"/>
  <c r="AH94" i="8"/>
  <c r="AH90" i="8"/>
  <c r="AH95" i="8"/>
  <c r="AH91" i="8"/>
  <c r="AI87" i="8"/>
  <c r="AJ8" i="8"/>
  <c r="AK9" i="8"/>
  <c r="AB100" i="4"/>
  <c r="AC40" i="4"/>
  <c r="AB39" i="4"/>
  <c r="AC75" i="4"/>
  <c r="AB74" i="4"/>
  <c r="AC35" i="4"/>
  <c r="AD26" i="4"/>
  <c r="AE27" i="4"/>
  <c r="AD44" i="4"/>
  <c r="AE62" i="4"/>
  <c r="AD8" i="4"/>
  <c r="AE9" i="4"/>
  <c r="Y100" i="2"/>
  <c r="X99" i="2"/>
  <c r="Y65" i="2"/>
  <c r="X87" i="2"/>
  <c r="AG27" i="9" l="1"/>
  <c r="AF26" i="9"/>
  <c r="AG26" i="12"/>
  <c r="AH27" i="12"/>
  <c r="AJ35" i="12"/>
  <c r="AI40" i="12"/>
  <c r="AH39" i="12"/>
  <c r="AI8" i="12"/>
  <c r="AJ9" i="12"/>
  <c r="AK44" i="12"/>
  <c r="AI100" i="12"/>
  <c r="AO62" i="12"/>
  <c r="AI75" i="12"/>
  <c r="AH74" i="12"/>
  <c r="AG196" i="11"/>
  <c r="AH240" i="11"/>
  <c r="AI241" i="11"/>
  <c r="AH31" i="11"/>
  <c r="AI32" i="11"/>
  <c r="AH54" i="11"/>
  <c r="AI55" i="11"/>
  <c r="AM65" i="11"/>
  <c r="AJ48" i="11"/>
  <c r="AI203" i="11"/>
  <c r="AH202" i="11"/>
  <c r="AH158" i="11"/>
  <c r="AH152" i="11"/>
  <c r="AH180" i="11" s="1"/>
  <c r="AH186" i="11" s="1"/>
  <c r="AH96" i="12" s="1"/>
  <c r="AI100" i="11"/>
  <c r="AH99" i="11"/>
  <c r="AJ9" i="11"/>
  <c r="AI8" i="11"/>
  <c r="AM87" i="11"/>
  <c r="AI222" i="11"/>
  <c r="AH221" i="11"/>
  <c r="AH75" i="9"/>
  <c r="AG74" i="9"/>
  <c r="AH8" i="9"/>
  <c r="AI9" i="9"/>
  <c r="AK69" i="9"/>
  <c r="AK65" i="9"/>
  <c r="AK70" i="9"/>
  <c r="AK66" i="9"/>
  <c r="AL62" i="9"/>
  <c r="AK71" i="9"/>
  <c r="AK67" i="9"/>
  <c r="AK72" i="9"/>
  <c r="AK68" i="9"/>
  <c r="AK64" i="9"/>
  <c r="AI35" i="9"/>
  <c r="AH40" i="9"/>
  <c r="AG39" i="9"/>
  <c r="AH100" i="9"/>
  <c r="AG196" i="8"/>
  <c r="AH31" i="8"/>
  <c r="AI32" i="8"/>
  <c r="AI240" i="8"/>
  <c r="AJ241" i="8"/>
  <c r="AH221" i="8"/>
  <c r="AI222" i="8"/>
  <c r="AI48" i="8"/>
  <c r="AK8" i="8"/>
  <c r="AL9" i="8"/>
  <c r="AH202" i="8"/>
  <c r="AI203" i="8"/>
  <c r="AI97" i="8"/>
  <c r="AI93" i="8"/>
  <c r="AI89" i="8"/>
  <c r="AI94" i="8"/>
  <c r="AI90" i="8"/>
  <c r="AI95" i="8"/>
  <c r="AI91" i="8"/>
  <c r="AJ87" i="8"/>
  <c r="AI96" i="8"/>
  <c r="AI92" i="8"/>
  <c r="AH158" i="8"/>
  <c r="AH152" i="8"/>
  <c r="AH180" i="8" s="1"/>
  <c r="AH186" i="8" s="1"/>
  <c r="AH96" i="9" s="1"/>
  <c r="AI100" i="8"/>
  <c r="AH99" i="8"/>
  <c r="AK55" i="8"/>
  <c r="AJ54" i="8"/>
  <c r="AC100" i="4"/>
  <c r="AC74" i="4"/>
  <c r="AD75" i="4"/>
  <c r="AD40" i="4"/>
  <c r="AC39" i="4"/>
  <c r="AE44" i="4"/>
  <c r="AD35" i="4"/>
  <c r="AF62" i="4"/>
  <c r="AF27" i="4"/>
  <c r="AE26" i="4"/>
  <c r="AE8" i="4"/>
  <c r="AF9" i="4"/>
  <c r="Z100" i="2"/>
  <c r="Y99" i="2"/>
  <c r="Z65" i="2"/>
  <c r="Y87" i="2"/>
  <c r="AH27" i="9" l="1"/>
  <c r="AG26" i="9"/>
  <c r="AI27" i="12"/>
  <c r="AH26" i="12"/>
  <c r="AP62" i="12"/>
  <c r="AK9" i="12"/>
  <c r="AJ8" i="12"/>
  <c r="AJ100" i="12"/>
  <c r="AJ75" i="12"/>
  <c r="AI74" i="12"/>
  <c r="AJ40" i="12"/>
  <c r="AI39" i="12"/>
  <c r="AL44" i="12"/>
  <c r="AK35" i="12"/>
  <c r="AH196" i="11"/>
  <c r="AN65" i="11"/>
  <c r="AI54" i="11"/>
  <c r="AJ55" i="11"/>
  <c r="AN87" i="11"/>
  <c r="AK9" i="11"/>
  <c r="AJ8" i="11"/>
  <c r="AI202" i="11"/>
  <c r="AJ203" i="11"/>
  <c r="AI240" i="11"/>
  <c r="AJ241" i="11"/>
  <c r="AJ222" i="11"/>
  <c r="AI221" i="11"/>
  <c r="AI31" i="11"/>
  <c r="AJ32" i="11"/>
  <c r="AI158" i="11"/>
  <c r="AI152" i="11"/>
  <c r="AI180" i="11" s="1"/>
  <c r="AI186" i="11" s="1"/>
  <c r="AI96" i="12" s="1"/>
  <c r="AJ100" i="11"/>
  <c r="AI99" i="11"/>
  <c r="AK48" i="11"/>
  <c r="AL69" i="9"/>
  <c r="AL65" i="9"/>
  <c r="AL70" i="9"/>
  <c r="AL66" i="9"/>
  <c r="AM62" i="9"/>
  <c r="AL71" i="9"/>
  <c r="AL67" i="9"/>
  <c r="AL72" i="9"/>
  <c r="AL68" i="9"/>
  <c r="AL64" i="9"/>
  <c r="AI8" i="9"/>
  <c r="AJ9" i="9"/>
  <c r="AI40" i="9"/>
  <c r="AH39" i="9"/>
  <c r="AI100" i="9"/>
  <c r="AJ35" i="9"/>
  <c r="AI75" i="9"/>
  <c r="AH74" i="9"/>
  <c r="AH196" i="8"/>
  <c r="AI221" i="8"/>
  <c r="AJ222" i="8"/>
  <c r="AI202" i="8"/>
  <c r="AJ203" i="8"/>
  <c r="AJ97" i="8"/>
  <c r="AJ93" i="8"/>
  <c r="AJ89" i="8"/>
  <c r="AJ94" i="8"/>
  <c r="AJ90" i="8"/>
  <c r="AJ95" i="8"/>
  <c r="AJ91" i="8"/>
  <c r="AK87" i="8"/>
  <c r="AJ96" i="8"/>
  <c r="AJ92" i="8"/>
  <c r="AL55" i="8"/>
  <c r="AK54" i="8"/>
  <c r="AI158" i="8"/>
  <c r="AI152" i="8"/>
  <c r="AI180" i="8" s="1"/>
  <c r="AI186" i="8" s="1"/>
  <c r="AI96" i="9" s="1"/>
  <c r="AJ100" i="8"/>
  <c r="AI99" i="8"/>
  <c r="AL8" i="8"/>
  <c r="AM9" i="8"/>
  <c r="AK241" i="8"/>
  <c r="AJ240" i="8"/>
  <c r="AJ48" i="8"/>
  <c r="AI31" i="8"/>
  <c r="AJ32" i="8"/>
  <c r="AD100" i="4"/>
  <c r="AD74" i="4"/>
  <c r="AE75" i="4"/>
  <c r="AD39" i="4"/>
  <c r="AE40" i="4"/>
  <c r="AF44" i="4"/>
  <c r="AF8" i="4"/>
  <c r="AG9" i="4"/>
  <c r="AG62" i="4"/>
  <c r="AG27" i="4"/>
  <c r="AF26" i="4"/>
  <c r="AE35" i="4"/>
  <c r="Z99" i="2"/>
  <c r="AA100" i="2"/>
  <c r="AA65" i="2"/>
  <c r="Z87" i="2"/>
  <c r="AI27" i="9" l="1"/>
  <c r="AH26" i="9"/>
  <c r="AJ27" i="12"/>
  <c r="AI26" i="12"/>
  <c r="AL9" i="12"/>
  <c r="AK8" i="12"/>
  <c r="AL35" i="12"/>
  <c r="AM44" i="12"/>
  <c r="AJ39" i="12"/>
  <c r="AK40" i="12"/>
  <c r="AQ62" i="12"/>
  <c r="AJ74" i="12"/>
  <c r="AK75" i="12"/>
  <c r="AK100" i="12"/>
  <c r="AI196" i="11"/>
  <c r="AL9" i="11"/>
  <c r="AK8" i="11"/>
  <c r="AJ158" i="11"/>
  <c r="AJ152" i="11"/>
  <c r="AJ180" i="11" s="1"/>
  <c r="AJ186" i="11" s="1"/>
  <c r="AJ96" i="12" s="1"/>
  <c r="AK100" i="11"/>
  <c r="AJ99" i="11"/>
  <c r="AJ202" i="11"/>
  <c r="AK203" i="11"/>
  <c r="AJ54" i="11"/>
  <c r="AK55" i="11"/>
  <c r="AK222" i="11"/>
  <c r="AJ221" i="11"/>
  <c r="AL48" i="11"/>
  <c r="AK32" i="11"/>
  <c r="AJ31" i="11"/>
  <c r="AO87" i="11"/>
  <c r="AO65" i="11"/>
  <c r="AJ240" i="11"/>
  <c r="AK241" i="11"/>
  <c r="AK35" i="9"/>
  <c r="AJ40" i="9"/>
  <c r="AI39" i="9"/>
  <c r="AJ100" i="9"/>
  <c r="AM69" i="9"/>
  <c r="AM65" i="9"/>
  <c r="AM70" i="9"/>
  <c r="AM66" i="9"/>
  <c r="AN62" i="9"/>
  <c r="AM71" i="9"/>
  <c r="AM67" i="9"/>
  <c r="AM72" i="9"/>
  <c r="AM68" i="9"/>
  <c r="AM64" i="9"/>
  <c r="AJ8" i="9"/>
  <c r="AK9" i="9"/>
  <c r="AJ75" i="9"/>
  <c r="AI74" i="9"/>
  <c r="AI196" i="8"/>
  <c r="AJ221" i="8"/>
  <c r="AK222" i="8"/>
  <c r="AK48" i="8"/>
  <c r="AM8" i="8"/>
  <c r="AN9" i="8"/>
  <c r="AM55" i="8"/>
  <c r="AL54" i="8"/>
  <c r="AJ202" i="8"/>
  <c r="AK203" i="8"/>
  <c r="AJ158" i="8"/>
  <c r="AJ152" i="8"/>
  <c r="AJ180" i="8" s="1"/>
  <c r="AJ186" i="8" s="1"/>
  <c r="AJ96" i="9" s="1"/>
  <c r="AK100" i="8"/>
  <c r="AJ99" i="8"/>
  <c r="AK32" i="8"/>
  <c r="AJ31" i="8"/>
  <c r="AK240" i="8"/>
  <c r="AL241" i="8"/>
  <c r="AK97" i="8"/>
  <c r="AK93" i="8"/>
  <c r="AK89" i="8"/>
  <c r="AK94" i="8"/>
  <c r="AK90" i="8"/>
  <c r="AK95" i="8"/>
  <c r="AK91" i="8"/>
  <c r="AL87" i="8"/>
  <c r="AK96" i="8"/>
  <c r="AK92" i="8"/>
  <c r="AE100" i="4"/>
  <c r="AF40" i="4"/>
  <c r="AE39" i="4"/>
  <c r="AE74" i="4"/>
  <c r="AF75" i="4"/>
  <c r="AH27" i="4"/>
  <c r="AG26" i="4"/>
  <c r="AF35" i="4"/>
  <c r="AH62" i="4"/>
  <c r="AG8" i="4"/>
  <c r="AH9" i="4"/>
  <c r="AG44" i="4"/>
  <c r="AB100" i="2"/>
  <c r="AA99" i="2"/>
  <c r="AB65" i="2"/>
  <c r="AA87" i="2"/>
  <c r="AJ27" i="9" l="1"/>
  <c r="AI26" i="9"/>
  <c r="AK27" i="12"/>
  <c r="AJ26" i="12"/>
  <c r="AM9" i="12"/>
  <c r="AL8" i="12"/>
  <c r="AL100" i="12"/>
  <c r="AN44" i="12"/>
  <c r="AK74" i="12"/>
  <c r="AL75" i="12"/>
  <c r="AM35" i="12"/>
  <c r="AK39" i="12"/>
  <c r="AL40" i="12"/>
  <c r="AJ196" i="11"/>
  <c r="AP87" i="11"/>
  <c r="AK240" i="11"/>
  <c r="AL241" i="11"/>
  <c r="AM48" i="11"/>
  <c r="AK202" i="11"/>
  <c r="AL203" i="11"/>
  <c r="AP65" i="11"/>
  <c r="AL222" i="11"/>
  <c r="AK221" i="11"/>
  <c r="AK158" i="11"/>
  <c r="AK152" i="11"/>
  <c r="AK180" i="11" s="1"/>
  <c r="AK186" i="11" s="1"/>
  <c r="AK96" i="12" s="1"/>
  <c r="AL100" i="11"/>
  <c r="AK99" i="11"/>
  <c r="AL32" i="11"/>
  <c r="AK31" i="11"/>
  <c r="AM9" i="11"/>
  <c r="AL8" i="11"/>
  <c r="AK54" i="11"/>
  <c r="AL55" i="11"/>
  <c r="AN70" i="9"/>
  <c r="AN66" i="9"/>
  <c r="AO62" i="9"/>
  <c r="AN71" i="9"/>
  <c r="AN67" i="9"/>
  <c r="AN72" i="9"/>
  <c r="AN68" i="9"/>
  <c r="AN64" i="9"/>
  <c r="AN65" i="9"/>
  <c r="AN69" i="9"/>
  <c r="AK75" i="9"/>
  <c r="AJ74" i="9"/>
  <c r="AK8" i="9"/>
  <c r="AL9" i="9"/>
  <c r="AK100" i="9"/>
  <c r="AK40" i="9"/>
  <c r="AJ39" i="9"/>
  <c r="AL35" i="9"/>
  <c r="AJ196" i="8"/>
  <c r="AK221" i="8"/>
  <c r="AL222" i="8"/>
  <c r="AL94" i="8"/>
  <c r="AL90" i="8"/>
  <c r="AL95" i="8"/>
  <c r="AL91" i="8"/>
  <c r="AM87" i="8"/>
  <c r="AL96" i="8"/>
  <c r="AL92" i="8"/>
  <c r="AL97" i="8"/>
  <c r="AL93" i="8"/>
  <c r="AL89" i="8"/>
  <c r="AN55" i="8"/>
  <c r="AM54" i="8"/>
  <c r="AL32" i="8"/>
  <c r="AK31" i="8"/>
  <c r="AK202" i="8"/>
  <c r="AL203" i="8"/>
  <c r="AO9" i="8"/>
  <c r="AN8" i="8"/>
  <c r="AL240" i="8"/>
  <c r="AM241" i="8"/>
  <c r="AK158" i="8"/>
  <c r="AK152" i="8"/>
  <c r="AK180" i="8" s="1"/>
  <c r="AK186" i="8" s="1"/>
  <c r="AK96" i="9" s="1"/>
  <c r="AK99" i="8"/>
  <c r="AL100" i="8"/>
  <c r="AL48" i="8"/>
  <c r="AF100" i="4"/>
  <c r="AG75" i="4"/>
  <c r="AF74" i="4"/>
  <c r="AG40" i="4"/>
  <c r="AF39" i="4"/>
  <c r="AH8" i="4"/>
  <c r="AI9" i="4"/>
  <c r="AI27" i="4"/>
  <c r="AH26" i="4"/>
  <c r="AH44" i="4"/>
  <c r="AG35" i="4"/>
  <c r="AI62" i="4"/>
  <c r="AC100" i="2"/>
  <c r="AB99" i="2"/>
  <c r="AC65" i="2"/>
  <c r="AB87" i="2"/>
  <c r="AJ26" i="9" l="1"/>
  <c r="AK27" i="9"/>
  <c r="AL27" i="12"/>
  <c r="AK26" i="12"/>
  <c r="AM100" i="12"/>
  <c r="AN35" i="12"/>
  <c r="AO44" i="12"/>
  <c r="AL74" i="12"/>
  <c r="AM75" i="12"/>
  <c r="AL39" i="12"/>
  <c r="AM40" i="12"/>
  <c r="AN9" i="12"/>
  <c r="AM8" i="12"/>
  <c r="AK196" i="11"/>
  <c r="AM32" i="11"/>
  <c r="AL31" i="11"/>
  <c r="AN9" i="11"/>
  <c r="AM8" i="11"/>
  <c r="AL54" i="11"/>
  <c r="AM55" i="11"/>
  <c r="AQ87" i="11"/>
  <c r="AN48" i="11"/>
  <c r="AL221" i="11"/>
  <c r="AM222" i="11"/>
  <c r="AL240" i="11"/>
  <c r="AM241" i="11"/>
  <c r="AL152" i="11"/>
  <c r="AL180" i="11" s="1"/>
  <c r="AL186" i="11" s="1"/>
  <c r="AL96" i="12" s="1"/>
  <c r="AL158" i="11"/>
  <c r="AL99" i="11"/>
  <c r="AM100" i="11"/>
  <c r="AQ65" i="11"/>
  <c r="AP93" i="11" s="1"/>
  <c r="AL97" i="11"/>
  <c r="AN90" i="11"/>
  <c r="AL96" i="11"/>
  <c r="AL202" i="11"/>
  <c r="AM203" i="11"/>
  <c r="AL8" i="9"/>
  <c r="AM9" i="9"/>
  <c r="AO70" i="9"/>
  <c r="AO66" i="9"/>
  <c r="AP62" i="9"/>
  <c r="AO71" i="9"/>
  <c r="AO67" i="9"/>
  <c r="AO72" i="9"/>
  <c r="AO68" i="9"/>
  <c r="AO64" i="9"/>
  <c r="AO65" i="9"/>
  <c r="AO69" i="9"/>
  <c r="AL100" i="9"/>
  <c r="AM35" i="9"/>
  <c r="AL75" i="9"/>
  <c r="AK74" i="9"/>
  <c r="AL40" i="9"/>
  <c r="AK39" i="9"/>
  <c r="AK196" i="8"/>
  <c r="AL202" i="8"/>
  <c r="AM203" i="8"/>
  <c r="AN54" i="8"/>
  <c r="AO55" i="8"/>
  <c r="AM222" i="8"/>
  <c r="AL221" i="8"/>
  <c r="AM48" i="8"/>
  <c r="AL152" i="8"/>
  <c r="AL180" i="8" s="1"/>
  <c r="AL186" i="8" s="1"/>
  <c r="AL96" i="9" s="1"/>
  <c r="AL158" i="8"/>
  <c r="AL99" i="8"/>
  <c r="AM100" i="8"/>
  <c r="AM240" i="8"/>
  <c r="AN241" i="8"/>
  <c r="AM32" i="8"/>
  <c r="AL31" i="8"/>
  <c r="AP9" i="8"/>
  <c r="AO8" i="8"/>
  <c r="AM94" i="8"/>
  <c r="AM90" i="8"/>
  <c r="AM95" i="8"/>
  <c r="AM91" i="8"/>
  <c r="AN87" i="8"/>
  <c r="AM96" i="8"/>
  <c r="AM92" i="8"/>
  <c r="AM97" i="8"/>
  <c r="AM93" i="8"/>
  <c r="AM89" i="8"/>
  <c r="AG100" i="4"/>
  <c r="AH40" i="4"/>
  <c r="AG39" i="4"/>
  <c r="AH75" i="4"/>
  <c r="AG74" i="4"/>
  <c r="AH35" i="4"/>
  <c r="AI44" i="4"/>
  <c r="AJ62" i="4"/>
  <c r="AJ9" i="4"/>
  <c r="AI8" i="4"/>
  <c r="AJ27" i="4"/>
  <c r="AI26" i="4"/>
  <c r="AD100" i="2"/>
  <c r="AC99" i="2"/>
  <c r="AD65" i="2"/>
  <c r="AC87" i="2"/>
  <c r="AK26" i="9" l="1"/>
  <c r="AL27" i="9"/>
  <c r="AN96" i="11"/>
  <c r="AL92" i="11"/>
  <c r="AN94" i="11"/>
  <c r="AP90" i="11"/>
  <c r="AK96" i="11"/>
  <c r="AL95" i="11"/>
  <c r="AN91" i="11"/>
  <c r="AK97" i="11"/>
  <c r="AJ97" i="11"/>
  <c r="AL90" i="11"/>
  <c r="AN95" i="11"/>
  <c r="AL93" i="11"/>
  <c r="AN93" i="11"/>
  <c r="AL91" i="11"/>
  <c r="AI90" i="11"/>
  <c r="AN97" i="11"/>
  <c r="AL26" i="12"/>
  <c r="AM27" i="12"/>
  <c r="AM74" i="12"/>
  <c r="AN75" i="12"/>
  <c r="AN40" i="12"/>
  <c r="AM39" i="12"/>
  <c r="AP44" i="12"/>
  <c r="AO35" i="12"/>
  <c r="AN100" i="12"/>
  <c r="AO9" i="12"/>
  <c r="AN8" i="12"/>
  <c r="AL196" i="11"/>
  <c r="AQ95" i="11"/>
  <c r="AQ91" i="11"/>
  <c r="AQ96" i="11"/>
  <c r="AQ92" i="11"/>
  <c r="AQ97" i="11"/>
  <c r="AQ93" i="11"/>
  <c r="AQ89" i="11"/>
  <c r="AQ94" i="11"/>
  <c r="AQ90" i="11"/>
  <c r="AN32" i="11"/>
  <c r="AM31" i="11"/>
  <c r="AP91" i="11"/>
  <c r="AP95" i="11"/>
  <c r="AM221" i="11"/>
  <c r="AN222" i="11"/>
  <c r="AP94" i="11"/>
  <c r="AL94" i="11"/>
  <c r="AP89" i="11"/>
  <c r="AM54" i="11"/>
  <c r="AN55" i="11"/>
  <c r="AL89" i="11"/>
  <c r="AM202" i="11"/>
  <c r="AN203" i="11"/>
  <c r="AN92" i="11"/>
  <c r="AO9" i="11"/>
  <c r="AN8" i="11"/>
  <c r="N96" i="11"/>
  <c r="O95" i="11"/>
  <c r="N95" i="11"/>
  <c r="Q94" i="11"/>
  <c r="P92" i="11"/>
  <c r="N97" i="11"/>
  <c r="P94" i="11"/>
  <c r="P95" i="11"/>
  <c r="N89" i="11"/>
  <c r="N94" i="11"/>
  <c r="Q97" i="11"/>
  <c r="S97" i="11"/>
  <c r="R90" i="11"/>
  <c r="O94" i="11"/>
  <c r="Q96" i="11"/>
  <c r="P96" i="11"/>
  <c r="O89" i="11"/>
  <c r="R95" i="11"/>
  <c r="P89" i="11"/>
  <c r="O97" i="11"/>
  <c r="O91" i="11"/>
  <c r="N91" i="11"/>
  <c r="P93" i="11"/>
  <c r="Q95" i="11"/>
  <c r="N90" i="11"/>
  <c r="O90" i="11"/>
  <c r="R92" i="11"/>
  <c r="O93" i="11"/>
  <c r="P91" i="11"/>
  <c r="P97" i="11"/>
  <c r="R94" i="11"/>
  <c r="T93" i="11"/>
  <c r="Q90" i="11"/>
  <c r="R91" i="11"/>
  <c r="O92" i="11"/>
  <c r="P90" i="11"/>
  <c r="N92" i="11"/>
  <c r="T90" i="11"/>
  <c r="R93" i="11"/>
  <c r="U89" i="11"/>
  <c r="Q91" i="11"/>
  <c r="T95" i="11"/>
  <c r="Q93" i="11"/>
  <c r="T92" i="11"/>
  <c r="S89" i="11"/>
  <c r="O96" i="11"/>
  <c r="N93" i="11"/>
  <c r="R97" i="11"/>
  <c r="T94" i="11"/>
  <c r="Q89" i="11"/>
  <c r="Q92" i="11"/>
  <c r="U91" i="11"/>
  <c r="U95" i="11"/>
  <c r="S91" i="11"/>
  <c r="S93" i="11"/>
  <c r="V94" i="11"/>
  <c r="U94" i="11"/>
  <c r="U93" i="11"/>
  <c r="T89" i="11"/>
  <c r="S92" i="11"/>
  <c r="S94" i="11"/>
  <c r="T91" i="11"/>
  <c r="R96" i="11"/>
  <c r="U92" i="11"/>
  <c r="S90" i="11"/>
  <c r="S96" i="11"/>
  <c r="V96" i="11"/>
  <c r="U97" i="11"/>
  <c r="S95" i="11"/>
  <c r="R89" i="11"/>
  <c r="U90" i="11"/>
  <c r="W90" i="11"/>
  <c r="V95" i="11"/>
  <c r="T96" i="11"/>
  <c r="V90" i="11"/>
  <c r="V97" i="11"/>
  <c r="U96" i="11"/>
  <c r="T97" i="11"/>
  <c r="V89" i="11"/>
  <c r="V93" i="11"/>
  <c r="W95" i="11"/>
  <c r="W91" i="11"/>
  <c r="W89" i="11"/>
  <c r="V91" i="11"/>
  <c r="W94" i="11"/>
  <c r="W96" i="11"/>
  <c r="W97" i="11"/>
  <c r="V92" i="11"/>
  <c r="W92" i="11"/>
  <c r="W93" i="11"/>
  <c r="Y93" i="11"/>
  <c r="Y97" i="11"/>
  <c r="Y91" i="11"/>
  <c r="X93" i="11"/>
  <c r="Y94" i="11"/>
  <c r="X90" i="11"/>
  <c r="Y95" i="11"/>
  <c r="Z95" i="11"/>
  <c r="X89" i="11"/>
  <c r="X91" i="11"/>
  <c r="Y96" i="11"/>
  <c r="X97" i="11"/>
  <c r="X95" i="11"/>
  <c r="Z89" i="11"/>
  <c r="X94" i="11"/>
  <c r="Z97" i="11"/>
  <c r="X92" i="11"/>
  <c r="Z92" i="11"/>
  <c r="Y90" i="11"/>
  <c r="Y89" i="11"/>
  <c r="X96" i="11"/>
  <c r="AA91" i="11"/>
  <c r="Z94" i="11"/>
  <c r="AA95" i="11"/>
  <c r="AE96" i="11"/>
  <c r="AA93" i="11"/>
  <c r="AA92" i="11"/>
  <c r="AA89" i="11"/>
  <c r="AA90" i="11"/>
  <c r="Z90" i="11"/>
  <c r="Z96" i="11"/>
  <c r="Z91" i="11"/>
  <c r="Y92" i="11"/>
  <c r="AD95" i="11"/>
  <c r="AB93" i="11"/>
  <c r="AC96" i="11"/>
  <c r="AC90" i="11"/>
  <c r="AB96" i="11"/>
  <c r="AB90" i="11"/>
  <c r="Z93" i="11"/>
  <c r="AA96" i="11"/>
  <c r="AC97" i="11"/>
  <c r="AC92" i="11"/>
  <c r="AB91" i="11"/>
  <c r="AD91" i="11"/>
  <c r="AE94" i="11"/>
  <c r="AB92" i="11"/>
  <c r="AC89" i="11"/>
  <c r="AB97" i="11"/>
  <c r="AA94" i="11"/>
  <c r="AD96" i="11"/>
  <c r="AB89" i="11"/>
  <c r="AC95" i="11"/>
  <c r="AE92" i="11"/>
  <c r="AC91" i="11"/>
  <c r="AD93" i="11"/>
  <c r="AE90" i="11"/>
  <c r="AA97" i="11"/>
  <c r="AD89" i="11"/>
  <c r="AE89" i="11"/>
  <c r="AB94" i="11"/>
  <c r="AB95" i="11"/>
  <c r="AD90" i="11"/>
  <c r="AC94" i="11"/>
  <c r="AC93" i="11"/>
  <c r="AD97" i="11"/>
  <c r="AE91" i="11"/>
  <c r="AF92" i="11"/>
  <c r="AE95" i="11"/>
  <c r="AE97" i="11"/>
  <c r="AE93" i="11"/>
  <c r="AF97" i="11"/>
  <c r="AD92" i="11"/>
  <c r="AD94" i="11"/>
  <c r="AF94" i="11"/>
  <c r="AF90" i="11"/>
  <c r="AF96" i="11"/>
  <c r="AF91" i="11"/>
  <c r="AF95" i="11"/>
  <c r="AF93" i="11"/>
  <c r="AF89" i="11"/>
  <c r="AG91" i="11"/>
  <c r="AH93" i="11"/>
  <c r="AO97" i="11"/>
  <c r="AH94" i="11"/>
  <c r="AH91" i="11"/>
  <c r="AM93" i="11"/>
  <c r="AG89" i="11"/>
  <c r="AO93" i="11"/>
  <c r="AM95" i="11"/>
  <c r="AM96" i="11"/>
  <c r="AH90" i="11"/>
  <c r="AI91" i="11"/>
  <c r="AO89" i="11"/>
  <c r="AH92" i="11"/>
  <c r="AG96" i="11"/>
  <c r="AJ93" i="11"/>
  <c r="AG97" i="11"/>
  <c r="AG92" i="11"/>
  <c r="AI89" i="11"/>
  <c r="AJ96" i="11"/>
  <c r="AK89" i="11"/>
  <c r="AG93" i="11"/>
  <c r="AM91" i="11"/>
  <c r="AH89" i="11"/>
  <c r="AM97" i="11"/>
  <c r="AM94" i="11"/>
  <c r="AK94" i="11"/>
  <c r="AH96" i="11"/>
  <c r="AK90" i="11"/>
  <c r="AO90" i="11"/>
  <c r="AI93" i="11"/>
  <c r="AK95" i="11"/>
  <c r="AM92" i="11"/>
  <c r="AG95" i="11"/>
  <c r="AO95" i="11"/>
  <c r="AI97" i="11"/>
  <c r="AI94" i="11"/>
  <c r="AK93" i="11"/>
  <c r="AI96" i="11"/>
  <c r="AO91" i="11"/>
  <c r="AI92" i="11"/>
  <c r="AH95" i="11"/>
  <c r="AI95" i="11"/>
  <c r="AM89" i="11"/>
  <c r="AM90" i="11"/>
  <c r="AJ94" i="11"/>
  <c r="AK91" i="11"/>
  <c r="AJ89" i="11"/>
  <c r="AN89" i="11"/>
  <c r="AO96" i="11"/>
  <c r="AH97" i="11"/>
  <c r="AG94" i="11"/>
  <c r="AJ95" i="11"/>
  <c r="AG90" i="11"/>
  <c r="AO92" i="11"/>
  <c r="AK92" i="11"/>
  <c r="AJ91" i="11"/>
  <c r="AJ92" i="11"/>
  <c r="AJ90" i="11"/>
  <c r="AO94" i="11"/>
  <c r="AP97" i="11"/>
  <c r="AM152" i="11"/>
  <c r="AM180" i="11" s="1"/>
  <c r="AM186" i="11" s="1"/>
  <c r="AM96" i="12" s="1"/>
  <c r="AM158" i="11"/>
  <c r="AM99" i="11"/>
  <c r="AN100" i="11"/>
  <c r="AN241" i="11"/>
  <c r="AM240" i="11"/>
  <c r="AP92" i="11"/>
  <c r="AO48" i="11"/>
  <c r="AP96" i="11"/>
  <c r="AM100" i="9"/>
  <c r="AM40" i="9"/>
  <c r="AL39" i="9"/>
  <c r="AL74" i="9"/>
  <c r="AM75" i="9"/>
  <c r="AP70" i="9"/>
  <c r="AP66" i="9"/>
  <c r="AQ62" i="9"/>
  <c r="AP71" i="9"/>
  <c r="AP67" i="9"/>
  <c r="AP72" i="9"/>
  <c r="AP68" i="9"/>
  <c r="AP64" i="9"/>
  <c r="AP69" i="9"/>
  <c r="AP65" i="9"/>
  <c r="AN35" i="9"/>
  <c r="AN9" i="9"/>
  <c r="AM8" i="9"/>
  <c r="AL196" i="8"/>
  <c r="AN32" i="8"/>
  <c r="AM31" i="8"/>
  <c r="AO54" i="8"/>
  <c r="AP55" i="8"/>
  <c r="AN94" i="8"/>
  <c r="AN90" i="8"/>
  <c r="AN95" i="8"/>
  <c r="AN91" i="8"/>
  <c r="AO87" i="8"/>
  <c r="AN96" i="8"/>
  <c r="AN92" i="8"/>
  <c r="AN97" i="8"/>
  <c r="AN93" i="8"/>
  <c r="AN89" i="8"/>
  <c r="AM202" i="8"/>
  <c r="AN203" i="8"/>
  <c r="AN48" i="8"/>
  <c r="AN240" i="8"/>
  <c r="AO241" i="8"/>
  <c r="AQ9" i="8"/>
  <c r="AP8" i="8"/>
  <c r="AN222" i="8"/>
  <c r="AM221" i="8"/>
  <c r="AM152" i="8"/>
  <c r="AM180" i="8" s="1"/>
  <c r="AM186" i="8" s="1"/>
  <c r="AM96" i="9" s="1"/>
  <c r="AM158" i="8"/>
  <c r="AM99" i="8"/>
  <c r="AN100" i="8"/>
  <c r="AH100" i="4"/>
  <c r="AI75" i="4"/>
  <c r="AH74" i="4"/>
  <c r="AH39" i="4"/>
  <c r="AI40" i="4"/>
  <c r="AK9" i="4"/>
  <c r="AJ8" i="4"/>
  <c r="AK62" i="4"/>
  <c r="AJ44" i="4"/>
  <c r="AJ26" i="4"/>
  <c r="AK27" i="4"/>
  <c r="AI35" i="4"/>
  <c r="AD99" i="2"/>
  <c r="AE100" i="2"/>
  <c r="AE65" i="2"/>
  <c r="AD87" i="2"/>
  <c r="AL26" i="9" l="1"/>
  <c r="AM27" i="9"/>
  <c r="AM26" i="12"/>
  <c r="AN27" i="12"/>
  <c r="AO8" i="12"/>
  <c r="AP9" i="12"/>
  <c r="AO100" i="12"/>
  <c r="AQ44" i="12"/>
  <c r="AP72" i="12"/>
  <c r="AP71" i="12"/>
  <c r="AQ71" i="12"/>
  <c r="AP66" i="12"/>
  <c r="AM71" i="12"/>
  <c r="AN71" i="12"/>
  <c r="AP70" i="12"/>
  <c r="AP67" i="12"/>
  <c r="AQ68" i="12"/>
  <c r="AN68" i="12"/>
  <c r="AN70" i="12"/>
  <c r="AN66" i="12"/>
  <c r="AO66" i="12"/>
  <c r="AP65" i="12"/>
  <c r="AN69" i="12"/>
  <c r="AO67" i="12"/>
  <c r="AM68" i="12"/>
  <c r="AO72" i="12"/>
  <c r="AN67" i="12"/>
  <c r="AP64" i="12"/>
  <c r="AL69" i="12"/>
  <c r="AN64" i="12"/>
  <c r="AN65" i="12"/>
  <c r="AP68" i="12"/>
  <c r="AO65" i="12"/>
  <c r="AN72" i="12"/>
  <c r="AO64" i="12"/>
  <c r="AO68" i="12"/>
  <c r="AP69" i="12"/>
  <c r="AL70" i="12"/>
  <c r="AQ64" i="12"/>
  <c r="AL65" i="12"/>
  <c r="AL72" i="12"/>
  <c r="AL66" i="12"/>
  <c r="AL68" i="12"/>
  <c r="AQ69" i="12"/>
  <c r="AL71" i="12"/>
  <c r="AQ67" i="12"/>
  <c r="AO69" i="12"/>
  <c r="AL64" i="12"/>
  <c r="AO71" i="12"/>
  <c r="AM66" i="12"/>
  <c r="AL67" i="12"/>
  <c r="AO70" i="12"/>
  <c r="AN39" i="12"/>
  <c r="AO40" i="12"/>
  <c r="AP35" i="12"/>
  <c r="AN74" i="12"/>
  <c r="AO75" i="12"/>
  <c r="AM196" i="11"/>
  <c r="AP48" i="11"/>
  <c r="K97" i="11"/>
  <c r="AO55" i="11"/>
  <c r="AN54" i="11"/>
  <c r="AN152" i="11"/>
  <c r="AN180" i="11" s="1"/>
  <c r="AN186" i="11" s="1"/>
  <c r="AN96" i="12" s="1"/>
  <c r="AN158" i="11"/>
  <c r="AN99" i="11"/>
  <c r="AO100" i="11"/>
  <c r="K95" i="11"/>
  <c r="AO8" i="11"/>
  <c r="AP9" i="11"/>
  <c r="AO241" i="11"/>
  <c r="AN240" i="11"/>
  <c r="K92" i="11"/>
  <c r="K90" i="11"/>
  <c r="K96" i="11"/>
  <c r="AO32" i="11"/>
  <c r="AN31" i="11"/>
  <c r="AN221" i="11"/>
  <c r="AO222" i="11"/>
  <c r="K93" i="11"/>
  <c r="AN202" i="11"/>
  <c r="AO203" i="11"/>
  <c r="K91" i="11"/>
  <c r="K94" i="11"/>
  <c r="K89" i="11"/>
  <c r="AO9" i="9"/>
  <c r="AN8" i="9"/>
  <c r="AO35" i="9"/>
  <c r="AM74" i="9"/>
  <c r="AN75" i="9"/>
  <c r="AN40" i="9"/>
  <c r="AM39" i="9"/>
  <c r="AQ71" i="9"/>
  <c r="K71" i="9" s="1"/>
  <c r="AQ67" i="9"/>
  <c r="K67" i="9" s="1"/>
  <c r="AQ72" i="9"/>
  <c r="K72" i="9" s="1"/>
  <c r="AQ68" i="9"/>
  <c r="K68" i="9" s="1"/>
  <c r="AQ64" i="9"/>
  <c r="K64" i="9" s="1"/>
  <c r="AQ69" i="9"/>
  <c r="K69" i="9" s="1"/>
  <c r="AQ65" i="9"/>
  <c r="K65" i="9" s="1"/>
  <c r="AQ70" i="9"/>
  <c r="K70" i="9" s="1"/>
  <c r="AQ66" i="9"/>
  <c r="K66" i="9" s="1"/>
  <c r="AN100" i="9"/>
  <c r="AM196" i="8"/>
  <c r="AP241" i="8"/>
  <c r="AO240" i="8"/>
  <c r="AO32" i="8"/>
  <c r="AN31" i="8"/>
  <c r="AO48" i="8"/>
  <c r="AO95" i="8"/>
  <c r="AO91" i="8"/>
  <c r="AP87" i="8"/>
  <c r="AO96" i="8"/>
  <c r="AO92" i="8"/>
  <c r="AO97" i="8"/>
  <c r="AO93" i="8"/>
  <c r="AO89" i="8"/>
  <c r="AO94" i="8"/>
  <c r="AO90" i="8"/>
  <c r="AO222" i="8"/>
  <c r="AN221" i="8"/>
  <c r="AO203" i="8"/>
  <c r="AN202" i="8"/>
  <c r="AN152" i="8"/>
  <c r="AN180" i="8" s="1"/>
  <c r="AN186" i="8" s="1"/>
  <c r="AN96" i="9" s="1"/>
  <c r="AN158" i="8"/>
  <c r="AN99" i="8"/>
  <c r="AO100" i="8"/>
  <c r="AP54" i="8"/>
  <c r="AQ55" i="8"/>
  <c r="AR9" i="8"/>
  <c r="AQ8" i="8"/>
  <c r="AI100" i="4"/>
  <c r="AI74" i="4"/>
  <c r="AJ75" i="4"/>
  <c r="AI39" i="4"/>
  <c r="AJ40" i="4"/>
  <c r="AJ35" i="4"/>
  <c r="AK44" i="4"/>
  <c r="AL9" i="4"/>
  <c r="AK8" i="4"/>
  <c r="AL62" i="4"/>
  <c r="AK26" i="4"/>
  <c r="AL27" i="4"/>
  <c r="AF100" i="2"/>
  <c r="AE99" i="2"/>
  <c r="AF65" i="2"/>
  <c r="AE87" i="2"/>
  <c r="AN27" i="9" l="1"/>
  <c r="AM26" i="9"/>
  <c r="AN26" i="12"/>
  <c r="AO27" i="12"/>
  <c r="AP40" i="12"/>
  <c r="AO39" i="12"/>
  <c r="O65" i="12"/>
  <c r="R67" i="12"/>
  <c r="O64" i="12"/>
  <c r="S68" i="12"/>
  <c r="S64" i="12"/>
  <c r="S66" i="12"/>
  <c r="Q69" i="12"/>
  <c r="R66" i="12"/>
  <c r="N66" i="12"/>
  <c r="Q67" i="12"/>
  <c r="Q68" i="12"/>
  <c r="O69" i="12"/>
  <c r="P68" i="12"/>
  <c r="N71" i="12"/>
  <c r="P65" i="12"/>
  <c r="T69" i="12"/>
  <c r="S69" i="12"/>
  <c r="Q66" i="12"/>
  <c r="P70" i="12"/>
  <c r="N72" i="12"/>
  <c r="O68" i="12"/>
  <c r="R69" i="12"/>
  <c r="P64" i="12"/>
  <c r="T70" i="12"/>
  <c r="O71" i="12"/>
  <c r="T64" i="12"/>
  <c r="R72" i="12"/>
  <c r="S67" i="12"/>
  <c r="P66" i="12"/>
  <c r="N68" i="12"/>
  <c r="T71" i="12"/>
  <c r="R65" i="12"/>
  <c r="P71" i="12"/>
  <c r="N67" i="12"/>
  <c r="Q72" i="12"/>
  <c r="N64" i="12"/>
  <c r="O70" i="12"/>
  <c r="S70" i="12"/>
  <c r="P69" i="12"/>
  <c r="R71" i="12"/>
  <c r="N69" i="12"/>
  <c r="R64" i="12"/>
  <c r="Q71" i="12"/>
  <c r="T67" i="12"/>
  <c r="O66" i="12"/>
  <c r="T72" i="12"/>
  <c r="Q64" i="12"/>
  <c r="Q65" i="12"/>
  <c r="Q70" i="12"/>
  <c r="N70" i="12"/>
  <c r="P72" i="12"/>
  <c r="S65" i="12"/>
  <c r="R68" i="12"/>
  <c r="O67" i="12"/>
  <c r="N65" i="12"/>
  <c r="T68" i="12"/>
  <c r="S72" i="12"/>
  <c r="R70" i="12"/>
  <c r="O72" i="12"/>
  <c r="T66" i="12"/>
  <c r="P67" i="12"/>
  <c r="T65" i="12"/>
  <c r="S71" i="12"/>
  <c r="V71" i="12"/>
  <c r="U66" i="12"/>
  <c r="U69" i="12"/>
  <c r="V70" i="12"/>
  <c r="U71" i="12"/>
  <c r="V69" i="12"/>
  <c r="U68" i="12"/>
  <c r="U64" i="12"/>
  <c r="V65" i="12"/>
  <c r="V66" i="12"/>
  <c r="U72" i="12"/>
  <c r="V72" i="12"/>
  <c r="U67" i="12"/>
  <c r="V64" i="12"/>
  <c r="U65" i="12"/>
  <c r="U70" i="12"/>
  <c r="V68" i="12"/>
  <c r="W68" i="12"/>
  <c r="W66" i="12"/>
  <c r="W64" i="12"/>
  <c r="W65" i="12"/>
  <c r="W70" i="12"/>
  <c r="W72" i="12"/>
  <c r="X72" i="12"/>
  <c r="Y68" i="12"/>
  <c r="W71" i="12"/>
  <c r="AA70" i="12"/>
  <c r="Y67" i="12"/>
  <c r="Z66" i="12"/>
  <c r="X70" i="12"/>
  <c r="Y66" i="12"/>
  <c r="Y69" i="12"/>
  <c r="X68" i="12"/>
  <c r="W67" i="12"/>
  <c r="Y64" i="12"/>
  <c r="W69" i="12"/>
  <c r="X65" i="12"/>
  <c r="Y65" i="12"/>
  <c r="X71" i="12"/>
  <c r="V67" i="12"/>
  <c r="X66" i="12"/>
  <c r="Y71" i="12"/>
  <c r="X67" i="12"/>
  <c r="AA69" i="12"/>
  <c r="X64" i="12"/>
  <c r="AA64" i="12"/>
  <c r="Z67" i="12"/>
  <c r="Z69" i="12"/>
  <c r="Z71" i="12"/>
  <c r="Y72" i="12"/>
  <c r="Y70" i="12"/>
  <c r="AB66" i="12"/>
  <c r="AA65" i="12"/>
  <c r="Z64" i="12"/>
  <c r="AB71" i="12"/>
  <c r="AA71" i="12"/>
  <c r="Z72" i="12"/>
  <c r="AA72" i="12"/>
  <c r="AA66" i="12"/>
  <c r="X69" i="12"/>
  <c r="AB72" i="12"/>
  <c r="AA67" i="12"/>
  <c r="Z70" i="12"/>
  <c r="AB67" i="12"/>
  <c r="AB70" i="12"/>
  <c r="AC72" i="12"/>
  <c r="Z68" i="12"/>
  <c r="Z65" i="12"/>
  <c r="AB64" i="12"/>
  <c r="AB68" i="12"/>
  <c r="AC66" i="12"/>
  <c r="AB65" i="12"/>
  <c r="AA68" i="12"/>
  <c r="AC71" i="12"/>
  <c r="AB69" i="12"/>
  <c r="AC70" i="12"/>
  <c r="AC69" i="12"/>
  <c r="AC65" i="12"/>
  <c r="AC68" i="12"/>
  <c r="AC67" i="12"/>
  <c r="AG66" i="12"/>
  <c r="AD69" i="12"/>
  <c r="AC64" i="12"/>
  <c r="AE68" i="12"/>
  <c r="AD68" i="12"/>
  <c r="AE64" i="12"/>
  <c r="AD64" i="12"/>
  <c r="AD72" i="12"/>
  <c r="AD65" i="12"/>
  <c r="AD66" i="12"/>
  <c r="AD71" i="12"/>
  <c r="AD67" i="12"/>
  <c r="AH65" i="12"/>
  <c r="AD70" i="12"/>
  <c r="AE69" i="12"/>
  <c r="AE72" i="12"/>
  <c r="AE66" i="12"/>
  <c r="AE71" i="12"/>
  <c r="AE70" i="12"/>
  <c r="AE67" i="12"/>
  <c r="AE65" i="12"/>
  <c r="AI66" i="12"/>
  <c r="AG70" i="12"/>
  <c r="AF69" i="12"/>
  <c r="AF64" i="12"/>
  <c r="AF71" i="12"/>
  <c r="AF65" i="12"/>
  <c r="AG69" i="12"/>
  <c r="AG72" i="12"/>
  <c r="AF72" i="12"/>
  <c r="AF68" i="12"/>
  <c r="AF67" i="12"/>
  <c r="AF66" i="12"/>
  <c r="AG65" i="12"/>
  <c r="AG67" i="12"/>
  <c r="AF70" i="12"/>
  <c r="AG68" i="12"/>
  <c r="AI70" i="12"/>
  <c r="AG64" i="12"/>
  <c r="AG71" i="12"/>
  <c r="AH69" i="12"/>
  <c r="AH70" i="12"/>
  <c r="AH71" i="12"/>
  <c r="AI71" i="12"/>
  <c r="AI64" i="12"/>
  <c r="AI72" i="12"/>
  <c r="AH72" i="12"/>
  <c r="AH64" i="12"/>
  <c r="AH67" i="12"/>
  <c r="AI69" i="12"/>
  <c r="AH68" i="12"/>
  <c r="AH66" i="12"/>
  <c r="AI68" i="12"/>
  <c r="AI65" i="12"/>
  <c r="AI67" i="12"/>
  <c r="AM65" i="12"/>
  <c r="AM67" i="12"/>
  <c r="AJ69" i="12"/>
  <c r="AJ71" i="12"/>
  <c r="AJ66" i="12"/>
  <c r="AJ70" i="12"/>
  <c r="AK64" i="12"/>
  <c r="AJ68" i="12"/>
  <c r="AJ64" i="12"/>
  <c r="AJ65" i="12"/>
  <c r="AK69" i="12"/>
  <c r="AK65" i="12"/>
  <c r="AJ67" i="12"/>
  <c r="AJ72" i="12"/>
  <c r="AM69" i="12"/>
  <c r="AQ72" i="12"/>
  <c r="AQ66" i="12"/>
  <c r="AK71" i="12"/>
  <c r="AM72" i="12"/>
  <c r="AK72" i="12"/>
  <c r="AM64" i="12"/>
  <c r="AK68" i="12"/>
  <c r="AK66" i="12"/>
  <c r="AQ65" i="12"/>
  <c r="AM70" i="12"/>
  <c r="AQ70" i="12"/>
  <c r="AK67" i="12"/>
  <c r="AK70" i="12"/>
  <c r="AQ35" i="12"/>
  <c r="AP100" i="12"/>
  <c r="AP8" i="12"/>
  <c r="AQ9" i="12"/>
  <c r="AP75" i="12"/>
  <c r="AO74" i="12"/>
  <c r="AN196" i="11"/>
  <c r="AP8" i="11"/>
  <c r="AQ9" i="11"/>
  <c r="AP55" i="11"/>
  <c r="AO54" i="11"/>
  <c r="AO221" i="11"/>
  <c r="AP222" i="11"/>
  <c r="AO202" i="11"/>
  <c r="AP203" i="11"/>
  <c r="AP241" i="11"/>
  <c r="AO240" i="11"/>
  <c r="AO31" i="11"/>
  <c r="AP32" i="11"/>
  <c r="AO152" i="11"/>
  <c r="AO180" i="11" s="1"/>
  <c r="AO186" i="11" s="1"/>
  <c r="AO96" i="12" s="1"/>
  <c r="AO158" i="11"/>
  <c r="AO99" i="11"/>
  <c r="AP100" i="11"/>
  <c r="AQ48" i="11"/>
  <c r="AO40" i="9"/>
  <c r="AN39" i="9"/>
  <c r="AO100" i="9"/>
  <c r="AO75" i="9"/>
  <c r="AN74" i="9"/>
  <c r="AP35" i="9"/>
  <c r="AP9" i="9"/>
  <c r="AO8" i="9"/>
  <c r="AN196" i="8"/>
  <c r="AQ54" i="8"/>
  <c r="AR55" i="8"/>
  <c r="AP48" i="8"/>
  <c r="AP203" i="8"/>
  <c r="AO202" i="8"/>
  <c r="AO152" i="8"/>
  <c r="AO180" i="8" s="1"/>
  <c r="AO186" i="8" s="1"/>
  <c r="AO96" i="9" s="1"/>
  <c r="AO158" i="8"/>
  <c r="AO99" i="8"/>
  <c r="AP100" i="8"/>
  <c r="AQ241" i="8"/>
  <c r="AP240" i="8"/>
  <c r="AS9" i="8"/>
  <c r="AR8" i="8"/>
  <c r="AO31" i="8"/>
  <c r="AP32" i="8"/>
  <c r="AP222" i="8"/>
  <c r="AO221" i="8"/>
  <c r="AP95" i="8"/>
  <c r="AP91" i="8"/>
  <c r="AQ87" i="8"/>
  <c r="AP96" i="8"/>
  <c r="AP92" i="8"/>
  <c r="AP97" i="8"/>
  <c r="AP93" i="8"/>
  <c r="AP89" i="8"/>
  <c r="AP94" i="8"/>
  <c r="AP90" i="8"/>
  <c r="AJ100" i="4"/>
  <c r="AK75" i="4"/>
  <c r="AJ74" i="4"/>
  <c r="AJ39" i="4"/>
  <c r="AK40" i="4"/>
  <c r="AM9" i="4"/>
  <c r="AL8" i="4"/>
  <c r="AL44" i="4"/>
  <c r="AK35" i="4"/>
  <c r="AL26" i="4"/>
  <c r="AM27" i="4"/>
  <c r="AM62" i="4"/>
  <c r="AG100" i="2"/>
  <c r="AF99" i="2"/>
  <c r="AG65" i="2"/>
  <c r="AF87" i="2"/>
  <c r="AN26" i="9" l="1"/>
  <c r="AO27" i="9"/>
  <c r="AP27" i="12"/>
  <c r="AO26" i="12"/>
  <c r="K67" i="12"/>
  <c r="K72" i="12"/>
  <c r="K66" i="12"/>
  <c r="K65" i="12"/>
  <c r="AQ8" i="12"/>
  <c r="AR9" i="12"/>
  <c r="AQ75" i="12"/>
  <c r="AP74" i="12"/>
  <c r="AQ100" i="12"/>
  <c r="K68" i="12"/>
  <c r="K69" i="12"/>
  <c r="K70" i="12"/>
  <c r="K71" i="12"/>
  <c r="AR35" i="12"/>
  <c r="K64" i="12"/>
  <c r="AP39" i="12"/>
  <c r="AQ40" i="12"/>
  <c r="AO196" i="11"/>
  <c r="AR48" i="11"/>
  <c r="AQ241" i="11"/>
  <c r="AP240" i="11"/>
  <c r="AP31" i="11"/>
  <c r="AQ32" i="11"/>
  <c r="AQ55" i="11"/>
  <c r="AP54" i="11"/>
  <c r="AQ203" i="11"/>
  <c r="AP202" i="11"/>
  <c r="AP152" i="11"/>
  <c r="AP180" i="11" s="1"/>
  <c r="AP186" i="11" s="1"/>
  <c r="AP96" i="12" s="1"/>
  <c r="AP158" i="11"/>
  <c r="AP99" i="11"/>
  <c r="AQ100" i="11"/>
  <c r="AP221" i="11"/>
  <c r="AQ222" i="11"/>
  <c r="AQ8" i="11"/>
  <c r="AR9" i="11"/>
  <c r="AP75" i="9"/>
  <c r="AO74" i="9"/>
  <c r="AP100" i="9"/>
  <c r="AQ9" i="9"/>
  <c r="AP8" i="9"/>
  <c r="AQ35" i="9"/>
  <c r="AO39" i="9"/>
  <c r="AP40" i="9"/>
  <c r="AO196" i="8"/>
  <c r="AQ222" i="8"/>
  <c r="AP221" i="8"/>
  <c r="AR241" i="8"/>
  <c r="AQ240" i="8"/>
  <c r="AQ203" i="8"/>
  <c r="AP202" i="8"/>
  <c r="AP152" i="8"/>
  <c r="AP180" i="8" s="1"/>
  <c r="AP186" i="8" s="1"/>
  <c r="AP96" i="9" s="1"/>
  <c r="AP158" i="8"/>
  <c r="AP99" i="8"/>
  <c r="AQ100" i="8"/>
  <c r="AP31" i="8"/>
  <c r="AQ32" i="8"/>
  <c r="AQ95" i="8"/>
  <c r="K95" i="8" s="1"/>
  <c r="AQ91" i="8"/>
  <c r="K91" i="8" s="1"/>
  <c r="AQ96" i="8"/>
  <c r="K96" i="8" s="1"/>
  <c r="AQ92" i="8"/>
  <c r="K92" i="8" s="1"/>
  <c r="AQ97" i="8"/>
  <c r="K97" i="8" s="1"/>
  <c r="AQ93" i="8"/>
  <c r="K93" i="8" s="1"/>
  <c r="AQ89" i="8"/>
  <c r="K89" i="8" s="1"/>
  <c r="AQ94" i="8"/>
  <c r="K94" i="8" s="1"/>
  <c r="AQ90" i="8"/>
  <c r="K90" i="8" s="1"/>
  <c r="AT9" i="8"/>
  <c r="AS8" i="8"/>
  <c r="AQ48" i="8"/>
  <c r="AR54" i="8"/>
  <c r="AS55" i="8"/>
  <c r="AK100" i="4"/>
  <c r="AL40" i="4"/>
  <c r="AK39" i="4"/>
  <c r="AK74" i="4"/>
  <c r="AL75" i="4"/>
  <c r="AN62" i="4"/>
  <c r="AL35" i="4"/>
  <c r="AN9" i="4"/>
  <c r="AM8" i="4"/>
  <c r="AM26" i="4"/>
  <c r="AN27" i="4"/>
  <c r="AM44" i="4"/>
  <c r="AH100" i="2"/>
  <c r="AG99" i="2"/>
  <c r="AH65" i="2"/>
  <c r="AG87" i="2"/>
  <c r="AO26" i="9" l="1"/>
  <c r="AP27" i="9"/>
  <c r="AP26" i="12"/>
  <c r="AQ27" i="12"/>
  <c r="AR8" i="12"/>
  <c r="AS9" i="12"/>
  <c r="AR40" i="12"/>
  <c r="AQ39" i="12"/>
  <c r="AR100" i="12"/>
  <c r="AS35" i="12"/>
  <c r="AR75" i="12"/>
  <c r="AQ74" i="12"/>
  <c r="AP196" i="11"/>
  <c r="AR203" i="11"/>
  <c r="AQ202" i="11"/>
  <c r="AQ152" i="11"/>
  <c r="AQ180" i="11" s="1"/>
  <c r="AQ186" i="11" s="1"/>
  <c r="AQ96" i="12" s="1"/>
  <c r="AQ158" i="11"/>
  <c r="AQ99" i="11"/>
  <c r="AR100" i="11"/>
  <c r="AR241" i="11"/>
  <c r="AQ240" i="11"/>
  <c r="AR55" i="11"/>
  <c r="AQ54" i="11"/>
  <c r="AQ31" i="11"/>
  <c r="AR32" i="11"/>
  <c r="AS48" i="11"/>
  <c r="AR8" i="11"/>
  <c r="AS9" i="11"/>
  <c r="AQ221" i="11"/>
  <c r="AR222" i="11"/>
  <c r="AR9" i="9"/>
  <c r="AQ8" i="9"/>
  <c r="AQ100" i="9"/>
  <c r="AR35" i="9"/>
  <c r="AQ40" i="9"/>
  <c r="AP39" i="9"/>
  <c r="AQ75" i="9"/>
  <c r="AP74" i="9"/>
  <c r="AP196" i="8"/>
  <c r="AS54" i="8"/>
  <c r="AT55" i="8"/>
  <c r="AS241" i="8"/>
  <c r="AR240" i="8"/>
  <c r="AQ31" i="8"/>
  <c r="AR32" i="8"/>
  <c r="AT8" i="8"/>
  <c r="AU9" i="8"/>
  <c r="AR48" i="8"/>
  <c r="AQ221" i="8"/>
  <c r="AR222" i="8"/>
  <c r="AR203" i="8"/>
  <c r="AQ202" i="8"/>
  <c r="AQ152" i="8"/>
  <c r="AQ180" i="8" s="1"/>
  <c r="AQ186" i="8" s="1"/>
  <c r="AQ96" i="9" s="1"/>
  <c r="AQ158" i="8"/>
  <c r="AQ99" i="8"/>
  <c r="AR100" i="8"/>
  <c r="AL100" i="4"/>
  <c r="AL74" i="4"/>
  <c r="AM75" i="4"/>
  <c r="AL39" i="4"/>
  <c r="AM40" i="4"/>
  <c r="AO9" i="4"/>
  <c r="AN8" i="4"/>
  <c r="AM35" i="4"/>
  <c r="AN44" i="4"/>
  <c r="AO62" i="4"/>
  <c r="AN26" i="4"/>
  <c r="AO27" i="4"/>
  <c r="AH99" i="2"/>
  <c r="AI100" i="2"/>
  <c r="AI65" i="2"/>
  <c r="AH87" i="2"/>
  <c r="AQ27" i="9" l="1"/>
  <c r="AP26" i="9"/>
  <c r="AR27" i="12"/>
  <c r="AQ26" i="12"/>
  <c r="AR39" i="12"/>
  <c r="AS40" i="12"/>
  <c r="AS75" i="12"/>
  <c r="AR74" i="12"/>
  <c r="AT35" i="12"/>
  <c r="AS100" i="12"/>
  <c r="AS8" i="12"/>
  <c r="AT9" i="12"/>
  <c r="AQ196" i="11"/>
  <c r="AS8" i="11"/>
  <c r="AT9" i="11"/>
  <c r="AR152" i="11"/>
  <c r="AR180" i="11" s="1"/>
  <c r="AR186" i="11" s="1"/>
  <c r="AR96" i="12" s="1"/>
  <c r="AR158" i="11"/>
  <c r="AR99" i="11"/>
  <c r="AS100" i="11"/>
  <c r="AT48" i="11"/>
  <c r="AS203" i="11"/>
  <c r="AR202" i="11"/>
  <c r="AS55" i="11"/>
  <c r="AR54" i="11"/>
  <c r="AR31" i="11"/>
  <c r="AS32" i="11"/>
  <c r="AR240" i="11"/>
  <c r="AS241" i="11"/>
  <c r="AR221" i="11"/>
  <c r="AS222" i="11"/>
  <c r="AR75" i="9"/>
  <c r="AQ74" i="9"/>
  <c r="AR40" i="9"/>
  <c r="AQ39" i="9"/>
  <c r="AS35" i="9"/>
  <c r="AR100" i="9"/>
  <c r="AR8" i="9"/>
  <c r="AS9" i="9"/>
  <c r="AQ196" i="8"/>
  <c r="AS203" i="8"/>
  <c r="AR202" i="8"/>
  <c r="AU8" i="8"/>
  <c r="AV9" i="8"/>
  <c r="AT241" i="8"/>
  <c r="AS240" i="8"/>
  <c r="AS48" i="8"/>
  <c r="AR152" i="8"/>
  <c r="AR180" i="8" s="1"/>
  <c r="AR186" i="8" s="1"/>
  <c r="AR96" i="9" s="1"/>
  <c r="AR158" i="8"/>
  <c r="AS100" i="8"/>
  <c r="AR99" i="8"/>
  <c r="AR31" i="8"/>
  <c r="AS32" i="8"/>
  <c r="AT54" i="8"/>
  <c r="AU55" i="8"/>
  <c r="AR221" i="8"/>
  <c r="AS222" i="8"/>
  <c r="AM100" i="4"/>
  <c r="AM39" i="4"/>
  <c r="AN40" i="4"/>
  <c r="AM74" i="4"/>
  <c r="AN75" i="4"/>
  <c r="AN35" i="4"/>
  <c r="AO8" i="4"/>
  <c r="AP9" i="4"/>
  <c r="AP62" i="4"/>
  <c r="AO44" i="4"/>
  <c r="AO26" i="4"/>
  <c r="AP27" i="4"/>
  <c r="AJ100" i="2"/>
  <c r="AI99" i="2"/>
  <c r="AJ65" i="2"/>
  <c r="AI87" i="2"/>
  <c r="AR27" i="9" l="1"/>
  <c r="AQ26" i="9"/>
  <c r="AR26" i="12"/>
  <c r="AS27" i="12"/>
  <c r="AT8" i="12"/>
  <c r="AU9" i="12"/>
  <c r="AT100" i="12"/>
  <c r="AU35" i="12"/>
  <c r="AT75" i="12"/>
  <c r="AS74" i="12"/>
  <c r="AT40" i="12"/>
  <c r="AS39" i="12"/>
  <c r="AR196" i="11"/>
  <c r="AS31" i="11"/>
  <c r="AT32" i="11"/>
  <c r="AS54" i="11"/>
  <c r="AT55" i="11"/>
  <c r="AT222" i="11"/>
  <c r="AS221" i="11"/>
  <c r="AT203" i="11"/>
  <c r="AS202" i="11"/>
  <c r="AU48" i="11"/>
  <c r="AT8" i="11"/>
  <c r="AU9" i="11"/>
  <c r="AS152" i="11"/>
  <c r="AS180" i="11" s="1"/>
  <c r="AS186" i="11" s="1"/>
  <c r="AS96" i="12" s="1"/>
  <c r="AS158" i="11"/>
  <c r="AT100" i="11"/>
  <c r="AS99" i="11"/>
  <c r="AS240" i="11"/>
  <c r="AT241" i="11"/>
  <c r="AT35" i="9"/>
  <c r="AS75" i="9"/>
  <c r="AR74" i="9"/>
  <c r="AS8" i="9"/>
  <c r="AT9" i="9"/>
  <c r="AR39" i="9"/>
  <c r="AS40" i="9"/>
  <c r="AS100" i="9"/>
  <c r="AR196" i="8"/>
  <c r="AV8" i="8"/>
  <c r="AW9" i="8"/>
  <c r="AT48" i="8"/>
  <c r="AU241" i="8"/>
  <c r="AT240" i="8"/>
  <c r="AS202" i="8"/>
  <c r="AT203" i="8"/>
  <c r="AS31" i="8"/>
  <c r="AT32" i="8"/>
  <c r="AS221" i="8"/>
  <c r="AT222" i="8"/>
  <c r="AV55" i="8"/>
  <c r="AU54" i="8"/>
  <c r="AS152" i="8"/>
  <c r="AS180" i="8" s="1"/>
  <c r="AS186" i="8" s="1"/>
  <c r="AS96" i="9" s="1"/>
  <c r="AS158" i="8"/>
  <c r="AT100" i="8"/>
  <c r="AS99" i="8"/>
  <c r="AN100" i="4"/>
  <c r="AO75" i="4"/>
  <c r="AN74" i="4"/>
  <c r="AO40" i="4"/>
  <c r="AN39" i="4"/>
  <c r="AP44" i="4"/>
  <c r="AP8" i="4"/>
  <c r="AQ9" i="4"/>
  <c r="AO35" i="4"/>
  <c r="AQ62" i="4"/>
  <c r="AP26" i="4"/>
  <c r="AQ27" i="4"/>
  <c r="AK100" i="2"/>
  <c r="AJ99" i="2"/>
  <c r="AK65" i="2"/>
  <c r="AJ87" i="2"/>
  <c r="AS27" i="9" l="1"/>
  <c r="AR26" i="9"/>
  <c r="AT27" i="12"/>
  <c r="AS26" i="12"/>
  <c r="AU100" i="12"/>
  <c r="AU40" i="12"/>
  <c r="AT39" i="12"/>
  <c r="AU75" i="12"/>
  <c r="AT74" i="12"/>
  <c r="AV35" i="12"/>
  <c r="AU8" i="12"/>
  <c r="AV9" i="12"/>
  <c r="AS196" i="11"/>
  <c r="AT240" i="11"/>
  <c r="AU241" i="11"/>
  <c r="AT31" i="11"/>
  <c r="AU32" i="11"/>
  <c r="AU203" i="11"/>
  <c r="AT202" i="11"/>
  <c r="AT158" i="11"/>
  <c r="AT152" i="11"/>
  <c r="AT180" i="11" s="1"/>
  <c r="AT186" i="11" s="1"/>
  <c r="AT96" i="12" s="1"/>
  <c r="AU100" i="11"/>
  <c r="AT99" i="11"/>
  <c r="AV9" i="11"/>
  <c r="AU8" i="11"/>
  <c r="AU222" i="11"/>
  <c r="AT221" i="11"/>
  <c r="AV48" i="11"/>
  <c r="AT54" i="11"/>
  <c r="AU55" i="11"/>
  <c r="AT8" i="9"/>
  <c r="AU9" i="9"/>
  <c r="AT100" i="9"/>
  <c r="AT75" i="9"/>
  <c r="AS74" i="9"/>
  <c r="AT40" i="9"/>
  <c r="AS39" i="9"/>
  <c r="AU35" i="9"/>
  <c r="AS196" i="8"/>
  <c r="AT158" i="8"/>
  <c r="AT152" i="8"/>
  <c r="AT180" i="8" s="1"/>
  <c r="AT186" i="8" s="1"/>
  <c r="AT96" i="9" s="1"/>
  <c r="AU100" i="8"/>
  <c r="AT99" i="8"/>
  <c r="AV241" i="8"/>
  <c r="AU240" i="8"/>
  <c r="AU48" i="8"/>
  <c r="AW8" i="8"/>
  <c r="AX9" i="8"/>
  <c r="AT202" i="8"/>
  <c r="AU203" i="8"/>
  <c r="AT221" i="8"/>
  <c r="AU222" i="8"/>
  <c r="AW55" i="8"/>
  <c r="AV54" i="8"/>
  <c r="AT31" i="8"/>
  <c r="AU32" i="8"/>
  <c r="AO100" i="4"/>
  <c r="AP40" i="4"/>
  <c r="AO39" i="4"/>
  <c r="AO74" i="4"/>
  <c r="AP75" i="4"/>
  <c r="AQ8" i="4"/>
  <c r="AR9" i="4"/>
  <c r="AR27" i="4"/>
  <c r="AQ26" i="4"/>
  <c r="AQ64" i="4"/>
  <c r="AP35" i="4"/>
  <c r="AQ44" i="4"/>
  <c r="AQ66" i="4" s="1"/>
  <c r="AI64" i="4"/>
  <c r="AM72" i="4"/>
  <c r="AM71" i="4"/>
  <c r="AO65" i="4"/>
  <c r="AO64" i="4"/>
  <c r="AJ65" i="4"/>
  <c r="AK64" i="4"/>
  <c r="AM68" i="4"/>
  <c r="AK70" i="4"/>
  <c r="AK99" i="2"/>
  <c r="AL100" i="2"/>
  <c r="AL65" i="2"/>
  <c r="AK87" i="2"/>
  <c r="AT27" i="9" l="1"/>
  <c r="AS26" i="9"/>
  <c r="AK69" i="4"/>
  <c r="AI71" i="4"/>
  <c r="AK66" i="4"/>
  <c r="AO67" i="4"/>
  <c r="AQ65" i="4"/>
  <c r="AK71" i="4"/>
  <c r="AQ67" i="4"/>
  <c r="AI69" i="4"/>
  <c r="AM70" i="4"/>
  <c r="AO72" i="4"/>
  <c r="AI67" i="4"/>
  <c r="AU27" i="12"/>
  <c r="AT26" i="12"/>
  <c r="AW35" i="12"/>
  <c r="AV75" i="12"/>
  <c r="AU74" i="12"/>
  <c r="AV8" i="12"/>
  <c r="AW9" i="12"/>
  <c r="AV40" i="12"/>
  <c r="AU39" i="12"/>
  <c r="AV100" i="12"/>
  <c r="AT196" i="11"/>
  <c r="AV222" i="11"/>
  <c r="AU221" i="11"/>
  <c r="AU202" i="11"/>
  <c r="AV203" i="11"/>
  <c r="AU240" i="11"/>
  <c r="AV241" i="11"/>
  <c r="AW9" i="11"/>
  <c r="AV8" i="11"/>
  <c r="AU54" i="11"/>
  <c r="AV55" i="11"/>
  <c r="AW48" i="11"/>
  <c r="AU158" i="11"/>
  <c r="AU152" i="11"/>
  <c r="AU180" i="11" s="1"/>
  <c r="AU186" i="11" s="1"/>
  <c r="AU96" i="12" s="1"/>
  <c r="AV100" i="11"/>
  <c r="AU99" i="11"/>
  <c r="AV32" i="11"/>
  <c r="AU31" i="11"/>
  <c r="AT39" i="9"/>
  <c r="AU40" i="9"/>
  <c r="AU100" i="9"/>
  <c r="AU75" i="9"/>
  <c r="AT74" i="9"/>
  <c r="AV35" i="9"/>
  <c r="AU8" i="9"/>
  <c r="AV9" i="9"/>
  <c r="AT196" i="8"/>
  <c r="AX55" i="8"/>
  <c r="AW54" i="8"/>
  <c r="AW241" i="8"/>
  <c r="AV240" i="8"/>
  <c r="AU221" i="8"/>
  <c r="AV222" i="8"/>
  <c r="AU31" i="8"/>
  <c r="AV32" i="8"/>
  <c r="AU158" i="8"/>
  <c r="AU152" i="8"/>
  <c r="AU180" i="8" s="1"/>
  <c r="AU186" i="8" s="1"/>
  <c r="AU96" i="9" s="1"/>
  <c r="AV100" i="8"/>
  <c r="AU99" i="8"/>
  <c r="AU202" i="8"/>
  <c r="AV203" i="8"/>
  <c r="AX8" i="8"/>
  <c r="AY9" i="8"/>
  <c r="AV48" i="8"/>
  <c r="AQ68" i="4"/>
  <c r="AQ71" i="4"/>
  <c r="AP100" i="4"/>
  <c r="AP74" i="4"/>
  <c r="AQ75" i="4"/>
  <c r="AP39" i="4"/>
  <c r="AQ40" i="4"/>
  <c r="AO71" i="4"/>
  <c r="AQ72" i="4"/>
  <c r="AM66" i="4"/>
  <c r="AQ69" i="4"/>
  <c r="AR8" i="4"/>
  <c r="AS9" i="4"/>
  <c r="AK72" i="4"/>
  <c r="AS27" i="4"/>
  <c r="AR26" i="4"/>
  <c r="O65" i="4"/>
  <c r="O70" i="4"/>
  <c r="P72" i="4"/>
  <c r="O69" i="4"/>
  <c r="Q69" i="4"/>
  <c r="N70" i="4"/>
  <c r="O72" i="4"/>
  <c r="O71" i="4"/>
  <c r="P64" i="4"/>
  <c r="P68" i="4"/>
  <c r="N67" i="4"/>
  <c r="P70" i="4"/>
  <c r="Q72" i="4"/>
  <c r="O66" i="4"/>
  <c r="P71" i="4"/>
  <c r="O68" i="4"/>
  <c r="P66" i="4"/>
  <c r="N64" i="4"/>
  <c r="N66" i="4"/>
  <c r="P67" i="4"/>
  <c r="N69" i="4"/>
  <c r="Q67" i="4"/>
  <c r="O64" i="4"/>
  <c r="N68" i="4"/>
  <c r="S64" i="4"/>
  <c r="O67" i="4"/>
  <c r="Q70" i="4"/>
  <c r="N71" i="4"/>
  <c r="P65" i="4"/>
  <c r="P69" i="4"/>
  <c r="Q71" i="4"/>
  <c r="Q64" i="4"/>
  <c r="Q65" i="4"/>
  <c r="R70" i="4"/>
  <c r="S66" i="4"/>
  <c r="N72" i="4"/>
  <c r="Q66" i="4"/>
  <c r="S72" i="4"/>
  <c r="N65" i="4"/>
  <c r="R65" i="4"/>
  <c r="Q68" i="4"/>
  <c r="R69" i="4"/>
  <c r="R71" i="4"/>
  <c r="S71" i="4"/>
  <c r="U69" i="4"/>
  <c r="R67" i="4"/>
  <c r="S65" i="4"/>
  <c r="T70" i="4"/>
  <c r="U70" i="4"/>
  <c r="R64" i="4"/>
  <c r="R72" i="4"/>
  <c r="S70" i="4"/>
  <c r="R68" i="4"/>
  <c r="U66" i="4"/>
  <c r="T72" i="4"/>
  <c r="S68" i="4"/>
  <c r="S67" i="4"/>
  <c r="S69" i="4"/>
  <c r="R66" i="4"/>
  <c r="U68" i="4"/>
  <c r="T69" i="4"/>
  <c r="Y69" i="4"/>
  <c r="T68" i="4"/>
  <c r="T64" i="4"/>
  <c r="T66" i="4"/>
  <c r="T71" i="4"/>
  <c r="U71" i="4"/>
  <c r="T65" i="4"/>
  <c r="T67" i="4"/>
  <c r="U65" i="4"/>
  <c r="U72" i="4"/>
  <c r="U64" i="4"/>
  <c r="U67" i="4"/>
  <c r="V67" i="4"/>
  <c r="Y65" i="4"/>
  <c r="V65" i="4"/>
  <c r="W66" i="4"/>
  <c r="V64" i="4"/>
  <c r="V69" i="4"/>
  <c r="W64" i="4"/>
  <c r="W71" i="4"/>
  <c r="V70" i="4"/>
  <c r="W69" i="4"/>
  <c r="Z64" i="4"/>
  <c r="W65" i="4"/>
  <c r="W70" i="4"/>
  <c r="V68" i="4"/>
  <c r="V66" i="4"/>
  <c r="V72" i="4"/>
  <c r="W67" i="4"/>
  <c r="V71" i="4"/>
  <c r="Z69" i="4"/>
  <c r="X69" i="4"/>
  <c r="W68" i="4"/>
  <c r="X68" i="4"/>
  <c r="Z70" i="4"/>
  <c r="X65" i="4"/>
  <c r="X67" i="4"/>
  <c r="Y68" i="4"/>
  <c r="Y70" i="4"/>
  <c r="X72" i="4"/>
  <c r="Y72" i="4"/>
  <c r="Z66" i="4"/>
  <c r="W72" i="4"/>
  <c r="X66" i="4"/>
  <c r="X71" i="4"/>
  <c r="X70" i="4"/>
  <c r="Z65" i="4"/>
  <c r="Y66" i="4"/>
  <c r="Y64" i="4"/>
  <c r="AA65" i="4"/>
  <c r="Y67" i="4"/>
  <c r="Z67" i="4"/>
  <c r="AA64" i="4"/>
  <c r="Z72" i="4"/>
  <c r="X64" i="4"/>
  <c r="AA68" i="4"/>
  <c r="AA72" i="4"/>
  <c r="AA71" i="4"/>
  <c r="AA66" i="4"/>
  <c r="Z68" i="4"/>
  <c r="Z71" i="4"/>
  <c r="Y71" i="4"/>
  <c r="AA69" i="4"/>
  <c r="AA67" i="4"/>
  <c r="AB66" i="4"/>
  <c r="AB65" i="4"/>
  <c r="AB67" i="4"/>
  <c r="AA70" i="4"/>
  <c r="AB68" i="4"/>
  <c r="AB71" i="4"/>
  <c r="AC64" i="4"/>
  <c r="AD65" i="4"/>
  <c r="AD69" i="4"/>
  <c r="AC72" i="4"/>
  <c r="AC65" i="4"/>
  <c r="AB72" i="4"/>
  <c r="AB70" i="4"/>
  <c r="AC67" i="4"/>
  <c r="AD67" i="4"/>
  <c r="AB69" i="4"/>
  <c r="AC66" i="4"/>
  <c r="AD70" i="4"/>
  <c r="AC69" i="4"/>
  <c r="AC70" i="4"/>
  <c r="AB64" i="4"/>
  <c r="AD66" i="4"/>
  <c r="AC68" i="4"/>
  <c r="AD68" i="4"/>
  <c r="AC71" i="4"/>
  <c r="AE65" i="4"/>
  <c r="AG70" i="4"/>
  <c r="AD72" i="4"/>
  <c r="AE69" i="4"/>
  <c r="AE66" i="4"/>
  <c r="AE72" i="4"/>
  <c r="AE67" i="4"/>
  <c r="AE64" i="4"/>
  <c r="AE68" i="4"/>
  <c r="AE70" i="4"/>
  <c r="AD64" i="4"/>
  <c r="AE71" i="4"/>
  <c r="AD71" i="4"/>
  <c r="AG66" i="4"/>
  <c r="AI72" i="4"/>
  <c r="AI65" i="4"/>
  <c r="AF70" i="4"/>
  <c r="AF68" i="4"/>
  <c r="AJ64" i="4"/>
  <c r="AF71" i="4"/>
  <c r="AG72" i="4"/>
  <c r="AF64" i="4"/>
  <c r="AG71" i="4"/>
  <c r="AG67" i="4"/>
  <c r="AF72" i="4"/>
  <c r="AF66" i="4"/>
  <c r="AG68" i="4"/>
  <c r="AG65" i="4"/>
  <c r="AF67" i="4"/>
  <c r="AF65" i="4"/>
  <c r="AI70" i="4"/>
  <c r="AF69" i="4"/>
  <c r="AG64" i="4"/>
  <c r="AG69" i="4"/>
  <c r="AH69" i="4"/>
  <c r="AH67" i="4"/>
  <c r="AI68" i="4"/>
  <c r="AH64" i="4"/>
  <c r="AH70" i="4"/>
  <c r="AL64" i="4"/>
  <c r="AM69" i="4"/>
  <c r="AN66" i="4"/>
  <c r="AN68" i="4"/>
  <c r="AI66" i="4"/>
  <c r="AO68" i="4"/>
  <c r="AP65" i="4"/>
  <c r="AL65" i="4"/>
  <c r="AH66" i="4"/>
  <c r="AJ70" i="4"/>
  <c r="AO66" i="4"/>
  <c r="AM64" i="4"/>
  <c r="AH71" i="4"/>
  <c r="AO69" i="4"/>
  <c r="AP66" i="4"/>
  <c r="AK65" i="4"/>
  <c r="AO70" i="4"/>
  <c r="AJ67" i="4"/>
  <c r="AL66" i="4"/>
  <c r="AN72" i="4"/>
  <c r="AJ72" i="4"/>
  <c r="AH72" i="4"/>
  <c r="AL70" i="4"/>
  <c r="AP71" i="4"/>
  <c r="AM65" i="4"/>
  <c r="AN65" i="4"/>
  <c r="AJ71" i="4"/>
  <c r="AK67" i="4"/>
  <c r="AP67" i="4"/>
  <c r="AH65" i="4"/>
  <c r="AM67" i="4"/>
  <c r="AN71" i="4"/>
  <c r="AP72" i="4"/>
  <c r="AN70" i="4"/>
  <c r="AK68" i="4"/>
  <c r="AL72" i="4"/>
  <c r="AN64" i="4"/>
  <c r="AJ66" i="4"/>
  <c r="AP68" i="4"/>
  <c r="AL71" i="4"/>
  <c r="AP69" i="4"/>
  <c r="AL69" i="4"/>
  <c r="AJ68" i="4"/>
  <c r="AN67" i="4"/>
  <c r="AP64" i="4"/>
  <c r="AN69" i="4"/>
  <c r="AJ69" i="4"/>
  <c r="AH68" i="4"/>
  <c r="AL67" i="4"/>
  <c r="AL68" i="4"/>
  <c r="AP70" i="4"/>
  <c r="AQ70" i="4"/>
  <c r="AQ35" i="4"/>
  <c r="AL99" i="2"/>
  <c r="AM100" i="2"/>
  <c r="AM65" i="2"/>
  <c r="AL87" i="2"/>
  <c r="AU27" i="9" l="1"/>
  <c r="AT26" i="9"/>
  <c r="AV27" i="12"/>
  <c r="AU26" i="12"/>
  <c r="AX9" i="12"/>
  <c r="AW8" i="12"/>
  <c r="AW100" i="12"/>
  <c r="AV39" i="12"/>
  <c r="AW40" i="12"/>
  <c r="AW75" i="12"/>
  <c r="AV74" i="12"/>
  <c r="AX35" i="12"/>
  <c r="AU196" i="11"/>
  <c r="AX48" i="11"/>
  <c r="AV54" i="11"/>
  <c r="AW55" i="11"/>
  <c r="AX9" i="11"/>
  <c r="AW8" i="11"/>
  <c r="AW222" i="11"/>
  <c r="AV221" i="11"/>
  <c r="AV158" i="11"/>
  <c r="AV152" i="11"/>
  <c r="AV180" i="11" s="1"/>
  <c r="AV186" i="11" s="1"/>
  <c r="AV96" i="12" s="1"/>
  <c r="AW100" i="11"/>
  <c r="AV99" i="11"/>
  <c r="AV240" i="11"/>
  <c r="AW241" i="11"/>
  <c r="AV202" i="11"/>
  <c r="AW203" i="11"/>
  <c r="AW32" i="11"/>
  <c r="AV31" i="11"/>
  <c r="AV8" i="9"/>
  <c r="AW9" i="9"/>
  <c r="AW35" i="9"/>
  <c r="AV75" i="9"/>
  <c r="AU74" i="9"/>
  <c r="AV100" i="9"/>
  <c r="AV40" i="9"/>
  <c r="AU39" i="9"/>
  <c r="AU196" i="8"/>
  <c r="AV202" i="8"/>
  <c r="AW203" i="8"/>
  <c r="AW32" i="8"/>
  <c r="AV31" i="8"/>
  <c r="AW48" i="8"/>
  <c r="AW240" i="8"/>
  <c r="AX241" i="8"/>
  <c r="AV158" i="8"/>
  <c r="AV152" i="8"/>
  <c r="AV180" i="8" s="1"/>
  <c r="AV186" i="8" s="1"/>
  <c r="AV96" i="9" s="1"/>
  <c r="AW100" i="8"/>
  <c r="AV99" i="8"/>
  <c r="AY55" i="8"/>
  <c r="AX54" i="8"/>
  <c r="AY8" i="8"/>
  <c r="AZ9" i="8"/>
  <c r="AV221" i="8"/>
  <c r="AW222" i="8"/>
  <c r="AQ100" i="4"/>
  <c r="AR40" i="4"/>
  <c r="AQ39" i="4"/>
  <c r="AR75" i="4"/>
  <c r="AQ74" i="4"/>
  <c r="AS8" i="4"/>
  <c r="AT9" i="4"/>
  <c r="AR35" i="4"/>
  <c r="K71" i="4"/>
  <c r="K65" i="4"/>
  <c r="K72" i="4"/>
  <c r="K68" i="4"/>
  <c r="K67" i="4"/>
  <c r="K69" i="4"/>
  <c r="AT27" i="4"/>
  <c r="AS26" i="4"/>
  <c r="K66" i="4"/>
  <c r="K64" i="4"/>
  <c r="K70" i="4"/>
  <c r="AN100" i="2"/>
  <c r="AM99" i="2"/>
  <c r="AN65" i="2"/>
  <c r="AM87" i="2"/>
  <c r="AU26" i="9" l="1"/>
  <c r="AV27" i="9"/>
  <c r="AW27" i="12"/>
  <c r="AV26" i="12"/>
  <c r="AY35" i="12"/>
  <c r="AX100" i="12"/>
  <c r="AX75" i="12"/>
  <c r="AW74" i="12"/>
  <c r="AW39" i="12"/>
  <c r="AX40" i="12"/>
  <c r="AY9" i="12"/>
  <c r="AX8" i="12"/>
  <c r="AV196" i="11"/>
  <c r="AW158" i="11"/>
  <c r="AW152" i="11"/>
  <c r="AW180" i="11" s="1"/>
  <c r="AW186" i="11" s="1"/>
  <c r="AW96" i="12" s="1"/>
  <c r="AX100" i="11"/>
  <c r="AW99" i="11"/>
  <c r="AY9" i="11"/>
  <c r="AX8" i="11"/>
  <c r="AW54" i="11"/>
  <c r="AX55" i="11"/>
  <c r="AW202" i="11"/>
  <c r="AX203" i="11"/>
  <c r="AY48" i="11"/>
  <c r="AX32" i="11"/>
  <c r="AW31" i="11"/>
  <c r="AX222" i="11"/>
  <c r="AW221" i="11"/>
  <c r="AW240" i="11"/>
  <c r="AX241" i="11"/>
  <c r="AW40" i="9"/>
  <c r="AV39" i="9"/>
  <c r="AW100" i="9"/>
  <c r="AW75" i="9"/>
  <c r="AV74" i="9"/>
  <c r="AW8" i="9"/>
  <c r="AX9" i="9"/>
  <c r="AX35" i="9"/>
  <c r="AV196" i="8"/>
  <c r="AW221" i="8"/>
  <c r="AX222" i="8"/>
  <c r="AZ55" i="8"/>
  <c r="AY54" i="8"/>
  <c r="AW202" i="8"/>
  <c r="AX203" i="8"/>
  <c r="AW158" i="8"/>
  <c r="AW152" i="8"/>
  <c r="AW180" i="8" s="1"/>
  <c r="AW186" i="8" s="1"/>
  <c r="AW96" i="9" s="1"/>
  <c r="AW99" i="8"/>
  <c r="AX100" i="8"/>
  <c r="AX48" i="8"/>
  <c r="AX32" i="8"/>
  <c r="AW31" i="8"/>
  <c r="BA9" i="8"/>
  <c r="AZ8" i="8"/>
  <c r="AX240" i="8"/>
  <c r="AY241" i="8"/>
  <c r="AR100" i="4"/>
  <c r="AR74" i="4"/>
  <c r="AS75" i="4"/>
  <c r="AS40" i="4"/>
  <c r="AR39" i="4"/>
  <c r="AS35" i="4"/>
  <c r="AU27" i="4"/>
  <c r="AT26" i="4"/>
  <c r="AT8" i="4"/>
  <c r="AU9" i="4"/>
  <c r="AO100" i="2"/>
  <c r="AN99" i="2"/>
  <c r="AO65" i="2"/>
  <c r="AN87" i="2"/>
  <c r="AV26" i="9" l="1"/>
  <c r="AW27" i="9"/>
  <c r="AW26" i="12"/>
  <c r="AX27" i="12"/>
  <c r="AX39" i="12"/>
  <c r="AY40" i="12"/>
  <c r="AX74" i="12"/>
  <c r="AY75" i="12"/>
  <c r="AY100" i="12"/>
  <c r="AZ9" i="12"/>
  <c r="AY8" i="12"/>
  <c r="AZ35" i="12"/>
  <c r="AW196" i="11"/>
  <c r="AX202" i="11"/>
  <c r="AY203" i="11"/>
  <c r="AZ9" i="11"/>
  <c r="AY8" i="11"/>
  <c r="AX221" i="11"/>
  <c r="AY222" i="11"/>
  <c r="AY32" i="11"/>
  <c r="AX31" i="11"/>
  <c r="AX158" i="11"/>
  <c r="AX152" i="11"/>
  <c r="AX180" i="11" s="1"/>
  <c r="AX186" i="11" s="1"/>
  <c r="AX96" i="12" s="1"/>
  <c r="AX99" i="11"/>
  <c r="AY100" i="11"/>
  <c r="AX240" i="11"/>
  <c r="AY241" i="11"/>
  <c r="AX54" i="11"/>
  <c r="AY55" i="11"/>
  <c r="AZ48" i="11"/>
  <c r="AX8" i="9"/>
  <c r="AY9" i="9"/>
  <c r="AY35" i="9"/>
  <c r="AW74" i="9"/>
  <c r="AX75" i="9"/>
  <c r="AX100" i="9"/>
  <c r="AX40" i="9"/>
  <c r="AW39" i="9"/>
  <c r="AW196" i="8"/>
  <c r="AZ54" i="8"/>
  <c r="BA55" i="8"/>
  <c r="AY240" i="8"/>
  <c r="AZ241" i="8"/>
  <c r="AY222" i="8"/>
  <c r="AX221" i="8"/>
  <c r="AY32" i="8"/>
  <c r="AX31" i="8"/>
  <c r="AX202" i="8"/>
  <c r="AY203" i="8"/>
  <c r="AY48" i="8"/>
  <c r="AX152" i="8"/>
  <c r="AX180" i="8" s="1"/>
  <c r="AX186" i="8" s="1"/>
  <c r="AX96" i="9" s="1"/>
  <c r="AX158" i="8"/>
  <c r="AX99" i="8"/>
  <c r="AY100" i="8"/>
  <c r="BB9" i="8"/>
  <c r="BA8" i="8"/>
  <c r="AS100" i="4"/>
  <c r="AS74" i="4"/>
  <c r="AT75" i="4"/>
  <c r="AS39" i="4"/>
  <c r="AT40" i="4"/>
  <c r="AV9" i="4"/>
  <c r="AU8" i="4"/>
  <c r="AT35" i="4"/>
  <c r="AV27" i="4"/>
  <c r="AU26" i="4"/>
  <c r="AP100" i="2"/>
  <c r="AO99" i="2"/>
  <c r="AP65" i="2"/>
  <c r="AO87" i="2"/>
  <c r="AW26" i="9" l="1"/>
  <c r="AX27" i="9"/>
  <c r="AX26" i="12"/>
  <c r="AY27" i="12"/>
  <c r="BA35" i="12"/>
  <c r="BA9" i="12"/>
  <c r="AZ8" i="12"/>
  <c r="AZ100" i="12"/>
  <c r="AZ75" i="12"/>
  <c r="AY74" i="12"/>
  <c r="AZ40" i="12"/>
  <c r="AY39" i="12"/>
  <c r="AX196" i="11"/>
  <c r="AZ32" i="11"/>
  <c r="AY31" i="11"/>
  <c r="AY54" i="11"/>
  <c r="AZ55" i="11"/>
  <c r="AY152" i="11"/>
  <c r="AY180" i="11" s="1"/>
  <c r="AY186" i="11" s="1"/>
  <c r="AY96" i="12" s="1"/>
  <c r="AY158" i="11"/>
  <c r="AY99" i="11"/>
  <c r="AZ100" i="11"/>
  <c r="AZ8" i="11"/>
  <c r="BA9" i="11"/>
  <c r="AY202" i="11"/>
  <c r="AZ203" i="11"/>
  <c r="AZ241" i="11"/>
  <c r="AY240" i="11"/>
  <c r="BA48" i="11"/>
  <c r="AY221" i="11"/>
  <c r="AZ222" i="11"/>
  <c r="AY100" i="9"/>
  <c r="AX74" i="9"/>
  <c r="AY75" i="9"/>
  <c r="AZ35" i="9"/>
  <c r="AZ9" i="9"/>
  <c r="AY8" i="9"/>
  <c r="AX39" i="9"/>
  <c r="AY40" i="9"/>
  <c r="AX196" i="8"/>
  <c r="AZ222" i="8"/>
  <c r="AY221" i="8"/>
  <c r="BC9" i="8"/>
  <c r="BB8" i="8"/>
  <c r="AZ48" i="8"/>
  <c r="AZ32" i="8"/>
  <c r="AY31" i="8"/>
  <c r="BA54" i="8"/>
  <c r="BB55" i="8"/>
  <c r="AY152" i="8"/>
  <c r="AY180" i="8" s="1"/>
  <c r="AY186" i="8" s="1"/>
  <c r="AY96" i="9" s="1"/>
  <c r="AY158" i="8"/>
  <c r="AY99" i="8"/>
  <c r="AZ100" i="8"/>
  <c r="AY202" i="8"/>
  <c r="AZ203" i="8"/>
  <c r="AZ240" i="8"/>
  <c r="BA241" i="8"/>
  <c r="AT100" i="4"/>
  <c r="AT39" i="4"/>
  <c r="AU40" i="4"/>
  <c r="AU75" i="4"/>
  <c r="AT74" i="4"/>
  <c r="AU35" i="4"/>
  <c r="AV26" i="4"/>
  <c r="AW27" i="4"/>
  <c r="AW9" i="4"/>
  <c r="AV8" i="4"/>
  <c r="AP99" i="2"/>
  <c r="AQ100" i="2"/>
  <c r="AQ65" i="2"/>
  <c r="AN92" i="2" s="1"/>
  <c r="AH96" i="2"/>
  <c r="AG91" i="2"/>
  <c r="AJ95" i="2"/>
  <c r="AG96" i="2"/>
  <c r="AK90" i="2"/>
  <c r="AM89" i="2"/>
  <c r="AO97" i="2"/>
  <c r="AM94" i="2"/>
  <c r="AP87" i="2"/>
  <c r="AY27" i="9" l="1"/>
  <c r="AX26" i="9"/>
  <c r="AO89" i="2"/>
  <c r="AY26" i="12"/>
  <c r="AZ27" i="12"/>
  <c r="AZ74" i="12"/>
  <c r="BA75" i="12"/>
  <c r="BA8" i="12"/>
  <c r="BB9" i="12"/>
  <c r="AZ39" i="12"/>
  <c r="BA40" i="12"/>
  <c r="BA100" i="12"/>
  <c r="BB35" i="12"/>
  <c r="AY196" i="11"/>
  <c r="BA8" i="11"/>
  <c r="BB9" i="11"/>
  <c r="AZ221" i="11"/>
  <c r="BA222" i="11"/>
  <c r="BB48" i="11"/>
  <c r="AZ152" i="11"/>
  <c r="AZ180" i="11" s="1"/>
  <c r="AZ186" i="11" s="1"/>
  <c r="AZ96" i="12" s="1"/>
  <c r="AZ158" i="11"/>
  <c r="AZ99" i="11"/>
  <c r="BA100" i="11"/>
  <c r="BA32" i="11"/>
  <c r="AZ31" i="11"/>
  <c r="BA241" i="11"/>
  <c r="AZ240" i="11"/>
  <c r="AZ202" i="11"/>
  <c r="BA203" i="11"/>
  <c r="BA55" i="11"/>
  <c r="AZ54" i="11"/>
  <c r="BA9" i="9"/>
  <c r="AZ8" i="9"/>
  <c r="BA35" i="9"/>
  <c r="AY74" i="9"/>
  <c r="AZ75" i="9"/>
  <c r="AZ40" i="9"/>
  <c r="AY39" i="9"/>
  <c r="AZ100" i="9"/>
  <c r="AY196" i="8"/>
  <c r="BB241" i="8"/>
  <c r="BA240" i="8"/>
  <c r="BA222" i="8"/>
  <c r="AZ221" i="8"/>
  <c r="BB54" i="8"/>
  <c r="BC55" i="8"/>
  <c r="AZ152" i="8"/>
  <c r="AZ180" i="8" s="1"/>
  <c r="AZ186" i="8" s="1"/>
  <c r="AZ96" i="9" s="1"/>
  <c r="AZ158" i="8"/>
  <c r="AZ99" i="8"/>
  <c r="BA100" i="8"/>
  <c r="BA48" i="8"/>
  <c r="BA203" i="8"/>
  <c r="AZ202" i="8"/>
  <c r="BD9" i="8"/>
  <c r="BC8" i="8"/>
  <c r="BA32" i="8"/>
  <c r="AZ31" i="8"/>
  <c r="AU100" i="4"/>
  <c r="AV75" i="4"/>
  <c r="AU74" i="4"/>
  <c r="AV40" i="4"/>
  <c r="AU39" i="4"/>
  <c r="AX9" i="4"/>
  <c r="AW8" i="4"/>
  <c r="AV35" i="4"/>
  <c r="AW26" i="4"/>
  <c r="AX27" i="4"/>
  <c r="AI91" i="2"/>
  <c r="AL90" i="2"/>
  <c r="AG90" i="2"/>
  <c r="AL96" i="2"/>
  <c r="AM90" i="2"/>
  <c r="AK96" i="2"/>
  <c r="AN90" i="2"/>
  <c r="AO96" i="2"/>
  <c r="AM93" i="2"/>
  <c r="AK91" i="2"/>
  <c r="AI97" i="2"/>
  <c r="AG89" i="2"/>
  <c r="AI89" i="2"/>
  <c r="AG94" i="2"/>
  <c r="AO93" i="2"/>
  <c r="AK89" i="2"/>
  <c r="AJ97" i="2"/>
  <c r="AK92" i="2"/>
  <c r="AJ96" i="2"/>
  <c r="AJ93" i="2"/>
  <c r="AK95" i="2"/>
  <c r="AL94" i="2"/>
  <c r="AN96" i="2"/>
  <c r="AO91" i="2"/>
  <c r="AO94" i="2"/>
  <c r="AL93" i="2"/>
  <c r="AL95" i="2"/>
  <c r="AH90" i="2"/>
  <c r="AK94" i="2"/>
  <c r="AJ91" i="2"/>
  <c r="AG95" i="2"/>
  <c r="AG97" i="2"/>
  <c r="AH93" i="2"/>
  <c r="AG93" i="2"/>
  <c r="AI90" i="2"/>
  <c r="AL97" i="2"/>
  <c r="AI93" i="2"/>
  <c r="AN95" i="2"/>
  <c r="AJ89" i="2"/>
  <c r="AO92" i="2"/>
  <c r="AO90" i="2"/>
  <c r="AO95" i="2"/>
  <c r="AH94" i="2"/>
  <c r="AJ94" i="2"/>
  <c r="AI92" i="2"/>
  <c r="AI95" i="2"/>
  <c r="AJ90" i="2"/>
  <c r="AI96" i="2"/>
  <c r="AH89" i="2"/>
  <c r="AK97" i="2"/>
  <c r="AK93" i="2"/>
  <c r="AM97" i="2"/>
  <c r="AH97" i="2"/>
  <c r="AG92" i="2"/>
  <c r="AM95" i="2"/>
  <c r="AN89" i="2"/>
  <c r="AR100" i="2"/>
  <c r="AQ99" i="2"/>
  <c r="AP96" i="2"/>
  <c r="AP90" i="2"/>
  <c r="AP94" i="2"/>
  <c r="AP92" i="2"/>
  <c r="AP97" i="2"/>
  <c r="AP93" i="2"/>
  <c r="AP95" i="2"/>
  <c r="AP91" i="2"/>
  <c r="AP89" i="2"/>
  <c r="N89" i="2"/>
  <c r="N90" i="2"/>
  <c r="N92" i="2"/>
  <c r="N96" i="2"/>
  <c r="N97" i="2"/>
  <c r="N95" i="2"/>
  <c r="P91" i="2"/>
  <c r="O94" i="2"/>
  <c r="N91" i="2"/>
  <c r="O91" i="2"/>
  <c r="P93" i="2"/>
  <c r="O96" i="2"/>
  <c r="N93" i="2"/>
  <c r="N94" i="2"/>
  <c r="P95" i="2"/>
  <c r="O92" i="2"/>
  <c r="O93" i="2"/>
  <c r="O95" i="2"/>
  <c r="O89" i="2"/>
  <c r="P97" i="2"/>
  <c r="Q97" i="2"/>
  <c r="Q96" i="2"/>
  <c r="R96" i="2"/>
  <c r="Q94" i="2"/>
  <c r="P94" i="2"/>
  <c r="P96" i="2"/>
  <c r="Q89" i="2"/>
  <c r="P92" i="2"/>
  <c r="O97" i="2"/>
  <c r="P90" i="2"/>
  <c r="Q93" i="2"/>
  <c r="Q92" i="2"/>
  <c r="O90" i="2"/>
  <c r="R93" i="2"/>
  <c r="P89" i="2"/>
  <c r="Q90" i="2"/>
  <c r="R91" i="2"/>
  <c r="S90" i="2"/>
  <c r="S94" i="2"/>
  <c r="R89" i="2"/>
  <c r="S97" i="2"/>
  <c r="R90" i="2"/>
  <c r="Q95" i="2"/>
  <c r="Q91" i="2"/>
  <c r="R97" i="2"/>
  <c r="R95" i="2"/>
  <c r="S92" i="2"/>
  <c r="R94" i="2"/>
  <c r="R92" i="2"/>
  <c r="S89" i="2"/>
  <c r="S95" i="2"/>
  <c r="S96" i="2"/>
  <c r="X94" i="2"/>
  <c r="T93" i="2"/>
  <c r="T91" i="2"/>
  <c r="T92" i="2"/>
  <c r="T95" i="2"/>
  <c r="S91" i="2"/>
  <c r="X96" i="2"/>
  <c r="T89" i="2"/>
  <c r="T96" i="2"/>
  <c r="S93" i="2"/>
  <c r="T90" i="2"/>
  <c r="T94" i="2"/>
  <c r="T97" i="2"/>
  <c r="U93" i="2"/>
  <c r="U97" i="2"/>
  <c r="U94" i="2"/>
  <c r="U89" i="2"/>
  <c r="U90" i="2"/>
  <c r="V95" i="2"/>
  <c r="U95" i="2"/>
  <c r="U92" i="2"/>
  <c r="V94" i="2"/>
  <c r="Y95" i="2"/>
  <c r="V90" i="2"/>
  <c r="V89" i="2"/>
  <c r="U96" i="2"/>
  <c r="V97" i="2"/>
  <c r="V96" i="2"/>
  <c r="U91" i="2"/>
  <c r="V93" i="2"/>
  <c r="X91" i="2"/>
  <c r="W94" i="2"/>
  <c r="Y94" i="2"/>
  <c r="W89" i="2"/>
  <c r="Y96" i="2"/>
  <c r="X92" i="2"/>
  <c r="W96" i="2"/>
  <c r="W95" i="2"/>
  <c r="Y90" i="2"/>
  <c r="X89" i="2"/>
  <c r="X97" i="2"/>
  <c r="Y91" i="2"/>
  <c r="W91" i="2"/>
  <c r="W90" i="2"/>
  <c r="W93" i="2"/>
  <c r="X93" i="2"/>
  <c r="V91" i="2"/>
  <c r="V92" i="2"/>
  <c r="X95" i="2"/>
  <c r="W92" i="2"/>
  <c r="Z90" i="2"/>
  <c r="Y89" i="2"/>
  <c r="W97" i="2"/>
  <c r="X90" i="2"/>
  <c r="Z89" i="2"/>
  <c r="Z97" i="2"/>
  <c r="Z96" i="2"/>
  <c r="Z94" i="2"/>
  <c r="Y93" i="2"/>
  <c r="Y97" i="2"/>
  <c r="Z92" i="2"/>
  <c r="Z95" i="2"/>
  <c r="Z91" i="2"/>
  <c r="AA94" i="2"/>
  <c r="AA97" i="2"/>
  <c r="AD94" i="2"/>
  <c r="AC90" i="2"/>
  <c r="AD96" i="2"/>
  <c r="AA91" i="2"/>
  <c r="Y92" i="2"/>
  <c r="AA93" i="2"/>
  <c r="AA96" i="2"/>
  <c r="AA92" i="2"/>
  <c r="AC97" i="2"/>
  <c r="Z93" i="2"/>
  <c r="AA89" i="2"/>
  <c r="AA95" i="2"/>
  <c r="AA90" i="2"/>
  <c r="AB89" i="2"/>
  <c r="AB91" i="2"/>
  <c r="AB97" i="2"/>
  <c r="AB90" i="2"/>
  <c r="AB92" i="2"/>
  <c r="AC95" i="2"/>
  <c r="AC93" i="2"/>
  <c r="AB93" i="2"/>
  <c r="AB94" i="2"/>
  <c r="AD91" i="2"/>
  <c r="AB96" i="2"/>
  <c r="AC94" i="2"/>
  <c r="AC91" i="2"/>
  <c r="AB95" i="2"/>
  <c r="AE94" i="2"/>
  <c r="AD90" i="2"/>
  <c r="AD93" i="2"/>
  <c r="AE89" i="2"/>
  <c r="AD89" i="2"/>
  <c r="AC92" i="2"/>
  <c r="AD92" i="2"/>
  <c r="AE92" i="2"/>
  <c r="AC96" i="2"/>
  <c r="AD95" i="2"/>
  <c r="AC89" i="2"/>
  <c r="AE91" i="2"/>
  <c r="AE93" i="2"/>
  <c r="AD97" i="2"/>
  <c r="AH92" i="2"/>
  <c r="AF97" i="2"/>
  <c r="AF96" i="2"/>
  <c r="AH91" i="2"/>
  <c r="AE97" i="2"/>
  <c r="AF91" i="2"/>
  <c r="AF90" i="2"/>
  <c r="AE96" i="2"/>
  <c r="AF92" i="2"/>
  <c r="AE95" i="2"/>
  <c r="AE90" i="2"/>
  <c r="AI94" i="2"/>
  <c r="AF95" i="2"/>
  <c r="AF94" i="2"/>
  <c r="AF89" i="2"/>
  <c r="AJ92" i="2"/>
  <c r="AF93" i="2"/>
  <c r="AN93" i="2"/>
  <c r="AM92" i="2"/>
  <c r="AM96" i="2"/>
  <c r="AH95" i="2"/>
  <c r="AL91" i="2"/>
  <c r="AL89" i="2"/>
  <c r="AL92" i="2"/>
  <c r="AN91" i="2"/>
  <c r="AM91" i="2"/>
  <c r="AN94" i="2"/>
  <c r="AN97" i="2"/>
  <c r="AQ87" i="2"/>
  <c r="AY26" i="9" l="1"/>
  <c r="AZ27" i="9"/>
  <c r="BA27" i="12"/>
  <c r="AZ26" i="12"/>
  <c r="BC35" i="12"/>
  <c r="BB100" i="12"/>
  <c r="BB8" i="12"/>
  <c r="BC9" i="12"/>
  <c r="BB40" i="12"/>
  <c r="BA39" i="12"/>
  <c r="BB75" i="12"/>
  <c r="BA74" i="12"/>
  <c r="AZ196" i="11"/>
  <c r="BA31" i="11"/>
  <c r="BB32" i="11"/>
  <c r="BC48" i="11"/>
  <c r="BB241" i="11"/>
  <c r="BA240" i="11"/>
  <c r="BA221" i="11"/>
  <c r="BB222" i="11"/>
  <c r="BB55" i="11"/>
  <c r="BA54" i="11"/>
  <c r="BA152" i="11"/>
  <c r="BA180" i="11" s="1"/>
  <c r="BA186" i="11" s="1"/>
  <c r="BA96" i="12" s="1"/>
  <c r="BA158" i="11"/>
  <c r="BA99" i="11"/>
  <c r="BB100" i="11"/>
  <c r="BB8" i="11"/>
  <c r="BC9" i="11"/>
  <c r="BA202" i="11"/>
  <c r="BB203" i="11"/>
  <c r="BA100" i="9"/>
  <c r="BB35" i="9"/>
  <c r="BA40" i="9"/>
  <c r="AZ39" i="9"/>
  <c r="BA75" i="9"/>
  <c r="AZ74" i="9"/>
  <c r="BB9" i="9"/>
  <c r="BA8" i="9"/>
  <c r="AZ196" i="8"/>
  <c r="BA31" i="8"/>
  <c r="BB32" i="8"/>
  <c r="BB48" i="8"/>
  <c r="BB222" i="8"/>
  <c r="BA221" i="8"/>
  <c r="BA152" i="8"/>
  <c r="BA180" i="8" s="1"/>
  <c r="BA186" i="8" s="1"/>
  <c r="BA96" i="9" s="1"/>
  <c r="BA158" i="8"/>
  <c r="BA99" i="8"/>
  <c r="BB100" i="8"/>
  <c r="BE9" i="8"/>
  <c r="BD8" i="8"/>
  <c r="BC241" i="8"/>
  <c r="BB240" i="8"/>
  <c r="BB203" i="8"/>
  <c r="BA202" i="8"/>
  <c r="BC54" i="8"/>
  <c r="BD55" i="8"/>
  <c r="AV100" i="4"/>
  <c r="AW40" i="4"/>
  <c r="AV39" i="4"/>
  <c r="AW75" i="4"/>
  <c r="AV74" i="4"/>
  <c r="AW35" i="4"/>
  <c r="AX26" i="4"/>
  <c r="AY27" i="4"/>
  <c r="AY9" i="4"/>
  <c r="AX8" i="4"/>
  <c r="AS100" i="2"/>
  <c r="AR99" i="2"/>
  <c r="AQ94" i="2"/>
  <c r="AQ92" i="2"/>
  <c r="AQ95" i="2"/>
  <c r="AQ97" i="2"/>
  <c r="AQ91" i="2"/>
  <c r="AQ89" i="2"/>
  <c r="AQ90" i="2"/>
  <c r="AQ93" i="2"/>
  <c r="AQ96" i="2"/>
  <c r="BA27" i="9" l="1"/>
  <c r="AZ26" i="9"/>
  <c r="BA26" i="12"/>
  <c r="BB27" i="12"/>
  <c r="BB74" i="12"/>
  <c r="BC75" i="12"/>
  <c r="BC8" i="12"/>
  <c r="BD9" i="12"/>
  <c r="BC100" i="12"/>
  <c r="BB39" i="12"/>
  <c r="BC40" i="12"/>
  <c r="BD35" i="12"/>
  <c r="BA196" i="11"/>
  <c r="BC55" i="11"/>
  <c r="BB54" i="11"/>
  <c r="BB31" i="11"/>
  <c r="BC32" i="11"/>
  <c r="BB221" i="11"/>
  <c r="BC222" i="11"/>
  <c r="BC8" i="11"/>
  <c r="BD9" i="11"/>
  <c r="BB152" i="11"/>
  <c r="BB180" i="11" s="1"/>
  <c r="BB186" i="11" s="1"/>
  <c r="BB96" i="12" s="1"/>
  <c r="BB158" i="11"/>
  <c r="BB99" i="11"/>
  <c r="BC100" i="11"/>
  <c r="BC203" i="11"/>
  <c r="BB202" i="11"/>
  <c r="BC241" i="11"/>
  <c r="BB240" i="11"/>
  <c r="BD48" i="11"/>
  <c r="BB75" i="9"/>
  <c r="BA74" i="9"/>
  <c r="BB40" i="9"/>
  <c r="BA39" i="9"/>
  <c r="BC35" i="9"/>
  <c r="BC9" i="9"/>
  <c r="BB8" i="9"/>
  <c r="BB100" i="9"/>
  <c r="BA196" i="8"/>
  <c r="BD54" i="8"/>
  <c r="BE55" i="8"/>
  <c r="BC222" i="8"/>
  <c r="BB221" i="8"/>
  <c r="BD241" i="8"/>
  <c r="BC240" i="8"/>
  <c r="BF9" i="8"/>
  <c r="BE8" i="8"/>
  <c r="BB152" i="8"/>
  <c r="BB180" i="8" s="1"/>
  <c r="BB186" i="8" s="1"/>
  <c r="BB96" i="9" s="1"/>
  <c r="BB158" i="8"/>
  <c r="BB99" i="8"/>
  <c r="BC100" i="8"/>
  <c r="BC48" i="8"/>
  <c r="BC203" i="8"/>
  <c r="BB202" i="8"/>
  <c r="BB31" i="8"/>
  <c r="BC32" i="8"/>
  <c r="AW100" i="4"/>
  <c r="AX75" i="4"/>
  <c r="AW74" i="4"/>
  <c r="AX40" i="4"/>
  <c r="AW39" i="4"/>
  <c r="AX35" i="4"/>
  <c r="AY26" i="4"/>
  <c r="AZ27" i="4"/>
  <c r="AZ9" i="4"/>
  <c r="AY8" i="4"/>
  <c r="K93" i="2"/>
  <c r="K91" i="2"/>
  <c r="K95" i="2"/>
  <c r="K92" i="2"/>
  <c r="K90" i="2"/>
  <c r="K94" i="2"/>
  <c r="K96" i="2"/>
  <c r="K97" i="2"/>
  <c r="AS99" i="2"/>
  <c r="AT100" i="2"/>
  <c r="BB27" i="9" l="1"/>
  <c r="BA26" i="9"/>
  <c r="BC27" i="12"/>
  <c r="BB26" i="12"/>
  <c r="BD40" i="12"/>
  <c r="BC39" i="12"/>
  <c r="BD8" i="12"/>
  <c r="BE9" i="12"/>
  <c r="BE35" i="12"/>
  <c r="BD100" i="12"/>
  <c r="BC74" i="12"/>
  <c r="BD75" i="12"/>
  <c r="BB196" i="11"/>
  <c r="BD8" i="11"/>
  <c r="BE9" i="11"/>
  <c r="BC221" i="11"/>
  <c r="BD222" i="11"/>
  <c r="BD241" i="11"/>
  <c r="BC240" i="11"/>
  <c r="BD203" i="11"/>
  <c r="BC202" i="11"/>
  <c r="BD55" i="11"/>
  <c r="BC54" i="11"/>
  <c r="BC152" i="11"/>
  <c r="BC180" i="11" s="1"/>
  <c r="BC186" i="11" s="1"/>
  <c r="BC96" i="12" s="1"/>
  <c r="BC158" i="11"/>
  <c r="BC99" i="11"/>
  <c r="BD100" i="11"/>
  <c r="BE48" i="11"/>
  <c r="BC31" i="11"/>
  <c r="BD32" i="11"/>
  <c r="BC100" i="9"/>
  <c r="BD35" i="9"/>
  <c r="BC40" i="9"/>
  <c r="BB39" i="9"/>
  <c r="BD9" i="9"/>
  <c r="BC8" i="9"/>
  <c r="BC75" i="9"/>
  <c r="BB74" i="9"/>
  <c r="BB196" i="8"/>
  <c r="BD203" i="8"/>
  <c r="BC202" i="8"/>
  <c r="BC31" i="8"/>
  <c r="BD32" i="8"/>
  <c r="BF8" i="8"/>
  <c r="BG9" i="8"/>
  <c r="BD48" i="8"/>
  <c r="BE241" i="8"/>
  <c r="BD240" i="8"/>
  <c r="BE54" i="8"/>
  <c r="BF55" i="8"/>
  <c r="BC152" i="8"/>
  <c r="BC180" i="8" s="1"/>
  <c r="BC186" i="8" s="1"/>
  <c r="BC96" i="9" s="1"/>
  <c r="BC158" i="8"/>
  <c r="BC99" i="8"/>
  <c r="BD100" i="8"/>
  <c r="BC221" i="8"/>
  <c r="BD222" i="8"/>
  <c r="AX100" i="4"/>
  <c r="AX74" i="4"/>
  <c r="AY75" i="4"/>
  <c r="AY40" i="4"/>
  <c r="AX39" i="4"/>
  <c r="BA9" i="4"/>
  <c r="AZ8" i="4"/>
  <c r="AZ26" i="4"/>
  <c r="BA27" i="4"/>
  <c r="AY35" i="4"/>
  <c r="AT99" i="2"/>
  <c r="AU100" i="2"/>
  <c r="BC27" i="9" l="1"/>
  <c r="BB26" i="9"/>
  <c r="BD27" i="12"/>
  <c r="BC26" i="12"/>
  <c r="BE100" i="12"/>
  <c r="BE8" i="12"/>
  <c r="BF9" i="12"/>
  <c r="BE75" i="12"/>
  <c r="BD74" i="12"/>
  <c r="BF35" i="12"/>
  <c r="BE40" i="12"/>
  <c r="BD39" i="12"/>
  <c r="BC196" i="11"/>
  <c r="BE55" i="11"/>
  <c r="BD54" i="11"/>
  <c r="BD221" i="11"/>
  <c r="BE222" i="11"/>
  <c r="BF48" i="11"/>
  <c r="BE203" i="11"/>
  <c r="BD202" i="11"/>
  <c r="BD31" i="11"/>
  <c r="BE32" i="11"/>
  <c r="BD152" i="11"/>
  <c r="BD180" i="11" s="1"/>
  <c r="BD186" i="11" s="1"/>
  <c r="BD96" i="12" s="1"/>
  <c r="BD158" i="11"/>
  <c r="BD99" i="11"/>
  <c r="BE100" i="11"/>
  <c r="BE8" i="11"/>
  <c r="BF9" i="11"/>
  <c r="BD240" i="11"/>
  <c r="BE241" i="11"/>
  <c r="BE35" i="9"/>
  <c r="BD100" i="9"/>
  <c r="BD40" i="9"/>
  <c r="BC39" i="9"/>
  <c r="BD75" i="9"/>
  <c r="BC74" i="9"/>
  <c r="BD8" i="9"/>
  <c r="BE9" i="9"/>
  <c r="BC196" i="8"/>
  <c r="BF241" i="8"/>
  <c r="BE240" i="8"/>
  <c r="BG8" i="8"/>
  <c r="BH9" i="8"/>
  <c r="BD152" i="8"/>
  <c r="BD180" i="8" s="1"/>
  <c r="BD186" i="8" s="1"/>
  <c r="BD96" i="9" s="1"/>
  <c r="BD158" i="8"/>
  <c r="BE100" i="8"/>
  <c r="BD99" i="8"/>
  <c r="BD31" i="8"/>
  <c r="BE32" i="8"/>
  <c r="BE203" i="8"/>
  <c r="BD202" i="8"/>
  <c r="BE48" i="8"/>
  <c r="BD221" i="8"/>
  <c r="BE222" i="8"/>
  <c r="BF54" i="8"/>
  <c r="BG55" i="8"/>
  <c r="AY100" i="4"/>
  <c r="AZ40" i="4"/>
  <c r="AY39" i="4"/>
  <c r="AY74" i="4"/>
  <c r="AZ75" i="4"/>
  <c r="BA26" i="4"/>
  <c r="BB27" i="4"/>
  <c r="AZ35" i="4"/>
  <c r="BA8" i="4"/>
  <c r="BB9" i="4"/>
  <c r="AV100" i="2"/>
  <c r="AU99" i="2"/>
  <c r="BC26" i="9" l="1"/>
  <c r="BD27" i="9"/>
  <c r="BE27" i="12"/>
  <c r="BD26" i="12"/>
  <c r="BF40" i="12"/>
  <c r="BE39" i="12"/>
  <c r="BF75" i="12"/>
  <c r="BE74" i="12"/>
  <c r="BG9" i="12"/>
  <c r="BF8" i="12"/>
  <c r="BF100" i="12"/>
  <c r="BG35" i="12"/>
  <c r="BD196" i="11"/>
  <c r="BF8" i="11"/>
  <c r="BG9" i="11"/>
  <c r="BG48" i="11"/>
  <c r="BE152" i="11"/>
  <c r="BE180" i="11" s="1"/>
  <c r="BE186" i="11" s="1"/>
  <c r="BE96" i="12" s="1"/>
  <c r="BE158" i="11"/>
  <c r="BF100" i="11"/>
  <c r="BE99" i="11"/>
  <c r="BE240" i="11"/>
  <c r="BF241" i="11"/>
  <c r="BF222" i="11"/>
  <c r="BE221" i="11"/>
  <c r="BF203" i="11"/>
  <c r="BE202" i="11"/>
  <c r="BE31" i="11"/>
  <c r="BF32" i="11"/>
  <c r="BE54" i="11"/>
  <c r="BF55" i="11"/>
  <c r="BE75" i="9"/>
  <c r="BD74" i="9"/>
  <c r="BD39" i="9"/>
  <c r="BE40" i="9"/>
  <c r="BE100" i="9"/>
  <c r="BE8" i="9"/>
  <c r="BF9" i="9"/>
  <c r="BF35" i="9"/>
  <c r="BD196" i="8"/>
  <c r="BH55" i="8"/>
  <c r="BG54" i="8"/>
  <c r="BE202" i="8"/>
  <c r="BF203" i="8"/>
  <c r="BH8" i="8"/>
  <c r="BI9" i="8"/>
  <c r="BE152" i="8"/>
  <c r="BE180" i="8" s="1"/>
  <c r="BE186" i="8" s="1"/>
  <c r="BE96" i="9" s="1"/>
  <c r="BE158" i="8"/>
  <c r="BF100" i="8"/>
  <c r="BE99" i="8"/>
  <c r="BE221" i="8"/>
  <c r="BF222" i="8"/>
  <c r="BE31" i="8"/>
  <c r="BF32" i="8"/>
  <c r="BF240" i="8"/>
  <c r="BG241" i="8"/>
  <c r="BF48" i="8"/>
  <c r="AZ100" i="4"/>
  <c r="BA75" i="4"/>
  <c r="AZ74" i="4"/>
  <c r="BA40" i="4"/>
  <c r="AZ39" i="4"/>
  <c r="BA35" i="4"/>
  <c r="BB26" i="4"/>
  <c r="BC27" i="4"/>
  <c r="BB8" i="4"/>
  <c r="BC9" i="4"/>
  <c r="AW100" i="2"/>
  <c r="AV99" i="2"/>
  <c r="BE27" i="9" l="1"/>
  <c r="BD26" i="9"/>
  <c r="BF27" i="12"/>
  <c r="BE26" i="12"/>
  <c r="BG8" i="12"/>
  <c r="BH9" i="12"/>
  <c r="BH35" i="12"/>
  <c r="BG100" i="12"/>
  <c r="BG75" i="12"/>
  <c r="BF74" i="12"/>
  <c r="BG40" i="12"/>
  <c r="BF39" i="12"/>
  <c r="BE196" i="11"/>
  <c r="BF240" i="11"/>
  <c r="BG241" i="11"/>
  <c r="BH48" i="11"/>
  <c r="BF54" i="11"/>
  <c r="BG55" i="11"/>
  <c r="BF31" i="11"/>
  <c r="BG32" i="11"/>
  <c r="BG203" i="11"/>
  <c r="BF202" i="11"/>
  <c r="BF158" i="11"/>
  <c r="BF152" i="11"/>
  <c r="BF180" i="11" s="1"/>
  <c r="BF186" i="11" s="1"/>
  <c r="BF96" i="12" s="1"/>
  <c r="BG100" i="11"/>
  <c r="BF99" i="11"/>
  <c r="BG222" i="11"/>
  <c r="BF221" i="11"/>
  <c r="BH9" i="11"/>
  <c r="BG8" i="11"/>
  <c r="BF8" i="9"/>
  <c r="BG9" i="9"/>
  <c r="BF100" i="9"/>
  <c r="BG35" i="9"/>
  <c r="BF40" i="9"/>
  <c r="BE39" i="9"/>
  <c r="BF75" i="9"/>
  <c r="BE74" i="9"/>
  <c r="BE196" i="8"/>
  <c r="BF31" i="8"/>
  <c r="BG32" i="8"/>
  <c r="BF158" i="8"/>
  <c r="BF152" i="8"/>
  <c r="BF180" i="8" s="1"/>
  <c r="BF186" i="8" s="1"/>
  <c r="BF96" i="9" s="1"/>
  <c r="BG100" i="8"/>
  <c r="BF99" i="8"/>
  <c r="BF202" i="8"/>
  <c r="BG203" i="8"/>
  <c r="BG48" i="8"/>
  <c r="BG240" i="8"/>
  <c r="BH241" i="8"/>
  <c r="BF221" i="8"/>
  <c r="BG222" i="8"/>
  <c r="BI55" i="8"/>
  <c r="BH54" i="8"/>
  <c r="BI8" i="8"/>
  <c r="BJ9" i="8"/>
  <c r="BA100" i="4"/>
  <c r="BB75" i="4"/>
  <c r="BA74" i="4"/>
  <c r="BA39" i="4"/>
  <c r="BB40" i="4"/>
  <c r="BC8" i="4"/>
  <c r="BD9" i="4"/>
  <c r="BB35" i="4"/>
  <c r="BD27" i="4"/>
  <c r="BC26" i="4"/>
  <c r="AX100" i="2"/>
  <c r="AW99" i="2"/>
  <c r="BE26" i="9" l="1"/>
  <c r="BF27" i="9"/>
  <c r="BG27" i="12"/>
  <c r="BF26" i="12"/>
  <c r="BI35" i="12"/>
  <c r="BH40" i="12"/>
  <c r="BG39" i="12"/>
  <c r="BH75" i="12"/>
  <c r="BG74" i="12"/>
  <c r="BH100" i="12"/>
  <c r="BI9" i="12"/>
  <c r="BH8" i="12"/>
  <c r="BF196" i="11"/>
  <c r="BG202" i="11"/>
  <c r="BH203" i="11"/>
  <c r="BG54" i="11"/>
  <c r="BH55" i="11"/>
  <c r="BI48" i="11"/>
  <c r="BG158" i="11"/>
  <c r="BG152" i="11"/>
  <c r="BG180" i="11" s="1"/>
  <c r="BG186" i="11" s="1"/>
  <c r="BG96" i="12" s="1"/>
  <c r="BH100" i="11"/>
  <c r="BG99" i="11"/>
  <c r="BG31" i="11"/>
  <c r="BH32" i="11"/>
  <c r="BG240" i="11"/>
  <c r="BH241" i="11"/>
  <c r="BI9" i="11"/>
  <c r="BH8" i="11"/>
  <c r="BH222" i="11"/>
  <c r="BG221" i="11"/>
  <c r="BG8" i="9"/>
  <c r="BH9" i="9"/>
  <c r="BG40" i="9"/>
  <c r="BF39" i="9"/>
  <c r="BH35" i="9"/>
  <c r="BG75" i="9"/>
  <c r="BF74" i="9"/>
  <c r="BG100" i="9"/>
  <c r="BF196" i="8"/>
  <c r="BG221" i="8"/>
  <c r="BH222" i="8"/>
  <c r="BG31" i="8"/>
  <c r="BH32" i="8"/>
  <c r="BH240" i="8"/>
  <c r="BI241" i="8"/>
  <c r="BG158" i="8"/>
  <c r="BG152" i="8"/>
  <c r="BG180" i="8" s="1"/>
  <c r="BG186" i="8" s="1"/>
  <c r="BG96" i="9" s="1"/>
  <c r="BH100" i="8"/>
  <c r="BG99" i="8"/>
  <c r="BJ8" i="8"/>
  <c r="BK9" i="8"/>
  <c r="BH48" i="8"/>
  <c r="BJ55" i="8"/>
  <c r="BI54" i="8"/>
  <c r="BG202" i="8"/>
  <c r="BH203" i="8"/>
  <c r="BB100" i="4"/>
  <c r="BB39" i="4"/>
  <c r="BC40" i="4"/>
  <c r="BC75" i="4"/>
  <c r="BB74" i="4"/>
  <c r="BD8" i="4"/>
  <c r="BE9" i="4"/>
  <c r="BE27" i="4"/>
  <c r="BD26" i="4"/>
  <c r="BC35" i="4"/>
  <c r="AX99" i="2"/>
  <c r="AY100" i="2"/>
  <c r="BG27" i="9" l="1"/>
  <c r="BF26" i="9"/>
  <c r="BG26" i="12"/>
  <c r="BH27" i="12"/>
  <c r="BJ9" i="12"/>
  <c r="BI8" i="12"/>
  <c r="BI100" i="12"/>
  <c r="BH74" i="12"/>
  <c r="BI75" i="12"/>
  <c r="BH39" i="12"/>
  <c r="BI40" i="12"/>
  <c r="BJ35" i="12"/>
  <c r="BG196" i="11"/>
  <c r="BH240" i="11"/>
  <c r="BI241" i="11"/>
  <c r="BI222" i="11"/>
  <c r="BH221" i="11"/>
  <c r="BH158" i="11"/>
  <c r="BH152" i="11"/>
  <c r="BH180" i="11" s="1"/>
  <c r="BH186" i="11" s="1"/>
  <c r="BH96" i="12" s="1"/>
  <c r="BI100" i="11"/>
  <c r="BH99" i="11"/>
  <c r="BH202" i="11"/>
  <c r="BI203" i="11"/>
  <c r="BI32" i="11"/>
  <c r="BH31" i="11"/>
  <c r="BJ48" i="11"/>
  <c r="BJ9" i="11"/>
  <c r="BI8" i="11"/>
  <c r="BH54" i="11"/>
  <c r="BI55" i="11"/>
  <c r="BH40" i="9"/>
  <c r="BG39" i="9"/>
  <c r="BH100" i="9"/>
  <c r="BH8" i="9"/>
  <c r="BI9" i="9"/>
  <c r="BI35" i="9"/>
  <c r="BH75" i="9"/>
  <c r="BG74" i="9"/>
  <c r="BG196" i="8"/>
  <c r="BK8" i="8"/>
  <c r="BL9" i="8"/>
  <c r="BI48" i="8"/>
  <c r="BH221" i="8"/>
  <c r="BI222" i="8"/>
  <c r="BH202" i="8"/>
  <c r="BI203" i="8"/>
  <c r="BH158" i="8"/>
  <c r="BH152" i="8"/>
  <c r="BH180" i="8" s="1"/>
  <c r="BH186" i="8" s="1"/>
  <c r="BH96" i="9" s="1"/>
  <c r="BI100" i="8"/>
  <c r="BH99" i="8"/>
  <c r="BI32" i="8"/>
  <c r="BH31" i="8"/>
  <c r="BK55" i="8"/>
  <c r="BJ54" i="8"/>
  <c r="BI240" i="8"/>
  <c r="BJ241" i="8"/>
  <c r="BC100" i="4"/>
  <c r="BC39" i="4"/>
  <c r="BD40" i="4"/>
  <c r="BD75" i="4"/>
  <c r="BC74" i="4"/>
  <c r="BF27" i="4"/>
  <c r="BE26" i="4"/>
  <c r="BE8" i="4"/>
  <c r="BF9" i="4"/>
  <c r="BD35" i="4"/>
  <c r="AZ100" i="2"/>
  <c r="AY99" i="2"/>
  <c r="BG26" i="9" l="1"/>
  <c r="BH27" i="9"/>
  <c r="BI27" i="12"/>
  <c r="BH26" i="12"/>
  <c r="BK35" i="12"/>
  <c r="BI39" i="12"/>
  <c r="BJ40" i="12"/>
  <c r="BI74" i="12"/>
  <c r="BJ75" i="12"/>
  <c r="BJ100" i="12"/>
  <c r="BK9" i="12"/>
  <c r="BJ8" i="12"/>
  <c r="BH196" i="11"/>
  <c r="BK9" i="11"/>
  <c r="BJ8" i="11"/>
  <c r="BI54" i="11"/>
  <c r="BJ55" i="11"/>
  <c r="BK48" i="11"/>
  <c r="BI158" i="11"/>
  <c r="BI152" i="11"/>
  <c r="BI180" i="11" s="1"/>
  <c r="BI186" i="11" s="1"/>
  <c r="BI96" i="12" s="1"/>
  <c r="BJ100" i="11"/>
  <c r="BI99" i="11"/>
  <c r="BJ32" i="11"/>
  <c r="BI31" i="11"/>
  <c r="BI240" i="11"/>
  <c r="BJ241" i="11"/>
  <c r="BI202" i="11"/>
  <c r="BJ203" i="11"/>
  <c r="BJ222" i="11"/>
  <c r="BI221" i="11"/>
  <c r="BI8" i="9"/>
  <c r="BJ9" i="9"/>
  <c r="BI75" i="9"/>
  <c r="BH74" i="9"/>
  <c r="BJ35" i="9"/>
  <c r="BI100" i="9"/>
  <c r="BI40" i="9"/>
  <c r="BH39" i="9"/>
  <c r="BH196" i="8"/>
  <c r="BJ240" i="8"/>
  <c r="BK241" i="8"/>
  <c r="BI158" i="8"/>
  <c r="BI152" i="8"/>
  <c r="BI180" i="8" s="1"/>
  <c r="BI186" i="8" s="1"/>
  <c r="BI96" i="9" s="1"/>
  <c r="BI99" i="8"/>
  <c r="BJ100" i="8"/>
  <c r="BI221" i="8"/>
  <c r="BJ222" i="8"/>
  <c r="BJ32" i="8"/>
  <c r="BI31" i="8"/>
  <c r="BI202" i="8"/>
  <c r="BJ203" i="8"/>
  <c r="BJ48" i="8"/>
  <c r="BM9" i="8"/>
  <c r="BL8" i="8"/>
  <c r="BL55" i="8"/>
  <c r="BK54" i="8"/>
  <c r="BD100" i="4"/>
  <c r="BD74" i="4"/>
  <c r="BE75" i="4"/>
  <c r="BD39" i="4"/>
  <c r="BE40" i="4"/>
  <c r="BG27" i="4"/>
  <c r="BF26" i="4"/>
  <c r="BE35" i="4"/>
  <c r="BF8" i="4"/>
  <c r="BG9" i="4"/>
  <c r="BA100" i="2"/>
  <c r="AZ99" i="2"/>
  <c r="BH26" i="9" l="1"/>
  <c r="BI27" i="9"/>
  <c r="BJ27" i="12"/>
  <c r="BI26" i="12"/>
  <c r="BK100" i="12"/>
  <c r="BJ74" i="12"/>
  <c r="BK75" i="12"/>
  <c r="BJ39" i="12"/>
  <c r="BK40" i="12"/>
  <c r="BL9" i="12"/>
  <c r="BK8" i="12"/>
  <c r="BL35" i="12"/>
  <c r="BI196" i="11"/>
  <c r="BJ221" i="11"/>
  <c r="BK222" i="11"/>
  <c r="BL48" i="11"/>
  <c r="BJ54" i="11"/>
  <c r="BK55" i="11"/>
  <c r="BL9" i="11"/>
  <c r="BK8" i="11"/>
  <c r="BJ158" i="11"/>
  <c r="BJ152" i="11"/>
  <c r="BJ180" i="11" s="1"/>
  <c r="BJ186" i="11" s="1"/>
  <c r="BJ96" i="12" s="1"/>
  <c r="BJ99" i="11"/>
  <c r="BK100" i="11"/>
  <c r="BJ240" i="11"/>
  <c r="BK241" i="11"/>
  <c r="BJ202" i="11"/>
  <c r="BK203" i="11"/>
  <c r="BK32" i="11"/>
  <c r="BJ31" i="11"/>
  <c r="BI39" i="9"/>
  <c r="BJ40" i="9"/>
  <c r="BJ100" i="9"/>
  <c r="BJ8" i="9"/>
  <c r="BK9" i="9"/>
  <c r="BK35" i="9"/>
  <c r="BJ75" i="9"/>
  <c r="BI74" i="9"/>
  <c r="BI196" i="8"/>
  <c r="BK32" i="8"/>
  <c r="BJ31" i="8"/>
  <c r="BK48" i="8"/>
  <c r="BJ202" i="8"/>
  <c r="BK203" i="8"/>
  <c r="BK222" i="8"/>
  <c r="BJ221" i="8"/>
  <c r="BK240" i="8"/>
  <c r="BL241" i="8"/>
  <c r="BL54" i="8"/>
  <c r="BM55" i="8"/>
  <c r="BN9" i="8"/>
  <c r="BM8" i="8"/>
  <c r="BJ152" i="8"/>
  <c r="BJ180" i="8" s="1"/>
  <c r="BJ186" i="8" s="1"/>
  <c r="BJ96" i="9" s="1"/>
  <c r="BJ158" i="8"/>
  <c r="BJ99" i="8"/>
  <c r="BK100" i="8"/>
  <c r="BE100" i="4"/>
  <c r="BF75" i="4"/>
  <c r="BE74" i="4"/>
  <c r="BF40" i="4"/>
  <c r="BE39" i="4"/>
  <c r="BF35" i="4"/>
  <c r="BH9" i="4"/>
  <c r="BG8" i="4"/>
  <c r="BH27" i="4"/>
  <c r="BG26" i="4"/>
  <c r="BB100" i="2"/>
  <c r="BA99" i="2"/>
  <c r="BI26" i="9" l="1"/>
  <c r="BJ27" i="9"/>
  <c r="BK27" i="12"/>
  <c r="BJ26" i="12"/>
  <c r="BM9" i="12"/>
  <c r="BL8" i="12"/>
  <c r="BL40" i="12"/>
  <c r="BK39" i="12"/>
  <c r="BM35" i="12"/>
  <c r="BL75" i="12"/>
  <c r="BK74" i="12"/>
  <c r="BL100" i="12"/>
  <c r="BJ196" i="11"/>
  <c r="BK152" i="11"/>
  <c r="BK180" i="11" s="1"/>
  <c r="BK186" i="11" s="1"/>
  <c r="BK96" i="12" s="1"/>
  <c r="BK158" i="11"/>
  <c r="BK99" i="11"/>
  <c r="BL100" i="11"/>
  <c r="BM48" i="11"/>
  <c r="BK202" i="11"/>
  <c r="BL203" i="11"/>
  <c r="BK221" i="11"/>
  <c r="BL222" i="11"/>
  <c r="BL32" i="11"/>
  <c r="BK31" i="11"/>
  <c r="BL241" i="11"/>
  <c r="BK240" i="11"/>
  <c r="BM9" i="11"/>
  <c r="BL8" i="11"/>
  <c r="BK54" i="11"/>
  <c r="BL55" i="11"/>
  <c r="BJ74" i="9"/>
  <c r="BK75" i="9"/>
  <c r="BL9" i="9"/>
  <c r="BK8" i="9"/>
  <c r="BK100" i="9"/>
  <c r="BL35" i="9"/>
  <c r="BK40" i="9"/>
  <c r="BJ39" i="9"/>
  <c r="BJ196" i="8"/>
  <c r="BK152" i="8"/>
  <c r="BK180" i="8" s="1"/>
  <c r="BK186" i="8" s="1"/>
  <c r="BK96" i="9" s="1"/>
  <c r="BK158" i="8"/>
  <c r="BK99" i="8"/>
  <c r="BL100" i="8"/>
  <c r="BL32" i="8"/>
  <c r="BK31" i="8"/>
  <c r="BL240" i="8"/>
  <c r="BM241" i="8"/>
  <c r="BK202" i="8"/>
  <c r="BL203" i="8"/>
  <c r="BL222" i="8"/>
  <c r="BK221" i="8"/>
  <c r="BL48" i="8"/>
  <c r="BO9" i="8"/>
  <c r="BN8" i="8"/>
  <c r="BM54" i="8"/>
  <c r="BN55" i="8"/>
  <c r="BF100" i="4"/>
  <c r="BF39" i="4"/>
  <c r="BG40" i="4"/>
  <c r="BF74" i="4"/>
  <c r="BG75" i="4"/>
  <c r="BG35" i="4"/>
  <c r="BH26" i="4"/>
  <c r="BI27" i="4"/>
  <c r="BI9" i="4"/>
  <c r="BH8" i="4"/>
  <c r="BB99" i="2"/>
  <c r="BC100" i="2"/>
  <c r="BK27" i="9" l="1"/>
  <c r="BJ26" i="9"/>
  <c r="BL27" i="12"/>
  <c r="BK26" i="12"/>
  <c r="BL74" i="12"/>
  <c r="BM75" i="12"/>
  <c r="BM100" i="12"/>
  <c r="BL39" i="12"/>
  <c r="BM40" i="12"/>
  <c r="BN35" i="12"/>
  <c r="BM8" i="12"/>
  <c r="BN9" i="12"/>
  <c r="BK196" i="11"/>
  <c r="BM55" i="11"/>
  <c r="BL54" i="11"/>
  <c r="BL221" i="11"/>
  <c r="BM222" i="11"/>
  <c r="BM241" i="11"/>
  <c r="BL240" i="11"/>
  <c r="BL152" i="11"/>
  <c r="BL180" i="11" s="1"/>
  <c r="BL186" i="11" s="1"/>
  <c r="BL96" i="12" s="1"/>
  <c r="BL158" i="11"/>
  <c r="BL99" i="11"/>
  <c r="BM100" i="11"/>
  <c r="BL202" i="11"/>
  <c r="BM203" i="11"/>
  <c r="BL31" i="11"/>
  <c r="BM32" i="11"/>
  <c r="BM8" i="11"/>
  <c r="BN9" i="11"/>
  <c r="BN48" i="11"/>
  <c r="BL100" i="9"/>
  <c r="BM9" i="9"/>
  <c r="BL8" i="9"/>
  <c r="BK39" i="9"/>
  <c r="BL40" i="9"/>
  <c r="BM35" i="9"/>
  <c r="BK74" i="9"/>
  <c r="BL75" i="9"/>
  <c r="BK196" i="8"/>
  <c r="BM203" i="8"/>
  <c r="BL202" i="8"/>
  <c r="BM32" i="8"/>
  <c r="BL31" i="8"/>
  <c r="BP9" i="8"/>
  <c r="BO8" i="8"/>
  <c r="BM48" i="8"/>
  <c r="BN241" i="8"/>
  <c r="BM240" i="8"/>
  <c r="BN54" i="8"/>
  <c r="BO55" i="8"/>
  <c r="BM222" i="8"/>
  <c r="BL221" i="8"/>
  <c r="BL152" i="8"/>
  <c r="BL180" i="8" s="1"/>
  <c r="BL186" i="8" s="1"/>
  <c r="BL96" i="9" s="1"/>
  <c r="BL158" i="8"/>
  <c r="BL99" i="8"/>
  <c r="BM100" i="8"/>
  <c r="BG100" i="4"/>
  <c r="BG74" i="4"/>
  <c r="BH75" i="4"/>
  <c r="BH40" i="4"/>
  <c r="BG39" i="4"/>
  <c r="BJ9" i="4"/>
  <c r="BI8" i="4"/>
  <c r="BH35" i="4"/>
  <c r="BI26" i="4"/>
  <c r="BJ27" i="4"/>
  <c r="BD100" i="2"/>
  <c r="BC99" i="2"/>
  <c r="BK26" i="9" l="1"/>
  <c r="BL27" i="9"/>
  <c r="BM27" i="12"/>
  <c r="BL26" i="12"/>
  <c r="BN40" i="12"/>
  <c r="BM39" i="12"/>
  <c r="BO35" i="12"/>
  <c r="BN100" i="12"/>
  <c r="BN8" i="12"/>
  <c r="BO9" i="12"/>
  <c r="BN75" i="12"/>
  <c r="BM74" i="12"/>
  <c r="BL196" i="11"/>
  <c r="BO48" i="11"/>
  <c r="BM31" i="11"/>
  <c r="BN32" i="11"/>
  <c r="BM221" i="11"/>
  <c r="BN222" i="11"/>
  <c r="BM152" i="11"/>
  <c r="BM180" i="11" s="1"/>
  <c r="BM186" i="11" s="1"/>
  <c r="BM96" i="12" s="1"/>
  <c r="BM158" i="11"/>
  <c r="BM99" i="11"/>
  <c r="BN100" i="11"/>
  <c r="BN8" i="11"/>
  <c r="BO9" i="11"/>
  <c r="BN55" i="11"/>
  <c r="BM54" i="11"/>
  <c r="BM202" i="11"/>
  <c r="BN203" i="11"/>
  <c r="BN241" i="11"/>
  <c r="BM240" i="11"/>
  <c r="BM75" i="9"/>
  <c r="BL74" i="9"/>
  <c r="BN35" i="9"/>
  <c r="BL39" i="9"/>
  <c r="BM40" i="9"/>
  <c r="BN9" i="9"/>
  <c r="BM8" i="9"/>
  <c r="BM100" i="9"/>
  <c r="BL196" i="8"/>
  <c r="BM152" i="8"/>
  <c r="BM180" i="8" s="1"/>
  <c r="BM186" i="8" s="1"/>
  <c r="BM96" i="9" s="1"/>
  <c r="BM158" i="8"/>
  <c r="BM99" i="8"/>
  <c r="BN100" i="8"/>
  <c r="BQ9" i="8"/>
  <c r="BP8" i="8"/>
  <c r="BN203" i="8"/>
  <c r="BM202" i="8"/>
  <c r="BO54" i="8"/>
  <c r="BP55" i="8"/>
  <c r="BN222" i="8"/>
  <c r="BM221" i="8"/>
  <c r="BM31" i="8"/>
  <c r="BN32" i="8"/>
  <c r="BO241" i="8"/>
  <c r="BN240" i="8"/>
  <c r="BN48" i="8"/>
  <c r="BH100" i="4"/>
  <c r="BH39" i="4"/>
  <c r="BI40" i="4"/>
  <c r="BI75" i="4"/>
  <c r="BH74" i="4"/>
  <c r="BJ26" i="4"/>
  <c r="BK27" i="4"/>
  <c r="BK9" i="4"/>
  <c r="BJ8" i="4"/>
  <c r="BI35" i="4"/>
  <c r="BE100" i="2"/>
  <c r="BD99" i="2"/>
  <c r="BL26" i="9" l="1"/>
  <c r="BM27" i="9"/>
  <c r="BN27" i="12"/>
  <c r="BM26" i="12"/>
  <c r="BO8" i="12"/>
  <c r="BP9" i="12"/>
  <c r="BO75" i="12"/>
  <c r="BN74" i="12"/>
  <c r="BO100" i="12"/>
  <c r="BP35" i="12"/>
  <c r="BN39" i="12"/>
  <c r="BO40" i="12"/>
  <c r="BM196" i="11"/>
  <c r="BO241" i="11"/>
  <c r="BN240" i="11"/>
  <c r="BO55" i="11"/>
  <c r="BN54" i="11"/>
  <c r="BN221" i="11"/>
  <c r="BO222" i="11"/>
  <c r="BO8" i="11"/>
  <c r="BP9" i="11"/>
  <c r="BN152" i="11"/>
  <c r="BN180" i="11" s="1"/>
  <c r="BN186" i="11" s="1"/>
  <c r="BN96" i="12" s="1"/>
  <c r="BN158" i="11"/>
  <c r="BN99" i="11"/>
  <c r="BO100" i="11"/>
  <c r="BO203" i="11"/>
  <c r="BN202" i="11"/>
  <c r="BP48" i="11"/>
  <c r="BN31" i="11"/>
  <c r="BO32" i="11"/>
  <c r="BO9" i="9"/>
  <c r="BN8" i="9"/>
  <c r="BM39" i="9"/>
  <c r="BN40" i="9"/>
  <c r="BN100" i="9"/>
  <c r="BO35" i="9"/>
  <c r="BN75" i="9"/>
  <c r="BM74" i="9"/>
  <c r="BM196" i="8"/>
  <c r="BO222" i="8"/>
  <c r="BN221" i="8"/>
  <c r="BP241" i="8"/>
  <c r="BO240" i="8"/>
  <c r="BN31" i="8"/>
  <c r="BO32" i="8"/>
  <c r="BR9" i="8"/>
  <c r="BQ8" i="8"/>
  <c r="BO48" i="8"/>
  <c r="BN152" i="8"/>
  <c r="BN180" i="8" s="1"/>
  <c r="BN186" i="8" s="1"/>
  <c r="BN96" i="9" s="1"/>
  <c r="BN158" i="8"/>
  <c r="BN99" i="8"/>
  <c r="BO100" i="8"/>
  <c r="BP54" i="8"/>
  <c r="BQ55" i="8"/>
  <c r="BO203" i="8"/>
  <c r="BN202" i="8"/>
  <c r="BI100" i="4"/>
  <c r="BI74" i="4"/>
  <c r="BJ75" i="4"/>
  <c r="BJ40" i="4"/>
  <c r="BI39" i="4"/>
  <c r="BL9" i="4"/>
  <c r="BK8" i="4"/>
  <c r="BK26" i="4"/>
  <c r="BL27" i="4"/>
  <c r="BJ35" i="4"/>
  <c r="BF100" i="2"/>
  <c r="BE99" i="2"/>
  <c r="BM26" i="9" l="1"/>
  <c r="BN27" i="9"/>
  <c r="BO27" i="12"/>
  <c r="BN26" i="12"/>
  <c r="BP40" i="12"/>
  <c r="BO39" i="12"/>
  <c r="BO74" i="12"/>
  <c r="BP75" i="12"/>
  <c r="BQ35" i="12"/>
  <c r="BP100" i="12"/>
  <c r="BP8" i="12"/>
  <c r="BQ9" i="12"/>
  <c r="BN196" i="11"/>
  <c r="BO31" i="11"/>
  <c r="BP32" i="11"/>
  <c r="BP203" i="11"/>
  <c r="BO202" i="11"/>
  <c r="BP55" i="11"/>
  <c r="BO54" i="11"/>
  <c r="BO152" i="11"/>
  <c r="BO180" i="11" s="1"/>
  <c r="BO186" i="11" s="1"/>
  <c r="BO96" i="12" s="1"/>
  <c r="BO158" i="11"/>
  <c r="BO99" i="11"/>
  <c r="BP100" i="11"/>
  <c r="BP241" i="11"/>
  <c r="BO240" i="11"/>
  <c r="BP8" i="11"/>
  <c r="BQ9" i="11"/>
  <c r="BQ48" i="11"/>
  <c r="BO221" i="11"/>
  <c r="BP222" i="11"/>
  <c r="BO40" i="9"/>
  <c r="BN39" i="9"/>
  <c r="BO75" i="9"/>
  <c r="BN74" i="9"/>
  <c r="BO100" i="9"/>
  <c r="BP35" i="9"/>
  <c r="BP9" i="9"/>
  <c r="BO8" i="9"/>
  <c r="BN196" i="8"/>
  <c r="BQ54" i="8"/>
  <c r="BR55" i="8"/>
  <c r="BQ241" i="8"/>
  <c r="BP240" i="8"/>
  <c r="BR8" i="8"/>
  <c r="BS9" i="8"/>
  <c r="BP203" i="8"/>
  <c r="BO202" i="8"/>
  <c r="BP48" i="8"/>
  <c r="BO152" i="8"/>
  <c r="BO180" i="8" s="1"/>
  <c r="BO186" i="8" s="1"/>
  <c r="BO96" i="9" s="1"/>
  <c r="BO158" i="8"/>
  <c r="BO99" i="8"/>
  <c r="BP100" i="8"/>
  <c r="BO31" i="8"/>
  <c r="BP32" i="8"/>
  <c r="BO221" i="8"/>
  <c r="BP222" i="8"/>
  <c r="BJ100" i="4"/>
  <c r="BK40" i="4"/>
  <c r="BJ39" i="4"/>
  <c r="BK75" i="4"/>
  <c r="BJ74" i="4"/>
  <c r="BL26" i="4"/>
  <c r="BM27" i="4"/>
  <c r="BM9" i="4"/>
  <c r="BL8" i="4"/>
  <c r="BK35" i="4"/>
  <c r="BF99" i="2"/>
  <c r="BG100" i="2"/>
  <c r="BN26" i="9" l="1"/>
  <c r="BO27" i="9"/>
  <c r="BP27" i="12"/>
  <c r="BO26" i="12"/>
  <c r="BQ100" i="12"/>
  <c r="BR35" i="12"/>
  <c r="BP74" i="12"/>
  <c r="BQ75" i="12"/>
  <c r="BP39" i="12"/>
  <c r="BQ40" i="12"/>
  <c r="BQ8" i="12"/>
  <c r="BR9" i="12"/>
  <c r="BO196" i="11"/>
  <c r="BR48" i="11"/>
  <c r="BP31" i="11"/>
  <c r="BQ32" i="11"/>
  <c r="BQ8" i="11"/>
  <c r="BR9" i="11"/>
  <c r="BQ55" i="11"/>
  <c r="BP54" i="11"/>
  <c r="BP240" i="11"/>
  <c r="BQ241" i="11"/>
  <c r="BP221" i="11"/>
  <c r="BQ222" i="11"/>
  <c r="BP152" i="11"/>
  <c r="BP180" i="11" s="1"/>
  <c r="BP186" i="11" s="1"/>
  <c r="BP96" i="12" s="1"/>
  <c r="BP158" i="11"/>
  <c r="BP99" i="11"/>
  <c r="BQ100" i="11"/>
  <c r="BQ203" i="11"/>
  <c r="BP202" i="11"/>
  <c r="BP100" i="9"/>
  <c r="BP75" i="9"/>
  <c r="BO74" i="9"/>
  <c r="BP40" i="9"/>
  <c r="BO39" i="9"/>
  <c r="BP8" i="9"/>
  <c r="BQ9" i="9"/>
  <c r="BQ35" i="9"/>
  <c r="BQ203" i="8"/>
  <c r="BP202" i="8"/>
  <c r="BP221" i="8"/>
  <c r="BQ222" i="8"/>
  <c r="BP31" i="8"/>
  <c r="BQ32" i="8"/>
  <c r="BS8" i="8"/>
  <c r="BT9" i="8"/>
  <c r="BO196" i="8"/>
  <c r="BR241" i="8"/>
  <c r="BQ240" i="8"/>
  <c r="BQ48" i="8"/>
  <c r="BR54" i="8"/>
  <c r="BS55" i="8"/>
  <c r="BP152" i="8"/>
  <c r="BP180" i="8" s="1"/>
  <c r="BP186" i="8" s="1"/>
  <c r="BP96" i="9" s="1"/>
  <c r="BP158" i="8"/>
  <c r="BQ100" i="8"/>
  <c r="BP99" i="8"/>
  <c r="BK100" i="4"/>
  <c r="BK74" i="4"/>
  <c r="BL75" i="4"/>
  <c r="BL40" i="4"/>
  <c r="BK39" i="4"/>
  <c r="BM8" i="4"/>
  <c r="BN9" i="4"/>
  <c r="BM26" i="4"/>
  <c r="BN27" i="4"/>
  <c r="BL35" i="4"/>
  <c r="BH100" i="2"/>
  <c r="BG99" i="2"/>
  <c r="BP27" i="9" l="1"/>
  <c r="BO26" i="9"/>
  <c r="BQ27" i="12"/>
  <c r="BP26" i="12"/>
  <c r="BR8" i="12"/>
  <c r="BS9" i="12"/>
  <c r="BR40" i="12"/>
  <c r="BQ39" i="12"/>
  <c r="BQ74" i="12"/>
  <c r="BR75" i="12"/>
  <c r="BS35" i="12"/>
  <c r="BR100" i="12"/>
  <c r="BP196" i="11"/>
  <c r="BQ240" i="11"/>
  <c r="BR241" i="11"/>
  <c r="BQ152" i="11"/>
  <c r="BQ180" i="11" s="1"/>
  <c r="BQ186" i="11" s="1"/>
  <c r="BQ96" i="12" s="1"/>
  <c r="BQ158" i="11"/>
  <c r="BR100" i="11"/>
  <c r="BQ99" i="11"/>
  <c r="BR222" i="11"/>
  <c r="BQ221" i="11"/>
  <c r="BQ54" i="11"/>
  <c r="BR55" i="11"/>
  <c r="BR203" i="11"/>
  <c r="BQ202" i="11"/>
  <c r="BR8" i="11"/>
  <c r="BS9" i="11"/>
  <c r="BS48" i="11"/>
  <c r="BQ31" i="11"/>
  <c r="BR32" i="11"/>
  <c r="BQ8" i="9"/>
  <c r="BR9" i="9"/>
  <c r="BR35" i="9"/>
  <c r="BP39" i="9"/>
  <c r="BQ40" i="9"/>
  <c r="BQ75" i="9"/>
  <c r="BP74" i="9"/>
  <c r="BQ100" i="9"/>
  <c r="BP196" i="8"/>
  <c r="BT55" i="8"/>
  <c r="BS54" i="8"/>
  <c r="BQ221" i="8"/>
  <c r="BR222" i="8"/>
  <c r="BT8" i="8"/>
  <c r="BU9" i="8"/>
  <c r="BR48" i="8"/>
  <c r="BQ31" i="8"/>
  <c r="BR32" i="8"/>
  <c r="BQ152" i="8"/>
  <c r="BQ180" i="8" s="1"/>
  <c r="BQ186" i="8" s="1"/>
  <c r="BQ96" i="9" s="1"/>
  <c r="BQ158" i="8"/>
  <c r="BR100" i="8"/>
  <c r="BQ99" i="8"/>
  <c r="BS241" i="8"/>
  <c r="BR240" i="8"/>
  <c r="BQ202" i="8"/>
  <c r="BR203" i="8"/>
  <c r="BL100" i="4"/>
  <c r="BM75" i="4"/>
  <c r="BL74" i="4"/>
  <c r="BL39" i="4"/>
  <c r="BM40" i="4"/>
  <c r="BM35" i="4"/>
  <c r="BN8" i="4"/>
  <c r="BO9" i="4"/>
  <c r="BN26" i="4"/>
  <c r="BO27" i="4"/>
  <c r="BI100" i="2"/>
  <c r="BH99" i="2"/>
  <c r="BQ27" i="9" l="1"/>
  <c r="BP26" i="9"/>
  <c r="BR27" i="12"/>
  <c r="BQ26" i="12"/>
  <c r="BS100" i="12"/>
  <c r="BT35" i="12"/>
  <c r="BR74" i="12"/>
  <c r="BS75" i="12"/>
  <c r="BS40" i="12"/>
  <c r="BR39" i="12"/>
  <c r="BS8" i="12"/>
  <c r="BT9" i="12"/>
  <c r="BQ196" i="11"/>
  <c r="BS203" i="11"/>
  <c r="BR202" i="11"/>
  <c r="BR158" i="11"/>
  <c r="BR152" i="11"/>
  <c r="BR180" i="11" s="1"/>
  <c r="BR186" i="11" s="1"/>
  <c r="BR96" i="12" s="1"/>
  <c r="BS100" i="11"/>
  <c r="BR99" i="11"/>
  <c r="BR54" i="11"/>
  <c r="BS55" i="11"/>
  <c r="BR240" i="11"/>
  <c r="BS241" i="11"/>
  <c r="BS222" i="11"/>
  <c r="BR221" i="11"/>
  <c r="BT48" i="11"/>
  <c r="BS8" i="11"/>
  <c r="BT9" i="11"/>
  <c r="BR31" i="11"/>
  <c r="BS32" i="11"/>
  <c r="BS35" i="9"/>
  <c r="BR40" i="9"/>
  <c r="BQ39" i="9"/>
  <c r="BR100" i="9"/>
  <c r="BR75" i="9"/>
  <c r="BQ74" i="9"/>
  <c r="BR8" i="9"/>
  <c r="BS9" i="9"/>
  <c r="BQ196" i="8"/>
  <c r="BR202" i="8"/>
  <c r="BS203" i="8"/>
  <c r="BU8" i="8"/>
  <c r="BV9" i="8"/>
  <c r="BS48" i="8"/>
  <c r="BR221" i="8"/>
  <c r="BS222" i="8"/>
  <c r="BR158" i="8"/>
  <c r="BR152" i="8"/>
  <c r="BR180" i="8" s="1"/>
  <c r="BR186" i="8" s="1"/>
  <c r="BR96" i="9" s="1"/>
  <c r="BS100" i="8"/>
  <c r="BR99" i="8"/>
  <c r="BR31" i="8"/>
  <c r="BS32" i="8"/>
  <c r="BT241" i="8"/>
  <c r="BS240" i="8"/>
  <c r="BU55" i="8"/>
  <c r="BT54" i="8"/>
  <c r="BM100" i="4"/>
  <c r="BN40" i="4"/>
  <c r="BM39" i="4"/>
  <c r="BM74" i="4"/>
  <c r="BN75" i="4"/>
  <c r="BP27" i="4"/>
  <c r="BO26" i="4"/>
  <c r="BO8" i="4"/>
  <c r="BP9" i="4"/>
  <c r="BN35" i="4"/>
  <c r="BI99" i="2"/>
  <c r="BJ100" i="2"/>
  <c r="BR27" i="9" l="1"/>
  <c r="BQ26" i="9"/>
  <c r="BR26" i="12"/>
  <c r="BS27" i="12"/>
  <c r="BT40" i="12"/>
  <c r="BS39" i="12"/>
  <c r="BT75" i="12"/>
  <c r="BS74" i="12"/>
  <c r="BU35" i="12"/>
  <c r="BT100" i="12"/>
  <c r="BT8" i="12"/>
  <c r="BU9" i="12"/>
  <c r="BR196" i="11"/>
  <c r="BT222" i="11"/>
  <c r="BS221" i="11"/>
  <c r="BS240" i="11"/>
  <c r="BT241" i="11"/>
  <c r="BU9" i="11"/>
  <c r="BT8" i="11"/>
  <c r="BS202" i="11"/>
  <c r="BT203" i="11"/>
  <c r="BS31" i="11"/>
  <c r="BT32" i="11"/>
  <c r="BS54" i="11"/>
  <c r="BT55" i="11"/>
  <c r="BU48" i="11"/>
  <c r="BS158" i="11"/>
  <c r="BS152" i="11"/>
  <c r="BS180" i="11" s="1"/>
  <c r="BS186" i="11" s="1"/>
  <c r="BS96" i="12" s="1"/>
  <c r="BT100" i="11"/>
  <c r="BS99" i="11"/>
  <c r="BS75" i="9"/>
  <c r="BR74" i="9"/>
  <c r="BS100" i="9"/>
  <c r="BS8" i="9"/>
  <c r="BT9" i="9"/>
  <c r="BS40" i="9"/>
  <c r="BR39" i="9"/>
  <c r="BT35" i="9"/>
  <c r="BR196" i="8"/>
  <c r="BT240" i="8"/>
  <c r="BU241" i="8"/>
  <c r="BV8" i="8"/>
  <c r="BW9" i="8"/>
  <c r="BS31" i="8"/>
  <c r="BT32" i="8"/>
  <c r="BS158" i="8"/>
  <c r="BS152" i="8"/>
  <c r="BS180" i="8" s="1"/>
  <c r="BS186" i="8" s="1"/>
  <c r="BS96" i="9" s="1"/>
  <c r="BT100" i="8"/>
  <c r="BS99" i="8"/>
  <c r="BS221" i="8"/>
  <c r="BT222" i="8"/>
  <c r="BS202" i="8"/>
  <c r="BT203" i="8"/>
  <c r="BV55" i="8"/>
  <c r="BU54" i="8"/>
  <c r="BT48" i="8"/>
  <c r="BN100" i="4"/>
  <c r="BO75" i="4"/>
  <c r="BN74" i="4"/>
  <c r="BO40" i="4"/>
  <c r="BN39" i="4"/>
  <c r="BP8" i="4"/>
  <c r="BQ9" i="4"/>
  <c r="BQ27" i="4"/>
  <c r="BP26" i="4"/>
  <c r="BO35" i="4"/>
  <c r="BJ99" i="2"/>
  <c r="BK100" i="2"/>
  <c r="BS27" i="9" l="1"/>
  <c r="BR26" i="9"/>
  <c r="BT27" i="12"/>
  <c r="BS26" i="12"/>
  <c r="BV9" i="12"/>
  <c r="BU8" i="12"/>
  <c r="BU100" i="12"/>
  <c r="BV35" i="12"/>
  <c r="BT74" i="12"/>
  <c r="BU75" i="12"/>
  <c r="BT39" i="12"/>
  <c r="BU40" i="12"/>
  <c r="BS196" i="11"/>
  <c r="BT202" i="11"/>
  <c r="BU203" i="11"/>
  <c r="BT54" i="11"/>
  <c r="BU55" i="11"/>
  <c r="BV9" i="11"/>
  <c r="BU8" i="11"/>
  <c r="BT240" i="11"/>
  <c r="BU241" i="11"/>
  <c r="BT158" i="11"/>
  <c r="BT152" i="11"/>
  <c r="BT180" i="11" s="1"/>
  <c r="BT186" i="11" s="1"/>
  <c r="BT96" i="12" s="1"/>
  <c r="BU100" i="11"/>
  <c r="BT99" i="11"/>
  <c r="BU32" i="11"/>
  <c r="BT31" i="11"/>
  <c r="BU222" i="11"/>
  <c r="BT221" i="11"/>
  <c r="BV48" i="11"/>
  <c r="BU35" i="9"/>
  <c r="BT8" i="9"/>
  <c r="BU9" i="9"/>
  <c r="BT40" i="9"/>
  <c r="BS39" i="9"/>
  <c r="BT100" i="9"/>
  <c r="BT75" i="9"/>
  <c r="BS74" i="9"/>
  <c r="BS196" i="8"/>
  <c r="BW8" i="8"/>
  <c r="BX9" i="8"/>
  <c r="BU240" i="8"/>
  <c r="BV241" i="8"/>
  <c r="BW55" i="8"/>
  <c r="BV54" i="8"/>
  <c r="BT202" i="8"/>
  <c r="BU203" i="8"/>
  <c r="BT158" i="8"/>
  <c r="BT152" i="8"/>
  <c r="BT180" i="8" s="1"/>
  <c r="BT186" i="8" s="1"/>
  <c r="BT96" i="9" s="1"/>
  <c r="BU100" i="8"/>
  <c r="BT99" i="8"/>
  <c r="BT221" i="8"/>
  <c r="BU222" i="8"/>
  <c r="BU48" i="8"/>
  <c r="BU32" i="8"/>
  <c r="BT31" i="8"/>
  <c r="BO100" i="4"/>
  <c r="BP40" i="4"/>
  <c r="BO39" i="4"/>
  <c r="BO74" i="4"/>
  <c r="BP75" i="4"/>
  <c r="BQ8" i="4"/>
  <c r="BR9" i="4"/>
  <c r="BP35" i="4"/>
  <c r="BR27" i="4"/>
  <c r="BQ26" i="4"/>
  <c r="BL100" i="2"/>
  <c r="BK99" i="2"/>
  <c r="BS26" i="9" l="1"/>
  <c r="BT27" i="9"/>
  <c r="BU27" i="12"/>
  <c r="BT26" i="12"/>
  <c r="BU39" i="12"/>
  <c r="BV40" i="12"/>
  <c r="BU74" i="12"/>
  <c r="BV75" i="12"/>
  <c r="BW35" i="12"/>
  <c r="BV100" i="12"/>
  <c r="BW9" i="12"/>
  <c r="BV8" i="12"/>
  <c r="BT196" i="11"/>
  <c r="BV32" i="11"/>
  <c r="BU31" i="11"/>
  <c r="BW9" i="11"/>
  <c r="BV8" i="11"/>
  <c r="BU54" i="11"/>
  <c r="BV55" i="11"/>
  <c r="BW48" i="11"/>
  <c r="BU240" i="11"/>
  <c r="BV241" i="11"/>
  <c r="BU202" i="11"/>
  <c r="BV203" i="11"/>
  <c r="BV222" i="11"/>
  <c r="BU221" i="11"/>
  <c r="BU158" i="11"/>
  <c r="BU152" i="11"/>
  <c r="BU180" i="11" s="1"/>
  <c r="BU186" i="11" s="1"/>
  <c r="BU96" i="12" s="1"/>
  <c r="BV100" i="11"/>
  <c r="BU99" i="11"/>
  <c r="BU75" i="9"/>
  <c r="BT74" i="9"/>
  <c r="BU40" i="9"/>
  <c r="BT39" i="9"/>
  <c r="BU8" i="9"/>
  <c r="BV9" i="9"/>
  <c r="BU100" i="9"/>
  <c r="BV35" i="9"/>
  <c r="BT196" i="8"/>
  <c r="BX55" i="8"/>
  <c r="BW54" i="8"/>
  <c r="BV240" i="8"/>
  <c r="BW241" i="8"/>
  <c r="BV48" i="8"/>
  <c r="BU221" i="8"/>
  <c r="BV222" i="8"/>
  <c r="BU202" i="8"/>
  <c r="BV203" i="8"/>
  <c r="BV32" i="8"/>
  <c r="BU31" i="8"/>
  <c r="BY9" i="8"/>
  <c r="BX8" i="8"/>
  <c r="BU158" i="8"/>
  <c r="BU152" i="8"/>
  <c r="BU180" i="8" s="1"/>
  <c r="BU186" i="8" s="1"/>
  <c r="BU96" i="9" s="1"/>
  <c r="BU99" i="8"/>
  <c r="BV100" i="8"/>
  <c r="BP100" i="4"/>
  <c r="BP74" i="4"/>
  <c r="BQ75" i="4"/>
  <c r="BQ40" i="4"/>
  <c r="BP39" i="4"/>
  <c r="BQ35" i="4"/>
  <c r="BR8" i="4"/>
  <c r="BS9" i="4"/>
  <c r="BS27" i="4"/>
  <c r="BR26" i="4"/>
  <c r="BM100" i="2"/>
  <c r="BL99" i="2"/>
  <c r="BT26" i="9" l="1"/>
  <c r="BU27" i="9"/>
  <c r="BV27" i="12"/>
  <c r="BU26" i="12"/>
  <c r="BW100" i="12"/>
  <c r="BX35" i="12"/>
  <c r="BV74" i="12"/>
  <c r="BW75" i="12"/>
  <c r="BX9" i="12"/>
  <c r="BW8" i="12"/>
  <c r="BV39" i="12"/>
  <c r="BW40" i="12"/>
  <c r="BU196" i="11"/>
  <c r="BV240" i="11"/>
  <c r="BW241" i="11"/>
  <c r="BV202" i="11"/>
  <c r="BW203" i="11"/>
  <c r="BV54" i="11"/>
  <c r="BW55" i="11"/>
  <c r="BV152" i="11"/>
  <c r="BV180" i="11" s="1"/>
  <c r="BV186" i="11" s="1"/>
  <c r="BV96" i="12" s="1"/>
  <c r="BV158" i="11"/>
  <c r="BV99" i="11"/>
  <c r="BW100" i="11"/>
  <c r="BW32" i="11"/>
  <c r="BV31" i="11"/>
  <c r="BW222" i="11"/>
  <c r="BV221" i="11"/>
  <c r="BX48" i="11"/>
  <c r="BX9" i="11"/>
  <c r="BW8" i="11"/>
  <c r="BV100" i="9"/>
  <c r="BW35" i="9"/>
  <c r="BV8" i="9"/>
  <c r="BW9" i="9"/>
  <c r="BV40" i="9"/>
  <c r="BU39" i="9"/>
  <c r="BU74" i="9"/>
  <c r="BV75" i="9"/>
  <c r="BU196" i="8"/>
  <c r="BW48" i="8"/>
  <c r="BV152" i="8"/>
  <c r="BV180" i="8" s="1"/>
  <c r="BV186" i="8" s="1"/>
  <c r="BV96" i="9" s="1"/>
  <c r="BV158" i="8"/>
  <c r="BV99" i="8"/>
  <c r="BW100" i="8"/>
  <c r="BV202" i="8"/>
  <c r="BW203" i="8"/>
  <c r="BZ9" i="8"/>
  <c r="BY8" i="8"/>
  <c r="BW240" i="8"/>
  <c r="BX241" i="8"/>
  <c r="BW32" i="8"/>
  <c r="BV31" i="8"/>
  <c r="BW222" i="8"/>
  <c r="BV221" i="8"/>
  <c r="BX54" i="8"/>
  <c r="BY55" i="8"/>
  <c r="BQ100" i="4"/>
  <c r="BR75" i="4"/>
  <c r="BQ74" i="4"/>
  <c r="BQ39" i="4"/>
  <c r="BR40" i="4"/>
  <c r="BR35" i="4"/>
  <c r="BT9" i="4"/>
  <c r="BS8" i="4"/>
  <c r="BT27" i="4"/>
  <c r="BS26" i="4"/>
  <c r="BN100" i="2"/>
  <c r="BM99" i="2"/>
  <c r="BU26" i="9" l="1"/>
  <c r="BV27" i="9"/>
  <c r="BW27" i="12"/>
  <c r="BV26" i="12"/>
  <c r="BY9" i="12"/>
  <c r="BX8" i="12"/>
  <c r="BX40" i="12"/>
  <c r="BW39" i="12"/>
  <c r="BX75" i="12"/>
  <c r="BW74" i="12"/>
  <c r="BY35" i="12"/>
  <c r="BX100" i="12"/>
  <c r="BV196" i="11"/>
  <c r="BW202" i="11"/>
  <c r="BX203" i="11"/>
  <c r="BW221" i="11"/>
  <c r="BX222" i="11"/>
  <c r="BW152" i="11"/>
  <c r="BW180" i="11" s="1"/>
  <c r="BW186" i="11" s="1"/>
  <c r="BW96" i="12" s="1"/>
  <c r="BW158" i="11"/>
  <c r="BW99" i="11"/>
  <c r="BX100" i="11"/>
  <c r="BX241" i="11"/>
  <c r="BW240" i="11"/>
  <c r="BX8" i="11"/>
  <c r="BY9" i="11"/>
  <c r="BX32" i="11"/>
  <c r="BW31" i="11"/>
  <c r="BY48" i="11"/>
  <c r="BW54" i="11"/>
  <c r="BX55" i="11"/>
  <c r="BX9" i="9"/>
  <c r="BW8" i="9"/>
  <c r="BW40" i="9"/>
  <c r="BV39" i="9"/>
  <c r="BX35" i="9"/>
  <c r="BW100" i="9"/>
  <c r="BW75" i="9"/>
  <c r="BV74" i="9"/>
  <c r="BV196" i="8"/>
  <c r="CA9" i="8"/>
  <c r="BZ8" i="8"/>
  <c r="BX32" i="8"/>
  <c r="BW31" i="8"/>
  <c r="BY54" i="8"/>
  <c r="BZ55" i="8"/>
  <c r="BW202" i="8"/>
  <c r="BX203" i="8"/>
  <c r="BX48" i="8"/>
  <c r="BX222" i="8"/>
  <c r="BW221" i="8"/>
  <c r="BX240" i="8"/>
  <c r="BY241" i="8"/>
  <c r="BW152" i="8"/>
  <c r="BW180" i="8" s="1"/>
  <c r="BW186" i="8" s="1"/>
  <c r="BW96" i="9" s="1"/>
  <c r="BW158" i="8"/>
  <c r="BW99" i="8"/>
  <c r="BX100" i="8"/>
  <c r="BR100" i="4"/>
  <c r="BS40" i="4"/>
  <c r="BR39" i="4"/>
  <c r="BS75" i="4"/>
  <c r="BR74" i="4"/>
  <c r="BT26" i="4"/>
  <c r="BU27" i="4"/>
  <c r="BU9" i="4"/>
  <c r="BT8" i="4"/>
  <c r="BS35" i="4"/>
  <c r="BN99" i="2"/>
  <c r="BO100" i="2"/>
  <c r="BW27" i="9" l="1"/>
  <c r="BV26" i="9"/>
  <c r="BX27" i="12"/>
  <c r="BW26" i="12"/>
  <c r="BY100" i="12"/>
  <c r="BZ35" i="12"/>
  <c r="BX39" i="12"/>
  <c r="BY40" i="12"/>
  <c r="BY75" i="12"/>
  <c r="BX74" i="12"/>
  <c r="BY8" i="12"/>
  <c r="BZ9" i="12"/>
  <c r="BW196" i="11"/>
  <c r="BY241" i="11"/>
  <c r="BX240" i="11"/>
  <c r="BX152" i="11"/>
  <c r="BX180" i="11" s="1"/>
  <c r="BX186" i="11" s="1"/>
  <c r="BX96" i="12" s="1"/>
  <c r="BX158" i="11"/>
  <c r="BX99" i="11"/>
  <c r="BY100" i="11"/>
  <c r="BX202" i="11"/>
  <c r="BY203" i="11"/>
  <c r="BX31" i="11"/>
  <c r="BY32" i="11"/>
  <c r="BY55" i="11"/>
  <c r="BX54" i="11"/>
  <c r="BZ48" i="11"/>
  <c r="BY8" i="11"/>
  <c r="BZ9" i="11"/>
  <c r="BX221" i="11"/>
  <c r="BY222" i="11"/>
  <c r="BW74" i="9"/>
  <c r="BX75" i="9"/>
  <c r="BX100" i="9"/>
  <c r="BY35" i="9"/>
  <c r="BX40" i="9"/>
  <c r="BW39" i="9"/>
  <c r="BY9" i="9"/>
  <c r="BX8" i="9"/>
  <c r="BW196" i="8"/>
  <c r="BY203" i="8"/>
  <c r="BX202" i="8"/>
  <c r="BX152" i="8"/>
  <c r="BX180" i="8" s="1"/>
  <c r="BX186" i="8" s="1"/>
  <c r="BX96" i="9" s="1"/>
  <c r="BX158" i="8"/>
  <c r="BX99" i="8"/>
  <c r="BY100" i="8"/>
  <c r="BY222" i="8"/>
  <c r="BX221" i="8"/>
  <c r="BZ54" i="8"/>
  <c r="CA55" i="8"/>
  <c r="BY48" i="8"/>
  <c r="BY32" i="8"/>
  <c r="BX31" i="8"/>
  <c r="CB9" i="8"/>
  <c r="CA8" i="8"/>
  <c r="BZ241" i="8"/>
  <c r="BY240" i="8"/>
  <c r="BS100" i="4"/>
  <c r="BT75" i="4"/>
  <c r="BS74" i="4"/>
  <c r="BS39" i="4"/>
  <c r="BT40" i="4"/>
  <c r="BV9" i="4"/>
  <c r="BU8" i="4"/>
  <c r="BU26" i="4"/>
  <c r="BV27" i="4"/>
  <c r="BT35" i="4"/>
  <c r="BP100" i="2"/>
  <c r="BO99" i="2"/>
  <c r="BW26" i="9" l="1"/>
  <c r="BX27" i="9"/>
  <c r="BY27" i="12"/>
  <c r="BX26" i="12"/>
  <c r="BZ75" i="12"/>
  <c r="BY74" i="12"/>
  <c r="BZ40" i="12"/>
  <c r="BY39" i="12"/>
  <c r="CA35" i="12"/>
  <c r="BZ100" i="12"/>
  <c r="BZ8" i="12"/>
  <c r="CA9" i="12"/>
  <c r="BX196" i="11"/>
  <c r="BZ8" i="11"/>
  <c r="CA9" i="11"/>
  <c r="BY221" i="11"/>
  <c r="BZ222" i="11"/>
  <c r="CA48" i="11"/>
  <c r="BY202" i="11"/>
  <c r="BZ203" i="11"/>
  <c r="BZ55" i="11"/>
  <c r="BY54" i="11"/>
  <c r="BZ241" i="11"/>
  <c r="BY240" i="11"/>
  <c r="BY31" i="11"/>
  <c r="BZ32" i="11"/>
  <c r="BY152" i="11"/>
  <c r="BY180" i="11" s="1"/>
  <c r="BY186" i="11" s="1"/>
  <c r="BY96" i="12" s="1"/>
  <c r="BY158" i="11"/>
  <c r="BY99" i="11"/>
  <c r="BZ100" i="11"/>
  <c r="BY40" i="9"/>
  <c r="BX39" i="9"/>
  <c r="BZ35" i="9"/>
  <c r="BY100" i="9"/>
  <c r="BY75" i="9"/>
  <c r="BX74" i="9"/>
  <c r="BZ9" i="9"/>
  <c r="BY8" i="9"/>
  <c r="BX196" i="8"/>
  <c r="CC9" i="8"/>
  <c r="CB8" i="8"/>
  <c r="CA54" i="8"/>
  <c r="CB55" i="8"/>
  <c r="BY31" i="8"/>
  <c r="BZ32" i="8"/>
  <c r="BZ222" i="8"/>
  <c r="BY221" i="8"/>
  <c r="BZ203" i="8"/>
  <c r="BY202" i="8"/>
  <c r="CA241" i="8"/>
  <c r="BZ240" i="8"/>
  <c r="BY152" i="8"/>
  <c r="BY180" i="8" s="1"/>
  <c r="BY186" i="8" s="1"/>
  <c r="BY96" i="9" s="1"/>
  <c r="BY158" i="8"/>
  <c r="BY99" i="8"/>
  <c r="BZ100" i="8"/>
  <c r="BZ48" i="8"/>
  <c r="BT100" i="4"/>
  <c r="BU75" i="4"/>
  <c r="BT74" i="4"/>
  <c r="BT39" i="4"/>
  <c r="BU40" i="4"/>
  <c r="BU35" i="4"/>
  <c r="BW9" i="4"/>
  <c r="BV8" i="4"/>
  <c r="BV26" i="4"/>
  <c r="BW27" i="4"/>
  <c r="BQ100" i="2"/>
  <c r="BP99" i="2"/>
  <c r="BX26" i="9" l="1"/>
  <c r="BY27" i="9"/>
  <c r="BY26" i="12"/>
  <c r="BZ27" i="12"/>
  <c r="CA100" i="12"/>
  <c r="CB35" i="12"/>
  <c r="BZ39" i="12"/>
  <c r="CA40" i="12"/>
  <c r="CA8" i="12"/>
  <c r="CB9" i="12"/>
  <c r="CA75" i="12"/>
  <c r="BZ74" i="12"/>
  <c r="BY196" i="11"/>
  <c r="BZ152" i="11"/>
  <c r="BZ180" i="11" s="1"/>
  <c r="BZ186" i="11" s="1"/>
  <c r="BZ96" i="12" s="1"/>
  <c r="BZ158" i="11"/>
  <c r="BZ99" i="11"/>
  <c r="CA100" i="11"/>
  <c r="CB48" i="11"/>
  <c r="BZ31" i="11"/>
  <c r="CA32" i="11"/>
  <c r="CA241" i="11"/>
  <c r="BZ240" i="11"/>
  <c r="CA55" i="11"/>
  <c r="BZ54" i="11"/>
  <c r="CA8" i="11"/>
  <c r="CB9" i="11"/>
  <c r="BZ221" i="11"/>
  <c r="CA222" i="11"/>
  <c r="CA203" i="11"/>
  <c r="BZ202" i="11"/>
  <c r="BZ75" i="9"/>
  <c r="BY74" i="9"/>
  <c r="BZ100" i="9"/>
  <c r="CA35" i="9"/>
  <c r="CA9" i="9"/>
  <c r="BZ8" i="9"/>
  <c r="BY39" i="9"/>
  <c r="BZ40" i="9"/>
  <c r="BY196" i="8"/>
  <c r="CA48" i="8"/>
  <c r="CB241" i="8"/>
  <c r="CA240" i="8"/>
  <c r="CB54" i="8"/>
  <c r="CC55" i="8"/>
  <c r="BZ152" i="8"/>
  <c r="BZ180" i="8" s="1"/>
  <c r="BZ186" i="8" s="1"/>
  <c r="BZ96" i="9" s="1"/>
  <c r="BZ158" i="8"/>
  <c r="BZ99" i="8"/>
  <c r="CA100" i="8"/>
  <c r="BZ31" i="8"/>
  <c r="CA32" i="8"/>
  <c r="CA203" i="8"/>
  <c r="BZ202" i="8"/>
  <c r="CD9" i="8"/>
  <c r="CC8" i="8"/>
  <c r="CA222" i="8"/>
  <c r="BZ221" i="8"/>
  <c r="BU100" i="4"/>
  <c r="BV75" i="4"/>
  <c r="BU74" i="4"/>
  <c r="BU39" i="4"/>
  <c r="BV40" i="4"/>
  <c r="BX9" i="4"/>
  <c r="BW8" i="4"/>
  <c r="BW26" i="4"/>
  <c r="BX27" i="4"/>
  <c r="BV35" i="4"/>
  <c r="BQ99" i="2"/>
  <c r="BR100" i="2"/>
  <c r="BY26" i="9" l="1"/>
  <c r="BZ27" i="9"/>
  <c r="BZ26" i="12"/>
  <c r="CA27" i="12"/>
  <c r="CB8" i="12"/>
  <c r="CC9" i="12"/>
  <c r="CB75" i="12"/>
  <c r="CA74" i="12"/>
  <c r="CB40" i="12"/>
  <c r="CA39" i="12"/>
  <c r="CC35" i="12"/>
  <c r="CB100" i="12"/>
  <c r="BZ196" i="11"/>
  <c r="CB241" i="11"/>
  <c r="CA240" i="11"/>
  <c r="CC48" i="11"/>
  <c r="CB203" i="11"/>
  <c r="CA202" i="11"/>
  <c r="CA31" i="11"/>
  <c r="CB32" i="11"/>
  <c r="CA152" i="11"/>
  <c r="CA180" i="11" s="1"/>
  <c r="CA186" i="11" s="1"/>
  <c r="CA96" i="12" s="1"/>
  <c r="CA158" i="11"/>
  <c r="CA99" i="11"/>
  <c r="CB100" i="11"/>
  <c r="CA221" i="11"/>
  <c r="CB222" i="11"/>
  <c r="CB8" i="11"/>
  <c r="CC9" i="11"/>
  <c r="CB55" i="11"/>
  <c r="CA54" i="11"/>
  <c r="CB35" i="9"/>
  <c r="CA40" i="9"/>
  <c r="BZ39" i="9"/>
  <c r="CB9" i="9"/>
  <c r="CA8" i="9"/>
  <c r="CA100" i="9"/>
  <c r="CA75" i="9"/>
  <c r="BZ74" i="9"/>
  <c r="BZ196" i="8"/>
  <c r="CA221" i="8"/>
  <c r="CB222" i="8"/>
  <c r="CC54" i="8"/>
  <c r="CD55" i="8"/>
  <c r="CD8" i="8"/>
  <c r="CE9" i="8"/>
  <c r="CC241" i="8"/>
  <c r="CB240" i="8"/>
  <c r="CB203" i="8"/>
  <c r="CA202" i="8"/>
  <c r="CA152" i="8"/>
  <c r="CA180" i="8" s="1"/>
  <c r="CA186" i="8" s="1"/>
  <c r="CA96" i="9" s="1"/>
  <c r="CA158" i="8"/>
  <c r="CA99" i="8"/>
  <c r="CB100" i="8"/>
  <c r="CB48" i="8"/>
  <c r="CA31" i="8"/>
  <c r="CB32" i="8"/>
  <c r="BV100" i="4"/>
  <c r="BW40" i="4"/>
  <c r="BV39" i="4"/>
  <c r="BW75" i="4"/>
  <c r="BV74" i="4"/>
  <c r="BX26" i="4"/>
  <c r="BY27" i="4"/>
  <c r="BW35" i="4"/>
  <c r="BY9" i="4"/>
  <c r="BX8" i="4"/>
  <c r="BR99" i="2"/>
  <c r="BS100" i="2"/>
  <c r="CA27" i="9" l="1"/>
  <c r="BZ26" i="9"/>
  <c r="CA26" i="12"/>
  <c r="CB27" i="12"/>
  <c r="CB74" i="12"/>
  <c r="CC75" i="12"/>
  <c r="CC100" i="12"/>
  <c r="CC8" i="12"/>
  <c r="CD9" i="12"/>
  <c r="CD35" i="12"/>
  <c r="CC40" i="12"/>
  <c r="CB39" i="12"/>
  <c r="CA196" i="11"/>
  <c r="CD48" i="11"/>
  <c r="CB152" i="11"/>
  <c r="CB180" i="11" s="1"/>
  <c r="CB186" i="11" s="1"/>
  <c r="CB96" i="12" s="1"/>
  <c r="CB158" i="11"/>
  <c r="CB99" i="11"/>
  <c r="CC100" i="11"/>
  <c r="CB240" i="11"/>
  <c r="CC241" i="11"/>
  <c r="CC8" i="11"/>
  <c r="CD9" i="11"/>
  <c r="CC55" i="11"/>
  <c r="CB54" i="11"/>
  <c r="CC203" i="11"/>
  <c r="CB202" i="11"/>
  <c r="CB221" i="11"/>
  <c r="CC222" i="11"/>
  <c r="CB31" i="11"/>
  <c r="CC32" i="11"/>
  <c r="CB100" i="9"/>
  <c r="CB8" i="9"/>
  <c r="CC9" i="9"/>
  <c r="CB40" i="9"/>
  <c r="CA39" i="9"/>
  <c r="CC35" i="9"/>
  <c r="CB75" i="9"/>
  <c r="CA74" i="9"/>
  <c r="CA196" i="8"/>
  <c r="CD54" i="8"/>
  <c r="CE55" i="8"/>
  <c r="CD241" i="8"/>
  <c r="CC240" i="8"/>
  <c r="CC48" i="8"/>
  <c r="CB221" i="8"/>
  <c r="CC222" i="8"/>
  <c r="CC203" i="8"/>
  <c r="CB202" i="8"/>
  <c r="CB31" i="8"/>
  <c r="CC32" i="8"/>
  <c r="CB152" i="8"/>
  <c r="CB180" i="8" s="1"/>
  <c r="CB186" i="8" s="1"/>
  <c r="CB96" i="9" s="1"/>
  <c r="CB158" i="8"/>
  <c r="CC100" i="8"/>
  <c r="CB99" i="8"/>
  <c r="CE8" i="8"/>
  <c r="CF9" i="8"/>
  <c r="BW100" i="4"/>
  <c r="BX75" i="4"/>
  <c r="BW74" i="4"/>
  <c r="BW39" i="4"/>
  <c r="BX40" i="4"/>
  <c r="BY26" i="4"/>
  <c r="BZ27" i="4"/>
  <c r="BY8" i="4"/>
  <c r="BZ9" i="4"/>
  <c r="BX35" i="4"/>
  <c r="BT100" i="2"/>
  <c r="BS99" i="2"/>
  <c r="CA26" i="9" l="1"/>
  <c r="CB27" i="9"/>
  <c r="CC27" i="12"/>
  <c r="CB26" i="12"/>
  <c r="CD8" i="12"/>
  <c r="CE9" i="12"/>
  <c r="CD40" i="12"/>
  <c r="CC39" i="12"/>
  <c r="CE35" i="12"/>
  <c r="CD100" i="12"/>
  <c r="CC74" i="12"/>
  <c r="CD75" i="12"/>
  <c r="CB196" i="11"/>
  <c r="CD222" i="11"/>
  <c r="CC221" i="11"/>
  <c r="CC54" i="11"/>
  <c r="CD55" i="11"/>
  <c r="CC31" i="11"/>
  <c r="CD32" i="11"/>
  <c r="CD8" i="11"/>
  <c r="CE9" i="11"/>
  <c r="CE48" i="11"/>
  <c r="CC240" i="11"/>
  <c r="CD241" i="11"/>
  <c r="CD203" i="11"/>
  <c r="CC202" i="11"/>
  <c r="CC152" i="11"/>
  <c r="CC180" i="11" s="1"/>
  <c r="CC186" i="11" s="1"/>
  <c r="CC96" i="12" s="1"/>
  <c r="CC158" i="11"/>
  <c r="CD100" i="11"/>
  <c r="CC99" i="11"/>
  <c r="CB39" i="9"/>
  <c r="CC40" i="9"/>
  <c r="CC8" i="9"/>
  <c r="CD9" i="9"/>
  <c r="CC75" i="9"/>
  <c r="CB74" i="9"/>
  <c r="CD35" i="9"/>
  <c r="CC100" i="9"/>
  <c r="CB196" i="8"/>
  <c r="CD48" i="8"/>
  <c r="CC202" i="8"/>
  <c r="CD203" i="8"/>
  <c r="CC31" i="8"/>
  <c r="CD32" i="8"/>
  <c r="CE241" i="8"/>
  <c r="CD240" i="8"/>
  <c r="CF55" i="8"/>
  <c r="CE54" i="8"/>
  <c r="CF8" i="8"/>
  <c r="CG9" i="8"/>
  <c r="CC221" i="8"/>
  <c r="CD222" i="8"/>
  <c r="CC152" i="8"/>
  <c r="CC180" i="8" s="1"/>
  <c r="CC186" i="8" s="1"/>
  <c r="CC96" i="9" s="1"/>
  <c r="CC158" i="8"/>
  <c r="CD100" i="8"/>
  <c r="CC99" i="8"/>
  <c r="BX100" i="4"/>
  <c r="BX39" i="4"/>
  <c r="BY40" i="4"/>
  <c r="BY75" i="4"/>
  <c r="BX74" i="4"/>
  <c r="BZ26" i="4"/>
  <c r="CA27" i="4"/>
  <c r="BZ8" i="4"/>
  <c r="CA9" i="4"/>
  <c r="BY35" i="4"/>
  <c r="BU100" i="2"/>
  <c r="BT99" i="2"/>
  <c r="CB26" i="9" l="1"/>
  <c r="CC27" i="9"/>
  <c r="CD27" i="12"/>
  <c r="CC26" i="12"/>
  <c r="CD74" i="12"/>
  <c r="CE75" i="12"/>
  <c r="CE100" i="12"/>
  <c r="CF35" i="12"/>
  <c r="CE40" i="12"/>
  <c r="CD39" i="12"/>
  <c r="CE8" i="12"/>
  <c r="CF9" i="12"/>
  <c r="CC196" i="11"/>
  <c r="CD54" i="11"/>
  <c r="CE55" i="11"/>
  <c r="CD31" i="11"/>
  <c r="CE32" i="11"/>
  <c r="CF9" i="11"/>
  <c r="CE8" i="11"/>
  <c r="CE222" i="11"/>
  <c r="CD221" i="11"/>
  <c r="CF48" i="11"/>
  <c r="CD158" i="11"/>
  <c r="CD152" i="11"/>
  <c r="CD180" i="11" s="1"/>
  <c r="CD186" i="11" s="1"/>
  <c r="CD96" i="12" s="1"/>
  <c r="CE100" i="11"/>
  <c r="CD99" i="11"/>
  <c r="CD240" i="11"/>
  <c r="CE241" i="11"/>
  <c r="CE203" i="11"/>
  <c r="CD202" i="11"/>
  <c r="CD75" i="9"/>
  <c r="CC74" i="9"/>
  <c r="CD100" i="9"/>
  <c r="CD8" i="9"/>
  <c r="CE9" i="9"/>
  <c r="CD40" i="9"/>
  <c r="CC39" i="9"/>
  <c r="CE35" i="9"/>
  <c r="CC196" i="8"/>
  <c r="CD221" i="8"/>
  <c r="CE222" i="8"/>
  <c r="CF241" i="8"/>
  <c r="CE240" i="8"/>
  <c r="CD31" i="8"/>
  <c r="CE32" i="8"/>
  <c r="CD158" i="8"/>
  <c r="CD152" i="8"/>
  <c r="CD180" i="8" s="1"/>
  <c r="CD186" i="8" s="1"/>
  <c r="CD96" i="9" s="1"/>
  <c r="CE100" i="8"/>
  <c r="CD99" i="8"/>
  <c r="CE48" i="8"/>
  <c r="CG8" i="8"/>
  <c r="CH9" i="8"/>
  <c r="CG55" i="8"/>
  <c r="CF54" i="8"/>
  <c r="CD202" i="8"/>
  <c r="CE203" i="8"/>
  <c r="BY100" i="4"/>
  <c r="BZ40" i="4"/>
  <c r="BY39" i="4"/>
  <c r="BY74" i="4"/>
  <c r="BZ75" i="4"/>
  <c r="CB27" i="4"/>
  <c r="CA26" i="4"/>
  <c r="BZ35" i="4"/>
  <c r="CA8" i="4"/>
  <c r="CB9" i="4"/>
  <c r="BV100" i="2"/>
  <c r="BU99" i="2"/>
  <c r="CD27" i="9" l="1"/>
  <c r="CC26" i="9"/>
  <c r="CE27" i="12"/>
  <c r="CD26" i="12"/>
  <c r="CF40" i="12"/>
  <c r="CE39" i="12"/>
  <c r="CG35" i="12"/>
  <c r="CF100" i="12"/>
  <c r="CF75" i="12"/>
  <c r="CE74" i="12"/>
  <c r="CG9" i="12"/>
  <c r="CF8" i="12"/>
  <c r="CD196" i="11"/>
  <c r="CE240" i="11"/>
  <c r="CF241" i="11"/>
  <c r="CE54" i="11"/>
  <c r="CF55" i="11"/>
  <c r="CG48" i="11"/>
  <c r="CG9" i="11"/>
  <c r="CF8" i="11"/>
  <c r="CF222" i="11"/>
  <c r="CE221" i="11"/>
  <c r="CF32" i="11"/>
  <c r="CE31" i="11"/>
  <c r="CE202" i="11"/>
  <c r="CF203" i="11"/>
  <c r="CE158" i="11"/>
  <c r="CE152" i="11"/>
  <c r="CE180" i="11" s="1"/>
  <c r="CE186" i="11" s="1"/>
  <c r="CE96" i="12" s="1"/>
  <c r="CF100" i="11"/>
  <c r="CE99" i="11"/>
  <c r="CF35" i="9"/>
  <c r="CE40" i="9"/>
  <c r="CD39" i="9"/>
  <c r="CE8" i="9"/>
  <c r="CF9" i="9"/>
  <c r="CE100" i="9"/>
  <c r="CE75" i="9"/>
  <c r="CD74" i="9"/>
  <c r="CD196" i="8"/>
  <c r="CH55" i="8"/>
  <c r="CG54" i="8"/>
  <c r="CF240" i="8"/>
  <c r="CG241" i="8"/>
  <c r="CE31" i="8"/>
  <c r="CF32" i="8"/>
  <c r="CE158" i="8"/>
  <c r="CE152" i="8"/>
  <c r="CE180" i="8" s="1"/>
  <c r="CE186" i="8" s="1"/>
  <c r="CE96" i="9" s="1"/>
  <c r="CF100" i="8"/>
  <c r="CE99" i="8"/>
  <c r="CE221" i="8"/>
  <c r="CF222" i="8"/>
  <c r="CE202" i="8"/>
  <c r="CF203" i="8"/>
  <c r="CH8" i="8"/>
  <c r="CI9" i="8"/>
  <c r="CF48" i="8"/>
  <c r="BZ100" i="4"/>
  <c r="BZ74" i="4"/>
  <c r="CA75" i="4"/>
  <c r="BZ39" i="4"/>
  <c r="CA40" i="4"/>
  <c r="CC27" i="4"/>
  <c r="CB26" i="4"/>
  <c r="CB8" i="4"/>
  <c r="CC9" i="4"/>
  <c r="CA35" i="4"/>
  <c r="BV99" i="2"/>
  <c r="BW100" i="2"/>
  <c r="CE27" i="9" l="1"/>
  <c r="CD26" i="9"/>
  <c r="CF27" i="12"/>
  <c r="CE26" i="12"/>
  <c r="CH9" i="12"/>
  <c r="CG8" i="12"/>
  <c r="CF74" i="12"/>
  <c r="CG75" i="12"/>
  <c r="CG100" i="12"/>
  <c r="CH35" i="12"/>
  <c r="CF39" i="12"/>
  <c r="CG40" i="12"/>
  <c r="CE196" i="11"/>
  <c r="CF158" i="11"/>
  <c r="CF152" i="11"/>
  <c r="CF180" i="11" s="1"/>
  <c r="CF186" i="11" s="1"/>
  <c r="CF96" i="12" s="1"/>
  <c r="CG100" i="11"/>
  <c r="CF99" i="11"/>
  <c r="CH9" i="11"/>
  <c r="CG8" i="11"/>
  <c r="CH48" i="11"/>
  <c r="CG32" i="11"/>
  <c r="CF31" i="11"/>
  <c r="CF54" i="11"/>
  <c r="CG55" i="11"/>
  <c r="CF240" i="11"/>
  <c r="CG241" i="11"/>
  <c r="CF202" i="11"/>
  <c r="CG203" i="11"/>
  <c r="CG222" i="11"/>
  <c r="CF221" i="11"/>
  <c r="CF8" i="9"/>
  <c r="CG9" i="9"/>
  <c r="CF40" i="9"/>
  <c r="CE39" i="9"/>
  <c r="CF100" i="9"/>
  <c r="CF75" i="9"/>
  <c r="CE74" i="9"/>
  <c r="CG35" i="9"/>
  <c r="CE196" i="8"/>
  <c r="CG240" i="8"/>
  <c r="CH241" i="8"/>
  <c r="CG48" i="8"/>
  <c r="CF221" i="8"/>
  <c r="CG222" i="8"/>
  <c r="CG32" i="8"/>
  <c r="CF31" i="8"/>
  <c r="CI8" i="8"/>
  <c r="CJ9" i="8"/>
  <c r="CI55" i="8"/>
  <c r="CH54" i="8"/>
  <c r="CF202" i="8"/>
  <c r="CG203" i="8"/>
  <c r="CF158" i="8"/>
  <c r="CF152" i="8"/>
  <c r="CF180" i="8" s="1"/>
  <c r="CF186" i="8" s="1"/>
  <c r="CF96" i="9" s="1"/>
  <c r="CG100" i="8"/>
  <c r="CF99" i="8"/>
  <c r="CA100" i="4"/>
  <c r="CA39" i="4"/>
  <c r="CB40" i="4"/>
  <c r="CB75" i="4"/>
  <c r="CA74" i="4"/>
  <c r="CC8" i="4"/>
  <c r="CD9" i="4"/>
  <c r="CB35" i="4"/>
  <c r="CD27" i="4"/>
  <c r="CC26" i="4"/>
  <c r="BX100" i="2"/>
  <c r="BW99" i="2"/>
  <c r="CE26" i="9" l="1"/>
  <c r="CF27" i="9"/>
  <c r="CG27" i="12"/>
  <c r="CF26" i="12"/>
  <c r="CG39" i="12"/>
  <c r="CH40" i="12"/>
  <c r="CI35" i="12"/>
  <c r="CH100" i="12"/>
  <c r="CG74" i="12"/>
  <c r="CH75" i="12"/>
  <c r="CI9" i="12"/>
  <c r="CH8" i="12"/>
  <c r="CF196" i="11"/>
  <c r="CI9" i="11"/>
  <c r="CH8" i="11"/>
  <c r="CG54" i="11"/>
  <c r="CH55" i="11"/>
  <c r="CG202" i="11"/>
  <c r="CH203" i="11"/>
  <c r="CH32" i="11"/>
  <c r="CG31" i="11"/>
  <c r="CG158" i="11"/>
  <c r="CG152" i="11"/>
  <c r="CG180" i="11" s="1"/>
  <c r="CG186" i="11" s="1"/>
  <c r="CG96" i="12" s="1"/>
  <c r="CH100" i="11"/>
  <c r="CG99" i="11"/>
  <c r="CG240" i="11"/>
  <c r="CH241" i="11"/>
  <c r="CH222" i="11"/>
  <c r="CG221" i="11"/>
  <c r="CI48" i="11"/>
  <c r="CG40" i="9"/>
  <c r="CF39" i="9"/>
  <c r="CG8" i="9"/>
  <c r="CH9" i="9"/>
  <c r="CH35" i="9"/>
  <c r="CG100" i="9"/>
  <c r="CG75" i="9"/>
  <c r="CF74" i="9"/>
  <c r="CF196" i="8"/>
  <c r="CH240" i="8"/>
  <c r="CI241" i="8"/>
  <c r="CG202" i="8"/>
  <c r="CH203" i="8"/>
  <c r="CG158" i="8"/>
  <c r="CG152" i="8"/>
  <c r="CG180" i="8" s="1"/>
  <c r="CG186" i="8" s="1"/>
  <c r="CG96" i="9" s="1"/>
  <c r="CG99" i="8"/>
  <c r="CH100" i="8"/>
  <c r="CK9" i="8"/>
  <c r="CJ8" i="8"/>
  <c r="CG221" i="8"/>
  <c r="CH222" i="8"/>
  <c r="CJ55" i="8"/>
  <c r="CI54" i="8"/>
  <c r="CH32" i="8"/>
  <c r="CG31" i="8"/>
  <c r="CH48" i="8"/>
  <c r="CB100" i="4"/>
  <c r="CB39" i="4"/>
  <c r="CC40" i="4"/>
  <c r="CB74" i="4"/>
  <c r="CC75" i="4"/>
  <c r="CD8" i="4"/>
  <c r="CE9" i="4"/>
  <c r="CC35" i="4"/>
  <c r="CE27" i="4"/>
  <c r="CD26" i="4"/>
  <c r="BY100" i="2"/>
  <c r="BX99" i="2"/>
  <c r="CG27" i="9" l="1"/>
  <c r="CF26" i="9"/>
  <c r="CG26" i="12"/>
  <c r="CH27" i="12"/>
  <c r="CH74" i="12"/>
  <c r="CI75" i="12"/>
  <c r="CI100" i="12"/>
  <c r="CJ35" i="12"/>
  <c r="CJ9" i="12"/>
  <c r="CI8" i="12"/>
  <c r="CH39" i="12"/>
  <c r="CI40" i="12"/>
  <c r="CG196" i="11"/>
  <c r="CH202" i="11"/>
  <c r="CI203" i="11"/>
  <c r="CI222" i="11"/>
  <c r="CH221" i="11"/>
  <c r="CH240" i="11"/>
  <c r="CI241" i="11"/>
  <c r="CI32" i="11"/>
  <c r="CH31" i="11"/>
  <c r="CH54" i="11"/>
  <c r="CI55" i="11"/>
  <c r="CJ48" i="11"/>
  <c r="CH158" i="11"/>
  <c r="CH152" i="11"/>
  <c r="CH180" i="11" s="1"/>
  <c r="CH186" i="11" s="1"/>
  <c r="CH96" i="12" s="1"/>
  <c r="CH99" i="11"/>
  <c r="CI100" i="11"/>
  <c r="CJ9" i="11"/>
  <c r="CI8" i="11"/>
  <c r="CH100" i="9"/>
  <c r="CH8" i="9"/>
  <c r="CI9" i="9"/>
  <c r="CH75" i="9"/>
  <c r="CG74" i="9"/>
  <c r="CI35" i="9"/>
  <c r="CH40" i="9"/>
  <c r="CG39" i="9"/>
  <c r="CG196" i="8"/>
  <c r="CH202" i="8"/>
  <c r="CI203" i="8"/>
  <c r="CI222" i="8"/>
  <c r="CH221" i="8"/>
  <c r="CI32" i="8"/>
  <c r="CH31" i="8"/>
  <c r="CL9" i="8"/>
  <c r="CK8" i="8"/>
  <c r="CH152" i="8"/>
  <c r="CH180" i="8" s="1"/>
  <c r="CH186" i="8" s="1"/>
  <c r="CH96" i="9" s="1"/>
  <c r="CH158" i="8"/>
  <c r="CH99" i="8"/>
  <c r="CI100" i="8"/>
  <c r="CI240" i="8"/>
  <c r="CJ241" i="8"/>
  <c r="CI48" i="8"/>
  <c r="CJ54" i="8"/>
  <c r="CK55" i="8"/>
  <c r="CC100" i="4"/>
  <c r="CD75" i="4"/>
  <c r="CC74" i="4"/>
  <c r="CD40" i="4"/>
  <c r="CC39" i="4"/>
  <c r="CF9" i="4"/>
  <c r="CE8" i="4"/>
  <c r="CF27" i="4"/>
  <c r="CE26" i="4"/>
  <c r="CD35" i="4"/>
  <c r="BZ100" i="2"/>
  <c r="BY99" i="2"/>
  <c r="CG26" i="9" l="1"/>
  <c r="CH27" i="9"/>
  <c r="CI27" i="12"/>
  <c r="CH26" i="12"/>
  <c r="CK9" i="12"/>
  <c r="CJ8" i="12"/>
  <c r="CJ40" i="12"/>
  <c r="CI39" i="12"/>
  <c r="CK35" i="12"/>
  <c r="CJ100" i="12"/>
  <c r="CJ75" i="12"/>
  <c r="CI74" i="12"/>
  <c r="CH196" i="11"/>
  <c r="CJ222" i="11"/>
  <c r="CI221" i="11"/>
  <c r="CJ32" i="11"/>
  <c r="CI31" i="11"/>
  <c r="CI202" i="11"/>
  <c r="CJ203" i="11"/>
  <c r="CK48" i="11"/>
  <c r="CJ241" i="11"/>
  <c r="CI240" i="11"/>
  <c r="CI54" i="11"/>
  <c r="CJ55" i="11"/>
  <c r="CJ8" i="11"/>
  <c r="CK9" i="11"/>
  <c r="CI152" i="11"/>
  <c r="CI180" i="11" s="1"/>
  <c r="CI186" i="11" s="1"/>
  <c r="CI96" i="12" s="1"/>
  <c r="CI158" i="11"/>
  <c r="CI99" i="11"/>
  <c r="CJ100" i="11"/>
  <c r="CI75" i="9"/>
  <c r="CH74" i="9"/>
  <c r="CJ9" i="9"/>
  <c r="CI8" i="9"/>
  <c r="CJ35" i="9"/>
  <c r="CI100" i="9"/>
  <c r="CI40" i="9"/>
  <c r="CH39" i="9"/>
  <c r="CH196" i="8"/>
  <c r="CK54" i="8"/>
  <c r="CL55" i="8"/>
  <c r="CJ48" i="8"/>
  <c r="CM9" i="8"/>
  <c r="CL8" i="8"/>
  <c r="CI152" i="8"/>
  <c r="CI180" i="8" s="1"/>
  <c r="CI186" i="8" s="1"/>
  <c r="CI96" i="9" s="1"/>
  <c r="CI158" i="8"/>
  <c r="CI99" i="8"/>
  <c r="CJ100" i="8"/>
  <c r="CJ32" i="8"/>
  <c r="CI31" i="8"/>
  <c r="CI202" i="8"/>
  <c r="CJ203" i="8"/>
  <c r="CJ240" i="8"/>
  <c r="CK241" i="8"/>
  <c r="CJ222" i="8"/>
  <c r="CI221" i="8"/>
  <c r="CD100" i="4"/>
  <c r="CD39" i="4"/>
  <c r="CE40" i="4"/>
  <c r="CE75" i="4"/>
  <c r="CD74" i="4"/>
  <c r="CF26" i="4"/>
  <c r="CG27" i="4"/>
  <c r="CE35" i="4"/>
  <c r="CG9" i="4"/>
  <c r="CF8" i="4"/>
  <c r="BZ99" i="2"/>
  <c r="CA100" i="2"/>
  <c r="CH26" i="9" l="1"/>
  <c r="CI27" i="9"/>
  <c r="CJ27" i="12"/>
  <c r="CI26" i="12"/>
  <c r="CJ39" i="12"/>
  <c r="CK40" i="12"/>
  <c r="CK75" i="12"/>
  <c r="CJ74" i="12"/>
  <c r="CK100" i="12"/>
  <c r="CL35" i="12"/>
  <c r="CK8" i="12"/>
  <c r="CL9" i="12"/>
  <c r="CI196" i="11"/>
  <c r="CJ202" i="11"/>
  <c r="CK203" i="11"/>
  <c r="CK8" i="11"/>
  <c r="CL9" i="11"/>
  <c r="CK55" i="11"/>
  <c r="CJ54" i="11"/>
  <c r="CK222" i="11"/>
  <c r="CJ221" i="11"/>
  <c r="CJ152" i="11"/>
  <c r="CJ180" i="11" s="1"/>
  <c r="CJ186" i="11" s="1"/>
  <c r="CJ96" i="12" s="1"/>
  <c r="CJ158" i="11"/>
  <c r="CJ99" i="11"/>
  <c r="CK100" i="11"/>
  <c r="CK241" i="11"/>
  <c r="CJ240" i="11"/>
  <c r="CL48" i="11"/>
  <c r="CK32" i="11"/>
  <c r="CJ31" i="11"/>
  <c r="CJ100" i="9"/>
  <c r="CJ40" i="9"/>
  <c r="CI39" i="9"/>
  <c r="CK9" i="9"/>
  <c r="CJ8" i="9"/>
  <c r="CK35" i="9"/>
  <c r="CJ75" i="9"/>
  <c r="CI74" i="9"/>
  <c r="CI196" i="8"/>
  <c r="CK222" i="8"/>
  <c r="CJ221" i="8"/>
  <c r="CK32" i="8"/>
  <c r="CJ31" i="8"/>
  <c r="CN9" i="8"/>
  <c r="CM8" i="8"/>
  <c r="CK48" i="8"/>
  <c r="CL54" i="8"/>
  <c r="CM55" i="8"/>
  <c r="CL241" i="8"/>
  <c r="CK240" i="8"/>
  <c r="CJ152" i="8"/>
  <c r="CJ180" i="8" s="1"/>
  <c r="CJ186" i="8" s="1"/>
  <c r="CJ96" i="9" s="1"/>
  <c r="CJ158" i="8"/>
  <c r="CJ99" i="8"/>
  <c r="CK100" i="8"/>
  <c r="CK203" i="8"/>
  <c r="CJ202" i="8"/>
  <c r="CE100" i="4"/>
  <c r="CE39" i="4"/>
  <c r="CF40" i="4"/>
  <c r="CE74" i="4"/>
  <c r="CF75" i="4"/>
  <c r="CF35" i="4"/>
  <c r="CG26" i="4"/>
  <c r="CH27" i="4"/>
  <c r="CH9" i="4"/>
  <c r="CG8" i="4"/>
  <c r="CB100" i="2"/>
  <c r="CA99" i="2"/>
  <c r="CJ27" i="9" l="1"/>
  <c r="CI26" i="9"/>
  <c r="CK27" i="12"/>
  <c r="CJ26" i="12"/>
  <c r="CL100" i="12"/>
  <c r="CL75" i="12"/>
  <c r="CK74" i="12"/>
  <c r="CL8" i="12"/>
  <c r="CM9" i="12"/>
  <c r="CL40" i="12"/>
  <c r="CK39" i="12"/>
  <c r="CM35" i="12"/>
  <c r="CJ196" i="11"/>
  <c r="CK31" i="11"/>
  <c r="CL32" i="11"/>
  <c r="CK202" i="11"/>
  <c r="CL203" i="11"/>
  <c r="CM48" i="11"/>
  <c r="CL241" i="11"/>
  <c r="CK240" i="11"/>
  <c r="CL222" i="11"/>
  <c r="CK221" i="11"/>
  <c r="CK152" i="11"/>
  <c r="CK180" i="11" s="1"/>
  <c r="CK186" i="11" s="1"/>
  <c r="CK96" i="12" s="1"/>
  <c r="CK158" i="11"/>
  <c r="CK99" i="11"/>
  <c r="CL100" i="11"/>
  <c r="CL55" i="11"/>
  <c r="CK54" i="11"/>
  <c r="CL8" i="11"/>
  <c r="CM9" i="11"/>
  <c r="CL9" i="9"/>
  <c r="CK8" i="9"/>
  <c r="CL35" i="9"/>
  <c r="CK40" i="9"/>
  <c r="CJ39" i="9"/>
  <c r="CK75" i="9"/>
  <c r="CJ74" i="9"/>
  <c r="CK100" i="9"/>
  <c r="CJ196" i="8"/>
  <c r="CK152" i="8"/>
  <c r="CK180" i="8" s="1"/>
  <c r="CK186" i="8" s="1"/>
  <c r="CK96" i="9" s="1"/>
  <c r="CK158" i="8"/>
  <c r="CK99" i="8"/>
  <c r="CL100" i="8"/>
  <c r="CL48" i="8"/>
  <c r="CL203" i="8"/>
  <c r="CK202" i="8"/>
  <c r="CM241" i="8"/>
  <c r="CL240" i="8"/>
  <c r="CL222" i="8"/>
  <c r="CK221" i="8"/>
  <c r="CM54" i="8"/>
  <c r="CN55" i="8"/>
  <c r="CO9" i="8"/>
  <c r="CN8" i="8"/>
  <c r="CK31" i="8"/>
  <c r="CL32" i="8"/>
  <c r="CF100" i="4"/>
  <c r="CF74" i="4"/>
  <c r="CG75" i="4"/>
  <c r="CG40" i="4"/>
  <c r="CF39" i="4"/>
  <c r="CI9" i="4"/>
  <c r="CH8" i="4"/>
  <c r="CH26" i="4"/>
  <c r="CI27" i="4"/>
  <c r="CG35" i="4"/>
  <c r="CC100" i="2"/>
  <c r="CB99" i="2"/>
  <c r="CJ26" i="9" l="1"/>
  <c r="CK27" i="9"/>
  <c r="CK26" i="12"/>
  <c r="CL27" i="12"/>
  <c r="CM8" i="12"/>
  <c r="CN9" i="12"/>
  <c r="CN35" i="12"/>
  <c r="CL39" i="12"/>
  <c r="CM40" i="12"/>
  <c r="CM75" i="12"/>
  <c r="CL74" i="12"/>
  <c r="CM100" i="12"/>
  <c r="CK196" i="11"/>
  <c r="CL152" i="11"/>
  <c r="CL180" i="11" s="1"/>
  <c r="CL186" i="11" s="1"/>
  <c r="CL96" i="12" s="1"/>
  <c r="CL158" i="11"/>
  <c r="CL99" i="11"/>
  <c r="CM100" i="11"/>
  <c r="CL31" i="11"/>
  <c r="CM32" i="11"/>
  <c r="CM241" i="11"/>
  <c r="CL240" i="11"/>
  <c r="CN48" i="11"/>
  <c r="CM203" i="11"/>
  <c r="CL202" i="11"/>
  <c r="CM8" i="11"/>
  <c r="CN9" i="11"/>
  <c r="CM222" i="11"/>
  <c r="CL221" i="11"/>
  <c r="CM55" i="11"/>
  <c r="CL54" i="11"/>
  <c r="CL100" i="9"/>
  <c r="CL75" i="9"/>
  <c r="CK74" i="9"/>
  <c r="CL40" i="9"/>
  <c r="CK39" i="9"/>
  <c r="CM9" i="9"/>
  <c r="CL8" i="9"/>
  <c r="CM35" i="9"/>
  <c r="CK196" i="8"/>
  <c r="CM48" i="8"/>
  <c r="CL152" i="8"/>
  <c r="CL180" i="8" s="1"/>
  <c r="CL186" i="8" s="1"/>
  <c r="CL96" i="9" s="1"/>
  <c r="CL158" i="8"/>
  <c r="CL99" i="8"/>
  <c r="CM100" i="8"/>
  <c r="CN241" i="8"/>
  <c r="CM240" i="8"/>
  <c r="CP9" i="8"/>
  <c r="CO8" i="8"/>
  <c r="CM203" i="8"/>
  <c r="CL202" i="8"/>
  <c r="CN54" i="8"/>
  <c r="CO55" i="8"/>
  <c r="CL31" i="8"/>
  <c r="CM32" i="8"/>
  <c r="CM222" i="8"/>
  <c r="CL221" i="8"/>
  <c r="CG100" i="4"/>
  <c r="CH75" i="4"/>
  <c r="CG74" i="4"/>
  <c r="CH40" i="4"/>
  <c r="CG39" i="4"/>
  <c r="CI26" i="4"/>
  <c r="CJ27" i="4"/>
  <c r="CJ9" i="4"/>
  <c r="CI8" i="4"/>
  <c r="CH35" i="4"/>
  <c r="CD100" i="2"/>
  <c r="CC99" i="2"/>
  <c r="CL27" i="9" l="1"/>
  <c r="CK26" i="9"/>
  <c r="CM27" i="12"/>
  <c r="CL26" i="12"/>
  <c r="CO35" i="12"/>
  <c r="CN100" i="12"/>
  <c r="CN40" i="12"/>
  <c r="CM39" i="12"/>
  <c r="CN8" i="12"/>
  <c r="CO9" i="12"/>
  <c r="CN75" i="12"/>
  <c r="CM74" i="12"/>
  <c r="CL196" i="11"/>
  <c r="CN203" i="11"/>
  <c r="CM202" i="11"/>
  <c r="CM152" i="11"/>
  <c r="CM180" i="11" s="1"/>
  <c r="CM186" i="11" s="1"/>
  <c r="CM96" i="12" s="1"/>
  <c r="CM158" i="11"/>
  <c r="CM99" i="11"/>
  <c r="CN100" i="11"/>
  <c r="CN241" i="11"/>
  <c r="CM240" i="11"/>
  <c r="CM31" i="11"/>
  <c r="CN32" i="11"/>
  <c r="CN55" i="11"/>
  <c r="CM54" i="11"/>
  <c r="CN222" i="11"/>
  <c r="CM221" i="11"/>
  <c r="CN8" i="11"/>
  <c r="CO9" i="11"/>
  <c r="CO48" i="11"/>
  <c r="CN9" i="9"/>
  <c r="CM8" i="9"/>
  <c r="CN35" i="9"/>
  <c r="CM40" i="9"/>
  <c r="CL39" i="9"/>
  <c r="CM75" i="9"/>
  <c r="CL74" i="9"/>
  <c r="CM100" i="9"/>
  <c r="CL196" i="8"/>
  <c r="CM221" i="8"/>
  <c r="CN222" i="8"/>
  <c r="CN48" i="8"/>
  <c r="CP8" i="8"/>
  <c r="CQ9" i="8"/>
  <c r="CO54" i="8"/>
  <c r="CP55" i="8"/>
  <c r="CO241" i="8"/>
  <c r="CN240" i="8"/>
  <c r="CM31" i="8"/>
  <c r="CN32" i="8"/>
  <c r="CN203" i="8"/>
  <c r="CM202" i="8"/>
  <c r="CM152" i="8"/>
  <c r="CM180" i="8" s="1"/>
  <c r="CM186" i="8" s="1"/>
  <c r="CM96" i="9" s="1"/>
  <c r="CM158" i="8"/>
  <c r="CM99" i="8"/>
  <c r="CN100" i="8"/>
  <c r="CH100" i="4"/>
  <c r="CI40" i="4"/>
  <c r="CH39" i="4"/>
  <c r="CH74" i="4"/>
  <c r="CI75" i="4"/>
  <c r="CK9" i="4"/>
  <c r="CJ8" i="4"/>
  <c r="CI35" i="4"/>
  <c r="CJ26" i="4"/>
  <c r="CK27" i="4"/>
  <c r="CD99" i="2"/>
  <c r="CE100" i="2"/>
  <c r="CL26" i="9" l="1"/>
  <c r="CM27" i="9"/>
  <c r="CN27" i="12"/>
  <c r="CM26" i="12"/>
  <c r="CO8" i="12"/>
  <c r="CP9" i="12"/>
  <c r="CO75" i="12"/>
  <c r="CN74" i="12"/>
  <c r="CO40" i="12"/>
  <c r="CN39" i="12"/>
  <c r="CO100" i="12"/>
  <c r="CP35" i="12"/>
  <c r="CM196" i="11"/>
  <c r="CO55" i="11"/>
  <c r="CN54" i="11"/>
  <c r="CN240" i="11"/>
  <c r="CO241" i="11"/>
  <c r="CO203" i="11"/>
  <c r="CN202" i="11"/>
  <c r="CO8" i="11"/>
  <c r="CP9" i="11"/>
  <c r="CN31" i="11"/>
  <c r="CO32" i="11"/>
  <c r="CN152" i="11"/>
  <c r="CN180" i="11" s="1"/>
  <c r="CN186" i="11" s="1"/>
  <c r="CN96" i="12" s="1"/>
  <c r="CN158" i="11"/>
  <c r="CN99" i="11"/>
  <c r="CO100" i="11"/>
  <c r="CN221" i="11"/>
  <c r="CO222" i="11"/>
  <c r="CP48" i="11"/>
  <c r="CN100" i="9"/>
  <c r="CN40" i="9"/>
  <c r="CM39" i="9"/>
  <c r="CN75" i="9"/>
  <c r="CM74" i="9"/>
  <c r="CO35" i="9"/>
  <c r="CN8" i="9"/>
  <c r="CO9" i="9"/>
  <c r="CM196" i="8"/>
  <c r="CO48" i="8"/>
  <c r="CN221" i="8"/>
  <c r="CO222" i="8"/>
  <c r="CP241" i="8"/>
  <c r="CO240" i="8"/>
  <c r="CO203" i="8"/>
  <c r="CN202" i="8"/>
  <c r="CN152" i="8"/>
  <c r="CN180" i="8" s="1"/>
  <c r="CN186" i="8" s="1"/>
  <c r="CN96" i="9" s="1"/>
  <c r="CN158" i="8"/>
  <c r="CO100" i="8"/>
  <c r="CN99" i="8"/>
  <c r="CN31" i="8"/>
  <c r="CO32" i="8"/>
  <c r="CP54" i="8"/>
  <c r="CQ55" i="8"/>
  <c r="CQ8" i="8"/>
  <c r="CR9" i="8"/>
  <c r="CI100" i="4"/>
  <c r="CI74" i="4"/>
  <c r="CJ75" i="4"/>
  <c r="CI39" i="4"/>
  <c r="CJ40" i="4"/>
  <c r="CK26" i="4"/>
  <c r="CL27" i="4"/>
  <c r="CK8" i="4"/>
  <c r="CL9" i="4"/>
  <c r="CJ35" i="4"/>
  <c r="CF100" i="2"/>
  <c r="CE99" i="2"/>
  <c r="CN27" i="9" l="1"/>
  <c r="CM26" i="9"/>
  <c r="CO27" i="12"/>
  <c r="CN26" i="12"/>
  <c r="CO74" i="12"/>
  <c r="CP75" i="12"/>
  <c r="CQ35" i="12"/>
  <c r="CP100" i="12"/>
  <c r="CP40" i="12"/>
  <c r="CO39" i="12"/>
  <c r="CP8" i="12"/>
  <c r="CQ9" i="12"/>
  <c r="CN196" i="11"/>
  <c r="CP203" i="11"/>
  <c r="CO202" i="11"/>
  <c r="CO240" i="11"/>
  <c r="CP241" i="11"/>
  <c r="CP222" i="11"/>
  <c r="CO221" i="11"/>
  <c r="CQ48" i="11"/>
  <c r="CO31" i="11"/>
  <c r="CP32" i="11"/>
  <c r="CP8" i="11"/>
  <c r="CQ9" i="11"/>
  <c r="CO54" i="11"/>
  <c r="CP55" i="11"/>
  <c r="CO152" i="11"/>
  <c r="CO180" i="11" s="1"/>
  <c r="CO186" i="11" s="1"/>
  <c r="CO96" i="12" s="1"/>
  <c r="CO158" i="11"/>
  <c r="CP100" i="11"/>
  <c r="CO99" i="11"/>
  <c r="CO75" i="9"/>
  <c r="CN74" i="9"/>
  <c r="CO8" i="9"/>
  <c r="CP9" i="9"/>
  <c r="CN39" i="9"/>
  <c r="CO40" i="9"/>
  <c r="CO100" i="9"/>
  <c r="CP35" i="9"/>
  <c r="CN196" i="8"/>
  <c r="CO31" i="8"/>
  <c r="CP32" i="8"/>
  <c r="CO221" i="8"/>
  <c r="CP222" i="8"/>
  <c r="CP48" i="8"/>
  <c r="CO202" i="8"/>
  <c r="CP203" i="8"/>
  <c r="CR8" i="8"/>
  <c r="CS9" i="8"/>
  <c r="CR55" i="8"/>
  <c r="CQ54" i="8"/>
  <c r="CO152" i="8"/>
  <c r="CO180" i="8" s="1"/>
  <c r="CO186" i="8" s="1"/>
  <c r="CO96" i="9" s="1"/>
  <c r="CO158" i="8"/>
  <c r="CP100" i="8"/>
  <c r="CO99" i="8"/>
  <c r="CP240" i="8"/>
  <c r="CQ241" i="8"/>
  <c r="CJ100" i="4"/>
  <c r="CK40" i="4"/>
  <c r="CJ39" i="4"/>
  <c r="CK75" i="4"/>
  <c r="CJ74" i="4"/>
  <c r="CK35" i="4"/>
  <c r="CL26" i="4"/>
  <c r="CM27" i="4"/>
  <c r="CL8" i="4"/>
  <c r="CM9" i="4"/>
  <c r="CG100" i="2"/>
  <c r="CF99" i="2"/>
  <c r="CO27" i="9" l="1"/>
  <c r="CN26" i="9"/>
  <c r="CP27" i="12"/>
  <c r="CO26" i="12"/>
  <c r="CQ40" i="12"/>
  <c r="CP39" i="12"/>
  <c r="CQ100" i="12"/>
  <c r="CR35" i="12"/>
  <c r="CQ8" i="12"/>
  <c r="CR9" i="12"/>
  <c r="CP74" i="12"/>
  <c r="CQ75" i="12"/>
  <c r="CO196" i="11"/>
  <c r="CP240" i="11"/>
  <c r="CQ241" i="11"/>
  <c r="CP158" i="11"/>
  <c r="CP152" i="11"/>
  <c r="CP180" i="11" s="1"/>
  <c r="CP186" i="11" s="1"/>
  <c r="CP96" i="12" s="1"/>
  <c r="CQ100" i="11"/>
  <c r="CP99" i="11"/>
  <c r="CR9" i="11"/>
  <c r="CQ8" i="11"/>
  <c r="CQ203" i="11"/>
  <c r="CP202" i="11"/>
  <c r="CP54" i="11"/>
  <c r="CQ55" i="11"/>
  <c r="CR48" i="11"/>
  <c r="CP31" i="11"/>
  <c r="CQ32" i="11"/>
  <c r="CQ222" i="11"/>
  <c r="CP221" i="11"/>
  <c r="CP100" i="9"/>
  <c r="CP8" i="9"/>
  <c r="CQ9" i="9"/>
  <c r="CQ35" i="9"/>
  <c r="CP40" i="9"/>
  <c r="CO39" i="9"/>
  <c r="CP75" i="9"/>
  <c r="CO74" i="9"/>
  <c r="CO196" i="8"/>
  <c r="CP158" i="8"/>
  <c r="CP152" i="8"/>
  <c r="CP180" i="8" s="1"/>
  <c r="CP186" i="8" s="1"/>
  <c r="CP96" i="9" s="1"/>
  <c r="CQ100" i="8"/>
  <c r="CP99" i="8"/>
  <c r="CS8" i="8"/>
  <c r="CT9" i="8"/>
  <c r="CP202" i="8"/>
  <c r="CQ203" i="8"/>
  <c r="CS55" i="8"/>
  <c r="CR54" i="8"/>
  <c r="CP221" i="8"/>
  <c r="CQ222" i="8"/>
  <c r="CR241" i="8"/>
  <c r="CQ240" i="8"/>
  <c r="CQ48" i="8"/>
  <c r="CP31" i="8"/>
  <c r="CQ32" i="8"/>
  <c r="CK100" i="4"/>
  <c r="CL75" i="4"/>
  <c r="CK74" i="4"/>
  <c r="CL40" i="4"/>
  <c r="CK39" i="4"/>
  <c r="CM8" i="4"/>
  <c r="CN9" i="4"/>
  <c r="CN27" i="4"/>
  <c r="CM26" i="4"/>
  <c r="CL35" i="4"/>
  <c r="CH100" i="2"/>
  <c r="CG99" i="2"/>
  <c r="CP27" i="9" l="1"/>
  <c r="CO26" i="9"/>
  <c r="CQ27" i="12"/>
  <c r="CP26" i="12"/>
  <c r="CS9" i="12"/>
  <c r="CR8" i="12"/>
  <c r="CR75" i="12"/>
  <c r="CQ74" i="12"/>
  <c r="CS35" i="12"/>
  <c r="CR100" i="12"/>
  <c r="CR40" i="12"/>
  <c r="CQ39" i="12"/>
  <c r="CP196" i="11"/>
  <c r="CQ240" i="11"/>
  <c r="CR241" i="11"/>
  <c r="CR32" i="11"/>
  <c r="CQ31" i="11"/>
  <c r="CQ54" i="11"/>
  <c r="CR55" i="11"/>
  <c r="CQ202" i="11"/>
  <c r="CR203" i="11"/>
  <c r="CS9" i="11"/>
  <c r="CR8" i="11"/>
  <c r="CS48" i="11"/>
  <c r="CR222" i="11"/>
  <c r="CQ221" i="11"/>
  <c r="CQ158" i="11"/>
  <c r="CQ152" i="11"/>
  <c r="CQ180" i="11" s="1"/>
  <c r="CQ186" i="11" s="1"/>
  <c r="CQ96" i="12" s="1"/>
  <c r="CR100" i="11"/>
  <c r="CQ99" i="11"/>
  <c r="CP74" i="9"/>
  <c r="CQ75" i="9"/>
  <c r="CQ8" i="9"/>
  <c r="CR9" i="9"/>
  <c r="CQ40" i="9"/>
  <c r="CP39" i="9"/>
  <c r="CQ100" i="9"/>
  <c r="CR35" i="9"/>
  <c r="CP196" i="8"/>
  <c r="CQ31" i="8"/>
  <c r="CR32" i="8"/>
  <c r="CT55" i="8"/>
  <c r="CS54" i="8"/>
  <c r="CQ158" i="8"/>
  <c r="CQ152" i="8"/>
  <c r="CQ180" i="8" s="1"/>
  <c r="CQ186" i="8" s="1"/>
  <c r="CQ96" i="9" s="1"/>
  <c r="CR100" i="8"/>
  <c r="CQ99" i="8"/>
  <c r="CQ202" i="8"/>
  <c r="CR203" i="8"/>
  <c r="CQ221" i="8"/>
  <c r="CR222" i="8"/>
  <c r="CR48" i="8"/>
  <c r="CR240" i="8"/>
  <c r="CS241" i="8"/>
  <c r="CT8" i="8"/>
  <c r="CU9" i="8"/>
  <c r="CL100" i="4"/>
  <c r="CM75" i="4"/>
  <c r="CL74" i="4"/>
  <c r="CL39" i="4"/>
  <c r="CM40" i="4"/>
  <c r="CM35" i="4"/>
  <c r="CO27" i="4"/>
  <c r="CN26" i="4"/>
  <c r="CN8" i="4"/>
  <c r="CO9" i="4"/>
  <c r="CH99" i="2"/>
  <c r="CI100" i="2"/>
  <c r="CQ27" i="9" l="1"/>
  <c r="CP26" i="9"/>
  <c r="CR27" i="12"/>
  <c r="CQ26" i="12"/>
  <c r="CR39" i="12"/>
  <c r="CS40" i="12"/>
  <c r="CR74" i="12"/>
  <c r="CS75" i="12"/>
  <c r="CS100" i="12"/>
  <c r="CT35" i="12"/>
  <c r="CT9" i="12"/>
  <c r="CS8" i="12"/>
  <c r="CQ196" i="11"/>
  <c r="CR202" i="11"/>
  <c r="CS203" i="11"/>
  <c r="CT48" i="11"/>
  <c r="CR158" i="11"/>
  <c r="CR152" i="11"/>
  <c r="CR180" i="11" s="1"/>
  <c r="CR186" i="11" s="1"/>
  <c r="CR96" i="12" s="1"/>
  <c r="CS100" i="11"/>
  <c r="CR99" i="11"/>
  <c r="CR240" i="11"/>
  <c r="CS241" i="11"/>
  <c r="CR54" i="11"/>
  <c r="CS55" i="11"/>
  <c r="CS222" i="11"/>
  <c r="CR221" i="11"/>
  <c r="CS32" i="11"/>
  <c r="CR31" i="11"/>
  <c r="CT9" i="11"/>
  <c r="CS8" i="11"/>
  <c r="CR8" i="9"/>
  <c r="CS9" i="9"/>
  <c r="CS35" i="9"/>
  <c r="CR100" i="9"/>
  <c r="CR40" i="9"/>
  <c r="CQ39" i="9"/>
  <c r="CR75" i="9"/>
  <c r="CQ74" i="9"/>
  <c r="CQ196" i="8"/>
  <c r="CS48" i="8"/>
  <c r="CS32" i="8"/>
  <c r="CR31" i="8"/>
  <c r="CR221" i="8"/>
  <c r="CS222" i="8"/>
  <c r="CR158" i="8"/>
  <c r="CR152" i="8"/>
  <c r="CR180" i="8" s="1"/>
  <c r="CR186" i="8" s="1"/>
  <c r="CR96" i="9" s="1"/>
  <c r="CS100" i="8"/>
  <c r="CR99" i="8"/>
  <c r="CU8" i="8"/>
  <c r="CV9" i="8"/>
  <c r="CR202" i="8"/>
  <c r="CS203" i="8"/>
  <c r="CS240" i="8"/>
  <c r="CT241" i="8"/>
  <c r="CU55" i="8"/>
  <c r="CT54" i="8"/>
  <c r="CM100" i="4"/>
  <c r="CM39" i="4"/>
  <c r="CN40" i="4"/>
  <c r="CN75" i="4"/>
  <c r="CM74" i="4"/>
  <c r="CO8" i="4"/>
  <c r="CP9" i="4"/>
  <c r="CP27" i="4"/>
  <c r="CO26" i="4"/>
  <c r="CN35" i="4"/>
  <c r="CJ100" i="2"/>
  <c r="CI99" i="2"/>
  <c r="CQ26" i="9" l="1"/>
  <c r="CR27" i="9"/>
  <c r="CS27" i="12"/>
  <c r="CR26" i="12"/>
  <c r="CT100" i="12"/>
  <c r="CU35" i="12"/>
  <c r="CS74" i="12"/>
  <c r="CT75" i="12"/>
  <c r="CU9" i="12"/>
  <c r="CT8" i="12"/>
  <c r="CS39" i="12"/>
  <c r="CT40" i="12"/>
  <c r="CR196" i="11"/>
  <c r="CU9" i="11"/>
  <c r="CT8" i="11"/>
  <c r="CS202" i="11"/>
  <c r="CT203" i="11"/>
  <c r="CT32" i="11"/>
  <c r="CS31" i="11"/>
  <c r="CS158" i="11"/>
  <c r="CS152" i="11"/>
  <c r="CS180" i="11" s="1"/>
  <c r="CS186" i="11" s="1"/>
  <c r="CS96" i="12" s="1"/>
  <c r="CT100" i="11"/>
  <c r="CS99" i="11"/>
  <c r="CS54" i="11"/>
  <c r="CT55" i="11"/>
  <c r="CS240" i="11"/>
  <c r="CT241" i="11"/>
  <c r="CU48" i="11"/>
  <c r="CT222" i="11"/>
  <c r="CS221" i="11"/>
  <c r="CT35" i="9"/>
  <c r="CS100" i="9"/>
  <c r="CS75" i="9"/>
  <c r="CR74" i="9"/>
  <c r="CS40" i="9"/>
  <c r="CR39" i="9"/>
  <c r="CS8" i="9"/>
  <c r="CT9" i="9"/>
  <c r="CR196" i="8"/>
  <c r="CT240" i="8"/>
  <c r="CU241" i="8"/>
  <c r="CW9" i="8"/>
  <c r="CV8" i="8"/>
  <c r="CS202" i="8"/>
  <c r="CT203" i="8"/>
  <c r="CS221" i="8"/>
  <c r="CT222" i="8"/>
  <c r="CT48" i="8"/>
  <c r="CV55" i="8"/>
  <c r="CU54" i="8"/>
  <c r="CS158" i="8"/>
  <c r="CS152" i="8"/>
  <c r="CS180" i="8" s="1"/>
  <c r="CS186" i="8" s="1"/>
  <c r="CS96" i="9" s="1"/>
  <c r="CS99" i="8"/>
  <c r="CT100" i="8"/>
  <c r="CT32" i="8"/>
  <c r="CS31" i="8"/>
  <c r="CN100" i="4"/>
  <c r="CN74" i="4"/>
  <c r="CO75" i="4"/>
  <c r="CO40" i="4"/>
  <c r="CN39" i="4"/>
  <c r="CQ27" i="4"/>
  <c r="CP26" i="4"/>
  <c r="CP8" i="4"/>
  <c r="CQ9" i="4"/>
  <c r="CO35" i="4"/>
  <c r="CK100" i="2"/>
  <c r="CJ99" i="2"/>
  <c r="CR26" i="9" l="1"/>
  <c r="CS27" i="9"/>
  <c r="CT27" i="12"/>
  <c r="CS26" i="12"/>
  <c r="CV9" i="12"/>
  <c r="CU8" i="12"/>
  <c r="CT39" i="12"/>
  <c r="CU40" i="12"/>
  <c r="CT74" i="12"/>
  <c r="CU75" i="12"/>
  <c r="CV35" i="12"/>
  <c r="CU100" i="12"/>
  <c r="CS196" i="11"/>
  <c r="CT54" i="11"/>
  <c r="CU55" i="11"/>
  <c r="CU32" i="11"/>
  <c r="CT31" i="11"/>
  <c r="CT240" i="11"/>
  <c r="CU241" i="11"/>
  <c r="CU222" i="11"/>
  <c r="CT221" i="11"/>
  <c r="CV9" i="11"/>
  <c r="CU8" i="11"/>
  <c r="CT158" i="11"/>
  <c r="CT152" i="11"/>
  <c r="CT180" i="11" s="1"/>
  <c r="CT186" i="11" s="1"/>
  <c r="CT96" i="12" s="1"/>
  <c r="CT99" i="11"/>
  <c r="CU100" i="11"/>
  <c r="CV48" i="11"/>
  <c r="CT202" i="11"/>
  <c r="CU203" i="11"/>
  <c r="CS74" i="9"/>
  <c r="CT75" i="9"/>
  <c r="CT100" i="9"/>
  <c r="CS39" i="9"/>
  <c r="CT40" i="9"/>
  <c r="CT8" i="9"/>
  <c r="CU9" i="9"/>
  <c r="CU35" i="9"/>
  <c r="CS196" i="8"/>
  <c r="CT152" i="8"/>
  <c r="CT180" i="8" s="1"/>
  <c r="CT186" i="8" s="1"/>
  <c r="CT96" i="9" s="1"/>
  <c r="CT158" i="8"/>
  <c r="CT99" i="8"/>
  <c r="CU100" i="8"/>
  <c r="CU32" i="8"/>
  <c r="CT31" i="8"/>
  <c r="CX9" i="8"/>
  <c r="CW8" i="8"/>
  <c r="CU240" i="8"/>
  <c r="CV241" i="8"/>
  <c r="CT202" i="8"/>
  <c r="CU203" i="8"/>
  <c r="CU222" i="8"/>
  <c r="CT221" i="8"/>
  <c r="CV54" i="8"/>
  <c r="CW55" i="8"/>
  <c r="CU48" i="8"/>
  <c r="CO100" i="4"/>
  <c r="CP75" i="4"/>
  <c r="CO74" i="4"/>
  <c r="CO39" i="4"/>
  <c r="CP40" i="4"/>
  <c r="CP35" i="4"/>
  <c r="CR9" i="4"/>
  <c r="CQ8" i="4"/>
  <c r="CR27" i="4"/>
  <c r="CQ26" i="4"/>
  <c r="CL100" i="2"/>
  <c r="CK99" i="2"/>
  <c r="CT27" i="9" l="1"/>
  <c r="CS26" i="9"/>
  <c r="CT26" i="12"/>
  <c r="CU27" i="12"/>
  <c r="CV40" i="12"/>
  <c r="CU39" i="12"/>
  <c r="CV100" i="12"/>
  <c r="CW35" i="12"/>
  <c r="CV75" i="12"/>
  <c r="CU74" i="12"/>
  <c r="CW9" i="12"/>
  <c r="CV8" i="12"/>
  <c r="CT196" i="11"/>
  <c r="CU152" i="11"/>
  <c r="CU180" i="11" s="1"/>
  <c r="CU186" i="11" s="1"/>
  <c r="CU96" i="12" s="1"/>
  <c r="CU158" i="11"/>
  <c r="CU99" i="11"/>
  <c r="CV100" i="11"/>
  <c r="CW9" i="11"/>
  <c r="CV8" i="11"/>
  <c r="CV32" i="11"/>
  <c r="CU31" i="11"/>
  <c r="CW48" i="11"/>
  <c r="CU202" i="11"/>
  <c r="CV203" i="11"/>
  <c r="CU221" i="11"/>
  <c r="CV222" i="11"/>
  <c r="CV241" i="11"/>
  <c r="CU240" i="11"/>
  <c r="CU54" i="11"/>
  <c r="CV55" i="11"/>
  <c r="CV9" i="9"/>
  <c r="CU8" i="9"/>
  <c r="CV35" i="9"/>
  <c r="CU40" i="9"/>
  <c r="CT39" i="9"/>
  <c r="CU100" i="9"/>
  <c r="CU75" i="9"/>
  <c r="CT74" i="9"/>
  <c r="CT196" i="8"/>
  <c r="CU152" i="8"/>
  <c r="CU180" i="8" s="1"/>
  <c r="CU186" i="8" s="1"/>
  <c r="CU96" i="9" s="1"/>
  <c r="CU158" i="8"/>
  <c r="CU99" i="8"/>
  <c r="CV100" i="8"/>
  <c r="CV48" i="8"/>
  <c r="CU202" i="8"/>
  <c r="CV203" i="8"/>
  <c r="CY9" i="8"/>
  <c r="CX8" i="8"/>
  <c r="CW54" i="8"/>
  <c r="CX55" i="8"/>
  <c r="CV240" i="8"/>
  <c r="CW241" i="8"/>
  <c r="CV32" i="8"/>
  <c r="CU31" i="8"/>
  <c r="CV222" i="8"/>
  <c r="CU221" i="8"/>
  <c r="CP100" i="4"/>
  <c r="CQ75" i="4"/>
  <c r="CP74" i="4"/>
  <c r="CP39" i="4"/>
  <c r="CQ40" i="4"/>
  <c r="CS9" i="4"/>
  <c r="CR8" i="4"/>
  <c r="CQ35" i="4"/>
  <c r="CR26" i="4"/>
  <c r="CS27" i="4"/>
  <c r="CL99" i="2"/>
  <c r="CM100" i="2"/>
  <c r="CU27" i="9" l="1"/>
  <c r="CT26" i="9"/>
  <c r="CU26" i="12"/>
  <c r="CV27" i="12"/>
  <c r="CX35" i="12"/>
  <c r="CW75" i="12"/>
  <c r="CV74" i="12"/>
  <c r="CW100" i="12"/>
  <c r="CW8" i="12"/>
  <c r="CX9" i="12"/>
  <c r="CV39" i="12"/>
  <c r="CW40" i="12"/>
  <c r="CU196" i="11"/>
  <c r="CW8" i="11"/>
  <c r="CX9" i="11"/>
  <c r="CV152" i="11"/>
  <c r="CV180" i="11" s="1"/>
  <c r="CV186" i="11" s="1"/>
  <c r="CV96" i="12" s="1"/>
  <c r="CV158" i="11"/>
  <c r="CV99" i="11"/>
  <c r="CW100" i="11"/>
  <c r="CV202" i="11"/>
  <c r="CW203" i="11"/>
  <c r="CV31" i="11"/>
  <c r="CW32" i="11"/>
  <c r="CW55" i="11"/>
  <c r="CV54" i="11"/>
  <c r="CX48" i="11"/>
  <c r="CW222" i="11"/>
  <c r="CV221" i="11"/>
  <c r="CW241" i="11"/>
  <c r="CV240" i="11"/>
  <c r="CW35" i="9"/>
  <c r="CU74" i="9"/>
  <c r="CV75" i="9"/>
  <c r="CV100" i="9"/>
  <c r="CV40" i="9"/>
  <c r="CU39" i="9"/>
  <c r="CW9" i="9"/>
  <c r="CV8" i="9"/>
  <c r="CU196" i="8"/>
  <c r="CX241" i="8"/>
  <c r="CW240" i="8"/>
  <c r="CW48" i="8"/>
  <c r="CV152" i="8"/>
  <c r="CV180" i="8" s="1"/>
  <c r="CV186" i="8" s="1"/>
  <c r="CV96" i="9" s="1"/>
  <c r="CV158" i="8"/>
  <c r="CV99" i="8"/>
  <c r="CW100" i="8"/>
  <c r="CW222" i="8"/>
  <c r="CV221" i="8"/>
  <c r="CX54" i="8"/>
  <c r="CY55" i="8"/>
  <c r="CZ9" i="8"/>
  <c r="CY8" i="8"/>
  <c r="CW32" i="8"/>
  <c r="CV31" i="8"/>
  <c r="CW203" i="8"/>
  <c r="CV202" i="8"/>
  <c r="CQ100" i="4"/>
  <c r="CR75" i="4"/>
  <c r="CQ74" i="4"/>
  <c r="CQ39" i="4"/>
  <c r="CR40" i="4"/>
  <c r="CR35" i="4"/>
  <c r="CT9" i="4"/>
  <c r="CS8" i="4"/>
  <c r="CS26" i="4"/>
  <c r="CT27" i="4"/>
  <c r="CN100" i="2"/>
  <c r="CM99" i="2"/>
  <c r="CU26" i="9" l="1"/>
  <c r="CV27" i="9"/>
  <c r="CW27" i="12"/>
  <c r="CV26" i="12"/>
  <c r="CX8" i="12"/>
  <c r="CY9" i="12"/>
  <c r="CX40" i="12"/>
  <c r="CW39" i="12"/>
  <c r="CX100" i="12"/>
  <c r="CX75" i="12"/>
  <c r="CW74" i="12"/>
  <c r="CY35" i="12"/>
  <c r="CV196" i="11"/>
  <c r="CW152" i="11"/>
  <c r="CW180" i="11" s="1"/>
  <c r="CW186" i="11" s="1"/>
  <c r="CW96" i="12" s="1"/>
  <c r="CW158" i="11"/>
  <c r="CW99" i="11"/>
  <c r="CX100" i="11"/>
  <c r="CY48" i="11"/>
  <c r="CW202" i="11"/>
  <c r="CX203" i="11"/>
  <c r="CX8" i="11"/>
  <c r="CY9" i="11"/>
  <c r="CW221" i="11"/>
  <c r="CX222" i="11"/>
  <c r="CX55" i="11"/>
  <c r="CW54" i="11"/>
  <c r="CX241" i="11"/>
  <c r="CW240" i="11"/>
  <c r="CW31" i="11"/>
  <c r="CX32" i="11"/>
  <c r="CW100" i="9"/>
  <c r="CW75" i="9"/>
  <c r="CV74" i="9"/>
  <c r="CX35" i="9"/>
  <c r="CV39" i="9"/>
  <c r="CW40" i="9"/>
  <c r="CX9" i="9"/>
  <c r="CW8" i="9"/>
  <c r="CV196" i="8"/>
  <c r="DA9" i="8"/>
  <c r="CZ8" i="8"/>
  <c r="CX203" i="8"/>
  <c r="CW202" i="8"/>
  <c r="CX32" i="8"/>
  <c r="CW31" i="8"/>
  <c r="CY54" i="8"/>
  <c r="CZ55" i="8"/>
  <c r="CX222" i="8"/>
  <c r="CW221" i="8"/>
  <c r="CX48" i="8"/>
  <c r="CY241" i="8"/>
  <c r="CX240" i="8"/>
  <c r="CW152" i="8"/>
  <c r="CW180" i="8" s="1"/>
  <c r="CW186" i="8" s="1"/>
  <c r="CW96" i="9" s="1"/>
  <c r="CW158" i="8"/>
  <c r="CW99" i="8"/>
  <c r="CX100" i="8"/>
  <c r="CR100" i="4"/>
  <c r="CR74" i="4"/>
  <c r="CS75" i="4"/>
  <c r="CR39" i="4"/>
  <c r="CS40" i="4"/>
  <c r="CS35" i="4"/>
  <c r="CT26" i="4"/>
  <c r="CU27" i="4"/>
  <c r="CU9" i="4"/>
  <c r="CT8" i="4"/>
  <c r="CO100" i="2"/>
  <c r="CN99" i="2"/>
  <c r="CW27" i="9" l="1"/>
  <c r="CV26" i="9"/>
  <c r="CW26" i="12"/>
  <c r="CX27" i="12"/>
  <c r="CZ35" i="12"/>
  <c r="CX39" i="12"/>
  <c r="CY40" i="12"/>
  <c r="CY75" i="12"/>
  <c r="CX74" i="12"/>
  <c r="CY100" i="12"/>
  <c r="CY8" i="12"/>
  <c r="CZ9" i="12"/>
  <c r="CW196" i="11"/>
  <c r="CZ48" i="11"/>
  <c r="CY241" i="11"/>
  <c r="CX240" i="11"/>
  <c r="CX31" i="11"/>
  <c r="CY32" i="11"/>
  <c r="CX152" i="11"/>
  <c r="CX180" i="11" s="1"/>
  <c r="CX186" i="11" s="1"/>
  <c r="CX96" i="12" s="1"/>
  <c r="CX158" i="11"/>
  <c r="CX99" i="11"/>
  <c r="CY100" i="11"/>
  <c r="CY55" i="11"/>
  <c r="CX54" i="11"/>
  <c r="CX221" i="11"/>
  <c r="CY222" i="11"/>
  <c r="CY8" i="11"/>
  <c r="CZ9" i="11"/>
  <c r="CY203" i="11"/>
  <c r="CX202" i="11"/>
  <c r="CY35" i="9"/>
  <c r="CX75" i="9"/>
  <c r="CW74" i="9"/>
  <c r="CY9" i="9"/>
  <c r="CX8" i="9"/>
  <c r="CX100" i="9"/>
  <c r="CW39" i="9"/>
  <c r="CX40" i="9"/>
  <c r="CW196" i="8"/>
  <c r="CY222" i="8"/>
  <c r="CX221" i="8"/>
  <c r="CY48" i="8"/>
  <c r="CZ54" i="8"/>
  <c r="DA55" i="8"/>
  <c r="CZ241" i="8"/>
  <c r="CY240" i="8"/>
  <c r="CY203" i="8"/>
  <c r="CX202" i="8"/>
  <c r="CX31" i="8"/>
  <c r="CY32" i="8"/>
  <c r="DB9" i="8"/>
  <c r="DA8" i="8"/>
  <c r="CX152" i="8"/>
  <c r="CX180" i="8" s="1"/>
  <c r="CX186" i="8" s="1"/>
  <c r="CX96" i="9" s="1"/>
  <c r="CX158" i="8"/>
  <c r="CX99" i="8"/>
  <c r="CY100" i="8"/>
  <c r="CS100" i="4"/>
  <c r="CT75" i="4"/>
  <c r="CS74" i="4"/>
  <c r="CT40" i="4"/>
  <c r="CS39" i="4"/>
  <c r="CU26" i="4"/>
  <c r="CV27" i="4"/>
  <c r="CV9" i="4"/>
  <c r="CU8" i="4"/>
  <c r="CT35" i="4"/>
  <c r="CO99" i="2"/>
  <c r="CP100" i="2"/>
  <c r="CX27" i="9" l="1"/>
  <c r="CW26" i="9"/>
  <c r="CX26" i="12"/>
  <c r="CY27" i="12"/>
  <c r="CZ100" i="12"/>
  <c r="CZ75" i="12"/>
  <c r="CY74" i="12"/>
  <c r="CZ40" i="12"/>
  <c r="CY39" i="12"/>
  <c r="DA35" i="12"/>
  <c r="CZ8" i="12"/>
  <c r="DA9" i="12"/>
  <c r="CX196" i="11"/>
  <c r="CZ8" i="11"/>
  <c r="DA9" i="11"/>
  <c r="CZ203" i="11"/>
  <c r="CY202" i="11"/>
  <c r="CZ222" i="11"/>
  <c r="CY221" i="11"/>
  <c r="CZ241" i="11"/>
  <c r="CY240" i="11"/>
  <c r="CY31" i="11"/>
  <c r="CZ32" i="11"/>
  <c r="DA48" i="11"/>
  <c r="CZ55" i="11"/>
  <c r="CY54" i="11"/>
  <c r="CY152" i="11"/>
  <c r="CY180" i="11" s="1"/>
  <c r="CY186" i="11" s="1"/>
  <c r="CY96" i="12" s="1"/>
  <c r="CY158" i="11"/>
  <c r="CY99" i="11"/>
  <c r="CZ100" i="11"/>
  <c r="CY100" i="9"/>
  <c r="CZ9" i="9"/>
  <c r="CY8" i="9"/>
  <c r="CY40" i="9"/>
  <c r="CX39" i="9"/>
  <c r="CY75" i="9"/>
  <c r="CX74" i="9"/>
  <c r="CZ35" i="9"/>
  <c r="CX196" i="8"/>
  <c r="CZ48" i="8"/>
  <c r="DB8" i="8"/>
  <c r="DC9" i="8"/>
  <c r="CZ203" i="8"/>
  <c r="CY202" i="8"/>
  <c r="CY152" i="8"/>
  <c r="CY180" i="8" s="1"/>
  <c r="CY186" i="8" s="1"/>
  <c r="CY96" i="9" s="1"/>
  <c r="CY158" i="8"/>
  <c r="CY99" i="8"/>
  <c r="CZ100" i="8"/>
  <c r="CY31" i="8"/>
  <c r="CZ32" i="8"/>
  <c r="CY221" i="8"/>
  <c r="CZ222" i="8"/>
  <c r="DA241" i="8"/>
  <c r="CZ240" i="8"/>
  <c r="DA54" i="8"/>
  <c r="DB55" i="8"/>
  <c r="CT100" i="4"/>
  <c r="CT39" i="4"/>
  <c r="CU40" i="4"/>
  <c r="CU75" i="4"/>
  <c r="CT74" i="4"/>
  <c r="CU35" i="4"/>
  <c r="CW9" i="4"/>
  <c r="CV8" i="4"/>
  <c r="CV26" i="4"/>
  <c r="CW27" i="4"/>
  <c r="CP99" i="2"/>
  <c r="CQ100" i="2"/>
  <c r="CX26" i="9" l="1"/>
  <c r="CY27" i="9"/>
  <c r="CZ27" i="12"/>
  <c r="CY26" i="12"/>
  <c r="DA8" i="12"/>
  <c r="DB9" i="12"/>
  <c r="DB35" i="12"/>
  <c r="DA40" i="12"/>
  <c r="CZ39" i="12"/>
  <c r="DA75" i="12"/>
  <c r="CZ74" i="12"/>
  <c r="DA100" i="12"/>
  <c r="CY196" i="11"/>
  <c r="DA55" i="11"/>
  <c r="CZ54" i="11"/>
  <c r="DA8" i="11"/>
  <c r="DB9" i="11"/>
  <c r="DA203" i="11"/>
  <c r="CZ202" i="11"/>
  <c r="CZ152" i="11"/>
  <c r="CZ180" i="11" s="1"/>
  <c r="CZ186" i="11" s="1"/>
  <c r="CZ96" i="12" s="1"/>
  <c r="CZ158" i="11"/>
  <c r="CZ99" i="11"/>
  <c r="DA100" i="11"/>
  <c r="DB48" i="11"/>
  <c r="CZ240" i="11"/>
  <c r="DA241" i="11"/>
  <c r="CZ31" i="11"/>
  <c r="DA32" i="11"/>
  <c r="DA222" i="11"/>
  <c r="CZ221" i="11"/>
  <c r="DA35" i="9"/>
  <c r="CZ75" i="9"/>
  <c r="CY74" i="9"/>
  <c r="CZ40" i="9"/>
  <c r="CY39" i="9"/>
  <c r="CZ8" i="9"/>
  <c r="DA9" i="9"/>
  <c r="CZ100" i="9"/>
  <c r="CY196" i="8"/>
  <c r="DB241" i="8"/>
  <c r="DA240" i="8"/>
  <c r="CZ221" i="8"/>
  <c r="DA222" i="8"/>
  <c r="CZ152" i="8"/>
  <c r="CZ180" i="8" s="1"/>
  <c r="CZ186" i="8" s="1"/>
  <c r="CZ96" i="9" s="1"/>
  <c r="CZ158" i="8"/>
  <c r="DA100" i="8"/>
  <c r="CZ99" i="8"/>
  <c r="DC8" i="8"/>
  <c r="DD9" i="8"/>
  <c r="DB54" i="8"/>
  <c r="DC55" i="8"/>
  <c r="CZ31" i="8"/>
  <c r="DA32" i="8"/>
  <c r="DA48" i="8"/>
  <c r="DA203" i="8"/>
  <c r="CZ202" i="8"/>
  <c r="CU100" i="4"/>
  <c r="CU39" i="4"/>
  <c r="CV40" i="4"/>
  <c r="CV75" i="4"/>
  <c r="CU74" i="4"/>
  <c r="CW8" i="4"/>
  <c r="CX9" i="4"/>
  <c r="CV35" i="4"/>
  <c r="CW26" i="4"/>
  <c r="CX27" i="4"/>
  <c r="CR100" i="2"/>
  <c r="CQ99" i="2"/>
  <c r="CY26" i="9" l="1"/>
  <c r="CZ27" i="9"/>
  <c r="DA27" i="12"/>
  <c r="CZ26" i="12"/>
  <c r="DB40" i="12"/>
  <c r="DA39" i="12"/>
  <c r="DC35" i="12"/>
  <c r="DB100" i="12"/>
  <c r="DB75" i="12"/>
  <c r="DA74" i="12"/>
  <c r="DB8" i="12"/>
  <c r="DC9" i="12"/>
  <c r="CZ196" i="11"/>
  <c r="DB222" i="11"/>
  <c r="DA221" i="11"/>
  <c r="DA31" i="11"/>
  <c r="DB32" i="11"/>
  <c r="DC48" i="11"/>
  <c r="DB203" i="11"/>
  <c r="DA202" i="11"/>
  <c r="DA152" i="11"/>
  <c r="DA180" i="11" s="1"/>
  <c r="DA186" i="11" s="1"/>
  <c r="DA96" i="12" s="1"/>
  <c r="DA158" i="11"/>
  <c r="DB100" i="11"/>
  <c r="DA99" i="11"/>
  <c r="DB8" i="11"/>
  <c r="DC9" i="11"/>
  <c r="DA54" i="11"/>
  <c r="DB55" i="11"/>
  <c r="DA240" i="11"/>
  <c r="DB241" i="11"/>
  <c r="DA8" i="9"/>
  <c r="DB9" i="9"/>
  <c r="CZ39" i="9"/>
  <c r="DA40" i="9"/>
  <c r="DA100" i="9"/>
  <c r="DA75" i="9"/>
  <c r="CZ74" i="9"/>
  <c r="DB35" i="9"/>
  <c r="CZ196" i="8"/>
  <c r="DA221" i="8"/>
  <c r="DB222" i="8"/>
  <c r="DA202" i="8"/>
  <c r="DB203" i="8"/>
  <c r="DB48" i="8"/>
  <c r="DD55" i="8"/>
  <c r="DC54" i="8"/>
  <c r="DD8" i="8"/>
  <c r="DE9" i="8"/>
  <c r="DA31" i="8"/>
  <c r="DB32" i="8"/>
  <c r="DA152" i="8"/>
  <c r="DA180" i="8" s="1"/>
  <c r="DA186" i="8" s="1"/>
  <c r="DA96" i="9" s="1"/>
  <c r="DA158" i="8"/>
  <c r="DB100" i="8"/>
  <c r="DA99" i="8"/>
  <c r="DC241" i="8"/>
  <c r="DB240" i="8"/>
  <c r="CV100" i="4"/>
  <c r="CW40" i="4"/>
  <c r="CV39" i="4"/>
  <c r="CW75" i="4"/>
  <c r="CV74" i="4"/>
  <c r="CW35" i="4"/>
  <c r="CX26" i="4"/>
  <c r="CY27" i="4"/>
  <c r="CX8" i="4"/>
  <c r="CY9" i="4"/>
  <c r="CS100" i="2"/>
  <c r="CR99" i="2"/>
  <c r="DA27" i="9" l="1"/>
  <c r="CZ26" i="9"/>
  <c r="DB27" i="12"/>
  <c r="DA26" i="12"/>
  <c r="DC75" i="12"/>
  <c r="DB74" i="12"/>
  <c r="DC100" i="12"/>
  <c r="DC8" i="12"/>
  <c r="DD9" i="12"/>
  <c r="DD35" i="12"/>
  <c r="DC40" i="12"/>
  <c r="DB39" i="12"/>
  <c r="DA196" i="11"/>
  <c r="DB54" i="11"/>
  <c r="DC55" i="11"/>
  <c r="DC203" i="11"/>
  <c r="DB202" i="11"/>
  <c r="DC8" i="11"/>
  <c r="DD9" i="11"/>
  <c r="DB158" i="11"/>
  <c r="DB152" i="11"/>
  <c r="DB180" i="11" s="1"/>
  <c r="DB186" i="11" s="1"/>
  <c r="DB96" i="12" s="1"/>
  <c r="DC100" i="11"/>
  <c r="DB99" i="11"/>
  <c r="DC222" i="11"/>
  <c r="DB221" i="11"/>
  <c r="DD48" i="11"/>
  <c r="DB240" i="11"/>
  <c r="DC241" i="11"/>
  <c r="DB31" i="11"/>
  <c r="DC32" i="11"/>
  <c r="DC35" i="9"/>
  <c r="DB100" i="9"/>
  <c r="DB40" i="9"/>
  <c r="DA39" i="9"/>
  <c r="DB8" i="9"/>
  <c r="DC9" i="9"/>
  <c r="DB75" i="9"/>
  <c r="DA74" i="9"/>
  <c r="DA196" i="8"/>
  <c r="DB158" i="8"/>
  <c r="DB152" i="8"/>
  <c r="DB180" i="8" s="1"/>
  <c r="DB186" i="8" s="1"/>
  <c r="DB96" i="9" s="1"/>
  <c r="DC100" i="8"/>
  <c r="DB99" i="8"/>
  <c r="DB31" i="8"/>
  <c r="DC32" i="8"/>
  <c r="DE8" i="8"/>
  <c r="DF9" i="8"/>
  <c r="DB221" i="8"/>
  <c r="DC222" i="8"/>
  <c r="DD241" i="8"/>
  <c r="DC240" i="8"/>
  <c r="DE55" i="8"/>
  <c r="DD54" i="8"/>
  <c r="DC48" i="8"/>
  <c r="DB202" i="8"/>
  <c r="DC203" i="8"/>
  <c r="CW100" i="4"/>
  <c r="CX75" i="4"/>
  <c r="CW74" i="4"/>
  <c r="CW39" i="4"/>
  <c r="CX40" i="4"/>
  <c r="CX35" i="4"/>
  <c r="CZ27" i="4"/>
  <c r="CY26" i="4"/>
  <c r="CY8" i="4"/>
  <c r="CZ9" i="4"/>
  <c r="CT100" i="2"/>
  <c r="CS99" i="2"/>
  <c r="DB27" i="9" l="1"/>
  <c r="DA26" i="9"/>
  <c r="DC27" i="12"/>
  <c r="DB26" i="12"/>
  <c r="DE9" i="12"/>
  <c r="DD8" i="12"/>
  <c r="DD40" i="12"/>
  <c r="DC39" i="12"/>
  <c r="DE35" i="12"/>
  <c r="DD100" i="12"/>
  <c r="DD75" i="12"/>
  <c r="DC74" i="12"/>
  <c r="DB196" i="11"/>
  <c r="DD222" i="11"/>
  <c r="DC221" i="11"/>
  <c r="DC202" i="11"/>
  <c r="DD203" i="11"/>
  <c r="DC240" i="11"/>
  <c r="DD241" i="11"/>
  <c r="DC158" i="11"/>
  <c r="DC152" i="11"/>
  <c r="DC180" i="11" s="1"/>
  <c r="DC186" i="11" s="1"/>
  <c r="DC96" i="12" s="1"/>
  <c r="DD100" i="11"/>
  <c r="DC99" i="11"/>
  <c r="DC54" i="11"/>
  <c r="DD55" i="11"/>
  <c r="DC31" i="11"/>
  <c r="DD32" i="11"/>
  <c r="DE48" i="11"/>
  <c r="DE9" i="11"/>
  <c r="DD8" i="11"/>
  <c r="DC8" i="9"/>
  <c r="DD9" i="9"/>
  <c r="DC40" i="9"/>
  <c r="DB39" i="9"/>
  <c r="DC75" i="9"/>
  <c r="DB74" i="9"/>
  <c r="DC100" i="9"/>
  <c r="DD35" i="9"/>
  <c r="DB196" i="8"/>
  <c r="DD48" i="8"/>
  <c r="DF55" i="8"/>
  <c r="DE54" i="8"/>
  <c r="DF8" i="8"/>
  <c r="DG9" i="8"/>
  <c r="DC158" i="8"/>
  <c r="DC152" i="8"/>
  <c r="DC180" i="8" s="1"/>
  <c r="DC186" i="8" s="1"/>
  <c r="DC96" i="9" s="1"/>
  <c r="DD100" i="8"/>
  <c r="DC99" i="8"/>
  <c r="DC31" i="8"/>
  <c r="DD32" i="8"/>
  <c r="DD240" i="8"/>
  <c r="DE241" i="8"/>
  <c r="DC202" i="8"/>
  <c r="DD203" i="8"/>
  <c r="DC221" i="8"/>
  <c r="DD222" i="8"/>
  <c r="CX100" i="4"/>
  <c r="CX74" i="4"/>
  <c r="CY75" i="4"/>
  <c r="CY40" i="4"/>
  <c r="CX39" i="4"/>
  <c r="CY35" i="4"/>
  <c r="CZ8" i="4"/>
  <c r="DA9" i="4"/>
  <c r="DA27" i="4"/>
  <c r="CZ26" i="4"/>
  <c r="CT99" i="2"/>
  <c r="CU100" i="2"/>
  <c r="DC27" i="9" l="1"/>
  <c r="DB26" i="9"/>
  <c r="DD27" i="12"/>
  <c r="DC26" i="12"/>
  <c r="DE100" i="12"/>
  <c r="DD39" i="12"/>
  <c r="DE40" i="12"/>
  <c r="DD74" i="12"/>
  <c r="DE75" i="12"/>
  <c r="DF35" i="12"/>
  <c r="DF9" i="12"/>
  <c r="DE8" i="12"/>
  <c r="DC196" i="11"/>
  <c r="DD158" i="11"/>
  <c r="DD152" i="11"/>
  <c r="DD180" i="11" s="1"/>
  <c r="DD186" i="11" s="1"/>
  <c r="DD96" i="12" s="1"/>
  <c r="DE100" i="11"/>
  <c r="DD99" i="11"/>
  <c r="DE32" i="11"/>
  <c r="DD31" i="11"/>
  <c r="DE222" i="11"/>
  <c r="DD221" i="11"/>
  <c r="DD240" i="11"/>
  <c r="DE241" i="11"/>
  <c r="DF9" i="11"/>
  <c r="DE8" i="11"/>
  <c r="DF48" i="11"/>
  <c r="DD54" i="11"/>
  <c r="DE55" i="11"/>
  <c r="DD202" i="11"/>
  <c r="DE203" i="11"/>
  <c r="DE35" i="9"/>
  <c r="DD8" i="9"/>
  <c r="DE9" i="9"/>
  <c r="DD100" i="9"/>
  <c r="DD75" i="9"/>
  <c r="DC74" i="9"/>
  <c r="DD40" i="9"/>
  <c r="DC39" i="9"/>
  <c r="DC196" i="8"/>
  <c r="DG8" i="8"/>
  <c r="DH9" i="8"/>
  <c r="DE240" i="8"/>
  <c r="DF241" i="8"/>
  <c r="DD221" i="8"/>
  <c r="DE222" i="8"/>
  <c r="DD158" i="8"/>
  <c r="DD152" i="8"/>
  <c r="DD180" i="8" s="1"/>
  <c r="DD186" i="8" s="1"/>
  <c r="DD96" i="9" s="1"/>
  <c r="DE100" i="8"/>
  <c r="DD99" i="8"/>
  <c r="DG55" i="8"/>
  <c r="DF54" i="8"/>
  <c r="DE48" i="8"/>
  <c r="DE32" i="8"/>
  <c r="DD31" i="8"/>
  <c r="DD202" i="8"/>
  <c r="DE203" i="8"/>
  <c r="CY100" i="4"/>
  <c r="CZ40" i="4"/>
  <c r="CY39" i="4"/>
  <c r="CZ75" i="4"/>
  <c r="CY74" i="4"/>
  <c r="DA8" i="4"/>
  <c r="DB9" i="4"/>
  <c r="CZ35" i="4"/>
  <c r="DB27" i="4"/>
  <c r="DA26" i="4"/>
  <c r="CV100" i="2"/>
  <c r="CU99" i="2"/>
  <c r="DD27" i="9" l="1"/>
  <c r="DC26" i="9"/>
  <c r="DD26" i="12"/>
  <c r="DE27" i="12"/>
  <c r="DG35" i="12"/>
  <c r="DE74" i="12"/>
  <c r="DF75" i="12"/>
  <c r="DE39" i="12"/>
  <c r="DF40" i="12"/>
  <c r="DG9" i="12"/>
  <c r="DF8" i="12"/>
  <c r="DF100" i="12"/>
  <c r="DD196" i="11"/>
  <c r="DE158" i="11"/>
  <c r="DE152" i="11"/>
  <c r="DE180" i="11" s="1"/>
  <c r="DE186" i="11" s="1"/>
  <c r="DE96" i="12" s="1"/>
  <c r="DF100" i="11"/>
  <c r="DE99" i="11"/>
  <c r="DG48" i="11"/>
  <c r="DE202" i="11"/>
  <c r="DF203" i="11"/>
  <c r="DG9" i="11"/>
  <c r="DF8" i="11"/>
  <c r="DF32" i="11"/>
  <c r="DE31" i="11"/>
  <c r="DE240" i="11"/>
  <c r="DF241" i="11"/>
  <c r="DE54" i="11"/>
  <c r="DF55" i="11"/>
  <c r="DF222" i="11"/>
  <c r="DE221" i="11"/>
  <c r="DE100" i="9"/>
  <c r="DE8" i="9"/>
  <c r="DF9" i="9"/>
  <c r="DE40" i="9"/>
  <c r="DD39" i="9"/>
  <c r="DE75" i="9"/>
  <c r="DD74" i="9"/>
  <c r="DF35" i="9"/>
  <c r="DD196" i="8"/>
  <c r="DH55" i="8"/>
  <c r="DG54" i="8"/>
  <c r="DF32" i="8"/>
  <c r="DE31" i="8"/>
  <c r="DF240" i="8"/>
  <c r="DG241" i="8"/>
  <c r="DE158" i="8"/>
  <c r="DE152" i="8"/>
  <c r="DE180" i="8" s="1"/>
  <c r="DE186" i="8" s="1"/>
  <c r="DE96" i="9" s="1"/>
  <c r="DE99" i="8"/>
  <c r="DF100" i="8"/>
  <c r="DE202" i="8"/>
  <c r="DF203" i="8"/>
  <c r="DE221" i="8"/>
  <c r="DF222" i="8"/>
  <c r="DI9" i="8"/>
  <c r="DH8" i="8"/>
  <c r="DF48" i="8"/>
  <c r="CZ100" i="4"/>
  <c r="DA75" i="4"/>
  <c r="CZ74" i="4"/>
  <c r="DA40" i="4"/>
  <c r="CZ39" i="4"/>
  <c r="DA35" i="4"/>
  <c r="DC27" i="4"/>
  <c r="DB26" i="4"/>
  <c r="DB8" i="4"/>
  <c r="DC9" i="4"/>
  <c r="CW100" i="2"/>
  <c r="CV99" i="2"/>
  <c r="DD26" i="9" l="1"/>
  <c r="DE27" i="9"/>
  <c r="DF27" i="12"/>
  <c r="DE26" i="12"/>
  <c r="DH9" i="12"/>
  <c r="DG8" i="12"/>
  <c r="DG100" i="12"/>
  <c r="DF39" i="12"/>
  <c r="DG40" i="12"/>
  <c r="DF74" i="12"/>
  <c r="DG75" i="12"/>
  <c r="DH35" i="12"/>
  <c r="DE196" i="11"/>
  <c r="DF152" i="11"/>
  <c r="DF180" i="11" s="1"/>
  <c r="DF186" i="11" s="1"/>
  <c r="DF96" i="12" s="1"/>
  <c r="DF158" i="11"/>
  <c r="DF99" i="11"/>
  <c r="DG100" i="11"/>
  <c r="DG222" i="11"/>
  <c r="DF221" i="11"/>
  <c r="DH9" i="11"/>
  <c r="DG8" i="11"/>
  <c r="DF202" i="11"/>
  <c r="DG203" i="11"/>
  <c r="DF54" i="11"/>
  <c r="DG55" i="11"/>
  <c r="DF240" i="11"/>
  <c r="DG241" i="11"/>
  <c r="DG32" i="11"/>
  <c r="DF31" i="11"/>
  <c r="DH48" i="11"/>
  <c r="DE74" i="9"/>
  <c r="DF75" i="9"/>
  <c r="DG35" i="9"/>
  <c r="DF8" i="9"/>
  <c r="DG9" i="9"/>
  <c r="DF100" i="9"/>
  <c r="DF40" i="9"/>
  <c r="DE39" i="9"/>
  <c r="DE196" i="8"/>
  <c r="DJ9" i="8"/>
  <c r="DI8" i="8"/>
  <c r="DF152" i="8"/>
  <c r="DF180" i="8" s="1"/>
  <c r="DF186" i="8" s="1"/>
  <c r="DF96" i="9" s="1"/>
  <c r="DF158" i="8"/>
  <c r="DF99" i="8"/>
  <c r="DG100" i="8"/>
  <c r="DG32" i="8"/>
  <c r="DF31" i="8"/>
  <c r="DG222" i="8"/>
  <c r="DF221" i="8"/>
  <c r="DG48" i="8"/>
  <c r="DF202" i="8"/>
  <c r="DG203" i="8"/>
  <c r="DG240" i="8"/>
  <c r="DH241" i="8"/>
  <c r="DH54" i="8"/>
  <c r="DI55" i="8"/>
  <c r="DA100" i="4"/>
  <c r="DA74" i="4"/>
  <c r="DB75" i="4"/>
  <c r="DA39" i="4"/>
  <c r="DB40" i="4"/>
  <c r="DD27" i="4"/>
  <c r="DC26" i="4"/>
  <c r="DB35" i="4"/>
  <c r="DD9" i="4"/>
  <c r="DC8" i="4"/>
  <c r="CW99" i="2"/>
  <c r="CX100" i="2"/>
  <c r="DE26" i="9" l="1"/>
  <c r="DF27" i="9"/>
  <c r="DF26" i="12"/>
  <c r="DG27" i="12"/>
  <c r="DH40" i="12"/>
  <c r="DG39" i="12"/>
  <c r="DH100" i="12"/>
  <c r="DI35" i="12"/>
  <c r="DG74" i="12"/>
  <c r="DH75" i="12"/>
  <c r="DI9" i="12"/>
  <c r="DH8" i="12"/>
  <c r="DF196" i="11"/>
  <c r="DG152" i="11"/>
  <c r="DG180" i="11" s="1"/>
  <c r="DG186" i="11" s="1"/>
  <c r="DG96" i="12" s="1"/>
  <c r="DG158" i="11"/>
  <c r="DG99" i="11"/>
  <c r="DH100" i="11"/>
  <c r="DI48" i="11"/>
  <c r="DH241" i="11"/>
  <c r="DG240" i="11"/>
  <c r="DG54" i="11"/>
  <c r="DH55" i="11"/>
  <c r="DG202" i="11"/>
  <c r="DH203" i="11"/>
  <c r="DH8" i="11"/>
  <c r="DI9" i="11"/>
  <c r="DH32" i="11"/>
  <c r="DG31" i="11"/>
  <c r="DH222" i="11"/>
  <c r="DG221" i="11"/>
  <c r="DH9" i="9"/>
  <c r="DG8" i="9"/>
  <c r="DG40" i="9"/>
  <c r="DF39" i="9"/>
  <c r="DG100" i="9"/>
  <c r="DH35" i="9"/>
  <c r="DG75" i="9"/>
  <c r="DF74" i="9"/>
  <c r="DF196" i="8"/>
  <c r="DH240" i="8"/>
  <c r="DI241" i="8"/>
  <c r="DH32" i="8"/>
  <c r="DG31" i="8"/>
  <c r="DG202" i="8"/>
  <c r="DH203" i="8"/>
  <c r="DH222" i="8"/>
  <c r="DG221" i="8"/>
  <c r="DG152" i="8"/>
  <c r="DG180" i="8" s="1"/>
  <c r="DG186" i="8" s="1"/>
  <c r="DG96" i="9" s="1"/>
  <c r="DG158" i="8"/>
  <c r="DG99" i="8"/>
  <c r="DH100" i="8"/>
  <c r="DK9" i="8"/>
  <c r="DJ8" i="8"/>
  <c r="DI54" i="8"/>
  <c r="DJ55" i="8"/>
  <c r="DH48" i="8"/>
  <c r="DB100" i="4"/>
  <c r="DB39" i="4"/>
  <c r="DC40" i="4"/>
  <c r="DC75" i="4"/>
  <c r="DB74" i="4"/>
  <c r="DE9" i="4"/>
  <c r="DD8" i="4"/>
  <c r="DC35" i="4"/>
  <c r="DD26" i="4"/>
  <c r="DE27" i="4"/>
  <c r="CX99" i="2"/>
  <c r="CY100" i="2"/>
  <c r="DF26" i="9" l="1"/>
  <c r="DG27" i="9"/>
  <c r="DH27" i="12"/>
  <c r="DG26" i="12"/>
  <c r="DJ35" i="12"/>
  <c r="DI100" i="12"/>
  <c r="DI8" i="12"/>
  <c r="DJ9" i="12"/>
  <c r="DH74" i="12"/>
  <c r="DI75" i="12"/>
  <c r="DH39" i="12"/>
  <c r="DI40" i="12"/>
  <c r="DG196" i="11"/>
  <c r="DH202" i="11"/>
  <c r="DI203" i="11"/>
  <c r="DH152" i="11"/>
  <c r="DH180" i="11" s="1"/>
  <c r="DH186" i="11" s="1"/>
  <c r="DH96" i="12" s="1"/>
  <c r="DH158" i="11"/>
  <c r="DH99" i="11"/>
  <c r="DI100" i="11"/>
  <c r="DI55" i="11"/>
  <c r="DH54" i="11"/>
  <c r="DI32" i="11"/>
  <c r="DH31" i="11"/>
  <c r="DI241" i="11"/>
  <c r="DH240" i="11"/>
  <c r="DI8" i="11"/>
  <c r="DJ9" i="11"/>
  <c r="DI222" i="11"/>
  <c r="DH221" i="11"/>
  <c r="DJ48" i="11"/>
  <c r="DG74" i="9"/>
  <c r="DH75" i="9"/>
  <c r="DI35" i="9"/>
  <c r="DH100" i="9"/>
  <c r="DH40" i="9"/>
  <c r="DG39" i="9"/>
  <c r="DI9" i="9"/>
  <c r="DH8" i="9"/>
  <c r="DG196" i="8"/>
  <c r="DI222" i="8"/>
  <c r="DH221" i="8"/>
  <c r="DL9" i="8"/>
  <c r="DK8" i="8"/>
  <c r="DH152" i="8"/>
  <c r="DH180" i="8" s="1"/>
  <c r="DH186" i="8" s="1"/>
  <c r="DH96" i="9" s="1"/>
  <c r="DH158" i="8"/>
  <c r="DH99" i="8"/>
  <c r="DI100" i="8"/>
  <c r="DJ54" i="8"/>
  <c r="DK55" i="8"/>
  <c r="DI203" i="8"/>
  <c r="DH202" i="8"/>
  <c r="DI48" i="8"/>
  <c r="DJ241" i="8"/>
  <c r="DI240" i="8"/>
  <c r="DI32" i="8"/>
  <c r="DH31" i="8"/>
  <c r="DC100" i="4"/>
  <c r="DC74" i="4"/>
  <c r="DD75" i="4"/>
  <c r="DC39" i="4"/>
  <c r="DD40" i="4"/>
  <c r="DF9" i="4"/>
  <c r="DE8" i="4"/>
  <c r="DD35" i="4"/>
  <c r="DE26" i="4"/>
  <c r="DF27" i="4"/>
  <c r="CZ100" i="2"/>
  <c r="CY99" i="2"/>
  <c r="DG26" i="9" l="1"/>
  <c r="DH27" i="9"/>
  <c r="DI27" i="12"/>
  <c r="DH26" i="12"/>
  <c r="DJ40" i="12"/>
  <c r="DI39" i="12"/>
  <c r="DJ8" i="12"/>
  <c r="DK9" i="12"/>
  <c r="DJ75" i="12"/>
  <c r="DI74" i="12"/>
  <c r="DJ100" i="12"/>
  <c r="DK35" i="12"/>
  <c r="DH196" i="11"/>
  <c r="DK48" i="11"/>
  <c r="DI31" i="11"/>
  <c r="DJ32" i="11"/>
  <c r="DJ8" i="11"/>
  <c r="DK9" i="11"/>
  <c r="DI202" i="11"/>
  <c r="DJ203" i="11"/>
  <c r="DJ222" i="11"/>
  <c r="DI221" i="11"/>
  <c r="DJ241" i="11"/>
  <c r="DI240" i="11"/>
  <c r="DJ55" i="11"/>
  <c r="DI54" i="11"/>
  <c r="DI152" i="11"/>
  <c r="DI180" i="11" s="1"/>
  <c r="DI186" i="11" s="1"/>
  <c r="DI96" i="12" s="1"/>
  <c r="DI158" i="11"/>
  <c r="DI99" i="11"/>
  <c r="DJ100" i="11"/>
  <c r="DI40" i="9"/>
  <c r="DH39" i="9"/>
  <c r="DJ35" i="9"/>
  <c r="DI100" i="9"/>
  <c r="DI75" i="9"/>
  <c r="DH74" i="9"/>
  <c r="DJ9" i="9"/>
  <c r="DI8" i="9"/>
  <c r="DH196" i="8"/>
  <c r="DM9" i="8"/>
  <c r="DL8" i="8"/>
  <c r="DK241" i="8"/>
  <c r="DJ240" i="8"/>
  <c r="DK54" i="8"/>
  <c r="DL55" i="8"/>
  <c r="DJ222" i="8"/>
  <c r="DI221" i="8"/>
  <c r="DI152" i="8"/>
  <c r="DI180" i="8" s="1"/>
  <c r="DI186" i="8" s="1"/>
  <c r="DI96" i="9" s="1"/>
  <c r="DI158" i="8"/>
  <c r="DI99" i="8"/>
  <c r="DJ100" i="8"/>
  <c r="DJ48" i="8"/>
  <c r="DJ203" i="8"/>
  <c r="DI202" i="8"/>
  <c r="DI31" i="8"/>
  <c r="DJ32" i="8"/>
  <c r="DD100" i="4"/>
  <c r="DD74" i="4"/>
  <c r="DE75" i="4"/>
  <c r="DE40" i="4"/>
  <c r="DD39" i="4"/>
  <c r="DF26" i="4"/>
  <c r="DG27" i="4"/>
  <c r="DG9" i="4"/>
  <c r="DF8" i="4"/>
  <c r="DE35" i="4"/>
  <c r="DA100" i="2"/>
  <c r="CZ99" i="2"/>
  <c r="DH26" i="9" l="1"/>
  <c r="DI27" i="9"/>
  <c r="DI26" i="12"/>
  <c r="DJ27" i="12"/>
  <c r="DL35" i="12"/>
  <c r="DK8" i="12"/>
  <c r="DL9" i="12"/>
  <c r="DK100" i="12"/>
  <c r="DK75" i="12"/>
  <c r="DJ74" i="12"/>
  <c r="DJ39" i="12"/>
  <c r="DK40" i="12"/>
  <c r="DI196" i="11"/>
  <c r="DJ221" i="11"/>
  <c r="DK222" i="11"/>
  <c r="DJ152" i="11"/>
  <c r="DJ180" i="11" s="1"/>
  <c r="DJ186" i="11" s="1"/>
  <c r="DJ96" i="12" s="1"/>
  <c r="DJ158" i="11"/>
  <c r="DJ99" i="11"/>
  <c r="DK100" i="11"/>
  <c r="DK203" i="11"/>
  <c r="DJ202" i="11"/>
  <c r="DK55" i="11"/>
  <c r="DJ54" i="11"/>
  <c r="DK8" i="11"/>
  <c r="DL9" i="11"/>
  <c r="DL48" i="11"/>
  <c r="DK241" i="11"/>
  <c r="DJ240" i="11"/>
  <c r="DJ31" i="11"/>
  <c r="DK32" i="11"/>
  <c r="DJ100" i="9"/>
  <c r="DK35" i="9"/>
  <c r="DI39" i="9"/>
  <c r="DJ40" i="9"/>
  <c r="DK9" i="9"/>
  <c r="DJ8" i="9"/>
  <c r="DJ75" i="9"/>
  <c r="DI74" i="9"/>
  <c r="DI196" i="8"/>
  <c r="DJ152" i="8"/>
  <c r="DJ180" i="8" s="1"/>
  <c r="DJ186" i="8" s="1"/>
  <c r="DJ96" i="9" s="1"/>
  <c r="DJ158" i="8"/>
  <c r="DJ99" i="8"/>
  <c r="DK100" i="8"/>
  <c r="DL54" i="8"/>
  <c r="DM55" i="8"/>
  <c r="DL241" i="8"/>
  <c r="DK240" i="8"/>
  <c r="DK203" i="8"/>
  <c r="DJ202" i="8"/>
  <c r="DJ31" i="8"/>
  <c r="DK32" i="8"/>
  <c r="DK48" i="8"/>
  <c r="DN9" i="8"/>
  <c r="DM8" i="8"/>
  <c r="DK222" i="8"/>
  <c r="DJ221" i="8"/>
  <c r="DE100" i="4"/>
  <c r="DE39" i="4"/>
  <c r="DF40" i="4"/>
  <c r="DE74" i="4"/>
  <c r="DF75" i="4"/>
  <c r="DG26" i="4"/>
  <c r="DH27" i="4"/>
  <c r="DF35" i="4"/>
  <c r="DH9" i="4"/>
  <c r="DG8" i="4"/>
  <c r="DB100" i="2"/>
  <c r="DA99" i="2"/>
  <c r="DJ27" i="9" l="1"/>
  <c r="DI26" i="9"/>
  <c r="DK27" i="12"/>
  <c r="DJ26" i="12"/>
  <c r="DL40" i="12"/>
  <c r="DK39" i="12"/>
  <c r="DL8" i="12"/>
  <c r="DM9" i="12"/>
  <c r="DL100" i="12"/>
  <c r="DM35" i="12"/>
  <c r="DL75" i="12"/>
  <c r="DK74" i="12"/>
  <c r="DJ196" i="11"/>
  <c r="DL241" i="11"/>
  <c r="DK240" i="11"/>
  <c r="DL55" i="11"/>
  <c r="DK54" i="11"/>
  <c r="DK31" i="11"/>
  <c r="DL32" i="11"/>
  <c r="DM48" i="11"/>
  <c r="DL222" i="11"/>
  <c r="DK221" i="11"/>
  <c r="DL203" i="11"/>
  <c r="DK202" i="11"/>
  <c r="DK152" i="11"/>
  <c r="DK180" i="11" s="1"/>
  <c r="DK186" i="11" s="1"/>
  <c r="DK96" i="12" s="1"/>
  <c r="DK158" i="11"/>
  <c r="DK99" i="11"/>
  <c r="DL100" i="11"/>
  <c r="DL8" i="11"/>
  <c r="DM9" i="11"/>
  <c r="DK75" i="9"/>
  <c r="DJ74" i="9"/>
  <c r="DK40" i="9"/>
  <c r="DJ39" i="9"/>
  <c r="DL9" i="9"/>
  <c r="DK8" i="9"/>
  <c r="DL35" i="9"/>
  <c r="DK100" i="9"/>
  <c r="DJ196" i="8"/>
  <c r="DM54" i="8"/>
  <c r="DN55" i="8"/>
  <c r="DN8" i="8"/>
  <c r="DO9" i="8"/>
  <c r="DK152" i="8"/>
  <c r="DK180" i="8" s="1"/>
  <c r="DK186" i="8" s="1"/>
  <c r="DK96" i="9" s="1"/>
  <c r="DK158" i="8"/>
  <c r="DK99" i="8"/>
  <c r="DL100" i="8"/>
  <c r="DL48" i="8"/>
  <c r="DL203" i="8"/>
  <c r="DK202" i="8"/>
  <c r="DK31" i="8"/>
  <c r="DL32" i="8"/>
  <c r="DK221" i="8"/>
  <c r="DL222" i="8"/>
  <c r="DM241" i="8"/>
  <c r="DL240" i="8"/>
  <c r="DF100" i="4"/>
  <c r="DF39" i="4"/>
  <c r="DG40" i="4"/>
  <c r="DG75" i="4"/>
  <c r="DF74" i="4"/>
  <c r="DG35" i="4"/>
  <c r="DI9" i="4"/>
  <c r="DH8" i="4"/>
  <c r="DH26" i="4"/>
  <c r="DI27" i="4"/>
  <c r="DB99" i="2"/>
  <c r="DC100" i="2"/>
  <c r="DK27" i="9" l="1"/>
  <c r="DJ26" i="9"/>
  <c r="DL27" i="12"/>
  <c r="DK26" i="12"/>
  <c r="DN35" i="12"/>
  <c r="DM8" i="12"/>
  <c r="DN9" i="12"/>
  <c r="DM75" i="12"/>
  <c r="DL74" i="12"/>
  <c r="DM100" i="12"/>
  <c r="DL39" i="12"/>
  <c r="DM40" i="12"/>
  <c r="DK196" i="11"/>
  <c r="DN48" i="11"/>
  <c r="DM55" i="11"/>
  <c r="DL54" i="11"/>
  <c r="DM203" i="11"/>
  <c r="DL202" i="11"/>
  <c r="DM8" i="11"/>
  <c r="DN9" i="11"/>
  <c r="DL31" i="11"/>
  <c r="DM32" i="11"/>
  <c r="DL240" i="11"/>
  <c r="DM241" i="11"/>
  <c r="DL152" i="11"/>
  <c r="DL180" i="11" s="1"/>
  <c r="DL186" i="11" s="1"/>
  <c r="DL96" i="12" s="1"/>
  <c r="DL158" i="11"/>
  <c r="DL99" i="11"/>
  <c r="DM100" i="11"/>
  <c r="DM222" i="11"/>
  <c r="DL221" i="11"/>
  <c r="DL40" i="9"/>
  <c r="DK39" i="9"/>
  <c r="DM35" i="9"/>
  <c r="DL75" i="9"/>
  <c r="DK74" i="9"/>
  <c r="DL100" i="9"/>
  <c r="DL8" i="9"/>
  <c r="DM9" i="9"/>
  <c r="DK196" i="8"/>
  <c r="DM48" i="8"/>
  <c r="DO8" i="8"/>
  <c r="DP9" i="8"/>
  <c r="DN241" i="8"/>
  <c r="DM240" i="8"/>
  <c r="DL221" i="8"/>
  <c r="DM222" i="8"/>
  <c r="DL152" i="8"/>
  <c r="DL180" i="8" s="1"/>
  <c r="DL186" i="8" s="1"/>
  <c r="DL96" i="9" s="1"/>
  <c r="DL158" i="8"/>
  <c r="DM100" i="8"/>
  <c r="DL99" i="8"/>
  <c r="DN54" i="8"/>
  <c r="DO55" i="8"/>
  <c r="DL31" i="8"/>
  <c r="DM32" i="8"/>
  <c r="DM203" i="8"/>
  <c r="DL202" i="8"/>
  <c r="DG100" i="4"/>
  <c r="DG39" i="4"/>
  <c r="DH40" i="4"/>
  <c r="DG74" i="4"/>
  <c r="DH75" i="4"/>
  <c r="DI26" i="4"/>
  <c r="DJ27" i="4"/>
  <c r="DI8" i="4"/>
  <c r="DJ9" i="4"/>
  <c r="DH35" i="4"/>
  <c r="DD100" i="2"/>
  <c r="DC99" i="2"/>
  <c r="DK26" i="9" l="1"/>
  <c r="DL27" i="9"/>
  <c r="DM27" i="12"/>
  <c r="DL26" i="12"/>
  <c r="DN40" i="12"/>
  <c r="DM39" i="12"/>
  <c r="DN100" i="12"/>
  <c r="DN8" i="12"/>
  <c r="DO9" i="12"/>
  <c r="DN75" i="12"/>
  <c r="DM74" i="12"/>
  <c r="DO35" i="12"/>
  <c r="DL196" i="11"/>
  <c r="DN203" i="11"/>
  <c r="DM202" i="11"/>
  <c r="DM152" i="11"/>
  <c r="DM180" i="11" s="1"/>
  <c r="DM186" i="11" s="1"/>
  <c r="DM96" i="12" s="1"/>
  <c r="DM158" i="11"/>
  <c r="DN100" i="11"/>
  <c r="DM99" i="11"/>
  <c r="DM54" i="11"/>
  <c r="DN55" i="11"/>
  <c r="DO48" i="11"/>
  <c r="DM240" i="11"/>
  <c r="DN241" i="11"/>
  <c r="DN8" i="11"/>
  <c r="DO9" i="11"/>
  <c r="DN222" i="11"/>
  <c r="DM221" i="11"/>
  <c r="DM31" i="11"/>
  <c r="DN32" i="11"/>
  <c r="DM100" i="9"/>
  <c r="DM75" i="9"/>
  <c r="DL74" i="9"/>
  <c r="DN35" i="9"/>
  <c r="DL39" i="9"/>
  <c r="DM40" i="9"/>
  <c r="DM8" i="9"/>
  <c r="DN9" i="9"/>
  <c r="DL196" i="8"/>
  <c r="DM202" i="8"/>
  <c r="DN203" i="8"/>
  <c r="DP55" i="8"/>
  <c r="DO54" i="8"/>
  <c r="DM31" i="8"/>
  <c r="DN32" i="8"/>
  <c r="DM152" i="8"/>
  <c r="DM180" i="8" s="1"/>
  <c r="DM186" i="8" s="1"/>
  <c r="DM96" i="9" s="1"/>
  <c r="DM158" i="8"/>
  <c r="DN100" i="8"/>
  <c r="DM99" i="8"/>
  <c r="DN240" i="8"/>
  <c r="DO241" i="8"/>
  <c r="DP8" i="8"/>
  <c r="DQ9" i="8"/>
  <c r="DN48" i="8"/>
  <c r="DM221" i="8"/>
  <c r="DN222" i="8"/>
  <c r="DH100" i="4"/>
  <c r="DH74" i="4"/>
  <c r="DI75" i="4"/>
  <c r="DH39" i="4"/>
  <c r="DI40" i="4"/>
  <c r="DI35" i="4"/>
  <c r="DJ26" i="4"/>
  <c r="DK27" i="4"/>
  <c r="DJ8" i="4"/>
  <c r="DK9" i="4"/>
  <c r="DE100" i="2"/>
  <c r="DD99" i="2"/>
  <c r="DM27" i="9" l="1"/>
  <c r="DL26" i="9"/>
  <c r="DN27" i="12"/>
  <c r="DM26" i="12"/>
  <c r="DP35" i="12"/>
  <c r="DO8" i="12"/>
  <c r="DP9" i="12"/>
  <c r="DO75" i="12"/>
  <c r="DN74" i="12"/>
  <c r="DO100" i="12"/>
  <c r="DO40" i="12"/>
  <c r="DN39" i="12"/>
  <c r="DM196" i="11"/>
  <c r="DN31" i="11"/>
  <c r="DO32" i="11"/>
  <c r="DP48" i="11"/>
  <c r="DO203" i="11"/>
  <c r="DN202" i="11"/>
  <c r="DN54" i="11"/>
  <c r="DO55" i="11"/>
  <c r="DN158" i="11"/>
  <c r="DN152" i="11"/>
  <c r="DN180" i="11" s="1"/>
  <c r="DN186" i="11" s="1"/>
  <c r="DN96" i="12" s="1"/>
  <c r="DO100" i="11"/>
  <c r="DN99" i="11"/>
  <c r="DO222" i="11"/>
  <c r="DN221" i="11"/>
  <c r="DP9" i="11"/>
  <c r="DO8" i="11"/>
  <c r="DN240" i="11"/>
  <c r="DO241" i="11"/>
  <c r="DN8" i="9"/>
  <c r="DO9" i="9"/>
  <c r="DN40" i="9"/>
  <c r="DM39" i="9"/>
  <c r="DO35" i="9"/>
  <c r="DN75" i="9"/>
  <c r="DM74" i="9"/>
  <c r="DN100" i="9"/>
  <c r="DM196" i="8"/>
  <c r="DN221" i="8"/>
  <c r="DO222" i="8"/>
  <c r="DQ55" i="8"/>
  <c r="DP54" i="8"/>
  <c r="DN202" i="8"/>
  <c r="DO203" i="8"/>
  <c r="DQ8" i="8"/>
  <c r="DR9" i="8"/>
  <c r="DO48" i="8"/>
  <c r="DN31" i="8"/>
  <c r="DO32" i="8"/>
  <c r="DP241" i="8"/>
  <c r="DO240" i="8"/>
  <c r="DN158" i="8"/>
  <c r="DN152" i="8"/>
  <c r="DN180" i="8" s="1"/>
  <c r="DN186" i="8" s="1"/>
  <c r="DN96" i="9" s="1"/>
  <c r="DO100" i="8"/>
  <c r="DN99" i="8"/>
  <c r="DI100" i="4"/>
  <c r="DJ40" i="4"/>
  <c r="DI39" i="4"/>
  <c r="DI74" i="4"/>
  <c r="DJ75" i="4"/>
  <c r="DJ35" i="4"/>
  <c r="DK8" i="4"/>
  <c r="DL9" i="4"/>
  <c r="DL27" i="4"/>
  <c r="DK26" i="4"/>
  <c r="DF100" i="2"/>
  <c r="DE99" i="2"/>
  <c r="DM26" i="9" l="1"/>
  <c r="DN27" i="9"/>
  <c r="DO27" i="12"/>
  <c r="DN26" i="12"/>
  <c r="DP40" i="12"/>
  <c r="DO39" i="12"/>
  <c r="DP100" i="12"/>
  <c r="DQ9" i="12"/>
  <c r="DP8" i="12"/>
  <c r="DP75" i="12"/>
  <c r="DO74" i="12"/>
  <c r="DQ35" i="12"/>
  <c r="DN196" i="11"/>
  <c r="DP222" i="11"/>
  <c r="DO221" i="11"/>
  <c r="DP32" i="11"/>
  <c r="DO31" i="11"/>
  <c r="DO202" i="11"/>
  <c r="DP203" i="11"/>
  <c r="DO158" i="11"/>
  <c r="DO152" i="11"/>
  <c r="DO180" i="11" s="1"/>
  <c r="DO186" i="11" s="1"/>
  <c r="DO96" i="12" s="1"/>
  <c r="DP100" i="11"/>
  <c r="DO99" i="11"/>
  <c r="DQ48" i="11"/>
  <c r="DO240" i="11"/>
  <c r="DP241" i="11"/>
  <c r="DQ9" i="11"/>
  <c r="DP8" i="11"/>
  <c r="DO54" i="11"/>
  <c r="DP55" i="11"/>
  <c r="DO100" i="9"/>
  <c r="DO75" i="9"/>
  <c r="DN74" i="9"/>
  <c r="DN39" i="9"/>
  <c r="DO40" i="9"/>
  <c r="DO8" i="9"/>
  <c r="DP9" i="9"/>
  <c r="DP35" i="9"/>
  <c r="DN196" i="8"/>
  <c r="DR8" i="8"/>
  <c r="DS9" i="8"/>
  <c r="DO221" i="8"/>
  <c r="DP222" i="8"/>
  <c r="DO202" i="8"/>
  <c r="DP203" i="8"/>
  <c r="DP240" i="8"/>
  <c r="DQ241" i="8"/>
  <c r="DP48" i="8"/>
  <c r="DO158" i="8"/>
  <c r="DO152" i="8"/>
  <c r="DO180" i="8" s="1"/>
  <c r="DO186" i="8" s="1"/>
  <c r="DO96" i="9" s="1"/>
  <c r="DP100" i="8"/>
  <c r="DO99" i="8"/>
  <c r="DO31" i="8"/>
  <c r="DP32" i="8"/>
  <c r="DR55" i="8"/>
  <c r="DQ54" i="8"/>
  <c r="DJ100" i="4"/>
  <c r="DJ39" i="4"/>
  <c r="DK40" i="4"/>
  <c r="DK75" i="4"/>
  <c r="DJ74" i="4"/>
  <c r="DM27" i="4"/>
  <c r="DL26" i="4"/>
  <c r="DL8" i="4"/>
  <c r="DM9" i="4"/>
  <c r="DK35" i="4"/>
  <c r="DF99" i="2"/>
  <c r="DG100" i="2"/>
  <c r="DO27" i="9" l="1"/>
  <c r="DN26" i="9"/>
  <c r="DP27" i="12"/>
  <c r="DO26" i="12"/>
  <c r="DQ75" i="12"/>
  <c r="DP74" i="12"/>
  <c r="DR9" i="12"/>
  <c r="DQ8" i="12"/>
  <c r="DQ100" i="12"/>
  <c r="DR35" i="12"/>
  <c r="DP39" i="12"/>
  <c r="DQ40" i="12"/>
  <c r="DO196" i="11"/>
  <c r="DP158" i="11"/>
  <c r="DP152" i="11"/>
  <c r="DP180" i="11" s="1"/>
  <c r="DP186" i="11" s="1"/>
  <c r="DP96" i="12" s="1"/>
  <c r="DQ100" i="11"/>
  <c r="DP99" i="11"/>
  <c r="DP54" i="11"/>
  <c r="DQ55" i="11"/>
  <c r="DR9" i="11"/>
  <c r="DQ8" i="11"/>
  <c r="DQ222" i="11"/>
  <c r="DP221" i="11"/>
  <c r="DP240" i="11"/>
  <c r="DQ241" i="11"/>
  <c r="DQ32" i="11"/>
  <c r="DP31" i="11"/>
  <c r="DR48" i="11"/>
  <c r="DP202" i="11"/>
  <c r="DQ203" i="11"/>
  <c r="DP75" i="9"/>
  <c r="DO74" i="9"/>
  <c r="DP100" i="9"/>
  <c r="DQ35" i="9"/>
  <c r="DP40" i="9"/>
  <c r="DO39" i="9"/>
  <c r="DP8" i="9"/>
  <c r="DQ9" i="9"/>
  <c r="DO196" i="8"/>
  <c r="DQ240" i="8"/>
  <c r="DR241" i="8"/>
  <c r="DS55" i="8"/>
  <c r="DR54" i="8"/>
  <c r="DQ32" i="8"/>
  <c r="DP31" i="8"/>
  <c r="DS8" i="8"/>
  <c r="DT9" i="8"/>
  <c r="DP158" i="8"/>
  <c r="DP152" i="8"/>
  <c r="DP180" i="8" s="1"/>
  <c r="DP186" i="8" s="1"/>
  <c r="DP96" i="9" s="1"/>
  <c r="DQ100" i="8"/>
  <c r="DP99" i="8"/>
  <c r="DP202" i="8"/>
  <c r="DQ203" i="8"/>
  <c r="DQ48" i="8"/>
  <c r="DP221" i="8"/>
  <c r="DQ222" i="8"/>
  <c r="DK100" i="4"/>
  <c r="DL75" i="4"/>
  <c r="DK74" i="4"/>
  <c r="DL40" i="4"/>
  <c r="DK39" i="4"/>
  <c r="DN27" i="4"/>
  <c r="DM26" i="4"/>
  <c r="DL35" i="4"/>
  <c r="DM8" i="4"/>
  <c r="DN9" i="4"/>
  <c r="DH100" i="2"/>
  <c r="DG99" i="2"/>
  <c r="DP27" i="9" l="1"/>
  <c r="DO26" i="9"/>
  <c r="DP26" i="12"/>
  <c r="DQ27" i="12"/>
  <c r="DQ39" i="12"/>
  <c r="DR40" i="12"/>
  <c r="DS35" i="12"/>
  <c r="DR100" i="12"/>
  <c r="DS9" i="12"/>
  <c r="DR8" i="12"/>
  <c r="DR75" i="12"/>
  <c r="DQ74" i="12"/>
  <c r="DP196" i="11"/>
  <c r="DS48" i="11"/>
  <c r="DQ158" i="11"/>
  <c r="DQ152" i="11"/>
  <c r="DQ180" i="11" s="1"/>
  <c r="DQ186" i="11" s="1"/>
  <c r="DQ96" i="12" s="1"/>
  <c r="DR100" i="11"/>
  <c r="DQ99" i="11"/>
  <c r="DQ240" i="11"/>
  <c r="DR241" i="11"/>
  <c r="DQ202" i="11"/>
  <c r="DR203" i="11"/>
  <c r="DR32" i="11"/>
  <c r="DQ31" i="11"/>
  <c r="DR222" i="11"/>
  <c r="DQ221" i="11"/>
  <c r="DS9" i="11"/>
  <c r="DR8" i="11"/>
  <c r="DQ54" i="11"/>
  <c r="DR55" i="11"/>
  <c r="DQ40" i="9"/>
  <c r="DP39" i="9"/>
  <c r="DR35" i="9"/>
  <c r="DQ100" i="9"/>
  <c r="DQ8" i="9"/>
  <c r="DR9" i="9"/>
  <c r="DQ75" i="9"/>
  <c r="DP74" i="9"/>
  <c r="DP196" i="8"/>
  <c r="DU9" i="8"/>
  <c r="DT8" i="8"/>
  <c r="DT55" i="8"/>
  <c r="DS54" i="8"/>
  <c r="DQ158" i="8"/>
  <c r="DQ152" i="8"/>
  <c r="DQ180" i="8" s="1"/>
  <c r="DQ186" i="8" s="1"/>
  <c r="DQ96" i="9" s="1"/>
  <c r="DQ99" i="8"/>
  <c r="DR100" i="8"/>
  <c r="DR48" i="8"/>
  <c r="DR240" i="8"/>
  <c r="DS241" i="8"/>
  <c r="DQ221" i="8"/>
  <c r="DR222" i="8"/>
  <c r="DQ202" i="8"/>
  <c r="DR203" i="8"/>
  <c r="DR32" i="8"/>
  <c r="DQ31" i="8"/>
  <c r="DL100" i="4"/>
  <c r="DL39" i="4"/>
  <c r="DM40" i="4"/>
  <c r="DM75" i="4"/>
  <c r="DL74" i="4"/>
  <c r="DM35" i="4"/>
  <c r="DO27" i="4"/>
  <c r="DN26" i="4"/>
  <c r="DN8" i="4"/>
  <c r="DO9" i="4"/>
  <c r="DI100" i="2"/>
  <c r="DH99" i="2"/>
  <c r="DP26" i="9" l="1"/>
  <c r="DQ27" i="9"/>
  <c r="DR27" i="12"/>
  <c r="DQ26" i="12"/>
  <c r="DT9" i="12"/>
  <c r="DS8" i="12"/>
  <c r="DR74" i="12"/>
  <c r="DS75" i="12"/>
  <c r="DS100" i="12"/>
  <c r="DT35" i="12"/>
  <c r="DR39" i="12"/>
  <c r="DS40" i="12"/>
  <c r="DQ196" i="11"/>
  <c r="DS222" i="11"/>
  <c r="DR221" i="11"/>
  <c r="DR202" i="11"/>
  <c r="DS203" i="11"/>
  <c r="DT48" i="11"/>
  <c r="DS32" i="11"/>
  <c r="DR31" i="11"/>
  <c r="DR240" i="11"/>
  <c r="DS241" i="11"/>
  <c r="DR54" i="11"/>
  <c r="DS55" i="11"/>
  <c r="DT9" i="11"/>
  <c r="DS8" i="11"/>
  <c r="DR158" i="11"/>
  <c r="DR152" i="11"/>
  <c r="DR180" i="11" s="1"/>
  <c r="DR186" i="11" s="1"/>
  <c r="DR96" i="12" s="1"/>
  <c r="DR99" i="11"/>
  <c r="DS100" i="11"/>
  <c r="DR8" i="9"/>
  <c r="DS9" i="9"/>
  <c r="DR100" i="9"/>
  <c r="DR75" i="9"/>
  <c r="DQ74" i="9"/>
  <c r="DS35" i="9"/>
  <c r="DR40" i="9"/>
  <c r="DQ39" i="9"/>
  <c r="DQ196" i="8"/>
  <c r="DR152" i="8"/>
  <c r="DR180" i="8" s="1"/>
  <c r="DR186" i="8" s="1"/>
  <c r="DR96" i="9" s="1"/>
  <c r="DR158" i="8"/>
  <c r="DR99" i="8"/>
  <c r="DS100" i="8"/>
  <c r="DS222" i="8"/>
  <c r="DR221" i="8"/>
  <c r="DS32" i="8"/>
  <c r="DR31" i="8"/>
  <c r="DS240" i="8"/>
  <c r="DT241" i="8"/>
  <c r="DR202" i="8"/>
  <c r="DS203" i="8"/>
  <c r="DT54" i="8"/>
  <c r="DU55" i="8"/>
  <c r="DV9" i="8"/>
  <c r="DU8" i="8"/>
  <c r="DS48" i="8"/>
  <c r="DM100" i="4"/>
  <c r="DN40" i="4"/>
  <c r="DM39" i="4"/>
  <c r="DM74" i="4"/>
  <c r="DN75" i="4"/>
  <c r="DP9" i="4"/>
  <c r="DO8" i="4"/>
  <c r="DN35" i="4"/>
  <c r="DP27" i="4"/>
  <c r="DO26" i="4"/>
  <c r="DJ100" i="2"/>
  <c r="DI99" i="2"/>
  <c r="DR27" i="9" l="1"/>
  <c r="DQ26" i="9"/>
  <c r="DS27" i="12"/>
  <c r="DR26" i="12"/>
  <c r="DU35" i="12"/>
  <c r="DT100" i="12"/>
  <c r="DT40" i="12"/>
  <c r="DS39" i="12"/>
  <c r="DT75" i="12"/>
  <c r="DS74" i="12"/>
  <c r="DU9" i="12"/>
  <c r="DT8" i="12"/>
  <c r="DR196" i="11"/>
  <c r="DS152" i="11"/>
  <c r="DS180" i="11" s="1"/>
  <c r="DS186" i="11" s="1"/>
  <c r="DS96" i="12" s="1"/>
  <c r="DS158" i="11"/>
  <c r="DS99" i="11"/>
  <c r="DT100" i="11"/>
  <c r="DU9" i="11"/>
  <c r="DT8" i="11"/>
  <c r="DS54" i="11"/>
  <c r="DT55" i="11"/>
  <c r="DT241" i="11"/>
  <c r="DS240" i="11"/>
  <c r="DU48" i="11"/>
  <c r="DS221" i="11"/>
  <c r="DT222" i="11"/>
  <c r="DS202" i="11"/>
  <c r="DT203" i="11"/>
  <c r="DT32" i="11"/>
  <c r="DS31" i="11"/>
  <c r="DS100" i="9"/>
  <c r="DS40" i="9"/>
  <c r="DR39" i="9"/>
  <c r="DT35" i="9"/>
  <c r="DS75" i="9"/>
  <c r="DR74" i="9"/>
  <c r="DT9" i="9"/>
  <c r="DS8" i="9"/>
  <c r="DR196" i="8"/>
  <c r="DW9" i="8"/>
  <c r="DV8" i="8"/>
  <c r="DU54" i="8"/>
  <c r="DV55" i="8"/>
  <c r="DT32" i="8"/>
  <c r="DS31" i="8"/>
  <c r="DS152" i="8"/>
  <c r="DS180" i="8" s="1"/>
  <c r="DS186" i="8" s="1"/>
  <c r="DS96" i="9" s="1"/>
  <c r="DS158" i="8"/>
  <c r="DS99" i="8"/>
  <c r="DT100" i="8"/>
  <c r="DS202" i="8"/>
  <c r="DT203" i="8"/>
  <c r="DT48" i="8"/>
  <c r="DT240" i="8"/>
  <c r="DU241" i="8"/>
  <c r="DT222" i="8"/>
  <c r="DS221" i="8"/>
  <c r="DN100" i="4"/>
  <c r="DN74" i="4"/>
  <c r="DO75" i="4"/>
  <c r="DO40" i="4"/>
  <c r="DN39" i="4"/>
  <c r="DQ9" i="4"/>
  <c r="DP8" i="4"/>
  <c r="DP26" i="4"/>
  <c r="DQ27" i="4"/>
  <c r="DO35" i="4"/>
  <c r="DJ99" i="2"/>
  <c r="DK100" i="2"/>
  <c r="DR26" i="9" l="1"/>
  <c r="DS27" i="9"/>
  <c r="DS26" i="12"/>
  <c r="DT27" i="12"/>
  <c r="DT74" i="12"/>
  <c r="DU75" i="12"/>
  <c r="DT39" i="12"/>
  <c r="DU40" i="12"/>
  <c r="DU100" i="12"/>
  <c r="DU8" i="12"/>
  <c r="DV9" i="12"/>
  <c r="DV35" i="12"/>
  <c r="DS196" i="11"/>
  <c r="DT31" i="11"/>
  <c r="DU32" i="11"/>
  <c r="DU55" i="11"/>
  <c r="DT54" i="11"/>
  <c r="DT152" i="11"/>
  <c r="DT180" i="11" s="1"/>
  <c r="DT186" i="11" s="1"/>
  <c r="DT96" i="12" s="1"/>
  <c r="DT158" i="11"/>
  <c r="DT99" i="11"/>
  <c r="DU100" i="11"/>
  <c r="DV48" i="11"/>
  <c r="DT202" i="11"/>
  <c r="DU203" i="11"/>
  <c r="DU241" i="11"/>
  <c r="DT240" i="11"/>
  <c r="DU222" i="11"/>
  <c r="DT221" i="11"/>
  <c r="DU8" i="11"/>
  <c r="DV9" i="11"/>
  <c r="DU9" i="9"/>
  <c r="DT8" i="9"/>
  <c r="DT75" i="9"/>
  <c r="DS74" i="9"/>
  <c r="DU35" i="9"/>
  <c r="DT40" i="9"/>
  <c r="DS39" i="9"/>
  <c r="DT100" i="9"/>
  <c r="DS196" i="8"/>
  <c r="DV54" i="8"/>
  <c r="DW55" i="8"/>
  <c r="DT152" i="8"/>
  <c r="DT180" i="8" s="1"/>
  <c r="DT186" i="8" s="1"/>
  <c r="DT96" i="9" s="1"/>
  <c r="DT158" i="8"/>
  <c r="DT99" i="8"/>
  <c r="DU100" i="8"/>
  <c r="DU48" i="8"/>
  <c r="DU203" i="8"/>
  <c r="DT202" i="8"/>
  <c r="DX9" i="8"/>
  <c r="DW8" i="8"/>
  <c r="DU222" i="8"/>
  <c r="DT221" i="8"/>
  <c r="DV241" i="8"/>
  <c r="DU240" i="8"/>
  <c r="DU32" i="8"/>
  <c r="DT31" i="8"/>
  <c r="DO100" i="4"/>
  <c r="DO39" i="4"/>
  <c r="DP40" i="4"/>
  <c r="DO74" i="4"/>
  <c r="DP75" i="4"/>
  <c r="DQ26" i="4"/>
  <c r="DR27" i="4"/>
  <c r="DP35" i="4"/>
  <c r="DR9" i="4"/>
  <c r="DQ8" i="4"/>
  <c r="DL100" i="2"/>
  <c r="DK99" i="2"/>
  <c r="DS26" i="9" l="1"/>
  <c r="DT27" i="9"/>
  <c r="DU27" i="12"/>
  <c r="DT26" i="12"/>
  <c r="DV8" i="12"/>
  <c r="DW9" i="12"/>
  <c r="DW35" i="12"/>
  <c r="DV100" i="12"/>
  <c r="DV40" i="12"/>
  <c r="DU39" i="12"/>
  <c r="DV75" i="12"/>
  <c r="DU74" i="12"/>
  <c r="DT196" i="11"/>
  <c r="DU221" i="11"/>
  <c r="DV222" i="11"/>
  <c r="DW48" i="11"/>
  <c r="DU31" i="11"/>
  <c r="DV32" i="11"/>
  <c r="DU152" i="11"/>
  <c r="DU180" i="11" s="1"/>
  <c r="DU186" i="11" s="1"/>
  <c r="DU96" i="12" s="1"/>
  <c r="DU158" i="11"/>
  <c r="DU99" i="11"/>
  <c r="DV100" i="11"/>
  <c r="DV241" i="11"/>
  <c r="DU240" i="11"/>
  <c r="DV203" i="11"/>
  <c r="DU202" i="11"/>
  <c r="DV8" i="11"/>
  <c r="DW9" i="11"/>
  <c r="DV55" i="11"/>
  <c r="DU54" i="11"/>
  <c r="DU100" i="9"/>
  <c r="DU40" i="9"/>
  <c r="DT39" i="9"/>
  <c r="DV35" i="9"/>
  <c r="DU75" i="9"/>
  <c r="DT74" i="9"/>
  <c r="DV9" i="9"/>
  <c r="DU8" i="9"/>
  <c r="DT196" i="8"/>
  <c r="DU152" i="8"/>
  <c r="DU180" i="8" s="1"/>
  <c r="DU186" i="8" s="1"/>
  <c r="DU96" i="9" s="1"/>
  <c r="DU158" i="8"/>
  <c r="DU99" i="8"/>
  <c r="DV100" i="8"/>
  <c r="DV222" i="8"/>
  <c r="DU221" i="8"/>
  <c r="DY9" i="8"/>
  <c r="DX8" i="8"/>
  <c r="DU31" i="8"/>
  <c r="DV32" i="8"/>
  <c r="DV203" i="8"/>
  <c r="DU202" i="8"/>
  <c r="DW54" i="8"/>
  <c r="DX55" i="8"/>
  <c r="DW241" i="8"/>
  <c r="DV240" i="8"/>
  <c r="DV48" i="8"/>
  <c r="DP100" i="4"/>
  <c r="DQ75" i="4"/>
  <c r="DP74" i="4"/>
  <c r="DP39" i="4"/>
  <c r="DQ40" i="4"/>
  <c r="DR26" i="4"/>
  <c r="DS27" i="4"/>
  <c r="DS9" i="4"/>
  <c r="DR8" i="4"/>
  <c r="DQ35" i="4"/>
  <c r="DM100" i="2"/>
  <c r="DL99" i="2"/>
  <c r="DT26" i="9" l="1"/>
  <c r="DU27" i="9"/>
  <c r="DU26" i="12"/>
  <c r="DV27" i="12"/>
  <c r="DV39" i="12"/>
  <c r="DW40" i="12"/>
  <c r="DX35" i="12"/>
  <c r="DW75" i="12"/>
  <c r="DV74" i="12"/>
  <c r="DW100" i="12"/>
  <c r="DW8" i="12"/>
  <c r="DX9" i="12"/>
  <c r="DU196" i="11"/>
  <c r="DW203" i="11"/>
  <c r="DV202" i="11"/>
  <c r="DX48" i="11"/>
  <c r="DW55" i="11"/>
  <c r="DV54" i="11"/>
  <c r="DV31" i="11"/>
  <c r="DW32" i="11"/>
  <c r="DV221" i="11"/>
  <c r="DW222" i="11"/>
  <c r="DW241" i="11"/>
  <c r="DV240" i="11"/>
  <c r="DW8" i="11"/>
  <c r="DX9" i="11"/>
  <c r="DV152" i="11"/>
  <c r="DV180" i="11" s="1"/>
  <c r="DV186" i="11" s="1"/>
  <c r="DV96" i="12" s="1"/>
  <c r="DV158" i="11"/>
  <c r="DV99" i="11"/>
  <c r="DW100" i="11"/>
  <c r="DW9" i="9"/>
  <c r="DV8" i="9"/>
  <c r="DV75" i="9"/>
  <c r="DU74" i="9"/>
  <c r="DW35" i="9"/>
  <c r="DV40" i="9"/>
  <c r="DU39" i="9"/>
  <c r="DV100" i="9"/>
  <c r="DU196" i="8"/>
  <c r="DX241" i="8"/>
  <c r="DW240" i="8"/>
  <c r="DV152" i="8"/>
  <c r="DV180" i="8" s="1"/>
  <c r="DV186" i="8" s="1"/>
  <c r="DV96" i="9" s="1"/>
  <c r="DV158" i="8"/>
  <c r="DV99" i="8"/>
  <c r="DW100" i="8"/>
  <c r="DX54" i="8"/>
  <c r="DY55" i="8"/>
  <c r="DW203" i="8"/>
  <c r="DV202" i="8"/>
  <c r="DZ9" i="8"/>
  <c r="DY8" i="8"/>
  <c r="DW48" i="8"/>
  <c r="DV31" i="8"/>
  <c r="DW32" i="8"/>
  <c r="DW222" i="8"/>
  <c r="DV221" i="8"/>
  <c r="DQ100" i="4"/>
  <c r="DR75" i="4"/>
  <c r="DQ74" i="4"/>
  <c r="DQ39" i="4"/>
  <c r="DR40" i="4"/>
  <c r="DT9" i="4"/>
  <c r="DS8" i="4"/>
  <c r="DR35" i="4"/>
  <c r="DS26" i="4"/>
  <c r="DT27" i="4"/>
  <c r="DM99" i="2"/>
  <c r="DN100" i="2"/>
  <c r="DU26" i="9" l="1"/>
  <c r="DV27" i="9"/>
  <c r="DW27" i="12"/>
  <c r="DV26" i="12"/>
  <c r="DX75" i="12"/>
  <c r="DW74" i="12"/>
  <c r="DY35" i="12"/>
  <c r="DX8" i="12"/>
  <c r="DY9" i="12"/>
  <c r="DX40" i="12"/>
  <c r="DW39" i="12"/>
  <c r="DX100" i="12"/>
  <c r="DV196" i="11"/>
  <c r="DX241" i="11"/>
  <c r="DW240" i="11"/>
  <c r="DX203" i="11"/>
  <c r="DW202" i="11"/>
  <c r="DW152" i="11"/>
  <c r="DW180" i="11" s="1"/>
  <c r="DW186" i="11" s="1"/>
  <c r="DW96" i="12" s="1"/>
  <c r="DW158" i="11"/>
  <c r="DW99" i="11"/>
  <c r="DX100" i="11"/>
  <c r="DX222" i="11"/>
  <c r="DW221" i="11"/>
  <c r="DX55" i="11"/>
  <c r="DW54" i="11"/>
  <c r="DX8" i="11"/>
  <c r="DY9" i="11"/>
  <c r="DW31" i="11"/>
  <c r="DX32" i="11"/>
  <c r="DY48" i="11"/>
  <c r="DW40" i="9"/>
  <c r="DV39" i="9"/>
  <c r="DX35" i="9"/>
  <c r="DW100" i="9"/>
  <c r="DW75" i="9"/>
  <c r="DV74" i="9"/>
  <c r="DX9" i="9"/>
  <c r="DW8" i="9"/>
  <c r="DV196" i="8"/>
  <c r="DW31" i="8"/>
  <c r="DX32" i="8"/>
  <c r="DZ8" i="8"/>
  <c r="EA9" i="8"/>
  <c r="DX203" i="8"/>
  <c r="DW202" i="8"/>
  <c r="DW221" i="8"/>
  <c r="DX222" i="8"/>
  <c r="DX48" i="8"/>
  <c r="DY241" i="8"/>
  <c r="DX240" i="8"/>
  <c r="DY54" i="8"/>
  <c r="DZ55" i="8"/>
  <c r="DW152" i="8"/>
  <c r="DW180" i="8" s="1"/>
  <c r="DW186" i="8" s="1"/>
  <c r="DW96" i="9" s="1"/>
  <c r="DW158" i="8"/>
  <c r="DW99" i="8"/>
  <c r="DX100" i="8"/>
  <c r="DR100" i="4"/>
  <c r="DR39" i="4"/>
  <c r="DS40" i="4"/>
  <c r="DR74" i="4"/>
  <c r="DS75" i="4"/>
  <c r="DS35" i="4"/>
  <c r="DU9" i="4"/>
  <c r="DT8" i="4"/>
  <c r="DT26" i="4"/>
  <c r="DU27" i="4"/>
  <c r="DN99" i="2"/>
  <c r="DO100" i="2"/>
  <c r="DW27" i="9" l="1"/>
  <c r="DV26" i="9"/>
  <c r="DX27" i="12"/>
  <c r="DW26" i="12"/>
  <c r="DY100" i="12"/>
  <c r="DY8" i="12"/>
  <c r="DZ9" i="12"/>
  <c r="DZ35" i="12"/>
  <c r="DY40" i="12"/>
  <c r="DX39" i="12"/>
  <c r="DY75" i="12"/>
  <c r="DX74" i="12"/>
  <c r="DW196" i="11"/>
  <c r="DY203" i="11"/>
  <c r="DX202" i="11"/>
  <c r="DZ48" i="11"/>
  <c r="DX31" i="11"/>
  <c r="DY32" i="11"/>
  <c r="DY55" i="11"/>
  <c r="DX54" i="11"/>
  <c r="DX240" i="11"/>
  <c r="DY241" i="11"/>
  <c r="DY222" i="11"/>
  <c r="DX221" i="11"/>
  <c r="DX152" i="11"/>
  <c r="DX180" i="11" s="1"/>
  <c r="DX186" i="11" s="1"/>
  <c r="DX96" i="12" s="1"/>
  <c r="DX158" i="11"/>
  <c r="DX99" i="11"/>
  <c r="DY100" i="11"/>
  <c r="DY8" i="11"/>
  <c r="DZ9" i="11"/>
  <c r="DX75" i="9"/>
  <c r="DW74" i="9"/>
  <c r="DX100" i="9"/>
  <c r="DY35" i="9"/>
  <c r="DX40" i="9"/>
  <c r="DW39" i="9"/>
  <c r="DX8" i="9"/>
  <c r="DY9" i="9"/>
  <c r="DW196" i="8"/>
  <c r="DX152" i="8"/>
  <c r="DX180" i="8" s="1"/>
  <c r="DX186" i="8" s="1"/>
  <c r="DX96" i="9" s="1"/>
  <c r="DX158" i="8"/>
  <c r="DY100" i="8"/>
  <c r="DX99" i="8"/>
  <c r="DX31" i="8"/>
  <c r="DY32" i="8"/>
  <c r="DZ54" i="8"/>
  <c r="EA55" i="8"/>
  <c r="DZ241" i="8"/>
  <c r="DY240" i="8"/>
  <c r="DY203" i="8"/>
  <c r="DX202" i="8"/>
  <c r="DY48" i="8"/>
  <c r="DX221" i="8"/>
  <c r="DY222" i="8"/>
  <c r="EA8" i="8"/>
  <c r="EB9" i="8"/>
  <c r="DS100" i="4"/>
  <c r="DS39" i="4"/>
  <c r="DT40" i="4"/>
  <c r="DS74" i="4"/>
  <c r="DT75" i="4"/>
  <c r="DU26" i="4"/>
  <c r="DV27" i="4"/>
  <c r="DU8" i="4"/>
  <c r="DV9" i="4"/>
  <c r="DT35" i="4"/>
  <c r="DP100" i="2"/>
  <c r="DO99" i="2"/>
  <c r="DW26" i="9" l="1"/>
  <c r="DX27" i="9"/>
  <c r="DY27" i="12"/>
  <c r="DX26" i="12"/>
  <c r="DZ8" i="12"/>
  <c r="EA9" i="12"/>
  <c r="DZ75" i="12"/>
  <c r="DY74" i="12"/>
  <c r="DZ40" i="12"/>
  <c r="DY39" i="12"/>
  <c r="EA35" i="12"/>
  <c r="DZ100" i="12"/>
  <c r="DX196" i="11"/>
  <c r="EA48" i="11"/>
  <c r="DY54" i="11"/>
  <c r="DZ55" i="11"/>
  <c r="DY31" i="11"/>
  <c r="DZ32" i="11"/>
  <c r="DZ222" i="11"/>
  <c r="DY221" i="11"/>
  <c r="DZ203" i="11"/>
  <c r="DY202" i="11"/>
  <c r="DZ8" i="11"/>
  <c r="EA9" i="11"/>
  <c r="DY152" i="11"/>
  <c r="DY180" i="11" s="1"/>
  <c r="DY186" i="11" s="1"/>
  <c r="DY96" i="12" s="1"/>
  <c r="DY158" i="11"/>
  <c r="DZ100" i="11"/>
  <c r="DY99" i="11"/>
  <c r="DY240" i="11"/>
  <c r="DZ241" i="11"/>
  <c r="DX39" i="9"/>
  <c r="DY40" i="9"/>
  <c r="DY8" i="9"/>
  <c r="DZ9" i="9"/>
  <c r="DZ35" i="9"/>
  <c r="DY100" i="9"/>
  <c r="DY75" i="9"/>
  <c r="DX74" i="9"/>
  <c r="DX196" i="8"/>
  <c r="EA241" i="8"/>
  <c r="DZ240" i="8"/>
  <c r="DZ48" i="8"/>
  <c r="EB55" i="8"/>
  <c r="EA54" i="8"/>
  <c r="DY152" i="8"/>
  <c r="DY180" i="8" s="1"/>
  <c r="DY186" i="8" s="1"/>
  <c r="DY96" i="9" s="1"/>
  <c r="DY158" i="8"/>
  <c r="DZ100" i="8"/>
  <c r="DY99" i="8"/>
  <c r="DY31" i="8"/>
  <c r="DZ32" i="8"/>
  <c r="EB8" i="8"/>
  <c r="EC9" i="8"/>
  <c r="DY202" i="8"/>
  <c r="DZ203" i="8"/>
  <c r="DY221" i="8"/>
  <c r="DZ222" i="8"/>
  <c r="DT100" i="4"/>
  <c r="DT39" i="4"/>
  <c r="DU40" i="4"/>
  <c r="DT74" i="4"/>
  <c r="DU75" i="4"/>
  <c r="DV26" i="4"/>
  <c r="DW27" i="4"/>
  <c r="DU35" i="4"/>
  <c r="DV8" i="4"/>
  <c r="DW9" i="4"/>
  <c r="DQ100" i="2"/>
  <c r="DP99" i="2"/>
  <c r="DX26" i="9" l="1"/>
  <c r="DY27" i="9"/>
  <c r="DZ27" i="12"/>
  <c r="DY26" i="12"/>
  <c r="EA75" i="12"/>
  <c r="DZ74" i="12"/>
  <c r="EA100" i="12"/>
  <c r="EA40" i="12"/>
  <c r="DZ39" i="12"/>
  <c r="EA8" i="12"/>
  <c r="EB9" i="12"/>
  <c r="EB35" i="12"/>
  <c r="DY196" i="11"/>
  <c r="EA222" i="11"/>
  <c r="DZ221" i="11"/>
  <c r="DZ158" i="11"/>
  <c r="DZ152" i="11"/>
  <c r="DZ180" i="11" s="1"/>
  <c r="DZ186" i="11" s="1"/>
  <c r="DZ96" i="12" s="1"/>
  <c r="EA100" i="11"/>
  <c r="DZ99" i="11"/>
  <c r="EB9" i="11"/>
  <c r="EA8" i="11"/>
  <c r="DZ54" i="11"/>
  <c r="EA55" i="11"/>
  <c r="EA203" i="11"/>
  <c r="DZ202" i="11"/>
  <c r="DZ31" i="11"/>
  <c r="EA32" i="11"/>
  <c r="EB48" i="11"/>
  <c r="DZ240" i="11"/>
  <c r="EA241" i="11"/>
  <c r="EA35" i="9"/>
  <c r="DZ75" i="9"/>
  <c r="DY74" i="9"/>
  <c r="DZ8" i="9"/>
  <c r="EA9" i="9"/>
  <c r="DZ100" i="9"/>
  <c r="DZ40" i="9"/>
  <c r="DY39" i="9"/>
  <c r="DY196" i="8"/>
  <c r="EC55" i="8"/>
  <c r="EB54" i="8"/>
  <c r="EA48" i="8"/>
  <c r="DZ221" i="8"/>
  <c r="EA222" i="8"/>
  <c r="EC8" i="8"/>
  <c r="ED9" i="8"/>
  <c r="DZ158" i="8"/>
  <c r="DZ152" i="8"/>
  <c r="DZ180" i="8" s="1"/>
  <c r="DZ186" i="8" s="1"/>
  <c r="DZ96" i="9" s="1"/>
  <c r="EA100" i="8"/>
  <c r="DZ99" i="8"/>
  <c r="EA240" i="8"/>
  <c r="EB241" i="8"/>
  <c r="DZ31" i="8"/>
  <c r="EA32" i="8"/>
  <c r="DZ202" i="8"/>
  <c r="EA203" i="8"/>
  <c r="DU100" i="4"/>
  <c r="DU39" i="4"/>
  <c r="DV40" i="4"/>
  <c r="DV75" i="4"/>
  <c r="DU74" i="4"/>
  <c r="DW8" i="4"/>
  <c r="DX9" i="4"/>
  <c r="DX27" i="4"/>
  <c r="DW26" i="4"/>
  <c r="DV35" i="4"/>
  <c r="DR100" i="2"/>
  <c r="DQ99" i="2"/>
  <c r="DZ27" i="9" l="1"/>
  <c r="DY26" i="9"/>
  <c r="EA27" i="12"/>
  <c r="DZ26" i="12"/>
  <c r="EB8" i="12"/>
  <c r="EC9" i="12"/>
  <c r="EC35" i="12"/>
  <c r="EB40" i="12"/>
  <c r="EA39" i="12"/>
  <c r="EB100" i="12"/>
  <c r="EB75" i="12"/>
  <c r="EA74" i="12"/>
  <c r="DZ196" i="11"/>
  <c r="EA54" i="11"/>
  <c r="EB55" i="11"/>
  <c r="EB222" i="11"/>
  <c r="EA221" i="11"/>
  <c r="EC9" i="11"/>
  <c r="EB8" i="11"/>
  <c r="EA158" i="11"/>
  <c r="EA152" i="11"/>
  <c r="EA180" i="11" s="1"/>
  <c r="EA186" i="11" s="1"/>
  <c r="EA96" i="12" s="1"/>
  <c r="EB100" i="11"/>
  <c r="EA99" i="11"/>
  <c r="EA240" i="11"/>
  <c r="EB241" i="11"/>
  <c r="EC48" i="11"/>
  <c r="EB203" i="11"/>
  <c r="EA202" i="11"/>
  <c r="EB32" i="11"/>
  <c r="EA31" i="11"/>
  <c r="EA8" i="9"/>
  <c r="EB9" i="9"/>
  <c r="EA40" i="9"/>
  <c r="DZ39" i="9"/>
  <c r="DZ74" i="9"/>
  <c r="EA75" i="9"/>
  <c r="EA100" i="9"/>
  <c r="EB35" i="9"/>
  <c r="DZ196" i="8"/>
  <c r="EA158" i="8"/>
  <c r="EA152" i="8"/>
  <c r="EA180" i="8" s="1"/>
  <c r="EA186" i="8" s="1"/>
  <c r="EA96" i="9" s="1"/>
  <c r="EB100" i="8"/>
  <c r="EA99" i="8"/>
  <c r="EB48" i="8"/>
  <c r="EA202" i="8"/>
  <c r="EB203" i="8"/>
  <c r="ED55" i="8"/>
  <c r="EC54" i="8"/>
  <c r="ED8" i="8"/>
  <c r="EE9" i="8"/>
  <c r="EB240" i="8"/>
  <c r="EC241" i="8"/>
  <c r="EA31" i="8"/>
  <c r="EB32" i="8"/>
  <c r="EA221" i="8"/>
  <c r="EB222" i="8"/>
  <c r="DV100" i="4"/>
  <c r="DV74" i="4"/>
  <c r="DW75" i="4"/>
  <c r="DV39" i="4"/>
  <c r="DW40" i="4"/>
  <c r="DY27" i="4"/>
  <c r="DX26" i="4"/>
  <c r="DW35" i="4"/>
  <c r="DX8" i="4"/>
  <c r="DY9" i="4"/>
  <c r="DR99" i="2"/>
  <c r="DS100" i="2"/>
  <c r="DZ26" i="9" l="1"/>
  <c r="EA27" i="9"/>
  <c r="EB27" i="12"/>
  <c r="EA26" i="12"/>
  <c r="ED35" i="12"/>
  <c r="ED9" i="12"/>
  <c r="EC8" i="12"/>
  <c r="EB74" i="12"/>
  <c r="EC75" i="12"/>
  <c r="EC100" i="12"/>
  <c r="EB39" i="12"/>
  <c r="EC40" i="12"/>
  <c r="EA196" i="11"/>
  <c r="EC203" i="11"/>
  <c r="EB202" i="11"/>
  <c r="EB158" i="11"/>
  <c r="EB152" i="11"/>
  <c r="EB180" i="11" s="1"/>
  <c r="EB186" i="11" s="1"/>
  <c r="EB96" i="12" s="1"/>
  <c r="EC100" i="11"/>
  <c r="EB99" i="11"/>
  <c r="ED9" i="11"/>
  <c r="EC8" i="11"/>
  <c r="EB240" i="11"/>
  <c r="EC241" i="11"/>
  <c r="EC32" i="11"/>
  <c r="EB31" i="11"/>
  <c r="EC222" i="11"/>
  <c r="EB221" i="11"/>
  <c r="ED48" i="11"/>
  <c r="EB54" i="11"/>
  <c r="EC55" i="11"/>
  <c r="EC35" i="9"/>
  <c r="EB8" i="9"/>
  <c r="EC9" i="9"/>
  <c r="EB100" i="9"/>
  <c r="EB75" i="9"/>
  <c r="EA74" i="9"/>
  <c r="EB40" i="9"/>
  <c r="EA39" i="9"/>
  <c r="EA196" i="8"/>
  <c r="EE8" i="8"/>
  <c r="EF9" i="8"/>
  <c r="EC32" i="8"/>
  <c r="EB31" i="8"/>
  <c r="EB158" i="8"/>
  <c r="EB152" i="8"/>
  <c r="EB180" i="8" s="1"/>
  <c r="EB186" i="8" s="1"/>
  <c r="EB96" i="9" s="1"/>
  <c r="EC100" i="8"/>
  <c r="EB99" i="8"/>
  <c r="EE55" i="8"/>
  <c r="ED54" i="8"/>
  <c r="EB221" i="8"/>
  <c r="EC222" i="8"/>
  <c r="EB202" i="8"/>
  <c r="EC203" i="8"/>
  <c r="EC240" i="8"/>
  <c r="ED241" i="8"/>
  <c r="EC48" i="8"/>
  <c r="DW100" i="4"/>
  <c r="DW39" i="4"/>
  <c r="DX40" i="4"/>
  <c r="DW74" i="4"/>
  <c r="DX75" i="4"/>
  <c r="DZ27" i="4"/>
  <c r="DY26" i="4"/>
  <c r="DY8" i="4"/>
  <c r="DZ9" i="4"/>
  <c r="DX35" i="4"/>
  <c r="DT100" i="2"/>
  <c r="DS99" i="2"/>
  <c r="EA26" i="9" l="1"/>
  <c r="EB27" i="9"/>
  <c r="EC27" i="12"/>
  <c r="EB26" i="12"/>
  <c r="EC39" i="12"/>
  <c r="ED40" i="12"/>
  <c r="ED100" i="12"/>
  <c r="EC74" i="12"/>
  <c r="ED75" i="12"/>
  <c r="EE9" i="12"/>
  <c r="ED8" i="12"/>
  <c r="EE35" i="12"/>
  <c r="EB196" i="11"/>
  <c r="EC240" i="11"/>
  <c r="ED241" i="11"/>
  <c r="EC202" i="11"/>
  <c r="ED203" i="11"/>
  <c r="EE48" i="11"/>
  <c r="EE9" i="11"/>
  <c r="ED8" i="11"/>
  <c r="ED222" i="11"/>
  <c r="EC221" i="11"/>
  <c r="EC54" i="11"/>
  <c r="ED55" i="11"/>
  <c r="ED32" i="11"/>
  <c r="EC31" i="11"/>
  <c r="EC158" i="11"/>
  <c r="EC152" i="11"/>
  <c r="EC180" i="11" s="1"/>
  <c r="EC186" i="11" s="1"/>
  <c r="EC96" i="12" s="1"/>
  <c r="ED100" i="11"/>
  <c r="EC99" i="11"/>
  <c r="EC100" i="9"/>
  <c r="EC40" i="9"/>
  <c r="EB39" i="9"/>
  <c r="EC8" i="9"/>
  <c r="ED9" i="9"/>
  <c r="EB74" i="9"/>
  <c r="EC75" i="9"/>
  <c r="ED35" i="9"/>
  <c r="EB196" i="8"/>
  <c r="ED240" i="8"/>
  <c r="EE241" i="8"/>
  <c r="EF55" i="8"/>
  <c r="EE54" i="8"/>
  <c r="EC202" i="8"/>
  <c r="ED203" i="8"/>
  <c r="EC158" i="8"/>
  <c r="EC152" i="8"/>
  <c r="EC180" i="8" s="1"/>
  <c r="EC186" i="8" s="1"/>
  <c r="EC96" i="9" s="1"/>
  <c r="EC99" i="8"/>
  <c r="ED100" i="8"/>
  <c r="EC221" i="8"/>
  <c r="ED222" i="8"/>
  <c r="ED48" i="8"/>
  <c r="EG9" i="8"/>
  <c r="EF8" i="8"/>
  <c r="ED32" i="8"/>
  <c r="EC31" i="8"/>
  <c r="DX100" i="4"/>
  <c r="DX74" i="4"/>
  <c r="DY75" i="4"/>
  <c r="DY40" i="4"/>
  <c r="DX39" i="4"/>
  <c r="EA27" i="4"/>
  <c r="DZ26" i="4"/>
  <c r="DZ8" i="4"/>
  <c r="EA9" i="4"/>
  <c r="DY35" i="4"/>
  <c r="DU100" i="2"/>
  <c r="DT99" i="2"/>
  <c r="EC27" i="9" l="1"/>
  <c r="EB26" i="9"/>
  <c r="ED27" i="12"/>
  <c r="EC26" i="12"/>
  <c r="EF9" i="12"/>
  <c r="EE8" i="12"/>
  <c r="ED74" i="12"/>
  <c r="EE75" i="12"/>
  <c r="EF35" i="12"/>
  <c r="EE100" i="12"/>
  <c r="ED39" i="12"/>
  <c r="EE40" i="12"/>
  <c r="EC196" i="11"/>
  <c r="ED202" i="11"/>
  <c r="EE203" i="11"/>
  <c r="EE222" i="11"/>
  <c r="ED221" i="11"/>
  <c r="ED158" i="11"/>
  <c r="ED152" i="11"/>
  <c r="ED180" i="11" s="1"/>
  <c r="ED186" i="11" s="1"/>
  <c r="ED96" i="12" s="1"/>
  <c r="ED99" i="11"/>
  <c r="EE100" i="11"/>
  <c r="EE32" i="11"/>
  <c r="ED31" i="11"/>
  <c r="ED240" i="11"/>
  <c r="EE241" i="11"/>
  <c r="EF9" i="11"/>
  <c r="EE8" i="11"/>
  <c r="ED54" i="11"/>
  <c r="EE55" i="11"/>
  <c r="EF48" i="11"/>
  <c r="EC74" i="9"/>
  <c r="ED75" i="9"/>
  <c r="ED8" i="9"/>
  <c r="EE9" i="9"/>
  <c r="ED40" i="9"/>
  <c r="EC39" i="9"/>
  <c r="EE35" i="9"/>
  <c r="ED100" i="9"/>
  <c r="EC196" i="8"/>
  <c r="ED202" i="8"/>
  <c r="EE203" i="8"/>
  <c r="ED152" i="8"/>
  <c r="ED180" i="8" s="1"/>
  <c r="ED186" i="8" s="1"/>
  <c r="ED96" i="9" s="1"/>
  <c r="ED158" i="8"/>
  <c r="ED99" i="8"/>
  <c r="EE100" i="8"/>
  <c r="EF54" i="8"/>
  <c r="EG55" i="8"/>
  <c r="EH9" i="8"/>
  <c r="EG8" i="8"/>
  <c r="EE240" i="8"/>
  <c r="EF241" i="8"/>
  <c r="EE32" i="8"/>
  <c r="ED31" i="8"/>
  <c r="EE48" i="8"/>
  <c r="EE222" i="8"/>
  <c r="ED221" i="8"/>
  <c r="DY100" i="4"/>
  <c r="DZ75" i="4"/>
  <c r="DY74" i="4"/>
  <c r="DY39" i="4"/>
  <c r="DZ40" i="4"/>
  <c r="EB9" i="4"/>
  <c r="EA8" i="4"/>
  <c r="EB27" i="4"/>
  <c r="EA26" i="4"/>
  <c r="DZ35" i="4"/>
  <c r="DU99" i="2"/>
  <c r="DV100" i="2"/>
  <c r="ED27" i="9" l="1"/>
  <c r="EC26" i="9"/>
  <c r="EE27" i="12"/>
  <c r="ED26" i="12"/>
  <c r="EG35" i="12"/>
  <c r="EF40" i="12"/>
  <c r="EE39" i="12"/>
  <c r="EF100" i="12"/>
  <c r="EF75" i="12"/>
  <c r="EE74" i="12"/>
  <c r="EG9" i="12"/>
  <c r="EF8" i="12"/>
  <c r="ED196" i="11"/>
  <c r="EF222" i="11"/>
  <c r="EE221" i="11"/>
  <c r="EE54" i="11"/>
  <c r="EF55" i="11"/>
  <c r="EG9" i="11"/>
  <c r="EF8" i="11"/>
  <c r="EF241" i="11"/>
  <c r="EE240" i="11"/>
  <c r="EE152" i="11"/>
  <c r="EE180" i="11" s="1"/>
  <c r="EE186" i="11" s="1"/>
  <c r="EE96" i="12" s="1"/>
  <c r="EE158" i="11"/>
  <c r="EE99" i="11"/>
  <c r="EF100" i="11"/>
  <c r="EE202" i="11"/>
  <c r="EF203" i="11"/>
  <c r="EG48" i="11"/>
  <c r="EF32" i="11"/>
  <c r="EE31" i="11"/>
  <c r="EE100" i="9"/>
  <c r="EF9" i="9"/>
  <c r="EE8" i="9"/>
  <c r="EF35" i="9"/>
  <c r="EE75" i="9"/>
  <c r="ED74" i="9"/>
  <c r="ED39" i="9"/>
  <c r="EE40" i="9"/>
  <c r="ED196" i="8"/>
  <c r="EF48" i="8"/>
  <c r="EF32" i="8"/>
  <c r="EE31" i="8"/>
  <c r="EE202" i="8"/>
  <c r="EF203" i="8"/>
  <c r="EI9" i="8"/>
  <c r="EH8" i="8"/>
  <c r="EF222" i="8"/>
  <c r="EE221" i="8"/>
  <c r="EG54" i="8"/>
  <c r="EH55" i="8"/>
  <c r="EE152" i="8"/>
  <c r="EE180" i="8" s="1"/>
  <c r="EE186" i="8" s="1"/>
  <c r="EE96" i="9" s="1"/>
  <c r="EE158" i="8"/>
  <c r="EE99" i="8"/>
  <c r="EF100" i="8"/>
  <c r="EF240" i="8"/>
  <c r="EG241" i="8"/>
  <c r="DZ100" i="4"/>
  <c r="EA40" i="4"/>
  <c r="DZ39" i="4"/>
  <c r="EA75" i="4"/>
  <c r="DZ74" i="4"/>
  <c r="EB26" i="4"/>
  <c r="EC27" i="4"/>
  <c r="EA35" i="4"/>
  <c r="EC9" i="4"/>
  <c r="EB8" i="4"/>
  <c r="DV99" i="2"/>
  <c r="DW100" i="2"/>
  <c r="ED26" i="9" l="1"/>
  <c r="EE27" i="9"/>
  <c r="EE26" i="12"/>
  <c r="EF27" i="12"/>
  <c r="EF74" i="12"/>
  <c r="EG75" i="12"/>
  <c r="EG100" i="12"/>
  <c r="EF39" i="12"/>
  <c r="EG40" i="12"/>
  <c r="EG8" i="12"/>
  <c r="EH9" i="12"/>
  <c r="EH35" i="12"/>
  <c r="EE196" i="11"/>
  <c r="EG8" i="11"/>
  <c r="EH9" i="11"/>
  <c r="EG55" i="11"/>
  <c r="EF54" i="11"/>
  <c r="EG32" i="11"/>
  <c r="EF31" i="11"/>
  <c r="EF202" i="11"/>
  <c r="EG203" i="11"/>
  <c r="EG241" i="11"/>
  <c r="EF240" i="11"/>
  <c r="EG222" i="11"/>
  <c r="EF221" i="11"/>
  <c r="EH48" i="11"/>
  <c r="EF152" i="11"/>
  <c r="EF180" i="11" s="1"/>
  <c r="EF186" i="11" s="1"/>
  <c r="EF96" i="12" s="1"/>
  <c r="EF158" i="11"/>
  <c r="EF99" i="11"/>
  <c r="EG100" i="11"/>
  <c r="EE39" i="9"/>
  <c r="EF40" i="9"/>
  <c r="EG35" i="9"/>
  <c r="EG9" i="9"/>
  <c r="EF8" i="9"/>
  <c r="EE74" i="9"/>
  <c r="EF75" i="9"/>
  <c r="EF100" i="9"/>
  <c r="EE196" i="8"/>
  <c r="EH54" i="8"/>
  <c r="EI55" i="8"/>
  <c r="EJ9" i="8"/>
  <c r="EI8" i="8"/>
  <c r="EH241" i="8"/>
  <c r="EG240" i="8"/>
  <c r="EG222" i="8"/>
  <c r="EF221" i="8"/>
  <c r="EG203" i="8"/>
  <c r="EF202" i="8"/>
  <c r="EF152" i="8"/>
  <c r="EF180" i="8" s="1"/>
  <c r="EF186" i="8" s="1"/>
  <c r="EF96" i="9" s="1"/>
  <c r="EF158" i="8"/>
  <c r="EF99" i="8"/>
  <c r="EG100" i="8"/>
  <c r="EG48" i="8"/>
  <c r="EG32" i="8"/>
  <c r="EF31" i="8"/>
  <c r="EA100" i="4"/>
  <c r="EB40" i="4"/>
  <c r="EA39" i="4"/>
  <c r="EA74" i="4"/>
  <c r="EB75" i="4"/>
  <c r="EB35" i="4"/>
  <c r="EC26" i="4"/>
  <c r="ED27" i="4"/>
  <c r="ED9" i="4"/>
  <c r="EC8" i="4"/>
  <c r="DX100" i="2"/>
  <c r="DW99" i="2"/>
  <c r="EE26" i="9" l="1"/>
  <c r="EF27" i="9"/>
  <c r="EG27" i="12"/>
  <c r="EF26" i="12"/>
  <c r="EH8" i="12"/>
  <c r="EI9" i="12"/>
  <c r="EI35" i="12"/>
  <c r="EH40" i="12"/>
  <c r="EG39" i="12"/>
  <c r="EH100" i="12"/>
  <c r="EH75" i="12"/>
  <c r="EG74" i="12"/>
  <c r="EF196" i="11"/>
  <c r="EH222" i="11"/>
  <c r="EG221" i="11"/>
  <c r="EI48" i="11"/>
  <c r="EH8" i="11"/>
  <c r="EI9" i="11"/>
  <c r="EG31" i="11"/>
  <c r="EH32" i="11"/>
  <c r="EH241" i="11"/>
  <c r="EG240" i="11"/>
  <c r="EH203" i="11"/>
  <c r="EG202" i="11"/>
  <c r="EH55" i="11"/>
  <c r="EG54" i="11"/>
  <c r="EG152" i="11"/>
  <c r="EG180" i="11" s="1"/>
  <c r="EG186" i="11" s="1"/>
  <c r="EG96" i="12" s="1"/>
  <c r="EG158" i="11"/>
  <c r="EG99" i="11"/>
  <c r="EH100" i="11"/>
  <c r="EG100" i="9"/>
  <c r="EG75" i="9"/>
  <c r="EF74" i="9"/>
  <c r="EH9" i="9"/>
  <c r="EG8" i="9"/>
  <c r="EH35" i="9"/>
  <c r="EF39" i="9"/>
  <c r="EG40" i="9"/>
  <c r="EF196" i="8"/>
  <c r="EI241" i="8"/>
  <c r="EH240" i="8"/>
  <c r="EH48" i="8"/>
  <c r="EH203" i="8"/>
  <c r="EG202" i="8"/>
  <c r="EG152" i="8"/>
  <c r="EG180" i="8" s="1"/>
  <c r="EG186" i="8" s="1"/>
  <c r="EG96" i="9" s="1"/>
  <c r="EG158" i="8"/>
  <c r="EG99" i="8"/>
  <c r="EH100" i="8"/>
  <c r="EG31" i="8"/>
  <c r="EH32" i="8"/>
  <c r="EH222" i="8"/>
  <c r="EG221" i="8"/>
  <c r="EK9" i="8"/>
  <c r="EJ8" i="8"/>
  <c r="EI54" i="8"/>
  <c r="EJ55" i="8"/>
  <c r="EB100" i="4"/>
  <c r="EC75" i="4"/>
  <c r="EB74" i="4"/>
  <c r="EB39" i="4"/>
  <c r="EC40" i="4"/>
  <c r="EC35" i="4"/>
  <c r="EE9" i="4"/>
  <c r="ED8" i="4"/>
  <c r="ED26" i="4"/>
  <c r="EE27" i="4"/>
  <c r="DY100" i="2"/>
  <c r="DX99" i="2"/>
  <c r="EF26" i="9" l="1"/>
  <c r="EG27" i="9"/>
  <c r="EH27" i="12"/>
  <c r="EG26" i="12"/>
  <c r="EI100" i="12"/>
  <c r="EH39" i="12"/>
  <c r="EI40" i="12"/>
  <c r="EJ35" i="12"/>
  <c r="EI75" i="12"/>
  <c r="EH74" i="12"/>
  <c r="EI8" i="12"/>
  <c r="EJ9" i="12"/>
  <c r="EG196" i="11"/>
  <c r="EI55" i="11"/>
  <c r="EH54" i="11"/>
  <c r="EJ48" i="11"/>
  <c r="EH152" i="11"/>
  <c r="EH180" i="11" s="1"/>
  <c r="EH186" i="11" s="1"/>
  <c r="EH96" i="12" s="1"/>
  <c r="EH158" i="11"/>
  <c r="EH99" i="11"/>
  <c r="EI100" i="11"/>
  <c r="EI203" i="11"/>
  <c r="EH202" i="11"/>
  <c r="EH221" i="11"/>
  <c r="EI222" i="11"/>
  <c r="EI241" i="11"/>
  <c r="EH240" i="11"/>
  <c r="EH31" i="11"/>
  <c r="EI32" i="11"/>
  <c r="EI8" i="11"/>
  <c r="EJ9" i="11"/>
  <c r="EI35" i="9"/>
  <c r="EI9" i="9"/>
  <c r="EH8" i="9"/>
  <c r="EG39" i="9"/>
  <c r="EH40" i="9"/>
  <c r="EH75" i="9"/>
  <c r="EG74" i="9"/>
  <c r="EH100" i="9"/>
  <c r="EG196" i="8"/>
  <c r="EL9" i="8"/>
  <c r="EK8" i="8"/>
  <c r="EI222" i="8"/>
  <c r="EH221" i="8"/>
  <c r="EH152" i="8"/>
  <c r="EH180" i="8" s="1"/>
  <c r="EH186" i="8" s="1"/>
  <c r="EH96" i="9" s="1"/>
  <c r="EH158" i="8"/>
  <c r="EH99" i="8"/>
  <c r="EI100" i="8"/>
  <c r="EH31" i="8"/>
  <c r="EI32" i="8"/>
  <c r="EI48" i="8"/>
  <c r="EJ241" i="8"/>
  <c r="EI240" i="8"/>
  <c r="EJ54" i="8"/>
  <c r="EK55" i="8"/>
  <c r="EI203" i="8"/>
  <c r="EH202" i="8"/>
  <c r="EC100" i="4"/>
  <c r="ED40" i="4"/>
  <c r="EC39" i="4"/>
  <c r="ED75" i="4"/>
  <c r="EC74" i="4"/>
  <c r="EE26" i="4"/>
  <c r="EF27" i="4"/>
  <c r="EF9" i="4"/>
  <c r="EE8" i="4"/>
  <c r="ED35" i="4"/>
  <c r="DZ100" i="2"/>
  <c r="DY99" i="2"/>
  <c r="EG26" i="9" l="1"/>
  <c r="EH27" i="9"/>
  <c r="EI27" i="12"/>
  <c r="EH26" i="12"/>
  <c r="EJ75" i="12"/>
  <c r="EI74" i="12"/>
  <c r="EK35" i="12"/>
  <c r="EJ40" i="12"/>
  <c r="EI39" i="12"/>
  <c r="EJ8" i="12"/>
  <c r="EK9" i="12"/>
  <c r="EJ100" i="12"/>
  <c r="EH196" i="11"/>
  <c r="EJ203" i="11"/>
  <c r="EI202" i="11"/>
  <c r="EK48" i="11"/>
  <c r="EJ8" i="11"/>
  <c r="EK9" i="11"/>
  <c r="EJ241" i="11"/>
  <c r="EI240" i="11"/>
  <c r="EJ55" i="11"/>
  <c r="EI54" i="11"/>
  <c r="EI152" i="11"/>
  <c r="EI180" i="11" s="1"/>
  <c r="EI186" i="11" s="1"/>
  <c r="EI96" i="12" s="1"/>
  <c r="EI158" i="11"/>
  <c r="EI99" i="11"/>
  <c r="EJ100" i="11"/>
  <c r="EI31" i="11"/>
  <c r="EJ32" i="11"/>
  <c r="EJ222" i="11"/>
  <c r="EI221" i="11"/>
  <c r="EI75" i="9"/>
  <c r="EH74" i="9"/>
  <c r="EJ9" i="9"/>
  <c r="EI8" i="9"/>
  <c r="EI100" i="9"/>
  <c r="EI40" i="9"/>
  <c r="EH39" i="9"/>
  <c r="EJ35" i="9"/>
  <c r="EH196" i="8"/>
  <c r="EJ203" i="8"/>
  <c r="EI202" i="8"/>
  <c r="EK241" i="8"/>
  <c r="EJ240" i="8"/>
  <c r="EI221" i="8"/>
  <c r="EJ222" i="8"/>
  <c r="EJ48" i="8"/>
  <c r="EL8" i="8"/>
  <c r="EM9" i="8"/>
  <c r="EI152" i="8"/>
  <c r="EI180" i="8" s="1"/>
  <c r="EI186" i="8" s="1"/>
  <c r="EI96" i="9" s="1"/>
  <c r="EI158" i="8"/>
  <c r="EI99" i="8"/>
  <c r="EJ100" i="8"/>
  <c r="EK54" i="8"/>
  <c r="EL55" i="8"/>
  <c r="EI31" i="8"/>
  <c r="EJ32" i="8"/>
  <c r="ED100" i="4"/>
  <c r="ED74" i="4"/>
  <c r="EE75" i="4"/>
  <c r="EE40" i="4"/>
  <c r="ED39" i="4"/>
  <c r="EG9" i="4"/>
  <c r="EF8" i="4"/>
  <c r="EF26" i="4"/>
  <c r="EG27" i="4"/>
  <c r="EE35" i="4"/>
  <c r="DZ99" i="2"/>
  <c r="EA100" i="2"/>
  <c r="EI27" i="9" l="1"/>
  <c r="EH26" i="9"/>
  <c r="EJ27" i="12"/>
  <c r="EI26" i="12"/>
  <c r="EK8" i="12"/>
  <c r="EL9" i="12"/>
  <c r="EK100" i="12"/>
  <c r="EJ39" i="12"/>
  <c r="EK40" i="12"/>
  <c r="EL35" i="12"/>
  <c r="EJ74" i="12"/>
  <c r="EK75" i="12"/>
  <c r="EI196" i="11"/>
  <c r="EJ240" i="11"/>
  <c r="EK241" i="11"/>
  <c r="EL48" i="11"/>
  <c r="EJ152" i="11"/>
  <c r="EJ180" i="11" s="1"/>
  <c r="EJ186" i="11" s="1"/>
  <c r="EJ96" i="12" s="1"/>
  <c r="EJ158" i="11"/>
  <c r="EJ99" i="11"/>
  <c r="EK100" i="11"/>
  <c r="EJ31" i="11"/>
  <c r="EK32" i="11"/>
  <c r="EK203" i="11"/>
  <c r="EJ202" i="11"/>
  <c r="EK222" i="11"/>
  <c r="EJ221" i="11"/>
  <c r="EK8" i="11"/>
  <c r="EL9" i="11"/>
  <c r="EK55" i="11"/>
  <c r="EJ54" i="11"/>
  <c r="EK35" i="9"/>
  <c r="EJ40" i="9"/>
  <c r="EI39" i="9"/>
  <c r="EJ8" i="9"/>
  <c r="EK9" i="9"/>
  <c r="EJ100" i="9"/>
  <c r="EJ75" i="9"/>
  <c r="EI74" i="9"/>
  <c r="EI196" i="8"/>
  <c r="EL241" i="8"/>
  <c r="EK240" i="8"/>
  <c r="EJ152" i="8"/>
  <c r="EJ180" i="8" s="1"/>
  <c r="EJ186" i="8" s="1"/>
  <c r="EJ96" i="9" s="1"/>
  <c r="EJ158" i="8"/>
  <c r="EK100" i="8"/>
  <c r="EJ99" i="8"/>
  <c r="EJ31" i="8"/>
  <c r="EK32" i="8"/>
  <c r="EM8" i="8"/>
  <c r="EN9" i="8"/>
  <c r="EK48" i="8"/>
  <c r="EK203" i="8"/>
  <c r="EJ202" i="8"/>
  <c r="EL54" i="8"/>
  <c r="EM55" i="8"/>
  <c r="EJ221" i="8"/>
  <c r="EK222" i="8"/>
  <c r="EE100" i="4"/>
  <c r="EF40" i="4"/>
  <c r="EE39" i="4"/>
  <c r="EE74" i="4"/>
  <c r="EF75" i="4"/>
  <c r="EG26" i="4"/>
  <c r="EH27" i="4"/>
  <c r="EG8" i="4"/>
  <c r="EH9" i="4"/>
  <c r="EF35" i="4"/>
  <c r="EB100" i="2"/>
  <c r="EA99" i="2"/>
  <c r="EJ27" i="9" l="1"/>
  <c r="EI26" i="9"/>
  <c r="EK27" i="12"/>
  <c r="EJ26" i="12"/>
  <c r="EM35" i="12"/>
  <c r="EL100" i="12"/>
  <c r="EK74" i="12"/>
  <c r="EL75" i="12"/>
  <c r="EL40" i="12"/>
  <c r="EK39" i="12"/>
  <c r="EL8" i="12"/>
  <c r="EM9" i="12"/>
  <c r="EJ196" i="11"/>
  <c r="EL222" i="11"/>
  <c r="EK221" i="11"/>
  <c r="EM48" i="11"/>
  <c r="EL203" i="11"/>
  <c r="EK202" i="11"/>
  <c r="EK240" i="11"/>
  <c r="EL241" i="11"/>
  <c r="EK54" i="11"/>
  <c r="EL55" i="11"/>
  <c r="EK152" i="11"/>
  <c r="EK180" i="11" s="1"/>
  <c r="EK186" i="11" s="1"/>
  <c r="EK96" i="12" s="1"/>
  <c r="EK158" i="11"/>
  <c r="EL100" i="11"/>
  <c r="EK99" i="11"/>
  <c r="EL8" i="11"/>
  <c r="EM9" i="11"/>
  <c r="EK31" i="11"/>
  <c r="EL32" i="11"/>
  <c r="EK75" i="9"/>
  <c r="EJ74" i="9"/>
  <c r="EK8" i="9"/>
  <c r="EL9" i="9"/>
  <c r="EK100" i="9"/>
  <c r="EJ39" i="9"/>
  <c r="EK40" i="9"/>
  <c r="EL35" i="9"/>
  <c r="EJ196" i="8"/>
  <c r="EK221" i="8"/>
  <c r="EL222" i="8"/>
  <c r="EN8" i="8"/>
  <c r="EO9" i="8"/>
  <c r="EK152" i="8"/>
  <c r="EK180" i="8" s="1"/>
  <c r="EK186" i="8" s="1"/>
  <c r="EK96" i="9" s="1"/>
  <c r="EK158" i="8"/>
  <c r="EL100" i="8"/>
  <c r="EK99" i="8"/>
  <c r="EK202" i="8"/>
  <c r="EL203" i="8"/>
  <c r="EL48" i="8"/>
  <c r="EK31" i="8"/>
  <c r="EL32" i="8"/>
  <c r="EL240" i="8"/>
  <c r="EM241" i="8"/>
  <c r="EN55" i="8"/>
  <c r="EM54" i="8"/>
  <c r="EF100" i="4"/>
  <c r="EF74" i="4"/>
  <c r="EG75" i="4"/>
  <c r="EG40" i="4"/>
  <c r="EF39" i="4"/>
  <c r="EG35" i="4"/>
  <c r="EH26" i="4"/>
  <c r="EI27" i="4"/>
  <c r="EH8" i="4"/>
  <c r="EI9" i="4"/>
  <c r="EC100" i="2"/>
  <c r="EB99" i="2"/>
  <c r="EJ26" i="9" l="1"/>
  <c r="EK27" i="9"/>
  <c r="EK26" i="12"/>
  <c r="EL27" i="12"/>
  <c r="EM8" i="12"/>
  <c r="EN9" i="12"/>
  <c r="EM40" i="12"/>
  <c r="EL39" i="12"/>
  <c r="EL74" i="12"/>
  <c r="EM75" i="12"/>
  <c r="EM100" i="12"/>
  <c r="EN35" i="12"/>
  <c r="EK196" i="11"/>
  <c r="EM8" i="11"/>
  <c r="EN9" i="11"/>
  <c r="EL158" i="11"/>
  <c r="EL152" i="11"/>
  <c r="EL180" i="11" s="1"/>
  <c r="EL186" i="11" s="1"/>
  <c r="EL96" i="12" s="1"/>
  <c r="EM100" i="11"/>
  <c r="EL99" i="11"/>
  <c r="EM222" i="11"/>
  <c r="EL221" i="11"/>
  <c r="EM203" i="11"/>
  <c r="EL202" i="11"/>
  <c r="EL31" i="11"/>
  <c r="EM32" i="11"/>
  <c r="EL54" i="11"/>
  <c r="EM55" i="11"/>
  <c r="EL240" i="11"/>
  <c r="EM241" i="11"/>
  <c r="EN48" i="11"/>
  <c r="EM35" i="9"/>
  <c r="EL40" i="9"/>
  <c r="EK39" i="9"/>
  <c r="EL8" i="9"/>
  <c r="EM9" i="9"/>
  <c r="EL100" i="9"/>
  <c r="EK74" i="9"/>
  <c r="EL75" i="9"/>
  <c r="EK196" i="8"/>
  <c r="EL31" i="8"/>
  <c r="EM32" i="8"/>
  <c r="EL202" i="8"/>
  <c r="EM203" i="8"/>
  <c r="EO8" i="8"/>
  <c r="EP9" i="8"/>
  <c r="EL221" i="8"/>
  <c r="EM222" i="8"/>
  <c r="EL158" i="8"/>
  <c r="EL152" i="8"/>
  <c r="EL180" i="8" s="1"/>
  <c r="EL186" i="8" s="1"/>
  <c r="EL96" i="9" s="1"/>
  <c r="EM100" i="8"/>
  <c r="EL99" i="8"/>
  <c r="EO55" i="8"/>
  <c r="EN54" i="8"/>
  <c r="EM240" i="8"/>
  <c r="EN241" i="8"/>
  <c r="EM48" i="8"/>
  <c r="EG100" i="4"/>
  <c r="EG39" i="4"/>
  <c r="EH40" i="4"/>
  <c r="EH75" i="4"/>
  <c r="EG74" i="4"/>
  <c r="EH35" i="4"/>
  <c r="EI8" i="4"/>
  <c r="EJ9" i="4"/>
  <c r="EJ27" i="4"/>
  <c r="EI26" i="4"/>
  <c r="ED100" i="2"/>
  <c r="EC99" i="2"/>
  <c r="EK26" i="9" l="1"/>
  <c r="EL27" i="9"/>
  <c r="EM27" i="12"/>
  <c r="EL26" i="12"/>
  <c r="EO35" i="12"/>
  <c r="EN100" i="12"/>
  <c r="EN75" i="12"/>
  <c r="EM74" i="12"/>
  <c r="EN40" i="12"/>
  <c r="EM39" i="12"/>
  <c r="EO9" i="12"/>
  <c r="EN8" i="12"/>
  <c r="EL196" i="11"/>
  <c r="EM54" i="11"/>
  <c r="EN55" i="11"/>
  <c r="EM158" i="11"/>
  <c r="EM152" i="11"/>
  <c r="EM180" i="11" s="1"/>
  <c r="EM186" i="11" s="1"/>
  <c r="EM96" i="12" s="1"/>
  <c r="EN100" i="11"/>
  <c r="EM99" i="11"/>
  <c r="EN32" i="11"/>
  <c r="EM31" i="11"/>
  <c r="EM240" i="11"/>
  <c r="EN241" i="11"/>
  <c r="EO9" i="11"/>
  <c r="EN8" i="11"/>
  <c r="EN203" i="11"/>
  <c r="EM202" i="11"/>
  <c r="EO48" i="11"/>
  <c r="EN222" i="11"/>
  <c r="EM221" i="11"/>
  <c r="EM8" i="9"/>
  <c r="EN9" i="9"/>
  <c r="EM100" i="9"/>
  <c r="EM75" i="9"/>
  <c r="EL74" i="9"/>
  <c r="EM40" i="9"/>
  <c r="EL39" i="9"/>
  <c r="EN35" i="9"/>
  <c r="EL196" i="8"/>
  <c r="EM158" i="8"/>
  <c r="EM152" i="8"/>
  <c r="EM180" i="8" s="1"/>
  <c r="EM186" i="8" s="1"/>
  <c r="EM96" i="9" s="1"/>
  <c r="EN100" i="8"/>
  <c r="EM99" i="8"/>
  <c r="EM31" i="8"/>
  <c r="EN32" i="8"/>
  <c r="EP8" i="8"/>
  <c r="EQ9" i="8"/>
  <c r="EM202" i="8"/>
  <c r="EN203" i="8"/>
  <c r="EN240" i="8"/>
  <c r="EO241" i="8"/>
  <c r="EM221" i="8"/>
  <c r="EN222" i="8"/>
  <c r="EN48" i="8"/>
  <c r="EP55" i="8"/>
  <c r="EO54" i="8"/>
  <c r="EH100" i="4"/>
  <c r="EH74" i="4"/>
  <c r="EI75" i="4"/>
  <c r="EI40" i="4"/>
  <c r="EH39" i="4"/>
  <c r="EI35" i="4"/>
  <c r="EK27" i="4"/>
  <c r="EJ26" i="4"/>
  <c r="EJ8" i="4"/>
  <c r="EK9" i="4"/>
  <c r="ED99" i="2"/>
  <c r="EE100" i="2"/>
  <c r="EM27" i="9" l="1"/>
  <c r="EL26" i="9"/>
  <c r="EN27" i="12"/>
  <c r="EM26" i="12"/>
  <c r="EN39" i="12"/>
  <c r="EO40" i="12"/>
  <c r="EN74" i="12"/>
  <c r="EO75" i="12"/>
  <c r="EO100" i="12"/>
  <c r="EP9" i="12"/>
  <c r="EO8" i="12"/>
  <c r="EP35" i="12"/>
  <c r="EM196" i="11"/>
  <c r="EN240" i="11"/>
  <c r="EO241" i="11"/>
  <c r="EO222" i="11"/>
  <c r="EN221" i="11"/>
  <c r="EO203" i="11"/>
  <c r="EN202" i="11"/>
  <c r="EN158" i="11"/>
  <c r="EN152" i="11"/>
  <c r="EN180" i="11" s="1"/>
  <c r="EN186" i="11" s="1"/>
  <c r="EN96" i="12" s="1"/>
  <c r="EO100" i="11"/>
  <c r="EN99" i="11"/>
  <c r="EP48" i="11"/>
  <c r="EO32" i="11"/>
  <c r="EN31" i="11"/>
  <c r="EN54" i="11"/>
  <c r="EO55" i="11"/>
  <c r="EP9" i="11"/>
  <c r="EO8" i="11"/>
  <c r="EO35" i="9"/>
  <c r="EN75" i="9"/>
  <c r="EM74" i="9"/>
  <c r="EM39" i="9"/>
  <c r="EN40" i="9"/>
  <c r="EN100" i="9"/>
  <c r="EN8" i="9"/>
  <c r="EO9" i="9"/>
  <c r="EM196" i="8"/>
  <c r="EN202" i="8"/>
  <c r="EO203" i="8"/>
  <c r="EQ8" i="8"/>
  <c r="ER9" i="8"/>
  <c r="EO48" i="8"/>
  <c r="EN158" i="8"/>
  <c r="EN152" i="8"/>
  <c r="EN180" i="8" s="1"/>
  <c r="EN186" i="8" s="1"/>
  <c r="EN96" i="9" s="1"/>
  <c r="EO100" i="8"/>
  <c r="EN99" i="8"/>
  <c r="EN221" i="8"/>
  <c r="EO222" i="8"/>
  <c r="EO32" i="8"/>
  <c r="EN31" i="8"/>
  <c r="EO240" i="8"/>
  <c r="EP241" i="8"/>
  <c r="EQ55" i="8"/>
  <c r="EP54" i="8"/>
  <c r="EI100" i="4"/>
  <c r="EJ75" i="4"/>
  <c r="EI74" i="4"/>
  <c r="EJ40" i="4"/>
  <c r="EI39" i="4"/>
  <c r="EK8" i="4"/>
  <c r="EL9" i="4"/>
  <c r="EJ35" i="4"/>
  <c r="EL27" i="4"/>
  <c r="EK26" i="4"/>
  <c r="EF100" i="2"/>
  <c r="EE99" i="2"/>
  <c r="EM26" i="9" l="1"/>
  <c r="EN27" i="9"/>
  <c r="EN26" i="12"/>
  <c r="EO27" i="12"/>
  <c r="EQ9" i="12"/>
  <c r="EP8" i="12"/>
  <c r="EQ35" i="12"/>
  <c r="EP100" i="12"/>
  <c r="EO74" i="12"/>
  <c r="EP75" i="12"/>
  <c r="EO39" i="12"/>
  <c r="EP40" i="12"/>
  <c r="EN196" i="11"/>
  <c r="EP222" i="11"/>
  <c r="EO221" i="11"/>
  <c r="EQ9" i="11"/>
  <c r="EP8" i="11"/>
  <c r="EO54" i="11"/>
  <c r="EP55" i="11"/>
  <c r="EO240" i="11"/>
  <c r="EP241" i="11"/>
  <c r="EQ48" i="11"/>
  <c r="EP203" i="11"/>
  <c r="EO202" i="11"/>
  <c r="EP32" i="11"/>
  <c r="EO31" i="11"/>
  <c r="EO158" i="11"/>
  <c r="EO152" i="11"/>
  <c r="EO180" i="11" s="1"/>
  <c r="EO186" i="11" s="1"/>
  <c r="EO96" i="12" s="1"/>
  <c r="EP100" i="11"/>
  <c r="EO99" i="11"/>
  <c r="EO40" i="9"/>
  <c r="EN39" i="9"/>
  <c r="EN74" i="9"/>
  <c r="EO75" i="9"/>
  <c r="EO8" i="9"/>
  <c r="EP9" i="9"/>
  <c r="EP35" i="9"/>
  <c r="EO100" i="9"/>
  <c r="EN196" i="8"/>
  <c r="ES9" i="8"/>
  <c r="ER8" i="8"/>
  <c r="EP32" i="8"/>
  <c r="EO31" i="8"/>
  <c r="EP240" i="8"/>
  <c r="EQ241" i="8"/>
  <c r="EO158" i="8"/>
  <c r="EO152" i="8"/>
  <c r="EO180" i="8" s="1"/>
  <c r="EO186" i="8" s="1"/>
  <c r="EO96" i="9" s="1"/>
  <c r="EO99" i="8"/>
  <c r="EP100" i="8"/>
  <c r="EO202" i="8"/>
  <c r="EP203" i="8"/>
  <c r="EO221" i="8"/>
  <c r="EP222" i="8"/>
  <c r="ER55" i="8"/>
  <c r="EQ54" i="8"/>
  <c r="EP48" i="8"/>
  <c r="EJ100" i="4"/>
  <c r="EK40" i="4"/>
  <c r="EJ39" i="4"/>
  <c r="EJ74" i="4"/>
  <c r="EK75" i="4"/>
  <c r="EK35" i="4"/>
  <c r="EL8" i="4"/>
  <c r="EM9" i="4"/>
  <c r="EM27" i="4"/>
  <c r="EL26" i="4"/>
  <c r="EG100" i="2"/>
  <c r="EF99" i="2"/>
  <c r="EN26" i="9" l="1"/>
  <c r="EO27" i="9"/>
  <c r="EP27" i="12"/>
  <c r="EO26" i="12"/>
  <c r="EP39" i="12"/>
  <c r="EQ40" i="12"/>
  <c r="ER35" i="12"/>
  <c r="EQ100" i="12"/>
  <c r="EP74" i="12"/>
  <c r="EQ75" i="12"/>
  <c r="ER9" i="12"/>
  <c r="EQ8" i="12"/>
  <c r="EO196" i="11"/>
  <c r="EP152" i="11"/>
  <c r="EP180" i="11" s="1"/>
  <c r="EP186" i="11" s="1"/>
  <c r="EP96" i="12" s="1"/>
  <c r="EP158" i="11"/>
  <c r="EP99" i="11"/>
  <c r="EQ100" i="11"/>
  <c r="ER9" i="11"/>
  <c r="EQ8" i="11"/>
  <c r="EQ222" i="11"/>
  <c r="EP221" i="11"/>
  <c r="EP240" i="11"/>
  <c r="EQ241" i="11"/>
  <c r="EQ203" i="11"/>
  <c r="EP202" i="11"/>
  <c r="EQ32" i="11"/>
  <c r="EP31" i="11"/>
  <c r="ER48" i="11"/>
  <c r="EP54" i="11"/>
  <c r="EQ55" i="11"/>
  <c r="EP100" i="9"/>
  <c r="EP8" i="9"/>
  <c r="EQ9" i="9"/>
  <c r="EQ35" i="9"/>
  <c r="EP75" i="9"/>
  <c r="EO74" i="9"/>
  <c r="EP40" i="9"/>
  <c r="EO39" i="9"/>
  <c r="EO196" i="8"/>
  <c r="EP202" i="8"/>
  <c r="EQ203" i="8"/>
  <c r="EQ240" i="8"/>
  <c r="ER241" i="8"/>
  <c r="EQ48" i="8"/>
  <c r="ER54" i="8"/>
  <c r="ES55" i="8"/>
  <c r="EP152" i="8"/>
  <c r="EP180" i="8" s="1"/>
  <c r="EP186" i="8" s="1"/>
  <c r="EP96" i="9" s="1"/>
  <c r="EP158" i="8"/>
  <c r="EP99" i="8"/>
  <c r="EQ100" i="8"/>
  <c r="EQ32" i="8"/>
  <c r="EP31" i="8"/>
  <c r="EQ222" i="8"/>
  <c r="EP221" i="8"/>
  <c r="ET9" i="8"/>
  <c r="ES8" i="8"/>
  <c r="EK100" i="4"/>
  <c r="EK74" i="4"/>
  <c r="EL75" i="4"/>
  <c r="EK39" i="4"/>
  <c r="EL40" i="4"/>
  <c r="EL35" i="4"/>
  <c r="EN9" i="4"/>
  <c r="EM8" i="4"/>
  <c r="EN27" i="4"/>
  <c r="EM26" i="4"/>
  <c r="EH100" i="2"/>
  <c r="EG99" i="2"/>
  <c r="EO26" i="9" l="1"/>
  <c r="EP27" i="9"/>
  <c r="EQ27" i="12"/>
  <c r="EP26" i="12"/>
  <c r="ER100" i="12"/>
  <c r="ES35" i="12"/>
  <c r="ES9" i="12"/>
  <c r="ER8" i="12"/>
  <c r="ER40" i="12"/>
  <c r="EQ39" i="12"/>
  <c r="ER75" i="12"/>
  <c r="EQ74" i="12"/>
  <c r="EP196" i="11"/>
  <c r="EQ221" i="11"/>
  <c r="ER222" i="11"/>
  <c r="ES9" i="11"/>
  <c r="ER8" i="11"/>
  <c r="EQ54" i="11"/>
  <c r="ER55" i="11"/>
  <c r="ES48" i="11"/>
  <c r="EQ152" i="11"/>
  <c r="EQ180" i="11" s="1"/>
  <c r="EQ186" i="11" s="1"/>
  <c r="EQ96" i="12" s="1"/>
  <c r="EQ158" i="11"/>
  <c r="EQ99" i="11"/>
  <c r="ER100" i="11"/>
  <c r="EQ202" i="11"/>
  <c r="ER203" i="11"/>
  <c r="ER32" i="11"/>
  <c r="EQ31" i="11"/>
  <c r="ER241" i="11"/>
  <c r="EQ240" i="11"/>
  <c r="ER9" i="9"/>
  <c r="EQ8" i="9"/>
  <c r="ER35" i="9"/>
  <c r="EQ100" i="9"/>
  <c r="EQ40" i="9"/>
  <c r="EP39" i="9"/>
  <c r="EQ75" i="9"/>
  <c r="EP74" i="9"/>
  <c r="EP196" i="8"/>
  <c r="EQ152" i="8"/>
  <c r="EQ180" i="8" s="1"/>
  <c r="EQ186" i="8" s="1"/>
  <c r="EQ96" i="9" s="1"/>
  <c r="EQ158" i="8"/>
  <c r="EQ99" i="8"/>
  <c r="ER100" i="8"/>
  <c r="ER240" i="8"/>
  <c r="ES241" i="8"/>
  <c r="EU9" i="8"/>
  <c r="ET8" i="8"/>
  <c r="EQ202" i="8"/>
  <c r="ER203" i="8"/>
  <c r="ER32" i="8"/>
  <c r="EQ31" i="8"/>
  <c r="ES54" i="8"/>
  <c r="ET55" i="8"/>
  <c r="ER48" i="8"/>
  <c r="ER222" i="8"/>
  <c r="EQ221" i="8"/>
  <c r="EL100" i="4"/>
  <c r="EL74" i="4"/>
  <c r="EM75" i="4"/>
  <c r="EL39" i="4"/>
  <c r="EM40" i="4"/>
  <c r="EN26" i="4"/>
  <c r="EO27" i="4"/>
  <c r="EO9" i="4"/>
  <c r="EN8" i="4"/>
  <c r="EM35" i="4"/>
  <c r="EH99" i="2"/>
  <c r="EI100" i="2"/>
  <c r="EP26" i="9" l="1"/>
  <c r="EQ27" i="9"/>
  <c r="ER27" i="12"/>
  <c r="EQ26" i="12"/>
  <c r="ES75" i="12"/>
  <c r="ER74" i="12"/>
  <c r="ES8" i="12"/>
  <c r="ET9" i="12"/>
  <c r="ET35" i="12"/>
  <c r="ER39" i="12"/>
  <c r="ES40" i="12"/>
  <c r="ES100" i="12"/>
  <c r="EQ196" i="11"/>
  <c r="ER202" i="11"/>
  <c r="ES203" i="11"/>
  <c r="ES241" i="11"/>
  <c r="ER240" i="11"/>
  <c r="ET48" i="11"/>
  <c r="ES55" i="11"/>
  <c r="ER54" i="11"/>
  <c r="ES8" i="11"/>
  <c r="ET9" i="11"/>
  <c r="ES222" i="11"/>
  <c r="ER221" i="11"/>
  <c r="ER152" i="11"/>
  <c r="ER180" i="11" s="1"/>
  <c r="ER186" i="11" s="1"/>
  <c r="ER96" i="12" s="1"/>
  <c r="ER158" i="11"/>
  <c r="ER99" i="11"/>
  <c r="ES100" i="11"/>
  <c r="ER31" i="11"/>
  <c r="ES32" i="11"/>
  <c r="ER75" i="9"/>
  <c r="EQ74" i="9"/>
  <c r="ER100" i="9"/>
  <c r="ES9" i="9"/>
  <c r="ER8" i="9"/>
  <c r="ER40" i="9"/>
  <c r="EQ39" i="9"/>
  <c r="ES35" i="9"/>
  <c r="EQ196" i="8"/>
  <c r="ES203" i="8"/>
  <c r="ER202" i="8"/>
  <c r="ER152" i="8"/>
  <c r="ER180" i="8" s="1"/>
  <c r="ER186" i="8" s="1"/>
  <c r="ER96" i="9" s="1"/>
  <c r="ER158" i="8"/>
  <c r="ER99" i="8"/>
  <c r="ES100" i="8"/>
  <c r="ES48" i="8"/>
  <c r="ES32" i="8"/>
  <c r="ER31" i="8"/>
  <c r="ET54" i="8"/>
  <c r="EU55" i="8"/>
  <c r="EV9" i="8"/>
  <c r="EU8" i="8"/>
  <c r="ET241" i="8"/>
  <c r="ES240" i="8"/>
  <c r="ES222" i="8"/>
  <c r="ER221" i="8"/>
  <c r="EM100" i="4"/>
  <c r="EN75" i="4"/>
  <c r="EM74" i="4"/>
  <c r="EM39" i="4"/>
  <c r="EN40" i="4"/>
  <c r="EO26" i="4"/>
  <c r="EP27" i="4"/>
  <c r="EN35" i="4"/>
  <c r="EP9" i="4"/>
  <c r="EO8" i="4"/>
  <c r="EJ100" i="2"/>
  <c r="EI99" i="2"/>
  <c r="EQ26" i="9" l="1"/>
  <c r="ER27" i="9"/>
  <c r="ES27" i="12"/>
  <c r="ER26" i="12"/>
  <c r="ET8" i="12"/>
  <c r="EU9" i="12"/>
  <c r="ET100" i="12"/>
  <c r="ET40" i="12"/>
  <c r="ES39" i="12"/>
  <c r="EU35" i="12"/>
  <c r="ET75" i="12"/>
  <c r="ES74" i="12"/>
  <c r="ER196" i="11"/>
  <c r="ES152" i="11"/>
  <c r="ES180" i="11" s="1"/>
  <c r="ES186" i="11" s="1"/>
  <c r="ES96" i="12" s="1"/>
  <c r="ES158" i="11"/>
  <c r="ES99" i="11"/>
  <c r="ET100" i="11"/>
  <c r="ET241" i="11"/>
  <c r="ES240" i="11"/>
  <c r="ET203" i="11"/>
  <c r="ES202" i="11"/>
  <c r="ES31" i="11"/>
  <c r="ET32" i="11"/>
  <c r="ET8" i="11"/>
  <c r="EU9" i="11"/>
  <c r="ET55" i="11"/>
  <c r="ES54" i="11"/>
  <c r="ES221" i="11"/>
  <c r="ET222" i="11"/>
  <c r="EU48" i="11"/>
  <c r="ET9" i="9"/>
  <c r="ES8" i="9"/>
  <c r="ET35" i="9"/>
  <c r="ES40" i="9"/>
  <c r="ER39" i="9"/>
  <c r="ES100" i="9"/>
  <c r="ES75" i="9"/>
  <c r="ER74" i="9"/>
  <c r="ER196" i="8"/>
  <c r="ET222" i="8"/>
  <c r="ES221" i="8"/>
  <c r="ET203" i="8"/>
  <c r="ES202" i="8"/>
  <c r="EW9" i="8"/>
  <c r="EV8" i="8"/>
  <c r="EU54" i="8"/>
  <c r="EV55" i="8"/>
  <c r="ET48" i="8"/>
  <c r="EU241" i="8"/>
  <c r="ET240" i="8"/>
  <c r="ES152" i="8"/>
  <c r="ES180" i="8" s="1"/>
  <c r="ES186" i="8" s="1"/>
  <c r="ES96" i="9" s="1"/>
  <c r="ES158" i="8"/>
  <c r="ES99" i="8"/>
  <c r="ET100" i="8"/>
  <c r="ES31" i="8"/>
  <c r="ET32" i="8"/>
  <c r="EN100" i="4"/>
  <c r="EN39" i="4"/>
  <c r="EO40" i="4"/>
  <c r="EO75" i="4"/>
  <c r="EN74" i="4"/>
  <c r="EP26" i="4"/>
  <c r="EQ27" i="4"/>
  <c r="EQ9" i="4"/>
  <c r="EP8" i="4"/>
  <c r="EO35" i="4"/>
  <c r="EK100" i="2"/>
  <c r="EJ99" i="2"/>
  <c r="ER26" i="9" l="1"/>
  <c r="ES27" i="9"/>
  <c r="ET27" i="12"/>
  <c r="ES26" i="12"/>
  <c r="EV35" i="12"/>
  <c r="EU100" i="12"/>
  <c r="EU75" i="12"/>
  <c r="ET74" i="12"/>
  <c r="EU8" i="12"/>
  <c r="EV9" i="12"/>
  <c r="ET39" i="12"/>
  <c r="EU40" i="12"/>
  <c r="ES196" i="11"/>
  <c r="EV48" i="11"/>
  <c r="EU241" i="11"/>
  <c r="ET240" i="11"/>
  <c r="ET152" i="11"/>
  <c r="ET180" i="11" s="1"/>
  <c r="ET186" i="11" s="1"/>
  <c r="ET96" i="12" s="1"/>
  <c r="ET158" i="11"/>
  <c r="ET99" i="11"/>
  <c r="EU100" i="11"/>
  <c r="ET221" i="11"/>
  <c r="EU222" i="11"/>
  <c r="EU8" i="11"/>
  <c r="EV9" i="11"/>
  <c r="EU55" i="11"/>
  <c r="ET54" i="11"/>
  <c r="ET31" i="11"/>
  <c r="EU32" i="11"/>
  <c r="EU203" i="11"/>
  <c r="ET202" i="11"/>
  <c r="EU35" i="9"/>
  <c r="ET75" i="9"/>
  <c r="ES74" i="9"/>
  <c r="ET100" i="9"/>
  <c r="ET40" i="9"/>
  <c r="ES39" i="9"/>
  <c r="EU9" i="9"/>
  <c r="ET8" i="9"/>
  <c r="ES196" i="8"/>
  <c r="ET31" i="8"/>
  <c r="EU32" i="8"/>
  <c r="EU222" i="8"/>
  <c r="ET221" i="8"/>
  <c r="EV241" i="8"/>
  <c r="EU240" i="8"/>
  <c r="EX9" i="8"/>
  <c r="EW8" i="8"/>
  <c r="ET152" i="8"/>
  <c r="ET180" i="8" s="1"/>
  <c r="ET186" i="8" s="1"/>
  <c r="ET96" i="9" s="1"/>
  <c r="ET158" i="8"/>
  <c r="ET99" i="8"/>
  <c r="EU100" i="8"/>
  <c r="EU48" i="8"/>
  <c r="EV54" i="8"/>
  <c r="EW55" i="8"/>
  <c r="EU203" i="8"/>
  <c r="ET202" i="8"/>
  <c r="EO100" i="4"/>
  <c r="EP75" i="4"/>
  <c r="EO74" i="4"/>
  <c r="EP40" i="4"/>
  <c r="EO39" i="4"/>
  <c r="EQ26" i="4"/>
  <c r="ER27" i="4"/>
  <c r="ER9" i="4"/>
  <c r="EQ8" i="4"/>
  <c r="EP35" i="4"/>
  <c r="EL100" i="2"/>
  <c r="EK99" i="2"/>
  <c r="ET27" i="9" l="1"/>
  <c r="ES26" i="9"/>
  <c r="ET26" i="12"/>
  <c r="EU27" i="12"/>
  <c r="EV8" i="12"/>
  <c r="EW9" i="12"/>
  <c r="EV40" i="12"/>
  <c r="EU39" i="12"/>
  <c r="EV75" i="12"/>
  <c r="EU74" i="12"/>
  <c r="EV100" i="12"/>
  <c r="EW35" i="12"/>
  <c r="EV241" i="11"/>
  <c r="EU240" i="11"/>
  <c r="EV203" i="11"/>
  <c r="EU202" i="11"/>
  <c r="EU152" i="11"/>
  <c r="EU180" i="11" s="1"/>
  <c r="EU186" i="11" s="1"/>
  <c r="EU96" i="12" s="1"/>
  <c r="EU158" i="11"/>
  <c r="EU99" i="11"/>
  <c r="EV100" i="11"/>
  <c r="EV55" i="11"/>
  <c r="EU54" i="11"/>
  <c r="EU31" i="11"/>
  <c r="EV32" i="11"/>
  <c r="EV8" i="11"/>
  <c r="EW9" i="11"/>
  <c r="EW48" i="11"/>
  <c r="EV222" i="11"/>
  <c r="EU221" i="11"/>
  <c r="ET196" i="11"/>
  <c r="EU40" i="9"/>
  <c r="ET39" i="9"/>
  <c r="EU75" i="9"/>
  <c r="ET74" i="9"/>
  <c r="EU100" i="9"/>
  <c r="EV9" i="9"/>
  <c r="EU8" i="9"/>
  <c r="EV35" i="9"/>
  <c r="ET196" i="8"/>
  <c r="EU152" i="8"/>
  <c r="EU180" i="8" s="1"/>
  <c r="EU186" i="8" s="1"/>
  <c r="EU96" i="9" s="1"/>
  <c r="EU158" i="8"/>
  <c r="EU99" i="8"/>
  <c r="EV100" i="8"/>
  <c r="EU31" i="8"/>
  <c r="EV32" i="8"/>
  <c r="EV203" i="8"/>
  <c r="EU202" i="8"/>
  <c r="EW54" i="8"/>
  <c r="EX55" i="8"/>
  <c r="EX8" i="8"/>
  <c r="EY9" i="8"/>
  <c r="EW241" i="8"/>
  <c r="EV240" i="8"/>
  <c r="EV48" i="8"/>
  <c r="EU221" i="8"/>
  <c r="EV222" i="8"/>
  <c r="EP100" i="4"/>
  <c r="EP39" i="4"/>
  <c r="EQ40" i="4"/>
  <c r="EQ75" i="4"/>
  <c r="EP74" i="4"/>
  <c r="EQ35" i="4"/>
  <c r="ES9" i="4"/>
  <c r="ER8" i="4"/>
  <c r="ER26" i="4"/>
  <c r="ES27" i="4"/>
  <c r="EL99" i="2"/>
  <c r="EM100" i="2"/>
  <c r="EU27" i="9" l="1"/>
  <c r="ET26" i="9"/>
  <c r="EV27" i="12"/>
  <c r="EU26" i="12"/>
  <c r="EX35" i="12"/>
  <c r="EV39" i="12"/>
  <c r="EW40" i="12"/>
  <c r="EW100" i="12"/>
  <c r="EV74" i="12"/>
  <c r="EW75" i="12"/>
  <c r="EW8" i="12"/>
  <c r="EX9" i="12"/>
  <c r="EU196" i="11"/>
  <c r="EW222" i="11"/>
  <c r="EV221" i="11"/>
  <c r="EW8" i="11"/>
  <c r="EX9" i="11"/>
  <c r="EW55" i="11"/>
  <c r="EV54" i="11"/>
  <c r="EX48" i="11"/>
  <c r="EV152" i="11"/>
  <c r="EV180" i="11" s="1"/>
  <c r="EV186" i="11" s="1"/>
  <c r="EV96" i="12" s="1"/>
  <c r="EV158" i="11"/>
  <c r="EV99" i="11"/>
  <c r="EW100" i="11"/>
  <c r="EV202" i="11"/>
  <c r="EW203" i="11"/>
  <c r="EV31" i="11"/>
  <c r="EW32" i="11"/>
  <c r="EV240" i="11"/>
  <c r="EW241" i="11"/>
  <c r="EV75" i="9"/>
  <c r="EU74" i="9"/>
  <c r="EV8" i="9"/>
  <c r="EW9" i="9"/>
  <c r="EW35" i="9"/>
  <c r="EV40" i="9"/>
  <c r="EU39" i="9"/>
  <c r="EV100" i="9"/>
  <c r="EU196" i="8"/>
  <c r="EW48" i="8"/>
  <c r="EW203" i="8"/>
  <c r="EV202" i="8"/>
  <c r="EV152" i="8"/>
  <c r="EV180" i="8" s="1"/>
  <c r="EV186" i="8" s="1"/>
  <c r="EV96" i="9" s="1"/>
  <c r="EV158" i="8"/>
  <c r="EW100" i="8"/>
  <c r="EV99" i="8"/>
  <c r="EX241" i="8"/>
  <c r="EW240" i="8"/>
  <c r="EV221" i="8"/>
  <c r="EW222" i="8"/>
  <c r="EV31" i="8"/>
  <c r="EW32" i="8"/>
  <c r="EY8" i="8"/>
  <c r="EZ9" i="8"/>
  <c r="EX54" i="8"/>
  <c r="EY55" i="8"/>
  <c r="EQ100" i="4"/>
  <c r="ER75" i="4"/>
  <c r="EQ74" i="4"/>
  <c r="ER40" i="4"/>
  <c r="EQ39" i="4"/>
  <c r="ES8" i="4"/>
  <c r="ET9" i="4"/>
  <c r="ER35" i="4"/>
  <c r="ES26" i="4"/>
  <c r="ET27" i="4"/>
  <c r="EN100" i="2"/>
  <c r="EM99" i="2"/>
  <c r="EU26" i="9" l="1"/>
  <c r="EV27" i="9"/>
  <c r="EW27" i="12"/>
  <c r="EV26" i="12"/>
  <c r="EW74" i="12"/>
  <c r="EX75" i="12"/>
  <c r="EX100" i="12"/>
  <c r="EX40" i="12"/>
  <c r="EW39" i="12"/>
  <c r="EY35" i="12"/>
  <c r="EX8" i="12"/>
  <c r="EY9" i="12"/>
  <c r="EV196" i="11"/>
  <c r="EW240" i="11"/>
  <c r="EX241" i="11"/>
  <c r="EX203" i="11"/>
  <c r="EW202" i="11"/>
  <c r="EY48" i="11"/>
  <c r="EX8" i="11"/>
  <c r="EY9" i="11"/>
  <c r="EW31" i="11"/>
  <c r="EX32" i="11"/>
  <c r="EW54" i="11"/>
  <c r="EX55" i="11"/>
  <c r="EX222" i="11"/>
  <c r="EW221" i="11"/>
  <c r="EW152" i="11"/>
  <c r="EW180" i="11" s="1"/>
  <c r="EW186" i="11" s="1"/>
  <c r="EW96" i="12" s="1"/>
  <c r="EW158" i="11"/>
  <c r="EX100" i="11"/>
  <c r="EW99" i="11"/>
  <c r="EW100" i="9"/>
  <c r="EW40" i="9"/>
  <c r="EV39" i="9"/>
  <c r="EW8" i="9"/>
  <c r="EX9" i="9"/>
  <c r="EX35" i="9"/>
  <c r="EW75" i="9"/>
  <c r="EV74" i="9"/>
  <c r="EV196" i="8"/>
  <c r="EW31" i="8"/>
  <c r="EX32" i="8"/>
  <c r="EY241" i="8"/>
  <c r="EX240" i="8"/>
  <c r="EW202" i="8"/>
  <c r="EX203" i="8"/>
  <c r="EZ55" i="8"/>
  <c r="EY54" i="8"/>
  <c r="EW152" i="8"/>
  <c r="EW180" i="8" s="1"/>
  <c r="EW186" i="8" s="1"/>
  <c r="EW96" i="9" s="1"/>
  <c r="EW158" i="8"/>
  <c r="EX100" i="8"/>
  <c r="EW99" i="8"/>
  <c r="EX48" i="8"/>
  <c r="EZ8" i="8"/>
  <c r="FA9" i="8"/>
  <c r="EW221" i="8"/>
  <c r="EX222" i="8"/>
  <c r="ER100" i="4"/>
  <c r="ES40" i="4"/>
  <c r="ER39" i="4"/>
  <c r="ES75" i="4"/>
  <c r="ER74" i="4"/>
  <c r="ET8" i="4"/>
  <c r="EU9" i="4"/>
  <c r="ES35" i="4"/>
  <c r="ET26" i="4"/>
  <c r="EU27" i="4"/>
  <c r="EO100" i="2"/>
  <c r="EN99" i="2"/>
  <c r="EW27" i="9" l="1"/>
  <c r="EV26" i="9"/>
  <c r="EX27" i="12"/>
  <c r="EW26" i="12"/>
  <c r="EY8" i="12"/>
  <c r="EZ9" i="12"/>
  <c r="EZ35" i="12"/>
  <c r="EY40" i="12"/>
  <c r="EX39" i="12"/>
  <c r="EY100" i="12"/>
  <c r="EX74" i="12"/>
  <c r="EY75" i="12"/>
  <c r="EW196" i="11"/>
  <c r="EY203" i="11"/>
  <c r="EX202" i="11"/>
  <c r="EX54" i="11"/>
  <c r="EY55" i="11"/>
  <c r="EX158" i="11"/>
  <c r="EX152" i="11"/>
  <c r="EX180" i="11" s="1"/>
  <c r="EX186" i="11" s="1"/>
  <c r="EX96" i="12" s="1"/>
  <c r="EY100" i="11"/>
  <c r="EX99" i="11"/>
  <c r="EX31" i="11"/>
  <c r="EY32" i="11"/>
  <c r="EX240" i="11"/>
  <c r="EY241" i="11"/>
  <c r="EZ9" i="11"/>
  <c r="EY8" i="11"/>
  <c r="EY222" i="11"/>
  <c r="EX221" i="11"/>
  <c r="EZ48" i="11"/>
  <c r="EX8" i="9"/>
  <c r="EY9" i="9"/>
  <c r="EX40" i="9"/>
  <c r="EW39" i="9"/>
  <c r="EX100" i="9"/>
  <c r="EW74" i="9"/>
  <c r="EX75" i="9"/>
  <c r="EY35" i="9"/>
  <c r="EW196" i="8"/>
  <c r="EX31" i="8"/>
  <c r="EY32" i="8"/>
  <c r="FA8" i="8"/>
  <c r="FB9" i="8"/>
  <c r="EX221" i="8"/>
  <c r="EY222" i="8"/>
  <c r="FA55" i="8"/>
  <c r="EZ54" i="8"/>
  <c r="EY48" i="8"/>
  <c r="EX202" i="8"/>
  <c r="EY203" i="8"/>
  <c r="EX158" i="8"/>
  <c r="EX152" i="8"/>
  <c r="EX180" i="8" s="1"/>
  <c r="EX186" i="8" s="1"/>
  <c r="EX96" i="9" s="1"/>
  <c r="EY100" i="8"/>
  <c r="EX99" i="8"/>
  <c r="EY240" i="8"/>
  <c r="EZ241" i="8"/>
  <c r="ES100" i="4"/>
  <c r="ET75" i="4"/>
  <c r="ES74" i="4"/>
  <c r="ES39" i="4"/>
  <c r="ET40" i="4"/>
  <c r="ET35" i="4"/>
  <c r="EU8" i="4"/>
  <c r="EV9" i="4"/>
  <c r="EV27" i="4"/>
  <c r="EU26" i="4"/>
  <c r="EP100" i="2"/>
  <c r="EO99" i="2"/>
  <c r="EW26" i="9" l="1"/>
  <c r="EX27" i="9"/>
  <c r="EY27" i="12"/>
  <c r="EX26" i="12"/>
  <c r="EZ100" i="12"/>
  <c r="EZ40" i="12"/>
  <c r="EY39" i="12"/>
  <c r="EZ75" i="12"/>
  <c r="EY74" i="12"/>
  <c r="FA35" i="12"/>
  <c r="FA9" i="12"/>
  <c r="EZ8" i="12"/>
  <c r="EX196" i="11"/>
  <c r="EZ222" i="11"/>
  <c r="EY221" i="11"/>
  <c r="EY54" i="11"/>
  <c r="EZ55" i="11"/>
  <c r="EZ203" i="11"/>
  <c r="EY202" i="11"/>
  <c r="FA9" i="11"/>
  <c r="EZ8" i="11"/>
  <c r="EY240" i="11"/>
  <c r="EZ241" i="11"/>
  <c r="FA48" i="11"/>
  <c r="EY158" i="11"/>
  <c r="EY152" i="11"/>
  <c r="EY180" i="11" s="1"/>
  <c r="EY186" i="11" s="1"/>
  <c r="EY96" i="12" s="1"/>
  <c r="EZ100" i="11"/>
  <c r="EY99" i="11"/>
  <c r="EY31" i="11"/>
  <c r="EZ32" i="11"/>
  <c r="EZ35" i="9"/>
  <c r="EX74" i="9"/>
  <c r="EY75" i="9"/>
  <c r="EY100" i="9"/>
  <c r="EY40" i="9"/>
  <c r="EX39" i="9"/>
  <c r="EY8" i="9"/>
  <c r="EZ9" i="9"/>
  <c r="EX196" i="8"/>
  <c r="EY202" i="8"/>
  <c r="EZ203" i="8"/>
  <c r="EY158" i="8"/>
  <c r="EY152" i="8"/>
  <c r="EY180" i="8" s="1"/>
  <c r="EY186" i="8" s="1"/>
  <c r="EY96" i="9" s="1"/>
  <c r="EZ100" i="8"/>
  <c r="EY99" i="8"/>
  <c r="EZ48" i="8"/>
  <c r="EZ240" i="8"/>
  <c r="FA241" i="8"/>
  <c r="FB55" i="8"/>
  <c r="FA54" i="8"/>
  <c r="FB8" i="8"/>
  <c r="FC9" i="8"/>
  <c r="EY221" i="8"/>
  <c r="EZ222" i="8"/>
  <c r="EY31" i="8"/>
  <c r="EZ32" i="8"/>
  <c r="ET100" i="4"/>
  <c r="ET39" i="4"/>
  <c r="EU40" i="4"/>
  <c r="EU75" i="4"/>
  <c r="ET74" i="4"/>
  <c r="EW27" i="4"/>
  <c r="EV26" i="4"/>
  <c r="EV8" i="4"/>
  <c r="EW9" i="4"/>
  <c r="EU35" i="4"/>
  <c r="EP99" i="2"/>
  <c r="EQ100" i="2"/>
  <c r="EX26" i="9" l="1"/>
  <c r="EY27" i="9"/>
  <c r="EZ27" i="12"/>
  <c r="EY26" i="12"/>
  <c r="EZ74" i="12"/>
  <c r="FA75" i="12"/>
  <c r="EZ39" i="12"/>
  <c r="FA40" i="12"/>
  <c r="FB9" i="12"/>
  <c r="FA8" i="12"/>
  <c r="FA100" i="12"/>
  <c r="FB35" i="12"/>
  <c r="EY196" i="11"/>
  <c r="FA32" i="11"/>
  <c r="EZ31" i="11"/>
  <c r="EZ54" i="11"/>
  <c r="FA55" i="11"/>
  <c r="FB48" i="11"/>
  <c r="FA222" i="11"/>
  <c r="EZ221" i="11"/>
  <c r="EZ240" i="11"/>
  <c r="FA241" i="11"/>
  <c r="FB9" i="11"/>
  <c r="FA8" i="11"/>
  <c r="EZ158" i="11"/>
  <c r="EZ152" i="11"/>
  <c r="EZ180" i="11" s="1"/>
  <c r="EZ186" i="11" s="1"/>
  <c r="EZ96" i="12" s="1"/>
  <c r="FA100" i="11"/>
  <c r="EZ99" i="11"/>
  <c r="FA203" i="11"/>
  <c r="EZ202" i="11"/>
  <c r="EZ40" i="9"/>
  <c r="EY39" i="9"/>
  <c r="EZ100" i="9"/>
  <c r="EZ75" i="9"/>
  <c r="EY74" i="9"/>
  <c r="FA35" i="9"/>
  <c r="EZ8" i="9"/>
  <c r="FA9" i="9"/>
  <c r="EY196" i="8"/>
  <c r="FC55" i="8"/>
  <c r="FB54" i="8"/>
  <c r="FA240" i="8"/>
  <c r="FB241" i="8"/>
  <c r="EZ202" i="8"/>
  <c r="FA203" i="8"/>
  <c r="EZ221" i="8"/>
  <c r="FA222" i="8"/>
  <c r="FA48" i="8"/>
  <c r="FA32" i="8"/>
  <c r="EZ31" i="8"/>
  <c r="EZ158" i="8"/>
  <c r="EZ152" i="8"/>
  <c r="EZ180" i="8" s="1"/>
  <c r="EZ186" i="8" s="1"/>
  <c r="EZ96" i="9" s="1"/>
  <c r="FA100" i="8"/>
  <c r="EZ99" i="8"/>
  <c r="FC8" i="8"/>
  <c r="FD9" i="8"/>
  <c r="EU100" i="4"/>
  <c r="EU74" i="4"/>
  <c r="EV75" i="4"/>
  <c r="EU39" i="4"/>
  <c r="EV40" i="4"/>
  <c r="EV35" i="4"/>
  <c r="EX27" i="4"/>
  <c r="EW26" i="4"/>
  <c r="EW8" i="4"/>
  <c r="EX9" i="4"/>
  <c r="ER100" i="2"/>
  <c r="EQ99" i="2"/>
  <c r="EZ27" i="9" l="1"/>
  <c r="EY26" i="9"/>
  <c r="FA27" i="12"/>
  <c r="EZ26" i="12"/>
  <c r="FC35" i="12"/>
  <c r="FC9" i="12"/>
  <c r="FB8" i="12"/>
  <c r="FA39" i="12"/>
  <c r="FB40" i="12"/>
  <c r="FB100" i="12"/>
  <c r="FA74" i="12"/>
  <c r="FB75" i="12"/>
  <c r="EZ196" i="11"/>
  <c r="FB32" i="11"/>
  <c r="FA31" i="11"/>
  <c r="FB222" i="11"/>
  <c r="FA221" i="11"/>
  <c r="FB203" i="11"/>
  <c r="FA202" i="11"/>
  <c r="FA158" i="11"/>
  <c r="FA152" i="11"/>
  <c r="FA180" i="11" s="1"/>
  <c r="FA186" i="11" s="1"/>
  <c r="FA96" i="12" s="1"/>
  <c r="FB100" i="11"/>
  <c r="FA99" i="11"/>
  <c r="FC48" i="11"/>
  <c r="FC9" i="11"/>
  <c r="FB8" i="11"/>
  <c r="FA54" i="11"/>
  <c r="FB55" i="11"/>
  <c r="FA240" i="11"/>
  <c r="FB241" i="11"/>
  <c r="EZ74" i="9"/>
  <c r="FA75" i="9"/>
  <c r="FA100" i="9"/>
  <c r="FA8" i="9"/>
  <c r="FB9" i="9"/>
  <c r="FB35" i="9"/>
  <c r="FA40" i="9"/>
  <c r="EZ39" i="9"/>
  <c r="EZ196" i="8"/>
  <c r="FB48" i="8"/>
  <c r="FB240" i="8"/>
  <c r="FC241" i="8"/>
  <c r="FA221" i="8"/>
  <c r="FB222" i="8"/>
  <c r="FB32" i="8"/>
  <c r="FA31" i="8"/>
  <c r="FE9" i="8"/>
  <c r="FD8" i="8"/>
  <c r="FD55" i="8"/>
  <c r="FC54" i="8"/>
  <c r="FA202" i="8"/>
  <c r="FB203" i="8"/>
  <c r="FA158" i="8"/>
  <c r="FA152" i="8"/>
  <c r="FA180" i="8" s="1"/>
  <c r="FA186" i="8" s="1"/>
  <c r="FA96" i="9" s="1"/>
  <c r="FA99" i="8"/>
  <c r="FB100" i="8"/>
  <c r="EV100" i="4"/>
  <c r="EV39" i="4"/>
  <c r="EW40" i="4"/>
  <c r="EW75" i="4"/>
  <c r="EV74" i="4"/>
  <c r="EX8" i="4"/>
  <c r="EY9" i="4"/>
  <c r="EW35" i="4"/>
  <c r="EY27" i="4"/>
  <c r="EX26" i="4"/>
  <c r="ES100" i="2"/>
  <c r="ER99" i="2"/>
  <c r="EZ26" i="9" l="1"/>
  <c r="FA27" i="9"/>
  <c r="FA26" i="12"/>
  <c r="FB27" i="12"/>
  <c r="FC100" i="12"/>
  <c r="FD9" i="12"/>
  <c r="FC8" i="12"/>
  <c r="FB74" i="12"/>
  <c r="FC75" i="12"/>
  <c r="FB39" i="12"/>
  <c r="FC40" i="12"/>
  <c r="FD35" i="12"/>
  <c r="FA196" i="11"/>
  <c r="FB54" i="11"/>
  <c r="FC55" i="11"/>
  <c r="FB240" i="11"/>
  <c r="FC241" i="11"/>
  <c r="FD9" i="11"/>
  <c r="FC8" i="11"/>
  <c r="FC32" i="11"/>
  <c r="FB31" i="11"/>
  <c r="FD48" i="11"/>
  <c r="FC203" i="11"/>
  <c r="FB202" i="11"/>
  <c r="FB158" i="11"/>
  <c r="FB152" i="11"/>
  <c r="FB180" i="11" s="1"/>
  <c r="FB186" i="11" s="1"/>
  <c r="FB96" i="12" s="1"/>
  <c r="FB99" i="11"/>
  <c r="FC100" i="11"/>
  <c r="FC222" i="11"/>
  <c r="FB221" i="11"/>
  <c r="FC35" i="9"/>
  <c r="FB8" i="9"/>
  <c r="FC9" i="9"/>
  <c r="FA39" i="9"/>
  <c r="FB40" i="9"/>
  <c r="FB100" i="9"/>
  <c r="FB75" i="9"/>
  <c r="FA74" i="9"/>
  <c r="FA196" i="8"/>
  <c r="FB152" i="8"/>
  <c r="FB180" i="8" s="1"/>
  <c r="FB186" i="8" s="1"/>
  <c r="FB96" i="9" s="1"/>
  <c r="FB158" i="8"/>
  <c r="FB99" i="8"/>
  <c r="FC100" i="8"/>
  <c r="FC48" i="8"/>
  <c r="FC222" i="8"/>
  <c r="FB221" i="8"/>
  <c r="FF9" i="8"/>
  <c r="FE8" i="8"/>
  <c r="FD54" i="8"/>
  <c r="FE55" i="8"/>
  <c r="FB202" i="8"/>
  <c r="FC203" i="8"/>
  <c r="FC32" i="8"/>
  <c r="FB31" i="8"/>
  <c r="FC240" i="8"/>
  <c r="FD241" i="8"/>
  <c r="EW100" i="4"/>
  <c r="EW39" i="4"/>
  <c r="EX40" i="4"/>
  <c r="EX75" i="4"/>
  <c r="EW74" i="4"/>
  <c r="EZ27" i="4"/>
  <c r="EY26" i="4"/>
  <c r="EZ9" i="4"/>
  <c r="EY8" i="4"/>
  <c r="EX35" i="4"/>
  <c r="ES99" i="2"/>
  <c r="ET100" i="2"/>
  <c r="FA26" i="9" l="1"/>
  <c r="FB27" i="9"/>
  <c r="FB26" i="12"/>
  <c r="FC27" i="12"/>
  <c r="FE35" i="12"/>
  <c r="FD75" i="12"/>
  <c r="FC74" i="12"/>
  <c r="FE9" i="12"/>
  <c r="FD8" i="12"/>
  <c r="FD40" i="12"/>
  <c r="FC39" i="12"/>
  <c r="FD100" i="12"/>
  <c r="FB196" i="11"/>
  <c r="FD203" i="11"/>
  <c r="FC202" i="11"/>
  <c r="FE48" i="11"/>
  <c r="FC152" i="11"/>
  <c r="FC180" i="11" s="1"/>
  <c r="FC186" i="11" s="1"/>
  <c r="FC96" i="12" s="1"/>
  <c r="FC158" i="11"/>
  <c r="FC99" i="11"/>
  <c r="FD100" i="11"/>
  <c r="FE9" i="11"/>
  <c r="FD8" i="11"/>
  <c r="FD241" i="11"/>
  <c r="FC240" i="11"/>
  <c r="FD222" i="11"/>
  <c r="FC221" i="11"/>
  <c r="FD32" i="11"/>
  <c r="FC31" i="11"/>
  <c r="FC54" i="11"/>
  <c r="FD55" i="11"/>
  <c r="FC75" i="9"/>
  <c r="FB74" i="9"/>
  <c r="FC100" i="9"/>
  <c r="FC40" i="9"/>
  <c r="FB39" i="9"/>
  <c r="FD9" i="9"/>
  <c r="FC8" i="9"/>
  <c r="FD35" i="9"/>
  <c r="FB196" i="8"/>
  <c r="FC152" i="8"/>
  <c r="FC180" i="8" s="1"/>
  <c r="FC186" i="8" s="1"/>
  <c r="FC96" i="9" s="1"/>
  <c r="FC158" i="8"/>
  <c r="FC99" i="8"/>
  <c r="FD100" i="8"/>
  <c r="FD32" i="8"/>
  <c r="FC31" i="8"/>
  <c r="FC202" i="8"/>
  <c r="FD203" i="8"/>
  <c r="FD222" i="8"/>
  <c r="FC221" i="8"/>
  <c r="FD240" i="8"/>
  <c r="FE241" i="8"/>
  <c r="FE54" i="8"/>
  <c r="FF55" i="8"/>
  <c r="FD48" i="8"/>
  <c r="FG9" i="8"/>
  <c r="FF8" i="8"/>
  <c r="EX100" i="4"/>
  <c r="EX74" i="4"/>
  <c r="EY75" i="4"/>
  <c r="EY40" i="4"/>
  <c r="EX39" i="4"/>
  <c r="EZ26" i="4"/>
  <c r="FA27" i="4"/>
  <c r="EY35" i="4"/>
  <c r="FA9" i="4"/>
  <c r="EZ8" i="4"/>
  <c r="ET99" i="2"/>
  <c r="EU100" i="2"/>
  <c r="FB26" i="9" l="1"/>
  <c r="FC27" i="9"/>
  <c r="FC26" i="12"/>
  <c r="FD27" i="12"/>
  <c r="FE100" i="12"/>
  <c r="FE8" i="12"/>
  <c r="FF9" i="12"/>
  <c r="FD39" i="12"/>
  <c r="FE40" i="12"/>
  <c r="FE75" i="12"/>
  <c r="FD74" i="12"/>
  <c r="FF35" i="12"/>
  <c r="FC196" i="11"/>
  <c r="FF48" i="11"/>
  <c r="FE55" i="11"/>
  <c r="FD54" i="11"/>
  <c r="FE222" i="11"/>
  <c r="FD221" i="11"/>
  <c r="FE8" i="11"/>
  <c r="FF9" i="11"/>
  <c r="FD152" i="11"/>
  <c r="FD180" i="11" s="1"/>
  <c r="FD186" i="11" s="1"/>
  <c r="FD96" i="12" s="1"/>
  <c r="FD158" i="11"/>
  <c r="FD99" i="11"/>
  <c r="FE100" i="11"/>
  <c r="FE203" i="11"/>
  <c r="FD202" i="11"/>
  <c r="FE241" i="11"/>
  <c r="FD240" i="11"/>
  <c r="FE32" i="11"/>
  <c r="FD31" i="11"/>
  <c r="FE9" i="9"/>
  <c r="FD8" i="9"/>
  <c r="FE35" i="9"/>
  <c r="FD100" i="9"/>
  <c r="FD75" i="9"/>
  <c r="FC74" i="9"/>
  <c r="FC39" i="9"/>
  <c r="FD40" i="9"/>
  <c r="FC196" i="8"/>
  <c r="FF241" i="8"/>
  <c r="FE240" i="8"/>
  <c r="FD152" i="8"/>
  <c r="FD180" i="8" s="1"/>
  <c r="FD186" i="8" s="1"/>
  <c r="FD96" i="9" s="1"/>
  <c r="FD158" i="8"/>
  <c r="FD99" i="8"/>
  <c r="FE100" i="8"/>
  <c r="FH9" i="8"/>
  <c r="FG8" i="8"/>
  <c r="FE32" i="8"/>
  <c r="FD31" i="8"/>
  <c r="FE222" i="8"/>
  <c r="FD221" i="8"/>
  <c r="FE48" i="8"/>
  <c r="FF54" i="8"/>
  <c r="FG55" i="8"/>
  <c r="FE203" i="8"/>
  <c r="FD202" i="8"/>
  <c r="EY100" i="4"/>
  <c r="EY39" i="4"/>
  <c r="EZ40" i="4"/>
  <c r="EZ75" i="4"/>
  <c r="EY74" i="4"/>
  <c r="FB9" i="4"/>
  <c r="FA8" i="4"/>
  <c r="EZ35" i="4"/>
  <c r="FA26" i="4"/>
  <c r="FB27" i="4"/>
  <c r="EV100" i="2"/>
  <c r="EU99" i="2"/>
  <c r="FD27" i="9" l="1"/>
  <c r="FC26" i="9"/>
  <c r="FE27" i="12"/>
  <c r="FD26" i="12"/>
  <c r="FF75" i="12"/>
  <c r="FE74" i="12"/>
  <c r="FF8" i="12"/>
  <c r="FG9" i="12"/>
  <c r="FG35" i="12"/>
  <c r="FF40" i="12"/>
  <c r="FE39" i="12"/>
  <c r="FF100" i="12"/>
  <c r="FD196" i="11"/>
  <c r="FE152" i="11"/>
  <c r="FE180" i="11" s="1"/>
  <c r="FE186" i="11" s="1"/>
  <c r="FE96" i="12" s="1"/>
  <c r="FE158" i="11"/>
  <c r="FE99" i="11"/>
  <c r="FF100" i="11"/>
  <c r="FF222" i="11"/>
  <c r="FE221" i="11"/>
  <c r="FF241" i="11"/>
  <c r="FE240" i="11"/>
  <c r="FF55" i="11"/>
  <c r="FE54" i="11"/>
  <c r="FG48" i="11"/>
  <c r="FF203" i="11"/>
  <c r="FE202" i="11"/>
  <c r="FE31" i="11"/>
  <c r="FF32" i="11"/>
  <c r="FF8" i="11"/>
  <c r="FG9" i="11"/>
  <c r="FF35" i="9"/>
  <c r="FE75" i="9"/>
  <c r="FD74" i="9"/>
  <c r="FD39" i="9"/>
  <c r="FE40" i="9"/>
  <c r="FE100" i="9"/>
  <c r="FF9" i="9"/>
  <c r="FE8" i="9"/>
  <c r="FD196" i="8"/>
  <c r="FF203" i="8"/>
  <c r="FE202" i="8"/>
  <c r="FF222" i="8"/>
  <c r="FE221" i="8"/>
  <c r="FG54" i="8"/>
  <c r="FH55" i="8"/>
  <c r="FG241" i="8"/>
  <c r="FF240" i="8"/>
  <c r="FE31" i="8"/>
  <c r="FF32" i="8"/>
  <c r="FI9" i="8"/>
  <c r="FH8" i="8"/>
  <c r="FF48" i="8"/>
  <c r="FE152" i="8"/>
  <c r="FE180" i="8" s="1"/>
  <c r="FE186" i="8" s="1"/>
  <c r="FE96" i="9" s="1"/>
  <c r="FE158" i="8"/>
  <c r="FE99" i="8"/>
  <c r="FF100" i="8"/>
  <c r="EZ100" i="4"/>
  <c r="EZ74" i="4"/>
  <c r="FA75" i="4"/>
  <c r="FA40" i="4"/>
  <c r="EZ39" i="4"/>
  <c r="FB26" i="4"/>
  <c r="FC27" i="4"/>
  <c r="FA35" i="4"/>
  <c r="FC9" i="4"/>
  <c r="FB8" i="4"/>
  <c r="EW100" i="2"/>
  <c r="EV99" i="2"/>
  <c r="FD26" i="9" l="1"/>
  <c r="FE27" i="9"/>
  <c r="FE26" i="12"/>
  <c r="FF27" i="12"/>
  <c r="FG100" i="12"/>
  <c r="FG8" i="12"/>
  <c r="FH9" i="12"/>
  <c r="FF39" i="12"/>
  <c r="FG40" i="12"/>
  <c r="FH35" i="12"/>
  <c r="FG75" i="12"/>
  <c r="FF74" i="12"/>
  <c r="FE196" i="11"/>
  <c r="FH48" i="11"/>
  <c r="FF152" i="11"/>
  <c r="FF180" i="11" s="1"/>
  <c r="FF186" i="11" s="1"/>
  <c r="FF96" i="12" s="1"/>
  <c r="FF158" i="11"/>
  <c r="FF99" i="11"/>
  <c r="FG100" i="11"/>
  <c r="FG55" i="11"/>
  <c r="FF54" i="11"/>
  <c r="FG241" i="11"/>
  <c r="FF240" i="11"/>
  <c r="FG8" i="11"/>
  <c r="FH9" i="11"/>
  <c r="FF31" i="11"/>
  <c r="FG32" i="11"/>
  <c r="FG203" i="11"/>
  <c r="FF202" i="11"/>
  <c r="FF221" i="11"/>
  <c r="FG222" i="11"/>
  <c r="FF75" i="9"/>
  <c r="FE74" i="9"/>
  <c r="FE39" i="9"/>
  <c r="FF40" i="9"/>
  <c r="FG9" i="9"/>
  <c r="FF8" i="9"/>
  <c r="FF100" i="9"/>
  <c r="FG35" i="9"/>
  <c r="FE196" i="8"/>
  <c r="FG222" i="8"/>
  <c r="FF221" i="8"/>
  <c r="FG203" i="8"/>
  <c r="FF202" i="8"/>
  <c r="FG48" i="8"/>
  <c r="FH241" i="8"/>
  <c r="FG240" i="8"/>
  <c r="FJ9" i="8"/>
  <c r="FI8" i="8"/>
  <c r="FF152" i="8"/>
  <c r="FF180" i="8" s="1"/>
  <c r="FF186" i="8" s="1"/>
  <c r="FF96" i="9" s="1"/>
  <c r="FF158" i="8"/>
  <c r="FF99" i="8"/>
  <c r="FG100" i="8"/>
  <c r="FF31" i="8"/>
  <c r="FG32" i="8"/>
  <c r="FH54" i="8"/>
  <c r="FI55" i="8"/>
  <c r="FA100" i="4"/>
  <c r="FB75" i="4"/>
  <c r="FA74" i="4"/>
  <c r="FA39" i="4"/>
  <c r="FB40" i="4"/>
  <c r="FD9" i="4"/>
  <c r="FC8" i="4"/>
  <c r="FC26" i="4"/>
  <c r="FD27" i="4"/>
  <c r="FB35" i="4"/>
  <c r="EX100" i="2"/>
  <c r="EW99" i="2"/>
  <c r="FF27" i="9" l="1"/>
  <c r="FE26" i="9"/>
  <c r="FG27" i="12"/>
  <c r="FF26" i="12"/>
  <c r="FI35" i="12"/>
  <c r="FH8" i="12"/>
  <c r="FI9" i="12"/>
  <c r="FH75" i="12"/>
  <c r="FG74" i="12"/>
  <c r="FH40" i="12"/>
  <c r="FG39" i="12"/>
  <c r="FH100" i="12"/>
  <c r="FF196" i="11"/>
  <c r="FH8" i="11"/>
  <c r="FI9" i="11"/>
  <c r="FH203" i="11"/>
  <c r="FG202" i="11"/>
  <c r="FH222" i="11"/>
  <c r="FG221" i="11"/>
  <c r="FG31" i="11"/>
  <c r="FH32" i="11"/>
  <c r="FH241" i="11"/>
  <c r="FG240" i="11"/>
  <c r="FI48" i="11"/>
  <c r="FH55" i="11"/>
  <c r="FG54" i="11"/>
  <c r="FG152" i="11"/>
  <c r="FG180" i="11" s="1"/>
  <c r="FG186" i="11" s="1"/>
  <c r="FG96" i="12" s="1"/>
  <c r="FG158" i="11"/>
  <c r="FG99" i="11"/>
  <c r="FH100" i="11"/>
  <c r="FH35" i="9"/>
  <c r="FH9" i="9"/>
  <c r="FG8" i="9"/>
  <c r="FG100" i="9"/>
  <c r="FG40" i="9"/>
  <c r="FF39" i="9"/>
  <c r="FG75" i="9"/>
  <c r="FF74" i="9"/>
  <c r="FF196" i="8"/>
  <c r="FG31" i="8"/>
  <c r="FH32" i="8"/>
  <c r="FJ8" i="8"/>
  <c r="FK9" i="8"/>
  <c r="FI241" i="8"/>
  <c r="FH240" i="8"/>
  <c r="FG221" i="8"/>
  <c r="FH222" i="8"/>
  <c r="FI54" i="8"/>
  <c r="FJ55" i="8"/>
  <c r="FG152" i="8"/>
  <c r="FG180" i="8" s="1"/>
  <c r="FG186" i="8" s="1"/>
  <c r="FG96" i="9" s="1"/>
  <c r="FG158" i="8"/>
  <c r="FG99" i="8"/>
  <c r="FH100" i="8"/>
  <c r="FH48" i="8"/>
  <c r="FH203" i="8"/>
  <c r="FG202" i="8"/>
  <c r="FB100" i="4"/>
  <c r="FB39" i="4"/>
  <c r="FC40" i="4"/>
  <c r="FC75" i="4"/>
  <c r="FB74" i="4"/>
  <c r="FC35" i="4"/>
  <c r="FE9" i="4"/>
  <c r="FD8" i="4"/>
  <c r="FD26" i="4"/>
  <c r="FE27" i="4"/>
  <c r="EX99" i="2"/>
  <c r="EY100" i="2"/>
  <c r="FF26" i="9" l="1"/>
  <c r="FG27" i="9"/>
  <c r="FH27" i="12"/>
  <c r="FG26" i="12"/>
  <c r="FI40" i="12"/>
  <c r="FH39" i="12"/>
  <c r="FI8" i="12"/>
  <c r="FJ9" i="12"/>
  <c r="FI100" i="12"/>
  <c r="FI75" i="12"/>
  <c r="FH74" i="12"/>
  <c r="FJ35" i="12"/>
  <c r="FG196" i="11"/>
  <c r="FH152" i="11"/>
  <c r="FH180" i="11" s="1"/>
  <c r="FH186" i="11" s="1"/>
  <c r="FH96" i="12" s="1"/>
  <c r="FH158" i="11"/>
  <c r="FH99" i="11"/>
  <c r="FI100" i="11"/>
  <c r="FI55" i="11"/>
  <c r="FH54" i="11"/>
  <c r="FJ48" i="11"/>
  <c r="FH202" i="11"/>
  <c r="FI203" i="11"/>
  <c r="FH240" i="11"/>
  <c r="FI241" i="11"/>
  <c r="FI222" i="11"/>
  <c r="FH221" i="11"/>
  <c r="FI8" i="11"/>
  <c r="FJ9" i="11"/>
  <c r="FH31" i="11"/>
  <c r="FI32" i="11"/>
  <c r="FH40" i="9"/>
  <c r="FG39" i="9"/>
  <c r="FH8" i="9"/>
  <c r="FI9" i="9"/>
  <c r="FH100" i="9"/>
  <c r="FH75" i="9"/>
  <c r="FG74" i="9"/>
  <c r="FI35" i="9"/>
  <c r="FG196" i="8"/>
  <c r="FH31" i="8"/>
  <c r="FI32" i="8"/>
  <c r="FH152" i="8"/>
  <c r="FH180" i="8" s="1"/>
  <c r="FH186" i="8" s="1"/>
  <c r="FH96" i="9" s="1"/>
  <c r="FH158" i="8"/>
  <c r="FI100" i="8"/>
  <c r="FH99" i="8"/>
  <c r="FJ241" i="8"/>
  <c r="FI240" i="8"/>
  <c r="FJ54" i="8"/>
  <c r="FK55" i="8"/>
  <c r="FK8" i="8"/>
  <c r="FL9" i="8"/>
  <c r="FI203" i="8"/>
  <c r="FH202" i="8"/>
  <c r="FI48" i="8"/>
  <c r="FH221" i="8"/>
  <c r="FI222" i="8"/>
  <c r="FC100" i="4"/>
  <c r="FD75" i="4"/>
  <c r="FC74" i="4"/>
  <c r="FC39" i="4"/>
  <c r="FD40" i="4"/>
  <c r="FE8" i="4"/>
  <c r="FF9" i="4"/>
  <c r="FE26" i="4"/>
  <c r="FF27" i="4"/>
  <c r="FD35" i="4"/>
  <c r="EZ100" i="2"/>
  <c r="EY99" i="2"/>
  <c r="FH27" i="9" l="1"/>
  <c r="FG26" i="9"/>
  <c r="FI27" i="12"/>
  <c r="FH26" i="12"/>
  <c r="FJ8" i="12"/>
  <c r="FK9" i="12"/>
  <c r="FK35" i="12"/>
  <c r="FI74" i="12"/>
  <c r="FJ75" i="12"/>
  <c r="FJ100" i="12"/>
  <c r="FJ40" i="12"/>
  <c r="FI39" i="12"/>
  <c r="FH196" i="11"/>
  <c r="FI240" i="11"/>
  <c r="FJ241" i="11"/>
  <c r="FI54" i="11"/>
  <c r="FJ55" i="11"/>
  <c r="FI152" i="11"/>
  <c r="FI180" i="11" s="1"/>
  <c r="FI186" i="11" s="1"/>
  <c r="FI96" i="12" s="1"/>
  <c r="FI158" i="11"/>
  <c r="FJ100" i="11"/>
  <c r="FI99" i="11"/>
  <c r="FK48" i="11"/>
  <c r="FI202" i="11"/>
  <c r="FJ203" i="11"/>
  <c r="FI31" i="11"/>
  <c r="FJ32" i="11"/>
  <c r="FJ8" i="11"/>
  <c r="FK9" i="11"/>
  <c r="FJ222" i="11"/>
  <c r="FI221" i="11"/>
  <c r="FI100" i="9"/>
  <c r="FI75" i="9"/>
  <c r="FH74" i="9"/>
  <c r="FI8" i="9"/>
  <c r="FJ9" i="9"/>
  <c r="FJ35" i="9"/>
  <c r="FH39" i="9"/>
  <c r="FI40" i="9"/>
  <c r="FH196" i="8"/>
  <c r="FL55" i="8"/>
  <c r="FK54" i="8"/>
  <c r="FI31" i="8"/>
  <c r="FJ32" i="8"/>
  <c r="FJ48" i="8"/>
  <c r="FK241" i="8"/>
  <c r="FJ240" i="8"/>
  <c r="FI152" i="8"/>
  <c r="FI180" i="8" s="1"/>
  <c r="FI186" i="8" s="1"/>
  <c r="FI96" i="9" s="1"/>
  <c r="FI158" i="8"/>
  <c r="FJ100" i="8"/>
  <c r="FI99" i="8"/>
  <c r="FI202" i="8"/>
  <c r="FJ203" i="8"/>
  <c r="FI221" i="8"/>
  <c r="FJ222" i="8"/>
  <c r="FL8" i="8"/>
  <c r="FM9" i="8"/>
  <c r="FD100" i="4"/>
  <c r="FD39" i="4"/>
  <c r="FE40" i="4"/>
  <c r="FD74" i="4"/>
  <c r="FE75" i="4"/>
  <c r="FE35" i="4"/>
  <c r="FF8" i="4"/>
  <c r="FG9" i="4"/>
  <c r="FF26" i="4"/>
  <c r="FG27" i="4"/>
  <c r="FA100" i="2"/>
  <c r="EZ99" i="2"/>
  <c r="FI27" i="9" l="1"/>
  <c r="FH26" i="9"/>
  <c r="FI26" i="12"/>
  <c r="FJ27" i="12"/>
  <c r="FL35" i="12"/>
  <c r="FK40" i="12"/>
  <c r="FJ39" i="12"/>
  <c r="FK100" i="12"/>
  <c r="FJ74" i="12"/>
  <c r="FK75" i="12"/>
  <c r="FK8" i="12"/>
  <c r="FL9" i="12"/>
  <c r="FI196" i="11"/>
  <c r="FK203" i="11"/>
  <c r="FJ202" i="11"/>
  <c r="FK8" i="11"/>
  <c r="FL9" i="11"/>
  <c r="FJ31" i="11"/>
  <c r="FK32" i="11"/>
  <c r="FJ54" i="11"/>
  <c r="FK55" i="11"/>
  <c r="FK222" i="11"/>
  <c r="FJ221" i="11"/>
  <c r="FK241" i="11"/>
  <c r="FJ240" i="11"/>
  <c r="FL48" i="11"/>
  <c r="FJ158" i="11"/>
  <c r="FJ152" i="11"/>
  <c r="FJ180" i="11" s="1"/>
  <c r="FJ186" i="11" s="1"/>
  <c r="FJ96" i="12" s="1"/>
  <c r="FK100" i="11"/>
  <c r="FJ99" i="11"/>
  <c r="FJ8" i="9"/>
  <c r="FK9" i="9"/>
  <c r="FK35" i="9"/>
  <c r="FJ75" i="9"/>
  <c r="FI74" i="9"/>
  <c r="FJ40" i="9"/>
  <c r="FI39" i="9"/>
  <c r="FJ100" i="9"/>
  <c r="FI196" i="8"/>
  <c r="FJ202" i="8"/>
  <c r="FK203" i="8"/>
  <c r="FK240" i="8"/>
  <c r="FL241" i="8"/>
  <c r="FK48" i="8"/>
  <c r="FM8" i="8"/>
  <c r="FN9" i="8"/>
  <c r="FM55" i="8"/>
  <c r="FL54" i="8"/>
  <c r="FJ221" i="8"/>
  <c r="FK222" i="8"/>
  <c r="FJ158" i="8"/>
  <c r="FJ152" i="8"/>
  <c r="FJ180" i="8" s="1"/>
  <c r="FJ186" i="8" s="1"/>
  <c r="FJ96" i="9" s="1"/>
  <c r="FK100" i="8"/>
  <c r="FJ99" i="8"/>
  <c r="FJ31" i="8"/>
  <c r="FK32" i="8"/>
  <c r="FE100" i="4"/>
  <c r="FF40" i="4"/>
  <c r="FE39" i="4"/>
  <c r="FF75" i="4"/>
  <c r="FE74" i="4"/>
  <c r="FG8" i="4"/>
  <c r="FH9" i="4"/>
  <c r="FF35" i="4"/>
  <c r="FH27" i="4"/>
  <c r="FG26" i="4"/>
  <c r="FA99" i="2"/>
  <c r="FB100" i="2"/>
  <c r="FJ27" i="9" l="1"/>
  <c r="FI26" i="9"/>
  <c r="FK27" i="12"/>
  <c r="FJ26" i="12"/>
  <c r="FL75" i="12"/>
  <c r="FK74" i="12"/>
  <c r="FL100" i="12"/>
  <c r="FL40" i="12"/>
  <c r="FK39" i="12"/>
  <c r="FM35" i="12"/>
  <c r="FL8" i="12"/>
  <c r="FM9" i="12"/>
  <c r="FJ196" i="11"/>
  <c r="FL32" i="11"/>
  <c r="FK31" i="11"/>
  <c r="FM9" i="11"/>
  <c r="FL8" i="11"/>
  <c r="FL241" i="11"/>
  <c r="FK240" i="11"/>
  <c r="FK54" i="11"/>
  <c r="FL55" i="11"/>
  <c r="FM48" i="11"/>
  <c r="FL203" i="11"/>
  <c r="FK202" i="11"/>
  <c r="FK158" i="11"/>
  <c r="FK152" i="11"/>
  <c r="FK180" i="11" s="1"/>
  <c r="FK186" i="11" s="1"/>
  <c r="FK96" i="12" s="1"/>
  <c r="FL100" i="11"/>
  <c r="FK99" i="11"/>
  <c r="FL222" i="11"/>
  <c r="FK221" i="11"/>
  <c r="FK40" i="9"/>
  <c r="FJ39" i="9"/>
  <c r="FK100" i="9"/>
  <c r="FL35" i="9"/>
  <c r="FJ74" i="9"/>
  <c r="FK75" i="9"/>
  <c r="FK8" i="9"/>
  <c r="FL9" i="9"/>
  <c r="FJ196" i="8"/>
  <c r="FL240" i="8"/>
  <c r="FM241" i="8"/>
  <c r="FK202" i="8"/>
  <c r="FL203" i="8"/>
  <c r="FK158" i="8"/>
  <c r="FK152" i="8"/>
  <c r="FK180" i="8" s="1"/>
  <c r="FK186" i="8" s="1"/>
  <c r="FK96" i="9" s="1"/>
  <c r="FL100" i="8"/>
  <c r="FK99" i="8"/>
  <c r="FN55" i="8"/>
  <c r="FM54" i="8"/>
  <c r="FK221" i="8"/>
  <c r="FL222" i="8"/>
  <c r="FK31" i="8"/>
  <c r="FL32" i="8"/>
  <c r="FN8" i="8"/>
  <c r="FO9" i="8"/>
  <c r="FL48" i="8"/>
  <c r="FF100" i="4"/>
  <c r="FF74" i="4"/>
  <c r="FG75" i="4"/>
  <c r="FF39" i="4"/>
  <c r="FG40" i="4"/>
  <c r="FG35" i="4"/>
  <c r="FI27" i="4"/>
  <c r="FH26" i="4"/>
  <c r="FH8" i="4"/>
  <c r="FI9" i="4"/>
  <c r="FB99" i="2"/>
  <c r="FC100" i="2"/>
  <c r="FK27" i="9" l="1"/>
  <c r="FJ26" i="9"/>
  <c r="FL27" i="12"/>
  <c r="FK26" i="12"/>
  <c r="FN9" i="12"/>
  <c r="FM8" i="12"/>
  <c r="FN35" i="12"/>
  <c r="FL39" i="12"/>
  <c r="FM40" i="12"/>
  <c r="FM100" i="12"/>
  <c r="FL74" i="12"/>
  <c r="FM75" i="12"/>
  <c r="FK196" i="11"/>
  <c r="FM222" i="11"/>
  <c r="FL221" i="11"/>
  <c r="FL54" i="11"/>
  <c r="FM55" i="11"/>
  <c r="FM32" i="11"/>
  <c r="FL31" i="11"/>
  <c r="FL240" i="11"/>
  <c r="FM241" i="11"/>
  <c r="FL202" i="11"/>
  <c r="FM203" i="11"/>
  <c r="FL158" i="11"/>
  <c r="FL152" i="11"/>
  <c r="FL180" i="11" s="1"/>
  <c r="FL186" i="11" s="1"/>
  <c r="FL96" i="12" s="1"/>
  <c r="FM100" i="11"/>
  <c r="FL99" i="11"/>
  <c r="FN48" i="11"/>
  <c r="FN9" i="11"/>
  <c r="FM8" i="11"/>
  <c r="FM35" i="9"/>
  <c r="FL100" i="9"/>
  <c r="FL8" i="9"/>
  <c r="FM9" i="9"/>
  <c r="FL75" i="9"/>
  <c r="FK74" i="9"/>
  <c r="FL40" i="9"/>
  <c r="FK39" i="9"/>
  <c r="FK196" i="8"/>
  <c r="FL202" i="8"/>
  <c r="FM203" i="8"/>
  <c r="FM32" i="8"/>
  <c r="FL31" i="8"/>
  <c r="FO55" i="8"/>
  <c r="FN54" i="8"/>
  <c r="FM48" i="8"/>
  <c r="FL158" i="8"/>
  <c r="FL152" i="8"/>
  <c r="FL180" i="8" s="1"/>
  <c r="FL186" i="8" s="1"/>
  <c r="FL96" i="9" s="1"/>
  <c r="FM100" i="8"/>
  <c r="FL99" i="8"/>
  <c r="FM240" i="8"/>
  <c r="FN241" i="8"/>
  <c r="FL221" i="8"/>
  <c r="FM222" i="8"/>
  <c r="FO8" i="8"/>
  <c r="FP9" i="8"/>
  <c r="FG100" i="4"/>
  <c r="FG39" i="4"/>
  <c r="FH40" i="4"/>
  <c r="FG74" i="4"/>
  <c r="FH75" i="4"/>
  <c r="FJ27" i="4"/>
  <c r="FI26" i="4"/>
  <c r="FH35" i="4"/>
  <c r="FI8" i="4"/>
  <c r="FJ9" i="4"/>
  <c r="FD100" i="2"/>
  <c r="FC99" i="2"/>
  <c r="FK26" i="9" l="1"/>
  <c r="FL27" i="9"/>
  <c r="FM27" i="12"/>
  <c r="FL26" i="12"/>
  <c r="FM74" i="12"/>
  <c r="FN75" i="12"/>
  <c r="FN100" i="12"/>
  <c r="FM39" i="12"/>
  <c r="FN40" i="12"/>
  <c r="FO35" i="12"/>
  <c r="FO9" i="12"/>
  <c r="FN8" i="12"/>
  <c r="FL196" i="11"/>
  <c r="FM158" i="11"/>
  <c r="FM152" i="11"/>
  <c r="FM180" i="11" s="1"/>
  <c r="FM186" i="11" s="1"/>
  <c r="FM96" i="12" s="1"/>
  <c r="FN100" i="11"/>
  <c r="FM99" i="11"/>
  <c r="FM240" i="11"/>
  <c r="FN241" i="11"/>
  <c r="FM54" i="11"/>
  <c r="FN55" i="11"/>
  <c r="FN222" i="11"/>
  <c r="FM221" i="11"/>
  <c r="FN32" i="11"/>
  <c r="FM31" i="11"/>
  <c r="FM202" i="11"/>
  <c r="FN203" i="11"/>
  <c r="FO9" i="11"/>
  <c r="FN8" i="11"/>
  <c r="FO48" i="11"/>
  <c r="FM8" i="9"/>
  <c r="FN9" i="9"/>
  <c r="FM40" i="9"/>
  <c r="FL39" i="9"/>
  <c r="FL74" i="9"/>
  <c r="FM75" i="9"/>
  <c r="FM100" i="9"/>
  <c r="FN35" i="9"/>
  <c r="FL196" i="8"/>
  <c r="FN48" i="8"/>
  <c r="FN240" i="8"/>
  <c r="FO241" i="8"/>
  <c r="FM202" i="8"/>
  <c r="FN203" i="8"/>
  <c r="FP55" i="8"/>
  <c r="FO54" i="8"/>
  <c r="FM158" i="8"/>
  <c r="FM152" i="8"/>
  <c r="FM180" i="8" s="1"/>
  <c r="FM186" i="8" s="1"/>
  <c r="FM96" i="9" s="1"/>
  <c r="FM99" i="8"/>
  <c r="FN100" i="8"/>
  <c r="FQ9" i="8"/>
  <c r="FP8" i="8"/>
  <c r="FN32" i="8"/>
  <c r="FM31" i="8"/>
  <c r="FM221" i="8"/>
  <c r="FN222" i="8"/>
  <c r="FH100" i="4"/>
  <c r="FH74" i="4"/>
  <c r="FI75" i="4"/>
  <c r="FH39" i="4"/>
  <c r="FI40" i="4"/>
  <c r="FK27" i="4"/>
  <c r="FJ26" i="4"/>
  <c r="FI35" i="4"/>
  <c r="FJ8" i="4"/>
  <c r="FK9" i="4"/>
  <c r="FE100" i="2"/>
  <c r="FD99" i="2"/>
  <c r="FM27" i="9" l="1"/>
  <c r="FL26" i="9"/>
  <c r="FM26" i="12"/>
  <c r="FN27" i="12"/>
  <c r="FP35" i="12"/>
  <c r="FN39" i="12"/>
  <c r="FO40" i="12"/>
  <c r="FO100" i="12"/>
  <c r="FN74" i="12"/>
  <c r="FO75" i="12"/>
  <c r="FO8" i="12"/>
  <c r="FP9" i="12"/>
  <c r="FM196" i="11"/>
  <c r="FO222" i="11"/>
  <c r="FN221" i="11"/>
  <c r="FO32" i="11"/>
  <c r="FN31" i="11"/>
  <c r="FN54" i="11"/>
  <c r="FO55" i="11"/>
  <c r="FP9" i="11"/>
  <c r="FO8" i="11"/>
  <c r="FN240" i="11"/>
  <c r="FO241" i="11"/>
  <c r="FN202" i="11"/>
  <c r="FO203" i="11"/>
  <c r="FP48" i="11"/>
  <c r="FN158" i="11"/>
  <c r="FN152" i="11"/>
  <c r="FN180" i="11" s="1"/>
  <c r="FN186" i="11" s="1"/>
  <c r="FN96" i="12" s="1"/>
  <c r="FN99" i="11"/>
  <c r="FO100" i="11"/>
  <c r="FO35" i="9"/>
  <c r="FN100" i="9"/>
  <c r="FN8" i="9"/>
  <c r="FO9" i="9"/>
  <c r="FM74" i="9"/>
  <c r="FN75" i="9"/>
  <c r="FM39" i="9"/>
  <c r="FN40" i="9"/>
  <c r="FM196" i="8"/>
  <c r="FO32" i="8"/>
  <c r="FN31" i="8"/>
  <c r="FN152" i="8"/>
  <c r="FN180" i="8" s="1"/>
  <c r="FN186" i="8" s="1"/>
  <c r="FN96" i="9" s="1"/>
  <c r="FN158" i="8"/>
  <c r="FN99" i="8"/>
  <c r="FO100" i="8"/>
  <c r="FO240" i="8"/>
  <c r="FP241" i="8"/>
  <c r="FO222" i="8"/>
  <c r="FN221" i="8"/>
  <c r="FO48" i="8"/>
  <c r="FP54" i="8"/>
  <c r="FQ55" i="8"/>
  <c r="FN202" i="8"/>
  <c r="FO203" i="8"/>
  <c r="FR9" i="8"/>
  <c r="FQ8" i="8"/>
  <c r="FI100" i="4"/>
  <c r="FJ40" i="4"/>
  <c r="FI39" i="4"/>
  <c r="FI74" i="4"/>
  <c r="FJ75" i="4"/>
  <c r="FL27" i="4"/>
  <c r="FK26" i="4"/>
  <c r="FJ35" i="4"/>
  <c r="FL9" i="4"/>
  <c r="FK8" i="4"/>
  <c r="FF100" i="2"/>
  <c r="FE99" i="2"/>
  <c r="FM26" i="9" l="1"/>
  <c r="FN27" i="9"/>
  <c r="FN26" i="12"/>
  <c r="FO27" i="12"/>
  <c r="FQ9" i="12"/>
  <c r="FP8" i="12"/>
  <c r="FO74" i="12"/>
  <c r="FP75" i="12"/>
  <c r="FP100" i="12"/>
  <c r="FP40" i="12"/>
  <c r="FO39" i="12"/>
  <c r="FQ35" i="12"/>
  <c r="FN196" i="11"/>
  <c r="FO202" i="11"/>
  <c r="FP203" i="11"/>
  <c r="FP241" i="11"/>
  <c r="FO240" i="11"/>
  <c r="FP8" i="11"/>
  <c r="FQ9" i="11"/>
  <c r="FQ48" i="11"/>
  <c r="FO54" i="11"/>
  <c r="FP55" i="11"/>
  <c r="FO152" i="11"/>
  <c r="FO180" i="11" s="1"/>
  <c r="FO186" i="11" s="1"/>
  <c r="FO96" i="12" s="1"/>
  <c r="FO158" i="11"/>
  <c r="FO99" i="11"/>
  <c r="FP100" i="11"/>
  <c r="FO221" i="11"/>
  <c r="FP222" i="11"/>
  <c r="FP32" i="11"/>
  <c r="FO31" i="11"/>
  <c r="FO40" i="9"/>
  <c r="FN39" i="9"/>
  <c r="FP9" i="9"/>
  <c r="FO8" i="9"/>
  <c r="FO75" i="9"/>
  <c r="FN74" i="9"/>
  <c r="FO100" i="9"/>
  <c r="FP35" i="9"/>
  <c r="FN196" i="8"/>
  <c r="FP240" i="8"/>
  <c r="FQ241" i="8"/>
  <c r="FP32" i="8"/>
  <c r="FO31" i="8"/>
  <c r="FQ54" i="8"/>
  <c r="FR55" i="8"/>
  <c r="FO152" i="8"/>
  <c r="FO180" i="8" s="1"/>
  <c r="FO186" i="8" s="1"/>
  <c r="FO96" i="9" s="1"/>
  <c r="FO158" i="8"/>
  <c r="FO99" i="8"/>
  <c r="FP100" i="8"/>
  <c r="FP48" i="8"/>
  <c r="FS9" i="8"/>
  <c r="FR8" i="8"/>
  <c r="FO202" i="8"/>
  <c r="FP203" i="8"/>
  <c r="FP222" i="8"/>
  <c r="FO221" i="8"/>
  <c r="FJ100" i="4"/>
  <c r="FJ74" i="4"/>
  <c r="FK75" i="4"/>
  <c r="FJ39" i="4"/>
  <c r="FK40" i="4"/>
  <c r="FL26" i="4"/>
  <c r="FM27" i="4"/>
  <c r="FM9" i="4"/>
  <c r="FL8" i="4"/>
  <c r="FK35" i="4"/>
  <c r="FF99" i="2"/>
  <c r="FG100" i="2"/>
  <c r="FN26" i="9" l="1"/>
  <c r="FO27" i="9"/>
  <c r="FO26" i="12"/>
  <c r="FP27" i="12"/>
  <c r="FR35" i="12"/>
  <c r="FP39" i="12"/>
  <c r="FQ40" i="12"/>
  <c r="FQ75" i="12"/>
  <c r="FP74" i="12"/>
  <c r="FQ8" i="12"/>
  <c r="FR9" i="12"/>
  <c r="FQ100" i="12"/>
  <c r="FO196" i="11"/>
  <c r="FP202" i="11"/>
  <c r="FQ203" i="11"/>
  <c r="FP152" i="11"/>
  <c r="FP180" i="11" s="1"/>
  <c r="FP186" i="11" s="1"/>
  <c r="FP96" i="12" s="1"/>
  <c r="FP158" i="11"/>
  <c r="FP99" i="11"/>
  <c r="FQ100" i="11"/>
  <c r="FP31" i="11"/>
  <c r="FQ32" i="11"/>
  <c r="FQ8" i="11"/>
  <c r="FR9" i="11"/>
  <c r="FQ222" i="11"/>
  <c r="FP221" i="11"/>
  <c r="FQ55" i="11"/>
  <c r="FP54" i="11"/>
  <c r="FR48" i="11"/>
  <c r="FQ241" i="11"/>
  <c r="FP240" i="11"/>
  <c r="FQ35" i="9"/>
  <c r="FP100" i="9"/>
  <c r="FQ9" i="9"/>
  <c r="FP8" i="9"/>
  <c r="FP75" i="9"/>
  <c r="FO74" i="9"/>
  <c r="FP40" i="9"/>
  <c r="FO39" i="9"/>
  <c r="FO196" i="8"/>
  <c r="FQ203" i="8"/>
  <c r="FP202" i="8"/>
  <c r="FP152" i="8"/>
  <c r="FP180" i="8" s="1"/>
  <c r="FP186" i="8" s="1"/>
  <c r="FP96" i="9" s="1"/>
  <c r="FP158" i="8"/>
  <c r="FP99" i="8"/>
  <c r="FQ100" i="8"/>
  <c r="FR241" i="8"/>
  <c r="FQ240" i="8"/>
  <c r="FQ222" i="8"/>
  <c r="FP221" i="8"/>
  <c r="FR54" i="8"/>
  <c r="FS55" i="8"/>
  <c r="FT9" i="8"/>
  <c r="FS8" i="8"/>
  <c r="FQ48" i="8"/>
  <c r="FQ32" i="8"/>
  <c r="FP31" i="8"/>
  <c r="FK100" i="4"/>
  <c r="FL75" i="4"/>
  <c r="FK74" i="4"/>
  <c r="FK39" i="4"/>
  <c r="FL40" i="4"/>
  <c r="FL35" i="4"/>
  <c r="FM26" i="4"/>
  <c r="FN27" i="4"/>
  <c r="FN9" i="4"/>
  <c r="FM8" i="4"/>
  <c r="FH100" i="2"/>
  <c r="FG99" i="2"/>
  <c r="FP27" i="9" l="1"/>
  <c r="FO26" i="9"/>
  <c r="FQ27" i="12"/>
  <c r="FP26" i="12"/>
  <c r="FR8" i="12"/>
  <c r="FS9" i="12"/>
  <c r="FR100" i="12"/>
  <c r="FR75" i="12"/>
  <c r="FQ74" i="12"/>
  <c r="FR40" i="12"/>
  <c r="FQ39" i="12"/>
  <c r="FS35" i="12"/>
  <c r="FP196" i="11"/>
  <c r="FS48" i="11"/>
  <c r="FR55" i="11"/>
  <c r="FQ54" i="11"/>
  <c r="FR203" i="11"/>
  <c r="FQ202" i="11"/>
  <c r="FQ221" i="11"/>
  <c r="FR222" i="11"/>
  <c r="FR241" i="11"/>
  <c r="FQ240" i="11"/>
  <c r="FR8" i="11"/>
  <c r="FS9" i="11"/>
  <c r="FQ152" i="11"/>
  <c r="FQ180" i="11" s="1"/>
  <c r="FQ186" i="11" s="1"/>
  <c r="FQ96" i="12" s="1"/>
  <c r="FQ158" i="11"/>
  <c r="FQ99" i="11"/>
  <c r="FR100" i="11"/>
  <c r="FQ31" i="11"/>
  <c r="FR32" i="11"/>
  <c r="FP39" i="9"/>
  <c r="FQ40" i="9"/>
  <c r="FR9" i="9"/>
  <c r="FQ8" i="9"/>
  <c r="FQ75" i="9"/>
  <c r="FP74" i="9"/>
  <c r="FQ100" i="9"/>
  <c r="FR35" i="9"/>
  <c r="FP196" i="8"/>
  <c r="FR222" i="8"/>
  <c r="FQ221" i="8"/>
  <c r="FR48" i="8"/>
  <c r="FR203" i="8"/>
  <c r="FQ202" i="8"/>
  <c r="FS241" i="8"/>
  <c r="FR240" i="8"/>
  <c r="FQ31" i="8"/>
  <c r="FR32" i="8"/>
  <c r="FQ152" i="8"/>
  <c r="FQ180" i="8" s="1"/>
  <c r="FQ186" i="8" s="1"/>
  <c r="FQ96" i="9" s="1"/>
  <c r="FQ158" i="8"/>
  <c r="FQ99" i="8"/>
  <c r="FR100" i="8"/>
  <c r="FU9" i="8"/>
  <c r="FT8" i="8"/>
  <c r="FS54" i="8"/>
  <c r="FT55" i="8"/>
  <c r="FL100" i="4"/>
  <c r="FM40" i="4"/>
  <c r="FL39" i="4"/>
  <c r="FM75" i="4"/>
  <c r="FL74" i="4"/>
  <c r="FN26" i="4"/>
  <c r="FO27" i="4"/>
  <c r="FO9" i="4"/>
  <c r="FN8" i="4"/>
  <c r="FM35" i="4"/>
  <c r="FI100" i="2"/>
  <c r="FH99" i="2"/>
  <c r="FQ27" i="9" l="1"/>
  <c r="FP26" i="9"/>
  <c r="FQ26" i="12"/>
  <c r="FR27" i="12"/>
  <c r="FS8" i="12"/>
  <c r="FT9" i="12"/>
  <c r="FT35" i="12"/>
  <c r="FR39" i="12"/>
  <c r="FS40" i="12"/>
  <c r="FR74" i="12"/>
  <c r="FS75" i="12"/>
  <c r="FS100" i="12"/>
  <c r="FQ196" i="11"/>
  <c r="FR152" i="11"/>
  <c r="FR180" i="11" s="1"/>
  <c r="FR186" i="11" s="1"/>
  <c r="FR96" i="12" s="1"/>
  <c r="FR158" i="11"/>
  <c r="FR99" i="11"/>
  <c r="FS100" i="11"/>
  <c r="FS8" i="11"/>
  <c r="FT9" i="11"/>
  <c r="FS203" i="11"/>
  <c r="FR202" i="11"/>
  <c r="FS241" i="11"/>
  <c r="FR240" i="11"/>
  <c r="FR31" i="11"/>
  <c r="FS32" i="11"/>
  <c r="FR221" i="11"/>
  <c r="FS222" i="11"/>
  <c r="FS55" i="11"/>
  <c r="FR54" i="11"/>
  <c r="FT48" i="11"/>
  <c r="FS35" i="9"/>
  <c r="FS9" i="9"/>
  <c r="FR8" i="9"/>
  <c r="FR100" i="9"/>
  <c r="FR75" i="9"/>
  <c r="FQ74" i="9"/>
  <c r="FR40" i="9"/>
  <c r="FQ39" i="9"/>
  <c r="FQ196" i="8"/>
  <c r="FR152" i="8"/>
  <c r="FR180" i="8" s="1"/>
  <c r="FR186" i="8" s="1"/>
  <c r="FR96" i="9" s="1"/>
  <c r="FR158" i="8"/>
  <c r="FR99" i="8"/>
  <c r="FS100" i="8"/>
  <c r="FS48" i="8"/>
  <c r="FT54" i="8"/>
  <c r="FU55" i="8"/>
  <c r="FT241" i="8"/>
  <c r="FS240" i="8"/>
  <c r="FS222" i="8"/>
  <c r="FR221" i="8"/>
  <c r="FR31" i="8"/>
  <c r="FS32" i="8"/>
  <c r="FS203" i="8"/>
  <c r="FR202" i="8"/>
  <c r="FV9" i="8"/>
  <c r="FU8" i="8"/>
  <c r="FM100" i="4"/>
  <c r="FM74" i="4"/>
  <c r="FN75" i="4"/>
  <c r="FN40" i="4"/>
  <c r="FM39" i="4"/>
  <c r="FO26" i="4"/>
  <c r="FP27" i="4"/>
  <c r="FN35" i="4"/>
  <c r="FP9" i="4"/>
  <c r="FO8" i="4"/>
  <c r="FJ100" i="2"/>
  <c r="FI99" i="2"/>
  <c r="FQ26" i="9" l="1"/>
  <c r="FR27" i="9"/>
  <c r="FS27" i="12"/>
  <c r="FR26" i="12"/>
  <c r="FT100" i="12"/>
  <c r="FT75" i="12"/>
  <c r="FS74" i="12"/>
  <c r="FU35" i="12"/>
  <c r="FT40" i="12"/>
  <c r="FS39" i="12"/>
  <c r="FT8" i="12"/>
  <c r="FU9" i="12"/>
  <c r="FR196" i="11"/>
  <c r="FT8" i="11"/>
  <c r="FU9" i="11"/>
  <c r="FT241" i="11"/>
  <c r="FS240" i="11"/>
  <c r="FS152" i="11"/>
  <c r="FS180" i="11" s="1"/>
  <c r="FS186" i="11" s="1"/>
  <c r="FS96" i="12" s="1"/>
  <c r="FS158" i="11"/>
  <c r="FS99" i="11"/>
  <c r="FT100" i="11"/>
  <c r="FS31" i="11"/>
  <c r="FT32" i="11"/>
  <c r="FT222" i="11"/>
  <c r="FS221" i="11"/>
  <c r="FT203" i="11"/>
  <c r="FS202" i="11"/>
  <c r="FU48" i="11"/>
  <c r="FT55" i="11"/>
  <c r="FS54" i="11"/>
  <c r="FS40" i="9"/>
  <c r="FR39" i="9"/>
  <c r="FS75" i="9"/>
  <c r="FR74" i="9"/>
  <c r="FS100" i="9"/>
  <c r="FT9" i="9"/>
  <c r="FS8" i="9"/>
  <c r="FT35" i="9"/>
  <c r="FR196" i="8"/>
  <c r="FS152" i="8"/>
  <c r="FS180" i="8" s="1"/>
  <c r="FS186" i="8" s="1"/>
  <c r="FS96" i="9" s="1"/>
  <c r="FS158" i="8"/>
  <c r="FS99" i="8"/>
  <c r="FT100" i="8"/>
  <c r="FU241" i="8"/>
  <c r="FT240" i="8"/>
  <c r="FV8" i="8"/>
  <c r="FW9" i="8"/>
  <c r="FU54" i="8"/>
  <c r="FV55" i="8"/>
  <c r="FT203" i="8"/>
  <c r="FS202" i="8"/>
  <c r="FT48" i="8"/>
  <c r="FS221" i="8"/>
  <c r="FT222" i="8"/>
  <c r="FS31" i="8"/>
  <c r="FT32" i="8"/>
  <c r="FN100" i="4"/>
  <c r="FO40" i="4"/>
  <c r="FN39" i="4"/>
  <c r="FO75" i="4"/>
  <c r="FN74" i="4"/>
  <c r="FQ9" i="4"/>
  <c r="FP8" i="4"/>
  <c r="FO35" i="4"/>
  <c r="FP26" i="4"/>
  <c r="FQ27" i="4"/>
  <c r="FJ99" i="2"/>
  <c r="FK100" i="2"/>
  <c r="FS27" i="9" l="1"/>
  <c r="FR26" i="9"/>
  <c r="FT27" i="12"/>
  <c r="FS26" i="12"/>
  <c r="FU40" i="12"/>
  <c r="FT39" i="12"/>
  <c r="FV35" i="12"/>
  <c r="FU75" i="12"/>
  <c r="FT74" i="12"/>
  <c r="FU100" i="12"/>
  <c r="FU8" i="12"/>
  <c r="FV9" i="12"/>
  <c r="FS196" i="11"/>
  <c r="FV48" i="11"/>
  <c r="FU241" i="11"/>
  <c r="FT240" i="11"/>
  <c r="FU203" i="11"/>
  <c r="FT202" i="11"/>
  <c r="FT152" i="11"/>
  <c r="FT180" i="11" s="1"/>
  <c r="FT186" i="11" s="1"/>
  <c r="FT96" i="12" s="1"/>
  <c r="FT158" i="11"/>
  <c r="FT99" i="11"/>
  <c r="FU100" i="11"/>
  <c r="FU222" i="11"/>
  <c r="FT221" i="11"/>
  <c r="FU55" i="11"/>
  <c r="FT54" i="11"/>
  <c r="FT31" i="11"/>
  <c r="FU32" i="11"/>
  <c r="FU8" i="11"/>
  <c r="FV9" i="11"/>
  <c r="FU35" i="9"/>
  <c r="FT100" i="9"/>
  <c r="FT75" i="9"/>
  <c r="FS74" i="9"/>
  <c r="FT8" i="9"/>
  <c r="FU9" i="9"/>
  <c r="FT40" i="9"/>
  <c r="FS39" i="9"/>
  <c r="FS196" i="8"/>
  <c r="FT152" i="8"/>
  <c r="FT180" i="8" s="1"/>
  <c r="FT186" i="8" s="1"/>
  <c r="FT96" i="9" s="1"/>
  <c r="FT158" i="8"/>
  <c r="FU100" i="8"/>
  <c r="FT99" i="8"/>
  <c r="FT31" i="8"/>
  <c r="FU32" i="8"/>
  <c r="FV54" i="8"/>
  <c r="FW55" i="8"/>
  <c r="FU48" i="8"/>
  <c r="FW8" i="8"/>
  <c r="FX9" i="8"/>
  <c r="FV241" i="8"/>
  <c r="FU240" i="8"/>
  <c r="FU203" i="8"/>
  <c r="FT202" i="8"/>
  <c r="FT221" i="8"/>
  <c r="FU222" i="8"/>
  <c r="FO100" i="4"/>
  <c r="FP75" i="4"/>
  <c r="FO74" i="4"/>
  <c r="FO39" i="4"/>
  <c r="FP40" i="4"/>
  <c r="FP35" i="4"/>
  <c r="FQ26" i="4"/>
  <c r="FR27" i="4"/>
  <c r="FQ8" i="4"/>
  <c r="FR9" i="4"/>
  <c r="FL100" i="2"/>
  <c r="FK99" i="2"/>
  <c r="FT27" i="9" l="1"/>
  <c r="FS26" i="9"/>
  <c r="FU27" i="12"/>
  <c r="FT26" i="12"/>
  <c r="FV8" i="12"/>
  <c r="FW9" i="12"/>
  <c r="FV100" i="12"/>
  <c r="FV75" i="12"/>
  <c r="FU74" i="12"/>
  <c r="FW35" i="12"/>
  <c r="FV40" i="12"/>
  <c r="FU39" i="12"/>
  <c r="FT196" i="11"/>
  <c r="FV203" i="11"/>
  <c r="FU202" i="11"/>
  <c r="FU152" i="11"/>
  <c r="FU180" i="11" s="1"/>
  <c r="FU186" i="11" s="1"/>
  <c r="FU96" i="12" s="1"/>
  <c r="FU158" i="11"/>
  <c r="FV100" i="11"/>
  <c r="FU99" i="11"/>
  <c r="FV241" i="11"/>
  <c r="FU240" i="11"/>
  <c r="FW48" i="11"/>
  <c r="FV8" i="11"/>
  <c r="FW9" i="11"/>
  <c r="FU54" i="11"/>
  <c r="FV55" i="11"/>
  <c r="FU31" i="11"/>
  <c r="FV32" i="11"/>
  <c r="FV222" i="11"/>
  <c r="FU221" i="11"/>
  <c r="FV35" i="9"/>
  <c r="FU100" i="9"/>
  <c r="FU8" i="9"/>
  <c r="FV9" i="9"/>
  <c r="FU40" i="9"/>
  <c r="FT39" i="9"/>
  <c r="FU75" i="9"/>
  <c r="FT74" i="9"/>
  <c r="FT196" i="8"/>
  <c r="FV48" i="8"/>
  <c r="FU221" i="8"/>
  <c r="FV222" i="8"/>
  <c r="FV203" i="8"/>
  <c r="FU202" i="8"/>
  <c r="FX55" i="8"/>
  <c r="FW54" i="8"/>
  <c r="FU152" i="8"/>
  <c r="FU180" i="8" s="1"/>
  <c r="FU186" i="8" s="1"/>
  <c r="FU96" i="9" s="1"/>
  <c r="FU158" i="8"/>
  <c r="FV100" i="8"/>
  <c r="FU99" i="8"/>
  <c r="FU31" i="8"/>
  <c r="FV32" i="8"/>
  <c r="FW241" i="8"/>
  <c r="FV240" i="8"/>
  <c r="FX8" i="8"/>
  <c r="FY9" i="8"/>
  <c r="FP100" i="4"/>
  <c r="FQ75" i="4"/>
  <c r="FP74" i="4"/>
  <c r="FQ40" i="4"/>
  <c r="FP39" i="4"/>
  <c r="FQ35" i="4"/>
  <c r="FR8" i="4"/>
  <c r="FS9" i="4"/>
  <c r="FR26" i="4"/>
  <c r="FS27" i="4"/>
  <c r="FM100" i="2"/>
  <c r="FL99" i="2"/>
  <c r="FU27" i="9" l="1"/>
  <c r="FT26" i="9"/>
  <c r="FV27" i="12"/>
  <c r="FU26" i="12"/>
  <c r="FX35" i="12"/>
  <c r="FW75" i="12"/>
  <c r="FV74" i="12"/>
  <c r="FW40" i="12"/>
  <c r="FV39" i="12"/>
  <c r="FW100" i="12"/>
  <c r="FW8" i="12"/>
  <c r="FX9" i="12"/>
  <c r="FU196" i="11"/>
  <c r="FV31" i="11"/>
  <c r="FW32" i="11"/>
  <c r="FW8" i="11"/>
  <c r="FX9" i="11"/>
  <c r="FX48" i="11"/>
  <c r="FW203" i="11"/>
  <c r="FV202" i="11"/>
  <c r="FW241" i="11"/>
  <c r="FV240" i="11"/>
  <c r="FW222" i="11"/>
  <c r="FV221" i="11"/>
  <c r="FV54" i="11"/>
  <c r="FW55" i="11"/>
  <c r="FV158" i="11"/>
  <c r="FV152" i="11"/>
  <c r="FV180" i="11" s="1"/>
  <c r="FV186" i="11" s="1"/>
  <c r="FV96" i="12" s="1"/>
  <c r="FW100" i="11"/>
  <c r="FV99" i="11"/>
  <c r="FV40" i="9"/>
  <c r="FU39" i="9"/>
  <c r="FV8" i="9"/>
  <c r="FW9" i="9"/>
  <c r="FU74" i="9"/>
  <c r="FV75" i="9"/>
  <c r="FV100" i="9"/>
  <c r="FW35" i="9"/>
  <c r="FU196" i="8"/>
  <c r="FY8" i="8"/>
  <c r="FZ9" i="8"/>
  <c r="FY55" i="8"/>
  <c r="FX54" i="8"/>
  <c r="FW240" i="8"/>
  <c r="FX241" i="8"/>
  <c r="FW203" i="8"/>
  <c r="FV202" i="8"/>
  <c r="FW48" i="8"/>
  <c r="FV158" i="8"/>
  <c r="FV152" i="8"/>
  <c r="FV180" i="8" s="1"/>
  <c r="FV186" i="8" s="1"/>
  <c r="FV96" i="9" s="1"/>
  <c r="FW100" i="8"/>
  <c r="FV99" i="8"/>
  <c r="FV31" i="8"/>
  <c r="FW32" i="8"/>
  <c r="FV221" i="8"/>
  <c r="FW222" i="8"/>
  <c r="FQ100" i="4"/>
  <c r="FQ39" i="4"/>
  <c r="FR40" i="4"/>
  <c r="FR75" i="4"/>
  <c r="FQ74" i="4"/>
  <c r="FS8" i="4"/>
  <c r="FT9" i="4"/>
  <c r="FT27" i="4"/>
  <c r="FS26" i="4"/>
  <c r="FR35" i="4"/>
  <c r="FN100" i="2"/>
  <c r="FM99" i="2"/>
  <c r="FV27" i="9" l="1"/>
  <c r="FU26" i="9"/>
  <c r="FW27" i="12"/>
  <c r="FV26" i="12"/>
  <c r="FX40" i="12"/>
  <c r="FW39" i="12"/>
  <c r="FX75" i="12"/>
  <c r="FW74" i="12"/>
  <c r="FY9" i="12"/>
  <c r="FX8" i="12"/>
  <c r="FX100" i="12"/>
  <c r="FY35" i="12"/>
  <c r="FV196" i="11"/>
  <c r="FX241" i="11"/>
  <c r="FW240" i="11"/>
  <c r="FX32" i="11"/>
  <c r="FW31" i="11"/>
  <c r="FW158" i="11"/>
  <c r="FW152" i="11"/>
  <c r="FW180" i="11" s="1"/>
  <c r="FW186" i="11" s="1"/>
  <c r="FW96" i="12" s="1"/>
  <c r="FX100" i="11"/>
  <c r="FW99" i="11"/>
  <c r="FW54" i="11"/>
  <c r="FX55" i="11"/>
  <c r="FX203" i="11"/>
  <c r="FW202" i="11"/>
  <c r="FX222" i="11"/>
  <c r="FW221" i="11"/>
  <c r="FY48" i="11"/>
  <c r="FY9" i="11"/>
  <c r="FX8" i="11"/>
  <c r="FV74" i="9"/>
  <c r="FW75" i="9"/>
  <c r="FW8" i="9"/>
  <c r="FX9" i="9"/>
  <c r="FW100" i="9"/>
  <c r="FX35" i="9"/>
  <c r="FW40" i="9"/>
  <c r="FV39" i="9"/>
  <c r="FV196" i="8"/>
  <c r="FW31" i="8"/>
  <c r="FX32" i="8"/>
  <c r="FX240" i="8"/>
  <c r="FY241" i="8"/>
  <c r="FZ8" i="8"/>
  <c r="GA9" i="8"/>
  <c r="FW221" i="8"/>
  <c r="FX222" i="8"/>
  <c r="FX48" i="8"/>
  <c r="FW158" i="8"/>
  <c r="FW152" i="8"/>
  <c r="FW180" i="8" s="1"/>
  <c r="FW186" i="8" s="1"/>
  <c r="FW96" i="9" s="1"/>
  <c r="FX100" i="8"/>
  <c r="FW99" i="8"/>
  <c r="FW202" i="8"/>
  <c r="FX203" i="8"/>
  <c r="FZ55" i="8"/>
  <c r="FY54" i="8"/>
  <c r="FR100" i="4"/>
  <c r="FS75" i="4"/>
  <c r="FR74" i="4"/>
  <c r="FR39" i="4"/>
  <c r="FS40" i="4"/>
  <c r="FS35" i="4"/>
  <c r="FT8" i="4"/>
  <c r="FU9" i="4"/>
  <c r="FU27" i="4"/>
  <c r="FT26" i="4"/>
  <c r="FN99" i="2"/>
  <c r="FO100" i="2"/>
  <c r="FW27" i="9" l="1"/>
  <c r="FV26" i="9"/>
  <c r="FX27" i="12"/>
  <c r="FW26" i="12"/>
  <c r="FZ35" i="12"/>
  <c r="FZ9" i="12"/>
  <c r="FY8" i="12"/>
  <c r="FY100" i="12"/>
  <c r="FX74" i="12"/>
  <c r="FY75" i="12"/>
  <c r="FX39" i="12"/>
  <c r="FY40" i="12"/>
  <c r="FW196" i="11"/>
  <c r="FX54" i="11"/>
  <c r="FY55" i="11"/>
  <c r="FY222" i="11"/>
  <c r="FX221" i="11"/>
  <c r="FX158" i="11"/>
  <c r="FX152" i="11"/>
  <c r="FX180" i="11" s="1"/>
  <c r="FX186" i="11" s="1"/>
  <c r="FX96" i="12" s="1"/>
  <c r="FY100" i="11"/>
  <c r="FX99" i="11"/>
  <c r="FX202" i="11"/>
  <c r="FY203" i="11"/>
  <c r="FY241" i="11"/>
  <c r="FX240" i="11"/>
  <c r="FZ9" i="11"/>
  <c r="FY8" i="11"/>
  <c r="FZ48" i="11"/>
  <c r="FY32" i="11"/>
  <c r="FX31" i="11"/>
  <c r="FY35" i="9"/>
  <c r="FX40" i="9"/>
  <c r="FW39" i="9"/>
  <c r="FX8" i="9"/>
  <c r="FY9" i="9"/>
  <c r="FX100" i="9"/>
  <c r="FX75" i="9"/>
  <c r="FW74" i="9"/>
  <c r="FW196" i="8"/>
  <c r="GA55" i="8"/>
  <c r="FZ54" i="8"/>
  <c r="FX221" i="8"/>
  <c r="FY222" i="8"/>
  <c r="FX158" i="8"/>
  <c r="FX152" i="8"/>
  <c r="FX180" i="8" s="1"/>
  <c r="FX186" i="8" s="1"/>
  <c r="FX96" i="9" s="1"/>
  <c r="FY100" i="8"/>
  <c r="FX99" i="8"/>
  <c r="FY32" i="8"/>
  <c r="FX31" i="8"/>
  <c r="FY48" i="8"/>
  <c r="GA8" i="8"/>
  <c r="GB9" i="8"/>
  <c r="FX202" i="8"/>
  <c r="FY203" i="8"/>
  <c r="FY240" i="8"/>
  <c r="FZ241" i="8"/>
  <c r="FS100" i="4"/>
  <c r="FS39" i="4"/>
  <c r="FT40" i="4"/>
  <c r="FT75" i="4"/>
  <c r="FS74" i="4"/>
  <c r="FV27" i="4"/>
  <c r="FU26" i="4"/>
  <c r="FT35" i="4"/>
  <c r="FU8" i="4"/>
  <c r="FV9" i="4"/>
  <c r="FP100" i="2"/>
  <c r="FO99" i="2"/>
  <c r="FW26" i="9" l="1"/>
  <c r="FX27" i="9"/>
  <c r="FY27" i="12"/>
  <c r="FX26" i="12"/>
  <c r="GA9" i="12"/>
  <c r="FZ8" i="12"/>
  <c r="FY39" i="12"/>
  <c r="FZ40" i="12"/>
  <c r="FY74" i="12"/>
  <c r="FZ75" i="12"/>
  <c r="FZ100" i="12"/>
  <c r="GA35" i="12"/>
  <c r="FX196" i="11"/>
  <c r="GA9" i="11"/>
  <c r="FZ8" i="11"/>
  <c r="FZ222" i="11"/>
  <c r="FY221" i="11"/>
  <c r="FZ32" i="11"/>
  <c r="FY31" i="11"/>
  <c r="FZ241" i="11"/>
  <c r="FY240" i="11"/>
  <c r="GA48" i="11"/>
  <c r="FY202" i="11"/>
  <c r="FZ203" i="11"/>
  <c r="FY158" i="11"/>
  <c r="FY152" i="11"/>
  <c r="FY180" i="11" s="1"/>
  <c r="FY186" i="11" s="1"/>
  <c r="FY96" i="12" s="1"/>
  <c r="FZ100" i="11"/>
  <c r="FY99" i="11"/>
  <c r="FY54" i="11"/>
  <c r="FZ55" i="11"/>
  <c r="FY8" i="9"/>
  <c r="FZ9" i="9"/>
  <c r="FX74" i="9"/>
  <c r="FY75" i="9"/>
  <c r="FY100" i="9"/>
  <c r="FY40" i="9"/>
  <c r="FX39" i="9"/>
  <c r="FZ35" i="9"/>
  <c r="FX196" i="8"/>
  <c r="FZ32" i="8"/>
  <c r="FY31" i="8"/>
  <c r="FY221" i="8"/>
  <c r="FZ222" i="8"/>
  <c r="GC9" i="8"/>
  <c r="GB8" i="8"/>
  <c r="FZ48" i="8"/>
  <c r="FY158" i="8"/>
  <c r="FY152" i="8"/>
  <c r="FY180" i="8" s="1"/>
  <c r="FY186" i="8" s="1"/>
  <c r="FY96" i="9" s="1"/>
  <c r="FY99" i="8"/>
  <c r="FZ100" i="8"/>
  <c r="GB55" i="8"/>
  <c r="GA54" i="8"/>
  <c r="FZ240" i="8"/>
  <c r="GA241" i="8"/>
  <c r="FY202" i="8"/>
  <c r="FZ203" i="8"/>
  <c r="FT100" i="4"/>
  <c r="FU75" i="4"/>
  <c r="FT74" i="4"/>
  <c r="FT39" i="4"/>
  <c r="FU40" i="4"/>
  <c r="FU35" i="4"/>
  <c r="FV8" i="4"/>
  <c r="FW9" i="4"/>
  <c r="FW27" i="4"/>
  <c r="FV26" i="4"/>
  <c r="FQ100" i="2"/>
  <c r="FP99" i="2"/>
  <c r="FX26" i="9" l="1"/>
  <c r="FY27" i="9"/>
  <c r="FZ27" i="12"/>
  <c r="FY26" i="12"/>
  <c r="FZ39" i="12"/>
  <c r="GA40" i="12"/>
  <c r="GA100" i="12"/>
  <c r="GB35" i="12"/>
  <c r="FZ74" i="12"/>
  <c r="GA75" i="12"/>
  <c r="GB9" i="12"/>
  <c r="GA8" i="12"/>
  <c r="FY196" i="11"/>
  <c r="GA32" i="11"/>
  <c r="FZ31" i="11"/>
  <c r="FZ152" i="11"/>
  <c r="FZ180" i="11" s="1"/>
  <c r="FZ186" i="11" s="1"/>
  <c r="FZ96" i="12" s="1"/>
  <c r="FZ158" i="11"/>
  <c r="FZ99" i="11"/>
  <c r="GA100" i="11"/>
  <c r="GA241" i="11"/>
  <c r="FZ240" i="11"/>
  <c r="GB9" i="11"/>
  <c r="GA8" i="11"/>
  <c r="GA222" i="11"/>
  <c r="FZ221" i="11"/>
  <c r="GB48" i="11"/>
  <c r="FZ54" i="11"/>
  <c r="GA55" i="11"/>
  <c r="FZ202" i="11"/>
  <c r="GA203" i="11"/>
  <c r="FZ8" i="9"/>
  <c r="GA9" i="9"/>
  <c r="FY39" i="9"/>
  <c r="FZ40" i="9"/>
  <c r="FZ100" i="9"/>
  <c r="FY74" i="9"/>
  <c r="FZ75" i="9"/>
  <c r="GA35" i="9"/>
  <c r="FY196" i="8"/>
  <c r="FZ152" i="8"/>
  <c r="FZ180" i="8" s="1"/>
  <c r="FZ186" i="8" s="1"/>
  <c r="FZ96" i="9" s="1"/>
  <c r="FZ158" i="8"/>
  <c r="FZ99" i="8"/>
  <c r="GA100" i="8"/>
  <c r="GA240" i="8"/>
  <c r="GB241" i="8"/>
  <c r="GB54" i="8"/>
  <c r="GC55" i="8"/>
  <c r="GA32" i="8"/>
  <c r="FZ31" i="8"/>
  <c r="GD9" i="8"/>
  <c r="GC8" i="8"/>
  <c r="GA222" i="8"/>
  <c r="FZ221" i="8"/>
  <c r="FZ202" i="8"/>
  <c r="GA203" i="8"/>
  <c r="GA48" i="8"/>
  <c r="FU100" i="4"/>
  <c r="FU39" i="4"/>
  <c r="FV40" i="4"/>
  <c r="FV75" i="4"/>
  <c r="FU74" i="4"/>
  <c r="FX9" i="4"/>
  <c r="FW8" i="4"/>
  <c r="FX27" i="4"/>
  <c r="FW26" i="4"/>
  <c r="FV35" i="4"/>
  <c r="FQ99" i="2"/>
  <c r="FR100" i="2"/>
  <c r="FY26" i="9" l="1"/>
  <c r="FZ27" i="9"/>
  <c r="FZ26" i="12"/>
  <c r="GA27" i="12"/>
  <c r="GC9" i="12"/>
  <c r="GB8" i="12"/>
  <c r="GA74" i="12"/>
  <c r="GB75" i="12"/>
  <c r="GC35" i="12"/>
  <c r="GB100" i="12"/>
  <c r="GB40" i="12"/>
  <c r="GA39" i="12"/>
  <c r="FZ196" i="11"/>
  <c r="GA202" i="11"/>
  <c r="GB203" i="11"/>
  <c r="GB222" i="11"/>
  <c r="GA221" i="11"/>
  <c r="GC9" i="11"/>
  <c r="GB8" i="11"/>
  <c r="GC48" i="11"/>
  <c r="GA240" i="11"/>
  <c r="GB241" i="11"/>
  <c r="GB32" i="11"/>
  <c r="GA31" i="11"/>
  <c r="GA152" i="11"/>
  <c r="GA180" i="11" s="1"/>
  <c r="GA186" i="11" s="1"/>
  <c r="GA96" i="12" s="1"/>
  <c r="GA158" i="11"/>
  <c r="GA99" i="11"/>
  <c r="GB100" i="11"/>
  <c r="GA54" i="11"/>
  <c r="GB55" i="11"/>
  <c r="GB35" i="9"/>
  <c r="GA75" i="9"/>
  <c r="FZ74" i="9"/>
  <c r="GA100" i="9"/>
  <c r="GB9" i="9"/>
  <c r="GA8" i="9"/>
  <c r="GA40" i="9"/>
  <c r="FZ39" i="9"/>
  <c r="FZ196" i="8"/>
  <c r="GB48" i="8"/>
  <c r="GB222" i="8"/>
  <c r="GA221" i="8"/>
  <c r="GB32" i="8"/>
  <c r="GA31" i="8"/>
  <c r="GA152" i="8"/>
  <c r="GA180" i="8" s="1"/>
  <c r="GA186" i="8" s="1"/>
  <c r="GA96" i="9" s="1"/>
  <c r="GA158" i="8"/>
  <c r="GA99" i="8"/>
  <c r="GB100" i="8"/>
  <c r="GC54" i="8"/>
  <c r="GD55" i="8"/>
  <c r="GA202" i="8"/>
  <c r="GB203" i="8"/>
  <c r="GE9" i="8"/>
  <c r="GD8" i="8"/>
  <c r="GB240" i="8"/>
  <c r="GC241" i="8"/>
  <c r="FV100" i="4"/>
  <c r="FV74" i="4"/>
  <c r="FW75" i="4"/>
  <c r="FW40" i="4"/>
  <c r="FV39" i="4"/>
  <c r="FW35" i="4"/>
  <c r="FY9" i="4"/>
  <c r="FX8" i="4"/>
  <c r="FX26" i="4"/>
  <c r="FY27" i="4"/>
  <c r="FR99" i="2"/>
  <c r="FS100" i="2"/>
  <c r="FZ26" i="9" l="1"/>
  <c r="GA27" i="9"/>
  <c r="GA26" i="12"/>
  <c r="GB27" i="12"/>
  <c r="GB39" i="12"/>
  <c r="GC40" i="12"/>
  <c r="GC100" i="12"/>
  <c r="GD35" i="12"/>
  <c r="GB74" i="12"/>
  <c r="GC75" i="12"/>
  <c r="GC8" i="12"/>
  <c r="GD9" i="12"/>
  <c r="GA196" i="11"/>
  <c r="GC241" i="11"/>
  <c r="GB240" i="11"/>
  <c r="GC55" i="11"/>
  <c r="GB54" i="11"/>
  <c r="GB202" i="11"/>
  <c r="GC203" i="11"/>
  <c r="GD48" i="11"/>
  <c r="GB152" i="11"/>
  <c r="GB180" i="11" s="1"/>
  <c r="GB186" i="11" s="1"/>
  <c r="GB96" i="12" s="1"/>
  <c r="GB158" i="11"/>
  <c r="GB99" i="11"/>
  <c r="GC100" i="11"/>
  <c r="GC32" i="11"/>
  <c r="GB31" i="11"/>
  <c r="GC8" i="11"/>
  <c r="GD9" i="11"/>
  <c r="GC222" i="11"/>
  <c r="GB221" i="11"/>
  <c r="GB100" i="9"/>
  <c r="GC9" i="9"/>
  <c r="GB8" i="9"/>
  <c r="GB40" i="9"/>
  <c r="GA39" i="9"/>
  <c r="GA74" i="9"/>
  <c r="GB75" i="9"/>
  <c r="GC35" i="9"/>
  <c r="GA196" i="8"/>
  <c r="GF9" i="8"/>
  <c r="GE8" i="8"/>
  <c r="GC203" i="8"/>
  <c r="GB202" i="8"/>
  <c r="GC222" i="8"/>
  <c r="GB221" i="8"/>
  <c r="GD241" i="8"/>
  <c r="GC240" i="8"/>
  <c r="GC32" i="8"/>
  <c r="GB31" i="8"/>
  <c r="GD54" i="8"/>
  <c r="GE55" i="8"/>
  <c r="GC48" i="8"/>
  <c r="GB152" i="8"/>
  <c r="GB180" i="8" s="1"/>
  <c r="GB186" i="8" s="1"/>
  <c r="GB96" i="9" s="1"/>
  <c r="GB158" i="8"/>
  <c r="GB99" i="8"/>
  <c r="GC100" i="8"/>
  <c r="FW100" i="4"/>
  <c r="FW39" i="4"/>
  <c r="FX40" i="4"/>
  <c r="FX75" i="4"/>
  <c r="FW74" i="4"/>
  <c r="FY26" i="4"/>
  <c r="FZ27" i="4"/>
  <c r="FX35" i="4"/>
  <c r="FZ9" i="4"/>
  <c r="FY8" i="4"/>
  <c r="FT100" i="2"/>
  <c r="FS99" i="2"/>
  <c r="GA26" i="9" l="1"/>
  <c r="GB27" i="9"/>
  <c r="GC27" i="12"/>
  <c r="GB26" i="12"/>
  <c r="GD75" i="12"/>
  <c r="GC74" i="12"/>
  <c r="GE35" i="12"/>
  <c r="GD100" i="12"/>
  <c r="GD40" i="12"/>
  <c r="GC39" i="12"/>
  <c r="GD8" i="12"/>
  <c r="GE9" i="12"/>
  <c r="GB196" i="11"/>
  <c r="GC152" i="11"/>
  <c r="GC180" i="11" s="1"/>
  <c r="GC186" i="11" s="1"/>
  <c r="GC96" i="12" s="1"/>
  <c r="GC158" i="11"/>
  <c r="GC99" i="11"/>
  <c r="GD100" i="11"/>
  <c r="GD8" i="11"/>
  <c r="GE9" i="11"/>
  <c r="GC31" i="11"/>
  <c r="GD32" i="11"/>
  <c r="GD55" i="11"/>
  <c r="GC54" i="11"/>
  <c r="GD241" i="11"/>
  <c r="GC240" i="11"/>
  <c r="GE48" i="11"/>
  <c r="GD203" i="11"/>
  <c r="GC202" i="11"/>
  <c r="GD222" i="11"/>
  <c r="GC221" i="11"/>
  <c r="GD9" i="9"/>
  <c r="GC8" i="9"/>
  <c r="GD35" i="9"/>
  <c r="GC75" i="9"/>
  <c r="GB74" i="9"/>
  <c r="GB39" i="9"/>
  <c r="GC40" i="9"/>
  <c r="GC100" i="9"/>
  <c r="GB196" i="8"/>
  <c r="GD48" i="8"/>
  <c r="GC31" i="8"/>
  <c r="GD32" i="8"/>
  <c r="GD222" i="8"/>
  <c r="GC221" i="8"/>
  <c r="GG9" i="8"/>
  <c r="GF8" i="8"/>
  <c r="GD203" i="8"/>
  <c r="GC202" i="8"/>
  <c r="GE54" i="8"/>
  <c r="GF55" i="8"/>
  <c r="GC152" i="8"/>
  <c r="GC180" i="8" s="1"/>
  <c r="GC186" i="8" s="1"/>
  <c r="GC96" i="9" s="1"/>
  <c r="GC158" i="8"/>
  <c r="GC99" i="8"/>
  <c r="GD100" i="8"/>
  <c r="GE241" i="8"/>
  <c r="GD240" i="8"/>
  <c r="FX100" i="4"/>
  <c r="FY75" i="4"/>
  <c r="FX74" i="4"/>
  <c r="FY40" i="4"/>
  <c r="FX39" i="4"/>
  <c r="FZ26" i="4"/>
  <c r="GA27" i="4"/>
  <c r="GA9" i="4"/>
  <c r="FZ8" i="4"/>
  <c r="FY35" i="4"/>
  <c r="FU100" i="2"/>
  <c r="FT99" i="2"/>
  <c r="GB26" i="9" l="1"/>
  <c r="GC27" i="9"/>
  <c r="GC26" i="12"/>
  <c r="GD27" i="12"/>
  <c r="GD39" i="12"/>
  <c r="GE40" i="12"/>
  <c r="GE100" i="12"/>
  <c r="GF35" i="12"/>
  <c r="GE8" i="12"/>
  <c r="GF9" i="12"/>
  <c r="GD74" i="12"/>
  <c r="GE75" i="12"/>
  <c r="GC196" i="11"/>
  <c r="GE8" i="11"/>
  <c r="GF9" i="11"/>
  <c r="GE222" i="11"/>
  <c r="GD221" i="11"/>
  <c r="GD31" i="11"/>
  <c r="GE32" i="11"/>
  <c r="GE203" i="11"/>
  <c r="GD202" i="11"/>
  <c r="GF48" i="11"/>
  <c r="GD152" i="11"/>
  <c r="GD180" i="11" s="1"/>
  <c r="GD186" i="11" s="1"/>
  <c r="GD96" i="12" s="1"/>
  <c r="GD158" i="11"/>
  <c r="GD99" i="11"/>
  <c r="GE100" i="11"/>
  <c r="GD240" i="11"/>
  <c r="GE241" i="11"/>
  <c r="GE55" i="11"/>
  <c r="GD54" i="11"/>
  <c r="GD100" i="9"/>
  <c r="GE9" i="9"/>
  <c r="GD8" i="9"/>
  <c r="GD40" i="9"/>
  <c r="GC39" i="9"/>
  <c r="GD75" i="9"/>
  <c r="GC74" i="9"/>
  <c r="GE35" i="9"/>
  <c r="GC196" i="8"/>
  <c r="GD152" i="8"/>
  <c r="GD180" i="8" s="1"/>
  <c r="GD186" i="8" s="1"/>
  <c r="GD96" i="9" s="1"/>
  <c r="GD158" i="8"/>
  <c r="GD99" i="8"/>
  <c r="GE100" i="8"/>
  <c r="GH9" i="8"/>
  <c r="GG8" i="8"/>
  <c r="GE222" i="8"/>
  <c r="GD221" i="8"/>
  <c r="GE48" i="8"/>
  <c r="GF54" i="8"/>
  <c r="GG55" i="8"/>
  <c r="GD31" i="8"/>
  <c r="GE32" i="8"/>
  <c r="GF241" i="8"/>
  <c r="GE240" i="8"/>
  <c r="GE203" i="8"/>
  <c r="GD202" i="8"/>
  <c r="FY100" i="4"/>
  <c r="FZ40" i="4"/>
  <c r="FY39" i="4"/>
  <c r="FZ75" i="4"/>
  <c r="FY74" i="4"/>
  <c r="GA26" i="4"/>
  <c r="GB27" i="4"/>
  <c r="GB9" i="4"/>
  <c r="GA8" i="4"/>
  <c r="FZ35" i="4"/>
  <c r="FV100" i="2"/>
  <c r="FU99" i="2"/>
  <c r="GC26" i="9" l="1"/>
  <c r="GD27" i="9"/>
  <c r="GE27" i="12"/>
  <c r="GD26" i="12"/>
  <c r="GF8" i="12"/>
  <c r="GG9" i="12"/>
  <c r="GF75" i="12"/>
  <c r="GE74" i="12"/>
  <c r="GG35" i="12"/>
  <c r="GF100" i="12"/>
  <c r="GF40" i="12"/>
  <c r="GE39" i="12"/>
  <c r="GD196" i="11"/>
  <c r="GE152" i="11"/>
  <c r="GE180" i="11" s="1"/>
  <c r="GE186" i="11" s="1"/>
  <c r="GE96" i="12" s="1"/>
  <c r="GE158" i="11"/>
  <c r="GE99" i="11"/>
  <c r="GF100" i="11"/>
  <c r="GF203" i="11"/>
  <c r="GE202" i="11"/>
  <c r="GF55" i="11"/>
  <c r="GE54" i="11"/>
  <c r="GG48" i="11"/>
  <c r="GF241" i="11"/>
  <c r="GE240" i="11"/>
  <c r="GF222" i="11"/>
  <c r="GE221" i="11"/>
  <c r="GE31" i="11"/>
  <c r="GF32" i="11"/>
  <c r="GF8" i="11"/>
  <c r="GG9" i="11"/>
  <c r="GE75" i="9"/>
  <c r="GD74" i="9"/>
  <c r="GF9" i="9"/>
  <c r="GE8" i="9"/>
  <c r="GE100" i="9"/>
  <c r="GF35" i="9"/>
  <c r="GE40" i="9"/>
  <c r="GD39" i="9"/>
  <c r="GD196" i="8"/>
  <c r="GG241" i="8"/>
  <c r="GF240" i="8"/>
  <c r="GE152" i="8"/>
  <c r="GE180" i="8" s="1"/>
  <c r="GE186" i="8" s="1"/>
  <c r="GE96" i="9" s="1"/>
  <c r="GE158" i="8"/>
  <c r="GE99" i="8"/>
  <c r="GF100" i="8"/>
  <c r="GF203" i="8"/>
  <c r="GE202" i="8"/>
  <c r="GG54" i="8"/>
  <c r="GH55" i="8"/>
  <c r="GE221" i="8"/>
  <c r="GF222" i="8"/>
  <c r="GF48" i="8"/>
  <c r="GE31" i="8"/>
  <c r="GF32" i="8"/>
  <c r="GH8" i="8"/>
  <c r="GI9" i="8"/>
  <c r="FZ100" i="4"/>
  <c r="GA75" i="4"/>
  <c r="FZ74" i="4"/>
  <c r="GA40" i="4"/>
  <c r="FZ39" i="4"/>
  <c r="GA35" i="4"/>
  <c r="GC9" i="4"/>
  <c r="GB8" i="4"/>
  <c r="GB26" i="4"/>
  <c r="GC27" i="4"/>
  <c r="FV99" i="2"/>
  <c r="FW100" i="2"/>
  <c r="GE27" i="9" l="1"/>
  <c r="GD26" i="9"/>
  <c r="GE26" i="12"/>
  <c r="GF27" i="12"/>
  <c r="GF39" i="12"/>
  <c r="GG40" i="12"/>
  <c r="GG75" i="12"/>
  <c r="GF74" i="12"/>
  <c r="GG8" i="12"/>
  <c r="GH9" i="12"/>
  <c r="GG100" i="12"/>
  <c r="GH35" i="12"/>
  <c r="GE196" i="11"/>
  <c r="GF240" i="11"/>
  <c r="GG241" i="11"/>
  <c r="GG203" i="11"/>
  <c r="GF202" i="11"/>
  <c r="GF152" i="11"/>
  <c r="GF180" i="11" s="1"/>
  <c r="GF186" i="11" s="1"/>
  <c r="GF96" i="12" s="1"/>
  <c r="GF158" i="11"/>
  <c r="GF99" i="11"/>
  <c r="GG100" i="11"/>
  <c r="GH48" i="11"/>
  <c r="GG55" i="11"/>
  <c r="GF54" i="11"/>
  <c r="GG8" i="11"/>
  <c r="GH9" i="11"/>
  <c r="GG222" i="11"/>
  <c r="GF221" i="11"/>
  <c r="GF31" i="11"/>
  <c r="GG32" i="11"/>
  <c r="GF8" i="9"/>
  <c r="GG9" i="9"/>
  <c r="GF100" i="9"/>
  <c r="GF40" i="9"/>
  <c r="GE39" i="9"/>
  <c r="GG35" i="9"/>
  <c r="GF75" i="9"/>
  <c r="GE74" i="9"/>
  <c r="GE196" i="8"/>
  <c r="GH54" i="8"/>
  <c r="GI55" i="8"/>
  <c r="GG48" i="8"/>
  <c r="GH241" i="8"/>
  <c r="GG240" i="8"/>
  <c r="GI8" i="8"/>
  <c r="GJ9" i="8"/>
  <c r="GG203" i="8"/>
  <c r="GF202" i="8"/>
  <c r="GF31" i="8"/>
  <c r="GG32" i="8"/>
  <c r="GF221" i="8"/>
  <c r="GG222" i="8"/>
  <c r="GF152" i="8"/>
  <c r="GF180" i="8" s="1"/>
  <c r="GF186" i="8" s="1"/>
  <c r="GF96" i="9" s="1"/>
  <c r="GF158" i="8"/>
  <c r="GG100" i="8"/>
  <c r="GF99" i="8"/>
  <c r="GA100" i="4"/>
  <c r="GB75" i="4"/>
  <c r="GA74" i="4"/>
  <c r="GB40" i="4"/>
  <c r="GA39" i="4"/>
  <c r="GC26" i="4"/>
  <c r="GD27" i="4"/>
  <c r="GB35" i="4"/>
  <c r="GC8" i="4"/>
  <c r="GD9" i="4"/>
  <c r="FX100" i="2"/>
  <c r="FW99" i="2"/>
  <c r="GE26" i="9" l="1"/>
  <c r="GF27" i="9"/>
  <c r="GG27" i="12"/>
  <c r="GF26" i="12"/>
  <c r="GH8" i="12"/>
  <c r="GI9" i="12"/>
  <c r="GI35" i="12"/>
  <c r="GH100" i="12"/>
  <c r="GH75" i="12"/>
  <c r="GG74" i="12"/>
  <c r="GH40" i="12"/>
  <c r="GG39" i="12"/>
  <c r="GF196" i="11"/>
  <c r="GG54" i="11"/>
  <c r="GH55" i="11"/>
  <c r="GH203" i="11"/>
  <c r="GG202" i="11"/>
  <c r="GI48" i="11"/>
  <c r="GG152" i="11"/>
  <c r="GG180" i="11" s="1"/>
  <c r="GG186" i="11" s="1"/>
  <c r="GG96" i="12" s="1"/>
  <c r="GG158" i="11"/>
  <c r="GH100" i="11"/>
  <c r="GG99" i="11"/>
  <c r="GG240" i="11"/>
  <c r="GH241" i="11"/>
  <c r="GH222" i="11"/>
  <c r="GG221" i="11"/>
  <c r="GG31" i="11"/>
  <c r="GH32" i="11"/>
  <c r="GH8" i="11"/>
  <c r="GI9" i="11"/>
  <c r="GG100" i="9"/>
  <c r="GG75" i="9"/>
  <c r="GF74" i="9"/>
  <c r="GH35" i="9"/>
  <c r="GG8" i="9"/>
  <c r="GH9" i="9"/>
  <c r="GF39" i="9"/>
  <c r="GG40" i="9"/>
  <c r="GF196" i="8"/>
  <c r="GI241" i="8"/>
  <c r="GH240" i="8"/>
  <c r="GG152" i="8"/>
  <c r="GG180" i="8" s="1"/>
  <c r="GG186" i="8" s="1"/>
  <c r="GG96" i="9" s="1"/>
  <c r="GG158" i="8"/>
  <c r="GH100" i="8"/>
  <c r="GG99" i="8"/>
  <c r="GH48" i="8"/>
  <c r="GG221" i="8"/>
  <c r="GH222" i="8"/>
  <c r="GH203" i="8"/>
  <c r="GG202" i="8"/>
  <c r="GG31" i="8"/>
  <c r="GH32" i="8"/>
  <c r="GJ55" i="8"/>
  <c r="GI54" i="8"/>
  <c r="GJ8" i="8"/>
  <c r="GK9" i="8"/>
  <c r="GB100" i="4"/>
  <c r="GC40" i="4"/>
  <c r="GB39" i="4"/>
  <c r="GB74" i="4"/>
  <c r="GC75" i="4"/>
  <c r="GD26" i="4"/>
  <c r="GE27" i="4"/>
  <c r="GD8" i="4"/>
  <c r="GE9" i="4"/>
  <c r="GC35" i="4"/>
  <c r="FY100" i="2"/>
  <c r="FX99" i="2"/>
  <c r="GG27" i="9" l="1"/>
  <c r="GF26" i="9"/>
  <c r="GH27" i="12"/>
  <c r="GG26" i="12"/>
  <c r="GI40" i="12"/>
  <c r="GH39" i="12"/>
  <c r="GI75" i="12"/>
  <c r="GH74" i="12"/>
  <c r="GJ35" i="12"/>
  <c r="GI100" i="12"/>
  <c r="GI8" i="12"/>
  <c r="GJ9" i="12"/>
  <c r="GG196" i="11"/>
  <c r="GI241" i="11"/>
  <c r="GH240" i="11"/>
  <c r="GJ48" i="11"/>
  <c r="GI203" i="11"/>
  <c r="GH202" i="11"/>
  <c r="GH158" i="11"/>
  <c r="GH152" i="11"/>
  <c r="GH180" i="11" s="1"/>
  <c r="GH186" i="11" s="1"/>
  <c r="GH96" i="12" s="1"/>
  <c r="GI100" i="11"/>
  <c r="GH99" i="11"/>
  <c r="GH54" i="11"/>
  <c r="GI55" i="11"/>
  <c r="GJ9" i="11"/>
  <c r="GI8" i="11"/>
  <c r="GI222" i="11"/>
  <c r="GH221" i="11"/>
  <c r="GH31" i="11"/>
  <c r="GI32" i="11"/>
  <c r="GH8" i="9"/>
  <c r="GI9" i="9"/>
  <c r="GH40" i="9"/>
  <c r="GG39" i="9"/>
  <c r="GI35" i="9"/>
  <c r="GH75" i="9"/>
  <c r="GG74" i="9"/>
  <c r="GH100" i="9"/>
  <c r="GG196" i="8"/>
  <c r="GH31" i="8"/>
  <c r="GI32" i="8"/>
  <c r="GH158" i="8"/>
  <c r="GH152" i="8"/>
  <c r="GH180" i="8" s="1"/>
  <c r="GH186" i="8" s="1"/>
  <c r="GH96" i="9" s="1"/>
  <c r="GI100" i="8"/>
  <c r="GH99" i="8"/>
  <c r="GH221" i="8"/>
  <c r="GI222" i="8"/>
  <c r="GI240" i="8"/>
  <c r="GJ241" i="8"/>
  <c r="GK8" i="8"/>
  <c r="GL9" i="8"/>
  <c r="GI48" i="8"/>
  <c r="GK55" i="8"/>
  <c r="GJ54" i="8"/>
  <c r="GI203" i="8"/>
  <c r="GH202" i="8"/>
  <c r="GC100" i="4"/>
  <c r="GD75" i="4"/>
  <c r="GC74" i="4"/>
  <c r="GD40" i="4"/>
  <c r="GC39" i="4"/>
  <c r="GE8" i="4"/>
  <c r="GF9" i="4"/>
  <c r="GD35" i="4"/>
  <c r="GF27" i="4"/>
  <c r="GE26" i="4"/>
  <c r="FZ100" i="2"/>
  <c r="FY99" i="2"/>
  <c r="GG26" i="9" l="1"/>
  <c r="GH27" i="9"/>
  <c r="GI27" i="12"/>
  <c r="GH26" i="12"/>
  <c r="GJ8" i="12"/>
  <c r="GK9" i="12"/>
  <c r="GJ100" i="12"/>
  <c r="GK35" i="12"/>
  <c r="GJ75" i="12"/>
  <c r="GI74" i="12"/>
  <c r="GJ40" i="12"/>
  <c r="GI39" i="12"/>
  <c r="GH196" i="11"/>
  <c r="GI54" i="11"/>
  <c r="GJ55" i="11"/>
  <c r="GI158" i="11"/>
  <c r="GI152" i="11"/>
  <c r="GI180" i="11" s="1"/>
  <c r="GI186" i="11" s="1"/>
  <c r="GI96" i="12" s="1"/>
  <c r="GJ100" i="11"/>
  <c r="GI99" i="11"/>
  <c r="GK48" i="11"/>
  <c r="GJ241" i="11"/>
  <c r="GI240" i="11"/>
  <c r="GJ222" i="11"/>
  <c r="GI221" i="11"/>
  <c r="GI31" i="11"/>
  <c r="GJ32" i="11"/>
  <c r="GK9" i="11"/>
  <c r="GJ8" i="11"/>
  <c r="GJ203" i="11"/>
  <c r="GI202" i="11"/>
  <c r="GI40" i="9"/>
  <c r="GH39" i="9"/>
  <c r="GJ35" i="9"/>
  <c r="GI8" i="9"/>
  <c r="GJ9" i="9"/>
  <c r="GI100" i="9"/>
  <c r="GI75" i="9"/>
  <c r="GH74" i="9"/>
  <c r="GH196" i="8"/>
  <c r="GJ203" i="8"/>
  <c r="GI202" i="8"/>
  <c r="GI221" i="8"/>
  <c r="GJ222" i="8"/>
  <c r="GI31" i="8"/>
  <c r="GJ32" i="8"/>
  <c r="GL55" i="8"/>
  <c r="GK54" i="8"/>
  <c r="GJ48" i="8"/>
  <c r="GI158" i="8"/>
  <c r="GI152" i="8"/>
  <c r="GI180" i="8" s="1"/>
  <c r="GI186" i="8" s="1"/>
  <c r="GI96" i="9" s="1"/>
  <c r="GJ100" i="8"/>
  <c r="GI99" i="8"/>
  <c r="GL8" i="8"/>
  <c r="GM9" i="8"/>
  <c r="GJ240" i="8"/>
  <c r="GK241" i="8"/>
  <c r="GD100" i="4"/>
  <c r="GD39" i="4"/>
  <c r="GE40" i="4"/>
  <c r="GD74" i="4"/>
  <c r="GE75" i="4"/>
  <c r="GG27" i="4"/>
  <c r="GF26" i="4"/>
  <c r="GE35" i="4"/>
  <c r="GF8" i="4"/>
  <c r="GG9" i="4"/>
  <c r="FZ99" i="2"/>
  <c r="GA100" i="2"/>
  <c r="GI27" i="9" l="1"/>
  <c r="GH26" i="9"/>
  <c r="GJ27" i="12"/>
  <c r="GI26" i="12"/>
  <c r="GJ74" i="12"/>
  <c r="GK75" i="12"/>
  <c r="GL35" i="12"/>
  <c r="GK100" i="12"/>
  <c r="GL9" i="12"/>
  <c r="GK8" i="12"/>
  <c r="GJ39" i="12"/>
  <c r="GK40" i="12"/>
  <c r="GI196" i="11"/>
  <c r="GJ158" i="11"/>
  <c r="GJ152" i="11"/>
  <c r="GJ180" i="11" s="1"/>
  <c r="GJ186" i="11" s="1"/>
  <c r="GJ96" i="12" s="1"/>
  <c r="GK100" i="11"/>
  <c r="GJ99" i="11"/>
  <c r="GL9" i="11"/>
  <c r="GK8" i="11"/>
  <c r="GK222" i="11"/>
  <c r="GJ221" i="11"/>
  <c r="GK32" i="11"/>
  <c r="GJ31" i="11"/>
  <c r="GK203" i="11"/>
  <c r="GJ202" i="11"/>
  <c r="GJ240" i="11"/>
  <c r="GK241" i="11"/>
  <c r="GJ54" i="11"/>
  <c r="GK55" i="11"/>
  <c r="GL48" i="11"/>
  <c r="GJ75" i="9"/>
  <c r="GI74" i="9"/>
  <c r="GJ8" i="9"/>
  <c r="GK9" i="9"/>
  <c r="GJ100" i="9"/>
  <c r="GK35" i="9"/>
  <c r="GJ40" i="9"/>
  <c r="GI39" i="9"/>
  <c r="GI196" i="8"/>
  <c r="GK32" i="8"/>
  <c r="GJ31" i="8"/>
  <c r="GK203" i="8"/>
  <c r="GJ202" i="8"/>
  <c r="GM8" i="8"/>
  <c r="GN9" i="8"/>
  <c r="GK48" i="8"/>
  <c r="GK240" i="8"/>
  <c r="GL241" i="8"/>
  <c r="GJ158" i="8"/>
  <c r="GJ152" i="8"/>
  <c r="GJ180" i="8" s="1"/>
  <c r="GJ186" i="8" s="1"/>
  <c r="GJ96" i="9" s="1"/>
  <c r="GK100" i="8"/>
  <c r="GJ99" i="8"/>
  <c r="GJ221" i="8"/>
  <c r="GK222" i="8"/>
  <c r="GM55" i="8"/>
  <c r="GL54" i="8"/>
  <c r="GE100" i="4"/>
  <c r="GE39" i="4"/>
  <c r="GF40" i="4"/>
  <c r="GF75" i="4"/>
  <c r="GE74" i="4"/>
  <c r="GF35" i="4"/>
  <c r="GH27" i="4"/>
  <c r="GG26" i="4"/>
  <c r="GG8" i="4"/>
  <c r="GH9" i="4"/>
  <c r="GB100" i="2"/>
  <c r="GA99" i="2"/>
  <c r="GJ27" i="9" l="1"/>
  <c r="GI26" i="9"/>
  <c r="GK27" i="12"/>
  <c r="GJ26" i="12"/>
  <c r="GM9" i="12"/>
  <c r="GL8" i="12"/>
  <c r="GK39" i="12"/>
  <c r="GL40" i="12"/>
  <c r="GL100" i="12"/>
  <c r="GM35" i="12"/>
  <c r="GL75" i="12"/>
  <c r="GK74" i="12"/>
  <c r="GJ196" i="11"/>
  <c r="GM9" i="11"/>
  <c r="GL8" i="11"/>
  <c r="GL203" i="11"/>
  <c r="GK202" i="11"/>
  <c r="GK158" i="11"/>
  <c r="GK152" i="11"/>
  <c r="GK180" i="11" s="1"/>
  <c r="GK186" i="11" s="1"/>
  <c r="GK96" i="12" s="1"/>
  <c r="GL100" i="11"/>
  <c r="GK99" i="11"/>
  <c r="GK240" i="11"/>
  <c r="GL241" i="11"/>
  <c r="GL222" i="11"/>
  <c r="GK221" i="11"/>
  <c r="GM48" i="11"/>
  <c r="GK54" i="11"/>
  <c r="GL55" i="11"/>
  <c r="GL32" i="11"/>
  <c r="GK31" i="11"/>
  <c r="GK8" i="9"/>
  <c r="GL9" i="9"/>
  <c r="GK40" i="9"/>
  <c r="GJ39" i="9"/>
  <c r="GL35" i="9"/>
  <c r="GK100" i="9"/>
  <c r="GJ74" i="9"/>
  <c r="GK75" i="9"/>
  <c r="GJ196" i="8"/>
  <c r="GK158" i="8"/>
  <c r="GK152" i="8"/>
  <c r="GK180" i="8" s="1"/>
  <c r="GK186" i="8" s="1"/>
  <c r="GK96" i="9" s="1"/>
  <c r="GK99" i="8"/>
  <c r="GL100" i="8"/>
  <c r="GL48" i="8"/>
  <c r="GL32" i="8"/>
  <c r="GK31" i="8"/>
  <c r="GO9" i="8"/>
  <c r="GN8" i="8"/>
  <c r="GN55" i="8"/>
  <c r="GM54" i="8"/>
  <c r="GK202" i="8"/>
  <c r="GL203" i="8"/>
  <c r="GL240" i="8"/>
  <c r="GM241" i="8"/>
  <c r="GK221" i="8"/>
  <c r="GL222" i="8"/>
  <c r="GF100" i="4"/>
  <c r="GF39" i="4"/>
  <c r="GG40" i="4"/>
  <c r="GG75" i="4"/>
  <c r="GF74" i="4"/>
  <c r="GH8" i="4"/>
  <c r="GI9" i="4"/>
  <c r="GI27" i="4"/>
  <c r="GH26" i="4"/>
  <c r="GG35" i="4"/>
  <c r="GC100" i="2"/>
  <c r="GB99" i="2"/>
  <c r="GK27" i="9" l="1"/>
  <c r="GJ26" i="9"/>
  <c r="GK26" i="12"/>
  <c r="GL27" i="12"/>
  <c r="GL39" i="12"/>
  <c r="GM40" i="12"/>
  <c r="GM75" i="12"/>
  <c r="GL74" i="12"/>
  <c r="GN35" i="12"/>
  <c r="GM100" i="12"/>
  <c r="GN9" i="12"/>
  <c r="GM8" i="12"/>
  <c r="GK196" i="11"/>
  <c r="GM203" i="11"/>
  <c r="GL202" i="11"/>
  <c r="GL240" i="11"/>
  <c r="GM241" i="11"/>
  <c r="GL54" i="11"/>
  <c r="GM55" i="11"/>
  <c r="GL158" i="11"/>
  <c r="GL152" i="11"/>
  <c r="GL180" i="11" s="1"/>
  <c r="GL186" i="11" s="1"/>
  <c r="GL96" i="12" s="1"/>
  <c r="GL99" i="11"/>
  <c r="GM100" i="11"/>
  <c r="GM32" i="11"/>
  <c r="GL31" i="11"/>
  <c r="GM222" i="11"/>
  <c r="GL221" i="11"/>
  <c r="GN9" i="11"/>
  <c r="GM8" i="11"/>
  <c r="GN48" i="11"/>
  <c r="GL100" i="9"/>
  <c r="GM35" i="9"/>
  <c r="GL8" i="9"/>
  <c r="GM9" i="9"/>
  <c r="GL75" i="9"/>
  <c r="GK74" i="9"/>
  <c r="GK39" i="9"/>
  <c r="GL40" i="9"/>
  <c r="GK196" i="8"/>
  <c r="GN54" i="8"/>
  <c r="GO55" i="8"/>
  <c r="GL152" i="8"/>
  <c r="GL180" i="8" s="1"/>
  <c r="GL186" i="8" s="1"/>
  <c r="GL96" i="9" s="1"/>
  <c r="GL158" i="8"/>
  <c r="GL99" i="8"/>
  <c r="GM100" i="8"/>
  <c r="GL202" i="8"/>
  <c r="GM203" i="8"/>
  <c r="GM240" i="8"/>
  <c r="GN241" i="8"/>
  <c r="GM32" i="8"/>
  <c r="GL31" i="8"/>
  <c r="GM222" i="8"/>
  <c r="GL221" i="8"/>
  <c r="GP9" i="8"/>
  <c r="GO8" i="8"/>
  <c r="GM48" i="8"/>
  <c r="GG100" i="4"/>
  <c r="GG39" i="4"/>
  <c r="GH40" i="4"/>
  <c r="GG74" i="4"/>
  <c r="GH75" i="4"/>
  <c r="GJ27" i="4"/>
  <c r="GI26" i="4"/>
  <c r="GJ9" i="4"/>
  <c r="GI8" i="4"/>
  <c r="GH35" i="4"/>
  <c r="GD100" i="2"/>
  <c r="GC99" i="2"/>
  <c r="GL27" i="9" l="1"/>
  <c r="GK26" i="9"/>
  <c r="GL26" i="12"/>
  <c r="GM27" i="12"/>
  <c r="GN100" i="12"/>
  <c r="GO35" i="12"/>
  <c r="GN75" i="12"/>
  <c r="GM74" i="12"/>
  <c r="GO9" i="12"/>
  <c r="GN8" i="12"/>
  <c r="GN40" i="12"/>
  <c r="GM39" i="12"/>
  <c r="GL196" i="11"/>
  <c r="GN8" i="11"/>
  <c r="GO9" i="11"/>
  <c r="GN241" i="11"/>
  <c r="GM240" i="11"/>
  <c r="GM221" i="11"/>
  <c r="GN222" i="11"/>
  <c r="GM152" i="11"/>
  <c r="GM180" i="11" s="1"/>
  <c r="GM186" i="11" s="1"/>
  <c r="GM96" i="12" s="1"/>
  <c r="GM158" i="11"/>
  <c r="GM99" i="11"/>
  <c r="GN100" i="11"/>
  <c r="GO48" i="11"/>
  <c r="GM202" i="11"/>
  <c r="GN203" i="11"/>
  <c r="GN32" i="11"/>
  <c r="GM31" i="11"/>
  <c r="GM54" i="11"/>
  <c r="GN55" i="11"/>
  <c r="GN9" i="9"/>
  <c r="GM8" i="9"/>
  <c r="GM75" i="9"/>
  <c r="GL74" i="9"/>
  <c r="GN35" i="9"/>
  <c r="GM100" i="9"/>
  <c r="GL39" i="9"/>
  <c r="GM40" i="9"/>
  <c r="GL196" i="8"/>
  <c r="GQ9" i="8"/>
  <c r="GP8" i="8"/>
  <c r="GM152" i="8"/>
  <c r="GM180" i="8" s="1"/>
  <c r="GM186" i="8" s="1"/>
  <c r="GM96" i="9" s="1"/>
  <c r="GM158" i="8"/>
  <c r="GM99" i="8"/>
  <c r="GN100" i="8"/>
  <c r="GN222" i="8"/>
  <c r="GM221" i="8"/>
  <c r="GN240" i="8"/>
  <c r="GO241" i="8"/>
  <c r="GN48" i="8"/>
  <c r="GM202" i="8"/>
  <c r="GN203" i="8"/>
  <c r="GO54" i="8"/>
  <c r="GP55" i="8"/>
  <c r="GN32" i="8"/>
  <c r="GM31" i="8"/>
  <c r="GH100" i="4"/>
  <c r="GI40" i="4"/>
  <c r="GH39" i="4"/>
  <c r="GI75" i="4"/>
  <c r="GH74" i="4"/>
  <c r="GK9" i="4"/>
  <c r="GJ8" i="4"/>
  <c r="GI35" i="4"/>
  <c r="GJ26" i="4"/>
  <c r="GK27" i="4"/>
  <c r="GD99" i="2"/>
  <c r="GE100" i="2"/>
  <c r="GL26" i="9" l="1"/>
  <c r="GM27" i="9"/>
  <c r="GM26" i="12"/>
  <c r="GN27" i="12"/>
  <c r="GO8" i="12"/>
  <c r="GP9" i="12"/>
  <c r="GN39" i="12"/>
  <c r="GO40" i="12"/>
  <c r="GO75" i="12"/>
  <c r="GN74" i="12"/>
  <c r="GP35" i="12"/>
  <c r="GO100" i="12"/>
  <c r="GM196" i="11"/>
  <c r="GO241" i="11"/>
  <c r="GN240" i="11"/>
  <c r="GO55" i="11"/>
  <c r="GN54" i="11"/>
  <c r="GN202" i="11"/>
  <c r="GO203" i="11"/>
  <c r="GO222" i="11"/>
  <c r="GN221" i="11"/>
  <c r="GO32" i="11"/>
  <c r="GN31" i="11"/>
  <c r="GO8" i="11"/>
  <c r="GP9" i="11"/>
  <c r="GP48" i="11"/>
  <c r="GN152" i="11"/>
  <c r="GN180" i="11" s="1"/>
  <c r="GN186" i="11" s="1"/>
  <c r="GN96" i="12" s="1"/>
  <c r="GN158" i="11"/>
  <c r="GN99" i="11"/>
  <c r="GO100" i="11"/>
  <c r="GN40" i="9"/>
  <c r="GM39" i="9"/>
  <c r="GN100" i="9"/>
  <c r="GO35" i="9"/>
  <c r="GN75" i="9"/>
  <c r="GM74" i="9"/>
  <c r="GO9" i="9"/>
  <c r="GN8" i="9"/>
  <c r="GM196" i="8"/>
  <c r="GO203" i="8"/>
  <c r="GN202" i="8"/>
  <c r="GP241" i="8"/>
  <c r="GO240" i="8"/>
  <c r="GO32" i="8"/>
  <c r="GN31" i="8"/>
  <c r="GO222" i="8"/>
  <c r="GN221" i="8"/>
  <c r="GR9" i="8"/>
  <c r="GQ8" i="8"/>
  <c r="GN152" i="8"/>
  <c r="GN180" i="8" s="1"/>
  <c r="GN186" i="8" s="1"/>
  <c r="GN96" i="9" s="1"/>
  <c r="GN158" i="8"/>
  <c r="GN99" i="8"/>
  <c r="GO100" i="8"/>
  <c r="GO48" i="8"/>
  <c r="GP54" i="8"/>
  <c r="GQ55" i="8"/>
  <c r="GI100" i="4"/>
  <c r="GI74" i="4"/>
  <c r="GJ75" i="4"/>
  <c r="GI39" i="4"/>
  <c r="GJ40" i="4"/>
  <c r="GL9" i="4"/>
  <c r="GK8" i="4"/>
  <c r="GJ35" i="4"/>
  <c r="GK26" i="4"/>
  <c r="GL27" i="4"/>
  <c r="GF100" i="2"/>
  <c r="GE99" i="2"/>
  <c r="GM26" i="9" l="1"/>
  <c r="GN27" i="9"/>
  <c r="GN26" i="12"/>
  <c r="GO27" i="12"/>
  <c r="GP75" i="12"/>
  <c r="GO74" i="12"/>
  <c r="GP40" i="12"/>
  <c r="GO39" i="12"/>
  <c r="GP100" i="12"/>
  <c r="GQ35" i="12"/>
  <c r="GP8" i="12"/>
  <c r="GQ9" i="12"/>
  <c r="GN196" i="11"/>
  <c r="GP55" i="11"/>
  <c r="GO54" i="11"/>
  <c r="GP8" i="11"/>
  <c r="GQ9" i="11"/>
  <c r="GP241" i="11"/>
  <c r="GO240" i="11"/>
  <c r="GQ48" i="11"/>
  <c r="GO152" i="11"/>
  <c r="GO180" i="11" s="1"/>
  <c r="GO186" i="11" s="1"/>
  <c r="GO96" i="12" s="1"/>
  <c r="GO158" i="11"/>
  <c r="GO99" i="11"/>
  <c r="GP100" i="11"/>
  <c r="GO221" i="11"/>
  <c r="GP222" i="11"/>
  <c r="GP203" i="11"/>
  <c r="GO202" i="11"/>
  <c r="GO31" i="11"/>
  <c r="GP32" i="11"/>
  <c r="GP35" i="9"/>
  <c r="GO100" i="9"/>
  <c r="GO75" i="9"/>
  <c r="GN74" i="9"/>
  <c r="GP9" i="9"/>
  <c r="GO8" i="9"/>
  <c r="GN39" i="9"/>
  <c r="GO40" i="9"/>
  <c r="GN196" i="8"/>
  <c r="GQ241" i="8"/>
  <c r="GP240" i="8"/>
  <c r="GP48" i="8"/>
  <c r="GP203" i="8"/>
  <c r="GO202" i="8"/>
  <c r="GO152" i="8"/>
  <c r="GO180" i="8" s="1"/>
  <c r="GO186" i="8" s="1"/>
  <c r="GO96" i="9" s="1"/>
  <c r="GO158" i="8"/>
  <c r="GO99" i="8"/>
  <c r="GP100" i="8"/>
  <c r="GO31" i="8"/>
  <c r="GP32" i="8"/>
  <c r="GQ54" i="8"/>
  <c r="GR55" i="8"/>
  <c r="GS9" i="8"/>
  <c r="GR8" i="8"/>
  <c r="GP222" i="8"/>
  <c r="GO221" i="8"/>
  <c r="GJ100" i="4"/>
  <c r="GK75" i="4"/>
  <c r="GJ74" i="4"/>
  <c r="GJ39" i="4"/>
  <c r="GK40" i="4"/>
  <c r="GK35" i="4"/>
  <c r="GM9" i="4"/>
  <c r="GL8" i="4"/>
  <c r="GL26" i="4"/>
  <c r="GM27" i="4"/>
  <c r="GG100" i="2"/>
  <c r="GF99" i="2"/>
  <c r="GN26" i="9" l="1"/>
  <c r="GO27" i="9"/>
  <c r="GO26" i="12"/>
  <c r="GP27" i="12"/>
  <c r="GR35" i="12"/>
  <c r="GQ100" i="12"/>
  <c r="GP39" i="12"/>
  <c r="GQ40" i="12"/>
  <c r="GQ8" i="12"/>
  <c r="GR9" i="12"/>
  <c r="GP74" i="12"/>
  <c r="GQ75" i="12"/>
  <c r="GO196" i="11"/>
  <c r="GP31" i="11"/>
  <c r="GQ32" i="11"/>
  <c r="GQ203" i="11"/>
  <c r="GP202" i="11"/>
  <c r="GP221" i="11"/>
  <c r="GQ222" i="11"/>
  <c r="GR48" i="11"/>
  <c r="GQ8" i="11"/>
  <c r="GR9" i="11"/>
  <c r="GQ241" i="11"/>
  <c r="GP240" i="11"/>
  <c r="GQ55" i="11"/>
  <c r="GP54" i="11"/>
  <c r="GP152" i="11"/>
  <c r="GP180" i="11" s="1"/>
  <c r="GP186" i="11" s="1"/>
  <c r="GP96" i="12" s="1"/>
  <c r="GP158" i="11"/>
  <c r="GP99" i="11"/>
  <c r="GQ100" i="11"/>
  <c r="GQ9" i="9"/>
  <c r="GP8" i="9"/>
  <c r="GP40" i="9"/>
  <c r="GO39" i="9"/>
  <c r="GP75" i="9"/>
  <c r="GO74" i="9"/>
  <c r="GP100" i="9"/>
  <c r="GQ35" i="9"/>
  <c r="GO196" i="8"/>
  <c r="GQ222" i="8"/>
  <c r="GP221" i="8"/>
  <c r="GP31" i="8"/>
  <c r="GQ32" i="8"/>
  <c r="GQ48" i="8"/>
  <c r="GR241" i="8"/>
  <c r="GQ240" i="8"/>
  <c r="GQ203" i="8"/>
  <c r="GP202" i="8"/>
  <c r="GT9" i="8"/>
  <c r="GS8" i="8"/>
  <c r="GR54" i="8"/>
  <c r="GS55" i="8"/>
  <c r="GP152" i="8"/>
  <c r="GP180" i="8" s="1"/>
  <c r="GP186" i="8" s="1"/>
  <c r="GP96" i="9" s="1"/>
  <c r="GP158" i="8"/>
  <c r="GP99" i="8"/>
  <c r="GQ100" i="8"/>
  <c r="GK100" i="4"/>
  <c r="GL40" i="4"/>
  <c r="GK39" i="4"/>
  <c r="GK74" i="4"/>
  <c r="GL75" i="4"/>
  <c r="GL35" i="4"/>
  <c r="GM26" i="4"/>
  <c r="GN27" i="4"/>
  <c r="GN9" i="4"/>
  <c r="GM8" i="4"/>
  <c r="GH100" i="2"/>
  <c r="GG99" i="2"/>
  <c r="GO26" i="9" l="1"/>
  <c r="GP27" i="9"/>
  <c r="GQ27" i="12"/>
  <c r="GP26" i="12"/>
  <c r="GR8" i="12"/>
  <c r="GS9" i="12"/>
  <c r="GQ74" i="12"/>
  <c r="GR75" i="12"/>
  <c r="GR40" i="12"/>
  <c r="GQ39" i="12"/>
  <c r="GR100" i="12"/>
  <c r="GS35" i="12"/>
  <c r="GP196" i="11"/>
  <c r="GQ31" i="11"/>
  <c r="GR32" i="11"/>
  <c r="GR222" i="11"/>
  <c r="GQ221" i="11"/>
  <c r="GR241" i="11"/>
  <c r="GQ240" i="11"/>
  <c r="GR203" i="11"/>
  <c r="GQ202" i="11"/>
  <c r="GR8" i="11"/>
  <c r="GS9" i="11"/>
  <c r="GR55" i="11"/>
  <c r="GQ54" i="11"/>
  <c r="GQ152" i="11"/>
  <c r="GQ180" i="11" s="1"/>
  <c r="GQ186" i="11" s="1"/>
  <c r="GQ96" i="12" s="1"/>
  <c r="GQ158" i="11"/>
  <c r="GQ99" i="11"/>
  <c r="GR100" i="11"/>
  <c r="GS48" i="11"/>
  <c r="GQ40" i="9"/>
  <c r="GP39" i="9"/>
  <c r="GR35" i="9"/>
  <c r="GQ100" i="9"/>
  <c r="GQ75" i="9"/>
  <c r="GP74" i="9"/>
  <c r="GR9" i="9"/>
  <c r="GQ8" i="9"/>
  <c r="GP196" i="8"/>
  <c r="GQ152" i="8"/>
  <c r="GQ180" i="8" s="1"/>
  <c r="GQ186" i="8" s="1"/>
  <c r="GQ96" i="9" s="1"/>
  <c r="GQ158" i="8"/>
  <c r="GQ99" i="8"/>
  <c r="GR100" i="8"/>
  <c r="GT8" i="8"/>
  <c r="GU9" i="8"/>
  <c r="GR48" i="8"/>
  <c r="GR203" i="8"/>
  <c r="GQ202" i="8"/>
  <c r="GQ221" i="8"/>
  <c r="GR222" i="8"/>
  <c r="GS54" i="8"/>
  <c r="GT55" i="8"/>
  <c r="GQ31" i="8"/>
  <c r="GR32" i="8"/>
  <c r="GS241" i="8"/>
  <c r="GR240" i="8"/>
  <c r="GL100" i="4"/>
  <c r="GM40" i="4"/>
  <c r="GL39" i="4"/>
  <c r="GM75" i="4"/>
  <c r="GL74" i="4"/>
  <c r="GM35" i="4"/>
  <c r="GN26" i="4"/>
  <c r="GO27" i="4"/>
  <c r="GO9" i="4"/>
  <c r="GN8" i="4"/>
  <c r="GH99" i="2"/>
  <c r="GI100" i="2"/>
  <c r="GQ27" i="9" l="1"/>
  <c r="GP26" i="9"/>
  <c r="GQ26" i="12"/>
  <c r="GR27" i="12"/>
  <c r="GT35" i="12"/>
  <c r="GS100" i="12"/>
  <c r="GS40" i="12"/>
  <c r="GR39" i="12"/>
  <c r="GS8" i="12"/>
  <c r="GT9" i="12"/>
  <c r="GS75" i="12"/>
  <c r="GR74" i="12"/>
  <c r="GQ196" i="11"/>
  <c r="GR202" i="11"/>
  <c r="GS203" i="11"/>
  <c r="GS241" i="11"/>
  <c r="GR240" i="11"/>
  <c r="GS8" i="11"/>
  <c r="GT9" i="11"/>
  <c r="GS222" i="11"/>
  <c r="GR221" i="11"/>
  <c r="GT48" i="11"/>
  <c r="GR152" i="11"/>
  <c r="GR180" i="11" s="1"/>
  <c r="GR186" i="11" s="1"/>
  <c r="GR96" i="12" s="1"/>
  <c r="GR158" i="11"/>
  <c r="GR99" i="11"/>
  <c r="GS100" i="11"/>
  <c r="GS55" i="11"/>
  <c r="GR54" i="11"/>
  <c r="GR31" i="11"/>
  <c r="GS32" i="11"/>
  <c r="GR75" i="9"/>
  <c r="GQ74" i="9"/>
  <c r="GR100" i="9"/>
  <c r="GS35" i="9"/>
  <c r="GR8" i="9"/>
  <c r="GS9" i="9"/>
  <c r="GR40" i="9"/>
  <c r="GQ39" i="9"/>
  <c r="GQ196" i="8"/>
  <c r="GU8" i="8"/>
  <c r="GV9" i="8"/>
  <c r="GR152" i="8"/>
  <c r="GR180" i="8" s="1"/>
  <c r="GR186" i="8" s="1"/>
  <c r="GR96" i="9" s="1"/>
  <c r="GR158" i="8"/>
  <c r="GS100" i="8"/>
  <c r="GR99" i="8"/>
  <c r="GS203" i="8"/>
  <c r="GR202" i="8"/>
  <c r="GT54" i="8"/>
  <c r="GU55" i="8"/>
  <c r="GT241" i="8"/>
  <c r="GS240" i="8"/>
  <c r="GS48" i="8"/>
  <c r="GR221" i="8"/>
  <c r="GS222" i="8"/>
  <c r="GR31" i="8"/>
  <c r="GS32" i="8"/>
  <c r="GM100" i="4"/>
  <c r="GM74" i="4"/>
  <c r="GN75" i="4"/>
  <c r="GM39" i="4"/>
  <c r="GN40" i="4"/>
  <c r="GN35" i="4"/>
  <c r="GO26" i="4"/>
  <c r="GP27" i="4"/>
  <c r="GO8" i="4"/>
  <c r="GP9" i="4"/>
  <c r="GJ100" i="2"/>
  <c r="GI99" i="2"/>
  <c r="GR27" i="9" l="1"/>
  <c r="GQ26" i="9"/>
  <c r="GS27" i="12"/>
  <c r="GR26" i="12"/>
  <c r="GT8" i="12"/>
  <c r="GU9" i="12"/>
  <c r="GT75" i="12"/>
  <c r="GS74" i="12"/>
  <c r="GT40" i="12"/>
  <c r="GS39" i="12"/>
  <c r="GT100" i="12"/>
  <c r="GU35" i="12"/>
  <c r="GR196" i="11"/>
  <c r="GU48" i="11"/>
  <c r="GS54" i="11"/>
  <c r="GT55" i="11"/>
  <c r="GS152" i="11"/>
  <c r="GS180" i="11" s="1"/>
  <c r="GS186" i="11" s="1"/>
  <c r="GS96" i="12" s="1"/>
  <c r="GS158" i="11"/>
  <c r="GT100" i="11"/>
  <c r="GS99" i="11"/>
  <c r="GS31" i="11"/>
  <c r="GT32" i="11"/>
  <c r="GT222" i="11"/>
  <c r="GS221" i="11"/>
  <c r="GT203" i="11"/>
  <c r="GS202" i="11"/>
  <c r="GT8" i="11"/>
  <c r="GU9" i="11"/>
  <c r="GT241" i="11"/>
  <c r="GS240" i="11"/>
  <c r="GT35" i="9"/>
  <c r="GS100" i="9"/>
  <c r="GS75" i="9"/>
  <c r="GR74" i="9"/>
  <c r="GS40" i="9"/>
  <c r="GR39" i="9"/>
  <c r="GS8" i="9"/>
  <c r="GT9" i="9"/>
  <c r="GR196" i="8"/>
  <c r="GU241" i="8"/>
  <c r="GT240" i="8"/>
  <c r="GV55" i="8"/>
  <c r="GU54" i="8"/>
  <c r="GS221" i="8"/>
  <c r="GT222" i="8"/>
  <c r="GT48" i="8"/>
  <c r="GV8" i="8"/>
  <c r="GW9" i="8"/>
  <c r="GT203" i="8"/>
  <c r="GS202" i="8"/>
  <c r="GS31" i="8"/>
  <c r="GT32" i="8"/>
  <c r="GS152" i="8"/>
  <c r="GS180" i="8" s="1"/>
  <c r="GS186" i="8" s="1"/>
  <c r="GS96" i="9" s="1"/>
  <c r="GS158" i="8"/>
  <c r="GT100" i="8"/>
  <c r="GS99" i="8"/>
  <c r="GN100" i="4"/>
  <c r="GO75" i="4"/>
  <c r="GN74" i="4"/>
  <c r="GO40" i="4"/>
  <c r="GN39" i="4"/>
  <c r="GP8" i="4"/>
  <c r="GQ9" i="4"/>
  <c r="GO35" i="4"/>
  <c r="GP26" i="4"/>
  <c r="GQ27" i="4"/>
  <c r="GK100" i="2"/>
  <c r="GJ99" i="2"/>
  <c r="GS27" i="9" l="1"/>
  <c r="GR26" i="9"/>
  <c r="GT27" i="12"/>
  <c r="GS26" i="12"/>
  <c r="GU75" i="12"/>
  <c r="GT74" i="12"/>
  <c r="GU100" i="12"/>
  <c r="GU40" i="12"/>
  <c r="GT39" i="12"/>
  <c r="GU8" i="12"/>
  <c r="GV9" i="12"/>
  <c r="GV35" i="12"/>
  <c r="GS196" i="11"/>
  <c r="GT31" i="11"/>
  <c r="GU32" i="11"/>
  <c r="GU241" i="11"/>
  <c r="GT240" i="11"/>
  <c r="GU203" i="11"/>
  <c r="GT202" i="11"/>
  <c r="GT54" i="11"/>
  <c r="GU55" i="11"/>
  <c r="GU222" i="11"/>
  <c r="GT221" i="11"/>
  <c r="GV48" i="11"/>
  <c r="GT158" i="11"/>
  <c r="GT152" i="11"/>
  <c r="GT180" i="11" s="1"/>
  <c r="GT186" i="11" s="1"/>
  <c r="GT96" i="12" s="1"/>
  <c r="GU100" i="11"/>
  <c r="GT99" i="11"/>
  <c r="GV9" i="11"/>
  <c r="GU8" i="11"/>
  <c r="GT75" i="9"/>
  <c r="GS74" i="9"/>
  <c r="GT100" i="9"/>
  <c r="GU35" i="9"/>
  <c r="GT40" i="9"/>
  <c r="GS39" i="9"/>
  <c r="GT8" i="9"/>
  <c r="GU9" i="9"/>
  <c r="GS196" i="8"/>
  <c r="GW55" i="8"/>
  <c r="GV54" i="8"/>
  <c r="GT158" i="8"/>
  <c r="GT152" i="8"/>
  <c r="GT180" i="8" s="1"/>
  <c r="GT186" i="8" s="1"/>
  <c r="GT96" i="9" s="1"/>
  <c r="GU100" i="8"/>
  <c r="GT99" i="8"/>
  <c r="GT31" i="8"/>
  <c r="GU32" i="8"/>
  <c r="GW8" i="8"/>
  <c r="GX9" i="8"/>
  <c r="GU203" i="8"/>
  <c r="GT202" i="8"/>
  <c r="GU240" i="8"/>
  <c r="GV241" i="8"/>
  <c r="GU48" i="8"/>
  <c r="GT221" i="8"/>
  <c r="GU222" i="8"/>
  <c r="GO100" i="4"/>
  <c r="GP40" i="4"/>
  <c r="GO39" i="4"/>
  <c r="GO74" i="4"/>
  <c r="GP75" i="4"/>
  <c r="GP35" i="4"/>
  <c r="GQ8" i="4"/>
  <c r="GR9" i="4"/>
  <c r="GR27" i="4"/>
  <c r="GQ26" i="4"/>
  <c r="GL100" i="2"/>
  <c r="GK99" i="2"/>
  <c r="GT27" i="9" l="1"/>
  <c r="GS26" i="9"/>
  <c r="GU27" i="12"/>
  <c r="GT26" i="12"/>
  <c r="GW9" i="12"/>
  <c r="GV8" i="12"/>
  <c r="GW35" i="12"/>
  <c r="GV40" i="12"/>
  <c r="GU39" i="12"/>
  <c r="GV100" i="12"/>
  <c r="GV75" i="12"/>
  <c r="GU74" i="12"/>
  <c r="GT196" i="11"/>
  <c r="GW9" i="11"/>
  <c r="GV8" i="11"/>
  <c r="GV222" i="11"/>
  <c r="GU221" i="11"/>
  <c r="GV203" i="11"/>
  <c r="GU202" i="11"/>
  <c r="GU158" i="11"/>
  <c r="GU152" i="11"/>
  <c r="GU180" i="11" s="1"/>
  <c r="GU186" i="11" s="1"/>
  <c r="GU96" i="12" s="1"/>
  <c r="GV100" i="11"/>
  <c r="GU99" i="11"/>
  <c r="GU54" i="11"/>
  <c r="GV55" i="11"/>
  <c r="GV241" i="11"/>
  <c r="GU240" i="11"/>
  <c r="GW48" i="11"/>
  <c r="GU31" i="11"/>
  <c r="GV32" i="11"/>
  <c r="GU8" i="9"/>
  <c r="GV9" i="9"/>
  <c r="GU40" i="9"/>
  <c r="GT39" i="9"/>
  <c r="GV35" i="9"/>
  <c r="GU100" i="9"/>
  <c r="GT74" i="9"/>
  <c r="GU75" i="9"/>
  <c r="GT196" i="8"/>
  <c r="GV203" i="8"/>
  <c r="GU202" i="8"/>
  <c r="GU221" i="8"/>
  <c r="GV222" i="8"/>
  <c r="GX8" i="8"/>
  <c r="GY9" i="8"/>
  <c r="GU158" i="8"/>
  <c r="GU152" i="8"/>
  <c r="GU180" i="8" s="1"/>
  <c r="GU186" i="8" s="1"/>
  <c r="GU96" i="9" s="1"/>
  <c r="GV100" i="8"/>
  <c r="GU99" i="8"/>
  <c r="GV240" i="8"/>
  <c r="GW241" i="8"/>
  <c r="GV48" i="8"/>
  <c r="GU31" i="8"/>
  <c r="GV32" i="8"/>
  <c r="GX55" i="8"/>
  <c r="GW54" i="8"/>
  <c r="GP100" i="4"/>
  <c r="GP74" i="4"/>
  <c r="GQ75" i="4"/>
  <c r="GP39" i="4"/>
  <c r="GQ40" i="4"/>
  <c r="GS27" i="4"/>
  <c r="GR26" i="4"/>
  <c r="GQ35" i="4"/>
  <c r="GR8" i="4"/>
  <c r="GS9" i="4"/>
  <c r="GL99" i="2"/>
  <c r="GM100" i="2"/>
  <c r="GU27" i="9" l="1"/>
  <c r="GT26" i="9"/>
  <c r="GV27" i="12"/>
  <c r="GU26" i="12"/>
  <c r="GX35" i="12"/>
  <c r="GV74" i="12"/>
  <c r="GW75" i="12"/>
  <c r="GW100" i="12"/>
  <c r="GV39" i="12"/>
  <c r="GW40" i="12"/>
  <c r="GX9" i="12"/>
  <c r="GW8" i="12"/>
  <c r="GU196" i="11"/>
  <c r="GX48" i="11"/>
  <c r="GV54" i="11"/>
  <c r="GW55" i="11"/>
  <c r="GW32" i="11"/>
  <c r="GV31" i="11"/>
  <c r="GW203" i="11"/>
  <c r="GV202" i="11"/>
  <c r="GW241" i="11"/>
  <c r="GV240" i="11"/>
  <c r="GX9" i="11"/>
  <c r="GW8" i="11"/>
  <c r="GV158" i="11"/>
  <c r="GV152" i="11"/>
  <c r="GV180" i="11" s="1"/>
  <c r="GV186" i="11" s="1"/>
  <c r="GV96" i="12" s="1"/>
  <c r="GW100" i="11"/>
  <c r="GV99" i="11"/>
  <c r="GW222" i="11"/>
  <c r="GV221" i="11"/>
  <c r="GV75" i="9"/>
  <c r="GU74" i="9"/>
  <c r="GV100" i="9"/>
  <c r="GW35" i="9"/>
  <c r="GV8" i="9"/>
  <c r="GW9" i="9"/>
  <c r="GV40" i="9"/>
  <c r="GU39" i="9"/>
  <c r="GU196" i="8"/>
  <c r="GW48" i="8"/>
  <c r="GY55" i="8"/>
  <c r="GX54" i="8"/>
  <c r="GW203" i="8"/>
  <c r="GV202" i="8"/>
  <c r="GY8" i="8"/>
  <c r="GZ9" i="8"/>
  <c r="GV158" i="8"/>
  <c r="GV152" i="8"/>
  <c r="GV180" i="8" s="1"/>
  <c r="GV186" i="8" s="1"/>
  <c r="GV96" i="9" s="1"/>
  <c r="GW100" i="8"/>
  <c r="GV99" i="8"/>
  <c r="GV221" i="8"/>
  <c r="GW222" i="8"/>
  <c r="GW240" i="8"/>
  <c r="GX241" i="8"/>
  <c r="GW32" i="8"/>
  <c r="GV31" i="8"/>
  <c r="GQ100" i="4"/>
  <c r="GQ39" i="4"/>
  <c r="GR40" i="4"/>
  <c r="GQ74" i="4"/>
  <c r="GR75" i="4"/>
  <c r="GS8" i="4"/>
  <c r="GT9" i="4"/>
  <c r="GR35" i="4"/>
  <c r="GT27" i="4"/>
  <c r="GS26" i="4"/>
  <c r="GN100" i="2"/>
  <c r="GM99" i="2"/>
  <c r="GV27" i="9" l="1"/>
  <c r="GU26" i="9"/>
  <c r="GV26" i="12"/>
  <c r="GW27" i="12"/>
  <c r="GX100" i="12"/>
  <c r="GX75" i="12"/>
  <c r="GW74" i="12"/>
  <c r="GY9" i="12"/>
  <c r="GX8" i="12"/>
  <c r="GW39" i="12"/>
  <c r="GX40" i="12"/>
  <c r="GY35" i="12"/>
  <c r="GV196" i="11"/>
  <c r="GX222" i="11"/>
  <c r="GW221" i="11"/>
  <c r="GX203" i="11"/>
  <c r="GW202" i="11"/>
  <c r="GW54" i="11"/>
  <c r="GX55" i="11"/>
  <c r="GW158" i="11"/>
  <c r="GW152" i="11"/>
  <c r="GW180" i="11" s="1"/>
  <c r="GW186" i="11" s="1"/>
  <c r="GW96" i="12" s="1"/>
  <c r="GX100" i="11"/>
  <c r="GW99" i="11"/>
  <c r="GY48" i="11"/>
  <c r="GY9" i="11"/>
  <c r="GX8" i="11"/>
  <c r="GX32" i="11"/>
  <c r="GW31" i="11"/>
  <c r="GW240" i="11"/>
  <c r="GX241" i="11"/>
  <c r="GW8" i="9"/>
  <c r="GX9" i="9"/>
  <c r="GX35" i="9"/>
  <c r="GW40" i="9"/>
  <c r="GV39" i="9"/>
  <c r="GW100" i="9"/>
  <c r="GV74" i="9"/>
  <c r="GW75" i="9"/>
  <c r="GV196" i="8"/>
  <c r="GX203" i="8"/>
  <c r="GW202" i="8"/>
  <c r="GW158" i="8"/>
  <c r="GW152" i="8"/>
  <c r="GW180" i="8" s="1"/>
  <c r="GW186" i="8" s="1"/>
  <c r="GW96" i="9" s="1"/>
  <c r="GW99" i="8"/>
  <c r="GX100" i="8"/>
  <c r="GX240" i="8"/>
  <c r="GY241" i="8"/>
  <c r="GZ55" i="8"/>
  <c r="GY54" i="8"/>
  <c r="GX48" i="8"/>
  <c r="HA9" i="8"/>
  <c r="GZ8" i="8"/>
  <c r="GW221" i="8"/>
  <c r="GX222" i="8"/>
  <c r="GX32" i="8"/>
  <c r="GW31" i="8"/>
  <c r="GR100" i="4"/>
  <c r="GS40" i="4"/>
  <c r="GR39" i="4"/>
  <c r="GS75" i="4"/>
  <c r="GR74" i="4"/>
  <c r="GT8" i="4"/>
  <c r="GU9" i="4"/>
  <c r="GS35" i="4"/>
  <c r="GU27" i="4"/>
  <c r="GT26" i="4"/>
  <c r="GO100" i="2"/>
  <c r="GN99" i="2"/>
  <c r="GW27" i="9" l="1"/>
  <c r="GV26" i="9"/>
  <c r="GX27" i="12"/>
  <c r="GW26" i="12"/>
  <c r="GZ35" i="12"/>
  <c r="GZ9" i="12"/>
  <c r="GY8" i="12"/>
  <c r="GX39" i="12"/>
  <c r="GY40" i="12"/>
  <c r="GY75" i="12"/>
  <c r="GX74" i="12"/>
  <c r="GY100" i="12"/>
  <c r="GW196" i="11"/>
  <c r="GX240" i="11"/>
  <c r="GY241" i="11"/>
  <c r="GY203" i="11"/>
  <c r="GX202" i="11"/>
  <c r="GX158" i="11"/>
  <c r="GX152" i="11"/>
  <c r="GX180" i="11" s="1"/>
  <c r="GX186" i="11" s="1"/>
  <c r="GX96" i="12" s="1"/>
  <c r="GX99" i="11"/>
  <c r="GY100" i="11"/>
  <c r="GY222" i="11"/>
  <c r="GX221" i="11"/>
  <c r="GY32" i="11"/>
  <c r="GX31" i="11"/>
  <c r="GX54" i="11"/>
  <c r="GY55" i="11"/>
  <c r="GZ9" i="11"/>
  <c r="GY8" i="11"/>
  <c r="GZ48" i="11"/>
  <c r="GW74" i="9"/>
  <c r="GX75" i="9"/>
  <c r="GX8" i="9"/>
  <c r="GY9" i="9"/>
  <c r="GX100" i="9"/>
  <c r="GW39" i="9"/>
  <c r="GX40" i="9"/>
  <c r="GY35" i="9"/>
  <c r="GW196" i="8"/>
  <c r="GY32" i="8"/>
  <c r="GX31" i="8"/>
  <c r="GY48" i="8"/>
  <c r="GY222" i="8"/>
  <c r="GX221" i="8"/>
  <c r="GZ54" i="8"/>
  <c r="HA55" i="8"/>
  <c r="GY240" i="8"/>
  <c r="GZ241" i="8"/>
  <c r="GY203" i="8"/>
  <c r="GX202" i="8"/>
  <c r="GX152" i="8"/>
  <c r="GX180" i="8" s="1"/>
  <c r="GX186" i="8" s="1"/>
  <c r="GX96" i="9" s="1"/>
  <c r="GX158" i="8"/>
  <c r="GX99" i="8"/>
  <c r="GY100" i="8"/>
  <c r="HB9" i="8"/>
  <c r="HA8" i="8"/>
  <c r="GS100" i="4"/>
  <c r="GS74" i="4"/>
  <c r="GT75" i="4"/>
  <c r="GT40" i="4"/>
  <c r="GS39" i="4"/>
  <c r="GT35" i="4"/>
  <c r="GV9" i="4"/>
  <c r="GU8" i="4"/>
  <c r="GV27" i="4"/>
  <c r="GU26" i="4"/>
  <c r="GO99" i="2"/>
  <c r="GP100" i="2"/>
  <c r="GW26" i="9" l="1"/>
  <c r="GX27" i="9"/>
  <c r="GX26" i="12"/>
  <c r="GY27" i="12"/>
  <c r="GY74" i="12"/>
  <c r="GZ75" i="12"/>
  <c r="HA9" i="12"/>
  <c r="GZ8" i="12"/>
  <c r="GZ100" i="12"/>
  <c r="GZ40" i="12"/>
  <c r="GY39" i="12"/>
  <c r="HA35" i="12"/>
  <c r="GX196" i="11"/>
  <c r="HA9" i="11"/>
  <c r="GZ8" i="11"/>
  <c r="GY54" i="11"/>
  <c r="GZ55" i="11"/>
  <c r="GZ222" i="11"/>
  <c r="GY221" i="11"/>
  <c r="GZ203" i="11"/>
  <c r="GY202" i="11"/>
  <c r="GY152" i="11"/>
  <c r="GY180" i="11" s="1"/>
  <c r="GY186" i="11" s="1"/>
  <c r="GY96" i="12" s="1"/>
  <c r="GY158" i="11"/>
  <c r="GY99" i="11"/>
  <c r="GZ100" i="11"/>
  <c r="HA48" i="11"/>
  <c r="GZ32" i="11"/>
  <c r="GY31" i="11"/>
  <c r="GZ241" i="11"/>
  <c r="GY240" i="11"/>
  <c r="GZ35" i="9"/>
  <c r="GX39" i="9"/>
  <c r="GY40" i="9"/>
  <c r="GZ9" i="9"/>
  <c r="GY8" i="9"/>
  <c r="GY100" i="9"/>
  <c r="GY75" i="9"/>
  <c r="GX74" i="9"/>
  <c r="GX196" i="8"/>
  <c r="HA54" i="8"/>
  <c r="HB55" i="8"/>
  <c r="GZ32" i="8"/>
  <c r="GY31" i="8"/>
  <c r="GZ222" i="8"/>
  <c r="GY221" i="8"/>
  <c r="GY202" i="8"/>
  <c r="GZ203" i="8"/>
  <c r="HC9" i="8"/>
  <c r="HB8" i="8"/>
  <c r="GY152" i="8"/>
  <c r="GY180" i="8" s="1"/>
  <c r="GY186" i="8" s="1"/>
  <c r="GY96" i="9" s="1"/>
  <c r="GY158" i="8"/>
  <c r="GY99" i="8"/>
  <c r="GZ100" i="8"/>
  <c r="GZ48" i="8"/>
  <c r="GZ240" i="8"/>
  <c r="HA241" i="8"/>
  <c r="GT100" i="4"/>
  <c r="GU40" i="4"/>
  <c r="GT39" i="4"/>
  <c r="GT74" i="4"/>
  <c r="GU75" i="4"/>
  <c r="GU35" i="4"/>
  <c r="GW9" i="4"/>
  <c r="GV8" i="4"/>
  <c r="GV26" i="4"/>
  <c r="GW27" i="4"/>
  <c r="GP99" i="2"/>
  <c r="GQ100" i="2"/>
  <c r="GX26" i="9" l="1"/>
  <c r="GY27" i="9"/>
  <c r="GY26" i="12"/>
  <c r="GZ27" i="12"/>
  <c r="GZ39" i="12"/>
  <c r="HA40" i="12"/>
  <c r="HB35" i="12"/>
  <c r="HA100" i="12"/>
  <c r="HA8" i="12"/>
  <c r="HB9" i="12"/>
  <c r="GZ74" i="12"/>
  <c r="HA75" i="12"/>
  <c r="GY196" i="11"/>
  <c r="HA32" i="11"/>
  <c r="GZ31" i="11"/>
  <c r="HA55" i="11"/>
  <c r="GZ54" i="11"/>
  <c r="HB48" i="11"/>
  <c r="HA203" i="11"/>
  <c r="GZ202" i="11"/>
  <c r="HA241" i="11"/>
  <c r="GZ240" i="11"/>
  <c r="GZ152" i="11"/>
  <c r="GZ180" i="11" s="1"/>
  <c r="GZ186" i="11" s="1"/>
  <c r="GZ96" i="12" s="1"/>
  <c r="GZ158" i="11"/>
  <c r="GZ99" i="11"/>
  <c r="HA100" i="11"/>
  <c r="HA8" i="11"/>
  <c r="HB9" i="11"/>
  <c r="HA222" i="11"/>
  <c r="GZ221" i="11"/>
  <c r="GY74" i="9"/>
  <c r="GZ75" i="9"/>
  <c r="HA9" i="9"/>
  <c r="GZ8" i="9"/>
  <c r="GY39" i="9"/>
  <c r="GZ40" i="9"/>
  <c r="GZ100" i="9"/>
  <c r="HA35" i="9"/>
  <c r="GY196" i="8"/>
  <c r="HA48" i="8"/>
  <c r="HA32" i="8"/>
  <c r="GZ31" i="8"/>
  <c r="HB241" i="8"/>
  <c r="HA240" i="8"/>
  <c r="HA222" i="8"/>
  <c r="GZ221" i="8"/>
  <c r="HB54" i="8"/>
  <c r="HC55" i="8"/>
  <c r="GZ152" i="8"/>
  <c r="GZ180" i="8" s="1"/>
  <c r="GZ186" i="8" s="1"/>
  <c r="GZ96" i="9" s="1"/>
  <c r="GZ158" i="8"/>
  <c r="GZ99" i="8"/>
  <c r="HA100" i="8"/>
  <c r="HD9" i="8"/>
  <c r="HC8" i="8"/>
  <c r="HA203" i="8"/>
  <c r="GZ202" i="8"/>
  <c r="GU100" i="4"/>
  <c r="GV75" i="4"/>
  <c r="GU74" i="4"/>
  <c r="GU39" i="4"/>
  <c r="GV40" i="4"/>
  <c r="GX9" i="4"/>
  <c r="GW8" i="4"/>
  <c r="GV35" i="4"/>
  <c r="GW26" i="4"/>
  <c r="GX27" i="4"/>
  <c r="GR100" i="2"/>
  <c r="GQ99" i="2"/>
  <c r="GY26" i="9" l="1"/>
  <c r="GZ27" i="9"/>
  <c r="HA27" i="12"/>
  <c r="GZ26" i="12"/>
  <c r="HB8" i="12"/>
  <c r="HC9" i="12"/>
  <c r="HB75" i="12"/>
  <c r="HA74" i="12"/>
  <c r="HB100" i="12"/>
  <c r="HC35" i="12"/>
  <c r="HB40" i="12"/>
  <c r="HA39" i="12"/>
  <c r="GZ196" i="11"/>
  <c r="HB222" i="11"/>
  <c r="HA221" i="11"/>
  <c r="HB8" i="11"/>
  <c r="HC9" i="11"/>
  <c r="HA152" i="11"/>
  <c r="HA180" i="11" s="1"/>
  <c r="HA186" i="11" s="1"/>
  <c r="HA96" i="12" s="1"/>
  <c r="HA158" i="11"/>
  <c r="HA99" i="11"/>
  <c r="HB100" i="11"/>
  <c r="HB203" i="11"/>
  <c r="HA202" i="11"/>
  <c r="HA31" i="11"/>
  <c r="HB32" i="11"/>
  <c r="HC48" i="11"/>
  <c r="HB241" i="11"/>
  <c r="HA240" i="11"/>
  <c r="HB55" i="11"/>
  <c r="HA54" i="11"/>
  <c r="HA100" i="9"/>
  <c r="HB9" i="9"/>
  <c r="HA8" i="9"/>
  <c r="HB35" i="9"/>
  <c r="GZ39" i="9"/>
  <c r="HA40" i="9"/>
  <c r="HA75" i="9"/>
  <c r="GZ74" i="9"/>
  <c r="GZ196" i="8"/>
  <c r="HA31" i="8"/>
  <c r="HB32" i="8"/>
  <c r="HE9" i="8"/>
  <c r="HD8" i="8"/>
  <c r="HB222" i="8"/>
  <c r="HA221" i="8"/>
  <c r="HA152" i="8"/>
  <c r="HA180" i="8" s="1"/>
  <c r="HA186" i="8" s="1"/>
  <c r="HA96" i="9" s="1"/>
  <c r="HA158" i="8"/>
  <c r="HA99" i="8"/>
  <c r="HB100" i="8"/>
  <c r="HB203" i="8"/>
  <c r="HA202" i="8"/>
  <c r="HC241" i="8"/>
  <c r="HB240" i="8"/>
  <c r="HB48" i="8"/>
  <c r="HC54" i="8"/>
  <c r="HD55" i="8"/>
  <c r="GV100" i="4"/>
  <c r="GW40" i="4"/>
  <c r="GV39" i="4"/>
  <c r="GW75" i="4"/>
  <c r="GV74" i="4"/>
  <c r="GW35" i="4"/>
  <c r="GY9" i="4"/>
  <c r="GX8" i="4"/>
  <c r="GX26" i="4"/>
  <c r="GY27" i="4"/>
  <c r="GS100" i="2"/>
  <c r="GR99" i="2"/>
  <c r="GZ26" i="9" l="1"/>
  <c r="HA27" i="9"/>
  <c r="HA26" i="12"/>
  <c r="HB27" i="12"/>
  <c r="HB74" i="12"/>
  <c r="HC75" i="12"/>
  <c r="HB39" i="12"/>
  <c r="HC40" i="12"/>
  <c r="HC100" i="12"/>
  <c r="HC8" i="12"/>
  <c r="HD9" i="12"/>
  <c r="HD35" i="12"/>
  <c r="HA196" i="11"/>
  <c r="HC8" i="11"/>
  <c r="HD9" i="11"/>
  <c r="HC55" i="11"/>
  <c r="HB54" i="11"/>
  <c r="HB31" i="11"/>
  <c r="HC32" i="11"/>
  <c r="HC203" i="11"/>
  <c r="HB202" i="11"/>
  <c r="HC241" i="11"/>
  <c r="HB240" i="11"/>
  <c r="HD48" i="11"/>
  <c r="HC222" i="11"/>
  <c r="HB221" i="11"/>
  <c r="HB152" i="11"/>
  <c r="HB180" i="11" s="1"/>
  <c r="HB186" i="11" s="1"/>
  <c r="HB96" i="12" s="1"/>
  <c r="HB158" i="11"/>
  <c r="HB99" i="11"/>
  <c r="HC100" i="11"/>
  <c r="HC9" i="9"/>
  <c r="HB8" i="9"/>
  <c r="HB75" i="9"/>
  <c r="HA74" i="9"/>
  <c r="HB100" i="9"/>
  <c r="HA39" i="9"/>
  <c r="HB40" i="9"/>
  <c r="HC35" i="9"/>
  <c r="HA196" i="8"/>
  <c r="HD241" i="8"/>
  <c r="HC240" i="8"/>
  <c r="HD54" i="8"/>
  <c r="HE55" i="8"/>
  <c r="HC222" i="8"/>
  <c r="HB221" i="8"/>
  <c r="HC203" i="8"/>
  <c r="HB202" i="8"/>
  <c r="HF9" i="8"/>
  <c r="HE8" i="8"/>
  <c r="HB152" i="8"/>
  <c r="HB180" i="8" s="1"/>
  <c r="HB186" i="8" s="1"/>
  <c r="HB96" i="9" s="1"/>
  <c r="HB158" i="8"/>
  <c r="HB99" i="8"/>
  <c r="HC100" i="8"/>
  <c r="HC48" i="8"/>
  <c r="HB31" i="8"/>
  <c r="HC32" i="8"/>
  <c r="GW100" i="4"/>
  <c r="GX75" i="4"/>
  <c r="GW74" i="4"/>
  <c r="GX40" i="4"/>
  <c r="GW39" i="4"/>
  <c r="GZ9" i="4"/>
  <c r="GY8" i="4"/>
  <c r="GY26" i="4"/>
  <c r="GZ27" i="4"/>
  <c r="GX35" i="4"/>
  <c r="GT100" i="2"/>
  <c r="GS99" i="2"/>
  <c r="HA26" i="9" l="1"/>
  <c r="HB27" i="9"/>
  <c r="HC27" i="12"/>
  <c r="HB26" i="12"/>
  <c r="HD8" i="12"/>
  <c r="HE9" i="12"/>
  <c r="HE35" i="12"/>
  <c r="HD100" i="12"/>
  <c r="HD40" i="12"/>
  <c r="HC39" i="12"/>
  <c r="HC74" i="12"/>
  <c r="HD75" i="12"/>
  <c r="HB196" i="11"/>
  <c r="HE48" i="11"/>
  <c r="HD222" i="11"/>
  <c r="HC221" i="11"/>
  <c r="HC31" i="11"/>
  <c r="HD32" i="11"/>
  <c r="HD203" i="11"/>
  <c r="HC202" i="11"/>
  <c r="HD55" i="11"/>
  <c r="HC54" i="11"/>
  <c r="HC152" i="11"/>
  <c r="HC180" i="11" s="1"/>
  <c r="HC186" i="11" s="1"/>
  <c r="HC96" i="12" s="1"/>
  <c r="HC158" i="11"/>
  <c r="HC99" i="11"/>
  <c r="HD100" i="11"/>
  <c r="HD8" i="11"/>
  <c r="HE9" i="11"/>
  <c r="HD241" i="11"/>
  <c r="HC240" i="11"/>
  <c r="HD35" i="9"/>
  <c r="HC40" i="9"/>
  <c r="HB39" i="9"/>
  <c r="HC100" i="9"/>
  <c r="HD9" i="9"/>
  <c r="HC8" i="9"/>
  <c r="HC75" i="9"/>
  <c r="HB74" i="9"/>
  <c r="HB196" i="8"/>
  <c r="HC221" i="8"/>
  <c r="HD222" i="8"/>
  <c r="HF8" i="8"/>
  <c r="HG9" i="8"/>
  <c r="HE54" i="8"/>
  <c r="HF55" i="8"/>
  <c r="HD48" i="8"/>
  <c r="HC202" i="8"/>
  <c r="HD203" i="8"/>
  <c r="HE241" i="8"/>
  <c r="HD240" i="8"/>
  <c r="HC31" i="8"/>
  <c r="HD32" i="8"/>
  <c r="HC152" i="8"/>
  <c r="HC180" i="8" s="1"/>
  <c r="HC186" i="8" s="1"/>
  <c r="HC96" i="9" s="1"/>
  <c r="HC158" i="8"/>
  <c r="HC99" i="8"/>
  <c r="HD100" i="8"/>
  <c r="GX100" i="4"/>
  <c r="GY40" i="4"/>
  <c r="GX39" i="4"/>
  <c r="GY75" i="4"/>
  <c r="GX74" i="4"/>
  <c r="GY35" i="4"/>
  <c r="GZ26" i="4"/>
  <c r="HA27" i="4"/>
  <c r="HA9" i="4"/>
  <c r="GZ8" i="4"/>
  <c r="GT99" i="2"/>
  <c r="GU100" i="2"/>
  <c r="HC27" i="9" l="1"/>
  <c r="HB26" i="9"/>
  <c r="HC26" i="12"/>
  <c r="HD27" i="12"/>
  <c r="HD39" i="12"/>
  <c r="HE40" i="12"/>
  <c r="HF35" i="12"/>
  <c r="HE75" i="12"/>
  <c r="HD74" i="12"/>
  <c r="HE100" i="12"/>
  <c r="HE8" i="12"/>
  <c r="HF9" i="12"/>
  <c r="HC196" i="11"/>
  <c r="HD152" i="11"/>
  <c r="HD180" i="11" s="1"/>
  <c r="HD186" i="11" s="1"/>
  <c r="HD96" i="12" s="1"/>
  <c r="HD158" i="11"/>
  <c r="HD99" i="11"/>
  <c r="HE100" i="11"/>
  <c r="HE222" i="11"/>
  <c r="HD221" i="11"/>
  <c r="HD202" i="11"/>
  <c r="HE203" i="11"/>
  <c r="HD240" i="11"/>
  <c r="HE241" i="11"/>
  <c r="HD31" i="11"/>
  <c r="HE32" i="11"/>
  <c r="HF48" i="11"/>
  <c r="HE55" i="11"/>
  <c r="HD54" i="11"/>
  <c r="HE8" i="11"/>
  <c r="HF9" i="11"/>
  <c r="HD8" i="9"/>
  <c r="HE9" i="9"/>
  <c r="HD75" i="9"/>
  <c r="HC74" i="9"/>
  <c r="HD100" i="9"/>
  <c r="HD40" i="9"/>
  <c r="HC39" i="9"/>
  <c r="HE35" i="9"/>
  <c r="HC196" i="8"/>
  <c r="HD152" i="8"/>
  <c r="HD180" i="8" s="1"/>
  <c r="HD186" i="8" s="1"/>
  <c r="HD96" i="9" s="1"/>
  <c r="HD158" i="8"/>
  <c r="HE100" i="8"/>
  <c r="HD99" i="8"/>
  <c r="HG8" i="8"/>
  <c r="HH9" i="8"/>
  <c r="HE48" i="8"/>
  <c r="HF54" i="8"/>
  <c r="HG55" i="8"/>
  <c r="HD221" i="8"/>
  <c r="HE222" i="8"/>
  <c r="HF241" i="8"/>
  <c r="HE240" i="8"/>
  <c r="HD31" i="8"/>
  <c r="HE32" i="8"/>
  <c r="HD202" i="8"/>
  <c r="HE203" i="8"/>
  <c r="GY100" i="4"/>
  <c r="GY74" i="4"/>
  <c r="GZ75" i="4"/>
  <c r="GZ40" i="4"/>
  <c r="GY39" i="4"/>
  <c r="GZ35" i="4"/>
  <c r="HA8" i="4"/>
  <c r="HB9" i="4"/>
  <c r="HA26" i="4"/>
  <c r="HB27" i="4"/>
  <c r="GV100" i="2"/>
  <c r="GU99" i="2"/>
  <c r="HC26" i="9" l="1"/>
  <c r="HD27" i="9"/>
  <c r="HE27" i="12"/>
  <c r="HD26" i="12"/>
  <c r="HF8" i="12"/>
  <c r="HG9" i="12"/>
  <c r="HF100" i="12"/>
  <c r="HF75" i="12"/>
  <c r="HE74" i="12"/>
  <c r="HG35" i="12"/>
  <c r="HF40" i="12"/>
  <c r="HE39" i="12"/>
  <c r="HD196" i="11"/>
  <c r="HF8" i="11"/>
  <c r="HG9" i="11"/>
  <c r="HE54" i="11"/>
  <c r="HF55" i="11"/>
  <c r="HF222" i="11"/>
  <c r="HE221" i="11"/>
  <c r="HG48" i="11"/>
  <c r="HE240" i="11"/>
  <c r="HF241" i="11"/>
  <c r="HE31" i="11"/>
  <c r="HF32" i="11"/>
  <c r="HF203" i="11"/>
  <c r="HE202" i="11"/>
  <c r="HE152" i="11"/>
  <c r="HE180" i="11" s="1"/>
  <c r="HE186" i="11" s="1"/>
  <c r="HE96" i="12" s="1"/>
  <c r="HE158" i="11"/>
  <c r="HF100" i="11"/>
  <c r="HE99" i="11"/>
  <c r="HF35" i="9"/>
  <c r="HD39" i="9"/>
  <c r="HE40" i="9"/>
  <c r="HE100" i="9"/>
  <c r="HE8" i="9"/>
  <c r="HF9" i="9"/>
  <c r="HE75" i="9"/>
  <c r="HD74" i="9"/>
  <c r="HD196" i="8"/>
  <c r="HG241" i="8"/>
  <c r="HF240" i="8"/>
  <c r="HH8" i="8"/>
  <c r="HI9" i="8"/>
  <c r="HE31" i="8"/>
  <c r="HF32" i="8"/>
  <c r="HE221" i="8"/>
  <c r="HF222" i="8"/>
  <c r="HE152" i="8"/>
  <c r="HE180" i="8" s="1"/>
  <c r="HE186" i="8" s="1"/>
  <c r="HE96" i="9" s="1"/>
  <c r="HE158" i="8"/>
  <c r="HF100" i="8"/>
  <c r="HE99" i="8"/>
  <c r="HH55" i="8"/>
  <c r="HG54" i="8"/>
  <c r="HF48" i="8"/>
  <c r="HE202" i="8"/>
  <c r="HF203" i="8"/>
  <c r="GZ100" i="4"/>
  <c r="HA40" i="4"/>
  <c r="GZ39" i="4"/>
  <c r="HA75" i="4"/>
  <c r="GZ74" i="4"/>
  <c r="HA35" i="4"/>
  <c r="HB8" i="4"/>
  <c r="HC9" i="4"/>
  <c r="HB26" i="4"/>
  <c r="HC27" i="4"/>
  <c r="GW100" i="2"/>
  <c r="GV99" i="2"/>
  <c r="HE27" i="9" l="1"/>
  <c r="HD26" i="9"/>
  <c r="HF27" i="12"/>
  <c r="HE26" i="12"/>
  <c r="HG40" i="12"/>
  <c r="HF39" i="12"/>
  <c r="HH35" i="12"/>
  <c r="HF74" i="12"/>
  <c r="HG75" i="12"/>
  <c r="HG100" i="12"/>
  <c r="HG8" i="12"/>
  <c r="HH9" i="12"/>
  <c r="HE196" i="11"/>
  <c r="HH48" i="11"/>
  <c r="HG222" i="11"/>
  <c r="HF221" i="11"/>
  <c r="HF202" i="11"/>
  <c r="HG203" i="11"/>
  <c r="HH9" i="11"/>
  <c r="HG8" i="11"/>
  <c r="HG241" i="11"/>
  <c r="HF240" i="11"/>
  <c r="HF54" i="11"/>
  <c r="HG55" i="11"/>
  <c r="HF158" i="11"/>
  <c r="HF152" i="11"/>
  <c r="HF180" i="11" s="1"/>
  <c r="HF186" i="11" s="1"/>
  <c r="HF96" i="12" s="1"/>
  <c r="HG100" i="11"/>
  <c r="HF99" i="11"/>
  <c r="HF31" i="11"/>
  <c r="HG32" i="11"/>
  <c r="HF8" i="9"/>
  <c r="HG9" i="9"/>
  <c r="HE74" i="9"/>
  <c r="HF75" i="9"/>
  <c r="HF100" i="9"/>
  <c r="HF40" i="9"/>
  <c r="HE39" i="9"/>
  <c r="HG35" i="9"/>
  <c r="HE196" i="8"/>
  <c r="HI8" i="8"/>
  <c r="HJ9" i="8"/>
  <c r="HF158" i="8"/>
  <c r="HF152" i="8"/>
  <c r="HF180" i="8" s="1"/>
  <c r="HF186" i="8" s="1"/>
  <c r="HF96" i="9" s="1"/>
  <c r="HG100" i="8"/>
  <c r="HF99" i="8"/>
  <c r="HF202" i="8"/>
  <c r="HG203" i="8"/>
  <c r="HF31" i="8"/>
  <c r="HG32" i="8"/>
  <c r="HG48" i="8"/>
  <c r="HF221" i="8"/>
  <c r="HG222" i="8"/>
  <c r="HG240" i="8"/>
  <c r="HH241" i="8"/>
  <c r="HI55" i="8"/>
  <c r="HH54" i="8"/>
  <c r="HA100" i="4"/>
  <c r="HB75" i="4"/>
  <c r="HA74" i="4"/>
  <c r="HA39" i="4"/>
  <c r="HB40" i="4"/>
  <c r="HD27" i="4"/>
  <c r="HC26" i="4"/>
  <c r="HB35" i="4"/>
  <c r="HC8" i="4"/>
  <c r="HD9" i="4"/>
  <c r="GW99" i="2"/>
  <c r="GX100" i="2"/>
  <c r="HF27" i="9" l="1"/>
  <c r="HE26" i="9"/>
  <c r="HG27" i="12"/>
  <c r="HF26" i="12"/>
  <c r="HH75" i="12"/>
  <c r="HG74" i="12"/>
  <c r="HI9" i="12"/>
  <c r="HH8" i="12"/>
  <c r="HI35" i="12"/>
  <c r="HH100" i="12"/>
  <c r="HH40" i="12"/>
  <c r="HG39" i="12"/>
  <c r="HF196" i="11"/>
  <c r="HG158" i="11"/>
  <c r="HG152" i="11"/>
  <c r="HG180" i="11" s="1"/>
  <c r="HG186" i="11" s="1"/>
  <c r="HG96" i="12" s="1"/>
  <c r="HH100" i="11"/>
  <c r="HG99" i="11"/>
  <c r="HH222" i="11"/>
  <c r="HG221" i="11"/>
  <c r="HH32" i="11"/>
  <c r="HG31" i="11"/>
  <c r="HG54" i="11"/>
  <c r="HH55" i="11"/>
  <c r="HI9" i="11"/>
  <c r="HH8" i="11"/>
  <c r="HI48" i="11"/>
  <c r="HH203" i="11"/>
  <c r="HG202" i="11"/>
  <c r="HH241" i="11"/>
  <c r="HG240" i="11"/>
  <c r="HH35" i="9"/>
  <c r="HG8" i="9"/>
  <c r="HH9" i="9"/>
  <c r="HG40" i="9"/>
  <c r="HF39" i="9"/>
  <c r="HG100" i="9"/>
  <c r="HG75" i="9"/>
  <c r="HF74" i="9"/>
  <c r="HF196" i="8"/>
  <c r="HG158" i="8"/>
  <c r="HG152" i="8"/>
  <c r="HG180" i="8" s="1"/>
  <c r="HG186" i="8" s="1"/>
  <c r="HG96" i="9" s="1"/>
  <c r="HH100" i="8"/>
  <c r="HG99" i="8"/>
  <c r="HG221" i="8"/>
  <c r="HH222" i="8"/>
  <c r="HH240" i="8"/>
  <c r="HI241" i="8"/>
  <c r="HH48" i="8"/>
  <c r="HJ8" i="8"/>
  <c r="HK9" i="8"/>
  <c r="HG202" i="8"/>
  <c r="HH203" i="8"/>
  <c r="HJ55" i="8"/>
  <c r="HI54" i="8"/>
  <c r="HG31" i="8"/>
  <c r="HH32" i="8"/>
  <c r="HB100" i="4"/>
  <c r="HB39" i="4"/>
  <c r="HC40" i="4"/>
  <c r="HB74" i="4"/>
  <c r="HC75" i="4"/>
  <c r="HD8" i="4"/>
  <c r="HE9" i="4"/>
  <c r="HE27" i="4"/>
  <c r="HD26" i="4"/>
  <c r="HC35" i="4"/>
  <c r="GX99" i="2"/>
  <c r="GY100" i="2"/>
  <c r="HF26" i="9" l="1"/>
  <c r="HG27" i="9"/>
  <c r="HG26" i="12"/>
  <c r="HH27" i="12"/>
  <c r="HI100" i="12"/>
  <c r="HJ9" i="12"/>
  <c r="HI8" i="12"/>
  <c r="HH39" i="12"/>
  <c r="HI40" i="12"/>
  <c r="HJ35" i="12"/>
  <c r="HH74" i="12"/>
  <c r="HI75" i="12"/>
  <c r="HG196" i="11"/>
  <c r="HJ48" i="11"/>
  <c r="HI32" i="11"/>
  <c r="HH31" i="11"/>
  <c r="HH158" i="11"/>
  <c r="HH152" i="11"/>
  <c r="HH180" i="11" s="1"/>
  <c r="HH186" i="11" s="1"/>
  <c r="HH96" i="12" s="1"/>
  <c r="HI100" i="11"/>
  <c r="HH99" i="11"/>
  <c r="HH240" i="11"/>
  <c r="HI241" i="11"/>
  <c r="HJ9" i="11"/>
  <c r="HI8" i="11"/>
  <c r="HH54" i="11"/>
  <c r="HI55" i="11"/>
  <c r="HH202" i="11"/>
  <c r="HI203" i="11"/>
  <c r="HI222" i="11"/>
  <c r="HH221" i="11"/>
  <c r="HH8" i="9"/>
  <c r="HI9" i="9"/>
  <c r="HH100" i="9"/>
  <c r="HH75" i="9"/>
  <c r="HG74" i="9"/>
  <c r="HI35" i="9"/>
  <c r="HH40" i="9"/>
  <c r="HG39" i="9"/>
  <c r="HG196" i="8"/>
  <c r="HK55" i="8"/>
  <c r="HJ54" i="8"/>
  <c r="HH202" i="8"/>
  <c r="HI203" i="8"/>
  <c r="HK8" i="8"/>
  <c r="HL9" i="8"/>
  <c r="HI32" i="8"/>
  <c r="HH31" i="8"/>
  <c r="HI48" i="8"/>
  <c r="HH158" i="8"/>
  <c r="HH152" i="8"/>
  <c r="HH180" i="8" s="1"/>
  <c r="HH186" i="8" s="1"/>
  <c r="HH96" i="9" s="1"/>
  <c r="HI100" i="8"/>
  <c r="HH99" i="8"/>
  <c r="HI240" i="8"/>
  <c r="HJ241" i="8"/>
  <c r="HH221" i="8"/>
  <c r="HI222" i="8"/>
  <c r="HC100" i="4"/>
  <c r="HC74" i="4"/>
  <c r="HD75" i="4"/>
  <c r="HD40" i="4"/>
  <c r="HC39" i="4"/>
  <c r="HD35" i="4"/>
  <c r="HF27" i="4"/>
  <c r="HE26" i="4"/>
  <c r="HE8" i="4"/>
  <c r="HF9" i="4"/>
  <c r="GZ100" i="2"/>
  <c r="GY99" i="2"/>
  <c r="HH27" i="9" l="1"/>
  <c r="HG26" i="9"/>
  <c r="HI27" i="12"/>
  <c r="HH26" i="12"/>
  <c r="HJ75" i="12"/>
  <c r="HI74" i="12"/>
  <c r="HK35" i="12"/>
  <c r="HK9" i="12"/>
  <c r="HJ8" i="12"/>
  <c r="HI39" i="12"/>
  <c r="HJ40" i="12"/>
  <c r="HJ100" i="12"/>
  <c r="HH196" i="11"/>
  <c r="HJ222" i="11"/>
  <c r="HI221" i="11"/>
  <c r="HI54" i="11"/>
  <c r="HJ55" i="11"/>
  <c r="HI158" i="11"/>
  <c r="HI152" i="11"/>
  <c r="HI180" i="11" s="1"/>
  <c r="HI186" i="11" s="1"/>
  <c r="HI96" i="12" s="1"/>
  <c r="HJ100" i="11"/>
  <c r="HI99" i="11"/>
  <c r="HK48" i="11"/>
  <c r="HK9" i="11"/>
  <c r="HJ8" i="11"/>
  <c r="HI202" i="11"/>
  <c r="HJ203" i="11"/>
  <c r="HI240" i="11"/>
  <c r="HJ241" i="11"/>
  <c r="HJ32" i="11"/>
  <c r="HI31" i="11"/>
  <c r="HI100" i="9"/>
  <c r="HI40" i="9"/>
  <c r="HH39" i="9"/>
  <c r="HJ35" i="9"/>
  <c r="HH74" i="9"/>
  <c r="HI75" i="9"/>
  <c r="HI8" i="9"/>
  <c r="HJ9" i="9"/>
  <c r="HH196" i="8"/>
  <c r="HJ48" i="8"/>
  <c r="HI202" i="8"/>
  <c r="HJ203" i="8"/>
  <c r="HJ240" i="8"/>
  <c r="HK241" i="8"/>
  <c r="HJ32" i="8"/>
  <c r="HI31" i="8"/>
  <c r="HI158" i="8"/>
  <c r="HI152" i="8"/>
  <c r="HI180" i="8" s="1"/>
  <c r="HI186" i="8" s="1"/>
  <c r="HI96" i="9" s="1"/>
  <c r="HI99" i="8"/>
  <c r="HJ100" i="8"/>
  <c r="HI221" i="8"/>
  <c r="HJ222" i="8"/>
  <c r="HL55" i="8"/>
  <c r="HK54" i="8"/>
  <c r="HM9" i="8"/>
  <c r="HL8" i="8"/>
  <c r="HD100" i="4"/>
  <c r="HE40" i="4"/>
  <c r="HD39" i="4"/>
  <c r="HD74" i="4"/>
  <c r="HE75" i="4"/>
  <c r="HE35" i="4"/>
  <c r="HF8" i="4"/>
  <c r="HG9" i="4"/>
  <c r="HG27" i="4"/>
  <c r="HF26" i="4"/>
  <c r="HA100" i="2"/>
  <c r="GZ99" i="2"/>
  <c r="HI27" i="9" l="1"/>
  <c r="HH26" i="9"/>
  <c r="HI26" i="12"/>
  <c r="HJ27" i="12"/>
  <c r="HK100" i="12"/>
  <c r="HL9" i="12"/>
  <c r="HK8" i="12"/>
  <c r="HJ39" i="12"/>
  <c r="HK40" i="12"/>
  <c r="HL35" i="12"/>
  <c r="HK75" i="12"/>
  <c r="HJ74" i="12"/>
  <c r="HI196" i="11"/>
  <c r="HJ152" i="11"/>
  <c r="HJ180" i="11" s="1"/>
  <c r="HJ186" i="11" s="1"/>
  <c r="HJ96" i="12" s="1"/>
  <c r="HJ158" i="11"/>
  <c r="HJ99" i="11"/>
  <c r="HK100" i="11"/>
  <c r="HK222" i="11"/>
  <c r="HJ221" i="11"/>
  <c r="HL9" i="11"/>
  <c r="HK8" i="11"/>
  <c r="HL48" i="11"/>
  <c r="HJ240" i="11"/>
  <c r="HK241" i="11"/>
  <c r="HJ202" i="11"/>
  <c r="HK203" i="11"/>
  <c r="HK32" i="11"/>
  <c r="HJ31" i="11"/>
  <c r="HJ54" i="11"/>
  <c r="HK55" i="11"/>
  <c r="HK35" i="9"/>
  <c r="HJ8" i="9"/>
  <c r="HK9" i="9"/>
  <c r="HI39" i="9"/>
  <c r="HJ40" i="9"/>
  <c r="HJ100" i="9"/>
  <c r="HJ75" i="9"/>
  <c r="HI74" i="9"/>
  <c r="HI196" i="8"/>
  <c r="HK222" i="8"/>
  <c r="HJ221" i="8"/>
  <c r="HK32" i="8"/>
  <c r="HJ31" i="8"/>
  <c r="HJ202" i="8"/>
  <c r="HK203" i="8"/>
  <c r="HJ152" i="8"/>
  <c r="HJ180" i="8" s="1"/>
  <c r="HJ186" i="8" s="1"/>
  <c r="HJ96" i="9" s="1"/>
  <c r="HJ158" i="8"/>
  <c r="HJ99" i="8"/>
  <c r="HK100" i="8"/>
  <c r="HK48" i="8"/>
  <c r="HN9" i="8"/>
  <c r="HM8" i="8"/>
  <c r="HK240" i="8"/>
  <c r="HL241" i="8"/>
  <c r="HL54" i="8"/>
  <c r="HM55" i="8"/>
  <c r="HE100" i="4"/>
  <c r="HE74" i="4"/>
  <c r="HF75" i="4"/>
  <c r="HF40" i="4"/>
  <c r="HE39" i="4"/>
  <c r="HH9" i="4"/>
  <c r="HG8" i="4"/>
  <c r="HF35" i="4"/>
  <c r="HH27" i="4"/>
  <c r="HG26" i="4"/>
  <c r="HB100" i="2"/>
  <c r="HA99" i="2"/>
  <c r="HI26" i="9" l="1"/>
  <c r="HJ27" i="9"/>
  <c r="HJ26" i="12"/>
  <c r="HK27" i="12"/>
  <c r="HL75" i="12"/>
  <c r="HK74" i="12"/>
  <c r="HM35" i="12"/>
  <c r="HM9" i="12"/>
  <c r="HL8" i="12"/>
  <c r="HL40" i="12"/>
  <c r="HK39" i="12"/>
  <c r="HL100" i="12"/>
  <c r="HJ196" i="11"/>
  <c r="HK54" i="11"/>
  <c r="HL55" i="11"/>
  <c r="HK152" i="11"/>
  <c r="HK180" i="11" s="1"/>
  <c r="HK186" i="11" s="1"/>
  <c r="HK96" i="12" s="1"/>
  <c r="HK158" i="11"/>
  <c r="HK99" i="11"/>
  <c r="HL100" i="11"/>
  <c r="HL32" i="11"/>
  <c r="HK31" i="11"/>
  <c r="HL241" i="11"/>
  <c r="HK240" i="11"/>
  <c r="HM48" i="11"/>
  <c r="HL8" i="11"/>
  <c r="HM9" i="11"/>
  <c r="HK202" i="11"/>
  <c r="HL203" i="11"/>
  <c r="HK221" i="11"/>
  <c r="HL222" i="11"/>
  <c r="HK100" i="9"/>
  <c r="HL9" i="9"/>
  <c r="HK8" i="9"/>
  <c r="HK75" i="9"/>
  <c r="HJ74" i="9"/>
  <c r="HK40" i="9"/>
  <c r="HJ39" i="9"/>
  <c r="HL35" i="9"/>
  <c r="HJ196" i="8"/>
  <c r="HO9" i="8"/>
  <c r="HN8" i="8"/>
  <c r="HK202" i="8"/>
  <c r="HL203" i="8"/>
  <c r="HL48" i="8"/>
  <c r="HM54" i="8"/>
  <c r="HN55" i="8"/>
  <c r="HL240" i="8"/>
  <c r="HM241" i="8"/>
  <c r="HK152" i="8"/>
  <c r="HK180" i="8" s="1"/>
  <c r="HK186" i="8" s="1"/>
  <c r="HK96" i="9" s="1"/>
  <c r="HK158" i="8"/>
  <c r="HK99" i="8"/>
  <c r="HL100" i="8"/>
  <c r="HL222" i="8"/>
  <c r="HK221" i="8"/>
  <c r="HL32" i="8"/>
  <c r="HK31" i="8"/>
  <c r="HF100" i="4"/>
  <c r="HG75" i="4"/>
  <c r="HF74" i="4"/>
  <c r="HG40" i="4"/>
  <c r="HF39" i="4"/>
  <c r="HI9" i="4"/>
  <c r="HH8" i="4"/>
  <c r="HG35" i="4"/>
  <c r="HH26" i="4"/>
  <c r="HI27" i="4"/>
  <c r="HB99" i="2"/>
  <c r="HC100" i="2"/>
  <c r="HK27" i="9" l="1"/>
  <c r="HJ26" i="9"/>
  <c r="HK26" i="12"/>
  <c r="HL27" i="12"/>
  <c r="HM100" i="12"/>
  <c r="HM8" i="12"/>
  <c r="HN9" i="12"/>
  <c r="HN35" i="12"/>
  <c r="HL39" i="12"/>
  <c r="HM40" i="12"/>
  <c r="HM75" i="12"/>
  <c r="HL74" i="12"/>
  <c r="HK196" i="11"/>
  <c r="HL152" i="11"/>
  <c r="HL180" i="11" s="1"/>
  <c r="HL186" i="11" s="1"/>
  <c r="HL96" i="12" s="1"/>
  <c r="HL158" i="11"/>
  <c r="HL99" i="11"/>
  <c r="HM100" i="11"/>
  <c r="HM241" i="11"/>
  <c r="HL240" i="11"/>
  <c r="HL202" i="11"/>
  <c r="HM203" i="11"/>
  <c r="HM8" i="11"/>
  <c r="HN9" i="11"/>
  <c r="HL31" i="11"/>
  <c r="HM32" i="11"/>
  <c r="HM55" i="11"/>
  <c r="HL54" i="11"/>
  <c r="HM222" i="11"/>
  <c r="HL221" i="11"/>
  <c r="HN48" i="11"/>
  <c r="HM9" i="9"/>
  <c r="HL8" i="9"/>
  <c r="HM35" i="9"/>
  <c r="HL40" i="9"/>
  <c r="HK39" i="9"/>
  <c r="HL75" i="9"/>
  <c r="HK74" i="9"/>
  <c r="HL100" i="9"/>
  <c r="HK196" i="8"/>
  <c r="HN54" i="8"/>
  <c r="HO55" i="8"/>
  <c r="HM32" i="8"/>
  <c r="HL31" i="8"/>
  <c r="HL152" i="8"/>
  <c r="HL180" i="8" s="1"/>
  <c r="HL186" i="8" s="1"/>
  <c r="HL96" i="9" s="1"/>
  <c r="HL158" i="8"/>
  <c r="HL99" i="8"/>
  <c r="HM100" i="8"/>
  <c r="HM48" i="8"/>
  <c r="HP9" i="8"/>
  <c r="HO8" i="8"/>
  <c r="HN241" i="8"/>
  <c r="HM240" i="8"/>
  <c r="HM203" i="8"/>
  <c r="HL202" i="8"/>
  <c r="HM222" i="8"/>
  <c r="HL221" i="8"/>
  <c r="HG100" i="4"/>
  <c r="HG39" i="4"/>
  <c r="HH40" i="4"/>
  <c r="HH75" i="4"/>
  <c r="HG74" i="4"/>
  <c r="HI26" i="4"/>
  <c r="HJ27" i="4"/>
  <c r="HH35" i="4"/>
  <c r="HJ9" i="4"/>
  <c r="HI8" i="4"/>
  <c r="HD100" i="2"/>
  <c r="HC99" i="2"/>
  <c r="HK26" i="9" l="1"/>
  <c r="HL27" i="9"/>
  <c r="HL26" i="12"/>
  <c r="HM27" i="12"/>
  <c r="HN40" i="12"/>
  <c r="HM39" i="12"/>
  <c r="HN8" i="12"/>
  <c r="HO9" i="12"/>
  <c r="HN75" i="12"/>
  <c r="HM74" i="12"/>
  <c r="HO35" i="12"/>
  <c r="HN100" i="12"/>
  <c r="HL196" i="11"/>
  <c r="HN241" i="11"/>
  <c r="HM240" i="11"/>
  <c r="HM221" i="11"/>
  <c r="HN222" i="11"/>
  <c r="HN55" i="11"/>
  <c r="HM54" i="11"/>
  <c r="HM152" i="11"/>
  <c r="HM180" i="11" s="1"/>
  <c r="HM186" i="11" s="1"/>
  <c r="HM96" i="12" s="1"/>
  <c r="HM158" i="11"/>
  <c r="HM99" i="11"/>
  <c r="HN100" i="11"/>
  <c r="HM31" i="11"/>
  <c r="HN32" i="11"/>
  <c r="HN8" i="11"/>
  <c r="HO9" i="11"/>
  <c r="HN203" i="11"/>
  <c r="HM202" i="11"/>
  <c r="HO48" i="11"/>
  <c r="HM75" i="9"/>
  <c r="HL74" i="9"/>
  <c r="HN35" i="9"/>
  <c r="HL39" i="9"/>
  <c r="HM40" i="9"/>
  <c r="HM100" i="9"/>
  <c r="HN9" i="9"/>
  <c r="HM8" i="9"/>
  <c r="HL196" i="8"/>
  <c r="HN48" i="8"/>
  <c r="HM31" i="8"/>
  <c r="HN32" i="8"/>
  <c r="HM152" i="8"/>
  <c r="HM180" i="8" s="1"/>
  <c r="HM186" i="8" s="1"/>
  <c r="HM96" i="9" s="1"/>
  <c r="HM158" i="8"/>
  <c r="HM99" i="8"/>
  <c r="HN100" i="8"/>
  <c r="HO54" i="8"/>
  <c r="HP55" i="8"/>
  <c r="HO241" i="8"/>
  <c r="HN240" i="8"/>
  <c r="HN203" i="8"/>
  <c r="HM202" i="8"/>
  <c r="HN222" i="8"/>
  <c r="HM221" i="8"/>
  <c r="HQ9" i="8"/>
  <c r="HP8" i="8"/>
  <c r="HH100" i="4"/>
  <c r="HI75" i="4"/>
  <c r="HH74" i="4"/>
  <c r="HH39" i="4"/>
  <c r="HI40" i="4"/>
  <c r="HI35" i="4"/>
  <c r="HK9" i="4"/>
  <c r="HJ8" i="4"/>
  <c r="HJ26" i="4"/>
  <c r="HK27" i="4"/>
  <c r="HE100" i="2"/>
  <c r="HD99" i="2"/>
  <c r="HL26" i="9" l="1"/>
  <c r="HM27" i="9"/>
  <c r="HM26" i="12"/>
  <c r="HN27" i="12"/>
  <c r="HO100" i="12"/>
  <c r="HP35" i="12"/>
  <c r="HO8" i="12"/>
  <c r="HP9" i="12"/>
  <c r="HN74" i="12"/>
  <c r="HO75" i="12"/>
  <c r="HN39" i="12"/>
  <c r="HO40" i="12"/>
  <c r="HM196" i="11"/>
  <c r="HO55" i="11"/>
  <c r="HN54" i="11"/>
  <c r="HN221" i="11"/>
  <c r="HO222" i="11"/>
  <c r="HN152" i="11"/>
  <c r="HN180" i="11" s="1"/>
  <c r="HN186" i="11" s="1"/>
  <c r="HN96" i="12" s="1"/>
  <c r="HN158" i="11"/>
  <c r="HN99" i="11"/>
  <c r="HO100" i="11"/>
  <c r="HO8" i="11"/>
  <c r="HP9" i="11"/>
  <c r="HO203" i="11"/>
  <c r="HN202" i="11"/>
  <c r="HN31" i="11"/>
  <c r="HO32" i="11"/>
  <c r="HO241" i="11"/>
  <c r="HN240" i="11"/>
  <c r="HP48" i="11"/>
  <c r="HN100" i="9"/>
  <c r="HN40" i="9"/>
  <c r="HM39" i="9"/>
  <c r="HO35" i="9"/>
  <c r="HO9" i="9"/>
  <c r="HN8" i="9"/>
  <c r="HN75" i="9"/>
  <c r="HM74" i="9"/>
  <c r="HM196" i="8"/>
  <c r="HP54" i="8"/>
  <c r="HQ55" i="8"/>
  <c r="HN152" i="8"/>
  <c r="HN180" i="8" s="1"/>
  <c r="HN186" i="8" s="1"/>
  <c r="HN96" i="9" s="1"/>
  <c r="HN158" i="8"/>
  <c r="HN99" i="8"/>
  <c r="HO100" i="8"/>
  <c r="HO203" i="8"/>
  <c r="HN202" i="8"/>
  <c r="HO48" i="8"/>
  <c r="HR9" i="8"/>
  <c r="HQ8" i="8"/>
  <c r="HN31" i="8"/>
  <c r="HO32" i="8"/>
  <c r="HP241" i="8"/>
  <c r="HO240" i="8"/>
  <c r="HO222" i="8"/>
  <c r="HN221" i="8"/>
  <c r="HI100" i="4"/>
  <c r="HI39" i="4"/>
  <c r="HJ40" i="4"/>
  <c r="HJ75" i="4"/>
  <c r="HI74" i="4"/>
  <c r="HL9" i="4"/>
  <c r="HK8" i="4"/>
  <c r="HJ35" i="4"/>
  <c r="HK26" i="4"/>
  <c r="HL27" i="4"/>
  <c r="HF100" i="2"/>
  <c r="HE99" i="2"/>
  <c r="HN27" i="9" l="1"/>
  <c r="HM26" i="9"/>
  <c r="HO27" i="12"/>
  <c r="HN26" i="12"/>
  <c r="HP8" i="12"/>
  <c r="HQ9" i="12"/>
  <c r="HO74" i="12"/>
  <c r="HP75" i="12"/>
  <c r="HP40" i="12"/>
  <c r="HO39" i="12"/>
  <c r="HQ35" i="12"/>
  <c r="HP100" i="12"/>
  <c r="HN196" i="11"/>
  <c r="HP222" i="11"/>
  <c r="HO221" i="11"/>
  <c r="HQ48" i="11"/>
  <c r="HP241" i="11"/>
  <c r="HO240" i="11"/>
  <c r="HP203" i="11"/>
  <c r="HO202" i="11"/>
  <c r="HP8" i="11"/>
  <c r="HQ9" i="11"/>
  <c r="HO31" i="11"/>
  <c r="HP32" i="11"/>
  <c r="HO152" i="11"/>
  <c r="HO180" i="11" s="1"/>
  <c r="HO186" i="11" s="1"/>
  <c r="HO96" i="12" s="1"/>
  <c r="HO158" i="11"/>
  <c r="HO99" i="11"/>
  <c r="HP100" i="11"/>
  <c r="HP55" i="11"/>
  <c r="HO54" i="11"/>
  <c r="HP9" i="9"/>
  <c r="HO8" i="9"/>
  <c r="HO75" i="9"/>
  <c r="HN74" i="9"/>
  <c r="HP35" i="9"/>
  <c r="HO40" i="9"/>
  <c r="HN39" i="9"/>
  <c r="HO100" i="9"/>
  <c r="HN196" i="8"/>
  <c r="HO152" i="8"/>
  <c r="HO180" i="8" s="1"/>
  <c r="HO186" i="8" s="1"/>
  <c r="HO96" i="9" s="1"/>
  <c r="HO158" i="8"/>
  <c r="HO99" i="8"/>
  <c r="HP100" i="8"/>
  <c r="HQ241" i="8"/>
  <c r="HP240" i="8"/>
  <c r="HR8" i="8"/>
  <c r="HS9" i="8"/>
  <c r="HP48" i="8"/>
  <c r="HO221" i="8"/>
  <c r="HP222" i="8"/>
  <c r="HO31" i="8"/>
  <c r="HP32" i="8"/>
  <c r="HQ54" i="8"/>
  <c r="HR55" i="8"/>
  <c r="HO202" i="8"/>
  <c r="HP203" i="8"/>
  <c r="HJ100" i="4"/>
  <c r="HJ74" i="4"/>
  <c r="HK75" i="4"/>
  <c r="HJ39" i="4"/>
  <c r="HK40" i="4"/>
  <c r="HK35" i="4"/>
  <c r="HM9" i="4"/>
  <c r="HL8" i="4"/>
  <c r="HL26" i="4"/>
  <c r="HM27" i="4"/>
  <c r="HF99" i="2"/>
  <c r="HG100" i="2"/>
  <c r="HN26" i="9" l="1"/>
  <c r="HO27" i="9"/>
  <c r="HO26" i="12"/>
  <c r="HP27" i="12"/>
  <c r="HQ100" i="12"/>
  <c r="HR35" i="12"/>
  <c r="HQ40" i="12"/>
  <c r="HP39" i="12"/>
  <c r="HQ8" i="12"/>
  <c r="HR9" i="12"/>
  <c r="HQ75" i="12"/>
  <c r="HP74" i="12"/>
  <c r="HO196" i="11"/>
  <c r="HQ8" i="11"/>
  <c r="HR9" i="11"/>
  <c r="HR48" i="11"/>
  <c r="HQ222" i="11"/>
  <c r="HP221" i="11"/>
  <c r="HP31" i="11"/>
  <c r="HQ32" i="11"/>
  <c r="HQ203" i="11"/>
  <c r="HP202" i="11"/>
  <c r="HQ55" i="11"/>
  <c r="HP54" i="11"/>
  <c r="HP152" i="11"/>
  <c r="HP180" i="11" s="1"/>
  <c r="HP186" i="11" s="1"/>
  <c r="HP96" i="12" s="1"/>
  <c r="HP158" i="11"/>
  <c r="HP99" i="11"/>
  <c r="HQ100" i="11"/>
  <c r="HQ241" i="11"/>
  <c r="HP240" i="11"/>
  <c r="HP40" i="9"/>
  <c r="HO39" i="9"/>
  <c r="HQ35" i="9"/>
  <c r="HP75" i="9"/>
  <c r="HO74" i="9"/>
  <c r="HP100" i="9"/>
  <c r="HP8" i="9"/>
  <c r="HQ9" i="9"/>
  <c r="HO196" i="8"/>
  <c r="HR241" i="8"/>
  <c r="HQ240" i="8"/>
  <c r="HP152" i="8"/>
  <c r="HP180" i="8" s="1"/>
  <c r="HP186" i="8" s="1"/>
  <c r="HP96" i="9" s="1"/>
  <c r="HP158" i="8"/>
  <c r="HQ100" i="8"/>
  <c r="HP99" i="8"/>
  <c r="HP221" i="8"/>
  <c r="HQ222" i="8"/>
  <c r="HR54" i="8"/>
  <c r="HS55" i="8"/>
  <c r="HP202" i="8"/>
  <c r="HQ203" i="8"/>
  <c r="HP31" i="8"/>
  <c r="HQ32" i="8"/>
  <c r="HS8" i="8"/>
  <c r="HT9" i="8"/>
  <c r="HQ48" i="8"/>
  <c r="HK100" i="4"/>
  <c r="HK74" i="4"/>
  <c r="HL75" i="4"/>
  <c r="HK39" i="4"/>
  <c r="HL40" i="4"/>
  <c r="HM26" i="4"/>
  <c r="HN27" i="4"/>
  <c r="HM8" i="4"/>
  <c r="HN9" i="4"/>
  <c r="HL35" i="4"/>
  <c r="HH100" i="2"/>
  <c r="HG99" i="2"/>
  <c r="HO26" i="9" l="1"/>
  <c r="HP27" i="9"/>
  <c r="HQ27" i="12"/>
  <c r="HP26" i="12"/>
  <c r="HR8" i="12"/>
  <c r="HS9" i="12"/>
  <c r="HR75" i="12"/>
  <c r="HQ74" i="12"/>
  <c r="HR40" i="12"/>
  <c r="HQ39" i="12"/>
  <c r="HS35" i="12"/>
  <c r="HR100" i="12"/>
  <c r="HP196" i="11"/>
  <c r="HQ152" i="11"/>
  <c r="HQ180" i="11" s="1"/>
  <c r="HQ186" i="11" s="1"/>
  <c r="HQ96" i="12" s="1"/>
  <c r="HQ158" i="11"/>
  <c r="HR100" i="11"/>
  <c r="HQ99" i="11"/>
  <c r="HR203" i="11"/>
  <c r="HQ202" i="11"/>
  <c r="HR241" i="11"/>
  <c r="HQ240" i="11"/>
  <c r="HR222" i="11"/>
  <c r="HQ221" i="11"/>
  <c r="HQ31" i="11"/>
  <c r="HR32" i="11"/>
  <c r="HR8" i="11"/>
  <c r="HS9" i="11"/>
  <c r="HS48" i="11"/>
  <c r="HQ54" i="11"/>
  <c r="HR55" i="11"/>
  <c r="HQ75" i="9"/>
  <c r="HP74" i="9"/>
  <c r="HQ100" i="9"/>
  <c r="HR35" i="9"/>
  <c r="HQ8" i="9"/>
  <c r="HR9" i="9"/>
  <c r="HQ40" i="9"/>
  <c r="HP39" i="9"/>
  <c r="HP196" i="8"/>
  <c r="HQ152" i="8"/>
  <c r="HQ180" i="8" s="1"/>
  <c r="HQ186" i="8" s="1"/>
  <c r="HQ96" i="9" s="1"/>
  <c r="HQ158" i="8"/>
  <c r="HR100" i="8"/>
  <c r="HQ99" i="8"/>
  <c r="HQ31" i="8"/>
  <c r="HR32" i="8"/>
  <c r="HT55" i="8"/>
  <c r="HS54" i="8"/>
  <c r="HQ221" i="8"/>
  <c r="HR222" i="8"/>
  <c r="HS241" i="8"/>
  <c r="HR240" i="8"/>
  <c r="HR48" i="8"/>
  <c r="HQ202" i="8"/>
  <c r="HR203" i="8"/>
  <c r="HT8" i="8"/>
  <c r="HU9" i="8"/>
  <c r="HL100" i="4"/>
  <c r="HM40" i="4"/>
  <c r="HL39" i="4"/>
  <c r="HL74" i="4"/>
  <c r="HM75" i="4"/>
  <c r="HN8" i="4"/>
  <c r="HO9" i="4"/>
  <c r="HM35" i="4"/>
  <c r="HN26" i="4"/>
  <c r="HO27" i="4"/>
  <c r="HI100" i="2"/>
  <c r="HH99" i="2"/>
  <c r="HP26" i="9" l="1"/>
  <c r="HQ27" i="9"/>
  <c r="HR27" i="12"/>
  <c r="HQ26" i="12"/>
  <c r="HS100" i="12"/>
  <c r="HR74" i="12"/>
  <c r="HS75" i="12"/>
  <c r="HS40" i="12"/>
  <c r="HR39" i="12"/>
  <c r="HS8" i="12"/>
  <c r="HT9" i="12"/>
  <c r="HT35" i="12"/>
  <c r="HQ196" i="11"/>
  <c r="HS8" i="11"/>
  <c r="HT9" i="11"/>
  <c r="HS222" i="11"/>
  <c r="HR221" i="11"/>
  <c r="HR31" i="11"/>
  <c r="HS32" i="11"/>
  <c r="HR158" i="11"/>
  <c r="HR152" i="11"/>
  <c r="HR180" i="11" s="1"/>
  <c r="HR186" i="11" s="1"/>
  <c r="HR96" i="12" s="1"/>
  <c r="HS100" i="11"/>
  <c r="HR99" i="11"/>
  <c r="HT48" i="11"/>
  <c r="HS241" i="11"/>
  <c r="HR240" i="11"/>
  <c r="HR54" i="11"/>
  <c r="HS55" i="11"/>
  <c r="HS203" i="11"/>
  <c r="HR202" i="11"/>
  <c r="HR8" i="9"/>
  <c r="HS9" i="9"/>
  <c r="HR40" i="9"/>
  <c r="HQ39" i="9"/>
  <c r="HS35" i="9"/>
  <c r="HR100" i="9"/>
  <c r="HQ74" i="9"/>
  <c r="HR75" i="9"/>
  <c r="HQ196" i="8"/>
  <c r="HR158" i="8"/>
  <c r="HR152" i="8"/>
  <c r="HR180" i="8" s="1"/>
  <c r="HR186" i="8" s="1"/>
  <c r="HR96" i="9" s="1"/>
  <c r="HS100" i="8"/>
  <c r="HR99" i="8"/>
  <c r="HS48" i="8"/>
  <c r="HU55" i="8"/>
  <c r="HT54" i="8"/>
  <c r="HR31" i="8"/>
  <c r="HS32" i="8"/>
  <c r="HU8" i="8"/>
  <c r="HV9" i="8"/>
  <c r="HS240" i="8"/>
  <c r="HT241" i="8"/>
  <c r="HR202" i="8"/>
  <c r="HS203" i="8"/>
  <c r="HR221" i="8"/>
  <c r="HS222" i="8"/>
  <c r="HM100" i="4"/>
  <c r="HM74" i="4"/>
  <c r="HN75" i="4"/>
  <c r="HM39" i="4"/>
  <c r="HN40" i="4"/>
  <c r="HP27" i="4"/>
  <c r="HO26" i="4"/>
  <c r="HO8" i="4"/>
  <c r="HP9" i="4"/>
  <c r="HN35" i="4"/>
  <c r="HJ100" i="2"/>
  <c r="HI99" i="2"/>
  <c r="HR27" i="9" l="1"/>
  <c r="HQ26" i="9"/>
  <c r="HS27" i="12"/>
  <c r="HR26" i="12"/>
  <c r="HU9" i="12"/>
  <c r="HT8" i="12"/>
  <c r="HU35" i="12"/>
  <c r="HT40" i="12"/>
  <c r="HS39" i="12"/>
  <c r="HT75" i="12"/>
  <c r="HS74" i="12"/>
  <c r="HT100" i="12"/>
  <c r="HR196" i="11"/>
  <c r="HS158" i="11"/>
  <c r="HS152" i="11"/>
  <c r="HS180" i="11" s="1"/>
  <c r="HS186" i="11" s="1"/>
  <c r="HS96" i="12" s="1"/>
  <c r="HT100" i="11"/>
  <c r="HS99" i="11"/>
  <c r="HT241" i="11"/>
  <c r="HS240" i="11"/>
  <c r="HT32" i="11"/>
  <c r="HS31" i="11"/>
  <c r="HU48" i="11"/>
  <c r="HU9" i="11"/>
  <c r="HT8" i="11"/>
  <c r="HT203" i="11"/>
  <c r="HS202" i="11"/>
  <c r="HS54" i="11"/>
  <c r="HT55" i="11"/>
  <c r="HT222" i="11"/>
  <c r="HS221" i="11"/>
  <c r="HS100" i="9"/>
  <c r="HT35" i="9"/>
  <c r="HR74" i="9"/>
  <c r="HS75" i="9"/>
  <c r="HS40" i="9"/>
  <c r="HR39" i="9"/>
  <c r="HS8" i="9"/>
  <c r="HT9" i="9"/>
  <c r="HR196" i="8"/>
  <c r="HS202" i="8"/>
  <c r="HT203" i="8"/>
  <c r="HS31" i="8"/>
  <c r="HT32" i="8"/>
  <c r="HS158" i="8"/>
  <c r="HS152" i="8"/>
  <c r="HS180" i="8" s="1"/>
  <c r="HS186" i="8" s="1"/>
  <c r="HS96" i="9" s="1"/>
  <c r="HT100" i="8"/>
  <c r="HS99" i="8"/>
  <c r="HS221" i="8"/>
  <c r="HT222" i="8"/>
  <c r="HT240" i="8"/>
  <c r="HU241" i="8"/>
  <c r="HV8" i="8"/>
  <c r="HW9" i="8"/>
  <c r="HV55" i="8"/>
  <c r="HU54" i="8"/>
  <c r="HT48" i="8"/>
  <c r="HN100" i="4"/>
  <c r="HN39" i="4"/>
  <c r="HO40" i="4"/>
  <c r="HN74" i="4"/>
  <c r="HO75" i="4"/>
  <c r="HQ27" i="4"/>
  <c r="HP26" i="4"/>
  <c r="HP8" i="4"/>
  <c r="HQ9" i="4"/>
  <c r="HO35" i="4"/>
  <c r="HJ99" i="2"/>
  <c r="HK100" i="2"/>
  <c r="HS27" i="9" l="1"/>
  <c r="HR26" i="9"/>
  <c r="HT27" i="12"/>
  <c r="HS26" i="12"/>
  <c r="HV35" i="12"/>
  <c r="HU100" i="12"/>
  <c r="HT74" i="12"/>
  <c r="HU75" i="12"/>
  <c r="HT39" i="12"/>
  <c r="HU40" i="12"/>
  <c r="HV9" i="12"/>
  <c r="HU8" i="12"/>
  <c r="HS196" i="11"/>
  <c r="HT240" i="11"/>
  <c r="HU241" i="11"/>
  <c r="HT202" i="11"/>
  <c r="HU203" i="11"/>
  <c r="HT158" i="11"/>
  <c r="HT152" i="11"/>
  <c r="HT180" i="11" s="1"/>
  <c r="HT186" i="11" s="1"/>
  <c r="HT96" i="12" s="1"/>
  <c r="HU100" i="11"/>
  <c r="HT99" i="11"/>
  <c r="HU32" i="11"/>
  <c r="HT31" i="11"/>
  <c r="HU222" i="11"/>
  <c r="HT221" i="11"/>
  <c r="HV9" i="11"/>
  <c r="HU8" i="11"/>
  <c r="HT54" i="11"/>
  <c r="HU55" i="11"/>
  <c r="HV48" i="11"/>
  <c r="HT75" i="9"/>
  <c r="HS74" i="9"/>
  <c r="HT40" i="9"/>
  <c r="HS39" i="9"/>
  <c r="HU35" i="9"/>
  <c r="HT8" i="9"/>
  <c r="HU9" i="9"/>
  <c r="HT100" i="9"/>
  <c r="HS196" i="8"/>
  <c r="HT158" i="8"/>
  <c r="HT152" i="8"/>
  <c r="HT180" i="8" s="1"/>
  <c r="HT186" i="8" s="1"/>
  <c r="HT96" i="9" s="1"/>
  <c r="HU100" i="8"/>
  <c r="HT99" i="8"/>
  <c r="HW8" i="8"/>
  <c r="HX9" i="8"/>
  <c r="HU240" i="8"/>
  <c r="HV241" i="8"/>
  <c r="HT202" i="8"/>
  <c r="HU203" i="8"/>
  <c r="HU48" i="8"/>
  <c r="HT221" i="8"/>
  <c r="HU222" i="8"/>
  <c r="HW55" i="8"/>
  <c r="HV54" i="8"/>
  <c r="HU32" i="8"/>
  <c r="HT31" i="8"/>
  <c r="HO100" i="4"/>
  <c r="HP40" i="4"/>
  <c r="HO39" i="4"/>
  <c r="HP75" i="4"/>
  <c r="HO74" i="4"/>
  <c r="HR27" i="4"/>
  <c r="HQ26" i="4"/>
  <c r="HP35" i="4"/>
  <c r="HQ8" i="4"/>
  <c r="HR9" i="4"/>
  <c r="HL100" i="2"/>
  <c r="HK99" i="2"/>
  <c r="HT27" i="9" l="1"/>
  <c r="HS26" i="9"/>
  <c r="HU27" i="12"/>
  <c r="HT26" i="12"/>
  <c r="HV75" i="12"/>
  <c r="HU74" i="12"/>
  <c r="HV100" i="12"/>
  <c r="HW9" i="12"/>
  <c r="HV8" i="12"/>
  <c r="HU39" i="12"/>
  <c r="HV40" i="12"/>
  <c r="HW35" i="12"/>
  <c r="HT196" i="11"/>
  <c r="HU54" i="11"/>
  <c r="HV55" i="11"/>
  <c r="HW48" i="11"/>
  <c r="HV222" i="11"/>
  <c r="HU221" i="11"/>
  <c r="HU158" i="11"/>
  <c r="HU152" i="11"/>
  <c r="HU180" i="11" s="1"/>
  <c r="HU186" i="11" s="1"/>
  <c r="HU96" i="12" s="1"/>
  <c r="HV100" i="11"/>
  <c r="HU99" i="11"/>
  <c r="HU240" i="11"/>
  <c r="HV241" i="11"/>
  <c r="HV32" i="11"/>
  <c r="HU31" i="11"/>
  <c r="HW9" i="11"/>
  <c r="HV8" i="11"/>
  <c r="HU202" i="11"/>
  <c r="HV203" i="11"/>
  <c r="HU8" i="9"/>
  <c r="HV9" i="9"/>
  <c r="HU100" i="9"/>
  <c r="HV35" i="9"/>
  <c r="HU40" i="9"/>
  <c r="HT39" i="9"/>
  <c r="HT74" i="9"/>
  <c r="HU75" i="9"/>
  <c r="HT196" i="8"/>
  <c r="HU221" i="8"/>
  <c r="HV222" i="8"/>
  <c r="HV32" i="8"/>
  <c r="HU31" i="8"/>
  <c r="HV240" i="8"/>
  <c r="HW241" i="8"/>
  <c r="HU158" i="8"/>
  <c r="HU152" i="8"/>
  <c r="HU180" i="8" s="1"/>
  <c r="HU186" i="8" s="1"/>
  <c r="HU96" i="9" s="1"/>
  <c r="HU99" i="8"/>
  <c r="HV100" i="8"/>
  <c r="HV48" i="8"/>
  <c r="HU202" i="8"/>
  <c r="HV203" i="8"/>
  <c r="HX55" i="8"/>
  <c r="HW54" i="8"/>
  <c r="HY9" i="8"/>
  <c r="HX8" i="8"/>
  <c r="HP100" i="4"/>
  <c r="HP74" i="4"/>
  <c r="HQ75" i="4"/>
  <c r="HP39" i="4"/>
  <c r="HQ40" i="4"/>
  <c r="HS27" i="4"/>
  <c r="HR26" i="4"/>
  <c r="HQ35" i="4"/>
  <c r="HR8" i="4"/>
  <c r="HS9" i="4"/>
  <c r="HL99" i="2"/>
  <c r="HM100" i="2"/>
  <c r="HT26" i="9" l="1"/>
  <c r="HU27" i="9"/>
  <c r="HU26" i="12"/>
  <c r="HV27" i="12"/>
  <c r="HX35" i="12"/>
  <c r="HX9" i="12"/>
  <c r="HW8" i="12"/>
  <c r="HV39" i="12"/>
  <c r="HW40" i="12"/>
  <c r="HW100" i="12"/>
  <c r="HW75" i="12"/>
  <c r="HV74" i="12"/>
  <c r="HU196" i="11"/>
  <c r="HW32" i="11"/>
  <c r="HV31" i="11"/>
  <c r="HV158" i="11"/>
  <c r="HV152" i="11"/>
  <c r="HV180" i="11" s="1"/>
  <c r="HV186" i="11" s="1"/>
  <c r="HV96" i="12" s="1"/>
  <c r="HV99" i="11"/>
  <c r="HW100" i="11"/>
  <c r="HX48" i="11"/>
  <c r="HV54" i="11"/>
  <c r="HW55" i="11"/>
  <c r="HV202" i="11"/>
  <c r="HW203" i="11"/>
  <c r="HV240" i="11"/>
  <c r="HW241" i="11"/>
  <c r="HW222" i="11"/>
  <c r="HV221" i="11"/>
  <c r="HX9" i="11"/>
  <c r="HW8" i="11"/>
  <c r="HV100" i="9"/>
  <c r="HV75" i="9"/>
  <c r="HU74" i="9"/>
  <c r="HW35" i="9"/>
  <c r="HV8" i="9"/>
  <c r="HW9" i="9"/>
  <c r="HU39" i="9"/>
  <c r="HV40" i="9"/>
  <c r="HU196" i="8"/>
  <c r="HV202" i="8"/>
  <c r="HW203" i="8"/>
  <c r="HW240" i="8"/>
  <c r="HX241" i="8"/>
  <c r="HW222" i="8"/>
  <c r="HV221" i="8"/>
  <c r="HW48" i="8"/>
  <c r="HZ9" i="8"/>
  <c r="HY8" i="8"/>
  <c r="HV152" i="8"/>
  <c r="HV180" i="8" s="1"/>
  <c r="HV186" i="8" s="1"/>
  <c r="HV96" i="9" s="1"/>
  <c r="HV158" i="8"/>
  <c r="HV99" i="8"/>
  <c r="HW100" i="8"/>
  <c r="HW32" i="8"/>
  <c r="HV31" i="8"/>
  <c r="HX54" i="8"/>
  <c r="HY55" i="8"/>
  <c r="HQ100" i="4"/>
  <c r="HQ39" i="4"/>
  <c r="HR40" i="4"/>
  <c r="HQ74" i="4"/>
  <c r="HR75" i="4"/>
  <c r="HT9" i="4"/>
  <c r="HS8" i="4"/>
  <c r="HR35" i="4"/>
  <c r="HT27" i="4"/>
  <c r="HS26" i="4"/>
  <c r="HN100" i="2"/>
  <c r="HM99" i="2"/>
  <c r="HV27" i="9" l="1"/>
  <c r="HU26" i="9"/>
  <c r="HV26" i="12"/>
  <c r="HW27" i="12"/>
  <c r="HY9" i="12"/>
  <c r="HX8" i="12"/>
  <c r="HX75" i="12"/>
  <c r="HW74" i="12"/>
  <c r="HX100" i="12"/>
  <c r="HX40" i="12"/>
  <c r="HW39" i="12"/>
  <c r="HY35" i="12"/>
  <c r="HV196" i="11"/>
  <c r="HW202" i="11"/>
  <c r="HX203" i="11"/>
  <c r="HX32" i="11"/>
  <c r="HW31" i="11"/>
  <c r="HW152" i="11"/>
  <c r="HW180" i="11" s="1"/>
  <c r="HW186" i="11" s="1"/>
  <c r="HW96" i="12" s="1"/>
  <c r="HW158" i="11"/>
  <c r="HW99" i="11"/>
  <c r="HX100" i="11"/>
  <c r="HY9" i="11"/>
  <c r="HX8" i="11"/>
  <c r="HW221" i="11"/>
  <c r="HX222" i="11"/>
  <c r="HW54" i="11"/>
  <c r="HX55" i="11"/>
  <c r="HX241" i="11"/>
  <c r="HW240" i="11"/>
  <c r="HY48" i="11"/>
  <c r="HX9" i="9"/>
  <c r="HW8" i="9"/>
  <c r="HW40" i="9"/>
  <c r="HV39" i="9"/>
  <c r="HX35" i="9"/>
  <c r="HW75" i="9"/>
  <c r="HV74" i="9"/>
  <c r="HW100" i="9"/>
  <c r="HV196" i="8"/>
  <c r="HX240" i="8"/>
  <c r="HY241" i="8"/>
  <c r="HX32" i="8"/>
  <c r="HW31" i="8"/>
  <c r="IA9" i="8"/>
  <c r="HZ8" i="8"/>
  <c r="HW202" i="8"/>
  <c r="HX203" i="8"/>
  <c r="HY54" i="8"/>
  <c r="HZ55" i="8"/>
  <c r="HX48" i="8"/>
  <c r="HW152" i="8"/>
  <c r="HW180" i="8" s="1"/>
  <c r="HW186" i="8" s="1"/>
  <c r="HW96" i="9" s="1"/>
  <c r="HW158" i="8"/>
  <c r="HW99" i="8"/>
  <c r="HX100" i="8"/>
  <c r="HX222" i="8"/>
  <c r="HW221" i="8"/>
  <c r="HR100" i="4"/>
  <c r="HR39" i="4"/>
  <c r="HS40" i="4"/>
  <c r="HR74" i="4"/>
  <c r="HS75" i="4"/>
  <c r="HS35" i="4"/>
  <c r="HU9" i="4"/>
  <c r="HT8" i="4"/>
  <c r="HT26" i="4"/>
  <c r="HU27" i="4"/>
  <c r="HN99" i="2"/>
  <c r="HO100" i="2"/>
  <c r="HW27" i="9" l="1"/>
  <c r="HV26" i="9"/>
  <c r="HX27" i="12"/>
  <c r="HW26" i="12"/>
  <c r="HZ35" i="12"/>
  <c r="HX39" i="12"/>
  <c r="HY40" i="12"/>
  <c r="HY75" i="12"/>
  <c r="HX74" i="12"/>
  <c r="HY100" i="12"/>
  <c r="HY8" i="12"/>
  <c r="HZ9" i="12"/>
  <c r="HW196" i="11"/>
  <c r="HX202" i="11"/>
  <c r="HY203" i="11"/>
  <c r="HY55" i="11"/>
  <c r="HX54" i="11"/>
  <c r="HY222" i="11"/>
  <c r="HX221" i="11"/>
  <c r="HZ48" i="11"/>
  <c r="HY8" i="11"/>
  <c r="HZ9" i="11"/>
  <c r="HY241" i="11"/>
  <c r="HX240" i="11"/>
  <c r="HX152" i="11"/>
  <c r="HX180" i="11" s="1"/>
  <c r="HX186" i="11" s="1"/>
  <c r="HX96" i="12" s="1"/>
  <c r="HX158" i="11"/>
  <c r="HX99" i="11"/>
  <c r="HY100" i="11"/>
  <c r="HX31" i="11"/>
  <c r="HY32" i="11"/>
  <c r="HY35" i="9"/>
  <c r="HW39" i="9"/>
  <c r="HX40" i="9"/>
  <c r="HX100" i="9"/>
  <c r="HX75" i="9"/>
  <c r="HW74" i="9"/>
  <c r="HY9" i="9"/>
  <c r="HX8" i="9"/>
  <c r="HW196" i="8"/>
  <c r="HX152" i="8"/>
  <c r="HX180" i="8" s="1"/>
  <c r="HX186" i="8" s="1"/>
  <c r="HX96" i="9" s="1"/>
  <c r="HX158" i="8"/>
  <c r="HX99" i="8"/>
  <c r="HY100" i="8"/>
  <c r="HY203" i="8"/>
  <c r="HX202" i="8"/>
  <c r="HZ54" i="8"/>
  <c r="IA55" i="8"/>
  <c r="HZ241" i="8"/>
  <c r="HY240" i="8"/>
  <c r="IB9" i="8"/>
  <c r="IA8" i="8"/>
  <c r="HY48" i="8"/>
  <c r="HY222" i="8"/>
  <c r="HX221" i="8"/>
  <c r="HY32" i="8"/>
  <c r="HX31" i="8"/>
  <c r="HS100" i="4"/>
  <c r="HS39" i="4"/>
  <c r="HT40" i="4"/>
  <c r="HT75" i="4"/>
  <c r="HS74" i="4"/>
  <c r="HV9" i="4"/>
  <c r="HU8" i="4"/>
  <c r="HT35" i="4"/>
  <c r="HU26" i="4"/>
  <c r="HV27" i="4"/>
  <c r="HP100" i="2"/>
  <c r="HO99" i="2"/>
  <c r="HX27" i="9" l="1"/>
  <c r="HW26" i="9"/>
  <c r="HY27" i="12"/>
  <c r="HX26" i="12"/>
  <c r="HZ100" i="12"/>
  <c r="HZ75" i="12"/>
  <c r="HY74" i="12"/>
  <c r="HZ40" i="12"/>
  <c r="HY39" i="12"/>
  <c r="HZ8" i="12"/>
  <c r="IA9" i="12"/>
  <c r="IA35" i="12"/>
  <c r="HX196" i="11"/>
  <c r="HZ241" i="11"/>
  <c r="HY240" i="11"/>
  <c r="IA48" i="11"/>
  <c r="HY152" i="11"/>
  <c r="HY180" i="11" s="1"/>
  <c r="HY186" i="11" s="1"/>
  <c r="HY96" i="12" s="1"/>
  <c r="HY158" i="11"/>
  <c r="HY99" i="11"/>
  <c r="HZ100" i="11"/>
  <c r="HY221" i="11"/>
  <c r="HZ222" i="11"/>
  <c r="HY31" i="11"/>
  <c r="HZ32" i="11"/>
  <c r="HZ8" i="11"/>
  <c r="IA9" i="11"/>
  <c r="HZ55" i="11"/>
  <c r="HY54" i="11"/>
  <c r="HZ203" i="11"/>
  <c r="HY202" i="11"/>
  <c r="HY75" i="9"/>
  <c r="HX74" i="9"/>
  <c r="HY100" i="9"/>
  <c r="HX39" i="9"/>
  <c r="HY40" i="9"/>
  <c r="HZ9" i="9"/>
  <c r="HY8" i="9"/>
  <c r="HZ35" i="9"/>
  <c r="HX196" i="8"/>
  <c r="HY31" i="8"/>
  <c r="HZ32" i="8"/>
  <c r="HZ48" i="8"/>
  <c r="IC9" i="8"/>
  <c r="IB8" i="8"/>
  <c r="HY152" i="8"/>
  <c r="HY180" i="8" s="1"/>
  <c r="HY186" i="8" s="1"/>
  <c r="HY96" i="9" s="1"/>
  <c r="HY158" i="8"/>
  <c r="HY99" i="8"/>
  <c r="HZ100" i="8"/>
  <c r="IA241" i="8"/>
  <c r="HZ240" i="8"/>
  <c r="IA54" i="8"/>
  <c r="IB55" i="8"/>
  <c r="HZ222" i="8"/>
  <c r="HY221" i="8"/>
  <c r="HZ203" i="8"/>
  <c r="HY202" i="8"/>
  <c r="HT100" i="4"/>
  <c r="HU75" i="4"/>
  <c r="HT74" i="4"/>
  <c r="HT39" i="4"/>
  <c r="HU40" i="4"/>
  <c r="HU35" i="4"/>
  <c r="HV26" i="4"/>
  <c r="HW27" i="4"/>
  <c r="HW9" i="4"/>
  <c r="HV8" i="4"/>
  <c r="HP99" i="2"/>
  <c r="HQ100" i="2"/>
  <c r="HX26" i="9" l="1"/>
  <c r="HY27" i="9"/>
  <c r="HY26" i="12"/>
  <c r="HZ27" i="12"/>
  <c r="IB35" i="12"/>
  <c r="HZ39" i="12"/>
  <c r="IA40" i="12"/>
  <c r="HZ74" i="12"/>
  <c r="IA75" i="12"/>
  <c r="IA100" i="12"/>
  <c r="IA8" i="12"/>
  <c r="IB9" i="12"/>
  <c r="HY196" i="11"/>
  <c r="IA55" i="11"/>
  <c r="HZ54" i="11"/>
  <c r="HZ221" i="11"/>
  <c r="IA222" i="11"/>
  <c r="IA8" i="11"/>
  <c r="IB9" i="11"/>
  <c r="IB48" i="11"/>
  <c r="HZ31" i="11"/>
  <c r="IA32" i="11"/>
  <c r="IA241" i="11"/>
  <c r="HZ240" i="11"/>
  <c r="IA203" i="11"/>
  <c r="HZ202" i="11"/>
  <c r="HZ152" i="11"/>
  <c r="HZ180" i="11" s="1"/>
  <c r="HZ186" i="11" s="1"/>
  <c r="HZ96" i="12" s="1"/>
  <c r="HZ158" i="11"/>
  <c r="HZ99" i="11"/>
  <c r="IA100" i="11"/>
  <c r="IA9" i="9"/>
  <c r="HZ8" i="9"/>
  <c r="IA35" i="9"/>
  <c r="HY39" i="9"/>
  <c r="HZ40" i="9"/>
  <c r="HZ100" i="9"/>
  <c r="HZ75" i="9"/>
  <c r="HY74" i="9"/>
  <c r="HY196" i="8"/>
  <c r="HZ31" i="8"/>
  <c r="IA32" i="8"/>
  <c r="IB54" i="8"/>
  <c r="IC55" i="8"/>
  <c r="IA203" i="8"/>
  <c r="HZ202" i="8"/>
  <c r="IB241" i="8"/>
  <c r="IA240" i="8"/>
  <c r="IA222" i="8"/>
  <c r="HZ221" i="8"/>
  <c r="ID9" i="8"/>
  <c r="IC8" i="8"/>
  <c r="HZ152" i="8"/>
  <c r="HZ180" i="8" s="1"/>
  <c r="HZ186" i="8" s="1"/>
  <c r="HZ96" i="9" s="1"/>
  <c r="HZ158" i="8"/>
  <c r="HZ99" i="8"/>
  <c r="IA100" i="8"/>
  <c r="IA48" i="8"/>
  <c r="HU100" i="4"/>
  <c r="HU39" i="4"/>
  <c r="HV40" i="4"/>
  <c r="HV75" i="4"/>
  <c r="HU74" i="4"/>
  <c r="HV35" i="4"/>
  <c r="HW26" i="4"/>
  <c r="HX27" i="4"/>
  <c r="HX9" i="4"/>
  <c r="HW8" i="4"/>
  <c r="HQ99" i="2"/>
  <c r="HR100" i="2"/>
  <c r="HZ27" i="9" l="1"/>
  <c r="HY26" i="9"/>
  <c r="IA27" i="12"/>
  <c r="HZ26" i="12"/>
  <c r="IB75" i="12"/>
  <c r="IA74" i="12"/>
  <c r="IB40" i="12"/>
  <c r="IA39" i="12"/>
  <c r="IB8" i="12"/>
  <c r="IC9" i="12"/>
  <c r="IC35" i="12"/>
  <c r="IB100" i="12"/>
  <c r="IB241" i="11"/>
  <c r="IA240" i="11"/>
  <c r="IC48" i="11"/>
  <c r="IB8" i="11"/>
  <c r="IC9" i="11"/>
  <c r="IA31" i="11"/>
  <c r="IB32" i="11"/>
  <c r="IB222" i="11"/>
  <c r="IA221" i="11"/>
  <c r="HZ196" i="11"/>
  <c r="IB203" i="11"/>
  <c r="IA202" i="11"/>
  <c r="IB55" i="11"/>
  <c r="IA54" i="11"/>
  <c r="IA152" i="11"/>
  <c r="IA180" i="11" s="1"/>
  <c r="IA186" i="11" s="1"/>
  <c r="IA96" i="12" s="1"/>
  <c r="IA158" i="11"/>
  <c r="IA99" i="11"/>
  <c r="IB100" i="11"/>
  <c r="IB35" i="9"/>
  <c r="IA75" i="9"/>
  <c r="HZ74" i="9"/>
  <c r="IA100" i="9"/>
  <c r="IA40" i="9"/>
  <c r="HZ39" i="9"/>
  <c r="IB9" i="9"/>
  <c r="IA8" i="9"/>
  <c r="HZ196" i="8"/>
  <c r="IC241" i="8"/>
  <c r="IB240" i="8"/>
  <c r="IA152" i="8"/>
  <c r="IA180" i="8" s="1"/>
  <c r="IA186" i="8" s="1"/>
  <c r="IA96" i="9" s="1"/>
  <c r="IA158" i="8"/>
  <c r="IA99" i="8"/>
  <c r="IB100" i="8"/>
  <c r="IB203" i="8"/>
  <c r="IA202" i="8"/>
  <c r="ID8" i="8"/>
  <c r="IE9" i="8"/>
  <c r="IB48" i="8"/>
  <c r="IA221" i="8"/>
  <c r="IB222" i="8"/>
  <c r="IC54" i="8"/>
  <c r="ID55" i="8"/>
  <c r="IA31" i="8"/>
  <c r="IB32" i="8"/>
  <c r="HV100" i="4"/>
  <c r="HV39" i="4"/>
  <c r="HW40" i="4"/>
  <c r="HW75" i="4"/>
  <c r="HV74" i="4"/>
  <c r="HX26" i="4"/>
  <c r="HY27" i="4"/>
  <c r="HW35" i="4"/>
  <c r="HY9" i="4"/>
  <c r="HX8" i="4"/>
  <c r="HS100" i="2"/>
  <c r="HR99" i="2"/>
  <c r="IA27" i="9" l="1"/>
  <c r="HZ26" i="9"/>
  <c r="IA26" i="12"/>
  <c r="IB27" i="12"/>
  <c r="IC100" i="12"/>
  <c r="IC8" i="12"/>
  <c r="ID9" i="12"/>
  <c r="ID35" i="12"/>
  <c r="IC40" i="12"/>
  <c r="IB39" i="12"/>
  <c r="IC75" i="12"/>
  <c r="IB74" i="12"/>
  <c r="IA196" i="11"/>
  <c r="IC203" i="11"/>
  <c r="IB202" i="11"/>
  <c r="IC8" i="11"/>
  <c r="ID9" i="11"/>
  <c r="IC55" i="11"/>
  <c r="IB54" i="11"/>
  <c r="IB31" i="11"/>
  <c r="IC32" i="11"/>
  <c r="IB152" i="11"/>
  <c r="IB180" i="11" s="1"/>
  <c r="IB186" i="11" s="1"/>
  <c r="IB96" i="12" s="1"/>
  <c r="IB158" i="11"/>
  <c r="IB99" i="11"/>
  <c r="IC100" i="11"/>
  <c r="ID48" i="11"/>
  <c r="IB240" i="11"/>
  <c r="IC241" i="11"/>
  <c r="IC222" i="11"/>
  <c r="IB221" i="11"/>
  <c r="IB40" i="9"/>
  <c r="IA39" i="9"/>
  <c r="IB100" i="9"/>
  <c r="IB75" i="9"/>
  <c r="IA74" i="9"/>
  <c r="IB8" i="9"/>
  <c r="IC9" i="9"/>
  <c r="IC35" i="9"/>
  <c r="IA196" i="8"/>
  <c r="IC48" i="8"/>
  <c r="IE8" i="8"/>
  <c r="IF9" i="8"/>
  <c r="ID54" i="8"/>
  <c r="IE55" i="8"/>
  <c r="IC203" i="8"/>
  <c r="IB202" i="8"/>
  <c r="ID241" i="8"/>
  <c r="IC240" i="8"/>
  <c r="IB221" i="8"/>
  <c r="IC222" i="8"/>
  <c r="IB31" i="8"/>
  <c r="IC32" i="8"/>
  <c r="IB152" i="8"/>
  <c r="IB180" i="8" s="1"/>
  <c r="IB186" i="8" s="1"/>
  <c r="IB96" i="9" s="1"/>
  <c r="IB158" i="8"/>
  <c r="IC100" i="8"/>
  <c r="IB99" i="8"/>
  <c r="HW100" i="4"/>
  <c r="HW74" i="4"/>
  <c r="HX75" i="4"/>
  <c r="HX40" i="4"/>
  <c r="HW39" i="4"/>
  <c r="HX35" i="4"/>
  <c r="HY26" i="4"/>
  <c r="HZ27" i="4"/>
  <c r="HY8" i="4"/>
  <c r="HZ9" i="4"/>
  <c r="HT100" i="2"/>
  <c r="HS99" i="2"/>
  <c r="IB27" i="9" l="1"/>
  <c r="IA26" i="9"/>
  <c r="IC27" i="12"/>
  <c r="IB26" i="12"/>
  <c r="ID8" i="12"/>
  <c r="IE9" i="12"/>
  <c r="ID40" i="12"/>
  <c r="IC39" i="12"/>
  <c r="IE35" i="12"/>
  <c r="ID100" i="12"/>
  <c r="ID75" i="12"/>
  <c r="IC74" i="12"/>
  <c r="IB196" i="11"/>
  <c r="IE48" i="11"/>
  <c r="ID8" i="11"/>
  <c r="IE9" i="11"/>
  <c r="IC152" i="11"/>
  <c r="IC180" i="11" s="1"/>
  <c r="IC186" i="11" s="1"/>
  <c r="IC96" i="12" s="1"/>
  <c r="IC158" i="11"/>
  <c r="ID100" i="11"/>
  <c r="IC99" i="11"/>
  <c r="ID203" i="11"/>
  <c r="IC202" i="11"/>
  <c r="ID222" i="11"/>
  <c r="IC221" i="11"/>
  <c r="IC54" i="11"/>
  <c r="ID55" i="11"/>
  <c r="IC240" i="11"/>
  <c r="ID241" i="11"/>
  <c r="IC31" i="11"/>
  <c r="ID32" i="11"/>
  <c r="IC8" i="9"/>
  <c r="ID9" i="9"/>
  <c r="ID35" i="9"/>
  <c r="IC75" i="9"/>
  <c r="IB74" i="9"/>
  <c r="IC100" i="9"/>
  <c r="IB39" i="9"/>
  <c r="IC40" i="9"/>
  <c r="IB196" i="8"/>
  <c r="IF55" i="8"/>
  <c r="IE54" i="8"/>
  <c r="IC31" i="8"/>
  <c r="ID32" i="8"/>
  <c r="IE241" i="8"/>
  <c r="ID240" i="8"/>
  <c r="IF8" i="8"/>
  <c r="IG9" i="8"/>
  <c r="ID48" i="8"/>
  <c r="IC202" i="8"/>
  <c r="ID203" i="8"/>
  <c r="IC152" i="8"/>
  <c r="IC180" i="8" s="1"/>
  <c r="IC186" i="8" s="1"/>
  <c r="IC96" i="9" s="1"/>
  <c r="IC158" i="8"/>
  <c r="ID100" i="8"/>
  <c r="IC99" i="8"/>
  <c r="IC221" i="8"/>
  <c r="ID222" i="8"/>
  <c r="HX100" i="4"/>
  <c r="HY40" i="4"/>
  <c r="HX39" i="4"/>
  <c r="HX74" i="4"/>
  <c r="HY75" i="4"/>
  <c r="HZ8" i="4"/>
  <c r="IA9" i="4"/>
  <c r="HY35" i="4"/>
  <c r="HZ26" i="4"/>
  <c r="IA27" i="4"/>
  <c r="HU100" i="2"/>
  <c r="HT99" i="2"/>
  <c r="IC27" i="9" l="1"/>
  <c r="IB26" i="9"/>
  <c r="ID27" i="12"/>
  <c r="IC26" i="12"/>
  <c r="IE8" i="12"/>
  <c r="IF9" i="12"/>
  <c r="IE75" i="12"/>
  <c r="ID74" i="12"/>
  <c r="IE100" i="12"/>
  <c r="IF35" i="12"/>
  <c r="IE40" i="12"/>
  <c r="ID39" i="12"/>
  <c r="IC196" i="11"/>
  <c r="ID54" i="11"/>
  <c r="IE55" i="11"/>
  <c r="ID158" i="11"/>
  <c r="ID152" i="11"/>
  <c r="ID180" i="11" s="1"/>
  <c r="ID186" i="11" s="1"/>
  <c r="ID96" i="12" s="1"/>
  <c r="IE100" i="11"/>
  <c r="ID99" i="11"/>
  <c r="IE222" i="11"/>
  <c r="ID221" i="11"/>
  <c r="IE8" i="11"/>
  <c r="IF9" i="11"/>
  <c r="IE203" i="11"/>
  <c r="ID202" i="11"/>
  <c r="IE241" i="11"/>
  <c r="ID240" i="11"/>
  <c r="IF48" i="11"/>
  <c r="ID31" i="11"/>
  <c r="IE32" i="11"/>
  <c r="ID100" i="9"/>
  <c r="ID75" i="9"/>
  <c r="IC74" i="9"/>
  <c r="ID40" i="9"/>
  <c r="IC39" i="9"/>
  <c r="IE35" i="9"/>
  <c r="ID8" i="9"/>
  <c r="IE9" i="9"/>
  <c r="IC196" i="8"/>
  <c r="ID202" i="8"/>
  <c r="IE203" i="8"/>
  <c r="IG8" i="8"/>
  <c r="IH9" i="8"/>
  <c r="ID158" i="8"/>
  <c r="ID152" i="8"/>
  <c r="ID180" i="8" s="1"/>
  <c r="ID186" i="8" s="1"/>
  <c r="ID96" i="9" s="1"/>
  <c r="IE100" i="8"/>
  <c r="ID99" i="8"/>
  <c r="IE48" i="8"/>
  <c r="IE240" i="8"/>
  <c r="IF241" i="8"/>
  <c r="IG55" i="8"/>
  <c r="IF54" i="8"/>
  <c r="ID221" i="8"/>
  <c r="IE222" i="8"/>
  <c r="ID31" i="8"/>
  <c r="IE32" i="8"/>
  <c r="HY100" i="4"/>
  <c r="HY74" i="4"/>
  <c r="HZ75" i="4"/>
  <c r="HZ40" i="4"/>
  <c r="HY39" i="4"/>
  <c r="HZ35" i="4"/>
  <c r="IA8" i="4"/>
  <c r="IB9" i="4"/>
  <c r="IB27" i="4"/>
  <c r="IA26" i="4"/>
  <c r="HV100" i="2"/>
  <c r="HU99" i="2"/>
  <c r="IC26" i="9" l="1"/>
  <c r="ID27" i="9"/>
  <c r="IE27" i="12"/>
  <c r="ID26" i="12"/>
  <c r="IF75" i="12"/>
  <c r="IE74" i="12"/>
  <c r="IG35" i="12"/>
  <c r="IF100" i="12"/>
  <c r="IG9" i="12"/>
  <c r="IF8" i="12"/>
  <c r="IF40" i="12"/>
  <c r="IE39" i="12"/>
  <c r="ID196" i="11"/>
  <c r="IG48" i="11"/>
  <c r="IE158" i="11"/>
  <c r="IE152" i="11"/>
  <c r="IE180" i="11" s="1"/>
  <c r="IE186" i="11" s="1"/>
  <c r="IE96" i="12" s="1"/>
  <c r="IF100" i="11"/>
  <c r="IE99" i="11"/>
  <c r="IF241" i="11"/>
  <c r="IE240" i="11"/>
  <c r="IG9" i="11"/>
  <c r="IF8" i="11"/>
  <c r="IE31" i="11"/>
  <c r="IF32" i="11"/>
  <c r="IF203" i="11"/>
  <c r="IE202" i="11"/>
  <c r="IE54" i="11"/>
  <c r="IF55" i="11"/>
  <c r="IF222" i="11"/>
  <c r="IE221" i="11"/>
  <c r="IF35" i="9"/>
  <c r="ID74" i="9"/>
  <c r="IE75" i="9"/>
  <c r="IE40" i="9"/>
  <c r="ID39" i="9"/>
  <c r="IE100" i="9"/>
  <c r="IE8" i="9"/>
  <c r="IF9" i="9"/>
  <c r="ID196" i="8"/>
  <c r="IE221" i="8"/>
  <c r="IF222" i="8"/>
  <c r="IE158" i="8"/>
  <c r="IE152" i="8"/>
  <c r="IE180" i="8" s="1"/>
  <c r="IE186" i="8" s="1"/>
  <c r="IE96" i="9" s="1"/>
  <c r="IF100" i="8"/>
  <c r="IE99" i="8"/>
  <c r="IE202" i="8"/>
  <c r="IF203" i="8"/>
  <c r="IH55" i="8"/>
  <c r="IG54" i="8"/>
  <c r="IE31" i="8"/>
  <c r="IF32" i="8"/>
  <c r="IF240" i="8"/>
  <c r="IG241" i="8"/>
  <c r="IF48" i="8"/>
  <c r="IH8" i="8"/>
  <c r="II9" i="8"/>
  <c r="HZ100" i="4"/>
  <c r="IA40" i="4"/>
  <c r="HZ39" i="4"/>
  <c r="HZ74" i="4"/>
  <c r="IA75" i="4"/>
  <c r="IB8" i="4"/>
  <c r="IC9" i="4"/>
  <c r="IC27" i="4"/>
  <c r="IB26" i="4"/>
  <c r="IA35" i="4"/>
  <c r="HV99" i="2"/>
  <c r="HW100" i="2"/>
  <c r="ID26" i="9" l="1"/>
  <c r="IE27" i="9"/>
  <c r="IF27" i="12"/>
  <c r="IE26" i="12"/>
  <c r="IH9" i="12"/>
  <c r="IG8" i="12"/>
  <c r="IG100" i="12"/>
  <c r="IF39" i="12"/>
  <c r="IG40" i="12"/>
  <c r="IH35" i="12"/>
  <c r="IF74" i="12"/>
  <c r="IG75" i="12"/>
  <c r="IE196" i="11"/>
  <c r="IF158" i="11"/>
  <c r="IF152" i="11"/>
  <c r="IF180" i="11" s="1"/>
  <c r="IF186" i="11" s="1"/>
  <c r="IF96" i="12" s="1"/>
  <c r="IG100" i="11"/>
  <c r="IF99" i="11"/>
  <c r="IG222" i="11"/>
  <c r="IF221" i="11"/>
  <c r="IG32" i="11"/>
  <c r="IF31" i="11"/>
  <c r="IH48" i="11"/>
  <c r="IF54" i="11"/>
  <c r="IG55" i="11"/>
  <c r="IG203" i="11"/>
  <c r="IF202" i="11"/>
  <c r="IH9" i="11"/>
  <c r="IG8" i="11"/>
  <c r="IF240" i="11"/>
  <c r="IG241" i="11"/>
  <c r="IF8" i="9"/>
  <c r="IG9" i="9"/>
  <c r="IF100" i="9"/>
  <c r="IF40" i="9"/>
  <c r="IE39" i="9"/>
  <c r="IF75" i="9"/>
  <c r="IE74" i="9"/>
  <c r="IG35" i="9"/>
  <c r="IE196" i="8"/>
  <c r="IG240" i="8"/>
  <c r="IH241" i="8"/>
  <c r="II55" i="8"/>
  <c r="IH54" i="8"/>
  <c r="IF202" i="8"/>
  <c r="IG203" i="8"/>
  <c r="IF221" i="8"/>
  <c r="IG222" i="8"/>
  <c r="IG32" i="8"/>
  <c r="IF31" i="8"/>
  <c r="II8" i="8"/>
  <c r="IJ9" i="8"/>
  <c r="IG48" i="8"/>
  <c r="IF158" i="8"/>
  <c r="IF152" i="8"/>
  <c r="IF180" i="8" s="1"/>
  <c r="IF186" i="8" s="1"/>
  <c r="IF96" i="9" s="1"/>
  <c r="IG100" i="8"/>
  <c r="IF99" i="8"/>
  <c r="IA100" i="4"/>
  <c r="IB75" i="4"/>
  <c r="IA74" i="4"/>
  <c r="IA39" i="4"/>
  <c r="IB40" i="4"/>
  <c r="ID27" i="4"/>
  <c r="IC26" i="4"/>
  <c r="IB35" i="4"/>
  <c r="IC8" i="4"/>
  <c r="ID9" i="4"/>
  <c r="HX100" i="2"/>
  <c r="HW99" i="2"/>
  <c r="IE26" i="9" l="1"/>
  <c r="IF27" i="9"/>
  <c r="IG27" i="12"/>
  <c r="IF26" i="12"/>
  <c r="IH75" i="12"/>
  <c r="IG74" i="12"/>
  <c r="IH100" i="12"/>
  <c r="II35" i="12"/>
  <c r="IG39" i="12"/>
  <c r="IH40" i="12"/>
  <c r="II9" i="12"/>
  <c r="IH8" i="12"/>
  <c r="IF196" i="11"/>
  <c r="IG240" i="11"/>
  <c r="IH241" i="11"/>
  <c r="II9" i="11"/>
  <c r="IH8" i="11"/>
  <c r="IH32" i="11"/>
  <c r="IG31" i="11"/>
  <c r="IG158" i="11"/>
  <c r="IG152" i="11"/>
  <c r="IG180" i="11" s="1"/>
  <c r="IG186" i="11" s="1"/>
  <c r="IG96" i="12" s="1"/>
  <c r="IH100" i="11"/>
  <c r="IG99" i="11"/>
  <c r="IH203" i="11"/>
  <c r="IG202" i="11"/>
  <c r="IG54" i="11"/>
  <c r="IH55" i="11"/>
  <c r="II48" i="11"/>
  <c r="IH222" i="11"/>
  <c r="IG221" i="11"/>
  <c r="IH35" i="9"/>
  <c r="IF74" i="9"/>
  <c r="IG75" i="9"/>
  <c r="IG40" i="9"/>
  <c r="IF39" i="9"/>
  <c r="IG100" i="9"/>
  <c r="IG8" i="9"/>
  <c r="IH9" i="9"/>
  <c r="IF196" i="8"/>
  <c r="IK9" i="8"/>
  <c r="IJ8" i="8"/>
  <c r="IG221" i="8"/>
  <c r="IH222" i="8"/>
  <c r="IJ55" i="8"/>
  <c r="II54" i="8"/>
  <c r="IH240" i="8"/>
  <c r="II241" i="8"/>
  <c r="IG158" i="8"/>
  <c r="IG152" i="8"/>
  <c r="IG180" i="8" s="1"/>
  <c r="IG186" i="8" s="1"/>
  <c r="IG96" i="9" s="1"/>
  <c r="IG99" i="8"/>
  <c r="IH100" i="8"/>
  <c r="IH48" i="8"/>
  <c r="IH32" i="8"/>
  <c r="IG31" i="8"/>
  <c r="IG202" i="8"/>
  <c r="IH203" i="8"/>
  <c r="IB100" i="4"/>
  <c r="IB74" i="4"/>
  <c r="IC75" i="4"/>
  <c r="IB39" i="4"/>
  <c r="IC40" i="4"/>
  <c r="ID8" i="4"/>
  <c r="IE9" i="4"/>
  <c r="IE27" i="4"/>
  <c r="ID26" i="4"/>
  <c r="IC35" i="4"/>
  <c r="HY100" i="2"/>
  <c r="HX99" i="2"/>
  <c r="IF26" i="9" l="1"/>
  <c r="IG27" i="9"/>
  <c r="IG26" i="12"/>
  <c r="IH27" i="12"/>
  <c r="IJ9" i="12"/>
  <c r="II8" i="12"/>
  <c r="IH39" i="12"/>
  <c r="II40" i="12"/>
  <c r="IJ35" i="12"/>
  <c r="II100" i="12"/>
  <c r="IH74" i="12"/>
  <c r="II75" i="12"/>
  <c r="IG196" i="11"/>
  <c r="IH54" i="11"/>
  <c r="II55" i="11"/>
  <c r="II222" i="11"/>
  <c r="IH221" i="11"/>
  <c r="II203" i="11"/>
  <c r="IH202" i="11"/>
  <c r="II32" i="11"/>
  <c r="IH31" i="11"/>
  <c r="IJ9" i="11"/>
  <c r="II8" i="11"/>
  <c r="IH240" i="11"/>
  <c r="II241" i="11"/>
  <c r="IH158" i="11"/>
  <c r="IH152" i="11"/>
  <c r="IH180" i="11" s="1"/>
  <c r="IH186" i="11" s="1"/>
  <c r="IH96" i="12" s="1"/>
  <c r="IH99" i="11"/>
  <c r="II100" i="11"/>
  <c r="IJ48" i="11"/>
  <c r="IH8" i="9"/>
  <c r="II9" i="9"/>
  <c r="IH100" i="9"/>
  <c r="IG39" i="9"/>
  <c r="IH40" i="9"/>
  <c r="IG74" i="9"/>
  <c r="IH75" i="9"/>
  <c r="II35" i="9"/>
  <c r="IG196" i="8"/>
  <c r="II32" i="8"/>
  <c r="IH31" i="8"/>
  <c r="II48" i="8"/>
  <c r="IL9" i="8"/>
  <c r="IK8" i="8"/>
  <c r="IJ54" i="8"/>
  <c r="IK55" i="8"/>
  <c r="IH202" i="8"/>
  <c r="II203" i="8"/>
  <c r="II240" i="8"/>
  <c r="IJ241" i="8"/>
  <c r="IH152" i="8"/>
  <c r="IH180" i="8" s="1"/>
  <c r="IH186" i="8" s="1"/>
  <c r="IH96" i="9" s="1"/>
  <c r="IH158" i="8"/>
  <c r="IH99" i="8"/>
  <c r="II100" i="8"/>
  <c r="II222" i="8"/>
  <c r="IH221" i="8"/>
  <c r="IC100" i="4"/>
  <c r="IC74" i="4"/>
  <c r="ID75" i="4"/>
  <c r="ID40" i="4"/>
  <c r="IC39" i="4"/>
  <c r="IF9" i="4"/>
  <c r="IE8" i="4"/>
  <c r="ID35" i="4"/>
  <c r="IF27" i="4"/>
  <c r="IE26" i="4"/>
  <c r="HZ100" i="2"/>
  <c r="HY99" i="2"/>
  <c r="IH27" i="9" l="1"/>
  <c r="IG26" i="9"/>
  <c r="IH26" i="12"/>
  <c r="II27" i="12"/>
  <c r="IJ40" i="12"/>
  <c r="II39" i="12"/>
  <c r="II74" i="12"/>
  <c r="IJ75" i="12"/>
  <c r="IJ100" i="12"/>
  <c r="IK35" i="12"/>
  <c r="IK9" i="12"/>
  <c r="IJ8" i="12"/>
  <c r="IH196" i="11"/>
  <c r="IK48" i="11"/>
  <c r="IJ32" i="11"/>
  <c r="II31" i="11"/>
  <c r="IJ222" i="11"/>
  <c r="II221" i="11"/>
  <c r="II54" i="11"/>
  <c r="IJ55" i="11"/>
  <c r="IJ241" i="11"/>
  <c r="II240" i="11"/>
  <c r="II152" i="11"/>
  <c r="II180" i="11" s="1"/>
  <c r="II186" i="11" s="1"/>
  <c r="II96" i="12" s="1"/>
  <c r="II158" i="11"/>
  <c r="II99" i="11"/>
  <c r="IJ100" i="11"/>
  <c r="IJ8" i="11"/>
  <c r="IK9" i="11"/>
  <c r="II202" i="11"/>
  <c r="IJ203" i="11"/>
  <c r="II40" i="9"/>
  <c r="IH39" i="9"/>
  <c r="II100" i="9"/>
  <c r="IJ9" i="9"/>
  <c r="II8" i="9"/>
  <c r="IJ35" i="9"/>
  <c r="II75" i="9"/>
  <c r="IH74" i="9"/>
  <c r="IH196" i="8"/>
  <c r="II202" i="8"/>
  <c r="IJ203" i="8"/>
  <c r="II152" i="8"/>
  <c r="II180" i="8" s="1"/>
  <c r="II186" i="8" s="1"/>
  <c r="II96" i="9" s="1"/>
  <c r="II158" i="8"/>
  <c r="II99" i="8"/>
  <c r="IJ100" i="8"/>
  <c r="IJ32" i="8"/>
  <c r="II31" i="8"/>
  <c r="IM9" i="8"/>
  <c r="IL8" i="8"/>
  <c r="IJ48" i="8"/>
  <c r="IK54" i="8"/>
  <c r="IL55" i="8"/>
  <c r="IJ240" i="8"/>
  <c r="IK241" i="8"/>
  <c r="IJ222" i="8"/>
  <c r="II221" i="8"/>
  <c r="ID100" i="4"/>
  <c r="ID74" i="4"/>
  <c r="IE75" i="4"/>
  <c r="ID39" i="4"/>
  <c r="IE40" i="4"/>
  <c r="IG9" i="4"/>
  <c r="IF8" i="4"/>
  <c r="IE35" i="4"/>
  <c r="IF26" i="4"/>
  <c r="IG27" i="4"/>
  <c r="HZ99" i="2"/>
  <c r="IA100" i="2"/>
  <c r="IH26" i="9" l="1"/>
  <c r="II27" i="9"/>
  <c r="II26" i="12"/>
  <c r="IJ27" i="12"/>
  <c r="IK100" i="12"/>
  <c r="IJ74" i="12"/>
  <c r="IK75" i="12"/>
  <c r="IK8" i="12"/>
  <c r="IL9" i="12"/>
  <c r="IL35" i="12"/>
  <c r="IJ39" i="12"/>
  <c r="IK40" i="12"/>
  <c r="II196" i="11"/>
  <c r="IK241" i="11"/>
  <c r="IJ240" i="11"/>
  <c r="IK32" i="11"/>
  <c r="IJ31" i="11"/>
  <c r="IK8" i="11"/>
  <c r="IL9" i="11"/>
  <c r="IK55" i="11"/>
  <c r="IJ54" i="11"/>
  <c r="IJ202" i="11"/>
  <c r="IK203" i="11"/>
  <c r="IJ152" i="11"/>
  <c r="IJ180" i="11" s="1"/>
  <c r="IJ186" i="11" s="1"/>
  <c r="IJ96" i="12" s="1"/>
  <c r="IJ158" i="11"/>
  <c r="IJ99" i="11"/>
  <c r="IK100" i="11"/>
  <c r="IK222" i="11"/>
  <c r="IJ221" i="11"/>
  <c r="IL48" i="11"/>
  <c r="IJ75" i="9"/>
  <c r="II74" i="9"/>
  <c r="IK9" i="9"/>
  <c r="IJ8" i="9"/>
  <c r="IK35" i="9"/>
  <c r="IJ100" i="9"/>
  <c r="IJ40" i="9"/>
  <c r="II39" i="9"/>
  <c r="II196" i="8"/>
  <c r="IN9" i="8"/>
  <c r="IM8" i="8"/>
  <c r="IK203" i="8"/>
  <c r="IJ202" i="8"/>
  <c r="IL241" i="8"/>
  <c r="IK240" i="8"/>
  <c r="IJ152" i="8"/>
  <c r="IJ180" i="8" s="1"/>
  <c r="IJ186" i="8" s="1"/>
  <c r="IJ96" i="9" s="1"/>
  <c r="IJ158" i="8"/>
  <c r="IJ99" i="8"/>
  <c r="IK100" i="8"/>
  <c r="IL54" i="8"/>
  <c r="IM55" i="8"/>
  <c r="IK48" i="8"/>
  <c r="IK222" i="8"/>
  <c r="IJ221" i="8"/>
  <c r="IK32" i="8"/>
  <c r="IJ31" i="8"/>
  <c r="IE100" i="4"/>
  <c r="IE74" i="4"/>
  <c r="IF75" i="4"/>
  <c r="IE39" i="4"/>
  <c r="IF40" i="4"/>
  <c r="IG26" i="4"/>
  <c r="IH27" i="4"/>
  <c r="IH9" i="4"/>
  <c r="IG8" i="4"/>
  <c r="IF35" i="4"/>
  <c r="IB100" i="2"/>
  <c r="IA99" i="2"/>
  <c r="II26" i="9" l="1"/>
  <c r="IJ27" i="9"/>
  <c r="IK27" i="12"/>
  <c r="IJ26" i="12"/>
  <c r="IL40" i="12"/>
  <c r="IK39" i="12"/>
  <c r="IL8" i="12"/>
  <c r="IM9" i="12"/>
  <c r="IM35" i="12"/>
  <c r="IL75" i="12"/>
  <c r="IK74" i="12"/>
  <c r="IL100" i="12"/>
  <c r="IJ196" i="11"/>
  <c r="IL55" i="11"/>
  <c r="IK54" i="11"/>
  <c r="IK31" i="11"/>
  <c r="IL32" i="11"/>
  <c r="IM48" i="11"/>
  <c r="IL203" i="11"/>
  <c r="IK202" i="11"/>
  <c r="IL8" i="11"/>
  <c r="IM9" i="11"/>
  <c r="IL241" i="11"/>
  <c r="IK240" i="11"/>
  <c r="IL222" i="11"/>
  <c r="IK221" i="11"/>
  <c r="IK152" i="11"/>
  <c r="IK180" i="11" s="1"/>
  <c r="IK186" i="11" s="1"/>
  <c r="IK96" i="12" s="1"/>
  <c r="IK158" i="11"/>
  <c r="IK99" i="11"/>
  <c r="IL100" i="11"/>
  <c r="IJ39" i="9"/>
  <c r="IK40" i="9"/>
  <c r="IK100" i="9"/>
  <c r="IL35" i="9"/>
  <c r="IL9" i="9"/>
  <c r="IK8" i="9"/>
  <c r="IK75" i="9"/>
  <c r="IJ74" i="9"/>
  <c r="IJ196" i="8"/>
  <c r="IK31" i="8"/>
  <c r="IL32" i="8"/>
  <c r="IL48" i="8"/>
  <c r="IM241" i="8"/>
  <c r="IL240" i="8"/>
  <c r="IM54" i="8"/>
  <c r="IN55" i="8"/>
  <c r="IK152" i="8"/>
  <c r="IK180" i="8" s="1"/>
  <c r="IK186" i="8" s="1"/>
  <c r="IK96" i="9" s="1"/>
  <c r="IK158" i="8"/>
  <c r="IK99" i="8"/>
  <c r="IL100" i="8"/>
  <c r="IL203" i="8"/>
  <c r="IK202" i="8"/>
  <c r="IO9" i="8"/>
  <c r="IN8" i="8"/>
  <c r="IL222" i="8"/>
  <c r="IK221" i="8"/>
  <c r="IF100" i="4"/>
  <c r="IF74" i="4"/>
  <c r="IG75" i="4"/>
  <c r="IF39" i="4"/>
  <c r="IG40" i="4"/>
  <c r="II9" i="4"/>
  <c r="IH8" i="4"/>
  <c r="IH26" i="4"/>
  <c r="II27" i="4"/>
  <c r="IG35" i="4"/>
  <c r="IC100" i="2"/>
  <c r="IB99" i="2"/>
  <c r="IJ26" i="9" l="1"/>
  <c r="IK27" i="9"/>
  <c r="IK26" i="12"/>
  <c r="IL27" i="12"/>
  <c r="IL74" i="12"/>
  <c r="IM75" i="12"/>
  <c r="IM8" i="12"/>
  <c r="IN9" i="12"/>
  <c r="IN35" i="12"/>
  <c r="IM100" i="12"/>
  <c r="IL39" i="12"/>
  <c r="IM40" i="12"/>
  <c r="IK196" i="11"/>
  <c r="IM222" i="11"/>
  <c r="IL221" i="11"/>
  <c r="IM203" i="11"/>
  <c r="IL202" i="11"/>
  <c r="IL152" i="11"/>
  <c r="IL180" i="11" s="1"/>
  <c r="IL186" i="11" s="1"/>
  <c r="IL96" i="12" s="1"/>
  <c r="IL158" i="11"/>
  <c r="IL99" i="11"/>
  <c r="IM100" i="11"/>
  <c r="IM241" i="11"/>
  <c r="IL240" i="11"/>
  <c r="IN48" i="11"/>
  <c r="IM55" i="11"/>
  <c r="IL54" i="11"/>
  <c r="IL31" i="11"/>
  <c r="IM32" i="11"/>
  <c r="IM8" i="11"/>
  <c r="IN9" i="11"/>
  <c r="IM9" i="9"/>
  <c r="IL8" i="9"/>
  <c r="IL75" i="9"/>
  <c r="IK74" i="9"/>
  <c r="IM35" i="9"/>
  <c r="IL100" i="9"/>
  <c r="IL40" i="9"/>
  <c r="IK39" i="9"/>
  <c r="IK196" i="8"/>
  <c r="IL31" i="8"/>
  <c r="IM32" i="8"/>
  <c r="IM222" i="8"/>
  <c r="IL221" i="8"/>
  <c r="IP9" i="8"/>
  <c r="IO8" i="8"/>
  <c r="IM203" i="8"/>
  <c r="IL202" i="8"/>
  <c r="IN54" i="8"/>
  <c r="IO55" i="8"/>
  <c r="IN241" i="8"/>
  <c r="IM240" i="8"/>
  <c r="IL152" i="8"/>
  <c r="IL180" i="8" s="1"/>
  <c r="IL186" i="8" s="1"/>
  <c r="IL96" i="9" s="1"/>
  <c r="IL158" i="8"/>
  <c r="IL99" i="8"/>
  <c r="IM100" i="8"/>
  <c r="IM48" i="8"/>
  <c r="IG100" i="4"/>
  <c r="IG74" i="4"/>
  <c r="IH75" i="4"/>
  <c r="IH40" i="4"/>
  <c r="IG39" i="4"/>
  <c r="IJ9" i="4"/>
  <c r="II8" i="4"/>
  <c r="II26" i="4"/>
  <c r="IJ27" i="4"/>
  <c r="IH35" i="4"/>
  <c r="ID100" i="2"/>
  <c r="IC99" i="2"/>
  <c r="IK26" i="9" l="1"/>
  <c r="IL27" i="9"/>
  <c r="IM27" i="12"/>
  <c r="IL26" i="12"/>
  <c r="IN100" i="12"/>
  <c r="IN8" i="12"/>
  <c r="IO9" i="12"/>
  <c r="IN40" i="12"/>
  <c r="IM39" i="12"/>
  <c r="IO35" i="12"/>
  <c r="IM74" i="12"/>
  <c r="IN75" i="12"/>
  <c r="IL196" i="11"/>
  <c r="IM31" i="11"/>
  <c r="IN32" i="11"/>
  <c r="IO48" i="11"/>
  <c r="IN222" i="11"/>
  <c r="IM221" i="11"/>
  <c r="IN241" i="11"/>
  <c r="IM240" i="11"/>
  <c r="IM152" i="11"/>
  <c r="IM180" i="11" s="1"/>
  <c r="IM186" i="11" s="1"/>
  <c r="IM96" i="12" s="1"/>
  <c r="IM158" i="11"/>
  <c r="IM99" i="11"/>
  <c r="IN100" i="11"/>
  <c r="IN203" i="11"/>
  <c r="IM202" i="11"/>
  <c r="IN8" i="11"/>
  <c r="IO9" i="11"/>
  <c r="IN55" i="11"/>
  <c r="IM54" i="11"/>
  <c r="IM75" i="9"/>
  <c r="IL74" i="9"/>
  <c r="IN35" i="9"/>
  <c r="IM40" i="9"/>
  <c r="IL39" i="9"/>
  <c r="IM100" i="9"/>
  <c r="IN9" i="9"/>
  <c r="IM8" i="9"/>
  <c r="IL196" i="8"/>
  <c r="IM31" i="8"/>
  <c r="IN32" i="8"/>
  <c r="IO54" i="8"/>
  <c r="IP55" i="8"/>
  <c r="IP8" i="8"/>
  <c r="IQ9" i="8"/>
  <c r="IN203" i="8"/>
  <c r="IM202" i="8"/>
  <c r="IM221" i="8"/>
  <c r="IN222" i="8"/>
  <c r="IN48" i="8"/>
  <c r="IM152" i="8"/>
  <c r="IM180" i="8" s="1"/>
  <c r="IM186" i="8" s="1"/>
  <c r="IM96" i="9" s="1"/>
  <c r="IM158" i="8"/>
  <c r="IM99" i="8"/>
  <c r="IN100" i="8"/>
  <c r="IO241" i="8"/>
  <c r="IN240" i="8"/>
  <c r="IH100" i="4"/>
  <c r="II75" i="4"/>
  <c r="IH74" i="4"/>
  <c r="IH39" i="4"/>
  <c r="II40" i="4"/>
  <c r="IJ26" i="4"/>
  <c r="IK27" i="4"/>
  <c r="II35" i="4"/>
  <c r="IK9" i="4"/>
  <c r="IJ8" i="4"/>
  <c r="ID99" i="2"/>
  <c r="IE100" i="2"/>
  <c r="IM27" i="9" l="1"/>
  <c r="IL26" i="9"/>
  <c r="IM26" i="12"/>
  <c r="IN27" i="12"/>
  <c r="IO75" i="12"/>
  <c r="IN74" i="12"/>
  <c r="IO40" i="12"/>
  <c r="IN39" i="12"/>
  <c r="IO8" i="12"/>
  <c r="IP9" i="12"/>
  <c r="IP35" i="12"/>
  <c r="IO100" i="12"/>
  <c r="IM196" i="11"/>
  <c r="IO222" i="11"/>
  <c r="IN221" i="11"/>
  <c r="IO241" i="11"/>
  <c r="IN240" i="11"/>
  <c r="IP48" i="11"/>
  <c r="IN202" i="11"/>
  <c r="IO203" i="11"/>
  <c r="IN152" i="11"/>
  <c r="IN180" i="11" s="1"/>
  <c r="IN186" i="11" s="1"/>
  <c r="IN96" i="12" s="1"/>
  <c r="IN158" i="11"/>
  <c r="IN99" i="11"/>
  <c r="IO100" i="11"/>
  <c r="IN31" i="11"/>
  <c r="IO32" i="11"/>
  <c r="IO55" i="11"/>
  <c r="IN54" i="11"/>
  <c r="IO8" i="11"/>
  <c r="IP9" i="11"/>
  <c r="IN40" i="9"/>
  <c r="IM39" i="9"/>
  <c r="IO35" i="9"/>
  <c r="IN100" i="9"/>
  <c r="IN8" i="9"/>
  <c r="IO9" i="9"/>
  <c r="IN75" i="9"/>
  <c r="IM74" i="9"/>
  <c r="IM196" i="8"/>
  <c r="IN221" i="8"/>
  <c r="IO222" i="8"/>
  <c r="IN152" i="8"/>
  <c r="IN180" i="8" s="1"/>
  <c r="IN186" i="8" s="1"/>
  <c r="IN96" i="9" s="1"/>
  <c r="IN158" i="8"/>
  <c r="IO100" i="8"/>
  <c r="IN99" i="8"/>
  <c r="IQ8" i="8"/>
  <c r="IR9" i="8"/>
  <c r="IO48" i="8"/>
  <c r="IO203" i="8"/>
  <c r="IN202" i="8"/>
  <c r="IP54" i="8"/>
  <c r="IQ55" i="8"/>
  <c r="IP241" i="8"/>
  <c r="IO240" i="8"/>
  <c r="IN31" i="8"/>
  <c r="IO32" i="8"/>
  <c r="II100" i="4"/>
  <c r="IJ40" i="4"/>
  <c r="II39" i="4"/>
  <c r="II74" i="4"/>
  <c r="IJ75" i="4"/>
  <c r="IJ35" i="4"/>
  <c r="IK26" i="4"/>
  <c r="IL27" i="4"/>
  <c r="IK8" i="4"/>
  <c r="IL9" i="4"/>
  <c r="IF100" i="2"/>
  <c r="IE99" i="2"/>
  <c r="IN27" i="9" l="1"/>
  <c r="IM26" i="9"/>
  <c r="IO27" i="12"/>
  <c r="IN26" i="12"/>
  <c r="IP8" i="12"/>
  <c r="IQ9" i="12"/>
  <c r="IP100" i="12"/>
  <c r="IQ35" i="12"/>
  <c r="IO39" i="12"/>
  <c r="IP40" i="12"/>
  <c r="IP75" i="12"/>
  <c r="IO74" i="12"/>
  <c r="IN196" i="11"/>
  <c r="IO54" i="11"/>
  <c r="IP55" i="11"/>
  <c r="IQ48" i="11"/>
  <c r="IO31" i="11"/>
  <c r="IP32" i="11"/>
  <c r="IP241" i="11"/>
  <c r="IO240" i="11"/>
  <c r="IP222" i="11"/>
  <c r="IO221" i="11"/>
  <c r="IP203" i="11"/>
  <c r="IO202" i="11"/>
  <c r="IP8" i="11"/>
  <c r="IQ9" i="11"/>
  <c r="IO152" i="11"/>
  <c r="IO180" i="11" s="1"/>
  <c r="IO186" i="11" s="1"/>
  <c r="IO96" i="12" s="1"/>
  <c r="IO158" i="11"/>
  <c r="IP100" i="11"/>
  <c r="IO99" i="11"/>
  <c r="IO8" i="9"/>
  <c r="IP9" i="9"/>
  <c r="IO75" i="9"/>
  <c r="IN74" i="9"/>
  <c r="IO100" i="9"/>
  <c r="IP35" i="9"/>
  <c r="IO40" i="9"/>
  <c r="IN39" i="9"/>
  <c r="IN196" i="8"/>
  <c r="IQ241" i="8"/>
  <c r="IP240" i="8"/>
  <c r="IO221" i="8"/>
  <c r="IP222" i="8"/>
  <c r="IO31" i="8"/>
  <c r="IP32" i="8"/>
  <c r="IR55" i="8"/>
  <c r="IQ54" i="8"/>
  <c r="IP203" i="8"/>
  <c r="IO202" i="8"/>
  <c r="IR8" i="8"/>
  <c r="IS9" i="8"/>
  <c r="IO152" i="8"/>
  <c r="IO180" i="8" s="1"/>
  <c r="IO186" i="8" s="1"/>
  <c r="IO96" i="9" s="1"/>
  <c r="IO158" i="8"/>
  <c r="IP100" i="8"/>
  <c r="IO99" i="8"/>
  <c r="IP48" i="8"/>
  <c r="IJ100" i="4"/>
  <c r="IJ74" i="4"/>
  <c r="IK75" i="4"/>
  <c r="IK40" i="4"/>
  <c r="IJ39" i="4"/>
  <c r="IL26" i="4"/>
  <c r="IM27" i="4"/>
  <c r="IK35" i="4"/>
  <c r="IL8" i="4"/>
  <c r="IM9" i="4"/>
  <c r="IG100" i="2"/>
  <c r="IF99" i="2"/>
  <c r="IN26" i="9" l="1"/>
  <c r="IO27" i="9"/>
  <c r="IP27" i="12"/>
  <c r="IO26" i="12"/>
  <c r="IQ8" i="12"/>
  <c r="IR9" i="12"/>
  <c r="IQ75" i="12"/>
  <c r="IP74" i="12"/>
  <c r="IR35" i="12"/>
  <c r="IQ40" i="12"/>
  <c r="IP39" i="12"/>
  <c r="IQ100" i="12"/>
  <c r="IO196" i="11"/>
  <c r="IP158" i="11"/>
  <c r="IP152" i="11"/>
  <c r="IP180" i="11" s="1"/>
  <c r="IP186" i="11" s="1"/>
  <c r="IP96" i="12" s="1"/>
  <c r="IQ100" i="11"/>
  <c r="IP99" i="11"/>
  <c r="IR9" i="11"/>
  <c r="IQ8" i="11"/>
  <c r="IP31" i="11"/>
  <c r="IQ32" i="11"/>
  <c r="IR48" i="11"/>
  <c r="IQ222" i="11"/>
  <c r="IP221" i="11"/>
  <c r="IP54" i="11"/>
  <c r="IQ55" i="11"/>
  <c r="IQ241" i="11"/>
  <c r="IP240" i="11"/>
  <c r="IQ203" i="11"/>
  <c r="IP202" i="11"/>
  <c r="IO74" i="9"/>
  <c r="IP75" i="9"/>
  <c r="IP40" i="9"/>
  <c r="IO39" i="9"/>
  <c r="IP100" i="9"/>
  <c r="IQ35" i="9"/>
  <c r="IP8" i="9"/>
  <c r="IQ9" i="9"/>
  <c r="IO196" i="8"/>
  <c r="IP158" i="8"/>
  <c r="IP152" i="8"/>
  <c r="IP180" i="8" s="1"/>
  <c r="IP186" i="8" s="1"/>
  <c r="IP96" i="9" s="1"/>
  <c r="IQ100" i="8"/>
  <c r="IP99" i="8"/>
  <c r="IP221" i="8"/>
  <c r="IQ222" i="8"/>
  <c r="IS55" i="8"/>
  <c r="IR54" i="8"/>
  <c r="IP31" i="8"/>
  <c r="IQ32" i="8"/>
  <c r="IQ48" i="8"/>
  <c r="IS8" i="8"/>
  <c r="IT9" i="8"/>
  <c r="IQ240" i="8"/>
  <c r="IR241" i="8"/>
  <c r="IQ203" i="8"/>
  <c r="IP202" i="8"/>
  <c r="IK100" i="4"/>
  <c r="IL75" i="4"/>
  <c r="IK74" i="4"/>
  <c r="IL40" i="4"/>
  <c r="IK39" i="4"/>
  <c r="IM8" i="4"/>
  <c r="IN9" i="4"/>
  <c r="IL35" i="4"/>
  <c r="IN27" i="4"/>
  <c r="IM26" i="4"/>
  <c r="IH100" i="2"/>
  <c r="IG99" i="2"/>
  <c r="IP27" i="9" l="1"/>
  <c r="IO26" i="9"/>
  <c r="IQ27" i="12"/>
  <c r="IP26" i="12"/>
  <c r="IR75" i="12"/>
  <c r="IQ74" i="12"/>
  <c r="IS35" i="12"/>
  <c r="IR8" i="12"/>
  <c r="IS9" i="12"/>
  <c r="IR100" i="12"/>
  <c r="IR40" i="12"/>
  <c r="IQ39" i="12"/>
  <c r="IP196" i="11"/>
  <c r="IR222" i="11"/>
  <c r="IQ221" i="11"/>
  <c r="IS9" i="11"/>
  <c r="IR8" i="11"/>
  <c r="IQ158" i="11"/>
  <c r="IQ152" i="11"/>
  <c r="IQ180" i="11" s="1"/>
  <c r="IQ186" i="11" s="1"/>
  <c r="IQ96" i="12" s="1"/>
  <c r="IR100" i="11"/>
  <c r="IQ99" i="11"/>
  <c r="IR241" i="11"/>
  <c r="IQ240" i="11"/>
  <c r="IS48" i="11"/>
  <c r="IR32" i="11"/>
  <c r="IQ31" i="11"/>
  <c r="IR203" i="11"/>
  <c r="IQ202" i="11"/>
  <c r="IQ54" i="11"/>
  <c r="IR55" i="11"/>
  <c r="IQ8" i="9"/>
  <c r="IR9" i="9"/>
  <c r="IR35" i="9"/>
  <c r="IQ100" i="9"/>
  <c r="IQ40" i="9"/>
  <c r="IP39" i="9"/>
  <c r="IP74" i="9"/>
  <c r="IQ75" i="9"/>
  <c r="IP196" i="8"/>
  <c r="IQ158" i="8"/>
  <c r="IQ152" i="8"/>
  <c r="IQ180" i="8" s="1"/>
  <c r="IQ186" i="8" s="1"/>
  <c r="IQ96" i="9" s="1"/>
  <c r="IR100" i="8"/>
  <c r="IQ99" i="8"/>
  <c r="IT8" i="8"/>
  <c r="IU9" i="8"/>
  <c r="IQ202" i="8"/>
  <c r="IR203" i="8"/>
  <c r="IR48" i="8"/>
  <c r="IT55" i="8"/>
  <c r="IS54" i="8"/>
  <c r="IR240" i="8"/>
  <c r="IS241" i="8"/>
  <c r="IQ31" i="8"/>
  <c r="IR32" i="8"/>
  <c r="IQ221" i="8"/>
  <c r="IR222" i="8"/>
  <c r="IL100" i="4"/>
  <c r="IL39" i="4"/>
  <c r="IM40" i="4"/>
  <c r="IM75" i="4"/>
  <c r="IL74" i="4"/>
  <c r="IO27" i="4"/>
  <c r="IN26" i="4"/>
  <c r="IM35" i="4"/>
  <c r="IN8" i="4"/>
  <c r="IO9" i="4"/>
  <c r="II100" i="2"/>
  <c r="IH99" i="2"/>
  <c r="IQ27" i="9" l="1"/>
  <c r="IP26" i="9"/>
  <c r="IR27" i="12"/>
  <c r="IQ26" i="12"/>
  <c r="IT9" i="12"/>
  <c r="IS8" i="12"/>
  <c r="IS40" i="12"/>
  <c r="IR39" i="12"/>
  <c r="IS100" i="12"/>
  <c r="IT35" i="12"/>
  <c r="IR74" i="12"/>
  <c r="IS75" i="12"/>
  <c r="IQ196" i="11"/>
  <c r="IS203" i="11"/>
  <c r="IR202" i="11"/>
  <c r="IT48" i="11"/>
  <c r="IR54" i="11"/>
  <c r="IS55" i="11"/>
  <c r="IT9" i="11"/>
  <c r="IS8" i="11"/>
  <c r="IR240" i="11"/>
  <c r="IS241" i="11"/>
  <c r="IS32" i="11"/>
  <c r="IR31" i="11"/>
  <c r="IS222" i="11"/>
  <c r="IR221" i="11"/>
  <c r="IR158" i="11"/>
  <c r="IR152" i="11"/>
  <c r="IR180" i="11" s="1"/>
  <c r="IR186" i="11" s="1"/>
  <c r="IR96" i="12" s="1"/>
  <c r="IS100" i="11"/>
  <c r="IR99" i="11"/>
  <c r="IR75" i="9"/>
  <c r="IQ74" i="9"/>
  <c r="IR40" i="9"/>
  <c r="IQ39" i="9"/>
  <c r="IR100" i="9"/>
  <c r="IS35" i="9"/>
  <c r="IR8" i="9"/>
  <c r="IS9" i="9"/>
  <c r="IQ196" i="8"/>
  <c r="IS48" i="8"/>
  <c r="IR158" i="8"/>
  <c r="IR152" i="8"/>
  <c r="IR180" i="8" s="1"/>
  <c r="IR186" i="8" s="1"/>
  <c r="IR96" i="9" s="1"/>
  <c r="IS100" i="8"/>
  <c r="IR99" i="8"/>
  <c r="IR202" i="8"/>
  <c r="IS203" i="8"/>
  <c r="IR221" i="8"/>
  <c r="IS222" i="8"/>
  <c r="IS240" i="8"/>
  <c r="IT241" i="8"/>
  <c r="IS32" i="8"/>
  <c r="IR31" i="8"/>
  <c r="IU8" i="8"/>
  <c r="IV9" i="8"/>
  <c r="IU55" i="8"/>
  <c r="IT54" i="8"/>
  <c r="IM100" i="4"/>
  <c r="IM74" i="4"/>
  <c r="IN75" i="4"/>
  <c r="IM39" i="4"/>
  <c r="IN40" i="4"/>
  <c r="IP27" i="4"/>
  <c r="IO26" i="4"/>
  <c r="IO8" i="4"/>
  <c r="IP9" i="4"/>
  <c r="IN35" i="4"/>
  <c r="IJ100" i="2"/>
  <c r="II99" i="2"/>
  <c r="IR27" i="9" l="1"/>
  <c r="IQ26" i="9"/>
  <c r="IS27" i="12"/>
  <c r="IR26" i="12"/>
  <c r="IT75" i="12"/>
  <c r="IS74" i="12"/>
  <c r="IT40" i="12"/>
  <c r="IS39" i="12"/>
  <c r="IU35" i="12"/>
  <c r="IT100" i="12"/>
  <c r="IU9" i="12"/>
  <c r="IT8" i="12"/>
  <c r="IR196" i="11"/>
  <c r="IU48" i="11"/>
  <c r="IS158" i="11"/>
  <c r="IS152" i="11"/>
  <c r="IS180" i="11" s="1"/>
  <c r="IS186" i="11" s="1"/>
  <c r="IS96" i="12" s="1"/>
  <c r="IT100" i="11"/>
  <c r="IS99" i="11"/>
  <c r="IT203" i="11"/>
  <c r="IS202" i="11"/>
  <c r="IT222" i="11"/>
  <c r="IS221" i="11"/>
  <c r="IS240" i="11"/>
  <c r="IT241" i="11"/>
  <c r="IU9" i="11"/>
  <c r="IT8" i="11"/>
  <c r="IS54" i="11"/>
  <c r="IT55" i="11"/>
  <c r="IT32" i="11"/>
  <c r="IS31" i="11"/>
  <c r="IS100" i="9"/>
  <c r="IS40" i="9"/>
  <c r="IR39" i="9"/>
  <c r="IR74" i="9"/>
  <c r="IS75" i="9"/>
  <c r="IS8" i="9"/>
  <c r="IT9" i="9"/>
  <c r="IT35" i="9"/>
  <c r="IR196" i="8"/>
  <c r="IS221" i="8"/>
  <c r="IT222" i="8"/>
  <c r="IS158" i="8"/>
  <c r="IS152" i="8"/>
  <c r="IS180" i="8" s="1"/>
  <c r="IS186" i="8" s="1"/>
  <c r="IS96" i="9" s="1"/>
  <c r="IS99" i="8"/>
  <c r="IT100" i="8"/>
  <c r="IT32" i="8"/>
  <c r="IS31" i="8"/>
  <c r="IS202" i="8"/>
  <c r="IT203" i="8"/>
  <c r="IT48" i="8"/>
  <c r="IV55" i="8"/>
  <c r="IU54" i="8"/>
  <c r="IT240" i="8"/>
  <c r="IU241" i="8"/>
  <c r="IW9" i="8"/>
  <c r="IV8" i="8"/>
  <c r="IN100" i="4"/>
  <c r="IO40" i="4"/>
  <c r="IN39" i="4"/>
  <c r="IN74" i="4"/>
  <c r="IO75" i="4"/>
  <c r="IO35" i="4"/>
  <c r="IQ27" i="4"/>
  <c r="IP26" i="4"/>
  <c r="IP8" i="4"/>
  <c r="IQ9" i="4"/>
  <c r="IK100" i="2"/>
  <c r="IJ99" i="2"/>
  <c r="IR26" i="9" l="1"/>
  <c r="IS27" i="9"/>
  <c r="IT27" i="12"/>
  <c r="IS26" i="12"/>
  <c r="IV9" i="12"/>
  <c r="IU8" i="12"/>
  <c r="IU100" i="12"/>
  <c r="IV35" i="12"/>
  <c r="IT39" i="12"/>
  <c r="IU40" i="12"/>
  <c r="IT74" i="12"/>
  <c r="IU75" i="12"/>
  <c r="IS196" i="11"/>
  <c r="IT152" i="11"/>
  <c r="IT180" i="11" s="1"/>
  <c r="IT186" i="11" s="1"/>
  <c r="IT96" i="12" s="1"/>
  <c r="IT158" i="11"/>
  <c r="IT99" i="11"/>
  <c r="IU100" i="11"/>
  <c r="IU222" i="11"/>
  <c r="IT221" i="11"/>
  <c r="IV48" i="11"/>
  <c r="IU32" i="11"/>
  <c r="IT31" i="11"/>
  <c r="IU203" i="11"/>
  <c r="IT202" i="11"/>
  <c r="IV9" i="11"/>
  <c r="IU8" i="11"/>
  <c r="IT54" i="11"/>
  <c r="IU55" i="11"/>
  <c r="IT240" i="11"/>
  <c r="IU241" i="11"/>
  <c r="IU35" i="9"/>
  <c r="IS74" i="9"/>
  <c r="IT75" i="9"/>
  <c r="IS39" i="9"/>
  <c r="IT40" i="9"/>
  <c r="IT100" i="9"/>
  <c r="IT8" i="9"/>
  <c r="IU9" i="9"/>
  <c r="IS196" i="8"/>
  <c r="IV54" i="8"/>
  <c r="IW55" i="8"/>
  <c r="IU32" i="8"/>
  <c r="IT31" i="8"/>
  <c r="IU48" i="8"/>
  <c r="IU222" i="8"/>
  <c r="IT221" i="8"/>
  <c r="IT202" i="8"/>
  <c r="IU203" i="8"/>
  <c r="IX9" i="8"/>
  <c r="IW8" i="8"/>
  <c r="IT152" i="8"/>
  <c r="IT180" i="8" s="1"/>
  <c r="IT186" i="8" s="1"/>
  <c r="IT96" i="9" s="1"/>
  <c r="IT158" i="8"/>
  <c r="IT99" i="8"/>
  <c r="IU100" i="8"/>
  <c r="IU240" i="8"/>
  <c r="IV241" i="8"/>
  <c r="IO100" i="4"/>
  <c r="IO74" i="4"/>
  <c r="IP75" i="4"/>
  <c r="IO39" i="4"/>
  <c r="IP40" i="4"/>
  <c r="IR27" i="4"/>
  <c r="IQ26" i="4"/>
  <c r="IP35" i="4"/>
  <c r="IR9" i="4"/>
  <c r="IQ8" i="4"/>
  <c r="IK99" i="2"/>
  <c r="IL100" i="2"/>
  <c r="IS26" i="9" l="1"/>
  <c r="IT27" i="9"/>
  <c r="IT26" i="12"/>
  <c r="IU27" i="12"/>
  <c r="IU74" i="12"/>
  <c r="IV75" i="12"/>
  <c r="IV40" i="12"/>
  <c r="IU39" i="12"/>
  <c r="IV100" i="12"/>
  <c r="IW35" i="12"/>
  <c r="IW9" i="12"/>
  <c r="IV8" i="12"/>
  <c r="IT196" i="11"/>
  <c r="IU54" i="11"/>
  <c r="IV55" i="11"/>
  <c r="IV32" i="11"/>
  <c r="IU31" i="11"/>
  <c r="IW9" i="11"/>
  <c r="IV8" i="11"/>
  <c r="IU152" i="11"/>
  <c r="IU180" i="11" s="1"/>
  <c r="IU186" i="11" s="1"/>
  <c r="IU96" i="12" s="1"/>
  <c r="IU158" i="11"/>
  <c r="IU99" i="11"/>
  <c r="IV100" i="11"/>
  <c r="IV203" i="11"/>
  <c r="IU202" i="11"/>
  <c r="IW48" i="11"/>
  <c r="IV241" i="11"/>
  <c r="IU240" i="11"/>
  <c r="IV222" i="11"/>
  <c r="IU221" i="11"/>
  <c r="IU40" i="9"/>
  <c r="IT39" i="9"/>
  <c r="IU75" i="9"/>
  <c r="IT74" i="9"/>
  <c r="IV9" i="9"/>
  <c r="IU8" i="9"/>
  <c r="IV35" i="9"/>
  <c r="IU100" i="9"/>
  <c r="IT196" i="8"/>
  <c r="IV32" i="8"/>
  <c r="IU31" i="8"/>
  <c r="IV240" i="8"/>
  <c r="IW241" i="8"/>
  <c r="IV222" i="8"/>
  <c r="IU221" i="8"/>
  <c r="IU152" i="8"/>
  <c r="IU180" i="8" s="1"/>
  <c r="IU186" i="8" s="1"/>
  <c r="IU96" i="9" s="1"/>
  <c r="IU158" i="8"/>
  <c r="IU99" i="8"/>
  <c r="IV100" i="8"/>
  <c r="IY9" i="8"/>
  <c r="IX8" i="8"/>
  <c r="IW54" i="8"/>
  <c r="IX55" i="8"/>
  <c r="IU202" i="8"/>
  <c r="IV203" i="8"/>
  <c r="IV48" i="8"/>
  <c r="IP100" i="4"/>
  <c r="IQ75" i="4"/>
  <c r="IP74" i="4"/>
  <c r="IQ40" i="4"/>
  <c r="IP39" i="4"/>
  <c r="IS9" i="4"/>
  <c r="IR8" i="4"/>
  <c r="IR26" i="4"/>
  <c r="IS27" i="4"/>
  <c r="IQ35" i="4"/>
  <c r="IL99" i="2"/>
  <c r="IM100" i="2"/>
  <c r="IU27" i="9" l="1"/>
  <c r="IT26" i="9"/>
  <c r="IU26" i="12"/>
  <c r="IV27" i="12"/>
  <c r="IX35" i="12"/>
  <c r="IW100" i="12"/>
  <c r="IV39" i="12"/>
  <c r="IW40" i="12"/>
  <c r="IV74" i="12"/>
  <c r="IW75" i="12"/>
  <c r="IW8" i="12"/>
  <c r="IX9" i="12"/>
  <c r="IU196" i="11"/>
  <c r="IV31" i="11"/>
  <c r="IW32" i="11"/>
  <c r="IW241" i="11"/>
  <c r="IV240" i="11"/>
  <c r="IV152" i="11"/>
  <c r="IV180" i="11" s="1"/>
  <c r="IV186" i="11" s="1"/>
  <c r="IV96" i="12" s="1"/>
  <c r="IV158" i="11"/>
  <c r="IV99" i="11"/>
  <c r="IW100" i="11"/>
  <c r="IX48" i="11"/>
  <c r="IW55" i="11"/>
  <c r="IV54" i="11"/>
  <c r="IW222" i="11"/>
  <c r="IV221" i="11"/>
  <c r="IW203" i="11"/>
  <c r="IV202" i="11"/>
  <c r="IW8" i="11"/>
  <c r="IX9" i="11"/>
  <c r="IV100" i="9"/>
  <c r="IW9" i="9"/>
  <c r="IV8" i="9"/>
  <c r="IW35" i="9"/>
  <c r="IU74" i="9"/>
  <c r="IV75" i="9"/>
  <c r="IU39" i="9"/>
  <c r="IV40" i="9"/>
  <c r="IU196" i="8"/>
  <c r="IX54" i="8"/>
  <c r="IY55" i="8"/>
  <c r="IW48" i="8"/>
  <c r="IW203" i="8"/>
  <c r="IV202" i="8"/>
  <c r="IW32" i="8"/>
  <c r="IV31" i="8"/>
  <c r="IW222" i="8"/>
  <c r="IV221" i="8"/>
  <c r="IZ9" i="8"/>
  <c r="IY8" i="8"/>
  <c r="IV152" i="8"/>
  <c r="IV180" i="8" s="1"/>
  <c r="IV186" i="8" s="1"/>
  <c r="IV96" i="9" s="1"/>
  <c r="IV158" i="8"/>
  <c r="IV99" i="8"/>
  <c r="IW100" i="8"/>
  <c r="IX241" i="8"/>
  <c r="IW240" i="8"/>
  <c r="IQ100" i="4"/>
  <c r="IQ74" i="4"/>
  <c r="IR75" i="4"/>
  <c r="IQ39" i="4"/>
  <c r="IR40" i="4"/>
  <c r="IT9" i="4"/>
  <c r="IS8" i="4"/>
  <c r="IR35" i="4"/>
  <c r="IS26" i="4"/>
  <c r="IT27" i="4"/>
  <c r="IN100" i="2"/>
  <c r="IM99" i="2"/>
  <c r="IU26" i="9" l="1"/>
  <c r="IV27" i="9"/>
  <c r="IV26" i="12"/>
  <c r="IW27" i="12"/>
  <c r="IX75" i="12"/>
  <c r="IW74" i="12"/>
  <c r="IX40" i="12"/>
  <c r="IW39" i="12"/>
  <c r="IX8" i="12"/>
  <c r="IY9" i="12"/>
  <c r="IX100" i="12"/>
  <c r="IY35" i="12"/>
  <c r="IV196" i="11"/>
  <c r="IX203" i="11"/>
  <c r="IW202" i="11"/>
  <c r="IY48" i="11"/>
  <c r="IW31" i="11"/>
  <c r="IX32" i="11"/>
  <c r="IW152" i="11"/>
  <c r="IW180" i="11" s="1"/>
  <c r="IW186" i="11" s="1"/>
  <c r="IW96" i="12" s="1"/>
  <c r="IW158" i="11"/>
  <c r="IW99" i="11"/>
  <c r="IX100" i="11"/>
  <c r="IW221" i="11"/>
  <c r="IX222" i="11"/>
  <c r="IX8" i="11"/>
  <c r="IY9" i="11"/>
  <c r="IX55" i="11"/>
  <c r="IW54" i="11"/>
  <c r="IX241" i="11"/>
  <c r="IW240" i="11"/>
  <c r="IX35" i="9"/>
  <c r="IV39" i="9"/>
  <c r="IW40" i="9"/>
  <c r="IW75" i="9"/>
  <c r="IV74" i="9"/>
  <c r="IX9" i="9"/>
  <c r="IW8" i="9"/>
  <c r="IW100" i="9"/>
  <c r="IV196" i="8"/>
  <c r="IW31" i="8"/>
  <c r="IX32" i="8"/>
  <c r="IY241" i="8"/>
  <c r="IX240" i="8"/>
  <c r="IX48" i="8"/>
  <c r="IX222" i="8"/>
  <c r="IW221" i="8"/>
  <c r="IY54" i="8"/>
  <c r="IZ55" i="8"/>
  <c r="IX203" i="8"/>
  <c r="IW202" i="8"/>
  <c r="IW152" i="8"/>
  <c r="IW180" i="8" s="1"/>
  <c r="IW186" i="8" s="1"/>
  <c r="IW96" i="9" s="1"/>
  <c r="IW158" i="8"/>
  <c r="IW99" i="8"/>
  <c r="IX100" i="8"/>
  <c r="JA9" i="8"/>
  <c r="IZ8" i="8"/>
  <c r="IR100" i="4"/>
  <c r="IS40" i="4"/>
  <c r="IR39" i="4"/>
  <c r="IS75" i="4"/>
  <c r="IR74" i="4"/>
  <c r="IU9" i="4"/>
  <c r="IT8" i="4"/>
  <c r="IS35" i="4"/>
  <c r="IT26" i="4"/>
  <c r="IU27" i="4"/>
  <c r="IO100" i="2"/>
  <c r="IN99" i="2"/>
  <c r="IW27" i="9" l="1"/>
  <c r="IV26" i="9"/>
  <c r="IW26" i="12"/>
  <c r="IX27" i="12"/>
  <c r="IY8" i="12"/>
  <c r="IZ9" i="12"/>
  <c r="IZ35" i="12"/>
  <c r="IY100" i="12"/>
  <c r="IX39" i="12"/>
  <c r="IY40" i="12"/>
  <c r="IX74" i="12"/>
  <c r="IY75" i="12"/>
  <c r="IW196" i="11"/>
  <c r="IZ48" i="11"/>
  <c r="IX31" i="11"/>
  <c r="IY32" i="11"/>
  <c r="IX152" i="11"/>
  <c r="IX180" i="11" s="1"/>
  <c r="IX186" i="11" s="1"/>
  <c r="IX96" i="12" s="1"/>
  <c r="IX158" i="11"/>
  <c r="IX99" i="11"/>
  <c r="IY100" i="11"/>
  <c r="IY203" i="11"/>
  <c r="IX202" i="11"/>
  <c r="IY8" i="11"/>
  <c r="IZ9" i="11"/>
  <c r="IX221" i="11"/>
  <c r="IY222" i="11"/>
  <c r="IY55" i="11"/>
  <c r="IX54" i="11"/>
  <c r="IY241" i="11"/>
  <c r="IX240" i="11"/>
  <c r="IY9" i="9"/>
  <c r="IX8" i="9"/>
  <c r="IX100" i="9"/>
  <c r="IX75" i="9"/>
  <c r="IW74" i="9"/>
  <c r="IX40" i="9"/>
  <c r="IW39" i="9"/>
  <c r="IY35" i="9"/>
  <c r="IW196" i="8"/>
  <c r="IY203" i="8"/>
  <c r="IX202" i="8"/>
  <c r="JB9" i="8"/>
  <c r="JA8" i="8"/>
  <c r="IX152" i="8"/>
  <c r="IX180" i="8" s="1"/>
  <c r="IX186" i="8" s="1"/>
  <c r="IX96" i="9" s="1"/>
  <c r="IX158" i="8"/>
  <c r="IX99" i="8"/>
  <c r="IY100" i="8"/>
  <c r="IY48" i="8"/>
  <c r="IZ54" i="8"/>
  <c r="JA55" i="8"/>
  <c r="IZ241" i="8"/>
  <c r="IY240" i="8"/>
  <c r="IX31" i="8"/>
  <c r="IY32" i="8"/>
  <c r="IY222" i="8"/>
  <c r="IX221" i="8"/>
  <c r="IS100" i="4"/>
  <c r="IS74" i="4"/>
  <c r="IT75" i="4"/>
  <c r="IS39" i="4"/>
  <c r="IT40" i="4"/>
  <c r="IT35" i="4"/>
  <c r="IU26" i="4"/>
  <c r="IV27" i="4"/>
  <c r="IV9" i="4"/>
  <c r="IU8" i="4"/>
  <c r="IP100" i="2"/>
  <c r="IO99" i="2"/>
  <c r="IX27" i="9" l="1"/>
  <c r="IW26" i="9"/>
  <c r="IY27" i="12"/>
  <c r="IX26" i="12"/>
  <c r="IZ40" i="12"/>
  <c r="IY39" i="12"/>
  <c r="JA35" i="12"/>
  <c r="IZ75" i="12"/>
  <c r="IY74" i="12"/>
  <c r="IZ100" i="12"/>
  <c r="IZ8" i="12"/>
  <c r="JA9" i="12"/>
  <c r="IX196" i="11"/>
  <c r="IY152" i="11"/>
  <c r="IY180" i="11" s="1"/>
  <c r="IY186" i="11" s="1"/>
  <c r="IY96" i="12" s="1"/>
  <c r="IY158" i="11"/>
  <c r="IY99" i="11"/>
  <c r="IZ100" i="11"/>
  <c r="IZ8" i="11"/>
  <c r="JA9" i="11"/>
  <c r="IZ241" i="11"/>
  <c r="IY240" i="11"/>
  <c r="IZ222" i="11"/>
  <c r="IY221" i="11"/>
  <c r="JA48" i="11"/>
  <c r="IZ55" i="11"/>
  <c r="IY54" i="11"/>
  <c r="IZ203" i="11"/>
  <c r="IY202" i="11"/>
  <c r="IY31" i="11"/>
  <c r="IZ32" i="11"/>
  <c r="IY100" i="9"/>
  <c r="IY40" i="9"/>
  <c r="IX39" i="9"/>
  <c r="IY75" i="9"/>
  <c r="IX74" i="9"/>
  <c r="IZ35" i="9"/>
  <c r="IZ9" i="9"/>
  <c r="IY8" i="9"/>
  <c r="IX196" i="8"/>
  <c r="JB8" i="8"/>
  <c r="JC9" i="8"/>
  <c r="IZ48" i="8"/>
  <c r="IY221" i="8"/>
  <c r="IZ222" i="8"/>
  <c r="IY152" i="8"/>
  <c r="IY180" i="8" s="1"/>
  <c r="IY186" i="8" s="1"/>
  <c r="IY96" i="9" s="1"/>
  <c r="IY158" i="8"/>
  <c r="IY99" i="8"/>
  <c r="IZ100" i="8"/>
  <c r="IY31" i="8"/>
  <c r="IZ32" i="8"/>
  <c r="JA241" i="8"/>
  <c r="IZ240" i="8"/>
  <c r="IZ203" i="8"/>
  <c r="IY202" i="8"/>
  <c r="JA54" i="8"/>
  <c r="JB55" i="8"/>
  <c r="IT100" i="4"/>
  <c r="IT74" i="4"/>
  <c r="IU75" i="4"/>
  <c r="IU40" i="4"/>
  <c r="IT39" i="4"/>
  <c r="IU35" i="4"/>
  <c r="IW9" i="4"/>
  <c r="IV8" i="4"/>
  <c r="IV26" i="4"/>
  <c r="IW27" i="4"/>
  <c r="IP99" i="2"/>
  <c r="IQ100" i="2"/>
  <c r="IY27" i="9" l="1"/>
  <c r="IX26" i="9"/>
  <c r="IY26" i="12"/>
  <c r="IZ27" i="12"/>
  <c r="JA75" i="12"/>
  <c r="IZ74" i="12"/>
  <c r="JB35" i="12"/>
  <c r="JA8" i="12"/>
  <c r="JB9" i="12"/>
  <c r="JA100" i="12"/>
  <c r="JA40" i="12"/>
  <c r="IZ39" i="12"/>
  <c r="IY196" i="11"/>
  <c r="IZ31" i="11"/>
  <c r="JA32" i="11"/>
  <c r="JA8" i="11"/>
  <c r="JB9" i="11"/>
  <c r="JA55" i="11"/>
  <c r="IZ54" i="11"/>
  <c r="IZ152" i="11"/>
  <c r="IZ180" i="11" s="1"/>
  <c r="IZ186" i="11" s="1"/>
  <c r="IZ96" i="12" s="1"/>
  <c r="IZ158" i="11"/>
  <c r="IZ99" i="11"/>
  <c r="JA100" i="11"/>
  <c r="JB48" i="11"/>
  <c r="JA222" i="11"/>
  <c r="IZ221" i="11"/>
  <c r="IZ202" i="11"/>
  <c r="JA203" i="11"/>
  <c r="IZ240" i="11"/>
  <c r="JA241" i="11"/>
  <c r="IZ75" i="9"/>
  <c r="IY74" i="9"/>
  <c r="IZ40" i="9"/>
  <c r="IY39" i="9"/>
  <c r="IZ100" i="9"/>
  <c r="IZ8" i="9"/>
  <c r="JA9" i="9"/>
  <c r="JA35" i="9"/>
  <c r="IY196" i="8"/>
  <c r="IZ152" i="8"/>
  <c r="IZ180" i="8" s="1"/>
  <c r="IZ186" i="8" s="1"/>
  <c r="IZ96" i="9" s="1"/>
  <c r="IZ158" i="8"/>
  <c r="JA100" i="8"/>
  <c r="IZ99" i="8"/>
  <c r="JA48" i="8"/>
  <c r="JB241" i="8"/>
  <c r="JA240" i="8"/>
  <c r="IZ31" i="8"/>
  <c r="JA32" i="8"/>
  <c r="JA203" i="8"/>
  <c r="IZ202" i="8"/>
  <c r="IZ221" i="8"/>
  <c r="JA222" i="8"/>
  <c r="JC8" i="8"/>
  <c r="JD9" i="8"/>
  <c r="JB54" i="8"/>
  <c r="JC55" i="8"/>
  <c r="IU100" i="4"/>
  <c r="IV75" i="4"/>
  <c r="IU74" i="4"/>
  <c r="IV40" i="4"/>
  <c r="IU39" i="4"/>
  <c r="IW8" i="4"/>
  <c r="IX9" i="4"/>
  <c r="IW26" i="4"/>
  <c r="IX27" i="4"/>
  <c r="IV35" i="4"/>
  <c r="IR100" i="2"/>
  <c r="IQ99" i="2"/>
  <c r="IZ27" i="9" l="1"/>
  <c r="IY26" i="9"/>
  <c r="JA27" i="12"/>
  <c r="IZ26" i="12"/>
  <c r="JB8" i="12"/>
  <c r="JC9" i="12"/>
  <c r="JB40" i="12"/>
  <c r="JA39" i="12"/>
  <c r="JB100" i="12"/>
  <c r="JC35" i="12"/>
  <c r="JB75" i="12"/>
  <c r="JA74" i="12"/>
  <c r="IZ196" i="11"/>
  <c r="JA240" i="11"/>
  <c r="JB241" i="11"/>
  <c r="JA31" i="11"/>
  <c r="JB32" i="11"/>
  <c r="JA54" i="11"/>
  <c r="JB55" i="11"/>
  <c r="JB222" i="11"/>
  <c r="JA221" i="11"/>
  <c r="JB8" i="11"/>
  <c r="JC9" i="11"/>
  <c r="JA202" i="11"/>
  <c r="JB203" i="11"/>
  <c r="JC48" i="11"/>
  <c r="JA152" i="11"/>
  <c r="JA180" i="11" s="1"/>
  <c r="JA186" i="11" s="1"/>
  <c r="JA96" i="12" s="1"/>
  <c r="JA158" i="11"/>
  <c r="JB100" i="11"/>
  <c r="JA99" i="11"/>
  <c r="JB35" i="9"/>
  <c r="JA8" i="9"/>
  <c r="JB9" i="9"/>
  <c r="JA100" i="9"/>
  <c r="IZ39" i="9"/>
  <c r="JA40" i="9"/>
  <c r="JA75" i="9"/>
  <c r="IZ74" i="9"/>
  <c r="IZ196" i="8"/>
  <c r="JA221" i="8"/>
  <c r="JB222" i="8"/>
  <c r="JA152" i="8"/>
  <c r="JA180" i="8" s="1"/>
  <c r="JA186" i="8" s="1"/>
  <c r="JA96" i="9" s="1"/>
  <c r="JA158" i="8"/>
  <c r="JB100" i="8"/>
  <c r="JA99" i="8"/>
  <c r="JB203" i="8"/>
  <c r="JA202" i="8"/>
  <c r="JB240" i="8"/>
  <c r="JC241" i="8"/>
  <c r="JD8" i="8"/>
  <c r="JE9" i="8"/>
  <c r="JD55" i="8"/>
  <c r="JC54" i="8"/>
  <c r="JA31" i="8"/>
  <c r="JB32" i="8"/>
  <c r="JB48" i="8"/>
  <c r="IV100" i="4"/>
  <c r="IW75" i="4"/>
  <c r="IV74" i="4"/>
  <c r="IV39" i="4"/>
  <c r="IW40" i="4"/>
  <c r="IX26" i="4"/>
  <c r="IY27" i="4"/>
  <c r="IX8" i="4"/>
  <c r="IY9" i="4"/>
  <c r="IW35" i="4"/>
  <c r="IR99" i="2"/>
  <c r="IS100" i="2"/>
  <c r="JA27" i="9" l="1"/>
  <c r="IZ26" i="9"/>
  <c r="JB27" i="12"/>
  <c r="JA26" i="12"/>
  <c r="JD35" i="12"/>
  <c r="JC40" i="12"/>
  <c r="JB39" i="12"/>
  <c r="JC75" i="12"/>
  <c r="JB74" i="12"/>
  <c r="JC100" i="12"/>
  <c r="JC8" i="12"/>
  <c r="JD9" i="12"/>
  <c r="JA196" i="11"/>
  <c r="JD9" i="11"/>
  <c r="JC8" i="11"/>
  <c r="JC222" i="11"/>
  <c r="JB221" i="11"/>
  <c r="JC241" i="11"/>
  <c r="JB240" i="11"/>
  <c r="JB54" i="11"/>
  <c r="JC55" i="11"/>
  <c r="JD48" i="11"/>
  <c r="JB202" i="11"/>
  <c r="JC203" i="11"/>
  <c r="JB31" i="11"/>
  <c r="JC32" i="11"/>
  <c r="JB158" i="11"/>
  <c r="JB152" i="11"/>
  <c r="JB180" i="11" s="1"/>
  <c r="JB186" i="11" s="1"/>
  <c r="JB96" i="12" s="1"/>
  <c r="JC100" i="11"/>
  <c r="JB99" i="11"/>
  <c r="JB8" i="9"/>
  <c r="JC9" i="9"/>
  <c r="JB75" i="9"/>
  <c r="JA74" i="9"/>
  <c r="JB100" i="9"/>
  <c r="JB40" i="9"/>
  <c r="JA39" i="9"/>
  <c r="JC35" i="9"/>
  <c r="JA196" i="8"/>
  <c r="JC240" i="8"/>
  <c r="JD241" i="8"/>
  <c r="JB31" i="8"/>
  <c r="JC32" i="8"/>
  <c r="JC48" i="8"/>
  <c r="JE55" i="8"/>
  <c r="JD54" i="8"/>
  <c r="JC203" i="8"/>
  <c r="JB202" i="8"/>
  <c r="JB221" i="8"/>
  <c r="JC222" i="8"/>
  <c r="JE8" i="8"/>
  <c r="JF9" i="8"/>
  <c r="JB158" i="8"/>
  <c r="JB152" i="8"/>
  <c r="JB180" i="8" s="1"/>
  <c r="JB186" i="8" s="1"/>
  <c r="JB96" i="9" s="1"/>
  <c r="JC100" i="8"/>
  <c r="JB99" i="8"/>
  <c r="IW100" i="4"/>
  <c r="IW39" i="4"/>
  <c r="IX40" i="4"/>
  <c r="IW74" i="4"/>
  <c r="IX75" i="4"/>
  <c r="IZ27" i="4"/>
  <c r="IY26" i="4"/>
  <c r="IX35" i="4"/>
  <c r="IY8" i="4"/>
  <c r="IZ9" i="4"/>
  <c r="IT100" i="2"/>
  <c r="IS99" i="2"/>
  <c r="JB27" i="9" l="1"/>
  <c r="JA26" i="9"/>
  <c r="JB26" i="12"/>
  <c r="JC27" i="12"/>
  <c r="JD8" i="12"/>
  <c r="JE9" i="12"/>
  <c r="JD100" i="12"/>
  <c r="JD75" i="12"/>
  <c r="JC74" i="12"/>
  <c r="JD40" i="12"/>
  <c r="JC39" i="12"/>
  <c r="JE35" i="12"/>
  <c r="JB196" i="11"/>
  <c r="JD32" i="11"/>
  <c r="JC31" i="11"/>
  <c r="JE48" i="11"/>
  <c r="JD222" i="11"/>
  <c r="JC221" i="11"/>
  <c r="JC54" i="11"/>
  <c r="JD55" i="11"/>
  <c r="JE9" i="11"/>
  <c r="JD8" i="11"/>
  <c r="JD203" i="11"/>
  <c r="JC202" i="11"/>
  <c r="JD241" i="11"/>
  <c r="JC240" i="11"/>
  <c r="JC158" i="11"/>
  <c r="JC152" i="11"/>
  <c r="JC180" i="11" s="1"/>
  <c r="JC186" i="11" s="1"/>
  <c r="JC96" i="12" s="1"/>
  <c r="JD100" i="11"/>
  <c r="JC99" i="11"/>
  <c r="JC75" i="9"/>
  <c r="JB74" i="9"/>
  <c r="JD35" i="9"/>
  <c r="JC40" i="9"/>
  <c r="JB39" i="9"/>
  <c r="JC100" i="9"/>
  <c r="JC8" i="9"/>
  <c r="JD9" i="9"/>
  <c r="JB196" i="8"/>
  <c r="JF8" i="8"/>
  <c r="JG9" i="8"/>
  <c r="JC221" i="8"/>
  <c r="JD222" i="8"/>
  <c r="JF55" i="8"/>
  <c r="JE54" i="8"/>
  <c r="JD48" i="8"/>
  <c r="JD240" i="8"/>
  <c r="JE241" i="8"/>
  <c r="JC158" i="8"/>
  <c r="JC152" i="8"/>
  <c r="JC180" i="8" s="1"/>
  <c r="JC186" i="8" s="1"/>
  <c r="JC96" i="9" s="1"/>
  <c r="JD100" i="8"/>
  <c r="JC99" i="8"/>
  <c r="JC31" i="8"/>
  <c r="JD32" i="8"/>
  <c r="JD203" i="8"/>
  <c r="JC202" i="8"/>
  <c r="IX100" i="4"/>
  <c r="IY75" i="4"/>
  <c r="IX74" i="4"/>
  <c r="IY40" i="4"/>
  <c r="IX39" i="4"/>
  <c r="IZ8" i="4"/>
  <c r="JA9" i="4"/>
  <c r="IY35" i="4"/>
  <c r="JA27" i="4"/>
  <c r="IZ26" i="4"/>
  <c r="IT99" i="2"/>
  <c r="IU100" i="2"/>
  <c r="JC27" i="9" l="1"/>
  <c r="JB26" i="9"/>
  <c r="JD27" i="12"/>
  <c r="JC26" i="12"/>
  <c r="JF35" i="12"/>
  <c r="JD39" i="12"/>
  <c r="JE40" i="12"/>
  <c r="JE75" i="12"/>
  <c r="JD74" i="12"/>
  <c r="JE100" i="12"/>
  <c r="JF9" i="12"/>
  <c r="JE8" i="12"/>
  <c r="JC196" i="11"/>
  <c r="JD202" i="11"/>
  <c r="JE203" i="11"/>
  <c r="JD158" i="11"/>
  <c r="JD152" i="11"/>
  <c r="JD180" i="11" s="1"/>
  <c r="JD186" i="11" s="1"/>
  <c r="JD96" i="12" s="1"/>
  <c r="JE100" i="11"/>
  <c r="JD99" i="11"/>
  <c r="JF9" i="11"/>
  <c r="JE8" i="11"/>
  <c r="JD54" i="11"/>
  <c r="JE55" i="11"/>
  <c r="JE32" i="11"/>
  <c r="JD31" i="11"/>
  <c r="JE222" i="11"/>
  <c r="JD221" i="11"/>
  <c r="JD240" i="11"/>
  <c r="JE241" i="11"/>
  <c r="JF48" i="11"/>
  <c r="JD100" i="9"/>
  <c r="JD40" i="9"/>
  <c r="JC39" i="9"/>
  <c r="JE35" i="9"/>
  <c r="JD8" i="9"/>
  <c r="JE9" i="9"/>
  <c r="JD75" i="9"/>
  <c r="JC74" i="9"/>
  <c r="JC196" i="8"/>
  <c r="JE48" i="8"/>
  <c r="JE203" i="8"/>
  <c r="JD202" i="8"/>
  <c r="JG55" i="8"/>
  <c r="JF54" i="8"/>
  <c r="JE32" i="8"/>
  <c r="JD31" i="8"/>
  <c r="JD221" i="8"/>
  <c r="JE222" i="8"/>
  <c r="JG8" i="8"/>
  <c r="JH9" i="8"/>
  <c r="JD158" i="8"/>
  <c r="JD152" i="8"/>
  <c r="JD180" i="8" s="1"/>
  <c r="JD186" i="8" s="1"/>
  <c r="JD96" i="9" s="1"/>
  <c r="JE100" i="8"/>
  <c r="JD99" i="8"/>
  <c r="JE240" i="8"/>
  <c r="JF241" i="8"/>
  <c r="IY100" i="4"/>
  <c r="IY74" i="4"/>
  <c r="IZ75" i="4"/>
  <c r="IZ40" i="4"/>
  <c r="IY39" i="4"/>
  <c r="IZ35" i="4"/>
  <c r="JA8" i="4"/>
  <c r="JB9" i="4"/>
  <c r="JB27" i="4"/>
  <c r="JA26" i="4"/>
  <c r="IV100" i="2"/>
  <c r="IU99" i="2"/>
  <c r="JD27" i="9" l="1"/>
  <c r="JC26" i="9"/>
  <c r="JE27" i="12"/>
  <c r="JD26" i="12"/>
  <c r="JF75" i="12"/>
  <c r="JE74" i="12"/>
  <c r="JF100" i="12"/>
  <c r="JF40" i="12"/>
  <c r="JE39" i="12"/>
  <c r="JG9" i="12"/>
  <c r="JF8" i="12"/>
  <c r="JG35" i="12"/>
  <c r="JD196" i="11"/>
  <c r="JG48" i="11"/>
  <c r="JF32" i="11"/>
  <c r="JE31" i="11"/>
  <c r="JE202" i="11"/>
  <c r="JF203" i="11"/>
  <c r="JE240" i="11"/>
  <c r="JF241" i="11"/>
  <c r="JG9" i="11"/>
  <c r="JF8" i="11"/>
  <c r="JE158" i="11"/>
  <c r="JE152" i="11"/>
  <c r="JE180" i="11" s="1"/>
  <c r="JE186" i="11" s="1"/>
  <c r="JE96" i="12" s="1"/>
  <c r="JF100" i="11"/>
  <c r="JE99" i="11"/>
  <c r="JF222" i="11"/>
  <c r="JE221" i="11"/>
  <c r="JE54" i="11"/>
  <c r="JF55" i="11"/>
  <c r="JE8" i="9"/>
  <c r="JF9" i="9"/>
  <c r="JD74" i="9"/>
  <c r="JE75" i="9"/>
  <c r="JF35" i="9"/>
  <c r="JE40" i="9"/>
  <c r="JD39" i="9"/>
  <c r="JE100" i="9"/>
  <c r="JD196" i="8"/>
  <c r="JE202" i="8"/>
  <c r="JF203" i="8"/>
  <c r="JF240" i="8"/>
  <c r="JG241" i="8"/>
  <c r="JF32" i="8"/>
  <c r="JE31" i="8"/>
  <c r="JI9" i="8"/>
  <c r="JH8" i="8"/>
  <c r="JF48" i="8"/>
  <c r="JE221" i="8"/>
  <c r="JF222" i="8"/>
  <c r="JE158" i="8"/>
  <c r="JE152" i="8"/>
  <c r="JE180" i="8" s="1"/>
  <c r="JE186" i="8" s="1"/>
  <c r="JE96" i="9" s="1"/>
  <c r="JE99" i="8"/>
  <c r="JF100" i="8"/>
  <c r="JH55" i="8"/>
  <c r="JG54" i="8"/>
  <c r="IZ100" i="4"/>
  <c r="JA40" i="4"/>
  <c r="IZ39" i="4"/>
  <c r="IZ74" i="4"/>
  <c r="JA75" i="4"/>
  <c r="JB8" i="4"/>
  <c r="JC9" i="4"/>
  <c r="JA35" i="4"/>
  <c r="JC27" i="4"/>
  <c r="JB26" i="4"/>
  <c r="IV99" i="2"/>
  <c r="IW100" i="2"/>
  <c r="JE27" i="9" l="1"/>
  <c r="JD26" i="9"/>
  <c r="JE26" i="12"/>
  <c r="JF27" i="12"/>
  <c r="JH9" i="12"/>
  <c r="JG8" i="12"/>
  <c r="JH35" i="12"/>
  <c r="JG40" i="12"/>
  <c r="JF39" i="12"/>
  <c r="JG100" i="12"/>
  <c r="JF74" i="12"/>
  <c r="JG75" i="12"/>
  <c r="JE196" i="11"/>
  <c r="JG222" i="11"/>
  <c r="JF221" i="11"/>
  <c r="JF240" i="11"/>
  <c r="JG241" i="11"/>
  <c r="JF158" i="11"/>
  <c r="JF152" i="11"/>
  <c r="JF180" i="11" s="1"/>
  <c r="JF186" i="11" s="1"/>
  <c r="JF96" i="12" s="1"/>
  <c r="JF99" i="11"/>
  <c r="JG100" i="11"/>
  <c r="JF54" i="11"/>
  <c r="JG55" i="11"/>
  <c r="JF202" i="11"/>
  <c r="JG203" i="11"/>
  <c r="JH48" i="11"/>
  <c r="JH9" i="11"/>
  <c r="JG8" i="11"/>
  <c r="JG32" i="11"/>
  <c r="JF31" i="11"/>
  <c r="JE39" i="9"/>
  <c r="JF40" i="9"/>
  <c r="JF100" i="9"/>
  <c r="JF8" i="9"/>
  <c r="JG9" i="9"/>
  <c r="JG35" i="9"/>
  <c r="JF75" i="9"/>
  <c r="JE74" i="9"/>
  <c r="JE196" i="8"/>
  <c r="JH54" i="8"/>
  <c r="JI55" i="8"/>
  <c r="JF202" i="8"/>
  <c r="JG203" i="8"/>
  <c r="JF152" i="8"/>
  <c r="JF180" i="8" s="1"/>
  <c r="JF186" i="8" s="1"/>
  <c r="JF96" i="9" s="1"/>
  <c r="JF158" i="8"/>
  <c r="JF99" i="8"/>
  <c r="JG100" i="8"/>
  <c r="JG32" i="8"/>
  <c r="JF31" i="8"/>
  <c r="JG48" i="8"/>
  <c r="JG222" i="8"/>
  <c r="JF221" i="8"/>
  <c r="JG240" i="8"/>
  <c r="JH241" i="8"/>
  <c r="JJ9" i="8"/>
  <c r="JI8" i="8"/>
  <c r="JA100" i="4"/>
  <c r="JA74" i="4"/>
  <c r="JB75" i="4"/>
  <c r="JA39" i="4"/>
  <c r="JB40" i="4"/>
  <c r="JD27" i="4"/>
  <c r="JC26" i="4"/>
  <c r="JD9" i="4"/>
  <c r="JC8" i="4"/>
  <c r="JB35" i="4"/>
  <c r="IX100" i="2"/>
  <c r="IW99" i="2"/>
  <c r="JE26" i="9" l="1"/>
  <c r="JF27" i="9"/>
  <c r="JG27" i="12"/>
  <c r="JF26" i="12"/>
  <c r="JG74" i="12"/>
  <c r="JH75" i="12"/>
  <c r="JH100" i="12"/>
  <c r="JH40" i="12"/>
  <c r="JG39" i="12"/>
  <c r="JI35" i="12"/>
  <c r="JI9" i="12"/>
  <c r="JH8" i="12"/>
  <c r="JF196" i="11"/>
  <c r="JH241" i="11"/>
  <c r="JG240" i="11"/>
  <c r="JG54" i="11"/>
  <c r="JH55" i="11"/>
  <c r="JI9" i="11"/>
  <c r="JH8" i="11"/>
  <c r="JG152" i="11"/>
  <c r="JG180" i="11" s="1"/>
  <c r="JG186" i="11" s="1"/>
  <c r="JG96" i="12" s="1"/>
  <c r="JG158" i="11"/>
  <c r="JG99" i="11"/>
  <c r="JH100" i="11"/>
  <c r="JH222" i="11"/>
  <c r="JG221" i="11"/>
  <c r="JI48" i="11"/>
  <c r="JH32" i="11"/>
  <c r="JG31" i="11"/>
  <c r="JG202" i="11"/>
  <c r="JH203" i="11"/>
  <c r="JG75" i="9"/>
  <c r="JF74" i="9"/>
  <c r="JH9" i="9"/>
  <c r="JG8" i="9"/>
  <c r="JH35" i="9"/>
  <c r="JG100" i="9"/>
  <c r="JF39" i="9"/>
  <c r="JG40" i="9"/>
  <c r="JF196" i="8"/>
  <c r="JG202" i="8"/>
  <c r="JH203" i="8"/>
  <c r="JH222" i="8"/>
  <c r="JG221" i="8"/>
  <c r="JG152" i="8"/>
  <c r="JG180" i="8" s="1"/>
  <c r="JG186" i="8" s="1"/>
  <c r="JG96" i="9" s="1"/>
  <c r="JG158" i="8"/>
  <c r="JG99" i="8"/>
  <c r="JH100" i="8"/>
  <c r="JH48" i="8"/>
  <c r="JI54" i="8"/>
  <c r="JJ55" i="8"/>
  <c r="JK9" i="8"/>
  <c r="JJ8" i="8"/>
  <c r="JH240" i="8"/>
  <c r="JI241" i="8"/>
  <c r="JH32" i="8"/>
  <c r="JG31" i="8"/>
  <c r="JB100" i="4"/>
  <c r="JC75" i="4"/>
  <c r="JB74" i="4"/>
  <c r="JC40" i="4"/>
  <c r="JB39" i="4"/>
  <c r="JC35" i="4"/>
  <c r="JD26" i="4"/>
  <c r="JE27" i="4"/>
  <c r="JE9" i="4"/>
  <c r="JD8" i="4"/>
  <c r="IY100" i="2"/>
  <c r="IX99" i="2"/>
  <c r="JG27" i="9" l="1"/>
  <c r="JF26" i="9"/>
  <c r="JG26" i="12"/>
  <c r="JH27" i="12"/>
  <c r="JJ35" i="12"/>
  <c r="JH39" i="12"/>
  <c r="JI40" i="12"/>
  <c r="JI100" i="12"/>
  <c r="JH74" i="12"/>
  <c r="JI75" i="12"/>
  <c r="JI8" i="12"/>
  <c r="JJ9" i="12"/>
  <c r="JG196" i="11"/>
  <c r="JH152" i="11"/>
  <c r="JH180" i="11" s="1"/>
  <c r="JH186" i="11" s="1"/>
  <c r="JH96" i="12" s="1"/>
  <c r="JH158" i="11"/>
  <c r="JH99" i="11"/>
  <c r="JI100" i="11"/>
  <c r="JH202" i="11"/>
  <c r="JI203" i="11"/>
  <c r="JJ48" i="11"/>
  <c r="JI8" i="11"/>
  <c r="JJ9" i="11"/>
  <c r="JI55" i="11"/>
  <c r="JH54" i="11"/>
  <c r="JI241" i="11"/>
  <c r="JH240" i="11"/>
  <c r="JI222" i="11"/>
  <c r="JH221" i="11"/>
  <c r="JH31" i="11"/>
  <c r="JI32" i="11"/>
  <c r="JH40" i="9"/>
  <c r="JG39" i="9"/>
  <c r="JH100" i="9"/>
  <c r="JI9" i="9"/>
  <c r="JH8" i="9"/>
  <c r="JI35" i="9"/>
  <c r="JH75" i="9"/>
  <c r="JG74" i="9"/>
  <c r="JG196" i="8"/>
  <c r="JI222" i="8"/>
  <c r="JH221" i="8"/>
  <c r="JI48" i="8"/>
  <c r="JJ241" i="8"/>
  <c r="JI240" i="8"/>
  <c r="JH152" i="8"/>
  <c r="JH180" i="8" s="1"/>
  <c r="JH186" i="8" s="1"/>
  <c r="JH96" i="9" s="1"/>
  <c r="JH158" i="8"/>
  <c r="JH99" i="8"/>
  <c r="JI100" i="8"/>
  <c r="JI203" i="8"/>
  <c r="JH202" i="8"/>
  <c r="JI32" i="8"/>
  <c r="JH31" i="8"/>
  <c r="JL9" i="8"/>
  <c r="JK8" i="8"/>
  <c r="JJ54" i="8"/>
  <c r="JK55" i="8"/>
  <c r="JC100" i="4"/>
  <c r="JC39" i="4"/>
  <c r="JD40" i="4"/>
  <c r="JC74" i="4"/>
  <c r="JD75" i="4"/>
  <c r="JD35" i="4"/>
  <c r="JF9" i="4"/>
  <c r="JE8" i="4"/>
  <c r="JE26" i="4"/>
  <c r="JF27" i="4"/>
  <c r="IZ100" i="2"/>
  <c r="IY99" i="2"/>
  <c r="JH27" i="9" l="1"/>
  <c r="JG26" i="9"/>
  <c r="JH26" i="12"/>
  <c r="JI27" i="12"/>
  <c r="JJ75" i="12"/>
  <c r="JI74" i="12"/>
  <c r="JJ100" i="12"/>
  <c r="JJ40" i="12"/>
  <c r="JI39" i="12"/>
  <c r="JJ8" i="12"/>
  <c r="JK9" i="12"/>
  <c r="JK35" i="12"/>
  <c r="JH196" i="11"/>
  <c r="JJ241" i="11"/>
  <c r="JI240" i="11"/>
  <c r="JI152" i="11"/>
  <c r="JI180" i="11" s="1"/>
  <c r="JI186" i="11" s="1"/>
  <c r="JI96" i="12" s="1"/>
  <c r="JI158" i="11"/>
  <c r="JI99" i="11"/>
  <c r="JJ100" i="11"/>
  <c r="JJ55" i="11"/>
  <c r="JI54" i="11"/>
  <c r="JJ8" i="11"/>
  <c r="JK9" i="11"/>
  <c r="JK48" i="11"/>
  <c r="JJ203" i="11"/>
  <c r="JI202" i="11"/>
  <c r="JI221" i="11"/>
  <c r="JJ222" i="11"/>
  <c r="JI31" i="11"/>
  <c r="JJ32" i="11"/>
  <c r="JJ9" i="9"/>
  <c r="JI8" i="9"/>
  <c r="JI75" i="9"/>
  <c r="JH74" i="9"/>
  <c r="JJ35" i="9"/>
  <c r="JI100" i="9"/>
  <c r="JH39" i="9"/>
  <c r="JI40" i="9"/>
  <c r="JH196" i="8"/>
  <c r="JJ48" i="8"/>
  <c r="JK54" i="8"/>
  <c r="JL55" i="8"/>
  <c r="JI31" i="8"/>
  <c r="JJ32" i="8"/>
  <c r="JI152" i="8"/>
  <c r="JI180" i="8" s="1"/>
  <c r="JI186" i="8" s="1"/>
  <c r="JI96" i="9" s="1"/>
  <c r="JI158" i="8"/>
  <c r="JI99" i="8"/>
  <c r="JJ100" i="8"/>
  <c r="JJ222" i="8"/>
  <c r="JI221" i="8"/>
  <c r="JJ203" i="8"/>
  <c r="JI202" i="8"/>
  <c r="JM9" i="8"/>
  <c r="JL8" i="8"/>
  <c r="JK241" i="8"/>
  <c r="JJ240" i="8"/>
  <c r="JD100" i="4"/>
  <c r="JE75" i="4"/>
  <c r="JD74" i="4"/>
  <c r="JE40" i="4"/>
  <c r="JD39" i="4"/>
  <c r="JE35" i="4"/>
  <c r="JG9" i="4"/>
  <c r="JF8" i="4"/>
  <c r="JF26" i="4"/>
  <c r="JG27" i="4"/>
  <c r="JA100" i="2"/>
  <c r="IZ99" i="2"/>
  <c r="JH26" i="9" l="1"/>
  <c r="JI27" i="9"/>
  <c r="JJ27" i="12"/>
  <c r="JI26" i="12"/>
  <c r="JK8" i="12"/>
  <c r="JL9" i="12"/>
  <c r="JL35" i="12"/>
  <c r="JJ39" i="12"/>
  <c r="JK40" i="12"/>
  <c r="JK100" i="12"/>
  <c r="JJ74" i="12"/>
  <c r="JK75" i="12"/>
  <c r="JI196" i="11"/>
  <c r="JJ31" i="11"/>
  <c r="JK32" i="11"/>
  <c r="JK8" i="11"/>
  <c r="JL9" i="11"/>
  <c r="JK241" i="11"/>
  <c r="JJ240" i="11"/>
  <c r="JK203" i="11"/>
  <c r="JJ202" i="11"/>
  <c r="JJ221" i="11"/>
  <c r="JK222" i="11"/>
  <c r="JL48" i="11"/>
  <c r="JK55" i="11"/>
  <c r="JJ54" i="11"/>
  <c r="JJ152" i="11"/>
  <c r="JJ180" i="11" s="1"/>
  <c r="JJ186" i="11" s="1"/>
  <c r="JJ96" i="12" s="1"/>
  <c r="JJ158" i="11"/>
  <c r="JJ99" i="11"/>
  <c r="JK100" i="11"/>
  <c r="JJ75" i="9"/>
  <c r="JI74" i="9"/>
  <c r="JJ40" i="9"/>
  <c r="JI39" i="9"/>
  <c r="JK35" i="9"/>
  <c r="JJ100" i="9"/>
  <c r="JK9" i="9"/>
  <c r="JJ8" i="9"/>
  <c r="JI196" i="8"/>
  <c r="JN9" i="8"/>
  <c r="JM8" i="8"/>
  <c r="JJ152" i="8"/>
  <c r="JJ180" i="8" s="1"/>
  <c r="JJ186" i="8" s="1"/>
  <c r="JJ96" i="9" s="1"/>
  <c r="JJ158" i="8"/>
  <c r="JJ99" i="8"/>
  <c r="JK100" i="8"/>
  <c r="JK203" i="8"/>
  <c r="JJ202" i="8"/>
  <c r="JL54" i="8"/>
  <c r="JM55" i="8"/>
  <c r="JJ31" i="8"/>
  <c r="JK32" i="8"/>
  <c r="JK48" i="8"/>
  <c r="JL241" i="8"/>
  <c r="JK240" i="8"/>
  <c r="JK222" i="8"/>
  <c r="JJ221" i="8"/>
  <c r="JE100" i="4"/>
  <c r="JF40" i="4"/>
  <c r="JE39" i="4"/>
  <c r="JF75" i="4"/>
  <c r="JE74" i="4"/>
  <c r="JH9" i="4"/>
  <c r="JG8" i="4"/>
  <c r="JF35" i="4"/>
  <c r="JG26" i="4"/>
  <c r="JH27" i="4"/>
  <c r="JB100" i="2"/>
  <c r="JA99" i="2"/>
  <c r="JI26" i="9" l="1"/>
  <c r="JJ27" i="9"/>
  <c r="JJ26" i="12"/>
  <c r="JK27" i="12"/>
  <c r="JM35" i="12"/>
  <c r="JK74" i="12"/>
  <c r="JL75" i="12"/>
  <c r="JL100" i="12"/>
  <c r="JL40" i="12"/>
  <c r="JK39" i="12"/>
  <c r="JL8" i="12"/>
  <c r="JM9" i="12"/>
  <c r="JJ196" i="11"/>
  <c r="JK31" i="11"/>
  <c r="JL32" i="11"/>
  <c r="JL55" i="11"/>
  <c r="JK54" i="11"/>
  <c r="JM48" i="11"/>
  <c r="JL241" i="11"/>
  <c r="JK240" i="11"/>
  <c r="JK152" i="11"/>
  <c r="JK180" i="11" s="1"/>
  <c r="JK186" i="11" s="1"/>
  <c r="JK96" i="12" s="1"/>
  <c r="JK158" i="11"/>
  <c r="JK99" i="11"/>
  <c r="JL100" i="11"/>
  <c r="JL222" i="11"/>
  <c r="JK221" i="11"/>
  <c r="JL8" i="11"/>
  <c r="JM9" i="11"/>
  <c r="JL203" i="11"/>
  <c r="JK202" i="11"/>
  <c r="JL35" i="9"/>
  <c r="JK40" i="9"/>
  <c r="JJ39" i="9"/>
  <c r="JK75" i="9"/>
  <c r="JJ74" i="9"/>
  <c r="JK100" i="9"/>
  <c r="JL9" i="9"/>
  <c r="JK8" i="9"/>
  <c r="JJ196" i="8"/>
  <c r="JM241" i="8"/>
  <c r="JL240" i="8"/>
  <c r="JL48" i="8"/>
  <c r="JL203" i="8"/>
  <c r="JK202" i="8"/>
  <c r="JK152" i="8"/>
  <c r="JK180" i="8" s="1"/>
  <c r="JK186" i="8" s="1"/>
  <c r="JK96" i="9" s="1"/>
  <c r="JK158" i="8"/>
  <c r="JK99" i="8"/>
  <c r="JL100" i="8"/>
  <c r="JM54" i="8"/>
  <c r="JN55" i="8"/>
  <c r="JK31" i="8"/>
  <c r="JL32" i="8"/>
  <c r="JN8" i="8"/>
  <c r="JO9" i="8"/>
  <c r="JK221" i="8"/>
  <c r="JL222" i="8"/>
  <c r="JF100" i="4"/>
  <c r="JG75" i="4"/>
  <c r="JF74" i="4"/>
  <c r="JG40" i="4"/>
  <c r="JF39" i="4"/>
  <c r="JH26" i="4"/>
  <c r="JI27" i="4"/>
  <c r="JI9" i="4"/>
  <c r="JH8" i="4"/>
  <c r="JG35" i="4"/>
  <c r="JB99" i="2"/>
  <c r="JC100" i="2"/>
  <c r="JK27" i="9" l="1"/>
  <c r="JJ26" i="9"/>
  <c r="JK26" i="12"/>
  <c r="JL27" i="12"/>
  <c r="JM40" i="12"/>
  <c r="JL39" i="12"/>
  <c r="JM100" i="12"/>
  <c r="JM75" i="12"/>
  <c r="JL74" i="12"/>
  <c r="JN35" i="12"/>
  <c r="JM8" i="12"/>
  <c r="JN9" i="12"/>
  <c r="JK196" i="11"/>
  <c r="JL31" i="11"/>
  <c r="JM32" i="11"/>
  <c r="JM8" i="11"/>
  <c r="JN9" i="11"/>
  <c r="JM222" i="11"/>
  <c r="JL221" i="11"/>
  <c r="JM241" i="11"/>
  <c r="JL240" i="11"/>
  <c r="JN48" i="11"/>
  <c r="JM203" i="11"/>
  <c r="JL202" i="11"/>
  <c r="JL152" i="11"/>
  <c r="JL180" i="11" s="1"/>
  <c r="JL186" i="11" s="1"/>
  <c r="JL96" i="12" s="1"/>
  <c r="JL158" i="11"/>
  <c r="JL99" i="11"/>
  <c r="JM100" i="11"/>
  <c r="JM55" i="11"/>
  <c r="JL54" i="11"/>
  <c r="JL8" i="9"/>
  <c r="JM9" i="9"/>
  <c r="JL100" i="9"/>
  <c r="JL75" i="9"/>
  <c r="JK74" i="9"/>
  <c r="JL40" i="9"/>
  <c r="JK39" i="9"/>
  <c r="JM35" i="9"/>
  <c r="JK196" i="8"/>
  <c r="JN54" i="8"/>
  <c r="JO55" i="8"/>
  <c r="JO8" i="8"/>
  <c r="JP9" i="8"/>
  <c r="JL152" i="8"/>
  <c r="JL180" i="8" s="1"/>
  <c r="JL186" i="8" s="1"/>
  <c r="JL96" i="9" s="1"/>
  <c r="JL158" i="8"/>
  <c r="JM100" i="8"/>
  <c r="JL99" i="8"/>
  <c r="JL31" i="8"/>
  <c r="JM32" i="8"/>
  <c r="JM48" i="8"/>
  <c r="JL221" i="8"/>
  <c r="JM222" i="8"/>
  <c r="JN241" i="8"/>
  <c r="JM240" i="8"/>
  <c r="JM203" i="8"/>
  <c r="JL202" i="8"/>
  <c r="JG100" i="4"/>
  <c r="JG39" i="4"/>
  <c r="JH40" i="4"/>
  <c r="JH75" i="4"/>
  <c r="JG74" i="4"/>
  <c r="JI26" i="4"/>
  <c r="JJ27" i="4"/>
  <c r="JH35" i="4"/>
  <c r="JI8" i="4"/>
  <c r="JJ9" i="4"/>
  <c r="JD100" i="2"/>
  <c r="JC99" i="2"/>
  <c r="JK26" i="9" l="1"/>
  <c r="JL27" i="9"/>
  <c r="JM27" i="12"/>
  <c r="JL26" i="12"/>
  <c r="JN8" i="12"/>
  <c r="JO9" i="12"/>
  <c r="JO35" i="12"/>
  <c r="JN75" i="12"/>
  <c r="JM74" i="12"/>
  <c r="JN100" i="12"/>
  <c r="JN40" i="12"/>
  <c r="JM39" i="12"/>
  <c r="JL196" i="11"/>
  <c r="JM152" i="11"/>
  <c r="JM180" i="11" s="1"/>
  <c r="JM186" i="11" s="1"/>
  <c r="JM96" i="12" s="1"/>
  <c r="JM158" i="11"/>
  <c r="JN100" i="11"/>
  <c r="JM99" i="11"/>
  <c r="JM31" i="11"/>
  <c r="JN32" i="11"/>
  <c r="JN222" i="11"/>
  <c r="JM221" i="11"/>
  <c r="JO48" i="11"/>
  <c r="JN8" i="11"/>
  <c r="JO9" i="11"/>
  <c r="JN241" i="11"/>
  <c r="JM240" i="11"/>
  <c r="JN203" i="11"/>
  <c r="JM202" i="11"/>
  <c r="JM54" i="11"/>
  <c r="JN55" i="11"/>
  <c r="JN35" i="9"/>
  <c r="JM75" i="9"/>
  <c r="JL74" i="9"/>
  <c r="JM8" i="9"/>
  <c r="JN9" i="9"/>
  <c r="JM40" i="9"/>
  <c r="JL39" i="9"/>
  <c r="JM100" i="9"/>
  <c r="JL196" i="8"/>
  <c r="JM221" i="8"/>
  <c r="JN222" i="8"/>
  <c r="JP8" i="8"/>
  <c r="JQ9" i="8"/>
  <c r="JN48" i="8"/>
  <c r="JN203" i="8"/>
  <c r="JM202" i="8"/>
  <c r="JM152" i="8"/>
  <c r="JM180" i="8" s="1"/>
  <c r="JM186" i="8" s="1"/>
  <c r="JM96" i="9" s="1"/>
  <c r="JM158" i="8"/>
  <c r="JN100" i="8"/>
  <c r="JM99" i="8"/>
  <c r="JP55" i="8"/>
  <c r="JO54" i="8"/>
  <c r="JM31" i="8"/>
  <c r="JN32" i="8"/>
  <c r="JN240" i="8"/>
  <c r="JO241" i="8"/>
  <c r="JH100" i="4"/>
  <c r="JH74" i="4"/>
  <c r="JI75" i="4"/>
  <c r="JH39" i="4"/>
  <c r="JI40" i="4"/>
  <c r="JJ26" i="4"/>
  <c r="JK27" i="4"/>
  <c r="JI35" i="4"/>
  <c r="JJ8" i="4"/>
  <c r="JK9" i="4"/>
  <c r="JE100" i="2"/>
  <c r="JD99" i="2"/>
  <c r="JM27" i="9" l="1"/>
  <c r="JL26" i="9"/>
  <c r="JN27" i="12"/>
  <c r="JM26" i="12"/>
  <c r="JO40" i="12"/>
  <c r="JN39" i="12"/>
  <c r="JO100" i="12"/>
  <c r="JO75" i="12"/>
  <c r="JN74" i="12"/>
  <c r="JP35" i="12"/>
  <c r="JO8" i="12"/>
  <c r="JP9" i="12"/>
  <c r="JM196" i="11"/>
  <c r="JO222" i="11"/>
  <c r="JN221" i="11"/>
  <c r="JN158" i="11"/>
  <c r="JN152" i="11"/>
  <c r="JN180" i="11" s="1"/>
  <c r="JN186" i="11" s="1"/>
  <c r="JN96" i="12" s="1"/>
  <c r="JO100" i="11"/>
  <c r="JN99" i="11"/>
  <c r="JN31" i="11"/>
  <c r="JO32" i="11"/>
  <c r="JN54" i="11"/>
  <c r="JO55" i="11"/>
  <c r="JO203" i="11"/>
  <c r="JN202" i="11"/>
  <c r="JO241" i="11"/>
  <c r="JN240" i="11"/>
  <c r="JO8" i="11"/>
  <c r="JP9" i="11"/>
  <c r="JP48" i="11"/>
  <c r="JN100" i="9"/>
  <c r="JN8" i="9"/>
  <c r="JO9" i="9"/>
  <c r="JN40" i="9"/>
  <c r="JM39" i="9"/>
  <c r="JN75" i="9"/>
  <c r="JM74" i="9"/>
  <c r="JO35" i="9"/>
  <c r="JM196" i="8"/>
  <c r="JO203" i="8"/>
  <c r="JN202" i="8"/>
  <c r="JO240" i="8"/>
  <c r="JP241" i="8"/>
  <c r="JQ55" i="8"/>
  <c r="JP54" i="8"/>
  <c r="JN31" i="8"/>
  <c r="JO32" i="8"/>
  <c r="JN158" i="8"/>
  <c r="JN152" i="8"/>
  <c r="JN180" i="8" s="1"/>
  <c r="JN186" i="8" s="1"/>
  <c r="JN96" i="9" s="1"/>
  <c r="JO100" i="8"/>
  <c r="JN99" i="8"/>
  <c r="JO48" i="8"/>
  <c r="JQ8" i="8"/>
  <c r="JR9" i="8"/>
  <c r="JN221" i="8"/>
  <c r="JO222" i="8"/>
  <c r="JI100" i="4"/>
  <c r="JI74" i="4"/>
  <c r="JJ75" i="4"/>
  <c r="JJ40" i="4"/>
  <c r="JI39" i="4"/>
  <c r="JK8" i="4"/>
  <c r="JL9" i="4"/>
  <c r="JL27" i="4"/>
  <c r="JK26" i="4"/>
  <c r="JJ35" i="4"/>
  <c r="JF100" i="2"/>
  <c r="JE99" i="2"/>
  <c r="JN27" i="9" l="1"/>
  <c r="JM26" i="9"/>
  <c r="JO27" i="12"/>
  <c r="JN26" i="12"/>
  <c r="JQ35" i="12"/>
  <c r="JP75" i="12"/>
  <c r="JO74" i="12"/>
  <c r="JP100" i="12"/>
  <c r="JP40" i="12"/>
  <c r="JO39" i="12"/>
  <c r="JQ9" i="12"/>
  <c r="JP8" i="12"/>
  <c r="JN196" i="11"/>
  <c r="JQ48" i="11"/>
  <c r="JP32" i="11"/>
  <c r="JO31" i="11"/>
  <c r="JP241" i="11"/>
  <c r="JO240" i="11"/>
  <c r="JP222" i="11"/>
  <c r="JO221" i="11"/>
  <c r="JP203" i="11"/>
  <c r="JO202" i="11"/>
  <c r="JO54" i="11"/>
  <c r="JP55" i="11"/>
  <c r="JO158" i="11"/>
  <c r="JO152" i="11"/>
  <c r="JO180" i="11" s="1"/>
  <c r="JO186" i="11" s="1"/>
  <c r="JO96" i="12" s="1"/>
  <c r="JP100" i="11"/>
  <c r="JO99" i="11"/>
  <c r="JQ9" i="11"/>
  <c r="JP8" i="11"/>
  <c r="JN74" i="9"/>
  <c r="JO75" i="9"/>
  <c r="JO8" i="9"/>
  <c r="JP9" i="9"/>
  <c r="JP35" i="9"/>
  <c r="JO100" i="9"/>
  <c r="JO40" i="9"/>
  <c r="JN39" i="9"/>
  <c r="JN196" i="8"/>
  <c r="JP240" i="8"/>
  <c r="JQ241" i="8"/>
  <c r="JO221" i="8"/>
  <c r="JP222" i="8"/>
  <c r="JR8" i="8"/>
  <c r="JS9" i="8"/>
  <c r="JO31" i="8"/>
  <c r="JP32" i="8"/>
  <c r="JP48" i="8"/>
  <c r="JP203" i="8"/>
  <c r="JO202" i="8"/>
  <c r="JO158" i="8"/>
  <c r="JO152" i="8"/>
  <c r="JO180" i="8" s="1"/>
  <c r="JO186" i="8" s="1"/>
  <c r="JO96" i="9" s="1"/>
  <c r="JP100" i="8"/>
  <c r="JO99" i="8"/>
  <c r="JR55" i="8"/>
  <c r="JQ54" i="8"/>
  <c r="JJ100" i="4"/>
  <c r="JK40" i="4"/>
  <c r="JJ39" i="4"/>
  <c r="JJ74" i="4"/>
  <c r="JK75" i="4"/>
  <c r="JM27" i="4"/>
  <c r="JL26" i="4"/>
  <c r="JL8" i="4"/>
  <c r="JM9" i="4"/>
  <c r="JK35" i="4"/>
  <c r="JF99" i="2"/>
  <c r="JG100" i="2"/>
  <c r="JO27" i="9" l="1"/>
  <c r="JN26" i="9"/>
  <c r="JP27" i="12"/>
  <c r="JO26" i="12"/>
  <c r="JR9" i="12"/>
  <c r="JQ8" i="12"/>
  <c r="JQ40" i="12"/>
  <c r="JP39" i="12"/>
  <c r="JQ100" i="12"/>
  <c r="JQ75" i="12"/>
  <c r="JP74" i="12"/>
  <c r="JR35" i="12"/>
  <c r="JO196" i="11"/>
  <c r="JQ222" i="11"/>
  <c r="JP221" i="11"/>
  <c r="JR48" i="11"/>
  <c r="JP54" i="11"/>
  <c r="JQ55" i="11"/>
  <c r="JP202" i="11"/>
  <c r="JQ203" i="11"/>
  <c r="JQ241" i="11"/>
  <c r="JP240" i="11"/>
  <c r="JR9" i="11"/>
  <c r="JQ8" i="11"/>
  <c r="JP158" i="11"/>
  <c r="JP152" i="11"/>
  <c r="JP180" i="11" s="1"/>
  <c r="JP186" i="11" s="1"/>
  <c r="JP96" i="12" s="1"/>
  <c r="JQ100" i="11"/>
  <c r="JP99" i="11"/>
  <c r="JQ32" i="11"/>
  <c r="JP31" i="11"/>
  <c r="JP40" i="9"/>
  <c r="JO39" i="9"/>
  <c r="JP8" i="9"/>
  <c r="JQ9" i="9"/>
  <c r="JP100" i="9"/>
  <c r="JQ35" i="9"/>
  <c r="JP75" i="9"/>
  <c r="JO74" i="9"/>
  <c r="JO196" i="8"/>
  <c r="JP221" i="8"/>
  <c r="JQ222" i="8"/>
  <c r="JP158" i="8"/>
  <c r="JP152" i="8"/>
  <c r="JP180" i="8" s="1"/>
  <c r="JP186" i="8" s="1"/>
  <c r="JP96" i="9" s="1"/>
  <c r="JQ100" i="8"/>
  <c r="JP99" i="8"/>
  <c r="JQ48" i="8"/>
  <c r="JQ240" i="8"/>
  <c r="JR241" i="8"/>
  <c r="JQ32" i="8"/>
  <c r="JP31" i="8"/>
  <c r="JQ203" i="8"/>
  <c r="JP202" i="8"/>
  <c r="JS55" i="8"/>
  <c r="JR54" i="8"/>
  <c r="JS8" i="8"/>
  <c r="JT9" i="8"/>
  <c r="JK100" i="4"/>
  <c r="JK74" i="4"/>
  <c r="JL75" i="4"/>
  <c r="JK39" i="4"/>
  <c r="JL40" i="4"/>
  <c r="JN27" i="4"/>
  <c r="JM26" i="4"/>
  <c r="JL35" i="4"/>
  <c r="JM8" i="4"/>
  <c r="JN9" i="4"/>
  <c r="JH100" i="2"/>
  <c r="JG99" i="2"/>
  <c r="JP27" i="9" l="1"/>
  <c r="JO26" i="9"/>
  <c r="JQ27" i="12"/>
  <c r="JP26" i="12"/>
  <c r="JR100" i="12"/>
  <c r="JR40" i="12"/>
  <c r="JQ39" i="12"/>
  <c r="JS35" i="12"/>
  <c r="JR75" i="12"/>
  <c r="JQ74" i="12"/>
  <c r="JS9" i="12"/>
  <c r="JR8" i="12"/>
  <c r="JP196" i="11"/>
  <c r="JQ158" i="11"/>
  <c r="JQ152" i="11"/>
  <c r="JQ180" i="11" s="1"/>
  <c r="JQ186" i="11" s="1"/>
  <c r="JQ96" i="12" s="1"/>
  <c r="JR100" i="11"/>
  <c r="JQ99" i="11"/>
  <c r="JR222" i="11"/>
  <c r="JQ221" i="11"/>
  <c r="JR32" i="11"/>
  <c r="JQ31" i="11"/>
  <c r="JQ54" i="11"/>
  <c r="JR55" i="11"/>
  <c r="JS9" i="11"/>
  <c r="JR8" i="11"/>
  <c r="JS48" i="11"/>
  <c r="JQ240" i="11"/>
  <c r="JR241" i="11"/>
  <c r="JQ202" i="11"/>
  <c r="JR203" i="11"/>
  <c r="JP74" i="9"/>
  <c r="JQ75" i="9"/>
  <c r="JQ8" i="9"/>
  <c r="JR9" i="9"/>
  <c r="JR35" i="9"/>
  <c r="JQ100" i="9"/>
  <c r="JQ40" i="9"/>
  <c r="JP39" i="9"/>
  <c r="JP196" i="8"/>
  <c r="JR203" i="8"/>
  <c r="JQ202" i="8"/>
  <c r="JR240" i="8"/>
  <c r="JS241" i="8"/>
  <c r="JQ221" i="8"/>
  <c r="JR222" i="8"/>
  <c r="JR48" i="8"/>
  <c r="JU9" i="8"/>
  <c r="JT8" i="8"/>
  <c r="JR32" i="8"/>
  <c r="JQ31" i="8"/>
  <c r="JQ158" i="8"/>
  <c r="JQ152" i="8"/>
  <c r="JQ180" i="8" s="1"/>
  <c r="JQ186" i="8" s="1"/>
  <c r="JQ96" i="9" s="1"/>
  <c r="JQ99" i="8"/>
  <c r="JR100" i="8"/>
  <c r="JT55" i="8"/>
  <c r="JS54" i="8"/>
  <c r="JL100" i="4"/>
  <c r="JL39" i="4"/>
  <c r="JM40" i="4"/>
  <c r="JL74" i="4"/>
  <c r="JM75" i="4"/>
  <c r="JN8" i="4"/>
  <c r="JO9" i="4"/>
  <c r="JO27" i="4"/>
  <c r="JN26" i="4"/>
  <c r="JM35" i="4"/>
  <c r="JH99" i="2"/>
  <c r="JI100" i="2"/>
  <c r="JP26" i="9" l="1"/>
  <c r="JQ27" i="9"/>
  <c r="JQ26" i="12"/>
  <c r="JR27" i="12"/>
  <c r="JS75" i="12"/>
  <c r="JR74" i="12"/>
  <c r="JT35" i="12"/>
  <c r="JS40" i="12"/>
  <c r="JR39" i="12"/>
  <c r="JT9" i="12"/>
  <c r="JS8" i="12"/>
  <c r="JS100" i="12"/>
  <c r="JQ196" i="11"/>
  <c r="JT48" i="11"/>
  <c r="JR158" i="11"/>
  <c r="JR152" i="11"/>
  <c r="JR180" i="11" s="1"/>
  <c r="JR186" i="11" s="1"/>
  <c r="JR96" i="12" s="1"/>
  <c r="JR99" i="11"/>
  <c r="JS100" i="11"/>
  <c r="JR202" i="11"/>
  <c r="JS203" i="11"/>
  <c r="JT9" i="11"/>
  <c r="JS8" i="11"/>
  <c r="JR54" i="11"/>
  <c r="JS55" i="11"/>
  <c r="JR240" i="11"/>
  <c r="JS241" i="11"/>
  <c r="JS222" i="11"/>
  <c r="JR221" i="11"/>
  <c r="JS32" i="11"/>
  <c r="JR31" i="11"/>
  <c r="JQ39" i="9"/>
  <c r="JR40" i="9"/>
  <c r="JR100" i="9"/>
  <c r="JR8" i="9"/>
  <c r="JS9" i="9"/>
  <c r="JS35" i="9"/>
  <c r="JQ74" i="9"/>
  <c r="JR75" i="9"/>
  <c r="JQ196" i="8"/>
  <c r="JS240" i="8"/>
  <c r="JT241" i="8"/>
  <c r="JR152" i="8"/>
  <c r="JR180" i="8" s="1"/>
  <c r="JR186" i="8" s="1"/>
  <c r="JR96" i="9" s="1"/>
  <c r="JR158" i="8"/>
  <c r="JR99" i="8"/>
  <c r="JS100" i="8"/>
  <c r="JV9" i="8"/>
  <c r="JU8" i="8"/>
  <c r="JS48" i="8"/>
  <c r="JT54" i="8"/>
  <c r="JU55" i="8"/>
  <c r="JS203" i="8"/>
  <c r="JR202" i="8"/>
  <c r="JS222" i="8"/>
  <c r="JR221" i="8"/>
  <c r="JS32" i="8"/>
  <c r="JR31" i="8"/>
  <c r="JM100" i="4"/>
  <c r="JM74" i="4"/>
  <c r="JN75" i="4"/>
  <c r="JM39" i="4"/>
  <c r="JN40" i="4"/>
  <c r="JP27" i="4"/>
  <c r="JO26" i="4"/>
  <c r="JN35" i="4"/>
  <c r="JP9" i="4"/>
  <c r="JO8" i="4"/>
  <c r="JJ100" i="2"/>
  <c r="JI99" i="2"/>
  <c r="JQ26" i="9" l="1"/>
  <c r="JR27" i="9"/>
  <c r="JR26" i="12"/>
  <c r="JS27" i="12"/>
  <c r="JU9" i="12"/>
  <c r="JT8" i="12"/>
  <c r="JT100" i="12"/>
  <c r="JT40" i="12"/>
  <c r="JS39" i="12"/>
  <c r="JU35" i="12"/>
  <c r="JT75" i="12"/>
  <c r="JS74" i="12"/>
  <c r="JR196" i="11"/>
  <c r="JT222" i="11"/>
  <c r="JS221" i="11"/>
  <c r="JT241" i="11"/>
  <c r="JS240" i="11"/>
  <c r="JT32" i="11"/>
  <c r="JS31" i="11"/>
  <c r="JT8" i="11"/>
  <c r="JU9" i="11"/>
  <c r="JS54" i="11"/>
  <c r="JT55" i="11"/>
  <c r="JS202" i="11"/>
  <c r="JT203" i="11"/>
  <c r="JU48" i="11"/>
  <c r="JS152" i="11"/>
  <c r="JS180" i="11" s="1"/>
  <c r="JS186" i="11" s="1"/>
  <c r="JS96" i="12" s="1"/>
  <c r="JS158" i="11"/>
  <c r="JS99" i="11"/>
  <c r="JT100" i="11"/>
  <c r="JT9" i="9"/>
  <c r="JS8" i="9"/>
  <c r="JT35" i="9"/>
  <c r="JS100" i="9"/>
  <c r="JS75" i="9"/>
  <c r="JR74" i="9"/>
  <c r="JR39" i="9"/>
  <c r="JS40" i="9"/>
  <c r="JR196" i="8"/>
  <c r="JU54" i="8"/>
  <c r="JV55" i="8"/>
  <c r="JS202" i="8"/>
  <c r="JT203" i="8"/>
  <c r="JT222" i="8"/>
  <c r="JS221" i="8"/>
  <c r="JT32" i="8"/>
  <c r="JS31" i="8"/>
  <c r="JT48" i="8"/>
  <c r="JT240" i="8"/>
  <c r="JU241" i="8"/>
  <c r="JW9" i="8"/>
  <c r="JV8" i="8"/>
  <c r="JS152" i="8"/>
  <c r="JS180" i="8" s="1"/>
  <c r="JS186" i="8" s="1"/>
  <c r="JS96" i="9" s="1"/>
  <c r="JS158" i="8"/>
  <c r="JS99" i="8"/>
  <c r="JT100" i="8"/>
  <c r="JN100" i="4"/>
  <c r="JN74" i="4"/>
  <c r="JO75" i="4"/>
  <c r="JO40" i="4"/>
  <c r="JN39" i="4"/>
  <c r="JP26" i="4"/>
  <c r="JQ27" i="4"/>
  <c r="JQ9" i="4"/>
  <c r="JP8" i="4"/>
  <c r="JO35" i="4"/>
  <c r="JJ99" i="2"/>
  <c r="JK100" i="2"/>
  <c r="JR26" i="9" l="1"/>
  <c r="JS27" i="9"/>
  <c r="JS26" i="12"/>
  <c r="JT27" i="12"/>
  <c r="JU100" i="12"/>
  <c r="JU75" i="12"/>
  <c r="JT74" i="12"/>
  <c r="JV35" i="12"/>
  <c r="JU40" i="12"/>
  <c r="JT39" i="12"/>
  <c r="JU8" i="12"/>
  <c r="JV9" i="12"/>
  <c r="JS196" i="11"/>
  <c r="JU203" i="11"/>
  <c r="JT202" i="11"/>
  <c r="JU8" i="11"/>
  <c r="JV9" i="11"/>
  <c r="JU241" i="11"/>
  <c r="JT240" i="11"/>
  <c r="JT152" i="11"/>
  <c r="JT180" i="11" s="1"/>
  <c r="JT186" i="11" s="1"/>
  <c r="JT96" i="12" s="1"/>
  <c r="JT158" i="11"/>
  <c r="JT99" i="11"/>
  <c r="JU100" i="11"/>
  <c r="JU222" i="11"/>
  <c r="JT221" i="11"/>
  <c r="JV48" i="11"/>
  <c r="JU55" i="11"/>
  <c r="JT54" i="11"/>
  <c r="JU32" i="11"/>
  <c r="JT31" i="11"/>
  <c r="JS39" i="9"/>
  <c r="JT40" i="9"/>
  <c r="JS74" i="9"/>
  <c r="JT75" i="9"/>
  <c r="JT100" i="9"/>
  <c r="JU35" i="9"/>
  <c r="JU9" i="9"/>
  <c r="JT8" i="9"/>
  <c r="JS196" i="8"/>
  <c r="JU32" i="8"/>
  <c r="JT31" i="8"/>
  <c r="JU203" i="8"/>
  <c r="JT202" i="8"/>
  <c r="JX9" i="8"/>
  <c r="JW8" i="8"/>
  <c r="JV241" i="8"/>
  <c r="JU240" i="8"/>
  <c r="JV54" i="8"/>
  <c r="JW55" i="8"/>
  <c r="JT152" i="8"/>
  <c r="JT180" i="8" s="1"/>
  <c r="JT186" i="8" s="1"/>
  <c r="JT96" i="9" s="1"/>
  <c r="JT158" i="8"/>
  <c r="JT99" i="8"/>
  <c r="JU100" i="8"/>
  <c r="JU48" i="8"/>
  <c r="JU222" i="8"/>
  <c r="JT221" i="8"/>
  <c r="JO100" i="4"/>
  <c r="JP75" i="4"/>
  <c r="JO74" i="4"/>
  <c r="JO39" i="4"/>
  <c r="JP40" i="4"/>
  <c r="JP35" i="4"/>
  <c r="JQ26" i="4"/>
  <c r="JR27" i="4"/>
  <c r="JR9" i="4"/>
  <c r="JQ8" i="4"/>
  <c r="JL100" i="2"/>
  <c r="JK99" i="2"/>
  <c r="JS26" i="9" l="1"/>
  <c r="JT27" i="9"/>
  <c r="JU27" i="12"/>
  <c r="JT26" i="12"/>
  <c r="JW35" i="12"/>
  <c r="JV75" i="12"/>
  <c r="JU74" i="12"/>
  <c r="JV40" i="12"/>
  <c r="JU39" i="12"/>
  <c r="JV100" i="12"/>
  <c r="JV8" i="12"/>
  <c r="JW9" i="12"/>
  <c r="JT196" i="11"/>
  <c r="JV55" i="11"/>
  <c r="JU54" i="11"/>
  <c r="JW48" i="11"/>
  <c r="JV8" i="11"/>
  <c r="JW9" i="11"/>
  <c r="JU31" i="11"/>
  <c r="JV32" i="11"/>
  <c r="JV241" i="11"/>
  <c r="JU240" i="11"/>
  <c r="JU221" i="11"/>
  <c r="JV222" i="11"/>
  <c r="JV203" i="11"/>
  <c r="JU202" i="11"/>
  <c r="JU152" i="11"/>
  <c r="JU180" i="11" s="1"/>
  <c r="JU186" i="11" s="1"/>
  <c r="JU96" i="12" s="1"/>
  <c r="JU158" i="11"/>
  <c r="JU99" i="11"/>
  <c r="JV100" i="11"/>
  <c r="JU100" i="9"/>
  <c r="JU75" i="9"/>
  <c r="JT74" i="9"/>
  <c r="JV35" i="9"/>
  <c r="JV9" i="9"/>
  <c r="JU8" i="9"/>
  <c r="JT39" i="9"/>
  <c r="JU40" i="9"/>
  <c r="JT196" i="8"/>
  <c r="JW54" i="8"/>
  <c r="JX55" i="8"/>
  <c r="JV32" i="8"/>
  <c r="JU31" i="8"/>
  <c r="JY9" i="8"/>
  <c r="JX8" i="8"/>
  <c r="JU152" i="8"/>
  <c r="JU180" i="8" s="1"/>
  <c r="JU186" i="8" s="1"/>
  <c r="JU96" i="9" s="1"/>
  <c r="JU158" i="8"/>
  <c r="JU99" i="8"/>
  <c r="JV100" i="8"/>
  <c r="JV203" i="8"/>
  <c r="JU202" i="8"/>
  <c r="JV222" i="8"/>
  <c r="JU221" i="8"/>
  <c r="JW241" i="8"/>
  <c r="JV240" i="8"/>
  <c r="JV48" i="8"/>
  <c r="JP100" i="4"/>
  <c r="JP39" i="4"/>
  <c r="JQ40" i="4"/>
  <c r="JQ75" i="4"/>
  <c r="JP74" i="4"/>
  <c r="JS9" i="4"/>
  <c r="JR8" i="4"/>
  <c r="JR26" i="4"/>
  <c r="JS27" i="4"/>
  <c r="JQ35" i="4"/>
  <c r="JM100" i="2"/>
  <c r="JL99" i="2"/>
  <c r="JT26" i="9" l="1"/>
  <c r="JU27" i="9"/>
  <c r="JU26" i="12"/>
  <c r="JV27" i="12"/>
  <c r="JW100" i="12"/>
  <c r="JV39" i="12"/>
  <c r="JW40" i="12"/>
  <c r="JV74" i="12"/>
  <c r="JW75" i="12"/>
  <c r="JW8" i="12"/>
  <c r="JX9" i="12"/>
  <c r="JX35" i="12"/>
  <c r="JU196" i="11"/>
  <c r="JW8" i="11"/>
  <c r="JX9" i="11"/>
  <c r="JV152" i="11"/>
  <c r="JV180" i="11" s="1"/>
  <c r="JV186" i="11" s="1"/>
  <c r="JV96" i="12" s="1"/>
  <c r="JV158" i="11"/>
  <c r="JV99" i="11"/>
  <c r="JW100" i="11"/>
  <c r="JW241" i="11"/>
  <c r="JV240" i="11"/>
  <c r="JX48" i="11"/>
  <c r="JV31" i="11"/>
  <c r="JW32" i="11"/>
  <c r="JW55" i="11"/>
  <c r="JV54" i="11"/>
  <c r="JV221" i="11"/>
  <c r="JW222" i="11"/>
  <c r="JW203" i="11"/>
  <c r="JV202" i="11"/>
  <c r="JW9" i="9"/>
  <c r="JV8" i="9"/>
  <c r="JU39" i="9"/>
  <c r="JV40" i="9"/>
  <c r="JW35" i="9"/>
  <c r="JV75" i="9"/>
  <c r="JU74" i="9"/>
  <c r="JV100" i="9"/>
  <c r="JU196" i="8"/>
  <c r="JV152" i="8"/>
  <c r="JV180" i="8" s="1"/>
  <c r="JV186" i="8" s="1"/>
  <c r="JV96" i="9" s="1"/>
  <c r="JV158" i="8"/>
  <c r="JV99" i="8"/>
  <c r="JW100" i="8"/>
  <c r="JX241" i="8"/>
  <c r="JW240" i="8"/>
  <c r="JW222" i="8"/>
  <c r="JV221" i="8"/>
  <c r="JX54" i="8"/>
  <c r="JY55" i="8"/>
  <c r="JW48" i="8"/>
  <c r="JW203" i="8"/>
  <c r="JV202" i="8"/>
  <c r="JZ9" i="8"/>
  <c r="JY8" i="8"/>
  <c r="JV31" i="8"/>
  <c r="JW32" i="8"/>
  <c r="JQ100" i="4"/>
  <c r="JR40" i="4"/>
  <c r="JQ39" i="4"/>
  <c r="JQ74" i="4"/>
  <c r="JR75" i="4"/>
  <c r="JR35" i="4"/>
  <c r="JS26" i="4"/>
  <c r="JT27" i="4"/>
  <c r="JT9" i="4"/>
  <c r="JS8" i="4"/>
  <c r="JN100" i="2"/>
  <c r="JM99" i="2"/>
  <c r="JV27" i="9" l="1"/>
  <c r="JU26" i="9"/>
  <c r="JV26" i="12"/>
  <c r="JW27" i="12"/>
  <c r="JX8" i="12"/>
  <c r="JY9" i="12"/>
  <c r="JY35" i="12"/>
  <c r="JX75" i="12"/>
  <c r="JW74" i="12"/>
  <c r="JX40" i="12"/>
  <c r="JW39" i="12"/>
  <c r="JX100" i="12"/>
  <c r="JV196" i="11"/>
  <c r="JY48" i="11"/>
  <c r="JX222" i="11"/>
  <c r="JW221" i="11"/>
  <c r="JX203" i="11"/>
  <c r="JW202" i="11"/>
  <c r="JX55" i="11"/>
  <c r="JW54" i="11"/>
  <c r="JW31" i="11"/>
  <c r="JX32" i="11"/>
  <c r="JW152" i="11"/>
  <c r="JW180" i="11" s="1"/>
  <c r="JW186" i="11" s="1"/>
  <c r="JW96" i="12" s="1"/>
  <c r="JW158" i="11"/>
  <c r="JW99" i="11"/>
  <c r="JX100" i="11"/>
  <c r="JX241" i="11"/>
  <c r="JW240" i="11"/>
  <c r="JX8" i="11"/>
  <c r="JY9" i="11"/>
  <c r="JW75" i="9"/>
  <c r="JV74" i="9"/>
  <c r="JW40" i="9"/>
  <c r="JV39" i="9"/>
  <c r="JW100" i="9"/>
  <c r="JX35" i="9"/>
  <c r="JX9" i="9"/>
  <c r="JW8" i="9"/>
  <c r="JV196" i="8"/>
  <c r="JY241" i="8"/>
  <c r="JX240" i="8"/>
  <c r="JX48" i="8"/>
  <c r="JW152" i="8"/>
  <c r="JW180" i="8" s="1"/>
  <c r="JW186" i="8" s="1"/>
  <c r="JW96" i="9" s="1"/>
  <c r="JW158" i="8"/>
  <c r="JW99" i="8"/>
  <c r="JX100" i="8"/>
  <c r="JY54" i="8"/>
  <c r="JZ55" i="8"/>
  <c r="JW31" i="8"/>
  <c r="JX32" i="8"/>
  <c r="JZ8" i="8"/>
  <c r="KA9" i="8"/>
  <c r="JW221" i="8"/>
  <c r="JX222" i="8"/>
  <c r="JW202" i="8"/>
  <c r="JX203" i="8"/>
  <c r="JR100" i="4"/>
  <c r="JR74" i="4"/>
  <c r="JS75" i="4"/>
  <c r="JR39" i="4"/>
  <c r="JS40" i="4"/>
  <c r="JS35" i="4"/>
  <c r="JU9" i="4"/>
  <c r="JT8" i="4"/>
  <c r="JT26" i="4"/>
  <c r="JU27" i="4"/>
  <c r="JO100" i="2"/>
  <c r="JN99" i="2"/>
  <c r="JW27" i="9" l="1"/>
  <c r="JV26" i="9"/>
  <c r="JW26" i="12"/>
  <c r="JX27" i="12"/>
  <c r="JZ35" i="12"/>
  <c r="JY100" i="12"/>
  <c r="JY75" i="12"/>
  <c r="JX74" i="12"/>
  <c r="JX39" i="12"/>
  <c r="JY40" i="12"/>
  <c r="JY8" i="12"/>
  <c r="JZ9" i="12"/>
  <c r="JW196" i="11"/>
  <c r="JY203" i="11"/>
  <c r="JX202" i="11"/>
  <c r="JX152" i="11"/>
  <c r="JX180" i="11" s="1"/>
  <c r="JX186" i="11" s="1"/>
  <c r="JX96" i="12" s="1"/>
  <c r="JX158" i="11"/>
  <c r="JX99" i="11"/>
  <c r="JY100" i="11"/>
  <c r="JY222" i="11"/>
  <c r="JX221" i="11"/>
  <c r="JY55" i="11"/>
  <c r="JX54" i="11"/>
  <c r="JZ48" i="11"/>
  <c r="JY8" i="11"/>
  <c r="JZ9" i="11"/>
  <c r="JX31" i="11"/>
  <c r="JY32" i="11"/>
  <c r="JX240" i="11"/>
  <c r="JY241" i="11"/>
  <c r="JY35" i="9"/>
  <c r="JX40" i="9"/>
  <c r="JW39" i="9"/>
  <c r="JX75" i="9"/>
  <c r="JW74" i="9"/>
  <c r="JX100" i="9"/>
  <c r="JX8" i="9"/>
  <c r="JY9" i="9"/>
  <c r="JW196" i="8"/>
  <c r="JY48" i="8"/>
  <c r="JX221" i="8"/>
  <c r="JY222" i="8"/>
  <c r="JZ54" i="8"/>
  <c r="KA55" i="8"/>
  <c r="KA8" i="8"/>
  <c r="KB9" i="8"/>
  <c r="JZ241" i="8"/>
  <c r="JY240" i="8"/>
  <c r="JX202" i="8"/>
  <c r="JY203" i="8"/>
  <c r="JX152" i="8"/>
  <c r="JX180" i="8" s="1"/>
  <c r="JX186" i="8" s="1"/>
  <c r="JX96" i="9" s="1"/>
  <c r="JX158" i="8"/>
  <c r="JY100" i="8"/>
  <c r="JX99" i="8"/>
  <c r="JX31" i="8"/>
  <c r="JY32" i="8"/>
  <c r="JS100" i="4"/>
  <c r="JT75" i="4"/>
  <c r="JS74" i="4"/>
  <c r="JS39" i="4"/>
  <c r="JT40" i="4"/>
  <c r="JU8" i="4"/>
  <c r="JV9" i="4"/>
  <c r="JU26" i="4"/>
  <c r="JV27" i="4"/>
  <c r="JT35" i="4"/>
  <c r="JP100" i="2"/>
  <c r="JO99" i="2"/>
  <c r="JX27" i="9" l="1"/>
  <c r="JW26" i="9"/>
  <c r="JY27" i="12"/>
  <c r="JX26" i="12"/>
  <c r="JZ40" i="12"/>
  <c r="JY39" i="12"/>
  <c r="JZ75" i="12"/>
  <c r="JY74" i="12"/>
  <c r="JZ100" i="12"/>
  <c r="JZ8" i="12"/>
  <c r="KA9" i="12"/>
  <c r="KA35" i="12"/>
  <c r="JX196" i="11"/>
  <c r="JY240" i="11"/>
  <c r="JZ241" i="11"/>
  <c r="JZ222" i="11"/>
  <c r="JY221" i="11"/>
  <c r="JZ203" i="11"/>
  <c r="JY202" i="11"/>
  <c r="JZ8" i="11"/>
  <c r="KA9" i="11"/>
  <c r="KA48" i="11"/>
  <c r="JY152" i="11"/>
  <c r="JY180" i="11" s="1"/>
  <c r="JY186" i="11" s="1"/>
  <c r="JY96" i="12" s="1"/>
  <c r="JY158" i="11"/>
  <c r="JZ100" i="11"/>
  <c r="JY99" i="11"/>
  <c r="JY54" i="11"/>
  <c r="JZ55" i="11"/>
  <c r="JY31" i="11"/>
  <c r="JZ32" i="11"/>
  <c r="JY8" i="9"/>
  <c r="JZ9" i="9"/>
  <c r="JY100" i="9"/>
  <c r="JY75" i="9"/>
  <c r="JX74" i="9"/>
  <c r="JY40" i="9"/>
  <c r="JX39" i="9"/>
  <c r="JZ35" i="9"/>
  <c r="JX196" i="8"/>
  <c r="JY152" i="8"/>
  <c r="JY180" i="8" s="1"/>
  <c r="JY186" i="8" s="1"/>
  <c r="JY96" i="9" s="1"/>
  <c r="JY158" i="8"/>
  <c r="JZ100" i="8"/>
  <c r="JY99" i="8"/>
  <c r="JY221" i="8"/>
  <c r="JZ222" i="8"/>
  <c r="JZ240" i="8"/>
  <c r="KA241" i="8"/>
  <c r="JY31" i="8"/>
  <c r="JZ32" i="8"/>
  <c r="JZ48" i="8"/>
  <c r="KB8" i="8"/>
  <c r="KC9" i="8"/>
  <c r="JY202" i="8"/>
  <c r="JZ203" i="8"/>
  <c r="KB55" i="8"/>
  <c r="KA54" i="8"/>
  <c r="JT100" i="4"/>
  <c r="JU40" i="4"/>
  <c r="JT39" i="4"/>
  <c r="JT74" i="4"/>
  <c r="JU75" i="4"/>
  <c r="JV26" i="4"/>
  <c r="JW27" i="4"/>
  <c r="JV8" i="4"/>
  <c r="JW9" i="4"/>
  <c r="JU35" i="4"/>
  <c r="JQ100" i="2"/>
  <c r="JP99" i="2"/>
  <c r="JY27" i="9" l="1"/>
  <c r="JX26" i="9"/>
  <c r="JZ27" i="12"/>
  <c r="JY26" i="12"/>
  <c r="KA100" i="12"/>
  <c r="KA8" i="12"/>
  <c r="KB9" i="12"/>
  <c r="KB35" i="12"/>
  <c r="JZ74" i="12"/>
  <c r="KA75" i="12"/>
  <c r="JZ39" i="12"/>
  <c r="KA40" i="12"/>
  <c r="JY196" i="11"/>
  <c r="JZ54" i="11"/>
  <c r="KA55" i="11"/>
  <c r="KA222" i="11"/>
  <c r="JZ221" i="11"/>
  <c r="JZ31" i="11"/>
  <c r="KA32" i="11"/>
  <c r="JZ158" i="11"/>
  <c r="JZ152" i="11"/>
  <c r="JZ180" i="11" s="1"/>
  <c r="JZ186" i="11" s="1"/>
  <c r="JZ96" i="12" s="1"/>
  <c r="KA100" i="11"/>
  <c r="JZ99" i="11"/>
  <c r="KB9" i="11"/>
  <c r="KA8" i="11"/>
  <c r="KA241" i="11"/>
  <c r="JZ240" i="11"/>
  <c r="KA203" i="11"/>
  <c r="JZ202" i="11"/>
  <c r="KB48" i="11"/>
  <c r="KA35" i="9"/>
  <c r="JZ40" i="9"/>
  <c r="JY39" i="9"/>
  <c r="JY74" i="9"/>
  <c r="JZ75" i="9"/>
  <c r="JZ100" i="9"/>
  <c r="JZ8" i="9"/>
  <c r="KA9" i="9"/>
  <c r="JY196" i="8"/>
  <c r="JZ158" i="8"/>
  <c r="JZ152" i="8"/>
  <c r="JZ180" i="8" s="1"/>
  <c r="JZ186" i="8" s="1"/>
  <c r="JZ96" i="9" s="1"/>
  <c r="KA100" i="8"/>
  <c r="JZ99" i="8"/>
  <c r="KC8" i="8"/>
  <c r="KD9" i="8"/>
  <c r="KA48" i="8"/>
  <c r="KA240" i="8"/>
  <c r="KB241" i="8"/>
  <c r="KC55" i="8"/>
  <c r="KB54" i="8"/>
  <c r="JZ202" i="8"/>
  <c r="KA203" i="8"/>
  <c r="JZ31" i="8"/>
  <c r="KA32" i="8"/>
  <c r="JZ221" i="8"/>
  <c r="KA222" i="8"/>
  <c r="JU100" i="4"/>
  <c r="JV75" i="4"/>
  <c r="JU74" i="4"/>
  <c r="JU39" i="4"/>
  <c r="JV40" i="4"/>
  <c r="JW8" i="4"/>
  <c r="JX9" i="4"/>
  <c r="JX27" i="4"/>
  <c r="JW26" i="4"/>
  <c r="JV35" i="4"/>
  <c r="JR100" i="2"/>
  <c r="JQ99" i="2"/>
  <c r="JZ27" i="9" l="1"/>
  <c r="JY26" i="9"/>
  <c r="KA27" i="12"/>
  <c r="JZ26" i="12"/>
  <c r="KB40" i="12"/>
  <c r="KA39" i="12"/>
  <c r="KC9" i="12"/>
  <c r="KB8" i="12"/>
  <c r="KB100" i="12"/>
  <c r="KB75" i="12"/>
  <c r="KA74" i="12"/>
  <c r="KC35" i="12"/>
  <c r="JZ196" i="11"/>
  <c r="KB222" i="11"/>
  <c r="KA221" i="11"/>
  <c r="KB32" i="11"/>
  <c r="KA31" i="11"/>
  <c r="KC48" i="11"/>
  <c r="KA54" i="11"/>
  <c r="KB55" i="11"/>
  <c r="KB203" i="11"/>
  <c r="KA202" i="11"/>
  <c r="KC9" i="11"/>
  <c r="KB8" i="11"/>
  <c r="KB241" i="11"/>
  <c r="KA240" i="11"/>
  <c r="KA158" i="11"/>
  <c r="KA152" i="11"/>
  <c r="KA180" i="11" s="1"/>
  <c r="KA186" i="11" s="1"/>
  <c r="KA96" i="12" s="1"/>
  <c r="KB100" i="11"/>
  <c r="KA99" i="11"/>
  <c r="KA75" i="9"/>
  <c r="JZ74" i="9"/>
  <c r="KA100" i="9"/>
  <c r="KA40" i="9"/>
  <c r="JZ39" i="9"/>
  <c r="KB35" i="9"/>
  <c r="KA8" i="9"/>
  <c r="KB9" i="9"/>
  <c r="JZ196" i="8"/>
  <c r="KA158" i="8"/>
  <c r="KA152" i="8"/>
  <c r="KA180" i="8" s="1"/>
  <c r="KA186" i="8" s="1"/>
  <c r="KA96" i="9" s="1"/>
  <c r="KB100" i="8"/>
  <c r="KA99" i="8"/>
  <c r="KA31" i="8"/>
  <c r="KB32" i="8"/>
  <c r="KD55" i="8"/>
  <c r="KC54" i="8"/>
  <c r="KB240" i="8"/>
  <c r="KC241" i="8"/>
  <c r="KA221" i="8"/>
  <c r="KB222" i="8"/>
  <c r="KD8" i="8"/>
  <c r="KE9" i="8"/>
  <c r="KA202" i="8"/>
  <c r="KB203" i="8"/>
  <c r="KB48" i="8"/>
  <c r="JV100" i="4"/>
  <c r="JV74" i="4"/>
  <c r="JW75" i="4"/>
  <c r="JW40" i="4"/>
  <c r="JV39" i="4"/>
  <c r="JY27" i="4"/>
  <c r="JX26" i="4"/>
  <c r="JX8" i="4"/>
  <c r="JY9" i="4"/>
  <c r="JW35" i="4"/>
  <c r="JR99" i="2"/>
  <c r="JS100" i="2"/>
  <c r="KA27" i="9" l="1"/>
  <c r="JZ26" i="9"/>
  <c r="KB27" i="12"/>
  <c r="KA26" i="12"/>
  <c r="KD35" i="12"/>
  <c r="KC75" i="12"/>
  <c r="KB74" i="12"/>
  <c r="KD9" i="12"/>
  <c r="KC8" i="12"/>
  <c r="KC100" i="12"/>
  <c r="KB39" i="12"/>
  <c r="KC40" i="12"/>
  <c r="KA196" i="11"/>
  <c r="KB240" i="11"/>
  <c r="KC241" i="11"/>
  <c r="KD48" i="11"/>
  <c r="KC222" i="11"/>
  <c r="KB221" i="11"/>
  <c r="KD9" i="11"/>
  <c r="KC8" i="11"/>
  <c r="KB158" i="11"/>
  <c r="KB152" i="11"/>
  <c r="KB180" i="11" s="1"/>
  <c r="KB186" i="11" s="1"/>
  <c r="KB96" i="12" s="1"/>
  <c r="KC100" i="11"/>
  <c r="KB99" i="11"/>
  <c r="KC203" i="11"/>
  <c r="KB202" i="11"/>
  <c r="KC32" i="11"/>
  <c r="KB31" i="11"/>
  <c r="KB54" i="11"/>
  <c r="KC55" i="11"/>
  <c r="KB8" i="9"/>
  <c r="KC9" i="9"/>
  <c r="KC35" i="9"/>
  <c r="KB40" i="9"/>
  <c r="KA39" i="9"/>
  <c r="KB100" i="9"/>
  <c r="KB75" i="9"/>
  <c r="KA74" i="9"/>
  <c r="KA196" i="8"/>
  <c r="KC240" i="8"/>
  <c r="KD241" i="8"/>
  <c r="KB158" i="8"/>
  <c r="KB152" i="8"/>
  <c r="KB180" i="8" s="1"/>
  <c r="KB186" i="8" s="1"/>
  <c r="KB96" i="9" s="1"/>
  <c r="KC100" i="8"/>
  <c r="KB99" i="8"/>
  <c r="KE55" i="8"/>
  <c r="KD54" i="8"/>
  <c r="KB202" i="8"/>
  <c r="KC203" i="8"/>
  <c r="KE8" i="8"/>
  <c r="KF9" i="8"/>
  <c r="KC32" i="8"/>
  <c r="KB31" i="8"/>
  <c r="KC48" i="8"/>
  <c r="KB221" i="8"/>
  <c r="KC222" i="8"/>
  <c r="JW100" i="4"/>
  <c r="JW74" i="4"/>
  <c r="JX75" i="4"/>
  <c r="JW39" i="4"/>
  <c r="JX40" i="4"/>
  <c r="JY8" i="4"/>
  <c r="JZ9" i="4"/>
  <c r="JX35" i="4"/>
  <c r="JZ27" i="4"/>
  <c r="JY26" i="4"/>
  <c r="JT100" i="2"/>
  <c r="JS99" i="2"/>
  <c r="KB27" i="9" l="1"/>
  <c r="KA26" i="9"/>
  <c r="KB26" i="12"/>
  <c r="KC27" i="12"/>
  <c r="KC39" i="12"/>
  <c r="KD40" i="12"/>
  <c r="KE9" i="12"/>
  <c r="KD8" i="12"/>
  <c r="KD100" i="12"/>
  <c r="KD75" i="12"/>
  <c r="KC74" i="12"/>
  <c r="KE35" i="12"/>
  <c r="KB196" i="11"/>
  <c r="KC54" i="11"/>
  <c r="KD55" i="11"/>
  <c r="KD203" i="11"/>
  <c r="KC202" i="11"/>
  <c r="KE48" i="11"/>
  <c r="KD32" i="11"/>
  <c r="KC31" i="11"/>
  <c r="KC240" i="11"/>
  <c r="KD241" i="11"/>
  <c r="KE9" i="11"/>
  <c r="KD8" i="11"/>
  <c r="KC158" i="11"/>
  <c r="KC152" i="11"/>
  <c r="KC180" i="11" s="1"/>
  <c r="KC186" i="11" s="1"/>
  <c r="KC96" i="12" s="1"/>
  <c r="KD100" i="11"/>
  <c r="KC99" i="11"/>
  <c r="KD222" i="11"/>
  <c r="KC221" i="11"/>
  <c r="KB74" i="9"/>
  <c r="KC75" i="9"/>
  <c r="KC8" i="9"/>
  <c r="KD9" i="9"/>
  <c r="KC100" i="9"/>
  <c r="KC40" i="9"/>
  <c r="KB39" i="9"/>
  <c r="KD35" i="9"/>
  <c r="KB196" i="8"/>
  <c r="KC202" i="8"/>
  <c r="KD203" i="8"/>
  <c r="KD48" i="8"/>
  <c r="KD240" i="8"/>
  <c r="KE241" i="8"/>
  <c r="KF55" i="8"/>
  <c r="KE54" i="8"/>
  <c r="KC221" i="8"/>
  <c r="KD222" i="8"/>
  <c r="KD32" i="8"/>
  <c r="KC31" i="8"/>
  <c r="KC158" i="8"/>
  <c r="KC152" i="8"/>
  <c r="KC180" i="8" s="1"/>
  <c r="KC186" i="8" s="1"/>
  <c r="KC96" i="9" s="1"/>
  <c r="KC99" i="8"/>
  <c r="KD100" i="8"/>
  <c r="KG9" i="8"/>
  <c r="KF8" i="8"/>
  <c r="JX100" i="4"/>
  <c r="JX39" i="4"/>
  <c r="JY40" i="4"/>
  <c r="JY75" i="4"/>
  <c r="JX74" i="4"/>
  <c r="JY35" i="4"/>
  <c r="KA27" i="4"/>
  <c r="JZ26" i="4"/>
  <c r="JZ8" i="4"/>
  <c r="KA9" i="4"/>
  <c r="JU100" i="2"/>
  <c r="JT99" i="2"/>
  <c r="KC27" i="9" l="1"/>
  <c r="KB26" i="9"/>
  <c r="KC26" i="12"/>
  <c r="KD27" i="12"/>
  <c r="KF35" i="12"/>
  <c r="KE75" i="12"/>
  <c r="KD74" i="12"/>
  <c r="KE100" i="12"/>
  <c r="KF9" i="12"/>
  <c r="KE8" i="12"/>
  <c r="KD39" i="12"/>
  <c r="KE40" i="12"/>
  <c r="KC196" i="11"/>
  <c r="KE32" i="11"/>
  <c r="KD31" i="11"/>
  <c r="KE203" i="11"/>
  <c r="KD202" i="11"/>
  <c r="KD54" i="11"/>
  <c r="KE55" i="11"/>
  <c r="KE222" i="11"/>
  <c r="KD221" i="11"/>
  <c r="KF9" i="11"/>
  <c r="KE8" i="11"/>
  <c r="KD152" i="11"/>
  <c r="KD180" i="11" s="1"/>
  <c r="KD186" i="11" s="1"/>
  <c r="KD96" i="12" s="1"/>
  <c r="KD158" i="11"/>
  <c r="KD99" i="11"/>
  <c r="KE100" i="11"/>
  <c r="KD240" i="11"/>
  <c r="KE241" i="11"/>
  <c r="KF48" i="11"/>
  <c r="KD8" i="9"/>
  <c r="KE9" i="9"/>
  <c r="KC39" i="9"/>
  <c r="KD40" i="9"/>
  <c r="KD100" i="9"/>
  <c r="KD75" i="9"/>
  <c r="KC74" i="9"/>
  <c r="KE35" i="9"/>
  <c r="KC196" i="8"/>
  <c r="KE48" i="8"/>
  <c r="KE222" i="8"/>
  <c r="KD221" i="8"/>
  <c r="KD202" i="8"/>
  <c r="KE203" i="8"/>
  <c r="KE32" i="8"/>
  <c r="KD31" i="8"/>
  <c r="KF54" i="8"/>
  <c r="KG55" i="8"/>
  <c r="KH9" i="8"/>
  <c r="KG8" i="8"/>
  <c r="KE240" i="8"/>
  <c r="KF241" i="8"/>
  <c r="KD152" i="8"/>
  <c r="KD180" i="8" s="1"/>
  <c r="KD186" i="8" s="1"/>
  <c r="KD96" i="9" s="1"/>
  <c r="KD158" i="8"/>
  <c r="KD99" i="8"/>
  <c r="KE100" i="8"/>
  <c r="JY100" i="4"/>
  <c r="JY74" i="4"/>
  <c r="JZ75" i="4"/>
  <c r="JY39" i="4"/>
  <c r="JZ40" i="4"/>
  <c r="KB27" i="4"/>
  <c r="KA26" i="4"/>
  <c r="KB9" i="4"/>
  <c r="KA8" i="4"/>
  <c r="JZ35" i="4"/>
  <c r="JV100" i="2"/>
  <c r="JU99" i="2"/>
  <c r="KC26" i="9" l="1"/>
  <c r="KD27" i="9"/>
  <c r="KD26" i="12"/>
  <c r="KE27" i="12"/>
  <c r="KG9" i="12"/>
  <c r="KF8" i="12"/>
  <c r="KF40" i="12"/>
  <c r="KE39" i="12"/>
  <c r="KF100" i="12"/>
  <c r="KF75" i="12"/>
  <c r="KE74" i="12"/>
  <c r="KG35" i="12"/>
  <c r="KD196" i="11"/>
  <c r="KF241" i="11"/>
  <c r="KE240" i="11"/>
  <c r="KG48" i="11"/>
  <c r="KF8" i="11"/>
  <c r="KG9" i="11"/>
  <c r="KE152" i="11"/>
  <c r="KE180" i="11" s="1"/>
  <c r="KE186" i="11" s="1"/>
  <c r="KE96" i="12" s="1"/>
  <c r="KE158" i="11"/>
  <c r="KE99" i="11"/>
  <c r="KF100" i="11"/>
  <c r="KF203" i="11"/>
  <c r="KE202" i="11"/>
  <c r="KE54" i="11"/>
  <c r="KF55" i="11"/>
  <c r="KF222" i="11"/>
  <c r="KE221" i="11"/>
  <c r="KF32" i="11"/>
  <c r="KE31" i="11"/>
  <c r="KF35" i="9"/>
  <c r="KE75" i="9"/>
  <c r="KD74" i="9"/>
  <c r="KE100" i="9"/>
  <c r="KF9" i="9"/>
  <c r="KE8" i="9"/>
  <c r="KE40" i="9"/>
  <c r="KD39" i="9"/>
  <c r="KD196" i="8"/>
  <c r="KF222" i="8"/>
  <c r="KE221" i="8"/>
  <c r="KE152" i="8"/>
  <c r="KE180" i="8" s="1"/>
  <c r="KE186" i="8" s="1"/>
  <c r="KE96" i="9" s="1"/>
  <c r="KE158" i="8"/>
  <c r="KE99" i="8"/>
  <c r="KF100" i="8"/>
  <c r="KI9" i="8"/>
  <c r="KH8" i="8"/>
  <c r="KG54" i="8"/>
  <c r="KH55" i="8"/>
  <c r="KE202" i="8"/>
  <c r="KF203" i="8"/>
  <c r="KF48" i="8"/>
  <c r="KF240" i="8"/>
  <c r="KG241" i="8"/>
  <c r="KF32" i="8"/>
  <c r="KE31" i="8"/>
  <c r="JZ100" i="4"/>
  <c r="KA40" i="4"/>
  <c r="JZ39" i="4"/>
  <c r="JZ74" i="4"/>
  <c r="KA75" i="4"/>
  <c r="KA35" i="4"/>
  <c r="KB26" i="4"/>
  <c r="KC27" i="4"/>
  <c r="KC9" i="4"/>
  <c r="KB8" i="4"/>
  <c r="JV99" i="2"/>
  <c r="JW100" i="2"/>
  <c r="KD26" i="9" l="1"/>
  <c r="KE27" i="9"/>
  <c r="KF27" i="12"/>
  <c r="KE26" i="12"/>
  <c r="KG100" i="12"/>
  <c r="KH35" i="12"/>
  <c r="KF39" i="12"/>
  <c r="KG40" i="12"/>
  <c r="KG75" i="12"/>
  <c r="KF74" i="12"/>
  <c r="KG8" i="12"/>
  <c r="KH9" i="12"/>
  <c r="KE196" i="11"/>
  <c r="KH48" i="11"/>
  <c r="KG222" i="11"/>
  <c r="KF221" i="11"/>
  <c r="KF152" i="11"/>
  <c r="KF180" i="11" s="1"/>
  <c r="KF186" i="11" s="1"/>
  <c r="KF96" i="12" s="1"/>
  <c r="KF158" i="11"/>
  <c r="KF99" i="11"/>
  <c r="KG100" i="11"/>
  <c r="KG241" i="11"/>
  <c r="KF240" i="11"/>
  <c r="KG32" i="11"/>
  <c r="KF31" i="11"/>
  <c r="KG8" i="11"/>
  <c r="KH9" i="11"/>
  <c r="KG55" i="11"/>
  <c r="KF54" i="11"/>
  <c r="KG203" i="11"/>
  <c r="KF202" i="11"/>
  <c r="KG9" i="9"/>
  <c r="KF8" i="9"/>
  <c r="KF40" i="9"/>
  <c r="KE39" i="9"/>
  <c r="KF100" i="9"/>
  <c r="KF75" i="9"/>
  <c r="KE74" i="9"/>
  <c r="KG35" i="9"/>
  <c r="KE196" i="8"/>
  <c r="KH54" i="8"/>
  <c r="KI55" i="8"/>
  <c r="KG222" i="8"/>
  <c r="KF221" i="8"/>
  <c r="KG48" i="8"/>
  <c r="KJ9" i="8"/>
  <c r="KI8" i="8"/>
  <c r="KF152" i="8"/>
  <c r="KF180" i="8" s="1"/>
  <c r="KF186" i="8" s="1"/>
  <c r="KF96" i="9" s="1"/>
  <c r="KF158" i="8"/>
  <c r="KF99" i="8"/>
  <c r="KG100" i="8"/>
  <c r="KG203" i="8"/>
  <c r="KF202" i="8"/>
  <c r="KG32" i="8"/>
  <c r="KF31" i="8"/>
  <c r="KH241" i="8"/>
  <c r="KG240" i="8"/>
  <c r="KA100" i="4"/>
  <c r="KA74" i="4"/>
  <c r="KB75" i="4"/>
  <c r="KB40" i="4"/>
  <c r="KA39" i="4"/>
  <c r="KC26" i="4"/>
  <c r="KD27" i="4"/>
  <c r="KB35" i="4"/>
  <c r="KD9" i="4"/>
  <c r="KC8" i="4"/>
  <c r="JX100" i="2"/>
  <c r="JW99" i="2"/>
  <c r="KE26" i="9" l="1"/>
  <c r="KF27" i="9"/>
  <c r="KG27" i="12"/>
  <c r="KF26" i="12"/>
  <c r="KH75" i="12"/>
  <c r="KG74" i="12"/>
  <c r="KH40" i="12"/>
  <c r="KG39" i="12"/>
  <c r="KI35" i="12"/>
  <c r="KH8" i="12"/>
  <c r="KI9" i="12"/>
  <c r="KH100" i="12"/>
  <c r="KF196" i="11"/>
  <c r="KH203" i="11"/>
  <c r="KG202" i="11"/>
  <c r="KH8" i="11"/>
  <c r="KI9" i="11"/>
  <c r="KH241" i="11"/>
  <c r="KG240" i="11"/>
  <c r="KH222" i="11"/>
  <c r="KG221" i="11"/>
  <c r="KG152" i="11"/>
  <c r="KG180" i="11" s="1"/>
  <c r="KG186" i="11" s="1"/>
  <c r="KG96" i="12" s="1"/>
  <c r="KG158" i="11"/>
  <c r="KG99" i="11"/>
  <c r="KH100" i="11"/>
  <c r="KH55" i="11"/>
  <c r="KG54" i="11"/>
  <c r="KI48" i="11"/>
  <c r="KG31" i="11"/>
  <c r="KH32" i="11"/>
  <c r="KG75" i="9"/>
  <c r="KF74" i="9"/>
  <c r="KG100" i="9"/>
  <c r="KH9" i="9"/>
  <c r="KG8" i="9"/>
  <c r="KH35" i="9"/>
  <c r="KF39" i="9"/>
  <c r="KG40" i="9"/>
  <c r="KF196" i="8"/>
  <c r="KH48" i="8"/>
  <c r="KH203" i="8"/>
  <c r="KG202" i="8"/>
  <c r="KG31" i="8"/>
  <c r="KH32" i="8"/>
  <c r="KG152" i="8"/>
  <c r="KG180" i="8" s="1"/>
  <c r="KG186" i="8" s="1"/>
  <c r="KG96" i="9" s="1"/>
  <c r="KG158" i="8"/>
  <c r="KG99" i="8"/>
  <c r="KH100" i="8"/>
  <c r="KH222" i="8"/>
  <c r="KG221" i="8"/>
  <c r="KI54" i="8"/>
  <c r="KJ55" i="8"/>
  <c r="KI241" i="8"/>
  <c r="KH240" i="8"/>
  <c r="KK9" i="8"/>
  <c r="KJ8" i="8"/>
  <c r="KB100" i="4"/>
  <c r="KB74" i="4"/>
  <c r="KC75" i="4"/>
  <c r="KB39" i="4"/>
  <c r="KC40" i="4"/>
  <c r="KD26" i="4"/>
  <c r="KE27" i="4"/>
  <c r="KC35" i="4"/>
  <c r="KE9" i="4"/>
  <c r="KD8" i="4"/>
  <c r="JX99" i="2"/>
  <c r="JY100" i="2"/>
  <c r="KF26" i="9" l="1"/>
  <c r="KG27" i="9"/>
  <c r="KG26" i="12"/>
  <c r="KH27" i="12"/>
  <c r="KI100" i="12"/>
  <c r="KI8" i="12"/>
  <c r="KJ9" i="12"/>
  <c r="KJ35" i="12"/>
  <c r="KH39" i="12"/>
  <c r="KI40" i="12"/>
  <c r="KH74" i="12"/>
  <c r="KI75" i="12"/>
  <c r="KG196" i="11"/>
  <c r="KI55" i="11"/>
  <c r="KH54" i="11"/>
  <c r="KH31" i="11"/>
  <c r="KI32" i="11"/>
  <c r="KH152" i="11"/>
  <c r="KH180" i="11" s="1"/>
  <c r="KH186" i="11" s="1"/>
  <c r="KH96" i="12" s="1"/>
  <c r="KH158" i="11"/>
  <c r="KH99" i="11"/>
  <c r="KI100" i="11"/>
  <c r="KI8" i="11"/>
  <c r="KJ9" i="11"/>
  <c r="KI241" i="11"/>
  <c r="KH240" i="11"/>
  <c r="KH202" i="11"/>
  <c r="KI203" i="11"/>
  <c r="KJ48" i="11"/>
  <c r="KI222" i="11"/>
  <c r="KH221" i="11"/>
  <c r="KH40" i="9"/>
  <c r="KG39" i="9"/>
  <c r="KI35" i="9"/>
  <c r="KI9" i="9"/>
  <c r="KH8" i="9"/>
  <c r="KH100" i="9"/>
  <c r="KH75" i="9"/>
  <c r="KG74" i="9"/>
  <c r="KG196" i="8"/>
  <c r="KJ54" i="8"/>
  <c r="KK55" i="8"/>
  <c r="KI203" i="8"/>
  <c r="KH202" i="8"/>
  <c r="KH31" i="8"/>
  <c r="KI32" i="8"/>
  <c r="KI222" i="8"/>
  <c r="KH221" i="8"/>
  <c r="KH152" i="8"/>
  <c r="KH180" i="8" s="1"/>
  <c r="KH186" i="8" s="1"/>
  <c r="KH96" i="9" s="1"/>
  <c r="KH158" i="8"/>
  <c r="KH99" i="8"/>
  <c r="KI100" i="8"/>
  <c r="KI48" i="8"/>
  <c r="KL9" i="8"/>
  <c r="KK8" i="8"/>
  <c r="KJ241" i="8"/>
  <c r="KI240" i="8"/>
  <c r="KC100" i="4"/>
  <c r="KC39" i="4"/>
  <c r="KD40" i="4"/>
  <c r="KD75" i="4"/>
  <c r="KC74" i="4"/>
  <c r="KE26" i="4"/>
  <c r="KF27" i="4"/>
  <c r="KF9" i="4"/>
  <c r="KE8" i="4"/>
  <c r="KD35" i="4"/>
  <c r="JZ100" i="2"/>
  <c r="JY99" i="2"/>
  <c r="KG26" i="9" l="1"/>
  <c r="KH27" i="9"/>
  <c r="KI27" i="12"/>
  <c r="KH26" i="12"/>
  <c r="KJ40" i="12"/>
  <c r="KI39" i="12"/>
  <c r="KJ8" i="12"/>
  <c r="KK9" i="12"/>
  <c r="KI74" i="12"/>
  <c r="KJ75" i="12"/>
  <c r="KK35" i="12"/>
  <c r="KJ100" i="12"/>
  <c r="KH196" i="11"/>
  <c r="KJ8" i="11"/>
  <c r="KK9" i="11"/>
  <c r="KI152" i="11"/>
  <c r="KI180" i="11" s="1"/>
  <c r="KI186" i="11" s="1"/>
  <c r="KI96" i="12" s="1"/>
  <c r="KI158" i="11"/>
  <c r="KI99" i="11"/>
  <c r="KJ100" i="11"/>
  <c r="KJ222" i="11"/>
  <c r="KI221" i="11"/>
  <c r="KJ241" i="11"/>
  <c r="KI240" i="11"/>
  <c r="KK48" i="11"/>
  <c r="KJ55" i="11"/>
  <c r="KI54" i="11"/>
  <c r="KJ203" i="11"/>
  <c r="KI202" i="11"/>
  <c r="KI31" i="11"/>
  <c r="KJ32" i="11"/>
  <c r="KJ9" i="9"/>
  <c r="KI8" i="9"/>
  <c r="KI75" i="9"/>
  <c r="KH74" i="9"/>
  <c r="KI100" i="9"/>
  <c r="KJ35" i="9"/>
  <c r="KI40" i="9"/>
  <c r="KH39" i="9"/>
  <c r="KH196" i="8"/>
  <c r="KI202" i="8"/>
  <c r="KJ203" i="8"/>
  <c r="KL8" i="8"/>
  <c r="KM9" i="8"/>
  <c r="KK54" i="8"/>
  <c r="KL55" i="8"/>
  <c r="KJ48" i="8"/>
  <c r="KI221" i="8"/>
  <c r="KJ222" i="8"/>
  <c r="KI152" i="8"/>
  <c r="KI180" i="8" s="1"/>
  <c r="KI186" i="8" s="1"/>
  <c r="KI96" i="9" s="1"/>
  <c r="KI158" i="8"/>
  <c r="KI99" i="8"/>
  <c r="KJ100" i="8"/>
  <c r="KK241" i="8"/>
  <c r="KJ240" i="8"/>
  <c r="KI31" i="8"/>
  <c r="KJ32" i="8"/>
  <c r="KD100" i="4"/>
  <c r="KE75" i="4"/>
  <c r="KD74" i="4"/>
  <c r="KD39" i="4"/>
  <c r="KE40" i="4"/>
  <c r="KG9" i="4"/>
  <c r="KF8" i="4"/>
  <c r="KE35" i="4"/>
  <c r="KF26" i="4"/>
  <c r="KG27" i="4"/>
  <c r="JZ99" i="2"/>
  <c r="KA100" i="2"/>
  <c r="KI27" i="9" l="1"/>
  <c r="KH26" i="9"/>
  <c r="KI26" i="12"/>
  <c r="KJ27" i="12"/>
  <c r="KK8" i="12"/>
  <c r="KL9" i="12"/>
  <c r="KK75" i="12"/>
  <c r="KJ74" i="12"/>
  <c r="KK100" i="12"/>
  <c r="KL35" i="12"/>
  <c r="KK40" i="12"/>
  <c r="KJ39" i="12"/>
  <c r="KI196" i="11"/>
  <c r="KJ152" i="11"/>
  <c r="KJ180" i="11" s="1"/>
  <c r="KJ186" i="11" s="1"/>
  <c r="KJ96" i="12" s="1"/>
  <c r="KJ158" i="11"/>
  <c r="KJ99" i="11"/>
  <c r="KK100" i="11"/>
  <c r="KJ31" i="11"/>
  <c r="KK32" i="11"/>
  <c r="KL48" i="11"/>
  <c r="KK241" i="11"/>
  <c r="KJ240" i="11"/>
  <c r="KK8" i="11"/>
  <c r="KL9" i="11"/>
  <c r="KK55" i="11"/>
  <c r="KJ54" i="11"/>
  <c r="KK222" i="11"/>
  <c r="KJ221" i="11"/>
  <c r="KJ202" i="11"/>
  <c r="KK203" i="11"/>
  <c r="KJ75" i="9"/>
  <c r="KI74" i="9"/>
  <c r="KJ40" i="9"/>
  <c r="KI39" i="9"/>
  <c r="KK35" i="9"/>
  <c r="KJ100" i="9"/>
  <c r="KJ8" i="9"/>
  <c r="KK9" i="9"/>
  <c r="KI196" i="8"/>
  <c r="KJ202" i="8"/>
  <c r="KK203" i="8"/>
  <c r="KL54" i="8"/>
  <c r="KM55" i="8"/>
  <c r="KJ152" i="8"/>
  <c r="KJ180" i="8" s="1"/>
  <c r="KJ186" i="8" s="1"/>
  <c r="KJ96" i="9" s="1"/>
  <c r="KJ158" i="8"/>
  <c r="KK100" i="8"/>
  <c r="KJ99" i="8"/>
  <c r="KK48" i="8"/>
  <c r="KL241" i="8"/>
  <c r="KK240" i="8"/>
  <c r="KJ31" i="8"/>
  <c r="KK32" i="8"/>
  <c r="KJ221" i="8"/>
  <c r="KK222" i="8"/>
  <c r="KM8" i="8"/>
  <c r="KN9" i="8"/>
  <c r="KE100" i="4"/>
  <c r="KF75" i="4"/>
  <c r="KE74" i="4"/>
  <c r="KF40" i="4"/>
  <c r="KE39" i="4"/>
  <c r="KG26" i="4"/>
  <c r="KH27" i="4"/>
  <c r="KF35" i="4"/>
  <c r="KG8" i="4"/>
  <c r="KH9" i="4"/>
  <c r="KB100" i="2"/>
  <c r="KA99" i="2"/>
  <c r="KI26" i="9" l="1"/>
  <c r="KJ27" i="9"/>
  <c r="KK27" i="12"/>
  <c r="KJ26" i="12"/>
  <c r="KL75" i="12"/>
  <c r="KK74" i="12"/>
  <c r="KL40" i="12"/>
  <c r="KK39" i="12"/>
  <c r="KM35" i="12"/>
  <c r="KL100" i="12"/>
  <c r="KL8" i="12"/>
  <c r="KM9" i="12"/>
  <c r="KJ196" i="11"/>
  <c r="KL203" i="11"/>
  <c r="KK202" i="11"/>
  <c r="KK54" i="11"/>
  <c r="KL55" i="11"/>
  <c r="KL241" i="11"/>
  <c r="KK240" i="11"/>
  <c r="KK152" i="11"/>
  <c r="KK180" i="11" s="1"/>
  <c r="KK186" i="11" s="1"/>
  <c r="KK96" i="12" s="1"/>
  <c r="KK158" i="11"/>
  <c r="KL100" i="11"/>
  <c r="KK99" i="11"/>
  <c r="KL222" i="11"/>
  <c r="KK221" i="11"/>
  <c r="KM48" i="11"/>
  <c r="KK31" i="11"/>
  <c r="KL32" i="11"/>
  <c r="KL8" i="11"/>
  <c r="KM9" i="11"/>
  <c r="KK100" i="9"/>
  <c r="KL35" i="9"/>
  <c r="KK40" i="9"/>
  <c r="KJ39" i="9"/>
  <c r="KK8" i="9"/>
  <c r="KL9" i="9"/>
  <c r="KK75" i="9"/>
  <c r="KJ74" i="9"/>
  <c r="KJ196" i="8"/>
  <c r="KL240" i="8"/>
  <c r="KM241" i="8"/>
  <c r="KN55" i="8"/>
  <c r="KM54" i="8"/>
  <c r="KK31" i="8"/>
  <c r="KL32" i="8"/>
  <c r="KL48" i="8"/>
  <c r="KK202" i="8"/>
  <c r="KL203" i="8"/>
  <c r="KK152" i="8"/>
  <c r="KK180" i="8" s="1"/>
  <c r="KK186" i="8" s="1"/>
  <c r="KK96" i="9" s="1"/>
  <c r="KK158" i="8"/>
  <c r="KL100" i="8"/>
  <c r="KK99" i="8"/>
  <c r="KN8" i="8"/>
  <c r="KO9" i="8"/>
  <c r="KK221" i="8"/>
  <c r="KL222" i="8"/>
  <c r="KF100" i="4"/>
  <c r="KG40" i="4"/>
  <c r="KF39" i="4"/>
  <c r="KG75" i="4"/>
  <c r="KF74" i="4"/>
  <c r="KG35" i="4"/>
  <c r="KH8" i="4"/>
  <c r="KI9" i="4"/>
  <c r="KH26" i="4"/>
  <c r="KI27" i="4"/>
  <c r="KB99" i="2"/>
  <c r="KC100" i="2"/>
  <c r="KK27" i="9" l="1"/>
  <c r="KJ26" i="9"/>
  <c r="KK26" i="12"/>
  <c r="KL27" i="12"/>
  <c r="KM8" i="12"/>
  <c r="KN9" i="12"/>
  <c r="KM100" i="12"/>
  <c r="KN35" i="12"/>
  <c r="KM40" i="12"/>
  <c r="KL39" i="12"/>
  <c r="KL74" i="12"/>
  <c r="KM75" i="12"/>
  <c r="KK196" i="11"/>
  <c r="KL54" i="11"/>
  <c r="KM55" i="11"/>
  <c r="KL158" i="11"/>
  <c r="KL152" i="11"/>
  <c r="KL180" i="11" s="1"/>
  <c r="KL186" i="11" s="1"/>
  <c r="KL96" i="12" s="1"/>
  <c r="KM100" i="11"/>
  <c r="KL99" i="11"/>
  <c r="KN9" i="11"/>
  <c r="KM8" i="11"/>
  <c r="KL202" i="11"/>
  <c r="KM203" i="11"/>
  <c r="KN48" i="11"/>
  <c r="KL31" i="11"/>
  <c r="KM32" i="11"/>
  <c r="KM222" i="11"/>
  <c r="KL221" i="11"/>
  <c r="KM241" i="11"/>
  <c r="KL240" i="11"/>
  <c r="KL8" i="9"/>
  <c r="KM9" i="9"/>
  <c r="KK74" i="9"/>
  <c r="KL75" i="9"/>
  <c r="KL40" i="9"/>
  <c r="KK39" i="9"/>
  <c r="KM35" i="9"/>
  <c r="KL100" i="9"/>
  <c r="KK196" i="8"/>
  <c r="KL158" i="8"/>
  <c r="KL152" i="8"/>
  <c r="KL180" i="8" s="1"/>
  <c r="KL186" i="8" s="1"/>
  <c r="KL96" i="9" s="1"/>
  <c r="KM100" i="8"/>
  <c r="KL99" i="8"/>
  <c r="KM48" i="8"/>
  <c r="KO55" i="8"/>
  <c r="KN54" i="8"/>
  <c r="KM240" i="8"/>
  <c r="KN241" i="8"/>
  <c r="KL221" i="8"/>
  <c r="KM222" i="8"/>
  <c r="KL31" i="8"/>
  <c r="KM32" i="8"/>
  <c r="KO8" i="8"/>
  <c r="KP9" i="8"/>
  <c r="KL202" i="8"/>
  <c r="KM203" i="8"/>
  <c r="KG100" i="4"/>
  <c r="KH75" i="4"/>
  <c r="KG74" i="4"/>
  <c r="KG39" i="4"/>
  <c r="KH40" i="4"/>
  <c r="KI8" i="4"/>
  <c r="KJ9" i="4"/>
  <c r="KH35" i="4"/>
  <c r="KJ27" i="4"/>
  <c r="KI26" i="4"/>
  <c r="KC99" i="2"/>
  <c r="KD100" i="2"/>
  <c r="KK26" i="9" l="1"/>
  <c r="KL27" i="9"/>
  <c r="KM27" i="12"/>
  <c r="KL26" i="12"/>
  <c r="KN75" i="12"/>
  <c r="KM74" i="12"/>
  <c r="KN40" i="12"/>
  <c r="KM39" i="12"/>
  <c r="KO35" i="12"/>
  <c r="KN100" i="12"/>
  <c r="KN8" i="12"/>
  <c r="KO9" i="12"/>
  <c r="KL196" i="11"/>
  <c r="KM158" i="11"/>
  <c r="KM152" i="11"/>
  <c r="KM180" i="11" s="1"/>
  <c r="KM186" i="11" s="1"/>
  <c r="KM96" i="12" s="1"/>
  <c r="KN100" i="11"/>
  <c r="KM99" i="11"/>
  <c r="KO48" i="11"/>
  <c r="KN222" i="11"/>
  <c r="KM221" i="11"/>
  <c r="KN203" i="11"/>
  <c r="KM202" i="11"/>
  <c r="KM31" i="11"/>
  <c r="KN32" i="11"/>
  <c r="KM54" i="11"/>
  <c r="KN55" i="11"/>
  <c r="KN241" i="11"/>
  <c r="KM240" i="11"/>
  <c r="KO9" i="11"/>
  <c r="KN8" i="11"/>
  <c r="KM100" i="9"/>
  <c r="KM40" i="9"/>
  <c r="KL39" i="9"/>
  <c r="KM8" i="9"/>
  <c r="KN9" i="9"/>
  <c r="KN35" i="9"/>
  <c r="KL74" i="9"/>
  <c r="KM75" i="9"/>
  <c r="KL196" i="8"/>
  <c r="KM202" i="8"/>
  <c r="KN203" i="8"/>
  <c r="KN240" i="8"/>
  <c r="KO241" i="8"/>
  <c r="KM158" i="8"/>
  <c r="KM152" i="8"/>
  <c r="KM180" i="8" s="1"/>
  <c r="KM186" i="8" s="1"/>
  <c r="KM96" i="9" s="1"/>
  <c r="KN100" i="8"/>
  <c r="KM99" i="8"/>
  <c r="KP55" i="8"/>
  <c r="KO54" i="8"/>
  <c r="KP8" i="8"/>
  <c r="KQ9" i="8"/>
  <c r="KN48" i="8"/>
  <c r="KM221" i="8"/>
  <c r="KN222" i="8"/>
  <c r="KM31" i="8"/>
  <c r="KN32" i="8"/>
  <c r="KH100" i="4"/>
  <c r="KI75" i="4"/>
  <c r="KH74" i="4"/>
  <c r="KH39" i="4"/>
  <c r="KI40" i="4"/>
  <c r="KI35" i="4"/>
  <c r="KJ8" i="4"/>
  <c r="KK9" i="4"/>
  <c r="KK27" i="4"/>
  <c r="KJ26" i="4"/>
  <c r="KE100" i="2"/>
  <c r="KD99" i="2"/>
  <c r="KM27" i="9" l="1"/>
  <c r="KL26" i="9"/>
  <c r="KN27" i="12"/>
  <c r="KM26" i="12"/>
  <c r="KP35" i="12"/>
  <c r="KO40" i="12"/>
  <c r="KN39" i="12"/>
  <c r="KO75" i="12"/>
  <c r="KN74" i="12"/>
  <c r="KO100" i="12"/>
  <c r="KP9" i="12"/>
  <c r="KO8" i="12"/>
  <c r="KM196" i="11"/>
  <c r="KN54" i="11"/>
  <c r="KO55" i="11"/>
  <c r="KN202" i="11"/>
  <c r="KO203" i="11"/>
  <c r="KN158" i="11"/>
  <c r="KN152" i="11"/>
  <c r="KN180" i="11" s="1"/>
  <c r="KN186" i="11" s="1"/>
  <c r="KN96" i="12" s="1"/>
  <c r="KO100" i="11"/>
  <c r="KN99" i="11"/>
  <c r="KO32" i="11"/>
  <c r="KN31" i="11"/>
  <c r="KO222" i="11"/>
  <c r="KN221" i="11"/>
  <c r="KP9" i="11"/>
  <c r="KO8" i="11"/>
  <c r="KO241" i="11"/>
  <c r="KN240" i="11"/>
  <c r="KP48" i="11"/>
  <c r="KN8" i="9"/>
  <c r="KO9" i="9"/>
  <c r="KO35" i="9"/>
  <c r="KN40" i="9"/>
  <c r="KM39" i="9"/>
  <c r="KN75" i="9"/>
  <c r="KM74" i="9"/>
  <c r="KN100" i="9"/>
  <c r="KM196" i="8"/>
  <c r="KO32" i="8"/>
  <c r="KN31" i="8"/>
  <c r="KN202" i="8"/>
  <c r="KO203" i="8"/>
  <c r="KO48" i="8"/>
  <c r="KN158" i="8"/>
  <c r="KN152" i="8"/>
  <c r="KN180" i="8" s="1"/>
  <c r="KN186" i="8" s="1"/>
  <c r="KN96" i="9" s="1"/>
  <c r="KO100" i="8"/>
  <c r="KN99" i="8"/>
  <c r="KQ8" i="8"/>
  <c r="KR9" i="8"/>
  <c r="KN221" i="8"/>
  <c r="KO222" i="8"/>
  <c r="KO240" i="8"/>
  <c r="KP241" i="8"/>
  <c r="KQ55" i="8"/>
  <c r="KP54" i="8"/>
  <c r="KI100" i="4"/>
  <c r="KJ40" i="4"/>
  <c r="KI39" i="4"/>
  <c r="KI74" i="4"/>
  <c r="KJ75" i="4"/>
  <c r="KL27" i="4"/>
  <c r="KK26" i="4"/>
  <c r="KK8" i="4"/>
  <c r="KL9" i="4"/>
  <c r="KJ35" i="4"/>
  <c r="KF100" i="2"/>
  <c r="KE99" i="2"/>
  <c r="KM26" i="9" l="1"/>
  <c r="KN27" i="9"/>
  <c r="KO27" i="12"/>
  <c r="KN26" i="12"/>
  <c r="KQ9" i="12"/>
  <c r="KP8" i="12"/>
  <c r="KP100" i="12"/>
  <c r="KP75" i="12"/>
  <c r="KO74" i="12"/>
  <c r="KO39" i="12"/>
  <c r="KP40" i="12"/>
  <c r="KQ35" i="12"/>
  <c r="KN196" i="11"/>
  <c r="KO202" i="11"/>
  <c r="KP203" i="11"/>
  <c r="KO158" i="11"/>
  <c r="KO152" i="11"/>
  <c r="KO180" i="11" s="1"/>
  <c r="KO186" i="11" s="1"/>
  <c r="KO96" i="12" s="1"/>
  <c r="KP100" i="11"/>
  <c r="KO99" i="11"/>
  <c r="KP32" i="11"/>
  <c r="KO31" i="11"/>
  <c r="KO54" i="11"/>
  <c r="KP55" i="11"/>
  <c r="KQ9" i="11"/>
  <c r="KP8" i="11"/>
  <c r="KQ48" i="11"/>
  <c r="KP241" i="11"/>
  <c r="KO240" i="11"/>
  <c r="KP222" i="11"/>
  <c r="KO221" i="11"/>
  <c r="KN74" i="9"/>
  <c r="KO75" i="9"/>
  <c r="KP35" i="9"/>
  <c r="KO40" i="9"/>
  <c r="KN39" i="9"/>
  <c r="KO100" i="9"/>
  <c r="KO8" i="9"/>
  <c r="KP9" i="9"/>
  <c r="KN196" i="8"/>
  <c r="KP32" i="8"/>
  <c r="KO31" i="8"/>
  <c r="KP48" i="8"/>
  <c r="KS9" i="8"/>
  <c r="KR8" i="8"/>
  <c r="KO202" i="8"/>
  <c r="KP203" i="8"/>
  <c r="KR55" i="8"/>
  <c r="KQ54" i="8"/>
  <c r="KP240" i="8"/>
  <c r="KQ241" i="8"/>
  <c r="KO158" i="8"/>
  <c r="KO152" i="8"/>
  <c r="KO180" i="8" s="1"/>
  <c r="KO186" i="8" s="1"/>
  <c r="KO96" i="9" s="1"/>
  <c r="KO99" i="8"/>
  <c r="KP100" i="8"/>
  <c r="KO221" i="8"/>
  <c r="KP222" i="8"/>
  <c r="KJ100" i="4"/>
  <c r="KJ74" i="4"/>
  <c r="KK75" i="4"/>
  <c r="KJ39" i="4"/>
  <c r="KK40" i="4"/>
  <c r="KL8" i="4"/>
  <c r="KM9" i="4"/>
  <c r="KM27" i="4"/>
  <c r="KL26" i="4"/>
  <c r="KK35" i="4"/>
  <c r="KG100" i="2"/>
  <c r="KF99" i="2"/>
  <c r="KN26" i="9" l="1"/>
  <c r="KO27" i="9"/>
  <c r="KO26" i="12"/>
  <c r="KP27" i="12"/>
  <c r="KQ75" i="12"/>
  <c r="KP74" i="12"/>
  <c r="KQ8" i="12"/>
  <c r="KR9" i="12"/>
  <c r="KR35" i="12"/>
  <c r="KP39" i="12"/>
  <c r="KQ40" i="12"/>
  <c r="KQ100" i="12"/>
  <c r="KO196" i="11"/>
  <c r="KQ32" i="11"/>
  <c r="KP31" i="11"/>
  <c r="KR48" i="11"/>
  <c r="KP202" i="11"/>
  <c r="KQ203" i="11"/>
  <c r="KQ241" i="11"/>
  <c r="KP240" i="11"/>
  <c r="KQ222" i="11"/>
  <c r="KP221" i="11"/>
  <c r="KR9" i="11"/>
  <c r="KQ8" i="11"/>
  <c r="KP54" i="11"/>
  <c r="KQ55" i="11"/>
  <c r="KP158" i="11"/>
  <c r="KP152" i="11"/>
  <c r="KP180" i="11" s="1"/>
  <c r="KP186" i="11" s="1"/>
  <c r="KP96" i="12" s="1"/>
  <c r="KP99" i="11"/>
  <c r="KQ100" i="11"/>
  <c r="KQ35" i="9"/>
  <c r="KP8" i="9"/>
  <c r="KQ9" i="9"/>
  <c r="KP75" i="9"/>
  <c r="KO74" i="9"/>
  <c r="KO39" i="9"/>
  <c r="KP40" i="9"/>
  <c r="KP100" i="9"/>
  <c r="KO196" i="8"/>
  <c r="KQ32" i="8"/>
  <c r="KP31" i="8"/>
  <c r="KP202" i="8"/>
  <c r="KQ203" i="8"/>
  <c r="KP152" i="8"/>
  <c r="KP180" i="8" s="1"/>
  <c r="KP186" i="8" s="1"/>
  <c r="KP96" i="9" s="1"/>
  <c r="KP158" i="8"/>
  <c r="KP99" i="8"/>
  <c r="KQ100" i="8"/>
  <c r="KR54" i="8"/>
  <c r="KS55" i="8"/>
  <c r="KT9" i="8"/>
  <c r="KS8" i="8"/>
  <c r="KQ222" i="8"/>
  <c r="KP221" i="8"/>
  <c r="KQ240" i="8"/>
  <c r="KR241" i="8"/>
  <c r="KQ48" i="8"/>
  <c r="KK100" i="4"/>
  <c r="KK74" i="4"/>
  <c r="KL75" i="4"/>
  <c r="KL40" i="4"/>
  <c r="KK39" i="4"/>
  <c r="KN9" i="4"/>
  <c r="KM8" i="4"/>
  <c r="KL35" i="4"/>
  <c r="KN27" i="4"/>
  <c r="KM26" i="4"/>
  <c r="KH100" i="2"/>
  <c r="KG99" i="2"/>
  <c r="KP27" i="9" l="1"/>
  <c r="KO26" i="9"/>
  <c r="KP26" i="12"/>
  <c r="KQ27" i="12"/>
  <c r="KS35" i="12"/>
  <c r="KS9" i="12"/>
  <c r="KR8" i="12"/>
  <c r="KR100" i="12"/>
  <c r="KR40" i="12"/>
  <c r="KQ39" i="12"/>
  <c r="KR75" i="12"/>
  <c r="KQ74" i="12"/>
  <c r="KP196" i="11"/>
  <c r="KQ54" i="11"/>
  <c r="KR55" i="11"/>
  <c r="KR241" i="11"/>
  <c r="KQ240" i="11"/>
  <c r="KR32" i="11"/>
  <c r="KQ31" i="11"/>
  <c r="KQ202" i="11"/>
  <c r="KR203" i="11"/>
  <c r="KS9" i="11"/>
  <c r="KR8" i="11"/>
  <c r="KQ152" i="11"/>
  <c r="KQ180" i="11" s="1"/>
  <c r="KQ186" i="11" s="1"/>
  <c r="KQ96" i="12" s="1"/>
  <c r="KQ158" i="11"/>
  <c r="KQ99" i="11"/>
  <c r="KR100" i="11"/>
  <c r="KR222" i="11"/>
  <c r="KQ221" i="11"/>
  <c r="KS48" i="11"/>
  <c r="KR9" i="9"/>
  <c r="KQ8" i="9"/>
  <c r="KQ100" i="9"/>
  <c r="KQ40" i="9"/>
  <c r="KP39" i="9"/>
  <c r="KQ75" i="9"/>
  <c r="KP74" i="9"/>
  <c r="KR35" i="9"/>
  <c r="KP196" i="8"/>
  <c r="KR222" i="8"/>
  <c r="KQ221" i="8"/>
  <c r="KR48" i="8"/>
  <c r="KR240" i="8"/>
  <c r="KS241" i="8"/>
  <c r="KR32" i="8"/>
  <c r="KQ31" i="8"/>
  <c r="KQ202" i="8"/>
  <c r="KR203" i="8"/>
  <c r="KU9" i="8"/>
  <c r="KT8" i="8"/>
  <c r="KS54" i="8"/>
  <c r="KT55" i="8"/>
  <c r="KQ152" i="8"/>
  <c r="KQ180" i="8" s="1"/>
  <c r="KQ186" i="8" s="1"/>
  <c r="KQ96" i="9" s="1"/>
  <c r="KQ158" i="8"/>
  <c r="KQ99" i="8"/>
  <c r="KR100" i="8"/>
  <c r="KL100" i="4"/>
  <c r="KL39" i="4"/>
  <c r="KM40" i="4"/>
  <c r="KL74" i="4"/>
  <c r="KM75" i="4"/>
  <c r="KN26" i="4"/>
  <c r="KO27" i="4"/>
  <c r="KO9" i="4"/>
  <c r="KN8" i="4"/>
  <c r="KM35" i="4"/>
  <c r="KH99" i="2"/>
  <c r="KI100" i="2"/>
  <c r="KQ27" i="9" l="1"/>
  <c r="KP26" i="9"/>
  <c r="KQ26" i="12"/>
  <c r="KR27" i="12"/>
  <c r="KR39" i="12"/>
  <c r="KS40" i="12"/>
  <c r="KS8" i="12"/>
  <c r="KT9" i="12"/>
  <c r="KS75" i="12"/>
  <c r="KR74" i="12"/>
  <c r="KS100" i="12"/>
  <c r="KT35" i="12"/>
  <c r="KQ196" i="11"/>
  <c r="KR152" i="11"/>
  <c r="KR180" i="11" s="1"/>
  <c r="KR186" i="11" s="1"/>
  <c r="KR96" i="12" s="1"/>
  <c r="KR158" i="11"/>
  <c r="KR99" i="11"/>
  <c r="KS100" i="11"/>
  <c r="KS241" i="11"/>
  <c r="KR240" i="11"/>
  <c r="KT48" i="11"/>
  <c r="KS55" i="11"/>
  <c r="KR54" i="11"/>
  <c r="KS222" i="11"/>
  <c r="KR221" i="11"/>
  <c r="KR31" i="11"/>
  <c r="KS32" i="11"/>
  <c r="KS8" i="11"/>
  <c r="KT9" i="11"/>
  <c r="KS203" i="11"/>
  <c r="KR202" i="11"/>
  <c r="KR100" i="9"/>
  <c r="KS35" i="9"/>
  <c r="KR75" i="9"/>
  <c r="KQ74" i="9"/>
  <c r="KQ39" i="9"/>
  <c r="KR40" i="9"/>
  <c r="KS9" i="9"/>
  <c r="KR8" i="9"/>
  <c r="KQ196" i="8"/>
  <c r="KT54" i="8"/>
  <c r="KU55" i="8"/>
  <c r="KV9" i="8"/>
  <c r="KU8" i="8"/>
  <c r="KS32" i="8"/>
  <c r="KR31" i="8"/>
  <c r="KS48" i="8"/>
  <c r="KR152" i="8"/>
  <c r="KR180" i="8" s="1"/>
  <c r="KR186" i="8" s="1"/>
  <c r="KR96" i="9" s="1"/>
  <c r="KR158" i="8"/>
  <c r="KR99" i="8"/>
  <c r="KS100" i="8"/>
  <c r="KS203" i="8"/>
  <c r="KR202" i="8"/>
  <c r="KS222" i="8"/>
  <c r="KR221" i="8"/>
  <c r="KT241" i="8"/>
  <c r="KS240" i="8"/>
  <c r="KM100" i="4"/>
  <c r="KM39" i="4"/>
  <c r="KN40" i="4"/>
  <c r="KN75" i="4"/>
  <c r="KM74" i="4"/>
  <c r="KN35" i="4"/>
  <c r="KP9" i="4"/>
  <c r="KO8" i="4"/>
  <c r="KO26" i="4"/>
  <c r="KP27" i="4"/>
  <c r="KJ100" i="2"/>
  <c r="KI99" i="2"/>
  <c r="KQ26" i="9" l="1"/>
  <c r="KR27" i="9"/>
  <c r="KR26" i="12"/>
  <c r="KS27" i="12"/>
  <c r="KT8" i="12"/>
  <c r="KU9" i="12"/>
  <c r="KU35" i="12"/>
  <c r="KT100" i="12"/>
  <c r="KT75" i="12"/>
  <c r="KS74" i="12"/>
  <c r="KT40" i="12"/>
  <c r="KS39" i="12"/>
  <c r="KR196" i="11"/>
  <c r="KT203" i="11"/>
  <c r="KS202" i="11"/>
  <c r="KU48" i="11"/>
  <c r="KT8" i="11"/>
  <c r="KU9" i="11"/>
  <c r="KT241" i="11"/>
  <c r="KS240" i="11"/>
  <c r="KT55" i="11"/>
  <c r="KS54" i="11"/>
  <c r="KS221" i="11"/>
  <c r="KT222" i="11"/>
  <c r="KS31" i="11"/>
  <c r="KT32" i="11"/>
  <c r="KS152" i="11"/>
  <c r="KS180" i="11" s="1"/>
  <c r="KS186" i="11" s="1"/>
  <c r="KS96" i="12" s="1"/>
  <c r="KS158" i="11"/>
  <c r="KS99" i="11"/>
  <c r="KT100" i="11"/>
  <c r="KS75" i="9"/>
  <c r="KR74" i="9"/>
  <c r="KT35" i="9"/>
  <c r="KT9" i="9"/>
  <c r="KS8" i="9"/>
  <c r="KR39" i="9"/>
  <c r="KS40" i="9"/>
  <c r="KS100" i="9"/>
  <c r="KR196" i="8"/>
  <c r="KU241" i="8"/>
  <c r="KT240" i="8"/>
  <c r="KS152" i="8"/>
  <c r="KS180" i="8" s="1"/>
  <c r="KS186" i="8" s="1"/>
  <c r="KS96" i="9" s="1"/>
  <c r="KS158" i="8"/>
  <c r="KS99" i="8"/>
  <c r="KT100" i="8"/>
  <c r="KS31" i="8"/>
  <c r="KT32" i="8"/>
  <c r="KW9" i="8"/>
  <c r="KV8" i="8"/>
  <c r="KT222" i="8"/>
  <c r="KS221" i="8"/>
  <c r="KU54" i="8"/>
  <c r="KV55" i="8"/>
  <c r="KT203" i="8"/>
  <c r="KS202" i="8"/>
  <c r="KT48" i="8"/>
  <c r="KN100" i="4"/>
  <c r="KO75" i="4"/>
  <c r="KN74" i="4"/>
  <c r="KO40" i="4"/>
  <c r="KN39" i="4"/>
  <c r="KQ9" i="4"/>
  <c r="KP8" i="4"/>
  <c r="KO35" i="4"/>
  <c r="KP26" i="4"/>
  <c r="KQ27" i="4"/>
  <c r="KK100" i="2"/>
  <c r="KJ99" i="2"/>
  <c r="KR26" i="9" l="1"/>
  <c r="KS27" i="9"/>
  <c r="KS26" i="12"/>
  <c r="KT27" i="12"/>
  <c r="KU100" i="12"/>
  <c r="KU8" i="12"/>
  <c r="KV9" i="12"/>
  <c r="KT39" i="12"/>
  <c r="KU40" i="12"/>
  <c r="KT74" i="12"/>
  <c r="KU75" i="12"/>
  <c r="KV35" i="12"/>
  <c r="KS196" i="11"/>
  <c r="KT221" i="11"/>
  <c r="KU222" i="11"/>
  <c r="KU203" i="11"/>
  <c r="KT202" i="11"/>
  <c r="KU8" i="11"/>
  <c r="KV9" i="11"/>
  <c r="KT31" i="11"/>
  <c r="KU32" i="11"/>
  <c r="KU55" i="11"/>
  <c r="KT54" i="11"/>
  <c r="KV48" i="11"/>
  <c r="KT152" i="11"/>
  <c r="KT180" i="11" s="1"/>
  <c r="KT186" i="11" s="1"/>
  <c r="KT96" i="12" s="1"/>
  <c r="KT158" i="11"/>
  <c r="KT99" i="11"/>
  <c r="KU100" i="11"/>
  <c r="KU241" i="11"/>
  <c r="KT240" i="11"/>
  <c r="KU9" i="9"/>
  <c r="KT8" i="9"/>
  <c r="KT100" i="9"/>
  <c r="KS39" i="9"/>
  <c r="KT40" i="9"/>
  <c r="KU35" i="9"/>
  <c r="KT75" i="9"/>
  <c r="KS74" i="9"/>
  <c r="KS196" i="8"/>
  <c r="KX9" i="8"/>
  <c r="KW8" i="8"/>
  <c r="KV54" i="8"/>
  <c r="KW55" i="8"/>
  <c r="KT31" i="8"/>
  <c r="KU32" i="8"/>
  <c r="KU222" i="8"/>
  <c r="KT221" i="8"/>
  <c r="KU48" i="8"/>
  <c r="KU203" i="8"/>
  <c r="KT202" i="8"/>
  <c r="KV241" i="8"/>
  <c r="KU240" i="8"/>
  <c r="KT152" i="8"/>
  <c r="KT180" i="8" s="1"/>
  <c r="KT186" i="8" s="1"/>
  <c r="KT96" i="9" s="1"/>
  <c r="KT158" i="8"/>
  <c r="KT99" i="8"/>
  <c r="KU100" i="8"/>
  <c r="KO100" i="4"/>
  <c r="KP40" i="4"/>
  <c r="KO39" i="4"/>
  <c r="KO74" i="4"/>
  <c r="KP75" i="4"/>
  <c r="KR9" i="4"/>
  <c r="KQ8" i="4"/>
  <c r="KP35" i="4"/>
  <c r="KQ26" i="4"/>
  <c r="KR27" i="4"/>
  <c r="KL100" i="2"/>
  <c r="KK99" i="2"/>
  <c r="KS26" i="9" l="1"/>
  <c r="KT27" i="9"/>
  <c r="KT26" i="12"/>
  <c r="KU27" i="12"/>
  <c r="KV8" i="12"/>
  <c r="KW9" i="12"/>
  <c r="KV75" i="12"/>
  <c r="KU74" i="12"/>
  <c r="KV40" i="12"/>
  <c r="KU39" i="12"/>
  <c r="KV100" i="12"/>
  <c r="KW35" i="12"/>
  <c r="KT196" i="11"/>
  <c r="KW48" i="11"/>
  <c r="KV222" i="11"/>
  <c r="KU221" i="11"/>
  <c r="KV241" i="11"/>
  <c r="KU240" i="11"/>
  <c r="KV55" i="11"/>
  <c r="KU54" i="11"/>
  <c r="KU152" i="11"/>
  <c r="KU180" i="11" s="1"/>
  <c r="KU186" i="11" s="1"/>
  <c r="KU96" i="12" s="1"/>
  <c r="KU158" i="11"/>
  <c r="KU99" i="11"/>
  <c r="KV100" i="11"/>
  <c r="KU31" i="11"/>
  <c r="KV32" i="11"/>
  <c r="KV8" i="11"/>
  <c r="KW9" i="11"/>
  <c r="KV203" i="11"/>
  <c r="KU202" i="11"/>
  <c r="KU100" i="9"/>
  <c r="KU75" i="9"/>
  <c r="KT74" i="9"/>
  <c r="KV35" i="9"/>
  <c r="KU40" i="9"/>
  <c r="KT39" i="9"/>
  <c r="KV9" i="9"/>
  <c r="KU8" i="9"/>
  <c r="KT196" i="8"/>
  <c r="KW54" i="8"/>
  <c r="KX55" i="8"/>
  <c r="KV48" i="8"/>
  <c r="KW241" i="8"/>
  <c r="KV240" i="8"/>
  <c r="KV222" i="8"/>
  <c r="KU221" i="8"/>
  <c r="KU152" i="8"/>
  <c r="KU180" i="8" s="1"/>
  <c r="KU186" i="8" s="1"/>
  <c r="KU96" i="9" s="1"/>
  <c r="KU158" i="8"/>
  <c r="KU99" i="8"/>
  <c r="KV100" i="8"/>
  <c r="KV203" i="8"/>
  <c r="KU202" i="8"/>
  <c r="KU31" i="8"/>
  <c r="KV32" i="8"/>
  <c r="KX8" i="8"/>
  <c r="KY9" i="8"/>
  <c r="KP100" i="4"/>
  <c r="KP74" i="4"/>
  <c r="KQ75" i="4"/>
  <c r="KQ40" i="4"/>
  <c r="KP39" i="4"/>
  <c r="KS9" i="4"/>
  <c r="KR8" i="4"/>
  <c r="KQ35" i="4"/>
  <c r="KR26" i="4"/>
  <c r="KS27" i="4"/>
  <c r="KL99" i="2"/>
  <c r="KM100" i="2"/>
  <c r="KU27" i="9" l="1"/>
  <c r="KT26" i="9"/>
  <c r="KU26" i="12"/>
  <c r="KV27" i="12"/>
  <c r="KW75" i="12"/>
  <c r="KV74" i="12"/>
  <c r="KX35" i="12"/>
  <c r="KW40" i="12"/>
  <c r="KV39" i="12"/>
  <c r="KW8" i="12"/>
  <c r="KX9" i="12"/>
  <c r="KW100" i="12"/>
  <c r="KU196" i="11"/>
  <c r="KV152" i="11"/>
  <c r="KV180" i="11" s="1"/>
  <c r="KV186" i="11" s="1"/>
  <c r="KV96" i="12" s="1"/>
  <c r="KV158" i="11"/>
  <c r="KV99" i="11"/>
  <c r="KW100" i="11"/>
  <c r="KW8" i="11"/>
  <c r="KX9" i="11"/>
  <c r="KW222" i="11"/>
  <c r="KV221" i="11"/>
  <c r="KV31" i="11"/>
  <c r="KW32" i="11"/>
  <c r="KX48" i="11"/>
  <c r="KW55" i="11"/>
  <c r="KV54" i="11"/>
  <c r="KW203" i="11"/>
  <c r="KV202" i="11"/>
  <c r="KV240" i="11"/>
  <c r="KW241" i="11"/>
  <c r="KW35" i="9"/>
  <c r="KV75" i="9"/>
  <c r="KU74" i="9"/>
  <c r="KV40" i="9"/>
  <c r="KU39" i="9"/>
  <c r="KV8" i="9"/>
  <c r="KW9" i="9"/>
  <c r="KV100" i="9"/>
  <c r="KU196" i="8"/>
  <c r="KV152" i="8"/>
  <c r="KV180" i="8" s="1"/>
  <c r="KV186" i="8" s="1"/>
  <c r="KV96" i="9" s="1"/>
  <c r="KV158" i="8"/>
  <c r="KW100" i="8"/>
  <c r="KV99" i="8"/>
  <c r="KX241" i="8"/>
  <c r="KW240" i="8"/>
  <c r="KW48" i="8"/>
  <c r="KX54" i="8"/>
  <c r="KY55" i="8"/>
  <c r="KY8" i="8"/>
  <c r="KZ9" i="8"/>
  <c r="KW203" i="8"/>
  <c r="KV202" i="8"/>
  <c r="KV31" i="8"/>
  <c r="KW32" i="8"/>
  <c r="KW222" i="8"/>
  <c r="KV221" i="8"/>
  <c r="KQ100" i="4"/>
  <c r="KQ39" i="4"/>
  <c r="KR40" i="4"/>
  <c r="KQ74" i="4"/>
  <c r="KR75" i="4"/>
  <c r="KR35" i="4"/>
  <c r="KS8" i="4"/>
  <c r="KT9" i="4"/>
  <c r="KS26" i="4"/>
  <c r="KT27" i="4"/>
  <c r="KN100" i="2"/>
  <c r="KM99" i="2"/>
  <c r="KV27" i="9" l="1"/>
  <c r="KU26" i="9"/>
  <c r="KW27" i="12"/>
  <c r="KV26" i="12"/>
  <c r="KX8" i="12"/>
  <c r="KY9" i="12"/>
  <c r="KX100" i="12"/>
  <c r="KX40" i="12"/>
  <c r="KW39" i="12"/>
  <c r="KY35" i="12"/>
  <c r="KX75" i="12"/>
  <c r="KW74" i="12"/>
  <c r="KV196" i="11"/>
  <c r="KW31" i="11"/>
  <c r="KX32" i="11"/>
  <c r="KX8" i="11"/>
  <c r="KY9" i="11"/>
  <c r="KW152" i="11"/>
  <c r="KW180" i="11" s="1"/>
  <c r="KW186" i="11" s="1"/>
  <c r="KW96" i="12" s="1"/>
  <c r="KW158" i="11"/>
  <c r="KX100" i="11"/>
  <c r="KW99" i="11"/>
  <c r="KX203" i="11"/>
  <c r="KW202" i="11"/>
  <c r="KW54" i="11"/>
  <c r="KX55" i="11"/>
  <c r="KW240" i="11"/>
  <c r="KX241" i="11"/>
  <c r="KY48" i="11"/>
  <c r="KX222" i="11"/>
  <c r="KW221" i="11"/>
  <c r="KV39" i="9"/>
  <c r="KW40" i="9"/>
  <c r="KW75" i="9"/>
  <c r="KV74" i="9"/>
  <c r="KX35" i="9"/>
  <c r="KW100" i="9"/>
  <c r="KW8" i="9"/>
  <c r="KX9" i="9"/>
  <c r="KV196" i="8"/>
  <c r="KX240" i="8"/>
  <c r="KY241" i="8"/>
  <c r="KW152" i="8"/>
  <c r="KW180" i="8" s="1"/>
  <c r="KW186" i="8" s="1"/>
  <c r="KW96" i="9" s="1"/>
  <c r="KW158" i="8"/>
  <c r="KX100" i="8"/>
  <c r="KW99" i="8"/>
  <c r="KW221" i="8"/>
  <c r="KX222" i="8"/>
  <c r="KZ8" i="8"/>
  <c r="LA9" i="8"/>
  <c r="KW202" i="8"/>
  <c r="KX203" i="8"/>
  <c r="KW31" i="8"/>
  <c r="KX32" i="8"/>
  <c r="KZ55" i="8"/>
  <c r="KY54" i="8"/>
  <c r="KX48" i="8"/>
  <c r="KR100" i="4"/>
  <c r="KS40" i="4"/>
  <c r="KR39" i="4"/>
  <c r="KR74" i="4"/>
  <c r="KS75" i="4"/>
  <c r="KT8" i="4"/>
  <c r="KU9" i="4"/>
  <c r="KT26" i="4"/>
  <c r="KU27" i="4"/>
  <c r="KS35" i="4"/>
  <c r="KO100" i="2"/>
  <c r="KN99" i="2"/>
  <c r="KW27" i="9" l="1"/>
  <c r="KV26" i="9"/>
  <c r="KX27" i="12"/>
  <c r="KW26" i="12"/>
  <c r="KZ35" i="12"/>
  <c r="KY100" i="12"/>
  <c r="KX74" i="12"/>
  <c r="KY75" i="12"/>
  <c r="KY8" i="12"/>
  <c r="KZ9" i="12"/>
  <c r="KY40" i="12"/>
  <c r="KX39" i="12"/>
  <c r="KW196" i="11"/>
  <c r="KY241" i="11"/>
  <c r="KX240" i="11"/>
  <c r="KX158" i="11"/>
  <c r="KX152" i="11"/>
  <c r="KX180" i="11" s="1"/>
  <c r="KX186" i="11" s="1"/>
  <c r="KX96" i="12" s="1"/>
  <c r="KY100" i="11"/>
  <c r="KX99" i="11"/>
  <c r="KX31" i="11"/>
  <c r="KY32" i="11"/>
  <c r="KX54" i="11"/>
  <c r="KY55" i="11"/>
  <c r="KY222" i="11"/>
  <c r="KX221" i="11"/>
  <c r="KY203" i="11"/>
  <c r="KX202" i="11"/>
  <c r="KZ48" i="11"/>
  <c r="KZ9" i="11"/>
  <c r="KY8" i="11"/>
  <c r="KY35" i="9"/>
  <c r="KX100" i="9"/>
  <c r="KX8" i="9"/>
  <c r="KY9" i="9"/>
  <c r="KX75" i="9"/>
  <c r="KW74" i="9"/>
  <c r="KX40" i="9"/>
  <c r="KW39" i="9"/>
  <c r="KW196" i="8"/>
  <c r="KX158" i="8"/>
  <c r="KX152" i="8"/>
  <c r="KX180" i="8" s="1"/>
  <c r="KX186" i="8" s="1"/>
  <c r="KX96" i="9" s="1"/>
  <c r="KY100" i="8"/>
  <c r="KX99" i="8"/>
  <c r="KY48" i="8"/>
  <c r="KX202" i="8"/>
  <c r="KY203" i="8"/>
  <c r="LA8" i="8"/>
  <c r="LB9" i="8"/>
  <c r="LA55" i="8"/>
  <c r="KZ54" i="8"/>
  <c r="KX221" i="8"/>
  <c r="KY222" i="8"/>
  <c r="KY240" i="8"/>
  <c r="KZ241" i="8"/>
  <c r="KX31" i="8"/>
  <c r="KY32" i="8"/>
  <c r="KS100" i="4"/>
  <c r="KS74" i="4"/>
  <c r="KT75" i="4"/>
  <c r="KS39" i="4"/>
  <c r="KT40" i="4"/>
  <c r="KV27" i="4"/>
  <c r="KU26" i="4"/>
  <c r="KU8" i="4"/>
  <c r="KV9" i="4"/>
  <c r="KT35" i="4"/>
  <c r="KP100" i="2"/>
  <c r="KO99" i="2"/>
  <c r="KX27" i="9" l="1"/>
  <c r="KW26" i="9"/>
  <c r="KX26" i="12"/>
  <c r="KY27" i="12"/>
  <c r="KZ75" i="12"/>
  <c r="KY74" i="12"/>
  <c r="KZ40" i="12"/>
  <c r="KY39" i="12"/>
  <c r="KZ100" i="12"/>
  <c r="LA9" i="12"/>
  <c r="KZ8" i="12"/>
  <c r="LA35" i="12"/>
  <c r="KX196" i="11"/>
  <c r="KZ203" i="11"/>
  <c r="KY202" i="11"/>
  <c r="KZ32" i="11"/>
  <c r="KY31" i="11"/>
  <c r="KZ241" i="11"/>
  <c r="KY240" i="11"/>
  <c r="KY54" i="11"/>
  <c r="KZ55" i="11"/>
  <c r="KY158" i="11"/>
  <c r="KY152" i="11"/>
  <c r="KY180" i="11" s="1"/>
  <c r="KY186" i="11" s="1"/>
  <c r="KY96" i="12" s="1"/>
  <c r="KZ100" i="11"/>
  <c r="KY99" i="11"/>
  <c r="KZ222" i="11"/>
  <c r="KY221" i="11"/>
  <c r="LA9" i="11"/>
  <c r="KZ8" i="11"/>
  <c r="LA48" i="11"/>
  <c r="KY8" i="9"/>
  <c r="KZ9" i="9"/>
  <c r="KY100" i="9"/>
  <c r="KX74" i="9"/>
  <c r="KY75" i="9"/>
  <c r="KY40" i="9"/>
  <c r="KX39" i="9"/>
  <c r="KZ35" i="9"/>
  <c r="KX196" i="8"/>
  <c r="KY221" i="8"/>
  <c r="KZ222" i="8"/>
  <c r="LB8" i="8"/>
  <c r="LC9" i="8"/>
  <c r="KY158" i="8"/>
  <c r="KY152" i="8"/>
  <c r="KY180" i="8" s="1"/>
  <c r="KY186" i="8" s="1"/>
  <c r="KY96" i="9" s="1"/>
  <c r="KZ100" i="8"/>
  <c r="KY99" i="8"/>
  <c r="LB55" i="8"/>
  <c r="LA54" i="8"/>
  <c r="KY202" i="8"/>
  <c r="KZ203" i="8"/>
  <c r="KZ240" i="8"/>
  <c r="LA241" i="8"/>
  <c r="KY31" i="8"/>
  <c r="KZ32" i="8"/>
  <c r="KZ48" i="8"/>
  <c r="KT100" i="4"/>
  <c r="KT74" i="4"/>
  <c r="KU75" i="4"/>
  <c r="KT39" i="4"/>
  <c r="KU40" i="4"/>
  <c r="KU35" i="4"/>
  <c r="KV8" i="4"/>
  <c r="KW9" i="4"/>
  <c r="KW27" i="4"/>
  <c r="KV26" i="4"/>
  <c r="KP99" i="2"/>
  <c r="KQ100" i="2"/>
  <c r="KX26" i="9" l="1"/>
  <c r="KY27" i="9"/>
  <c r="KY26" i="12"/>
  <c r="KZ27" i="12"/>
  <c r="LB9" i="12"/>
  <c r="LA8" i="12"/>
  <c r="LB35" i="12"/>
  <c r="LA100" i="12"/>
  <c r="KZ39" i="12"/>
  <c r="LA40" i="12"/>
  <c r="LA75" i="12"/>
  <c r="KZ74" i="12"/>
  <c r="KY196" i="11"/>
  <c r="KZ202" i="11"/>
  <c r="LA203" i="11"/>
  <c r="LB48" i="11"/>
  <c r="LB9" i="11"/>
  <c r="LA8" i="11"/>
  <c r="KZ54" i="11"/>
  <c r="LA55" i="11"/>
  <c r="LA32" i="11"/>
  <c r="KZ31" i="11"/>
  <c r="LA222" i="11"/>
  <c r="KZ221" i="11"/>
  <c r="KZ240" i="11"/>
  <c r="LA241" i="11"/>
  <c r="KZ158" i="11"/>
  <c r="KZ152" i="11"/>
  <c r="KZ180" i="11" s="1"/>
  <c r="KZ186" i="11" s="1"/>
  <c r="KZ96" i="12" s="1"/>
  <c r="LA100" i="11"/>
  <c r="KZ99" i="11"/>
  <c r="KZ40" i="9"/>
  <c r="KY39" i="9"/>
  <c r="KZ75" i="9"/>
  <c r="KY74" i="9"/>
  <c r="LA35" i="9"/>
  <c r="KZ100" i="9"/>
  <c r="KZ8" i="9"/>
  <c r="LA9" i="9"/>
  <c r="LC55" i="8"/>
  <c r="LB54" i="8"/>
  <c r="LC8" i="8"/>
  <c r="LD9" i="8"/>
  <c r="LA48" i="8"/>
  <c r="LA240" i="8"/>
  <c r="LB241" i="8"/>
  <c r="KZ158" i="8"/>
  <c r="KZ152" i="8"/>
  <c r="KZ180" i="8" s="1"/>
  <c r="KZ186" i="8" s="1"/>
  <c r="KZ96" i="9" s="1"/>
  <c r="LA100" i="8"/>
  <c r="KZ99" i="8"/>
  <c r="LA222" i="8"/>
  <c r="KZ221" i="8"/>
  <c r="KZ202" i="8"/>
  <c r="LA203" i="8"/>
  <c r="LA32" i="8"/>
  <c r="KZ31" i="8"/>
  <c r="KY196" i="8"/>
  <c r="KU100" i="4"/>
  <c r="KU39" i="4"/>
  <c r="KV40" i="4"/>
  <c r="KV75" i="4"/>
  <c r="KU74" i="4"/>
  <c r="KX27" i="4"/>
  <c r="KW26" i="4"/>
  <c r="KW8" i="4"/>
  <c r="KX9" i="4"/>
  <c r="KV35" i="4"/>
  <c r="KR100" i="2"/>
  <c r="KQ99" i="2"/>
  <c r="KZ27" i="9" l="1"/>
  <c r="KY26" i="9"/>
  <c r="LA27" i="12"/>
  <c r="KZ26" i="12"/>
  <c r="LC35" i="12"/>
  <c r="LB40" i="12"/>
  <c r="LA39" i="12"/>
  <c r="LB75" i="12"/>
  <c r="LA74" i="12"/>
  <c r="LB100" i="12"/>
  <c r="LC9" i="12"/>
  <c r="LB8" i="12"/>
  <c r="KZ196" i="11"/>
  <c r="LA240" i="11"/>
  <c r="LB241" i="11"/>
  <c r="LA202" i="11"/>
  <c r="LB203" i="11"/>
  <c r="LB222" i="11"/>
  <c r="LA221" i="11"/>
  <c r="LA54" i="11"/>
  <c r="LB55" i="11"/>
  <c r="LC48" i="11"/>
  <c r="LA158" i="11"/>
  <c r="LA152" i="11"/>
  <c r="LA180" i="11" s="1"/>
  <c r="LA186" i="11" s="1"/>
  <c r="LA96" i="12" s="1"/>
  <c r="LB100" i="11"/>
  <c r="LA99" i="11"/>
  <c r="LB32" i="11"/>
  <c r="LA31" i="11"/>
  <c r="LC9" i="11"/>
  <c r="LB8" i="11"/>
  <c r="LA100" i="9"/>
  <c r="LB35" i="9"/>
  <c r="KZ74" i="9"/>
  <c r="LA75" i="9"/>
  <c r="LA40" i="9"/>
  <c r="KZ39" i="9"/>
  <c r="LA8" i="9"/>
  <c r="LB9" i="9"/>
  <c r="KZ196" i="8"/>
  <c r="LB222" i="8"/>
  <c r="LA221" i="8"/>
  <c r="LB48" i="8"/>
  <c r="LA202" i="8"/>
  <c r="LB203" i="8"/>
  <c r="LA158" i="8"/>
  <c r="LA152" i="8"/>
  <c r="LA180" i="8" s="1"/>
  <c r="LA186" i="8" s="1"/>
  <c r="LA96" i="9" s="1"/>
  <c r="LA99" i="8"/>
  <c r="LB100" i="8"/>
  <c r="LE9" i="8"/>
  <c r="LD8" i="8"/>
  <c r="LB32" i="8"/>
  <c r="LA31" i="8"/>
  <c r="LB240" i="8"/>
  <c r="LC241" i="8"/>
  <c r="LD55" i="8"/>
  <c r="LC54" i="8"/>
  <c r="KV100" i="4"/>
  <c r="KV74" i="4"/>
  <c r="KW75" i="4"/>
  <c r="KW40" i="4"/>
  <c r="KV39" i="4"/>
  <c r="KX8" i="4"/>
  <c r="KY9" i="4"/>
  <c r="KW35" i="4"/>
  <c r="KY27" i="4"/>
  <c r="KX26" i="4"/>
  <c r="KS100" i="2"/>
  <c r="KR99" i="2"/>
  <c r="LA27" i="9" l="1"/>
  <c r="KZ26" i="9"/>
  <c r="LA26" i="12"/>
  <c r="LB27" i="12"/>
  <c r="LB74" i="12"/>
  <c r="LC75" i="12"/>
  <c r="LD9" i="12"/>
  <c r="LC8" i="12"/>
  <c r="LC100" i="12"/>
  <c r="LC40" i="12"/>
  <c r="LB39" i="12"/>
  <c r="LD35" i="12"/>
  <c r="LA196" i="11"/>
  <c r="LC32" i="11"/>
  <c r="LB31" i="11"/>
  <c r="LB202" i="11"/>
  <c r="LC203" i="11"/>
  <c r="LD48" i="11"/>
  <c r="LB54" i="11"/>
  <c r="LC55" i="11"/>
  <c r="LC241" i="11"/>
  <c r="LB240" i="11"/>
  <c r="LB158" i="11"/>
  <c r="LB152" i="11"/>
  <c r="LB180" i="11" s="1"/>
  <c r="LB186" i="11" s="1"/>
  <c r="LB96" i="12" s="1"/>
  <c r="LB99" i="11"/>
  <c r="LC100" i="11"/>
  <c r="LD9" i="11"/>
  <c r="LC8" i="11"/>
  <c r="LC222" i="11"/>
  <c r="LB221" i="11"/>
  <c r="LA39" i="9"/>
  <c r="LB40" i="9"/>
  <c r="LA74" i="9"/>
  <c r="LB75" i="9"/>
  <c r="LC35" i="9"/>
  <c r="LB100" i="9"/>
  <c r="LB8" i="9"/>
  <c r="LC9" i="9"/>
  <c r="LA196" i="8"/>
  <c r="LB152" i="8"/>
  <c r="LB180" i="8" s="1"/>
  <c r="LB186" i="8" s="1"/>
  <c r="LB96" i="9" s="1"/>
  <c r="LB158" i="8"/>
  <c r="LB99" i="8"/>
  <c r="LC100" i="8"/>
  <c r="LC48" i="8"/>
  <c r="LB202" i="8"/>
  <c r="LC203" i="8"/>
  <c r="LC222" i="8"/>
  <c r="LB221" i="8"/>
  <c r="LD54" i="8"/>
  <c r="LE55" i="8"/>
  <c r="LC240" i="8"/>
  <c r="LD241" i="8"/>
  <c r="LC32" i="8"/>
  <c r="LB31" i="8"/>
  <c r="LF9" i="8"/>
  <c r="LE8" i="8"/>
  <c r="KW100" i="4"/>
  <c r="KW74" i="4"/>
  <c r="KX75" i="4"/>
  <c r="KX40" i="4"/>
  <c r="KW39" i="4"/>
  <c r="KZ27" i="4"/>
  <c r="KY26" i="4"/>
  <c r="KZ9" i="4"/>
  <c r="KY8" i="4"/>
  <c r="KX35" i="4"/>
  <c r="KT100" i="2"/>
  <c r="KS99" i="2"/>
  <c r="LA26" i="9" l="1"/>
  <c r="LB27" i="9"/>
  <c r="LB26" i="12"/>
  <c r="LC27" i="12"/>
  <c r="LD40" i="12"/>
  <c r="LC39" i="12"/>
  <c r="LE9" i="12"/>
  <c r="LD8" i="12"/>
  <c r="LE35" i="12"/>
  <c r="LC74" i="12"/>
  <c r="LD75" i="12"/>
  <c r="LD100" i="12"/>
  <c r="LB196" i="11"/>
  <c r="LC54" i="11"/>
  <c r="LD55" i="11"/>
  <c r="LE9" i="11"/>
  <c r="LD8" i="11"/>
  <c r="LC152" i="11"/>
  <c r="LC180" i="11" s="1"/>
  <c r="LC186" i="11" s="1"/>
  <c r="LC96" i="12" s="1"/>
  <c r="LC158" i="11"/>
  <c r="LC99" i="11"/>
  <c r="LD100" i="11"/>
  <c r="LE48" i="11"/>
  <c r="LD32" i="11"/>
  <c r="LC31" i="11"/>
  <c r="LD222" i="11"/>
  <c r="LC221" i="11"/>
  <c r="LC202" i="11"/>
  <c r="LD203" i="11"/>
  <c r="LD241" i="11"/>
  <c r="LC240" i="11"/>
  <c r="LC100" i="9"/>
  <c r="LD9" i="9"/>
  <c r="LC8" i="9"/>
  <c r="LD35" i="9"/>
  <c r="LC75" i="9"/>
  <c r="LB74" i="9"/>
  <c r="LC40" i="9"/>
  <c r="LB39" i="9"/>
  <c r="LB196" i="8"/>
  <c r="LD32" i="8"/>
  <c r="LC31" i="8"/>
  <c r="LD48" i="8"/>
  <c r="LD222" i="8"/>
  <c r="LC221" i="8"/>
  <c r="LC152" i="8"/>
  <c r="LC180" i="8" s="1"/>
  <c r="LC186" i="8" s="1"/>
  <c r="LC96" i="9" s="1"/>
  <c r="LC158" i="8"/>
  <c r="LC99" i="8"/>
  <c r="LD100" i="8"/>
  <c r="LC202" i="8"/>
  <c r="LD203" i="8"/>
  <c r="LD240" i="8"/>
  <c r="LE241" i="8"/>
  <c r="LG9" i="8"/>
  <c r="LF8" i="8"/>
  <c r="LE54" i="8"/>
  <c r="LF55" i="8"/>
  <c r="KX100" i="4"/>
  <c r="KY40" i="4"/>
  <c r="KX39" i="4"/>
  <c r="KY75" i="4"/>
  <c r="KX74" i="4"/>
  <c r="LA9" i="4"/>
  <c r="KZ8" i="4"/>
  <c r="KY35" i="4"/>
  <c r="KZ26" i="4"/>
  <c r="LA27" i="4"/>
  <c r="KU100" i="2"/>
  <c r="KT99" i="2"/>
  <c r="LB26" i="9" l="1"/>
  <c r="LC27" i="9"/>
  <c r="LC26" i="12"/>
  <c r="LD27" i="12"/>
  <c r="LE8" i="12"/>
  <c r="LF9" i="12"/>
  <c r="LE100" i="12"/>
  <c r="LD74" i="12"/>
  <c r="LE75" i="12"/>
  <c r="LF35" i="12"/>
  <c r="LD39" i="12"/>
  <c r="LE40" i="12"/>
  <c r="LC196" i="11"/>
  <c r="LF48" i="11"/>
  <c r="LE8" i="11"/>
  <c r="LF9" i="11"/>
  <c r="LE241" i="11"/>
  <c r="LD240" i="11"/>
  <c r="LE222" i="11"/>
  <c r="LD221" i="11"/>
  <c r="LE55" i="11"/>
  <c r="LD54" i="11"/>
  <c r="LD152" i="11"/>
  <c r="LD180" i="11" s="1"/>
  <c r="LD186" i="11" s="1"/>
  <c r="LD96" i="12" s="1"/>
  <c r="LD158" i="11"/>
  <c r="LD99" i="11"/>
  <c r="LE100" i="11"/>
  <c r="LE203" i="11"/>
  <c r="LD202" i="11"/>
  <c r="LE32" i="11"/>
  <c r="LD31" i="11"/>
  <c r="LD75" i="9"/>
  <c r="LC74" i="9"/>
  <c r="LD40" i="9"/>
  <c r="LC39" i="9"/>
  <c r="LE35" i="9"/>
  <c r="LE9" i="9"/>
  <c r="LD8" i="9"/>
  <c r="LD100" i="9"/>
  <c r="LC196" i="8"/>
  <c r="LF241" i="8"/>
  <c r="LE240" i="8"/>
  <c r="LE32" i="8"/>
  <c r="LD31" i="8"/>
  <c r="LE203" i="8"/>
  <c r="LD202" i="8"/>
  <c r="LE222" i="8"/>
  <c r="LD221" i="8"/>
  <c r="LF54" i="8"/>
  <c r="LG55" i="8"/>
  <c r="LD152" i="8"/>
  <c r="LD180" i="8" s="1"/>
  <c r="LD186" i="8" s="1"/>
  <c r="LD96" i="9" s="1"/>
  <c r="LD158" i="8"/>
  <c r="LD99" i="8"/>
  <c r="LE100" i="8"/>
  <c r="LE48" i="8"/>
  <c r="LH9" i="8"/>
  <c r="LG8" i="8"/>
  <c r="KY100" i="4"/>
  <c r="KY74" i="4"/>
  <c r="KZ75" i="4"/>
  <c r="KY39" i="4"/>
  <c r="KZ40" i="4"/>
  <c r="LA26" i="4"/>
  <c r="LB27" i="4"/>
  <c r="KZ35" i="4"/>
  <c r="LB9" i="4"/>
  <c r="LA8" i="4"/>
  <c r="KV100" i="2"/>
  <c r="KU99" i="2"/>
  <c r="LD27" i="9" l="1"/>
  <c r="LC26" i="9"/>
  <c r="LD26" i="12"/>
  <c r="LE27" i="12"/>
  <c r="LF40" i="12"/>
  <c r="LE39" i="12"/>
  <c r="LG35" i="12"/>
  <c r="LF100" i="12"/>
  <c r="LF75" i="12"/>
  <c r="LE74" i="12"/>
  <c r="LF8" i="12"/>
  <c r="LG9" i="12"/>
  <c r="LD196" i="11"/>
  <c r="LF241" i="11"/>
  <c r="LE240" i="11"/>
  <c r="LF8" i="11"/>
  <c r="LG9" i="11"/>
  <c r="LF55" i="11"/>
  <c r="LE54" i="11"/>
  <c r="LG48" i="11"/>
  <c r="LF203" i="11"/>
  <c r="LE202" i="11"/>
  <c r="LE31" i="11"/>
  <c r="LF32" i="11"/>
  <c r="LE152" i="11"/>
  <c r="LE180" i="11" s="1"/>
  <c r="LE186" i="11" s="1"/>
  <c r="LE96" i="12" s="1"/>
  <c r="LE158" i="11"/>
  <c r="LE99" i="11"/>
  <c r="LF100" i="11"/>
  <c r="LE221" i="11"/>
  <c r="LF222" i="11"/>
  <c r="LF9" i="9"/>
  <c r="LE8" i="9"/>
  <c r="LF35" i="9"/>
  <c r="LE100" i="9"/>
  <c r="LD39" i="9"/>
  <c r="LE40" i="9"/>
  <c r="LE75" i="9"/>
  <c r="LD74" i="9"/>
  <c r="LD196" i="8"/>
  <c r="LF222" i="8"/>
  <c r="LE221" i="8"/>
  <c r="LE31" i="8"/>
  <c r="LF32" i="8"/>
  <c r="LE152" i="8"/>
  <c r="LE180" i="8" s="1"/>
  <c r="LE186" i="8" s="1"/>
  <c r="LE96" i="9" s="1"/>
  <c r="LE158" i="8"/>
  <c r="LE99" i="8"/>
  <c r="LF100" i="8"/>
  <c r="LF203" i="8"/>
  <c r="LE202" i="8"/>
  <c r="LG241" i="8"/>
  <c r="LF240" i="8"/>
  <c r="LG54" i="8"/>
  <c r="LH55" i="8"/>
  <c r="LI9" i="8"/>
  <c r="LH8" i="8"/>
  <c r="LF48" i="8"/>
  <c r="KZ100" i="4"/>
  <c r="KZ74" i="4"/>
  <c r="LA75" i="4"/>
  <c r="LA40" i="4"/>
  <c r="KZ39" i="4"/>
  <c r="LB26" i="4"/>
  <c r="LC27" i="4"/>
  <c r="LA35" i="4"/>
  <c r="LC9" i="4"/>
  <c r="LB8" i="4"/>
  <c r="KW100" i="2"/>
  <c r="KV99" i="2"/>
  <c r="LD26" i="9" l="1"/>
  <c r="LE27" i="9"/>
  <c r="LE26" i="12"/>
  <c r="LF27" i="12"/>
  <c r="LF74" i="12"/>
  <c r="LG75" i="12"/>
  <c r="LG100" i="12"/>
  <c r="LG8" i="12"/>
  <c r="LH9" i="12"/>
  <c r="LH35" i="12"/>
  <c r="LF39" i="12"/>
  <c r="LG40" i="12"/>
  <c r="LE196" i="11"/>
  <c r="LF221" i="11"/>
  <c r="LG222" i="11"/>
  <c r="LF31" i="11"/>
  <c r="LG32" i="11"/>
  <c r="LG203" i="11"/>
  <c r="LF202" i="11"/>
  <c r="LG8" i="11"/>
  <c r="LH9" i="11"/>
  <c r="LH48" i="11"/>
  <c r="LG241" i="11"/>
  <c r="LF240" i="11"/>
  <c r="LF152" i="11"/>
  <c r="LF180" i="11" s="1"/>
  <c r="LF186" i="11" s="1"/>
  <c r="LF96" i="12" s="1"/>
  <c r="LF158" i="11"/>
  <c r="LF99" i="11"/>
  <c r="LG100" i="11"/>
  <c r="LG55" i="11"/>
  <c r="LF54" i="11"/>
  <c r="LF40" i="9"/>
  <c r="LE39" i="9"/>
  <c r="LF100" i="9"/>
  <c r="LG35" i="9"/>
  <c r="LF75" i="9"/>
  <c r="LE74" i="9"/>
  <c r="LG9" i="9"/>
  <c r="LF8" i="9"/>
  <c r="LE196" i="8"/>
  <c r="LG48" i="8"/>
  <c r="LG203" i="8"/>
  <c r="LF202" i="8"/>
  <c r="LJ9" i="8"/>
  <c r="LI8" i="8"/>
  <c r="LH54" i="8"/>
  <c r="LI55" i="8"/>
  <c r="LF31" i="8"/>
  <c r="LG32" i="8"/>
  <c r="LG222" i="8"/>
  <c r="LF221" i="8"/>
  <c r="LH241" i="8"/>
  <c r="LG240" i="8"/>
  <c r="LF152" i="8"/>
  <c r="LF180" i="8" s="1"/>
  <c r="LF186" i="8" s="1"/>
  <c r="LF96" i="9" s="1"/>
  <c r="LF158" i="8"/>
  <c r="LF99" i="8"/>
  <c r="LG100" i="8"/>
  <c r="LA100" i="4"/>
  <c r="LB40" i="4"/>
  <c r="LA39" i="4"/>
  <c r="LB75" i="4"/>
  <c r="LA74" i="4"/>
  <c r="LC26" i="4"/>
  <c r="LD27" i="4"/>
  <c r="LD9" i="4"/>
  <c r="LC8" i="4"/>
  <c r="LB35" i="4"/>
  <c r="KX100" i="2"/>
  <c r="KW99" i="2"/>
  <c r="LE26" i="9" l="1"/>
  <c r="LF27" i="9"/>
  <c r="LF26" i="12"/>
  <c r="LG27" i="12"/>
  <c r="LH40" i="12"/>
  <c r="LG39" i="12"/>
  <c r="LH8" i="12"/>
  <c r="LI9" i="12"/>
  <c r="LI35" i="12"/>
  <c r="LH100" i="12"/>
  <c r="LH75" i="12"/>
  <c r="LG74" i="12"/>
  <c r="LF196" i="11"/>
  <c r="LH203" i="11"/>
  <c r="LG202" i="11"/>
  <c r="LH241" i="11"/>
  <c r="LG240" i="11"/>
  <c r="LH222" i="11"/>
  <c r="LG221" i="11"/>
  <c r="LH8" i="11"/>
  <c r="LI9" i="11"/>
  <c r="LH55" i="11"/>
  <c r="LG54" i="11"/>
  <c r="LI48" i="11"/>
  <c r="LG31" i="11"/>
  <c r="LH32" i="11"/>
  <c r="LG152" i="11"/>
  <c r="LG180" i="11" s="1"/>
  <c r="LG186" i="11" s="1"/>
  <c r="LG96" i="12" s="1"/>
  <c r="LG158" i="11"/>
  <c r="LG99" i="11"/>
  <c r="LH100" i="11"/>
  <c r="LH35" i="9"/>
  <c r="LG75" i="9"/>
  <c r="LF74" i="9"/>
  <c r="LG100" i="9"/>
  <c r="LH9" i="9"/>
  <c r="LG8" i="9"/>
  <c r="LG40" i="9"/>
  <c r="LF39" i="9"/>
  <c r="LF196" i="8"/>
  <c r="LG152" i="8"/>
  <c r="LG180" i="8" s="1"/>
  <c r="LG186" i="8" s="1"/>
  <c r="LG96" i="9" s="1"/>
  <c r="LG158" i="8"/>
  <c r="LG99" i="8"/>
  <c r="LH100" i="8"/>
  <c r="LI54" i="8"/>
  <c r="LJ55" i="8"/>
  <c r="LH203" i="8"/>
  <c r="LG202" i="8"/>
  <c r="LI241" i="8"/>
  <c r="LH240" i="8"/>
  <c r="LH222" i="8"/>
  <c r="LG221" i="8"/>
  <c r="LG31" i="8"/>
  <c r="LH32" i="8"/>
  <c r="LH48" i="8"/>
  <c r="LJ8" i="8"/>
  <c r="LK9" i="8"/>
  <c r="LB100" i="4"/>
  <c r="LC75" i="4"/>
  <c r="LB74" i="4"/>
  <c r="LC40" i="4"/>
  <c r="LB39" i="4"/>
  <c r="LD26" i="4"/>
  <c r="LE27" i="4"/>
  <c r="LE9" i="4"/>
  <c r="LD8" i="4"/>
  <c r="LC35" i="4"/>
  <c r="KX99" i="2"/>
  <c r="KY100" i="2"/>
  <c r="LG27" i="9" l="1"/>
  <c r="LF26" i="9"/>
  <c r="LG26" i="12"/>
  <c r="LH27" i="12"/>
  <c r="LI8" i="12"/>
  <c r="LJ9" i="12"/>
  <c r="LI100" i="12"/>
  <c r="LJ35" i="12"/>
  <c r="LI75" i="12"/>
  <c r="LH74" i="12"/>
  <c r="LI40" i="12"/>
  <c r="LH39" i="12"/>
  <c r="LG196" i="11"/>
  <c r="LH31" i="11"/>
  <c r="LI32" i="11"/>
  <c r="LI8" i="11"/>
  <c r="LJ9" i="11"/>
  <c r="LI55" i="11"/>
  <c r="LH54" i="11"/>
  <c r="LH152" i="11"/>
  <c r="LH180" i="11" s="1"/>
  <c r="LH186" i="11" s="1"/>
  <c r="LH96" i="12" s="1"/>
  <c r="LH158" i="11"/>
  <c r="LH99" i="11"/>
  <c r="LI100" i="11"/>
  <c r="LI222" i="11"/>
  <c r="LH221" i="11"/>
  <c r="LI203" i="11"/>
  <c r="LH202" i="11"/>
  <c r="LJ48" i="11"/>
  <c r="LH240" i="11"/>
  <c r="LI241" i="11"/>
  <c r="LH8" i="9"/>
  <c r="LI9" i="9"/>
  <c r="LH40" i="9"/>
  <c r="LG39" i="9"/>
  <c r="LH100" i="9"/>
  <c r="LH75" i="9"/>
  <c r="LG74" i="9"/>
  <c r="LI35" i="9"/>
  <c r="LG196" i="8"/>
  <c r="LJ54" i="8"/>
  <c r="LK55" i="8"/>
  <c r="LH31" i="8"/>
  <c r="LI32" i="8"/>
  <c r="LH152" i="8"/>
  <c r="LH180" i="8" s="1"/>
  <c r="LH186" i="8" s="1"/>
  <c r="LH96" i="9" s="1"/>
  <c r="LH158" i="8"/>
  <c r="LI100" i="8"/>
  <c r="LH99" i="8"/>
  <c r="LJ241" i="8"/>
  <c r="LI240" i="8"/>
  <c r="LI203" i="8"/>
  <c r="LH202" i="8"/>
  <c r="LK8" i="8"/>
  <c r="LL9" i="8"/>
  <c r="LI48" i="8"/>
  <c r="LI222" i="8"/>
  <c r="LH221" i="8"/>
  <c r="LC100" i="4"/>
  <c r="LD40" i="4"/>
  <c r="LC39" i="4"/>
  <c r="LD75" i="4"/>
  <c r="LC74" i="4"/>
  <c r="LE8" i="4"/>
  <c r="LF9" i="4"/>
  <c r="LD35" i="4"/>
  <c r="LE26" i="4"/>
  <c r="LF27" i="4"/>
  <c r="KZ100" i="2"/>
  <c r="KY99" i="2"/>
  <c r="LH27" i="9" l="1"/>
  <c r="LG26" i="9"/>
  <c r="LH26" i="12"/>
  <c r="LI27" i="12"/>
  <c r="LK35" i="12"/>
  <c r="LJ8" i="12"/>
  <c r="LK9" i="12"/>
  <c r="LJ40" i="12"/>
  <c r="LI39" i="12"/>
  <c r="LJ75" i="12"/>
  <c r="LI74" i="12"/>
  <c r="LJ100" i="12"/>
  <c r="LH196" i="11"/>
  <c r="LI31" i="11"/>
  <c r="LJ32" i="11"/>
  <c r="LJ203" i="11"/>
  <c r="LI202" i="11"/>
  <c r="LI240" i="11"/>
  <c r="LJ241" i="11"/>
  <c r="LJ222" i="11"/>
  <c r="LI221" i="11"/>
  <c r="LI54" i="11"/>
  <c r="LJ55" i="11"/>
  <c r="LK48" i="11"/>
  <c r="LI152" i="11"/>
  <c r="LI180" i="11" s="1"/>
  <c r="LI186" i="11" s="1"/>
  <c r="LI96" i="12" s="1"/>
  <c r="LI158" i="11"/>
  <c r="LJ100" i="11"/>
  <c r="LI99" i="11"/>
  <c r="LJ8" i="11"/>
  <c r="LK9" i="11"/>
  <c r="LI100" i="9"/>
  <c r="LI8" i="9"/>
  <c r="LJ9" i="9"/>
  <c r="LI75" i="9"/>
  <c r="LH74" i="9"/>
  <c r="LI40" i="9"/>
  <c r="LH39" i="9"/>
  <c r="LJ35" i="9"/>
  <c r="LH196" i="8"/>
  <c r="LJ240" i="8"/>
  <c r="LK241" i="8"/>
  <c r="LI221" i="8"/>
  <c r="LJ222" i="8"/>
  <c r="LL8" i="8"/>
  <c r="LM9" i="8"/>
  <c r="LI152" i="8"/>
  <c r="LI180" i="8" s="1"/>
  <c r="LI186" i="8" s="1"/>
  <c r="LI96" i="9" s="1"/>
  <c r="LI158" i="8"/>
  <c r="LJ100" i="8"/>
  <c r="LI99" i="8"/>
  <c r="LJ48" i="8"/>
  <c r="LL55" i="8"/>
  <c r="LK54" i="8"/>
  <c r="LJ203" i="8"/>
  <c r="LI202" i="8"/>
  <c r="LI31" i="8"/>
  <c r="LJ32" i="8"/>
  <c r="LD100" i="4"/>
  <c r="LD74" i="4"/>
  <c r="LE75" i="4"/>
  <c r="LE40" i="4"/>
  <c r="LD39" i="4"/>
  <c r="LF8" i="4"/>
  <c r="LG9" i="4"/>
  <c r="LF26" i="4"/>
  <c r="LG27" i="4"/>
  <c r="LE35" i="4"/>
  <c r="LA100" i="2"/>
  <c r="KZ99" i="2"/>
  <c r="LI27" i="9" l="1"/>
  <c r="LH26" i="9"/>
  <c r="LJ27" i="12"/>
  <c r="LI26" i="12"/>
  <c r="LK100" i="12"/>
  <c r="LK75" i="12"/>
  <c r="LJ74" i="12"/>
  <c r="LK8" i="12"/>
  <c r="LL9" i="12"/>
  <c r="LK40" i="12"/>
  <c r="LJ39" i="12"/>
  <c r="LL35" i="12"/>
  <c r="LI196" i="11"/>
  <c r="LK222" i="11"/>
  <c r="LJ221" i="11"/>
  <c r="LJ31" i="11"/>
  <c r="LK32" i="11"/>
  <c r="LK241" i="11"/>
  <c r="LJ240" i="11"/>
  <c r="LL48" i="11"/>
  <c r="LK8" i="11"/>
  <c r="LL9" i="11"/>
  <c r="LJ54" i="11"/>
  <c r="LK55" i="11"/>
  <c r="LK203" i="11"/>
  <c r="LJ202" i="11"/>
  <c r="LJ158" i="11"/>
  <c r="LJ152" i="11"/>
  <c r="LJ180" i="11" s="1"/>
  <c r="LJ186" i="11" s="1"/>
  <c r="LJ96" i="12" s="1"/>
  <c r="LK100" i="11"/>
  <c r="LJ99" i="11"/>
  <c r="LJ8" i="9"/>
  <c r="LK9" i="9"/>
  <c r="LI74" i="9"/>
  <c r="LJ75" i="9"/>
  <c r="LJ100" i="9"/>
  <c r="LK35" i="9"/>
  <c r="LJ40" i="9"/>
  <c r="LI39" i="9"/>
  <c r="LI196" i="8"/>
  <c r="LJ221" i="8"/>
  <c r="LK222" i="8"/>
  <c r="LK48" i="8"/>
  <c r="LK203" i="8"/>
  <c r="LJ202" i="8"/>
  <c r="LK240" i="8"/>
  <c r="LL241" i="8"/>
  <c r="LJ158" i="8"/>
  <c r="LJ152" i="8"/>
  <c r="LJ180" i="8" s="1"/>
  <c r="LJ186" i="8" s="1"/>
  <c r="LJ96" i="9" s="1"/>
  <c r="LK100" i="8"/>
  <c r="LJ99" i="8"/>
  <c r="LJ31" i="8"/>
  <c r="LK32" i="8"/>
  <c r="LM8" i="8"/>
  <c r="LN9" i="8"/>
  <c r="LM55" i="8"/>
  <c r="LL54" i="8"/>
  <c r="LE100" i="4"/>
  <c r="LF75" i="4"/>
  <c r="LE74" i="4"/>
  <c r="LF40" i="4"/>
  <c r="LE39" i="4"/>
  <c r="LG8" i="4"/>
  <c r="LH9" i="4"/>
  <c r="LF35" i="4"/>
  <c r="LH27" i="4"/>
  <c r="LG26" i="4"/>
  <c r="LB100" i="2"/>
  <c r="LA99" i="2"/>
  <c r="LJ27" i="9" l="1"/>
  <c r="LI26" i="9"/>
  <c r="LK27" i="12"/>
  <c r="LJ26" i="12"/>
  <c r="LL8" i="12"/>
  <c r="LM9" i="12"/>
  <c r="LM35" i="12"/>
  <c r="LL40" i="12"/>
  <c r="LK39" i="12"/>
  <c r="LL75" i="12"/>
  <c r="LK74" i="12"/>
  <c r="LL100" i="12"/>
  <c r="LJ196" i="11"/>
  <c r="LK54" i="11"/>
  <c r="LL55" i="11"/>
  <c r="LK158" i="11"/>
  <c r="LK152" i="11"/>
  <c r="LK180" i="11" s="1"/>
  <c r="LK186" i="11" s="1"/>
  <c r="LK96" i="12" s="1"/>
  <c r="LL100" i="11"/>
  <c r="LK99" i="11"/>
  <c r="LL241" i="11"/>
  <c r="LK240" i="11"/>
  <c r="LL222" i="11"/>
  <c r="LK221" i="11"/>
  <c r="LK31" i="11"/>
  <c r="LL32" i="11"/>
  <c r="LM9" i="11"/>
  <c r="LL8" i="11"/>
  <c r="LM48" i="11"/>
  <c r="LL203" i="11"/>
  <c r="LK202" i="11"/>
  <c r="LL35" i="9"/>
  <c r="LK100" i="9"/>
  <c r="LJ74" i="9"/>
  <c r="LK75" i="9"/>
  <c r="LK8" i="9"/>
  <c r="LL9" i="9"/>
  <c r="LK40" i="9"/>
  <c r="LJ39" i="9"/>
  <c r="LJ196" i="8"/>
  <c r="LK31" i="8"/>
  <c r="LL32" i="8"/>
  <c r="LL48" i="8"/>
  <c r="LN55" i="8"/>
  <c r="LM54" i="8"/>
  <c r="LL240" i="8"/>
  <c r="LM241" i="8"/>
  <c r="LK221" i="8"/>
  <c r="LL222" i="8"/>
  <c r="LK202" i="8"/>
  <c r="LL203" i="8"/>
  <c r="LN8" i="8"/>
  <c r="LO9" i="8"/>
  <c r="LK158" i="8"/>
  <c r="LK152" i="8"/>
  <c r="LK180" i="8" s="1"/>
  <c r="LK186" i="8" s="1"/>
  <c r="LK96" i="9" s="1"/>
  <c r="LL100" i="8"/>
  <c r="LK99" i="8"/>
  <c r="LF100" i="4"/>
  <c r="LF39" i="4"/>
  <c r="LG40" i="4"/>
  <c r="LF74" i="4"/>
  <c r="LG75" i="4"/>
  <c r="LG35" i="4"/>
  <c r="LH8" i="4"/>
  <c r="LI9" i="4"/>
  <c r="LI27" i="4"/>
  <c r="LH26" i="4"/>
  <c r="LB99" i="2"/>
  <c r="LC100" i="2"/>
  <c r="LK27" i="9" l="1"/>
  <c r="LJ26" i="9"/>
  <c r="LL27" i="12"/>
  <c r="LK26" i="12"/>
  <c r="LN35" i="12"/>
  <c r="LM100" i="12"/>
  <c r="LM75" i="12"/>
  <c r="LL74" i="12"/>
  <c r="LN9" i="12"/>
  <c r="LM8" i="12"/>
  <c r="LM40" i="12"/>
  <c r="LL39" i="12"/>
  <c r="LK196" i="11"/>
  <c r="LN9" i="11"/>
  <c r="LM8" i="11"/>
  <c r="LM222" i="11"/>
  <c r="LL221" i="11"/>
  <c r="LM32" i="11"/>
  <c r="LL31" i="11"/>
  <c r="LL54" i="11"/>
  <c r="LM55" i="11"/>
  <c r="LN48" i="11"/>
  <c r="LL240" i="11"/>
  <c r="LM241" i="11"/>
  <c r="LL158" i="11"/>
  <c r="LL152" i="11"/>
  <c r="LL180" i="11" s="1"/>
  <c r="LL186" i="11" s="1"/>
  <c r="LL96" i="12" s="1"/>
  <c r="LM100" i="11"/>
  <c r="LL99" i="11"/>
  <c r="LM203" i="11"/>
  <c r="LL202" i="11"/>
  <c r="LL40" i="9"/>
  <c r="LK39" i="9"/>
  <c r="LL75" i="9"/>
  <c r="LK74" i="9"/>
  <c r="LL100" i="9"/>
  <c r="LM35" i="9"/>
  <c r="LL8" i="9"/>
  <c r="LM9" i="9"/>
  <c r="LK196" i="8"/>
  <c r="LM32" i="8"/>
  <c r="LL31" i="8"/>
  <c r="LO8" i="8"/>
  <c r="LP9" i="8"/>
  <c r="LM240" i="8"/>
  <c r="LN241" i="8"/>
  <c r="LL202" i="8"/>
  <c r="LM203" i="8"/>
  <c r="LO55" i="8"/>
  <c r="LN54" i="8"/>
  <c r="LL158" i="8"/>
  <c r="LL152" i="8"/>
  <c r="LL180" i="8" s="1"/>
  <c r="LL186" i="8" s="1"/>
  <c r="LL96" i="9" s="1"/>
  <c r="LM100" i="8"/>
  <c r="LL99" i="8"/>
  <c r="LM48" i="8"/>
  <c r="LM222" i="8"/>
  <c r="LL221" i="8"/>
  <c r="LG100" i="4"/>
  <c r="LG39" i="4"/>
  <c r="LH40" i="4"/>
  <c r="LG74" i="4"/>
  <c r="LH75" i="4"/>
  <c r="LI8" i="4"/>
  <c r="LJ9" i="4"/>
  <c r="LJ27" i="4"/>
  <c r="LI26" i="4"/>
  <c r="LH35" i="4"/>
  <c r="LD100" i="2"/>
  <c r="LC99" i="2"/>
  <c r="LK26" i="9" l="1"/>
  <c r="LL27" i="9"/>
  <c r="LM27" i="12"/>
  <c r="LL26" i="12"/>
  <c r="LO9" i="12"/>
  <c r="LN8" i="12"/>
  <c r="LN40" i="12"/>
  <c r="LM39" i="12"/>
  <c r="LN75" i="12"/>
  <c r="LM74" i="12"/>
  <c r="LN100" i="12"/>
  <c r="LO35" i="12"/>
  <c r="LL196" i="11"/>
  <c r="LN32" i="11"/>
  <c r="LM31" i="11"/>
  <c r="LM240" i="11"/>
  <c r="LN241" i="11"/>
  <c r="LN203" i="11"/>
  <c r="LM202" i="11"/>
  <c r="LO9" i="11"/>
  <c r="LN8" i="11"/>
  <c r="LO48" i="11"/>
  <c r="LM158" i="11"/>
  <c r="LM152" i="11"/>
  <c r="LM180" i="11" s="1"/>
  <c r="LM186" i="11" s="1"/>
  <c r="LM96" i="12" s="1"/>
  <c r="LN100" i="11"/>
  <c r="LM99" i="11"/>
  <c r="LM54" i="11"/>
  <c r="LN55" i="11"/>
  <c r="LN222" i="11"/>
  <c r="LM221" i="11"/>
  <c r="LM100" i="9"/>
  <c r="LL74" i="9"/>
  <c r="LM75" i="9"/>
  <c r="LM8" i="9"/>
  <c r="LN9" i="9"/>
  <c r="LN35" i="9"/>
  <c r="LM40" i="9"/>
  <c r="LL39" i="9"/>
  <c r="LL196" i="8"/>
  <c r="LN48" i="8"/>
  <c r="LN222" i="8"/>
  <c r="LM221" i="8"/>
  <c r="LN32" i="8"/>
  <c r="LM31" i="8"/>
  <c r="LP55" i="8"/>
  <c r="LO54" i="8"/>
  <c r="LM202" i="8"/>
  <c r="LN203" i="8"/>
  <c r="LM158" i="8"/>
  <c r="LM152" i="8"/>
  <c r="LM180" i="8" s="1"/>
  <c r="LM186" i="8" s="1"/>
  <c r="LM96" i="9" s="1"/>
  <c r="LM99" i="8"/>
  <c r="LN100" i="8"/>
  <c r="LQ9" i="8"/>
  <c r="LP8" i="8"/>
  <c r="LN240" i="8"/>
  <c r="LO241" i="8"/>
  <c r="LH100" i="4"/>
  <c r="LI75" i="4"/>
  <c r="LH74" i="4"/>
  <c r="LH39" i="4"/>
  <c r="LI40" i="4"/>
  <c r="LK27" i="4"/>
  <c r="LJ26" i="4"/>
  <c r="LJ8" i="4"/>
  <c r="LK9" i="4"/>
  <c r="LI35" i="4"/>
  <c r="LD99" i="2"/>
  <c r="LE100" i="2"/>
  <c r="LM27" i="9" l="1"/>
  <c r="LL26" i="9"/>
  <c r="LM26" i="12"/>
  <c r="LN27" i="12"/>
  <c r="LN39" i="12"/>
  <c r="LO40" i="12"/>
  <c r="LP35" i="12"/>
  <c r="LO100" i="12"/>
  <c r="LN74" i="12"/>
  <c r="LO75" i="12"/>
  <c r="LO8" i="12"/>
  <c r="LP9" i="12"/>
  <c r="LM196" i="11"/>
  <c r="LO222" i="11"/>
  <c r="LN221" i="11"/>
  <c r="LP48" i="11"/>
  <c r="LP9" i="11"/>
  <c r="LO8" i="11"/>
  <c r="LN54" i="11"/>
  <c r="LO55" i="11"/>
  <c r="LO32" i="11"/>
  <c r="LN31" i="11"/>
  <c r="LO203" i="11"/>
  <c r="LN202" i="11"/>
  <c r="LO241" i="11"/>
  <c r="LN240" i="11"/>
  <c r="LN152" i="11"/>
  <c r="LN180" i="11" s="1"/>
  <c r="LN186" i="11" s="1"/>
  <c r="LN96" i="12" s="1"/>
  <c r="LN158" i="11"/>
  <c r="LN99" i="11"/>
  <c r="LO100" i="11"/>
  <c r="LN8" i="9"/>
  <c r="LO9" i="9"/>
  <c r="LM74" i="9"/>
  <c r="LN75" i="9"/>
  <c r="LM39" i="9"/>
  <c r="LN40" i="9"/>
  <c r="LO35" i="9"/>
  <c r="LN100" i="9"/>
  <c r="LM196" i="8"/>
  <c r="LR9" i="8"/>
  <c r="LQ8" i="8"/>
  <c r="LN152" i="8"/>
  <c r="LN180" i="8" s="1"/>
  <c r="LN186" i="8" s="1"/>
  <c r="LN96" i="9" s="1"/>
  <c r="LN158" i="8"/>
  <c r="LN99" i="8"/>
  <c r="LO100" i="8"/>
  <c r="LO240" i="8"/>
  <c r="LP241" i="8"/>
  <c r="LP54" i="8"/>
  <c r="LQ55" i="8"/>
  <c r="LO222" i="8"/>
  <c r="LN221" i="8"/>
  <c r="LO32" i="8"/>
  <c r="LN31" i="8"/>
  <c r="LO48" i="8"/>
  <c r="LN202" i="8"/>
  <c r="LO203" i="8"/>
  <c r="LI100" i="4"/>
  <c r="LI74" i="4"/>
  <c r="LJ75" i="4"/>
  <c r="LI39" i="4"/>
  <c r="LJ40" i="4"/>
  <c r="LL9" i="4"/>
  <c r="LK8" i="4"/>
  <c r="LJ35" i="4"/>
  <c r="LL27" i="4"/>
  <c r="LK26" i="4"/>
  <c r="LF100" i="2"/>
  <c r="LE99" i="2"/>
  <c r="LN27" i="9" l="1"/>
  <c r="LM26" i="9"/>
  <c r="LN26" i="12"/>
  <c r="LO27" i="12"/>
  <c r="LO74" i="12"/>
  <c r="LP75" i="12"/>
  <c r="LP100" i="12"/>
  <c r="LQ35" i="12"/>
  <c r="LP40" i="12"/>
  <c r="LO39" i="12"/>
  <c r="LQ9" i="12"/>
  <c r="LP8" i="12"/>
  <c r="LN196" i="11"/>
  <c r="LQ48" i="11"/>
  <c r="LP241" i="11"/>
  <c r="LO240" i="11"/>
  <c r="LP32" i="11"/>
  <c r="LO31" i="11"/>
  <c r="LP222" i="11"/>
  <c r="LO221" i="11"/>
  <c r="LO152" i="11"/>
  <c r="LO180" i="11" s="1"/>
  <c r="LO186" i="11" s="1"/>
  <c r="LO96" i="12" s="1"/>
  <c r="LO158" i="11"/>
  <c r="LO99" i="11"/>
  <c r="LP100" i="11"/>
  <c r="LO54" i="11"/>
  <c r="LP55" i="11"/>
  <c r="LP203" i="11"/>
  <c r="LO202" i="11"/>
  <c r="LP8" i="11"/>
  <c r="LQ9" i="11"/>
  <c r="LO100" i="9"/>
  <c r="LP35" i="9"/>
  <c r="LO75" i="9"/>
  <c r="LN74" i="9"/>
  <c r="LP9" i="9"/>
  <c r="LO8" i="9"/>
  <c r="LN39" i="9"/>
  <c r="LO40" i="9"/>
  <c r="LN196" i="8"/>
  <c r="LP222" i="8"/>
  <c r="LO221" i="8"/>
  <c r="LO202" i="8"/>
  <c r="LP203" i="8"/>
  <c r="LP32" i="8"/>
  <c r="LO31" i="8"/>
  <c r="LQ54" i="8"/>
  <c r="LR55" i="8"/>
  <c r="LP240" i="8"/>
  <c r="LQ241" i="8"/>
  <c r="LO152" i="8"/>
  <c r="LO180" i="8" s="1"/>
  <c r="LO186" i="8" s="1"/>
  <c r="LO96" i="9" s="1"/>
  <c r="LO158" i="8"/>
  <c r="LO99" i="8"/>
  <c r="LP100" i="8"/>
  <c r="LS9" i="8"/>
  <c r="LR8" i="8"/>
  <c r="LP48" i="8"/>
  <c r="LJ100" i="4"/>
  <c r="LK75" i="4"/>
  <c r="LJ74" i="4"/>
  <c r="LJ39" i="4"/>
  <c r="LK40" i="4"/>
  <c r="LM9" i="4"/>
  <c r="LL8" i="4"/>
  <c r="LK35" i="4"/>
  <c r="LL26" i="4"/>
  <c r="LM27" i="4"/>
  <c r="LF99" i="2"/>
  <c r="LG100" i="2"/>
  <c r="LO27" i="9" l="1"/>
  <c r="LN26" i="9"/>
  <c r="LO26" i="12"/>
  <c r="LP27" i="12"/>
  <c r="LP39" i="12"/>
  <c r="LQ40" i="12"/>
  <c r="LR35" i="12"/>
  <c r="LQ100" i="12"/>
  <c r="LP74" i="12"/>
  <c r="LQ75" i="12"/>
  <c r="LQ8" i="12"/>
  <c r="LR9" i="12"/>
  <c r="LO196" i="11"/>
  <c r="LQ203" i="11"/>
  <c r="LP202" i="11"/>
  <c r="LQ222" i="11"/>
  <c r="LP221" i="11"/>
  <c r="LQ55" i="11"/>
  <c r="LP54" i="11"/>
  <c r="LQ241" i="11"/>
  <c r="LP240" i="11"/>
  <c r="LP152" i="11"/>
  <c r="LP180" i="11" s="1"/>
  <c r="LP186" i="11" s="1"/>
  <c r="LP96" i="12" s="1"/>
  <c r="LP158" i="11"/>
  <c r="LP99" i="11"/>
  <c r="LQ100" i="11"/>
  <c r="LR48" i="11"/>
  <c r="LQ8" i="11"/>
  <c r="LR9" i="11"/>
  <c r="LQ32" i="11"/>
  <c r="LP31" i="11"/>
  <c r="LQ9" i="9"/>
  <c r="LP8" i="9"/>
  <c r="LP75" i="9"/>
  <c r="LO74" i="9"/>
  <c r="LO39" i="9"/>
  <c r="LP40" i="9"/>
  <c r="LQ35" i="9"/>
  <c r="LP100" i="9"/>
  <c r="LO196" i="8"/>
  <c r="LT9" i="8"/>
  <c r="LS8" i="8"/>
  <c r="LP152" i="8"/>
  <c r="LP180" i="8" s="1"/>
  <c r="LP186" i="8" s="1"/>
  <c r="LP96" i="9" s="1"/>
  <c r="LP158" i="8"/>
  <c r="LP99" i="8"/>
  <c r="LQ100" i="8"/>
  <c r="LQ32" i="8"/>
  <c r="LP31" i="8"/>
  <c r="LQ222" i="8"/>
  <c r="LP221" i="8"/>
  <c r="LR241" i="8"/>
  <c r="LQ240" i="8"/>
  <c r="LQ48" i="8"/>
  <c r="LR54" i="8"/>
  <c r="LS55" i="8"/>
  <c r="LQ203" i="8"/>
  <c r="LP202" i="8"/>
  <c r="LK100" i="4"/>
  <c r="LL75" i="4"/>
  <c r="LK74" i="4"/>
  <c r="LK39" i="4"/>
  <c r="LL40" i="4"/>
  <c r="LN9" i="4"/>
  <c r="LM8" i="4"/>
  <c r="LL35" i="4"/>
  <c r="LM26" i="4"/>
  <c r="LN27" i="4"/>
  <c r="LH100" i="2"/>
  <c r="LG99" i="2"/>
  <c r="LO26" i="9" l="1"/>
  <c r="LP27" i="9"/>
  <c r="LP26" i="12"/>
  <c r="LQ27" i="12"/>
  <c r="LR8" i="12"/>
  <c r="LS9" i="12"/>
  <c r="LR75" i="12"/>
  <c r="LQ74" i="12"/>
  <c r="LR100" i="12"/>
  <c r="LS35" i="12"/>
  <c r="LR40" i="12"/>
  <c r="LQ39" i="12"/>
  <c r="LP196" i="11"/>
  <c r="LR241" i="11"/>
  <c r="LQ240" i="11"/>
  <c r="LS48" i="11"/>
  <c r="LQ152" i="11"/>
  <c r="LQ180" i="11" s="1"/>
  <c r="LQ186" i="11" s="1"/>
  <c r="LQ96" i="12" s="1"/>
  <c r="LQ158" i="11"/>
  <c r="LQ99" i="11"/>
  <c r="LR100" i="11"/>
  <c r="LR55" i="11"/>
  <c r="LQ54" i="11"/>
  <c r="LR203" i="11"/>
  <c r="LQ202" i="11"/>
  <c r="LQ31" i="11"/>
  <c r="LR32" i="11"/>
  <c r="LQ221" i="11"/>
  <c r="LR222" i="11"/>
  <c r="LR8" i="11"/>
  <c r="LS9" i="11"/>
  <c r="LQ75" i="9"/>
  <c r="LP74" i="9"/>
  <c r="LQ100" i="9"/>
  <c r="LR35" i="9"/>
  <c r="LP39" i="9"/>
  <c r="LQ40" i="9"/>
  <c r="LR9" i="9"/>
  <c r="LQ8" i="9"/>
  <c r="LP196" i="8"/>
  <c r="LR48" i="8"/>
  <c r="LQ31" i="8"/>
  <c r="LR32" i="8"/>
  <c r="LS241" i="8"/>
  <c r="LR240" i="8"/>
  <c r="LR203" i="8"/>
  <c r="LQ202" i="8"/>
  <c r="LR222" i="8"/>
  <c r="LQ221" i="8"/>
  <c r="LQ152" i="8"/>
  <c r="LQ180" i="8" s="1"/>
  <c r="LQ186" i="8" s="1"/>
  <c r="LQ96" i="9" s="1"/>
  <c r="LQ158" i="8"/>
  <c r="LQ99" i="8"/>
  <c r="LR100" i="8"/>
  <c r="LU9" i="8"/>
  <c r="LT8" i="8"/>
  <c r="LS54" i="8"/>
  <c r="LT55" i="8"/>
  <c r="LL100" i="4"/>
  <c r="LM75" i="4"/>
  <c r="LL74" i="4"/>
  <c r="LL39" i="4"/>
  <c r="LM40" i="4"/>
  <c r="LM35" i="4"/>
  <c r="LO9" i="4"/>
  <c r="LN8" i="4"/>
  <c r="LN26" i="4"/>
  <c r="LO27" i="4"/>
  <c r="LH99" i="2"/>
  <c r="LI100" i="2"/>
  <c r="LP26" i="9" l="1"/>
  <c r="LQ27" i="9"/>
  <c r="LQ26" i="12"/>
  <c r="LR27" i="12"/>
  <c r="LT35" i="12"/>
  <c r="LS8" i="12"/>
  <c r="LT9" i="12"/>
  <c r="LS100" i="12"/>
  <c r="LR39" i="12"/>
  <c r="LS40" i="12"/>
  <c r="LR74" i="12"/>
  <c r="LS75" i="12"/>
  <c r="LQ196" i="11"/>
  <c r="LR152" i="11"/>
  <c r="LR180" i="11" s="1"/>
  <c r="LR186" i="11" s="1"/>
  <c r="LR96" i="12" s="1"/>
  <c r="LR158" i="11"/>
  <c r="LR99" i="11"/>
  <c r="LS100" i="11"/>
  <c r="LS241" i="11"/>
  <c r="LR240" i="11"/>
  <c r="LR31" i="11"/>
  <c r="LS32" i="11"/>
  <c r="LS203" i="11"/>
  <c r="LR202" i="11"/>
  <c r="LT48" i="11"/>
  <c r="LS8" i="11"/>
  <c r="LT9" i="11"/>
  <c r="LS222" i="11"/>
  <c r="LR221" i="11"/>
  <c r="LS55" i="11"/>
  <c r="LR54" i="11"/>
  <c r="LR100" i="9"/>
  <c r="LS9" i="9"/>
  <c r="LR8" i="9"/>
  <c r="LR75" i="9"/>
  <c r="LQ74" i="9"/>
  <c r="LS35" i="9"/>
  <c r="LR40" i="9"/>
  <c r="LQ39" i="9"/>
  <c r="LQ196" i="8"/>
  <c r="LR152" i="8"/>
  <c r="LR180" i="8" s="1"/>
  <c r="LR186" i="8" s="1"/>
  <c r="LR96" i="9" s="1"/>
  <c r="LR158" i="8"/>
  <c r="LR99" i="8"/>
  <c r="LS100" i="8"/>
  <c r="LS203" i="8"/>
  <c r="LR202" i="8"/>
  <c r="LT241" i="8"/>
  <c r="LS240" i="8"/>
  <c r="LS48" i="8"/>
  <c r="LT54" i="8"/>
  <c r="LU55" i="8"/>
  <c r="LR31" i="8"/>
  <c r="LS32" i="8"/>
  <c r="LS222" i="8"/>
  <c r="LR221" i="8"/>
  <c r="LV9" i="8"/>
  <c r="LU8" i="8"/>
  <c r="LM100" i="4"/>
  <c r="LM39" i="4"/>
  <c r="LN40" i="4"/>
  <c r="LN75" i="4"/>
  <c r="LM74" i="4"/>
  <c r="LN35" i="4"/>
  <c r="LO26" i="4"/>
  <c r="LP27" i="4"/>
  <c r="LP9" i="4"/>
  <c r="LO8" i="4"/>
  <c r="LI99" i="2"/>
  <c r="LJ100" i="2"/>
  <c r="LQ26" i="9" l="1"/>
  <c r="LR27" i="9"/>
  <c r="LR26" i="12"/>
  <c r="LS27" i="12"/>
  <c r="LT40" i="12"/>
  <c r="LS39" i="12"/>
  <c r="LT8" i="12"/>
  <c r="LU9" i="12"/>
  <c r="LT100" i="12"/>
  <c r="LU35" i="12"/>
  <c r="LT75" i="12"/>
  <c r="LS74" i="12"/>
  <c r="LR196" i="11"/>
  <c r="LS152" i="11"/>
  <c r="LS180" i="11" s="1"/>
  <c r="LS186" i="11" s="1"/>
  <c r="LS96" i="12" s="1"/>
  <c r="LS158" i="11"/>
  <c r="LS99" i="11"/>
  <c r="LT100" i="11"/>
  <c r="LU48" i="11"/>
  <c r="LT55" i="11"/>
  <c r="LS54" i="11"/>
  <c r="LS31" i="11"/>
  <c r="LT32" i="11"/>
  <c r="LT222" i="11"/>
  <c r="LS221" i="11"/>
  <c r="LT241" i="11"/>
  <c r="LS240" i="11"/>
  <c r="LT8" i="11"/>
  <c r="LU9" i="11"/>
  <c r="LT203" i="11"/>
  <c r="LS202" i="11"/>
  <c r="LT35" i="9"/>
  <c r="LS40" i="9"/>
  <c r="LR39" i="9"/>
  <c r="LT9" i="9"/>
  <c r="LS8" i="9"/>
  <c r="LS75" i="9"/>
  <c r="LR74" i="9"/>
  <c r="LS100" i="9"/>
  <c r="LR196" i="8"/>
  <c r="LU54" i="8"/>
  <c r="LV55" i="8"/>
  <c r="LS152" i="8"/>
  <c r="LS180" i="8" s="1"/>
  <c r="LS186" i="8" s="1"/>
  <c r="LS96" i="9" s="1"/>
  <c r="LS158" i="8"/>
  <c r="LS99" i="8"/>
  <c r="LT100" i="8"/>
  <c r="LT48" i="8"/>
  <c r="LS31" i="8"/>
  <c r="LT32" i="8"/>
  <c r="LU241" i="8"/>
  <c r="LT240" i="8"/>
  <c r="LT203" i="8"/>
  <c r="LS202" i="8"/>
  <c r="LV8" i="8"/>
  <c r="LW9" i="8"/>
  <c r="LT222" i="8"/>
  <c r="LS221" i="8"/>
  <c r="LN100" i="4"/>
  <c r="LN74" i="4"/>
  <c r="LO75" i="4"/>
  <c r="LO40" i="4"/>
  <c r="LN39" i="4"/>
  <c r="LQ9" i="4"/>
  <c r="LP8" i="4"/>
  <c r="LO35" i="4"/>
  <c r="LP26" i="4"/>
  <c r="LQ27" i="4"/>
  <c r="LK100" i="2"/>
  <c r="LJ99" i="2"/>
  <c r="LR26" i="9" l="1"/>
  <c r="LS27" i="9"/>
  <c r="LS26" i="12"/>
  <c r="LT27" i="12"/>
  <c r="LU8" i="12"/>
  <c r="LV9" i="12"/>
  <c r="LV35" i="12"/>
  <c r="LU100" i="12"/>
  <c r="LU75" i="12"/>
  <c r="LT74" i="12"/>
  <c r="LU40" i="12"/>
  <c r="LT39" i="12"/>
  <c r="LS196" i="11"/>
  <c r="LT152" i="11"/>
  <c r="LT180" i="11" s="1"/>
  <c r="LT186" i="11" s="1"/>
  <c r="LT96" i="12" s="1"/>
  <c r="LT158" i="11"/>
  <c r="LT99" i="11"/>
  <c r="LU100" i="11"/>
  <c r="LU222" i="11"/>
  <c r="LT221" i="11"/>
  <c r="LU55" i="11"/>
  <c r="LT54" i="11"/>
  <c r="LT202" i="11"/>
  <c r="LU203" i="11"/>
  <c r="LU241" i="11"/>
  <c r="LT240" i="11"/>
  <c r="LT31" i="11"/>
  <c r="LU32" i="11"/>
  <c r="LV48" i="11"/>
  <c r="LU8" i="11"/>
  <c r="LV9" i="11"/>
  <c r="LT8" i="9"/>
  <c r="LU9" i="9"/>
  <c r="LT75" i="9"/>
  <c r="LS74" i="9"/>
  <c r="LT100" i="9"/>
  <c r="LT40" i="9"/>
  <c r="LS39" i="9"/>
  <c r="LU35" i="9"/>
  <c r="LS196" i="8"/>
  <c r="LW8" i="8"/>
  <c r="LX9" i="8"/>
  <c r="LV241" i="8"/>
  <c r="LU240" i="8"/>
  <c r="LU48" i="8"/>
  <c r="LV54" i="8"/>
  <c r="LW55" i="8"/>
  <c r="LU222" i="8"/>
  <c r="LT221" i="8"/>
  <c r="LU203" i="8"/>
  <c r="LT202" i="8"/>
  <c r="LT31" i="8"/>
  <c r="LU32" i="8"/>
  <c r="LT152" i="8"/>
  <c r="LT180" i="8" s="1"/>
  <c r="LT186" i="8" s="1"/>
  <c r="LT96" i="9" s="1"/>
  <c r="LT158" i="8"/>
  <c r="LU100" i="8"/>
  <c r="LT99" i="8"/>
  <c r="LO100" i="4"/>
  <c r="LP40" i="4"/>
  <c r="LO39" i="4"/>
  <c r="LP75" i="4"/>
  <c r="LO74" i="4"/>
  <c r="LQ26" i="4"/>
  <c r="LR27" i="4"/>
  <c r="LP35" i="4"/>
  <c r="LQ8" i="4"/>
  <c r="LR9" i="4"/>
  <c r="LL100" i="2"/>
  <c r="LK99" i="2"/>
  <c r="LT27" i="9" l="1"/>
  <c r="LS26" i="9"/>
  <c r="LU27" i="12"/>
  <c r="LT26" i="12"/>
  <c r="LW35" i="12"/>
  <c r="LV40" i="12"/>
  <c r="LU39" i="12"/>
  <c r="LV100" i="12"/>
  <c r="LV8" i="12"/>
  <c r="LW9" i="12"/>
  <c r="LV75" i="12"/>
  <c r="LU74" i="12"/>
  <c r="LT196" i="11"/>
  <c r="LV8" i="11"/>
  <c r="LW9" i="11"/>
  <c r="LU152" i="11"/>
  <c r="LU180" i="11" s="1"/>
  <c r="LU186" i="11" s="1"/>
  <c r="LU96" i="12" s="1"/>
  <c r="LU158" i="11"/>
  <c r="LV100" i="11"/>
  <c r="LU99" i="11"/>
  <c r="LU54" i="11"/>
  <c r="LV55" i="11"/>
  <c r="LW48" i="11"/>
  <c r="LV241" i="11"/>
  <c r="LU240" i="11"/>
  <c r="LV203" i="11"/>
  <c r="LU202" i="11"/>
  <c r="LU31" i="11"/>
  <c r="LV32" i="11"/>
  <c r="LV222" i="11"/>
  <c r="LU221" i="11"/>
  <c r="LV35" i="9"/>
  <c r="LU40" i="9"/>
  <c r="LT39" i="9"/>
  <c r="LU100" i="9"/>
  <c r="LU8" i="9"/>
  <c r="LV9" i="9"/>
  <c r="LU75" i="9"/>
  <c r="LT74" i="9"/>
  <c r="LT196" i="8"/>
  <c r="LU221" i="8"/>
  <c r="LV222" i="8"/>
  <c r="LX55" i="8"/>
  <c r="LW54" i="8"/>
  <c r="LV240" i="8"/>
  <c r="LW241" i="8"/>
  <c r="LU152" i="8"/>
  <c r="LU180" i="8" s="1"/>
  <c r="LU186" i="8" s="1"/>
  <c r="LU96" i="9" s="1"/>
  <c r="LU158" i="8"/>
  <c r="LV100" i="8"/>
  <c r="LU99" i="8"/>
  <c r="LV203" i="8"/>
  <c r="LU202" i="8"/>
  <c r="LV48" i="8"/>
  <c r="LU31" i="8"/>
  <c r="LV32" i="8"/>
  <c r="LX8" i="8"/>
  <c r="LY9" i="8"/>
  <c r="LP100" i="4"/>
  <c r="LQ75" i="4"/>
  <c r="LP74" i="4"/>
  <c r="LQ40" i="4"/>
  <c r="LP39" i="4"/>
  <c r="LR8" i="4"/>
  <c r="LS9" i="4"/>
  <c r="LR26" i="4"/>
  <c r="LS27" i="4"/>
  <c r="LQ35" i="4"/>
  <c r="LM100" i="2"/>
  <c r="LL99" i="2"/>
  <c r="LU27" i="9" l="1"/>
  <c r="LT26" i="9"/>
  <c r="LV27" i="12"/>
  <c r="LU26" i="12"/>
  <c r="LW8" i="12"/>
  <c r="LX9" i="12"/>
  <c r="LW75" i="12"/>
  <c r="LV74" i="12"/>
  <c r="LW100" i="12"/>
  <c r="LW40" i="12"/>
  <c r="LV39" i="12"/>
  <c r="LX35" i="12"/>
  <c r="LU196" i="11"/>
  <c r="LV158" i="11"/>
  <c r="LV152" i="11"/>
  <c r="LV180" i="11" s="1"/>
  <c r="LV186" i="11" s="1"/>
  <c r="LV96" i="12" s="1"/>
  <c r="LW100" i="11"/>
  <c r="LV99" i="11"/>
  <c r="LW241" i="11"/>
  <c r="LV240" i="11"/>
  <c r="LW222" i="11"/>
  <c r="LV221" i="11"/>
  <c r="LV202" i="11"/>
  <c r="LW203" i="11"/>
  <c r="LX9" i="11"/>
  <c r="LW8" i="11"/>
  <c r="LX48" i="11"/>
  <c r="LV54" i="11"/>
  <c r="LW55" i="11"/>
  <c r="LV31" i="11"/>
  <c r="LW32" i="11"/>
  <c r="LV8" i="9"/>
  <c r="LW9" i="9"/>
  <c r="LV75" i="9"/>
  <c r="LU74" i="9"/>
  <c r="LV100" i="9"/>
  <c r="LV40" i="9"/>
  <c r="LU39" i="9"/>
  <c r="LW35" i="9"/>
  <c r="LU196" i="8"/>
  <c r="LW203" i="8"/>
  <c r="LV202" i="8"/>
  <c r="LY55" i="8"/>
  <c r="LX54" i="8"/>
  <c r="LV221" i="8"/>
  <c r="LW222" i="8"/>
  <c r="LV158" i="8"/>
  <c r="LV152" i="8"/>
  <c r="LV180" i="8" s="1"/>
  <c r="LV186" i="8" s="1"/>
  <c r="LV96" i="9" s="1"/>
  <c r="LW100" i="8"/>
  <c r="LV99" i="8"/>
  <c r="LW48" i="8"/>
  <c r="LY8" i="8"/>
  <c r="LZ9" i="8"/>
  <c r="LV31" i="8"/>
  <c r="LW32" i="8"/>
  <c r="LW240" i="8"/>
  <c r="LX241" i="8"/>
  <c r="LQ100" i="4"/>
  <c r="LR40" i="4"/>
  <c r="LQ39" i="4"/>
  <c r="LQ74" i="4"/>
  <c r="LR75" i="4"/>
  <c r="LS8" i="4"/>
  <c r="LT9" i="4"/>
  <c r="LR35" i="4"/>
  <c r="LT27" i="4"/>
  <c r="LS26" i="4"/>
  <c r="LN100" i="2"/>
  <c r="LM99" i="2"/>
  <c r="LU26" i="9" l="1"/>
  <c r="LV27" i="9"/>
  <c r="LW27" i="12"/>
  <c r="LV26" i="12"/>
  <c r="LX75" i="12"/>
  <c r="LW74" i="12"/>
  <c r="LX40" i="12"/>
  <c r="LW39" i="12"/>
  <c r="LX100" i="12"/>
  <c r="LY9" i="12"/>
  <c r="LX8" i="12"/>
  <c r="LY35" i="12"/>
  <c r="LV196" i="11"/>
  <c r="LW31" i="11"/>
  <c r="LX32" i="11"/>
  <c r="LX241" i="11"/>
  <c r="LW240" i="11"/>
  <c r="LX203" i="11"/>
  <c r="LW202" i="11"/>
  <c r="LW158" i="11"/>
  <c r="LW152" i="11"/>
  <c r="LW180" i="11" s="1"/>
  <c r="LW186" i="11" s="1"/>
  <c r="LW96" i="12" s="1"/>
  <c r="LX100" i="11"/>
  <c r="LW99" i="11"/>
  <c r="LX222" i="11"/>
  <c r="LW221" i="11"/>
  <c r="LW54" i="11"/>
  <c r="LX55" i="11"/>
  <c r="LY48" i="11"/>
  <c r="LY9" i="11"/>
  <c r="LX8" i="11"/>
  <c r="LX35" i="9"/>
  <c r="LW40" i="9"/>
  <c r="LV39" i="9"/>
  <c r="LW100" i="9"/>
  <c r="LW75" i="9"/>
  <c r="LV74" i="9"/>
  <c r="LW8" i="9"/>
  <c r="LX9" i="9"/>
  <c r="LV196" i="8"/>
  <c r="LW31" i="8"/>
  <c r="LX32" i="8"/>
  <c r="LX240" i="8"/>
  <c r="LY241" i="8"/>
  <c r="LW158" i="8"/>
  <c r="LW152" i="8"/>
  <c r="LW180" i="8" s="1"/>
  <c r="LW186" i="8" s="1"/>
  <c r="LW96" i="9" s="1"/>
  <c r="LX100" i="8"/>
  <c r="LW99" i="8"/>
  <c r="LZ55" i="8"/>
  <c r="LY54" i="8"/>
  <c r="LX203" i="8"/>
  <c r="LW202" i="8"/>
  <c r="LZ8" i="8"/>
  <c r="MA9" i="8"/>
  <c r="LW221" i="8"/>
  <c r="LX222" i="8"/>
  <c r="LX48" i="8"/>
  <c r="LR100" i="4"/>
  <c r="LS75" i="4"/>
  <c r="LR74" i="4"/>
  <c r="LS40" i="4"/>
  <c r="LR39" i="4"/>
  <c r="LU27" i="4"/>
  <c r="LT26" i="4"/>
  <c r="LS35" i="4"/>
  <c r="LT8" i="4"/>
  <c r="LU9" i="4"/>
  <c r="LN99" i="2"/>
  <c r="LO100" i="2"/>
  <c r="LW27" i="9" l="1"/>
  <c r="LV26" i="9"/>
  <c r="LX27" i="12"/>
  <c r="LW26" i="12"/>
  <c r="LZ35" i="12"/>
  <c r="LZ9" i="12"/>
  <c r="LY8" i="12"/>
  <c r="LY100" i="12"/>
  <c r="LY40" i="12"/>
  <c r="LX39" i="12"/>
  <c r="LY75" i="12"/>
  <c r="LX74" i="12"/>
  <c r="LW196" i="11"/>
  <c r="LX54" i="11"/>
  <c r="LY55" i="11"/>
  <c r="LY32" i="11"/>
  <c r="LX31" i="11"/>
  <c r="LX202" i="11"/>
  <c r="LY203" i="11"/>
  <c r="LY222" i="11"/>
  <c r="LX221" i="11"/>
  <c r="LZ9" i="11"/>
  <c r="LY8" i="11"/>
  <c r="LX158" i="11"/>
  <c r="LX152" i="11"/>
  <c r="LX180" i="11" s="1"/>
  <c r="LX186" i="11" s="1"/>
  <c r="LX96" i="12" s="1"/>
  <c r="LY100" i="11"/>
  <c r="LX99" i="11"/>
  <c r="LZ48" i="11"/>
  <c r="LY241" i="11"/>
  <c r="LX240" i="11"/>
  <c r="LX100" i="9"/>
  <c r="LX40" i="9"/>
  <c r="LW39" i="9"/>
  <c r="LY35" i="9"/>
  <c r="LX75" i="9"/>
  <c r="LW74" i="9"/>
  <c r="LX8" i="9"/>
  <c r="LY9" i="9"/>
  <c r="LW196" i="8"/>
  <c r="LY48" i="8"/>
  <c r="MA55" i="8"/>
  <c r="LZ54" i="8"/>
  <c r="LY32" i="8"/>
  <c r="LX31" i="8"/>
  <c r="LX158" i="8"/>
  <c r="LX152" i="8"/>
  <c r="LX180" i="8" s="1"/>
  <c r="LX186" i="8" s="1"/>
  <c r="LX96" i="9" s="1"/>
  <c r="LY100" i="8"/>
  <c r="LX99" i="8"/>
  <c r="MA8" i="8"/>
  <c r="MB9" i="8"/>
  <c r="LY203" i="8"/>
  <c r="LX202" i="8"/>
  <c r="LY240" i="8"/>
  <c r="LZ241" i="8"/>
  <c r="LY222" i="8"/>
  <c r="LX221" i="8"/>
  <c r="LS100" i="4"/>
  <c r="LS39" i="4"/>
  <c r="LT40" i="4"/>
  <c r="LT75" i="4"/>
  <c r="LS74" i="4"/>
  <c r="LU8" i="4"/>
  <c r="LV9" i="4"/>
  <c r="LV27" i="4"/>
  <c r="LU26" i="4"/>
  <c r="LT35" i="4"/>
  <c r="LP100" i="2"/>
  <c r="LO99" i="2"/>
  <c r="LX27" i="9" l="1"/>
  <c r="LW26" i="9"/>
  <c r="LY27" i="12"/>
  <c r="LX26" i="12"/>
  <c r="LZ75" i="12"/>
  <c r="LY74" i="12"/>
  <c r="LZ40" i="12"/>
  <c r="LY39" i="12"/>
  <c r="LZ100" i="12"/>
  <c r="MA9" i="12"/>
  <c r="LZ8" i="12"/>
  <c r="MA35" i="12"/>
  <c r="LX196" i="11"/>
  <c r="LZ32" i="11"/>
  <c r="LY31" i="11"/>
  <c r="LZ222" i="11"/>
  <c r="LY221" i="11"/>
  <c r="LY202" i="11"/>
  <c r="LZ203" i="11"/>
  <c r="LZ241" i="11"/>
  <c r="LY240" i="11"/>
  <c r="MA48" i="11"/>
  <c r="LY54" i="11"/>
  <c r="LZ55" i="11"/>
  <c r="LY158" i="11"/>
  <c r="LY152" i="11"/>
  <c r="LY180" i="11" s="1"/>
  <c r="LY186" i="11" s="1"/>
  <c r="LY96" i="12" s="1"/>
  <c r="LZ100" i="11"/>
  <c r="LY99" i="11"/>
  <c r="MA9" i="11"/>
  <c r="LZ8" i="11"/>
  <c r="LZ35" i="9"/>
  <c r="LY8" i="9"/>
  <c r="LZ9" i="9"/>
  <c r="LY40" i="9"/>
  <c r="LX39" i="9"/>
  <c r="LX74" i="9"/>
  <c r="LY75" i="9"/>
  <c r="LY100" i="9"/>
  <c r="LX196" i="8"/>
  <c r="MB55" i="8"/>
  <c r="MA54" i="8"/>
  <c r="LZ240" i="8"/>
  <c r="MA241" i="8"/>
  <c r="LY202" i="8"/>
  <c r="LZ203" i="8"/>
  <c r="LZ48" i="8"/>
  <c r="MC9" i="8"/>
  <c r="MB8" i="8"/>
  <c r="LZ32" i="8"/>
  <c r="LY31" i="8"/>
  <c r="LZ222" i="8"/>
  <c r="LY221" i="8"/>
  <c r="LY158" i="8"/>
  <c r="LY152" i="8"/>
  <c r="LY180" i="8" s="1"/>
  <c r="LY186" i="8" s="1"/>
  <c r="LY96" i="9" s="1"/>
  <c r="LY99" i="8"/>
  <c r="LZ100" i="8"/>
  <c r="LT100" i="4"/>
  <c r="LT74" i="4"/>
  <c r="LU75" i="4"/>
  <c r="LT39" i="4"/>
  <c r="LU40" i="4"/>
  <c r="LW27" i="4"/>
  <c r="LV26" i="4"/>
  <c r="LV8" i="4"/>
  <c r="LW9" i="4"/>
  <c r="LU35" i="4"/>
  <c r="LQ100" i="2"/>
  <c r="LP99" i="2"/>
  <c r="LY27" i="9" l="1"/>
  <c r="LX26" i="9"/>
  <c r="LY26" i="12"/>
  <c r="LZ27" i="12"/>
  <c r="MB9" i="12"/>
  <c r="MA8" i="12"/>
  <c r="LZ39" i="12"/>
  <c r="MA40" i="12"/>
  <c r="MA100" i="12"/>
  <c r="MB35" i="12"/>
  <c r="LZ74" i="12"/>
  <c r="MA75" i="12"/>
  <c r="LY196" i="11"/>
  <c r="LZ202" i="11"/>
  <c r="MA203" i="11"/>
  <c r="MA32" i="11"/>
  <c r="LZ31" i="11"/>
  <c r="LZ54" i="11"/>
  <c r="MA55" i="11"/>
  <c r="MB48" i="11"/>
  <c r="MB9" i="11"/>
  <c r="MA8" i="11"/>
  <c r="MA222" i="11"/>
  <c r="LZ221" i="11"/>
  <c r="LZ158" i="11"/>
  <c r="LZ152" i="11"/>
  <c r="LZ180" i="11" s="1"/>
  <c r="LZ186" i="11" s="1"/>
  <c r="LZ96" i="12" s="1"/>
  <c r="LZ99" i="11"/>
  <c r="MA100" i="11"/>
  <c r="MA241" i="11"/>
  <c r="LZ240" i="11"/>
  <c r="LZ75" i="9"/>
  <c r="LY74" i="9"/>
  <c r="LY39" i="9"/>
  <c r="LZ40" i="9"/>
  <c r="LZ8" i="9"/>
  <c r="MA9" i="9"/>
  <c r="LZ100" i="9"/>
  <c r="MA35" i="9"/>
  <c r="LY196" i="8"/>
  <c r="LZ152" i="8"/>
  <c r="LZ180" i="8" s="1"/>
  <c r="LZ186" i="8" s="1"/>
  <c r="LZ96" i="9" s="1"/>
  <c r="LZ158" i="8"/>
  <c r="LZ99" i="8"/>
  <c r="MA100" i="8"/>
  <c r="MA32" i="8"/>
  <c r="LZ31" i="8"/>
  <c r="MA222" i="8"/>
  <c r="LZ221" i="8"/>
  <c r="MA240" i="8"/>
  <c r="MB241" i="8"/>
  <c r="MD9" i="8"/>
  <c r="MC8" i="8"/>
  <c r="MA48" i="8"/>
  <c r="MB54" i="8"/>
  <c r="MC55" i="8"/>
  <c r="LZ202" i="8"/>
  <c r="MA203" i="8"/>
  <c r="LU100" i="4"/>
  <c r="LU74" i="4"/>
  <c r="LV75" i="4"/>
  <c r="LV40" i="4"/>
  <c r="LU39" i="4"/>
  <c r="LX9" i="4"/>
  <c r="LW8" i="4"/>
  <c r="LV35" i="4"/>
  <c r="LX27" i="4"/>
  <c r="LW26" i="4"/>
  <c r="LR100" i="2"/>
  <c r="LQ99" i="2"/>
  <c r="LZ27" i="9" l="1"/>
  <c r="LY26" i="9"/>
  <c r="LZ26" i="12"/>
  <c r="MA27" i="12"/>
  <c r="MA74" i="12"/>
  <c r="MB75" i="12"/>
  <c r="MC35" i="12"/>
  <c r="MB40" i="12"/>
  <c r="MA39" i="12"/>
  <c r="MB100" i="12"/>
  <c r="MC9" i="12"/>
  <c r="MB8" i="12"/>
  <c r="LZ196" i="11"/>
  <c r="MB222" i="11"/>
  <c r="MA221" i="11"/>
  <c r="MC9" i="11"/>
  <c r="MB8" i="11"/>
  <c r="MC48" i="11"/>
  <c r="MA202" i="11"/>
  <c r="MB203" i="11"/>
  <c r="MB241" i="11"/>
  <c r="MA240" i="11"/>
  <c r="MA152" i="11"/>
  <c r="MA180" i="11" s="1"/>
  <c r="MA186" i="11" s="1"/>
  <c r="MA96" i="12" s="1"/>
  <c r="MA158" i="11"/>
  <c r="MA99" i="11"/>
  <c r="MB100" i="11"/>
  <c r="MA54" i="11"/>
  <c r="MB55" i="11"/>
  <c r="MB32" i="11"/>
  <c r="MA31" i="11"/>
  <c r="MB35" i="9"/>
  <c r="MB9" i="9"/>
  <c r="MA8" i="9"/>
  <c r="MA100" i="9"/>
  <c r="LZ39" i="9"/>
  <c r="MA40" i="9"/>
  <c r="MA75" i="9"/>
  <c r="LZ74" i="9"/>
  <c r="LZ196" i="8"/>
  <c r="MB222" i="8"/>
  <c r="MA221" i="8"/>
  <c r="MA152" i="8"/>
  <c r="MA180" i="8" s="1"/>
  <c r="MA186" i="8" s="1"/>
  <c r="MA96" i="9" s="1"/>
  <c r="MA158" i="8"/>
  <c r="MA99" i="8"/>
  <c r="MB100" i="8"/>
  <c r="MC54" i="8"/>
  <c r="MD55" i="8"/>
  <c r="MB48" i="8"/>
  <c r="MA202" i="8"/>
  <c r="MB203" i="8"/>
  <c r="MB32" i="8"/>
  <c r="MA31" i="8"/>
  <c r="ME9" i="8"/>
  <c r="MD8" i="8"/>
  <c r="MB240" i="8"/>
  <c r="MC241" i="8"/>
  <c r="LV100" i="4"/>
  <c r="LW75" i="4"/>
  <c r="LV74" i="4"/>
  <c r="LV39" i="4"/>
  <c r="LW40" i="4"/>
  <c r="LX26" i="4"/>
  <c r="LY27" i="4"/>
  <c r="LY9" i="4"/>
  <c r="LX8" i="4"/>
  <c r="LW35" i="4"/>
  <c r="LR99" i="2"/>
  <c r="LS100" i="2"/>
  <c r="LZ26" i="9" l="1"/>
  <c r="MA27" i="9"/>
  <c r="MA26" i="12"/>
  <c r="MB27" i="12"/>
  <c r="MC100" i="12"/>
  <c r="MD35" i="12"/>
  <c r="MB74" i="12"/>
  <c r="MC75" i="12"/>
  <c r="MC8" i="12"/>
  <c r="MD9" i="12"/>
  <c r="MC40" i="12"/>
  <c r="MB39" i="12"/>
  <c r="MA196" i="11"/>
  <c r="MC241" i="11"/>
  <c r="MB240" i="11"/>
  <c r="MC55" i="11"/>
  <c r="MB54" i="11"/>
  <c r="MC203" i="11"/>
  <c r="MB202" i="11"/>
  <c r="MC8" i="11"/>
  <c r="MD9" i="11"/>
  <c r="MB152" i="11"/>
  <c r="MB180" i="11" s="1"/>
  <c r="MB186" i="11" s="1"/>
  <c r="MB96" i="12" s="1"/>
  <c r="MB158" i="11"/>
  <c r="MB99" i="11"/>
  <c r="MC100" i="11"/>
  <c r="MC32" i="11"/>
  <c r="MB31" i="11"/>
  <c r="MC222" i="11"/>
  <c r="MB221" i="11"/>
  <c r="MD48" i="11"/>
  <c r="MB75" i="9"/>
  <c r="MA74" i="9"/>
  <c r="MA39" i="9"/>
  <c r="MB40" i="9"/>
  <c r="MB100" i="9"/>
  <c r="MC9" i="9"/>
  <c r="MB8" i="9"/>
  <c r="MC35" i="9"/>
  <c r="MA196" i="8"/>
  <c r="MF9" i="8"/>
  <c r="ME8" i="8"/>
  <c r="MC32" i="8"/>
  <c r="MB31" i="8"/>
  <c r="MC48" i="8"/>
  <c r="MC222" i="8"/>
  <c r="MB221" i="8"/>
  <c r="MD54" i="8"/>
  <c r="ME55" i="8"/>
  <c r="MD241" i="8"/>
  <c r="MC240" i="8"/>
  <c r="MB152" i="8"/>
  <c r="MB180" i="8" s="1"/>
  <c r="MB186" i="8" s="1"/>
  <c r="MB96" i="9" s="1"/>
  <c r="MB158" i="8"/>
  <c r="MB99" i="8"/>
  <c r="MC100" i="8"/>
  <c r="MC203" i="8"/>
  <c r="MB202" i="8"/>
  <c r="LW100" i="4"/>
  <c r="LW74" i="4"/>
  <c r="LX75" i="4"/>
  <c r="LW39" i="4"/>
  <c r="LX40" i="4"/>
  <c r="LY26" i="4"/>
  <c r="LZ27" i="4"/>
  <c r="LZ9" i="4"/>
  <c r="LY8" i="4"/>
  <c r="LX35" i="4"/>
  <c r="LT100" i="2"/>
  <c r="LS99" i="2"/>
  <c r="MA26" i="9" l="1"/>
  <c r="MB27" i="9"/>
  <c r="MB26" i="12"/>
  <c r="MC27" i="12"/>
  <c r="ME35" i="12"/>
  <c r="MD40" i="12"/>
  <c r="MC39" i="12"/>
  <c r="MD100" i="12"/>
  <c r="MD75" i="12"/>
  <c r="MC74" i="12"/>
  <c r="MD8" i="12"/>
  <c r="ME9" i="12"/>
  <c r="MB196" i="11"/>
  <c r="MD203" i="11"/>
  <c r="MC202" i="11"/>
  <c r="MC152" i="11"/>
  <c r="MC180" i="11" s="1"/>
  <c r="MC186" i="11" s="1"/>
  <c r="MC96" i="12" s="1"/>
  <c r="MC158" i="11"/>
  <c r="MC99" i="11"/>
  <c r="MD100" i="11"/>
  <c r="MD55" i="11"/>
  <c r="MC54" i="11"/>
  <c r="MC221" i="11"/>
  <c r="MD222" i="11"/>
  <c r="MD241" i="11"/>
  <c r="MC240" i="11"/>
  <c r="ME48" i="11"/>
  <c r="MD8" i="11"/>
  <c r="ME9" i="11"/>
  <c r="MC31" i="11"/>
  <c r="MD32" i="11"/>
  <c r="MD9" i="9"/>
  <c r="MC8" i="9"/>
  <c r="MC100" i="9"/>
  <c r="MD35" i="9"/>
  <c r="MB39" i="9"/>
  <c r="MC40" i="9"/>
  <c r="MC75" i="9"/>
  <c r="MB74" i="9"/>
  <c r="MB196" i="8"/>
  <c r="ME241" i="8"/>
  <c r="MD240" i="8"/>
  <c r="MD203" i="8"/>
  <c r="MC202" i="8"/>
  <c r="ME54" i="8"/>
  <c r="MF55" i="8"/>
  <c r="MC31" i="8"/>
  <c r="MD32" i="8"/>
  <c r="MG9" i="8"/>
  <c r="MF8" i="8"/>
  <c r="MD222" i="8"/>
  <c r="MC221" i="8"/>
  <c r="MD48" i="8"/>
  <c r="MC152" i="8"/>
  <c r="MC180" i="8" s="1"/>
  <c r="MC186" i="8" s="1"/>
  <c r="MC96" i="9" s="1"/>
  <c r="MC158" i="8"/>
  <c r="MC99" i="8"/>
  <c r="MD100" i="8"/>
  <c r="LX100" i="4"/>
  <c r="LX74" i="4"/>
  <c r="LY75" i="4"/>
  <c r="LX39" i="4"/>
  <c r="LY40" i="4"/>
  <c r="MA9" i="4"/>
  <c r="LZ8" i="4"/>
  <c r="LY35" i="4"/>
  <c r="LZ26" i="4"/>
  <c r="MA27" i="4"/>
  <c r="LU100" i="2"/>
  <c r="LT99" i="2"/>
  <c r="MB26" i="9" l="1"/>
  <c r="MC27" i="9"/>
  <c r="MC26" i="12"/>
  <c r="MD27" i="12"/>
  <c r="MD74" i="12"/>
  <c r="ME75" i="12"/>
  <c r="ME100" i="12"/>
  <c r="ME8" i="12"/>
  <c r="MF9" i="12"/>
  <c r="ME40" i="12"/>
  <c r="MD39" i="12"/>
  <c r="MF35" i="12"/>
  <c r="MC196" i="11"/>
  <c r="ME222" i="11"/>
  <c r="MD221" i="11"/>
  <c r="MD31" i="11"/>
  <c r="ME32" i="11"/>
  <c r="ME8" i="11"/>
  <c r="MF9" i="11"/>
  <c r="ME203" i="11"/>
  <c r="MD202" i="11"/>
  <c r="ME55" i="11"/>
  <c r="MD54" i="11"/>
  <c r="MF48" i="11"/>
  <c r="MD152" i="11"/>
  <c r="MD180" i="11" s="1"/>
  <c r="MD186" i="11" s="1"/>
  <c r="MD96" i="12" s="1"/>
  <c r="MD158" i="11"/>
  <c r="MD99" i="11"/>
  <c r="ME100" i="11"/>
  <c r="ME241" i="11"/>
  <c r="MD240" i="11"/>
  <c r="MD100" i="9"/>
  <c r="MD75" i="9"/>
  <c r="MC74" i="9"/>
  <c r="MD40" i="9"/>
  <c r="MC39" i="9"/>
  <c r="ME35" i="9"/>
  <c r="ME9" i="9"/>
  <c r="MD8" i="9"/>
  <c r="MC196" i="8"/>
  <c r="MH9" i="8"/>
  <c r="MG8" i="8"/>
  <c r="MD31" i="8"/>
  <c r="ME32" i="8"/>
  <c r="ME203" i="8"/>
  <c r="MD202" i="8"/>
  <c r="ME48" i="8"/>
  <c r="MF241" i="8"/>
  <c r="ME240" i="8"/>
  <c r="MF54" i="8"/>
  <c r="MG55" i="8"/>
  <c r="MD152" i="8"/>
  <c r="MD180" i="8" s="1"/>
  <c r="MD186" i="8" s="1"/>
  <c r="MD96" i="9" s="1"/>
  <c r="MD158" i="8"/>
  <c r="MD99" i="8"/>
  <c r="ME100" i="8"/>
  <c r="ME222" i="8"/>
  <c r="MD221" i="8"/>
  <c r="LY100" i="4"/>
  <c r="LZ40" i="4"/>
  <c r="LY39" i="4"/>
  <c r="LZ75" i="4"/>
  <c r="LY74" i="4"/>
  <c r="MA26" i="4"/>
  <c r="MB27" i="4"/>
  <c r="LZ35" i="4"/>
  <c r="MB9" i="4"/>
  <c r="MA8" i="4"/>
  <c r="LV100" i="2"/>
  <c r="LU99" i="2"/>
  <c r="MD27" i="9" l="1"/>
  <c r="MC26" i="9"/>
  <c r="MD26" i="12"/>
  <c r="ME27" i="12"/>
  <c r="MF8" i="12"/>
  <c r="MG9" i="12"/>
  <c r="MG35" i="12"/>
  <c r="MF100" i="12"/>
  <c r="MF40" i="12"/>
  <c r="ME39" i="12"/>
  <c r="ME74" i="12"/>
  <c r="MF75" i="12"/>
  <c r="MD196" i="11"/>
  <c r="MG48" i="11"/>
  <c r="MF55" i="11"/>
  <c r="ME54" i="11"/>
  <c r="ME152" i="11"/>
  <c r="ME180" i="11" s="1"/>
  <c r="ME186" i="11" s="1"/>
  <c r="ME96" i="12" s="1"/>
  <c r="ME158" i="11"/>
  <c r="ME99" i="11"/>
  <c r="MF100" i="11"/>
  <c r="MF241" i="11"/>
  <c r="ME240" i="11"/>
  <c r="MF203" i="11"/>
  <c r="ME202" i="11"/>
  <c r="MF8" i="11"/>
  <c r="MG9" i="11"/>
  <c r="MF222" i="11"/>
  <c r="ME221" i="11"/>
  <c r="ME31" i="11"/>
  <c r="MF32" i="11"/>
  <c r="MF35" i="9"/>
  <c r="ME75" i="9"/>
  <c r="MD74" i="9"/>
  <c r="ME40" i="9"/>
  <c r="MD39" i="9"/>
  <c r="MF9" i="9"/>
  <c r="ME8" i="9"/>
  <c r="ME100" i="9"/>
  <c r="MD196" i="8"/>
  <c r="ME152" i="8"/>
  <c r="ME180" i="8" s="1"/>
  <c r="ME186" i="8" s="1"/>
  <c r="ME96" i="9" s="1"/>
  <c r="ME158" i="8"/>
  <c r="ME99" i="8"/>
  <c r="MF100" i="8"/>
  <c r="MG54" i="8"/>
  <c r="MH55" i="8"/>
  <c r="MF222" i="8"/>
  <c r="ME221" i="8"/>
  <c r="ME31" i="8"/>
  <c r="MF32" i="8"/>
  <c r="MG241" i="8"/>
  <c r="MF240" i="8"/>
  <c r="MH8" i="8"/>
  <c r="MI9" i="8"/>
  <c r="MF203" i="8"/>
  <c r="ME202" i="8"/>
  <c r="MF48" i="8"/>
  <c r="LZ100" i="4"/>
  <c r="MA75" i="4"/>
  <c r="LZ74" i="4"/>
  <c r="LZ39" i="4"/>
  <c r="MA40" i="4"/>
  <c r="MB26" i="4"/>
  <c r="MC27" i="4"/>
  <c r="MC9" i="4"/>
  <c r="MB8" i="4"/>
  <c r="MA35" i="4"/>
  <c r="LV99" i="2"/>
  <c r="LW100" i="2"/>
  <c r="MD26" i="9" l="1"/>
  <c r="ME27" i="9"/>
  <c r="ME26" i="12"/>
  <c r="MF27" i="12"/>
  <c r="MG75" i="12"/>
  <c r="MF74" i="12"/>
  <c r="MG8" i="12"/>
  <c r="MH9" i="12"/>
  <c r="MG40" i="12"/>
  <c r="MF39" i="12"/>
  <c r="MG100" i="12"/>
  <c r="MH35" i="12"/>
  <c r="ME196" i="11"/>
  <c r="MG222" i="11"/>
  <c r="MF221" i="11"/>
  <c r="MF31" i="11"/>
  <c r="MG32" i="11"/>
  <c r="MG203" i="11"/>
  <c r="MF202" i="11"/>
  <c r="MG55" i="11"/>
  <c r="MF54" i="11"/>
  <c r="MF240" i="11"/>
  <c r="MG241" i="11"/>
  <c r="MH48" i="11"/>
  <c r="MF152" i="11"/>
  <c r="MF180" i="11" s="1"/>
  <c r="MF186" i="11" s="1"/>
  <c r="MF96" i="12" s="1"/>
  <c r="MF158" i="11"/>
  <c r="MF99" i="11"/>
  <c r="MG100" i="11"/>
  <c r="MG8" i="11"/>
  <c r="MH9" i="11"/>
  <c r="MF8" i="9"/>
  <c r="MG9" i="9"/>
  <c r="MF100" i="9"/>
  <c r="MF40" i="9"/>
  <c r="ME39" i="9"/>
  <c r="MF75" i="9"/>
  <c r="ME74" i="9"/>
  <c r="MG35" i="9"/>
  <c r="ME196" i="8"/>
  <c r="MH54" i="8"/>
  <c r="MI55" i="8"/>
  <c r="MF152" i="8"/>
  <c r="MF180" i="8" s="1"/>
  <c r="MF186" i="8" s="1"/>
  <c r="MF96" i="9" s="1"/>
  <c r="MF158" i="8"/>
  <c r="MG100" i="8"/>
  <c r="MF99" i="8"/>
  <c r="MI8" i="8"/>
  <c r="MJ9" i="8"/>
  <c r="MG203" i="8"/>
  <c r="MF202" i="8"/>
  <c r="MG48" i="8"/>
  <c r="MH241" i="8"/>
  <c r="MG240" i="8"/>
  <c r="MG222" i="8"/>
  <c r="MF221" i="8"/>
  <c r="MF31" i="8"/>
  <c r="MG32" i="8"/>
  <c r="MA100" i="4"/>
  <c r="MB75" i="4"/>
  <c r="MA74" i="4"/>
  <c r="MB40" i="4"/>
  <c r="MA39" i="4"/>
  <c r="MC26" i="4"/>
  <c r="MD27" i="4"/>
  <c r="MB35" i="4"/>
  <c r="MC8" i="4"/>
  <c r="MD9" i="4"/>
  <c r="LX100" i="2"/>
  <c r="LW99" i="2"/>
  <c r="MF27" i="9" l="1"/>
  <c r="ME26" i="9"/>
  <c r="MG27" i="12"/>
  <c r="MF26" i="12"/>
  <c r="MH40" i="12"/>
  <c r="MG39" i="12"/>
  <c r="MI35" i="12"/>
  <c r="MI9" i="12"/>
  <c r="MH8" i="12"/>
  <c r="MH100" i="12"/>
  <c r="MH75" i="12"/>
  <c r="MG74" i="12"/>
  <c r="MF196" i="11"/>
  <c r="MG54" i="11"/>
  <c r="MH55" i="11"/>
  <c r="MH203" i="11"/>
  <c r="MG202" i="11"/>
  <c r="MH222" i="11"/>
  <c r="MG221" i="11"/>
  <c r="MI48" i="11"/>
  <c r="MG31" i="11"/>
  <c r="MH32" i="11"/>
  <c r="MH8" i="11"/>
  <c r="MI9" i="11"/>
  <c r="MG240" i="11"/>
  <c r="MH241" i="11"/>
  <c r="MG152" i="11"/>
  <c r="MG180" i="11" s="1"/>
  <c r="MG186" i="11" s="1"/>
  <c r="MG96" i="12" s="1"/>
  <c r="MG158" i="11"/>
  <c r="MH100" i="11"/>
  <c r="MG99" i="11"/>
  <c r="MG100" i="9"/>
  <c r="MH35" i="9"/>
  <c r="MG8" i="9"/>
  <c r="MH9" i="9"/>
  <c r="MG75" i="9"/>
  <c r="MF74" i="9"/>
  <c r="MG40" i="9"/>
  <c r="MF39" i="9"/>
  <c r="MF196" i="8"/>
  <c r="MH240" i="8"/>
  <c r="MI241" i="8"/>
  <c r="MH48" i="8"/>
  <c r="MJ55" i="8"/>
  <c r="MI54" i="8"/>
  <c r="MJ8" i="8"/>
  <c r="MK9" i="8"/>
  <c r="MH203" i="8"/>
  <c r="MG202" i="8"/>
  <c r="MG152" i="8"/>
  <c r="MG180" i="8" s="1"/>
  <c r="MG186" i="8" s="1"/>
  <c r="MG96" i="9" s="1"/>
  <c r="MG158" i="8"/>
  <c r="MH100" i="8"/>
  <c r="MG99" i="8"/>
  <c r="MG221" i="8"/>
  <c r="MH222" i="8"/>
  <c r="MG31" i="8"/>
  <c r="MH32" i="8"/>
  <c r="MB100" i="4"/>
  <c r="MB39" i="4"/>
  <c r="MC40" i="4"/>
  <c r="MC75" i="4"/>
  <c r="MB74" i="4"/>
  <c r="MD26" i="4"/>
  <c r="ME27" i="4"/>
  <c r="MD8" i="4"/>
  <c r="ME9" i="4"/>
  <c r="MC35" i="4"/>
  <c r="LY100" i="2"/>
  <c r="LX99" i="2"/>
  <c r="MG27" i="9" l="1"/>
  <c r="MF26" i="9"/>
  <c r="MH27" i="12"/>
  <c r="MG26" i="12"/>
  <c r="MI75" i="12"/>
  <c r="MH74" i="12"/>
  <c r="MI100" i="12"/>
  <c r="MI8" i="12"/>
  <c r="MJ9" i="12"/>
  <c r="MJ35" i="12"/>
  <c r="MI40" i="12"/>
  <c r="MH39" i="12"/>
  <c r="MG196" i="11"/>
  <c r="MI203" i="11"/>
  <c r="MH202" i="11"/>
  <c r="MH158" i="11"/>
  <c r="MH152" i="11"/>
  <c r="MH180" i="11" s="1"/>
  <c r="MH186" i="11" s="1"/>
  <c r="MH96" i="12" s="1"/>
  <c r="MI100" i="11"/>
  <c r="MH99" i="11"/>
  <c r="MJ9" i="11"/>
  <c r="MI8" i="11"/>
  <c r="MI241" i="11"/>
  <c r="MH240" i="11"/>
  <c r="MJ48" i="11"/>
  <c r="MH54" i="11"/>
  <c r="MI55" i="11"/>
  <c r="MH31" i="11"/>
  <c r="MI32" i="11"/>
  <c r="MI222" i="11"/>
  <c r="MH221" i="11"/>
  <c r="MH40" i="9"/>
  <c r="MG39" i="9"/>
  <c r="MH8" i="9"/>
  <c r="MI9" i="9"/>
  <c r="MH75" i="9"/>
  <c r="MG74" i="9"/>
  <c r="MI35" i="9"/>
  <c r="MH100" i="9"/>
  <c r="MG196" i="8"/>
  <c r="MI203" i="8"/>
  <c r="MH202" i="8"/>
  <c r="MH31" i="8"/>
  <c r="MI32" i="8"/>
  <c r="MH158" i="8"/>
  <c r="MH152" i="8"/>
  <c r="MH180" i="8" s="1"/>
  <c r="MH186" i="8" s="1"/>
  <c r="MH96" i="9" s="1"/>
  <c r="MI100" i="8"/>
  <c r="MH99" i="8"/>
  <c r="MK55" i="8"/>
  <c r="MJ54" i="8"/>
  <c r="MI48" i="8"/>
  <c r="MI240" i="8"/>
  <c r="MJ241" i="8"/>
  <c r="MH221" i="8"/>
  <c r="MI222" i="8"/>
  <c r="MK8" i="8"/>
  <c r="ML9" i="8"/>
  <c r="MC100" i="4"/>
  <c r="MC39" i="4"/>
  <c r="MD40" i="4"/>
  <c r="MD75" i="4"/>
  <c r="MC74" i="4"/>
  <c r="MF27" i="4"/>
  <c r="ME26" i="4"/>
  <c r="MD35" i="4"/>
  <c r="ME8" i="4"/>
  <c r="MF9" i="4"/>
  <c r="LZ100" i="2"/>
  <c r="LY99" i="2"/>
  <c r="MH27" i="9" l="1"/>
  <c r="MG26" i="9"/>
  <c r="MH26" i="12"/>
  <c r="MI27" i="12"/>
  <c r="MJ8" i="12"/>
  <c r="MK9" i="12"/>
  <c r="MJ40" i="12"/>
  <c r="MI39" i="12"/>
  <c r="MK35" i="12"/>
  <c r="MJ100" i="12"/>
  <c r="MJ75" i="12"/>
  <c r="MI74" i="12"/>
  <c r="MH196" i="11"/>
  <c r="MK48" i="11"/>
  <c r="MJ32" i="11"/>
  <c r="MI31" i="11"/>
  <c r="MI54" i="11"/>
  <c r="MJ55" i="11"/>
  <c r="MJ203" i="11"/>
  <c r="MI202" i="11"/>
  <c r="MK9" i="11"/>
  <c r="MJ8" i="11"/>
  <c r="MI158" i="11"/>
  <c r="MI152" i="11"/>
  <c r="MI180" i="11" s="1"/>
  <c r="MI186" i="11" s="1"/>
  <c r="MI96" i="12" s="1"/>
  <c r="MJ100" i="11"/>
  <c r="MI99" i="11"/>
  <c r="MJ241" i="11"/>
  <c r="MI240" i="11"/>
  <c r="MJ222" i="11"/>
  <c r="MI221" i="11"/>
  <c r="MI8" i="9"/>
  <c r="MJ9" i="9"/>
  <c r="MJ35" i="9"/>
  <c r="MI75" i="9"/>
  <c r="MH74" i="9"/>
  <c r="MI100" i="9"/>
  <c r="MI40" i="9"/>
  <c r="MH39" i="9"/>
  <c r="MH196" i="8"/>
  <c r="MI158" i="8"/>
  <c r="MI152" i="8"/>
  <c r="MI180" i="8" s="1"/>
  <c r="MI186" i="8" s="1"/>
  <c r="MI96" i="9" s="1"/>
  <c r="MJ100" i="8"/>
  <c r="MI99" i="8"/>
  <c r="MJ240" i="8"/>
  <c r="MK241" i="8"/>
  <c r="MJ203" i="8"/>
  <c r="MI202" i="8"/>
  <c r="MJ48" i="8"/>
  <c r="MI31" i="8"/>
  <c r="MJ32" i="8"/>
  <c r="ML8" i="8"/>
  <c r="MM9" i="8"/>
  <c r="ML55" i="8"/>
  <c r="MK54" i="8"/>
  <c r="MI221" i="8"/>
  <c r="MJ222" i="8"/>
  <c r="MD100" i="4"/>
  <c r="MD74" i="4"/>
  <c r="ME75" i="4"/>
  <c r="MD39" i="4"/>
  <c r="ME40" i="4"/>
  <c r="ME35" i="4"/>
  <c r="MG27" i="4"/>
  <c r="MF26" i="4"/>
  <c r="MF8" i="4"/>
  <c r="MG9" i="4"/>
  <c r="MA100" i="2"/>
  <c r="LZ99" i="2"/>
  <c r="MI27" i="9" l="1"/>
  <c r="MH26" i="9"/>
  <c r="MJ27" i="12"/>
  <c r="MI26" i="12"/>
  <c r="MK75" i="12"/>
  <c r="MJ74" i="12"/>
  <c r="MK100" i="12"/>
  <c r="MK40" i="12"/>
  <c r="MJ39" i="12"/>
  <c r="ML9" i="12"/>
  <c r="MK8" i="12"/>
  <c r="ML35" i="12"/>
  <c r="MI196" i="11"/>
  <c r="ML9" i="11"/>
  <c r="MK8" i="11"/>
  <c r="MJ158" i="11"/>
  <c r="MJ152" i="11"/>
  <c r="MJ180" i="11" s="1"/>
  <c r="MJ186" i="11" s="1"/>
  <c r="MJ96" i="12" s="1"/>
  <c r="MK100" i="11"/>
  <c r="MJ99" i="11"/>
  <c r="MJ202" i="11"/>
  <c r="MK203" i="11"/>
  <c r="MK222" i="11"/>
  <c r="MJ221" i="11"/>
  <c r="ML48" i="11"/>
  <c r="MJ54" i="11"/>
  <c r="MK55" i="11"/>
  <c r="MJ240" i="11"/>
  <c r="MK241" i="11"/>
  <c r="MK32" i="11"/>
  <c r="MJ31" i="11"/>
  <c r="MK35" i="9"/>
  <c r="MJ100" i="9"/>
  <c r="MJ40" i="9"/>
  <c r="MI39" i="9"/>
  <c r="MJ75" i="9"/>
  <c r="MI74" i="9"/>
  <c r="MJ8" i="9"/>
  <c r="MK9" i="9"/>
  <c r="MI196" i="8"/>
  <c r="MM55" i="8"/>
  <c r="ML54" i="8"/>
  <c r="MK32" i="8"/>
  <c r="MJ31" i="8"/>
  <c r="MK203" i="8"/>
  <c r="MJ202" i="8"/>
  <c r="MJ158" i="8"/>
  <c r="MJ152" i="8"/>
  <c r="MJ180" i="8" s="1"/>
  <c r="MJ186" i="8" s="1"/>
  <c r="MJ96" i="9" s="1"/>
  <c r="MK100" i="8"/>
  <c r="MJ99" i="8"/>
  <c r="MK240" i="8"/>
  <c r="ML241" i="8"/>
  <c r="MK48" i="8"/>
  <c r="MK222" i="8"/>
  <c r="MJ221" i="8"/>
  <c r="MM8" i="8"/>
  <c r="MN9" i="8"/>
  <c r="ME100" i="4"/>
  <c r="ME39" i="4"/>
  <c r="MF40" i="4"/>
  <c r="ME74" i="4"/>
  <c r="MF75" i="4"/>
  <c r="MF35" i="4"/>
  <c r="MH27" i="4"/>
  <c r="MG26" i="4"/>
  <c r="MG8" i="4"/>
  <c r="MH9" i="4"/>
  <c r="MB100" i="2"/>
  <c r="MA99" i="2"/>
  <c r="MJ27" i="9" l="1"/>
  <c r="MI26" i="9"/>
  <c r="MJ26" i="12"/>
  <c r="MK27" i="12"/>
  <c r="MM9" i="12"/>
  <c r="ML8" i="12"/>
  <c r="MM35" i="12"/>
  <c r="ML40" i="12"/>
  <c r="MK39" i="12"/>
  <c r="ML100" i="12"/>
  <c r="ML75" i="12"/>
  <c r="MK74" i="12"/>
  <c r="MJ196" i="11"/>
  <c r="MK54" i="11"/>
  <c r="ML55" i="11"/>
  <c r="MK202" i="11"/>
  <c r="ML203" i="11"/>
  <c r="ML32" i="11"/>
  <c r="MK31" i="11"/>
  <c r="MM48" i="11"/>
  <c r="ML222" i="11"/>
  <c r="MK221" i="11"/>
  <c r="MK158" i="11"/>
  <c r="MK152" i="11"/>
  <c r="MK180" i="11" s="1"/>
  <c r="MK186" i="11" s="1"/>
  <c r="MK96" i="12" s="1"/>
  <c r="ML100" i="11"/>
  <c r="MK99" i="11"/>
  <c r="MM9" i="11"/>
  <c r="ML8" i="11"/>
  <c r="ML241" i="11"/>
  <c r="MK240" i="11"/>
  <c r="MJ74" i="9"/>
  <c r="MK75" i="9"/>
  <c r="MK40" i="9"/>
  <c r="MJ39" i="9"/>
  <c r="MK100" i="9"/>
  <c r="MK8" i="9"/>
  <c r="ML9" i="9"/>
  <c r="ML35" i="9"/>
  <c r="MJ196" i="8"/>
  <c r="ML240" i="8"/>
  <c r="MM241" i="8"/>
  <c r="MO9" i="8"/>
  <c r="MN8" i="8"/>
  <c r="ML203" i="8"/>
  <c r="MK202" i="8"/>
  <c r="ML222" i="8"/>
  <c r="MK221" i="8"/>
  <c r="MN55" i="8"/>
  <c r="MM54" i="8"/>
  <c r="MK158" i="8"/>
  <c r="MK152" i="8"/>
  <c r="MK180" i="8" s="1"/>
  <c r="MK186" i="8" s="1"/>
  <c r="MK96" i="9" s="1"/>
  <c r="MK99" i="8"/>
  <c r="ML100" i="8"/>
  <c r="ML32" i="8"/>
  <c r="MK31" i="8"/>
  <c r="ML48" i="8"/>
  <c r="MF100" i="4"/>
  <c r="MG75" i="4"/>
  <c r="MF74" i="4"/>
  <c r="MF39" i="4"/>
  <c r="MG40" i="4"/>
  <c r="MH8" i="4"/>
  <c r="MI9" i="4"/>
  <c r="MG35" i="4"/>
  <c r="MI27" i="4"/>
  <c r="MH26" i="4"/>
  <c r="MC100" i="2"/>
  <c r="MB99" i="2"/>
  <c r="MK27" i="9" l="1"/>
  <c r="MJ26" i="9"/>
  <c r="ML27" i="12"/>
  <c r="MK26" i="12"/>
  <c r="MM75" i="12"/>
  <c r="ML74" i="12"/>
  <c r="MM100" i="12"/>
  <c r="ML39" i="12"/>
  <c r="MM40" i="12"/>
  <c r="MN35" i="12"/>
  <c r="MN9" i="12"/>
  <c r="MM8" i="12"/>
  <c r="MK196" i="11"/>
  <c r="MN9" i="11"/>
  <c r="MM8" i="11"/>
  <c r="MN48" i="11"/>
  <c r="ML202" i="11"/>
  <c r="MM203" i="11"/>
  <c r="ML158" i="11"/>
  <c r="ML152" i="11"/>
  <c r="ML180" i="11" s="1"/>
  <c r="ML186" i="11" s="1"/>
  <c r="ML99" i="11"/>
  <c r="MM100" i="11"/>
  <c r="MM241" i="11"/>
  <c r="ML240" i="11"/>
  <c r="MM32" i="11"/>
  <c r="ML31" i="11"/>
  <c r="ML54" i="11"/>
  <c r="MM55" i="11"/>
  <c r="MM222" i="11"/>
  <c r="ML221" i="11"/>
  <c r="MM35" i="9"/>
  <c r="ML100" i="9"/>
  <c r="MK39" i="9"/>
  <c r="ML40" i="9"/>
  <c r="ML75" i="9"/>
  <c r="MK74" i="9"/>
  <c r="ML8" i="9"/>
  <c r="MM9" i="9"/>
  <c r="MK196" i="8"/>
  <c r="ML152" i="8"/>
  <c r="ML180" i="8" s="1"/>
  <c r="ML186" i="8" s="1"/>
  <c r="ML96" i="9" s="1"/>
  <c r="ML158" i="8"/>
  <c r="ML99" i="8"/>
  <c r="MM100" i="8"/>
  <c r="MM32" i="8"/>
  <c r="ML31" i="8"/>
  <c r="MP9" i="8"/>
  <c r="MO8" i="8"/>
  <c r="MM203" i="8"/>
  <c r="ML202" i="8"/>
  <c r="MM240" i="8"/>
  <c r="MN241" i="8"/>
  <c r="MM48" i="8"/>
  <c r="MN54" i="8"/>
  <c r="MO55" i="8"/>
  <c r="MM222" i="8"/>
  <c r="ML221" i="8"/>
  <c r="MG100" i="4"/>
  <c r="MH40" i="4"/>
  <c r="MG39" i="4"/>
  <c r="MG74" i="4"/>
  <c r="MH75" i="4"/>
  <c r="MH35" i="4"/>
  <c r="MJ9" i="4"/>
  <c r="MI8" i="4"/>
  <c r="MJ27" i="4"/>
  <c r="MI26" i="4"/>
  <c r="MC99" i="2"/>
  <c r="MD100" i="2"/>
  <c r="ML27" i="9" l="1"/>
  <c r="MK26" i="9"/>
  <c r="ML26" i="12"/>
  <c r="MM27" i="12"/>
  <c r="ML196" i="11"/>
  <c r="ML96" i="12"/>
  <c r="MO35" i="12"/>
  <c r="MN40" i="12"/>
  <c r="MM39" i="12"/>
  <c r="MN100" i="12"/>
  <c r="MO9" i="12"/>
  <c r="MN8" i="12"/>
  <c r="MN75" i="12"/>
  <c r="MM74" i="12"/>
  <c r="MM54" i="11"/>
  <c r="MN55" i="11"/>
  <c r="MM202" i="11"/>
  <c r="MN203" i="11"/>
  <c r="MN241" i="11"/>
  <c r="MM240" i="11"/>
  <c r="MN32" i="11"/>
  <c r="MM31" i="11"/>
  <c r="MN222" i="11"/>
  <c r="MM221" i="11"/>
  <c r="MM152" i="11"/>
  <c r="MM180" i="11" s="1"/>
  <c r="MM186" i="11" s="1"/>
  <c r="MM96" i="12" s="1"/>
  <c r="MM158" i="11"/>
  <c r="MM99" i="11"/>
  <c r="MN100" i="11"/>
  <c r="MO48" i="11"/>
  <c r="MO9" i="11"/>
  <c r="MN8" i="11"/>
  <c r="MM100" i="9"/>
  <c r="MN35" i="9"/>
  <c r="MN9" i="9"/>
  <c r="MM8" i="9"/>
  <c r="MM75" i="9"/>
  <c r="ML74" i="9"/>
  <c r="ML39" i="9"/>
  <c r="MM40" i="9"/>
  <c r="ML196" i="8"/>
  <c r="MN48" i="8"/>
  <c r="MM152" i="8"/>
  <c r="MM180" i="8" s="1"/>
  <c r="MM186" i="8" s="1"/>
  <c r="MM96" i="9" s="1"/>
  <c r="MM158" i="8"/>
  <c r="MM99" i="8"/>
  <c r="MN100" i="8"/>
  <c r="MN222" i="8"/>
  <c r="MM221" i="8"/>
  <c r="MM202" i="8"/>
  <c r="MN203" i="8"/>
  <c r="MQ9" i="8"/>
  <c r="MP8" i="8"/>
  <c r="MN240" i="8"/>
  <c r="MO241" i="8"/>
  <c r="MO54" i="8"/>
  <c r="MP55" i="8"/>
  <c r="MN32" i="8"/>
  <c r="MM31" i="8"/>
  <c r="MH100" i="4"/>
  <c r="MH74" i="4"/>
  <c r="MI75" i="4"/>
  <c r="MI40" i="4"/>
  <c r="MH39" i="4"/>
  <c r="MJ26" i="4"/>
  <c r="MK27" i="4"/>
  <c r="MK9" i="4"/>
  <c r="MJ8" i="4"/>
  <c r="MI35" i="4"/>
  <c r="MD99" i="2"/>
  <c r="ME100" i="2"/>
  <c r="MM27" i="9" l="1"/>
  <c r="ML26" i="9"/>
  <c r="MM26" i="12"/>
  <c r="MN27" i="12"/>
  <c r="MO8" i="12"/>
  <c r="MP9" i="12"/>
  <c r="MO75" i="12"/>
  <c r="MN74" i="12"/>
  <c r="MO100" i="12"/>
  <c r="MN39" i="12"/>
  <c r="MO40" i="12"/>
  <c r="MP35" i="12"/>
  <c r="MM196" i="11"/>
  <c r="MO8" i="11"/>
  <c r="MP9" i="11"/>
  <c r="MP48" i="11"/>
  <c r="MO222" i="11"/>
  <c r="MN221" i="11"/>
  <c r="MO241" i="11"/>
  <c r="MN240" i="11"/>
  <c r="MN158" i="11"/>
  <c r="MN152" i="11"/>
  <c r="MN180" i="11" s="1"/>
  <c r="MN186" i="11" s="1"/>
  <c r="MN96" i="12" s="1"/>
  <c r="MN99" i="11"/>
  <c r="MO100" i="11"/>
  <c r="MO203" i="11"/>
  <c r="MN202" i="11"/>
  <c r="MN31" i="11"/>
  <c r="MO32" i="11"/>
  <c r="MO55" i="11"/>
  <c r="MN54" i="11"/>
  <c r="MN75" i="9"/>
  <c r="MM74" i="9"/>
  <c r="MO9" i="9"/>
  <c r="MN8" i="9"/>
  <c r="MO35" i="9"/>
  <c r="MM39" i="9"/>
  <c r="MN40" i="9"/>
  <c r="MN100" i="9"/>
  <c r="MM196" i="8"/>
  <c r="MO203" i="8"/>
  <c r="MN202" i="8"/>
  <c r="MO48" i="8"/>
  <c r="MP54" i="8"/>
  <c r="MQ55" i="8"/>
  <c r="MP241" i="8"/>
  <c r="MO240" i="8"/>
  <c r="MO222" i="8"/>
  <c r="MN221" i="8"/>
  <c r="MO32" i="8"/>
  <c r="MN31" i="8"/>
  <c r="MR9" i="8"/>
  <c r="MQ8" i="8"/>
  <c r="MN152" i="8"/>
  <c r="MN180" i="8" s="1"/>
  <c r="MN186" i="8" s="1"/>
  <c r="MN96" i="9" s="1"/>
  <c r="MN158" i="8"/>
  <c r="MN99" i="8"/>
  <c r="MO100" i="8"/>
  <c r="MI100" i="4"/>
  <c r="MJ75" i="4"/>
  <c r="MI74" i="4"/>
  <c r="MJ40" i="4"/>
  <c r="MI39" i="4"/>
  <c r="MK26" i="4"/>
  <c r="ML27" i="4"/>
  <c r="ML9" i="4"/>
  <c r="MK8" i="4"/>
  <c r="MJ35" i="4"/>
  <c r="MF100" i="2"/>
  <c r="ME99" i="2"/>
  <c r="MN27" i="9" l="1"/>
  <c r="MM26" i="9"/>
  <c r="MN26" i="12"/>
  <c r="MO27" i="12"/>
  <c r="MQ35" i="12"/>
  <c r="MP40" i="12"/>
  <c r="MO39" i="12"/>
  <c r="MP100" i="12"/>
  <c r="MP75" i="12"/>
  <c r="MO74" i="12"/>
  <c r="MP8" i="12"/>
  <c r="MQ9" i="12"/>
  <c r="MN196" i="11"/>
  <c r="MQ48" i="11"/>
  <c r="MO31" i="11"/>
  <c r="MP32" i="11"/>
  <c r="MP203" i="11"/>
  <c r="MO202" i="11"/>
  <c r="MP241" i="11"/>
  <c r="MO240" i="11"/>
  <c r="MP55" i="11"/>
  <c r="MO54" i="11"/>
  <c r="MO152" i="11"/>
  <c r="MO180" i="11" s="1"/>
  <c r="MO186" i="11" s="1"/>
  <c r="MO96" i="12" s="1"/>
  <c r="MO158" i="11"/>
  <c r="MO99" i="11"/>
  <c r="MP100" i="11"/>
  <c r="MP8" i="11"/>
  <c r="MQ9" i="11"/>
  <c r="MP222" i="11"/>
  <c r="MO221" i="11"/>
  <c r="MO100" i="9"/>
  <c r="MP9" i="9"/>
  <c r="MO8" i="9"/>
  <c r="MN39" i="9"/>
  <c r="MO40" i="9"/>
  <c r="MP35" i="9"/>
  <c r="MO75" i="9"/>
  <c r="MN74" i="9"/>
  <c r="MN196" i="8"/>
  <c r="MP48" i="8"/>
  <c r="MS9" i="8"/>
  <c r="MR8" i="8"/>
  <c r="MP222" i="8"/>
  <c r="MO221" i="8"/>
  <c r="MP203" i="8"/>
  <c r="MO202" i="8"/>
  <c r="MO152" i="8"/>
  <c r="MO180" i="8" s="1"/>
  <c r="MO186" i="8" s="1"/>
  <c r="MO96" i="9" s="1"/>
  <c r="MO158" i="8"/>
  <c r="MO99" i="8"/>
  <c r="MP100" i="8"/>
  <c r="MO31" i="8"/>
  <c r="MP32" i="8"/>
  <c r="MQ241" i="8"/>
  <c r="MP240" i="8"/>
  <c r="MQ54" i="8"/>
  <c r="MR55" i="8"/>
  <c r="MJ100" i="4"/>
  <c r="MK75" i="4"/>
  <c r="MJ74" i="4"/>
  <c r="MJ39" i="4"/>
  <c r="MK40" i="4"/>
  <c r="MK35" i="4"/>
  <c r="ML26" i="4"/>
  <c r="MM27" i="4"/>
  <c r="MM9" i="4"/>
  <c r="ML8" i="4"/>
  <c r="MG100" i="2"/>
  <c r="MF99" i="2"/>
  <c r="MN26" i="9" l="1"/>
  <c r="MO27" i="9"/>
  <c r="MP27" i="12"/>
  <c r="MO26" i="12"/>
  <c r="MP74" i="12"/>
  <c r="MQ75" i="12"/>
  <c r="MQ100" i="12"/>
  <c r="MQ8" i="12"/>
  <c r="MR9" i="12"/>
  <c r="MP39" i="12"/>
  <c r="MQ40" i="12"/>
  <c r="MR35" i="12"/>
  <c r="MO196" i="11"/>
  <c r="MQ8" i="11"/>
  <c r="MR9" i="11"/>
  <c r="MQ241" i="11"/>
  <c r="MP240" i="11"/>
  <c r="MQ55" i="11"/>
  <c r="MP54" i="11"/>
  <c r="MQ222" i="11"/>
  <c r="MP221" i="11"/>
  <c r="MP158" i="11"/>
  <c r="MP152" i="11"/>
  <c r="MP180" i="11" s="1"/>
  <c r="MP186" i="11" s="1"/>
  <c r="MP96" i="12" s="1"/>
  <c r="MP99" i="11"/>
  <c r="MQ100" i="11"/>
  <c r="MQ203" i="11"/>
  <c r="MP202" i="11"/>
  <c r="MR48" i="11"/>
  <c r="MP31" i="11"/>
  <c r="MQ32" i="11"/>
  <c r="MQ35" i="9"/>
  <c r="MP40" i="9"/>
  <c r="MO39" i="9"/>
  <c r="MP75" i="9"/>
  <c r="MO74" i="9"/>
  <c r="MQ9" i="9"/>
  <c r="MP8" i="9"/>
  <c r="MP100" i="9"/>
  <c r="MO196" i="8"/>
  <c r="MR54" i="8"/>
  <c r="MS55" i="8"/>
  <c r="MQ203" i="8"/>
  <c r="MP202" i="8"/>
  <c r="MT9" i="8"/>
  <c r="MS8" i="8"/>
  <c r="MP152" i="8"/>
  <c r="MP180" i="8" s="1"/>
  <c r="MP186" i="8" s="1"/>
  <c r="MP96" i="9" s="1"/>
  <c r="MP158" i="8"/>
  <c r="MP99" i="8"/>
  <c r="MQ100" i="8"/>
  <c r="MR241" i="8"/>
  <c r="MQ240" i="8"/>
  <c r="MQ48" i="8"/>
  <c r="MP31" i="8"/>
  <c r="MQ32" i="8"/>
  <c r="MQ222" i="8"/>
  <c r="MP221" i="8"/>
  <c r="MK100" i="4"/>
  <c r="MK74" i="4"/>
  <c r="ML75" i="4"/>
  <c r="ML40" i="4"/>
  <c r="MK39" i="4"/>
  <c r="ML35" i="4"/>
  <c r="MN9" i="4"/>
  <c r="MM8" i="4"/>
  <c r="MM26" i="4"/>
  <c r="MN27" i="4"/>
  <c r="MH100" i="2"/>
  <c r="MG99" i="2"/>
  <c r="MO26" i="9" l="1"/>
  <c r="MP27" i="9"/>
  <c r="MQ27" i="12"/>
  <c r="MP26" i="12"/>
  <c r="MS35" i="12"/>
  <c r="MR8" i="12"/>
  <c r="MS9" i="12"/>
  <c r="MR40" i="12"/>
  <c r="MQ39" i="12"/>
  <c r="MR100" i="12"/>
  <c r="MR75" i="12"/>
  <c r="MQ74" i="12"/>
  <c r="MP196" i="11"/>
  <c r="MR55" i="11"/>
  <c r="MQ54" i="11"/>
  <c r="MQ152" i="11"/>
  <c r="MQ180" i="11" s="1"/>
  <c r="MQ186" i="11" s="1"/>
  <c r="MQ96" i="12" s="1"/>
  <c r="MQ158" i="11"/>
  <c r="MQ99" i="11"/>
  <c r="MR100" i="11"/>
  <c r="MR8" i="11"/>
  <c r="MS9" i="11"/>
  <c r="MS48" i="11"/>
  <c r="MR241" i="11"/>
  <c r="MQ240" i="11"/>
  <c r="MQ31" i="11"/>
  <c r="MR32" i="11"/>
  <c r="MR203" i="11"/>
  <c r="MQ202" i="11"/>
  <c r="MR222" i="11"/>
  <c r="MQ221" i="11"/>
  <c r="MR9" i="9"/>
  <c r="MQ8" i="9"/>
  <c r="MQ100" i="9"/>
  <c r="MQ75" i="9"/>
  <c r="MP74" i="9"/>
  <c r="MQ40" i="9"/>
  <c r="MP39" i="9"/>
  <c r="MR35" i="9"/>
  <c r="MP196" i="8"/>
  <c r="MQ31" i="8"/>
  <c r="MR32" i="8"/>
  <c r="MT8" i="8"/>
  <c r="MU9" i="8"/>
  <c r="MR222" i="8"/>
  <c r="MQ221" i="8"/>
  <c r="MS241" i="8"/>
  <c r="MR240" i="8"/>
  <c r="MQ152" i="8"/>
  <c r="MQ180" i="8" s="1"/>
  <c r="MQ186" i="8" s="1"/>
  <c r="MQ96" i="9" s="1"/>
  <c r="MQ158" i="8"/>
  <c r="MQ99" i="8"/>
  <c r="MR100" i="8"/>
  <c r="MQ202" i="8"/>
  <c r="MR203" i="8"/>
  <c r="MS54" i="8"/>
  <c r="MT55" i="8"/>
  <c r="MR48" i="8"/>
  <c r="ML100" i="4"/>
  <c r="ML39" i="4"/>
  <c r="MM40" i="4"/>
  <c r="ML74" i="4"/>
  <c r="MM75" i="4"/>
  <c r="MN26" i="4"/>
  <c r="MO27" i="4"/>
  <c r="MM35" i="4"/>
  <c r="MO9" i="4"/>
  <c r="MN8" i="4"/>
  <c r="MH99" i="2"/>
  <c r="MI100" i="2"/>
  <c r="MP26" i="9" l="1"/>
  <c r="MQ27" i="9"/>
  <c r="MQ26" i="12"/>
  <c r="MR27" i="12"/>
  <c r="MS100" i="12"/>
  <c r="MS8" i="12"/>
  <c r="MT9" i="12"/>
  <c r="MS75" i="12"/>
  <c r="MR74" i="12"/>
  <c r="MT35" i="12"/>
  <c r="MS40" i="12"/>
  <c r="MR39" i="12"/>
  <c r="MQ196" i="11"/>
  <c r="MR31" i="11"/>
  <c r="MS32" i="11"/>
  <c r="MT48" i="11"/>
  <c r="MS222" i="11"/>
  <c r="MR221" i="11"/>
  <c r="MR152" i="11"/>
  <c r="MR180" i="11" s="1"/>
  <c r="MR186" i="11" s="1"/>
  <c r="MR96" i="12" s="1"/>
  <c r="MR158" i="11"/>
  <c r="MR99" i="11"/>
  <c r="MS100" i="11"/>
  <c r="MS55" i="11"/>
  <c r="MR54" i="11"/>
  <c r="MS8" i="11"/>
  <c r="MT9" i="11"/>
  <c r="MR240" i="11"/>
  <c r="MS241" i="11"/>
  <c r="MS203" i="11"/>
  <c r="MR202" i="11"/>
  <c r="MR40" i="9"/>
  <c r="MQ39" i="9"/>
  <c r="MR75" i="9"/>
  <c r="MQ74" i="9"/>
  <c r="MS35" i="9"/>
  <c r="MR8" i="9"/>
  <c r="MS9" i="9"/>
  <c r="MR100" i="9"/>
  <c r="MQ196" i="8"/>
  <c r="MT54" i="8"/>
  <c r="MU55" i="8"/>
  <c r="MR202" i="8"/>
  <c r="MS203" i="8"/>
  <c r="MR31" i="8"/>
  <c r="MS32" i="8"/>
  <c r="MT241" i="8"/>
  <c r="MS240" i="8"/>
  <c r="MR152" i="8"/>
  <c r="MR180" i="8" s="1"/>
  <c r="MR186" i="8" s="1"/>
  <c r="MR96" i="9" s="1"/>
  <c r="MR158" i="8"/>
  <c r="MS100" i="8"/>
  <c r="MR99" i="8"/>
  <c r="MS222" i="8"/>
  <c r="MR221" i="8"/>
  <c r="MS48" i="8"/>
  <c r="MU8" i="8"/>
  <c r="MV9" i="8"/>
  <c r="MM100" i="4"/>
  <c r="MM39" i="4"/>
  <c r="MN40" i="4"/>
  <c r="MM74" i="4"/>
  <c r="MN75" i="4"/>
  <c r="MN35" i="4"/>
  <c r="MO8" i="4"/>
  <c r="MP9" i="4"/>
  <c r="MO26" i="4"/>
  <c r="MP27" i="4"/>
  <c r="MJ100" i="2"/>
  <c r="MI99" i="2"/>
  <c r="MR27" i="9" l="1"/>
  <c r="MQ26" i="9"/>
  <c r="MS27" i="12"/>
  <c r="MR26" i="12"/>
  <c r="MT40" i="12"/>
  <c r="MS39" i="12"/>
  <c r="MU35" i="12"/>
  <c r="MT8" i="12"/>
  <c r="MU9" i="12"/>
  <c r="MT75" i="12"/>
  <c r="MS74" i="12"/>
  <c r="MT100" i="12"/>
  <c r="MR196" i="11"/>
  <c r="MT203" i="11"/>
  <c r="MS202" i="11"/>
  <c r="MS31" i="11"/>
  <c r="MT32" i="11"/>
  <c r="MT8" i="11"/>
  <c r="MU9" i="11"/>
  <c r="MT222" i="11"/>
  <c r="MS221" i="11"/>
  <c r="MT241" i="11"/>
  <c r="MS240" i="11"/>
  <c r="MS54" i="11"/>
  <c r="MT55" i="11"/>
  <c r="MS158" i="11"/>
  <c r="MS152" i="11"/>
  <c r="MS180" i="11" s="1"/>
  <c r="MS186" i="11" s="1"/>
  <c r="MS96" i="12" s="1"/>
  <c r="MT100" i="11"/>
  <c r="MS99" i="11"/>
  <c r="MU48" i="11"/>
  <c r="MS8" i="9"/>
  <c r="MT9" i="9"/>
  <c r="MT35" i="9"/>
  <c r="MS100" i="9"/>
  <c r="MS75" i="9"/>
  <c r="MR74" i="9"/>
  <c r="MR39" i="9"/>
  <c r="MS40" i="9"/>
  <c r="MR196" i="8"/>
  <c r="MT240" i="8"/>
  <c r="MU241" i="8"/>
  <c r="MS202" i="8"/>
  <c r="MT203" i="8"/>
  <c r="MS221" i="8"/>
  <c r="MT222" i="8"/>
  <c r="MS31" i="8"/>
  <c r="MT32" i="8"/>
  <c r="MS152" i="8"/>
  <c r="MS180" i="8" s="1"/>
  <c r="MS186" i="8" s="1"/>
  <c r="MS96" i="9" s="1"/>
  <c r="MS158" i="8"/>
  <c r="MT100" i="8"/>
  <c r="MS99" i="8"/>
  <c r="MV55" i="8"/>
  <c r="MU54" i="8"/>
  <c r="MV8" i="8"/>
  <c r="MW9" i="8"/>
  <c r="MT48" i="8"/>
  <c r="MN100" i="4"/>
  <c r="MN74" i="4"/>
  <c r="MO75" i="4"/>
  <c r="MN39" i="4"/>
  <c r="MO40" i="4"/>
  <c r="MP8" i="4"/>
  <c r="MQ9" i="4"/>
  <c r="MP26" i="4"/>
  <c r="MQ27" i="4"/>
  <c r="MO35" i="4"/>
  <c r="MJ99" i="2"/>
  <c r="MK100" i="2"/>
  <c r="MR26" i="9" l="1"/>
  <c r="MS27" i="9"/>
  <c r="MT27" i="12"/>
  <c r="MS26" i="12"/>
  <c r="MU100" i="12"/>
  <c r="MT74" i="12"/>
  <c r="MU75" i="12"/>
  <c r="MU8" i="12"/>
  <c r="MV9" i="12"/>
  <c r="MV35" i="12"/>
  <c r="MU40" i="12"/>
  <c r="MT39" i="12"/>
  <c r="MS196" i="11"/>
  <c r="MU8" i="11"/>
  <c r="MV9" i="11"/>
  <c r="MT158" i="11"/>
  <c r="MT152" i="11"/>
  <c r="MT180" i="11" s="1"/>
  <c r="MT186" i="11" s="1"/>
  <c r="MT96" i="12" s="1"/>
  <c r="MU100" i="11"/>
  <c r="MT99" i="11"/>
  <c r="MU241" i="11"/>
  <c r="MT240" i="11"/>
  <c r="MT54" i="11"/>
  <c r="MU55" i="11"/>
  <c r="MV48" i="11"/>
  <c r="MU203" i="11"/>
  <c r="MT202" i="11"/>
  <c r="MT31" i="11"/>
  <c r="MU32" i="11"/>
  <c r="MU222" i="11"/>
  <c r="MT221" i="11"/>
  <c r="MT75" i="9"/>
  <c r="MS74" i="9"/>
  <c r="MT100" i="9"/>
  <c r="MU35" i="9"/>
  <c r="MT40" i="9"/>
  <c r="MS39" i="9"/>
  <c r="MT8" i="9"/>
  <c r="MU9" i="9"/>
  <c r="MS196" i="8"/>
  <c r="MT158" i="8"/>
  <c r="MT152" i="8"/>
  <c r="MT180" i="8" s="1"/>
  <c r="MT186" i="8" s="1"/>
  <c r="MT96" i="9" s="1"/>
  <c r="MU100" i="8"/>
  <c r="MT99" i="8"/>
  <c r="MU240" i="8"/>
  <c r="MV241" i="8"/>
  <c r="MT221" i="8"/>
  <c r="MU222" i="8"/>
  <c r="MW8" i="8"/>
  <c r="MX9" i="8"/>
  <c r="MT31" i="8"/>
  <c r="MU32" i="8"/>
  <c r="MU48" i="8"/>
  <c r="MW55" i="8"/>
  <c r="MV54" i="8"/>
  <c r="MT202" i="8"/>
  <c r="MU203" i="8"/>
  <c r="MO100" i="4"/>
  <c r="MP40" i="4"/>
  <c r="MO39" i="4"/>
  <c r="MP75" i="4"/>
  <c r="MO74" i="4"/>
  <c r="MR27" i="4"/>
  <c r="MQ26" i="4"/>
  <c r="MP35" i="4"/>
  <c r="MQ8" i="4"/>
  <c r="MR9" i="4"/>
  <c r="ML100" i="2"/>
  <c r="MK99" i="2"/>
  <c r="MS26" i="9" l="1"/>
  <c r="MT27" i="9"/>
  <c r="MT26" i="12"/>
  <c r="MU27" i="12"/>
  <c r="MV40" i="12"/>
  <c r="MU39" i="12"/>
  <c r="MV8" i="12"/>
  <c r="MW9" i="12"/>
  <c r="MW35" i="12"/>
  <c r="MV75" i="12"/>
  <c r="MU74" i="12"/>
  <c r="MV100" i="12"/>
  <c r="MT196" i="11"/>
  <c r="MV32" i="11"/>
  <c r="MU31" i="11"/>
  <c r="MU152" i="11"/>
  <c r="MU180" i="11" s="1"/>
  <c r="MU186" i="11" s="1"/>
  <c r="MU96" i="12" s="1"/>
  <c r="MU158" i="11"/>
  <c r="MV100" i="11"/>
  <c r="MU99" i="11"/>
  <c r="MW48" i="11"/>
  <c r="MW9" i="11"/>
  <c r="MV8" i="11"/>
  <c r="MV222" i="11"/>
  <c r="MU221" i="11"/>
  <c r="MV203" i="11"/>
  <c r="MU202" i="11"/>
  <c r="MV241" i="11"/>
  <c r="MU240" i="11"/>
  <c r="MU54" i="11"/>
  <c r="MV55" i="11"/>
  <c r="MU8" i="9"/>
  <c r="MV9" i="9"/>
  <c r="MU40" i="9"/>
  <c r="MT39" i="9"/>
  <c r="MV35" i="9"/>
  <c r="MU100" i="9"/>
  <c r="MU75" i="9"/>
  <c r="MT74" i="9"/>
  <c r="MT196" i="8"/>
  <c r="MV240" i="8"/>
  <c r="MW241" i="8"/>
  <c r="MU158" i="8"/>
  <c r="MU152" i="8"/>
  <c r="MU180" i="8" s="1"/>
  <c r="MU186" i="8" s="1"/>
  <c r="MU96" i="9" s="1"/>
  <c r="MV100" i="8"/>
  <c r="MU99" i="8"/>
  <c r="MX55" i="8"/>
  <c r="MW54" i="8"/>
  <c r="MV48" i="8"/>
  <c r="MX8" i="8"/>
  <c r="MY9" i="8"/>
  <c r="MU202" i="8"/>
  <c r="MV203" i="8"/>
  <c r="MU221" i="8"/>
  <c r="MV222" i="8"/>
  <c r="MU31" i="8"/>
  <c r="MV32" i="8"/>
  <c r="MP100" i="4"/>
  <c r="MP74" i="4"/>
  <c r="MQ75" i="4"/>
  <c r="MQ40" i="4"/>
  <c r="MP39" i="4"/>
  <c r="MS27" i="4"/>
  <c r="MR26" i="4"/>
  <c r="MQ35" i="4"/>
  <c r="MR8" i="4"/>
  <c r="MS9" i="4"/>
  <c r="ML99" i="2"/>
  <c r="MM100" i="2"/>
  <c r="MU27" i="9" l="1"/>
  <c r="MT26" i="9"/>
  <c r="MU26" i="12"/>
  <c r="MV27" i="12"/>
  <c r="MX9" i="12"/>
  <c r="MW8" i="12"/>
  <c r="MW100" i="12"/>
  <c r="MW75" i="12"/>
  <c r="MV74" i="12"/>
  <c r="MX35" i="12"/>
  <c r="MW40" i="12"/>
  <c r="MV39" i="12"/>
  <c r="MU196" i="11"/>
  <c r="MV54" i="11"/>
  <c r="MW55" i="11"/>
  <c r="MW222" i="11"/>
  <c r="MV221" i="11"/>
  <c r="MX9" i="11"/>
  <c r="MW8" i="11"/>
  <c r="MW241" i="11"/>
  <c r="MV240" i="11"/>
  <c r="MX48" i="11"/>
  <c r="MW32" i="11"/>
  <c r="MV31" i="11"/>
  <c r="MV158" i="11"/>
  <c r="MV152" i="11"/>
  <c r="MV180" i="11" s="1"/>
  <c r="MV186" i="11" s="1"/>
  <c r="MV96" i="12" s="1"/>
  <c r="MW100" i="11"/>
  <c r="MV99" i="11"/>
  <c r="MW203" i="11"/>
  <c r="MV202" i="11"/>
  <c r="MV8" i="9"/>
  <c r="MW9" i="9"/>
  <c r="MV75" i="9"/>
  <c r="MU74" i="9"/>
  <c r="MV100" i="9"/>
  <c r="MW35" i="9"/>
  <c r="MV40" i="9"/>
  <c r="MU39" i="9"/>
  <c r="MU196" i="8"/>
  <c r="MV158" i="8"/>
  <c r="MV152" i="8"/>
  <c r="MV180" i="8" s="1"/>
  <c r="MV186" i="8" s="1"/>
  <c r="MV96" i="9" s="1"/>
  <c r="MW100" i="8"/>
  <c r="MV99" i="8"/>
  <c r="MV202" i="8"/>
  <c r="MW203" i="8"/>
  <c r="MY8" i="8"/>
  <c r="MZ9" i="8"/>
  <c r="MW48" i="8"/>
  <c r="MW240" i="8"/>
  <c r="MX241" i="8"/>
  <c r="MW32" i="8"/>
  <c r="MV31" i="8"/>
  <c r="MW222" i="8"/>
  <c r="MV221" i="8"/>
  <c r="MY55" i="8"/>
  <c r="MX54" i="8"/>
  <c r="MQ100" i="4"/>
  <c r="MQ74" i="4"/>
  <c r="MR75" i="4"/>
  <c r="MQ39" i="4"/>
  <c r="MR40" i="4"/>
  <c r="MS8" i="4"/>
  <c r="MT9" i="4"/>
  <c r="MT27" i="4"/>
  <c r="MS26" i="4"/>
  <c r="MR35" i="4"/>
  <c r="MN100" i="2"/>
  <c r="MM99" i="2"/>
  <c r="MV27" i="9" l="1"/>
  <c r="MU26" i="9"/>
  <c r="MV26" i="12"/>
  <c r="MW27" i="12"/>
  <c r="MX40" i="12"/>
  <c r="MW39" i="12"/>
  <c r="MX75" i="12"/>
  <c r="MW74" i="12"/>
  <c r="MY9" i="12"/>
  <c r="MX8" i="12"/>
  <c r="MY35" i="12"/>
  <c r="MX100" i="12"/>
  <c r="MV196" i="11"/>
  <c r="MY9" i="11"/>
  <c r="MX8" i="11"/>
  <c r="MW158" i="11"/>
  <c r="MW152" i="11"/>
  <c r="MW180" i="11" s="1"/>
  <c r="MW186" i="11" s="1"/>
  <c r="MW96" i="12" s="1"/>
  <c r="MX100" i="11"/>
  <c r="MW99" i="11"/>
  <c r="MY48" i="11"/>
  <c r="MX222" i="11"/>
  <c r="MW221" i="11"/>
  <c r="MX241" i="11"/>
  <c r="MW240" i="11"/>
  <c r="MW54" i="11"/>
  <c r="MX55" i="11"/>
  <c r="MX203" i="11"/>
  <c r="MW202" i="11"/>
  <c r="MX32" i="11"/>
  <c r="MW31" i="11"/>
  <c r="MV74" i="9"/>
  <c r="MW75" i="9"/>
  <c r="MW100" i="9"/>
  <c r="MW8" i="9"/>
  <c r="MX9" i="9"/>
  <c r="MW40" i="9"/>
  <c r="MV39" i="9"/>
  <c r="MX35" i="9"/>
  <c r="MV196" i="8"/>
  <c r="MX222" i="8"/>
  <c r="MW221" i="8"/>
  <c r="MX240" i="8"/>
  <c r="MY241" i="8"/>
  <c r="MZ55" i="8"/>
  <c r="MY54" i="8"/>
  <c r="MW158" i="8"/>
  <c r="MW152" i="8"/>
  <c r="MW180" i="8" s="1"/>
  <c r="MW186" i="8" s="1"/>
  <c r="MW96" i="9" s="1"/>
  <c r="MW99" i="8"/>
  <c r="MX100" i="8"/>
  <c r="MX48" i="8"/>
  <c r="NA9" i="8"/>
  <c r="MZ8" i="8"/>
  <c r="MX32" i="8"/>
  <c r="MW31" i="8"/>
  <c r="MW202" i="8"/>
  <c r="MX203" i="8"/>
  <c r="MR100" i="4"/>
  <c r="MS75" i="4"/>
  <c r="MR74" i="4"/>
  <c r="MR39" i="4"/>
  <c r="MS40" i="4"/>
  <c r="MS35" i="4"/>
  <c r="MU27" i="4"/>
  <c r="MT26" i="4"/>
  <c r="MT8" i="4"/>
  <c r="MU9" i="4"/>
  <c r="MN99" i="2"/>
  <c r="MO100" i="2"/>
  <c r="MW27" i="9" l="1"/>
  <c r="MV26" i="9"/>
  <c r="MW26" i="12"/>
  <c r="MX27" i="12"/>
  <c r="MY100" i="12"/>
  <c r="MZ35" i="12"/>
  <c r="MZ9" i="12"/>
  <c r="MY8" i="12"/>
  <c r="MY75" i="12"/>
  <c r="MX74" i="12"/>
  <c r="MX39" i="12"/>
  <c r="MY40" i="12"/>
  <c r="MW196" i="11"/>
  <c r="MY203" i="11"/>
  <c r="MX202" i="11"/>
  <c r="MX158" i="11"/>
  <c r="MX152" i="11"/>
  <c r="MX180" i="11" s="1"/>
  <c r="MX186" i="11" s="1"/>
  <c r="MX96" i="12" s="1"/>
  <c r="MX99" i="11"/>
  <c r="MY100" i="11"/>
  <c r="MZ48" i="11"/>
  <c r="MY222" i="11"/>
  <c r="MX221" i="11"/>
  <c r="MY32" i="11"/>
  <c r="MX31" i="11"/>
  <c r="MX54" i="11"/>
  <c r="MY55" i="11"/>
  <c r="MZ9" i="11"/>
  <c r="MY8" i="11"/>
  <c r="MY241" i="11"/>
  <c r="MX240" i="11"/>
  <c r="MX100" i="9"/>
  <c r="MY35" i="9"/>
  <c r="MX8" i="9"/>
  <c r="MY9" i="9"/>
  <c r="MW39" i="9"/>
  <c r="MX40" i="9"/>
  <c r="MW74" i="9"/>
  <c r="MX75" i="9"/>
  <c r="MW196" i="8"/>
  <c r="NB9" i="8"/>
  <c r="NA8" i="8"/>
  <c r="MZ54" i="8"/>
  <c r="NA55" i="8"/>
  <c r="MX202" i="8"/>
  <c r="MY203" i="8"/>
  <c r="MY240" i="8"/>
  <c r="MZ241" i="8"/>
  <c r="MY32" i="8"/>
  <c r="MX31" i="8"/>
  <c r="MY48" i="8"/>
  <c r="MX152" i="8"/>
  <c r="MX180" i="8" s="1"/>
  <c r="MX186" i="8" s="1"/>
  <c r="MX96" i="9" s="1"/>
  <c r="MX158" i="8"/>
  <c r="MX99" i="8"/>
  <c r="MY100" i="8"/>
  <c r="MY222" i="8"/>
  <c r="MX221" i="8"/>
  <c r="MS100" i="4"/>
  <c r="MS74" i="4"/>
  <c r="MT75" i="4"/>
  <c r="MS39" i="4"/>
  <c r="MT40" i="4"/>
  <c r="MV9" i="4"/>
  <c r="MU8" i="4"/>
  <c r="MT35" i="4"/>
  <c r="MV27" i="4"/>
  <c r="MU26" i="4"/>
  <c r="MO99" i="2"/>
  <c r="MP100" i="2"/>
  <c r="MX27" i="9" l="1"/>
  <c r="MW26" i="9"/>
  <c r="MX26" i="12"/>
  <c r="MY27" i="12"/>
  <c r="MZ40" i="12"/>
  <c r="MY39" i="12"/>
  <c r="NA9" i="12"/>
  <c r="MZ8" i="12"/>
  <c r="MZ75" i="12"/>
  <c r="MY74" i="12"/>
  <c r="NA35" i="12"/>
  <c r="MZ100" i="12"/>
  <c r="MX196" i="11"/>
  <c r="MZ241" i="11"/>
  <c r="MY240" i="11"/>
  <c r="MY54" i="11"/>
  <c r="MZ55" i="11"/>
  <c r="NA9" i="11"/>
  <c r="MZ8" i="11"/>
  <c r="MZ222" i="11"/>
  <c r="MY221" i="11"/>
  <c r="NA48" i="11"/>
  <c r="MZ203" i="11"/>
  <c r="MY202" i="11"/>
  <c r="MZ32" i="11"/>
  <c r="MY31" i="11"/>
  <c r="MY158" i="11"/>
  <c r="MY152" i="11"/>
  <c r="MY180" i="11" s="1"/>
  <c r="MY186" i="11" s="1"/>
  <c r="MY96" i="12" s="1"/>
  <c r="MY99" i="11"/>
  <c r="MZ100" i="11"/>
  <c r="MZ9" i="9"/>
  <c r="MY8" i="9"/>
  <c r="MY75" i="9"/>
  <c r="MX74" i="9"/>
  <c r="MX39" i="9"/>
  <c r="MY40" i="9"/>
  <c r="MZ35" i="9"/>
  <c r="MY100" i="9"/>
  <c r="MX196" i="8"/>
  <c r="MZ48" i="8"/>
  <c r="MZ240" i="8"/>
  <c r="NA241" i="8"/>
  <c r="MZ222" i="8"/>
  <c r="MY221" i="8"/>
  <c r="MY202" i="8"/>
  <c r="MZ203" i="8"/>
  <c r="MZ32" i="8"/>
  <c r="MY31" i="8"/>
  <c r="MY152" i="8"/>
  <c r="MY180" i="8" s="1"/>
  <c r="MY186" i="8" s="1"/>
  <c r="MY96" i="9" s="1"/>
  <c r="MY158" i="8"/>
  <c r="MY99" i="8"/>
  <c r="MZ100" i="8"/>
  <c r="NC9" i="8"/>
  <c r="NB8" i="8"/>
  <c r="NA54" i="8"/>
  <c r="NB55" i="8"/>
  <c r="MT100" i="4"/>
  <c r="MU40" i="4"/>
  <c r="MT39" i="4"/>
  <c r="MT74" i="4"/>
  <c r="MU75" i="4"/>
  <c r="MU35" i="4"/>
  <c r="MW9" i="4"/>
  <c r="MV8" i="4"/>
  <c r="MV26" i="4"/>
  <c r="MW27" i="4"/>
  <c r="MQ100" i="2"/>
  <c r="MP99" i="2"/>
  <c r="MX26" i="9" l="1"/>
  <c r="MY27" i="9"/>
  <c r="MY26" i="12"/>
  <c r="MZ27" i="12"/>
  <c r="NA100" i="12"/>
  <c r="NB35" i="12"/>
  <c r="NB9" i="12"/>
  <c r="NA8" i="12"/>
  <c r="NA75" i="12"/>
  <c r="MZ74" i="12"/>
  <c r="MZ39" i="12"/>
  <c r="NA40" i="12"/>
  <c r="MY196" i="11"/>
  <c r="NA203" i="11"/>
  <c r="MZ202" i="11"/>
  <c r="NA8" i="11"/>
  <c r="NB9" i="11"/>
  <c r="MZ31" i="11"/>
  <c r="NA32" i="11"/>
  <c r="NA222" i="11"/>
  <c r="MZ221" i="11"/>
  <c r="NA55" i="11"/>
  <c r="MZ54" i="11"/>
  <c r="MZ158" i="11"/>
  <c r="MZ152" i="11"/>
  <c r="MZ180" i="11" s="1"/>
  <c r="MZ186" i="11" s="1"/>
  <c r="MZ96" i="12" s="1"/>
  <c r="MZ99" i="11"/>
  <c r="NA100" i="11"/>
  <c r="NB48" i="11"/>
  <c r="NA241" i="11"/>
  <c r="MZ240" i="11"/>
  <c r="MZ75" i="9"/>
  <c r="MY74" i="9"/>
  <c r="MZ100" i="9"/>
  <c r="NA35" i="9"/>
  <c r="MZ40" i="9"/>
  <c r="MY39" i="9"/>
  <c r="NA9" i="9"/>
  <c r="MZ8" i="9"/>
  <c r="MY196" i="8"/>
  <c r="MZ152" i="8"/>
  <c r="MZ180" i="8" s="1"/>
  <c r="MZ186" i="8" s="1"/>
  <c r="MZ96" i="9" s="1"/>
  <c r="MZ158" i="8"/>
  <c r="MZ99" i="8"/>
  <c r="NA100" i="8"/>
  <c r="NB241" i="8"/>
  <c r="NA240" i="8"/>
  <c r="NA203" i="8"/>
  <c r="MZ202" i="8"/>
  <c r="NA48" i="8"/>
  <c r="NB54" i="8"/>
  <c r="NC55" i="8"/>
  <c r="NA32" i="8"/>
  <c r="MZ31" i="8"/>
  <c r="ND9" i="8"/>
  <c r="NC8" i="8"/>
  <c r="NA222" i="8"/>
  <c r="MZ221" i="8"/>
  <c r="MU100" i="4"/>
  <c r="MU74" i="4"/>
  <c r="MV75" i="4"/>
  <c r="MV40" i="4"/>
  <c r="MU39" i="4"/>
  <c r="MW26" i="4"/>
  <c r="MX27" i="4"/>
  <c r="MX9" i="4"/>
  <c r="MW8" i="4"/>
  <c r="MV35" i="4"/>
  <c r="MR100" i="2"/>
  <c r="MQ99" i="2"/>
  <c r="MY26" i="9" l="1"/>
  <c r="MZ27" i="9"/>
  <c r="MZ26" i="12"/>
  <c r="NA27" i="12"/>
  <c r="NB40" i="12"/>
  <c r="NA39" i="12"/>
  <c r="NC9" i="12"/>
  <c r="NB8" i="12"/>
  <c r="NB75" i="12"/>
  <c r="NA74" i="12"/>
  <c r="NC35" i="12"/>
  <c r="NB100" i="12"/>
  <c r="MZ196" i="11"/>
  <c r="NB241" i="11"/>
  <c r="NA240" i="11"/>
  <c r="NB55" i="11"/>
  <c r="NA54" i="11"/>
  <c r="NB8" i="11"/>
  <c r="NC9" i="11"/>
  <c r="NA158" i="11"/>
  <c r="NA152" i="11"/>
  <c r="NA180" i="11" s="1"/>
  <c r="NA186" i="11" s="1"/>
  <c r="NA96" i="12" s="1"/>
  <c r="NA99" i="11"/>
  <c r="NB100" i="11"/>
  <c r="NB222" i="11"/>
  <c r="NA221" i="11"/>
  <c r="NB203" i="11"/>
  <c r="NA202" i="11"/>
  <c r="NA31" i="11"/>
  <c r="NB32" i="11"/>
  <c r="NC48" i="11"/>
  <c r="NB35" i="9"/>
  <c r="MZ39" i="9"/>
  <c r="NA40" i="9"/>
  <c r="NB9" i="9"/>
  <c r="NA8" i="9"/>
  <c r="NA75" i="9"/>
  <c r="MZ74" i="9"/>
  <c r="NA100" i="9"/>
  <c r="MZ196" i="8"/>
  <c r="NB48" i="8"/>
  <c r="NA152" i="8"/>
  <c r="NA180" i="8" s="1"/>
  <c r="NA186" i="8" s="1"/>
  <c r="NA96" i="9" s="1"/>
  <c r="NA158" i="8"/>
  <c r="NA99" i="8"/>
  <c r="NB100" i="8"/>
  <c r="NB222" i="8"/>
  <c r="NA221" i="8"/>
  <c r="NA31" i="8"/>
  <c r="NB32" i="8"/>
  <c r="NB203" i="8"/>
  <c r="NA202" i="8"/>
  <c r="NC54" i="8"/>
  <c r="ND55" i="8"/>
  <c r="NC241" i="8"/>
  <c r="NB240" i="8"/>
  <c r="NE9" i="8"/>
  <c r="ND8" i="8"/>
  <c r="MV100" i="4"/>
  <c r="MW75" i="4"/>
  <c r="MV74" i="4"/>
  <c r="MV39" i="4"/>
  <c r="MW40" i="4"/>
  <c r="MY9" i="4"/>
  <c r="MX8" i="4"/>
  <c r="MX26" i="4"/>
  <c r="MY27" i="4"/>
  <c r="MW35" i="4"/>
  <c r="MS100" i="2"/>
  <c r="MR99" i="2"/>
  <c r="NA27" i="9" l="1"/>
  <c r="MZ26" i="9"/>
  <c r="NA26" i="12"/>
  <c r="NB27" i="12"/>
  <c r="NC100" i="12"/>
  <c r="ND35" i="12"/>
  <c r="ND9" i="12"/>
  <c r="NC8" i="12"/>
  <c r="NB74" i="12"/>
  <c r="NC75" i="12"/>
  <c r="NB39" i="12"/>
  <c r="NC40" i="12"/>
  <c r="NA196" i="11"/>
  <c r="NC8" i="11"/>
  <c r="ND9" i="11"/>
  <c r="NC55" i="11"/>
  <c r="NB54" i="11"/>
  <c r="NB158" i="11"/>
  <c r="NB152" i="11"/>
  <c r="NB180" i="11" s="1"/>
  <c r="NB186" i="11" s="1"/>
  <c r="NB96" i="12" s="1"/>
  <c r="NB99" i="11"/>
  <c r="NC100" i="11"/>
  <c r="ND48" i="11"/>
  <c r="NC241" i="11"/>
  <c r="NB240" i="11"/>
  <c r="NB31" i="11"/>
  <c r="NC32" i="11"/>
  <c r="NB202" i="11"/>
  <c r="NC203" i="11"/>
  <c r="NC222" i="11"/>
  <c r="NB221" i="11"/>
  <c r="NB100" i="9"/>
  <c r="NC9" i="9"/>
  <c r="NB8" i="9"/>
  <c r="NB75" i="9"/>
  <c r="NA74" i="9"/>
  <c r="NB40" i="9"/>
  <c r="NA39" i="9"/>
  <c r="NC35" i="9"/>
  <c r="NA196" i="8"/>
  <c r="ND54" i="8"/>
  <c r="NE55" i="8"/>
  <c r="NC203" i="8"/>
  <c r="NB202" i="8"/>
  <c r="NC48" i="8"/>
  <c r="NF9" i="8"/>
  <c r="NE8" i="8"/>
  <c r="NB31" i="8"/>
  <c r="NC32" i="8"/>
  <c r="NC222" i="8"/>
  <c r="NB221" i="8"/>
  <c r="ND241" i="8"/>
  <c r="NC240" i="8"/>
  <c r="NB152" i="8"/>
  <c r="NB180" i="8" s="1"/>
  <c r="NB186" i="8" s="1"/>
  <c r="NB96" i="9" s="1"/>
  <c r="NB158" i="8"/>
  <c r="NB99" i="8"/>
  <c r="NC100" i="8"/>
  <c r="MW100" i="4"/>
  <c r="MX40" i="4"/>
  <c r="MW39" i="4"/>
  <c r="MX75" i="4"/>
  <c r="MW74" i="4"/>
  <c r="MY26" i="4"/>
  <c r="MZ27" i="4"/>
  <c r="MZ9" i="4"/>
  <c r="MY8" i="4"/>
  <c r="MX35" i="4"/>
  <c r="MT100" i="2"/>
  <c r="MS99" i="2"/>
  <c r="NB27" i="9" l="1"/>
  <c r="NA26" i="9"/>
  <c r="NB26" i="12"/>
  <c r="NC27" i="12"/>
  <c r="ND40" i="12"/>
  <c r="NC39" i="12"/>
  <c r="NC74" i="12"/>
  <c r="ND75" i="12"/>
  <c r="ND8" i="12"/>
  <c r="NE9" i="12"/>
  <c r="NE35" i="12"/>
  <c r="ND100" i="12"/>
  <c r="NB196" i="11"/>
  <c r="ND203" i="11"/>
  <c r="NC202" i="11"/>
  <c r="ND241" i="11"/>
  <c r="NC240" i="11"/>
  <c r="ND55" i="11"/>
  <c r="NC54" i="11"/>
  <c r="NC31" i="11"/>
  <c r="ND32" i="11"/>
  <c r="NE48" i="11"/>
  <c r="ND222" i="11"/>
  <c r="NC221" i="11"/>
  <c r="ND8" i="11"/>
  <c r="NE9" i="11"/>
  <c r="NC152" i="11"/>
  <c r="NC180" i="11" s="1"/>
  <c r="NC186" i="11" s="1"/>
  <c r="NC96" i="12" s="1"/>
  <c r="NC158" i="11"/>
  <c r="NC99" i="11"/>
  <c r="ND100" i="11"/>
  <c r="ND9" i="9"/>
  <c r="NC8" i="9"/>
  <c r="ND35" i="9"/>
  <c r="NC40" i="9"/>
  <c r="NB39" i="9"/>
  <c r="NC75" i="9"/>
  <c r="NB74" i="9"/>
  <c r="NC100" i="9"/>
  <c r="NB196" i="8"/>
  <c r="ND222" i="8"/>
  <c r="NC221" i="8"/>
  <c r="NC31" i="8"/>
  <c r="ND32" i="8"/>
  <c r="NC202" i="8"/>
  <c r="ND203" i="8"/>
  <c r="NE54" i="8"/>
  <c r="NF55" i="8"/>
  <c r="NE241" i="8"/>
  <c r="ND240" i="8"/>
  <c r="NF8" i="8"/>
  <c r="NG9" i="8"/>
  <c r="NC152" i="8"/>
  <c r="NC180" i="8" s="1"/>
  <c r="NC186" i="8" s="1"/>
  <c r="NC96" i="9" s="1"/>
  <c r="NC158" i="8"/>
  <c r="NC99" i="8"/>
  <c r="ND100" i="8"/>
  <c r="ND48" i="8"/>
  <c r="MX100" i="4"/>
  <c r="MX74" i="4"/>
  <c r="MY75" i="4"/>
  <c r="MY40" i="4"/>
  <c r="MX39" i="4"/>
  <c r="MZ26" i="4"/>
  <c r="NA27" i="4"/>
  <c r="MY35" i="4"/>
  <c r="NA9" i="4"/>
  <c r="MZ8" i="4"/>
  <c r="MT99" i="2"/>
  <c r="MU100" i="2"/>
  <c r="NC27" i="9" l="1"/>
  <c r="NB26" i="9"/>
  <c r="NC26" i="12"/>
  <c r="ND27" i="12"/>
  <c r="NE100" i="12"/>
  <c r="NF35" i="12"/>
  <c r="NE8" i="12"/>
  <c r="NF9" i="12"/>
  <c r="NE75" i="12"/>
  <c r="ND74" i="12"/>
  <c r="NE40" i="12"/>
  <c r="ND39" i="12"/>
  <c r="NC196" i="11"/>
  <c r="ND31" i="11"/>
  <c r="NE32" i="11"/>
  <c r="ND240" i="11"/>
  <c r="NE241" i="11"/>
  <c r="NE8" i="11"/>
  <c r="NF9" i="11"/>
  <c r="NE222" i="11"/>
  <c r="ND221" i="11"/>
  <c r="ND152" i="11"/>
  <c r="ND180" i="11" s="1"/>
  <c r="ND186" i="11" s="1"/>
  <c r="ND96" i="12" s="1"/>
  <c r="ND158" i="11"/>
  <c r="ND99" i="11"/>
  <c r="NE100" i="11"/>
  <c r="ND202" i="11"/>
  <c r="NE203" i="11"/>
  <c r="NF48" i="11"/>
  <c r="NE55" i="11"/>
  <c r="ND54" i="11"/>
  <c r="ND75" i="9"/>
  <c r="NC74" i="9"/>
  <c r="ND40" i="9"/>
  <c r="NC39" i="9"/>
  <c r="ND8" i="9"/>
  <c r="NE9" i="9"/>
  <c r="ND100" i="9"/>
  <c r="NE35" i="9"/>
  <c r="NC196" i="8"/>
  <c r="ND202" i="8"/>
  <c r="NE203" i="8"/>
  <c r="NE48" i="8"/>
  <c r="ND152" i="8"/>
  <c r="ND180" i="8" s="1"/>
  <c r="ND186" i="8" s="1"/>
  <c r="ND96" i="9" s="1"/>
  <c r="ND158" i="8"/>
  <c r="NE100" i="8"/>
  <c r="ND99" i="8"/>
  <c r="NE222" i="8"/>
  <c r="ND221" i="8"/>
  <c r="NG8" i="8"/>
  <c r="NH9" i="8"/>
  <c r="ND31" i="8"/>
  <c r="NE32" i="8"/>
  <c r="NF241" i="8"/>
  <c r="NE240" i="8"/>
  <c r="NF54" i="8"/>
  <c r="NG55" i="8"/>
  <c r="MY100" i="4"/>
  <c r="MY39" i="4"/>
  <c r="MZ40" i="4"/>
  <c r="MZ75" i="4"/>
  <c r="MY74" i="4"/>
  <c r="MZ35" i="4"/>
  <c r="NA26" i="4"/>
  <c r="NB27" i="4"/>
  <c r="NA8" i="4"/>
  <c r="NB9" i="4"/>
  <c r="MV100" i="2"/>
  <c r="MU99" i="2"/>
  <c r="ND27" i="9" l="1"/>
  <c r="NC26" i="9"/>
  <c r="NE27" i="12"/>
  <c r="ND26" i="12"/>
  <c r="NF8" i="12"/>
  <c r="NG9" i="12"/>
  <c r="NF40" i="12"/>
  <c r="NE39" i="12"/>
  <c r="NF75" i="12"/>
  <c r="NE74" i="12"/>
  <c r="NG35" i="12"/>
  <c r="NF100" i="12"/>
  <c r="ND196" i="11"/>
  <c r="NF8" i="11"/>
  <c r="NG9" i="11"/>
  <c r="NF241" i="11"/>
  <c r="NE240" i="11"/>
  <c r="NF203" i="11"/>
  <c r="NE202" i="11"/>
  <c r="NE54" i="11"/>
  <c r="NF55" i="11"/>
  <c r="NG48" i="11"/>
  <c r="NF222" i="11"/>
  <c r="NE221" i="11"/>
  <c r="NE158" i="11"/>
  <c r="NE152" i="11"/>
  <c r="NE180" i="11" s="1"/>
  <c r="NE186" i="11" s="1"/>
  <c r="NE96" i="12" s="1"/>
  <c r="NF100" i="11"/>
  <c r="NE99" i="11"/>
  <c r="NE31" i="11"/>
  <c r="NF32" i="11"/>
  <c r="NE8" i="9"/>
  <c r="NF9" i="9"/>
  <c r="NF35" i="9"/>
  <c r="NE100" i="9"/>
  <c r="NE40" i="9"/>
  <c r="ND39" i="9"/>
  <c r="NE75" i="9"/>
  <c r="ND74" i="9"/>
  <c r="ND196" i="8"/>
  <c r="NF48" i="8"/>
  <c r="NE221" i="8"/>
  <c r="NF222" i="8"/>
  <c r="NE202" i="8"/>
  <c r="NF203" i="8"/>
  <c r="NH55" i="8"/>
  <c r="NG54" i="8"/>
  <c r="NF240" i="8"/>
  <c r="NG241" i="8"/>
  <c r="NE31" i="8"/>
  <c r="NF32" i="8"/>
  <c r="NE152" i="8"/>
  <c r="NE180" i="8" s="1"/>
  <c r="NE186" i="8" s="1"/>
  <c r="NE96" i="9" s="1"/>
  <c r="NE158" i="8"/>
  <c r="NF100" i="8"/>
  <c r="NE99" i="8"/>
  <c r="NH8" i="8"/>
  <c r="NI9" i="8"/>
  <c r="MZ100" i="4"/>
  <c r="NA75" i="4"/>
  <c r="MZ74" i="4"/>
  <c r="MZ39" i="4"/>
  <c r="NA40" i="4"/>
  <c r="NA35" i="4"/>
  <c r="NB26" i="4"/>
  <c r="NC27" i="4"/>
  <c r="NB8" i="4"/>
  <c r="NC9" i="4"/>
  <c r="MW100" i="2"/>
  <c r="MV99" i="2"/>
  <c r="NE27" i="9" l="1"/>
  <c r="ND26" i="9"/>
  <c r="NF27" i="12"/>
  <c r="NE26" i="12"/>
  <c r="NG100" i="12"/>
  <c r="NG40" i="12"/>
  <c r="NF39" i="12"/>
  <c r="NF74" i="12"/>
  <c r="NG75" i="12"/>
  <c r="NH9" i="12"/>
  <c r="NG8" i="12"/>
  <c r="NH35" i="12"/>
  <c r="NE196" i="11"/>
  <c r="NF202" i="11"/>
  <c r="NG203" i="11"/>
  <c r="NG8" i="11"/>
  <c r="NH9" i="11"/>
  <c r="NG222" i="11"/>
  <c r="NF221" i="11"/>
  <c r="NG241" i="11"/>
  <c r="NF240" i="11"/>
  <c r="NF158" i="11"/>
  <c r="NF152" i="11"/>
  <c r="NF180" i="11" s="1"/>
  <c r="NF186" i="11" s="1"/>
  <c r="NF96" i="12" s="1"/>
  <c r="NG100" i="11"/>
  <c r="NF99" i="11"/>
  <c r="NH48" i="11"/>
  <c r="NF31" i="11"/>
  <c r="NG32" i="11"/>
  <c r="NF54" i="11"/>
  <c r="NG55" i="11"/>
  <c r="NF8" i="9"/>
  <c r="NG9" i="9"/>
  <c r="NE74" i="9"/>
  <c r="NF75" i="9"/>
  <c r="NF40" i="9"/>
  <c r="NE39" i="9"/>
  <c r="NF100" i="9"/>
  <c r="NG35" i="9"/>
  <c r="NE196" i="8"/>
  <c r="NG222" i="8"/>
  <c r="NF221" i="8"/>
  <c r="NG240" i="8"/>
  <c r="NH241" i="8"/>
  <c r="NF31" i="8"/>
  <c r="NG32" i="8"/>
  <c r="NI55" i="8"/>
  <c r="NH54" i="8"/>
  <c r="NG48" i="8"/>
  <c r="NF202" i="8"/>
  <c r="NG203" i="8"/>
  <c r="NI8" i="8"/>
  <c r="NJ9" i="8"/>
  <c r="NF158" i="8"/>
  <c r="NF152" i="8"/>
  <c r="NF180" i="8" s="1"/>
  <c r="NF186" i="8" s="1"/>
  <c r="NF96" i="9" s="1"/>
  <c r="NG100" i="8"/>
  <c r="NF99" i="8"/>
  <c r="NA100" i="4"/>
  <c r="NA39" i="4"/>
  <c r="NB40" i="4"/>
  <c r="NA74" i="4"/>
  <c r="NB75" i="4"/>
  <c r="NC8" i="4"/>
  <c r="ND9" i="4"/>
  <c r="NB35" i="4"/>
  <c r="ND27" i="4"/>
  <c r="NC26" i="4"/>
  <c r="MX100" i="2"/>
  <c r="MW99" i="2"/>
  <c r="NE26" i="9" l="1"/>
  <c r="NF27" i="9"/>
  <c r="NG27" i="12"/>
  <c r="NF26" i="12"/>
  <c r="NI9" i="12"/>
  <c r="NH8" i="12"/>
  <c r="NI35" i="12"/>
  <c r="NH75" i="12"/>
  <c r="NG74" i="12"/>
  <c r="NH40" i="12"/>
  <c r="NG39" i="12"/>
  <c r="NH100" i="12"/>
  <c r="NF196" i="11"/>
  <c r="NH241" i="11"/>
  <c r="NG240" i="11"/>
  <c r="NI48" i="11"/>
  <c r="NG54" i="11"/>
  <c r="NH55" i="11"/>
  <c r="NI9" i="11"/>
  <c r="NH8" i="11"/>
  <c r="NH222" i="11"/>
  <c r="NG221" i="11"/>
  <c r="NH203" i="11"/>
  <c r="NG202" i="11"/>
  <c r="NG31" i="11"/>
  <c r="NH32" i="11"/>
  <c r="NG158" i="11"/>
  <c r="NG152" i="11"/>
  <c r="NG180" i="11" s="1"/>
  <c r="NG186" i="11" s="1"/>
  <c r="NG96" i="12" s="1"/>
  <c r="NH100" i="11"/>
  <c r="NG99" i="11"/>
  <c r="NH35" i="9"/>
  <c r="NG40" i="9"/>
  <c r="NF39" i="9"/>
  <c r="NG8" i="9"/>
  <c r="NH9" i="9"/>
  <c r="NG100" i="9"/>
  <c r="NF74" i="9"/>
  <c r="NG75" i="9"/>
  <c r="NF196" i="8"/>
  <c r="NG158" i="8"/>
  <c r="NG152" i="8"/>
  <c r="NG180" i="8" s="1"/>
  <c r="NG186" i="8" s="1"/>
  <c r="NG96" i="9" s="1"/>
  <c r="NH100" i="8"/>
  <c r="NG99" i="8"/>
  <c r="NG202" i="8"/>
  <c r="NH203" i="8"/>
  <c r="NG31" i="8"/>
  <c r="NH32" i="8"/>
  <c r="NG221" i="8"/>
  <c r="NH222" i="8"/>
  <c r="NH48" i="8"/>
  <c r="NH240" i="8"/>
  <c r="NI241" i="8"/>
  <c r="NJ8" i="8"/>
  <c r="NK9" i="8"/>
  <c r="NJ55" i="8"/>
  <c r="NI54" i="8"/>
  <c r="NB100" i="4"/>
  <c r="NB74" i="4"/>
  <c r="NC75" i="4"/>
  <c r="NB39" i="4"/>
  <c r="NC40" i="4"/>
  <c r="NE27" i="4"/>
  <c r="ND26" i="4"/>
  <c r="ND8" i="4"/>
  <c r="NE9" i="4"/>
  <c r="NC35" i="4"/>
  <c r="MX99" i="2"/>
  <c r="MY100" i="2"/>
  <c r="NG27" i="9" l="1"/>
  <c r="NF26" i="9"/>
  <c r="NH27" i="12"/>
  <c r="NG26" i="12"/>
  <c r="NJ35" i="12"/>
  <c r="NI100" i="12"/>
  <c r="NI40" i="12"/>
  <c r="NH39" i="12"/>
  <c r="NI75" i="12"/>
  <c r="NH74" i="12"/>
  <c r="NJ9" i="12"/>
  <c r="NI8" i="12"/>
  <c r="NG196" i="11"/>
  <c r="NJ9" i="11"/>
  <c r="NI8" i="11"/>
  <c r="NH54" i="11"/>
  <c r="NI55" i="11"/>
  <c r="NI222" i="11"/>
  <c r="NH221" i="11"/>
  <c r="NJ48" i="11"/>
  <c r="NH202" i="11"/>
  <c r="NI203" i="11"/>
  <c r="NI241" i="11"/>
  <c r="NH240" i="11"/>
  <c r="NH158" i="11"/>
  <c r="NH152" i="11"/>
  <c r="NH180" i="11" s="1"/>
  <c r="NH186" i="11" s="1"/>
  <c r="NH96" i="12" s="1"/>
  <c r="NI100" i="11"/>
  <c r="NH99" i="11"/>
  <c r="NI32" i="11"/>
  <c r="NH31" i="11"/>
  <c r="NH8" i="9"/>
  <c r="NI9" i="9"/>
  <c r="NH75" i="9"/>
  <c r="NG74" i="9"/>
  <c r="NH100" i="9"/>
  <c r="NH40" i="9"/>
  <c r="NG39" i="9"/>
  <c r="NI35" i="9"/>
  <c r="NG196" i="8"/>
  <c r="NK55" i="8"/>
  <c r="NJ54" i="8"/>
  <c r="NI48" i="8"/>
  <c r="NH158" i="8"/>
  <c r="NH152" i="8"/>
  <c r="NH180" i="8" s="1"/>
  <c r="NH186" i="8" s="1"/>
  <c r="NH96" i="9" s="1"/>
  <c r="NI100" i="8"/>
  <c r="NH99" i="8"/>
  <c r="NI222" i="8"/>
  <c r="NH221" i="8"/>
  <c r="NH202" i="8"/>
  <c r="NI203" i="8"/>
  <c r="NK8" i="8"/>
  <c r="NL9" i="8"/>
  <c r="NI240" i="8"/>
  <c r="NJ241" i="8"/>
  <c r="NI32" i="8"/>
  <c r="NH31" i="8"/>
  <c r="NC100" i="4"/>
  <c r="NC74" i="4"/>
  <c r="ND75" i="4"/>
  <c r="NC39" i="4"/>
  <c r="ND40" i="4"/>
  <c r="ND35" i="4"/>
  <c r="NF27" i="4"/>
  <c r="NE26" i="4"/>
  <c r="NE8" i="4"/>
  <c r="NF9" i="4"/>
  <c r="MZ100" i="2"/>
  <c r="MY99" i="2"/>
  <c r="NH27" i="9" l="1"/>
  <c r="NG26" i="9"/>
  <c r="NI27" i="12"/>
  <c r="NH26" i="12"/>
  <c r="NJ75" i="12"/>
  <c r="NI74" i="12"/>
  <c r="NJ40" i="12"/>
  <c r="NI39" i="12"/>
  <c r="NJ100" i="12"/>
  <c r="NK9" i="12"/>
  <c r="NJ8" i="12"/>
  <c r="NK35" i="12"/>
  <c r="NH196" i="11"/>
  <c r="NJ222" i="11"/>
  <c r="NI221" i="11"/>
  <c r="NJ241" i="11"/>
  <c r="NI240" i="11"/>
  <c r="NI202" i="11"/>
  <c r="NJ203" i="11"/>
  <c r="NI54" i="11"/>
  <c r="NJ55" i="11"/>
  <c r="NI152" i="11"/>
  <c r="NI180" i="11" s="1"/>
  <c r="NI186" i="11" s="1"/>
  <c r="NI96" i="12" s="1"/>
  <c r="NI158" i="11"/>
  <c r="NJ100" i="11"/>
  <c r="NI99" i="11"/>
  <c r="NK48" i="11"/>
  <c r="NJ32" i="11"/>
  <c r="NI31" i="11"/>
  <c r="NK9" i="11"/>
  <c r="NJ8" i="11"/>
  <c r="NJ35" i="9"/>
  <c r="NI8" i="9"/>
  <c r="NJ9" i="9"/>
  <c r="NI40" i="9"/>
  <c r="NH39" i="9"/>
  <c r="NI100" i="9"/>
  <c r="NH74" i="9"/>
  <c r="NI75" i="9"/>
  <c r="NH196" i="8"/>
  <c r="NJ32" i="8"/>
  <c r="NI31" i="8"/>
  <c r="NJ222" i="8"/>
  <c r="NI221" i="8"/>
  <c r="NJ48" i="8"/>
  <c r="NM9" i="8"/>
  <c r="NL8" i="8"/>
  <c r="NI202" i="8"/>
  <c r="NJ203" i="8"/>
  <c r="NL55" i="8"/>
  <c r="NK54" i="8"/>
  <c r="NI158" i="8"/>
  <c r="NI152" i="8"/>
  <c r="NI180" i="8" s="1"/>
  <c r="NI186" i="8" s="1"/>
  <c r="NI96" i="9" s="1"/>
  <c r="NI99" i="8"/>
  <c r="NJ100" i="8"/>
  <c r="NJ240" i="8"/>
  <c r="NK241" i="8"/>
  <c r="ND100" i="4"/>
  <c r="NE75" i="4"/>
  <c r="ND74" i="4"/>
  <c r="NE40" i="4"/>
  <c r="ND39" i="4"/>
  <c r="NG27" i="4"/>
  <c r="NF26" i="4"/>
  <c r="NF8" i="4"/>
  <c r="NG9" i="4"/>
  <c r="NE35" i="4"/>
  <c r="NA100" i="2"/>
  <c r="MZ99" i="2"/>
  <c r="NH26" i="9" l="1"/>
  <c r="NI27" i="9"/>
  <c r="NI26" i="12"/>
  <c r="NJ27" i="12"/>
  <c r="NL9" i="12"/>
  <c r="NK8" i="12"/>
  <c r="NL35" i="12"/>
  <c r="NK100" i="12"/>
  <c r="NK40" i="12"/>
  <c r="NJ39" i="12"/>
  <c r="NK75" i="12"/>
  <c r="NJ74" i="12"/>
  <c r="NI196" i="11"/>
  <c r="NK32" i="11"/>
  <c r="NJ31" i="11"/>
  <c r="NK241" i="11"/>
  <c r="NJ240" i="11"/>
  <c r="NJ54" i="11"/>
  <c r="NK55" i="11"/>
  <c r="NK222" i="11"/>
  <c r="NJ221" i="11"/>
  <c r="NL48" i="11"/>
  <c r="NJ202" i="11"/>
  <c r="NK203" i="11"/>
  <c r="NL9" i="11"/>
  <c r="NK8" i="11"/>
  <c r="NJ158" i="11"/>
  <c r="NJ152" i="11"/>
  <c r="NJ180" i="11" s="1"/>
  <c r="NJ186" i="11" s="1"/>
  <c r="NJ96" i="12" s="1"/>
  <c r="NJ99" i="11"/>
  <c r="NK100" i="11"/>
  <c r="NJ100" i="9"/>
  <c r="NJ8" i="9"/>
  <c r="NK9" i="9"/>
  <c r="NJ75" i="9"/>
  <c r="NI74" i="9"/>
  <c r="NK35" i="9"/>
  <c r="NI39" i="9"/>
  <c r="NJ40" i="9"/>
  <c r="NI196" i="8"/>
  <c r="NK240" i="8"/>
  <c r="NL241" i="8"/>
  <c r="NJ202" i="8"/>
  <c r="NK203" i="8"/>
  <c r="NJ152" i="8"/>
  <c r="NJ180" i="8" s="1"/>
  <c r="NJ186" i="8" s="1"/>
  <c r="NJ96" i="9" s="1"/>
  <c r="NJ158" i="8"/>
  <c r="NJ99" i="8"/>
  <c r="NK100" i="8"/>
  <c r="NL54" i="8"/>
  <c r="NM55" i="8"/>
  <c r="NK32" i="8"/>
  <c r="NJ31" i="8"/>
  <c r="NN9" i="8"/>
  <c r="NM8" i="8"/>
  <c r="NK48" i="8"/>
  <c r="NK222" i="8"/>
  <c r="NJ221" i="8"/>
  <c r="NE100" i="4"/>
  <c r="NE39" i="4"/>
  <c r="NF40" i="4"/>
  <c r="NE74" i="4"/>
  <c r="NF75" i="4"/>
  <c r="NH9" i="4"/>
  <c r="NG8" i="4"/>
  <c r="NF35" i="4"/>
  <c r="NH27" i="4"/>
  <c r="NG26" i="4"/>
  <c r="NB100" i="2"/>
  <c r="NA99" i="2"/>
  <c r="NI26" i="9" l="1"/>
  <c r="NJ27" i="9"/>
  <c r="NK27" i="12"/>
  <c r="NJ26" i="12"/>
  <c r="NL100" i="12"/>
  <c r="NM9" i="12"/>
  <c r="NL8" i="12"/>
  <c r="NK39" i="12"/>
  <c r="NL40" i="12"/>
  <c r="NM35" i="12"/>
  <c r="NL75" i="12"/>
  <c r="NK74" i="12"/>
  <c r="NJ196" i="11"/>
  <c r="NL8" i="11"/>
  <c r="NM9" i="11"/>
  <c r="NL222" i="11"/>
  <c r="NK221" i="11"/>
  <c r="NL32" i="11"/>
  <c r="NK31" i="11"/>
  <c r="NK202" i="11"/>
  <c r="NL203" i="11"/>
  <c r="NK54" i="11"/>
  <c r="NL55" i="11"/>
  <c r="NK158" i="11"/>
  <c r="NK152" i="11"/>
  <c r="NK180" i="11" s="1"/>
  <c r="NK186" i="11" s="1"/>
  <c r="NK96" i="12" s="1"/>
  <c r="NK99" i="11"/>
  <c r="NL100" i="11"/>
  <c r="NL241" i="11"/>
  <c r="NK240" i="11"/>
  <c r="NM48" i="11"/>
  <c r="NL9" i="9"/>
  <c r="NK8" i="9"/>
  <c r="NJ39" i="9"/>
  <c r="NK40" i="9"/>
  <c r="NL35" i="9"/>
  <c r="NK75" i="9"/>
  <c r="NJ74" i="9"/>
  <c r="NK100" i="9"/>
  <c r="NJ196" i="8"/>
  <c r="NK202" i="8"/>
  <c r="NL203" i="8"/>
  <c r="NL48" i="8"/>
  <c r="NM54" i="8"/>
  <c r="NN55" i="8"/>
  <c r="NO9" i="8"/>
  <c r="NN8" i="8"/>
  <c r="NK152" i="8"/>
  <c r="NK180" i="8" s="1"/>
  <c r="NK186" i="8" s="1"/>
  <c r="NK96" i="9" s="1"/>
  <c r="NK158" i="8"/>
  <c r="NK99" i="8"/>
  <c r="NL100" i="8"/>
  <c r="NL240" i="8"/>
  <c r="NM241" i="8"/>
  <c r="NL222" i="8"/>
  <c r="NK221" i="8"/>
  <c r="NL32" i="8"/>
  <c r="NK31" i="8"/>
  <c r="NF100" i="4"/>
  <c r="NF74" i="4"/>
  <c r="NG75" i="4"/>
  <c r="NF39" i="4"/>
  <c r="NG40" i="4"/>
  <c r="NI9" i="4"/>
  <c r="NH8" i="4"/>
  <c r="NH26" i="4"/>
  <c r="NI27" i="4"/>
  <c r="NG35" i="4"/>
  <c r="NB99" i="2"/>
  <c r="NC100" i="2"/>
  <c r="NK27" i="9" l="1"/>
  <c r="NJ26" i="9"/>
  <c r="NK26" i="12"/>
  <c r="NL27" i="12"/>
  <c r="NM75" i="12"/>
  <c r="NL74" i="12"/>
  <c r="NN35" i="12"/>
  <c r="NN9" i="12"/>
  <c r="NM8" i="12"/>
  <c r="NL39" i="12"/>
  <c r="NM40" i="12"/>
  <c r="NM100" i="12"/>
  <c r="NK196" i="11"/>
  <c r="NM55" i="11"/>
  <c r="NL54" i="11"/>
  <c r="NM222" i="11"/>
  <c r="NL221" i="11"/>
  <c r="NN48" i="11"/>
  <c r="NM32" i="11"/>
  <c r="NL31" i="11"/>
  <c r="NM8" i="11"/>
  <c r="NN9" i="11"/>
  <c r="NM241" i="11"/>
  <c r="NL240" i="11"/>
  <c r="NM203" i="11"/>
  <c r="NL202" i="11"/>
  <c r="NL158" i="11"/>
  <c r="NL152" i="11"/>
  <c r="NL180" i="11" s="1"/>
  <c r="NL186" i="11" s="1"/>
  <c r="NL96" i="12" s="1"/>
  <c r="NL99" i="11"/>
  <c r="NM100" i="11"/>
  <c r="NL40" i="9"/>
  <c r="NK39" i="9"/>
  <c r="NL100" i="9"/>
  <c r="NL75" i="9"/>
  <c r="NK74" i="9"/>
  <c r="NM35" i="9"/>
  <c r="NM9" i="9"/>
  <c r="NL8" i="9"/>
  <c r="NK196" i="8"/>
  <c r="NM48" i="8"/>
  <c r="NM32" i="8"/>
  <c r="NL31" i="8"/>
  <c r="NN241" i="8"/>
  <c r="NM240" i="8"/>
  <c r="NM203" i="8"/>
  <c r="NL202" i="8"/>
  <c r="NM222" i="8"/>
  <c r="NL221" i="8"/>
  <c r="NO8" i="8"/>
  <c r="N34" i="8"/>
  <c r="P36" i="8"/>
  <c r="N57" i="8"/>
  <c r="N59" i="8"/>
  <c r="O38" i="8"/>
  <c r="N38" i="8"/>
  <c r="P38" i="8"/>
  <c r="N61" i="8"/>
  <c r="N63" i="8"/>
  <c r="N36" i="8"/>
  <c r="P34" i="8"/>
  <c r="O34" i="8"/>
  <c r="O36" i="8"/>
  <c r="Q38" i="8"/>
  <c r="S36" i="8"/>
  <c r="Q34" i="8"/>
  <c r="Q36" i="8"/>
  <c r="R38" i="8"/>
  <c r="S34" i="8"/>
  <c r="T36" i="8"/>
  <c r="R34" i="8"/>
  <c r="R36" i="8"/>
  <c r="T38" i="8"/>
  <c r="U34" i="8"/>
  <c r="V38" i="8"/>
  <c r="S38" i="8"/>
  <c r="V34" i="8"/>
  <c r="U36" i="8"/>
  <c r="T34" i="8"/>
  <c r="V36" i="8"/>
  <c r="U38" i="8"/>
  <c r="W34" i="8"/>
  <c r="W38" i="8"/>
  <c r="Y36" i="8"/>
  <c r="W36" i="8"/>
  <c r="Y34" i="8"/>
  <c r="X38" i="8"/>
  <c r="X34" i="8"/>
  <c r="X36" i="8"/>
  <c r="Z38" i="8"/>
  <c r="Z36" i="8"/>
  <c r="Z34" i="8"/>
  <c r="Y38" i="8"/>
  <c r="AC34" i="8"/>
  <c r="AB38" i="8"/>
  <c r="AC36" i="8"/>
  <c r="AA36" i="8"/>
  <c r="AA38" i="8"/>
  <c r="AA34" i="8"/>
  <c r="AB36" i="8"/>
  <c r="AB34" i="8"/>
  <c r="AC38" i="8"/>
  <c r="AH38" i="8"/>
  <c r="AF34" i="8"/>
  <c r="AD36" i="8"/>
  <c r="AD34" i="8"/>
  <c r="AD38" i="8"/>
  <c r="AG38" i="8"/>
  <c r="AE38" i="8"/>
  <c r="AG36" i="8"/>
  <c r="AE34" i="8"/>
  <c r="AG34" i="8"/>
  <c r="AE36" i="8"/>
  <c r="AH36" i="8"/>
  <c r="AH34" i="8"/>
  <c r="AF36" i="8"/>
  <c r="AF38" i="8"/>
  <c r="AK36" i="8"/>
  <c r="AI38" i="8"/>
  <c r="AJ38" i="8"/>
  <c r="AI36" i="8"/>
  <c r="AI34" i="8"/>
  <c r="AN36" i="8"/>
  <c r="AJ36" i="8"/>
  <c r="AJ34" i="8"/>
  <c r="AK34" i="8"/>
  <c r="AM36" i="8"/>
  <c r="AM34" i="8"/>
  <c r="AK38" i="8"/>
  <c r="AL36" i="8"/>
  <c r="AM38" i="8"/>
  <c r="AL34" i="8"/>
  <c r="AL38" i="8"/>
  <c r="AN38" i="8"/>
  <c r="AN34" i="8"/>
  <c r="AO36" i="8"/>
  <c r="AP36" i="8"/>
  <c r="AO34" i="8"/>
  <c r="AO38" i="8"/>
  <c r="AP38" i="8"/>
  <c r="AP34" i="8"/>
  <c r="AV36" i="8"/>
  <c r="AS38" i="8"/>
  <c r="AQ38" i="8"/>
  <c r="AT36" i="8"/>
  <c r="AQ36" i="8"/>
  <c r="AQ34" i="8"/>
  <c r="AT38" i="8"/>
  <c r="AR36" i="8"/>
  <c r="AR34" i="8"/>
  <c r="AR38" i="8"/>
  <c r="AT34" i="8"/>
  <c r="AU38" i="8"/>
  <c r="AS36" i="8"/>
  <c r="AV34" i="8"/>
  <c r="AS34" i="8"/>
  <c r="AV38" i="8"/>
  <c r="AU36" i="8"/>
  <c r="AU34" i="8"/>
  <c r="AW34" i="8"/>
  <c r="AW36" i="8"/>
  <c r="AW38" i="8"/>
  <c r="AX38" i="8"/>
  <c r="AX34" i="8"/>
  <c r="AX36" i="8"/>
  <c r="AY36" i="8"/>
  <c r="AY38" i="8"/>
  <c r="BA34" i="8"/>
  <c r="AY34" i="8"/>
  <c r="BA38" i="8"/>
  <c r="AZ34" i="8"/>
  <c r="AZ38" i="8"/>
  <c r="BA36" i="8"/>
  <c r="AZ36" i="8"/>
  <c r="BC36" i="8"/>
  <c r="BB36" i="8"/>
  <c r="BB38" i="8"/>
  <c r="BB34" i="8"/>
  <c r="BC34" i="8"/>
  <c r="BF38" i="8"/>
  <c r="BC38" i="8"/>
  <c r="BD34" i="8"/>
  <c r="BD36" i="8"/>
  <c r="BF34" i="8"/>
  <c r="BD38" i="8"/>
  <c r="BF36" i="8"/>
  <c r="BG34" i="8"/>
  <c r="BE34" i="8"/>
  <c r="BE36" i="8"/>
  <c r="BE38" i="8"/>
  <c r="BG38" i="8"/>
  <c r="BG36" i="8"/>
  <c r="BH34" i="8"/>
  <c r="BH36" i="8"/>
  <c r="BH38" i="8"/>
  <c r="BI38" i="8"/>
  <c r="BJ36" i="8"/>
  <c r="BJ38" i="8"/>
  <c r="BJ34" i="8"/>
  <c r="BI34" i="8"/>
  <c r="BI36" i="8"/>
  <c r="BK36" i="8"/>
  <c r="BK38" i="8"/>
  <c r="BK34" i="8"/>
  <c r="BL34" i="8"/>
  <c r="BL36" i="8"/>
  <c r="BL38" i="8"/>
  <c r="BM38" i="8"/>
  <c r="BM34" i="8"/>
  <c r="BM36" i="8"/>
  <c r="BN34" i="8"/>
  <c r="BN36" i="8"/>
  <c r="BN38" i="8"/>
  <c r="BP38" i="8"/>
  <c r="BO38" i="8"/>
  <c r="BO34" i="8"/>
  <c r="BO36" i="8"/>
  <c r="BP36" i="8"/>
  <c r="BP34" i="8"/>
  <c r="BQ38" i="8"/>
  <c r="BQ36" i="8"/>
  <c r="BQ34" i="8"/>
  <c r="BR34" i="8"/>
  <c r="BR36" i="8"/>
  <c r="BR38" i="8"/>
  <c r="BS34" i="8"/>
  <c r="BS36" i="8"/>
  <c r="BS38" i="8"/>
  <c r="BT34" i="8"/>
  <c r="BT38" i="8"/>
  <c r="BT36" i="8"/>
  <c r="BU38" i="8"/>
  <c r="BU34" i="8"/>
  <c r="BU36" i="8"/>
  <c r="BW36" i="8"/>
  <c r="BV36" i="8"/>
  <c r="BV38" i="8"/>
  <c r="BV34" i="8"/>
  <c r="BX38" i="8"/>
  <c r="BX34" i="8"/>
  <c r="BX36" i="8"/>
  <c r="BW34" i="8"/>
  <c r="BW38" i="8"/>
  <c r="CB36" i="8"/>
  <c r="BZ34" i="8"/>
  <c r="BY34" i="8"/>
  <c r="CD36" i="8"/>
  <c r="BY36" i="8"/>
  <c r="BY38" i="8"/>
  <c r="BZ38" i="8"/>
  <c r="CA38" i="8"/>
  <c r="BZ36" i="8"/>
  <c r="CB34" i="8"/>
  <c r="CA36" i="8"/>
  <c r="CA34" i="8"/>
  <c r="CC38" i="8"/>
  <c r="CC36" i="8"/>
  <c r="CB38" i="8"/>
  <c r="CC34" i="8"/>
  <c r="CD38" i="8"/>
  <c r="CD34" i="8"/>
  <c r="CE36" i="8"/>
  <c r="CE38" i="8"/>
  <c r="CE34" i="8"/>
  <c r="CF38" i="8"/>
  <c r="CF34" i="8"/>
  <c r="CF36" i="8"/>
  <c r="CG38" i="8"/>
  <c r="CG34" i="8"/>
  <c r="CG36" i="8"/>
  <c r="CH36" i="8"/>
  <c r="CH34" i="8"/>
  <c r="CH38" i="8"/>
  <c r="CJ38" i="8"/>
  <c r="CI36" i="8"/>
  <c r="CI34" i="8"/>
  <c r="CI38" i="8"/>
  <c r="CN38" i="8"/>
  <c r="CK36" i="8"/>
  <c r="CJ34" i="8"/>
  <c r="CJ36" i="8"/>
  <c r="CK34" i="8"/>
  <c r="CK38" i="8"/>
  <c r="CM36" i="8"/>
  <c r="CL36" i="8"/>
  <c r="CL38" i="8"/>
  <c r="CL34" i="8"/>
  <c r="CN34" i="8"/>
  <c r="CM34" i="8"/>
  <c r="CM38" i="8"/>
  <c r="CO36" i="8"/>
  <c r="CO34" i="8"/>
  <c r="CO38" i="8"/>
  <c r="CN36" i="8"/>
  <c r="CQ34" i="8"/>
  <c r="CP34" i="8"/>
  <c r="CP36" i="8"/>
  <c r="CQ38" i="8"/>
  <c r="CP38" i="8"/>
  <c r="CQ36" i="8"/>
  <c r="CR38" i="8"/>
  <c r="CR36" i="8"/>
  <c r="CR34" i="8"/>
  <c r="CS34" i="8"/>
  <c r="CS36" i="8"/>
  <c r="CS38" i="8"/>
  <c r="CT34" i="8"/>
  <c r="CT38" i="8"/>
  <c r="CT36" i="8"/>
  <c r="CU36" i="8"/>
  <c r="CU34" i="8"/>
  <c r="CU38" i="8"/>
  <c r="CV38" i="8"/>
  <c r="CV36" i="8"/>
  <c r="CV34" i="8"/>
  <c r="CW36" i="8"/>
  <c r="CW34" i="8"/>
  <c r="CW38" i="8"/>
  <c r="CX38" i="8"/>
  <c r="CX36" i="8"/>
  <c r="CX34" i="8"/>
  <c r="CY36" i="8"/>
  <c r="CY34" i="8"/>
  <c r="CY38" i="8"/>
  <c r="CZ34" i="8"/>
  <c r="CZ36" i="8"/>
  <c r="CZ38" i="8"/>
  <c r="DA36" i="8"/>
  <c r="DA38" i="8"/>
  <c r="DA34" i="8"/>
  <c r="DB34" i="8"/>
  <c r="DB38" i="8"/>
  <c r="DB36" i="8"/>
  <c r="DC38" i="8"/>
  <c r="DC36" i="8"/>
  <c r="DC34" i="8"/>
  <c r="DE38" i="8"/>
  <c r="DD34" i="8"/>
  <c r="DD36" i="8"/>
  <c r="DE36" i="8"/>
  <c r="DD38" i="8"/>
  <c r="DE34" i="8"/>
  <c r="DF34" i="8"/>
  <c r="DI36" i="8"/>
  <c r="DG36" i="8"/>
  <c r="DF36" i="8"/>
  <c r="DG34" i="8"/>
  <c r="DF38" i="8"/>
  <c r="DG38" i="8"/>
  <c r="DH34" i="8"/>
  <c r="DH36" i="8"/>
  <c r="DH38" i="8"/>
  <c r="DJ38" i="8"/>
  <c r="DI38" i="8"/>
  <c r="DI34" i="8"/>
  <c r="DJ36" i="8"/>
  <c r="DK36" i="8"/>
  <c r="DJ34" i="8"/>
  <c r="DK38" i="8"/>
  <c r="DK34" i="8"/>
  <c r="DL34" i="8"/>
  <c r="DM36" i="8"/>
  <c r="DM38" i="8"/>
  <c r="DM34" i="8"/>
  <c r="DL36" i="8"/>
  <c r="DL38" i="8"/>
  <c r="DN34" i="8"/>
  <c r="DN36" i="8"/>
  <c r="DN38" i="8"/>
  <c r="DO38" i="8"/>
  <c r="DO34" i="8"/>
  <c r="DO36" i="8"/>
  <c r="DP34" i="8"/>
  <c r="DP36" i="8"/>
  <c r="DP38" i="8"/>
  <c r="DQ38" i="8"/>
  <c r="DQ36" i="8"/>
  <c r="DQ34" i="8"/>
  <c r="DR38" i="8"/>
  <c r="DR36" i="8"/>
  <c r="DR34" i="8"/>
  <c r="DS34" i="8"/>
  <c r="DS38" i="8"/>
  <c r="DS36" i="8"/>
  <c r="DT34" i="8"/>
  <c r="DU38" i="8"/>
  <c r="DT36" i="8"/>
  <c r="DT38" i="8"/>
  <c r="DU34" i="8"/>
  <c r="DU36" i="8"/>
  <c r="DV36" i="8"/>
  <c r="DV34" i="8"/>
  <c r="DV38" i="8"/>
  <c r="DW34" i="8"/>
  <c r="DW36" i="8"/>
  <c r="DW38" i="8"/>
  <c r="DX34" i="8"/>
  <c r="DX38" i="8"/>
  <c r="DX36" i="8"/>
  <c r="DY36" i="8"/>
  <c r="DY34" i="8"/>
  <c r="DY38" i="8"/>
  <c r="DZ34" i="8"/>
  <c r="DZ36" i="8"/>
  <c r="DZ38" i="8"/>
  <c r="EA36" i="8"/>
  <c r="EA34" i="8"/>
  <c r="EA38" i="8"/>
  <c r="EB36" i="8"/>
  <c r="EB38" i="8"/>
  <c r="EC34" i="8"/>
  <c r="EB34" i="8"/>
  <c r="EC38" i="8"/>
  <c r="EC36" i="8"/>
  <c r="EE34" i="8"/>
  <c r="EE38" i="8"/>
  <c r="ED36" i="8"/>
  <c r="ED34" i="8"/>
  <c r="ED38" i="8"/>
  <c r="EE36" i="8"/>
  <c r="EG36" i="8"/>
  <c r="EG34" i="8"/>
  <c r="EF36" i="8"/>
  <c r="EF34" i="8"/>
  <c r="EF38" i="8"/>
  <c r="EG38" i="8"/>
  <c r="EH36" i="8"/>
  <c r="EH38" i="8"/>
  <c r="EH34" i="8"/>
  <c r="EI34" i="8"/>
  <c r="EI38" i="8"/>
  <c r="EL34" i="8"/>
  <c r="EI36" i="8"/>
  <c r="EJ36" i="8"/>
  <c r="EJ38" i="8"/>
  <c r="EJ34" i="8"/>
  <c r="EK34" i="8"/>
  <c r="EL38" i="8"/>
  <c r="EK38" i="8"/>
  <c r="EL36" i="8"/>
  <c r="EK36" i="8"/>
  <c r="EM34" i="8"/>
  <c r="EM38" i="8"/>
  <c r="EM36" i="8"/>
  <c r="EN34" i="8"/>
  <c r="EN38" i="8"/>
  <c r="EN36" i="8"/>
  <c r="EO38" i="8"/>
  <c r="EP34" i="8"/>
  <c r="EP36" i="8"/>
  <c r="EO36" i="8"/>
  <c r="EO34" i="8"/>
  <c r="EP38" i="8"/>
  <c r="EQ38" i="8"/>
  <c r="EQ34" i="8"/>
  <c r="EQ36" i="8"/>
  <c r="ER38" i="8"/>
  <c r="ER34" i="8"/>
  <c r="ER36" i="8"/>
  <c r="ES38" i="8"/>
  <c r="ES36" i="8"/>
  <c r="ET34" i="8"/>
  <c r="ET38" i="8"/>
  <c r="ES34" i="8"/>
  <c r="ET36" i="8"/>
  <c r="EW38" i="8"/>
  <c r="EU36" i="8"/>
  <c r="EU34" i="8"/>
  <c r="EU38" i="8"/>
  <c r="EW36" i="8"/>
  <c r="EZ36" i="8"/>
  <c r="EW34" i="8"/>
  <c r="EV36" i="8"/>
  <c r="EZ34" i="8"/>
  <c r="EV34" i="8"/>
  <c r="EV38" i="8"/>
  <c r="EX34" i="8"/>
  <c r="EX38" i="8"/>
  <c r="EX36" i="8"/>
  <c r="EY38" i="8"/>
  <c r="EY34" i="8"/>
  <c r="FA38" i="8"/>
  <c r="FA36" i="8"/>
  <c r="EZ38" i="8"/>
  <c r="EY36" i="8"/>
  <c r="FA34" i="8"/>
  <c r="FB38" i="8"/>
  <c r="FB34" i="8"/>
  <c r="FC36" i="8"/>
  <c r="FB36" i="8"/>
  <c r="FC34" i="8"/>
  <c r="FC38" i="8"/>
  <c r="FD38" i="8"/>
  <c r="FD34" i="8"/>
  <c r="FD36" i="8"/>
  <c r="FE36" i="8"/>
  <c r="FE34" i="8"/>
  <c r="FE38" i="8"/>
  <c r="FF34" i="8"/>
  <c r="FF36" i="8"/>
  <c r="FF38" i="8"/>
  <c r="FG38" i="8"/>
  <c r="FG36" i="8"/>
  <c r="FG34" i="8"/>
  <c r="FH34" i="8"/>
  <c r="FH36" i="8"/>
  <c r="FH38" i="8"/>
  <c r="FI38" i="8"/>
  <c r="FI36" i="8"/>
  <c r="FI34" i="8"/>
  <c r="FJ36" i="8"/>
  <c r="FJ34" i="8"/>
  <c r="FJ38" i="8"/>
  <c r="FK36" i="8"/>
  <c r="FK34" i="8"/>
  <c r="FK38" i="8"/>
  <c r="FL38" i="8"/>
  <c r="FL36" i="8"/>
  <c r="FL34" i="8"/>
  <c r="FQ34" i="8"/>
  <c r="FM34" i="8"/>
  <c r="FM38" i="8"/>
  <c r="FM36" i="8"/>
  <c r="FN38" i="8"/>
  <c r="FN34" i="8"/>
  <c r="FN36" i="8"/>
  <c r="FO38" i="8"/>
  <c r="FQ38" i="8"/>
  <c r="FO34" i="8"/>
  <c r="FP38" i="8"/>
  <c r="FO36" i="8"/>
  <c r="FR34" i="8"/>
  <c r="FP34" i="8"/>
  <c r="FT34" i="8"/>
  <c r="FP36" i="8"/>
  <c r="FQ36" i="8"/>
  <c r="FR38" i="8"/>
  <c r="FU34" i="8"/>
  <c r="FR36" i="8"/>
  <c r="FS36" i="8"/>
  <c r="FS38" i="8"/>
  <c r="FS34" i="8"/>
  <c r="FT36" i="8"/>
  <c r="FT38" i="8"/>
  <c r="FU38" i="8"/>
  <c r="FU36" i="8"/>
  <c r="FV34" i="8"/>
  <c r="FV38" i="8"/>
  <c r="FW34" i="8"/>
  <c r="FV36" i="8"/>
  <c r="FW38" i="8"/>
  <c r="FX34" i="8"/>
  <c r="FW36" i="8"/>
  <c r="FX36" i="8"/>
  <c r="FY34" i="8"/>
  <c r="FX38" i="8"/>
  <c r="FY36" i="8"/>
  <c r="GC38" i="8"/>
  <c r="FY38" i="8"/>
  <c r="FZ34" i="8"/>
  <c r="GA38" i="8"/>
  <c r="GA36" i="8"/>
  <c r="FZ38" i="8"/>
  <c r="FZ36" i="8"/>
  <c r="GA34" i="8"/>
  <c r="GB38" i="8"/>
  <c r="GB34" i="8"/>
  <c r="GB36" i="8"/>
  <c r="GC36" i="8"/>
  <c r="GD34" i="8"/>
  <c r="GC34" i="8"/>
  <c r="GD38" i="8"/>
  <c r="GH38" i="8"/>
  <c r="GD36" i="8"/>
  <c r="GE36" i="8"/>
  <c r="GE38" i="8"/>
  <c r="GE34" i="8"/>
  <c r="GF34" i="8"/>
  <c r="GF38" i="8"/>
  <c r="GF36" i="8"/>
  <c r="GG38" i="8"/>
  <c r="GG36" i="8"/>
  <c r="GG34" i="8"/>
  <c r="GJ36" i="8"/>
  <c r="GH34" i="8"/>
  <c r="GH36" i="8"/>
  <c r="GI38" i="8"/>
  <c r="GJ34" i="8"/>
  <c r="GI36" i="8"/>
  <c r="GJ38" i="8"/>
  <c r="GI34" i="8"/>
  <c r="GL38" i="8"/>
  <c r="GK36" i="8"/>
  <c r="GK34" i="8"/>
  <c r="GL34" i="8"/>
  <c r="GK38" i="8"/>
  <c r="GN36" i="8"/>
  <c r="GN34" i="8"/>
  <c r="GL36" i="8"/>
  <c r="GM36" i="8"/>
  <c r="GM38" i="8"/>
  <c r="GM34" i="8"/>
  <c r="GN38" i="8"/>
  <c r="GO38" i="8"/>
  <c r="GO34" i="8"/>
  <c r="GO36" i="8"/>
  <c r="GP34" i="8"/>
  <c r="GP38" i="8"/>
  <c r="GP36" i="8"/>
  <c r="GQ34" i="8"/>
  <c r="GQ38" i="8"/>
  <c r="GQ36" i="8"/>
  <c r="GR36" i="8"/>
  <c r="GR38" i="8"/>
  <c r="GR34" i="8"/>
  <c r="GS38" i="8"/>
  <c r="GS36" i="8"/>
  <c r="GS34" i="8"/>
  <c r="GT38" i="8"/>
  <c r="GT34" i="8"/>
  <c r="GT36" i="8"/>
  <c r="GU38" i="8"/>
  <c r="GU36" i="8"/>
  <c r="GU34" i="8"/>
  <c r="GV36" i="8"/>
  <c r="GV34" i="8"/>
  <c r="GV38" i="8"/>
  <c r="GW34" i="8"/>
  <c r="GW38" i="8"/>
  <c r="GW36" i="8"/>
  <c r="GX38" i="8"/>
  <c r="GX36" i="8"/>
  <c r="GX34" i="8"/>
  <c r="GY36" i="8"/>
  <c r="GY34" i="8"/>
  <c r="GZ38" i="8"/>
  <c r="GY38" i="8"/>
  <c r="GZ36" i="8"/>
  <c r="GZ34" i="8"/>
  <c r="HA34" i="8"/>
  <c r="HA38" i="8"/>
  <c r="HA36" i="8"/>
  <c r="HB38" i="8"/>
  <c r="HB36" i="8"/>
  <c r="HB34" i="8"/>
  <c r="HC36" i="8"/>
  <c r="HC38" i="8"/>
  <c r="HC34" i="8"/>
  <c r="HD36" i="8"/>
  <c r="HD38" i="8"/>
  <c r="HD34" i="8"/>
  <c r="HE36" i="8"/>
  <c r="HE38" i="8"/>
  <c r="HE34" i="8"/>
  <c r="HF34" i="8"/>
  <c r="HF36" i="8"/>
  <c r="HF38" i="8"/>
  <c r="HG38" i="8"/>
  <c r="HG34" i="8"/>
  <c r="HG36" i="8"/>
  <c r="HH38" i="8"/>
  <c r="HH36" i="8"/>
  <c r="HH34" i="8"/>
  <c r="HI38" i="8"/>
  <c r="HI34" i="8"/>
  <c r="HJ38" i="8"/>
  <c r="HI36" i="8"/>
  <c r="HJ34" i="8"/>
  <c r="HJ36" i="8"/>
  <c r="HK38" i="8"/>
  <c r="HK36" i="8"/>
  <c r="HK34" i="8"/>
  <c r="HL36" i="8"/>
  <c r="HL34" i="8"/>
  <c r="HL38" i="8"/>
  <c r="HM36" i="8"/>
  <c r="HM38" i="8"/>
  <c r="HM34" i="8"/>
  <c r="HN34" i="8"/>
  <c r="HN38" i="8"/>
  <c r="HN36" i="8"/>
  <c r="HO34" i="8"/>
  <c r="HO38" i="8"/>
  <c r="HO36" i="8"/>
  <c r="HP34" i="8"/>
  <c r="HQ34" i="8"/>
  <c r="HP36" i="8"/>
  <c r="HP38" i="8"/>
  <c r="HQ38" i="8"/>
  <c r="HQ36" i="8"/>
  <c r="HR36" i="8"/>
  <c r="HS38" i="8"/>
  <c r="HR38" i="8"/>
  <c r="HR34" i="8"/>
  <c r="HS36" i="8"/>
  <c r="HS34" i="8"/>
  <c r="HT38" i="8"/>
  <c r="HT36" i="8"/>
  <c r="HT34" i="8"/>
  <c r="HU38" i="8"/>
  <c r="HU36" i="8"/>
  <c r="HU34" i="8"/>
  <c r="HV38" i="8"/>
  <c r="HV36" i="8"/>
  <c r="HV34" i="8"/>
  <c r="HW38" i="8"/>
  <c r="HW34" i="8"/>
  <c r="HW36" i="8"/>
  <c r="HX38" i="8"/>
  <c r="HX36" i="8"/>
  <c r="HX34" i="8"/>
  <c r="HY38" i="8"/>
  <c r="HY36" i="8"/>
  <c r="HY34" i="8"/>
  <c r="HZ36" i="8"/>
  <c r="HZ34" i="8"/>
  <c r="IA34" i="8"/>
  <c r="HZ38" i="8"/>
  <c r="IA38" i="8"/>
  <c r="IA36" i="8"/>
  <c r="IB38" i="8"/>
  <c r="IC38" i="8"/>
  <c r="IB36" i="8"/>
  <c r="IB34" i="8"/>
  <c r="IE36" i="8"/>
  <c r="IC34" i="8"/>
  <c r="IC36" i="8"/>
  <c r="ID34" i="8"/>
  <c r="IE38" i="8"/>
  <c r="ID38" i="8"/>
  <c r="IE34" i="8"/>
  <c r="ID36" i="8"/>
  <c r="IF34" i="8"/>
  <c r="IF38" i="8"/>
  <c r="IF36" i="8"/>
  <c r="IH34" i="8"/>
  <c r="IH38" i="8"/>
  <c r="IG36" i="8"/>
  <c r="IH36" i="8"/>
  <c r="IG34" i="8"/>
  <c r="IG38" i="8"/>
  <c r="IL38" i="8"/>
  <c r="II34" i="8"/>
  <c r="II36" i="8"/>
  <c r="IK38" i="8"/>
  <c r="II38" i="8"/>
  <c r="IK36" i="8"/>
  <c r="IK34" i="8"/>
  <c r="IJ36" i="8"/>
  <c r="IJ34" i="8"/>
  <c r="IJ38" i="8"/>
  <c r="IL34" i="8"/>
  <c r="IL36" i="8"/>
  <c r="IM38" i="8"/>
  <c r="IM34" i="8"/>
  <c r="IN38" i="8"/>
  <c r="IM36" i="8"/>
  <c r="IO34" i="8"/>
  <c r="IN34" i="8"/>
  <c r="IN36" i="8"/>
  <c r="IP36" i="8"/>
  <c r="IO36" i="8"/>
  <c r="IO38" i="8"/>
  <c r="IQ38" i="8"/>
  <c r="IP34" i="8"/>
  <c r="IP38" i="8"/>
  <c r="IQ34" i="8"/>
  <c r="IQ36" i="8"/>
  <c r="IR34" i="8"/>
  <c r="IS36" i="8"/>
  <c r="IR36" i="8"/>
  <c r="IR38" i="8"/>
  <c r="IS38" i="8"/>
  <c r="IS34" i="8"/>
  <c r="IU34" i="8"/>
  <c r="IT34" i="8"/>
  <c r="IT38" i="8"/>
  <c r="IT36" i="8"/>
  <c r="IU36" i="8"/>
  <c r="IU38" i="8"/>
  <c r="IV34" i="8"/>
  <c r="IV38" i="8"/>
  <c r="IW34" i="8"/>
  <c r="IW38" i="8"/>
  <c r="IV36" i="8"/>
  <c r="IW36" i="8"/>
  <c r="IX38" i="8"/>
  <c r="IX34" i="8"/>
  <c r="IX36" i="8"/>
  <c r="IY38" i="8"/>
  <c r="IY36" i="8"/>
  <c r="IY34" i="8"/>
  <c r="JB38" i="8"/>
  <c r="IZ38" i="8"/>
  <c r="IZ36" i="8"/>
  <c r="IZ34" i="8"/>
  <c r="JA36" i="8"/>
  <c r="JA34" i="8"/>
  <c r="JA38" i="8"/>
  <c r="JB34" i="8"/>
  <c r="JB36" i="8"/>
  <c r="JC38" i="8"/>
  <c r="JC36" i="8"/>
  <c r="JD34" i="8"/>
  <c r="JD36" i="8"/>
  <c r="JD38" i="8"/>
  <c r="JC34" i="8"/>
  <c r="JE36" i="8"/>
  <c r="JE34" i="8"/>
  <c r="JE38" i="8"/>
  <c r="JF38" i="8"/>
  <c r="JF34" i="8"/>
  <c r="JF36" i="8"/>
  <c r="JG38" i="8"/>
  <c r="JG36" i="8"/>
  <c r="JG34" i="8"/>
  <c r="JH36" i="8"/>
  <c r="JI38" i="8"/>
  <c r="JH34" i="8"/>
  <c r="JH38" i="8"/>
  <c r="JI36" i="8"/>
  <c r="JI34" i="8"/>
  <c r="JJ34" i="8"/>
  <c r="JJ38" i="8"/>
  <c r="JJ36" i="8"/>
  <c r="JK34" i="8"/>
  <c r="JK38" i="8"/>
  <c r="JK36" i="8"/>
  <c r="JL38" i="8"/>
  <c r="JL36" i="8"/>
  <c r="JL34" i="8"/>
  <c r="JM36" i="8"/>
  <c r="JO36" i="8"/>
  <c r="JM38" i="8"/>
  <c r="JM34" i="8"/>
  <c r="JN38" i="8"/>
  <c r="JN36" i="8"/>
  <c r="JN34" i="8"/>
  <c r="JO38" i="8"/>
  <c r="JO34" i="8"/>
  <c r="JP38" i="8"/>
  <c r="JP34" i="8"/>
  <c r="JP36" i="8"/>
  <c r="JQ36" i="8"/>
  <c r="JQ34" i="8"/>
  <c r="JQ38" i="8"/>
  <c r="JS36" i="8"/>
  <c r="JR36" i="8"/>
  <c r="JS38" i="8"/>
  <c r="JR34" i="8"/>
  <c r="JR38" i="8"/>
  <c r="JT38" i="8"/>
  <c r="JS34" i="8"/>
  <c r="JU34" i="8"/>
  <c r="JT36" i="8"/>
  <c r="JU36" i="8"/>
  <c r="JT34" i="8"/>
  <c r="JU38" i="8"/>
  <c r="JW34" i="8"/>
  <c r="JV38" i="8"/>
  <c r="JV36" i="8"/>
  <c r="JV34" i="8"/>
  <c r="JW36" i="8"/>
  <c r="JW38" i="8"/>
  <c r="JY36" i="8"/>
  <c r="JX36" i="8"/>
  <c r="JX38" i="8"/>
  <c r="JX34" i="8"/>
  <c r="KC36" i="8"/>
  <c r="JZ36" i="8"/>
  <c r="JY38" i="8"/>
  <c r="JY34" i="8"/>
  <c r="JZ38" i="8"/>
  <c r="KA36" i="8"/>
  <c r="JZ34" i="8"/>
  <c r="KA38" i="8"/>
  <c r="KD38" i="8"/>
  <c r="KA34" i="8"/>
  <c r="KB36" i="8"/>
  <c r="KB34" i="8"/>
  <c r="KC38" i="8"/>
  <c r="KB38" i="8"/>
  <c r="KE34" i="8"/>
  <c r="KC34" i="8"/>
  <c r="KD36" i="8"/>
  <c r="KD34" i="8"/>
  <c r="KE36" i="8"/>
  <c r="KF36" i="8"/>
  <c r="KE38" i="8"/>
  <c r="KG34" i="8"/>
  <c r="KG36" i="8"/>
  <c r="KF34" i="8"/>
  <c r="KG38" i="8"/>
  <c r="KF38" i="8"/>
  <c r="KH36" i="8"/>
  <c r="KH38" i="8"/>
  <c r="KH34" i="8"/>
  <c r="KI38" i="8"/>
  <c r="KJ34" i="8"/>
  <c r="KK36" i="8"/>
  <c r="KI36" i="8"/>
  <c r="KJ36" i="8"/>
  <c r="KI34" i="8"/>
  <c r="KK38" i="8"/>
  <c r="KJ38" i="8"/>
  <c r="KK34" i="8"/>
  <c r="KL38" i="8"/>
  <c r="KL34" i="8"/>
  <c r="KL36" i="8"/>
  <c r="KM38" i="8"/>
  <c r="KM34" i="8"/>
  <c r="KM36" i="8"/>
  <c r="KN36" i="8"/>
  <c r="KN34" i="8"/>
  <c r="KO36" i="8"/>
  <c r="KN38" i="8"/>
  <c r="KP34" i="8"/>
  <c r="KO38" i="8"/>
  <c r="KO34" i="8"/>
  <c r="KP36" i="8"/>
  <c r="KP38" i="8"/>
  <c r="KQ34" i="8"/>
  <c r="KQ38" i="8"/>
  <c r="KQ36" i="8"/>
  <c r="KR38" i="8"/>
  <c r="KR34" i="8"/>
  <c r="KR36" i="8"/>
  <c r="KS38" i="8"/>
  <c r="KS36" i="8"/>
  <c r="KS34" i="8"/>
  <c r="KT34" i="8"/>
  <c r="KT36" i="8"/>
  <c r="KT38" i="8"/>
  <c r="KU36" i="8"/>
  <c r="KU38" i="8"/>
  <c r="KU34" i="8"/>
  <c r="KV38" i="8"/>
  <c r="KV36" i="8"/>
  <c r="KV34" i="8"/>
  <c r="KW34" i="8"/>
  <c r="KW38" i="8"/>
  <c r="KW36" i="8"/>
  <c r="KX36" i="8"/>
  <c r="KX38" i="8"/>
  <c r="KX34" i="8"/>
  <c r="KY38" i="8"/>
  <c r="KY34" i="8"/>
  <c r="KY36" i="8"/>
  <c r="KZ38" i="8"/>
  <c r="KZ36" i="8"/>
  <c r="KZ34" i="8"/>
  <c r="LB34" i="8"/>
  <c r="LA38" i="8"/>
  <c r="LA34" i="8"/>
  <c r="LA36" i="8"/>
  <c r="LB36" i="8"/>
  <c r="LB38" i="8"/>
  <c r="LD36" i="8"/>
  <c r="LC38" i="8"/>
  <c r="LD34" i="8"/>
  <c r="LC36" i="8"/>
  <c r="LC34" i="8"/>
  <c r="LD38" i="8"/>
  <c r="LE38" i="8"/>
  <c r="LE34" i="8"/>
  <c r="LE36" i="8"/>
  <c r="LF36" i="8"/>
  <c r="LF38" i="8"/>
  <c r="LF34" i="8"/>
  <c r="LG34" i="8"/>
  <c r="LH38" i="8"/>
  <c r="LG38" i="8"/>
  <c r="LG36" i="8"/>
  <c r="LH36" i="8"/>
  <c r="LH34" i="8"/>
  <c r="LI38" i="8"/>
  <c r="LI36" i="8"/>
  <c r="LI34" i="8"/>
  <c r="LJ38" i="8"/>
  <c r="LJ36" i="8"/>
  <c r="LJ34" i="8"/>
  <c r="LK38" i="8"/>
  <c r="LO36" i="8"/>
  <c r="LK34" i="8"/>
  <c r="LM34" i="8"/>
  <c r="LK36" i="8"/>
  <c r="LL34" i="8"/>
  <c r="LM38" i="8"/>
  <c r="LL36" i="8"/>
  <c r="LL38" i="8"/>
  <c r="LM36" i="8"/>
  <c r="LN38" i="8"/>
  <c r="LN36" i="8"/>
  <c r="LN34" i="8"/>
  <c r="LQ38" i="8"/>
  <c r="LO38" i="8"/>
  <c r="LO34" i="8"/>
  <c r="LP34" i="8"/>
  <c r="LQ36" i="8"/>
  <c r="LQ34" i="8"/>
  <c r="LR36" i="8"/>
  <c r="LR34" i="8"/>
  <c r="LP36" i="8"/>
  <c r="LP38" i="8"/>
  <c r="LR38" i="8"/>
  <c r="LS36" i="8"/>
  <c r="LS34" i="8"/>
  <c r="LS38" i="8"/>
  <c r="LT38" i="8"/>
  <c r="LT34" i="8"/>
  <c r="LT36" i="8"/>
  <c r="LU36" i="8"/>
  <c r="LU34" i="8"/>
  <c r="LU38" i="8"/>
  <c r="LV34" i="8"/>
  <c r="LV38" i="8"/>
  <c r="LW34" i="8"/>
  <c r="LV36" i="8"/>
  <c r="LW36" i="8"/>
  <c r="LW38" i="8"/>
  <c r="LX36" i="8"/>
  <c r="LX38" i="8"/>
  <c r="LX34" i="8"/>
  <c r="LY38" i="8"/>
  <c r="LY36" i="8"/>
  <c r="LY34" i="8"/>
  <c r="LZ36" i="8"/>
  <c r="LZ34" i="8"/>
  <c r="LZ38" i="8"/>
  <c r="MA38" i="8"/>
  <c r="MA34" i="8"/>
  <c r="MA36" i="8"/>
  <c r="MB38" i="8"/>
  <c r="MB36" i="8"/>
  <c r="ME38" i="8"/>
  <c r="MB34" i="8"/>
  <c r="MC36" i="8"/>
  <c r="MC38" i="8"/>
  <c r="MC34" i="8"/>
  <c r="MD34" i="8"/>
  <c r="MD38" i="8"/>
  <c r="ME34" i="8"/>
  <c r="ME36" i="8"/>
  <c r="MD36" i="8"/>
  <c r="MF34" i="8"/>
  <c r="MF36" i="8"/>
  <c r="MF38" i="8"/>
  <c r="MH34" i="8"/>
  <c r="MG38" i="8"/>
  <c r="MG36" i="8"/>
  <c r="MG34" i="8"/>
  <c r="MI36" i="8"/>
  <c r="MH38" i="8"/>
  <c r="MH36" i="8"/>
  <c r="MI34" i="8"/>
  <c r="MI38" i="8"/>
  <c r="MJ34" i="8"/>
  <c r="MJ38" i="8"/>
  <c r="MJ36" i="8"/>
  <c r="NN54" i="8"/>
  <c r="NO55" i="8"/>
  <c r="NO54" i="8" s="1"/>
  <c r="NL152" i="8"/>
  <c r="NL180" i="8" s="1"/>
  <c r="NL186" i="8" s="1"/>
  <c r="NL158" i="8"/>
  <c r="NL99" i="8"/>
  <c r="NM100" i="8"/>
  <c r="NG100" i="4"/>
  <c r="NH40" i="4"/>
  <c r="NG39" i="4"/>
  <c r="NG74" i="4"/>
  <c r="NH75" i="4"/>
  <c r="NH35" i="4"/>
  <c r="NI26" i="4"/>
  <c r="NJ27" i="4"/>
  <c r="NJ9" i="4"/>
  <c r="NI8" i="4"/>
  <c r="ND100" i="2"/>
  <c r="NC99" i="2"/>
  <c r="NL27" i="9" l="1"/>
  <c r="NK26" i="9"/>
  <c r="NL26" i="12"/>
  <c r="NM27" i="12"/>
  <c r="NL196" i="8"/>
  <c r="NL96" i="9"/>
  <c r="NN100" i="12"/>
  <c r="NO9" i="12"/>
  <c r="NN8" i="12"/>
  <c r="NN40" i="12"/>
  <c r="NM39" i="12"/>
  <c r="NO35" i="12"/>
  <c r="NN75" i="12"/>
  <c r="NM74" i="12"/>
  <c r="NL196" i="11"/>
  <c r="NN203" i="11"/>
  <c r="NM202" i="11"/>
  <c r="NN8" i="11"/>
  <c r="NO9" i="11"/>
  <c r="NO48" i="11"/>
  <c r="NM152" i="11"/>
  <c r="NM180" i="11" s="1"/>
  <c r="NM186" i="11" s="1"/>
  <c r="NM96" i="12" s="1"/>
  <c r="NM158" i="11"/>
  <c r="NM99" i="11"/>
  <c r="NN100" i="11"/>
  <c r="NN241" i="11"/>
  <c r="NM240" i="11"/>
  <c r="NM31" i="11"/>
  <c r="NN32" i="11"/>
  <c r="NN222" i="11"/>
  <c r="NM221" i="11"/>
  <c r="NN55" i="11"/>
  <c r="NM54" i="11"/>
  <c r="NM75" i="9"/>
  <c r="NL74" i="9"/>
  <c r="NM100" i="9"/>
  <c r="NN9" i="9"/>
  <c r="NM8" i="9"/>
  <c r="NN35" i="9"/>
  <c r="NL39" i="9"/>
  <c r="NM40" i="9"/>
  <c r="N121" i="8"/>
  <c r="N119" i="8"/>
  <c r="N120" i="8"/>
  <c r="N113" i="8"/>
  <c r="N118" i="8"/>
  <c r="N116" i="8"/>
  <c r="N114" i="8"/>
  <c r="N117" i="8"/>
  <c r="N115" i="8"/>
  <c r="N107" i="8"/>
  <c r="N110" i="8"/>
  <c r="N108" i="8"/>
  <c r="N109" i="8"/>
  <c r="N106" i="8"/>
  <c r="N104" i="8"/>
  <c r="N102" i="8"/>
  <c r="N105" i="8"/>
  <c r="N103" i="8"/>
  <c r="NN203" i="8"/>
  <c r="NM202" i="8"/>
  <c r="NM152" i="8"/>
  <c r="NM180" i="8" s="1"/>
  <c r="NM186" i="8" s="1"/>
  <c r="NM96" i="9" s="1"/>
  <c r="NM158" i="8"/>
  <c r="NM99" i="8"/>
  <c r="NN100" i="8"/>
  <c r="N141" i="8"/>
  <c r="N139" i="8"/>
  <c r="N142" i="8"/>
  <c r="N140" i="8"/>
  <c r="N138" i="8"/>
  <c r="N143" i="8"/>
  <c r="N136" i="8"/>
  <c r="N137" i="8"/>
  <c r="N135" i="8"/>
  <c r="N132" i="8"/>
  <c r="N128" i="8"/>
  <c r="N126" i="8"/>
  <c r="N131" i="8"/>
  <c r="N129" i="8"/>
  <c r="N127" i="8"/>
  <c r="N130" i="8"/>
  <c r="N125" i="8"/>
  <c r="N124" i="8"/>
  <c r="NO241" i="8"/>
  <c r="NN240" i="8"/>
  <c r="NN48" i="8"/>
  <c r="NN222" i="8"/>
  <c r="NM221" i="8"/>
  <c r="NM31" i="8"/>
  <c r="NN32" i="8"/>
  <c r="NH100" i="4"/>
  <c r="NI75" i="4"/>
  <c r="NH74" i="4"/>
  <c r="NI40" i="4"/>
  <c r="NH39" i="4"/>
  <c r="NI35" i="4"/>
  <c r="NK9" i="4"/>
  <c r="NJ8" i="4"/>
  <c r="NJ26" i="4"/>
  <c r="NK27" i="4"/>
  <c r="NE100" i="2"/>
  <c r="ND99" i="2"/>
  <c r="NL26" i="9" l="1"/>
  <c r="NM27" i="9"/>
  <c r="NM26" i="12"/>
  <c r="NN27" i="12"/>
  <c r="NO8" i="12"/>
  <c r="N29" i="12"/>
  <c r="N42" i="12"/>
  <c r="P29" i="12"/>
  <c r="O29" i="12"/>
  <c r="Q29" i="12"/>
  <c r="R29" i="12"/>
  <c r="S29" i="12"/>
  <c r="U29" i="12"/>
  <c r="T29" i="12"/>
  <c r="W29" i="12"/>
  <c r="V29" i="12"/>
  <c r="Y29" i="12"/>
  <c r="X29" i="12"/>
  <c r="Z29" i="12"/>
  <c r="AA29" i="12"/>
  <c r="AC29" i="12"/>
  <c r="AB29" i="12"/>
  <c r="AF29" i="12"/>
  <c r="AD29" i="12"/>
  <c r="AE29" i="12"/>
  <c r="AG29" i="12"/>
  <c r="AH29" i="12"/>
  <c r="AI29" i="12"/>
  <c r="AJ29" i="12"/>
  <c r="AK29" i="12"/>
  <c r="AM29" i="12"/>
  <c r="AL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DQ29" i="12"/>
  <c r="DR29" i="12"/>
  <c r="DS29" i="12"/>
  <c r="DT29" i="12"/>
  <c r="DU29" i="12"/>
  <c r="DV29" i="12"/>
  <c r="DW29" i="12"/>
  <c r="DX29" i="12"/>
  <c r="DY29" i="12"/>
  <c r="DZ29" i="12"/>
  <c r="EA29" i="12"/>
  <c r="EB29" i="12"/>
  <c r="EC29" i="12"/>
  <c r="ED29" i="12"/>
  <c r="EE29" i="12"/>
  <c r="EF29" i="12"/>
  <c r="EG29" i="12"/>
  <c r="EH29" i="12"/>
  <c r="EI29" i="12"/>
  <c r="EJ29" i="12"/>
  <c r="EK29" i="12"/>
  <c r="EL29" i="12"/>
  <c r="EM29" i="12"/>
  <c r="EN29" i="12"/>
  <c r="EO29" i="12"/>
  <c r="EP29" i="12"/>
  <c r="EQ29" i="12"/>
  <c r="ER29" i="12"/>
  <c r="ES29" i="12"/>
  <c r="ET29" i="12"/>
  <c r="EU29" i="12"/>
  <c r="EV29" i="12"/>
  <c r="EW29" i="12"/>
  <c r="EX29" i="12"/>
  <c r="EY29" i="12"/>
  <c r="EZ29" i="12"/>
  <c r="FA29" i="12"/>
  <c r="FB29" i="12"/>
  <c r="FC29" i="12"/>
  <c r="FD29" i="12"/>
  <c r="FE29" i="12"/>
  <c r="FF29" i="12"/>
  <c r="FG29" i="12"/>
  <c r="FH29" i="12"/>
  <c r="FI29" i="12"/>
  <c r="FJ29" i="12"/>
  <c r="FK29" i="12"/>
  <c r="FL29" i="12"/>
  <c r="FM29" i="12"/>
  <c r="FN29" i="12"/>
  <c r="FO29" i="12"/>
  <c r="FP29" i="12"/>
  <c r="FQ29" i="12"/>
  <c r="FR29" i="12"/>
  <c r="FS29" i="12"/>
  <c r="FT29" i="12"/>
  <c r="FU29" i="12"/>
  <c r="FV29" i="12"/>
  <c r="FW29" i="12"/>
  <c r="FX29" i="12"/>
  <c r="FY29" i="12"/>
  <c r="FZ29" i="12"/>
  <c r="GA29" i="12"/>
  <c r="GB29" i="12"/>
  <c r="GC29" i="12"/>
  <c r="GD29" i="12"/>
  <c r="GE29" i="12"/>
  <c r="GF29" i="12"/>
  <c r="GG29" i="12"/>
  <c r="GH29" i="12"/>
  <c r="GI29" i="12"/>
  <c r="GJ29" i="12"/>
  <c r="GK29" i="12"/>
  <c r="GL29" i="12"/>
  <c r="GM29" i="12"/>
  <c r="GN29" i="12"/>
  <c r="GO29" i="12"/>
  <c r="GP29" i="12"/>
  <c r="GQ29" i="12"/>
  <c r="GR29" i="12"/>
  <c r="GS29" i="12"/>
  <c r="GT29" i="12"/>
  <c r="GU29" i="12"/>
  <c r="GV29" i="12"/>
  <c r="GW29" i="12"/>
  <c r="GX29" i="12"/>
  <c r="GY29" i="12"/>
  <c r="GZ29" i="12"/>
  <c r="HA29" i="12"/>
  <c r="HB29" i="12"/>
  <c r="HC29" i="12"/>
  <c r="HD29" i="12"/>
  <c r="HE29" i="12"/>
  <c r="HF29" i="12"/>
  <c r="HG29" i="12"/>
  <c r="HH29" i="12"/>
  <c r="HI29" i="12"/>
  <c r="HJ29" i="12"/>
  <c r="HK29" i="12"/>
  <c r="HL29" i="12"/>
  <c r="HM29" i="12"/>
  <c r="HN29" i="12"/>
  <c r="HO29" i="12"/>
  <c r="HP29" i="12"/>
  <c r="HQ29" i="12"/>
  <c r="HR29" i="12"/>
  <c r="HS29" i="12"/>
  <c r="HT29" i="12"/>
  <c r="HU29" i="12"/>
  <c r="HV29" i="12"/>
  <c r="HW29" i="12"/>
  <c r="HX29" i="12"/>
  <c r="HY29" i="12"/>
  <c r="HZ29" i="12"/>
  <c r="IA29" i="12"/>
  <c r="IB29" i="12"/>
  <c r="IC29" i="12"/>
  <c r="ID29" i="12"/>
  <c r="IE29" i="12"/>
  <c r="IF29" i="12"/>
  <c r="IG29" i="12"/>
  <c r="IH29" i="12"/>
  <c r="II29" i="12"/>
  <c r="IJ29" i="12"/>
  <c r="IK29" i="12"/>
  <c r="IL29" i="12"/>
  <c r="IM29" i="12"/>
  <c r="IN29" i="12"/>
  <c r="IO29" i="12"/>
  <c r="IP29" i="12"/>
  <c r="IQ29" i="12"/>
  <c r="IR29" i="12"/>
  <c r="IS29" i="12"/>
  <c r="IT29" i="12"/>
  <c r="IU29" i="12"/>
  <c r="IV29" i="12"/>
  <c r="IW29" i="12"/>
  <c r="IX29" i="12"/>
  <c r="IY29" i="12"/>
  <c r="IZ29" i="12"/>
  <c r="JA29" i="12"/>
  <c r="JB29" i="12"/>
  <c r="JC29" i="12"/>
  <c r="JD29" i="12"/>
  <c r="JE29" i="12"/>
  <c r="JF29" i="12"/>
  <c r="JG29" i="12"/>
  <c r="JH29" i="12"/>
  <c r="JI29" i="12"/>
  <c r="JJ29" i="12"/>
  <c r="JK29" i="12"/>
  <c r="JL29" i="12"/>
  <c r="JM29" i="12"/>
  <c r="JN29" i="12"/>
  <c r="JO29" i="12"/>
  <c r="JP29" i="12"/>
  <c r="JQ29" i="12"/>
  <c r="JR29" i="12"/>
  <c r="JS29" i="12"/>
  <c r="JT29" i="12"/>
  <c r="JU29" i="12"/>
  <c r="JV29" i="12"/>
  <c r="JW29" i="12"/>
  <c r="JX29" i="12"/>
  <c r="JY29" i="12"/>
  <c r="JZ29" i="12"/>
  <c r="KA29" i="12"/>
  <c r="KB29" i="12"/>
  <c r="KC29" i="12"/>
  <c r="KD29" i="12"/>
  <c r="KE29" i="12"/>
  <c r="KF29" i="12"/>
  <c r="KG29" i="12"/>
  <c r="KH29" i="12"/>
  <c r="KI29" i="12"/>
  <c r="KJ29" i="12"/>
  <c r="KK29" i="12"/>
  <c r="KL29" i="12"/>
  <c r="KM29" i="12"/>
  <c r="KN29" i="12"/>
  <c r="KO29" i="12"/>
  <c r="KP29" i="12"/>
  <c r="KQ29" i="12"/>
  <c r="KR29" i="12"/>
  <c r="KS29" i="12"/>
  <c r="KT29" i="12"/>
  <c r="KU29" i="12"/>
  <c r="KV29" i="12"/>
  <c r="KW29" i="12"/>
  <c r="KX29" i="12"/>
  <c r="KY29" i="12"/>
  <c r="KZ29" i="12"/>
  <c r="LA29" i="12"/>
  <c r="LB29" i="12"/>
  <c r="LC29" i="12"/>
  <c r="LD29" i="12"/>
  <c r="LE29" i="12"/>
  <c r="LF29" i="12"/>
  <c r="LG29" i="12"/>
  <c r="LH29" i="12"/>
  <c r="LI29" i="12"/>
  <c r="LJ29" i="12"/>
  <c r="LK29" i="12"/>
  <c r="LL29" i="12"/>
  <c r="LM29" i="12"/>
  <c r="LN29" i="12"/>
  <c r="LO29" i="12"/>
  <c r="LP29" i="12"/>
  <c r="LQ29" i="12"/>
  <c r="LR29" i="12"/>
  <c r="LS29" i="12"/>
  <c r="LT29" i="12"/>
  <c r="LU29" i="12"/>
  <c r="LV29" i="12"/>
  <c r="LW29" i="12"/>
  <c r="LX29" i="12"/>
  <c r="LY29" i="12"/>
  <c r="LZ29" i="12"/>
  <c r="MA29" i="12"/>
  <c r="MB29" i="12"/>
  <c r="MC29" i="12"/>
  <c r="MD29" i="12"/>
  <c r="ME29" i="12"/>
  <c r="MF29" i="12"/>
  <c r="MG29" i="12"/>
  <c r="MH29" i="12"/>
  <c r="MI29" i="12"/>
  <c r="MJ29" i="12"/>
  <c r="NN74" i="12"/>
  <c r="NO75" i="12"/>
  <c r="NO100" i="12"/>
  <c r="NN39" i="12"/>
  <c r="NO40" i="12"/>
  <c r="NO39" i="12" s="1"/>
  <c r="NM196" i="11"/>
  <c r="NO8" i="11"/>
  <c r="N61" i="11"/>
  <c r="N57" i="11"/>
  <c r="N63" i="11"/>
  <c r="N34" i="11"/>
  <c r="N38" i="11"/>
  <c r="N36" i="11"/>
  <c r="N59" i="11"/>
  <c r="P38" i="11"/>
  <c r="O34" i="11"/>
  <c r="O38" i="11"/>
  <c r="O36" i="11"/>
  <c r="P34" i="11"/>
  <c r="P36" i="11"/>
  <c r="R38" i="11"/>
  <c r="Q34" i="11"/>
  <c r="Q38" i="11"/>
  <c r="R34" i="11"/>
  <c r="Q36" i="11"/>
  <c r="R36" i="11"/>
  <c r="T36" i="11"/>
  <c r="S34" i="11"/>
  <c r="T34" i="11"/>
  <c r="S38" i="11"/>
  <c r="S36" i="11"/>
  <c r="U36" i="11"/>
  <c r="T38" i="11"/>
  <c r="U38" i="11"/>
  <c r="V34" i="11"/>
  <c r="V38" i="11"/>
  <c r="U34" i="11"/>
  <c r="W38" i="11"/>
  <c r="W36" i="11"/>
  <c r="X34" i="11"/>
  <c r="X36" i="11"/>
  <c r="Y34" i="11"/>
  <c r="Y36" i="11"/>
  <c r="V36" i="11"/>
  <c r="Z38" i="11"/>
  <c r="Y38" i="11"/>
  <c r="W34" i="11"/>
  <c r="X38" i="11"/>
  <c r="AA38" i="11"/>
  <c r="Z36" i="11"/>
  <c r="Z34" i="11"/>
  <c r="AA34" i="11"/>
  <c r="AC38" i="11"/>
  <c r="AA36" i="11"/>
  <c r="AB36" i="11"/>
  <c r="AB38" i="11"/>
  <c r="AC36" i="11"/>
  <c r="AC34" i="11"/>
  <c r="AB34" i="11"/>
  <c r="AD36" i="11"/>
  <c r="AD38" i="11"/>
  <c r="AD34" i="11"/>
  <c r="AE36" i="11"/>
  <c r="AE38" i="11"/>
  <c r="AE34" i="11"/>
  <c r="AF36" i="11"/>
  <c r="AF38" i="11"/>
  <c r="AF34" i="11"/>
  <c r="AG36" i="11"/>
  <c r="AG34" i="11"/>
  <c r="AG38" i="11"/>
  <c r="AI34" i="11"/>
  <c r="AH34" i="11"/>
  <c r="AH38" i="11"/>
  <c r="AH36" i="11"/>
  <c r="AI36" i="11"/>
  <c r="AI38" i="11"/>
  <c r="AK36" i="11"/>
  <c r="AK34" i="11"/>
  <c r="AK38" i="11"/>
  <c r="AJ38" i="11"/>
  <c r="AJ34" i="11"/>
  <c r="AJ36" i="11"/>
  <c r="AL34" i="11"/>
  <c r="AL36" i="11"/>
  <c r="AL38" i="11"/>
  <c r="AM34" i="11"/>
  <c r="AM36" i="11"/>
  <c r="AM38" i="11"/>
  <c r="AP36" i="11"/>
  <c r="AN38" i="11"/>
  <c r="AN34" i="11"/>
  <c r="AN36" i="11"/>
  <c r="AO34" i="11"/>
  <c r="AP34" i="11"/>
  <c r="AO36" i="11"/>
  <c r="AO38" i="11"/>
  <c r="AP38" i="11"/>
  <c r="AS38" i="11"/>
  <c r="AQ38" i="11"/>
  <c r="AQ36" i="11"/>
  <c r="AQ34" i="11"/>
  <c r="AR38" i="11"/>
  <c r="AR36" i="11"/>
  <c r="AR34" i="11"/>
  <c r="AS34" i="11"/>
  <c r="AS36" i="11"/>
  <c r="AT38" i="11"/>
  <c r="AT36" i="11"/>
  <c r="AT34" i="11"/>
  <c r="AU34" i="11"/>
  <c r="AU38" i="11"/>
  <c r="AU36" i="11"/>
  <c r="AV36" i="11"/>
  <c r="AV34" i="11"/>
  <c r="AV38" i="11"/>
  <c r="AX34" i="11"/>
  <c r="AY36" i="11"/>
  <c r="AY38" i="11"/>
  <c r="AW36" i="11"/>
  <c r="AX36" i="11"/>
  <c r="AW34" i="11"/>
  <c r="AW38" i="11"/>
  <c r="AY34" i="11"/>
  <c r="AX38" i="11"/>
  <c r="AZ38" i="11"/>
  <c r="AZ34" i="11"/>
  <c r="BB38" i="11"/>
  <c r="AZ36" i="11"/>
  <c r="BA36" i="11"/>
  <c r="BB36" i="11"/>
  <c r="BA38" i="11"/>
  <c r="BA34" i="11"/>
  <c r="BC34" i="11"/>
  <c r="BD34" i="11"/>
  <c r="BD38" i="11"/>
  <c r="BD36" i="11"/>
  <c r="BB34" i="11"/>
  <c r="BF36" i="11"/>
  <c r="BC36" i="11"/>
  <c r="BC38" i="11"/>
  <c r="BE38" i="11"/>
  <c r="BG34" i="11"/>
  <c r="BF38" i="11"/>
  <c r="BF34" i="11"/>
  <c r="BE36" i="11"/>
  <c r="BE34" i="11"/>
  <c r="BH36" i="11"/>
  <c r="BG36" i="11"/>
  <c r="BG38" i="11"/>
  <c r="BH38" i="11"/>
  <c r="BL38" i="11"/>
  <c r="BH34" i="11"/>
  <c r="BI38" i="11"/>
  <c r="BI34" i="11"/>
  <c r="BK38" i="11"/>
  <c r="BI36" i="11"/>
  <c r="BJ38" i="11"/>
  <c r="BJ34" i="11"/>
  <c r="BJ36" i="11"/>
  <c r="BK36" i="11"/>
  <c r="BK34" i="11"/>
  <c r="BM38" i="11"/>
  <c r="BL36" i="11"/>
  <c r="BM36" i="11"/>
  <c r="BL34" i="11"/>
  <c r="BM34" i="11"/>
  <c r="BN34" i="11"/>
  <c r="BN36" i="11"/>
  <c r="BN38" i="11"/>
  <c r="BO34" i="11"/>
  <c r="BO38" i="11"/>
  <c r="BO36" i="11"/>
  <c r="BP38" i="11"/>
  <c r="BP36" i="11"/>
  <c r="BP34" i="11"/>
  <c r="BQ38" i="11"/>
  <c r="BR38" i="11"/>
  <c r="BQ34" i="11"/>
  <c r="BQ36" i="11"/>
  <c r="BR36" i="11"/>
  <c r="BR34" i="11"/>
  <c r="BS36" i="11"/>
  <c r="BT34" i="11"/>
  <c r="BS34" i="11"/>
  <c r="BS38" i="11"/>
  <c r="BT36" i="11"/>
  <c r="BT38" i="11"/>
  <c r="BU34" i="11"/>
  <c r="BU36" i="11"/>
  <c r="BV38" i="11"/>
  <c r="BU38" i="11"/>
  <c r="BV34" i="11"/>
  <c r="BX34" i="11"/>
  <c r="BW36" i="11"/>
  <c r="BW34" i="11"/>
  <c r="BV36" i="11"/>
  <c r="BZ34" i="11"/>
  <c r="BX38" i="11"/>
  <c r="BW38" i="11"/>
  <c r="BX36" i="11"/>
  <c r="BY36" i="11"/>
  <c r="BY38" i="11"/>
  <c r="BZ38" i="11"/>
  <c r="BY34" i="11"/>
  <c r="CA34" i="11"/>
  <c r="BZ36" i="11"/>
  <c r="CA36" i="11"/>
  <c r="CA38" i="11"/>
  <c r="CC38" i="11"/>
  <c r="CB36" i="11"/>
  <c r="CB38" i="11"/>
  <c r="CC34" i="11"/>
  <c r="CC36" i="11"/>
  <c r="CB34" i="11"/>
  <c r="CD38" i="11"/>
  <c r="CD36" i="11"/>
  <c r="CD34" i="11"/>
  <c r="CE38" i="11"/>
  <c r="CE34" i="11"/>
  <c r="CE36" i="11"/>
  <c r="CF34" i="11"/>
  <c r="CH36" i="11"/>
  <c r="CF38" i="11"/>
  <c r="CF36" i="11"/>
  <c r="CG38" i="11"/>
  <c r="CG36" i="11"/>
  <c r="CG34" i="11"/>
  <c r="CI38" i="11"/>
  <c r="CH38" i="11"/>
  <c r="CH34" i="11"/>
  <c r="CI36" i="11"/>
  <c r="CI34" i="11"/>
  <c r="CK34" i="11"/>
  <c r="CJ34" i="11"/>
  <c r="CL36" i="11"/>
  <c r="CJ38" i="11"/>
  <c r="CJ36" i="11"/>
  <c r="CK38" i="11"/>
  <c r="CM38" i="11"/>
  <c r="CM36" i="11"/>
  <c r="CL38" i="11"/>
  <c r="CK36" i="11"/>
  <c r="CL34" i="11"/>
  <c r="CM34" i="11"/>
  <c r="CN38" i="11"/>
  <c r="CN34" i="11"/>
  <c r="CN36" i="11"/>
  <c r="CO36" i="11"/>
  <c r="CO34" i="11"/>
  <c r="CO38" i="11"/>
  <c r="CQ38" i="11"/>
  <c r="CP34" i="11"/>
  <c r="CP38" i="11"/>
  <c r="CP36" i="11"/>
  <c r="CQ36" i="11"/>
  <c r="CQ34" i="11"/>
  <c r="CR38" i="11"/>
  <c r="CR36" i="11"/>
  <c r="CR34" i="11"/>
  <c r="CS36" i="11"/>
  <c r="CS34" i="11"/>
  <c r="CS38" i="11"/>
  <c r="CT36" i="11"/>
  <c r="CT38" i="11"/>
  <c r="CT34" i="11"/>
  <c r="CU36" i="11"/>
  <c r="CU34" i="11"/>
  <c r="CU38" i="11"/>
  <c r="CV34" i="11"/>
  <c r="CV38" i="11"/>
  <c r="CV36" i="11"/>
  <c r="CW38" i="11"/>
  <c r="CW34" i="11"/>
  <c r="CX34" i="11"/>
  <c r="CW36" i="11"/>
  <c r="CX38" i="11"/>
  <c r="CX36" i="11"/>
  <c r="DA38" i="11"/>
  <c r="CY36" i="11"/>
  <c r="CY34" i="11"/>
  <c r="CY38" i="11"/>
  <c r="CZ36" i="11"/>
  <c r="CZ34" i="11"/>
  <c r="CZ38" i="11"/>
  <c r="DA36" i="11"/>
  <c r="DA34" i="11"/>
  <c r="DC38" i="11"/>
  <c r="DC34" i="11"/>
  <c r="DB38" i="11"/>
  <c r="DB34" i="11"/>
  <c r="DB36" i="11"/>
  <c r="DC36" i="11"/>
  <c r="DD38" i="11"/>
  <c r="DD36" i="11"/>
  <c r="DD34" i="11"/>
  <c r="DE36" i="11"/>
  <c r="DH36" i="11"/>
  <c r="DE38" i="11"/>
  <c r="DE34" i="11"/>
  <c r="DF34" i="11"/>
  <c r="DF36" i="11"/>
  <c r="DF38" i="11"/>
  <c r="DG36" i="11"/>
  <c r="DG34" i="11"/>
  <c r="DG38" i="11"/>
  <c r="DK36" i="11"/>
  <c r="DJ34" i="11"/>
  <c r="DH38" i="11"/>
  <c r="DH34" i="11"/>
  <c r="DI34" i="11"/>
  <c r="DI38" i="11"/>
  <c r="DK34" i="11"/>
  <c r="DI36" i="11"/>
  <c r="DJ38" i="11"/>
  <c r="DJ36" i="11"/>
  <c r="DK38" i="11"/>
  <c r="DL38" i="11"/>
  <c r="DN36" i="11"/>
  <c r="DL36" i="11"/>
  <c r="DL34" i="11"/>
  <c r="DM38" i="11"/>
  <c r="DM34" i="11"/>
  <c r="DM36" i="11"/>
  <c r="DN38" i="11"/>
  <c r="DO34" i="11"/>
  <c r="DO38" i="11"/>
  <c r="DN34" i="11"/>
  <c r="DO36" i="11"/>
  <c r="DP36" i="11"/>
  <c r="DQ34" i="11"/>
  <c r="DP34" i="11"/>
  <c r="DP38" i="11"/>
  <c r="DR36" i="11"/>
  <c r="DQ36" i="11"/>
  <c r="DR34" i="11"/>
  <c r="DQ38" i="11"/>
  <c r="DR38" i="11"/>
  <c r="DS38" i="11"/>
  <c r="DU36" i="11"/>
  <c r="DS34" i="11"/>
  <c r="DS36" i="11"/>
  <c r="DT36" i="11"/>
  <c r="DT34" i="11"/>
  <c r="DT38" i="11"/>
  <c r="DU38" i="11"/>
  <c r="DU34" i="11"/>
  <c r="DV34" i="11"/>
  <c r="DV38" i="11"/>
  <c r="DV36" i="11"/>
  <c r="DX38" i="11"/>
  <c r="DW38" i="11"/>
  <c r="DW36" i="11"/>
  <c r="DX36" i="11"/>
  <c r="DW34" i="11"/>
  <c r="DX34" i="11"/>
  <c r="DY34" i="11"/>
  <c r="DY36" i="11"/>
  <c r="DY38" i="11"/>
  <c r="DZ36" i="11"/>
  <c r="DZ34" i="11"/>
  <c r="DZ38" i="11"/>
  <c r="EA38" i="11"/>
  <c r="EA34" i="11"/>
  <c r="EA36" i="11"/>
  <c r="EB34" i="11"/>
  <c r="EB36" i="11"/>
  <c r="EB38" i="11"/>
  <c r="EC38" i="11"/>
  <c r="ED34" i="11"/>
  <c r="EC36" i="11"/>
  <c r="ED38" i="11"/>
  <c r="EC34" i="11"/>
  <c r="ED36" i="11"/>
  <c r="EE36" i="11"/>
  <c r="EE38" i="11"/>
  <c r="EE34" i="11"/>
  <c r="EF34" i="11"/>
  <c r="EF38" i="11"/>
  <c r="EF36" i="11"/>
  <c r="EG34" i="11"/>
  <c r="EG36" i="11"/>
  <c r="EJ38" i="11"/>
  <c r="EG38" i="11"/>
  <c r="EH36" i="11"/>
  <c r="EH34" i="11"/>
  <c r="EJ34" i="11"/>
  <c r="EH38" i="11"/>
  <c r="EJ36" i="11"/>
  <c r="EI38" i="11"/>
  <c r="EI36" i="11"/>
  <c r="EI34" i="11"/>
  <c r="EL38" i="11"/>
  <c r="EK38" i="11"/>
  <c r="EK36" i="11"/>
  <c r="EM36" i="11"/>
  <c r="EK34" i="11"/>
  <c r="EM34" i="11"/>
  <c r="EL36" i="11"/>
  <c r="EO36" i="11"/>
  <c r="EM38" i="11"/>
  <c r="EL34" i="11"/>
  <c r="EN38" i="11"/>
  <c r="EN36" i="11"/>
  <c r="EN34" i="11"/>
  <c r="EO38" i="11"/>
  <c r="EO34" i="11"/>
  <c r="EP38" i="11"/>
  <c r="EP36" i="11"/>
  <c r="EP34" i="11"/>
  <c r="EQ38" i="11"/>
  <c r="EQ34" i="11"/>
  <c r="EQ36" i="11"/>
  <c r="ES38" i="11"/>
  <c r="ER38" i="11"/>
  <c r="ER36" i="11"/>
  <c r="ES34" i="11"/>
  <c r="ES36" i="11"/>
  <c r="ER34" i="11"/>
  <c r="ET36" i="11"/>
  <c r="ET34" i="11"/>
  <c r="ET38" i="11"/>
  <c r="EU38" i="11"/>
  <c r="EU36" i="11"/>
  <c r="EU34" i="11"/>
  <c r="EV36" i="11"/>
  <c r="EV34" i="11"/>
  <c r="EV38" i="11"/>
  <c r="EW34" i="11"/>
  <c r="EW38" i="11"/>
  <c r="EW36" i="11"/>
  <c r="EX34" i="11"/>
  <c r="EX38" i="11"/>
  <c r="EX36" i="11"/>
  <c r="EY34" i="11"/>
  <c r="EY36" i="11"/>
  <c r="EY38" i="11"/>
  <c r="EZ38" i="11"/>
  <c r="EZ34" i="11"/>
  <c r="EZ36" i="11"/>
  <c r="FA38" i="11"/>
  <c r="FA34" i="11"/>
  <c r="FA36" i="11"/>
  <c r="FB38" i="11"/>
  <c r="FB34" i="11"/>
  <c r="FB36" i="11"/>
  <c r="FC38" i="11"/>
  <c r="FC34" i="11"/>
  <c r="FC36" i="11"/>
  <c r="FD38" i="11"/>
  <c r="FD36" i="11"/>
  <c r="FD34" i="11"/>
  <c r="FE38" i="11"/>
  <c r="FE34" i="11"/>
  <c r="FE36" i="11"/>
  <c r="FF38" i="11"/>
  <c r="FF36" i="11"/>
  <c r="FF34" i="11"/>
  <c r="FG34" i="11"/>
  <c r="FG36" i="11"/>
  <c r="FG38" i="11"/>
  <c r="FH38" i="11"/>
  <c r="FH36" i="11"/>
  <c r="FH34" i="11"/>
  <c r="FL34" i="11"/>
  <c r="FI38" i="11"/>
  <c r="FI34" i="11"/>
  <c r="FI36" i="11"/>
  <c r="FJ34" i="11"/>
  <c r="FJ38" i="11"/>
  <c r="FJ36" i="11"/>
  <c r="FK34" i="11"/>
  <c r="FK38" i="11"/>
  <c r="FM34" i="11"/>
  <c r="FK36" i="11"/>
  <c r="FL38" i="11"/>
  <c r="FL36" i="11"/>
  <c r="FM38" i="11"/>
  <c r="FM36" i="11"/>
  <c r="FN34" i="11"/>
  <c r="FN36" i="11"/>
  <c r="FN38" i="11"/>
  <c r="FO38" i="11"/>
  <c r="FO34" i="11"/>
  <c r="FO36" i="11"/>
  <c r="FQ36" i="11"/>
  <c r="FP34" i="11"/>
  <c r="FP38" i="11"/>
  <c r="FP36" i="11"/>
  <c r="FQ34" i="11"/>
  <c r="FQ38" i="11"/>
  <c r="FR38" i="11"/>
  <c r="FS34" i="11"/>
  <c r="FR36" i="11"/>
  <c r="FR34" i="11"/>
  <c r="FS38" i="11"/>
  <c r="FS36" i="11"/>
  <c r="FT34" i="11"/>
  <c r="FT36" i="11"/>
  <c r="FT38" i="11"/>
  <c r="FU36" i="11"/>
  <c r="FU34" i="11"/>
  <c r="FW36" i="11"/>
  <c r="FW38" i="11"/>
  <c r="FU38" i="11"/>
  <c r="FV36" i="11"/>
  <c r="FV38" i="11"/>
  <c r="FV34" i="11"/>
  <c r="FW34" i="11"/>
  <c r="FX36" i="11"/>
  <c r="FX38" i="11"/>
  <c r="FX34" i="11"/>
  <c r="FZ34" i="11"/>
  <c r="FY36" i="11"/>
  <c r="FZ36" i="11"/>
  <c r="FY38" i="11"/>
  <c r="FY34" i="11"/>
  <c r="FZ38" i="11"/>
  <c r="GA34" i="11"/>
  <c r="GA36" i="11"/>
  <c r="GA38" i="11"/>
  <c r="GB38" i="11"/>
  <c r="GB34" i="11"/>
  <c r="GB36" i="11"/>
  <c r="GC36" i="11"/>
  <c r="GC34" i="11"/>
  <c r="GC38" i="11"/>
  <c r="GD34" i="11"/>
  <c r="GD38" i="11"/>
  <c r="GD36" i="11"/>
  <c r="GE38" i="11"/>
  <c r="GE34" i="11"/>
  <c r="GE36" i="11"/>
  <c r="GF36" i="11"/>
  <c r="GF34" i="11"/>
  <c r="GF38" i="11"/>
  <c r="GG38" i="11"/>
  <c r="GG36" i="11"/>
  <c r="GG34" i="11"/>
  <c r="GH36" i="11"/>
  <c r="GH34" i="11"/>
  <c r="GH38" i="11"/>
  <c r="GI34" i="11"/>
  <c r="GI36" i="11"/>
  <c r="GI38" i="11"/>
  <c r="GJ34" i="11"/>
  <c r="GJ38" i="11"/>
  <c r="GJ36" i="11"/>
  <c r="GK34" i="11"/>
  <c r="GK38" i="11"/>
  <c r="GK36" i="11"/>
  <c r="GL38" i="11"/>
  <c r="GL34" i="11"/>
  <c r="GL36" i="11"/>
  <c r="GM36" i="11"/>
  <c r="GM34" i="11"/>
  <c r="GM38" i="11"/>
  <c r="GN38" i="11"/>
  <c r="GN34" i="11"/>
  <c r="GN36" i="11"/>
  <c r="GO34" i="11"/>
  <c r="GO38" i="11"/>
  <c r="GO36" i="11"/>
  <c r="GQ38" i="11"/>
  <c r="GP38" i="11"/>
  <c r="GP36" i="11"/>
  <c r="GP34" i="11"/>
  <c r="GQ36" i="11"/>
  <c r="GQ34" i="11"/>
  <c r="GR38" i="11"/>
  <c r="GS34" i="11"/>
  <c r="GS38" i="11"/>
  <c r="GS36" i="11"/>
  <c r="GR34" i="11"/>
  <c r="GR36" i="11"/>
  <c r="GT34" i="11"/>
  <c r="GT36" i="11"/>
  <c r="GT38" i="11"/>
  <c r="GU36" i="11"/>
  <c r="GU34" i="11"/>
  <c r="GU38" i="11"/>
  <c r="GV36" i="11"/>
  <c r="GV34" i="11"/>
  <c r="GV38" i="11"/>
  <c r="GW38" i="11"/>
  <c r="GW34" i="11"/>
  <c r="GW36" i="11"/>
  <c r="GX34" i="11"/>
  <c r="GX38" i="11"/>
  <c r="GX36" i="11"/>
  <c r="GY38" i="11"/>
  <c r="GY34" i="11"/>
  <c r="GY36" i="11"/>
  <c r="GZ38" i="11"/>
  <c r="GZ34" i="11"/>
  <c r="GZ36" i="11"/>
  <c r="HA34" i="11"/>
  <c r="HA38" i="11"/>
  <c r="HA36" i="11"/>
  <c r="HC34" i="11"/>
  <c r="HB38" i="11"/>
  <c r="HB36" i="11"/>
  <c r="HC36" i="11"/>
  <c r="HB34" i="11"/>
  <c r="HD38" i="11"/>
  <c r="HD36" i="11"/>
  <c r="HC38" i="11"/>
  <c r="HD34" i="11"/>
  <c r="HF38" i="11"/>
  <c r="HE38" i="11"/>
  <c r="HE34" i="11"/>
  <c r="HE36" i="11"/>
  <c r="HF36" i="11"/>
  <c r="HF34" i="11"/>
  <c r="HH34" i="11"/>
  <c r="HH36" i="11"/>
  <c r="HG38" i="11"/>
  <c r="HH38" i="11"/>
  <c r="HG36" i="11"/>
  <c r="HG34" i="11"/>
  <c r="HI34" i="11"/>
  <c r="HI36" i="11"/>
  <c r="HI38" i="11"/>
  <c r="HJ36" i="11"/>
  <c r="HJ38" i="11"/>
  <c r="HJ34" i="11"/>
  <c r="HK38" i="11"/>
  <c r="HK34" i="11"/>
  <c r="HK36" i="11"/>
  <c r="HL38" i="11"/>
  <c r="HL34" i="11"/>
  <c r="HL36" i="11"/>
  <c r="HM38" i="11"/>
  <c r="HM34" i="11"/>
  <c r="HM36" i="11"/>
  <c r="HN38" i="11"/>
  <c r="HN34" i="11"/>
  <c r="HN36" i="11"/>
  <c r="HO38" i="11"/>
  <c r="HO34" i="11"/>
  <c r="HO36" i="11"/>
  <c r="HT34" i="11"/>
  <c r="HP34" i="11"/>
  <c r="HP38" i="11"/>
  <c r="HQ36" i="11"/>
  <c r="HP36" i="11"/>
  <c r="HQ38" i="11"/>
  <c r="HQ34" i="11"/>
  <c r="HS34" i="11"/>
  <c r="HS38" i="11"/>
  <c r="HR36" i="11"/>
  <c r="HR38" i="11"/>
  <c r="HR34" i="11"/>
  <c r="HT36" i="11"/>
  <c r="HS36" i="11"/>
  <c r="HT38" i="11"/>
  <c r="HV36" i="11"/>
  <c r="HU36" i="11"/>
  <c r="HU34" i="11"/>
  <c r="HU38" i="11"/>
  <c r="HW34" i="11"/>
  <c r="HV38" i="11"/>
  <c r="HW36" i="11"/>
  <c r="HV34" i="11"/>
  <c r="HW38" i="11"/>
  <c r="HX36" i="11"/>
  <c r="HX34" i="11"/>
  <c r="HX38" i="11"/>
  <c r="HY34" i="11"/>
  <c r="HY36" i="11"/>
  <c r="HY38" i="11"/>
  <c r="HZ34" i="11"/>
  <c r="HZ36" i="11"/>
  <c r="HZ38" i="11"/>
  <c r="IA38" i="11"/>
  <c r="IA34" i="11"/>
  <c r="IA36" i="11"/>
  <c r="IB34" i="11"/>
  <c r="IB36" i="11"/>
  <c r="IB38" i="11"/>
  <c r="IC36" i="11"/>
  <c r="IC38" i="11"/>
  <c r="IC34" i="11"/>
  <c r="ID38" i="11"/>
  <c r="ID36" i="11"/>
  <c r="ID34" i="11"/>
  <c r="IE34" i="11"/>
  <c r="II34" i="11"/>
  <c r="IE38" i="11"/>
  <c r="IE36" i="11"/>
  <c r="IF36" i="11"/>
  <c r="IF34" i="11"/>
  <c r="IF38" i="11"/>
  <c r="IJ34" i="11"/>
  <c r="IG34" i="11"/>
  <c r="IG36" i="11"/>
  <c r="IG38" i="11"/>
  <c r="II36" i="11"/>
  <c r="IK34" i="11"/>
  <c r="IL38" i="11"/>
  <c r="IM34" i="11"/>
  <c r="II38" i="11"/>
  <c r="IH38" i="11"/>
  <c r="IH34" i="11"/>
  <c r="IH36" i="11"/>
  <c r="IK38" i="11"/>
  <c r="IJ38" i="11"/>
  <c r="IK36" i="11"/>
  <c r="IJ36" i="11"/>
  <c r="IM38" i="11"/>
  <c r="IM36" i="11"/>
  <c r="IN36" i="11"/>
  <c r="IL36" i="11"/>
  <c r="IL34" i="11"/>
  <c r="IN34" i="11"/>
  <c r="IN38" i="11"/>
  <c r="IO34" i="11"/>
  <c r="IO36" i="11"/>
  <c r="IO38" i="11"/>
  <c r="IP34" i="11"/>
  <c r="IP38" i="11"/>
  <c r="IP36" i="11"/>
  <c r="IQ34" i="11"/>
  <c r="IR38" i="11"/>
  <c r="IQ36" i="11"/>
  <c r="IQ38" i="11"/>
  <c r="IR34" i="11"/>
  <c r="IR36" i="11"/>
  <c r="IS38" i="11"/>
  <c r="IS36" i="11"/>
  <c r="IS34" i="11"/>
  <c r="IT38" i="11"/>
  <c r="IU34" i="11"/>
  <c r="IT34" i="11"/>
  <c r="IT36" i="11"/>
  <c r="IV34" i="11"/>
  <c r="IV36" i="11"/>
  <c r="IV38" i="11"/>
  <c r="IU38" i="11"/>
  <c r="IU36" i="11"/>
  <c r="IW34" i="11"/>
  <c r="IW38" i="11"/>
  <c r="IW36" i="11"/>
  <c r="IX38" i="11"/>
  <c r="IX36" i="11"/>
  <c r="IX34" i="11"/>
  <c r="IY38" i="11"/>
  <c r="IY34" i="11"/>
  <c r="IY36" i="11"/>
  <c r="JA38" i="11"/>
  <c r="JA34" i="11"/>
  <c r="JA36" i="11"/>
  <c r="IZ38" i="11"/>
  <c r="IZ36" i="11"/>
  <c r="IZ34" i="11"/>
  <c r="JB36" i="11"/>
  <c r="JB34" i="11"/>
  <c r="JB38" i="11"/>
  <c r="JC36" i="11"/>
  <c r="JC34" i="11"/>
  <c r="JC38" i="11"/>
  <c r="JD38" i="11"/>
  <c r="JD34" i="11"/>
  <c r="JD36" i="11"/>
  <c r="JE36" i="11"/>
  <c r="JE34" i="11"/>
  <c r="JE38" i="11"/>
  <c r="JF38" i="11"/>
  <c r="JF34" i="11"/>
  <c r="JF36" i="11"/>
  <c r="JG36" i="11"/>
  <c r="JG38" i="11"/>
  <c r="JG34" i="11"/>
  <c r="JH34" i="11"/>
  <c r="JH36" i="11"/>
  <c r="JI34" i="11"/>
  <c r="JH38" i="11"/>
  <c r="JK34" i="11"/>
  <c r="JI38" i="11"/>
  <c r="JM36" i="11"/>
  <c r="JI36" i="11"/>
  <c r="JJ38" i="11"/>
  <c r="JJ34" i="11"/>
  <c r="JK38" i="11"/>
  <c r="JJ36" i="11"/>
  <c r="JK36" i="11"/>
  <c r="JM34" i="11"/>
  <c r="JL36" i="11"/>
  <c r="JL34" i="11"/>
  <c r="JL38" i="11"/>
  <c r="JO36" i="11"/>
  <c r="JO38" i="11"/>
  <c r="JM38" i="11"/>
  <c r="JN34" i="11"/>
  <c r="JQ38" i="11"/>
  <c r="JN38" i="11"/>
  <c r="JN36" i="11"/>
  <c r="JO34" i="11"/>
  <c r="JP34" i="11"/>
  <c r="JP38" i="11"/>
  <c r="JP36" i="11"/>
  <c r="JQ36" i="11"/>
  <c r="JQ34" i="11"/>
  <c r="JR34" i="11"/>
  <c r="JR36" i="11"/>
  <c r="JR38" i="11"/>
  <c r="JT34" i="11"/>
  <c r="JS36" i="11"/>
  <c r="JS38" i="11"/>
  <c r="JS34" i="11"/>
  <c r="JT36" i="11"/>
  <c r="JT38" i="11"/>
  <c r="JU34" i="11"/>
  <c r="JU38" i="11"/>
  <c r="JU36" i="11"/>
  <c r="JW38" i="11"/>
  <c r="JZ36" i="11"/>
  <c r="JV34" i="11"/>
  <c r="JV36" i="11"/>
  <c r="JV38" i="11"/>
  <c r="JW34" i="11"/>
  <c r="JW36" i="11"/>
  <c r="JY36" i="11"/>
  <c r="JX34" i="11"/>
  <c r="JX36" i="11"/>
  <c r="JX38" i="11"/>
  <c r="JY34" i="11"/>
  <c r="JZ38" i="11"/>
  <c r="JY38" i="11"/>
  <c r="JZ34" i="11"/>
  <c r="KA36" i="11"/>
  <c r="KA34" i="11"/>
  <c r="KA38" i="11"/>
  <c r="KB34" i="11"/>
  <c r="KC34" i="11"/>
  <c r="KB38" i="11"/>
  <c r="KB36" i="11"/>
  <c r="KC36" i="11"/>
  <c r="KC38" i="11"/>
  <c r="KD36" i="11"/>
  <c r="KD34" i="11"/>
  <c r="KD38" i="11"/>
  <c r="KE36" i="11"/>
  <c r="KE38" i="11"/>
  <c r="KE34" i="11"/>
  <c r="KG36" i="11"/>
  <c r="KF34" i="11"/>
  <c r="KF38" i="11"/>
  <c r="KF36" i="11"/>
  <c r="KI36" i="11"/>
  <c r="KJ34" i="11"/>
  <c r="KH34" i="11"/>
  <c r="KH38" i="11"/>
  <c r="KG38" i="11"/>
  <c r="KG34" i="11"/>
  <c r="KH36" i="11"/>
  <c r="KI34" i="11"/>
  <c r="KM38" i="11"/>
  <c r="KI38" i="11"/>
  <c r="KJ38" i="11"/>
  <c r="KK34" i="11"/>
  <c r="KJ36" i="11"/>
  <c r="KK38" i="11"/>
  <c r="KP34" i="11"/>
  <c r="KL38" i="11"/>
  <c r="KK36" i="11"/>
  <c r="KL34" i="11"/>
  <c r="KM34" i="11"/>
  <c r="KM36" i="11"/>
  <c r="KL36" i="11"/>
  <c r="KN36" i="11"/>
  <c r="KP36" i="11"/>
  <c r="KN38" i="11"/>
  <c r="KN34" i="11"/>
  <c r="KQ36" i="11"/>
  <c r="KO38" i="11"/>
  <c r="KO36" i="11"/>
  <c r="KQ34" i="11"/>
  <c r="KO34" i="11"/>
  <c r="KP38" i="11"/>
  <c r="KQ38" i="11"/>
  <c r="KR38" i="11"/>
  <c r="KR36" i="11"/>
  <c r="KR34" i="11"/>
  <c r="KS34" i="11"/>
  <c r="KS36" i="11"/>
  <c r="KS38" i="11"/>
  <c r="KT34" i="11"/>
  <c r="KT36" i="11"/>
  <c r="KT38" i="11"/>
  <c r="KU38" i="11"/>
  <c r="KU36" i="11"/>
  <c r="KV34" i="11"/>
  <c r="KU34" i="11"/>
  <c r="KV38" i="11"/>
  <c r="KV36" i="11"/>
  <c r="KX34" i="11"/>
  <c r="KX36" i="11"/>
  <c r="KX38" i="11"/>
  <c r="KW34" i="11"/>
  <c r="KW36" i="11"/>
  <c r="KW38" i="11"/>
  <c r="KY38" i="11"/>
  <c r="KY34" i="11"/>
  <c r="KY36" i="11"/>
  <c r="LB38" i="11"/>
  <c r="KZ36" i="11"/>
  <c r="KZ34" i="11"/>
  <c r="KZ38" i="11"/>
  <c r="LA38" i="11"/>
  <c r="LA36" i="11"/>
  <c r="LB36" i="11"/>
  <c r="LA34" i="11"/>
  <c r="LB34" i="11"/>
  <c r="LF34" i="11"/>
  <c r="LC34" i="11"/>
  <c r="LC36" i="11"/>
  <c r="LC38" i="11"/>
  <c r="LD36" i="11"/>
  <c r="LD38" i="11"/>
  <c r="LD34" i="11"/>
  <c r="LE38" i="11"/>
  <c r="LE36" i="11"/>
  <c r="LE34" i="11"/>
  <c r="LF36" i="11"/>
  <c r="LF38" i="11"/>
  <c r="LG34" i="11"/>
  <c r="LG38" i="11"/>
  <c r="LG36" i="11"/>
  <c r="LI36" i="11"/>
  <c r="LH38" i="11"/>
  <c r="LH34" i="11"/>
  <c r="LH36" i="11"/>
  <c r="LI34" i="11"/>
  <c r="LJ36" i="11"/>
  <c r="LI38" i="11"/>
  <c r="LK38" i="11"/>
  <c r="LJ34" i="11"/>
  <c r="LM34" i="11"/>
  <c r="LM38" i="11"/>
  <c r="LO34" i="11"/>
  <c r="LJ38" i="11"/>
  <c r="LL38" i="11"/>
  <c r="LK34" i="11"/>
  <c r="LK36" i="11"/>
  <c r="LL34" i="11"/>
  <c r="LL36" i="11"/>
  <c r="LM36" i="11"/>
  <c r="LN38" i="11"/>
  <c r="LO38" i="11"/>
  <c r="LN36" i="11"/>
  <c r="LO36" i="11"/>
  <c r="LN34" i="11"/>
  <c r="LQ36" i="11"/>
  <c r="LS36" i="11"/>
  <c r="LP38" i="11"/>
  <c r="LP34" i="11"/>
  <c r="LQ38" i="11"/>
  <c r="LP36" i="11"/>
  <c r="LR38" i="11"/>
  <c r="LQ34" i="11"/>
  <c r="LR36" i="11"/>
  <c r="LR34" i="11"/>
  <c r="LS34" i="11"/>
  <c r="LT36" i="11"/>
  <c r="LS38" i="11"/>
  <c r="LT34" i="11"/>
  <c r="LT38" i="11"/>
  <c r="LU34" i="11"/>
  <c r="LU38" i="11"/>
  <c r="LU36" i="11"/>
  <c r="LV38" i="11"/>
  <c r="LV36" i="11"/>
  <c r="LV34" i="11"/>
  <c r="LW38" i="11"/>
  <c r="LW34" i="11"/>
  <c r="LW36" i="11"/>
  <c r="LX38" i="11"/>
  <c r="LX34" i="11"/>
  <c r="LX36" i="11"/>
  <c r="LY34" i="11"/>
  <c r="LY36" i="11"/>
  <c r="LZ36" i="11"/>
  <c r="LY38" i="11"/>
  <c r="LZ34" i="11"/>
  <c r="LZ38" i="11"/>
  <c r="MA36" i="11"/>
  <c r="MA38" i="11"/>
  <c r="MA34" i="11"/>
  <c r="MB38" i="11"/>
  <c r="MB36" i="11"/>
  <c r="MB34" i="11"/>
  <c r="MC36" i="11"/>
  <c r="MC34" i="11"/>
  <c r="MC38" i="11"/>
  <c r="ME34" i="11"/>
  <c r="MD34" i="11"/>
  <c r="MD38" i="11"/>
  <c r="MD36" i="11"/>
  <c r="ME36" i="11"/>
  <c r="ME38" i="11"/>
  <c r="MG36" i="11"/>
  <c r="MF38" i="11"/>
  <c r="MF36" i="11"/>
  <c r="MF34" i="11"/>
  <c r="MG34" i="11"/>
  <c r="MG38" i="11"/>
  <c r="MI34" i="11"/>
  <c r="MH38" i="11"/>
  <c r="MI36" i="11"/>
  <c r="MH34" i="11"/>
  <c r="MH36" i="11"/>
  <c r="MI38" i="11"/>
  <c r="MJ36" i="11"/>
  <c r="MJ38" i="11"/>
  <c r="MJ34" i="11"/>
  <c r="NO203" i="11"/>
  <c r="NN202" i="11"/>
  <c r="NO241" i="11"/>
  <c r="NN240" i="11"/>
  <c r="NN31" i="11"/>
  <c r="NO32" i="11"/>
  <c r="NN158" i="11"/>
  <c r="NN152" i="11"/>
  <c r="NN180" i="11" s="1"/>
  <c r="NN186" i="11" s="1"/>
  <c r="NN96" i="12" s="1"/>
  <c r="NN99" i="11"/>
  <c r="NO100" i="11"/>
  <c r="NO55" i="11"/>
  <c r="NO54" i="11" s="1"/>
  <c r="NN54" i="11"/>
  <c r="NO222" i="11"/>
  <c r="NN221" i="11"/>
  <c r="NO9" i="9"/>
  <c r="NN8" i="9"/>
  <c r="NN40" i="9"/>
  <c r="NM39" i="9"/>
  <c r="NO35" i="9"/>
  <c r="NN100" i="9"/>
  <c r="NN75" i="9"/>
  <c r="NM74" i="9"/>
  <c r="NM196" i="8"/>
  <c r="N122" i="8"/>
  <c r="N162" i="8"/>
  <c r="NO48" i="8"/>
  <c r="NO240" i="8"/>
  <c r="NN31" i="8"/>
  <c r="NO32" i="8"/>
  <c r="NO222" i="8"/>
  <c r="NN221" i="8"/>
  <c r="N111" i="8"/>
  <c r="NO203" i="8"/>
  <c r="NN202" i="8"/>
  <c r="N198" i="8"/>
  <c r="N188" i="8"/>
  <c r="N182" i="8"/>
  <c r="N154" i="8"/>
  <c r="N200" i="8"/>
  <c r="N190" i="8"/>
  <c r="N98" i="9" s="1"/>
  <c r="N184" i="8"/>
  <c r="N156" i="8"/>
  <c r="N133" i="8"/>
  <c r="N144" i="8"/>
  <c r="NN152" i="8"/>
  <c r="NN180" i="8" s="1"/>
  <c r="NN186" i="8" s="1"/>
  <c r="NN96" i="9" s="1"/>
  <c r="NN158" i="8"/>
  <c r="NN99" i="8"/>
  <c r="NO100" i="8"/>
  <c r="N160" i="8"/>
  <c r="NI100" i="4"/>
  <c r="NI39" i="4"/>
  <c r="NJ40" i="4"/>
  <c r="NJ75" i="4"/>
  <c r="NI74" i="4"/>
  <c r="NL9" i="4"/>
  <c r="NK8" i="4"/>
  <c r="NJ35" i="4"/>
  <c r="NK26" i="4"/>
  <c r="NL27" i="4"/>
  <c r="NF100" i="2"/>
  <c r="NE99" i="2"/>
  <c r="NN27" i="9" l="1"/>
  <c r="NM26" i="9"/>
  <c r="NN26" i="12"/>
  <c r="NO27" i="12"/>
  <c r="NO74" i="12"/>
  <c r="N85" i="12"/>
  <c r="N84" i="12"/>
  <c r="N82" i="12"/>
  <c r="N83" i="12"/>
  <c r="N80" i="12"/>
  <c r="N81" i="12"/>
  <c r="N79" i="12"/>
  <c r="N77" i="12"/>
  <c r="N78" i="12"/>
  <c r="NN196" i="11"/>
  <c r="NO152" i="11"/>
  <c r="NO158" i="11"/>
  <c r="NO99" i="11"/>
  <c r="N119" i="11"/>
  <c r="N120" i="11"/>
  <c r="N118" i="11"/>
  <c r="N121" i="11"/>
  <c r="N114" i="11"/>
  <c r="N115" i="11"/>
  <c r="N113" i="11"/>
  <c r="N117" i="11"/>
  <c r="N116" i="11"/>
  <c r="N140" i="11"/>
  <c r="N138" i="11"/>
  <c r="N143" i="11"/>
  <c r="N141" i="11"/>
  <c r="N139" i="11"/>
  <c r="N142" i="11"/>
  <c r="N137" i="11"/>
  <c r="N135" i="11"/>
  <c r="N136" i="11"/>
  <c r="NO202" i="11"/>
  <c r="N110" i="11"/>
  <c r="N108" i="11"/>
  <c r="N106" i="11"/>
  <c r="N109" i="11"/>
  <c r="N107" i="11"/>
  <c r="N104" i="11"/>
  <c r="N102" i="11"/>
  <c r="N105" i="11"/>
  <c r="N103" i="11"/>
  <c r="NO240" i="11"/>
  <c r="NO221" i="11"/>
  <c r="NO31" i="11"/>
  <c r="N131" i="11"/>
  <c r="N129" i="11"/>
  <c r="N132" i="11"/>
  <c r="N130" i="11"/>
  <c r="N128" i="11"/>
  <c r="N126" i="11"/>
  <c r="N124" i="11"/>
  <c r="N127" i="11"/>
  <c r="N125" i="11"/>
  <c r="NO75" i="9"/>
  <c r="NN74" i="9"/>
  <c r="NO100" i="9"/>
  <c r="NO40" i="9"/>
  <c r="NO39" i="9" s="1"/>
  <c r="NN39" i="9"/>
  <c r="NO8" i="9"/>
  <c r="N29" i="9"/>
  <c r="N42" i="9"/>
  <c r="O29" i="9"/>
  <c r="P29" i="9"/>
  <c r="Q29" i="9"/>
  <c r="S29" i="9"/>
  <c r="R29" i="9"/>
  <c r="T29" i="9"/>
  <c r="U29" i="9"/>
  <c r="W29" i="9"/>
  <c r="Z29" i="9"/>
  <c r="V29" i="9"/>
  <c r="Y29" i="9"/>
  <c r="X29" i="9"/>
  <c r="AA29" i="9"/>
  <c r="AB29" i="9"/>
  <c r="AC29" i="9"/>
  <c r="AE29" i="9"/>
  <c r="AD29" i="9"/>
  <c r="AF29" i="9"/>
  <c r="AG29" i="9"/>
  <c r="AH29" i="9"/>
  <c r="AI29" i="9"/>
  <c r="AJ29" i="9"/>
  <c r="AK29" i="9"/>
  <c r="AM29" i="9"/>
  <c r="AL29" i="9"/>
  <c r="AO29" i="9"/>
  <c r="AN29" i="9"/>
  <c r="AR29" i="9"/>
  <c r="AP29" i="9"/>
  <c r="AQ29" i="9"/>
  <c r="AS29" i="9"/>
  <c r="AT29" i="9"/>
  <c r="AU29" i="9"/>
  <c r="AV29" i="9"/>
  <c r="AW29" i="9"/>
  <c r="AY29" i="9"/>
  <c r="AX29" i="9"/>
  <c r="BA29" i="9"/>
  <c r="AZ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U29" i="9"/>
  <c r="BT29" i="9"/>
  <c r="BV29" i="9"/>
  <c r="BX29" i="9"/>
  <c r="BW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V29" i="9"/>
  <c r="CU29" i="9"/>
  <c r="CW29" i="9"/>
  <c r="CX29" i="9"/>
  <c r="CY29" i="9"/>
  <c r="CZ29" i="9"/>
  <c r="DA29" i="9"/>
  <c r="DB29" i="9"/>
  <c r="DF29" i="9"/>
  <c r="DC29" i="9"/>
  <c r="DD29" i="9"/>
  <c r="DE29" i="9"/>
  <c r="DI29" i="9"/>
  <c r="DG29" i="9"/>
  <c r="DH29" i="9"/>
  <c r="DJ29" i="9"/>
  <c r="DK29" i="9"/>
  <c r="DL29" i="9"/>
  <c r="DM29" i="9"/>
  <c r="DO29" i="9"/>
  <c r="DN29" i="9"/>
  <c r="DP29" i="9"/>
  <c r="DQ29" i="9"/>
  <c r="DR29" i="9"/>
  <c r="DS29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S29" i="9"/>
  <c r="ER29" i="9"/>
  <c r="ET29" i="9"/>
  <c r="EU29" i="9"/>
  <c r="EV29" i="9"/>
  <c r="EW29" i="9"/>
  <c r="EX29" i="9"/>
  <c r="EY29" i="9"/>
  <c r="EZ29" i="9"/>
  <c r="FB29" i="9"/>
  <c r="FA29" i="9"/>
  <c r="FC29" i="9"/>
  <c r="FD29" i="9"/>
  <c r="FE29" i="9"/>
  <c r="FF29" i="9"/>
  <c r="FG29" i="9"/>
  <c r="FH29" i="9"/>
  <c r="FI29" i="9"/>
  <c r="FJ29" i="9"/>
  <c r="FK29" i="9"/>
  <c r="FM29" i="9"/>
  <c r="FL29" i="9"/>
  <c r="FO29" i="9"/>
  <c r="FN29" i="9"/>
  <c r="FP29" i="9"/>
  <c r="FQ29" i="9"/>
  <c r="FS29" i="9"/>
  <c r="FR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KG29" i="9"/>
  <c r="KH29" i="9"/>
  <c r="KI29" i="9"/>
  <c r="KJ29" i="9"/>
  <c r="KK29" i="9"/>
  <c r="KL29" i="9"/>
  <c r="KM29" i="9"/>
  <c r="KN29" i="9"/>
  <c r="KO29" i="9"/>
  <c r="KP29" i="9"/>
  <c r="KT29" i="9"/>
  <c r="KQ29" i="9"/>
  <c r="KR29" i="9"/>
  <c r="KS29" i="9"/>
  <c r="KU29" i="9"/>
  <c r="KV29" i="9"/>
  <c r="KW29" i="9"/>
  <c r="KX29" i="9"/>
  <c r="KY29" i="9"/>
  <c r="KZ29" i="9"/>
  <c r="LA29" i="9"/>
  <c r="LB29" i="9"/>
  <c r="LC29" i="9"/>
  <c r="LG29" i="9"/>
  <c r="LD29" i="9"/>
  <c r="LE29" i="9"/>
  <c r="LF29" i="9"/>
  <c r="LH29" i="9"/>
  <c r="LI29" i="9"/>
  <c r="LJ29" i="9"/>
  <c r="LK29" i="9"/>
  <c r="LL29" i="9"/>
  <c r="LM29" i="9"/>
  <c r="LN29" i="9"/>
  <c r="LO29" i="9"/>
  <c r="LP29" i="9"/>
  <c r="LQ29" i="9"/>
  <c r="LR29" i="9"/>
  <c r="LS29" i="9"/>
  <c r="LT29" i="9"/>
  <c r="LU29" i="9"/>
  <c r="LV29" i="9"/>
  <c r="LW29" i="9"/>
  <c r="LX29" i="9"/>
  <c r="LY29" i="9"/>
  <c r="LZ29" i="9"/>
  <c r="MA29" i="9"/>
  <c r="MB29" i="9"/>
  <c r="MC29" i="9"/>
  <c r="MD29" i="9"/>
  <c r="ME29" i="9"/>
  <c r="MF29" i="9"/>
  <c r="MG29" i="9"/>
  <c r="MH29" i="9"/>
  <c r="MJ29" i="9"/>
  <c r="MI29" i="9"/>
  <c r="NN196" i="8"/>
  <c r="NO31" i="8"/>
  <c r="NO152" i="8"/>
  <c r="NO158" i="8"/>
  <c r="NO99" i="8"/>
  <c r="P224" i="8"/>
  <c r="NO202" i="8"/>
  <c r="N194" i="8"/>
  <c r="NO221" i="8"/>
  <c r="N192" i="8"/>
  <c r="NJ100" i="4"/>
  <c r="NK75" i="4"/>
  <c r="NJ74" i="4"/>
  <c r="NK40" i="4"/>
  <c r="NJ39" i="4"/>
  <c r="NM9" i="4"/>
  <c r="NL8" i="4"/>
  <c r="NL26" i="4"/>
  <c r="NM27" i="4"/>
  <c r="NK35" i="4"/>
  <c r="NG100" i="2"/>
  <c r="NF99" i="2"/>
  <c r="NO27" i="9" l="1"/>
  <c r="NO26" i="9" s="1"/>
  <c r="NN26" i="9"/>
  <c r="NO26" i="12"/>
  <c r="N86" i="12"/>
  <c r="N200" i="11"/>
  <c r="N184" i="11"/>
  <c r="N190" i="11"/>
  <c r="N156" i="11"/>
  <c r="N160" i="11"/>
  <c r="N144" i="11"/>
  <c r="N162" i="11"/>
  <c r="N228" i="11"/>
  <c r="P228" i="11"/>
  <c r="O228" i="11"/>
  <c r="Q228" i="11"/>
  <c r="R228" i="11"/>
  <c r="N224" i="11"/>
  <c r="O224" i="11"/>
  <c r="N133" i="11"/>
  <c r="NO180" i="11"/>
  <c r="N188" i="11"/>
  <c r="N182" i="11"/>
  <c r="N154" i="11"/>
  <c r="N198" i="11"/>
  <c r="N111" i="11"/>
  <c r="N122" i="11"/>
  <c r="NO74" i="9"/>
  <c r="N85" i="9"/>
  <c r="N84" i="9"/>
  <c r="N83" i="9"/>
  <c r="N81" i="9"/>
  <c r="N82" i="9"/>
  <c r="N79" i="9"/>
  <c r="N80" i="9"/>
  <c r="N78" i="9"/>
  <c r="N77" i="9"/>
  <c r="N224" i="8"/>
  <c r="O224" i="8"/>
  <c r="N228" i="8"/>
  <c r="Q228" i="8"/>
  <c r="P228" i="8"/>
  <c r="O228" i="8"/>
  <c r="R228" i="8"/>
  <c r="NO180" i="8"/>
  <c r="S228" i="8"/>
  <c r="NK100" i="4"/>
  <c r="NK39" i="4"/>
  <c r="NL40" i="4"/>
  <c r="NK74" i="4"/>
  <c r="NL75" i="4"/>
  <c r="NM26" i="4"/>
  <c r="NN27" i="4"/>
  <c r="NM8" i="4"/>
  <c r="NN9" i="4"/>
  <c r="NL35" i="4"/>
  <c r="NH100" i="2"/>
  <c r="NG99" i="2"/>
  <c r="N98" i="12" l="1"/>
  <c r="N102" i="12"/>
  <c r="S228" i="11"/>
  <c r="NO186" i="11"/>
  <c r="NO96" i="12" s="1"/>
  <c r="P224" i="11"/>
  <c r="N194" i="11"/>
  <c r="N192" i="11"/>
  <c r="N207" i="11"/>
  <c r="N211" i="11"/>
  <c r="N205" i="11"/>
  <c r="N209" i="11"/>
  <c r="N86" i="9"/>
  <c r="NO186" i="8"/>
  <c r="NO96" i="9" s="1"/>
  <c r="NL100" i="4"/>
  <c r="NM75" i="4"/>
  <c r="NL74" i="4"/>
  <c r="NM40" i="4"/>
  <c r="NL39" i="4"/>
  <c r="NN26" i="4"/>
  <c r="NO27" i="4"/>
  <c r="NN8" i="4"/>
  <c r="NO9" i="4"/>
  <c r="NM35" i="4"/>
  <c r="NI100" i="2"/>
  <c r="NH99" i="2"/>
  <c r="NO196" i="11" l="1"/>
  <c r="N102" i="9"/>
  <c r="N211" i="8"/>
  <c r="NO196" i="8"/>
  <c r="N207" i="8"/>
  <c r="N209" i="8"/>
  <c r="N205" i="8"/>
  <c r="NM100" i="4"/>
  <c r="O29" i="4"/>
  <c r="NM39" i="4"/>
  <c r="NN40" i="4"/>
  <c r="NN75" i="4"/>
  <c r="NM74" i="4"/>
  <c r="NO8" i="4"/>
  <c r="Q29" i="4"/>
  <c r="N42" i="4"/>
  <c r="P29" i="4"/>
  <c r="N29" i="4"/>
  <c r="R29" i="4"/>
  <c r="S29" i="4"/>
  <c r="U29" i="4"/>
  <c r="T29" i="4"/>
  <c r="V29" i="4"/>
  <c r="W29" i="4"/>
  <c r="Y29" i="4"/>
  <c r="X29" i="4"/>
  <c r="AC29" i="4"/>
  <c r="Z29" i="4"/>
  <c r="AA29" i="4"/>
  <c r="AB29" i="4"/>
  <c r="AD29" i="4"/>
  <c r="AE29" i="4"/>
  <c r="AF29" i="4"/>
  <c r="AG29" i="4"/>
  <c r="AH29" i="4"/>
  <c r="AI29" i="4"/>
  <c r="AJ29" i="4"/>
  <c r="AL29" i="4"/>
  <c r="AK29" i="4"/>
  <c r="AM29" i="4"/>
  <c r="AN29" i="4"/>
  <c r="AP29" i="4"/>
  <c r="AO29" i="4"/>
  <c r="AQ29" i="4"/>
  <c r="AR29" i="4"/>
  <c r="AV29" i="4"/>
  <c r="AS29" i="4"/>
  <c r="AT29" i="4"/>
  <c r="AU29" i="4"/>
  <c r="AW29" i="4"/>
  <c r="AX29" i="4"/>
  <c r="AY29" i="4"/>
  <c r="AZ29" i="4"/>
  <c r="BA29" i="4"/>
  <c r="BB29" i="4"/>
  <c r="BC29" i="4"/>
  <c r="BD29" i="4"/>
  <c r="BE29" i="4"/>
  <c r="BF29" i="4"/>
  <c r="BG29" i="4"/>
  <c r="BI29" i="4"/>
  <c r="BH29" i="4"/>
  <c r="BJ29" i="4"/>
  <c r="BK29" i="4"/>
  <c r="BL29" i="4"/>
  <c r="BM29" i="4"/>
  <c r="BN29" i="4"/>
  <c r="BO29" i="4"/>
  <c r="BP29" i="4"/>
  <c r="BT29" i="4"/>
  <c r="BQ29" i="4"/>
  <c r="BR29" i="4"/>
  <c r="BS29" i="4"/>
  <c r="BX29" i="4"/>
  <c r="BU29" i="4"/>
  <c r="BV29" i="4"/>
  <c r="BY29" i="4"/>
  <c r="BW29" i="4"/>
  <c r="BZ29" i="4"/>
  <c r="CA29" i="4"/>
  <c r="CC29" i="4"/>
  <c r="CB29" i="4"/>
  <c r="CE29" i="4"/>
  <c r="CD29" i="4"/>
  <c r="CG29" i="4"/>
  <c r="CF29" i="4"/>
  <c r="CH29" i="4"/>
  <c r="CI29" i="4"/>
  <c r="CJ29" i="4"/>
  <c r="CK29" i="4"/>
  <c r="CL29" i="4"/>
  <c r="CP29" i="4"/>
  <c r="CM29" i="4"/>
  <c r="CN29" i="4"/>
  <c r="CO29" i="4"/>
  <c r="CQ29" i="4"/>
  <c r="CR29" i="4"/>
  <c r="CS29" i="4"/>
  <c r="CT29" i="4"/>
  <c r="CU29" i="4"/>
  <c r="CX29" i="4"/>
  <c r="CV29" i="4"/>
  <c r="CW29" i="4"/>
  <c r="CY29" i="4"/>
  <c r="DA29" i="4"/>
  <c r="CZ29" i="4"/>
  <c r="DB29" i="4"/>
  <c r="DC29" i="4"/>
  <c r="DF29" i="4"/>
  <c r="DD29" i="4"/>
  <c r="DE29" i="4"/>
  <c r="DG29" i="4"/>
  <c r="DH29" i="4"/>
  <c r="DI29" i="4"/>
  <c r="DJ29" i="4"/>
  <c r="DK29" i="4"/>
  <c r="DM29" i="4"/>
  <c r="DL29" i="4"/>
  <c r="DN29" i="4"/>
  <c r="DR29" i="4"/>
  <c r="DO29" i="4"/>
  <c r="DP29" i="4"/>
  <c r="DQ29" i="4"/>
  <c r="DS29" i="4"/>
  <c r="DT29" i="4"/>
  <c r="DU29" i="4"/>
  <c r="DX29" i="4"/>
  <c r="DV29" i="4"/>
  <c r="DW29" i="4"/>
  <c r="DY29" i="4"/>
  <c r="EB29" i="4"/>
  <c r="DZ29" i="4"/>
  <c r="EA29" i="4"/>
  <c r="EC29" i="4"/>
  <c r="ED29" i="4"/>
  <c r="EE29" i="4"/>
  <c r="EG29" i="4"/>
  <c r="EF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Y29" i="4"/>
  <c r="EV29" i="4"/>
  <c r="EW29" i="4"/>
  <c r="EU29" i="4"/>
  <c r="EX29" i="4"/>
  <c r="EZ29" i="4"/>
  <c r="FB29" i="4"/>
  <c r="FA29" i="4"/>
  <c r="FC29" i="4"/>
  <c r="FD29" i="4"/>
  <c r="FE29" i="4"/>
  <c r="FF29" i="4"/>
  <c r="FG29" i="4"/>
  <c r="FH29" i="4"/>
  <c r="FJ29" i="4"/>
  <c r="FI29" i="4"/>
  <c r="FK29" i="4"/>
  <c r="FM29" i="4"/>
  <c r="FL29" i="4"/>
  <c r="FN29" i="4"/>
  <c r="FO29" i="4"/>
  <c r="FP29" i="4"/>
  <c r="FQ29" i="4"/>
  <c r="FR29" i="4"/>
  <c r="FU29" i="4"/>
  <c r="FS29" i="4"/>
  <c r="FT29" i="4"/>
  <c r="FV29" i="4"/>
  <c r="FW29" i="4"/>
  <c r="FX29" i="4"/>
  <c r="FY29" i="4"/>
  <c r="FZ29" i="4"/>
  <c r="GA29" i="4"/>
  <c r="GC29" i="4"/>
  <c r="GB29" i="4"/>
  <c r="GD29" i="4"/>
  <c r="GE29" i="4"/>
  <c r="GF29" i="4"/>
  <c r="GG29" i="4"/>
  <c r="GH29" i="4"/>
  <c r="GL29" i="4"/>
  <c r="GJ29" i="4"/>
  <c r="GI29" i="4"/>
  <c r="GK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C29" i="4"/>
  <c r="HB29" i="4"/>
  <c r="HD29" i="4"/>
  <c r="HE29" i="4"/>
  <c r="HF29" i="4"/>
  <c r="HG29" i="4"/>
  <c r="HH29" i="4"/>
  <c r="HI29" i="4"/>
  <c r="HJ29" i="4"/>
  <c r="HK29" i="4"/>
  <c r="HL29" i="4"/>
  <c r="HM29" i="4"/>
  <c r="HO29" i="4"/>
  <c r="HN29" i="4"/>
  <c r="HQ29" i="4"/>
  <c r="HP29" i="4"/>
  <c r="HR29" i="4"/>
  <c r="HU29" i="4"/>
  <c r="HS29" i="4"/>
  <c r="HT29" i="4"/>
  <c r="HW29" i="4"/>
  <c r="HV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O29" i="4"/>
  <c r="IN29" i="4"/>
  <c r="IP29" i="4"/>
  <c r="IQ29" i="4"/>
  <c r="IR29" i="4"/>
  <c r="IS29" i="4"/>
  <c r="IT29" i="4"/>
  <c r="IU29" i="4"/>
  <c r="IV29" i="4"/>
  <c r="IW29" i="4"/>
  <c r="IY29" i="4"/>
  <c r="IX29" i="4"/>
  <c r="JA29" i="4"/>
  <c r="IZ29" i="4"/>
  <c r="JC29" i="4"/>
  <c r="JB29" i="4"/>
  <c r="JD29" i="4"/>
  <c r="JE29" i="4"/>
  <c r="JF29" i="4"/>
  <c r="JG29" i="4"/>
  <c r="JH29" i="4"/>
  <c r="JI29" i="4"/>
  <c r="JJ29" i="4"/>
  <c r="JK29" i="4"/>
  <c r="JM29" i="4"/>
  <c r="JL29" i="4"/>
  <c r="JO29" i="4"/>
  <c r="JN29" i="4"/>
  <c r="JP29" i="4"/>
  <c r="JQ29" i="4"/>
  <c r="JR29" i="4"/>
  <c r="JS29" i="4"/>
  <c r="JT29" i="4"/>
  <c r="JU29" i="4"/>
  <c r="JV29" i="4"/>
  <c r="JW29" i="4"/>
  <c r="JX29" i="4"/>
  <c r="JZ29" i="4"/>
  <c r="JY29" i="4"/>
  <c r="KA29" i="4"/>
  <c r="KD29" i="4"/>
  <c r="KB29" i="4"/>
  <c r="KC29" i="4"/>
  <c r="KE29" i="4"/>
  <c r="KF29" i="4"/>
  <c r="KG29" i="4"/>
  <c r="KH29" i="4"/>
  <c r="KI29" i="4"/>
  <c r="KJ29" i="4"/>
  <c r="KL29" i="4"/>
  <c r="KK29" i="4"/>
  <c r="KN29" i="4"/>
  <c r="KM29" i="4"/>
  <c r="KO29" i="4"/>
  <c r="KP29" i="4"/>
  <c r="KQ29" i="4"/>
  <c r="KS29" i="4"/>
  <c r="KR29" i="4"/>
  <c r="KT29" i="4"/>
  <c r="KU29" i="4"/>
  <c r="KV29" i="4"/>
  <c r="KW29" i="4"/>
  <c r="KX29" i="4"/>
  <c r="KY29" i="4"/>
  <c r="KZ29" i="4"/>
  <c r="LB29" i="4"/>
  <c r="LA29" i="4"/>
  <c r="LC29" i="4"/>
  <c r="LD29" i="4"/>
  <c r="LE29" i="4"/>
  <c r="LF29" i="4"/>
  <c r="LG29" i="4"/>
  <c r="LH29" i="4"/>
  <c r="LI29" i="4"/>
  <c r="LJ29" i="4"/>
  <c r="LK29" i="4"/>
  <c r="LL29" i="4"/>
  <c r="LM29" i="4"/>
  <c r="LN29" i="4"/>
  <c r="LO29" i="4"/>
  <c r="LQ29" i="4"/>
  <c r="LP29" i="4"/>
  <c r="LT29" i="4"/>
  <c r="LR29" i="4"/>
  <c r="LS29" i="4"/>
  <c r="LU29" i="4"/>
  <c r="LV29" i="4"/>
  <c r="LW29" i="4"/>
  <c r="LX29" i="4"/>
  <c r="MA29" i="4"/>
  <c r="LY29" i="4"/>
  <c r="LZ29" i="4"/>
  <c r="MB29" i="4"/>
  <c r="MC29" i="4"/>
  <c r="MD29" i="4"/>
  <c r="ME29" i="4"/>
  <c r="MF29" i="4"/>
  <c r="MG29" i="4"/>
  <c r="MJ29" i="4"/>
  <c r="MH29" i="4"/>
  <c r="MI29" i="4"/>
  <c r="NN35" i="4"/>
  <c r="NO26" i="4"/>
  <c r="NJ100" i="2"/>
  <c r="NI99" i="2"/>
  <c r="P226" i="11" l="1"/>
  <c r="P230" i="11" s="1"/>
  <c r="O226" i="11"/>
  <c r="O230" i="11" s="1"/>
  <c r="N226" i="11"/>
  <c r="N226" i="8"/>
  <c r="O226" i="8"/>
  <c r="O230" i="8" s="1"/>
  <c r="P226" i="8"/>
  <c r="P230" i="8" s="1"/>
  <c r="NN100" i="4"/>
  <c r="NO75" i="4"/>
  <c r="NN74" i="4"/>
  <c r="NO40" i="4"/>
  <c r="NO39" i="4" s="1"/>
  <c r="NN39" i="4"/>
  <c r="N84" i="4"/>
  <c r="N85" i="4"/>
  <c r="N83" i="4"/>
  <c r="N81" i="4"/>
  <c r="N79" i="4"/>
  <c r="N77" i="4"/>
  <c r="N82" i="4"/>
  <c r="N80" i="4"/>
  <c r="N78" i="4"/>
  <c r="NO35" i="4"/>
  <c r="NJ99" i="2"/>
  <c r="NK100" i="2"/>
  <c r="N230" i="11" l="1"/>
  <c r="N230" i="8"/>
  <c r="NO100" i="4"/>
  <c r="NO74" i="4"/>
  <c r="N86" i="4"/>
  <c r="NL100" i="2"/>
  <c r="NK99" i="2"/>
  <c r="N245" i="11" l="1"/>
  <c r="N232" i="11"/>
  <c r="O232" i="11" s="1"/>
  <c r="P232" i="11" s="1"/>
  <c r="N245" i="8"/>
  <c r="N232" i="8"/>
  <c r="O232" i="8" s="1"/>
  <c r="P232" i="8" s="1"/>
  <c r="NM100" i="2"/>
  <c r="NL99" i="2"/>
  <c r="N249" i="11" l="1"/>
  <c r="N253" i="11"/>
  <c r="N249" i="8"/>
  <c r="N253" i="8"/>
  <c r="NN100" i="2"/>
  <c r="NM99" i="2"/>
  <c r="N251" i="11" l="1"/>
  <c r="N257" i="11"/>
  <c r="N259" i="11"/>
  <c r="N251" i="8"/>
  <c r="N257" i="8"/>
  <c r="N259" i="8"/>
  <c r="NN99" i="2"/>
  <c r="NO100" i="2"/>
  <c r="O245" i="11" l="1"/>
  <c r="O243" i="11"/>
  <c r="O245" i="8"/>
  <c r="O243" i="8"/>
  <c r="NO99" i="2"/>
  <c r="K89" i="2"/>
  <c r="O253" i="11" l="1"/>
  <c r="O255" i="11" s="1"/>
  <c r="O253" i="8"/>
  <c r="O255" i="8" s="1"/>
  <c r="N1" i="2"/>
  <c r="O247" i="11" l="1"/>
  <c r="O259" i="11"/>
  <c r="O259" i="8"/>
  <c r="O247" i="8"/>
  <c r="N93" i="3"/>
  <c r="K93" i="3" s="1"/>
  <c r="N83" i="3"/>
  <c r="K83" i="3" s="1"/>
  <c r="N241" i="2"/>
  <c r="O241" i="2" s="1"/>
  <c r="O240" i="2" s="1"/>
  <c r="N236" i="2"/>
  <c r="O236" i="2" s="1"/>
  <c r="P236" i="2" s="1"/>
  <c r="Q236" i="2" s="1"/>
  <c r="R236" i="2" s="1"/>
  <c r="S236" i="2" s="1"/>
  <c r="T236" i="2" s="1"/>
  <c r="U236" i="2" s="1"/>
  <c r="V236" i="2" s="1"/>
  <c r="W236" i="2" s="1"/>
  <c r="X236" i="2" s="1"/>
  <c r="Y236" i="2" s="1"/>
  <c r="O249" i="11" l="1"/>
  <c r="O249" i="8"/>
  <c r="P241" i="2"/>
  <c r="P240" i="2" s="1"/>
  <c r="N240" i="2"/>
  <c r="Q241" i="2"/>
  <c r="O257" i="11" l="1"/>
  <c r="O251" i="11"/>
  <c r="O257" i="8"/>
  <c r="O251" i="8"/>
  <c r="Q240" i="2"/>
  <c r="R241" i="2"/>
  <c r="K74" i="3"/>
  <c r="N13" i="3"/>
  <c r="K13" i="3" s="1"/>
  <c r="N9" i="3"/>
  <c r="C5" i="3"/>
  <c r="C4" i="3"/>
  <c r="C3" i="3"/>
  <c r="N222" i="2"/>
  <c r="N203" i="2"/>
  <c r="N168" i="2"/>
  <c r="N164" i="2"/>
  <c r="N146" i="2"/>
  <c r="N55" i="2"/>
  <c r="N54" i="2" s="1"/>
  <c r="N32" i="2"/>
  <c r="N23" i="2"/>
  <c r="O23" i="2" s="1"/>
  <c r="O25" i="2"/>
  <c r="N29" i="2"/>
  <c r="N8" i="2"/>
  <c r="O9" i="2"/>
  <c r="P9" i="2" s="1"/>
  <c r="O20" i="2"/>
  <c r="P20" i="2"/>
  <c r="Q20" i="2"/>
  <c r="R20" i="2"/>
  <c r="S20" i="2"/>
  <c r="T20" i="2"/>
  <c r="U20" i="2"/>
  <c r="V20" i="2"/>
  <c r="W20" i="2"/>
  <c r="X20" i="2"/>
  <c r="Y20" i="2"/>
  <c r="N20" i="2"/>
  <c r="P243" i="11" l="1"/>
  <c r="P245" i="11"/>
  <c r="P243" i="8"/>
  <c r="P245" i="8"/>
  <c r="N202" i="2"/>
  <c r="K9" i="3"/>
  <c r="N31" i="2"/>
  <c r="R240" i="2"/>
  <c r="S241" i="2"/>
  <c r="O222" i="2"/>
  <c r="O55" i="2"/>
  <c r="O54" i="2" s="1"/>
  <c r="O8" i="2"/>
  <c r="N221" i="2"/>
  <c r="O32" i="2"/>
  <c r="O203" i="2"/>
  <c r="Q9" i="2"/>
  <c r="P8" i="2"/>
  <c r="Y176" i="2"/>
  <c r="X176" i="2"/>
  <c r="S176" i="2"/>
  <c r="T176" i="2"/>
  <c r="U176" i="2"/>
  <c r="V176" i="2"/>
  <c r="W176" i="2"/>
  <c r="Q176" i="2"/>
  <c r="P176" i="2"/>
  <c r="O176" i="2"/>
  <c r="N176" i="2"/>
  <c r="P253" i="11" l="1"/>
  <c r="P255" i="11" s="1"/>
  <c r="P253" i="8"/>
  <c r="P255" i="8" s="1"/>
  <c r="P222" i="2"/>
  <c r="O31" i="2"/>
  <c r="P55" i="2"/>
  <c r="P54" i="2" s="1"/>
  <c r="O221" i="2"/>
  <c r="T241" i="2"/>
  <c r="S240" i="2"/>
  <c r="P32" i="2"/>
  <c r="P203" i="2"/>
  <c r="O202" i="2"/>
  <c r="Q222" i="2"/>
  <c r="P221" i="2"/>
  <c r="R9" i="2"/>
  <c r="Q8" i="2"/>
  <c r="W175" i="2"/>
  <c r="O175" i="2"/>
  <c r="P175" i="2"/>
  <c r="P18" i="2"/>
  <c r="Q18" i="2"/>
  <c r="T18" i="2"/>
  <c r="U18" i="2"/>
  <c r="X18" i="2"/>
  <c r="O177" i="2"/>
  <c r="P177" i="2"/>
  <c r="Q177" i="2"/>
  <c r="R177" i="2"/>
  <c r="S177" i="2"/>
  <c r="T177" i="2"/>
  <c r="U177" i="2"/>
  <c r="V177" i="2"/>
  <c r="W177" i="2"/>
  <c r="X177" i="2"/>
  <c r="Y177" i="2"/>
  <c r="N177" i="2"/>
  <c r="Q175" i="2"/>
  <c r="R175" i="2"/>
  <c r="S175" i="2"/>
  <c r="T175" i="2"/>
  <c r="U175" i="2"/>
  <c r="V175" i="2"/>
  <c r="X175" i="2"/>
  <c r="Y175" i="2"/>
  <c r="N175" i="2"/>
  <c r="O173" i="2"/>
  <c r="P173" i="2"/>
  <c r="Q173" i="2"/>
  <c r="R173" i="2"/>
  <c r="S173" i="2"/>
  <c r="T173" i="2"/>
  <c r="U173" i="2"/>
  <c r="V173" i="2"/>
  <c r="W173" i="2"/>
  <c r="X173" i="2"/>
  <c r="Y173" i="2"/>
  <c r="N173" i="2"/>
  <c r="O169" i="2"/>
  <c r="P169" i="2"/>
  <c r="Q169" i="2"/>
  <c r="R169" i="2"/>
  <c r="S169" i="2"/>
  <c r="T169" i="2"/>
  <c r="U169" i="2"/>
  <c r="V169" i="2"/>
  <c r="W169" i="2"/>
  <c r="X169" i="2"/>
  <c r="Y169" i="2"/>
  <c r="N169" i="2"/>
  <c r="O171" i="2"/>
  <c r="P171" i="2"/>
  <c r="Q171" i="2"/>
  <c r="R171" i="2"/>
  <c r="S171" i="2"/>
  <c r="T171" i="2"/>
  <c r="U171" i="2"/>
  <c r="V171" i="2"/>
  <c r="W171" i="2"/>
  <c r="X171" i="2"/>
  <c r="Y171" i="2"/>
  <c r="N171" i="2"/>
  <c r="O168" i="2"/>
  <c r="P168" i="2" s="1"/>
  <c r="Q168" i="2" s="1"/>
  <c r="R168" i="2" s="1"/>
  <c r="S168" i="2" s="1"/>
  <c r="T168" i="2" s="1"/>
  <c r="U168" i="2" s="1"/>
  <c r="V168" i="2" s="1"/>
  <c r="W168" i="2" s="1"/>
  <c r="X168" i="2" s="1"/>
  <c r="Y168" i="2" s="1"/>
  <c r="O164" i="2"/>
  <c r="P164" i="2" s="1"/>
  <c r="Q164" i="2" s="1"/>
  <c r="R164" i="2" s="1"/>
  <c r="S164" i="2" s="1"/>
  <c r="T164" i="2" s="1"/>
  <c r="U164" i="2" s="1"/>
  <c r="V164" i="2" s="1"/>
  <c r="W164" i="2" s="1"/>
  <c r="X164" i="2" s="1"/>
  <c r="Y164" i="2" s="1"/>
  <c r="O147" i="2"/>
  <c r="P147" i="2"/>
  <c r="Q147" i="2"/>
  <c r="R147" i="2"/>
  <c r="S147" i="2"/>
  <c r="T147" i="2"/>
  <c r="U147" i="2"/>
  <c r="V147" i="2"/>
  <c r="W147" i="2"/>
  <c r="X147" i="2"/>
  <c r="Y147" i="2"/>
  <c r="N147" i="2"/>
  <c r="O146" i="2"/>
  <c r="O27" i="2"/>
  <c r="O29" i="2" s="1"/>
  <c r="O17" i="2"/>
  <c r="P17" i="2" s="1"/>
  <c r="Q17" i="2" s="1"/>
  <c r="R17" i="2" s="1"/>
  <c r="S17" i="2" s="1"/>
  <c r="T17" i="2" s="1"/>
  <c r="U17" i="2" s="1"/>
  <c r="V17" i="2" s="1"/>
  <c r="W17" i="2" s="1"/>
  <c r="X17" i="2" s="1"/>
  <c r="Y17" i="2" s="1"/>
  <c r="U25" i="2"/>
  <c r="O18" i="2"/>
  <c r="R18" i="2"/>
  <c r="S18" i="2"/>
  <c r="V18" i="2"/>
  <c r="W18" i="2"/>
  <c r="N18" i="2"/>
  <c r="Y19" i="2"/>
  <c r="O42" i="2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A42" i="2" s="1"/>
  <c r="GB42" i="2" s="1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O42" i="2" s="1"/>
  <c r="GP42" i="2" s="1"/>
  <c r="GQ42" i="2" s="1"/>
  <c r="GR42" i="2" s="1"/>
  <c r="GS42" i="2" s="1"/>
  <c r="GT42" i="2" s="1"/>
  <c r="GU42" i="2" s="1"/>
  <c r="GV42" i="2" s="1"/>
  <c r="GW42" i="2" s="1"/>
  <c r="GX42" i="2" s="1"/>
  <c r="GY42" i="2" s="1"/>
  <c r="GZ42" i="2" s="1"/>
  <c r="HA42" i="2" s="1"/>
  <c r="HB42" i="2" s="1"/>
  <c r="HC42" i="2" s="1"/>
  <c r="HD42" i="2" s="1"/>
  <c r="HE42" i="2" s="1"/>
  <c r="HF42" i="2" s="1"/>
  <c r="HG42" i="2" s="1"/>
  <c r="HH42" i="2" s="1"/>
  <c r="HI42" i="2" s="1"/>
  <c r="HJ42" i="2" s="1"/>
  <c r="HK42" i="2" s="1"/>
  <c r="HL42" i="2" s="1"/>
  <c r="HM42" i="2" s="1"/>
  <c r="HN42" i="2" s="1"/>
  <c r="HO42" i="2" s="1"/>
  <c r="HP42" i="2" s="1"/>
  <c r="HQ42" i="2" s="1"/>
  <c r="HR42" i="2" s="1"/>
  <c r="HS42" i="2" s="1"/>
  <c r="HT42" i="2" s="1"/>
  <c r="HU42" i="2" s="1"/>
  <c r="HV42" i="2" s="1"/>
  <c r="HW42" i="2" s="1"/>
  <c r="HX42" i="2" s="1"/>
  <c r="HY42" i="2" s="1"/>
  <c r="HZ42" i="2" s="1"/>
  <c r="IA42" i="2" s="1"/>
  <c r="IB42" i="2" s="1"/>
  <c r="IC42" i="2" s="1"/>
  <c r="ID42" i="2" s="1"/>
  <c r="IE42" i="2" s="1"/>
  <c r="IF42" i="2" s="1"/>
  <c r="IG42" i="2" s="1"/>
  <c r="IH42" i="2" s="1"/>
  <c r="II42" i="2" s="1"/>
  <c r="IJ42" i="2" s="1"/>
  <c r="IK42" i="2" s="1"/>
  <c r="IL42" i="2" s="1"/>
  <c r="IM42" i="2" s="1"/>
  <c r="IN42" i="2" s="1"/>
  <c r="IO42" i="2" s="1"/>
  <c r="IP42" i="2" s="1"/>
  <c r="IQ42" i="2" s="1"/>
  <c r="IR42" i="2" s="1"/>
  <c r="IS42" i="2" s="1"/>
  <c r="IT42" i="2" s="1"/>
  <c r="IU42" i="2" s="1"/>
  <c r="IV42" i="2" s="1"/>
  <c r="IW42" i="2" s="1"/>
  <c r="IX42" i="2" s="1"/>
  <c r="IY42" i="2" s="1"/>
  <c r="IZ42" i="2" s="1"/>
  <c r="JA42" i="2" s="1"/>
  <c r="JB42" i="2" s="1"/>
  <c r="JC42" i="2" s="1"/>
  <c r="JD42" i="2" s="1"/>
  <c r="JE42" i="2" s="1"/>
  <c r="JF42" i="2" s="1"/>
  <c r="JG42" i="2" s="1"/>
  <c r="JH42" i="2" s="1"/>
  <c r="JI42" i="2" s="1"/>
  <c r="JJ42" i="2" s="1"/>
  <c r="JK42" i="2" s="1"/>
  <c r="JL42" i="2" s="1"/>
  <c r="JM42" i="2" s="1"/>
  <c r="JN42" i="2" s="1"/>
  <c r="JO42" i="2" s="1"/>
  <c r="JP42" i="2" s="1"/>
  <c r="JQ42" i="2" s="1"/>
  <c r="JR42" i="2" s="1"/>
  <c r="JS42" i="2" s="1"/>
  <c r="JT42" i="2" s="1"/>
  <c r="JU42" i="2" s="1"/>
  <c r="JV42" i="2" s="1"/>
  <c r="JW42" i="2" s="1"/>
  <c r="JX42" i="2" s="1"/>
  <c r="JY42" i="2" s="1"/>
  <c r="JZ42" i="2" s="1"/>
  <c r="KA42" i="2" s="1"/>
  <c r="KB42" i="2" s="1"/>
  <c r="KC42" i="2" s="1"/>
  <c r="KD42" i="2" s="1"/>
  <c r="KE42" i="2" s="1"/>
  <c r="KF42" i="2" s="1"/>
  <c r="KG42" i="2" s="1"/>
  <c r="KH42" i="2" s="1"/>
  <c r="KI42" i="2" s="1"/>
  <c r="KJ42" i="2" s="1"/>
  <c r="KK42" i="2" s="1"/>
  <c r="KL42" i="2" s="1"/>
  <c r="KM42" i="2" s="1"/>
  <c r="KN42" i="2" s="1"/>
  <c r="KO42" i="2" s="1"/>
  <c r="KP42" i="2" s="1"/>
  <c r="KQ42" i="2" s="1"/>
  <c r="KR42" i="2" s="1"/>
  <c r="KS42" i="2" s="1"/>
  <c r="KT42" i="2" s="1"/>
  <c r="KU42" i="2" s="1"/>
  <c r="KV42" i="2" s="1"/>
  <c r="KW42" i="2" s="1"/>
  <c r="KX42" i="2" s="1"/>
  <c r="KY42" i="2" s="1"/>
  <c r="KZ42" i="2" s="1"/>
  <c r="LA42" i="2" s="1"/>
  <c r="LB42" i="2" s="1"/>
  <c r="LC42" i="2" s="1"/>
  <c r="LD42" i="2" s="1"/>
  <c r="LE42" i="2" s="1"/>
  <c r="LF42" i="2" s="1"/>
  <c r="LG42" i="2" s="1"/>
  <c r="LH42" i="2" s="1"/>
  <c r="LI42" i="2" s="1"/>
  <c r="LJ42" i="2" s="1"/>
  <c r="LK42" i="2" s="1"/>
  <c r="LL42" i="2" s="1"/>
  <c r="LM42" i="2" s="1"/>
  <c r="LN42" i="2" s="1"/>
  <c r="LO42" i="2" s="1"/>
  <c r="LP42" i="2" s="1"/>
  <c r="LQ42" i="2" s="1"/>
  <c r="LR42" i="2" s="1"/>
  <c r="LS42" i="2" s="1"/>
  <c r="LT42" i="2" s="1"/>
  <c r="LU42" i="2" s="1"/>
  <c r="LV42" i="2" s="1"/>
  <c r="LW42" i="2" s="1"/>
  <c r="LX42" i="2" s="1"/>
  <c r="LY42" i="2" s="1"/>
  <c r="LZ42" i="2" s="1"/>
  <c r="MA42" i="2" s="1"/>
  <c r="MB42" i="2" s="1"/>
  <c r="MC42" i="2" s="1"/>
  <c r="MD42" i="2" s="1"/>
  <c r="ME42" i="2" s="1"/>
  <c r="MF42" i="2" s="1"/>
  <c r="MG42" i="2" s="1"/>
  <c r="MH42" i="2" s="1"/>
  <c r="MI42" i="2" s="1"/>
  <c r="MJ42" i="2" s="1"/>
  <c r="MK42" i="2" s="1"/>
  <c r="ML42" i="2" s="1"/>
  <c r="MM42" i="2" s="1"/>
  <c r="MN42" i="2" s="1"/>
  <c r="MO42" i="2" s="1"/>
  <c r="MP42" i="2" s="1"/>
  <c r="MQ42" i="2" s="1"/>
  <c r="MR42" i="2" s="1"/>
  <c r="MS42" i="2" s="1"/>
  <c r="MT42" i="2" s="1"/>
  <c r="MU42" i="2" s="1"/>
  <c r="MV42" i="2" s="1"/>
  <c r="MW42" i="2" s="1"/>
  <c r="MX42" i="2" s="1"/>
  <c r="MY42" i="2" s="1"/>
  <c r="MZ42" i="2" s="1"/>
  <c r="NA42" i="2" s="1"/>
  <c r="NB42" i="2" s="1"/>
  <c r="NC42" i="2" s="1"/>
  <c r="ND42" i="2" s="1"/>
  <c r="NE42" i="2" s="1"/>
  <c r="NF42" i="2" s="1"/>
  <c r="NG42" i="2" s="1"/>
  <c r="NH42" i="2" s="1"/>
  <c r="NI42" i="2" s="1"/>
  <c r="NJ42" i="2" s="1"/>
  <c r="NK42" i="2" s="1"/>
  <c r="NL42" i="2" s="1"/>
  <c r="NM42" i="2" s="1"/>
  <c r="NN42" i="2" s="1"/>
  <c r="NO42" i="2" s="1"/>
  <c r="N48" i="2" s="1"/>
  <c r="X25" i="2"/>
  <c r="W25" i="2"/>
  <c r="V25" i="2"/>
  <c r="T25" i="2"/>
  <c r="S25" i="2"/>
  <c r="R25" i="2"/>
  <c r="P25" i="2"/>
  <c r="Y19" i="11" l="1"/>
  <c r="Y19" i="8"/>
  <c r="Q55" i="2"/>
  <c r="P259" i="11"/>
  <c r="P247" i="11"/>
  <c r="P259" i="8"/>
  <c r="P247" i="8"/>
  <c r="Y18" i="2"/>
  <c r="Y20" i="4"/>
  <c r="Q32" i="2"/>
  <c r="R32" i="2" s="1"/>
  <c r="P31" i="2"/>
  <c r="U241" i="2"/>
  <c r="T240" i="2"/>
  <c r="P146" i="2"/>
  <c r="Q146" i="2" s="1"/>
  <c r="R146" i="2" s="1"/>
  <c r="S146" i="2" s="1"/>
  <c r="T146" i="2" s="1"/>
  <c r="U146" i="2" s="1"/>
  <c r="V146" i="2" s="1"/>
  <c r="W146" i="2" s="1"/>
  <c r="X146" i="2" s="1"/>
  <c r="Y146" i="2" s="1"/>
  <c r="R55" i="2"/>
  <c r="Q54" i="2"/>
  <c r="R222" i="2"/>
  <c r="Q221" i="2"/>
  <c r="P202" i="2"/>
  <c r="Q203" i="2"/>
  <c r="P23" i="2"/>
  <c r="S9" i="2"/>
  <c r="R8" i="2"/>
  <c r="O1" i="2"/>
  <c r="R27" i="2"/>
  <c r="R29" i="2" s="1"/>
  <c r="X27" i="2"/>
  <c r="X29" i="2" s="1"/>
  <c r="Q25" i="2"/>
  <c r="Y27" i="2"/>
  <c r="Y29" i="2" s="1"/>
  <c r="P27" i="2"/>
  <c r="P29" i="2" s="1"/>
  <c r="U27" i="2"/>
  <c r="U29" i="2" s="1"/>
  <c r="T27" i="2"/>
  <c r="T29" i="2" s="1"/>
  <c r="V27" i="2"/>
  <c r="V29" i="2" s="1"/>
  <c r="Q27" i="2"/>
  <c r="Q29" i="2" s="1"/>
  <c r="W27" i="2"/>
  <c r="W29" i="2" s="1"/>
  <c r="S27" i="2"/>
  <c r="S29" i="2" s="1"/>
  <c r="K19" i="2"/>
  <c r="Y25" i="2"/>
  <c r="O48" i="2"/>
  <c r="Q31" i="2" l="1"/>
  <c r="Y20" i="9"/>
  <c r="Y25" i="8"/>
  <c r="Y27" i="8"/>
  <c r="Y18" i="8"/>
  <c r="K19" i="8"/>
  <c r="Y20" i="12"/>
  <c r="Y18" i="11"/>
  <c r="Y27" i="11"/>
  <c r="K19" i="11"/>
  <c r="Y25" i="11"/>
  <c r="P249" i="11"/>
  <c r="P249" i="8"/>
  <c r="K20" i="4"/>
  <c r="Y19" i="4"/>
  <c r="Y24" i="4"/>
  <c r="NE158" i="2"/>
  <c r="KK158" i="2"/>
  <c r="HQ158" i="2"/>
  <c r="EW158" i="2"/>
  <c r="CC158" i="2"/>
  <c r="NJ152" i="2"/>
  <c r="NJ180" i="2" s="1"/>
  <c r="NJ186" i="2" s="1"/>
  <c r="KP152" i="2"/>
  <c r="KP180" i="2" s="1"/>
  <c r="KP186" i="2" s="1"/>
  <c r="HV152" i="2"/>
  <c r="HV180" i="2" s="1"/>
  <c r="HV186" i="2" s="1"/>
  <c r="FB152" i="2"/>
  <c r="FB180" i="2" s="1"/>
  <c r="FB186" i="2" s="1"/>
  <c r="CH158" i="2"/>
  <c r="N152" i="2"/>
  <c r="KV158" i="2"/>
  <c r="IB158" i="2"/>
  <c r="FH158" i="2"/>
  <c r="CN152" i="2"/>
  <c r="CN180" i="2" s="1"/>
  <c r="CN186" i="2" s="1"/>
  <c r="T158" i="2"/>
  <c r="LG152" i="2"/>
  <c r="LG180" i="2" s="1"/>
  <c r="LG186" i="2" s="1"/>
  <c r="IM152" i="2"/>
  <c r="IM180" i="2" s="1"/>
  <c r="IM186" i="2" s="1"/>
  <c r="FS152" i="2"/>
  <c r="FS180" i="2" s="1"/>
  <c r="FS186" i="2" s="1"/>
  <c r="CY158" i="2"/>
  <c r="AE158" i="2"/>
  <c r="LA158" i="2"/>
  <c r="IG158" i="2"/>
  <c r="FM158" i="2"/>
  <c r="CS158" i="2"/>
  <c r="Y158" i="2"/>
  <c r="KZ152" i="2"/>
  <c r="KZ180" i="2" s="1"/>
  <c r="KZ186" i="2" s="1"/>
  <c r="IF158" i="2"/>
  <c r="FL152" i="2"/>
  <c r="FL180" i="2" s="1"/>
  <c r="FL186" i="2" s="1"/>
  <c r="CR152" i="2"/>
  <c r="CR180" i="2" s="1"/>
  <c r="CR186" i="2" s="1"/>
  <c r="X152" i="2"/>
  <c r="X180" i="2" s="1"/>
  <c r="X186" i="2" s="1"/>
  <c r="KZ158" i="2"/>
  <c r="IF152" i="2"/>
  <c r="IF180" i="2" s="1"/>
  <c r="IF186" i="2" s="1"/>
  <c r="FL158" i="2"/>
  <c r="CR158" i="2"/>
  <c r="X158" i="2"/>
  <c r="LK158" i="2"/>
  <c r="IQ158" i="2"/>
  <c r="FW158" i="2"/>
  <c r="DC158" i="2"/>
  <c r="AI158" i="2"/>
  <c r="LW152" i="2"/>
  <c r="LW180" i="2" s="1"/>
  <c r="LW186" i="2" s="1"/>
  <c r="JC152" i="2"/>
  <c r="JC180" i="2" s="1"/>
  <c r="JC186" i="2" s="1"/>
  <c r="GI152" i="2"/>
  <c r="GI180" i="2" s="1"/>
  <c r="GI186" i="2" s="1"/>
  <c r="DO152" i="2"/>
  <c r="DO180" i="2" s="1"/>
  <c r="DO186" i="2" s="1"/>
  <c r="AU152" i="2"/>
  <c r="AU180" i="2" s="1"/>
  <c r="AU186" i="2" s="1"/>
  <c r="LV158" i="2"/>
  <c r="JB152" i="2"/>
  <c r="JB180" i="2" s="1"/>
  <c r="JB186" i="2" s="1"/>
  <c r="GH158" i="2"/>
  <c r="DN152" i="2"/>
  <c r="DN180" i="2" s="1"/>
  <c r="DN186" i="2" s="1"/>
  <c r="AT158" i="2"/>
  <c r="MH152" i="2"/>
  <c r="MH180" i="2" s="1"/>
  <c r="MH186" i="2" s="1"/>
  <c r="JN158" i="2"/>
  <c r="GT152" i="2"/>
  <c r="GT180" i="2" s="1"/>
  <c r="GT186" i="2" s="1"/>
  <c r="DZ158" i="2"/>
  <c r="BF152" i="2"/>
  <c r="BF180" i="2" s="1"/>
  <c r="BF186" i="2" s="1"/>
  <c r="MY152" i="2"/>
  <c r="MY180" i="2" s="1"/>
  <c r="MY186" i="2" s="1"/>
  <c r="KE152" i="2"/>
  <c r="KE180" i="2" s="1"/>
  <c r="KE186" i="2" s="1"/>
  <c r="HK152" i="2"/>
  <c r="HK180" i="2" s="1"/>
  <c r="HK186" i="2" s="1"/>
  <c r="EQ152" i="2"/>
  <c r="EQ180" i="2" s="1"/>
  <c r="EQ186" i="2" s="1"/>
  <c r="BW152" i="2"/>
  <c r="BW180" i="2" s="1"/>
  <c r="BW186" i="2" s="1"/>
  <c r="MY158" i="2"/>
  <c r="KE158" i="2"/>
  <c r="HK158" i="2"/>
  <c r="EQ158" i="2"/>
  <c r="BW158" i="2"/>
  <c r="ND152" i="2"/>
  <c r="ND180" i="2" s="1"/>
  <c r="ND186" i="2" s="1"/>
  <c r="KJ152" i="2"/>
  <c r="KJ180" i="2" s="1"/>
  <c r="KJ186" i="2" s="1"/>
  <c r="HP152" i="2"/>
  <c r="HP180" i="2" s="1"/>
  <c r="HP186" i="2" s="1"/>
  <c r="EV152" i="2"/>
  <c r="EV180" i="2" s="1"/>
  <c r="EV186" i="2" s="1"/>
  <c r="CB152" i="2"/>
  <c r="CB180" i="2" s="1"/>
  <c r="CB186" i="2" s="1"/>
  <c r="NJ158" i="2"/>
  <c r="KP158" i="2"/>
  <c r="HV158" i="2"/>
  <c r="FB158" i="2"/>
  <c r="CH152" i="2"/>
  <c r="CH180" i="2" s="1"/>
  <c r="CH186" i="2" s="1"/>
  <c r="N158" i="2"/>
  <c r="LA152" i="2"/>
  <c r="LA180" i="2" s="1"/>
  <c r="LA186" i="2" s="1"/>
  <c r="IG152" i="2"/>
  <c r="IG180" i="2" s="1"/>
  <c r="IG186" i="2" s="1"/>
  <c r="FM152" i="2"/>
  <c r="FM180" i="2" s="1"/>
  <c r="FM186" i="2" s="1"/>
  <c r="CS152" i="2"/>
  <c r="CS180" i="2" s="1"/>
  <c r="CS186" i="2" s="1"/>
  <c r="Y152" i="2"/>
  <c r="Y180" i="2" s="1"/>
  <c r="Y186" i="2" s="1"/>
  <c r="KU158" i="2"/>
  <c r="IA152" i="2"/>
  <c r="IA180" i="2" s="1"/>
  <c r="IA186" i="2" s="1"/>
  <c r="FG158" i="2"/>
  <c r="CM152" i="2"/>
  <c r="CM180" i="2" s="1"/>
  <c r="CM186" i="2" s="1"/>
  <c r="S152" i="2"/>
  <c r="S180" i="2" s="1"/>
  <c r="S186" i="2" s="1"/>
  <c r="KT152" i="2"/>
  <c r="KT180" i="2" s="1"/>
  <c r="KT186" i="2" s="1"/>
  <c r="HZ152" i="2"/>
  <c r="HZ180" i="2" s="1"/>
  <c r="HZ186" i="2" s="1"/>
  <c r="FF158" i="2"/>
  <c r="CL152" i="2"/>
  <c r="CL180" i="2" s="1"/>
  <c r="CL186" i="2" s="1"/>
  <c r="R152" i="2"/>
  <c r="R180" i="2" s="1"/>
  <c r="R186" i="2" s="1"/>
  <c r="KT158" i="2"/>
  <c r="HZ158" i="2"/>
  <c r="FF152" i="2"/>
  <c r="FF180" i="2" s="1"/>
  <c r="FF186" i="2" s="1"/>
  <c r="CL158" i="2"/>
  <c r="R158" i="2"/>
  <c r="LE158" i="2"/>
  <c r="IK158" i="2"/>
  <c r="FQ158" i="2"/>
  <c r="CW152" i="2"/>
  <c r="CW180" i="2" s="1"/>
  <c r="CW186" i="2" s="1"/>
  <c r="AC152" i="2"/>
  <c r="AC180" i="2" s="1"/>
  <c r="AC186" i="2" s="1"/>
  <c r="LQ152" i="2"/>
  <c r="LQ180" i="2" s="1"/>
  <c r="LQ186" i="2" s="1"/>
  <c r="IW152" i="2"/>
  <c r="IW180" i="2" s="1"/>
  <c r="IW186" i="2" s="1"/>
  <c r="GC158" i="2"/>
  <c r="DI158" i="2"/>
  <c r="AO152" i="2"/>
  <c r="AO180" i="2" s="1"/>
  <c r="AO186" i="2" s="1"/>
  <c r="LP152" i="2"/>
  <c r="LP180" i="2" s="1"/>
  <c r="LP186" i="2" s="1"/>
  <c r="IV158" i="2"/>
  <c r="GB158" i="2"/>
  <c r="DH158" i="2"/>
  <c r="AN152" i="2"/>
  <c r="AN180" i="2" s="1"/>
  <c r="AN186" i="2" s="1"/>
  <c r="MB152" i="2"/>
  <c r="MB180" i="2" s="1"/>
  <c r="MB186" i="2" s="1"/>
  <c r="JH152" i="2"/>
  <c r="JH180" i="2" s="1"/>
  <c r="JH186" i="2" s="1"/>
  <c r="GN152" i="2"/>
  <c r="GN180" i="2" s="1"/>
  <c r="GN186" i="2" s="1"/>
  <c r="DT152" i="2"/>
  <c r="DT180" i="2" s="1"/>
  <c r="DT186" i="2" s="1"/>
  <c r="AZ152" i="2"/>
  <c r="AZ180" i="2" s="1"/>
  <c r="AZ186" i="2" s="1"/>
  <c r="MS152" i="2"/>
  <c r="MS180" i="2" s="1"/>
  <c r="MS186" i="2" s="1"/>
  <c r="JY152" i="2"/>
  <c r="JY180" i="2" s="1"/>
  <c r="JY186" i="2" s="1"/>
  <c r="HE152" i="2"/>
  <c r="HE180" i="2" s="1"/>
  <c r="HE186" i="2" s="1"/>
  <c r="EK152" i="2"/>
  <c r="EK180" i="2" s="1"/>
  <c r="EK186" i="2" s="1"/>
  <c r="BQ152" i="2"/>
  <c r="BQ180" i="2" s="1"/>
  <c r="BQ186" i="2" s="1"/>
  <c r="MS158" i="2"/>
  <c r="JY158" i="2"/>
  <c r="HE158" i="2"/>
  <c r="EK158" i="2"/>
  <c r="BQ158" i="2"/>
  <c r="MX158" i="2"/>
  <c r="KD152" i="2"/>
  <c r="KD180" i="2" s="1"/>
  <c r="KD186" i="2" s="1"/>
  <c r="HJ152" i="2"/>
  <c r="HJ180" i="2" s="1"/>
  <c r="HJ186" i="2" s="1"/>
  <c r="EP152" i="2"/>
  <c r="EP180" i="2" s="1"/>
  <c r="EP186" i="2" s="1"/>
  <c r="BV158" i="2"/>
  <c r="ND158" i="2"/>
  <c r="KJ158" i="2"/>
  <c r="HP158" i="2"/>
  <c r="EV158" i="2"/>
  <c r="CB158" i="2"/>
  <c r="NO152" i="2"/>
  <c r="NO180" i="2" s="1"/>
  <c r="NO186" i="2" s="1"/>
  <c r="KU152" i="2"/>
  <c r="KU180" i="2" s="1"/>
  <c r="KU186" i="2" s="1"/>
  <c r="IA158" i="2"/>
  <c r="FG152" i="2"/>
  <c r="FG180" i="2" s="1"/>
  <c r="FG186" i="2" s="1"/>
  <c r="CM158" i="2"/>
  <c r="S158" i="2"/>
  <c r="KO158" i="2"/>
  <c r="HU158" i="2"/>
  <c r="FA158" i="2"/>
  <c r="CG158" i="2"/>
  <c r="NH158" i="2"/>
  <c r="KN152" i="2"/>
  <c r="KN180" i="2" s="1"/>
  <c r="KN186" i="2" s="1"/>
  <c r="HT158" i="2"/>
  <c r="EZ152" i="2"/>
  <c r="EZ180" i="2" s="1"/>
  <c r="EZ186" i="2" s="1"/>
  <c r="CF152" i="2"/>
  <c r="CF180" i="2" s="1"/>
  <c r="CF186" i="2" s="1"/>
  <c r="NH152" i="2"/>
  <c r="NH180" i="2" s="1"/>
  <c r="NH186" i="2" s="1"/>
  <c r="KN158" i="2"/>
  <c r="HT152" i="2"/>
  <c r="HT180" i="2" s="1"/>
  <c r="HT186" i="2" s="1"/>
  <c r="EZ158" i="2"/>
  <c r="CF158" i="2"/>
  <c r="NO158" i="2"/>
  <c r="KY158" i="2"/>
  <c r="IE158" i="2"/>
  <c r="FK158" i="2"/>
  <c r="CQ158" i="2"/>
  <c r="W158" i="2"/>
  <c r="LK152" i="2"/>
  <c r="LK180" i="2" s="1"/>
  <c r="LK186" i="2" s="1"/>
  <c r="IQ152" i="2"/>
  <c r="IQ180" i="2" s="1"/>
  <c r="IQ186" i="2" s="1"/>
  <c r="FW152" i="2"/>
  <c r="FW180" i="2" s="1"/>
  <c r="FW186" i="2" s="1"/>
  <c r="DC152" i="2"/>
  <c r="DC180" i="2" s="1"/>
  <c r="DC186" i="2" s="1"/>
  <c r="AI152" i="2"/>
  <c r="AI180" i="2" s="1"/>
  <c r="AI186" i="2" s="1"/>
  <c r="LJ158" i="2"/>
  <c r="IP158" i="2"/>
  <c r="FV152" i="2"/>
  <c r="FV180" i="2" s="1"/>
  <c r="FV186" i="2" s="1"/>
  <c r="DB158" i="2"/>
  <c r="AH158" i="2"/>
  <c r="LV152" i="2"/>
  <c r="LV180" i="2" s="1"/>
  <c r="LV186" i="2" s="1"/>
  <c r="JB158" i="2"/>
  <c r="GH152" i="2"/>
  <c r="GH180" i="2" s="1"/>
  <c r="GH186" i="2" s="1"/>
  <c r="DN158" i="2"/>
  <c r="AT152" i="2"/>
  <c r="AT180" i="2" s="1"/>
  <c r="AT186" i="2" s="1"/>
  <c r="MM152" i="2"/>
  <c r="MM180" i="2" s="1"/>
  <c r="MM186" i="2" s="1"/>
  <c r="JS152" i="2"/>
  <c r="JS180" i="2" s="1"/>
  <c r="JS186" i="2" s="1"/>
  <c r="GY152" i="2"/>
  <c r="GY180" i="2" s="1"/>
  <c r="GY186" i="2" s="1"/>
  <c r="EE152" i="2"/>
  <c r="EE180" i="2" s="1"/>
  <c r="EE186" i="2" s="1"/>
  <c r="BK152" i="2"/>
  <c r="BK180" i="2" s="1"/>
  <c r="BK186" i="2" s="1"/>
  <c r="MM158" i="2"/>
  <c r="JS158" i="2"/>
  <c r="GY158" i="2"/>
  <c r="EE158" i="2"/>
  <c r="BK158" i="2"/>
  <c r="MR152" i="2"/>
  <c r="MR180" i="2" s="1"/>
  <c r="MR186" i="2" s="1"/>
  <c r="JX152" i="2"/>
  <c r="JX180" i="2" s="1"/>
  <c r="JX186" i="2" s="1"/>
  <c r="HD152" i="2"/>
  <c r="HD180" i="2" s="1"/>
  <c r="HD186" i="2" s="1"/>
  <c r="EJ152" i="2"/>
  <c r="EJ180" i="2" s="1"/>
  <c r="EJ186" i="2" s="1"/>
  <c r="BP158" i="2"/>
  <c r="MX152" i="2"/>
  <c r="MX180" i="2" s="1"/>
  <c r="MX186" i="2" s="1"/>
  <c r="KD158" i="2"/>
  <c r="HJ158" i="2"/>
  <c r="EP158" i="2"/>
  <c r="BV152" i="2"/>
  <c r="BV180" i="2" s="1"/>
  <c r="BV186" i="2" s="1"/>
  <c r="NI152" i="2"/>
  <c r="NI180" i="2" s="1"/>
  <c r="NI186" i="2" s="1"/>
  <c r="KO152" i="2"/>
  <c r="KO180" i="2" s="1"/>
  <c r="KO186" i="2" s="1"/>
  <c r="HU152" i="2"/>
  <c r="HU180" i="2" s="1"/>
  <c r="HU186" i="2" s="1"/>
  <c r="FA152" i="2"/>
  <c r="FA180" i="2" s="1"/>
  <c r="FA186" i="2" s="1"/>
  <c r="CG152" i="2"/>
  <c r="CG180" i="2" s="1"/>
  <c r="CG186" i="2" s="1"/>
  <c r="NC152" i="2"/>
  <c r="NC180" i="2" s="1"/>
  <c r="NC186" i="2" s="1"/>
  <c r="KI158" i="2"/>
  <c r="HO158" i="2"/>
  <c r="EU158" i="2"/>
  <c r="CA152" i="2"/>
  <c r="CA180" i="2" s="1"/>
  <c r="CA186" i="2" s="1"/>
  <c r="NB152" i="2"/>
  <c r="NB180" i="2" s="1"/>
  <c r="NB186" i="2" s="1"/>
  <c r="KH152" i="2"/>
  <c r="KH180" i="2" s="1"/>
  <c r="KH186" i="2" s="1"/>
  <c r="HN152" i="2"/>
  <c r="HN180" i="2" s="1"/>
  <c r="HN186" i="2" s="1"/>
  <c r="ET152" i="2"/>
  <c r="ET180" i="2" s="1"/>
  <c r="ET186" i="2" s="1"/>
  <c r="BZ158" i="2"/>
  <c r="NB158" i="2"/>
  <c r="KH158" i="2"/>
  <c r="HN158" i="2"/>
  <c r="ET158" i="2"/>
  <c r="BZ152" i="2"/>
  <c r="BZ180" i="2" s="1"/>
  <c r="BZ186" i="2" s="1"/>
  <c r="NM158" i="2"/>
  <c r="KS158" i="2"/>
  <c r="HY158" i="2"/>
  <c r="FE158" i="2"/>
  <c r="CK152" i="2"/>
  <c r="CK180" i="2" s="1"/>
  <c r="CK186" i="2" s="1"/>
  <c r="Q152" i="2"/>
  <c r="Q180" i="2" s="1"/>
  <c r="Q186" i="2" s="1"/>
  <c r="LE152" i="2"/>
  <c r="LE180" i="2" s="1"/>
  <c r="LE186" i="2" s="1"/>
  <c r="IK152" i="2"/>
  <c r="IK180" i="2" s="1"/>
  <c r="IK186" i="2" s="1"/>
  <c r="FQ152" i="2"/>
  <c r="FQ180" i="2" s="1"/>
  <c r="FQ186" i="2" s="1"/>
  <c r="CW158" i="2"/>
  <c r="AC158" i="2"/>
  <c r="LD158" i="2"/>
  <c r="IJ158" i="2"/>
  <c r="FP158" i="2"/>
  <c r="CV158" i="2"/>
  <c r="AB152" i="2"/>
  <c r="AB180" i="2" s="1"/>
  <c r="AB186" i="2" s="1"/>
  <c r="LP158" i="2"/>
  <c r="IV152" i="2"/>
  <c r="IV180" i="2" s="1"/>
  <c r="IV186" i="2" s="1"/>
  <c r="GB152" i="2"/>
  <c r="GB180" i="2" s="1"/>
  <c r="GB186" i="2" s="1"/>
  <c r="DH152" i="2"/>
  <c r="DH180" i="2" s="1"/>
  <c r="DH186" i="2" s="1"/>
  <c r="AN158" i="2"/>
  <c r="MG152" i="2"/>
  <c r="MG180" i="2" s="1"/>
  <c r="MG186" i="2" s="1"/>
  <c r="JM152" i="2"/>
  <c r="JM180" i="2" s="1"/>
  <c r="JM186" i="2" s="1"/>
  <c r="GS152" i="2"/>
  <c r="GS180" i="2" s="1"/>
  <c r="GS186" i="2" s="1"/>
  <c r="DY152" i="2"/>
  <c r="DY180" i="2" s="1"/>
  <c r="DY186" i="2" s="1"/>
  <c r="BE152" i="2"/>
  <c r="BE180" i="2" s="1"/>
  <c r="BE186" i="2" s="1"/>
  <c r="MG158" i="2"/>
  <c r="JM158" i="2"/>
  <c r="GS158" i="2"/>
  <c r="DY158" i="2"/>
  <c r="BE158" i="2"/>
  <c r="ML152" i="2"/>
  <c r="ML180" i="2" s="1"/>
  <c r="ML186" i="2" s="1"/>
  <c r="JR152" i="2"/>
  <c r="JR180" i="2" s="1"/>
  <c r="JR186" i="2" s="1"/>
  <c r="GX152" i="2"/>
  <c r="GX180" i="2" s="1"/>
  <c r="GX186" i="2" s="1"/>
  <c r="ED152" i="2"/>
  <c r="ED180" i="2" s="1"/>
  <c r="ED186" i="2" s="1"/>
  <c r="BJ152" i="2"/>
  <c r="BJ180" i="2" s="1"/>
  <c r="BJ186" i="2" s="1"/>
  <c r="MR158" i="2"/>
  <c r="JX158" i="2"/>
  <c r="HD158" i="2"/>
  <c r="EJ158" i="2"/>
  <c r="BP152" i="2"/>
  <c r="BP180" i="2" s="1"/>
  <c r="BP186" i="2" s="1"/>
  <c r="NC158" i="2"/>
  <c r="KI152" i="2"/>
  <c r="KI180" i="2" s="1"/>
  <c r="KI186" i="2" s="1"/>
  <c r="HO152" i="2"/>
  <c r="HO180" i="2" s="1"/>
  <c r="HO186" i="2" s="1"/>
  <c r="EU152" i="2"/>
  <c r="EU180" i="2" s="1"/>
  <c r="EU186" i="2" s="1"/>
  <c r="CA158" i="2"/>
  <c r="MW158" i="2"/>
  <c r="KC158" i="2"/>
  <c r="HI158" i="2"/>
  <c r="EO158" i="2"/>
  <c r="BU158" i="2"/>
  <c r="MV158" i="2"/>
  <c r="KB158" i="2"/>
  <c r="HH158" i="2"/>
  <c r="EN152" i="2"/>
  <c r="EN180" i="2" s="1"/>
  <c r="EN186" i="2" s="1"/>
  <c r="BT158" i="2"/>
  <c r="MV152" i="2"/>
  <c r="MV180" i="2" s="1"/>
  <c r="MV186" i="2" s="1"/>
  <c r="KB152" i="2"/>
  <c r="KB180" i="2" s="1"/>
  <c r="KB186" i="2" s="1"/>
  <c r="HH152" i="2"/>
  <c r="HH180" i="2" s="1"/>
  <c r="HH186" i="2" s="1"/>
  <c r="EN158" i="2"/>
  <c r="BT152" i="2"/>
  <c r="BT180" i="2" s="1"/>
  <c r="BT186" i="2" s="1"/>
  <c r="NG158" i="2"/>
  <c r="KM158" i="2"/>
  <c r="HS158" i="2"/>
  <c r="EY158" i="2"/>
  <c r="CE158" i="2"/>
  <c r="NI158" i="2"/>
  <c r="KY152" i="2"/>
  <c r="KY180" i="2" s="1"/>
  <c r="KY186" i="2" s="1"/>
  <c r="IE152" i="2"/>
  <c r="IE180" i="2" s="1"/>
  <c r="IE186" i="2" s="1"/>
  <c r="FK152" i="2"/>
  <c r="FK180" i="2" s="1"/>
  <c r="FK186" i="2" s="1"/>
  <c r="CQ152" i="2"/>
  <c r="CQ180" i="2" s="1"/>
  <c r="CQ186" i="2" s="1"/>
  <c r="W152" i="2"/>
  <c r="W180" i="2" s="1"/>
  <c r="W186" i="2" s="1"/>
  <c r="KX158" i="2"/>
  <c r="ID152" i="2"/>
  <c r="ID180" i="2" s="1"/>
  <c r="ID186" i="2" s="1"/>
  <c r="FJ158" i="2"/>
  <c r="CP158" i="2"/>
  <c r="V158" i="2"/>
  <c r="LJ152" i="2"/>
  <c r="LJ180" i="2" s="1"/>
  <c r="LJ186" i="2" s="1"/>
  <c r="IP152" i="2"/>
  <c r="IP180" i="2" s="1"/>
  <c r="IP186" i="2" s="1"/>
  <c r="FV158" i="2"/>
  <c r="DB152" i="2"/>
  <c r="DB180" i="2" s="1"/>
  <c r="DB186" i="2" s="1"/>
  <c r="AH152" i="2"/>
  <c r="AH180" i="2" s="1"/>
  <c r="AH186" i="2" s="1"/>
  <c r="MA152" i="2"/>
  <c r="MA180" i="2" s="1"/>
  <c r="MA186" i="2" s="1"/>
  <c r="JG152" i="2"/>
  <c r="JG180" i="2" s="1"/>
  <c r="JG186" i="2" s="1"/>
  <c r="GM152" i="2"/>
  <c r="GM180" i="2" s="1"/>
  <c r="GM186" i="2" s="1"/>
  <c r="DS152" i="2"/>
  <c r="DS180" i="2" s="1"/>
  <c r="DS186" i="2" s="1"/>
  <c r="AY158" i="2"/>
  <c r="MA158" i="2"/>
  <c r="JG158" i="2"/>
  <c r="GM158" i="2"/>
  <c r="DS158" i="2"/>
  <c r="AY152" i="2"/>
  <c r="AY180" i="2" s="1"/>
  <c r="AY186" i="2" s="1"/>
  <c r="MF152" i="2"/>
  <c r="MF180" i="2" s="1"/>
  <c r="MF186" i="2" s="1"/>
  <c r="JL152" i="2"/>
  <c r="JL180" i="2" s="1"/>
  <c r="JL186" i="2" s="1"/>
  <c r="GR152" i="2"/>
  <c r="GR180" i="2" s="1"/>
  <c r="GR186" i="2" s="1"/>
  <c r="DX152" i="2"/>
  <c r="DX180" i="2" s="1"/>
  <c r="DX186" i="2" s="1"/>
  <c r="BD152" i="2"/>
  <c r="BD180" i="2" s="1"/>
  <c r="BD186" i="2" s="1"/>
  <c r="ML158" i="2"/>
  <c r="JR158" i="2"/>
  <c r="GX158" i="2"/>
  <c r="ED158" i="2"/>
  <c r="BJ158" i="2"/>
  <c r="MW152" i="2"/>
  <c r="MW180" i="2" s="1"/>
  <c r="MW186" i="2" s="1"/>
  <c r="KC152" i="2"/>
  <c r="KC180" i="2" s="1"/>
  <c r="KC186" i="2" s="1"/>
  <c r="HI152" i="2"/>
  <c r="HI180" i="2" s="1"/>
  <c r="HI186" i="2" s="1"/>
  <c r="EO152" i="2"/>
  <c r="EO180" i="2" s="1"/>
  <c r="EO186" i="2" s="1"/>
  <c r="BU152" i="2"/>
  <c r="BU180" i="2" s="1"/>
  <c r="BU186" i="2" s="1"/>
  <c r="MQ158" i="2"/>
  <c r="JW158" i="2"/>
  <c r="HC158" i="2"/>
  <c r="EI158" i="2"/>
  <c r="BO152" i="2"/>
  <c r="BO180" i="2" s="1"/>
  <c r="BO186" i="2" s="1"/>
  <c r="MP152" i="2"/>
  <c r="MP180" i="2" s="1"/>
  <c r="MP186" i="2" s="1"/>
  <c r="JV158" i="2"/>
  <c r="HB158" i="2"/>
  <c r="EH158" i="2"/>
  <c r="BN158" i="2"/>
  <c r="MP158" i="2"/>
  <c r="JV152" i="2"/>
  <c r="JV180" i="2" s="1"/>
  <c r="JV186" i="2" s="1"/>
  <c r="HB152" i="2"/>
  <c r="HB180" i="2" s="1"/>
  <c r="HB186" i="2" s="1"/>
  <c r="EH152" i="2"/>
  <c r="EH180" i="2" s="1"/>
  <c r="EH186" i="2" s="1"/>
  <c r="BN152" i="2"/>
  <c r="BN180" i="2" s="1"/>
  <c r="BN186" i="2" s="1"/>
  <c r="NA158" i="2"/>
  <c r="KG158" i="2"/>
  <c r="HM158" i="2"/>
  <c r="ES152" i="2"/>
  <c r="ES180" i="2" s="1"/>
  <c r="ES186" i="2" s="1"/>
  <c r="BY158" i="2"/>
  <c r="NM152" i="2"/>
  <c r="NM180" i="2" s="1"/>
  <c r="NM186" i="2" s="1"/>
  <c r="KS152" i="2"/>
  <c r="KS180" i="2" s="1"/>
  <c r="KS186" i="2" s="1"/>
  <c r="HY152" i="2"/>
  <c r="HY180" i="2" s="1"/>
  <c r="HY186" i="2" s="1"/>
  <c r="FE152" i="2"/>
  <c r="FE180" i="2" s="1"/>
  <c r="FE186" i="2" s="1"/>
  <c r="CK158" i="2"/>
  <c r="Q158" i="2"/>
  <c r="KR158" i="2"/>
  <c r="HX152" i="2"/>
  <c r="HX180" i="2" s="1"/>
  <c r="HX186" i="2" s="1"/>
  <c r="FD158" i="2"/>
  <c r="CJ152" i="2"/>
  <c r="CJ180" i="2" s="1"/>
  <c r="CJ186" i="2" s="1"/>
  <c r="P152" i="2"/>
  <c r="P180" i="2" s="1"/>
  <c r="P186" i="2" s="1"/>
  <c r="LD152" i="2"/>
  <c r="LD180" i="2" s="1"/>
  <c r="LD186" i="2" s="1"/>
  <c r="IJ152" i="2"/>
  <c r="IJ180" i="2" s="1"/>
  <c r="IJ186" i="2" s="1"/>
  <c r="FP152" i="2"/>
  <c r="FP180" i="2" s="1"/>
  <c r="FP186" i="2" s="1"/>
  <c r="CV152" i="2"/>
  <c r="CV180" i="2" s="1"/>
  <c r="CV186" i="2" s="1"/>
  <c r="AB158" i="2"/>
  <c r="LU152" i="2"/>
  <c r="LU180" i="2" s="1"/>
  <c r="LU186" i="2" s="1"/>
  <c r="JA152" i="2"/>
  <c r="JA180" i="2" s="1"/>
  <c r="JA186" i="2" s="1"/>
  <c r="GG152" i="2"/>
  <c r="GG180" i="2" s="1"/>
  <c r="GG186" i="2" s="1"/>
  <c r="DM152" i="2"/>
  <c r="DM180" i="2" s="1"/>
  <c r="DM186" i="2" s="1"/>
  <c r="AS152" i="2"/>
  <c r="AS180" i="2" s="1"/>
  <c r="AS186" i="2" s="1"/>
  <c r="LU158" i="2"/>
  <c r="JA158" i="2"/>
  <c r="GG158" i="2"/>
  <c r="DM158" i="2"/>
  <c r="AS158" i="2"/>
  <c r="LZ152" i="2"/>
  <c r="LZ180" i="2" s="1"/>
  <c r="LZ186" i="2" s="1"/>
  <c r="JF152" i="2"/>
  <c r="JF180" i="2" s="1"/>
  <c r="JF186" i="2" s="1"/>
  <c r="GL158" i="2"/>
  <c r="DR158" i="2"/>
  <c r="AX152" i="2"/>
  <c r="AX180" i="2" s="1"/>
  <c r="AX186" i="2" s="1"/>
  <c r="MF158" i="2"/>
  <c r="JL158" i="2"/>
  <c r="GR158" i="2"/>
  <c r="DX158" i="2"/>
  <c r="BD158" i="2"/>
  <c r="MQ152" i="2"/>
  <c r="MQ180" i="2" s="1"/>
  <c r="MQ186" i="2" s="1"/>
  <c r="JW152" i="2"/>
  <c r="JW180" i="2" s="1"/>
  <c r="JW186" i="2" s="1"/>
  <c r="HC152" i="2"/>
  <c r="HC180" i="2" s="1"/>
  <c r="HC186" i="2" s="1"/>
  <c r="EI152" i="2"/>
  <c r="EI180" i="2" s="1"/>
  <c r="EI186" i="2" s="1"/>
  <c r="BO158" i="2"/>
  <c r="MK158" i="2"/>
  <c r="JQ158" i="2"/>
  <c r="GW158" i="2"/>
  <c r="EC158" i="2"/>
  <c r="BI158" i="2"/>
  <c r="MJ158" i="2"/>
  <c r="JP152" i="2"/>
  <c r="JP180" i="2" s="1"/>
  <c r="JP186" i="2" s="1"/>
  <c r="GV152" i="2"/>
  <c r="GV180" i="2" s="1"/>
  <c r="GV186" i="2" s="1"/>
  <c r="EB158" i="2"/>
  <c r="BH158" i="2"/>
  <c r="MJ152" i="2"/>
  <c r="MJ180" i="2" s="1"/>
  <c r="MJ186" i="2" s="1"/>
  <c r="JP158" i="2"/>
  <c r="GV158" i="2"/>
  <c r="EB152" i="2"/>
  <c r="EB180" i="2" s="1"/>
  <c r="EB186" i="2" s="1"/>
  <c r="BH152" i="2"/>
  <c r="BH180" i="2" s="1"/>
  <c r="BH186" i="2" s="1"/>
  <c r="MU158" i="2"/>
  <c r="KA158" i="2"/>
  <c r="HG152" i="2"/>
  <c r="HG180" i="2" s="1"/>
  <c r="HG186" i="2" s="1"/>
  <c r="EM158" i="2"/>
  <c r="BS158" i="2"/>
  <c r="NG152" i="2"/>
  <c r="NG180" i="2" s="1"/>
  <c r="NG186" i="2" s="1"/>
  <c r="KM152" i="2"/>
  <c r="KM180" i="2" s="1"/>
  <c r="KM186" i="2" s="1"/>
  <c r="HS152" i="2"/>
  <c r="HS180" i="2" s="1"/>
  <c r="HS186" i="2" s="1"/>
  <c r="EY152" i="2"/>
  <c r="EY180" i="2" s="1"/>
  <c r="EY186" i="2" s="1"/>
  <c r="CE152" i="2"/>
  <c r="CE180" i="2" s="1"/>
  <c r="CE186" i="2" s="1"/>
  <c r="NF158" i="2"/>
  <c r="KL152" i="2"/>
  <c r="KL180" i="2" s="1"/>
  <c r="KL186" i="2" s="1"/>
  <c r="HR158" i="2"/>
  <c r="EX158" i="2"/>
  <c r="CD152" i="2"/>
  <c r="CD180" i="2" s="1"/>
  <c r="CD186" i="2" s="1"/>
  <c r="NN158" i="2"/>
  <c r="KX152" i="2"/>
  <c r="KX180" i="2" s="1"/>
  <c r="KX186" i="2" s="1"/>
  <c r="ID158" i="2"/>
  <c r="FJ152" i="2"/>
  <c r="FJ180" i="2" s="1"/>
  <c r="FJ186" i="2" s="1"/>
  <c r="CP152" i="2"/>
  <c r="CP180" i="2" s="1"/>
  <c r="CP186" i="2" s="1"/>
  <c r="V152" i="2"/>
  <c r="V180" i="2" s="1"/>
  <c r="V186" i="2" s="1"/>
  <c r="LO158" i="2"/>
  <c r="IU158" i="2"/>
  <c r="GA152" i="2"/>
  <c r="GA180" i="2" s="1"/>
  <c r="GA186" i="2" s="1"/>
  <c r="DG152" i="2"/>
  <c r="DG180" i="2" s="1"/>
  <c r="DG186" i="2" s="1"/>
  <c r="AM152" i="2"/>
  <c r="AM180" i="2" s="1"/>
  <c r="AM186" i="2" s="1"/>
  <c r="LO152" i="2"/>
  <c r="LO180" i="2" s="1"/>
  <c r="LO186" i="2" s="1"/>
  <c r="IU152" i="2"/>
  <c r="IU180" i="2" s="1"/>
  <c r="IU186" i="2" s="1"/>
  <c r="GA158" i="2"/>
  <c r="DG158" i="2"/>
  <c r="AM158" i="2"/>
  <c r="LT152" i="2"/>
  <c r="LT180" i="2" s="1"/>
  <c r="LT186" i="2" s="1"/>
  <c r="IZ152" i="2"/>
  <c r="IZ180" i="2" s="1"/>
  <c r="IZ186" i="2" s="1"/>
  <c r="GF152" i="2"/>
  <c r="GF180" i="2" s="1"/>
  <c r="GF186" i="2" s="1"/>
  <c r="DL152" i="2"/>
  <c r="DL180" i="2" s="1"/>
  <c r="DL186" i="2" s="1"/>
  <c r="AR152" i="2"/>
  <c r="AR180" i="2" s="1"/>
  <c r="AR186" i="2" s="1"/>
  <c r="LZ158" i="2"/>
  <c r="JF158" i="2"/>
  <c r="GL152" i="2"/>
  <c r="GL180" i="2" s="1"/>
  <c r="GL186" i="2" s="1"/>
  <c r="DR152" i="2"/>
  <c r="DR180" i="2" s="1"/>
  <c r="DR186" i="2" s="1"/>
  <c r="AX158" i="2"/>
  <c r="MK152" i="2"/>
  <c r="MK180" i="2" s="1"/>
  <c r="MK186" i="2" s="1"/>
  <c r="JQ152" i="2"/>
  <c r="JQ180" i="2" s="1"/>
  <c r="JQ186" i="2" s="1"/>
  <c r="GW152" i="2"/>
  <c r="GW180" i="2" s="1"/>
  <c r="GW186" i="2" s="1"/>
  <c r="EC152" i="2"/>
  <c r="EC180" i="2" s="1"/>
  <c r="EC186" i="2" s="1"/>
  <c r="BI152" i="2"/>
  <c r="BI180" i="2" s="1"/>
  <c r="BI186" i="2" s="1"/>
  <c r="ME158" i="2"/>
  <c r="JK158" i="2"/>
  <c r="GQ158" i="2"/>
  <c r="DW152" i="2"/>
  <c r="DW180" i="2" s="1"/>
  <c r="DW186" i="2" s="1"/>
  <c r="BC152" i="2"/>
  <c r="BC180" i="2" s="1"/>
  <c r="BC186" i="2" s="1"/>
  <c r="MD152" i="2"/>
  <c r="MD180" i="2" s="1"/>
  <c r="MD186" i="2" s="1"/>
  <c r="JJ152" i="2"/>
  <c r="JJ180" i="2" s="1"/>
  <c r="JJ186" i="2" s="1"/>
  <c r="GP152" i="2"/>
  <c r="GP180" i="2" s="1"/>
  <c r="GP186" i="2" s="1"/>
  <c r="DV152" i="2"/>
  <c r="DV180" i="2" s="1"/>
  <c r="DV186" i="2" s="1"/>
  <c r="BB158" i="2"/>
  <c r="MD158" i="2"/>
  <c r="JJ158" i="2"/>
  <c r="GP158" i="2"/>
  <c r="DV158" i="2"/>
  <c r="BB152" i="2"/>
  <c r="BB180" i="2" s="1"/>
  <c r="BB186" i="2" s="1"/>
  <c r="MO158" i="2"/>
  <c r="JU158" i="2"/>
  <c r="HA158" i="2"/>
  <c r="EG158" i="2"/>
  <c r="BM152" i="2"/>
  <c r="BM180" i="2" s="1"/>
  <c r="BM186" i="2" s="1"/>
  <c r="NA152" i="2"/>
  <c r="NA180" i="2" s="1"/>
  <c r="NA186" i="2" s="1"/>
  <c r="KG152" i="2"/>
  <c r="KG180" i="2" s="1"/>
  <c r="KG186" i="2" s="1"/>
  <c r="HM152" i="2"/>
  <c r="HM180" i="2" s="1"/>
  <c r="HM186" i="2" s="1"/>
  <c r="ES158" i="2"/>
  <c r="BY152" i="2"/>
  <c r="BY180" i="2" s="1"/>
  <c r="BY186" i="2" s="1"/>
  <c r="MZ158" i="2"/>
  <c r="KF158" i="2"/>
  <c r="HL152" i="2"/>
  <c r="HL180" i="2" s="1"/>
  <c r="HL186" i="2" s="1"/>
  <c r="ER158" i="2"/>
  <c r="BX158" i="2"/>
  <c r="NL152" i="2"/>
  <c r="NL180" i="2" s="1"/>
  <c r="NL186" i="2" s="1"/>
  <c r="KR152" i="2"/>
  <c r="KR180" i="2" s="1"/>
  <c r="KR186" i="2" s="1"/>
  <c r="HX158" i="2"/>
  <c r="FD152" i="2"/>
  <c r="FD180" i="2" s="1"/>
  <c r="FD186" i="2" s="1"/>
  <c r="CJ158" i="2"/>
  <c r="P158" i="2"/>
  <c r="LI152" i="2"/>
  <c r="LI180" i="2" s="1"/>
  <c r="LI186" i="2" s="1"/>
  <c r="IO152" i="2"/>
  <c r="IO180" i="2" s="1"/>
  <c r="IO186" i="2" s="1"/>
  <c r="FU152" i="2"/>
  <c r="FU180" i="2" s="1"/>
  <c r="FU186" i="2" s="1"/>
  <c r="DA152" i="2"/>
  <c r="DA180" i="2" s="1"/>
  <c r="DA186" i="2" s="1"/>
  <c r="AG158" i="2"/>
  <c r="LI158" i="2"/>
  <c r="IO158" i="2"/>
  <c r="FU158" i="2"/>
  <c r="DA158" i="2"/>
  <c r="AG152" i="2"/>
  <c r="AG180" i="2" s="1"/>
  <c r="AG186" i="2" s="1"/>
  <c r="LN158" i="2"/>
  <c r="IT158" i="2"/>
  <c r="FZ152" i="2"/>
  <c r="FZ180" i="2" s="1"/>
  <c r="FZ186" i="2" s="1"/>
  <c r="DF152" i="2"/>
  <c r="DF180" i="2" s="1"/>
  <c r="DF186" i="2" s="1"/>
  <c r="AL152" i="2"/>
  <c r="AL180" i="2" s="1"/>
  <c r="AL186" i="2" s="1"/>
  <c r="LT158" i="2"/>
  <c r="IZ158" i="2"/>
  <c r="GF158" i="2"/>
  <c r="DL158" i="2"/>
  <c r="AR158" i="2"/>
  <c r="ME152" i="2"/>
  <c r="ME180" i="2" s="1"/>
  <c r="ME186" i="2" s="1"/>
  <c r="JK152" i="2"/>
  <c r="JK180" i="2" s="1"/>
  <c r="JK186" i="2" s="1"/>
  <c r="GQ152" i="2"/>
  <c r="GQ180" i="2" s="1"/>
  <c r="GQ186" i="2" s="1"/>
  <c r="DW158" i="2"/>
  <c r="BC158" i="2"/>
  <c r="LY158" i="2"/>
  <c r="JE158" i="2"/>
  <c r="GK158" i="2"/>
  <c r="DQ152" i="2"/>
  <c r="DQ180" i="2" s="1"/>
  <c r="DQ186" i="2" s="1"/>
  <c r="AW158" i="2"/>
  <c r="LX158" i="2"/>
  <c r="JD152" i="2"/>
  <c r="JD180" i="2" s="1"/>
  <c r="JD186" i="2" s="1"/>
  <c r="GJ158" i="2"/>
  <c r="DP152" i="2"/>
  <c r="DP180" i="2" s="1"/>
  <c r="DP186" i="2" s="1"/>
  <c r="AV158" i="2"/>
  <c r="LX152" i="2"/>
  <c r="LX180" i="2" s="1"/>
  <c r="LX186" i="2" s="1"/>
  <c r="JD158" i="2"/>
  <c r="GJ152" i="2"/>
  <c r="GJ180" i="2" s="1"/>
  <c r="GJ186" i="2" s="1"/>
  <c r="DP158" i="2"/>
  <c r="AV152" i="2"/>
  <c r="AV180" i="2" s="1"/>
  <c r="AV186" i="2" s="1"/>
  <c r="MI158" i="2"/>
  <c r="JO158" i="2"/>
  <c r="GU158" i="2"/>
  <c r="EA158" i="2"/>
  <c r="BG158" i="2"/>
  <c r="MU152" i="2"/>
  <c r="MU180" i="2" s="1"/>
  <c r="MU186" i="2" s="1"/>
  <c r="KA152" i="2"/>
  <c r="KA180" i="2" s="1"/>
  <c r="KA186" i="2" s="1"/>
  <c r="HG158" i="2"/>
  <c r="EM152" i="2"/>
  <c r="EM180" i="2" s="1"/>
  <c r="EM186" i="2" s="1"/>
  <c r="BS152" i="2"/>
  <c r="BS180" i="2" s="1"/>
  <c r="BS186" i="2" s="1"/>
  <c r="MT152" i="2"/>
  <c r="MT180" i="2" s="1"/>
  <c r="MT186" i="2" s="1"/>
  <c r="JZ152" i="2"/>
  <c r="JZ180" i="2" s="1"/>
  <c r="JZ186" i="2" s="1"/>
  <c r="HF158" i="2"/>
  <c r="EL158" i="2"/>
  <c r="BR152" i="2"/>
  <c r="BR180" i="2" s="1"/>
  <c r="BR186" i="2" s="1"/>
  <c r="NF152" i="2"/>
  <c r="NF180" i="2" s="1"/>
  <c r="NF186" i="2" s="1"/>
  <c r="KL158" i="2"/>
  <c r="HR152" i="2"/>
  <c r="HR180" i="2" s="1"/>
  <c r="HR186" i="2" s="1"/>
  <c r="EX152" i="2"/>
  <c r="EX180" i="2" s="1"/>
  <c r="EX186" i="2" s="1"/>
  <c r="CD158" i="2"/>
  <c r="NN152" i="2"/>
  <c r="NN180" i="2" s="1"/>
  <c r="NN186" i="2" s="1"/>
  <c r="LC152" i="2"/>
  <c r="LC180" i="2" s="1"/>
  <c r="LC186" i="2" s="1"/>
  <c r="II152" i="2"/>
  <c r="II180" i="2" s="1"/>
  <c r="II186" i="2" s="1"/>
  <c r="FO152" i="2"/>
  <c r="FO180" i="2" s="1"/>
  <c r="FO186" i="2" s="1"/>
  <c r="CU152" i="2"/>
  <c r="CU180" i="2" s="1"/>
  <c r="CU186" i="2" s="1"/>
  <c r="AA158" i="2"/>
  <c r="LC158" i="2"/>
  <c r="II158" i="2"/>
  <c r="FO158" i="2"/>
  <c r="CU158" i="2"/>
  <c r="AA152" i="2"/>
  <c r="AA180" i="2" s="1"/>
  <c r="AA186" i="2" s="1"/>
  <c r="LH152" i="2"/>
  <c r="LH180" i="2" s="1"/>
  <c r="LH186" i="2" s="1"/>
  <c r="IN152" i="2"/>
  <c r="IN180" i="2" s="1"/>
  <c r="IN186" i="2" s="1"/>
  <c r="FT152" i="2"/>
  <c r="FT180" i="2" s="1"/>
  <c r="FT186" i="2" s="1"/>
  <c r="CZ152" i="2"/>
  <c r="CZ180" i="2" s="1"/>
  <c r="CZ186" i="2" s="1"/>
  <c r="AF152" i="2"/>
  <c r="AF180" i="2" s="1"/>
  <c r="AF186" i="2" s="1"/>
  <c r="LN152" i="2"/>
  <c r="LN180" i="2" s="1"/>
  <c r="LN186" i="2" s="1"/>
  <c r="IT152" i="2"/>
  <c r="IT180" i="2" s="1"/>
  <c r="IT186" i="2" s="1"/>
  <c r="FZ158" i="2"/>
  <c r="DF158" i="2"/>
  <c r="AL158" i="2"/>
  <c r="LY152" i="2"/>
  <c r="LY180" i="2" s="1"/>
  <c r="LY186" i="2" s="1"/>
  <c r="JE152" i="2"/>
  <c r="JE180" i="2" s="1"/>
  <c r="JE186" i="2" s="1"/>
  <c r="GK152" i="2"/>
  <c r="GK180" i="2" s="1"/>
  <c r="GK186" i="2" s="1"/>
  <c r="DQ158" i="2"/>
  <c r="AW152" i="2"/>
  <c r="AW180" i="2" s="1"/>
  <c r="AW186" i="2" s="1"/>
  <c r="LS158" i="2"/>
  <c r="IY158" i="2"/>
  <c r="GE158" i="2"/>
  <c r="DK152" i="2"/>
  <c r="DK180" i="2" s="1"/>
  <c r="DK186" i="2" s="1"/>
  <c r="AQ152" i="2"/>
  <c r="AQ180" i="2" s="1"/>
  <c r="AQ186" i="2" s="1"/>
  <c r="LR152" i="2"/>
  <c r="LR180" i="2" s="1"/>
  <c r="LR186" i="2" s="1"/>
  <c r="IX158" i="2"/>
  <c r="GD152" i="2"/>
  <c r="GD180" i="2" s="1"/>
  <c r="GD186" i="2" s="1"/>
  <c r="DJ158" i="2"/>
  <c r="AP158" i="2"/>
  <c r="LR158" i="2"/>
  <c r="IX152" i="2"/>
  <c r="IX180" i="2" s="1"/>
  <c r="IX186" i="2" s="1"/>
  <c r="GD158" i="2"/>
  <c r="DJ152" i="2"/>
  <c r="DJ180" i="2" s="1"/>
  <c r="DJ186" i="2" s="1"/>
  <c r="AP152" i="2"/>
  <c r="AP180" i="2" s="1"/>
  <c r="AP186" i="2" s="1"/>
  <c r="MC158" i="2"/>
  <c r="JI158" i="2"/>
  <c r="GO152" i="2"/>
  <c r="GO180" i="2" s="1"/>
  <c r="GO186" i="2" s="1"/>
  <c r="DU158" i="2"/>
  <c r="BA158" i="2"/>
  <c r="MO152" i="2"/>
  <c r="MO180" i="2" s="1"/>
  <c r="MO186" i="2" s="1"/>
  <c r="JU152" i="2"/>
  <c r="JU180" i="2" s="1"/>
  <c r="JU186" i="2" s="1"/>
  <c r="HA152" i="2"/>
  <c r="HA180" i="2" s="1"/>
  <c r="HA186" i="2" s="1"/>
  <c r="EG152" i="2"/>
  <c r="EG180" i="2" s="1"/>
  <c r="EG186" i="2" s="1"/>
  <c r="BM158" i="2"/>
  <c r="MN158" i="2"/>
  <c r="JT158" i="2"/>
  <c r="GZ158" i="2"/>
  <c r="EF158" i="2"/>
  <c r="BL158" i="2"/>
  <c r="MZ152" i="2"/>
  <c r="MZ180" i="2" s="1"/>
  <c r="MZ186" i="2" s="1"/>
  <c r="KF152" i="2"/>
  <c r="KF180" i="2" s="1"/>
  <c r="KF186" i="2" s="1"/>
  <c r="HL158" i="2"/>
  <c r="ER152" i="2"/>
  <c r="ER180" i="2" s="1"/>
  <c r="ER186" i="2" s="1"/>
  <c r="BX152" i="2"/>
  <c r="BX180" i="2" s="1"/>
  <c r="BX186" i="2" s="1"/>
  <c r="NL158" i="2"/>
  <c r="KW152" i="2"/>
  <c r="KW180" i="2" s="1"/>
  <c r="KW186" i="2" s="1"/>
  <c r="IC152" i="2"/>
  <c r="IC180" i="2" s="1"/>
  <c r="IC186" i="2" s="1"/>
  <c r="FI152" i="2"/>
  <c r="FI180" i="2" s="1"/>
  <c r="FI186" i="2" s="1"/>
  <c r="CO152" i="2"/>
  <c r="CO180" i="2" s="1"/>
  <c r="CO186" i="2" s="1"/>
  <c r="U152" i="2"/>
  <c r="U180" i="2" s="1"/>
  <c r="U186" i="2" s="1"/>
  <c r="KW158" i="2"/>
  <c r="IC158" i="2"/>
  <c r="FI158" i="2"/>
  <c r="CO158" i="2"/>
  <c r="U158" i="2"/>
  <c r="LB152" i="2"/>
  <c r="LB180" i="2" s="1"/>
  <c r="LB186" i="2" s="1"/>
  <c r="IH152" i="2"/>
  <c r="IH180" i="2" s="1"/>
  <c r="IH186" i="2" s="1"/>
  <c r="FN152" i="2"/>
  <c r="FN180" i="2" s="1"/>
  <c r="FN186" i="2" s="1"/>
  <c r="CT152" i="2"/>
  <c r="CT180" i="2" s="1"/>
  <c r="CT186" i="2" s="1"/>
  <c r="Z152" i="2"/>
  <c r="Z180" i="2" s="1"/>
  <c r="Z186" i="2" s="1"/>
  <c r="LH158" i="2"/>
  <c r="IN158" i="2"/>
  <c r="FT158" i="2"/>
  <c r="CZ158" i="2"/>
  <c r="AF158" i="2"/>
  <c r="LS152" i="2"/>
  <c r="LS180" i="2" s="1"/>
  <c r="LS186" i="2" s="1"/>
  <c r="IY152" i="2"/>
  <c r="IY180" i="2" s="1"/>
  <c r="IY186" i="2" s="1"/>
  <c r="GE152" i="2"/>
  <c r="GE180" i="2" s="1"/>
  <c r="GE186" i="2" s="1"/>
  <c r="DK158" i="2"/>
  <c r="AQ158" i="2"/>
  <c r="LM158" i="2"/>
  <c r="IS158" i="2"/>
  <c r="FY158" i="2"/>
  <c r="DE158" i="2"/>
  <c r="AK158" i="2"/>
  <c r="LL158" i="2"/>
  <c r="IR158" i="2"/>
  <c r="FX158" i="2"/>
  <c r="DD158" i="2"/>
  <c r="AJ158" i="2"/>
  <c r="LL152" i="2"/>
  <c r="LL180" i="2" s="1"/>
  <c r="LL186" i="2" s="1"/>
  <c r="IR152" i="2"/>
  <c r="IR180" i="2" s="1"/>
  <c r="IR186" i="2" s="1"/>
  <c r="FX152" i="2"/>
  <c r="FX180" i="2" s="1"/>
  <c r="FX186" i="2" s="1"/>
  <c r="DD152" i="2"/>
  <c r="DD180" i="2" s="1"/>
  <c r="DD186" i="2" s="1"/>
  <c r="AJ152" i="2"/>
  <c r="AJ180" i="2" s="1"/>
  <c r="AJ186" i="2" s="1"/>
  <c r="LW158" i="2"/>
  <c r="JC158" i="2"/>
  <c r="GI158" i="2"/>
  <c r="DO158" i="2"/>
  <c r="AU158" i="2"/>
  <c r="MI152" i="2"/>
  <c r="MI180" i="2" s="1"/>
  <c r="MI186" i="2" s="1"/>
  <c r="JO152" i="2"/>
  <c r="JO180" i="2" s="1"/>
  <c r="JO186" i="2" s="1"/>
  <c r="GU152" i="2"/>
  <c r="GU180" i="2" s="1"/>
  <c r="GU186" i="2" s="1"/>
  <c r="EA152" i="2"/>
  <c r="EA180" i="2" s="1"/>
  <c r="EA186" i="2" s="1"/>
  <c r="BG152" i="2"/>
  <c r="BG180" i="2" s="1"/>
  <c r="BG186" i="2" s="1"/>
  <c r="MH158" i="2"/>
  <c r="JN152" i="2"/>
  <c r="JN180" i="2" s="1"/>
  <c r="JN186" i="2" s="1"/>
  <c r="GT158" i="2"/>
  <c r="DZ152" i="2"/>
  <c r="DZ180" i="2" s="1"/>
  <c r="DZ186" i="2" s="1"/>
  <c r="BF158" i="2"/>
  <c r="MT158" i="2"/>
  <c r="JZ158" i="2"/>
  <c r="HF152" i="2"/>
  <c r="HF180" i="2" s="1"/>
  <c r="HF186" i="2" s="1"/>
  <c r="EL152" i="2"/>
  <c r="EL180" i="2" s="1"/>
  <c r="EL186" i="2" s="1"/>
  <c r="BR158" i="2"/>
  <c r="NK152" i="2"/>
  <c r="NK180" i="2" s="1"/>
  <c r="NK186" i="2" s="1"/>
  <c r="KQ152" i="2"/>
  <c r="KQ180" i="2" s="1"/>
  <c r="KQ186" i="2" s="1"/>
  <c r="HW152" i="2"/>
  <c r="HW180" i="2" s="1"/>
  <c r="HW186" i="2" s="1"/>
  <c r="FC152" i="2"/>
  <c r="FC180" i="2" s="1"/>
  <c r="FC186" i="2" s="1"/>
  <c r="CI152" i="2"/>
  <c r="CI180" i="2" s="1"/>
  <c r="CI186" i="2" s="1"/>
  <c r="O152" i="2"/>
  <c r="O180" i="2" s="1"/>
  <c r="O186" i="2" s="1"/>
  <c r="NK158" i="2"/>
  <c r="KQ158" i="2"/>
  <c r="HW158" i="2"/>
  <c r="FC158" i="2"/>
  <c r="CI158" i="2"/>
  <c r="O158" i="2"/>
  <c r="KV152" i="2"/>
  <c r="KV180" i="2" s="1"/>
  <c r="KV186" i="2" s="1"/>
  <c r="IB152" i="2"/>
  <c r="IB180" i="2" s="1"/>
  <c r="IB186" i="2" s="1"/>
  <c r="FH152" i="2"/>
  <c r="FH180" i="2" s="1"/>
  <c r="FH186" i="2" s="1"/>
  <c r="CN158" i="2"/>
  <c r="T152" i="2"/>
  <c r="T180" i="2" s="1"/>
  <c r="T186" i="2" s="1"/>
  <c r="LB158" i="2"/>
  <c r="IH158" i="2"/>
  <c r="FN158" i="2"/>
  <c r="CT158" i="2"/>
  <c r="Z158" i="2"/>
  <c r="LM152" i="2"/>
  <c r="LM180" i="2" s="1"/>
  <c r="LM186" i="2" s="1"/>
  <c r="IS152" i="2"/>
  <c r="IS180" i="2" s="1"/>
  <c r="IS186" i="2" s="1"/>
  <c r="FY152" i="2"/>
  <c r="FY180" i="2" s="1"/>
  <c r="FY186" i="2" s="1"/>
  <c r="DE152" i="2"/>
  <c r="DE180" i="2" s="1"/>
  <c r="DE186" i="2" s="1"/>
  <c r="AK152" i="2"/>
  <c r="AK180" i="2" s="1"/>
  <c r="AK186" i="2" s="1"/>
  <c r="LG158" i="2"/>
  <c r="IM158" i="2"/>
  <c r="FS158" i="2"/>
  <c r="CY152" i="2"/>
  <c r="CY180" i="2" s="1"/>
  <c r="CY186" i="2" s="1"/>
  <c r="AE152" i="2"/>
  <c r="AE180" i="2" s="1"/>
  <c r="AE186" i="2" s="1"/>
  <c r="LF152" i="2"/>
  <c r="LF180" i="2" s="1"/>
  <c r="LF186" i="2" s="1"/>
  <c r="IL152" i="2"/>
  <c r="IL180" i="2" s="1"/>
  <c r="IL186" i="2" s="1"/>
  <c r="FR152" i="2"/>
  <c r="FR180" i="2" s="1"/>
  <c r="FR186" i="2" s="1"/>
  <c r="CX152" i="2"/>
  <c r="CX180" i="2" s="1"/>
  <c r="CX186" i="2" s="1"/>
  <c r="AD158" i="2"/>
  <c r="LF158" i="2"/>
  <c r="IL158" i="2"/>
  <c r="FR158" i="2"/>
  <c r="CX158" i="2"/>
  <c r="AD152" i="2"/>
  <c r="AD180" i="2" s="1"/>
  <c r="AD186" i="2" s="1"/>
  <c r="LQ158" i="2"/>
  <c r="IW158" i="2"/>
  <c r="GC152" i="2"/>
  <c r="GC180" i="2" s="1"/>
  <c r="GC186" i="2" s="1"/>
  <c r="DI152" i="2"/>
  <c r="DI180" i="2" s="1"/>
  <c r="DI186" i="2" s="1"/>
  <c r="AO158" i="2"/>
  <c r="MC152" i="2"/>
  <c r="MC180" i="2" s="1"/>
  <c r="MC186" i="2" s="1"/>
  <c r="JI152" i="2"/>
  <c r="JI180" i="2" s="1"/>
  <c r="JI186" i="2" s="1"/>
  <c r="GO158" i="2"/>
  <c r="DU152" i="2"/>
  <c r="DU180" i="2" s="1"/>
  <c r="DU186" i="2" s="1"/>
  <c r="BA152" i="2"/>
  <c r="BA180" i="2" s="1"/>
  <c r="BA186" i="2" s="1"/>
  <c r="MB158" i="2"/>
  <c r="JH158" i="2"/>
  <c r="GN158" i="2"/>
  <c r="DT158" i="2"/>
  <c r="AZ158" i="2"/>
  <c r="MN152" i="2"/>
  <c r="MN180" i="2" s="1"/>
  <c r="MN186" i="2" s="1"/>
  <c r="JT152" i="2"/>
  <c r="JT180" i="2" s="1"/>
  <c r="JT186" i="2" s="1"/>
  <c r="GZ152" i="2"/>
  <c r="GZ180" i="2" s="1"/>
  <c r="GZ186" i="2" s="1"/>
  <c r="EF152" i="2"/>
  <c r="EF180" i="2" s="1"/>
  <c r="EF186" i="2" s="1"/>
  <c r="BL152" i="2"/>
  <c r="BL180" i="2" s="1"/>
  <c r="BL186" i="2" s="1"/>
  <c r="NE152" i="2"/>
  <c r="NE180" i="2" s="1"/>
  <c r="NE186" i="2" s="1"/>
  <c r="KK152" i="2"/>
  <c r="KK180" i="2" s="1"/>
  <c r="KK186" i="2" s="1"/>
  <c r="HQ152" i="2"/>
  <c r="HQ180" i="2" s="1"/>
  <c r="HQ186" i="2" s="1"/>
  <c r="EW152" i="2"/>
  <c r="EW180" i="2" s="1"/>
  <c r="EW186" i="2" s="1"/>
  <c r="CC152" i="2"/>
  <c r="CC180" i="2" s="1"/>
  <c r="CC186" i="2" s="1"/>
  <c r="U240" i="2"/>
  <c r="V241" i="2"/>
  <c r="R54" i="2"/>
  <c r="S55" i="2"/>
  <c r="R203" i="2"/>
  <c r="Q202" i="2"/>
  <c r="R221" i="2"/>
  <c r="S222" i="2"/>
  <c r="R31" i="2"/>
  <c r="S32" i="2"/>
  <c r="Q23" i="2"/>
  <c r="T9" i="2"/>
  <c r="S8" i="2"/>
  <c r="K25" i="2"/>
  <c r="P1" i="2"/>
  <c r="K27" i="2"/>
  <c r="P48" i="2"/>
  <c r="Y29" i="11" l="1"/>
  <c r="K27" i="11"/>
  <c r="NM36" i="11"/>
  <c r="NM44" i="11" s="1"/>
  <c r="P50" i="11" s="1"/>
  <c r="NE36" i="11"/>
  <c r="NE44" i="11" s="1"/>
  <c r="X50" i="11" s="1"/>
  <c r="NK36" i="11"/>
  <c r="NK44" i="11" s="1"/>
  <c r="R50" i="11" s="1"/>
  <c r="NI36" i="11"/>
  <c r="NI44" i="11" s="1"/>
  <c r="T50" i="11" s="1"/>
  <c r="NG36" i="11"/>
  <c r="NG44" i="11" s="1"/>
  <c r="V50" i="11" s="1"/>
  <c r="MQ36" i="11"/>
  <c r="MQ44" i="11" s="1"/>
  <c r="AL50" i="11" s="1"/>
  <c r="MZ36" i="11"/>
  <c r="MZ44" i="11" s="1"/>
  <c r="AC50" i="11" s="1"/>
  <c r="NH36" i="11"/>
  <c r="NH44" i="11" s="1"/>
  <c r="U50" i="11" s="1"/>
  <c r="MK36" i="11"/>
  <c r="ML36" i="11"/>
  <c r="ML44" i="11" s="1"/>
  <c r="AQ50" i="11" s="1"/>
  <c r="NL36" i="11"/>
  <c r="NL44" i="11" s="1"/>
  <c r="Q50" i="11" s="1"/>
  <c r="NJ36" i="11"/>
  <c r="NJ44" i="11" s="1"/>
  <c r="S50" i="11" s="1"/>
  <c r="NF36" i="11"/>
  <c r="NF44" i="11" s="1"/>
  <c r="W50" i="11" s="1"/>
  <c r="MY36" i="11"/>
  <c r="MY44" i="11" s="1"/>
  <c r="AD50" i="11" s="1"/>
  <c r="NB36" i="11"/>
  <c r="NB44" i="11" s="1"/>
  <c r="AA50" i="11" s="1"/>
  <c r="MW36" i="11"/>
  <c r="MW44" i="11" s="1"/>
  <c r="AF50" i="11" s="1"/>
  <c r="MR36" i="11"/>
  <c r="MR44" i="11" s="1"/>
  <c r="AK50" i="11" s="1"/>
  <c r="MP36" i="11"/>
  <c r="MP44" i="11" s="1"/>
  <c r="AM50" i="11" s="1"/>
  <c r="MX36" i="11"/>
  <c r="MX44" i="11" s="1"/>
  <c r="AE50" i="11" s="1"/>
  <c r="NA36" i="11"/>
  <c r="NA44" i="11" s="1"/>
  <c r="AB50" i="11" s="1"/>
  <c r="MU36" i="11"/>
  <c r="MU44" i="11" s="1"/>
  <c r="AH50" i="11" s="1"/>
  <c r="NC36" i="11"/>
  <c r="NC44" i="11" s="1"/>
  <c r="Z50" i="11" s="1"/>
  <c r="MT36" i="11"/>
  <c r="MT44" i="11" s="1"/>
  <c r="AI50" i="11" s="1"/>
  <c r="MO36" i="11"/>
  <c r="MO44" i="11" s="1"/>
  <c r="AN50" i="11" s="1"/>
  <c r="MS36" i="11"/>
  <c r="MS44" i="11" s="1"/>
  <c r="AJ50" i="11" s="1"/>
  <c r="MV36" i="11"/>
  <c r="MV44" i="11" s="1"/>
  <c r="AG50" i="11" s="1"/>
  <c r="ND36" i="11"/>
  <c r="ND44" i="11" s="1"/>
  <c r="Y50" i="11" s="1"/>
  <c r="MM36" i="11"/>
  <c r="MM44" i="11" s="1"/>
  <c r="AP50" i="11" s="1"/>
  <c r="MN36" i="11"/>
  <c r="MN44" i="11" s="1"/>
  <c r="AO50" i="11" s="1"/>
  <c r="NN36" i="11"/>
  <c r="NN44" i="11" s="1"/>
  <c r="O50" i="11" s="1"/>
  <c r="NO36" i="11"/>
  <c r="NO44" i="11" s="1"/>
  <c r="N50" i="11" s="1"/>
  <c r="Y19" i="12"/>
  <c r="K20" i="12"/>
  <c r="Y24" i="12"/>
  <c r="Y29" i="8"/>
  <c r="K27" i="8"/>
  <c r="NG36" i="8"/>
  <c r="NG44" i="8" s="1"/>
  <c r="V50" i="8" s="1"/>
  <c r="NC36" i="8"/>
  <c r="NC44" i="8" s="1"/>
  <c r="Z50" i="8" s="1"/>
  <c r="NK36" i="8"/>
  <c r="NK44" i="8" s="1"/>
  <c r="R50" i="8" s="1"/>
  <c r="NL36" i="8"/>
  <c r="MO36" i="8"/>
  <c r="MO44" i="8" s="1"/>
  <c r="AN50" i="8" s="1"/>
  <c r="MZ36" i="8"/>
  <c r="MZ44" i="8" s="1"/>
  <c r="AC50" i="8" s="1"/>
  <c r="NF36" i="8"/>
  <c r="NF44" i="8" s="1"/>
  <c r="W50" i="8" s="1"/>
  <c r="NE36" i="8"/>
  <c r="NE44" i="8" s="1"/>
  <c r="X50" i="8" s="1"/>
  <c r="NI36" i="8"/>
  <c r="NI44" i="8" s="1"/>
  <c r="T50" i="8" s="1"/>
  <c r="MM36" i="8"/>
  <c r="MM44" i="8" s="1"/>
  <c r="AP50" i="8" s="1"/>
  <c r="ND36" i="8"/>
  <c r="ND44" i="8" s="1"/>
  <c r="Y50" i="8" s="1"/>
  <c r="MR36" i="8"/>
  <c r="MR44" i="8" s="1"/>
  <c r="AK50" i="8" s="1"/>
  <c r="MT36" i="8"/>
  <c r="MT44" i="8" s="1"/>
  <c r="AI50" i="8" s="1"/>
  <c r="MK36" i="8"/>
  <c r="MS36" i="8"/>
  <c r="MS44" i="8" s="1"/>
  <c r="AJ50" i="8" s="1"/>
  <c r="MV36" i="8"/>
  <c r="MV44" i="8" s="1"/>
  <c r="AG50" i="8" s="1"/>
  <c r="NB36" i="8"/>
  <c r="NB44" i="8" s="1"/>
  <c r="AA50" i="8" s="1"/>
  <c r="MN36" i="8"/>
  <c r="MN44" i="8" s="1"/>
  <c r="AO50" i="8" s="1"/>
  <c r="MX36" i="8"/>
  <c r="MX44" i="8" s="1"/>
  <c r="AE50" i="8" s="1"/>
  <c r="NA36" i="8"/>
  <c r="NA44" i="8" s="1"/>
  <c r="AB50" i="8" s="1"/>
  <c r="MY36" i="8"/>
  <c r="MY44" i="8" s="1"/>
  <c r="AD50" i="8" s="1"/>
  <c r="NH36" i="8"/>
  <c r="NH44" i="8" s="1"/>
  <c r="U50" i="8" s="1"/>
  <c r="ML36" i="8"/>
  <c r="ML44" i="8" s="1"/>
  <c r="AQ50" i="8" s="1"/>
  <c r="MQ36" i="8"/>
  <c r="MQ44" i="8" s="1"/>
  <c r="AL50" i="8" s="1"/>
  <c r="MU36" i="8"/>
  <c r="MU44" i="8" s="1"/>
  <c r="AH50" i="8" s="1"/>
  <c r="MW36" i="8"/>
  <c r="MW44" i="8" s="1"/>
  <c r="AF50" i="8" s="1"/>
  <c r="NJ36" i="8"/>
  <c r="NJ44" i="8" s="1"/>
  <c r="S50" i="8" s="1"/>
  <c r="MP36" i="8"/>
  <c r="MP44" i="8" s="1"/>
  <c r="AM50" i="8" s="1"/>
  <c r="NM36" i="8"/>
  <c r="NM44" i="8" s="1"/>
  <c r="P50" i="8" s="1"/>
  <c r="NN36" i="8"/>
  <c r="NN44" i="8" s="1"/>
  <c r="O50" i="8" s="1"/>
  <c r="NO36" i="8"/>
  <c r="NO44" i="8" s="1"/>
  <c r="N50" i="8" s="1"/>
  <c r="K25" i="11"/>
  <c r="NI34" i="11"/>
  <c r="NE34" i="11"/>
  <c r="NM34" i="11"/>
  <c r="NK34" i="11"/>
  <c r="NG34" i="11"/>
  <c r="MO34" i="11"/>
  <c r="NB34" i="11"/>
  <c r="MQ34" i="11"/>
  <c r="MW34" i="11"/>
  <c r="MZ34" i="11"/>
  <c r="NC34" i="11"/>
  <c r="NJ34" i="11"/>
  <c r="NN34" i="11"/>
  <c r="MM34" i="11"/>
  <c r="MS34" i="11"/>
  <c r="MX34" i="11"/>
  <c r="MK34" i="11"/>
  <c r="MT34" i="11"/>
  <c r="MU34" i="11"/>
  <c r="MN34" i="11"/>
  <c r="MR34" i="11"/>
  <c r="NA34" i="11"/>
  <c r="MV34" i="11"/>
  <c r="NF34" i="11"/>
  <c r="ML34" i="11"/>
  <c r="ND34" i="11"/>
  <c r="MP34" i="11"/>
  <c r="MY34" i="11"/>
  <c r="NL34" i="11"/>
  <c r="NH34" i="11"/>
  <c r="NO34" i="11"/>
  <c r="K25" i="8"/>
  <c r="NG34" i="8"/>
  <c r="NK34" i="8"/>
  <c r="NC34" i="8"/>
  <c r="NL34" i="8"/>
  <c r="MU34" i="8"/>
  <c r="MW34" i="8"/>
  <c r="MZ34" i="8"/>
  <c r="NB34" i="8"/>
  <c r="MK34" i="8"/>
  <c r="MS34" i="8"/>
  <c r="MV34" i="8"/>
  <c r="NH34" i="8"/>
  <c r="NA34" i="8"/>
  <c r="MR34" i="8"/>
  <c r="MX34" i="8"/>
  <c r="NE34" i="8"/>
  <c r="NI34" i="8"/>
  <c r="MP34" i="8"/>
  <c r="MM34" i="8"/>
  <c r="MY34" i="8"/>
  <c r="ND34" i="8"/>
  <c r="ML34" i="8"/>
  <c r="MN34" i="8"/>
  <c r="MQ34" i="8"/>
  <c r="MT34" i="8"/>
  <c r="NJ34" i="8"/>
  <c r="MO34" i="8"/>
  <c r="NF34" i="8"/>
  <c r="NM34" i="8"/>
  <c r="NN34" i="8"/>
  <c r="NO34" i="8"/>
  <c r="Y19" i="9"/>
  <c r="K20" i="9"/>
  <c r="Y24" i="9"/>
  <c r="AJ196" i="2"/>
  <c r="AJ96" i="4"/>
  <c r="IB196" i="2"/>
  <c r="IB96" i="4"/>
  <c r="GZ196" i="2"/>
  <c r="GZ96" i="4"/>
  <c r="MC196" i="2"/>
  <c r="MC96" i="4"/>
  <c r="CX196" i="2"/>
  <c r="CX96" i="4"/>
  <c r="IS196" i="2"/>
  <c r="IS96" i="4"/>
  <c r="GU196" i="2"/>
  <c r="GU96" i="4"/>
  <c r="LL196" i="2"/>
  <c r="LL96" i="4"/>
  <c r="IH196" i="2"/>
  <c r="IH96" i="4"/>
  <c r="EG196" i="2"/>
  <c r="EG96" i="4"/>
  <c r="IX196" i="2"/>
  <c r="IX96" i="4"/>
  <c r="AW196" i="2"/>
  <c r="AW96" i="4"/>
  <c r="FT196" i="2"/>
  <c r="FT96" i="4"/>
  <c r="LC196" i="2"/>
  <c r="LC96" i="4"/>
  <c r="BS196" i="2"/>
  <c r="BS96" i="4"/>
  <c r="GJ196" i="2"/>
  <c r="GJ96" i="4"/>
  <c r="DF196" i="2"/>
  <c r="DF96" i="4"/>
  <c r="IO196" i="2"/>
  <c r="IO96" i="4"/>
  <c r="AR196" i="2"/>
  <c r="AR96" i="4"/>
  <c r="GA196" i="2"/>
  <c r="GA96" i="4"/>
  <c r="KL196" i="2"/>
  <c r="KL96" i="4"/>
  <c r="BH196" i="2"/>
  <c r="BH96" i="4"/>
  <c r="DM196" i="2"/>
  <c r="DM96" i="4"/>
  <c r="HX196" i="2"/>
  <c r="HX96" i="4"/>
  <c r="NB196" i="2"/>
  <c r="NB96" i="4"/>
  <c r="KN196" i="2"/>
  <c r="KN96" i="4"/>
  <c r="MB196" i="2"/>
  <c r="MB96" i="4"/>
  <c r="CW196" i="2"/>
  <c r="CW96" i="4"/>
  <c r="HZ196" i="2"/>
  <c r="HZ96" i="4"/>
  <c r="FL196" i="2"/>
  <c r="FL96" i="4"/>
  <c r="LG196" i="2"/>
  <c r="LG96" i="4"/>
  <c r="FC196" i="2"/>
  <c r="FC96" i="4"/>
  <c r="DE196" i="2"/>
  <c r="DE96" i="4"/>
  <c r="JT196" i="2"/>
  <c r="JT96" i="4"/>
  <c r="LM196" i="2"/>
  <c r="LM96" i="4"/>
  <c r="JO196" i="2"/>
  <c r="JO96" i="4"/>
  <c r="GE196" i="2"/>
  <c r="GE96" i="4"/>
  <c r="LB196" i="2"/>
  <c r="LB96" i="4"/>
  <c r="BX196" i="2"/>
  <c r="BX96" i="4"/>
  <c r="HA196" i="2"/>
  <c r="HA96" i="4"/>
  <c r="IN196" i="2"/>
  <c r="IN96" i="4"/>
  <c r="NN196" i="2"/>
  <c r="NN96" i="4"/>
  <c r="EM196" i="2"/>
  <c r="EM96" i="4"/>
  <c r="FZ196" i="2"/>
  <c r="FZ96" i="4"/>
  <c r="LI196" i="2"/>
  <c r="LI96" i="4"/>
  <c r="BY196" i="2"/>
  <c r="BY96" i="4"/>
  <c r="DL196" i="2"/>
  <c r="DL96" i="4"/>
  <c r="EB196" i="2"/>
  <c r="EB96" i="4"/>
  <c r="AX196" i="2"/>
  <c r="AX96" i="4"/>
  <c r="GG196" i="2"/>
  <c r="GG96" i="4"/>
  <c r="BN196" i="2"/>
  <c r="BN96" i="4"/>
  <c r="DS196" i="2"/>
  <c r="DS96" i="4"/>
  <c r="ID196" i="2"/>
  <c r="ID96" i="4"/>
  <c r="BE196" i="2"/>
  <c r="BE96" i="4"/>
  <c r="CA196" i="2"/>
  <c r="CA96" i="4"/>
  <c r="AN196" i="2"/>
  <c r="AN96" i="4"/>
  <c r="KT196" i="2"/>
  <c r="KT96" i="4"/>
  <c r="CH196" i="2"/>
  <c r="CH96" i="4"/>
  <c r="MH196" i="2"/>
  <c r="MH96" i="4"/>
  <c r="EW196" i="2"/>
  <c r="EW96" i="4"/>
  <c r="AK196" i="2"/>
  <c r="AK96" i="4"/>
  <c r="JI196" i="2"/>
  <c r="JI96" i="4"/>
  <c r="FR196" i="2"/>
  <c r="FR96" i="4"/>
  <c r="EL196" i="2"/>
  <c r="EL96" i="4"/>
  <c r="MN196" i="2"/>
  <c r="MN96" i="4"/>
  <c r="DI196" i="2"/>
  <c r="DI96" i="4"/>
  <c r="IL196" i="2"/>
  <c r="IL96" i="4"/>
  <c r="HF196" i="2"/>
  <c r="HF96" i="4"/>
  <c r="MI196" i="2"/>
  <c r="MI96" i="4"/>
  <c r="IY196" i="2"/>
  <c r="IY96" i="4"/>
  <c r="ER196" i="2"/>
  <c r="ER96" i="4"/>
  <c r="JU196" i="2"/>
  <c r="JU96" i="4"/>
  <c r="GK196" i="2"/>
  <c r="GK96" i="4"/>
  <c r="LH196" i="2"/>
  <c r="LH96" i="4"/>
  <c r="LX196" i="2"/>
  <c r="LX96" i="4"/>
  <c r="BI196" i="2"/>
  <c r="BI96" i="4"/>
  <c r="GF196" i="2"/>
  <c r="GF96" i="4"/>
  <c r="CE196" i="2"/>
  <c r="CE96" i="4"/>
  <c r="JA196" i="2"/>
  <c r="JA96" i="4"/>
  <c r="EH196" i="2"/>
  <c r="EH96" i="4"/>
  <c r="BD196" i="2"/>
  <c r="BD96" i="4"/>
  <c r="GM196" i="2"/>
  <c r="GM96" i="4"/>
  <c r="BT196" i="2"/>
  <c r="BT96" i="4"/>
  <c r="DY196" i="2"/>
  <c r="DY96" i="4"/>
  <c r="BK196" i="2"/>
  <c r="BK96" i="4"/>
  <c r="FV196" i="2"/>
  <c r="FV96" i="4"/>
  <c r="S196" i="2"/>
  <c r="S96" i="4"/>
  <c r="KZ196" i="2"/>
  <c r="KZ96" i="4"/>
  <c r="CN196" i="2"/>
  <c r="CN96" i="4"/>
  <c r="NE196" i="2"/>
  <c r="NE96" i="4"/>
  <c r="BG196" i="2"/>
  <c r="BG96" i="4"/>
  <c r="GC196" i="2"/>
  <c r="GC96" i="4"/>
  <c r="LF196" i="2"/>
  <c r="LF96" i="4"/>
  <c r="LS196" i="2"/>
  <c r="LS96" i="4"/>
  <c r="MO196" i="2"/>
  <c r="MO96" i="4"/>
  <c r="JE196" i="2"/>
  <c r="JE96" i="4"/>
  <c r="AA196" i="2"/>
  <c r="AA96" i="4"/>
  <c r="EX196" i="2"/>
  <c r="EX96" i="4"/>
  <c r="KA196" i="2"/>
  <c r="KA96" i="4"/>
  <c r="GQ196" i="2"/>
  <c r="GQ96" i="4"/>
  <c r="HM196" i="2"/>
  <c r="HM96" i="4"/>
  <c r="EC196" i="2"/>
  <c r="EC96" i="4"/>
  <c r="IZ196" i="2"/>
  <c r="IZ96" i="4"/>
  <c r="V196" i="2"/>
  <c r="V96" i="4"/>
  <c r="EY196" i="2"/>
  <c r="EY96" i="4"/>
  <c r="LU196" i="2"/>
  <c r="LU96" i="4"/>
  <c r="HB196" i="2"/>
  <c r="HB96" i="4"/>
  <c r="DX196" i="2"/>
  <c r="DX96" i="4"/>
  <c r="JG196" i="2"/>
  <c r="JG96" i="4"/>
  <c r="W196" i="2"/>
  <c r="W96" i="4"/>
  <c r="BJ196" i="2"/>
  <c r="BJ96" i="4"/>
  <c r="GS196" i="2"/>
  <c r="GS96" i="4"/>
  <c r="BZ196" i="2"/>
  <c r="BZ96" i="4"/>
  <c r="MX196" i="2"/>
  <c r="MX96" i="4"/>
  <c r="EE196" i="2"/>
  <c r="EE96" i="4"/>
  <c r="BQ196" i="2"/>
  <c r="BQ96" i="4"/>
  <c r="CM196" i="2"/>
  <c r="CM96" i="4"/>
  <c r="DN196" i="2"/>
  <c r="DN96" i="4"/>
  <c r="AD196" i="2"/>
  <c r="AD96" i="4"/>
  <c r="BL196" i="2"/>
  <c r="BL96" i="4"/>
  <c r="AE196" i="2"/>
  <c r="AE96" i="4"/>
  <c r="KF196" i="2"/>
  <c r="KF96" i="4"/>
  <c r="GD196" i="2"/>
  <c r="GD96" i="4"/>
  <c r="LY196" i="2"/>
  <c r="LY96" i="4"/>
  <c r="HR196" i="2"/>
  <c r="HR96" i="4"/>
  <c r="MU196" i="2"/>
  <c r="MU96" i="4"/>
  <c r="DP196" i="2"/>
  <c r="DP96" i="4"/>
  <c r="JK196" i="2"/>
  <c r="JK96" i="4"/>
  <c r="AG196" i="2"/>
  <c r="AG96" i="4"/>
  <c r="FD196" i="2"/>
  <c r="FD96" i="4"/>
  <c r="KG196" i="2"/>
  <c r="KG96" i="4"/>
  <c r="GW196" i="2"/>
  <c r="GW96" i="4"/>
  <c r="LT196" i="2"/>
  <c r="LT96" i="4"/>
  <c r="CP196" i="2"/>
  <c r="CP96" i="4"/>
  <c r="HS196" i="2"/>
  <c r="HS96" i="4"/>
  <c r="MJ196" i="2"/>
  <c r="MJ96" i="4"/>
  <c r="EI196" i="2"/>
  <c r="EI96" i="4"/>
  <c r="JF196" i="2"/>
  <c r="JF96" i="4"/>
  <c r="FE196" i="2"/>
  <c r="FE96" i="4"/>
  <c r="JV196" i="2"/>
  <c r="JV96" i="4"/>
  <c r="BU196" i="2"/>
  <c r="BU96" i="4"/>
  <c r="GR196" i="2"/>
  <c r="GR96" i="4"/>
  <c r="MA196" i="2"/>
  <c r="MA96" i="4"/>
  <c r="CQ196" i="2"/>
  <c r="CQ96" i="4"/>
  <c r="HH196" i="2"/>
  <c r="HH96" i="4"/>
  <c r="ED196" i="2"/>
  <c r="ED96" i="4"/>
  <c r="JM196" i="2"/>
  <c r="JM96" i="4"/>
  <c r="GY196" i="2"/>
  <c r="GY96" i="4"/>
  <c r="EK196" i="2"/>
  <c r="EK96" i="4"/>
  <c r="BW196" i="2"/>
  <c r="BW96" i="4"/>
  <c r="DU196" i="2"/>
  <c r="DU96" i="4"/>
  <c r="EF196" i="2"/>
  <c r="EF96" i="4"/>
  <c r="CC196" i="2"/>
  <c r="CC96" i="4"/>
  <c r="CY196" i="2"/>
  <c r="CY96" i="4"/>
  <c r="MZ196" i="2"/>
  <c r="MZ96" i="4"/>
  <c r="ME196" i="2"/>
  <c r="ME96" i="4"/>
  <c r="NA196" i="2"/>
  <c r="NA96" i="4"/>
  <c r="DV196" i="2"/>
  <c r="DV96" i="4"/>
  <c r="JQ196" i="2"/>
  <c r="JQ96" i="4"/>
  <c r="FJ196" i="2"/>
  <c r="FJ96" i="4"/>
  <c r="KM196" i="2"/>
  <c r="KM96" i="4"/>
  <c r="HC196" i="2"/>
  <c r="HC96" i="4"/>
  <c r="LZ196" i="2"/>
  <c r="LZ96" i="4"/>
  <c r="CV196" i="2"/>
  <c r="CV96" i="4"/>
  <c r="HY196" i="2"/>
  <c r="HY96" i="4"/>
  <c r="EO196" i="2"/>
  <c r="EO96" i="4"/>
  <c r="JL196" i="2"/>
  <c r="JL96" i="4"/>
  <c r="AH196" i="2"/>
  <c r="AH96" i="4"/>
  <c r="FK196" i="2"/>
  <c r="FK96" i="4"/>
  <c r="KB196" i="2"/>
  <c r="KB96" i="4"/>
  <c r="GX196" i="2"/>
  <c r="GX96" i="4"/>
  <c r="MG196" i="2"/>
  <c r="MG96" i="4"/>
  <c r="NC196" i="2"/>
  <c r="NC96" i="4"/>
  <c r="EJ196" i="2"/>
  <c r="EJ96" i="4"/>
  <c r="JS196" i="2"/>
  <c r="JS96" i="4"/>
  <c r="AI196" i="2"/>
  <c r="AI96" i="4"/>
  <c r="HE196" i="2"/>
  <c r="HE96" i="4"/>
  <c r="LP196" i="2"/>
  <c r="LP96" i="4"/>
  <c r="IA196" i="2"/>
  <c r="IA96" i="4"/>
  <c r="EQ196" i="2"/>
  <c r="EQ96" i="4"/>
  <c r="JB196" i="2"/>
  <c r="JB96" i="4"/>
  <c r="O196" i="2"/>
  <c r="O96" i="4"/>
  <c r="DZ196" i="2"/>
  <c r="DZ96" i="4"/>
  <c r="GO196" i="2"/>
  <c r="GO96" i="4"/>
  <c r="LR196" i="2"/>
  <c r="LR96" i="4"/>
  <c r="NF196" i="2"/>
  <c r="NF96" i="4"/>
  <c r="JD196" i="2"/>
  <c r="JD96" i="4"/>
  <c r="KR196" i="2"/>
  <c r="KR96" i="4"/>
  <c r="BM196" i="2"/>
  <c r="BM96" i="4"/>
  <c r="GP196" i="2"/>
  <c r="GP96" i="4"/>
  <c r="MK196" i="2"/>
  <c r="MK96" i="4"/>
  <c r="NG196" i="2"/>
  <c r="NG96" i="4"/>
  <c r="JW196" i="2"/>
  <c r="JW96" i="4"/>
  <c r="FP196" i="2"/>
  <c r="FP96" i="4"/>
  <c r="KS196" i="2"/>
  <c r="KS96" i="4"/>
  <c r="HI196" i="2"/>
  <c r="HI96" i="4"/>
  <c r="MF196" i="2"/>
  <c r="MF96" i="4"/>
  <c r="DB196" i="2"/>
  <c r="DB96" i="4"/>
  <c r="IE196" i="2"/>
  <c r="IE96" i="4"/>
  <c r="MV196" i="2"/>
  <c r="MV96" i="4"/>
  <c r="EU196" i="2"/>
  <c r="EU96" i="4"/>
  <c r="JR196" i="2"/>
  <c r="JR96" i="4"/>
  <c r="FQ196" i="2"/>
  <c r="FQ96" i="4"/>
  <c r="CG196" i="2"/>
  <c r="CG96" i="4"/>
  <c r="HD196" i="2"/>
  <c r="HD96" i="4"/>
  <c r="MM196" i="2"/>
  <c r="MM96" i="4"/>
  <c r="DC196" i="2"/>
  <c r="DC96" i="4"/>
  <c r="HT196" i="2"/>
  <c r="HT96" i="4"/>
  <c r="EP196" i="2"/>
  <c r="EP96" i="4"/>
  <c r="JY196" i="2"/>
  <c r="JY96" i="4"/>
  <c r="AO196" i="2"/>
  <c r="AO96" i="4"/>
  <c r="FF196" i="2"/>
  <c r="FF96" i="4"/>
  <c r="CB196" i="2"/>
  <c r="CB96" i="4"/>
  <c r="HK196" i="2"/>
  <c r="HK96" i="4"/>
  <c r="HQ196" i="2"/>
  <c r="HQ96" i="4"/>
  <c r="T196" i="2"/>
  <c r="T96" i="4"/>
  <c r="CI196" i="2"/>
  <c r="CI96" i="4"/>
  <c r="U196" i="2"/>
  <c r="U96" i="4"/>
  <c r="AQ196" i="2"/>
  <c r="AQ96" i="4"/>
  <c r="BR196" i="2"/>
  <c r="BR96" i="4"/>
  <c r="NL196" i="2"/>
  <c r="NL96" i="4"/>
  <c r="JJ196" i="2"/>
  <c r="JJ96" i="4"/>
  <c r="KX196" i="2"/>
  <c r="KX96" i="4"/>
  <c r="GV196" i="2"/>
  <c r="GV96" i="4"/>
  <c r="MQ196" i="2"/>
  <c r="MQ96" i="4"/>
  <c r="IJ196" i="2"/>
  <c r="IJ96" i="4"/>
  <c r="NM196" i="2"/>
  <c r="NM96" i="4"/>
  <c r="KC196" i="2"/>
  <c r="KC96" i="4"/>
  <c r="AY196" i="2"/>
  <c r="AY96" i="4"/>
  <c r="KY196" i="2"/>
  <c r="KY96" i="4"/>
  <c r="HO196" i="2"/>
  <c r="HO96" i="4"/>
  <c r="ML196" i="2"/>
  <c r="ML96" i="4"/>
  <c r="DH196" i="2"/>
  <c r="DH96" i="4"/>
  <c r="IK196" i="2"/>
  <c r="IK96" i="4"/>
  <c r="FA196" i="2"/>
  <c r="FA96" i="4"/>
  <c r="JX196" i="2"/>
  <c r="JX96" i="4"/>
  <c r="AT196" i="2"/>
  <c r="AT96" i="4"/>
  <c r="FW196" i="2"/>
  <c r="FW96" i="4"/>
  <c r="HJ196" i="2"/>
  <c r="HJ96" i="4"/>
  <c r="MS196" i="2"/>
  <c r="MS96" i="4"/>
  <c r="Y196" i="2"/>
  <c r="Y96" i="4"/>
  <c r="EV196" i="2"/>
  <c r="EV96" i="4"/>
  <c r="KE196" i="2"/>
  <c r="KE96" i="4"/>
  <c r="AU196" i="2"/>
  <c r="AU96" i="4"/>
  <c r="KK196" i="2"/>
  <c r="KK96" i="4"/>
  <c r="DK196" i="2"/>
  <c r="DK96" i="4"/>
  <c r="IT196" i="2"/>
  <c r="IT96" i="4"/>
  <c r="MD196" i="2"/>
  <c r="MD96" i="4"/>
  <c r="DR196" i="2"/>
  <c r="DR96" i="4"/>
  <c r="IU196" i="2"/>
  <c r="IU96" i="4"/>
  <c r="JP196" i="2"/>
  <c r="JP96" i="4"/>
  <c r="LD196" i="2"/>
  <c r="LD96" i="4"/>
  <c r="MW196" i="2"/>
  <c r="MW96" i="4"/>
  <c r="IP196" i="2"/>
  <c r="IP96" i="4"/>
  <c r="EN196" i="2"/>
  <c r="EN96" i="4"/>
  <c r="KI196" i="2"/>
  <c r="KI96" i="4"/>
  <c r="GB196" i="2"/>
  <c r="GB96" i="4"/>
  <c r="LE196" i="2"/>
  <c r="LE96" i="4"/>
  <c r="HU196" i="2"/>
  <c r="HU96" i="4"/>
  <c r="MR196" i="2"/>
  <c r="MR96" i="4"/>
  <c r="IQ196" i="2"/>
  <c r="IQ96" i="4"/>
  <c r="NH196" i="2"/>
  <c r="NH96" i="4"/>
  <c r="FG196" i="2"/>
  <c r="FG96" i="4"/>
  <c r="KD196" i="2"/>
  <c r="KD96" i="4"/>
  <c r="AZ196" i="2"/>
  <c r="AZ96" i="4"/>
  <c r="CS196" i="2"/>
  <c r="CS96" i="4"/>
  <c r="HP196" i="2"/>
  <c r="HP96" i="4"/>
  <c r="MY196" i="2"/>
  <c r="MY96" i="4"/>
  <c r="DO196" i="2"/>
  <c r="DO96" i="4"/>
  <c r="IF196" i="2"/>
  <c r="IF96" i="4"/>
  <c r="FB196" i="2"/>
  <c r="FB96" i="4"/>
  <c r="BA196" i="2"/>
  <c r="BA96" i="4"/>
  <c r="FH196" i="2"/>
  <c r="FH96" i="4"/>
  <c r="HW196" i="2"/>
  <c r="HW96" i="4"/>
  <c r="DD196" i="2"/>
  <c r="DD96" i="4"/>
  <c r="Z196" i="2"/>
  <c r="Z96" i="4"/>
  <c r="FI196" i="2"/>
  <c r="FI96" i="4"/>
  <c r="AP196" i="2"/>
  <c r="AP96" i="4"/>
  <c r="LN196" i="2"/>
  <c r="LN96" i="4"/>
  <c r="CU196" i="2"/>
  <c r="CU96" i="4"/>
  <c r="DQ196" i="2"/>
  <c r="DQ96" i="4"/>
  <c r="BC196" i="2"/>
  <c r="BC96" i="4"/>
  <c r="GL196" i="2"/>
  <c r="GL96" i="4"/>
  <c r="LO196" i="2"/>
  <c r="LO96" i="4"/>
  <c r="CD196" i="2"/>
  <c r="CD96" i="4"/>
  <c r="HG196" i="2"/>
  <c r="HG96" i="4"/>
  <c r="P196" i="2"/>
  <c r="P96" i="4"/>
  <c r="ES196" i="2"/>
  <c r="ES96" i="4"/>
  <c r="LJ196" i="2"/>
  <c r="LJ96" i="4"/>
  <c r="IV196" i="2"/>
  <c r="IV96" i="4"/>
  <c r="Q196" i="2"/>
  <c r="Q96" i="4"/>
  <c r="ET196" i="2"/>
  <c r="ET96" i="4"/>
  <c r="KO196" i="2"/>
  <c r="KO96" i="4"/>
  <c r="GH196" i="2"/>
  <c r="GH96" i="4"/>
  <c r="LK196" i="2"/>
  <c r="LK96" i="4"/>
  <c r="CF196" i="2"/>
  <c r="CF96" i="4"/>
  <c r="DT196" i="2"/>
  <c r="DT96" i="4"/>
  <c r="IW196" i="2"/>
  <c r="IW96" i="4"/>
  <c r="R196" i="2"/>
  <c r="R96" i="4"/>
  <c r="FM196" i="2"/>
  <c r="FM96" i="4"/>
  <c r="KJ196" i="2"/>
  <c r="KJ96" i="4"/>
  <c r="BF196" i="2"/>
  <c r="BF96" i="4"/>
  <c r="GI196" i="2"/>
  <c r="GI96" i="4"/>
  <c r="HV196" i="2"/>
  <c r="HV96" i="4"/>
  <c r="CO196" i="2"/>
  <c r="CO96" i="4"/>
  <c r="FX196" i="2"/>
  <c r="FX96" i="4"/>
  <c r="CT196" i="2"/>
  <c r="CT96" i="4"/>
  <c r="IC196" i="2"/>
  <c r="IC96" i="4"/>
  <c r="DJ196" i="2"/>
  <c r="DJ96" i="4"/>
  <c r="AF196" i="2"/>
  <c r="AF96" i="4"/>
  <c r="FO196" i="2"/>
  <c r="FO96" i="4"/>
  <c r="JZ196" i="2"/>
  <c r="JZ96" i="4"/>
  <c r="AV196" i="2"/>
  <c r="AV96" i="4"/>
  <c r="DA196" i="2"/>
  <c r="DA96" i="4"/>
  <c r="HL196" i="2"/>
  <c r="HL96" i="4"/>
  <c r="DW196" i="2"/>
  <c r="DW96" i="4"/>
  <c r="AM196" i="2"/>
  <c r="AM96" i="4"/>
  <c r="CJ196" i="2"/>
  <c r="CJ96" i="4"/>
  <c r="MP196" i="2"/>
  <c r="MP96" i="4"/>
  <c r="BP196" i="2"/>
  <c r="BP96" i="4"/>
  <c r="CK196" i="2"/>
  <c r="CK96" i="4"/>
  <c r="HN196" i="2"/>
  <c r="HN96" i="4"/>
  <c r="NI196" i="2"/>
  <c r="NI96" i="4"/>
  <c r="EZ196" i="2"/>
  <c r="EZ96" i="4"/>
  <c r="KU196" i="2"/>
  <c r="KU96" i="4"/>
  <c r="GN196" i="2"/>
  <c r="GN96" i="4"/>
  <c r="LQ196" i="2"/>
  <c r="LQ96" i="4"/>
  <c r="CL196" i="2"/>
  <c r="CL96" i="4"/>
  <c r="IG196" i="2"/>
  <c r="IG96" i="4"/>
  <c r="ND196" i="2"/>
  <c r="ND96" i="4"/>
  <c r="JC196" i="2"/>
  <c r="JC96" i="4"/>
  <c r="X196" i="2"/>
  <c r="X96" i="4"/>
  <c r="FS196" i="2"/>
  <c r="FS96" i="4"/>
  <c r="KP196" i="2"/>
  <c r="KP96" i="4"/>
  <c r="JN196" i="2"/>
  <c r="JN96" i="4"/>
  <c r="KQ196" i="2"/>
  <c r="KQ96" i="4"/>
  <c r="FY196" i="2"/>
  <c r="FY96" i="4"/>
  <c r="KV196" i="2"/>
  <c r="KV96" i="4"/>
  <c r="NK196" i="2"/>
  <c r="NK96" i="4"/>
  <c r="EA196" i="2"/>
  <c r="EA96" i="4"/>
  <c r="IR196" i="2"/>
  <c r="IR96" i="4"/>
  <c r="FN196" i="2"/>
  <c r="FN96" i="4"/>
  <c r="KW196" i="2"/>
  <c r="KW96" i="4"/>
  <c r="CZ196" i="2"/>
  <c r="CZ96" i="4"/>
  <c r="II196" i="2"/>
  <c r="II96" i="4"/>
  <c r="MT196" i="2"/>
  <c r="MT96" i="4"/>
  <c r="AL196" i="2"/>
  <c r="AL96" i="4"/>
  <c r="FU196" i="2"/>
  <c r="FU96" i="4"/>
  <c r="BB196" i="2"/>
  <c r="BB96" i="4"/>
  <c r="DG196" i="2"/>
  <c r="DG96" i="4"/>
  <c r="AS196" i="2"/>
  <c r="AS96" i="4"/>
  <c r="BO196" i="2"/>
  <c r="BO96" i="4"/>
  <c r="AB196" i="2"/>
  <c r="AB96" i="4"/>
  <c r="KH196" i="2"/>
  <c r="KH96" i="4"/>
  <c r="BV196" i="2"/>
  <c r="BV96" i="4"/>
  <c r="LV196" i="2"/>
  <c r="LV96" i="4"/>
  <c r="NO196" i="2"/>
  <c r="NO96" i="4"/>
  <c r="JH196" i="2"/>
  <c r="JH96" i="4"/>
  <c r="AC196" i="2"/>
  <c r="AC96" i="4"/>
  <c r="LA196" i="2"/>
  <c r="LA96" i="4"/>
  <c r="GT196" i="2"/>
  <c r="GT96" i="4"/>
  <c r="LW196" i="2"/>
  <c r="LW96" i="4"/>
  <c r="CR196" i="2"/>
  <c r="CR96" i="4"/>
  <c r="IM196" i="2"/>
  <c r="IM96" i="4"/>
  <c r="NJ196" i="2"/>
  <c r="NJ96" i="4"/>
  <c r="P257" i="11"/>
  <c r="P251" i="11"/>
  <c r="P257" i="8"/>
  <c r="P251" i="8"/>
  <c r="K24" i="4"/>
  <c r="NF29" i="4"/>
  <c r="NF33" i="4" s="1"/>
  <c r="W37" i="4" s="1"/>
  <c r="NL29" i="4"/>
  <c r="MP29" i="4"/>
  <c r="MP33" i="4" s="1"/>
  <c r="AM37" i="4" s="1"/>
  <c r="NB29" i="4"/>
  <c r="NB33" i="4" s="1"/>
  <c r="AA37" i="4" s="1"/>
  <c r="NC29" i="4"/>
  <c r="NC33" i="4" s="1"/>
  <c r="Z37" i="4" s="1"/>
  <c r="MQ29" i="4"/>
  <c r="NA29" i="4"/>
  <c r="NA33" i="4" s="1"/>
  <c r="AB37" i="4" s="1"/>
  <c r="NN29" i="4"/>
  <c r="NN33" i="4" s="1"/>
  <c r="O37" i="4" s="1"/>
  <c r="MR29" i="4"/>
  <c r="MR33" i="4" s="1"/>
  <c r="AK37" i="4" s="1"/>
  <c r="MO29" i="4"/>
  <c r="MO33" i="4" s="1"/>
  <c r="AN37" i="4" s="1"/>
  <c r="NO29" i="4"/>
  <c r="NO33" i="4" s="1"/>
  <c r="N37" i="4" s="1"/>
  <c r="MW29" i="4"/>
  <c r="MW33" i="4" s="1"/>
  <c r="AF37" i="4" s="1"/>
  <c r="NH29" i="4"/>
  <c r="NH33" i="4" s="1"/>
  <c r="U37" i="4" s="1"/>
  <c r="NJ29" i="4"/>
  <c r="MS29" i="4"/>
  <c r="MS33" i="4" s="1"/>
  <c r="AJ37" i="4" s="1"/>
  <c r="NK29" i="4"/>
  <c r="NK33" i="4" s="1"/>
  <c r="R37" i="4" s="1"/>
  <c r="MM29" i="4"/>
  <c r="MM33" i="4" s="1"/>
  <c r="AP37" i="4" s="1"/>
  <c r="MT29" i="4"/>
  <c r="MT33" i="4" s="1"/>
  <c r="AI37" i="4" s="1"/>
  <c r="NI29" i="4"/>
  <c r="NI33" i="4" s="1"/>
  <c r="T37" i="4" s="1"/>
  <c r="MY29" i="4"/>
  <c r="MY33" i="4" s="1"/>
  <c r="AD37" i="4" s="1"/>
  <c r="MU29" i="4"/>
  <c r="MU33" i="4" s="1"/>
  <c r="AH37" i="4" s="1"/>
  <c r="NG29" i="4"/>
  <c r="NG33" i="4" s="1"/>
  <c r="V37" i="4" s="1"/>
  <c r="MZ29" i="4"/>
  <c r="MZ33" i="4" s="1"/>
  <c r="AC37" i="4" s="1"/>
  <c r="MK29" i="4"/>
  <c r="MV29" i="4"/>
  <c r="MV33" i="4" s="1"/>
  <c r="AG37" i="4" s="1"/>
  <c r="NM29" i="4"/>
  <c r="NM33" i="4" s="1"/>
  <c r="P37" i="4" s="1"/>
  <c r="ML29" i="4"/>
  <c r="ML33" i="4" s="1"/>
  <c r="AQ37" i="4" s="1"/>
  <c r="NE29" i="4"/>
  <c r="NE33" i="4" s="1"/>
  <c r="X37" i="4" s="1"/>
  <c r="MN29" i="4"/>
  <c r="MN33" i="4" s="1"/>
  <c r="AO37" i="4" s="1"/>
  <c r="ND29" i="4"/>
  <c r="ND33" i="4" s="1"/>
  <c r="Y37" i="4" s="1"/>
  <c r="MX29" i="4"/>
  <c r="MX33" i="4" s="1"/>
  <c r="AE37" i="4" s="1"/>
  <c r="N180" i="2"/>
  <c r="N224" i="2"/>
  <c r="O224" i="2"/>
  <c r="N228" i="2"/>
  <c r="O228" i="2"/>
  <c r="Q228" i="2"/>
  <c r="P228" i="2"/>
  <c r="R228" i="2"/>
  <c r="V240" i="2"/>
  <c r="W241" i="2"/>
  <c r="T222" i="2"/>
  <c r="S221" i="2"/>
  <c r="R202" i="2"/>
  <c r="S203" i="2"/>
  <c r="T55" i="2"/>
  <c r="S54" i="2"/>
  <c r="S31" i="2"/>
  <c r="T32" i="2"/>
  <c r="R23" i="2"/>
  <c r="U9" i="2"/>
  <c r="T8" i="2"/>
  <c r="K29" i="2"/>
  <c r="Q1" i="2"/>
  <c r="Q48" i="2"/>
  <c r="K34" i="11" l="1"/>
  <c r="K24" i="9"/>
  <c r="NF29" i="9"/>
  <c r="NF33" i="9" s="1"/>
  <c r="W37" i="9" s="1"/>
  <c r="NH29" i="9"/>
  <c r="NH33" i="9" s="1"/>
  <c r="U37" i="9" s="1"/>
  <c r="NN29" i="9"/>
  <c r="NN33" i="9" s="1"/>
  <c r="O37" i="9" s="1"/>
  <c r="NJ29" i="9"/>
  <c r="NJ33" i="9" s="1"/>
  <c r="S37" i="9" s="1"/>
  <c r="NL29" i="9"/>
  <c r="NL33" i="9" s="1"/>
  <c r="Q37" i="9" s="1"/>
  <c r="NO29" i="9"/>
  <c r="NO33" i="9" s="1"/>
  <c r="N37" i="9" s="1"/>
  <c r="MW29" i="9"/>
  <c r="MW33" i="9" s="1"/>
  <c r="AF37" i="9" s="1"/>
  <c r="MM29" i="9"/>
  <c r="MM33" i="9" s="1"/>
  <c r="AP37" i="9" s="1"/>
  <c r="MU29" i="9"/>
  <c r="MU33" i="9" s="1"/>
  <c r="AH37" i="9" s="1"/>
  <c r="NC29" i="9"/>
  <c r="NC33" i="9" s="1"/>
  <c r="Z37" i="9" s="1"/>
  <c r="MN29" i="9"/>
  <c r="MN33" i="9" s="1"/>
  <c r="AO37" i="9" s="1"/>
  <c r="MV29" i="9"/>
  <c r="MV33" i="9" s="1"/>
  <c r="AG37" i="9" s="1"/>
  <c r="ND29" i="9"/>
  <c r="ND33" i="9" s="1"/>
  <c r="Y37" i="9" s="1"/>
  <c r="MP29" i="9"/>
  <c r="MP33" i="9" s="1"/>
  <c r="AM37" i="9" s="1"/>
  <c r="MX29" i="9"/>
  <c r="MX33" i="9" s="1"/>
  <c r="AE37" i="9" s="1"/>
  <c r="NI29" i="9"/>
  <c r="NI33" i="9" s="1"/>
  <c r="T37" i="9" s="1"/>
  <c r="NM29" i="9"/>
  <c r="NM33" i="9" s="1"/>
  <c r="P37" i="9" s="1"/>
  <c r="MR29" i="9"/>
  <c r="MR33" i="9" s="1"/>
  <c r="AK37" i="9" s="1"/>
  <c r="MZ29" i="9"/>
  <c r="MZ33" i="9" s="1"/>
  <c r="AC37" i="9" s="1"/>
  <c r="ML29" i="9"/>
  <c r="ML33" i="9" s="1"/>
  <c r="AQ37" i="9" s="1"/>
  <c r="NE29" i="9"/>
  <c r="NE33" i="9" s="1"/>
  <c r="X37" i="9" s="1"/>
  <c r="MQ29" i="9"/>
  <c r="MQ33" i="9" s="1"/>
  <c r="AL37" i="9" s="1"/>
  <c r="MY29" i="9"/>
  <c r="MY33" i="9" s="1"/>
  <c r="AD37" i="9" s="1"/>
  <c r="NG29" i="9"/>
  <c r="NG33" i="9" s="1"/>
  <c r="V37" i="9" s="1"/>
  <c r="NK29" i="9"/>
  <c r="NK33" i="9" s="1"/>
  <c r="R37" i="9" s="1"/>
  <c r="NB29" i="9"/>
  <c r="NB33" i="9" s="1"/>
  <c r="AA37" i="9" s="1"/>
  <c r="MK29" i="9"/>
  <c r="MS29" i="9"/>
  <c r="MS33" i="9" s="1"/>
  <c r="AJ37" i="9" s="1"/>
  <c r="NA29" i="9"/>
  <c r="NA33" i="9" s="1"/>
  <c r="AB37" i="9" s="1"/>
  <c r="MT29" i="9"/>
  <c r="MT33" i="9" s="1"/>
  <c r="AI37" i="9" s="1"/>
  <c r="MO29" i="9"/>
  <c r="MO33" i="9" s="1"/>
  <c r="AN37" i="9" s="1"/>
  <c r="NJ33" i="4"/>
  <c r="S37" i="4" s="1"/>
  <c r="MQ33" i="4"/>
  <c r="AL37" i="4" s="1"/>
  <c r="LW46" i="8"/>
  <c r="BF52" i="8" s="1"/>
  <c r="MD46" i="8"/>
  <c r="AY52" i="8" s="1"/>
  <c r="LA46" i="8"/>
  <c r="CB52" i="8" s="1"/>
  <c r="LN46" i="8"/>
  <c r="BO52" i="8" s="1"/>
  <c r="KH46" i="8"/>
  <c r="CU52" i="8" s="1"/>
  <c r="KB44" i="8"/>
  <c r="DA50" i="8" s="1"/>
  <c r="IY44" i="8"/>
  <c r="ED50" i="8" s="1"/>
  <c r="HK44" i="8"/>
  <c r="FR50" i="8" s="1"/>
  <c r="KU46" i="8"/>
  <c r="CH52" i="8" s="1"/>
  <c r="LL46" i="8"/>
  <c r="BQ52" i="8" s="1"/>
  <c r="KO46" i="8"/>
  <c r="CN52" i="8" s="1"/>
  <c r="JD46" i="8"/>
  <c r="DY52" i="8" s="1"/>
  <c r="LG44" i="8"/>
  <c r="BV50" i="8" s="1"/>
  <c r="KG46" i="8"/>
  <c r="CV52" i="8" s="1"/>
  <c r="JF44" i="8"/>
  <c r="DW50" i="8" s="1"/>
  <c r="IE44" i="8"/>
  <c r="EX50" i="8" s="1"/>
  <c r="JK44" i="8"/>
  <c r="DR50" i="8" s="1"/>
  <c r="FZ44" i="8"/>
  <c r="HC50" i="8" s="1"/>
  <c r="EH46" i="8"/>
  <c r="IU52" i="8" s="1"/>
  <c r="DB46" i="8"/>
  <c r="KA52" i="8" s="1"/>
  <c r="LU44" i="8"/>
  <c r="BH50" i="8" s="1"/>
  <c r="HM44" i="8"/>
  <c r="FP50" i="8" s="1"/>
  <c r="EV46" i="8"/>
  <c r="IG52" i="8" s="1"/>
  <c r="LT44" i="8"/>
  <c r="BI50" i="8" s="1"/>
  <c r="KO44" i="8"/>
  <c r="CN50" i="8" s="1"/>
  <c r="GZ46" i="8"/>
  <c r="GC52" i="8" s="1"/>
  <c r="KV44" i="8"/>
  <c r="CG50" i="8" s="1"/>
  <c r="BV44" i="8"/>
  <c r="LG50" i="8" s="1"/>
  <c r="AP46" i="8"/>
  <c r="MM52" i="8" s="1"/>
  <c r="P44" i="8"/>
  <c r="NM50" i="8" s="1"/>
  <c r="JC44" i="8"/>
  <c r="DZ50" i="8" s="1"/>
  <c r="IB44" i="8"/>
  <c r="FA50" i="8" s="1"/>
  <c r="GT46" i="8"/>
  <c r="GI52" i="8" s="1"/>
  <c r="FM44" i="8"/>
  <c r="HP50" i="8" s="1"/>
  <c r="EH44" i="8"/>
  <c r="IU50" i="8" s="1"/>
  <c r="CO44" i="8"/>
  <c r="KN50" i="8" s="1"/>
  <c r="BK46" i="8"/>
  <c r="LR52" i="8" s="1"/>
  <c r="W46" i="8"/>
  <c r="NF52" i="8" s="1"/>
  <c r="IZ46" i="8"/>
  <c r="EC52" i="8" s="1"/>
  <c r="ID46" i="8"/>
  <c r="EY52" i="8" s="1"/>
  <c r="HA44" i="8"/>
  <c r="GB50" i="8" s="1"/>
  <c r="FK44" i="8"/>
  <c r="HR50" i="8" s="1"/>
  <c r="EG46" i="8"/>
  <c r="IV52" i="8" s="1"/>
  <c r="CY44" i="8"/>
  <c r="KD50" i="8" s="1"/>
  <c r="BU44" i="8"/>
  <c r="LH50" i="8" s="1"/>
  <c r="AS44" i="8"/>
  <c r="MJ50" i="8" s="1"/>
  <c r="KJ46" i="8"/>
  <c r="CS52" i="8" s="1"/>
  <c r="JJ44" i="8"/>
  <c r="DS50" i="8" s="1"/>
  <c r="IK46" i="8"/>
  <c r="ER52" i="8" s="1"/>
  <c r="HL44" i="8"/>
  <c r="FQ50" i="8" s="1"/>
  <c r="GK44" i="8"/>
  <c r="GR50" i="8" s="1"/>
  <c r="EV44" i="8"/>
  <c r="IG50" i="8" s="1"/>
  <c r="DV46" i="8"/>
  <c r="JG52" i="8" s="1"/>
  <c r="CS44" i="8"/>
  <c r="KJ50" i="8" s="1"/>
  <c r="BR46" i="8"/>
  <c r="LK52" i="8" s="1"/>
  <c r="AP44" i="8"/>
  <c r="MM50" i="8" s="1"/>
  <c r="T46" i="8"/>
  <c r="NI52" i="8" s="1"/>
  <c r="JJ46" i="8"/>
  <c r="DS52" i="8" s="1"/>
  <c r="HV44" i="8"/>
  <c r="FG50" i="8" s="1"/>
  <c r="GM44" i="8"/>
  <c r="GP50" i="8" s="1"/>
  <c r="FE44" i="8"/>
  <c r="HX50" i="8" s="1"/>
  <c r="DS44" i="8"/>
  <c r="JJ50" i="8" s="1"/>
  <c r="CC46" i="8"/>
  <c r="KZ52" i="8" s="1"/>
  <c r="AO44" i="8"/>
  <c r="MN50" i="8" s="1"/>
  <c r="FW46" i="8"/>
  <c r="HF52" i="8" s="1"/>
  <c r="EX44" i="8"/>
  <c r="IE50" i="8" s="1"/>
  <c r="DV44" i="8"/>
  <c r="JG50" i="8" s="1"/>
  <c r="CK44" i="8"/>
  <c r="KR50" i="8" s="1"/>
  <c r="BG46" i="8"/>
  <c r="LV52" i="8" s="1"/>
  <c r="AH46" i="8"/>
  <c r="MU52" i="8" s="1"/>
  <c r="IL46" i="8"/>
  <c r="EQ52" i="8" s="1"/>
  <c r="GW44" i="8"/>
  <c r="GF50" i="8" s="1"/>
  <c r="GC46" i="8"/>
  <c r="GZ52" i="8" s="1"/>
  <c r="EN46" i="8"/>
  <c r="IO52" i="8" s="1"/>
  <c r="DC46" i="8"/>
  <c r="JZ52" i="8" s="1"/>
  <c r="CG44" i="8"/>
  <c r="KV50" i="8" s="1"/>
  <c r="AZ44" i="8"/>
  <c r="MC50" i="8" s="1"/>
  <c r="U44" i="8"/>
  <c r="NH50" i="8" s="1"/>
  <c r="GY46" i="8"/>
  <c r="GD52" i="8" s="1"/>
  <c r="FY44" i="8"/>
  <c r="HD50" i="8" s="1"/>
  <c r="ES44" i="8"/>
  <c r="IJ50" i="8" s="1"/>
  <c r="DD46" i="8"/>
  <c r="JY52" i="8" s="1"/>
  <c r="BQ44" i="8"/>
  <c r="LL50" i="8" s="1"/>
  <c r="AR44" i="8"/>
  <c r="MK50" i="8" s="1"/>
  <c r="LM46" i="8"/>
  <c r="BP52" i="8" s="1"/>
  <c r="MB46" i="8"/>
  <c r="BA52" i="8" s="1"/>
  <c r="KV46" i="8"/>
  <c r="CG52" i="8" s="1"/>
  <c r="LI46" i="8"/>
  <c r="BT52" i="8" s="1"/>
  <c r="MF46" i="8"/>
  <c r="AW52" i="8" s="1"/>
  <c r="JY46" i="8"/>
  <c r="DD52" i="8" s="1"/>
  <c r="IJ46" i="8"/>
  <c r="ES52" i="8" s="1"/>
  <c r="HC46" i="8"/>
  <c r="FZ52" i="8" s="1"/>
  <c r="MH44" i="8"/>
  <c r="AU50" i="8" s="1"/>
  <c r="LK46" i="8"/>
  <c r="BR52" i="8" s="1"/>
  <c r="KM46" i="8"/>
  <c r="CP52" i="8" s="1"/>
  <c r="MD44" i="8"/>
  <c r="AY50" i="8" s="1"/>
  <c r="LB46" i="8"/>
  <c r="CA52" i="8" s="1"/>
  <c r="KD44" i="8"/>
  <c r="CY50" i="8" s="1"/>
  <c r="JD44" i="8"/>
  <c r="DY50" i="8" s="1"/>
  <c r="HX46" i="8"/>
  <c r="FE52" i="8" s="1"/>
  <c r="IQ46" i="8"/>
  <c r="EL52" i="8" s="1"/>
  <c r="FV46" i="8"/>
  <c r="HG52" i="8" s="1"/>
  <c r="DW46" i="8"/>
  <c r="JF52" i="8" s="1"/>
  <c r="CY46" i="8"/>
  <c r="KD52" i="8" s="1"/>
  <c r="LJ44" i="8"/>
  <c r="BS50" i="8" s="1"/>
  <c r="HE44" i="8"/>
  <c r="FX50" i="8" s="1"/>
  <c r="EE44" i="8"/>
  <c r="IX50" i="8" s="1"/>
  <c r="LP44" i="8"/>
  <c r="BM50" i="8" s="1"/>
  <c r="LP46" i="8"/>
  <c r="BM52" i="8" s="1"/>
  <c r="GQ44" i="8"/>
  <c r="GL50" i="8" s="1"/>
  <c r="KI46" i="8"/>
  <c r="CT52" i="8" s="1"/>
  <c r="BS46" i="8"/>
  <c r="LJ52" i="8" s="1"/>
  <c r="AJ44" i="8"/>
  <c r="MS50" i="8" s="1"/>
  <c r="KL46" i="8"/>
  <c r="CQ52" i="8" s="1"/>
  <c r="IZ44" i="8"/>
  <c r="EC50" i="8" s="1"/>
  <c r="HZ44" i="8"/>
  <c r="FC50" i="8" s="1"/>
  <c r="GQ46" i="8"/>
  <c r="GL52" i="8" s="1"/>
  <c r="FH46" i="8"/>
  <c r="HU52" i="8" s="1"/>
  <c r="ED46" i="8"/>
  <c r="IY52" i="8" s="1"/>
  <c r="CK46" i="8"/>
  <c r="KR52" i="8" s="1"/>
  <c r="BH46" i="8"/>
  <c r="LU52" i="8" s="1"/>
  <c r="V46" i="8"/>
  <c r="NG52" i="8" s="1"/>
  <c r="IW44" i="8"/>
  <c r="EF50" i="8" s="1"/>
  <c r="IC46" i="8"/>
  <c r="EZ52" i="8" s="1"/>
  <c r="GY44" i="8"/>
  <c r="GD50" i="8" s="1"/>
  <c r="FH44" i="8"/>
  <c r="HU50" i="8" s="1"/>
  <c r="EB46" i="8"/>
  <c r="JA52" i="8" s="1"/>
  <c r="CV44" i="8"/>
  <c r="KG50" i="8" s="1"/>
  <c r="BP44" i="8"/>
  <c r="LM50" i="8" s="1"/>
  <c r="AQ44" i="8"/>
  <c r="ML50" i="8" s="1"/>
  <c r="KE46" i="8"/>
  <c r="CX52" i="8" s="1"/>
  <c r="JH44" i="8"/>
  <c r="DU50" i="8" s="1"/>
  <c r="IH46" i="8"/>
  <c r="EU52" i="8" s="1"/>
  <c r="HF46" i="8"/>
  <c r="FW52" i="8" s="1"/>
  <c r="GC44" i="8"/>
  <c r="GZ50" i="8" s="1"/>
  <c r="ET44" i="8"/>
  <c r="II50" i="8" s="1"/>
  <c r="DQ44" i="8"/>
  <c r="JL50" i="8" s="1"/>
  <c r="CP44" i="8"/>
  <c r="KM50" i="8" s="1"/>
  <c r="BO44" i="8"/>
  <c r="LN50" i="8" s="1"/>
  <c r="AK46" i="8"/>
  <c r="MR52" i="8" s="1"/>
  <c r="S44" i="8"/>
  <c r="NJ50" i="8" s="1"/>
  <c r="JE44" i="8"/>
  <c r="DX50" i="8" s="1"/>
  <c r="HP46" i="8"/>
  <c r="FM52" i="8" s="1"/>
  <c r="GL46" i="8"/>
  <c r="GQ52" i="8" s="1"/>
  <c r="EY46" i="8"/>
  <c r="ID52" i="8" s="1"/>
  <c r="DQ46" i="8"/>
  <c r="JL52" i="8" s="1"/>
  <c r="BY44" i="8"/>
  <c r="LD50" i="8" s="1"/>
  <c r="AJ46" i="8"/>
  <c r="MS52" i="8" s="1"/>
  <c r="FT44" i="8"/>
  <c r="HI50" i="8" s="1"/>
  <c r="EZ44" i="8"/>
  <c r="IC50" i="8" s="1"/>
  <c r="DS46" i="8"/>
  <c r="JJ52" i="8" s="1"/>
  <c r="CH44" i="8"/>
  <c r="KU50" i="8" s="1"/>
  <c r="BD44" i="8"/>
  <c r="LY50" i="8" s="1"/>
  <c r="AB46" i="8"/>
  <c r="NA52" i="8" s="1"/>
  <c r="IF46" i="8"/>
  <c r="EW52" i="8" s="1"/>
  <c r="GU46" i="8"/>
  <c r="GH52" i="8" s="1"/>
  <c r="FV44" i="8"/>
  <c r="HG50" i="8" s="1"/>
  <c r="EL46" i="8"/>
  <c r="IQ52" i="8" s="1"/>
  <c r="CZ44" i="8"/>
  <c r="KC50" i="8" s="1"/>
  <c r="CE44" i="8"/>
  <c r="KX50" i="8" s="1"/>
  <c r="AY44" i="8"/>
  <c r="MD50" i="8" s="1"/>
  <c r="T44" i="8"/>
  <c r="NI50" i="8" s="1"/>
  <c r="GW46" i="8"/>
  <c r="GF52" i="8" s="1"/>
  <c r="FS46" i="8"/>
  <c r="HJ52" i="8" s="1"/>
  <c r="EP46" i="8"/>
  <c r="IM52" i="8" s="1"/>
  <c r="DB44" i="8"/>
  <c r="KA50" i="8" s="1"/>
  <c r="BN46" i="8"/>
  <c r="LO52" i="8" s="1"/>
  <c r="AL46" i="8"/>
  <c r="MQ52" i="8" s="1"/>
  <c r="LE46" i="8"/>
  <c r="BX52" i="8" s="1"/>
  <c r="LY44" i="8"/>
  <c r="BD50" i="8" s="1"/>
  <c r="KS44" i="8"/>
  <c r="CJ50" i="8" s="1"/>
  <c r="LF46" i="8"/>
  <c r="BW52" i="8" s="1"/>
  <c r="LQ44" i="8"/>
  <c r="BL50" i="8" s="1"/>
  <c r="JW44" i="8"/>
  <c r="DF50" i="8" s="1"/>
  <c r="IF44" i="8"/>
  <c r="EW50" i="8" s="1"/>
  <c r="GX46" i="8"/>
  <c r="GE52" i="8" s="1"/>
  <c r="MF44" i="8"/>
  <c r="AW50" i="8" s="1"/>
  <c r="LH44" i="8"/>
  <c r="BU50" i="8" s="1"/>
  <c r="KJ44" i="8"/>
  <c r="CS50" i="8" s="1"/>
  <c r="MH46" i="8"/>
  <c r="AU52" i="8" s="1"/>
  <c r="KZ46" i="8"/>
  <c r="CC52" i="8" s="1"/>
  <c r="KD46" i="8"/>
  <c r="CY52" i="8" s="1"/>
  <c r="JA44" i="8"/>
  <c r="EB50" i="8" s="1"/>
  <c r="HU44" i="8"/>
  <c r="FH50" i="8" s="1"/>
  <c r="ID44" i="8"/>
  <c r="EY50" i="8" s="1"/>
  <c r="FN46" i="8"/>
  <c r="HO52" i="8" s="1"/>
  <c r="DT46" i="8"/>
  <c r="JI52" i="8" s="1"/>
  <c r="CW44" i="8"/>
  <c r="KF50" i="8" s="1"/>
  <c r="KY44" i="8"/>
  <c r="CD50" i="8" s="1"/>
  <c r="GO46" i="8"/>
  <c r="GN52" i="8" s="1"/>
  <c r="DZ44" i="8"/>
  <c r="JC50" i="8" s="1"/>
  <c r="LQ46" i="8"/>
  <c r="BL52" i="8" s="1"/>
  <c r="LG46" i="8"/>
  <c r="BV52" i="8" s="1"/>
  <c r="MJ46" i="8"/>
  <c r="AS52" i="8" s="1"/>
  <c r="KB46" i="8"/>
  <c r="DA52" i="8" s="1"/>
  <c r="BQ46" i="8"/>
  <c r="LL52" i="8" s="1"/>
  <c r="AF44" i="8"/>
  <c r="MW50" i="8" s="1"/>
  <c r="KG44" i="8"/>
  <c r="CV50" i="8" s="1"/>
  <c r="IX46" i="8"/>
  <c r="EE52" i="8" s="1"/>
  <c r="HR44" i="8"/>
  <c r="FK50" i="8" s="1"/>
  <c r="GN46" i="8"/>
  <c r="GO52" i="8" s="1"/>
  <c r="FA44" i="8"/>
  <c r="IB50" i="8" s="1"/>
  <c r="DW44" i="8"/>
  <c r="JF50" i="8" s="1"/>
  <c r="CI44" i="8"/>
  <c r="KT50" i="8" s="1"/>
  <c r="AX46" i="8"/>
  <c r="ME52" i="8" s="1"/>
  <c r="Q44" i="8"/>
  <c r="NL50" i="8" s="1"/>
  <c r="IT44" i="8"/>
  <c r="EI50" i="8" s="1"/>
  <c r="HW46" i="8"/>
  <c r="FF52" i="8" s="1"/>
  <c r="GH44" i="8"/>
  <c r="GU50" i="8" s="1"/>
  <c r="FE46" i="8"/>
  <c r="HX52" i="8" s="1"/>
  <c r="DY46" i="8"/>
  <c r="JD52" i="8" s="1"/>
  <c r="CS46" i="8"/>
  <c r="KJ52" i="8" s="1"/>
  <c r="BM44" i="8"/>
  <c r="LP50" i="8" s="1"/>
  <c r="AL44" i="8"/>
  <c r="MQ50" i="8" s="1"/>
  <c r="KC46" i="8"/>
  <c r="CZ52" i="8" s="1"/>
  <c r="JB44" i="8"/>
  <c r="EA50" i="8" s="1"/>
  <c r="IE46" i="8"/>
  <c r="EX52" i="8" s="1"/>
  <c r="HD44" i="8"/>
  <c r="FY50" i="8" s="1"/>
  <c r="GA46" i="8"/>
  <c r="HB52" i="8" s="1"/>
  <c r="ER46" i="8"/>
  <c r="IK52" i="8" s="1"/>
  <c r="DN46" i="8"/>
  <c r="JO52" i="8" s="1"/>
  <c r="CJ44" i="8"/>
  <c r="KS50" i="8" s="1"/>
  <c r="BI44" i="8"/>
  <c r="LT50" i="8" s="1"/>
  <c r="AI44" i="8"/>
  <c r="MT50" i="8" s="1"/>
  <c r="P46" i="8"/>
  <c r="NM52" i="8" s="1"/>
  <c r="IW46" i="8"/>
  <c r="EF52" i="8" s="1"/>
  <c r="HN46" i="8"/>
  <c r="FO52" i="8" s="1"/>
  <c r="GJ44" i="8"/>
  <c r="GS50" i="8" s="1"/>
  <c r="EQ44" i="8"/>
  <c r="IL50" i="8" s="1"/>
  <c r="DN44" i="8"/>
  <c r="JO50" i="8" s="1"/>
  <c r="BU46" i="8"/>
  <c r="LH52" i="8" s="1"/>
  <c r="AC44" i="8"/>
  <c r="MZ50" i="8" s="1"/>
  <c r="FP44" i="8"/>
  <c r="HM50" i="8" s="1"/>
  <c r="ET46" i="8"/>
  <c r="II52" i="8" s="1"/>
  <c r="DP46" i="8"/>
  <c r="JM52" i="8" s="1"/>
  <c r="CE46" i="8"/>
  <c r="KX52" i="8" s="1"/>
  <c r="BC44" i="8"/>
  <c r="LZ50" i="8" s="1"/>
  <c r="X46" i="8"/>
  <c r="NE52" i="8" s="1"/>
  <c r="HZ46" i="8"/>
  <c r="FC52" i="8" s="1"/>
  <c r="GR46" i="8"/>
  <c r="GK52" i="8" s="1"/>
  <c r="FN44" i="8"/>
  <c r="HO50" i="8" s="1"/>
  <c r="EC44" i="8"/>
  <c r="IZ50" i="8" s="1"/>
  <c r="CW46" i="8"/>
  <c r="KF52" i="8" s="1"/>
  <c r="CA44" i="8"/>
  <c r="LB50" i="8" s="1"/>
  <c r="AU44" i="8"/>
  <c r="MH50" i="8" s="1"/>
  <c r="KT44" i="8"/>
  <c r="CI50" i="8" s="1"/>
  <c r="LT46" i="8"/>
  <c r="BI52" i="8" s="1"/>
  <c r="MI46" i="8"/>
  <c r="AT52" i="8" s="1"/>
  <c r="KX46" i="8"/>
  <c r="CE52" i="8" s="1"/>
  <c r="LO44" i="8"/>
  <c r="BN50" i="8" s="1"/>
  <c r="JT44" i="8"/>
  <c r="DI50" i="8" s="1"/>
  <c r="IC44" i="8"/>
  <c r="EZ50" i="8" s="1"/>
  <c r="GU44" i="8"/>
  <c r="GH50" i="8" s="1"/>
  <c r="MC46" i="8"/>
  <c r="AZ52" i="8" s="1"/>
  <c r="LE44" i="8"/>
  <c r="BX50" i="8" s="1"/>
  <c r="KF46" i="8"/>
  <c r="CW52" i="8" s="1"/>
  <c r="MC44" i="8"/>
  <c r="AZ50" i="8" s="1"/>
  <c r="KW46" i="8"/>
  <c r="CF52" i="8" s="1"/>
  <c r="KC44" i="8"/>
  <c r="CZ50" i="8" s="1"/>
  <c r="IX44" i="8"/>
  <c r="EE50" i="8" s="1"/>
  <c r="HR46" i="8"/>
  <c r="FK52" i="8" s="1"/>
  <c r="HW44" i="8"/>
  <c r="FF50" i="8" s="1"/>
  <c r="FI46" i="8"/>
  <c r="HT52" i="8" s="1"/>
  <c r="DR44" i="8"/>
  <c r="JK50" i="8" s="1"/>
  <c r="CT46" i="8"/>
  <c r="KI52" i="8" s="1"/>
  <c r="KN46" i="8"/>
  <c r="CO52" i="8" s="1"/>
  <c r="GD46" i="8"/>
  <c r="GY52" i="8" s="1"/>
  <c r="MJ44" i="8"/>
  <c r="AS50" i="8" s="1"/>
  <c r="LJ46" i="8"/>
  <c r="BS52" i="8" s="1"/>
  <c r="KA46" i="8"/>
  <c r="DB52" i="8" s="1"/>
  <c r="MG44" i="8"/>
  <c r="AV50" i="8" s="1"/>
  <c r="KA44" i="8"/>
  <c r="DB50" i="8" s="1"/>
  <c r="BN44" i="8"/>
  <c r="LO50" i="8" s="1"/>
  <c r="AG46" i="8"/>
  <c r="MV52" i="8" s="1"/>
  <c r="JX46" i="8"/>
  <c r="DE52" i="8" s="1"/>
  <c r="IU44" i="8"/>
  <c r="EH50" i="8" s="1"/>
  <c r="HO46" i="8"/>
  <c r="FN52" i="8" s="1"/>
  <c r="GI46" i="8"/>
  <c r="GT52" i="8" s="1"/>
  <c r="EU44" i="8"/>
  <c r="IH50" i="8" s="1"/>
  <c r="DT44" i="8"/>
  <c r="JI50" i="8" s="1"/>
  <c r="CF44" i="8"/>
  <c r="KW50" i="8" s="1"/>
  <c r="AO46" i="8"/>
  <c r="MN52" i="8" s="1"/>
  <c r="JU46" i="8"/>
  <c r="DH52" i="8" s="1"/>
  <c r="IS44" i="8"/>
  <c r="EJ50" i="8" s="1"/>
  <c r="HT44" i="8"/>
  <c r="FI50" i="8" s="1"/>
  <c r="GA44" i="8"/>
  <c r="HB50" i="8" s="1"/>
  <c r="FB44" i="8"/>
  <c r="IA50" i="8" s="1"/>
  <c r="DU46" i="8"/>
  <c r="JH52" i="8" s="1"/>
  <c r="CQ46" i="8"/>
  <c r="KL52" i="8" s="1"/>
  <c r="BK44" i="8"/>
  <c r="LR50" i="8" s="1"/>
  <c r="AH44" i="8"/>
  <c r="MU50" i="8" s="1"/>
  <c r="JZ46" i="8"/>
  <c r="DC52" i="8" s="1"/>
  <c r="JB46" i="8"/>
  <c r="EA52" i="8" s="1"/>
  <c r="IB46" i="8"/>
  <c r="FA52" i="8" s="1"/>
  <c r="HA46" i="8"/>
  <c r="GB52" i="8" s="1"/>
  <c r="FW44" i="8"/>
  <c r="HF50" i="8" s="1"/>
  <c r="EK44" i="8"/>
  <c r="IR50" i="8" s="1"/>
  <c r="DJ46" i="8"/>
  <c r="JS52" i="8" s="1"/>
  <c r="CH46" i="8"/>
  <c r="KU52" i="8" s="1"/>
  <c r="BD46" i="8"/>
  <c r="LY52" i="8" s="1"/>
  <c r="AE44" i="8"/>
  <c r="MX50" i="8" s="1"/>
  <c r="KF44" i="8"/>
  <c r="CW50" i="8" s="1"/>
  <c r="IQ44" i="8"/>
  <c r="EL50" i="8" s="1"/>
  <c r="HI46" i="8"/>
  <c r="FT52" i="8" s="1"/>
  <c r="GE46" i="8"/>
  <c r="GX52" i="8" s="1"/>
  <c r="EO46" i="8"/>
  <c r="IN52" i="8" s="1"/>
  <c r="DH46" i="8"/>
  <c r="JU52" i="8" s="1"/>
  <c r="BR44" i="8"/>
  <c r="LK50" i="8" s="1"/>
  <c r="V44" i="8"/>
  <c r="NG50" i="8" s="1"/>
  <c r="FO46" i="8"/>
  <c r="HN52" i="8" s="1"/>
  <c r="EN44" i="8"/>
  <c r="IO50" i="8" s="1"/>
  <c r="DK46" i="8"/>
  <c r="JR52" i="8" s="1"/>
  <c r="CD44" i="8"/>
  <c r="KY50" i="8" s="1"/>
  <c r="AY46" i="8"/>
  <c r="MD52" i="8" s="1"/>
  <c r="O44" i="8"/>
  <c r="NN50" i="8" s="1"/>
  <c r="HX44" i="8"/>
  <c r="FE50" i="8" s="1"/>
  <c r="GO44" i="8"/>
  <c r="GN50" i="8" s="1"/>
  <c r="FL44" i="8"/>
  <c r="HQ50" i="8" s="1"/>
  <c r="EA44" i="8"/>
  <c r="JB50" i="8" s="1"/>
  <c r="CU44" i="8"/>
  <c r="KH50" i="8" s="1"/>
  <c r="BT46" i="8"/>
  <c r="LI52" i="8" s="1"/>
  <c r="AV44" i="8"/>
  <c r="MG50" i="8" s="1"/>
  <c r="GR44" i="8"/>
  <c r="GK50" i="8" s="1"/>
  <c r="KK44" i="8"/>
  <c r="CR50" i="8" s="1"/>
  <c r="LR44" i="8"/>
  <c r="BK50" i="8" s="1"/>
  <c r="MA44" i="8"/>
  <c r="BB50" i="8" s="1"/>
  <c r="KS46" i="8"/>
  <c r="CJ52" i="8" s="1"/>
  <c r="LF44" i="8"/>
  <c r="BW50" i="8" s="1"/>
  <c r="JS44" i="8"/>
  <c r="DJ50" i="8" s="1"/>
  <c r="IA46" i="8"/>
  <c r="FB52" i="8" s="1"/>
  <c r="GL44" i="8"/>
  <c r="GQ50" i="8" s="1"/>
  <c r="MA46" i="8"/>
  <c r="BB52" i="8" s="1"/>
  <c r="LD44" i="8"/>
  <c r="BY50" i="8" s="1"/>
  <c r="JZ44" i="8"/>
  <c r="DC50" i="8" s="1"/>
  <c r="LZ46" i="8"/>
  <c r="BC52" i="8" s="1"/>
  <c r="KT46" i="8"/>
  <c r="CI52" i="8" s="1"/>
  <c r="JV44" i="8"/>
  <c r="DG50" i="8" s="1"/>
  <c r="IS46" i="8"/>
  <c r="EJ52" i="8" s="1"/>
  <c r="LO46" i="8"/>
  <c r="BN52" i="8" s="1"/>
  <c r="HS46" i="8"/>
  <c r="FJ52" i="8" s="1"/>
  <c r="FC46" i="8"/>
  <c r="HZ52" i="8" s="1"/>
  <c r="DO44" i="8"/>
  <c r="JN50" i="8" s="1"/>
  <c r="CQ44" i="8"/>
  <c r="KL50" i="8" s="1"/>
  <c r="JT46" i="8"/>
  <c r="DI52" i="8" s="1"/>
  <c r="FX46" i="8"/>
  <c r="HE52" i="8" s="1"/>
  <c r="ME44" i="8"/>
  <c r="AX50" i="8" s="1"/>
  <c r="LH46" i="8"/>
  <c r="BU52" i="8" s="1"/>
  <c r="JN46" i="8"/>
  <c r="DO52" i="8" s="1"/>
  <c r="MB44" i="8"/>
  <c r="BA50" i="8" s="1"/>
  <c r="JX44" i="8"/>
  <c r="DE50" i="8" s="1"/>
  <c r="BI46" i="8"/>
  <c r="LT52" i="8" s="1"/>
  <c r="AB44" i="8"/>
  <c r="NA50" i="8" s="1"/>
  <c r="JR46" i="8"/>
  <c r="DK52" i="8" s="1"/>
  <c r="IR44" i="8"/>
  <c r="EK50" i="8" s="1"/>
  <c r="HL46" i="8"/>
  <c r="FQ52" i="8" s="1"/>
  <c r="GF46" i="8"/>
  <c r="GW52" i="8" s="1"/>
  <c r="ER44" i="8"/>
  <c r="IK50" i="8" s="1"/>
  <c r="DR46" i="8"/>
  <c r="JK52" i="8" s="1"/>
  <c r="CA46" i="8"/>
  <c r="LB52" i="8" s="1"/>
  <c r="AM46" i="8"/>
  <c r="MP52" i="8" s="1"/>
  <c r="JM46" i="8"/>
  <c r="DP52" i="8" s="1"/>
  <c r="IO44" i="8"/>
  <c r="EN50" i="8" s="1"/>
  <c r="HQ44" i="8"/>
  <c r="FL50" i="8" s="1"/>
  <c r="FX44" i="8"/>
  <c r="HE50" i="8" s="1"/>
  <c r="FA46" i="8"/>
  <c r="IB52" i="8" s="1"/>
  <c r="DO46" i="8"/>
  <c r="JN52" i="8" s="1"/>
  <c r="CM46" i="8"/>
  <c r="KP52" i="8" s="1"/>
  <c r="BH44" i="8"/>
  <c r="LU50" i="8" s="1"/>
  <c r="AA46" i="8"/>
  <c r="NB52" i="8" s="1"/>
  <c r="JY44" i="8"/>
  <c r="DD50" i="8" s="1"/>
  <c r="IV44" i="8"/>
  <c r="EG50" i="8" s="1"/>
  <c r="HY44" i="8"/>
  <c r="FD50" i="8" s="1"/>
  <c r="GV44" i="8"/>
  <c r="GG50" i="8" s="1"/>
  <c r="FU46" i="8"/>
  <c r="HH52" i="8" s="1"/>
  <c r="EI44" i="8"/>
  <c r="IT50" i="8" s="1"/>
  <c r="DG44" i="8"/>
  <c r="JV50" i="8" s="1"/>
  <c r="CF46" i="8"/>
  <c r="KW52" i="8" s="1"/>
  <c r="BB46" i="8"/>
  <c r="MA52" i="8" s="1"/>
  <c r="AD44" i="8"/>
  <c r="MY50" i="8" s="1"/>
  <c r="JW46" i="8"/>
  <c r="DF52" i="8" s="1"/>
  <c r="IN44" i="8"/>
  <c r="EO50" i="8" s="1"/>
  <c r="HF44" i="8"/>
  <c r="FW50" i="8" s="1"/>
  <c r="GB44" i="8"/>
  <c r="HA50" i="8" s="1"/>
  <c r="EL44" i="8"/>
  <c r="IQ50" i="8" s="1"/>
  <c r="DI44" i="8"/>
  <c r="JT50" i="8" s="1"/>
  <c r="BM46" i="8"/>
  <c r="LP52" i="8" s="1"/>
  <c r="R44" i="8"/>
  <c r="NK50" i="8" s="1"/>
  <c r="FJ44" i="8"/>
  <c r="HS50" i="8" s="1"/>
  <c r="EK46" i="8"/>
  <c r="IR52" i="8" s="1"/>
  <c r="DH44" i="8"/>
  <c r="JU50" i="8" s="1"/>
  <c r="BX46" i="8"/>
  <c r="LE52" i="8" s="1"/>
  <c r="AR46" i="8"/>
  <c r="MK52" i="8" s="1"/>
  <c r="O46" i="8"/>
  <c r="NN52" i="8" s="1"/>
  <c r="HK46" i="8"/>
  <c r="FR52" i="8" s="1"/>
  <c r="GJ46" i="8"/>
  <c r="GS52" i="8" s="1"/>
  <c r="FG46" i="8"/>
  <c r="HV52" i="8" s="1"/>
  <c r="DX46" i="8"/>
  <c r="JE52" i="8" s="1"/>
  <c r="CR44" i="8"/>
  <c r="KK50" i="8" s="1"/>
  <c r="BP46" i="8"/>
  <c r="LM52" i="8" s="1"/>
  <c r="AN46" i="8"/>
  <c r="MO52" i="8" s="1"/>
  <c r="HM46" i="8"/>
  <c r="FP52" i="8" s="1"/>
  <c r="GN44" i="8"/>
  <c r="GO50" i="8" s="1"/>
  <c r="FF46" i="8"/>
  <c r="HW52" i="8" s="1"/>
  <c r="DZ46" i="8"/>
  <c r="JC52" i="8" s="1"/>
  <c r="CO46" i="8"/>
  <c r="KN52" i="8" s="1"/>
  <c r="BC46" i="8"/>
  <c r="LZ52" i="8" s="1"/>
  <c r="Y46" i="8"/>
  <c r="ND52" i="8" s="1"/>
  <c r="IU46" i="8"/>
  <c r="EH52" i="8" s="1"/>
  <c r="LI44" i="8"/>
  <c r="BT50" i="8" s="1"/>
  <c r="LV46" i="8"/>
  <c r="BG52" i="8" s="1"/>
  <c r="KM44" i="8"/>
  <c r="CP50" i="8" s="1"/>
  <c r="KH44" i="8"/>
  <c r="CU50" i="8" s="1"/>
  <c r="JG44" i="8"/>
  <c r="DV50" i="8" s="1"/>
  <c r="HS44" i="8"/>
  <c r="FJ50" i="8" s="1"/>
  <c r="LC46" i="8"/>
  <c r="BZ52" i="8" s="1"/>
  <c r="LU46" i="8"/>
  <c r="BH52" i="8" s="1"/>
  <c r="KW44" i="8"/>
  <c r="CF50" i="8" s="1"/>
  <c r="JL44" i="8"/>
  <c r="DQ50" i="8" s="1"/>
  <c r="LR46" i="8"/>
  <c r="BK52" i="8" s="1"/>
  <c r="KL44" i="8"/>
  <c r="CQ50" i="8" s="1"/>
  <c r="JL46" i="8"/>
  <c r="DQ52" i="8" s="1"/>
  <c r="IJ44" i="8"/>
  <c r="ES50" i="8" s="1"/>
  <c r="KQ44" i="8"/>
  <c r="CL50" i="8" s="1"/>
  <c r="GK46" i="8"/>
  <c r="GR52" i="8" s="1"/>
  <c r="ES46" i="8"/>
  <c r="IJ52" i="8" s="1"/>
  <c r="DF46" i="8"/>
  <c r="JW52" i="8" s="1"/>
  <c r="CG46" i="8"/>
  <c r="KV52" i="8" s="1"/>
  <c r="IN46" i="8"/>
  <c r="EO52" i="8" s="1"/>
  <c r="FK46" i="8"/>
  <c r="HR52" i="8" s="1"/>
  <c r="LZ44" i="8"/>
  <c r="BC50" i="8" s="1"/>
  <c r="LA44" i="8"/>
  <c r="CB50" i="8" s="1"/>
  <c r="HO44" i="8"/>
  <c r="FN50" i="8" s="1"/>
  <c r="LK44" i="8"/>
  <c r="BR50" i="8" s="1"/>
  <c r="BZ44" i="8"/>
  <c r="LC50" i="8" s="1"/>
  <c r="AZ46" i="8"/>
  <c r="MC52" i="8" s="1"/>
  <c r="S46" i="8"/>
  <c r="NJ52" i="8" s="1"/>
  <c r="JK46" i="8"/>
  <c r="DR52" i="8" s="1"/>
  <c r="IK44" i="8"/>
  <c r="ER50" i="8" s="1"/>
  <c r="HB46" i="8"/>
  <c r="GA52" i="8" s="1"/>
  <c r="FR44" i="8"/>
  <c r="HK50" i="8" s="1"/>
  <c r="EM46" i="8"/>
  <c r="IP52" i="8" s="1"/>
  <c r="DD44" i="8"/>
  <c r="JY50" i="8" s="1"/>
  <c r="BW44" i="8"/>
  <c r="LF50" i="8" s="1"/>
  <c r="AD46" i="8"/>
  <c r="MY52" i="8" s="1"/>
  <c r="JE46" i="8"/>
  <c r="DX52" i="8" s="1"/>
  <c r="II46" i="8"/>
  <c r="ET52" i="8" s="1"/>
  <c r="HG46" i="8"/>
  <c r="FV52" i="8" s="1"/>
  <c r="FP46" i="8"/>
  <c r="HM52" i="8" s="1"/>
  <c r="EP44" i="8"/>
  <c r="IM50" i="8" s="1"/>
  <c r="DI46" i="8"/>
  <c r="JT52" i="8" s="1"/>
  <c r="CB46" i="8"/>
  <c r="LA52" i="8" s="1"/>
  <c r="BA46" i="8"/>
  <c r="MB52" i="8" s="1"/>
  <c r="KP46" i="8"/>
  <c r="CM52" i="8" s="1"/>
  <c r="JP46" i="8"/>
  <c r="DM52" i="8" s="1"/>
  <c r="IP44" i="8"/>
  <c r="EM50" i="8" s="1"/>
  <c r="HQ46" i="8"/>
  <c r="FL52" i="8" s="1"/>
  <c r="GP44" i="8"/>
  <c r="GM50" i="8" s="1"/>
  <c r="FJ46" i="8"/>
  <c r="HS52" i="8" s="1"/>
  <c r="ED44" i="8"/>
  <c r="IY50" i="8" s="1"/>
  <c r="DA46" i="8"/>
  <c r="KB52" i="8" s="1"/>
  <c r="BY46" i="8"/>
  <c r="LD52" i="8" s="1"/>
  <c r="AU46" i="8"/>
  <c r="MH52" i="8" s="1"/>
  <c r="X44" i="8"/>
  <c r="NE50" i="8" s="1"/>
  <c r="JR44" i="8"/>
  <c r="DK50" i="8" s="1"/>
  <c r="IA44" i="8"/>
  <c r="FB50" i="8" s="1"/>
  <c r="GS46" i="8"/>
  <c r="GJ52" i="8" s="1"/>
  <c r="FQ44" i="8"/>
  <c r="HL50" i="8" s="1"/>
  <c r="EA46" i="8"/>
  <c r="JB52" i="8" s="1"/>
  <c r="CX44" i="8"/>
  <c r="KE50" i="8" s="1"/>
  <c r="BB44" i="8"/>
  <c r="MA50" i="8" s="1"/>
  <c r="GE44" i="8"/>
  <c r="GX50" i="8" s="1"/>
  <c r="FD44" i="8"/>
  <c r="HY50" i="8" s="1"/>
  <c r="EF44" i="8"/>
  <c r="IW50" i="8" s="1"/>
  <c r="CZ46" i="8"/>
  <c r="KC52" i="8" s="1"/>
  <c r="BO46" i="8"/>
  <c r="LN52" i="8" s="1"/>
  <c r="AM44" i="8"/>
  <c r="MP50" i="8" s="1"/>
  <c r="IV46" i="8"/>
  <c r="EG52" i="8" s="1"/>
  <c r="HC44" i="8"/>
  <c r="FZ50" i="8" s="1"/>
  <c r="GD44" i="8"/>
  <c r="GY50" i="8" s="1"/>
  <c r="EW44" i="8"/>
  <c r="IF50" i="8" s="1"/>
  <c r="DP44" i="8"/>
  <c r="JM50" i="8" s="1"/>
  <c r="CL46" i="8"/>
  <c r="KQ52" i="8" s="1"/>
  <c r="BJ46" i="8"/>
  <c r="LS52" i="8" s="1"/>
  <c r="AG44" i="8"/>
  <c r="MV50" i="8" s="1"/>
  <c r="HH46" i="8"/>
  <c r="FU52" i="8" s="1"/>
  <c r="GG46" i="8"/>
  <c r="GV52" i="8" s="1"/>
  <c r="EY44" i="8"/>
  <c r="ID50" i="8" s="1"/>
  <c r="DK44" i="8"/>
  <c r="JR50" i="8" s="1"/>
  <c r="CI46" i="8"/>
  <c r="KT52" i="8" s="1"/>
  <c r="AX44" i="8"/>
  <c r="ME50" i="8" s="1"/>
  <c r="MG46" i="8"/>
  <c r="AV52" i="8" s="1"/>
  <c r="LC44" i="8"/>
  <c r="BZ50" i="8" s="1"/>
  <c r="LS46" i="8"/>
  <c r="BJ52" i="8" s="1"/>
  <c r="KK46" i="8"/>
  <c r="CR52" i="8" s="1"/>
  <c r="KE44" i="8"/>
  <c r="CX50" i="8" s="1"/>
  <c r="JA46" i="8"/>
  <c r="EB52" i="8" s="1"/>
  <c r="HP44" i="8"/>
  <c r="FM50" i="8" s="1"/>
  <c r="KX44" i="8"/>
  <c r="CE50" i="8" s="1"/>
  <c r="LS44" i="8"/>
  <c r="BJ50" i="8" s="1"/>
  <c r="KU44" i="8"/>
  <c r="CH50" i="8" s="1"/>
  <c r="JG46" i="8"/>
  <c r="DV52" i="8" s="1"/>
  <c r="LL44" i="8"/>
  <c r="BQ50" i="8" s="1"/>
  <c r="KI44" i="8"/>
  <c r="CT50" i="8" s="1"/>
  <c r="JI44" i="8"/>
  <c r="DT50" i="8" s="1"/>
  <c r="IG46" i="8"/>
  <c r="EV52" i="8" s="1"/>
  <c r="JV46" i="8"/>
  <c r="DG52" i="8" s="1"/>
  <c r="GF44" i="8"/>
  <c r="GW50" i="8" s="1"/>
  <c r="EM44" i="8"/>
  <c r="IP50" i="8" s="1"/>
  <c r="DE44" i="8"/>
  <c r="JX50" i="8" s="1"/>
  <c r="MI44" i="8"/>
  <c r="AT50" i="8" s="1"/>
  <c r="HU46" i="8"/>
  <c r="FH52" i="8" s="1"/>
  <c r="FF44" i="8"/>
  <c r="HW50" i="8" s="1"/>
  <c r="LW44" i="8"/>
  <c r="BF50" i="8" s="1"/>
  <c r="KQ46" i="8"/>
  <c r="CL52" i="8" s="1"/>
  <c r="HG44" i="8"/>
  <c r="FV50" i="8" s="1"/>
  <c r="KY46" i="8"/>
  <c r="CD52" i="8" s="1"/>
  <c r="CB44" i="8"/>
  <c r="LA50" i="8" s="1"/>
  <c r="AT46" i="8"/>
  <c r="MI52" i="8" s="1"/>
  <c r="R46" i="8"/>
  <c r="NK52" i="8" s="1"/>
  <c r="JF46" i="8"/>
  <c r="DW52" i="8" s="1"/>
  <c r="IH44" i="8"/>
  <c r="EU50" i="8" s="1"/>
  <c r="GV46" i="8"/>
  <c r="GG52" i="8" s="1"/>
  <c r="FO44" i="8"/>
  <c r="HN50" i="8" s="1"/>
  <c r="EJ46" i="8"/>
  <c r="IS52" i="8" s="1"/>
  <c r="CP46" i="8"/>
  <c r="KM52" i="8" s="1"/>
  <c r="BS44" i="8"/>
  <c r="LJ50" i="8" s="1"/>
  <c r="Z44" i="8"/>
  <c r="NC50" i="8" s="1"/>
  <c r="JC46" i="8"/>
  <c r="DZ52" i="8" s="1"/>
  <c r="IG44" i="8"/>
  <c r="EV50" i="8" s="1"/>
  <c r="HD46" i="8"/>
  <c r="FY52" i="8" s="1"/>
  <c r="FM46" i="8"/>
  <c r="HP52" i="8" s="1"/>
  <c r="EJ44" i="8"/>
  <c r="IS50" i="8" s="1"/>
  <c r="DF44" i="8"/>
  <c r="JW50" i="8" s="1"/>
  <c r="BZ46" i="8"/>
  <c r="LC52" i="8" s="1"/>
  <c r="AW46" i="8"/>
  <c r="MF52" i="8" s="1"/>
  <c r="KN44" i="8"/>
  <c r="CO50" i="8" s="1"/>
  <c r="JO44" i="8"/>
  <c r="DN50" i="8" s="1"/>
  <c r="IL44" i="8"/>
  <c r="EQ50" i="8" s="1"/>
  <c r="HN44" i="8"/>
  <c r="FO50" i="8" s="1"/>
  <c r="GM46" i="8"/>
  <c r="GP52" i="8" s="1"/>
  <c r="FC44" i="8"/>
  <c r="HZ50" i="8" s="1"/>
  <c r="EB44" i="8"/>
  <c r="JA50" i="8" s="1"/>
  <c r="CV46" i="8"/>
  <c r="KG52" i="8" s="1"/>
  <c r="BX44" i="8"/>
  <c r="LE50" i="8" s="1"/>
  <c r="AT44" i="8"/>
  <c r="MI50" i="8" s="1"/>
  <c r="U46" i="8"/>
  <c r="NH52" i="8" s="1"/>
  <c r="JM44" i="8"/>
  <c r="DP50" i="8" s="1"/>
  <c r="HY46" i="8"/>
  <c r="FD52" i="8" s="1"/>
  <c r="GP46" i="8"/>
  <c r="GM52" i="8" s="1"/>
  <c r="FQ46" i="8"/>
  <c r="HL52" i="8" s="1"/>
  <c r="DY44" i="8"/>
  <c r="JD50" i="8" s="1"/>
  <c r="CU46" i="8"/>
  <c r="KH52" i="8" s="1"/>
  <c r="AQ46" i="8"/>
  <c r="ML52" i="8" s="1"/>
  <c r="FY46" i="8"/>
  <c r="HD52" i="8" s="1"/>
  <c r="FB46" i="8"/>
  <c r="IA52" i="8" s="1"/>
  <c r="DX44" i="8"/>
  <c r="JE50" i="8" s="1"/>
  <c r="CX46" i="8"/>
  <c r="KE52" i="8" s="1"/>
  <c r="BL46" i="8"/>
  <c r="LQ52" i="8" s="1"/>
  <c r="AI46" i="8"/>
  <c r="MT52" i="8" s="1"/>
  <c r="IP46" i="8"/>
  <c r="EM52" i="8" s="1"/>
  <c r="GZ44" i="8"/>
  <c r="GC50" i="8" s="1"/>
  <c r="GB46" i="8"/>
  <c r="HA52" i="8" s="1"/>
  <c r="EQ46" i="8"/>
  <c r="IL52" i="8" s="1"/>
  <c r="DL46" i="8"/>
  <c r="JQ52" i="8" s="1"/>
  <c r="CN46" i="8"/>
  <c r="KO52" i="8" s="1"/>
  <c r="BE46" i="8"/>
  <c r="LX52" i="8" s="1"/>
  <c r="AC46" i="8"/>
  <c r="MZ52" i="8" s="1"/>
  <c r="HE46" i="8"/>
  <c r="FX52" i="8" s="1"/>
  <c r="GH46" i="8"/>
  <c r="GU52" i="8" s="1"/>
  <c r="EU46" i="8"/>
  <c r="IH52" i="8" s="1"/>
  <c r="DG46" i="8"/>
  <c r="JV52" i="8" s="1"/>
  <c r="BV46" i="8"/>
  <c r="LG52" i="8" s="1"/>
  <c r="AV46" i="8"/>
  <c r="MG52" i="8" s="1"/>
  <c r="JQ44" i="8"/>
  <c r="DL50" i="8" s="1"/>
  <c r="LX46" i="8"/>
  <c r="BE52" i="8" s="1"/>
  <c r="HB44" i="8"/>
  <c r="GA50" i="8" s="1"/>
  <c r="IR46" i="8"/>
  <c r="EK52" i="8" s="1"/>
  <c r="FZ46" i="8"/>
  <c r="HC52" i="8" s="1"/>
  <c r="FU44" i="8"/>
  <c r="HH50" i="8" s="1"/>
  <c r="HT46" i="8"/>
  <c r="FI52" i="8" s="1"/>
  <c r="JU44" i="8"/>
  <c r="DH50" i="8" s="1"/>
  <c r="FG44" i="8"/>
  <c r="HV50" i="8" s="1"/>
  <c r="EX46" i="8"/>
  <c r="IE52" i="8" s="1"/>
  <c r="GT44" i="8"/>
  <c r="GI50" i="8" s="1"/>
  <c r="CT44" i="8"/>
  <c r="KI50" i="8" s="1"/>
  <c r="W44" i="8"/>
  <c r="NF50" i="8" s="1"/>
  <c r="LN44" i="8"/>
  <c r="BO50" i="8" s="1"/>
  <c r="KZ44" i="8"/>
  <c r="CC50" i="8" s="1"/>
  <c r="EZ46" i="8"/>
  <c r="IC52" i="8" s="1"/>
  <c r="LV44" i="8"/>
  <c r="BG50" i="8" s="1"/>
  <c r="EO44" i="8"/>
  <c r="IN50" i="8" s="1"/>
  <c r="EW46" i="8"/>
  <c r="IF52" i="8" s="1"/>
  <c r="GS44" i="8"/>
  <c r="GJ50" i="8" s="1"/>
  <c r="II44" i="8"/>
  <c r="ET50" i="8" s="1"/>
  <c r="EI46" i="8"/>
  <c r="IT52" i="8" s="1"/>
  <c r="DU44" i="8"/>
  <c r="JH50" i="8" s="1"/>
  <c r="GI44" i="8"/>
  <c r="GT50" i="8" s="1"/>
  <c r="CR46" i="8"/>
  <c r="KK52" i="8" s="1"/>
  <c r="LY46" i="8"/>
  <c r="BD52" i="8" s="1"/>
  <c r="JQ46" i="8"/>
  <c r="DL52" i="8" s="1"/>
  <c r="DJ44" i="8"/>
  <c r="JS50" i="8" s="1"/>
  <c r="CD46" i="8"/>
  <c r="KY52" i="8" s="1"/>
  <c r="DM46" i="8"/>
  <c r="JP52" i="8" s="1"/>
  <c r="DM44" i="8"/>
  <c r="JP50" i="8" s="1"/>
  <c r="FR46" i="8"/>
  <c r="HK52" i="8" s="1"/>
  <c r="GX44" i="8"/>
  <c r="GE50" i="8" s="1"/>
  <c r="DC44" i="8"/>
  <c r="JZ50" i="8" s="1"/>
  <c r="CN44" i="8"/>
  <c r="KO50" i="8" s="1"/>
  <c r="FL46" i="8"/>
  <c r="HQ52" i="8" s="1"/>
  <c r="CL44" i="8"/>
  <c r="KQ50" i="8" s="1"/>
  <c r="N46" i="8"/>
  <c r="KP44" i="8"/>
  <c r="CM50" i="8" s="1"/>
  <c r="LX44" i="8"/>
  <c r="BE50" i="8" s="1"/>
  <c r="CM44" i="8"/>
  <c r="KP50" i="8" s="1"/>
  <c r="BF46" i="8"/>
  <c r="LW52" i="8" s="1"/>
  <c r="BW46" i="8"/>
  <c r="LF52" i="8" s="1"/>
  <c r="CJ46" i="8"/>
  <c r="KS52" i="8" s="1"/>
  <c r="EF46" i="8"/>
  <c r="IW52" i="8" s="1"/>
  <c r="FT46" i="8"/>
  <c r="HI52" i="8" s="1"/>
  <c r="BT44" i="8"/>
  <c r="LI50" i="8" s="1"/>
  <c r="BL44" i="8"/>
  <c r="LQ50" i="8" s="1"/>
  <c r="FI44" i="8"/>
  <c r="HT50" i="8" s="1"/>
  <c r="BJ44" i="8"/>
  <c r="LS50" i="8" s="1"/>
  <c r="KR44" i="8"/>
  <c r="CK50" i="8" s="1"/>
  <c r="KR46" i="8"/>
  <c r="CK52" i="8" s="1"/>
  <c r="JH46" i="8"/>
  <c r="DU52" i="8" s="1"/>
  <c r="Y44" i="8"/>
  <c r="ND50" i="8" s="1"/>
  <c r="AN44" i="8"/>
  <c r="MO50" i="8" s="1"/>
  <c r="BF44" i="8"/>
  <c r="LW50" i="8" s="1"/>
  <c r="DE46" i="8"/>
  <c r="JX52" i="8" s="1"/>
  <c r="EE46" i="8"/>
  <c r="IX52" i="8" s="1"/>
  <c r="AS46" i="8"/>
  <c r="MJ52" i="8" s="1"/>
  <c r="AK44" i="8"/>
  <c r="MR50" i="8" s="1"/>
  <c r="FD46" i="8"/>
  <c r="HY52" i="8" s="1"/>
  <c r="BE44" i="8"/>
  <c r="LX50" i="8" s="1"/>
  <c r="JO46" i="8"/>
  <c r="DN52" i="8" s="1"/>
  <c r="JN44" i="8"/>
  <c r="DO50" i="8" s="1"/>
  <c r="FS44" i="8"/>
  <c r="HJ50" i="8" s="1"/>
  <c r="JP44" i="8"/>
  <c r="DM50" i="8" s="1"/>
  <c r="JI46" i="8"/>
  <c r="DT52" i="8" s="1"/>
  <c r="Z46" i="8"/>
  <c r="NC52" i="8" s="1"/>
  <c r="CC44" i="8"/>
  <c r="KZ50" i="8" s="1"/>
  <c r="DA44" i="8"/>
  <c r="KB50" i="8" s="1"/>
  <c r="IY46" i="8"/>
  <c r="ED52" i="8" s="1"/>
  <c r="EG44" i="8"/>
  <c r="IV50" i="8" s="1"/>
  <c r="BA44" i="8"/>
  <c r="MB50" i="8" s="1"/>
  <c r="HV46" i="8"/>
  <c r="FG52" i="8" s="1"/>
  <c r="IM44" i="8"/>
  <c r="EP50" i="8" s="1"/>
  <c r="ME46" i="8"/>
  <c r="AX52" i="8" s="1"/>
  <c r="IO46" i="8"/>
  <c r="EN52" i="8" s="1"/>
  <c r="IM46" i="8"/>
  <c r="EP52" i="8" s="1"/>
  <c r="JS46" i="8"/>
  <c r="DJ52" i="8" s="1"/>
  <c r="AW44" i="8"/>
  <c r="MF50" i="8" s="1"/>
  <c r="BG44" i="8"/>
  <c r="LV50" i="8" s="1"/>
  <c r="HH44" i="8"/>
  <c r="FU50" i="8" s="1"/>
  <c r="EC46" i="8"/>
  <c r="IZ52" i="8" s="1"/>
  <c r="AF46" i="8"/>
  <c r="MW52" i="8" s="1"/>
  <c r="LM44" i="8"/>
  <c r="BP50" i="8" s="1"/>
  <c r="LB44" i="8"/>
  <c r="CA50" i="8" s="1"/>
  <c r="LD46" i="8"/>
  <c r="BY52" i="8" s="1"/>
  <c r="HI44" i="8"/>
  <c r="FT50" i="8" s="1"/>
  <c r="HJ46" i="8"/>
  <c r="FS52" i="8" s="1"/>
  <c r="IT46" i="8"/>
  <c r="EI52" i="8" s="1"/>
  <c r="AA44" i="8"/>
  <c r="NB50" i="8" s="1"/>
  <c r="Q46" i="8"/>
  <c r="NL52" i="8" s="1"/>
  <c r="GG44" i="8"/>
  <c r="GV50" i="8" s="1"/>
  <c r="HJ44" i="8"/>
  <c r="FS50" i="8" s="1"/>
  <c r="DL44" i="8"/>
  <c r="JQ50" i="8" s="1"/>
  <c r="AE46" i="8"/>
  <c r="MX52" i="8" s="1"/>
  <c r="N44" i="8"/>
  <c r="K34" i="8"/>
  <c r="K29" i="8"/>
  <c r="NE38" i="8"/>
  <c r="NE46" i="8" s="1"/>
  <c r="X52" i="8" s="1"/>
  <c r="NK38" i="8"/>
  <c r="NK46" i="8" s="1"/>
  <c r="R52" i="8" s="1"/>
  <c r="NC38" i="8"/>
  <c r="NC46" i="8" s="1"/>
  <c r="Z52" i="8" s="1"/>
  <c r="NL38" i="8"/>
  <c r="NL46" i="8" s="1"/>
  <c r="Q52" i="8" s="1"/>
  <c r="ML38" i="8"/>
  <c r="ML46" i="8" s="1"/>
  <c r="AQ52" i="8" s="1"/>
  <c r="MR38" i="8"/>
  <c r="MR46" i="8" s="1"/>
  <c r="AK52" i="8" s="1"/>
  <c r="MT38" i="8"/>
  <c r="MT46" i="8" s="1"/>
  <c r="AI52" i="8" s="1"/>
  <c r="MW38" i="8"/>
  <c r="MW46" i="8" s="1"/>
  <c r="AF52" i="8" s="1"/>
  <c r="MO38" i="8"/>
  <c r="MO46" i="8" s="1"/>
  <c r="AN52" i="8" s="1"/>
  <c r="MQ38" i="8"/>
  <c r="MQ46" i="8" s="1"/>
  <c r="AL52" i="8" s="1"/>
  <c r="MU38" i="8"/>
  <c r="MU46" i="8" s="1"/>
  <c r="AH52" i="8" s="1"/>
  <c r="NJ38" i="8"/>
  <c r="NJ46" i="8" s="1"/>
  <c r="S52" i="8" s="1"/>
  <c r="MS38" i="8"/>
  <c r="MS46" i="8" s="1"/>
  <c r="AJ52" i="8" s="1"/>
  <c r="NI38" i="8"/>
  <c r="NI46" i="8" s="1"/>
  <c r="T52" i="8" s="1"/>
  <c r="MM38" i="8"/>
  <c r="MM46" i="8" s="1"/>
  <c r="AP52" i="8" s="1"/>
  <c r="MY38" i="8"/>
  <c r="MY46" i="8" s="1"/>
  <c r="AD52" i="8" s="1"/>
  <c r="NA38" i="8"/>
  <c r="NA46" i="8" s="1"/>
  <c r="AB52" i="8" s="1"/>
  <c r="ND38" i="8"/>
  <c r="ND46" i="8" s="1"/>
  <c r="Y52" i="8" s="1"/>
  <c r="MP38" i="8"/>
  <c r="MP46" i="8" s="1"/>
  <c r="AM52" i="8" s="1"/>
  <c r="NG38" i="8"/>
  <c r="NG46" i="8" s="1"/>
  <c r="V52" i="8" s="1"/>
  <c r="MN38" i="8"/>
  <c r="MN46" i="8" s="1"/>
  <c r="AO52" i="8" s="1"/>
  <c r="MK38" i="8"/>
  <c r="MX38" i="8"/>
  <c r="MX46" i="8" s="1"/>
  <c r="AE52" i="8" s="1"/>
  <c r="MV38" i="8"/>
  <c r="MV46" i="8" s="1"/>
  <c r="AG52" i="8" s="1"/>
  <c r="NB38" i="8"/>
  <c r="NB46" i="8" s="1"/>
  <c r="AA52" i="8" s="1"/>
  <c r="MZ38" i="8"/>
  <c r="MZ46" i="8" s="1"/>
  <c r="AC52" i="8" s="1"/>
  <c r="NH38" i="8"/>
  <c r="NH46" i="8" s="1"/>
  <c r="U52" i="8" s="1"/>
  <c r="NF38" i="8"/>
  <c r="NF46" i="8" s="1"/>
  <c r="W52" i="8" s="1"/>
  <c r="NM38" i="8"/>
  <c r="NM46" i="8" s="1"/>
  <c r="P52" i="8" s="1"/>
  <c r="NN38" i="8"/>
  <c r="NN46" i="8" s="1"/>
  <c r="O52" i="8" s="1"/>
  <c r="NO38" i="8"/>
  <c r="NO46" i="8" s="1"/>
  <c r="N52" i="8" s="1"/>
  <c r="MK44" i="8"/>
  <c r="AR50" i="8" s="1"/>
  <c r="K36" i="8"/>
  <c r="I40" i="8" s="1"/>
  <c r="K24" i="12"/>
  <c r="NF29" i="12"/>
  <c r="NF33" i="12" s="1"/>
  <c r="W37" i="12" s="1"/>
  <c r="NJ29" i="12"/>
  <c r="NJ33" i="12" s="1"/>
  <c r="S37" i="12" s="1"/>
  <c r="NL29" i="12"/>
  <c r="NL33" i="12" s="1"/>
  <c r="Q37" i="12" s="1"/>
  <c r="NH29" i="12"/>
  <c r="MP29" i="12"/>
  <c r="MP33" i="12" s="1"/>
  <c r="AM37" i="12" s="1"/>
  <c r="MX29" i="12"/>
  <c r="MX33" i="12" s="1"/>
  <c r="AE37" i="12" s="1"/>
  <c r="NE29" i="12"/>
  <c r="NE33" i="12" s="1"/>
  <c r="X37" i="12" s="1"/>
  <c r="MQ29" i="12"/>
  <c r="MQ33" i="12" s="1"/>
  <c r="AL37" i="12" s="1"/>
  <c r="MY29" i="12"/>
  <c r="MY33" i="12" s="1"/>
  <c r="AD37" i="12" s="1"/>
  <c r="NI29" i="12"/>
  <c r="NI33" i="12" s="1"/>
  <c r="T37" i="12" s="1"/>
  <c r="MR29" i="12"/>
  <c r="MR33" i="12" s="1"/>
  <c r="AK37" i="12" s="1"/>
  <c r="MZ29" i="12"/>
  <c r="MZ33" i="12" s="1"/>
  <c r="AC37" i="12" s="1"/>
  <c r="NM29" i="12"/>
  <c r="NM33" i="12" s="1"/>
  <c r="P37" i="12" s="1"/>
  <c r="MK29" i="12"/>
  <c r="MS29" i="12"/>
  <c r="MS33" i="12" s="1"/>
  <c r="AJ37" i="12" s="1"/>
  <c r="NA29" i="12"/>
  <c r="NA33" i="12" s="1"/>
  <c r="AB37" i="12" s="1"/>
  <c r="NG29" i="12"/>
  <c r="NG33" i="12" s="1"/>
  <c r="V37" i="12" s="1"/>
  <c r="ML29" i="12"/>
  <c r="ML33" i="12" s="1"/>
  <c r="AQ37" i="12" s="1"/>
  <c r="MT29" i="12"/>
  <c r="MT33" i="12" s="1"/>
  <c r="AI37" i="12" s="1"/>
  <c r="NB29" i="12"/>
  <c r="NB33" i="12" s="1"/>
  <c r="AA37" i="12" s="1"/>
  <c r="MM29" i="12"/>
  <c r="MM33" i="12" s="1"/>
  <c r="AP37" i="12" s="1"/>
  <c r="MU29" i="12"/>
  <c r="MU33" i="12" s="1"/>
  <c r="AH37" i="12" s="1"/>
  <c r="NC29" i="12"/>
  <c r="NC33" i="12" s="1"/>
  <c r="Z37" i="12" s="1"/>
  <c r="MN29" i="12"/>
  <c r="MN33" i="12" s="1"/>
  <c r="AO37" i="12" s="1"/>
  <c r="MV29" i="12"/>
  <c r="MV33" i="12" s="1"/>
  <c r="AG37" i="12" s="1"/>
  <c r="ND29" i="12"/>
  <c r="ND33" i="12" s="1"/>
  <c r="Y37" i="12" s="1"/>
  <c r="MO29" i="12"/>
  <c r="MO33" i="12" s="1"/>
  <c r="AN37" i="12" s="1"/>
  <c r="MW29" i="12"/>
  <c r="MW33" i="12" s="1"/>
  <c r="AF37" i="12" s="1"/>
  <c r="NK29" i="12"/>
  <c r="NK33" i="12" s="1"/>
  <c r="R37" i="12" s="1"/>
  <c r="NN29" i="12"/>
  <c r="NN33" i="12" s="1"/>
  <c r="O37" i="12" s="1"/>
  <c r="NO29" i="12"/>
  <c r="NO33" i="12" s="1"/>
  <c r="N37" i="12" s="1"/>
  <c r="MK44" i="11"/>
  <c r="AR50" i="11" s="1"/>
  <c r="K36" i="11"/>
  <c r="I40" i="11" s="1"/>
  <c r="NL33" i="4"/>
  <c r="Q37" i="4" s="1"/>
  <c r="NL44" i="8"/>
  <c r="Q50" i="8" s="1"/>
  <c r="KH46" i="11"/>
  <c r="CU52" i="11" s="1"/>
  <c r="IQ44" i="11"/>
  <c r="EL50" i="11" s="1"/>
  <c r="HD46" i="11"/>
  <c r="FY52" i="11" s="1"/>
  <c r="FU44" i="11"/>
  <c r="HH50" i="11" s="1"/>
  <c r="LV46" i="11"/>
  <c r="BG52" i="11" s="1"/>
  <c r="KB46" i="11"/>
  <c r="DA52" i="11" s="1"/>
  <c r="JD44" i="11"/>
  <c r="DY50" i="11" s="1"/>
  <c r="ID46" i="11"/>
  <c r="EY52" i="11" s="1"/>
  <c r="GS46" i="11"/>
  <c r="GJ52" i="11" s="1"/>
  <c r="LC44" i="11"/>
  <c r="BZ50" i="11" s="1"/>
  <c r="LH46" i="11"/>
  <c r="BU52" i="11" s="1"/>
  <c r="KE44" i="11"/>
  <c r="CX50" i="11" s="1"/>
  <c r="IJ46" i="11"/>
  <c r="ES52" i="11" s="1"/>
  <c r="GW44" i="11"/>
  <c r="GF50" i="11" s="1"/>
  <c r="KZ46" i="11"/>
  <c r="CC52" i="11" s="1"/>
  <c r="LQ44" i="11"/>
  <c r="BL50" i="11" s="1"/>
  <c r="KM46" i="11"/>
  <c r="CP52" i="11" s="1"/>
  <c r="IZ44" i="11"/>
  <c r="EC50" i="11" s="1"/>
  <c r="HZ46" i="11"/>
  <c r="FC52" i="11" s="1"/>
  <c r="GT46" i="11"/>
  <c r="GI52" i="11" s="1"/>
  <c r="FV44" i="11"/>
  <c r="HG50" i="11" s="1"/>
  <c r="LK44" i="11"/>
  <c r="BR50" i="11" s="1"/>
  <c r="KF44" i="11"/>
  <c r="CW50" i="11" s="1"/>
  <c r="JH46" i="11"/>
  <c r="DU52" i="11" s="1"/>
  <c r="IH44" i="11"/>
  <c r="EU50" i="11" s="1"/>
  <c r="HM46" i="11"/>
  <c r="FP52" i="11" s="1"/>
  <c r="GI46" i="11"/>
  <c r="GT52" i="11" s="1"/>
  <c r="MD46" i="11"/>
  <c r="AY52" i="11" s="1"/>
  <c r="LO44" i="11"/>
  <c r="BN50" i="11" s="1"/>
  <c r="KH44" i="11"/>
  <c r="CU50" i="11" s="1"/>
  <c r="JF46" i="11"/>
  <c r="DW52" i="11" s="1"/>
  <c r="HL44" i="11"/>
  <c r="FQ50" i="11" s="1"/>
  <c r="GF46" i="11"/>
  <c r="GW52" i="11" s="1"/>
  <c r="LZ44" i="11"/>
  <c r="BC50" i="11" s="1"/>
  <c r="KY46" i="11"/>
  <c r="CD52" i="11" s="1"/>
  <c r="JU44" i="11"/>
  <c r="DH50" i="11" s="1"/>
  <c r="IM44" i="11"/>
  <c r="EP50" i="11" s="1"/>
  <c r="HI46" i="11"/>
  <c r="FT52" i="11" s="1"/>
  <c r="FW44" i="11"/>
  <c r="HF50" i="11" s="1"/>
  <c r="LJ46" i="11"/>
  <c r="BS52" i="11" s="1"/>
  <c r="KG46" i="11"/>
  <c r="CV52" i="11" s="1"/>
  <c r="JB46" i="11"/>
  <c r="EA52" i="11" s="1"/>
  <c r="HV46" i="11"/>
  <c r="FG52" i="11" s="1"/>
  <c r="GX44" i="11"/>
  <c r="GE50" i="11" s="1"/>
  <c r="FX44" i="11"/>
  <c r="HE50" i="11" s="1"/>
  <c r="EW46" i="11"/>
  <c r="IF52" i="11" s="1"/>
  <c r="EK46" i="11"/>
  <c r="IR52" i="11" s="1"/>
  <c r="DG46" i="11"/>
  <c r="JV52" i="11" s="1"/>
  <c r="BY44" i="11"/>
  <c r="LD50" i="11" s="1"/>
  <c r="AP46" i="11"/>
  <c r="MM52" i="11" s="1"/>
  <c r="EM46" i="11"/>
  <c r="IP52" i="11" s="1"/>
  <c r="DE44" i="11"/>
  <c r="JX50" i="11" s="1"/>
  <c r="BX44" i="11"/>
  <c r="LE50" i="11" s="1"/>
  <c r="AO46" i="11"/>
  <c r="MN52" i="11" s="1"/>
  <c r="O46" i="11"/>
  <c r="NN52" i="11" s="1"/>
  <c r="EP46" i="11"/>
  <c r="IM52" i="11" s="1"/>
  <c r="DI46" i="11"/>
  <c r="JT52" i="11" s="1"/>
  <c r="CM46" i="11"/>
  <c r="KP52" i="11" s="1"/>
  <c r="BL46" i="11"/>
  <c r="LQ52" i="11" s="1"/>
  <c r="AM44" i="11"/>
  <c r="MP50" i="11" s="1"/>
  <c r="FH44" i="11"/>
  <c r="HU50" i="11" s="1"/>
  <c r="EJ46" i="11"/>
  <c r="IS52" i="11" s="1"/>
  <c r="DN44" i="11"/>
  <c r="JO50" i="11" s="1"/>
  <c r="CH44" i="11"/>
  <c r="KU50" i="11" s="1"/>
  <c r="AR46" i="11"/>
  <c r="MK52" i="11" s="1"/>
  <c r="KB44" i="11"/>
  <c r="DA50" i="11" s="1"/>
  <c r="IJ44" i="11"/>
  <c r="ES50" i="11" s="1"/>
  <c r="GX46" i="11"/>
  <c r="GE52" i="11" s="1"/>
  <c r="FO44" i="11"/>
  <c r="HN50" i="11" s="1"/>
  <c r="LP46" i="11"/>
  <c r="BM52" i="11" s="1"/>
  <c r="JZ46" i="11"/>
  <c r="DC52" i="11" s="1"/>
  <c r="JB44" i="11"/>
  <c r="EA50" i="11" s="1"/>
  <c r="HX46" i="11"/>
  <c r="FE52" i="11" s="1"/>
  <c r="GQ46" i="11"/>
  <c r="GL52" i="11" s="1"/>
  <c r="KW44" i="11"/>
  <c r="CF50" i="11" s="1"/>
  <c r="LE44" i="11"/>
  <c r="BX50" i="11" s="1"/>
  <c r="JV44" i="11"/>
  <c r="DG50" i="11" s="1"/>
  <c r="IF44" i="11"/>
  <c r="EW50" i="11" s="1"/>
  <c r="GU44" i="11"/>
  <c r="GH50" i="11" s="1"/>
  <c r="KO44" i="11"/>
  <c r="CN50" i="11" s="1"/>
  <c r="LI44" i="11"/>
  <c r="BT50" i="11" s="1"/>
  <c r="KI44" i="11"/>
  <c r="CT50" i="11" s="1"/>
  <c r="IV46" i="11"/>
  <c r="EG52" i="11" s="1"/>
  <c r="HX44" i="11"/>
  <c r="FE50" i="11" s="1"/>
  <c r="GR46" i="11"/>
  <c r="GK52" i="11" s="1"/>
  <c r="LN46" i="11"/>
  <c r="BO52" i="11" s="1"/>
  <c r="LK46" i="11"/>
  <c r="BR52" i="11" s="1"/>
  <c r="KA46" i="11"/>
  <c r="DB52" i="11" s="1"/>
  <c r="JC46" i="11"/>
  <c r="DZ52" i="11" s="1"/>
  <c r="IG46" i="11"/>
  <c r="EV52" i="11" s="1"/>
  <c r="HJ46" i="11"/>
  <c r="FS52" i="11" s="1"/>
  <c r="GG46" i="11"/>
  <c r="GV52" i="11" s="1"/>
  <c r="MI46" i="11"/>
  <c r="AT52" i="11" s="1"/>
  <c r="LI46" i="11"/>
  <c r="BT52" i="11" s="1"/>
  <c r="KF46" i="11"/>
  <c r="CW52" i="11" s="1"/>
  <c r="JA44" i="11"/>
  <c r="EB50" i="11" s="1"/>
  <c r="HJ44" i="11"/>
  <c r="FS50" i="11" s="1"/>
  <c r="GA44" i="11"/>
  <c r="HB50" i="11" s="1"/>
  <c r="LW46" i="11"/>
  <c r="BF52" i="11" s="1"/>
  <c r="KV46" i="11"/>
  <c r="CG52" i="11" s="1"/>
  <c r="JO44" i="11"/>
  <c r="DN50" i="11" s="1"/>
  <c r="IH46" i="11"/>
  <c r="EU52" i="11" s="1"/>
  <c r="HC46" i="11"/>
  <c r="FZ52" i="11" s="1"/>
  <c r="FM44" i="11"/>
  <c r="HP50" i="11" s="1"/>
  <c r="LF46" i="11"/>
  <c r="BW52" i="11" s="1"/>
  <c r="KG44" i="11"/>
  <c r="CV50" i="11" s="1"/>
  <c r="JA46" i="11"/>
  <c r="EB52" i="11" s="1"/>
  <c r="HT44" i="11"/>
  <c r="FI50" i="11" s="1"/>
  <c r="GV44" i="11"/>
  <c r="GG50" i="11" s="1"/>
  <c r="FR44" i="11"/>
  <c r="HK50" i="11" s="1"/>
  <c r="ET46" i="11"/>
  <c r="II52" i="11" s="1"/>
  <c r="DZ46" i="11"/>
  <c r="JC52" i="11" s="1"/>
  <c r="DH44" i="11"/>
  <c r="JU50" i="11" s="1"/>
  <c r="BS46" i="11"/>
  <c r="LJ52" i="11" s="1"/>
  <c r="AP44" i="11"/>
  <c r="MM50" i="11" s="1"/>
  <c r="EL46" i="11"/>
  <c r="IQ52" i="11" s="1"/>
  <c r="CW46" i="11"/>
  <c r="KF52" i="11" s="1"/>
  <c r="BQ46" i="11"/>
  <c r="LL52" i="11" s="1"/>
  <c r="AM46" i="11"/>
  <c r="MP52" i="11" s="1"/>
  <c r="EO44" i="11"/>
  <c r="IN50" i="11" s="1"/>
  <c r="DG44" i="11"/>
  <c r="JV50" i="11" s="1"/>
  <c r="CI44" i="11"/>
  <c r="KT50" i="11" s="1"/>
  <c r="BF46" i="11"/>
  <c r="LW52" i="11" s="1"/>
  <c r="AK46" i="11"/>
  <c r="MR52" i="11" s="1"/>
  <c r="FE44" i="11"/>
  <c r="HX50" i="11" s="1"/>
  <c r="EE44" i="11"/>
  <c r="IX50" i="11" s="1"/>
  <c r="DF46" i="11"/>
  <c r="JW52" i="11" s="1"/>
  <c r="BZ44" i="11"/>
  <c r="LC50" i="11" s="1"/>
  <c r="AG46" i="11"/>
  <c r="MV52" i="11" s="1"/>
  <c r="JY46" i="11"/>
  <c r="DD52" i="11" s="1"/>
  <c r="IF46" i="11"/>
  <c r="EW52" i="11" s="1"/>
  <c r="GU46" i="11"/>
  <c r="GH52" i="11" s="1"/>
  <c r="FL44" i="11"/>
  <c r="HQ50" i="11" s="1"/>
  <c r="LM44" i="11"/>
  <c r="BP50" i="11" s="1"/>
  <c r="JV46" i="11"/>
  <c r="DG52" i="11" s="1"/>
  <c r="IU44" i="11"/>
  <c r="EH50" i="11" s="1"/>
  <c r="HU46" i="11"/>
  <c r="FH52" i="11" s="1"/>
  <c r="GJ44" i="11"/>
  <c r="GS50" i="11" s="1"/>
  <c r="MF46" i="11"/>
  <c r="AW52" i="11" s="1"/>
  <c r="KZ44" i="11"/>
  <c r="CC50" i="11" s="1"/>
  <c r="JT44" i="11"/>
  <c r="DI50" i="11" s="1"/>
  <c r="IA46" i="11"/>
  <c r="FB52" i="11" s="1"/>
  <c r="GO44" i="11"/>
  <c r="GN50" i="11" s="1"/>
  <c r="MI44" i="11"/>
  <c r="AT50" i="11" s="1"/>
  <c r="LE46" i="11"/>
  <c r="BX52" i="11" s="1"/>
  <c r="KD46" i="11"/>
  <c r="CY52" i="11" s="1"/>
  <c r="IS44" i="11"/>
  <c r="EJ50" i="11" s="1"/>
  <c r="HU44" i="11"/>
  <c r="FH50" i="11" s="1"/>
  <c r="GO46" i="11"/>
  <c r="GN52" i="11" s="1"/>
  <c r="LH44" i="11"/>
  <c r="BU50" i="11" s="1"/>
  <c r="LG44" i="11"/>
  <c r="BV50" i="11" s="1"/>
  <c r="JX44" i="11"/>
  <c r="DE50" i="11" s="1"/>
  <c r="IZ46" i="11"/>
  <c r="EC52" i="11" s="1"/>
  <c r="IE46" i="11"/>
  <c r="EX52" i="11" s="1"/>
  <c r="HG46" i="11"/>
  <c r="FV52" i="11" s="1"/>
  <c r="GD46" i="11"/>
  <c r="GY52" i="11" s="1"/>
  <c r="LV44" i="11"/>
  <c r="BG50" i="11" s="1"/>
  <c r="LG46" i="11"/>
  <c r="BV52" i="11" s="1"/>
  <c r="KD44" i="11"/>
  <c r="CY50" i="11" s="1"/>
  <c r="IX46" i="11"/>
  <c r="EE52" i="11" s="1"/>
  <c r="HH44" i="11"/>
  <c r="FU50" i="11" s="1"/>
  <c r="FW46" i="11"/>
  <c r="HF52" i="11" s="1"/>
  <c r="LP44" i="11"/>
  <c r="BM50" i="11" s="1"/>
  <c r="KS46" i="11"/>
  <c r="CJ52" i="11" s="1"/>
  <c r="JH44" i="11"/>
  <c r="DU50" i="11" s="1"/>
  <c r="IB44" i="11"/>
  <c r="FA50" i="11" s="1"/>
  <c r="HA44" i="11"/>
  <c r="GB50" i="11" s="1"/>
  <c r="FJ44" i="11"/>
  <c r="HS50" i="11" s="1"/>
  <c r="LC46" i="11"/>
  <c r="BZ52" i="11" s="1"/>
  <c r="KC44" i="11"/>
  <c r="CZ50" i="11" s="1"/>
  <c r="IW46" i="11"/>
  <c r="EF52" i="11" s="1"/>
  <c r="HP44" i="11"/>
  <c r="FM50" i="11" s="1"/>
  <c r="GP44" i="11"/>
  <c r="GM50" i="11" s="1"/>
  <c r="FQ44" i="11"/>
  <c r="HL50" i="11" s="1"/>
  <c r="FN46" i="11"/>
  <c r="HO52" i="11" s="1"/>
  <c r="DX44" i="11"/>
  <c r="JE50" i="11" s="1"/>
  <c r="DB46" i="11"/>
  <c r="KA52" i="11" s="1"/>
  <c r="BR46" i="11"/>
  <c r="LK52" i="11" s="1"/>
  <c r="AH46" i="11"/>
  <c r="MU52" i="11" s="1"/>
  <c r="FK46" i="11"/>
  <c r="HR52" i="11" s="1"/>
  <c r="EH44" i="11"/>
  <c r="IU50" i="11" s="1"/>
  <c r="CT46" i="11"/>
  <c r="KI52" i="11" s="1"/>
  <c r="BN44" i="11"/>
  <c r="LO50" i="11" s="1"/>
  <c r="AJ46" i="11"/>
  <c r="MS52" i="11" s="1"/>
  <c r="EG46" i="11"/>
  <c r="IV52" i="11" s="1"/>
  <c r="DC46" i="11"/>
  <c r="JZ52" i="11" s="1"/>
  <c r="CF46" i="11"/>
  <c r="KW52" i="11" s="1"/>
  <c r="BD46" i="11"/>
  <c r="LY52" i="11" s="1"/>
  <c r="AE46" i="11"/>
  <c r="MX52" i="11" s="1"/>
  <c r="FC46" i="11"/>
  <c r="HZ52" i="11" s="1"/>
  <c r="EB44" i="11"/>
  <c r="JA50" i="11" s="1"/>
  <c r="DD44" i="11"/>
  <c r="JY50" i="11" s="1"/>
  <c r="BX46" i="11"/>
  <c r="LE52" i="11" s="1"/>
  <c r="AE44" i="11"/>
  <c r="MX50" i="11" s="1"/>
  <c r="JR44" i="11"/>
  <c r="DK50" i="11" s="1"/>
  <c r="ID44" i="11"/>
  <c r="EY50" i="11" s="1"/>
  <c r="GS44" i="11"/>
  <c r="GJ50" i="11" s="1"/>
  <c r="KM44" i="11"/>
  <c r="CP50" i="11" s="1"/>
  <c r="LM46" i="11"/>
  <c r="BP52" i="11" s="1"/>
  <c r="JT46" i="11"/>
  <c r="DI52" i="11" s="1"/>
  <c r="IT46" i="11"/>
  <c r="EI52" i="11" s="1"/>
  <c r="HR46" i="11"/>
  <c r="FK52" i="11" s="1"/>
  <c r="GH44" i="11"/>
  <c r="GU50" i="11" s="1"/>
  <c r="MC46" i="11"/>
  <c r="AZ52" i="11" s="1"/>
  <c r="KX46" i="11"/>
  <c r="CE52" i="11" s="1"/>
  <c r="JQ46" i="11"/>
  <c r="DL52" i="11" s="1"/>
  <c r="HR44" i="11"/>
  <c r="FK50" i="11" s="1"/>
  <c r="GM44" i="11"/>
  <c r="GP50" i="11" s="1"/>
  <c r="MG44" i="11"/>
  <c r="AV50" i="11" s="1"/>
  <c r="LB46" i="11"/>
  <c r="CA52" i="11" s="1"/>
  <c r="JX46" i="11"/>
  <c r="DE52" i="11" s="1"/>
  <c r="IP44" i="11"/>
  <c r="EM50" i="11" s="1"/>
  <c r="HS46" i="11"/>
  <c r="FJ52" i="11" s="1"/>
  <c r="GL44" i="11"/>
  <c r="GQ50" i="11" s="1"/>
  <c r="MJ46" i="11"/>
  <c r="AS52" i="11" s="1"/>
  <c r="KY44" i="11"/>
  <c r="CD50" i="11" s="1"/>
  <c r="JZ44" i="11"/>
  <c r="DC50" i="11" s="1"/>
  <c r="IX44" i="11"/>
  <c r="EE50" i="11" s="1"/>
  <c r="IC44" i="11"/>
  <c r="EZ50" i="11" s="1"/>
  <c r="HF46" i="11"/>
  <c r="FW52" i="11" s="1"/>
  <c r="GA46" i="11"/>
  <c r="HB52" i="11" s="1"/>
  <c r="LF44" i="11"/>
  <c r="BW50" i="11" s="1"/>
  <c r="LD46" i="11"/>
  <c r="BY52" i="11" s="1"/>
  <c r="JW46" i="11"/>
  <c r="DF52" i="11" s="1"/>
  <c r="IR44" i="11"/>
  <c r="EK50" i="11" s="1"/>
  <c r="GV46" i="11"/>
  <c r="GG52" i="11" s="1"/>
  <c r="FS46" i="11"/>
  <c r="HJ52" i="11" s="1"/>
  <c r="LN44" i="11"/>
  <c r="BO50" i="11" s="1"/>
  <c r="KN44" i="11"/>
  <c r="CO50" i="11" s="1"/>
  <c r="JE46" i="11"/>
  <c r="DX52" i="11" s="1"/>
  <c r="HY46" i="11"/>
  <c r="FD52" i="11" s="1"/>
  <c r="GY46" i="11"/>
  <c r="GD52" i="11" s="1"/>
  <c r="MB46" i="11"/>
  <c r="BA52" i="11" s="1"/>
  <c r="LA46" i="11"/>
  <c r="CB52" i="11" s="1"/>
  <c r="JW44" i="11"/>
  <c r="DF50" i="11" s="1"/>
  <c r="IQ46" i="11"/>
  <c r="EL52" i="11" s="1"/>
  <c r="HN44" i="11"/>
  <c r="FO50" i="11" s="1"/>
  <c r="GN46" i="11"/>
  <c r="GO52" i="11" s="1"/>
  <c r="FM46" i="11"/>
  <c r="HP52" i="11" s="1"/>
  <c r="FI46" i="11"/>
  <c r="HT52" i="11" s="1"/>
  <c r="DU46" i="11"/>
  <c r="JH52" i="11" s="1"/>
  <c r="CY46" i="11"/>
  <c r="KD52" i="11" s="1"/>
  <c r="BN46" i="11"/>
  <c r="LO52" i="11" s="1"/>
  <c r="AF44" i="11"/>
  <c r="MW50" i="11" s="1"/>
  <c r="FF44" i="11"/>
  <c r="HW50" i="11" s="1"/>
  <c r="EC46" i="11"/>
  <c r="IZ52" i="11" s="1"/>
  <c r="CO44" i="11"/>
  <c r="KN50" i="11" s="1"/>
  <c r="BK44" i="11"/>
  <c r="LR50" i="11" s="1"/>
  <c r="AC44" i="11"/>
  <c r="MZ50" i="11" s="1"/>
  <c r="FP46" i="11"/>
  <c r="HM52" i="11" s="1"/>
  <c r="EE46" i="11"/>
  <c r="IX52" i="11" s="1"/>
  <c r="CY44" i="11"/>
  <c r="KD50" i="11" s="1"/>
  <c r="CD46" i="11"/>
  <c r="KY52" i="11" s="1"/>
  <c r="BB46" i="11"/>
  <c r="MA52" i="11" s="1"/>
  <c r="AB46" i="11"/>
  <c r="NA52" i="11" s="1"/>
  <c r="EW44" i="11"/>
  <c r="IF50" i="11" s="1"/>
  <c r="DY46" i="11"/>
  <c r="JD52" i="11" s="1"/>
  <c r="DA46" i="11"/>
  <c r="KB52" i="11" s="1"/>
  <c r="BV46" i="11"/>
  <c r="LG52" i="11" s="1"/>
  <c r="AB44" i="11"/>
  <c r="NA50" i="11" s="1"/>
  <c r="JN44" i="11"/>
  <c r="DO50" i="11" s="1"/>
  <c r="IA44" i="11"/>
  <c r="FB50" i="11" s="1"/>
  <c r="GP46" i="11"/>
  <c r="GM52" i="11" s="1"/>
  <c r="MH44" i="11"/>
  <c r="AU50" i="11" s="1"/>
  <c r="KU44" i="11"/>
  <c r="CH50" i="11" s="1"/>
  <c r="JN46" i="11"/>
  <c r="DO52" i="11" s="1"/>
  <c r="IR46" i="11"/>
  <c r="EK52" i="11" s="1"/>
  <c r="HP46" i="11"/>
  <c r="FM52" i="11" s="1"/>
  <c r="GB44" i="11"/>
  <c r="HA50" i="11" s="1"/>
  <c r="MA44" i="11"/>
  <c r="BB50" i="11" s="1"/>
  <c r="KU46" i="11"/>
  <c r="CH52" i="11" s="1"/>
  <c r="JI46" i="11"/>
  <c r="DT52" i="11" s="1"/>
  <c r="HM44" i="11"/>
  <c r="FP50" i="11" s="1"/>
  <c r="GJ46" i="11"/>
  <c r="GS52" i="11" s="1"/>
  <c r="LZ46" i="11"/>
  <c r="BC52" i="11" s="1"/>
  <c r="KX44" i="11"/>
  <c r="CE50" i="11" s="1"/>
  <c r="JQ44" i="11"/>
  <c r="DL50" i="11" s="1"/>
  <c r="IK46" i="11"/>
  <c r="ER52" i="11" s="1"/>
  <c r="HH46" i="11"/>
  <c r="FU52" i="11" s="1"/>
  <c r="GG44" i="11"/>
  <c r="GV50" i="11" s="1"/>
  <c r="MH46" i="11"/>
  <c r="AU52" i="11" s="1"/>
  <c r="KT44" i="11"/>
  <c r="CI50" i="11" s="1"/>
  <c r="JS46" i="11"/>
  <c r="DJ52" i="11" s="1"/>
  <c r="IV44" i="11"/>
  <c r="EG50" i="11" s="1"/>
  <c r="HZ44" i="11"/>
  <c r="FC50" i="11" s="1"/>
  <c r="HB46" i="11"/>
  <c r="GA52" i="11" s="1"/>
  <c r="FU46" i="11"/>
  <c r="HH52" i="11" s="1"/>
  <c r="ME44" i="11"/>
  <c r="AX50" i="11" s="1"/>
  <c r="LB44" i="11"/>
  <c r="CA50" i="11" s="1"/>
  <c r="JS44" i="11"/>
  <c r="DJ50" i="11" s="1"/>
  <c r="IN44" i="11"/>
  <c r="EO50" i="11" s="1"/>
  <c r="GQ44" i="11"/>
  <c r="GL50" i="11" s="1"/>
  <c r="MJ44" i="11"/>
  <c r="AS50" i="11" s="1"/>
  <c r="LL46" i="11"/>
  <c r="BQ52" i="11" s="1"/>
  <c r="KK46" i="11"/>
  <c r="CR52" i="11" s="1"/>
  <c r="JC44" i="11"/>
  <c r="DZ50" i="11" s="1"/>
  <c r="HW44" i="11"/>
  <c r="FF50" i="11" s="1"/>
  <c r="GR44" i="11"/>
  <c r="GK50" i="11" s="1"/>
  <c r="LY44" i="11"/>
  <c r="BD50" i="11" s="1"/>
  <c r="KW46" i="11"/>
  <c r="CF52" i="11" s="1"/>
  <c r="JU46" i="11"/>
  <c r="DH52" i="11" s="1"/>
  <c r="IO44" i="11"/>
  <c r="EN50" i="11" s="1"/>
  <c r="HL46" i="11"/>
  <c r="FQ52" i="11" s="1"/>
  <c r="GK46" i="11"/>
  <c r="GR52" i="11" s="1"/>
  <c r="FJ46" i="11"/>
  <c r="HS52" i="11" s="1"/>
  <c r="FD46" i="11"/>
  <c r="HY52" i="11" s="1"/>
  <c r="DR46" i="11"/>
  <c r="JK52" i="11" s="1"/>
  <c r="CR46" i="11"/>
  <c r="KK52" i="11" s="1"/>
  <c r="BI46" i="11"/>
  <c r="LT52" i="11" s="1"/>
  <c r="Z44" i="11"/>
  <c r="NC50" i="11" s="1"/>
  <c r="FC44" i="11"/>
  <c r="HZ50" i="11" s="1"/>
  <c r="DW44" i="11"/>
  <c r="JF50" i="11" s="1"/>
  <c r="CM44" i="11"/>
  <c r="KP50" i="11" s="1"/>
  <c r="BD44" i="11"/>
  <c r="LY50" i="11" s="1"/>
  <c r="AA46" i="11"/>
  <c r="NB52" i="11" s="1"/>
  <c r="FF46" i="11"/>
  <c r="HW52" i="11" s="1"/>
  <c r="EB46" i="11"/>
  <c r="JA52" i="11" s="1"/>
  <c r="CV44" i="11"/>
  <c r="KG50" i="11" s="1"/>
  <c r="CA44" i="11"/>
  <c r="LB50" i="11" s="1"/>
  <c r="AW44" i="11"/>
  <c r="MF50" i="11" s="1"/>
  <c r="X46" i="11"/>
  <c r="NE52" i="11" s="1"/>
  <c r="EU46" i="11"/>
  <c r="IH52" i="11" s="1"/>
  <c r="DX46" i="11"/>
  <c r="JE52" i="11" s="1"/>
  <c r="CV46" i="11"/>
  <c r="KG52" i="11" s="1"/>
  <c r="BS44" i="11"/>
  <c r="LJ50" i="11" s="1"/>
  <c r="W44" i="11"/>
  <c r="NF50" i="11" s="1"/>
  <c r="JI44" i="11"/>
  <c r="DT50" i="11" s="1"/>
  <c r="HQ44" i="11"/>
  <c r="FL50" i="11" s="1"/>
  <c r="GM46" i="11"/>
  <c r="GP52" i="11" s="1"/>
  <c r="MF44" i="11"/>
  <c r="AW50" i="11" s="1"/>
  <c r="KO46" i="11"/>
  <c r="CN52" i="11" s="1"/>
  <c r="JL44" i="11"/>
  <c r="DQ50" i="11" s="1"/>
  <c r="IN46" i="11"/>
  <c r="EO52" i="11" s="1"/>
  <c r="HN46" i="11"/>
  <c r="FO52" i="11" s="1"/>
  <c r="FY46" i="11"/>
  <c r="HD52" i="11" s="1"/>
  <c r="LU44" i="11"/>
  <c r="BH50" i="11" s="1"/>
  <c r="KR44" i="11"/>
  <c r="CK50" i="11" s="1"/>
  <c r="JG44" i="11"/>
  <c r="DV50" i="11" s="1"/>
  <c r="HK46" i="11"/>
  <c r="FR52" i="11" s="1"/>
  <c r="GE46" i="11"/>
  <c r="GX52" i="11" s="1"/>
  <c r="LX46" i="11"/>
  <c r="BE52" i="11" s="1"/>
  <c r="KT46" i="11"/>
  <c r="CI52" i="11" s="1"/>
  <c r="JK44" i="11"/>
  <c r="DR50" i="11" s="1"/>
  <c r="II44" i="11"/>
  <c r="ET50" i="11" s="1"/>
  <c r="HE46" i="11"/>
  <c r="FX52" i="11" s="1"/>
  <c r="GD44" i="11"/>
  <c r="GY50" i="11" s="1"/>
  <c r="ME46" i="11"/>
  <c r="AX52" i="11" s="1"/>
  <c r="KQ46" i="11"/>
  <c r="CL52" i="11" s="1"/>
  <c r="JP44" i="11"/>
  <c r="DM50" i="11" s="1"/>
  <c r="IS46" i="11"/>
  <c r="EJ52" i="11" s="1"/>
  <c r="HW46" i="11"/>
  <c r="FF52" i="11" s="1"/>
  <c r="GY44" i="11"/>
  <c r="GD50" i="11" s="1"/>
  <c r="FS44" i="11"/>
  <c r="HJ50" i="11" s="1"/>
  <c r="LY46" i="11"/>
  <c r="BD52" i="11" s="1"/>
  <c r="KV44" i="11"/>
  <c r="CG50" i="11" s="1"/>
  <c r="JP46" i="11"/>
  <c r="DM52" i="11" s="1"/>
  <c r="IG44" i="11"/>
  <c r="EV50" i="11" s="1"/>
  <c r="GN44" i="11"/>
  <c r="GO50" i="11" s="1"/>
  <c r="MG46" i="11"/>
  <c r="AV52" i="11" s="1"/>
  <c r="LJ44" i="11"/>
  <c r="BS50" i="11" s="1"/>
  <c r="KC46" i="11"/>
  <c r="CZ52" i="11" s="1"/>
  <c r="IW44" i="11"/>
  <c r="EF50" i="11" s="1"/>
  <c r="HS44" i="11"/>
  <c r="FJ50" i="11" s="1"/>
  <c r="GK44" i="11"/>
  <c r="GR50" i="11" s="1"/>
  <c r="LS46" i="11"/>
  <c r="BJ52" i="11" s="1"/>
  <c r="KS44" i="11"/>
  <c r="CJ50" i="11" s="1"/>
  <c r="JR46" i="11"/>
  <c r="DK52" i="11" s="1"/>
  <c r="IM46" i="11"/>
  <c r="EP52" i="11" s="1"/>
  <c r="HI44" i="11"/>
  <c r="FT50" i="11" s="1"/>
  <c r="GH46" i="11"/>
  <c r="GU52" i="11" s="1"/>
  <c r="FH46" i="11"/>
  <c r="HU52" i="11" s="1"/>
  <c r="EX44" i="11"/>
  <c r="IE50" i="11" s="1"/>
  <c r="DP44" i="11"/>
  <c r="JM50" i="11" s="1"/>
  <c r="CL46" i="11"/>
  <c r="KQ52" i="11" s="1"/>
  <c r="BE44" i="11"/>
  <c r="LX50" i="11" s="1"/>
  <c r="U46" i="11"/>
  <c r="NH52" i="11" s="1"/>
  <c r="FA46" i="11"/>
  <c r="IB52" i="11" s="1"/>
  <c r="DT46" i="11"/>
  <c r="JI52" i="11" s="1"/>
  <c r="CF44" i="11"/>
  <c r="KW50" i="11" s="1"/>
  <c r="AZ44" i="11"/>
  <c r="MC50" i="11" s="1"/>
  <c r="X44" i="11"/>
  <c r="NE50" i="11" s="1"/>
  <c r="EZ44" i="11"/>
  <c r="IC50" i="11" s="1"/>
  <c r="DZ44" i="11"/>
  <c r="JC50" i="11" s="1"/>
  <c r="CT44" i="11"/>
  <c r="KI50" i="11" s="1"/>
  <c r="BW46" i="11"/>
  <c r="LF52" i="11" s="1"/>
  <c r="AU46" i="11"/>
  <c r="MH52" i="11" s="1"/>
  <c r="U44" i="11"/>
  <c r="NH50" i="11" s="1"/>
  <c r="ER46" i="11"/>
  <c r="IK52" i="11" s="1"/>
  <c r="DT44" i="11"/>
  <c r="JI50" i="11" s="1"/>
  <c r="CS46" i="11"/>
  <c r="KJ52" i="11" s="1"/>
  <c r="BP44" i="11"/>
  <c r="LM50" i="11" s="1"/>
  <c r="S44" i="11"/>
  <c r="NJ50" i="11" s="1"/>
  <c r="JE44" i="11"/>
  <c r="DX50" i="11" s="1"/>
  <c r="HK44" i="11"/>
  <c r="FR50" i="11" s="1"/>
  <c r="GE44" i="11"/>
  <c r="GX50" i="11" s="1"/>
  <c r="MA46" i="11"/>
  <c r="BB52" i="11" s="1"/>
  <c r="KJ46" i="11"/>
  <c r="CS52" i="11" s="1"/>
  <c r="JM44" i="11"/>
  <c r="DP50" i="11" s="1"/>
  <c r="IK44" i="11"/>
  <c r="ER50" i="11" s="1"/>
  <c r="HE44" i="11"/>
  <c r="FX50" i="11" s="1"/>
  <c r="FT46" i="11"/>
  <c r="HI52" i="11" s="1"/>
  <c r="LS44" i="11"/>
  <c r="BJ50" i="11" s="1"/>
  <c r="KQ44" i="11"/>
  <c r="CL50" i="11" s="1"/>
  <c r="IY46" i="11"/>
  <c r="ED52" i="11" s="1"/>
  <c r="HG44" i="11"/>
  <c r="FV50" i="11" s="1"/>
  <c r="FZ44" i="11"/>
  <c r="HC50" i="11" s="1"/>
  <c r="LU46" i="11"/>
  <c r="BH52" i="11" s="1"/>
  <c r="KR46" i="11"/>
  <c r="CK52" i="11" s="1"/>
  <c r="JF44" i="11"/>
  <c r="DW50" i="11" s="1"/>
  <c r="IE44" i="11"/>
  <c r="EX50" i="11" s="1"/>
  <c r="HB44" i="11"/>
  <c r="GA50" i="11" s="1"/>
  <c r="GB46" i="11"/>
  <c r="HA52" i="11" s="1"/>
  <c r="MC44" i="11"/>
  <c r="AZ50" i="11" s="1"/>
  <c r="KN46" i="11"/>
  <c r="CO52" i="11" s="1"/>
  <c r="JM46" i="11"/>
  <c r="DP52" i="11" s="1"/>
  <c r="IP46" i="11"/>
  <c r="EM52" i="11" s="1"/>
  <c r="HV44" i="11"/>
  <c r="FG50" i="11" s="1"/>
  <c r="GW46" i="11"/>
  <c r="GF52" i="11" s="1"/>
  <c r="FP44" i="11"/>
  <c r="HM50" i="11" s="1"/>
  <c r="LT46" i="11"/>
  <c r="BI52" i="11" s="1"/>
  <c r="KP46" i="11"/>
  <c r="CM52" i="11" s="1"/>
  <c r="JO46" i="11"/>
  <c r="DN52" i="11" s="1"/>
  <c r="IB46" i="11"/>
  <c r="FA52" i="11" s="1"/>
  <c r="GL46" i="11"/>
  <c r="GQ52" i="11" s="1"/>
  <c r="MD44" i="11"/>
  <c r="AY50" i="11" s="1"/>
  <c r="LD44" i="11"/>
  <c r="BY50" i="11" s="1"/>
  <c r="KA44" i="11"/>
  <c r="DB50" i="11" s="1"/>
  <c r="IT44" i="11"/>
  <c r="EI50" i="11" s="1"/>
  <c r="HQ46" i="11"/>
  <c r="FL52" i="11" s="1"/>
  <c r="GC46" i="11"/>
  <c r="GZ52" i="11" s="1"/>
  <c r="LQ46" i="11"/>
  <c r="BL52" i="11" s="1"/>
  <c r="KL44" i="11"/>
  <c r="CQ50" i="11" s="1"/>
  <c r="JL46" i="11"/>
  <c r="DQ52" i="11" s="1"/>
  <c r="II46" i="11"/>
  <c r="ET52" i="11" s="1"/>
  <c r="HD44" i="11"/>
  <c r="FY50" i="11" s="1"/>
  <c r="GF44" i="11"/>
  <c r="GW50" i="11" s="1"/>
  <c r="FB44" i="11"/>
  <c r="IA50" i="11" s="1"/>
  <c r="EV44" i="11"/>
  <c r="IG50" i="11" s="1"/>
  <c r="DM46" i="11"/>
  <c r="JP52" i="11" s="1"/>
  <c r="CG46" i="11"/>
  <c r="KV52" i="11" s="1"/>
  <c r="BA44" i="11"/>
  <c r="MB50" i="11" s="1"/>
  <c r="R44" i="11"/>
  <c r="NK50" i="11" s="1"/>
  <c r="EX46" i="11"/>
  <c r="IE52" i="11" s="1"/>
  <c r="DQ46" i="11"/>
  <c r="JL52" i="11" s="1"/>
  <c r="CD44" i="11"/>
  <c r="KY50" i="11" s="1"/>
  <c r="AX44" i="11"/>
  <c r="ME50" i="11" s="1"/>
  <c r="T46" i="11"/>
  <c r="NI52" i="11" s="1"/>
  <c r="EU44" i="11"/>
  <c r="IH50" i="11" s="1"/>
  <c r="DW46" i="11"/>
  <c r="JF52" i="11" s="1"/>
  <c r="CQ44" i="11"/>
  <c r="KL50" i="11" s="1"/>
  <c r="BU46" i="11"/>
  <c r="LH52" i="11" s="1"/>
  <c r="AR44" i="11"/>
  <c r="MK50" i="11" s="1"/>
  <c r="EL44" i="11"/>
  <c r="IQ50" i="11" s="1"/>
  <c r="DQ44" i="11"/>
  <c r="JL50" i="11" s="1"/>
  <c r="CP44" i="11"/>
  <c r="KM50" i="11" s="1"/>
  <c r="BH46" i="11"/>
  <c r="LU52" i="11" s="1"/>
  <c r="Q46" i="11"/>
  <c r="NL52" i="11" s="1"/>
  <c r="IY44" i="11"/>
  <c r="ED50" i="11" s="1"/>
  <c r="LT44" i="11"/>
  <c r="BI50" i="11" s="1"/>
  <c r="JD46" i="11"/>
  <c r="DY52" i="11" s="1"/>
  <c r="HO44" i="11"/>
  <c r="FN50" i="11" s="1"/>
  <c r="MB44" i="11"/>
  <c r="BA50" i="11" s="1"/>
  <c r="JJ46" i="11"/>
  <c r="DS52" i="11" s="1"/>
  <c r="AV44" i="11"/>
  <c r="MG50" i="11" s="1"/>
  <c r="DO44" i="11"/>
  <c r="JN50" i="11" s="1"/>
  <c r="P46" i="11"/>
  <c r="NM52" i="11" s="1"/>
  <c r="EO46" i="11"/>
  <c r="IN52" i="11" s="1"/>
  <c r="DL46" i="11"/>
  <c r="JQ52" i="11" s="1"/>
  <c r="CH46" i="11"/>
  <c r="KU52" i="11" s="1"/>
  <c r="AY44" i="11"/>
  <c r="MD50" i="11" s="1"/>
  <c r="FG46" i="11"/>
  <c r="HV52" i="11" s="1"/>
  <c r="DN46" i="11"/>
  <c r="JO52" i="11" s="1"/>
  <c r="CJ46" i="11"/>
  <c r="KS52" i="11" s="1"/>
  <c r="BG44" i="11"/>
  <c r="LV50" i="11" s="1"/>
  <c r="AG44" i="11"/>
  <c r="MV50" i="11" s="1"/>
  <c r="FL46" i="11"/>
  <c r="HQ52" i="11" s="1"/>
  <c r="EM44" i="11"/>
  <c r="IP50" i="11" s="1"/>
  <c r="CW44" i="11"/>
  <c r="KF50" i="11" s="1"/>
  <c r="BL44" i="11"/>
  <c r="LQ50" i="11" s="1"/>
  <c r="AI44" i="11"/>
  <c r="MT50" i="11" s="1"/>
  <c r="EQ46" i="11"/>
  <c r="IL52" i="11" s="1"/>
  <c r="DK44" i="11"/>
  <c r="JR50" i="11" s="1"/>
  <c r="CE46" i="11"/>
  <c r="KX52" i="11" s="1"/>
  <c r="AW46" i="11"/>
  <c r="MF52" i="11" s="1"/>
  <c r="T44" i="11"/>
  <c r="NI50" i="11" s="1"/>
  <c r="HF44" i="11"/>
  <c r="FW50" i="11" s="1"/>
  <c r="LL44" i="11"/>
  <c r="BQ50" i="11" s="1"/>
  <c r="IC46" i="11"/>
  <c r="EZ52" i="11" s="1"/>
  <c r="GT44" i="11"/>
  <c r="GI50" i="11" s="1"/>
  <c r="LA44" i="11"/>
  <c r="CB50" i="11" s="1"/>
  <c r="HY44" i="11"/>
  <c r="FD50" i="11" s="1"/>
  <c r="O44" i="11"/>
  <c r="NN50" i="11" s="1"/>
  <c r="CA46" i="11"/>
  <c r="LB52" i="11" s="1"/>
  <c r="ER44" i="11"/>
  <c r="IK50" i="11" s="1"/>
  <c r="EI46" i="11"/>
  <c r="IT52" i="11" s="1"/>
  <c r="DF44" i="11"/>
  <c r="JW50" i="11" s="1"/>
  <c r="CC44" i="11"/>
  <c r="KZ50" i="11" s="1"/>
  <c r="AL46" i="11"/>
  <c r="MQ52" i="11" s="1"/>
  <c r="FE46" i="11"/>
  <c r="HX52" i="11" s="1"/>
  <c r="DK46" i="11"/>
  <c r="JR52" i="11" s="1"/>
  <c r="CI46" i="11"/>
  <c r="KT52" i="11" s="1"/>
  <c r="BC46" i="11"/>
  <c r="LZ52" i="11" s="1"/>
  <c r="AD46" i="11"/>
  <c r="MY52" i="11" s="1"/>
  <c r="FI44" i="11"/>
  <c r="HT50" i="11" s="1"/>
  <c r="EH46" i="11"/>
  <c r="IU52" i="11" s="1"/>
  <c r="CQ46" i="11"/>
  <c r="KL52" i="11" s="1"/>
  <c r="BK46" i="11"/>
  <c r="LR52" i="11" s="1"/>
  <c r="AD44" i="11"/>
  <c r="MY50" i="11" s="1"/>
  <c r="EN46" i="11"/>
  <c r="IO52" i="11" s="1"/>
  <c r="DE46" i="11"/>
  <c r="JX52" i="11" s="1"/>
  <c r="CB44" i="11"/>
  <c r="LA50" i="11" s="1"/>
  <c r="AS44" i="11"/>
  <c r="MJ50" i="11" s="1"/>
  <c r="GC44" i="11"/>
  <c r="GZ50" i="11" s="1"/>
  <c r="KI46" i="11"/>
  <c r="CT52" i="11" s="1"/>
  <c r="GZ46" i="11"/>
  <c r="GC52" i="11" s="1"/>
  <c r="FN44" i="11"/>
  <c r="HO50" i="11" s="1"/>
  <c r="JY44" i="11"/>
  <c r="DD50" i="11" s="1"/>
  <c r="HA46" i="11"/>
  <c r="GB52" i="11" s="1"/>
  <c r="AU44" i="11"/>
  <c r="MH50" i="11" s="1"/>
  <c r="DL44" i="11"/>
  <c r="JQ50" i="11" s="1"/>
  <c r="EG44" i="11"/>
  <c r="IV50" i="11" s="1"/>
  <c r="DD46" i="11"/>
  <c r="JY52" i="11" s="1"/>
  <c r="BU44" i="11"/>
  <c r="LH50" i="11" s="1"/>
  <c r="AK44" i="11"/>
  <c r="MR50" i="11" s="1"/>
  <c r="EY46" i="11"/>
  <c r="ID52" i="11" s="1"/>
  <c r="DH46" i="11"/>
  <c r="JU52" i="11" s="1"/>
  <c r="CE44" i="11"/>
  <c r="KX50" i="11" s="1"/>
  <c r="AX46" i="11"/>
  <c r="ME52" i="11" s="1"/>
  <c r="AC46" i="11"/>
  <c r="MZ52" i="11" s="1"/>
  <c r="FG44" i="11"/>
  <c r="HV50" i="11" s="1"/>
  <c r="EF44" i="11"/>
  <c r="IW50" i="11" s="1"/>
  <c r="CL44" i="11"/>
  <c r="KQ50" i="11" s="1"/>
  <c r="BH44" i="11"/>
  <c r="LU50" i="11" s="1"/>
  <c r="V44" i="11"/>
  <c r="NG50" i="11" s="1"/>
  <c r="FT44" i="11"/>
  <c r="HI50" i="11" s="1"/>
  <c r="EK44" i="11"/>
  <c r="IR50" i="11" s="1"/>
  <c r="CZ44" i="11"/>
  <c r="KC50" i="11" s="1"/>
  <c r="BY46" i="11"/>
  <c r="LD52" i="11" s="1"/>
  <c r="AS46" i="11"/>
  <c r="MJ52" i="11" s="1"/>
  <c r="LX44" i="11"/>
  <c r="BE50" i="11" s="1"/>
  <c r="IU46" i="11"/>
  <c r="EH52" i="11" s="1"/>
  <c r="FY44" i="11"/>
  <c r="HD50" i="11" s="1"/>
  <c r="LR46" i="11"/>
  <c r="BK52" i="11" s="1"/>
  <c r="IO46" i="11"/>
  <c r="EN52" i="11" s="1"/>
  <c r="FZ46" i="11"/>
  <c r="HC52" i="11" s="1"/>
  <c r="Q44" i="11"/>
  <c r="NL50" i="11" s="1"/>
  <c r="CN44" i="11"/>
  <c r="KO50" i="11" s="1"/>
  <c r="ED44" i="11"/>
  <c r="IY50" i="11" s="1"/>
  <c r="DA44" i="11"/>
  <c r="KB50" i="11" s="1"/>
  <c r="BP46" i="11"/>
  <c r="LM52" i="11" s="1"/>
  <c r="AA44" i="11"/>
  <c r="NB50" i="11" s="1"/>
  <c r="EQ44" i="11"/>
  <c r="IL50" i="11" s="1"/>
  <c r="DC44" i="11"/>
  <c r="JZ50" i="11" s="1"/>
  <c r="BV44" i="11"/>
  <c r="LG50" i="11" s="1"/>
  <c r="AT44" i="11"/>
  <c r="MI50" i="11" s="1"/>
  <c r="Z46" i="11"/>
  <c r="NC52" i="11" s="1"/>
  <c r="FB46" i="11"/>
  <c r="IA52" i="11" s="1"/>
  <c r="ED46" i="11"/>
  <c r="IY52" i="11" s="1"/>
  <c r="CB46" i="11"/>
  <c r="LA52" i="11" s="1"/>
  <c r="BC44" i="11"/>
  <c r="LZ50" i="11" s="1"/>
  <c r="V46" i="11"/>
  <c r="NG52" i="11" s="1"/>
  <c r="FQ46" i="11"/>
  <c r="HL52" i="11" s="1"/>
  <c r="EF46" i="11"/>
  <c r="IW52" i="11" s="1"/>
  <c r="CU44" i="11"/>
  <c r="KH50" i="11" s="1"/>
  <c r="BW44" i="11"/>
  <c r="LF50" i="11" s="1"/>
  <c r="AN46" i="11"/>
  <c r="MO52" i="11" s="1"/>
  <c r="KE46" i="11"/>
  <c r="CX52" i="11" s="1"/>
  <c r="HC44" i="11"/>
  <c r="FZ50" i="11" s="1"/>
  <c r="LW44" i="11"/>
  <c r="BF50" i="11" s="1"/>
  <c r="KP44" i="11"/>
  <c r="CM50" i="11" s="1"/>
  <c r="HO46" i="11"/>
  <c r="FN52" i="11" s="1"/>
  <c r="EZ46" i="11"/>
  <c r="IC52" i="11" s="1"/>
  <c r="BJ44" i="11"/>
  <c r="LS50" i="11" s="1"/>
  <c r="EI44" i="11"/>
  <c r="IT50" i="11" s="1"/>
  <c r="DY44" i="11"/>
  <c r="JD50" i="11" s="1"/>
  <c r="CX44" i="11"/>
  <c r="KE50" i="11" s="1"/>
  <c r="BJ46" i="11"/>
  <c r="LS52" i="11" s="1"/>
  <c r="Y46" i="11"/>
  <c r="ND52" i="11" s="1"/>
  <c r="EJ44" i="11"/>
  <c r="IS50" i="11" s="1"/>
  <c r="CZ46" i="11"/>
  <c r="KC52" i="11" s="1"/>
  <c r="BR44" i="11"/>
  <c r="LK50" i="11" s="1"/>
  <c r="AQ44" i="11"/>
  <c r="ML50" i="11" s="1"/>
  <c r="R46" i="11"/>
  <c r="NK52" i="11" s="1"/>
  <c r="EY44" i="11"/>
  <c r="ID50" i="11" s="1"/>
  <c r="DU44" i="11"/>
  <c r="JH50" i="11" s="1"/>
  <c r="BZ46" i="11"/>
  <c r="LC52" i="11" s="1"/>
  <c r="BA46" i="11"/>
  <c r="MB52" i="11" s="1"/>
  <c r="P44" i="11"/>
  <c r="NM50" i="11" s="1"/>
  <c r="FO46" i="11"/>
  <c r="HN52" i="11" s="1"/>
  <c r="EC44" i="11"/>
  <c r="IZ50" i="11" s="1"/>
  <c r="CR44" i="11"/>
  <c r="KK50" i="11" s="1"/>
  <c r="BT44" i="11"/>
  <c r="LI50" i="11" s="1"/>
  <c r="AJ44" i="11"/>
  <c r="MS50" i="11" s="1"/>
  <c r="N44" i="11"/>
  <c r="JG46" i="11"/>
  <c r="DV52" i="11" s="1"/>
  <c r="FV46" i="11"/>
  <c r="HG52" i="11" s="1"/>
  <c r="KL46" i="11"/>
  <c r="CQ52" i="11" s="1"/>
  <c r="JK46" i="11"/>
  <c r="DR52" i="11" s="1"/>
  <c r="FX46" i="11"/>
  <c r="HE52" i="11" s="1"/>
  <c r="ES44" i="11"/>
  <c r="IJ50" i="11" s="1"/>
  <c r="AO44" i="11"/>
  <c r="MN50" i="11" s="1"/>
  <c r="DO46" i="11"/>
  <c r="JN52" i="11" s="1"/>
  <c r="DV44" i="11"/>
  <c r="JG50" i="11" s="1"/>
  <c r="CP46" i="11"/>
  <c r="KM52" i="11" s="1"/>
  <c r="BG46" i="11"/>
  <c r="LV52" i="11" s="1"/>
  <c r="W46" i="11"/>
  <c r="NF52" i="11" s="1"/>
  <c r="EA44" i="11"/>
  <c r="JB50" i="11" s="1"/>
  <c r="CX46" i="11"/>
  <c r="KE52" i="11" s="1"/>
  <c r="BO44" i="11"/>
  <c r="LN50" i="11" s="1"/>
  <c r="AN44" i="11"/>
  <c r="MO50" i="11" s="1"/>
  <c r="EV46" i="11"/>
  <c r="IG52" i="11" s="1"/>
  <c r="DM44" i="11"/>
  <c r="JP50" i="11" s="1"/>
  <c r="BT46" i="11"/>
  <c r="LI52" i="11" s="1"/>
  <c r="AV46" i="11"/>
  <c r="MG52" i="11" s="1"/>
  <c r="FK44" i="11"/>
  <c r="HR50" i="11" s="1"/>
  <c r="EA46" i="11"/>
  <c r="JB52" i="11" s="1"/>
  <c r="CO46" i="11"/>
  <c r="KN52" i="11" s="1"/>
  <c r="BM46" i="11"/>
  <c r="LP52" i="11" s="1"/>
  <c r="AH44" i="11"/>
  <c r="MU50" i="11" s="1"/>
  <c r="N46" i="11"/>
  <c r="IL46" i="11"/>
  <c r="EQ52" i="11" s="1"/>
  <c r="LR44" i="11"/>
  <c r="BK50" i="11" s="1"/>
  <c r="JJ44" i="11"/>
  <c r="DS50" i="11" s="1"/>
  <c r="HT46" i="11"/>
  <c r="FI52" i="11" s="1"/>
  <c r="LO46" i="11"/>
  <c r="BN52" i="11" s="1"/>
  <c r="DI44" i="11"/>
  <c r="JT50" i="11" s="1"/>
  <c r="CK46" i="11"/>
  <c r="KR52" i="11" s="1"/>
  <c r="DS44" i="11"/>
  <c r="JJ50" i="11" s="1"/>
  <c r="CN46" i="11"/>
  <c r="KO52" i="11" s="1"/>
  <c r="BE46" i="11"/>
  <c r="LX52" i="11" s="1"/>
  <c r="S46" i="11"/>
  <c r="NJ52" i="11" s="1"/>
  <c r="DV46" i="11"/>
  <c r="JG52" i="11" s="1"/>
  <c r="CU46" i="11"/>
  <c r="KH52" i="11" s="1"/>
  <c r="BM44" i="11"/>
  <c r="LP50" i="11" s="1"/>
  <c r="AL44" i="11"/>
  <c r="MQ50" i="11" s="1"/>
  <c r="ET44" i="11"/>
  <c r="II50" i="11" s="1"/>
  <c r="DJ44" i="11"/>
  <c r="JS50" i="11" s="1"/>
  <c r="BQ44" i="11"/>
  <c r="LL50" i="11" s="1"/>
  <c r="AT46" i="11"/>
  <c r="MI52" i="11" s="1"/>
  <c r="FD44" i="11"/>
  <c r="HY50" i="11" s="1"/>
  <c r="DS46" i="11"/>
  <c r="JJ52" i="11" s="1"/>
  <c r="CK44" i="11"/>
  <c r="KR50" i="11" s="1"/>
  <c r="BF44" i="11"/>
  <c r="LW50" i="11" s="1"/>
  <c r="AF46" i="11"/>
  <c r="MW52" i="11" s="1"/>
  <c r="GZ44" i="11"/>
  <c r="GC50" i="11" s="1"/>
  <c r="KK44" i="11"/>
  <c r="CR50" i="11" s="1"/>
  <c r="IL44" i="11"/>
  <c r="EQ50" i="11" s="1"/>
  <c r="GI44" i="11"/>
  <c r="GT50" i="11" s="1"/>
  <c r="KJ44" i="11"/>
  <c r="CS50" i="11" s="1"/>
  <c r="CC46" i="11"/>
  <c r="KZ52" i="11" s="1"/>
  <c r="EP44" i="11"/>
  <c r="IM50" i="11" s="1"/>
  <c r="AY46" i="11"/>
  <c r="MD52" i="11" s="1"/>
  <c r="ES46" i="11"/>
  <c r="IJ52" i="11" s="1"/>
  <c r="DR44" i="11"/>
  <c r="JK50" i="11" s="1"/>
  <c r="CJ44" i="11"/>
  <c r="KS50" i="11" s="1"/>
  <c r="AZ46" i="11"/>
  <c r="MC52" i="11" s="1"/>
  <c r="DP46" i="11"/>
  <c r="JM52" i="11" s="1"/>
  <c r="CS44" i="11"/>
  <c r="KJ50" i="11" s="1"/>
  <c r="BI44" i="11"/>
  <c r="LT50" i="11" s="1"/>
  <c r="AI46" i="11"/>
  <c r="MT52" i="11" s="1"/>
  <c r="FR46" i="11"/>
  <c r="HK52" i="11" s="1"/>
  <c r="EN44" i="11"/>
  <c r="IO50" i="11" s="1"/>
  <c r="DB44" i="11"/>
  <c r="KA50" i="11" s="1"/>
  <c r="BO46" i="11"/>
  <c r="LN52" i="11" s="1"/>
  <c r="AQ46" i="11"/>
  <c r="ML52" i="11" s="1"/>
  <c r="FA44" i="11"/>
  <c r="IB50" i="11" s="1"/>
  <c r="DJ46" i="11"/>
  <c r="JS52" i="11" s="1"/>
  <c r="CG44" i="11"/>
  <c r="KV50" i="11" s="1"/>
  <c r="BB44" i="11"/>
  <c r="MA50" i="11" s="1"/>
  <c r="Y44" i="11"/>
  <c r="ND50" i="11" s="1"/>
  <c r="K29" i="11"/>
  <c r="NK38" i="11"/>
  <c r="NK46" i="11" s="1"/>
  <c r="R52" i="11" s="1"/>
  <c r="NM38" i="11"/>
  <c r="NM46" i="11" s="1"/>
  <c r="P52" i="11" s="1"/>
  <c r="NE38" i="11"/>
  <c r="NE46" i="11" s="1"/>
  <c r="X52" i="11" s="1"/>
  <c r="NG38" i="11"/>
  <c r="NG46" i="11" s="1"/>
  <c r="V52" i="11" s="1"/>
  <c r="NI38" i="11"/>
  <c r="NI46" i="11" s="1"/>
  <c r="T52" i="11" s="1"/>
  <c r="NH38" i="11"/>
  <c r="NH46" i="11" s="1"/>
  <c r="U52" i="11" s="1"/>
  <c r="MM38" i="11"/>
  <c r="MM46" i="11" s="1"/>
  <c r="AP52" i="11" s="1"/>
  <c r="MR38" i="11"/>
  <c r="MR46" i="11" s="1"/>
  <c r="AK52" i="11" s="1"/>
  <c r="MT38" i="11"/>
  <c r="MT46" i="11" s="1"/>
  <c r="AI52" i="11" s="1"/>
  <c r="MX38" i="11"/>
  <c r="MX46" i="11" s="1"/>
  <c r="AE52" i="11" s="1"/>
  <c r="NC38" i="11"/>
  <c r="NC46" i="11" s="1"/>
  <c r="Z52" i="11" s="1"/>
  <c r="NJ38" i="11"/>
  <c r="NJ46" i="11" s="1"/>
  <c r="S52" i="11" s="1"/>
  <c r="NN38" i="11"/>
  <c r="NN46" i="11" s="1"/>
  <c r="O52" i="11" s="1"/>
  <c r="MP38" i="11"/>
  <c r="MP46" i="11" s="1"/>
  <c r="AM52" i="11" s="1"/>
  <c r="MU38" i="11"/>
  <c r="MU46" i="11" s="1"/>
  <c r="AH52" i="11" s="1"/>
  <c r="MZ38" i="11"/>
  <c r="MZ46" i="11" s="1"/>
  <c r="AC52" i="11" s="1"/>
  <c r="MO38" i="11"/>
  <c r="MO46" i="11" s="1"/>
  <c r="AN52" i="11" s="1"/>
  <c r="MV38" i="11"/>
  <c r="MV46" i="11" s="1"/>
  <c r="AG52" i="11" s="1"/>
  <c r="MQ38" i="11"/>
  <c r="MQ46" i="11" s="1"/>
  <c r="AL52" i="11" s="1"/>
  <c r="NF38" i="11"/>
  <c r="NF46" i="11" s="1"/>
  <c r="W52" i="11" s="1"/>
  <c r="MK38" i="11"/>
  <c r="ND38" i="11"/>
  <c r="ND46" i="11" s="1"/>
  <c r="Y52" i="11" s="1"/>
  <c r="NL38" i="11"/>
  <c r="NL46" i="11" s="1"/>
  <c r="Q52" i="11" s="1"/>
  <c r="MY38" i="11"/>
  <c r="MY46" i="11" s="1"/>
  <c r="AD52" i="11" s="1"/>
  <c r="MW38" i="11"/>
  <c r="MW46" i="11" s="1"/>
  <c r="AF52" i="11" s="1"/>
  <c r="NB38" i="11"/>
  <c r="NB46" i="11" s="1"/>
  <c r="AA52" i="11" s="1"/>
  <c r="ML38" i="11"/>
  <c r="ML46" i="11" s="1"/>
  <c r="AQ52" i="11" s="1"/>
  <c r="MN38" i="11"/>
  <c r="MN46" i="11" s="1"/>
  <c r="AO52" i="11" s="1"/>
  <c r="NA38" i="11"/>
  <c r="NA46" i="11" s="1"/>
  <c r="AB52" i="11" s="1"/>
  <c r="MS38" i="11"/>
  <c r="MS46" i="11" s="1"/>
  <c r="AJ52" i="11" s="1"/>
  <c r="NO38" i="11"/>
  <c r="NO46" i="11" s="1"/>
  <c r="N52" i="11" s="1"/>
  <c r="Q243" i="11"/>
  <c r="Q243" i="8"/>
  <c r="MK33" i="4"/>
  <c r="AR37" i="4" s="1"/>
  <c r="K29" i="4"/>
  <c r="JU33" i="4"/>
  <c r="DH37" i="4" s="1"/>
  <c r="DH33" i="4"/>
  <c r="JU37" i="4" s="1"/>
  <c r="LZ33" i="4"/>
  <c r="BC37" i="4" s="1"/>
  <c r="GM33" i="4"/>
  <c r="GP37" i="4" s="1"/>
  <c r="AY33" i="4"/>
  <c r="MD37" i="4" s="1"/>
  <c r="JR33" i="4"/>
  <c r="DK37" i="4" s="1"/>
  <c r="ED33" i="4"/>
  <c r="IY37" i="4" s="1"/>
  <c r="BW33" i="4"/>
  <c r="LF37" i="4" s="1"/>
  <c r="HI33" i="4"/>
  <c r="FT37" i="4" s="1"/>
  <c r="BX33" i="4"/>
  <c r="LE37" i="4" s="1"/>
  <c r="KZ33" i="4"/>
  <c r="CC37" i="4" s="1"/>
  <c r="FM33" i="4"/>
  <c r="HP37" i="4" s="1"/>
  <c r="Y33" i="4"/>
  <c r="ND37" i="4" s="1"/>
  <c r="IQ33" i="4"/>
  <c r="EL37" i="4" s="1"/>
  <c r="DC33" i="4"/>
  <c r="JZ37" i="4" s="1"/>
  <c r="IJ33" i="4"/>
  <c r="ES37" i="4" s="1"/>
  <c r="HF33" i="4"/>
  <c r="FW37" i="4" s="1"/>
  <c r="BQ33" i="4"/>
  <c r="LL37" i="4" s="1"/>
  <c r="KW33" i="4"/>
  <c r="CF37" i="4" s="1"/>
  <c r="FJ33" i="4"/>
  <c r="HS37" i="4" s="1"/>
  <c r="T33" i="4"/>
  <c r="NI37" i="4" s="1"/>
  <c r="IO33" i="4"/>
  <c r="EN37" i="4" s="1"/>
  <c r="DA33" i="4"/>
  <c r="KB37" i="4" s="1"/>
  <c r="ME33" i="4"/>
  <c r="AX37" i="4" s="1"/>
  <c r="GQ33" i="4"/>
  <c r="GL37" i="4" s="1"/>
  <c r="BC33" i="4"/>
  <c r="LZ37" i="4" s="1"/>
  <c r="KH33" i="4"/>
  <c r="CU37" i="4" s="1"/>
  <c r="ET33" i="4"/>
  <c r="II37" i="4" s="1"/>
  <c r="LP33" i="4"/>
  <c r="BM37" i="4" s="1"/>
  <c r="CX33" i="4"/>
  <c r="KE37" i="4" s="1"/>
  <c r="LO33" i="4"/>
  <c r="BN37" i="4" s="1"/>
  <c r="GA33" i="4"/>
  <c r="HB37" i="4" s="1"/>
  <c r="AM33" i="4"/>
  <c r="MP37" i="4" s="1"/>
  <c r="JF33" i="4"/>
  <c r="DW37" i="4" s="1"/>
  <c r="DQ33" i="4"/>
  <c r="JL37" i="4" s="1"/>
  <c r="HX33" i="4"/>
  <c r="FE37" i="4" s="1"/>
  <c r="GW33" i="4"/>
  <c r="GF37" i="4" s="1"/>
  <c r="BH33" i="4"/>
  <c r="LU37" i="4" s="1"/>
  <c r="KM33" i="4"/>
  <c r="CP37" i="4" s="1"/>
  <c r="EZ33" i="4"/>
  <c r="IC37" i="4" s="1"/>
  <c r="IK33" i="4"/>
  <c r="ER37" i="4" s="1"/>
  <c r="IE33" i="4"/>
  <c r="EX37" i="4" s="1"/>
  <c r="CQ33" i="4"/>
  <c r="KL37" i="4" s="1"/>
  <c r="MJ33" i="4"/>
  <c r="AS37" i="4" s="1"/>
  <c r="GT33" i="4"/>
  <c r="GI37" i="4" s="1"/>
  <c r="BF33" i="4"/>
  <c r="LW37" i="4" s="1"/>
  <c r="KL33" i="4"/>
  <c r="CQ37" i="4" s="1"/>
  <c r="EW33" i="4"/>
  <c r="IF37" i="4" s="1"/>
  <c r="JI33" i="4"/>
  <c r="DT37" i="4" s="1"/>
  <c r="IB33" i="4"/>
  <c r="FA37" i="4" s="1"/>
  <c r="CM33" i="4"/>
  <c r="KP37" i="4" s="1"/>
  <c r="LR33" i="4"/>
  <c r="BK37" i="4" s="1"/>
  <c r="GE33" i="4"/>
  <c r="GX37" i="4" s="1"/>
  <c r="AQ33" i="4"/>
  <c r="ML37" i="4" s="1"/>
  <c r="JV33" i="4"/>
  <c r="DG37" i="4" s="1"/>
  <c r="EH33" i="4"/>
  <c r="IU37" i="4" s="1"/>
  <c r="GB33" i="4"/>
  <c r="HA37" i="4" s="1"/>
  <c r="CJ33" i="4"/>
  <c r="KS37" i="4" s="1"/>
  <c r="LC33" i="4"/>
  <c r="BZ37" i="4" s="1"/>
  <c r="FO33" i="4"/>
  <c r="HN37" i="4" s="1"/>
  <c r="Z33" i="4"/>
  <c r="NC37" i="4" s="1"/>
  <c r="IT33" i="4"/>
  <c r="EI37" i="4" s="1"/>
  <c r="DE33" i="4"/>
  <c r="JX37" i="4" s="1"/>
  <c r="MA33" i="4"/>
  <c r="BB37" i="4" s="1"/>
  <c r="GI33" i="4"/>
  <c r="GT37" i="4" s="1"/>
  <c r="AW33" i="4"/>
  <c r="MF37" i="4" s="1"/>
  <c r="KD33" i="4"/>
  <c r="CY37" i="4" s="1"/>
  <c r="EN33" i="4"/>
  <c r="IO37" i="4" s="1"/>
  <c r="CV33" i="4"/>
  <c r="KG37" i="4" s="1"/>
  <c r="HU33" i="4"/>
  <c r="FH37" i="4" s="1"/>
  <c r="CD33" i="4"/>
  <c r="KY37" i="4" s="1"/>
  <c r="LV33" i="4"/>
  <c r="BG37" i="4" s="1"/>
  <c r="GH33" i="4"/>
  <c r="GU37" i="4" s="1"/>
  <c r="AS33" i="4"/>
  <c r="MJ37" i="4" s="1"/>
  <c r="JZ33" i="4"/>
  <c r="DC37" i="4" s="1"/>
  <c r="EK33" i="4"/>
  <c r="IR37" i="4" s="1"/>
  <c r="DU33" i="4"/>
  <c r="JH37" i="4" s="1"/>
  <c r="HQ33" i="4"/>
  <c r="FL37" i="4" s="1"/>
  <c r="CC33" i="4"/>
  <c r="KZ37" i="4" s="1"/>
  <c r="LG33" i="4"/>
  <c r="BV37" i="4" s="1"/>
  <c r="FU33" i="4"/>
  <c r="HH37" i="4" s="1"/>
  <c r="AE33" i="4"/>
  <c r="MX37" i="4" s="1"/>
  <c r="JJ33" i="4"/>
  <c r="DS37" i="4" s="1"/>
  <c r="DX33" i="4"/>
  <c r="JE37" i="4" s="1"/>
  <c r="CK33" i="4"/>
  <c r="KR37" i="4" s="1"/>
  <c r="BY33" i="4"/>
  <c r="LD37" i="4" s="1"/>
  <c r="KQ33" i="4"/>
  <c r="CL37" i="4" s="1"/>
  <c r="FC33" i="4"/>
  <c r="HZ37" i="4" s="1"/>
  <c r="IW33" i="4"/>
  <c r="EF37" i="4" s="1"/>
  <c r="IH33" i="4"/>
  <c r="EU37" i="4" s="1"/>
  <c r="CT33" i="4"/>
  <c r="KI37" i="4" s="1"/>
  <c r="LM33" i="4"/>
  <c r="BP37" i="4" s="1"/>
  <c r="FY33" i="4"/>
  <c r="HD37" i="4" s="1"/>
  <c r="AL33" i="4"/>
  <c r="MQ37" i="4" s="1"/>
  <c r="JP33" i="4"/>
  <c r="DM37" i="4" s="1"/>
  <c r="EA33" i="4"/>
  <c r="JB37" i="4" s="1"/>
  <c r="HL33" i="4"/>
  <c r="FQ37" i="4" s="1"/>
  <c r="HG33" i="4"/>
  <c r="FV37" i="4" s="1"/>
  <c r="BR33" i="4"/>
  <c r="LK37" i="4" s="1"/>
  <c r="LJ33" i="4"/>
  <c r="BS37" i="4" s="1"/>
  <c r="FV33" i="4"/>
  <c r="HG37" i="4" s="1"/>
  <c r="AH33" i="4"/>
  <c r="MU37" i="4" s="1"/>
  <c r="JL33" i="4"/>
  <c r="DQ37" i="4" s="1"/>
  <c r="DY33" i="4"/>
  <c r="JD37" i="4" s="1"/>
  <c r="LQ33" i="4"/>
  <c r="BL37" i="4" s="1"/>
  <c r="HD33" i="4"/>
  <c r="FY37" i="4" s="1"/>
  <c r="BP33" i="4"/>
  <c r="LM37" i="4" s="1"/>
  <c r="KU33" i="4"/>
  <c r="CH37" i="4" s="1"/>
  <c r="FG33" i="4"/>
  <c r="HV37" i="4" s="1"/>
  <c r="S33" i="4"/>
  <c r="NJ37" i="4" s="1"/>
  <c r="IY33" i="4"/>
  <c r="ED37" i="4" s="1"/>
  <c r="DJ33" i="4"/>
  <c r="JS37" i="4" s="1"/>
  <c r="KS33" i="4"/>
  <c r="CJ37" i="4" s="1"/>
  <c r="BL33" i="4"/>
  <c r="LQ37" i="4" s="1"/>
  <c r="KE33" i="4"/>
  <c r="CX37" i="4" s="1"/>
  <c r="EQ33" i="4"/>
  <c r="IL37" i="4" s="1"/>
  <c r="EF33" i="4"/>
  <c r="IW37" i="4" s="1"/>
  <c r="HW33" i="4"/>
  <c r="FF37" i="4" s="1"/>
  <c r="CH33" i="4"/>
  <c r="KU37" i="4" s="1"/>
  <c r="LB33" i="4"/>
  <c r="CA37" i="4" s="1"/>
  <c r="FL33" i="4"/>
  <c r="HQ37" i="4" s="1"/>
  <c r="X33" i="4"/>
  <c r="NE37" i="4" s="1"/>
  <c r="JD33" i="4"/>
  <c r="DY37" i="4" s="1"/>
  <c r="DO33" i="4"/>
  <c r="JN37" i="4" s="1"/>
  <c r="MH33" i="4"/>
  <c r="AU37" i="4" s="1"/>
  <c r="GU33" i="4"/>
  <c r="GH37" i="4" s="1"/>
  <c r="BG33" i="4"/>
  <c r="LV37" i="4" s="1"/>
  <c r="KX33" i="4"/>
  <c r="CE37" i="4" s="1"/>
  <c r="FI33" i="4"/>
  <c r="HT37" i="4" s="1"/>
  <c r="V33" i="4"/>
  <c r="NG37" i="4" s="1"/>
  <c r="IZ33" i="4"/>
  <c r="EC37" i="4" s="1"/>
  <c r="DL33" i="4"/>
  <c r="JQ37" i="4" s="1"/>
  <c r="MF33" i="4"/>
  <c r="AW37" i="4" s="1"/>
  <c r="GR33" i="4"/>
  <c r="GK37" i="4" s="1"/>
  <c r="BD33" i="4"/>
  <c r="LY37" i="4" s="1"/>
  <c r="KI33" i="4"/>
  <c r="CT37" i="4" s="1"/>
  <c r="EY33" i="4"/>
  <c r="ID37" i="4" s="1"/>
  <c r="MC33" i="4"/>
  <c r="AZ37" i="4" s="1"/>
  <c r="IL33" i="4"/>
  <c r="EQ37" i="4" s="1"/>
  <c r="CW33" i="4"/>
  <c r="KF37" i="4" s="1"/>
  <c r="GN33" i="4"/>
  <c r="GO37" i="4" s="1"/>
  <c r="AZ33" i="4"/>
  <c r="MC37" i="4" s="1"/>
  <c r="JS33" i="4"/>
  <c r="DJ37" i="4" s="1"/>
  <c r="EE33" i="4"/>
  <c r="IX37" i="4" s="1"/>
  <c r="MB33" i="4"/>
  <c r="BA37" i="4" s="1"/>
  <c r="HJ33" i="4"/>
  <c r="FS37" i="4" s="1"/>
  <c r="BU33" i="4"/>
  <c r="LH37" i="4" s="1"/>
  <c r="KO33" i="4"/>
  <c r="CN37" i="4" s="1"/>
  <c r="FB33" i="4"/>
  <c r="IA37" i="4" s="1"/>
  <c r="KG33" i="4"/>
  <c r="CV37" i="4" s="1"/>
  <c r="IR33" i="4"/>
  <c r="EK37" i="4" s="1"/>
  <c r="DF33" i="4"/>
  <c r="JW37" i="4" s="1"/>
  <c r="LW33" i="4"/>
  <c r="BF37" i="4" s="1"/>
  <c r="GL33" i="4"/>
  <c r="GQ37" i="4" s="1"/>
  <c r="AT33" i="4"/>
  <c r="MI37" i="4" s="1"/>
  <c r="KK33" i="4"/>
  <c r="CR37" i="4" s="1"/>
  <c r="EU33" i="4"/>
  <c r="IH37" i="4" s="1"/>
  <c r="LE33" i="4"/>
  <c r="BX37" i="4" s="1"/>
  <c r="IN33" i="4"/>
  <c r="EO37" i="4" s="1"/>
  <c r="CZ33" i="4"/>
  <c r="KC37" i="4" s="1"/>
  <c r="LS33" i="4"/>
  <c r="BJ37" i="4" s="1"/>
  <c r="GF33" i="4"/>
  <c r="GW37" i="4" s="1"/>
  <c r="AR33" i="4"/>
  <c r="MK37" i="4" s="1"/>
  <c r="JW33" i="4"/>
  <c r="DF37" i="4" s="1"/>
  <c r="EI33" i="4"/>
  <c r="IT37" i="4" s="1"/>
  <c r="HY33" i="4"/>
  <c r="FD37" i="4" s="1"/>
  <c r="HZ33" i="4"/>
  <c r="FC37" i="4" s="1"/>
  <c r="CL33" i="4"/>
  <c r="KQ37" i="4" s="1"/>
  <c r="GC33" i="4"/>
  <c r="GZ37" i="4" s="1"/>
  <c r="AN33" i="4"/>
  <c r="MO37" i="4" s="1"/>
  <c r="JG33" i="4"/>
  <c r="DV37" i="4" s="1"/>
  <c r="DS33" i="4"/>
  <c r="JJ37" i="4" s="1"/>
  <c r="GZ33" i="4"/>
  <c r="GC37" i="4" s="1"/>
  <c r="GX33" i="4"/>
  <c r="GE37" i="4" s="1"/>
  <c r="BJ33" i="4"/>
  <c r="LS37" i="4" s="1"/>
  <c r="KB33" i="4"/>
  <c r="DA37" i="4" s="1"/>
  <c r="EO33" i="4"/>
  <c r="IN37" i="4" s="1"/>
  <c r="FQ33" i="4"/>
  <c r="HL37" i="4" s="1"/>
  <c r="IF33" i="4"/>
  <c r="EW37" i="4" s="1"/>
  <c r="CR33" i="4"/>
  <c r="KK37" i="4" s="1"/>
  <c r="LK33" i="4"/>
  <c r="BR37" i="4" s="1"/>
  <c r="FW33" i="4"/>
  <c r="HF37" i="4" s="1"/>
  <c r="AI33" i="4"/>
  <c r="MT37" i="4" s="1"/>
  <c r="JY33" i="4"/>
  <c r="DD37" i="4" s="1"/>
  <c r="EL33" i="4"/>
  <c r="IQ37" i="4" s="1"/>
  <c r="FE33" i="4"/>
  <c r="HX37" i="4" s="1"/>
  <c r="IC33" i="4"/>
  <c r="EZ37" i="4" s="1"/>
  <c r="CN33" i="4"/>
  <c r="KO37" i="4" s="1"/>
  <c r="LH33" i="4"/>
  <c r="BU37" i="4" s="1"/>
  <c r="FS33" i="4"/>
  <c r="HJ37" i="4" s="1"/>
  <c r="AF33" i="4"/>
  <c r="MW37" i="4" s="1"/>
  <c r="JK33" i="4"/>
  <c r="DR37" i="4" s="1"/>
  <c r="DV33" i="4"/>
  <c r="JG37" i="4" s="1"/>
  <c r="DI33" i="4"/>
  <c r="JT37" i="4" s="1"/>
  <c r="HO33" i="4"/>
  <c r="FN37" i="4" s="1"/>
  <c r="BZ33" i="4"/>
  <c r="LC37" i="4" s="1"/>
  <c r="FP33" i="4"/>
  <c r="HM37" i="4" s="1"/>
  <c r="AA33" i="4"/>
  <c r="NB37" i="4" s="1"/>
  <c r="IU33" i="4"/>
  <c r="EH37" i="4" s="1"/>
  <c r="DG33" i="4"/>
  <c r="JV37" i="4" s="1"/>
  <c r="LY33" i="4"/>
  <c r="BD37" i="4" s="1"/>
  <c r="GK33" i="4"/>
  <c r="GR37" i="4" s="1"/>
  <c r="AX33" i="4"/>
  <c r="ME37" i="4" s="1"/>
  <c r="JQ33" i="4"/>
  <c r="DL37" i="4" s="1"/>
  <c r="EC33" i="4"/>
  <c r="IZ37" i="4" s="1"/>
  <c r="AP33" i="4"/>
  <c r="MM37" i="4" s="1"/>
  <c r="HS33" i="4"/>
  <c r="FJ37" i="4" s="1"/>
  <c r="CG33" i="4"/>
  <c r="KV37" i="4" s="1"/>
  <c r="KY33" i="4"/>
  <c r="CD37" i="4" s="1"/>
  <c r="FK33" i="4"/>
  <c r="HR37" i="4" s="1"/>
  <c r="W33" i="4"/>
  <c r="NF37" i="4" s="1"/>
  <c r="JO33" i="4"/>
  <c r="DN37" i="4" s="1"/>
  <c r="EB33" i="4"/>
  <c r="JA37" i="4" s="1"/>
  <c r="AB33" i="4"/>
  <c r="NA37" i="4" s="1"/>
  <c r="HP33" i="4"/>
  <c r="FM37" i="4" s="1"/>
  <c r="CB33" i="4"/>
  <c r="LA37" i="4" s="1"/>
  <c r="KV33" i="4"/>
  <c r="CG37" i="4" s="1"/>
  <c r="FH33" i="4"/>
  <c r="HU37" i="4" s="1"/>
  <c r="U33" i="4"/>
  <c r="NH37" i="4" s="1"/>
  <c r="IX33" i="4"/>
  <c r="EE37" i="4" s="1"/>
  <c r="DK33" i="4"/>
  <c r="JR37" i="4" s="1"/>
  <c r="LD33" i="4"/>
  <c r="BY37" i="4" s="1"/>
  <c r="HC33" i="4"/>
  <c r="FZ37" i="4" s="1"/>
  <c r="BN33" i="4"/>
  <c r="LO37" i="4" s="1"/>
  <c r="FD33" i="4"/>
  <c r="HY37" i="4" s="1"/>
  <c r="P33" i="4"/>
  <c r="NM37" i="4" s="1"/>
  <c r="II33" i="4"/>
  <c r="ET37" i="4" s="1"/>
  <c r="CU33" i="4"/>
  <c r="KH37" i="4" s="1"/>
  <c r="LN33" i="4"/>
  <c r="BO37" i="4" s="1"/>
  <c r="FZ33" i="4"/>
  <c r="HC37" i="4" s="1"/>
  <c r="AK33" i="4"/>
  <c r="MR37" i="4" s="1"/>
  <c r="JE33" i="4"/>
  <c r="DX37" i="4" s="1"/>
  <c r="DP33" i="4"/>
  <c r="JM37" i="4" s="1"/>
  <c r="IV33" i="4"/>
  <c r="EG37" i="4" s="1"/>
  <c r="HH33" i="4"/>
  <c r="FU37" i="4" s="1"/>
  <c r="BS33" i="4"/>
  <c r="LJ37" i="4" s="1"/>
  <c r="KN33" i="4"/>
  <c r="CO37" i="4" s="1"/>
  <c r="EX33" i="4"/>
  <c r="IE37" i="4" s="1"/>
  <c r="JC33" i="4"/>
  <c r="DZ37" i="4" s="1"/>
  <c r="DN33" i="4"/>
  <c r="JO37" i="4" s="1"/>
  <c r="JH33" i="4"/>
  <c r="DU37" i="4" s="1"/>
  <c r="HE33" i="4"/>
  <c r="FX37" i="4" s="1"/>
  <c r="BT33" i="4"/>
  <c r="LI37" i="4" s="1"/>
  <c r="KJ33" i="4"/>
  <c r="CS37" i="4" s="1"/>
  <c r="EV33" i="4"/>
  <c r="IG37" i="4" s="1"/>
  <c r="O33" i="4"/>
  <c r="NN37" i="4" s="1"/>
  <c r="IM33" i="4"/>
  <c r="EP37" i="4" s="1"/>
  <c r="CY33" i="4"/>
  <c r="KD37" i="4" s="1"/>
  <c r="MD33" i="4"/>
  <c r="AY37" i="4" s="1"/>
  <c r="GP33" i="4"/>
  <c r="GM37" i="4" s="1"/>
  <c r="BB33" i="4"/>
  <c r="MA37" i="4" s="1"/>
  <c r="ER33" i="4"/>
  <c r="IK37" i="4" s="1"/>
  <c r="GO33" i="4"/>
  <c r="GN37" i="4" s="1"/>
  <c r="HV33" i="4"/>
  <c r="FG37" i="4" s="1"/>
  <c r="CI33" i="4"/>
  <c r="KT37" i="4" s="1"/>
  <c r="LA33" i="4"/>
  <c r="CB37" i="4" s="1"/>
  <c r="FN33" i="4"/>
  <c r="HO37" i="4" s="1"/>
  <c r="AC33" i="4"/>
  <c r="MZ37" i="4" s="1"/>
  <c r="IS33" i="4"/>
  <c r="EJ37" i="4" s="1"/>
  <c r="DD33" i="4"/>
  <c r="JY37" i="4" s="1"/>
  <c r="MI33" i="4"/>
  <c r="AT37" i="4" s="1"/>
  <c r="GV33" i="4"/>
  <c r="GG37" i="4" s="1"/>
  <c r="BI33" i="4"/>
  <c r="LT37" i="4" s="1"/>
  <c r="KA33" i="4"/>
  <c r="DB37" i="4" s="1"/>
  <c r="EM33" i="4"/>
  <c r="IP37" i="4" s="1"/>
  <c r="KR33" i="4"/>
  <c r="CK37" i="4" s="1"/>
  <c r="IP33" i="4"/>
  <c r="EM37" i="4" s="1"/>
  <c r="DB33" i="4"/>
  <c r="KA37" i="4" s="1"/>
  <c r="MG33" i="4"/>
  <c r="AV37" i="4" s="1"/>
  <c r="GS33" i="4"/>
  <c r="GJ37" i="4" s="1"/>
  <c r="BE33" i="4"/>
  <c r="LX37" i="4" s="1"/>
  <c r="JX33" i="4"/>
  <c r="DE37" i="4" s="1"/>
  <c r="EJ33" i="4"/>
  <c r="IS37" i="4" s="1"/>
  <c r="HM33" i="4"/>
  <c r="FP37" i="4" s="1"/>
  <c r="IA33" i="4"/>
  <c r="FB37" i="4" s="1"/>
  <c r="CP33" i="4"/>
  <c r="KM37" i="4" s="1"/>
  <c r="LT33" i="4"/>
  <c r="BI37" i="4" s="1"/>
  <c r="GD33" i="4"/>
  <c r="GY37" i="4" s="1"/>
  <c r="AO33" i="4"/>
  <c r="MN37" i="4" s="1"/>
  <c r="EG33" i="4"/>
  <c r="IV37" i="4" s="1"/>
  <c r="BA33" i="4"/>
  <c r="MB37" i="4" s="1"/>
  <c r="HK33" i="4"/>
  <c r="FR37" i="4" s="1"/>
  <c r="BV33" i="4"/>
  <c r="LG37" i="4" s="1"/>
  <c r="KP33" i="4"/>
  <c r="CM37" i="4" s="1"/>
  <c r="FA33" i="4"/>
  <c r="IB37" i="4" s="1"/>
  <c r="Q33" i="4"/>
  <c r="NL37" i="4" s="1"/>
  <c r="IG33" i="4"/>
  <c r="EV37" i="4" s="1"/>
  <c r="CS33" i="4"/>
  <c r="KJ37" i="4" s="1"/>
  <c r="LX33" i="4"/>
  <c r="BE37" i="4" s="1"/>
  <c r="GJ33" i="4"/>
  <c r="GS37" i="4" s="1"/>
  <c r="AU33" i="4"/>
  <c r="MH37" i="4" s="1"/>
  <c r="JN33" i="4"/>
  <c r="DO37" i="4" s="1"/>
  <c r="DZ33" i="4"/>
  <c r="JC37" i="4" s="1"/>
  <c r="ES33" i="4"/>
  <c r="IJ37" i="4" s="1"/>
  <c r="ID33" i="4"/>
  <c r="EY37" i="4" s="1"/>
  <c r="CO33" i="4"/>
  <c r="KN37" i="4" s="1"/>
  <c r="LU33" i="4"/>
  <c r="BH37" i="4" s="1"/>
  <c r="GG33" i="4"/>
  <c r="GV37" i="4" s="1"/>
  <c r="AV33" i="4"/>
  <c r="MG37" i="4" s="1"/>
  <c r="JM33" i="4"/>
  <c r="DP37" i="4" s="1"/>
  <c r="DW33" i="4"/>
  <c r="JF37" i="4" s="1"/>
  <c r="BM33" i="4"/>
  <c r="LP37" i="4" s="1"/>
  <c r="HN33" i="4"/>
  <c r="FO37" i="4" s="1"/>
  <c r="CA33" i="4"/>
  <c r="LB37" i="4" s="1"/>
  <c r="LF33" i="4"/>
  <c r="BW37" i="4" s="1"/>
  <c r="FR33" i="4"/>
  <c r="HK37" i="4" s="1"/>
  <c r="AD33" i="4"/>
  <c r="MY37" i="4" s="1"/>
  <c r="DT33" i="4"/>
  <c r="JI37" i="4" s="1"/>
  <c r="JT33" i="4"/>
  <c r="DI37" i="4" s="1"/>
  <c r="GY33" i="4"/>
  <c r="GD37" i="4" s="1"/>
  <c r="BK33" i="4"/>
  <c r="LR37" i="4" s="1"/>
  <c r="KC33" i="4"/>
  <c r="CZ37" i="4" s="1"/>
  <c r="EP33" i="4"/>
  <c r="IM37" i="4" s="1"/>
  <c r="HA33" i="4"/>
  <c r="GB37" i="4" s="1"/>
  <c r="HT33" i="4"/>
  <c r="FI37" i="4" s="1"/>
  <c r="CF33" i="4"/>
  <c r="KW37" i="4" s="1"/>
  <c r="LL33" i="4"/>
  <c r="BQ37" i="4" s="1"/>
  <c r="FX33" i="4"/>
  <c r="HE37" i="4" s="1"/>
  <c r="AJ33" i="4"/>
  <c r="MS37" i="4" s="1"/>
  <c r="JB33" i="4"/>
  <c r="EA37" i="4" s="1"/>
  <c r="DR33" i="4"/>
  <c r="JK37" i="4" s="1"/>
  <c r="N33" i="4"/>
  <c r="HR33" i="4"/>
  <c r="FK37" i="4" s="1"/>
  <c r="CE33" i="4"/>
  <c r="KX37" i="4" s="1"/>
  <c r="LI33" i="4"/>
  <c r="BT37" i="4" s="1"/>
  <c r="FT33" i="4"/>
  <c r="HI37" i="4" s="1"/>
  <c r="AG33" i="4"/>
  <c r="MV37" i="4" s="1"/>
  <c r="JA33" i="4"/>
  <c r="EB37" i="4" s="1"/>
  <c r="DM33" i="4"/>
  <c r="JP37" i="4" s="1"/>
  <c r="KF33" i="4"/>
  <c r="CW37" i="4" s="1"/>
  <c r="HB33" i="4"/>
  <c r="GA37" i="4" s="1"/>
  <c r="BO33" i="4"/>
  <c r="LN37" i="4" s="1"/>
  <c r="KT33" i="4"/>
  <c r="CI37" i="4" s="1"/>
  <c r="FF33" i="4"/>
  <c r="HW37" i="4" s="1"/>
  <c r="R33" i="4"/>
  <c r="NK37" i="4" s="1"/>
  <c r="N186" i="2"/>
  <c r="N96" i="4" s="1"/>
  <c r="N102" i="4" s="1"/>
  <c r="X241" i="2"/>
  <c r="W240" i="2"/>
  <c r="T203" i="2"/>
  <c r="S202" i="2"/>
  <c r="U55" i="2"/>
  <c r="T54" i="2"/>
  <c r="U222" i="2"/>
  <c r="T221" i="2"/>
  <c r="U32" i="2"/>
  <c r="T31" i="2"/>
  <c r="S23" i="2"/>
  <c r="V9" i="2"/>
  <c r="U8" i="2"/>
  <c r="R1" i="2"/>
  <c r="R48" i="2"/>
  <c r="NO50" i="8" l="1"/>
  <c r="K44" i="8"/>
  <c r="MG33" i="12"/>
  <c r="AV37" i="12" s="1"/>
  <c r="JU33" i="12"/>
  <c r="DH37" i="12" s="1"/>
  <c r="HI33" i="12"/>
  <c r="FT37" i="12" s="1"/>
  <c r="EW33" i="12"/>
  <c r="IF37" i="12" s="1"/>
  <c r="CK33" i="12"/>
  <c r="KR37" i="12" s="1"/>
  <c r="X33" i="12"/>
  <c r="NE37" i="12" s="1"/>
  <c r="KB33" i="12"/>
  <c r="DA37" i="12" s="1"/>
  <c r="HP33" i="12"/>
  <c r="FM37" i="12" s="1"/>
  <c r="FD33" i="12"/>
  <c r="HY37" i="12" s="1"/>
  <c r="CR33" i="12"/>
  <c r="KK37" i="12" s="1"/>
  <c r="AE33" i="12"/>
  <c r="MX37" i="12" s="1"/>
  <c r="LO33" i="12"/>
  <c r="BN37" i="12" s="1"/>
  <c r="JC33" i="12"/>
  <c r="DZ37" i="12" s="1"/>
  <c r="GQ33" i="12"/>
  <c r="GL37" i="12" s="1"/>
  <c r="EE33" i="12"/>
  <c r="IX37" i="12" s="1"/>
  <c r="BS33" i="12"/>
  <c r="LJ37" i="12" s="1"/>
  <c r="MD33" i="12"/>
  <c r="AY37" i="12" s="1"/>
  <c r="JR33" i="12"/>
  <c r="DK37" i="12" s="1"/>
  <c r="HF33" i="12"/>
  <c r="FW37" i="12" s="1"/>
  <c r="ET33" i="12"/>
  <c r="II37" i="12" s="1"/>
  <c r="CH33" i="12"/>
  <c r="KU37" i="12" s="1"/>
  <c r="LY33" i="12"/>
  <c r="BD37" i="12" s="1"/>
  <c r="JM33" i="12"/>
  <c r="DP37" i="12" s="1"/>
  <c r="HA33" i="12"/>
  <c r="GB37" i="12" s="1"/>
  <c r="EO33" i="12"/>
  <c r="IN37" i="12" s="1"/>
  <c r="CC33" i="12"/>
  <c r="KZ37" i="12" s="1"/>
  <c r="Q33" i="12"/>
  <c r="NL37" i="12" s="1"/>
  <c r="MF33" i="12"/>
  <c r="AW37" i="12" s="1"/>
  <c r="JT33" i="12"/>
  <c r="DI37" i="12" s="1"/>
  <c r="HH33" i="12"/>
  <c r="FU37" i="12" s="1"/>
  <c r="EV33" i="12"/>
  <c r="IG37" i="12" s="1"/>
  <c r="CJ33" i="12"/>
  <c r="KS37" i="12" s="1"/>
  <c r="Y33" i="12"/>
  <c r="ND37" i="12" s="1"/>
  <c r="LG33" i="12"/>
  <c r="BV37" i="12" s="1"/>
  <c r="IU33" i="12"/>
  <c r="EH37" i="12" s="1"/>
  <c r="GI33" i="12"/>
  <c r="GT37" i="12" s="1"/>
  <c r="DW33" i="12"/>
  <c r="JF37" i="12" s="1"/>
  <c r="BK33" i="12"/>
  <c r="LR37" i="12" s="1"/>
  <c r="LQ33" i="12"/>
  <c r="BL37" i="12" s="1"/>
  <c r="JE33" i="12"/>
  <c r="DX37" i="12" s="1"/>
  <c r="GS33" i="12"/>
  <c r="GJ37" i="12" s="1"/>
  <c r="EG33" i="12"/>
  <c r="IV37" i="12" s="1"/>
  <c r="BU33" i="12"/>
  <c r="LH37" i="12" s="1"/>
  <c r="LX33" i="12"/>
  <c r="BE37" i="12" s="1"/>
  <c r="JL33" i="12"/>
  <c r="DQ37" i="12" s="1"/>
  <c r="GZ33" i="12"/>
  <c r="GC37" i="12" s="1"/>
  <c r="EN33" i="12"/>
  <c r="IO37" i="12" s="1"/>
  <c r="CB33" i="12"/>
  <c r="LA37" i="12" s="1"/>
  <c r="O33" i="12"/>
  <c r="NN37" i="12" s="1"/>
  <c r="KY33" i="12"/>
  <c r="CD37" i="12" s="1"/>
  <c r="IM33" i="12"/>
  <c r="EP37" i="12" s="1"/>
  <c r="GA33" i="12"/>
  <c r="HB37" i="12" s="1"/>
  <c r="DO33" i="12"/>
  <c r="JN37" i="12" s="1"/>
  <c r="BC33" i="12"/>
  <c r="LZ37" i="12" s="1"/>
  <c r="LN33" i="12"/>
  <c r="BO37" i="12" s="1"/>
  <c r="JB33" i="12"/>
  <c r="EA37" i="12" s="1"/>
  <c r="GP33" i="12"/>
  <c r="GM37" i="12" s="1"/>
  <c r="ED33" i="12"/>
  <c r="IY37" i="12" s="1"/>
  <c r="LI33" i="12"/>
  <c r="BT37" i="12" s="1"/>
  <c r="IW33" i="12"/>
  <c r="EF37" i="12" s="1"/>
  <c r="GK33" i="12"/>
  <c r="GR37" i="12" s="1"/>
  <c r="DY33" i="12"/>
  <c r="JD37" i="12" s="1"/>
  <c r="BM33" i="12"/>
  <c r="LP37" i="12" s="1"/>
  <c r="LP33" i="12"/>
  <c r="BM37" i="12" s="1"/>
  <c r="JD33" i="12"/>
  <c r="DY37" i="12" s="1"/>
  <c r="GR33" i="12"/>
  <c r="GK37" i="12" s="1"/>
  <c r="EF33" i="12"/>
  <c r="IW37" i="12" s="1"/>
  <c r="BT33" i="12"/>
  <c r="LI37" i="12" s="1"/>
  <c r="KQ33" i="12"/>
  <c r="CL37" i="12" s="1"/>
  <c r="IE33" i="12"/>
  <c r="EX37" i="12" s="1"/>
  <c r="FS33" i="12"/>
  <c r="HJ37" i="12" s="1"/>
  <c r="DG33" i="12"/>
  <c r="JV37" i="12" s="1"/>
  <c r="AU33" i="12"/>
  <c r="MH37" i="12" s="1"/>
  <c r="LF33" i="12"/>
  <c r="BW37" i="12" s="1"/>
  <c r="LA33" i="12"/>
  <c r="CB37" i="12" s="1"/>
  <c r="IO33" i="12"/>
  <c r="EN37" i="12" s="1"/>
  <c r="GC33" i="12"/>
  <c r="GZ37" i="12" s="1"/>
  <c r="DQ33" i="12"/>
  <c r="JL37" i="12" s="1"/>
  <c r="BE33" i="12"/>
  <c r="LX37" i="12" s="1"/>
  <c r="LH33" i="12"/>
  <c r="BU37" i="12" s="1"/>
  <c r="IV33" i="12"/>
  <c r="EG37" i="12" s="1"/>
  <c r="GJ33" i="12"/>
  <c r="GS37" i="12" s="1"/>
  <c r="DX33" i="12"/>
  <c r="JE37" i="12" s="1"/>
  <c r="BL33" i="12"/>
  <c r="LQ37" i="12" s="1"/>
  <c r="KI33" i="12"/>
  <c r="CT37" i="12" s="1"/>
  <c r="HW33" i="12"/>
  <c r="FF37" i="12" s="1"/>
  <c r="FK33" i="12"/>
  <c r="HR37" i="12" s="1"/>
  <c r="CY33" i="12"/>
  <c r="KD37" i="12" s="1"/>
  <c r="AL33" i="12"/>
  <c r="MQ37" i="12" s="1"/>
  <c r="KX33" i="12"/>
  <c r="CE37" i="12" s="1"/>
  <c r="IL33" i="12"/>
  <c r="EQ37" i="12" s="1"/>
  <c r="FZ33" i="12"/>
  <c r="HC37" i="12" s="1"/>
  <c r="DN33" i="12"/>
  <c r="JO37" i="12" s="1"/>
  <c r="KS33" i="12"/>
  <c r="CJ37" i="12" s="1"/>
  <c r="IG33" i="12"/>
  <c r="EV37" i="12" s="1"/>
  <c r="FU33" i="12"/>
  <c r="HH37" i="12" s="1"/>
  <c r="DI33" i="12"/>
  <c r="JT37" i="12" s="1"/>
  <c r="AW33" i="12"/>
  <c r="MF37" i="12" s="1"/>
  <c r="KZ33" i="12"/>
  <c r="CC37" i="12" s="1"/>
  <c r="IN33" i="12"/>
  <c r="EO37" i="12" s="1"/>
  <c r="GB33" i="12"/>
  <c r="HA37" i="12" s="1"/>
  <c r="DP33" i="12"/>
  <c r="JM37" i="12" s="1"/>
  <c r="BD33" i="12"/>
  <c r="LY37" i="12" s="1"/>
  <c r="KA33" i="12"/>
  <c r="DB37" i="12" s="1"/>
  <c r="HO33" i="12"/>
  <c r="FN37" i="12" s="1"/>
  <c r="FC33" i="12"/>
  <c r="HZ37" i="12" s="1"/>
  <c r="CQ33" i="12"/>
  <c r="KL37" i="12" s="1"/>
  <c r="AD33" i="12"/>
  <c r="MY37" i="12" s="1"/>
  <c r="KP33" i="12"/>
  <c r="CM37" i="12" s="1"/>
  <c r="KK33" i="12"/>
  <c r="CR37" i="12" s="1"/>
  <c r="HY33" i="12"/>
  <c r="FD37" i="12" s="1"/>
  <c r="FM33" i="12"/>
  <c r="HP37" i="12" s="1"/>
  <c r="DA33" i="12"/>
  <c r="KB37" i="12" s="1"/>
  <c r="AO33" i="12"/>
  <c r="MN37" i="12" s="1"/>
  <c r="KR33" i="12"/>
  <c r="CK37" i="12" s="1"/>
  <c r="IF33" i="12"/>
  <c r="EW37" i="12" s="1"/>
  <c r="FT33" i="12"/>
  <c r="HI37" i="12" s="1"/>
  <c r="DH33" i="12"/>
  <c r="JU37" i="12" s="1"/>
  <c r="AV33" i="12"/>
  <c r="MG37" i="12" s="1"/>
  <c r="ME33" i="12"/>
  <c r="AX37" i="12" s="1"/>
  <c r="JS33" i="12"/>
  <c r="DJ37" i="12" s="1"/>
  <c r="HG33" i="12"/>
  <c r="FV37" i="12" s="1"/>
  <c r="EU33" i="12"/>
  <c r="IH37" i="12" s="1"/>
  <c r="CI33" i="12"/>
  <c r="KT37" i="12" s="1"/>
  <c r="V33" i="12"/>
  <c r="NG37" i="12" s="1"/>
  <c r="KH33" i="12"/>
  <c r="CU37" i="12" s="1"/>
  <c r="HV33" i="12"/>
  <c r="FG37" i="12" s="1"/>
  <c r="FJ33" i="12"/>
  <c r="HS37" i="12" s="1"/>
  <c r="CX33" i="12"/>
  <c r="KE37" i="12" s="1"/>
  <c r="AN33" i="12"/>
  <c r="MO37" i="12" s="1"/>
  <c r="GY33" i="12"/>
  <c r="GD37" i="12" s="1"/>
  <c r="GH33" i="12"/>
  <c r="GU37" i="12" s="1"/>
  <c r="BR33" i="12"/>
  <c r="LK37" i="12" s="1"/>
  <c r="LU33" i="12"/>
  <c r="BH37" i="12" s="1"/>
  <c r="JI33" i="12"/>
  <c r="DT37" i="12" s="1"/>
  <c r="GW33" i="12"/>
  <c r="GF37" i="12" s="1"/>
  <c r="EK33" i="12"/>
  <c r="IR37" i="12" s="1"/>
  <c r="BY33" i="12"/>
  <c r="LD37" i="12" s="1"/>
  <c r="LL33" i="12"/>
  <c r="BQ37" i="12" s="1"/>
  <c r="IZ33" i="12"/>
  <c r="EC37" i="12" s="1"/>
  <c r="GN33" i="12"/>
  <c r="GO37" i="12" s="1"/>
  <c r="EB33" i="12"/>
  <c r="JA37" i="12" s="1"/>
  <c r="BP33" i="12"/>
  <c r="LM37" i="12" s="1"/>
  <c r="LK33" i="12"/>
  <c r="BR37" i="12" s="1"/>
  <c r="IY33" i="12"/>
  <c r="ED37" i="12" s="1"/>
  <c r="GM33" i="12"/>
  <c r="GP37" i="12" s="1"/>
  <c r="EA33" i="12"/>
  <c r="JB37" i="12" s="1"/>
  <c r="BO33" i="12"/>
  <c r="LN37" i="12" s="1"/>
  <c r="KD33" i="12"/>
  <c r="CY37" i="12" s="1"/>
  <c r="HR33" i="12"/>
  <c r="FK37" i="12" s="1"/>
  <c r="FF33" i="12"/>
  <c r="HW37" i="12" s="1"/>
  <c r="CT33" i="12"/>
  <c r="KI37" i="12" s="1"/>
  <c r="AH33" i="12"/>
  <c r="MU37" i="12" s="1"/>
  <c r="EM33" i="12"/>
  <c r="IP37" i="12" s="1"/>
  <c r="LV33" i="12"/>
  <c r="BG37" i="12" s="1"/>
  <c r="FR33" i="12"/>
  <c r="HK37" i="12" s="1"/>
  <c r="BJ33" i="12"/>
  <c r="LS37" i="12" s="1"/>
  <c r="LM33" i="12"/>
  <c r="BP37" i="12" s="1"/>
  <c r="JA33" i="12"/>
  <c r="EB37" i="12" s="1"/>
  <c r="GO33" i="12"/>
  <c r="GN37" i="12" s="1"/>
  <c r="EC33" i="12"/>
  <c r="IZ37" i="12" s="1"/>
  <c r="BQ33" i="12"/>
  <c r="LL37" i="12" s="1"/>
  <c r="LD33" i="12"/>
  <c r="BY37" i="12" s="1"/>
  <c r="IR33" i="12"/>
  <c r="EK37" i="12" s="1"/>
  <c r="GF33" i="12"/>
  <c r="GW37" i="12" s="1"/>
  <c r="DT33" i="12"/>
  <c r="JI37" i="12" s="1"/>
  <c r="BH33" i="12"/>
  <c r="LU37" i="12" s="1"/>
  <c r="LC33" i="12"/>
  <c r="BZ37" i="12" s="1"/>
  <c r="IQ33" i="12"/>
  <c r="EL37" i="12" s="1"/>
  <c r="GE33" i="12"/>
  <c r="GX37" i="12" s="1"/>
  <c r="DS33" i="12"/>
  <c r="JJ37" i="12" s="1"/>
  <c r="BG33" i="12"/>
  <c r="LV37" i="12" s="1"/>
  <c r="MH33" i="12"/>
  <c r="AU37" i="12" s="1"/>
  <c r="JV33" i="12"/>
  <c r="DG37" i="12" s="1"/>
  <c r="HJ33" i="12"/>
  <c r="FS37" i="12" s="1"/>
  <c r="EX33" i="12"/>
  <c r="IE37" i="12" s="1"/>
  <c r="CL33" i="12"/>
  <c r="KQ37" i="12" s="1"/>
  <c r="Z33" i="12"/>
  <c r="NC37" i="12" s="1"/>
  <c r="KC33" i="12"/>
  <c r="CZ37" i="12" s="1"/>
  <c r="CA33" i="12"/>
  <c r="LB37" i="12" s="1"/>
  <c r="JZ33" i="12"/>
  <c r="DC37" i="12" s="1"/>
  <c r="FB33" i="12"/>
  <c r="IA37" i="12" s="1"/>
  <c r="BB33" i="12"/>
  <c r="MA37" i="12" s="1"/>
  <c r="LE33" i="12"/>
  <c r="BX37" i="12" s="1"/>
  <c r="IS33" i="12"/>
  <c r="EJ37" i="12" s="1"/>
  <c r="GG33" i="12"/>
  <c r="GV37" i="12" s="1"/>
  <c r="DU33" i="12"/>
  <c r="JH37" i="12" s="1"/>
  <c r="BI33" i="12"/>
  <c r="LT37" i="12" s="1"/>
  <c r="KV33" i="12"/>
  <c r="CG37" i="12" s="1"/>
  <c r="IJ33" i="12"/>
  <c r="ES37" i="12" s="1"/>
  <c r="FX33" i="12"/>
  <c r="HE37" i="12" s="1"/>
  <c r="DL33" i="12"/>
  <c r="JQ37" i="12" s="1"/>
  <c r="AZ33" i="12"/>
  <c r="MC37" i="12" s="1"/>
  <c r="KU33" i="12"/>
  <c r="CH37" i="12" s="1"/>
  <c r="II33" i="12"/>
  <c r="ET37" i="12" s="1"/>
  <c r="FW33" i="12"/>
  <c r="HF37" i="12" s="1"/>
  <c r="DK33" i="12"/>
  <c r="JR37" i="12" s="1"/>
  <c r="AY33" i="12"/>
  <c r="MD37" i="12" s="1"/>
  <c r="LZ33" i="12"/>
  <c r="BC37" i="12" s="1"/>
  <c r="JN33" i="12"/>
  <c r="DO37" i="12" s="1"/>
  <c r="HB33" i="12"/>
  <c r="GA37" i="12" s="1"/>
  <c r="EP33" i="12"/>
  <c r="IM37" i="12" s="1"/>
  <c r="CD33" i="12"/>
  <c r="KY37" i="12" s="1"/>
  <c r="R33" i="12"/>
  <c r="NK37" i="12" s="1"/>
  <c r="HQ33" i="12"/>
  <c r="FL37" i="12" s="1"/>
  <c r="P33" i="12"/>
  <c r="NM37" i="12" s="1"/>
  <c r="JJ33" i="12"/>
  <c r="DS37" i="12" s="1"/>
  <c r="EL33" i="12"/>
  <c r="IQ37" i="12" s="1"/>
  <c r="AT33" i="12"/>
  <c r="MI37" i="12" s="1"/>
  <c r="KW33" i="12"/>
  <c r="CF37" i="12" s="1"/>
  <c r="IK33" i="12"/>
  <c r="ER37" i="12" s="1"/>
  <c r="FY33" i="12"/>
  <c r="HD37" i="12" s="1"/>
  <c r="DM33" i="12"/>
  <c r="JP37" i="12" s="1"/>
  <c r="BA33" i="12"/>
  <c r="MB37" i="12" s="1"/>
  <c r="KN33" i="12"/>
  <c r="CO37" i="12" s="1"/>
  <c r="IB33" i="12"/>
  <c r="FA37" i="12" s="1"/>
  <c r="FP33" i="12"/>
  <c r="HM37" i="12" s="1"/>
  <c r="DD33" i="12"/>
  <c r="JY37" i="12" s="1"/>
  <c r="AR33" i="12"/>
  <c r="MK37" i="12" s="1"/>
  <c r="KM33" i="12"/>
  <c r="CP37" i="12" s="1"/>
  <c r="IA33" i="12"/>
  <c r="FB37" i="12" s="1"/>
  <c r="FO33" i="12"/>
  <c r="HN37" i="12" s="1"/>
  <c r="DC33" i="12"/>
  <c r="JZ37" i="12" s="1"/>
  <c r="AQ33" i="12"/>
  <c r="ML37" i="12" s="1"/>
  <c r="LR33" i="12"/>
  <c r="BK37" i="12" s="1"/>
  <c r="JF33" i="12"/>
  <c r="DW37" i="12" s="1"/>
  <c r="GT33" i="12"/>
  <c r="GI37" i="12" s="1"/>
  <c r="EH33" i="12"/>
  <c r="IU37" i="12" s="1"/>
  <c r="BV33" i="12"/>
  <c r="LG37" i="12" s="1"/>
  <c r="FE33" i="12"/>
  <c r="HX37" i="12" s="1"/>
  <c r="KJ33" i="12"/>
  <c r="CS37" i="12" s="1"/>
  <c r="IT33" i="12"/>
  <c r="EI37" i="12" s="1"/>
  <c r="DV33" i="12"/>
  <c r="JG37" i="12" s="1"/>
  <c r="AM33" i="12"/>
  <c r="MP37" i="12" s="1"/>
  <c r="KO33" i="12"/>
  <c r="CN37" i="12" s="1"/>
  <c r="IC33" i="12"/>
  <c r="EZ37" i="12" s="1"/>
  <c r="FQ33" i="12"/>
  <c r="HL37" i="12" s="1"/>
  <c r="DE33" i="12"/>
  <c r="JX37" i="12" s="1"/>
  <c r="AS33" i="12"/>
  <c r="MJ37" i="12" s="1"/>
  <c r="KF33" i="12"/>
  <c r="CW37" i="12" s="1"/>
  <c r="HT33" i="12"/>
  <c r="FI37" i="12" s="1"/>
  <c r="FH33" i="12"/>
  <c r="HU37" i="12" s="1"/>
  <c r="CV33" i="12"/>
  <c r="KG37" i="12" s="1"/>
  <c r="AJ33" i="12"/>
  <c r="MS37" i="12" s="1"/>
  <c r="KE33" i="12"/>
  <c r="CX37" i="12" s="1"/>
  <c r="HS33" i="12"/>
  <c r="FJ37" i="12" s="1"/>
  <c r="FG33" i="12"/>
  <c r="HV37" i="12" s="1"/>
  <c r="CU33" i="12"/>
  <c r="KH37" i="12" s="1"/>
  <c r="AI33" i="12"/>
  <c r="MT37" i="12" s="1"/>
  <c r="LJ33" i="12"/>
  <c r="BS37" i="12" s="1"/>
  <c r="IX33" i="12"/>
  <c r="EE37" i="12" s="1"/>
  <c r="GL33" i="12"/>
  <c r="GQ37" i="12" s="1"/>
  <c r="DZ33" i="12"/>
  <c r="JC37" i="12" s="1"/>
  <c r="BN33" i="12"/>
  <c r="LO37" i="12" s="1"/>
  <c r="CS33" i="12"/>
  <c r="KJ37" i="12" s="1"/>
  <c r="HX33" i="12"/>
  <c r="FE37" i="12" s="1"/>
  <c r="ID33" i="12"/>
  <c r="EY37" i="12" s="1"/>
  <c r="DF33" i="12"/>
  <c r="JW37" i="12" s="1"/>
  <c r="AF33" i="12"/>
  <c r="MW37" i="12" s="1"/>
  <c r="KG33" i="12"/>
  <c r="CV37" i="12" s="1"/>
  <c r="HU33" i="12"/>
  <c r="FH37" i="12" s="1"/>
  <c r="FI33" i="12"/>
  <c r="HT37" i="12" s="1"/>
  <c r="CW33" i="12"/>
  <c r="KF37" i="12" s="1"/>
  <c r="AK33" i="12"/>
  <c r="MR37" i="12" s="1"/>
  <c r="MJ33" i="12"/>
  <c r="AS37" i="12" s="1"/>
  <c r="JX33" i="12"/>
  <c r="DE37" i="12" s="1"/>
  <c r="HL33" i="12"/>
  <c r="FQ37" i="12" s="1"/>
  <c r="EZ33" i="12"/>
  <c r="IC37" i="12" s="1"/>
  <c r="CN33" i="12"/>
  <c r="KO37" i="12" s="1"/>
  <c r="AC33" i="12"/>
  <c r="MZ37" i="12" s="1"/>
  <c r="MI33" i="12"/>
  <c r="AT37" i="12" s="1"/>
  <c r="JW33" i="12"/>
  <c r="DF37" i="12" s="1"/>
  <c r="HK33" i="12"/>
  <c r="FR37" i="12" s="1"/>
  <c r="EY33" i="12"/>
  <c r="ID37" i="12" s="1"/>
  <c r="CM33" i="12"/>
  <c r="KP37" i="12" s="1"/>
  <c r="AA33" i="12"/>
  <c r="NB37" i="12" s="1"/>
  <c r="LB33" i="12"/>
  <c r="CA37" i="12" s="1"/>
  <c r="IP33" i="12"/>
  <c r="EM37" i="12" s="1"/>
  <c r="GD33" i="12"/>
  <c r="GY37" i="12" s="1"/>
  <c r="DR33" i="12"/>
  <c r="JK37" i="12" s="1"/>
  <c r="BF33" i="12"/>
  <c r="LW37" i="12" s="1"/>
  <c r="AG33" i="12"/>
  <c r="MV37" i="12" s="1"/>
  <c r="FL33" i="12"/>
  <c r="HQ37" i="12" s="1"/>
  <c r="LW33" i="12"/>
  <c r="BF37" i="12" s="1"/>
  <c r="HN33" i="12"/>
  <c r="FO37" i="12" s="1"/>
  <c r="CP33" i="12"/>
  <c r="KM37" i="12" s="1"/>
  <c r="W33" i="12"/>
  <c r="NF37" i="12" s="1"/>
  <c r="JY33" i="12"/>
  <c r="DD37" i="12" s="1"/>
  <c r="HM33" i="12"/>
  <c r="FP37" i="12" s="1"/>
  <c r="FA33" i="12"/>
  <c r="IB37" i="12" s="1"/>
  <c r="CO33" i="12"/>
  <c r="KN37" i="12" s="1"/>
  <c r="AB33" i="12"/>
  <c r="NA37" i="12" s="1"/>
  <c r="MB33" i="12"/>
  <c r="BA37" i="12" s="1"/>
  <c r="JP33" i="12"/>
  <c r="DM37" i="12" s="1"/>
  <c r="HD33" i="12"/>
  <c r="FY37" i="12" s="1"/>
  <c r="ER33" i="12"/>
  <c r="IK37" i="12" s="1"/>
  <c r="CF33" i="12"/>
  <c r="KW37" i="12" s="1"/>
  <c r="U33" i="12"/>
  <c r="NH37" i="12" s="1"/>
  <c r="MA33" i="12"/>
  <c r="BB37" i="12" s="1"/>
  <c r="JO33" i="12"/>
  <c r="DN37" i="12" s="1"/>
  <c r="HC33" i="12"/>
  <c r="FZ37" i="12" s="1"/>
  <c r="EQ33" i="12"/>
  <c r="IL37" i="12" s="1"/>
  <c r="CE33" i="12"/>
  <c r="KX37" i="12" s="1"/>
  <c r="S33" i="12"/>
  <c r="NJ37" i="12" s="1"/>
  <c r="KT33" i="12"/>
  <c r="CI37" i="12" s="1"/>
  <c r="IH33" i="12"/>
  <c r="EU37" i="12" s="1"/>
  <c r="FV33" i="12"/>
  <c r="HG37" i="12" s="1"/>
  <c r="DJ33" i="12"/>
  <c r="JS37" i="12" s="1"/>
  <c r="AX33" i="12"/>
  <c r="ME37" i="12" s="1"/>
  <c r="N33" i="12"/>
  <c r="CZ33" i="12"/>
  <c r="KC37" i="12" s="1"/>
  <c r="JK33" i="12"/>
  <c r="DR37" i="12" s="1"/>
  <c r="GX33" i="12"/>
  <c r="GE37" i="12" s="1"/>
  <c r="BZ33" i="12"/>
  <c r="LC37" i="12" s="1"/>
  <c r="MC33" i="12"/>
  <c r="AZ37" i="12" s="1"/>
  <c r="JQ33" i="12"/>
  <c r="DL37" i="12" s="1"/>
  <c r="HE33" i="12"/>
  <c r="FX37" i="12" s="1"/>
  <c r="ES33" i="12"/>
  <c r="IJ37" i="12" s="1"/>
  <c r="CG33" i="12"/>
  <c r="KV37" i="12" s="1"/>
  <c r="T33" i="12"/>
  <c r="NI37" i="12" s="1"/>
  <c r="LT33" i="12"/>
  <c r="BI37" i="12" s="1"/>
  <c r="JH33" i="12"/>
  <c r="DU37" i="12" s="1"/>
  <c r="GV33" i="12"/>
  <c r="GG37" i="12" s="1"/>
  <c r="EJ33" i="12"/>
  <c r="IS37" i="12" s="1"/>
  <c r="BX33" i="12"/>
  <c r="LE37" i="12" s="1"/>
  <c r="LS33" i="12"/>
  <c r="BJ37" i="12" s="1"/>
  <c r="JG33" i="12"/>
  <c r="DV37" i="12" s="1"/>
  <c r="GU33" i="12"/>
  <c r="GH37" i="12" s="1"/>
  <c r="EI33" i="12"/>
  <c r="IT37" i="12" s="1"/>
  <c r="BW33" i="12"/>
  <c r="LF37" i="12" s="1"/>
  <c r="KL33" i="12"/>
  <c r="CQ37" i="12" s="1"/>
  <c r="HZ33" i="12"/>
  <c r="FC37" i="12" s="1"/>
  <c r="FN33" i="12"/>
  <c r="HO37" i="12" s="1"/>
  <c r="DB33" i="12"/>
  <c r="KA37" i="12" s="1"/>
  <c r="AP33" i="12"/>
  <c r="MM37" i="12" s="1"/>
  <c r="NO52" i="8"/>
  <c r="O219" i="8" s="1"/>
  <c r="O63" i="8" s="1"/>
  <c r="MK46" i="11"/>
  <c r="AR52" i="11" s="1"/>
  <c r="K52" i="11" s="1"/>
  <c r="K38" i="11"/>
  <c r="K46" i="11"/>
  <c r="NO52" i="11"/>
  <c r="O219" i="11" s="1"/>
  <c r="O63" i="11" s="1"/>
  <c r="MK33" i="9"/>
  <c r="AR37" i="9" s="1"/>
  <c r="K29" i="9"/>
  <c r="MK33" i="12"/>
  <c r="AR37" i="12" s="1"/>
  <c r="K29" i="12"/>
  <c r="K44" i="11"/>
  <c r="NO50" i="11"/>
  <c r="NH33" i="12"/>
  <c r="U37" i="12" s="1"/>
  <c r="MK46" i="8"/>
  <c r="AR52" i="8" s="1"/>
  <c r="K52" i="8" s="1"/>
  <c r="K38" i="8"/>
  <c r="JU33" i="9"/>
  <c r="DH37" i="9" s="1"/>
  <c r="KG33" i="9"/>
  <c r="CV37" i="9" s="1"/>
  <c r="KC33" i="9"/>
  <c r="CZ37" i="9" s="1"/>
  <c r="KF33" i="9"/>
  <c r="CW37" i="9" s="1"/>
  <c r="LY33" i="9"/>
  <c r="BD37" i="9" s="1"/>
  <c r="KU33" i="9"/>
  <c r="CH37" i="9" s="1"/>
  <c r="MH33" i="9"/>
  <c r="AU37" i="9" s="1"/>
  <c r="JV33" i="9"/>
  <c r="DG37" i="9" s="1"/>
  <c r="GC33" i="9"/>
  <c r="GZ37" i="9" s="1"/>
  <c r="DQ33" i="9"/>
  <c r="JL37" i="9" s="1"/>
  <c r="LP33" i="9"/>
  <c r="BM37" i="9" s="1"/>
  <c r="JD33" i="9"/>
  <c r="DY37" i="9" s="1"/>
  <c r="LW33" i="9"/>
  <c r="BF37" i="9" s="1"/>
  <c r="JK33" i="9"/>
  <c r="DR37" i="9" s="1"/>
  <c r="JB33" i="9"/>
  <c r="EA37" i="9" s="1"/>
  <c r="GP33" i="9"/>
  <c r="GM37" i="9" s="1"/>
  <c r="FP33" i="9"/>
  <c r="HM37" i="9" s="1"/>
  <c r="DC33" i="9"/>
  <c r="JZ37" i="9" s="1"/>
  <c r="AQ33" i="9"/>
  <c r="ML37" i="9" s="1"/>
  <c r="IA33" i="9"/>
  <c r="FB37" i="9" s="1"/>
  <c r="FN33" i="9"/>
  <c r="HO37" i="9" s="1"/>
  <c r="DF33" i="9"/>
  <c r="JW37" i="9" s="1"/>
  <c r="AP33" i="9"/>
  <c r="MM37" i="9" s="1"/>
  <c r="HR33" i="9"/>
  <c r="FK37" i="9" s="1"/>
  <c r="FF33" i="9"/>
  <c r="HW37" i="9" s="1"/>
  <c r="CT33" i="9"/>
  <c r="KI37" i="9" s="1"/>
  <c r="AH33" i="9"/>
  <c r="MU37" i="9" s="1"/>
  <c r="BM33" i="9"/>
  <c r="LP37" i="9" s="1"/>
  <c r="HX33" i="9"/>
  <c r="FE37" i="9" s="1"/>
  <c r="FM33" i="9"/>
  <c r="HP37" i="9" s="1"/>
  <c r="CZ33" i="9"/>
  <c r="KC37" i="9" s="1"/>
  <c r="AO33" i="9"/>
  <c r="MN37" i="9" s="1"/>
  <c r="HW33" i="9"/>
  <c r="FF37" i="9" s="1"/>
  <c r="FK33" i="9"/>
  <c r="HR37" i="9" s="1"/>
  <c r="CY33" i="9"/>
  <c r="KD37" i="9" s="1"/>
  <c r="AL33" i="9"/>
  <c r="MQ37" i="9" s="1"/>
  <c r="FA33" i="9"/>
  <c r="IB37" i="9" s="1"/>
  <c r="CP33" i="9"/>
  <c r="KM37" i="9" s="1"/>
  <c r="AE33" i="9"/>
  <c r="MX37" i="9" s="1"/>
  <c r="GW33" i="9"/>
  <c r="GF37" i="9" s="1"/>
  <c r="EK33" i="9"/>
  <c r="IR37" i="9" s="1"/>
  <c r="BY33" i="9"/>
  <c r="LD37" i="9" s="1"/>
  <c r="LE33" i="9"/>
  <c r="BX37" i="9" s="1"/>
  <c r="JY33" i="9"/>
  <c r="DD37" i="9" s="1"/>
  <c r="LN33" i="9"/>
  <c r="BO37" i="9" s="1"/>
  <c r="JX33" i="9"/>
  <c r="DE37" i="9" s="1"/>
  <c r="JM33" i="9"/>
  <c r="DP37" i="9" s="1"/>
  <c r="KM33" i="9"/>
  <c r="CP37" i="9" s="1"/>
  <c r="LZ33" i="9"/>
  <c r="BC37" i="9" s="1"/>
  <c r="JN33" i="9"/>
  <c r="DO37" i="9" s="1"/>
  <c r="FU33" i="9"/>
  <c r="HH37" i="9" s="1"/>
  <c r="DH33" i="9"/>
  <c r="JU37" i="9" s="1"/>
  <c r="LH33" i="9"/>
  <c r="BU37" i="9" s="1"/>
  <c r="IV33" i="9"/>
  <c r="EG37" i="9" s="1"/>
  <c r="LO33" i="9"/>
  <c r="BN37" i="9" s="1"/>
  <c r="KK33" i="9"/>
  <c r="CR37" i="9" s="1"/>
  <c r="IT33" i="9"/>
  <c r="EI37" i="9" s="1"/>
  <c r="HT33" i="9"/>
  <c r="FI37" i="9" s="1"/>
  <c r="FH33" i="9"/>
  <c r="HU37" i="9" s="1"/>
  <c r="CU33" i="9"/>
  <c r="KH37" i="9" s="1"/>
  <c r="AJ33" i="9"/>
  <c r="MS37" i="9" s="1"/>
  <c r="HS33" i="9"/>
  <c r="FJ37" i="9" s="1"/>
  <c r="FG33" i="9"/>
  <c r="HV37" i="9" s="1"/>
  <c r="CV33" i="9"/>
  <c r="KG37" i="9" s="1"/>
  <c r="AI33" i="9"/>
  <c r="MT37" i="9" s="1"/>
  <c r="HJ33" i="9"/>
  <c r="FS37" i="9" s="1"/>
  <c r="EX33" i="9"/>
  <c r="IE37" i="9" s="1"/>
  <c r="CL33" i="9"/>
  <c r="KQ37" i="9" s="1"/>
  <c r="X33" i="9"/>
  <c r="NE37" i="9" s="1"/>
  <c r="BE33" i="9"/>
  <c r="LX37" i="9" s="1"/>
  <c r="HP33" i="9"/>
  <c r="FM37" i="9" s="1"/>
  <c r="FD33" i="9"/>
  <c r="HY37" i="9" s="1"/>
  <c r="CR33" i="9"/>
  <c r="KK37" i="9" s="1"/>
  <c r="AF33" i="9"/>
  <c r="MW37" i="9" s="1"/>
  <c r="HO33" i="9"/>
  <c r="FN37" i="9" s="1"/>
  <c r="FC33" i="9"/>
  <c r="HZ37" i="9" s="1"/>
  <c r="CQ33" i="9"/>
  <c r="KL37" i="9" s="1"/>
  <c r="AD33" i="9"/>
  <c r="MY37" i="9" s="1"/>
  <c r="ET33" i="9"/>
  <c r="II37" i="9" s="1"/>
  <c r="CH33" i="9"/>
  <c r="KU37" i="9" s="1"/>
  <c r="W33" i="9"/>
  <c r="NF37" i="9" s="1"/>
  <c r="GO33" i="9"/>
  <c r="GN37" i="9" s="1"/>
  <c r="EC33" i="9"/>
  <c r="IZ37" i="9" s="1"/>
  <c r="BQ33" i="9"/>
  <c r="LL37" i="9" s="1"/>
  <c r="MC33" i="9"/>
  <c r="AZ37" i="9" s="1"/>
  <c r="JQ33" i="9"/>
  <c r="DL37" i="9" s="1"/>
  <c r="MB33" i="9"/>
  <c r="BA37" i="9" s="1"/>
  <c r="JP33" i="9"/>
  <c r="DM37" i="9" s="1"/>
  <c r="LV33" i="9"/>
  <c r="BG37" i="9" s="1"/>
  <c r="KE33" i="9"/>
  <c r="CX37" i="9" s="1"/>
  <c r="LR33" i="9"/>
  <c r="BK37" i="9" s="1"/>
  <c r="JF33" i="9"/>
  <c r="DW37" i="9" s="1"/>
  <c r="FL33" i="9"/>
  <c r="HQ37" i="9" s="1"/>
  <c r="LA33" i="9"/>
  <c r="CB37" i="9" s="1"/>
  <c r="KZ33" i="9"/>
  <c r="CC37" i="9" s="1"/>
  <c r="IN33" i="9"/>
  <c r="EO37" i="9" s="1"/>
  <c r="LF33" i="9"/>
  <c r="BW37" i="9" s="1"/>
  <c r="MD33" i="9"/>
  <c r="AY37" i="9" s="1"/>
  <c r="IL33" i="9"/>
  <c r="EQ37" i="9" s="1"/>
  <c r="HL33" i="9"/>
  <c r="FQ37" i="9" s="1"/>
  <c r="EZ33" i="9"/>
  <c r="IC37" i="9" s="1"/>
  <c r="CN33" i="9"/>
  <c r="KO37" i="9" s="1"/>
  <c r="AB33" i="9"/>
  <c r="NA37" i="9" s="1"/>
  <c r="HK33" i="9"/>
  <c r="FR37" i="9" s="1"/>
  <c r="EY33" i="9"/>
  <c r="ID37" i="9" s="1"/>
  <c r="CM33" i="9"/>
  <c r="KP37" i="9" s="1"/>
  <c r="AA33" i="9"/>
  <c r="NB37" i="9" s="1"/>
  <c r="HB33" i="9"/>
  <c r="GA37" i="9" s="1"/>
  <c r="EP33" i="9"/>
  <c r="IM37" i="9" s="1"/>
  <c r="CD33" i="9"/>
  <c r="KY37" i="9" s="1"/>
  <c r="S33" i="9"/>
  <c r="NJ37" i="9" s="1"/>
  <c r="AW33" i="9"/>
  <c r="MF37" i="9" s="1"/>
  <c r="HH33" i="9"/>
  <c r="FU37" i="9" s="1"/>
  <c r="EV33" i="9"/>
  <c r="IG37" i="9" s="1"/>
  <c r="CJ33" i="9"/>
  <c r="KS37" i="9" s="1"/>
  <c r="V33" i="9"/>
  <c r="NG37" i="9" s="1"/>
  <c r="HG33" i="9"/>
  <c r="FV37" i="9" s="1"/>
  <c r="EU33" i="9"/>
  <c r="IH37" i="9" s="1"/>
  <c r="CI33" i="9"/>
  <c r="KT37" i="9" s="1"/>
  <c r="Z33" i="9"/>
  <c r="NC37" i="9" s="1"/>
  <c r="EL33" i="9"/>
  <c r="IQ37" i="9" s="1"/>
  <c r="BZ33" i="9"/>
  <c r="LC37" i="9" s="1"/>
  <c r="GG33" i="9"/>
  <c r="GV37" i="9" s="1"/>
  <c r="DU33" i="9"/>
  <c r="JH37" i="9" s="1"/>
  <c r="BI33" i="9"/>
  <c r="LT37" i="9" s="1"/>
  <c r="LU33" i="9"/>
  <c r="BH37" i="9" s="1"/>
  <c r="JI33" i="9"/>
  <c r="DT37" i="9" s="1"/>
  <c r="LT33" i="9"/>
  <c r="BI37" i="9" s="1"/>
  <c r="JH33" i="9"/>
  <c r="DU37" i="9" s="1"/>
  <c r="MI33" i="9"/>
  <c r="AT37" i="9" s="1"/>
  <c r="JW33" i="9"/>
  <c r="DF37" i="9" s="1"/>
  <c r="LJ33" i="9"/>
  <c r="BS37" i="9" s="1"/>
  <c r="LQ33" i="9"/>
  <c r="BL37" i="9" s="1"/>
  <c r="FE33" i="9"/>
  <c r="HX37" i="9" s="1"/>
  <c r="IO33" i="9"/>
  <c r="EN37" i="9" s="1"/>
  <c r="KQ33" i="9"/>
  <c r="CL37" i="9" s="1"/>
  <c r="LI33" i="9"/>
  <c r="BT37" i="9" s="1"/>
  <c r="KY33" i="9"/>
  <c r="CD37" i="9" s="1"/>
  <c r="KP33" i="9"/>
  <c r="CM37" i="9" s="1"/>
  <c r="ID33" i="9"/>
  <c r="EY37" i="9" s="1"/>
  <c r="HD33" i="9"/>
  <c r="FY37" i="9" s="1"/>
  <c r="ES33" i="9"/>
  <c r="IJ37" i="9" s="1"/>
  <c r="CF33" i="9"/>
  <c r="KW37" i="9" s="1"/>
  <c r="T33" i="9"/>
  <c r="NI37" i="9" s="1"/>
  <c r="HC33" i="9"/>
  <c r="FZ37" i="9" s="1"/>
  <c r="EQ33" i="9"/>
  <c r="IL37" i="9" s="1"/>
  <c r="CE33" i="9"/>
  <c r="KX37" i="9" s="1"/>
  <c r="R33" i="9"/>
  <c r="NK37" i="9" s="1"/>
  <c r="GT33" i="9"/>
  <c r="GI37" i="9" s="1"/>
  <c r="EH33" i="9"/>
  <c r="IU37" i="9" s="1"/>
  <c r="BV33" i="9"/>
  <c r="LG37" i="9" s="1"/>
  <c r="DA33" i="9"/>
  <c r="KB37" i="9" s="1"/>
  <c r="AN33" i="9"/>
  <c r="MO37" i="9" s="1"/>
  <c r="GZ33" i="9"/>
  <c r="GC37" i="9" s="1"/>
  <c r="EN33" i="9"/>
  <c r="IO37" i="9" s="1"/>
  <c r="CB33" i="9"/>
  <c r="LA37" i="9" s="1"/>
  <c r="P33" i="9"/>
  <c r="NM37" i="9" s="1"/>
  <c r="GY33" i="9"/>
  <c r="GD37" i="9" s="1"/>
  <c r="EM33" i="9"/>
  <c r="IP37" i="9" s="1"/>
  <c r="CA33" i="9"/>
  <c r="LB37" i="9" s="1"/>
  <c r="O33" i="9"/>
  <c r="NN37" i="9" s="1"/>
  <c r="ED33" i="9"/>
  <c r="IY37" i="9" s="1"/>
  <c r="BR33" i="9"/>
  <c r="LK37" i="9" s="1"/>
  <c r="FY33" i="9"/>
  <c r="HD37" i="9" s="1"/>
  <c r="DM33" i="9"/>
  <c r="JP37" i="9" s="1"/>
  <c r="AZ33" i="9"/>
  <c r="MC37" i="9" s="1"/>
  <c r="N33" i="9"/>
  <c r="LM33" i="9"/>
  <c r="BP37" i="9" s="1"/>
  <c r="JA33" i="9"/>
  <c r="EB37" i="9" s="1"/>
  <c r="LL33" i="9"/>
  <c r="BQ37" i="9" s="1"/>
  <c r="IZ33" i="9"/>
  <c r="EC37" i="9" s="1"/>
  <c r="MA33" i="9"/>
  <c r="BB37" i="9" s="1"/>
  <c r="JO33" i="9"/>
  <c r="DN37" i="9" s="1"/>
  <c r="LB33" i="9"/>
  <c r="CA37" i="9" s="1"/>
  <c r="JE33" i="9"/>
  <c r="DX37" i="9" s="1"/>
  <c r="EW33" i="9"/>
  <c r="IF37" i="9" s="1"/>
  <c r="HQ33" i="9"/>
  <c r="FL37" i="9" s="1"/>
  <c r="KJ33" i="9"/>
  <c r="CS37" i="9" s="1"/>
  <c r="IW33" i="9"/>
  <c r="EF37" i="9" s="1"/>
  <c r="KT33" i="9"/>
  <c r="CI37" i="9" s="1"/>
  <c r="KH33" i="9"/>
  <c r="CU37" i="9" s="1"/>
  <c r="HV33" i="9"/>
  <c r="FG37" i="9" s="1"/>
  <c r="GV33" i="9"/>
  <c r="GG37" i="9" s="1"/>
  <c r="EJ33" i="9"/>
  <c r="IS37" i="9" s="1"/>
  <c r="BW33" i="9"/>
  <c r="LF37" i="9" s="1"/>
  <c r="JG33" i="9"/>
  <c r="DV37" i="9" s="1"/>
  <c r="GU33" i="9"/>
  <c r="GH37" i="9" s="1"/>
  <c r="EI33" i="9"/>
  <c r="IT37" i="9" s="1"/>
  <c r="BX33" i="9"/>
  <c r="LE37" i="9" s="1"/>
  <c r="IX33" i="9"/>
  <c r="EE37" i="9" s="1"/>
  <c r="GL33" i="9"/>
  <c r="GQ37" i="9" s="1"/>
  <c r="DZ33" i="9"/>
  <c r="JC37" i="9" s="1"/>
  <c r="BN33" i="9"/>
  <c r="LO37" i="9" s="1"/>
  <c r="CS33" i="9"/>
  <c r="KJ37" i="9" s="1"/>
  <c r="AG33" i="9"/>
  <c r="MV37" i="9" s="1"/>
  <c r="GR33" i="9"/>
  <c r="GK37" i="9" s="1"/>
  <c r="EF33" i="9"/>
  <c r="IW37" i="9" s="1"/>
  <c r="BU33" i="9"/>
  <c r="LH37" i="9" s="1"/>
  <c r="JC33" i="9"/>
  <c r="DZ37" i="9" s="1"/>
  <c r="GQ33" i="9"/>
  <c r="GL37" i="9" s="1"/>
  <c r="EE33" i="9"/>
  <c r="IX37" i="9" s="1"/>
  <c r="BS33" i="9"/>
  <c r="LJ37" i="9" s="1"/>
  <c r="GH33" i="9"/>
  <c r="GU37" i="9" s="1"/>
  <c r="DV33" i="9"/>
  <c r="JG37" i="9" s="1"/>
  <c r="BJ33" i="9"/>
  <c r="LS37" i="9" s="1"/>
  <c r="IC33" i="9"/>
  <c r="EZ37" i="9" s="1"/>
  <c r="FQ33" i="9"/>
  <c r="HL37" i="9" s="1"/>
  <c r="DD33" i="9"/>
  <c r="JY37" i="9" s="1"/>
  <c r="AS33" i="9"/>
  <c r="MJ37" i="9" s="1"/>
  <c r="LD33" i="9"/>
  <c r="BY37" i="9" s="1"/>
  <c r="IS33" i="9"/>
  <c r="EJ37" i="9" s="1"/>
  <c r="LG33" i="9"/>
  <c r="BV37" i="9" s="1"/>
  <c r="IR33" i="9"/>
  <c r="EK37" i="9" s="1"/>
  <c r="LS33" i="9"/>
  <c r="BJ37" i="9" s="1"/>
  <c r="KR33" i="9"/>
  <c r="CK37" i="9" s="1"/>
  <c r="KS33" i="9"/>
  <c r="CJ37" i="9" s="1"/>
  <c r="IG33" i="9"/>
  <c r="EV37" i="9" s="1"/>
  <c r="EO33" i="9"/>
  <c r="IN37" i="9" s="1"/>
  <c r="GS33" i="9"/>
  <c r="GJ37" i="9" s="1"/>
  <c r="KB33" i="9"/>
  <c r="DA37" i="9" s="1"/>
  <c r="HY33" i="9"/>
  <c r="FD37" i="9" s="1"/>
  <c r="KI33" i="9"/>
  <c r="CT37" i="9" s="1"/>
  <c r="JZ33" i="9"/>
  <c r="DC37" i="9" s="1"/>
  <c r="HN33" i="9"/>
  <c r="FO37" i="9" s="1"/>
  <c r="GN33" i="9"/>
  <c r="GO37" i="9" s="1"/>
  <c r="EB33" i="9"/>
  <c r="JA37" i="9" s="1"/>
  <c r="BP33" i="9"/>
  <c r="LM37" i="9" s="1"/>
  <c r="IY33" i="9"/>
  <c r="ED37" i="9" s="1"/>
  <c r="GM33" i="9"/>
  <c r="GP37" i="9" s="1"/>
  <c r="EA33" i="9"/>
  <c r="JB37" i="9" s="1"/>
  <c r="BO33" i="9"/>
  <c r="LN37" i="9" s="1"/>
  <c r="IP33" i="9"/>
  <c r="EM37" i="9" s="1"/>
  <c r="GD33" i="9"/>
  <c r="GY37" i="9" s="1"/>
  <c r="DR33" i="9"/>
  <c r="JK37" i="9" s="1"/>
  <c r="BF33" i="9"/>
  <c r="LW37" i="9" s="1"/>
  <c r="CK33" i="9"/>
  <c r="KR37" i="9" s="1"/>
  <c r="Y33" i="9"/>
  <c r="ND37" i="9" s="1"/>
  <c r="GJ33" i="9"/>
  <c r="GS37" i="9" s="1"/>
  <c r="DX33" i="9"/>
  <c r="JE37" i="9" s="1"/>
  <c r="BL33" i="9"/>
  <c r="LQ37" i="9" s="1"/>
  <c r="IU33" i="9"/>
  <c r="EH37" i="9" s="1"/>
  <c r="GI33" i="9"/>
  <c r="GT37" i="9" s="1"/>
  <c r="DW33" i="9"/>
  <c r="JF37" i="9" s="1"/>
  <c r="BK33" i="9"/>
  <c r="LR37" i="9" s="1"/>
  <c r="FZ33" i="9"/>
  <c r="HC37" i="9" s="1"/>
  <c r="DO33" i="9"/>
  <c r="JN37" i="9" s="1"/>
  <c r="BB33" i="9"/>
  <c r="MA37" i="9" s="1"/>
  <c r="HU33" i="9"/>
  <c r="FH37" i="9" s="1"/>
  <c r="FI33" i="9"/>
  <c r="HT37" i="9" s="1"/>
  <c r="CW33" i="9"/>
  <c r="KF37" i="9" s="1"/>
  <c r="AK33" i="9"/>
  <c r="MR37" i="9" s="1"/>
  <c r="KW33" i="9"/>
  <c r="CF37" i="9" s="1"/>
  <c r="IK33" i="9"/>
  <c r="ER37" i="9" s="1"/>
  <c r="KV33" i="9"/>
  <c r="CG37" i="9" s="1"/>
  <c r="IJ33" i="9"/>
  <c r="ES37" i="9" s="1"/>
  <c r="LK33" i="9"/>
  <c r="BR37" i="9" s="1"/>
  <c r="KX33" i="9"/>
  <c r="CE37" i="9" s="1"/>
  <c r="KL33" i="9"/>
  <c r="CQ37" i="9" s="1"/>
  <c r="HI33" i="9"/>
  <c r="FT37" i="9" s="1"/>
  <c r="EG33" i="9"/>
  <c r="IV37" i="9" s="1"/>
  <c r="MF33" i="9"/>
  <c r="AW37" i="9" s="1"/>
  <c r="JT33" i="9"/>
  <c r="DI37" i="9" s="1"/>
  <c r="HA33" i="9"/>
  <c r="GB37" i="9" s="1"/>
  <c r="KA33" i="9"/>
  <c r="DB37" i="9" s="1"/>
  <c r="JR33" i="9"/>
  <c r="DK37" i="9" s="1"/>
  <c r="HF33" i="9"/>
  <c r="FW37" i="9" s="1"/>
  <c r="GF33" i="9"/>
  <c r="GW37" i="9" s="1"/>
  <c r="DT33" i="9"/>
  <c r="JI37" i="9" s="1"/>
  <c r="BH33" i="9"/>
  <c r="LU37" i="9" s="1"/>
  <c r="IQ33" i="9"/>
  <c r="EL37" i="9" s="1"/>
  <c r="GE33" i="9"/>
  <c r="GX37" i="9" s="1"/>
  <c r="DS33" i="9"/>
  <c r="JJ37" i="9" s="1"/>
  <c r="BG33" i="9"/>
  <c r="LV37" i="9" s="1"/>
  <c r="IH33" i="9"/>
  <c r="EU37" i="9" s="1"/>
  <c r="FV33" i="9"/>
  <c r="HG37" i="9" s="1"/>
  <c r="DJ33" i="9"/>
  <c r="JS37" i="9" s="1"/>
  <c r="AY33" i="9"/>
  <c r="MD37" i="9" s="1"/>
  <c r="CC33" i="9"/>
  <c r="KZ37" i="9" s="1"/>
  <c r="Q33" i="9"/>
  <c r="NL37" i="9" s="1"/>
  <c r="GB33" i="9"/>
  <c r="HA37" i="9" s="1"/>
  <c r="DP33" i="9"/>
  <c r="JM37" i="9" s="1"/>
  <c r="BD33" i="9"/>
  <c r="LY37" i="9" s="1"/>
  <c r="IM33" i="9"/>
  <c r="EP37" i="9" s="1"/>
  <c r="GA33" i="9"/>
  <c r="HB37" i="9" s="1"/>
  <c r="DN33" i="9"/>
  <c r="JO37" i="9" s="1"/>
  <c r="BC33" i="9"/>
  <c r="LZ37" i="9" s="1"/>
  <c r="FS33" i="9"/>
  <c r="HJ37" i="9" s="1"/>
  <c r="DE33" i="9"/>
  <c r="JX37" i="9" s="1"/>
  <c r="AT33" i="9"/>
  <c r="MI37" i="9" s="1"/>
  <c r="HM33" i="9"/>
  <c r="FP37" i="9" s="1"/>
  <c r="FB33" i="9"/>
  <c r="IA37" i="9" s="1"/>
  <c r="CO33" i="9"/>
  <c r="KN37" i="9" s="1"/>
  <c r="AC33" i="9"/>
  <c r="MZ37" i="9" s="1"/>
  <c r="KO33" i="9"/>
  <c r="CN37" i="9" s="1"/>
  <c r="MG33" i="9"/>
  <c r="AV37" i="9" s="1"/>
  <c r="KN33" i="9"/>
  <c r="CO37" i="9" s="1"/>
  <c r="IB33" i="9"/>
  <c r="FA37" i="9" s="1"/>
  <c r="LC33" i="9"/>
  <c r="BZ37" i="9" s="1"/>
  <c r="MJ33" i="9"/>
  <c r="AS37" i="9" s="1"/>
  <c r="KD33" i="9"/>
  <c r="CY37" i="9" s="1"/>
  <c r="GK33" i="9"/>
  <c r="GR37" i="9" s="1"/>
  <c r="DY33" i="9"/>
  <c r="JD37" i="9" s="1"/>
  <c r="LX33" i="9"/>
  <c r="BE37" i="9" s="1"/>
  <c r="JL33" i="9"/>
  <c r="DQ37" i="9" s="1"/>
  <c r="ME33" i="9"/>
  <c r="AX37" i="9" s="1"/>
  <c r="JS33" i="9"/>
  <c r="DJ37" i="9" s="1"/>
  <c r="JJ33" i="9"/>
  <c r="DS37" i="9" s="1"/>
  <c r="GX33" i="9"/>
  <c r="GE37" i="9" s="1"/>
  <c r="FX33" i="9"/>
  <c r="HE37" i="9" s="1"/>
  <c r="DL33" i="9"/>
  <c r="JQ37" i="9" s="1"/>
  <c r="BA33" i="9"/>
  <c r="MB37" i="9" s="1"/>
  <c r="II33" i="9"/>
  <c r="ET37" i="9" s="1"/>
  <c r="FW33" i="9"/>
  <c r="HF37" i="9" s="1"/>
  <c r="DK33" i="9"/>
  <c r="JR37" i="9" s="1"/>
  <c r="AX33" i="9"/>
  <c r="ME37" i="9" s="1"/>
  <c r="HZ33" i="9"/>
  <c r="FC37" i="9" s="1"/>
  <c r="FO33" i="9"/>
  <c r="HN37" i="9" s="1"/>
  <c r="DB33" i="9"/>
  <c r="KA37" i="9" s="1"/>
  <c r="AR33" i="9"/>
  <c r="MK37" i="9" s="1"/>
  <c r="BT33" i="9"/>
  <c r="LI37" i="9" s="1"/>
  <c r="IF33" i="9"/>
  <c r="EW37" i="9" s="1"/>
  <c r="FT33" i="9"/>
  <c r="HI37" i="9" s="1"/>
  <c r="DG33" i="9"/>
  <c r="JV37" i="9" s="1"/>
  <c r="AV33" i="9"/>
  <c r="MG37" i="9" s="1"/>
  <c r="IE33" i="9"/>
  <c r="EX37" i="9" s="1"/>
  <c r="FR33" i="9"/>
  <c r="HK37" i="9" s="1"/>
  <c r="DI33" i="9"/>
  <c r="JT37" i="9" s="1"/>
  <c r="AU33" i="9"/>
  <c r="MH37" i="9" s="1"/>
  <c r="FJ33" i="9"/>
  <c r="HS37" i="9" s="1"/>
  <c r="CX33" i="9"/>
  <c r="KE37" i="9" s="1"/>
  <c r="AM33" i="9"/>
  <c r="MP37" i="9" s="1"/>
  <c r="HE33" i="9"/>
  <c r="FX37" i="9" s="1"/>
  <c r="ER33" i="9"/>
  <c r="IK37" i="9" s="1"/>
  <c r="CG33" i="9"/>
  <c r="KV37" i="9" s="1"/>
  <c r="U33" i="9"/>
  <c r="NH37" i="9" s="1"/>
  <c r="K33" i="4"/>
  <c r="NO37" i="4"/>
  <c r="N196" i="2"/>
  <c r="Y241" i="2"/>
  <c r="X240" i="2"/>
  <c r="U203" i="2"/>
  <c r="T202" i="2"/>
  <c r="U221" i="2"/>
  <c r="V222" i="2"/>
  <c r="V55" i="2"/>
  <c r="U54" i="2"/>
  <c r="V32" i="2"/>
  <c r="U31" i="2"/>
  <c r="T23" i="2"/>
  <c r="W9" i="2"/>
  <c r="V8" i="2"/>
  <c r="S1" i="2"/>
  <c r="S48" i="2"/>
  <c r="O140" i="11" l="1"/>
  <c r="O136" i="11"/>
  <c r="O138" i="11"/>
  <c r="O141" i="11"/>
  <c r="O139" i="11"/>
  <c r="O142" i="11"/>
  <c r="O137" i="11"/>
  <c r="O135" i="11"/>
  <c r="O143" i="11"/>
  <c r="O162" i="11" s="1"/>
  <c r="T228" i="11" s="1"/>
  <c r="O139" i="8"/>
  <c r="O142" i="8"/>
  <c r="O140" i="8"/>
  <c r="O143" i="8"/>
  <c r="O162" i="8" s="1"/>
  <c r="T228" i="8" s="1"/>
  <c r="O138" i="8"/>
  <c r="O136" i="8"/>
  <c r="O137" i="8"/>
  <c r="O135" i="8"/>
  <c r="O141" i="8"/>
  <c r="K33" i="9"/>
  <c r="NO37" i="9"/>
  <c r="K50" i="11"/>
  <c r="O213" i="11"/>
  <c r="O57" i="11" s="1"/>
  <c r="O217" i="11"/>
  <c r="O61" i="11" s="1"/>
  <c r="O215" i="11"/>
  <c r="O59" i="11" s="1"/>
  <c r="K33" i="12"/>
  <c r="NO37" i="12"/>
  <c r="O213" i="8"/>
  <c r="O57" i="8" s="1"/>
  <c r="O217" i="8"/>
  <c r="O61" i="8" s="1"/>
  <c r="O215" i="8"/>
  <c r="O59" i="8" s="1"/>
  <c r="K46" i="8"/>
  <c r="K50" i="8"/>
  <c r="K37" i="4"/>
  <c r="O104" i="4"/>
  <c r="O42" i="4" s="1"/>
  <c r="N226" i="2"/>
  <c r="O226" i="2"/>
  <c r="Y240" i="2"/>
  <c r="Z241" i="2"/>
  <c r="W222" i="2"/>
  <c r="V221" i="2"/>
  <c r="V203" i="2"/>
  <c r="U202" i="2"/>
  <c r="W55" i="2"/>
  <c r="V54" i="2"/>
  <c r="V31" i="2"/>
  <c r="W32" i="2"/>
  <c r="U23" i="2"/>
  <c r="X9" i="2"/>
  <c r="W8" i="2"/>
  <c r="T1" i="2"/>
  <c r="T48" i="2"/>
  <c r="O126" i="8" l="1"/>
  <c r="O127" i="8"/>
  <c r="O130" i="8"/>
  <c r="O129" i="8"/>
  <c r="O131" i="8"/>
  <c r="O125" i="8"/>
  <c r="O132" i="8"/>
  <c r="O160" i="8" s="1"/>
  <c r="O128" i="8"/>
  <c r="O124" i="8"/>
  <c r="O118" i="8"/>
  <c r="O116" i="8"/>
  <c r="O114" i="8"/>
  <c r="O117" i="8"/>
  <c r="O115" i="8"/>
  <c r="O121" i="8"/>
  <c r="O119" i="8"/>
  <c r="O113" i="8"/>
  <c r="O120" i="8"/>
  <c r="K37" i="12"/>
  <c r="O104" i="12"/>
  <c r="O42" i="12" s="1"/>
  <c r="O125" i="11"/>
  <c r="O129" i="11"/>
  <c r="O132" i="11"/>
  <c r="O160" i="11" s="1"/>
  <c r="O124" i="11"/>
  <c r="O128" i="11"/>
  <c r="O127" i="11"/>
  <c r="O131" i="11"/>
  <c r="O126" i="11"/>
  <c r="O130" i="11"/>
  <c r="O102" i="11"/>
  <c r="O107" i="11"/>
  <c r="O109" i="11"/>
  <c r="O110" i="11"/>
  <c r="O105" i="11"/>
  <c r="O103" i="11"/>
  <c r="O106" i="11"/>
  <c r="O104" i="11"/>
  <c r="O108" i="11"/>
  <c r="O156" i="8"/>
  <c r="Q224" i="8" s="1"/>
  <c r="O190" i="8"/>
  <c r="O184" i="8"/>
  <c r="Q226" i="8" s="1"/>
  <c r="O200" i="8"/>
  <c r="O120" i="11"/>
  <c r="O114" i="11"/>
  <c r="O116" i="11"/>
  <c r="O118" i="11"/>
  <c r="O121" i="11"/>
  <c r="O113" i="11"/>
  <c r="O117" i="11"/>
  <c r="O119" i="11"/>
  <c r="O115" i="11"/>
  <c r="O144" i="11"/>
  <c r="O211" i="11" s="1"/>
  <c r="O107" i="8"/>
  <c r="O110" i="8"/>
  <c r="O108" i="8"/>
  <c r="O102" i="8"/>
  <c r="O104" i="8"/>
  <c r="O103" i="8"/>
  <c r="O105" i="8"/>
  <c r="O106" i="8"/>
  <c r="O109" i="8"/>
  <c r="K37" i="9"/>
  <c r="O104" i="9"/>
  <c r="O42" i="9" s="1"/>
  <c r="O144" i="8"/>
  <c r="O211" i="8" s="1"/>
  <c r="O156" i="11"/>
  <c r="Q224" i="11" s="1"/>
  <c r="O200" i="11"/>
  <c r="O184" i="11"/>
  <c r="Q226" i="11" s="1"/>
  <c r="O190" i="11"/>
  <c r="Z240" i="2"/>
  <c r="AA241" i="2"/>
  <c r="W203" i="2"/>
  <c r="V202" i="2"/>
  <c r="X55" i="2"/>
  <c r="W54" i="2"/>
  <c r="W221" i="2"/>
  <c r="X222" i="2"/>
  <c r="W31" i="2"/>
  <c r="X32" i="2"/>
  <c r="V23" i="2"/>
  <c r="Y9" i="2"/>
  <c r="X8" i="2"/>
  <c r="U1" i="2"/>
  <c r="U48" i="2"/>
  <c r="O122" i="8" l="1"/>
  <c r="O207" i="8" s="1"/>
  <c r="P215" i="8" s="1"/>
  <c r="P59" i="8" s="1"/>
  <c r="P219" i="11"/>
  <c r="P63" i="11" s="1"/>
  <c r="O133" i="8"/>
  <c r="O209" i="8" s="1"/>
  <c r="P219" i="8"/>
  <c r="P63" i="8" s="1"/>
  <c r="O122" i="11"/>
  <c r="O207" i="11" s="1"/>
  <c r="O79" i="9"/>
  <c r="O80" i="9"/>
  <c r="O83" i="9"/>
  <c r="O82" i="9"/>
  <c r="O85" i="9"/>
  <c r="O78" i="9"/>
  <c r="O77" i="9"/>
  <c r="O84" i="9"/>
  <c r="O81" i="9"/>
  <c r="O111" i="8"/>
  <c r="O205" i="8" s="1"/>
  <c r="O198" i="11"/>
  <c r="O154" i="11"/>
  <c r="O188" i="11"/>
  <c r="O192" i="11" s="1"/>
  <c r="O182" i="11"/>
  <c r="O98" i="12"/>
  <c r="O194" i="11"/>
  <c r="Q230" i="11"/>
  <c r="O98" i="9"/>
  <c r="O194" i="8"/>
  <c r="O111" i="11"/>
  <c r="O205" i="11" s="1"/>
  <c r="O198" i="8"/>
  <c r="O188" i="8"/>
  <c r="O192" i="8" s="1"/>
  <c r="O154" i="8"/>
  <c r="O182" i="8"/>
  <c r="O84" i="12"/>
  <c r="O79" i="12"/>
  <c r="O78" i="12"/>
  <c r="O81" i="12"/>
  <c r="O82" i="12"/>
  <c r="O77" i="12"/>
  <c r="O80" i="12"/>
  <c r="O85" i="12"/>
  <c r="O83" i="12"/>
  <c r="Q230" i="8"/>
  <c r="O133" i="11"/>
  <c r="O209" i="11" s="1"/>
  <c r="AB241" i="2"/>
  <c r="AA240" i="2"/>
  <c r="X54" i="2"/>
  <c r="Y55" i="2"/>
  <c r="W202" i="2"/>
  <c r="X203" i="2"/>
  <c r="Y222" i="2"/>
  <c r="X221" i="2"/>
  <c r="Y32" i="2"/>
  <c r="X31" i="2"/>
  <c r="W23" i="2"/>
  <c r="Z9" i="2"/>
  <c r="Y8" i="2"/>
  <c r="V1" i="2"/>
  <c r="V48" i="2"/>
  <c r="P117" i="8" l="1"/>
  <c r="P114" i="8"/>
  <c r="P121" i="8"/>
  <c r="P118" i="8"/>
  <c r="P115" i="8"/>
  <c r="P119" i="8"/>
  <c r="P120" i="8"/>
  <c r="P116" i="8"/>
  <c r="P113" i="8"/>
  <c r="P141" i="8"/>
  <c r="P140" i="8"/>
  <c r="P138" i="8"/>
  <c r="P135" i="8"/>
  <c r="P137" i="8"/>
  <c r="P142" i="8"/>
  <c r="P136" i="8"/>
  <c r="P143" i="8"/>
  <c r="P162" i="8" s="1"/>
  <c r="U228" i="8" s="1"/>
  <c r="P139" i="8"/>
  <c r="O86" i="9"/>
  <c r="O102" i="9" s="1"/>
  <c r="P213" i="8"/>
  <c r="P57" i="8" s="1"/>
  <c r="Q232" i="11"/>
  <c r="Q245" i="11"/>
  <c r="P217" i="8"/>
  <c r="P61" i="8" s="1"/>
  <c r="P137" i="11"/>
  <c r="P143" i="11"/>
  <c r="P162" i="11" s="1"/>
  <c r="U228" i="11" s="1"/>
  <c r="P135" i="11"/>
  <c r="P142" i="11"/>
  <c r="P141" i="11"/>
  <c r="P140" i="11"/>
  <c r="P138" i="11"/>
  <c r="P139" i="11"/>
  <c r="P136" i="11"/>
  <c r="P215" i="11"/>
  <c r="P59" i="11" s="1"/>
  <c r="Q232" i="8"/>
  <c r="Q245" i="8"/>
  <c r="P213" i="11"/>
  <c r="P57" i="11" s="1"/>
  <c r="P217" i="11"/>
  <c r="P61" i="11" s="1"/>
  <c r="O86" i="12"/>
  <c r="O102" i="12" s="1"/>
  <c r="AB240" i="2"/>
  <c r="AC241" i="2"/>
  <c r="Y203" i="2"/>
  <c r="X202" i="2"/>
  <c r="Y54" i="2"/>
  <c r="Z55" i="2"/>
  <c r="Z222" i="2"/>
  <c r="Y221" i="2"/>
  <c r="Z32" i="2"/>
  <c r="Y31" i="2"/>
  <c r="X23" i="2"/>
  <c r="AA9" i="2"/>
  <c r="Z8" i="2"/>
  <c r="W1" i="2"/>
  <c r="W48" i="2"/>
  <c r="P190" i="11" l="1"/>
  <c r="P184" i="11"/>
  <c r="R226" i="11" s="1"/>
  <c r="P156" i="11"/>
  <c r="R224" i="11" s="1"/>
  <c r="P200" i="11"/>
  <c r="P115" i="11"/>
  <c r="P118" i="11"/>
  <c r="P120" i="11"/>
  <c r="P121" i="11"/>
  <c r="P114" i="11"/>
  <c r="P119" i="11"/>
  <c r="P117" i="11"/>
  <c r="P113" i="11"/>
  <c r="P116" i="11"/>
  <c r="P156" i="8"/>
  <c r="R224" i="8" s="1"/>
  <c r="P200" i="8"/>
  <c r="P190" i="8"/>
  <c r="P184" i="8"/>
  <c r="R226" i="8" s="1"/>
  <c r="P122" i="8"/>
  <c r="P207" i="8" s="1"/>
  <c r="Q253" i="11"/>
  <c r="P110" i="11"/>
  <c r="P105" i="11"/>
  <c r="P102" i="11"/>
  <c r="P104" i="11"/>
  <c r="P107" i="11"/>
  <c r="P109" i="11"/>
  <c r="P106" i="11"/>
  <c r="P108" i="11"/>
  <c r="P103" i="11"/>
  <c r="P104" i="12"/>
  <c r="P42" i="12" s="1"/>
  <c r="P144" i="11"/>
  <c r="P211" i="11" s="1"/>
  <c r="P144" i="8"/>
  <c r="P211" i="8" s="1"/>
  <c r="P108" i="8"/>
  <c r="P109" i="8"/>
  <c r="P105" i="8"/>
  <c r="P102" i="8"/>
  <c r="P104" i="8"/>
  <c r="P110" i="8"/>
  <c r="P106" i="8"/>
  <c r="P103" i="8"/>
  <c r="P107" i="8"/>
  <c r="P124" i="11"/>
  <c r="P125" i="11"/>
  <c r="P126" i="11"/>
  <c r="P129" i="11"/>
  <c r="P127" i="11"/>
  <c r="P130" i="11"/>
  <c r="P132" i="11"/>
  <c r="P160" i="11" s="1"/>
  <c r="P128" i="11"/>
  <c r="P131" i="11"/>
  <c r="Q253" i="8"/>
  <c r="P104" i="9"/>
  <c r="P42" i="9" s="1"/>
  <c r="P129" i="8"/>
  <c r="P130" i="8"/>
  <c r="P131" i="8"/>
  <c r="P128" i="8"/>
  <c r="P132" i="8"/>
  <c r="P160" i="8" s="1"/>
  <c r="P124" i="8"/>
  <c r="P126" i="8"/>
  <c r="P127" i="8"/>
  <c r="P125" i="8"/>
  <c r="AD241" i="2"/>
  <c r="AC240" i="2"/>
  <c r="Z203" i="2"/>
  <c r="Y202" i="2"/>
  <c r="AA55" i="2"/>
  <c r="Z54" i="2"/>
  <c r="Z221" i="2"/>
  <c r="AA222" i="2"/>
  <c r="Z31" i="2"/>
  <c r="AA32" i="2"/>
  <c r="Y23" i="2"/>
  <c r="AB9" i="2"/>
  <c r="AA8" i="2"/>
  <c r="X1" i="2"/>
  <c r="X48" i="2"/>
  <c r="Q255" i="8" l="1"/>
  <c r="Q247" i="8" s="1"/>
  <c r="Q249" i="8" s="1"/>
  <c r="P133" i="11"/>
  <c r="P209" i="11" s="1"/>
  <c r="Q219" i="11"/>
  <c r="Q63" i="11" s="1"/>
  <c r="P111" i="11"/>
  <c r="P205" i="11" s="1"/>
  <c r="Q255" i="11"/>
  <c r="Q247" i="11" s="1"/>
  <c r="Q249" i="11" s="1"/>
  <c r="P81" i="12"/>
  <c r="P83" i="12"/>
  <c r="P77" i="12"/>
  <c r="P80" i="12"/>
  <c r="P79" i="12"/>
  <c r="P84" i="12"/>
  <c r="P82" i="12"/>
  <c r="P78" i="12"/>
  <c r="P85" i="12"/>
  <c r="Q215" i="8"/>
  <c r="Q59" i="8" s="1"/>
  <c r="P198" i="11"/>
  <c r="P188" i="11"/>
  <c r="P192" i="11" s="1"/>
  <c r="P182" i="11"/>
  <c r="P154" i="11"/>
  <c r="R230" i="11"/>
  <c r="R232" i="11" s="1"/>
  <c r="P81" i="9"/>
  <c r="P84" i="9"/>
  <c r="P85" i="9"/>
  <c r="P82" i="9"/>
  <c r="P83" i="9"/>
  <c r="P79" i="9"/>
  <c r="P77" i="9"/>
  <c r="P78" i="9"/>
  <c r="P80" i="9"/>
  <c r="P98" i="9"/>
  <c r="P194" i="8"/>
  <c r="P122" i="11"/>
  <c r="P207" i="11" s="1"/>
  <c r="P198" i="8"/>
  <c r="P188" i="8"/>
  <c r="P192" i="8" s="1"/>
  <c r="P182" i="8"/>
  <c r="P154" i="8"/>
  <c r="P111" i="8"/>
  <c r="P205" i="8" s="1"/>
  <c r="P98" i="12"/>
  <c r="P194" i="11"/>
  <c r="P133" i="8"/>
  <c r="P209" i="8" s="1"/>
  <c r="Q219" i="8"/>
  <c r="Q63" i="8" s="1"/>
  <c r="R230" i="8"/>
  <c r="R232" i="8" s="1"/>
  <c r="AD240" i="2"/>
  <c r="AE241" i="2"/>
  <c r="AB55" i="2"/>
  <c r="AA54" i="2"/>
  <c r="AA221" i="2"/>
  <c r="AB222" i="2"/>
  <c r="AA203" i="2"/>
  <c r="Z202" i="2"/>
  <c r="AA31" i="2"/>
  <c r="AB32" i="2"/>
  <c r="AC9" i="2"/>
  <c r="AB8" i="2"/>
  <c r="Y1" i="2"/>
  <c r="Y48" i="2"/>
  <c r="P86" i="12" l="1"/>
  <c r="P102" i="12" s="1"/>
  <c r="Q104" i="12" s="1"/>
  <c r="Q42" i="12" s="1"/>
  <c r="Q217" i="8"/>
  <c r="Q61" i="8" s="1"/>
  <c r="Q142" i="11"/>
  <c r="Q135" i="11"/>
  <c r="Q137" i="11"/>
  <c r="Q136" i="11"/>
  <c r="Q138" i="11"/>
  <c r="Q140" i="11"/>
  <c r="Q141" i="11"/>
  <c r="Q139" i="11"/>
  <c r="Q143" i="11"/>
  <c r="Q162" i="11" s="1"/>
  <c r="V228" i="11" s="1"/>
  <c r="Q215" i="11"/>
  <c r="Q59" i="11" s="1"/>
  <c r="P86" i="9"/>
  <c r="P102" i="9" s="1"/>
  <c r="Q140" i="8"/>
  <c r="Q139" i="8"/>
  <c r="Q137" i="8"/>
  <c r="Q138" i="8"/>
  <c r="Q141" i="8"/>
  <c r="Q135" i="8"/>
  <c r="Q136" i="8"/>
  <c r="Q142" i="8"/>
  <c r="Q143" i="8"/>
  <c r="Q162" i="8" s="1"/>
  <c r="V228" i="8" s="1"/>
  <c r="Q217" i="11"/>
  <c r="Q61" i="11" s="1"/>
  <c r="Q213" i="8"/>
  <c r="Q57" i="8" s="1"/>
  <c r="Q257" i="11"/>
  <c r="R245" i="11" s="1"/>
  <c r="Q251" i="11"/>
  <c r="Q251" i="8"/>
  <c r="Q257" i="8"/>
  <c r="R245" i="8" s="1"/>
  <c r="Q259" i="11"/>
  <c r="Q259" i="8"/>
  <c r="Q213" i="11"/>
  <c r="Q57" i="11" s="1"/>
  <c r="Q114" i="8"/>
  <c r="Q121" i="8"/>
  <c r="Q120" i="8"/>
  <c r="Q113" i="8"/>
  <c r="Q116" i="8"/>
  <c r="Q119" i="8"/>
  <c r="Q115" i="8"/>
  <c r="Q117" i="8"/>
  <c r="Q118" i="8"/>
  <c r="AF241" i="2"/>
  <c r="AE240" i="2"/>
  <c r="AC222" i="2"/>
  <c r="AB221" i="2"/>
  <c r="AB203" i="2"/>
  <c r="AA202" i="2"/>
  <c r="AC55" i="2"/>
  <c r="AB54" i="2"/>
  <c r="AC32" i="2"/>
  <c r="AB31" i="2"/>
  <c r="AD9" i="2"/>
  <c r="AC8" i="2"/>
  <c r="Z48" i="2"/>
  <c r="Q126" i="11" l="1"/>
  <c r="Q128" i="11"/>
  <c r="Q124" i="11"/>
  <c r="Q130" i="11"/>
  <c r="Q129" i="11"/>
  <c r="Q131" i="11"/>
  <c r="Q125" i="11"/>
  <c r="Q132" i="11"/>
  <c r="Q160" i="11" s="1"/>
  <c r="Q127" i="11"/>
  <c r="Q156" i="8"/>
  <c r="S224" i="8" s="1"/>
  <c r="Q200" i="8"/>
  <c r="Q190" i="8"/>
  <c r="Q184" i="8"/>
  <c r="S226" i="8" s="1"/>
  <c r="Q117" i="11"/>
  <c r="Q120" i="11"/>
  <c r="Q121" i="11"/>
  <c r="Q116" i="11"/>
  <c r="Q114" i="11"/>
  <c r="Q118" i="11"/>
  <c r="Q113" i="11"/>
  <c r="Q115" i="11"/>
  <c r="Q119" i="11"/>
  <c r="R243" i="11"/>
  <c r="R253" i="11"/>
  <c r="R255" i="11" s="1"/>
  <c r="Q130" i="8"/>
  <c r="Q129" i="8"/>
  <c r="Q131" i="8"/>
  <c r="Q125" i="8"/>
  <c r="Q127" i="8"/>
  <c r="Q126" i="8"/>
  <c r="Q128" i="8"/>
  <c r="Q124" i="8"/>
  <c r="Q132" i="8"/>
  <c r="Q160" i="8" s="1"/>
  <c r="Q82" i="12"/>
  <c r="Q81" i="12"/>
  <c r="Q85" i="12"/>
  <c r="Q77" i="12"/>
  <c r="Q80" i="12"/>
  <c r="Q78" i="12"/>
  <c r="Q79" i="12"/>
  <c r="Q84" i="12"/>
  <c r="Q83" i="12"/>
  <c r="Q156" i="11"/>
  <c r="S224" i="11" s="1"/>
  <c r="Q190" i="11"/>
  <c r="Q200" i="11"/>
  <c r="Q184" i="11"/>
  <c r="S226" i="11" s="1"/>
  <c r="Q102" i="8"/>
  <c r="Q105" i="8"/>
  <c r="Q103" i="8"/>
  <c r="Q110" i="8"/>
  <c r="Q104" i="8"/>
  <c r="Q106" i="8"/>
  <c r="Q109" i="8"/>
  <c r="Q108" i="8"/>
  <c r="Q107" i="8"/>
  <c r="Q122" i="8"/>
  <c r="Q207" i="8" s="1"/>
  <c r="Q144" i="8"/>
  <c r="Q211" i="8" s="1"/>
  <c r="R243" i="8"/>
  <c r="R253" i="8"/>
  <c r="R255" i="8" s="1"/>
  <c r="R247" i="8" s="1"/>
  <c r="Q144" i="11"/>
  <c r="Q211" i="11" s="1"/>
  <c r="Q108" i="11"/>
  <c r="Q107" i="11"/>
  <c r="Q104" i="11"/>
  <c r="Q106" i="11"/>
  <c r="Q103" i="11"/>
  <c r="Q105" i="11"/>
  <c r="Q110" i="11"/>
  <c r="Q102" i="11"/>
  <c r="Q109" i="11"/>
  <c r="Q104" i="9"/>
  <c r="Q42" i="9" s="1"/>
  <c r="R247" i="11"/>
  <c r="AF240" i="2"/>
  <c r="AG241" i="2"/>
  <c r="AB202" i="2"/>
  <c r="AC203" i="2"/>
  <c r="AD222" i="2"/>
  <c r="AC221" i="2"/>
  <c r="AD55" i="2"/>
  <c r="AC54" i="2"/>
  <c r="AD32" i="2"/>
  <c r="AC31" i="2"/>
  <c r="AE9" i="2"/>
  <c r="AD8" i="2"/>
  <c r="AA48" i="2"/>
  <c r="S230" i="11" l="1"/>
  <c r="S232" i="11" s="1"/>
  <c r="Q122" i="11"/>
  <c r="Q207" i="11" s="1"/>
  <c r="R259" i="8"/>
  <c r="Q111" i="11"/>
  <c r="Q205" i="11" s="1"/>
  <c r="R259" i="11"/>
  <c r="Q86" i="12"/>
  <c r="Q102" i="12" s="1"/>
  <c r="R104" i="12" s="1"/>
  <c r="R42" i="12" s="1"/>
  <c r="Q111" i="8"/>
  <c r="Q205" i="8" s="1"/>
  <c r="Q78" i="9"/>
  <c r="Q82" i="9"/>
  <c r="Q77" i="9"/>
  <c r="Q83" i="9"/>
  <c r="Q85" i="9"/>
  <c r="Q81" i="9"/>
  <c r="Q80" i="9"/>
  <c r="Q84" i="9"/>
  <c r="Q79" i="9"/>
  <c r="R219" i="8"/>
  <c r="R63" i="8" s="1"/>
  <c r="R215" i="11"/>
  <c r="R59" i="11" s="1"/>
  <c r="S230" i="8"/>
  <c r="S232" i="8" s="1"/>
  <c r="Q182" i="11"/>
  <c r="Q188" i="11"/>
  <c r="Q192" i="11" s="1"/>
  <c r="Q154" i="11"/>
  <c r="Q198" i="11"/>
  <c r="R215" i="8"/>
  <c r="R59" i="8" s="1"/>
  <c r="Q133" i="11"/>
  <c r="Q209" i="11" s="1"/>
  <c r="Q194" i="8"/>
  <c r="Q98" i="9"/>
  <c r="Q133" i="8"/>
  <c r="Q209" i="8" s="1"/>
  <c r="R213" i="11"/>
  <c r="R57" i="11" s="1"/>
  <c r="R219" i="11"/>
  <c r="R63" i="11" s="1"/>
  <c r="Q98" i="12"/>
  <c r="Q194" i="11"/>
  <c r="R213" i="8"/>
  <c r="R57" i="8" s="1"/>
  <c r="Q188" i="8"/>
  <c r="Q192" i="8" s="1"/>
  <c r="Q198" i="8"/>
  <c r="Q182" i="8"/>
  <c r="Q154" i="8"/>
  <c r="R249" i="11"/>
  <c r="R249" i="8"/>
  <c r="AG240" i="2"/>
  <c r="AH241" i="2"/>
  <c r="AE55" i="2"/>
  <c r="AD54" i="2"/>
  <c r="AD203" i="2"/>
  <c r="AC202" i="2"/>
  <c r="AD221" i="2"/>
  <c r="AE222" i="2"/>
  <c r="AD31" i="2"/>
  <c r="AE32" i="2"/>
  <c r="AF9" i="2"/>
  <c r="AE8" i="2"/>
  <c r="AB48" i="2"/>
  <c r="R120" i="11" l="1"/>
  <c r="R118" i="11"/>
  <c r="R119" i="11"/>
  <c r="R121" i="11"/>
  <c r="R117" i="11"/>
  <c r="R115" i="11"/>
  <c r="R116" i="11"/>
  <c r="R113" i="11"/>
  <c r="R114" i="11"/>
  <c r="R109" i="11"/>
  <c r="R106" i="11"/>
  <c r="R107" i="11"/>
  <c r="R108" i="11"/>
  <c r="R104" i="11"/>
  <c r="R105" i="11"/>
  <c r="R102" i="11"/>
  <c r="R110" i="11"/>
  <c r="R103" i="11"/>
  <c r="R77" i="12"/>
  <c r="R78" i="12"/>
  <c r="R80" i="12"/>
  <c r="R81" i="12"/>
  <c r="R84" i="12"/>
  <c r="R85" i="12"/>
  <c r="R79" i="12"/>
  <c r="R83" i="12"/>
  <c r="R82" i="12"/>
  <c r="R139" i="8"/>
  <c r="R143" i="8"/>
  <c r="R162" i="8" s="1"/>
  <c r="W228" i="8" s="1"/>
  <c r="R141" i="8"/>
  <c r="R142" i="8"/>
  <c r="R137" i="8"/>
  <c r="R135" i="8"/>
  <c r="R138" i="8"/>
  <c r="R140" i="8"/>
  <c r="R136" i="8"/>
  <c r="R104" i="8"/>
  <c r="R110" i="8"/>
  <c r="R108" i="8"/>
  <c r="R107" i="8"/>
  <c r="R102" i="8"/>
  <c r="R103" i="8"/>
  <c r="R105" i="8"/>
  <c r="R109" i="8"/>
  <c r="R106" i="8"/>
  <c r="R217" i="11"/>
  <c r="R61" i="11" s="1"/>
  <c r="R217" i="8"/>
  <c r="R61" i="8" s="1"/>
  <c r="R117" i="8"/>
  <c r="R121" i="8"/>
  <c r="R113" i="8"/>
  <c r="R118" i="8"/>
  <c r="R120" i="8"/>
  <c r="R114" i="8"/>
  <c r="R116" i="8"/>
  <c r="R119" i="8"/>
  <c r="R115" i="8"/>
  <c r="R137" i="11"/>
  <c r="R139" i="11"/>
  <c r="R142" i="11"/>
  <c r="R141" i="11"/>
  <c r="R138" i="11"/>
  <c r="R135" i="11"/>
  <c r="R143" i="11"/>
  <c r="R162" i="11" s="1"/>
  <c r="W228" i="11" s="1"/>
  <c r="R140" i="11"/>
  <c r="R136" i="11"/>
  <c r="Q86" i="9"/>
  <c r="Q102" i="9" s="1"/>
  <c r="R257" i="11"/>
  <c r="R251" i="11"/>
  <c r="R257" i="8"/>
  <c r="R251" i="8"/>
  <c r="AH240" i="2"/>
  <c r="AI241" i="2"/>
  <c r="AE203" i="2"/>
  <c r="AD202" i="2"/>
  <c r="AF55" i="2"/>
  <c r="AE54" i="2"/>
  <c r="AF222" i="2"/>
  <c r="AE221" i="2"/>
  <c r="AE31" i="2"/>
  <c r="AF32" i="2"/>
  <c r="AG9" i="2"/>
  <c r="AF8" i="2"/>
  <c r="AC48" i="2"/>
  <c r="R122" i="11" l="1"/>
  <c r="R207" i="11" s="1"/>
  <c r="S215" i="11" s="1"/>
  <c r="S59" i="11" s="1"/>
  <c r="S116" i="11" s="1"/>
  <c r="R156" i="11"/>
  <c r="T224" i="11" s="1"/>
  <c r="R200" i="11"/>
  <c r="R190" i="11"/>
  <c r="R184" i="11"/>
  <c r="T226" i="11" s="1"/>
  <c r="R86" i="12"/>
  <c r="R102" i="12" s="1"/>
  <c r="S104" i="12" s="1"/>
  <c r="S42" i="12" s="1"/>
  <c r="R111" i="11"/>
  <c r="R205" i="11" s="1"/>
  <c r="S213" i="11" s="1"/>
  <c r="S57" i="11" s="1"/>
  <c r="R126" i="11"/>
  <c r="R127" i="11"/>
  <c r="R131" i="11"/>
  <c r="R132" i="11"/>
  <c r="R160" i="11" s="1"/>
  <c r="R125" i="11"/>
  <c r="R130" i="11"/>
  <c r="R128" i="11"/>
  <c r="R124" i="11"/>
  <c r="R129" i="11"/>
  <c r="R111" i="8"/>
  <c r="R205" i="8" s="1"/>
  <c r="S213" i="8" s="1"/>
  <c r="S57" i="8" s="1"/>
  <c r="R144" i="11"/>
  <c r="R211" i="11" s="1"/>
  <c r="S219" i="11" s="1"/>
  <c r="S63" i="11" s="1"/>
  <c r="R122" i="8"/>
  <c r="R207" i="8" s="1"/>
  <c r="S215" i="8" s="1"/>
  <c r="S59" i="8" s="1"/>
  <c r="R190" i="8"/>
  <c r="R184" i="8"/>
  <c r="T226" i="8" s="1"/>
  <c r="R156" i="8"/>
  <c r="T224" i="8" s="1"/>
  <c r="R200" i="8"/>
  <c r="R124" i="8"/>
  <c r="R132" i="8"/>
  <c r="R160" i="8" s="1"/>
  <c r="R128" i="8"/>
  <c r="R129" i="8"/>
  <c r="R127" i="8"/>
  <c r="R131" i="8"/>
  <c r="R130" i="8"/>
  <c r="R125" i="8"/>
  <c r="R126" i="8"/>
  <c r="S113" i="11"/>
  <c r="R104" i="9"/>
  <c r="R42" i="9" s="1"/>
  <c r="R144" i="8"/>
  <c r="R211" i="8" s="1"/>
  <c r="S219" i="8" s="1"/>
  <c r="S63" i="8" s="1"/>
  <c r="S121" i="11"/>
  <c r="S243" i="11"/>
  <c r="S245" i="11"/>
  <c r="S243" i="8"/>
  <c r="S245" i="8"/>
  <c r="AJ241" i="2"/>
  <c r="AI240" i="2"/>
  <c r="AG55" i="2"/>
  <c r="AF54" i="2"/>
  <c r="AF203" i="2"/>
  <c r="AE202" i="2"/>
  <c r="AG222" i="2"/>
  <c r="AF221" i="2"/>
  <c r="AG32" i="2"/>
  <c r="AF31" i="2"/>
  <c r="AH9" i="2"/>
  <c r="AG8" i="2"/>
  <c r="AD48" i="2"/>
  <c r="S114" i="11" l="1"/>
  <c r="S117" i="11"/>
  <c r="S119" i="11"/>
  <c r="S118" i="11"/>
  <c r="R133" i="11"/>
  <c r="R209" i="11" s="1"/>
  <c r="S217" i="11" s="1"/>
  <c r="S61" i="11" s="1"/>
  <c r="S125" i="11" s="1"/>
  <c r="S115" i="11"/>
  <c r="S120" i="11"/>
  <c r="S136" i="11"/>
  <c r="S141" i="11"/>
  <c r="S142" i="11"/>
  <c r="S143" i="11"/>
  <c r="S162" i="11" s="1"/>
  <c r="X228" i="11" s="1"/>
  <c r="S139" i="11"/>
  <c r="S140" i="11"/>
  <c r="S135" i="11"/>
  <c r="S137" i="11"/>
  <c r="S138" i="11"/>
  <c r="R194" i="11"/>
  <c r="R98" i="12"/>
  <c r="R98" i="9"/>
  <c r="R194" i="8"/>
  <c r="S135" i="8"/>
  <c r="S138" i="8"/>
  <c r="S140" i="8"/>
  <c r="S142" i="8"/>
  <c r="S141" i="8"/>
  <c r="S139" i="8"/>
  <c r="S143" i="8"/>
  <c r="S162" i="8" s="1"/>
  <c r="X228" i="8" s="1"/>
  <c r="S137" i="8"/>
  <c r="S136" i="8"/>
  <c r="R188" i="11"/>
  <c r="R192" i="11" s="1"/>
  <c r="R154" i="11"/>
  <c r="R198" i="11"/>
  <c r="R182" i="11"/>
  <c r="R85" i="9"/>
  <c r="R79" i="9"/>
  <c r="R82" i="9"/>
  <c r="R80" i="9"/>
  <c r="R84" i="9"/>
  <c r="R77" i="9"/>
  <c r="R78" i="9"/>
  <c r="R83" i="9"/>
  <c r="R81" i="9"/>
  <c r="R133" i="8"/>
  <c r="R209" i="8" s="1"/>
  <c r="S217" i="8" s="1"/>
  <c r="S61" i="8" s="1"/>
  <c r="S122" i="11"/>
  <c r="S207" i="11" s="1"/>
  <c r="T215" i="11" s="1"/>
  <c r="T59" i="11" s="1"/>
  <c r="T230" i="11"/>
  <c r="T232" i="11" s="1"/>
  <c r="R198" i="8"/>
  <c r="R182" i="8"/>
  <c r="R154" i="8"/>
  <c r="R188" i="8"/>
  <c r="R192" i="8" s="1"/>
  <c r="T230" i="8"/>
  <c r="T232" i="8" s="1"/>
  <c r="S109" i="11"/>
  <c r="S104" i="11"/>
  <c r="S110" i="11"/>
  <c r="S108" i="11"/>
  <c r="S107" i="11"/>
  <c r="S105" i="11"/>
  <c r="S106" i="11"/>
  <c r="S103" i="11"/>
  <c r="S102" i="11"/>
  <c r="S83" i="12"/>
  <c r="S79" i="12"/>
  <c r="S81" i="12"/>
  <c r="S77" i="12"/>
  <c r="S84" i="12"/>
  <c r="S85" i="12"/>
  <c r="S78" i="12"/>
  <c r="S82" i="12"/>
  <c r="S80" i="12"/>
  <c r="S106" i="8"/>
  <c r="S107" i="8"/>
  <c r="S109" i="8"/>
  <c r="S103" i="8"/>
  <c r="S110" i="8"/>
  <c r="S102" i="8"/>
  <c r="S108" i="8"/>
  <c r="S104" i="8"/>
  <c r="S105" i="8"/>
  <c r="S113" i="8"/>
  <c r="S118" i="8"/>
  <c r="S116" i="8"/>
  <c r="S115" i="8"/>
  <c r="S114" i="8"/>
  <c r="S120" i="8"/>
  <c r="S121" i="8"/>
  <c r="S117" i="8"/>
  <c r="S119" i="8"/>
  <c r="S253" i="11"/>
  <c r="S253" i="8"/>
  <c r="AK241" i="2"/>
  <c r="AJ240" i="2"/>
  <c r="AH222" i="2"/>
  <c r="AG221" i="2"/>
  <c r="AG203" i="2"/>
  <c r="AF202" i="2"/>
  <c r="AG54" i="2"/>
  <c r="AH55" i="2"/>
  <c r="AH32" i="2"/>
  <c r="AG31" i="2"/>
  <c r="AI9" i="2"/>
  <c r="AH8" i="2"/>
  <c r="AE48" i="2"/>
  <c r="S132" i="11" l="1"/>
  <c r="S160" i="11" s="1"/>
  <c r="S111" i="8"/>
  <c r="S205" i="8" s="1"/>
  <c r="T213" i="8" s="1"/>
  <c r="T57" i="8" s="1"/>
  <c r="T106" i="8" s="1"/>
  <c r="S130" i="11"/>
  <c r="S131" i="11"/>
  <c r="S122" i="8"/>
  <c r="S207" i="8" s="1"/>
  <c r="T215" i="8" s="1"/>
  <c r="T59" i="8" s="1"/>
  <c r="T118" i="8" s="1"/>
  <c r="S128" i="11"/>
  <c r="S127" i="11"/>
  <c r="S126" i="11"/>
  <c r="S111" i="11"/>
  <c r="S205" i="11" s="1"/>
  <c r="T213" i="11" s="1"/>
  <c r="T57" i="11" s="1"/>
  <c r="T109" i="11" s="1"/>
  <c r="S129" i="11"/>
  <c r="S124" i="11"/>
  <c r="S144" i="11"/>
  <c r="S211" i="11" s="1"/>
  <c r="T219" i="11" s="1"/>
  <c r="T63" i="11" s="1"/>
  <c r="S86" i="12"/>
  <c r="S102" i="12" s="1"/>
  <c r="T104" i="12" s="1"/>
  <c r="T42" i="12" s="1"/>
  <c r="S133" i="11"/>
  <c r="S209" i="11" s="1"/>
  <c r="T217" i="11" s="1"/>
  <c r="T61" i="11" s="1"/>
  <c r="T114" i="11"/>
  <c r="T115" i="11"/>
  <c r="T120" i="11"/>
  <c r="T116" i="11"/>
  <c r="T119" i="11"/>
  <c r="T121" i="11"/>
  <c r="T113" i="11"/>
  <c r="T117" i="11"/>
  <c r="T118" i="11"/>
  <c r="S190" i="11"/>
  <c r="S156" i="11"/>
  <c r="U224" i="11" s="1"/>
  <c r="S184" i="11"/>
  <c r="U226" i="11" s="1"/>
  <c r="S200" i="11"/>
  <c r="T105" i="11"/>
  <c r="T103" i="11"/>
  <c r="S182" i="11"/>
  <c r="S198" i="11"/>
  <c r="S188" i="11"/>
  <c r="S192" i="11" s="1"/>
  <c r="S154" i="11"/>
  <c r="S190" i="8"/>
  <c r="S200" i="8"/>
  <c r="S184" i="8"/>
  <c r="U226" i="8" s="1"/>
  <c r="S156" i="8"/>
  <c r="U224" i="8" s="1"/>
  <c r="T105" i="8"/>
  <c r="R86" i="9"/>
  <c r="R102" i="9" s="1"/>
  <c r="S104" i="9" s="1"/>
  <c r="S42" i="9" s="1"/>
  <c r="S125" i="8"/>
  <c r="S132" i="8"/>
  <c r="S160" i="8" s="1"/>
  <c r="S124" i="8"/>
  <c r="S128" i="8"/>
  <c r="S131" i="8"/>
  <c r="S126" i="8"/>
  <c r="S127" i="8"/>
  <c r="S130" i="8"/>
  <c r="S129" i="8"/>
  <c r="S144" i="8"/>
  <c r="S211" i="8" s="1"/>
  <c r="T219" i="8" s="1"/>
  <c r="T63" i="8" s="1"/>
  <c r="T107" i="8"/>
  <c r="S255" i="11"/>
  <c r="S255" i="8"/>
  <c r="AK240" i="2"/>
  <c r="AL241" i="2"/>
  <c r="AI55" i="2"/>
  <c r="AH54" i="2"/>
  <c r="AH203" i="2"/>
  <c r="AG202" i="2"/>
  <c r="AH221" i="2"/>
  <c r="AI222" i="2"/>
  <c r="AH31" i="2"/>
  <c r="AI32" i="2"/>
  <c r="AJ9" i="2"/>
  <c r="AI8" i="2"/>
  <c r="AF48" i="2"/>
  <c r="T114" i="8" l="1"/>
  <c r="T117" i="8"/>
  <c r="T108" i="11"/>
  <c r="T108" i="8"/>
  <c r="T115" i="8"/>
  <c r="T104" i="8"/>
  <c r="T113" i="8"/>
  <c r="T102" i="8"/>
  <c r="T120" i="8"/>
  <c r="T119" i="8"/>
  <c r="T110" i="11"/>
  <c r="T111" i="11" s="1"/>
  <c r="T205" i="11" s="1"/>
  <c r="U213" i="11" s="1"/>
  <c r="U57" i="11" s="1"/>
  <c r="T107" i="11"/>
  <c r="T102" i="11"/>
  <c r="T103" i="8"/>
  <c r="T109" i="8"/>
  <c r="U230" i="8"/>
  <c r="U232" i="8" s="1"/>
  <c r="T116" i="8"/>
  <c r="T110" i="8"/>
  <c r="T106" i="11"/>
  <c r="T104" i="11"/>
  <c r="T121" i="8"/>
  <c r="T84" i="12"/>
  <c r="T77" i="12"/>
  <c r="T81" i="12"/>
  <c r="T83" i="12"/>
  <c r="T78" i="12"/>
  <c r="T79" i="12"/>
  <c r="T85" i="12"/>
  <c r="T82" i="12"/>
  <c r="T80" i="12"/>
  <c r="S198" i="8"/>
  <c r="S154" i="8"/>
  <c r="S188" i="8"/>
  <c r="S192" i="8" s="1"/>
  <c r="S182" i="8"/>
  <c r="S133" i="8"/>
  <c r="S209" i="8" s="1"/>
  <c r="T217" i="8" s="1"/>
  <c r="T61" i="8" s="1"/>
  <c r="U230" i="11"/>
  <c r="U232" i="11" s="1"/>
  <c r="T143" i="8"/>
  <c r="T162" i="8" s="1"/>
  <c r="Y228" i="8" s="1"/>
  <c r="T137" i="8"/>
  <c r="T141" i="8"/>
  <c r="T138" i="8"/>
  <c r="T136" i="8"/>
  <c r="T142" i="8"/>
  <c r="T140" i="8"/>
  <c r="T135" i="8"/>
  <c r="T139" i="8"/>
  <c r="S194" i="8"/>
  <c r="S98" i="9"/>
  <c r="S98" i="12"/>
  <c r="S194" i="11"/>
  <c r="T142" i="11"/>
  <c r="T140" i="11"/>
  <c r="T141" i="11"/>
  <c r="T135" i="11"/>
  <c r="T136" i="11"/>
  <c r="T143" i="11"/>
  <c r="T162" i="11" s="1"/>
  <c r="Y228" i="11" s="1"/>
  <c r="T139" i="11"/>
  <c r="T138" i="11"/>
  <c r="T137" i="11"/>
  <c r="T126" i="11"/>
  <c r="T129" i="11"/>
  <c r="T130" i="11"/>
  <c r="T132" i="11"/>
  <c r="T160" i="11" s="1"/>
  <c r="T124" i="11"/>
  <c r="T131" i="11"/>
  <c r="T127" i="11"/>
  <c r="T128" i="11"/>
  <c r="T125" i="11"/>
  <c r="T122" i="11"/>
  <c r="T207" i="11" s="1"/>
  <c r="U215" i="11" s="1"/>
  <c r="U59" i="11" s="1"/>
  <c r="S81" i="9"/>
  <c r="S77" i="9"/>
  <c r="S84" i="9"/>
  <c r="S83" i="9"/>
  <c r="S80" i="9"/>
  <c r="S78" i="9"/>
  <c r="S79" i="9"/>
  <c r="S82" i="9"/>
  <c r="S85" i="9"/>
  <c r="T122" i="8"/>
  <c r="T207" i="8" s="1"/>
  <c r="U215" i="8" s="1"/>
  <c r="U59" i="8" s="1"/>
  <c r="S247" i="11"/>
  <c r="S259" i="11"/>
  <c r="S259" i="8"/>
  <c r="S247" i="8"/>
  <c r="AL240" i="2"/>
  <c r="AM241" i="2"/>
  <c r="AI221" i="2"/>
  <c r="AJ222" i="2"/>
  <c r="AJ55" i="2"/>
  <c r="AI54" i="2"/>
  <c r="AI203" i="2"/>
  <c r="AH202" i="2"/>
  <c r="AI31" i="2"/>
  <c r="AJ32" i="2"/>
  <c r="AK9" i="2"/>
  <c r="AJ8" i="2"/>
  <c r="AG48" i="2"/>
  <c r="U105" i="11" l="1"/>
  <c r="U110" i="11"/>
  <c r="U102" i="11"/>
  <c r="U104" i="11"/>
  <c r="U107" i="11"/>
  <c r="U106" i="11"/>
  <c r="U103" i="11"/>
  <c r="U108" i="11"/>
  <c r="U109" i="11"/>
  <c r="T111" i="8"/>
  <c r="T205" i="8" s="1"/>
  <c r="U213" i="8" s="1"/>
  <c r="U57" i="8" s="1"/>
  <c r="T129" i="8"/>
  <c r="T128" i="8"/>
  <c r="T132" i="8"/>
  <c r="T160" i="8" s="1"/>
  <c r="T124" i="8"/>
  <c r="T131" i="8"/>
  <c r="T126" i="8"/>
  <c r="T125" i="8"/>
  <c r="T130" i="8"/>
  <c r="T127" i="8"/>
  <c r="S86" i="9"/>
  <c r="S102" i="9" s="1"/>
  <c r="T104" i="9" s="1"/>
  <c r="T42" i="9" s="1"/>
  <c r="U118" i="11"/>
  <c r="U119" i="11"/>
  <c r="U115" i="11"/>
  <c r="U114" i="11"/>
  <c r="U113" i="11"/>
  <c r="U117" i="11"/>
  <c r="U121" i="11"/>
  <c r="U120" i="11"/>
  <c r="U116" i="11"/>
  <c r="U111" i="11"/>
  <c r="U205" i="11" s="1"/>
  <c r="V213" i="11" s="1"/>
  <c r="V57" i="11" s="1"/>
  <c r="T188" i="11"/>
  <c r="T192" i="11" s="1"/>
  <c r="T198" i="11"/>
  <c r="T154" i="11"/>
  <c r="T182" i="11"/>
  <c r="T86" i="12"/>
  <c r="T102" i="12" s="1"/>
  <c r="U104" i="12" s="1"/>
  <c r="U42" i="12" s="1"/>
  <c r="U116" i="8"/>
  <c r="U121" i="8"/>
  <c r="U113" i="8"/>
  <c r="U115" i="8"/>
  <c r="U119" i="8"/>
  <c r="U120" i="8"/>
  <c r="U117" i="8"/>
  <c r="U118" i="8"/>
  <c r="U114" i="8"/>
  <c r="T184" i="8"/>
  <c r="V226" i="8" s="1"/>
  <c r="T156" i="8"/>
  <c r="V224" i="8" s="1"/>
  <c r="T200" i="8"/>
  <c r="T190" i="8"/>
  <c r="T190" i="11"/>
  <c r="T200" i="11"/>
  <c r="T184" i="11"/>
  <c r="V226" i="11" s="1"/>
  <c r="T156" i="11"/>
  <c r="V224" i="11" s="1"/>
  <c r="T144" i="8"/>
  <c r="T211" i="8" s="1"/>
  <c r="U219" i="8" s="1"/>
  <c r="U63" i="8" s="1"/>
  <c r="T133" i="11"/>
  <c r="T209" i="11" s="1"/>
  <c r="U217" i="11" s="1"/>
  <c r="U61" i="11" s="1"/>
  <c r="T144" i="11"/>
  <c r="T211" i="11" s="1"/>
  <c r="U219" i="11" s="1"/>
  <c r="U63" i="11" s="1"/>
  <c r="S249" i="11"/>
  <c r="S249" i="8"/>
  <c r="AN241" i="2"/>
  <c r="AM240" i="2"/>
  <c r="AJ203" i="2"/>
  <c r="AI202" i="2"/>
  <c r="AK55" i="2"/>
  <c r="AJ54" i="2"/>
  <c r="AK222" i="2"/>
  <c r="AJ221" i="2"/>
  <c r="AK32" i="2"/>
  <c r="AJ31" i="2"/>
  <c r="AL9" i="2"/>
  <c r="AK8" i="2"/>
  <c r="AH48" i="2"/>
  <c r="U122" i="8" l="1"/>
  <c r="U207" i="8" s="1"/>
  <c r="V215" i="8" s="1"/>
  <c r="V59" i="8" s="1"/>
  <c r="V118" i="8" s="1"/>
  <c r="U106" i="8"/>
  <c r="U109" i="8"/>
  <c r="U107" i="8"/>
  <c r="U108" i="8"/>
  <c r="U110" i="8"/>
  <c r="U104" i="8"/>
  <c r="U102" i="8"/>
  <c r="U103" i="8"/>
  <c r="U105" i="8"/>
  <c r="V230" i="11"/>
  <c r="V232" i="11" s="1"/>
  <c r="U126" i="11"/>
  <c r="U129" i="11"/>
  <c r="U132" i="11"/>
  <c r="U160" i="11" s="1"/>
  <c r="U130" i="11"/>
  <c r="U125" i="11"/>
  <c r="U127" i="11"/>
  <c r="U131" i="11"/>
  <c r="U128" i="11"/>
  <c r="U124" i="11"/>
  <c r="T194" i="11"/>
  <c r="T98" i="12"/>
  <c r="V105" i="11"/>
  <c r="V104" i="11"/>
  <c r="V102" i="11"/>
  <c r="V110" i="11"/>
  <c r="V107" i="11"/>
  <c r="V106" i="11"/>
  <c r="V109" i="11"/>
  <c r="V108" i="11"/>
  <c r="V103" i="11"/>
  <c r="U138" i="8"/>
  <c r="U139" i="8"/>
  <c r="U136" i="8"/>
  <c r="U140" i="8"/>
  <c r="U143" i="8"/>
  <c r="U162" i="8" s="1"/>
  <c r="Z228" i="8" s="1"/>
  <c r="U141" i="8"/>
  <c r="U137" i="8"/>
  <c r="U135" i="8"/>
  <c r="U142" i="8"/>
  <c r="T98" i="9"/>
  <c r="T194" i="8"/>
  <c r="U122" i="11"/>
  <c r="U207" i="11" s="1"/>
  <c r="V215" i="11" s="1"/>
  <c r="V59" i="11" s="1"/>
  <c r="T80" i="9"/>
  <c r="T81" i="9"/>
  <c r="T83" i="9"/>
  <c r="T78" i="9"/>
  <c r="T84" i="9"/>
  <c r="T82" i="9"/>
  <c r="T85" i="9"/>
  <c r="T77" i="9"/>
  <c r="T79" i="9"/>
  <c r="V230" i="8"/>
  <c r="V232" i="8" s="1"/>
  <c r="U83" i="12"/>
  <c r="U85" i="12"/>
  <c r="U82" i="12"/>
  <c r="U77" i="12"/>
  <c r="U80" i="12"/>
  <c r="U81" i="12"/>
  <c r="U79" i="12"/>
  <c r="U78" i="12"/>
  <c r="U84" i="12"/>
  <c r="T133" i="8"/>
  <c r="T209" i="8" s="1"/>
  <c r="U217" i="8" s="1"/>
  <c r="U61" i="8" s="1"/>
  <c r="U138" i="11"/>
  <c r="U143" i="11"/>
  <c r="U162" i="11" s="1"/>
  <c r="Z228" i="11" s="1"/>
  <c r="U135" i="11"/>
  <c r="U140" i="11"/>
  <c r="U136" i="11"/>
  <c r="U141" i="11"/>
  <c r="U137" i="11"/>
  <c r="U142" i="11"/>
  <c r="U139" i="11"/>
  <c r="T154" i="8"/>
  <c r="T188" i="8"/>
  <c r="T192" i="8" s="1"/>
  <c r="T182" i="8"/>
  <c r="T198" i="8"/>
  <c r="S257" i="11"/>
  <c r="S251" i="11"/>
  <c r="S257" i="8"/>
  <c r="S251" i="8"/>
  <c r="AO241" i="2"/>
  <c r="AN240" i="2"/>
  <c r="AL222" i="2"/>
  <c r="AK221" i="2"/>
  <c r="AL55" i="2"/>
  <c r="AK54" i="2"/>
  <c r="AJ202" i="2"/>
  <c r="AK203" i="2"/>
  <c r="AL32" i="2"/>
  <c r="AK31" i="2"/>
  <c r="AM9" i="2"/>
  <c r="AL8" i="2"/>
  <c r="AI48" i="2"/>
  <c r="V119" i="8" l="1"/>
  <c r="V114" i="8"/>
  <c r="V113" i="8"/>
  <c r="V120" i="8"/>
  <c r="V121" i="8"/>
  <c r="U111" i="8"/>
  <c r="U205" i="8" s="1"/>
  <c r="V213" i="8" s="1"/>
  <c r="V57" i="8" s="1"/>
  <c r="V117" i="8"/>
  <c r="V116" i="8"/>
  <c r="V115" i="8"/>
  <c r="V111" i="11"/>
  <c r="V205" i="11" s="1"/>
  <c r="W213" i="11" s="1"/>
  <c r="W57" i="11" s="1"/>
  <c r="W106" i="11" s="1"/>
  <c r="U144" i="8"/>
  <c r="U211" i="8" s="1"/>
  <c r="V219" i="8" s="1"/>
  <c r="V63" i="8" s="1"/>
  <c r="U126" i="8"/>
  <c r="U130" i="8"/>
  <c r="U124" i="8"/>
  <c r="U127" i="8"/>
  <c r="U132" i="8"/>
  <c r="U160" i="8" s="1"/>
  <c r="U125" i="8"/>
  <c r="U129" i="8"/>
  <c r="U128" i="8"/>
  <c r="U131" i="8"/>
  <c r="U144" i="11"/>
  <c r="U211" i="11" s="1"/>
  <c r="V219" i="11" s="1"/>
  <c r="V63" i="11" s="1"/>
  <c r="U133" i="11"/>
  <c r="U209" i="11" s="1"/>
  <c r="V217" i="11" s="1"/>
  <c r="V61" i="11" s="1"/>
  <c r="V119" i="11"/>
  <c r="V120" i="11"/>
  <c r="V121" i="11"/>
  <c r="V115" i="11"/>
  <c r="V118" i="11"/>
  <c r="V117" i="11"/>
  <c r="V116" i="11"/>
  <c r="V114" i="11"/>
  <c r="V113" i="11"/>
  <c r="U86" i="12"/>
  <c r="U102" i="12" s="1"/>
  <c r="V104" i="12" s="1"/>
  <c r="V42" i="12" s="1"/>
  <c r="T86" i="9"/>
  <c r="T102" i="9" s="1"/>
  <c r="U104" i="9" s="1"/>
  <c r="U42" i="9" s="1"/>
  <c r="U154" i="11"/>
  <c r="U182" i="11"/>
  <c r="U198" i="11"/>
  <c r="U188" i="11"/>
  <c r="U192" i="11" s="1"/>
  <c r="U156" i="11"/>
  <c r="W224" i="11" s="1"/>
  <c r="U184" i="11"/>
  <c r="W226" i="11" s="1"/>
  <c r="U200" i="11"/>
  <c r="U190" i="11"/>
  <c r="U190" i="8"/>
  <c r="U200" i="8"/>
  <c r="U184" i="8"/>
  <c r="W226" i="8" s="1"/>
  <c r="U156" i="8"/>
  <c r="W224" i="8" s="1"/>
  <c r="T245" i="11"/>
  <c r="T243" i="11"/>
  <c r="T245" i="8"/>
  <c r="T253" i="8" s="1"/>
  <c r="T243" i="8"/>
  <c r="AP241" i="2"/>
  <c r="AO240" i="2"/>
  <c r="AL54" i="2"/>
  <c r="AM55" i="2"/>
  <c r="AK202" i="2"/>
  <c r="AL203" i="2"/>
  <c r="AM222" i="2"/>
  <c r="AL221" i="2"/>
  <c r="AL31" i="2"/>
  <c r="AM32" i="2"/>
  <c r="AN9" i="2"/>
  <c r="AM8" i="2"/>
  <c r="AJ48" i="2"/>
  <c r="W102" i="11" l="1"/>
  <c r="V108" i="8"/>
  <c r="V106" i="8"/>
  <c r="V107" i="8"/>
  <c r="V109" i="8"/>
  <c r="V105" i="8"/>
  <c r="V110" i="8"/>
  <c r="V104" i="8"/>
  <c r="V102" i="8"/>
  <c r="V103" i="8"/>
  <c r="V111" i="8" s="1"/>
  <c r="V205" i="8" s="1"/>
  <c r="W213" i="8" s="1"/>
  <c r="W57" i="8" s="1"/>
  <c r="W107" i="8" s="1"/>
  <c r="W104" i="11"/>
  <c r="W109" i="11"/>
  <c r="W110" i="11"/>
  <c r="W105" i="11"/>
  <c r="W230" i="8"/>
  <c r="W232" i="8" s="1"/>
  <c r="W107" i="11"/>
  <c r="V122" i="8"/>
  <c r="V207" i="8" s="1"/>
  <c r="W215" i="8" s="1"/>
  <c r="W59" i="8" s="1"/>
  <c r="W108" i="11"/>
  <c r="W103" i="11"/>
  <c r="U77" i="9"/>
  <c r="U78" i="9"/>
  <c r="U81" i="9"/>
  <c r="U80" i="9"/>
  <c r="U79" i="9"/>
  <c r="U83" i="9"/>
  <c r="U85" i="9"/>
  <c r="U84" i="9"/>
  <c r="U82" i="9"/>
  <c r="V131" i="11"/>
  <c r="V127" i="11"/>
  <c r="V130" i="11"/>
  <c r="V124" i="11"/>
  <c r="V132" i="11"/>
  <c r="V160" i="11" s="1"/>
  <c r="V128" i="11"/>
  <c r="V126" i="11"/>
  <c r="V129" i="11"/>
  <c r="V125" i="11"/>
  <c r="U194" i="8"/>
  <c r="U98" i="9"/>
  <c r="U194" i="11"/>
  <c r="U98" i="12"/>
  <c r="V122" i="11"/>
  <c r="V207" i="11" s="1"/>
  <c r="W215" i="11" s="1"/>
  <c r="W59" i="11" s="1"/>
  <c r="W230" i="11"/>
  <c r="W232" i="11" s="1"/>
  <c r="W111" i="11"/>
  <c r="W205" i="11" s="1"/>
  <c r="X213" i="11" s="1"/>
  <c r="X57" i="11" s="1"/>
  <c r="V138" i="11"/>
  <c r="V137" i="11"/>
  <c r="V141" i="11"/>
  <c r="V136" i="11"/>
  <c r="V143" i="11"/>
  <c r="V162" i="11" s="1"/>
  <c r="AA228" i="11" s="1"/>
  <c r="V142" i="11"/>
  <c r="V139" i="11"/>
  <c r="V135" i="11"/>
  <c r="V140" i="11"/>
  <c r="V135" i="8"/>
  <c r="V143" i="8"/>
  <c r="V162" i="8" s="1"/>
  <c r="AA228" i="8" s="1"/>
  <c r="V138" i="8"/>
  <c r="V142" i="8"/>
  <c r="V140" i="8"/>
  <c r="V139" i="8"/>
  <c r="V141" i="8"/>
  <c r="V136" i="8"/>
  <c r="V137" i="8"/>
  <c r="V78" i="12"/>
  <c r="V80" i="12"/>
  <c r="V83" i="12"/>
  <c r="V81" i="12"/>
  <c r="V82" i="12"/>
  <c r="V84" i="12"/>
  <c r="V79" i="12"/>
  <c r="V77" i="12"/>
  <c r="V85" i="12"/>
  <c r="U182" i="8"/>
  <c r="U154" i="8"/>
  <c r="U198" i="8"/>
  <c r="U188" i="8"/>
  <c r="U192" i="8" s="1"/>
  <c r="U133" i="8"/>
  <c r="U209" i="8" s="1"/>
  <c r="V217" i="8" s="1"/>
  <c r="V61" i="8" s="1"/>
  <c r="T253" i="11"/>
  <c r="T255" i="8"/>
  <c r="T247" i="8" s="1"/>
  <c r="T249" i="8" s="1"/>
  <c r="T257" i="8" s="1"/>
  <c r="AP240" i="2"/>
  <c r="AQ241" i="2"/>
  <c r="AM221" i="2"/>
  <c r="AN222" i="2"/>
  <c r="AL202" i="2"/>
  <c r="AM203" i="2"/>
  <c r="AM54" i="2"/>
  <c r="AN55" i="2"/>
  <c r="AM31" i="2"/>
  <c r="AN32" i="2"/>
  <c r="AO9" i="2"/>
  <c r="AN8" i="2"/>
  <c r="AK48" i="2"/>
  <c r="W114" i="8" l="1"/>
  <c r="W117" i="8"/>
  <c r="W115" i="8"/>
  <c r="W118" i="8"/>
  <c r="W119" i="8"/>
  <c r="W116" i="8"/>
  <c r="W121" i="8"/>
  <c r="W113" i="8"/>
  <c r="W120" i="8"/>
  <c r="W104" i="8"/>
  <c r="W105" i="8"/>
  <c r="W106" i="8"/>
  <c r="W110" i="8"/>
  <c r="W108" i="8"/>
  <c r="W102" i="8"/>
  <c r="W109" i="8"/>
  <c r="W103" i="8"/>
  <c r="X106" i="11"/>
  <c r="X108" i="11"/>
  <c r="X102" i="11"/>
  <c r="X105" i="11"/>
  <c r="X109" i="11"/>
  <c r="X110" i="11"/>
  <c r="X103" i="11"/>
  <c r="X104" i="11"/>
  <c r="X107" i="11"/>
  <c r="V198" i="11"/>
  <c r="V188" i="11"/>
  <c r="V192" i="11" s="1"/>
  <c r="V182" i="11"/>
  <c r="V154" i="11"/>
  <c r="V144" i="11"/>
  <c r="V211" i="11" s="1"/>
  <c r="W219" i="11" s="1"/>
  <c r="W63" i="11" s="1"/>
  <c r="V86" i="12"/>
  <c r="V102" i="12" s="1"/>
  <c r="W104" i="12" s="1"/>
  <c r="W42" i="12" s="1"/>
  <c r="V144" i="8"/>
  <c r="V211" i="8" s="1"/>
  <c r="W219" i="8" s="1"/>
  <c r="W63" i="8" s="1"/>
  <c r="V200" i="8"/>
  <c r="V190" i="8"/>
  <c r="V184" i="8"/>
  <c r="X226" i="8" s="1"/>
  <c r="V156" i="8"/>
  <c r="X224" i="8" s="1"/>
  <c r="V126" i="8"/>
  <c r="V128" i="8"/>
  <c r="V131" i="8"/>
  <c r="V127" i="8"/>
  <c r="V125" i="8"/>
  <c r="V130" i="8"/>
  <c r="V124" i="8"/>
  <c r="V132" i="8"/>
  <c r="V160" i="8" s="1"/>
  <c r="V129" i="8"/>
  <c r="W119" i="11"/>
  <c r="W117" i="11"/>
  <c r="W113" i="11"/>
  <c r="W118" i="11"/>
  <c r="W116" i="11"/>
  <c r="W114" i="11"/>
  <c r="W121" i="11"/>
  <c r="W115" i="11"/>
  <c r="W120" i="11"/>
  <c r="U86" i="9"/>
  <c r="U102" i="9" s="1"/>
  <c r="V104" i="9" s="1"/>
  <c r="V42" i="9" s="1"/>
  <c r="V190" i="11"/>
  <c r="V156" i="11"/>
  <c r="X224" i="11" s="1"/>
  <c r="V184" i="11"/>
  <c r="X226" i="11" s="1"/>
  <c r="V200" i="11"/>
  <c r="V133" i="11"/>
  <c r="V209" i="11" s="1"/>
  <c r="W217" i="11" s="1"/>
  <c r="W61" i="11" s="1"/>
  <c r="T255" i="11"/>
  <c r="T247" i="11" s="1"/>
  <c r="T249" i="11" s="1"/>
  <c r="T251" i="8"/>
  <c r="U245" i="8"/>
  <c r="T259" i="8"/>
  <c r="AQ240" i="2"/>
  <c r="AR241" i="2"/>
  <c r="AN54" i="2"/>
  <c r="AO55" i="2"/>
  <c r="AN221" i="2"/>
  <c r="AO222" i="2"/>
  <c r="AM202" i="2"/>
  <c r="AN203" i="2"/>
  <c r="AO32" i="2"/>
  <c r="AN31" i="2"/>
  <c r="AP9" i="2"/>
  <c r="AO8" i="2"/>
  <c r="AL48" i="2"/>
  <c r="X111" i="11" l="1"/>
  <c r="X205" i="11" s="1"/>
  <c r="Y213" i="11" s="1"/>
  <c r="Y57" i="11" s="1"/>
  <c r="Y110" i="11" s="1"/>
  <c r="W111" i="8"/>
  <c r="W205" i="8" s="1"/>
  <c r="X213" i="8" s="1"/>
  <c r="X57" i="8" s="1"/>
  <c r="W122" i="8"/>
  <c r="W207" i="8" s="1"/>
  <c r="X215" i="8" s="1"/>
  <c r="X59" i="8" s="1"/>
  <c r="V81" i="9"/>
  <c r="V79" i="9"/>
  <c r="V80" i="9"/>
  <c r="V77" i="9"/>
  <c r="V82" i="9"/>
  <c r="V83" i="9"/>
  <c r="V85" i="9"/>
  <c r="V78" i="9"/>
  <c r="V84" i="9"/>
  <c r="V154" i="8"/>
  <c r="V188" i="8"/>
  <c r="V192" i="8" s="1"/>
  <c r="V198" i="8"/>
  <c r="V182" i="8"/>
  <c r="W122" i="11"/>
  <c r="W207" i="11" s="1"/>
  <c r="X215" i="11" s="1"/>
  <c r="X59" i="11" s="1"/>
  <c r="V98" i="9"/>
  <c r="V194" i="8"/>
  <c r="W137" i="11"/>
  <c r="W139" i="11"/>
  <c r="W135" i="11"/>
  <c r="W143" i="11"/>
  <c r="W162" i="11" s="1"/>
  <c r="AB228" i="11" s="1"/>
  <c r="W138" i="11"/>
  <c r="W140" i="11"/>
  <c r="W136" i="11"/>
  <c r="W142" i="11"/>
  <c r="W141" i="11"/>
  <c r="W136" i="8"/>
  <c r="W135" i="8"/>
  <c r="W142" i="8"/>
  <c r="W138" i="8"/>
  <c r="W141" i="8"/>
  <c r="W140" i="8"/>
  <c r="W137" i="8"/>
  <c r="W143" i="8"/>
  <c r="W162" i="8" s="1"/>
  <c r="AB228" i="8" s="1"/>
  <c r="W139" i="8"/>
  <c r="W82" i="12"/>
  <c r="W81" i="12"/>
  <c r="W85" i="12"/>
  <c r="W78" i="12"/>
  <c r="W80" i="12"/>
  <c r="W84" i="12"/>
  <c r="W79" i="12"/>
  <c r="W83" i="12"/>
  <c r="W77" i="12"/>
  <c r="X230" i="11"/>
  <c r="X232" i="11" s="1"/>
  <c r="V133" i="8"/>
  <c r="V209" i="8" s="1"/>
  <c r="W217" i="8" s="1"/>
  <c r="W61" i="8" s="1"/>
  <c r="V98" i="12"/>
  <c r="V194" i="11"/>
  <c r="W127" i="11"/>
  <c r="W130" i="11"/>
  <c r="W132" i="11"/>
  <c r="W160" i="11" s="1"/>
  <c r="W125" i="11"/>
  <c r="W126" i="11"/>
  <c r="W131" i="11"/>
  <c r="W128" i="11"/>
  <c r="W129" i="11"/>
  <c r="W124" i="11"/>
  <c r="X230" i="8"/>
  <c r="X232" i="8" s="1"/>
  <c r="T259" i="11"/>
  <c r="T257" i="11"/>
  <c r="T251" i="11"/>
  <c r="U243" i="8"/>
  <c r="U253" i="8"/>
  <c r="AS241" i="2"/>
  <c r="AR240" i="2"/>
  <c r="AP222" i="2"/>
  <c r="AO221" i="2"/>
  <c r="AO203" i="2"/>
  <c r="AN202" i="2"/>
  <c r="AO54" i="2"/>
  <c r="AP55" i="2"/>
  <c r="AP32" i="2"/>
  <c r="AO31" i="2"/>
  <c r="AQ9" i="2"/>
  <c r="AP8" i="2"/>
  <c r="AM48" i="2"/>
  <c r="Y109" i="11" l="1"/>
  <c r="Y107" i="11"/>
  <c r="Y106" i="11"/>
  <c r="Y108" i="11"/>
  <c r="Y103" i="11"/>
  <c r="Y104" i="11"/>
  <c r="Y105" i="11"/>
  <c r="Y102" i="11"/>
  <c r="X118" i="8"/>
  <c r="X114" i="8"/>
  <c r="X122" i="8" s="1"/>
  <c r="X207" i="8" s="1"/>
  <c r="Y215" i="8" s="1"/>
  <c r="Y59" i="8" s="1"/>
  <c r="Y114" i="8" s="1"/>
  <c r="X119" i="8"/>
  <c r="X117" i="8"/>
  <c r="X121" i="8"/>
  <c r="X113" i="8"/>
  <c r="X115" i="8"/>
  <c r="X120" i="8"/>
  <c r="X116" i="8"/>
  <c r="X106" i="8"/>
  <c r="X104" i="8"/>
  <c r="X103" i="8"/>
  <c r="X102" i="8"/>
  <c r="X105" i="8"/>
  <c r="X108" i="8"/>
  <c r="X107" i="8"/>
  <c r="X110" i="8"/>
  <c r="X109" i="8"/>
  <c r="W190" i="8"/>
  <c r="W200" i="8"/>
  <c r="W184" i="8"/>
  <c r="Y226" i="8" s="1"/>
  <c r="W156" i="8"/>
  <c r="Y224" i="8" s="1"/>
  <c r="W144" i="11"/>
  <c r="W211" i="11" s="1"/>
  <c r="X219" i="11" s="1"/>
  <c r="X63" i="11" s="1"/>
  <c r="W200" i="11"/>
  <c r="W184" i="11"/>
  <c r="Y226" i="11" s="1"/>
  <c r="W190" i="11"/>
  <c r="W156" i="11"/>
  <c r="Y224" i="11" s="1"/>
  <c r="W144" i="8"/>
  <c r="W211" i="8" s="1"/>
  <c r="X219" i="8" s="1"/>
  <c r="X63" i="8" s="1"/>
  <c r="W133" i="11"/>
  <c r="W209" i="11" s="1"/>
  <c r="X217" i="11" s="1"/>
  <c r="X61" i="11" s="1"/>
  <c r="Y111" i="11"/>
  <c r="Y205" i="11" s="1"/>
  <c r="Z213" i="11" s="1"/>
  <c r="Z57" i="11" s="1"/>
  <c r="X116" i="11"/>
  <c r="X118" i="11"/>
  <c r="X115" i="11"/>
  <c r="X121" i="11"/>
  <c r="X117" i="11"/>
  <c r="X120" i="11"/>
  <c r="X114" i="11"/>
  <c r="X113" i="11"/>
  <c r="X119" i="11"/>
  <c r="V86" i="9"/>
  <c r="V102" i="9" s="1"/>
  <c r="W104" i="9" s="1"/>
  <c r="W42" i="9" s="1"/>
  <c r="W130" i="8"/>
  <c r="W132" i="8"/>
  <c r="W160" i="8" s="1"/>
  <c r="W127" i="8"/>
  <c r="W124" i="8"/>
  <c r="W126" i="8"/>
  <c r="W125" i="8"/>
  <c r="W128" i="8"/>
  <c r="W129" i="8"/>
  <c r="W131" i="8"/>
  <c r="W86" i="12"/>
  <c r="W102" i="12" s="1"/>
  <c r="X104" i="12" s="1"/>
  <c r="X42" i="12" s="1"/>
  <c r="W198" i="11"/>
  <c r="W182" i="11"/>
  <c r="W188" i="11"/>
  <c r="W192" i="11" s="1"/>
  <c r="W154" i="11"/>
  <c r="U243" i="11"/>
  <c r="U245" i="11"/>
  <c r="U253" i="11" s="1"/>
  <c r="U255" i="8"/>
  <c r="U247" i="8" s="1"/>
  <c r="U249" i="8" s="1"/>
  <c r="U257" i="8" s="1"/>
  <c r="AT241" i="2"/>
  <c r="AS240" i="2"/>
  <c r="AQ55" i="2"/>
  <c r="AP54" i="2"/>
  <c r="AP203" i="2"/>
  <c r="AO202" i="2"/>
  <c r="AP221" i="2"/>
  <c r="AQ222" i="2"/>
  <c r="AP31" i="2"/>
  <c r="AQ32" i="2"/>
  <c r="AR9" i="2"/>
  <c r="AQ8" i="2"/>
  <c r="AN48" i="2"/>
  <c r="Y120" i="8" l="1"/>
  <c r="Y119" i="8"/>
  <c r="Y116" i="8"/>
  <c r="Y118" i="8"/>
  <c r="Y117" i="8"/>
  <c r="Y230" i="11"/>
  <c r="Y232" i="11" s="1"/>
  <c r="X111" i="8"/>
  <c r="X205" i="8" s="1"/>
  <c r="Y213" i="8" s="1"/>
  <c r="Y57" i="8" s="1"/>
  <c r="Y115" i="8"/>
  <c r="Y113" i="8"/>
  <c r="Y121" i="8"/>
  <c r="W83" i="9"/>
  <c r="W82" i="9"/>
  <c r="W81" i="9"/>
  <c r="W78" i="9"/>
  <c r="W80" i="9"/>
  <c r="W84" i="9"/>
  <c r="W77" i="9"/>
  <c r="W79" i="9"/>
  <c r="W85" i="9"/>
  <c r="W194" i="8"/>
  <c r="W98" i="9"/>
  <c r="X141" i="8"/>
  <c r="X138" i="8"/>
  <c r="X136" i="8"/>
  <c r="X137" i="8"/>
  <c r="X139" i="8"/>
  <c r="X143" i="8"/>
  <c r="X162" i="8" s="1"/>
  <c r="AC228" i="8" s="1"/>
  <c r="X142" i="8"/>
  <c r="X135" i="8"/>
  <c r="X140" i="8"/>
  <c r="X131" i="11"/>
  <c r="X124" i="11"/>
  <c r="X125" i="11"/>
  <c r="X129" i="11"/>
  <c r="X126" i="11"/>
  <c r="X128" i="11"/>
  <c r="X127" i="11"/>
  <c r="X130" i="11"/>
  <c r="X132" i="11"/>
  <c r="X160" i="11" s="1"/>
  <c r="X122" i="11"/>
  <c r="X207" i="11" s="1"/>
  <c r="Y215" i="11" s="1"/>
  <c r="Y59" i="11" s="1"/>
  <c r="W194" i="11"/>
  <c r="W98" i="12"/>
  <c r="X139" i="11"/>
  <c r="X142" i="11"/>
  <c r="X143" i="11"/>
  <c r="X162" i="11" s="1"/>
  <c r="AC228" i="11" s="1"/>
  <c r="X135" i="11"/>
  <c r="X136" i="11"/>
  <c r="X141" i="11"/>
  <c r="X140" i="11"/>
  <c r="X137" i="11"/>
  <c r="X138" i="11"/>
  <c r="X84" i="12"/>
  <c r="X81" i="12"/>
  <c r="X78" i="12"/>
  <c r="X80" i="12"/>
  <c r="X79" i="12"/>
  <c r="X85" i="12"/>
  <c r="X83" i="12"/>
  <c r="X82" i="12"/>
  <c r="X77" i="12"/>
  <c r="W133" i="8"/>
  <c r="W209" i="8" s="1"/>
  <c r="X217" i="8" s="1"/>
  <c r="X61" i="8" s="1"/>
  <c r="Y122" i="8"/>
  <c r="Y207" i="8" s="1"/>
  <c r="Z215" i="8" s="1"/>
  <c r="Z59" i="8" s="1"/>
  <c r="Y230" i="8"/>
  <c r="Y232" i="8" s="1"/>
  <c r="W188" i="8"/>
  <c r="W192" i="8" s="1"/>
  <c r="W182" i="8"/>
  <c r="W154" i="8"/>
  <c r="W198" i="8"/>
  <c r="Z105" i="11"/>
  <c r="Z104" i="11"/>
  <c r="Z108" i="11"/>
  <c r="Z109" i="11"/>
  <c r="Z110" i="11"/>
  <c r="Z102" i="11"/>
  <c r="Z106" i="11"/>
  <c r="Z107" i="11"/>
  <c r="Z103" i="11"/>
  <c r="U255" i="11"/>
  <c r="U247" i="11" s="1"/>
  <c r="U249" i="11" s="1"/>
  <c r="U251" i="8"/>
  <c r="V245" i="8"/>
  <c r="U259" i="8"/>
  <c r="AT240" i="2"/>
  <c r="AU241" i="2"/>
  <c r="AQ221" i="2"/>
  <c r="AR222" i="2"/>
  <c r="AQ203" i="2"/>
  <c r="AP202" i="2"/>
  <c r="AQ54" i="2"/>
  <c r="AR55" i="2"/>
  <c r="AQ31" i="2"/>
  <c r="AR32" i="2"/>
  <c r="AS9" i="2"/>
  <c r="AR8" i="2"/>
  <c r="AO48" i="2"/>
  <c r="Y104" i="8" l="1"/>
  <c r="Y103" i="8"/>
  <c r="Y107" i="8"/>
  <c r="Y105" i="8"/>
  <c r="Y110" i="8"/>
  <c r="Y102" i="8"/>
  <c r="Y108" i="8"/>
  <c r="Y109" i="8"/>
  <c r="Y106" i="8"/>
  <c r="X144" i="8"/>
  <c r="X211" i="8" s="1"/>
  <c r="Y219" i="8" s="1"/>
  <c r="Y63" i="8" s="1"/>
  <c r="Y140" i="8" s="1"/>
  <c r="Z116" i="8"/>
  <c r="Z118" i="8"/>
  <c r="Z119" i="8"/>
  <c r="Z120" i="8"/>
  <c r="Z113" i="8"/>
  <c r="Z115" i="8"/>
  <c r="Z114" i="8"/>
  <c r="Z122" i="8" s="1"/>
  <c r="Z207" i="8" s="1"/>
  <c r="AA215" i="8" s="1"/>
  <c r="AA59" i="8" s="1"/>
  <c r="AA119" i="8" s="1"/>
  <c r="Z121" i="8"/>
  <c r="Z117" i="8"/>
  <c r="X144" i="11"/>
  <c r="X211" i="11" s="1"/>
  <c r="Y219" i="11" s="1"/>
  <c r="Y63" i="11" s="1"/>
  <c r="W86" i="9"/>
  <c r="W102" i="9" s="1"/>
  <c r="X104" i="9" s="1"/>
  <c r="X42" i="9" s="1"/>
  <c r="X127" i="8"/>
  <c r="X129" i="8"/>
  <c r="X125" i="8"/>
  <c r="X132" i="8"/>
  <c r="X160" i="8" s="1"/>
  <c r="X128" i="8"/>
  <c r="X130" i="8"/>
  <c r="X126" i="8"/>
  <c r="X124" i="8"/>
  <c r="X131" i="8"/>
  <c r="Z111" i="11"/>
  <c r="Z205" i="11" s="1"/>
  <c r="AA213" i="11" s="1"/>
  <c r="AA57" i="11" s="1"/>
  <c r="X200" i="11"/>
  <c r="X184" i="11"/>
  <c r="Z226" i="11" s="1"/>
  <c r="X156" i="11"/>
  <c r="Z224" i="11" s="1"/>
  <c r="X190" i="11"/>
  <c r="X133" i="11"/>
  <c r="X209" i="11" s="1"/>
  <c r="Y217" i="11" s="1"/>
  <c r="Y61" i="11" s="1"/>
  <c r="X86" i="12"/>
  <c r="X102" i="12" s="1"/>
  <c r="Y104" i="12" s="1"/>
  <c r="Y42" i="12" s="1"/>
  <c r="X200" i="8"/>
  <c r="X156" i="8"/>
  <c r="Z224" i="8" s="1"/>
  <c r="X184" i="8"/>
  <c r="Z226" i="8" s="1"/>
  <c r="X190" i="8"/>
  <c r="Y121" i="11"/>
  <c r="Y115" i="11"/>
  <c r="Y118" i="11"/>
  <c r="Y120" i="11"/>
  <c r="Y114" i="11"/>
  <c r="Y113" i="11"/>
  <c r="Y117" i="11"/>
  <c r="Y119" i="11"/>
  <c r="Y116" i="11"/>
  <c r="X182" i="11"/>
  <c r="X154" i="11"/>
  <c r="X198" i="11"/>
  <c r="X188" i="11"/>
  <c r="X192" i="11" s="1"/>
  <c r="U257" i="11"/>
  <c r="U251" i="11"/>
  <c r="U259" i="11"/>
  <c r="V243" i="8"/>
  <c r="V253" i="8"/>
  <c r="AV241" i="2"/>
  <c r="AU240" i="2"/>
  <c r="AS55" i="2"/>
  <c r="AR54" i="2"/>
  <c r="AR203" i="2"/>
  <c r="AQ202" i="2"/>
  <c r="AS222" i="2"/>
  <c r="AR221" i="2"/>
  <c r="AS32" i="2"/>
  <c r="AR31" i="2"/>
  <c r="AT9" i="2"/>
  <c r="AS8" i="2"/>
  <c r="AP48" i="2"/>
  <c r="Y141" i="8" l="1"/>
  <c r="Y135" i="8"/>
  <c r="Y142" i="8"/>
  <c r="Y136" i="8"/>
  <c r="Y139" i="8"/>
  <c r="Y143" i="8"/>
  <c r="Y162" i="8" s="1"/>
  <c r="AD228" i="8" s="1"/>
  <c r="Y138" i="8"/>
  <c r="Y122" i="11"/>
  <c r="Y207" i="11" s="1"/>
  <c r="Z215" i="11" s="1"/>
  <c r="Z59" i="11" s="1"/>
  <c r="Z113" i="11" s="1"/>
  <c r="Y137" i="8"/>
  <c r="Y111" i="8"/>
  <c r="Y205" i="8" s="1"/>
  <c r="Z213" i="8" s="1"/>
  <c r="Z57" i="8" s="1"/>
  <c r="Y84" i="12"/>
  <c r="Y81" i="12"/>
  <c r="Y82" i="12"/>
  <c r="Y83" i="12"/>
  <c r="Y78" i="12"/>
  <c r="Y80" i="12"/>
  <c r="Y85" i="12"/>
  <c r="Y79" i="12"/>
  <c r="Y77" i="12"/>
  <c r="AA115" i="8"/>
  <c r="X198" i="8"/>
  <c r="X182" i="8"/>
  <c r="X154" i="8"/>
  <c r="X188" i="8"/>
  <c r="X192" i="8" s="1"/>
  <c r="AA116" i="8"/>
  <c r="AA110" i="11"/>
  <c r="AA105" i="11"/>
  <c r="AA103" i="11"/>
  <c r="AA109" i="11"/>
  <c r="AA104" i="11"/>
  <c r="AA102" i="11"/>
  <c r="AA107" i="11"/>
  <c r="AA106" i="11"/>
  <c r="AA108" i="11"/>
  <c r="AA121" i="8"/>
  <c r="AA113" i="8"/>
  <c r="X78" i="9"/>
  <c r="X77" i="9"/>
  <c r="X79" i="9"/>
  <c r="X83" i="9"/>
  <c r="X81" i="9"/>
  <c r="X84" i="9"/>
  <c r="X82" i="9"/>
  <c r="X80" i="9"/>
  <c r="X85" i="9"/>
  <c r="AA120" i="8"/>
  <c r="AA114" i="8"/>
  <c r="X98" i="12"/>
  <c r="X194" i="11"/>
  <c r="AA117" i="8"/>
  <c r="X194" i="8"/>
  <c r="X98" i="9"/>
  <c r="AA118" i="8"/>
  <c r="Z230" i="11"/>
  <c r="Z232" i="11" s="1"/>
  <c r="Y200" i="8"/>
  <c r="Y156" i="8"/>
  <c r="AA224" i="8" s="1"/>
  <c r="Y190" i="8"/>
  <c r="Y184" i="8"/>
  <c r="AA226" i="8" s="1"/>
  <c r="Y141" i="11"/>
  <c r="Y135" i="11"/>
  <c r="Y138" i="11"/>
  <c r="Y142" i="11"/>
  <c r="Y139" i="11"/>
  <c r="Y140" i="11"/>
  <c r="Y137" i="11"/>
  <c r="Y136" i="11"/>
  <c r="Y143" i="11"/>
  <c r="Y162" i="11" s="1"/>
  <c r="AD228" i="11" s="1"/>
  <c r="Y126" i="11"/>
  <c r="Y125" i="11"/>
  <c r="Y130" i="11"/>
  <c r="Y127" i="11"/>
  <c r="Y128" i="11"/>
  <c r="Y129" i="11"/>
  <c r="Y124" i="11"/>
  <c r="Y132" i="11"/>
  <c r="Y160" i="11" s="1"/>
  <c r="Y131" i="11"/>
  <c r="X133" i="8"/>
  <c r="X209" i="8" s="1"/>
  <c r="Y217" i="8" s="1"/>
  <c r="Y61" i="8" s="1"/>
  <c r="Z230" i="8"/>
  <c r="Z232" i="8" s="1"/>
  <c r="V243" i="11"/>
  <c r="V245" i="11"/>
  <c r="V255" i="8"/>
  <c r="V247" i="8" s="1"/>
  <c r="V249" i="8" s="1"/>
  <c r="V257" i="8" s="1"/>
  <c r="AW241" i="2"/>
  <c r="AV240" i="2"/>
  <c r="AS203" i="2"/>
  <c r="AR202" i="2"/>
  <c r="AS54" i="2"/>
  <c r="AT55" i="2"/>
  <c r="AS221" i="2"/>
  <c r="AT222" i="2"/>
  <c r="AT32" i="2"/>
  <c r="AS31" i="2"/>
  <c r="AU9" i="2"/>
  <c r="AT8" i="2"/>
  <c r="AQ48" i="2"/>
  <c r="Z115" i="11" l="1"/>
  <c r="Z114" i="11"/>
  <c r="Z116" i="11"/>
  <c r="Z121" i="11"/>
  <c r="Z117" i="11"/>
  <c r="Z120" i="11"/>
  <c r="Y144" i="8"/>
  <c r="Y211" i="8" s="1"/>
  <c r="Z219" i="8" s="1"/>
  <c r="Z63" i="8" s="1"/>
  <c r="Z119" i="11"/>
  <c r="Z118" i="11"/>
  <c r="Z106" i="8"/>
  <c r="Z105" i="8"/>
  <c r="Z102" i="8"/>
  <c r="Z108" i="8"/>
  <c r="Z107" i="8"/>
  <c r="Z110" i="8"/>
  <c r="Z104" i="8"/>
  <c r="Z103" i="8"/>
  <c r="Z111" i="8" s="1"/>
  <c r="Z205" i="8" s="1"/>
  <c r="AA213" i="8" s="1"/>
  <c r="AA57" i="8" s="1"/>
  <c r="AA110" i="8" s="1"/>
  <c r="Z109" i="8"/>
  <c r="AA122" i="8"/>
  <c r="AA207" i="8" s="1"/>
  <c r="AB215" i="8" s="1"/>
  <c r="AB59" i="8" s="1"/>
  <c r="Y194" i="8"/>
  <c r="Y98" i="9"/>
  <c r="AA111" i="11"/>
  <c r="AA205" i="11" s="1"/>
  <c r="AB213" i="11" s="1"/>
  <c r="AB57" i="11" s="1"/>
  <c r="Y86" i="12"/>
  <c r="Y102" i="12" s="1"/>
  <c r="Z104" i="12" s="1"/>
  <c r="Z42" i="12" s="1"/>
  <c r="Y200" i="11"/>
  <c r="Y156" i="11"/>
  <c r="AA224" i="11" s="1"/>
  <c r="Y184" i="11"/>
  <c r="AA226" i="11" s="1"/>
  <c r="Y190" i="11"/>
  <c r="Y144" i="11"/>
  <c r="Y211" i="11" s="1"/>
  <c r="Z219" i="11" s="1"/>
  <c r="Z63" i="11" s="1"/>
  <c r="AA230" i="8"/>
  <c r="AA232" i="8" s="1"/>
  <c r="Y126" i="8"/>
  <c r="Y129" i="8"/>
  <c r="Y132" i="8"/>
  <c r="Y160" i="8" s="1"/>
  <c r="Y125" i="8"/>
  <c r="Y127" i="8"/>
  <c r="Y128" i="8"/>
  <c r="Y124" i="8"/>
  <c r="Y131" i="8"/>
  <c r="Y130" i="8"/>
  <c r="Y133" i="11"/>
  <c r="Y209" i="11" s="1"/>
  <c r="Z217" i="11" s="1"/>
  <c r="Z61" i="11" s="1"/>
  <c r="Z122" i="11"/>
  <c r="Z207" i="11" s="1"/>
  <c r="AA215" i="11" s="1"/>
  <c r="AA59" i="11" s="1"/>
  <c r="Y198" i="11"/>
  <c r="Y188" i="11"/>
  <c r="Y192" i="11" s="1"/>
  <c r="Y154" i="11"/>
  <c r="Y182" i="11"/>
  <c r="X86" i="9"/>
  <c r="X102" i="9" s="1"/>
  <c r="Y104" i="9" s="1"/>
  <c r="Y42" i="9" s="1"/>
  <c r="V253" i="11"/>
  <c r="W245" i="8"/>
  <c r="V259" i="8"/>
  <c r="V251" i="8"/>
  <c r="AW240" i="2"/>
  <c r="AX241" i="2"/>
  <c r="AU55" i="2"/>
  <c r="AT54" i="2"/>
  <c r="AT221" i="2"/>
  <c r="AU222" i="2"/>
  <c r="AS202" i="2"/>
  <c r="AT203" i="2"/>
  <c r="AT31" i="2"/>
  <c r="AU32" i="2"/>
  <c r="AV9" i="2"/>
  <c r="AU8" i="2"/>
  <c r="AR48" i="2"/>
  <c r="AA105" i="8" l="1"/>
  <c r="AA104" i="8"/>
  <c r="Z135" i="8"/>
  <c r="Z143" i="8"/>
  <c r="Z162" i="8" s="1"/>
  <c r="AE228" i="8" s="1"/>
  <c r="Z142" i="8"/>
  <c r="Z136" i="8"/>
  <c r="Z138" i="8"/>
  <c r="Z141" i="8"/>
  <c r="Z140" i="8"/>
  <c r="Z139" i="8"/>
  <c r="Z137" i="8"/>
  <c r="AA107" i="8"/>
  <c r="AA103" i="8"/>
  <c r="AA102" i="8"/>
  <c r="AA108" i="8"/>
  <c r="AA109" i="8"/>
  <c r="AA106" i="8"/>
  <c r="AA118" i="11"/>
  <c r="AA114" i="11"/>
  <c r="AA122" i="11" s="1"/>
  <c r="AA207" i="11" s="1"/>
  <c r="AB215" i="11" s="1"/>
  <c r="AB59" i="11" s="1"/>
  <c r="AB114" i="11" s="1"/>
  <c r="AA119" i="11"/>
  <c r="AA121" i="11"/>
  <c r="AA113" i="11"/>
  <c r="AA117" i="11"/>
  <c r="AA116" i="11"/>
  <c r="AA120" i="11"/>
  <c r="AA115" i="11"/>
  <c r="Y98" i="12"/>
  <c r="Y194" i="11"/>
  <c r="Z128" i="11"/>
  <c r="Z130" i="11"/>
  <c r="Z127" i="11"/>
  <c r="Z124" i="11"/>
  <c r="Z131" i="11"/>
  <c r="Z125" i="11"/>
  <c r="Z126" i="11"/>
  <c r="Z132" i="11"/>
  <c r="Z160" i="11" s="1"/>
  <c r="Z129" i="11"/>
  <c r="Y154" i="8"/>
  <c r="Y188" i="8"/>
  <c r="Y192" i="8" s="1"/>
  <c r="Y182" i="8"/>
  <c r="Y198" i="8"/>
  <c r="Y133" i="8"/>
  <c r="Y209" i="8" s="1"/>
  <c r="Z217" i="8" s="1"/>
  <c r="Z61" i="8" s="1"/>
  <c r="Y82" i="9"/>
  <c r="Y83" i="9"/>
  <c r="Y79" i="9"/>
  <c r="Y78" i="9"/>
  <c r="Y85" i="9"/>
  <c r="Y77" i="9"/>
  <c r="Y80" i="9"/>
  <c r="Y81" i="9"/>
  <c r="Y84" i="9"/>
  <c r="AA230" i="11"/>
  <c r="AA232" i="11" s="1"/>
  <c r="Z82" i="12"/>
  <c r="Z77" i="12"/>
  <c r="Z83" i="12"/>
  <c r="Z78" i="12"/>
  <c r="Z81" i="12"/>
  <c r="Z79" i="12"/>
  <c r="Z85" i="12"/>
  <c r="Z80" i="12"/>
  <c r="Z84" i="12"/>
  <c r="AB108" i="11"/>
  <c r="AB110" i="11"/>
  <c r="AB107" i="11"/>
  <c r="AB106" i="11"/>
  <c r="AB102" i="11"/>
  <c r="AB105" i="11"/>
  <c r="AB109" i="11"/>
  <c r="AB103" i="11"/>
  <c r="AB104" i="11"/>
  <c r="AB117" i="8"/>
  <c r="AB116" i="8"/>
  <c r="AB114" i="8"/>
  <c r="AB113" i="8"/>
  <c r="AB121" i="8"/>
  <c r="AB118" i="8"/>
  <c r="AB119" i="8"/>
  <c r="AB120" i="8"/>
  <c r="AB115" i="8"/>
  <c r="Z138" i="11"/>
  <c r="Z137" i="11"/>
  <c r="Z142" i="11"/>
  <c r="Z141" i="11"/>
  <c r="Z140" i="11"/>
  <c r="Z139" i="11"/>
  <c r="Z135" i="11"/>
  <c r="Z143" i="11"/>
  <c r="Z162" i="11" s="1"/>
  <c r="AE228" i="11" s="1"/>
  <c r="Z136" i="11"/>
  <c r="V255" i="11"/>
  <c r="V247" i="11" s="1"/>
  <c r="V249" i="11" s="1"/>
  <c r="W243" i="8"/>
  <c r="W253" i="8"/>
  <c r="AY241" i="2"/>
  <c r="AX240" i="2"/>
  <c r="AU54" i="2"/>
  <c r="AV55" i="2"/>
  <c r="AU203" i="2"/>
  <c r="AT202" i="2"/>
  <c r="AV222" i="2"/>
  <c r="AU221" i="2"/>
  <c r="AU31" i="2"/>
  <c r="AV32" i="2"/>
  <c r="AW9" i="2"/>
  <c r="AV8" i="2"/>
  <c r="AS48" i="2"/>
  <c r="AA111" i="8" l="1"/>
  <c r="AA205" i="8" s="1"/>
  <c r="AB213" i="8" s="1"/>
  <c r="AB57" i="8" s="1"/>
  <c r="Z144" i="8"/>
  <c r="Z211" i="8" s="1"/>
  <c r="AA219" i="8" s="1"/>
  <c r="AA63" i="8" s="1"/>
  <c r="Z190" i="8"/>
  <c r="Z156" i="8"/>
  <c r="AB224" i="8" s="1"/>
  <c r="Z200" i="8"/>
  <c r="Z184" i="8"/>
  <c r="AB226" i="8" s="1"/>
  <c r="Z127" i="8"/>
  <c r="Z128" i="8"/>
  <c r="Z131" i="8"/>
  <c r="Z130" i="8"/>
  <c r="Z124" i="8"/>
  <c r="Z125" i="8"/>
  <c r="Z129" i="8"/>
  <c r="Z126" i="8"/>
  <c r="Z132" i="8"/>
  <c r="Z160" i="8" s="1"/>
  <c r="AB121" i="11"/>
  <c r="AB116" i="11"/>
  <c r="AB120" i="11"/>
  <c r="AB122" i="8"/>
  <c r="AB207" i="8" s="1"/>
  <c r="AC215" i="8" s="1"/>
  <c r="AC59" i="8" s="1"/>
  <c r="AB118" i="11"/>
  <c r="Z86" i="12"/>
  <c r="Z102" i="12" s="1"/>
  <c r="AA104" i="12" s="1"/>
  <c r="AA42" i="12" s="1"/>
  <c r="Z133" i="11"/>
  <c r="Z209" i="11" s="1"/>
  <c r="AA217" i="11" s="1"/>
  <c r="AA61" i="11" s="1"/>
  <c r="AB117" i="11"/>
  <c r="AB113" i="11"/>
  <c r="AB119" i="11"/>
  <c r="Z156" i="11"/>
  <c r="AB224" i="11" s="1"/>
  <c r="Z190" i="11"/>
  <c r="Z184" i="11"/>
  <c r="AB226" i="11" s="1"/>
  <c r="AB230" i="11" s="1"/>
  <c r="AB232" i="11" s="1"/>
  <c r="Z200" i="11"/>
  <c r="Y86" i="9"/>
  <c r="Y102" i="9" s="1"/>
  <c r="Z104" i="9" s="1"/>
  <c r="Z42" i="9" s="1"/>
  <c r="Z144" i="11"/>
  <c r="Z211" i="11" s="1"/>
  <c r="AA219" i="11" s="1"/>
  <c r="AA63" i="11" s="1"/>
  <c r="AB111" i="11"/>
  <c r="AB205" i="11" s="1"/>
  <c r="AC213" i="11" s="1"/>
  <c r="AC57" i="11" s="1"/>
  <c r="Z182" i="11"/>
  <c r="Z188" i="11"/>
  <c r="Z192" i="11" s="1"/>
  <c r="Z198" i="11"/>
  <c r="Z154" i="11"/>
  <c r="AB115" i="11"/>
  <c r="V259" i="11"/>
  <c r="V257" i="11"/>
  <c r="V251" i="11"/>
  <c r="W255" i="8"/>
  <c r="W247" i="8" s="1"/>
  <c r="W249" i="8" s="1"/>
  <c r="W257" i="8" s="1"/>
  <c r="AZ241" i="2"/>
  <c r="AY240" i="2"/>
  <c r="AW222" i="2"/>
  <c r="AV221" i="2"/>
  <c r="AV54" i="2"/>
  <c r="AW55" i="2"/>
  <c r="AU202" i="2"/>
  <c r="AV203" i="2"/>
  <c r="AW32" i="2"/>
  <c r="AV31" i="2"/>
  <c r="AX9" i="2"/>
  <c r="AW8" i="2"/>
  <c r="AT48" i="2"/>
  <c r="AB122" i="11" l="1"/>
  <c r="AB207" i="11" s="1"/>
  <c r="AC215" i="11" s="1"/>
  <c r="AC59" i="11" s="1"/>
  <c r="AC114" i="11" s="1"/>
  <c r="AB230" i="8"/>
  <c r="AB232" i="8" s="1"/>
  <c r="Z194" i="8"/>
  <c r="Z98" i="9"/>
  <c r="AA141" i="8"/>
  <c r="AA143" i="8"/>
  <c r="AA162" i="8" s="1"/>
  <c r="AF228" i="8" s="1"/>
  <c r="AA142" i="8"/>
  <c r="AA136" i="8"/>
  <c r="AA135" i="8"/>
  <c r="AA137" i="8"/>
  <c r="AA139" i="8"/>
  <c r="AA138" i="8"/>
  <c r="AA140" i="8"/>
  <c r="AB107" i="8"/>
  <c r="AB108" i="8"/>
  <c r="AB109" i="8"/>
  <c r="AB110" i="8"/>
  <c r="AB102" i="8"/>
  <c r="AB106" i="8"/>
  <c r="AB103" i="8"/>
  <c r="AB105" i="8"/>
  <c r="AB104" i="8"/>
  <c r="AA131" i="11"/>
  <c r="AA124" i="11"/>
  <c r="AA132" i="11"/>
  <c r="AA160" i="11" s="1"/>
  <c r="AA127" i="11"/>
  <c r="AA125" i="11"/>
  <c r="AA126" i="11"/>
  <c r="AA128" i="11"/>
  <c r="AA130" i="11"/>
  <c r="AA129" i="11"/>
  <c r="Z133" i="8"/>
  <c r="Z209" i="8" s="1"/>
  <c r="AA217" i="8" s="1"/>
  <c r="AA61" i="8" s="1"/>
  <c r="Z182" i="8"/>
  <c r="Z154" i="8"/>
  <c r="Z198" i="8"/>
  <c r="Z188" i="8"/>
  <c r="Z192" i="8" s="1"/>
  <c r="Z79" i="9"/>
  <c r="Z85" i="9"/>
  <c r="Z77" i="9"/>
  <c r="Z83" i="9"/>
  <c r="Z84" i="9"/>
  <c r="Z82" i="9"/>
  <c r="Z80" i="9"/>
  <c r="Z81" i="9"/>
  <c r="Z78" i="9"/>
  <c r="AA80" i="12"/>
  <c r="AA81" i="12"/>
  <c r="AA79" i="12"/>
  <c r="AA78" i="12"/>
  <c r="AA77" i="12"/>
  <c r="AA85" i="12"/>
  <c r="AA84" i="12"/>
  <c r="AA83" i="12"/>
  <c r="AA82" i="12"/>
  <c r="AC115" i="8"/>
  <c r="AC119" i="8"/>
  <c r="AC120" i="8"/>
  <c r="AC113" i="8"/>
  <c r="AC118" i="8"/>
  <c r="AC121" i="8"/>
  <c r="AC116" i="8"/>
  <c r="AC117" i="8"/>
  <c r="AC114" i="8"/>
  <c r="AA142" i="11"/>
  <c r="AA139" i="11"/>
  <c r="AA141" i="11"/>
  <c r="AA143" i="11"/>
  <c r="AA162" i="11" s="1"/>
  <c r="AF228" i="11" s="1"/>
  <c r="AA137" i="11"/>
  <c r="AA136" i="11"/>
  <c r="AA138" i="11"/>
  <c r="AA140" i="11"/>
  <c r="AA135" i="11"/>
  <c r="Z194" i="11"/>
  <c r="Z98" i="12"/>
  <c r="AC105" i="11"/>
  <c r="AC108" i="11"/>
  <c r="AC103" i="11"/>
  <c r="AC107" i="11"/>
  <c r="AC106" i="11"/>
  <c r="AC109" i="11"/>
  <c r="AC102" i="11"/>
  <c r="AC110" i="11"/>
  <c r="AC104" i="11"/>
  <c r="W243" i="11"/>
  <c r="W245" i="11"/>
  <c r="W259" i="8"/>
  <c r="W251" i="8"/>
  <c r="X245" i="8"/>
  <c r="BA241" i="2"/>
  <c r="AZ240" i="2"/>
  <c r="AX55" i="2"/>
  <c r="AW54" i="2"/>
  <c r="AW203" i="2"/>
  <c r="AV202" i="2"/>
  <c r="AX222" i="2"/>
  <c r="AW221" i="2"/>
  <c r="AX32" i="2"/>
  <c r="AW31" i="2"/>
  <c r="AY9" i="2"/>
  <c r="AX8" i="2"/>
  <c r="AU48" i="2"/>
  <c r="AC117" i="11" l="1"/>
  <c r="AC115" i="11"/>
  <c r="AA144" i="8"/>
  <c r="AA211" i="8" s="1"/>
  <c r="AB219" i="8" s="1"/>
  <c r="AB63" i="8" s="1"/>
  <c r="AB111" i="8"/>
  <c r="AB205" i="8" s="1"/>
  <c r="AC213" i="8" s="1"/>
  <c r="AC57" i="8" s="1"/>
  <c r="AA200" i="8"/>
  <c r="AA156" i="8"/>
  <c r="AC224" i="8" s="1"/>
  <c r="AA184" i="8"/>
  <c r="AC226" i="8" s="1"/>
  <c r="AC230" i="8" s="1"/>
  <c r="AC232" i="8" s="1"/>
  <c r="AA190" i="8"/>
  <c r="AC116" i="11"/>
  <c r="AC121" i="11"/>
  <c r="AC119" i="11"/>
  <c r="AC113" i="11"/>
  <c r="AA133" i="11"/>
  <c r="AA209" i="11" s="1"/>
  <c r="AB217" i="11" s="1"/>
  <c r="AB61" i="11" s="1"/>
  <c r="AB124" i="11" s="1"/>
  <c r="AC118" i="11"/>
  <c r="AC122" i="11" s="1"/>
  <c r="AC207" i="11" s="1"/>
  <c r="AD215" i="11" s="1"/>
  <c r="AD59" i="11" s="1"/>
  <c r="AC120" i="11"/>
  <c r="AA126" i="8"/>
  <c r="AA129" i="8"/>
  <c r="AA130" i="8"/>
  <c r="AA132" i="8"/>
  <c r="AA160" i="8" s="1"/>
  <c r="AA131" i="8"/>
  <c r="AA125" i="8"/>
  <c r="AA133" i="8" s="1"/>
  <c r="AA209" i="8" s="1"/>
  <c r="AB217" i="8" s="1"/>
  <c r="AB61" i="8" s="1"/>
  <c r="AB132" i="8" s="1"/>
  <c r="AB160" i="8" s="1"/>
  <c r="AA127" i="8"/>
  <c r="AA128" i="8"/>
  <c r="AA124" i="8"/>
  <c r="AA188" i="11"/>
  <c r="AA192" i="11" s="1"/>
  <c r="AA198" i="11"/>
  <c r="AA154" i="11"/>
  <c r="AA182" i="11"/>
  <c r="AA200" i="11"/>
  <c r="AA190" i="11"/>
  <c r="AA156" i="11"/>
  <c r="AC224" i="11" s="1"/>
  <c r="AA184" i="11"/>
  <c r="AC226" i="11" s="1"/>
  <c r="AC111" i="11"/>
  <c r="AC205" i="11" s="1"/>
  <c r="AD213" i="11" s="1"/>
  <c r="AD57" i="11" s="1"/>
  <c r="AA86" i="12"/>
  <c r="AA102" i="12" s="1"/>
  <c r="AB104" i="12" s="1"/>
  <c r="AB42" i="12" s="1"/>
  <c r="AB126" i="11"/>
  <c r="AC122" i="8"/>
  <c r="AC207" i="8" s="1"/>
  <c r="AD215" i="8" s="1"/>
  <c r="AD59" i="8" s="1"/>
  <c r="Z86" i="9"/>
  <c r="Z102" i="9" s="1"/>
  <c r="AA104" i="9" s="1"/>
  <c r="AA42" i="9" s="1"/>
  <c r="AA144" i="11"/>
  <c r="AA211" i="11" s="1"/>
  <c r="AB219" i="11" s="1"/>
  <c r="AB63" i="11" s="1"/>
  <c r="W253" i="11"/>
  <c r="X243" i="8"/>
  <c r="X253" i="8"/>
  <c r="BB241" i="2"/>
  <c r="BA240" i="2"/>
  <c r="AW202" i="2"/>
  <c r="AX203" i="2"/>
  <c r="AX54" i="2"/>
  <c r="AY55" i="2"/>
  <c r="AY222" i="2"/>
  <c r="AX221" i="2"/>
  <c r="AX31" i="2"/>
  <c r="AY32" i="2"/>
  <c r="AZ9" i="2"/>
  <c r="AY8" i="2"/>
  <c r="AV48" i="2"/>
  <c r="AB128" i="11" l="1"/>
  <c r="AB130" i="11"/>
  <c r="AA194" i="8"/>
  <c r="AA98" i="9"/>
  <c r="AB125" i="11"/>
  <c r="AB127" i="11"/>
  <c r="AB129" i="11"/>
  <c r="AC108" i="8"/>
  <c r="AC106" i="8"/>
  <c r="AC102" i="8"/>
  <c r="AC110" i="8"/>
  <c r="AC107" i="8"/>
  <c r="AC104" i="8"/>
  <c r="AC103" i="8"/>
  <c r="AC111" i="8" s="1"/>
  <c r="AC205" i="8" s="1"/>
  <c r="AD213" i="8" s="1"/>
  <c r="AD57" i="8" s="1"/>
  <c r="AD108" i="8" s="1"/>
  <c r="AC109" i="8"/>
  <c r="AC105" i="8"/>
  <c r="AB137" i="8"/>
  <c r="AB140" i="8"/>
  <c r="AB138" i="8"/>
  <c r="AB142" i="8"/>
  <c r="AB143" i="8"/>
  <c r="AB162" i="8" s="1"/>
  <c r="AG228" i="8" s="1"/>
  <c r="AB136" i="8"/>
  <c r="AB139" i="8"/>
  <c r="AB141" i="8"/>
  <c r="AB135" i="8"/>
  <c r="AB131" i="11"/>
  <c r="AB132" i="11"/>
  <c r="AB160" i="11" s="1"/>
  <c r="AC230" i="11"/>
  <c r="AC232" i="11" s="1"/>
  <c r="AD118" i="11"/>
  <c r="AD113" i="11"/>
  <c r="AD121" i="11"/>
  <c r="AD114" i="11"/>
  <c r="AD115" i="11"/>
  <c r="AD117" i="11"/>
  <c r="AD120" i="11"/>
  <c r="AD119" i="11"/>
  <c r="AD116" i="11"/>
  <c r="AB128" i="8"/>
  <c r="AB138" i="11"/>
  <c r="AB142" i="11"/>
  <c r="AB140" i="11"/>
  <c r="AB135" i="11"/>
  <c r="AB136" i="11"/>
  <c r="AB139" i="11"/>
  <c r="AB137" i="11"/>
  <c r="AB141" i="11"/>
  <c r="AB143" i="11"/>
  <c r="AB162" i="11" s="1"/>
  <c r="AG228" i="11" s="1"/>
  <c r="AA98" i="12"/>
  <c r="AA194" i="11"/>
  <c r="AB81" i="12"/>
  <c r="AB80" i="12"/>
  <c r="AB83" i="12"/>
  <c r="AB82" i="12"/>
  <c r="AB85" i="12"/>
  <c r="AB79" i="12"/>
  <c r="AB78" i="12"/>
  <c r="AB84" i="12"/>
  <c r="AB77" i="12"/>
  <c r="AB198" i="11"/>
  <c r="AB182" i="11"/>
  <c r="AB188" i="11"/>
  <c r="AB192" i="11" s="1"/>
  <c r="AB154" i="11"/>
  <c r="AB129" i="8"/>
  <c r="AA83" i="9"/>
  <c r="AA82" i="9"/>
  <c r="AA77" i="9"/>
  <c r="AA84" i="9"/>
  <c r="AA80" i="9"/>
  <c r="AA85" i="9"/>
  <c r="AA79" i="9"/>
  <c r="AA81" i="9"/>
  <c r="AA78" i="9"/>
  <c r="AB130" i="8"/>
  <c r="AB125" i="8"/>
  <c r="AD105" i="11"/>
  <c r="AD103" i="11"/>
  <c r="AD106" i="11"/>
  <c r="AD107" i="11"/>
  <c r="AD109" i="11"/>
  <c r="AD104" i="11"/>
  <c r="AD108" i="11"/>
  <c r="AD110" i="11"/>
  <c r="AD102" i="11"/>
  <c r="AA154" i="8"/>
  <c r="AA188" i="8"/>
  <c r="AA192" i="8" s="1"/>
  <c r="AA198" i="8"/>
  <c r="AA182" i="8"/>
  <c r="AB126" i="8"/>
  <c r="AB127" i="8"/>
  <c r="AB131" i="8"/>
  <c r="AB124" i="8"/>
  <c r="AD117" i="8"/>
  <c r="AD113" i="8"/>
  <c r="AD121" i="8"/>
  <c r="AD119" i="8"/>
  <c r="AD114" i="8"/>
  <c r="AD120" i="8"/>
  <c r="AD118" i="8"/>
  <c r="AD115" i="8"/>
  <c r="AD116" i="8"/>
  <c r="W255" i="11"/>
  <c r="W247" i="11" s="1"/>
  <c r="W249" i="11" s="1"/>
  <c r="X255" i="8"/>
  <c r="X247" i="8" s="1"/>
  <c r="X249" i="8" s="1"/>
  <c r="X257" i="8" s="1"/>
  <c r="BB240" i="2"/>
  <c r="BC241" i="2"/>
  <c r="AY221" i="2"/>
  <c r="AZ222" i="2"/>
  <c r="AY54" i="2"/>
  <c r="AZ55" i="2"/>
  <c r="AX202" i="2"/>
  <c r="AY203" i="2"/>
  <c r="AY31" i="2"/>
  <c r="AZ32" i="2"/>
  <c r="BA9" i="2"/>
  <c r="AZ8" i="2"/>
  <c r="AW48" i="2"/>
  <c r="AD107" i="8" l="1"/>
  <c r="AB144" i="8"/>
  <c r="AB211" i="8" s="1"/>
  <c r="AC219" i="8" s="1"/>
  <c r="AC63" i="8" s="1"/>
  <c r="AD102" i="8"/>
  <c r="AD103" i="8"/>
  <c r="AD111" i="8" s="1"/>
  <c r="AD205" i="8" s="1"/>
  <c r="AE213" i="8" s="1"/>
  <c r="AE57" i="8" s="1"/>
  <c r="AE105" i="8" s="1"/>
  <c r="AD109" i="8"/>
  <c r="AD110" i="8"/>
  <c r="AE108" i="8"/>
  <c r="AD105" i="8"/>
  <c r="AB184" i="8"/>
  <c r="AD226" i="8" s="1"/>
  <c r="AB156" i="8"/>
  <c r="AD224" i="8" s="1"/>
  <c r="AD230" i="8" s="1"/>
  <c r="AD232" i="8" s="1"/>
  <c r="AB190" i="8"/>
  <c r="AB200" i="8"/>
  <c r="AD106" i="8"/>
  <c r="AE103" i="8"/>
  <c r="AB133" i="11"/>
  <c r="AB209" i="11" s="1"/>
  <c r="AC217" i="11" s="1"/>
  <c r="AC61" i="11" s="1"/>
  <c r="AC129" i="11" s="1"/>
  <c r="AB86" i="12"/>
  <c r="AB102" i="12" s="1"/>
  <c r="AC104" i="12" s="1"/>
  <c r="AC42" i="12" s="1"/>
  <c r="AC80" i="12" s="1"/>
  <c r="AD104" i="8"/>
  <c r="AB144" i="11"/>
  <c r="AB211" i="11" s="1"/>
  <c r="AC219" i="11" s="1"/>
  <c r="AC63" i="11" s="1"/>
  <c r="AD122" i="8"/>
  <c r="AD207" i="8" s="1"/>
  <c r="AE215" i="8" s="1"/>
  <c r="AE59" i="8" s="1"/>
  <c r="AB156" i="11"/>
  <c r="AD224" i="11" s="1"/>
  <c r="AB190" i="11"/>
  <c r="AB200" i="11"/>
  <c r="AB184" i="11"/>
  <c r="AD226" i="11" s="1"/>
  <c r="AA86" i="9"/>
  <c r="AA102" i="9" s="1"/>
  <c r="AB104" i="9" s="1"/>
  <c r="AB42" i="9" s="1"/>
  <c r="AC125" i="11"/>
  <c r="AC126" i="11"/>
  <c r="AC124" i="11"/>
  <c r="AC131" i="11"/>
  <c r="AC128" i="11"/>
  <c r="AC127" i="11"/>
  <c r="AD122" i="11"/>
  <c r="AD207" i="11" s="1"/>
  <c r="AE215" i="11" s="1"/>
  <c r="AE59" i="11" s="1"/>
  <c r="AB198" i="8"/>
  <c r="AB188" i="8"/>
  <c r="AB192" i="8" s="1"/>
  <c r="AB182" i="8"/>
  <c r="AB154" i="8"/>
  <c r="AB133" i="8"/>
  <c r="AB209" i="8" s="1"/>
  <c r="AC217" i="8" s="1"/>
  <c r="AC61" i="8" s="1"/>
  <c r="AD111" i="11"/>
  <c r="AD205" i="11" s="1"/>
  <c r="AE213" i="11" s="1"/>
  <c r="AE57" i="11" s="1"/>
  <c r="W259" i="11"/>
  <c r="W257" i="11"/>
  <c r="W251" i="11"/>
  <c r="Y245" i="8"/>
  <c r="X251" i="8"/>
  <c r="X259" i="8"/>
  <c r="BD241" i="2"/>
  <c r="BC240" i="2"/>
  <c r="AZ203" i="2"/>
  <c r="AY202" i="2"/>
  <c r="BA222" i="2"/>
  <c r="AZ221" i="2"/>
  <c r="BA55" i="2"/>
  <c r="AZ54" i="2"/>
  <c r="BA32" i="2"/>
  <c r="AZ31" i="2"/>
  <c r="BB9" i="2"/>
  <c r="BA8" i="2"/>
  <c r="AX48" i="2"/>
  <c r="AC85" i="12" l="1"/>
  <c r="AC130" i="11"/>
  <c r="AD230" i="11"/>
  <c r="AD232" i="11" s="1"/>
  <c r="AC77" i="12"/>
  <c r="AC132" i="11"/>
  <c r="AC160" i="11" s="1"/>
  <c r="AC81" i="12"/>
  <c r="AB194" i="8"/>
  <c r="AB98" i="9"/>
  <c r="AE102" i="8"/>
  <c r="AE106" i="8"/>
  <c r="AC82" i="12"/>
  <c r="AE104" i="8"/>
  <c r="AE110" i="8"/>
  <c r="AE107" i="8"/>
  <c r="AE111" i="8" s="1"/>
  <c r="AE205" i="8" s="1"/>
  <c r="AF213" i="8" s="1"/>
  <c r="AF57" i="8" s="1"/>
  <c r="AC78" i="12"/>
  <c r="AC86" i="12" s="1"/>
  <c r="AC102" i="12" s="1"/>
  <c r="AD104" i="12" s="1"/>
  <c r="AD42" i="12" s="1"/>
  <c r="AC83" i="12"/>
  <c r="AC79" i="12"/>
  <c r="AC84" i="12"/>
  <c r="AC138" i="8"/>
  <c r="AC136" i="8"/>
  <c r="AC140" i="8"/>
  <c r="AC135" i="8"/>
  <c r="AC139" i="8"/>
  <c r="AC143" i="8"/>
  <c r="AC162" i="8" s="1"/>
  <c r="AH228" i="8" s="1"/>
  <c r="AC137" i="8"/>
  <c r="AC142" i="8"/>
  <c r="AC141" i="8"/>
  <c r="AE109" i="8"/>
  <c r="AC127" i="8"/>
  <c r="AC126" i="8"/>
  <c r="AC125" i="8"/>
  <c r="AC133" i="8" s="1"/>
  <c r="AC209" i="8" s="1"/>
  <c r="AD217" i="8" s="1"/>
  <c r="AD61" i="8" s="1"/>
  <c r="AC130" i="8"/>
  <c r="AC131" i="8"/>
  <c r="AC132" i="8"/>
  <c r="AC160" i="8" s="1"/>
  <c r="AC128" i="8"/>
  <c r="AC124" i="8"/>
  <c r="AC129" i="8"/>
  <c r="AE110" i="11"/>
  <c r="AE108" i="11"/>
  <c r="AE102" i="11"/>
  <c r="AE107" i="11"/>
  <c r="AE103" i="11"/>
  <c r="AE104" i="11"/>
  <c r="AE106" i="11"/>
  <c r="AE109" i="11"/>
  <c r="AE105" i="11"/>
  <c r="AB98" i="12"/>
  <c r="AB194" i="11"/>
  <c r="AC133" i="11"/>
  <c r="AC209" i="11" s="1"/>
  <c r="AD217" i="11" s="1"/>
  <c r="AD61" i="11" s="1"/>
  <c r="AE119" i="8"/>
  <c r="AE121" i="8"/>
  <c r="AE113" i="8"/>
  <c r="AE118" i="8"/>
  <c r="AE117" i="8"/>
  <c r="AE114" i="8"/>
  <c r="AE120" i="8"/>
  <c r="AE115" i="8"/>
  <c r="AE116" i="8"/>
  <c r="AB79" i="9"/>
  <c r="AB82" i="9"/>
  <c r="AB83" i="9"/>
  <c r="AB80" i="9"/>
  <c r="AB85" i="9"/>
  <c r="AB78" i="9"/>
  <c r="AB77" i="9"/>
  <c r="AB81" i="9"/>
  <c r="AB84" i="9"/>
  <c r="AC188" i="11"/>
  <c r="AC192" i="11" s="1"/>
  <c r="AC154" i="11"/>
  <c r="AC198" i="11"/>
  <c r="AC182" i="11"/>
  <c r="AE116" i="11"/>
  <c r="AE114" i="11"/>
  <c r="AE117" i="11"/>
  <c r="AE113" i="11"/>
  <c r="AE119" i="11"/>
  <c r="AE120" i="11"/>
  <c r="AE121" i="11"/>
  <c r="AE118" i="11"/>
  <c r="AE115" i="11"/>
  <c r="AC142" i="11"/>
  <c r="AC143" i="11"/>
  <c r="AC162" i="11" s="1"/>
  <c r="AH228" i="11" s="1"/>
  <c r="AC139" i="11"/>
  <c r="AC140" i="11"/>
  <c r="AC135" i="11"/>
  <c r="AC138" i="11"/>
  <c r="AC136" i="11"/>
  <c r="AC137" i="11"/>
  <c r="AC141" i="11"/>
  <c r="X243" i="11"/>
  <c r="X245" i="11"/>
  <c r="X253" i="11" s="1"/>
  <c r="Y243" i="8"/>
  <c r="Y253" i="8"/>
  <c r="BE241" i="2"/>
  <c r="BD240" i="2"/>
  <c r="BA54" i="2"/>
  <c r="BB55" i="2"/>
  <c r="BA203" i="2"/>
  <c r="AZ202" i="2"/>
  <c r="BB222" i="2"/>
  <c r="BA221" i="2"/>
  <c r="BB32" i="2"/>
  <c r="BA31" i="2"/>
  <c r="BC9" i="2"/>
  <c r="BB8" i="2"/>
  <c r="AY48" i="2"/>
  <c r="AF108" i="8" l="1"/>
  <c r="AF107" i="8"/>
  <c r="AF105" i="8"/>
  <c r="AF106" i="8"/>
  <c r="AF110" i="8"/>
  <c r="AF104" i="8"/>
  <c r="AF103" i="8"/>
  <c r="AF109" i="8"/>
  <c r="AF102" i="8"/>
  <c r="AC156" i="8"/>
  <c r="AE224" i="8" s="1"/>
  <c r="AC200" i="8"/>
  <c r="AC190" i="8"/>
  <c r="AC184" i="8"/>
  <c r="AE226" i="8" s="1"/>
  <c r="AE122" i="11"/>
  <c r="AE207" i="11" s="1"/>
  <c r="AF215" i="11" s="1"/>
  <c r="AF59" i="11" s="1"/>
  <c r="AF120" i="11" s="1"/>
  <c r="AC144" i="8"/>
  <c r="AC211" i="8" s="1"/>
  <c r="AD219" i="8" s="1"/>
  <c r="AD63" i="8" s="1"/>
  <c r="AC188" i="8"/>
  <c r="AC192" i="8" s="1"/>
  <c r="AC198" i="8"/>
  <c r="AC182" i="8"/>
  <c r="AC154" i="8"/>
  <c r="AD124" i="8"/>
  <c r="AC190" i="11"/>
  <c r="AC156" i="11"/>
  <c r="AE224" i="11" s="1"/>
  <c r="AC200" i="11"/>
  <c r="AC184" i="11"/>
  <c r="AE226" i="11" s="1"/>
  <c r="AC144" i="11"/>
  <c r="AC211" i="11" s="1"/>
  <c r="AD219" i="11" s="1"/>
  <c r="AD63" i="11" s="1"/>
  <c r="AD131" i="8"/>
  <c r="AD125" i="8"/>
  <c r="AD130" i="8"/>
  <c r="AD80" i="12"/>
  <c r="AD81" i="12"/>
  <c r="AD83" i="12"/>
  <c r="AD79" i="12"/>
  <c r="AD78" i="12"/>
  <c r="AD84" i="12"/>
  <c r="AD77" i="12"/>
  <c r="AD85" i="12"/>
  <c r="AD82" i="12"/>
  <c r="AD125" i="11"/>
  <c r="AD129" i="11"/>
  <c r="AD127" i="11"/>
  <c r="AD131" i="11"/>
  <c r="AD132" i="11"/>
  <c r="AD160" i="11" s="1"/>
  <c r="AD126" i="11"/>
  <c r="AD124" i="11"/>
  <c r="AD130" i="11"/>
  <c r="AD128" i="11"/>
  <c r="AE111" i="11"/>
  <c r="AE205" i="11" s="1"/>
  <c r="AF213" i="11" s="1"/>
  <c r="AF57" i="11" s="1"/>
  <c r="AD126" i="8"/>
  <c r="AD132" i="8"/>
  <c r="AD160" i="8" s="1"/>
  <c r="AB86" i="9"/>
  <c r="AB102" i="9" s="1"/>
  <c r="AC104" i="9" s="1"/>
  <c r="AC42" i="9" s="1"/>
  <c r="AD129" i="8"/>
  <c r="AD127" i="8"/>
  <c r="AE122" i="8"/>
  <c r="AE207" i="8" s="1"/>
  <c r="AF215" i="8" s="1"/>
  <c r="AF59" i="8" s="1"/>
  <c r="AD128" i="8"/>
  <c r="X255" i="11"/>
  <c r="X247" i="11" s="1"/>
  <c r="X249" i="11" s="1"/>
  <c r="X257" i="11" s="1"/>
  <c r="AF111" i="8"/>
  <c r="AF205" i="8" s="1"/>
  <c r="AG213" i="8" s="1"/>
  <c r="AG57" i="8" s="1"/>
  <c r="Y255" i="8"/>
  <c r="Y247" i="8" s="1"/>
  <c r="Y249" i="8" s="1"/>
  <c r="Y257" i="8" s="1"/>
  <c r="BF241" i="2"/>
  <c r="BE240" i="2"/>
  <c r="BA202" i="2"/>
  <c r="BB203" i="2"/>
  <c r="BC55" i="2"/>
  <c r="BB54" i="2"/>
  <c r="BC222" i="2"/>
  <c r="BB221" i="2"/>
  <c r="BB31" i="2"/>
  <c r="BC32" i="2"/>
  <c r="BD9" i="2"/>
  <c r="BC8" i="2"/>
  <c r="AZ48" i="2"/>
  <c r="AF116" i="11" l="1"/>
  <c r="AF118" i="11"/>
  <c r="AF114" i="11"/>
  <c r="AD137" i="8"/>
  <c r="AD140" i="8"/>
  <c r="AD138" i="8"/>
  <c r="AD139" i="8"/>
  <c r="AD142" i="8"/>
  <c r="AD143" i="8"/>
  <c r="AD162" i="8" s="1"/>
  <c r="AI228" i="8" s="1"/>
  <c r="AD141" i="8"/>
  <c r="AD136" i="8"/>
  <c r="AD144" i="8" s="1"/>
  <c r="AD211" i="8" s="1"/>
  <c r="AE219" i="8" s="1"/>
  <c r="AE63" i="8" s="1"/>
  <c r="AE135" i="8" s="1"/>
  <c r="AD135" i="8"/>
  <c r="AF121" i="11"/>
  <c r="AF113" i="11"/>
  <c r="AF117" i="11"/>
  <c r="AC98" i="9"/>
  <c r="AC194" i="8"/>
  <c r="AF119" i="11"/>
  <c r="AF115" i="11"/>
  <c r="AE230" i="8"/>
  <c r="AE232" i="8" s="1"/>
  <c r="AE230" i="11"/>
  <c r="AE232" i="11" s="1"/>
  <c r="AF117" i="8"/>
  <c r="AF113" i="8"/>
  <c r="AF119" i="8"/>
  <c r="AF118" i="8"/>
  <c r="AF114" i="8"/>
  <c r="AF115" i="8"/>
  <c r="AF121" i="8"/>
  <c r="AF116" i="8"/>
  <c r="AF120" i="8"/>
  <c r="AD188" i="8"/>
  <c r="AD192" i="8" s="1"/>
  <c r="AD198" i="8"/>
  <c r="AD182" i="8"/>
  <c r="AD154" i="8"/>
  <c r="AD140" i="11"/>
  <c r="AD142" i="11"/>
  <c r="AD135" i="11"/>
  <c r="AD136" i="11"/>
  <c r="AD143" i="11"/>
  <c r="AD162" i="11" s="1"/>
  <c r="AI228" i="11" s="1"/>
  <c r="AD141" i="11"/>
  <c r="AD138" i="11"/>
  <c r="AD139" i="11"/>
  <c r="AD137" i="11"/>
  <c r="AC98" i="12"/>
  <c r="AC194" i="11"/>
  <c r="AF122" i="11"/>
  <c r="AF207" i="11" s="1"/>
  <c r="AG215" i="11" s="1"/>
  <c r="AG59" i="11" s="1"/>
  <c r="AD198" i="11"/>
  <c r="AD182" i="11"/>
  <c r="AD188" i="11"/>
  <c r="AD192" i="11" s="1"/>
  <c r="AD154" i="11"/>
  <c r="AD133" i="8"/>
  <c r="AD209" i="8" s="1"/>
  <c r="AE217" i="8" s="1"/>
  <c r="AE61" i="8" s="1"/>
  <c r="AF105" i="11"/>
  <c r="AF106" i="11"/>
  <c r="AF102" i="11"/>
  <c r="AF107" i="11"/>
  <c r="AF110" i="11"/>
  <c r="AF108" i="11"/>
  <c r="AF104" i="11"/>
  <c r="AF109" i="11"/>
  <c r="AF103" i="11"/>
  <c r="AC80" i="9"/>
  <c r="AC78" i="9"/>
  <c r="AC77" i="9"/>
  <c r="AC81" i="9"/>
  <c r="AC82" i="9"/>
  <c r="AC79" i="9"/>
  <c r="AC84" i="9"/>
  <c r="AC85" i="9"/>
  <c r="AC83" i="9"/>
  <c r="AD133" i="11"/>
  <c r="AD209" i="11" s="1"/>
  <c r="AE217" i="11" s="1"/>
  <c r="AE61" i="11" s="1"/>
  <c r="AD86" i="12"/>
  <c r="AD102" i="12" s="1"/>
  <c r="AE104" i="12" s="1"/>
  <c r="AE42" i="12" s="1"/>
  <c r="X251" i="11"/>
  <c r="Y245" i="11"/>
  <c r="X259" i="11"/>
  <c r="AG107" i="8"/>
  <c r="AG109" i="8"/>
  <c r="AG103" i="8"/>
  <c r="AG102" i="8"/>
  <c r="AG108" i="8"/>
  <c r="AG104" i="8"/>
  <c r="AG110" i="8"/>
  <c r="AG105" i="8"/>
  <c r="AG106" i="8"/>
  <c r="Y251" i="8"/>
  <c r="Z243" i="8" s="1"/>
  <c r="Z245" i="8"/>
  <c r="Y259" i="8"/>
  <c r="BF240" i="2"/>
  <c r="BG241" i="2"/>
  <c r="BC203" i="2"/>
  <c r="BB202" i="2"/>
  <c r="BD55" i="2"/>
  <c r="BC54" i="2"/>
  <c r="BD222" i="2"/>
  <c r="BC221" i="2"/>
  <c r="BC31" i="2"/>
  <c r="BD32" i="2"/>
  <c r="BE9" i="2"/>
  <c r="BD8" i="2"/>
  <c r="BA48" i="2"/>
  <c r="AE141" i="8" l="1"/>
  <c r="AE137" i="8"/>
  <c r="AE142" i="8"/>
  <c r="AE140" i="8"/>
  <c r="AD144" i="11"/>
  <c r="AD211" i="11" s="1"/>
  <c r="AE219" i="11" s="1"/>
  <c r="AE63" i="11" s="1"/>
  <c r="AE139" i="11" s="1"/>
  <c r="AE139" i="8"/>
  <c r="AE136" i="8"/>
  <c r="AE143" i="8"/>
  <c r="AE162" i="8" s="1"/>
  <c r="AJ228" i="8" s="1"/>
  <c r="AD200" i="8"/>
  <c r="AD190" i="8"/>
  <c r="AD156" i="8"/>
  <c r="AF224" i="8" s="1"/>
  <c r="AD184" i="8"/>
  <c r="AF226" i="8" s="1"/>
  <c r="AE138" i="8"/>
  <c r="AF122" i="8"/>
  <c r="AF207" i="8" s="1"/>
  <c r="AG215" i="8" s="1"/>
  <c r="AG59" i="8" s="1"/>
  <c r="AG116" i="8" s="1"/>
  <c r="AG114" i="11"/>
  <c r="AG121" i="11"/>
  <c r="AG115" i="11"/>
  <c r="AG118" i="11"/>
  <c r="AG116" i="11"/>
  <c r="AG120" i="11"/>
  <c r="AG117" i="11"/>
  <c r="AG113" i="11"/>
  <c r="AG119" i="11"/>
  <c r="AC86" i="9"/>
  <c r="AC102" i="9" s="1"/>
  <c r="AD104" i="9" s="1"/>
  <c r="AD42" i="9" s="1"/>
  <c r="AE200" i="8"/>
  <c r="AE190" i="8"/>
  <c r="AE184" i="8"/>
  <c r="AG226" i="8" s="1"/>
  <c r="AE156" i="8"/>
  <c r="AG224" i="8" s="1"/>
  <c r="AE81" i="12"/>
  <c r="AE77" i="12"/>
  <c r="AE85" i="12"/>
  <c r="AE83" i="12"/>
  <c r="AE82" i="12"/>
  <c r="AE79" i="12"/>
  <c r="AE84" i="12"/>
  <c r="AE78" i="12"/>
  <c r="AE80" i="12"/>
  <c r="AE128" i="11"/>
  <c r="AE132" i="11"/>
  <c r="AE160" i="11" s="1"/>
  <c r="AE127" i="11"/>
  <c r="AE129" i="11"/>
  <c r="AE131" i="11"/>
  <c r="AE125" i="11"/>
  <c r="AE124" i="11"/>
  <c r="AE130" i="11"/>
  <c r="AE126" i="11"/>
  <c r="AF111" i="11"/>
  <c r="AF205" i="11" s="1"/>
  <c r="AG213" i="11" s="1"/>
  <c r="AG57" i="11" s="1"/>
  <c r="AE144" i="8"/>
  <c r="AE211" i="8" s="1"/>
  <c r="AF219" i="8" s="1"/>
  <c r="AF63" i="8" s="1"/>
  <c r="AE127" i="8"/>
  <c r="AE129" i="8"/>
  <c r="AE125" i="8"/>
  <c r="AE131" i="8"/>
  <c r="AE128" i="8"/>
  <c r="AE132" i="8"/>
  <c r="AE160" i="8" s="1"/>
  <c r="AE126" i="8"/>
  <c r="AE124" i="8"/>
  <c r="AE130" i="8"/>
  <c r="AD184" i="11"/>
  <c r="AF226" i="11" s="1"/>
  <c r="AD200" i="11"/>
  <c r="AD156" i="11"/>
  <c r="AF224" i="11" s="1"/>
  <c r="AD190" i="11"/>
  <c r="AG111" i="8"/>
  <c r="AG205" i="8" s="1"/>
  <c r="AH213" i="8" s="1"/>
  <c r="AH57" i="8" s="1"/>
  <c r="AH105" i="8" s="1"/>
  <c r="Y243" i="11"/>
  <c r="Y253" i="11"/>
  <c r="Z253" i="8"/>
  <c r="BH241" i="2"/>
  <c r="BG240" i="2"/>
  <c r="BD203" i="2"/>
  <c r="BC202" i="2"/>
  <c r="BE222" i="2"/>
  <c r="BD221" i="2"/>
  <c r="BE55" i="2"/>
  <c r="BD54" i="2"/>
  <c r="BE32" i="2"/>
  <c r="BD31" i="2"/>
  <c r="BF9" i="2"/>
  <c r="BE8" i="2"/>
  <c r="BB48" i="2"/>
  <c r="AG121" i="8" l="1"/>
  <c r="AE137" i="11"/>
  <c r="AE140" i="11"/>
  <c r="AE138" i="11"/>
  <c r="AE136" i="11"/>
  <c r="AG115" i="8"/>
  <c r="AG120" i="8"/>
  <c r="AG119" i="8"/>
  <c r="AG114" i="8"/>
  <c r="AG118" i="8"/>
  <c r="AF230" i="8"/>
  <c r="AF232" i="8" s="1"/>
  <c r="AE143" i="11"/>
  <c r="AE162" i="11" s="1"/>
  <c r="AJ228" i="11" s="1"/>
  <c r="AE142" i="11"/>
  <c r="AG113" i="8"/>
  <c r="AD98" i="9"/>
  <c r="AD194" i="8"/>
  <c r="AG117" i="8"/>
  <c r="AE141" i="11"/>
  <c r="AE135" i="11"/>
  <c r="AD194" i="11"/>
  <c r="AD98" i="12"/>
  <c r="AE98" i="9"/>
  <c r="AE194" i="8"/>
  <c r="AE86" i="12"/>
  <c r="AE102" i="12" s="1"/>
  <c r="AF104" i="12" s="1"/>
  <c r="AF42" i="12" s="1"/>
  <c r="AG122" i="11"/>
  <c r="AG207" i="11" s="1"/>
  <c r="AH215" i="11" s="1"/>
  <c r="AH59" i="11" s="1"/>
  <c r="AE182" i="8"/>
  <c r="AE198" i="8"/>
  <c r="AE188" i="8"/>
  <c r="AE192" i="8" s="1"/>
  <c r="AE154" i="8"/>
  <c r="AE133" i="8"/>
  <c r="AE209" i="8" s="1"/>
  <c r="AF217" i="8" s="1"/>
  <c r="AF61" i="8" s="1"/>
  <c r="AD83" i="9"/>
  <c r="AD81" i="9"/>
  <c r="AD84" i="9"/>
  <c r="AD79" i="9"/>
  <c r="AD80" i="9"/>
  <c r="AD85" i="9"/>
  <c r="AD78" i="9"/>
  <c r="AD77" i="9"/>
  <c r="AD82" i="9"/>
  <c r="AE188" i="11"/>
  <c r="AE192" i="11" s="1"/>
  <c r="AE198" i="11"/>
  <c r="AE182" i="11"/>
  <c r="AE154" i="11"/>
  <c r="AF139" i="8"/>
  <c r="AF136" i="8"/>
  <c r="AF140" i="8"/>
  <c r="AF138" i="8"/>
  <c r="AF141" i="8"/>
  <c r="AF137" i="8"/>
  <c r="AF143" i="8"/>
  <c r="AF162" i="8" s="1"/>
  <c r="AK228" i="8" s="1"/>
  <c r="AF135" i="8"/>
  <c r="AF142" i="8"/>
  <c r="AE133" i="11"/>
  <c r="AE209" i="11" s="1"/>
  <c r="AF217" i="11" s="1"/>
  <c r="AF61" i="11" s="1"/>
  <c r="AE200" i="11"/>
  <c r="AE184" i="11"/>
  <c r="AG226" i="11" s="1"/>
  <c r="AE156" i="11"/>
  <c r="AG224" i="11" s="1"/>
  <c r="AE190" i="11"/>
  <c r="AF230" i="11"/>
  <c r="AF232" i="11" s="1"/>
  <c r="AG230" i="8"/>
  <c r="AG232" i="8" s="1"/>
  <c r="AG110" i="11"/>
  <c r="AG105" i="11"/>
  <c r="AG102" i="11"/>
  <c r="AG109" i="11"/>
  <c r="AG108" i="11"/>
  <c r="AG106" i="11"/>
  <c r="AG103" i="11"/>
  <c r="AG111" i="11" s="1"/>
  <c r="AG205" i="11" s="1"/>
  <c r="AH213" i="11" s="1"/>
  <c r="AH57" i="11" s="1"/>
  <c r="AH103" i="11" s="1"/>
  <c r="AG107" i="11"/>
  <c r="AG104" i="11"/>
  <c r="AH107" i="8"/>
  <c r="AH108" i="8"/>
  <c r="AH104" i="8"/>
  <c r="AH103" i="8"/>
  <c r="AH110" i="8"/>
  <c r="AH106" i="8"/>
  <c r="AH109" i="8"/>
  <c r="AH102" i="8"/>
  <c r="Y255" i="11"/>
  <c r="Y247" i="11" s="1"/>
  <c r="Y249" i="11" s="1"/>
  <c r="Y257" i="11" s="1"/>
  <c r="Z255" i="8"/>
  <c r="Z247" i="8" s="1"/>
  <c r="Z249" i="8" s="1"/>
  <c r="BI241" i="2"/>
  <c r="BH240" i="2"/>
  <c r="BE203" i="2"/>
  <c r="BD202" i="2"/>
  <c r="BE221" i="2"/>
  <c r="BF222" i="2"/>
  <c r="BF55" i="2"/>
  <c r="BE54" i="2"/>
  <c r="BF32" i="2"/>
  <c r="BE31" i="2"/>
  <c r="BG9" i="2"/>
  <c r="BF8" i="2"/>
  <c r="BC48" i="2"/>
  <c r="AE144" i="11" l="1"/>
  <c r="AE211" i="11" s="1"/>
  <c r="AF219" i="11" s="1"/>
  <c r="AF63" i="11" s="1"/>
  <c r="AG122" i="8"/>
  <c r="AG207" i="8" s="1"/>
  <c r="AH215" i="8" s="1"/>
  <c r="AH59" i="8" s="1"/>
  <c r="AF126" i="8"/>
  <c r="AF131" i="8"/>
  <c r="AF132" i="8"/>
  <c r="AF160" i="8" s="1"/>
  <c r="AF130" i="8"/>
  <c r="AF125" i="8"/>
  <c r="AF129" i="8"/>
  <c r="AF127" i="8"/>
  <c r="AF128" i="8"/>
  <c r="AF124" i="8"/>
  <c r="AH102" i="11"/>
  <c r="AF131" i="11"/>
  <c r="AF130" i="11"/>
  <c r="AF127" i="11"/>
  <c r="AF132" i="11"/>
  <c r="AF160" i="11" s="1"/>
  <c r="AF126" i="11"/>
  <c r="AF129" i="11"/>
  <c r="AF128" i="11"/>
  <c r="AF125" i="11"/>
  <c r="AF124" i="11"/>
  <c r="AF144" i="8"/>
  <c r="AF211" i="8" s="1"/>
  <c r="AG219" i="8" s="1"/>
  <c r="AG63" i="8" s="1"/>
  <c r="AD86" i="9"/>
  <c r="AD102" i="9" s="1"/>
  <c r="AE104" i="9" s="1"/>
  <c r="AE42" i="9" s="1"/>
  <c r="AH104" i="11"/>
  <c r="AH110" i="11"/>
  <c r="AH121" i="11"/>
  <c r="AH119" i="11"/>
  <c r="AH113" i="11"/>
  <c r="AH118" i="11"/>
  <c r="AH114" i="11"/>
  <c r="AH120" i="11"/>
  <c r="AH115" i="11"/>
  <c r="AH117" i="11"/>
  <c r="AH116" i="11"/>
  <c r="AF79" i="12"/>
  <c r="AF85" i="12"/>
  <c r="AF84" i="12"/>
  <c r="AF83" i="12"/>
  <c r="AF82" i="12"/>
  <c r="AF78" i="12"/>
  <c r="AF80" i="12"/>
  <c r="AF77" i="12"/>
  <c r="AF81" i="12"/>
  <c r="AH107" i="11"/>
  <c r="AH108" i="11"/>
  <c r="AE194" i="11"/>
  <c r="AE98" i="12"/>
  <c r="AF190" i="8"/>
  <c r="AF184" i="8"/>
  <c r="AH226" i="8" s="1"/>
  <c r="AF200" i="8"/>
  <c r="AF156" i="8"/>
  <c r="AH224" i="8" s="1"/>
  <c r="AH106" i="11"/>
  <c r="AH109" i="11"/>
  <c r="AG230" i="11"/>
  <c r="AG232" i="11" s="1"/>
  <c r="AH105" i="11"/>
  <c r="AH111" i="8"/>
  <c r="AH205" i="8" s="1"/>
  <c r="AI213" i="8" s="1"/>
  <c r="AI57" i="8" s="1"/>
  <c r="Z245" i="11"/>
  <c r="Y259" i="11"/>
  <c r="Y251" i="11"/>
  <c r="Z257" i="8"/>
  <c r="Z251" i="8"/>
  <c r="Z259" i="8"/>
  <c r="BJ241" i="2"/>
  <c r="BI240" i="2"/>
  <c r="BF221" i="2"/>
  <c r="BG222" i="2"/>
  <c r="BE202" i="2"/>
  <c r="BF203" i="2"/>
  <c r="BG55" i="2"/>
  <c r="BF54" i="2"/>
  <c r="BF31" i="2"/>
  <c r="BG32" i="2"/>
  <c r="BH9" i="2"/>
  <c r="BG8" i="2"/>
  <c r="BD48" i="2"/>
  <c r="AH111" i="11" l="1"/>
  <c r="AH205" i="11" s="1"/>
  <c r="AI213" i="11" s="1"/>
  <c r="AI57" i="11" s="1"/>
  <c r="AI105" i="11" s="1"/>
  <c r="AH114" i="8"/>
  <c r="AH121" i="8"/>
  <c r="AH117" i="8"/>
  <c r="AH113" i="8"/>
  <c r="AH116" i="8"/>
  <c r="AH120" i="8"/>
  <c r="AH119" i="8"/>
  <c r="AH115" i="8"/>
  <c r="AH118" i="8"/>
  <c r="AF140" i="11"/>
  <c r="AF138" i="11"/>
  <c r="AF136" i="11"/>
  <c r="AF144" i="11" s="1"/>
  <c r="AF211" i="11" s="1"/>
  <c r="AG219" i="11" s="1"/>
  <c r="AG63" i="11" s="1"/>
  <c r="AG139" i="11" s="1"/>
  <c r="AF143" i="11"/>
  <c r="AF162" i="11" s="1"/>
  <c r="AK228" i="11" s="1"/>
  <c r="AF141" i="11"/>
  <c r="AF137" i="11"/>
  <c r="AF135" i="11"/>
  <c r="AF139" i="11"/>
  <c r="AF142" i="11"/>
  <c r="AF188" i="11"/>
  <c r="AF192" i="11" s="1"/>
  <c r="AF182" i="11"/>
  <c r="AF154" i="11"/>
  <c r="AF198" i="11"/>
  <c r="AF194" i="8"/>
  <c r="AF98" i="9"/>
  <c r="AF182" i="8"/>
  <c r="AF154" i="8"/>
  <c r="AF188" i="8"/>
  <c r="AF192" i="8" s="1"/>
  <c r="AF198" i="8"/>
  <c r="AF133" i="8"/>
  <c r="AF209" i="8" s="1"/>
  <c r="AG217" i="8" s="1"/>
  <c r="AG61" i="8" s="1"/>
  <c r="AG141" i="8"/>
  <c r="AG136" i="8"/>
  <c r="AG143" i="8"/>
  <c r="AG162" i="8" s="1"/>
  <c r="AL228" i="8" s="1"/>
  <c r="AG135" i="8"/>
  <c r="AG139" i="8"/>
  <c r="AG138" i="8"/>
  <c r="AG142" i="8"/>
  <c r="AG140" i="8"/>
  <c r="AG137" i="8"/>
  <c r="AF133" i="11"/>
  <c r="AF209" i="11" s="1"/>
  <c r="AG217" i="11" s="1"/>
  <c r="AG61" i="11" s="1"/>
  <c r="AE82" i="9"/>
  <c r="AE83" i="9"/>
  <c r="AE85" i="9"/>
  <c r="AE80" i="9"/>
  <c r="AE79" i="9"/>
  <c r="AE78" i="9"/>
  <c r="AE81" i="9"/>
  <c r="AE84" i="9"/>
  <c r="AE77" i="9"/>
  <c r="AF86" i="12"/>
  <c r="AF102" i="12" s="1"/>
  <c r="AG104" i="12" s="1"/>
  <c r="AG42" i="12" s="1"/>
  <c r="AH230" i="8"/>
  <c r="AH232" i="8" s="1"/>
  <c r="AH122" i="11"/>
  <c r="AH207" i="11" s="1"/>
  <c r="AI215" i="11" s="1"/>
  <c r="AI59" i="11" s="1"/>
  <c r="AI105" i="8"/>
  <c r="AI104" i="8"/>
  <c r="AI106" i="8"/>
  <c r="AI103" i="8"/>
  <c r="AI102" i="8"/>
  <c r="AI109" i="8"/>
  <c r="AI107" i="8"/>
  <c r="AI108" i="8"/>
  <c r="AI110" i="8"/>
  <c r="Z243" i="11"/>
  <c r="Z253" i="11"/>
  <c r="AA245" i="8"/>
  <c r="AA253" i="8" s="1"/>
  <c r="AA243" i="8"/>
  <c r="BJ240" i="2"/>
  <c r="BK241" i="2"/>
  <c r="BH222" i="2"/>
  <c r="BG221" i="2"/>
  <c r="BG203" i="2"/>
  <c r="BF202" i="2"/>
  <c r="BH55" i="2"/>
  <c r="BG54" i="2"/>
  <c r="BG31" i="2"/>
  <c r="BH32" i="2"/>
  <c r="BI9" i="2"/>
  <c r="BH8" i="2"/>
  <c r="BE48" i="2"/>
  <c r="AI109" i="11" l="1"/>
  <c r="AG143" i="11"/>
  <c r="AG162" i="11" s="1"/>
  <c r="AL228" i="11" s="1"/>
  <c r="AI107" i="11"/>
  <c r="AG140" i="11"/>
  <c r="AI106" i="11"/>
  <c r="AG135" i="11"/>
  <c r="AG137" i="11"/>
  <c r="AF190" i="11"/>
  <c r="AF156" i="11"/>
  <c r="AH224" i="11" s="1"/>
  <c r="AF200" i="11"/>
  <c r="AF184" i="11"/>
  <c r="AH226" i="11" s="1"/>
  <c r="AG141" i="11"/>
  <c r="AG136" i="11"/>
  <c r="AI108" i="11"/>
  <c r="AI104" i="11"/>
  <c r="AG142" i="11"/>
  <c r="AI103" i="11"/>
  <c r="AI111" i="11" s="1"/>
  <c r="AI205" i="11" s="1"/>
  <c r="AJ213" i="11" s="1"/>
  <c r="AJ57" i="11" s="1"/>
  <c r="AJ108" i="11" s="1"/>
  <c r="AE86" i="9"/>
  <c r="AE102" i="9" s="1"/>
  <c r="AF104" i="9" s="1"/>
  <c r="AF42" i="9" s="1"/>
  <c r="AF77" i="9" s="1"/>
  <c r="AG138" i="11"/>
  <c r="AI110" i="11"/>
  <c r="AI102" i="11"/>
  <c r="AH122" i="8"/>
  <c r="AH207" i="8" s="1"/>
  <c r="AI215" i="8" s="1"/>
  <c r="AI59" i="8" s="1"/>
  <c r="AG130" i="8"/>
  <c r="AG128" i="8"/>
  <c r="AG125" i="8"/>
  <c r="AG127" i="8"/>
  <c r="AG124" i="8"/>
  <c r="AG126" i="8"/>
  <c r="AG131" i="8"/>
  <c r="AG132" i="8"/>
  <c r="AG160" i="8" s="1"/>
  <c r="AG129" i="8"/>
  <c r="AG83" i="12"/>
  <c r="AG79" i="12"/>
  <c r="AG78" i="12"/>
  <c r="AG81" i="12"/>
  <c r="AG82" i="12"/>
  <c r="AG77" i="12"/>
  <c r="AG80" i="12"/>
  <c r="AG85" i="12"/>
  <c r="AG84" i="12"/>
  <c r="AG200" i="8"/>
  <c r="AG156" i="8"/>
  <c r="AI224" i="8" s="1"/>
  <c r="AG184" i="8"/>
  <c r="AI226" i="8" s="1"/>
  <c r="AG190" i="8"/>
  <c r="AG200" i="11"/>
  <c r="AG190" i="11"/>
  <c r="AG184" i="11"/>
  <c r="AI226" i="11" s="1"/>
  <c r="AG156" i="11"/>
  <c r="AI224" i="11" s="1"/>
  <c r="AG125" i="11"/>
  <c r="AG130" i="11"/>
  <c r="AG126" i="11"/>
  <c r="AG129" i="11"/>
  <c r="AG124" i="11"/>
  <c r="AG132" i="11"/>
  <c r="AG160" i="11" s="1"/>
  <c r="AG128" i="11"/>
  <c r="AG127" i="11"/>
  <c r="AG131" i="11"/>
  <c r="AI118" i="11"/>
  <c r="AI117" i="11"/>
  <c r="AI113" i="11"/>
  <c r="AI120" i="11"/>
  <c r="AI121" i="11"/>
  <c r="AI115" i="11"/>
  <c r="AI119" i="11"/>
  <c r="AI116" i="11"/>
  <c r="AI114" i="11"/>
  <c r="AG144" i="8"/>
  <c r="AG211" i="8" s="1"/>
  <c r="AH219" i="8" s="1"/>
  <c r="AH63" i="8" s="1"/>
  <c r="AI111" i="8"/>
  <c r="AI205" i="8" s="1"/>
  <c r="AJ213" i="8" s="1"/>
  <c r="AJ57" i="8" s="1"/>
  <c r="Z255" i="11"/>
  <c r="Z247" i="11" s="1"/>
  <c r="Z249" i="11" s="1"/>
  <c r="Z257" i="11" s="1"/>
  <c r="AA255" i="8"/>
  <c r="AA247" i="8" s="1"/>
  <c r="AA249" i="8" s="1"/>
  <c r="AA257" i="8" s="1"/>
  <c r="BL241" i="2"/>
  <c r="BK240" i="2"/>
  <c r="BI55" i="2"/>
  <c r="BH54" i="2"/>
  <c r="BG202" i="2"/>
  <c r="BH203" i="2"/>
  <c r="BH221" i="2"/>
  <c r="BI222" i="2"/>
  <c r="BI32" i="2"/>
  <c r="BH31" i="2"/>
  <c r="BJ9" i="2"/>
  <c r="BI8" i="2"/>
  <c r="BF48" i="2"/>
  <c r="AJ106" i="11" l="1"/>
  <c r="AJ105" i="11"/>
  <c r="AF80" i="9"/>
  <c r="AF83" i="9"/>
  <c r="AF79" i="9"/>
  <c r="AJ103" i="11"/>
  <c r="AF85" i="9"/>
  <c r="AF84" i="9"/>
  <c r="AJ107" i="11"/>
  <c r="AI230" i="11"/>
  <c r="AF98" i="12"/>
  <c r="AF194" i="11"/>
  <c r="AF81" i="9"/>
  <c r="AI115" i="8"/>
  <c r="AI117" i="8"/>
  <c r="AI113" i="8"/>
  <c r="AI119" i="8"/>
  <c r="AI121" i="8"/>
  <c r="AI120" i="8"/>
  <c r="AI118" i="8"/>
  <c r="AI114" i="8"/>
  <c r="AI116" i="8"/>
  <c r="AJ104" i="11"/>
  <c r="AJ109" i="11"/>
  <c r="AJ110" i="11"/>
  <c r="AG144" i="11"/>
  <c r="AG211" i="11" s="1"/>
  <c r="AH219" i="11" s="1"/>
  <c r="AH63" i="11" s="1"/>
  <c r="AJ102" i="11"/>
  <c r="AF82" i="9"/>
  <c r="AF78" i="9"/>
  <c r="AH230" i="11"/>
  <c r="AH232" i="11" s="1"/>
  <c r="AG194" i="8"/>
  <c r="AG98" i="9"/>
  <c r="AI230" i="8"/>
  <c r="AI232" i="8" s="1"/>
  <c r="AI122" i="11"/>
  <c r="AI207" i="11" s="1"/>
  <c r="AJ215" i="11" s="1"/>
  <c r="AJ59" i="11" s="1"/>
  <c r="AG154" i="8"/>
  <c r="AG182" i="8"/>
  <c r="AG188" i="8"/>
  <c r="AG192" i="8" s="1"/>
  <c r="AG198" i="8"/>
  <c r="AG86" i="12"/>
  <c r="AG102" i="12" s="1"/>
  <c r="AH104" i="12" s="1"/>
  <c r="AH42" i="12" s="1"/>
  <c r="AG133" i="11"/>
  <c r="AG209" i="11" s="1"/>
  <c r="AH217" i="11" s="1"/>
  <c r="AH61" i="11" s="1"/>
  <c r="AG194" i="11"/>
  <c r="AG98" i="12"/>
  <c r="AG133" i="8"/>
  <c r="AG209" i="8" s="1"/>
  <c r="AH217" i="8" s="1"/>
  <c r="AH61" i="8" s="1"/>
  <c r="AH137" i="8"/>
  <c r="AH138" i="8"/>
  <c r="AH142" i="8"/>
  <c r="AH139" i="8"/>
  <c r="AH135" i="8"/>
  <c r="AH136" i="8"/>
  <c r="AH141" i="8"/>
  <c r="AH140" i="8"/>
  <c r="AH143" i="8"/>
  <c r="AH162" i="8" s="1"/>
  <c r="AM228" i="8" s="1"/>
  <c r="AG188" i="11"/>
  <c r="AG192" i="11" s="1"/>
  <c r="AG154" i="11"/>
  <c r="AG182" i="11"/>
  <c r="AG198" i="11"/>
  <c r="AF86" i="9"/>
  <c r="AF102" i="9" s="1"/>
  <c r="AG104" i="9" s="1"/>
  <c r="AG42" i="9" s="1"/>
  <c r="AJ111" i="11"/>
  <c r="AJ205" i="11" s="1"/>
  <c r="AK213" i="11" s="1"/>
  <c r="AK57" i="11" s="1"/>
  <c r="AJ110" i="8"/>
  <c r="AJ107" i="8"/>
  <c r="AJ106" i="8"/>
  <c r="AJ108" i="8"/>
  <c r="AJ105" i="8"/>
  <c r="AJ104" i="8"/>
  <c r="AJ109" i="8"/>
  <c r="AJ102" i="8"/>
  <c r="AJ103" i="8"/>
  <c r="Z251" i="11"/>
  <c r="AA243" i="11" s="1"/>
  <c r="AA245" i="11"/>
  <c r="Z259" i="11"/>
  <c r="AA251" i="8"/>
  <c r="AB243" i="8" s="1"/>
  <c r="AB245" i="8"/>
  <c r="AA259" i="8"/>
  <c r="BM241" i="2"/>
  <c r="BL240" i="2"/>
  <c r="BI203" i="2"/>
  <c r="BH202" i="2"/>
  <c r="BJ55" i="2"/>
  <c r="BI54" i="2"/>
  <c r="BJ222" i="2"/>
  <c r="BI221" i="2"/>
  <c r="BJ32" i="2"/>
  <c r="BI31" i="2"/>
  <c r="BK9" i="2"/>
  <c r="BJ8" i="2"/>
  <c r="BG48" i="2"/>
  <c r="AI122" i="8" l="1"/>
  <c r="AI207" i="8" s="1"/>
  <c r="AJ215" i="8" s="1"/>
  <c r="AJ59" i="8" s="1"/>
  <c r="AH138" i="11"/>
  <c r="AH141" i="11"/>
  <c r="AH140" i="11"/>
  <c r="AH139" i="11"/>
  <c r="AH136" i="11"/>
  <c r="AH143" i="11"/>
  <c r="AH162" i="11" s="1"/>
  <c r="AM228" i="11" s="1"/>
  <c r="AH137" i="11"/>
  <c r="AH135" i="11"/>
  <c r="AH142" i="11"/>
  <c r="AI232" i="11"/>
  <c r="AG82" i="9"/>
  <c r="AG77" i="9"/>
  <c r="AG83" i="9"/>
  <c r="AG81" i="9"/>
  <c r="AG79" i="9"/>
  <c r="AG78" i="9"/>
  <c r="AG85" i="9"/>
  <c r="AG84" i="9"/>
  <c r="AG80" i="9"/>
  <c r="AH144" i="8"/>
  <c r="AH211" i="8" s="1"/>
  <c r="AI219" i="8" s="1"/>
  <c r="AI63" i="8" s="1"/>
  <c r="AJ116" i="11"/>
  <c r="AJ119" i="11"/>
  <c r="AJ118" i="11"/>
  <c r="AJ120" i="11"/>
  <c r="AJ121" i="11"/>
  <c r="AJ117" i="11"/>
  <c r="AJ113" i="11"/>
  <c r="AJ114" i="11"/>
  <c r="AJ115" i="11"/>
  <c r="AH190" i="8"/>
  <c r="AH156" i="8"/>
  <c r="AJ224" i="8" s="1"/>
  <c r="AH184" i="8"/>
  <c r="AJ226" i="8" s="1"/>
  <c r="AH200" i="8"/>
  <c r="AH128" i="11"/>
  <c r="AH125" i="11"/>
  <c r="AH126" i="11"/>
  <c r="AH124" i="11"/>
  <c r="AH132" i="11"/>
  <c r="AH160" i="11" s="1"/>
  <c r="AH131" i="11"/>
  <c r="AH127" i="11"/>
  <c r="AH129" i="11"/>
  <c r="AH130" i="11"/>
  <c r="AH129" i="8"/>
  <c r="AH131" i="8"/>
  <c r="AH132" i="8"/>
  <c r="AH160" i="8" s="1"/>
  <c r="AH128" i="8"/>
  <c r="AH127" i="8"/>
  <c r="AH130" i="8"/>
  <c r="AH126" i="8"/>
  <c r="AH124" i="8"/>
  <c r="AH125" i="8"/>
  <c r="AH82" i="12"/>
  <c r="AH85" i="12"/>
  <c r="AH81" i="12"/>
  <c r="AH78" i="12"/>
  <c r="AH80" i="12"/>
  <c r="AH84" i="12"/>
  <c r="AH79" i="12"/>
  <c r="AH77" i="12"/>
  <c r="AH83" i="12"/>
  <c r="AA253" i="11"/>
  <c r="AA255" i="11" s="1"/>
  <c r="AA247" i="11" s="1"/>
  <c r="AA249" i="11" s="1"/>
  <c r="AA257" i="11" s="1"/>
  <c r="AK109" i="11"/>
  <c r="AK105" i="11"/>
  <c r="AK106" i="11"/>
  <c r="AK110" i="11"/>
  <c r="AK102" i="11"/>
  <c r="AK104" i="11"/>
  <c r="AK108" i="11"/>
  <c r="AK103" i="11"/>
  <c r="AK107" i="11"/>
  <c r="AJ111" i="8"/>
  <c r="AJ205" i="8" s="1"/>
  <c r="AK213" i="8" s="1"/>
  <c r="AK57" i="8" s="1"/>
  <c r="AK102" i="8" s="1"/>
  <c r="AB253" i="8"/>
  <c r="BM240" i="2"/>
  <c r="BN241" i="2"/>
  <c r="BJ54" i="2"/>
  <c r="BK55" i="2"/>
  <c r="BK222" i="2"/>
  <c r="BJ221" i="2"/>
  <c r="BI202" i="2"/>
  <c r="BJ203" i="2"/>
  <c r="BJ31" i="2"/>
  <c r="BK32" i="2"/>
  <c r="BL9" i="2"/>
  <c r="BK8" i="2"/>
  <c r="BH48" i="2"/>
  <c r="AH200" i="11" l="1"/>
  <c r="AH156" i="11"/>
  <c r="AJ224" i="11" s="1"/>
  <c r="AH184" i="11"/>
  <c r="AJ226" i="11" s="1"/>
  <c r="AH190" i="11"/>
  <c r="AH144" i="11"/>
  <c r="AH211" i="11" s="1"/>
  <c r="AI219" i="11" s="1"/>
  <c r="AI63" i="11" s="1"/>
  <c r="AJ122" i="11"/>
  <c r="AJ207" i="11" s="1"/>
  <c r="AK215" i="11" s="1"/>
  <c r="AK59" i="11" s="1"/>
  <c r="AK113" i="11" s="1"/>
  <c r="AJ118" i="8"/>
  <c r="AJ117" i="8"/>
  <c r="AJ120" i="8"/>
  <c r="AJ115" i="8"/>
  <c r="AJ121" i="8"/>
  <c r="AJ114" i="8"/>
  <c r="AJ113" i="8"/>
  <c r="AJ119" i="8"/>
  <c r="AJ116" i="8"/>
  <c r="AH133" i="8"/>
  <c r="AH209" i="8" s="1"/>
  <c r="AI217" i="8" s="1"/>
  <c r="AI61" i="8" s="1"/>
  <c r="AH182" i="8"/>
  <c r="AH154" i="8"/>
  <c r="AH188" i="8"/>
  <c r="AH192" i="8" s="1"/>
  <c r="AH198" i="8"/>
  <c r="AH86" i="12"/>
  <c r="AH102" i="12" s="1"/>
  <c r="AI104" i="12" s="1"/>
  <c r="AI42" i="12" s="1"/>
  <c r="AH198" i="11"/>
  <c r="AH188" i="11"/>
  <c r="AH192" i="11" s="1"/>
  <c r="AH182" i="11"/>
  <c r="AH154" i="11"/>
  <c r="AK114" i="11"/>
  <c r="AH98" i="9"/>
  <c r="AH194" i="8"/>
  <c r="AH133" i="11"/>
  <c r="AH209" i="11" s="1"/>
  <c r="AI217" i="11" s="1"/>
  <c r="AI61" i="11" s="1"/>
  <c r="AJ230" i="8"/>
  <c r="AJ232" i="8" s="1"/>
  <c r="AK117" i="11"/>
  <c r="AI141" i="8"/>
  <c r="AI135" i="8"/>
  <c r="AI140" i="8"/>
  <c r="AI136" i="8"/>
  <c r="AI137" i="8"/>
  <c r="AI138" i="8"/>
  <c r="AI139" i="8"/>
  <c r="AI143" i="8"/>
  <c r="AI162" i="8" s="1"/>
  <c r="AN228" i="8" s="1"/>
  <c r="AI142" i="8"/>
  <c r="AG86" i="9"/>
  <c r="AG102" i="9" s="1"/>
  <c r="AH104" i="9" s="1"/>
  <c r="AH42" i="9" s="1"/>
  <c r="AK111" i="11"/>
  <c r="AK205" i="11" s="1"/>
  <c r="AL213" i="11" s="1"/>
  <c r="AL57" i="11" s="1"/>
  <c r="AK105" i="8"/>
  <c r="AK109" i="8"/>
  <c r="AK107" i="8"/>
  <c r="AK110" i="8"/>
  <c r="AK103" i="8"/>
  <c r="AK104" i="8"/>
  <c r="AK108" i="8"/>
  <c r="AK106" i="8"/>
  <c r="AB245" i="11"/>
  <c r="AA251" i="11"/>
  <c r="AA259" i="11"/>
  <c r="AB255" i="8"/>
  <c r="AB247" i="8" s="1"/>
  <c r="AB249" i="8" s="1"/>
  <c r="BO241" i="2"/>
  <c r="BN240" i="2"/>
  <c r="BK203" i="2"/>
  <c r="BJ202" i="2"/>
  <c r="BL222" i="2"/>
  <c r="BK221" i="2"/>
  <c r="BL55" i="2"/>
  <c r="BK54" i="2"/>
  <c r="BK31" i="2"/>
  <c r="BL32" i="2"/>
  <c r="BM9" i="2"/>
  <c r="BL8" i="2"/>
  <c r="BI48" i="2"/>
  <c r="AK119" i="11" l="1"/>
  <c r="AK121" i="11"/>
  <c r="AI141" i="11"/>
  <c r="AI137" i="11"/>
  <c r="AI135" i="11"/>
  <c r="AI140" i="11"/>
  <c r="AI136" i="11"/>
  <c r="AI143" i="11"/>
  <c r="AI162" i="11" s="1"/>
  <c r="AN228" i="11" s="1"/>
  <c r="AI138" i="11"/>
  <c r="AI142" i="11"/>
  <c r="AI139" i="11"/>
  <c r="AK118" i="11"/>
  <c r="AJ122" i="8"/>
  <c r="AJ207" i="8" s="1"/>
  <c r="AK215" i="8" s="1"/>
  <c r="AK59" i="8" s="1"/>
  <c r="AH194" i="11"/>
  <c r="AH98" i="12"/>
  <c r="AK116" i="11"/>
  <c r="AK120" i="11"/>
  <c r="AK115" i="11"/>
  <c r="AJ230" i="11"/>
  <c r="AJ232" i="11" s="1"/>
  <c r="AI200" i="8"/>
  <c r="AI184" i="8"/>
  <c r="AK226" i="8" s="1"/>
  <c r="AK230" i="8" s="1"/>
  <c r="AK232" i="8" s="1"/>
  <c r="AI156" i="8"/>
  <c r="AK224" i="8" s="1"/>
  <c r="AI190" i="8"/>
  <c r="AI78" i="12"/>
  <c r="AI83" i="12"/>
  <c r="AI80" i="12"/>
  <c r="AI82" i="12"/>
  <c r="AI85" i="12"/>
  <c r="AI84" i="12"/>
  <c r="AI77" i="12"/>
  <c r="AI79" i="12"/>
  <c r="AI81" i="12"/>
  <c r="AI129" i="8"/>
  <c r="AI131" i="8"/>
  <c r="AI125" i="8"/>
  <c r="AI128" i="8"/>
  <c r="AI130" i="8"/>
  <c r="AI132" i="8"/>
  <c r="AI160" i="8" s="1"/>
  <c r="AI127" i="8"/>
  <c r="AI124" i="8"/>
  <c r="AI126" i="8"/>
  <c r="AH83" i="9"/>
  <c r="AH82" i="9"/>
  <c r="AH77" i="9"/>
  <c r="AH78" i="9"/>
  <c r="AH85" i="9"/>
  <c r="AH81" i="9"/>
  <c r="AH84" i="9"/>
  <c r="AH80" i="9"/>
  <c r="AH79" i="9"/>
  <c r="AI127" i="11"/>
  <c r="AI129" i="11"/>
  <c r="AI124" i="11"/>
  <c r="AI128" i="11"/>
  <c r="AI130" i="11"/>
  <c r="AI132" i="11"/>
  <c r="AI160" i="11" s="1"/>
  <c r="AI131" i="11"/>
  <c r="AI125" i="11"/>
  <c r="AI126" i="11"/>
  <c r="AK122" i="11"/>
  <c r="AK207" i="11" s="1"/>
  <c r="AL215" i="11" s="1"/>
  <c r="AL59" i="11" s="1"/>
  <c r="AI144" i="8"/>
  <c r="AI211" i="8" s="1"/>
  <c r="AJ219" i="8" s="1"/>
  <c r="AJ63" i="8" s="1"/>
  <c r="AL103" i="11"/>
  <c r="AL102" i="11"/>
  <c r="AL105" i="11"/>
  <c r="AL104" i="11"/>
  <c r="AL108" i="11"/>
  <c r="AL110" i="11"/>
  <c r="AL109" i="11"/>
  <c r="AL106" i="11"/>
  <c r="AL107" i="11"/>
  <c r="AK111" i="8"/>
  <c r="AK205" i="8" s="1"/>
  <c r="AL213" i="8" s="1"/>
  <c r="AL57" i="8" s="1"/>
  <c r="AL109" i="8" s="1"/>
  <c r="AB243" i="11"/>
  <c r="AB253" i="11"/>
  <c r="AB257" i="8"/>
  <c r="AB251" i="8"/>
  <c r="AB259" i="8"/>
  <c r="BP241" i="2"/>
  <c r="BO240" i="2"/>
  <c r="BL203" i="2"/>
  <c r="BK202" i="2"/>
  <c r="BM55" i="2"/>
  <c r="BL54" i="2"/>
  <c r="BM222" i="2"/>
  <c r="BL221" i="2"/>
  <c r="BM32" i="2"/>
  <c r="BL31" i="2"/>
  <c r="BN9" i="2"/>
  <c r="BM8" i="2"/>
  <c r="BJ48" i="2"/>
  <c r="AI190" i="11" l="1"/>
  <c r="AI184" i="11"/>
  <c r="AK226" i="11" s="1"/>
  <c r="AI156" i="11"/>
  <c r="AK224" i="11" s="1"/>
  <c r="AI200" i="11"/>
  <c r="AI86" i="12"/>
  <c r="AI102" i="12" s="1"/>
  <c r="AJ104" i="12" s="1"/>
  <c r="AJ42" i="12" s="1"/>
  <c r="AJ83" i="12" s="1"/>
  <c r="AI133" i="11"/>
  <c r="AI209" i="11" s="1"/>
  <c r="AJ217" i="11" s="1"/>
  <c r="AJ61" i="11" s="1"/>
  <c r="AJ124" i="11" s="1"/>
  <c r="AI144" i="11"/>
  <c r="AI211" i="11" s="1"/>
  <c r="AJ219" i="11" s="1"/>
  <c r="AJ63" i="11" s="1"/>
  <c r="AK117" i="8"/>
  <c r="AK118" i="8"/>
  <c r="AK115" i="8"/>
  <c r="AK121" i="8"/>
  <c r="AK120" i="8"/>
  <c r="AK119" i="8"/>
  <c r="AK116" i="8"/>
  <c r="AK113" i="8"/>
  <c r="AK114" i="8"/>
  <c r="AL116" i="11"/>
  <c r="AL113" i="11"/>
  <c r="AL119" i="11"/>
  <c r="AL115" i="11"/>
  <c r="AL121" i="11"/>
  <c r="AL118" i="11"/>
  <c r="AL117" i="11"/>
  <c r="AL120" i="11"/>
  <c r="AL114" i="11"/>
  <c r="AI133" i="8"/>
  <c r="AI209" i="8" s="1"/>
  <c r="AJ217" i="8" s="1"/>
  <c r="AJ61" i="8" s="1"/>
  <c r="AH86" i="9"/>
  <c r="AH102" i="9" s="1"/>
  <c r="AI104" i="9" s="1"/>
  <c r="AI42" i="9" s="1"/>
  <c r="AI182" i="11"/>
  <c r="AI198" i="11"/>
  <c r="AI188" i="11"/>
  <c r="AI192" i="11" s="1"/>
  <c r="AI154" i="11"/>
  <c r="AJ140" i="8"/>
  <c r="AJ135" i="8"/>
  <c r="AJ137" i="8"/>
  <c r="AJ139" i="8"/>
  <c r="AJ142" i="8"/>
  <c r="AJ138" i="8"/>
  <c r="AJ136" i="8"/>
  <c r="AJ143" i="8"/>
  <c r="AJ162" i="8" s="1"/>
  <c r="AO228" i="8" s="1"/>
  <c r="AJ141" i="8"/>
  <c r="AI194" i="8"/>
  <c r="AI98" i="9"/>
  <c r="AI182" i="8"/>
  <c r="AI188" i="8"/>
  <c r="AI192" i="8" s="1"/>
  <c r="AI198" i="8"/>
  <c r="AI154" i="8"/>
  <c r="AL111" i="11"/>
  <c r="AL205" i="11" s="1"/>
  <c r="AM213" i="11" s="1"/>
  <c r="AM57" i="11" s="1"/>
  <c r="AL107" i="8"/>
  <c r="AL106" i="8"/>
  <c r="AL105" i="8"/>
  <c r="AL102" i="8"/>
  <c r="AL103" i="8"/>
  <c r="AL104" i="8"/>
  <c r="AL108" i="8"/>
  <c r="AL110" i="8"/>
  <c r="AB255" i="11"/>
  <c r="AB247" i="11" s="1"/>
  <c r="AB249" i="11" s="1"/>
  <c r="AB257" i="11" s="1"/>
  <c r="AC243" i="8"/>
  <c r="AC245" i="8"/>
  <c r="AC253" i="8" s="1"/>
  <c r="BQ241" i="2"/>
  <c r="BP240" i="2"/>
  <c r="BM221" i="2"/>
  <c r="BN222" i="2"/>
  <c r="BL202" i="2"/>
  <c r="BM203" i="2"/>
  <c r="BN55" i="2"/>
  <c r="BM54" i="2"/>
  <c r="BN32" i="2"/>
  <c r="BM31" i="2"/>
  <c r="BO9" i="2"/>
  <c r="BN8" i="2"/>
  <c r="BK48" i="2"/>
  <c r="AK122" i="8" l="1"/>
  <c r="AK207" i="8" s="1"/>
  <c r="AL215" i="8" s="1"/>
  <c r="AL59" i="8" s="1"/>
  <c r="AJ139" i="11"/>
  <c r="AJ143" i="11"/>
  <c r="AJ162" i="11" s="1"/>
  <c r="AO228" i="11" s="1"/>
  <c r="AJ142" i="11"/>
  <c r="AJ137" i="11"/>
  <c r="AJ135" i="11"/>
  <c r="AJ140" i="11"/>
  <c r="AJ138" i="11"/>
  <c r="AJ141" i="11"/>
  <c r="AJ136" i="11"/>
  <c r="AJ78" i="12"/>
  <c r="AJ129" i="11"/>
  <c r="AJ80" i="12"/>
  <c r="AJ82" i="12"/>
  <c r="AJ85" i="12"/>
  <c r="AJ125" i="11"/>
  <c r="AJ128" i="11"/>
  <c r="AK230" i="11"/>
  <c r="AK232" i="11" s="1"/>
  <c r="AJ81" i="12"/>
  <c r="AJ131" i="11"/>
  <c r="AJ126" i="11"/>
  <c r="AJ127" i="11"/>
  <c r="AJ130" i="11"/>
  <c r="AJ84" i="12"/>
  <c r="AJ132" i="11"/>
  <c r="AJ160" i="11" s="1"/>
  <c r="AJ79" i="12"/>
  <c r="AJ77" i="12"/>
  <c r="AI194" i="11"/>
  <c r="AI98" i="12"/>
  <c r="AI82" i="9"/>
  <c r="AI84" i="9"/>
  <c r="AI80" i="9"/>
  <c r="AI77" i="9"/>
  <c r="AI78" i="9"/>
  <c r="AI85" i="9"/>
  <c r="AI83" i="9"/>
  <c r="AI81" i="9"/>
  <c r="AI79" i="9"/>
  <c r="AJ182" i="11"/>
  <c r="AJ154" i="11"/>
  <c r="AJ188" i="11"/>
  <c r="AJ192" i="11" s="1"/>
  <c r="AJ198" i="11"/>
  <c r="AL122" i="11"/>
  <c r="AL207" i="11" s="1"/>
  <c r="AM215" i="11" s="1"/>
  <c r="AM59" i="11" s="1"/>
  <c r="AJ144" i="8"/>
  <c r="AJ211" i="8" s="1"/>
  <c r="AK219" i="8" s="1"/>
  <c r="AK63" i="8" s="1"/>
  <c r="AJ86" i="12"/>
  <c r="AJ102" i="12" s="1"/>
  <c r="AK104" i="12" s="1"/>
  <c r="AK42" i="12" s="1"/>
  <c r="AJ132" i="8"/>
  <c r="AJ160" i="8" s="1"/>
  <c r="AJ129" i="8"/>
  <c r="AJ131" i="8"/>
  <c r="AJ130" i="8"/>
  <c r="AJ125" i="8"/>
  <c r="AJ126" i="8"/>
  <c r="AJ128" i="8"/>
  <c r="AJ124" i="8"/>
  <c r="AJ127" i="8"/>
  <c r="AJ184" i="8"/>
  <c r="AL226" i="8" s="1"/>
  <c r="AJ156" i="8"/>
  <c r="AL224" i="8" s="1"/>
  <c r="AJ190" i="8"/>
  <c r="AJ200" i="8"/>
  <c r="AM104" i="11"/>
  <c r="AM103" i="11"/>
  <c r="AM102" i="11"/>
  <c r="AM108" i="11"/>
  <c r="AM105" i="11"/>
  <c r="AM107" i="11"/>
  <c r="AM110" i="11"/>
  <c r="AM109" i="11"/>
  <c r="AM106" i="11"/>
  <c r="AL111" i="8"/>
  <c r="AL205" i="8" s="1"/>
  <c r="AM213" i="8" s="1"/>
  <c r="AM57" i="8" s="1"/>
  <c r="AB251" i="11"/>
  <c r="AC245" i="11"/>
  <c r="AB259" i="11"/>
  <c r="AC255" i="8"/>
  <c r="AC247" i="8" s="1"/>
  <c r="AC249" i="8" s="1"/>
  <c r="BR241" i="2"/>
  <c r="BQ240" i="2"/>
  <c r="BN203" i="2"/>
  <c r="BM202" i="2"/>
  <c r="BN54" i="2"/>
  <c r="BO55" i="2"/>
  <c r="BN221" i="2"/>
  <c r="BO222" i="2"/>
  <c r="BN31" i="2"/>
  <c r="BO32" i="2"/>
  <c r="BP9" i="2"/>
  <c r="BO8" i="2"/>
  <c r="BL48" i="2"/>
  <c r="AJ200" i="11" l="1"/>
  <c r="AJ190" i="11"/>
  <c r="AJ184" i="11"/>
  <c r="AL226" i="11" s="1"/>
  <c r="AJ156" i="11"/>
  <c r="AL224" i="11" s="1"/>
  <c r="AJ133" i="11"/>
  <c r="AJ209" i="11" s="1"/>
  <c r="AK217" i="11" s="1"/>
  <c r="AK61" i="11" s="1"/>
  <c r="AK132" i="11" s="1"/>
  <c r="AK160" i="11" s="1"/>
  <c r="AJ144" i="11"/>
  <c r="AJ211" i="11" s="1"/>
  <c r="AK219" i="11" s="1"/>
  <c r="AK63" i="11" s="1"/>
  <c r="AL115" i="8"/>
  <c r="AL117" i="8"/>
  <c r="AL118" i="8"/>
  <c r="AL116" i="8"/>
  <c r="AL121" i="8"/>
  <c r="AL120" i="8"/>
  <c r="AL119" i="8"/>
  <c r="AL113" i="8"/>
  <c r="AL114" i="8"/>
  <c r="AK82" i="12"/>
  <c r="AK81" i="12"/>
  <c r="AK80" i="12"/>
  <c r="AK79" i="12"/>
  <c r="AK85" i="12"/>
  <c r="AK83" i="12"/>
  <c r="AK84" i="12"/>
  <c r="AK77" i="12"/>
  <c r="AK78" i="12"/>
  <c r="AJ98" i="9"/>
  <c r="AJ194" i="8"/>
  <c r="AJ154" i="8"/>
  <c r="AJ182" i="8"/>
  <c r="AJ198" i="8"/>
  <c r="AJ188" i="8"/>
  <c r="AJ192" i="8" s="1"/>
  <c r="AJ133" i="8"/>
  <c r="AJ209" i="8" s="1"/>
  <c r="AK217" i="8" s="1"/>
  <c r="AK61" i="8" s="1"/>
  <c r="AL230" i="8"/>
  <c r="AL232" i="8" s="1"/>
  <c r="AK135" i="8"/>
  <c r="AK138" i="8"/>
  <c r="AK137" i="8"/>
  <c r="AK141" i="8"/>
  <c r="AK140" i="8"/>
  <c r="AK143" i="8"/>
  <c r="AK162" i="8" s="1"/>
  <c r="AP228" i="8" s="1"/>
  <c r="AK139" i="8"/>
  <c r="AK142" i="8"/>
  <c r="AK136" i="8"/>
  <c r="AM116" i="11"/>
  <c r="AM121" i="11"/>
  <c r="AM114" i="11"/>
  <c r="AM118" i="11"/>
  <c r="AM120" i="11"/>
  <c r="AM119" i="11"/>
  <c r="AM113" i="11"/>
  <c r="AM117" i="11"/>
  <c r="AM115" i="11"/>
  <c r="AI86" i="9"/>
  <c r="AI102" i="9" s="1"/>
  <c r="AJ104" i="9" s="1"/>
  <c r="AJ42" i="9" s="1"/>
  <c r="AM111" i="11"/>
  <c r="AM205" i="11" s="1"/>
  <c r="AN213" i="11" s="1"/>
  <c r="AN57" i="11" s="1"/>
  <c r="AM110" i="8"/>
  <c r="AM108" i="8"/>
  <c r="AM105" i="8"/>
  <c r="AM109" i="8"/>
  <c r="AM103" i="8"/>
  <c r="AM106" i="8"/>
  <c r="AM104" i="8"/>
  <c r="AM107" i="8"/>
  <c r="AM102" i="8"/>
  <c r="AC243" i="11"/>
  <c r="AC253" i="11"/>
  <c r="AC257" i="8"/>
  <c r="AD245" i="8" s="1"/>
  <c r="AC251" i="8"/>
  <c r="AD243" i="8" s="1"/>
  <c r="AC259" i="8"/>
  <c r="BR240" i="2"/>
  <c r="BS241" i="2"/>
  <c r="BO54" i="2"/>
  <c r="BP55" i="2"/>
  <c r="BP222" i="2"/>
  <c r="BO221" i="2"/>
  <c r="BO203" i="2"/>
  <c r="BN202" i="2"/>
  <c r="BO31" i="2"/>
  <c r="BP32" i="2"/>
  <c r="BQ9" i="2"/>
  <c r="BP8" i="2"/>
  <c r="BM48" i="2"/>
  <c r="AK125" i="11" l="1"/>
  <c r="AL122" i="8"/>
  <c r="AL207" i="8" s="1"/>
  <c r="AM215" i="8" s="1"/>
  <c r="AM59" i="8" s="1"/>
  <c r="AK143" i="11"/>
  <c r="AK162" i="11" s="1"/>
  <c r="AP228" i="11" s="1"/>
  <c r="AK139" i="11"/>
  <c r="AK141" i="11"/>
  <c r="AK138" i="11"/>
  <c r="AK140" i="11"/>
  <c r="AK142" i="11"/>
  <c r="AK137" i="11"/>
  <c r="AK136" i="11"/>
  <c r="AK144" i="11" s="1"/>
  <c r="AK211" i="11" s="1"/>
  <c r="AL219" i="11" s="1"/>
  <c r="AL63" i="11" s="1"/>
  <c r="AL135" i="11" s="1"/>
  <c r="AK135" i="11"/>
  <c r="AK124" i="11"/>
  <c r="AK130" i="11"/>
  <c r="AK126" i="11"/>
  <c r="AK129" i="11"/>
  <c r="AL230" i="11"/>
  <c r="AL232" i="11" s="1"/>
  <c r="AK127" i="11"/>
  <c r="AK128" i="11"/>
  <c r="AK131" i="11"/>
  <c r="AJ194" i="11"/>
  <c r="AJ98" i="12"/>
  <c r="AK86" i="12"/>
  <c r="AK102" i="12" s="1"/>
  <c r="AL104" i="12" s="1"/>
  <c r="AL42" i="12" s="1"/>
  <c r="AL81" i="12" s="1"/>
  <c r="AK190" i="8"/>
  <c r="AK184" i="8"/>
  <c r="AM226" i="8" s="1"/>
  <c r="AK200" i="8"/>
  <c r="AK156" i="8"/>
  <c r="AM224" i="8" s="1"/>
  <c r="AK144" i="8"/>
  <c r="AK211" i="8" s="1"/>
  <c r="AL219" i="8" s="1"/>
  <c r="AL63" i="8" s="1"/>
  <c r="AK154" i="11"/>
  <c r="AK188" i="11"/>
  <c r="AK192" i="11" s="1"/>
  <c r="AK182" i="11"/>
  <c r="AK198" i="11"/>
  <c r="AJ82" i="9"/>
  <c r="AJ84" i="9"/>
  <c r="AJ77" i="9"/>
  <c r="AJ80" i="9"/>
  <c r="AJ83" i="9"/>
  <c r="AJ81" i="9"/>
  <c r="AJ79" i="9"/>
  <c r="AJ78" i="9"/>
  <c r="AJ85" i="9"/>
  <c r="AM122" i="11"/>
  <c r="AM207" i="11" s="1"/>
  <c r="AN215" i="11" s="1"/>
  <c r="AN59" i="11" s="1"/>
  <c r="AK124" i="8"/>
  <c r="AK126" i="8"/>
  <c r="AK128" i="8"/>
  <c r="AK125" i="8"/>
  <c r="AK131" i="8"/>
  <c r="AK132" i="8"/>
  <c r="AK160" i="8" s="1"/>
  <c r="AK130" i="8"/>
  <c r="AK129" i="8"/>
  <c r="AK127" i="8"/>
  <c r="AN110" i="11"/>
  <c r="AN103" i="11"/>
  <c r="AN106" i="11"/>
  <c r="AN102" i="11"/>
  <c r="AN109" i="11"/>
  <c r="AN104" i="11"/>
  <c r="AN107" i="11"/>
  <c r="AN105" i="11"/>
  <c r="AN108" i="11"/>
  <c r="AM111" i="8"/>
  <c r="AM205" i="8" s="1"/>
  <c r="AN213" i="8" s="1"/>
  <c r="AN57" i="8" s="1"/>
  <c r="AC255" i="11"/>
  <c r="AC247" i="11" s="1"/>
  <c r="AC249" i="11" s="1"/>
  <c r="AC257" i="11" s="1"/>
  <c r="AD253" i="8"/>
  <c r="BT241" i="2"/>
  <c r="BS240" i="2"/>
  <c r="BO202" i="2"/>
  <c r="BP203" i="2"/>
  <c r="BQ222" i="2"/>
  <c r="BP221" i="2"/>
  <c r="BQ55" i="2"/>
  <c r="BP54" i="2"/>
  <c r="BQ32" i="2"/>
  <c r="BP31" i="2"/>
  <c r="BR9" i="2"/>
  <c r="BQ8" i="2"/>
  <c r="BN48" i="2"/>
  <c r="AL200" i="11" l="1"/>
  <c r="AL156" i="11"/>
  <c r="AN224" i="11" s="1"/>
  <c r="AL184" i="11"/>
  <c r="AN226" i="11" s="1"/>
  <c r="AL190" i="11"/>
  <c r="AL79" i="12"/>
  <c r="AL80" i="12"/>
  <c r="AL139" i="11"/>
  <c r="AL141" i="11"/>
  <c r="AK190" i="11"/>
  <c r="AK184" i="11"/>
  <c r="AM226" i="11" s="1"/>
  <c r="AK200" i="11"/>
  <c r="AK156" i="11"/>
  <c r="AM224" i="11" s="1"/>
  <c r="AM117" i="8"/>
  <c r="AM118" i="8"/>
  <c r="AM114" i="8"/>
  <c r="AM121" i="8"/>
  <c r="AM113" i="8"/>
  <c r="AM115" i="8"/>
  <c r="AM116" i="8"/>
  <c r="AM120" i="8"/>
  <c r="AM119" i="8"/>
  <c r="AL136" i="11"/>
  <c r="AK133" i="11"/>
  <c r="AK209" i="11" s="1"/>
  <c r="AL217" i="11" s="1"/>
  <c r="AL61" i="11" s="1"/>
  <c r="AL142" i="11"/>
  <c r="AL138" i="11"/>
  <c r="AL137" i="11"/>
  <c r="AL83" i="12"/>
  <c r="AL82" i="12"/>
  <c r="AL78" i="12"/>
  <c r="AL84" i="12"/>
  <c r="AL77" i="12"/>
  <c r="AL140" i="11"/>
  <c r="AJ86" i="9"/>
  <c r="AJ102" i="9" s="1"/>
  <c r="AK104" i="9" s="1"/>
  <c r="AK42" i="9" s="1"/>
  <c r="AK83" i="9" s="1"/>
  <c r="AL85" i="12"/>
  <c r="AL143" i="11"/>
  <c r="AL162" i="11" s="1"/>
  <c r="AQ228" i="11" s="1"/>
  <c r="AK133" i="8"/>
  <c r="AK209" i="8" s="1"/>
  <c r="AL217" i="8" s="1"/>
  <c r="AL61" i="8" s="1"/>
  <c r="AN115" i="11"/>
  <c r="AN113" i="11"/>
  <c r="AN118" i="11"/>
  <c r="AN117" i="11"/>
  <c r="AN119" i="11"/>
  <c r="AN120" i="11"/>
  <c r="AN121" i="11"/>
  <c r="AN116" i="11"/>
  <c r="AN114" i="11"/>
  <c r="AL194" i="11"/>
  <c r="AL98" i="12"/>
  <c r="AK194" i="8"/>
  <c r="AK98" i="9"/>
  <c r="AK198" i="8"/>
  <c r="AK154" i="8"/>
  <c r="AK182" i="8"/>
  <c r="AK188" i="8"/>
  <c r="AK192" i="8" s="1"/>
  <c r="AL135" i="8"/>
  <c r="AL136" i="8"/>
  <c r="AL143" i="8"/>
  <c r="AL162" i="8" s="1"/>
  <c r="AQ228" i="8" s="1"/>
  <c r="AL141" i="8"/>
  <c r="AL139" i="8"/>
  <c r="AL142" i="8"/>
  <c r="AL137" i="8"/>
  <c r="AL140" i="8"/>
  <c r="AL138" i="8"/>
  <c r="AM230" i="8"/>
  <c r="AM232" i="8" s="1"/>
  <c r="AN230" i="11"/>
  <c r="AL86" i="12"/>
  <c r="AL102" i="12" s="1"/>
  <c r="AM104" i="12" s="1"/>
  <c r="AM42" i="12" s="1"/>
  <c r="AN111" i="11"/>
  <c r="AN205" i="11" s="1"/>
  <c r="AO213" i="11" s="1"/>
  <c r="AO57" i="11" s="1"/>
  <c r="AN103" i="8"/>
  <c r="AN109" i="8"/>
  <c r="AN104" i="8"/>
  <c r="AN108" i="8"/>
  <c r="AN105" i="8"/>
  <c r="AN102" i="8"/>
  <c r="AN106" i="8"/>
  <c r="AN110" i="8"/>
  <c r="AN107" i="8"/>
  <c r="AC251" i="11"/>
  <c r="AD243" i="11" s="1"/>
  <c r="AD245" i="11"/>
  <c r="AC259" i="11"/>
  <c r="AD255" i="8"/>
  <c r="AD247" i="8" s="1"/>
  <c r="AD249" i="8" s="1"/>
  <c r="BU241" i="2"/>
  <c r="BT240" i="2"/>
  <c r="BQ54" i="2"/>
  <c r="BR55" i="2"/>
  <c r="BQ203" i="2"/>
  <c r="BP202" i="2"/>
  <c r="BR222" i="2"/>
  <c r="BQ221" i="2"/>
  <c r="BR32" i="2"/>
  <c r="BQ31" i="2"/>
  <c r="BS9" i="2"/>
  <c r="BR8" i="2"/>
  <c r="BO48" i="2"/>
  <c r="AK79" i="9" l="1"/>
  <c r="AL126" i="11"/>
  <c r="AL127" i="11"/>
  <c r="AL130" i="11"/>
  <c r="AL129" i="11"/>
  <c r="AL125" i="11"/>
  <c r="AL131" i="11"/>
  <c r="AL124" i="11"/>
  <c r="AL128" i="11"/>
  <c r="AL132" i="11"/>
  <c r="AL160" i="11" s="1"/>
  <c r="AM122" i="8"/>
  <c r="AM207" i="8" s="1"/>
  <c r="AN215" i="8" s="1"/>
  <c r="AN59" i="8" s="1"/>
  <c r="AK85" i="9"/>
  <c r="AK77" i="9"/>
  <c r="AK84" i="9"/>
  <c r="AK80" i="9"/>
  <c r="AL144" i="11"/>
  <c r="AL211" i="11" s="1"/>
  <c r="AM219" i="11" s="1"/>
  <c r="AM63" i="11" s="1"/>
  <c r="AK78" i="9"/>
  <c r="AK81" i="9"/>
  <c r="AM230" i="11"/>
  <c r="AM232" i="11" s="1"/>
  <c r="AN232" i="11" s="1"/>
  <c r="AK82" i="9"/>
  <c r="AK194" i="11"/>
  <c r="AK98" i="12"/>
  <c r="AN122" i="11"/>
  <c r="AN207" i="11" s="1"/>
  <c r="AO215" i="11" s="1"/>
  <c r="AO59" i="11" s="1"/>
  <c r="AL144" i="8"/>
  <c r="AL211" i="8" s="1"/>
  <c r="AM219" i="8" s="1"/>
  <c r="AM63" i="8" s="1"/>
  <c r="AL132" i="8"/>
  <c r="AL160" i="8" s="1"/>
  <c r="AL131" i="8"/>
  <c r="AL125" i="8"/>
  <c r="AL126" i="8"/>
  <c r="AL128" i="8"/>
  <c r="AL130" i="8"/>
  <c r="AL124" i="8"/>
  <c r="AL127" i="8"/>
  <c r="AL129" i="8"/>
  <c r="AM77" i="12"/>
  <c r="AM84" i="12"/>
  <c r="AM83" i="12"/>
  <c r="AM81" i="12"/>
  <c r="AM80" i="12"/>
  <c r="AM85" i="12"/>
  <c r="AM79" i="12"/>
  <c r="AM82" i="12"/>
  <c r="AM78" i="12"/>
  <c r="AL184" i="8"/>
  <c r="AN226" i="8" s="1"/>
  <c r="AL190" i="8"/>
  <c r="AL156" i="8"/>
  <c r="AN224" i="8" s="1"/>
  <c r="AL200" i="8"/>
  <c r="AO102" i="11"/>
  <c r="AO103" i="11"/>
  <c r="AO108" i="11"/>
  <c r="AO110" i="11"/>
  <c r="AO104" i="11"/>
  <c r="AO106" i="11"/>
  <c r="AO109" i="11"/>
  <c r="AO105" i="11"/>
  <c r="AO107" i="11"/>
  <c r="AN111" i="8"/>
  <c r="AN205" i="8" s="1"/>
  <c r="AO213" i="8" s="1"/>
  <c r="AO57" i="8" s="1"/>
  <c r="AD253" i="11"/>
  <c r="AD257" i="8"/>
  <c r="AD251" i="8"/>
  <c r="AD259" i="8"/>
  <c r="BV241" i="2"/>
  <c r="BU240" i="2"/>
  <c r="BQ202" i="2"/>
  <c r="BR203" i="2"/>
  <c r="BS222" i="2"/>
  <c r="BR221" i="2"/>
  <c r="BR54" i="2"/>
  <c r="BS55" i="2"/>
  <c r="BR31" i="2"/>
  <c r="BS32" i="2"/>
  <c r="BT9" i="2"/>
  <c r="BS8" i="2"/>
  <c r="BP48" i="2"/>
  <c r="AL198" i="11" l="1"/>
  <c r="AL182" i="11"/>
  <c r="AL188" i="11"/>
  <c r="AL192" i="11" s="1"/>
  <c r="AL154" i="11"/>
  <c r="AL133" i="11"/>
  <c r="AL209" i="11" s="1"/>
  <c r="AM217" i="11" s="1"/>
  <c r="AM61" i="11" s="1"/>
  <c r="AN121" i="8"/>
  <c r="AN120" i="8"/>
  <c r="AN113" i="8"/>
  <c r="AN115" i="8"/>
  <c r="AN117" i="8"/>
  <c r="AN118" i="8"/>
  <c r="AN119" i="8"/>
  <c r="AN116" i="8"/>
  <c r="AN114" i="8"/>
  <c r="AN122" i="8" s="1"/>
  <c r="AN207" i="8" s="1"/>
  <c r="AO215" i="8" s="1"/>
  <c r="AO59" i="8" s="1"/>
  <c r="AO115" i="8" s="1"/>
  <c r="AK86" i="9"/>
  <c r="AK102" i="9" s="1"/>
  <c r="AL104" i="9" s="1"/>
  <c r="AL42" i="9" s="1"/>
  <c r="AM143" i="11"/>
  <c r="AM162" i="11" s="1"/>
  <c r="AR228" i="11" s="1"/>
  <c r="AM136" i="11"/>
  <c r="AM139" i="11"/>
  <c r="AM137" i="11"/>
  <c r="AM142" i="11"/>
  <c r="AM141" i="11"/>
  <c r="AM140" i="11"/>
  <c r="AM135" i="11"/>
  <c r="AM138" i="11"/>
  <c r="AL194" i="8"/>
  <c r="AL98" i="9"/>
  <c r="AL198" i="8"/>
  <c r="AL188" i="8"/>
  <c r="AL192" i="8" s="1"/>
  <c r="AL182" i="8"/>
  <c r="AL154" i="8"/>
  <c r="AM141" i="8"/>
  <c r="AM138" i="8"/>
  <c r="AM140" i="8"/>
  <c r="AM135" i="8"/>
  <c r="AM142" i="8"/>
  <c r="AM136" i="8"/>
  <c r="AM144" i="8" s="1"/>
  <c r="AM211" i="8" s="1"/>
  <c r="AN219" i="8" s="1"/>
  <c r="AN63" i="8" s="1"/>
  <c r="AN137" i="8" s="1"/>
  <c r="AM137" i="8"/>
  <c r="AM143" i="8"/>
  <c r="AM162" i="8" s="1"/>
  <c r="AR228" i="8" s="1"/>
  <c r="AM139" i="8"/>
  <c r="AL133" i="8"/>
  <c r="AL209" i="8" s="1"/>
  <c r="AM217" i="8" s="1"/>
  <c r="AM61" i="8" s="1"/>
  <c r="AM86" i="12"/>
  <c r="AM102" i="12" s="1"/>
  <c r="AN104" i="12" s="1"/>
  <c r="AN42" i="12" s="1"/>
  <c r="AO116" i="11"/>
  <c r="AO113" i="11"/>
  <c r="AO121" i="11"/>
  <c r="AO115" i="11"/>
  <c r="AO114" i="11"/>
  <c r="AO119" i="11"/>
  <c r="AO120" i="11"/>
  <c r="AO118" i="11"/>
  <c r="AO117" i="11"/>
  <c r="AN230" i="8"/>
  <c r="AN232" i="8" s="1"/>
  <c r="AO111" i="11"/>
  <c r="AO205" i="11" s="1"/>
  <c r="AP213" i="11" s="1"/>
  <c r="AP57" i="11" s="1"/>
  <c r="AO102" i="8"/>
  <c r="AO109" i="8"/>
  <c r="AO108" i="8"/>
  <c r="AO105" i="8"/>
  <c r="AO110" i="8"/>
  <c r="AO104" i="8"/>
  <c r="AO106" i="8"/>
  <c r="AO103" i="8"/>
  <c r="AO107" i="8"/>
  <c r="AD255" i="11"/>
  <c r="AD247" i="11" s="1"/>
  <c r="AD249" i="11" s="1"/>
  <c r="AE243" i="8"/>
  <c r="AE245" i="8"/>
  <c r="AE253" i="8" s="1"/>
  <c r="BV240" i="2"/>
  <c r="BW241" i="2"/>
  <c r="BS203" i="2"/>
  <c r="BR202" i="2"/>
  <c r="BS221" i="2"/>
  <c r="BT222" i="2"/>
  <c r="BT55" i="2"/>
  <c r="BS54" i="2"/>
  <c r="BS31" i="2"/>
  <c r="BT32" i="2"/>
  <c r="BU9" i="2"/>
  <c r="BT8" i="2"/>
  <c r="BQ48" i="2"/>
  <c r="AO113" i="8" l="1"/>
  <c r="AO120" i="8"/>
  <c r="AL83" i="9"/>
  <c r="AL79" i="9"/>
  <c r="AL85" i="9"/>
  <c r="AL81" i="9"/>
  <c r="AL80" i="9"/>
  <c r="AL78" i="9"/>
  <c r="AL82" i="9"/>
  <c r="AL84" i="9"/>
  <c r="AL77" i="9"/>
  <c r="AO121" i="8"/>
  <c r="AO116" i="8"/>
  <c r="AM132" i="11"/>
  <c r="AM160" i="11" s="1"/>
  <c r="AM129" i="11"/>
  <c r="AM128" i="11"/>
  <c r="AM130" i="11"/>
  <c r="AM126" i="11"/>
  <c r="AM131" i="11"/>
  <c r="AM127" i="11"/>
  <c r="AM124" i="11"/>
  <c r="AM125" i="11"/>
  <c r="AM133" i="11" s="1"/>
  <c r="AM209" i="11" s="1"/>
  <c r="AN217" i="11" s="1"/>
  <c r="AN61" i="11" s="1"/>
  <c r="AN124" i="11" s="1"/>
  <c r="AO114" i="8"/>
  <c r="AM190" i="11"/>
  <c r="AM184" i="11"/>
  <c r="AO226" i="11" s="1"/>
  <c r="AM156" i="11"/>
  <c r="AO224" i="11" s="1"/>
  <c r="AM200" i="11"/>
  <c r="AO117" i="8"/>
  <c r="AO118" i="8"/>
  <c r="AO119" i="8"/>
  <c r="AM144" i="11"/>
  <c r="AM211" i="11" s="1"/>
  <c r="AN219" i="11" s="1"/>
  <c r="AN63" i="11" s="1"/>
  <c r="AM132" i="8"/>
  <c r="AM160" i="8" s="1"/>
  <c r="AM128" i="8"/>
  <c r="AM131" i="8"/>
  <c r="AM130" i="8"/>
  <c r="AM124" i="8"/>
  <c r="AM126" i="8"/>
  <c r="AM127" i="8"/>
  <c r="AM129" i="8"/>
  <c r="AM125" i="8"/>
  <c r="AN140" i="8"/>
  <c r="AN141" i="8"/>
  <c r="AM184" i="8"/>
  <c r="AO226" i="8" s="1"/>
  <c r="AM156" i="8"/>
  <c r="AO224" i="8" s="1"/>
  <c r="AM200" i="8"/>
  <c r="AM190" i="8"/>
  <c r="AN138" i="8"/>
  <c r="AN79" i="12"/>
  <c r="AN84" i="12"/>
  <c r="AN77" i="12"/>
  <c r="AN80" i="12"/>
  <c r="AN81" i="12"/>
  <c r="AN78" i="12"/>
  <c r="AN82" i="12"/>
  <c r="AN85" i="12"/>
  <c r="AN83" i="12"/>
  <c r="AN142" i="8"/>
  <c r="AN135" i="8"/>
  <c r="AN139" i="8"/>
  <c r="AN143" i="8"/>
  <c r="AN162" i="8" s="1"/>
  <c r="AS228" i="8" s="1"/>
  <c r="AO122" i="11"/>
  <c r="AO207" i="11" s="1"/>
  <c r="AP215" i="11" s="1"/>
  <c r="AP59" i="11" s="1"/>
  <c r="AN136" i="8"/>
  <c r="AN144" i="8" s="1"/>
  <c r="AN211" i="8" s="1"/>
  <c r="AO219" i="8" s="1"/>
  <c r="AO63" i="8" s="1"/>
  <c r="AO139" i="8" s="1"/>
  <c r="AP107" i="11"/>
  <c r="AP102" i="11"/>
  <c r="AP105" i="11"/>
  <c r="AP103" i="11"/>
  <c r="AP110" i="11"/>
  <c r="AP104" i="11"/>
  <c r="AP109" i="11"/>
  <c r="AP106" i="11"/>
  <c r="AP108" i="11"/>
  <c r="AO111" i="8"/>
  <c r="AO205" i="8" s="1"/>
  <c r="AP213" i="8" s="1"/>
  <c r="AP57" i="8" s="1"/>
  <c r="AD257" i="11"/>
  <c r="AD251" i="11"/>
  <c r="AD259" i="11"/>
  <c r="AE255" i="8"/>
  <c r="AE247" i="8" s="1"/>
  <c r="AE249" i="8" s="1"/>
  <c r="BX241" i="2"/>
  <c r="BW240" i="2"/>
  <c r="BU55" i="2"/>
  <c r="BT54" i="2"/>
  <c r="BS202" i="2"/>
  <c r="BT203" i="2"/>
  <c r="BT221" i="2"/>
  <c r="BU222" i="2"/>
  <c r="BU32" i="2"/>
  <c r="BT31" i="2"/>
  <c r="BV9" i="2"/>
  <c r="BU8" i="2"/>
  <c r="BR48" i="2"/>
  <c r="AN140" i="11" l="1"/>
  <c r="AN135" i="11"/>
  <c r="AN136" i="11"/>
  <c r="AN143" i="11"/>
  <c r="AN162" i="11" s="1"/>
  <c r="AS228" i="11" s="1"/>
  <c r="AN142" i="11"/>
  <c r="AN139" i="11"/>
  <c r="AN138" i="11"/>
  <c r="AN137" i="11"/>
  <c r="AN141" i="11"/>
  <c r="AO230" i="11"/>
  <c r="AO232" i="11" s="1"/>
  <c r="AM188" i="11"/>
  <c r="AM192" i="11" s="1"/>
  <c r="AM154" i="11"/>
  <c r="AM182" i="11"/>
  <c r="AM198" i="11"/>
  <c r="AN127" i="11"/>
  <c r="AN132" i="11"/>
  <c r="AN160" i="11" s="1"/>
  <c r="AM194" i="11"/>
  <c r="AM98" i="12"/>
  <c r="AN130" i="11"/>
  <c r="AN126" i="11"/>
  <c r="AN128" i="11"/>
  <c r="AN131" i="11"/>
  <c r="AN129" i="11"/>
  <c r="AN125" i="11"/>
  <c r="AO122" i="8"/>
  <c r="AO207" i="8" s="1"/>
  <c r="AP215" i="8" s="1"/>
  <c r="AP59" i="8" s="1"/>
  <c r="AL86" i="9"/>
  <c r="AL102" i="9" s="1"/>
  <c r="AM104" i="9" s="1"/>
  <c r="AM42" i="9" s="1"/>
  <c r="AN182" i="11"/>
  <c r="AN198" i="11"/>
  <c r="AN188" i="11"/>
  <c r="AN192" i="11" s="1"/>
  <c r="AN154" i="11"/>
  <c r="AO141" i="8"/>
  <c r="AN133" i="11"/>
  <c r="AN209" i="11" s="1"/>
  <c r="AO217" i="11" s="1"/>
  <c r="AO61" i="11" s="1"/>
  <c r="AN86" i="12"/>
  <c r="AN102" i="12" s="1"/>
  <c r="AO104" i="12" s="1"/>
  <c r="AO42" i="12" s="1"/>
  <c r="AM194" i="8"/>
  <c r="AM98" i="9"/>
  <c r="AO135" i="8"/>
  <c r="AM188" i="8"/>
  <c r="AM192" i="8" s="1"/>
  <c r="AM182" i="8"/>
  <c r="AM154" i="8"/>
  <c r="AM198" i="8"/>
  <c r="AO136" i="8"/>
  <c r="AO138" i="8"/>
  <c r="AO137" i="8"/>
  <c r="AO143" i="8"/>
  <c r="AO162" i="8" s="1"/>
  <c r="AT228" i="8" s="1"/>
  <c r="AN184" i="8"/>
  <c r="AP226" i="8" s="1"/>
  <c r="AN190" i="8"/>
  <c r="AN200" i="8"/>
  <c r="AN156" i="8"/>
  <c r="AP224" i="8" s="1"/>
  <c r="AO230" i="8"/>
  <c r="AO232" i="8" s="1"/>
  <c r="AO142" i="8"/>
  <c r="AM133" i="8"/>
  <c r="AM209" i="8" s="1"/>
  <c r="AN217" i="8" s="1"/>
  <c r="AN61" i="8" s="1"/>
  <c r="AP120" i="11"/>
  <c r="AP117" i="11"/>
  <c r="AP116" i="11"/>
  <c r="AP119" i="11"/>
  <c r="AP114" i="11"/>
  <c r="AP115" i="11"/>
  <c r="AP113" i="11"/>
  <c r="AP118" i="11"/>
  <c r="AP121" i="11"/>
  <c r="AO140" i="8"/>
  <c r="AP111" i="11"/>
  <c r="AP205" i="11" s="1"/>
  <c r="AQ213" i="11" s="1"/>
  <c r="AQ57" i="11" s="1"/>
  <c r="AP107" i="8"/>
  <c r="AP102" i="8"/>
  <c r="AP104" i="8"/>
  <c r="AP105" i="8"/>
  <c r="AP103" i="8"/>
  <c r="AP110" i="8"/>
  <c r="AP108" i="8"/>
  <c r="AP106" i="8"/>
  <c r="AP109" i="8"/>
  <c r="AE243" i="11"/>
  <c r="AE245" i="11"/>
  <c r="AE253" i="11" s="1"/>
  <c r="AE259" i="8"/>
  <c r="AE257" i="8"/>
  <c r="AE251" i="8"/>
  <c r="BY241" i="2"/>
  <c r="BX240" i="2"/>
  <c r="BV222" i="2"/>
  <c r="BU221" i="2"/>
  <c r="BV55" i="2"/>
  <c r="BU54" i="2"/>
  <c r="BT202" i="2"/>
  <c r="BU203" i="2"/>
  <c r="BV32" i="2"/>
  <c r="BU31" i="2"/>
  <c r="BW9" i="2"/>
  <c r="BV8" i="2"/>
  <c r="BS48" i="2"/>
  <c r="AN144" i="11" l="1"/>
  <c r="AN211" i="11" s="1"/>
  <c r="AO219" i="11" s="1"/>
  <c r="AO63" i="11" s="1"/>
  <c r="AM78" i="9"/>
  <c r="AM80" i="9"/>
  <c r="AM77" i="9"/>
  <c r="AM85" i="9"/>
  <c r="AM79" i="9"/>
  <c r="AM84" i="9"/>
  <c r="AM82" i="9"/>
  <c r="AM83" i="9"/>
  <c r="AM81" i="9"/>
  <c r="AN190" i="11"/>
  <c r="AN200" i="11"/>
  <c r="AN184" i="11"/>
  <c r="AP226" i="11" s="1"/>
  <c r="AN156" i="11"/>
  <c r="AP224" i="11" s="1"/>
  <c r="AP119" i="8"/>
  <c r="AP116" i="8"/>
  <c r="AP115" i="8"/>
  <c r="AP117" i="8"/>
  <c r="AP114" i="8"/>
  <c r="AP121" i="8"/>
  <c r="AP118" i="8"/>
  <c r="AP120" i="8"/>
  <c r="AP113" i="8"/>
  <c r="AO79" i="12"/>
  <c r="AO77" i="12"/>
  <c r="AO80" i="12"/>
  <c r="AO81" i="12"/>
  <c r="AO78" i="12"/>
  <c r="AO83" i="12"/>
  <c r="AO85" i="12"/>
  <c r="AO84" i="12"/>
  <c r="AO82" i="12"/>
  <c r="AO125" i="11"/>
  <c r="AO128" i="11"/>
  <c r="AO130" i="11"/>
  <c r="AO131" i="11"/>
  <c r="AO124" i="11"/>
  <c r="AO129" i="11"/>
  <c r="AO127" i="11"/>
  <c r="AO126" i="11"/>
  <c r="AO132" i="11"/>
  <c r="AO160" i="11" s="1"/>
  <c r="AP230" i="8"/>
  <c r="AP232" i="8" s="1"/>
  <c r="AO190" i="8"/>
  <c r="AO156" i="8"/>
  <c r="AQ224" i="8" s="1"/>
  <c r="AO200" i="8"/>
  <c r="AO184" i="8"/>
  <c r="AQ226" i="8" s="1"/>
  <c r="AQ230" i="8" s="1"/>
  <c r="AQ232" i="8" s="1"/>
  <c r="AP122" i="11"/>
  <c r="AP207" i="11" s="1"/>
  <c r="AQ215" i="11" s="1"/>
  <c r="AQ59" i="11" s="1"/>
  <c r="AN194" i="8"/>
  <c r="AN98" i="9"/>
  <c r="AN128" i="8"/>
  <c r="AN132" i="8"/>
  <c r="AN160" i="8" s="1"/>
  <c r="AN131" i="8"/>
  <c r="AN124" i="8"/>
  <c r="AN130" i="8"/>
  <c r="AN125" i="8"/>
  <c r="AN127" i="8"/>
  <c r="AN126" i="8"/>
  <c r="AN129" i="8"/>
  <c r="AO144" i="8"/>
  <c r="AO211" i="8" s="1"/>
  <c r="AP219" i="8" s="1"/>
  <c r="AP63" i="8" s="1"/>
  <c r="AQ104" i="11"/>
  <c r="AQ106" i="11"/>
  <c r="AQ108" i="11"/>
  <c r="AQ105" i="11"/>
  <c r="AQ109" i="11"/>
  <c r="AQ103" i="11"/>
  <c r="AQ107" i="11"/>
  <c r="AQ102" i="11"/>
  <c r="AQ110" i="11"/>
  <c r="AP111" i="8"/>
  <c r="AP205" i="8" s="1"/>
  <c r="AQ213" i="8" s="1"/>
  <c r="AQ57" i="8" s="1"/>
  <c r="AQ105" i="8" s="1"/>
  <c r="AE255" i="11"/>
  <c r="AE247" i="11" s="1"/>
  <c r="AE249" i="11" s="1"/>
  <c r="AF243" i="8"/>
  <c r="AF245" i="8"/>
  <c r="BZ241" i="2"/>
  <c r="BY240" i="2"/>
  <c r="BV54" i="2"/>
  <c r="BW55" i="2"/>
  <c r="BV221" i="2"/>
  <c r="BW222" i="2"/>
  <c r="BU202" i="2"/>
  <c r="BV203" i="2"/>
  <c r="BV31" i="2"/>
  <c r="BW32" i="2"/>
  <c r="BX9" i="2"/>
  <c r="BW8" i="2"/>
  <c r="BT48" i="2"/>
  <c r="AP230" i="11" l="1"/>
  <c r="AP232" i="11" s="1"/>
  <c r="AP122" i="8"/>
  <c r="AP207" i="8" s="1"/>
  <c r="AQ215" i="8" s="1"/>
  <c r="AQ59" i="8" s="1"/>
  <c r="AN98" i="12"/>
  <c r="AN194" i="11"/>
  <c r="AM86" i="9"/>
  <c r="AM102" i="9" s="1"/>
  <c r="AN104" i="9" s="1"/>
  <c r="AN42" i="9" s="1"/>
  <c r="AO140" i="11"/>
  <c r="AO141" i="11"/>
  <c r="AO135" i="11"/>
  <c r="AO139" i="11"/>
  <c r="AO142" i="11"/>
  <c r="AO136" i="11"/>
  <c r="AO138" i="11"/>
  <c r="AO137" i="11"/>
  <c r="AO143" i="11"/>
  <c r="AO162" i="11" s="1"/>
  <c r="AT228" i="11" s="1"/>
  <c r="AN182" i="8"/>
  <c r="AN154" i="8"/>
  <c r="AN188" i="8"/>
  <c r="AN192" i="8" s="1"/>
  <c r="AN198" i="8"/>
  <c r="AP137" i="8"/>
  <c r="AP135" i="8"/>
  <c r="AP140" i="8"/>
  <c r="AP136" i="8"/>
  <c r="AP138" i="8"/>
  <c r="AP142" i="8"/>
  <c r="AP139" i="8"/>
  <c r="AP141" i="8"/>
  <c r="AP143" i="8"/>
  <c r="AP162" i="8" s="1"/>
  <c r="AU228" i="8" s="1"/>
  <c r="AN133" i="8"/>
  <c r="AN209" i="8" s="1"/>
  <c r="AO217" i="8" s="1"/>
  <c r="AO61" i="8" s="1"/>
  <c r="AO182" i="11"/>
  <c r="AO154" i="11"/>
  <c r="AO198" i="11"/>
  <c r="AO188" i="11"/>
  <c r="AO192" i="11" s="1"/>
  <c r="AO194" i="8"/>
  <c r="AO98" i="9"/>
  <c r="AO133" i="11"/>
  <c r="AO209" i="11" s="1"/>
  <c r="AP217" i="11" s="1"/>
  <c r="AP61" i="11" s="1"/>
  <c r="AO86" i="12"/>
  <c r="AO102" i="12" s="1"/>
  <c r="AP104" i="12" s="1"/>
  <c r="AP42" i="12" s="1"/>
  <c r="AQ121" i="11"/>
  <c r="AQ114" i="11"/>
  <c r="AQ119" i="11"/>
  <c r="AQ120" i="11"/>
  <c r="AQ118" i="11"/>
  <c r="AQ113" i="11"/>
  <c r="AQ115" i="11"/>
  <c r="AQ116" i="11"/>
  <c r="AQ117" i="11"/>
  <c r="AQ111" i="11"/>
  <c r="AQ205" i="11" s="1"/>
  <c r="AR213" i="11" s="1"/>
  <c r="AR57" i="11" s="1"/>
  <c r="AQ103" i="8"/>
  <c r="AQ108" i="8"/>
  <c r="AQ106" i="8"/>
  <c r="AQ104" i="8"/>
  <c r="AQ110" i="8"/>
  <c r="AQ102" i="8"/>
  <c r="AQ107" i="8"/>
  <c r="AQ109" i="8"/>
  <c r="AE257" i="11"/>
  <c r="AE251" i="11"/>
  <c r="AE259" i="11"/>
  <c r="AF253" i="8"/>
  <c r="BZ240" i="2"/>
  <c r="CA241" i="2"/>
  <c r="BV202" i="2"/>
  <c r="BW203" i="2"/>
  <c r="BX222" i="2"/>
  <c r="BW221" i="2"/>
  <c r="BW54" i="2"/>
  <c r="BX55" i="2"/>
  <c r="BW31" i="2"/>
  <c r="BX32" i="2"/>
  <c r="BY9" i="2"/>
  <c r="BX8" i="2"/>
  <c r="BU48" i="2"/>
  <c r="AO184" i="11" l="1"/>
  <c r="AQ226" i="11" s="1"/>
  <c r="AO190" i="11"/>
  <c r="AO200" i="11"/>
  <c r="AO156" i="11"/>
  <c r="AQ224" i="11" s="1"/>
  <c r="AN83" i="9"/>
  <c r="AN79" i="9"/>
  <c r="AN82" i="9"/>
  <c r="AN78" i="9"/>
  <c r="AN85" i="9"/>
  <c r="AN84" i="9"/>
  <c r="AN81" i="9"/>
  <c r="AN80" i="9"/>
  <c r="AN77" i="9"/>
  <c r="AQ115" i="8"/>
  <c r="AQ116" i="8"/>
  <c r="AQ114" i="8"/>
  <c r="AQ122" i="8" s="1"/>
  <c r="AQ207" i="8" s="1"/>
  <c r="AR215" i="8" s="1"/>
  <c r="AR59" i="8" s="1"/>
  <c r="AR119" i="8" s="1"/>
  <c r="AQ117" i="8"/>
  <c r="AQ119" i="8"/>
  <c r="AQ120" i="8"/>
  <c r="AQ121" i="8"/>
  <c r="AQ118" i="8"/>
  <c r="AQ113" i="8"/>
  <c r="AO144" i="11"/>
  <c r="AO211" i="11" s="1"/>
  <c r="AP219" i="11" s="1"/>
  <c r="AP63" i="11" s="1"/>
  <c r="AP184" i="8"/>
  <c r="AR226" i="8" s="1"/>
  <c r="AP156" i="8"/>
  <c r="AR224" i="8" s="1"/>
  <c r="AP190" i="8"/>
  <c r="AP200" i="8"/>
  <c r="AQ122" i="11"/>
  <c r="AQ207" i="11" s="1"/>
  <c r="AR215" i="11" s="1"/>
  <c r="AR59" i="11" s="1"/>
  <c r="AO129" i="8"/>
  <c r="AO130" i="8"/>
  <c r="AO124" i="8"/>
  <c r="AO126" i="8"/>
  <c r="AO128" i="8"/>
  <c r="AO127" i="8"/>
  <c r="AO125" i="8"/>
  <c r="AO132" i="8"/>
  <c r="AO160" i="8" s="1"/>
  <c r="AO131" i="8"/>
  <c r="AP85" i="12"/>
  <c r="AP82" i="12"/>
  <c r="AP79" i="12"/>
  <c r="AP81" i="12"/>
  <c r="AP83" i="12"/>
  <c r="AP78" i="12"/>
  <c r="AP80" i="12"/>
  <c r="AP84" i="12"/>
  <c r="AP77" i="12"/>
  <c r="AP144" i="8"/>
  <c r="AP211" i="8" s="1"/>
  <c r="AQ219" i="8" s="1"/>
  <c r="AQ63" i="8" s="1"/>
  <c r="AP126" i="11"/>
  <c r="AP131" i="11"/>
  <c r="AP129" i="11"/>
  <c r="AP124" i="11"/>
  <c r="AP125" i="11"/>
  <c r="AP130" i="11"/>
  <c r="AP132" i="11"/>
  <c r="AP160" i="11" s="1"/>
  <c r="AP127" i="11"/>
  <c r="AP128" i="11"/>
  <c r="AR109" i="11"/>
  <c r="AR103" i="11"/>
  <c r="AR106" i="11"/>
  <c r="AR102" i="11"/>
  <c r="AR110" i="11"/>
  <c r="AR108" i="11"/>
  <c r="AR105" i="11"/>
  <c r="AR104" i="11"/>
  <c r="AR107" i="11"/>
  <c r="AQ111" i="8"/>
  <c r="AQ205" i="8" s="1"/>
  <c r="AR213" i="8" s="1"/>
  <c r="AR57" i="8" s="1"/>
  <c r="AF243" i="11"/>
  <c r="AF245" i="11"/>
  <c r="AF255" i="8"/>
  <c r="AF247" i="8" s="1"/>
  <c r="AF249" i="8" s="1"/>
  <c r="CB241" i="2"/>
  <c r="CA240" i="2"/>
  <c r="BX221" i="2"/>
  <c r="BY222" i="2"/>
  <c r="BX203" i="2"/>
  <c r="BW202" i="2"/>
  <c r="BX54" i="2"/>
  <c r="BY55" i="2"/>
  <c r="BY32" i="2"/>
  <c r="BX31" i="2"/>
  <c r="BZ9" i="2"/>
  <c r="BY8" i="2"/>
  <c r="BV48" i="2"/>
  <c r="AP138" i="11" l="1"/>
  <c r="AP140" i="11"/>
  <c r="AP139" i="11"/>
  <c r="AP136" i="11"/>
  <c r="AP141" i="11"/>
  <c r="AP137" i="11"/>
  <c r="AP143" i="11"/>
  <c r="AP162" i="11" s="1"/>
  <c r="AU228" i="11" s="1"/>
  <c r="AP135" i="11"/>
  <c r="AP142" i="11"/>
  <c r="AR114" i="8"/>
  <c r="AR117" i="8"/>
  <c r="AO133" i="8"/>
  <c r="AO209" i="8" s="1"/>
  <c r="AP217" i="8" s="1"/>
  <c r="AP61" i="8" s="1"/>
  <c r="AP128" i="8" s="1"/>
  <c r="AQ230" i="11"/>
  <c r="AQ232" i="11" s="1"/>
  <c r="AR113" i="8"/>
  <c r="AR116" i="8"/>
  <c r="AR118" i="8"/>
  <c r="AR115" i="8"/>
  <c r="AN86" i="9"/>
  <c r="AN102" i="9" s="1"/>
  <c r="AO104" i="9" s="1"/>
  <c r="AO42" i="9" s="1"/>
  <c r="AR121" i="8"/>
  <c r="AR120" i="8"/>
  <c r="AR122" i="8" s="1"/>
  <c r="AR207" i="8" s="1"/>
  <c r="AS215" i="8" s="1"/>
  <c r="AS59" i="8" s="1"/>
  <c r="AS117" i="8" s="1"/>
  <c r="AP86" i="12"/>
  <c r="AP102" i="12" s="1"/>
  <c r="AQ104" i="12" s="1"/>
  <c r="AQ42" i="12" s="1"/>
  <c r="AQ83" i="12" s="1"/>
  <c r="AO194" i="11"/>
  <c r="AO98" i="12"/>
  <c r="AP154" i="11"/>
  <c r="AP198" i="11"/>
  <c r="AP188" i="11"/>
  <c r="AP192" i="11" s="1"/>
  <c r="AP182" i="11"/>
  <c r="AR116" i="11"/>
  <c r="AR115" i="11"/>
  <c r="AR117" i="11"/>
  <c r="AR114" i="11"/>
  <c r="AR119" i="11"/>
  <c r="AR121" i="11"/>
  <c r="AR113" i="11"/>
  <c r="AR118" i="11"/>
  <c r="AR120" i="11"/>
  <c r="AO154" i="8"/>
  <c r="AO182" i="8"/>
  <c r="AO188" i="8"/>
  <c r="AO192" i="8" s="1"/>
  <c r="AO198" i="8"/>
  <c r="AP133" i="11"/>
  <c r="AP209" i="11" s="1"/>
  <c r="AQ217" i="11" s="1"/>
  <c r="AQ61" i="11" s="1"/>
  <c r="AP194" i="8"/>
  <c r="AP98" i="9"/>
  <c r="AQ136" i="8"/>
  <c r="AQ137" i="8"/>
  <c r="AQ138" i="8"/>
  <c r="AQ140" i="8"/>
  <c r="AQ142" i="8"/>
  <c r="AQ135" i="8"/>
  <c r="AQ139" i="8"/>
  <c r="AQ143" i="8"/>
  <c r="AQ162" i="8" s="1"/>
  <c r="AV228" i="8" s="1"/>
  <c r="AQ141" i="8"/>
  <c r="AR230" i="8"/>
  <c r="AR232" i="8" s="1"/>
  <c r="AR111" i="11"/>
  <c r="AR205" i="11" s="1"/>
  <c r="AS213" i="11" s="1"/>
  <c r="AS57" i="11" s="1"/>
  <c r="AR108" i="8"/>
  <c r="AR106" i="8"/>
  <c r="AR104" i="8"/>
  <c r="AR102" i="8"/>
  <c r="AR109" i="8"/>
  <c r="AR110" i="8"/>
  <c r="AR107" i="8"/>
  <c r="AR103" i="8"/>
  <c r="AR105" i="8"/>
  <c r="AF253" i="11"/>
  <c r="AF259" i="8"/>
  <c r="AF257" i="8"/>
  <c r="AF251" i="8"/>
  <c r="CC241" i="2"/>
  <c r="CB240" i="2"/>
  <c r="BX202" i="2"/>
  <c r="BY203" i="2"/>
  <c r="BZ55" i="2"/>
  <c r="BY54" i="2"/>
  <c r="BZ222" i="2"/>
  <c r="BY221" i="2"/>
  <c r="BZ32" i="2"/>
  <c r="BY31" i="2"/>
  <c r="CA9" i="2"/>
  <c r="BZ8" i="2"/>
  <c r="BW48" i="2"/>
  <c r="AP127" i="8" l="1"/>
  <c r="AP125" i="8"/>
  <c r="AQ84" i="12"/>
  <c r="AP190" i="11"/>
  <c r="AP184" i="11"/>
  <c r="AR226" i="11" s="1"/>
  <c r="AP156" i="11"/>
  <c r="AR224" i="11" s="1"/>
  <c r="AP200" i="11"/>
  <c r="AP144" i="11"/>
  <c r="AP211" i="11" s="1"/>
  <c r="AQ219" i="11" s="1"/>
  <c r="AQ63" i="11" s="1"/>
  <c r="AQ81" i="12"/>
  <c r="AP126" i="8"/>
  <c r="AP129" i="8"/>
  <c r="AP132" i="8"/>
  <c r="AP160" i="8" s="1"/>
  <c r="AQ82" i="12"/>
  <c r="AQ86" i="12" s="1"/>
  <c r="AQ102" i="12" s="1"/>
  <c r="AR104" i="12" s="1"/>
  <c r="AR42" i="12" s="1"/>
  <c r="AO77" i="9"/>
  <c r="AO79" i="9"/>
  <c r="AO83" i="9"/>
  <c r="AO84" i="9"/>
  <c r="AO80" i="9"/>
  <c r="AO81" i="9"/>
  <c r="AO82" i="9"/>
  <c r="AO85" i="9"/>
  <c r="AO78" i="9"/>
  <c r="AQ79" i="12"/>
  <c r="AP131" i="8"/>
  <c r="AQ78" i="12"/>
  <c r="AQ77" i="12"/>
  <c r="AP124" i="8"/>
  <c r="AP188" i="8" s="1"/>
  <c r="AP192" i="8" s="1"/>
  <c r="AP130" i="8"/>
  <c r="AQ80" i="12"/>
  <c r="AQ85" i="12"/>
  <c r="AQ131" i="11"/>
  <c r="AQ127" i="11"/>
  <c r="AQ125" i="11"/>
  <c r="AQ129" i="11"/>
  <c r="AQ132" i="11"/>
  <c r="AQ160" i="11" s="1"/>
  <c r="AQ124" i="11"/>
  <c r="AQ126" i="11"/>
  <c r="AQ128" i="11"/>
  <c r="AQ130" i="11"/>
  <c r="AR122" i="11"/>
  <c r="AR207" i="11" s="1"/>
  <c r="AS215" i="11" s="1"/>
  <c r="AS59" i="11" s="1"/>
  <c r="AQ156" i="8"/>
  <c r="AS224" i="8" s="1"/>
  <c r="AQ190" i="8"/>
  <c r="AQ200" i="8"/>
  <c r="AQ184" i="8"/>
  <c r="AS226" i="8" s="1"/>
  <c r="AQ144" i="8"/>
  <c r="AQ211" i="8" s="1"/>
  <c r="AR219" i="8" s="1"/>
  <c r="AR63" i="8" s="1"/>
  <c r="AP182" i="8"/>
  <c r="AP198" i="8"/>
  <c r="AS115" i="8"/>
  <c r="AS118" i="8"/>
  <c r="AS114" i="8"/>
  <c r="AS121" i="8"/>
  <c r="AS119" i="8"/>
  <c r="AS113" i="8"/>
  <c r="AS120" i="8"/>
  <c r="AS116" i="8"/>
  <c r="AS105" i="11"/>
  <c r="AS102" i="11"/>
  <c r="AS103" i="11"/>
  <c r="AS110" i="11"/>
  <c r="AS109" i="11"/>
  <c r="AS107" i="11"/>
  <c r="AS106" i="11"/>
  <c r="AS104" i="11"/>
  <c r="AS108" i="11"/>
  <c r="AR111" i="8"/>
  <c r="AR205" i="8" s="1"/>
  <c r="AS213" i="8" s="1"/>
  <c r="AS57" i="8" s="1"/>
  <c r="AF255" i="11"/>
  <c r="AF247" i="11" s="1"/>
  <c r="AF249" i="11" s="1"/>
  <c r="AG243" i="8"/>
  <c r="AG245" i="8"/>
  <c r="AG253" i="8" s="1"/>
  <c r="CC240" i="2"/>
  <c r="CD241" i="2"/>
  <c r="CA222" i="2"/>
  <c r="BZ221" i="2"/>
  <c r="CA55" i="2"/>
  <c r="BZ54" i="2"/>
  <c r="BZ203" i="2"/>
  <c r="BY202" i="2"/>
  <c r="BZ31" i="2"/>
  <c r="CA32" i="2"/>
  <c r="CB9" i="2"/>
  <c r="CA8" i="2"/>
  <c r="BX48" i="2"/>
  <c r="AQ142" i="11" l="1"/>
  <c r="AQ139" i="11"/>
  <c r="AQ136" i="11"/>
  <c r="AQ135" i="11"/>
  <c r="AQ137" i="11"/>
  <c r="AQ138" i="11"/>
  <c r="AQ141" i="11"/>
  <c r="AQ140" i="11"/>
  <c r="AQ143" i="11"/>
  <c r="AQ162" i="11" s="1"/>
  <c r="AV228" i="11" s="1"/>
  <c r="AO86" i="9"/>
  <c r="AO102" i="9" s="1"/>
  <c r="AP104" i="9" s="1"/>
  <c r="AP42" i="9" s="1"/>
  <c r="AR230" i="11"/>
  <c r="AR232" i="11" s="1"/>
  <c r="AP98" i="12"/>
  <c r="AP194" i="11"/>
  <c r="AP154" i="8"/>
  <c r="AQ133" i="11"/>
  <c r="AQ209" i="11" s="1"/>
  <c r="AR217" i="11" s="1"/>
  <c r="AR61" i="11" s="1"/>
  <c r="AR126" i="11" s="1"/>
  <c r="AP133" i="8"/>
  <c r="AP209" i="8" s="1"/>
  <c r="AQ217" i="8" s="1"/>
  <c r="AQ61" i="8" s="1"/>
  <c r="AQ198" i="11"/>
  <c r="AQ182" i="11"/>
  <c r="AQ188" i="11"/>
  <c r="AQ192" i="11" s="1"/>
  <c r="AQ154" i="11"/>
  <c r="AR84" i="12"/>
  <c r="AR83" i="12"/>
  <c r="AR81" i="12"/>
  <c r="AR78" i="12"/>
  <c r="AR82" i="12"/>
  <c r="AR79" i="12"/>
  <c r="AR80" i="12"/>
  <c r="AR85" i="12"/>
  <c r="AR77" i="12"/>
  <c r="AS114" i="11"/>
  <c r="AS113" i="11"/>
  <c r="AS116" i="11"/>
  <c r="AS121" i="11"/>
  <c r="AS118" i="11"/>
  <c r="AS119" i="11"/>
  <c r="AS115" i="11"/>
  <c r="AS117" i="11"/>
  <c r="AS120" i="11"/>
  <c r="AS230" i="8"/>
  <c r="AS232" i="8" s="1"/>
  <c r="AR140" i="8"/>
  <c r="AR135" i="8"/>
  <c r="AR139" i="8"/>
  <c r="AR141" i="8"/>
  <c r="AR137" i="8"/>
  <c r="AR142" i="8"/>
  <c r="AR136" i="8"/>
  <c r="AR143" i="8"/>
  <c r="AR162" i="8" s="1"/>
  <c r="AW228" i="8" s="1"/>
  <c r="AR138" i="8"/>
  <c r="AQ98" i="9"/>
  <c r="AQ194" i="8"/>
  <c r="AS122" i="8"/>
  <c r="AS207" i="8" s="1"/>
  <c r="AT215" i="8" s="1"/>
  <c r="AT59" i="8" s="1"/>
  <c r="AT114" i="8" s="1"/>
  <c r="AS111" i="11"/>
  <c r="AS205" i="11" s="1"/>
  <c r="AT213" i="11" s="1"/>
  <c r="AT57" i="11" s="1"/>
  <c r="AS110" i="8"/>
  <c r="AS107" i="8"/>
  <c r="AS108" i="8"/>
  <c r="AS105" i="8"/>
  <c r="AS103" i="8"/>
  <c r="AS104" i="8"/>
  <c r="AS106" i="8"/>
  <c r="AS109" i="8"/>
  <c r="AS102" i="8"/>
  <c r="AF257" i="11"/>
  <c r="AF251" i="11"/>
  <c r="AF259" i="11"/>
  <c r="AG255" i="8"/>
  <c r="AG247" i="8" s="1"/>
  <c r="AG249" i="8" s="1"/>
  <c r="AG257" i="8" s="1"/>
  <c r="CE241" i="2"/>
  <c r="CD240" i="2"/>
  <c r="CA203" i="2"/>
  <c r="BZ202" i="2"/>
  <c r="CB222" i="2"/>
  <c r="CA221" i="2"/>
  <c r="CB55" i="2"/>
  <c r="CA54" i="2"/>
  <c r="CA31" i="2"/>
  <c r="CB32" i="2"/>
  <c r="CC9" i="2"/>
  <c r="CB8" i="2"/>
  <c r="BY48" i="2"/>
  <c r="AQ184" i="11" l="1"/>
  <c r="AS226" i="11" s="1"/>
  <c r="AQ156" i="11"/>
  <c r="AS224" i="11" s="1"/>
  <c r="AQ190" i="11"/>
  <c r="AQ200" i="11"/>
  <c r="AR124" i="11"/>
  <c r="AQ144" i="11"/>
  <c r="AQ211" i="11" s="1"/>
  <c r="AR219" i="11" s="1"/>
  <c r="AR63" i="11" s="1"/>
  <c r="AR144" i="8"/>
  <c r="AR211" i="8" s="1"/>
  <c r="AS219" i="8" s="1"/>
  <c r="AS63" i="8" s="1"/>
  <c r="AS139" i="8" s="1"/>
  <c r="AR125" i="11"/>
  <c r="AR129" i="11"/>
  <c r="AR128" i="11"/>
  <c r="AR130" i="11"/>
  <c r="AR132" i="11"/>
  <c r="AR160" i="11" s="1"/>
  <c r="AP79" i="9"/>
  <c r="AP82" i="9"/>
  <c r="AP84" i="9"/>
  <c r="AP85" i="9"/>
  <c r="AP81" i="9"/>
  <c r="AP83" i="9"/>
  <c r="AP78" i="9"/>
  <c r="AP86" i="9" s="1"/>
  <c r="AP102" i="9" s="1"/>
  <c r="AQ104" i="9" s="1"/>
  <c r="AQ42" i="9" s="1"/>
  <c r="AQ78" i="9" s="1"/>
  <c r="AP80" i="9"/>
  <c r="AP77" i="9"/>
  <c r="AR131" i="11"/>
  <c r="AR127" i="11"/>
  <c r="AQ127" i="8"/>
  <c r="AQ130" i="8"/>
  <c r="AQ128" i="8"/>
  <c r="AQ132" i="8"/>
  <c r="AQ160" i="8" s="1"/>
  <c r="AQ129" i="8"/>
  <c r="AQ125" i="8"/>
  <c r="AQ131" i="8"/>
  <c r="AQ124" i="8"/>
  <c r="AQ126" i="8"/>
  <c r="AR86" i="12"/>
  <c r="AR102" i="12" s="1"/>
  <c r="AS104" i="12" s="1"/>
  <c r="AS42" i="12" s="1"/>
  <c r="AR184" i="8"/>
  <c r="AT226" i="8" s="1"/>
  <c r="AR190" i="8"/>
  <c r="AR200" i="8"/>
  <c r="AR156" i="8"/>
  <c r="AT224" i="8" s="1"/>
  <c r="AS122" i="11"/>
  <c r="AS207" i="11" s="1"/>
  <c r="AT215" i="11" s="1"/>
  <c r="AT59" i="11" s="1"/>
  <c r="AR154" i="11"/>
  <c r="AR188" i="11"/>
  <c r="AR192" i="11" s="1"/>
  <c r="AR182" i="11"/>
  <c r="AR198" i="11"/>
  <c r="AT119" i="8"/>
  <c r="AT120" i="8"/>
  <c r="AT115" i="8"/>
  <c r="AT118" i="8"/>
  <c r="AT121" i="8"/>
  <c r="AT116" i="8"/>
  <c r="AT113" i="8"/>
  <c r="AT117" i="8"/>
  <c r="AT104" i="11"/>
  <c r="AT102" i="11"/>
  <c r="AT105" i="11"/>
  <c r="AT107" i="11"/>
  <c r="AT108" i="11"/>
  <c r="AT106" i="11"/>
  <c r="AT103" i="11"/>
  <c r="AT110" i="11"/>
  <c r="AT109" i="11"/>
  <c r="AS111" i="8"/>
  <c r="AS205" i="8" s="1"/>
  <c r="AT213" i="8" s="1"/>
  <c r="AT57" i="8" s="1"/>
  <c r="AG243" i="11"/>
  <c r="AG245" i="11"/>
  <c r="AG253" i="11" s="1"/>
  <c r="AH245" i="8"/>
  <c r="AG259" i="8"/>
  <c r="AG251" i="8"/>
  <c r="CF241" i="2"/>
  <c r="CE240" i="2"/>
  <c r="CA202" i="2"/>
  <c r="CB203" i="2"/>
  <c r="CC55" i="2"/>
  <c r="CB54" i="2"/>
  <c r="CB221" i="2"/>
  <c r="CC222" i="2"/>
  <c r="CC32" i="2"/>
  <c r="CB31" i="2"/>
  <c r="CD9" i="2"/>
  <c r="CC8" i="2"/>
  <c r="BZ48" i="2"/>
  <c r="AQ188" i="8" l="1"/>
  <c r="AQ192" i="8" s="1"/>
  <c r="AQ182" i="8"/>
  <c r="AQ198" i="8"/>
  <c r="AQ154" i="8"/>
  <c r="AQ82" i="9"/>
  <c r="AQ80" i="9"/>
  <c r="AQ86" i="9" s="1"/>
  <c r="AQ102" i="9" s="1"/>
  <c r="AR104" i="9" s="1"/>
  <c r="AR42" i="9" s="1"/>
  <c r="AR133" i="11"/>
  <c r="AR209" i="11" s="1"/>
  <c r="AS217" i="11" s="1"/>
  <c r="AS61" i="11" s="1"/>
  <c r="AR136" i="11"/>
  <c r="AR141" i="11"/>
  <c r="AR143" i="11"/>
  <c r="AR162" i="11" s="1"/>
  <c r="AW228" i="11" s="1"/>
  <c r="AR140" i="11"/>
  <c r="AR135" i="11"/>
  <c r="AR142" i="11"/>
  <c r="AR138" i="11"/>
  <c r="AR137" i="11"/>
  <c r="AR139" i="11"/>
  <c r="AS143" i="8"/>
  <c r="AS162" i="8" s="1"/>
  <c r="AX228" i="8" s="1"/>
  <c r="AS135" i="8"/>
  <c r="AQ133" i="8"/>
  <c r="AQ209" i="8" s="1"/>
  <c r="AR217" i="8" s="1"/>
  <c r="AR61" i="8" s="1"/>
  <c r="AQ84" i="9"/>
  <c r="AQ77" i="9"/>
  <c r="AS136" i="8"/>
  <c r="AQ81" i="9"/>
  <c r="AS142" i="8"/>
  <c r="AS138" i="8"/>
  <c r="AS141" i="8"/>
  <c r="AS137" i="8"/>
  <c r="AQ83" i="9"/>
  <c r="AQ79" i="9"/>
  <c r="AS140" i="8"/>
  <c r="AQ194" i="11"/>
  <c r="AQ98" i="12"/>
  <c r="AQ85" i="9"/>
  <c r="AS230" i="11"/>
  <c r="AS232" i="11" s="1"/>
  <c r="AT230" i="8"/>
  <c r="AT232" i="8" s="1"/>
  <c r="AS144" i="8"/>
  <c r="AS211" i="8" s="1"/>
  <c r="AT219" i="8" s="1"/>
  <c r="AT63" i="8" s="1"/>
  <c r="AR194" i="8"/>
  <c r="AR98" i="9"/>
  <c r="AS77" i="12"/>
  <c r="AS82" i="12"/>
  <c r="AS85" i="12"/>
  <c r="AS83" i="12"/>
  <c r="AS81" i="12"/>
  <c r="AS84" i="12"/>
  <c r="AS80" i="12"/>
  <c r="AS78" i="12"/>
  <c r="AS79" i="12"/>
  <c r="AS190" i="8"/>
  <c r="AS184" i="8"/>
  <c r="AU226" i="8" s="1"/>
  <c r="AS156" i="8"/>
  <c r="AU224" i="8" s="1"/>
  <c r="AS200" i="8"/>
  <c r="AT115" i="11"/>
  <c r="AT118" i="11"/>
  <c r="AT117" i="11"/>
  <c r="AT116" i="11"/>
  <c r="AT113" i="11"/>
  <c r="AT119" i="11"/>
  <c r="AT120" i="11"/>
  <c r="AT114" i="11"/>
  <c r="AT121" i="11"/>
  <c r="AT122" i="8"/>
  <c r="AT207" i="8" s="1"/>
  <c r="AU215" i="8" s="1"/>
  <c r="AU59" i="8" s="1"/>
  <c r="AU113" i="8" s="1"/>
  <c r="AT111" i="11"/>
  <c r="AT205" i="11" s="1"/>
  <c r="AU213" i="11" s="1"/>
  <c r="AU57" i="11" s="1"/>
  <c r="AT108" i="8"/>
  <c r="AT104" i="8"/>
  <c r="AT103" i="8"/>
  <c r="AT106" i="8"/>
  <c r="AT109" i="8"/>
  <c r="AT105" i="8"/>
  <c r="AT110" i="8"/>
  <c r="AT102" i="8"/>
  <c r="AT107" i="8"/>
  <c r="AG255" i="11"/>
  <c r="AG247" i="11" s="1"/>
  <c r="AG249" i="11" s="1"/>
  <c r="AH243" i="8"/>
  <c r="AH253" i="8"/>
  <c r="CG241" i="2"/>
  <c r="CF240" i="2"/>
  <c r="CC203" i="2"/>
  <c r="CB202" i="2"/>
  <c r="CD55" i="2"/>
  <c r="CC54" i="2"/>
  <c r="CC221" i="2"/>
  <c r="CD222" i="2"/>
  <c r="CD32" i="2"/>
  <c r="CC31" i="2"/>
  <c r="CE9" i="2"/>
  <c r="CD8" i="2"/>
  <c r="CA48" i="2"/>
  <c r="AR81" i="9" l="1"/>
  <c r="AR84" i="9"/>
  <c r="AR83" i="9"/>
  <c r="AR80" i="9"/>
  <c r="AR82" i="9"/>
  <c r="AR78" i="9"/>
  <c r="AR86" i="9" s="1"/>
  <c r="AR102" i="9" s="1"/>
  <c r="AS104" i="9" s="1"/>
  <c r="AS42" i="9" s="1"/>
  <c r="AS79" i="9" s="1"/>
  <c r="AR79" i="9"/>
  <c r="AR77" i="9"/>
  <c r="AR85" i="9"/>
  <c r="AR130" i="8"/>
  <c r="AR126" i="8"/>
  <c r="AR127" i="8"/>
  <c r="AR125" i="8"/>
  <c r="AR132" i="8"/>
  <c r="AR160" i="8" s="1"/>
  <c r="AR124" i="8"/>
  <c r="AR131" i="8"/>
  <c r="AR128" i="8"/>
  <c r="AR129" i="8"/>
  <c r="AS86" i="12"/>
  <c r="AS102" i="12" s="1"/>
  <c r="AT104" i="12" s="1"/>
  <c r="AT42" i="12" s="1"/>
  <c r="AT80" i="12" s="1"/>
  <c r="AR156" i="11"/>
  <c r="AT224" i="11" s="1"/>
  <c r="AR184" i="11"/>
  <c r="AT226" i="11" s="1"/>
  <c r="AR190" i="11"/>
  <c r="AR200" i="11"/>
  <c r="AR144" i="11"/>
  <c r="AR211" i="11" s="1"/>
  <c r="AS219" i="11" s="1"/>
  <c r="AS63" i="11" s="1"/>
  <c r="AS130" i="11"/>
  <c r="AS127" i="11"/>
  <c r="AS132" i="11"/>
  <c r="AS160" i="11" s="1"/>
  <c r="AS129" i="11"/>
  <c r="AS124" i="11"/>
  <c r="AS126" i="11"/>
  <c r="AS125" i="11"/>
  <c r="AS131" i="11"/>
  <c r="AS128" i="11"/>
  <c r="AS194" i="8"/>
  <c r="AS98" i="9"/>
  <c r="AT141" i="8"/>
  <c r="AT135" i="8"/>
  <c r="AT140" i="8"/>
  <c r="AT142" i="8"/>
  <c r="AT138" i="8"/>
  <c r="AT136" i="8"/>
  <c r="AT137" i="8"/>
  <c r="AT139" i="8"/>
  <c r="AT143" i="8"/>
  <c r="AT162" i="8" s="1"/>
  <c r="AY228" i="8" s="1"/>
  <c r="AT122" i="11"/>
  <c r="AT207" i="11" s="1"/>
  <c r="AU215" i="11" s="1"/>
  <c r="AU59" i="11" s="1"/>
  <c r="AU230" i="8"/>
  <c r="AU232" i="8" s="1"/>
  <c r="AU121" i="8"/>
  <c r="AU117" i="8"/>
  <c r="AU114" i="8"/>
  <c r="AU115" i="8"/>
  <c r="AU118" i="8"/>
  <c r="AU120" i="8"/>
  <c r="AU116" i="8"/>
  <c r="AU119" i="8"/>
  <c r="AU107" i="11"/>
  <c r="AU110" i="11"/>
  <c r="AU108" i="11"/>
  <c r="AU105" i="11"/>
  <c r="AU109" i="11"/>
  <c r="AU106" i="11"/>
  <c r="AU104" i="11"/>
  <c r="AU103" i="11"/>
  <c r="AU102" i="11"/>
  <c r="AT111" i="8"/>
  <c r="AT205" i="8" s="1"/>
  <c r="AU213" i="8" s="1"/>
  <c r="AU57" i="8" s="1"/>
  <c r="AU104" i="8" s="1"/>
  <c r="AG257" i="11"/>
  <c r="AH245" i="11" s="1"/>
  <c r="AG251" i="11"/>
  <c r="AH243" i="11" s="1"/>
  <c r="AG259" i="11"/>
  <c r="AH255" i="8"/>
  <c r="AH247" i="8" s="1"/>
  <c r="AH249" i="8" s="1"/>
  <c r="AH257" i="8" s="1"/>
  <c r="CG240" i="2"/>
  <c r="CH241" i="2"/>
  <c r="CD54" i="2"/>
  <c r="CE55" i="2"/>
  <c r="CE222" i="2"/>
  <c r="CD221" i="2"/>
  <c r="CD203" i="2"/>
  <c r="CC202" i="2"/>
  <c r="CD31" i="2"/>
  <c r="CE32" i="2"/>
  <c r="CF9" i="2"/>
  <c r="CE8" i="2"/>
  <c r="CB48" i="2"/>
  <c r="AS137" i="11" l="1"/>
  <c r="AS138" i="11"/>
  <c r="AS140" i="11"/>
  <c r="AS143" i="11"/>
  <c r="AS162" i="11" s="1"/>
  <c r="AX228" i="11" s="1"/>
  <c r="AS135" i="11"/>
  <c r="AS136" i="11"/>
  <c r="AS142" i="11"/>
  <c r="AS139" i="11"/>
  <c r="AS141" i="11"/>
  <c r="AT85" i="12"/>
  <c r="AR194" i="11"/>
  <c r="AR98" i="12"/>
  <c r="AS77" i="9"/>
  <c r="AS182" i="11"/>
  <c r="AS188" i="11"/>
  <c r="AS192" i="11" s="1"/>
  <c r="AS198" i="11"/>
  <c r="AS154" i="11"/>
  <c r="AS84" i="9"/>
  <c r="AS78" i="9"/>
  <c r="AT84" i="12"/>
  <c r="AS81" i="9"/>
  <c r="AT79" i="12"/>
  <c r="AS133" i="11"/>
  <c r="AS209" i="11" s="1"/>
  <c r="AT217" i="11" s="1"/>
  <c r="AT61" i="11" s="1"/>
  <c r="AR182" i="8"/>
  <c r="AR188" i="8"/>
  <c r="AR192" i="8" s="1"/>
  <c r="AR154" i="8"/>
  <c r="AR198" i="8"/>
  <c r="AR133" i="8"/>
  <c r="AR209" i="8" s="1"/>
  <c r="AS217" i="8" s="1"/>
  <c r="AS61" i="8" s="1"/>
  <c r="AS83" i="9"/>
  <c r="AT81" i="12"/>
  <c r="AT82" i="12"/>
  <c r="AT230" i="11"/>
  <c r="AT232" i="11" s="1"/>
  <c r="AS80" i="9"/>
  <c r="AT83" i="12"/>
  <c r="AS82" i="9"/>
  <c r="AT78" i="12"/>
  <c r="AT77" i="12"/>
  <c r="AS85" i="9"/>
  <c r="AU119" i="11"/>
  <c r="AU116" i="11"/>
  <c r="AU114" i="11"/>
  <c r="AU113" i="11"/>
  <c r="AU115" i="11"/>
  <c r="AU118" i="11"/>
  <c r="AU117" i="11"/>
  <c r="AU121" i="11"/>
  <c r="AU120" i="11"/>
  <c r="AU122" i="8"/>
  <c r="AU207" i="8" s="1"/>
  <c r="AV215" i="8" s="1"/>
  <c r="AV59" i="8" s="1"/>
  <c r="AV114" i="8" s="1"/>
  <c r="AT200" i="8"/>
  <c r="AT156" i="8"/>
  <c r="AV224" i="8" s="1"/>
  <c r="AT184" i="8"/>
  <c r="AV226" i="8" s="1"/>
  <c r="AV230" i="8" s="1"/>
  <c r="AV232" i="8" s="1"/>
  <c r="AT190" i="8"/>
  <c r="AT86" i="12"/>
  <c r="AT102" i="12" s="1"/>
  <c r="AU104" i="12" s="1"/>
  <c r="AU42" i="12" s="1"/>
  <c r="AT144" i="8"/>
  <c r="AT211" i="8" s="1"/>
  <c r="AU219" i="8" s="1"/>
  <c r="AU63" i="8" s="1"/>
  <c r="AU111" i="11"/>
  <c r="AU205" i="11" s="1"/>
  <c r="AV213" i="11" s="1"/>
  <c r="AV57" i="11" s="1"/>
  <c r="AU110" i="8"/>
  <c r="AU103" i="8"/>
  <c r="AU102" i="8"/>
  <c r="AU105" i="8"/>
  <c r="AU107" i="8"/>
  <c r="AU108" i="8"/>
  <c r="AU109" i="8"/>
  <c r="AU106" i="8"/>
  <c r="AH253" i="11"/>
  <c r="AH251" i="8"/>
  <c r="AI243" i="8" s="1"/>
  <c r="AI245" i="8"/>
  <c r="AH259" i="8"/>
  <c r="CH240" i="2"/>
  <c r="CI241" i="2"/>
  <c r="CD202" i="2"/>
  <c r="CE203" i="2"/>
  <c r="CF222" i="2"/>
  <c r="CE221" i="2"/>
  <c r="CE54" i="2"/>
  <c r="CF55" i="2"/>
  <c r="CE31" i="2"/>
  <c r="CF32" i="2"/>
  <c r="CG9" i="2"/>
  <c r="CF8" i="2"/>
  <c r="CC48" i="2"/>
  <c r="AT128" i="11" l="1"/>
  <c r="AT132" i="11"/>
  <c r="AT160" i="11" s="1"/>
  <c r="AT124" i="11"/>
  <c r="AT125" i="11"/>
  <c r="AT131" i="11"/>
  <c r="AT127" i="11"/>
  <c r="AT130" i="11"/>
  <c r="AT129" i="11"/>
  <c r="AT126" i="11"/>
  <c r="AS184" i="11"/>
  <c r="AU226" i="11" s="1"/>
  <c r="AS190" i="11"/>
  <c r="AS156" i="11"/>
  <c r="AU224" i="11" s="1"/>
  <c r="AS200" i="11"/>
  <c r="AS132" i="8"/>
  <c r="AS160" i="8" s="1"/>
  <c r="AS124" i="8"/>
  <c r="AS129" i="8"/>
  <c r="AS127" i="8"/>
  <c r="AS131" i="8"/>
  <c r="AS125" i="8"/>
  <c r="AS126" i="8"/>
  <c r="AS128" i="8"/>
  <c r="AS130" i="8"/>
  <c r="AS86" i="9"/>
  <c r="AS102" i="9" s="1"/>
  <c r="AT104" i="9" s="1"/>
  <c r="AT42" i="9" s="1"/>
  <c r="AV113" i="8"/>
  <c r="AV119" i="8"/>
  <c r="AS144" i="11"/>
  <c r="AS211" i="11" s="1"/>
  <c r="AT219" i="11" s="1"/>
  <c r="AT63" i="11" s="1"/>
  <c r="AV116" i="8"/>
  <c r="AT98" i="9"/>
  <c r="AT194" i="8"/>
  <c r="AV115" i="8"/>
  <c r="AV118" i="8"/>
  <c r="AV121" i="8"/>
  <c r="AV122" i="8" s="1"/>
  <c r="AV207" i="8" s="1"/>
  <c r="AW215" i="8" s="1"/>
  <c r="AW59" i="8" s="1"/>
  <c r="AW115" i="8" s="1"/>
  <c r="AU122" i="11"/>
  <c r="AU207" i="11" s="1"/>
  <c r="AV215" i="11" s="1"/>
  <c r="AV59" i="11" s="1"/>
  <c r="AU77" i="12"/>
  <c r="AU85" i="12"/>
  <c r="AU81" i="12"/>
  <c r="AU83" i="12"/>
  <c r="AU78" i="12"/>
  <c r="AU80" i="12"/>
  <c r="AU79" i="12"/>
  <c r="AU84" i="12"/>
  <c r="AU82" i="12"/>
  <c r="AU141" i="8"/>
  <c r="AU138" i="8"/>
  <c r="AU137" i="8"/>
  <c r="AU142" i="8"/>
  <c r="AU140" i="8"/>
  <c r="AU139" i="8"/>
  <c r="AU136" i="8"/>
  <c r="AU135" i="8"/>
  <c r="AU143" i="8"/>
  <c r="AU162" i="8" s="1"/>
  <c r="AZ228" i="8" s="1"/>
  <c r="AV120" i="8"/>
  <c r="AV117" i="8"/>
  <c r="AV104" i="11"/>
  <c r="AV103" i="11"/>
  <c r="AV110" i="11"/>
  <c r="AV106" i="11"/>
  <c r="AV107" i="11"/>
  <c r="AV105" i="11"/>
  <c r="AV102" i="11"/>
  <c r="AV108" i="11"/>
  <c r="AV109" i="11"/>
  <c r="AU111" i="8"/>
  <c r="AU205" i="8" s="1"/>
  <c r="AV213" i="8" s="1"/>
  <c r="AV57" i="8" s="1"/>
  <c r="AV103" i="8" s="1"/>
  <c r="AH255" i="11"/>
  <c r="AH247" i="11" s="1"/>
  <c r="AH249" i="11" s="1"/>
  <c r="AI253" i="8"/>
  <c r="CJ241" i="2"/>
  <c r="CI240" i="2"/>
  <c r="CF221" i="2"/>
  <c r="CG222" i="2"/>
  <c r="CF54" i="2"/>
  <c r="CG55" i="2"/>
  <c r="CF203" i="2"/>
  <c r="CE202" i="2"/>
  <c r="CG32" i="2"/>
  <c r="CF31" i="2"/>
  <c r="CH9" i="2"/>
  <c r="CG8" i="2"/>
  <c r="CD48" i="2"/>
  <c r="AT138" i="11" l="1"/>
  <c r="AT136" i="11"/>
  <c r="AT143" i="11"/>
  <c r="AT162" i="11" s="1"/>
  <c r="AY228" i="11" s="1"/>
  <c r="AT137" i="11"/>
  <c r="AT141" i="11"/>
  <c r="AT140" i="11"/>
  <c r="AT139" i="11"/>
  <c r="AT142" i="11"/>
  <c r="AT135" i="11"/>
  <c r="AT84" i="9"/>
  <c r="AT77" i="9"/>
  <c r="AT79" i="9"/>
  <c r="AT82" i="9"/>
  <c r="AT81" i="9"/>
  <c r="AT80" i="9"/>
  <c r="AT85" i="9"/>
  <c r="AT83" i="9"/>
  <c r="AT78" i="9"/>
  <c r="AT86" i="9" s="1"/>
  <c r="AT102" i="9" s="1"/>
  <c r="AU104" i="9" s="1"/>
  <c r="AU42" i="9" s="1"/>
  <c r="AU77" i="9" s="1"/>
  <c r="AS188" i="8"/>
  <c r="AS192" i="8" s="1"/>
  <c r="AS198" i="8"/>
  <c r="AS182" i="8"/>
  <c r="AS154" i="8"/>
  <c r="AU230" i="11"/>
  <c r="AU232" i="11" s="1"/>
  <c r="AT133" i="11"/>
  <c r="AT209" i="11" s="1"/>
  <c r="AU217" i="11" s="1"/>
  <c r="AU61" i="11" s="1"/>
  <c r="AS133" i="8"/>
  <c r="AS209" i="8" s="1"/>
  <c r="AT217" i="8" s="1"/>
  <c r="AT61" i="8" s="1"/>
  <c r="AS98" i="12"/>
  <c r="AS194" i="11"/>
  <c r="AT154" i="11"/>
  <c r="AT182" i="11"/>
  <c r="AT198" i="11"/>
  <c r="AT188" i="11"/>
  <c r="AT192" i="11" s="1"/>
  <c r="AU190" i="8"/>
  <c r="AU156" i="8"/>
  <c r="AW224" i="8" s="1"/>
  <c r="AU200" i="8"/>
  <c r="AU184" i="8"/>
  <c r="AW226" i="8" s="1"/>
  <c r="AU86" i="12"/>
  <c r="AU102" i="12" s="1"/>
  <c r="AV104" i="12" s="1"/>
  <c r="AV42" i="12" s="1"/>
  <c r="AU144" i="8"/>
  <c r="AU211" i="8" s="1"/>
  <c r="AV219" i="8" s="1"/>
  <c r="AV63" i="8" s="1"/>
  <c r="AV115" i="11"/>
  <c r="AV121" i="11"/>
  <c r="AV116" i="11"/>
  <c r="AV117" i="11"/>
  <c r="AV118" i="11"/>
  <c r="AV113" i="11"/>
  <c r="AV119" i="11"/>
  <c r="AV120" i="11"/>
  <c r="AV114" i="11"/>
  <c r="AV111" i="11"/>
  <c r="AV205" i="11" s="1"/>
  <c r="AW213" i="11" s="1"/>
  <c r="AW57" i="11" s="1"/>
  <c r="AV109" i="8"/>
  <c r="AV108" i="8"/>
  <c r="AV106" i="8"/>
  <c r="AV110" i="8"/>
  <c r="AV102" i="8"/>
  <c r="AV104" i="8"/>
  <c r="AV105" i="8"/>
  <c r="AV107" i="8"/>
  <c r="AH257" i="11"/>
  <c r="AH251" i="11"/>
  <c r="AH259" i="11"/>
  <c r="AW114" i="8"/>
  <c r="AW113" i="8"/>
  <c r="AW116" i="8"/>
  <c r="AW118" i="8"/>
  <c r="AW121" i="8"/>
  <c r="AW117" i="8"/>
  <c r="AW120" i="8"/>
  <c r="AW119" i="8"/>
  <c r="AI255" i="8"/>
  <c r="AI247" i="8" s="1"/>
  <c r="AI249" i="8" s="1"/>
  <c r="CK241" i="2"/>
  <c r="CJ240" i="2"/>
  <c r="CH222" i="2"/>
  <c r="CG221" i="2"/>
  <c r="CG203" i="2"/>
  <c r="CF202" i="2"/>
  <c r="CH55" i="2"/>
  <c r="CG54" i="2"/>
  <c r="CH32" i="2"/>
  <c r="CG31" i="2"/>
  <c r="CI9" i="2"/>
  <c r="CH8" i="2"/>
  <c r="CE48" i="2"/>
  <c r="AW230" i="8" l="1"/>
  <c r="AW232" i="8" s="1"/>
  <c r="AU79" i="9"/>
  <c r="AU82" i="9"/>
  <c r="AU83" i="9"/>
  <c r="AU84" i="9"/>
  <c r="AU124" i="11"/>
  <c r="AU130" i="11"/>
  <c r="AU131" i="11"/>
  <c r="AU125" i="11"/>
  <c r="AU128" i="11"/>
  <c r="AU132" i="11"/>
  <c r="AU160" i="11" s="1"/>
  <c r="AU126" i="11"/>
  <c r="AU127" i="11"/>
  <c r="AU129" i="11"/>
  <c r="AU80" i="9"/>
  <c r="AT184" i="11"/>
  <c r="AV226" i="11" s="1"/>
  <c r="AT200" i="11"/>
  <c r="AT156" i="11"/>
  <c r="AV224" i="11" s="1"/>
  <c r="AT190" i="11"/>
  <c r="AT144" i="11"/>
  <c r="AT211" i="11" s="1"/>
  <c r="AU219" i="11" s="1"/>
  <c r="AU63" i="11" s="1"/>
  <c r="AU85" i="9"/>
  <c r="AT131" i="8"/>
  <c r="AT128" i="8"/>
  <c r="AT130" i="8"/>
  <c r="AT124" i="8"/>
  <c r="AT125" i="8"/>
  <c r="AT129" i="8"/>
  <c r="AT126" i="8"/>
  <c r="AT127" i="8"/>
  <c r="AT132" i="8"/>
  <c r="AT160" i="8" s="1"/>
  <c r="AU78" i="9"/>
  <c r="AU86" i="9" s="1"/>
  <c r="AU102" i="9" s="1"/>
  <c r="AV104" i="9" s="1"/>
  <c r="AV42" i="9" s="1"/>
  <c r="AV78" i="9" s="1"/>
  <c r="AU81" i="9"/>
  <c r="AU194" i="8"/>
  <c r="AU98" i="9"/>
  <c r="AV122" i="11"/>
  <c r="AV207" i="11" s="1"/>
  <c r="AW215" i="11" s="1"/>
  <c r="AW59" i="11" s="1"/>
  <c r="AV142" i="8"/>
  <c r="AV139" i="8"/>
  <c r="AV137" i="8"/>
  <c r="AV141" i="8"/>
  <c r="AV136" i="8"/>
  <c r="AV135" i="8"/>
  <c r="AV143" i="8"/>
  <c r="AV162" i="8" s="1"/>
  <c r="BA228" i="8" s="1"/>
  <c r="AV140" i="8"/>
  <c r="AV138" i="8"/>
  <c r="AV85" i="12"/>
  <c r="AV77" i="12"/>
  <c r="AV80" i="12"/>
  <c r="AV81" i="12"/>
  <c r="AV79" i="12"/>
  <c r="AV82" i="12"/>
  <c r="AV83" i="12"/>
  <c r="AV78" i="12"/>
  <c r="AV84" i="12"/>
  <c r="AV111" i="8"/>
  <c r="AV205" i="8" s="1"/>
  <c r="AW213" i="8" s="1"/>
  <c r="AW57" i="8" s="1"/>
  <c r="AW104" i="8" s="1"/>
  <c r="AW105" i="11"/>
  <c r="AW102" i="11"/>
  <c r="AW108" i="11"/>
  <c r="AW109" i="11"/>
  <c r="AW106" i="11"/>
  <c r="AW110" i="11"/>
  <c r="AW107" i="11"/>
  <c r="AW103" i="11"/>
  <c r="AW104" i="11"/>
  <c r="AI243" i="11"/>
  <c r="AI245" i="11"/>
  <c r="AI253" i="11" s="1"/>
  <c r="AW122" i="8"/>
  <c r="AW207" i="8" s="1"/>
  <c r="AX215" i="8" s="1"/>
  <c r="AX59" i="8" s="1"/>
  <c r="AX115" i="8" s="1"/>
  <c r="AI257" i="8"/>
  <c r="AI251" i="8"/>
  <c r="AI259" i="8"/>
  <c r="CL241" i="2"/>
  <c r="CK240" i="2"/>
  <c r="CI55" i="2"/>
  <c r="CH54" i="2"/>
  <c r="CH203" i="2"/>
  <c r="CG202" i="2"/>
  <c r="CH221" i="2"/>
  <c r="CI222" i="2"/>
  <c r="CH31" i="2"/>
  <c r="CI32" i="2"/>
  <c r="CJ9" i="2"/>
  <c r="CI8" i="2"/>
  <c r="CF48" i="2"/>
  <c r="AT133" i="8" l="1"/>
  <c r="AT209" i="8" s="1"/>
  <c r="AU217" i="8" s="1"/>
  <c r="AU61" i="8" s="1"/>
  <c r="AV230" i="11"/>
  <c r="AV232" i="11" s="1"/>
  <c r="AV80" i="9"/>
  <c r="AV83" i="9"/>
  <c r="AV85" i="9"/>
  <c r="AU133" i="11"/>
  <c r="AU209" i="11" s="1"/>
  <c r="AV217" i="11" s="1"/>
  <c r="AV61" i="11" s="1"/>
  <c r="AV79" i="9"/>
  <c r="AV81" i="9"/>
  <c r="AV77" i="9"/>
  <c r="AV84" i="9"/>
  <c r="AU143" i="11"/>
  <c r="AU162" i="11" s="1"/>
  <c r="AZ228" i="11" s="1"/>
  <c r="AU137" i="11"/>
  <c r="AU141" i="11"/>
  <c r="AU139" i="11"/>
  <c r="AU135" i="11"/>
  <c r="AU138" i="11"/>
  <c r="AU140" i="11"/>
  <c r="AU136" i="11"/>
  <c r="AU142" i="11"/>
  <c r="AV82" i="9"/>
  <c r="AT198" i="8"/>
  <c r="AT188" i="8"/>
  <c r="AT192" i="8" s="1"/>
  <c r="AT154" i="8"/>
  <c r="AT182" i="8"/>
  <c r="AT194" i="11"/>
  <c r="AT98" i="12"/>
  <c r="AU182" i="11"/>
  <c r="AU198" i="11"/>
  <c r="AU154" i="11"/>
  <c r="AU188" i="11"/>
  <c r="AU192" i="11" s="1"/>
  <c r="AW118" i="11"/>
  <c r="AW116" i="11"/>
  <c r="AW121" i="11"/>
  <c r="AW113" i="11"/>
  <c r="AW120" i="11"/>
  <c r="AW117" i="11"/>
  <c r="AW115" i="11"/>
  <c r="AW114" i="11"/>
  <c r="AW119" i="11"/>
  <c r="AV156" i="8"/>
  <c r="AX224" i="8" s="1"/>
  <c r="AV190" i="8"/>
  <c r="AV200" i="8"/>
  <c r="AV184" i="8"/>
  <c r="AX226" i="8" s="1"/>
  <c r="AX230" i="8" s="1"/>
  <c r="AX232" i="8" s="1"/>
  <c r="AV144" i="8"/>
  <c r="AV211" i="8" s="1"/>
  <c r="AW219" i="8" s="1"/>
  <c r="AW63" i="8" s="1"/>
  <c r="AV86" i="12"/>
  <c r="AV102" i="12" s="1"/>
  <c r="AW104" i="12" s="1"/>
  <c r="AW42" i="12" s="1"/>
  <c r="AW107" i="8"/>
  <c r="AW105" i="8"/>
  <c r="AW103" i="8"/>
  <c r="AW108" i="8"/>
  <c r="AW102" i="8"/>
  <c r="AW106" i="8"/>
  <c r="AW109" i="8"/>
  <c r="AW110" i="8"/>
  <c r="AW111" i="11"/>
  <c r="AW205" i="11" s="1"/>
  <c r="AX213" i="11" s="1"/>
  <c r="AX57" i="11" s="1"/>
  <c r="AI255" i="11"/>
  <c r="AI247" i="11" s="1"/>
  <c r="AI249" i="11" s="1"/>
  <c r="AI257" i="11" s="1"/>
  <c r="AX116" i="8"/>
  <c r="AX117" i="8"/>
  <c r="AX121" i="8"/>
  <c r="AX118" i="8"/>
  <c r="AX114" i="8"/>
  <c r="AX120" i="8"/>
  <c r="AX113" i="8"/>
  <c r="AX119" i="8"/>
  <c r="AJ243" i="8"/>
  <c r="AJ245" i="8"/>
  <c r="CL240" i="2"/>
  <c r="CM241" i="2"/>
  <c r="CI54" i="2"/>
  <c r="CJ55" i="2"/>
  <c r="CI203" i="2"/>
  <c r="CH202" i="2"/>
  <c r="CJ222" i="2"/>
  <c r="CI221" i="2"/>
  <c r="CI31" i="2"/>
  <c r="CJ32" i="2"/>
  <c r="CK9" i="2"/>
  <c r="CJ8" i="2"/>
  <c r="CG48" i="2"/>
  <c r="AU200" i="11" l="1"/>
  <c r="AU184" i="11"/>
  <c r="AW226" i="11" s="1"/>
  <c r="AU156" i="11"/>
  <c r="AW224" i="11" s="1"/>
  <c r="AU190" i="11"/>
  <c r="AU144" i="11"/>
  <c r="AU211" i="11" s="1"/>
  <c r="AV219" i="11" s="1"/>
  <c r="AV63" i="11" s="1"/>
  <c r="AV125" i="11"/>
  <c r="AV132" i="11"/>
  <c r="AV160" i="11" s="1"/>
  <c r="AV129" i="11"/>
  <c r="AV124" i="11"/>
  <c r="AV130" i="11"/>
  <c r="AV127" i="11"/>
  <c r="AV131" i="11"/>
  <c r="AV128" i="11"/>
  <c r="AV126" i="11"/>
  <c r="AU128" i="8"/>
  <c r="AU130" i="8"/>
  <c r="AU124" i="8"/>
  <c r="AU131" i="8"/>
  <c r="AU125" i="8"/>
  <c r="AU133" i="8" s="1"/>
  <c r="AU209" i="8" s="1"/>
  <c r="AV217" i="8" s="1"/>
  <c r="AV61" i="8" s="1"/>
  <c r="AV130" i="8" s="1"/>
  <c r="AU126" i="8"/>
  <c r="AU132" i="8"/>
  <c r="AU160" i="8" s="1"/>
  <c r="AU127" i="8"/>
  <c r="AU129" i="8"/>
  <c r="AV86" i="9"/>
  <c r="AV102" i="9" s="1"/>
  <c r="AW104" i="9" s="1"/>
  <c r="AW42" i="9" s="1"/>
  <c r="AW138" i="8"/>
  <c r="AW141" i="8"/>
  <c r="AW137" i="8"/>
  <c r="AW143" i="8"/>
  <c r="AW162" i="8" s="1"/>
  <c r="BB228" i="8" s="1"/>
  <c r="AW142" i="8"/>
  <c r="AW140" i="8"/>
  <c r="AW136" i="8"/>
  <c r="AW135" i="8"/>
  <c r="AW139" i="8"/>
  <c r="AW85" i="12"/>
  <c r="AW81" i="12"/>
  <c r="AW80" i="12"/>
  <c r="AW83" i="12"/>
  <c r="AW77" i="12"/>
  <c r="AW84" i="12"/>
  <c r="AW79" i="12"/>
  <c r="AW82" i="12"/>
  <c r="AW78" i="12"/>
  <c r="AW122" i="11"/>
  <c r="AW207" i="11" s="1"/>
  <c r="AX215" i="11" s="1"/>
  <c r="AX59" i="11" s="1"/>
  <c r="AV194" i="8"/>
  <c r="AV98" i="9"/>
  <c r="AW111" i="8"/>
  <c r="AW205" i="8" s="1"/>
  <c r="AX213" i="8" s="1"/>
  <c r="AX57" i="8" s="1"/>
  <c r="AX110" i="11"/>
  <c r="AX109" i="11"/>
  <c r="AX106" i="11"/>
  <c r="AX107" i="11"/>
  <c r="AX105" i="11"/>
  <c r="AX108" i="11"/>
  <c r="AX103" i="11"/>
  <c r="AX104" i="11"/>
  <c r="AX102" i="11"/>
  <c r="AI251" i="11"/>
  <c r="AJ245" i="11"/>
  <c r="AI259" i="11"/>
  <c r="AX122" i="8"/>
  <c r="AX207" i="8" s="1"/>
  <c r="AY215" i="8" s="1"/>
  <c r="AY59" i="8" s="1"/>
  <c r="AY117" i="8" s="1"/>
  <c r="AJ253" i="8"/>
  <c r="CM240" i="2"/>
  <c r="CN241" i="2"/>
  <c r="CJ221" i="2"/>
  <c r="CK222" i="2"/>
  <c r="CJ54" i="2"/>
  <c r="CK55" i="2"/>
  <c r="CJ203" i="2"/>
  <c r="CI202" i="2"/>
  <c r="CK32" i="2"/>
  <c r="CJ31" i="2"/>
  <c r="CL9" i="2"/>
  <c r="CK8" i="2"/>
  <c r="CH48" i="2"/>
  <c r="AW77" i="9" l="1"/>
  <c r="AW79" i="9"/>
  <c r="AW81" i="9"/>
  <c r="AW85" i="9"/>
  <c r="AW84" i="9"/>
  <c r="AW83" i="9"/>
  <c r="AW78" i="9"/>
  <c r="AW86" i="9" s="1"/>
  <c r="AW102" i="9" s="1"/>
  <c r="AX104" i="9" s="1"/>
  <c r="AX42" i="9" s="1"/>
  <c r="AX77" i="9" s="1"/>
  <c r="AW82" i="9"/>
  <c r="AW80" i="9"/>
  <c r="AU194" i="11"/>
  <c r="AU98" i="12"/>
  <c r="AU182" i="8"/>
  <c r="AU198" i="8"/>
  <c r="AU154" i="8"/>
  <c r="AU188" i="8"/>
  <c r="AU192" i="8" s="1"/>
  <c r="AV182" i="11"/>
  <c r="AV198" i="11"/>
  <c r="AV154" i="11"/>
  <c r="AV188" i="11"/>
  <c r="AV192" i="11" s="1"/>
  <c r="AV126" i="8"/>
  <c r="AW230" i="11"/>
  <c r="AW232" i="11" s="1"/>
  <c r="AV127" i="8"/>
  <c r="AV133" i="11"/>
  <c r="AV209" i="11" s="1"/>
  <c r="AW217" i="11" s="1"/>
  <c r="AW61" i="11" s="1"/>
  <c r="AV125" i="8"/>
  <c r="AV124" i="8"/>
  <c r="AV129" i="8"/>
  <c r="AV131" i="8"/>
  <c r="AV132" i="8"/>
  <c r="AV160" i="8" s="1"/>
  <c r="AV128" i="8"/>
  <c r="AV137" i="11"/>
  <c r="AV140" i="11"/>
  <c r="AV136" i="11"/>
  <c r="AV142" i="11"/>
  <c r="AV143" i="11"/>
  <c r="AV162" i="11" s="1"/>
  <c r="BA228" i="11" s="1"/>
  <c r="AV141" i="11"/>
  <c r="AV138" i="11"/>
  <c r="AV139" i="11"/>
  <c r="AV135" i="11"/>
  <c r="AX115" i="11"/>
  <c r="AX113" i="11"/>
  <c r="AX117" i="11"/>
  <c r="AX121" i="11"/>
  <c r="AX120" i="11"/>
  <c r="AX118" i="11"/>
  <c r="AX114" i="11"/>
  <c r="AX119" i="11"/>
  <c r="AX116" i="11"/>
  <c r="AW200" i="8"/>
  <c r="AW156" i="8"/>
  <c r="AY224" i="8" s="1"/>
  <c r="AW184" i="8"/>
  <c r="AY226" i="8" s="1"/>
  <c r="AW190" i="8"/>
  <c r="AW144" i="8"/>
  <c r="AW211" i="8" s="1"/>
  <c r="AX219" i="8" s="1"/>
  <c r="AX63" i="8" s="1"/>
  <c r="AW86" i="12"/>
  <c r="AW102" i="12" s="1"/>
  <c r="AX104" i="12" s="1"/>
  <c r="AX42" i="12" s="1"/>
  <c r="AX111" i="11"/>
  <c r="AX205" i="11" s="1"/>
  <c r="AY213" i="11" s="1"/>
  <c r="AY57" i="11" s="1"/>
  <c r="AY104" i="11" s="1"/>
  <c r="AX109" i="8"/>
  <c r="AX108" i="8"/>
  <c r="AX107" i="8"/>
  <c r="AX106" i="8"/>
  <c r="AX105" i="8"/>
  <c r="AX110" i="8"/>
  <c r="AX103" i="8"/>
  <c r="AX104" i="8"/>
  <c r="AX102" i="8"/>
  <c r="AJ243" i="11"/>
  <c r="AJ253" i="11"/>
  <c r="AY120" i="8"/>
  <c r="AY113" i="8"/>
  <c r="AY115" i="8"/>
  <c r="AY114" i="8"/>
  <c r="AY118" i="8"/>
  <c r="AY116" i="8"/>
  <c r="AY121" i="8"/>
  <c r="AY119" i="8"/>
  <c r="AJ255" i="8"/>
  <c r="AJ247" i="8" s="1"/>
  <c r="AJ249" i="8" s="1"/>
  <c r="CO241" i="2"/>
  <c r="CN240" i="2"/>
  <c r="CL55" i="2"/>
  <c r="CK54" i="2"/>
  <c r="CL222" i="2"/>
  <c r="CK221" i="2"/>
  <c r="CK203" i="2"/>
  <c r="CJ202" i="2"/>
  <c r="CL32" i="2"/>
  <c r="CK31" i="2"/>
  <c r="CM9" i="2"/>
  <c r="CL8" i="2"/>
  <c r="CI48" i="2"/>
  <c r="AX85" i="9" l="1"/>
  <c r="AX80" i="9"/>
  <c r="AV156" i="11"/>
  <c r="AX224" i="11" s="1"/>
  <c r="AV184" i="11"/>
  <c r="AX226" i="11" s="1"/>
  <c r="AV200" i="11"/>
  <c r="AV190" i="11"/>
  <c r="AX84" i="9"/>
  <c r="AV198" i="8"/>
  <c r="AV188" i="8"/>
  <c r="AV192" i="8" s="1"/>
  <c r="AV182" i="8"/>
  <c r="AV154" i="8"/>
  <c r="AX78" i="9"/>
  <c r="AV133" i="8"/>
  <c r="AV209" i="8" s="1"/>
  <c r="AW217" i="8" s="1"/>
  <c r="AW61" i="8" s="1"/>
  <c r="AX79" i="9"/>
  <c r="AW128" i="11"/>
  <c r="AW127" i="11"/>
  <c r="AW125" i="11"/>
  <c r="AW129" i="11"/>
  <c r="AW124" i="11"/>
  <c r="AW131" i="11"/>
  <c r="AW132" i="11"/>
  <c r="AW160" i="11" s="1"/>
  <c r="AW130" i="11"/>
  <c r="AW126" i="11"/>
  <c r="AX83" i="9"/>
  <c r="AX81" i="9"/>
  <c r="AV144" i="11"/>
  <c r="AV211" i="11" s="1"/>
  <c r="AW219" i="11" s="1"/>
  <c r="AW63" i="11" s="1"/>
  <c r="AX82" i="9"/>
  <c r="AX122" i="11"/>
  <c r="AX207" i="11" s="1"/>
  <c r="AY215" i="11" s="1"/>
  <c r="AY59" i="11" s="1"/>
  <c r="AX80" i="12"/>
  <c r="AX83" i="12"/>
  <c r="AX79" i="12"/>
  <c r="AX77" i="12"/>
  <c r="AX84" i="12"/>
  <c r="AX82" i="12"/>
  <c r="AX81" i="12"/>
  <c r="AX85" i="12"/>
  <c r="AX78" i="12"/>
  <c r="AY230" i="8"/>
  <c r="AY232" i="8" s="1"/>
  <c r="AW194" i="8"/>
  <c r="AW98" i="9"/>
  <c r="AX143" i="8"/>
  <c r="AX162" i="8" s="1"/>
  <c r="BC228" i="8" s="1"/>
  <c r="AX136" i="8"/>
  <c r="AX139" i="8"/>
  <c r="AX137" i="8"/>
  <c r="AX142" i="8"/>
  <c r="AX135" i="8"/>
  <c r="AX140" i="8"/>
  <c r="AX141" i="8"/>
  <c r="AX138" i="8"/>
  <c r="AY110" i="11"/>
  <c r="AY106" i="11"/>
  <c r="AY102" i="11"/>
  <c r="AY109" i="11"/>
  <c r="AY105" i="11"/>
  <c r="AY103" i="11"/>
  <c r="AY108" i="11"/>
  <c r="AY107" i="11"/>
  <c r="AX111" i="8"/>
  <c r="AX205" i="8" s="1"/>
  <c r="AY213" i="8" s="1"/>
  <c r="AY57" i="8" s="1"/>
  <c r="AY109" i="8" s="1"/>
  <c r="AJ255" i="11"/>
  <c r="AJ247" i="11" s="1"/>
  <c r="AJ249" i="11" s="1"/>
  <c r="AJ257" i="11" s="1"/>
  <c r="AY122" i="8"/>
  <c r="AY207" i="8" s="1"/>
  <c r="AZ215" i="8" s="1"/>
  <c r="AZ59" i="8" s="1"/>
  <c r="AJ257" i="8"/>
  <c r="AJ251" i="8"/>
  <c r="AJ259" i="8"/>
  <c r="CP241" i="2"/>
  <c r="CO240" i="2"/>
  <c r="CK202" i="2"/>
  <c r="CL203" i="2"/>
  <c r="CM55" i="2"/>
  <c r="CL54" i="2"/>
  <c r="CL221" i="2"/>
  <c r="CM222" i="2"/>
  <c r="CL31" i="2"/>
  <c r="CM32" i="2"/>
  <c r="CN9" i="2"/>
  <c r="CM8" i="2"/>
  <c r="CJ48" i="2"/>
  <c r="AW131" i="8" l="1"/>
  <c r="AW127" i="8"/>
  <c r="AW124" i="8"/>
  <c r="AW125" i="8"/>
  <c r="AW130" i="8"/>
  <c r="AW128" i="8"/>
  <c r="AW129" i="8"/>
  <c r="AW126" i="8"/>
  <c r="AW132" i="8"/>
  <c r="AW160" i="8" s="1"/>
  <c r="AV194" i="11"/>
  <c r="AV98" i="12"/>
  <c r="AW198" i="11"/>
  <c r="AW188" i="11"/>
  <c r="AW192" i="11" s="1"/>
  <c r="AW182" i="11"/>
  <c r="AW154" i="11"/>
  <c r="AX230" i="11"/>
  <c r="AX232" i="11" s="1"/>
  <c r="AW133" i="11"/>
  <c r="AW209" i="11" s="1"/>
  <c r="AX217" i="11" s="1"/>
  <c r="AX61" i="11" s="1"/>
  <c r="AW143" i="11"/>
  <c r="AW162" i="11" s="1"/>
  <c r="BB228" i="11" s="1"/>
  <c r="AW141" i="11"/>
  <c r="AW136" i="11"/>
  <c r="AW142" i="11"/>
  <c r="AW140" i="11"/>
  <c r="AW135" i="11"/>
  <c r="AW139" i="11"/>
  <c r="AW137" i="11"/>
  <c r="AW138" i="11"/>
  <c r="AX144" i="8"/>
  <c r="AX211" i="8" s="1"/>
  <c r="AY219" i="8" s="1"/>
  <c r="AY63" i="8" s="1"/>
  <c r="AY140" i="8" s="1"/>
  <c r="AX86" i="9"/>
  <c r="AX102" i="9" s="1"/>
  <c r="AY104" i="9" s="1"/>
  <c r="AY42" i="9" s="1"/>
  <c r="AY117" i="11"/>
  <c r="AY116" i="11"/>
  <c r="AY113" i="11"/>
  <c r="AY119" i="11"/>
  <c r="AY120" i="11"/>
  <c r="AY115" i="11"/>
  <c r="AY121" i="11"/>
  <c r="AY114" i="11"/>
  <c r="AY122" i="11" s="1"/>
  <c r="AY207" i="11" s="1"/>
  <c r="AZ215" i="11" s="1"/>
  <c r="AZ59" i="11" s="1"/>
  <c r="AZ114" i="11" s="1"/>
  <c r="AY118" i="11"/>
  <c r="AX184" i="8"/>
  <c r="AZ226" i="8" s="1"/>
  <c r="AX200" i="8"/>
  <c r="AX156" i="8"/>
  <c r="AZ224" i="8" s="1"/>
  <c r="AX190" i="8"/>
  <c r="AX86" i="12"/>
  <c r="AX102" i="12" s="1"/>
  <c r="AY104" i="12" s="1"/>
  <c r="AY42" i="12" s="1"/>
  <c r="AY111" i="11"/>
  <c r="AY205" i="11" s="1"/>
  <c r="AZ213" i="11" s="1"/>
  <c r="AZ57" i="11" s="1"/>
  <c r="AZ109" i="11" s="1"/>
  <c r="AY104" i="8"/>
  <c r="AY108" i="8"/>
  <c r="AY107" i="8"/>
  <c r="AY105" i="8"/>
  <c r="AY103" i="8"/>
  <c r="AY102" i="8"/>
  <c r="AY110" i="8"/>
  <c r="AY106" i="8"/>
  <c r="AJ251" i="11"/>
  <c r="AK243" i="11" s="1"/>
  <c r="AK245" i="11"/>
  <c r="AJ259" i="11"/>
  <c r="AZ117" i="8"/>
  <c r="AZ118" i="8"/>
  <c r="AZ114" i="8"/>
  <c r="AZ115" i="8"/>
  <c r="AZ120" i="8"/>
  <c r="AZ113" i="8"/>
  <c r="AZ116" i="8"/>
  <c r="AZ121" i="8"/>
  <c r="AZ119" i="8"/>
  <c r="AK243" i="8"/>
  <c r="AK245" i="8"/>
  <c r="AK253" i="8" s="1"/>
  <c r="CP240" i="2"/>
  <c r="CQ241" i="2"/>
  <c r="CN55" i="2"/>
  <c r="CM54" i="2"/>
  <c r="CM203" i="2"/>
  <c r="CL202" i="2"/>
  <c r="CM221" i="2"/>
  <c r="CN222" i="2"/>
  <c r="CM31" i="2"/>
  <c r="CN32" i="2"/>
  <c r="CO9" i="2"/>
  <c r="CN8" i="2"/>
  <c r="CK48" i="2"/>
  <c r="AY136" i="8" l="1"/>
  <c r="AY141" i="8"/>
  <c r="AW200" i="11"/>
  <c r="AW184" i="11"/>
  <c r="AY226" i="11" s="1"/>
  <c r="AW190" i="11"/>
  <c r="AW156" i="11"/>
  <c r="AY224" i="11" s="1"/>
  <c r="AY137" i="8"/>
  <c r="AY139" i="8"/>
  <c r="AY143" i="8"/>
  <c r="AY162" i="8" s="1"/>
  <c r="BD228" i="8" s="1"/>
  <c r="AY79" i="9"/>
  <c r="AY80" i="9"/>
  <c r="AY83" i="9"/>
  <c r="AY84" i="9"/>
  <c r="AY82" i="9"/>
  <c r="AY78" i="9"/>
  <c r="AY77" i="9"/>
  <c r="AY85" i="9"/>
  <c r="AY81" i="9"/>
  <c r="AW133" i="8"/>
  <c r="AW209" i="8" s="1"/>
  <c r="AX217" i="8" s="1"/>
  <c r="AX61" i="8" s="1"/>
  <c r="AY138" i="8"/>
  <c r="AY135" i="8"/>
  <c r="AY190" i="8" s="1"/>
  <c r="AW154" i="8"/>
  <c r="AW188" i="8"/>
  <c r="AW192" i="8" s="1"/>
  <c r="AW182" i="8"/>
  <c r="AW198" i="8"/>
  <c r="AY142" i="8"/>
  <c r="AW144" i="11"/>
  <c r="AW211" i="11" s="1"/>
  <c r="AX219" i="11" s="1"/>
  <c r="AX63" i="11" s="1"/>
  <c r="AX130" i="11"/>
  <c r="AX132" i="11"/>
  <c r="AX160" i="11" s="1"/>
  <c r="AX128" i="11"/>
  <c r="AX124" i="11"/>
  <c r="AX131" i="11"/>
  <c r="AX127" i="11"/>
  <c r="AX125" i="11"/>
  <c r="AX126" i="11"/>
  <c r="AX129" i="11"/>
  <c r="AY200" i="8"/>
  <c r="AY156" i="8"/>
  <c r="BA224" i="8" s="1"/>
  <c r="AZ120" i="11"/>
  <c r="AZ115" i="11"/>
  <c r="AZ118" i="11"/>
  <c r="AZ119" i="11"/>
  <c r="AZ116" i="11"/>
  <c r="AX98" i="9"/>
  <c r="AX194" i="8"/>
  <c r="AZ230" i="8"/>
  <c r="AZ232" i="8" s="1"/>
  <c r="AZ113" i="11"/>
  <c r="AZ121" i="11"/>
  <c r="AZ117" i="11"/>
  <c r="AY81" i="12"/>
  <c r="AY84" i="12"/>
  <c r="AY78" i="12"/>
  <c r="AY80" i="12"/>
  <c r="AY82" i="12"/>
  <c r="AY85" i="12"/>
  <c r="AY79" i="12"/>
  <c r="AY83" i="12"/>
  <c r="AY77" i="12"/>
  <c r="AZ103" i="11"/>
  <c r="AZ105" i="11"/>
  <c r="AZ106" i="11"/>
  <c r="AZ107" i="11"/>
  <c r="AZ104" i="11"/>
  <c r="AZ108" i="11"/>
  <c r="AZ102" i="11"/>
  <c r="AZ110" i="11"/>
  <c r="AY111" i="8"/>
  <c r="AY205" i="8" s="1"/>
  <c r="AZ213" i="8" s="1"/>
  <c r="AZ57" i="8" s="1"/>
  <c r="AZ104" i="8" s="1"/>
  <c r="AK253" i="11"/>
  <c r="AZ122" i="8"/>
  <c r="AZ207" i="8" s="1"/>
  <c r="BA215" i="8" s="1"/>
  <c r="BA59" i="8" s="1"/>
  <c r="AK255" i="8"/>
  <c r="AK247" i="8" s="1"/>
  <c r="AK249" i="8" s="1"/>
  <c r="CR241" i="2"/>
  <c r="CQ240" i="2"/>
  <c r="CO222" i="2"/>
  <c r="CN221" i="2"/>
  <c r="CO55" i="2"/>
  <c r="CN54" i="2"/>
  <c r="CM202" i="2"/>
  <c r="CN203" i="2"/>
  <c r="CO32" i="2"/>
  <c r="CN31" i="2"/>
  <c r="CP9" i="2"/>
  <c r="CO8" i="2"/>
  <c r="CL48" i="2"/>
  <c r="AY230" i="11" l="1"/>
  <c r="AY232" i="11" s="1"/>
  <c r="AX127" i="8"/>
  <c r="AX131" i="8"/>
  <c r="AX128" i="8"/>
  <c r="AX126" i="8"/>
  <c r="AX124" i="8"/>
  <c r="AX125" i="8"/>
  <c r="AX133" i="8" s="1"/>
  <c r="AX209" i="8" s="1"/>
  <c r="AY217" i="8" s="1"/>
  <c r="AY61" i="8" s="1"/>
  <c r="AY131" i="8" s="1"/>
  <c r="AX132" i="8"/>
  <c r="AX160" i="8" s="1"/>
  <c r="AX129" i="8"/>
  <c r="AX130" i="8"/>
  <c r="AY144" i="8"/>
  <c r="AY211" i="8" s="1"/>
  <c r="AZ219" i="8" s="1"/>
  <c r="AZ63" i="8" s="1"/>
  <c r="AZ136" i="8" s="1"/>
  <c r="AY184" i="8"/>
  <c r="BA226" i="8" s="1"/>
  <c r="BA230" i="8" s="1"/>
  <c r="BA232" i="8" s="1"/>
  <c r="AW194" i="11"/>
  <c r="AW98" i="12"/>
  <c r="AX139" i="11"/>
  <c r="AX137" i="11"/>
  <c r="AX138" i="11"/>
  <c r="AX140" i="11"/>
  <c r="AX136" i="11"/>
  <c r="AX144" i="11" s="1"/>
  <c r="AX211" i="11" s="1"/>
  <c r="AY219" i="11" s="1"/>
  <c r="AY63" i="11" s="1"/>
  <c r="AX141" i="11"/>
  <c r="AX142" i="11"/>
  <c r="AX135" i="11"/>
  <c r="AX143" i="11"/>
  <c r="AX162" i="11" s="1"/>
  <c r="BC228" i="11" s="1"/>
  <c r="AY86" i="9"/>
  <c r="AY102" i="9" s="1"/>
  <c r="AZ104" i="9" s="1"/>
  <c r="AZ42" i="9" s="1"/>
  <c r="AX182" i="11"/>
  <c r="AX154" i="11"/>
  <c r="AX198" i="11"/>
  <c r="AX188" i="11"/>
  <c r="AX192" i="11" s="1"/>
  <c r="AZ122" i="11"/>
  <c r="AZ207" i="11" s="1"/>
  <c r="BA215" i="11" s="1"/>
  <c r="BA59" i="11" s="1"/>
  <c r="BA117" i="11" s="1"/>
  <c r="AX133" i="11"/>
  <c r="AX209" i="11" s="1"/>
  <c r="AY217" i="11" s="1"/>
  <c r="AY61" i="11" s="1"/>
  <c r="AY86" i="12"/>
  <c r="AY102" i="12" s="1"/>
  <c r="AZ104" i="12" s="1"/>
  <c r="AZ42" i="12" s="1"/>
  <c r="AY194" i="8"/>
  <c r="AY98" i="9"/>
  <c r="AZ138" i="8"/>
  <c r="AZ137" i="8"/>
  <c r="AY126" i="8"/>
  <c r="AZ111" i="11"/>
  <c r="AZ205" i="11" s="1"/>
  <c r="BA213" i="11" s="1"/>
  <c r="BA57" i="11" s="1"/>
  <c r="BA104" i="11" s="1"/>
  <c r="AZ107" i="8"/>
  <c r="AZ103" i="8"/>
  <c r="AZ105" i="8"/>
  <c r="AZ106" i="8"/>
  <c r="AZ110" i="8"/>
  <c r="AZ102" i="8"/>
  <c r="AZ109" i="8"/>
  <c r="AZ108" i="8"/>
  <c r="AK255" i="11"/>
  <c r="AK247" i="11" s="1"/>
  <c r="AK249" i="11" s="1"/>
  <c r="BA119" i="8"/>
  <c r="BA114" i="8"/>
  <c r="BA121" i="8"/>
  <c r="BA117" i="8"/>
  <c r="BA120" i="8"/>
  <c r="BA115" i="8"/>
  <c r="BA113" i="8"/>
  <c r="BA118" i="8"/>
  <c r="BA116" i="8"/>
  <c r="AK257" i="8"/>
  <c r="AL245" i="8" s="1"/>
  <c r="AK251" i="8"/>
  <c r="AL243" i="8" s="1"/>
  <c r="AK259" i="8"/>
  <c r="CS241" i="2"/>
  <c r="CR240" i="2"/>
  <c r="CP222" i="2"/>
  <c r="CO221" i="2"/>
  <c r="CN202" i="2"/>
  <c r="CO203" i="2"/>
  <c r="CO54" i="2"/>
  <c r="CP55" i="2"/>
  <c r="CP32" i="2"/>
  <c r="CO31" i="2"/>
  <c r="CQ9" i="2"/>
  <c r="CP8" i="2"/>
  <c r="CM48" i="2"/>
  <c r="AY127" i="8" l="1"/>
  <c r="AZ139" i="8"/>
  <c r="BA120" i="11"/>
  <c r="AY129" i="8"/>
  <c r="AY128" i="8"/>
  <c r="AZ141" i="8"/>
  <c r="BA114" i="11"/>
  <c r="BA119" i="11"/>
  <c r="AY135" i="11"/>
  <c r="AY142" i="11"/>
  <c r="BA113" i="11"/>
  <c r="AX198" i="8"/>
  <c r="AX188" i="8"/>
  <c r="AX192" i="8" s="1"/>
  <c r="AX182" i="8"/>
  <c r="AX154" i="8"/>
  <c r="AY131" i="11"/>
  <c r="AY126" i="11"/>
  <c r="AY125" i="11"/>
  <c r="AY129" i="11"/>
  <c r="AY132" i="11"/>
  <c r="AY160" i="11" s="1"/>
  <c r="AY128" i="11"/>
  <c r="AY130" i="11"/>
  <c r="AY124" i="11"/>
  <c r="AY127" i="11"/>
  <c r="AY138" i="11"/>
  <c r="BA116" i="11"/>
  <c r="AY130" i="8"/>
  <c r="AZ135" i="8"/>
  <c r="BA121" i="11"/>
  <c r="AY140" i="11"/>
  <c r="BA115" i="11"/>
  <c r="AY125" i="8"/>
  <c r="AZ142" i="8"/>
  <c r="AY132" i="8"/>
  <c r="AY160" i="8" s="1"/>
  <c r="AZ143" i="8"/>
  <c r="AZ162" i="8" s="1"/>
  <c r="BE228" i="8" s="1"/>
  <c r="AX200" i="11"/>
  <c r="AX184" i="11"/>
  <c r="AZ226" i="11" s="1"/>
  <c r="AX190" i="11"/>
  <c r="AX156" i="11"/>
  <c r="AZ224" i="11" s="1"/>
  <c r="AY143" i="11"/>
  <c r="AY162" i="11" s="1"/>
  <c r="BD228" i="11" s="1"/>
  <c r="AY124" i="8"/>
  <c r="AY198" i="8" s="1"/>
  <c r="AZ140" i="8"/>
  <c r="BA118" i="11"/>
  <c r="AY136" i="11"/>
  <c r="AY144" i="11" s="1"/>
  <c r="AY211" i="11" s="1"/>
  <c r="AZ219" i="11" s="1"/>
  <c r="AZ63" i="11" s="1"/>
  <c r="AZ139" i="11" s="1"/>
  <c r="AY139" i="11"/>
  <c r="AY137" i="11"/>
  <c r="AY141" i="11"/>
  <c r="AZ85" i="9"/>
  <c r="AZ82" i="9"/>
  <c r="AZ80" i="9"/>
  <c r="AZ83" i="9"/>
  <c r="AZ78" i="9"/>
  <c r="AZ79" i="9"/>
  <c r="AZ77" i="9"/>
  <c r="AZ81" i="9"/>
  <c r="AZ84" i="9"/>
  <c r="BA103" i="11"/>
  <c r="BA111" i="11" s="1"/>
  <c r="BA205" i="11" s="1"/>
  <c r="BB213" i="11" s="1"/>
  <c r="BB57" i="11" s="1"/>
  <c r="BB104" i="11" s="1"/>
  <c r="AY133" i="8"/>
  <c r="AY209" i="8" s="1"/>
  <c r="AZ217" i="8" s="1"/>
  <c r="AZ61" i="8" s="1"/>
  <c r="BA108" i="11"/>
  <c r="AZ156" i="8"/>
  <c r="BB224" i="8" s="1"/>
  <c r="AZ184" i="8"/>
  <c r="BB226" i="8" s="1"/>
  <c r="AZ190" i="8"/>
  <c r="AZ200" i="8"/>
  <c r="AZ80" i="12"/>
  <c r="AZ77" i="12"/>
  <c r="AZ79" i="12"/>
  <c r="AZ85" i="12"/>
  <c r="AZ82" i="12"/>
  <c r="AZ78" i="12"/>
  <c r="AZ83" i="12"/>
  <c r="AZ84" i="12"/>
  <c r="AZ81" i="12"/>
  <c r="BA102" i="11"/>
  <c r="AY154" i="8"/>
  <c r="AY188" i="8"/>
  <c r="AY192" i="8" s="1"/>
  <c r="BA106" i="11"/>
  <c r="BA105" i="11"/>
  <c r="BA109" i="11"/>
  <c r="AZ144" i="8"/>
  <c r="AZ211" i="8" s="1"/>
  <c r="BA219" i="8" s="1"/>
  <c r="BA63" i="8" s="1"/>
  <c r="BA107" i="11"/>
  <c r="BA110" i="11"/>
  <c r="AZ111" i="8"/>
  <c r="AZ205" i="8" s="1"/>
  <c r="BA213" i="8" s="1"/>
  <c r="BA57" i="8" s="1"/>
  <c r="AK257" i="11"/>
  <c r="AK251" i="11"/>
  <c r="AK259" i="11"/>
  <c r="BA122" i="8"/>
  <c r="BA207" i="8" s="1"/>
  <c r="BB215" i="8" s="1"/>
  <c r="BB59" i="8" s="1"/>
  <c r="AL253" i="8"/>
  <c r="AL255" i="8" s="1"/>
  <c r="AL247" i="8" s="1"/>
  <c r="AL249" i="8" s="1"/>
  <c r="CT241" i="2"/>
  <c r="CS240" i="2"/>
  <c r="CQ222" i="2"/>
  <c r="CP221" i="2"/>
  <c r="CP203" i="2"/>
  <c r="CO202" i="2"/>
  <c r="CQ55" i="2"/>
  <c r="CP54" i="2"/>
  <c r="CP31" i="2"/>
  <c r="CQ32" i="2"/>
  <c r="CR9" i="2"/>
  <c r="CQ8" i="2"/>
  <c r="CN48" i="2"/>
  <c r="AZ230" i="11" l="1"/>
  <c r="AZ232" i="11" s="1"/>
  <c r="AY133" i="11"/>
  <c r="AY209" i="11" s="1"/>
  <c r="AZ217" i="11" s="1"/>
  <c r="AZ61" i="11" s="1"/>
  <c r="AZ137" i="11"/>
  <c r="AX194" i="11"/>
  <c r="AX98" i="12"/>
  <c r="AY200" i="11"/>
  <c r="AY156" i="11"/>
  <c r="BA224" i="11" s="1"/>
  <c r="AY190" i="11"/>
  <c r="AY184" i="11"/>
  <c r="BA226" i="11" s="1"/>
  <c r="AY182" i="8"/>
  <c r="AZ86" i="12"/>
  <c r="AZ102" i="12" s="1"/>
  <c r="BA104" i="12" s="1"/>
  <c r="BA42" i="12" s="1"/>
  <c r="BA82" i="12" s="1"/>
  <c r="AZ86" i="9"/>
  <c r="AZ102" i="9" s="1"/>
  <c r="BA104" i="9" s="1"/>
  <c r="BA42" i="9" s="1"/>
  <c r="AY154" i="11"/>
  <c r="AY188" i="11"/>
  <c r="AY192" i="11" s="1"/>
  <c r="AY182" i="11"/>
  <c r="AY198" i="11"/>
  <c r="BA122" i="11"/>
  <c r="BA207" i="11" s="1"/>
  <c r="BB215" i="11" s="1"/>
  <c r="BB59" i="11" s="1"/>
  <c r="AZ142" i="11"/>
  <c r="AZ141" i="11"/>
  <c r="BB230" i="8"/>
  <c r="BB232" i="8" s="1"/>
  <c r="AZ136" i="11"/>
  <c r="AZ138" i="11"/>
  <c r="AZ143" i="11"/>
  <c r="AZ162" i="11" s="1"/>
  <c r="BE228" i="11" s="1"/>
  <c r="AZ140" i="11"/>
  <c r="AZ135" i="11"/>
  <c r="AZ194" i="8"/>
  <c r="AZ98" i="9"/>
  <c r="AZ132" i="8"/>
  <c r="AZ160" i="8" s="1"/>
  <c r="AZ126" i="8"/>
  <c r="AZ127" i="8"/>
  <c r="AZ129" i="8"/>
  <c r="AZ131" i="8"/>
  <c r="AZ128" i="8"/>
  <c r="AZ125" i="8"/>
  <c r="AZ124" i="8"/>
  <c r="AZ130" i="8"/>
  <c r="BA143" i="8"/>
  <c r="BA162" i="8" s="1"/>
  <c r="BF228" i="8" s="1"/>
  <c r="BA139" i="8"/>
  <c r="BA136" i="8"/>
  <c r="BA140" i="8"/>
  <c r="BA141" i="8"/>
  <c r="BA142" i="8"/>
  <c r="BA138" i="8"/>
  <c r="BA137" i="8"/>
  <c r="BA135" i="8"/>
  <c r="BB102" i="11"/>
  <c r="BB108" i="11"/>
  <c r="BB106" i="11"/>
  <c r="BB110" i="11"/>
  <c r="BB109" i="11"/>
  <c r="BB105" i="11"/>
  <c r="BB103" i="11"/>
  <c r="BB107" i="11"/>
  <c r="BA110" i="8"/>
  <c r="BA102" i="8"/>
  <c r="BA107" i="8"/>
  <c r="BA104" i="8"/>
  <c r="BA109" i="8"/>
  <c r="BA103" i="8"/>
  <c r="BA106" i="8"/>
  <c r="BA105" i="8"/>
  <c r="BA108" i="8"/>
  <c r="AL243" i="11"/>
  <c r="AL245" i="11"/>
  <c r="BB121" i="8"/>
  <c r="BB114" i="8"/>
  <c r="BB113" i="8"/>
  <c r="BB116" i="8"/>
  <c r="BB117" i="8"/>
  <c r="BB119" i="8"/>
  <c r="BB118" i="8"/>
  <c r="BB120" i="8"/>
  <c r="BB115" i="8"/>
  <c r="AL257" i="8"/>
  <c r="AM245" i="8" s="1"/>
  <c r="AL251" i="8"/>
  <c r="AM243" i="8" s="1"/>
  <c r="AL259" i="8"/>
  <c r="CU241" i="2"/>
  <c r="CT240" i="2"/>
  <c r="CR55" i="2"/>
  <c r="CQ54" i="2"/>
  <c r="CP202" i="2"/>
  <c r="CQ203" i="2"/>
  <c r="CQ221" i="2"/>
  <c r="CR222" i="2"/>
  <c r="CQ31" i="2"/>
  <c r="CR32" i="2"/>
  <c r="CS9" i="2"/>
  <c r="CR8" i="2"/>
  <c r="CO48" i="2"/>
  <c r="BB116" i="11" l="1"/>
  <c r="BB115" i="11"/>
  <c r="BB114" i="11"/>
  <c r="BB117" i="11"/>
  <c r="BB120" i="11"/>
  <c r="BB118" i="11"/>
  <c r="BB113" i="11"/>
  <c r="BB119" i="11"/>
  <c r="BB121" i="11"/>
  <c r="BA85" i="12"/>
  <c r="AY98" i="12"/>
  <c r="AY194" i="11"/>
  <c r="BA84" i="12"/>
  <c r="BA230" i="11"/>
  <c r="BA232" i="11" s="1"/>
  <c r="BA81" i="12"/>
  <c r="BA77" i="12"/>
  <c r="AZ156" i="11"/>
  <c r="BB224" i="11" s="1"/>
  <c r="AZ184" i="11"/>
  <c r="BB226" i="11" s="1"/>
  <c r="AZ200" i="11"/>
  <c r="AZ190" i="11"/>
  <c r="BA79" i="12"/>
  <c r="BA78" i="12"/>
  <c r="BA86" i="12" s="1"/>
  <c r="BA102" i="12" s="1"/>
  <c r="BB104" i="12" s="1"/>
  <c r="BB42" i="12" s="1"/>
  <c r="BA83" i="12"/>
  <c r="BA80" i="12"/>
  <c r="AZ144" i="11"/>
  <c r="AZ211" i="11" s="1"/>
  <c r="BA219" i="11" s="1"/>
  <c r="BA63" i="11" s="1"/>
  <c r="BA83" i="9"/>
  <c r="BA84" i="9"/>
  <c r="BA82" i="9"/>
  <c r="BA78" i="9"/>
  <c r="BA80" i="9"/>
  <c r="BA81" i="9"/>
  <c r="BA85" i="9"/>
  <c r="BA79" i="9"/>
  <c r="BA77" i="9"/>
  <c r="AZ125" i="11"/>
  <c r="AZ132" i="11"/>
  <c r="AZ160" i="11" s="1"/>
  <c r="AZ129" i="11"/>
  <c r="AZ124" i="11"/>
  <c r="AZ130" i="11"/>
  <c r="AZ128" i="11"/>
  <c r="AZ126" i="11"/>
  <c r="AZ131" i="11"/>
  <c r="AZ127" i="11"/>
  <c r="AZ188" i="8"/>
  <c r="AZ192" i="8" s="1"/>
  <c r="AZ154" i="8"/>
  <c r="AZ182" i="8"/>
  <c r="AZ198" i="8"/>
  <c r="BA144" i="8"/>
  <c r="BA211" i="8" s="1"/>
  <c r="BB219" i="8" s="1"/>
  <c r="BB63" i="8" s="1"/>
  <c r="AZ133" i="8"/>
  <c r="AZ209" i="8" s="1"/>
  <c r="BA217" i="8" s="1"/>
  <c r="BA61" i="8" s="1"/>
  <c r="BA200" i="8"/>
  <c r="BA184" i="8"/>
  <c r="BC226" i="8" s="1"/>
  <c r="BA156" i="8"/>
  <c r="BC224" i="8" s="1"/>
  <c r="BC230" i="8" s="1"/>
  <c r="BC232" i="8" s="1"/>
  <c r="BA190" i="8"/>
  <c r="BB111" i="11"/>
  <c r="BB205" i="11" s="1"/>
  <c r="BC213" i="11" s="1"/>
  <c r="BC57" i="11" s="1"/>
  <c r="BA111" i="8"/>
  <c r="BA205" i="8" s="1"/>
  <c r="BB213" i="8" s="1"/>
  <c r="BB57" i="8" s="1"/>
  <c r="AL253" i="11"/>
  <c r="BB122" i="8"/>
  <c r="BB207" i="8" s="1"/>
  <c r="BC215" i="8" s="1"/>
  <c r="BC59" i="8" s="1"/>
  <c r="AM253" i="8"/>
  <c r="CU240" i="2"/>
  <c r="CV241" i="2"/>
  <c r="CS55" i="2"/>
  <c r="CR54" i="2"/>
  <c r="CR203" i="2"/>
  <c r="CQ202" i="2"/>
  <c r="CS222" i="2"/>
  <c r="CR221" i="2"/>
  <c r="CS32" i="2"/>
  <c r="CR31" i="2"/>
  <c r="CT9" i="2"/>
  <c r="CS8" i="2"/>
  <c r="CP48" i="2"/>
  <c r="BA138" i="11" l="1"/>
  <c r="BA143" i="11"/>
  <c r="BA162" i="11" s="1"/>
  <c r="BF228" i="11" s="1"/>
  <c r="BA141" i="11"/>
  <c r="BA137" i="11"/>
  <c r="BA136" i="11"/>
  <c r="BA140" i="11"/>
  <c r="BA142" i="11"/>
  <c r="BA139" i="11"/>
  <c r="BA135" i="11"/>
  <c r="AZ198" i="11"/>
  <c r="AZ154" i="11"/>
  <c r="AZ182" i="11"/>
  <c r="AZ188" i="11"/>
  <c r="AZ192" i="11" s="1"/>
  <c r="BB122" i="11"/>
  <c r="BB207" i="11" s="1"/>
  <c r="BC215" i="11" s="1"/>
  <c r="BC59" i="11" s="1"/>
  <c r="BA86" i="9"/>
  <c r="BA102" i="9" s="1"/>
  <c r="BB104" i="9" s="1"/>
  <c r="BB42" i="9" s="1"/>
  <c r="AZ194" i="11"/>
  <c r="AZ98" i="12"/>
  <c r="AZ133" i="11"/>
  <c r="AZ209" i="11" s="1"/>
  <c r="BA217" i="11" s="1"/>
  <c r="BA61" i="11" s="1"/>
  <c r="BB230" i="11"/>
  <c r="BB232" i="11" s="1"/>
  <c r="BA98" i="9"/>
  <c r="BA194" i="8"/>
  <c r="BB82" i="12"/>
  <c r="BB85" i="12"/>
  <c r="BB79" i="12"/>
  <c r="BB84" i="12"/>
  <c r="BB83" i="12"/>
  <c r="BB78" i="12"/>
  <c r="BB80" i="12"/>
  <c r="BB77" i="12"/>
  <c r="BB81" i="12"/>
  <c r="BA130" i="8"/>
  <c r="BA128" i="8"/>
  <c r="BA126" i="8"/>
  <c r="BA125" i="8"/>
  <c r="BA124" i="8"/>
  <c r="BA127" i="8"/>
  <c r="BA129" i="8"/>
  <c r="BA131" i="8"/>
  <c r="BA132" i="8"/>
  <c r="BA160" i="8" s="1"/>
  <c r="BB137" i="8"/>
  <c r="BB139" i="8"/>
  <c r="BB135" i="8"/>
  <c r="BB142" i="8"/>
  <c r="BB141" i="8"/>
  <c r="BB143" i="8"/>
  <c r="BB162" i="8" s="1"/>
  <c r="BG228" i="8" s="1"/>
  <c r="BB140" i="8"/>
  <c r="BB136" i="8"/>
  <c r="BB138" i="8"/>
  <c r="BC102" i="11"/>
  <c r="BC109" i="11"/>
  <c r="BC110" i="11"/>
  <c r="BC103" i="11"/>
  <c r="BC108" i="11"/>
  <c r="BC106" i="11"/>
  <c r="BC104" i="11"/>
  <c r="BC107" i="11"/>
  <c r="BC105" i="11"/>
  <c r="BB105" i="8"/>
  <c r="BB102" i="8"/>
  <c r="BB104" i="8"/>
  <c r="BB109" i="8"/>
  <c r="BB106" i="8"/>
  <c r="BB107" i="8"/>
  <c r="BB103" i="8"/>
  <c r="BB108" i="8"/>
  <c r="BB110" i="8"/>
  <c r="AL255" i="11"/>
  <c r="AL247" i="11" s="1"/>
  <c r="AL249" i="11" s="1"/>
  <c r="BC118" i="8"/>
  <c r="BC121" i="8"/>
  <c r="BC114" i="8"/>
  <c r="BC119" i="8"/>
  <c r="BC113" i="8"/>
  <c r="BC117" i="8"/>
  <c r="BC115" i="8"/>
  <c r="BC120" i="8"/>
  <c r="BC116" i="8"/>
  <c r="AM255" i="8"/>
  <c r="AM247" i="8" s="1"/>
  <c r="AM249" i="8" s="1"/>
  <c r="CW241" i="2"/>
  <c r="CV240" i="2"/>
  <c r="CT55" i="2"/>
  <c r="CS54" i="2"/>
  <c r="CS203" i="2"/>
  <c r="CR202" i="2"/>
  <c r="CT222" i="2"/>
  <c r="CS221" i="2"/>
  <c r="CT32" i="2"/>
  <c r="CS31" i="2"/>
  <c r="CU9" i="2"/>
  <c r="CT8" i="2"/>
  <c r="CQ48" i="2"/>
  <c r="BB79" i="9" l="1"/>
  <c r="BB83" i="9"/>
  <c r="BB81" i="9"/>
  <c r="BB80" i="9"/>
  <c r="BB84" i="9"/>
  <c r="BB77" i="9"/>
  <c r="BB85" i="9"/>
  <c r="BB82" i="9"/>
  <c r="BB78" i="9"/>
  <c r="BB86" i="9" s="1"/>
  <c r="BB102" i="9" s="1"/>
  <c r="BC104" i="9" s="1"/>
  <c r="BC42" i="9" s="1"/>
  <c r="BC82" i="9" s="1"/>
  <c r="BC113" i="11"/>
  <c r="BC121" i="11"/>
  <c r="BC119" i="11"/>
  <c r="BC114" i="11"/>
  <c r="BC117" i="11"/>
  <c r="BC118" i="11"/>
  <c r="BC120" i="11"/>
  <c r="BC115" i="11"/>
  <c r="BC116" i="11"/>
  <c r="BA144" i="11"/>
  <c r="BA211" i="11" s="1"/>
  <c r="BB219" i="11" s="1"/>
  <c r="BB63" i="11" s="1"/>
  <c r="BA132" i="11"/>
  <c r="BA160" i="11" s="1"/>
  <c r="BA129" i="11"/>
  <c r="BA130" i="11"/>
  <c r="BA131" i="11"/>
  <c r="BA125" i="11"/>
  <c r="BA133" i="11" s="1"/>
  <c r="BA209" i="11" s="1"/>
  <c r="BB217" i="11" s="1"/>
  <c r="BB61" i="11" s="1"/>
  <c r="BB126" i="11" s="1"/>
  <c r="BA127" i="11"/>
  <c r="BA126" i="11"/>
  <c r="BA124" i="11"/>
  <c r="BA128" i="11"/>
  <c r="BA200" i="11"/>
  <c r="BA156" i="11"/>
  <c r="BC224" i="11" s="1"/>
  <c r="BA190" i="11"/>
  <c r="BA184" i="11"/>
  <c r="BC226" i="11" s="1"/>
  <c r="BA198" i="8"/>
  <c r="BA188" i="8"/>
  <c r="BA192" i="8" s="1"/>
  <c r="BA154" i="8"/>
  <c r="BA182" i="8"/>
  <c r="BB190" i="8"/>
  <c r="BB184" i="8"/>
  <c r="BD226" i="8" s="1"/>
  <c r="BB200" i="8"/>
  <c r="BB156" i="8"/>
  <c r="BD224" i="8" s="1"/>
  <c r="BA133" i="8"/>
  <c r="BA209" i="8" s="1"/>
  <c r="BB217" i="8" s="1"/>
  <c r="BB61" i="8" s="1"/>
  <c r="BB86" i="12"/>
  <c r="BB102" i="12" s="1"/>
  <c r="BC104" i="12" s="1"/>
  <c r="BC42" i="12" s="1"/>
  <c r="BB144" i="8"/>
  <c r="BB211" i="8" s="1"/>
  <c r="BC219" i="8" s="1"/>
  <c r="BC63" i="8" s="1"/>
  <c r="BC111" i="11"/>
  <c r="BC205" i="11" s="1"/>
  <c r="BD213" i="11" s="1"/>
  <c r="BD57" i="11" s="1"/>
  <c r="BB111" i="8"/>
  <c r="BB205" i="8" s="1"/>
  <c r="BC213" i="8" s="1"/>
  <c r="BC57" i="8" s="1"/>
  <c r="BC122" i="8"/>
  <c r="BC207" i="8" s="1"/>
  <c r="BD215" i="8" s="1"/>
  <c r="BD59" i="8" s="1"/>
  <c r="BD114" i="8" s="1"/>
  <c r="AL257" i="11"/>
  <c r="AL251" i="11"/>
  <c r="AL259" i="11"/>
  <c r="AM257" i="8"/>
  <c r="AM251" i="8"/>
  <c r="AM259" i="8"/>
  <c r="CW240" i="2"/>
  <c r="CX241" i="2"/>
  <c r="CU222" i="2"/>
  <c r="CT221" i="2"/>
  <c r="CU55" i="2"/>
  <c r="CT54" i="2"/>
  <c r="CS202" i="2"/>
  <c r="CT203" i="2"/>
  <c r="CT31" i="2"/>
  <c r="CU32" i="2"/>
  <c r="CV9" i="2"/>
  <c r="CU8" i="2"/>
  <c r="CR48" i="2"/>
  <c r="BB124" i="11" l="1"/>
  <c r="BA98" i="12"/>
  <c r="BA194" i="11"/>
  <c r="BC80" i="9"/>
  <c r="BC81" i="9"/>
  <c r="BC230" i="11"/>
  <c r="BC232" i="11" s="1"/>
  <c r="BB130" i="11"/>
  <c r="BB127" i="11"/>
  <c r="BB128" i="11"/>
  <c r="BC78" i="9"/>
  <c r="BB129" i="11"/>
  <c r="BB138" i="11"/>
  <c r="BB142" i="11"/>
  <c r="BB136" i="11"/>
  <c r="BB135" i="11"/>
  <c r="BB143" i="11"/>
  <c r="BB162" i="11" s="1"/>
  <c r="BG228" i="11" s="1"/>
  <c r="BB141" i="11"/>
  <c r="BB139" i="11"/>
  <c r="BB137" i="11"/>
  <c r="BB140" i="11"/>
  <c r="BB131" i="11"/>
  <c r="BC83" i="9"/>
  <c r="BB132" i="11"/>
  <c r="BB160" i="11" s="1"/>
  <c r="BC77" i="9"/>
  <c r="BC79" i="9"/>
  <c r="BC122" i="11"/>
  <c r="BC207" i="11" s="1"/>
  <c r="BD215" i="11" s="1"/>
  <c r="BD59" i="11" s="1"/>
  <c r="BB125" i="11"/>
  <c r="BB133" i="11" s="1"/>
  <c r="BB209" i="11" s="1"/>
  <c r="BC217" i="11" s="1"/>
  <c r="BC61" i="11" s="1"/>
  <c r="BC129" i="11" s="1"/>
  <c r="BA188" i="11"/>
  <c r="BA192" i="11" s="1"/>
  <c r="BA154" i="11"/>
  <c r="BA182" i="11"/>
  <c r="BA198" i="11"/>
  <c r="BC85" i="9"/>
  <c r="BC84" i="9"/>
  <c r="BB194" i="8"/>
  <c r="BB98" i="9"/>
  <c r="BC141" i="8"/>
  <c r="BC136" i="8"/>
  <c r="BC135" i="8"/>
  <c r="BC138" i="8"/>
  <c r="BC143" i="8"/>
  <c r="BC162" i="8" s="1"/>
  <c r="BH228" i="8" s="1"/>
  <c r="BC139" i="8"/>
  <c r="BC137" i="8"/>
  <c r="BC142" i="8"/>
  <c r="BC140" i="8"/>
  <c r="BC84" i="12"/>
  <c r="BC80" i="12"/>
  <c r="BC82" i="12"/>
  <c r="BC77" i="12"/>
  <c r="BC79" i="12"/>
  <c r="BC78" i="12"/>
  <c r="BC81" i="12"/>
  <c r="BC83" i="12"/>
  <c r="BC85" i="12"/>
  <c r="BB124" i="8"/>
  <c r="BB128" i="8"/>
  <c r="BB129" i="8"/>
  <c r="BB131" i="8"/>
  <c r="BB130" i="8"/>
  <c r="BB126" i="8"/>
  <c r="BB127" i="8"/>
  <c r="BB125" i="8"/>
  <c r="BB132" i="8"/>
  <c r="BB160" i="8" s="1"/>
  <c r="BD230" i="8"/>
  <c r="BD232" i="8" s="1"/>
  <c r="BD104" i="11"/>
  <c r="BD107" i="11"/>
  <c r="BD109" i="11"/>
  <c r="BD106" i="11"/>
  <c r="BD110" i="11"/>
  <c r="BD103" i="11"/>
  <c r="BD108" i="11"/>
  <c r="BD105" i="11"/>
  <c r="BD102" i="11"/>
  <c r="BC104" i="8"/>
  <c r="BC107" i="8"/>
  <c r="BC109" i="8"/>
  <c r="BC102" i="8"/>
  <c r="BC105" i="8"/>
  <c r="BC103" i="8"/>
  <c r="BC106" i="8"/>
  <c r="BC108" i="8"/>
  <c r="BC110" i="8"/>
  <c r="BD118" i="8"/>
  <c r="BD116" i="8"/>
  <c r="BD121" i="8"/>
  <c r="BD115" i="8"/>
  <c r="BD113" i="8"/>
  <c r="BD117" i="8"/>
  <c r="BD119" i="8"/>
  <c r="BD120" i="8"/>
  <c r="AM243" i="11"/>
  <c r="AM245" i="11"/>
  <c r="AN243" i="8"/>
  <c r="AN245" i="8"/>
  <c r="CX240" i="2"/>
  <c r="CY241" i="2"/>
  <c r="CU203" i="2"/>
  <c r="CT202" i="2"/>
  <c r="CV55" i="2"/>
  <c r="CU54" i="2"/>
  <c r="CU221" i="2"/>
  <c r="CV222" i="2"/>
  <c r="CU31" i="2"/>
  <c r="CV32" i="2"/>
  <c r="CW9" i="2"/>
  <c r="CV8" i="2"/>
  <c r="CS48" i="2"/>
  <c r="BC132" i="11" l="1"/>
  <c r="BC160" i="11" s="1"/>
  <c r="BC127" i="11"/>
  <c r="BC128" i="11"/>
  <c r="BB200" i="11"/>
  <c r="BB156" i="11"/>
  <c r="BD224" i="11" s="1"/>
  <c r="BB184" i="11"/>
  <c r="BD226" i="11" s="1"/>
  <c r="BB190" i="11"/>
  <c r="BC144" i="8"/>
  <c r="BC211" i="8" s="1"/>
  <c r="BD219" i="8" s="1"/>
  <c r="BD63" i="8" s="1"/>
  <c r="BD136" i="8" s="1"/>
  <c r="BC126" i="11"/>
  <c r="BB144" i="11"/>
  <c r="BB211" i="11" s="1"/>
  <c r="BC219" i="11" s="1"/>
  <c r="BC63" i="11" s="1"/>
  <c r="BC125" i="11"/>
  <c r="BC131" i="11"/>
  <c r="BC130" i="11"/>
  <c r="BD117" i="11"/>
  <c r="BD115" i="11"/>
  <c r="BD120" i="11"/>
  <c r="BD121" i="11"/>
  <c r="BD116" i="11"/>
  <c r="BD114" i="11"/>
  <c r="BD113" i="11"/>
  <c r="BD119" i="11"/>
  <c r="BD118" i="11"/>
  <c r="BC86" i="9"/>
  <c r="BC102" i="9" s="1"/>
  <c r="BD104" i="9" s="1"/>
  <c r="BD42" i="9" s="1"/>
  <c r="BC124" i="11"/>
  <c r="BC182" i="11" s="1"/>
  <c r="BB188" i="11"/>
  <c r="BB192" i="11" s="1"/>
  <c r="BB198" i="11"/>
  <c r="BB154" i="11"/>
  <c r="BB182" i="11"/>
  <c r="BB182" i="8"/>
  <c r="BB188" i="8"/>
  <c r="BB192" i="8" s="1"/>
  <c r="BB154" i="8"/>
  <c r="BB198" i="8"/>
  <c r="BB133" i="8"/>
  <c r="BB209" i="8" s="1"/>
  <c r="BC217" i="8" s="1"/>
  <c r="BC61" i="8" s="1"/>
  <c r="BC86" i="12"/>
  <c r="BC102" i="12" s="1"/>
  <c r="BD104" i="12" s="1"/>
  <c r="BD42" i="12" s="1"/>
  <c r="BC133" i="11"/>
  <c r="BC209" i="11" s="1"/>
  <c r="BD217" i="11" s="1"/>
  <c r="BD61" i="11" s="1"/>
  <c r="BC190" i="8"/>
  <c r="BC200" i="8"/>
  <c r="BC184" i="8"/>
  <c r="BE226" i="8" s="1"/>
  <c r="BC156" i="8"/>
  <c r="BE224" i="8" s="1"/>
  <c r="BE230" i="8" s="1"/>
  <c r="BE232" i="8" s="1"/>
  <c r="BD111" i="11"/>
  <c r="BD205" i="11" s="1"/>
  <c r="BE213" i="11" s="1"/>
  <c r="BE57" i="11" s="1"/>
  <c r="BC111" i="8"/>
  <c r="BC205" i="8" s="1"/>
  <c r="BD213" i="8" s="1"/>
  <c r="BD57" i="8" s="1"/>
  <c r="BD122" i="8"/>
  <c r="BD207" i="8" s="1"/>
  <c r="BE215" i="8" s="1"/>
  <c r="BE59" i="8" s="1"/>
  <c r="AM253" i="11"/>
  <c r="AN253" i="8"/>
  <c r="CZ241" i="2"/>
  <c r="CY240" i="2"/>
  <c r="CW222" i="2"/>
  <c r="CV221" i="2"/>
  <c r="CU202" i="2"/>
  <c r="CV203" i="2"/>
  <c r="CW55" i="2"/>
  <c r="CV54" i="2"/>
  <c r="CW32" i="2"/>
  <c r="CV31" i="2"/>
  <c r="CX9" i="2"/>
  <c r="CW8" i="2"/>
  <c r="CT48" i="2"/>
  <c r="BD85" i="9" l="1"/>
  <c r="BD83" i="9"/>
  <c r="BD82" i="9"/>
  <c r="BD77" i="9"/>
  <c r="BD78" i="9"/>
  <c r="BD81" i="9"/>
  <c r="BD84" i="9"/>
  <c r="BD79" i="9"/>
  <c r="BD80" i="9"/>
  <c r="BB194" i="11"/>
  <c r="BB98" i="12"/>
  <c r="BD135" i="8"/>
  <c r="BD137" i="8"/>
  <c r="BD142" i="8"/>
  <c r="BD139" i="8"/>
  <c r="BD230" i="11"/>
  <c r="BD232" i="11" s="1"/>
  <c r="BD140" i="8"/>
  <c r="BC188" i="11"/>
  <c r="BC192" i="11" s="1"/>
  <c r="BD141" i="8"/>
  <c r="BC198" i="11"/>
  <c r="BD138" i="8"/>
  <c r="BD144" i="8" s="1"/>
  <c r="BD211" i="8" s="1"/>
  <c r="BE219" i="8" s="1"/>
  <c r="BE63" i="8" s="1"/>
  <c r="BE138" i="8" s="1"/>
  <c r="BD122" i="11"/>
  <c r="BD207" i="11" s="1"/>
  <c r="BE215" i="11" s="1"/>
  <c r="BE59" i="11" s="1"/>
  <c r="BC154" i="11"/>
  <c r="BC140" i="11"/>
  <c r="BC141" i="11"/>
  <c r="BC137" i="11"/>
  <c r="BC136" i="11"/>
  <c r="BC135" i="11"/>
  <c r="BC139" i="11"/>
  <c r="BC142" i="11"/>
  <c r="BC138" i="11"/>
  <c r="BC143" i="11"/>
  <c r="BC162" i="11" s="1"/>
  <c r="BH228" i="11" s="1"/>
  <c r="BD143" i="8"/>
  <c r="BD162" i="8" s="1"/>
  <c r="BI228" i="8" s="1"/>
  <c r="BC194" i="8"/>
  <c r="BC98" i="9"/>
  <c r="BC124" i="8"/>
  <c r="BC132" i="8"/>
  <c r="BC160" i="8" s="1"/>
  <c r="BC130" i="8"/>
  <c r="BC126" i="8"/>
  <c r="BC127" i="8"/>
  <c r="BC131" i="8"/>
  <c r="BC129" i="8"/>
  <c r="BC125" i="8"/>
  <c r="BC128" i="8"/>
  <c r="BD79" i="12"/>
  <c r="BD82" i="12"/>
  <c r="BD84" i="12"/>
  <c r="BD78" i="12"/>
  <c r="BD81" i="12"/>
  <c r="BD85" i="12"/>
  <c r="BD77" i="12"/>
  <c r="BD83" i="12"/>
  <c r="BD80" i="12"/>
  <c r="BD190" i="8"/>
  <c r="BD184" i="8"/>
  <c r="BF226" i="8" s="1"/>
  <c r="BD156" i="8"/>
  <c r="BF224" i="8" s="1"/>
  <c r="BD200" i="8"/>
  <c r="BD131" i="11"/>
  <c r="BD128" i="11"/>
  <c r="BD132" i="11"/>
  <c r="BD160" i="11" s="1"/>
  <c r="BD126" i="11"/>
  <c r="BD130" i="11"/>
  <c r="BD125" i="11"/>
  <c r="BD129" i="11"/>
  <c r="BD127" i="11"/>
  <c r="BD124" i="11"/>
  <c r="BE105" i="11"/>
  <c r="BE102" i="11"/>
  <c r="BE107" i="11"/>
  <c r="BE108" i="11"/>
  <c r="BE110" i="11"/>
  <c r="BE104" i="11"/>
  <c r="BE106" i="11"/>
  <c r="BE109" i="11"/>
  <c r="BE103" i="11"/>
  <c r="BD104" i="8"/>
  <c r="BD106" i="8"/>
  <c r="BD108" i="8"/>
  <c r="BD105" i="8"/>
  <c r="BD110" i="8"/>
  <c r="BD102" i="8"/>
  <c r="BD109" i="8"/>
  <c r="BD103" i="8"/>
  <c r="BD107" i="8"/>
  <c r="BE115" i="8"/>
  <c r="BE118" i="8"/>
  <c r="BE117" i="8"/>
  <c r="BE119" i="8"/>
  <c r="BE114" i="8"/>
  <c r="BE116" i="8"/>
  <c r="BE121" i="8"/>
  <c r="BE113" i="8"/>
  <c r="BE120" i="8"/>
  <c r="AM255" i="11"/>
  <c r="AM247" i="11" s="1"/>
  <c r="AM249" i="11" s="1"/>
  <c r="AN255" i="8"/>
  <c r="AN247" i="8" s="1"/>
  <c r="AN249" i="8" s="1"/>
  <c r="DA241" i="2"/>
  <c r="CZ240" i="2"/>
  <c r="CW221" i="2"/>
  <c r="CX222" i="2"/>
  <c r="CW54" i="2"/>
  <c r="CX55" i="2"/>
  <c r="CV202" i="2"/>
  <c r="CW203" i="2"/>
  <c r="CX32" i="2"/>
  <c r="CW31" i="2"/>
  <c r="CY9" i="2"/>
  <c r="CX8" i="2"/>
  <c r="CU48" i="2"/>
  <c r="BE139" i="8" l="1"/>
  <c r="BE141" i="8"/>
  <c r="BE113" i="11"/>
  <c r="BE116" i="11"/>
  <c r="BE117" i="11"/>
  <c r="BE114" i="11"/>
  <c r="BE122" i="11" s="1"/>
  <c r="BE207" i="11" s="1"/>
  <c r="BF215" i="11" s="1"/>
  <c r="BF59" i="11" s="1"/>
  <c r="BF113" i="11" s="1"/>
  <c r="BE115" i="11"/>
  <c r="BE119" i="11"/>
  <c r="BE120" i="11"/>
  <c r="BE121" i="11"/>
  <c r="BE118" i="11"/>
  <c r="BD86" i="9"/>
  <c r="BD102" i="9" s="1"/>
  <c r="BE104" i="9" s="1"/>
  <c r="BE42" i="9" s="1"/>
  <c r="BE143" i="8"/>
  <c r="BE162" i="8" s="1"/>
  <c r="BJ228" i="8" s="1"/>
  <c r="BC184" i="11"/>
  <c r="BE226" i="11" s="1"/>
  <c r="BC156" i="11"/>
  <c r="BE224" i="11" s="1"/>
  <c r="BC200" i="11"/>
  <c r="BC190" i="11"/>
  <c r="BE136" i="8"/>
  <c r="BE135" i="8"/>
  <c r="BC144" i="11"/>
  <c r="BC211" i="11" s="1"/>
  <c r="BD219" i="11" s="1"/>
  <c r="BD63" i="11" s="1"/>
  <c r="BE140" i="8"/>
  <c r="BE137" i="8"/>
  <c r="BE142" i="8"/>
  <c r="BD86" i="12"/>
  <c r="BD102" i="12" s="1"/>
  <c r="BE104" i="12" s="1"/>
  <c r="BE42" i="12" s="1"/>
  <c r="BE81" i="12" s="1"/>
  <c r="BD188" i="11"/>
  <c r="BD192" i="11" s="1"/>
  <c r="BD154" i="11"/>
  <c r="BD198" i="11"/>
  <c r="BD182" i="11"/>
  <c r="BD98" i="9"/>
  <c r="BD194" i="8"/>
  <c r="BC188" i="8"/>
  <c r="BC192" i="8" s="1"/>
  <c r="BC198" i="8"/>
  <c r="BC182" i="8"/>
  <c r="BC154" i="8"/>
  <c r="BF117" i="11"/>
  <c r="BE82" i="12"/>
  <c r="BC133" i="8"/>
  <c r="BC209" i="8" s="1"/>
  <c r="BD217" i="8" s="1"/>
  <c r="BD61" i="8" s="1"/>
  <c r="BD133" i="11"/>
  <c r="BD209" i="11" s="1"/>
  <c r="BE217" i="11" s="1"/>
  <c r="BE61" i="11" s="1"/>
  <c r="BE77" i="12"/>
  <c r="BF230" i="8"/>
  <c r="BF232" i="8" s="1"/>
  <c r="BE111" i="11"/>
  <c r="BE205" i="11" s="1"/>
  <c r="BF213" i="11" s="1"/>
  <c r="BF57" i="11" s="1"/>
  <c r="BF110" i="11" s="1"/>
  <c r="BD111" i="8"/>
  <c r="BD205" i="8" s="1"/>
  <c r="BE213" i="8" s="1"/>
  <c r="BE57" i="8" s="1"/>
  <c r="BE122" i="8"/>
  <c r="BE207" i="8" s="1"/>
  <c r="BF215" i="8" s="1"/>
  <c r="BF59" i="8" s="1"/>
  <c r="AM259" i="11"/>
  <c r="AM257" i="11"/>
  <c r="AM251" i="11"/>
  <c r="AN257" i="8"/>
  <c r="AN251" i="8"/>
  <c r="AN259" i="8"/>
  <c r="DB241" i="2"/>
  <c r="DA240" i="2"/>
  <c r="CX203" i="2"/>
  <c r="CW202" i="2"/>
  <c r="CY55" i="2"/>
  <c r="CX54" i="2"/>
  <c r="CY222" i="2"/>
  <c r="CX221" i="2"/>
  <c r="CX31" i="2"/>
  <c r="CY32" i="2"/>
  <c r="CZ9" i="2"/>
  <c r="CY8" i="2"/>
  <c r="CV48" i="2"/>
  <c r="BF121" i="11" l="1"/>
  <c r="BE83" i="12"/>
  <c r="BE80" i="12"/>
  <c r="BF118" i="11"/>
  <c r="BE230" i="11"/>
  <c r="BE232" i="11" s="1"/>
  <c r="BE78" i="12"/>
  <c r="BE79" i="12"/>
  <c r="BF120" i="11"/>
  <c r="BF119" i="11"/>
  <c r="BE79" i="9"/>
  <c r="BE81" i="9"/>
  <c r="BE82" i="9"/>
  <c r="BE80" i="9"/>
  <c r="BE78" i="9"/>
  <c r="BE86" i="9" s="1"/>
  <c r="BE102" i="9" s="1"/>
  <c r="BF104" i="9" s="1"/>
  <c r="BF42" i="9" s="1"/>
  <c r="BF82" i="9" s="1"/>
  <c r="BE84" i="9"/>
  <c r="BE77" i="9"/>
  <c r="BE83" i="9"/>
  <c r="BE85" i="9"/>
  <c r="BD139" i="11"/>
  <c r="BD136" i="11"/>
  <c r="BD143" i="11"/>
  <c r="BD162" i="11" s="1"/>
  <c r="BI228" i="11" s="1"/>
  <c r="BD137" i="11"/>
  <c r="BD141" i="11"/>
  <c r="BD135" i="11"/>
  <c r="BD142" i="11"/>
  <c r="BD140" i="11"/>
  <c r="BD138" i="11"/>
  <c r="BE85" i="12"/>
  <c r="BF115" i="11"/>
  <c r="BE190" i="8"/>
  <c r="BE156" i="8"/>
  <c r="BG224" i="8" s="1"/>
  <c r="BE200" i="8"/>
  <c r="BE184" i="8"/>
  <c r="BG226" i="8" s="1"/>
  <c r="BF116" i="11"/>
  <c r="BF114" i="11"/>
  <c r="BF122" i="11" s="1"/>
  <c r="BF207" i="11" s="1"/>
  <c r="BG215" i="11" s="1"/>
  <c r="BG59" i="11" s="1"/>
  <c r="BE144" i="8"/>
  <c r="BE211" i="8" s="1"/>
  <c r="BF219" i="8" s="1"/>
  <c r="BF63" i="8" s="1"/>
  <c r="BE84" i="12"/>
  <c r="BE86" i="12" s="1"/>
  <c r="BE102" i="12" s="1"/>
  <c r="BF104" i="12" s="1"/>
  <c r="BF42" i="12" s="1"/>
  <c r="BC98" i="12"/>
  <c r="BC194" i="11"/>
  <c r="BD124" i="8"/>
  <c r="BD125" i="8"/>
  <c r="BD126" i="8"/>
  <c r="BD129" i="8"/>
  <c r="BD127" i="8"/>
  <c r="BD132" i="8"/>
  <c r="BD160" i="8" s="1"/>
  <c r="BD128" i="8"/>
  <c r="BD130" i="8"/>
  <c r="BD131" i="8"/>
  <c r="BE131" i="11"/>
  <c r="BE126" i="11"/>
  <c r="BE129" i="11"/>
  <c r="BE128" i="11"/>
  <c r="BE125" i="11"/>
  <c r="BE130" i="11"/>
  <c r="BE127" i="11"/>
  <c r="BE124" i="11"/>
  <c r="BE132" i="11"/>
  <c r="BE160" i="11" s="1"/>
  <c r="BF107" i="11"/>
  <c r="BF108" i="11"/>
  <c r="BF103" i="11"/>
  <c r="BF106" i="11"/>
  <c r="BF109" i="11"/>
  <c r="BF102" i="11"/>
  <c r="BF104" i="11"/>
  <c r="BF105" i="11"/>
  <c r="BE105" i="8"/>
  <c r="BE108" i="8"/>
  <c r="BE104" i="8"/>
  <c r="BE106" i="8"/>
  <c r="BE102" i="8"/>
  <c r="BE103" i="8"/>
  <c r="BE110" i="8"/>
  <c r="BE107" i="8"/>
  <c r="BE109" i="8"/>
  <c r="BF121" i="8"/>
  <c r="BF116" i="8"/>
  <c r="BF118" i="8"/>
  <c r="BF114" i="8"/>
  <c r="BF119" i="8"/>
  <c r="BF120" i="8"/>
  <c r="BF113" i="8"/>
  <c r="BF117" i="8"/>
  <c r="BF115" i="8"/>
  <c r="AN245" i="11"/>
  <c r="AN253" i="11" s="1"/>
  <c r="AN243" i="11"/>
  <c r="AO245" i="8"/>
  <c r="AO253" i="8" s="1"/>
  <c r="AO243" i="8"/>
  <c r="DB240" i="2"/>
  <c r="DC241" i="2"/>
  <c r="CZ55" i="2"/>
  <c r="CY54" i="2"/>
  <c r="CZ222" i="2"/>
  <c r="CY221" i="2"/>
  <c r="CX202" i="2"/>
  <c r="CY203" i="2"/>
  <c r="CY31" i="2"/>
  <c r="CZ32" i="2"/>
  <c r="DA9" i="2"/>
  <c r="CZ8" i="2"/>
  <c r="CW48" i="2"/>
  <c r="BF81" i="9" l="1"/>
  <c r="BF83" i="9"/>
  <c r="BD144" i="11"/>
  <c r="BD211" i="11" s="1"/>
  <c r="BE219" i="11" s="1"/>
  <c r="BE63" i="11" s="1"/>
  <c r="BF79" i="9"/>
  <c r="BF80" i="9"/>
  <c r="BF78" i="9"/>
  <c r="BF84" i="9"/>
  <c r="BG230" i="8"/>
  <c r="BG232" i="8" s="1"/>
  <c r="BF136" i="8"/>
  <c r="BF142" i="8"/>
  <c r="BF143" i="8"/>
  <c r="BF162" i="8" s="1"/>
  <c r="BK228" i="8" s="1"/>
  <c r="BF137" i="8"/>
  <c r="BF141" i="8"/>
  <c r="BF139" i="8"/>
  <c r="BF135" i="8"/>
  <c r="BF140" i="8"/>
  <c r="BF138" i="8"/>
  <c r="BE194" i="8"/>
  <c r="BE98" i="9"/>
  <c r="BD184" i="11"/>
  <c r="BF226" i="11" s="1"/>
  <c r="BD156" i="11"/>
  <c r="BF224" i="11" s="1"/>
  <c r="BD200" i="11"/>
  <c r="BD190" i="11"/>
  <c r="BF85" i="9"/>
  <c r="BF77" i="9"/>
  <c r="BE133" i="11"/>
  <c r="BE209" i="11" s="1"/>
  <c r="BF217" i="11" s="1"/>
  <c r="BF61" i="11" s="1"/>
  <c r="BF127" i="11" s="1"/>
  <c r="BG113" i="11"/>
  <c r="BG120" i="11"/>
  <c r="BG115" i="11"/>
  <c r="BG119" i="11"/>
  <c r="BG117" i="11"/>
  <c r="BG114" i="11"/>
  <c r="BG122" i="11" s="1"/>
  <c r="BG207" i="11" s="1"/>
  <c r="BH215" i="11" s="1"/>
  <c r="BH59" i="11" s="1"/>
  <c r="BH120" i="11" s="1"/>
  <c r="BG121" i="11"/>
  <c r="BG116" i="11"/>
  <c r="BG118" i="11"/>
  <c r="BE188" i="11"/>
  <c r="BE192" i="11" s="1"/>
  <c r="BE182" i="11"/>
  <c r="BE198" i="11"/>
  <c r="BE154" i="11"/>
  <c r="BF81" i="12"/>
  <c r="BF77" i="12"/>
  <c r="BF84" i="12"/>
  <c r="BF82" i="12"/>
  <c r="BF79" i="12"/>
  <c r="BF83" i="12"/>
  <c r="BF78" i="12"/>
  <c r="BF85" i="12"/>
  <c r="BF80" i="12"/>
  <c r="BF130" i="11"/>
  <c r="BD133" i="8"/>
  <c r="BD209" i="8" s="1"/>
  <c r="BE217" i="8" s="1"/>
  <c r="BE61" i="8" s="1"/>
  <c r="BD182" i="8"/>
  <c r="BD198" i="8"/>
  <c r="BD154" i="8"/>
  <c r="BD188" i="8"/>
  <c r="BD192" i="8" s="1"/>
  <c r="BF111" i="11"/>
  <c r="BF205" i="11" s="1"/>
  <c r="BG213" i="11" s="1"/>
  <c r="BG57" i="11" s="1"/>
  <c r="BG106" i="11" s="1"/>
  <c r="BE111" i="8"/>
  <c r="BE205" i="8" s="1"/>
  <c r="BF213" i="8" s="1"/>
  <c r="BF57" i="8" s="1"/>
  <c r="BF122" i="8"/>
  <c r="BF207" i="8" s="1"/>
  <c r="BG215" i="8" s="1"/>
  <c r="BG59" i="8" s="1"/>
  <c r="AN255" i="11"/>
  <c r="AN247" i="11" s="1"/>
  <c r="AN249" i="11" s="1"/>
  <c r="AN257" i="11" s="1"/>
  <c r="BF86" i="9"/>
  <c r="BF102" i="9" s="1"/>
  <c r="BG104" i="9" s="1"/>
  <c r="BG42" i="9" s="1"/>
  <c r="AO255" i="8"/>
  <c r="AO247" i="8" s="1"/>
  <c r="AO249" i="8" s="1"/>
  <c r="DC240" i="2"/>
  <c r="DD241" i="2"/>
  <c r="CZ203" i="2"/>
  <c r="CY202" i="2"/>
  <c r="DA222" i="2"/>
  <c r="CZ221" i="2"/>
  <c r="CZ54" i="2"/>
  <c r="DA55" i="2"/>
  <c r="DA32" i="2"/>
  <c r="CZ31" i="2"/>
  <c r="DB9" i="2"/>
  <c r="DA8" i="2"/>
  <c r="CX48" i="2"/>
  <c r="BF132" i="11" l="1"/>
  <c r="BF160" i="11" s="1"/>
  <c r="BF131" i="11"/>
  <c r="BF129" i="11"/>
  <c r="BF128" i="11"/>
  <c r="BD194" i="11"/>
  <c r="BD98" i="12"/>
  <c r="BF184" i="8"/>
  <c r="BH226" i="8" s="1"/>
  <c r="BF156" i="8"/>
  <c r="BH224" i="8" s="1"/>
  <c r="BF200" i="8"/>
  <c r="BF190" i="8"/>
  <c r="BF124" i="11"/>
  <c r="BF126" i="11"/>
  <c r="BF230" i="11"/>
  <c r="BF232" i="11" s="1"/>
  <c r="BE138" i="11"/>
  <c r="BE141" i="11"/>
  <c r="BE135" i="11"/>
  <c r="BE143" i="11"/>
  <c r="BE162" i="11" s="1"/>
  <c r="BJ228" i="11" s="1"/>
  <c r="BE137" i="11"/>
  <c r="BE140" i="11"/>
  <c r="BE139" i="11"/>
  <c r="BE136" i="11"/>
  <c r="BE144" i="11" s="1"/>
  <c r="BE211" i="11" s="1"/>
  <c r="BF219" i="11" s="1"/>
  <c r="BF63" i="11" s="1"/>
  <c r="BF138" i="11" s="1"/>
  <c r="BE142" i="11"/>
  <c r="BF125" i="11"/>
  <c r="BF133" i="11" s="1"/>
  <c r="BF209" i="11" s="1"/>
  <c r="BG217" i="11" s="1"/>
  <c r="BG61" i="11" s="1"/>
  <c r="BG128" i="11" s="1"/>
  <c r="BF144" i="8"/>
  <c r="BF211" i="8" s="1"/>
  <c r="BG219" i="8" s="1"/>
  <c r="BG63" i="8" s="1"/>
  <c r="BH118" i="11"/>
  <c r="BH114" i="11"/>
  <c r="BF154" i="11"/>
  <c r="BF188" i="11"/>
  <c r="BF192" i="11" s="1"/>
  <c r="BF182" i="11"/>
  <c r="BF198" i="11"/>
  <c r="BF86" i="12"/>
  <c r="BF102" i="12" s="1"/>
  <c r="BG104" i="12" s="1"/>
  <c r="BG42" i="12" s="1"/>
  <c r="BH121" i="11"/>
  <c r="BE125" i="8"/>
  <c r="BE130" i="8"/>
  <c r="BE127" i="8"/>
  <c r="BE132" i="8"/>
  <c r="BE160" i="8" s="1"/>
  <c r="BE128" i="8"/>
  <c r="BE131" i="8"/>
  <c r="BE126" i="8"/>
  <c r="BE124" i="8"/>
  <c r="BE129" i="8"/>
  <c r="BH113" i="11"/>
  <c r="BH115" i="11"/>
  <c r="BH119" i="11"/>
  <c r="BH117" i="11"/>
  <c r="BH116" i="11"/>
  <c r="BG110" i="11"/>
  <c r="BG102" i="11"/>
  <c r="BG103" i="11"/>
  <c r="BG105" i="11"/>
  <c r="BG109" i="11"/>
  <c r="BG104" i="11"/>
  <c r="BG107" i="11"/>
  <c r="BG108" i="11"/>
  <c r="BF103" i="8"/>
  <c r="BF107" i="8"/>
  <c r="BF110" i="8"/>
  <c r="BF105" i="8"/>
  <c r="BF104" i="8"/>
  <c r="BF106" i="8"/>
  <c r="BF109" i="8"/>
  <c r="BF102" i="8"/>
  <c r="BF108" i="8"/>
  <c r="BG115" i="8"/>
  <c r="BG117" i="8"/>
  <c r="BG120" i="8"/>
  <c r="BG118" i="8"/>
  <c r="BG121" i="8"/>
  <c r="BG116" i="8"/>
  <c r="BG119" i="8"/>
  <c r="BG113" i="8"/>
  <c r="BG114" i="8"/>
  <c r="AO245" i="11"/>
  <c r="AN251" i="11"/>
  <c r="AN259" i="11"/>
  <c r="BG82" i="9"/>
  <c r="BG84" i="9"/>
  <c r="BG79" i="9"/>
  <c r="BG78" i="9"/>
  <c r="BG85" i="9"/>
  <c r="BG83" i="9"/>
  <c r="BG77" i="9"/>
  <c r="BG81" i="9"/>
  <c r="BG80" i="9"/>
  <c r="AO257" i="8"/>
  <c r="AO251" i="8"/>
  <c r="AO259" i="8"/>
  <c r="DE241" i="2"/>
  <c r="DD240" i="2"/>
  <c r="DB55" i="2"/>
  <c r="DA54" i="2"/>
  <c r="DA203" i="2"/>
  <c r="CZ202" i="2"/>
  <c r="DB222" i="2"/>
  <c r="DA221" i="2"/>
  <c r="DB32" i="2"/>
  <c r="DA31" i="2"/>
  <c r="DC9" i="2"/>
  <c r="DB8" i="2"/>
  <c r="CY48" i="2"/>
  <c r="BG143" i="8" l="1"/>
  <c r="BG162" i="8" s="1"/>
  <c r="BL228" i="8" s="1"/>
  <c r="BG137" i="8"/>
  <c r="BG138" i="8"/>
  <c r="BG136" i="8"/>
  <c r="BG141" i="8"/>
  <c r="BG142" i="8"/>
  <c r="BG139" i="8"/>
  <c r="BG135" i="8"/>
  <c r="BG140" i="8"/>
  <c r="BF143" i="11"/>
  <c r="BF162" i="11" s="1"/>
  <c r="BK228" i="11" s="1"/>
  <c r="BF136" i="11"/>
  <c r="BF137" i="11"/>
  <c r="BG130" i="11"/>
  <c r="BG131" i="11"/>
  <c r="BF139" i="11"/>
  <c r="BE184" i="11"/>
  <c r="BG226" i="11" s="1"/>
  <c r="BE156" i="11"/>
  <c r="BG224" i="11" s="1"/>
  <c r="BE200" i="11"/>
  <c r="BE190" i="11"/>
  <c r="BF194" i="8"/>
  <c r="BF98" i="9"/>
  <c r="BG111" i="11"/>
  <c r="BG205" i="11" s="1"/>
  <c r="BH213" i="11" s="1"/>
  <c r="BH57" i="11" s="1"/>
  <c r="BH107" i="11" s="1"/>
  <c r="BG126" i="11"/>
  <c r="BF142" i="11"/>
  <c r="BF135" i="11"/>
  <c r="BG127" i="11"/>
  <c r="BH230" i="8"/>
  <c r="BH232" i="8" s="1"/>
  <c r="BF140" i="11"/>
  <c r="BG124" i="11"/>
  <c r="BG132" i="11"/>
  <c r="BG160" i="11" s="1"/>
  <c r="BG129" i="11"/>
  <c r="BG125" i="11"/>
  <c r="BF141" i="11"/>
  <c r="BG81" i="12"/>
  <c r="BG83" i="12"/>
  <c r="BG82" i="12"/>
  <c r="BG80" i="12"/>
  <c r="BG79" i="12"/>
  <c r="BG78" i="12"/>
  <c r="BG84" i="12"/>
  <c r="BG85" i="12"/>
  <c r="BG77" i="12"/>
  <c r="BH122" i="11"/>
  <c r="BH207" i="11" s="1"/>
  <c r="BI215" i="11" s="1"/>
  <c r="BI59" i="11" s="1"/>
  <c r="BE133" i="8"/>
  <c r="BE209" i="8" s="1"/>
  <c r="BF217" i="8" s="1"/>
  <c r="BF61" i="8" s="1"/>
  <c r="BG198" i="11"/>
  <c r="BG188" i="11"/>
  <c r="BG192" i="11" s="1"/>
  <c r="BG182" i="11"/>
  <c r="BG154" i="11"/>
  <c r="BE198" i="8"/>
  <c r="BE154" i="8"/>
  <c r="BE182" i="8"/>
  <c r="BE188" i="8"/>
  <c r="BE192" i="8" s="1"/>
  <c r="BG133" i="11"/>
  <c r="BG209" i="11" s="1"/>
  <c r="BH217" i="11" s="1"/>
  <c r="BH61" i="11" s="1"/>
  <c r="BF111" i="8"/>
  <c r="BF205" i="8" s="1"/>
  <c r="BG213" i="8" s="1"/>
  <c r="BG57" i="8" s="1"/>
  <c r="BG122" i="8"/>
  <c r="BG207" i="8" s="1"/>
  <c r="BH215" i="8" s="1"/>
  <c r="BH59" i="8" s="1"/>
  <c r="BH114" i="8" s="1"/>
  <c r="AO243" i="11"/>
  <c r="AO253" i="11"/>
  <c r="BG86" i="9"/>
  <c r="BG102" i="9" s="1"/>
  <c r="BH104" i="9" s="1"/>
  <c r="BH42" i="9" s="1"/>
  <c r="AP243" i="8"/>
  <c r="AP245" i="8"/>
  <c r="DF241" i="2"/>
  <c r="DE240" i="2"/>
  <c r="DC55" i="2"/>
  <c r="DB54" i="2"/>
  <c r="DC222" i="2"/>
  <c r="DB221" i="2"/>
  <c r="DB203" i="2"/>
  <c r="DA202" i="2"/>
  <c r="DB31" i="2"/>
  <c r="DC32" i="2"/>
  <c r="DD9" i="2"/>
  <c r="DC8" i="2"/>
  <c r="CZ48" i="2"/>
  <c r="BG184" i="8" l="1"/>
  <c r="BI226" i="8" s="1"/>
  <c r="BG156" i="8"/>
  <c r="BI224" i="8" s="1"/>
  <c r="BG200" i="8"/>
  <c r="BG190" i="8"/>
  <c r="BG86" i="12"/>
  <c r="BG102" i="12" s="1"/>
  <c r="BH104" i="12" s="1"/>
  <c r="BH42" i="12" s="1"/>
  <c r="BH79" i="12" s="1"/>
  <c r="BH110" i="11"/>
  <c r="BH109" i="11"/>
  <c r="BH108" i="11"/>
  <c r="BG144" i="8"/>
  <c r="BG211" i="8" s="1"/>
  <c r="BH219" i="8" s="1"/>
  <c r="BH63" i="8" s="1"/>
  <c r="BH106" i="11"/>
  <c r="BE98" i="12"/>
  <c r="BE194" i="11"/>
  <c r="BF144" i="11"/>
  <c r="BF211" i="11" s="1"/>
  <c r="BG219" i="11" s="1"/>
  <c r="BG63" i="11" s="1"/>
  <c r="BH104" i="11"/>
  <c r="BH105" i="11"/>
  <c r="BH102" i="11"/>
  <c r="BH103" i="11"/>
  <c r="BH111" i="11" s="1"/>
  <c r="BH205" i="11" s="1"/>
  <c r="BI213" i="11" s="1"/>
  <c r="BI57" i="11" s="1"/>
  <c r="BI102" i="11" s="1"/>
  <c r="BF184" i="11"/>
  <c r="BH226" i="11" s="1"/>
  <c r="BF200" i="11"/>
  <c r="BF190" i="11"/>
  <c r="BF156" i="11"/>
  <c r="BH224" i="11" s="1"/>
  <c r="BG230" i="11"/>
  <c r="BG232" i="11" s="1"/>
  <c r="BH128" i="11"/>
  <c r="BH124" i="11"/>
  <c r="BH129" i="11"/>
  <c r="BH127" i="11"/>
  <c r="BH132" i="11"/>
  <c r="BH160" i="11" s="1"/>
  <c r="BH126" i="11"/>
  <c r="BH130" i="11"/>
  <c r="BH125" i="11"/>
  <c r="BH131" i="11"/>
  <c r="BF127" i="8"/>
  <c r="BF131" i="8"/>
  <c r="BF126" i="8"/>
  <c r="BF132" i="8"/>
  <c r="BF160" i="8" s="1"/>
  <c r="BF130" i="8"/>
  <c r="BF128" i="8"/>
  <c r="BF124" i="8"/>
  <c r="BF125" i="8"/>
  <c r="BF129" i="8"/>
  <c r="BI114" i="11"/>
  <c r="BI116" i="11"/>
  <c r="BI118" i="11"/>
  <c r="BI120" i="11"/>
  <c r="BI113" i="11"/>
  <c r="BI117" i="11"/>
  <c r="BI115" i="11"/>
  <c r="BI121" i="11"/>
  <c r="BI119" i="11"/>
  <c r="BG110" i="8"/>
  <c r="BG107" i="8"/>
  <c r="BG105" i="8"/>
  <c r="BG102" i="8"/>
  <c r="BG106" i="8"/>
  <c r="BG109" i="8"/>
  <c r="BG103" i="8"/>
  <c r="BG104" i="8"/>
  <c r="BG108" i="8"/>
  <c r="BH118" i="8"/>
  <c r="BH120" i="8"/>
  <c r="BH116" i="8"/>
  <c r="BH121" i="8"/>
  <c r="BH113" i="8"/>
  <c r="BH115" i="8"/>
  <c r="BH119" i="8"/>
  <c r="BH117" i="8"/>
  <c r="AO255" i="11"/>
  <c r="AO247" i="11" s="1"/>
  <c r="AO249" i="11" s="1"/>
  <c r="AO257" i="11" s="1"/>
  <c r="BH78" i="9"/>
  <c r="BH85" i="9"/>
  <c r="BH77" i="9"/>
  <c r="BH79" i="9"/>
  <c r="BH84" i="9"/>
  <c r="BH83" i="9"/>
  <c r="BH80" i="9"/>
  <c r="BH81" i="9"/>
  <c r="BH82" i="9"/>
  <c r="AP253" i="8"/>
  <c r="DF240" i="2"/>
  <c r="DG241" i="2"/>
  <c r="DC54" i="2"/>
  <c r="DD55" i="2"/>
  <c r="DC203" i="2"/>
  <c r="DB202" i="2"/>
  <c r="DC221" i="2"/>
  <c r="DD222" i="2"/>
  <c r="DC31" i="2"/>
  <c r="DD32" i="2"/>
  <c r="DE9" i="2"/>
  <c r="DD8" i="2"/>
  <c r="DA48" i="2"/>
  <c r="BI107" i="11" l="1"/>
  <c r="BI122" i="11"/>
  <c r="BI207" i="11" s="1"/>
  <c r="BJ215" i="11" s="1"/>
  <c r="BJ59" i="11" s="1"/>
  <c r="BJ115" i="11" s="1"/>
  <c r="BH82" i="12"/>
  <c r="BI103" i="11"/>
  <c r="BH83" i="12"/>
  <c r="BI108" i="11"/>
  <c r="BH80" i="12"/>
  <c r="BI105" i="11"/>
  <c r="BH78" i="12"/>
  <c r="BH85" i="12"/>
  <c r="BI110" i="11"/>
  <c r="BH77" i="12"/>
  <c r="BH81" i="12"/>
  <c r="BH141" i="8"/>
  <c r="BH136" i="8"/>
  <c r="BH142" i="8"/>
  <c r="BH140" i="8"/>
  <c r="BH143" i="8"/>
  <c r="BH162" i="8" s="1"/>
  <c r="BM228" i="8" s="1"/>
  <c r="BH135" i="8"/>
  <c r="BH137" i="8"/>
  <c r="BH139" i="8"/>
  <c r="BH138" i="8"/>
  <c r="BI104" i="11"/>
  <c r="BG136" i="11"/>
  <c r="BG139" i="11"/>
  <c r="BG141" i="11"/>
  <c r="BG143" i="11"/>
  <c r="BG162" i="11" s="1"/>
  <c r="BL228" i="11" s="1"/>
  <c r="BG137" i="11"/>
  <c r="BG138" i="11"/>
  <c r="BG140" i="11"/>
  <c r="BG135" i="11"/>
  <c r="BG142" i="11"/>
  <c r="BI106" i="11"/>
  <c r="BF98" i="12"/>
  <c r="BF194" i="11"/>
  <c r="BG194" i="8"/>
  <c r="BG98" i="9"/>
  <c r="BH230" i="11"/>
  <c r="BH232" i="11" s="1"/>
  <c r="BI109" i="11"/>
  <c r="BH84" i="12"/>
  <c r="BI230" i="8"/>
  <c r="BI232" i="8" s="1"/>
  <c r="BH188" i="11"/>
  <c r="BH192" i="11" s="1"/>
  <c r="BH198" i="11"/>
  <c r="BH182" i="11"/>
  <c r="BH154" i="11"/>
  <c r="BF188" i="8"/>
  <c r="BF192" i="8" s="1"/>
  <c r="BF154" i="8"/>
  <c r="BF182" i="8"/>
  <c r="BF198" i="8"/>
  <c r="BH133" i="11"/>
  <c r="BH209" i="11" s="1"/>
  <c r="BI217" i="11" s="1"/>
  <c r="BI61" i="11" s="1"/>
  <c r="BH86" i="12"/>
  <c r="BH102" i="12" s="1"/>
  <c r="BI104" i="12" s="1"/>
  <c r="BI42" i="12" s="1"/>
  <c r="BF133" i="8"/>
  <c r="BF209" i="8" s="1"/>
  <c r="BG217" i="8" s="1"/>
  <c r="BG61" i="8" s="1"/>
  <c r="BG111" i="8"/>
  <c r="BG205" i="8" s="1"/>
  <c r="BH213" i="8" s="1"/>
  <c r="BH57" i="8" s="1"/>
  <c r="BH107" i="8" s="1"/>
  <c r="BH122" i="8"/>
  <c r="BH207" i="8" s="1"/>
  <c r="BI215" i="8" s="1"/>
  <c r="BI59" i="8" s="1"/>
  <c r="BI118" i="8" s="1"/>
  <c r="AO251" i="11"/>
  <c r="AP245" i="11"/>
  <c r="AO259" i="11"/>
  <c r="BH86" i="9"/>
  <c r="BH102" i="9" s="1"/>
  <c r="BI104" i="9" s="1"/>
  <c r="BI42" i="9" s="1"/>
  <c r="BI79" i="9" s="1"/>
  <c r="AP255" i="8"/>
  <c r="AP247" i="8" s="1"/>
  <c r="AP249" i="8" s="1"/>
  <c r="DH241" i="2"/>
  <c r="DG240" i="2"/>
  <c r="DE55" i="2"/>
  <c r="DD54" i="2"/>
  <c r="DE222" i="2"/>
  <c r="DD221" i="2"/>
  <c r="DD203" i="2"/>
  <c r="DC202" i="2"/>
  <c r="DE32" i="2"/>
  <c r="DD31" i="2"/>
  <c r="DF9" i="2"/>
  <c r="DE8" i="2"/>
  <c r="DB48" i="2"/>
  <c r="BJ113" i="11" l="1"/>
  <c r="BJ114" i="11"/>
  <c r="BJ120" i="11"/>
  <c r="BG144" i="11"/>
  <c r="BG211" i="11" s="1"/>
  <c r="BH219" i="11" s="1"/>
  <c r="BH63" i="11" s="1"/>
  <c r="BI111" i="11"/>
  <c r="BI205" i="11" s="1"/>
  <c r="BJ213" i="11" s="1"/>
  <c r="BJ57" i="11" s="1"/>
  <c r="BG200" i="11"/>
  <c r="BG190" i="11"/>
  <c r="BG184" i="11"/>
  <c r="BI226" i="11" s="1"/>
  <c r="BG156" i="11"/>
  <c r="BI224" i="11" s="1"/>
  <c r="BH144" i="8"/>
  <c r="BH211" i="8" s="1"/>
  <c r="BI219" i="8" s="1"/>
  <c r="BI63" i="8" s="1"/>
  <c r="BJ121" i="11"/>
  <c r="BJ117" i="11"/>
  <c r="BJ116" i="11"/>
  <c r="BJ118" i="11"/>
  <c r="BH200" i="8"/>
  <c r="BH156" i="8"/>
  <c r="BJ224" i="8" s="1"/>
  <c r="BH190" i="8"/>
  <c r="BH184" i="8"/>
  <c r="BJ226" i="8" s="1"/>
  <c r="BJ119" i="11"/>
  <c r="BI124" i="11"/>
  <c r="BI129" i="11"/>
  <c r="BI130" i="11"/>
  <c r="BI126" i="11"/>
  <c r="BI131" i="11"/>
  <c r="BI125" i="11"/>
  <c r="BI127" i="11"/>
  <c r="BI132" i="11"/>
  <c r="BI160" i="11" s="1"/>
  <c r="BI128" i="11"/>
  <c r="BG129" i="8"/>
  <c r="BG128" i="8"/>
  <c r="BG125" i="8"/>
  <c r="BG130" i="8"/>
  <c r="BG132" i="8"/>
  <c r="BG160" i="8" s="1"/>
  <c r="BG131" i="8"/>
  <c r="BG124" i="8"/>
  <c r="BG127" i="8"/>
  <c r="BG126" i="8"/>
  <c r="BI83" i="12"/>
  <c r="BI84" i="12"/>
  <c r="BI77" i="12"/>
  <c r="BI80" i="12"/>
  <c r="BI78" i="12"/>
  <c r="BI82" i="12"/>
  <c r="BI81" i="12"/>
  <c r="BI79" i="12"/>
  <c r="BI85" i="12"/>
  <c r="BH110" i="8"/>
  <c r="BH103" i="8"/>
  <c r="BH109" i="8"/>
  <c r="BH105" i="8"/>
  <c r="BH106" i="8"/>
  <c r="BH104" i="8"/>
  <c r="BH102" i="8"/>
  <c r="BH108" i="8"/>
  <c r="BI113" i="8"/>
  <c r="BI116" i="8"/>
  <c r="BI117" i="8"/>
  <c r="BI115" i="8"/>
  <c r="BI119" i="8"/>
  <c r="BI121" i="8"/>
  <c r="BI114" i="8"/>
  <c r="BI120" i="8"/>
  <c r="AP243" i="11"/>
  <c r="AP253" i="11"/>
  <c r="BI80" i="9"/>
  <c r="BI77" i="9"/>
  <c r="BI83" i="9"/>
  <c r="BI81" i="9"/>
  <c r="BI85" i="9"/>
  <c r="BI82" i="9"/>
  <c r="BI84" i="9"/>
  <c r="BI78" i="9"/>
  <c r="AP259" i="8"/>
  <c r="AP257" i="8"/>
  <c r="AP251" i="8"/>
  <c r="DI241" i="2"/>
  <c r="DH240" i="2"/>
  <c r="DE203" i="2"/>
  <c r="DD202" i="2"/>
  <c r="DF222" i="2"/>
  <c r="DE221" i="2"/>
  <c r="DF55" i="2"/>
  <c r="DE54" i="2"/>
  <c r="DF32" i="2"/>
  <c r="DE31" i="2"/>
  <c r="DG9" i="2"/>
  <c r="DF8" i="2"/>
  <c r="DC48" i="2"/>
  <c r="BJ230" i="8" l="1"/>
  <c r="BJ232" i="8" s="1"/>
  <c r="BG194" i="11"/>
  <c r="BG98" i="12"/>
  <c r="BJ107" i="11"/>
  <c r="BJ105" i="11"/>
  <c r="BJ110" i="11"/>
  <c r="BJ102" i="11"/>
  <c r="BJ109" i="11"/>
  <c r="BJ104" i="11"/>
  <c r="BJ106" i="11"/>
  <c r="BJ108" i="11"/>
  <c r="BJ103" i="11"/>
  <c r="BH143" i="11"/>
  <c r="BH162" i="11" s="1"/>
  <c r="BM228" i="11" s="1"/>
  <c r="BH136" i="11"/>
  <c r="BH140" i="11"/>
  <c r="BH138" i="11"/>
  <c r="BH139" i="11"/>
  <c r="BH137" i="11"/>
  <c r="BH135" i="11"/>
  <c r="BH142" i="11"/>
  <c r="BH141" i="11"/>
  <c r="BI135" i="8"/>
  <c r="BI141" i="8"/>
  <c r="BI139" i="8"/>
  <c r="BI143" i="8"/>
  <c r="BI162" i="8" s="1"/>
  <c r="BN228" i="8" s="1"/>
  <c r="BI137" i="8"/>
  <c r="BI138" i="8"/>
  <c r="BI136" i="8"/>
  <c r="BI142" i="8"/>
  <c r="BI140" i="8"/>
  <c r="BJ122" i="11"/>
  <c r="BJ207" i="11" s="1"/>
  <c r="BK215" i="11" s="1"/>
  <c r="BK59" i="11" s="1"/>
  <c r="BH194" i="8"/>
  <c r="BH98" i="9"/>
  <c r="BI230" i="11"/>
  <c r="BI232" i="11" s="1"/>
  <c r="BG182" i="8"/>
  <c r="BG188" i="8"/>
  <c r="BG192" i="8" s="1"/>
  <c r="BG198" i="8"/>
  <c r="BG154" i="8"/>
  <c r="BI86" i="12"/>
  <c r="BI102" i="12" s="1"/>
  <c r="BJ104" i="12" s="1"/>
  <c r="BJ42" i="12" s="1"/>
  <c r="BI133" i="11"/>
  <c r="BI209" i="11" s="1"/>
  <c r="BJ217" i="11" s="1"/>
  <c r="BJ61" i="11" s="1"/>
  <c r="BI198" i="11"/>
  <c r="BI188" i="11"/>
  <c r="BI192" i="11" s="1"/>
  <c r="BI182" i="11"/>
  <c r="BI154" i="11"/>
  <c r="BG133" i="8"/>
  <c r="BG209" i="8" s="1"/>
  <c r="BH217" i="8" s="1"/>
  <c r="BH61" i="8" s="1"/>
  <c r="BH111" i="8"/>
  <c r="BH205" i="8" s="1"/>
  <c r="BI213" i="8" s="1"/>
  <c r="BI57" i="8" s="1"/>
  <c r="BI108" i="8" s="1"/>
  <c r="BI122" i="8"/>
  <c r="BI207" i="8" s="1"/>
  <c r="BJ215" i="8" s="1"/>
  <c r="BJ59" i="8" s="1"/>
  <c r="BJ114" i="8" s="1"/>
  <c r="BI86" i="9"/>
  <c r="BI102" i="9" s="1"/>
  <c r="BJ104" i="9" s="1"/>
  <c r="BJ42" i="9" s="1"/>
  <c r="BJ78" i="9" s="1"/>
  <c r="AP255" i="11"/>
  <c r="AP247" i="11" s="1"/>
  <c r="AP249" i="11" s="1"/>
  <c r="AP257" i="11" s="1"/>
  <c r="AQ243" i="8"/>
  <c r="AQ245" i="8"/>
  <c r="DI240" i="2"/>
  <c r="DJ241" i="2"/>
  <c r="DF54" i="2"/>
  <c r="DG55" i="2"/>
  <c r="DF203" i="2"/>
  <c r="DE202" i="2"/>
  <c r="DG222" i="2"/>
  <c r="DF221" i="2"/>
  <c r="DF31" i="2"/>
  <c r="DG32" i="2"/>
  <c r="DH9" i="2"/>
  <c r="DG8" i="2"/>
  <c r="DD48" i="2"/>
  <c r="BK116" i="11" l="1"/>
  <c r="BK114" i="11"/>
  <c r="BK119" i="11"/>
  <c r="BK115" i="11"/>
  <c r="BK120" i="11"/>
  <c r="BK121" i="11"/>
  <c r="BK117" i="11"/>
  <c r="BK113" i="11"/>
  <c r="BK118" i="11"/>
  <c r="BI156" i="8"/>
  <c r="BK224" i="8" s="1"/>
  <c r="BI200" i="8"/>
  <c r="BI184" i="8"/>
  <c r="BK226" i="8" s="1"/>
  <c r="BI190" i="8"/>
  <c r="BH144" i="11"/>
  <c r="BH211" i="11" s="1"/>
  <c r="BI219" i="11" s="1"/>
  <c r="BI63" i="11" s="1"/>
  <c r="BI144" i="8"/>
  <c r="BI211" i="8" s="1"/>
  <c r="BJ219" i="8" s="1"/>
  <c r="BJ63" i="8" s="1"/>
  <c r="BJ111" i="11"/>
  <c r="BJ205" i="11" s="1"/>
  <c r="BK213" i="11" s="1"/>
  <c r="BK57" i="11" s="1"/>
  <c r="BH156" i="11"/>
  <c r="BJ224" i="11" s="1"/>
  <c r="BH190" i="11"/>
  <c r="BH184" i="11"/>
  <c r="BJ226" i="11" s="1"/>
  <c r="BH200" i="11"/>
  <c r="BJ131" i="11"/>
  <c r="BJ125" i="11"/>
  <c r="BJ126" i="11"/>
  <c r="BJ132" i="11"/>
  <c r="BJ160" i="11" s="1"/>
  <c r="BJ129" i="11"/>
  <c r="BJ130" i="11"/>
  <c r="BJ128" i="11"/>
  <c r="BJ124" i="11"/>
  <c r="BJ127" i="11"/>
  <c r="BJ77" i="12"/>
  <c r="BJ78" i="12"/>
  <c r="BJ86" i="12" s="1"/>
  <c r="BJ102" i="12" s="1"/>
  <c r="BK104" i="12" s="1"/>
  <c r="BK42" i="12" s="1"/>
  <c r="BK81" i="12" s="1"/>
  <c r="BJ80" i="12"/>
  <c r="BJ85" i="12"/>
  <c r="BJ82" i="12"/>
  <c r="BJ81" i="12"/>
  <c r="BJ79" i="12"/>
  <c r="BJ84" i="12"/>
  <c r="BJ83" i="12"/>
  <c r="BH126" i="8"/>
  <c r="BH125" i="8"/>
  <c r="BH129" i="8"/>
  <c r="BH130" i="8"/>
  <c r="BH132" i="8"/>
  <c r="BH160" i="8" s="1"/>
  <c r="BH128" i="8"/>
  <c r="BH131" i="8"/>
  <c r="BH127" i="8"/>
  <c r="BH124" i="8"/>
  <c r="BI103" i="8"/>
  <c r="BI109" i="8"/>
  <c r="BI105" i="8"/>
  <c r="BI110" i="8"/>
  <c r="BI102" i="8"/>
  <c r="BI106" i="8"/>
  <c r="BI104" i="8"/>
  <c r="BI107" i="8"/>
  <c r="BJ115" i="8"/>
  <c r="BJ117" i="8"/>
  <c r="BJ116" i="8"/>
  <c r="BJ118" i="8"/>
  <c r="BJ121" i="8"/>
  <c r="BJ119" i="8"/>
  <c r="BJ113" i="8"/>
  <c r="BJ120" i="8"/>
  <c r="BJ80" i="9"/>
  <c r="BJ77" i="9"/>
  <c r="BJ84" i="9"/>
  <c r="BJ79" i="9"/>
  <c r="BJ85" i="9"/>
  <c r="BJ81" i="9"/>
  <c r="BJ82" i="9"/>
  <c r="BJ83" i="9"/>
  <c r="AP259" i="11"/>
  <c r="AQ245" i="11"/>
  <c r="AP251" i="11"/>
  <c r="AQ253" i="8"/>
  <c r="DK241" i="2"/>
  <c r="DJ240" i="2"/>
  <c r="DH55" i="2"/>
  <c r="DG54" i="2"/>
  <c r="DH222" i="2"/>
  <c r="DG221" i="2"/>
  <c r="DF202" i="2"/>
  <c r="DG203" i="2"/>
  <c r="DG31" i="2"/>
  <c r="DH32" i="2"/>
  <c r="DI9" i="2"/>
  <c r="DH8" i="2"/>
  <c r="DE48" i="2"/>
  <c r="BK105" i="11" l="1"/>
  <c r="BK107" i="11"/>
  <c r="BK108" i="11"/>
  <c r="BK110" i="11"/>
  <c r="BK109" i="11"/>
  <c r="BK106" i="11"/>
  <c r="BK104" i="11"/>
  <c r="BK102" i="11"/>
  <c r="BK103" i="11"/>
  <c r="BJ135" i="8"/>
  <c r="BJ142" i="8"/>
  <c r="BJ137" i="8"/>
  <c r="BJ136" i="8"/>
  <c r="BJ143" i="8"/>
  <c r="BJ162" i="8" s="1"/>
  <c r="BO228" i="8" s="1"/>
  <c r="BJ138" i="8"/>
  <c r="BJ141" i="8"/>
  <c r="BJ139" i="8"/>
  <c r="BJ140" i="8"/>
  <c r="BI135" i="11"/>
  <c r="BI142" i="11"/>
  <c r="BI136" i="11"/>
  <c r="BI137" i="11"/>
  <c r="BI140" i="11"/>
  <c r="BI141" i="11"/>
  <c r="BI138" i="11"/>
  <c r="BI143" i="11"/>
  <c r="BI162" i="11" s="1"/>
  <c r="BN228" i="11" s="1"/>
  <c r="BI139" i="11"/>
  <c r="BI98" i="9"/>
  <c r="BI194" i="8"/>
  <c r="BH194" i="11"/>
  <c r="BH98" i="12"/>
  <c r="BK230" i="8"/>
  <c r="BK232" i="8" s="1"/>
  <c r="BK122" i="11"/>
  <c r="BK207" i="11" s="1"/>
  <c r="BL215" i="11" s="1"/>
  <c r="BL59" i="11" s="1"/>
  <c r="BJ230" i="11"/>
  <c r="BJ232" i="11" s="1"/>
  <c r="BK82" i="12"/>
  <c r="BK79" i="12"/>
  <c r="BJ198" i="11"/>
  <c r="BJ182" i="11"/>
  <c r="BJ188" i="11"/>
  <c r="BJ192" i="11" s="1"/>
  <c r="BJ154" i="11"/>
  <c r="BK80" i="12"/>
  <c r="BK85" i="12"/>
  <c r="BK83" i="12"/>
  <c r="BJ133" i="11"/>
  <c r="BJ209" i="11" s="1"/>
  <c r="BK217" i="11" s="1"/>
  <c r="BK61" i="11" s="1"/>
  <c r="BK84" i="12"/>
  <c r="BH133" i="8"/>
  <c r="BH209" i="8" s="1"/>
  <c r="BI217" i="8" s="1"/>
  <c r="BI61" i="8" s="1"/>
  <c r="BK77" i="12"/>
  <c r="BK78" i="12"/>
  <c r="BH188" i="8"/>
  <c r="BH192" i="8" s="1"/>
  <c r="BH198" i="8"/>
  <c r="BH182" i="8"/>
  <c r="BH154" i="8"/>
  <c r="BI111" i="8"/>
  <c r="BI205" i="8" s="1"/>
  <c r="BJ213" i="8" s="1"/>
  <c r="BJ57" i="8" s="1"/>
  <c r="BJ122" i="8"/>
  <c r="BJ207" i="8" s="1"/>
  <c r="BK215" i="8" s="1"/>
  <c r="BK59" i="8" s="1"/>
  <c r="BK119" i="8" s="1"/>
  <c r="BJ86" i="9"/>
  <c r="BJ102" i="9" s="1"/>
  <c r="BK104" i="9" s="1"/>
  <c r="BK42" i="9" s="1"/>
  <c r="BK85" i="9" s="1"/>
  <c r="AQ243" i="11"/>
  <c r="AQ253" i="11"/>
  <c r="AQ255" i="8"/>
  <c r="AQ247" i="8" s="1"/>
  <c r="AQ249" i="8" s="1"/>
  <c r="DL241" i="2"/>
  <c r="DK240" i="2"/>
  <c r="DH203" i="2"/>
  <c r="DG202" i="2"/>
  <c r="DH221" i="2"/>
  <c r="DI222" i="2"/>
  <c r="DH54" i="2"/>
  <c r="DI55" i="2"/>
  <c r="DI32" i="2"/>
  <c r="DH31" i="2"/>
  <c r="DJ9" i="2"/>
  <c r="DI8" i="2"/>
  <c r="DF48" i="2"/>
  <c r="BI144" i="11" l="1"/>
  <c r="BI211" i="11" s="1"/>
  <c r="BJ219" i="11" s="1"/>
  <c r="BJ63" i="11" s="1"/>
  <c r="BJ144" i="8"/>
  <c r="BJ211" i="8" s="1"/>
  <c r="BK219" i="8" s="1"/>
  <c r="BK63" i="8" s="1"/>
  <c r="BL114" i="11"/>
  <c r="BL119" i="11"/>
  <c r="BL116" i="11"/>
  <c r="BL118" i="11"/>
  <c r="BL120" i="11"/>
  <c r="BL115" i="11"/>
  <c r="BL117" i="11"/>
  <c r="BL121" i="11"/>
  <c r="BL113" i="11"/>
  <c r="BI190" i="11"/>
  <c r="BI184" i="11"/>
  <c r="BK226" i="11" s="1"/>
  <c r="BI200" i="11"/>
  <c r="BI156" i="11"/>
  <c r="BK224" i="11" s="1"/>
  <c r="BJ190" i="8"/>
  <c r="BJ156" i="8"/>
  <c r="BL224" i="8" s="1"/>
  <c r="BJ200" i="8"/>
  <c r="BJ184" i="8"/>
  <c r="BL226" i="8" s="1"/>
  <c r="BK111" i="11"/>
  <c r="BK205" i="11" s="1"/>
  <c r="BL213" i="11" s="1"/>
  <c r="BL57" i="11" s="1"/>
  <c r="BK124" i="11"/>
  <c r="BK128" i="11"/>
  <c r="BK131" i="11"/>
  <c r="BK125" i="11"/>
  <c r="BK127" i="11"/>
  <c r="BK126" i="11"/>
  <c r="BK130" i="11"/>
  <c r="BK132" i="11"/>
  <c r="BK160" i="11" s="1"/>
  <c r="BK129" i="11"/>
  <c r="BI129" i="8"/>
  <c r="BI128" i="8"/>
  <c r="BI127" i="8"/>
  <c r="BI132" i="8"/>
  <c r="BI160" i="8" s="1"/>
  <c r="BI130" i="8"/>
  <c r="BI125" i="8"/>
  <c r="BI131" i="8"/>
  <c r="BI124" i="8"/>
  <c r="BI126" i="8"/>
  <c r="BK86" i="12"/>
  <c r="BK102" i="12" s="1"/>
  <c r="BL104" i="12" s="1"/>
  <c r="BL42" i="12" s="1"/>
  <c r="BJ103" i="8"/>
  <c r="BJ106" i="8"/>
  <c r="BJ109" i="8"/>
  <c r="BJ110" i="8"/>
  <c r="BJ108" i="8"/>
  <c r="BJ104" i="8"/>
  <c r="BJ105" i="8"/>
  <c r="BJ102" i="8"/>
  <c r="BJ107" i="8"/>
  <c r="BK120" i="8"/>
  <c r="BK116" i="8"/>
  <c r="BK121" i="8"/>
  <c r="BK117" i="8"/>
  <c r="BK114" i="8"/>
  <c r="BK113" i="8"/>
  <c r="BK118" i="8"/>
  <c r="BK115" i="8"/>
  <c r="BK83" i="9"/>
  <c r="BK82" i="9"/>
  <c r="BK77" i="9"/>
  <c r="BK84" i="9"/>
  <c r="BK78" i="9"/>
  <c r="BK79" i="9"/>
  <c r="BK81" i="9"/>
  <c r="BK80" i="9"/>
  <c r="AQ255" i="11"/>
  <c r="AQ247" i="11" s="1"/>
  <c r="AQ249" i="11" s="1"/>
  <c r="AQ257" i="11" s="1"/>
  <c r="AQ257" i="8"/>
  <c r="AQ251" i="8"/>
  <c r="AQ259" i="8"/>
  <c r="DM241" i="2"/>
  <c r="DL240" i="2"/>
  <c r="DJ222" i="2"/>
  <c r="DI221" i="2"/>
  <c r="DI203" i="2"/>
  <c r="DH202" i="2"/>
  <c r="DJ55" i="2"/>
  <c r="DI54" i="2"/>
  <c r="DJ32" i="2"/>
  <c r="DI31" i="2"/>
  <c r="DK9" i="2"/>
  <c r="DJ8" i="2"/>
  <c r="DG48" i="2"/>
  <c r="BI133" i="8" l="1"/>
  <c r="BI209" i="8" s="1"/>
  <c r="BJ217" i="8" s="1"/>
  <c r="BJ61" i="8" s="1"/>
  <c r="BJ129" i="8" s="1"/>
  <c r="BL230" i="8"/>
  <c r="BL232" i="8" s="1"/>
  <c r="BJ194" i="8"/>
  <c r="BJ98" i="9"/>
  <c r="BK133" i="11"/>
  <c r="BK209" i="11" s="1"/>
  <c r="BL217" i="11" s="1"/>
  <c r="BL61" i="11" s="1"/>
  <c r="BL132" i="11" s="1"/>
  <c r="BL160" i="11" s="1"/>
  <c r="BK230" i="11"/>
  <c r="BK232" i="11" s="1"/>
  <c r="BL103" i="11"/>
  <c r="BL111" i="11" s="1"/>
  <c r="BL205" i="11" s="1"/>
  <c r="BM213" i="11" s="1"/>
  <c r="BM57" i="11" s="1"/>
  <c r="BM106" i="11" s="1"/>
  <c r="BL106" i="11"/>
  <c r="BL104" i="11"/>
  <c r="BL109" i="11"/>
  <c r="BL107" i="11"/>
  <c r="BL110" i="11"/>
  <c r="BL105" i="11"/>
  <c r="BL108" i="11"/>
  <c r="BL102" i="11"/>
  <c r="BI194" i="11"/>
  <c r="BI98" i="12"/>
  <c r="BL122" i="11"/>
  <c r="BL207" i="11" s="1"/>
  <c r="BM215" i="11" s="1"/>
  <c r="BM59" i="11" s="1"/>
  <c r="BK135" i="8"/>
  <c r="BK142" i="8"/>
  <c r="BK136" i="8"/>
  <c r="BK140" i="8"/>
  <c r="BK141" i="8"/>
  <c r="BK139" i="8"/>
  <c r="BK143" i="8"/>
  <c r="BK162" i="8" s="1"/>
  <c r="BP228" i="8" s="1"/>
  <c r="BK137" i="8"/>
  <c r="BK138" i="8"/>
  <c r="BJ142" i="11"/>
  <c r="BJ138" i="11"/>
  <c r="BJ139" i="11"/>
  <c r="BJ136" i="11"/>
  <c r="BJ144" i="11" s="1"/>
  <c r="BJ211" i="11" s="1"/>
  <c r="BK219" i="11" s="1"/>
  <c r="BK63" i="11" s="1"/>
  <c r="BK143" i="11" s="1"/>
  <c r="BK162" i="11" s="1"/>
  <c r="BP228" i="11" s="1"/>
  <c r="BJ143" i="11"/>
  <c r="BJ162" i="11" s="1"/>
  <c r="BO228" i="11" s="1"/>
  <c r="BJ137" i="11"/>
  <c r="BJ141" i="11"/>
  <c r="BJ140" i="11"/>
  <c r="BJ135" i="11"/>
  <c r="BL83" i="12"/>
  <c r="BL78" i="12"/>
  <c r="BL77" i="12"/>
  <c r="BL85" i="12"/>
  <c r="BL82" i="12"/>
  <c r="BL79" i="12"/>
  <c r="BL80" i="12"/>
  <c r="BL84" i="12"/>
  <c r="BL81" i="12"/>
  <c r="BJ128" i="8"/>
  <c r="BL130" i="11"/>
  <c r="BI188" i="8"/>
  <c r="BI192" i="8" s="1"/>
  <c r="BI182" i="8"/>
  <c r="BI154" i="8"/>
  <c r="BI198" i="8"/>
  <c r="BK182" i="11"/>
  <c r="BK188" i="11"/>
  <c r="BK192" i="11" s="1"/>
  <c r="BK154" i="11"/>
  <c r="BK198" i="11"/>
  <c r="BL126" i="11"/>
  <c r="BJ111" i="8"/>
  <c r="BJ205" i="8" s="1"/>
  <c r="BK213" i="8" s="1"/>
  <c r="BK57" i="8" s="1"/>
  <c r="BK122" i="8"/>
  <c r="BK207" i="8" s="1"/>
  <c r="BL215" i="8" s="1"/>
  <c r="BL59" i="8" s="1"/>
  <c r="BL121" i="8" s="1"/>
  <c r="BK86" i="9"/>
  <c r="BK102" i="9" s="1"/>
  <c r="BL104" i="9" s="1"/>
  <c r="BL42" i="9" s="1"/>
  <c r="BL78" i="9" s="1"/>
  <c r="AQ259" i="11"/>
  <c r="AR245" i="11"/>
  <c r="AQ251" i="11"/>
  <c r="AR243" i="8"/>
  <c r="AR245" i="8"/>
  <c r="DN241" i="2"/>
  <c r="DM240" i="2"/>
  <c r="DJ203" i="2"/>
  <c r="DI202" i="2"/>
  <c r="DJ54" i="2"/>
  <c r="DK55" i="2"/>
  <c r="DJ221" i="2"/>
  <c r="DK222" i="2"/>
  <c r="DJ31" i="2"/>
  <c r="DK32" i="2"/>
  <c r="DL9" i="2"/>
  <c r="DK8" i="2"/>
  <c r="DH48" i="2"/>
  <c r="BM107" i="11" l="1"/>
  <c r="BJ125" i="8"/>
  <c r="BL131" i="11"/>
  <c r="BK140" i="11"/>
  <c r="BK137" i="11"/>
  <c r="BM109" i="11"/>
  <c r="BM108" i="11"/>
  <c r="BJ130" i="8"/>
  <c r="BJ124" i="8"/>
  <c r="BK144" i="8"/>
  <c r="BK211" i="8" s="1"/>
  <c r="BL219" i="8" s="1"/>
  <c r="BL63" i="8" s="1"/>
  <c r="BK141" i="11"/>
  <c r="BM103" i="11"/>
  <c r="BL127" i="11"/>
  <c r="BL129" i="11"/>
  <c r="BJ184" i="11"/>
  <c r="BL226" i="11" s="1"/>
  <c r="BJ200" i="11"/>
  <c r="BJ156" i="11"/>
  <c r="BL224" i="11" s="1"/>
  <c r="BJ190" i="11"/>
  <c r="BK138" i="11"/>
  <c r="BM102" i="11"/>
  <c r="BJ132" i="8"/>
  <c r="BJ160" i="8" s="1"/>
  <c r="BL128" i="11"/>
  <c r="BL125" i="11"/>
  <c r="BJ127" i="8"/>
  <c r="BK200" i="8"/>
  <c r="BK190" i="8"/>
  <c r="BK184" i="8"/>
  <c r="BM226" i="8" s="1"/>
  <c r="BK156" i="8"/>
  <c r="BM224" i="8" s="1"/>
  <c r="BK139" i="11"/>
  <c r="BK136" i="11"/>
  <c r="BM115" i="11"/>
  <c r="BM120" i="11"/>
  <c r="BM117" i="11"/>
  <c r="BM114" i="11"/>
  <c r="BM122" i="11" s="1"/>
  <c r="BM207" i="11" s="1"/>
  <c r="BN215" i="11" s="1"/>
  <c r="BN59" i="11" s="1"/>
  <c r="BN119" i="11" s="1"/>
  <c r="BM119" i="11"/>
  <c r="BM121" i="11"/>
  <c r="BM118" i="11"/>
  <c r="BM113" i="11"/>
  <c r="BM116" i="11"/>
  <c r="BK142" i="11"/>
  <c r="BM110" i="11"/>
  <c r="BM104" i="11"/>
  <c r="BJ131" i="8"/>
  <c r="BJ133" i="8" s="1"/>
  <c r="BJ209" i="8" s="1"/>
  <c r="BK217" i="8" s="1"/>
  <c r="BK61" i="8" s="1"/>
  <c r="BL124" i="11"/>
  <c r="BL198" i="11" s="1"/>
  <c r="BM105" i="11"/>
  <c r="BJ126" i="8"/>
  <c r="BK135" i="11"/>
  <c r="BL188" i="11"/>
  <c r="BL192" i="11" s="1"/>
  <c r="BL182" i="11"/>
  <c r="BL154" i="11"/>
  <c r="BJ188" i="8"/>
  <c r="BJ192" i="8" s="1"/>
  <c r="BJ154" i="8"/>
  <c r="BJ182" i="8"/>
  <c r="BJ198" i="8"/>
  <c r="BL86" i="12"/>
  <c r="BL102" i="12" s="1"/>
  <c r="BM104" i="12" s="1"/>
  <c r="BM42" i="12" s="1"/>
  <c r="BL133" i="11"/>
  <c r="BL209" i="11" s="1"/>
  <c r="BM217" i="11" s="1"/>
  <c r="BM61" i="11" s="1"/>
  <c r="BK105" i="8"/>
  <c r="BK104" i="8"/>
  <c r="BK107" i="8"/>
  <c r="BK110" i="8"/>
  <c r="BK108" i="8"/>
  <c r="BK106" i="8"/>
  <c r="BK102" i="8"/>
  <c r="BK109" i="8"/>
  <c r="BK103" i="8"/>
  <c r="BL114" i="8"/>
  <c r="BL117" i="8"/>
  <c r="BL115" i="8"/>
  <c r="BL119" i="8"/>
  <c r="BL120" i="8"/>
  <c r="BL118" i="8"/>
  <c r="BL116" i="8"/>
  <c r="BL113" i="8"/>
  <c r="BL81" i="9"/>
  <c r="BL77" i="9"/>
  <c r="BL80" i="9"/>
  <c r="BL82" i="9"/>
  <c r="BL79" i="9"/>
  <c r="BL83" i="9"/>
  <c r="BL84" i="9"/>
  <c r="BL85" i="9"/>
  <c r="BM111" i="11"/>
  <c r="BM205" i="11" s="1"/>
  <c r="BN213" i="11" s="1"/>
  <c r="BN57" i="11" s="1"/>
  <c r="AR243" i="11"/>
  <c r="AR253" i="11"/>
  <c r="AR253" i="8"/>
  <c r="DN240" i="2"/>
  <c r="DO241" i="2"/>
  <c r="DJ202" i="2"/>
  <c r="DK203" i="2"/>
  <c r="DL222" i="2"/>
  <c r="DK221" i="2"/>
  <c r="DK54" i="2"/>
  <c r="DL55" i="2"/>
  <c r="DK31" i="2"/>
  <c r="DL32" i="2"/>
  <c r="DM9" i="2"/>
  <c r="DL8" i="2"/>
  <c r="DI48" i="2"/>
  <c r="BN121" i="11" l="1"/>
  <c r="BN113" i="11"/>
  <c r="BN115" i="11"/>
  <c r="BN118" i="11"/>
  <c r="BK144" i="11"/>
  <c r="BK211" i="11" s="1"/>
  <c r="BL219" i="11" s="1"/>
  <c r="BL63" i="11" s="1"/>
  <c r="BN116" i="11"/>
  <c r="BK190" i="11"/>
  <c r="BK156" i="11"/>
  <c r="BM224" i="11" s="1"/>
  <c r="BK184" i="11"/>
  <c r="BM226" i="11" s="1"/>
  <c r="BK200" i="11"/>
  <c r="BN117" i="11"/>
  <c r="BN114" i="11"/>
  <c r="BK194" i="8"/>
  <c r="BK98" i="9"/>
  <c r="BN120" i="11"/>
  <c r="BM230" i="8"/>
  <c r="BM232" i="8" s="1"/>
  <c r="BL135" i="8"/>
  <c r="BL136" i="8"/>
  <c r="BL140" i="8"/>
  <c r="BL143" i="8"/>
  <c r="BL162" i="8" s="1"/>
  <c r="BQ228" i="8" s="1"/>
  <c r="BL141" i="8"/>
  <c r="BL137" i="8"/>
  <c r="BL142" i="8"/>
  <c r="BL139" i="8"/>
  <c r="BL138" i="8"/>
  <c r="BJ98" i="12"/>
  <c r="BJ194" i="11"/>
  <c r="BL230" i="11"/>
  <c r="BL232" i="11" s="1"/>
  <c r="BM128" i="11"/>
  <c r="BM127" i="11"/>
  <c r="BM125" i="11"/>
  <c r="BM124" i="11"/>
  <c r="BM130" i="11"/>
  <c r="BM129" i="11"/>
  <c r="BM132" i="11"/>
  <c r="BM160" i="11" s="1"/>
  <c r="BM126" i="11"/>
  <c r="BM131" i="11"/>
  <c r="BM81" i="12"/>
  <c r="BM78" i="12"/>
  <c r="BM82" i="12"/>
  <c r="BM80" i="12"/>
  <c r="BM85" i="12"/>
  <c r="BM84" i="12"/>
  <c r="BM79" i="12"/>
  <c r="BM77" i="12"/>
  <c r="BM83" i="12"/>
  <c r="BN122" i="11"/>
  <c r="BN207" i="11" s="1"/>
  <c r="BO215" i="11" s="1"/>
  <c r="BO59" i="11" s="1"/>
  <c r="BK128" i="8"/>
  <c r="BK129" i="8"/>
  <c r="BK126" i="8"/>
  <c r="BK127" i="8"/>
  <c r="BK124" i="8"/>
  <c r="BK131" i="8"/>
  <c r="BK132" i="8"/>
  <c r="BK160" i="8" s="1"/>
  <c r="BK125" i="8"/>
  <c r="BK130" i="8"/>
  <c r="BK111" i="8"/>
  <c r="BK205" i="8" s="1"/>
  <c r="BL213" i="8" s="1"/>
  <c r="BL57" i="8" s="1"/>
  <c r="BL103" i="8" s="1"/>
  <c r="BL86" i="9"/>
  <c r="BL102" i="9" s="1"/>
  <c r="BM104" i="9" s="1"/>
  <c r="BM42" i="9" s="1"/>
  <c r="BM84" i="9" s="1"/>
  <c r="BL122" i="8"/>
  <c r="BL207" i="8" s="1"/>
  <c r="BM215" i="8" s="1"/>
  <c r="BM59" i="8" s="1"/>
  <c r="BM113" i="8" s="1"/>
  <c r="BN105" i="11"/>
  <c r="BN103" i="11"/>
  <c r="BN107" i="11"/>
  <c r="BN102" i="11"/>
  <c r="BN110" i="11"/>
  <c r="BN106" i="11"/>
  <c r="BN104" i="11"/>
  <c r="BN108" i="11"/>
  <c r="BN109" i="11"/>
  <c r="AR255" i="11"/>
  <c r="AR247" i="11" s="1"/>
  <c r="AR249" i="11" s="1"/>
  <c r="AR257" i="11" s="1"/>
  <c r="AR255" i="8"/>
  <c r="AR247" i="8" s="1"/>
  <c r="AR249" i="8" s="1"/>
  <c r="DP241" i="2"/>
  <c r="DO240" i="2"/>
  <c r="DL203" i="2"/>
  <c r="DK202" i="2"/>
  <c r="DL54" i="2"/>
  <c r="DM55" i="2"/>
  <c r="DL221" i="2"/>
  <c r="DM222" i="2"/>
  <c r="DM32" i="2"/>
  <c r="DL31" i="2"/>
  <c r="DN9" i="2"/>
  <c r="DM8" i="2"/>
  <c r="DJ48" i="2"/>
  <c r="BM230" i="11" l="1"/>
  <c r="BM232" i="11" s="1"/>
  <c r="BK98" i="12"/>
  <c r="BK194" i="11"/>
  <c r="BL140" i="11"/>
  <c r="BL136" i="11"/>
  <c r="BL139" i="11"/>
  <c r="BL141" i="11"/>
  <c r="BL142" i="11"/>
  <c r="BL143" i="11"/>
  <c r="BL162" i="11" s="1"/>
  <c r="BQ228" i="11" s="1"/>
  <c r="BL138" i="11"/>
  <c r="BL137" i="11"/>
  <c r="BL135" i="11"/>
  <c r="BL184" i="8"/>
  <c r="BN226" i="8" s="1"/>
  <c r="BL190" i="8"/>
  <c r="BL200" i="8"/>
  <c r="BL156" i="8"/>
  <c r="BN224" i="8" s="1"/>
  <c r="BK133" i="8"/>
  <c r="BK209" i="8" s="1"/>
  <c r="BL217" i="8" s="1"/>
  <c r="BL61" i="8" s="1"/>
  <c r="BL125" i="8" s="1"/>
  <c r="BL144" i="8"/>
  <c r="BL211" i="8" s="1"/>
  <c r="BM219" i="8" s="1"/>
  <c r="BM63" i="8" s="1"/>
  <c r="BK154" i="8"/>
  <c r="BK182" i="8"/>
  <c r="BK198" i="8"/>
  <c r="BK188" i="8"/>
  <c r="BK192" i="8" s="1"/>
  <c r="BM198" i="11"/>
  <c r="BM182" i="11"/>
  <c r="BM188" i="11"/>
  <c r="BM192" i="11" s="1"/>
  <c r="BM154" i="11"/>
  <c r="BM133" i="11"/>
  <c r="BM209" i="11" s="1"/>
  <c r="BN217" i="11" s="1"/>
  <c r="BN61" i="11" s="1"/>
  <c r="BO121" i="11"/>
  <c r="BO113" i="11"/>
  <c r="BO115" i="11"/>
  <c r="BO118" i="11"/>
  <c r="BO116" i="11"/>
  <c r="BO120" i="11"/>
  <c r="BO117" i="11"/>
  <c r="BO119" i="11"/>
  <c r="BO114" i="11"/>
  <c r="BM86" i="12"/>
  <c r="BM102" i="12" s="1"/>
  <c r="BN104" i="12" s="1"/>
  <c r="BN42" i="12" s="1"/>
  <c r="BL104" i="8"/>
  <c r="BL107" i="8"/>
  <c r="BL102" i="8"/>
  <c r="BL106" i="8"/>
  <c r="BL110" i="8"/>
  <c r="BL105" i="8"/>
  <c r="BL108" i="8"/>
  <c r="BL109" i="8"/>
  <c r="BM77" i="9"/>
  <c r="BM116" i="8"/>
  <c r="BM114" i="8"/>
  <c r="BM81" i="9"/>
  <c r="BM115" i="8"/>
  <c r="BM119" i="8"/>
  <c r="BM83" i="9"/>
  <c r="BM121" i="8"/>
  <c r="BM85" i="9"/>
  <c r="BM117" i="8"/>
  <c r="BM82" i="9"/>
  <c r="BM118" i="8"/>
  <c r="BM120" i="8"/>
  <c r="BM80" i="9"/>
  <c r="BM79" i="9"/>
  <c r="BM78" i="9"/>
  <c r="BN111" i="11"/>
  <c r="BN205" i="11" s="1"/>
  <c r="BO213" i="11" s="1"/>
  <c r="BO57" i="11" s="1"/>
  <c r="AR259" i="11"/>
  <c r="AS245" i="11"/>
  <c r="AR251" i="11"/>
  <c r="AR257" i="8"/>
  <c r="AR251" i="8"/>
  <c r="AR259" i="8"/>
  <c r="DQ241" i="2"/>
  <c r="DP240" i="2"/>
  <c r="DN55" i="2"/>
  <c r="DM54" i="2"/>
  <c r="DN222" i="2"/>
  <c r="DM221" i="2"/>
  <c r="DL202" i="2"/>
  <c r="DM203" i="2"/>
  <c r="DN32" i="2"/>
  <c r="DM31" i="2"/>
  <c r="DO9" i="2"/>
  <c r="DN8" i="2"/>
  <c r="DK48" i="2"/>
  <c r="BL124" i="8" l="1"/>
  <c r="BL132" i="8"/>
  <c r="BL160" i="8" s="1"/>
  <c r="BL130" i="8"/>
  <c r="BL194" i="8"/>
  <c r="BL98" i="9"/>
  <c r="BL144" i="11"/>
  <c r="BL211" i="11" s="1"/>
  <c r="BM219" i="11" s="1"/>
  <c r="BM63" i="11" s="1"/>
  <c r="BO122" i="11"/>
  <c r="BO207" i="11" s="1"/>
  <c r="BP215" i="11" s="1"/>
  <c r="BP59" i="11" s="1"/>
  <c r="BP119" i="11" s="1"/>
  <c r="BL131" i="8"/>
  <c r="BL190" i="11"/>
  <c r="BL200" i="11"/>
  <c r="BL156" i="11"/>
  <c r="BN224" i="11" s="1"/>
  <c r="BL184" i="11"/>
  <c r="BN226" i="11" s="1"/>
  <c r="BL127" i="8"/>
  <c r="BL133" i="8" s="1"/>
  <c r="BL209" i="8" s="1"/>
  <c r="BM217" i="8" s="1"/>
  <c r="BM61" i="8" s="1"/>
  <c r="BL129" i="8"/>
  <c r="BM143" i="8"/>
  <c r="BM162" i="8" s="1"/>
  <c r="BR228" i="8" s="1"/>
  <c r="BM137" i="8"/>
  <c r="BM135" i="8"/>
  <c r="BM140" i="8"/>
  <c r="BM142" i="8"/>
  <c r="BM138" i="8"/>
  <c r="BM141" i="8"/>
  <c r="BM139" i="8"/>
  <c r="BM136" i="8"/>
  <c r="BM144" i="8" s="1"/>
  <c r="BM211" i="8" s="1"/>
  <c r="BN219" i="8" s="1"/>
  <c r="BN63" i="8" s="1"/>
  <c r="BN135" i="8" s="1"/>
  <c r="BL126" i="8"/>
  <c r="BL128" i="8"/>
  <c r="BN230" i="8"/>
  <c r="BN232" i="8" s="1"/>
  <c r="BN85" i="12"/>
  <c r="BN77" i="12"/>
  <c r="BN83" i="12"/>
  <c r="BN80" i="12"/>
  <c r="BN81" i="12"/>
  <c r="BN84" i="12"/>
  <c r="BN78" i="12"/>
  <c r="BN82" i="12"/>
  <c r="BN79" i="12"/>
  <c r="BN128" i="11"/>
  <c r="BN124" i="11"/>
  <c r="BN132" i="11"/>
  <c r="BN160" i="11" s="1"/>
  <c r="BN130" i="11"/>
  <c r="BN131" i="11"/>
  <c r="BN126" i="11"/>
  <c r="BN125" i="11"/>
  <c r="BN127" i="11"/>
  <c r="BN129" i="11"/>
  <c r="BL198" i="8"/>
  <c r="BL111" i="8"/>
  <c r="BL205" i="8" s="1"/>
  <c r="BM213" i="8" s="1"/>
  <c r="BM57" i="8" s="1"/>
  <c r="BM122" i="8"/>
  <c r="BM207" i="8" s="1"/>
  <c r="BN215" i="8" s="1"/>
  <c r="BN59" i="8" s="1"/>
  <c r="BN121" i="8" s="1"/>
  <c r="BM86" i="9"/>
  <c r="BM102" i="9" s="1"/>
  <c r="BN104" i="9" s="1"/>
  <c r="BN42" i="9" s="1"/>
  <c r="BN85" i="9" s="1"/>
  <c r="BO103" i="11"/>
  <c r="BO104" i="11"/>
  <c r="BO106" i="11"/>
  <c r="BO108" i="11"/>
  <c r="BO109" i="11"/>
  <c r="BO107" i="11"/>
  <c r="BO105" i="11"/>
  <c r="BO102" i="11"/>
  <c r="BO110" i="11"/>
  <c r="AS243" i="11"/>
  <c r="AS253" i="11"/>
  <c r="AS245" i="8"/>
  <c r="AS243" i="8"/>
  <c r="DQ240" i="2"/>
  <c r="DR241" i="2"/>
  <c r="DN221" i="2"/>
  <c r="DO222" i="2"/>
  <c r="DM202" i="2"/>
  <c r="DN203" i="2"/>
  <c r="DO55" i="2"/>
  <c r="DN54" i="2"/>
  <c r="DN31" i="2"/>
  <c r="DO32" i="2"/>
  <c r="DP9" i="2"/>
  <c r="DO8" i="2"/>
  <c r="DL48" i="2"/>
  <c r="BM126" i="8" l="1"/>
  <c r="BM132" i="8"/>
  <c r="BM160" i="8" s="1"/>
  <c r="BM131" i="8"/>
  <c r="BM129" i="8"/>
  <c r="BM128" i="8"/>
  <c r="BM125" i="8"/>
  <c r="BM127" i="8"/>
  <c r="BM124" i="8"/>
  <c r="BM188" i="8" s="1"/>
  <c r="BM192" i="8" s="1"/>
  <c r="BM130" i="8"/>
  <c r="BM142" i="11"/>
  <c r="BM136" i="11"/>
  <c r="BM141" i="11"/>
  <c r="BM139" i="11"/>
  <c r="BM135" i="11"/>
  <c r="BM137" i="11"/>
  <c r="BM143" i="11"/>
  <c r="BM162" i="11" s="1"/>
  <c r="BR228" i="11" s="1"/>
  <c r="BM140" i="11"/>
  <c r="BM138" i="11"/>
  <c r="BP120" i="11"/>
  <c r="BN137" i="8"/>
  <c r="BN139" i="8"/>
  <c r="BP117" i="11"/>
  <c r="BN230" i="11"/>
  <c r="BN232" i="11" s="1"/>
  <c r="BN138" i="8"/>
  <c r="BP114" i="11"/>
  <c r="BP115" i="11"/>
  <c r="BP113" i="11"/>
  <c r="BN143" i="8"/>
  <c r="BN162" i="8" s="1"/>
  <c r="BS228" i="8" s="1"/>
  <c r="BN142" i="8"/>
  <c r="BP116" i="11"/>
  <c r="BP118" i="11"/>
  <c r="BM184" i="8"/>
  <c r="BO226" i="8" s="1"/>
  <c r="BM190" i="8"/>
  <c r="BM156" i="8"/>
  <c r="BO224" i="8" s="1"/>
  <c r="BM200" i="8"/>
  <c r="BL194" i="11"/>
  <c r="BL98" i="12"/>
  <c r="BL154" i="8"/>
  <c r="BL182" i="8"/>
  <c r="BL188" i="8"/>
  <c r="BL192" i="8" s="1"/>
  <c r="BP121" i="11"/>
  <c r="BN141" i="8"/>
  <c r="BN140" i="8"/>
  <c r="BN136" i="8"/>
  <c r="BN182" i="11"/>
  <c r="BN154" i="11"/>
  <c r="BN198" i="11"/>
  <c r="BN188" i="11"/>
  <c r="BN192" i="11" s="1"/>
  <c r="BN86" i="12"/>
  <c r="BN102" i="12" s="1"/>
  <c r="BO104" i="12" s="1"/>
  <c r="BO42" i="12" s="1"/>
  <c r="BN133" i="11"/>
  <c r="BN209" i="11" s="1"/>
  <c r="BO217" i="11" s="1"/>
  <c r="BO61" i="11" s="1"/>
  <c r="BM108" i="8"/>
  <c r="BM103" i="8"/>
  <c r="BM102" i="8"/>
  <c r="BM106" i="8"/>
  <c r="BM104" i="8"/>
  <c r="BM107" i="8"/>
  <c r="BM105" i="8"/>
  <c r="BM109" i="8"/>
  <c r="BM110" i="8"/>
  <c r="BN120" i="8"/>
  <c r="BN118" i="8"/>
  <c r="BN115" i="8"/>
  <c r="BN117" i="8"/>
  <c r="BN119" i="8"/>
  <c r="BN116" i="8"/>
  <c r="BM154" i="8"/>
  <c r="BN114" i="8"/>
  <c r="BM198" i="8"/>
  <c r="BN113" i="8"/>
  <c r="BM133" i="8"/>
  <c r="BM209" i="8" s="1"/>
  <c r="BN217" i="8" s="1"/>
  <c r="BN61" i="8" s="1"/>
  <c r="BN130" i="8" s="1"/>
  <c r="BM182" i="8"/>
  <c r="BN77" i="9"/>
  <c r="BN82" i="9"/>
  <c r="BN78" i="9"/>
  <c r="BN81" i="9"/>
  <c r="BN83" i="9"/>
  <c r="BN80" i="9"/>
  <c r="BN79" i="9"/>
  <c r="BN84" i="9"/>
  <c r="BO111" i="11"/>
  <c r="BO205" i="11" s="1"/>
  <c r="BP213" i="11" s="1"/>
  <c r="BP57" i="11" s="1"/>
  <c r="AS255" i="11"/>
  <c r="BN200" i="8"/>
  <c r="BN190" i="8"/>
  <c r="BN184" i="8"/>
  <c r="BP226" i="8" s="1"/>
  <c r="BN156" i="8"/>
  <c r="BP224" i="8" s="1"/>
  <c r="BN144" i="8"/>
  <c r="BN211" i="8" s="1"/>
  <c r="BO219" i="8" s="1"/>
  <c r="BO63" i="8" s="1"/>
  <c r="AS253" i="8"/>
  <c r="DR240" i="2"/>
  <c r="DS241" i="2"/>
  <c r="DP55" i="2"/>
  <c r="DO54" i="2"/>
  <c r="DO203" i="2"/>
  <c r="DN202" i="2"/>
  <c r="DP222" i="2"/>
  <c r="DO221" i="2"/>
  <c r="DO31" i="2"/>
  <c r="DP32" i="2"/>
  <c r="DQ9" i="2"/>
  <c r="DP8" i="2"/>
  <c r="DM48" i="2"/>
  <c r="BM200" i="11" l="1"/>
  <c r="BM184" i="11"/>
  <c r="BO226" i="11" s="1"/>
  <c r="BM156" i="11"/>
  <c r="BO224" i="11" s="1"/>
  <c r="BM190" i="11"/>
  <c r="BM144" i="11"/>
  <c r="BM211" i="11" s="1"/>
  <c r="BN219" i="11" s="1"/>
  <c r="BN63" i="11" s="1"/>
  <c r="BO230" i="8"/>
  <c r="BO232" i="8" s="1"/>
  <c r="BM194" i="8"/>
  <c r="BM98" i="9"/>
  <c r="BP122" i="11"/>
  <c r="BP207" i="11" s="1"/>
  <c r="BQ215" i="11" s="1"/>
  <c r="BQ59" i="11" s="1"/>
  <c r="BO82" i="12"/>
  <c r="BO81" i="12"/>
  <c r="BO80" i="12"/>
  <c r="BO85" i="12"/>
  <c r="BO84" i="12"/>
  <c r="BO77" i="12"/>
  <c r="BO83" i="12"/>
  <c r="BO79" i="12"/>
  <c r="BO78" i="12"/>
  <c r="BO131" i="11"/>
  <c r="BO127" i="11"/>
  <c r="BO126" i="11"/>
  <c r="BO128" i="11"/>
  <c r="BO129" i="11"/>
  <c r="BO130" i="11"/>
  <c r="BO132" i="11"/>
  <c r="BO160" i="11" s="1"/>
  <c r="BO124" i="11"/>
  <c r="BO125" i="11"/>
  <c r="BM111" i="8"/>
  <c r="BM205" i="8" s="1"/>
  <c r="BN213" i="8" s="1"/>
  <c r="BN57" i="8" s="1"/>
  <c r="BN122" i="8"/>
  <c r="BN207" i="8" s="1"/>
  <c r="BO215" i="8" s="1"/>
  <c r="BO59" i="8" s="1"/>
  <c r="BO120" i="8" s="1"/>
  <c r="BN86" i="9"/>
  <c r="BN102" i="9" s="1"/>
  <c r="BO104" i="9" s="1"/>
  <c r="BO42" i="9" s="1"/>
  <c r="BO84" i="9" s="1"/>
  <c r="BN132" i="8"/>
  <c r="BN160" i="8" s="1"/>
  <c r="BN129" i="8"/>
  <c r="BN124" i="8"/>
  <c r="BN198" i="8" s="1"/>
  <c r="BN131" i="8"/>
  <c r="BN127" i="8"/>
  <c r="BN125" i="8"/>
  <c r="BN126" i="8"/>
  <c r="BN128" i="8"/>
  <c r="AS247" i="11"/>
  <c r="BP109" i="11"/>
  <c r="BP106" i="11"/>
  <c r="BP108" i="11"/>
  <c r="BP105" i="11"/>
  <c r="BP103" i="11"/>
  <c r="BP104" i="11"/>
  <c r="BP102" i="11"/>
  <c r="BP107" i="11"/>
  <c r="BP110" i="11"/>
  <c r="AS259" i="11"/>
  <c r="BN194" i="8"/>
  <c r="BN98" i="9"/>
  <c r="BO137" i="8"/>
  <c r="BO136" i="8"/>
  <c r="BO135" i="8"/>
  <c r="BO139" i="8"/>
  <c r="BO142" i="8"/>
  <c r="BO143" i="8"/>
  <c r="BO162" i="8" s="1"/>
  <c r="BT228" i="8" s="1"/>
  <c r="BO141" i="8"/>
  <c r="BO138" i="8"/>
  <c r="BO140" i="8"/>
  <c r="BP230" i="8"/>
  <c r="BP232" i="8" s="1"/>
  <c r="AS255" i="8"/>
  <c r="DT241" i="2"/>
  <c r="DS240" i="2"/>
  <c r="DP203" i="2"/>
  <c r="DO202" i="2"/>
  <c r="DP54" i="2"/>
  <c r="DQ55" i="2"/>
  <c r="DQ222" i="2"/>
  <c r="DP221" i="2"/>
  <c r="DQ32" i="2"/>
  <c r="DP31" i="2"/>
  <c r="DR9" i="2"/>
  <c r="DQ8" i="2"/>
  <c r="DN48" i="2"/>
  <c r="BN140" i="11" l="1"/>
  <c r="BN141" i="11"/>
  <c r="BN142" i="11"/>
  <c r="BN138" i="11"/>
  <c r="BN143" i="11"/>
  <c r="BN162" i="11" s="1"/>
  <c r="BS228" i="11" s="1"/>
  <c r="BN137" i="11"/>
  <c r="BN136" i="11"/>
  <c r="BN139" i="11"/>
  <c r="BN135" i="11"/>
  <c r="BM98" i="12"/>
  <c r="BM194" i="11"/>
  <c r="BO230" i="11"/>
  <c r="BO232" i="11" s="1"/>
  <c r="BQ121" i="11"/>
  <c r="BQ120" i="11"/>
  <c r="BQ114" i="11"/>
  <c r="BQ118" i="11"/>
  <c r="BQ116" i="11"/>
  <c r="BQ113" i="11"/>
  <c r="BQ115" i="11"/>
  <c r="BQ119" i="11"/>
  <c r="BQ117" i="11"/>
  <c r="BO182" i="11"/>
  <c r="BO154" i="11"/>
  <c r="BO188" i="11"/>
  <c r="BO192" i="11" s="1"/>
  <c r="BO198" i="11"/>
  <c r="BO133" i="11"/>
  <c r="BO209" i="11" s="1"/>
  <c r="BP217" i="11" s="1"/>
  <c r="BP61" i="11" s="1"/>
  <c r="BO86" i="12"/>
  <c r="BO102" i="12" s="1"/>
  <c r="BP104" i="12" s="1"/>
  <c r="BP42" i="12" s="1"/>
  <c r="BN154" i="8"/>
  <c r="BN188" i="8"/>
  <c r="BN192" i="8" s="1"/>
  <c r="BN182" i="8"/>
  <c r="BN110" i="8"/>
  <c r="BN103" i="8"/>
  <c r="BN109" i="8"/>
  <c r="BN108" i="8"/>
  <c r="BN104" i="8"/>
  <c r="BN106" i="8"/>
  <c r="BN102" i="8"/>
  <c r="BN105" i="8"/>
  <c r="BN107" i="8"/>
  <c r="BO118" i="8"/>
  <c r="BO115" i="8"/>
  <c r="BN133" i="8"/>
  <c r="BN209" i="8" s="1"/>
  <c r="BO217" i="8" s="1"/>
  <c r="BO61" i="8" s="1"/>
  <c r="BO127" i="8" s="1"/>
  <c r="BO116" i="8"/>
  <c r="BO113" i="8"/>
  <c r="BO121" i="8"/>
  <c r="BO119" i="8"/>
  <c r="BO114" i="8"/>
  <c r="BO117" i="8"/>
  <c r="BO83" i="9"/>
  <c r="BO81" i="9"/>
  <c r="BO79" i="9"/>
  <c r="BO80" i="9"/>
  <c r="BO77" i="9"/>
  <c r="BO78" i="9"/>
  <c r="BO85" i="9"/>
  <c r="BO82" i="9"/>
  <c r="AS249" i="11"/>
  <c r="BP111" i="11"/>
  <c r="BP205" i="11" s="1"/>
  <c r="BQ213" i="11" s="1"/>
  <c r="BQ57" i="11" s="1"/>
  <c r="AS247" i="8"/>
  <c r="BO156" i="8"/>
  <c r="BQ224" i="8" s="1"/>
  <c r="BO200" i="8"/>
  <c r="BO190" i="8"/>
  <c r="BO184" i="8"/>
  <c r="BQ226" i="8" s="1"/>
  <c r="BO144" i="8"/>
  <c r="BO211" i="8" s="1"/>
  <c r="BP219" i="8" s="1"/>
  <c r="BP63" i="8" s="1"/>
  <c r="AS259" i="8"/>
  <c r="DU241" i="2"/>
  <c r="DT240" i="2"/>
  <c r="DQ203" i="2"/>
  <c r="DP202" i="2"/>
  <c r="DR222" i="2"/>
  <c r="DQ221" i="2"/>
  <c r="DQ54" i="2"/>
  <c r="DR55" i="2"/>
  <c r="DR32" i="2"/>
  <c r="DQ31" i="2"/>
  <c r="DS9" i="2"/>
  <c r="DR8" i="2"/>
  <c r="DO48" i="2"/>
  <c r="BN190" i="11" l="1"/>
  <c r="BN200" i="11"/>
  <c r="BN156" i="11"/>
  <c r="BP224" i="11" s="1"/>
  <c r="BN184" i="11"/>
  <c r="BP226" i="11" s="1"/>
  <c r="BQ122" i="11"/>
  <c r="BQ207" i="11" s="1"/>
  <c r="BR215" i="11" s="1"/>
  <c r="BR59" i="11" s="1"/>
  <c r="BN144" i="11"/>
  <c r="BN211" i="11" s="1"/>
  <c r="BO219" i="11" s="1"/>
  <c r="BO63" i="11" s="1"/>
  <c r="BP77" i="12"/>
  <c r="BP85" i="12"/>
  <c r="BP79" i="12"/>
  <c r="BP78" i="12"/>
  <c r="BP84" i="12"/>
  <c r="BP82" i="12"/>
  <c r="BP80" i="12"/>
  <c r="BP83" i="12"/>
  <c r="BP81" i="12"/>
  <c r="BP124" i="11"/>
  <c r="BP127" i="11"/>
  <c r="BP130" i="11"/>
  <c r="BP129" i="11"/>
  <c r="BP132" i="11"/>
  <c r="BP160" i="11" s="1"/>
  <c r="BP131" i="11"/>
  <c r="BP128" i="11"/>
  <c r="BP125" i="11"/>
  <c r="BP126" i="11"/>
  <c r="BO122" i="8"/>
  <c r="BO207" i="8" s="1"/>
  <c r="BP215" i="8" s="1"/>
  <c r="BP59" i="8" s="1"/>
  <c r="BP118" i="8" s="1"/>
  <c r="BN111" i="8"/>
  <c r="BN205" i="8" s="1"/>
  <c r="BO213" i="8" s="1"/>
  <c r="BO57" i="8" s="1"/>
  <c r="BO126" i="8"/>
  <c r="BO131" i="8"/>
  <c r="BO125" i="8"/>
  <c r="BO132" i="8"/>
  <c r="BO160" i="8" s="1"/>
  <c r="BO128" i="8"/>
  <c r="BO124" i="8"/>
  <c r="BO182" i="8" s="1"/>
  <c r="BO130" i="8"/>
  <c r="BO129" i="8"/>
  <c r="BO86" i="9"/>
  <c r="BO102" i="9" s="1"/>
  <c r="BP104" i="9" s="1"/>
  <c r="BP42" i="9" s="1"/>
  <c r="BP78" i="9" s="1"/>
  <c r="AS257" i="11"/>
  <c r="AT245" i="11" s="1"/>
  <c r="AS251" i="11"/>
  <c r="BQ106" i="11"/>
  <c r="BQ104" i="11"/>
  <c r="BQ110" i="11"/>
  <c r="BQ108" i="11"/>
  <c r="BQ105" i="11"/>
  <c r="BQ109" i="11"/>
  <c r="BQ103" i="11"/>
  <c r="BQ107" i="11"/>
  <c r="BQ102" i="11"/>
  <c r="AS249" i="8"/>
  <c r="BO194" i="8"/>
  <c r="BO98" i="9"/>
  <c r="BP136" i="8"/>
  <c r="BP135" i="8"/>
  <c r="BP137" i="8"/>
  <c r="BP143" i="8"/>
  <c r="BP162" i="8" s="1"/>
  <c r="BU228" i="8" s="1"/>
  <c r="BP139" i="8"/>
  <c r="BP140" i="8"/>
  <c r="BP138" i="8"/>
  <c r="BP141" i="8"/>
  <c r="BP142" i="8"/>
  <c r="BQ230" i="8"/>
  <c r="BQ232" i="8" s="1"/>
  <c r="DV241" i="2"/>
  <c r="DU240" i="2"/>
  <c r="DR221" i="2"/>
  <c r="DS222" i="2"/>
  <c r="DS55" i="2"/>
  <c r="DR54" i="2"/>
  <c r="DQ202" i="2"/>
  <c r="DR203" i="2"/>
  <c r="DR31" i="2"/>
  <c r="DS32" i="2"/>
  <c r="DT9" i="2"/>
  <c r="DS8" i="2"/>
  <c r="DP48" i="2"/>
  <c r="BO143" i="11" l="1"/>
  <c r="BO162" i="11" s="1"/>
  <c r="BT228" i="11" s="1"/>
  <c r="BO139" i="11"/>
  <c r="BO137" i="11"/>
  <c r="BO135" i="11"/>
  <c r="BO138" i="11"/>
  <c r="BO141" i="11"/>
  <c r="BO140" i="11"/>
  <c r="BO142" i="11"/>
  <c r="BO136" i="11"/>
  <c r="BO144" i="11" s="1"/>
  <c r="BO211" i="11" s="1"/>
  <c r="BP219" i="11" s="1"/>
  <c r="BP63" i="11" s="1"/>
  <c r="BP135" i="11" s="1"/>
  <c r="BR116" i="11"/>
  <c r="BR115" i="11"/>
  <c r="BR113" i="11"/>
  <c r="BR118" i="11"/>
  <c r="BR121" i="11"/>
  <c r="BR117" i="11"/>
  <c r="BR120" i="11"/>
  <c r="BR114" i="11"/>
  <c r="BR122" i="11" s="1"/>
  <c r="BR207" i="11" s="1"/>
  <c r="BS215" i="11" s="1"/>
  <c r="BS59" i="11" s="1"/>
  <c r="BS118" i="11" s="1"/>
  <c r="BR119" i="11"/>
  <c r="BP230" i="11"/>
  <c r="BP232" i="11" s="1"/>
  <c r="BN194" i="11"/>
  <c r="BN98" i="12"/>
  <c r="BP133" i="11"/>
  <c r="BP209" i="11" s="1"/>
  <c r="BQ217" i="11" s="1"/>
  <c r="BQ61" i="11" s="1"/>
  <c r="BP154" i="11"/>
  <c r="BP198" i="11"/>
  <c r="BP182" i="11"/>
  <c r="BP188" i="11"/>
  <c r="BP192" i="11" s="1"/>
  <c r="BP86" i="12"/>
  <c r="BP102" i="12" s="1"/>
  <c r="BQ104" i="12" s="1"/>
  <c r="BQ42" i="12" s="1"/>
  <c r="BO188" i="8"/>
  <c r="BO192" i="8" s="1"/>
  <c r="BO154" i="8"/>
  <c r="BO133" i="8"/>
  <c r="BO209" i="8" s="1"/>
  <c r="BP217" i="8" s="1"/>
  <c r="BP61" i="8" s="1"/>
  <c r="BP124" i="8" s="1"/>
  <c r="BO198" i="8"/>
  <c r="BP121" i="8"/>
  <c r="BP115" i="8"/>
  <c r="BP117" i="8"/>
  <c r="BP116" i="8"/>
  <c r="BP119" i="8"/>
  <c r="BP114" i="8"/>
  <c r="BP120" i="8"/>
  <c r="BP113" i="8"/>
  <c r="BO105" i="8"/>
  <c r="BO109" i="8"/>
  <c r="BO107" i="8"/>
  <c r="BO104" i="8"/>
  <c r="BO108" i="8"/>
  <c r="BO106" i="8"/>
  <c r="BO103" i="8"/>
  <c r="BO110" i="8"/>
  <c r="BO102" i="8"/>
  <c r="BP83" i="9"/>
  <c r="BP81" i="9"/>
  <c r="BP77" i="9"/>
  <c r="BP79" i="9"/>
  <c r="BP84" i="9"/>
  <c r="BP80" i="9"/>
  <c r="BP82" i="9"/>
  <c r="BP85" i="9"/>
  <c r="AT243" i="11"/>
  <c r="AT253" i="11"/>
  <c r="BQ111" i="11"/>
  <c r="BQ205" i="11" s="1"/>
  <c r="BR213" i="11" s="1"/>
  <c r="BR57" i="11" s="1"/>
  <c r="AS251" i="8"/>
  <c r="AT243" i="8" s="1"/>
  <c r="AS257" i="8"/>
  <c r="AT245" i="8" s="1"/>
  <c r="BP190" i="8"/>
  <c r="BP156" i="8"/>
  <c r="BR224" i="8" s="1"/>
  <c r="BP200" i="8"/>
  <c r="BP184" i="8"/>
  <c r="BR226" i="8" s="1"/>
  <c r="BP144" i="8"/>
  <c r="BP211" i="8" s="1"/>
  <c r="BQ219" i="8" s="1"/>
  <c r="BQ63" i="8" s="1"/>
  <c r="DV240" i="2"/>
  <c r="DW241" i="2"/>
  <c r="DS203" i="2"/>
  <c r="DR202" i="2"/>
  <c r="DT55" i="2"/>
  <c r="DS54" i="2"/>
  <c r="DT222" i="2"/>
  <c r="DS221" i="2"/>
  <c r="DS31" i="2"/>
  <c r="DT32" i="2"/>
  <c r="DU9" i="2"/>
  <c r="DT8" i="2"/>
  <c r="DQ48" i="2"/>
  <c r="BP142" i="11" l="1"/>
  <c r="BS117" i="11"/>
  <c r="BP140" i="11"/>
  <c r="BS115" i="11"/>
  <c r="BO200" i="11"/>
  <c r="BO156" i="11"/>
  <c r="BQ224" i="11" s="1"/>
  <c r="BO184" i="11"/>
  <c r="BQ226" i="11" s="1"/>
  <c r="BO190" i="11"/>
  <c r="BP143" i="11"/>
  <c r="BP162" i="11" s="1"/>
  <c r="BU228" i="11" s="1"/>
  <c r="BS114" i="11"/>
  <c r="BP137" i="11"/>
  <c r="BP141" i="11"/>
  <c r="BP136" i="11"/>
  <c r="BS119" i="11"/>
  <c r="BS116" i="11"/>
  <c r="BP138" i="11"/>
  <c r="BP139" i="11"/>
  <c r="BS113" i="11"/>
  <c r="BS120" i="11"/>
  <c r="BS121" i="11"/>
  <c r="BQ81" i="12"/>
  <c r="BQ77" i="12"/>
  <c r="BQ78" i="12"/>
  <c r="BQ80" i="12"/>
  <c r="BQ82" i="12"/>
  <c r="BQ83" i="12"/>
  <c r="BQ84" i="12"/>
  <c r="BQ79" i="12"/>
  <c r="BQ85" i="12"/>
  <c r="BP144" i="11"/>
  <c r="BP211" i="11" s="1"/>
  <c r="BQ219" i="11" s="1"/>
  <c r="BQ63" i="11" s="1"/>
  <c r="BP184" i="11"/>
  <c r="BR226" i="11" s="1"/>
  <c r="BP190" i="11"/>
  <c r="BP200" i="11"/>
  <c r="BP156" i="11"/>
  <c r="BR224" i="11" s="1"/>
  <c r="BQ125" i="11"/>
  <c r="BQ131" i="11"/>
  <c r="BQ124" i="11"/>
  <c r="BQ129" i="11"/>
  <c r="BQ132" i="11"/>
  <c r="BQ160" i="11" s="1"/>
  <c r="BQ127" i="11"/>
  <c r="BQ128" i="11"/>
  <c r="BQ130" i="11"/>
  <c r="BQ126" i="11"/>
  <c r="BP128" i="8"/>
  <c r="BP132" i="8"/>
  <c r="BP160" i="8" s="1"/>
  <c r="BP127" i="8"/>
  <c r="BP122" i="8"/>
  <c r="BP207" i="8" s="1"/>
  <c r="BQ215" i="8" s="1"/>
  <c r="BQ59" i="8" s="1"/>
  <c r="BQ113" i="8" s="1"/>
  <c r="BP131" i="8"/>
  <c r="BP125" i="8"/>
  <c r="BP126" i="8"/>
  <c r="BP129" i="8"/>
  <c r="BP130" i="8"/>
  <c r="BO111" i="8"/>
  <c r="BO205" i="8" s="1"/>
  <c r="BP213" i="8" s="1"/>
  <c r="BP57" i="8" s="1"/>
  <c r="BP110" i="8" s="1"/>
  <c r="BP86" i="9"/>
  <c r="BP102" i="9" s="1"/>
  <c r="BQ104" i="9" s="1"/>
  <c r="BQ42" i="9" s="1"/>
  <c r="BQ78" i="9" s="1"/>
  <c r="AT255" i="11"/>
  <c r="AT259" i="11" s="1"/>
  <c r="BR106" i="11"/>
  <c r="BR110" i="11"/>
  <c r="BR108" i="11"/>
  <c r="BR103" i="11"/>
  <c r="BR104" i="11"/>
  <c r="BR102" i="11"/>
  <c r="BR109" i="11"/>
  <c r="BR107" i="11"/>
  <c r="BR105" i="11"/>
  <c r="BP154" i="8"/>
  <c r="BP198" i="8"/>
  <c r="BP182" i="8"/>
  <c r="BP188" i="8"/>
  <c r="BP192" i="8" s="1"/>
  <c r="BP194" i="8"/>
  <c r="BP98" i="9"/>
  <c r="AT253" i="8"/>
  <c r="AT255" i="8" s="1"/>
  <c r="BQ136" i="8"/>
  <c r="BQ140" i="8"/>
  <c r="BQ139" i="8"/>
  <c r="BQ141" i="8"/>
  <c r="BQ142" i="8"/>
  <c r="BQ138" i="8"/>
  <c r="BQ135" i="8"/>
  <c r="BQ143" i="8"/>
  <c r="BQ162" i="8" s="1"/>
  <c r="BV228" i="8" s="1"/>
  <c r="BQ137" i="8"/>
  <c r="BR230" i="8"/>
  <c r="BR232" i="8" s="1"/>
  <c r="DW240" i="2"/>
  <c r="DX241" i="2"/>
  <c r="DU55" i="2"/>
  <c r="DT54" i="2"/>
  <c r="DS202" i="2"/>
  <c r="DT203" i="2"/>
  <c r="DU222" i="2"/>
  <c r="DT221" i="2"/>
  <c r="DU32" i="2"/>
  <c r="DT31" i="2"/>
  <c r="DV9" i="2"/>
  <c r="DU8" i="2"/>
  <c r="DR48" i="2"/>
  <c r="BO194" i="11" l="1"/>
  <c r="BO98" i="12"/>
  <c r="BQ230" i="11"/>
  <c r="BQ232" i="11" s="1"/>
  <c r="BS122" i="11"/>
  <c r="BS207" i="11" s="1"/>
  <c r="BT215" i="11" s="1"/>
  <c r="BT59" i="11" s="1"/>
  <c r="BP133" i="8"/>
  <c r="BP209" i="8" s="1"/>
  <c r="BQ217" i="8" s="1"/>
  <c r="BQ61" i="8" s="1"/>
  <c r="BQ124" i="8" s="1"/>
  <c r="BQ133" i="11"/>
  <c r="BQ209" i="11" s="1"/>
  <c r="BR217" i="11" s="1"/>
  <c r="BR61" i="11" s="1"/>
  <c r="BR230" i="11"/>
  <c r="BR232" i="11" s="1"/>
  <c r="BP98" i="12"/>
  <c r="BP194" i="11"/>
  <c r="BQ188" i="11"/>
  <c r="BQ192" i="11" s="1"/>
  <c r="BQ154" i="11"/>
  <c r="BQ182" i="11"/>
  <c r="BQ198" i="11"/>
  <c r="BQ86" i="12"/>
  <c r="BQ102" i="12" s="1"/>
  <c r="BR104" i="12" s="1"/>
  <c r="BR42" i="12" s="1"/>
  <c r="BQ135" i="11"/>
  <c r="BQ138" i="11"/>
  <c r="BQ142" i="11"/>
  <c r="BQ140" i="11"/>
  <c r="BQ139" i="11"/>
  <c r="BQ136" i="11"/>
  <c r="BQ143" i="11"/>
  <c r="BQ162" i="11" s="1"/>
  <c r="BV228" i="11" s="1"/>
  <c r="BQ141" i="11"/>
  <c r="BQ137" i="11"/>
  <c r="BQ115" i="8"/>
  <c r="BQ120" i="8"/>
  <c r="BQ118" i="8"/>
  <c r="BQ121" i="8"/>
  <c r="BQ114" i="8"/>
  <c r="BQ119" i="8"/>
  <c r="BQ117" i="8"/>
  <c r="BQ116" i="8"/>
  <c r="BP102" i="8"/>
  <c r="BP106" i="8"/>
  <c r="BP105" i="8"/>
  <c r="BP108" i="8"/>
  <c r="BP103" i="8"/>
  <c r="BP109" i="8"/>
  <c r="BP107" i="8"/>
  <c r="BP104" i="8"/>
  <c r="BQ80" i="9"/>
  <c r="BQ81" i="9"/>
  <c r="BQ77" i="9"/>
  <c r="BQ83" i="9"/>
  <c r="BQ84" i="9"/>
  <c r="BQ82" i="9"/>
  <c r="BQ79" i="9"/>
  <c r="BQ85" i="9"/>
  <c r="AT247" i="11"/>
  <c r="BR111" i="11"/>
  <c r="BR205" i="11" s="1"/>
  <c r="BS213" i="11" s="1"/>
  <c r="BS57" i="11" s="1"/>
  <c r="AT259" i="8"/>
  <c r="AT247" i="8"/>
  <c r="BQ190" i="8"/>
  <c r="BQ184" i="8"/>
  <c r="BS226" i="8" s="1"/>
  <c r="BQ200" i="8"/>
  <c r="BQ156" i="8"/>
  <c r="BS224" i="8" s="1"/>
  <c r="BQ144" i="8"/>
  <c r="BQ211" i="8" s="1"/>
  <c r="BR219" i="8" s="1"/>
  <c r="BR63" i="8" s="1"/>
  <c r="DY241" i="2"/>
  <c r="DX240" i="2"/>
  <c r="DU203" i="2"/>
  <c r="DT202" i="2"/>
  <c r="DV222" i="2"/>
  <c r="DU221" i="2"/>
  <c r="DV55" i="2"/>
  <c r="DU54" i="2"/>
  <c r="DV32" i="2"/>
  <c r="DU31" i="2"/>
  <c r="DW9" i="2"/>
  <c r="DV8" i="2"/>
  <c r="DS48" i="2"/>
  <c r="BT116" i="11" l="1"/>
  <c r="BT113" i="11"/>
  <c r="BT115" i="11"/>
  <c r="BT119" i="11"/>
  <c r="BT121" i="11"/>
  <c r="BT120" i="11"/>
  <c r="BT114" i="11"/>
  <c r="BT122" i="11" s="1"/>
  <c r="BT207" i="11" s="1"/>
  <c r="BU215" i="11" s="1"/>
  <c r="BU59" i="11" s="1"/>
  <c r="BU117" i="11" s="1"/>
  <c r="BT117" i="11"/>
  <c r="BT118" i="11"/>
  <c r="BR77" i="12"/>
  <c r="BR81" i="12"/>
  <c r="BR83" i="12"/>
  <c r="BR79" i="12"/>
  <c r="BR85" i="12"/>
  <c r="BR84" i="12"/>
  <c r="BR78" i="12"/>
  <c r="BR80" i="12"/>
  <c r="BR82" i="12"/>
  <c r="BQ125" i="8"/>
  <c r="BQ126" i="8"/>
  <c r="BQ128" i="8"/>
  <c r="BQ127" i="8"/>
  <c r="BQ132" i="8"/>
  <c r="BQ160" i="8" s="1"/>
  <c r="BQ130" i="8"/>
  <c r="BQ144" i="11"/>
  <c r="BQ211" i="11" s="1"/>
  <c r="BR219" i="11" s="1"/>
  <c r="BR63" i="11" s="1"/>
  <c r="BQ131" i="8"/>
  <c r="BQ129" i="8"/>
  <c r="BQ200" i="11"/>
  <c r="BQ156" i="11"/>
  <c r="BS224" i="11" s="1"/>
  <c r="BQ190" i="11"/>
  <c r="BQ184" i="11"/>
  <c r="BS226" i="11" s="1"/>
  <c r="BR131" i="11"/>
  <c r="BR130" i="11"/>
  <c r="BR125" i="11"/>
  <c r="BR129" i="11"/>
  <c r="BR126" i="11"/>
  <c r="BR124" i="11"/>
  <c r="BR127" i="11"/>
  <c r="BR128" i="11"/>
  <c r="BR132" i="11"/>
  <c r="BR160" i="11" s="1"/>
  <c r="BQ122" i="8"/>
  <c r="BQ207" i="8" s="1"/>
  <c r="BR215" i="8" s="1"/>
  <c r="BR59" i="8" s="1"/>
  <c r="BR116" i="8" s="1"/>
  <c r="BP111" i="8"/>
  <c r="BP205" i="8" s="1"/>
  <c r="BQ213" i="8" s="1"/>
  <c r="BQ57" i="8" s="1"/>
  <c r="BQ107" i="8" s="1"/>
  <c r="BQ86" i="9"/>
  <c r="BQ102" i="9" s="1"/>
  <c r="BR104" i="9" s="1"/>
  <c r="BR42" i="9" s="1"/>
  <c r="BR78" i="9" s="1"/>
  <c r="AT249" i="11"/>
  <c r="BS103" i="11"/>
  <c r="BS106" i="11"/>
  <c r="BS102" i="11"/>
  <c r="BS110" i="11"/>
  <c r="BS105" i="11"/>
  <c r="BS109" i="11"/>
  <c r="BS104" i="11"/>
  <c r="BS108" i="11"/>
  <c r="BS107" i="11"/>
  <c r="BQ188" i="8"/>
  <c r="BQ192" i="8" s="1"/>
  <c r="BQ182" i="8"/>
  <c r="BQ154" i="8"/>
  <c r="BQ198" i="8"/>
  <c r="BQ194" i="8"/>
  <c r="BQ98" i="9"/>
  <c r="AT249" i="8"/>
  <c r="BR136" i="8"/>
  <c r="BR135" i="8"/>
  <c r="BR143" i="8"/>
  <c r="BR162" i="8" s="1"/>
  <c r="BW228" i="8" s="1"/>
  <c r="BR142" i="8"/>
  <c r="BR139" i="8"/>
  <c r="BR137" i="8"/>
  <c r="BR140" i="8"/>
  <c r="BR141" i="8"/>
  <c r="BR138" i="8"/>
  <c r="BS230" i="8"/>
  <c r="BS232" i="8" s="1"/>
  <c r="DY240" i="2"/>
  <c r="DZ241" i="2"/>
  <c r="DW55" i="2"/>
  <c r="DV54" i="2"/>
  <c r="DW222" i="2"/>
  <c r="DV221" i="2"/>
  <c r="DV203" i="2"/>
  <c r="DU202" i="2"/>
  <c r="DV31" i="2"/>
  <c r="DW32" i="2"/>
  <c r="DX9" i="2"/>
  <c r="DW8" i="2"/>
  <c r="DT48" i="2"/>
  <c r="BU116" i="11" l="1"/>
  <c r="BU121" i="11"/>
  <c r="BU118" i="11"/>
  <c r="BU119" i="11"/>
  <c r="BU114" i="11"/>
  <c r="BU115" i="11"/>
  <c r="BU113" i="11"/>
  <c r="BU120" i="11"/>
  <c r="BR139" i="11"/>
  <c r="BR140" i="11"/>
  <c r="BR141" i="11"/>
  <c r="BR137" i="11"/>
  <c r="BR136" i="11"/>
  <c r="BR138" i="11"/>
  <c r="BR143" i="11"/>
  <c r="BR162" i="11" s="1"/>
  <c r="BW228" i="11" s="1"/>
  <c r="BR142" i="11"/>
  <c r="BR135" i="11"/>
  <c r="BQ194" i="11"/>
  <c r="BQ98" i="12"/>
  <c r="BR86" i="12"/>
  <c r="BR102" i="12" s="1"/>
  <c r="BS104" i="12" s="1"/>
  <c r="BS42" i="12" s="1"/>
  <c r="BS230" i="11"/>
  <c r="BS232" i="11" s="1"/>
  <c r="BQ133" i="8"/>
  <c r="BQ209" i="8" s="1"/>
  <c r="BR217" i="8" s="1"/>
  <c r="BR61" i="8" s="1"/>
  <c r="BR129" i="8" s="1"/>
  <c r="BR188" i="11"/>
  <c r="BR192" i="11" s="1"/>
  <c r="BR154" i="11"/>
  <c r="BR198" i="11"/>
  <c r="BR182" i="11"/>
  <c r="BR133" i="11"/>
  <c r="BR209" i="11" s="1"/>
  <c r="BS217" i="11" s="1"/>
  <c r="BS61" i="11" s="1"/>
  <c r="BU122" i="11"/>
  <c r="BU207" i="11" s="1"/>
  <c r="BV215" i="11" s="1"/>
  <c r="BV59" i="11" s="1"/>
  <c r="BR115" i="8"/>
  <c r="BR114" i="8"/>
  <c r="BR117" i="8"/>
  <c r="BR119" i="8"/>
  <c r="BR118" i="8"/>
  <c r="BR121" i="8"/>
  <c r="BR113" i="8"/>
  <c r="BR120" i="8"/>
  <c r="BQ106" i="8"/>
  <c r="BQ104" i="8"/>
  <c r="BQ109" i="8"/>
  <c r="BQ108" i="8"/>
  <c r="BQ105" i="8"/>
  <c r="BQ103" i="8"/>
  <c r="BQ102" i="8"/>
  <c r="BQ110" i="8"/>
  <c r="BR83" i="9"/>
  <c r="BR84" i="9"/>
  <c r="BR81" i="9"/>
  <c r="BR79" i="9"/>
  <c r="BR80" i="9"/>
  <c r="BR77" i="9"/>
  <c r="BR82" i="9"/>
  <c r="BR85" i="9"/>
  <c r="AT257" i="11"/>
  <c r="AT251" i="11"/>
  <c r="BS111" i="11"/>
  <c r="BS205" i="11" s="1"/>
  <c r="BT213" i="11" s="1"/>
  <c r="BT57" i="11" s="1"/>
  <c r="AT257" i="8"/>
  <c r="AU245" i="8" s="1"/>
  <c r="AT251" i="8"/>
  <c r="AU243" i="8" s="1"/>
  <c r="BR200" i="8"/>
  <c r="BR190" i="8"/>
  <c r="BR156" i="8"/>
  <c r="BT224" i="8" s="1"/>
  <c r="BR184" i="8"/>
  <c r="BT226" i="8" s="1"/>
  <c r="BR144" i="8"/>
  <c r="BR211" i="8" s="1"/>
  <c r="BS219" i="8" s="1"/>
  <c r="BS63" i="8" s="1"/>
  <c r="EA241" i="2"/>
  <c r="DZ240" i="2"/>
  <c r="DW54" i="2"/>
  <c r="DX55" i="2"/>
  <c r="DW203" i="2"/>
  <c r="DV202" i="2"/>
  <c r="DX222" i="2"/>
  <c r="DW221" i="2"/>
  <c r="DW31" i="2"/>
  <c r="DX32" i="2"/>
  <c r="DY9" i="2"/>
  <c r="DX8" i="2"/>
  <c r="DU48" i="2"/>
  <c r="BR130" i="8" l="1"/>
  <c r="BR144" i="11"/>
  <c r="BR211" i="11" s="1"/>
  <c r="BS219" i="11" s="1"/>
  <c r="BS63" i="11" s="1"/>
  <c r="BR128" i="8"/>
  <c r="BR132" i="8"/>
  <c r="BR160" i="8" s="1"/>
  <c r="BR124" i="8"/>
  <c r="BR125" i="8"/>
  <c r="BR126" i="8"/>
  <c r="BS78" i="12"/>
  <c r="BS79" i="12"/>
  <c r="BS77" i="12"/>
  <c r="BS82" i="12"/>
  <c r="BS81" i="12"/>
  <c r="BS84" i="12"/>
  <c r="BS80" i="12"/>
  <c r="BS83" i="12"/>
  <c r="BS85" i="12"/>
  <c r="BR127" i="8"/>
  <c r="BR131" i="8"/>
  <c r="BR133" i="8" s="1"/>
  <c r="BR209" i="8" s="1"/>
  <c r="BS217" i="8" s="1"/>
  <c r="BS61" i="8" s="1"/>
  <c r="BS132" i="8" s="1"/>
  <c r="BS160" i="8" s="1"/>
  <c r="BS127" i="11"/>
  <c r="BS125" i="11"/>
  <c r="BS131" i="11"/>
  <c r="BS124" i="11"/>
  <c r="BS126" i="11"/>
  <c r="BS129" i="11"/>
  <c r="BS130" i="11"/>
  <c r="BS128" i="11"/>
  <c r="BS132" i="11"/>
  <c r="BS160" i="11" s="1"/>
  <c r="BR190" i="11"/>
  <c r="BR200" i="11"/>
  <c r="BR184" i="11"/>
  <c r="BT226" i="11" s="1"/>
  <c r="BR156" i="11"/>
  <c r="BT224" i="11" s="1"/>
  <c r="BR122" i="8"/>
  <c r="BR207" i="8" s="1"/>
  <c r="BS215" i="8" s="1"/>
  <c r="BS59" i="8" s="1"/>
  <c r="BS114" i="8" s="1"/>
  <c r="BV120" i="11"/>
  <c r="BV119" i="11"/>
  <c r="BV115" i="11"/>
  <c r="BV116" i="11"/>
  <c r="BV121" i="11"/>
  <c r="BV113" i="11"/>
  <c r="BV114" i="11"/>
  <c r="BV117" i="11"/>
  <c r="BV118" i="11"/>
  <c r="BQ111" i="8"/>
  <c r="BQ205" i="8" s="1"/>
  <c r="BR213" i="8" s="1"/>
  <c r="BR57" i="8" s="1"/>
  <c r="BR107" i="8" s="1"/>
  <c r="BR86" i="9"/>
  <c r="BR102" i="9" s="1"/>
  <c r="BS104" i="9" s="1"/>
  <c r="BS42" i="9" s="1"/>
  <c r="AU243" i="11"/>
  <c r="AU245" i="11"/>
  <c r="AU253" i="11" s="1"/>
  <c r="BT104" i="11"/>
  <c r="BT106" i="11"/>
  <c r="BT110" i="11"/>
  <c r="BT105" i="11"/>
  <c r="BT109" i="11"/>
  <c r="BT102" i="11"/>
  <c r="BT108" i="11"/>
  <c r="BT107" i="11"/>
  <c r="BT103" i="11"/>
  <c r="AU253" i="8"/>
  <c r="BR194" i="8"/>
  <c r="BR98" i="9"/>
  <c r="BR182" i="8"/>
  <c r="BR198" i="8"/>
  <c r="BR154" i="8"/>
  <c r="BR188" i="8"/>
  <c r="BR192" i="8" s="1"/>
  <c r="BS137" i="8"/>
  <c r="BS136" i="8"/>
  <c r="BS138" i="8"/>
  <c r="BS142" i="8"/>
  <c r="BS143" i="8"/>
  <c r="BS162" i="8" s="1"/>
  <c r="BX228" i="8" s="1"/>
  <c r="BS141" i="8"/>
  <c r="BS135" i="8"/>
  <c r="BS139" i="8"/>
  <c r="BS140" i="8"/>
  <c r="BT230" i="8"/>
  <c r="BT232" i="8" s="1"/>
  <c r="EB241" i="2"/>
  <c r="EA240" i="2"/>
  <c r="DY222" i="2"/>
  <c r="DX221" i="2"/>
  <c r="DX54" i="2"/>
  <c r="DY55" i="2"/>
  <c r="DW202" i="2"/>
  <c r="DX203" i="2"/>
  <c r="DY32" i="2"/>
  <c r="DX31" i="2"/>
  <c r="DZ9" i="2"/>
  <c r="DY8" i="2"/>
  <c r="DV48" i="2"/>
  <c r="BS133" i="11" l="1"/>
  <c r="BS209" i="11" s="1"/>
  <c r="BT217" i="11" s="1"/>
  <c r="BT61" i="11" s="1"/>
  <c r="BT128" i="11" s="1"/>
  <c r="BS86" i="12"/>
  <c r="BS102" i="12" s="1"/>
  <c r="BT104" i="12" s="1"/>
  <c r="BT42" i="12" s="1"/>
  <c r="BS198" i="11"/>
  <c r="BS188" i="11"/>
  <c r="BS192" i="11" s="1"/>
  <c r="BS154" i="11"/>
  <c r="BS182" i="11"/>
  <c r="BR98" i="12"/>
  <c r="BR194" i="11"/>
  <c r="BS143" i="11"/>
  <c r="BS162" i="11" s="1"/>
  <c r="BX228" i="11" s="1"/>
  <c r="BS138" i="11"/>
  <c r="BS139" i="11"/>
  <c r="BS142" i="11"/>
  <c r="BS135" i="11"/>
  <c r="BS141" i="11"/>
  <c r="BS137" i="11"/>
  <c r="BS140" i="11"/>
  <c r="BS136" i="11"/>
  <c r="BT230" i="11"/>
  <c r="BT232" i="11" s="1"/>
  <c r="BS121" i="8"/>
  <c r="BS119" i="8"/>
  <c r="BS113" i="8"/>
  <c r="BS120" i="8"/>
  <c r="BS115" i="8"/>
  <c r="BS116" i="8"/>
  <c r="BS118" i="8"/>
  <c r="BS117" i="8"/>
  <c r="BV122" i="11"/>
  <c r="BV207" i="11" s="1"/>
  <c r="BW215" i="11" s="1"/>
  <c r="BW59" i="11" s="1"/>
  <c r="BR105" i="8"/>
  <c r="BR109" i="8"/>
  <c r="BR108" i="8"/>
  <c r="BR106" i="8"/>
  <c r="BR102" i="8"/>
  <c r="BR110" i="8"/>
  <c r="BR104" i="8"/>
  <c r="BR103" i="8"/>
  <c r="BS79" i="9"/>
  <c r="BS81" i="9"/>
  <c r="BS85" i="9"/>
  <c r="BS83" i="9"/>
  <c r="BS78" i="9"/>
  <c r="BS77" i="9"/>
  <c r="BS84" i="9"/>
  <c r="BS80" i="9"/>
  <c r="BS82" i="9"/>
  <c r="AU255" i="11"/>
  <c r="AU259" i="11" s="1"/>
  <c r="BS125" i="8"/>
  <c r="BS130" i="8"/>
  <c r="BS129" i="8"/>
  <c r="BS128" i="8"/>
  <c r="BS126" i="8"/>
  <c r="BS127" i="8"/>
  <c r="BS131" i="8"/>
  <c r="BS124" i="8"/>
  <c r="BS188" i="8" s="1"/>
  <c r="BS192" i="8" s="1"/>
  <c r="BT111" i="11"/>
  <c r="BT205" i="11" s="1"/>
  <c r="BU213" i="11" s="1"/>
  <c r="BU57" i="11" s="1"/>
  <c r="AU255" i="8"/>
  <c r="AU259" i="8" s="1"/>
  <c r="BS190" i="8"/>
  <c r="BS184" i="8"/>
  <c r="BU226" i="8" s="1"/>
  <c r="BS200" i="8"/>
  <c r="BS156" i="8"/>
  <c r="BU224" i="8" s="1"/>
  <c r="BS144" i="8"/>
  <c r="BS211" i="8" s="1"/>
  <c r="BT219" i="8" s="1"/>
  <c r="BT63" i="8" s="1"/>
  <c r="EC241" i="2"/>
  <c r="EB240" i="2"/>
  <c r="DY54" i="2"/>
  <c r="DZ55" i="2"/>
  <c r="DZ222" i="2"/>
  <c r="DY221" i="2"/>
  <c r="DY203" i="2"/>
  <c r="DX202" i="2"/>
  <c r="DZ32" i="2"/>
  <c r="DY31" i="2"/>
  <c r="EA9" i="2"/>
  <c r="DZ8" i="2"/>
  <c r="DW48" i="2"/>
  <c r="BT131" i="11" l="1"/>
  <c r="BT127" i="11"/>
  <c r="BS122" i="8"/>
  <c r="BS207" i="8" s="1"/>
  <c r="BT215" i="8" s="1"/>
  <c r="BT59" i="8" s="1"/>
  <c r="BT113" i="8" s="1"/>
  <c r="BT126" i="11"/>
  <c r="BT125" i="11"/>
  <c r="BT124" i="11"/>
  <c r="BT129" i="11"/>
  <c r="BT130" i="11"/>
  <c r="BT132" i="11"/>
  <c r="BT160" i="11" s="1"/>
  <c r="BS184" i="11"/>
  <c r="BU226" i="11" s="1"/>
  <c r="BS190" i="11"/>
  <c r="BS156" i="11"/>
  <c r="BU224" i="11" s="1"/>
  <c r="BS200" i="11"/>
  <c r="BS144" i="11"/>
  <c r="BS211" i="11" s="1"/>
  <c r="BT219" i="11" s="1"/>
  <c r="BT63" i="11" s="1"/>
  <c r="BT81" i="12"/>
  <c r="BT78" i="12"/>
  <c r="BT84" i="12"/>
  <c r="BT82" i="12"/>
  <c r="BT77" i="12"/>
  <c r="BT79" i="12"/>
  <c r="BT83" i="12"/>
  <c r="BT85" i="12"/>
  <c r="BT80" i="12"/>
  <c r="BT198" i="11"/>
  <c r="BT188" i="11"/>
  <c r="BT192" i="11" s="1"/>
  <c r="BT182" i="11"/>
  <c r="BT154" i="11"/>
  <c r="BR111" i="8"/>
  <c r="BR205" i="8" s="1"/>
  <c r="BS213" i="8" s="1"/>
  <c r="BS57" i="8" s="1"/>
  <c r="BS104" i="8" s="1"/>
  <c r="BW119" i="11"/>
  <c r="BW117" i="11"/>
  <c r="BW114" i="11"/>
  <c r="BW120" i="11"/>
  <c r="BW118" i="11"/>
  <c r="BW115" i="11"/>
  <c r="BW116" i="11"/>
  <c r="BW113" i="11"/>
  <c r="BW121" i="11"/>
  <c r="BS86" i="9"/>
  <c r="BS102" i="9" s="1"/>
  <c r="BT104" i="9" s="1"/>
  <c r="BT42" i="9" s="1"/>
  <c r="BS154" i="8"/>
  <c r="BS182" i="8"/>
  <c r="BS198" i="8"/>
  <c r="AU247" i="11"/>
  <c r="BS133" i="8"/>
  <c r="BS209" i="8" s="1"/>
  <c r="BT217" i="8" s="1"/>
  <c r="BT61" i="8" s="1"/>
  <c r="BU109" i="11"/>
  <c r="BU103" i="11"/>
  <c r="BU108" i="11"/>
  <c r="BU104" i="11"/>
  <c r="BU105" i="11"/>
  <c r="BU102" i="11"/>
  <c r="BU110" i="11"/>
  <c r="BU106" i="11"/>
  <c r="BU107" i="11"/>
  <c r="BS194" i="8"/>
  <c r="BS98" i="9"/>
  <c r="AU247" i="8"/>
  <c r="BT139" i="8"/>
  <c r="BT135" i="8"/>
  <c r="BT137" i="8"/>
  <c r="BT143" i="8"/>
  <c r="BT162" i="8" s="1"/>
  <c r="BY228" i="8" s="1"/>
  <c r="BT142" i="8"/>
  <c r="BT140" i="8"/>
  <c r="BT141" i="8"/>
  <c r="BT136" i="8"/>
  <c r="BT138" i="8"/>
  <c r="BU230" i="8"/>
  <c r="BU232" i="8" s="1"/>
  <c r="ED241" i="2"/>
  <c r="EC240" i="2"/>
  <c r="DY202" i="2"/>
  <c r="DZ203" i="2"/>
  <c r="EA55" i="2"/>
  <c r="DZ54" i="2"/>
  <c r="DZ221" i="2"/>
  <c r="EA222" i="2"/>
  <c r="DZ31" i="2"/>
  <c r="EA32" i="2"/>
  <c r="EB9" i="2"/>
  <c r="EA8" i="2"/>
  <c r="DX48" i="2"/>
  <c r="BT118" i="8" l="1"/>
  <c r="BT120" i="8"/>
  <c r="BT116" i="8"/>
  <c r="BT117" i="8"/>
  <c r="BT121" i="8"/>
  <c r="BT133" i="11"/>
  <c r="BT209" i="11" s="1"/>
  <c r="BU217" i="11" s="1"/>
  <c r="BU61" i="11" s="1"/>
  <c r="BT114" i="8"/>
  <c r="BT119" i="8"/>
  <c r="BT115" i="8"/>
  <c r="BT86" i="12"/>
  <c r="BT102" i="12" s="1"/>
  <c r="BU104" i="12" s="1"/>
  <c r="BU42" i="12" s="1"/>
  <c r="BT141" i="11"/>
  <c r="BT135" i="11"/>
  <c r="BT139" i="11"/>
  <c r="BT138" i="11"/>
  <c r="BT143" i="11"/>
  <c r="BT162" i="11" s="1"/>
  <c r="BY228" i="11" s="1"/>
  <c r="BT142" i="11"/>
  <c r="BT140" i="11"/>
  <c r="BT137" i="11"/>
  <c r="BT136" i="11"/>
  <c r="BU230" i="11"/>
  <c r="BU232" i="11" s="1"/>
  <c r="BS194" i="11"/>
  <c r="BS98" i="12"/>
  <c r="BS108" i="8"/>
  <c r="BS107" i="8"/>
  <c r="BS103" i="8"/>
  <c r="BS111" i="8" s="1"/>
  <c r="BS205" i="8" s="1"/>
  <c r="BT213" i="8" s="1"/>
  <c r="BT57" i="8" s="1"/>
  <c r="BT106" i="8" s="1"/>
  <c r="BS105" i="8"/>
  <c r="BS109" i="8"/>
  <c r="BS110" i="8"/>
  <c r="BS106" i="8"/>
  <c r="BS102" i="8"/>
  <c r="BW122" i="11"/>
  <c r="BW207" i="11" s="1"/>
  <c r="BX215" i="11" s="1"/>
  <c r="BX59" i="11" s="1"/>
  <c r="BT122" i="8"/>
  <c r="BT207" i="8" s="1"/>
  <c r="BU215" i="8" s="1"/>
  <c r="BU59" i="8" s="1"/>
  <c r="BU119" i="8" s="1"/>
  <c r="BT78" i="9"/>
  <c r="BT85" i="9"/>
  <c r="BT83" i="9"/>
  <c r="BT80" i="9"/>
  <c r="BT82" i="9"/>
  <c r="BT81" i="9"/>
  <c r="BT84" i="9"/>
  <c r="BT79" i="9"/>
  <c r="BT77" i="9"/>
  <c r="AU249" i="11"/>
  <c r="BT128" i="8"/>
  <c r="BT129" i="8"/>
  <c r="BT131" i="8"/>
  <c r="BT124" i="8"/>
  <c r="BT127" i="8"/>
  <c r="BT132" i="8"/>
  <c r="BT160" i="8" s="1"/>
  <c r="BT125" i="8"/>
  <c r="BT126" i="8"/>
  <c r="BT130" i="8"/>
  <c r="BU111" i="11"/>
  <c r="BU205" i="11" s="1"/>
  <c r="BV213" i="11" s="1"/>
  <c r="BV57" i="11" s="1"/>
  <c r="BV107" i="11" s="1"/>
  <c r="AU249" i="8"/>
  <c r="BT144" i="8"/>
  <c r="BT211" i="8" s="1"/>
  <c r="BU219" i="8" s="1"/>
  <c r="BU63" i="8" s="1"/>
  <c r="BT156" i="8"/>
  <c r="BV224" i="8" s="1"/>
  <c r="BT200" i="8"/>
  <c r="BT190" i="8"/>
  <c r="BT184" i="8"/>
  <c r="BV226" i="8" s="1"/>
  <c r="ED240" i="2"/>
  <c r="EE241" i="2"/>
  <c r="EB222" i="2"/>
  <c r="EA221" i="2"/>
  <c r="EB55" i="2"/>
  <c r="EA54" i="2"/>
  <c r="DZ202" i="2"/>
  <c r="EA203" i="2"/>
  <c r="EA31" i="2"/>
  <c r="EB32" i="2"/>
  <c r="EC9" i="2"/>
  <c r="EB8" i="2"/>
  <c r="DY48" i="2"/>
  <c r="BU126" i="11" l="1"/>
  <c r="BU124" i="11"/>
  <c r="BU128" i="11"/>
  <c r="BU130" i="11"/>
  <c r="BU127" i="11"/>
  <c r="BU132" i="11"/>
  <c r="BU160" i="11" s="1"/>
  <c r="BU125" i="11"/>
  <c r="BU129" i="11"/>
  <c r="BU131" i="11"/>
  <c r="BT144" i="11"/>
  <c r="BT211" i="11" s="1"/>
  <c r="BU219" i="11" s="1"/>
  <c r="BU63" i="11" s="1"/>
  <c r="BU84" i="12"/>
  <c r="BU85" i="12"/>
  <c r="BU80" i="12"/>
  <c r="BU77" i="12"/>
  <c r="BU79" i="12"/>
  <c r="BU83" i="12"/>
  <c r="BU82" i="12"/>
  <c r="BU81" i="12"/>
  <c r="BU78" i="12"/>
  <c r="BT200" i="11"/>
  <c r="BT190" i="11"/>
  <c r="BT184" i="11"/>
  <c r="BV226" i="11" s="1"/>
  <c r="BT156" i="11"/>
  <c r="BV224" i="11" s="1"/>
  <c r="BX116" i="11"/>
  <c r="BX120" i="11"/>
  <c r="BX117" i="11"/>
  <c r="BX114" i="11"/>
  <c r="BX115" i="11"/>
  <c r="BX118" i="11"/>
  <c r="BX119" i="11"/>
  <c r="BX113" i="11"/>
  <c r="BX121" i="11"/>
  <c r="BT104" i="8"/>
  <c r="BT108" i="8"/>
  <c r="BT102" i="8"/>
  <c r="BT107" i="8"/>
  <c r="BT103" i="8"/>
  <c r="BT110" i="8"/>
  <c r="BT105" i="8"/>
  <c r="BT109" i="8"/>
  <c r="BU120" i="8"/>
  <c r="BU113" i="8"/>
  <c r="BU116" i="8"/>
  <c r="BU115" i="8"/>
  <c r="BU114" i="8"/>
  <c r="BU117" i="8"/>
  <c r="BU118" i="8"/>
  <c r="BU121" i="8"/>
  <c r="BT86" i="9"/>
  <c r="BT102" i="9" s="1"/>
  <c r="BU104" i="9" s="1"/>
  <c r="BU42" i="9" s="1"/>
  <c r="AU257" i="11"/>
  <c r="AU251" i="11"/>
  <c r="BT133" i="8"/>
  <c r="BT209" i="8" s="1"/>
  <c r="BU217" i="8" s="1"/>
  <c r="BU61" i="8" s="1"/>
  <c r="BT188" i="8"/>
  <c r="BT192" i="8" s="1"/>
  <c r="BT182" i="8"/>
  <c r="BT154" i="8"/>
  <c r="BT198" i="8"/>
  <c r="BV109" i="11"/>
  <c r="BV106" i="11"/>
  <c r="BV103" i="11"/>
  <c r="BV110" i="11"/>
  <c r="BV108" i="11"/>
  <c r="BV105" i="11"/>
  <c r="BV102" i="11"/>
  <c r="BV104" i="11"/>
  <c r="BT194" i="8"/>
  <c r="BT98" i="9"/>
  <c r="AU257" i="8"/>
  <c r="AU251" i="8"/>
  <c r="BV230" i="8"/>
  <c r="BV232" i="8" s="1"/>
  <c r="BU135" i="8"/>
  <c r="BU138" i="8"/>
  <c r="BU141" i="8"/>
  <c r="BU140" i="8"/>
  <c r="BU137" i="8"/>
  <c r="BU139" i="8"/>
  <c r="BU142" i="8"/>
  <c r="BU136" i="8"/>
  <c r="BU143" i="8"/>
  <c r="BU162" i="8" s="1"/>
  <c r="BZ228" i="8" s="1"/>
  <c r="EF241" i="2"/>
  <c r="EE240" i="2"/>
  <c r="EC55" i="2"/>
  <c r="EB54" i="2"/>
  <c r="EC222" i="2"/>
  <c r="EB221" i="2"/>
  <c r="EA202" i="2"/>
  <c r="EB203" i="2"/>
  <c r="EC32" i="2"/>
  <c r="EB31" i="2"/>
  <c r="ED9" i="2"/>
  <c r="EC8" i="2"/>
  <c r="DZ48" i="2"/>
  <c r="BU133" i="11" l="1"/>
  <c r="BU209" i="11" s="1"/>
  <c r="BV217" i="11" s="1"/>
  <c r="BV61" i="11" s="1"/>
  <c r="BU86" i="12"/>
  <c r="BU102" i="12" s="1"/>
  <c r="BV104" i="12" s="1"/>
  <c r="BV42" i="12" s="1"/>
  <c r="BV77" i="12" s="1"/>
  <c r="BU188" i="11"/>
  <c r="BU192" i="11" s="1"/>
  <c r="BU154" i="11"/>
  <c r="BU182" i="11"/>
  <c r="BU198" i="11"/>
  <c r="BV230" i="11"/>
  <c r="BV232" i="11" s="1"/>
  <c r="BT194" i="11"/>
  <c r="BT98" i="12"/>
  <c r="BU143" i="11"/>
  <c r="BU162" i="11" s="1"/>
  <c r="BZ228" i="11" s="1"/>
  <c r="BU139" i="11"/>
  <c r="BU138" i="11"/>
  <c r="BU140" i="11"/>
  <c r="BU142" i="11"/>
  <c r="BU141" i="11"/>
  <c r="BU137" i="11"/>
  <c r="BU136" i="11"/>
  <c r="BU135" i="11"/>
  <c r="BX122" i="11"/>
  <c r="BX207" i="11" s="1"/>
  <c r="BY215" i="11" s="1"/>
  <c r="BY59" i="11" s="1"/>
  <c r="BU122" i="8"/>
  <c r="BU207" i="8" s="1"/>
  <c r="BV215" i="8" s="1"/>
  <c r="BV59" i="8" s="1"/>
  <c r="BV119" i="8" s="1"/>
  <c r="BT111" i="8"/>
  <c r="BT205" i="8" s="1"/>
  <c r="BU213" i="8" s="1"/>
  <c r="BU57" i="8" s="1"/>
  <c r="BU103" i="8" s="1"/>
  <c r="BU80" i="9"/>
  <c r="BU81" i="9"/>
  <c r="BU79" i="9"/>
  <c r="BU78" i="9"/>
  <c r="BU83" i="9"/>
  <c r="BU77" i="9"/>
  <c r="BU84" i="9"/>
  <c r="BU82" i="9"/>
  <c r="BU85" i="9"/>
  <c r="BV111" i="11"/>
  <c r="BV205" i="11" s="1"/>
  <c r="BW213" i="11" s="1"/>
  <c r="BW57" i="11" s="1"/>
  <c r="BW108" i="11" s="1"/>
  <c r="AV243" i="11"/>
  <c r="AV245" i="11"/>
  <c r="AV253" i="11" s="1"/>
  <c r="BU126" i="8"/>
  <c r="BU124" i="8"/>
  <c r="BU130" i="8"/>
  <c r="BU129" i="8"/>
  <c r="BU132" i="8"/>
  <c r="BU160" i="8" s="1"/>
  <c r="BU127" i="8"/>
  <c r="BU128" i="8"/>
  <c r="BU131" i="8"/>
  <c r="BU125" i="8"/>
  <c r="AV243" i="8"/>
  <c r="AV245" i="8"/>
  <c r="BU144" i="8"/>
  <c r="BU211" i="8" s="1"/>
  <c r="BV219" i="8" s="1"/>
  <c r="BV63" i="8" s="1"/>
  <c r="BU156" i="8"/>
  <c r="BW224" i="8" s="1"/>
  <c r="BU184" i="8"/>
  <c r="BW226" i="8" s="1"/>
  <c r="BU200" i="8"/>
  <c r="BU190" i="8"/>
  <c r="EG241" i="2"/>
  <c r="EF240" i="2"/>
  <c r="ED55" i="2"/>
  <c r="EC54" i="2"/>
  <c r="EC221" i="2"/>
  <c r="ED222" i="2"/>
  <c r="EB202" i="2"/>
  <c r="EC203" i="2"/>
  <c r="ED32" i="2"/>
  <c r="EC31" i="2"/>
  <c r="EE9" i="2"/>
  <c r="ED8" i="2"/>
  <c r="EA48" i="2"/>
  <c r="BV78" i="12" l="1"/>
  <c r="BV82" i="12"/>
  <c r="BV83" i="12"/>
  <c r="BV84" i="12"/>
  <c r="BV85" i="12"/>
  <c r="BU144" i="11"/>
  <c r="BU211" i="11" s="1"/>
  <c r="BV219" i="11" s="1"/>
  <c r="BV63" i="11" s="1"/>
  <c r="BV139" i="11" s="1"/>
  <c r="BV80" i="12"/>
  <c r="BV81" i="12"/>
  <c r="BV79" i="12"/>
  <c r="BV124" i="11"/>
  <c r="BV131" i="11"/>
  <c r="BV128" i="11"/>
  <c r="BV126" i="11"/>
  <c r="BV129" i="11"/>
  <c r="BV130" i="11"/>
  <c r="BV125" i="11"/>
  <c r="BV132" i="11"/>
  <c r="BV160" i="11" s="1"/>
  <c r="BV127" i="11"/>
  <c r="BU200" i="11"/>
  <c r="BU184" i="11"/>
  <c r="BW226" i="11" s="1"/>
  <c r="BU156" i="11"/>
  <c r="BW224" i="11" s="1"/>
  <c r="BU190" i="11"/>
  <c r="BV86" i="12"/>
  <c r="BV102" i="12" s="1"/>
  <c r="BW104" i="12" s="1"/>
  <c r="BW42" i="12" s="1"/>
  <c r="BY115" i="11"/>
  <c r="BY117" i="11"/>
  <c r="BY119" i="11"/>
  <c r="BY116" i="11"/>
  <c r="BY120" i="11"/>
  <c r="BY118" i="11"/>
  <c r="BY114" i="11"/>
  <c r="BY121" i="11"/>
  <c r="BY113" i="11"/>
  <c r="BV120" i="8"/>
  <c r="BV121" i="8"/>
  <c r="BV117" i="8"/>
  <c r="BV118" i="8"/>
  <c r="BV115" i="8"/>
  <c r="BV116" i="8"/>
  <c r="BV113" i="8"/>
  <c r="BV114" i="8"/>
  <c r="BU104" i="8"/>
  <c r="BU110" i="8"/>
  <c r="BU107" i="8"/>
  <c r="BU105" i="8"/>
  <c r="BU102" i="8"/>
  <c r="BU108" i="8"/>
  <c r="BU106" i="8"/>
  <c r="BU109" i="8"/>
  <c r="BU86" i="9"/>
  <c r="BU102" i="9" s="1"/>
  <c r="BV104" i="9" s="1"/>
  <c r="BV42" i="9" s="1"/>
  <c r="BW103" i="11"/>
  <c r="BW107" i="11"/>
  <c r="BW104" i="11"/>
  <c r="BW106" i="11"/>
  <c r="BW110" i="11"/>
  <c r="BW109" i="11"/>
  <c r="BW102" i="11"/>
  <c r="BW105" i="11"/>
  <c r="BU133" i="8"/>
  <c r="BU209" i="8" s="1"/>
  <c r="BV217" i="8" s="1"/>
  <c r="BV61" i="8" s="1"/>
  <c r="BV132" i="8" s="1"/>
  <c r="BV160" i="8" s="1"/>
  <c r="AV255" i="11"/>
  <c r="AV259" i="11" s="1"/>
  <c r="BU154" i="8"/>
  <c r="BU182" i="8"/>
  <c r="BU188" i="8"/>
  <c r="BU192" i="8" s="1"/>
  <c r="BU198" i="8"/>
  <c r="BU194" i="8"/>
  <c r="BU98" i="9"/>
  <c r="BW230" i="8"/>
  <c r="BW232" i="8" s="1"/>
  <c r="AV253" i="8"/>
  <c r="BV142" i="8"/>
  <c r="BV141" i="8"/>
  <c r="BV139" i="8"/>
  <c r="BV137" i="8"/>
  <c r="BV140" i="8"/>
  <c r="BV135" i="8"/>
  <c r="BV143" i="8"/>
  <c r="BV138" i="8"/>
  <c r="BV136" i="8"/>
  <c r="EH241" i="2"/>
  <c r="EG240" i="2"/>
  <c r="ED221" i="2"/>
  <c r="EE222" i="2"/>
  <c r="EC202" i="2"/>
  <c r="ED203" i="2"/>
  <c r="ED54" i="2"/>
  <c r="EE55" i="2"/>
  <c r="ED31" i="2"/>
  <c r="EE32" i="2"/>
  <c r="EF9" i="2"/>
  <c r="EE8" i="2"/>
  <c r="EB48" i="2"/>
  <c r="BV136" i="11" l="1"/>
  <c r="BV135" i="11"/>
  <c r="BV140" i="11"/>
  <c r="BV133" i="11"/>
  <c r="BV209" i="11" s="1"/>
  <c r="BW217" i="11" s="1"/>
  <c r="BW61" i="11" s="1"/>
  <c r="BV143" i="11"/>
  <c r="BV162" i="11" s="1"/>
  <c r="CA228" i="11" s="1"/>
  <c r="BV137" i="11"/>
  <c r="BV142" i="11"/>
  <c r="BV138" i="11"/>
  <c r="BV141" i="11"/>
  <c r="BV188" i="11"/>
  <c r="BV192" i="11" s="1"/>
  <c r="BV154" i="11"/>
  <c r="BV198" i="11"/>
  <c r="BV182" i="11"/>
  <c r="BV184" i="11"/>
  <c r="BX226" i="11" s="1"/>
  <c r="BV156" i="11"/>
  <c r="BX224" i="11" s="1"/>
  <c r="BV190" i="11"/>
  <c r="BV200" i="11"/>
  <c r="BU194" i="11"/>
  <c r="BU98" i="12"/>
  <c r="BW230" i="11"/>
  <c r="BW232" i="11" s="1"/>
  <c r="BV144" i="11"/>
  <c r="BV211" i="11" s="1"/>
  <c r="BW219" i="11" s="1"/>
  <c r="BW63" i="11" s="1"/>
  <c r="BW77" i="12"/>
  <c r="BW81" i="12"/>
  <c r="BW82" i="12"/>
  <c r="BW78" i="12"/>
  <c r="BW80" i="12"/>
  <c r="BW84" i="12"/>
  <c r="BW79" i="12"/>
  <c r="BW85" i="12"/>
  <c r="BW83" i="12"/>
  <c r="BV122" i="8"/>
  <c r="BV207" i="8" s="1"/>
  <c r="BW215" i="8" s="1"/>
  <c r="BW59" i="8" s="1"/>
  <c r="BW117" i="8" s="1"/>
  <c r="BY122" i="11"/>
  <c r="BY207" i="11" s="1"/>
  <c r="BZ215" i="11" s="1"/>
  <c r="BZ59" i="11" s="1"/>
  <c r="BU111" i="8"/>
  <c r="BU205" i="8" s="1"/>
  <c r="BV213" i="8" s="1"/>
  <c r="BV57" i="8" s="1"/>
  <c r="BV106" i="8" s="1"/>
  <c r="BW111" i="11"/>
  <c r="BW205" i="11" s="1"/>
  <c r="BX213" i="11" s="1"/>
  <c r="BX57" i="11" s="1"/>
  <c r="BX108" i="11" s="1"/>
  <c r="BV81" i="9"/>
  <c r="BV79" i="9"/>
  <c r="BV77" i="9"/>
  <c r="BV84" i="9"/>
  <c r="BV78" i="9"/>
  <c r="BV82" i="9"/>
  <c r="BV80" i="9"/>
  <c r="BV85" i="9"/>
  <c r="BV83" i="9"/>
  <c r="BV131" i="8"/>
  <c r="BV125" i="8"/>
  <c r="BV126" i="8"/>
  <c r="BV128" i="8"/>
  <c r="BV127" i="8"/>
  <c r="BV130" i="8"/>
  <c r="BV124" i="8"/>
  <c r="BV154" i="8" s="1"/>
  <c r="BV129" i="8"/>
  <c r="AV247" i="11"/>
  <c r="AV255" i="8"/>
  <c r="AV259" i="8" s="1"/>
  <c r="BV162" i="8"/>
  <c r="CA228" i="8" s="1"/>
  <c r="BV144" i="8"/>
  <c r="BV211" i="8" s="1"/>
  <c r="BW219" i="8" s="1"/>
  <c r="BW63" i="8" s="1"/>
  <c r="BV184" i="8"/>
  <c r="BX226" i="8" s="1"/>
  <c r="BV156" i="8"/>
  <c r="BX224" i="8" s="1"/>
  <c r="BV190" i="8"/>
  <c r="BV200" i="8"/>
  <c r="EH240" i="2"/>
  <c r="EI241" i="2"/>
  <c r="ED202" i="2"/>
  <c r="EE203" i="2"/>
  <c r="EE221" i="2"/>
  <c r="EF222" i="2"/>
  <c r="EE54" i="2"/>
  <c r="EF55" i="2"/>
  <c r="EE31" i="2"/>
  <c r="EF32" i="2"/>
  <c r="EG9" i="2"/>
  <c r="EF8" i="2"/>
  <c r="EC48" i="2"/>
  <c r="BW129" i="11" l="1"/>
  <c r="BW128" i="11"/>
  <c r="BW127" i="11"/>
  <c r="BW124" i="11"/>
  <c r="BW132" i="11"/>
  <c r="BW160" i="11" s="1"/>
  <c r="BW130" i="11"/>
  <c r="BW131" i="11"/>
  <c r="BW126" i="11"/>
  <c r="BW125" i="11"/>
  <c r="BW139" i="11"/>
  <c r="BW138" i="11"/>
  <c r="BW136" i="11"/>
  <c r="BW137" i="11"/>
  <c r="BW135" i="11"/>
  <c r="BW143" i="11"/>
  <c r="BW162" i="11" s="1"/>
  <c r="CB228" i="11" s="1"/>
  <c r="BW141" i="11"/>
  <c r="BW140" i="11"/>
  <c r="BW142" i="11"/>
  <c r="BW86" i="12"/>
  <c r="BW102" i="12" s="1"/>
  <c r="BX104" i="12" s="1"/>
  <c r="BX42" i="12" s="1"/>
  <c r="BV194" i="11"/>
  <c r="BV98" i="12"/>
  <c r="BX230" i="11"/>
  <c r="BX232" i="11" s="1"/>
  <c r="BW114" i="8"/>
  <c r="BW122" i="8" s="1"/>
  <c r="BW207" i="8" s="1"/>
  <c r="BX215" i="8" s="1"/>
  <c r="BX59" i="8" s="1"/>
  <c r="BW120" i="8"/>
  <c r="BW115" i="8"/>
  <c r="BW118" i="8"/>
  <c r="BW113" i="8"/>
  <c r="BW119" i="8"/>
  <c r="BW116" i="8"/>
  <c r="BW121" i="8"/>
  <c r="BZ120" i="11"/>
  <c r="BZ114" i="11"/>
  <c r="BZ117" i="11"/>
  <c r="BZ116" i="11"/>
  <c r="BZ113" i="11"/>
  <c r="BZ118" i="11"/>
  <c r="BZ121" i="11"/>
  <c r="BZ119" i="11"/>
  <c r="BZ115" i="11"/>
  <c r="BV102" i="8"/>
  <c r="BV105" i="8"/>
  <c r="BV108" i="8"/>
  <c r="BV103" i="8"/>
  <c r="BV110" i="8"/>
  <c r="BV109" i="8"/>
  <c r="BV107" i="8"/>
  <c r="BV104" i="8"/>
  <c r="BX103" i="11"/>
  <c r="BX109" i="11"/>
  <c r="BX105" i="11"/>
  <c r="BX106" i="11"/>
  <c r="BX110" i="11"/>
  <c r="BX104" i="11"/>
  <c r="BX102" i="11"/>
  <c r="BX107" i="11"/>
  <c r="BV86" i="9"/>
  <c r="BV102" i="9" s="1"/>
  <c r="BW104" i="9" s="1"/>
  <c r="BW42" i="9" s="1"/>
  <c r="BV188" i="8"/>
  <c r="BV192" i="8" s="1"/>
  <c r="BV133" i="8"/>
  <c r="BV209" i="8" s="1"/>
  <c r="BW217" i="8" s="1"/>
  <c r="BW61" i="8" s="1"/>
  <c r="BW130" i="8" s="1"/>
  <c r="BV198" i="8"/>
  <c r="BV182" i="8"/>
  <c r="AV249" i="11"/>
  <c r="BV194" i="8"/>
  <c r="BV98" i="9"/>
  <c r="BW138" i="8"/>
  <c r="AV247" i="8"/>
  <c r="BW136" i="8"/>
  <c r="BW135" i="8"/>
  <c r="BW141" i="8"/>
  <c r="BW143" i="8"/>
  <c r="BW137" i="8"/>
  <c r="BW142" i="8"/>
  <c r="BW140" i="8"/>
  <c r="BW139" i="8"/>
  <c r="BX230" i="8"/>
  <c r="BX232" i="8" s="1"/>
  <c r="EJ241" i="2"/>
  <c r="EI240" i="2"/>
  <c r="EF54" i="2"/>
  <c r="EG55" i="2"/>
  <c r="EG222" i="2"/>
  <c r="EF221" i="2"/>
  <c r="EE202" i="2"/>
  <c r="EF203" i="2"/>
  <c r="EG32" i="2"/>
  <c r="EF31" i="2"/>
  <c r="EH9" i="2"/>
  <c r="EG8" i="2"/>
  <c r="ED48" i="2"/>
  <c r="BW182" i="11" l="1"/>
  <c r="BW188" i="11"/>
  <c r="BW192" i="11" s="1"/>
  <c r="BW198" i="11"/>
  <c r="BW154" i="11"/>
  <c r="BW133" i="11"/>
  <c r="BW209" i="11" s="1"/>
  <c r="BX217" i="11" s="1"/>
  <c r="BX61" i="11" s="1"/>
  <c r="BX81" i="12"/>
  <c r="BX77" i="12"/>
  <c r="BX82" i="12"/>
  <c r="BX85" i="12"/>
  <c r="BX80" i="12"/>
  <c r="BX78" i="12"/>
  <c r="BX79" i="12"/>
  <c r="BX83" i="12"/>
  <c r="BX84" i="12"/>
  <c r="BW184" i="11"/>
  <c r="BY226" i="11" s="1"/>
  <c r="BW200" i="11"/>
  <c r="BW190" i="11"/>
  <c r="BW156" i="11"/>
  <c r="BY224" i="11" s="1"/>
  <c r="BW144" i="11"/>
  <c r="BW211" i="11" s="1"/>
  <c r="BX219" i="11" s="1"/>
  <c r="BX63" i="11" s="1"/>
  <c r="BV111" i="8"/>
  <c r="BV205" i="8" s="1"/>
  <c r="BW213" i="8" s="1"/>
  <c r="BW57" i="8" s="1"/>
  <c r="BW105" i="8" s="1"/>
  <c r="BZ122" i="11"/>
  <c r="BZ207" i="11" s="1"/>
  <c r="CA215" i="11" s="1"/>
  <c r="CA59" i="11" s="1"/>
  <c r="BX111" i="11"/>
  <c r="BX205" i="11" s="1"/>
  <c r="BY213" i="11" s="1"/>
  <c r="BY57" i="11" s="1"/>
  <c r="BY106" i="11" s="1"/>
  <c r="BW84" i="9"/>
  <c r="BW82" i="9"/>
  <c r="BW83" i="9"/>
  <c r="BW78" i="9"/>
  <c r="BW79" i="9"/>
  <c r="BW80" i="9"/>
  <c r="BW85" i="9"/>
  <c r="BW77" i="9"/>
  <c r="BW81" i="9"/>
  <c r="BX116" i="8"/>
  <c r="BX114" i="8"/>
  <c r="BX119" i="8"/>
  <c r="BX113" i="8"/>
  <c r="BX115" i="8"/>
  <c r="BX118" i="8"/>
  <c r="BX117" i="8"/>
  <c r="BX121" i="8"/>
  <c r="BX120" i="8"/>
  <c r="BW126" i="8"/>
  <c r="BW131" i="8"/>
  <c r="BW127" i="8"/>
  <c r="BW124" i="8"/>
  <c r="BW182" i="8" s="1"/>
  <c r="BW125" i="8"/>
  <c r="BW129" i="8"/>
  <c r="BW132" i="8"/>
  <c r="BW160" i="8" s="1"/>
  <c r="BW128" i="8"/>
  <c r="AV257" i="11"/>
  <c r="AV251" i="11"/>
  <c r="BW200" i="8"/>
  <c r="AV249" i="8"/>
  <c r="BW162" i="8"/>
  <c r="CB228" i="8" s="1"/>
  <c r="BW190" i="8"/>
  <c r="BW184" i="8"/>
  <c r="BY226" i="8" s="1"/>
  <c r="BW156" i="8"/>
  <c r="BY224" i="8" s="1"/>
  <c r="BW144" i="8"/>
  <c r="BW211" i="8" s="1"/>
  <c r="BX219" i="8" s="1"/>
  <c r="BX63" i="8" s="1"/>
  <c r="EK241" i="2"/>
  <c r="EJ240" i="2"/>
  <c r="EH222" i="2"/>
  <c r="EG221" i="2"/>
  <c r="EG203" i="2"/>
  <c r="EF202" i="2"/>
  <c r="EG54" i="2"/>
  <c r="EH55" i="2"/>
  <c r="EH32" i="2"/>
  <c r="EG31" i="2"/>
  <c r="EI9" i="2"/>
  <c r="EH8" i="2"/>
  <c r="EE48" i="2"/>
  <c r="BY230" i="11" l="1"/>
  <c r="BY232" i="11" s="1"/>
  <c r="BX132" i="11"/>
  <c r="BX160" i="11" s="1"/>
  <c r="BX124" i="11"/>
  <c r="BX126" i="11"/>
  <c r="BX130" i="11"/>
  <c r="BX125" i="11"/>
  <c r="BX131" i="11"/>
  <c r="BX128" i="11"/>
  <c r="BX127" i="11"/>
  <c r="BX129" i="11"/>
  <c r="BX140" i="11"/>
  <c r="BX135" i="11"/>
  <c r="BX141" i="11"/>
  <c r="BX143" i="11"/>
  <c r="BX162" i="11" s="1"/>
  <c r="CC228" i="11" s="1"/>
  <c r="BX139" i="11"/>
  <c r="BX142" i="11"/>
  <c r="BX137" i="11"/>
  <c r="BX138" i="11"/>
  <c r="BX136" i="11"/>
  <c r="BW98" i="12"/>
  <c r="BW194" i="11"/>
  <c r="BX86" i="12"/>
  <c r="BX102" i="12" s="1"/>
  <c r="BY104" i="12" s="1"/>
  <c r="BY42" i="12" s="1"/>
  <c r="BW110" i="8"/>
  <c r="BW103" i="8"/>
  <c r="BW106" i="8"/>
  <c r="BW107" i="8"/>
  <c r="BW108" i="8"/>
  <c r="BW109" i="8"/>
  <c r="BW102" i="8"/>
  <c r="BW104" i="8"/>
  <c r="CA117" i="11"/>
  <c r="CA114" i="11"/>
  <c r="CA116" i="11"/>
  <c r="CA113" i="11"/>
  <c r="CA118" i="11"/>
  <c r="CA121" i="11"/>
  <c r="CA115" i="11"/>
  <c r="CA119" i="11"/>
  <c r="CA120" i="11"/>
  <c r="BY110" i="11"/>
  <c r="BY109" i="11"/>
  <c r="BY104" i="11"/>
  <c r="BY105" i="11"/>
  <c r="BY108" i="11"/>
  <c r="BY102" i="11"/>
  <c r="BY107" i="11"/>
  <c r="BY103" i="11"/>
  <c r="BW154" i="8"/>
  <c r="BW86" i="9"/>
  <c r="BW102" i="9" s="1"/>
  <c r="BX104" i="9" s="1"/>
  <c r="BX42" i="9" s="1"/>
  <c r="BW198" i="8"/>
  <c r="BW188" i="8"/>
  <c r="BW192" i="8" s="1"/>
  <c r="BX122" i="8"/>
  <c r="BX207" i="8" s="1"/>
  <c r="BY215" i="8" s="1"/>
  <c r="BY59" i="8" s="1"/>
  <c r="BY114" i="8" s="1"/>
  <c r="BW133" i="8"/>
  <c r="BW209" i="8" s="1"/>
  <c r="BX217" i="8" s="1"/>
  <c r="BX61" i="8" s="1"/>
  <c r="BX128" i="8" s="1"/>
  <c r="AW243" i="11"/>
  <c r="AW245" i="11"/>
  <c r="AW253" i="11" s="1"/>
  <c r="AV257" i="8"/>
  <c r="AV251" i="8"/>
  <c r="AW243" i="8" s="1"/>
  <c r="BW194" i="8"/>
  <c r="BW98" i="9"/>
  <c r="BY230" i="8"/>
  <c r="BY232" i="8" s="1"/>
  <c r="BX141" i="8"/>
  <c r="BX139" i="8"/>
  <c r="BX138" i="8"/>
  <c r="BX135" i="8"/>
  <c r="BX136" i="8"/>
  <c r="BX142" i="8"/>
  <c r="BX143" i="8"/>
  <c r="BX140" i="8"/>
  <c r="BX137" i="8"/>
  <c r="EL241" i="2"/>
  <c r="EK240" i="2"/>
  <c r="EI55" i="2"/>
  <c r="EH54" i="2"/>
  <c r="EH203" i="2"/>
  <c r="EG202" i="2"/>
  <c r="EI222" i="2"/>
  <c r="EH221" i="2"/>
  <c r="EH31" i="2"/>
  <c r="EI32" i="2"/>
  <c r="EJ9" i="2"/>
  <c r="EI8" i="2"/>
  <c r="EF48" i="2"/>
  <c r="BX133" i="11" l="1"/>
  <c r="BX209" i="11" s="1"/>
  <c r="BY217" i="11" s="1"/>
  <c r="BY61" i="11" s="1"/>
  <c r="BW111" i="8"/>
  <c r="BW205" i="8" s="1"/>
  <c r="BX213" i="8" s="1"/>
  <c r="BX57" i="8" s="1"/>
  <c r="BX103" i="8" s="1"/>
  <c r="BX144" i="11"/>
  <c r="BX211" i="11" s="1"/>
  <c r="BY219" i="11" s="1"/>
  <c r="BY63" i="11" s="1"/>
  <c r="BY136" i="11" s="1"/>
  <c r="BX198" i="11"/>
  <c r="BX182" i="11"/>
  <c r="BX188" i="11"/>
  <c r="BX192" i="11" s="1"/>
  <c r="BX154" i="11"/>
  <c r="BY80" i="12"/>
  <c r="BY78" i="12"/>
  <c r="BY85" i="12"/>
  <c r="BY82" i="12"/>
  <c r="BY83" i="12"/>
  <c r="BY79" i="12"/>
  <c r="BY84" i="12"/>
  <c r="BY77" i="12"/>
  <c r="BY81" i="12"/>
  <c r="BX156" i="11"/>
  <c r="BZ224" i="11" s="1"/>
  <c r="BX184" i="11"/>
  <c r="BZ226" i="11" s="1"/>
  <c r="BX190" i="11"/>
  <c r="BX200" i="11"/>
  <c r="CA122" i="11"/>
  <c r="CA207" i="11" s="1"/>
  <c r="CB215" i="11" s="1"/>
  <c r="CB59" i="11" s="1"/>
  <c r="CB114" i="11" s="1"/>
  <c r="BY111" i="11"/>
  <c r="BY205" i="11" s="1"/>
  <c r="BZ213" i="11" s="1"/>
  <c r="BZ57" i="11" s="1"/>
  <c r="BZ110" i="11" s="1"/>
  <c r="BX77" i="9"/>
  <c r="BX78" i="9"/>
  <c r="BX79" i="9"/>
  <c r="BX84" i="9"/>
  <c r="BX80" i="9"/>
  <c r="BX85" i="9"/>
  <c r="BX81" i="9"/>
  <c r="BX82" i="9"/>
  <c r="BX83" i="9"/>
  <c r="BY120" i="8"/>
  <c r="BY118" i="8"/>
  <c r="BY113" i="8"/>
  <c r="BY116" i="8"/>
  <c r="BY119" i="8"/>
  <c r="BY115" i="8"/>
  <c r="BY117" i="8"/>
  <c r="BY121" i="8"/>
  <c r="BX126" i="8"/>
  <c r="BX131" i="8"/>
  <c r="BX132" i="8"/>
  <c r="BX160" i="8" s="1"/>
  <c r="BX125" i="8"/>
  <c r="BX129" i="8"/>
  <c r="BX127" i="8"/>
  <c r="BX124" i="8"/>
  <c r="BX182" i="8" s="1"/>
  <c r="BX130" i="8"/>
  <c r="AW255" i="11"/>
  <c r="AW259" i="11" s="1"/>
  <c r="BX162" i="8"/>
  <c r="CC228" i="8" s="1"/>
  <c r="AW245" i="8"/>
  <c r="AW253" i="8" s="1"/>
  <c r="BX144" i="8"/>
  <c r="BX211" i="8" s="1"/>
  <c r="BY219" i="8" s="1"/>
  <c r="BY63" i="8" s="1"/>
  <c r="BX190" i="8"/>
  <c r="BX184" i="8"/>
  <c r="BZ226" i="8" s="1"/>
  <c r="BX156" i="8"/>
  <c r="BZ224" i="8" s="1"/>
  <c r="BX200" i="8"/>
  <c r="EL240" i="2"/>
  <c r="EM241" i="2"/>
  <c r="EI221" i="2"/>
  <c r="EJ222" i="2"/>
  <c r="EI203" i="2"/>
  <c r="EH202" i="2"/>
  <c r="EI54" i="2"/>
  <c r="EJ55" i="2"/>
  <c r="EI31" i="2"/>
  <c r="EJ32" i="2"/>
  <c r="EK9" i="2"/>
  <c r="EJ8" i="2"/>
  <c r="EG48" i="2"/>
  <c r="BX110" i="8" l="1"/>
  <c r="BY143" i="11"/>
  <c r="BY162" i="11" s="1"/>
  <c r="CD228" i="11" s="1"/>
  <c r="BX105" i="8"/>
  <c r="BY135" i="11"/>
  <c r="BX106" i="8"/>
  <c r="BY141" i="11"/>
  <c r="BX107" i="8"/>
  <c r="BX109" i="8"/>
  <c r="BY139" i="11"/>
  <c r="BX104" i="8"/>
  <c r="BY137" i="11"/>
  <c r="BX102" i="8"/>
  <c r="BY140" i="11"/>
  <c r="BY138" i="11"/>
  <c r="BX108" i="8"/>
  <c r="BY142" i="11"/>
  <c r="BY132" i="11"/>
  <c r="BY160" i="11" s="1"/>
  <c r="BY124" i="11"/>
  <c r="BY127" i="11"/>
  <c r="BY128" i="11"/>
  <c r="BY125" i="11"/>
  <c r="BY130" i="11"/>
  <c r="BY129" i="11"/>
  <c r="BY131" i="11"/>
  <c r="BY126" i="11"/>
  <c r="BX98" i="12"/>
  <c r="BX194" i="11"/>
  <c r="BZ230" i="11"/>
  <c r="BZ232" i="11" s="1"/>
  <c r="BY190" i="11"/>
  <c r="BY184" i="11"/>
  <c r="CA226" i="11" s="1"/>
  <c r="CA230" i="11" s="1"/>
  <c r="CA232" i="11" s="1"/>
  <c r="BY200" i="11"/>
  <c r="BY156" i="11"/>
  <c r="CA224" i="11" s="1"/>
  <c r="BY86" i="12"/>
  <c r="BY102" i="12" s="1"/>
  <c r="BZ104" i="12" s="1"/>
  <c r="BZ42" i="12" s="1"/>
  <c r="CB115" i="11"/>
  <c r="CB113" i="11"/>
  <c r="CB121" i="11"/>
  <c r="CB118" i="11"/>
  <c r="CB119" i="11"/>
  <c r="CB117" i="11"/>
  <c r="CB116" i="11"/>
  <c r="CB120" i="11"/>
  <c r="BZ109" i="11"/>
  <c r="BZ102" i="11"/>
  <c r="BZ108" i="11"/>
  <c r="BZ106" i="11"/>
  <c r="BZ107" i="11"/>
  <c r="BZ105" i="11"/>
  <c r="BZ103" i="11"/>
  <c r="BZ104" i="11"/>
  <c r="BX111" i="8"/>
  <c r="BX205" i="8" s="1"/>
  <c r="BY213" i="8" s="1"/>
  <c r="BY57" i="8" s="1"/>
  <c r="BX86" i="9"/>
  <c r="BX102" i="9" s="1"/>
  <c r="BY104" i="9" s="1"/>
  <c r="BY42" i="9" s="1"/>
  <c r="BX198" i="8"/>
  <c r="BX154" i="8"/>
  <c r="BY122" i="8"/>
  <c r="BY207" i="8" s="1"/>
  <c r="BZ215" i="8" s="1"/>
  <c r="BZ59" i="8" s="1"/>
  <c r="BX188" i="8"/>
  <c r="BX192" i="8" s="1"/>
  <c r="BX133" i="8"/>
  <c r="BX209" i="8" s="1"/>
  <c r="BY217" i="8" s="1"/>
  <c r="BY61" i="8" s="1"/>
  <c r="BY131" i="8" s="1"/>
  <c r="AW247" i="11"/>
  <c r="AW255" i="8"/>
  <c r="AW259" i="8" s="1"/>
  <c r="BX194" i="8"/>
  <c r="BX98" i="9"/>
  <c r="BZ230" i="8"/>
  <c r="BZ232" i="8" s="1"/>
  <c r="BY137" i="8"/>
  <c r="BY135" i="8"/>
  <c r="BY141" i="8"/>
  <c r="BY140" i="8"/>
  <c r="BY138" i="8"/>
  <c r="BY136" i="8"/>
  <c r="BY143" i="8"/>
  <c r="BY142" i="8"/>
  <c r="BY139" i="8"/>
  <c r="EN241" i="2"/>
  <c r="EM240" i="2"/>
  <c r="EJ54" i="2"/>
  <c r="EK55" i="2"/>
  <c r="EK222" i="2"/>
  <c r="EJ221" i="2"/>
  <c r="EI202" i="2"/>
  <c r="EJ203" i="2"/>
  <c r="EK32" i="2"/>
  <c r="EJ31" i="2"/>
  <c r="EL9" i="2"/>
  <c r="EK8" i="2"/>
  <c r="EH48" i="2"/>
  <c r="BY144" i="11" l="1"/>
  <c r="BY211" i="11" s="1"/>
  <c r="BZ219" i="11" s="1"/>
  <c r="BZ63" i="11" s="1"/>
  <c r="BY133" i="11"/>
  <c r="BY209" i="11" s="1"/>
  <c r="BZ217" i="11" s="1"/>
  <c r="BZ61" i="11" s="1"/>
  <c r="BY182" i="11"/>
  <c r="BY198" i="11"/>
  <c r="BY154" i="11"/>
  <c r="BY188" i="11"/>
  <c r="BY192" i="11" s="1"/>
  <c r="BY98" i="12"/>
  <c r="BY194" i="11"/>
  <c r="BZ77" i="12"/>
  <c r="BZ78" i="12"/>
  <c r="BZ82" i="12"/>
  <c r="BZ85" i="12"/>
  <c r="BZ83" i="12"/>
  <c r="BZ84" i="12"/>
  <c r="BZ79" i="12"/>
  <c r="BZ80" i="12"/>
  <c r="BZ81" i="12"/>
  <c r="BZ111" i="11"/>
  <c r="BZ205" i="11" s="1"/>
  <c r="CA213" i="11" s="1"/>
  <c r="CA57" i="11" s="1"/>
  <c r="CA105" i="11" s="1"/>
  <c r="CB122" i="11"/>
  <c r="CB207" i="11" s="1"/>
  <c r="CC215" i="11" s="1"/>
  <c r="CC59" i="11" s="1"/>
  <c r="BY106" i="8"/>
  <c r="BY110" i="8"/>
  <c r="BY103" i="8"/>
  <c r="BY105" i="8"/>
  <c r="BY104" i="8"/>
  <c r="BY102" i="8"/>
  <c r="BY109" i="8"/>
  <c r="BY108" i="8"/>
  <c r="BY107" i="8"/>
  <c r="BY85" i="9"/>
  <c r="BY84" i="9"/>
  <c r="BY80" i="9"/>
  <c r="BY78" i="9"/>
  <c r="BY81" i="9"/>
  <c r="BY82" i="9"/>
  <c r="BY83" i="9"/>
  <c r="BY77" i="9"/>
  <c r="BY79" i="9"/>
  <c r="BZ115" i="8"/>
  <c r="BZ117" i="8"/>
  <c r="BZ120" i="8"/>
  <c r="BZ113" i="8"/>
  <c r="BZ118" i="8"/>
  <c r="BZ116" i="8"/>
  <c r="BZ114" i="8"/>
  <c r="BZ121" i="8"/>
  <c r="BZ119" i="8"/>
  <c r="BY125" i="8"/>
  <c r="BY124" i="8"/>
  <c r="BY182" i="8" s="1"/>
  <c r="BY130" i="8"/>
  <c r="BY132" i="8"/>
  <c r="BY160" i="8" s="1"/>
  <c r="BY128" i="8"/>
  <c r="BY127" i="8"/>
  <c r="BY126" i="8"/>
  <c r="BY129" i="8"/>
  <c r="AW249" i="11"/>
  <c r="BY162" i="8"/>
  <c r="CD228" i="8" s="1"/>
  <c r="AW247" i="8"/>
  <c r="BY190" i="8"/>
  <c r="BY184" i="8"/>
  <c r="CA226" i="8" s="1"/>
  <c r="BY200" i="8"/>
  <c r="BY156" i="8"/>
  <c r="CA224" i="8" s="1"/>
  <c r="BY144" i="8"/>
  <c r="BY211" i="8" s="1"/>
  <c r="BZ219" i="8" s="1"/>
  <c r="BZ63" i="8" s="1"/>
  <c r="EO241" i="2"/>
  <c r="EN240" i="2"/>
  <c r="EL222" i="2"/>
  <c r="EK221" i="2"/>
  <c r="EK54" i="2"/>
  <c r="EL55" i="2"/>
  <c r="EK203" i="2"/>
  <c r="EJ202" i="2"/>
  <c r="EL32" i="2"/>
  <c r="EK31" i="2"/>
  <c r="EM9" i="2"/>
  <c r="EL8" i="2"/>
  <c r="EI48" i="2"/>
  <c r="BZ131" i="11" l="1"/>
  <c r="BZ124" i="11"/>
  <c r="BZ128" i="11"/>
  <c r="BZ127" i="11"/>
  <c r="BZ130" i="11"/>
  <c r="BZ125" i="11"/>
  <c r="BZ132" i="11"/>
  <c r="BZ160" i="11" s="1"/>
  <c r="BZ126" i="11"/>
  <c r="BZ129" i="11"/>
  <c r="BZ136" i="11"/>
  <c r="BZ140" i="11"/>
  <c r="BZ139" i="11"/>
  <c r="BZ142" i="11"/>
  <c r="BZ141" i="11"/>
  <c r="BZ143" i="11"/>
  <c r="BZ162" i="11" s="1"/>
  <c r="CE228" i="11" s="1"/>
  <c r="BZ135" i="11"/>
  <c r="BZ138" i="11"/>
  <c r="BZ137" i="11"/>
  <c r="BZ86" i="12"/>
  <c r="BZ102" i="12" s="1"/>
  <c r="CA104" i="12" s="1"/>
  <c r="CA42" i="12" s="1"/>
  <c r="CA110" i="11"/>
  <c r="CA103" i="11"/>
  <c r="CA106" i="11"/>
  <c r="CA104" i="11"/>
  <c r="CA109" i="11"/>
  <c r="CA102" i="11"/>
  <c r="CA107" i="11"/>
  <c r="CA108" i="11"/>
  <c r="CC116" i="11"/>
  <c r="CC115" i="11"/>
  <c r="CC117" i="11"/>
  <c r="CC121" i="11"/>
  <c r="CC118" i="11"/>
  <c r="CC113" i="11"/>
  <c r="CC114" i="11"/>
  <c r="CC119" i="11"/>
  <c r="CC120" i="11"/>
  <c r="BY111" i="8"/>
  <c r="BY205" i="8" s="1"/>
  <c r="BZ213" i="8" s="1"/>
  <c r="BZ57" i="8" s="1"/>
  <c r="CA111" i="11"/>
  <c r="CA205" i="11" s="1"/>
  <c r="CB213" i="11" s="1"/>
  <c r="CB57" i="11" s="1"/>
  <c r="CB107" i="11" s="1"/>
  <c r="BY86" i="9"/>
  <c r="BY102" i="9" s="1"/>
  <c r="BZ104" i="9" s="1"/>
  <c r="BZ42" i="9" s="1"/>
  <c r="BY198" i="8"/>
  <c r="BY154" i="8"/>
  <c r="BY188" i="8"/>
  <c r="BY192" i="8" s="1"/>
  <c r="BY133" i="8"/>
  <c r="BY209" i="8" s="1"/>
  <c r="BZ217" i="8" s="1"/>
  <c r="BZ61" i="8" s="1"/>
  <c r="BZ125" i="8" s="1"/>
  <c r="BZ122" i="8"/>
  <c r="BZ207" i="8" s="1"/>
  <c r="CA215" i="8" s="1"/>
  <c r="CA59" i="8" s="1"/>
  <c r="AW257" i="11"/>
  <c r="AX245" i="11" s="1"/>
  <c r="AW251" i="11"/>
  <c r="AX243" i="11" s="1"/>
  <c r="BY194" i="8"/>
  <c r="BY98" i="9"/>
  <c r="AW249" i="8"/>
  <c r="BZ136" i="8"/>
  <c r="BZ143" i="8"/>
  <c r="BZ142" i="8"/>
  <c r="BZ135" i="8"/>
  <c r="BZ140" i="8"/>
  <c r="BZ139" i="8"/>
  <c r="BZ137" i="8"/>
  <c r="BZ141" i="8"/>
  <c r="BZ138" i="8"/>
  <c r="CA230" i="8"/>
  <c r="CA232" i="8" s="1"/>
  <c r="EO240" i="2"/>
  <c r="EP241" i="2"/>
  <c r="EK202" i="2"/>
  <c r="EL203" i="2"/>
  <c r="EM222" i="2"/>
  <c r="EL221" i="2"/>
  <c r="EM55" i="2"/>
  <c r="EL54" i="2"/>
  <c r="EL31" i="2"/>
  <c r="EM32" i="2"/>
  <c r="EN9" i="2"/>
  <c r="EM8" i="2"/>
  <c r="EJ48" i="2"/>
  <c r="BZ200" i="11" l="1"/>
  <c r="BZ156" i="11"/>
  <c r="CB224" i="11" s="1"/>
  <c r="BZ190" i="11"/>
  <c r="BZ184" i="11"/>
  <c r="CB226" i="11" s="1"/>
  <c r="BZ133" i="11"/>
  <c r="BZ209" i="11" s="1"/>
  <c r="CA217" i="11" s="1"/>
  <c r="CA61" i="11" s="1"/>
  <c r="BZ144" i="11"/>
  <c r="BZ211" i="11" s="1"/>
  <c r="CA219" i="11" s="1"/>
  <c r="CA63" i="11" s="1"/>
  <c r="BZ188" i="11"/>
  <c r="BZ192" i="11" s="1"/>
  <c r="BZ198" i="11"/>
  <c r="BZ154" i="11"/>
  <c r="BZ182" i="11"/>
  <c r="CA78" i="12"/>
  <c r="CA80" i="12"/>
  <c r="CA82" i="12"/>
  <c r="CA85" i="12"/>
  <c r="CA83" i="12"/>
  <c r="CA81" i="12"/>
  <c r="CA84" i="12"/>
  <c r="CA77" i="12"/>
  <c r="CA79" i="12"/>
  <c r="CC122" i="11"/>
  <c r="CC207" i="11" s="1"/>
  <c r="CD215" i="11" s="1"/>
  <c r="CD59" i="11" s="1"/>
  <c r="BZ106" i="8"/>
  <c r="BZ107" i="8"/>
  <c r="BZ103" i="8"/>
  <c r="BZ105" i="8"/>
  <c r="BZ102" i="8"/>
  <c r="BZ108" i="8"/>
  <c r="BZ109" i="8"/>
  <c r="BZ104" i="8"/>
  <c r="BZ110" i="8"/>
  <c r="CB104" i="11"/>
  <c r="CB103" i="11"/>
  <c r="CB110" i="11"/>
  <c r="CB105" i="11"/>
  <c r="CB106" i="11"/>
  <c r="CB108" i="11"/>
  <c r="CB109" i="11"/>
  <c r="CB102" i="11"/>
  <c r="BZ79" i="9"/>
  <c r="BZ78" i="9"/>
  <c r="BZ80" i="9"/>
  <c r="BZ83" i="9"/>
  <c r="BZ82" i="9"/>
  <c r="BZ85" i="9"/>
  <c r="BZ77" i="9"/>
  <c r="BZ81" i="9"/>
  <c r="BZ84" i="9"/>
  <c r="BZ130" i="8"/>
  <c r="BZ124" i="8"/>
  <c r="BZ154" i="8" s="1"/>
  <c r="BZ126" i="8"/>
  <c r="BZ131" i="8"/>
  <c r="BZ128" i="8"/>
  <c r="BZ127" i="8"/>
  <c r="BZ129" i="8"/>
  <c r="BZ132" i="8"/>
  <c r="BZ160" i="8" s="1"/>
  <c r="AX253" i="11"/>
  <c r="AX255" i="11" s="1"/>
  <c r="AX247" i="11" s="1"/>
  <c r="AX249" i="11" s="1"/>
  <c r="AX257" i="11" s="1"/>
  <c r="AY245" i="11" s="1"/>
  <c r="CA121" i="8"/>
  <c r="CA114" i="8"/>
  <c r="CA113" i="8"/>
  <c r="CA120" i="8"/>
  <c r="CA118" i="8"/>
  <c r="CA116" i="8"/>
  <c r="CA119" i="8"/>
  <c r="CA115" i="8"/>
  <c r="CA117" i="8"/>
  <c r="BZ162" i="8"/>
  <c r="CE228" i="8" s="1"/>
  <c r="AW251" i="8"/>
  <c r="AW257" i="8"/>
  <c r="AX245" i="8" s="1"/>
  <c r="BZ156" i="8"/>
  <c r="CB224" i="8" s="1"/>
  <c r="BZ184" i="8"/>
  <c r="CB226" i="8" s="1"/>
  <c r="BZ200" i="8"/>
  <c r="BZ190" i="8"/>
  <c r="BZ144" i="8"/>
  <c r="BZ211" i="8" s="1"/>
  <c r="CA219" i="8" s="1"/>
  <c r="CA63" i="8" s="1"/>
  <c r="EQ241" i="2"/>
  <c r="EP240" i="2"/>
  <c r="EN222" i="2"/>
  <c r="EM221" i="2"/>
  <c r="EL202" i="2"/>
  <c r="EM203" i="2"/>
  <c r="EM54" i="2"/>
  <c r="EN55" i="2"/>
  <c r="EM31" i="2"/>
  <c r="EN32" i="2"/>
  <c r="EO9" i="2"/>
  <c r="EN8" i="2"/>
  <c r="EK48" i="2"/>
  <c r="CA141" i="11" l="1"/>
  <c r="CA135" i="11"/>
  <c r="CA140" i="11"/>
  <c r="CA143" i="11"/>
  <c r="CA162" i="11" s="1"/>
  <c r="CF228" i="11" s="1"/>
  <c r="CA138" i="11"/>
  <c r="CA139" i="11"/>
  <c r="CA142" i="11"/>
  <c r="CA136" i="11"/>
  <c r="CA137" i="11"/>
  <c r="CA130" i="11"/>
  <c r="CA127" i="11"/>
  <c r="CA126" i="11"/>
  <c r="CA124" i="11"/>
  <c r="CA131" i="11"/>
  <c r="CA129" i="11"/>
  <c r="CA132" i="11"/>
  <c r="CA160" i="11" s="1"/>
  <c r="CA128" i="11"/>
  <c r="CA125" i="11"/>
  <c r="CA133" i="11" s="1"/>
  <c r="CA209" i="11" s="1"/>
  <c r="CB217" i="11" s="1"/>
  <c r="CB61" i="11" s="1"/>
  <c r="CB124" i="11" s="1"/>
  <c r="BZ98" i="12"/>
  <c r="BZ194" i="11"/>
  <c r="CB230" i="11"/>
  <c r="CB232" i="11" s="1"/>
  <c r="CA86" i="12"/>
  <c r="CA102" i="12" s="1"/>
  <c r="CB104" i="12" s="1"/>
  <c r="CB42" i="12" s="1"/>
  <c r="CD113" i="11"/>
  <c r="CD117" i="11"/>
  <c r="CD119" i="11"/>
  <c r="CD118" i="11"/>
  <c r="CD116" i="11"/>
  <c r="CD115" i="11"/>
  <c r="CD121" i="11"/>
  <c r="CD114" i="11"/>
  <c r="CD120" i="11"/>
  <c r="BZ111" i="8"/>
  <c r="BZ205" i="8" s="1"/>
  <c r="CA213" i="8" s="1"/>
  <c r="CA57" i="8" s="1"/>
  <c r="BZ182" i="8"/>
  <c r="CB111" i="11"/>
  <c r="CB205" i="11" s="1"/>
  <c r="CC213" i="11" s="1"/>
  <c r="CC57" i="11" s="1"/>
  <c r="BZ86" i="9"/>
  <c r="BZ102" i="9" s="1"/>
  <c r="CA104" i="9" s="1"/>
  <c r="CA42" i="9" s="1"/>
  <c r="CA122" i="8"/>
  <c r="CA207" i="8" s="1"/>
  <c r="CB215" i="8" s="1"/>
  <c r="CB59" i="8" s="1"/>
  <c r="CB119" i="8" s="1"/>
  <c r="BZ188" i="8"/>
  <c r="BZ192" i="8" s="1"/>
  <c r="BZ198" i="8"/>
  <c r="BZ133" i="8"/>
  <c r="BZ209" i="8" s="1"/>
  <c r="CA217" i="8" s="1"/>
  <c r="CA61" i="8" s="1"/>
  <c r="CA130" i="8" s="1"/>
  <c r="AX259" i="11"/>
  <c r="AX251" i="11"/>
  <c r="BZ194" i="8"/>
  <c r="BZ98" i="9"/>
  <c r="AX243" i="8"/>
  <c r="AX253" i="8"/>
  <c r="CA138" i="8"/>
  <c r="CA143" i="8"/>
  <c r="CA162" i="8" s="1"/>
  <c r="CF228" i="8" s="1"/>
  <c r="CA136" i="8"/>
  <c r="CA137" i="8"/>
  <c r="CA140" i="8"/>
  <c r="CA139" i="8"/>
  <c r="CA141" i="8"/>
  <c r="CA142" i="8"/>
  <c r="CA135" i="8"/>
  <c r="CB230" i="8"/>
  <c r="CB232" i="8" s="1"/>
  <c r="ER241" i="2"/>
  <c r="EQ240" i="2"/>
  <c r="EO55" i="2"/>
  <c r="EN54" i="2"/>
  <c r="EM202" i="2"/>
  <c r="EN203" i="2"/>
  <c r="EN221" i="2"/>
  <c r="EO222" i="2"/>
  <c r="EO32" i="2"/>
  <c r="EN31" i="2"/>
  <c r="EP9" i="2"/>
  <c r="EO8" i="2"/>
  <c r="EL48" i="2"/>
  <c r="CB127" i="11" l="1"/>
  <c r="CB128" i="11"/>
  <c r="CA154" i="11"/>
  <c r="CA198" i="11"/>
  <c r="CA188" i="11"/>
  <c r="CA192" i="11" s="1"/>
  <c r="CA182" i="11"/>
  <c r="CB131" i="11"/>
  <c r="CA156" i="11"/>
  <c r="CC224" i="11" s="1"/>
  <c r="CA190" i="11"/>
  <c r="CA184" i="11"/>
  <c r="CC226" i="11" s="1"/>
  <c r="CA200" i="11"/>
  <c r="CB129" i="11"/>
  <c r="CB130" i="11"/>
  <c r="CB126" i="11"/>
  <c r="CB125" i="11"/>
  <c r="CA144" i="11"/>
  <c r="CA211" i="11" s="1"/>
  <c r="CB219" i="11" s="1"/>
  <c r="CB63" i="11" s="1"/>
  <c r="CB132" i="11"/>
  <c r="CB160" i="11" s="1"/>
  <c r="CB188" i="11"/>
  <c r="CB192" i="11" s="1"/>
  <c r="CB182" i="11"/>
  <c r="CB154" i="11"/>
  <c r="CB198" i="11"/>
  <c r="CB77" i="12"/>
  <c r="CB84" i="12"/>
  <c r="CB80" i="12"/>
  <c r="CB81" i="12"/>
  <c r="CB83" i="12"/>
  <c r="CB79" i="12"/>
  <c r="CB85" i="12"/>
  <c r="CB78" i="12"/>
  <c r="CB82" i="12"/>
  <c r="CB133" i="11"/>
  <c r="CB209" i="11" s="1"/>
  <c r="CC217" i="11" s="1"/>
  <c r="CC61" i="11" s="1"/>
  <c r="CD122" i="11"/>
  <c r="CD207" i="11" s="1"/>
  <c r="CE215" i="11" s="1"/>
  <c r="CE59" i="11" s="1"/>
  <c r="CA109" i="8"/>
  <c r="CA103" i="8"/>
  <c r="CA102" i="8"/>
  <c r="CA105" i="8"/>
  <c r="CA108" i="8"/>
  <c r="CA107" i="8"/>
  <c r="CA106" i="8"/>
  <c r="CA104" i="8"/>
  <c r="CA110" i="8"/>
  <c r="CC110" i="11"/>
  <c r="CC103" i="11"/>
  <c r="CC108" i="11"/>
  <c r="CC104" i="11"/>
  <c r="CC109" i="11"/>
  <c r="CC105" i="11"/>
  <c r="CC107" i="11"/>
  <c r="CC106" i="11"/>
  <c r="CC102" i="11"/>
  <c r="CA83" i="9"/>
  <c r="CA85" i="9"/>
  <c r="CA77" i="9"/>
  <c r="CA80" i="9"/>
  <c r="CA81" i="9"/>
  <c r="CA84" i="9"/>
  <c r="CA82" i="9"/>
  <c r="CA79" i="9"/>
  <c r="CA78" i="9"/>
  <c r="CB118" i="8"/>
  <c r="CB115" i="8"/>
  <c r="CB113" i="8"/>
  <c r="CB120" i="8"/>
  <c r="CB117" i="8"/>
  <c r="CB121" i="8"/>
  <c r="CB116" i="8"/>
  <c r="CB114" i="8"/>
  <c r="CA131" i="8"/>
  <c r="CA129" i="8"/>
  <c r="CA128" i="8"/>
  <c r="CA124" i="8"/>
  <c r="CA198" i="8" s="1"/>
  <c r="CA127" i="8"/>
  <c r="CA126" i="8"/>
  <c r="CA125" i="8"/>
  <c r="CA132" i="8"/>
  <c r="CA160" i="8" s="1"/>
  <c r="AY243" i="11"/>
  <c r="AY253" i="11"/>
  <c r="AX255" i="8"/>
  <c r="AX247" i="8" s="1"/>
  <c r="AX249" i="8" s="1"/>
  <c r="AX257" i="8" s="1"/>
  <c r="AY245" i="8" s="1"/>
  <c r="CA144" i="8"/>
  <c r="CA211" i="8" s="1"/>
  <c r="CB219" i="8" s="1"/>
  <c r="CB63" i="8" s="1"/>
  <c r="CA200" i="8"/>
  <c r="CA156" i="8"/>
  <c r="CC224" i="8" s="1"/>
  <c r="CA190" i="8"/>
  <c r="CA184" i="8"/>
  <c r="CC226" i="8" s="1"/>
  <c r="ES241" i="2"/>
  <c r="ER240" i="2"/>
  <c r="EP222" i="2"/>
  <c r="EO221" i="2"/>
  <c r="EN202" i="2"/>
  <c r="EO203" i="2"/>
  <c r="EO54" i="2"/>
  <c r="EP55" i="2"/>
  <c r="EP32" i="2"/>
  <c r="EO31" i="2"/>
  <c r="EQ9" i="2"/>
  <c r="EP8" i="2"/>
  <c r="EM48" i="2"/>
  <c r="CB137" i="11" l="1"/>
  <c r="CB135" i="11"/>
  <c r="CB139" i="11"/>
  <c r="CB143" i="11"/>
  <c r="CB162" i="11" s="1"/>
  <c r="CG228" i="11" s="1"/>
  <c r="CB140" i="11"/>
  <c r="CB136" i="11"/>
  <c r="CB138" i="11"/>
  <c r="CB142" i="11"/>
  <c r="CB141" i="11"/>
  <c r="CC230" i="11"/>
  <c r="CC232" i="11" s="1"/>
  <c r="CA98" i="12"/>
  <c r="CA194" i="11"/>
  <c r="CB86" i="12"/>
  <c r="CB102" i="12" s="1"/>
  <c r="CC104" i="12" s="1"/>
  <c r="CC42" i="12" s="1"/>
  <c r="CC128" i="11"/>
  <c r="CC124" i="11"/>
  <c r="CC131" i="11"/>
  <c r="CC127" i="11"/>
  <c r="CC126" i="11"/>
  <c r="CC125" i="11"/>
  <c r="CC133" i="11" s="1"/>
  <c r="CC209" i="11" s="1"/>
  <c r="CD217" i="11" s="1"/>
  <c r="CD61" i="11" s="1"/>
  <c r="CC130" i="11"/>
  <c r="CC132" i="11"/>
  <c r="CC160" i="11" s="1"/>
  <c r="CC129" i="11"/>
  <c r="CE114" i="11"/>
  <c r="CE120" i="11"/>
  <c r="CE119" i="11"/>
  <c r="CE115" i="11"/>
  <c r="CE117" i="11"/>
  <c r="CE113" i="11"/>
  <c r="CE121" i="11"/>
  <c r="CE118" i="11"/>
  <c r="CE116" i="11"/>
  <c r="CA111" i="8"/>
  <c r="CA205" i="8" s="1"/>
  <c r="CB213" i="8" s="1"/>
  <c r="CB57" i="8" s="1"/>
  <c r="CA133" i="8"/>
  <c r="CA209" i="8" s="1"/>
  <c r="CB217" i="8" s="1"/>
  <c r="CB61" i="8" s="1"/>
  <c r="CB125" i="8" s="1"/>
  <c r="CC111" i="11"/>
  <c r="CC205" i="11" s="1"/>
  <c r="CD213" i="11" s="1"/>
  <c r="CD57" i="11" s="1"/>
  <c r="CA182" i="8"/>
  <c r="CA154" i="8"/>
  <c r="CA188" i="8"/>
  <c r="CA192" i="8" s="1"/>
  <c r="CB122" i="8"/>
  <c r="CB207" i="8" s="1"/>
  <c r="CC215" i="8" s="1"/>
  <c r="CC59" i="8" s="1"/>
  <c r="CC116" i="8" s="1"/>
  <c r="CA86" i="9"/>
  <c r="CA102" i="9" s="1"/>
  <c r="CB104" i="9" s="1"/>
  <c r="CB42" i="9" s="1"/>
  <c r="CB84" i="9" s="1"/>
  <c r="AY255" i="11"/>
  <c r="AY247" i="11" s="1"/>
  <c r="AY249" i="11" s="1"/>
  <c r="AY257" i="11" s="1"/>
  <c r="AZ245" i="11" s="1"/>
  <c r="AX251" i="8"/>
  <c r="AY253" i="8" s="1"/>
  <c r="CA194" i="8"/>
  <c r="CA98" i="9"/>
  <c r="AX259" i="8"/>
  <c r="CC230" i="8"/>
  <c r="CC232" i="8" s="1"/>
  <c r="CB136" i="8"/>
  <c r="CB143" i="8"/>
  <c r="CB162" i="8" s="1"/>
  <c r="CG228" i="8" s="1"/>
  <c r="CB135" i="8"/>
  <c r="CB140" i="8"/>
  <c r="CB141" i="8"/>
  <c r="CB142" i="8"/>
  <c r="CB137" i="8"/>
  <c r="CB138" i="8"/>
  <c r="CB139" i="8"/>
  <c r="ES240" i="2"/>
  <c r="ET241" i="2"/>
  <c r="EO202" i="2"/>
  <c r="EP203" i="2"/>
  <c r="EP54" i="2"/>
  <c r="EQ55" i="2"/>
  <c r="EQ222" i="2"/>
  <c r="EP221" i="2"/>
  <c r="EP31" i="2"/>
  <c r="EQ32" i="2"/>
  <c r="ER9" i="2"/>
  <c r="EQ8" i="2"/>
  <c r="EN48" i="2"/>
  <c r="CB144" i="11" l="1"/>
  <c r="CB211" i="11" s="1"/>
  <c r="CC219" i="11" s="1"/>
  <c r="CC63" i="11" s="1"/>
  <c r="CB190" i="11"/>
  <c r="CB200" i="11"/>
  <c r="CB156" i="11"/>
  <c r="CD224" i="11" s="1"/>
  <c r="CB184" i="11"/>
  <c r="CD226" i="11" s="1"/>
  <c r="CD131" i="11"/>
  <c r="CD124" i="11"/>
  <c r="CD127" i="11"/>
  <c r="CD129" i="11"/>
  <c r="CD132" i="11"/>
  <c r="CD160" i="11" s="1"/>
  <c r="CD126" i="11"/>
  <c r="CD125" i="11"/>
  <c r="CD130" i="11"/>
  <c r="CC182" i="11"/>
  <c r="CC154" i="11"/>
  <c r="CC198" i="11"/>
  <c r="CC188" i="11"/>
  <c r="CC192" i="11" s="1"/>
  <c r="CD128" i="11"/>
  <c r="CC84" i="12"/>
  <c r="CC78" i="12"/>
  <c r="CC85" i="12"/>
  <c r="CC82" i="12"/>
  <c r="CC81" i="12"/>
  <c r="CC79" i="12"/>
  <c r="CC80" i="12"/>
  <c r="CC83" i="12"/>
  <c r="CC77" i="12"/>
  <c r="CE122" i="11"/>
  <c r="CE207" i="11" s="1"/>
  <c r="CF215" i="11" s="1"/>
  <c r="CF59" i="11" s="1"/>
  <c r="CB109" i="8"/>
  <c r="CB108" i="8"/>
  <c r="CB106" i="8"/>
  <c r="CB105" i="8"/>
  <c r="CB104" i="8"/>
  <c r="CB107" i="8"/>
  <c r="CB103" i="8"/>
  <c r="CB110" i="8"/>
  <c r="CB102" i="8"/>
  <c r="CB132" i="8"/>
  <c r="CB160" i="8" s="1"/>
  <c r="CB128" i="8"/>
  <c r="CB130" i="8"/>
  <c r="CB126" i="8"/>
  <c r="CB131" i="8"/>
  <c r="CB127" i="8"/>
  <c r="CB129" i="8"/>
  <c r="CB124" i="8"/>
  <c r="CB188" i="8" s="1"/>
  <c r="CB192" i="8" s="1"/>
  <c r="CD106" i="11"/>
  <c r="CD103" i="11"/>
  <c r="CD108" i="11"/>
  <c r="CD107" i="11"/>
  <c r="CD109" i="11"/>
  <c r="CD104" i="11"/>
  <c r="CD110" i="11"/>
  <c r="CD105" i="11"/>
  <c r="CD102" i="11"/>
  <c r="CC120" i="8"/>
  <c r="CC117" i="8"/>
  <c r="CC121" i="8"/>
  <c r="CC113" i="8"/>
  <c r="CC114" i="8"/>
  <c r="CC119" i="8"/>
  <c r="CC115" i="8"/>
  <c r="CC118" i="8"/>
  <c r="CB79" i="9"/>
  <c r="CB85" i="9"/>
  <c r="CB80" i="9"/>
  <c r="CB77" i="9"/>
  <c r="CB81" i="9"/>
  <c r="CB78" i="9"/>
  <c r="CB83" i="9"/>
  <c r="CB82" i="9"/>
  <c r="CB133" i="8"/>
  <c r="CB209" i="8" s="1"/>
  <c r="CC217" i="8" s="1"/>
  <c r="CC61" i="8" s="1"/>
  <c r="CC128" i="8" s="1"/>
  <c r="AY243" i="8"/>
  <c r="AY251" i="11"/>
  <c r="AY259" i="11"/>
  <c r="AY255" i="8"/>
  <c r="AY247" i="8" s="1"/>
  <c r="AY249" i="8" s="1"/>
  <c r="AY257" i="8" s="1"/>
  <c r="AZ245" i="8" s="1"/>
  <c r="CB200" i="8"/>
  <c r="CB184" i="8"/>
  <c r="CD226" i="8" s="1"/>
  <c r="CB190" i="8"/>
  <c r="CB156" i="8"/>
  <c r="CD224" i="8" s="1"/>
  <c r="CB144" i="8"/>
  <c r="CB211" i="8" s="1"/>
  <c r="CC219" i="8" s="1"/>
  <c r="CC63" i="8" s="1"/>
  <c r="ET240" i="2"/>
  <c r="EU241" i="2"/>
  <c r="EQ203" i="2"/>
  <c r="EP202" i="2"/>
  <c r="EQ221" i="2"/>
  <c r="ER222" i="2"/>
  <c r="ER55" i="2"/>
  <c r="EQ54" i="2"/>
  <c r="EQ31" i="2"/>
  <c r="ER32" i="2"/>
  <c r="ES9" i="2"/>
  <c r="ER8" i="2"/>
  <c r="EO48" i="2"/>
  <c r="CD230" i="11" l="1"/>
  <c r="CD232" i="11" s="1"/>
  <c r="CB98" i="12"/>
  <c r="CB194" i="11"/>
  <c r="CC138" i="11"/>
  <c r="CC142" i="11"/>
  <c r="CC137" i="11"/>
  <c r="CC141" i="11"/>
  <c r="CC136" i="11"/>
  <c r="CC140" i="11"/>
  <c r="CC139" i="11"/>
  <c r="CC143" i="11"/>
  <c r="CC162" i="11" s="1"/>
  <c r="CH228" i="11" s="1"/>
  <c r="CC135" i="11"/>
  <c r="CD133" i="11"/>
  <c r="CD209" i="11" s="1"/>
  <c r="CE217" i="11" s="1"/>
  <c r="CE61" i="11" s="1"/>
  <c r="CC86" i="12"/>
  <c r="CC102" i="12" s="1"/>
  <c r="CD104" i="12" s="1"/>
  <c r="CD42" i="12" s="1"/>
  <c r="CD188" i="11"/>
  <c r="CD192" i="11" s="1"/>
  <c r="CD182" i="11"/>
  <c r="CD154" i="11"/>
  <c r="CD198" i="11"/>
  <c r="CF114" i="11"/>
  <c r="CF119" i="11"/>
  <c r="CF113" i="11"/>
  <c r="CF115" i="11"/>
  <c r="CF116" i="11"/>
  <c r="CF121" i="11"/>
  <c r="CF118" i="11"/>
  <c r="CF117" i="11"/>
  <c r="CF120" i="11"/>
  <c r="CB111" i="8"/>
  <c r="CB205" i="8" s="1"/>
  <c r="CC213" i="8" s="1"/>
  <c r="CC57" i="8" s="1"/>
  <c r="CD111" i="11"/>
  <c r="CD205" i="11" s="1"/>
  <c r="CE213" i="11" s="1"/>
  <c r="CE57" i="11" s="1"/>
  <c r="CE102" i="11" s="1"/>
  <c r="CB198" i="8"/>
  <c r="CB154" i="8"/>
  <c r="CB182" i="8"/>
  <c r="CC122" i="8"/>
  <c r="CC207" i="8" s="1"/>
  <c r="CD215" i="8" s="1"/>
  <c r="CD59" i="8" s="1"/>
  <c r="CD119" i="8" s="1"/>
  <c r="CB86" i="9"/>
  <c r="CB102" i="9" s="1"/>
  <c r="CC104" i="9" s="1"/>
  <c r="CC42" i="9" s="1"/>
  <c r="CC126" i="8"/>
  <c r="CC127" i="8"/>
  <c r="CC130" i="8"/>
  <c r="CC129" i="8"/>
  <c r="CC131" i="8"/>
  <c r="CC124" i="8"/>
  <c r="CC132" i="8"/>
  <c r="CC160" i="8" s="1"/>
  <c r="CC125" i="8"/>
  <c r="AZ253" i="11"/>
  <c r="AZ243" i="11"/>
  <c r="CB194" i="8"/>
  <c r="CB98" i="9"/>
  <c r="AY259" i="8"/>
  <c r="AY251" i="8"/>
  <c r="CC137" i="8"/>
  <c r="CC140" i="8"/>
  <c r="CC135" i="8"/>
  <c r="CC139" i="8"/>
  <c r="CC141" i="8"/>
  <c r="CC142" i="8"/>
  <c r="CC136" i="8"/>
  <c r="CC138" i="8"/>
  <c r="CC143" i="8"/>
  <c r="CC162" i="8" s="1"/>
  <c r="CH228" i="8" s="1"/>
  <c r="CD230" i="8"/>
  <c r="CD232" i="8" s="1"/>
  <c r="EV241" i="2"/>
  <c r="EU240" i="2"/>
  <c r="ER203" i="2"/>
  <c r="EQ202" i="2"/>
  <c r="ES55" i="2"/>
  <c r="ER54" i="2"/>
  <c r="ER221" i="2"/>
  <c r="ES222" i="2"/>
  <c r="ES32" i="2"/>
  <c r="ER31" i="2"/>
  <c r="ET9" i="2"/>
  <c r="ES8" i="2"/>
  <c r="EP48" i="2"/>
  <c r="CC144" i="11" l="1"/>
  <c r="CC211" i="11" s="1"/>
  <c r="CD219" i="11" s="1"/>
  <c r="CD63" i="11" s="1"/>
  <c r="CC156" i="11"/>
  <c r="CE224" i="11" s="1"/>
  <c r="CC200" i="11"/>
  <c r="CC184" i="11"/>
  <c r="CE226" i="11" s="1"/>
  <c r="CC190" i="11"/>
  <c r="CD85" i="12"/>
  <c r="CD83" i="12"/>
  <c r="CD79" i="12"/>
  <c r="CD81" i="12"/>
  <c r="CD77" i="12"/>
  <c r="CD78" i="12"/>
  <c r="CD84" i="12"/>
  <c r="CD82" i="12"/>
  <c r="CD80" i="12"/>
  <c r="CE132" i="11"/>
  <c r="CE160" i="11" s="1"/>
  <c r="CE126" i="11"/>
  <c r="CE128" i="11"/>
  <c r="CE127" i="11"/>
  <c r="CE129" i="11"/>
  <c r="CE131" i="11"/>
  <c r="CE130" i="11"/>
  <c r="CE125" i="11"/>
  <c r="CE124" i="11"/>
  <c r="CF122" i="11"/>
  <c r="CF207" i="11" s="1"/>
  <c r="CG215" i="11" s="1"/>
  <c r="CG59" i="11" s="1"/>
  <c r="CG114" i="11" s="1"/>
  <c r="CC110" i="8"/>
  <c r="CC109" i="8"/>
  <c r="CC108" i="8"/>
  <c r="CC107" i="8"/>
  <c r="CC105" i="8"/>
  <c r="CC102" i="8"/>
  <c r="CC106" i="8"/>
  <c r="CC104" i="8"/>
  <c r="CC103" i="8"/>
  <c r="CE110" i="11"/>
  <c r="CE103" i="11"/>
  <c r="CE105" i="11"/>
  <c r="CE107" i="11"/>
  <c r="CE108" i="11"/>
  <c r="CE106" i="11"/>
  <c r="CE104" i="11"/>
  <c r="CE109" i="11"/>
  <c r="CD117" i="8"/>
  <c r="CD120" i="8"/>
  <c r="CD118" i="8"/>
  <c r="CD114" i="8"/>
  <c r="CD115" i="8"/>
  <c r="CD113" i="8"/>
  <c r="CD116" i="8"/>
  <c r="CD121" i="8"/>
  <c r="CC80" i="9"/>
  <c r="CC85" i="9"/>
  <c r="CC83" i="9"/>
  <c r="CC78" i="9"/>
  <c r="CC77" i="9"/>
  <c r="CC84" i="9"/>
  <c r="CC79" i="9"/>
  <c r="CC81" i="9"/>
  <c r="CC82" i="9"/>
  <c r="CC133" i="8"/>
  <c r="CC209" i="8" s="1"/>
  <c r="CD217" i="8" s="1"/>
  <c r="CD61" i="8" s="1"/>
  <c r="CD132" i="8" s="1"/>
  <c r="CD160" i="8" s="1"/>
  <c r="CC198" i="8"/>
  <c r="CC188" i="8"/>
  <c r="CC192" i="8" s="1"/>
  <c r="CC182" i="8"/>
  <c r="CC154" i="8"/>
  <c r="AZ255" i="11"/>
  <c r="AZ247" i="11" s="1"/>
  <c r="AZ249" i="11" s="1"/>
  <c r="AZ257" i="11" s="1"/>
  <c r="BA245" i="11" s="1"/>
  <c r="AZ243" i="8"/>
  <c r="AZ253" i="8"/>
  <c r="CC190" i="8"/>
  <c r="CC156" i="8"/>
  <c r="CE224" i="8" s="1"/>
  <c r="CC184" i="8"/>
  <c r="CE226" i="8" s="1"/>
  <c r="CC200" i="8"/>
  <c r="CC144" i="8"/>
  <c r="CC211" i="8" s="1"/>
  <c r="CD219" i="8" s="1"/>
  <c r="CD63" i="8" s="1"/>
  <c r="EW241" i="2"/>
  <c r="EV240" i="2"/>
  <c r="ET55" i="2"/>
  <c r="ES54" i="2"/>
  <c r="ET222" i="2"/>
  <c r="ES221" i="2"/>
  <c r="ES203" i="2"/>
  <c r="ER202" i="2"/>
  <c r="ET32" i="2"/>
  <c r="ES31" i="2"/>
  <c r="EU9" i="2"/>
  <c r="ET8" i="2"/>
  <c r="EQ48" i="2"/>
  <c r="CD86" i="12" l="1"/>
  <c r="CD102" i="12" s="1"/>
  <c r="CE104" i="12" s="1"/>
  <c r="CE42" i="12" s="1"/>
  <c r="CE82" i="12" s="1"/>
  <c r="CC194" i="11"/>
  <c r="CC98" i="12"/>
  <c r="CE230" i="11"/>
  <c r="CE232" i="11" s="1"/>
  <c r="CD140" i="11"/>
  <c r="CD143" i="11"/>
  <c r="CD162" i="11" s="1"/>
  <c r="CI228" i="11" s="1"/>
  <c r="CD135" i="11"/>
  <c r="CD137" i="11"/>
  <c r="CD136" i="11"/>
  <c r="CD138" i="11"/>
  <c r="CD142" i="11"/>
  <c r="CD141" i="11"/>
  <c r="CD139" i="11"/>
  <c r="CE154" i="11"/>
  <c r="CE198" i="11"/>
  <c r="CE188" i="11"/>
  <c r="CE192" i="11" s="1"/>
  <c r="CE182" i="11"/>
  <c r="CE133" i="11"/>
  <c r="CE209" i="11" s="1"/>
  <c r="CF217" i="11" s="1"/>
  <c r="CF61" i="11" s="1"/>
  <c r="CG115" i="11"/>
  <c r="CG120" i="11"/>
  <c r="CG118" i="11"/>
  <c r="CG116" i="11"/>
  <c r="CG121" i="11"/>
  <c r="CG117" i="11"/>
  <c r="CC111" i="8"/>
  <c r="CC205" i="8" s="1"/>
  <c r="CD213" i="8" s="1"/>
  <c r="CD57" i="8" s="1"/>
  <c r="CD102" i="8" s="1"/>
  <c r="CG113" i="11"/>
  <c r="CG119" i="11"/>
  <c r="CE111" i="11"/>
  <c r="CE205" i="11" s="1"/>
  <c r="CF213" i="11" s="1"/>
  <c r="CF57" i="11" s="1"/>
  <c r="CD122" i="8"/>
  <c r="CD207" i="8" s="1"/>
  <c r="CE215" i="8" s="1"/>
  <c r="CE59" i="8" s="1"/>
  <c r="CC86" i="9"/>
  <c r="CC102" i="9" s="1"/>
  <c r="CD104" i="9" s="1"/>
  <c r="CD42" i="9" s="1"/>
  <c r="CD126" i="8"/>
  <c r="CD130" i="8"/>
  <c r="CD127" i="8"/>
  <c r="CD131" i="8"/>
  <c r="CD125" i="8"/>
  <c r="CD129" i="8"/>
  <c r="CD128" i="8"/>
  <c r="CD124" i="8"/>
  <c r="AZ259" i="11"/>
  <c r="AZ251" i="11"/>
  <c r="CC194" i="8"/>
  <c r="CC98" i="9"/>
  <c r="AZ255" i="8"/>
  <c r="AZ247" i="8" s="1"/>
  <c r="AZ249" i="8" s="1"/>
  <c r="AZ257" i="8" s="1"/>
  <c r="BA245" i="8" s="1"/>
  <c r="CD138" i="8"/>
  <c r="CD141" i="8"/>
  <c r="CD137" i="8"/>
  <c r="CD135" i="8"/>
  <c r="CD139" i="8"/>
  <c r="CD142" i="8"/>
  <c r="CD136" i="8"/>
  <c r="CD140" i="8"/>
  <c r="CD143" i="8"/>
  <c r="CD162" i="8" s="1"/>
  <c r="CI228" i="8" s="1"/>
  <c r="CE230" i="8"/>
  <c r="CE232" i="8" s="1"/>
  <c r="EX241" i="2"/>
  <c r="EW240" i="2"/>
  <c r="EU55" i="2"/>
  <c r="ET54" i="2"/>
  <c r="ET221" i="2"/>
  <c r="EU222" i="2"/>
  <c r="ET203" i="2"/>
  <c r="ES202" i="2"/>
  <c r="ET31" i="2"/>
  <c r="EU32" i="2"/>
  <c r="EV9" i="2"/>
  <c r="EU8" i="2"/>
  <c r="ER48" i="2"/>
  <c r="CE79" i="12" l="1"/>
  <c r="CD144" i="11"/>
  <c r="CD211" i="11" s="1"/>
  <c r="CE219" i="11" s="1"/>
  <c r="CE63" i="11" s="1"/>
  <c r="CE78" i="12"/>
  <c r="CE77" i="12"/>
  <c r="CE80" i="12"/>
  <c r="CE84" i="12"/>
  <c r="CE81" i="12"/>
  <c r="CE85" i="12"/>
  <c r="CE86" i="12" s="1"/>
  <c r="CE102" i="12" s="1"/>
  <c r="CF104" i="12" s="1"/>
  <c r="CF42" i="12" s="1"/>
  <c r="CD156" i="11"/>
  <c r="CF224" i="11" s="1"/>
  <c r="CD190" i="11"/>
  <c r="CD184" i="11"/>
  <c r="CF226" i="11" s="1"/>
  <c r="CF230" i="11" s="1"/>
  <c r="CF232" i="11" s="1"/>
  <c r="CD200" i="11"/>
  <c r="CE83" i="12"/>
  <c r="CF128" i="11"/>
  <c r="CF130" i="11"/>
  <c r="CF132" i="11"/>
  <c r="CF160" i="11" s="1"/>
  <c r="CF129" i="11"/>
  <c r="CF124" i="11"/>
  <c r="CF125" i="11"/>
  <c r="CF131" i="11"/>
  <c r="CF126" i="11"/>
  <c r="CF127" i="11"/>
  <c r="CG122" i="11"/>
  <c r="CG207" i="11" s="1"/>
  <c r="CH215" i="11" s="1"/>
  <c r="CH59" i="11" s="1"/>
  <c r="CH121" i="11" s="1"/>
  <c r="CD104" i="8"/>
  <c r="CD109" i="8"/>
  <c r="CD106" i="8"/>
  <c r="CD110" i="8"/>
  <c r="CD105" i="8"/>
  <c r="CD108" i="8"/>
  <c r="CD107" i="8"/>
  <c r="CD103" i="8"/>
  <c r="CF102" i="11"/>
  <c r="CF105" i="11"/>
  <c r="CF110" i="11"/>
  <c r="CF103" i="11"/>
  <c r="CF108" i="11"/>
  <c r="CF109" i="11"/>
  <c r="CF104" i="11"/>
  <c r="CF107" i="11"/>
  <c r="CF106" i="11"/>
  <c r="CE113" i="8"/>
  <c r="CE119" i="8"/>
  <c r="CE114" i="8"/>
  <c r="CE121" i="8"/>
  <c r="CE115" i="8"/>
  <c r="CE118" i="8"/>
  <c r="CE117" i="8"/>
  <c r="CE120" i="8"/>
  <c r="CE116" i="8"/>
  <c r="CD80" i="9"/>
  <c r="CD79" i="9"/>
  <c r="CD83" i="9"/>
  <c r="CD85" i="9"/>
  <c r="CD81" i="9"/>
  <c r="CD78" i="9"/>
  <c r="CD84" i="9"/>
  <c r="CD77" i="9"/>
  <c r="CD82" i="9"/>
  <c r="CD133" i="8"/>
  <c r="CD209" i="8" s="1"/>
  <c r="CE217" i="8" s="1"/>
  <c r="CE61" i="8" s="1"/>
  <c r="CE131" i="8" s="1"/>
  <c r="CD198" i="8"/>
  <c r="CD182" i="8"/>
  <c r="CD188" i="8"/>
  <c r="CD192" i="8" s="1"/>
  <c r="CD154" i="8"/>
  <c r="BA253" i="11"/>
  <c r="BA243" i="11"/>
  <c r="AZ251" i="8"/>
  <c r="AZ259" i="8"/>
  <c r="CD144" i="8"/>
  <c r="CD211" i="8" s="1"/>
  <c r="CE219" i="8" s="1"/>
  <c r="CE63" i="8" s="1"/>
  <c r="CD200" i="8"/>
  <c r="CD190" i="8"/>
  <c r="CD184" i="8"/>
  <c r="CF226" i="8" s="1"/>
  <c r="CD156" i="8"/>
  <c r="CF224" i="8" s="1"/>
  <c r="EX240" i="2"/>
  <c r="EY241" i="2"/>
  <c r="EV55" i="2"/>
  <c r="EU54" i="2"/>
  <c r="EU203" i="2"/>
  <c r="ET202" i="2"/>
  <c r="EU221" i="2"/>
  <c r="EV222" i="2"/>
  <c r="EU31" i="2"/>
  <c r="EV32" i="2"/>
  <c r="EW9" i="2"/>
  <c r="EV8" i="2"/>
  <c r="ES48" i="2"/>
  <c r="CD194" i="11" l="1"/>
  <c r="CD98" i="12"/>
  <c r="CH114" i="11"/>
  <c r="CH118" i="11"/>
  <c r="CF133" i="11"/>
  <c r="CF209" i="11" s="1"/>
  <c r="CG217" i="11" s="1"/>
  <c r="CG61" i="11" s="1"/>
  <c r="CG125" i="11" s="1"/>
  <c r="CH117" i="11"/>
  <c r="CE141" i="11"/>
  <c r="CE142" i="11"/>
  <c r="CE137" i="11"/>
  <c r="CE139" i="11"/>
  <c r="CE140" i="11"/>
  <c r="CE138" i="11"/>
  <c r="CE135" i="11"/>
  <c r="CE136" i="11"/>
  <c r="CE143" i="11"/>
  <c r="CE162" i="11" s="1"/>
  <c r="CJ228" i="11" s="1"/>
  <c r="CH115" i="11"/>
  <c r="CF154" i="11"/>
  <c r="CF182" i="11"/>
  <c r="CF198" i="11"/>
  <c r="CF188" i="11"/>
  <c r="CF192" i="11" s="1"/>
  <c r="CD111" i="8"/>
  <c r="CD205" i="8" s="1"/>
  <c r="CE213" i="8" s="1"/>
  <c r="CE57" i="8" s="1"/>
  <c r="CE105" i="8" s="1"/>
  <c r="CH119" i="11"/>
  <c r="CH113" i="11"/>
  <c r="CH116" i="11"/>
  <c r="CF78" i="12"/>
  <c r="CF81" i="12"/>
  <c r="CF83" i="12"/>
  <c r="CF82" i="12"/>
  <c r="CF85" i="12"/>
  <c r="CF79" i="12"/>
  <c r="CF84" i="12"/>
  <c r="CF80" i="12"/>
  <c r="CF77" i="12"/>
  <c r="CH120" i="11"/>
  <c r="CH122" i="11" s="1"/>
  <c r="CH207" i="11" s="1"/>
  <c r="CI215" i="11" s="1"/>
  <c r="CI59" i="11" s="1"/>
  <c r="CF111" i="11"/>
  <c r="CF205" i="11" s="1"/>
  <c r="CG213" i="11" s="1"/>
  <c r="CG57" i="11" s="1"/>
  <c r="CE122" i="8"/>
  <c r="CE207" i="8" s="1"/>
  <c r="CF215" i="8" s="1"/>
  <c r="CF59" i="8" s="1"/>
  <c r="CF121" i="8" s="1"/>
  <c r="CD86" i="9"/>
  <c r="CD102" i="9" s="1"/>
  <c r="CE104" i="9" s="1"/>
  <c r="CE42" i="9" s="1"/>
  <c r="CE128" i="8"/>
  <c r="CE124" i="8"/>
  <c r="CE182" i="8" s="1"/>
  <c r="CE129" i="8"/>
  <c r="CE125" i="8"/>
  <c r="CE126" i="8"/>
  <c r="CE130" i="8"/>
  <c r="CE132" i="8"/>
  <c r="CE160" i="8" s="1"/>
  <c r="CE127" i="8"/>
  <c r="BA255" i="11"/>
  <c r="BA247" i="11" s="1"/>
  <c r="BA249" i="11" s="1"/>
  <c r="BA257" i="11" s="1"/>
  <c r="BB245" i="11" s="1"/>
  <c r="CD194" i="8"/>
  <c r="CD98" i="9"/>
  <c r="BA243" i="8"/>
  <c r="BA253" i="8"/>
  <c r="CF230" i="8"/>
  <c r="CF232" i="8" s="1"/>
  <c r="CE143" i="8"/>
  <c r="CE162" i="8" s="1"/>
  <c r="CJ228" i="8" s="1"/>
  <c r="CE142" i="8"/>
  <c r="CE140" i="8"/>
  <c r="CE139" i="8"/>
  <c r="CE141" i="8"/>
  <c r="CE135" i="8"/>
  <c r="CE137" i="8"/>
  <c r="CE136" i="8"/>
  <c r="CE138" i="8"/>
  <c r="EY240" i="2"/>
  <c r="EZ241" i="2"/>
  <c r="EW222" i="2"/>
  <c r="EV221" i="2"/>
  <c r="EW55" i="2"/>
  <c r="EV54" i="2"/>
  <c r="EV203" i="2"/>
  <c r="EU202" i="2"/>
  <c r="EW32" i="2"/>
  <c r="EV31" i="2"/>
  <c r="EX9" i="2"/>
  <c r="EW8" i="2"/>
  <c r="ET48" i="2"/>
  <c r="CG130" i="11" l="1"/>
  <c r="CG124" i="11"/>
  <c r="CG128" i="11"/>
  <c r="CG127" i="11"/>
  <c r="CE144" i="11"/>
  <c r="CE211" i="11" s="1"/>
  <c r="CF219" i="11" s="1"/>
  <c r="CF63" i="11" s="1"/>
  <c r="CG129" i="11"/>
  <c r="CG126" i="11"/>
  <c r="CG131" i="11"/>
  <c r="CE190" i="11"/>
  <c r="CE200" i="11"/>
  <c r="CE184" i="11"/>
  <c r="CG226" i="11" s="1"/>
  <c r="CE156" i="11"/>
  <c r="CG224" i="11" s="1"/>
  <c r="CG132" i="11"/>
  <c r="CG160" i="11" s="1"/>
  <c r="CE106" i="8"/>
  <c r="CE107" i="8"/>
  <c r="CE102" i="8"/>
  <c r="CE109" i="8"/>
  <c r="CE108" i="8"/>
  <c r="CE110" i="8"/>
  <c r="CG188" i="11"/>
  <c r="CG192" i="11" s="1"/>
  <c r="CG182" i="11"/>
  <c r="CG154" i="11"/>
  <c r="CG198" i="11"/>
  <c r="CE104" i="8"/>
  <c r="CE103" i="8"/>
  <c r="CF86" i="12"/>
  <c r="CF102" i="12" s="1"/>
  <c r="CG104" i="12" s="1"/>
  <c r="CG42" i="12" s="1"/>
  <c r="CI115" i="11"/>
  <c r="CI120" i="11"/>
  <c r="CI114" i="11"/>
  <c r="CI121" i="11"/>
  <c r="CI118" i="11"/>
  <c r="CI116" i="11"/>
  <c r="CI113" i="11"/>
  <c r="CI117" i="11"/>
  <c r="CI119" i="11"/>
  <c r="CG106" i="11"/>
  <c r="CG102" i="11"/>
  <c r="CG104" i="11"/>
  <c r="CG110" i="11"/>
  <c r="CG109" i="11"/>
  <c r="CG105" i="11"/>
  <c r="CG108" i="11"/>
  <c r="CG107" i="11"/>
  <c r="CG103" i="11"/>
  <c r="CF120" i="8"/>
  <c r="CF113" i="8"/>
  <c r="CF116" i="8"/>
  <c r="CF114" i="8"/>
  <c r="CF119" i="8"/>
  <c r="CF115" i="8"/>
  <c r="CF117" i="8"/>
  <c r="CF118" i="8"/>
  <c r="CE77" i="9"/>
  <c r="CE81" i="9"/>
  <c r="CE83" i="9"/>
  <c r="CE80" i="9"/>
  <c r="CE82" i="9"/>
  <c r="CE79" i="9"/>
  <c r="CE84" i="9"/>
  <c r="CE78" i="9"/>
  <c r="CE85" i="9"/>
  <c r="CE133" i="8"/>
  <c r="CE209" i="8" s="1"/>
  <c r="CF217" i="8" s="1"/>
  <c r="CF61" i="8" s="1"/>
  <c r="CE154" i="8"/>
  <c r="CE198" i="8"/>
  <c r="CE188" i="8"/>
  <c r="CE192" i="8" s="1"/>
  <c r="BA259" i="11"/>
  <c r="BA251" i="11"/>
  <c r="BA255" i="8"/>
  <c r="BA247" i="8" s="1"/>
  <c r="BA249" i="8" s="1"/>
  <c r="BA257" i="8" s="1"/>
  <c r="BB245" i="8" s="1"/>
  <c r="CE144" i="8"/>
  <c r="CE211" i="8" s="1"/>
  <c r="CF219" i="8" s="1"/>
  <c r="CF63" i="8" s="1"/>
  <c r="CE200" i="8"/>
  <c r="CE156" i="8"/>
  <c r="CG224" i="8" s="1"/>
  <c r="CE184" i="8"/>
  <c r="CG226" i="8" s="1"/>
  <c r="CE190" i="8"/>
  <c r="FA241" i="2"/>
  <c r="EZ240" i="2"/>
  <c r="EW54" i="2"/>
  <c r="EX55" i="2"/>
  <c r="EX222" i="2"/>
  <c r="EW221" i="2"/>
  <c r="EW203" i="2"/>
  <c r="EV202" i="2"/>
  <c r="EX32" i="2"/>
  <c r="EW31" i="2"/>
  <c r="EY9" i="2"/>
  <c r="EX8" i="2"/>
  <c r="EU48" i="2"/>
  <c r="CF141" i="11" l="1"/>
  <c r="CF138" i="11"/>
  <c r="CF140" i="11"/>
  <c r="CF142" i="11"/>
  <c r="CF143" i="11"/>
  <c r="CF162" i="11" s="1"/>
  <c r="CK228" i="11" s="1"/>
  <c r="CF135" i="11"/>
  <c r="CF139" i="11"/>
  <c r="CF137" i="11"/>
  <c r="CF136" i="11"/>
  <c r="CG230" i="11"/>
  <c r="CG232" i="11" s="1"/>
  <c r="CG133" i="11"/>
  <c r="CG209" i="11" s="1"/>
  <c r="CH217" i="11" s="1"/>
  <c r="CH61" i="11" s="1"/>
  <c r="CE98" i="12"/>
  <c r="CE194" i="11"/>
  <c r="CG77" i="12"/>
  <c r="CG79" i="12"/>
  <c r="CG78" i="12"/>
  <c r="CG82" i="12"/>
  <c r="CG85" i="12"/>
  <c r="CG84" i="12"/>
  <c r="CG83" i="12"/>
  <c r="CG80" i="12"/>
  <c r="CG81" i="12"/>
  <c r="CE111" i="8"/>
  <c r="CE205" i="8" s="1"/>
  <c r="CF213" i="8" s="1"/>
  <c r="CF57" i="8" s="1"/>
  <c r="CI122" i="11"/>
  <c r="CI207" i="11" s="1"/>
  <c r="CJ215" i="11" s="1"/>
  <c r="CJ59" i="11" s="1"/>
  <c r="CG111" i="11"/>
  <c r="CG205" i="11" s="1"/>
  <c r="CH213" i="11" s="1"/>
  <c r="CH57" i="11" s="1"/>
  <c r="CF122" i="8"/>
  <c r="CF207" i="8" s="1"/>
  <c r="CG215" i="8" s="1"/>
  <c r="CG59" i="8" s="1"/>
  <c r="CG120" i="8" s="1"/>
  <c r="CE86" i="9"/>
  <c r="CE102" i="9" s="1"/>
  <c r="CF104" i="9" s="1"/>
  <c r="CF42" i="9" s="1"/>
  <c r="CF130" i="8"/>
  <c r="CF124" i="8"/>
  <c r="CF129" i="8"/>
  <c r="CF132" i="8"/>
  <c r="CF160" i="8" s="1"/>
  <c r="CF127" i="8"/>
  <c r="CF131" i="8"/>
  <c r="CF128" i="8"/>
  <c r="CF125" i="8"/>
  <c r="CF126" i="8"/>
  <c r="BB243" i="11"/>
  <c r="BB253" i="11"/>
  <c r="BA259" i="8"/>
  <c r="BA251" i="8"/>
  <c r="CE194" i="8"/>
  <c r="CE98" i="9"/>
  <c r="CG230" i="8"/>
  <c r="CG232" i="8" s="1"/>
  <c r="CF138" i="8"/>
  <c r="CF135" i="8"/>
  <c r="CF137" i="8"/>
  <c r="CF141" i="8"/>
  <c r="CF142" i="8"/>
  <c r="CF136" i="8"/>
  <c r="CF143" i="8"/>
  <c r="CF162" i="8" s="1"/>
  <c r="CK228" i="8" s="1"/>
  <c r="CF140" i="8"/>
  <c r="CF139" i="8"/>
  <c r="FB241" i="2"/>
  <c r="FA240" i="2"/>
  <c r="EW202" i="2"/>
  <c r="EX203" i="2"/>
  <c r="EX221" i="2"/>
  <c r="EY222" i="2"/>
  <c r="EY55" i="2"/>
  <c r="EX54" i="2"/>
  <c r="EX31" i="2"/>
  <c r="EY32" i="2"/>
  <c r="EZ9" i="2"/>
  <c r="EY8" i="2"/>
  <c r="EV48" i="2"/>
  <c r="CH128" i="11" l="1"/>
  <c r="CH129" i="11"/>
  <c r="CH132" i="11"/>
  <c r="CH160" i="11" s="1"/>
  <c r="CH124" i="11"/>
  <c r="CH125" i="11"/>
  <c r="CH126" i="11"/>
  <c r="CH127" i="11"/>
  <c r="CH130" i="11"/>
  <c r="CH131" i="11"/>
  <c r="CF200" i="11"/>
  <c r="CF156" i="11"/>
  <c r="CH224" i="11" s="1"/>
  <c r="CF184" i="11"/>
  <c r="CH226" i="11" s="1"/>
  <c r="CH230" i="11" s="1"/>
  <c r="CH232" i="11" s="1"/>
  <c r="CF190" i="11"/>
  <c r="CF144" i="11"/>
  <c r="CF211" i="11" s="1"/>
  <c r="CG219" i="11" s="1"/>
  <c r="CG63" i="11" s="1"/>
  <c r="CG86" i="12"/>
  <c r="CG102" i="12" s="1"/>
  <c r="CH104" i="12" s="1"/>
  <c r="CH42" i="12" s="1"/>
  <c r="CF103" i="8"/>
  <c r="CF110" i="8"/>
  <c r="CF109" i="8"/>
  <c r="CF104" i="8"/>
  <c r="CF106" i="8"/>
  <c r="CF108" i="8"/>
  <c r="CF107" i="8"/>
  <c r="CF102" i="8"/>
  <c r="CF105" i="8"/>
  <c r="CJ117" i="11"/>
  <c r="CJ121" i="11"/>
  <c r="CJ115" i="11"/>
  <c r="CJ118" i="11"/>
  <c r="CJ119" i="11"/>
  <c r="CJ120" i="11"/>
  <c r="CJ113" i="11"/>
  <c r="CJ114" i="11"/>
  <c r="CJ116" i="11"/>
  <c r="CH103" i="11"/>
  <c r="CH108" i="11"/>
  <c r="CH106" i="11"/>
  <c r="CH109" i="11"/>
  <c r="CH102" i="11"/>
  <c r="CH110" i="11"/>
  <c r="CH105" i="11"/>
  <c r="CH104" i="11"/>
  <c r="CH107" i="11"/>
  <c r="CG117" i="8"/>
  <c r="CG114" i="8"/>
  <c r="CG121" i="8"/>
  <c r="CG115" i="8"/>
  <c r="CG119" i="8"/>
  <c r="CG113" i="8"/>
  <c r="CG116" i="8"/>
  <c r="CG118" i="8"/>
  <c r="CF82" i="9"/>
  <c r="CF79" i="9"/>
  <c r="CF83" i="9"/>
  <c r="CF81" i="9"/>
  <c r="CF80" i="9"/>
  <c r="CF84" i="9"/>
  <c r="CF77" i="9"/>
  <c r="CF85" i="9"/>
  <c r="CF78" i="9"/>
  <c r="CF133" i="8"/>
  <c r="CF209" i="8" s="1"/>
  <c r="CG217" i="8" s="1"/>
  <c r="CG61" i="8" s="1"/>
  <c r="CG132" i="8" s="1"/>
  <c r="CG160" i="8" s="1"/>
  <c r="CF198" i="8"/>
  <c r="CF154" i="8"/>
  <c r="CF182" i="8"/>
  <c r="CF188" i="8"/>
  <c r="CF192" i="8" s="1"/>
  <c r="BB255" i="11"/>
  <c r="BB247" i="11" s="1"/>
  <c r="BB249" i="11" s="1"/>
  <c r="BB257" i="11" s="1"/>
  <c r="BC245" i="11" s="1"/>
  <c r="BB253" i="8"/>
  <c r="BB243" i="8"/>
  <c r="CF144" i="8"/>
  <c r="CF211" i="8" s="1"/>
  <c r="CG219" i="8" s="1"/>
  <c r="CG63" i="8" s="1"/>
  <c r="CF190" i="8"/>
  <c r="CF156" i="8"/>
  <c r="CH224" i="8" s="1"/>
  <c r="CF200" i="8"/>
  <c r="CF184" i="8"/>
  <c r="CH226" i="8" s="1"/>
  <c r="FB240" i="2"/>
  <c r="FC241" i="2"/>
  <c r="EY54" i="2"/>
  <c r="EZ55" i="2"/>
  <c r="EZ222" i="2"/>
  <c r="EY221" i="2"/>
  <c r="EY203" i="2"/>
  <c r="EX202" i="2"/>
  <c r="EY31" i="2"/>
  <c r="EZ32" i="2"/>
  <c r="FA9" i="2"/>
  <c r="EZ8" i="2"/>
  <c r="EW48" i="2"/>
  <c r="CG140" i="11" l="1"/>
  <c r="CG137" i="11"/>
  <c r="CG143" i="11"/>
  <c r="CG162" i="11" s="1"/>
  <c r="CL228" i="11" s="1"/>
  <c r="CG136" i="11"/>
  <c r="CG144" i="11" s="1"/>
  <c r="CG211" i="11" s="1"/>
  <c r="CH219" i="11" s="1"/>
  <c r="CH63" i="11" s="1"/>
  <c r="CH141" i="11" s="1"/>
  <c r="CG139" i="11"/>
  <c r="CG141" i="11"/>
  <c r="CG138" i="11"/>
  <c r="CG135" i="11"/>
  <c r="CG142" i="11"/>
  <c r="CF194" i="11"/>
  <c r="CF98" i="12"/>
  <c r="CH133" i="11"/>
  <c r="CH209" i="11" s="1"/>
  <c r="CI217" i="11" s="1"/>
  <c r="CI61" i="11" s="1"/>
  <c r="CH188" i="11"/>
  <c r="CH192" i="11" s="1"/>
  <c r="CH198" i="11"/>
  <c r="CH182" i="11"/>
  <c r="CH154" i="11"/>
  <c r="CH80" i="12"/>
  <c r="CH84" i="12"/>
  <c r="CH83" i="12"/>
  <c r="CH81" i="12"/>
  <c r="CH77" i="12"/>
  <c r="CH82" i="12"/>
  <c r="CH85" i="12"/>
  <c r="CH78" i="12"/>
  <c r="CH79" i="12"/>
  <c r="CH230" i="8"/>
  <c r="CH232" i="8" s="1"/>
  <c r="CF111" i="8"/>
  <c r="CF205" i="8" s="1"/>
  <c r="CG213" i="8" s="1"/>
  <c r="CG57" i="8" s="1"/>
  <c r="CJ122" i="11"/>
  <c r="CJ207" i="11" s="1"/>
  <c r="CK215" i="11" s="1"/>
  <c r="CK59" i="11" s="1"/>
  <c r="CG122" i="8"/>
  <c r="CG207" i="8" s="1"/>
  <c r="CH215" i="8" s="1"/>
  <c r="CH59" i="8" s="1"/>
  <c r="CH116" i="8" s="1"/>
  <c r="CH111" i="11"/>
  <c r="CH205" i="11" s="1"/>
  <c r="CI213" i="11" s="1"/>
  <c r="CI57" i="11" s="1"/>
  <c r="CF86" i="9"/>
  <c r="CF102" i="9" s="1"/>
  <c r="CG104" i="9" s="1"/>
  <c r="CG42" i="9" s="1"/>
  <c r="CG79" i="9" s="1"/>
  <c r="CG127" i="8"/>
  <c r="CG129" i="8"/>
  <c r="CG125" i="8"/>
  <c r="CG124" i="8"/>
  <c r="CG131" i="8"/>
  <c r="CG128" i="8"/>
  <c r="CG126" i="8"/>
  <c r="CG130" i="8"/>
  <c r="BB251" i="11"/>
  <c r="BB259" i="11"/>
  <c r="CF194" i="8"/>
  <c r="CF98" i="9"/>
  <c r="BB255" i="8"/>
  <c r="BB247" i="8" s="1"/>
  <c r="BB249" i="8" s="1"/>
  <c r="BB257" i="8" s="1"/>
  <c r="BC245" i="8" s="1"/>
  <c r="CG137" i="8"/>
  <c r="CG141" i="8"/>
  <c r="CG143" i="8"/>
  <c r="CG162" i="8" s="1"/>
  <c r="CL228" i="8" s="1"/>
  <c r="CG135" i="8"/>
  <c r="CG142" i="8"/>
  <c r="CG139" i="8"/>
  <c r="CG140" i="8"/>
  <c r="CG136" i="8"/>
  <c r="CG138" i="8"/>
  <c r="FD241" i="2"/>
  <c r="FC240" i="2"/>
  <c r="EZ203" i="2"/>
  <c r="EY202" i="2"/>
  <c r="EZ221" i="2"/>
  <c r="FA222" i="2"/>
  <c r="EZ54" i="2"/>
  <c r="FA55" i="2"/>
  <c r="FA32" i="2"/>
  <c r="EZ31" i="2"/>
  <c r="FB9" i="2"/>
  <c r="FA8" i="2"/>
  <c r="EX48" i="2"/>
  <c r="CG184" i="11" l="1"/>
  <c r="CI226" i="11" s="1"/>
  <c r="CG190" i="11"/>
  <c r="CG156" i="11"/>
  <c r="CI224" i="11" s="1"/>
  <c r="CG200" i="11"/>
  <c r="CH137" i="11"/>
  <c r="CH143" i="11"/>
  <c r="CH162" i="11" s="1"/>
  <c r="CM228" i="11" s="1"/>
  <c r="CH136" i="11"/>
  <c r="CH144" i="11" s="1"/>
  <c r="CH211" i="11" s="1"/>
  <c r="CI219" i="11" s="1"/>
  <c r="CI63" i="11" s="1"/>
  <c r="CI138" i="11" s="1"/>
  <c r="CI128" i="11"/>
  <c r="CI126" i="11"/>
  <c r="CI125" i="11"/>
  <c r="CI131" i="11"/>
  <c r="CI130" i="11"/>
  <c r="CI127" i="11"/>
  <c r="CI124" i="11"/>
  <c r="CI129" i="11"/>
  <c r="CI132" i="11"/>
  <c r="CI160" i="11" s="1"/>
  <c r="CH138" i="11"/>
  <c r="CH135" i="11"/>
  <c r="CH140" i="11"/>
  <c r="CH139" i="11"/>
  <c r="CH142" i="11"/>
  <c r="CG103" i="8"/>
  <c r="CG107" i="8"/>
  <c r="CG102" i="8"/>
  <c r="CG106" i="8"/>
  <c r="CG109" i="8"/>
  <c r="CG108" i="8"/>
  <c r="CG104" i="8"/>
  <c r="CG110" i="8"/>
  <c r="CG105" i="8"/>
  <c r="CH86" i="12"/>
  <c r="CH102" i="12" s="1"/>
  <c r="CI104" i="12" s="1"/>
  <c r="CI42" i="12" s="1"/>
  <c r="CK113" i="11"/>
  <c r="CK117" i="11"/>
  <c r="CK118" i="11"/>
  <c r="CK119" i="11"/>
  <c r="CK121" i="11"/>
  <c r="CK114" i="11"/>
  <c r="CK115" i="11"/>
  <c r="CK120" i="11"/>
  <c r="CK116" i="11"/>
  <c r="CH118" i="8"/>
  <c r="CH115" i="8"/>
  <c r="CH114" i="8"/>
  <c r="CH113" i="8"/>
  <c r="CH119" i="8"/>
  <c r="CH117" i="8"/>
  <c r="CH120" i="8"/>
  <c r="CH121" i="8"/>
  <c r="CI102" i="11"/>
  <c r="CI108" i="11"/>
  <c r="CI109" i="11"/>
  <c r="CI104" i="11"/>
  <c r="CI105" i="11"/>
  <c r="CI110" i="11"/>
  <c r="CI107" i="11"/>
  <c r="CI103" i="11"/>
  <c r="CI106" i="11"/>
  <c r="CG82" i="9"/>
  <c r="CG80" i="9"/>
  <c r="CG81" i="9"/>
  <c r="CG83" i="9"/>
  <c r="CG77" i="9"/>
  <c r="CG84" i="9"/>
  <c r="CG85" i="9"/>
  <c r="CG78" i="9"/>
  <c r="CG133" i="8"/>
  <c r="CG209" i="8" s="1"/>
  <c r="CH217" i="8" s="1"/>
  <c r="CH61" i="8" s="1"/>
  <c r="CG198" i="8"/>
  <c r="CG188" i="8"/>
  <c r="CG192" i="8" s="1"/>
  <c r="CG182" i="8"/>
  <c r="CG154" i="8"/>
  <c r="BC253" i="11"/>
  <c r="BC243" i="11"/>
  <c r="BB259" i="8"/>
  <c r="BB251" i="8"/>
  <c r="CG190" i="8"/>
  <c r="CG184" i="8"/>
  <c r="CI226" i="8" s="1"/>
  <c r="CG200" i="8"/>
  <c r="CG156" i="8"/>
  <c r="CI224" i="8" s="1"/>
  <c r="CG144" i="8"/>
  <c r="CG211" i="8" s="1"/>
  <c r="CH219" i="8" s="1"/>
  <c r="CH63" i="8" s="1"/>
  <c r="FE241" i="2"/>
  <c r="FD240" i="2"/>
  <c r="FB55" i="2"/>
  <c r="FA54" i="2"/>
  <c r="FB222" i="2"/>
  <c r="FA221" i="2"/>
  <c r="FA203" i="2"/>
  <c r="EZ202" i="2"/>
  <c r="FB32" i="2"/>
  <c r="FA31" i="2"/>
  <c r="FC9" i="2"/>
  <c r="FB8" i="2"/>
  <c r="EY48" i="2"/>
  <c r="CI230" i="11" l="1"/>
  <c r="CI232" i="11" s="1"/>
  <c r="CG194" i="11"/>
  <c r="CG98" i="12"/>
  <c r="CI143" i="11"/>
  <c r="CI162" i="11" s="1"/>
  <c r="CN228" i="11" s="1"/>
  <c r="CI140" i="11"/>
  <c r="CI188" i="11"/>
  <c r="CI192" i="11" s="1"/>
  <c r="CI182" i="11"/>
  <c r="CI154" i="11"/>
  <c r="CI198" i="11"/>
  <c r="CI139" i="11"/>
  <c r="CI142" i="11"/>
  <c r="CI137" i="11"/>
  <c r="CI136" i="11"/>
  <c r="CI141" i="11"/>
  <c r="CH190" i="11"/>
  <c r="CH200" i="11"/>
  <c r="CH184" i="11"/>
  <c r="CJ226" i="11" s="1"/>
  <c r="CH156" i="11"/>
  <c r="CJ224" i="11" s="1"/>
  <c r="CI133" i="11"/>
  <c r="CI209" i="11" s="1"/>
  <c r="CJ217" i="11" s="1"/>
  <c r="CJ61" i="11" s="1"/>
  <c r="CI135" i="11"/>
  <c r="CG111" i="8"/>
  <c r="CG205" i="8" s="1"/>
  <c r="CH213" i="8" s="1"/>
  <c r="CH57" i="8" s="1"/>
  <c r="CI83" i="12"/>
  <c r="CI81" i="12"/>
  <c r="CI78" i="12"/>
  <c r="CI80" i="12"/>
  <c r="CI79" i="12"/>
  <c r="CI85" i="12"/>
  <c r="CI77" i="12"/>
  <c r="CI84" i="12"/>
  <c r="CI82" i="12"/>
  <c r="CK122" i="11"/>
  <c r="CK207" i="11" s="1"/>
  <c r="CL215" i="11" s="1"/>
  <c r="CL59" i="11" s="1"/>
  <c r="CH122" i="8"/>
  <c r="CH207" i="8" s="1"/>
  <c r="CI215" i="8" s="1"/>
  <c r="CI59" i="8" s="1"/>
  <c r="CI113" i="8" s="1"/>
  <c r="CI111" i="11"/>
  <c r="CI205" i="11" s="1"/>
  <c r="CJ213" i="11" s="1"/>
  <c r="CJ57" i="11" s="1"/>
  <c r="CG86" i="9"/>
  <c r="CG102" i="9" s="1"/>
  <c r="CH104" i="9" s="1"/>
  <c r="CH42" i="9" s="1"/>
  <c r="CH85" i="9" s="1"/>
  <c r="CH128" i="8"/>
  <c r="CH127" i="8"/>
  <c r="CH130" i="8"/>
  <c r="CH125" i="8"/>
  <c r="CH131" i="8"/>
  <c r="CH132" i="8"/>
  <c r="CH160" i="8" s="1"/>
  <c r="CH126" i="8"/>
  <c r="CH129" i="8"/>
  <c r="CH124" i="8"/>
  <c r="BC255" i="11"/>
  <c r="BC247" i="11" s="1"/>
  <c r="BC249" i="11" s="1"/>
  <c r="BC257" i="11" s="1"/>
  <c r="BD245" i="11" s="1"/>
  <c r="CG194" i="8"/>
  <c r="CG98" i="9"/>
  <c r="BC243" i="8"/>
  <c r="BC253" i="8"/>
  <c r="CH141" i="8"/>
  <c r="CH143" i="8"/>
  <c r="CH162" i="8" s="1"/>
  <c r="CM228" i="8" s="1"/>
  <c r="CH140" i="8"/>
  <c r="CH136" i="8"/>
  <c r="CH137" i="8"/>
  <c r="CH135" i="8"/>
  <c r="CH142" i="8"/>
  <c r="CH138" i="8"/>
  <c r="CH139" i="8"/>
  <c r="CI230" i="8"/>
  <c r="CI232" i="8" s="1"/>
  <c r="FF241" i="2"/>
  <c r="FE240" i="2"/>
  <c r="FB203" i="2"/>
  <c r="FA202" i="2"/>
  <c r="FC222" i="2"/>
  <c r="FB221" i="2"/>
  <c r="FB54" i="2"/>
  <c r="FC55" i="2"/>
  <c r="FB31" i="2"/>
  <c r="FC32" i="2"/>
  <c r="FD9" i="2"/>
  <c r="FC8" i="2"/>
  <c r="EZ48" i="2"/>
  <c r="CH194" i="11" l="1"/>
  <c r="CH98" i="12"/>
  <c r="CI86" i="12"/>
  <c r="CI102" i="12" s="1"/>
  <c r="CJ104" i="12" s="1"/>
  <c r="CJ42" i="12" s="1"/>
  <c r="CJ83" i="12" s="1"/>
  <c r="CI144" i="11"/>
  <c r="CI211" i="11" s="1"/>
  <c r="CJ219" i="11" s="1"/>
  <c r="CJ63" i="11" s="1"/>
  <c r="CI156" i="11"/>
  <c r="CK224" i="11" s="1"/>
  <c r="CI184" i="11"/>
  <c r="CK226" i="11" s="1"/>
  <c r="CK230" i="11" s="1"/>
  <c r="CK232" i="11" s="1"/>
  <c r="CI190" i="11"/>
  <c r="CI200" i="11"/>
  <c r="CJ128" i="11"/>
  <c r="CJ126" i="11"/>
  <c r="CJ129" i="11"/>
  <c r="CJ130" i="11"/>
  <c r="CJ127" i="11"/>
  <c r="CJ132" i="11"/>
  <c r="CJ160" i="11" s="1"/>
  <c r="CJ131" i="11"/>
  <c r="CJ124" i="11"/>
  <c r="CJ125" i="11"/>
  <c r="CJ230" i="11"/>
  <c r="CJ232" i="11" s="1"/>
  <c r="CH105" i="8"/>
  <c r="CH110" i="8"/>
  <c r="CH102" i="8"/>
  <c r="CH108" i="8"/>
  <c r="CH109" i="8"/>
  <c r="CH106" i="8"/>
  <c r="CH103" i="8"/>
  <c r="CH104" i="8"/>
  <c r="CH107" i="8"/>
  <c r="CL113" i="11"/>
  <c r="CL121" i="11"/>
  <c r="CL115" i="11"/>
  <c r="CL116" i="11"/>
  <c r="CL120" i="11"/>
  <c r="CL118" i="11"/>
  <c r="CL117" i="11"/>
  <c r="CL114" i="11"/>
  <c r="CL119" i="11"/>
  <c r="CI114" i="8"/>
  <c r="CI118" i="8"/>
  <c r="CI121" i="8"/>
  <c r="CI120" i="8"/>
  <c r="CI117" i="8"/>
  <c r="CI115" i="8"/>
  <c r="CI119" i="8"/>
  <c r="CI116" i="8"/>
  <c r="CJ107" i="11"/>
  <c r="CJ102" i="11"/>
  <c r="CJ110" i="11"/>
  <c r="CJ108" i="11"/>
  <c r="CJ105" i="11"/>
  <c r="CJ109" i="11"/>
  <c r="CJ104" i="11"/>
  <c r="CJ106" i="11"/>
  <c r="CJ103" i="11"/>
  <c r="CH80" i="9"/>
  <c r="CH81" i="9"/>
  <c r="CH79" i="9"/>
  <c r="CH83" i="9"/>
  <c r="CH84" i="9"/>
  <c r="CH82" i="9"/>
  <c r="CH77" i="9"/>
  <c r="CH78" i="9"/>
  <c r="BC251" i="11"/>
  <c r="BD253" i="11" s="1"/>
  <c r="CH198" i="8"/>
  <c r="CH182" i="8"/>
  <c r="CH188" i="8"/>
  <c r="CH192" i="8" s="1"/>
  <c r="CH154" i="8"/>
  <c r="CH133" i="8"/>
  <c r="CH209" i="8" s="1"/>
  <c r="CI217" i="8" s="1"/>
  <c r="CI61" i="8" s="1"/>
  <c r="BC259" i="11"/>
  <c r="BC255" i="8"/>
  <c r="BC247" i="8" s="1"/>
  <c r="BC249" i="8" s="1"/>
  <c r="BC257" i="8" s="1"/>
  <c r="BD245" i="8" s="1"/>
  <c r="CH200" i="8"/>
  <c r="CH184" i="8"/>
  <c r="CJ226" i="8" s="1"/>
  <c r="CH190" i="8"/>
  <c r="CH156" i="8"/>
  <c r="CJ224" i="8" s="1"/>
  <c r="CH144" i="8"/>
  <c r="CH211" i="8" s="1"/>
  <c r="CI219" i="8" s="1"/>
  <c r="CI63" i="8" s="1"/>
  <c r="FG241" i="2"/>
  <c r="FF240" i="2"/>
  <c r="FD55" i="2"/>
  <c r="FC54" i="2"/>
  <c r="FB202" i="2"/>
  <c r="FC203" i="2"/>
  <c r="FD222" i="2"/>
  <c r="FC221" i="2"/>
  <c r="FC31" i="2"/>
  <c r="FD32" i="2"/>
  <c r="FE9" i="2"/>
  <c r="FD8" i="2"/>
  <c r="FA48" i="2"/>
  <c r="CJ77" i="12" l="1"/>
  <c r="CJ78" i="12"/>
  <c r="CH111" i="8"/>
  <c r="CH205" i="8" s="1"/>
  <c r="CI213" i="8" s="1"/>
  <c r="CI57" i="8" s="1"/>
  <c r="CI110" i="8" s="1"/>
  <c r="CJ79" i="12"/>
  <c r="CJ133" i="11"/>
  <c r="CJ209" i="11" s="1"/>
  <c r="CK217" i="11" s="1"/>
  <c r="CK61" i="11" s="1"/>
  <c r="CJ84" i="12"/>
  <c r="CJ85" i="12"/>
  <c r="CJ198" i="11"/>
  <c r="CJ154" i="11"/>
  <c r="CJ188" i="11"/>
  <c r="CJ192" i="11" s="1"/>
  <c r="CJ182" i="11"/>
  <c r="CJ82" i="12"/>
  <c r="CI98" i="12"/>
  <c r="CI194" i="11"/>
  <c r="CJ81" i="12"/>
  <c r="CJ80" i="12"/>
  <c r="CJ139" i="11"/>
  <c r="CJ141" i="11"/>
  <c r="CJ140" i="11"/>
  <c r="CJ138" i="11"/>
  <c r="CJ143" i="11"/>
  <c r="CJ162" i="11" s="1"/>
  <c r="CO228" i="11" s="1"/>
  <c r="CJ137" i="11"/>
  <c r="CJ136" i="11"/>
  <c r="CJ142" i="11"/>
  <c r="CJ135" i="11"/>
  <c r="CJ86" i="12"/>
  <c r="CJ102" i="12" s="1"/>
  <c r="CK104" i="12" s="1"/>
  <c r="CK42" i="12" s="1"/>
  <c r="CL122" i="11"/>
  <c r="CL207" i="11" s="1"/>
  <c r="CM215" i="11" s="1"/>
  <c r="CM59" i="11" s="1"/>
  <c r="CM117" i="11" s="1"/>
  <c r="CI122" i="8"/>
  <c r="CI207" i="8" s="1"/>
  <c r="CJ215" i="8" s="1"/>
  <c r="CJ59" i="8" s="1"/>
  <c r="CJ117" i="8" s="1"/>
  <c r="BD243" i="11"/>
  <c r="CJ111" i="11"/>
  <c r="CJ205" i="11" s="1"/>
  <c r="CK213" i="11" s="1"/>
  <c r="CK57" i="11" s="1"/>
  <c r="CH86" i="9"/>
  <c r="CH102" i="9" s="1"/>
  <c r="CI104" i="9" s="1"/>
  <c r="CI42" i="9" s="1"/>
  <c r="CI84" i="9" s="1"/>
  <c r="CI131" i="8"/>
  <c r="CI132" i="8"/>
  <c r="CI160" i="8" s="1"/>
  <c r="CI124" i="8"/>
  <c r="CI130" i="8"/>
  <c r="CI128" i="8"/>
  <c r="CI125" i="8"/>
  <c r="CI129" i="8"/>
  <c r="CI127" i="8"/>
  <c r="CI126" i="8"/>
  <c r="BD255" i="11"/>
  <c r="BD247" i="11" s="1"/>
  <c r="BD249" i="11" s="1"/>
  <c r="BD257" i="11" s="1"/>
  <c r="BE245" i="11" s="1"/>
  <c r="BC251" i="8"/>
  <c r="BD243" i="8" s="1"/>
  <c r="CH194" i="8"/>
  <c r="CH98" i="9"/>
  <c r="BC259" i="8"/>
  <c r="CI135" i="8"/>
  <c r="CI139" i="8"/>
  <c r="CI140" i="8"/>
  <c r="CI136" i="8"/>
  <c r="CI143" i="8"/>
  <c r="CI162" i="8" s="1"/>
  <c r="CN228" i="8" s="1"/>
  <c r="CI138" i="8"/>
  <c r="CI142" i="8"/>
  <c r="CI137" i="8"/>
  <c r="CI141" i="8"/>
  <c r="CJ230" i="8"/>
  <c r="CJ232" i="8" s="1"/>
  <c r="FH241" i="2"/>
  <c r="FG240" i="2"/>
  <c r="FD221" i="2"/>
  <c r="FE222" i="2"/>
  <c r="FD203" i="2"/>
  <c r="FC202" i="2"/>
  <c r="FE55" i="2"/>
  <c r="FD54" i="2"/>
  <c r="FE32" i="2"/>
  <c r="FD31" i="2"/>
  <c r="FF9" i="2"/>
  <c r="FE8" i="2"/>
  <c r="FB48" i="2"/>
  <c r="CI102" i="8" l="1"/>
  <c r="CI104" i="8"/>
  <c r="CI103" i="8"/>
  <c r="CJ144" i="11"/>
  <c r="CJ211" i="11" s="1"/>
  <c r="CK219" i="11" s="1"/>
  <c r="CK63" i="11" s="1"/>
  <c r="CK125" i="11"/>
  <c r="CK133" i="11" s="1"/>
  <c r="CK209" i="11" s="1"/>
  <c r="CL217" i="11" s="1"/>
  <c r="CL61" i="11" s="1"/>
  <c r="CL132" i="11" s="1"/>
  <c r="CL160" i="11" s="1"/>
  <c r="CK127" i="11"/>
  <c r="CK129" i="11"/>
  <c r="CK131" i="11"/>
  <c r="CK132" i="11"/>
  <c r="CK160" i="11" s="1"/>
  <c r="CK126" i="11"/>
  <c r="CK128" i="11"/>
  <c r="CK130" i="11"/>
  <c r="CK124" i="11"/>
  <c r="CI107" i="8"/>
  <c r="CI106" i="8"/>
  <c r="CI108" i="8"/>
  <c r="CI105" i="8"/>
  <c r="CI109" i="8"/>
  <c r="CJ184" i="11"/>
  <c r="CL226" i="11" s="1"/>
  <c r="CJ190" i="11"/>
  <c r="CJ200" i="11"/>
  <c r="CJ156" i="11"/>
  <c r="CL224" i="11" s="1"/>
  <c r="CM119" i="11"/>
  <c r="CM114" i="11"/>
  <c r="CM120" i="11"/>
  <c r="CK77" i="12"/>
  <c r="CK80" i="12"/>
  <c r="CK78" i="12"/>
  <c r="CK79" i="12"/>
  <c r="CK82" i="12"/>
  <c r="CK84" i="12"/>
  <c r="CK83" i="12"/>
  <c r="CK85" i="12"/>
  <c r="CK81" i="12"/>
  <c r="CM118" i="11"/>
  <c r="CM115" i="11"/>
  <c r="CM121" i="11"/>
  <c r="CM116" i="11"/>
  <c r="CM113" i="11"/>
  <c r="CJ121" i="8"/>
  <c r="CJ120" i="8"/>
  <c r="CJ119" i="8"/>
  <c r="CJ116" i="8"/>
  <c r="CJ113" i="8"/>
  <c r="CJ118" i="8"/>
  <c r="CJ115" i="8"/>
  <c r="CJ114" i="8"/>
  <c r="CK110" i="11"/>
  <c r="CK102" i="11"/>
  <c r="CK104" i="11"/>
  <c r="CK106" i="11"/>
  <c r="CK105" i="11"/>
  <c r="CK109" i="11"/>
  <c r="CK107" i="11"/>
  <c r="CK103" i="11"/>
  <c r="CK108" i="11"/>
  <c r="CI82" i="9"/>
  <c r="CI79" i="9"/>
  <c r="CI77" i="9"/>
  <c r="CI81" i="9"/>
  <c r="CI80" i="9"/>
  <c r="CI78" i="9"/>
  <c r="CI85" i="9"/>
  <c r="CI83" i="9"/>
  <c r="CI133" i="8"/>
  <c r="CI209" i="8" s="1"/>
  <c r="CJ217" i="8" s="1"/>
  <c r="CJ61" i="8" s="1"/>
  <c r="CI154" i="8"/>
  <c r="CI198" i="8"/>
  <c r="CI188" i="8"/>
  <c r="CI192" i="8" s="1"/>
  <c r="CI182" i="8"/>
  <c r="BD253" i="8"/>
  <c r="BD255" i="8" s="1"/>
  <c r="BD247" i="8" s="1"/>
  <c r="BD249" i="8" s="1"/>
  <c r="BD257" i="8" s="1"/>
  <c r="BE245" i="8" s="1"/>
  <c r="BD259" i="11"/>
  <c r="BD251" i="11"/>
  <c r="CI144" i="8"/>
  <c r="CI211" i="8" s="1"/>
  <c r="CJ219" i="8" s="1"/>
  <c r="CJ63" i="8" s="1"/>
  <c r="CJ141" i="8" s="1"/>
  <c r="CI200" i="8"/>
  <c r="CI190" i="8"/>
  <c r="CI184" i="8"/>
  <c r="CK226" i="8" s="1"/>
  <c r="CI156" i="8"/>
  <c r="CK224" i="8" s="1"/>
  <c r="FI241" i="2"/>
  <c r="FH240" i="2"/>
  <c r="FD202" i="2"/>
  <c r="FE203" i="2"/>
  <c r="FE54" i="2"/>
  <c r="FF55" i="2"/>
  <c r="FF222" i="2"/>
  <c r="FE221" i="2"/>
  <c r="FF32" i="2"/>
  <c r="FE31" i="2"/>
  <c r="FG9" i="2"/>
  <c r="FF8" i="2"/>
  <c r="FC48" i="2"/>
  <c r="CK141" i="11" l="1"/>
  <c r="CK135" i="11"/>
  <c r="CK137" i="11"/>
  <c r="CK139" i="11"/>
  <c r="CK136" i="11"/>
  <c r="CK143" i="11"/>
  <c r="CK162" i="11" s="1"/>
  <c r="CP228" i="11" s="1"/>
  <c r="CK138" i="11"/>
  <c r="CK140" i="11"/>
  <c r="CK142" i="11"/>
  <c r="CL125" i="11"/>
  <c r="CK182" i="11"/>
  <c r="CK198" i="11"/>
  <c r="CK154" i="11"/>
  <c r="CK188" i="11"/>
  <c r="CK192" i="11" s="1"/>
  <c r="CJ98" i="12"/>
  <c r="CJ194" i="11"/>
  <c r="CL127" i="11"/>
  <c r="CI111" i="8"/>
  <c r="CI205" i="8" s="1"/>
  <c r="CJ213" i="8" s="1"/>
  <c r="CJ57" i="8" s="1"/>
  <c r="CL126" i="11"/>
  <c r="CL129" i="11"/>
  <c r="CL128" i="11"/>
  <c r="CJ122" i="8"/>
  <c r="CJ207" i="8" s="1"/>
  <c r="CK215" i="8" s="1"/>
  <c r="CK59" i="8" s="1"/>
  <c r="CK115" i="8" s="1"/>
  <c r="CL124" i="11"/>
  <c r="CL230" i="11"/>
  <c r="CL232" i="11" s="1"/>
  <c r="CL130" i="11"/>
  <c r="CM122" i="11"/>
  <c r="CM207" i="11" s="1"/>
  <c r="CN215" i="11" s="1"/>
  <c r="CN59" i="11" s="1"/>
  <c r="CN116" i="11" s="1"/>
  <c r="CL131" i="11"/>
  <c r="CK86" i="12"/>
  <c r="CK102" i="12" s="1"/>
  <c r="CL104" i="12" s="1"/>
  <c r="CL42" i="12" s="1"/>
  <c r="CK111" i="11"/>
  <c r="CK205" i="11" s="1"/>
  <c r="CL213" i="11" s="1"/>
  <c r="CL57" i="11" s="1"/>
  <c r="CL108" i="11" s="1"/>
  <c r="CI86" i="9"/>
  <c r="CI102" i="9" s="1"/>
  <c r="CJ104" i="9" s="1"/>
  <c r="CJ42" i="9" s="1"/>
  <c r="CJ127" i="8"/>
  <c r="CJ125" i="8"/>
  <c r="CJ129" i="8"/>
  <c r="CJ128" i="8"/>
  <c r="CJ131" i="8"/>
  <c r="CJ132" i="8"/>
  <c r="CJ160" i="8" s="1"/>
  <c r="CJ130" i="8"/>
  <c r="CJ126" i="8"/>
  <c r="CJ124" i="8"/>
  <c r="BE253" i="11"/>
  <c r="BE243" i="11"/>
  <c r="BD251" i="8"/>
  <c r="BD259" i="8"/>
  <c r="CI194" i="8"/>
  <c r="CI98" i="9"/>
  <c r="CJ140" i="8"/>
  <c r="CJ137" i="8"/>
  <c r="CJ142" i="8"/>
  <c r="CJ135" i="8"/>
  <c r="CJ190" i="8" s="1"/>
  <c r="CJ138" i="8"/>
  <c r="CJ143" i="8"/>
  <c r="CJ162" i="8" s="1"/>
  <c r="CO228" i="8" s="1"/>
  <c r="CJ136" i="8"/>
  <c r="CJ139" i="8"/>
  <c r="CK230" i="8"/>
  <c r="CK232" i="8" s="1"/>
  <c r="FI240" i="2"/>
  <c r="FJ241" i="2"/>
  <c r="FG55" i="2"/>
  <c r="FF54" i="2"/>
  <c r="FE202" i="2"/>
  <c r="FF203" i="2"/>
  <c r="FF221" i="2"/>
  <c r="FG222" i="2"/>
  <c r="FF31" i="2"/>
  <c r="FG32" i="2"/>
  <c r="FH9" i="2"/>
  <c r="FG8" i="2"/>
  <c r="FD48" i="2"/>
  <c r="CK116" i="8" l="1"/>
  <c r="CK119" i="8"/>
  <c r="CN118" i="11"/>
  <c r="CK120" i="8"/>
  <c r="CN115" i="11"/>
  <c r="CN121" i="11"/>
  <c r="CK113" i="8"/>
  <c r="CN120" i="11"/>
  <c r="CK117" i="8"/>
  <c r="CN117" i="11"/>
  <c r="CL198" i="11"/>
  <c r="CL188" i="11"/>
  <c r="CL192" i="11" s="1"/>
  <c r="CL182" i="11"/>
  <c r="CL154" i="11"/>
  <c r="CK144" i="11"/>
  <c r="CK211" i="11" s="1"/>
  <c r="CL219" i="11" s="1"/>
  <c r="CL63" i="11" s="1"/>
  <c r="CK121" i="8"/>
  <c r="CN119" i="11"/>
  <c r="CK118" i="8"/>
  <c r="CN113" i="11"/>
  <c r="CN114" i="11"/>
  <c r="CJ109" i="8"/>
  <c r="CJ102" i="8"/>
  <c r="CJ104" i="8"/>
  <c r="CJ103" i="8"/>
  <c r="CJ110" i="8"/>
  <c r="CJ108" i="8"/>
  <c r="CJ107" i="8"/>
  <c r="CJ105" i="8"/>
  <c r="CJ106" i="8"/>
  <c r="CL133" i="11"/>
  <c r="CL209" i="11" s="1"/>
  <c r="CM217" i="11" s="1"/>
  <c r="CM61" i="11" s="1"/>
  <c r="CK156" i="11"/>
  <c r="CM224" i="11" s="1"/>
  <c r="CM230" i="11" s="1"/>
  <c r="CM232" i="11" s="1"/>
  <c r="CK200" i="11"/>
  <c r="CK190" i="11"/>
  <c r="CK184" i="11"/>
  <c r="CM226" i="11" s="1"/>
  <c r="CK114" i="8"/>
  <c r="CK122" i="8" s="1"/>
  <c r="CK207" i="8" s="1"/>
  <c r="CL215" i="8" s="1"/>
  <c r="CL59" i="8" s="1"/>
  <c r="CL116" i="8" s="1"/>
  <c r="CL79" i="12"/>
  <c r="CL80" i="12"/>
  <c r="CL77" i="12"/>
  <c r="CL83" i="12"/>
  <c r="CL82" i="12"/>
  <c r="CL78" i="12"/>
  <c r="CL84" i="12"/>
  <c r="CL85" i="12"/>
  <c r="CL81" i="12"/>
  <c r="CL106" i="11"/>
  <c r="CL104" i="11"/>
  <c r="CL110" i="11"/>
  <c r="CL109" i="11"/>
  <c r="CL103" i="11"/>
  <c r="CL107" i="11"/>
  <c r="CL102" i="11"/>
  <c r="CN122" i="11"/>
  <c r="CN207" i="11" s="1"/>
  <c r="CO215" i="11" s="1"/>
  <c r="CO59" i="11" s="1"/>
  <c r="CL105" i="11"/>
  <c r="CJ83" i="9"/>
  <c r="CJ81" i="9"/>
  <c r="CJ84" i="9"/>
  <c r="CJ82" i="9"/>
  <c r="CJ80" i="9"/>
  <c r="CJ77" i="9"/>
  <c r="CJ85" i="9"/>
  <c r="CJ79" i="9"/>
  <c r="CJ78" i="9"/>
  <c r="CJ198" i="8"/>
  <c r="CJ154" i="8"/>
  <c r="CJ188" i="8"/>
  <c r="CJ192" i="8" s="1"/>
  <c r="CJ182" i="8"/>
  <c r="CJ133" i="8"/>
  <c r="CJ209" i="8" s="1"/>
  <c r="CK217" i="8" s="1"/>
  <c r="CK61" i="8" s="1"/>
  <c r="BE255" i="11"/>
  <c r="BE247" i="11" s="1"/>
  <c r="BE249" i="11" s="1"/>
  <c r="BE257" i="11" s="1"/>
  <c r="BF245" i="11" s="1"/>
  <c r="CJ194" i="8"/>
  <c r="CJ98" i="9"/>
  <c r="BE243" i="8"/>
  <c r="BE253" i="8"/>
  <c r="CJ184" i="8"/>
  <c r="CL226" i="8" s="1"/>
  <c r="CJ156" i="8"/>
  <c r="CL224" i="8" s="1"/>
  <c r="CJ200" i="8"/>
  <c r="CJ144" i="8"/>
  <c r="CJ211" i="8" s="1"/>
  <c r="CK219" i="8" s="1"/>
  <c r="CK63" i="8" s="1"/>
  <c r="CK142" i="8" s="1"/>
  <c r="FJ240" i="2"/>
  <c r="FK241" i="2"/>
  <c r="FG203" i="2"/>
  <c r="FF202" i="2"/>
  <c r="FH222" i="2"/>
  <c r="FG221" i="2"/>
  <c r="FG54" i="2"/>
  <c r="FH55" i="2"/>
  <c r="FG31" i="2"/>
  <c r="FH32" i="2"/>
  <c r="FI9" i="2"/>
  <c r="FH8" i="2"/>
  <c r="FE48" i="2"/>
  <c r="CL119" i="8" l="1"/>
  <c r="CL115" i="8"/>
  <c r="CJ111" i="8"/>
  <c r="CJ205" i="8" s="1"/>
  <c r="CK213" i="8" s="1"/>
  <c r="CK57" i="8" s="1"/>
  <c r="CL138" i="11"/>
  <c r="CL140" i="11"/>
  <c r="CL137" i="11"/>
  <c r="CL139" i="11"/>
  <c r="CL135" i="11"/>
  <c r="CL142" i="11"/>
  <c r="CL141" i="11"/>
  <c r="CL143" i="11"/>
  <c r="CL162" i="11" s="1"/>
  <c r="CQ228" i="11" s="1"/>
  <c r="CL136" i="11"/>
  <c r="CM132" i="11"/>
  <c r="CM160" i="11" s="1"/>
  <c r="CM124" i="11"/>
  <c r="CM128" i="11"/>
  <c r="CM131" i="11"/>
  <c r="CM127" i="11"/>
  <c r="CM125" i="11"/>
  <c r="CM129" i="11"/>
  <c r="CM126" i="11"/>
  <c r="CM130" i="11"/>
  <c r="CL114" i="8"/>
  <c r="CL113" i="8"/>
  <c r="CL121" i="8"/>
  <c r="CL118" i="8"/>
  <c r="CL120" i="8"/>
  <c r="CL117" i="8"/>
  <c r="CK98" i="12"/>
  <c r="CK194" i="11"/>
  <c r="CL111" i="11"/>
  <c r="CL205" i="11" s="1"/>
  <c r="CM213" i="11" s="1"/>
  <c r="CM57" i="11" s="1"/>
  <c r="CM106" i="11" s="1"/>
  <c r="CL86" i="12"/>
  <c r="CL102" i="12" s="1"/>
  <c r="CM104" i="12" s="1"/>
  <c r="CM42" i="12" s="1"/>
  <c r="CL122" i="8"/>
  <c r="CL207" i="8" s="1"/>
  <c r="CM215" i="8" s="1"/>
  <c r="CM59" i="8" s="1"/>
  <c r="CM119" i="8" s="1"/>
  <c r="CO117" i="11"/>
  <c r="CO119" i="11"/>
  <c r="CO115" i="11"/>
  <c r="CO118" i="11"/>
  <c r="CO114" i="11"/>
  <c r="CO120" i="11"/>
  <c r="CO121" i="11"/>
  <c r="CO113" i="11"/>
  <c r="CO116" i="11"/>
  <c r="CJ86" i="9"/>
  <c r="CJ102" i="9" s="1"/>
  <c r="CK104" i="9" s="1"/>
  <c r="CK42" i="9" s="1"/>
  <c r="CK125" i="8"/>
  <c r="CK129" i="8"/>
  <c r="CK127" i="8"/>
  <c r="CK124" i="8"/>
  <c r="CK132" i="8"/>
  <c r="CK160" i="8" s="1"/>
  <c r="CK130" i="8"/>
  <c r="CK131" i="8"/>
  <c r="CK128" i="8"/>
  <c r="CK126" i="8"/>
  <c r="BE259" i="11"/>
  <c r="BE251" i="11"/>
  <c r="BE255" i="8"/>
  <c r="BE247" i="8" s="1"/>
  <c r="BE249" i="8" s="1"/>
  <c r="BE257" i="8" s="1"/>
  <c r="CL230" i="8"/>
  <c r="CL232" i="8" s="1"/>
  <c r="CK141" i="8"/>
  <c r="CK136" i="8"/>
  <c r="CK138" i="8"/>
  <c r="CK137" i="8"/>
  <c r="CK139" i="8"/>
  <c r="CK143" i="8"/>
  <c r="CK162" i="8" s="1"/>
  <c r="CP228" i="8" s="1"/>
  <c r="CK140" i="8"/>
  <c r="CK135" i="8"/>
  <c r="CK184" i="8" s="1"/>
  <c r="CM226" i="8" s="1"/>
  <c r="FL241" i="2"/>
  <c r="FK240" i="2"/>
  <c r="FI55" i="2"/>
  <c r="FH54" i="2"/>
  <c r="FH221" i="2"/>
  <c r="FI222" i="2"/>
  <c r="FG202" i="2"/>
  <c r="FH203" i="2"/>
  <c r="FI32" i="2"/>
  <c r="FH31" i="2"/>
  <c r="FJ9" i="2"/>
  <c r="FI8" i="2"/>
  <c r="FF48" i="2"/>
  <c r="CL184" i="11" l="1"/>
  <c r="CN226" i="11" s="1"/>
  <c r="CL190" i="11"/>
  <c r="CL156" i="11"/>
  <c r="CN224" i="11" s="1"/>
  <c r="CL200" i="11"/>
  <c r="CM182" i="11"/>
  <c r="CM198" i="11"/>
  <c r="CM188" i="11"/>
  <c r="CM192" i="11" s="1"/>
  <c r="CM154" i="11"/>
  <c r="CL144" i="11"/>
  <c r="CL211" i="11" s="1"/>
  <c r="CM219" i="11" s="1"/>
  <c r="CM63" i="11" s="1"/>
  <c r="CK105" i="8"/>
  <c r="CK104" i="8"/>
  <c r="CK102" i="8"/>
  <c r="CK110" i="8"/>
  <c r="CK103" i="8"/>
  <c r="CK106" i="8"/>
  <c r="CK108" i="8"/>
  <c r="CK109" i="8"/>
  <c r="CK107" i="8"/>
  <c r="CM133" i="11"/>
  <c r="CM209" i="11" s="1"/>
  <c r="CN217" i="11" s="1"/>
  <c r="CN61" i="11" s="1"/>
  <c r="CM105" i="11"/>
  <c r="CM102" i="11"/>
  <c r="CM109" i="11"/>
  <c r="CM103" i="11"/>
  <c r="CM108" i="11"/>
  <c r="CM104" i="11"/>
  <c r="CM107" i="11"/>
  <c r="CM110" i="11"/>
  <c r="CM81" i="12"/>
  <c r="CM82" i="12"/>
  <c r="CM83" i="12"/>
  <c r="CM79" i="12"/>
  <c r="CM77" i="12"/>
  <c r="CM85" i="12"/>
  <c r="CM78" i="12"/>
  <c r="CM86" i="12" s="1"/>
  <c r="CM102" i="12" s="1"/>
  <c r="CN104" i="12" s="1"/>
  <c r="CN42" i="12" s="1"/>
  <c r="CN84" i="12" s="1"/>
  <c r="CM84" i="12"/>
  <c r="CM80" i="12"/>
  <c r="CM115" i="8"/>
  <c r="CM118" i="8"/>
  <c r="CO122" i="11"/>
  <c r="CO207" i="11" s="1"/>
  <c r="CP215" i="11" s="1"/>
  <c r="CP59" i="11" s="1"/>
  <c r="CM117" i="8"/>
  <c r="CM113" i="8"/>
  <c r="CM116" i="8"/>
  <c r="CM114" i="8"/>
  <c r="CM120" i="8"/>
  <c r="CM121" i="8"/>
  <c r="CM111" i="11"/>
  <c r="CM205" i="11" s="1"/>
  <c r="CN213" i="11" s="1"/>
  <c r="CN57" i="11" s="1"/>
  <c r="CK82" i="9"/>
  <c r="CK84" i="9"/>
  <c r="CK85" i="9"/>
  <c r="CK83" i="9"/>
  <c r="CK77" i="9"/>
  <c r="CK80" i="9"/>
  <c r="CK81" i="9"/>
  <c r="CK79" i="9"/>
  <c r="CK78" i="9"/>
  <c r="CK188" i="8"/>
  <c r="CK192" i="8" s="1"/>
  <c r="CK182" i="8"/>
  <c r="CK198" i="8"/>
  <c r="CK154" i="8"/>
  <c r="CK133" i="8"/>
  <c r="CK209" i="8" s="1"/>
  <c r="CL217" i="8" s="1"/>
  <c r="CL61" i="8" s="1"/>
  <c r="BF253" i="11"/>
  <c r="BF243" i="11"/>
  <c r="BE251" i="8"/>
  <c r="BF243" i="8" s="1"/>
  <c r="CK144" i="8"/>
  <c r="CK211" i="8" s="1"/>
  <c r="CL219" i="8" s="1"/>
  <c r="CL63" i="8" s="1"/>
  <c r="CL135" i="8" s="1"/>
  <c r="BE259" i="8"/>
  <c r="BF245" i="8"/>
  <c r="CK190" i="8"/>
  <c r="CK200" i="8"/>
  <c r="CK156" i="8"/>
  <c r="CM224" i="8" s="1"/>
  <c r="CM230" i="8" s="1"/>
  <c r="CM232" i="8" s="1"/>
  <c r="FM241" i="2"/>
  <c r="FL240" i="2"/>
  <c r="FI221" i="2"/>
  <c r="FJ222" i="2"/>
  <c r="FI203" i="2"/>
  <c r="FH202" i="2"/>
  <c r="FJ55" i="2"/>
  <c r="FI54" i="2"/>
  <c r="FJ32" i="2"/>
  <c r="FI31" i="2"/>
  <c r="FK9" i="2"/>
  <c r="FJ8" i="2"/>
  <c r="FG48" i="2"/>
  <c r="CM122" i="8" l="1"/>
  <c r="CM207" i="8" s="1"/>
  <c r="CN215" i="8" s="1"/>
  <c r="CN59" i="8" s="1"/>
  <c r="CN114" i="8" s="1"/>
  <c r="CK111" i="8"/>
  <c r="CK205" i="8" s="1"/>
  <c r="CL213" i="8" s="1"/>
  <c r="CL57" i="8" s="1"/>
  <c r="CM137" i="11"/>
  <c r="CM142" i="11"/>
  <c r="CM139" i="11"/>
  <c r="CM141" i="11"/>
  <c r="CM138" i="11"/>
  <c r="CM143" i="11"/>
  <c r="CM162" i="11" s="1"/>
  <c r="CR228" i="11" s="1"/>
  <c r="CM136" i="11"/>
  <c r="CM135" i="11"/>
  <c r="CM140" i="11"/>
  <c r="CN131" i="11"/>
  <c r="CN124" i="11"/>
  <c r="CN127" i="11"/>
  <c r="CN125" i="11"/>
  <c r="CN133" i="11" s="1"/>
  <c r="CN209" i="11" s="1"/>
  <c r="CO217" i="11" s="1"/>
  <c r="CO61" i="11" s="1"/>
  <c r="CO132" i="11" s="1"/>
  <c r="CO160" i="11" s="1"/>
  <c r="CN132" i="11"/>
  <c r="CN160" i="11" s="1"/>
  <c r="CN128" i="11"/>
  <c r="CN126" i="11"/>
  <c r="CN129" i="11"/>
  <c r="CN130" i="11"/>
  <c r="CN230" i="11"/>
  <c r="CN232" i="11" s="1"/>
  <c r="CL194" i="11"/>
  <c r="CL98" i="12"/>
  <c r="CN78" i="12"/>
  <c r="CN79" i="12"/>
  <c r="CN83" i="12"/>
  <c r="CN77" i="12"/>
  <c r="CN82" i="12"/>
  <c r="CN85" i="12"/>
  <c r="CN81" i="12"/>
  <c r="CN80" i="12"/>
  <c r="CP119" i="11"/>
  <c r="CP113" i="11"/>
  <c r="CP121" i="11"/>
  <c r="CP116" i="11"/>
  <c r="CP120" i="11"/>
  <c r="CP117" i="11"/>
  <c r="CP115" i="11"/>
  <c r="CP118" i="11"/>
  <c r="CP114" i="11"/>
  <c r="CK86" i="9"/>
  <c r="CK102" i="9" s="1"/>
  <c r="CL104" i="9" s="1"/>
  <c r="CL42" i="9" s="1"/>
  <c r="CL79" i="9" s="1"/>
  <c r="CN105" i="11"/>
  <c r="CN109" i="11"/>
  <c r="CN106" i="11"/>
  <c r="CN104" i="11"/>
  <c r="CN102" i="11"/>
  <c r="CN103" i="11"/>
  <c r="CN107" i="11"/>
  <c r="CN110" i="11"/>
  <c r="CN108" i="11"/>
  <c r="CL131" i="8"/>
  <c r="CL126" i="8"/>
  <c r="CL125" i="8"/>
  <c r="CL129" i="8"/>
  <c r="CL128" i="8"/>
  <c r="CL127" i="8"/>
  <c r="CL124" i="8"/>
  <c r="CL130" i="8"/>
  <c r="CL132" i="8"/>
  <c r="CL160" i="8" s="1"/>
  <c r="BF255" i="11"/>
  <c r="BF247" i="11" s="1"/>
  <c r="BF249" i="11" s="1"/>
  <c r="BF257" i="11" s="1"/>
  <c r="BG245" i="11" s="1"/>
  <c r="BF253" i="8"/>
  <c r="BF255" i="8" s="1"/>
  <c r="BF247" i="8" s="1"/>
  <c r="BF249" i="8" s="1"/>
  <c r="BF257" i="8" s="1"/>
  <c r="CL140" i="8"/>
  <c r="CL138" i="8"/>
  <c r="CL139" i="8"/>
  <c r="CL141" i="8"/>
  <c r="CL136" i="8"/>
  <c r="CL137" i="8"/>
  <c r="CL143" i="8"/>
  <c r="CL162" i="8" s="1"/>
  <c r="CQ228" i="8" s="1"/>
  <c r="CL142" i="8"/>
  <c r="CK194" i="8"/>
  <c r="CK98" i="9"/>
  <c r="CL200" i="8"/>
  <c r="CL156" i="8"/>
  <c r="CN224" i="8" s="1"/>
  <c r="CL190" i="8"/>
  <c r="CL184" i="8"/>
  <c r="CN226" i="8" s="1"/>
  <c r="FN241" i="2"/>
  <c r="FM240" i="2"/>
  <c r="FK222" i="2"/>
  <c r="FJ221" i="2"/>
  <c r="FI202" i="2"/>
  <c r="FJ203" i="2"/>
  <c r="FJ54" i="2"/>
  <c r="FK55" i="2"/>
  <c r="FJ31" i="2"/>
  <c r="FK32" i="2"/>
  <c r="FL9" i="2"/>
  <c r="FK8" i="2"/>
  <c r="FH48" i="2"/>
  <c r="CO129" i="11" l="1"/>
  <c r="CN121" i="8"/>
  <c r="CN115" i="8"/>
  <c r="CN113" i="8"/>
  <c r="CM184" i="11"/>
  <c r="CO226" i="11" s="1"/>
  <c r="CM190" i="11"/>
  <c r="CM156" i="11"/>
  <c r="CO224" i="11" s="1"/>
  <c r="CM200" i="11"/>
  <c r="CO127" i="11"/>
  <c r="CN119" i="8"/>
  <c r="CM144" i="11"/>
  <c r="CM211" i="11" s="1"/>
  <c r="CN219" i="11" s="1"/>
  <c r="CN63" i="11" s="1"/>
  <c r="CO126" i="11"/>
  <c r="CL104" i="8"/>
  <c r="CL103" i="8"/>
  <c r="CL105" i="8"/>
  <c r="CL109" i="8"/>
  <c r="CL102" i="8"/>
  <c r="CL106" i="8"/>
  <c r="CL110" i="8"/>
  <c r="CL107" i="8"/>
  <c r="CL108" i="8"/>
  <c r="CN118" i="8"/>
  <c r="CN120" i="8"/>
  <c r="CN116" i="8"/>
  <c r="CO130" i="11"/>
  <c r="CO125" i="11"/>
  <c r="CO124" i="11"/>
  <c r="CN117" i="8"/>
  <c r="CN198" i="11"/>
  <c r="CN188" i="11"/>
  <c r="CN192" i="11" s="1"/>
  <c r="CN182" i="11"/>
  <c r="CN154" i="11"/>
  <c r="CO131" i="11"/>
  <c r="CO128" i="11"/>
  <c r="CP122" i="11"/>
  <c r="CP207" i="11" s="1"/>
  <c r="CQ215" i="11" s="1"/>
  <c r="CQ59" i="11" s="1"/>
  <c r="CQ114" i="11" s="1"/>
  <c r="CN86" i="12"/>
  <c r="CN102" i="12" s="1"/>
  <c r="CO104" i="12" s="1"/>
  <c r="CO42" i="12" s="1"/>
  <c r="CL78" i="9"/>
  <c r="CL85" i="9"/>
  <c r="CL84" i="9"/>
  <c r="CL81" i="9"/>
  <c r="CL83" i="9"/>
  <c r="CL82" i="9"/>
  <c r="CL80" i="9"/>
  <c r="CL77" i="9"/>
  <c r="CN111" i="11"/>
  <c r="CN205" i="11" s="1"/>
  <c r="CO213" i="11" s="1"/>
  <c r="CO57" i="11" s="1"/>
  <c r="CN122" i="8"/>
  <c r="CN207" i="8" s="1"/>
  <c r="CO215" i="8" s="1"/>
  <c r="CO59" i="8" s="1"/>
  <c r="CO120" i="8" s="1"/>
  <c r="CL198" i="8"/>
  <c r="CL188" i="8"/>
  <c r="CL192" i="8" s="1"/>
  <c r="CL182" i="8"/>
  <c r="CL154" i="8"/>
  <c r="CL133" i="8"/>
  <c r="CL209" i="8" s="1"/>
  <c r="CM217" i="8" s="1"/>
  <c r="CM61" i="8" s="1"/>
  <c r="BF259" i="11"/>
  <c r="BF251" i="11"/>
  <c r="BG253" i="11" s="1"/>
  <c r="CL144" i="8"/>
  <c r="CL211" i="8" s="1"/>
  <c r="CM219" i="8" s="1"/>
  <c r="CM63" i="8" s="1"/>
  <c r="CM137" i="8" s="1"/>
  <c r="BF251" i="8"/>
  <c r="BG243" i="8" s="1"/>
  <c r="CL194" i="8"/>
  <c r="CL98" i="9"/>
  <c r="BF259" i="8"/>
  <c r="BG245" i="8"/>
  <c r="CN230" i="8"/>
  <c r="CN232" i="8" s="1"/>
  <c r="FN240" i="2"/>
  <c r="FO241" i="2"/>
  <c r="FK221" i="2"/>
  <c r="FL222" i="2"/>
  <c r="FJ202" i="2"/>
  <c r="FK203" i="2"/>
  <c r="FK54" i="2"/>
  <c r="FL55" i="2"/>
  <c r="FK31" i="2"/>
  <c r="FL32" i="2"/>
  <c r="FM9" i="2"/>
  <c r="FL8" i="2"/>
  <c r="FI48" i="2"/>
  <c r="CO133" i="11" l="1"/>
  <c r="CO209" i="11" s="1"/>
  <c r="CP217" i="11" s="1"/>
  <c r="CP61" i="11" s="1"/>
  <c r="CM194" i="11"/>
  <c r="CM98" i="12"/>
  <c r="CN140" i="11"/>
  <c r="CN136" i="11"/>
  <c r="CN139" i="11"/>
  <c r="CN135" i="11"/>
  <c r="CN137" i="11"/>
  <c r="CN143" i="11"/>
  <c r="CN162" i="11" s="1"/>
  <c r="CS228" i="11" s="1"/>
  <c r="CN141" i="11"/>
  <c r="CN138" i="11"/>
  <c r="CN142" i="11"/>
  <c r="CL111" i="8"/>
  <c r="CL205" i="8" s="1"/>
  <c r="CM213" i="8" s="1"/>
  <c r="CM57" i="8" s="1"/>
  <c r="CQ121" i="11"/>
  <c r="CO198" i="11"/>
  <c r="CO188" i="11"/>
  <c r="CO192" i="11" s="1"/>
  <c r="CO182" i="11"/>
  <c r="CO154" i="11"/>
  <c r="CO230" i="11"/>
  <c r="CO232" i="11" s="1"/>
  <c r="CQ119" i="11"/>
  <c r="CQ116" i="11"/>
  <c r="CQ115" i="11"/>
  <c r="CQ120" i="11"/>
  <c r="CQ118" i="11"/>
  <c r="CQ113" i="11"/>
  <c r="CQ117" i="11"/>
  <c r="CO79" i="12"/>
  <c r="CO78" i="12"/>
  <c r="CO84" i="12"/>
  <c r="CO82" i="12"/>
  <c r="CO80" i="12"/>
  <c r="CO85" i="12"/>
  <c r="CO83" i="12"/>
  <c r="CO77" i="12"/>
  <c r="CO81" i="12"/>
  <c r="CL86" i="9"/>
  <c r="CL102" i="9" s="1"/>
  <c r="CM104" i="9" s="1"/>
  <c r="CM42" i="9" s="1"/>
  <c r="CM85" i="9" s="1"/>
  <c r="CO104" i="11"/>
  <c r="CO105" i="11"/>
  <c r="CO110" i="11"/>
  <c r="CO102" i="11"/>
  <c r="CO106" i="11"/>
  <c r="CO107" i="11"/>
  <c r="CO109" i="11"/>
  <c r="CO103" i="11"/>
  <c r="CO108" i="11"/>
  <c r="CO114" i="8"/>
  <c r="CO116" i="8"/>
  <c r="CO113" i="8"/>
  <c r="CO118" i="8"/>
  <c r="CO117" i="8"/>
  <c r="CO121" i="8"/>
  <c r="CO115" i="8"/>
  <c r="CO119" i="8"/>
  <c r="BG243" i="11"/>
  <c r="CM129" i="8"/>
  <c r="CM132" i="8"/>
  <c r="CM160" i="8" s="1"/>
  <c r="CM124" i="8"/>
  <c r="CM130" i="8"/>
  <c r="CM126" i="8"/>
  <c r="CM131" i="8"/>
  <c r="CM128" i="8"/>
  <c r="CM125" i="8"/>
  <c r="CM127" i="8"/>
  <c r="BG255" i="11"/>
  <c r="BG247" i="11" s="1"/>
  <c r="BG249" i="11" s="1"/>
  <c r="BG257" i="11" s="1"/>
  <c r="BH245" i="11" s="1"/>
  <c r="CM136" i="8"/>
  <c r="CM143" i="8"/>
  <c r="CM162" i="8" s="1"/>
  <c r="CR228" i="8" s="1"/>
  <c r="CM135" i="8"/>
  <c r="CM190" i="8" s="1"/>
  <c r="CM140" i="8"/>
  <c r="CM139" i="8"/>
  <c r="CM138" i="8"/>
  <c r="CM142" i="8"/>
  <c r="CM141" i="8"/>
  <c r="BG253" i="8"/>
  <c r="BG255" i="8" s="1"/>
  <c r="BG247" i="8" s="1"/>
  <c r="BG249" i="8" s="1"/>
  <c r="FO240" i="2"/>
  <c r="FP241" i="2"/>
  <c r="FL54" i="2"/>
  <c r="FM55" i="2"/>
  <c r="FM222" i="2"/>
  <c r="FL221" i="2"/>
  <c r="FL203" i="2"/>
  <c r="FK202" i="2"/>
  <c r="FM32" i="2"/>
  <c r="FL31" i="2"/>
  <c r="FN9" i="2"/>
  <c r="FM8" i="2"/>
  <c r="FJ48" i="2"/>
  <c r="CN190" i="11" l="1"/>
  <c r="CN200" i="11"/>
  <c r="CN156" i="11"/>
  <c r="CP224" i="11" s="1"/>
  <c r="CN184" i="11"/>
  <c r="CP226" i="11" s="1"/>
  <c r="CM107" i="8"/>
  <c r="CM103" i="8"/>
  <c r="CM108" i="8"/>
  <c r="CM110" i="8"/>
  <c r="CM109" i="8"/>
  <c r="CM106" i="8"/>
  <c r="CM105" i="8"/>
  <c r="CM102" i="8"/>
  <c r="CM104" i="8"/>
  <c r="CN144" i="11"/>
  <c r="CN211" i="11" s="1"/>
  <c r="CO219" i="11" s="1"/>
  <c r="CO63" i="11" s="1"/>
  <c r="CP132" i="11"/>
  <c r="CP160" i="11" s="1"/>
  <c r="CP128" i="11"/>
  <c r="CP131" i="11"/>
  <c r="CP125" i="11"/>
  <c r="CP133" i="11" s="1"/>
  <c r="CP209" i="11" s="1"/>
  <c r="CQ217" i="11" s="1"/>
  <c r="CQ61" i="11" s="1"/>
  <c r="CQ132" i="11" s="1"/>
  <c r="CQ160" i="11" s="1"/>
  <c r="CP127" i="11"/>
  <c r="CP129" i="11"/>
  <c r="CP130" i="11"/>
  <c r="CP126" i="11"/>
  <c r="CP124" i="11"/>
  <c r="CQ122" i="11"/>
  <c r="CQ207" i="11" s="1"/>
  <c r="CR215" i="11" s="1"/>
  <c r="CR59" i="11" s="1"/>
  <c r="CO86" i="12"/>
  <c r="CO102" i="12" s="1"/>
  <c r="CP104" i="12" s="1"/>
  <c r="CP42" i="12" s="1"/>
  <c r="CM84" i="9"/>
  <c r="CM79" i="9"/>
  <c r="CM78" i="9"/>
  <c r="CM82" i="9"/>
  <c r="CM77" i="9"/>
  <c r="CM81" i="9"/>
  <c r="CM83" i="9"/>
  <c r="CM80" i="9"/>
  <c r="CO111" i="11"/>
  <c r="CO205" i="11" s="1"/>
  <c r="CP213" i="11" s="1"/>
  <c r="CP57" i="11" s="1"/>
  <c r="CO122" i="8"/>
  <c r="CO207" i="8" s="1"/>
  <c r="CP215" i="8" s="1"/>
  <c r="CP59" i="8" s="1"/>
  <c r="CM133" i="8"/>
  <c r="CM209" i="8" s="1"/>
  <c r="CN217" i="8" s="1"/>
  <c r="CN61" i="8" s="1"/>
  <c r="CN129" i="8" s="1"/>
  <c r="CM188" i="8"/>
  <c r="CM192" i="8" s="1"/>
  <c r="CM182" i="8"/>
  <c r="CM154" i="8"/>
  <c r="CM198" i="8"/>
  <c r="CM144" i="8"/>
  <c r="CM211" i="8" s="1"/>
  <c r="CN219" i="8" s="1"/>
  <c r="CN63" i="8" s="1"/>
  <c r="CN138" i="8" s="1"/>
  <c r="CM200" i="8"/>
  <c r="CM156" i="8"/>
  <c r="CO224" i="8" s="1"/>
  <c r="CM184" i="8"/>
  <c r="CO226" i="8" s="1"/>
  <c r="BG251" i="11"/>
  <c r="BH243" i="11" s="1"/>
  <c r="BG259" i="11"/>
  <c r="CM194" i="8"/>
  <c r="CM98" i="9"/>
  <c r="BG251" i="8"/>
  <c r="BH243" i="8" s="1"/>
  <c r="BG257" i="8"/>
  <c r="BG259" i="8"/>
  <c r="FQ241" i="2"/>
  <c r="FP240" i="2"/>
  <c r="FM54" i="2"/>
  <c r="FN55" i="2"/>
  <c r="FM203" i="2"/>
  <c r="FL202" i="2"/>
  <c r="FM221" i="2"/>
  <c r="FN222" i="2"/>
  <c r="FN32" i="2"/>
  <c r="FM31" i="2"/>
  <c r="FO9" i="2"/>
  <c r="FN8" i="2"/>
  <c r="FK48" i="2"/>
  <c r="CP188" i="11" l="1"/>
  <c r="CP192" i="11" s="1"/>
  <c r="CP198" i="11"/>
  <c r="CP182" i="11"/>
  <c r="CP154" i="11"/>
  <c r="CQ130" i="11"/>
  <c r="CQ131" i="11"/>
  <c r="CQ127" i="11"/>
  <c r="CP230" i="11"/>
  <c r="CP232" i="11" s="1"/>
  <c r="CQ126" i="11"/>
  <c r="CQ128" i="11"/>
  <c r="CN98" i="12"/>
  <c r="CN194" i="11"/>
  <c r="CO140" i="11"/>
  <c r="CO139" i="11"/>
  <c r="CO142" i="11"/>
  <c r="CO143" i="11"/>
  <c r="CO162" i="11" s="1"/>
  <c r="CT228" i="11" s="1"/>
  <c r="CO135" i="11"/>
  <c r="CO138" i="11"/>
  <c r="CO136" i="11"/>
  <c r="CO137" i="11"/>
  <c r="CO141" i="11"/>
  <c r="CM111" i="8"/>
  <c r="CM205" i="8" s="1"/>
  <c r="CN213" i="8" s="1"/>
  <c r="CN57" i="8" s="1"/>
  <c r="CQ124" i="11"/>
  <c r="CQ129" i="11"/>
  <c r="CQ125" i="11"/>
  <c r="CQ133" i="11" s="1"/>
  <c r="CQ209" i="11" s="1"/>
  <c r="CR217" i="11" s="1"/>
  <c r="CR61" i="11" s="1"/>
  <c r="CR129" i="11" s="1"/>
  <c r="CP77" i="12"/>
  <c r="CP83" i="12"/>
  <c r="CP85" i="12"/>
  <c r="CP78" i="12"/>
  <c r="CP84" i="12"/>
  <c r="CP82" i="12"/>
  <c r="CP80" i="12"/>
  <c r="CP79" i="12"/>
  <c r="CP81" i="12"/>
  <c r="CR117" i="11"/>
  <c r="CR116" i="11"/>
  <c r="CR113" i="11"/>
  <c r="CR118" i="11"/>
  <c r="CR115" i="11"/>
  <c r="CR114" i="11"/>
  <c r="CR120" i="11"/>
  <c r="CR121" i="11"/>
  <c r="CR119" i="11"/>
  <c r="CM86" i="9"/>
  <c r="CM102" i="9" s="1"/>
  <c r="CN104" i="9" s="1"/>
  <c r="CN42" i="9" s="1"/>
  <c r="CP108" i="11"/>
  <c r="CP109" i="11"/>
  <c r="CP102" i="11"/>
  <c r="CP104" i="11"/>
  <c r="CP107" i="11"/>
  <c r="CP103" i="11"/>
  <c r="CP105" i="11"/>
  <c r="CP106" i="11"/>
  <c r="CP110" i="11"/>
  <c r="CP116" i="8"/>
  <c r="CP121" i="8"/>
  <c r="CP119" i="8"/>
  <c r="CP114" i="8"/>
  <c r="CP120" i="8"/>
  <c r="CP117" i="8"/>
  <c r="CP115" i="8"/>
  <c r="CP113" i="8"/>
  <c r="CP118" i="8"/>
  <c r="BH253" i="11"/>
  <c r="BH255" i="11" s="1"/>
  <c r="BH247" i="11" s="1"/>
  <c r="BH249" i="11" s="1"/>
  <c r="BH257" i="11" s="1"/>
  <c r="BI245" i="11" s="1"/>
  <c r="CN128" i="8"/>
  <c r="CN132" i="8"/>
  <c r="CN160" i="8" s="1"/>
  <c r="CN124" i="8"/>
  <c r="CN130" i="8"/>
  <c r="CN126" i="8"/>
  <c r="CN127" i="8"/>
  <c r="CN131" i="8"/>
  <c r="CN125" i="8"/>
  <c r="CN142" i="8"/>
  <c r="CN140" i="8"/>
  <c r="CN141" i="8"/>
  <c r="CN139" i="8"/>
  <c r="CN136" i="8"/>
  <c r="CN143" i="8"/>
  <c r="CN162" i="8" s="1"/>
  <c r="CS228" i="8" s="1"/>
  <c r="CN137" i="8"/>
  <c r="CO230" i="8"/>
  <c r="CO232" i="8" s="1"/>
  <c r="CN135" i="8"/>
  <c r="CN200" i="8" s="1"/>
  <c r="BH245" i="8"/>
  <c r="BH253" i="8" s="1"/>
  <c r="FR241" i="2"/>
  <c r="FQ240" i="2"/>
  <c r="FN203" i="2"/>
  <c r="FM202" i="2"/>
  <c r="FN221" i="2"/>
  <c r="FO222" i="2"/>
  <c r="FO55" i="2"/>
  <c r="FN54" i="2"/>
  <c r="FN31" i="2"/>
  <c r="FO32" i="2"/>
  <c r="FP9" i="2"/>
  <c r="FO8" i="2"/>
  <c r="FL48" i="2"/>
  <c r="CR125" i="11" l="1"/>
  <c r="CR124" i="11"/>
  <c r="CO144" i="11"/>
  <c r="CO211" i="11" s="1"/>
  <c r="CP219" i="11" s="1"/>
  <c r="CP63" i="11" s="1"/>
  <c r="CR130" i="11"/>
  <c r="CR128" i="11"/>
  <c r="CR132" i="11"/>
  <c r="CR160" i="11" s="1"/>
  <c r="CO200" i="11"/>
  <c r="CO184" i="11"/>
  <c r="CQ226" i="11" s="1"/>
  <c r="CO156" i="11"/>
  <c r="CQ224" i="11" s="1"/>
  <c r="CO190" i="11"/>
  <c r="CR127" i="11"/>
  <c r="CQ198" i="11"/>
  <c r="CQ188" i="11"/>
  <c r="CQ192" i="11" s="1"/>
  <c r="CQ154" i="11"/>
  <c r="CQ182" i="11"/>
  <c r="CN109" i="8"/>
  <c r="CN104" i="8"/>
  <c r="CN102" i="8"/>
  <c r="CN105" i="8"/>
  <c r="CN108" i="8"/>
  <c r="CN106" i="8"/>
  <c r="CN107" i="8"/>
  <c r="CN103" i="8"/>
  <c r="CN110" i="8"/>
  <c r="CR131" i="11"/>
  <c r="CR126" i="11"/>
  <c r="CR122" i="11"/>
  <c r="CR207" i="11" s="1"/>
  <c r="CS215" i="11" s="1"/>
  <c r="CS59" i="11" s="1"/>
  <c r="CP86" i="12"/>
  <c r="CP102" i="12" s="1"/>
  <c r="CQ104" i="12" s="1"/>
  <c r="CQ42" i="12" s="1"/>
  <c r="CN78" i="9"/>
  <c r="CN84" i="9"/>
  <c r="CN82" i="9"/>
  <c r="CN85" i="9"/>
  <c r="CN79" i="9"/>
  <c r="CN80" i="9"/>
  <c r="CN77" i="9"/>
  <c r="CN83" i="9"/>
  <c r="CN81" i="9"/>
  <c r="CP111" i="11"/>
  <c r="CP205" i="11" s="1"/>
  <c r="CQ213" i="11" s="1"/>
  <c r="CQ57" i="11" s="1"/>
  <c r="CP122" i="8"/>
  <c r="CP207" i="8" s="1"/>
  <c r="CQ215" i="8" s="1"/>
  <c r="CQ59" i="8" s="1"/>
  <c r="CN184" i="8"/>
  <c r="CP226" i="8" s="1"/>
  <c r="CN133" i="8"/>
  <c r="CN209" i="8" s="1"/>
  <c r="CO217" i="8" s="1"/>
  <c r="CO61" i="8" s="1"/>
  <c r="CO125" i="8" s="1"/>
  <c r="CN154" i="8"/>
  <c r="CN198" i="8"/>
  <c r="CN182" i="8"/>
  <c r="CN188" i="8"/>
  <c r="CN192" i="8" s="1"/>
  <c r="CN156" i="8"/>
  <c r="CP224" i="8" s="1"/>
  <c r="CN190" i="8"/>
  <c r="CN194" i="8" s="1"/>
  <c r="CN144" i="8"/>
  <c r="CN211" i="8" s="1"/>
  <c r="CO219" i="8" s="1"/>
  <c r="CO63" i="8" s="1"/>
  <c r="CO136" i="8" s="1"/>
  <c r="BH259" i="11"/>
  <c r="BH251" i="11"/>
  <c r="BH255" i="8"/>
  <c r="BH247" i="8" s="1"/>
  <c r="BH249" i="8" s="1"/>
  <c r="FR240" i="2"/>
  <c r="FS241" i="2"/>
  <c r="FO54" i="2"/>
  <c r="FP55" i="2"/>
  <c r="FO221" i="2"/>
  <c r="FP222" i="2"/>
  <c r="FN202" i="2"/>
  <c r="FO203" i="2"/>
  <c r="FO31" i="2"/>
  <c r="FP32" i="2"/>
  <c r="FQ9" i="2"/>
  <c r="FP8" i="2"/>
  <c r="FM48" i="2"/>
  <c r="CP141" i="11" l="1"/>
  <c r="CP137" i="11"/>
  <c r="CP140" i="11"/>
  <c r="CP135" i="11"/>
  <c r="CP142" i="11"/>
  <c r="CP136" i="11"/>
  <c r="CP139" i="11"/>
  <c r="CP143" i="11"/>
  <c r="CP162" i="11" s="1"/>
  <c r="CU228" i="11" s="1"/>
  <c r="CP138" i="11"/>
  <c r="CR182" i="11"/>
  <c r="CR188" i="11"/>
  <c r="CR192" i="11" s="1"/>
  <c r="CR154" i="11"/>
  <c r="CR198" i="11"/>
  <c r="CO98" i="12"/>
  <c r="CO194" i="11"/>
  <c r="CR133" i="11"/>
  <c r="CR209" i="11" s="1"/>
  <c r="CS217" i="11" s="1"/>
  <c r="CS61" i="11" s="1"/>
  <c r="CN111" i="8"/>
  <c r="CN205" i="8" s="1"/>
  <c r="CO213" i="8" s="1"/>
  <c r="CO57" i="8" s="1"/>
  <c r="CQ230" i="11"/>
  <c r="CQ232" i="11" s="1"/>
  <c r="CQ84" i="12"/>
  <c r="CQ77" i="12"/>
  <c r="CQ83" i="12"/>
  <c r="CQ82" i="12"/>
  <c r="CQ81" i="12"/>
  <c r="CQ85" i="12"/>
  <c r="CQ78" i="12"/>
  <c r="CQ80" i="12"/>
  <c r="CQ79" i="12"/>
  <c r="CS116" i="11"/>
  <c r="CS117" i="11"/>
  <c r="CS115" i="11"/>
  <c r="CS113" i="11"/>
  <c r="CS118" i="11"/>
  <c r="CS121" i="11"/>
  <c r="CS120" i="11"/>
  <c r="CS119" i="11"/>
  <c r="CS114" i="11"/>
  <c r="CN86" i="9"/>
  <c r="CN102" i="9" s="1"/>
  <c r="CO104" i="9" s="1"/>
  <c r="CO42" i="9" s="1"/>
  <c r="CO84" i="9" s="1"/>
  <c r="CQ107" i="11"/>
  <c r="CQ103" i="11"/>
  <c r="CQ108" i="11"/>
  <c r="CQ106" i="11"/>
  <c r="CQ104" i="11"/>
  <c r="CQ109" i="11"/>
  <c r="CQ110" i="11"/>
  <c r="CQ105" i="11"/>
  <c r="CQ102" i="11"/>
  <c r="CQ117" i="8"/>
  <c r="CQ118" i="8"/>
  <c r="CQ119" i="8"/>
  <c r="CQ114" i="8"/>
  <c r="CQ116" i="8"/>
  <c r="CQ121" i="8"/>
  <c r="CQ115" i="8"/>
  <c r="CQ113" i="8"/>
  <c r="CQ120" i="8"/>
  <c r="CO128" i="8"/>
  <c r="CO124" i="8"/>
  <c r="CO129" i="8"/>
  <c r="CO127" i="8"/>
  <c r="CO131" i="8"/>
  <c r="CO132" i="8"/>
  <c r="CO160" i="8" s="1"/>
  <c r="CO126" i="8"/>
  <c r="CP230" i="8"/>
  <c r="CP232" i="8" s="1"/>
  <c r="CO130" i="8"/>
  <c r="CN98" i="9"/>
  <c r="CO140" i="8"/>
  <c r="CO143" i="8"/>
  <c r="CO162" i="8" s="1"/>
  <c r="CT228" i="8" s="1"/>
  <c r="CO135" i="8"/>
  <c r="CO156" i="8" s="1"/>
  <c r="CQ224" i="8" s="1"/>
  <c r="CO137" i="8"/>
  <c r="CO141" i="8"/>
  <c r="CO138" i="8"/>
  <c r="CO139" i="8"/>
  <c r="CO142" i="8"/>
  <c r="BI243" i="11"/>
  <c r="BI253" i="11"/>
  <c r="BH257" i="8"/>
  <c r="BH251" i="8"/>
  <c r="BI243" i="8" s="1"/>
  <c r="BH259" i="8"/>
  <c r="FT241" i="2"/>
  <c r="FS240" i="2"/>
  <c r="FP221" i="2"/>
  <c r="FQ222" i="2"/>
  <c r="FP54" i="2"/>
  <c r="FQ55" i="2"/>
  <c r="FO202" i="2"/>
  <c r="FP203" i="2"/>
  <c r="FQ32" i="2"/>
  <c r="FP31" i="2"/>
  <c r="FR9" i="2"/>
  <c r="FQ8" i="2"/>
  <c r="FN48" i="2"/>
  <c r="CS125" i="11" l="1"/>
  <c r="CS127" i="11"/>
  <c r="CS129" i="11"/>
  <c r="CS126" i="11"/>
  <c r="CS131" i="11"/>
  <c r="CS130" i="11"/>
  <c r="CS124" i="11"/>
  <c r="CS128" i="11"/>
  <c r="CS132" i="11"/>
  <c r="CS160" i="11" s="1"/>
  <c r="CP144" i="11"/>
  <c r="CP211" i="11" s="1"/>
  <c r="CQ219" i="11" s="1"/>
  <c r="CQ63" i="11" s="1"/>
  <c r="CP184" i="11"/>
  <c r="CR226" i="11" s="1"/>
  <c r="CP200" i="11"/>
  <c r="CP190" i="11"/>
  <c r="CP156" i="11"/>
  <c r="CR224" i="11" s="1"/>
  <c r="CO103" i="8"/>
  <c r="CO109" i="8"/>
  <c r="CO108" i="8"/>
  <c r="CO107" i="8"/>
  <c r="CO110" i="8"/>
  <c r="CO102" i="8"/>
  <c r="CO106" i="8"/>
  <c r="CO104" i="8"/>
  <c r="CO105" i="8"/>
  <c r="CS122" i="11"/>
  <c r="CS207" i="11" s="1"/>
  <c r="CT215" i="11" s="1"/>
  <c r="CT59" i="11" s="1"/>
  <c r="CQ86" i="12"/>
  <c r="CQ102" i="12" s="1"/>
  <c r="CR104" i="12" s="1"/>
  <c r="CR42" i="12" s="1"/>
  <c r="CO78" i="9"/>
  <c r="CO81" i="9"/>
  <c r="CO79" i="9"/>
  <c r="CO82" i="9"/>
  <c r="CO80" i="9"/>
  <c r="CO85" i="9"/>
  <c r="CO77" i="9"/>
  <c r="CO83" i="9"/>
  <c r="CQ111" i="11"/>
  <c r="CQ205" i="11" s="1"/>
  <c r="CR213" i="11" s="1"/>
  <c r="CR57" i="11" s="1"/>
  <c r="CQ122" i="8"/>
  <c r="CQ207" i="8" s="1"/>
  <c r="CR215" i="8" s="1"/>
  <c r="CR59" i="8" s="1"/>
  <c r="CO133" i="8"/>
  <c r="CO209" i="8" s="1"/>
  <c r="CP217" i="8" s="1"/>
  <c r="CP61" i="8" s="1"/>
  <c r="CP127" i="8" s="1"/>
  <c r="CO200" i="8"/>
  <c r="CO154" i="8"/>
  <c r="CO188" i="8"/>
  <c r="CO192" i="8" s="1"/>
  <c r="CO182" i="8"/>
  <c r="CO198" i="8"/>
  <c r="CO190" i="8"/>
  <c r="CO98" i="9" s="1"/>
  <c r="CO184" i="8"/>
  <c r="CQ226" i="8" s="1"/>
  <c r="CQ230" i="8" s="1"/>
  <c r="CQ232" i="8" s="1"/>
  <c r="CO144" i="8"/>
  <c r="CO211" i="8" s="1"/>
  <c r="CP219" i="8" s="1"/>
  <c r="CP63" i="8" s="1"/>
  <c r="CP138" i="8" s="1"/>
  <c r="BI255" i="11"/>
  <c r="BI247" i="11" s="1"/>
  <c r="BI249" i="11" s="1"/>
  <c r="BI257" i="11" s="1"/>
  <c r="BJ245" i="11" s="1"/>
  <c r="BI245" i="8"/>
  <c r="BI253" i="8" s="1"/>
  <c r="FU241" i="2"/>
  <c r="FT240" i="2"/>
  <c r="FQ203" i="2"/>
  <c r="FP202" i="2"/>
  <c r="FQ54" i="2"/>
  <c r="FR55" i="2"/>
  <c r="FQ221" i="2"/>
  <c r="FR222" i="2"/>
  <c r="FR32" i="2"/>
  <c r="FQ31" i="2"/>
  <c r="FS9" i="2"/>
  <c r="FR8" i="2"/>
  <c r="FO48" i="2"/>
  <c r="CO111" i="8" l="1"/>
  <c r="CO205" i="8" s="1"/>
  <c r="CP213" i="8" s="1"/>
  <c r="CP57" i="8" s="1"/>
  <c r="CS182" i="11"/>
  <c r="CS188" i="11"/>
  <c r="CS192" i="11" s="1"/>
  <c r="CS154" i="11"/>
  <c r="CS198" i="11"/>
  <c r="CQ141" i="11"/>
  <c r="CQ135" i="11"/>
  <c r="CQ137" i="11"/>
  <c r="CQ139" i="11"/>
  <c r="CQ138" i="11"/>
  <c r="CQ142" i="11"/>
  <c r="CQ140" i="11"/>
  <c r="CQ136" i="11"/>
  <c r="CQ143" i="11"/>
  <c r="CQ162" i="11" s="1"/>
  <c r="CV228" i="11" s="1"/>
  <c r="CO194" i="8"/>
  <c r="CR230" i="11"/>
  <c r="CR232" i="11" s="1"/>
  <c r="CP98" i="12"/>
  <c r="CP194" i="11"/>
  <c r="CS133" i="11"/>
  <c r="CS209" i="11" s="1"/>
  <c r="CT217" i="11" s="1"/>
  <c r="CT61" i="11" s="1"/>
  <c r="CR80" i="12"/>
  <c r="CR85" i="12"/>
  <c r="CR81" i="12"/>
  <c r="CR78" i="12"/>
  <c r="CR84" i="12"/>
  <c r="CR79" i="12"/>
  <c r="CR77" i="12"/>
  <c r="CR82" i="12"/>
  <c r="CR83" i="12"/>
  <c r="CT118" i="11"/>
  <c r="CT120" i="11"/>
  <c r="CT121" i="11"/>
  <c r="CT115" i="11"/>
  <c r="CT116" i="11"/>
  <c r="CT113" i="11"/>
  <c r="CT119" i="11"/>
  <c r="CT114" i="11"/>
  <c r="CT117" i="11"/>
  <c r="CO86" i="9"/>
  <c r="CO102" i="9" s="1"/>
  <c r="CP104" i="9" s="1"/>
  <c r="CP42" i="9" s="1"/>
  <c r="CP77" i="9" s="1"/>
  <c r="CR107" i="11"/>
  <c r="CR106" i="11"/>
  <c r="CR108" i="11"/>
  <c r="CR104" i="11"/>
  <c r="CR109" i="11"/>
  <c r="CR105" i="11"/>
  <c r="CR110" i="11"/>
  <c r="CR103" i="11"/>
  <c r="CR102" i="11"/>
  <c r="CR114" i="8"/>
  <c r="CR118" i="8"/>
  <c r="CR121" i="8"/>
  <c r="CR117" i="8"/>
  <c r="CR115" i="8"/>
  <c r="CR116" i="8"/>
  <c r="CR113" i="8"/>
  <c r="CR120" i="8"/>
  <c r="CR119" i="8"/>
  <c r="CP128" i="8"/>
  <c r="CP130" i="8"/>
  <c r="CP131" i="8"/>
  <c r="CP129" i="8"/>
  <c r="CP125" i="8"/>
  <c r="CP132" i="8"/>
  <c r="CP160" i="8" s="1"/>
  <c r="CP126" i="8"/>
  <c r="CP124" i="8"/>
  <c r="CP140" i="8"/>
  <c r="CP143" i="8"/>
  <c r="CP162" i="8" s="1"/>
  <c r="CU228" i="8" s="1"/>
  <c r="CP135" i="8"/>
  <c r="CP184" i="8" s="1"/>
  <c r="CR226" i="8" s="1"/>
  <c r="CP141" i="8"/>
  <c r="CP139" i="8"/>
  <c r="CP142" i="8"/>
  <c r="CP137" i="8"/>
  <c r="CP136" i="8"/>
  <c r="BI259" i="11"/>
  <c r="BI251" i="11"/>
  <c r="BI255" i="8"/>
  <c r="BI247" i="8" s="1"/>
  <c r="BI249" i="8" s="1"/>
  <c r="FU240" i="2"/>
  <c r="FV241" i="2"/>
  <c r="FS55" i="2"/>
  <c r="FR54" i="2"/>
  <c r="FR221" i="2"/>
  <c r="FS222" i="2"/>
  <c r="FR203" i="2"/>
  <c r="FQ202" i="2"/>
  <c r="FR31" i="2"/>
  <c r="FS32" i="2"/>
  <c r="FT9" i="2"/>
  <c r="FS8" i="2"/>
  <c r="FP48" i="2"/>
  <c r="CQ156" i="11" l="1"/>
  <c r="CS224" i="11" s="1"/>
  <c r="CQ184" i="11"/>
  <c r="CS226" i="11" s="1"/>
  <c r="CQ190" i="11"/>
  <c r="CQ200" i="11"/>
  <c r="CQ144" i="11"/>
  <c r="CQ211" i="11" s="1"/>
  <c r="CR219" i="11" s="1"/>
  <c r="CR63" i="11" s="1"/>
  <c r="CT122" i="11"/>
  <c r="CT207" i="11" s="1"/>
  <c r="CU215" i="11" s="1"/>
  <c r="CU59" i="11" s="1"/>
  <c r="CU119" i="11" s="1"/>
  <c r="CT129" i="11"/>
  <c r="CT124" i="11"/>
  <c r="CT128" i="11"/>
  <c r="CT126" i="11"/>
  <c r="CT127" i="11"/>
  <c r="CT131" i="11"/>
  <c r="CT130" i="11"/>
  <c r="CT132" i="11"/>
  <c r="CT160" i="11" s="1"/>
  <c r="CT125" i="11"/>
  <c r="CP102" i="8"/>
  <c r="CP105" i="8"/>
  <c r="CP106" i="8"/>
  <c r="CP109" i="8"/>
  <c r="CP107" i="8"/>
  <c r="CP103" i="8"/>
  <c r="CP111" i="8" s="1"/>
  <c r="CP205" i="8" s="1"/>
  <c r="CQ213" i="8" s="1"/>
  <c r="CQ57" i="8" s="1"/>
  <c r="CQ105" i="8" s="1"/>
  <c r="CP104" i="8"/>
  <c r="CP108" i="8"/>
  <c r="CP110" i="8"/>
  <c r="CR86" i="12"/>
  <c r="CR102" i="12" s="1"/>
  <c r="CS104" i="12" s="1"/>
  <c r="CS42" i="12" s="1"/>
  <c r="CP80" i="9"/>
  <c r="CP83" i="9"/>
  <c r="CP78" i="9"/>
  <c r="CP82" i="9"/>
  <c r="CP81" i="9"/>
  <c r="CP79" i="9"/>
  <c r="CP85" i="9"/>
  <c r="CP84" i="9"/>
  <c r="CR111" i="11"/>
  <c r="CR205" i="11" s="1"/>
  <c r="CS213" i="11" s="1"/>
  <c r="CS57" i="11" s="1"/>
  <c r="CR122" i="8"/>
  <c r="CR207" i="8" s="1"/>
  <c r="CS215" i="8" s="1"/>
  <c r="CS59" i="8" s="1"/>
  <c r="CP144" i="8"/>
  <c r="CP211" i="8" s="1"/>
  <c r="CQ219" i="8" s="1"/>
  <c r="CQ63" i="8" s="1"/>
  <c r="CQ139" i="8" s="1"/>
  <c r="CP154" i="8"/>
  <c r="CP198" i="8"/>
  <c r="CP182" i="8"/>
  <c r="CP188" i="8"/>
  <c r="CP192" i="8" s="1"/>
  <c r="CP133" i="8"/>
  <c r="CP209" i="8" s="1"/>
  <c r="CQ217" i="8" s="1"/>
  <c r="CQ61" i="8" s="1"/>
  <c r="CP156" i="8"/>
  <c r="CR224" i="8" s="1"/>
  <c r="CR230" i="8" s="1"/>
  <c r="CR232" i="8" s="1"/>
  <c r="CP200" i="8"/>
  <c r="CP190" i="8"/>
  <c r="CP194" i="8" s="1"/>
  <c r="BJ243" i="11"/>
  <c r="BJ253" i="11"/>
  <c r="BI251" i="8"/>
  <c r="BJ243" i="8" s="1"/>
  <c r="BI257" i="8"/>
  <c r="BI259" i="8"/>
  <c r="FW241" i="2"/>
  <c r="FV240" i="2"/>
  <c r="FT222" i="2"/>
  <c r="FS221" i="2"/>
  <c r="FS203" i="2"/>
  <c r="FR202" i="2"/>
  <c r="FT55" i="2"/>
  <c r="FS54" i="2"/>
  <c r="FS31" i="2"/>
  <c r="FT32" i="2"/>
  <c r="FU9" i="2"/>
  <c r="FT8" i="2"/>
  <c r="FQ48" i="2"/>
  <c r="CQ108" i="8" l="1"/>
  <c r="CU121" i="11"/>
  <c r="CQ104" i="8"/>
  <c r="CT182" i="11"/>
  <c r="CT198" i="11"/>
  <c r="CT188" i="11"/>
  <c r="CT192" i="11" s="1"/>
  <c r="CT154" i="11"/>
  <c r="CU115" i="11"/>
  <c r="CU117" i="11"/>
  <c r="CU113" i="11"/>
  <c r="CU120" i="11"/>
  <c r="CT133" i="11"/>
  <c r="CT209" i="11" s="1"/>
  <c r="CU217" i="11" s="1"/>
  <c r="CU61" i="11" s="1"/>
  <c r="CQ194" i="11"/>
  <c r="CQ98" i="12"/>
  <c r="CU116" i="11"/>
  <c r="CQ102" i="8"/>
  <c r="CS230" i="11"/>
  <c r="CS232" i="11" s="1"/>
  <c r="CU118" i="11"/>
  <c r="CR141" i="11"/>
  <c r="CR139" i="11"/>
  <c r="CR135" i="11"/>
  <c r="CR137" i="11"/>
  <c r="CR143" i="11"/>
  <c r="CR162" i="11" s="1"/>
  <c r="CW228" i="11" s="1"/>
  <c r="CR142" i="11"/>
  <c r="CR138" i="11"/>
  <c r="CR140" i="11"/>
  <c r="CR136" i="11"/>
  <c r="CQ109" i="8"/>
  <c r="CU114" i="11"/>
  <c r="CU122" i="11" s="1"/>
  <c r="CU207" i="11" s="1"/>
  <c r="CV215" i="11" s="1"/>
  <c r="CV59" i="11" s="1"/>
  <c r="CQ103" i="8"/>
  <c r="CQ111" i="8" s="1"/>
  <c r="CQ205" i="8" s="1"/>
  <c r="CR213" i="8" s="1"/>
  <c r="CR57" i="8" s="1"/>
  <c r="CR104" i="8" s="1"/>
  <c r="CQ106" i="8"/>
  <c r="CQ107" i="8"/>
  <c r="CQ110" i="8"/>
  <c r="CS81" i="12"/>
  <c r="CS77" i="12"/>
  <c r="CS79" i="12"/>
  <c r="CS82" i="12"/>
  <c r="CS85" i="12"/>
  <c r="CS84" i="12"/>
  <c r="CS83" i="12"/>
  <c r="CS80" i="12"/>
  <c r="CS78" i="12"/>
  <c r="CP86" i="9"/>
  <c r="CP102" i="9" s="1"/>
  <c r="CQ104" i="9" s="1"/>
  <c r="CQ42" i="9" s="1"/>
  <c r="CQ78" i="9" s="1"/>
  <c r="CS102" i="11"/>
  <c r="CS104" i="11"/>
  <c r="CS103" i="11"/>
  <c r="CS106" i="11"/>
  <c r="CS107" i="11"/>
  <c r="CS110" i="11"/>
  <c r="CS109" i="11"/>
  <c r="CS108" i="11"/>
  <c r="CS105" i="11"/>
  <c r="CS116" i="8"/>
  <c r="CS119" i="8"/>
  <c r="CS113" i="8"/>
  <c r="CS118" i="8"/>
  <c r="CS114" i="8"/>
  <c r="CS117" i="8"/>
  <c r="CS115" i="8"/>
  <c r="CS120" i="8"/>
  <c r="CS121" i="8"/>
  <c r="CQ136" i="8"/>
  <c r="CQ143" i="8"/>
  <c r="CQ162" i="8" s="1"/>
  <c r="CV228" i="8" s="1"/>
  <c r="CQ141" i="8"/>
  <c r="CQ140" i="8"/>
  <c r="CQ137" i="8"/>
  <c r="CQ142" i="8"/>
  <c r="CQ135" i="8"/>
  <c r="CQ190" i="8" s="1"/>
  <c r="CQ138" i="8"/>
  <c r="CQ127" i="8"/>
  <c r="CQ125" i="8"/>
  <c r="CQ130" i="8"/>
  <c r="CQ126" i="8"/>
  <c r="CQ124" i="8"/>
  <c r="CQ128" i="8"/>
  <c r="CQ129" i="8"/>
  <c r="CQ131" i="8"/>
  <c r="CQ132" i="8"/>
  <c r="CQ160" i="8" s="1"/>
  <c r="CP98" i="9"/>
  <c r="BJ255" i="11"/>
  <c r="BJ247" i="11" s="1"/>
  <c r="BJ249" i="11" s="1"/>
  <c r="BJ257" i="11" s="1"/>
  <c r="BK245" i="11" s="1"/>
  <c r="BJ245" i="8"/>
  <c r="BJ253" i="8" s="1"/>
  <c r="FX241" i="2"/>
  <c r="FW240" i="2"/>
  <c r="FU222" i="2"/>
  <c r="FT221" i="2"/>
  <c r="FT203" i="2"/>
  <c r="FS202" i="2"/>
  <c r="FT54" i="2"/>
  <c r="FU55" i="2"/>
  <c r="FU32" i="2"/>
  <c r="FT31" i="2"/>
  <c r="FV9" i="2"/>
  <c r="FU8" i="2"/>
  <c r="FR48" i="2"/>
  <c r="CR110" i="8" l="1"/>
  <c r="CR109" i="8"/>
  <c r="CR106" i="8"/>
  <c r="CR107" i="8"/>
  <c r="CR200" i="11"/>
  <c r="CR156" i="11"/>
  <c r="CT224" i="11" s="1"/>
  <c r="CR184" i="11"/>
  <c r="CT226" i="11" s="1"/>
  <c r="CR190" i="11"/>
  <c r="CU128" i="11"/>
  <c r="CU131" i="11"/>
  <c r="CU132" i="11"/>
  <c r="CU160" i="11" s="1"/>
  <c r="CU130" i="11"/>
  <c r="CU124" i="11"/>
  <c r="CU127" i="11"/>
  <c r="CU129" i="11"/>
  <c r="CU126" i="11"/>
  <c r="CU125" i="11"/>
  <c r="CR144" i="11"/>
  <c r="CR211" i="11" s="1"/>
  <c r="CS219" i="11" s="1"/>
  <c r="CS63" i="11" s="1"/>
  <c r="CR103" i="8"/>
  <c r="CR108" i="8"/>
  <c r="CQ184" i="8"/>
  <c r="CS226" i="8" s="1"/>
  <c r="CR105" i="8"/>
  <c r="CR102" i="8"/>
  <c r="CQ200" i="8"/>
  <c r="CQ82" i="9"/>
  <c r="CQ77" i="9"/>
  <c r="CQ85" i="9"/>
  <c r="CV114" i="11"/>
  <c r="CV116" i="11"/>
  <c r="CV118" i="11"/>
  <c r="CV119" i="11"/>
  <c r="CV115" i="11"/>
  <c r="CV121" i="11"/>
  <c r="CV113" i="11"/>
  <c r="CV120" i="11"/>
  <c r="CV117" i="11"/>
  <c r="CS86" i="12"/>
  <c r="CS102" i="12" s="1"/>
  <c r="CT104" i="12" s="1"/>
  <c r="CT42" i="12" s="1"/>
  <c r="CQ83" i="9"/>
  <c r="CQ79" i="9"/>
  <c r="CQ81" i="9"/>
  <c r="CQ80" i="9"/>
  <c r="CR111" i="8"/>
  <c r="CR205" i="8" s="1"/>
  <c r="CS213" i="8" s="1"/>
  <c r="CS57" i="8" s="1"/>
  <c r="CS108" i="8" s="1"/>
  <c r="CQ84" i="9"/>
  <c r="CS111" i="11"/>
  <c r="CS205" i="11" s="1"/>
  <c r="CT213" i="11" s="1"/>
  <c r="CT57" i="11" s="1"/>
  <c r="CQ156" i="8"/>
  <c r="CS224" i="8" s="1"/>
  <c r="CS122" i="8"/>
  <c r="CS207" i="8" s="1"/>
  <c r="CT215" i="8" s="1"/>
  <c r="CT59" i="8" s="1"/>
  <c r="CQ144" i="8"/>
  <c r="CQ211" i="8" s="1"/>
  <c r="CR219" i="8" s="1"/>
  <c r="CR63" i="8" s="1"/>
  <c r="CR140" i="8" s="1"/>
  <c r="CQ182" i="8"/>
  <c r="CQ198" i="8"/>
  <c r="CQ154" i="8"/>
  <c r="CQ188" i="8"/>
  <c r="CQ192" i="8" s="1"/>
  <c r="CQ133" i="8"/>
  <c r="CQ209" i="8" s="1"/>
  <c r="CR217" i="8" s="1"/>
  <c r="CR61" i="8" s="1"/>
  <c r="BJ259" i="11"/>
  <c r="BJ251" i="11"/>
  <c r="BK243" i="11" s="1"/>
  <c r="CQ194" i="8"/>
  <c r="CQ98" i="9"/>
  <c r="BJ255" i="8"/>
  <c r="BJ247" i="8" s="1"/>
  <c r="BJ249" i="8" s="1"/>
  <c r="FY241" i="2"/>
  <c r="FX240" i="2"/>
  <c r="FV55" i="2"/>
  <c r="FU54" i="2"/>
  <c r="FU203" i="2"/>
  <c r="FT202" i="2"/>
  <c r="FU221" i="2"/>
  <c r="FV222" i="2"/>
  <c r="FV32" i="2"/>
  <c r="FU31" i="2"/>
  <c r="FW9" i="2"/>
  <c r="FV8" i="2"/>
  <c r="FS48" i="2"/>
  <c r="CT230" i="11" l="1"/>
  <c r="CT232" i="11" s="1"/>
  <c r="CU182" i="11"/>
  <c r="CU198" i="11"/>
  <c r="CU154" i="11"/>
  <c r="CU188" i="11"/>
  <c r="CU192" i="11" s="1"/>
  <c r="CQ86" i="9"/>
  <c r="CQ102" i="9" s="1"/>
  <c r="CR104" i="9" s="1"/>
  <c r="CR42" i="9" s="1"/>
  <c r="CR84" i="9" s="1"/>
  <c r="CS140" i="11"/>
  <c r="CS135" i="11"/>
  <c r="CS137" i="11"/>
  <c r="CS138" i="11"/>
  <c r="CS142" i="11"/>
  <c r="CS136" i="11"/>
  <c r="CS141" i="11"/>
  <c r="CS139" i="11"/>
  <c r="CS143" i="11"/>
  <c r="CS162" i="11" s="1"/>
  <c r="CX228" i="11" s="1"/>
  <c r="CU133" i="11"/>
  <c r="CU209" i="11" s="1"/>
  <c r="CV217" i="11" s="1"/>
  <c r="CV61" i="11" s="1"/>
  <c r="CR98" i="12"/>
  <c r="CR194" i="11"/>
  <c r="CS230" i="8"/>
  <c r="CS232" i="8" s="1"/>
  <c r="CS110" i="8"/>
  <c r="CS106" i="8"/>
  <c r="CS104" i="8"/>
  <c r="CS107" i="8"/>
  <c r="CS105" i="8"/>
  <c r="CT77" i="12"/>
  <c r="CT82" i="12"/>
  <c r="CT79" i="12"/>
  <c r="CT80" i="12"/>
  <c r="CT83" i="12"/>
  <c r="CT81" i="12"/>
  <c r="CT78" i="12"/>
  <c r="CT85" i="12"/>
  <c r="CT84" i="12"/>
  <c r="CS102" i="8"/>
  <c r="CV122" i="11"/>
  <c r="CV207" i="11" s="1"/>
  <c r="CW215" i="11" s="1"/>
  <c r="CW59" i="11" s="1"/>
  <c r="CS109" i="8"/>
  <c r="CS103" i="8"/>
  <c r="CT108" i="11"/>
  <c r="CT107" i="11"/>
  <c r="CT110" i="11"/>
  <c r="CT109" i="11"/>
  <c r="CT102" i="11"/>
  <c r="CT105" i="11"/>
  <c r="CT104" i="11"/>
  <c r="CT106" i="11"/>
  <c r="CT103" i="11"/>
  <c r="CT121" i="8"/>
  <c r="CT113" i="8"/>
  <c r="CT114" i="8"/>
  <c r="CT119" i="8"/>
  <c r="CT120" i="8"/>
  <c r="CT116" i="8"/>
  <c r="CT115" i="8"/>
  <c r="CT118" i="8"/>
  <c r="CT117" i="8"/>
  <c r="BK253" i="11"/>
  <c r="BK255" i="11" s="1"/>
  <c r="BK247" i="11" s="1"/>
  <c r="BK249" i="11" s="1"/>
  <c r="BK257" i="11" s="1"/>
  <c r="BL245" i="11" s="1"/>
  <c r="CR139" i="8"/>
  <c r="CR136" i="8"/>
  <c r="CR138" i="8"/>
  <c r="CR142" i="8"/>
  <c r="CR141" i="8"/>
  <c r="CR143" i="8"/>
  <c r="CR162" i="8" s="1"/>
  <c r="CW228" i="8" s="1"/>
  <c r="CR135" i="8"/>
  <c r="CR184" i="8" s="1"/>
  <c r="CT226" i="8" s="1"/>
  <c r="CR137" i="8"/>
  <c r="CR130" i="8"/>
  <c r="CR132" i="8"/>
  <c r="CR160" i="8" s="1"/>
  <c r="CR124" i="8"/>
  <c r="CR128" i="8"/>
  <c r="CR131" i="8"/>
  <c r="CR126" i="8"/>
  <c r="CR127" i="8"/>
  <c r="CR125" i="8"/>
  <c r="CR129" i="8"/>
  <c r="BJ259" i="8"/>
  <c r="BJ257" i="8"/>
  <c r="BK245" i="8" s="1"/>
  <c r="BJ251" i="8"/>
  <c r="BK243" i="8" s="1"/>
  <c r="FZ241" i="2"/>
  <c r="FY240" i="2"/>
  <c r="FW222" i="2"/>
  <c r="FV221" i="2"/>
  <c r="FV203" i="2"/>
  <c r="FU202" i="2"/>
  <c r="FW55" i="2"/>
  <c r="FV54" i="2"/>
  <c r="FV31" i="2"/>
  <c r="FW32" i="2"/>
  <c r="FX9" i="2"/>
  <c r="FW8" i="2"/>
  <c r="FT48" i="2"/>
  <c r="CR190" i="8" l="1"/>
  <c r="CR81" i="9"/>
  <c r="CR82" i="9"/>
  <c r="CR83" i="9"/>
  <c r="CR80" i="9"/>
  <c r="CR78" i="9"/>
  <c r="CV125" i="11"/>
  <c r="CV131" i="11"/>
  <c r="CV130" i="11"/>
  <c r="CV127" i="11"/>
  <c r="CV128" i="11"/>
  <c r="CV124" i="11"/>
  <c r="CV129" i="11"/>
  <c r="CV126" i="11"/>
  <c r="CV132" i="11"/>
  <c r="CV160" i="11" s="1"/>
  <c r="CS184" i="11"/>
  <c r="CU226" i="11" s="1"/>
  <c r="CU230" i="11" s="1"/>
  <c r="CU232" i="11" s="1"/>
  <c r="CS156" i="11"/>
  <c r="CU224" i="11" s="1"/>
  <c r="CS190" i="11"/>
  <c r="CS200" i="11"/>
  <c r="CR79" i="9"/>
  <c r="CR85" i="9"/>
  <c r="CR77" i="9"/>
  <c r="CS144" i="11"/>
  <c r="CS211" i="11" s="1"/>
  <c r="CT219" i="11" s="1"/>
  <c r="CT63" i="11" s="1"/>
  <c r="CW113" i="11"/>
  <c r="CW114" i="11"/>
  <c r="CW118" i="11"/>
  <c r="CW117" i="11"/>
  <c r="CW116" i="11"/>
  <c r="CW115" i="11"/>
  <c r="CW120" i="11"/>
  <c r="CW119" i="11"/>
  <c r="CW121" i="11"/>
  <c r="CS111" i="8"/>
  <c r="CS205" i="8" s="1"/>
  <c r="CT213" i="8" s="1"/>
  <c r="CT57" i="8" s="1"/>
  <c r="CT86" i="12"/>
  <c r="CT102" i="12" s="1"/>
  <c r="CU104" i="12" s="1"/>
  <c r="CU42" i="12" s="1"/>
  <c r="CT111" i="11"/>
  <c r="CT205" i="11" s="1"/>
  <c r="CU213" i="11" s="1"/>
  <c r="CU57" i="11" s="1"/>
  <c r="CT122" i="8"/>
  <c r="CT207" i="8" s="1"/>
  <c r="CU215" i="8" s="1"/>
  <c r="CU59" i="8" s="1"/>
  <c r="CR156" i="8"/>
  <c r="CT224" i="8" s="1"/>
  <c r="CT230" i="8" s="1"/>
  <c r="CT232" i="8" s="1"/>
  <c r="CR200" i="8"/>
  <c r="CR144" i="8"/>
  <c r="CR211" i="8" s="1"/>
  <c r="CS219" i="8" s="1"/>
  <c r="CS63" i="8" s="1"/>
  <c r="CS137" i="8" s="1"/>
  <c r="CR133" i="8"/>
  <c r="CR209" i="8" s="1"/>
  <c r="CS217" i="8" s="1"/>
  <c r="CS61" i="8" s="1"/>
  <c r="CS129" i="8" s="1"/>
  <c r="CR182" i="8"/>
  <c r="CR188" i="8"/>
  <c r="CR192" i="8" s="1"/>
  <c r="CR154" i="8"/>
  <c r="CR198" i="8"/>
  <c r="BK251" i="11"/>
  <c r="BK259" i="11"/>
  <c r="BK253" i="8"/>
  <c r="BK255" i="8" s="1"/>
  <c r="BK247" i="8" s="1"/>
  <c r="BK249" i="8" s="1"/>
  <c r="BK257" i="8" s="1"/>
  <c r="BL245" i="8" s="1"/>
  <c r="CR194" i="8"/>
  <c r="CR98" i="9"/>
  <c r="FZ240" i="2"/>
  <c r="GA241" i="2"/>
  <c r="FX55" i="2"/>
  <c r="FW54" i="2"/>
  <c r="FW203" i="2"/>
  <c r="FV202" i="2"/>
  <c r="FX222" i="2"/>
  <c r="FW221" i="2"/>
  <c r="FW31" i="2"/>
  <c r="FX32" i="2"/>
  <c r="FY9" i="2"/>
  <c r="FX8" i="2"/>
  <c r="FU48" i="2"/>
  <c r="CT140" i="11" l="1"/>
  <c r="CT141" i="11"/>
  <c r="CT139" i="11"/>
  <c r="CT135" i="11"/>
  <c r="CT142" i="11"/>
  <c r="CT136" i="11"/>
  <c r="CT143" i="11"/>
  <c r="CT162" i="11" s="1"/>
  <c r="CY228" i="11" s="1"/>
  <c r="CT138" i="11"/>
  <c r="CT137" i="11"/>
  <c r="CV188" i="11"/>
  <c r="CV192" i="11" s="1"/>
  <c r="CV182" i="11"/>
  <c r="CV154" i="11"/>
  <c r="CV198" i="11"/>
  <c r="CV133" i="11"/>
  <c r="CV209" i="11" s="1"/>
  <c r="CW217" i="11" s="1"/>
  <c r="CW61" i="11" s="1"/>
  <c r="CR86" i="9"/>
  <c r="CR102" i="9" s="1"/>
  <c r="CS104" i="9" s="1"/>
  <c r="CS42" i="9" s="1"/>
  <c r="CS98" i="12"/>
  <c r="CS194" i="11"/>
  <c r="CU83" i="12"/>
  <c r="CU79" i="12"/>
  <c r="CU81" i="12"/>
  <c r="CU77" i="12"/>
  <c r="CU84" i="12"/>
  <c r="CU85" i="12"/>
  <c r="CU78" i="12"/>
  <c r="CU82" i="12"/>
  <c r="CU80" i="12"/>
  <c r="CW122" i="11"/>
  <c r="CW207" i="11" s="1"/>
  <c r="CX215" i="11" s="1"/>
  <c r="CX59" i="11" s="1"/>
  <c r="CT110" i="8"/>
  <c r="CT104" i="8"/>
  <c r="CT107" i="8"/>
  <c r="CT102" i="8"/>
  <c r="CT105" i="8"/>
  <c r="CT108" i="8"/>
  <c r="CT103" i="8"/>
  <c r="CT106" i="8"/>
  <c r="CT109" i="8"/>
  <c r="CU103" i="11"/>
  <c r="CU104" i="11"/>
  <c r="CU106" i="11"/>
  <c r="CU108" i="11"/>
  <c r="CU102" i="11"/>
  <c r="CU110" i="11"/>
  <c r="CU107" i="11"/>
  <c r="CU109" i="11"/>
  <c r="CU105" i="11"/>
  <c r="CU113" i="8"/>
  <c r="CU118" i="8"/>
  <c r="CU119" i="8"/>
  <c r="CU121" i="8"/>
  <c r="CU115" i="8"/>
  <c r="CU116" i="8"/>
  <c r="CU114" i="8"/>
  <c r="CU117" i="8"/>
  <c r="CU120" i="8"/>
  <c r="CS142" i="8"/>
  <c r="CS139" i="8"/>
  <c r="CS143" i="8"/>
  <c r="CS162" i="8" s="1"/>
  <c r="CX228" i="8" s="1"/>
  <c r="CS140" i="8"/>
  <c r="CS141" i="8"/>
  <c r="CS135" i="8"/>
  <c r="CS156" i="8" s="1"/>
  <c r="CU224" i="8" s="1"/>
  <c r="CS138" i="8"/>
  <c r="CS136" i="8"/>
  <c r="CS130" i="8"/>
  <c r="CS127" i="8"/>
  <c r="CS124" i="8"/>
  <c r="CS126" i="8"/>
  <c r="CS125" i="8"/>
  <c r="CS132" i="8"/>
  <c r="CS160" i="8" s="1"/>
  <c r="CS131" i="8"/>
  <c r="CS128" i="8"/>
  <c r="BL253" i="11"/>
  <c r="BL243" i="11"/>
  <c r="BK259" i="8"/>
  <c r="BK251" i="8"/>
  <c r="GB241" i="2"/>
  <c r="GA240" i="2"/>
  <c r="FX203" i="2"/>
  <c r="FW202" i="2"/>
  <c r="FY222" i="2"/>
  <c r="FX221" i="2"/>
  <c r="FY55" i="2"/>
  <c r="FX54" i="2"/>
  <c r="FY32" i="2"/>
  <c r="FX31" i="2"/>
  <c r="FZ9" i="2"/>
  <c r="FY8" i="2"/>
  <c r="FV48" i="2"/>
  <c r="CS83" i="9" l="1"/>
  <c r="CS81" i="9"/>
  <c r="CS79" i="9"/>
  <c r="CS82" i="9"/>
  <c r="CS80" i="9"/>
  <c r="CS78" i="9"/>
  <c r="CS84" i="9"/>
  <c r="CS85" i="9"/>
  <c r="CS77" i="9"/>
  <c r="CW131" i="11"/>
  <c r="CW126" i="11"/>
  <c r="CW125" i="11"/>
  <c r="CW127" i="11"/>
  <c r="CW124" i="11"/>
  <c r="CW132" i="11"/>
  <c r="CW160" i="11" s="1"/>
  <c r="CW130" i="11"/>
  <c r="CW128" i="11"/>
  <c r="CW129" i="11"/>
  <c r="CT144" i="11"/>
  <c r="CT211" i="11" s="1"/>
  <c r="CU219" i="11" s="1"/>
  <c r="CU63" i="11" s="1"/>
  <c r="CT156" i="11"/>
  <c r="CV224" i="11" s="1"/>
  <c r="CT200" i="11"/>
  <c r="CT184" i="11"/>
  <c r="CV226" i="11" s="1"/>
  <c r="CT190" i="11"/>
  <c r="CX113" i="11"/>
  <c r="CX119" i="11"/>
  <c r="CX118" i="11"/>
  <c r="CX120" i="11"/>
  <c r="CX116" i="11"/>
  <c r="CX121" i="11"/>
  <c r="CX115" i="11"/>
  <c r="CX117" i="11"/>
  <c r="CX114" i="11"/>
  <c r="CT111" i="8"/>
  <c r="CT205" i="8" s="1"/>
  <c r="CU213" i="8" s="1"/>
  <c r="CU57" i="8" s="1"/>
  <c r="CU86" i="12"/>
  <c r="CU102" i="12" s="1"/>
  <c r="CV104" i="12" s="1"/>
  <c r="CV42" i="12" s="1"/>
  <c r="CS184" i="8"/>
  <c r="CU226" i="8" s="1"/>
  <c r="CU230" i="8" s="1"/>
  <c r="CU232" i="8" s="1"/>
  <c r="CU111" i="11"/>
  <c r="CU205" i="11" s="1"/>
  <c r="CV213" i="11" s="1"/>
  <c r="CV57" i="11" s="1"/>
  <c r="CS200" i="8"/>
  <c r="CS190" i="8"/>
  <c r="CS194" i="8" s="1"/>
  <c r="CS144" i="8"/>
  <c r="CS211" i="8" s="1"/>
  <c r="CT219" i="8" s="1"/>
  <c r="CT63" i="8" s="1"/>
  <c r="CT135" i="8" s="1"/>
  <c r="CT184" i="8" s="1"/>
  <c r="CV226" i="8" s="1"/>
  <c r="CU122" i="8"/>
  <c r="CU207" i="8" s="1"/>
  <c r="CV215" i="8" s="1"/>
  <c r="CV59" i="8" s="1"/>
  <c r="CS133" i="8"/>
  <c r="CS209" i="8" s="1"/>
  <c r="CT217" i="8" s="1"/>
  <c r="CT61" i="8" s="1"/>
  <c r="CS182" i="8"/>
  <c r="CS198" i="8"/>
  <c r="CS154" i="8"/>
  <c r="CS188" i="8"/>
  <c r="CS192" i="8" s="1"/>
  <c r="BL255" i="11"/>
  <c r="BL247" i="11" s="1"/>
  <c r="BL249" i="11" s="1"/>
  <c r="BL257" i="11" s="1"/>
  <c r="BM245" i="11" s="1"/>
  <c r="BL253" i="8"/>
  <c r="BL243" i="8"/>
  <c r="GC241" i="2"/>
  <c r="GB240" i="2"/>
  <c r="FZ55" i="2"/>
  <c r="FY54" i="2"/>
  <c r="FX202" i="2"/>
  <c r="FY203" i="2"/>
  <c r="FZ222" i="2"/>
  <c r="FY221" i="2"/>
  <c r="FZ32" i="2"/>
  <c r="FY31" i="2"/>
  <c r="GA9" i="2"/>
  <c r="FZ8" i="2"/>
  <c r="FW48" i="2"/>
  <c r="CT98" i="12" l="1"/>
  <c r="CT194" i="11"/>
  <c r="CW198" i="11"/>
  <c r="CW188" i="11"/>
  <c r="CW192" i="11" s="1"/>
  <c r="CW182" i="11"/>
  <c r="CW154" i="11"/>
  <c r="CS86" i="9"/>
  <c r="CS102" i="9" s="1"/>
  <c r="CT104" i="9" s="1"/>
  <c r="CT42" i="9" s="1"/>
  <c r="CV230" i="11"/>
  <c r="CV232" i="11" s="1"/>
  <c r="CW133" i="11"/>
  <c r="CW209" i="11" s="1"/>
  <c r="CX217" i="11" s="1"/>
  <c r="CX61" i="11" s="1"/>
  <c r="CU141" i="11"/>
  <c r="CU137" i="11"/>
  <c r="CU136" i="11"/>
  <c r="CU140" i="11"/>
  <c r="CU135" i="11"/>
  <c r="CU142" i="11"/>
  <c r="CU143" i="11"/>
  <c r="CU162" i="11" s="1"/>
  <c r="CZ228" i="11" s="1"/>
  <c r="CU139" i="11"/>
  <c r="CU138" i="11"/>
  <c r="CU104" i="8"/>
  <c r="CU105" i="8"/>
  <c r="CU108" i="8"/>
  <c r="CU102" i="8"/>
  <c r="CU107" i="8"/>
  <c r="CU103" i="8"/>
  <c r="CU106" i="8"/>
  <c r="CU109" i="8"/>
  <c r="CU110" i="8"/>
  <c r="CX122" i="11"/>
  <c r="CX207" i="11" s="1"/>
  <c r="CY215" i="11" s="1"/>
  <c r="CY59" i="11" s="1"/>
  <c r="CV80" i="12"/>
  <c r="CV85" i="12"/>
  <c r="CV79" i="12"/>
  <c r="CV84" i="12"/>
  <c r="CV83" i="12"/>
  <c r="CV77" i="12"/>
  <c r="CV82" i="12"/>
  <c r="CV78" i="12"/>
  <c r="CV81" i="12"/>
  <c r="CS98" i="9"/>
  <c r="CV108" i="11"/>
  <c r="CV110" i="11"/>
  <c r="CV102" i="11"/>
  <c r="CV106" i="11"/>
  <c r="CV109" i="11"/>
  <c r="CV103" i="11"/>
  <c r="CV104" i="11"/>
  <c r="CV107" i="11"/>
  <c r="CV105" i="11"/>
  <c r="CT136" i="8"/>
  <c r="CT141" i="8"/>
  <c r="CT140" i="8"/>
  <c r="CT137" i="8"/>
  <c r="CT138" i="8"/>
  <c r="CT139" i="8"/>
  <c r="CT156" i="8"/>
  <c r="CV224" i="8" s="1"/>
  <c r="CV230" i="8" s="1"/>
  <c r="CV232" i="8" s="1"/>
  <c r="CT142" i="8"/>
  <c r="CT200" i="8"/>
  <c r="CT190" i="8"/>
  <c r="CT194" i="8" s="1"/>
  <c r="CT143" i="8"/>
  <c r="CT162" i="8" s="1"/>
  <c r="CY228" i="8" s="1"/>
  <c r="CV121" i="8"/>
  <c r="CV119" i="8"/>
  <c r="CV117" i="8"/>
  <c r="CV113" i="8"/>
  <c r="CV115" i="8"/>
  <c r="CV116" i="8"/>
  <c r="CV118" i="8"/>
  <c r="CV120" i="8"/>
  <c r="CV114" i="8"/>
  <c r="CT126" i="8"/>
  <c r="CT125" i="8"/>
  <c r="CT132" i="8"/>
  <c r="CT160" i="8" s="1"/>
  <c r="CT131" i="8"/>
  <c r="CT129" i="8"/>
  <c r="CT128" i="8"/>
  <c r="CT124" i="8"/>
  <c r="CT127" i="8"/>
  <c r="CT130" i="8"/>
  <c r="BL259" i="11"/>
  <c r="BL251" i="11"/>
  <c r="BL255" i="8"/>
  <c r="BL247" i="8" s="1"/>
  <c r="BL249" i="8" s="1"/>
  <c r="BL257" i="8" s="1"/>
  <c r="BM245" i="8" s="1"/>
  <c r="GC240" i="2"/>
  <c r="GD241" i="2"/>
  <c r="FZ221" i="2"/>
  <c r="GA222" i="2"/>
  <c r="GA55" i="2"/>
  <c r="FZ54" i="2"/>
  <c r="FZ203" i="2"/>
  <c r="FY202" i="2"/>
  <c r="FZ31" i="2"/>
  <c r="GA32" i="2"/>
  <c r="GB9" i="2"/>
  <c r="GA8" i="2"/>
  <c r="FX48" i="2"/>
  <c r="CT78" i="9" l="1"/>
  <c r="CT81" i="9"/>
  <c r="CT84" i="9"/>
  <c r="CT83" i="9"/>
  <c r="CT80" i="9"/>
  <c r="CT82" i="9"/>
  <c r="CT85" i="9"/>
  <c r="CT77" i="9"/>
  <c r="CT79" i="9"/>
  <c r="CU144" i="11"/>
  <c r="CU211" i="11" s="1"/>
  <c r="CV219" i="11" s="1"/>
  <c r="CV63" i="11" s="1"/>
  <c r="CU156" i="11"/>
  <c r="CW224" i="11" s="1"/>
  <c r="CU190" i="11"/>
  <c r="CU200" i="11"/>
  <c r="CU184" i="11"/>
  <c r="CW226" i="11" s="1"/>
  <c r="CX128" i="11"/>
  <c r="CX124" i="11"/>
  <c r="CX130" i="11"/>
  <c r="CX129" i="11"/>
  <c r="CX131" i="11"/>
  <c r="CX125" i="11"/>
  <c r="CX127" i="11"/>
  <c r="CX126" i="11"/>
  <c r="CX132" i="11"/>
  <c r="CX160" i="11" s="1"/>
  <c r="CV86" i="12"/>
  <c r="CV102" i="12" s="1"/>
  <c r="CW104" i="12" s="1"/>
  <c r="CW42" i="12" s="1"/>
  <c r="CU111" i="8"/>
  <c r="CU205" i="8" s="1"/>
  <c r="CV213" i="8" s="1"/>
  <c r="CV57" i="8" s="1"/>
  <c r="CY118" i="11"/>
  <c r="CY114" i="11"/>
  <c r="CY119" i="11"/>
  <c r="CY120" i="11"/>
  <c r="CY117" i="11"/>
  <c r="CY116" i="11"/>
  <c r="CY115" i="11"/>
  <c r="CY113" i="11"/>
  <c r="CY121" i="11"/>
  <c r="CT98" i="9"/>
  <c r="CV111" i="11"/>
  <c r="CV205" i="11" s="1"/>
  <c r="CW213" i="11" s="1"/>
  <c r="CW57" i="11" s="1"/>
  <c r="CW103" i="11" s="1"/>
  <c r="CT144" i="8"/>
  <c r="CT211" i="8" s="1"/>
  <c r="CU219" i="8" s="1"/>
  <c r="CU63" i="8" s="1"/>
  <c r="CU136" i="8" s="1"/>
  <c r="CV122" i="8"/>
  <c r="CV207" i="8" s="1"/>
  <c r="CW215" i="8" s="1"/>
  <c r="CW59" i="8" s="1"/>
  <c r="CT198" i="8"/>
  <c r="CT182" i="8"/>
  <c r="CT154" i="8"/>
  <c r="CT188" i="8"/>
  <c r="CT192" i="8" s="1"/>
  <c r="CT133" i="8"/>
  <c r="CT209" i="8" s="1"/>
  <c r="CU217" i="8" s="1"/>
  <c r="CU61" i="8" s="1"/>
  <c r="BM243" i="11"/>
  <c r="BM253" i="11"/>
  <c r="BL259" i="8"/>
  <c r="BL251" i="8"/>
  <c r="GD240" i="2"/>
  <c r="GE241" i="2"/>
  <c r="GA203" i="2"/>
  <c r="FZ202" i="2"/>
  <c r="GB55" i="2"/>
  <c r="GA54" i="2"/>
  <c r="GB222" i="2"/>
  <c r="GA221" i="2"/>
  <c r="GA31" i="2"/>
  <c r="GB32" i="2"/>
  <c r="GC9" i="2"/>
  <c r="GB8" i="2"/>
  <c r="FY48" i="2"/>
  <c r="CX133" i="11" l="1"/>
  <c r="CX209" i="11" s="1"/>
  <c r="CY217" i="11" s="1"/>
  <c r="CY61" i="11" s="1"/>
  <c r="CX188" i="11"/>
  <c r="CX192" i="11" s="1"/>
  <c r="CX154" i="11"/>
  <c r="CX182" i="11"/>
  <c r="CX198" i="11"/>
  <c r="CV143" i="11"/>
  <c r="CV162" i="11" s="1"/>
  <c r="DA228" i="11" s="1"/>
  <c r="CV140" i="11"/>
  <c r="CV139" i="11"/>
  <c r="CV141" i="11"/>
  <c r="CV137" i="11"/>
  <c r="CV138" i="11"/>
  <c r="CV136" i="11"/>
  <c r="CV144" i="11" s="1"/>
  <c r="CV211" i="11" s="1"/>
  <c r="CW219" i="11" s="1"/>
  <c r="CW63" i="11" s="1"/>
  <c r="CW143" i="11" s="1"/>
  <c r="CW162" i="11" s="1"/>
  <c r="DB228" i="11" s="1"/>
  <c r="CV135" i="11"/>
  <c r="CV142" i="11"/>
  <c r="CU98" i="12"/>
  <c r="CU194" i="11"/>
  <c r="CW230" i="11"/>
  <c r="CW232" i="11" s="1"/>
  <c r="CT86" i="9"/>
  <c r="CT102" i="9" s="1"/>
  <c r="CU104" i="9" s="1"/>
  <c r="CU42" i="9" s="1"/>
  <c r="CY122" i="11"/>
  <c r="CY207" i="11" s="1"/>
  <c r="CZ215" i="11" s="1"/>
  <c r="CZ59" i="11" s="1"/>
  <c r="CV105" i="8"/>
  <c r="CV109" i="8"/>
  <c r="CV110" i="8"/>
  <c r="CV104" i="8"/>
  <c r="CV106" i="8"/>
  <c r="CV108" i="8"/>
  <c r="CV107" i="8"/>
  <c r="CV103" i="8"/>
  <c r="CV102" i="8"/>
  <c r="CW83" i="12"/>
  <c r="CW81" i="12"/>
  <c r="CW80" i="12"/>
  <c r="CW77" i="12"/>
  <c r="CW85" i="12"/>
  <c r="CW82" i="12"/>
  <c r="CW78" i="12"/>
  <c r="CW79" i="12"/>
  <c r="CW84" i="12"/>
  <c r="CW107" i="11"/>
  <c r="CW102" i="11"/>
  <c r="CW105" i="11"/>
  <c r="CW106" i="11"/>
  <c r="CW110" i="11"/>
  <c r="CW108" i="11"/>
  <c r="CW109" i="11"/>
  <c r="CW104" i="11"/>
  <c r="CU142" i="8"/>
  <c r="CU139" i="8"/>
  <c r="CU138" i="8"/>
  <c r="CU141" i="8"/>
  <c r="CU135" i="8"/>
  <c r="CU190" i="8" s="1"/>
  <c r="CU137" i="8"/>
  <c r="CU140" i="8"/>
  <c r="CU143" i="8"/>
  <c r="CU162" i="8" s="1"/>
  <c r="CZ228" i="8" s="1"/>
  <c r="CW118" i="8"/>
  <c r="CW117" i="8"/>
  <c r="CW113" i="8"/>
  <c r="CW116" i="8"/>
  <c r="CW114" i="8"/>
  <c r="CW119" i="8"/>
  <c r="CW120" i="8"/>
  <c r="CW115" i="8"/>
  <c r="CW121" i="8"/>
  <c r="CU132" i="8"/>
  <c r="CU160" i="8" s="1"/>
  <c r="CU127" i="8"/>
  <c r="CU128" i="8"/>
  <c r="CU124" i="8"/>
  <c r="CU129" i="8"/>
  <c r="CU130" i="8"/>
  <c r="CU131" i="8"/>
  <c r="CU125" i="8"/>
  <c r="CU126" i="8"/>
  <c r="BM255" i="11"/>
  <c r="BM247" i="11" s="1"/>
  <c r="BM249" i="11" s="1"/>
  <c r="BM257" i="11" s="1"/>
  <c r="BM243" i="8"/>
  <c r="BM253" i="8"/>
  <c r="GF241" i="2"/>
  <c r="GE240" i="2"/>
  <c r="GB221" i="2"/>
  <c r="GC222" i="2"/>
  <c r="GA202" i="2"/>
  <c r="GB203" i="2"/>
  <c r="GC55" i="2"/>
  <c r="GB54" i="2"/>
  <c r="GC32" i="2"/>
  <c r="GB31" i="2"/>
  <c r="GD9" i="2"/>
  <c r="GC8" i="2"/>
  <c r="FZ48" i="2"/>
  <c r="CW140" i="11" l="1"/>
  <c r="CU156" i="8"/>
  <c r="CW224" i="8" s="1"/>
  <c r="CW230" i="8" s="1"/>
  <c r="CW232" i="8" s="1"/>
  <c r="CW135" i="11"/>
  <c r="CU200" i="8"/>
  <c r="CW139" i="11"/>
  <c r="CW142" i="11"/>
  <c r="CW136" i="11"/>
  <c r="CU184" i="8"/>
  <c r="CW226" i="8" s="1"/>
  <c r="CW137" i="11"/>
  <c r="CV156" i="11"/>
  <c r="CX224" i="11" s="1"/>
  <c r="CV184" i="11"/>
  <c r="CX226" i="11" s="1"/>
  <c r="CV200" i="11"/>
  <c r="CV190" i="11"/>
  <c r="CW141" i="11"/>
  <c r="CU82" i="9"/>
  <c r="CU77" i="9"/>
  <c r="CU84" i="9"/>
  <c r="CU83" i="9"/>
  <c r="CU81" i="9"/>
  <c r="CU78" i="9"/>
  <c r="CU85" i="9"/>
  <c r="CU80" i="9"/>
  <c r="CU79" i="9"/>
  <c r="CW138" i="11"/>
  <c r="CY129" i="11"/>
  <c r="CY125" i="11"/>
  <c r="CY131" i="11"/>
  <c r="CY127" i="11"/>
  <c r="CY130" i="11"/>
  <c r="CY126" i="11"/>
  <c r="CY132" i="11"/>
  <c r="CY160" i="11" s="1"/>
  <c r="CY128" i="11"/>
  <c r="CY124" i="11"/>
  <c r="CZ114" i="11"/>
  <c r="CZ116" i="11"/>
  <c r="CZ115" i="11"/>
  <c r="CZ113" i="11"/>
  <c r="CZ120" i="11"/>
  <c r="CZ117" i="11"/>
  <c r="CZ121" i="11"/>
  <c r="CZ118" i="11"/>
  <c r="CZ119" i="11"/>
  <c r="CW86" i="12"/>
  <c r="CW102" i="12" s="1"/>
  <c r="CX104" i="12" s="1"/>
  <c r="CX42" i="12" s="1"/>
  <c r="CV111" i="8"/>
  <c r="CV205" i="8" s="1"/>
  <c r="CW213" i="8" s="1"/>
  <c r="CW57" i="8" s="1"/>
  <c r="CU144" i="8"/>
  <c r="CU211" i="8" s="1"/>
  <c r="CV219" i="8" s="1"/>
  <c r="CV63" i="8" s="1"/>
  <c r="CV141" i="8" s="1"/>
  <c r="CW111" i="11"/>
  <c r="CW205" i="11" s="1"/>
  <c r="CX213" i="11" s="1"/>
  <c r="CX57" i="11" s="1"/>
  <c r="CX102" i="11" s="1"/>
  <c r="CU133" i="8"/>
  <c r="CU209" i="8" s="1"/>
  <c r="CV217" i="8" s="1"/>
  <c r="CV61" i="8" s="1"/>
  <c r="CV127" i="8" s="1"/>
  <c r="CW122" i="8"/>
  <c r="CW207" i="8" s="1"/>
  <c r="CX215" i="8" s="1"/>
  <c r="CX59" i="8" s="1"/>
  <c r="CU182" i="8"/>
  <c r="CU188" i="8"/>
  <c r="CU192" i="8" s="1"/>
  <c r="CU198" i="8"/>
  <c r="CU154" i="8"/>
  <c r="BM251" i="11"/>
  <c r="BN243" i="11" s="1"/>
  <c r="BN245" i="11"/>
  <c r="BM259" i="11"/>
  <c r="BM255" i="8"/>
  <c r="BM247" i="8" s="1"/>
  <c r="BM249" i="8" s="1"/>
  <c r="BM257" i="8" s="1"/>
  <c r="BN245" i="8" s="1"/>
  <c r="CU194" i="8"/>
  <c r="CU98" i="9"/>
  <c r="GG241" i="2"/>
  <c r="GF240" i="2"/>
  <c r="GC54" i="2"/>
  <c r="GD55" i="2"/>
  <c r="GB202" i="2"/>
  <c r="GC203" i="2"/>
  <c r="GC221" i="2"/>
  <c r="GD222" i="2"/>
  <c r="GD32" i="2"/>
  <c r="GC31" i="2"/>
  <c r="GE9" i="2"/>
  <c r="GD8" i="2"/>
  <c r="GA48" i="2"/>
  <c r="CV98" i="12" l="1"/>
  <c r="CV194" i="11"/>
  <c r="CU86" i="9"/>
  <c r="CU102" i="9" s="1"/>
  <c r="CV104" i="9" s="1"/>
  <c r="CV42" i="9" s="1"/>
  <c r="CW200" i="11"/>
  <c r="CW184" i="11"/>
  <c r="CY226" i="11" s="1"/>
  <c r="CW190" i="11"/>
  <c r="CW156" i="11"/>
  <c r="CY224" i="11" s="1"/>
  <c r="CX230" i="11"/>
  <c r="CX232" i="11" s="1"/>
  <c r="CW144" i="11"/>
  <c r="CW211" i="11" s="1"/>
  <c r="CX219" i="11" s="1"/>
  <c r="CX63" i="11" s="1"/>
  <c r="CY133" i="11"/>
  <c r="CY209" i="11" s="1"/>
  <c r="CZ217" i="11" s="1"/>
  <c r="CZ61" i="11" s="1"/>
  <c r="CY182" i="11"/>
  <c r="CY154" i="11"/>
  <c r="CY198" i="11"/>
  <c r="CY188" i="11"/>
  <c r="CY192" i="11" s="1"/>
  <c r="CW105" i="8"/>
  <c r="CW108" i="8"/>
  <c r="CW102" i="8"/>
  <c r="CW104" i="8"/>
  <c r="CW107" i="8"/>
  <c r="CW109" i="8"/>
  <c r="CW106" i="8"/>
  <c r="CW103" i="8"/>
  <c r="CW110" i="8"/>
  <c r="CX80" i="12"/>
  <c r="CX84" i="12"/>
  <c r="CX79" i="12"/>
  <c r="CX78" i="12"/>
  <c r="CX85" i="12"/>
  <c r="CX83" i="12"/>
  <c r="CX77" i="12"/>
  <c r="CX81" i="12"/>
  <c r="CX82" i="12"/>
  <c r="CZ122" i="11"/>
  <c r="CZ207" i="11" s="1"/>
  <c r="DA215" i="11" s="1"/>
  <c r="DA59" i="11" s="1"/>
  <c r="CV138" i="8"/>
  <c r="CV143" i="8"/>
  <c r="CV162" i="8" s="1"/>
  <c r="DA228" i="8" s="1"/>
  <c r="CV136" i="8"/>
  <c r="CX107" i="11"/>
  <c r="CX108" i="11"/>
  <c r="CX106" i="11"/>
  <c r="CV140" i="8"/>
  <c r="CV135" i="8"/>
  <c r="CV200" i="8" s="1"/>
  <c r="CX104" i="11"/>
  <c r="CV139" i="8"/>
  <c r="CV142" i="8"/>
  <c r="CV137" i="8"/>
  <c r="CX110" i="11"/>
  <c r="CX109" i="11"/>
  <c r="CX103" i="11"/>
  <c r="CX105" i="11"/>
  <c r="CV125" i="8"/>
  <c r="CV124" i="8"/>
  <c r="CV182" i="8" s="1"/>
  <c r="CV129" i="8"/>
  <c r="CV128" i="8"/>
  <c r="CV130" i="8"/>
  <c r="CV131" i="8"/>
  <c r="CV126" i="8"/>
  <c r="CV132" i="8"/>
  <c r="CV160" i="8" s="1"/>
  <c r="CX113" i="8"/>
  <c r="CX118" i="8"/>
  <c r="CX119" i="8"/>
  <c r="CX120" i="8"/>
  <c r="CX115" i="8"/>
  <c r="CX116" i="8"/>
  <c r="CX117" i="8"/>
  <c r="CX114" i="8"/>
  <c r="CX121" i="8"/>
  <c r="BN253" i="11"/>
  <c r="BN255" i="11" s="1"/>
  <c r="BN247" i="11" s="1"/>
  <c r="BN249" i="11" s="1"/>
  <c r="BN257" i="11" s="1"/>
  <c r="BM251" i="8"/>
  <c r="BM259" i="8"/>
  <c r="GH241" i="2"/>
  <c r="GG240" i="2"/>
  <c r="GC202" i="2"/>
  <c r="GD203" i="2"/>
  <c r="GD221" i="2"/>
  <c r="GE222" i="2"/>
  <c r="GE55" i="2"/>
  <c r="GD54" i="2"/>
  <c r="GD31" i="2"/>
  <c r="GE32" i="2"/>
  <c r="GF9" i="2"/>
  <c r="GE8" i="2"/>
  <c r="GB48" i="2"/>
  <c r="CV144" i="8" l="1"/>
  <c r="CV211" i="8" s="1"/>
  <c r="CW219" i="8" s="1"/>
  <c r="CW63" i="8" s="1"/>
  <c r="CW140" i="8" s="1"/>
  <c r="CY230" i="11"/>
  <c r="CY232" i="11" s="1"/>
  <c r="CW111" i="8"/>
  <c r="CW205" i="8" s="1"/>
  <c r="CX213" i="8" s="1"/>
  <c r="CX57" i="8" s="1"/>
  <c r="CX102" i="8" s="1"/>
  <c r="CW194" i="11"/>
  <c r="CW98" i="12"/>
  <c r="CV80" i="9"/>
  <c r="CV84" i="9"/>
  <c r="CV82" i="9"/>
  <c r="CV77" i="9"/>
  <c r="CV85" i="9"/>
  <c r="CV79" i="9"/>
  <c r="CV81" i="9"/>
  <c r="CV83" i="9"/>
  <c r="CV78" i="9"/>
  <c r="CZ125" i="11"/>
  <c r="CZ124" i="11"/>
  <c r="CZ132" i="11"/>
  <c r="CZ160" i="11" s="1"/>
  <c r="CZ130" i="11"/>
  <c r="CZ126" i="11"/>
  <c r="CZ131" i="11"/>
  <c r="CZ128" i="11"/>
  <c r="CZ129" i="11"/>
  <c r="CZ127" i="11"/>
  <c r="CX142" i="11"/>
  <c r="CX138" i="11"/>
  <c r="CX140" i="11"/>
  <c r="CX141" i="11"/>
  <c r="CX135" i="11"/>
  <c r="CX136" i="11"/>
  <c r="CX139" i="11"/>
  <c r="CX143" i="11"/>
  <c r="CX162" i="11" s="1"/>
  <c r="DC228" i="11" s="1"/>
  <c r="CX137" i="11"/>
  <c r="CV184" i="8"/>
  <c r="CX226" i="8" s="1"/>
  <c r="CV190" i="8"/>
  <c r="CV156" i="8"/>
  <c r="CX224" i="8" s="1"/>
  <c r="CX86" i="12"/>
  <c r="CX102" i="12" s="1"/>
  <c r="CY104" i="12" s="1"/>
  <c r="CY42" i="12" s="1"/>
  <c r="DA114" i="11"/>
  <c r="DA119" i="11"/>
  <c r="DA121" i="11"/>
  <c r="DA115" i="11"/>
  <c r="DA117" i="11"/>
  <c r="DA120" i="11"/>
  <c r="DA118" i="11"/>
  <c r="DA113" i="11"/>
  <c r="DA116" i="11"/>
  <c r="CX111" i="11"/>
  <c r="CX205" i="11" s="1"/>
  <c r="CY213" i="11" s="1"/>
  <c r="CY57" i="11" s="1"/>
  <c r="CV198" i="8"/>
  <c r="CV188" i="8"/>
  <c r="CV192" i="8" s="1"/>
  <c r="CV154" i="8"/>
  <c r="CV133" i="8"/>
  <c r="CV209" i="8" s="1"/>
  <c r="CW217" i="8" s="1"/>
  <c r="CW61" i="8" s="1"/>
  <c r="CW131" i="8" s="1"/>
  <c r="CX122" i="8"/>
  <c r="CX207" i="8" s="1"/>
  <c r="CY215" i="8" s="1"/>
  <c r="CY59" i="8" s="1"/>
  <c r="BN251" i="11"/>
  <c r="BN259" i="11"/>
  <c r="BO245" i="11"/>
  <c r="CV194" i="8"/>
  <c r="CV98" i="9"/>
  <c r="BN253" i="8"/>
  <c r="BN243" i="8"/>
  <c r="CX230" i="8"/>
  <c r="CX232" i="8" s="1"/>
  <c r="GH240" i="2"/>
  <c r="GI241" i="2"/>
  <c r="GF55" i="2"/>
  <c r="GE54" i="2"/>
  <c r="GD202" i="2"/>
  <c r="GE203" i="2"/>
  <c r="GF222" i="2"/>
  <c r="GE221" i="2"/>
  <c r="GE31" i="2"/>
  <c r="GF32" i="2"/>
  <c r="GG9" i="2"/>
  <c r="GF8" i="2"/>
  <c r="GC48" i="2"/>
  <c r="CX103" i="8" l="1"/>
  <c r="CX110" i="8"/>
  <c r="CW139" i="8"/>
  <c r="CW135" i="8"/>
  <c r="CX144" i="11"/>
  <c r="CX211" i="11" s="1"/>
  <c r="CY219" i="11" s="1"/>
  <c r="CY63" i="11" s="1"/>
  <c r="CV86" i="9"/>
  <c r="CV102" i="9" s="1"/>
  <c r="CW104" i="9" s="1"/>
  <c r="CW42" i="9" s="1"/>
  <c r="CX108" i="8"/>
  <c r="CX200" i="11"/>
  <c r="CX190" i="11"/>
  <c r="CX184" i="11"/>
  <c r="CZ226" i="11" s="1"/>
  <c r="CX156" i="11"/>
  <c r="CZ224" i="11" s="1"/>
  <c r="CW137" i="8"/>
  <c r="CW143" i="8"/>
  <c r="CW162" i="8" s="1"/>
  <c r="DB228" i="8" s="1"/>
  <c r="CX107" i="8"/>
  <c r="CZ182" i="11"/>
  <c r="CZ188" i="11"/>
  <c r="CZ192" i="11" s="1"/>
  <c r="CZ198" i="11"/>
  <c r="CZ154" i="11"/>
  <c r="CW142" i="8"/>
  <c r="CW141" i="8"/>
  <c r="CW138" i="8"/>
  <c r="CX109" i="8"/>
  <c r="CX105" i="8"/>
  <c r="CX104" i="8"/>
  <c r="CW136" i="8"/>
  <c r="CX106" i="8"/>
  <c r="CZ133" i="11"/>
  <c r="CZ209" i="11" s="1"/>
  <c r="DA217" i="11" s="1"/>
  <c r="DA61" i="11" s="1"/>
  <c r="DA122" i="11"/>
  <c r="DA207" i="11" s="1"/>
  <c r="DB215" i="11" s="1"/>
  <c r="DB59" i="11" s="1"/>
  <c r="CY81" i="12"/>
  <c r="CY82" i="12"/>
  <c r="CY79" i="12"/>
  <c r="CY80" i="12"/>
  <c r="CY77" i="12"/>
  <c r="CY85" i="12"/>
  <c r="CY84" i="12"/>
  <c r="CY83" i="12"/>
  <c r="CY78" i="12"/>
  <c r="CY109" i="11"/>
  <c r="CY107" i="11"/>
  <c r="CY102" i="11"/>
  <c r="CY106" i="11"/>
  <c r="CY103" i="11"/>
  <c r="CY104" i="11"/>
  <c r="CY108" i="11"/>
  <c r="CY110" i="11"/>
  <c r="CY105" i="11"/>
  <c r="CW126" i="8"/>
  <c r="CW124" i="8"/>
  <c r="CW127" i="8"/>
  <c r="CW132" i="8"/>
  <c r="CW160" i="8" s="1"/>
  <c r="CW129" i="8"/>
  <c r="CW130" i="8"/>
  <c r="CW125" i="8"/>
  <c r="CW128" i="8"/>
  <c r="CY113" i="8"/>
  <c r="CY116" i="8"/>
  <c r="CY118" i="8"/>
  <c r="CY121" i="8"/>
  <c r="CY115" i="8"/>
  <c r="CY117" i="8"/>
  <c r="CY119" i="8"/>
  <c r="CY120" i="8"/>
  <c r="CY114" i="8"/>
  <c r="BO243" i="11"/>
  <c r="BO253" i="11"/>
  <c r="BN255" i="8"/>
  <c r="BN247" i="8" s="1"/>
  <c r="BN249" i="8" s="1"/>
  <c r="BN257" i="8" s="1"/>
  <c r="BO245" i="8" s="1"/>
  <c r="CW144" i="8"/>
  <c r="CW211" i="8" s="1"/>
  <c r="CX219" i="8" s="1"/>
  <c r="CX63" i="8" s="1"/>
  <c r="CW190" i="8"/>
  <c r="CW156" i="8"/>
  <c r="CY224" i="8" s="1"/>
  <c r="CW200" i="8"/>
  <c r="CW184" i="8"/>
  <c r="CY226" i="8" s="1"/>
  <c r="GI240" i="2"/>
  <c r="GJ241" i="2"/>
  <c r="GF203" i="2"/>
  <c r="GE202" i="2"/>
  <c r="GG222" i="2"/>
  <c r="GF221" i="2"/>
  <c r="GG55" i="2"/>
  <c r="GF54" i="2"/>
  <c r="GG32" i="2"/>
  <c r="GF31" i="2"/>
  <c r="GH9" i="2"/>
  <c r="GG8" i="2"/>
  <c r="GD48" i="2"/>
  <c r="CW78" i="9" l="1"/>
  <c r="CW82" i="9"/>
  <c r="CW83" i="9"/>
  <c r="CW81" i="9"/>
  <c r="CW84" i="9"/>
  <c r="CW85" i="9"/>
  <c r="CW77" i="9"/>
  <c r="CW79" i="9"/>
  <c r="CW80" i="9"/>
  <c r="CY135" i="11"/>
  <c r="CY141" i="11"/>
  <c r="CY143" i="11"/>
  <c r="CY162" i="11" s="1"/>
  <c r="DD228" i="11" s="1"/>
  <c r="CY137" i="11"/>
  <c r="CY136" i="11"/>
  <c r="CY140" i="11"/>
  <c r="CY139" i="11"/>
  <c r="CY142" i="11"/>
  <c r="CY138" i="11"/>
  <c r="DA128" i="11"/>
  <c r="DA132" i="11"/>
  <c r="DA160" i="11" s="1"/>
  <c r="DA130" i="11"/>
  <c r="DA129" i="11"/>
  <c r="DA125" i="11"/>
  <c r="DA124" i="11"/>
  <c r="DA126" i="11"/>
  <c r="DA131" i="11"/>
  <c r="DA127" i="11"/>
  <c r="CZ230" i="11"/>
  <c r="CZ232" i="11" s="1"/>
  <c r="CX98" i="12"/>
  <c r="CX194" i="11"/>
  <c r="CX111" i="8"/>
  <c r="CX205" i="8" s="1"/>
  <c r="CY213" i="8" s="1"/>
  <c r="CY57" i="8" s="1"/>
  <c r="CY86" i="12"/>
  <c r="CY102" i="12" s="1"/>
  <c r="CZ104" i="12" s="1"/>
  <c r="CZ42" i="12" s="1"/>
  <c r="DB113" i="11"/>
  <c r="DB116" i="11"/>
  <c r="DB114" i="11"/>
  <c r="DB121" i="11"/>
  <c r="DB118" i="11"/>
  <c r="DB119" i="11"/>
  <c r="DB115" i="11"/>
  <c r="DB117" i="11"/>
  <c r="DB120" i="11"/>
  <c r="CY111" i="11"/>
  <c r="CY205" i="11" s="1"/>
  <c r="CZ213" i="11" s="1"/>
  <c r="CZ57" i="11" s="1"/>
  <c r="CW133" i="8"/>
  <c r="CW209" i="8" s="1"/>
  <c r="CX217" i="8" s="1"/>
  <c r="CX61" i="8" s="1"/>
  <c r="CX132" i="8" s="1"/>
  <c r="CX160" i="8" s="1"/>
  <c r="CY122" i="8"/>
  <c r="CY207" i="8" s="1"/>
  <c r="CZ215" i="8" s="1"/>
  <c r="CZ59" i="8" s="1"/>
  <c r="CW154" i="8"/>
  <c r="CW198" i="8"/>
  <c r="CW182" i="8"/>
  <c r="CW188" i="8"/>
  <c r="CW192" i="8" s="1"/>
  <c r="BO255" i="11"/>
  <c r="BO247" i="11" s="1"/>
  <c r="BO249" i="11" s="1"/>
  <c r="BO257" i="11" s="1"/>
  <c r="CW194" i="8"/>
  <c r="CW98" i="9"/>
  <c r="BN259" i="8"/>
  <c r="BN251" i="8"/>
  <c r="CY230" i="8"/>
  <c r="CY232" i="8" s="1"/>
  <c r="CX138" i="8"/>
  <c r="CX143" i="8"/>
  <c r="CX162" i="8" s="1"/>
  <c r="DC228" i="8" s="1"/>
  <c r="CX135" i="8"/>
  <c r="CX140" i="8"/>
  <c r="CX142" i="8"/>
  <c r="CX136" i="8"/>
  <c r="CX139" i="8"/>
  <c r="CX137" i="8"/>
  <c r="CX141" i="8"/>
  <c r="GK241" i="2"/>
  <c r="GJ240" i="2"/>
  <c r="GF202" i="2"/>
  <c r="GG203" i="2"/>
  <c r="GG221" i="2"/>
  <c r="GH222" i="2"/>
  <c r="GH55" i="2"/>
  <c r="GG54" i="2"/>
  <c r="GH32" i="2"/>
  <c r="GG31" i="2"/>
  <c r="GI9" i="2"/>
  <c r="GH8" i="2"/>
  <c r="GE48" i="2"/>
  <c r="CY184" i="11" l="1"/>
  <c r="DA226" i="11" s="1"/>
  <c r="CY200" i="11"/>
  <c r="CY190" i="11"/>
  <c r="CY156" i="11"/>
  <c r="DA224" i="11" s="1"/>
  <c r="CY102" i="8"/>
  <c r="CY103" i="8"/>
  <c r="CY109" i="8"/>
  <c r="CY110" i="8"/>
  <c r="CY104" i="8"/>
  <c r="CY105" i="8"/>
  <c r="CY108" i="8"/>
  <c r="CY106" i="8"/>
  <c r="CY107" i="8"/>
  <c r="CW86" i="9"/>
  <c r="CW102" i="9" s="1"/>
  <c r="CX104" i="9" s="1"/>
  <c r="CX42" i="9" s="1"/>
  <c r="DA154" i="11"/>
  <c r="DA182" i="11"/>
  <c r="DA198" i="11"/>
  <c r="DA188" i="11"/>
  <c r="DA192" i="11" s="1"/>
  <c r="CY144" i="11"/>
  <c r="CY211" i="11" s="1"/>
  <c r="CZ219" i="11" s="1"/>
  <c r="CZ63" i="11" s="1"/>
  <c r="DA133" i="11"/>
  <c r="DA209" i="11" s="1"/>
  <c r="DB217" i="11" s="1"/>
  <c r="DB61" i="11" s="1"/>
  <c r="DB122" i="11"/>
  <c r="DB207" i="11" s="1"/>
  <c r="DC215" i="11" s="1"/>
  <c r="DC59" i="11" s="1"/>
  <c r="CZ78" i="12"/>
  <c r="CZ81" i="12"/>
  <c r="CZ85" i="12"/>
  <c r="CZ83" i="12"/>
  <c r="CZ79" i="12"/>
  <c r="CZ82" i="12"/>
  <c r="CZ77" i="12"/>
  <c r="CZ84" i="12"/>
  <c r="CZ80" i="12"/>
  <c r="CZ107" i="11"/>
  <c r="CZ105" i="11"/>
  <c r="CZ109" i="11"/>
  <c r="CZ108" i="11"/>
  <c r="CZ103" i="11"/>
  <c r="CZ106" i="11"/>
  <c r="CZ104" i="11"/>
  <c r="CZ102" i="11"/>
  <c r="CZ110" i="11"/>
  <c r="CX130" i="8"/>
  <c r="CX125" i="8"/>
  <c r="CX126" i="8"/>
  <c r="CX129" i="8"/>
  <c r="CX128" i="8"/>
  <c r="CX127" i="8"/>
  <c r="CX124" i="8"/>
  <c r="CX131" i="8"/>
  <c r="CZ118" i="8"/>
  <c r="CZ117" i="8"/>
  <c r="CZ115" i="8"/>
  <c r="CZ121" i="8"/>
  <c r="CZ119" i="8"/>
  <c r="CZ114" i="8"/>
  <c r="CZ113" i="8"/>
  <c r="CZ120" i="8"/>
  <c r="CZ116" i="8"/>
  <c r="BO251" i="11"/>
  <c r="BP243" i="11" s="1"/>
  <c r="BO259" i="11"/>
  <c r="BP245" i="11"/>
  <c r="BO243" i="8"/>
  <c r="BO253" i="8"/>
  <c r="CX144" i="8"/>
  <c r="CX211" i="8" s="1"/>
  <c r="CY219" i="8" s="1"/>
  <c r="CY63" i="8" s="1"/>
  <c r="CY138" i="8" s="1"/>
  <c r="CX190" i="8"/>
  <c r="CX200" i="8"/>
  <c r="CX184" i="8"/>
  <c r="CZ226" i="8" s="1"/>
  <c r="CX156" i="8"/>
  <c r="CZ224" i="8" s="1"/>
  <c r="GK240" i="2"/>
  <c r="GL241" i="2"/>
  <c r="GH221" i="2"/>
  <c r="GI222" i="2"/>
  <c r="GI55" i="2"/>
  <c r="GH54" i="2"/>
  <c r="GH203" i="2"/>
  <c r="GG202" i="2"/>
  <c r="GH31" i="2"/>
  <c r="GI32" i="2"/>
  <c r="GJ9" i="2"/>
  <c r="GI8" i="2"/>
  <c r="GF48" i="2"/>
  <c r="CX81" i="9" l="1"/>
  <c r="CX77" i="9"/>
  <c r="CX78" i="9"/>
  <c r="CX79" i="9"/>
  <c r="CX80" i="9"/>
  <c r="CX83" i="9"/>
  <c r="CX85" i="9"/>
  <c r="CX84" i="9"/>
  <c r="CX82" i="9"/>
  <c r="CY111" i="8"/>
  <c r="CY205" i="8" s="1"/>
  <c r="CZ213" i="8" s="1"/>
  <c r="CZ57" i="8" s="1"/>
  <c r="DB125" i="11"/>
  <c r="DB128" i="11"/>
  <c r="DB124" i="11"/>
  <c r="DB130" i="11"/>
  <c r="DB127" i="11"/>
  <c r="DB131" i="11"/>
  <c r="DB129" i="11"/>
  <c r="DB126" i="11"/>
  <c r="DB132" i="11"/>
  <c r="DB160" i="11" s="1"/>
  <c r="DA230" i="11"/>
  <c r="DA232" i="11" s="1"/>
  <c r="CZ142" i="11"/>
  <c r="CZ138" i="11"/>
  <c r="CZ137" i="11"/>
  <c r="CZ140" i="11"/>
  <c r="CZ135" i="11"/>
  <c r="CZ139" i="11"/>
  <c r="CZ136" i="11"/>
  <c r="CZ141" i="11"/>
  <c r="CZ143" i="11"/>
  <c r="CZ162" i="11" s="1"/>
  <c r="DE228" i="11" s="1"/>
  <c r="CY194" i="11"/>
  <c r="CY98" i="12"/>
  <c r="CZ86" i="12"/>
  <c r="CZ102" i="12" s="1"/>
  <c r="DA104" i="12" s="1"/>
  <c r="DA42" i="12" s="1"/>
  <c r="DA79" i="12" s="1"/>
  <c r="DC120" i="11"/>
  <c r="DC116" i="11"/>
  <c r="DC121" i="11"/>
  <c r="DC114" i="11"/>
  <c r="DC117" i="11"/>
  <c r="DC118" i="11"/>
  <c r="DC113" i="11"/>
  <c r="DC119" i="11"/>
  <c r="DC115" i="11"/>
  <c r="CZ111" i="11"/>
  <c r="CZ205" i="11" s="1"/>
  <c r="DA213" i="11" s="1"/>
  <c r="DA57" i="11" s="1"/>
  <c r="CX188" i="8"/>
  <c r="CX192" i="8" s="1"/>
  <c r="CX198" i="8"/>
  <c r="CX154" i="8"/>
  <c r="CX182" i="8"/>
  <c r="CX133" i="8"/>
  <c r="CX209" i="8" s="1"/>
  <c r="CY217" i="8" s="1"/>
  <c r="CY61" i="8" s="1"/>
  <c r="CZ122" i="8"/>
  <c r="CZ207" i="8" s="1"/>
  <c r="DA215" i="8" s="1"/>
  <c r="DA59" i="8" s="1"/>
  <c r="BP253" i="11"/>
  <c r="BP255" i="11" s="1"/>
  <c r="BP247" i="11" s="1"/>
  <c r="BP249" i="11" s="1"/>
  <c r="BP257" i="11" s="1"/>
  <c r="BQ245" i="11" s="1"/>
  <c r="CX194" i="8"/>
  <c r="CX98" i="9"/>
  <c r="BO255" i="8"/>
  <c r="BO247" i="8" s="1"/>
  <c r="BO249" i="8" s="1"/>
  <c r="BO257" i="8" s="1"/>
  <c r="BP245" i="8" s="1"/>
  <c r="CY139" i="8"/>
  <c r="CY140" i="8"/>
  <c r="CY136" i="8"/>
  <c r="CY142" i="8"/>
  <c r="CY135" i="8"/>
  <c r="CY137" i="8"/>
  <c r="CY141" i="8"/>
  <c r="CY143" i="8"/>
  <c r="CY162" i="8" s="1"/>
  <c r="DD228" i="8" s="1"/>
  <c r="CZ230" i="8"/>
  <c r="CZ232" i="8" s="1"/>
  <c r="GM241" i="2"/>
  <c r="GL240" i="2"/>
  <c r="GI221" i="2"/>
  <c r="GJ222" i="2"/>
  <c r="GH202" i="2"/>
  <c r="GI203" i="2"/>
  <c r="GJ55" i="2"/>
  <c r="GI54" i="2"/>
  <c r="GI31" i="2"/>
  <c r="GJ32" i="2"/>
  <c r="GK9" i="2"/>
  <c r="GJ8" i="2"/>
  <c r="GG48" i="2"/>
  <c r="DA80" i="12" l="1"/>
  <c r="DB198" i="11"/>
  <c r="DB154" i="11"/>
  <c r="DB188" i="11"/>
  <c r="DB192" i="11" s="1"/>
  <c r="DB182" i="11"/>
  <c r="DA84" i="12"/>
  <c r="DA77" i="12"/>
  <c r="DA83" i="12"/>
  <c r="DA81" i="12"/>
  <c r="DA78" i="12"/>
  <c r="DA82" i="12"/>
  <c r="CZ144" i="11"/>
  <c r="CZ211" i="11" s="1"/>
  <c r="DA219" i="11" s="1"/>
  <c r="DA63" i="11" s="1"/>
  <c r="CX86" i="9"/>
  <c r="CX102" i="9" s="1"/>
  <c r="CY104" i="9" s="1"/>
  <c r="CY42" i="9" s="1"/>
  <c r="CZ184" i="11"/>
  <c r="DB226" i="11" s="1"/>
  <c r="CZ200" i="11"/>
  <c r="CZ156" i="11"/>
  <c r="DB224" i="11" s="1"/>
  <c r="CZ190" i="11"/>
  <c r="DA85" i="12"/>
  <c r="DB133" i="11"/>
  <c r="DB209" i="11" s="1"/>
  <c r="DC217" i="11" s="1"/>
  <c r="DC61" i="11" s="1"/>
  <c r="CZ108" i="8"/>
  <c r="CZ105" i="8"/>
  <c r="CZ107" i="8"/>
  <c r="CZ102" i="8"/>
  <c r="CZ106" i="8"/>
  <c r="CZ110" i="8"/>
  <c r="CZ104" i="8"/>
  <c r="CZ103" i="8"/>
  <c r="CZ109" i="8"/>
  <c r="DA86" i="12"/>
  <c r="DA102" i="12" s="1"/>
  <c r="DB104" i="12" s="1"/>
  <c r="DB42" i="12" s="1"/>
  <c r="DC122" i="11"/>
  <c r="DC207" i="11" s="1"/>
  <c r="DD215" i="11" s="1"/>
  <c r="DD59" i="11" s="1"/>
  <c r="DA105" i="11"/>
  <c r="DA109" i="11"/>
  <c r="DA110" i="11"/>
  <c r="DA102" i="11"/>
  <c r="DA107" i="11"/>
  <c r="DA104" i="11"/>
  <c r="DA106" i="11"/>
  <c r="DA103" i="11"/>
  <c r="DA108" i="11"/>
  <c r="CY131" i="8"/>
  <c r="CY132" i="8"/>
  <c r="CY160" i="8" s="1"/>
  <c r="CY124" i="8"/>
  <c r="CY125" i="8"/>
  <c r="CY128" i="8"/>
  <c r="CY129" i="8"/>
  <c r="CY127" i="8"/>
  <c r="CY130" i="8"/>
  <c r="CY126" i="8"/>
  <c r="DA120" i="8"/>
  <c r="DA121" i="8"/>
  <c r="DA116" i="8"/>
  <c r="DA113" i="8"/>
  <c r="DA119" i="8"/>
  <c r="DA118" i="8"/>
  <c r="DA117" i="8"/>
  <c r="DA114" i="8"/>
  <c r="DA115" i="8"/>
  <c r="BP251" i="11"/>
  <c r="BQ243" i="11" s="1"/>
  <c r="BP259" i="11"/>
  <c r="BO259" i="8"/>
  <c r="BO251" i="8"/>
  <c r="CY200" i="8"/>
  <c r="CY184" i="8"/>
  <c r="DA226" i="8" s="1"/>
  <c r="CY190" i="8"/>
  <c r="CY156" i="8"/>
  <c r="DA224" i="8" s="1"/>
  <c r="CY144" i="8"/>
  <c r="CY211" i="8" s="1"/>
  <c r="CZ219" i="8" s="1"/>
  <c r="CZ63" i="8" s="1"/>
  <c r="GN241" i="2"/>
  <c r="GM240" i="2"/>
  <c r="GJ203" i="2"/>
  <c r="GI202" i="2"/>
  <c r="GJ54" i="2"/>
  <c r="GK55" i="2"/>
  <c r="GJ221" i="2"/>
  <c r="GK222" i="2"/>
  <c r="GK32" i="2"/>
  <c r="GJ31" i="2"/>
  <c r="GL9" i="2"/>
  <c r="GK8" i="2"/>
  <c r="GH48" i="2"/>
  <c r="DB230" i="11" l="1"/>
  <c r="DB232" i="11" s="1"/>
  <c r="CY85" i="9"/>
  <c r="CY82" i="9"/>
  <c r="CY83" i="9"/>
  <c r="CY79" i="9"/>
  <c r="CY77" i="9"/>
  <c r="CY80" i="9"/>
  <c r="CY81" i="9"/>
  <c r="CY84" i="9"/>
  <c r="CY78" i="9"/>
  <c r="DA139" i="11"/>
  <c r="DA141" i="11"/>
  <c r="DA143" i="11"/>
  <c r="DA162" i="11" s="1"/>
  <c r="DF228" i="11" s="1"/>
  <c r="DA136" i="11"/>
  <c r="DA138" i="11"/>
  <c r="DA135" i="11"/>
  <c r="DA137" i="11"/>
  <c r="DA142" i="11"/>
  <c r="DA140" i="11"/>
  <c r="DC129" i="11"/>
  <c r="DC128" i="11"/>
  <c r="DC124" i="11"/>
  <c r="DC132" i="11"/>
  <c r="DC160" i="11" s="1"/>
  <c r="DC126" i="11"/>
  <c r="DC130" i="11"/>
  <c r="DC125" i="11"/>
  <c r="DC133" i="11" s="1"/>
  <c r="DC209" i="11" s="1"/>
  <c r="DD217" i="11" s="1"/>
  <c r="DD61" i="11" s="1"/>
  <c r="DC127" i="11"/>
  <c r="DC131" i="11"/>
  <c r="CZ111" i="8"/>
  <c r="CZ205" i="8" s="1"/>
  <c r="DA213" i="8" s="1"/>
  <c r="DA57" i="8" s="1"/>
  <c r="CZ194" i="11"/>
  <c r="CZ98" i="12"/>
  <c r="DD116" i="11"/>
  <c r="DD118" i="11"/>
  <c r="DD119" i="11"/>
  <c r="DD115" i="11"/>
  <c r="DD113" i="11"/>
  <c r="DD117" i="11"/>
  <c r="DD114" i="11"/>
  <c r="DD121" i="11"/>
  <c r="DD120" i="11"/>
  <c r="DB81" i="12"/>
  <c r="DB79" i="12"/>
  <c r="DB84" i="12"/>
  <c r="DB78" i="12"/>
  <c r="DB86" i="12" s="1"/>
  <c r="DB102" i="12" s="1"/>
  <c r="DC104" i="12" s="1"/>
  <c r="DC42" i="12" s="1"/>
  <c r="DC83" i="12" s="1"/>
  <c r="DB85" i="12"/>
  <c r="DB77" i="12"/>
  <c r="DB80" i="12"/>
  <c r="DB83" i="12"/>
  <c r="DB82" i="12"/>
  <c r="DA111" i="11"/>
  <c r="DA205" i="11" s="1"/>
  <c r="DB213" i="11" s="1"/>
  <c r="DB57" i="11" s="1"/>
  <c r="DB103" i="11" s="1"/>
  <c r="BQ253" i="11"/>
  <c r="BQ255" i="11" s="1"/>
  <c r="BQ247" i="11" s="1"/>
  <c r="BQ249" i="11" s="1"/>
  <c r="BQ257" i="11" s="1"/>
  <c r="BR245" i="11" s="1"/>
  <c r="DA122" i="8"/>
  <c r="DA207" i="8" s="1"/>
  <c r="DB215" i="8" s="1"/>
  <c r="DB59" i="8" s="1"/>
  <c r="DB116" i="8" s="1"/>
  <c r="CY133" i="8"/>
  <c r="CY209" i="8" s="1"/>
  <c r="CZ217" i="8" s="1"/>
  <c r="CZ61" i="8" s="1"/>
  <c r="CY182" i="8"/>
  <c r="CY154" i="8"/>
  <c r="CY198" i="8"/>
  <c r="CY188" i="8"/>
  <c r="CY192" i="8" s="1"/>
  <c r="CY194" i="8"/>
  <c r="CY98" i="9"/>
  <c r="BP253" i="8"/>
  <c r="BP243" i="8"/>
  <c r="CZ142" i="8"/>
  <c r="CZ141" i="8"/>
  <c r="CZ139" i="8"/>
  <c r="CZ137" i="8"/>
  <c r="CZ140" i="8"/>
  <c r="CZ143" i="8"/>
  <c r="CZ162" i="8" s="1"/>
  <c r="DE228" i="8" s="1"/>
  <c r="CZ136" i="8"/>
  <c r="CZ138" i="8"/>
  <c r="CZ135" i="8"/>
  <c r="DA230" i="8"/>
  <c r="DA232" i="8" s="1"/>
  <c r="GO241" i="2"/>
  <c r="GN240" i="2"/>
  <c r="GK54" i="2"/>
  <c r="GL55" i="2"/>
  <c r="GK221" i="2"/>
  <c r="GL222" i="2"/>
  <c r="GJ202" i="2"/>
  <c r="GK203" i="2"/>
  <c r="GL32" i="2"/>
  <c r="GK31" i="2"/>
  <c r="GM9" i="2"/>
  <c r="GL8" i="2"/>
  <c r="GI48" i="2"/>
  <c r="DD125" i="11" l="1"/>
  <c r="DD128" i="11"/>
  <c r="DC182" i="11"/>
  <c r="DC198" i="11"/>
  <c r="DC188" i="11"/>
  <c r="DC192" i="11" s="1"/>
  <c r="DC154" i="11"/>
  <c r="DA200" i="11"/>
  <c r="DA156" i="11"/>
  <c r="DC224" i="11" s="1"/>
  <c r="DA190" i="11"/>
  <c r="DA184" i="11"/>
  <c r="DC226" i="11" s="1"/>
  <c r="DC230" i="11" s="1"/>
  <c r="DC232" i="11" s="1"/>
  <c r="DA108" i="8"/>
  <c r="DA110" i="8"/>
  <c r="DA109" i="8"/>
  <c r="DA104" i="8"/>
  <c r="DA103" i="8"/>
  <c r="DA107" i="8"/>
  <c r="DA105" i="8"/>
  <c r="DA102" i="8"/>
  <c r="DA106" i="8"/>
  <c r="DD124" i="11"/>
  <c r="DD130" i="11"/>
  <c r="DD127" i="11"/>
  <c r="DA144" i="11"/>
  <c r="DA211" i="11" s="1"/>
  <c r="DB219" i="11" s="1"/>
  <c r="DB63" i="11" s="1"/>
  <c r="DD129" i="11"/>
  <c r="DD132" i="11"/>
  <c r="DD160" i="11" s="1"/>
  <c r="DD131" i="11"/>
  <c r="DD126" i="11"/>
  <c r="CY86" i="9"/>
  <c r="CY102" i="9" s="1"/>
  <c r="CZ104" i="9" s="1"/>
  <c r="CZ42" i="9" s="1"/>
  <c r="DB106" i="11"/>
  <c r="DC77" i="12"/>
  <c r="DB102" i="11"/>
  <c r="DC78" i="12"/>
  <c r="DC85" i="12"/>
  <c r="DB107" i="11"/>
  <c r="DC82" i="12"/>
  <c r="DC84" i="12"/>
  <c r="DB104" i="11"/>
  <c r="DB105" i="11"/>
  <c r="DC80" i="12"/>
  <c r="DB109" i="11"/>
  <c r="DC79" i="12"/>
  <c r="DC81" i="12"/>
  <c r="DD122" i="11"/>
  <c r="DD207" i="11" s="1"/>
  <c r="DE215" i="11" s="1"/>
  <c r="DE59" i="11" s="1"/>
  <c r="DB110" i="11"/>
  <c r="DB108" i="11"/>
  <c r="DB113" i="8"/>
  <c r="DB121" i="8"/>
  <c r="DB119" i="8"/>
  <c r="DB115" i="8"/>
  <c r="DB114" i="8"/>
  <c r="DB118" i="8"/>
  <c r="DB120" i="8"/>
  <c r="DB117" i="8"/>
  <c r="CZ128" i="8"/>
  <c r="CZ131" i="8"/>
  <c r="CZ126" i="8"/>
  <c r="CZ127" i="8"/>
  <c r="CZ129" i="8"/>
  <c r="CZ130" i="8"/>
  <c r="CZ124" i="8"/>
  <c r="CZ132" i="8"/>
  <c r="CZ160" i="8" s="1"/>
  <c r="CZ125" i="8"/>
  <c r="BQ251" i="11"/>
  <c r="BR243" i="11" s="1"/>
  <c r="BQ259" i="11"/>
  <c r="BP255" i="8"/>
  <c r="BP247" i="8" s="1"/>
  <c r="BP249" i="8" s="1"/>
  <c r="BP257" i="8" s="1"/>
  <c r="CZ144" i="8"/>
  <c r="CZ211" i="8" s="1"/>
  <c r="DA219" i="8" s="1"/>
  <c r="DA63" i="8" s="1"/>
  <c r="CZ200" i="8"/>
  <c r="CZ184" i="8"/>
  <c r="DB226" i="8" s="1"/>
  <c r="CZ156" i="8"/>
  <c r="DB224" i="8" s="1"/>
  <c r="CZ190" i="8"/>
  <c r="GP241" i="2"/>
  <c r="GO240" i="2"/>
  <c r="GM222" i="2"/>
  <c r="GL221" i="2"/>
  <c r="GM55" i="2"/>
  <c r="GL54" i="2"/>
  <c r="GL203" i="2"/>
  <c r="GK202" i="2"/>
  <c r="GL31" i="2"/>
  <c r="GM32" i="2"/>
  <c r="GN9" i="2"/>
  <c r="GM8" i="2"/>
  <c r="GJ48" i="2"/>
  <c r="DD188" i="11" l="1"/>
  <c r="DD192" i="11" s="1"/>
  <c r="DD154" i="11"/>
  <c r="DD198" i="11"/>
  <c r="DD182" i="11"/>
  <c r="CZ85" i="9"/>
  <c r="CZ79" i="9"/>
  <c r="CZ81" i="9"/>
  <c r="CZ77" i="9"/>
  <c r="CZ82" i="9"/>
  <c r="CZ83" i="9"/>
  <c r="CZ84" i="9"/>
  <c r="CZ78" i="9"/>
  <c r="CZ80" i="9"/>
  <c r="DA194" i="11"/>
  <c r="DA98" i="12"/>
  <c r="DD133" i="11"/>
  <c r="DD209" i="11" s="1"/>
  <c r="DE217" i="11" s="1"/>
  <c r="DE61" i="11" s="1"/>
  <c r="DB137" i="11"/>
  <c r="DB141" i="11"/>
  <c r="DB135" i="11"/>
  <c r="DB138" i="11"/>
  <c r="DB136" i="11"/>
  <c r="DB139" i="11"/>
  <c r="DB142" i="11"/>
  <c r="DB140" i="11"/>
  <c r="DB143" i="11"/>
  <c r="DB162" i="11" s="1"/>
  <c r="DG228" i="11" s="1"/>
  <c r="DA111" i="8"/>
  <c r="DA205" i="8" s="1"/>
  <c r="DB213" i="8" s="1"/>
  <c r="DB57" i="8" s="1"/>
  <c r="DC86" i="12"/>
  <c r="DC102" i="12" s="1"/>
  <c r="DD104" i="12" s="1"/>
  <c r="DD42" i="12" s="1"/>
  <c r="DB111" i="11"/>
  <c r="DB205" i="11" s="1"/>
  <c r="DC213" i="11" s="1"/>
  <c r="DC57" i="11" s="1"/>
  <c r="DE118" i="11"/>
  <c r="DE117" i="11"/>
  <c r="DE114" i="11"/>
  <c r="DE121" i="11"/>
  <c r="DE115" i="11"/>
  <c r="DE119" i="11"/>
  <c r="DE113" i="11"/>
  <c r="DE120" i="11"/>
  <c r="DE116" i="11"/>
  <c r="DB122" i="8"/>
  <c r="DB207" i="8" s="1"/>
  <c r="DC215" i="8" s="1"/>
  <c r="DC59" i="8" s="1"/>
  <c r="DC120" i="8" s="1"/>
  <c r="CZ133" i="8"/>
  <c r="CZ209" i="8" s="1"/>
  <c r="DA217" i="8" s="1"/>
  <c r="DA61" i="8" s="1"/>
  <c r="CZ188" i="8"/>
  <c r="CZ192" i="8" s="1"/>
  <c r="CZ182" i="8"/>
  <c r="CZ198" i="8"/>
  <c r="CZ154" i="8"/>
  <c r="BR253" i="11"/>
  <c r="DA141" i="8"/>
  <c r="BP259" i="8"/>
  <c r="BQ245" i="8"/>
  <c r="BP251" i="8"/>
  <c r="CZ194" i="8"/>
  <c r="CZ98" i="9"/>
  <c r="DA135" i="8"/>
  <c r="DA143" i="8"/>
  <c r="DA140" i="8"/>
  <c r="DA142" i="8"/>
  <c r="DA139" i="8"/>
  <c r="DA137" i="8"/>
  <c r="DA138" i="8"/>
  <c r="DA136" i="8"/>
  <c r="DB230" i="8"/>
  <c r="DB232" i="8" s="1"/>
  <c r="GP240" i="2"/>
  <c r="GQ241" i="2"/>
  <c r="GN55" i="2"/>
  <c r="GM54" i="2"/>
  <c r="GN222" i="2"/>
  <c r="GM221" i="2"/>
  <c r="GL202" i="2"/>
  <c r="GM203" i="2"/>
  <c r="GM31" i="2"/>
  <c r="GN32" i="2"/>
  <c r="GO9" i="2"/>
  <c r="GN8" i="2"/>
  <c r="GK48" i="2"/>
  <c r="DB105" i="8" l="1"/>
  <c r="DB103" i="8"/>
  <c r="DB102" i="8"/>
  <c r="DB109" i="8"/>
  <c r="DB107" i="8"/>
  <c r="DB108" i="8"/>
  <c r="DB110" i="8"/>
  <c r="DB106" i="8"/>
  <c r="DB104" i="8"/>
  <c r="DB200" i="11"/>
  <c r="DB190" i="11"/>
  <c r="DB156" i="11"/>
  <c r="DD224" i="11" s="1"/>
  <c r="DB184" i="11"/>
  <c r="DD226" i="11" s="1"/>
  <c r="DD230" i="11" s="1"/>
  <c r="DD232" i="11" s="1"/>
  <c r="CZ86" i="9"/>
  <c r="CZ102" i="9" s="1"/>
  <c r="DA104" i="9" s="1"/>
  <c r="DA42" i="9" s="1"/>
  <c r="DE129" i="11"/>
  <c r="DE128" i="11"/>
  <c r="DE126" i="11"/>
  <c r="DE132" i="11"/>
  <c r="DE160" i="11" s="1"/>
  <c r="DE127" i="11"/>
  <c r="DE130" i="11"/>
  <c r="DE124" i="11"/>
  <c r="DE125" i="11"/>
  <c r="DE131" i="11"/>
  <c r="DB144" i="11"/>
  <c r="DB211" i="11" s="1"/>
  <c r="DC219" i="11" s="1"/>
  <c r="DC63" i="11" s="1"/>
  <c r="DC107" i="11"/>
  <c r="DC103" i="11"/>
  <c r="DC108" i="11"/>
  <c r="DC104" i="11"/>
  <c r="DC102" i="11"/>
  <c r="DC110" i="11"/>
  <c r="DC106" i="11"/>
  <c r="DC109" i="11"/>
  <c r="DC105" i="11"/>
  <c r="DD83" i="12"/>
  <c r="DD85" i="12"/>
  <c r="DD80" i="12"/>
  <c r="DD78" i="12"/>
  <c r="DD79" i="12"/>
  <c r="DD81" i="12"/>
  <c r="DD77" i="12"/>
  <c r="DD82" i="12"/>
  <c r="DD84" i="12"/>
  <c r="DE122" i="11"/>
  <c r="DE207" i="11" s="1"/>
  <c r="DF215" i="11" s="1"/>
  <c r="DF59" i="11" s="1"/>
  <c r="DC119" i="8"/>
  <c r="DC118" i="8"/>
  <c r="DC121" i="8"/>
  <c r="DC116" i="8"/>
  <c r="DC117" i="8"/>
  <c r="DC114" i="8"/>
  <c r="DC115" i="8"/>
  <c r="DC113" i="8"/>
  <c r="DA128" i="8"/>
  <c r="DA132" i="8"/>
  <c r="DA160" i="8" s="1"/>
  <c r="DA129" i="8"/>
  <c r="DA131" i="8"/>
  <c r="DA125" i="8"/>
  <c r="DA130" i="8"/>
  <c r="DA127" i="8"/>
  <c r="DA126" i="8"/>
  <c r="DA124" i="8"/>
  <c r="BR255" i="11"/>
  <c r="BR247" i="11" s="1"/>
  <c r="BR249" i="11" s="1"/>
  <c r="BQ243" i="8"/>
  <c r="BQ253" i="8"/>
  <c r="DA162" i="8"/>
  <c r="DF228" i="8" s="1"/>
  <c r="DA184" i="8"/>
  <c r="DC226" i="8" s="1"/>
  <c r="DA190" i="8"/>
  <c r="DA144" i="8"/>
  <c r="DA211" i="8" s="1"/>
  <c r="DB219" i="8" s="1"/>
  <c r="DB63" i="8" s="1"/>
  <c r="DA156" i="8"/>
  <c r="DC224" i="8" s="1"/>
  <c r="DA200" i="8"/>
  <c r="GR241" i="2"/>
  <c r="GQ240" i="2"/>
  <c r="GN221" i="2"/>
  <c r="GO222" i="2"/>
  <c r="GN203" i="2"/>
  <c r="GM202" i="2"/>
  <c r="GO55" i="2"/>
  <c r="GN54" i="2"/>
  <c r="GO32" i="2"/>
  <c r="GN31" i="2"/>
  <c r="GP9" i="2"/>
  <c r="GO8" i="2"/>
  <c r="GL48" i="2"/>
  <c r="DE133" i="11" l="1"/>
  <c r="DE209" i="11" s="1"/>
  <c r="DF217" i="11" s="1"/>
  <c r="DF61" i="11" s="1"/>
  <c r="DB98" i="12"/>
  <c r="DB194" i="11"/>
  <c r="DE188" i="11"/>
  <c r="DE192" i="11" s="1"/>
  <c r="DE198" i="11"/>
  <c r="DE154" i="11"/>
  <c r="DE182" i="11"/>
  <c r="DB111" i="8"/>
  <c r="DB205" i="8" s="1"/>
  <c r="DC213" i="8" s="1"/>
  <c r="DC57" i="8" s="1"/>
  <c r="DA81" i="9"/>
  <c r="DA85" i="9"/>
  <c r="DA84" i="9"/>
  <c r="DA82" i="9"/>
  <c r="DA78" i="9"/>
  <c r="DA83" i="9"/>
  <c r="DA80" i="9"/>
  <c r="DA79" i="9"/>
  <c r="DA77" i="9"/>
  <c r="DC141" i="11"/>
  <c r="DC142" i="11"/>
  <c r="DC143" i="11"/>
  <c r="DC162" i="11" s="1"/>
  <c r="DH228" i="11" s="1"/>
  <c r="DC136" i="11"/>
  <c r="DC140" i="11"/>
  <c r="DC137" i="11"/>
  <c r="DC135" i="11"/>
  <c r="DC139" i="11"/>
  <c r="DC138" i="11"/>
  <c r="DF114" i="11"/>
  <c r="DF113" i="11"/>
  <c r="DF118" i="11"/>
  <c r="DF119" i="11"/>
  <c r="DF120" i="11"/>
  <c r="DF115" i="11"/>
  <c r="DF117" i="11"/>
  <c r="DF116" i="11"/>
  <c r="DF121" i="11"/>
  <c r="DC111" i="11"/>
  <c r="DC205" i="11" s="1"/>
  <c r="DD213" i="11" s="1"/>
  <c r="DD57" i="11" s="1"/>
  <c r="DD86" i="12"/>
  <c r="DD102" i="12" s="1"/>
  <c r="DE104" i="12" s="1"/>
  <c r="DE42" i="12" s="1"/>
  <c r="DC122" i="8"/>
  <c r="DC207" i="8" s="1"/>
  <c r="DD215" i="8" s="1"/>
  <c r="DD59" i="8" s="1"/>
  <c r="DD119" i="8" s="1"/>
  <c r="DA188" i="8"/>
  <c r="DA192" i="8" s="1"/>
  <c r="DA198" i="8"/>
  <c r="DA182" i="8"/>
  <c r="DA154" i="8"/>
  <c r="DA133" i="8"/>
  <c r="DA209" i="8" s="1"/>
  <c r="DB217" i="8" s="1"/>
  <c r="DB61" i="8" s="1"/>
  <c r="BR259" i="11"/>
  <c r="BR257" i="11"/>
  <c r="BS245" i="11" s="1"/>
  <c r="BR251" i="11"/>
  <c r="DC230" i="8"/>
  <c r="DC232" i="8" s="1"/>
  <c r="DA194" i="8"/>
  <c r="DA98" i="9"/>
  <c r="BQ255" i="8"/>
  <c r="BQ247" i="8" s="1"/>
  <c r="BQ249" i="8" s="1"/>
  <c r="BQ257" i="8" s="1"/>
  <c r="DB138" i="8"/>
  <c r="DB135" i="8"/>
  <c r="DB140" i="8"/>
  <c r="DB141" i="8"/>
  <c r="DB143" i="8"/>
  <c r="DB139" i="8"/>
  <c r="DB142" i="8"/>
  <c r="DB137" i="8"/>
  <c r="DB136" i="8"/>
  <c r="GS241" i="2"/>
  <c r="GR240" i="2"/>
  <c r="GO54" i="2"/>
  <c r="GP55" i="2"/>
  <c r="GO203" i="2"/>
  <c r="GN202" i="2"/>
  <c r="GP222" i="2"/>
  <c r="GO221" i="2"/>
  <c r="GP32" i="2"/>
  <c r="GO31" i="2"/>
  <c r="GQ9" i="2"/>
  <c r="GP8" i="2"/>
  <c r="GM48" i="2"/>
  <c r="DC103" i="8" l="1"/>
  <c r="DC110" i="8"/>
  <c r="DC108" i="8"/>
  <c r="DC105" i="8"/>
  <c r="DC109" i="8"/>
  <c r="DC104" i="8"/>
  <c r="DC106" i="8"/>
  <c r="DC102" i="8"/>
  <c r="DC107" i="8"/>
  <c r="DC184" i="11"/>
  <c r="DE226" i="11" s="1"/>
  <c r="DC190" i="11"/>
  <c r="DC200" i="11"/>
  <c r="DC156" i="11"/>
  <c r="DE224" i="11" s="1"/>
  <c r="DC144" i="11"/>
  <c r="DC211" i="11" s="1"/>
  <c r="DD219" i="11" s="1"/>
  <c r="DD63" i="11" s="1"/>
  <c r="DA86" i="9"/>
  <c r="DA102" i="9" s="1"/>
  <c r="DB104" i="9" s="1"/>
  <c r="DB42" i="9" s="1"/>
  <c r="DF132" i="11"/>
  <c r="DF160" i="11" s="1"/>
  <c r="DF131" i="11"/>
  <c r="DF125" i="11"/>
  <c r="DF127" i="11"/>
  <c r="DF126" i="11"/>
  <c r="DF129" i="11"/>
  <c r="DF130" i="11"/>
  <c r="DF124" i="11"/>
  <c r="DF128" i="11"/>
  <c r="DE80" i="12"/>
  <c r="DE84" i="12"/>
  <c r="DE78" i="12"/>
  <c r="DE77" i="12"/>
  <c r="DE79" i="12"/>
  <c r="DE85" i="12"/>
  <c r="DE83" i="12"/>
  <c r="DE81" i="12"/>
  <c r="DE82" i="12"/>
  <c r="DD106" i="11"/>
  <c r="DD102" i="11"/>
  <c r="DD104" i="11"/>
  <c r="DD109" i="11"/>
  <c r="DD107" i="11"/>
  <c r="DD110" i="11"/>
  <c r="DD108" i="11"/>
  <c r="DD105" i="11"/>
  <c r="DD103" i="11"/>
  <c r="DF122" i="11"/>
  <c r="DF207" i="11" s="1"/>
  <c r="DG215" i="11" s="1"/>
  <c r="DG59" i="11" s="1"/>
  <c r="DD116" i="8"/>
  <c r="DD120" i="8"/>
  <c r="DD117" i="8"/>
  <c r="DD114" i="8"/>
  <c r="DD121" i="8"/>
  <c r="DD115" i="8"/>
  <c r="DD113" i="8"/>
  <c r="DD118" i="8"/>
  <c r="DB132" i="8"/>
  <c r="DB160" i="8" s="1"/>
  <c r="DB125" i="8"/>
  <c r="DB128" i="8"/>
  <c r="DB127" i="8"/>
  <c r="DB126" i="8"/>
  <c r="DB130" i="8"/>
  <c r="DB129" i="8"/>
  <c r="DB124" i="8"/>
  <c r="DB131" i="8"/>
  <c r="BS243" i="11"/>
  <c r="BS253" i="11"/>
  <c r="BQ251" i="8"/>
  <c r="BR243" i="8" s="1"/>
  <c r="BQ259" i="8"/>
  <c r="DB144" i="8"/>
  <c r="DB211" i="8" s="1"/>
  <c r="DC219" i="8" s="1"/>
  <c r="DC63" i="8" s="1"/>
  <c r="DC142" i="8" s="1"/>
  <c r="DB162" i="8"/>
  <c r="DG228" i="8" s="1"/>
  <c r="BR245" i="8"/>
  <c r="DB156" i="8"/>
  <c r="DD224" i="8" s="1"/>
  <c r="DB190" i="8"/>
  <c r="DB184" i="8"/>
  <c r="DD226" i="8" s="1"/>
  <c r="DB200" i="8"/>
  <c r="GT241" i="2"/>
  <c r="GS240" i="2"/>
  <c r="GQ222" i="2"/>
  <c r="GP221" i="2"/>
  <c r="GP203" i="2"/>
  <c r="GO202" i="2"/>
  <c r="GP54" i="2"/>
  <c r="GQ55" i="2"/>
  <c r="GP31" i="2"/>
  <c r="GQ32" i="2"/>
  <c r="GR9" i="2"/>
  <c r="GQ8" i="2"/>
  <c r="GN48" i="2"/>
  <c r="DB79" i="9" l="1"/>
  <c r="DB85" i="9"/>
  <c r="DB82" i="9"/>
  <c r="DB84" i="9"/>
  <c r="DB81" i="9"/>
  <c r="DB80" i="9"/>
  <c r="DB78" i="9"/>
  <c r="DB86" i="9" s="1"/>
  <c r="DB102" i="9" s="1"/>
  <c r="DC104" i="9" s="1"/>
  <c r="DC42" i="9" s="1"/>
  <c r="DC77" i="9" s="1"/>
  <c r="DB77" i="9"/>
  <c r="DB83" i="9"/>
  <c r="DE230" i="11"/>
  <c r="DE232" i="11" s="1"/>
  <c r="DC194" i="11"/>
  <c r="DC98" i="12"/>
  <c r="DF133" i="11"/>
  <c r="DF209" i="11" s="1"/>
  <c r="DG217" i="11" s="1"/>
  <c r="DG61" i="11" s="1"/>
  <c r="DD143" i="11"/>
  <c r="DD162" i="11" s="1"/>
  <c r="DI228" i="11" s="1"/>
  <c r="DD138" i="11"/>
  <c r="DD137" i="11"/>
  <c r="DD136" i="11"/>
  <c r="DD141" i="11"/>
  <c r="DD139" i="11"/>
  <c r="DD142" i="11"/>
  <c r="DD140" i="11"/>
  <c r="DD135" i="11"/>
  <c r="DC111" i="8"/>
  <c r="DC205" i="8" s="1"/>
  <c r="DD213" i="8" s="1"/>
  <c r="DD57" i="8" s="1"/>
  <c r="DF182" i="11"/>
  <c r="DF154" i="11"/>
  <c r="DF198" i="11"/>
  <c r="DF188" i="11"/>
  <c r="DF192" i="11" s="1"/>
  <c r="DG118" i="11"/>
  <c r="DG115" i="11"/>
  <c r="DG114" i="11"/>
  <c r="DG121" i="11"/>
  <c r="DG113" i="11"/>
  <c r="DG119" i="11"/>
  <c r="DG117" i="11"/>
  <c r="DG116" i="11"/>
  <c r="DG120" i="11"/>
  <c r="DE86" i="12"/>
  <c r="DE102" i="12" s="1"/>
  <c r="DF104" i="12" s="1"/>
  <c r="DF42" i="12" s="1"/>
  <c r="DD111" i="11"/>
  <c r="DD205" i="11" s="1"/>
  <c r="DE213" i="11" s="1"/>
  <c r="DE57" i="11" s="1"/>
  <c r="DD122" i="8"/>
  <c r="DD207" i="8" s="1"/>
  <c r="DE215" i="8" s="1"/>
  <c r="DE59" i="8" s="1"/>
  <c r="DE119" i="8" s="1"/>
  <c r="DB154" i="8"/>
  <c r="DB188" i="8"/>
  <c r="DB192" i="8" s="1"/>
  <c r="DB182" i="8"/>
  <c r="DB198" i="8"/>
  <c r="DB133" i="8"/>
  <c r="DB209" i="8" s="1"/>
  <c r="DC217" i="8" s="1"/>
  <c r="DC61" i="8" s="1"/>
  <c r="BR253" i="8"/>
  <c r="BR255" i="8" s="1"/>
  <c r="BR247" i="8" s="1"/>
  <c r="BR249" i="8" s="1"/>
  <c r="BR257" i="8" s="1"/>
  <c r="BS255" i="11"/>
  <c r="BS247" i="11" s="1"/>
  <c r="BS249" i="11" s="1"/>
  <c r="BS257" i="11" s="1"/>
  <c r="BT245" i="11" s="1"/>
  <c r="DC139" i="8"/>
  <c r="DC135" i="8"/>
  <c r="DC156" i="8" s="1"/>
  <c r="DE224" i="8" s="1"/>
  <c r="DC136" i="8"/>
  <c r="DC140" i="8"/>
  <c r="DB194" i="8"/>
  <c r="DB98" i="9"/>
  <c r="DC138" i="8"/>
  <c r="DC137" i="8"/>
  <c r="DC141" i="8"/>
  <c r="DC143" i="8"/>
  <c r="DD230" i="8"/>
  <c r="DD232" i="8" s="1"/>
  <c r="GT240" i="2"/>
  <c r="GU241" i="2"/>
  <c r="GP202" i="2"/>
  <c r="GQ203" i="2"/>
  <c r="GQ54" i="2"/>
  <c r="GR55" i="2"/>
  <c r="GQ221" i="2"/>
  <c r="GR222" i="2"/>
  <c r="GQ31" i="2"/>
  <c r="GR32" i="2"/>
  <c r="GS9" i="2"/>
  <c r="GR8" i="2"/>
  <c r="GO48" i="2"/>
  <c r="DC84" i="9" l="1"/>
  <c r="DD144" i="11"/>
  <c r="DD211" i="11" s="1"/>
  <c r="DE219" i="11" s="1"/>
  <c r="DE63" i="11" s="1"/>
  <c r="DC83" i="9"/>
  <c r="DD104" i="8"/>
  <c r="DD105" i="8"/>
  <c r="DD107" i="8"/>
  <c r="DD106" i="8"/>
  <c r="DD109" i="8"/>
  <c r="DD103" i="8"/>
  <c r="DD108" i="8"/>
  <c r="DD110" i="8"/>
  <c r="DD102" i="8"/>
  <c r="DC79" i="9"/>
  <c r="DC82" i="9"/>
  <c r="DC80" i="9"/>
  <c r="DD200" i="11"/>
  <c r="DD184" i="11"/>
  <c r="DF226" i="11" s="1"/>
  <c r="DD156" i="11"/>
  <c r="DF224" i="11" s="1"/>
  <c r="DD190" i="11"/>
  <c r="DC78" i="9"/>
  <c r="DC86" i="9" s="1"/>
  <c r="DC102" i="9" s="1"/>
  <c r="DD104" i="9" s="1"/>
  <c r="DD42" i="9" s="1"/>
  <c r="DD77" i="9" s="1"/>
  <c r="DG126" i="11"/>
  <c r="DG125" i="11"/>
  <c r="DG130" i="11"/>
  <c r="DG124" i="11"/>
  <c r="DG127" i="11"/>
  <c r="DG128" i="11"/>
  <c r="DG129" i="11"/>
  <c r="DG132" i="11"/>
  <c r="DG160" i="11" s="1"/>
  <c r="DG131" i="11"/>
  <c r="DC85" i="9"/>
  <c r="DC81" i="9"/>
  <c r="DE106" i="11"/>
  <c r="DE102" i="11"/>
  <c r="DE109" i="11"/>
  <c r="DE105" i="11"/>
  <c r="DE107" i="11"/>
  <c r="DE108" i="11"/>
  <c r="DE110" i="11"/>
  <c r="DE104" i="11"/>
  <c r="DE103" i="11"/>
  <c r="DG122" i="11"/>
  <c r="DG207" i="11" s="1"/>
  <c r="DH215" i="11" s="1"/>
  <c r="DH59" i="11" s="1"/>
  <c r="DF77" i="12"/>
  <c r="DF78" i="12"/>
  <c r="DF83" i="12"/>
  <c r="DF79" i="12"/>
  <c r="DF85" i="12"/>
  <c r="DF80" i="12"/>
  <c r="DF81" i="12"/>
  <c r="DF84" i="12"/>
  <c r="DF82" i="12"/>
  <c r="DE117" i="8"/>
  <c r="DE115" i="8"/>
  <c r="DE120" i="8"/>
  <c r="DE118" i="8"/>
  <c r="DE116" i="8"/>
  <c r="DE121" i="8"/>
  <c r="DE113" i="8"/>
  <c r="DE114" i="8"/>
  <c r="DC126" i="8"/>
  <c r="DC129" i="8"/>
  <c r="DC131" i="8"/>
  <c r="DC128" i="8"/>
  <c r="DC125" i="8"/>
  <c r="DC124" i="8"/>
  <c r="DC130" i="8"/>
  <c r="DC132" i="8"/>
  <c r="DC160" i="8" s="1"/>
  <c r="DC127" i="8"/>
  <c r="DC200" i="8"/>
  <c r="DC184" i="8"/>
  <c r="DE226" i="8" s="1"/>
  <c r="DE230" i="8" s="1"/>
  <c r="DE232" i="8" s="1"/>
  <c r="BS259" i="11"/>
  <c r="BS251" i="11"/>
  <c r="BR251" i="8"/>
  <c r="DC162" i="8"/>
  <c r="DH228" i="8" s="1"/>
  <c r="BR259" i="8"/>
  <c r="BS245" i="8"/>
  <c r="DC190" i="8"/>
  <c r="DC144" i="8"/>
  <c r="DC211" i="8" s="1"/>
  <c r="DD219" i="8" s="1"/>
  <c r="DD63" i="8" s="1"/>
  <c r="DD139" i="8" s="1"/>
  <c r="GV241" i="2"/>
  <c r="GU240" i="2"/>
  <c r="GR54" i="2"/>
  <c r="GS55" i="2"/>
  <c r="GR203" i="2"/>
  <c r="GQ202" i="2"/>
  <c r="GS222" i="2"/>
  <c r="GR221" i="2"/>
  <c r="GS32" i="2"/>
  <c r="GR31" i="2"/>
  <c r="GT9" i="2"/>
  <c r="GS8" i="2"/>
  <c r="GP48" i="2"/>
  <c r="DD82" i="9" l="1"/>
  <c r="DG182" i="11"/>
  <c r="DG154" i="11"/>
  <c r="DG188" i="11"/>
  <c r="DG192" i="11" s="1"/>
  <c r="DG198" i="11"/>
  <c r="DF230" i="11"/>
  <c r="DF232" i="11" s="1"/>
  <c r="DD84" i="9"/>
  <c r="DD78" i="9"/>
  <c r="DD81" i="9"/>
  <c r="DD79" i="9"/>
  <c r="DD80" i="9"/>
  <c r="DD83" i="9"/>
  <c r="DF86" i="12"/>
  <c r="DF102" i="12" s="1"/>
  <c r="DG104" i="12" s="1"/>
  <c r="DG42" i="12" s="1"/>
  <c r="DG83" i="12" s="1"/>
  <c r="DG133" i="11"/>
  <c r="DG209" i="11" s="1"/>
  <c r="DH217" i="11" s="1"/>
  <c r="DH61" i="11" s="1"/>
  <c r="DD85" i="9"/>
  <c r="DE140" i="11"/>
  <c r="DE138" i="11"/>
  <c r="DE143" i="11"/>
  <c r="DE162" i="11" s="1"/>
  <c r="DJ228" i="11" s="1"/>
  <c r="DE135" i="11"/>
  <c r="DE136" i="11"/>
  <c r="DE142" i="11"/>
  <c r="DE139" i="11"/>
  <c r="DE137" i="11"/>
  <c r="DE141" i="11"/>
  <c r="DD98" i="12"/>
  <c r="DD194" i="11"/>
  <c r="DD111" i="8"/>
  <c r="DD205" i="8" s="1"/>
  <c r="DE213" i="8" s="1"/>
  <c r="DE57" i="8" s="1"/>
  <c r="DH115" i="11"/>
  <c r="DH120" i="11"/>
  <c r="DH116" i="11"/>
  <c r="DH113" i="11"/>
  <c r="DH119" i="11"/>
  <c r="DH117" i="11"/>
  <c r="DH114" i="11"/>
  <c r="DH118" i="11"/>
  <c r="DH121" i="11"/>
  <c r="DE122" i="8"/>
  <c r="DE207" i="8" s="1"/>
  <c r="DF215" i="8" s="1"/>
  <c r="DF59" i="8" s="1"/>
  <c r="DF114" i="8" s="1"/>
  <c r="DE111" i="11"/>
  <c r="DE205" i="11" s="1"/>
  <c r="DF213" i="11" s="1"/>
  <c r="DF57" i="11" s="1"/>
  <c r="DC182" i="8"/>
  <c r="DC154" i="8"/>
  <c r="DC198" i="8"/>
  <c r="DC188" i="8"/>
  <c r="DC192" i="8" s="1"/>
  <c r="DC133" i="8"/>
  <c r="DC209" i="8" s="1"/>
  <c r="DD217" i="8" s="1"/>
  <c r="DD61" i="8" s="1"/>
  <c r="BT243" i="11"/>
  <c r="BT253" i="11"/>
  <c r="DD138" i="8"/>
  <c r="DD143" i="8"/>
  <c r="DD136" i="8"/>
  <c r="DD137" i="8"/>
  <c r="DD140" i="8"/>
  <c r="DD142" i="8"/>
  <c r="DD135" i="8"/>
  <c r="DD141" i="8"/>
  <c r="DC194" i="8"/>
  <c r="DC98" i="9"/>
  <c r="BS243" i="8"/>
  <c r="BS253" i="8"/>
  <c r="GW241" i="2"/>
  <c r="GV240" i="2"/>
  <c r="GS54" i="2"/>
  <c r="GT55" i="2"/>
  <c r="GT222" i="2"/>
  <c r="GS221" i="2"/>
  <c r="GS203" i="2"/>
  <c r="GR202" i="2"/>
  <c r="GT32" i="2"/>
  <c r="GS31" i="2"/>
  <c r="GU9" i="2"/>
  <c r="GT8" i="2"/>
  <c r="GQ48" i="2"/>
  <c r="DG80" i="12" l="1"/>
  <c r="DG85" i="12"/>
  <c r="DG77" i="12"/>
  <c r="DH128" i="11"/>
  <c r="DH127" i="11"/>
  <c r="DH129" i="11"/>
  <c r="DH131" i="11"/>
  <c r="DH130" i="11"/>
  <c r="DH125" i="11"/>
  <c r="DH133" i="11" s="1"/>
  <c r="DH209" i="11" s="1"/>
  <c r="DI217" i="11" s="1"/>
  <c r="DI61" i="11" s="1"/>
  <c r="DI127" i="11" s="1"/>
  <c r="DH124" i="11"/>
  <c r="DH126" i="11"/>
  <c r="DH132" i="11"/>
  <c r="DH160" i="11" s="1"/>
  <c r="DE102" i="8"/>
  <c r="DE106" i="8"/>
  <c r="DE109" i="8"/>
  <c r="DE105" i="8"/>
  <c r="DE110" i="8"/>
  <c r="DE108" i="8"/>
  <c r="DE107" i="8"/>
  <c r="DE104" i="8"/>
  <c r="DE103" i="8"/>
  <c r="DE144" i="11"/>
  <c r="DE211" i="11" s="1"/>
  <c r="DF219" i="11" s="1"/>
  <c r="DF63" i="11" s="1"/>
  <c r="DD86" i="9"/>
  <c r="DD102" i="9" s="1"/>
  <c r="DE104" i="9" s="1"/>
  <c r="DE42" i="9" s="1"/>
  <c r="DG81" i="12"/>
  <c r="DG84" i="12"/>
  <c r="DG82" i="12"/>
  <c r="DG78" i="12"/>
  <c r="DG86" i="12" s="1"/>
  <c r="DG102" i="12" s="1"/>
  <c r="DH104" i="12" s="1"/>
  <c r="DH42" i="12" s="1"/>
  <c r="DH81" i="12" s="1"/>
  <c r="DE156" i="11"/>
  <c r="DG224" i="11" s="1"/>
  <c r="DE200" i="11"/>
  <c r="DE184" i="11"/>
  <c r="DG226" i="11" s="1"/>
  <c r="DG230" i="11" s="1"/>
  <c r="DG232" i="11" s="1"/>
  <c r="DE190" i="11"/>
  <c r="DG79" i="12"/>
  <c r="DF113" i="8"/>
  <c r="DF105" i="11"/>
  <c r="DF109" i="11"/>
  <c r="DF102" i="11"/>
  <c r="DF103" i="11"/>
  <c r="DF108" i="11"/>
  <c r="DF110" i="11"/>
  <c r="DF106" i="11"/>
  <c r="DF104" i="11"/>
  <c r="DF107" i="11"/>
  <c r="DF118" i="8"/>
  <c r="DF117" i="8"/>
  <c r="DF121" i="8"/>
  <c r="DF120" i="8"/>
  <c r="DH122" i="11"/>
  <c r="DH207" i="11" s="1"/>
  <c r="DI215" i="11" s="1"/>
  <c r="DI59" i="11" s="1"/>
  <c r="DF115" i="8"/>
  <c r="DF116" i="8"/>
  <c r="DF122" i="8" s="1"/>
  <c r="DF207" i="8" s="1"/>
  <c r="DG215" i="8" s="1"/>
  <c r="DG59" i="8" s="1"/>
  <c r="DF119" i="8"/>
  <c r="DH85" i="12"/>
  <c r="DD127" i="8"/>
  <c r="DD131" i="8"/>
  <c r="DD125" i="8"/>
  <c r="DD126" i="8"/>
  <c r="DD132" i="8"/>
  <c r="DD160" i="8" s="1"/>
  <c r="DD128" i="8"/>
  <c r="DD130" i="8"/>
  <c r="DD129" i="8"/>
  <c r="DD124" i="8"/>
  <c r="BT255" i="11"/>
  <c r="BT247" i="11" s="1"/>
  <c r="BT249" i="11" s="1"/>
  <c r="BT257" i="11" s="1"/>
  <c r="BU245" i="11" s="1"/>
  <c r="DD144" i="8"/>
  <c r="DD211" i="8" s="1"/>
  <c r="DE219" i="8" s="1"/>
  <c r="DE63" i="8" s="1"/>
  <c r="DE138" i="8" s="1"/>
  <c r="BS255" i="8"/>
  <c r="BS247" i="8" s="1"/>
  <c r="BS249" i="8" s="1"/>
  <c r="BS257" i="8" s="1"/>
  <c r="DD162" i="8"/>
  <c r="DI228" i="8" s="1"/>
  <c r="DD184" i="8"/>
  <c r="DF226" i="8" s="1"/>
  <c r="DD200" i="8"/>
  <c r="DD156" i="8"/>
  <c r="DF224" i="8" s="1"/>
  <c r="DD190" i="8"/>
  <c r="GX241" i="2"/>
  <c r="GW240" i="2"/>
  <c r="GU55" i="2"/>
  <c r="GT54" i="2"/>
  <c r="GS202" i="2"/>
  <c r="GT203" i="2"/>
  <c r="GT221" i="2"/>
  <c r="GU222" i="2"/>
  <c r="GT31" i="2"/>
  <c r="GU32" i="2"/>
  <c r="GV9" i="2"/>
  <c r="GU8" i="2"/>
  <c r="GR48" i="2"/>
  <c r="DE77" i="9" l="1"/>
  <c r="DE83" i="9"/>
  <c r="DE80" i="9"/>
  <c r="DE81" i="9"/>
  <c r="DE79" i="9"/>
  <c r="DE84" i="9"/>
  <c r="DE85" i="9"/>
  <c r="DE78" i="9"/>
  <c r="DE82" i="9"/>
  <c r="DI125" i="11"/>
  <c r="DI129" i="11"/>
  <c r="DI131" i="11"/>
  <c r="DH84" i="12"/>
  <c r="DE111" i="8"/>
  <c r="DE205" i="8" s="1"/>
  <c r="DF213" i="8" s="1"/>
  <c r="DF57" i="8" s="1"/>
  <c r="DI126" i="11"/>
  <c r="DF135" i="11"/>
  <c r="DF142" i="11"/>
  <c r="DF137" i="11"/>
  <c r="DF138" i="11"/>
  <c r="DF139" i="11"/>
  <c r="DF141" i="11"/>
  <c r="DF143" i="11"/>
  <c r="DF162" i="11" s="1"/>
  <c r="DK228" i="11" s="1"/>
  <c r="DF136" i="11"/>
  <c r="DF140" i="11"/>
  <c r="DH77" i="12"/>
  <c r="DI128" i="11"/>
  <c r="DE98" i="12"/>
  <c r="DE194" i="11"/>
  <c r="DI130" i="11"/>
  <c r="DH78" i="12"/>
  <c r="DI124" i="11"/>
  <c r="DI132" i="11"/>
  <c r="DI160" i="11" s="1"/>
  <c r="DH82" i="12"/>
  <c r="DH80" i="12"/>
  <c r="DH86" i="12" s="1"/>
  <c r="DH102" i="12" s="1"/>
  <c r="DI104" i="12" s="1"/>
  <c r="DI42" i="12" s="1"/>
  <c r="DI80" i="12" s="1"/>
  <c r="DH83" i="12"/>
  <c r="DH79" i="12"/>
  <c r="DH154" i="11"/>
  <c r="DH188" i="11"/>
  <c r="DH192" i="11" s="1"/>
  <c r="DH198" i="11"/>
  <c r="DH182" i="11"/>
  <c r="DI117" i="11"/>
  <c r="DI114" i="11"/>
  <c r="DI120" i="11"/>
  <c r="DI113" i="11"/>
  <c r="DI115" i="11"/>
  <c r="DI121" i="11"/>
  <c r="DI116" i="11"/>
  <c r="DI118" i="11"/>
  <c r="DI119" i="11"/>
  <c r="DF111" i="11"/>
  <c r="DF205" i="11" s="1"/>
  <c r="DG213" i="11" s="1"/>
  <c r="DG57" i="11" s="1"/>
  <c r="DG116" i="8"/>
  <c r="DG114" i="8"/>
  <c r="DG113" i="8"/>
  <c r="DG121" i="8"/>
  <c r="DG117" i="8"/>
  <c r="DG115" i="8"/>
  <c r="DG120" i="8"/>
  <c r="DG119" i="8"/>
  <c r="DG118" i="8"/>
  <c r="DD182" i="8"/>
  <c r="DD198" i="8"/>
  <c r="DD188" i="8"/>
  <c r="DD192" i="8" s="1"/>
  <c r="DD154" i="8"/>
  <c r="DD133" i="8"/>
  <c r="DD209" i="8" s="1"/>
  <c r="DE217" i="8" s="1"/>
  <c r="DE61" i="8" s="1"/>
  <c r="BT251" i="11"/>
  <c r="BT259" i="11"/>
  <c r="DE136" i="8"/>
  <c r="DE135" i="8"/>
  <c r="DE156" i="8" s="1"/>
  <c r="DG224" i="8" s="1"/>
  <c r="DE139" i="8"/>
  <c r="DE142" i="8"/>
  <c r="DE137" i="8"/>
  <c r="DE143" i="8"/>
  <c r="DE162" i="8" s="1"/>
  <c r="DJ228" i="8" s="1"/>
  <c r="DE141" i="8"/>
  <c r="DE140" i="8"/>
  <c r="BS259" i="8"/>
  <c r="BS251" i="8"/>
  <c r="BT245" i="8"/>
  <c r="DD194" i="8"/>
  <c r="DD98" i="9"/>
  <c r="DF230" i="8"/>
  <c r="DF232" i="8" s="1"/>
  <c r="GX240" i="2"/>
  <c r="GY241" i="2"/>
  <c r="GT202" i="2"/>
  <c r="GU203" i="2"/>
  <c r="GV55" i="2"/>
  <c r="GU54" i="2"/>
  <c r="GV222" i="2"/>
  <c r="GU221" i="2"/>
  <c r="GU31" i="2"/>
  <c r="GV32" i="2"/>
  <c r="GW9" i="2"/>
  <c r="GV8" i="2"/>
  <c r="GS48" i="2"/>
  <c r="DF105" i="8" l="1"/>
  <c r="DF103" i="8"/>
  <c r="DF108" i="8"/>
  <c r="DF107" i="8"/>
  <c r="DF104" i="8"/>
  <c r="DF109" i="8"/>
  <c r="DF106" i="8"/>
  <c r="DF102" i="8"/>
  <c r="DF110" i="8"/>
  <c r="DI133" i="11"/>
  <c r="DI209" i="11" s="1"/>
  <c r="DJ217" i="11" s="1"/>
  <c r="DJ61" i="11" s="1"/>
  <c r="DI154" i="11"/>
  <c r="DI182" i="11"/>
  <c r="DI188" i="11"/>
  <c r="DI192" i="11" s="1"/>
  <c r="DI198" i="11"/>
  <c r="DF190" i="11"/>
  <c r="DF200" i="11"/>
  <c r="DF184" i="11"/>
  <c r="DH226" i="11" s="1"/>
  <c r="DF156" i="11"/>
  <c r="DH224" i="11" s="1"/>
  <c r="DH230" i="11" s="1"/>
  <c r="DH232" i="11" s="1"/>
  <c r="DF144" i="11"/>
  <c r="DF211" i="11" s="1"/>
  <c r="DG219" i="11" s="1"/>
  <c r="DG63" i="11" s="1"/>
  <c r="DE86" i="9"/>
  <c r="DE102" i="9" s="1"/>
  <c r="DF104" i="9" s="1"/>
  <c r="DF42" i="9" s="1"/>
  <c r="DG102" i="11"/>
  <c r="DG105" i="11"/>
  <c r="DG108" i="11"/>
  <c r="DG103" i="11"/>
  <c r="DG107" i="11"/>
  <c r="DG106" i="11"/>
  <c r="DG109" i="11"/>
  <c r="DG110" i="11"/>
  <c r="DG104" i="11"/>
  <c r="DI122" i="11"/>
  <c r="DI207" i="11" s="1"/>
  <c r="DJ215" i="11" s="1"/>
  <c r="DJ59" i="11" s="1"/>
  <c r="DI83" i="12"/>
  <c r="DI81" i="12"/>
  <c r="DG122" i="8"/>
  <c r="DG207" i="8" s="1"/>
  <c r="DH215" i="8" s="1"/>
  <c r="DH59" i="8" s="1"/>
  <c r="DH116" i="8" s="1"/>
  <c r="DI79" i="12"/>
  <c r="DI78" i="12"/>
  <c r="DI77" i="12"/>
  <c r="DI84" i="12"/>
  <c r="DI82" i="12"/>
  <c r="DI85" i="12"/>
  <c r="DE132" i="8"/>
  <c r="DE160" i="8" s="1"/>
  <c r="DE128" i="8"/>
  <c r="DE126" i="8"/>
  <c r="DE131" i="8"/>
  <c r="DE125" i="8"/>
  <c r="DE127" i="8"/>
  <c r="DE124" i="8"/>
  <c r="DE129" i="8"/>
  <c r="DE130" i="8"/>
  <c r="DE200" i="8"/>
  <c r="DE190" i="8"/>
  <c r="DE194" i="8" s="1"/>
  <c r="BU243" i="11"/>
  <c r="BU253" i="11"/>
  <c r="DE184" i="8"/>
  <c r="DG226" i="8" s="1"/>
  <c r="DG230" i="8" s="1"/>
  <c r="DG232" i="8" s="1"/>
  <c r="DE144" i="8"/>
  <c r="DE211" i="8" s="1"/>
  <c r="DF219" i="8" s="1"/>
  <c r="DF63" i="8" s="1"/>
  <c r="DF141" i="8" s="1"/>
  <c r="BT243" i="8"/>
  <c r="BT253" i="8"/>
  <c r="GZ241" i="2"/>
  <c r="GY240" i="2"/>
  <c r="GW55" i="2"/>
  <c r="GV54" i="2"/>
  <c r="GW222" i="2"/>
  <c r="GV221" i="2"/>
  <c r="GU202" i="2"/>
  <c r="GV203" i="2"/>
  <c r="GW32" i="2"/>
  <c r="GV31" i="2"/>
  <c r="GX9" i="2"/>
  <c r="GW8" i="2"/>
  <c r="GT48" i="2"/>
  <c r="DF98" i="12" l="1"/>
  <c r="DF194" i="11"/>
  <c r="DF84" i="9"/>
  <c r="DF77" i="9"/>
  <c r="DF81" i="9"/>
  <c r="DF78" i="9"/>
  <c r="DF85" i="9"/>
  <c r="DF83" i="9"/>
  <c r="DF80" i="9"/>
  <c r="DF79" i="9"/>
  <c r="DF82" i="9"/>
  <c r="DG143" i="11"/>
  <c r="DG162" i="11" s="1"/>
  <c r="DL228" i="11" s="1"/>
  <c r="DG137" i="11"/>
  <c r="DG136" i="11"/>
  <c r="DG140" i="11"/>
  <c r="DG138" i="11"/>
  <c r="DG142" i="11"/>
  <c r="DG141" i="11"/>
  <c r="DG135" i="11"/>
  <c r="DG139" i="11"/>
  <c r="DJ125" i="11"/>
  <c r="DJ128" i="11"/>
  <c r="DJ129" i="11"/>
  <c r="DJ124" i="11"/>
  <c r="DJ126" i="11"/>
  <c r="DJ130" i="11"/>
  <c r="DJ127" i="11"/>
  <c r="DJ131" i="11"/>
  <c r="DJ132" i="11"/>
  <c r="DJ160" i="11" s="1"/>
  <c r="DF111" i="8"/>
  <c r="DF205" i="8" s="1"/>
  <c r="DG213" i="8" s="1"/>
  <c r="DG57" i="8" s="1"/>
  <c r="DJ118" i="11"/>
  <c r="DJ116" i="11"/>
  <c r="DJ121" i="11"/>
  <c r="DJ114" i="11"/>
  <c r="DJ120" i="11"/>
  <c r="DJ113" i="11"/>
  <c r="DJ117" i="11"/>
  <c r="DJ119" i="11"/>
  <c r="DJ115" i="11"/>
  <c r="DG111" i="11"/>
  <c r="DG205" i="11" s="1"/>
  <c r="DH213" i="11" s="1"/>
  <c r="DH57" i="11" s="1"/>
  <c r="DH117" i="8"/>
  <c r="DH118" i="8"/>
  <c r="DH114" i="8"/>
  <c r="DH120" i="8"/>
  <c r="DH113" i="8"/>
  <c r="DI86" i="12"/>
  <c r="DI102" i="12" s="1"/>
  <c r="DJ104" i="12" s="1"/>
  <c r="DJ42" i="12" s="1"/>
  <c r="DH119" i="8"/>
  <c r="DH115" i="8"/>
  <c r="DH121" i="8"/>
  <c r="DE198" i="8"/>
  <c r="DE154" i="8"/>
  <c r="DE188" i="8"/>
  <c r="DE192" i="8" s="1"/>
  <c r="DE182" i="8"/>
  <c r="DE133" i="8"/>
  <c r="DE209" i="8" s="1"/>
  <c r="DF217" i="8" s="1"/>
  <c r="DF61" i="8" s="1"/>
  <c r="DE98" i="9"/>
  <c r="BU255" i="11"/>
  <c r="BU247" i="11" s="1"/>
  <c r="BU249" i="11" s="1"/>
  <c r="BU257" i="11" s="1"/>
  <c r="BV245" i="11" s="1"/>
  <c r="DF140" i="8"/>
  <c r="DF138" i="8"/>
  <c r="DF135" i="8"/>
  <c r="DF156" i="8" s="1"/>
  <c r="DH224" i="8" s="1"/>
  <c r="DF142" i="8"/>
  <c r="DF136" i="8"/>
  <c r="DF139" i="8"/>
  <c r="DF137" i="8"/>
  <c r="DF143" i="8"/>
  <c r="DF162" i="8" s="1"/>
  <c r="DK228" i="8" s="1"/>
  <c r="BT255" i="8"/>
  <c r="BT247" i="8" s="1"/>
  <c r="BT249" i="8" s="1"/>
  <c r="BT257" i="8" s="1"/>
  <c r="HA241" i="2"/>
  <c r="GZ240" i="2"/>
  <c r="GW221" i="2"/>
  <c r="GX222" i="2"/>
  <c r="GV202" i="2"/>
  <c r="GW203" i="2"/>
  <c r="GX55" i="2"/>
  <c r="GW54" i="2"/>
  <c r="GX32" i="2"/>
  <c r="GW31" i="2"/>
  <c r="GY9" i="2"/>
  <c r="GX8" i="2"/>
  <c r="GU48" i="2"/>
  <c r="DJ154" i="11" l="1"/>
  <c r="DJ198" i="11"/>
  <c r="DJ188" i="11"/>
  <c r="DJ192" i="11" s="1"/>
  <c r="DJ182" i="11"/>
  <c r="DG190" i="11"/>
  <c r="DG156" i="11"/>
  <c r="DI224" i="11" s="1"/>
  <c r="DG200" i="11"/>
  <c r="DG184" i="11"/>
  <c r="DI226" i="11" s="1"/>
  <c r="DJ133" i="11"/>
  <c r="DJ209" i="11" s="1"/>
  <c r="DK217" i="11" s="1"/>
  <c r="DK61" i="11" s="1"/>
  <c r="DG103" i="8"/>
  <c r="DG108" i="8"/>
  <c r="DG104" i="8"/>
  <c r="DG105" i="8"/>
  <c r="DG107" i="8"/>
  <c r="DG102" i="8"/>
  <c r="DG106" i="8"/>
  <c r="DG110" i="8"/>
  <c r="DG109" i="8"/>
  <c r="DG144" i="11"/>
  <c r="DG211" i="11" s="1"/>
  <c r="DH219" i="11" s="1"/>
  <c r="DH63" i="11" s="1"/>
  <c r="DF86" i="9"/>
  <c r="DF102" i="9" s="1"/>
  <c r="DG104" i="9" s="1"/>
  <c r="DG42" i="9" s="1"/>
  <c r="DH110" i="11"/>
  <c r="DH108" i="11"/>
  <c r="DH106" i="11"/>
  <c r="DH105" i="11"/>
  <c r="DH107" i="11"/>
  <c r="DH102" i="11"/>
  <c r="DH109" i="11"/>
  <c r="DH103" i="11"/>
  <c r="DH104" i="11"/>
  <c r="DJ122" i="11"/>
  <c r="DJ207" i="11" s="1"/>
  <c r="DK215" i="11" s="1"/>
  <c r="DK59" i="11" s="1"/>
  <c r="DJ82" i="12"/>
  <c r="DJ80" i="12"/>
  <c r="DJ78" i="12"/>
  <c r="DJ83" i="12"/>
  <c r="DJ84" i="12"/>
  <c r="DJ79" i="12"/>
  <c r="DJ77" i="12"/>
  <c r="DJ81" i="12"/>
  <c r="DJ85" i="12"/>
  <c r="DH122" i="8"/>
  <c r="DH207" i="8" s="1"/>
  <c r="DI215" i="8" s="1"/>
  <c r="DI59" i="8" s="1"/>
  <c r="DF126" i="8"/>
  <c r="DF131" i="8"/>
  <c r="DF124" i="8"/>
  <c r="DF130" i="8"/>
  <c r="DF125" i="8"/>
  <c r="DF129" i="8"/>
  <c r="DF128" i="8"/>
  <c r="DF127" i="8"/>
  <c r="DF132" i="8"/>
  <c r="DF160" i="8" s="1"/>
  <c r="BU251" i="11"/>
  <c r="BU259" i="11"/>
  <c r="DF144" i="8"/>
  <c r="DF211" i="8" s="1"/>
  <c r="DG219" i="8" s="1"/>
  <c r="DG63" i="8" s="1"/>
  <c r="DG136" i="8" s="1"/>
  <c r="DF200" i="8"/>
  <c r="DF190" i="8"/>
  <c r="DF194" i="8" s="1"/>
  <c r="DF184" i="8"/>
  <c r="DH226" i="8" s="1"/>
  <c r="DH230" i="8" s="1"/>
  <c r="DH232" i="8" s="1"/>
  <c r="BT251" i="8"/>
  <c r="BU243" i="8" s="1"/>
  <c r="BU245" i="8"/>
  <c r="BT259" i="8"/>
  <c r="HA240" i="2"/>
  <c r="HB241" i="2"/>
  <c r="GY55" i="2"/>
  <c r="GX54" i="2"/>
  <c r="GX203" i="2"/>
  <c r="GW202" i="2"/>
  <c r="GX221" i="2"/>
  <c r="GY222" i="2"/>
  <c r="GX31" i="2"/>
  <c r="GY32" i="2"/>
  <c r="GZ9" i="2"/>
  <c r="GY8" i="2"/>
  <c r="GV48" i="2"/>
  <c r="DI230" i="11" l="1"/>
  <c r="DI232" i="11" s="1"/>
  <c r="DG194" i="11"/>
  <c r="DG98" i="12"/>
  <c r="DG81" i="9"/>
  <c r="DG80" i="9"/>
  <c r="DG82" i="9"/>
  <c r="DG79" i="9"/>
  <c r="DG77" i="9"/>
  <c r="DG84" i="9"/>
  <c r="DG78" i="9"/>
  <c r="DG86" i="9" s="1"/>
  <c r="DG102" i="9" s="1"/>
  <c r="DH104" i="9" s="1"/>
  <c r="DH42" i="9" s="1"/>
  <c r="DH82" i="9" s="1"/>
  <c r="DG83" i="9"/>
  <c r="DG85" i="9"/>
  <c r="DH137" i="11"/>
  <c r="DH138" i="11"/>
  <c r="DH143" i="11"/>
  <c r="DH162" i="11" s="1"/>
  <c r="DM228" i="11" s="1"/>
  <c r="DH136" i="11"/>
  <c r="DH142" i="11"/>
  <c r="DH141" i="11"/>
  <c r="DH140" i="11"/>
  <c r="DH139" i="11"/>
  <c r="DH135" i="11"/>
  <c r="DG111" i="8"/>
  <c r="DG205" i="8" s="1"/>
  <c r="DH213" i="8" s="1"/>
  <c r="DH57" i="8" s="1"/>
  <c r="DK127" i="11"/>
  <c r="DK125" i="11"/>
  <c r="DK124" i="11"/>
  <c r="DK129" i="11"/>
  <c r="DK126" i="11"/>
  <c r="DK131" i="11"/>
  <c r="DK128" i="11"/>
  <c r="DK132" i="11"/>
  <c r="DK160" i="11" s="1"/>
  <c r="DK130" i="11"/>
  <c r="DK113" i="11"/>
  <c r="DK116" i="11"/>
  <c r="DK117" i="11"/>
  <c r="DK120" i="11"/>
  <c r="DK119" i="11"/>
  <c r="DK121" i="11"/>
  <c r="DK118" i="11"/>
  <c r="DK114" i="11"/>
  <c r="DK122" i="11" s="1"/>
  <c r="DK207" i="11" s="1"/>
  <c r="DL215" i="11" s="1"/>
  <c r="DL59" i="11" s="1"/>
  <c r="DK115" i="11"/>
  <c r="DH111" i="11"/>
  <c r="DH205" i="11" s="1"/>
  <c r="DI213" i="11" s="1"/>
  <c r="DI57" i="11" s="1"/>
  <c r="DI121" i="8"/>
  <c r="DI113" i="8"/>
  <c r="DI117" i="8"/>
  <c r="DI120" i="8"/>
  <c r="DI116" i="8"/>
  <c r="DI118" i="8"/>
  <c r="DI115" i="8"/>
  <c r="DI114" i="8"/>
  <c r="DI119" i="8"/>
  <c r="DJ86" i="12"/>
  <c r="DJ102" i="12" s="1"/>
  <c r="DK104" i="12" s="1"/>
  <c r="DK42" i="12" s="1"/>
  <c r="DF133" i="8"/>
  <c r="DF209" i="8" s="1"/>
  <c r="DG217" i="8" s="1"/>
  <c r="DG61" i="8" s="1"/>
  <c r="DF154" i="8"/>
  <c r="DF182" i="8"/>
  <c r="DF188" i="8"/>
  <c r="DF192" i="8" s="1"/>
  <c r="DF198" i="8"/>
  <c r="BU253" i="8"/>
  <c r="BU255" i="8" s="1"/>
  <c r="BU247" i="8" s="1"/>
  <c r="BU249" i="8" s="1"/>
  <c r="BU257" i="8" s="1"/>
  <c r="BV243" i="11"/>
  <c r="BV253" i="11"/>
  <c r="DG135" i="8"/>
  <c r="DG156" i="8" s="1"/>
  <c r="DI224" i="8" s="1"/>
  <c r="DG140" i="8"/>
  <c r="DG143" i="8"/>
  <c r="DG162" i="8" s="1"/>
  <c r="DL228" i="8" s="1"/>
  <c r="DG137" i="8"/>
  <c r="DG142" i="8"/>
  <c r="DG139" i="8"/>
  <c r="DG138" i="8"/>
  <c r="DF98" i="9"/>
  <c r="DG141" i="8"/>
  <c r="HC241" i="2"/>
  <c r="HB240" i="2"/>
  <c r="GY54" i="2"/>
  <c r="GZ55" i="2"/>
  <c r="GZ222" i="2"/>
  <c r="GY221" i="2"/>
  <c r="GY203" i="2"/>
  <c r="GX202" i="2"/>
  <c r="GY31" i="2"/>
  <c r="GZ32" i="2"/>
  <c r="HA9" i="2"/>
  <c r="GZ8" i="2"/>
  <c r="GW48" i="2"/>
  <c r="DH144" i="11" l="1"/>
  <c r="DH211" i="11" s="1"/>
  <c r="DI219" i="11" s="1"/>
  <c r="DI63" i="11" s="1"/>
  <c r="DH108" i="8"/>
  <c r="DH109" i="8"/>
  <c r="DH105" i="8"/>
  <c r="DH103" i="8"/>
  <c r="DH107" i="8"/>
  <c r="DH110" i="8"/>
  <c r="DH104" i="8"/>
  <c r="DH102" i="8"/>
  <c r="DH106" i="8"/>
  <c r="DH79" i="9"/>
  <c r="DH184" i="11"/>
  <c r="DJ226" i="11" s="1"/>
  <c r="DH190" i="11"/>
  <c r="DH156" i="11"/>
  <c r="DJ224" i="11" s="1"/>
  <c r="DH200" i="11"/>
  <c r="DH83" i="9"/>
  <c r="DH81" i="9"/>
  <c r="DI122" i="8"/>
  <c r="DI207" i="8" s="1"/>
  <c r="DJ215" i="8" s="1"/>
  <c r="DJ59" i="8" s="1"/>
  <c r="DJ117" i="8" s="1"/>
  <c r="DH84" i="9"/>
  <c r="DH80" i="9"/>
  <c r="DK198" i="11"/>
  <c r="DK188" i="11"/>
  <c r="DK192" i="11" s="1"/>
  <c r="DK154" i="11"/>
  <c r="DK182" i="11"/>
  <c r="DH77" i="9"/>
  <c r="DH78" i="9"/>
  <c r="DH86" i="9" s="1"/>
  <c r="DH102" i="9" s="1"/>
  <c r="DI104" i="9" s="1"/>
  <c r="DI42" i="9" s="1"/>
  <c r="DH85" i="9"/>
  <c r="DK133" i="11"/>
  <c r="DK209" i="11" s="1"/>
  <c r="DL217" i="11" s="1"/>
  <c r="DL61" i="11" s="1"/>
  <c r="DI108" i="11"/>
  <c r="DI104" i="11"/>
  <c r="DI109" i="11"/>
  <c r="DI107" i="11"/>
  <c r="DI102" i="11"/>
  <c r="DI110" i="11"/>
  <c r="DI103" i="11"/>
  <c r="DI106" i="11"/>
  <c r="DI105" i="11"/>
  <c r="DL119" i="11"/>
  <c r="DL116" i="11"/>
  <c r="DL115" i="11"/>
  <c r="DL113" i="11"/>
  <c r="DL117" i="11"/>
  <c r="DL120" i="11"/>
  <c r="DL121" i="11"/>
  <c r="DL118" i="11"/>
  <c r="DL114" i="11"/>
  <c r="DK83" i="12"/>
  <c r="DK78" i="12"/>
  <c r="DK81" i="12"/>
  <c r="DK80" i="12"/>
  <c r="DK85" i="12"/>
  <c r="DK84" i="12"/>
  <c r="DK82" i="12"/>
  <c r="DK79" i="12"/>
  <c r="DK77" i="12"/>
  <c r="DG129" i="8"/>
  <c r="DG132" i="8"/>
  <c r="DG160" i="8" s="1"/>
  <c r="DG128" i="8"/>
  <c r="DG124" i="8"/>
  <c r="DG131" i="8"/>
  <c r="DG130" i="8"/>
  <c r="DG127" i="8"/>
  <c r="DG125" i="8"/>
  <c r="DG126" i="8"/>
  <c r="DG200" i="8"/>
  <c r="DG144" i="8"/>
  <c r="DG211" i="8" s="1"/>
  <c r="DH219" i="8" s="1"/>
  <c r="DH63" i="8" s="1"/>
  <c r="DH143" i="8" s="1"/>
  <c r="DH162" i="8" s="1"/>
  <c r="DM228" i="8" s="1"/>
  <c r="DG184" i="8"/>
  <c r="DI226" i="8" s="1"/>
  <c r="DI230" i="8" s="1"/>
  <c r="DI232" i="8" s="1"/>
  <c r="DG190" i="8"/>
  <c r="DG194" i="8" s="1"/>
  <c r="BV255" i="11"/>
  <c r="BV259" i="11" s="1"/>
  <c r="BU251" i="8"/>
  <c r="BU259" i="8"/>
  <c r="BV245" i="8"/>
  <c r="HD241" i="2"/>
  <c r="HC240" i="2"/>
  <c r="GZ54" i="2"/>
  <c r="HA55" i="2"/>
  <c r="GZ203" i="2"/>
  <c r="GY202" i="2"/>
  <c r="HA222" i="2"/>
  <c r="GZ221" i="2"/>
  <c r="HA32" i="2"/>
  <c r="GZ31" i="2"/>
  <c r="HB9" i="2"/>
  <c r="HA8" i="2"/>
  <c r="GX48" i="2"/>
  <c r="DJ118" i="8" l="1"/>
  <c r="DJ114" i="8"/>
  <c r="DJ230" i="11"/>
  <c r="DJ232" i="11" s="1"/>
  <c r="DJ116" i="8"/>
  <c r="DJ115" i="8"/>
  <c r="DJ113" i="8"/>
  <c r="DJ119" i="8"/>
  <c r="DH98" i="12"/>
  <c r="DH194" i="11"/>
  <c r="DH111" i="8"/>
  <c r="DH205" i="8" s="1"/>
  <c r="DI213" i="8" s="1"/>
  <c r="DI57" i="8" s="1"/>
  <c r="DL127" i="11"/>
  <c r="DL124" i="11"/>
  <c r="DL132" i="11"/>
  <c r="DL160" i="11" s="1"/>
  <c r="DL130" i="11"/>
  <c r="DL125" i="11"/>
  <c r="DL126" i="11"/>
  <c r="DL129" i="11"/>
  <c r="DL128" i="11"/>
  <c r="DL131" i="11"/>
  <c r="DJ121" i="8"/>
  <c r="DJ120" i="8"/>
  <c r="DI141" i="11"/>
  <c r="DI142" i="11"/>
  <c r="DI135" i="11"/>
  <c r="DI136" i="11"/>
  <c r="DI138" i="11"/>
  <c r="DI140" i="11"/>
  <c r="DI137" i="11"/>
  <c r="DI143" i="11"/>
  <c r="DI162" i="11" s="1"/>
  <c r="DN228" i="11" s="1"/>
  <c r="DI139" i="11"/>
  <c r="DJ122" i="8"/>
  <c r="DJ207" i="8" s="1"/>
  <c r="DK215" i="8" s="1"/>
  <c r="DK59" i="8" s="1"/>
  <c r="DK119" i="8" s="1"/>
  <c r="DL122" i="11"/>
  <c r="DL207" i="11" s="1"/>
  <c r="DM215" i="11" s="1"/>
  <c r="DM59" i="11" s="1"/>
  <c r="DI111" i="11"/>
  <c r="DI205" i="11" s="1"/>
  <c r="DJ213" i="11" s="1"/>
  <c r="DJ57" i="11" s="1"/>
  <c r="DK86" i="12"/>
  <c r="DK102" i="12" s="1"/>
  <c r="DL104" i="12" s="1"/>
  <c r="DL42" i="12" s="1"/>
  <c r="DG133" i="8"/>
  <c r="DG209" i="8" s="1"/>
  <c r="DH217" i="8" s="1"/>
  <c r="DH61" i="8" s="1"/>
  <c r="DH126" i="8" s="1"/>
  <c r="DG182" i="8"/>
  <c r="DG188" i="8"/>
  <c r="DG192" i="8" s="1"/>
  <c r="DG154" i="8"/>
  <c r="DG198" i="8"/>
  <c r="DG98" i="9"/>
  <c r="DI83" i="9"/>
  <c r="DI79" i="9"/>
  <c r="DI84" i="9"/>
  <c r="DI77" i="9"/>
  <c r="DI81" i="9"/>
  <c r="DI80" i="9"/>
  <c r="DI82" i="9"/>
  <c r="DI85" i="9"/>
  <c r="DI78" i="9"/>
  <c r="DH142" i="8"/>
  <c r="DH141" i="8"/>
  <c r="DH138" i="8"/>
  <c r="DH139" i="8"/>
  <c r="DH135" i="8"/>
  <c r="DH190" i="8" s="1"/>
  <c r="DH194" i="8" s="1"/>
  <c r="DH137" i="8"/>
  <c r="DH136" i="8"/>
  <c r="DH140" i="8"/>
  <c r="BV247" i="11"/>
  <c r="BV243" i="8"/>
  <c r="BV253" i="8"/>
  <c r="HE241" i="2"/>
  <c r="HD240" i="2"/>
  <c r="HA221" i="2"/>
  <c r="HB222" i="2"/>
  <c r="HB55" i="2"/>
  <c r="HA54" i="2"/>
  <c r="GZ202" i="2"/>
  <c r="HA203" i="2"/>
  <c r="HB32" i="2"/>
  <c r="HA31" i="2"/>
  <c r="HC9" i="2"/>
  <c r="HB8" i="2"/>
  <c r="GY48" i="2"/>
  <c r="DL182" i="11" l="1"/>
  <c r="DL198" i="11"/>
  <c r="DL188" i="11"/>
  <c r="DL192" i="11" s="1"/>
  <c r="DL154" i="11"/>
  <c r="DL133" i="11"/>
  <c r="DL209" i="11" s="1"/>
  <c r="DM217" i="11" s="1"/>
  <c r="DM61" i="11" s="1"/>
  <c r="DK116" i="8"/>
  <c r="DK118" i="8"/>
  <c r="DK117" i="8"/>
  <c r="DI144" i="11"/>
  <c r="DI211" i="11" s="1"/>
  <c r="DJ219" i="11" s="1"/>
  <c r="DJ63" i="11" s="1"/>
  <c r="DI156" i="11"/>
  <c r="DK224" i="11" s="1"/>
  <c r="DI184" i="11"/>
  <c r="DK226" i="11" s="1"/>
  <c r="DK230" i="11" s="1"/>
  <c r="DK232" i="11" s="1"/>
  <c r="DI190" i="11"/>
  <c r="DI200" i="11"/>
  <c r="DI110" i="8"/>
  <c r="DI109" i="8"/>
  <c r="DI108" i="8"/>
  <c r="DI106" i="8"/>
  <c r="DI105" i="8"/>
  <c r="DI102" i="8"/>
  <c r="DI104" i="8"/>
  <c r="DI103" i="8"/>
  <c r="DI111" i="8" s="1"/>
  <c r="DI205" i="8" s="1"/>
  <c r="DJ213" i="8" s="1"/>
  <c r="DJ57" i="8" s="1"/>
  <c r="DJ105" i="8" s="1"/>
  <c r="DI107" i="8"/>
  <c r="DK115" i="8"/>
  <c r="DK113" i="8"/>
  <c r="DK120" i="8"/>
  <c r="DK121" i="8"/>
  <c r="DK114" i="8"/>
  <c r="DK122" i="8" s="1"/>
  <c r="DK207" i="8" s="1"/>
  <c r="DL215" i="8" s="1"/>
  <c r="DL59" i="8" s="1"/>
  <c r="DJ104" i="11"/>
  <c r="DJ106" i="11"/>
  <c r="DJ102" i="11"/>
  <c r="DJ108" i="11"/>
  <c r="DJ109" i="11"/>
  <c r="DJ107" i="11"/>
  <c r="DJ105" i="11"/>
  <c r="DJ103" i="11"/>
  <c r="DJ110" i="11"/>
  <c r="DM116" i="11"/>
  <c r="DM120" i="11"/>
  <c r="DM119" i="11"/>
  <c r="DM115" i="11"/>
  <c r="DM117" i="11"/>
  <c r="DM113" i="11"/>
  <c r="DM114" i="11"/>
  <c r="DM118" i="11"/>
  <c r="DM121" i="11"/>
  <c r="DL81" i="12"/>
  <c r="DL83" i="12"/>
  <c r="DL84" i="12"/>
  <c r="DL78" i="12"/>
  <c r="DL80" i="12"/>
  <c r="DL85" i="12"/>
  <c r="DL77" i="12"/>
  <c r="DL82" i="12"/>
  <c r="DL79" i="12"/>
  <c r="DH125" i="8"/>
  <c r="DH130" i="8"/>
  <c r="DH127" i="8"/>
  <c r="DH124" i="8"/>
  <c r="DH131" i="8"/>
  <c r="DH129" i="8"/>
  <c r="DH132" i="8"/>
  <c r="DH160" i="8" s="1"/>
  <c r="DH128" i="8"/>
  <c r="DI86" i="9"/>
  <c r="DI102" i="9" s="1"/>
  <c r="DJ104" i="9" s="1"/>
  <c r="DJ42" i="9" s="1"/>
  <c r="DJ82" i="9" s="1"/>
  <c r="DH156" i="8"/>
  <c r="DJ224" i="8" s="1"/>
  <c r="DH184" i="8"/>
  <c r="DJ226" i="8" s="1"/>
  <c r="DH98" i="9"/>
  <c r="DH200" i="8"/>
  <c r="DH144" i="8"/>
  <c r="DH211" i="8" s="1"/>
  <c r="DI219" i="8" s="1"/>
  <c r="DI63" i="8" s="1"/>
  <c r="DI143" i="8" s="1"/>
  <c r="DI162" i="8" s="1"/>
  <c r="DN228" i="8" s="1"/>
  <c r="BV249" i="11"/>
  <c r="BV255" i="8"/>
  <c r="BV259" i="8" s="1"/>
  <c r="HE240" i="2"/>
  <c r="HF241" i="2"/>
  <c r="HA202" i="2"/>
  <c r="HB203" i="2"/>
  <c r="HB221" i="2"/>
  <c r="HC222" i="2"/>
  <c r="HC55" i="2"/>
  <c r="HB54" i="2"/>
  <c r="HB31" i="2"/>
  <c r="HC32" i="2"/>
  <c r="HD9" i="2"/>
  <c r="HC8" i="2"/>
  <c r="GZ48" i="2"/>
  <c r="DJ102" i="8" l="1"/>
  <c r="DJ108" i="8"/>
  <c r="DJ109" i="8"/>
  <c r="DM122" i="11"/>
  <c r="DM207" i="11" s="1"/>
  <c r="DN215" i="11" s="1"/>
  <c r="DN59" i="11" s="1"/>
  <c r="DN120" i="11" s="1"/>
  <c r="DJ103" i="8"/>
  <c r="DJ110" i="8"/>
  <c r="DM129" i="11"/>
  <c r="DM128" i="11"/>
  <c r="DM131" i="11"/>
  <c r="DM124" i="11"/>
  <c r="DM130" i="11"/>
  <c r="DM132" i="11"/>
  <c r="DM160" i="11" s="1"/>
  <c r="DM127" i="11"/>
  <c r="DM125" i="11"/>
  <c r="DM126" i="11"/>
  <c r="DJ106" i="8"/>
  <c r="DJ104" i="8"/>
  <c r="DI194" i="11"/>
  <c r="DI98" i="12"/>
  <c r="DJ107" i="8"/>
  <c r="DJ137" i="11"/>
  <c r="DJ138" i="11"/>
  <c r="DJ142" i="11"/>
  <c r="DJ139" i="11"/>
  <c r="DJ141" i="11"/>
  <c r="DJ143" i="11"/>
  <c r="DJ162" i="11" s="1"/>
  <c r="DO228" i="11" s="1"/>
  <c r="DJ136" i="11"/>
  <c r="DJ140" i="11"/>
  <c r="DJ135" i="11"/>
  <c r="DJ111" i="11"/>
  <c r="DJ205" i="11" s="1"/>
  <c r="DK213" i="11" s="1"/>
  <c r="DK57" i="11" s="1"/>
  <c r="DL86" i="12"/>
  <c r="DL102" i="12" s="1"/>
  <c r="DM104" i="12" s="1"/>
  <c r="DM42" i="12" s="1"/>
  <c r="DJ230" i="8"/>
  <c r="DJ232" i="8" s="1"/>
  <c r="DH198" i="8"/>
  <c r="DH182" i="8"/>
  <c r="DH154" i="8"/>
  <c r="DH188" i="8"/>
  <c r="DH192" i="8" s="1"/>
  <c r="DH133" i="8"/>
  <c r="DH209" i="8" s="1"/>
  <c r="DI217" i="8" s="1"/>
  <c r="DI61" i="8" s="1"/>
  <c r="DJ79" i="9"/>
  <c r="DJ78" i="9"/>
  <c r="DJ83" i="9"/>
  <c r="DJ77" i="9"/>
  <c r="DJ80" i="9"/>
  <c r="DJ85" i="9"/>
  <c r="DJ84" i="9"/>
  <c r="DJ81" i="9"/>
  <c r="DI140" i="8"/>
  <c r="DI138" i="8"/>
  <c r="DI142" i="8"/>
  <c r="DI139" i="8"/>
  <c r="DI141" i="8"/>
  <c r="DI135" i="8"/>
  <c r="DI136" i="8"/>
  <c r="DI137" i="8"/>
  <c r="BV257" i="11"/>
  <c r="BW245" i="11" s="1"/>
  <c r="BV251" i="11"/>
  <c r="DJ111" i="8"/>
  <c r="DJ205" i="8" s="1"/>
  <c r="DK213" i="8" s="1"/>
  <c r="DK57" i="8" s="1"/>
  <c r="DK104" i="8" s="1"/>
  <c r="BV247" i="8"/>
  <c r="DL120" i="8"/>
  <c r="DL121" i="8"/>
  <c r="DL113" i="8"/>
  <c r="DL118" i="8"/>
  <c r="DL115" i="8"/>
  <c r="DL119" i="8"/>
  <c r="DL117" i="8"/>
  <c r="DL116" i="8"/>
  <c r="DL114" i="8"/>
  <c r="HF240" i="2"/>
  <c r="HG241" i="2"/>
  <c r="HC203" i="2"/>
  <c r="HB202" i="2"/>
  <c r="HD55" i="2"/>
  <c r="HC54" i="2"/>
  <c r="HC221" i="2"/>
  <c r="HD222" i="2"/>
  <c r="HC31" i="2"/>
  <c r="HD32" i="2"/>
  <c r="HE9" i="2"/>
  <c r="HD8" i="2"/>
  <c r="HA48" i="2"/>
  <c r="DN115" i="11" l="1"/>
  <c r="DJ200" i="11"/>
  <c r="DJ156" i="11"/>
  <c r="DL224" i="11" s="1"/>
  <c r="DJ190" i="11"/>
  <c r="DJ184" i="11"/>
  <c r="DL226" i="11" s="1"/>
  <c r="DN114" i="11"/>
  <c r="DM198" i="11"/>
  <c r="DM182" i="11"/>
  <c r="DM154" i="11"/>
  <c r="DM188" i="11"/>
  <c r="DM192" i="11" s="1"/>
  <c r="DJ144" i="11"/>
  <c r="DJ211" i="11" s="1"/>
  <c r="DK219" i="11" s="1"/>
  <c r="DK63" i="11" s="1"/>
  <c r="DM133" i="11"/>
  <c r="DM209" i="11" s="1"/>
  <c r="DN217" i="11" s="1"/>
  <c r="DN61" i="11" s="1"/>
  <c r="DN113" i="11"/>
  <c r="DN116" i="11"/>
  <c r="DN117" i="11"/>
  <c r="DN119" i="11"/>
  <c r="DN118" i="11"/>
  <c r="DN121" i="11"/>
  <c r="DK106" i="11"/>
  <c r="DK108" i="11"/>
  <c r="DK107" i="11"/>
  <c r="DK110" i="11"/>
  <c r="DK104" i="11"/>
  <c r="DK109" i="11"/>
  <c r="DK102" i="11"/>
  <c r="DK103" i="11"/>
  <c r="DK105" i="11"/>
  <c r="DM80" i="12"/>
  <c r="DM84" i="12"/>
  <c r="DM77" i="12"/>
  <c r="DM82" i="12"/>
  <c r="DM78" i="12"/>
  <c r="DM81" i="12"/>
  <c r="DM83" i="12"/>
  <c r="DM85" i="12"/>
  <c r="DM79" i="12"/>
  <c r="DI130" i="8"/>
  <c r="DI128" i="8"/>
  <c r="DI131" i="8"/>
  <c r="DI124" i="8"/>
  <c r="DI132" i="8"/>
  <c r="DI160" i="8" s="1"/>
  <c r="DI129" i="8"/>
  <c r="DI126" i="8"/>
  <c r="DI127" i="8"/>
  <c r="DI125" i="8"/>
  <c r="DJ86" i="9"/>
  <c r="DJ102" i="9" s="1"/>
  <c r="DK104" i="9" s="1"/>
  <c r="DK42" i="9" s="1"/>
  <c r="DI144" i="8"/>
  <c r="DI211" i="8" s="1"/>
  <c r="DJ219" i="8" s="1"/>
  <c r="DJ63" i="8" s="1"/>
  <c r="DJ135" i="8" s="1"/>
  <c r="DJ190" i="8" s="1"/>
  <c r="DI156" i="8"/>
  <c r="DK224" i="8" s="1"/>
  <c r="DI190" i="8"/>
  <c r="DI184" i="8"/>
  <c r="DK226" i="8" s="1"/>
  <c r="DI200" i="8"/>
  <c r="BW243" i="11"/>
  <c r="BW253" i="11"/>
  <c r="DK109" i="8"/>
  <c r="DK108" i="8"/>
  <c r="DK102" i="8"/>
  <c r="DK103" i="8"/>
  <c r="DK110" i="8"/>
  <c r="DK105" i="8"/>
  <c r="DK107" i="8"/>
  <c r="DK106" i="8"/>
  <c r="BV249" i="8"/>
  <c r="DL122" i="8"/>
  <c r="DL207" i="8" s="1"/>
  <c r="DM215" i="8" s="1"/>
  <c r="DM59" i="8" s="1"/>
  <c r="HH241" i="2"/>
  <c r="HG240" i="2"/>
  <c r="HD221" i="2"/>
  <c r="HE222" i="2"/>
  <c r="HE55" i="2"/>
  <c r="HD54" i="2"/>
  <c r="HC202" i="2"/>
  <c r="HD203" i="2"/>
  <c r="HE32" i="2"/>
  <c r="HD31" i="2"/>
  <c r="HF9" i="2"/>
  <c r="HE8" i="2"/>
  <c r="HB48" i="2"/>
  <c r="DN122" i="11" l="1"/>
  <c r="DN207" i="11" s="1"/>
  <c r="DO215" i="11" s="1"/>
  <c r="DO59" i="11" s="1"/>
  <c r="DN130" i="11"/>
  <c r="DN127" i="11"/>
  <c r="DN124" i="11"/>
  <c r="DN131" i="11"/>
  <c r="DN128" i="11"/>
  <c r="DN126" i="11"/>
  <c r="DN125" i="11"/>
  <c r="DN133" i="11" s="1"/>
  <c r="DN209" i="11" s="1"/>
  <c r="DO217" i="11" s="1"/>
  <c r="DO61" i="11" s="1"/>
  <c r="DN129" i="11"/>
  <c r="DN132" i="11"/>
  <c r="DN160" i="11" s="1"/>
  <c r="DJ194" i="11"/>
  <c r="DJ98" i="12"/>
  <c r="DK141" i="11"/>
  <c r="DK142" i="11"/>
  <c r="DK135" i="11"/>
  <c r="DK139" i="11"/>
  <c r="DK136" i="11"/>
  <c r="DK138" i="11"/>
  <c r="DK137" i="11"/>
  <c r="DK143" i="11"/>
  <c r="DK162" i="11" s="1"/>
  <c r="DP228" i="11" s="1"/>
  <c r="DK140" i="11"/>
  <c r="DL230" i="11"/>
  <c r="DL232" i="11" s="1"/>
  <c r="DK111" i="11"/>
  <c r="DK205" i="11" s="1"/>
  <c r="DL213" i="11" s="1"/>
  <c r="DL57" i="11" s="1"/>
  <c r="DL109" i="11" s="1"/>
  <c r="DM86" i="12"/>
  <c r="DM102" i="12" s="1"/>
  <c r="DN104" i="12" s="1"/>
  <c r="DN42" i="12" s="1"/>
  <c r="DI133" i="8"/>
  <c r="DI209" i="8" s="1"/>
  <c r="DJ217" i="8" s="1"/>
  <c r="DJ61" i="8" s="1"/>
  <c r="DI198" i="8"/>
  <c r="DI188" i="8"/>
  <c r="DI192" i="8" s="1"/>
  <c r="DI182" i="8"/>
  <c r="DI154" i="8"/>
  <c r="DK84" i="9"/>
  <c r="DK80" i="9"/>
  <c r="DK82" i="9"/>
  <c r="DK79" i="9"/>
  <c r="DK77" i="9"/>
  <c r="DK85" i="9"/>
  <c r="DK78" i="9"/>
  <c r="DK81" i="9"/>
  <c r="DK83" i="9"/>
  <c r="DJ142" i="8"/>
  <c r="DJ156" i="8"/>
  <c r="DL224" i="8" s="1"/>
  <c r="DJ139" i="8"/>
  <c r="DJ138" i="8"/>
  <c r="DJ200" i="8"/>
  <c r="DJ184" i="8"/>
  <c r="DL226" i="8" s="1"/>
  <c r="DL230" i="8" s="1"/>
  <c r="DJ143" i="8"/>
  <c r="DJ162" i="8" s="1"/>
  <c r="DO228" i="8" s="1"/>
  <c r="DJ140" i="8"/>
  <c r="DJ136" i="8"/>
  <c r="DJ141" i="8"/>
  <c r="DJ137" i="8"/>
  <c r="DI98" i="9"/>
  <c r="DI194" i="8"/>
  <c r="DK230" i="8"/>
  <c r="DK232" i="8" s="1"/>
  <c r="DK111" i="8"/>
  <c r="DK205" i="8" s="1"/>
  <c r="DL213" i="8" s="1"/>
  <c r="DL57" i="8" s="1"/>
  <c r="DL104" i="8" s="1"/>
  <c r="BW255" i="11"/>
  <c r="BW259" i="11" s="1"/>
  <c r="BV257" i="8"/>
  <c r="BV251" i="8"/>
  <c r="BW243" i="8" s="1"/>
  <c r="DJ194" i="8"/>
  <c r="DJ98" i="9"/>
  <c r="DM114" i="8"/>
  <c r="DM119" i="8"/>
  <c r="DM121" i="8"/>
  <c r="DM116" i="8"/>
  <c r="DM118" i="8"/>
  <c r="DM115" i="8"/>
  <c r="DM120" i="8"/>
  <c r="DM113" i="8"/>
  <c r="DM117" i="8"/>
  <c r="HI241" i="2"/>
  <c r="HH240" i="2"/>
  <c r="HD202" i="2"/>
  <c r="HE203" i="2"/>
  <c r="HF222" i="2"/>
  <c r="HE221" i="2"/>
  <c r="HE54" i="2"/>
  <c r="HF55" i="2"/>
  <c r="HF32" i="2"/>
  <c r="HE31" i="2"/>
  <c r="HG9" i="2"/>
  <c r="HF8" i="2"/>
  <c r="HC48" i="2"/>
  <c r="DO132" i="11" l="1"/>
  <c r="DO160" i="11" s="1"/>
  <c r="DL104" i="11"/>
  <c r="DO124" i="11"/>
  <c r="DN182" i="11"/>
  <c r="DN198" i="11"/>
  <c r="DN188" i="11"/>
  <c r="DN192" i="11" s="1"/>
  <c r="DN154" i="11"/>
  <c r="DL103" i="11"/>
  <c r="DK184" i="11"/>
  <c r="DM226" i="11" s="1"/>
  <c r="DK200" i="11"/>
  <c r="DK156" i="11"/>
  <c r="DM224" i="11" s="1"/>
  <c r="DK190" i="11"/>
  <c r="DO126" i="11"/>
  <c r="DL106" i="11"/>
  <c r="DL105" i="11"/>
  <c r="DL110" i="11"/>
  <c r="DL111" i="11" s="1"/>
  <c r="DL205" i="11" s="1"/>
  <c r="DM213" i="11" s="1"/>
  <c r="DM57" i="11" s="1"/>
  <c r="DL102" i="11"/>
  <c r="DO125" i="11"/>
  <c r="DO128" i="11"/>
  <c r="DL108" i="11"/>
  <c r="DO130" i="11"/>
  <c r="DO127" i="11"/>
  <c r="DO131" i="11"/>
  <c r="DL107" i="11"/>
  <c r="DK144" i="11"/>
  <c r="DK211" i="11" s="1"/>
  <c r="DL219" i="11" s="1"/>
  <c r="DL63" i="11" s="1"/>
  <c r="DO129" i="11"/>
  <c r="DO121" i="11"/>
  <c r="DO120" i="11"/>
  <c r="DO114" i="11"/>
  <c r="DO122" i="11" s="1"/>
  <c r="DO207" i="11" s="1"/>
  <c r="DP215" i="11" s="1"/>
  <c r="DP59" i="11" s="1"/>
  <c r="DP117" i="11" s="1"/>
  <c r="DO116" i="11"/>
  <c r="DO115" i="11"/>
  <c r="DO119" i="11"/>
  <c r="DO118" i="11"/>
  <c r="DO117" i="11"/>
  <c r="DO113" i="11"/>
  <c r="DN84" i="12"/>
  <c r="DN82" i="12"/>
  <c r="DN77" i="12"/>
  <c r="DN83" i="12"/>
  <c r="DN79" i="12"/>
  <c r="DN81" i="12"/>
  <c r="DN85" i="12"/>
  <c r="DN78" i="12"/>
  <c r="DN80" i="12"/>
  <c r="DJ128" i="8"/>
  <c r="DJ126" i="8"/>
  <c r="DJ130" i="8"/>
  <c r="DJ129" i="8"/>
  <c r="DJ125" i="8"/>
  <c r="DJ132" i="8"/>
  <c r="DJ160" i="8" s="1"/>
  <c r="DJ127" i="8"/>
  <c r="DJ131" i="8"/>
  <c r="DJ124" i="8"/>
  <c r="DK86" i="9"/>
  <c r="DK102" i="9" s="1"/>
  <c r="DL104" i="9" s="1"/>
  <c r="DL42" i="9" s="1"/>
  <c r="DL81" i="9" s="1"/>
  <c r="DJ144" i="8"/>
  <c r="DJ211" i="8" s="1"/>
  <c r="DK219" i="8" s="1"/>
  <c r="DK63" i="8" s="1"/>
  <c r="DK141" i="8" s="1"/>
  <c r="DL232" i="8"/>
  <c r="DL110" i="8"/>
  <c r="DL102" i="8"/>
  <c r="DL107" i="8"/>
  <c r="DL108" i="8"/>
  <c r="DL103" i="8"/>
  <c r="DL106" i="8"/>
  <c r="DL105" i="8"/>
  <c r="DL109" i="8"/>
  <c r="BW247" i="11"/>
  <c r="BW245" i="8"/>
  <c r="DM122" i="8"/>
  <c r="DM207" i="8" s="1"/>
  <c r="DN215" i="8" s="1"/>
  <c r="DN59" i="8" s="1"/>
  <c r="DN121" i="8" s="1"/>
  <c r="HJ241" i="2"/>
  <c r="HI240" i="2"/>
  <c r="HF221" i="2"/>
  <c r="HG222" i="2"/>
  <c r="HE202" i="2"/>
  <c r="HF203" i="2"/>
  <c r="HG55" i="2"/>
  <c r="HF54" i="2"/>
  <c r="HF31" i="2"/>
  <c r="HG32" i="2"/>
  <c r="HH9" i="2"/>
  <c r="HG8" i="2"/>
  <c r="HD48" i="2"/>
  <c r="DP121" i="11" l="1"/>
  <c r="DP118" i="11"/>
  <c r="DP119" i="11"/>
  <c r="DO133" i="11"/>
  <c r="DO209" i="11" s="1"/>
  <c r="DP217" i="11" s="1"/>
  <c r="DP61" i="11" s="1"/>
  <c r="DP113" i="11"/>
  <c r="DK98" i="12"/>
  <c r="DK194" i="11"/>
  <c r="DM230" i="11"/>
  <c r="DM232" i="11" s="1"/>
  <c r="DP114" i="11"/>
  <c r="DP115" i="11"/>
  <c r="DO154" i="11"/>
  <c r="DO182" i="11"/>
  <c r="DO198" i="11"/>
  <c r="DO188" i="11"/>
  <c r="DO192" i="11" s="1"/>
  <c r="DP120" i="11"/>
  <c r="DP116" i="11"/>
  <c r="DL140" i="11"/>
  <c r="DL138" i="11"/>
  <c r="DL136" i="11"/>
  <c r="DL143" i="11"/>
  <c r="DL162" i="11" s="1"/>
  <c r="DQ228" i="11" s="1"/>
  <c r="DL141" i="11"/>
  <c r="DL135" i="11"/>
  <c r="DL142" i="11"/>
  <c r="DL137" i="11"/>
  <c r="DL139" i="11"/>
  <c r="DM105" i="11"/>
  <c r="DM110" i="11"/>
  <c r="DM102" i="11"/>
  <c r="DM104" i="11"/>
  <c r="DM109" i="11"/>
  <c r="DM107" i="11"/>
  <c r="DM103" i="11"/>
  <c r="DM108" i="11"/>
  <c r="DM106" i="11"/>
  <c r="DP122" i="11"/>
  <c r="DP207" i="11" s="1"/>
  <c r="DQ215" i="11" s="1"/>
  <c r="DQ59" i="11" s="1"/>
  <c r="DN86" i="12"/>
  <c r="DN102" i="12" s="1"/>
  <c r="DO104" i="12" s="1"/>
  <c r="DO42" i="12" s="1"/>
  <c r="DJ188" i="8"/>
  <c r="DJ192" i="8" s="1"/>
  <c r="DJ154" i="8"/>
  <c r="DJ198" i="8"/>
  <c r="DJ182" i="8"/>
  <c r="DJ133" i="8"/>
  <c r="DJ209" i="8" s="1"/>
  <c r="DK217" i="8" s="1"/>
  <c r="DK61" i="8" s="1"/>
  <c r="DL84" i="9"/>
  <c r="DL83" i="9"/>
  <c r="DL78" i="9"/>
  <c r="DL82" i="9"/>
  <c r="DL79" i="9"/>
  <c r="DL80" i="9"/>
  <c r="DL85" i="9"/>
  <c r="DL77" i="9"/>
  <c r="DK143" i="8"/>
  <c r="DK162" i="8" s="1"/>
  <c r="DP228" i="8" s="1"/>
  <c r="DK138" i="8"/>
  <c r="DK142" i="8"/>
  <c r="DK136" i="8"/>
  <c r="DK139" i="8"/>
  <c r="DK137" i="8"/>
  <c r="DK140" i="8"/>
  <c r="DK135" i="8"/>
  <c r="DL111" i="8"/>
  <c r="DL205" i="8" s="1"/>
  <c r="DM213" i="8" s="1"/>
  <c r="DM57" i="8" s="1"/>
  <c r="DM103" i="8" s="1"/>
  <c r="BW249" i="11"/>
  <c r="BW253" i="8"/>
  <c r="DN114" i="8"/>
  <c r="DN119" i="8"/>
  <c r="DN115" i="8"/>
  <c r="DN118" i="8"/>
  <c r="DN117" i="8"/>
  <c r="DN113" i="8"/>
  <c r="DN116" i="8"/>
  <c r="DN120" i="8"/>
  <c r="HJ240" i="2"/>
  <c r="HK241" i="2"/>
  <c r="HH55" i="2"/>
  <c r="HG54" i="2"/>
  <c r="HG203" i="2"/>
  <c r="HF202" i="2"/>
  <c r="HG221" i="2"/>
  <c r="HH222" i="2"/>
  <c r="HG31" i="2"/>
  <c r="HH32" i="2"/>
  <c r="HI9" i="2"/>
  <c r="HH8" i="2"/>
  <c r="HE48" i="2"/>
  <c r="DP129" i="11" l="1"/>
  <c r="DP131" i="11"/>
  <c r="DP132" i="11"/>
  <c r="DP160" i="11" s="1"/>
  <c r="DP127" i="11"/>
  <c r="DP130" i="11"/>
  <c r="DP125" i="11"/>
  <c r="DP128" i="11"/>
  <c r="DP126" i="11"/>
  <c r="DP124" i="11"/>
  <c r="DL184" i="11"/>
  <c r="DN226" i="11" s="1"/>
  <c r="DL190" i="11"/>
  <c r="DL156" i="11"/>
  <c r="DN224" i="11" s="1"/>
  <c r="DL200" i="11"/>
  <c r="DL144" i="11"/>
  <c r="DL211" i="11" s="1"/>
  <c r="DM219" i="11" s="1"/>
  <c r="DM63" i="11" s="1"/>
  <c r="DM111" i="11"/>
  <c r="DM205" i="11" s="1"/>
  <c r="DN213" i="11" s="1"/>
  <c r="DN57" i="11" s="1"/>
  <c r="DN104" i="11" s="1"/>
  <c r="DQ115" i="11"/>
  <c r="DQ117" i="11"/>
  <c r="DQ116" i="11"/>
  <c r="DQ118" i="11"/>
  <c r="DQ120" i="11"/>
  <c r="DQ114" i="11"/>
  <c r="DQ119" i="11"/>
  <c r="DQ121" i="11"/>
  <c r="DQ113" i="11"/>
  <c r="DO79" i="12"/>
  <c r="DO77" i="12"/>
  <c r="DO85" i="12"/>
  <c r="DO81" i="12"/>
  <c r="DO83" i="12"/>
  <c r="DO84" i="12"/>
  <c r="DO80" i="12"/>
  <c r="DO82" i="12"/>
  <c r="DO78" i="12"/>
  <c r="DK126" i="8"/>
  <c r="DK129" i="8"/>
  <c r="DK131" i="8"/>
  <c r="DK127" i="8"/>
  <c r="DK128" i="8"/>
  <c r="DK125" i="8"/>
  <c r="DK124" i="8"/>
  <c r="DK130" i="8"/>
  <c r="DK132" i="8"/>
  <c r="DK160" i="8" s="1"/>
  <c r="DL86" i="9"/>
  <c r="DL102" i="9" s="1"/>
  <c r="DM104" i="9" s="1"/>
  <c r="DM42" i="9" s="1"/>
  <c r="DM77" i="9" s="1"/>
  <c r="DK156" i="8"/>
  <c r="DM224" i="8" s="1"/>
  <c r="DK184" i="8"/>
  <c r="DM226" i="8" s="1"/>
  <c r="DK200" i="8"/>
  <c r="DK190" i="8"/>
  <c r="DK144" i="8"/>
  <c r="DK211" i="8" s="1"/>
  <c r="DL219" i="8" s="1"/>
  <c r="DL63" i="8" s="1"/>
  <c r="DM110" i="8"/>
  <c r="DM107" i="8"/>
  <c r="DM102" i="8"/>
  <c r="DM108" i="8"/>
  <c r="DM104" i="8"/>
  <c r="DM106" i="8"/>
  <c r="DM109" i="8"/>
  <c r="DM105" i="8"/>
  <c r="BW257" i="11"/>
  <c r="BX245" i="11" s="1"/>
  <c r="BW251" i="11"/>
  <c r="BW255" i="8"/>
  <c r="BW259" i="8" s="1"/>
  <c r="DN122" i="8"/>
  <c r="DN207" i="8" s="1"/>
  <c r="DO215" i="8" s="1"/>
  <c r="DO59" i="8" s="1"/>
  <c r="DO113" i="8" s="1"/>
  <c r="HK240" i="2"/>
  <c r="HL241" i="2"/>
  <c r="HI55" i="2"/>
  <c r="HH54" i="2"/>
  <c r="HG202" i="2"/>
  <c r="HH203" i="2"/>
  <c r="HH221" i="2"/>
  <c r="HI222" i="2"/>
  <c r="HI32" i="2"/>
  <c r="HH31" i="2"/>
  <c r="HJ9" i="2"/>
  <c r="HI8" i="2"/>
  <c r="HF48" i="2"/>
  <c r="DN230" i="11" l="1"/>
  <c r="DN232" i="11" s="1"/>
  <c r="DL98" i="12"/>
  <c r="DL194" i="11"/>
  <c r="DN103" i="11"/>
  <c r="DM137" i="11"/>
  <c r="DM142" i="11"/>
  <c r="DM139" i="11"/>
  <c r="DM138" i="11"/>
  <c r="DM141" i="11"/>
  <c r="DM135" i="11"/>
  <c r="DM136" i="11"/>
  <c r="DM144" i="11" s="1"/>
  <c r="DM211" i="11" s="1"/>
  <c r="DN219" i="11" s="1"/>
  <c r="DN63" i="11" s="1"/>
  <c r="DN141" i="11" s="1"/>
  <c r="DM143" i="11"/>
  <c r="DM162" i="11" s="1"/>
  <c r="DR228" i="11" s="1"/>
  <c r="DM140" i="11"/>
  <c r="DN107" i="11"/>
  <c r="DN109" i="11"/>
  <c r="DN110" i="11"/>
  <c r="DN108" i="11"/>
  <c r="DN102" i="11"/>
  <c r="DN105" i="11"/>
  <c r="DN106" i="11"/>
  <c r="DP198" i="11"/>
  <c r="DP188" i="11"/>
  <c r="DP192" i="11" s="1"/>
  <c r="DP182" i="11"/>
  <c r="DP154" i="11"/>
  <c r="DP133" i="11"/>
  <c r="DP209" i="11" s="1"/>
  <c r="DQ217" i="11" s="1"/>
  <c r="DQ61" i="11" s="1"/>
  <c r="DN111" i="11"/>
  <c r="DN205" i="11" s="1"/>
  <c r="DO213" i="11" s="1"/>
  <c r="DO57" i="11" s="1"/>
  <c r="DQ122" i="11"/>
  <c r="DQ207" i="11" s="1"/>
  <c r="DR215" i="11" s="1"/>
  <c r="DR59" i="11" s="1"/>
  <c r="DO86" i="12"/>
  <c r="DO102" i="12" s="1"/>
  <c r="DP104" i="12" s="1"/>
  <c r="DP42" i="12" s="1"/>
  <c r="DP84" i="12" s="1"/>
  <c r="DK198" i="8"/>
  <c r="DK182" i="8"/>
  <c r="DK154" i="8"/>
  <c r="DK188" i="8"/>
  <c r="DK192" i="8" s="1"/>
  <c r="DK133" i="8"/>
  <c r="DK209" i="8" s="1"/>
  <c r="DL217" i="8" s="1"/>
  <c r="DL61" i="8" s="1"/>
  <c r="DM85" i="9"/>
  <c r="DM81" i="9"/>
  <c r="DM80" i="9"/>
  <c r="DM84" i="9"/>
  <c r="DM79" i="9"/>
  <c r="DM82" i="9"/>
  <c r="DM83" i="9"/>
  <c r="DM78" i="9"/>
  <c r="DL140" i="8"/>
  <c r="DL136" i="8"/>
  <c r="DL143" i="8"/>
  <c r="DL162" i="8" s="1"/>
  <c r="DQ228" i="8" s="1"/>
  <c r="DL138" i="8"/>
  <c r="DL135" i="8"/>
  <c r="DL137" i="8"/>
  <c r="DL139" i="8"/>
  <c r="DL141" i="8"/>
  <c r="DL142" i="8"/>
  <c r="DK194" i="8"/>
  <c r="DK98" i="9"/>
  <c r="DM230" i="8"/>
  <c r="DM232" i="8" s="1"/>
  <c r="DM111" i="8"/>
  <c r="DM205" i="8" s="1"/>
  <c r="DN213" i="8" s="1"/>
  <c r="DN57" i="8" s="1"/>
  <c r="DN106" i="8" s="1"/>
  <c r="BX243" i="11"/>
  <c r="BX253" i="11"/>
  <c r="BW247" i="8"/>
  <c r="DO118" i="8"/>
  <c r="DO116" i="8"/>
  <c r="DO114" i="8"/>
  <c r="DO119" i="8"/>
  <c r="DO121" i="8"/>
  <c r="DO117" i="8"/>
  <c r="DO115" i="8"/>
  <c r="DO120" i="8"/>
  <c r="HM241" i="2"/>
  <c r="HL240" i="2"/>
  <c r="HI221" i="2"/>
  <c r="HJ222" i="2"/>
  <c r="HJ55" i="2"/>
  <c r="HI54" i="2"/>
  <c r="HI203" i="2"/>
  <c r="HH202" i="2"/>
  <c r="HJ32" i="2"/>
  <c r="HI31" i="2"/>
  <c r="HK9" i="2"/>
  <c r="HJ8" i="2"/>
  <c r="HG48" i="2"/>
  <c r="DN137" i="11" l="1"/>
  <c r="DN138" i="11"/>
  <c r="DN135" i="11"/>
  <c r="DN142" i="11"/>
  <c r="DN139" i="11"/>
  <c r="DN136" i="11"/>
  <c r="DM190" i="11"/>
  <c r="DM200" i="11"/>
  <c r="DM184" i="11"/>
  <c r="DO226" i="11" s="1"/>
  <c r="DM156" i="11"/>
  <c r="DO224" i="11" s="1"/>
  <c r="DQ131" i="11"/>
  <c r="DQ128" i="11"/>
  <c r="DQ129" i="11"/>
  <c r="DQ126" i="11"/>
  <c r="DQ132" i="11"/>
  <c r="DQ160" i="11" s="1"/>
  <c r="DQ125" i="11"/>
  <c r="DQ124" i="11"/>
  <c r="DQ130" i="11"/>
  <c r="DQ127" i="11"/>
  <c r="DN143" i="11"/>
  <c r="DN162" i="11" s="1"/>
  <c r="DS228" i="11" s="1"/>
  <c r="DN140" i="11"/>
  <c r="DR115" i="11"/>
  <c r="DR121" i="11"/>
  <c r="DR113" i="11"/>
  <c r="DR120" i="11"/>
  <c r="DR114" i="11"/>
  <c r="DR116" i="11"/>
  <c r="DR117" i="11"/>
  <c r="DR119" i="11"/>
  <c r="DR118" i="11"/>
  <c r="DO105" i="11"/>
  <c r="DO102" i="11"/>
  <c r="DO108" i="11"/>
  <c r="DO107" i="11"/>
  <c r="DO104" i="11"/>
  <c r="DO106" i="11"/>
  <c r="DO103" i="11"/>
  <c r="DO109" i="11"/>
  <c r="DO110" i="11"/>
  <c r="DP81" i="12"/>
  <c r="DP83" i="12"/>
  <c r="DP80" i="12"/>
  <c r="DP79" i="12"/>
  <c r="DP85" i="12"/>
  <c r="DP77" i="12"/>
  <c r="DP82" i="12"/>
  <c r="DP78" i="12"/>
  <c r="DL124" i="8"/>
  <c r="DL129" i="8"/>
  <c r="DL132" i="8"/>
  <c r="DL160" i="8" s="1"/>
  <c r="DL130" i="8"/>
  <c r="DL128" i="8"/>
  <c r="DL125" i="8"/>
  <c r="DL126" i="8"/>
  <c r="DL127" i="8"/>
  <c r="DL131" i="8"/>
  <c r="DM86" i="9"/>
  <c r="DM102" i="9" s="1"/>
  <c r="DN104" i="9" s="1"/>
  <c r="DN42" i="9" s="1"/>
  <c r="DN82" i="9" s="1"/>
  <c r="DL200" i="8"/>
  <c r="DL184" i="8"/>
  <c r="DN226" i="8" s="1"/>
  <c r="DL190" i="8"/>
  <c r="DL156" i="8"/>
  <c r="DN224" i="8" s="1"/>
  <c r="DL144" i="8"/>
  <c r="DL211" i="8" s="1"/>
  <c r="DM219" i="8" s="1"/>
  <c r="DM63" i="8" s="1"/>
  <c r="DN104" i="8"/>
  <c r="DN102" i="8"/>
  <c r="DN108" i="8"/>
  <c r="DN110" i="8"/>
  <c r="DN107" i="8"/>
  <c r="DN103" i="8"/>
  <c r="DN109" i="8"/>
  <c r="DN105" i="8"/>
  <c r="BX255" i="11"/>
  <c r="BX259" i="11" s="1"/>
  <c r="BW249" i="8"/>
  <c r="DO122" i="8"/>
  <c r="DO207" i="8" s="1"/>
  <c r="DP215" i="8" s="1"/>
  <c r="DP59" i="8" s="1"/>
  <c r="DP113" i="8" s="1"/>
  <c r="HN241" i="2"/>
  <c r="HM240" i="2"/>
  <c r="HK55" i="2"/>
  <c r="HJ54" i="2"/>
  <c r="HK222" i="2"/>
  <c r="HJ221" i="2"/>
  <c r="HI202" i="2"/>
  <c r="HJ203" i="2"/>
  <c r="HJ31" i="2"/>
  <c r="HK32" i="2"/>
  <c r="HL9" i="2"/>
  <c r="HK8" i="2"/>
  <c r="HH48" i="2"/>
  <c r="DQ182" i="11" l="1"/>
  <c r="DQ154" i="11"/>
  <c r="DQ198" i="11"/>
  <c r="DQ188" i="11"/>
  <c r="DQ192" i="11" s="1"/>
  <c r="DM98" i="12"/>
  <c r="DM194" i="11"/>
  <c r="DQ133" i="11"/>
  <c r="DQ209" i="11" s="1"/>
  <c r="DR217" i="11" s="1"/>
  <c r="DR61" i="11" s="1"/>
  <c r="DN144" i="11"/>
  <c r="DN211" i="11" s="1"/>
  <c r="DO219" i="11" s="1"/>
  <c r="DO63" i="11" s="1"/>
  <c r="DN200" i="11"/>
  <c r="DN156" i="11"/>
  <c r="DP224" i="11" s="1"/>
  <c r="DN190" i="11"/>
  <c r="DN184" i="11"/>
  <c r="DP226" i="11" s="1"/>
  <c r="DO230" i="11"/>
  <c r="DO232" i="11" s="1"/>
  <c r="DO111" i="11"/>
  <c r="DO205" i="11" s="1"/>
  <c r="DP213" i="11" s="1"/>
  <c r="DP57" i="11" s="1"/>
  <c r="DR122" i="11"/>
  <c r="DR207" i="11" s="1"/>
  <c r="DS215" i="11" s="1"/>
  <c r="DS59" i="11" s="1"/>
  <c r="DP86" i="12"/>
  <c r="DP102" i="12" s="1"/>
  <c r="DQ104" i="12" s="1"/>
  <c r="DQ42" i="12" s="1"/>
  <c r="DL133" i="8"/>
  <c r="DL209" i="8" s="1"/>
  <c r="DM217" i="8" s="1"/>
  <c r="DM61" i="8" s="1"/>
  <c r="DL182" i="8"/>
  <c r="DL154" i="8"/>
  <c r="DL188" i="8"/>
  <c r="DL192" i="8" s="1"/>
  <c r="DL198" i="8"/>
  <c r="DN77" i="9"/>
  <c r="DN81" i="9"/>
  <c r="DN79" i="9"/>
  <c r="DN78" i="9"/>
  <c r="DN85" i="9"/>
  <c r="DN83" i="9"/>
  <c r="DN84" i="9"/>
  <c r="DN80" i="9"/>
  <c r="DM137" i="8"/>
  <c r="DM135" i="8"/>
  <c r="DM138" i="8"/>
  <c r="DM143" i="8"/>
  <c r="DM162" i="8" s="1"/>
  <c r="DR228" i="8" s="1"/>
  <c r="DM142" i="8"/>
  <c r="DM139" i="8"/>
  <c r="DM136" i="8"/>
  <c r="DM141" i="8"/>
  <c r="DM140" i="8"/>
  <c r="DN230" i="8"/>
  <c r="DN232" i="8" s="1"/>
  <c r="DL194" i="8"/>
  <c r="DL98" i="9"/>
  <c r="DN111" i="8"/>
  <c r="DN205" i="8" s="1"/>
  <c r="DO213" i="8" s="1"/>
  <c r="DO57" i="8" s="1"/>
  <c r="DO102" i="8" s="1"/>
  <c r="BX247" i="11"/>
  <c r="BW251" i="8"/>
  <c r="BX243" i="8" s="1"/>
  <c r="BW257" i="8"/>
  <c r="DP117" i="8"/>
  <c r="DP116" i="8"/>
  <c r="DP119" i="8"/>
  <c r="DP120" i="8"/>
  <c r="DP118" i="8"/>
  <c r="DP114" i="8"/>
  <c r="DP115" i="8"/>
  <c r="DP121" i="8"/>
  <c r="HN240" i="2"/>
  <c r="HO241" i="2"/>
  <c r="HL55" i="2"/>
  <c r="HK54" i="2"/>
  <c r="HK203" i="2"/>
  <c r="HJ202" i="2"/>
  <c r="HL222" i="2"/>
  <c r="HK221" i="2"/>
  <c r="HK31" i="2"/>
  <c r="HL32" i="2"/>
  <c r="HM9" i="2"/>
  <c r="HL8" i="2"/>
  <c r="HI48" i="2"/>
  <c r="DO137" i="11" l="1"/>
  <c r="DO142" i="11"/>
  <c r="DO135" i="11"/>
  <c r="DO143" i="11"/>
  <c r="DO162" i="11" s="1"/>
  <c r="DT228" i="11" s="1"/>
  <c r="DO139" i="11"/>
  <c r="DO141" i="11"/>
  <c r="DO140" i="11"/>
  <c r="DO138" i="11"/>
  <c r="DO136" i="11"/>
  <c r="DR130" i="11"/>
  <c r="DR132" i="11"/>
  <c r="DR160" i="11" s="1"/>
  <c r="DR128" i="11"/>
  <c r="DR126" i="11"/>
  <c r="DR127" i="11"/>
  <c r="DR129" i="11"/>
  <c r="DR125" i="11"/>
  <c r="DR124" i="11"/>
  <c r="DR131" i="11"/>
  <c r="DN194" i="11"/>
  <c r="DN98" i="12"/>
  <c r="DP230" i="11"/>
  <c r="DP232" i="11" s="1"/>
  <c r="DS115" i="11"/>
  <c r="DS118" i="11"/>
  <c r="DS121" i="11"/>
  <c r="DS113" i="11"/>
  <c r="DS117" i="11"/>
  <c r="DS116" i="11"/>
  <c r="DS119" i="11"/>
  <c r="DS120" i="11"/>
  <c r="DS114" i="11"/>
  <c r="DP105" i="11"/>
  <c r="DP109" i="11"/>
  <c r="DP103" i="11"/>
  <c r="DP102" i="11"/>
  <c r="DP110" i="11"/>
  <c r="DP108" i="11"/>
  <c r="DP104" i="11"/>
  <c r="DP107" i="11"/>
  <c r="DP106" i="11"/>
  <c r="DQ85" i="12"/>
  <c r="DQ77" i="12"/>
  <c r="DQ84" i="12"/>
  <c r="DQ80" i="12"/>
  <c r="DQ83" i="12"/>
  <c r="DQ78" i="12"/>
  <c r="DQ82" i="12"/>
  <c r="DQ79" i="12"/>
  <c r="DQ81" i="12"/>
  <c r="DM125" i="8"/>
  <c r="DM124" i="8"/>
  <c r="DM129" i="8"/>
  <c r="DM128" i="8"/>
  <c r="DM126" i="8"/>
  <c r="DM131" i="8"/>
  <c r="DM127" i="8"/>
  <c r="DM132" i="8"/>
  <c r="DM160" i="8" s="1"/>
  <c r="DM130" i="8"/>
  <c r="DN86" i="9"/>
  <c r="DN102" i="9" s="1"/>
  <c r="DO104" i="9" s="1"/>
  <c r="DO42" i="9" s="1"/>
  <c r="DO80" i="9" s="1"/>
  <c r="DM144" i="8"/>
  <c r="DM211" i="8" s="1"/>
  <c r="DN219" i="8" s="1"/>
  <c r="DN63" i="8" s="1"/>
  <c r="DM190" i="8"/>
  <c r="DM184" i="8"/>
  <c r="DO226" i="8" s="1"/>
  <c r="DO230" i="8" s="1"/>
  <c r="DO232" i="8" s="1"/>
  <c r="DM200" i="8"/>
  <c r="DM156" i="8"/>
  <c r="DO224" i="8" s="1"/>
  <c r="DO108" i="8"/>
  <c r="DO103" i="8"/>
  <c r="DO104" i="8"/>
  <c r="DO110" i="8"/>
  <c r="DO109" i="8"/>
  <c r="DO106" i="8"/>
  <c r="DO105" i="8"/>
  <c r="DO107" i="8"/>
  <c r="BX249" i="11"/>
  <c r="BX245" i="8"/>
  <c r="DP122" i="8"/>
  <c r="DP207" i="8" s="1"/>
  <c r="DQ215" i="8" s="1"/>
  <c r="DQ59" i="8" s="1"/>
  <c r="DQ121" i="8" s="1"/>
  <c r="HP241" i="2"/>
  <c r="HO240" i="2"/>
  <c r="HM55" i="2"/>
  <c r="HL54" i="2"/>
  <c r="HL221" i="2"/>
  <c r="HM222" i="2"/>
  <c r="HK202" i="2"/>
  <c r="HL203" i="2"/>
  <c r="HM32" i="2"/>
  <c r="HL31" i="2"/>
  <c r="HN9" i="2"/>
  <c r="HM8" i="2"/>
  <c r="HJ48" i="2"/>
  <c r="DR133" i="11" l="1"/>
  <c r="DR209" i="11" s="1"/>
  <c r="DS217" i="11" s="1"/>
  <c r="DS61" i="11" s="1"/>
  <c r="DO200" i="11"/>
  <c r="DO190" i="11"/>
  <c r="DO156" i="11"/>
  <c r="DQ224" i="11" s="1"/>
  <c r="DO184" i="11"/>
  <c r="DQ226" i="11" s="1"/>
  <c r="DR182" i="11"/>
  <c r="DR198" i="11"/>
  <c r="DR188" i="11"/>
  <c r="DR192" i="11" s="1"/>
  <c r="DR154" i="11"/>
  <c r="DO144" i="11"/>
  <c r="DO211" i="11" s="1"/>
  <c r="DP219" i="11" s="1"/>
  <c r="DP63" i="11" s="1"/>
  <c r="DP111" i="11"/>
  <c r="DP205" i="11" s="1"/>
  <c r="DQ213" i="11" s="1"/>
  <c r="DQ57" i="11" s="1"/>
  <c r="DS122" i="11"/>
  <c r="DS207" i="11" s="1"/>
  <c r="DT215" i="11" s="1"/>
  <c r="DT59" i="11" s="1"/>
  <c r="DQ86" i="12"/>
  <c r="DQ102" i="12" s="1"/>
  <c r="DR104" i="12" s="1"/>
  <c r="DR42" i="12" s="1"/>
  <c r="DM198" i="8"/>
  <c r="DM188" i="8"/>
  <c r="DM192" i="8" s="1"/>
  <c r="DM182" i="8"/>
  <c r="DM154" i="8"/>
  <c r="DM133" i="8"/>
  <c r="DM209" i="8" s="1"/>
  <c r="DN217" i="8" s="1"/>
  <c r="DN61" i="8" s="1"/>
  <c r="DO82" i="9"/>
  <c r="DO81" i="9"/>
  <c r="DO84" i="9"/>
  <c r="DO83" i="9"/>
  <c r="DO79" i="9"/>
  <c r="DO78" i="9"/>
  <c r="DO85" i="9"/>
  <c r="DO77" i="9"/>
  <c r="DM194" i="8"/>
  <c r="DM98" i="9"/>
  <c r="DN140" i="8"/>
  <c r="DN136" i="8"/>
  <c r="DN141" i="8"/>
  <c r="DN143" i="8"/>
  <c r="DN162" i="8" s="1"/>
  <c r="DS228" i="8" s="1"/>
  <c r="DN138" i="8"/>
  <c r="DN137" i="8"/>
  <c r="DN139" i="8"/>
  <c r="DN142" i="8"/>
  <c r="DN135" i="8"/>
  <c r="DO111" i="8"/>
  <c r="DO205" i="8" s="1"/>
  <c r="DP213" i="8" s="1"/>
  <c r="DP57" i="8" s="1"/>
  <c r="DP103" i="8" s="1"/>
  <c r="BX257" i="11"/>
  <c r="BX251" i="11"/>
  <c r="BX253" i="8"/>
  <c r="DQ116" i="8"/>
  <c r="DQ117" i="8"/>
  <c r="DQ115" i="8"/>
  <c r="DQ114" i="8"/>
  <c r="DQ113" i="8"/>
  <c r="DQ120" i="8"/>
  <c r="DQ119" i="8"/>
  <c r="DQ118" i="8"/>
  <c r="HQ241" i="2"/>
  <c r="HP240" i="2"/>
  <c r="HL202" i="2"/>
  <c r="HM203" i="2"/>
  <c r="HN222" i="2"/>
  <c r="HM221" i="2"/>
  <c r="HN55" i="2"/>
  <c r="HM54" i="2"/>
  <c r="HN32" i="2"/>
  <c r="HM31" i="2"/>
  <c r="HO9" i="2"/>
  <c r="HN8" i="2"/>
  <c r="HK48" i="2"/>
  <c r="DQ230" i="11" l="1"/>
  <c r="DQ232" i="11" s="1"/>
  <c r="DO194" i="11"/>
  <c r="DO98" i="12"/>
  <c r="DP138" i="11"/>
  <c r="DP137" i="11"/>
  <c r="DP135" i="11"/>
  <c r="DP143" i="11"/>
  <c r="DP162" i="11" s="1"/>
  <c r="DU228" i="11" s="1"/>
  <c r="DP136" i="11"/>
  <c r="DP139" i="11"/>
  <c r="DP140" i="11"/>
  <c r="DP141" i="11"/>
  <c r="DP142" i="11"/>
  <c r="DS132" i="11"/>
  <c r="DS160" i="11" s="1"/>
  <c r="DS128" i="11"/>
  <c r="DS126" i="11"/>
  <c r="DS124" i="11"/>
  <c r="DS130" i="11"/>
  <c r="DS127" i="11"/>
  <c r="DS125" i="11"/>
  <c r="DS133" i="11" s="1"/>
  <c r="DS209" i="11" s="1"/>
  <c r="DT217" i="11" s="1"/>
  <c r="DT61" i="11" s="1"/>
  <c r="DS131" i="11"/>
  <c r="DS129" i="11"/>
  <c r="DT121" i="11"/>
  <c r="DT120" i="11"/>
  <c r="DT119" i="11"/>
  <c r="DT118" i="11"/>
  <c r="DT116" i="11"/>
  <c r="DT114" i="11"/>
  <c r="DT113" i="11"/>
  <c r="DT115" i="11"/>
  <c r="DT117" i="11"/>
  <c r="DQ110" i="11"/>
  <c r="DQ108" i="11"/>
  <c r="DQ109" i="11"/>
  <c r="DQ105" i="11"/>
  <c r="DQ107" i="11"/>
  <c r="DQ102" i="11"/>
  <c r="DQ103" i="11"/>
  <c r="DQ106" i="11"/>
  <c r="DQ104" i="11"/>
  <c r="DR78" i="12"/>
  <c r="DR80" i="12"/>
  <c r="DR84" i="12"/>
  <c r="DR79" i="12"/>
  <c r="DR82" i="12"/>
  <c r="DR85" i="12"/>
  <c r="DR77" i="12"/>
  <c r="DR83" i="12"/>
  <c r="DR81" i="12"/>
  <c r="DN126" i="8"/>
  <c r="DN130" i="8"/>
  <c r="DN124" i="8"/>
  <c r="DN132" i="8"/>
  <c r="DN160" i="8" s="1"/>
  <c r="DN125" i="8"/>
  <c r="DN129" i="8"/>
  <c r="DN128" i="8"/>
  <c r="DN131" i="8"/>
  <c r="DN127" i="8"/>
  <c r="DO86" i="9"/>
  <c r="DO102" i="9" s="1"/>
  <c r="DP104" i="9" s="1"/>
  <c r="DP42" i="9" s="1"/>
  <c r="DP79" i="9" s="1"/>
  <c r="DN184" i="8"/>
  <c r="DP226" i="8" s="1"/>
  <c r="DN200" i="8"/>
  <c r="DN156" i="8"/>
  <c r="DP224" i="8" s="1"/>
  <c r="DN190" i="8"/>
  <c r="DN144" i="8"/>
  <c r="DN211" i="8" s="1"/>
  <c r="DO219" i="8" s="1"/>
  <c r="DO63" i="8" s="1"/>
  <c r="DP106" i="8"/>
  <c r="DP108" i="8"/>
  <c r="DP109" i="8"/>
  <c r="DP105" i="8"/>
  <c r="DP102" i="8"/>
  <c r="DP104" i="8"/>
  <c r="DP110" i="8"/>
  <c r="DP107" i="8"/>
  <c r="BY243" i="11"/>
  <c r="BY245" i="11"/>
  <c r="BY253" i="11" s="1"/>
  <c r="DQ122" i="8"/>
  <c r="DQ207" i="8" s="1"/>
  <c r="DR215" i="8" s="1"/>
  <c r="DR59" i="8" s="1"/>
  <c r="DR118" i="8" s="1"/>
  <c r="BX255" i="8"/>
  <c r="BX259" i="8" s="1"/>
  <c r="HR241" i="2"/>
  <c r="HQ240" i="2"/>
  <c r="HN221" i="2"/>
  <c r="HO222" i="2"/>
  <c r="HN203" i="2"/>
  <c r="HM202" i="2"/>
  <c r="HN54" i="2"/>
  <c r="HO55" i="2"/>
  <c r="HN31" i="2"/>
  <c r="HO32" i="2"/>
  <c r="HP9" i="2"/>
  <c r="HO8" i="2"/>
  <c r="HL48" i="2"/>
  <c r="DT126" i="11" l="1"/>
  <c r="DS182" i="11"/>
  <c r="DS154" i="11"/>
  <c r="DS198" i="11"/>
  <c r="DS188" i="11"/>
  <c r="DS192" i="11" s="1"/>
  <c r="DT131" i="11"/>
  <c r="DT125" i="11"/>
  <c r="DP190" i="11"/>
  <c r="DP184" i="11"/>
  <c r="DR226" i="11" s="1"/>
  <c r="DP156" i="11"/>
  <c r="DR224" i="11" s="1"/>
  <c r="DP200" i="11"/>
  <c r="DT122" i="11"/>
  <c r="DT207" i="11" s="1"/>
  <c r="DU215" i="11" s="1"/>
  <c r="DU59" i="11" s="1"/>
  <c r="DU114" i="11" s="1"/>
  <c r="DT124" i="11"/>
  <c r="DT129" i="11"/>
  <c r="DT127" i="11"/>
  <c r="DT130" i="11"/>
  <c r="DT128" i="11"/>
  <c r="DT132" i="11"/>
  <c r="DT160" i="11" s="1"/>
  <c r="DP144" i="11"/>
  <c r="DP211" i="11" s="1"/>
  <c r="DQ219" i="11" s="1"/>
  <c r="DQ63" i="11" s="1"/>
  <c r="DQ111" i="11"/>
  <c r="DQ205" i="11" s="1"/>
  <c r="DR213" i="11" s="1"/>
  <c r="DR57" i="11" s="1"/>
  <c r="DR86" i="12"/>
  <c r="DR102" i="12" s="1"/>
  <c r="DS104" i="12" s="1"/>
  <c r="DS42" i="12" s="1"/>
  <c r="DN133" i="8"/>
  <c r="DN209" i="8" s="1"/>
  <c r="DO217" i="8" s="1"/>
  <c r="DO61" i="8" s="1"/>
  <c r="DN198" i="8"/>
  <c r="DN182" i="8"/>
  <c r="DN154" i="8"/>
  <c r="DN188" i="8"/>
  <c r="DN192" i="8" s="1"/>
  <c r="DP83" i="9"/>
  <c r="DP82" i="9"/>
  <c r="DP81" i="9"/>
  <c r="DP85" i="9"/>
  <c r="DP77" i="9"/>
  <c r="DP84" i="9"/>
  <c r="DP78" i="9"/>
  <c r="DP80" i="9"/>
  <c r="DP111" i="8"/>
  <c r="DP205" i="8" s="1"/>
  <c r="DQ213" i="8" s="1"/>
  <c r="DQ57" i="8" s="1"/>
  <c r="DQ109" i="8" s="1"/>
  <c r="DO141" i="8"/>
  <c r="DO135" i="8"/>
  <c r="DO136" i="8"/>
  <c r="DO137" i="8"/>
  <c r="DO143" i="8"/>
  <c r="DO162" i="8" s="1"/>
  <c r="DT228" i="8" s="1"/>
  <c r="DO142" i="8"/>
  <c r="DO138" i="8"/>
  <c r="DO139" i="8"/>
  <c r="DO140" i="8"/>
  <c r="DN194" i="8"/>
  <c r="DN98" i="9"/>
  <c r="DP230" i="8"/>
  <c r="DP232" i="8" s="1"/>
  <c r="BY255" i="11"/>
  <c r="BY259" i="11" s="1"/>
  <c r="DR115" i="8"/>
  <c r="DR116" i="8"/>
  <c r="DR120" i="8"/>
  <c r="DR121" i="8"/>
  <c r="DR117" i="8"/>
  <c r="DR114" i="8"/>
  <c r="DR119" i="8"/>
  <c r="DR113" i="8"/>
  <c r="BX247" i="8"/>
  <c r="HS241" i="2"/>
  <c r="HR240" i="2"/>
  <c r="HO54" i="2"/>
  <c r="HP55" i="2"/>
  <c r="HO221" i="2"/>
  <c r="HP222" i="2"/>
  <c r="HN202" i="2"/>
  <c r="HO203" i="2"/>
  <c r="HO31" i="2"/>
  <c r="HP32" i="2"/>
  <c r="HQ9" i="2"/>
  <c r="HP8" i="2"/>
  <c r="HM48" i="2"/>
  <c r="DU117" i="11" l="1"/>
  <c r="DU116" i="11"/>
  <c r="DU115" i="11"/>
  <c r="DT198" i="11"/>
  <c r="DT154" i="11"/>
  <c r="DT188" i="11"/>
  <c r="DT192" i="11" s="1"/>
  <c r="DT182" i="11"/>
  <c r="DU113" i="11"/>
  <c r="DR230" i="11"/>
  <c r="DR232" i="11" s="1"/>
  <c r="DU119" i="11"/>
  <c r="DU118" i="11"/>
  <c r="DU120" i="11"/>
  <c r="DP194" i="11"/>
  <c r="DP98" i="12"/>
  <c r="DQ140" i="11"/>
  <c r="DQ141" i="11"/>
  <c r="DQ136" i="11"/>
  <c r="DQ137" i="11"/>
  <c r="DQ143" i="11"/>
  <c r="DQ162" i="11" s="1"/>
  <c r="DV228" i="11" s="1"/>
  <c r="DQ135" i="11"/>
  <c r="DQ139" i="11"/>
  <c r="DQ138" i="11"/>
  <c r="DQ142" i="11"/>
  <c r="DT133" i="11"/>
  <c r="DT209" i="11" s="1"/>
  <c r="DU217" i="11" s="1"/>
  <c r="DU61" i="11" s="1"/>
  <c r="DU121" i="11"/>
  <c r="DR109" i="11"/>
  <c r="DR110" i="11"/>
  <c r="DR106" i="11"/>
  <c r="DR102" i="11"/>
  <c r="DR107" i="11"/>
  <c r="DR108" i="11"/>
  <c r="DR103" i="11"/>
  <c r="DR105" i="11"/>
  <c r="DR104" i="11"/>
  <c r="DS80" i="12"/>
  <c r="DS85" i="12"/>
  <c r="DS77" i="12"/>
  <c r="DS81" i="12"/>
  <c r="DS83" i="12"/>
  <c r="DS79" i="12"/>
  <c r="DS78" i="12"/>
  <c r="DS82" i="12"/>
  <c r="DS84" i="12"/>
  <c r="DO125" i="8"/>
  <c r="DO124" i="8"/>
  <c r="DO127" i="8"/>
  <c r="DO129" i="8"/>
  <c r="DO131" i="8"/>
  <c r="DO132" i="8"/>
  <c r="DO160" i="8" s="1"/>
  <c r="DO130" i="8"/>
  <c r="DO128" i="8"/>
  <c r="DO126" i="8"/>
  <c r="DP86" i="9"/>
  <c r="DP102" i="9" s="1"/>
  <c r="DQ104" i="9" s="1"/>
  <c r="DQ42" i="9" s="1"/>
  <c r="DQ82" i="9" s="1"/>
  <c r="DQ108" i="8"/>
  <c r="DQ110" i="8"/>
  <c r="DQ102" i="8"/>
  <c r="DQ103" i="8"/>
  <c r="DQ106" i="8"/>
  <c r="DQ104" i="8"/>
  <c r="DQ107" i="8"/>
  <c r="DQ105" i="8"/>
  <c r="DO144" i="8"/>
  <c r="DO211" i="8" s="1"/>
  <c r="DP219" i="8" s="1"/>
  <c r="DP63" i="8" s="1"/>
  <c r="DO156" i="8"/>
  <c r="DQ224" i="8" s="1"/>
  <c r="DO184" i="8"/>
  <c r="DQ226" i="8" s="1"/>
  <c r="DQ230" i="8" s="1"/>
  <c r="DQ232" i="8" s="1"/>
  <c r="DO200" i="8"/>
  <c r="DO190" i="8"/>
  <c r="BY247" i="11"/>
  <c r="DR122" i="8"/>
  <c r="DR207" i="8" s="1"/>
  <c r="DS215" i="8" s="1"/>
  <c r="DS59" i="8" s="1"/>
  <c r="DS118" i="8" s="1"/>
  <c r="BX249" i="8"/>
  <c r="HT241" i="2"/>
  <c r="HS240" i="2"/>
  <c r="HP203" i="2"/>
  <c r="HO202" i="2"/>
  <c r="HQ222" i="2"/>
  <c r="HP221" i="2"/>
  <c r="HP54" i="2"/>
  <c r="HQ55" i="2"/>
  <c r="HQ32" i="2"/>
  <c r="HP31" i="2"/>
  <c r="HR9" i="2"/>
  <c r="HQ8" i="2"/>
  <c r="HN48" i="2"/>
  <c r="DQ144" i="11" l="1"/>
  <c r="DQ211" i="11" s="1"/>
  <c r="DR219" i="11" s="1"/>
  <c r="DR63" i="11" s="1"/>
  <c r="DU124" i="11"/>
  <c r="DU127" i="11"/>
  <c r="DU131" i="11"/>
  <c r="DU128" i="11"/>
  <c r="DU130" i="11"/>
  <c r="DU132" i="11"/>
  <c r="DU160" i="11" s="1"/>
  <c r="DU126" i="11"/>
  <c r="DU129" i="11"/>
  <c r="DU125" i="11"/>
  <c r="DU122" i="11"/>
  <c r="DU207" i="11" s="1"/>
  <c r="DV215" i="11" s="1"/>
  <c r="DV59" i="11" s="1"/>
  <c r="DQ156" i="11"/>
  <c r="DS224" i="11" s="1"/>
  <c r="DQ190" i="11"/>
  <c r="DQ184" i="11"/>
  <c r="DS226" i="11" s="1"/>
  <c r="DQ200" i="11"/>
  <c r="DS86" i="12"/>
  <c r="DS102" i="12" s="1"/>
  <c r="DT104" i="12" s="1"/>
  <c r="DT42" i="12" s="1"/>
  <c r="DT82" i="12" s="1"/>
  <c r="DR111" i="11"/>
  <c r="DR205" i="11" s="1"/>
  <c r="DS213" i="11" s="1"/>
  <c r="DS57" i="11" s="1"/>
  <c r="DO182" i="8"/>
  <c r="DO198" i="8"/>
  <c r="DO154" i="8"/>
  <c r="DO188" i="8"/>
  <c r="DO192" i="8" s="1"/>
  <c r="DO133" i="8"/>
  <c r="DO209" i="8" s="1"/>
  <c r="DP217" i="8" s="1"/>
  <c r="DP61" i="8" s="1"/>
  <c r="DQ78" i="9"/>
  <c r="DQ83" i="9"/>
  <c r="DQ84" i="9"/>
  <c r="DQ85" i="9"/>
  <c r="DQ81" i="9"/>
  <c r="DQ77" i="9"/>
  <c r="DQ80" i="9"/>
  <c r="DQ79" i="9"/>
  <c r="DP135" i="8"/>
  <c r="DP137" i="8"/>
  <c r="DP136" i="8"/>
  <c r="DP139" i="8"/>
  <c r="DP142" i="8"/>
  <c r="DP138" i="8"/>
  <c r="DP140" i="8"/>
  <c r="DP143" i="8"/>
  <c r="DP162" i="8" s="1"/>
  <c r="DU228" i="8" s="1"/>
  <c r="DP141" i="8"/>
  <c r="DQ111" i="8"/>
  <c r="DQ205" i="8" s="1"/>
  <c r="DR213" i="8" s="1"/>
  <c r="DR57" i="8" s="1"/>
  <c r="DO194" i="8"/>
  <c r="DO98" i="9"/>
  <c r="BY249" i="11"/>
  <c r="DS115" i="8"/>
  <c r="DS117" i="8"/>
  <c r="DS116" i="8"/>
  <c r="DS113" i="8"/>
  <c r="DS114" i="8"/>
  <c r="DS120" i="8"/>
  <c r="DS121" i="8"/>
  <c r="DS119" i="8"/>
  <c r="BX257" i="8"/>
  <c r="BX251" i="8"/>
  <c r="HU241" i="2"/>
  <c r="HT240" i="2"/>
  <c r="HR55" i="2"/>
  <c r="HQ54" i="2"/>
  <c r="HP202" i="2"/>
  <c r="HQ203" i="2"/>
  <c r="HR222" i="2"/>
  <c r="HQ221" i="2"/>
  <c r="HR32" i="2"/>
  <c r="HQ31" i="2"/>
  <c r="HS9" i="2"/>
  <c r="HR8" i="2"/>
  <c r="HO48" i="2"/>
  <c r="DQ98" i="12" l="1"/>
  <c r="DQ194" i="11"/>
  <c r="DS230" i="11"/>
  <c r="DS232" i="11" s="1"/>
  <c r="DV121" i="11"/>
  <c r="DV117" i="11"/>
  <c r="DV114" i="11"/>
  <c r="DV113" i="11"/>
  <c r="DV115" i="11"/>
  <c r="DV120" i="11"/>
  <c r="DV118" i="11"/>
  <c r="DV119" i="11"/>
  <c r="DV116" i="11"/>
  <c r="DU133" i="11"/>
  <c r="DU209" i="11" s="1"/>
  <c r="DV217" i="11" s="1"/>
  <c r="DV61" i="11" s="1"/>
  <c r="DU182" i="11"/>
  <c r="DU198" i="11"/>
  <c r="DU154" i="11"/>
  <c r="DU188" i="11"/>
  <c r="DU192" i="11" s="1"/>
  <c r="DR137" i="11"/>
  <c r="DR139" i="11"/>
  <c r="DR136" i="11"/>
  <c r="DR144" i="11" s="1"/>
  <c r="DR211" i="11" s="1"/>
  <c r="DS219" i="11" s="1"/>
  <c r="DS63" i="11" s="1"/>
  <c r="DS135" i="11" s="1"/>
  <c r="DS184" i="11" s="1"/>
  <c r="DU226" i="11" s="1"/>
  <c r="DR135" i="11"/>
  <c r="DR138" i="11"/>
  <c r="DR140" i="11"/>
  <c r="DR142" i="11"/>
  <c r="DR143" i="11"/>
  <c r="DR162" i="11" s="1"/>
  <c r="DW228" i="11" s="1"/>
  <c r="DR141" i="11"/>
  <c r="DT78" i="12"/>
  <c r="DT83" i="12"/>
  <c r="DT77" i="12"/>
  <c r="DT85" i="12"/>
  <c r="DS102" i="11"/>
  <c r="DS108" i="11"/>
  <c r="DS105" i="11"/>
  <c r="DS109" i="11"/>
  <c r="DS104" i="11"/>
  <c r="DS103" i="11"/>
  <c r="DS106" i="11"/>
  <c r="DS107" i="11"/>
  <c r="DS110" i="11"/>
  <c r="DT80" i="12"/>
  <c r="DT84" i="12"/>
  <c r="DT81" i="12"/>
  <c r="DT79" i="12"/>
  <c r="DP129" i="8"/>
  <c r="DP127" i="8"/>
  <c r="DP132" i="8"/>
  <c r="DP160" i="8" s="1"/>
  <c r="DP130" i="8"/>
  <c r="DP124" i="8"/>
  <c r="DP128" i="8"/>
  <c r="DP131" i="8"/>
  <c r="DP126" i="8"/>
  <c r="DP125" i="8"/>
  <c r="DQ86" i="9"/>
  <c r="DQ102" i="9" s="1"/>
  <c r="DR104" i="9" s="1"/>
  <c r="DR42" i="9" s="1"/>
  <c r="DR79" i="9" s="1"/>
  <c r="DR107" i="8"/>
  <c r="DR109" i="8"/>
  <c r="DR103" i="8"/>
  <c r="DR104" i="8"/>
  <c r="DR105" i="8"/>
  <c r="DR108" i="8"/>
  <c r="DR102" i="8"/>
  <c r="DR110" i="8"/>
  <c r="DR106" i="8"/>
  <c r="DP144" i="8"/>
  <c r="DP211" i="8" s="1"/>
  <c r="DQ219" i="8" s="1"/>
  <c r="DQ63" i="8" s="1"/>
  <c r="DP200" i="8"/>
  <c r="DP156" i="8"/>
  <c r="DR224" i="8" s="1"/>
  <c r="DP190" i="8"/>
  <c r="DP184" i="8"/>
  <c r="DR226" i="8" s="1"/>
  <c r="DS122" i="8"/>
  <c r="DS207" i="8" s="1"/>
  <c r="DT215" i="8" s="1"/>
  <c r="DT59" i="8" s="1"/>
  <c r="DT117" i="8" s="1"/>
  <c r="BY257" i="11"/>
  <c r="BY251" i="11"/>
  <c r="BZ243" i="11" s="1"/>
  <c r="BY243" i="8"/>
  <c r="BY245" i="8"/>
  <c r="HU240" i="2"/>
  <c r="HV241" i="2"/>
  <c r="HS222" i="2"/>
  <c r="HR221" i="2"/>
  <c r="HR203" i="2"/>
  <c r="HQ202" i="2"/>
  <c r="HS55" i="2"/>
  <c r="HR54" i="2"/>
  <c r="HR31" i="2"/>
  <c r="HS32" i="2"/>
  <c r="HT9" i="2"/>
  <c r="HS8" i="2"/>
  <c r="HP48" i="2"/>
  <c r="DS139" i="11" l="1"/>
  <c r="DS156" i="11"/>
  <c r="DU224" i="11" s="1"/>
  <c r="DS200" i="11"/>
  <c r="DR200" i="11"/>
  <c r="DR190" i="11"/>
  <c r="DR184" i="11"/>
  <c r="DT226" i="11" s="1"/>
  <c r="DR156" i="11"/>
  <c r="DT224" i="11" s="1"/>
  <c r="DS142" i="11"/>
  <c r="DV132" i="11"/>
  <c r="DV160" i="11" s="1"/>
  <c r="DV128" i="11"/>
  <c r="DV129" i="11"/>
  <c r="DV126" i="11"/>
  <c r="DV127" i="11"/>
  <c r="DV124" i="11"/>
  <c r="DV131" i="11"/>
  <c r="DV130" i="11"/>
  <c r="DV125" i="11"/>
  <c r="DS190" i="11"/>
  <c r="DS137" i="11"/>
  <c r="DS136" i="11"/>
  <c r="DS144" i="11" s="1"/>
  <c r="DS211" i="11" s="1"/>
  <c r="DT219" i="11" s="1"/>
  <c r="DT63" i="11" s="1"/>
  <c r="DT142" i="11" s="1"/>
  <c r="DS138" i="11"/>
  <c r="DV122" i="11"/>
  <c r="DV207" i="11" s="1"/>
  <c r="DW215" i="11" s="1"/>
  <c r="DW59" i="11" s="1"/>
  <c r="DS143" i="11"/>
  <c r="DS162" i="11" s="1"/>
  <c r="DX228" i="11" s="1"/>
  <c r="DS140" i="11"/>
  <c r="DS141" i="11"/>
  <c r="DU230" i="11"/>
  <c r="DS111" i="11"/>
  <c r="DS205" i="11" s="1"/>
  <c r="DT213" i="11" s="1"/>
  <c r="DT57" i="11" s="1"/>
  <c r="DS194" i="11"/>
  <c r="DS98" i="12"/>
  <c r="DT86" i="12"/>
  <c r="DT102" i="12" s="1"/>
  <c r="DU104" i="12" s="1"/>
  <c r="DU42" i="12" s="1"/>
  <c r="DP133" i="8"/>
  <c r="DP209" i="8" s="1"/>
  <c r="DQ217" i="8" s="1"/>
  <c r="DQ61" i="8" s="1"/>
  <c r="DQ127" i="8" s="1"/>
  <c r="DP182" i="8"/>
  <c r="DP154" i="8"/>
  <c r="DP198" i="8"/>
  <c r="DP188" i="8"/>
  <c r="DP192" i="8" s="1"/>
  <c r="DR77" i="9"/>
  <c r="DR85" i="9"/>
  <c r="DR82" i="9"/>
  <c r="DR81" i="9"/>
  <c r="DR80" i="9"/>
  <c r="DR78" i="9"/>
  <c r="DR84" i="9"/>
  <c r="DR83" i="9"/>
  <c r="DR111" i="8"/>
  <c r="DR205" i="8" s="1"/>
  <c r="DS213" i="8" s="1"/>
  <c r="DS57" i="8" s="1"/>
  <c r="DP98" i="9"/>
  <c r="DP194" i="8"/>
  <c r="DR230" i="8"/>
  <c r="DR232" i="8" s="1"/>
  <c r="DQ135" i="8"/>
  <c r="DQ140" i="8"/>
  <c r="DQ138" i="8"/>
  <c r="DQ136" i="8"/>
  <c r="DQ141" i="8"/>
  <c r="DQ139" i="8"/>
  <c r="DQ143" i="8"/>
  <c r="DQ162" i="8" s="1"/>
  <c r="DV228" i="8" s="1"/>
  <c r="DQ137" i="8"/>
  <c r="DQ142" i="8"/>
  <c r="DT121" i="8"/>
  <c r="DT115" i="8"/>
  <c r="DT116" i="8"/>
  <c r="DT120" i="8"/>
  <c r="DT114" i="8"/>
  <c r="DT119" i="8"/>
  <c r="DT113" i="8"/>
  <c r="DT118" i="8"/>
  <c r="BZ245" i="11"/>
  <c r="BZ253" i="11" s="1"/>
  <c r="BY253" i="8"/>
  <c r="HV240" i="2"/>
  <c r="HW241" i="2"/>
  <c r="HS54" i="2"/>
  <c r="HT55" i="2"/>
  <c r="HS203" i="2"/>
  <c r="HR202" i="2"/>
  <c r="HT222" i="2"/>
  <c r="HS221" i="2"/>
  <c r="HS31" i="2"/>
  <c r="HT32" i="2"/>
  <c r="HU9" i="2"/>
  <c r="HT8" i="2"/>
  <c r="HQ48" i="2"/>
  <c r="DW116" i="11" l="1"/>
  <c r="DW121" i="11"/>
  <c r="DW117" i="11"/>
  <c r="DW120" i="11"/>
  <c r="DW115" i="11"/>
  <c r="DW119" i="11"/>
  <c r="DW113" i="11"/>
  <c r="DW114" i="11"/>
  <c r="DW122" i="11" s="1"/>
  <c r="DW207" i="11" s="1"/>
  <c r="DX215" i="11" s="1"/>
  <c r="DX59" i="11" s="1"/>
  <c r="DX117" i="11" s="1"/>
  <c r="DW118" i="11"/>
  <c r="DV133" i="11"/>
  <c r="DV209" i="11" s="1"/>
  <c r="DW217" i="11" s="1"/>
  <c r="DW61" i="11" s="1"/>
  <c r="DT139" i="11"/>
  <c r="DT230" i="11"/>
  <c r="DT232" i="11" s="1"/>
  <c r="DU232" i="11" s="1"/>
  <c r="DT140" i="11"/>
  <c r="DT141" i="11"/>
  <c r="DR194" i="11"/>
  <c r="DR98" i="12"/>
  <c r="DT135" i="11"/>
  <c r="DT156" i="11" s="1"/>
  <c r="DV224" i="11" s="1"/>
  <c r="DT136" i="11"/>
  <c r="DT137" i="11"/>
  <c r="DT138" i="11"/>
  <c r="DV154" i="11"/>
  <c r="DV198" i="11"/>
  <c r="DV182" i="11"/>
  <c r="DV188" i="11"/>
  <c r="DV192" i="11" s="1"/>
  <c r="DT143" i="11"/>
  <c r="DT162" i="11" s="1"/>
  <c r="DY228" i="11" s="1"/>
  <c r="DU84" i="12"/>
  <c r="DU78" i="12"/>
  <c r="DU81" i="12"/>
  <c r="DU77" i="12"/>
  <c r="DU82" i="12"/>
  <c r="DU80" i="12"/>
  <c r="DU79" i="12"/>
  <c r="DU85" i="12"/>
  <c r="DU83" i="12"/>
  <c r="DT108" i="11"/>
  <c r="DT103" i="11"/>
  <c r="DT104" i="11"/>
  <c r="DT107" i="11"/>
  <c r="DT110" i="11"/>
  <c r="DT102" i="11"/>
  <c r="DT105" i="11"/>
  <c r="DT109" i="11"/>
  <c r="DT106" i="11"/>
  <c r="DT144" i="11"/>
  <c r="DT211" i="11" s="1"/>
  <c r="DU219" i="11" s="1"/>
  <c r="DU63" i="11" s="1"/>
  <c r="DQ128" i="8"/>
  <c r="DQ131" i="8"/>
  <c r="DQ132" i="8"/>
  <c r="DQ160" i="8" s="1"/>
  <c r="DQ129" i="8"/>
  <c r="DQ130" i="8"/>
  <c r="DQ125" i="8"/>
  <c r="DQ124" i="8"/>
  <c r="DQ126" i="8"/>
  <c r="DR86" i="9"/>
  <c r="DR102" i="9" s="1"/>
  <c r="DS104" i="9" s="1"/>
  <c r="DS42" i="9" s="1"/>
  <c r="DS84" i="9" s="1"/>
  <c r="DQ144" i="8"/>
  <c r="DQ211" i="8" s="1"/>
  <c r="DR219" i="8" s="1"/>
  <c r="DR63" i="8" s="1"/>
  <c r="DQ200" i="8"/>
  <c r="DQ184" i="8"/>
  <c r="DS226" i="8" s="1"/>
  <c r="DQ190" i="8"/>
  <c r="DQ156" i="8"/>
  <c r="DS224" i="8" s="1"/>
  <c r="DS109" i="8"/>
  <c r="DS106" i="8"/>
  <c r="DS102" i="8"/>
  <c r="DS110" i="8"/>
  <c r="DS108" i="8"/>
  <c r="DS104" i="8"/>
  <c r="DS107" i="8"/>
  <c r="DS105" i="8"/>
  <c r="DS103" i="8"/>
  <c r="DT122" i="8"/>
  <c r="DT207" i="8" s="1"/>
  <c r="DU215" i="8" s="1"/>
  <c r="DU59" i="8" s="1"/>
  <c r="DU119" i="8" s="1"/>
  <c r="BZ255" i="11"/>
  <c r="BY255" i="8"/>
  <c r="BY259" i="8" s="1"/>
  <c r="HX241" i="2"/>
  <c r="HW240" i="2"/>
  <c r="HS202" i="2"/>
  <c r="HT203" i="2"/>
  <c r="HT54" i="2"/>
  <c r="HU55" i="2"/>
  <c r="HU222" i="2"/>
  <c r="HT221" i="2"/>
  <c r="HU32" i="2"/>
  <c r="HT31" i="2"/>
  <c r="HV9" i="2"/>
  <c r="HU8" i="2"/>
  <c r="HR48" i="2"/>
  <c r="DT184" i="11" l="1"/>
  <c r="DV226" i="11" s="1"/>
  <c r="DV230" i="11" s="1"/>
  <c r="DV232" i="11" s="1"/>
  <c r="DX116" i="11"/>
  <c r="DT200" i="11"/>
  <c r="DX114" i="11"/>
  <c r="DT190" i="11"/>
  <c r="DX113" i="11"/>
  <c r="DX121" i="11"/>
  <c r="DX115" i="11"/>
  <c r="DX119" i="11"/>
  <c r="DX118" i="11"/>
  <c r="DX120" i="11"/>
  <c r="DW128" i="11"/>
  <c r="DW126" i="11"/>
  <c r="DW129" i="11"/>
  <c r="DW131" i="11"/>
  <c r="DW127" i="11"/>
  <c r="DW132" i="11"/>
  <c r="DW160" i="11" s="1"/>
  <c r="DW124" i="11"/>
  <c r="DW125" i="11"/>
  <c r="DW130" i="11"/>
  <c r="DU138" i="11"/>
  <c r="DU135" i="11"/>
  <c r="DU143" i="11"/>
  <c r="DU162" i="11" s="1"/>
  <c r="DZ228" i="11" s="1"/>
  <c r="DU136" i="11"/>
  <c r="DU137" i="11"/>
  <c r="DU142" i="11"/>
  <c r="DU140" i="11"/>
  <c r="DU139" i="11"/>
  <c r="DU141" i="11"/>
  <c r="DX122" i="11"/>
  <c r="DX207" i="11" s="1"/>
  <c r="DY215" i="11" s="1"/>
  <c r="DY59" i="11" s="1"/>
  <c r="DT194" i="11"/>
  <c r="DT98" i="12"/>
  <c r="DT111" i="11"/>
  <c r="DT205" i="11" s="1"/>
  <c r="DU213" i="11" s="1"/>
  <c r="DU57" i="11" s="1"/>
  <c r="DU86" i="12"/>
  <c r="DU102" i="12" s="1"/>
  <c r="DV104" i="12" s="1"/>
  <c r="DV42" i="12" s="1"/>
  <c r="DQ133" i="8"/>
  <c r="DQ209" i="8" s="1"/>
  <c r="DR217" i="8" s="1"/>
  <c r="DR61" i="8" s="1"/>
  <c r="DR126" i="8" s="1"/>
  <c r="DQ188" i="8"/>
  <c r="DQ192" i="8" s="1"/>
  <c r="DQ182" i="8"/>
  <c r="DQ198" i="8"/>
  <c r="DQ154" i="8"/>
  <c r="DS77" i="9"/>
  <c r="DS83" i="9"/>
  <c r="DS85" i="9"/>
  <c r="DS111" i="8"/>
  <c r="DS205" i="8" s="1"/>
  <c r="DT213" i="8" s="1"/>
  <c r="DT57" i="8" s="1"/>
  <c r="DT106" i="8" s="1"/>
  <c r="DS79" i="9"/>
  <c r="DS80" i="9"/>
  <c r="DS78" i="9"/>
  <c r="DS82" i="9"/>
  <c r="DS81" i="9"/>
  <c r="DR138" i="8"/>
  <c r="DR141" i="8"/>
  <c r="DR135" i="8"/>
  <c r="DR137" i="8"/>
  <c r="DR139" i="8"/>
  <c r="DR136" i="8"/>
  <c r="DR143" i="8"/>
  <c r="DR162" i="8" s="1"/>
  <c r="DW228" i="8" s="1"/>
  <c r="DR142" i="8"/>
  <c r="DR140" i="8"/>
  <c r="DS230" i="8"/>
  <c r="DS232" i="8" s="1"/>
  <c r="DQ194" i="8"/>
  <c r="DQ98" i="9"/>
  <c r="DU113" i="8"/>
  <c r="DU120" i="8"/>
  <c r="DU121" i="8"/>
  <c r="DU116" i="8"/>
  <c r="DU118" i="8"/>
  <c r="DU117" i="8"/>
  <c r="DU115" i="8"/>
  <c r="DU114" i="8"/>
  <c r="BZ247" i="11"/>
  <c r="BZ259" i="11"/>
  <c r="BY247" i="8"/>
  <c r="HY241" i="2"/>
  <c r="HX240" i="2"/>
  <c r="HV55" i="2"/>
  <c r="HU54" i="2"/>
  <c r="HT202" i="2"/>
  <c r="HU203" i="2"/>
  <c r="HU221" i="2"/>
  <c r="HV222" i="2"/>
  <c r="HV32" i="2"/>
  <c r="HU31" i="2"/>
  <c r="HW9" i="2"/>
  <c r="HV8" i="2"/>
  <c r="HS48" i="2"/>
  <c r="DW182" i="11" l="1"/>
  <c r="DW154" i="11"/>
  <c r="DW198" i="11"/>
  <c r="DW188" i="11"/>
  <c r="DW192" i="11" s="1"/>
  <c r="DW133" i="11"/>
  <c r="DW209" i="11" s="1"/>
  <c r="DX217" i="11" s="1"/>
  <c r="DX61" i="11" s="1"/>
  <c r="DV84" i="12"/>
  <c r="DV83" i="12"/>
  <c r="DV85" i="12"/>
  <c r="DV80" i="12"/>
  <c r="DV78" i="12"/>
  <c r="DV82" i="12"/>
  <c r="DV79" i="12"/>
  <c r="DV77" i="12"/>
  <c r="DV81" i="12"/>
  <c r="DY115" i="11"/>
  <c r="DY120" i="11"/>
  <c r="DY119" i="11"/>
  <c r="DY118" i="11"/>
  <c r="DY114" i="11"/>
  <c r="DY116" i="11"/>
  <c r="DY121" i="11"/>
  <c r="DY117" i="11"/>
  <c r="DY113" i="11"/>
  <c r="DU109" i="11"/>
  <c r="DU105" i="11"/>
  <c r="DU104" i="11"/>
  <c r="DU106" i="11"/>
  <c r="DU107" i="11"/>
  <c r="DU110" i="11"/>
  <c r="DU103" i="11"/>
  <c r="DU108" i="11"/>
  <c r="DU102" i="11"/>
  <c r="DU144" i="11"/>
  <c r="DU211" i="11" s="1"/>
  <c r="DV219" i="11" s="1"/>
  <c r="DV63" i="11" s="1"/>
  <c r="DU200" i="11"/>
  <c r="DU190" i="11"/>
  <c r="DU156" i="11"/>
  <c r="DW224" i="11" s="1"/>
  <c r="DU184" i="11"/>
  <c r="DW226" i="11" s="1"/>
  <c r="DR130" i="8"/>
  <c r="DR131" i="8"/>
  <c r="DR128" i="8"/>
  <c r="DR129" i="8"/>
  <c r="DR124" i="8"/>
  <c r="DR154" i="8" s="1"/>
  <c r="DR125" i="8"/>
  <c r="DR132" i="8"/>
  <c r="DR160" i="8" s="1"/>
  <c r="DR127" i="8"/>
  <c r="DS86" i="9"/>
  <c r="DS102" i="9" s="1"/>
  <c r="DT104" i="9" s="1"/>
  <c r="DT42" i="9" s="1"/>
  <c r="DT77" i="9" s="1"/>
  <c r="DT104" i="8"/>
  <c r="DT110" i="8"/>
  <c r="DT105" i="8"/>
  <c r="DT108" i="8"/>
  <c r="DT107" i="8"/>
  <c r="DR188" i="8"/>
  <c r="DR192" i="8" s="1"/>
  <c r="DT109" i="8"/>
  <c r="DT103" i="8"/>
  <c r="DT102" i="8"/>
  <c r="DU122" i="8"/>
  <c r="DU207" i="8" s="1"/>
  <c r="DV215" i="8" s="1"/>
  <c r="DV59" i="8" s="1"/>
  <c r="DV119" i="8" s="1"/>
  <c r="DR144" i="8"/>
  <c r="DR211" i="8" s="1"/>
  <c r="DS219" i="8" s="1"/>
  <c r="DS63" i="8" s="1"/>
  <c r="DR184" i="8"/>
  <c r="DT226" i="8" s="1"/>
  <c r="DR156" i="8"/>
  <c r="DT224" i="8" s="1"/>
  <c r="DR200" i="8"/>
  <c r="DR190" i="8"/>
  <c r="BZ249" i="11"/>
  <c r="BY249" i="8"/>
  <c r="HZ241" i="2"/>
  <c r="HY240" i="2"/>
  <c r="HW222" i="2"/>
  <c r="HV221" i="2"/>
  <c r="HW55" i="2"/>
  <c r="HV54" i="2"/>
  <c r="HU202" i="2"/>
  <c r="HV203" i="2"/>
  <c r="HV31" i="2"/>
  <c r="HW32" i="2"/>
  <c r="HX9" i="2"/>
  <c r="HW8" i="2"/>
  <c r="HT48" i="2"/>
  <c r="DX126" i="11" l="1"/>
  <c r="DX127" i="11"/>
  <c r="DX125" i="11"/>
  <c r="DX131" i="11"/>
  <c r="DX124" i="11"/>
  <c r="DX132" i="11"/>
  <c r="DX160" i="11" s="1"/>
  <c r="DX129" i="11"/>
  <c r="DX130" i="11"/>
  <c r="DX128" i="11"/>
  <c r="DW230" i="11"/>
  <c r="DW232" i="11" s="1"/>
  <c r="DU98" i="12"/>
  <c r="DU194" i="11"/>
  <c r="DY122" i="11"/>
  <c r="DY207" i="11" s="1"/>
  <c r="DZ215" i="11" s="1"/>
  <c r="DZ59" i="11" s="1"/>
  <c r="DV86" i="12"/>
  <c r="DV102" i="12" s="1"/>
  <c r="DW104" i="12" s="1"/>
  <c r="DW42" i="12" s="1"/>
  <c r="DV135" i="11"/>
  <c r="DV141" i="11"/>
  <c r="DV140" i="11"/>
  <c r="DV143" i="11"/>
  <c r="DV162" i="11" s="1"/>
  <c r="EA228" i="11" s="1"/>
  <c r="DV138" i="11"/>
  <c r="DV139" i="11"/>
  <c r="DV136" i="11"/>
  <c r="DV142" i="11"/>
  <c r="DV137" i="11"/>
  <c r="DU111" i="11"/>
  <c r="DU205" i="11" s="1"/>
  <c r="DV213" i="11" s="1"/>
  <c r="DV57" i="11" s="1"/>
  <c r="DR182" i="8"/>
  <c r="DR198" i="8"/>
  <c r="DR133" i="8"/>
  <c r="DR209" i="8" s="1"/>
  <c r="DS217" i="8" s="1"/>
  <c r="DS61" i="8" s="1"/>
  <c r="DT111" i="8"/>
  <c r="DT205" i="8" s="1"/>
  <c r="DU213" i="8" s="1"/>
  <c r="DU57" i="8" s="1"/>
  <c r="DU109" i="8" s="1"/>
  <c r="DT80" i="9"/>
  <c r="DT82" i="9"/>
  <c r="DT79" i="9"/>
  <c r="DT84" i="9"/>
  <c r="DT85" i="9"/>
  <c r="DT83" i="9"/>
  <c r="DT81" i="9"/>
  <c r="DT78" i="9"/>
  <c r="DV115" i="8"/>
  <c r="DV117" i="8"/>
  <c r="DV118" i="8"/>
  <c r="DV121" i="8"/>
  <c r="DV116" i="8"/>
  <c r="DV120" i="8"/>
  <c r="DV113" i="8"/>
  <c r="DV114" i="8"/>
  <c r="DT230" i="8"/>
  <c r="DT232" i="8" s="1"/>
  <c r="DR98" i="9"/>
  <c r="DR194" i="8"/>
  <c r="DS138" i="8"/>
  <c r="DS137" i="8"/>
  <c r="DS142" i="8"/>
  <c r="DS135" i="8"/>
  <c r="DS140" i="8"/>
  <c r="DS143" i="8"/>
  <c r="DS162" i="8" s="1"/>
  <c r="DX228" i="8" s="1"/>
  <c r="DS136" i="8"/>
  <c r="DS139" i="8"/>
  <c r="DS141" i="8"/>
  <c r="BZ251" i="11"/>
  <c r="BZ257" i="11"/>
  <c r="BY257" i="8"/>
  <c r="BY251" i="8"/>
  <c r="BZ243" i="8" s="1"/>
  <c r="HZ240" i="2"/>
  <c r="IA241" i="2"/>
  <c r="HW203" i="2"/>
  <c r="HV202" i="2"/>
  <c r="HW221" i="2"/>
  <c r="HX222" i="2"/>
  <c r="HX55" i="2"/>
  <c r="HW54" i="2"/>
  <c r="HW31" i="2"/>
  <c r="HX32" i="2"/>
  <c r="HY9" i="2"/>
  <c r="HX8" i="2"/>
  <c r="HU48" i="2"/>
  <c r="DX182" i="11" l="1"/>
  <c r="DX188" i="11"/>
  <c r="DX192" i="11" s="1"/>
  <c r="DX154" i="11"/>
  <c r="DX198" i="11"/>
  <c r="DX133" i="11"/>
  <c r="DX209" i="11" s="1"/>
  <c r="DY217" i="11" s="1"/>
  <c r="DY61" i="11" s="1"/>
  <c r="DT86" i="9"/>
  <c r="DT102" i="9" s="1"/>
  <c r="DU104" i="9" s="1"/>
  <c r="DU42" i="9" s="1"/>
  <c r="DU77" i="9" s="1"/>
  <c r="DV103" i="11"/>
  <c r="DV109" i="11"/>
  <c r="DV107" i="11"/>
  <c r="DV110" i="11"/>
  <c r="DV108" i="11"/>
  <c r="DV105" i="11"/>
  <c r="DV106" i="11"/>
  <c r="DV102" i="11"/>
  <c r="DV104" i="11"/>
  <c r="DV190" i="11"/>
  <c r="DV184" i="11"/>
  <c r="DX226" i="11" s="1"/>
  <c r="DV156" i="11"/>
  <c r="DX224" i="11" s="1"/>
  <c r="DV200" i="11"/>
  <c r="DW80" i="12"/>
  <c r="DW82" i="12"/>
  <c r="DW78" i="12"/>
  <c r="DW83" i="12"/>
  <c r="DW81" i="12"/>
  <c r="DW77" i="12"/>
  <c r="DW79" i="12"/>
  <c r="DW85" i="12"/>
  <c r="DW84" i="12"/>
  <c r="DZ119" i="11"/>
  <c r="DZ120" i="11"/>
  <c r="DZ114" i="11"/>
  <c r="DZ115" i="11"/>
  <c r="DZ117" i="11"/>
  <c r="DZ118" i="11"/>
  <c r="DZ113" i="11"/>
  <c r="DZ116" i="11"/>
  <c r="DZ121" i="11"/>
  <c r="DV144" i="11"/>
  <c r="DV211" i="11" s="1"/>
  <c r="DW219" i="11" s="1"/>
  <c r="DW63" i="11" s="1"/>
  <c r="DS124" i="8"/>
  <c r="DS129" i="8"/>
  <c r="DS128" i="8"/>
  <c r="DS127" i="8"/>
  <c r="DS130" i="8"/>
  <c r="DS126" i="8"/>
  <c r="DS132" i="8"/>
  <c r="DS160" i="8" s="1"/>
  <c r="DS131" i="8"/>
  <c r="DS125" i="8"/>
  <c r="DU104" i="8"/>
  <c r="DU103" i="8"/>
  <c r="DU102" i="8"/>
  <c r="DU107" i="8"/>
  <c r="DU105" i="8"/>
  <c r="DU106" i="8"/>
  <c r="DU110" i="8"/>
  <c r="DU108" i="8"/>
  <c r="DV122" i="8"/>
  <c r="DV207" i="8" s="1"/>
  <c r="DW215" i="8" s="1"/>
  <c r="DW59" i="8" s="1"/>
  <c r="DW118" i="8" s="1"/>
  <c r="DS144" i="8"/>
  <c r="DS211" i="8" s="1"/>
  <c r="DT219" i="8" s="1"/>
  <c r="DT63" i="8" s="1"/>
  <c r="DT136" i="8" s="1"/>
  <c r="DS190" i="8"/>
  <c r="DS156" i="8"/>
  <c r="DU224" i="8" s="1"/>
  <c r="DS200" i="8"/>
  <c r="DS184" i="8"/>
  <c r="DU226" i="8" s="1"/>
  <c r="DU230" i="8" s="1"/>
  <c r="DU232" i="8" s="1"/>
  <c r="CA245" i="11"/>
  <c r="CA253" i="11" s="1"/>
  <c r="CA243" i="11"/>
  <c r="BZ245" i="8"/>
  <c r="BZ253" i="8" s="1"/>
  <c r="IA240" i="2"/>
  <c r="IB241" i="2"/>
  <c r="HX221" i="2"/>
  <c r="HY222" i="2"/>
  <c r="HX54" i="2"/>
  <c r="HY55" i="2"/>
  <c r="HX203" i="2"/>
  <c r="HW202" i="2"/>
  <c r="HY32" i="2"/>
  <c r="HX31" i="2"/>
  <c r="HZ9" i="2"/>
  <c r="HY8" i="2"/>
  <c r="HV48" i="2"/>
  <c r="DU81" i="9" l="1"/>
  <c r="DU85" i="9"/>
  <c r="DU80" i="9"/>
  <c r="DU79" i="9"/>
  <c r="DU84" i="9"/>
  <c r="DY131" i="11"/>
  <c r="DY124" i="11"/>
  <c r="DY126" i="11"/>
  <c r="DY132" i="11"/>
  <c r="DY160" i="11" s="1"/>
  <c r="DY125" i="11"/>
  <c r="DY127" i="11"/>
  <c r="DY130" i="11"/>
  <c r="DY128" i="11"/>
  <c r="DY129" i="11"/>
  <c r="DU82" i="9"/>
  <c r="DV111" i="11"/>
  <c r="DV205" i="11" s="1"/>
  <c r="DW213" i="11" s="1"/>
  <c r="DW57" i="11" s="1"/>
  <c r="DW107" i="11" s="1"/>
  <c r="DU78" i="9"/>
  <c r="DU83" i="9"/>
  <c r="DW86" i="12"/>
  <c r="DW102" i="12" s="1"/>
  <c r="DX104" i="12" s="1"/>
  <c r="DX42" i="12" s="1"/>
  <c r="DU111" i="8"/>
  <c r="DU205" i="8" s="1"/>
  <c r="DV213" i="8" s="1"/>
  <c r="DV57" i="8" s="1"/>
  <c r="DV102" i="8" s="1"/>
  <c r="DX230" i="11"/>
  <c r="DX232" i="11" s="1"/>
  <c r="DV194" i="11"/>
  <c r="DV98" i="12"/>
  <c r="DW138" i="11"/>
  <c r="DW135" i="11"/>
  <c r="DW139" i="11"/>
  <c r="DW142" i="11"/>
  <c r="DW143" i="11"/>
  <c r="DW162" i="11" s="1"/>
  <c r="EB228" i="11" s="1"/>
  <c r="DW136" i="11"/>
  <c r="DW140" i="11"/>
  <c r="DW141" i="11"/>
  <c r="DW137" i="11"/>
  <c r="DZ122" i="11"/>
  <c r="DZ207" i="11" s="1"/>
  <c r="EA215" i="11" s="1"/>
  <c r="EA59" i="11" s="1"/>
  <c r="DS154" i="8"/>
  <c r="DS198" i="8"/>
  <c r="DS182" i="8"/>
  <c r="DS188" i="8"/>
  <c r="DS192" i="8" s="1"/>
  <c r="DS133" i="8"/>
  <c r="DS209" i="8" s="1"/>
  <c r="DT217" i="8" s="1"/>
  <c r="DT61" i="8" s="1"/>
  <c r="DW121" i="8"/>
  <c r="DW113" i="8"/>
  <c r="DW117" i="8"/>
  <c r="DW116" i="8"/>
  <c r="DW114" i="8"/>
  <c r="DW119" i="8"/>
  <c r="DW120" i="8"/>
  <c r="DW115" i="8"/>
  <c r="DT141" i="8"/>
  <c r="DT138" i="8"/>
  <c r="DT140" i="8"/>
  <c r="DT143" i="8"/>
  <c r="DT162" i="8" s="1"/>
  <c r="DY228" i="8" s="1"/>
  <c r="DT139" i="8"/>
  <c r="DT137" i="8"/>
  <c r="DT142" i="8"/>
  <c r="DT135" i="8"/>
  <c r="DT184" i="8" s="1"/>
  <c r="DV226" i="8" s="1"/>
  <c r="DS98" i="9"/>
  <c r="DS194" i="8"/>
  <c r="DU86" i="9"/>
  <c r="DU102" i="9" s="1"/>
  <c r="DV104" i="9" s="1"/>
  <c r="DV42" i="9" s="1"/>
  <c r="CA255" i="11"/>
  <c r="CA247" i="11" s="1"/>
  <c r="CA249" i="11" s="1"/>
  <c r="CA257" i="11" s="1"/>
  <c r="CB245" i="11" s="1"/>
  <c r="BZ255" i="8"/>
  <c r="BZ259" i="8" s="1"/>
  <c r="IC241" i="2"/>
  <c r="IB240" i="2"/>
  <c r="HZ55" i="2"/>
  <c r="HY54" i="2"/>
  <c r="HZ222" i="2"/>
  <c r="HY221" i="2"/>
  <c r="HX202" i="2"/>
  <c r="HY203" i="2"/>
  <c r="HZ32" i="2"/>
  <c r="HY31" i="2"/>
  <c r="IA9" i="2"/>
  <c r="HZ8" i="2"/>
  <c r="HW48" i="2"/>
  <c r="DW122" i="8" l="1"/>
  <c r="DW207" i="8" s="1"/>
  <c r="DX215" i="8" s="1"/>
  <c r="DX59" i="8" s="1"/>
  <c r="DX116" i="8" s="1"/>
  <c r="DW106" i="11"/>
  <c r="DY133" i="11"/>
  <c r="DY209" i="11" s="1"/>
  <c r="DZ217" i="11" s="1"/>
  <c r="DZ61" i="11" s="1"/>
  <c r="DW104" i="11"/>
  <c r="DW108" i="11"/>
  <c r="DW102" i="11"/>
  <c r="DW109" i="11"/>
  <c r="DW110" i="11"/>
  <c r="DW105" i="11"/>
  <c r="DW111" i="11" s="1"/>
  <c r="DW205" i="11" s="1"/>
  <c r="DX213" i="11" s="1"/>
  <c r="DX57" i="11" s="1"/>
  <c r="DY182" i="11"/>
  <c r="DY154" i="11"/>
  <c r="DY198" i="11"/>
  <c r="DY188" i="11"/>
  <c r="DY192" i="11" s="1"/>
  <c r="DW103" i="11"/>
  <c r="EA116" i="11"/>
  <c r="EA117" i="11"/>
  <c r="EA113" i="11"/>
  <c r="EA119" i="11"/>
  <c r="EA115" i="11"/>
  <c r="EA121" i="11"/>
  <c r="EA118" i="11"/>
  <c r="EA120" i="11"/>
  <c r="EA114" i="11"/>
  <c r="DW200" i="11"/>
  <c r="DW156" i="11"/>
  <c r="DY224" i="11" s="1"/>
  <c r="DW184" i="11"/>
  <c r="DY226" i="11" s="1"/>
  <c r="DW190" i="11"/>
  <c r="DV108" i="8"/>
  <c r="DV104" i="8"/>
  <c r="DV107" i="8"/>
  <c r="DX83" i="12"/>
  <c r="DX85" i="12"/>
  <c r="DX84" i="12"/>
  <c r="DX77" i="12"/>
  <c r="DX78" i="12"/>
  <c r="DX79" i="12"/>
  <c r="DX80" i="12"/>
  <c r="DX81" i="12"/>
  <c r="DX82" i="12"/>
  <c r="DV109" i="8"/>
  <c r="DV110" i="8"/>
  <c r="DW144" i="11"/>
  <c r="DW211" i="11" s="1"/>
  <c r="DX219" i="11" s="1"/>
  <c r="DX63" i="11" s="1"/>
  <c r="DV103" i="8"/>
  <c r="DV111" i="8" s="1"/>
  <c r="DV205" i="8" s="1"/>
  <c r="DW213" i="8" s="1"/>
  <c r="DW57" i="8" s="1"/>
  <c r="DW107" i="8" s="1"/>
  <c r="DV105" i="8"/>
  <c r="DV106" i="8"/>
  <c r="DT130" i="8"/>
  <c r="DT129" i="8"/>
  <c r="DT128" i="8"/>
  <c r="DT127" i="8"/>
  <c r="DT125" i="8"/>
  <c r="DT124" i="8"/>
  <c r="DT126" i="8"/>
  <c r="DT131" i="8"/>
  <c r="DT132" i="8"/>
  <c r="DT160" i="8" s="1"/>
  <c r="DT156" i="8"/>
  <c r="DV224" i="8" s="1"/>
  <c r="DV230" i="8" s="1"/>
  <c r="DV232" i="8" s="1"/>
  <c r="DT190" i="8"/>
  <c r="DT194" i="8" s="1"/>
  <c r="DT200" i="8"/>
  <c r="DT144" i="8"/>
  <c r="DT211" i="8" s="1"/>
  <c r="DU219" i="8" s="1"/>
  <c r="DU63" i="8" s="1"/>
  <c r="DV81" i="9"/>
  <c r="DV78" i="9"/>
  <c r="DV79" i="9"/>
  <c r="DV84" i="9"/>
  <c r="DV85" i="9"/>
  <c r="DV80" i="9"/>
  <c r="DV83" i="9"/>
  <c r="DV82" i="9"/>
  <c r="DV77" i="9"/>
  <c r="CA251" i="11"/>
  <c r="CB243" i="11" s="1"/>
  <c r="CA259" i="11"/>
  <c r="BZ247" i="8"/>
  <c r="ID241" i="2"/>
  <c r="IC240" i="2"/>
  <c r="HY202" i="2"/>
  <c r="HZ203" i="2"/>
  <c r="IA222" i="2"/>
  <c r="HZ221" i="2"/>
  <c r="IA55" i="2"/>
  <c r="HZ54" i="2"/>
  <c r="HZ31" i="2"/>
  <c r="IA32" i="2"/>
  <c r="IB9" i="2"/>
  <c r="IA8" i="2"/>
  <c r="HX48" i="2"/>
  <c r="DX119" i="8" l="1"/>
  <c r="DX114" i="8"/>
  <c r="DX117" i="8"/>
  <c r="DX113" i="8"/>
  <c r="DX120" i="8"/>
  <c r="DX118" i="8"/>
  <c r="DX121" i="8"/>
  <c r="DX115" i="8"/>
  <c r="DZ131" i="11"/>
  <c r="DZ130" i="11"/>
  <c r="DZ127" i="11"/>
  <c r="DZ129" i="11"/>
  <c r="DZ125" i="11"/>
  <c r="DZ132" i="11"/>
  <c r="DZ160" i="11" s="1"/>
  <c r="DZ126" i="11"/>
  <c r="DZ128" i="11"/>
  <c r="DZ124" i="11"/>
  <c r="DX109" i="11"/>
  <c r="DX103" i="11"/>
  <c r="DX104" i="11"/>
  <c r="DX106" i="11"/>
  <c r="DX110" i="11"/>
  <c r="DX108" i="11"/>
  <c r="DX105" i="11"/>
  <c r="DX102" i="11"/>
  <c r="DX107" i="11"/>
  <c r="DW194" i="11"/>
  <c r="DW98" i="12"/>
  <c r="DY230" i="11"/>
  <c r="DY232" i="11" s="1"/>
  <c r="DX140" i="11"/>
  <c r="DX136" i="11"/>
  <c r="DX142" i="11"/>
  <c r="DX139" i="11"/>
  <c r="DX138" i="11"/>
  <c r="DX141" i="11"/>
  <c r="DX143" i="11"/>
  <c r="DX162" i="11" s="1"/>
  <c r="EC228" i="11" s="1"/>
  <c r="DX137" i="11"/>
  <c r="DX135" i="11"/>
  <c r="DX86" i="12"/>
  <c r="DX102" i="12" s="1"/>
  <c r="DY104" i="12" s="1"/>
  <c r="DY42" i="12" s="1"/>
  <c r="EA122" i="11"/>
  <c r="EA207" i="11" s="1"/>
  <c r="EB215" i="11" s="1"/>
  <c r="EB59" i="11" s="1"/>
  <c r="DW106" i="8"/>
  <c r="DW102" i="8"/>
  <c r="DW108" i="8"/>
  <c r="DW105" i="8"/>
  <c r="DW110" i="8"/>
  <c r="DW109" i="8"/>
  <c r="DW103" i="8"/>
  <c r="DW111" i="8" s="1"/>
  <c r="DW205" i="8" s="1"/>
  <c r="DX213" i="8" s="1"/>
  <c r="DX57" i="8" s="1"/>
  <c r="DX107" i="8" s="1"/>
  <c r="DW104" i="8"/>
  <c r="DT188" i="8"/>
  <c r="DT192" i="8" s="1"/>
  <c r="DT154" i="8"/>
  <c r="DT198" i="8"/>
  <c r="DT182" i="8"/>
  <c r="DT133" i="8"/>
  <c r="DT209" i="8" s="1"/>
  <c r="DU217" i="8" s="1"/>
  <c r="DU61" i="8" s="1"/>
  <c r="DT98" i="9"/>
  <c r="CB253" i="11"/>
  <c r="CB255" i="11" s="1"/>
  <c r="CB247" i="11" s="1"/>
  <c r="CB249" i="11" s="1"/>
  <c r="CB257" i="11" s="1"/>
  <c r="CC245" i="11" s="1"/>
  <c r="DU141" i="8"/>
  <c r="DU140" i="8"/>
  <c r="DU142" i="8"/>
  <c r="DU138" i="8"/>
  <c r="DU135" i="8"/>
  <c r="DU139" i="8"/>
  <c r="DU143" i="8"/>
  <c r="DU162" i="8" s="1"/>
  <c r="DZ228" i="8" s="1"/>
  <c r="DU136" i="8"/>
  <c r="DU137" i="8"/>
  <c r="DV86" i="9"/>
  <c r="DV102" i="9" s="1"/>
  <c r="DW104" i="9" s="1"/>
  <c r="DW42" i="9" s="1"/>
  <c r="BZ249" i="8"/>
  <c r="DX122" i="8"/>
  <c r="DX207" i="8" s="1"/>
  <c r="DY215" i="8" s="1"/>
  <c r="DY59" i="8" s="1"/>
  <c r="ID240" i="2"/>
  <c r="IE241" i="2"/>
  <c r="IB55" i="2"/>
  <c r="IA54" i="2"/>
  <c r="IB222" i="2"/>
  <c r="IA221" i="2"/>
  <c r="IA203" i="2"/>
  <c r="HZ202" i="2"/>
  <c r="IA31" i="2"/>
  <c r="IB32" i="2"/>
  <c r="IC9" i="2"/>
  <c r="IB8" i="2"/>
  <c r="HY48" i="2"/>
  <c r="DZ198" i="11" l="1"/>
  <c r="DZ188" i="11"/>
  <c r="DZ192" i="11" s="1"/>
  <c r="DZ154" i="11"/>
  <c r="DZ182" i="11"/>
  <c r="DZ133" i="11"/>
  <c r="DZ209" i="11" s="1"/>
  <c r="EA217" i="11" s="1"/>
  <c r="EA61" i="11" s="1"/>
  <c r="EB120" i="11"/>
  <c r="EB114" i="11"/>
  <c r="EB121" i="11"/>
  <c r="EB119" i="11"/>
  <c r="EB113" i="11"/>
  <c r="EB116" i="11"/>
  <c r="EB118" i="11"/>
  <c r="EB115" i="11"/>
  <c r="EB117" i="11"/>
  <c r="DY81" i="12"/>
  <c r="DY77" i="12"/>
  <c r="DY80" i="12"/>
  <c r="DY85" i="12"/>
  <c r="DY83" i="12"/>
  <c r="DY84" i="12"/>
  <c r="DY78" i="12"/>
  <c r="DY86" i="12" s="1"/>
  <c r="DY102" i="12" s="1"/>
  <c r="DZ104" i="12" s="1"/>
  <c r="DZ42" i="12" s="1"/>
  <c r="DZ80" i="12" s="1"/>
  <c r="DY79" i="12"/>
  <c r="DY82" i="12"/>
  <c r="DX144" i="11"/>
  <c r="DX211" i="11" s="1"/>
  <c r="DY219" i="11" s="1"/>
  <c r="DY63" i="11" s="1"/>
  <c r="DX156" i="11"/>
  <c r="DZ224" i="11" s="1"/>
  <c r="DX190" i="11"/>
  <c r="DX200" i="11"/>
  <c r="DX184" i="11"/>
  <c r="DZ226" i="11" s="1"/>
  <c r="DX111" i="11"/>
  <c r="DX205" i="11" s="1"/>
  <c r="DY213" i="11" s="1"/>
  <c r="DY57" i="11" s="1"/>
  <c r="DU125" i="8"/>
  <c r="DU128" i="8"/>
  <c r="DU130" i="8"/>
  <c r="DU131" i="8"/>
  <c r="DU127" i="8"/>
  <c r="DU126" i="8"/>
  <c r="DU129" i="8"/>
  <c r="DU124" i="8"/>
  <c r="DU132" i="8"/>
  <c r="DU160" i="8" s="1"/>
  <c r="CB251" i="11"/>
  <c r="CC253" i="11" s="1"/>
  <c r="CB259" i="11"/>
  <c r="DU144" i="8"/>
  <c r="DU211" i="8" s="1"/>
  <c r="DV219" i="8" s="1"/>
  <c r="DV63" i="8" s="1"/>
  <c r="DU184" i="8"/>
  <c r="DW226" i="8" s="1"/>
  <c r="DU200" i="8"/>
  <c r="DU190" i="8"/>
  <c r="DU156" i="8"/>
  <c r="DW224" i="8" s="1"/>
  <c r="DW83" i="9"/>
  <c r="DW84" i="9"/>
  <c r="DW82" i="9"/>
  <c r="DW80" i="9"/>
  <c r="DW77" i="9"/>
  <c r="DW79" i="9"/>
  <c r="DW85" i="9"/>
  <c r="DW78" i="9"/>
  <c r="DW81" i="9"/>
  <c r="DX109" i="8"/>
  <c r="DX108" i="8"/>
  <c r="DX105" i="8"/>
  <c r="DY115" i="8"/>
  <c r="DY113" i="8"/>
  <c r="DY120" i="8"/>
  <c r="DY116" i="8"/>
  <c r="DY119" i="8"/>
  <c r="DY117" i="8"/>
  <c r="DY121" i="8"/>
  <c r="DY114" i="8"/>
  <c r="DY118" i="8"/>
  <c r="DX103" i="8"/>
  <c r="DX102" i="8"/>
  <c r="DX104" i="8"/>
  <c r="DX106" i="8"/>
  <c r="DX110" i="8"/>
  <c r="BZ257" i="8"/>
  <c r="BZ251" i="8"/>
  <c r="IF241" i="2"/>
  <c r="IE240" i="2"/>
  <c r="IB203" i="2"/>
  <c r="IA202" i="2"/>
  <c r="IC222" i="2"/>
  <c r="IB221" i="2"/>
  <c r="IB54" i="2"/>
  <c r="IC55" i="2"/>
  <c r="IC32" i="2"/>
  <c r="IB31" i="2"/>
  <c r="ID9" i="2"/>
  <c r="IC8" i="2"/>
  <c r="HZ48" i="2"/>
  <c r="EA126" i="11" l="1"/>
  <c r="EA128" i="11"/>
  <c r="EA124" i="11"/>
  <c r="EA131" i="11"/>
  <c r="EA130" i="11"/>
  <c r="EA132" i="11"/>
  <c r="EA160" i="11" s="1"/>
  <c r="EA125" i="11"/>
  <c r="EA127" i="11"/>
  <c r="EA129" i="11"/>
  <c r="DZ77" i="12"/>
  <c r="DX194" i="11"/>
  <c r="DX98" i="12"/>
  <c r="DZ82" i="12"/>
  <c r="DZ230" i="11"/>
  <c r="DZ232" i="11" s="1"/>
  <c r="DY108" i="11"/>
  <c r="DY110" i="11"/>
  <c r="DY109" i="11"/>
  <c r="DY106" i="11"/>
  <c r="DY104" i="11"/>
  <c r="DY107" i="11"/>
  <c r="DY105" i="11"/>
  <c r="DY102" i="11"/>
  <c r="DY103" i="11"/>
  <c r="DZ79" i="12"/>
  <c r="DZ83" i="12"/>
  <c r="DZ81" i="12"/>
  <c r="DY141" i="11"/>
  <c r="DY137" i="11"/>
  <c r="DY139" i="11"/>
  <c r="DY136" i="11"/>
  <c r="DY138" i="11"/>
  <c r="DY143" i="11"/>
  <c r="DY162" i="11" s="1"/>
  <c r="ED228" i="11" s="1"/>
  <c r="DY135" i="11"/>
  <c r="DY142" i="11"/>
  <c r="DY140" i="11"/>
  <c r="DZ85" i="12"/>
  <c r="DZ78" i="12"/>
  <c r="EB122" i="11"/>
  <c r="EB207" i="11" s="1"/>
  <c r="EC215" i="11" s="1"/>
  <c r="EC59" i="11" s="1"/>
  <c r="DZ84" i="12"/>
  <c r="CC243" i="11"/>
  <c r="DU154" i="8"/>
  <c r="DU198" i="8"/>
  <c r="DU182" i="8"/>
  <c r="DU188" i="8"/>
  <c r="DU192" i="8" s="1"/>
  <c r="DU133" i="8"/>
  <c r="DU209" i="8" s="1"/>
  <c r="DV217" i="8" s="1"/>
  <c r="DV61" i="8" s="1"/>
  <c r="DW86" i="9"/>
  <c r="DW102" i="9" s="1"/>
  <c r="DX104" i="9" s="1"/>
  <c r="DX42" i="9" s="1"/>
  <c r="DX83" i="9" s="1"/>
  <c r="DW230" i="8"/>
  <c r="DW232" i="8" s="1"/>
  <c r="DU194" i="8"/>
  <c r="DU98" i="9"/>
  <c r="DV137" i="8"/>
  <c r="DV140" i="8"/>
  <c r="DV138" i="8"/>
  <c r="DV142" i="8"/>
  <c r="DV143" i="8"/>
  <c r="DV162" i="8" s="1"/>
  <c r="EA228" i="8" s="1"/>
  <c r="DV135" i="8"/>
  <c r="DV136" i="8"/>
  <c r="DV141" i="8"/>
  <c r="DV139" i="8"/>
  <c r="CC255" i="11"/>
  <c r="CC247" i="11" s="1"/>
  <c r="CC249" i="11" s="1"/>
  <c r="CC257" i="11" s="1"/>
  <c r="DX111" i="8"/>
  <c r="DX205" i="8" s="1"/>
  <c r="DY213" i="8" s="1"/>
  <c r="DY57" i="8" s="1"/>
  <c r="DY110" i="8" s="1"/>
  <c r="CA243" i="8"/>
  <c r="DY122" i="8"/>
  <c r="DY207" i="8" s="1"/>
  <c r="DZ215" i="8" s="1"/>
  <c r="DZ59" i="8" s="1"/>
  <c r="CA245" i="8"/>
  <c r="CA253" i="8" s="1"/>
  <c r="IG241" i="2"/>
  <c r="IF240" i="2"/>
  <c r="ID222" i="2"/>
  <c r="IC221" i="2"/>
  <c r="IB202" i="2"/>
  <c r="IC203" i="2"/>
  <c r="IC54" i="2"/>
  <c r="ID55" i="2"/>
  <c r="ID32" i="2"/>
  <c r="IC31" i="2"/>
  <c r="IE9" i="2"/>
  <c r="ID8" i="2"/>
  <c r="IA48" i="2"/>
  <c r="EA133" i="11" l="1"/>
  <c r="EA209" i="11" s="1"/>
  <c r="EB217" i="11" s="1"/>
  <c r="EB61" i="11" s="1"/>
  <c r="EA182" i="11"/>
  <c r="EA154" i="11"/>
  <c r="EA188" i="11"/>
  <c r="EA192" i="11" s="1"/>
  <c r="EA198" i="11"/>
  <c r="DY144" i="11"/>
  <c r="DY211" i="11" s="1"/>
  <c r="DZ219" i="11" s="1"/>
  <c r="DZ63" i="11" s="1"/>
  <c r="DY111" i="11"/>
  <c r="DY205" i="11" s="1"/>
  <c r="DZ213" i="11" s="1"/>
  <c r="DZ57" i="11" s="1"/>
  <c r="EC116" i="11"/>
  <c r="EC119" i="11"/>
  <c r="EC118" i="11"/>
  <c r="EC113" i="11"/>
  <c r="EC120" i="11"/>
  <c r="EC114" i="11"/>
  <c r="EC117" i="11"/>
  <c r="EC121" i="11"/>
  <c r="EC115" i="11"/>
  <c r="DZ86" i="12"/>
  <c r="DZ102" i="12" s="1"/>
  <c r="EA104" i="12" s="1"/>
  <c r="EA42" i="12" s="1"/>
  <c r="DY190" i="11"/>
  <c r="DY156" i="11"/>
  <c r="EA224" i="11" s="1"/>
  <c r="DY200" i="11"/>
  <c r="DY184" i="11"/>
  <c r="EA226" i="11" s="1"/>
  <c r="DV128" i="8"/>
  <c r="DV129" i="8"/>
  <c r="DV132" i="8"/>
  <c r="DV160" i="8" s="1"/>
  <c r="DV124" i="8"/>
  <c r="DV130" i="8"/>
  <c r="DV127" i="8"/>
  <c r="DV126" i="8"/>
  <c r="DV125" i="8"/>
  <c r="DV131" i="8"/>
  <c r="DV144" i="8"/>
  <c r="DV211" i="8" s="1"/>
  <c r="DW219" i="8" s="1"/>
  <c r="DW63" i="8" s="1"/>
  <c r="DW141" i="8" s="1"/>
  <c r="DX78" i="9"/>
  <c r="DX84" i="9"/>
  <c r="DX77" i="9"/>
  <c r="DX79" i="9"/>
  <c r="DX82" i="9"/>
  <c r="DX85" i="9"/>
  <c r="DX81" i="9"/>
  <c r="DX80" i="9"/>
  <c r="DV200" i="8"/>
  <c r="DV156" i="8"/>
  <c r="DX224" i="8" s="1"/>
  <c r="DV190" i="8"/>
  <c r="DV184" i="8"/>
  <c r="DX226" i="8" s="1"/>
  <c r="CC251" i="11"/>
  <c r="CD245" i="11"/>
  <c r="CC259" i="11"/>
  <c r="DY107" i="8"/>
  <c r="DY109" i="8"/>
  <c r="DY108" i="8"/>
  <c r="DY104" i="8"/>
  <c r="DY103" i="8"/>
  <c r="DY105" i="8"/>
  <c r="DY102" i="8"/>
  <c r="DY106" i="8"/>
  <c r="CA255" i="8"/>
  <c r="CA247" i="8" s="1"/>
  <c r="CA249" i="8" s="1"/>
  <c r="CA257" i="8" s="1"/>
  <c r="DZ115" i="8"/>
  <c r="DZ121" i="8"/>
  <c r="DZ116" i="8"/>
  <c r="DZ120" i="8"/>
  <c r="DZ118" i="8"/>
  <c r="DZ119" i="8"/>
  <c r="DZ114" i="8"/>
  <c r="DZ113" i="8"/>
  <c r="DZ117" i="8"/>
  <c r="IG240" i="2"/>
  <c r="IH241" i="2"/>
  <c r="IE222" i="2"/>
  <c r="ID221" i="2"/>
  <c r="ID203" i="2"/>
  <c r="IC202" i="2"/>
  <c r="ID54" i="2"/>
  <c r="IE55" i="2"/>
  <c r="ID31" i="2"/>
  <c r="IE32" i="2"/>
  <c r="IF9" i="2"/>
  <c r="IE8" i="2"/>
  <c r="IB48" i="2"/>
  <c r="EC122" i="11" l="1"/>
  <c r="EC207" i="11" s="1"/>
  <c r="ED215" i="11" s="1"/>
  <c r="ED59" i="11" s="1"/>
  <c r="ED115" i="11" s="1"/>
  <c r="EA230" i="11"/>
  <c r="EA232" i="11" s="1"/>
  <c r="EB129" i="11"/>
  <c r="EB131" i="11"/>
  <c r="EB130" i="11"/>
  <c r="EB127" i="11"/>
  <c r="EB124" i="11"/>
  <c r="EB125" i="11"/>
  <c r="EB128" i="11"/>
  <c r="EB132" i="11"/>
  <c r="EB160" i="11" s="1"/>
  <c r="EB126" i="11"/>
  <c r="DZ103" i="11"/>
  <c r="DZ108" i="11"/>
  <c r="DZ106" i="11"/>
  <c r="DZ110" i="11"/>
  <c r="DZ105" i="11"/>
  <c r="DZ109" i="11"/>
  <c r="DZ107" i="11"/>
  <c r="DZ104" i="11"/>
  <c r="DZ102" i="11"/>
  <c r="DY194" i="11"/>
  <c r="DY98" i="12"/>
  <c r="DZ136" i="11"/>
  <c r="DZ140" i="11"/>
  <c r="DZ138" i="11"/>
  <c r="DZ135" i="11"/>
  <c r="DZ143" i="11"/>
  <c r="DZ162" i="11" s="1"/>
  <c r="EE228" i="11" s="1"/>
  <c r="DZ139" i="11"/>
  <c r="DZ142" i="11"/>
  <c r="DZ137" i="11"/>
  <c r="DZ141" i="11"/>
  <c r="EA82" i="12"/>
  <c r="EA81" i="12"/>
  <c r="EA83" i="12"/>
  <c r="EA84" i="12"/>
  <c r="EA85" i="12"/>
  <c r="EA80" i="12"/>
  <c r="EA78" i="12"/>
  <c r="EA77" i="12"/>
  <c r="EA79" i="12"/>
  <c r="DV133" i="8"/>
  <c r="DV209" i="8" s="1"/>
  <c r="DW217" i="8" s="1"/>
  <c r="DW61" i="8" s="1"/>
  <c r="DV198" i="8"/>
  <c r="DV154" i="8"/>
  <c r="DV182" i="8"/>
  <c r="DV188" i="8"/>
  <c r="DV192" i="8" s="1"/>
  <c r="DW138" i="8"/>
  <c r="DW142" i="8"/>
  <c r="DW140" i="8"/>
  <c r="DW136" i="8"/>
  <c r="DW139" i="8"/>
  <c r="DW143" i="8"/>
  <c r="DW162" i="8" s="1"/>
  <c r="EB228" i="8" s="1"/>
  <c r="DW137" i="8"/>
  <c r="DW135" i="8"/>
  <c r="DW190" i="8" s="1"/>
  <c r="DX86" i="9"/>
  <c r="DX102" i="9" s="1"/>
  <c r="DY104" i="9" s="1"/>
  <c r="DY42" i="9" s="1"/>
  <c r="DY80" i="9" s="1"/>
  <c r="DV98" i="9"/>
  <c r="DV194" i="8"/>
  <c r="DX230" i="8"/>
  <c r="DX232" i="8" s="1"/>
  <c r="DY111" i="8"/>
  <c r="DY205" i="8" s="1"/>
  <c r="DZ213" i="8" s="1"/>
  <c r="DZ57" i="8" s="1"/>
  <c r="DZ102" i="8" s="1"/>
  <c r="CD243" i="11"/>
  <c r="CD253" i="11"/>
  <c r="CA251" i="8"/>
  <c r="CB243" i="8" s="1"/>
  <c r="CB245" i="8"/>
  <c r="DZ122" i="8"/>
  <c r="DZ207" i="8" s="1"/>
  <c r="EA215" i="8" s="1"/>
  <c r="EA59" i="8" s="1"/>
  <c r="CA259" i="8"/>
  <c r="II241" i="2"/>
  <c r="IH240" i="2"/>
  <c r="IF55" i="2"/>
  <c r="IE54" i="2"/>
  <c r="IE203" i="2"/>
  <c r="ID202" i="2"/>
  <c r="IF222" i="2"/>
  <c r="IE221" i="2"/>
  <c r="IE31" i="2"/>
  <c r="IF32" i="2"/>
  <c r="IG9" i="2"/>
  <c r="IF8" i="2"/>
  <c r="IC48" i="2"/>
  <c r="ED119" i="11" l="1"/>
  <c r="ED117" i="11"/>
  <c r="ED113" i="11"/>
  <c r="ED114" i="11"/>
  <c r="ED118" i="11"/>
  <c r="EB133" i="11"/>
  <c r="EB209" i="11" s="1"/>
  <c r="EC217" i="11" s="1"/>
  <c r="EC61" i="11" s="1"/>
  <c r="DZ111" i="11"/>
  <c r="DZ205" i="11" s="1"/>
  <c r="EA213" i="11" s="1"/>
  <c r="EA57" i="11" s="1"/>
  <c r="EA107" i="11" s="1"/>
  <c r="ED116" i="11"/>
  <c r="ED120" i="11"/>
  <c r="ED121" i="11"/>
  <c r="EB188" i="11"/>
  <c r="EB192" i="11" s="1"/>
  <c r="EB182" i="11"/>
  <c r="EB198" i="11"/>
  <c r="EB154" i="11"/>
  <c r="DZ184" i="11"/>
  <c r="EB226" i="11" s="1"/>
  <c r="DZ156" i="11"/>
  <c r="EB224" i="11" s="1"/>
  <c r="DZ200" i="11"/>
  <c r="DZ190" i="11"/>
  <c r="ED122" i="11"/>
  <c r="ED207" i="11" s="1"/>
  <c r="EE215" i="11" s="1"/>
  <c r="EE59" i="11" s="1"/>
  <c r="DZ144" i="11"/>
  <c r="DZ211" i="11" s="1"/>
  <c r="EA219" i="11" s="1"/>
  <c r="EA63" i="11" s="1"/>
  <c r="EA86" i="12"/>
  <c r="EA102" i="12" s="1"/>
  <c r="EB104" i="12" s="1"/>
  <c r="EB42" i="12" s="1"/>
  <c r="DW131" i="8"/>
  <c r="DW124" i="8"/>
  <c r="DW126" i="8"/>
  <c r="DW130" i="8"/>
  <c r="DW127" i="8"/>
  <c r="DW132" i="8"/>
  <c r="DW160" i="8" s="1"/>
  <c r="DW125" i="8"/>
  <c r="DW128" i="8"/>
  <c r="DW129" i="8"/>
  <c r="DW156" i="8"/>
  <c r="DY224" i="8" s="1"/>
  <c r="DW200" i="8"/>
  <c r="DW184" i="8"/>
  <c r="DY226" i="8" s="1"/>
  <c r="DY230" i="8" s="1"/>
  <c r="DY232" i="8" s="1"/>
  <c r="DW144" i="8"/>
  <c r="DW211" i="8" s="1"/>
  <c r="DX219" i="8" s="1"/>
  <c r="DX63" i="8" s="1"/>
  <c r="DX142" i="8" s="1"/>
  <c r="DY78" i="9"/>
  <c r="DY81" i="9"/>
  <c r="DY85" i="9"/>
  <c r="DY77" i="9"/>
  <c r="DY83" i="9"/>
  <c r="DY79" i="9"/>
  <c r="DY82" i="9"/>
  <c r="DY84" i="9"/>
  <c r="DW98" i="9"/>
  <c r="DW194" i="8"/>
  <c r="DZ106" i="8"/>
  <c r="DZ105" i="8"/>
  <c r="DZ104" i="8"/>
  <c r="DZ103" i="8"/>
  <c r="DZ110" i="8"/>
  <c r="DZ108" i="8"/>
  <c r="DZ107" i="8"/>
  <c r="DZ109" i="8"/>
  <c r="CD255" i="11"/>
  <c r="CD247" i="11" s="1"/>
  <c r="CD249" i="11" s="1"/>
  <c r="CD257" i="11" s="1"/>
  <c r="CE245" i="11" s="1"/>
  <c r="CB253" i="8"/>
  <c r="CB255" i="8" s="1"/>
  <c r="CB247" i="8" s="1"/>
  <c r="CB249" i="8" s="1"/>
  <c r="CB257" i="8" s="1"/>
  <c r="EA117" i="8"/>
  <c r="EA121" i="8"/>
  <c r="EA120" i="8"/>
  <c r="EA114" i="8"/>
  <c r="EA118" i="8"/>
  <c r="EA115" i="8"/>
  <c r="EA119" i="8"/>
  <c r="EA113" i="8"/>
  <c r="EA116" i="8"/>
  <c r="IJ241" i="2"/>
  <c r="II240" i="2"/>
  <c r="IE202" i="2"/>
  <c r="IF203" i="2"/>
  <c r="IF54" i="2"/>
  <c r="IG55" i="2"/>
  <c r="IG222" i="2"/>
  <c r="IF221" i="2"/>
  <c r="IG32" i="2"/>
  <c r="IF31" i="2"/>
  <c r="IH9" i="2"/>
  <c r="IG8" i="2"/>
  <c r="ID48" i="2"/>
  <c r="EC129" i="11" l="1"/>
  <c r="EC124" i="11"/>
  <c r="EC125" i="11"/>
  <c r="EC127" i="11"/>
  <c r="EC131" i="11"/>
  <c r="EC128" i="11"/>
  <c r="EC130" i="11"/>
  <c r="EC132" i="11"/>
  <c r="EC160" i="11" s="1"/>
  <c r="EC126" i="11"/>
  <c r="EA104" i="11"/>
  <c r="EA109" i="11"/>
  <c r="EA110" i="11"/>
  <c r="EA105" i="11"/>
  <c r="EA102" i="11"/>
  <c r="EA106" i="11"/>
  <c r="EA108" i="11"/>
  <c r="EA103" i="11"/>
  <c r="EA137" i="11"/>
  <c r="EA143" i="11"/>
  <c r="EA162" i="11" s="1"/>
  <c r="EF228" i="11" s="1"/>
  <c r="EA140" i="11"/>
  <c r="EA139" i="11"/>
  <c r="EA138" i="11"/>
  <c r="EA141" i="11"/>
  <c r="EA135" i="11"/>
  <c r="EA142" i="11"/>
  <c r="EA136" i="11"/>
  <c r="EA144" i="11" s="1"/>
  <c r="EA211" i="11" s="1"/>
  <c r="EB219" i="11" s="1"/>
  <c r="EB63" i="11" s="1"/>
  <c r="EB140" i="11" s="1"/>
  <c r="DZ98" i="12"/>
  <c r="DZ194" i="11"/>
  <c r="EB230" i="11"/>
  <c r="EB232" i="11" s="1"/>
  <c r="EA111" i="11"/>
  <c r="EA205" i="11" s="1"/>
  <c r="EB213" i="11" s="1"/>
  <c r="EB57" i="11" s="1"/>
  <c r="EE113" i="11"/>
  <c r="EE119" i="11"/>
  <c r="EE114" i="11"/>
  <c r="EE121" i="11"/>
  <c r="EE118" i="11"/>
  <c r="EE115" i="11"/>
  <c r="EE117" i="11"/>
  <c r="EE120" i="11"/>
  <c r="EE116" i="11"/>
  <c r="EB77" i="12"/>
  <c r="EB83" i="12"/>
  <c r="EB80" i="12"/>
  <c r="EB78" i="12"/>
  <c r="EB82" i="12"/>
  <c r="EB79" i="12"/>
  <c r="EB85" i="12"/>
  <c r="EB81" i="12"/>
  <c r="EB84" i="12"/>
  <c r="DW133" i="8"/>
  <c r="DW209" i="8" s="1"/>
  <c r="DX217" i="8" s="1"/>
  <c r="DX61" i="8" s="1"/>
  <c r="DW182" i="8"/>
  <c r="DW198" i="8"/>
  <c r="DW154" i="8"/>
  <c r="DW188" i="8"/>
  <c r="DW192" i="8" s="1"/>
  <c r="DY86" i="9"/>
  <c r="DY102" i="9" s="1"/>
  <c r="DZ104" i="9" s="1"/>
  <c r="DZ42" i="9" s="1"/>
  <c r="DZ85" i="9" s="1"/>
  <c r="DX137" i="8"/>
  <c r="DX140" i="8"/>
  <c r="DX135" i="8"/>
  <c r="DX190" i="8" s="1"/>
  <c r="DX136" i="8"/>
  <c r="DX139" i="8"/>
  <c r="DX138" i="8"/>
  <c r="DX141" i="8"/>
  <c r="DX143" i="8"/>
  <c r="DX162" i="8" s="1"/>
  <c r="EC228" i="8" s="1"/>
  <c r="DZ111" i="8"/>
  <c r="DZ205" i="8" s="1"/>
  <c r="EA213" i="8" s="1"/>
  <c r="EA57" i="8" s="1"/>
  <c r="EA108" i="8" s="1"/>
  <c r="CD251" i="11"/>
  <c r="CE253" i="11" s="1"/>
  <c r="CD259" i="11"/>
  <c r="CB251" i="8"/>
  <c r="CC243" i="8" s="1"/>
  <c r="CB259" i="8"/>
  <c r="CC245" i="8"/>
  <c r="EA122" i="8"/>
  <c r="EA207" i="8" s="1"/>
  <c r="EB215" i="8" s="1"/>
  <c r="EB59" i="8" s="1"/>
  <c r="IK241" i="2"/>
  <c r="IJ240" i="2"/>
  <c r="IH55" i="2"/>
  <c r="IG54" i="2"/>
  <c r="IF202" i="2"/>
  <c r="IG203" i="2"/>
  <c r="IG221" i="2"/>
  <c r="IH222" i="2"/>
  <c r="IH32" i="2"/>
  <c r="IG31" i="2"/>
  <c r="II9" i="2"/>
  <c r="IH8" i="2"/>
  <c r="IE48" i="2"/>
  <c r="EC133" i="11" l="1"/>
  <c r="EC209" i="11" s="1"/>
  <c r="ED217" i="11" s="1"/>
  <c r="ED61" i="11" s="1"/>
  <c r="EC188" i="11"/>
  <c r="EC192" i="11" s="1"/>
  <c r="EC198" i="11"/>
  <c r="EC182" i="11"/>
  <c r="EC154" i="11"/>
  <c r="EE122" i="11"/>
  <c r="EE207" i="11" s="1"/>
  <c r="EF215" i="11" s="1"/>
  <c r="EF59" i="11" s="1"/>
  <c r="EB141" i="11"/>
  <c r="EB136" i="11"/>
  <c r="EB105" i="11"/>
  <c r="EB104" i="11"/>
  <c r="EB103" i="11"/>
  <c r="EB107" i="11"/>
  <c r="EB108" i="11"/>
  <c r="EB110" i="11"/>
  <c r="EB102" i="11"/>
  <c r="EB109" i="11"/>
  <c r="EB106" i="11"/>
  <c r="EB143" i="11"/>
  <c r="EB162" i="11" s="1"/>
  <c r="EG228" i="11" s="1"/>
  <c r="EB142" i="11"/>
  <c r="EB138" i="11"/>
  <c r="EB86" i="12"/>
  <c r="EB102" i="12" s="1"/>
  <c r="EC104" i="12" s="1"/>
  <c r="EC42" i="12" s="1"/>
  <c r="EB139" i="11"/>
  <c r="EA190" i="11"/>
  <c r="EA200" i="11"/>
  <c r="EA156" i="11"/>
  <c r="EC224" i="11" s="1"/>
  <c r="EA184" i="11"/>
  <c r="EC226" i="11" s="1"/>
  <c r="EB135" i="11"/>
  <c r="EB137" i="11"/>
  <c r="DX125" i="8"/>
  <c r="DX130" i="8"/>
  <c r="DX127" i="8"/>
  <c r="DX131" i="8"/>
  <c r="DX132" i="8"/>
  <c r="DX160" i="8" s="1"/>
  <c r="DX128" i="8"/>
  <c r="DX129" i="8"/>
  <c r="DX124" i="8"/>
  <c r="DX126" i="8"/>
  <c r="DX184" i="8"/>
  <c r="DZ226" i="8" s="1"/>
  <c r="DX144" i="8"/>
  <c r="DX211" i="8" s="1"/>
  <c r="DY219" i="8" s="1"/>
  <c r="DY63" i="8" s="1"/>
  <c r="DY139" i="8" s="1"/>
  <c r="DZ84" i="9"/>
  <c r="DZ79" i="9"/>
  <c r="DZ77" i="9"/>
  <c r="DZ81" i="9"/>
  <c r="DZ82" i="9"/>
  <c r="DZ83" i="9"/>
  <c r="DZ78" i="9"/>
  <c r="DX156" i="8"/>
  <c r="DZ224" i="8" s="1"/>
  <c r="DZ80" i="9"/>
  <c r="DX200" i="8"/>
  <c r="CE243" i="11"/>
  <c r="DX194" i="8"/>
  <c r="DX98" i="9"/>
  <c r="EA102" i="8"/>
  <c r="EA107" i="8"/>
  <c r="EA109" i="8"/>
  <c r="EA105" i="8"/>
  <c r="EA104" i="8"/>
  <c r="EA106" i="8"/>
  <c r="EA103" i="8"/>
  <c r="EA110" i="8"/>
  <c r="CC253" i="8"/>
  <c r="CC255" i="8" s="1"/>
  <c r="CC247" i="8" s="1"/>
  <c r="CC249" i="8" s="1"/>
  <c r="CC257" i="8" s="1"/>
  <c r="CD245" i="8" s="1"/>
  <c r="CE255" i="11"/>
  <c r="CE247" i="11" s="1"/>
  <c r="CE249" i="11" s="1"/>
  <c r="CE257" i="11" s="1"/>
  <c r="CF245" i="11" s="1"/>
  <c r="EB114" i="8"/>
  <c r="EB119" i="8"/>
  <c r="EB113" i="8"/>
  <c r="EB116" i="8"/>
  <c r="EB118" i="8"/>
  <c r="EB115" i="8"/>
  <c r="EB117" i="8"/>
  <c r="EB120" i="8"/>
  <c r="EB121" i="8"/>
  <c r="IL241" i="2"/>
  <c r="IK240" i="2"/>
  <c r="II55" i="2"/>
  <c r="IH54" i="2"/>
  <c r="II222" i="2"/>
  <c r="IH221" i="2"/>
  <c r="IG202" i="2"/>
  <c r="IH203" i="2"/>
  <c r="IH31" i="2"/>
  <c r="II32" i="2"/>
  <c r="IJ9" i="2"/>
  <c r="II8" i="2"/>
  <c r="IF48" i="2"/>
  <c r="EB111" i="11" l="1"/>
  <c r="EB205" i="11" s="1"/>
  <c r="EC213" i="11" s="1"/>
  <c r="EC57" i="11" s="1"/>
  <c r="EC106" i="11" s="1"/>
  <c r="ED130" i="11"/>
  <c r="ED126" i="11"/>
  <c r="ED132" i="11"/>
  <c r="ED160" i="11" s="1"/>
  <c r="ED128" i="11"/>
  <c r="ED124" i="11"/>
  <c r="ED129" i="11"/>
  <c r="ED131" i="11"/>
  <c r="ED127" i="11"/>
  <c r="ED125" i="11"/>
  <c r="EC77" i="12"/>
  <c r="EC80" i="12"/>
  <c r="EC83" i="12"/>
  <c r="EC82" i="12"/>
  <c r="EC85" i="12"/>
  <c r="EC84" i="12"/>
  <c r="EC81" i="12"/>
  <c r="EC79" i="12"/>
  <c r="EC78" i="12"/>
  <c r="EB184" i="11"/>
  <c r="ED226" i="11" s="1"/>
  <c r="EB200" i="11"/>
  <c r="EB156" i="11"/>
  <c r="ED224" i="11" s="1"/>
  <c r="EB190" i="11"/>
  <c r="EC230" i="11"/>
  <c r="EC232" i="11" s="1"/>
  <c r="EB144" i="11"/>
  <c r="EB211" i="11" s="1"/>
  <c r="EC219" i="11" s="1"/>
  <c r="EC63" i="11" s="1"/>
  <c r="EA194" i="11"/>
  <c r="EA98" i="12"/>
  <c r="EF119" i="11"/>
  <c r="EF115" i="11"/>
  <c r="EF121" i="11"/>
  <c r="EF118" i="11"/>
  <c r="EF114" i="11"/>
  <c r="EF120" i="11"/>
  <c r="EF116" i="11"/>
  <c r="EF117" i="11"/>
  <c r="EF113" i="11"/>
  <c r="DX133" i="8"/>
  <c r="DX209" i="8" s="1"/>
  <c r="DY217" i="8" s="1"/>
  <c r="DY61" i="8" s="1"/>
  <c r="DX154" i="8"/>
  <c r="DX182" i="8"/>
  <c r="DX198" i="8"/>
  <c r="DX188" i="8"/>
  <c r="DX192" i="8" s="1"/>
  <c r="DZ86" i="9"/>
  <c r="DZ102" i="9" s="1"/>
  <c r="EA104" i="9" s="1"/>
  <c r="EA42" i="9" s="1"/>
  <c r="EA83" i="9" s="1"/>
  <c r="DZ230" i="8"/>
  <c r="DZ232" i="8" s="1"/>
  <c r="DY138" i="8"/>
  <c r="DY140" i="8"/>
  <c r="DY143" i="8"/>
  <c r="DY162" i="8" s="1"/>
  <c r="ED228" i="8" s="1"/>
  <c r="DY136" i="8"/>
  <c r="DY142" i="8"/>
  <c r="DY141" i="8"/>
  <c r="DY137" i="8"/>
  <c r="DY135" i="8"/>
  <c r="DY156" i="8" s="1"/>
  <c r="EA224" i="8" s="1"/>
  <c r="EA111" i="8"/>
  <c r="EA205" i="8" s="1"/>
  <c r="EB213" i="8" s="1"/>
  <c r="EB57" i="8" s="1"/>
  <c r="EB109" i="8" s="1"/>
  <c r="CE251" i="11"/>
  <c r="CE259" i="11"/>
  <c r="CC251" i="8"/>
  <c r="CD243" i="8" s="1"/>
  <c r="EB122" i="8"/>
  <c r="EB207" i="8" s="1"/>
  <c r="EC215" i="8" s="1"/>
  <c r="EC59" i="8" s="1"/>
  <c r="EC121" i="8" s="1"/>
  <c r="CC259" i="8"/>
  <c r="IL240" i="2"/>
  <c r="IM241" i="2"/>
  <c r="II54" i="2"/>
  <c r="IJ55" i="2"/>
  <c r="IJ222" i="2"/>
  <c r="II221" i="2"/>
  <c r="II203" i="2"/>
  <c r="IH202" i="2"/>
  <c r="II31" i="2"/>
  <c r="IJ32" i="2"/>
  <c r="IK9" i="2"/>
  <c r="IJ8" i="2"/>
  <c r="IG48" i="2"/>
  <c r="EC108" i="11" l="1"/>
  <c r="EC107" i="11"/>
  <c r="EC103" i="11"/>
  <c r="EC105" i="11"/>
  <c r="EC110" i="11"/>
  <c r="EC109" i="11"/>
  <c r="EC102" i="11"/>
  <c r="ED133" i="11"/>
  <c r="ED209" i="11" s="1"/>
  <c r="EE217" i="11" s="1"/>
  <c r="EE61" i="11" s="1"/>
  <c r="ED154" i="11"/>
  <c r="ED188" i="11"/>
  <c r="ED192" i="11" s="1"/>
  <c r="ED198" i="11"/>
  <c r="ED182" i="11"/>
  <c r="EC104" i="11"/>
  <c r="EF122" i="11"/>
  <c r="EF207" i="11" s="1"/>
  <c r="EG215" i="11" s="1"/>
  <c r="EG59" i="11" s="1"/>
  <c r="EC86" i="12"/>
  <c r="EC102" i="12" s="1"/>
  <c r="ED104" i="12" s="1"/>
  <c r="ED42" i="12" s="1"/>
  <c r="EC143" i="11"/>
  <c r="EC162" i="11" s="1"/>
  <c r="EH228" i="11" s="1"/>
  <c r="EC139" i="11"/>
  <c r="EC140" i="11"/>
  <c r="EC136" i="11"/>
  <c r="EC141" i="11"/>
  <c r="EC142" i="11"/>
  <c r="EC137" i="11"/>
  <c r="EC138" i="11"/>
  <c r="EC135" i="11"/>
  <c r="EB98" i="12"/>
  <c r="EB194" i="11"/>
  <c r="ED230" i="11"/>
  <c r="ED232" i="11" s="1"/>
  <c r="DY124" i="8"/>
  <c r="DY125" i="8"/>
  <c r="DY131" i="8"/>
  <c r="DY129" i="8"/>
  <c r="DY127" i="8"/>
  <c r="DY128" i="8"/>
  <c r="DY126" i="8"/>
  <c r="DY130" i="8"/>
  <c r="DY132" i="8"/>
  <c r="DY160" i="8" s="1"/>
  <c r="EA77" i="9"/>
  <c r="EA81" i="9"/>
  <c r="EA79" i="9"/>
  <c r="EA84" i="9"/>
  <c r="EA80" i="9"/>
  <c r="EA82" i="9"/>
  <c r="EA78" i="9"/>
  <c r="EA85" i="9"/>
  <c r="DY144" i="8"/>
  <c r="DY211" i="8" s="1"/>
  <c r="DZ219" i="8" s="1"/>
  <c r="DZ63" i="8" s="1"/>
  <c r="DZ137" i="8" s="1"/>
  <c r="DY200" i="8"/>
  <c r="DY190" i="8"/>
  <c r="DY194" i="8" s="1"/>
  <c r="DY184" i="8"/>
  <c r="EA226" i="8" s="1"/>
  <c r="EA230" i="8" s="1"/>
  <c r="EA232" i="8" s="1"/>
  <c r="EB105" i="8"/>
  <c r="EB107" i="8"/>
  <c r="EB102" i="8"/>
  <c r="EB103" i="8"/>
  <c r="EB104" i="8"/>
  <c r="EB110" i="8"/>
  <c r="EB106" i="8"/>
  <c r="EB108" i="8"/>
  <c r="CD253" i="8"/>
  <c r="CD255" i="8" s="1"/>
  <c r="CD247" i="8" s="1"/>
  <c r="CD249" i="8" s="1"/>
  <c r="CF243" i="11"/>
  <c r="CF253" i="11"/>
  <c r="EC117" i="8"/>
  <c r="EC120" i="8"/>
  <c r="EC119" i="8"/>
  <c r="EC115" i="8"/>
  <c r="EC118" i="8"/>
  <c r="EC113" i="8"/>
  <c r="EC116" i="8"/>
  <c r="EC114" i="8"/>
  <c r="IN241" i="2"/>
  <c r="IM240" i="2"/>
  <c r="IJ221" i="2"/>
  <c r="IK222" i="2"/>
  <c r="IK55" i="2"/>
  <c r="IJ54" i="2"/>
  <c r="IJ203" i="2"/>
  <c r="II202" i="2"/>
  <c r="IK32" i="2"/>
  <c r="IJ31" i="2"/>
  <c r="IL9" i="2"/>
  <c r="IK8" i="2"/>
  <c r="IH48" i="2"/>
  <c r="EE131" i="11" l="1"/>
  <c r="EE129" i="11"/>
  <c r="EE130" i="11"/>
  <c r="EE127" i="11"/>
  <c r="EE126" i="11"/>
  <c r="EE125" i="11"/>
  <c r="EE133" i="11" s="1"/>
  <c r="EE209" i="11" s="1"/>
  <c r="EF217" i="11" s="1"/>
  <c r="EF61" i="11" s="1"/>
  <c r="EE128" i="11"/>
  <c r="EE132" i="11"/>
  <c r="EE160" i="11" s="1"/>
  <c r="EE124" i="11"/>
  <c r="EC111" i="11"/>
  <c r="EC205" i="11" s="1"/>
  <c r="ED213" i="11" s="1"/>
  <c r="ED57" i="11" s="1"/>
  <c r="EC144" i="11"/>
  <c r="EC211" i="11" s="1"/>
  <c r="ED219" i="11" s="1"/>
  <c r="ED63" i="11" s="1"/>
  <c r="ED79" i="12"/>
  <c r="ED82" i="12"/>
  <c r="ED78" i="12"/>
  <c r="ED80" i="12"/>
  <c r="ED85" i="12"/>
  <c r="ED77" i="12"/>
  <c r="ED81" i="12"/>
  <c r="ED84" i="12"/>
  <c r="ED83" i="12"/>
  <c r="EG116" i="11"/>
  <c r="EG119" i="11"/>
  <c r="EG114" i="11"/>
  <c r="EG117" i="11"/>
  <c r="EG120" i="11"/>
  <c r="EG113" i="11"/>
  <c r="EG118" i="11"/>
  <c r="EG115" i="11"/>
  <c r="EG121" i="11"/>
  <c r="EC190" i="11"/>
  <c r="EC200" i="11"/>
  <c r="EC156" i="11"/>
  <c r="EE224" i="11" s="1"/>
  <c r="EC184" i="11"/>
  <c r="EE226" i="11" s="1"/>
  <c r="DY133" i="8"/>
  <c r="DY209" i="8" s="1"/>
  <c r="DZ217" i="8" s="1"/>
  <c r="DZ61" i="8" s="1"/>
  <c r="DY154" i="8"/>
  <c r="DY198" i="8"/>
  <c r="DY182" i="8"/>
  <c r="DY188" i="8"/>
  <c r="DY192" i="8" s="1"/>
  <c r="DY98" i="9"/>
  <c r="EA86" i="9"/>
  <c r="EA102" i="9" s="1"/>
  <c r="EB104" i="9" s="1"/>
  <c r="EB42" i="9" s="1"/>
  <c r="EB78" i="9" s="1"/>
  <c r="DZ136" i="8"/>
  <c r="DZ143" i="8"/>
  <c r="DZ162" i="8" s="1"/>
  <c r="EE228" i="8" s="1"/>
  <c r="DZ135" i="8"/>
  <c r="DZ200" i="8" s="1"/>
  <c r="DZ139" i="8"/>
  <c r="DZ142" i="8"/>
  <c r="DZ140" i="8"/>
  <c r="DZ138" i="8"/>
  <c r="DZ141" i="8"/>
  <c r="EB111" i="8"/>
  <c r="EB205" i="8" s="1"/>
  <c r="EC213" i="8" s="1"/>
  <c r="EC57" i="8" s="1"/>
  <c r="EC104" i="8" s="1"/>
  <c r="DZ156" i="8"/>
  <c r="EB224" i="8" s="1"/>
  <c r="DZ190" i="8"/>
  <c r="DZ184" i="8"/>
  <c r="EB226" i="8" s="1"/>
  <c r="CF255" i="11"/>
  <c r="CF247" i="11" s="1"/>
  <c r="CF249" i="11" s="1"/>
  <c r="CF257" i="11" s="1"/>
  <c r="CG245" i="11" s="1"/>
  <c r="EC122" i="8"/>
  <c r="EC207" i="8" s="1"/>
  <c r="ED215" i="8" s="1"/>
  <c r="ED59" i="8" s="1"/>
  <c r="CD257" i="8"/>
  <c r="CE245" i="8" s="1"/>
  <c r="CD251" i="8"/>
  <c r="CD259" i="8"/>
  <c r="IO241" i="2"/>
  <c r="IN240" i="2"/>
  <c r="IJ202" i="2"/>
  <c r="IK203" i="2"/>
  <c r="IL55" i="2"/>
  <c r="IK54" i="2"/>
  <c r="IL222" i="2"/>
  <c r="IK221" i="2"/>
  <c r="IL32" i="2"/>
  <c r="IK31" i="2"/>
  <c r="IM9" i="2"/>
  <c r="IL8" i="2"/>
  <c r="II48" i="2"/>
  <c r="EF131" i="11" l="1"/>
  <c r="EF128" i="11"/>
  <c r="EF126" i="11"/>
  <c r="EF127" i="11"/>
  <c r="EF125" i="11"/>
  <c r="EF129" i="11"/>
  <c r="EE182" i="11"/>
  <c r="EE154" i="11"/>
  <c r="EE188" i="11"/>
  <c r="EE192" i="11" s="1"/>
  <c r="EE198" i="11"/>
  <c r="ED102" i="11"/>
  <c r="ED109" i="11"/>
  <c r="ED104" i="11"/>
  <c r="ED107" i="11"/>
  <c r="ED105" i="11"/>
  <c r="ED103" i="11"/>
  <c r="ED111" i="11" s="1"/>
  <c r="ED205" i="11" s="1"/>
  <c r="EE213" i="11" s="1"/>
  <c r="EE57" i="11" s="1"/>
  <c r="EE110" i="11" s="1"/>
  <c r="ED106" i="11"/>
  <c r="ED110" i="11"/>
  <c r="ED108" i="11"/>
  <c r="EF124" i="11"/>
  <c r="EF132" i="11"/>
  <c r="EF160" i="11" s="1"/>
  <c r="EF130" i="11"/>
  <c r="ED136" i="11"/>
  <c r="ED142" i="11"/>
  <c r="ED139" i="11"/>
  <c r="ED140" i="11"/>
  <c r="ED137" i="11"/>
  <c r="ED138" i="11"/>
  <c r="ED141" i="11"/>
  <c r="ED135" i="11"/>
  <c r="ED143" i="11"/>
  <c r="ED162" i="11" s="1"/>
  <c r="EI228" i="11" s="1"/>
  <c r="EE230" i="11"/>
  <c r="EE232" i="11" s="1"/>
  <c r="DZ144" i="8"/>
  <c r="DZ211" i="8" s="1"/>
  <c r="EA219" i="8" s="1"/>
  <c r="EA63" i="8" s="1"/>
  <c r="EA142" i="8" s="1"/>
  <c r="EG122" i="11"/>
  <c r="EG207" i="11" s="1"/>
  <c r="EH215" i="11" s="1"/>
  <c r="EH59" i="11" s="1"/>
  <c r="EC98" i="12"/>
  <c r="EC194" i="11"/>
  <c r="ED86" i="12"/>
  <c r="ED102" i="12" s="1"/>
  <c r="EE104" i="12" s="1"/>
  <c r="EE42" i="12" s="1"/>
  <c r="DZ127" i="8"/>
  <c r="DZ125" i="8"/>
  <c r="DZ131" i="8"/>
  <c r="DZ129" i="8"/>
  <c r="DZ128" i="8"/>
  <c r="DZ124" i="8"/>
  <c r="DZ130" i="8"/>
  <c r="DZ126" i="8"/>
  <c r="DZ132" i="8"/>
  <c r="DZ160" i="8" s="1"/>
  <c r="EB79" i="9"/>
  <c r="EB82" i="9"/>
  <c r="EB83" i="9"/>
  <c r="EB80" i="9"/>
  <c r="EB84" i="9"/>
  <c r="EB85" i="9"/>
  <c r="EB81" i="9"/>
  <c r="EB77" i="9"/>
  <c r="EC109" i="8"/>
  <c r="EC108" i="8"/>
  <c r="EC110" i="8"/>
  <c r="EC103" i="8"/>
  <c r="EC105" i="8"/>
  <c r="EC102" i="8"/>
  <c r="EC107" i="8"/>
  <c r="EC106" i="8"/>
  <c r="DZ98" i="9"/>
  <c r="DZ194" i="8"/>
  <c r="EB230" i="8"/>
  <c r="EB232" i="8" s="1"/>
  <c r="CF251" i="11"/>
  <c r="CF259" i="11"/>
  <c r="ED117" i="8"/>
  <c r="ED115" i="8"/>
  <c r="ED121" i="8"/>
  <c r="ED113" i="8"/>
  <c r="ED118" i="8"/>
  <c r="ED120" i="8"/>
  <c r="ED114" i="8"/>
  <c r="ED116" i="8"/>
  <c r="ED119" i="8"/>
  <c r="CE243" i="8"/>
  <c r="CE253" i="8"/>
  <c r="IO240" i="2"/>
  <c r="IP241" i="2"/>
  <c r="IL221" i="2"/>
  <c r="IM222" i="2"/>
  <c r="IL54" i="2"/>
  <c r="IM55" i="2"/>
  <c r="IK202" i="2"/>
  <c r="IL203" i="2"/>
  <c r="IL31" i="2"/>
  <c r="IM32" i="2"/>
  <c r="IN9" i="2"/>
  <c r="IM8" i="2"/>
  <c r="IJ48" i="2"/>
  <c r="EE103" i="11" l="1"/>
  <c r="EE102" i="11"/>
  <c r="EF182" i="11"/>
  <c r="EF188" i="11"/>
  <c r="EF192" i="11" s="1"/>
  <c r="EF154" i="11"/>
  <c r="EF198" i="11"/>
  <c r="EE109" i="11"/>
  <c r="EC111" i="8"/>
  <c r="EC205" i="8" s="1"/>
  <c r="ED213" i="8" s="1"/>
  <c r="ED57" i="8" s="1"/>
  <c r="ED108" i="8" s="1"/>
  <c r="EE106" i="11"/>
  <c r="EE107" i="11"/>
  <c r="EE105" i="11"/>
  <c r="EE108" i="11"/>
  <c r="EF133" i="11"/>
  <c r="EF209" i="11" s="1"/>
  <c r="EG217" i="11" s="1"/>
  <c r="EG61" i="11" s="1"/>
  <c r="EE104" i="11"/>
  <c r="EA143" i="8"/>
  <c r="EA162" i="8" s="1"/>
  <c r="EF228" i="8" s="1"/>
  <c r="EA140" i="8"/>
  <c r="EA144" i="8" s="1"/>
  <c r="EA211" i="8" s="1"/>
  <c r="EB219" i="8" s="1"/>
  <c r="EB63" i="8" s="1"/>
  <c r="EA136" i="8"/>
  <c r="EE85" i="12"/>
  <c r="EE82" i="12"/>
  <c r="EE83" i="12"/>
  <c r="EE77" i="12"/>
  <c r="EE81" i="12"/>
  <c r="EE84" i="12"/>
  <c r="EE78" i="12"/>
  <c r="EE80" i="12"/>
  <c r="EE79" i="12"/>
  <c r="EA141" i="8"/>
  <c r="EA135" i="8"/>
  <c r="EA156" i="8" s="1"/>
  <c r="EC224" i="8" s="1"/>
  <c r="EA137" i="8"/>
  <c r="EA139" i="8"/>
  <c r="EE111" i="11"/>
  <c r="EE205" i="11" s="1"/>
  <c r="EF213" i="11" s="1"/>
  <c r="EF57" i="11" s="1"/>
  <c r="EA138" i="8"/>
  <c r="ED144" i="11"/>
  <c r="ED211" i="11" s="1"/>
  <c r="EE219" i="11" s="1"/>
  <c r="EE63" i="11" s="1"/>
  <c r="EH117" i="11"/>
  <c r="EH121" i="11"/>
  <c r="EH118" i="11"/>
  <c r="EH114" i="11"/>
  <c r="EH115" i="11"/>
  <c r="EH120" i="11"/>
  <c r="EH119" i="11"/>
  <c r="EH116" i="11"/>
  <c r="EH113" i="11"/>
  <c r="ED190" i="11"/>
  <c r="ED184" i="11"/>
  <c r="EF226" i="11" s="1"/>
  <c r="ED156" i="11"/>
  <c r="EF224" i="11" s="1"/>
  <c r="ED200" i="11"/>
  <c r="DZ198" i="8"/>
  <c r="DZ154" i="8"/>
  <c r="DZ188" i="8"/>
  <c r="DZ192" i="8" s="1"/>
  <c r="DZ182" i="8"/>
  <c r="DZ133" i="8"/>
  <c r="DZ209" i="8" s="1"/>
  <c r="EA217" i="8" s="1"/>
  <c r="EA61" i="8" s="1"/>
  <c r="EB86" i="9"/>
  <c r="EB102" i="9" s="1"/>
  <c r="EC104" i="9" s="1"/>
  <c r="EC42" i="9" s="1"/>
  <c r="EA200" i="8"/>
  <c r="EA190" i="8"/>
  <c r="EA184" i="8"/>
  <c r="EC226" i="8" s="1"/>
  <c r="CG243" i="11"/>
  <c r="CG253" i="11"/>
  <c r="ED122" i="8"/>
  <c r="ED207" i="8" s="1"/>
  <c r="EE215" i="8" s="1"/>
  <c r="EE59" i="8" s="1"/>
  <c r="CE255" i="8"/>
  <c r="CE247" i="8" s="1"/>
  <c r="CE249" i="8" s="1"/>
  <c r="CE257" i="8" s="1"/>
  <c r="CF245" i="8" s="1"/>
  <c r="IP240" i="2"/>
  <c r="IQ241" i="2"/>
  <c r="IN55" i="2"/>
  <c r="IM54" i="2"/>
  <c r="IM203" i="2"/>
  <c r="IL202" i="2"/>
  <c r="IN222" i="2"/>
  <c r="IM221" i="2"/>
  <c r="IM31" i="2"/>
  <c r="IN32" i="2"/>
  <c r="IO9" i="2"/>
  <c r="IN8" i="2"/>
  <c r="IK48" i="2"/>
  <c r="ED109" i="8" l="1"/>
  <c r="ED105" i="8"/>
  <c r="ED102" i="8"/>
  <c r="ED110" i="8"/>
  <c r="ED106" i="8"/>
  <c r="EG131" i="11"/>
  <c r="EG124" i="11"/>
  <c r="EG128" i="11"/>
  <c r="EG125" i="11"/>
  <c r="EG133" i="11" s="1"/>
  <c r="EG209" i="11" s="1"/>
  <c r="EH217" i="11" s="1"/>
  <c r="EH61" i="11" s="1"/>
  <c r="EG129" i="11"/>
  <c r="EG126" i="11"/>
  <c r="EG127" i="11"/>
  <c r="EG132" i="11"/>
  <c r="EG160" i="11" s="1"/>
  <c r="EG130" i="11"/>
  <c r="ED104" i="8"/>
  <c r="ED107" i="8"/>
  <c r="ED103" i="8"/>
  <c r="ED111" i="8" s="1"/>
  <c r="ED205" i="8" s="1"/>
  <c r="EE213" i="8" s="1"/>
  <c r="EE57" i="8" s="1"/>
  <c r="EE86" i="12"/>
  <c r="EE102" i="12" s="1"/>
  <c r="EF104" i="12" s="1"/>
  <c r="EF42" i="12" s="1"/>
  <c r="ED194" i="11"/>
  <c r="ED98" i="12"/>
  <c r="EE136" i="11"/>
  <c r="EE142" i="11"/>
  <c r="EE141" i="11"/>
  <c r="EE137" i="11"/>
  <c r="EE140" i="11"/>
  <c r="EE135" i="11"/>
  <c r="EE138" i="11"/>
  <c r="EE139" i="11"/>
  <c r="EE143" i="11"/>
  <c r="EE162" i="11" s="1"/>
  <c r="EJ228" i="11" s="1"/>
  <c r="EF103" i="11"/>
  <c r="EF109" i="11"/>
  <c r="EF108" i="11"/>
  <c r="EF110" i="11"/>
  <c r="EF102" i="11"/>
  <c r="EF106" i="11"/>
  <c r="EF107" i="11"/>
  <c r="EF105" i="11"/>
  <c r="EF104" i="11"/>
  <c r="EF230" i="11"/>
  <c r="EF232" i="11" s="1"/>
  <c r="EH122" i="11"/>
  <c r="EH207" i="11" s="1"/>
  <c r="EI215" i="11" s="1"/>
  <c r="EI59" i="11" s="1"/>
  <c r="EA132" i="8"/>
  <c r="EA160" i="8" s="1"/>
  <c r="EA125" i="8"/>
  <c r="EA128" i="8"/>
  <c r="EA126" i="8"/>
  <c r="EA129" i="8"/>
  <c r="EA131" i="8"/>
  <c r="EA124" i="8"/>
  <c r="EA127" i="8"/>
  <c r="EA130" i="8"/>
  <c r="EC85" i="9"/>
  <c r="EC81" i="9"/>
  <c r="EC77" i="9"/>
  <c r="EC83" i="9"/>
  <c r="EC80" i="9"/>
  <c r="EC78" i="9"/>
  <c r="EC82" i="9"/>
  <c r="EC84" i="9"/>
  <c r="EC79" i="9"/>
  <c r="EC230" i="8"/>
  <c r="EC232" i="8" s="1"/>
  <c r="EA194" i="8"/>
  <c r="EA98" i="9"/>
  <c r="EB142" i="8"/>
  <c r="EB143" i="8"/>
  <c r="EB162" i="8" s="1"/>
  <c r="EG228" i="8" s="1"/>
  <c r="EB140" i="8"/>
  <c r="EB141" i="8"/>
  <c r="EB139" i="8"/>
  <c r="EB135" i="8"/>
  <c r="EB137" i="8"/>
  <c r="EB138" i="8"/>
  <c r="EB136" i="8"/>
  <c r="CG255" i="11"/>
  <c r="CG247" i="11" s="1"/>
  <c r="CG249" i="11" s="1"/>
  <c r="CG257" i="11" s="1"/>
  <c r="CH245" i="11" s="1"/>
  <c r="EE113" i="8"/>
  <c r="EE114" i="8"/>
  <c r="EE117" i="8"/>
  <c r="EE121" i="8"/>
  <c r="EE115" i="8"/>
  <c r="EE119" i="8"/>
  <c r="EE116" i="8"/>
  <c r="EE118" i="8"/>
  <c r="EE120" i="8"/>
  <c r="CE251" i="8"/>
  <c r="CF243" i="8" s="1"/>
  <c r="CE259" i="8"/>
  <c r="IR241" i="2"/>
  <c r="IQ240" i="2"/>
  <c r="IO222" i="2"/>
  <c r="IN221" i="2"/>
  <c r="IN54" i="2"/>
  <c r="IO55" i="2"/>
  <c r="IN203" i="2"/>
  <c r="IM202" i="2"/>
  <c r="IO32" i="2"/>
  <c r="IN31" i="2"/>
  <c r="IP9" i="2"/>
  <c r="IO8" i="2"/>
  <c r="IL48" i="2"/>
  <c r="EH124" i="11" l="1"/>
  <c r="EH126" i="11"/>
  <c r="EH132" i="11"/>
  <c r="EH160" i="11" s="1"/>
  <c r="EH129" i="11"/>
  <c r="EH125" i="11"/>
  <c r="EH131" i="11"/>
  <c r="EH130" i="11"/>
  <c r="EH128" i="11"/>
  <c r="EG198" i="11"/>
  <c r="EG188" i="11"/>
  <c r="EG192" i="11" s="1"/>
  <c r="EG182" i="11"/>
  <c r="EG154" i="11"/>
  <c r="EH127" i="11"/>
  <c r="EE144" i="11"/>
  <c r="EE211" i="11" s="1"/>
  <c r="EF219" i="11" s="1"/>
  <c r="EF63" i="11" s="1"/>
  <c r="EE190" i="11"/>
  <c r="EE156" i="11"/>
  <c r="EG224" i="11" s="1"/>
  <c r="EE200" i="11"/>
  <c r="EE184" i="11"/>
  <c r="EG226" i="11" s="1"/>
  <c r="EF77" i="12"/>
  <c r="EF82" i="12"/>
  <c r="EF80" i="12"/>
  <c r="EF79" i="12"/>
  <c r="EF81" i="12"/>
  <c r="EF78" i="12"/>
  <c r="EF84" i="12"/>
  <c r="EF83" i="12"/>
  <c r="EF85" i="12"/>
  <c r="EI121" i="11"/>
  <c r="EI120" i="11"/>
  <c r="EI115" i="11"/>
  <c r="EI113" i="11"/>
  <c r="EI116" i="11"/>
  <c r="EI119" i="11"/>
  <c r="EI118" i="11"/>
  <c r="EI114" i="11"/>
  <c r="EI117" i="11"/>
  <c r="EF111" i="11"/>
  <c r="EF205" i="11" s="1"/>
  <c r="EG213" i="11" s="1"/>
  <c r="EG57" i="11" s="1"/>
  <c r="EA154" i="8"/>
  <c r="EA182" i="8"/>
  <c r="EA198" i="8"/>
  <c r="EA188" i="8"/>
  <c r="EA192" i="8" s="1"/>
  <c r="EA133" i="8"/>
  <c r="EA209" i="8" s="1"/>
  <c r="EB217" i="8" s="1"/>
  <c r="EB61" i="8" s="1"/>
  <c r="EC86" i="9"/>
  <c r="EC102" i="9" s="1"/>
  <c r="ED104" i="9" s="1"/>
  <c r="ED42" i="9" s="1"/>
  <c r="ED80" i="9" s="1"/>
  <c r="EB144" i="8"/>
  <c r="EB211" i="8" s="1"/>
  <c r="EC219" i="8" s="1"/>
  <c r="EC63" i="8" s="1"/>
  <c r="EC143" i="8" s="1"/>
  <c r="EC162" i="8" s="1"/>
  <c r="EH228" i="8" s="1"/>
  <c r="EB184" i="8"/>
  <c r="ED226" i="8" s="1"/>
  <c r="ED230" i="8" s="1"/>
  <c r="ED232" i="8" s="1"/>
  <c r="EB190" i="8"/>
  <c r="EB156" i="8"/>
  <c r="ED224" i="8" s="1"/>
  <c r="EB200" i="8"/>
  <c r="CG251" i="11"/>
  <c r="CH243" i="11" s="1"/>
  <c r="CG259" i="11"/>
  <c r="CF253" i="8"/>
  <c r="CF255" i="8" s="1"/>
  <c r="CF247" i="8" s="1"/>
  <c r="CF249" i="8" s="1"/>
  <c r="EE122" i="8"/>
  <c r="EE207" i="8" s="1"/>
  <c r="EF215" i="8" s="1"/>
  <c r="EF59" i="8" s="1"/>
  <c r="EE102" i="8"/>
  <c r="EE104" i="8"/>
  <c r="EE106" i="8"/>
  <c r="EE105" i="8"/>
  <c r="EE103" i="8"/>
  <c r="EE109" i="8"/>
  <c r="EE107" i="8"/>
  <c r="EE108" i="8"/>
  <c r="EE110" i="8"/>
  <c r="IS241" i="2"/>
  <c r="IR240" i="2"/>
  <c r="IO203" i="2"/>
  <c r="IN202" i="2"/>
  <c r="IP55" i="2"/>
  <c r="IO54" i="2"/>
  <c r="IP222" i="2"/>
  <c r="IO221" i="2"/>
  <c r="IP32" i="2"/>
  <c r="IO31" i="2"/>
  <c r="IQ9" i="2"/>
  <c r="IP8" i="2"/>
  <c r="IM48" i="2"/>
  <c r="EF86" i="12" l="1"/>
  <c r="EF102" i="12" s="1"/>
  <c r="EG104" i="12" s="1"/>
  <c r="EG42" i="12" s="1"/>
  <c r="EG84" i="12" s="1"/>
  <c r="EH154" i="11"/>
  <c r="EH182" i="11"/>
  <c r="EH198" i="11"/>
  <c r="EH188" i="11"/>
  <c r="EH192" i="11" s="1"/>
  <c r="EG230" i="11"/>
  <c r="EG232" i="11" s="1"/>
  <c r="EH133" i="11"/>
  <c r="EH209" i="11" s="1"/>
  <c r="EI217" i="11" s="1"/>
  <c r="EI61" i="11" s="1"/>
  <c r="EI122" i="11"/>
  <c r="EI207" i="11" s="1"/>
  <c r="EJ215" i="11" s="1"/>
  <c r="EJ59" i="11" s="1"/>
  <c r="EF136" i="11"/>
  <c r="EF142" i="11"/>
  <c r="EF141" i="11"/>
  <c r="EF143" i="11"/>
  <c r="EF162" i="11" s="1"/>
  <c r="EK228" i="11" s="1"/>
  <c r="EF139" i="11"/>
  <c r="EF138" i="11"/>
  <c r="EF135" i="11"/>
  <c r="EF140" i="11"/>
  <c r="EF137" i="11"/>
  <c r="EG103" i="11"/>
  <c r="EG107" i="11"/>
  <c r="EG108" i="11"/>
  <c r="EG104" i="11"/>
  <c r="EG105" i="11"/>
  <c r="EG109" i="11"/>
  <c r="EG110" i="11"/>
  <c r="EG102" i="11"/>
  <c r="EG106" i="11"/>
  <c r="EE98" i="12"/>
  <c r="EE194" i="11"/>
  <c r="EB127" i="8"/>
  <c r="EB130" i="8"/>
  <c r="EB128" i="8"/>
  <c r="EB125" i="8"/>
  <c r="EB126" i="8"/>
  <c r="EB124" i="8"/>
  <c r="EB132" i="8"/>
  <c r="EB160" i="8" s="1"/>
  <c r="EB129" i="8"/>
  <c r="EB131" i="8"/>
  <c r="CH253" i="11"/>
  <c r="CH255" i="11" s="1"/>
  <c r="CH247" i="11" s="1"/>
  <c r="CH249" i="11" s="1"/>
  <c r="CH257" i="11" s="1"/>
  <c r="CI245" i="11" s="1"/>
  <c r="ED83" i="9"/>
  <c r="ED77" i="9"/>
  <c r="ED85" i="9"/>
  <c r="ED84" i="9"/>
  <c r="ED78" i="9"/>
  <c r="ED79" i="9"/>
  <c r="ED82" i="9"/>
  <c r="ED81" i="9"/>
  <c r="EC140" i="8"/>
  <c r="EC142" i="8"/>
  <c r="EC138" i="8"/>
  <c r="EC139" i="8"/>
  <c r="EC135" i="8"/>
  <c r="EC136" i="8"/>
  <c r="EC137" i="8"/>
  <c r="EC141" i="8"/>
  <c r="EB194" i="8"/>
  <c r="EB98" i="9"/>
  <c r="CF257" i="8"/>
  <c r="CG245" i="8" s="1"/>
  <c r="CF251" i="8"/>
  <c r="CG243" i="8" s="1"/>
  <c r="EF117" i="8"/>
  <c r="EF120" i="8"/>
  <c r="EF113" i="8"/>
  <c r="EF118" i="8"/>
  <c r="EF119" i="8"/>
  <c r="EF121" i="8"/>
  <c r="EF115" i="8"/>
  <c r="EF114" i="8"/>
  <c r="EF116" i="8"/>
  <c r="CF259" i="8"/>
  <c r="EE111" i="8"/>
  <c r="EE205" i="8" s="1"/>
  <c r="EF213" i="8" s="1"/>
  <c r="EF57" i="8" s="1"/>
  <c r="EF105" i="8" s="1"/>
  <c r="IT241" i="2"/>
  <c r="IS240" i="2"/>
  <c r="IQ55" i="2"/>
  <c r="IP54" i="2"/>
  <c r="IP221" i="2"/>
  <c r="IQ222" i="2"/>
  <c r="IO202" i="2"/>
  <c r="IP203" i="2"/>
  <c r="IP31" i="2"/>
  <c r="IQ32" i="2"/>
  <c r="IR9" i="2"/>
  <c r="IQ8" i="2"/>
  <c r="IN48" i="2"/>
  <c r="EG78" i="12" l="1"/>
  <c r="EG85" i="12"/>
  <c r="EG80" i="12"/>
  <c r="EI132" i="11"/>
  <c r="EI160" i="11" s="1"/>
  <c r="EI129" i="11"/>
  <c r="EI130" i="11"/>
  <c r="EI126" i="11"/>
  <c r="EI128" i="11"/>
  <c r="EI131" i="11"/>
  <c r="EI127" i="11"/>
  <c r="EI124" i="11"/>
  <c r="EI125" i="11"/>
  <c r="EG83" i="12"/>
  <c r="EG81" i="12"/>
  <c r="EG79" i="12"/>
  <c r="EG77" i="12"/>
  <c r="EG82" i="12"/>
  <c r="EG111" i="11"/>
  <c r="EG205" i="11" s="1"/>
  <c r="EH213" i="11" s="1"/>
  <c r="EH57" i="11" s="1"/>
  <c r="EF144" i="11"/>
  <c r="EF211" i="11" s="1"/>
  <c r="EG219" i="11" s="1"/>
  <c r="EG63" i="11" s="1"/>
  <c r="EJ118" i="11"/>
  <c r="EJ113" i="11"/>
  <c r="EJ116" i="11"/>
  <c r="EJ120" i="11"/>
  <c r="EJ115" i="11"/>
  <c r="EJ114" i="11"/>
  <c r="EJ122" i="11" s="1"/>
  <c r="EJ207" i="11" s="1"/>
  <c r="EK215" i="11" s="1"/>
  <c r="EK59" i="11" s="1"/>
  <c r="EK121" i="11" s="1"/>
  <c r="EJ119" i="11"/>
  <c r="EJ121" i="11"/>
  <c r="EJ117" i="11"/>
  <c r="EF156" i="11"/>
  <c r="EH224" i="11" s="1"/>
  <c r="EF184" i="11"/>
  <c r="EH226" i="11" s="1"/>
  <c r="EF200" i="11"/>
  <c r="EF190" i="11"/>
  <c r="EB198" i="8"/>
  <c r="EB182" i="8"/>
  <c r="EB154" i="8"/>
  <c r="EB188" i="8"/>
  <c r="EB192" i="8" s="1"/>
  <c r="EB133" i="8"/>
  <c r="EB209" i="8" s="1"/>
  <c r="EC217" i="8" s="1"/>
  <c r="EC61" i="8" s="1"/>
  <c r="ED86" i="9"/>
  <c r="ED102" i="9" s="1"/>
  <c r="EE104" i="9" s="1"/>
  <c r="EE42" i="9" s="1"/>
  <c r="EC144" i="8"/>
  <c r="EC211" i="8" s="1"/>
  <c r="ED219" i="8" s="1"/>
  <c r="ED63" i="8" s="1"/>
  <c r="ED140" i="8" s="1"/>
  <c r="EC200" i="8"/>
  <c r="EC190" i="8"/>
  <c r="EC156" i="8"/>
  <c r="EE224" i="8" s="1"/>
  <c r="EC184" i="8"/>
  <c r="EE226" i="8" s="1"/>
  <c r="EE230" i="8" s="1"/>
  <c r="EE232" i="8" s="1"/>
  <c r="CH259" i="11"/>
  <c r="CH251" i="11"/>
  <c r="CI243" i="11" s="1"/>
  <c r="CG253" i="8"/>
  <c r="CG255" i="8" s="1"/>
  <c r="CG247" i="8" s="1"/>
  <c r="CG249" i="8" s="1"/>
  <c r="CG257" i="8" s="1"/>
  <c r="CH245" i="8" s="1"/>
  <c r="EF122" i="8"/>
  <c r="EF207" i="8" s="1"/>
  <c r="EG215" i="8" s="1"/>
  <c r="EG59" i="8" s="1"/>
  <c r="EF108" i="8"/>
  <c r="EF109" i="8"/>
  <c r="EF104" i="8"/>
  <c r="EF107" i="8"/>
  <c r="EF110" i="8"/>
  <c r="EF103" i="8"/>
  <c r="EF106" i="8"/>
  <c r="EF102" i="8"/>
  <c r="IT240" i="2"/>
  <c r="IU241" i="2"/>
  <c r="IR222" i="2"/>
  <c r="IQ221" i="2"/>
  <c r="IQ203" i="2"/>
  <c r="IP202" i="2"/>
  <c r="IR55" i="2"/>
  <c r="IQ54" i="2"/>
  <c r="IQ31" i="2"/>
  <c r="IR32" i="2"/>
  <c r="IS9" i="2"/>
  <c r="IR8" i="2"/>
  <c r="IO48" i="2"/>
  <c r="EI133" i="11" l="1"/>
  <c r="EI209" i="11" s="1"/>
  <c r="EJ217" i="11" s="1"/>
  <c r="EJ61" i="11" s="1"/>
  <c r="EI198" i="11"/>
  <c r="EI188" i="11"/>
  <c r="EI192" i="11" s="1"/>
  <c r="EI154" i="11"/>
  <c r="EI182" i="11"/>
  <c r="EG86" i="12"/>
  <c r="EG102" i="12" s="1"/>
  <c r="EH104" i="12" s="1"/>
  <c r="EH42" i="12" s="1"/>
  <c r="EK120" i="11"/>
  <c r="EH230" i="11"/>
  <c r="EH232" i="11" s="1"/>
  <c r="EK118" i="11"/>
  <c r="EK115" i="11"/>
  <c r="EK114" i="11"/>
  <c r="EG138" i="11"/>
  <c r="EG139" i="11"/>
  <c r="EG142" i="11"/>
  <c r="EG140" i="11"/>
  <c r="EG136" i="11"/>
  <c r="EG135" i="11"/>
  <c r="EG137" i="11"/>
  <c r="EG143" i="11"/>
  <c r="EG162" i="11" s="1"/>
  <c r="EL228" i="11" s="1"/>
  <c r="EG141" i="11"/>
  <c r="EK116" i="11"/>
  <c r="EH110" i="11"/>
  <c r="EH102" i="11"/>
  <c r="EH104" i="11"/>
  <c r="EH103" i="11"/>
  <c r="EH108" i="11"/>
  <c r="EH109" i="11"/>
  <c r="EH105" i="11"/>
  <c r="EH106" i="11"/>
  <c r="EH107" i="11"/>
  <c r="EK119" i="11"/>
  <c r="EF194" i="11"/>
  <c r="EF98" i="12"/>
  <c r="EK113" i="11"/>
  <c r="EK117" i="11"/>
  <c r="EC130" i="8"/>
  <c r="EC131" i="8"/>
  <c r="EC129" i="8"/>
  <c r="EC124" i="8"/>
  <c r="EC125" i="8"/>
  <c r="EC126" i="8"/>
  <c r="EC132" i="8"/>
  <c r="EC160" i="8" s="1"/>
  <c r="EC128" i="8"/>
  <c r="EC127" i="8"/>
  <c r="EE80" i="9"/>
  <c r="EE78" i="9"/>
  <c r="EE81" i="9"/>
  <c r="EE77" i="9"/>
  <c r="EE83" i="9"/>
  <c r="EE85" i="9"/>
  <c r="EE84" i="9"/>
  <c r="EE79" i="9"/>
  <c r="EE82" i="9"/>
  <c r="ED137" i="8"/>
  <c r="ED139" i="8"/>
  <c r="ED143" i="8"/>
  <c r="ED162" i="8" s="1"/>
  <c r="EI228" i="8" s="1"/>
  <c r="ED141" i="8"/>
  <c r="ED138" i="8"/>
  <c r="ED135" i="8"/>
  <c r="ED142" i="8"/>
  <c r="ED136" i="8"/>
  <c r="EC194" i="8"/>
  <c r="EC98" i="9"/>
  <c r="CI253" i="11"/>
  <c r="CG251" i="8"/>
  <c r="CH253" i="8" s="1"/>
  <c r="EG115" i="8"/>
  <c r="EG117" i="8"/>
  <c r="EG120" i="8"/>
  <c r="EG119" i="8"/>
  <c r="EG116" i="8"/>
  <c r="EG113" i="8"/>
  <c r="EG118" i="8"/>
  <c r="EG121" i="8"/>
  <c r="EG114" i="8"/>
  <c r="CG259" i="8"/>
  <c r="EF111" i="8"/>
  <c r="EF205" i="8" s="1"/>
  <c r="EG213" i="8" s="1"/>
  <c r="EG57" i="8" s="1"/>
  <c r="EG104" i="8" s="1"/>
  <c r="IU240" i="2"/>
  <c r="IV241" i="2"/>
  <c r="IS55" i="2"/>
  <c r="IR54" i="2"/>
  <c r="IS222" i="2"/>
  <c r="IR221" i="2"/>
  <c r="IR203" i="2"/>
  <c r="IQ202" i="2"/>
  <c r="IS32" i="2"/>
  <c r="IR31" i="2"/>
  <c r="IT9" i="2"/>
  <c r="IS8" i="2"/>
  <c r="IP48" i="2"/>
  <c r="EG144" i="11" l="1"/>
  <c r="EG211" i="11" s="1"/>
  <c r="EH219" i="11" s="1"/>
  <c r="EH63" i="11" s="1"/>
  <c r="EH139" i="11" s="1"/>
  <c r="EH79" i="12"/>
  <c r="EH80" i="12"/>
  <c r="EH77" i="12"/>
  <c r="EH82" i="12"/>
  <c r="EH83" i="12"/>
  <c r="EH85" i="12"/>
  <c r="EH84" i="12"/>
  <c r="EH81" i="12"/>
  <c r="EH78" i="12"/>
  <c r="EJ124" i="11"/>
  <c r="EJ130" i="11"/>
  <c r="EJ129" i="11"/>
  <c r="EJ125" i="11"/>
  <c r="EJ126" i="11"/>
  <c r="EJ131" i="11"/>
  <c r="EJ128" i="11"/>
  <c r="EJ127" i="11"/>
  <c r="EJ132" i="11"/>
  <c r="EJ160" i="11" s="1"/>
  <c r="EH111" i="11"/>
  <c r="EH205" i="11" s="1"/>
  <c r="EI213" i="11" s="1"/>
  <c r="EI57" i="11" s="1"/>
  <c r="EG190" i="11"/>
  <c r="EG156" i="11"/>
  <c r="EI224" i="11" s="1"/>
  <c r="EG200" i="11"/>
  <c r="EG184" i="11"/>
  <c r="EI226" i="11" s="1"/>
  <c r="EK122" i="11"/>
  <c r="EK207" i="11" s="1"/>
  <c r="EL215" i="11" s="1"/>
  <c r="EL59" i="11" s="1"/>
  <c r="EC133" i="8"/>
  <c r="EC209" i="8" s="1"/>
  <c r="ED217" i="8" s="1"/>
  <c r="ED61" i="8" s="1"/>
  <c r="EC188" i="8"/>
  <c r="EC192" i="8" s="1"/>
  <c r="EC198" i="8"/>
  <c r="EC182" i="8"/>
  <c r="EC154" i="8"/>
  <c r="ED144" i="8"/>
  <c r="ED211" i="8" s="1"/>
  <c r="EE219" i="8" s="1"/>
  <c r="EE63" i="8" s="1"/>
  <c r="EE138" i="8" s="1"/>
  <c r="EE86" i="9"/>
  <c r="EE102" i="9" s="1"/>
  <c r="EF104" i="9" s="1"/>
  <c r="EF42" i="9" s="1"/>
  <c r="ED200" i="8"/>
  <c r="ED156" i="8"/>
  <c r="EF224" i="8" s="1"/>
  <c r="ED190" i="8"/>
  <c r="ED184" i="8"/>
  <c r="EF226" i="8" s="1"/>
  <c r="CH243" i="8"/>
  <c r="EG122" i="8"/>
  <c r="EG207" i="8" s="1"/>
  <c r="EH215" i="8" s="1"/>
  <c r="EH59" i="8" s="1"/>
  <c r="EH121" i="8" s="1"/>
  <c r="CI255" i="11"/>
  <c r="CI247" i="11" s="1"/>
  <c r="CI249" i="11" s="1"/>
  <c r="CH255" i="8"/>
  <c r="CH247" i="8" s="1"/>
  <c r="CH249" i="8" s="1"/>
  <c r="CH257" i="8" s="1"/>
  <c r="CI245" i="8" s="1"/>
  <c r="EG106" i="8"/>
  <c r="EG107" i="8"/>
  <c r="EG105" i="8"/>
  <c r="EG108" i="8"/>
  <c r="EG109" i="8"/>
  <c r="EG103" i="8"/>
  <c r="EG110" i="8"/>
  <c r="EG102" i="8"/>
  <c r="IW241" i="2"/>
  <c r="IV240" i="2"/>
  <c r="IT222" i="2"/>
  <c r="IS221" i="2"/>
  <c r="IT55" i="2"/>
  <c r="IS54" i="2"/>
  <c r="IS203" i="2"/>
  <c r="IR202" i="2"/>
  <c r="IT32" i="2"/>
  <c r="IS31" i="2"/>
  <c r="IU9" i="2"/>
  <c r="IT8" i="2"/>
  <c r="IQ48" i="2"/>
  <c r="EH138" i="11" l="1"/>
  <c r="EJ133" i="11"/>
  <c r="EJ209" i="11" s="1"/>
  <c r="EK217" i="11" s="1"/>
  <c r="EK61" i="11" s="1"/>
  <c r="EH135" i="11"/>
  <c r="EH142" i="11"/>
  <c r="EH136" i="11"/>
  <c r="EH141" i="11"/>
  <c r="EH140" i="11"/>
  <c r="EH137" i="11"/>
  <c r="EH143" i="11"/>
  <c r="EH162" i="11" s="1"/>
  <c r="EM228" i="11" s="1"/>
  <c r="EJ182" i="11"/>
  <c r="EJ198" i="11"/>
  <c r="EJ188" i="11"/>
  <c r="EJ192" i="11" s="1"/>
  <c r="EJ154" i="11"/>
  <c r="EH86" i="12"/>
  <c r="EH102" i="12" s="1"/>
  <c r="EI104" i="12" s="1"/>
  <c r="EI42" i="12" s="1"/>
  <c r="EI230" i="11"/>
  <c r="EI232" i="11" s="1"/>
  <c r="EL117" i="11"/>
  <c r="EL120" i="11"/>
  <c r="EL121" i="11"/>
  <c r="EL114" i="11"/>
  <c r="EL119" i="11"/>
  <c r="EL113" i="11"/>
  <c r="EL118" i="11"/>
  <c r="EL115" i="11"/>
  <c r="EL116" i="11"/>
  <c r="EH190" i="11"/>
  <c r="EH184" i="11"/>
  <c r="EJ226" i="11" s="1"/>
  <c r="EH156" i="11"/>
  <c r="EJ224" i="11" s="1"/>
  <c r="EH200" i="11"/>
  <c r="EG98" i="12"/>
  <c r="EG194" i="11"/>
  <c r="EI106" i="11"/>
  <c r="EI104" i="11"/>
  <c r="EI110" i="11"/>
  <c r="EI109" i="11"/>
  <c r="EI107" i="11"/>
  <c r="EI103" i="11"/>
  <c r="EI105" i="11"/>
  <c r="EI102" i="11"/>
  <c r="EI108" i="11"/>
  <c r="EH144" i="11"/>
  <c r="EH211" i="11" s="1"/>
  <c r="EI219" i="11" s="1"/>
  <c r="EI63" i="11" s="1"/>
  <c r="ED131" i="8"/>
  <c r="ED132" i="8"/>
  <c r="ED160" i="8" s="1"/>
  <c r="ED128" i="8"/>
  <c r="ED126" i="8"/>
  <c r="ED125" i="8"/>
  <c r="ED124" i="8"/>
  <c r="ED130" i="8"/>
  <c r="ED127" i="8"/>
  <c r="ED129" i="8"/>
  <c r="EE139" i="8"/>
  <c r="EE136" i="8"/>
  <c r="EE135" i="8"/>
  <c r="EE184" i="8" s="1"/>
  <c r="EG226" i="8" s="1"/>
  <c r="EE143" i="8"/>
  <c r="EE162" i="8" s="1"/>
  <c r="EJ228" i="8" s="1"/>
  <c r="EE140" i="8"/>
  <c r="EE141" i="8"/>
  <c r="EE142" i="8"/>
  <c r="EE137" i="8"/>
  <c r="EF80" i="9"/>
  <c r="EF85" i="9"/>
  <c r="EF77" i="9"/>
  <c r="EF78" i="9"/>
  <c r="EF79" i="9"/>
  <c r="EF83" i="9"/>
  <c r="EF81" i="9"/>
  <c r="EF82" i="9"/>
  <c r="EF84" i="9"/>
  <c r="ED194" i="8"/>
  <c r="ED98" i="9"/>
  <c r="EF230" i="8"/>
  <c r="EF232" i="8" s="1"/>
  <c r="EH119" i="8"/>
  <c r="EH114" i="8"/>
  <c r="EH116" i="8"/>
  <c r="EH113" i="8"/>
  <c r="EH117" i="8"/>
  <c r="EH120" i="8"/>
  <c r="EH118" i="8"/>
  <c r="EH115" i="8"/>
  <c r="CI257" i="11"/>
  <c r="CJ245" i="11" s="1"/>
  <c r="CI251" i="11"/>
  <c r="CI259" i="11"/>
  <c r="CH251" i="8"/>
  <c r="CI243" i="8" s="1"/>
  <c r="CH259" i="8"/>
  <c r="EG111" i="8"/>
  <c r="EG205" i="8" s="1"/>
  <c r="EH213" i="8" s="1"/>
  <c r="EH57" i="8" s="1"/>
  <c r="EH102" i="8" s="1"/>
  <c r="IW240" i="2"/>
  <c r="IX241" i="2"/>
  <c r="IU55" i="2"/>
  <c r="IT54" i="2"/>
  <c r="IS202" i="2"/>
  <c r="IT203" i="2"/>
  <c r="IU222" i="2"/>
  <c r="IT221" i="2"/>
  <c r="IT31" i="2"/>
  <c r="IU32" i="2"/>
  <c r="IV9" i="2"/>
  <c r="IU8" i="2"/>
  <c r="IR48" i="2"/>
  <c r="EI78" i="12" l="1"/>
  <c r="EI80" i="12"/>
  <c r="EI82" i="12"/>
  <c r="EI84" i="12"/>
  <c r="EI77" i="12"/>
  <c r="EI81" i="12"/>
  <c r="EI79" i="12"/>
  <c r="EI85" i="12"/>
  <c r="EI83" i="12"/>
  <c r="EK132" i="11"/>
  <c r="EK160" i="11" s="1"/>
  <c r="EK128" i="11"/>
  <c r="EK129" i="11"/>
  <c r="EK125" i="11"/>
  <c r="EK124" i="11"/>
  <c r="EK131" i="11"/>
  <c r="EK126" i="11"/>
  <c r="EK130" i="11"/>
  <c r="EK127" i="11"/>
  <c r="EE200" i="8"/>
  <c r="EE156" i="8"/>
  <c r="EG224" i="8" s="1"/>
  <c r="EG230" i="8" s="1"/>
  <c r="EG232" i="8" s="1"/>
  <c r="EL122" i="11"/>
  <c r="EL207" i="11" s="1"/>
  <c r="EM215" i="11" s="1"/>
  <c r="EM59" i="11" s="1"/>
  <c r="EE190" i="8"/>
  <c r="EI111" i="11"/>
  <c r="EI205" i="11" s="1"/>
  <c r="EJ213" i="11" s="1"/>
  <c r="EJ57" i="11" s="1"/>
  <c r="EI136" i="11"/>
  <c r="EI135" i="11"/>
  <c r="EI137" i="11"/>
  <c r="EI141" i="11"/>
  <c r="EI143" i="11"/>
  <c r="EI162" i="11" s="1"/>
  <c r="EN228" i="11" s="1"/>
  <c r="EI139" i="11"/>
  <c r="EI142" i="11"/>
  <c r="EI140" i="11"/>
  <c r="EI138" i="11"/>
  <c r="EJ230" i="11"/>
  <c r="EJ232" i="11" s="1"/>
  <c r="EH98" i="12"/>
  <c r="EH194" i="11"/>
  <c r="ED188" i="8"/>
  <c r="ED192" i="8" s="1"/>
  <c r="ED198" i="8"/>
  <c r="ED182" i="8"/>
  <c r="ED154" i="8"/>
  <c r="EE144" i="8"/>
  <c r="EE211" i="8" s="1"/>
  <c r="EF219" i="8" s="1"/>
  <c r="EF63" i="8" s="1"/>
  <c r="EF138" i="8" s="1"/>
  <c r="ED133" i="8"/>
  <c r="ED209" i="8" s="1"/>
  <c r="EE217" i="8" s="1"/>
  <c r="EE61" i="8" s="1"/>
  <c r="EF86" i="9"/>
  <c r="EF102" i="9" s="1"/>
  <c r="EG104" i="9" s="1"/>
  <c r="EG42" i="9" s="1"/>
  <c r="EH122" i="8"/>
  <c r="EH207" i="8" s="1"/>
  <c r="EI215" i="8" s="1"/>
  <c r="EI59" i="8" s="1"/>
  <c r="EI117" i="8" s="1"/>
  <c r="CI253" i="8"/>
  <c r="CI255" i="8" s="1"/>
  <c r="CI247" i="8" s="1"/>
  <c r="CI249" i="8" s="1"/>
  <c r="CI257" i="8" s="1"/>
  <c r="CJ243" i="11"/>
  <c r="CJ253" i="11"/>
  <c r="EH106" i="8"/>
  <c r="EH105" i="8"/>
  <c r="EH103" i="8"/>
  <c r="EH108" i="8"/>
  <c r="EH109" i="8"/>
  <c r="EH107" i="8"/>
  <c r="EH104" i="8"/>
  <c r="EH110" i="8"/>
  <c r="IY241" i="2"/>
  <c r="IX240" i="2"/>
  <c r="IU221" i="2"/>
  <c r="IV222" i="2"/>
  <c r="IV55" i="2"/>
  <c r="IU54" i="2"/>
  <c r="IU203" i="2"/>
  <c r="IT202" i="2"/>
  <c r="IU31" i="2"/>
  <c r="IV32" i="2"/>
  <c r="IW9" i="2"/>
  <c r="IV8" i="2"/>
  <c r="IS48" i="2"/>
  <c r="EK198" i="11" l="1"/>
  <c r="EK188" i="11"/>
  <c r="EK192" i="11" s="1"/>
  <c r="EK182" i="11"/>
  <c r="EK154" i="11"/>
  <c r="EK133" i="11"/>
  <c r="EK209" i="11" s="1"/>
  <c r="EL217" i="11" s="1"/>
  <c r="EL61" i="11" s="1"/>
  <c r="EI86" i="12"/>
  <c r="EI102" i="12" s="1"/>
  <c r="EJ104" i="12" s="1"/>
  <c r="EJ42" i="12" s="1"/>
  <c r="EM115" i="11"/>
  <c r="EM114" i="11"/>
  <c r="EM118" i="11"/>
  <c r="EM119" i="11"/>
  <c r="EM121" i="11"/>
  <c r="EM116" i="11"/>
  <c r="EM117" i="11"/>
  <c r="EM120" i="11"/>
  <c r="EM113" i="11"/>
  <c r="EI156" i="11"/>
  <c r="EK224" i="11" s="1"/>
  <c r="EI190" i="11"/>
  <c r="EI184" i="11"/>
  <c r="EK226" i="11" s="1"/>
  <c r="EI200" i="11"/>
  <c r="EI144" i="11"/>
  <c r="EI211" i="11" s="1"/>
  <c r="EJ219" i="11" s="1"/>
  <c r="EJ63" i="11" s="1"/>
  <c r="EJ106" i="11"/>
  <c r="EJ103" i="11"/>
  <c r="EJ105" i="11"/>
  <c r="EJ107" i="11"/>
  <c r="EJ108" i="11"/>
  <c r="EJ110" i="11"/>
  <c r="EJ104" i="11"/>
  <c r="EJ102" i="11"/>
  <c r="EJ109" i="11"/>
  <c r="EE98" i="9"/>
  <c r="EE194" i="8"/>
  <c r="EF137" i="8"/>
  <c r="EF143" i="8"/>
  <c r="EF162" i="8" s="1"/>
  <c r="EK228" i="8" s="1"/>
  <c r="EF135" i="8"/>
  <c r="EF136" i="8"/>
  <c r="EF140" i="8"/>
  <c r="EF139" i="8"/>
  <c r="EF142" i="8"/>
  <c r="EE125" i="8"/>
  <c r="EE130" i="8"/>
  <c r="EE131" i="8"/>
  <c r="EE132" i="8"/>
  <c r="EE160" i="8" s="1"/>
  <c r="EE127" i="8"/>
  <c r="EE128" i="8"/>
  <c r="EE129" i="8"/>
  <c r="EE126" i="8"/>
  <c r="EE124" i="8"/>
  <c r="EF141" i="8"/>
  <c r="EG78" i="9"/>
  <c r="EG84" i="9"/>
  <c r="EG85" i="9"/>
  <c r="EG80" i="9"/>
  <c r="EG81" i="9"/>
  <c r="EG77" i="9"/>
  <c r="EG79" i="9"/>
  <c r="EG83" i="9"/>
  <c r="EG82" i="9"/>
  <c r="EI114" i="8"/>
  <c r="EI120" i="8"/>
  <c r="EI116" i="8"/>
  <c r="EI119" i="8"/>
  <c r="EI115" i="8"/>
  <c r="EI121" i="8"/>
  <c r="EI118" i="8"/>
  <c r="EI113" i="8"/>
  <c r="CJ255" i="11"/>
  <c r="CJ247" i="11" s="1"/>
  <c r="CJ249" i="11" s="1"/>
  <c r="CJ257" i="11" s="1"/>
  <c r="CK245" i="11" s="1"/>
  <c r="CI259" i="8"/>
  <c r="CI251" i="8"/>
  <c r="CJ245" i="8"/>
  <c r="EH111" i="8"/>
  <c r="EH205" i="8" s="1"/>
  <c r="EI213" i="8" s="1"/>
  <c r="EI57" i="8" s="1"/>
  <c r="EI103" i="8" s="1"/>
  <c r="IZ241" i="2"/>
  <c r="IY240" i="2"/>
  <c r="IW222" i="2"/>
  <c r="IV221" i="2"/>
  <c r="IV203" i="2"/>
  <c r="IU202" i="2"/>
  <c r="IV54" i="2"/>
  <c r="IW55" i="2"/>
  <c r="IW32" i="2"/>
  <c r="IV31" i="2"/>
  <c r="IX9" i="2"/>
  <c r="IW8" i="2"/>
  <c r="IT48" i="2"/>
  <c r="EJ83" i="12" l="1"/>
  <c r="EJ77" i="12"/>
  <c r="EJ82" i="12"/>
  <c r="EJ84" i="12"/>
  <c r="EJ80" i="12"/>
  <c r="EJ85" i="12"/>
  <c r="EJ79" i="12"/>
  <c r="EJ78" i="12"/>
  <c r="EJ86" i="12" s="1"/>
  <c r="EJ102" i="12" s="1"/>
  <c r="EK104" i="12" s="1"/>
  <c r="EK42" i="12" s="1"/>
  <c r="EK85" i="12" s="1"/>
  <c r="EJ81" i="12"/>
  <c r="EL127" i="11"/>
  <c r="EL126" i="11"/>
  <c r="EL132" i="11"/>
  <c r="EL160" i="11" s="1"/>
  <c r="EL124" i="11"/>
  <c r="EL128" i="11"/>
  <c r="EL129" i="11"/>
  <c r="EL130" i="11"/>
  <c r="EL131" i="11"/>
  <c r="EL125" i="11"/>
  <c r="EJ139" i="11"/>
  <c r="EJ140" i="11"/>
  <c r="EJ141" i="11"/>
  <c r="EJ142" i="11"/>
  <c r="EJ136" i="11"/>
  <c r="EJ143" i="11"/>
  <c r="EJ162" i="11" s="1"/>
  <c r="EO228" i="11" s="1"/>
  <c r="EJ137" i="11"/>
  <c r="EJ138" i="11"/>
  <c r="EJ135" i="11"/>
  <c r="EI194" i="11"/>
  <c r="EI98" i="12"/>
  <c r="EK230" i="11"/>
  <c r="EK232" i="11" s="1"/>
  <c r="EM122" i="11"/>
  <c r="EM207" i="11" s="1"/>
  <c r="EN215" i="11" s="1"/>
  <c r="EN59" i="11" s="1"/>
  <c r="EJ111" i="11"/>
  <c r="EJ205" i="11" s="1"/>
  <c r="EK213" i="11" s="1"/>
  <c r="EK57" i="11" s="1"/>
  <c r="EE133" i="8"/>
  <c r="EE209" i="8" s="1"/>
  <c r="EF217" i="8" s="1"/>
  <c r="EF61" i="8" s="1"/>
  <c r="EE188" i="8"/>
  <c r="EE192" i="8" s="1"/>
  <c r="EE182" i="8"/>
  <c r="EE198" i="8"/>
  <c r="EE154" i="8"/>
  <c r="EF144" i="8"/>
  <c r="EF211" i="8" s="1"/>
  <c r="EG219" i="8" s="1"/>
  <c r="EG63" i="8" s="1"/>
  <c r="EF190" i="8"/>
  <c r="EF156" i="8"/>
  <c r="EH224" i="8" s="1"/>
  <c r="EF184" i="8"/>
  <c r="EH226" i="8" s="1"/>
  <c r="EF200" i="8"/>
  <c r="EG86" i="9"/>
  <c r="EG102" i="9" s="1"/>
  <c r="EH104" i="9" s="1"/>
  <c r="EH42" i="9" s="1"/>
  <c r="EH85" i="9" s="1"/>
  <c r="EI122" i="8"/>
  <c r="EI207" i="8" s="1"/>
  <c r="EJ215" i="8" s="1"/>
  <c r="EJ59" i="8" s="1"/>
  <c r="EJ119" i="8" s="1"/>
  <c r="CJ251" i="11"/>
  <c r="CJ259" i="11"/>
  <c r="CJ243" i="8"/>
  <c r="CJ253" i="8"/>
  <c r="EI104" i="8"/>
  <c r="EI105" i="8"/>
  <c r="EI108" i="8"/>
  <c r="EI110" i="8"/>
  <c r="EI102" i="8"/>
  <c r="EI106" i="8"/>
  <c r="EI109" i="8"/>
  <c r="EI107" i="8"/>
  <c r="JA241" i="2"/>
  <c r="IZ240" i="2"/>
  <c r="IX55" i="2"/>
  <c r="IW54" i="2"/>
  <c r="IX222" i="2"/>
  <c r="IW221" i="2"/>
  <c r="IW203" i="2"/>
  <c r="IV202" i="2"/>
  <c r="IX32" i="2"/>
  <c r="IW31" i="2"/>
  <c r="IY9" i="2"/>
  <c r="IX8" i="2"/>
  <c r="IU48" i="2"/>
  <c r="EK78" i="12" l="1"/>
  <c r="EK79" i="12"/>
  <c r="EK82" i="12"/>
  <c r="EK81" i="12"/>
  <c r="EK77" i="12"/>
  <c r="EK80" i="12"/>
  <c r="EK83" i="12"/>
  <c r="EK84" i="12"/>
  <c r="EL188" i="11"/>
  <c r="EL192" i="11" s="1"/>
  <c r="EL182" i="11"/>
  <c r="EL154" i="11"/>
  <c r="EL198" i="11"/>
  <c r="EL133" i="11"/>
  <c r="EL209" i="11" s="1"/>
  <c r="EM217" i="11" s="1"/>
  <c r="EM61" i="11" s="1"/>
  <c r="EK108" i="11"/>
  <c r="EK107" i="11"/>
  <c r="EK109" i="11"/>
  <c r="EK103" i="11"/>
  <c r="EK111" i="11" s="1"/>
  <c r="EK205" i="11" s="1"/>
  <c r="EL213" i="11" s="1"/>
  <c r="EL57" i="11" s="1"/>
  <c r="EL106" i="11" s="1"/>
  <c r="EK110" i="11"/>
  <c r="EK106" i="11"/>
  <c r="EK104" i="11"/>
  <c r="EK102" i="11"/>
  <c r="EK105" i="11"/>
  <c r="EN119" i="11"/>
  <c r="EN121" i="11"/>
  <c r="EN114" i="11"/>
  <c r="EN115" i="11"/>
  <c r="EN116" i="11"/>
  <c r="EN120" i="11"/>
  <c r="EN117" i="11"/>
  <c r="EN113" i="11"/>
  <c r="EN118" i="11"/>
  <c r="EJ144" i="11"/>
  <c r="EJ211" i="11" s="1"/>
  <c r="EK219" i="11" s="1"/>
  <c r="EK63" i="11" s="1"/>
  <c r="EJ200" i="11"/>
  <c r="EJ190" i="11"/>
  <c r="EJ156" i="11"/>
  <c r="EL224" i="11" s="1"/>
  <c r="EJ184" i="11"/>
  <c r="EL226" i="11" s="1"/>
  <c r="EH230" i="8"/>
  <c r="EH232" i="8" s="1"/>
  <c r="EK86" i="12"/>
  <c r="EK102" i="12" s="1"/>
  <c r="EL104" i="12" s="1"/>
  <c r="EL42" i="12" s="1"/>
  <c r="EF98" i="9"/>
  <c r="EF194" i="8"/>
  <c r="EG136" i="8"/>
  <c r="EG142" i="8"/>
  <c r="EG137" i="8"/>
  <c r="EG140" i="8"/>
  <c r="EG141" i="8"/>
  <c r="EG138" i="8"/>
  <c r="EG135" i="8"/>
  <c r="EG139" i="8"/>
  <c r="EG143" i="8"/>
  <c r="EG162" i="8" s="1"/>
  <c r="EL228" i="8" s="1"/>
  <c r="EF126" i="8"/>
  <c r="EF128" i="8"/>
  <c r="EF132" i="8"/>
  <c r="EF160" i="8" s="1"/>
  <c r="EF129" i="8"/>
  <c r="EF127" i="8"/>
  <c r="EF124" i="8"/>
  <c r="EF131" i="8"/>
  <c r="EF125" i="8"/>
  <c r="EF130" i="8"/>
  <c r="EH84" i="9"/>
  <c r="EH83" i="9"/>
  <c r="EH82" i="9"/>
  <c r="EH78" i="9"/>
  <c r="EH81" i="9"/>
  <c r="EH80" i="9"/>
  <c r="EH79" i="9"/>
  <c r="EH77" i="9"/>
  <c r="EJ113" i="8"/>
  <c r="EJ115" i="8"/>
  <c r="EJ121" i="8"/>
  <c r="EJ120" i="8"/>
  <c r="EJ114" i="8"/>
  <c r="EJ116" i="8"/>
  <c r="EJ117" i="8"/>
  <c r="EJ118" i="8"/>
  <c r="CK243" i="11"/>
  <c r="CK253" i="11"/>
  <c r="CJ255" i="8"/>
  <c r="CJ247" i="8" s="1"/>
  <c r="CJ249" i="8" s="1"/>
  <c r="CJ257" i="8" s="1"/>
  <c r="EI111" i="8"/>
  <c r="EI205" i="8" s="1"/>
  <c r="EJ213" i="8" s="1"/>
  <c r="EJ57" i="8" s="1"/>
  <c r="EJ107" i="8" s="1"/>
  <c r="JB241" i="2"/>
  <c r="JA240" i="2"/>
  <c r="IY55" i="2"/>
  <c r="IX54" i="2"/>
  <c r="IW202" i="2"/>
  <c r="IX203" i="2"/>
  <c r="IX221" i="2"/>
  <c r="IY222" i="2"/>
  <c r="IX31" i="2"/>
  <c r="IY32" i="2"/>
  <c r="IZ9" i="2"/>
  <c r="IY8" i="2"/>
  <c r="IV48" i="2"/>
  <c r="EM130" i="11" l="1"/>
  <c r="EM124" i="11"/>
  <c r="EM125" i="11"/>
  <c r="EM129" i="11"/>
  <c r="EM132" i="11"/>
  <c r="EM160" i="11" s="1"/>
  <c r="EM126" i="11"/>
  <c r="EM131" i="11"/>
  <c r="EM127" i="11"/>
  <c r="EM128" i="11"/>
  <c r="EL107" i="11"/>
  <c r="EL103" i="11"/>
  <c r="EK142" i="11"/>
  <c r="EK139" i="11"/>
  <c r="EK137" i="11"/>
  <c r="EK136" i="11"/>
  <c r="EK144" i="11" s="1"/>
  <c r="EK211" i="11" s="1"/>
  <c r="EL219" i="11" s="1"/>
  <c r="EL63" i="11" s="1"/>
  <c r="EL137" i="11" s="1"/>
  <c r="EK141" i="11"/>
  <c r="EK140" i="11"/>
  <c r="EK143" i="11"/>
  <c r="EK162" i="11" s="1"/>
  <c r="EP228" i="11" s="1"/>
  <c r="EK138" i="11"/>
  <c r="EK135" i="11"/>
  <c r="EL109" i="11"/>
  <c r="EL102" i="11"/>
  <c r="EL110" i="11"/>
  <c r="EN122" i="11"/>
  <c r="EN207" i="11" s="1"/>
  <c r="EO215" i="11" s="1"/>
  <c r="EO59" i="11" s="1"/>
  <c r="EL230" i="11"/>
  <c r="EL232" i="11" s="1"/>
  <c r="EL108" i="11"/>
  <c r="EJ194" i="11"/>
  <c r="EJ98" i="12"/>
  <c r="EL104" i="11"/>
  <c r="EL105" i="11"/>
  <c r="EG156" i="8"/>
  <c r="EI224" i="8" s="1"/>
  <c r="EG184" i="8"/>
  <c r="EI226" i="8" s="1"/>
  <c r="EI230" i="8" s="1"/>
  <c r="EI232" i="8" s="1"/>
  <c r="EG200" i="8"/>
  <c r="EG190" i="8"/>
  <c r="EF133" i="8"/>
  <c r="EF209" i="8" s="1"/>
  <c r="EG217" i="8" s="1"/>
  <c r="EG61" i="8" s="1"/>
  <c r="EF188" i="8"/>
  <c r="EF192" i="8" s="1"/>
  <c r="EF154" i="8"/>
  <c r="EF182" i="8"/>
  <c r="EF198" i="8"/>
  <c r="EG144" i="8"/>
  <c r="EG211" i="8" s="1"/>
  <c r="EH219" i="8" s="1"/>
  <c r="EH63" i="8" s="1"/>
  <c r="EH86" i="9"/>
  <c r="EH102" i="9" s="1"/>
  <c r="EI104" i="9" s="1"/>
  <c r="EI42" i="9" s="1"/>
  <c r="EI84" i="9" s="1"/>
  <c r="EL85" i="12"/>
  <c r="EL79" i="12"/>
  <c r="EL84" i="12"/>
  <c r="EL83" i="12"/>
  <c r="EL81" i="12"/>
  <c r="EL82" i="12"/>
  <c r="EL80" i="12"/>
  <c r="EL77" i="12"/>
  <c r="EL78" i="12"/>
  <c r="EJ122" i="8"/>
  <c r="EJ207" i="8" s="1"/>
  <c r="EK215" i="8" s="1"/>
  <c r="EK59" i="8" s="1"/>
  <c r="EK116" i="8" s="1"/>
  <c r="CK255" i="11"/>
  <c r="CK247" i="11" s="1"/>
  <c r="CK249" i="11" s="1"/>
  <c r="CK257" i="11" s="1"/>
  <c r="CL245" i="11" s="1"/>
  <c r="CJ259" i="8"/>
  <c r="CK245" i="8"/>
  <c r="CJ251" i="8"/>
  <c r="EJ102" i="8"/>
  <c r="EJ108" i="8"/>
  <c r="EJ105" i="8"/>
  <c r="EJ103" i="8"/>
  <c r="EJ109" i="8"/>
  <c r="EJ110" i="8"/>
  <c r="EJ104" i="8"/>
  <c r="EJ106" i="8"/>
  <c r="JB240" i="2"/>
  <c r="JC241" i="2"/>
  <c r="IY221" i="2"/>
  <c r="IZ222" i="2"/>
  <c r="IY203" i="2"/>
  <c r="IX202" i="2"/>
  <c r="IY54" i="2"/>
  <c r="IZ55" i="2"/>
  <c r="IY31" i="2"/>
  <c r="IZ32" i="2"/>
  <c r="JA9" i="2"/>
  <c r="IZ8" i="2"/>
  <c r="IW48" i="2"/>
  <c r="EM133" i="11" l="1"/>
  <c r="EM209" i="11" s="1"/>
  <c r="EN217" i="11" s="1"/>
  <c r="EN61" i="11" s="1"/>
  <c r="EM154" i="11"/>
  <c r="EM198" i="11"/>
  <c r="EM182" i="11"/>
  <c r="EM188" i="11"/>
  <c r="EM192" i="11" s="1"/>
  <c r="EO115" i="11"/>
  <c r="EO114" i="11"/>
  <c r="EO113" i="11"/>
  <c r="EO119" i="11"/>
  <c r="EO117" i="11"/>
  <c r="EO118" i="11"/>
  <c r="EO121" i="11"/>
  <c r="EO116" i="11"/>
  <c r="EO120" i="11"/>
  <c r="EL138" i="11"/>
  <c r="EL135" i="11"/>
  <c r="EL139" i="11"/>
  <c r="EL142" i="11"/>
  <c r="EL141" i="11"/>
  <c r="EK200" i="11"/>
  <c r="EK190" i="11"/>
  <c r="EK156" i="11"/>
  <c r="EM224" i="11" s="1"/>
  <c r="EK184" i="11"/>
  <c r="EM226" i="11" s="1"/>
  <c r="EM230" i="11" s="1"/>
  <c r="EM232" i="11" s="1"/>
  <c r="EL111" i="11"/>
  <c r="EL205" i="11" s="1"/>
  <c r="EM213" i="11" s="1"/>
  <c r="EM57" i="11" s="1"/>
  <c r="EL136" i="11"/>
  <c r="EL140" i="11"/>
  <c r="EL143" i="11"/>
  <c r="EL162" i="11" s="1"/>
  <c r="EQ228" i="11" s="1"/>
  <c r="EI82" i="9"/>
  <c r="EH135" i="8"/>
  <c r="EH139" i="8"/>
  <c r="EH141" i="8"/>
  <c r="EH137" i="8"/>
  <c r="EH140" i="8"/>
  <c r="EH136" i="8"/>
  <c r="EH138" i="8"/>
  <c r="EH142" i="8"/>
  <c r="EH143" i="8"/>
  <c r="EH162" i="8" s="1"/>
  <c r="EM228" i="8" s="1"/>
  <c r="EI79" i="9"/>
  <c r="EI81" i="9"/>
  <c r="EI77" i="9"/>
  <c r="EL86" i="12"/>
  <c r="EL102" i="12" s="1"/>
  <c r="EM104" i="12" s="1"/>
  <c r="EM42" i="12" s="1"/>
  <c r="EI85" i="9"/>
  <c r="EG126" i="8"/>
  <c r="EG131" i="8"/>
  <c r="EG130" i="8"/>
  <c r="EG125" i="8"/>
  <c r="EG132" i="8"/>
  <c r="EG160" i="8" s="1"/>
  <c r="EG129" i="8"/>
  <c r="EG127" i="8"/>
  <c r="EG124" i="8"/>
  <c r="EG128" i="8"/>
  <c r="EI78" i="9"/>
  <c r="EI83" i="9"/>
  <c r="EG194" i="8"/>
  <c r="EG98" i="9"/>
  <c r="EI80" i="9"/>
  <c r="EK119" i="8"/>
  <c r="EK115" i="8"/>
  <c r="EK117" i="8"/>
  <c r="EK113" i="8"/>
  <c r="EK120" i="8"/>
  <c r="EK118" i="8"/>
  <c r="EK114" i="8"/>
  <c r="EK121" i="8"/>
  <c r="CK251" i="11"/>
  <c r="CK259" i="11"/>
  <c r="EJ111" i="8"/>
  <c r="EJ205" i="8" s="1"/>
  <c r="EK213" i="8" s="1"/>
  <c r="EK57" i="8" s="1"/>
  <c r="EK104" i="8" s="1"/>
  <c r="CK243" i="8"/>
  <c r="CK253" i="8"/>
  <c r="JD241" i="2"/>
  <c r="JC240" i="2"/>
  <c r="JA55" i="2"/>
  <c r="IZ54" i="2"/>
  <c r="JA222" i="2"/>
  <c r="IZ221" i="2"/>
  <c r="IY202" i="2"/>
  <c r="IZ203" i="2"/>
  <c r="JA32" i="2"/>
  <c r="IZ31" i="2"/>
  <c r="JB9" i="2"/>
  <c r="JA8" i="2"/>
  <c r="IX48" i="2"/>
  <c r="EN132" i="11" l="1"/>
  <c r="EN160" i="11" s="1"/>
  <c r="EN125" i="11"/>
  <c r="EN126" i="11"/>
  <c r="EN131" i="11"/>
  <c r="EN124" i="11"/>
  <c r="EN129" i="11"/>
  <c r="EN128" i="11"/>
  <c r="EN127" i="11"/>
  <c r="EN130" i="11"/>
  <c r="EM102" i="11"/>
  <c r="EM103" i="11"/>
  <c r="EM104" i="11"/>
  <c r="EM108" i="11"/>
  <c r="EM105" i="11"/>
  <c r="EM110" i="11"/>
  <c r="EM107" i="11"/>
  <c r="EM106" i="11"/>
  <c r="EM109" i="11"/>
  <c r="EL200" i="11"/>
  <c r="EL190" i="11"/>
  <c r="EL156" i="11"/>
  <c r="EN224" i="11" s="1"/>
  <c r="EL184" i="11"/>
  <c r="EN226" i="11" s="1"/>
  <c r="EO122" i="11"/>
  <c r="EO207" i="11" s="1"/>
  <c r="EP215" i="11" s="1"/>
  <c r="EP59" i="11" s="1"/>
  <c r="EL144" i="11"/>
  <c r="EL211" i="11" s="1"/>
  <c r="EM219" i="11" s="1"/>
  <c r="EM63" i="11" s="1"/>
  <c r="EK194" i="11"/>
  <c r="EK98" i="12"/>
  <c r="EG154" i="8"/>
  <c r="EG188" i="8"/>
  <c r="EG192" i="8" s="1"/>
  <c r="EG182" i="8"/>
  <c r="EG198" i="8"/>
  <c r="EG133" i="8"/>
  <c r="EG209" i="8" s="1"/>
  <c r="EH217" i="8" s="1"/>
  <c r="EH61" i="8" s="1"/>
  <c r="EH144" i="8"/>
  <c r="EH211" i="8" s="1"/>
  <c r="EI219" i="8" s="1"/>
  <c r="EI63" i="8" s="1"/>
  <c r="EM77" i="12"/>
  <c r="EM79" i="12"/>
  <c r="EM81" i="12"/>
  <c r="EM84" i="12"/>
  <c r="EM78" i="12"/>
  <c r="EM85" i="12"/>
  <c r="EM80" i="12"/>
  <c r="EM83" i="12"/>
  <c r="EM82" i="12"/>
  <c r="EH190" i="8"/>
  <c r="EH184" i="8"/>
  <c r="EJ226" i="8" s="1"/>
  <c r="EH200" i="8"/>
  <c r="EH156" i="8"/>
  <c r="EJ224" i="8" s="1"/>
  <c r="EI86" i="9"/>
  <c r="EI102" i="9" s="1"/>
  <c r="EJ104" i="9" s="1"/>
  <c r="EJ42" i="9" s="1"/>
  <c r="EK122" i="8"/>
  <c r="EK207" i="8" s="1"/>
  <c r="EL215" i="8" s="1"/>
  <c r="EL59" i="8" s="1"/>
  <c r="EL121" i="8" s="1"/>
  <c r="CL243" i="11"/>
  <c r="CL253" i="11"/>
  <c r="EK105" i="8"/>
  <c r="EK102" i="8"/>
  <c r="EK110" i="8"/>
  <c r="EK106" i="8"/>
  <c r="EK109" i="8"/>
  <c r="EK107" i="8"/>
  <c r="EK103" i="8"/>
  <c r="EK108" i="8"/>
  <c r="CK255" i="8"/>
  <c r="CK247" i="8" s="1"/>
  <c r="CK249" i="8" s="1"/>
  <c r="CK257" i="8" s="1"/>
  <c r="CL245" i="8" s="1"/>
  <c r="JE241" i="2"/>
  <c r="JD240" i="2"/>
  <c r="JB222" i="2"/>
  <c r="JA221" i="2"/>
  <c r="JB55" i="2"/>
  <c r="JA54" i="2"/>
  <c r="JA203" i="2"/>
  <c r="IZ202" i="2"/>
  <c r="JB32" i="2"/>
  <c r="JA31" i="2"/>
  <c r="JC9" i="2"/>
  <c r="JB8" i="2"/>
  <c r="IY48" i="2"/>
  <c r="EN182" i="11" l="1"/>
  <c r="EN198" i="11"/>
  <c r="EN188" i="11"/>
  <c r="EN192" i="11" s="1"/>
  <c r="EN154" i="11"/>
  <c r="EN133" i="11"/>
  <c r="EN209" i="11" s="1"/>
  <c r="EO217" i="11" s="1"/>
  <c r="EO61" i="11" s="1"/>
  <c r="EP120" i="11"/>
  <c r="EP119" i="11"/>
  <c r="EP116" i="11"/>
  <c r="EP118" i="11"/>
  <c r="EP115" i="11"/>
  <c r="EP121" i="11"/>
  <c r="EP114" i="11"/>
  <c r="EP113" i="11"/>
  <c r="EP117" i="11"/>
  <c r="EM86" i="12"/>
  <c r="EM102" i="12" s="1"/>
  <c r="EN104" i="12" s="1"/>
  <c r="EN42" i="12" s="1"/>
  <c r="EN79" i="12" s="1"/>
  <c r="EN230" i="11"/>
  <c r="EN232" i="11" s="1"/>
  <c r="EL194" i="11"/>
  <c r="EL98" i="12"/>
  <c r="EM111" i="11"/>
  <c r="EM205" i="11" s="1"/>
  <c r="EN213" i="11" s="1"/>
  <c r="EN57" i="11" s="1"/>
  <c r="EM141" i="11"/>
  <c r="EM135" i="11"/>
  <c r="EM142" i="11"/>
  <c r="EM143" i="11"/>
  <c r="EM162" i="11" s="1"/>
  <c r="ER228" i="11" s="1"/>
  <c r="EM138" i="11"/>
  <c r="EM140" i="11"/>
  <c r="EM137" i="11"/>
  <c r="EM136" i="11"/>
  <c r="EM144" i="11" s="1"/>
  <c r="EM211" i="11" s="1"/>
  <c r="EN219" i="11" s="1"/>
  <c r="EN63" i="11" s="1"/>
  <c r="EN138" i="11" s="1"/>
  <c r="EM139" i="11"/>
  <c r="EJ82" i="9"/>
  <c r="EJ85" i="9"/>
  <c r="EJ77" i="9"/>
  <c r="EJ81" i="9"/>
  <c r="EJ79" i="9"/>
  <c r="EJ80" i="9"/>
  <c r="EJ83" i="9"/>
  <c r="EJ84" i="9"/>
  <c r="EJ78" i="9"/>
  <c r="EJ230" i="8"/>
  <c r="EJ232" i="8" s="1"/>
  <c r="EI138" i="8"/>
  <c r="EI136" i="8"/>
  <c r="EI135" i="8"/>
  <c r="EI139" i="8"/>
  <c r="EI142" i="8"/>
  <c r="EI141" i="8"/>
  <c r="EI140" i="8"/>
  <c r="EI143" i="8"/>
  <c r="EI162" i="8" s="1"/>
  <c r="EN228" i="8" s="1"/>
  <c r="EI137" i="8"/>
  <c r="EH124" i="8"/>
  <c r="EH132" i="8"/>
  <c r="EH160" i="8" s="1"/>
  <c r="EH128" i="8"/>
  <c r="EH129" i="8"/>
  <c r="EH125" i="8"/>
  <c r="EH127" i="8"/>
  <c r="EH126" i="8"/>
  <c r="EH130" i="8"/>
  <c r="EH131" i="8"/>
  <c r="EH194" i="8"/>
  <c r="EH98" i="9"/>
  <c r="EL113" i="8"/>
  <c r="EL114" i="8"/>
  <c r="EL118" i="8"/>
  <c r="EL119" i="8"/>
  <c r="EL116" i="8"/>
  <c r="EL115" i="8"/>
  <c r="EL117" i="8"/>
  <c r="EL120" i="8"/>
  <c r="CL255" i="11"/>
  <c r="CL247" i="11" s="1"/>
  <c r="CL249" i="11" s="1"/>
  <c r="CL257" i="11" s="1"/>
  <c r="CM245" i="11" s="1"/>
  <c r="EK111" i="8"/>
  <c r="EK205" i="8" s="1"/>
  <c r="EL213" i="8" s="1"/>
  <c r="EL57" i="8" s="1"/>
  <c r="EL104" i="8" s="1"/>
  <c r="CK251" i="8"/>
  <c r="CL243" i="8" s="1"/>
  <c r="CK259" i="8"/>
  <c r="JF241" i="2"/>
  <c r="JE240" i="2"/>
  <c r="JA202" i="2"/>
  <c r="JB203" i="2"/>
  <c r="JC222" i="2"/>
  <c r="JB221" i="2"/>
  <c r="JC55" i="2"/>
  <c r="JB54" i="2"/>
  <c r="JB31" i="2"/>
  <c r="JC32" i="2"/>
  <c r="JD9" i="2"/>
  <c r="JC8" i="2"/>
  <c r="IZ48" i="2"/>
  <c r="EO127" i="11" l="1"/>
  <c r="EO124" i="11"/>
  <c r="EO126" i="11"/>
  <c r="EO129" i="11"/>
  <c r="EO132" i="11"/>
  <c r="EO160" i="11" s="1"/>
  <c r="EO130" i="11"/>
  <c r="EO128" i="11"/>
  <c r="EO125" i="11"/>
  <c r="EO131" i="11"/>
  <c r="EP122" i="11"/>
  <c r="EP207" i="11" s="1"/>
  <c r="EQ215" i="11" s="1"/>
  <c r="EQ59" i="11" s="1"/>
  <c r="EQ116" i="11" s="1"/>
  <c r="EN139" i="11"/>
  <c r="EN84" i="12"/>
  <c r="EN142" i="11"/>
  <c r="EN77" i="12"/>
  <c r="EN85" i="12"/>
  <c r="EM200" i="11"/>
  <c r="EM156" i="11"/>
  <c r="EO224" i="11" s="1"/>
  <c r="EM190" i="11"/>
  <c r="EM184" i="11"/>
  <c r="EO226" i="11" s="1"/>
  <c r="EO230" i="11" s="1"/>
  <c r="EO232" i="11" s="1"/>
  <c r="EN137" i="11"/>
  <c r="EN78" i="12"/>
  <c r="EN135" i="11"/>
  <c r="EN80" i="12"/>
  <c r="EN143" i="11"/>
  <c r="EN162" i="11" s="1"/>
  <c r="ES228" i="11" s="1"/>
  <c r="EN136" i="11"/>
  <c r="EN102" i="11"/>
  <c r="EN105" i="11"/>
  <c r="EN104" i="11"/>
  <c r="EN109" i="11"/>
  <c r="EN106" i="11"/>
  <c r="EN103" i="11"/>
  <c r="EN108" i="11"/>
  <c r="EN107" i="11"/>
  <c r="EN110" i="11"/>
  <c r="EN140" i="11"/>
  <c r="EN141" i="11"/>
  <c r="EN82" i="12"/>
  <c r="EN83" i="12"/>
  <c r="EN81" i="12"/>
  <c r="EJ86" i="9"/>
  <c r="EJ102" i="9" s="1"/>
  <c r="EK104" i="9" s="1"/>
  <c r="EK42" i="9" s="1"/>
  <c r="EK78" i="9" s="1"/>
  <c r="EL122" i="8"/>
  <c r="EL207" i="8" s="1"/>
  <c r="EM215" i="8" s="1"/>
  <c r="EM59" i="8" s="1"/>
  <c r="EM115" i="8" s="1"/>
  <c r="EH182" i="8"/>
  <c r="EH188" i="8"/>
  <c r="EH192" i="8" s="1"/>
  <c r="EH154" i="8"/>
  <c r="EH198" i="8"/>
  <c r="EH133" i="8"/>
  <c r="EH209" i="8" s="1"/>
  <c r="EI217" i="8" s="1"/>
  <c r="EI61" i="8" s="1"/>
  <c r="EI200" i="8"/>
  <c r="EI156" i="8"/>
  <c r="EK224" i="8" s="1"/>
  <c r="EI190" i="8"/>
  <c r="EI184" i="8"/>
  <c r="EK226" i="8" s="1"/>
  <c r="EI144" i="8"/>
  <c r="EI211" i="8" s="1"/>
  <c r="EJ219" i="8" s="1"/>
  <c r="EJ63" i="8" s="1"/>
  <c r="EN184" i="11"/>
  <c r="EP226" i="11" s="1"/>
  <c r="EN190" i="11"/>
  <c r="EN156" i="11"/>
  <c r="EP224" i="11" s="1"/>
  <c r="EN200" i="11"/>
  <c r="CL251" i="11"/>
  <c r="CL259" i="11"/>
  <c r="EL103" i="8"/>
  <c r="EL108" i="8"/>
  <c r="EL107" i="8"/>
  <c r="EL109" i="8"/>
  <c r="EL106" i="8"/>
  <c r="EL102" i="8"/>
  <c r="EL105" i="8"/>
  <c r="EL110" i="8"/>
  <c r="CL253" i="8"/>
  <c r="CL255" i="8" s="1"/>
  <c r="CL247" i="8" s="1"/>
  <c r="CL249" i="8" s="1"/>
  <c r="CL257" i="8" s="1"/>
  <c r="CM245" i="8" s="1"/>
  <c r="JF240" i="2"/>
  <c r="JG241" i="2"/>
  <c r="JD222" i="2"/>
  <c r="JC221" i="2"/>
  <c r="JB202" i="2"/>
  <c r="JC203" i="2"/>
  <c r="JD55" i="2"/>
  <c r="JC54" i="2"/>
  <c r="JC31" i="2"/>
  <c r="JD32" i="2"/>
  <c r="JE9" i="2"/>
  <c r="JD8" i="2"/>
  <c r="JA48" i="2"/>
  <c r="EQ120" i="11" l="1"/>
  <c r="EQ113" i="11"/>
  <c r="EO133" i="11"/>
  <c r="EO209" i="11" s="1"/>
  <c r="EP217" i="11" s="1"/>
  <c r="EP61" i="11" s="1"/>
  <c r="EQ117" i="11"/>
  <c r="EQ121" i="11"/>
  <c r="EQ119" i="11"/>
  <c r="EQ115" i="11"/>
  <c r="EN144" i="11"/>
  <c r="EN211" i="11" s="1"/>
  <c r="EO219" i="11" s="1"/>
  <c r="EO63" i="11" s="1"/>
  <c r="EO143" i="11" s="1"/>
  <c r="EO162" i="11" s="1"/>
  <c r="ET228" i="11" s="1"/>
  <c r="EO154" i="11"/>
  <c r="EO182" i="11"/>
  <c r="EO198" i="11"/>
  <c r="EO188" i="11"/>
  <c r="EO192" i="11" s="1"/>
  <c r="EQ114" i="11"/>
  <c r="EQ118" i="11"/>
  <c r="EM98" i="12"/>
  <c r="EM194" i="11"/>
  <c r="EN111" i="11"/>
  <c r="EN205" i="11" s="1"/>
  <c r="EO213" i="11" s="1"/>
  <c r="EO57" i="11" s="1"/>
  <c r="EN86" i="12"/>
  <c r="EN102" i="12" s="1"/>
  <c r="EO104" i="12" s="1"/>
  <c r="EO42" i="12" s="1"/>
  <c r="EK230" i="8"/>
  <c r="EK232" i="8" s="1"/>
  <c r="EM120" i="8"/>
  <c r="EM117" i="8"/>
  <c r="EK79" i="9"/>
  <c r="EM118" i="8"/>
  <c r="EK83" i="9"/>
  <c r="EM113" i="8"/>
  <c r="EK77" i="9"/>
  <c r="EM121" i="8"/>
  <c r="EK85" i="9"/>
  <c r="EM119" i="8"/>
  <c r="EK84" i="9"/>
  <c r="EK81" i="9"/>
  <c r="EM116" i="8"/>
  <c r="EM114" i="8"/>
  <c r="EK82" i="9"/>
  <c r="EK80" i="9"/>
  <c r="EJ136" i="8"/>
  <c r="EJ137" i="8"/>
  <c r="EJ143" i="8"/>
  <c r="EJ162" i="8" s="1"/>
  <c r="EO228" i="8" s="1"/>
  <c r="EJ138" i="8"/>
  <c r="EJ140" i="8"/>
  <c r="EJ139" i="8"/>
  <c r="EJ142" i="8"/>
  <c r="EJ141" i="8"/>
  <c r="EJ135" i="8"/>
  <c r="EI194" i="8"/>
  <c r="EI98" i="9"/>
  <c r="EI124" i="8"/>
  <c r="EI127" i="8"/>
  <c r="EI128" i="8"/>
  <c r="EI129" i="8"/>
  <c r="EI130" i="8"/>
  <c r="EI132" i="8"/>
  <c r="EI160" i="8" s="1"/>
  <c r="EI126" i="8"/>
  <c r="EI125" i="8"/>
  <c r="EI131" i="8"/>
  <c r="EP230" i="11"/>
  <c r="EP232" i="11" s="1"/>
  <c r="EN194" i="11"/>
  <c r="EN98" i="12"/>
  <c r="EL111" i="8"/>
  <c r="EL205" i="8" s="1"/>
  <c r="EM213" i="8" s="1"/>
  <c r="EM57" i="8" s="1"/>
  <c r="EM108" i="8" s="1"/>
  <c r="CM243" i="11"/>
  <c r="CM253" i="11"/>
  <c r="CL251" i="8"/>
  <c r="CM243" i="8" s="1"/>
  <c r="CL259" i="8"/>
  <c r="JH241" i="2"/>
  <c r="JG240" i="2"/>
  <c r="JC202" i="2"/>
  <c r="JD203" i="2"/>
  <c r="JE222" i="2"/>
  <c r="JD221" i="2"/>
  <c r="JD54" i="2"/>
  <c r="JE55" i="2"/>
  <c r="JE32" i="2"/>
  <c r="JD31" i="2"/>
  <c r="JF9" i="2"/>
  <c r="JE8" i="2"/>
  <c r="JB48" i="2"/>
  <c r="EO135" i="11" l="1"/>
  <c r="EO142" i="11"/>
  <c r="EO141" i="11"/>
  <c r="EO138" i="11"/>
  <c r="EM122" i="8"/>
  <c r="EM207" i="8" s="1"/>
  <c r="EN215" i="8" s="1"/>
  <c r="EN59" i="8" s="1"/>
  <c r="EN117" i="8" s="1"/>
  <c r="EQ122" i="11"/>
  <c r="EQ207" i="11" s="1"/>
  <c r="ER215" i="11" s="1"/>
  <c r="ER59" i="11" s="1"/>
  <c r="EO137" i="11"/>
  <c r="EO136" i="11"/>
  <c r="EO139" i="11"/>
  <c r="EP124" i="11"/>
  <c r="EP132" i="11"/>
  <c r="EP160" i="11" s="1"/>
  <c r="EP131" i="11"/>
  <c r="EP129" i="11"/>
  <c r="EP125" i="11"/>
  <c r="EP126" i="11"/>
  <c r="EP128" i="11"/>
  <c r="EP127" i="11"/>
  <c r="EP130" i="11"/>
  <c r="EO140" i="11"/>
  <c r="EO106" i="11"/>
  <c r="EO103" i="11"/>
  <c r="EO108" i="11"/>
  <c r="EO105" i="11"/>
  <c r="EO107" i="11"/>
  <c r="EO110" i="11"/>
  <c r="EO104" i="11"/>
  <c r="EO109" i="11"/>
  <c r="EO102" i="11"/>
  <c r="EO82" i="12"/>
  <c r="EO81" i="12"/>
  <c r="EO85" i="12"/>
  <c r="EO79" i="12"/>
  <c r="EO77" i="12"/>
  <c r="EO83" i="12"/>
  <c r="EO84" i="12"/>
  <c r="EO80" i="12"/>
  <c r="EO78" i="12"/>
  <c r="EK86" i="9"/>
  <c r="EK102" i="9" s="1"/>
  <c r="EL104" i="9" s="1"/>
  <c r="EL42" i="9" s="1"/>
  <c r="EI188" i="8"/>
  <c r="EI192" i="8" s="1"/>
  <c r="EI154" i="8"/>
  <c r="EI182" i="8"/>
  <c r="EI198" i="8"/>
  <c r="EJ144" i="8"/>
  <c r="EJ211" i="8" s="1"/>
  <c r="EK219" i="8" s="1"/>
  <c r="EK63" i="8" s="1"/>
  <c r="EJ200" i="8"/>
  <c r="EJ184" i="8"/>
  <c r="EL226" i="8" s="1"/>
  <c r="EL230" i="8" s="1"/>
  <c r="EL232" i="8" s="1"/>
  <c r="EJ190" i="8"/>
  <c r="EJ156" i="8"/>
  <c r="EL224" i="8" s="1"/>
  <c r="EI133" i="8"/>
  <c r="EI209" i="8" s="1"/>
  <c r="EJ217" i="8" s="1"/>
  <c r="EJ61" i="8" s="1"/>
  <c r="EO144" i="11"/>
  <c r="EO211" i="11" s="1"/>
  <c r="EP219" i="11" s="1"/>
  <c r="EP63" i="11" s="1"/>
  <c r="EO184" i="11"/>
  <c r="EQ226" i="11" s="1"/>
  <c r="EO156" i="11"/>
  <c r="EQ224" i="11" s="1"/>
  <c r="EO190" i="11"/>
  <c r="EO200" i="11"/>
  <c r="EM107" i="8"/>
  <c r="EM103" i="8"/>
  <c r="EM109" i="8"/>
  <c r="EM106" i="8"/>
  <c r="EM110" i="8"/>
  <c r="EM104" i="8"/>
  <c r="EM105" i="8"/>
  <c r="EM102" i="8"/>
  <c r="CM253" i="8"/>
  <c r="CM255" i="8" s="1"/>
  <c r="CM247" i="8" s="1"/>
  <c r="CM249" i="8" s="1"/>
  <c r="CM257" i="8" s="1"/>
  <c r="CN245" i="8" s="1"/>
  <c r="CM255" i="11"/>
  <c r="CM247" i="11" s="1"/>
  <c r="CM249" i="11" s="1"/>
  <c r="CM257" i="11" s="1"/>
  <c r="CN245" i="11" s="1"/>
  <c r="EN114" i="8"/>
  <c r="JI241" i="2"/>
  <c r="JH240" i="2"/>
  <c r="JE54" i="2"/>
  <c r="JF55" i="2"/>
  <c r="JF222" i="2"/>
  <c r="JE221" i="2"/>
  <c r="JE203" i="2"/>
  <c r="JD202" i="2"/>
  <c r="JF32" i="2"/>
  <c r="JE31" i="2"/>
  <c r="JG9" i="2"/>
  <c r="JF8" i="2"/>
  <c r="JC48" i="2"/>
  <c r="EN118" i="8" l="1"/>
  <c r="EN113" i="8"/>
  <c r="EO86" i="12"/>
  <c r="EO102" i="12" s="1"/>
  <c r="EP104" i="12" s="1"/>
  <c r="EP42" i="12" s="1"/>
  <c r="EP84" i="12" s="1"/>
  <c r="ER116" i="11"/>
  <c r="ER120" i="11"/>
  <c r="ER115" i="11"/>
  <c r="ER117" i="11"/>
  <c r="ER121" i="11"/>
  <c r="ER119" i="11"/>
  <c r="ER113" i="11"/>
  <c r="ER114" i="11"/>
  <c r="ER122" i="11" s="1"/>
  <c r="ER207" i="11" s="1"/>
  <c r="ES215" i="11" s="1"/>
  <c r="ES59" i="11" s="1"/>
  <c r="ES116" i="11" s="1"/>
  <c r="ER118" i="11"/>
  <c r="EN115" i="8"/>
  <c r="EP154" i="11"/>
  <c r="EP188" i="11"/>
  <c r="EP192" i="11" s="1"/>
  <c r="EP182" i="11"/>
  <c r="EP198" i="11"/>
  <c r="EN119" i="8"/>
  <c r="EN121" i="8"/>
  <c r="EN122" i="8" s="1"/>
  <c r="EN207" i="8" s="1"/>
  <c r="EO215" i="8" s="1"/>
  <c r="EO59" i="8" s="1"/>
  <c r="EN120" i="8"/>
  <c r="EN116" i="8"/>
  <c r="EP133" i="11"/>
  <c r="EP209" i="11" s="1"/>
  <c r="EQ217" i="11" s="1"/>
  <c r="EQ61" i="11" s="1"/>
  <c r="EO111" i="11"/>
  <c r="EO205" i="11" s="1"/>
  <c r="EP213" i="11" s="1"/>
  <c r="EP57" i="11" s="1"/>
  <c r="EL81" i="9"/>
  <c r="EL78" i="9"/>
  <c r="EL85" i="9"/>
  <c r="EL77" i="9"/>
  <c r="EL82" i="9"/>
  <c r="EL84" i="9"/>
  <c r="EL79" i="9"/>
  <c r="EL80" i="9"/>
  <c r="EL83" i="9"/>
  <c r="EJ128" i="8"/>
  <c r="EJ132" i="8"/>
  <c r="EJ160" i="8" s="1"/>
  <c r="EJ124" i="8"/>
  <c r="EJ126" i="8"/>
  <c r="EJ129" i="8"/>
  <c r="EJ125" i="8"/>
  <c r="EJ131" i="8"/>
  <c r="EJ127" i="8"/>
  <c r="EJ130" i="8"/>
  <c r="EJ194" i="8"/>
  <c r="EJ98" i="9"/>
  <c r="EK140" i="8"/>
  <c r="EK143" i="8"/>
  <c r="EK162" i="8" s="1"/>
  <c r="EP228" i="8" s="1"/>
  <c r="EK139" i="8"/>
  <c r="EK137" i="8"/>
  <c r="EK142" i="8"/>
  <c r="EK135" i="8"/>
  <c r="EK136" i="8"/>
  <c r="EK141" i="8"/>
  <c r="EK138" i="8"/>
  <c r="EO194" i="11"/>
  <c r="EO98" i="12"/>
  <c r="EQ230" i="11"/>
  <c r="EQ232" i="11" s="1"/>
  <c r="EP142" i="11"/>
  <c r="EP143" i="11"/>
  <c r="EP162" i="11" s="1"/>
  <c r="EU228" i="11" s="1"/>
  <c r="EP136" i="11"/>
  <c r="EP140" i="11"/>
  <c r="EP139" i="11"/>
  <c r="EP138" i="11"/>
  <c r="EP135" i="11"/>
  <c r="EP141" i="11"/>
  <c r="EP137" i="11"/>
  <c r="EM111" i="8"/>
  <c r="EM205" i="8" s="1"/>
  <c r="EN213" i="8" s="1"/>
  <c r="EN57" i="8" s="1"/>
  <c r="EN107" i="8" s="1"/>
  <c r="CM251" i="11"/>
  <c r="CM259" i="11"/>
  <c r="CM251" i="8"/>
  <c r="CM259" i="8"/>
  <c r="JJ241" i="2"/>
  <c r="JI240" i="2"/>
  <c r="JG55" i="2"/>
  <c r="JF54" i="2"/>
  <c r="JE202" i="2"/>
  <c r="JF203" i="2"/>
  <c r="JF221" i="2"/>
  <c r="JG222" i="2"/>
  <c r="JF31" i="2"/>
  <c r="JG32" i="2"/>
  <c r="JH9" i="2"/>
  <c r="JG8" i="2"/>
  <c r="JD48" i="2"/>
  <c r="ES115" i="11" l="1"/>
  <c r="ES121" i="11"/>
  <c r="ES114" i="11"/>
  <c r="EP79" i="12"/>
  <c r="EP77" i="12"/>
  <c r="EP85" i="12"/>
  <c r="EQ126" i="11"/>
  <c r="EQ127" i="11"/>
  <c r="EQ132" i="11"/>
  <c r="EQ160" i="11" s="1"/>
  <c r="EQ131" i="11"/>
  <c r="EQ130" i="11"/>
  <c r="EQ129" i="11"/>
  <c r="EQ128" i="11"/>
  <c r="EQ124" i="11"/>
  <c r="EQ125" i="11"/>
  <c r="ES119" i="11"/>
  <c r="ES120" i="11"/>
  <c r="ES118" i="11"/>
  <c r="EP83" i="12"/>
  <c r="EP80" i="12"/>
  <c r="ES113" i="11"/>
  <c r="EP81" i="12"/>
  <c r="EP82" i="12"/>
  <c r="ES117" i="11"/>
  <c r="EP78" i="12"/>
  <c r="EP107" i="11"/>
  <c r="EP104" i="11"/>
  <c r="EP105" i="11"/>
  <c r="EP109" i="11"/>
  <c r="EP106" i="11"/>
  <c r="EP103" i="11"/>
  <c r="EP110" i="11"/>
  <c r="EP102" i="11"/>
  <c r="EP108" i="11"/>
  <c r="EL86" i="9"/>
  <c r="EL102" i="9" s="1"/>
  <c r="EM104" i="9" s="1"/>
  <c r="EM42" i="9" s="1"/>
  <c r="EK144" i="8"/>
  <c r="EK211" i="8" s="1"/>
  <c r="EL219" i="8" s="1"/>
  <c r="EL63" i="8" s="1"/>
  <c r="EK184" i="8"/>
  <c r="EM226" i="8" s="1"/>
  <c r="EK190" i="8"/>
  <c r="EK200" i="8"/>
  <c r="EK156" i="8"/>
  <c r="EM224" i="8" s="1"/>
  <c r="EJ133" i="8"/>
  <c r="EJ209" i="8" s="1"/>
  <c r="EK217" i="8" s="1"/>
  <c r="EK61" i="8" s="1"/>
  <c r="EJ182" i="8"/>
  <c r="EJ198" i="8"/>
  <c r="EJ154" i="8"/>
  <c r="EJ188" i="8"/>
  <c r="EJ192" i="8" s="1"/>
  <c r="EP144" i="11"/>
  <c r="EP211" i="11" s="1"/>
  <c r="EQ219" i="11" s="1"/>
  <c r="EQ63" i="11" s="1"/>
  <c r="EP156" i="11"/>
  <c r="ER224" i="11" s="1"/>
  <c r="EP200" i="11"/>
  <c r="EP190" i="11"/>
  <c r="EP184" i="11"/>
  <c r="ER226" i="11" s="1"/>
  <c r="ES122" i="11"/>
  <c r="ES207" i="11" s="1"/>
  <c r="ET215" i="11" s="1"/>
  <c r="ET59" i="11" s="1"/>
  <c r="ET116" i="11" s="1"/>
  <c r="EN108" i="8"/>
  <c r="EN103" i="8"/>
  <c r="EN102" i="8"/>
  <c r="EN106" i="8"/>
  <c r="EN104" i="8"/>
  <c r="EN110" i="8"/>
  <c r="EN105" i="8"/>
  <c r="EN109" i="8"/>
  <c r="CN243" i="11"/>
  <c r="CN253" i="11"/>
  <c r="EO113" i="8"/>
  <c r="EO121" i="8"/>
  <c r="EO117" i="8"/>
  <c r="EO119" i="8"/>
  <c r="EO116" i="8"/>
  <c r="EO118" i="8"/>
  <c r="EO114" i="8"/>
  <c r="EO115" i="8"/>
  <c r="EO120" i="8"/>
  <c r="CN243" i="8"/>
  <c r="CN253" i="8"/>
  <c r="JJ240" i="2"/>
  <c r="JK241" i="2"/>
  <c r="JG54" i="2"/>
  <c r="JH55" i="2"/>
  <c r="JG203" i="2"/>
  <c r="JF202" i="2"/>
  <c r="JG221" i="2"/>
  <c r="JH222" i="2"/>
  <c r="JG31" i="2"/>
  <c r="JH32" i="2"/>
  <c r="JI9" i="2"/>
  <c r="JH8" i="2"/>
  <c r="JE48" i="2"/>
  <c r="EQ133" i="11" l="1"/>
  <c r="EQ209" i="11" s="1"/>
  <c r="ER217" i="11" s="1"/>
  <c r="ER61" i="11" s="1"/>
  <c r="EQ154" i="11"/>
  <c r="EQ182" i="11"/>
  <c r="EQ198" i="11"/>
  <c r="EQ188" i="11"/>
  <c r="EQ192" i="11" s="1"/>
  <c r="EP86" i="12"/>
  <c r="EP102" i="12" s="1"/>
  <c r="EQ104" i="12" s="1"/>
  <c r="EQ42" i="12" s="1"/>
  <c r="EP111" i="11"/>
  <c r="EP205" i="11" s="1"/>
  <c r="EQ213" i="11" s="1"/>
  <c r="EQ57" i="11" s="1"/>
  <c r="EM78" i="9"/>
  <c r="EM85" i="9"/>
  <c r="EM83" i="9"/>
  <c r="EM77" i="9"/>
  <c r="EM80" i="9"/>
  <c r="EM84" i="9"/>
  <c r="EM82" i="9"/>
  <c r="EM81" i="9"/>
  <c r="EM79" i="9"/>
  <c r="EK131" i="8"/>
  <c r="EK124" i="8"/>
  <c r="EK127" i="8"/>
  <c r="EK129" i="8"/>
  <c r="EK128" i="8"/>
  <c r="EK125" i="8"/>
  <c r="EK126" i="8"/>
  <c r="EK130" i="8"/>
  <c r="EK132" i="8"/>
  <c r="EK160" i="8" s="1"/>
  <c r="EM230" i="8"/>
  <c r="EM232" i="8" s="1"/>
  <c r="EK98" i="9"/>
  <c r="EK194" i="8"/>
  <c r="EL140" i="8"/>
  <c r="EL137" i="8"/>
  <c r="EL142" i="8"/>
  <c r="EL143" i="8"/>
  <c r="EL162" i="8" s="1"/>
  <c r="EQ228" i="8" s="1"/>
  <c r="EL141" i="8"/>
  <c r="EL138" i="8"/>
  <c r="EL139" i="8"/>
  <c r="EL135" i="8"/>
  <c r="EL136" i="8"/>
  <c r="EP194" i="11"/>
  <c r="EP98" i="12"/>
  <c r="ER230" i="11"/>
  <c r="ER232" i="11" s="1"/>
  <c r="EQ137" i="11"/>
  <c r="EQ140" i="11"/>
  <c r="EQ136" i="11"/>
  <c r="EQ143" i="11"/>
  <c r="EQ162" i="11" s="1"/>
  <c r="EV228" i="11" s="1"/>
  <c r="EQ142" i="11"/>
  <c r="EQ135" i="11"/>
  <c r="EQ139" i="11"/>
  <c r="EQ141" i="11"/>
  <c r="EQ138" i="11"/>
  <c r="ET113" i="11"/>
  <c r="ET121" i="11"/>
  <c r="ET120" i="11"/>
  <c r="ET118" i="11"/>
  <c r="ET115" i="11"/>
  <c r="ET119" i="11"/>
  <c r="ET114" i="11"/>
  <c r="ET117" i="11"/>
  <c r="EN111" i="8"/>
  <c r="EN205" i="8" s="1"/>
  <c r="EO213" i="8" s="1"/>
  <c r="EO57" i="8" s="1"/>
  <c r="EO109" i="8" s="1"/>
  <c r="CN255" i="11"/>
  <c r="CN247" i="11" s="1"/>
  <c r="CN249" i="11" s="1"/>
  <c r="CN257" i="11" s="1"/>
  <c r="CO245" i="11" s="1"/>
  <c r="EO122" i="8"/>
  <c r="EO207" i="8" s="1"/>
  <c r="EP215" i="8" s="1"/>
  <c r="EP59" i="8" s="1"/>
  <c r="CN255" i="8"/>
  <c r="CN247" i="8" s="1"/>
  <c r="CN249" i="8" s="1"/>
  <c r="CN257" i="8" s="1"/>
  <c r="JL241" i="2"/>
  <c r="JK240" i="2"/>
  <c r="JI222" i="2"/>
  <c r="JH221" i="2"/>
  <c r="JH203" i="2"/>
  <c r="JG202" i="2"/>
  <c r="JI55" i="2"/>
  <c r="JH54" i="2"/>
  <c r="JI32" i="2"/>
  <c r="JH31" i="2"/>
  <c r="JJ9" i="2"/>
  <c r="JI8" i="2"/>
  <c r="JF48" i="2"/>
  <c r="EQ77" i="12" l="1"/>
  <c r="EQ84" i="12"/>
  <c r="EQ81" i="12"/>
  <c r="EQ85" i="12"/>
  <c r="EQ82" i="12"/>
  <c r="EQ79" i="12"/>
  <c r="EQ78" i="12"/>
  <c r="EQ86" i="12" s="1"/>
  <c r="EQ102" i="12" s="1"/>
  <c r="ER104" i="12" s="1"/>
  <c r="ER42" i="12" s="1"/>
  <c r="ER78" i="12" s="1"/>
  <c r="EQ83" i="12"/>
  <c r="EQ80" i="12"/>
  <c r="ER124" i="11"/>
  <c r="ER131" i="11"/>
  <c r="ER129" i="11"/>
  <c r="ER130" i="11"/>
  <c r="ER127" i="11"/>
  <c r="ER126" i="11"/>
  <c r="ER125" i="11"/>
  <c r="ER133" i="11" s="1"/>
  <c r="ER209" i="11" s="1"/>
  <c r="ES217" i="11" s="1"/>
  <c r="ES61" i="11" s="1"/>
  <c r="ES124" i="11" s="1"/>
  <c r="ER132" i="11"/>
  <c r="ER160" i="11" s="1"/>
  <c r="ER128" i="11"/>
  <c r="EQ106" i="11"/>
  <c r="EQ107" i="11"/>
  <c r="EQ103" i="11"/>
  <c r="EQ105" i="11"/>
  <c r="EQ109" i="11"/>
  <c r="EQ110" i="11"/>
  <c r="EQ102" i="11"/>
  <c r="EQ104" i="11"/>
  <c r="EQ108" i="11"/>
  <c r="ET122" i="11"/>
  <c r="ET207" i="11" s="1"/>
  <c r="EU215" i="11" s="1"/>
  <c r="EU59" i="11" s="1"/>
  <c r="EU115" i="11" s="1"/>
  <c r="EM86" i="9"/>
  <c r="EM102" i="9" s="1"/>
  <c r="EN104" i="9" s="1"/>
  <c r="EN42" i="9" s="1"/>
  <c r="EK198" i="8"/>
  <c r="EK182" i="8"/>
  <c r="EK154" i="8"/>
  <c r="EK188" i="8"/>
  <c r="EK192" i="8" s="1"/>
  <c r="EL144" i="8"/>
  <c r="EL211" i="8" s="1"/>
  <c r="EM219" i="8" s="1"/>
  <c r="EM63" i="8" s="1"/>
  <c r="EL190" i="8"/>
  <c r="EL200" i="8"/>
  <c r="EL156" i="8"/>
  <c r="EN224" i="8" s="1"/>
  <c r="EL184" i="8"/>
  <c r="EN226" i="8" s="1"/>
  <c r="EK133" i="8"/>
  <c r="EK209" i="8" s="1"/>
  <c r="EL217" i="8" s="1"/>
  <c r="EL61" i="8" s="1"/>
  <c r="EQ144" i="11"/>
  <c r="EQ211" i="11" s="1"/>
  <c r="ER219" i="11" s="1"/>
  <c r="ER63" i="11" s="1"/>
  <c r="EQ190" i="11"/>
  <c r="EQ184" i="11"/>
  <c r="ES226" i="11" s="1"/>
  <c r="EQ156" i="11"/>
  <c r="ES224" i="11" s="1"/>
  <c r="EQ200" i="11"/>
  <c r="ER81" i="12"/>
  <c r="EO103" i="8"/>
  <c r="EO105" i="8"/>
  <c r="EO106" i="8"/>
  <c r="EO104" i="8"/>
  <c r="EO108" i="8"/>
  <c r="EO110" i="8"/>
  <c r="EO107" i="8"/>
  <c r="EO102" i="8"/>
  <c r="CN251" i="11"/>
  <c r="CN259" i="11"/>
  <c r="EP117" i="8"/>
  <c r="EP120" i="8"/>
  <c r="EP115" i="8"/>
  <c r="EP121" i="8"/>
  <c r="EP116" i="8"/>
  <c r="EP113" i="8"/>
  <c r="EP118" i="8"/>
  <c r="EP119" i="8"/>
  <c r="EP114" i="8"/>
  <c r="CO245" i="8"/>
  <c r="CN259" i="8"/>
  <c r="CN251" i="8"/>
  <c r="JM241" i="2"/>
  <c r="JL240" i="2"/>
  <c r="JH202" i="2"/>
  <c r="JI203" i="2"/>
  <c r="JI221" i="2"/>
  <c r="JJ222" i="2"/>
  <c r="JI54" i="2"/>
  <c r="JJ55" i="2"/>
  <c r="JJ32" i="2"/>
  <c r="JI31" i="2"/>
  <c r="JK9" i="2"/>
  <c r="JJ8" i="2"/>
  <c r="JG48" i="2"/>
  <c r="ES154" i="11" l="1"/>
  <c r="ES198" i="11"/>
  <c r="ES182" i="11"/>
  <c r="ES188" i="11"/>
  <c r="ES192" i="11" s="1"/>
  <c r="ER83" i="12"/>
  <c r="ER85" i="12"/>
  <c r="ER80" i="12"/>
  <c r="ER77" i="12"/>
  <c r="ES126" i="11"/>
  <c r="ES125" i="11"/>
  <c r="ES133" i="11" s="1"/>
  <c r="ES209" i="11" s="1"/>
  <c r="ET217" i="11" s="1"/>
  <c r="ET61" i="11" s="1"/>
  <c r="ET128" i="11" s="1"/>
  <c r="ER84" i="12"/>
  <c r="ER82" i="12"/>
  <c r="ES130" i="11"/>
  <c r="ES128" i="11"/>
  <c r="ER79" i="12"/>
  <c r="ES131" i="11"/>
  <c r="ES129" i="11"/>
  <c r="ES127" i="11"/>
  <c r="ES132" i="11"/>
  <c r="ES160" i="11" s="1"/>
  <c r="ER182" i="11"/>
  <c r="ER154" i="11"/>
  <c r="ER198" i="11"/>
  <c r="ER188" i="11"/>
  <c r="ER192" i="11" s="1"/>
  <c r="EQ111" i="11"/>
  <c r="EQ205" i="11" s="1"/>
  <c r="ER213" i="11" s="1"/>
  <c r="ER57" i="11" s="1"/>
  <c r="EU113" i="11"/>
  <c r="EU116" i="11"/>
  <c r="EU120" i="11"/>
  <c r="EU119" i="11"/>
  <c r="EU117" i="11"/>
  <c r="EU121" i="11"/>
  <c r="EU118" i="11"/>
  <c r="EU114" i="11"/>
  <c r="EN85" i="9"/>
  <c r="EN82" i="9"/>
  <c r="EN80" i="9"/>
  <c r="EN78" i="9"/>
  <c r="EN81" i="9"/>
  <c r="EN83" i="9"/>
  <c r="EN77" i="9"/>
  <c r="EN84" i="9"/>
  <c r="EN79" i="9"/>
  <c r="EL127" i="8"/>
  <c r="EL128" i="8"/>
  <c r="EL124" i="8"/>
  <c r="EL131" i="8"/>
  <c r="EL125" i="8"/>
  <c r="EL132" i="8"/>
  <c r="EL160" i="8" s="1"/>
  <c r="EL130" i="8"/>
  <c r="EL126" i="8"/>
  <c r="EL129" i="8"/>
  <c r="EN230" i="8"/>
  <c r="EN232" i="8" s="1"/>
  <c r="EL194" i="8"/>
  <c r="EL98" i="9"/>
  <c r="EM140" i="8"/>
  <c r="EM137" i="8"/>
  <c r="EM135" i="8"/>
  <c r="EM139" i="8"/>
  <c r="EM141" i="8"/>
  <c r="EM138" i="8"/>
  <c r="EM136" i="8"/>
  <c r="EM142" i="8"/>
  <c r="EM143" i="8"/>
  <c r="EM162" i="8" s="1"/>
  <c r="ER228" i="8" s="1"/>
  <c r="ES230" i="11"/>
  <c r="ES232" i="11" s="1"/>
  <c r="EQ194" i="11"/>
  <c r="EQ98" i="12"/>
  <c r="ER139" i="11"/>
  <c r="ER135" i="11"/>
  <c r="ER136" i="11"/>
  <c r="ER141" i="11"/>
  <c r="ER142" i="11"/>
  <c r="ER137" i="11"/>
  <c r="ER138" i="11"/>
  <c r="ER140" i="11"/>
  <c r="ER143" i="11"/>
  <c r="ER162" i="11" s="1"/>
  <c r="EW228" i="11" s="1"/>
  <c r="EO111" i="8"/>
  <c r="EO205" i="8" s="1"/>
  <c r="EP213" i="8" s="1"/>
  <c r="EP57" i="8" s="1"/>
  <c r="EP102" i="8" s="1"/>
  <c r="ER86" i="12"/>
  <c r="ER102" i="12" s="1"/>
  <c r="ES104" i="12" s="1"/>
  <c r="ES42" i="12" s="1"/>
  <c r="CO243" i="11"/>
  <c r="CO253" i="11"/>
  <c r="EP122" i="8"/>
  <c r="EP207" i="8" s="1"/>
  <c r="EQ215" i="8" s="1"/>
  <c r="EQ59" i="8" s="1"/>
  <c r="EQ117" i="8" s="1"/>
  <c r="CO243" i="8"/>
  <c r="CO253" i="8"/>
  <c r="JM240" i="2"/>
  <c r="JN241" i="2"/>
  <c r="JJ54" i="2"/>
  <c r="JK55" i="2"/>
  <c r="JK222" i="2"/>
  <c r="JJ221" i="2"/>
  <c r="JI202" i="2"/>
  <c r="JJ203" i="2"/>
  <c r="JJ31" i="2"/>
  <c r="JK32" i="2"/>
  <c r="JL9" i="2"/>
  <c r="JK8" i="2"/>
  <c r="JH48" i="2"/>
  <c r="ET126" i="11" l="1"/>
  <c r="ET132" i="11"/>
  <c r="ET160" i="11" s="1"/>
  <c r="ET129" i="11"/>
  <c r="EU122" i="11"/>
  <c r="EU207" i="11" s="1"/>
  <c r="EV215" i="11" s="1"/>
  <c r="EV59" i="11" s="1"/>
  <c r="EV116" i="11" s="1"/>
  <c r="ET127" i="11"/>
  <c r="ET124" i="11"/>
  <c r="ET125" i="11"/>
  <c r="ET131" i="11"/>
  <c r="ET130" i="11"/>
  <c r="ER107" i="11"/>
  <c r="ER103" i="11"/>
  <c r="ER106" i="11"/>
  <c r="ER109" i="11"/>
  <c r="ER108" i="11"/>
  <c r="ER104" i="11"/>
  <c r="ER105" i="11"/>
  <c r="ER102" i="11"/>
  <c r="ER110" i="11"/>
  <c r="EN86" i="9"/>
  <c r="EN102" i="9" s="1"/>
  <c r="EO104" i="9" s="1"/>
  <c r="EO42" i="9" s="1"/>
  <c r="EM144" i="8"/>
  <c r="EM211" i="8" s="1"/>
  <c r="EN219" i="8" s="1"/>
  <c r="EN63" i="8" s="1"/>
  <c r="EM190" i="8"/>
  <c r="EM200" i="8"/>
  <c r="EM156" i="8"/>
  <c r="EO224" i="8" s="1"/>
  <c r="EM184" i="8"/>
  <c r="EO226" i="8" s="1"/>
  <c r="EO230" i="8" s="1"/>
  <c r="EO232" i="8" s="1"/>
  <c r="EL133" i="8"/>
  <c r="EL209" i="8" s="1"/>
  <c r="EM217" i="8" s="1"/>
  <c r="EM61" i="8" s="1"/>
  <c r="EL182" i="8"/>
  <c r="EL154" i="8"/>
  <c r="EL188" i="8"/>
  <c r="EL192" i="8" s="1"/>
  <c r="EL198" i="8"/>
  <c r="ER190" i="11"/>
  <c r="ER200" i="11"/>
  <c r="ER156" i="11"/>
  <c r="ET224" i="11" s="1"/>
  <c r="ER184" i="11"/>
  <c r="ET226" i="11" s="1"/>
  <c r="ER144" i="11"/>
  <c r="ER211" i="11" s="1"/>
  <c r="ES219" i="11" s="1"/>
  <c r="ES63" i="11" s="1"/>
  <c r="EP103" i="8"/>
  <c r="EP110" i="8"/>
  <c r="EP109" i="8"/>
  <c r="EP106" i="8"/>
  <c r="EP108" i="8"/>
  <c r="EP104" i="8"/>
  <c r="EP105" i="8"/>
  <c r="EP107" i="8"/>
  <c r="ES83" i="12"/>
  <c r="ES78" i="12"/>
  <c r="ES85" i="12"/>
  <c r="ES82" i="12"/>
  <c r="ES79" i="12"/>
  <c r="ES81" i="12"/>
  <c r="ES77" i="12"/>
  <c r="ES80" i="12"/>
  <c r="ES84" i="12"/>
  <c r="CO255" i="11"/>
  <c r="CO247" i="11" s="1"/>
  <c r="CO249" i="11" s="1"/>
  <c r="CO257" i="11" s="1"/>
  <c r="CP245" i="11" s="1"/>
  <c r="EQ116" i="8"/>
  <c r="EQ119" i="8"/>
  <c r="EQ118" i="8"/>
  <c r="EQ114" i="8"/>
  <c r="EQ121" i="8"/>
  <c r="EQ113" i="8"/>
  <c r="EQ120" i="8"/>
  <c r="EQ115" i="8"/>
  <c r="CO255" i="8"/>
  <c r="CO247" i="8" s="1"/>
  <c r="CO249" i="8" s="1"/>
  <c r="CO257" i="8" s="1"/>
  <c r="JO241" i="2"/>
  <c r="JN240" i="2"/>
  <c r="JJ202" i="2"/>
  <c r="JK203" i="2"/>
  <c r="JL55" i="2"/>
  <c r="JK54" i="2"/>
  <c r="JL222" i="2"/>
  <c r="JK221" i="2"/>
  <c r="JK31" i="2"/>
  <c r="JL32" i="2"/>
  <c r="JM9" i="2"/>
  <c r="JL8" i="2"/>
  <c r="JI48" i="2"/>
  <c r="EV117" i="11" l="1"/>
  <c r="EV113" i="11"/>
  <c r="EV114" i="11"/>
  <c r="EV115" i="11"/>
  <c r="EV119" i="11"/>
  <c r="ET133" i="11"/>
  <c r="ET209" i="11" s="1"/>
  <c r="EU217" i="11" s="1"/>
  <c r="EU61" i="11" s="1"/>
  <c r="EV120" i="11"/>
  <c r="EV121" i="11"/>
  <c r="EV118" i="11"/>
  <c r="ET154" i="11"/>
  <c r="ET188" i="11"/>
  <c r="ET192" i="11" s="1"/>
  <c r="ET198" i="11"/>
  <c r="ET182" i="11"/>
  <c r="ER111" i="11"/>
  <c r="ER205" i="11" s="1"/>
  <c r="ES213" i="11" s="1"/>
  <c r="ES57" i="11" s="1"/>
  <c r="EO77" i="9"/>
  <c r="EO81" i="9"/>
  <c r="EO83" i="9"/>
  <c r="EO85" i="9"/>
  <c r="EO79" i="9"/>
  <c r="EO80" i="9"/>
  <c r="EO78" i="9"/>
  <c r="EO84" i="9"/>
  <c r="EO82" i="9"/>
  <c r="EM128" i="8"/>
  <c r="EM130" i="8"/>
  <c r="EM129" i="8"/>
  <c r="EM127" i="8"/>
  <c r="EM125" i="8"/>
  <c r="EM126" i="8"/>
  <c r="EM132" i="8"/>
  <c r="EM160" i="8" s="1"/>
  <c r="EM131" i="8"/>
  <c r="EM124" i="8"/>
  <c r="EM98" i="9"/>
  <c r="EM194" i="8"/>
  <c r="EN136" i="8"/>
  <c r="EN142" i="8"/>
  <c r="EN141" i="8"/>
  <c r="EN139" i="8"/>
  <c r="EN138" i="8"/>
  <c r="EN135" i="8"/>
  <c r="EN140" i="8"/>
  <c r="EN143" i="8"/>
  <c r="EN162" i="8" s="1"/>
  <c r="ES228" i="8" s="1"/>
  <c r="EN137" i="8"/>
  <c r="ES142" i="11"/>
  <c r="ES135" i="11"/>
  <c r="ES136" i="11"/>
  <c r="ES140" i="11"/>
  <c r="ES141" i="11"/>
  <c r="ES143" i="11"/>
  <c r="ES162" i="11" s="1"/>
  <c r="EX228" i="11" s="1"/>
  <c r="ES139" i="11"/>
  <c r="ES138" i="11"/>
  <c r="ES137" i="11"/>
  <c r="ET230" i="11"/>
  <c r="ET232" i="11" s="1"/>
  <c r="ER194" i="11"/>
  <c r="ER98" i="12"/>
  <c r="EP111" i="8"/>
  <c r="EP205" i="8" s="1"/>
  <c r="EQ213" i="8" s="1"/>
  <c r="EQ57" i="8" s="1"/>
  <c r="EQ110" i="8" s="1"/>
  <c r="ES86" i="12"/>
  <c r="ES102" i="12" s="1"/>
  <c r="ET104" i="12" s="1"/>
  <c r="ET42" i="12" s="1"/>
  <c r="CO251" i="11"/>
  <c r="CO259" i="11"/>
  <c r="EV122" i="11"/>
  <c r="EV207" i="11" s="1"/>
  <c r="EW215" i="11" s="1"/>
  <c r="EW59" i="11" s="1"/>
  <c r="EQ122" i="8"/>
  <c r="EQ207" i="8" s="1"/>
  <c r="ER215" i="8" s="1"/>
  <c r="ER59" i="8" s="1"/>
  <c r="ER117" i="8" s="1"/>
  <c r="CO259" i="8"/>
  <c r="CP245" i="8"/>
  <c r="CO251" i="8"/>
  <c r="JP241" i="2"/>
  <c r="JO240" i="2"/>
  <c r="JL54" i="2"/>
  <c r="JM55" i="2"/>
  <c r="JL203" i="2"/>
  <c r="JK202" i="2"/>
  <c r="JL221" i="2"/>
  <c r="JM222" i="2"/>
  <c r="JM32" i="2"/>
  <c r="JL31" i="2"/>
  <c r="JN9" i="2"/>
  <c r="JM8" i="2"/>
  <c r="JJ48" i="2"/>
  <c r="EU132" i="11" l="1"/>
  <c r="EU160" i="11" s="1"/>
  <c r="EU124" i="11"/>
  <c r="EU131" i="11"/>
  <c r="EU128" i="11"/>
  <c r="EU129" i="11"/>
  <c r="EU125" i="11"/>
  <c r="EU127" i="11"/>
  <c r="EU130" i="11"/>
  <c r="EU126" i="11"/>
  <c r="ES108" i="11"/>
  <c r="ES102" i="11"/>
  <c r="ES104" i="11"/>
  <c r="ES110" i="11"/>
  <c r="ES107" i="11"/>
  <c r="ES105" i="11"/>
  <c r="ES109" i="11"/>
  <c r="ES106" i="11"/>
  <c r="ES103" i="11"/>
  <c r="EM133" i="8"/>
  <c r="EM209" i="8" s="1"/>
  <c r="EN217" i="8" s="1"/>
  <c r="EN61" i="8" s="1"/>
  <c r="EN127" i="8" s="1"/>
  <c r="EO86" i="9"/>
  <c r="EO102" i="9" s="1"/>
  <c r="EP104" i="9" s="1"/>
  <c r="EP42" i="9" s="1"/>
  <c r="EN156" i="8"/>
  <c r="EP224" i="8" s="1"/>
  <c r="EN200" i="8"/>
  <c r="EN190" i="8"/>
  <c r="EN184" i="8"/>
  <c r="EP226" i="8" s="1"/>
  <c r="EN144" i="8"/>
  <c r="EN211" i="8" s="1"/>
  <c r="EO219" i="8" s="1"/>
  <c r="EO63" i="8" s="1"/>
  <c r="EM154" i="8"/>
  <c r="EM198" i="8"/>
  <c r="EM182" i="8"/>
  <c r="EM188" i="8"/>
  <c r="EM192" i="8" s="1"/>
  <c r="ES144" i="11"/>
  <c r="ES211" i="11" s="1"/>
  <c r="ET219" i="11" s="1"/>
  <c r="ET63" i="11" s="1"/>
  <c r="ES156" i="11"/>
  <c r="EU224" i="11" s="1"/>
  <c r="ES200" i="11"/>
  <c r="ES184" i="11"/>
  <c r="EU226" i="11" s="1"/>
  <c r="ES190" i="11"/>
  <c r="EQ104" i="8"/>
  <c r="EQ109" i="8"/>
  <c r="EQ107" i="8"/>
  <c r="EQ103" i="8"/>
  <c r="EQ105" i="8"/>
  <c r="EQ108" i="8"/>
  <c r="EQ102" i="8"/>
  <c r="EQ106" i="8"/>
  <c r="ET77" i="12"/>
  <c r="ET84" i="12"/>
  <c r="ET79" i="12"/>
  <c r="ET85" i="12"/>
  <c r="ET80" i="12"/>
  <c r="ET81" i="12"/>
  <c r="ET83" i="12"/>
  <c r="ET78" i="12"/>
  <c r="ET82" i="12"/>
  <c r="CP253" i="11"/>
  <c r="CP243" i="11"/>
  <c r="EW114" i="11"/>
  <c r="EW115" i="11"/>
  <c r="EW116" i="11"/>
  <c r="EW113" i="11"/>
  <c r="EW121" i="11"/>
  <c r="EW119" i="11"/>
  <c r="EW118" i="11"/>
  <c r="EW117" i="11"/>
  <c r="EW120" i="11"/>
  <c r="ER113" i="8"/>
  <c r="ER116" i="8"/>
  <c r="ER120" i="8"/>
  <c r="ER119" i="8"/>
  <c r="ER115" i="8"/>
  <c r="ER121" i="8"/>
  <c r="ER114" i="8"/>
  <c r="ER118" i="8"/>
  <c r="CP243" i="8"/>
  <c r="CP253" i="8"/>
  <c r="JQ241" i="2"/>
  <c r="JP240" i="2"/>
  <c r="JN222" i="2"/>
  <c r="JM221" i="2"/>
  <c r="JM203" i="2"/>
  <c r="JL202" i="2"/>
  <c r="JM54" i="2"/>
  <c r="JN55" i="2"/>
  <c r="JN32" i="2"/>
  <c r="JM31" i="2"/>
  <c r="JO9" i="2"/>
  <c r="JN8" i="2"/>
  <c r="JK48" i="2"/>
  <c r="EU133" i="11" l="1"/>
  <c r="EU209" i="11" s="1"/>
  <c r="EV217" i="11" s="1"/>
  <c r="EV61" i="11" s="1"/>
  <c r="EU154" i="11"/>
  <c r="EU198" i="11"/>
  <c r="EU182" i="11"/>
  <c r="EU188" i="11"/>
  <c r="EU192" i="11" s="1"/>
  <c r="EP230" i="8"/>
  <c r="EP232" i="8" s="1"/>
  <c r="ES111" i="11"/>
  <c r="ES205" i="11" s="1"/>
  <c r="ET213" i="11" s="1"/>
  <c r="ET57" i="11" s="1"/>
  <c r="EN132" i="8"/>
  <c r="EN160" i="8" s="1"/>
  <c r="EN130" i="8"/>
  <c r="EN129" i="8"/>
  <c r="EN131" i="8"/>
  <c r="EN124" i="8"/>
  <c r="EN182" i="8" s="1"/>
  <c r="EN125" i="8"/>
  <c r="EN128" i="8"/>
  <c r="EN126" i="8"/>
  <c r="EP79" i="9"/>
  <c r="EP81" i="9"/>
  <c r="EP83" i="9"/>
  <c r="EP85" i="9"/>
  <c r="EP78" i="9"/>
  <c r="EP82" i="9"/>
  <c r="EP77" i="9"/>
  <c r="EP84" i="9"/>
  <c r="EP80" i="9"/>
  <c r="EO139" i="8"/>
  <c r="EO141" i="8"/>
  <c r="EO143" i="8"/>
  <c r="EO162" i="8" s="1"/>
  <c r="ET228" i="8" s="1"/>
  <c r="EO142" i="8"/>
  <c r="EO138" i="8"/>
  <c r="EO135" i="8"/>
  <c r="EO140" i="8"/>
  <c r="EO136" i="8"/>
  <c r="EO137" i="8"/>
  <c r="EN98" i="9"/>
  <c r="EN194" i="8"/>
  <c r="EN188" i="8"/>
  <c r="EN192" i="8" s="1"/>
  <c r="EQ111" i="8"/>
  <c r="EQ205" i="8" s="1"/>
  <c r="ER213" i="8" s="1"/>
  <c r="ER57" i="8" s="1"/>
  <c r="ER103" i="8" s="1"/>
  <c r="ES98" i="12"/>
  <c r="ES194" i="11"/>
  <c r="EU230" i="11"/>
  <c r="EU232" i="11" s="1"/>
  <c r="ET142" i="11"/>
  <c r="ET138" i="11"/>
  <c r="ET137" i="11"/>
  <c r="ET136" i="11"/>
  <c r="ET143" i="11"/>
  <c r="ET162" i="11" s="1"/>
  <c r="EY228" i="11" s="1"/>
  <c r="ET140" i="11"/>
  <c r="ET135" i="11"/>
  <c r="ET139" i="11"/>
  <c r="ET141" i="11"/>
  <c r="ET86" i="12"/>
  <c r="ET102" i="12" s="1"/>
  <c r="EU104" i="12" s="1"/>
  <c r="EU42" i="12" s="1"/>
  <c r="CP255" i="11"/>
  <c r="CP247" i="11" s="1"/>
  <c r="CP249" i="11" s="1"/>
  <c r="CP257" i="11" s="1"/>
  <c r="CQ245" i="11" s="1"/>
  <c r="ER122" i="8"/>
  <c r="ER207" i="8" s="1"/>
  <c r="ES215" i="8" s="1"/>
  <c r="ES59" i="8" s="1"/>
  <c r="ES113" i="8" s="1"/>
  <c r="EW122" i="11"/>
  <c r="EW207" i="11" s="1"/>
  <c r="EX215" i="11" s="1"/>
  <c r="EX59" i="11" s="1"/>
  <c r="CP255" i="8"/>
  <c r="CP247" i="8" s="1"/>
  <c r="CP249" i="8" s="1"/>
  <c r="CP257" i="8" s="1"/>
  <c r="JQ240" i="2"/>
  <c r="JR241" i="2"/>
  <c r="JO55" i="2"/>
  <c r="JN54" i="2"/>
  <c r="JN221" i="2"/>
  <c r="JO222" i="2"/>
  <c r="JM202" i="2"/>
  <c r="JN203" i="2"/>
  <c r="JN31" i="2"/>
  <c r="JO32" i="2"/>
  <c r="JP9" i="2"/>
  <c r="JO8" i="2"/>
  <c r="JL48" i="2"/>
  <c r="EN154" i="8" l="1"/>
  <c r="EN198" i="8"/>
  <c r="EV126" i="11"/>
  <c r="EV131" i="11"/>
  <c r="EV130" i="11"/>
  <c r="EV129" i="11"/>
  <c r="EV125" i="11"/>
  <c r="EV124" i="11"/>
  <c r="EV128" i="11"/>
  <c r="EV127" i="11"/>
  <c r="EV132" i="11"/>
  <c r="EV160" i="11" s="1"/>
  <c r="ET109" i="11"/>
  <c r="ET102" i="11"/>
  <c r="ET104" i="11"/>
  <c r="ET108" i="11"/>
  <c r="ET103" i="11"/>
  <c r="ET107" i="11"/>
  <c r="ET105" i="11"/>
  <c r="ET110" i="11"/>
  <c r="ET106" i="11"/>
  <c r="EN133" i="8"/>
  <c r="EN209" i="8" s="1"/>
  <c r="EO217" i="8" s="1"/>
  <c r="EO61" i="8" s="1"/>
  <c r="EO130" i="8" s="1"/>
  <c r="EP86" i="9"/>
  <c r="EP102" i="9" s="1"/>
  <c r="EQ104" i="9" s="1"/>
  <c r="EQ42" i="9" s="1"/>
  <c r="EO144" i="8"/>
  <c r="EO211" i="8" s="1"/>
  <c r="EP219" i="8" s="1"/>
  <c r="EP63" i="8" s="1"/>
  <c r="EO156" i="8"/>
  <c r="EQ224" i="8" s="1"/>
  <c r="EO200" i="8"/>
  <c r="EO184" i="8"/>
  <c r="EQ226" i="8" s="1"/>
  <c r="EO190" i="8"/>
  <c r="ER107" i="8"/>
  <c r="ER106" i="8"/>
  <c r="ER102" i="8"/>
  <c r="ER108" i="8"/>
  <c r="ER110" i="8"/>
  <c r="ER105" i="8"/>
  <c r="ER111" i="8" s="1"/>
  <c r="ER205" i="8" s="1"/>
  <c r="ES213" i="8" s="1"/>
  <c r="ES57" i="8" s="1"/>
  <c r="ER104" i="8"/>
  <c r="ER109" i="8"/>
  <c r="ET190" i="11"/>
  <c r="ET200" i="11"/>
  <c r="ET156" i="11"/>
  <c r="EV224" i="11" s="1"/>
  <c r="ET184" i="11"/>
  <c r="EV226" i="11" s="1"/>
  <c r="ET144" i="11"/>
  <c r="ET211" i="11" s="1"/>
  <c r="EU219" i="11" s="1"/>
  <c r="EU63" i="11" s="1"/>
  <c r="EU83" i="12"/>
  <c r="EU81" i="12"/>
  <c r="EU84" i="12"/>
  <c r="EU77" i="12"/>
  <c r="EU85" i="12"/>
  <c r="EU78" i="12"/>
  <c r="EU79" i="12"/>
  <c r="EU80" i="12"/>
  <c r="EU82" i="12"/>
  <c r="CP251" i="11"/>
  <c r="CP259" i="11"/>
  <c r="ES117" i="8"/>
  <c r="ES114" i="8"/>
  <c r="ES119" i="8"/>
  <c r="ES120" i="8"/>
  <c r="ES115" i="8"/>
  <c r="ES118" i="8"/>
  <c r="ES121" i="8"/>
  <c r="ES116" i="8"/>
  <c r="EX117" i="11"/>
  <c r="EX119" i="11"/>
  <c r="EX116" i="11"/>
  <c r="EX115" i="11"/>
  <c r="EX121" i="11"/>
  <c r="EX120" i="11"/>
  <c r="EX114" i="11"/>
  <c r="EX113" i="11"/>
  <c r="EX118" i="11"/>
  <c r="CP251" i="8"/>
  <c r="CQ245" i="8"/>
  <c r="CP259" i="8"/>
  <c r="JR240" i="2"/>
  <c r="JS241" i="2"/>
  <c r="JO221" i="2"/>
  <c r="JP222" i="2"/>
  <c r="JO203" i="2"/>
  <c r="JN202" i="2"/>
  <c r="JO54" i="2"/>
  <c r="JP55" i="2"/>
  <c r="JO31" i="2"/>
  <c r="JP32" i="2"/>
  <c r="JQ9" i="2"/>
  <c r="JP8" i="2"/>
  <c r="JM48" i="2"/>
  <c r="EV198" i="11" l="1"/>
  <c r="EV188" i="11"/>
  <c r="EV192" i="11" s="1"/>
  <c r="EV154" i="11"/>
  <c r="EV182" i="11"/>
  <c r="EV133" i="11"/>
  <c r="EV209" i="11" s="1"/>
  <c r="EW217" i="11" s="1"/>
  <c r="EW61" i="11" s="1"/>
  <c r="ET111" i="11"/>
  <c r="ET205" i="11" s="1"/>
  <c r="EU213" i="11" s="1"/>
  <c r="EU57" i="11" s="1"/>
  <c r="EO127" i="8"/>
  <c r="EO128" i="8"/>
  <c r="EO129" i="8"/>
  <c r="EO126" i="8"/>
  <c r="EO131" i="8"/>
  <c r="EO124" i="8"/>
  <c r="EO188" i="8" s="1"/>
  <c r="EO192" i="8" s="1"/>
  <c r="EO125" i="8"/>
  <c r="EO132" i="8"/>
  <c r="EO160" i="8" s="1"/>
  <c r="EQ77" i="9"/>
  <c r="EQ81" i="9"/>
  <c r="EQ80" i="9"/>
  <c r="EQ82" i="9"/>
  <c r="EQ83" i="9"/>
  <c r="EQ84" i="9"/>
  <c r="EQ85" i="9"/>
  <c r="EQ78" i="9"/>
  <c r="EQ79" i="9"/>
  <c r="EO154" i="8"/>
  <c r="EO194" i="8"/>
  <c r="EO98" i="9"/>
  <c r="EQ230" i="8"/>
  <c r="EQ232" i="8" s="1"/>
  <c r="EP138" i="8"/>
  <c r="EP140" i="8"/>
  <c r="EP142" i="8"/>
  <c r="EP139" i="8"/>
  <c r="EP143" i="8"/>
  <c r="EP162" i="8" s="1"/>
  <c r="EU228" i="8" s="1"/>
  <c r="EP141" i="8"/>
  <c r="EP137" i="8"/>
  <c r="EP136" i="8"/>
  <c r="EP135" i="8"/>
  <c r="EU143" i="11"/>
  <c r="EU162" i="11" s="1"/>
  <c r="EZ228" i="11" s="1"/>
  <c r="EU136" i="11"/>
  <c r="EU137" i="11"/>
  <c r="EU142" i="11"/>
  <c r="EU140" i="11"/>
  <c r="EU135" i="11"/>
  <c r="EU139" i="11"/>
  <c r="EU141" i="11"/>
  <c r="EU138" i="11"/>
  <c r="EV230" i="11"/>
  <c r="EV232" i="11" s="1"/>
  <c r="ET194" i="11"/>
  <c r="ET98" i="12"/>
  <c r="EU86" i="12"/>
  <c r="EU102" i="12" s="1"/>
  <c r="EV104" i="12" s="1"/>
  <c r="EV42" i="12" s="1"/>
  <c r="ES104" i="8"/>
  <c r="ES107" i="8"/>
  <c r="ES102" i="8"/>
  <c r="ES105" i="8"/>
  <c r="ES103" i="8"/>
  <c r="ES106" i="8"/>
  <c r="ES109" i="8"/>
  <c r="ES110" i="8"/>
  <c r="ES108" i="8"/>
  <c r="ES122" i="8"/>
  <c r="ES207" i="8" s="1"/>
  <c r="ET215" i="8" s="1"/>
  <c r="ET59" i="8" s="1"/>
  <c r="ET113" i="8" s="1"/>
  <c r="CQ253" i="11"/>
  <c r="CQ243" i="11"/>
  <c r="EX122" i="11"/>
  <c r="EX207" i="11" s="1"/>
  <c r="EY215" i="11" s="1"/>
  <c r="EY59" i="11" s="1"/>
  <c r="CQ243" i="8"/>
  <c r="CQ253" i="8"/>
  <c r="JT241" i="2"/>
  <c r="JS240" i="2"/>
  <c r="JQ55" i="2"/>
  <c r="JP54" i="2"/>
  <c r="JO202" i="2"/>
  <c r="JP203" i="2"/>
  <c r="JQ222" i="2"/>
  <c r="JP221" i="2"/>
  <c r="JQ32" i="2"/>
  <c r="JP31" i="2"/>
  <c r="JR9" i="2"/>
  <c r="JQ8" i="2"/>
  <c r="JN48" i="2"/>
  <c r="EO198" i="8" l="1"/>
  <c r="EW132" i="11"/>
  <c r="EW160" i="11" s="1"/>
  <c r="EW127" i="11"/>
  <c r="EW124" i="11"/>
  <c r="EW129" i="11"/>
  <c r="EW126" i="11"/>
  <c r="EW128" i="11"/>
  <c r="EW131" i="11"/>
  <c r="EW130" i="11"/>
  <c r="EW125" i="11"/>
  <c r="EO182" i="8"/>
  <c r="EU109" i="11"/>
  <c r="EU105" i="11"/>
  <c r="EU107" i="11"/>
  <c r="EU104" i="11"/>
  <c r="EU108" i="11"/>
  <c r="EU106" i="11"/>
  <c r="EU102" i="11"/>
  <c r="EU103" i="11"/>
  <c r="EU110" i="11"/>
  <c r="EO133" i="8"/>
  <c r="EO209" i="8" s="1"/>
  <c r="EP217" i="8" s="1"/>
  <c r="EP61" i="8" s="1"/>
  <c r="EP144" i="8"/>
  <c r="EP211" i="8" s="1"/>
  <c r="EQ219" i="8" s="1"/>
  <c r="EQ63" i="8" s="1"/>
  <c r="EQ137" i="8" s="1"/>
  <c r="EQ86" i="9"/>
  <c r="EQ102" i="9" s="1"/>
  <c r="ER104" i="9" s="1"/>
  <c r="ER42" i="9" s="1"/>
  <c r="EP156" i="8"/>
  <c r="ER224" i="8" s="1"/>
  <c r="EP190" i="8"/>
  <c r="EP184" i="8"/>
  <c r="ER226" i="8" s="1"/>
  <c r="EP200" i="8"/>
  <c r="EU144" i="11"/>
  <c r="EU211" i="11" s="1"/>
  <c r="EV219" i="11" s="1"/>
  <c r="EV63" i="11" s="1"/>
  <c r="EU156" i="11"/>
  <c r="EW224" i="11" s="1"/>
  <c r="EU190" i="11"/>
  <c r="EU184" i="11"/>
  <c r="EW226" i="11" s="1"/>
  <c r="EU200" i="11"/>
  <c r="EV85" i="12"/>
  <c r="EV77" i="12"/>
  <c r="EV80" i="12"/>
  <c r="EV83" i="12"/>
  <c r="EV81" i="12"/>
  <c r="EV84" i="12"/>
  <c r="EV78" i="12"/>
  <c r="EV82" i="12"/>
  <c r="EV79" i="12"/>
  <c r="ES111" i="8"/>
  <c r="ES205" i="8" s="1"/>
  <c r="ET213" i="8" s="1"/>
  <c r="ET57" i="8" s="1"/>
  <c r="ET115" i="8"/>
  <c r="ET121" i="8"/>
  <c r="ET118" i="8"/>
  <c r="ET120" i="8"/>
  <c r="ET117" i="8"/>
  <c r="ET116" i="8"/>
  <c r="ET114" i="8"/>
  <c r="ET119" i="8"/>
  <c r="CQ255" i="11"/>
  <c r="CQ247" i="11" s="1"/>
  <c r="CQ249" i="11" s="1"/>
  <c r="CQ257" i="11" s="1"/>
  <c r="CR245" i="11" s="1"/>
  <c r="EY119" i="11"/>
  <c r="EY117" i="11"/>
  <c r="EY120" i="11"/>
  <c r="EY113" i="11"/>
  <c r="EY115" i="11"/>
  <c r="EY114" i="11"/>
  <c r="EY121" i="11"/>
  <c r="EY116" i="11"/>
  <c r="EY118" i="11"/>
  <c r="CQ255" i="8"/>
  <c r="CQ247" i="8" s="1"/>
  <c r="CQ249" i="8" s="1"/>
  <c r="CQ257" i="8" s="1"/>
  <c r="JU241" i="2"/>
  <c r="JT240" i="2"/>
  <c r="JQ203" i="2"/>
  <c r="JP202" i="2"/>
  <c r="JR55" i="2"/>
  <c r="JQ54" i="2"/>
  <c r="JR222" i="2"/>
  <c r="JQ221" i="2"/>
  <c r="JR32" i="2"/>
  <c r="JQ31" i="2"/>
  <c r="JS9" i="2"/>
  <c r="JR8" i="2"/>
  <c r="JO48" i="2"/>
  <c r="EU111" i="11" l="1"/>
  <c r="EU205" i="11" s="1"/>
  <c r="EV213" i="11" s="1"/>
  <c r="EV57" i="11" s="1"/>
  <c r="EV102" i="11" s="1"/>
  <c r="EW182" i="11"/>
  <c r="EW198" i="11"/>
  <c r="EW188" i="11"/>
  <c r="EW192" i="11" s="1"/>
  <c r="EW154" i="11"/>
  <c r="EW133" i="11"/>
  <c r="EW209" i="11" s="1"/>
  <c r="EX217" i="11" s="1"/>
  <c r="EX61" i="11" s="1"/>
  <c r="EP131" i="8"/>
  <c r="EP126" i="8"/>
  <c r="EP129" i="8"/>
  <c r="EP127" i="8"/>
  <c r="EP125" i="8"/>
  <c r="EP124" i="8"/>
  <c r="EP128" i="8"/>
  <c r="EP132" i="8"/>
  <c r="EP160" i="8" s="1"/>
  <c r="EP130" i="8"/>
  <c r="EQ136" i="8"/>
  <c r="EQ143" i="8"/>
  <c r="EQ162" i="8" s="1"/>
  <c r="EV228" i="8" s="1"/>
  <c r="EQ138" i="8"/>
  <c r="EQ141" i="8"/>
  <c r="EQ140" i="8"/>
  <c r="EQ139" i="8"/>
  <c r="EQ142" i="8"/>
  <c r="EQ135" i="8"/>
  <c r="EQ156" i="8" s="1"/>
  <c r="ES224" i="8" s="1"/>
  <c r="ER80" i="9"/>
  <c r="ER79" i="9"/>
  <c r="ER77" i="9"/>
  <c r="ER82" i="9"/>
  <c r="ER83" i="9"/>
  <c r="ER85" i="9"/>
  <c r="ER84" i="9"/>
  <c r="ER78" i="9"/>
  <c r="ER81" i="9"/>
  <c r="EP98" i="9"/>
  <c r="EP194" i="8"/>
  <c r="ER230" i="8"/>
  <c r="ER232" i="8" s="1"/>
  <c r="EQ190" i="8"/>
  <c r="EU98" i="12"/>
  <c r="EU194" i="11"/>
  <c r="EW230" i="11"/>
  <c r="EW232" i="11" s="1"/>
  <c r="EV136" i="11"/>
  <c r="EV141" i="11"/>
  <c r="EV138" i="11"/>
  <c r="EV143" i="11"/>
  <c r="EV162" i="11" s="1"/>
  <c r="FA228" i="11" s="1"/>
  <c r="EV139" i="11"/>
  <c r="EV140" i="11"/>
  <c r="EV137" i="11"/>
  <c r="EV135" i="11"/>
  <c r="EV142" i="11"/>
  <c r="EV86" i="12"/>
  <c r="EV102" i="12" s="1"/>
  <c r="EW104" i="12" s="1"/>
  <c r="EW42" i="12" s="1"/>
  <c r="EW80" i="12" s="1"/>
  <c r="ET106" i="8"/>
  <c r="ET103" i="8"/>
  <c r="ET107" i="8"/>
  <c r="ET104" i="8"/>
  <c r="ET109" i="8"/>
  <c r="ET105" i="8"/>
  <c r="ET110" i="8"/>
  <c r="ET102" i="8"/>
  <c r="ET108" i="8"/>
  <c r="ET122" i="8"/>
  <c r="ET207" i="8" s="1"/>
  <c r="EU215" i="8" s="1"/>
  <c r="EU59" i="8" s="1"/>
  <c r="EU116" i="8" s="1"/>
  <c r="CQ251" i="11"/>
  <c r="CQ259" i="11"/>
  <c r="EY122" i="11"/>
  <c r="EY207" i="11" s="1"/>
  <c r="EZ215" i="11" s="1"/>
  <c r="EZ59" i="11" s="1"/>
  <c r="CQ251" i="8"/>
  <c r="CQ259" i="8"/>
  <c r="CR245" i="8"/>
  <c r="JV241" i="2"/>
  <c r="JU240" i="2"/>
  <c r="JS55" i="2"/>
  <c r="JR54" i="2"/>
  <c r="JR221" i="2"/>
  <c r="JS222" i="2"/>
  <c r="JQ202" i="2"/>
  <c r="JR203" i="2"/>
  <c r="JR31" i="2"/>
  <c r="JS32" i="2"/>
  <c r="JT9" i="2"/>
  <c r="JS8" i="2"/>
  <c r="JP48" i="2"/>
  <c r="EQ184" i="8" l="1"/>
  <c r="ES226" i="8" s="1"/>
  <c r="ES230" i="8" s="1"/>
  <c r="ES232" i="8" s="1"/>
  <c r="EV108" i="11"/>
  <c r="EV105" i="11"/>
  <c r="EV107" i="11"/>
  <c r="EV104" i="11"/>
  <c r="EX130" i="11"/>
  <c r="EX132" i="11"/>
  <c r="EX160" i="11" s="1"/>
  <c r="EX128" i="11"/>
  <c r="EX129" i="11"/>
  <c r="EX127" i="11"/>
  <c r="EX125" i="11"/>
  <c r="EX124" i="11"/>
  <c r="EX126" i="11"/>
  <c r="EX131" i="11"/>
  <c r="EV110" i="11"/>
  <c r="EQ144" i="8"/>
  <c r="EQ211" i="8" s="1"/>
  <c r="ER219" i="8" s="1"/>
  <c r="ER63" i="8" s="1"/>
  <c r="ER141" i="8" s="1"/>
  <c r="EV109" i="11"/>
  <c r="EV111" i="11" s="1"/>
  <c r="EV205" i="11" s="1"/>
  <c r="EW213" i="11" s="1"/>
  <c r="EW57" i="11" s="1"/>
  <c r="EQ200" i="8"/>
  <c r="EV106" i="11"/>
  <c r="EV103" i="11"/>
  <c r="EP188" i="8"/>
  <c r="EP192" i="8" s="1"/>
  <c r="EP182" i="8"/>
  <c r="EP154" i="8"/>
  <c r="EP198" i="8"/>
  <c r="EP133" i="8"/>
  <c r="EP209" i="8" s="1"/>
  <c r="EQ217" i="8" s="1"/>
  <c r="EQ61" i="8" s="1"/>
  <c r="ER86" i="9"/>
  <c r="ER102" i="9" s="1"/>
  <c r="ES104" i="9" s="1"/>
  <c r="ES42" i="9" s="1"/>
  <c r="EQ98" i="9"/>
  <c r="EQ194" i="8"/>
  <c r="EV184" i="11"/>
  <c r="EX226" i="11" s="1"/>
  <c r="EV190" i="11"/>
  <c r="EV200" i="11"/>
  <c r="EV156" i="11"/>
  <c r="EX224" i="11" s="1"/>
  <c r="EV144" i="11"/>
  <c r="EV211" i="11" s="1"/>
  <c r="EW219" i="11" s="1"/>
  <c r="EW63" i="11" s="1"/>
  <c r="EW84" i="12"/>
  <c r="EW85" i="12"/>
  <c r="EW79" i="12"/>
  <c r="EW82" i="12"/>
  <c r="EW77" i="12"/>
  <c r="EW81" i="12"/>
  <c r="EW78" i="12"/>
  <c r="EW83" i="12"/>
  <c r="ET111" i="8"/>
  <c r="ET205" i="8" s="1"/>
  <c r="EU213" i="8" s="1"/>
  <c r="EU57" i="8" s="1"/>
  <c r="EU118" i="8"/>
  <c r="EU115" i="8"/>
  <c r="EU113" i="8"/>
  <c r="EU121" i="8"/>
  <c r="EU117" i="8"/>
  <c r="EU114" i="8"/>
  <c r="EU120" i="8"/>
  <c r="EU119" i="8"/>
  <c r="CR243" i="11"/>
  <c r="CR253" i="11"/>
  <c r="EZ121" i="11"/>
  <c r="EZ114" i="11"/>
  <c r="EZ119" i="11"/>
  <c r="EZ117" i="11"/>
  <c r="EZ118" i="11"/>
  <c r="EZ120" i="11"/>
  <c r="EZ116" i="11"/>
  <c r="EZ115" i="11"/>
  <c r="EZ113" i="11"/>
  <c r="CR243" i="8"/>
  <c r="CR253" i="8"/>
  <c r="JV240" i="2"/>
  <c r="JW241" i="2"/>
  <c r="JT55" i="2"/>
  <c r="JS54" i="2"/>
  <c r="JS203" i="2"/>
  <c r="JR202" i="2"/>
  <c r="JS221" i="2"/>
  <c r="JT222" i="2"/>
  <c r="JS31" i="2"/>
  <c r="JT32" i="2"/>
  <c r="JU9" i="2"/>
  <c r="JT8" i="2"/>
  <c r="JQ48" i="2"/>
  <c r="ER139" i="8" l="1"/>
  <c r="ER142" i="8"/>
  <c r="ER135" i="8"/>
  <c r="ER138" i="8"/>
  <c r="ER136" i="8"/>
  <c r="ER137" i="8"/>
  <c r="EX198" i="11"/>
  <c r="EX188" i="11"/>
  <c r="EX192" i="11" s="1"/>
  <c r="EX182" i="11"/>
  <c r="EX154" i="11"/>
  <c r="EX133" i="11"/>
  <c r="EX209" i="11" s="1"/>
  <c r="EY217" i="11" s="1"/>
  <c r="EY61" i="11" s="1"/>
  <c r="ER143" i="8"/>
  <c r="ER162" i="8" s="1"/>
  <c r="EW228" i="8" s="1"/>
  <c r="ER140" i="8"/>
  <c r="EW103" i="11"/>
  <c r="EW109" i="11"/>
  <c r="EW110" i="11"/>
  <c r="EW102" i="11"/>
  <c r="EW105" i="11"/>
  <c r="EW108" i="11"/>
  <c r="EW107" i="11"/>
  <c r="EW106" i="11"/>
  <c r="EW104" i="11"/>
  <c r="EQ126" i="8"/>
  <c r="EQ128" i="8"/>
  <c r="EQ132" i="8"/>
  <c r="EQ160" i="8" s="1"/>
  <c r="EQ124" i="8"/>
  <c r="EQ127" i="8"/>
  <c r="EQ125" i="8"/>
  <c r="EQ131" i="8"/>
  <c r="EQ129" i="8"/>
  <c r="EQ130" i="8"/>
  <c r="ES81" i="9"/>
  <c r="ES77" i="9"/>
  <c r="ES80" i="9"/>
  <c r="ES84" i="9"/>
  <c r="ES85" i="9"/>
  <c r="ES78" i="9"/>
  <c r="ES79" i="9"/>
  <c r="ES83" i="9"/>
  <c r="ES82" i="9"/>
  <c r="ER144" i="8"/>
  <c r="ER211" i="8" s="1"/>
  <c r="ES219" i="8" s="1"/>
  <c r="ES63" i="8" s="1"/>
  <c r="ER156" i="8"/>
  <c r="ET224" i="8" s="1"/>
  <c r="ER200" i="8"/>
  <c r="ER184" i="8"/>
  <c r="ET226" i="8" s="1"/>
  <c r="ET230" i="8" s="1"/>
  <c r="ET232" i="8" s="1"/>
  <c r="ER190" i="8"/>
  <c r="EW136" i="11"/>
  <c r="EW138" i="11"/>
  <c r="EW143" i="11"/>
  <c r="EW162" i="11" s="1"/>
  <c r="FB228" i="11" s="1"/>
  <c r="EW139" i="11"/>
  <c r="EW137" i="11"/>
  <c r="EW135" i="11"/>
  <c r="EW141" i="11"/>
  <c r="EW140" i="11"/>
  <c r="EW142" i="11"/>
  <c r="EX230" i="11"/>
  <c r="EX232" i="11" s="1"/>
  <c r="EV194" i="11"/>
  <c r="EV98" i="12"/>
  <c r="EW86" i="12"/>
  <c r="EW102" i="12" s="1"/>
  <c r="EX104" i="12" s="1"/>
  <c r="EX42" i="12" s="1"/>
  <c r="EU122" i="8"/>
  <c r="EU207" i="8" s="1"/>
  <c r="EV215" i="8" s="1"/>
  <c r="EV59" i="8" s="1"/>
  <c r="EV120" i="8" s="1"/>
  <c r="EU110" i="8"/>
  <c r="EU104" i="8"/>
  <c r="EU103" i="8"/>
  <c r="EU109" i="8"/>
  <c r="EU105" i="8"/>
  <c r="EU106" i="8"/>
  <c r="EU108" i="8"/>
  <c r="EU107" i="8"/>
  <c r="EU102" i="8"/>
  <c r="CR255" i="11"/>
  <c r="CR247" i="11" s="1"/>
  <c r="CR249" i="11" s="1"/>
  <c r="CR257" i="11" s="1"/>
  <c r="CS245" i="11" s="1"/>
  <c r="EZ122" i="11"/>
  <c r="EZ207" i="11" s="1"/>
  <c r="FA215" i="11" s="1"/>
  <c r="FA59" i="11" s="1"/>
  <c r="CR255" i="8"/>
  <c r="CR247" i="8" s="1"/>
  <c r="CR249" i="8" s="1"/>
  <c r="CR257" i="8" s="1"/>
  <c r="CS245" i="8" s="1"/>
  <c r="JW240" i="2"/>
  <c r="JX241" i="2"/>
  <c r="JT54" i="2"/>
  <c r="JU55" i="2"/>
  <c r="JU222" i="2"/>
  <c r="JT221" i="2"/>
  <c r="JS202" i="2"/>
  <c r="JT203" i="2"/>
  <c r="JU32" i="2"/>
  <c r="JT31" i="2"/>
  <c r="JV9" i="2"/>
  <c r="JU8" i="2"/>
  <c r="JR48" i="2"/>
  <c r="EY126" i="11" l="1"/>
  <c r="EY128" i="11"/>
  <c r="EY130" i="11"/>
  <c r="EY129" i="11"/>
  <c r="EY125" i="11"/>
  <c r="EY132" i="11"/>
  <c r="EY160" i="11" s="1"/>
  <c r="EY127" i="11"/>
  <c r="EY131" i="11"/>
  <c r="EY124" i="11"/>
  <c r="ES86" i="9"/>
  <c r="ES102" i="9" s="1"/>
  <c r="ET104" i="9" s="1"/>
  <c r="ET42" i="9" s="1"/>
  <c r="ET85" i="9" s="1"/>
  <c r="EW111" i="11"/>
  <c r="EW205" i="11" s="1"/>
  <c r="EX213" i="11" s="1"/>
  <c r="EX57" i="11" s="1"/>
  <c r="EQ133" i="8"/>
  <c r="EQ209" i="8" s="1"/>
  <c r="ER217" i="8" s="1"/>
  <c r="ER61" i="8" s="1"/>
  <c r="EQ188" i="8"/>
  <c r="EQ192" i="8" s="1"/>
  <c r="EQ198" i="8"/>
  <c r="EQ182" i="8"/>
  <c r="EQ154" i="8"/>
  <c r="ER98" i="9"/>
  <c r="ER194" i="8"/>
  <c r="ES140" i="8"/>
  <c r="ES136" i="8"/>
  <c r="ES138" i="8"/>
  <c r="ES143" i="8"/>
  <c r="ES162" i="8" s="1"/>
  <c r="EX228" i="8" s="1"/>
  <c r="ES137" i="8"/>
  <c r="ES142" i="8"/>
  <c r="ES135" i="8"/>
  <c r="ES139" i="8"/>
  <c r="ES141" i="8"/>
  <c r="EW200" i="11"/>
  <c r="EW190" i="11"/>
  <c r="EW156" i="11"/>
  <c r="EY224" i="11" s="1"/>
  <c r="EW184" i="11"/>
  <c r="EY226" i="11" s="1"/>
  <c r="EW144" i="11"/>
  <c r="EW211" i="11" s="1"/>
  <c r="EX219" i="11" s="1"/>
  <c r="EX63" i="11" s="1"/>
  <c r="EX84" i="12"/>
  <c r="EX77" i="12"/>
  <c r="EX82" i="12"/>
  <c r="EX83" i="12"/>
  <c r="EX85" i="12"/>
  <c r="EX81" i="12"/>
  <c r="EX79" i="12"/>
  <c r="EX80" i="12"/>
  <c r="EX78" i="12"/>
  <c r="EV113" i="8"/>
  <c r="EV117" i="8"/>
  <c r="EV118" i="8"/>
  <c r="EV116" i="8"/>
  <c r="EV114" i="8"/>
  <c r="EV121" i="8"/>
  <c r="EV115" i="8"/>
  <c r="EV119" i="8"/>
  <c r="EU111" i="8"/>
  <c r="EU205" i="8" s="1"/>
  <c r="EV213" i="8" s="1"/>
  <c r="EV57" i="8" s="1"/>
  <c r="EV104" i="8" s="1"/>
  <c r="CR251" i="11"/>
  <c r="CR259" i="11"/>
  <c r="FA114" i="11"/>
  <c r="FA115" i="11"/>
  <c r="FA119" i="11"/>
  <c r="FA120" i="11"/>
  <c r="FA118" i="11"/>
  <c r="FA121" i="11"/>
  <c r="FA117" i="11"/>
  <c r="FA116" i="11"/>
  <c r="FA113" i="11"/>
  <c r="CR251" i="8"/>
  <c r="CS243" i="8" s="1"/>
  <c r="CR259" i="8"/>
  <c r="JY241" i="2"/>
  <c r="JX240" i="2"/>
  <c r="JU203" i="2"/>
  <c r="JT202" i="2"/>
  <c r="JV222" i="2"/>
  <c r="JU221" i="2"/>
  <c r="JV55" i="2"/>
  <c r="JU54" i="2"/>
  <c r="JV32" i="2"/>
  <c r="JU31" i="2"/>
  <c r="JW9" i="2"/>
  <c r="JV8" i="2"/>
  <c r="JS48" i="2"/>
  <c r="EY133" i="11" l="1"/>
  <c r="EY209" i="11" s="1"/>
  <c r="EZ217" i="11" s="1"/>
  <c r="EZ61" i="11" s="1"/>
  <c r="EY154" i="11"/>
  <c r="EY198" i="11"/>
  <c r="EY182" i="11"/>
  <c r="EY188" i="11"/>
  <c r="EY192" i="11" s="1"/>
  <c r="ET78" i="9"/>
  <c r="ET84" i="9"/>
  <c r="ET81" i="9"/>
  <c r="ET82" i="9"/>
  <c r="ET86" i="9" s="1"/>
  <c r="ET102" i="9" s="1"/>
  <c r="EU104" i="9" s="1"/>
  <c r="EU42" i="9" s="1"/>
  <c r="ET79" i="9"/>
  <c r="ET77" i="9"/>
  <c r="ET80" i="9"/>
  <c r="EX105" i="11"/>
  <c r="EX102" i="11"/>
  <c r="EX107" i="11"/>
  <c r="EX104" i="11"/>
  <c r="EX106" i="11"/>
  <c r="EX103" i="11"/>
  <c r="EX108" i="11"/>
  <c r="EX110" i="11"/>
  <c r="EX109" i="11"/>
  <c r="ET83" i="9"/>
  <c r="ER128" i="8"/>
  <c r="ER132" i="8"/>
  <c r="ER160" i="8" s="1"/>
  <c r="ER125" i="8"/>
  <c r="ER126" i="8"/>
  <c r="ER127" i="8"/>
  <c r="ER129" i="8"/>
  <c r="ER124" i="8"/>
  <c r="ER131" i="8"/>
  <c r="ER130" i="8"/>
  <c r="ES184" i="8"/>
  <c r="EU226" i="8" s="1"/>
  <c r="ES200" i="8"/>
  <c r="ES156" i="8"/>
  <c r="EU224" i="8" s="1"/>
  <c r="ES190" i="8"/>
  <c r="ES144" i="8"/>
  <c r="ES211" i="8" s="1"/>
  <c r="ET219" i="8" s="1"/>
  <c r="ET63" i="8" s="1"/>
  <c r="EV122" i="8"/>
  <c r="EV207" i="8" s="1"/>
  <c r="EW215" i="8" s="1"/>
  <c r="EW59" i="8" s="1"/>
  <c r="EW115" i="8" s="1"/>
  <c r="EX86" i="12"/>
  <c r="EX102" i="12" s="1"/>
  <c r="EY104" i="12" s="1"/>
  <c r="EY42" i="12" s="1"/>
  <c r="EY80" i="12" s="1"/>
  <c r="EX137" i="11"/>
  <c r="EX139" i="11"/>
  <c r="EX138" i="11"/>
  <c r="EX140" i="11"/>
  <c r="EX136" i="11"/>
  <c r="EX135" i="11"/>
  <c r="EX141" i="11"/>
  <c r="EX143" i="11"/>
  <c r="EX162" i="11" s="1"/>
  <c r="FC228" i="11" s="1"/>
  <c r="EX142" i="11"/>
  <c r="EY230" i="11"/>
  <c r="EY232" i="11" s="1"/>
  <c r="EW194" i="11"/>
  <c r="EW98" i="12"/>
  <c r="EV109" i="8"/>
  <c r="EV106" i="8"/>
  <c r="EV107" i="8"/>
  <c r="EV102" i="8"/>
  <c r="EV103" i="8"/>
  <c r="EV108" i="8"/>
  <c r="EV110" i="8"/>
  <c r="EV105" i="8"/>
  <c r="CS243" i="11"/>
  <c r="CS253" i="11"/>
  <c r="FA122" i="11"/>
  <c r="FA207" i="11" s="1"/>
  <c r="FB215" i="11" s="1"/>
  <c r="FB59" i="11" s="1"/>
  <c r="CS253" i="8"/>
  <c r="CS255" i="8" s="1"/>
  <c r="CS247" i="8" s="1"/>
  <c r="CS249" i="8" s="1"/>
  <c r="JZ241" i="2"/>
  <c r="JY240" i="2"/>
  <c r="JV54" i="2"/>
  <c r="JW55" i="2"/>
  <c r="JV203" i="2"/>
  <c r="JU202" i="2"/>
  <c r="JV221" i="2"/>
  <c r="JW222" i="2"/>
  <c r="JV31" i="2"/>
  <c r="JW32" i="2"/>
  <c r="JX9" i="2"/>
  <c r="JW8" i="2"/>
  <c r="JT48" i="2"/>
  <c r="EZ124" i="11" l="1"/>
  <c r="EZ127" i="11"/>
  <c r="EZ129" i="11"/>
  <c r="EZ130" i="11"/>
  <c r="EZ132" i="11"/>
  <c r="EZ160" i="11" s="1"/>
  <c r="EZ125" i="11"/>
  <c r="EZ133" i="11" s="1"/>
  <c r="EZ209" i="11" s="1"/>
  <c r="FA217" i="11" s="1"/>
  <c r="FA61" i="11" s="1"/>
  <c r="FA129" i="11" s="1"/>
  <c r="EZ126" i="11"/>
  <c r="EZ128" i="11"/>
  <c r="EZ131" i="11"/>
  <c r="EX111" i="11"/>
  <c r="EX205" i="11" s="1"/>
  <c r="EY213" i="11" s="1"/>
  <c r="EY57" i="11" s="1"/>
  <c r="ER182" i="8"/>
  <c r="ER154" i="8"/>
  <c r="ER188" i="8"/>
  <c r="ER192" i="8" s="1"/>
  <c r="ER198" i="8"/>
  <c r="ER133" i="8"/>
  <c r="ER209" i="8" s="1"/>
  <c r="ES217" i="8" s="1"/>
  <c r="ES61" i="8" s="1"/>
  <c r="EU82" i="9"/>
  <c r="EU81" i="9"/>
  <c r="EU85" i="9"/>
  <c r="EU84" i="9"/>
  <c r="EU78" i="9"/>
  <c r="EU80" i="9"/>
  <c r="EU77" i="9"/>
  <c r="EU83" i="9"/>
  <c r="EU79" i="9"/>
  <c r="ET139" i="8"/>
  <c r="ET142" i="8"/>
  <c r="ET136" i="8"/>
  <c r="ET135" i="8"/>
  <c r="ET143" i="8"/>
  <c r="ET162" i="8" s="1"/>
  <c r="EY228" i="8" s="1"/>
  <c r="ET141" i="8"/>
  <c r="ET140" i="8"/>
  <c r="ET138" i="8"/>
  <c r="ET137" i="8"/>
  <c r="ES98" i="9"/>
  <c r="ES194" i="8"/>
  <c r="EU230" i="8"/>
  <c r="EU232" i="8" s="1"/>
  <c r="EX144" i="11"/>
  <c r="EX211" i="11" s="1"/>
  <c r="EY219" i="11" s="1"/>
  <c r="EY63" i="11" s="1"/>
  <c r="EY141" i="11" s="1"/>
  <c r="EW120" i="8"/>
  <c r="EY85" i="12"/>
  <c r="EW117" i="8"/>
  <c r="EY81" i="12"/>
  <c r="EY77" i="12"/>
  <c r="EW113" i="8"/>
  <c r="EY78" i="12"/>
  <c r="EW121" i="8"/>
  <c r="EY82" i="12"/>
  <c r="EW119" i="8"/>
  <c r="EY84" i="12"/>
  <c r="EY83" i="12"/>
  <c r="EY79" i="12"/>
  <c r="EW114" i="8"/>
  <c r="EW116" i="8"/>
  <c r="EW118" i="8"/>
  <c r="EX156" i="11"/>
  <c r="EZ224" i="11" s="1"/>
  <c r="EX184" i="11"/>
  <c r="EZ226" i="11" s="1"/>
  <c r="EX190" i="11"/>
  <c r="EX200" i="11"/>
  <c r="EV111" i="8"/>
  <c r="EV205" i="8" s="1"/>
  <c r="EW213" i="8" s="1"/>
  <c r="EW57" i="8" s="1"/>
  <c r="EW108" i="8" s="1"/>
  <c r="CS255" i="11"/>
  <c r="CS247" i="11" s="1"/>
  <c r="CS249" i="11" s="1"/>
  <c r="CS257" i="11" s="1"/>
  <c r="CT245" i="11" s="1"/>
  <c r="FB120" i="11"/>
  <c r="FB116" i="11"/>
  <c r="FB121" i="11"/>
  <c r="FB118" i="11"/>
  <c r="FB115" i="11"/>
  <c r="FB119" i="11"/>
  <c r="FB114" i="11"/>
  <c r="FB117" i="11"/>
  <c r="FB113" i="11"/>
  <c r="CS257" i="8"/>
  <c r="CT245" i="8" s="1"/>
  <c r="CS251" i="8"/>
  <c r="CT243" i="8" s="1"/>
  <c r="CS259" i="8"/>
  <c r="JZ240" i="2"/>
  <c r="KA241" i="2"/>
  <c r="JW203" i="2"/>
  <c r="JV202" i="2"/>
  <c r="JW54" i="2"/>
  <c r="JX55" i="2"/>
  <c r="JX222" i="2"/>
  <c r="JW221" i="2"/>
  <c r="JW31" i="2"/>
  <c r="JX32" i="2"/>
  <c r="JY9" i="2"/>
  <c r="JX8" i="2"/>
  <c r="JU48" i="2"/>
  <c r="FA126" i="11" l="1"/>
  <c r="FA125" i="11"/>
  <c r="FA132" i="11"/>
  <c r="FA160" i="11" s="1"/>
  <c r="FA127" i="11"/>
  <c r="FA128" i="11"/>
  <c r="FA130" i="11"/>
  <c r="FA131" i="11"/>
  <c r="FA133" i="11" s="1"/>
  <c r="FA209" i="11" s="1"/>
  <c r="FB217" i="11" s="1"/>
  <c r="FB61" i="11" s="1"/>
  <c r="FA124" i="11"/>
  <c r="FA154" i="11" s="1"/>
  <c r="EZ154" i="11"/>
  <c r="EZ182" i="11"/>
  <c r="EZ198" i="11"/>
  <c r="EZ188" i="11"/>
  <c r="EZ192" i="11" s="1"/>
  <c r="EY104" i="11"/>
  <c r="EY110" i="11"/>
  <c r="EY109" i="11"/>
  <c r="EY105" i="11"/>
  <c r="EY108" i="11"/>
  <c r="EY107" i="11"/>
  <c r="EY102" i="11"/>
  <c r="EY106" i="11"/>
  <c r="EY103" i="11"/>
  <c r="FA188" i="11"/>
  <c r="FA192" i="11" s="1"/>
  <c r="FA182" i="11"/>
  <c r="FA198" i="11"/>
  <c r="ES129" i="8"/>
  <c r="ES124" i="8"/>
  <c r="ES127" i="8"/>
  <c r="ES126" i="8"/>
  <c r="ES131" i="8"/>
  <c r="ES132" i="8"/>
  <c r="ES160" i="8" s="1"/>
  <c r="ES128" i="8"/>
  <c r="ES125" i="8"/>
  <c r="ES130" i="8"/>
  <c r="EU86" i="9"/>
  <c r="EU102" i="9" s="1"/>
  <c r="EV104" i="9" s="1"/>
  <c r="EV42" i="9" s="1"/>
  <c r="ET200" i="8"/>
  <c r="ET190" i="8"/>
  <c r="ET184" i="8"/>
  <c r="EV226" i="8" s="1"/>
  <c r="ET156" i="8"/>
  <c r="EV224" i="8" s="1"/>
  <c r="ET144" i="8"/>
  <c r="ET211" i="8" s="1"/>
  <c r="EU219" i="8" s="1"/>
  <c r="EU63" i="8" s="1"/>
  <c r="EW122" i="8"/>
  <c r="EW207" i="8" s="1"/>
  <c r="EX215" i="8" s="1"/>
  <c r="EX59" i="8" s="1"/>
  <c r="EX115" i="8" s="1"/>
  <c r="EY86" i="12"/>
  <c r="EY102" i="12" s="1"/>
  <c r="EZ104" i="12" s="1"/>
  <c r="EZ42" i="12" s="1"/>
  <c r="EZ80" i="12" s="1"/>
  <c r="EY143" i="11"/>
  <c r="EY162" i="11" s="1"/>
  <c r="FD228" i="11" s="1"/>
  <c r="EY138" i="11"/>
  <c r="EY137" i="11"/>
  <c r="EY142" i="11"/>
  <c r="EY140" i="11"/>
  <c r="EY136" i="11"/>
  <c r="EY139" i="11"/>
  <c r="EY135" i="11"/>
  <c r="EY190" i="11" s="1"/>
  <c r="EX98" i="12"/>
  <c r="EX194" i="11"/>
  <c r="EZ230" i="11"/>
  <c r="EZ232" i="11" s="1"/>
  <c r="EW102" i="8"/>
  <c r="EW104" i="8"/>
  <c r="EW109" i="8"/>
  <c r="EW107" i="8"/>
  <c r="EW106" i="8"/>
  <c r="EW105" i="8"/>
  <c r="EW103" i="8"/>
  <c r="EW110" i="8"/>
  <c r="CS251" i="11"/>
  <c r="CS259" i="11"/>
  <c r="CT253" i="8"/>
  <c r="CT255" i="8" s="1"/>
  <c r="CT247" i="8" s="1"/>
  <c r="CT249" i="8" s="1"/>
  <c r="CT257" i="8" s="1"/>
  <c r="CU245" i="8" s="1"/>
  <c r="FB122" i="11"/>
  <c r="FB207" i="11" s="1"/>
  <c r="FC215" i="11" s="1"/>
  <c r="FC59" i="11" s="1"/>
  <c r="KB241" i="2"/>
  <c r="KA240" i="2"/>
  <c r="JY55" i="2"/>
  <c r="JX54" i="2"/>
  <c r="JY222" i="2"/>
  <c r="JX221" i="2"/>
  <c r="JX203" i="2"/>
  <c r="JW202" i="2"/>
  <c r="JY32" i="2"/>
  <c r="JX31" i="2"/>
  <c r="JZ9" i="2"/>
  <c r="JY8" i="2"/>
  <c r="JV48" i="2"/>
  <c r="FB126" i="11" l="1"/>
  <c r="FB129" i="11"/>
  <c r="FB127" i="11"/>
  <c r="FB124" i="11"/>
  <c r="FB128" i="11"/>
  <c r="FB131" i="11"/>
  <c r="FB130" i="11"/>
  <c r="FB125" i="11"/>
  <c r="FB132" i="11"/>
  <c r="FB160" i="11" s="1"/>
  <c r="EY111" i="11"/>
  <c r="EY205" i="11" s="1"/>
  <c r="EZ213" i="11" s="1"/>
  <c r="EZ57" i="11" s="1"/>
  <c r="ES182" i="8"/>
  <c r="ES154" i="8"/>
  <c r="ES188" i="8"/>
  <c r="ES192" i="8" s="1"/>
  <c r="ES198" i="8"/>
  <c r="EY144" i="11"/>
  <c r="EY211" i="11" s="1"/>
  <c r="EZ219" i="11" s="1"/>
  <c r="EZ63" i="11" s="1"/>
  <c r="EZ143" i="11" s="1"/>
  <c r="EZ162" i="11" s="1"/>
  <c r="FE228" i="11" s="1"/>
  <c r="ES133" i="8"/>
  <c r="ES209" i="8" s="1"/>
  <c r="ET217" i="8" s="1"/>
  <c r="ET61" i="8" s="1"/>
  <c r="EV78" i="9"/>
  <c r="EV80" i="9"/>
  <c r="EV85" i="9"/>
  <c r="EV77" i="9"/>
  <c r="EV81" i="9"/>
  <c r="EV84" i="9"/>
  <c r="EV82" i="9"/>
  <c r="EV79" i="9"/>
  <c r="EV83" i="9"/>
  <c r="EU140" i="8"/>
  <c r="EU138" i="8"/>
  <c r="EU142" i="8"/>
  <c r="EU136" i="8"/>
  <c r="EU143" i="8"/>
  <c r="EU162" i="8" s="1"/>
  <c r="EZ228" i="8" s="1"/>
  <c r="EU137" i="8"/>
  <c r="EU141" i="8"/>
  <c r="EU135" i="8"/>
  <c r="EU139" i="8"/>
  <c r="EV230" i="8"/>
  <c r="EV232" i="8" s="1"/>
  <c r="ET98" i="9"/>
  <c r="ET194" i="8"/>
  <c r="EY156" i="11"/>
  <c r="FA224" i="11" s="1"/>
  <c r="EY184" i="11"/>
  <c r="FA226" i="11" s="1"/>
  <c r="FA230" i="11" s="1"/>
  <c r="FA232" i="11" s="1"/>
  <c r="EY200" i="11"/>
  <c r="EX114" i="8"/>
  <c r="EX119" i="8"/>
  <c r="EX113" i="8"/>
  <c r="EX121" i="8"/>
  <c r="EX117" i="8"/>
  <c r="EX118" i="8"/>
  <c r="EX116" i="8"/>
  <c r="EX120" i="8"/>
  <c r="EZ77" i="12"/>
  <c r="EZ79" i="12"/>
  <c r="EZ82" i="12"/>
  <c r="EZ83" i="12"/>
  <c r="EZ84" i="12"/>
  <c r="EZ85" i="12"/>
  <c r="EZ78" i="12"/>
  <c r="EZ81" i="12"/>
  <c r="EY98" i="12"/>
  <c r="EY194" i="11"/>
  <c r="EW111" i="8"/>
  <c r="EW205" i="8" s="1"/>
  <c r="EX213" i="8" s="1"/>
  <c r="EX57" i="8" s="1"/>
  <c r="EX102" i="8" s="1"/>
  <c r="CT243" i="11"/>
  <c r="CT253" i="11"/>
  <c r="FC116" i="11"/>
  <c r="FC121" i="11"/>
  <c r="FC118" i="11"/>
  <c r="FC120" i="11"/>
  <c r="FC113" i="11"/>
  <c r="FC114" i="11"/>
  <c r="FC115" i="11"/>
  <c r="FC119" i="11"/>
  <c r="FC117" i="11"/>
  <c r="CT251" i="8"/>
  <c r="CT259" i="8"/>
  <c r="KC241" i="2"/>
  <c r="KB240" i="2"/>
  <c r="JZ55" i="2"/>
  <c r="JY54" i="2"/>
  <c r="JZ222" i="2"/>
  <c r="JY221" i="2"/>
  <c r="JX202" i="2"/>
  <c r="JY203" i="2"/>
  <c r="JZ32" i="2"/>
  <c r="JY31" i="2"/>
  <c r="KA9" i="2"/>
  <c r="JZ8" i="2"/>
  <c r="JW48" i="2"/>
  <c r="FB182" i="11" l="1"/>
  <c r="FB198" i="11"/>
  <c r="FB188" i="11"/>
  <c r="FB192" i="11" s="1"/>
  <c r="FB154" i="11"/>
  <c r="FB133" i="11"/>
  <c r="FB209" i="11" s="1"/>
  <c r="FC217" i="11" s="1"/>
  <c r="FC61" i="11" s="1"/>
  <c r="EZ106" i="11"/>
  <c r="EZ110" i="11"/>
  <c r="EZ108" i="11"/>
  <c r="EZ102" i="11"/>
  <c r="EZ109" i="11"/>
  <c r="EZ104" i="11"/>
  <c r="EZ107" i="11"/>
  <c r="EZ103" i="11"/>
  <c r="EZ105" i="11"/>
  <c r="EZ136" i="11"/>
  <c r="EZ139" i="11"/>
  <c r="EZ135" i="11"/>
  <c r="EZ200" i="11" s="1"/>
  <c r="EZ140" i="11"/>
  <c r="EZ137" i="11"/>
  <c r="EZ142" i="11"/>
  <c r="ET130" i="8"/>
  <c r="ET128" i="8"/>
  <c r="ET125" i="8"/>
  <c r="ET129" i="8"/>
  <c r="ET131" i="8"/>
  <c r="ET124" i="8"/>
  <c r="ET127" i="8"/>
  <c r="ET126" i="8"/>
  <c r="ET132" i="8"/>
  <c r="ET160" i="8" s="1"/>
  <c r="EZ141" i="11"/>
  <c r="EX122" i="8"/>
  <c r="EX207" i="8" s="1"/>
  <c r="EY215" i="8" s="1"/>
  <c r="EY59" i="8" s="1"/>
  <c r="EY121" i="8" s="1"/>
  <c r="EZ138" i="11"/>
  <c r="EV86" i="9"/>
  <c r="EV102" i="9" s="1"/>
  <c r="EW104" i="9" s="1"/>
  <c r="EW42" i="9" s="1"/>
  <c r="EU156" i="8"/>
  <c r="EW224" i="8" s="1"/>
  <c r="EU200" i="8"/>
  <c r="EU190" i="8"/>
  <c r="EU184" i="8"/>
  <c r="EW226" i="8" s="1"/>
  <c r="EW230" i="8" s="1"/>
  <c r="EW232" i="8" s="1"/>
  <c r="EU144" i="8"/>
  <c r="EU211" i="8" s="1"/>
  <c r="EV219" i="8" s="1"/>
  <c r="EV63" i="8" s="1"/>
  <c r="EZ86" i="12"/>
  <c r="EZ102" i="12" s="1"/>
  <c r="FA104" i="12" s="1"/>
  <c r="FA42" i="12" s="1"/>
  <c r="EX107" i="8"/>
  <c r="EX110" i="8"/>
  <c r="EX108" i="8"/>
  <c r="EX103" i="8"/>
  <c r="EX104" i="8"/>
  <c r="EX109" i="8"/>
  <c r="EX105" i="8"/>
  <c r="EX106" i="8"/>
  <c r="CT255" i="11"/>
  <c r="CT247" i="11" s="1"/>
  <c r="CT249" i="11" s="1"/>
  <c r="CT257" i="11" s="1"/>
  <c r="FC122" i="11"/>
  <c r="FC207" i="11" s="1"/>
  <c r="FD215" i="11" s="1"/>
  <c r="FD59" i="11" s="1"/>
  <c r="CU243" i="8"/>
  <c r="CU253" i="8"/>
  <c r="KD241" i="2"/>
  <c r="KC240" i="2"/>
  <c r="JZ54" i="2"/>
  <c r="KA55" i="2"/>
  <c r="JZ203" i="2"/>
  <c r="JY202" i="2"/>
  <c r="JZ221" i="2"/>
  <c r="KA222" i="2"/>
  <c r="JZ31" i="2"/>
  <c r="KA32" i="2"/>
  <c r="KB9" i="2"/>
  <c r="KA8" i="2"/>
  <c r="JX48" i="2"/>
  <c r="EZ144" i="11" l="1"/>
  <c r="EZ211" i="11" s="1"/>
  <c r="FA219" i="11" s="1"/>
  <c r="FA63" i="11" s="1"/>
  <c r="FA136" i="11" s="1"/>
  <c r="EZ111" i="11"/>
  <c r="EZ205" i="11" s="1"/>
  <c r="FA213" i="11" s="1"/>
  <c r="FA57" i="11" s="1"/>
  <c r="FC129" i="11"/>
  <c r="FC131" i="11"/>
  <c r="FC127" i="11"/>
  <c r="FC124" i="11"/>
  <c r="FC132" i="11"/>
  <c r="FC160" i="11" s="1"/>
  <c r="FC125" i="11"/>
  <c r="FC133" i="11" s="1"/>
  <c r="FC209" i="11" s="1"/>
  <c r="FD217" i="11" s="1"/>
  <c r="FD61" i="11" s="1"/>
  <c r="FD130" i="11" s="1"/>
  <c r="FC128" i="11"/>
  <c r="FC126" i="11"/>
  <c r="FC130" i="11"/>
  <c r="EY113" i="8"/>
  <c r="EY119" i="8"/>
  <c r="EY114" i="8"/>
  <c r="EY120" i="8"/>
  <c r="ET188" i="8"/>
  <c r="ET192" i="8" s="1"/>
  <c r="ET182" i="8"/>
  <c r="ET154" i="8"/>
  <c r="ET198" i="8"/>
  <c r="ET133" i="8"/>
  <c r="ET209" i="8" s="1"/>
  <c r="EU217" i="8" s="1"/>
  <c r="EU61" i="8" s="1"/>
  <c r="EZ184" i="11"/>
  <c r="FB226" i="11" s="1"/>
  <c r="EY118" i="8"/>
  <c r="EY117" i="8"/>
  <c r="EZ190" i="11"/>
  <c r="EY115" i="8"/>
  <c r="EZ156" i="11"/>
  <c r="FB224" i="11" s="1"/>
  <c r="EY116" i="8"/>
  <c r="EW80" i="9"/>
  <c r="EW78" i="9"/>
  <c r="EW83" i="9"/>
  <c r="EW81" i="9"/>
  <c r="EW82" i="9"/>
  <c r="EW77" i="9"/>
  <c r="EW84" i="9"/>
  <c r="EW79" i="9"/>
  <c r="EW85" i="9"/>
  <c r="EV139" i="8"/>
  <c r="EV143" i="8"/>
  <c r="EV162" i="8" s="1"/>
  <c r="FA228" i="8" s="1"/>
  <c r="EV142" i="8"/>
  <c r="EV141" i="8"/>
  <c r="EV140" i="8"/>
  <c r="EV137" i="8"/>
  <c r="EV138" i="8"/>
  <c r="EV135" i="8"/>
  <c r="EV136" i="8"/>
  <c r="EU98" i="9"/>
  <c r="EU194" i="8"/>
  <c r="FA81" i="12"/>
  <c r="FA79" i="12"/>
  <c r="FA83" i="12"/>
  <c r="FA85" i="12"/>
  <c r="FA84" i="12"/>
  <c r="FA80" i="12"/>
  <c r="FA77" i="12"/>
  <c r="FA78" i="12"/>
  <c r="FA82" i="12"/>
  <c r="EZ98" i="12"/>
  <c r="EZ194" i="11"/>
  <c r="EX111" i="8"/>
  <c r="EX205" i="8" s="1"/>
  <c r="EY213" i="8" s="1"/>
  <c r="EY57" i="8" s="1"/>
  <c r="EY107" i="8" s="1"/>
  <c r="CT251" i="11"/>
  <c r="CU245" i="11"/>
  <c r="CT259" i="11"/>
  <c r="FD121" i="11"/>
  <c r="FD115" i="11"/>
  <c r="FD113" i="11"/>
  <c r="FD114" i="11"/>
  <c r="FD119" i="11"/>
  <c r="FD116" i="11"/>
  <c r="FD118" i="11"/>
  <c r="FD117" i="11"/>
  <c r="FD120" i="11"/>
  <c r="CU255" i="8"/>
  <c r="CU247" i="8" s="1"/>
  <c r="CU249" i="8" s="1"/>
  <c r="CU257" i="8" s="1"/>
  <c r="CV245" i="8" s="1"/>
  <c r="KE241" i="2"/>
  <c r="KD240" i="2"/>
  <c r="JZ202" i="2"/>
  <c r="KA203" i="2"/>
  <c r="KA54" i="2"/>
  <c r="KB55" i="2"/>
  <c r="KB222" i="2"/>
  <c r="KA221" i="2"/>
  <c r="KA31" i="2"/>
  <c r="KB32" i="2"/>
  <c r="KC9" i="2"/>
  <c r="KB8" i="2"/>
  <c r="JY48" i="2"/>
  <c r="FA142" i="11" l="1"/>
  <c r="FA140" i="11"/>
  <c r="FA138" i="11"/>
  <c r="FA141" i="11"/>
  <c r="FA135" i="11"/>
  <c r="FA143" i="11"/>
  <c r="FA162" i="11" s="1"/>
  <c r="FF228" i="11" s="1"/>
  <c r="FB230" i="11"/>
  <c r="FB232" i="11" s="1"/>
  <c r="FA137" i="11"/>
  <c r="FA139" i="11"/>
  <c r="FD125" i="11"/>
  <c r="FD132" i="11"/>
  <c r="FD160" i="11" s="1"/>
  <c r="FD128" i="11"/>
  <c r="FD131" i="11"/>
  <c r="FD126" i="11"/>
  <c r="FC188" i="11"/>
  <c r="FC192" i="11" s="1"/>
  <c r="FC182" i="11"/>
  <c r="FC198" i="11"/>
  <c r="FC154" i="11"/>
  <c r="EY122" i="8"/>
  <c r="EY207" i="8" s="1"/>
  <c r="EZ215" i="8" s="1"/>
  <c r="EZ59" i="8" s="1"/>
  <c r="EZ121" i="8" s="1"/>
  <c r="FD124" i="11"/>
  <c r="FD129" i="11"/>
  <c r="FD127" i="11"/>
  <c r="FA108" i="11"/>
  <c r="FA109" i="11"/>
  <c r="FA102" i="11"/>
  <c r="FA105" i="11"/>
  <c r="FA107" i="11"/>
  <c r="FA103" i="11"/>
  <c r="FA106" i="11"/>
  <c r="FA104" i="11"/>
  <c r="FA110" i="11"/>
  <c r="EU127" i="8"/>
  <c r="EU132" i="8"/>
  <c r="EU160" i="8" s="1"/>
  <c r="EU128" i="8"/>
  <c r="EU131" i="8"/>
  <c r="EU130" i="8"/>
  <c r="EU125" i="8"/>
  <c r="EU126" i="8"/>
  <c r="EU129" i="8"/>
  <c r="EU124" i="8"/>
  <c r="EW86" i="9"/>
  <c r="EW102" i="9" s="1"/>
  <c r="EX104" i="9" s="1"/>
  <c r="EX42" i="9" s="1"/>
  <c r="EX85" i="9" s="1"/>
  <c r="EV144" i="8"/>
  <c r="EV211" i="8" s="1"/>
  <c r="EW219" i="8" s="1"/>
  <c r="EW63" i="8" s="1"/>
  <c r="EV156" i="8"/>
  <c r="EX224" i="8" s="1"/>
  <c r="EV184" i="8"/>
  <c r="EX226" i="8" s="1"/>
  <c r="EV190" i="8"/>
  <c r="EV200" i="8"/>
  <c r="FA86" i="12"/>
  <c r="FA102" i="12" s="1"/>
  <c r="FB104" i="12" s="1"/>
  <c r="FB42" i="12" s="1"/>
  <c r="FA200" i="11"/>
  <c r="FA156" i="11"/>
  <c r="FC224" i="11" s="1"/>
  <c r="FA184" i="11"/>
  <c r="FC226" i="11" s="1"/>
  <c r="FA190" i="11"/>
  <c r="FA144" i="11"/>
  <c r="FA211" i="11" s="1"/>
  <c r="FB219" i="11" s="1"/>
  <c r="FB63" i="11" s="1"/>
  <c r="EY109" i="8"/>
  <c r="EY108" i="8"/>
  <c r="EY103" i="8"/>
  <c r="EY104" i="8"/>
  <c r="EY110" i="8"/>
  <c r="EY105" i="8"/>
  <c r="EY102" i="8"/>
  <c r="EY106" i="8"/>
  <c r="CU243" i="11"/>
  <c r="CU253" i="11"/>
  <c r="FD122" i="11"/>
  <c r="FD207" i="11" s="1"/>
  <c r="FE215" i="11" s="1"/>
  <c r="FE59" i="11" s="1"/>
  <c r="CU259" i="8"/>
  <c r="CU251" i="8"/>
  <c r="KF241" i="2"/>
  <c r="KE240" i="2"/>
  <c r="KB54" i="2"/>
  <c r="KC55" i="2"/>
  <c r="KB203" i="2"/>
  <c r="KA202" i="2"/>
  <c r="KB221" i="2"/>
  <c r="KC222" i="2"/>
  <c r="KC32" i="2"/>
  <c r="KB31" i="2"/>
  <c r="KD9" i="2"/>
  <c r="KC8" i="2"/>
  <c r="JZ48" i="2"/>
  <c r="EX230" i="8" l="1"/>
  <c r="EX232" i="8" s="1"/>
  <c r="EZ119" i="8"/>
  <c r="EZ118" i="8"/>
  <c r="EZ115" i="8"/>
  <c r="EY111" i="8"/>
  <c r="EY205" i="8" s="1"/>
  <c r="EZ213" i="8" s="1"/>
  <c r="EZ57" i="8" s="1"/>
  <c r="EZ110" i="8" s="1"/>
  <c r="EZ113" i="8"/>
  <c r="EZ114" i="8"/>
  <c r="EZ120" i="8"/>
  <c r="EZ116" i="8"/>
  <c r="EZ117" i="8"/>
  <c r="FA111" i="11"/>
  <c r="FA205" i="11" s="1"/>
  <c r="FB213" i="11" s="1"/>
  <c r="FB57" i="11" s="1"/>
  <c r="FD133" i="11"/>
  <c r="FD209" i="11" s="1"/>
  <c r="FE217" i="11" s="1"/>
  <c r="FE61" i="11" s="1"/>
  <c r="FD182" i="11"/>
  <c r="FD154" i="11"/>
  <c r="FD188" i="11"/>
  <c r="FD192" i="11" s="1"/>
  <c r="FD198" i="11"/>
  <c r="EX81" i="9"/>
  <c r="EX80" i="9"/>
  <c r="EX79" i="9"/>
  <c r="EU154" i="8"/>
  <c r="EU182" i="8"/>
  <c r="EU198" i="8"/>
  <c r="EU188" i="8"/>
  <c r="EU192" i="8" s="1"/>
  <c r="EX77" i="9"/>
  <c r="EX82" i="9"/>
  <c r="EU133" i="8"/>
  <c r="EU209" i="8" s="1"/>
  <c r="EV217" i="8" s="1"/>
  <c r="EV61" i="8" s="1"/>
  <c r="EX83" i="9"/>
  <c r="EX78" i="9"/>
  <c r="EX84" i="9"/>
  <c r="EV194" i="8"/>
  <c r="EV98" i="9"/>
  <c r="EW142" i="8"/>
  <c r="EW136" i="8"/>
  <c r="EW139" i="8"/>
  <c r="EW141" i="8"/>
  <c r="EW143" i="8"/>
  <c r="EW162" i="8" s="1"/>
  <c r="FB228" i="8" s="1"/>
  <c r="EW135" i="8"/>
  <c r="EW138" i="8"/>
  <c r="EW140" i="8"/>
  <c r="EW137" i="8"/>
  <c r="FB84" i="12"/>
  <c r="FB78" i="12"/>
  <c r="FB79" i="12"/>
  <c r="FB82" i="12"/>
  <c r="FB77" i="12"/>
  <c r="FB81" i="12"/>
  <c r="FB83" i="12"/>
  <c r="FB80" i="12"/>
  <c r="FB85" i="12"/>
  <c r="FB136" i="11"/>
  <c r="FB143" i="11"/>
  <c r="FB162" i="11" s="1"/>
  <c r="FG228" i="11" s="1"/>
  <c r="FB142" i="11"/>
  <c r="FB138" i="11"/>
  <c r="FB139" i="11"/>
  <c r="FB135" i="11"/>
  <c r="FB140" i="11"/>
  <c r="FB141" i="11"/>
  <c r="FB137" i="11"/>
  <c r="FA98" i="12"/>
  <c r="FA194" i="11"/>
  <c r="FC230" i="11"/>
  <c r="FC232" i="11" s="1"/>
  <c r="EZ122" i="8"/>
  <c r="EZ207" i="8" s="1"/>
  <c r="FA215" i="8" s="1"/>
  <c r="FA59" i="8" s="1"/>
  <c r="FA113" i="8" s="1"/>
  <c r="CU255" i="11"/>
  <c r="CU247" i="11" s="1"/>
  <c r="CU249" i="11" s="1"/>
  <c r="CU257" i="11" s="1"/>
  <c r="FE116" i="11"/>
  <c r="FE115" i="11"/>
  <c r="FE114" i="11"/>
  <c r="FE121" i="11"/>
  <c r="FE113" i="11"/>
  <c r="FE119" i="11"/>
  <c r="FE118" i="11"/>
  <c r="FE117" i="11"/>
  <c r="FE120" i="11"/>
  <c r="CV243" i="8"/>
  <c r="CV253" i="8"/>
  <c r="KG241" i="2"/>
  <c r="KF240" i="2"/>
  <c r="KB202" i="2"/>
  <c r="KC203" i="2"/>
  <c r="KC54" i="2"/>
  <c r="KD55" i="2"/>
  <c r="KC221" i="2"/>
  <c r="KD222" i="2"/>
  <c r="KD32" i="2"/>
  <c r="KC31" i="2"/>
  <c r="KE9" i="2"/>
  <c r="KD8" i="2"/>
  <c r="KA48" i="2"/>
  <c r="EZ107" i="8" l="1"/>
  <c r="EZ108" i="8"/>
  <c r="EZ105" i="8"/>
  <c r="EZ109" i="8"/>
  <c r="EZ103" i="8"/>
  <c r="EZ102" i="8"/>
  <c r="EZ104" i="8"/>
  <c r="EZ106" i="8"/>
  <c r="FE129" i="11"/>
  <c r="FE127" i="11"/>
  <c r="FE131" i="11"/>
  <c r="FE128" i="11"/>
  <c r="FE130" i="11"/>
  <c r="FE132" i="11"/>
  <c r="FE160" i="11" s="1"/>
  <c r="FE126" i="11"/>
  <c r="FE125" i="11"/>
  <c r="FE124" i="11"/>
  <c r="FB104" i="11"/>
  <c r="FB102" i="11"/>
  <c r="FB103" i="11"/>
  <c r="FB106" i="11"/>
  <c r="FB107" i="11"/>
  <c r="FB105" i="11"/>
  <c r="FB110" i="11"/>
  <c r="FB109" i="11"/>
  <c r="FB108" i="11"/>
  <c r="EX86" i="9"/>
  <c r="EX102" i="9" s="1"/>
  <c r="EY104" i="9" s="1"/>
  <c r="EY42" i="9" s="1"/>
  <c r="EV131" i="8"/>
  <c r="EV128" i="8"/>
  <c r="EV126" i="8"/>
  <c r="EV125" i="8"/>
  <c r="EV130" i="8"/>
  <c r="EV132" i="8"/>
  <c r="EV160" i="8" s="1"/>
  <c r="EV129" i="8"/>
  <c r="EV127" i="8"/>
  <c r="EV124" i="8"/>
  <c r="EW190" i="8"/>
  <c r="EW156" i="8"/>
  <c r="EY224" i="8" s="1"/>
  <c r="EW184" i="8"/>
  <c r="EY226" i="8" s="1"/>
  <c r="EY230" i="8" s="1"/>
  <c r="EY232" i="8" s="1"/>
  <c r="EW200" i="8"/>
  <c r="EW144" i="8"/>
  <c r="EW211" i="8" s="1"/>
  <c r="EX219" i="8" s="1"/>
  <c r="EX63" i="8" s="1"/>
  <c r="FB86" i="12"/>
  <c r="FB102" i="12" s="1"/>
  <c r="FC104" i="12" s="1"/>
  <c r="FC42" i="12" s="1"/>
  <c r="FB144" i="11"/>
  <c r="FB211" i="11" s="1"/>
  <c r="FC219" i="11" s="1"/>
  <c r="FC63" i="11" s="1"/>
  <c r="FB190" i="11"/>
  <c r="FB200" i="11"/>
  <c r="FB156" i="11"/>
  <c r="FD224" i="11" s="1"/>
  <c r="FB184" i="11"/>
  <c r="FD226" i="11" s="1"/>
  <c r="EZ111" i="8"/>
  <c r="EZ205" i="8" s="1"/>
  <c r="FA213" i="8" s="1"/>
  <c r="FA57" i="8" s="1"/>
  <c r="FA117" i="8"/>
  <c r="FA115" i="8"/>
  <c r="FA119" i="8"/>
  <c r="FA116" i="8"/>
  <c r="FA118" i="8"/>
  <c r="FA121" i="8"/>
  <c r="FA120" i="8"/>
  <c r="FA114" i="8"/>
  <c r="CU251" i="11"/>
  <c r="CV243" i="11" s="1"/>
  <c r="CU259" i="11"/>
  <c r="CV245" i="11"/>
  <c r="FE122" i="11"/>
  <c r="FE207" i="11" s="1"/>
  <c r="FF215" i="11" s="1"/>
  <c r="FF59" i="11" s="1"/>
  <c r="CV255" i="8"/>
  <c r="CV247" i="8" s="1"/>
  <c r="CV249" i="8" s="1"/>
  <c r="CV257" i="8" s="1"/>
  <c r="CW245" i="8" s="1"/>
  <c r="KG240" i="2"/>
  <c r="KH241" i="2"/>
  <c r="KE55" i="2"/>
  <c r="KD54" i="2"/>
  <c r="KD203" i="2"/>
  <c r="KC202" i="2"/>
  <c r="KD221" i="2"/>
  <c r="KE222" i="2"/>
  <c r="KD31" i="2"/>
  <c r="KE32" i="2"/>
  <c r="KF9" i="2"/>
  <c r="KE8" i="2"/>
  <c r="KB48" i="2"/>
  <c r="FE188" i="11" l="1"/>
  <c r="FE192" i="11" s="1"/>
  <c r="FE154" i="11"/>
  <c r="FE198" i="11"/>
  <c r="FE182" i="11"/>
  <c r="FE133" i="11"/>
  <c r="FE209" i="11" s="1"/>
  <c r="FF217" i="11" s="1"/>
  <c r="FF61" i="11" s="1"/>
  <c r="FB111" i="11"/>
  <c r="FB205" i="11" s="1"/>
  <c r="FC213" i="11" s="1"/>
  <c r="FC57" i="11" s="1"/>
  <c r="EY77" i="9"/>
  <c r="EY85" i="9"/>
  <c r="EY80" i="9"/>
  <c r="EY79" i="9"/>
  <c r="EY83" i="9"/>
  <c r="EY84" i="9"/>
  <c r="EY78" i="9"/>
  <c r="EY86" i="9" s="1"/>
  <c r="EY102" i="9" s="1"/>
  <c r="EZ104" i="9" s="1"/>
  <c r="EZ42" i="9" s="1"/>
  <c r="EZ79" i="9" s="1"/>
  <c r="EY81" i="9"/>
  <c r="EY82" i="9"/>
  <c r="EV154" i="8"/>
  <c r="EV198" i="8"/>
  <c r="EV182" i="8"/>
  <c r="EV188" i="8"/>
  <c r="EV192" i="8" s="1"/>
  <c r="EV133" i="8"/>
  <c r="EV209" i="8" s="1"/>
  <c r="EW217" i="8" s="1"/>
  <c r="EW61" i="8" s="1"/>
  <c r="EX137" i="8"/>
  <c r="EX135" i="8"/>
  <c r="EX142" i="8"/>
  <c r="EX138" i="8"/>
  <c r="EX143" i="8"/>
  <c r="EX162" i="8" s="1"/>
  <c r="FC228" i="8" s="1"/>
  <c r="EX141" i="8"/>
  <c r="EX140" i="8"/>
  <c r="EX136" i="8"/>
  <c r="EX139" i="8"/>
  <c r="EW98" i="9"/>
  <c r="EW194" i="8"/>
  <c r="FC78" i="12"/>
  <c r="FC81" i="12"/>
  <c r="FC80" i="12"/>
  <c r="FC82" i="12"/>
  <c r="FC77" i="12"/>
  <c r="FC79" i="12"/>
  <c r="FC84" i="12"/>
  <c r="FC85" i="12"/>
  <c r="FC83" i="12"/>
  <c r="FD230" i="11"/>
  <c r="FD232" i="11" s="1"/>
  <c r="FB194" i="11"/>
  <c r="FB98" i="12"/>
  <c r="FC137" i="11"/>
  <c r="FC138" i="11"/>
  <c r="FC139" i="11"/>
  <c r="FC142" i="11"/>
  <c r="FC140" i="11"/>
  <c r="FC136" i="11"/>
  <c r="FC135" i="11"/>
  <c r="FC141" i="11"/>
  <c r="FC143" i="11"/>
  <c r="FC162" i="11" s="1"/>
  <c r="FH228" i="11" s="1"/>
  <c r="CV253" i="11"/>
  <c r="CV255" i="11" s="1"/>
  <c r="CV247" i="11" s="1"/>
  <c r="CV249" i="11" s="1"/>
  <c r="CV257" i="11" s="1"/>
  <c r="FA106" i="8"/>
  <c r="FA108" i="8"/>
  <c r="FA109" i="8"/>
  <c r="FA107" i="8"/>
  <c r="FA102" i="8"/>
  <c r="FA104" i="8"/>
  <c r="FA105" i="8"/>
  <c r="FA110" i="8"/>
  <c r="FA103" i="8"/>
  <c r="FA122" i="8"/>
  <c r="FA207" i="8" s="1"/>
  <c r="FB215" i="8" s="1"/>
  <c r="FB59" i="8" s="1"/>
  <c r="FB118" i="8" s="1"/>
  <c r="FF121" i="11"/>
  <c r="FF119" i="11"/>
  <c r="FF118" i="11"/>
  <c r="FF120" i="11"/>
  <c r="FF114" i="11"/>
  <c r="FF116" i="11"/>
  <c r="FF113" i="11"/>
  <c r="FF117" i="11"/>
  <c r="FF115" i="11"/>
  <c r="CV251" i="8"/>
  <c r="CV259" i="8"/>
  <c r="KH240" i="2"/>
  <c r="KI241" i="2"/>
  <c r="KE203" i="2"/>
  <c r="KD202" i="2"/>
  <c r="KF55" i="2"/>
  <c r="KE54" i="2"/>
  <c r="KF222" i="2"/>
  <c r="KE221" i="2"/>
  <c r="KE31" i="2"/>
  <c r="KF32" i="2"/>
  <c r="KG9" i="2"/>
  <c r="KF8" i="2"/>
  <c r="KC48" i="2"/>
  <c r="EX144" i="8" l="1"/>
  <c r="EX211" i="8" s="1"/>
  <c r="EY219" i="8" s="1"/>
  <c r="EY63" i="8" s="1"/>
  <c r="EY137" i="8" s="1"/>
  <c r="FC104" i="11"/>
  <c r="FC103" i="11"/>
  <c r="FC106" i="11"/>
  <c r="FC110" i="11"/>
  <c r="FC108" i="11"/>
  <c r="FC102" i="11"/>
  <c r="FC109" i="11"/>
  <c r="FC107" i="11"/>
  <c r="FC105" i="11"/>
  <c r="FF129" i="11"/>
  <c r="FF125" i="11"/>
  <c r="FF130" i="11"/>
  <c r="FF126" i="11"/>
  <c r="FF128" i="11"/>
  <c r="FF124" i="11"/>
  <c r="FF127" i="11"/>
  <c r="FF131" i="11"/>
  <c r="FF132" i="11"/>
  <c r="FF160" i="11" s="1"/>
  <c r="EZ85" i="9"/>
  <c r="EZ81" i="9"/>
  <c r="EW127" i="8"/>
  <c r="EW124" i="8"/>
  <c r="EW130" i="8"/>
  <c r="EW131" i="8"/>
  <c r="EW132" i="8"/>
  <c r="EW160" i="8" s="1"/>
  <c r="EW129" i="8"/>
  <c r="EW126" i="8"/>
  <c r="EW125" i="8"/>
  <c r="EW128" i="8"/>
  <c r="EZ80" i="9"/>
  <c r="EZ82" i="9"/>
  <c r="EZ77" i="9"/>
  <c r="EZ78" i="9"/>
  <c r="EZ84" i="9"/>
  <c r="EZ83" i="9"/>
  <c r="EX190" i="8"/>
  <c r="EX200" i="8"/>
  <c r="EX184" i="8"/>
  <c r="EZ226" i="8" s="1"/>
  <c r="EX156" i="8"/>
  <c r="EZ224" i="8" s="1"/>
  <c r="FC86" i="12"/>
  <c r="FC102" i="12" s="1"/>
  <c r="FD104" i="12" s="1"/>
  <c r="FD42" i="12" s="1"/>
  <c r="FC156" i="11"/>
  <c r="FE224" i="11" s="1"/>
  <c r="FC184" i="11"/>
  <c r="FE226" i="11" s="1"/>
  <c r="FC190" i="11"/>
  <c r="FC200" i="11"/>
  <c r="FC144" i="11"/>
  <c r="FC211" i="11" s="1"/>
  <c r="FD219" i="11" s="1"/>
  <c r="FD63" i="11" s="1"/>
  <c r="FA111" i="8"/>
  <c r="FA205" i="8" s="1"/>
  <c r="FB213" i="8" s="1"/>
  <c r="FB57" i="8" s="1"/>
  <c r="FB105" i="8" s="1"/>
  <c r="FB116" i="8"/>
  <c r="FB121" i="8"/>
  <c r="FB115" i="8"/>
  <c r="FB113" i="8"/>
  <c r="FB114" i="8"/>
  <c r="FB117" i="8"/>
  <c r="FB119" i="8"/>
  <c r="FB120" i="8"/>
  <c r="CV251" i="11"/>
  <c r="CW245" i="11"/>
  <c r="CV259" i="11"/>
  <c r="FF122" i="11"/>
  <c r="FF207" i="11" s="1"/>
  <c r="FG215" i="11" s="1"/>
  <c r="FG59" i="11" s="1"/>
  <c r="CW253" i="8"/>
  <c r="CW243" i="8"/>
  <c r="KJ241" i="2"/>
  <c r="KI240" i="2"/>
  <c r="KG222" i="2"/>
  <c r="KF221" i="2"/>
  <c r="KG55" i="2"/>
  <c r="KF54" i="2"/>
  <c r="KE202" i="2"/>
  <c r="KF203" i="2"/>
  <c r="KG32" i="2"/>
  <c r="KF31" i="2"/>
  <c r="KH9" i="2"/>
  <c r="KG8" i="2"/>
  <c r="KD48" i="2"/>
  <c r="EY143" i="8" l="1"/>
  <c r="EY162" i="8" s="1"/>
  <c r="FD228" i="8" s="1"/>
  <c r="EY136" i="8"/>
  <c r="FC111" i="11"/>
  <c r="FC205" i="11" s="1"/>
  <c r="FD213" i="11" s="1"/>
  <c r="FD57" i="11" s="1"/>
  <c r="EY135" i="8"/>
  <c r="EY141" i="8"/>
  <c r="EY142" i="8"/>
  <c r="EY140" i="8"/>
  <c r="FF154" i="11"/>
  <c r="FF188" i="11"/>
  <c r="FF192" i="11" s="1"/>
  <c r="FF182" i="11"/>
  <c r="FF198" i="11"/>
  <c r="EY139" i="8"/>
  <c r="EZ86" i="9"/>
  <c r="EZ102" i="9" s="1"/>
  <c r="FA104" i="9" s="1"/>
  <c r="FA42" i="9" s="1"/>
  <c r="FA78" i="9" s="1"/>
  <c r="EY138" i="8"/>
  <c r="FF133" i="11"/>
  <c r="FF209" i="11" s="1"/>
  <c r="FG217" i="11" s="1"/>
  <c r="FG61" i="11" s="1"/>
  <c r="EW133" i="8"/>
  <c r="EW209" i="8" s="1"/>
  <c r="EX217" i="8" s="1"/>
  <c r="EX61" i="8" s="1"/>
  <c r="EW188" i="8"/>
  <c r="EW192" i="8" s="1"/>
  <c r="EW182" i="8"/>
  <c r="EW198" i="8"/>
  <c r="EW154" i="8"/>
  <c r="EY156" i="8"/>
  <c r="FA224" i="8" s="1"/>
  <c r="EY144" i="8"/>
  <c r="EY211" i="8" s="1"/>
  <c r="EZ219" i="8" s="1"/>
  <c r="EZ63" i="8" s="1"/>
  <c r="EZ143" i="8" s="1"/>
  <c r="EZ162" i="8" s="1"/>
  <c r="FE228" i="8" s="1"/>
  <c r="EY200" i="8"/>
  <c r="EZ230" i="8"/>
  <c r="EZ232" i="8" s="1"/>
  <c r="EX194" i="8"/>
  <c r="EX98" i="9"/>
  <c r="FD81" i="12"/>
  <c r="FD78" i="12"/>
  <c r="FD82" i="12"/>
  <c r="FD84" i="12"/>
  <c r="FD83" i="12"/>
  <c r="FD80" i="12"/>
  <c r="FD77" i="12"/>
  <c r="FD85" i="12"/>
  <c r="FD79" i="12"/>
  <c r="FD140" i="11"/>
  <c r="FD143" i="11"/>
  <c r="FD162" i="11" s="1"/>
  <c r="FI228" i="11" s="1"/>
  <c r="FD137" i="11"/>
  <c r="FD135" i="11"/>
  <c r="FD136" i="11"/>
  <c r="FD139" i="11"/>
  <c r="FD141" i="11"/>
  <c r="FD138" i="11"/>
  <c r="FD142" i="11"/>
  <c r="FC98" i="12"/>
  <c r="FC194" i="11"/>
  <c r="FE230" i="11"/>
  <c r="FE232" i="11" s="1"/>
  <c r="FB102" i="8"/>
  <c r="FB108" i="8"/>
  <c r="FB107" i="8"/>
  <c r="FB103" i="8"/>
  <c r="FB110" i="8"/>
  <c r="FB109" i="8"/>
  <c r="FB104" i="8"/>
  <c r="FB106" i="8"/>
  <c r="FB122" i="8"/>
  <c r="FB207" i="8" s="1"/>
  <c r="FC215" i="8" s="1"/>
  <c r="FC59" i="8" s="1"/>
  <c r="FC114" i="8" s="1"/>
  <c r="CW243" i="11"/>
  <c r="CW253" i="11"/>
  <c r="FG119" i="11"/>
  <c r="FG120" i="11"/>
  <c r="FG115" i="11"/>
  <c r="FG118" i="11"/>
  <c r="FG117" i="11"/>
  <c r="FG113" i="11"/>
  <c r="FG121" i="11"/>
  <c r="FG114" i="11"/>
  <c r="FG116" i="11"/>
  <c r="CW255" i="8"/>
  <c r="CW247" i="8" s="1"/>
  <c r="CW249" i="8" s="1"/>
  <c r="CW257" i="8" s="1"/>
  <c r="CX245" i="8" s="1"/>
  <c r="KK241" i="2"/>
  <c r="KJ240" i="2"/>
  <c r="KH55" i="2"/>
  <c r="KG54" i="2"/>
  <c r="KF202" i="2"/>
  <c r="KG203" i="2"/>
  <c r="KG221" i="2"/>
  <c r="KH222" i="2"/>
  <c r="KH32" i="2"/>
  <c r="KG31" i="2"/>
  <c r="KI9" i="2"/>
  <c r="KH8" i="2"/>
  <c r="KE48" i="2"/>
  <c r="FA84" i="9" l="1"/>
  <c r="FA82" i="9"/>
  <c r="FA83" i="9"/>
  <c r="FG125" i="11"/>
  <c r="FG126" i="11"/>
  <c r="FG130" i="11"/>
  <c r="FG131" i="11"/>
  <c r="FG127" i="11"/>
  <c r="FG124" i="11"/>
  <c r="FG132" i="11"/>
  <c r="FG160" i="11" s="1"/>
  <c r="FG129" i="11"/>
  <c r="FG128" i="11"/>
  <c r="FA85" i="9"/>
  <c r="FA79" i="9"/>
  <c r="EY190" i="8"/>
  <c r="EY184" i="8"/>
  <c r="FA226" i="8" s="1"/>
  <c r="FA230" i="8" s="1"/>
  <c r="FA232" i="8" s="1"/>
  <c r="FD106" i="11"/>
  <c r="FD109" i="11"/>
  <c r="FD110" i="11"/>
  <c r="FD103" i="11"/>
  <c r="FD107" i="11"/>
  <c r="FD105" i="11"/>
  <c r="FD104" i="11"/>
  <c r="FD102" i="11"/>
  <c r="FD108" i="11"/>
  <c r="FA81" i="9"/>
  <c r="FA77" i="9"/>
  <c r="FA80" i="9"/>
  <c r="FA86" i="9" s="1"/>
  <c r="FA102" i="9" s="1"/>
  <c r="FB104" i="9" s="1"/>
  <c r="FB42" i="9" s="1"/>
  <c r="EZ138" i="8"/>
  <c r="EZ142" i="8"/>
  <c r="EZ137" i="8"/>
  <c r="EZ141" i="8"/>
  <c r="EZ140" i="8"/>
  <c r="EX130" i="8"/>
  <c r="EX125" i="8"/>
  <c r="EX124" i="8"/>
  <c r="EX132" i="8"/>
  <c r="EX160" i="8" s="1"/>
  <c r="EX131" i="8"/>
  <c r="EX126" i="8"/>
  <c r="EX128" i="8"/>
  <c r="EX127" i="8"/>
  <c r="EX129" i="8"/>
  <c r="EZ135" i="8"/>
  <c r="EZ136" i="8"/>
  <c r="EZ139" i="8"/>
  <c r="FD86" i="12"/>
  <c r="FD102" i="12" s="1"/>
  <c r="FE104" i="12" s="1"/>
  <c r="FE42" i="12" s="1"/>
  <c r="FE81" i="12" s="1"/>
  <c r="FB111" i="8"/>
  <c r="FB205" i="8" s="1"/>
  <c r="FC213" i="8" s="1"/>
  <c r="FC57" i="8" s="1"/>
  <c r="FC104" i="8" s="1"/>
  <c r="FD144" i="11"/>
  <c r="FD211" i="11" s="1"/>
  <c r="FE219" i="11" s="1"/>
  <c r="FE63" i="11" s="1"/>
  <c r="FD200" i="11"/>
  <c r="FD190" i="11"/>
  <c r="FD156" i="11"/>
  <c r="FF224" i="11" s="1"/>
  <c r="FD184" i="11"/>
  <c r="FF226" i="11" s="1"/>
  <c r="EZ200" i="8"/>
  <c r="EZ184" i="8"/>
  <c r="FB226" i="8" s="1"/>
  <c r="EZ156" i="8"/>
  <c r="FB224" i="8" s="1"/>
  <c r="EZ190" i="8"/>
  <c r="FC116" i="8"/>
  <c r="FC119" i="8"/>
  <c r="FC115" i="8"/>
  <c r="FC113" i="8"/>
  <c r="FC120" i="8"/>
  <c r="FC118" i="8"/>
  <c r="FC121" i="8"/>
  <c r="FC117" i="8"/>
  <c r="CW255" i="11"/>
  <c r="CW247" i="11" s="1"/>
  <c r="CW249" i="11" s="1"/>
  <c r="CW257" i="11" s="1"/>
  <c r="FG122" i="11"/>
  <c r="FG207" i="11" s="1"/>
  <c r="FH215" i="11" s="1"/>
  <c r="FH59" i="11" s="1"/>
  <c r="CW259" i="8"/>
  <c r="CW251" i="8"/>
  <c r="KL241" i="2"/>
  <c r="KK240" i="2"/>
  <c r="KG202" i="2"/>
  <c r="KH203" i="2"/>
  <c r="KH54" i="2"/>
  <c r="KI55" i="2"/>
  <c r="KI222" i="2"/>
  <c r="KH221" i="2"/>
  <c r="KH31" i="2"/>
  <c r="KI32" i="2"/>
  <c r="KJ9" i="2"/>
  <c r="KI8" i="2"/>
  <c r="KF48" i="2"/>
  <c r="FD111" i="11" l="1"/>
  <c r="FD205" i="11" s="1"/>
  <c r="FE213" i="11" s="1"/>
  <c r="FE57" i="11" s="1"/>
  <c r="FE105" i="11" s="1"/>
  <c r="FB81" i="9"/>
  <c r="FB84" i="9"/>
  <c r="FB80" i="9"/>
  <c r="FB77" i="9"/>
  <c r="FB83" i="9"/>
  <c r="FB78" i="9"/>
  <c r="FB85" i="9"/>
  <c r="FB79" i="9"/>
  <c r="FB82" i="9"/>
  <c r="FG198" i="11"/>
  <c r="FG188" i="11"/>
  <c r="FG192" i="11" s="1"/>
  <c r="FG154" i="11"/>
  <c r="FG182" i="11"/>
  <c r="EZ144" i="8"/>
  <c r="EZ211" i="8" s="1"/>
  <c r="FA219" i="8" s="1"/>
  <c r="FA63" i="8" s="1"/>
  <c r="FA142" i="8" s="1"/>
  <c r="EX133" i="8"/>
  <c r="EX209" i="8" s="1"/>
  <c r="EY217" i="8" s="1"/>
  <c r="EY61" i="8" s="1"/>
  <c r="EY127" i="8" s="1"/>
  <c r="FG133" i="11"/>
  <c r="FG209" i="11" s="1"/>
  <c r="FH217" i="11" s="1"/>
  <c r="FH61" i="11" s="1"/>
  <c r="EY194" i="8"/>
  <c r="EY98" i="9"/>
  <c r="EX182" i="8"/>
  <c r="EX198" i="8"/>
  <c r="EX154" i="8"/>
  <c r="EX188" i="8"/>
  <c r="EX192" i="8" s="1"/>
  <c r="FE79" i="12"/>
  <c r="FE80" i="12"/>
  <c r="FE85" i="12"/>
  <c r="FE82" i="12"/>
  <c r="FE84" i="12"/>
  <c r="FE77" i="12"/>
  <c r="FE78" i="12"/>
  <c r="FE83" i="12"/>
  <c r="FC109" i="8"/>
  <c r="FC103" i="8"/>
  <c r="FC106" i="8"/>
  <c r="FC105" i="8"/>
  <c r="FC110" i="8"/>
  <c r="FC102" i="8"/>
  <c r="FC107" i="8"/>
  <c r="FC108" i="8"/>
  <c r="FF230" i="11"/>
  <c r="FF232" i="11" s="1"/>
  <c r="FD194" i="11"/>
  <c r="FD98" i="12"/>
  <c r="FE136" i="11"/>
  <c r="FE137" i="11"/>
  <c r="FE140" i="11"/>
  <c r="FE135" i="11"/>
  <c r="FE143" i="11"/>
  <c r="FE162" i="11" s="1"/>
  <c r="FJ228" i="11" s="1"/>
  <c r="FE138" i="11"/>
  <c r="FE142" i="11"/>
  <c r="FE139" i="11"/>
  <c r="FE141" i="11"/>
  <c r="FB86" i="9"/>
  <c r="FB102" i="9" s="1"/>
  <c r="FC104" i="9" s="1"/>
  <c r="FC42" i="9" s="1"/>
  <c r="EZ98" i="9"/>
  <c r="EZ194" i="8"/>
  <c r="FB230" i="8"/>
  <c r="FB232" i="8" s="1"/>
  <c r="FC122" i="8"/>
  <c r="FC207" i="8" s="1"/>
  <c r="FD215" i="8" s="1"/>
  <c r="FD59" i="8" s="1"/>
  <c r="FD121" i="8" s="1"/>
  <c r="CW251" i="11"/>
  <c r="CX243" i="11" s="1"/>
  <c r="CW259" i="11"/>
  <c r="CX245" i="11"/>
  <c r="FH115" i="11"/>
  <c r="FH119" i="11"/>
  <c r="FH118" i="11"/>
  <c r="FH116" i="11"/>
  <c r="FH117" i="11"/>
  <c r="FH113" i="11"/>
  <c r="FH114" i="11"/>
  <c r="FH121" i="11"/>
  <c r="FH120" i="11"/>
  <c r="CX243" i="8"/>
  <c r="CX253" i="8"/>
  <c r="KL240" i="2"/>
  <c r="KM241" i="2"/>
  <c r="KI203" i="2"/>
  <c r="KH202" i="2"/>
  <c r="KI221" i="2"/>
  <c r="KJ222" i="2"/>
  <c r="KJ55" i="2"/>
  <c r="KI54" i="2"/>
  <c r="KI31" i="2"/>
  <c r="KJ32" i="2"/>
  <c r="KK9" i="2"/>
  <c r="KJ8" i="2"/>
  <c r="KG48" i="2"/>
  <c r="FE107" i="11" l="1"/>
  <c r="FE106" i="11"/>
  <c r="FE110" i="11"/>
  <c r="FE102" i="11"/>
  <c r="FE108" i="11"/>
  <c r="FE109" i="11"/>
  <c r="FE103" i="11"/>
  <c r="FE104" i="11"/>
  <c r="FH128" i="11"/>
  <c r="FH126" i="11"/>
  <c r="FH124" i="11"/>
  <c r="FH127" i="11"/>
  <c r="FH132" i="11"/>
  <c r="FH160" i="11" s="1"/>
  <c r="FH130" i="11"/>
  <c r="FH125" i="11"/>
  <c r="FH129" i="11"/>
  <c r="FH131" i="11"/>
  <c r="FA143" i="8"/>
  <c r="FA162" i="8" s="1"/>
  <c r="FF228" i="8" s="1"/>
  <c r="FA141" i="8"/>
  <c r="EY126" i="8"/>
  <c r="FA135" i="8"/>
  <c r="FA200" i="8" s="1"/>
  <c r="FA136" i="8"/>
  <c r="EY124" i="8"/>
  <c r="EY128" i="8"/>
  <c r="EY125" i="8"/>
  <c r="EY130" i="8"/>
  <c r="FE111" i="11"/>
  <c r="FE205" i="11" s="1"/>
  <c r="FF213" i="11" s="1"/>
  <c r="FF57" i="11" s="1"/>
  <c r="EY131" i="8"/>
  <c r="FA140" i="8"/>
  <c r="FA144" i="8" s="1"/>
  <c r="FA211" i="8" s="1"/>
  <c r="FB219" i="8" s="1"/>
  <c r="FB63" i="8" s="1"/>
  <c r="FB138" i="8" s="1"/>
  <c r="FA138" i="8"/>
  <c r="EY129" i="8"/>
  <c r="FA137" i="8"/>
  <c r="EY132" i="8"/>
  <c r="EY160" i="8" s="1"/>
  <c r="FA139" i="8"/>
  <c r="FE86" i="12"/>
  <c r="FE102" i="12" s="1"/>
  <c r="FF104" i="12" s="1"/>
  <c r="FF42" i="12" s="1"/>
  <c r="FF77" i="12" s="1"/>
  <c r="EY188" i="8"/>
  <c r="EY192" i="8" s="1"/>
  <c r="EY182" i="8"/>
  <c r="EY198" i="8"/>
  <c r="EY154" i="8"/>
  <c r="FC111" i="8"/>
  <c r="FC205" i="8" s="1"/>
  <c r="FD213" i="8" s="1"/>
  <c r="FD57" i="8" s="1"/>
  <c r="FD107" i="8" s="1"/>
  <c r="FE144" i="11"/>
  <c r="FE211" i="11" s="1"/>
  <c r="FF219" i="11" s="1"/>
  <c r="FF63" i="11" s="1"/>
  <c r="FE156" i="11"/>
  <c r="FG224" i="11" s="1"/>
  <c r="FE184" i="11"/>
  <c r="FG226" i="11" s="1"/>
  <c r="FG230" i="11" s="1"/>
  <c r="FG232" i="11" s="1"/>
  <c r="FE200" i="11"/>
  <c r="FE190" i="11"/>
  <c r="FC77" i="9"/>
  <c r="FC85" i="9"/>
  <c r="FC83" i="9"/>
  <c r="FC78" i="9"/>
  <c r="FC84" i="9"/>
  <c r="FC82" i="9"/>
  <c r="FC81" i="9"/>
  <c r="FC79" i="9"/>
  <c r="FC80" i="9"/>
  <c r="CX253" i="11"/>
  <c r="CX255" i="11" s="1"/>
  <c r="CX247" i="11" s="1"/>
  <c r="CX249" i="11" s="1"/>
  <c r="CX257" i="11" s="1"/>
  <c r="FA190" i="8"/>
  <c r="FA194" i="8" s="1"/>
  <c r="FA156" i="8"/>
  <c r="FC224" i="8" s="1"/>
  <c r="FA184" i="8"/>
  <c r="FC226" i="8" s="1"/>
  <c r="FD120" i="8"/>
  <c r="FD118" i="8"/>
  <c r="FD114" i="8"/>
  <c r="FD115" i="8"/>
  <c r="FD119" i="8"/>
  <c r="FD117" i="8"/>
  <c r="FD113" i="8"/>
  <c r="FD116" i="8"/>
  <c r="FH122" i="11"/>
  <c r="FH207" i="11" s="1"/>
  <c r="FI215" i="11" s="1"/>
  <c r="FI59" i="11" s="1"/>
  <c r="CX255" i="8"/>
  <c r="CX247" i="8" s="1"/>
  <c r="CX249" i="8" s="1"/>
  <c r="CX257" i="8" s="1"/>
  <c r="CY245" i="8" s="1"/>
  <c r="KM240" i="2"/>
  <c r="KN241" i="2"/>
  <c r="KK55" i="2"/>
  <c r="KJ54" i="2"/>
  <c r="KI202" i="2"/>
  <c r="KJ203" i="2"/>
  <c r="KJ221" i="2"/>
  <c r="KK222" i="2"/>
  <c r="KK32" i="2"/>
  <c r="KJ31" i="2"/>
  <c r="KL9" i="2"/>
  <c r="KK8" i="2"/>
  <c r="KH48" i="2"/>
  <c r="FH133" i="11" l="1"/>
  <c r="FH209" i="11" s="1"/>
  <c r="FI217" i="11" s="1"/>
  <c r="FI61" i="11" s="1"/>
  <c r="FH182" i="11"/>
  <c r="FH198" i="11"/>
  <c r="FH188" i="11"/>
  <c r="FH192" i="11" s="1"/>
  <c r="FH154" i="11"/>
  <c r="FF106" i="11"/>
  <c r="FF110" i="11"/>
  <c r="FF103" i="11"/>
  <c r="FF108" i="11"/>
  <c r="FF107" i="11"/>
  <c r="FF105" i="11"/>
  <c r="FF104" i="11"/>
  <c r="FF109" i="11"/>
  <c r="FF102" i="11"/>
  <c r="EY133" i="8"/>
  <c r="EY209" i="8" s="1"/>
  <c r="EZ217" i="8" s="1"/>
  <c r="EZ61" i="8" s="1"/>
  <c r="FF80" i="12"/>
  <c r="FF78" i="12"/>
  <c r="FF82" i="12"/>
  <c r="FF85" i="12"/>
  <c r="FF81" i="12"/>
  <c r="FF79" i="12"/>
  <c r="FF83" i="12"/>
  <c r="FF84" i="12"/>
  <c r="FD103" i="8"/>
  <c r="FD109" i="8"/>
  <c r="FD106" i="8"/>
  <c r="FD105" i="8"/>
  <c r="FD110" i="8"/>
  <c r="FD108" i="8"/>
  <c r="FD102" i="8"/>
  <c r="FD104" i="8"/>
  <c r="FE194" i="11"/>
  <c r="FE98" i="12"/>
  <c r="FF138" i="11"/>
  <c r="FF139" i="11"/>
  <c r="FF135" i="11"/>
  <c r="FF143" i="11"/>
  <c r="FF162" i="11" s="1"/>
  <c r="FK228" i="11" s="1"/>
  <c r="FF136" i="11"/>
  <c r="FF141" i="11"/>
  <c r="FF140" i="11"/>
  <c r="FF142" i="11"/>
  <c r="FF137" i="11"/>
  <c r="FC86" i="9"/>
  <c r="FC102" i="9" s="1"/>
  <c r="FD104" i="9" s="1"/>
  <c r="FD42" i="9" s="1"/>
  <c r="FB137" i="8"/>
  <c r="FB139" i="8"/>
  <c r="FB136" i="8"/>
  <c r="FB141" i="8"/>
  <c r="FB143" i="8"/>
  <c r="FB162" i="8" s="1"/>
  <c r="FG228" i="8" s="1"/>
  <c r="FA98" i="9"/>
  <c r="FB140" i="8"/>
  <c r="FB135" i="8"/>
  <c r="FB190" i="8" s="1"/>
  <c r="FB142" i="8"/>
  <c r="FC230" i="8"/>
  <c r="FC232" i="8" s="1"/>
  <c r="FD122" i="8"/>
  <c r="FD207" i="8" s="1"/>
  <c r="FE215" i="8" s="1"/>
  <c r="FE59" i="8" s="1"/>
  <c r="FE118" i="8" s="1"/>
  <c r="CY245" i="11"/>
  <c r="CX259" i="11"/>
  <c r="CX251" i="11"/>
  <c r="CY243" i="11" s="1"/>
  <c r="FI117" i="11"/>
  <c r="FI118" i="11"/>
  <c r="FI121" i="11"/>
  <c r="FI113" i="11"/>
  <c r="FI114" i="11"/>
  <c r="FI119" i="11"/>
  <c r="FI120" i="11"/>
  <c r="FI115" i="11"/>
  <c r="FI116" i="11"/>
  <c r="CX251" i="8"/>
  <c r="CX259" i="8"/>
  <c r="KO241" i="2"/>
  <c r="KN240" i="2"/>
  <c r="KK221" i="2"/>
  <c r="KL222" i="2"/>
  <c r="KJ202" i="2"/>
  <c r="KK203" i="2"/>
  <c r="KL55" i="2"/>
  <c r="KK54" i="2"/>
  <c r="KL32" i="2"/>
  <c r="KK31" i="2"/>
  <c r="KM9" i="2"/>
  <c r="KL8" i="2"/>
  <c r="KI48" i="2"/>
  <c r="FD111" i="8" l="1"/>
  <c r="FD205" i="8" s="1"/>
  <c r="FE213" i="8" s="1"/>
  <c r="FE57" i="8" s="1"/>
  <c r="FE102" i="8" s="1"/>
  <c r="FF111" i="11"/>
  <c r="FF205" i="11" s="1"/>
  <c r="FG213" i="11" s="1"/>
  <c r="FG57" i="11" s="1"/>
  <c r="FG109" i="11" s="1"/>
  <c r="FF86" i="12"/>
  <c r="FF102" i="12" s="1"/>
  <c r="FG104" i="12" s="1"/>
  <c r="FG42" i="12" s="1"/>
  <c r="FG77" i="12" s="1"/>
  <c r="EZ130" i="8"/>
  <c r="EZ127" i="8"/>
  <c r="EZ124" i="8"/>
  <c r="EZ126" i="8"/>
  <c r="EZ132" i="8"/>
  <c r="EZ160" i="8" s="1"/>
  <c r="EZ128" i="8"/>
  <c r="EZ129" i="8"/>
  <c r="EZ125" i="8"/>
  <c r="EZ133" i="8" s="1"/>
  <c r="EZ209" i="8" s="1"/>
  <c r="FA217" i="8" s="1"/>
  <c r="FA61" i="8" s="1"/>
  <c r="FA129" i="8" s="1"/>
  <c r="EZ131" i="8"/>
  <c r="FI124" i="11"/>
  <c r="FI130" i="11"/>
  <c r="FI127" i="11"/>
  <c r="FI131" i="11"/>
  <c r="FI132" i="11"/>
  <c r="FI160" i="11" s="1"/>
  <c r="FI126" i="11"/>
  <c r="FI125" i="11"/>
  <c r="FI129" i="11"/>
  <c r="FI128" i="11"/>
  <c r="FG105" i="11"/>
  <c r="FB144" i="8"/>
  <c r="FB211" i="8" s="1"/>
  <c r="FC219" i="8" s="1"/>
  <c r="FC63" i="8" s="1"/>
  <c r="FC135" i="8" s="1"/>
  <c r="FG85" i="12"/>
  <c r="FF144" i="11"/>
  <c r="FF211" i="11" s="1"/>
  <c r="FG219" i="11" s="1"/>
  <c r="FG63" i="11" s="1"/>
  <c r="FF156" i="11"/>
  <c r="FH224" i="11" s="1"/>
  <c r="FF200" i="11"/>
  <c r="FF190" i="11"/>
  <c r="FF184" i="11"/>
  <c r="FH226" i="11" s="1"/>
  <c r="FD82" i="9"/>
  <c r="FD81" i="9"/>
  <c r="FD78" i="9"/>
  <c r="FD85" i="9"/>
  <c r="FD84" i="9"/>
  <c r="FD79" i="9"/>
  <c r="FD80" i="9"/>
  <c r="FD83" i="9"/>
  <c r="FD77" i="9"/>
  <c r="FB156" i="8"/>
  <c r="FD224" i="8" s="1"/>
  <c r="FB200" i="8"/>
  <c r="FB184" i="8"/>
  <c r="FD226" i="8" s="1"/>
  <c r="FD230" i="8" s="1"/>
  <c r="FD232" i="8" s="1"/>
  <c r="FE115" i="8"/>
  <c r="FE117" i="8"/>
  <c r="FE121" i="8"/>
  <c r="FE113" i="8"/>
  <c r="FE119" i="8"/>
  <c r="FE120" i="8"/>
  <c r="FE116" i="8"/>
  <c r="FE114" i="8"/>
  <c r="FE110" i="8"/>
  <c r="FB194" i="8"/>
  <c r="FB98" i="9"/>
  <c r="CY253" i="11"/>
  <c r="FI122" i="11"/>
  <c r="FI207" i="11" s="1"/>
  <c r="FJ215" i="11" s="1"/>
  <c r="FJ59" i="11" s="1"/>
  <c r="CY243" i="8"/>
  <c r="CY253" i="8"/>
  <c r="KP241" i="2"/>
  <c r="KO240" i="2"/>
  <c r="KL221" i="2"/>
  <c r="KM222" i="2"/>
  <c r="KL203" i="2"/>
  <c r="KK202" i="2"/>
  <c r="KL54" i="2"/>
  <c r="KM55" i="2"/>
  <c r="KL31" i="2"/>
  <c r="KM32" i="2"/>
  <c r="KN9" i="2"/>
  <c r="KM8" i="2"/>
  <c r="KJ48" i="2"/>
  <c r="FG81" i="12" l="1"/>
  <c r="FG78" i="12"/>
  <c r="FG110" i="11"/>
  <c r="FE103" i="8"/>
  <c r="FG83" i="12"/>
  <c r="FG79" i="12"/>
  <c r="FG102" i="11"/>
  <c r="FG108" i="11"/>
  <c r="FE104" i="8"/>
  <c r="FE108" i="8"/>
  <c r="FG82" i="12"/>
  <c r="FG103" i="11"/>
  <c r="FE106" i="8"/>
  <c r="FE105" i="8"/>
  <c r="FG84" i="12"/>
  <c r="FE107" i="8"/>
  <c r="FG80" i="12"/>
  <c r="FG106" i="11"/>
  <c r="FG104" i="11"/>
  <c r="FE109" i="8"/>
  <c r="FG107" i="11"/>
  <c r="FA131" i="8"/>
  <c r="FA127" i="8"/>
  <c r="FA133" i="8" s="1"/>
  <c r="FA209" i="8" s="1"/>
  <c r="FB217" i="8" s="1"/>
  <c r="FB61" i="8" s="1"/>
  <c r="FA130" i="8"/>
  <c r="FA125" i="8"/>
  <c r="FI154" i="11"/>
  <c r="FI182" i="11"/>
  <c r="FI198" i="11"/>
  <c r="FI188" i="11"/>
  <c r="FI192" i="11" s="1"/>
  <c r="FA126" i="8"/>
  <c r="FA124" i="8"/>
  <c r="FA182" i="8" s="1"/>
  <c r="EZ198" i="8"/>
  <c r="EZ188" i="8"/>
  <c r="EZ192" i="8" s="1"/>
  <c r="EZ154" i="8"/>
  <c r="EZ182" i="8"/>
  <c r="FA132" i="8"/>
  <c r="FA160" i="8" s="1"/>
  <c r="FA128" i="8"/>
  <c r="FI133" i="11"/>
  <c r="FI209" i="11" s="1"/>
  <c r="FJ217" i="11" s="1"/>
  <c r="FJ61" i="11" s="1"/>
  <c r="FA154" i="8"/>
  <c r="FA188" i="8"/>
  <c r="FA192" i="8" s="1"/>
  <c r="FA198" i="8"/>
  <c r="FC141" i="8"/>
  <c r="FC142" i="8"/>
  <c r="FC139" i="8"/>
  <c r="FC136" i="8"/>
  <c r="FC140" i="8"/>
  <c r="FC143" i="8"/>
  <c r="FC162" i="8" s="1"/>
  <c r="FH228" i="8" s="1"/>
  <c r="FC138" i="8"/>
  <c r="FG86" i="12"/>
  <c r="FG102" i="12" s="1"/>
  <c r="FH104" i="12" s="1"/>
  <c r="FH42" i="12" s="1"/>
  <c r="FC137" i="8"/>
  <c r="FF98" i="12"/>
  <c r="FF194" i="11"/>
  <c r="FH230" i="11"/>
  <c r="FH232" i="11" s="1"/>
  <c r="FG138" i="11"/>
  <c r="FG143" i="11"/>
  <c r="FG162" i="11" s="1"/>
  <c r="FL228" i="11" s="1"/>
  <c r="FG142" i="11"/>
  <c r="FG140" i="11"/>
  <c r="FG139" i="11"/>
  <c r="FG135" i="11"/>
  <c r="FG137" i="11"/>
  <c r="FG141" i="11"/>
  <c r="FG136" i="11"/>
  <c r="FD86" i="9"/>
  <c r="FD102" i="9" s="1"/>
  <c r="FE104" i="9" s="1"/>
  <c r="FE42" i="9" s="1"/>
  <c r="FE122" i="8"/>
  <c r="FE207" i="8" s="1"/>
  <c r="FF215" i="8" s="1"/>
  <c r="FF59" i="8" s="1"/>
  <c r="FF120" i="8" s="1"/>
  <c r="FE111" i="8"/>
  <c r="FE205" i="8" s="1"/>
  <c r="FF213" i="8" s="1"/>
  <c r="FF57" i="8" s="1"/>
  <c r="FF105" i="8" s="1"/>
  <c r="FC184" i="8"/>
  <c r="FE226" i="8" s="1"/>
  <c r="FC190" i="8"/>
  <c r="FC156" i="8"/>
  <c r="FE224" i="8" s="1"/>
  <c r="FC200" i="8"/>
  <c r="CY255" i="11"/>
  <c r="CY247" i="11" s="1"/>
  <c r="CY249" i="11" s="1"/>
  <c r="FJ113" i="11"/>
  <c r="FJ121" i="11"/>
  <c r="FJ117" i="11"/>
  <c r="FJ119" i="11"/>
  <c r="FJ114" i="11"/>
  <c r="FJ115" i="11"/>
  <c r="FJ120" i="11"/>
  <c r="FJ116" i="11"/>
  <c r="FJ118" i="11"/>
  <c r="CY255" i="8"/>
  <c r="CY247" i="8" s="1"/>
  <c r="CY249" i="8" s="1"/>
  <c r="CY257" i="8" s="1"/>
  <c r="CZ245" i="8" s="1"/>
  <c r="KP240" i="2"/>
  <c r="KQ241" i="2"/>
  <c r="KM203" i="2"/>
  <c r="KL202" i="2"/>
  <c r="KN222" i="2"/>
  <c r="KM221" i="2"/>
  <c r="KM54" i="2"/>
  <c r="KN55" i="2"/>
  <c r="KM31" i="2"/>
  <c r="KN32" i="2"/>
  <c r="KO9" i="2"/>
  <c r="KN8" i="2"/>
  <c r="KK48" i="2"/>
  <c r="FG111" i="11" l="1"/>
  <c r="FG205" i="11" s="1"/>
  <c r="FH213" i="11" s="1"/>
  <c r="FH57" i="11" s="1"/>
  <c r="FG144" i="11"/>
  <c r="FG211" i="11" s="1"/>
  <c r="FH219" i="11" s="1"/>
  <c r="FH63" i="11" s="1"/>
  <c r="FH139" i="11" s="1"/>
  <c r="FJ132" i="11"/>
  <c r="FJ160" i="11" s="1"/>
  <c r="FJ124" i="11"/>
  <c r="FJ131" i="11"/>
  <c r="FJ126" i="11"/>
  <c r="FJ127" i="11"/>
  <c r="FJ128" i="11"/>
  <c r="FJ125" i="11"/>
  <c r="FJ129" i="11"/>
  <c r="FJ130" i="11"/>
  <c r="FB132" i="8"/>
  <c r="FB160" i="8" s="1"/>
  <c r="FB129" i="8"/>
  <c r="FB130" i="8"/>
  <c r="FB128" i="8"/>
  <c r="FB127" i="8"/>
  <c r="FB131" i="8"/>
  <c r="FB126" i="8"/>
  <c r="FB124" i="8"/>
  <c r="FB125" i="8"/>
  <c r="FC144" i="8"/>
  <c r="FC211" i="8" s="1"/>
  <c r="FD219" i="8" s="1"/>
  <c r="FD63" i="8" s="1"/>
  <c r="FD140" i="8" s="1"/>
  <c r="FH82" i="12"/>
  <c r="FH84" i="12"/>
  <c r="FH79" i="12"/>
  <c r="FH85" i="12"/>
  <c r="FH77" i="12"/>
  <c r="FH83" i="12"/>
  <c r="FH78" i="12"/>
  <c r="FH80" i="12"/>
  <c r="FH81" i="12"/>
  <c r="FG184" i="11"/>
  <c r="FI226" i="11" s="1"/>
  <c r="FG156" i="11"/>
  <c r="FI224" i="11" s="1"/>
  <c r="FG200" i="11"/>
  <c r="FG190" i="11"/>
  <c r="FE78" i="9"/>
  <c r="FE82" i="9"/>
  <c r="FE85" i="9"/>
  <c r="FE79" i="9"/>
  <c r="FE84" i="9"/>
  <c r="FE81" i="9"/>
  <c r="FE80" i="9"/>
  <c r="FE77" i="9"/>
  <c r="FE83" i="9"/>
  <c r="FF118" i="8"/>
  <c r="FF113" i="8"/>
  <c r="FF121" i="8"/>
  <c r="FF116" i="8"/>
  <c r="FF119" i="8"/>
  <c r="FF115" i="8"/>
  <c r="FF117" i="8"/>
  <c r="FF114" i="8"/>
  <c r="FF107" i="8"/>
  <c r="FF109" i="8"/>
  <c r="FF103" i="8"/>
  <c r="FF108" i="8"/>
  <c r="FF102" i="8"/>
  <c r="FF110" i="8"/>
  <c r="FF106" i="8"/>
  <c r="FF104" i="8"/>
  <c r="FE230" i="8"/>
  <c r="FE232" i="8" s="1"/>
  <c r="FC98" i="9"/>
  <c r="FC194" i="8"/>
  <c r="CY259" i="11"/>
  <c r="CY257" i="11"/>
  <c r="CY251" i="11"/>
  <c r="FJ122" i="11"/>
  <c r="FJ207" i="11" s="1"/>
  <c r="FK215" i="11" s="1"/>
  <c r="FK59" i="11" s="1"/>
  <c r="CY251" i="8"/>
  <c r="CY259" i="8"/>
  <c r="KR241" i="2"/>
  <c r="KQ240" i="2"/>
  <c r="KN54" i="2"/>
  <c r="KO55" i="2"/>
  <c r="KN203" i="2"/>
  <c r="KM202" i="2"/>
  <c r="KO222" i="2"/>
  <c r="KN221" i="2"/>
  <c r="KO32" i="2"/>
  <c r="KN31" i="2"/>
  <c r="KP9" i="2"/>
  <c r="KO8" i="2"/>
  <c r="KL48" i="2"/>
  <c r="FH109" i="11" l="1"/>
  <c r="FH108" i="11"/>
  <c r="FH105" i="11"/>
  <c r="FH107" i="11"/>
  <c r="FH110" i="11"/>
  <c r="FH104" i="11"/>
  <c r="FH106" i="11"/>
  <c r="FH102" i="11"/>
  <c r="FH103" i="11"/>
  <c r="FH137" i="11"/>
  <c r="FH142" i="11"/>
  <c r="FH135" i="11"/>
  <c r="FH136" i="11"/>
  <c r="FJ133" i="11"/>
  <c r="FJ209" i="11" s="1"/>
  <c r="FK217" i="11" s="1"/>
  <c r="FK61" i="11" s="1"/>
  <c r="FB133" i="8"/>
  <c r="FB209" i="8" s="1"/>
  <c r="FC217" i="8" s="1"/>
  <c r="FC61" i="8" s="1"/>
  <c r="FC125" i="8" s="1"/>
  <c r="FH141" i="11"/>
  <c r="FH143" i="11"/>
  <c r="FH162" i="11" s="1"/>
  <c r="FM228" i="11" s="1"/>
  <c r="FJ188" i="11"/>
  <c r="FJ192" i="11" s="1"/>
  <c r="FJ182" i="11"/>
  <c r="FJ198" i="11"/>
  <c r="FJ154" i="11"/>
  <c r="FH138" i="11"/>
  <c r="FH140" i="11"/>
  <c r="FH144" i="11" s="1"/>
  <c r="FH211" i="11" s="1"/>
  <c r="FI219" i="11" s="1"/>
  <c r="FI63" i="11" s="1"/>
  <c r="FB198" i="8"/>
  <c r="FB154" i="8"/>
  <c r="FB188" i="8"/>
  <c r="FB192" i="8" s="1"/>
  <c r="FB182" i="8"/>
  <c r="FD139" i="8"/>
  <c r="FD137" i="8"/>
  <c r="FD141" i="8"/>
  <c r="FD136" i="8"/>
  <c r="FD138" i="8"/>
  <c r="FD142" i="8"/>
  <c r="FD135" i="8"/>
  <c r="FD143" i="8"/>
  <c r="FD162" i="8" s="1"/>
  <c r="FI228" i="8" s="1"/>
  <c r="FH86" i="12"/>
  <c r="FH102" i="12" s="1"/>
  <c r="FI104" i="12" s="1"/>
  <c r="FI42" i="12" s="1"/>
  <c r="FF122" i="8"/>
  <c r="FF207" i="8" s="1"/>
  <c r="FG215" i="8" s="1"/>
  <c r="FG59" i="8" s="1"/>
  <c r="FG117" i="8" s="1"/>
  <c r="FH200" i="11"/>
  <c r="FH156" i="11"/>
  <c r="FJ224" i="11" s="1"/>
  <c r="FH190" i="11"/>
  <c r="FH184" i="11"/>
  <c r="FJ226" i="11" s="1"/>
  <c r="FG98" i="12"/>
  <c r="FG194" i="11"/>
  <c r="FI230" i="11"/>
  <c r="FI232" i="11" s="1"/>
  <c r="FE86" i="9"/>
  <c r="FE102" i="9" s="1"/>
  <c r="FF104" i="9" s="1"/>
  <c r="FF42" i="9" s="1"/>
  <c r="FD144" i="8"/>
  <c r="FD211" i="8" s="1"/>
  <c r="FE219" i="8" s="1"/>
  <c r="FE63" i="8" s="1"/>
  <c r="FE143" i="8" s="1"/>
  <c r="FE162" i="8" s="1"/>
  <c r="FJ228" i="8" s="1"/>
  <c r="FF111" i="8"/>
  <c r="FF205" i="8" s="1"/>
  <c r="FG213" i="8" s="1"/>
  <c r="FG57" i="8" s="1"/>
  <c r="FD184" i="8"/>
  <c r="FF226" i="8" s="1"/>
  <c r="FD156" i="8"/>
  <c r="FF224" i="8" s="1"/>
  <c r="FD190" i="8"/>
  <c r="FD200" i="8"/>
  <c r="CZ243" i="11"/>
  <c r="CZ245" i="11"/>
  <c r="CZ253" i="11" s="1"/>
  <c r="FK115" i="11"/>
  <c r="FK121" i="11"/>
  <c r="FK118" i="11"/>
  <c r="FK113" i="11"/>
  <c r="FK116" i="11"/>
  <c r="FK119" i="11"/>
  <c r="FK117" i="11"/>
  <c r="FK114" i="11"/>
  <c r="FK120" i="11"/>
  <c r="CZ243" i="8"/>
  <c r="CZ253" i="8"/>
  <c r="KS241" i="2"/>
  <c r="KR240" i="2"/>
  <c r="KO203" i="2"/>
  <c r="KN202" i="2"/>
  <c r="KP55" i="2"/>
  <c r="KO54" i="2"/>
  <c r="KP222" i="2"/>
  <c r="KO221" i="2"/>
  <c r="KP32" i="2"/>
  <c r="KO31" i="2"/>
  <c r="KQ9" i="2"/>
  <c r="KP8" i="2"/>
  <c r="KM48" i="2"/>
  <c r="FC128" i="8" l="1"/>
  <c r="FH111" i="11"/>
  <c r="FH205" i="11" s="1"/>
  <c r="FI213" i="11" s="1"/>
  <c r="FI57" i="11" s="1"/>
  <c r="FC126" i="8"/>
  <c r="FC127" i="8"/>
  <c r="FC124" i="8"/>
  <c r="FC131" i="8"/>
  <c r="FK125" i="11"/>
  <c r="FK124" i="11"/>
  <c r="FK130" i="11"/>
  <c r="FK132" i="11"/>
  <c r="FK160" i="11" s="1"/>
  <c r="FK126" i="11"/>
  <c r="FK128" i="11"/>
  <c r="FK127" i="11"/>
  <c r="FK131" i="11"/>
  <c r="FK129" i="11"/>
  <c r="FC132" i="8"/>
  <c r="FC160" i="8" s="1"/>
  <c r="FC129" i="8"/>
  <c r="FC130" i="8"/>
  <c r="FC154" i="8"/>
  <c r="FC198" i="8"/>
  <c r="FC182" i="8"/>
  <c r="FC188" i="8"/>
  <c r="FC192" i="8" s="1"/>
  <c r="FG121" i="8"/>
  <c r="FG118" i="8"/>
  <c r="FG115" i="8"/>
  <c r="FG116" i="8"/>
  <c r="FG119" i="8"/>
  <c r="FG113" i="8"/>
  <c r="FG120" i="8"/>
  <c r="FG114" i="8"/>
  <c r="FI84" i="12"/>
  <c r="FI78" i="12"/>
  <c r="FI83" i="12"/>
  <c r="FI82" i="12"/>
  <c r="FI81" i="12"/>
  <c r="FI85" i="12"/>
  <c r="FI77" i="12"/>
  <c r="FI79" i="12"/>
  <c r="FI80" i="12"/>
  <c r="FH98" i="12"/>
  <c r="FH194" i="11"/>
  <c r="FJ230" i="11"/>
  <c r="FJ232" i="11" s="1"/>
  <c r="FI143" i="11"/>
  <c r="FI162" i="11" s="1"/>
  <c r="FN228" i="11" s="1"/>
  <c r="FI136" i="11"/>
  <c r="FI139" i="11"/>
  <c r="FI142" i="11"/>
  <c r="FI140" i="11"/>
  <c r="FI135" i="11"/>
  <c r="FI138" i="11"/>
  <c r="FI137" i="11"/>
  <c r="FI141" i="11"/>
  <c r="FF79" i="9"/>
  <c r="FF83" i="9"/>
  <c r="FF82" i="9"/>
  <c r="FF85" i="9"/>
  <c r="FF78" i="9"/>
  <c r="FF80" i="9"/>
  <c r="FF77" i="9"/>
  <c r="FF84" i="9"/>
  <c r="FF81" i="9"/>
  <c r="FE142" i="8"/>
  <c r="FE141" i="8"/>
  <c r="FE135" i="8"/>
  <c r="FE139" i="8"/>
  <c r="FE137" i="8"/>
  <c r="FE136" i="8"/>
  <c r="FE140" i="8"/>
  <c r="FE138" i="8"/>
  <c r="FG107" i="8"/>
  <c r="FG104" i="8"/>
  <c r="FG105" i="8"/>
  <c r="FG110" i="8"/>
  <c r="FG103" i="8"/>
  <c r="FG108" i="8"/>
  <c r="FG109" i="8"/>
  <c r="FG102" i="8"/>
  <c r="FG106" i="8"/>
  <c r="FD194" i="8"/>
  <c r="FD98" i="9"/>
  <c r="FF230" i="8"/>
  <c r="FF232" i="8" s="1"/>
  <c r="CZ255" i="11"/>
  <c r="CZ247" i="11" s="1"/>
  <c r="CZ249" i="11" s="1"/>
  <c r="CZ257" i="11" s="1"/>
  <c r="DA245" i="11" s="1"/>
  <c r="FK122" i="11"/>
  <c r="FK207" i="11" s="1"/>
  <c r="FL215" i="11" s="1"/>
  <c r="FL59" i="11" s="1"/>
  <c r="CZ255" i="8"/>
  <c r="CZ247" i="8" s="1"/>
  <c r="CZ249" i="8" s="1"/>
  <c r="CZ257" i="8" s="1"/>
  <c r="KS240" i="2"/>
  <c r="KT241" i="2"/>
  <c r="KQ222" i="2"/>
  <c r="KP221" i="2"/>
  <c r="KQ55" i="2"/>
  <c r="KP54" i="2"/>
  <c r="KP203" i="2"/>
  <c r="KO202" i="2"/>
  <c r="KP31" i="2"/>
  <c r="KQ32" i="2"/>
  <c r="KR9" i="2"/>
  <c r="KQ8" i="2"/>
  <c r="KN48" i="2"/>
  <c r="FI106" i="11" l="1"/>
  <c r="FI104" i="11"/>
  <c r="FI103" i="11"/>
  <c r="FI105" i="11"/>
  <c r="FI109" i="11"/>
  <c r="FI107" i="11"/>
  <c r="FI102" i="11"/>
  <c r="FI108" i="11"/>
  <c r="FI110" i="11"/>
  <c r="FK133" i="11"/>
  <c r="FK209" i="11" s="1"/>
  <c r="FL217" i="11" s="1"/>
  <c r="FL61" i="11" s="1"/>
  <c r="FK198" i="11"/>
  <c r="FK188" i="11"/>
  <c r="FK192" i="11" s="1"/>
  <c r="FK154" i="11"/>
  <c r="FK182" i="11"/>
  <c r="FC133" i="8"/>
  <c r="FC209" i="8" s="1"/>
  <c r="FD217" i="8" s="1"/>
  <c r="FD61" i="8" s="1"/>
  <c r="FG122" i="8"/>
  <c r="FG207" i="8" s="1"/>
  <c r="FH215" i="8" s="1"/>
  <c r="FH59" i="8" s="1"/>
  <c r="FH121" i="8" s="1"/>
  <c r="FI86" i="12"/>
  <c r="FI102" i="12" s="1"/>
  <c r="FJ104" i="12" s="1"/>
  <c r="FJ42" i="12" s="1"/>
  <c r="FI144" i="11"/>
  <c r="FI211" i="11" s="1"/>
  <c r="FJ219" i="11" s="1"/>
  <c r="FJ63" i="11" s="1"/>
  <c r="FI190" i="11"/>
  <c r="FI156" i="11"/>
  <c r="FK224" i="11" s="1"/>
  <c r="FI200" i="11"/>
  <c r="FI184" i="11"/>
  <c r="FK226" i="11" s="1"/>
  <c r="FK230" i="11" s="1"/>
  <c r="FK232" i="11" s="1"/>
  <c r="FF86" i="9"/>
  <c r="FF102" i="9" s="1"/>
  <c r="FG104" i="9" s="1"/>
  <c r="FG42" i="9" s="1"/>
  <c r="FE144" i="8"/>
  <c r="FE211" i="8" s="1"/>
  <c r="FF219" i="8" s="1"/>
  <c r="FF63" i="8" s="1"/>
  <c r="FF140" i="8" s="1"/>
  <c r="FE200" i="8"/>
  <c r="FE190" i="8"/>
  <c r="FE184" i="8"/>
  <c r="FG226" i="8" s="1"/>
  <c r="FE156" i="8"/>
  <c r="FG224" i="8" s="1"/>
  <c r="FG111" i="8"/>
  <c r="FG205" i="8" s="1"/>
  <c r="FH213" i="8" s="1"/>
  <c r="FH57" i="8" s="1"/>
  <c r="CZ251" i="11"/>
  <c r="DA243" i="11" s="1"/>
  <c r="CZ259" i="11"/>
  <c r="FL113" i="11"/>
  <c r="FL114" i="11"/>
  <c r="FL117" i="11"/>
  <c r="FL119" i="11"/>
  <c r="FL120" i="11"/>
  <c r="FL116" i="11"/>
  <c r="FL115" i="11"/>
  <c r="FL121" i="11"/>
  <c r="FL118" i="11"/>
  <c r="CZ251" i="8"/>
  <c r="DA245" i="8"/>
  <c r="CZ259" i="8"/>
  <c r="KU241" i="2"/>
  <c r="KT240" i="2"/>
  <c r="KQ203" i="2"/>
  <c r="KP202" i="2"/>
  <c r="KR222" i="2"/>
  <c r="KQ221" i="2"/>
  <c r="KQ54" i="2"/>
  <c r="KR55" i="2"/>
  <c r="KQ31" i="2"/>
  <c r="KR32" i="2"/>
  <c r="KS9" i="2"/>
  <c r="KR8" i="2"/>
  <c r="KO48" i="2"/>
  <c r="FI111" i="11" l="1"/>
  <c r="FI205" i="11" s="1"/>
  <c r="FJ213" i="11" s="1"/>
  <c r="FJ57" i="11" s="1"/>
  <c r="FD128" i="8"/>
  <c r="FD130" i="8"/>
  <c r="FD129" i="8"/>
  <c r="FD132" i="8"/>
  <c r="FD160" i="8" s="1"/>
  <c r="FD124" i="8"/>
  <c r="FD126" i="8"/>
  <c r="FD125" i="8"/>
  <c r="FD131" i="8"/>
  <c r="FD127" i="8"/>
  <c r="FL128" i="11"/>
  <c r="FL132" i="11"/>
  <c r="FL160" i="11" s="1"/>
  <c r="FL124" i="11"/>
  <c r="FL131" i="11"/>
  <c r="FL129" i="11"/>
  <c r="FL126" i="11"/>
  <c r="FL125" i="11"/>
  <c r="FL130" i="11"/>
  <c r="FL127" i="11"/>
  <c r="FH115" i="8"/>
  <c r="FH117" i="8"/>
  <c r="FH116" i="8"/>
  <c r="FH113" i="8"/>
  <c r="FH119" i="8"/>
  <c r="FH118" i="8"/>
  <c r="FH122" i="8" s="1"/>
  <c r="FH207" i="8" s="1"/>
  <c r="FI215" i="8" s="1"/>
  <c r="FI59" i="8" s="1"/>
  <c r="FI114" i="8" s="1"/>
  <c r="FH120" i="8"/>
  <c r="FH114" i="8"/>
  <c r="FJ81" i="12"/>
  <c r="FJ80" i="12"/>
  <c r="FJ82" i="12"/>
  <c r="FJ84" i="12"/>
  <c r="FJ85" i="12"/>
  <c r="FJ77" i="12"/>
  <c r="FJ78" i="12"/>
  <c r="FJ83" i="12"/>
  <c r="FJ79" i="12"/>
  <c r="FI194" i="11"/>
  <c r="FI98" i="12"/>
  <c r="FJ143" i="11"/>
  <c r="FJ162" i="11" s="1"/>
  <c r="FO228" i="11" s="1"/>
  <c r="FJ139" i="11"/>
  <c r="FJ140" i="11"/>
  <c r="FJ136" i="11"/>
  <c r="FJ141" i="11"/>
  <c r="FJ142" i="11"/>
  <c r="FJ135" i="11"/>
  <c r="FJ138" i="11"/>
  <c r="FJ137" i="11"/>
  <c r="FF136" i="8"/>
  <c r="FF143" i="8"/>
  <c r="FF162" i="8" s="1"/>
  <c r="FK228" i="8" s="1"/>
  <c r="FG85" i="9"/>
  <c r="FG79" i="9"/>
  <c r="FG82" i="9"/>
  <c r="FG84" i="9"/>
  <c r="FG77" i="9"/>
  <c r="FG78" i="9"/>
  <c r="FG80" i="9"/>
  <c r="FG81" i="9"/>
  <c r="FG83" i="9"/>
  <c r="FF135" i="8"/>
  <c r="DA253" i="11"/>
  <c r="DA255" i="11" s="1"/>
  <c r="DA259" i="11" s="1"/>
  <c r="FF139" i="8"/>
  <c r="FF141" i="8"/>
  <c r="FF137" i="8"/>
  <c r="FF138" i="8"/>
  <c r="FF142" i="8"/>
  <c r="FG230" i="8"/>
  <c r="FG232" i="8" s="1"/>
  <c r="FE194" i="8"/>
  <c r="FE98" i="9"/>
  <c r="FH102" i="8"/>
  <c r="FH110" i="8"/>
  <c r="FH107" i="8"/>
  <c r="FH104" i="8"/>
  <c r="FH103" i="8"/>
  <c r="FH105" i="8"/>
  <c r="FH109" i="8"/>
  <c r="FH106" i="8"/>
  <c r="FH108" i="8"/>
  <c r="FL122" i="11"/>
  <c r="FL207" i="11" s="1"/>
  <c r="FM215" i="11" s="1"/>
  <c r="FM59" i="11" s="1"/>
  <c r="DA243" i="8"/>
  <c r="DA253" i="8"/>
  <c r="KV241" i="2"/>
  <c r="KU240" i="2"/>
  <c r="KR54" i="2"/>
  <c r="KS55" i="2"/>
  <c r="KS222" i="2"/>
  <c r="KR221" i="2"/>
  <c r="KQ202" i="2"/>
  <c r="KR203" i="2"/>
  <c r="KS32" i="2"/>
  <c r="KR31" i="2"/>
  <c r="KT9" i="2"/>
  <c r="KS8" i="2"/>
  <c r="KP48" i="2"/>
  <c r="FJ106" i="11" l="1"/>
  <c r="FJ108" i="11"/>
  <c r="FJ110" i="11"/>
  <c r="FJ109" i="11"/>
  <c r="FJ105" i="11"/>
  <c r="FJ102" i="11"/>
  <c r="FJ103" i="11"/>
  <c r="FJ111" i="11" s="1"/>
  <c r="FJ205" i="11" s="1"/>
  <c r="FK213" i="11" s="1"/>
  <c r="FK57" i="11" s="1"/>
  <c r="FK102" i="11" s="1"/>
  <c r="FJ104" i="11"/>
  <c r="FJ107" i="11"/>
  <c r="FD133" i="8"/>
  <c r="FD209" i="8" s="1"/>
  <c r="FE217" i="8" s="1"/>
  <c r="FE61" i="8" s="1"/>
  <c r="FL198" i="11"/>
  <c r="FL154" i="11"/>
  <c r="FL188" i="11"/>
  <c r="FL192" i="11" s="1"/>
  <c r="FL182" i="11"/>
  <c r="FD198" i="8"/>
  <c r="FD154" i="8"/>
  <c r="FD188" i="8"/>
  <c r="FD192" i="8" s="1"/>
  <c r="FD182" i="8"/>
  <c r="FL133" i="11"/>
  <c r="FL209" i="11" s="1"/>
  <c r="FM217" i="11" s="1"/>
  <c r="FM61" i="11" s="1"/>
  <c r="FJ86" i="12"/>
  <c r="FJ102" i="12" s="1"/>
  <c r="FK104" i="12" s="1"/>
  <c r="FK42" i="12" s="1"/>
  <c r="FJ144" i="11"/>
  <c r="FJ211" i="11" s="1"/>
  <c r="FK219" i="11" s="1"/>
  <c r="FK63" i="11" s="1"/>
  <c r="FJ184" i="11"/>
  <c r="FL226" i="11" s="1"/>
  <c r="FL230" i="11" s="1"/>
  <c r="FL232" i="11" s="1"/>
  <c r="FJ190" i="11"/>
  <c r="FJ200" i="11"/>
  <c r="FJ156" i="11"/>
  <c r="FL224" i="11" s="1"/>
  <c r="FG86" i="9"/>
  <c r="FG102" i="9" s="1"/>
  <c r="FH104" i="9" s="1"/>
  <c r="FH42" i="9" s="1"/>
  <c r="FF200" i="8"/>
  <c r="FF190" i="8"/>
  <c r="FF156" i="8"/>
  <c r="FH224" i="8" s="1"/>
  <c r="FF184" i="8"/>
  <c r="FH226" i="8" s="1"/>
  <c r="FF144" i="8"/>
  <c r="FF211" i="8" s="1"/>
  <c r="FG219" i="8" s="1"/>
  <c r="FG63" i="8" s="1"/>
  <c r="FH111" i="8"/>
  <c r="FH205" i="8" s="1"/>
  <c r="FI213" i="8" s="1"/>
  <c r="FI57" i="8" s="1"/>
  <c r="FI117" i="8"/>
  <c r="FI113" i="8"/>
  <c r="FI118" i="8"/>
  <c r="FI121" i="8"/>
  <c r="FI116" i="8"/>
  <c r="FI115" i="8"/>
  <c r="FI120" i="8"/>
  <c r="FI119" i="8"/>
  <c r="DA247" i="11"/>
  <c r="FM119" i="11"/>
  <c r="FM118" i="11"/>
  <c r="FM117" i="11"/>
  <c r="FM115" i="11"/>
  <c r="FM113" i="11"/>
  <c r="FM120" i="11"/>
  <c r="FM121" i="11"/>
  <c r="FM114" i="11"/>
  <c r="FM116" i="11"/>
  <c r="DA255" i="8"/>
  <c r="KW241" i="2"/>
  <c r="KV240" i="2"/>
  <c r="KR202" i="2"/>
  <c r="KS203" i="2"/>
  <c r="KT222" i="2"/>
  <c r="KS221" i="2"/>
  <c r="KS54" i="2"/>
  <c r="KT55" i="2"/>
  <c r="KT32" i="2"/>
  <c r="KS31" i="2"/>
  <c r="KU9" i="2"/>
  <c r="KT8" i="2"/>
  <c r="KQ48" i="2"/>
  <c r="FK110" i="11" l="1"/>
  <c r="FK103" i="11"/>
  <c r="FK108" i="11"/>
  <c r="FK109" i="11"/>
  <c r="FK106" i="11"/>
  <c r="FK104" i="11"/>
  <c r="FK107" i="11"/>
  <c r="FK105" i="11"/>
  <c r="FM126" i="11"/>
  <c r="FM132" i="11"/>
  <c r="FM160" i="11" s="1"/>
  <c r="FM124" i="11"/>
  <c r="FM129" i="11"/>
  <c r="FM127" i="11"/>
  <c r="FM125" i="11"/>
  <c r="FM130" i="11"/>
  <c r="FM131" i="11"/>
  <c r="FM128" i="11"/>
  <c r="FE125" i="8"/>
  <c r="FE131" i="8"/>
  <c r="FE128" i="8"/>
  <c r="FE124" i="8"/>
  <c r="FE127" i="8"/>
  <c r="FE129" i="8"/>
  <c r="FE130" i="8"/>
  <c r="FE126" i="8"/>
  <c r="FE132" i="8"/>
  <c r="FE160" i="8" s="1"/>
  <c r="FK84" i="12"/>
  <c r="FK82" i="12"/>
  <c r="FK78" i="12"/>
  <c r="FK79" i="12"/>
  <c r="FK77" i="12"/>
  <c r="FK80" i="12"/>
  <c r="FK85" i="12"/>
  <c r="FK83" i="12"/>
  <c r="FK81" i="12"/>
  <c r="FJ98" i="12"/>
  <c r="FJ194" i="11"/>
  <c r="FK142" i="11"/>
  <c r="FK143" i="11"/>
  <c r="FK162" i="11" s="1"/>
  <c r="FP228" i="11" s="1"/>
  <c r="FK135" i="11"/>
  <c r="FK141" i="11"/>
  <c r="FK137" i="11"/>
  <c r="FK140" i="11"/>
  <c r="FK139" i="11"/>
  <c r="FK136" i="11"/>
  <c r="FK138" i="11"/>
  <c r="FG139" i="8"/>
  <c r="FG138" i="8"/>
  <c r="FG142" i="8"/>
  <c r="FG137" i="8"/>
  <c r="FG136" i="8"/>
  <c r="FG135" i="8"/>
  <c r="FG141" i="8"/>
  <c r="FG143" i="8"/>
  <c r="FG162" i="8" s="1"/>
  <c r="FL228" i="8" s="1"/>
  <c r="FG140" i="8"/>
  <c r="FH230" i="8"/>
  <c r="FH232" i="8" s="1"/>
  <c r="FF194" i="8"/>
  <c r="FF98" i="9"/>
  <c r="FH82" i="9"/>
  <c r="FH78" i="9"/>
  <c r="FH77" i="9"/>
  <c r="FH81" i="9"/>
  <c r="FH84" i="9"/>
  <c r="FH85" i="9"/>
  <c r="FH80" i="9"/>
  <c r="FH79" i="9"/>
  <c r="FH83" i="9"/>
  <c r="FI103" i="8"/>
  <c r="FI109" i="8"/>
  <c r="FI102" i="8"/>
  <c r="FI110" i="8"/>
  <c r="FI106" i="8"/>
  <c r="FI105" i="8"/>
  <c r="FI108" i="8"/>
  <c r="FI104" i="8"/>
  <c r="FI107" i="8"/>
  <c r="FI122" i="8"/>
  <c r="FI207" i="8" s="1"/>
  <c r="FJ215" i="8" s="1"/>
  <c r="FJ59" i="8" s="1"/>
  <c r="FJ121" i="8" s="1"/>
  <c r="DA249" i="11"/>
  <c r="FM122" i="11"/>
  <c r="FM207" i="11" s="1"/>
  <c r="FN215" i="11" s="1"/>
  <c r="FN59" i="11" s="1"/>
  <c r="FN121" i="11" s="1"/>
  <c r="DA247" i="8"/>
  <c r="DA259" i="8"/>
  <c r="KX241" i="2"/>
  <c r="KW240" i="2"/>
  <c r="KT203" i="2"/>
  <c r="KS202" i="2"/>
  <c r="KU222" i="2"/>
  <c r="KT221" i="2"/>
  <c r="KU55" i="2"/>
  <c r="KT54" i="2"/>
  <c r="KT31" i="2"/>
  <c r="KU32" i="2"/>
  <c r="KV9" i="2"/>
  <c r="KU8" i="2"/>
  <c r="KR48" i="2"/>
  <c r="FK111" i="11" l="1"/>
  <c r="FK205" i="11" s="1"/>
  <c r="FL213" i="11" s="1"/>
  <c r="FL57" i="11" s="1"/>
  <c r="FE133" i="8"/>
  <c r="FE209" i="8" s="1"/>
  <c r="FF217" i="8" s="1"/>
  <c r="FF61" i="8" s="1"/>
  <c r="FM154" i="11"/>
  <c r="FM188" i="11"/>
  <c r="FM192" i="11" s="1"/>
  <c r="FM182" i="11"/>
  <c r="FM198" i="11"/>
  <c r="FM133" i="11"/>
  <c r="FM209" i="11" s="1"/>
  <c r="FN217" i="11" s="1"/>
  <c r="FN61" i="11" s="1"/>
  <c r="FE182" i="8"/>
  <c r="FE188" i="8"/>
  <c r="FE192" i="8" s="1"/>
  <c r="FE198" i="8"/>
  <c r="FE154" i="8"/>
  <c r="FH86" i="9"/>
  <c r="FH102" i="9" s="1"/>
  <c r="FI104" i="9" s="1"/>
  <c r="FI42" i="9" s="1"/>
  <c r="FI85" i="9" s="1"/>
  <c r="FK144" i="11"/>
  <c r="FK211" i="11" s="1"/>
  <c r="FL219" i="11" s="1"/>
  <c r="FL63" i="11" s="1"/>
  <c r="FL135" i="11" s="1"/>
  <c r="FK86" i="12"/>
  <c r="FK102" i="12" s="1"/>
  <c r="FL104" i="12" s="1"/>
  <c r="FL42" i="12" s="1"/>
  <c r="FK200" i="11"/>
  <c r="FK156" i="11"/>
  <c r="FM224" i="11" s="1"/>
  <c r="FK190" i="11"/>
  <c r="FK184" i="11"/>
  <c r="FM226" i="11" s="1"/>
  <c r="FG156" i="8"/>
  <c r="FI224" i="8" s="1"/>
  <c r="FG184" i="8"/>
  <c r="FI226" i="8" s="1"/>
  <c r="FG200" i="8"/>
  <c r="FG190" i="8"/>
  <c r="FG144" i="8"/>
  <c r="FG211" i="8" s="1"/>
  <c r="FH219" i="8" s="1"/>
  <c r="FH63" i="8" s="1"/>
  <c r="FI111" i="8"/>
  <c r="FI205" i="8" s="1"/>
  <c r="FJ213" i="8" s="1"/>
  <c r="FJ57" i="8" s="1"/>
  <c r="FJ113" i="8"/>
  <c r="FJ119" i="8"/>
  <c r="FJ115" i="8"/>
  <c r="FJ120" i="8"/>
  <c r="FJ117" i="8"/>
  <c r="FJ116" i="8"/>
  <c r="FJ118" i="8"/>
  <c r="FJ114" i="8"/>
  <c r="DA257" i="11"/>
  <c r="DB245" i="11" s="1"/>
  <c r="DA251" i="11"/>
  <c r="FN117" i="11"/>
  <c r="FN114" i="11"/>
  <c r="FN116" i="11"/>
  <c r="FN113" i="11"/>
  <c r="FN115" i="11"/>
  <c r="FN118" i="11"/>
  <c r="FN120" i="11"/>
  <c r="FN119" i="11"/>
  <c r="DA249" i="8"/>
  <c r="KX240" i="2"/>
  <c r="KY241" i="2"/>
  <c r="KU221" i="2"/>
  <c r="KV222" i="2"/>
  <c r="KU54" i="2"/>
  <c r="KV55" i="2"/>
  <c r="KU203" i="2"/>
  <c r="KT202" i="2"/>
  <c r="KU31" i="2"/>
  <c r="KV32" i="2"/>
  <c r="KW9" i="2"/>
  <c r="KV8" i="2"/>
  <c r="KS48" i="2"/>
  <c r="FL110" i="11" l="1"/>
  <c r="FL103" i="11"/>
  <c r="FL109" i="11"/>
  <c r="FL105" i="11"/>
  <c r="FL102" i="11"/>
  <c r="FL106" i="11"/>
  <c r="FL108" i="11"/>
  <c r="FL104" i="11"/>
  <c r="FL107" i="11"/>
  <c r="FN132" i="11"/>
  <c r="FN160" i="11" s="1"/>
  <c r="FN127" i="11"/>
  <c r="FN125" i="11"/>
  <c r="FN129" i="11"/>
  <c r="FN128" i="11"/>
  <c r="FN124" i="11"/>
  <c r="FN130" i="11"/>
  <c r="FN126" i="11"/>
  <c r="FN131" i="11"/>
  <c r="FF124" i="8"/>
  <c r="FF126" i="8"/>
  <c r="FF125" i="8"/>
  <c r="FF132" i="8"/>
  <c r="FF160" i="8" s="1"/>
  <c r="FF127" i="8"/>
  <c r="FF128" i="8"/>
  <c r="FF131" i="8"/>
  <c r="FF130" i="8"/>
  <c r="FF129" i="8"/>
  <c r="FI77" i="9"/>
  <c r="FL140" i="11"/>
  <c r="FL137" i="11"/>
  <c r="FI79" i="9"/>
  <c r="FL138" i="11"/>
  <c r="FI80" i="9"/>
  <c r="FL141" i="11"/>
  <c r="FI82" i="9"/>
  <c r="FL142" i="11"/>
  <c r="FI83" i="9"/>
  <c r="FI81" i="9"/>
  <c r="FL139" i="11"/>
  <c r="FL136" i="11"/>
  <c r="FI78" i="9"/>
  <c r="FI84" i="9"/>
  <c r="FL143" i="11"/>
  <c r="FL162" i="11" s="1"/>
  <c r="FQ228" i="11" s="1"/>
  <c r="FL83" i="12"/>
  <c r="FL82" i="12"/>
  <c r="FL79" i="12"/>
  <c r="FL80" i="12"/>
  <c r="FL78" i="12"/>
  <c r="FL85" i="12"/>
  <c r="FL84" i="12"/>
  <c r="FL81" i="12"/>
  <c r="FL77" i="12"/>
  <c r="FM230" i="11"/>
  <c r="FM232" i="11" s="1"/>
  <c r="FL190" i="11"/>
  <c r="FL200" i="11"/>
  <c r="FL184" i="11"/>
  <c r="FN226" i="11" s="1"/>
  <c r="FL156" i="11"/>
  <c r="FN224" i="11" s="1"/>
  <c r="FK194" i="11"/>
  <c r="FK98" i="12"/>
  <c r="FH135" i="8"/>
  <c r="FH139" i="8"/>
  <c r="FH142" i="8"/>
  <c r="FH137" i="8"/>
  <c r="FH136" i="8"/>
  <c r="FH138" i="8"/>
  <c r="FH141" i="8"/>
  <c r="FH140" i="8"/>
  <c r="FH143" i="8"/>
  <c r="FH162" i="8" s="1"/>
  <c r="FM228" i="8" s="1"/>
  <c r="FG194" i="8"/>
  <c r="FG98" i="9"/>
  <c r="FI230" i="8"/>
  <c r="FI232" i="8" s="1"/>
  <c r="FJ103" i="8"/>
  <c r="FJ104" i="8"/>
  <c r="FJ110" i="8"/>
  <c r="FJ106" i="8"/>
  <c r="FJ107" i="8"/>
  <c r="FJ109" i="8"/>
  <c r="FJ105" i="8"/>
  <c r="FJ102" i="8"/>
  <c r="FJ108" i="8"/>
  <c r="FJ122" i="8"/>
  <c r="FJ207" i="8" s="1"/>
  <c r="FK215" i="8" s="1"/>
  <c r="FK59" i="8" s="1"/>
  <c r="FK116" i="8" s="1"/>
  <c r="DB243" i="11"/>
  <c r="DB253" i="11"/>
  <c r="FN122" i="11"/>
  <c r="FN207" i="11" s="1"/>
  <c r="FO215" i="11" s="1"/>
  <c r="FO59" i="11" s="1"/>
  <c r="FO120" i="11" s="1"/>
  <c r="DA257" i="8"/>
  <c r="DA251" i="8"/>
  <c r="DB243" i="8" s="1"/>
  <c r="KZ241" i="2"/>
  <c r="KY240" i="2"/>
  <c r="KW55" i="2"/>
  <c r="KV54" i="2"/>
  <c r="KW222" i="2"/>
  <c r="KV221" i="2"/>
  <c r="KU202" i="2"/>
  <c r="KV203" i="2"/>
  <c r="KW32" i="2"/>
  <c r="KV31" i="2"/>
  <c r="KX9" i="2"/>
  <c r="KW8" i="2"/>
  <c r="KT48" i="2"/>
  <c r="FL111" i="11" l="1"/>
  <c r="FL205" i="11" s="1"/>
  <c r="FM213" i="11" s="1"/>
  <c r="FM57" i="11" s="1"/>
  <c r="FN154" i="11"/>
  <c r="FN188" i="11"/>
  <c r="FN192" i="11" s="1"/>
  <c r="FN182" i="11"/>
  <c r="FN198" i="11"/>
  <c r="FF133" i="8"/>
  <c r="FF209" i="8" s="1"/>
  <c r="FG217" i="8" s="1"/>
  <c r="FG61" i="8" s="1"/>
  <c r="FL144" i="11"/>
  <c r="FL211" i="11" s="1"/>
  <c r="FM219" i="11" s="1"/>
  <c r="FM63" i="11" s="1"/>
  <c r="FM142" i="11" s="1"/>
  <c r="FF188" i="8"/>
  <c r="FF192" i="8" s="1"/>
  <c r="FF154" i="8"/>
  <c r="FF198" i="8"/>
  <c r="FF182" i="8"/>
  <c r="FN133" i="11"/>
  <c r="FN209" i="11" s="1"/>
  <c r="FO217" i="11" s="1"/>
  <c r="FO61" i="11" s="1"/>
  <c r="FL86" i="12"/>
  <c r="FL102" i="12" s="1"/>
  <c r="FM104" i="12" s="1"/>
  <c r="FM42" i="12" s="1"/>
  <c r="FI86" i="9"/>
  <c r="FI102" i="9" s="1"/>
  <c r="FJ104" i="9" s="1"/>
  <c r="FJ42" i="9" s="1"/>
  <c r="FH144" i="8"/>
  <c r="FH211" i="8" s="1"/>
  <c r="FI219" i="8" s="1"/>
  <c r="FI63" i="8" s="1"/>
  <c r="FI141" i="8" s="1"/>
  <c r="FN230" i="11"/>
  <c r="FN232" i="11" s="1"/>
  <c r="FL194" i="11"/>
  <c r="FL98" i="12"/>
  <c r="FH190" i="8"/>
  <c r="FH184" i="8"/>
  <c r="FJ226" i="8" s="1"/>
  <c r="FH200" i="8"/>
  <c r="FH156" i="8"/>
  <c r="FJ224" i="8" s="1"/>
  <c r="FJ111" i="8"/>
  <c r="FJ205" i="8" s="1"/>
  <c r="FK213" i="8" s="1"/>
  <c r="FK57" i="8" s="1"/>
  <c r="FK118" i="8"/>
  <c r="FK117" i="8"/>
  <c r="FK114" i="8"/>
  <c r="FK115" i="8"/>
  <c r="FK113" i="8"/>
  <c r="FK121" i="8"/>
  <c r="FK119" i="8"/>
  <c r="FK120" i="8"/>
  <c r="DB255" i="11"/>
  <c r="DB259" i="11" s="1"/>
  <c r="FO118" i="11"/>
  <c r="FO113" i="11"/>
  <c r="FO119" i="11"/>
  <c r="FO114" i="11"/>
  <c r="FO121" i="11"/>
  <c r="FO117" i="11"/>
  <c r="FO115" i="11"/>
  <c r="FO116" i="11"/>
  <c r="DB245" i="8"/>
  <c r="LA241" i="2"/>
  <c r="KZ240" i="2"/>
  <c r="KW54" i="2"/>
  <c r="KX55" i="2"/>
  <c r="KV202" i="2"/>
  <c r="KW203" i="2"/>
  <c r="KX222" i="2"/>
  <c r="KW221" i="2"/>
  <c r="KX32" i="2"/>
  <c r="KW31" i="2"/>
  <c r="KY9" i="2"/>
  <c r="KX8" i="2"/>
  <c r="KU48" i="2"/>
  <c r="FM137" i="11" l="1"/>
  <c r="FM109" i="11"/>
  <c r="FM102" i="11"/>
  <c r="FM108" i="11"/>
  <c r="FM107" i="11"/>
  <c r="FM105" i="11"/>
  <c r="FM106" i="11"/>
  <c r="FM103" i="11"/>
  <c r="FM111" i="11" s="1"/>
  <c r="FM205" i="11" s="1"/>
  <c r="FN213" i="11" s="1"/>
  <c r="FN57" i="11" s="1"/>
  <c r="FN108" i="11" s="1"/>
  <c r="FM110" i="11"/>
  <c r="FM104" i="11"/>
  <c r="FM143" i="11"/>
  <c r="FM162" i="11" s="1"/>
  <c r="FR228" i="11" s="1"/>
  <c r="FM136" i="11"/>
  <c r="FM141" i="11"/>
  <c r="FG132" i="8"/>
  <c r="FG160" i="8" s="1"/>
  <c r="FG124" i="8"/>
  <c r="FG127" i="8"/>
  <c r="FG131" i="8"/>
  <c r="FG126" i="8"/>
  <c r="FG128" i="8"/>
  <c r="FG125" i="8"/>
  <c r="FG129" i="8"/>
  <c r="FG130" i="8"/>
  <c r="FO125" i="11"/>
  <c r="FO126" i="11"/>
  <c r="FO129" i="11"/>
  <c r="FO128" i="11"/>
  <c r="FO127" i="11"/>
  <c r="FO132" i="11"/>
  <c r="FO160" i="11" s="1"/>
  <c r="FO130" i="11"/>
  <c r="FO131" i="11"/>
  <c r="FO124" i="11"/>
  <c r="FM139" i="11"/>
  <c r="FM140" i="11"/>
  <c r="FM135" i="11"/>
  <c r="FM138" i="11"/>
  <c r="FM144" i="11" s="1"/>
  <c r="FM211" i="11" s="1"/>
  <c r="FN219" i="11" s="1"/>
  <c r="FN63" i="11" s="1"/>
  <c r="FJ80" i="9"/>
  <c r="FJ83" i="9"/>
  <c r="FJ84" i="9"/>
  <c r="FJ79" i="9"/>
  <c r="FJ85" i="9"/>
  <c r="FJ81" i="9"/>
  <c r="FJ78" i="9"/>
  <c r="FJ77" i="9"/>
  <c r="FJ82" i="9"/>
  <c r="FM78" i="12"/>
  <c r="FM77" i="12"/>
  <c r="FM82" i="12"/>
  <c r="FM79" i="12"/>
  <c r="FM85" i="12"/>
  <c r="FM84" i="12"/>
  <c r="FM83" i="12"/>
  <c r="FM80" i="12"/>
  <c r="FM81" i="12"/>
  <c r="FI143" i="8"/>
  <c r="FI162" i="8" s="1"/>
  <c r="FN228" i="8" s="1"/>
  <c r="FI135" i="8"/>
  <c r="FI137" i="8"/>
  <c r="FI139" i="8"/>
  <c r="FI140" i="8"/>
  <c r="FI138" i="8"/>
  <c r="FI142" i="8"/>
  <c r="FM156" i="11"/>
  <c r="FO224" i="11" s="1"/>
  <c r="FM200" i="11"/>
  <c r="FM184" i="11"/>
  <c r="FO226" i="11" s="1"/>
  <c r="FO230" i="11" s="1"/>
  <c r="FO232" i="11" s="1"/>
  <c r="FM190" i="11"/>
  <c r="FI136" i="8"/>
  <c r="FJ230" i="8"/>
  <c r="FJ232" i="8" s="1"/>
  <c r="FH194" i="8"/>
  <c r="FH98" i="9"/>
  <c r="FK110" i="8"/>
  <c r="FK105" i="8"/>
  <c r="FK107" i="8"/>
  <c r="FK109" i="8"/>
  <c r="FK103" i="8"/>
  <c r="FK108" i="8"/>
  <c r="FK106" i="8"/>
  <c r="FK102" i="8"/>
  <c r="FK104" i="8"/>
  <c r="FK122" i="8"/>
  <c r="FK207" i="8" s="1"/>
  <c r="FL215" i="8" s="1"/>
  <c r="FL59" i="8" s="1"/>
  <c r="FL117" i="8" s="1"/>
  <c r="DB247" i="11"/>
  <c r="FO122" i="11"/>
  <c r="FO207" i="11" s="1"/>
  <c r="FP215" i="11" s="1"/>
  <c r="FP59" i="11" s="1"/>
  <c r="FP121" i="11" s="1"/>
  <c r="DB253" i="8"/>
  <c r="LA240" i="2"/>
  <c r="LB241" i="2"/>
  <c r="KX221" i="2"/>
  <c r="KY222" i="2"/>
  <c r="KY55" i="2"/>
  <c r="KX54" i="2"/>
  <c r="KW202" i="2"/>
  <c r="KX203" i="2"/>
  <c r="KX31" i="2"/>
  <c r="KY32" i="2"/>
  <c r="KZ9" i="2"/>
  <c r="KY8" i="2"/>
  <c r="KV48" i="2"/>
  <c r="FN103" i="11" l="1"/>
  <c r="FN109" i="11"/>
  <c r="FN102" i="11"/>
  <c r="FN110" i="11"/>
  <c r="FN106" i="11"/>
  <c r="FN107" i="11"/>
  <c r="FN104" i="11"/>
  <c r="FN105" i="11"/>
  <c r="FO188" i="11"/>
  <c r="FO192" i="11" s="1"/>
  <c r="FO198" i="11"/>
  <c r="FO182" i="11"/>
  <c r="FO154" i="11"/>
  <c r="FG133" i="8"/>
  <c r="FG209" i="8" s="1"/>
  <c r="FH217" i="8" s="1"/>
  <c r="FH61" i="8" s="1"/>
  <c r="FO133" i="11"/>
  <c r="FO209" i="11" s="1"/>
  <c r="FP217" i="11" s="1"/>
  <c r="FP61" i="11" s="1"/>
  <c r="FG154" i="8"/>
  <c r="FG182" i="8"/>
  <c r="FG188" i="8"/>
  <c r="FG192" i="8" s="1"/>
  <c r="FG198" i="8"/>
  <c r="FI144" i="8"/>
  <c r="FI211" i="8" s="1"/>
  <c r="FJ219" i="8" s="1"/>
  <c r="FJ63" i="8" s="1"/>
  <c r="FJ135" i="8" s="1"/>
  <c r="FJ190" i="8" s="1"/>
  <c r="FM86" i="12"/>
  <c r="FM102" i="12" s="1"/>
  <c r="FN104" i="12" s="1"/>
  <c r="FN42" i="12" s="1"/>
  <c r="FJ86" i="9"/>
  <c r="FJ102" i="9" s="1"/>
  <c r="FK104" i="9" s="1"/>
  <c r="FK42" i="9" s="1"/>
  <c r="FM194" i="11"/>
  <c r="FM98" i="12"/>
  <c r="FN143" i="11"/>
  <c r="FN162" i="11" s="1"/>
  <c r="FS228" i="11" s="1"/>
  <c r="FN141" i="11"/>
  <c r="FN142" i="11"/>
  <c r="FN135" i="11"/>
  <c r="FN140" i="11"/>
  <c r="FN137" i="11"/>
  <c r="FN139" i="11"/>
  <c r="FN136" i="11"/>
  <c r="FN138" i="11"/>
  <c r="FI190" i="8"/>
  <c r="FI200" i="8"/>
  <c r="FI184" i="8"/>
  <c r="FK226" i="8" s="1"/>
  <c r="FI156" i="8"/>
  <c r="FK224" i="8" s="1"/>
  <c r="FK111" i="8"/>
  <c r="FK205" i="8" s="1"/>
  <c r="FL213" i="8" s="1"/>
  <c r="FL57" i="8" s="1"/>
  <c r="FL110" i="8" s="1"/>
  <c r="FL113" i="8"/>
  <c r="FL115" i="8"/>
  <c r="FL116" i="8"/>
  <c r="FL114" i="8"/>
  <c r="FL118" i="8"/>
  <c r="FL119" i="8"/>
  <c r="FL121" i="8"/>
  <c r="FL120" i="8"/>
  <c r="DB249" i="11"/>
  <c r="FP114" i="11"/>
  <c r="FP113" i="11"/>
  <c r="FP115" i="11"/>
  <c r="FP120" i="11"/>
  <c r="FN111" i="11"/>
  <c r="FN205" i="11" s="1"/>
  <c r="FO213" i="11" s="1"/>
  <c r="FO57" i="11" s="1"/>
  <c r="FO108" i="11" s="1"/>
  <c r="FP118" i="11"/>
  <c r="FP117" i="11"/>
  <c r="FP119" i="11"/>
  <c r="FP116" i="11"/>
  <c r="DB255" i="8"/>
  <c r="LB240" i="2"/>
  <c r="LC241" i="2"/>
  <c r="KY221" i="2"/>
  <c r="KZ222" i="2"/>
  <c r="KY203" i="2"/>
  <c r="KX202" i="2"/>
  <c r="KZ55" i="2"/>
  <c r="KY54" i="2"/>
  <c r="KY31" i="2"/>
  <c r="KZ32" i="2"/>
  <c r="LA9" i="2"/>
  <c r="KZ8" i="2"/>
  <c r="KW48" i="2"/>
  <c r="FP125" i="11" l="1"/>
  <c r="FP127" i="11"/>
  <c r="FP126" i="11"/>
  <c r="FP129" i="11"/>
  <c r="FP132" i="11"/>
  <c r="FP160" i="11" s="1"/>
  <c r="FP131" i="11"/>
  <c r="FP128" i="11"/>
  <c r="FP124" i="11"/>
  <c r="FP130" i="11"/>
  <c r="FH125" i="8"/>
  <c r="FH132" i="8"/>
  <c r="FH160" i="8" s="1"/>
  <c r="FH127" i="8"/>
  <c r="FH131" i="8"/>
  <c r="FH128" i="8"/>
  <c r="FH130" i="8"/>
  <c r="FH124" i="8"/>
  <c r="FH129" i="8"/>
  <c r="FH126" i="8"/>
  <c r="FJ184" i="8"/>
  <c r="FL226" i="8" s="1"/>
  <c r="FJ136" i="8"/>
  <c r="FJ137" i="8"/>
  <c r="FJ139" i="8"/>
  <c r="FJ142" i="8"/>
  <c r="FJ138" i="8"/>
  <c r="FJ140" i="8"/>
  <c r="FJ141" i="8"/>
  <c r="FJ143" i="8"/>
  <c r="FJ162" i="8" s="1"/>
  <c r="FO228" i="8" s="1"/>
  <c r="FJ156" i="8"/>
  <c r="FL224" i="8" s="1"/>
  <c r="FJ200" i="8"/>
  <c r="FK81" i="9"/>
  <c r="FK85" i="9"/>
  <c r="FK80" i="9"/>
  <c r="FK82" i="9"/>
  <c r="FK84" i="9"/>
  <c r="FK78" i="9"/>
  <c r="FK79" i="9"/>
  <c r="FK77" i="9"/>
  <c r="FK83" i="9"/>
  <c r="FN77" i="12"/>
  <c r="FN81" i="12"/>
  <c r="FN79" i="12"/>
  <c r="FN78" i="12"/>
  <c r="FN85" i="12"/>
  <c r="FN80" i="12"/>
  <c r="FN83" i="12"/>
  <c r="FN84" i="12"/>
  <c r="FN82" i="12"/>
  <c r="FK230" i="8"/>
  <c r="FK232" i="8" s="1"/>
  <c r="FN200" i="11"/>
  <c r="FN184" i="11"/>
  <c r="FP226" i="11" s="1"/>
  <c r="FN156" i="11"/>
  <c r="FP224" i="11" s="1"/>
  <c r="FN190" i="11"/>
  <c r="FI98" i="9"/>
  <c r="FI194" i="8"/>
  <c r="FL122" i="8"/>
  <c r="FL207" i="8" s="1"/>
  <c r="FM215" i="8" s="1"/>
  <c r="FM59" i="8" s="1"/>
  <c r="FM116" i="8" s="1"/>
  <c r="FN144" i="11"/>
  <c r="FN211" i="11" s="1"/>
  <c r="FO219" i="11" s="1"/>
  <c r="FO63" i="11" s="1"/>
  <c r="FL107" i="8"/>
  <c r="FL109" i="8"/>
  <c r="FL103" i="8"/>
  <c r="FL108" i="8"/>
  <c r="FL104" i="8"/>
  <c r="FL102" i="8"/>
  <c r="FL106" i="8"/>
  <c r="FL105" i="8"/>
  <c r="FP122" i="11"/>
  <c r="FP207" i="11" s="1"/>
  <c r="FQ215" i="11" s="1"/>
  <c r="FQ59" i="11" s="1"/>
  <c r="FQ119" i="11" s="1"/>
  <c r="DB257" i="11"/>
  <c r="DC245" i="11" s="1"/>
  <c r="DB251" i="11"/>
  <c r="FO109" i="11"/>
  <c r="FO105" i="11"/>
  <c r="FO102" i="11"/>
  <c r="FO110" i="11"/>
  <c r="FO104" i="11"/>
  <c r="FO107" i="11"/>
  <c r="FO106" i="11"/>
  <c r="FO103" i="11"/>
  <c r="FJ194" i="8"/>
  <c r="FJ98" i="9"/>
  <c r="DB247" i="8"/>
  <c r="DB259" i="8"/>
  <c r="LD241" i="2"/>
  <c r="LC240" i="2"/>
  <c r="LA222" i="2"/>
  <c r="KZ221" i="2"/>
  <c r="KZ54" i="2"/>
  <c r="LA55" i="2"/>
  <c r="KY202" i="2"/>
  <c r="KZ203" i="2"/>
  <c r="LA32" i="2"/>
  <c r="KZ31" i="2"/>
  <c r="LB9" i="2"/>
  <c r="LA8" i="2"/>
  <c r="KX48" i="2"/>
  <c r="FH133" i="8" l="1"/>
  <c r="FH209" i="8" s="1"/>
  <c r="FI217" i="8" s="1"/>
  <c r="FI61" i="8" s="1"/>
  <c r="FI131" i="8" s="1"/>
  <c r="FH188" i="8"/>
  <c r="FH192" i="8" s="1"/>
  <c r="FH154" i="8"/>
  <c r="FH182" i="8"/>
  <c r="FH198" i="8"/>
  <c r="FP133" i="11"/>
  <c r="FP209" i="11" s="1"/>
  <c r="FQ217" i="11" s="1"/>
  <c r="FQ61" i="11" s="1"/>
  <c r="FP182" i="11"/>
  <c r="FP154" i="11"/>
  <c r="FP188" i="11"/>
  <c r="FP192" i="11" s="1"/>
  <c r="FP198" i="11"/>
  <c r="FL230" i="8"/>
  <c r="FL232" i="8" s="1"/>
  <c r="FJ144" i="8"/>
  <c r="FJ211" i="8" s="1"/>
  <c r="FK219" i="8" s="1"/>
  <c r="FK63" i="8" s="1"/>
  <c r="FK86" i="9"/>
  <c r="FK102" i="9" s="1"/>
  <c r="FL104" i="9" s="1"/>
  <c r="FL42" i="9" s="1"/>
  <c r="FN86" i="12"/>
  <c r="FN102" i="12" s="1"/>
  <c r="FO104" i="12" s="1"/>
  <c r="FO42" i="12" s="1"/>
  <c r="FM118" i="8"/>
  <c r="FO136" i="11"/>
  <c r="FO141" i="11"/>
  <c r="FO137" i="11"/>
  <c r="FO135" i="11"/>
  <c r="FO143" i="11"/>
  <c r="FO162" i="11" s="1"/>
  <c r="FT228" i="11" s="1"/>
  <c r="FO140" i="11"/>
  <c r="FO138" i="11"/>
  <c r="FO139" i="11"/>
  <c r="FO142" i="11"/>
  <c r="FM119" i="8"/>
  <c r="FM113" i="8"/>
  <c r="FM121" i="8"/>
  <c r="FN194" i="11"/>
  <c r="FN98" i="12"/>
  <c r="FM120" i="8"/>
  <c r="FM115" i="8"/>
  <c r="FP230" i="11"/>
  <c r="FP232" i="11" s="1"/>
  <c r="FM114" i="8"/>
  <c r="FM117" i="8"/>
  <c r="FL111" i="8"/>
  <c r="FL205" i="8" s="1"/>
  <c r="FM213" i="8" s="1"/>
  <c r="FM57" i="8" s="1"/>
  <c r="FQ115" i="11"/>
  <c r="FQ114" i="11"/>
  <c r="FQ117" i="11"/>
  <c r="FQ113" i="11"/>
  <c r="FQ121" i="11"/>
  <c r="FQ118" i="11"/>
  <c r="FQ120" i="11"/>
  <c r="FQ116" i="11"/>
  <c r="FO111" i="11"/>
  <c r="FO205" i="11" s="1"/>
  <c r="FP213" i="11" s="1"/>
  <c r="FP57" i="11" s="1"/>
  <c r="FP110" i="11" s="1"/>
  <c r="DC253" i="11"/>
  <c r="DC243" i="11"/>
  <c r="DB249" i="8"/>
  <c r="LE241" i="2"/>
  <c r="LD240" i="2"/>
  <c r="LA203" i="2"/>
  <c r="KZ202" i="2"/>
  <c r="LB55" i="2"/>
  <c r="LA54" i="2"/>
  <c r="LA221" i="2"/>
  <c r="LB222" i="2"/>
  <c r="LB32" i="2"/>
  <c r="LA31" i="2"/>
  <c r="LC9" i="2"/>
  <c r="LB8" i="2"/>
  <c r="KY48" i="2"/>
  <c r="FI128" i="8" l="1"/>
  <c r="FI125" i="8"/>
  <c r="FI130" i="8"/>
  <c r="FI127" i="8"/>
  <c r="FI126" i="8"/>
  <c r="FI124" i="8"/>
  <c r="FI188" i="8" s="1"/>
  <c r="FI192" i="8" s="1"/>
  <c r="FI132" i="8"/>
  <c r="FI160" i="8" s="1"/>
  <c r="FI129" i="8"/>
  <c r="FI154" i="8"/>
  <c r="FI182" i="8"/>
  <c r="FQ127" i="11"/>
  <c r="FQ129" i="11"/>
  <c r="FQ130" i="11"/>
  <c r="FQ131" i="11"/>
  <c r="FQ125" i="11"/>
  <c r="FQ126" i="11"/>
  <c r="FQ128" i="11"/>
  <c r="FQ124" i="11"/>
  <c r="FQ132" i="11"/>
  <c r="FQ160" i="11" s="1"/>
  <c r="FM122" i="8"/>
  <c r="FM207" i="8" s="1"/>
  <c r="FN215" i="8" s="1"/>
  <c r="FN59" i="8" s="1"/>
  <c r="FN121" i="8" s="1"/>
  <c r="FK141" i="8"/>
  <c r="FK140" i="8"/>
  <c r="FK137" i="8"/>
  <c r="FK139" i="8"/>
  <c r="FK135" i="8"/>
  <c r="FK138" i="8"/>
  <c r="FK143" i="8"/>
  <c r="FK162" i="8" s="1"/>
  <c r="FP228" i="8" s="1"/>
  <c r="FK136" i="8"/>
  <c r="FK142" i="8"/>
  <c r="FO79" i="12"/>
  <c r="FO77" i="12"/>
  <c r="FO78" i="12"/>
  <c r="FO83" i="12"/>
  <c r="FO80" i="12"/>
  <c r="FO84" i="12"/>
  <c r="FO82" i="12"/>
  <c r="FO85" i="12"/>
  <c r="FO81" i="12"/>
  <c r="FL80" i="9"/>
  <c r="FL84" i="9"/>
  <c r="FL81" i="9"/>
  <c r="FL78" i="9"/>
  <c r="FL77" i="9"/>
  <c r="FL85" i="9"/>
  <c r="FL83" i="9"/>
  <c r="FL79" i="9"/>
  <c r="FL82" i="9"/>
  <c r="FO156" i="11"/>
  <c r="FQ224" i="11" s="1"/>
  <c r="FO190" i="11"/>
  <c r="FO184" i="11"/>
  <c r="FQ226" i="11" s="1"/>
  <c r="FQ230" i="11" s="1"/>
  <c r="FQ232" i="11" s="1"/>
  <c r="FO200" i="11"/>
  <c r="FO144" i="11"/>
  <c r="FO211" i="11" s="1"/>
  <c r="FP219" i="11" s="1"/>
  <c r="FP63" i="11" s="1"/>
  <c r="FM102" i="8"/>
  <c r="FM103" i="8"/>
  <c r="FM104" i="8"/>
  <c r="FM108" i="8"/>
  <c r="FM106" i="8"/>
  <c r="FM107" i="8"/>
  <c r="FM110" i="8"/>
  <c r="FM109" i="8"/>
  <c r="FM105" i="8"/>
  <c r="FQ122" i="11"/>
  <c r="FQ207" i="11" s="1"/>
  <c r="FR215" i="11" s="1"/>
  <c r="FR59" i="11" s="1"/>
  <c r="FR119" i="11" s="1"/>
  <c r="FP104" i="11"/>
  <c r="FP103" i="11"/>
  <c r="FP105" i="11"/>
  <c r="FP102" i="11"/>
  <c r="FP107" i="11"/>
  <c r="FP106" i="11"/>
  <c r="FP108" i="11"/>
  <c r="FP109" i="11"/>
  <c r="DC255" i="11"/>
  <c r="DC259" i="11" s="1"/>
  <c r="DB251" i="8"/>
  <c r="DB257" i="8"/>
  <c r="LF241" i="2"/>
  <c r="LE240" i="2"/>
  <c r="LC222" i="2"/>
  <c r="LB221" i="2"/>
  <c r="LA202" i="2"/>
  <c r="LB203" i="2"/>
  <c r="LC55" i="2"/>
  <c r="LB54" i="2"/>
  <c r="LB31" i="2"/>
  <c r="LC32" i="2"/>
  <c r="LD9" i="2"/>
  <c r="LC8" i="2"/>
  <c r="KZ48" i="2"/>
  <c r="FI198" i="8" l="1"/>
  <c r="FI133" i="8"/>
  <c r="FI209" i="8" s="1"/>
  <c r="FJ217" i="8" s="1"/>
  <c r="FJ61" i="8" s="1"/>
  <c r="FQ133" i="11"/>
  <c r="FQ209" i="11" s="1"/>
  <c r="FR217" i="11" s="1"/>
  <c r="FR61" i="11" s="1"/>
  <c r="FQ154" i="11"/>
  <c r="FQ182" i="11"/>
  <c r="FQ188" i="11"/>
  <c r="FQ192" i="11" s="1"/>
  <c r="FQ198" i="11"/>
  <c r="FN117" i="8"/>
  <c r="FN115" i="8"/>
  <c r="FN116" i="8"/>
  <c r="FN120" i="8"/>
  <c r="FN113" i="8"/>
  <c r="FN118" i="8"/>
  <c r="FN114" i="8"/>
  <c r="FN119" i="8"/>
  <c r="FM111" i="8"/>
  <c r="FM205" i="8" s="1"/>
  <c r="FN213" i="8" s="1"/>
  <c r="FN57" i="8" s="1"/>
  <c r="FN109" i="8" s="1"/>
  <c r="FK144" i="8"/>
  <c r="FK211" i="8" s="1"/>
  <c r="FL219" i="8" s="1"/>
  <c r="FL63" i="8" s="1"/>
  <c r="FL143" i="8" s="1"/>
  <c r="FL162" i="8" s="1"/>
  <c r="FQ228" i="8" s="1"/>
  <c r="FK200" i="8"/>
  <c r="FK190" i="8"/>
  <c r="FK156" i="8"/>
  <c r="FM224" i="8" s="1"/>
  <c r="FK184" i="8"/>
  <c r="FM226" i="8" s="1"/>
  <c r="FM230" i="8" s="1"/>
  <c r="FM232" i="8" s="1"/>
  <c r="FO86" i="12"/>
  <c r="FO102" i="12" s="1"/>
  <c r="FP104" i="12" s="1"/>
  <c r="FP42" i="12" s="1"/>
  <c r="FL86" i="9"/>
  <c r="FL102" i="9" s="1"/>
  <c r="FM104" i="9" s="1"/>
  <c r="FM42" i="9" s="1"/>
  <c r="FP140" i="11"/>
  <c r="FP138" i="11"/>
  <c r="FP139" i="11"/>
  <c r="FP143" i="11"/>
  <c r="FP162" i="11" s="1"/>
  <c r="FU228" i="11" s="1"/>
  <c r="FP142" i="11"/>
  <c r="FP137" i="11"/>
  <c r="FP141" i="11"/>
  <c r="FP136" i="11"/>
  <c r="FP135" i="11"/>
  <c r="FO194" i="11"/>
  <c r="FO98" i="12"/>
  <c r="FP111" i="11"/>
  <c r="FP205" i="11" s="1"/>
  <c r="FQ213" i="11" s="1"/>
  <c r="FQ57" i="11" s="1"/>
  <c r="FQ106" i="11" s="1"/>
  <c r="FR118" i="11"/>
  <c r="FR114" i="11"/>
  <c r="FR120" i="11"/>
  <c r="FR117" i="11"/>
  <c r="FR121" i="11"/>
  <c r="FR115" i="11"/>
  <c r="FR113" i="11"/>
  <c r="FR116" i="11"/>
  <c r="DC247" i="11"/>
  <c r="DC245" i="8"/>
  <c r="DC253" i="8" s="1"/>
  <c r="DC243" i="8"/>
  <c r="LF240" i="2"/>
  <c r="LG241" i="2"/>
  <c r="LC203" i="2"/>
  <c r="LB202" i="2"/>
  <c r="LD222" i="2"/>
  <c r="LC221" i="2"/>
  <c r="LC54" i="2"/>
  <c r="LD55" i="2"/>
  <c r="LC31" i="2"/>
  <c r="LD32" i="2"/>
  <c r="LE9" i="2"/>
  <c r="LD8" i="2"/>
  <c r="LA48" i="2"/>
  <c r="FN122" i="8" l="1"/>
  <c r="FN207" i="8" s="1"/>
  <c r="FO215" i="8" s="1"/>
  <c r="FO59" i="8" s="1"/>
  <c r="FO121" i="8" s="1"/>
  <c r="FJ131" i="8"/>
  <c r="FJ128" i="8"/>
  <c r="FJ126" i="8"/>
  <c r="FJ127" i="8"/>
  <c r="FJ130" i="8"/>
  <c r="FJ129" i="8"/>
  <c r="FJ124" i="8"/>
  <c r="FJ132" i="8"/>
  <c r="FJ160" i="8" s="1"/>
  <c r="FJ125" i="8"/>
  <c r="FJ133" i="8" s="1"/>
  <c r="FJ209" i="8" s="1"/>
  <c r="FK217" i="8" s="1"/>
  <c r="FK61" i="8" s="1"/>
  <c r="FK130" i="8" s="1"/>
  <c r="FR127" i="11"/>
  <c r="FR130" i="11"/>
  <c r="FR126" i="11"/>
  <c r="FR128" i="11"/>
  <c r="FR131" i="11"/>
  <c r="FR129" i="11"/>
  <c r="FR124" i="11"/>
  <c r="FR125" i="11"/>
  <c r="FR133" i="11" s="1"/>
  <c r="FR209" i="11" s="1"/>
  <c r="FS217" i="11" s="1"/>
  <c r="FS61" i="11" s="1"/>
  <c r="FS130" i="11" s="1"/>
  <c r="FR132" i="11"/>
  <c r="FR160" i="11" s="1"/>
  <c r="FN102" i="8"/>
  <c r="FN108" i="8"/>
  <c r="FN103" i="8"/>
  <c r="FN107" i="8"/>
  <c r="FN104" i="8"/>
  <c r="FN106" i="8"/>
  <c r="FN110" i="8"/>
  <c r="FN105" i="8"/>
  <c r="FL141" i="8"/>
  <c r="FL139" i="8"/>
  <c r="FL138" i="8"/>
  <c r="FL137" i="8"/>
  <c r="FL140" i="8"/>
  <c r="FL136" i="8"/>
  <c r="FL142" i="8"/>
  <c r="FL135" i="8"/>
  <c r="FK194" i="8"/>
  <c r="FK98" i="9"/>
  <c r="FR122" i="11"/>
  <c r="FR207" i="11" s="1"/>
  <c r="FS215" i="11" s="1"/>
  <c r="FS59" i="11" s="1"/>
  <c r="FS117" i="11" s="1"/>
  <c r="FM79" i="9"/>
  <c r="FM85" i="9"/>
  <c r="FM83" i="9"/>
  <c r="FM84" i="9"/>
  <c r="FM80" i="9"/>
  <c r="FM78" i="9"/>
  <c r="FM82" i="9"/>
  <c r="FM81" i="9"/>
  <c r="FM77" i="9"/>
  <c r="FP81" i="12"/>
  <c r="FP77" i="12"/>
  <c r="FP79" i="12"/>
  <c r="FP85" i="12"/>
  <c r="FP83" i="12"/>
  <c r="FP78" i="12"/>
  <c r="FP82" i="12"/>
  <c r="FP80" i="12"/>
  <c r="FP84" i="12"/>
  <c r="FP184" i="11"/>
  <c r="FR226" i="11" s="1"/>
  <c r="FP156" i="11"/>
  <c r="FR224" i="11" s="1"/>
  <c r="FP190" i="11"/>
  <c r="FP200" i="11"/>
  <c r="FP144" i="11"/>
  <c r="FP211" i="11" s="1"/>
  <c r="FQ219" i="11" s="1"/>
  <c r="FQ63" i="11" s="1"/>
  <c r="FQ104" i="11"/>
  <c r="FQ108" i="11"/>
  <c r="FQ102" i="11"/>
  <c r="FQ105" i="11"/>
  <c r="FQ103" i="11"/>
  <c r="FQ109" i="11"/>
  <c r="FQ110" i="11"/>
  <c r="FQ107" i="11"/>
  <c r="DC249" i="11"/>
  <c r="DC255" i="8"/>
  <c r="DC259" i="8" s="1"/>
  <c r="LG240" i="2"/>
  <c r="LH241" i="2"/>
  <c r="LE222" i="2"/>
  <c r="LD221" i="2"/>
  <c r="LD54" i="2"/>
  <c r="LE55" i="2"/>
  <c r="LC202" i="2"/>
  <c r="LD203" i="2"/>
  <c r="LE32" i="2"/>
  <c r="LD31" i="2"/>
  <c r="LF9" i="2"/>
  <c r="LE8" i="2"/>
  <c r="LB48" i="2"/>
  <c r="FO113" i="8" l="1"/>
  <c r="FJ198" i="8"/>
  <c r="FJ188" i="8"/>
  <c r="FJ192" i="8" s="1"/>
  <c r="FJ182" i="8"/>
  <c r="FJ154" i="8"/>
  <c r="FK131" i="8"/>
  <c r="FO114" i="8"/>
  <c r="FO115" i="8"/>
  <c r="FK128" i="8"/>
  <c r="FK127" i="8"/>
  <c r="FK126" i="8"/>
  <c r="FO117" i="8"/>
  <c r="FO119" i="8"/>
  <c r="FO118" i="8"/>
  <c r="FO116" i="8"/>
  <c r="FK124" i="8"/>
  <c r="FO120" i="8"/>
  <c r="FK125" i="8"/>
  <c r="FK129" i="8"/>
  <c r="FK132" i="8"/>
  <c r="FK160" i="8" s="1"/>
  <c r="FS132" i="11"/>
  <c r="FS160" i="11" s="1"/>
  <c r="FR154" i="11"/>
  <c r="FR188" i="11"/>
  <c r="FR192" i="11" s="1"/>
  <c r="FR198" i="11"/>
  <c r="FR182" i="11"/>
  <c r="FS129" i="11"/>
  <c r="FS128" i="11"/>
  <c r="FS125" i="11"/>
  <c r="FS124" i="11"/>
  <c r="FS131" i="11"/>
  <c r="FN111" i="8"/>
  <c r="FN205" i="8" s="1"/>
  <c r="FO213" i="8" s="1"/>
  <c r="FO57" i="8" s="1"/>
  <c r="FO107" i="8" s="1"/>
  <c r="FS127" i="11"/>
  <c r="FS126" i="11"/>
  <c r="FP86" i="12"/>
  <c r="FP102" i="12" s="1"/>
  <c r="FQ104" i="12" s="1"/>
  <c r="FQ42" i="12" s="1"/>
  <c r="FQ79" i="12" s="1"/>
  <c r="FL184" i="8"/>
  <c r="FN226" i="8" s="1"/>
  <c r="FL200" i="8"/>
  <c r="FL156" i="8"/>
  <c r="FN224" i="8" s="1"/>
  <c r="FL190" i="8"/>
  <c r="FL144" i="8"/>
  <c r="FL211" i="8" s="1"/>
  <c r="FM219" i="8" s="1"/>
  <c r="FM63" i="8" s="1"/>
  <c r="FM86" i="9"/>
  <c r="FM102" i="9" s="1"/>
  <c r="FN104" i="9" s="1"/>
  <c r="FN42" i="9" s="1"/>
  <c r="FN80" i="9" s="1"/>
  <c r="FS119" i="11"/>
  <c r="FS116" i="11"/>
  <c r="FS121" i="11"/>
  <c r="FS115" i="11"/>
  <c r="FS113" i="11"/>
  <c r="FS114" i="11"/>
  <c r="FS118" i="11"/>
  <c r="FS120" i="11"/>
  <c r="FQ111" i="11"/>
  <c r="FQ205" i="11" s="1"/>
  <c r="FR213" i="11" s="1"/>
  <c r="FR57" i="11" s="1"/>
  <c r="FR108" i="11" s="1"/>
  <c r="FQ143" i="11"/>
  <c r="FQ162" i="11" s="1"/>
  <c r="FV228" i="11" s="1"/>
  <c r="FQ136" i="11"/>
  <c r="FQ138" i="11"/>
  <c r="FQ135" i="11"/>
  <c r="FQ140" i="11"/>
  <c r="FQ142" i="11"/>
  <c r="FQ139" i="11"/>
  <c r="FQ137" i="11"/>
  <c r="FQ141" i="11"/>
  <c r="FP98" i="12"/>
  <c r="FP194" i="11"/>
  <c r="FR230" i="11"/>
  <c r="FR232" i="11" s="1"/>
  <c r="FO122" i="8"/>
  <c r="FO207" i="8" s="1"/>
  <c r="FP215" i="8" s="1"/>
  <c r="FP59" i="8" s="1"/>
  <c r="DC257" i="11"/>
  <c r="DC251" i="11"/>
  <c r="DC247" i="8"/>
  <c r="LI241" i="2"/>
  <c r="LH240" i="2"/>
  <c r="LF222" i="2"/>
  <c r="LE221" i="2"/>
  <c r="LD202" i="2"/>
  <c r="LE203" i="2"/>
  <c r="LE54" i="2"/>
  <c r="LF55" i="2"/>
  <c r="LF32" i="2"/>
  <c r="LE31" i="2"/>
  <c r="LG9" i="2"/>
  <c r="LF8" i="2"/>
  <c r="LC48" i="2"/>
  <c r="FK198" i="8" l="1"/>
  <c r="FK188" i="8"/>
  <c r="FK192" i="8" s="1"/>
  <c r="FK154" i="8"/>
  <c r="FK182" i="8"/>
  <c r="FK133" i="8"/>
  <c r="FK209" i="8" s="1"/>
  <c r="FL217" i="8" s="1"/>
  <c r="FL61" i="8" s="1"/>
  <c r="FS188" i="11"/>
  <c r="FS192" i="11" s="1"/>
  <c r="FS198" i="11"/>
  <c r="FS154" i="11"/>
  <c r="FS182" i="11"/>
  <c r="FO109" i="8"/>
  <c r="FO102" i="8"/>
  <c r="FS133" i="11"/>
  <c r="FS209" i="11" s="1"/>
  <c r="FT217" i="11" s="1"/>
  <c r="FT61" i="11" s="1"/>
  <c r="FO108" i="8"/>
  <c r="FO104" i="8"/>
  <c r="FO105" i="8"/>
  <c r="FO103" i="8"/>
  <c r="FO110" i="8"/>
  <c r="FO106" i="8"/>
  <c r="FQ85" i="12"/>
  <c r="FQ80" i="12"/>
  <c r="FQ86" i="12" s="1"/>
  <c r="FQ102" i="12" s="1"/>
  <c r="FR104" i="12" s="1"/>
  <c r="FR42" i="12" s="1"/>
  <c r="FQ81" i="12"/>
  <c r="FQ84" i="12"/>
  <c r="FQ77" i="12"/>
  <c r="FQ78" i="12"/>
  <c r="FQ83" i="12"/>
  <c r="FQ82" i="12"/>
  <c r="FS122" i="11"/>
  <c r="FS207" i="11" s="1"/>
  <c r="FT215" i="11" s="1"/>
  <c r="FT59" i="11" s="1"/>
  <c r="FT117" i="11" s="1"/>
  <c r="FM135" i="8"/>
  <c r="FM136" i="8"/>
  <c r="FM140" i="8"/>
  <c r="FM142" i="8"/>
  <c r="FM143" i="8"/>
  <c r="FM162" i="8" s="1"/>
  <c r="FR228" i="8" s="1"/>
  <c r="FM139" i="8"/>
  <c r="FM138" i="8"/>
  <c r="FM137" i="8"/>
  <c r="FM141" i="8"/>
  <c r="FL194" i="8"/>
  <c r="FL98" i="9"/>
  <c r="FN230" i="8"/>
  <c r="FN232" i="8" s="1"/>
  <c r="FN78" i="9"/>
  <c r="FN84" i="9"/>
  <c r="FN83" i="9"/>
  <c r="FN82" i="9"/>
  <c r="FN81" i="9"/>
  <c r="FN85" i="9"/>
  <c r="FN79" i="9"/>
  <c r="FN77" i="9"/>
  <c r="FR106" i="11"/>
  <c r="FR107" i="11"/>
  <c r="FR103" i="11"/>
  <c r="FR102" i="11"/>
  <c r="FR109" i="11"/>
  <c r="FR105" i="11"/>
  <c r="FR110" i="11"/>
  <c r="FR104" i="11"/>
  <c r="FQ184" i="11"/>
  <c r="FS226" i="11" s="1"/>
  <c r="FQ190" i="11"/>
  <c r="FQ156" i="11"/>
  <c r="FS224" i="11" s="1"/>
  <c r="FQ200" i="11"/>
  <c r="FQ144" i="11"/>
  <c r="FQ211" i="11" s="1"/>
  <c r="FR219" i="11" s="1"/>
  <c r="FR63" i="11" s="1"/>
  <c r="FP117" i="8"/>
  <c r="FP121" i="8"/>
  <c r="FP115" i="8"/>
  <c r="FP116" i="8"/>
  <c r="FP119" i="8"/>
  <c r="FP114" i="8"/>
  <c r="FP118" i="8"/>
  <c r="FP113" i="8"/>
  <c r="FP120" i="8"/>
  <c r="DD243" i="11"/>
  <c r="DD245" i="11"/>
  <c r="DD253" i="11" s="1"/>
  <c r="DC249" i="8"/>
  <c r="LI240" i="2"/>
  <c r="LJ241" i="2"/>
  <c r="LF221" i="2"/>
  <c r="LG222" i="2"/>
  <c r="LG55" i="2"/>
  <c r="LF54" i="2"/>
  <c r="LF203" i="2"/>
  <c r="LE202" i="2"/>
  <c r="LF31" i="2"/>
  <c r="LG32" i="2"/>
  <c r="LH9" i="2"/>
  <c r="LG8" i="2"/>
  <c r="LD48" i="2"/>
  <c r="FL132" i="8" l="1"/>
  <c r="FL160" i="8" s="1"/>
  <c r="FL128" i="8"/>
  <c r="FL129" i="8"/>
  <c r="FL131" i="8"/>
  <c r="FL127" i="8"/>
  <c r="FL125" i="8"/>
  <c r="FL133" i="8" s="1"/>
  <c r="FL209" i="8" s="1"/>
  <c r="FM217" i="8" s="1"/>
  <c r="FM61" i="8" s="1"/>
  <c r="FM131" i="8" s="1"/>
  <c r="FL126" i="8"/>
  <c r="FL130" i="8"/>
  <c r="FL124" i="8"/>
  <c r="FT127" i="11"/>
  <c r="FT128" i="11"/>
  <c r="FT130" i="11"/>
  <c r="FT131" i="11"/>
  <c r="FT126" i="11"/>
  <c r="FT124" i="11"/>
  <c r="FT129" i="11"/>
  <c r="FT125" i="11"/>
  <c r="FT132" i="11"/>
  <c r="FT160" i="11" s="1"/>
  <c r="FO111" i="8"/>
  <c r="FO205" i="8" s="1"/>
  <c r="FP213" i="8" s="1"/>
  <c r="FP57" i="8" s="1"/>
  <c r="FT119" i="11"/>
  <c r="FT114" i="11"/>
  <c r="FT120" i="11"/>
  <c r="FT122" i="11" s="1"/>
  <c r="FT207" i="11" s="1"/>
  <c r="FU215" i="11" s="1"/>
  <c r="FU59" i="11" s="1"/>
  <c r="FU118" i="11" s="1"/>
  <c r="FT115" i="11"/>
  <c r="FT121" i="11"/>
  <c r="FT113" i="11"/>
  <c r="FT118" i="11"/>
  <c r="FT116" i="11"/>
  <c r="FR111" i="11"/>
  <c r="FR205" i="11" s="1"/>
  <c r="FS213" i="11" s="1"/>
  <c r="FS57" i="11" s="1"/>
  <c r="FS105" i="11" s="1"/>
  <c r="FM144" i="8"/>
  <c r="FM211" i="8" s="1"/>
  <c r="FN219" i="8" s="1"/>
  <c r="FN63" i="8" s="1"/>
  <c r="FM156" i="8"/>
  <c r="FO224" i="8" s="1"/>
  <c r="FM184" i="8"/>
  <c r="FO226" i="8" s="1"/>
  <c r="FM200" i="8"/>
  <c r="FM190" i="8"/>
  <c r="FN86" i="9"/>
  <c r="FN102" i="9" s="1"/>
  <c r="FO104" i="9" s="1"/>
  <c r="FO42" i="9" s="1"/>
  <c r="FR83" i="12"/>
  <c r="FR82" i="12"/>
  <c r="FR81" i="12"/>
  <c r="FR80" i="12"/>
  <c r="FR78" i="12"/>
  <c r="FR79" i="12"/>
  <c r="FR85" i="12"/>
  <c r="FR84" i="12"/>
  <c r="FR77" i="12"/>
  <c r="FR142" i="11"/>
  <c r="FR141" i="11"/>
  <c r="FR136" i="11"/>
  <c r="FR139" i="11"/>
  <c r="FR135" i="11"/>
  <c r="FR143" i="11"/>
  <c r="FR162" i="11" s="1"/>
  <c r="FW228" i="11" s="1"/>
  <c r="FR140" i="11"/>
  <c r="FR138" i="11"/>
  <c r="FR137" i="11"/>
  <c r="FS230" i="11"/>
  <c r="FS232" i="11" s="1"/>
  <c r="FQ98" i="12"/>
  <c r="FQ194" i="11"/>
  <c r="FP122" i="8"/>
  <c r="FP207" i="8" s="1"/>
  <c r="FQ215" i="8" s="1"/>
  <c r="FQ59" i="8" s="1"/>
  <c r="DD255" i="11"/>
  <c r="DD259" i="11" s="1"/>
  <c r="DC257" i="8"/>
  <c r="DC251" i="8"/>
  <c r="LK241" i="2"/>
  <c r="LJ240" i="2"/>
  <c r="LG54" i="2"/>
  <c r="LH55" i="2"/>
  <c r="LH222" i="2"/>
  <c r="LG221" i="2"/>
  <c r="LG203" i="2"/>
  <c r="LF202" i="2"/>
  <c r="LG31" i="2"/>
  <c r="LH32" i="2"/>
  <c r="LI9" i="2"/>
  <c r="LH8" i="2"/>
  <c r="LE48" i="2"/>
  <c r="FM126" i="8" l="1"/>
  <c r="FM124" i="8"/>
  <c r="FM127" i="8"/>
  <c r="FM128" i="8"/>
  <c r="FO230" i="8"/>
  <c r="FO232" i="8" s="1"/>
  <c r="FM130" i="8"/>
  <c r="FM125" i="8"/>
  <c r="FM132" i="8"/>
  <c r="FM160" i="8" s="1"/>
  <c r="FM129" i="8"/>
  <c r="FL188" i="8"/>
  <c r="FL192" i="8" s="1"/>
  <c r="FL198" i="8"/>
  <c r="FL154" i="8"/>
  <c r="FL182" i="8"/>
  <c r="FP106" i="8"/>
  <c r="FP107" i="8"/>
  <c r="FP102" i="8"/>
  <c r="FP109" i="8"/>
  <c r="FP108" i="8"/>
  <c r="FP110" i="8"/>
  <c r="FP103" i="8"/>
  <c r="FP105" i="8"/>
  <c r="FP104" i="8"/>
  <c r="FT133" i="11"/>
  <c r="FT209" i="11" s="1"/>
  <c r="FU217" i="11" s="1"/>
  <c r="FU61" i="11" s="1"/>
  <c r="FT198" i="11"/>
  <c r="FT188" i="11"/>
  <c r="FT192" i="11" s="1"/>
  <c r="FT154" i="11"/>
  <c r="FT182" i="11"/>
  <c r="FS107" i="11"/>
  <c r="FR86" i="12"/>
  <c r="FR102" i="12" s="1"/>
  <c r="FS104" i="12" s="1"/>
  <c r="FS42" i="12" s="1"/>
  <c r="FS78" i="12" s="1"/>
  <c r="FS110" i="11"/>
  <c r="FS103" i="11"/>
  <c r="FS109" i="11"/>
  <c r="FS108" i="11"/>
  <c r="FS104" i="11"/>
  <c r="FS102" i="11"/>
  <c r="FS106" i="11"/>
  <c r="FM194" i="8"/>
  <c r="FM98" i="9"/>
  <c r="FN141" i="8"/>
  <c r="FN136" i="8"/>
  <c r="FN140" i="8"/>
  <c r="FN142" i="8"/>
  <c r="FN138" i="8"/>
  <c r="FN139" i="8"/>
  <c r="FN143" i="8"/>
  <c r="FN162" i="8" s="1"/>
  <c r="FS228" i="8" s="1"/>
  <c r="FN135" i="8"/>
  <c r="FN137" i="8"/>
  <c r="FO83" i="9"/>
  <c r="FO84" i="9"/>
  <c r="FO79" i="9"/>
  <c r="FO80" i="9"/>
  <c r="FO82" i="9"/>
  <c r="FO78" i="9"/>
  <c r="FO85" i="9"/>
  <c r="FO77" i="9"/>
  <c r="FO81" i="9"/>
  <c r="FR144" i="11"/>
  <c r="FR211" i="11" s="1"/>
  <c r="FS219" i="11" s="1"/>
  <c r="FS63" i="11" s="1"/>
  <c r="FR190" i="11"/>
  <c r="FR200" i="11"/>
  <c r="FR184" i="11"/>
  <c r="FT226" i="11" s="1"/>
  <c r="FR156" i="11"/>
  <c r="FT224" i="11" s="1"/>
  <c r="FM133" i="8"/>
  <c r="FM209" i="8" s="1"/>
  <c r="FN217" i="8" s="1"/>
  <c r="FN61" i="8" s="1"/>
  <c r="FN128" i="8" s="1"/>
  <c r="FM188" i="8"/>
  <c r="FM192" i="8" s="1"/>
  <c r="FM154" i="8"/>
  <c r="FM198" i="8"/>
  <c r="FM182" i="8"/>
  <c r="FQ119" i="8"/>
  <c r="FQ121" i="8"/>
  <c r="FQ117" i="8"/>
  <c r="FQ114" i="8"/>
  <c r="FQ116" i="8"/>
  <c r="FQ118" i="8"/>
  <c r="FQ120" i="8"/>
  <c r="FQ115" i="8"/>
  <c r="FQ113" i="8"/>
  <c r="DD247" i="11"/>
  <c r="FU116" i="11"/>
  <c r="FU115" i="11"/>
  <c r="FU120" i="11"/>
  <c r="FU113" i="11"/>
  <c r="FU119" i="11"/>
  <c r="FU121" i="11"/>
  <c r="FU117" i="11"/>
  <c r="FU114" i="11"/>
  <c r="DD243" i="8"/>
  <c r="DD245" i="8"/>
  <c r="DD253" i="8" s="1"/>
  <c r="LL241" i="2"/>
  <c r="LK240" i="2"/>
  <c r="LH54" i="2"/>
  <c r="LI55" i="2"/>
  <c r="LI222" i="2"/>
  <c r="LH221" i="2"/>
  <c r="LH203" i="2"/>
  <c r="LG202" i="2"/>
  <c r="LI32" i="2"/>
  <c r="LH31" i="2"/>
  <c r="LJ9" i="2"/>
  <c r="LI8" i="2"/>
  <c r="LF48" i="2"/>
  <c r="FP111" i="8" l="1"/>
  <c r="FP205" i="8" s="1"/>
  <c r="FQ213" i="8" s="1"/>
  <c r="FQ57" i="8" s="1"/>
  <c r="FU127" i="11"/>
  <c r="FU132" i="11"/>
  <c r="FU160" i="11" s="1"/>
  <c r="FU124" i="11"/>
  <c r="FU126" i="11"/>
  <c r="FU129" i="11"/>
  <c r="FU128" i="11"/>
  <c r="FU131" i="11"/>
  <c r="FU125" i="11"/>
  <c r="FU133" i="11" s="1"/>
  <c r="FU209" i="11" s="1"/>
  <c r="FV217" i="11" s="1"/>
  <c r="FV61" i="11" s="1"/>
  <c r="FV129" i="11" s="1"/>
  <c r="FU130" i="11"/>
  <c r="FS111" i="11"/>
  <c r="FS205" i="11" s="1"/>
  <c r="FT213" i="11" s="1"/>
  <c r="FT57" i="11" s="1"/>
  <c r="FT102" i="11" s="1"/>
  <c r="FS77" i="12"/>
  <c r="FS82" i="12"/>
  <c r="FS84" i="12"/>
  <c r="FS81" i="12"/>
  <c r="FS80" i="12"/>
  <c r="FS79" i="12"/>
  <c r="FS85" i="12"/>
  <c r="FS83" i="12"/>
  <c r="FO86" i="9"/>
  <c r="FO102" i="9" s="1"/>
  <c r="FP104" i="9" s="1"/>
  <c r="FP42" i="9" s="1"/>
  <c r="FP81" i="9" s="1"/>
  <c r="FN200" i="8"/>
  <c r="FN190" i="8"/>
  <c r="FN184" i="8"/>
  <c r="FP226" i="8" s="1"/>
  <c r="FN156" i="8"/>
  <c r="FP224" i="8" s="1"/>
  <c r="FN144" i="8"/>
  <c r="FN211" i="8" s="1"/>
  <c r="FO219" i="8" s="1"/>
  <c r="FO63" i="8" s="1"/>
  <c r="FT230" i="11"/>
  <c r="FT232" i="11" s="1"/>
  <c r="FR98" i="12"/>
  <c r="FR194" i="11"/>
  <c r="FS137" i="11"/>
  <c r="FS140" i="11"/>
  <c r="FS138" i="11"/>
  <c r="FS139" i="11"/>
  <c r="FS141" i="11"/>
  <c r="FS136" i="11"/>
  <c r="FS143" i="11"/>
  <c r="FS162" i="11" s="1"/>
  <c r="FX228" i="11" s="1"/>
  <c r="FS135" i="11"/>
  <c r="FS142" i="11"/>
  <c r="FN129" i="8"/>
  <c r="FN126" i="8"/>
  <c r="FN130" i="8"/>
  <c r="FN131" i="8"/>
  <c r="FN132" i="8"/>
  <c r="FN160" i="8" s="1"/>
  <c r="FN125" i="8"/>
  <c r="FN124" i="8"/>
  <c r="FN188" i="8" s="1"/>
  <c r="FN192" i="8" s="1"/>
  <c r="FN127" i="8"/>
  <c r="FQ122" i="8"/>
  <c r="FQ207" i="8" s="1"/>
  <c r="FR215" i="8" s="1"/>
  <c r="FR59" i="8" s="1"/>
  <c r="DD249" i="11"/>
  <c r="FU122" i="11"/>
  <c r="FU207" i="11" s="1"/>
  <c r="FV215" i="11" s="1"/>
  <c r="FV59" i="11" s="1"/>
  <c r="FV114" i="11" s="1"/>
  <c r="DD255" i="8"/>
  <c r="DD259" i="8" s="1"/>
  <c r="LM241" i="2"/>
  <c r="LL240" i="2"/>
  <c r="LJ55" i="2"/>
  <c r="LI54" i="2"/>
  <c r="LJ222" i="2"/>
  <c r="LI221" i="2"/>
  <c r="LH202" i="2"/>
  <c r="LI203" i="2"/>
  <c r="LJ32" i="2"/>
  <c r="LI31" i="2"/>
  <c r="LK9" i="2"/>
  <c r="LJ8" i="2"/>
  <c r="LG48" i="2"/>
  <c r="FV124" i="11" l="1"/>
  <c r="FV127" i="11"/>
  <c r="FV128" i="11"/>
  <c r="FV126" i="11"/>
  <c r="FU198" i="11"/>
  <c r="FU154" i="11"/>
  <c r="FU182" i="11"/>
  <c r="FU188" i="11"/>
  <c r="FU192" i="11" s="1"/>
  <c r="FQ105" i="8"/>
  <c r="FQ103" i="8"/>
  <c r="FQ108" i="8"/>
  <c r="FQ107" i="8"/>
  <c r="FQ110" i="8"/>
  <c r="FQ102" i="8"/>
  <c r="FQ106" i="8"/>
  <c r="FQ104" i="8"/>
  <c r="FQ109" i="8"/>
  <c r="FV130" i="11"/>
  <c r="FV125" i="11"/>
  <c r="FV132" i="11"/>
  <c r="FV160" i="11" s="1"/>
  <c r="FV131" i="11"/>
  <c r="FT105" i="11"/>
  <c r="FT107" i="11"/>
  <c r="FT103" i="11"/>
  <c r="FT108" i="11"/>
  <c r="FT110" i="11"/>
  <c r="FT106" i="11"/>
  <c r="FT109" i="11"/>
  <c r="FT104" i="11"/>
  <c r="FS86" i="12"/>
  <c r="FS102" i="12" s="1"/>
  <c r="FT104" i="12" s="1"/>
  <c r="FT42" i="12" s="1"/>
  <c r="FP85" i="9"/>
  <c r="FP79" i="9"/>
  <c r="FP83" i="9"/>
  <c r="FP77" i="9"/>
  <c r="FP80" i="9"/>
  <c r="FP78" i="9"/>
  <c r="FP82" i="9"/>
  <c r="FP84" i="9"/>
  <c r="FO138" i="8"/>
  <c r="FO137" i="8"/>
  <c r="FO139" i="8"/>
  <c r="FO135" i="8"/>
  <c r="FO141" i="8"/>
  <c r="FO142" i="8"/>
  <c r="FO143" i="8"/>
  <c r="FO162" i="8" s="1"/>
  <c r="FT228" i="8" s="1"/>
  <c r="FO140" i="8"/>
  <c r="FO136" i="8"/>
  <c r="FP230" i="8"/>
  <c r="FP232" i="8" s="1"/>
  <c r="FN194" i="8"/>
  <c r="FN98" i="9"/>
  <c r="FS144" i="11"/>
  <c r="FS211" i="11" s="1"/>
  <c r="FT219" i="11" s="1"/>
  <c r="FT63" i="11" s="1"/>
  <c r="FS156" i="11"/>
  <c r="FU224" i="11" s="1"/>
  <c r="FS200" i="11"/>
  <c r="FS190" i="11"/>
  <c r="FS184" i="11"/>
  <c r="FU226" i="11" s="1"/>
  <c r="FN182" i="8"/>
  <c r="FN198" i="8"/>
  <c r="FN133" i="8"/>
  <c r="FN209" i="8" s="1"/>
  <c r="FO217" i="8" s="1"/>
  <c r="FO61" i="8" s="1"/>
  <c r="FN154" i="8"/>
  <c r="FR120" i="8"/>
  <c r="FR113" i="8"/>
  <c r="FR114" i="8"/>
  <c r="FR117" i="8"/>
  <c r="FR118" i="8"/>
  <c r="FR116" i="8"/>
  <c r="FR119" i="8"/>
  <c r="FR115" i="8"/>
  <c r="FR121" i="8"/>
  <c r="DD257" i="11"/>
  <c r="DD251" i="11"/>
  <c r="FV116" i="11"/>
  <c r="FV117" i="11"/>
  <c r="FV113" i="11"/>
  <c r="FV115" i="11"/>
  <c r="FV121" i="11"/>
  <c r="FV120" i="11"/>
  <c r="FV119" i="11"/>
  <c r="FV118" i="11"/>
  <c r="DD247" i="8"/>
  <c r="LN241" i="2"/>
  <c r="LM240" i="2"/>
  <c r="LJ221" i="2"/>
  <c r="LK222" i="2"/>
  <c r="LJ203" i="2"/>
  <c r="LI202" i="2"/>
  <c r="LK55" i="2"/>
  <c r="LJ54" i="2"/>
  <c r="LJ31" i="2"/>
  <c r="LK32" i="2"/>
  <c r="LL9" i="2"/>
  <c r="LK8" i="2"/>
  <c r="LH48" i="2"/>
  <c r="FV133" i="11" l="1"/>
  <c r="FV209" i="11" s="1"/>
  <c r="FW217" i="11" s="1"/>
  <c r="FW61" i="11" s="1"/>
  <c r="FW126" i="11" s="1"/>
  <c r="FQ111" i="8"/>
  <c r="FQ205" i="8" s="1"/>
  <c r="FR213" i="8" s="1"/>
  <c r="FR57" i="8" s="1"/>
  <c r="FV188" i="11"/>
  <c r="FV192" i="11" s="1"/>
  <c r="FV154" i="11"/>
  <c r="FV198" i="11"/>
  <c r="FV182" i="11"/>
  <c r="FT111" i="11"/>
  <c r="FT205" i="11" s="1"/>
  <c r="FU213" i="11" s="1"/>
  <c r="FU57" i="11" s="1"/>
  <c r="FT83" i="12"/>
  <c r="FT79" i="12"/>
  <c r="FT77" i="12"/>
  <c r="FT82" i="12"/>
  <c r="FT78" i="12"/>
  <c r="FT81" i="12"/>
  <c r="FT80" i="12"/>
  <c r="FT84" i="12"/>
  <c r="FT85" i="12"/>
  <c r="FP86" i="9"/>
  <c r="FP102" i="9" s="1"/>
  <c r="FQ104" i="9" s="1"/>
  <c r="FQ42" i="9" s="1"/>
  <c r="FO200" i="8"/>
  <c r="FO156" i="8"/>
  <c r="FQ224" i="8" s="1"/>
  <c r="FO184" i="8"/>
  <c r="FQ226" i="8" s="1"/>
  <c r="FQ230" i="8" s="1"/>
  <c r="FQ232" i="8" s="1"/>
  <c r="FO190" i="8"/>
  <c r="FO144" i="8"/>
  <c r="FO211" i="8" s="1"/>
  <c r="FP219" i="8" s="1"/>
  <c r="FP63" i="8" s="1"/>
  <c r="FS98" i="12"/>
  <c r="FS194" i="11"/>
  <c r="FU230" i="11"/>
  <c r="FU232" i="11" s="1"/>
  <c r="FT143" i="11"/>
  <c r="FT162" i="11" s="1"/>
  <c r="FY228" i="11" s="1"/>
  <c r="FT135" i="11"/>
  <c r="FT141" i="11"/>
  <c r="FT136" i="11"/>
  <c r="FT137" i="11"/>
  <c r="FT139" i="11"/>
  <c r="FT140" i="11"/>
  <c r="FT138" i="11"/>
  <c r="FT142" i="11"/>
  <c r="FO128" i="8"/>
  <c r="FO126" i="8"/>
  <c r="FO125" i="8"/>
  <c r="FO129" i="8"/>
  <c r="FO124" i="8"/>
  <c r="FO131" i="8"/>
  <c r="FO132" i="8"/>
  <c r="FO160" i="8" s="1"/>
  <c r="FO127" i="8"/>
  <c r="FO130" i="8"/>
  <c r="FR122" i="8"/>
  <c r="FR207" i="8" s="1"/>
  <c r="FS215" i="8" s="1"/>
  <c r="FS59" i="8" s="1"/>
  <c r="FS117" i="8" s="1"/>
  <c r="DE245" i="11"/>
  <c r="DE253" i="11" s="1"/>
  <c r="DE243" i="11"/>
  <c r="FV122" i="11"/>
  <c r="FV207" i="11" s="1"/>
  <c r="FW215" i="11" s="1"/>
  <c r="FW59" i="11" s="1"/>
  <c r="DD249" i="8"/>
  <c r="LN240" i="2"/>
  <c r="LO241" i="2"/>
  <c r="LL222" i="2"/>
  <c r="LK221" i="2"/>
  <c r="LL55" i="2"/>
  <c r="LK54" i="2"/>
  <c r="LK203" i="2"/>
  <c r="LJ202" i="2"/>
  <c r="LK31" i="2"/>
  <c r="LL32" i="2"/>
  <c r="LM9" i="2"/>
  <c r="LL8" i="2"/>
  <c r="LI48" i="2"/>
  <c r="FW127" i="11" l="1"/>
  <c r="FW128" i="11"/>
  <c r="FW131" i="11"/>
  <c r="FW125" i="11"/>
  <c r="FW129" i="11"/>
  <c r="FW132" i="11"/>
  <c r="FW160" i="11" s="1"/>
  <c r="FW124" i="11"/>
  <c r="FW188" i="11" s="1"/>
  <c r="FW192" i="11" s="1"/>
  <c r="FW130" i="11"/>
  <c r="FW133" i="11"/>
  <c r="FW209" i="11" s="1"/>
  <c r="FX217" i="11" s="1"/>
  <c r="FX61" i="11" s="1"/>
  <c r="FR107" i="8"/>
  <c r="FR103" i="8"/>
  <c r="FR106" i="8"/>
  <c r="FR105" i="8"/>
  <c r="FR104" i="8"/>
  <c r="FR108" i="8"/>
  <c r="FR102" i="8"/>
  <c r="FR110" i="8"/>
  <c r="FR109" i="8"/>
  <c r="FU108" i="11"/>
  <c r="FU104" i="11"/>
  <c r="FU107" i="11"/>
  <c r="FU103" i="11"/>
  <c r="FU105" i="11"/>
  <c r="FU110" i="11"/>
  <c r="FU102" i="11"/>
  <c r="FU109" i="11"/>
  <c r="FU106" i="11"/>
  <c r="FT86" i="12"/>
  <c r="FT102" i="12" s="1"/>
  <c r="FU104" i="12" s="1"/>
  <c r="FU42" i="12" s="1"/>
  <c r="FQ79" i="9"/>
  <c r="FQ83" i="9"/>
  <c r="FQ81" i="9"/>
  <c r="FQ84" i="9"/>
  <c r="FQ80" i="9"/>
  <c r="FQ77" i="9"/>
  <c r="FQ85" i="9"/>
  <c r="FQ82" i="9"/>
  <c r="FQ78" i="9"/>
  <c r="FP136" i="8"/>
  <c r="FP143" i="8"/>
  <c r="FP162" i="8" s="1"/>
  <c r="FU228" i="8" s="1"/>
  <c r="FP137" i="8"/>
  <c r="FP139" i="8"/>
  <c r="FP142" i="8"/>
  <c r="FP140" i="8"/>
  <c r="FP135" i="8"/>
  <c r="FP141" i="8"/>
  <c r="FP138" i="8"/>
  <c r="FO98" i="9"/>
  <c r="FO194" i="8"/>
  <c r="FT144" i="11"/>
  <c r="FT211" i="11" s="1"/>
  <c r="FU219" i="11" s="1"/>
  <c r="FU63" i="11" s="1"/>
  <c r="FU139" i="11" s="1"/>
  <c r="FT190" i="11"/>
  <c r="FT200" i="11"/>
  <c r="FT184" i="11"/>
  <c r="FV226" i="11" s="1"/>
  <c r="FT156" i="11"/>
  <c r="FV224" i="11" s="1"/>
  <c r="FO188" i="8"/>
  <c r="FO192" i="8" s="1"/>
  <c r="FO182" i="8"/>
  <c r="FO198" i="8"/>
  <c r="FO154" i="8"/>
  <c r="FO133" i="8"/>
  <c r="FO209" i="8" s="1"/>
  <c r="FP217" i="8" s="1"/>
  <c r="FP61" i="8" s="1"/>
  <c r="FS114" i="8"/>
  <c r="FS120" i="8"/>
  <c r="FS115" i="8"/>
  <c r="FS118" i="8"/>
  <c r="FS116" i="8"/>
  <c r="FS119" i="8"/>
  <c r="FS121" i="8"/>
  <c r="FS113" i="8"/>
  <c r="DE255" i="11"/>
  <c r="DE259" i="11" s="1"/>
  <c r="FW119" i="11"/>
  <c r="FW114" i="11"/>
  <c r="FW113" i="11"/>
  <c r="FW120" i="11"/>
  <c r="FW115" i="11"/>
  <c r="FW116" i="11"/>
  <c r="FW118" i="11"/>
  <c r="FW121" i="11"/>
  <c r="FW117" i="11"/>
  <c r="DD257" i="8"/>
  <c r="DE245" i="8" s="1"/>
  <c r="DD251" i="8"/>
  <c r="DE243" i="8" s="1"/>
  <c r="LP241" i="2"/>
  <c r="LO240" i="2"/>
  <c r="LL203" i="2"/>
  <c r="LK202" i="2"/>
  <c r="LL54" i="2"/>
  <c r="LM55" i="2"/>
  <c r="LM222" i="2"/>
  <c r="LL221" i="2"/>
  <c r="LM32" i="2"/>
  <c r="LL31" i="2"/>
  <c r="LN9" i="2"/>
  <c r="LM8" i="2"/>
  <c r="LJ48" i="2"/>
  <c r="FW182" i="11" l="1"/>
  <c r="FW198" i="11"/>
  <c r="FW154" i="11"/>
  <c r="FR111" i="8"/>
  <c r="FR205" i="8" s="1"/>
  <c r="FS213" i="8" s="1"/>
  <c r="FS57" i="8" s="1"/>
  <c r="FX131" i="11"/>
  <c r="FX125" i="11"/>
  <c r="FX126" i="11"/>
  <c r="FX129" i="11"/>
  <c r="FX127" i="11"/>
  <c r="FX128" i="11"/>
  <c r="FX132" i="11"/>
  <c r="FX160" i="11" s="1"/>
  <c r="FX130" i="11"/>
  <c r="FX124" i="11"/>
  <c r="FU111" i="11"/>
  <c r="FU205" i="11" s="1"/>
  <c r="FV213" i="11" s="1"/>
  <c r="FV57" i="11" s="1"/>
  <c r="FU82" i="12"/>
  <c r="FU78" i="12"/>
  <c r="FU79" i="12"/>
  <c r="FU83" i="12"/>
  <c r="FU77" i="12"/>
  <c r="FU80" i="12"/>
  <c r="FU85" i="12"/>
  <c r="FU81" i="12"/>
  <c r="FU84" i="12"/>
  <c r="FP144" i="8"/>
  <c r="FP211" i="8" s="1"/>
  <c r="FQ219" i="8" s="1"/>
  <c r="FQ63" i="8" s="1"/>
  <c r="FQ143" i="8" s="1"/>
  <c r="FQ162" i="8" s="1"/>
  <c r="FV228" i="8" s="1"/>
  <c r="FQ86" i="9"/>
  <c r="FQ102" i="9" s="1"/>
  <c r="FR104" i="9" s="1"/>
  <c r="FR42" i="9" s="1"/>
  <c r="FP200" i="8"/>
  <c r="FP184" i="8"/>
  <c r="FR226" i="8" s="1"/>
  <c r="FP156" i="8"/>
  <c r="FR224" i="8" s="1"/>
  <c r="FP190" i="8"/>
  <c r="FU138" i="11"/>
  <c r="FU135" i="11"/>
  <c r="FU141" i="11"/>
  <c r="FU142" i="11"/>
  <c r="FU136" i="11"/>
  <c r="FU140" i="11"/>
  <c r="FU143" i="11"/>
  <c r="FU162" i="11" s="1"/>
  <c r="FZ228" i="11" s="1"/>
  <c r="FU137" i="11"/>
  <c r="FU200" i="11"/>
  <c r="FU156" i="11"/>
  <c r="FW224" i="11" s="1"/>
  <c r="FU190" i="11"/>
  <c r="FU184" i="11"/>
  <c r="FW226" i="11" s="1"/>
  <c r="FV230" i="11"/>
  <c r="FV232" i="11" s="1"/>
  <c r="FT98" i="12"/>
  <c r="FT194" i="11"/>
  <c r="FP127" i="8"/>
  <c r="FP130" i="8"/>
  <c r="FP129" i="8"/>
  <c r="FP131" i="8"/>
  <c r="FP132" i="8"/>
  <c r="FP160" i="8" s="1"/>
  <c r="FP124" i="8"/>
  <c r="FP128" i="8"/>
  <c r="FP125" i="8"/>
  <c r="FP126" i="8"/>
  <c r="FS122" i="8"/>
  <c r="FS207" i="8" s="1"/>
  <c r="FT215" i="8" s="1"/>
  <c r="FT59" i="8" s="1"/>
  <c r="FT120" i="8" s="1"/>
  <c r="DE247" i="11"/>
  <c r="FW122" i="11"/>
  <c r="FW207" i="11" s="1"/>
  <c r="FX215" i="11" s="1"/>
  <c r="FX59" i="11" s="1"/>
  <c r="DE253" i="8"/>
  <c r="DE255" i="8" s="1"/>
  <c r="LQ241" i="2"/>
  <c r="LP240" i="2"/>
  <c r="LL202" i="2"/>
  <c r="LM203" i="2"/>
  <c r="LN222" i="2"/>
  <c r="LM221" i="2"/>
  <c r="LM54" i="2"/>
  <c r="LN55" i="2"/>
  <c r="LN32" i="2"/>
  <c r="LM31" i="2"/>
  <c r="LO9" i="2"/>
  <c r="LN8" i="2"/>
  <c r="LK48" i="2"/>
  <c r="FR230" i="8" l="1"/>
  <c r="FR232" i="8" s="1"/>
  <c r="FX133" i="11"/>
  <c r="FX209" i="11" s="1"/>
  <c r="FY217" i="11" s="1"/>
  <c r="FY61" i="11" s="1"/>
  <c r="FX154" i="11"/>
  <c r="FX182" i="11"/>
  <c r="FX198" i="11"/>
  <c r="FX188" i="11"/>
  <c r="FX192" i="11" s="1"/>
  <c r="FS107" i="8"/>
  <c r="FS110" i="8"/>
  <c r="FS108" i="8"/>
  <c r="FS109" i="8"/>
  <c r="FS103" i="8"/>
  <c r="FS105" i="8"/>
  <c r="FS102" i="8"/>
  <c r="FS106" i="8"/>
  <c r="FS104" i="8"/>
  <c r="FV103" i="11"/>
  <c r="FV102" i="11"/>
  <c r="FV108" i="11"/>
  <c r="FV107" i="11"/>
  <c r="FV104" i="11"/>
  <c r="FV105" i="11"/>
  <c r="FV109" i="11"/>
  <c r="FV110" i="11"/>
  <c r="FV106" i="11"/>
  <c r="FU144" i="11"/>
  <c r="FU211" i="11" s="1"/>
  <c r="FV219" i="11" s="1"/>
  <c r="FV63" i="11" s="1"/>
  <c r="FV140" i="11" s="1"/>
  <c r="FU86" i="12"/>
  <c r="FU102" i="12" s="1"/>
  <c r="FV104" i="12" s="1"/>
  <c r="FV42" i="12" s="1"/>
  <c r="FQ138" i="8"/>
  <c r="FQ135" i="8"/>
  <c r="FQ200" i="8" s="1"/>
  <c r="FQ136" i="8"/>
  <c r="FQ141" i="8"/>
  <c r="FQ142" i="8"/>
  <c r="FQ139" i="8"/>
  <c r="FQ137" i="8"/>
  <c r="FQ140" i="8"/>
  <c r="FR82" i="9"/>
  <c r="FR85" i="9"/>
  <c r="FR77" i="9"/>
  <c r="FR81" i="9"/>
  <c r="FR84" i="9"/>
  <c r="FR79" i="9"/>
  <c r="FR78" i="9"/>
  <c r="FR80" i="9"/>
  <c r="FR83" i="9"/>
  <c r="FP194" i="8"/>
  <c r="FP98" i="9"/>
  <c r="FU98" i="12"/>
  <c r="FU194" i="11"/>
  <c r="FW230" i="11"/>
  <c r="FW232" i="11" s="1"/>
  <c r="FP198" i="8"/>
  <c r="FP182" i="8"/>
  <c r="FP154" i="8"/>
  <c r="FP188" i="8"/>
  <c r="FP192" i="8" s="1"/>
  <c r="FP133" i="8"/>
  <c r="FP209" i="8" s="1"/>
  <c r="FQ217" i="8" s="1"/>
  <c r="FQ61" i="8" s="1"/>
  <c r="FT117" i="8"/>
  <c r="FT116" i="8"/>
  <c r="FT121" i="8"/>
  <c r="FT114" i="8"/>
  <c r="FT119" i="8"/>
  <c r="FT115" i="8"/>
  <c r="FT118" i="8"/>
  <c r="FT113" i="8"/>
  <c r="DE249" i="11"/>
  <c r="FX121" i="11"/>
  <c r="FX118" i="11"/>
  <c r="FX116" i="11"/>
  <c r="FX119" i="11"/>
  <c r="FX120" i="11"/>
  <c r="FX114" i="11"/>
  <c r="FX117" i="11"/>
  <c r="FX113" i="11"/>
  <c r="FX115" i="11"/>
  <c r="DE247" i="8"/>
  <c r="DE259" i="8"/>
  <c r="LR241" i="2"/>
  <c r="LQ240" i="2"/>
  <c r="LN203" i="2"/>
  <c r="LM202" i="2"/>
  <c r="LO55" i="2"/>
  <c r="LN54" i="2"/>
  <c r="LN221" i="2"/>
  <c r="LO222" i="2"/>
  <c r="LN31" i="2"/>
  <c r="LO32" i="2"/>
  <c r="LP9" i="2"/>
  <c r="LO8" i="2"/>
  <c r="LL48" i="2"/>
  <c r="FS111" i="8" l="1"/>
  <c r="FS205" i="8" s="1"/>
  <c r="FT213" i="8" s="1"/>
  <c r="FT57" i="8" s="1"/>
  <c r="FY129" i="11"/>
  <c r="FY126" i="11"/>
  <c r="FY132" i="11"/>
  <c r="FY160" i="11" s="1"/>
  <c r="FY125" i="11"/>
  <c r="FY130" i="11"/>
  <c r="FY124" i="11"/>
  <c r="FY127" i="11"/>
  <c r="FY128" i="11"/>
  <c r="FY131" i="11"/>
  <c r="FV111" i="11"/>
  <c r="FV205" i="11" s="1"/>
  <c r="FW213" i="11" s="1"/>
  <c r="FW57" i="11" s="1"/>
  <c r="FW106" i="11" s="1"/>
  <c r="FQ190" i="8"/>
  <c r="FQ156" i="8"/>
  <c r="FS224" i="8" s="1"/>
  <c r="FQ184" i="8"/>
  <c r="FS226" i="8" s="1"/>
  <c r="FS230" i="8" s="1"/>
  <c r="FS232" i="8" s="1"/>
  <c r="FV138" i="11"/>
  <c r="FV135" i="11"/>
  <c r="FV156" i="11" s="1"/>
  <c r="FX224" i="11" s="1"/>
  <c r="FV136" i="11"/>
  <c r="FV143" i="11"/>
  <c r="FV162" i="11" s="1"/>
  <c r="GA228" i="11" s="1"/>
  <c r="FV142" i="11"/>
  <c r="FV137" i="11"/>
  <c r="FV141" i="11"/>
  <c r="FV139" i="11"/>
  <c r="FV81" i="12"/>
  <c r="FV80" i="12"/>
  <c r="FV78" i="12"/>
  <c r="FV84" i="12"/>
  <c r="FV82" i="12"/>
  <c r="FV83" i="12"/>
  <c r="FV79" i="12"/>
  <c r="FV85" i="12"/>
  <c r="FV77" i="12"/>
  <c r="FR86" i="9"/>
  <c r="FR102" i="9" s="1"/>
  <c r="FS104" i="9" s="1"/>
  <c r="FS42" i="9" s="1"/>
  <c r="FQ144" i="8"/>
  <c r="FQ211" i="8" s="1"/>
  <c r="FR219" i="8" s="1"/>
  <c r="FR63" i="8" s="1"/>
  <c r="FQ98" i="9"/>
  <c r="FQ194" i="8"/>
  <c r="FV200" i="11"/>
  <c r="FV190" i="11"/>
  <c r="FT122" i="8"/>
  <c r="FT207" i="8" s="1"/>
  <c r="FU215" i="8" s="1"/>
  <c r="FU59" i="8" s="1"/>
  <c r="FU116" i="8" s="1"/>
  <c r="FQ127" i="8"/>
  <c r="FQ130" i="8"/>
  <c r="FQ132" i="8"/>
  <c r="FQ160" i="8" s="1"/>
  <c r="FQ125" i="8"/>
  <c r="FQ131" i="8"/>
  <c r="FQ124" i="8"/>
  <c r="FQ128" i="8"/>
  <c r="FQ126" i="8"/>
  <c r="FQ129" i="8"/>
  <c r="DE257" i="11"/>
  <c r="DE251" i="11"/>
  <c r="FX122" i="11"/>
  <c r="FX207" i="11" s="1"/>
  <c r="FY215" i="11" s="1"/>
  <c r="FY59" i="11" s="1"/>
  <c r="FY113" i="11" s="1"/>
  <c r="DE249" i="8"/>
  <c r="LR240" i="2"/>
  <c r="LS241" i="2"/>
  <c r="LP222" i="2"/>
  <c r="LO221" i="2"/>
  <c r="LN202" i="2"/>
  <c r="LO203" i="2"/>
  <c r="LP55" i="2"/>
  <c r="LO54" i="2"/>
  <c r="LO31" i="2"/>
  <c r="LP32" i="2"/>
  <c r="LQ9" i="2"/>
  <c r="LP8" i="2"/>
  <c r="LM48" i="2"/>
  <c r="FV184" i="11" l="1"/>
  <c r="FX226" i="11" s="1"/>
  <c r="FX230" i="11" s="1"/>
  <c r="FX232" i="11" s="1"/>
  <c r="FY198" i="11"/>
  <c r="FY182" i="11"/>
  <c r="FY154" i="11"/>
  <c r="FY188" i="11"/>
  <c r="FY192" i="11" s="1"/>
  <c r="FY133" i="11"/>
  <c r="FY209" i="11" s="1"/>
  <c r="FZ217" i="11" s="1"/>
  <c r="FZ61" i="11" s="1"/>
  <c r="FT104" i="8"/>
  <c r="FT106" i="8"/>
  <c r="FT109" i="8"/>
  <c r="FT103" i="8"/>
  <c r="FT110" i="8"/>
  <c r="FT108" i="8"/>
  <c r="FT105" i="8"/>
  <c r="FT107" i="8"/>
  <c r="FT102" i="8"/>
  <c r="FW109" i="11"/>
  <c r="FW104" i="11"/>
  <c r="FW105" i="11"/>
  <c r="FW103" i="11"/>
  <c r="FW107" i="11"/>
  <c r="FV144" i="11"/>
  <c r="FV211" i="11" s="1"/>
  <c r="FW219" i="11" s="1"/>
  <c r="FW63" i="11" s="1"/>
  <c r="FW135" i="11" s="1"/>
  <c r="FW102" i="11"/>
  <c r="FW110" i="11"/>
  <c r="FW108" i="11"/>
  <c r="FV86" i="12"/>
  <c r="FV102" i="12" s="1"/>
  <c r="FW104" i="12" s="1"/>
  <c r="FW42" i="12" s="1"/>
  <c r="FR143" i="8"/>
  <c r="FR162" i="8" s="1"/>
  <c r="FW228" i="8" s="1"/>
  <c r="FR140" i="8"/>
  <c r="FR137" i="8"/>
  <c r="FR135" i="8"/>
  <c r="FR142" i="8"/>
  <c r="FR138" i="8"/>
  <c r="FR141" i="8"/>
  <c r="FR136" i="8"/>
  <c r="FR139" i="8"/>
  <c r="FS77" i="9"/>
  <c r="FS78" i="9"/>
  <c r="FS83" i="9"/>
  <c r="FS81" i="9"/>
  <c r="FS85" i="9"/>
  <c r="FS79" i="9"/>
  <c r="FS84" i="9"/>
  <c r="FS80" i="9"/>
  <c r="FS82" i="9"/>
  <c r="FV194" i="11"/>
  <c r="FV98" i="12"/>
  <c r="FU113" i="8"/>
  <c r="FU120" i="8"/>
  <c r="FU114" i="8"/>
  <c r="FU117" i="8"/>
  <c r="FU121" i="8"/>
  <c r="FU119" i="8"/>
  <c r="FU118" i="8"/>
  <c r="FU115" i="8"/>
  <c r="FQ133" i="8"/>
  <c r="FQ209" i="8" s="1"/>
  <c r="FR217" i="8" s="1"/>
  <c r="FR61" i="8" s="1"/>
  <c r="FR130" i="8" s="1"/>
  <c r="FQ154" i="8"/>
  <c r="FQ182" i="8"/>
  <c r="FQ188" i="8"/>
  <c r="FQ192" i="8" s="1"/>
  <c r="FQ198" i="8"/>
  <c r="FY118" i="11"/>
  <c r="FY121" i="11"/>
  <c r="FY119" i="11"/>
  <c r="FY117" i="11"/>
  <c r="FY114" i="11"/>
  <c r="FY116" i="11"/>
  <c r="FY115" i="11"/>
  <c r="FY120" i="11"/>
  <c r="DF243" i="11"/>
  <c r="DF245" i="11"/>
  <c r="DF253" i="11" s="1"/>
  <c r="DE257" i="8"/>
  <c r="DF245" i="8" s="1"/>
  <c r="DE251" i="8"/>
  <c r="LT241" i="2"/>
  <c r="LS240" i="2"/>
  <c r="LP203" i="2"/>
  <c r="LO202" i="2"/>
  <c r="LP221" i="2"/>
  <c r="LQ222" i="2"/>
  <c r="LP54" i="2"/>
  <c r="LQ55" i="2"/>
  <c r="LQ32" i="2"/>
  <c r="LP31" i="2"/>
  <c r="LR9" i="2"/>
  <c r="LQ8" i="2"/>
  <c r="LN48" i="2"/>
  <c r="FW111" i="11" l="1"/>
  <c r="FW205" i="11" s="1"/>
  <c r="FX213" i="11" s="1"/>
  <c r="FX57" i="11" s="1"/>
  <c r="FX102" i="11" s="1"/>
  <c r="FZ127" i="11"/>
  <c r="FZ126" i="11"/>
  <c r="FZ124" i="11"/>
  <c r="FZ128" i="11"/>
  <c r="FZ125" i="11"/>
  <c r="FZ131" i="11"/>
  <c r="FZ129" i="11"/>
  <c r="FZ132" i="11"/>
  <c r="FZ160" i="11" s="1"/>
  <c r="FZ130" i="11"/>
  <c r="FT111" i="8"/>
  <c r="FT205" i="8" s="1"/>
  <c r="FU213" i="8" s="1"/>
  <c r="FU57" i="8" s="1"/>
  <c r="FW142" i="11"/>
  <c r="FW141" i="11"/>
  <c r="FW143" i="11"/>
  <c r="FW162" i="11" s="1"/>
  <c r="GB228" i="11" s="1"/>
  <c r="FW137" i="11"/>
  <c r="FW136" i="11"/>
  <c r="FW139" i="11"/>
  <c r="FW138" i="11"/>
  <c r="FW140" i="11"/>
  <c r="FS86" i="9"/>
  <c r="FS102" i="9" s="1"/>
  <c r="FT104" i="9" s="1"/>
  <c r="FT42" i="9" s="1"/>
  <c r="FT80" i="9" s="1"/>
  <c r="FW81" i="12"/>
  <c r="FW82" i="12"/>
  <c r="FW77" i="12"/>
  <c r="FW80" i="12"/>
  <c r="FW78" i="12"/>
  <c r="FW84" i="12"/>
  <c r="FW83" i="12"/>
  <c r="FW79" i="12"/>
  <c r="FW85" i="12"/>
  <c r="FR144" i="8"/>
  <c r="FR211" i="8" s="1"/>
  <c r="FS219" i="8" s="1"/>
  <c r="FS63" i="8" s="1"/>
  <c r="FS140" i="8" s="1"/>
  <c r="FR184" i="8"/>
  <c r="FT226" i="8" s="1"/>
  <c r="FR190" i="8"/>
  <c r="FR156" i="8"/>
  <c r="FT224" i="8" s="1"/>
  <c r="FR200" i="8"/>
  <c r="FW184" i="11"/>
  <c r="FY226" i="11" s="1"/>
  <c r="FW200" i="11"/>
  <c r="FW190" i="11"/>
  <c r="FW156" i="11"/>
  <c r="FY224" i="11" s="1"/>
  <c r="FU122" i="8"/>
  <c r="FU207" i="8" s="1"/>
  <c r="FV215" i="8" s="1"/>
  <c r="FV59" i="8" s="1"/>
  <c r="FV116" i="8" s="1"/>
  <c r="FR126" i="8"/>
  <c r="FR128" i="8"/>
  <c r="FR125" i="8"/>
  <c r="FR132" i="8"/>
  <c r="FR160" i="8" s="1"/>
  <c r="FR127" i="8"/>
  <c r="FR129" i="8"/>
  <c r="FR124" i="8"/>
  <c r="FR182" i="8" s="1"/>
  <c r="FR131" i="8"/>
  <c r="DF255" i="11"/>
  <c r="DF247" i="11" s="1"/>
  <c r="DF249" i="11" s="1"/>
  <c r="DF257" i="11" s="1"/>
  <c r="FY122" i="11"/>
  <c r="FY207" i="11" s="1"/>
  <c r="FZ215" i="11" s="1"/>
  <c r="FZ59" i="11" s="1"/>
  <c r="DF243" i="8"/>
  <c r="DF253" i="8"/>
  <c r="LU241" i="2"/>
  <c r="LT240" i="2"/>
  <c r="LQ203" i="2"/>
  <c r="LP202" i="2"/>
  <c r="LQ221" i="2"/>
  <c r="LR222" i="2"/>
  <c r="LR55" i="2"/>
  <c r="LQ54" i="2"/>
  <c r="LR32" i="2"/>
  <c r="LQ31" i="2"/>
  <c r="LS9" i="2"/>
  <c r="LR8" i="2"/>
  <c r="LO48" i="2"/>
  <c r="FW144" i="11" l="1"/>
  <c r="FW211" i="11" s="1"/>
  <c r="FX219" i="11" s="1"/>
  <c r="FX63" i="11" s="1"/>
  <c r="FX138" i="11" s="1"/>
  <c r="FX107" i="11"/>
  <c r="FX108" i="11"/>
  <c r="FX104" i="11"/>
  <c r="FX103" i="11"/>
  <c r="FZ133" i="11"/>
  <c r="FZ209" i="11" s="1"/>
  <c r="GA217" i="11" s="1"/>
  <c r="GA61" i="11" s="1"/>
  <c r="FX106" i="11"/>
  <c r="FX110" i="11"/>
  <c r="FU108" i="8"/>
  <c r="FU106" i="8"/>
  <c r="FU110" i="8"/>
  <c r="FU107" i="8"/>
  <c r="FU104" i="8"/>
  <c r="FU103" i="8"/>
  <c r="FU111" i="8" s="1"/>
  <c r="FU205" i="8" s="1"/>
  <c r="FV213" i="8" s="1"/>
  <c r="FV57" i="8" s="1"/>
  <c r="FV109" i="8" s="1"/>
  <c r="FU109" i="8"/>
  <c r="FU102" i="8"/>
  <c r="FU105" i="8"/>
  <c r="FZ188" i="11"/>
  <c r="FZ192" i="11" s="1"/>
  <c r="FZ154" i="11"/>
  <c r="FZ182" i="11"/>
  <c r="FZ198" i="11"/>
  <c r="FX109" i="11"/>
  <c r="FX105" i="11"/>
  <c r="FT77" i="9"/>
  <c r="FT83" i="9"/>
  <c r="FT78" i="9"/>
  <c r="FT82" i="9"/>
  <c r="FT79" i="9"/>
  <c r="FT85" i="9"/>
  <c r="FT81" i="9"/>
  <c r="FW86" i="12"/>
  <c r="FW102" i="12" s="1"/>
  <c r="FX104" i="12" s="1"/>
  <c r="FX42" i="12" s="1"/>
  <c r="FT84" i="9"/>
  <c r="FS136" i="8"/>
  <c r="FS141" i="8"/>
  <c r="FS137" i="8"/>
  <c r="FS143" i="8"/>
  <c r="FS162" i="8" s="1"/>
  <c r="FX228" i="8" s="1"/>
  <c r="FS138" i="8"/>
  <c r="FS142" i="8"/>
  <c r="FS135" i="8"/>
  <c r="FS139" i="8"/>
  <c r="FT230" i="8"/>
  <c r="FT232" i="8" s="1"/>
  <c r="FR98" i="9"/>
  <c r="FR194" i="8"/>
  <c r="FY230" i="11"/>
  <c r="FY232" i="11" s="1"/>
  <c r="FW194" i="11"/>
  <c r="FW98" i="12"/>
  <c r="FR133" i="8"/>
  <c r="FR209" i="8" s="1"/>
  <c r="FS217" i="8" s="1"/>
  <c r="FS61" i="8" s="1"/>
  <c r="FS127" i="8" s="1"/>
  <c r="FV113" i="8"/>
  <c r="FV119" i="8"/>
  <c r="FV118" i="8"/>
  <c r="FV117" i="8"/>
  <c r="FV120" i="8"/>
  <c r="FV121" i="8"/>
  <c r="FV115" i="8"/>
  <c r="FV114" i="8"/>
  <c r="FR198" i="8"/>
  <c r="FR154" i="8"/>
  <c r="FR188" i="8"/>
  <c r="FR192" i="8" s="1"/>
  <c r="DF251" i="11"/>
  <c r="DG243" i="11" s="1"/>
  <c r="FZ114" i="11"/>
  <c r="FZ120" i="11"/>
  <c r="FZ116" i="11"/>
  <c r="FZ118" i="11"/>
  <c r="FZ119" i="11"/>
  <c r="FZ121" i="11"/>
  <c r="FZ117" i="11"/>
  <c r="FZ115" i="11"/>
  <c r="FZ113" i="11"/>
  <c r="DG245" i="11"/>
  <c r="DF259" i="11"/>
  <c r="DF255" i="8"/>
  <c r="DF247" i="8" s="1"/>
  <c r="DF249" i="8" s="1"/>
  <c r="DF257" i="8" s="1"/>
  <c r="LV241" i="2"/>
  <c r="LU240" i="2"/>
  <c r="LS55" i="2"/>
  <c r="LR54" i="2"/>
  <c r="LR221" i="2"/>
  <c r="LS222" i="2"/>
  <c r="LQ202" i="2"/>
  <c r="LR203" i="2"/>
  <c r="LR31" i="2"/>
  <c r="LS32" i="2"/>
  <c r="LT9" i="2"/>
  <c r="LS8" i="2"/>
  <c r="LP48" i="2"/>
  <c r="FX136" i="11" l="1"/>
  <c r="FX141" i="11"/>
  <c r="FX111" i="11"/>
  <c r="FX205" i="11" s="1"/>
  <c r="FY213" i="11" s="1"/>
  <c r="FY57" i="11" s="1"/>
  <c r="FY107" i="11" s="1"/>
  <c r="FX143" i="11"/>
  <c r="FX162" i="11" s="1"/>
  <c r="GC228" i="11" s="1"/>
  <c r="FX135" i="11"/>
  <c r="FX184" i="11" s="1"/>
  <c r="FZ226" i="11" s="1"/>
  <c r="FX142" i="11"/>
  <c r="FX137" i="11"/>
  <c r="FX139" i="11"/>
  <c r="FX140" i="11"/>
  <c r="FV105" i="8"/>
  <c r="FV104" i="8"/>
  <c r="FV106" i="8"/>
  <c r="FV103" i="8"/>
  <c r="FV111" i="8" s="1"/>
  <c r="FV205" i="8" s="1"/>
  <c r="FW213" i="8" s="1"/>
  <c r="FW57" i="8" s="1"/>
  <c r="GA126" i="11"/>
  <c r="GA128" i="11"/>
  <c r="GA125" i="11"/>
  <c r="GA124" i="11"/>
  <c r="GA129" i="11"/>
  <c r="GA131" i="11"/>
  <c r="GA130" i="11"/>
  <c r="GA127" i="11"/>
  <c r="GA132" i="11"/>
  <c r="GA160" i="11" s="1"/>
  <c r="FV102" i="8"/>
  <c r="FV107" i="8"/>
  <c r="FV110" i="8"/>
  <c r="FV108" i="8"/>
  <c r="FX156" i="11"/>
  <c r="FZ224" i="11" s="1"/>
  <c r="FZ230" i="11" s="1"/>
  <c r="FZ232" i="11" s="1"/>
  <c r="FX190" i="11"/>
  <c r="FX194" i="11" s="1"/>
  <c r="FT86" i="9"/>
  <c r="FT102" i="9" s="1"/>
  <c r="FU104" i="9" s="1"/>
  <c r="FU42" i="9" s="1"/>
  <c r="FU78" i="9" s="1"/>
  <c r="FX83" i="12"/>
  <c r="FX78" i="12"/>
  <c r="FX84" i="12"/>
  <c r="FX82" i="12"/>
  <c r="FX85" i="12"/>
  <c r="FX79" i="12"/>
  <c r="FX81" i="12"/>
  <c r="FX77" i="12"/>
  <c r="FX80" i="12"/>
  <c r="FX200" i="11"/>
  <c r="FX144" i="11"/>
  <c r="FX211" i="11" s="1"/>
  <c r="FY219" i="11" s="1"/>
  <c r="FY63" i="11" s="1"/>
  <c r="FY140" i="11" s="1"/>
  <c r="FS144" i="8"/>
  <c r="FS211" i="8" s="1"/>
  <c r="FT219" i="8" s="1"/>
  <c r="FT63" i="8" s="1"/>
  <c r="FT135" i="8" s="1"/>
  <c r="FT190" i="8" s="1"/>
  <c r="FS200" i="8"/>
  <c r="FS156" i="8"/>
  <c r="FU224" i="8" s="1"/>
  <c r="FS184" i="8"/>
  <c r="FU226" i="8" s="1"/>
  <c r="FS190" i="8"/>
  <c r="FV122" i="8"/>
  <c r="FV207" i="8" s="1"/>
  <c r="FW215" i="8" s="1"/>
  <c r="FW59" i="8" s="1"/>
  <c r="FW120" i="8" s="1"/>
  <c r="FS126" i="8"/>
  <c r="FS132" i="8"/>
  <c r="FS160" i="8" s="1"/>
  <c r="FS131" i="8"/>
  <c r="FS129" i="8"/>
  <c r="FS128" i="8"/>
  <c r="FS124" i="8"/>
  <c r="FS188" i="8" s="1"/>
  <c r="FS192" i="8" s="1"/>
  <c r="FS130" i="8"/>
  <c r="FS125" i="8"/>
  <c r="DG253" i="11"/>
  <c r="DG255" i="11" s="1"/>
  <c r="DG247" i="11" s="1"/>
  <c r="DG249" i="11" s="1"/>
  <c r="DG257" i="11" s="1"/>
  <c r="FZ122" i="11"/>
  <c r="FZ207" i="11" s="1"/>
  <c r="GA215" i="11" s="1"/>
  <c r="GA59" i="11" s="1"/>
  <c r="DF251" i="8"/>
  <c r="DG245" i="8"/>
  <c r="DF259" i="8"/>
  <c r="LV240" i="2"/>
  <c r="LW241" i="2"/>
  <c r="LS203" i="2"/>
  <c r="LR202" i="2"/>
  <c r="LT55" i="2"/>
  <c r="LS54" i="2"/>
  <c r="LT222" i="2"/>
  <c r="LS221" i="2"/>
  <c r="LS31" i="2"/>
  <c r="LT32" i="2"/>
  <c r="LU9" i="2"/>
  <c r="LT8" i="2"/>
  <c r="LQ48" i="2"/>
  <c r="FY108" i="11" l="1"/>
  <c r="FX98" i="12"/>
  <c r="FY109" i="11"/>
  <c r="FY103" i="11"/>
  <c r="FY106" i="11"/>
  <c r="FY104" i="11"/>
  <c r="FY102" i="11"/>
  <c r="FY105" i="11"/>
  <c r="FY110" i="11"/>
  <c r="GA182" i="11"/>
  <c r="GA198" i="11"/>
  <c r="GA188" i="11"/>
  <c r="GA192" i="11" s="1"/>
  <c r="GA154" i="11"/>
  <c r="GA133" i="11"/>
  <c r="GA209" i="11" s="1"/>
  <c r="GB217" i="11" s="1"/>
  <c r="GB61" i="11" s="1"/>
  <c r="FU82" i="9"/>
  <c r="FU85" i="9"/>
  <c r="FU81" i="9"/>
  <c r="FU77" i="9"/>
  <c r="FU83" i="9"/>
  <c r="FU80" i="9"/>
  <c r="FU79" i="9"/>
  <c r="FU84" i="9"/>
  <c r="FY111" i="11"/>
  <c r="FY205" i="11" s="1"/>
  <c r="FZ213" i="11" s="1"/>
  <c r="FZ57" i="11" s="1"/>
  <c r="FZ109" i="11" s="1"/>
  <c r="FT141" i="8"/>
  <c r="FT138" i="8"/>
  <c r="FT143" i="8"/>
  <c r="FT162" i="8" s="1"/>
  <c r="FY228" i="8" s="1"/>
  <c r="FY136" i="11"/>
  <c r="FY135" i="11"/>
  <c r="FY190" i="11" s="1"/>
  <c r="FT140" i="8"/>
  <c r="FY138" i="11"/>
  <c r="FY137" i="11"/>
  <c r="FT156" i="8"/>
  <c r="FV224" i="8" s="1"/>
  <c r="FY142" i="11"/>
  <c r="FT184" i="8"/>
  <c r="FV226" i="8" s="1"/>
  <c r="FY141" i="11"/>
  <c r="FT200" i="8"/>
  <c r="FY143" i="11"/>
  <c r="FY162" i="11" s="1"/>
  <c r="GD228" i="11" s="1"/>
  <c r="FX86" i="12"/>
  <c r="FX102" i="12" s="1"/>
  <c r="FY104" i="12" s="1"/>
  <c r="FY42" i="12" s="1"/>
  <c r="FY139" i="11"/>
  <c r="FT139" i="8"/>
  <c r="FT142" i="8"/>
  <c r="FT136" i="8"/>
  <c r="FT137" i="8"/>
  <c r="FS194" i="8"/>
  <c r="FS98" i="9"/>
  <c r="FU230" i="8"/>
  <c r="FU232" i="8" s="1"/>
  <c r="FT98" i="9"/>
  <c r="FT194" i="8"/>
  <c r="FY156" i="11"/>
  <c r="GA224" i="11" s="1"/>
  <c r="FS133" i="8"/>
  <c r="FS209" i="8" s="1"/>
  <c r="FT217" i="8" s="1"/>
  <c r="FT61" i="8" s="1"/>
  <c r="FT125" i="8" s="1"/>
  <c r="FW113" i="8"/>
  <c r="FW121" i="8"/>
  <c r="FW116" i="8"/>
  <c r="FW117" i="8"/>
  <c r="FW118" i="8"/>
  <c r="FW114" i="8"/>
  <c r="FW119" i="8"/>
  <c r="FW115" i="8"/>
  <c r="FS154" i="8"/>
  <c r="FS198" i="8"/>
  <c r="FS182" i="8"/>
  <c r="GA119" i="11"/>
  <c r="GA115" i="11"/>
  <c r="GA113" i="11"/>
  <c r="GA121" i="11"/>
  <c r="GA114" i="11"/>
  <c r="GA120" i="11"/>
  <c r="GA118" i="11"/>
  <c r="GA116" i="11"/>
  <c r="GA117" i="11"/>
  <c r="DG251" i="11"/>
  <c r="DG259" i="11"/>
  <c r="DH245" i="11"/>
  <c r="FW110" i="8"/>
  <c r="FW102" i="8"/>
  <c r="FW109" i="8"/>
  <c r="FW104" i="8"/>
  <c r="FW108" i="8"/>
  <c r="FW107" i="8"/>
  <c r="FW106" i="8"/>
  <c r="FW105" i="8"/>
  <c r="FW103" i="8"/>
  <c r="DG243" i="8"/>
  <c r="DG253" i="8"/>
  <c r="LX241" i="2"/>
  <c r="LW240" i="2"/>
  <c r="LU55" i="2"/>
  <c r="LT54" i="2"/>
  <c r="LT221" i="2"/>
  <c r="LU222" i="2"/>
  <c r="LT203" i="2"/>
  <c r="LS202" i="2"/>
  <c r="LU32" i="2"/>
  <c r="LT31" i="2"/>
  <c r="LV9" i="2"/>
  <c r="LU8" i="2"/>
  <c r="LR48" i="2"/>
  <c r="FY200" i="11" l="1"/>
  <c r="FY184" i="11"/>
  <c r="GA226" i="11" s="1"/>
  <c r="GA230" i="11" s="1"/>
  <c r="GA232" i="11" s="1"/>
  <c r="GB132" i="11"/>
  <c r="GB160" i="11" s="1"/>
  <c r="GB129" i="11"/>
  <c r="GB125" i="11"/>
  <c r="GB131" i="11"/>
  <c r="GB128" i="11"/>
  <c r="GB127" i="11"/>
  <c r="GB124" i="11"/>
  <c r="GB126" i="11"/>
  <c r="GB130" i="11"/>
  <c r="FT144" i="8"/>
  <c r="FT211" i="8" s="1"/>
  <c r="FU219" i="8" s="1"/>
  <c r="FU63" i="8" s="1"/>
  <c r="FU142" i="8" s="1"/>
  <c r="FU86" i="9"/>
  <c r="FU102" i="9" s="1"/>
  <c r="FV104" i="9" s="1"/>
  <c r="FV42" i="9" s="1"/>
  <c r="FY144" i="11"/>
  <c r="FY211" i="11" s="1"/>
  <c r="FZ219" i="11" s="1"/>
  <c r="FZ63" i="11" s="1"/>
  <c r="FZ140" i="11" s="1"/>
  <c r="FZ102" i="11"/>
  <c r="FZ103" i="11"/>
  <c r="FZ104" i="11"/>
  <c r="FZ108" i="11"/>
  <c r="FZ110" i="11"/>
  <c r="FZ106" i="11"/>
  <c r="FZ107" i="11"/>
  <c r="FZ105" i="11"/>
  <c r="FV230" i="8"/>
  <c r="FV232" i="8" s="1"/>
  <c r="FY84" i="12"/>
  <c r="FY83" i="12"/>
  <c r="FY82" i="12"/>
  <c r="FY81" i="12"/>
  <c r="FY77" i="12"/>
  <c r="FY78" i="12"/>
  <c r="FY85" i="12"/>
  <c r="FY80" i="12"/>
  <c r="FY79" i="12"/>
  <c r="FT129" i="8"/>
  <c r="FT130" i="8"/>
  <c r="FT131" i="8"/>
  <c r="FT132" i="8"/>
  <c r="FT160" i="8" s="1"/>
  <c r="FT124" i="8"/>
  <c r="FT188" i="8" s="1"/>
  <c r="FT192" i="8" s="1"/>
  <c r="FT127" i="8"/>
  <c r="FT128" i="8"/>
  <c r="FT126" i="8"/>
  <c r="FW122" i="8"/>
  <c r="FW207" i="8" s="1"/>
  <c r="FX215" i="8" s="1"/>
  <c r="FX59" i="8" s="1"/>
  <c r="FX119" i="8" s="1"/>
  <c r="FY98" i="12"/>
  <c r="FY194" i="11"/>
  <c r="FT154" i="8"/>
  <c r="GA122" i="11"/>
  <c r="GA207" i="11" s="1"/>
  <c r="GB215" i="11" s="1"/>
  <c r="GB59" i="11" s="1"/>
  <c r="DH243" i="11"/>
  <c r="DH253" i="11"/>
  <c r="FW111" i="8"/>
  <c r="FW205" i="8" s="1"/>
  <c r="FX213" i="8" s="1"/>
  <c r="FX57" i="8" s="1"/>
  <c r="DG255" i="8"/>
  <c r="DG247" i="8" s="1"/>
  <c r="DG249" i="8" s="1"/>
  <c r="DG257" i="8" s="1"/>
  <c r="LY241" i="2"/>
  <c r="LX240" i="2"/>
  <c r="LU221" i="2"/>
  <c r="LV222" i="2"/>
  <c r="LV55" i="2"/>
  <c r="LU54" i="2"/>
  <c r="LT202" i="2"/>
  <c r="LU203" i="2"/>
  <c r="LV32" i="2"/>
  <c r="LU31" i="2"/>
  <c r="LW9" i="2"/>
  <c r="LV8" i="2"/>
  <c r="LS48" i="2"/>
  <c r="FT182" i="8" l="1"/>
  <c r="GB133" i="11"/>
  <c r="GB209" i="11" s="1"/>
  <c r="GC217" i="11" s="1"/>
  <c r="GC61" i="11" s="1"/>
  <c r="GB182" i="11"/>
  <c r="GB154" i="11"/>
  <c r="GB198" i="11"/>
  <c r="GB188" i="11"/>
  <c r="GB192" i="11" s="1"/>
  <c r="FU136" i="8"/>
  <c r="FU137" i="8"/>
  <c r="FU135" i="8"/>
  <c r="FU190" i="8" s="1"/>
  <c r="FU194" i="8" s="1"/>
  <c r="FU143" i="8"/>
  <c r="FU162" i="8" s="1"/>
  <c r="FZ228" i="8" s="1"/>
  <c r="FU141" i="8"/>
  <c r="FU138" i="8"/>
  <c r="FU139" i="8"/>
  <c r="FU140" i="8"/>
  <c r="FV79" i="9"/>
  <c r="FV84" i="9"/>
  <c r="FV85" i="9"/>
  <c r="FV83" i="9"/>
  <c r="FV81" i="9"/>
  <c r="FV77" i="9"/>
  <c r="FV82" i="9"/>
  <c r="FV80" i="9"/>
  <c r="FV78" i="9"/>
  <c r="FZ137" i="11"/>
  <c r="FZ142" i="11"/>
  <c r="FZ139" i="11"/>
  <c r="FZ143" i="11"/>
  <c r="FZ162" i="11" s="1"/>
  <c r="GE228" i="11" s="1"/>
  <c r="FZ136" i="11"/>
  <c r="FZ141" i="11"/>
  <c r="FZ138" i="11"/>
  <c r="FZ135" i="11"/>
  <c r="FZ111" i="11"/>
  <c r="FZ205" i="11" s="1"/>
  <c r="GA213" i="11" s="1"/>
  <c r="GA57" i="11" s="1"/>
  <c r="FT198" i="8"/>
  <c r="FU184" i="8"/>
  <c r="FW226" i="8" s="1"/>
  <c r="FU98" i="9"/>
  <c r="FY86" i="12"/>
  <c r="FY102" i="12" s="1"/>
  <c r="FZ104" i="12" s="1"/>
  <c r="FZ42" i="12" s="1"/>
  <c r="FT133" i="8"/>
  <c r="FT209" i="8" s="1"/>
  <c r="FU217" i="8" s="1"/>
  <c r="FU61" i="8" s="1"/>
  <c r="FU130" i="8" s="1"/>
  <c r="FX120" i="8"/>
  <c r="FX121" i="8"/>
  <c r="FX117" i="8"/>
  <c r="FX114" i="8"/>
  <c r="FX116" i="8"/>
  <c r="FX118" i="8"/>
  <c r="FZ200" i="11"/>
  <c r="FZ184" i="11"/>
  <c r="GB226" i="11" s="1"/>
  <c r="FZ156" i="11"/>
  <c r="GB224" i="11" s="1"/>
  <c r="FZ190" i="11"/>
  <c r="FX115" i="8"/>
  <c r="FX113" i="8"/>
  <c r="DH255" i="11"/>
  <c r="DH247" i="11" s="1"/>
  <c r="DH249" i="11" s="1"/>
  <c r="DH257" i="11" s="1"/>
  <c r="GB116" i="11"/>
  <c r="GB118" i="11"/>
  <c r="GB114" i="11"/>
  <c r="GB121" i="11"/>
  <c r="GB120" i="11"/>
  <c r="GB117" i="11"/>
  <c r="GB113" i="11"/>
  <c r="GB119" i="11"/>
  <c r="GB115" i="11"/>
  <c r="FX103" i="8"/>
  <c r="FX107" i="8"/>
  <c r="FX106" i="8"/>
  <c r="FX109" i="8"/>
  <c r="FX102" i="8"/>
  <c r="FX104" i="8"/>
  <c r="FX110" i="8"/>
  <c r="FX108" i="8"/>
  <c r="FX105" i="8"/>
  <c r="DG259" i="8"/>
  <c r="DH245" i="8"/>
  <c r="DG251" i="8"/>
  <c r="DH243" i="8" s="1"/>
  <c r="LZ241" i="2"/>
  <c r="LY240" i="2"/>
  <c r="LV203" i="2"/>
  <c r="LU202" i="2"/>
  <c r="LV221" i="2"/>
  <c r="LW222" i="2"/>
  <c r="LW55" i="2"/>
  <c r="LV54" i="2"/>
  <c r="LV31" i="2"/>
  <c r="LW32" i="2"/>
  <c r="LX9" i="2"/>
  <c r="LW8" i="2"/>
  <c r="LT48" i="2"/>
  <c r="FU156" i="8" l="1"/>
  <c r="FW224" i="8" s="1"/>
  <c r="FW230" i="8" s="1"/>
  <c r="FW232" i="8" s="1"/>
  <c r="FZ144" i="11"/>
  <c r="FZ211" i="11" s="1"/>
  <c r="GA219" i="11" s="1"/>
  <c r="GA63" i="11" s="1"/>
  <c r="GA137" i="11" s="1"/>
  <c r="FU200" i="8"/>
  <c r="GC128" i="11"/>
  <c r="GC130" i="11"/>
  <c r="GC131" i="11"/>
  <c r="GC126" i="11"/>
  <c r="GC125" i="11"/>
  <c r="GC127" i="11"/>
  <c r="GC124" i="11"/>
  <c r="GC129" i="11"/>
  <c r="GC132" i="11"/>
  <c r="GC160" i="11" s="1"/>
  <c r="FU144" i="8"/>
  <c r="FU211" i="8" s="1"/>
  <c r="FV219" i="8" s="1"/>
  <c r="FV63" i="8" s="1"/>
  <c r="FV138" i="8" s="1"/>
  <c r="FV86" i="9"/>
  <c r="FV102" i="9" s="1"/>
  <c r="FW104" i="9" s="1"/>
  <c r="FW42" i="9" s="1"/>
  <c r="GA105" i="11"/>
  <c r="GA104" i="11"/>
  <c r="GA107" i="11"/>
  <c r="GA103" i="11"/>
  <c r="GA106" i="11"/>
  <c r="GA110" i="11"/>
  <c r="GA108" i="11"/>
  <c r="GA102" i="11"/>
  <c r="GA109" i="11"/>
  <c r="FZ81" i="12"/>
  <c r="FZ82" i="12"/>
  <c r="FZ77" i="12"/>
  <c r="FZ84" i="12"/>
  <c r="FZ78" i="12"/>
  <c r="FZ79" i="12"/>
  <c r="FZ85" i="12"/>
  <c r="FZ83" i="12"/>
  <c r="FZ80" i="12"/>
  <c r="FX122" i="8"/>
  <c r="FX207" i="8" s="1"/>
  <c r="FY215" i="8" s="1"/>
  <c r="FY59" i="8" s="1"/>
  <c r="FY119" i="8" s="1"/>
  <c r="FU124" i="8"/>
  <c r="FU198" i="8" s="1"/>
  <c r="FU131" i="8"/>
  <c r="FU126" i="8"/>
  <c r="FU129" i="8"/>
  <c r="FU127" i="8"/>
  <c r="FU125" i="8"/>
  <c r="FU132" i="8"/>
  <c r="FU160" i="8" s="1"/>
  <c r="FU128" i="8"/>
  <c r="FZ98" i="12"/>
  <c r="FZ194" i="11"/>
  <c r="GB230" i="11"/>
  <c r="GB232" i="11" s="1"/>
  <c r="GB122" i="11"/>
  <c r="GB207" i="11" s="1"/>
  <c r="GC215" i="11" s="1"/>
  <c r="GC59" i="11" s="1"/>
  <c r="GC118" i="11" s="1"/>
  <c r="DH251" i="11"/>
  <c r="DI245" i="11"/>
  <c r="DH259" i="11"/>
  <c r="FX111" i="8"/>
  <c r="FX205" i="8" s="1"/>
  <c r="FY213" i="8" s="1"/>
  <c r="FY57" i="8" s="1"/>
  <c r="DH253" i="8"/>
  <c r="DH255" i="8" s="1"/>
  <c r="DH247" i="8" s="1"/>
  <c r="DH249" i="8" s="1"/>
  <c r="MA241" i="2"/>
  <c r="LZ240" i="2"/>
  <c r="LW203" i="2"/>
  <c r="LV202" i="2"/>
  <c r="LX222" i="2"/>
  <c r="LW221" i="2"/>
  <c r="LX55" i="2"/>
  <c r="LW54" i="2"/>
  <c r="LW31" i="2"/>
  <c r="LX32" i="2"/>
  <c r="LY9" i="2"/>
  <c r="LX8" i="2"/>
  <c r="LU48" i="2"/>
  <c r="GA138" i="11" l="1"/>
  <c r="FV137" i="8"/>
  <c r="FV135" i="8"/>
  <c r="FV136" i="8"/>
  <c r="GA136" i="11"/>
  <c r="GC133" i="11"/>
  <c r="GC209" i="11" s="1"/>
  <c r="GD217" i="11" s="1"/>
  <c r="GD61" i="11" s="1"/>
  <c r="GA142" i="11"/>
  <c r="FV140" i="8"/>
  <c r="GA141" i="11"/>
  <c r="FV139" i="8"/>
  <c r="GA135" i="11"/>
  <c r="GA200" i="11" s="1"/>
  <c r="GA143" i="11"/>
  <c r="GA162" i="11" s="1"/>
  <c r="GF228" i="11" s="1"/>
  <c r="FV143" i="8"/>
  <c r="FV162" i="8" s="1"/>
  <c r="GA228" i="8" s="1"/>
  <c r="GC198" i="11"/>
  <c r="GC188" i="11"/>
  <c r="GC192" i="11" s="1"/>
  <c r="GC154" i="11"/>
  <c r="GC182" i="11"/>
  <c r="FV142" i="8"/>
  <c r="GA140" i="11"/>
  <c r="GA139" i="11"/>
  <c r="FV141" i="8"/>
  <c r="FW85" i="9"/>
  <c r="FW81" i="9"/>
  <c r="FW77" i="9"/>
  <c r="FW82" i="9"/>
  <c r="FW83" i="9"/>
  <c r="FW79" i="9"/>
  <c r="FW78" i="9"/>
  <c r="FW84" i="9"/>
  <c r="FW80" i="9"/>
  <c r="FV144" i="8"/>
  <c r="FV211" i="8" s="1"/>
  <c r="FW219" i="8" s="1"/>
  <c r="FW63" i="8" s="1"/>
  <c r="FW137" i="8" s="1"/>
  <c r="GA111" i="11"/>
  <c r="GA205" i="11" s="1"/>
  <c r="GB213" i="11" s="1"/>
  <c r="GB57" i="11" s="1"/>
  <c r="FV156" i="8"/>
  <c r="FX224" i="8" s="1"/>
  <c r="FV184" i="8"/>
  <c r="FX226" i="8" s="1"/>
  <c r="FV190" i="8"/>
  <c r="FV200" i="8"/>
  <c r="GA156" i="11"/>
  <c r="GC224" i="11" s="1"/>
  <c r="FZ86" i="12"/>
  <c r="FZ102" i="12" s="1"/>
  <c r="GA104" i="12" s="1"/>
  <c r="GA42" i="12" s="1"/>
  <c r="GA190" i="11"/>
  <c r="GA194" i="11" s="1"/>
  <c r="GA184" i="11"/>
  <c r="GC226" i="11" s="1"/>
  <c r="GA144" i="11"/>
  <c r="GA211" i="11" s="1"/>
  <c r="GB219" i="11" s="1"/>
  <c r="GB63" i="11" s="1"/>
  <c r="GB143" i="11" s="1"/>
  <c r="GB162" i="11" s="1"/>
  <c r="GG228" i="11" s="1"/>
  <c r="FU133" i="8"/>
  <c r="FU209" i="8" s="1"/>
  <c r="FV217" i="8" s="1"/>
  <c r="FV61" i="8" s="1"/>
  <c r="FV125" i="8" s="1"/>
  <c r="FU182" i="8"/>
  <c r="FU154" i="8"/>
  <c r="FU188" i="8"/>
  <c r="FU192" i="8" s="1"/>
  <c r="FY121" i="8"/>
  <c r="FY113" i="8"/>
  <c r="FY118" i="8"/>
  <c r="FY116" i="8"/>
  <c r="FY114" i="8"/>
  <c r="FY120" i="8"/>
  <c r="FY115" i="8"/>
  <c r="FY117" i="8"/>
  <c r="GC119" i="11"/>
  <c r="GC114" i="11"/>
  <c r="GC120" i="11"/>
  <c r="GC115" i="11"/>
  <c r="GC113" i="11"/>
  <c r="GC117" i="11"/>
  <c r="GC121" i="11"/>
  <c r="GC116" i="11"/>
  <c r="DI243" i="11"/>
  <c r="DI253" i="11"/>
  <c r="DH257" i="8"/>
  <c r="DI245" i="8" s="1"/>
  <c r="DH251" i="8"/>
  <c r="DI243" i="8" s="1"/>
  <c r="FY109" i="8"/>
  <c r="FY108" i="8"/>
  <c r="FY106" i="8"/>
  <c r="FY103" i="8"/>
  <c r="FY102" i="8"/>
  <c r="FY104" i="8"/>
  <c r="FY105" i="8"/>
  <c r="FY110" i="8"/>
  <c r="FY107" i="8"/>
  <c r="DH259" i="8"/>
  <c r="MB241" i="2"/>
  <c r="MA240" i="2"/>
  <c r="LW202" i="2"/>
  <c r="LX203" i="2"/>
  <c r="LY222" i="2"/>
  <c r="LX221" i="2"/>
  <c r="LX54" i="2"/>
  <c r="LY55" i="2"/>
  <c r="LY32" i="2"/>
  <c r="LX31" i="2"/>
  <c r="LZ9" i="2"/>
  <c r="LY8" i="2"/>
  <c r="LV48" i="2"/>
  <c r="GA98" i="12" l="1"/>
  <c r="GD129" i="11"/>
  <c r="GD131" i="11"/>
  <c r="GD132" i="11"/>
  <c r="GD160" i="11" s="1"/>
  <c r="GD124" i="11"/>
  <c r="GD126" i="11"/>
  <c r="GD127" i="11"/>
  <c r="GD130" i="11"/>
  <c r="GD128" i="11"/>
  <c r="GD125" i="11"/>
  <c r="FW86" i="9"/>
  <c r="FW102" i="9" s="1"/>
  <c r="FX104" i="9" s="1"/>
  <c r="FX42" i="9" s="1"/>
  <c r="FW143" i="8"/>
  <c r="FW162" i="8" s="1"/>
  <c r="GB228" i="8" s="1"/>
  <c r="FW136" i="8"/>
  <c r="FW142" i="8"/>
  <c r="FW139" i="8"/>
  <c r="FW135" i="8"/>
  <c r="FW138" i="8"/>
  <c r="FW140" i="8"/>
  <c r="FW141" i="8"/>
  <c r="GB103" i="11"/>
  <c r="GB106" i="11"/>
  <c r="GB102" i="11"/>
  <c r="GB107" i="11"/>
  <c r="GB109" i="11"/>
  <c r="GB110" i="11"/>
  <c r="GB105" i="11"/>
  <c r="GB108" i="11"/>
  <c r="GB104" i="11"/>
  <c r="GC230" i="11"/>
  <c r="GC232" i="11" s="1"/>
  <c r="FV98" i="9"/>
  <c r="FV194" i="8"/>
  <c r="FX230" i="8"/>
  <c r="FX232" i="8" s="1"/>
  <c r="GB140" i="11"/>
  <c r="GB141" i="11"/>
  <c r="GB142" i="11"/>
  <c r="GB139" i="11"/>
  <c r="GB135" i="11"/>
  <c r="GB136" i="11"/>
  <c r="GB138" i="11"/>
  <c r="GB137" i="11"/>
  <c r="GA82" i="12"/>
  <c r="GA83" i="12"/>
  <c r="GA85" i="12"/>
  <c r="GA80" i="12"/>
  <c r="GA78" i="12"/>
  <c r="GA79" i="12"/>
  <c r="GA81" i="12"/>
  <c r="GA77" i="12"/>
  <c r="GA84" i="12"/>
  <c r="FV128" i="8"/>
  <c r="FW144" i="8"/>
  <c r="FW211" i="8" s="1"/>
  <c r="FX219" i="8" s="1"/>
  <c r="FX63" i="8" s="1"/>
  <c r="FX136" i="8" s="1"/>
  <c r="FV127" i="8"/>
  <c r="FV126" i="8"/>
  <c r="FV130" i="8"/>
  <c r="FV129" i="8"/>
  <c r="FV131" i="8"/>
  <c r="FV124" i="8"/>
  <c r="FV188" i="8" s="1"/>
  <c r="FV192" i="8" s="1"/>
  <c r="FV132" i="8"/>
  <c r="FV160" i="8" s="1"/>
  <c r="FW200" i="8"/>
  <c r="FW156" i="8"/>
  <c r="FY224" i="8" s="1"/>
  <c r="FW184" i="8"/>
  <c r="FY226" i="8" s="1"/>
  <c r="FW190" i="8"/>
  <c r="FY122" i="8"/>
  <c r="FY207" i="8" s="1"/>
  <c r="FZ215" i="8" s="1"/>
  <c r="FZ59" i="8" s="1"/>
  <c r="FZ121" i="8" s="1"/>
  <c r="GB190" i="11"/>
  <c r="GB156" i="11"/>
  <c r="GD224" i="11" s="1"/>
  <c r="GB184" i="11"/>
  <c r="GD226" i="11" s="1"/>
  <c r="GD230" i="11" s="1"/>
  <c r="GD232" i="11" s="1"/>
  <c r="GB200" i="11"/>
  <c r="GC122" i="11"/>
  <c r="GC207" i="11" s="1"/>
  <c r="GD215" i="11" s="1"/>
  <c r="GD59" i="11" s="1"/>
  <c r="FV198" i="8"/>
  <c r="FV182" i="8"/>
  <c r="DI253" i="8"/>
  <c r="DI255" i="8" s="1"/>
  <c r="DI247" i="8" s="1"/>
  <c r="DI249" i="8" s="1"/>
  <c r="DI255" i="11"/>
  <c r="DI247" i="11" s="1"/>
  <c r="DI249" i="11" s="1"/>
  <c r="DI257" i="11" s="1"/>
  <c r="FY111" i="8"/>
  <c r="FY205" i="8" s="1"/>
  <c r="FZ213" i="8" s="1"/>
  <c r="FZ57" i="8" s="1"/>
  <c r="MC241" i="2"/>
  <c r="MB240" i="2"/>
  <c r="LX202" i="2"/>
  <c r="LY203" i="2"/>
  <c r="LY54" i="2"/>
  <c r="LZ55" i="2"/>
  <c r="LZ222" i="2"/>
  <c r="LY221" i="2"/>
  <c r="LZ32" i="2"/>
  <c r="LY31" i="2"/>
  <c r="MA9" i="2"/>
  <c r="LZ8" i="2"/>
  <c r="LW48" i="2"/>
  <c r="GD182" i="11" l="1"/>
  <c r="GD154" i="11"/>
  <c r="GD198" i="11"/>
  <c r="GD188" i="11"/>
  <c r="GD192" i="11" s="1"/>
  <c r="GD133" i="11"/>
  <c r="GD209" i="11" s="1"/>
  <c r="GE217" i="11" s="1"/>
  <c r="GE61" i="11" s="1"/>
  <c r="FV154" i="8"/>
  <c r="FX80" i="9"/>
  <c r="FX78" i="9"/>
  <c r="FX77" i="9"/>
  <c r="FX85" i="9"/>
  <c r="FX82" i="9"/>
  <c r="FX79" i="9"/>
  <c r="FX81" i="9"/>
  <c r="FX83" i="9"/>
  <c r="FX84" i="9"/>
  <c r="GB111" i="11"/>
  <c r="GB205" i="11" s="1"/>
  <c r="GC213" i="11" s="1"/>
  <c r="GC57" i="11" s="1"/>
  <c r="FV133" i="8"/>
  <c r="FV209" i="8" s="1"/>
  <c r="FW217" i="8" s="1"/>
  <c r="FW61" i="8" s="1"/>
  <c r="FW124" i="8" s="1"/>
  <c r="FW198" i="8" s="1"/>
  <c r="GB144" i="11"/>
  <c r="GB211" i="11" s="1"/>
  <c r="GC219" i="11" s="1"/>
  <c r="GC63" i="11" s="1"/>
  <c r="GC136" i="11" s="1"/>
  <c r="GA86" i="12"/>
  <c r="GA102" i="12" s="1"/>
  <c r="GB104" i="12" s="1"/>
  <c r="GB42" i="12" s="1"/>
  <c r="FX138" i="8"/>
  <c r="FX141" i="8"/>
  <c r="FX135" i="8"/>
  <c r="FX139" i="8"/>
  <c r="FX137" i="8"/>
  <c r="FX142" i="8"/>
  <c r="FX140" i="8"/>
  <c r="FX143" i="8"/>
  <c r="FX162" i="8" s="1"/>
  <c r="GC228" i="8" s="1"/>
  <c r="FZ114" i="8"/>
  <c r="FZ115" i="8"/>
  <c r="FZ118" i="8"/>
  <c r="FW98" i="9"/>
  <c r="FW194" i="8"/>
  <c r="FZ120" i="8"/>
  <c r="FY230" i="8"/>
  <c r="FY232" i="8" s="1"/>
  <c r="FZ119" i="8"/>
  <c r="FZ116" i="8"/>
  <c r="FZ113" i="8"/>
  <c r="FZ117" i="8"/>
  <c r="FX190" i="8"/>
  <c r="FX200" i="8"/>
  <c r="FX156" i="8"/>
  <c r="FZ224" i="8" s="1"/>
  <c r="FX184" i="8"/>
  <c r="FZ226" i="8" s="1"/>
  <c r="GB194" i="11"/>
  <c r="GB98" i="12"/>
  <c r="GD120" i="11"/>
  <c r="GD115" i="11"/>
  <c r="GD113" i="11"/>
  <c r="GD116" i="11"/>
  <c r="GD118" i="11"/>
  <c r="GD121" i="11"/>
  <c r="GD117" i="11"/>
  <c r="GD114" i="11"/>
  <c r="GD119" i="11"/>
  <c r="DI259" i="11"/>
  <c r="DJ245" i="11"/>
  <c r="DI251" i="11"/>
  <c r="FZ110" i="8"/>
  <c r="FZ106" i="8"/>
  <c r="FZ105" i="8"/>
  <c r="FZ108" i="8"/>
  <c r="FZ103" i="8"/>
  <c r="FZ102" i="8"/>
  <c r="FZ104" i="8"/>
  <c r="FZ109" i="8"/>
  <c r="FZ107" i="8"/>
  <c r="DI259" i="8"/>
  <c r="DI257" i="8"/>
  <c r="DJ245" i="8" s="1"/>
  <c r="DI251" i="8"/>
  <c r="MD241" i="2"/>
  <c r="MC240" i="2"/>
  <c r="MA55" i="2"/>
  <c r="LZ54" i="2"/>
  <c r="MA222" i="2"/>
  <c r="LZ221" i="2"/>
  <c r="LY202" i="2"/>
  <c r="LZ203" i="2"/>
  <c r="LZ31" i="2"/>
  <c r="MA32" i="2"/>
  <c r="MB9" i="2"/>
  <c r="MA8" i="2"/>
  <c r="LX48" i="2"/>
  <c r="GE126" i="11" l="1"/>
  <c r="GE132" i="11"/>
  <c r="GE160" i="11" s="1"/>
  <c r="GE130" i="11"/>
  <c r="GE124" i="11"/>
  <c r="GE131" i="11"/>
  <c r="GE127" i="11"/>
  <c r="GE128" i="11"/>
  <c r="GE129" i="11"/>
  <c r="GE125" i="11"/>
  <c r="FX86" i="9"/>
  <c r="FX102" i="9" s="1"/>
  <c r="FY104" i="9" s="1"/>
  <c r="FY42" i="9" s="1"/>
  <c r="FZ122" i="8"/>
  <c r="FZ207" i="8" s="1"/>
  <c r="GA215" i="8" s="1"/>
  <c r="GA59" i="8" s="1"/>
  <c r="GA121" i="8" s="1"/>
  <c r="FW154" i="8"/>
  <c r="GC137" i="11"/>
  <c r="GC143" i="11"/>
  <c r="GC162" i="11" s="1"/>
  <c r="GH228" i="11" s="1"/>
  <c r="FW128" i="8"/>
  <c r="FW125" i="8"/>
  <c r="GC135" i="11"/>
  <c r="GC200" i="11" s="1"/>
  <c r="GC141" i="11"/>
  <c r="FW127" i="8"/>
  <c r="FW126" i="8"/>
  <c r="GC140" i="11"/>
  <c r="FW129" i="8"/>
  <c r="GC139" i="11"/>
  <c r="FW130" i="8"/>
  <c r="FW132" i="8"/>
  <c r="FW160" i="8" s="1"/>
  <c r="GC138" i="11"/>
  <c r="FW188" i="8"/>
  <c r="FW192" i="8" s="1"/>
  <c r="FW131" i="8"/>
  <c r="FW182" i="8"/>
  <c r="GC142" i="11"/>
  <c r="GC110" i="11"/>
  <c r="GC102" i="11"/>
  <c r="GC107" i="11"/>
  <c r="GC109" i="11"/>
  <c r="GC103" i="11"/>
  <c r="GC108" i="11"/>
  <c r="GC106" i="11"/>
  <c r="GC104" i="11"/>
  <c r="GC105" i="11"/>
  <c r="GC184" i="11"/>
  <c r="GE226" i="11" s="1"/>
  <c r="FX144" i="8"/>
  <c r="FX211" i="8" s="1"/>
  <c r="FY219" i="8" s="1"/>
  <c r="FY63" i="8" s="1"/>
  <c r="FY142" i="8" s="1"/>
  <c r="GC156" i="11"/>
  <c r="GE224" i="11" s="1"/>
  <c r="GC190" i="11"/>
  <c r="GC194" i="11" s="1"/>
  <c r="GB85" i="12"/>
  <c r="GB79" i="12"/>
  <c r="GB84" i="12"/>
  <c r="GB80" i="12"/>
  <c r="GB77" i="12"/>
  <c r="GB78" i="12"/>
  <c r="GB83" i="12"/>
  <c r="GB81" i="12"/>
  <c r="GB82" i="12"/>
  <c r="FZ230" i="8"/>
  <c r="FZ232" i="8" s="1"/>
  <c r="FX194" i="8"/>
  <c r="FX98" i="9"/>
  <c r="GD122" i="11"/>
  <c r="GD207" i="11" s="1"/>
  <c r="GE215" i="11" s="1"/>
  <c r="GE59" i="11" s="1"/>
  <c r="GE118" i="11" s="1"/>
  <c r="DJ243" i="11"/>
  <c r="DJ253" i="11"/>
  <c r="FZ111" i="8"/>
  <c r="FZ205" i="8" s="1"/>
  <c r="GA213" i="8" s="1"/>
  <c r="GA57" i="8" s="1"/>
  <c r="DJ243" i="8"/>
  <c r="DJ253" i="8"/>
  <c r="MD240" i="2"/>
  <c r="ME241" i="2"/>
  <c r="MB222" i="2"/>
  <c r="MA221" i="2"/>
  <c r="MA54" i="2"/>
  <c r="MB55" i="2"/>
  <c r="MA203" i="2"/>
  <c r="LZ202" i="2"/>
  <c r="MA31" i="2"/>
  <c r="MB32" i="2"/>
  <c r="MC9" i="2"/>
  <c r="MB8" i="2"/>
  <c r="LY48" i="2"/>
  <c r="GE133" i="11" l="1"/>
  <c r="GE209" i="11" s="1"/>
  <c r="GF217" i="11" s="1"/>
  <c r="GF61" i="11" s="1"/>
  <c r="GF127" i="11" s="1"/>
  <c r="GC98" i="12"/>
  <c r="FW133" i="8"/>
  <c r="FW209" i="8" s="1"/>
  <c r="FX217" i="8" s="1"/>
  <c r="FX61" i="8" s="1"/>
  <c r="FX125" i="8" s="1"/>
  <c r="GE182" i="11"/>
  <c r="GE188" i="11"/>
  <c r="GE192" i="11" s="1"/>
  <c r="GE154" i="11"/>
  <c r="GE198" i="11"/>
  <c r="GC144" i="11"/>
  <c r="GC211" i="11" s="1"/>
  <c r="GD219" i="11" s="1"/>
  <c r="GD63" i="11" s="1"/>
  <c r="GD136" i="11" s="1"/>
  <c r="FY77" i="9"/>
  <c r="FY84" i="9"/>
  <c r="FY85" i="9"/>
  <c r="FY83" i="9"/>
  <c r="FY81" i="9"/>
  <c r="FY79" i="9"/>
  <c r="FY82" i="9"/>
  <c r="FY80" i="9"/>
  <c r="FY78" i="9"/>
  <c r="GA118" i="8"/>
  <c r="GA120" i="8"/>
  <c r="GA113" i="8"/>
  <c r="GA116" i="8"/>
  <c r="GA119" i="8"/>
  <c r="GA114" i="8"/>
  <c r="GA115" i="8"/>
  <c r="GA117" i="8"/>
  <c r="GC111" i="11"/>
  <c r="GC205" i="11" s="1"/>
  <c r="GD213" i="11" s="1"/>
  <c r="GD57" i="11" s="1"/>
  <c r="GE230" i="11"/>
  <c r="GE232" i="11" s="1"/>
  <c r="FY135" i="8"/>
  <c r="FY184" i="8" s="1"/>
  <c r="GA226" i="8" s="1"/>
  <c r="FY143" i="8"/>
  <c r="FY162" i="8" s="1"/>
  <c r="GD228" i="8" s="1"/>
  <c r="FY140" i="8"/>
  <c r="FY141" i="8"/>
  <c r="FY136" i="8"/>
  <c r="FY137" i="8"/>
  <c r="FY139" i="8"/>
  <c r="FY138" i="8"/>
  <c r="GB86" i="12"/>
  <c r="GB102" i="12" s="1"/>
  <c r="GC104" i="12" s="1"/>
  <c r="GC42" i="12" s="1"/>
  <c r="GE117" i="11"/>
  <c r="GE120" i="11"/>
  <c r="GE116" i="11"/>
  <c r="GE115" i="11"/>
  <c r="GE114" i="11"/>
  <c r="GE113" i="11"/>
  <c r="GE119" i="11"/>
  <c r="GE121" i="11"/>
  <c r="DJ255" i="11"/>
  <c r="DJ247" i="11" s="1"/>
  <c r="DJ249" i="11" s="1"/>
  <c r="DJ257" i="11" s="1"/>
  <c r="GA105" i="8"/>
  <c r="GA103" i="8"/>
  <c r="GA106" i="8"/>
  <c r="GA108" i="8"/>
  <c r="GA107" i="8"/>
  <c r="GA102" i="8"/>
  <c r="GA104" i="8"/>
  <c r="GA110" i="8"/>
  <c r="GA109" i="8"/>
  <c r="DJ255" i="8"/>
  <c r="DJ247" i="8" s="1"/>
  <c r="DJ249" i="8" s="1"/>
  <c r="DJ257" i="8" s="1"/>
  <c r="DK245" i="8" s="1"/>
  <c r="MF241" i="2"/>
  <c r="ME240" i="2"/>
  <c r="MB221" i="2"/>
  <c r="MC222" i="2"/>
  <c r="MA202" i="2"/>
  <c r="MB203" i="2"/>
  <c r="MC55" i="2"/>
  <c r="MB54" i="2"/>
  <c r="MC32" i="2"/>
  <c r="MB31" i="2"/>
  <c r="MD9" i="2"/>
  <c r="MC8" i="2"/>
  <c r="LZ48" i="2"/>
  <c r="GF124" i="11" l="1"/>
  <c r="GF126" i="11"/>
  <c r="GF129" i="11"/>
  <c r="GF132" i="11"/>
  <c r="GF160" i="11" s="1"/>
  <c r="GF130" i="11"/>
  <c r="GF131" i="11"/>
  <c r="GF125" i="11"/>
  <c r="GF133" i="11" s="1"/>
  <c r="GF209" i="11" s="1"/>
  <c r="GG217" i="11" s="1"/>
  <c r="GG61" i="11" s="1"/>
  <c r="GF128" i="11"/>
  <c r="FX124" i="8"/>
  <c r="FX188" i="8" s="1"/>
  <c r="FX192" i="8" s="1"/>
  <c r="FX130" i="8"/>
  <c r="FX127" i="8"/>
  <c r="FX128" i="8"/>
  <c r="FX126" i="8"/>
  <c r="GF198" i="11"/>
  <c r="GF154" i="11"/>
  <c r="GF188" i="11"/>
  <c r="GF192" i="11" s="1"/>
  <c r="GF182" i="11"/>
  <c r="FX129" i="8"/>
  <c r="FX132" i="8"/>
  <c r="FX160" i="8" s="1"/>
  <c r="FX131" i="8"/>
  <c r="GA122" i="8"/>
  <c r="GA207" i="8" s="1"/>
  <c r="GB215" i="8" s="1"/>
  <c r="GB59" i="8" s="1"/>
  <c r="GB119" i="8" s="1"/>
  <c r="FY86" i="9"/>
  <c r="FY102" i="9" s="1"/>
  <c r="FZ104" i="9" s="1"/>
  <c r="FZ42" i="9" s="1"/>
  <c r="GD137" i="11"/>
  <c r="GD135" i="11"/>
  <c r="GD184" i="11" s="1"/>
  <c r="GF226" i="11" s="1"/>
  <c r="GD141" i="11"/>
  <c r="GD138" i="11"/>
  <c r="GD140" i="11"/>
  <c r="FY144" i="8"/>
  <c r="FY211" i="8" s="1"/>
  <c r="FZ219" i="8" s="1"/>
  <c r="FZ63" i="8" s="1"/>
  <c r="FZ143" i="8" s="1"/>
  <c r="FZ162" i="8" s="1"/>
  <c r="GE228" i="8" s="1"/>
  <c r="GD139" i="11"/>
  <c r="GD143" i="11"/>
  <c r="GD162" i="11" s="1"/>
  <c r="GI228" i="11" s="1"/>
  <c r="GD142" i="11"/>
  <c r="FY156" i="8"/>
  <c r="GA224" i="8" s="1"/>
  <c r="GA230" i="8" s="1"/>
  <c r="GA232" i="8" s="1"/>
  <c r="FY200" i="8"/>
  <c r="FY190" i="8"/>
  <c r="FY194" i="8" s="1"/>
  <c r="GD108" i="11"/>
  <c r="GD107" i="11"/>
  <c r="GD110" i="11"/>
  <c r="GD109" i="11"/>
  <c r="GD103" i="11"/>
  <c r="GD102" i="11"/>
  <c r="GD106" i="11"/>
  <c r="GD104" i="11"/>
  <c r="GD105" i="11"/>
  <c r="GC84" i="12"/>
  <c r="GC78" i="12"/>
  <c r="GC77" i="12"/>
  <c r="GC83" i="12"/>
  <c r="GC85" i="12"/>
  <c r="GC79" i="12"/>
  <c r="GC80" i="12"/>
  <c r="GC82" i="12"/>
  <c r="GC81" i="12"/>
  <c r="GD156" i="11"/>
  <c r="GF224" i="11" s="1"/>
  <c r="GD200" i="11"/>
  <c r="GE122" i="11"/>
  <c r="GE207" i="11" s="1"/>
  <c r="GF215" i="11" s="1"/>
  <c r="GF59" i="11" s="1"/>
  <c r="FX198" i="8"/>
  <c r="FX154" i="8"/>
  <c r="FX133" i="8"/>
  <c r="FX209" i="8" s="1"/>
  <c r="FY217" i="8" s="1"/>
  <c r="FY61" i="8" s="1"/>
  <c r="FY126" i="8" s="1"/>
  <c r="FX182" i="8"/>
  <c r="DJ251" i="11"/>
  <c r="DK245" i="11"/>
  <c r="DJ259" i="11"/>
  <c r="GA111" i="8"/>
  <c r="GA205" i="8" s="1"/>
  <c r="GB213" i="8" s="1"/>
  <c r="GB57" i="8" s="1"/>
  <c r="DJ251" i="8"/>
  <c r="DJ259" i="8"/>
  <c r="MG241" i="2"/>
  <c r="MF240" i="2"/>
  <c r="MD55" i="2"/>
  <c r="MC54" i="2"/>
  <c r="MC221" i="2"/>
  <c r="MD222" i="2"/>
  <c r="MC203" i="2"/>
  <c r="MB202" i="2"/>
  <c r="MD32" i="2"/>
  <c r="MC31" i="2"/>
  <c r="ME9" i="2"/>
  <c r="MD8" i="2"/>
  <c r="MA48" i="2"/>
  <c r="GD190" i="11" l="1"/>
  <c r="GG128" i="11"/>
  <c r="GG129" i="11"/>
  <c r="GG127" i="11"/>
  <c r="GG131" i="11"/>
  <c r="GG126" i="11"/>
  <c r="GG125" i="11"/>
  <c r="GG133" i="11" s="1"/>
  <c r="GG209" i="11" s="1"/>
  <c r="GH217" i="11" s="1"/>
  <c r="GH61" i="11" s="1"/>
  <c r="GH128" i="11" s="1"/>
  <c r="GG124" i="11"/>
  <c r="GG130" i="11"/>
  <c r="GG132" i="11"/>
  <c r="GG160" i="11" s="1"/>
  <c r="GD144" i="11"/>
  <c r="GD211" i="11" s="1"/>
  <c r="GE219" i="11" s="1"/>
  <c r="GE63" i="11" s="1"/>
  <c r="GE138" i="11" s="1"/>
  <c r="GB120" i="8"/>
  <c r="GB115" i="8"/>
  <c r="GB116" i="8"/>
  <c r="GB113" i="8"/>
  <c r="GB121" i="8"/>
  <c r="GB114" i="8"/>
  <c r="GB117" i="8"/>
  <c r="GB118" i="8"/>
  <c r="GB122" i="8" s="1"/>
  <c r="GB207" i="8" s="1"/>
  <c r="GC215" i="8" s="1"/>
  <c r="GC59" i="8" s="1"/>
  <c r="FZ142" i="8"/>
  <c r="FZ136" i="8"/>
  <c r="FZ141" i="8"/>
  <c r="FY98" i="9"/>
  <c r="FZ140" i="8"/>
  <c r="FZ139" i="8"/>
  <c r="FZ135" i="8"/>
  <c r="FZ190" i="8" s="1"/>
  <c r="FZ194" i="8" s="1"/>
  <c r="FZ138" i="8"/>
  <c r="FZ144" i="8" s="1"/>
  <c r="FZ211" i="8" s="1"/>
  <c r="GA219" i="8" s="1"/>
  <c r="GA63" i="8" s="1"/>
  <c r="FZ137" i="8"/>
  <c r="FZ80" i="9"/>
  <c r="FZ83" i="9"/>
  <c r="FZ85" i="9"/>
  <c r="FZ84" i="9"/>
  <c r="FZ82" i="9"/>
  <c r="FZ77" i="9"/>
  <c r="FZ81" i="9"/>
  <c r="FZ79" i="9"/>
  <c r="FZ78" i="9"/>
  <c r="GD111" i="11"/>
  <c r="GD205" i="11" s="1"/>
  <c r="GE213" i="11" s="1"/>
  <c r="GE57" i="11" s="1"/>
  <c r="GC86" i="12"/>
  <c r="GC102" i="12" s="1"/>
  <c r="GD104" i="12" s="1"/>
  <c r="GD42" i="12" s="1"/>
  <c r="GD98" i="12"/>
  <c r="GD194" i="11"/>
  <c r="GF230" i="11"/>
  <c r="GF232" i="11" s="1"/>
  <c r="GF116" i="11"/>
  <c r="GF113" i="11"/>
  <c r="GF118" i="11"/>
  <c r="GF119" i="11"/>
  <c r="GF115" i="11"/>
  <c r="GF117" i="11"/>
  <c r="GF114" i="11"/>
  <c r="GF120" i="11"/>
  <c r="GF121" i="11"/>
  <c r="FY131" i="8"/>
  <c r="FY125" i="8"/>
  <c r="FY129" i="8"/>
  <c r="FY132" i="8"/>
  <c r="FY160" i="8" s="1"/>
  <c r="FY124" i="8"/>
  <c r="FY188" i="8" s="1"/>
  <c r="FY192" i="8" s="1"/>
  <c r="FY127" i="8"/>
  <c r="FY128" i="8"/>
  <c r="FY130" i="8"/>
  <c r="DK243" i="11"/>
  <c r="DK253" i="11"/>
  <c r="GB104" i="8"/>
  <c r="GB103" i="8"/>
  <c r="GB107" i="8"/>
  <c r="GB110" i="8"/>
  <c r="GB106" i="8"/>
  <c r="GB108" i="8"/>
  <c r="GB102" i="8"/>
  <c r="GB105" i="8"/>
  <c r="GB109" i="8"/>
  <c r="DK243" i="8"/>
  <c r="DK253" i="8"/>
  <c r="MG240" i="2"/>
  <c r="MH241" i="2"/>
  <c r="MD203" i="2"/>
  <c r="MC202" i="2"/>
  <c r="ME55" i="2"/>
  <c r="MD54" i="2"/>
  <c r="MD221" i="2"/>
  <c r="ME222" i="2"/>
  <c r="MD31" i="2"/>
  <c r="ME32" i="2"/>
  <c r="MF9" i="2"/>
  <c r="ME8" i="2"/>
  <c r="MB48" i="2"/>
  <c r="GH126" i="11" l="1"/>
  <c r="GG198" i="11"/>
  <c r="GG182" i="11"/>
  <c r="GG188" i="11"/>
  <c r="GG192" i="11" s="1"/>
  <c r="GG154" i="11"/>
  <c r="FZ156" i="8"/>
  <c r="GB224" i="8" s="1"/>
  <c r="GE140" i="11"/>
  <c r="FZ98" i="9"/>
  <c r="GH125" i="11"/>
  <c r="GE137" i="11"/>
  <c r="GE143" i="11"/>
  <c r="GE162" i="11" s="1"/>
  <c r="GJ228" i="11" s="1"/>
  <c r="GE142" i="11"/>
  <c r="GH131" i="11"/>
  <c r="GE136" i="11"/>
  <c r="GE144" i="11" s="1"/>
  <c r="GE211" i="11" s="1"/>
  <c r="GF219" i="11" s="1"/>
  <c r="GF63" i="11" s="1"/>
  <c r="GH129" i="11"/>
  <c r="GE139" i="11"/>
  <c r="FZ184" i="8"/>
  <c r="GB226" i="8" s="1"/>
  <c r="GB230" i="8" s="1"/>
  <c r="GB232" i="8" s="1"/>
  <c r="GH127" i="11"/>
  <c r="GE141" i="11"/>
  <c r="GE135" i="11"/>
  <c r="GE200" i="11" s="1"/>
  <c r="FZ200" i="8"/>
  <c r="GH124" i="11"/>
  <c r="GH130" i="11"/>
  <c r="GH132" i="11"/>
  <c r="GH160" i="11" s="1"/>
  <c r="FZ86" i="9"/>
  <c r="FZ102" i="9" s="1"/>
  <c r="GA104" i="9" s="1"/>
  <c r="GA42" i="9" s="1"/>
  <c r="GE102" i="11"/>
  <c r="GE106" i="11"/>
  <c r="GE103" i="11"/>
  <c r="GE109" i="11"/>
  <c r="GE108" i="11"/>
  <c r="GE107" i="11"/>
  <c r="GE110" i="11"/>
  <c r="GE105" i="11"/>
  <c r="GE104" i="11"/>
  <c r="GA141" i="8"/>
  <c r="GA143" i="8"/>
  <c r="GA162" i="8" s="1"/>
  <c r="GF228" i="8" s="1"/>
  <c r="GA136" i="8"/>
  <c r="GA140" i="8"/>
  <c r="GA138" i="8"/>
  <c r="GA139" i="8"/>
  <c r="GA142" i="8"/>
  <c r="GA135" i="8"/>
  <c r="GA137" i="8"/>
  <c r="GD81" i="12"/>
  <c r="GD77" i="12"/>
  <c r="GD80" i="12"/>
  <c r="GD84" i="12"/>
  <c r="GD78" i="12"/>
  <c r="GD82" i="12"/>
  <c r="GD79" i="12"/>
  <c r="GD85" i="12"/>
  <c r="GD83" i="12"/>
  <c r="GE190" i="11"/>
  <c r="FY133" i="8"/>
  <c r="FY209" i="8" s="1"/>
  <c r="FZ217" i="8" s="1"/>
  <c r="FZ61" i="8" s="1"/>
  <c r="FZ126" i="8" s="1"/>
  <c r="FY182" i="8"/>
  <c r="FY198" i="8"/>
  <c r="GF122" i="11"/>
  <c r="GF207" i="11" s="1"/>
  <c r="GG215" i="11" s="1"/>
  <c r="GG59" i="11" s="1"/>
  <c r="FY154" i="8"/>
  <c r="GC116" i="8"/>
  <c r="GC118" i="8"/>
  <c r="GC113" i="8"/>
  <c r="GC115" i="8"/>
  <c r="GC121" i="8"/>
  <c r="GC114" i="8"/>
  <c r="GC119" i="8"/>
  <c r="GC120" i="8"/>
  <c r="GC117" i="8"/>
  <c r="DK255" i="11"/>
  <c r="DK247" i="11" s="1"/>
  <c r="DK249" i="11" s="1"/>
  <c r="DK257" i="11" s="1"/>
  <c r="GB111" i="8"/>
  <c r="GB205" i="8" s="1"/>
  <c r="GC213" i="8" s="1"/>
  <c r="GC57" i="8" s="1"/>
  <c r="DK255" i="8"/>
  <c r="DK247" i="8" s="1"/>
  <c r="DK249" i="8" s="1"/>
  <c r="DK257" i="8" s="1"/>
  <c r="MH240" i="2"/>
  <c r="MI241" i="2"/>
  <c r="ME221" i="2"/>
  <c r="MF222" i="2"/>
  <c r="ME54" i="2"/>
  <c r="MF55" i="2"/>
  <c r="ME203" i="2"/>
  <c r="MD202" i="2"/>
  <c r="ME31" i="2"/>
  <c r="MF32" i="2"/>
  <c r="MG9" i="2"/>
  <c r="MF8" i="2"/>
  <c r="MC48" i="2"/>
  <c r="GE184" i="11" l="1"/>
  <c r="GG226" i="11" s="1"/>
  <c r="GE156" i="11"/>
  <c r="GG224" i="11" s="1"/>
  <c r="GH154" i="11"/>
  <c r="GH188" i="11"/>
  <c r="GH192" i="11" s="1"/>
  <c r="GH198" i="11"/>
  <c r="GH182" i="11"/>
  <c r="GH133" i="11"/>
  <c r="GH209" i="11" s="1"/>
  <c r="GI217" i="11" s="1"/>
  <c r="GI61" i="11" s="1"/>
  <c r="GA80" i="9"/>
  <c r="GA79" i="9"/>
  <c r="GA85" i="9"/>
  <c r="GA78" i="9"/>
  <c r="GA77" i="9"/>
  <c r="GA83" i="9"/>
  <c r="GA82" i="9"/>
  <c r="GA84" i="9"/>
  <c r="GA81" i="9"/>
  <c r="GE111" i="11"/>
  <c r="GE205" i="11" s="1"/>
  <c r="GF213" i="11" s="1"/>
  <c r="GF57" i="11" s="1"/>
  <c r="GA144" i="8"/>
  <c r="GA211" i="8" s="1"/>
  <c r="GB219" i="8" s="1"/>
  <c r="GB63" i="8" s="1"/>
  <c r="GB141" i="8" s="1"/>
  <c r="GD86" i="12"/>
  <c r="GD102" i="12" s="1"/>
  <c r="GE104" i="12" s="1"/>
  <c r="GE42" i="12" s="1"/>
  <c r="GA190" i="8"/>
  <c r="GA200" i="8"/>
  <c r="GA156" i="8"/>
  <c r="GC224" i="8" s="1"/>
  <c r="GA184" i="8"/>
  <c r="GC226" i="8" s="1"/>
  <c r="GF135" i="11"/>
  <c r="GF136" i="11"/>
  <c r="GF140" i="11"/>
  <c r="GF142" i="11"/>
  <c r="GF143" i="11"/>
  <c r="GF162" i="11" s="1"/>
  <c r="GK228" i="11" s="1"/>
  <c r="GF139" i="11"/>
  <c r="GF138" i="11"/>
  <c r="GF137" i="11"/>
  <c r="GF141" i="11"/>
  <c r="GE98" i="12"/>
  <c r="GE194" i="11"/>
  <c r="GG230" i="11"/>
  <c r="GG232" i="11" s="1"/>
  <c r="FZ124" i="8"/>
  <c r="FZ198" i="8" s="1"/>
  <c r="FZ125" i="8"/>
  <c r="FZ131" i="8"/>
  <c r="FZ128" i="8"/>
  <c r="FZ132" i="8"/>
  <c r="FZ160" i="8" s="1"/>
  <c r="FZ127" i="8"/>
  <c r="FZ130" i="8"/>
  <c r="FZ129" i="8"/>
  <c r="GG114" i="11"/>
  <c r="GG118" i="11"/>
  <c r="GG117" i="11"/>
  <c r="GG116" i="11"/>
  <c r="GG121" i="11"/>
  <c r="GG119" i="11"/>
  <c r="GG120" i="11"/>
  <c r="GG113" i="11"/>
  <c r="GG115" i="11"/>
  <c r="GC122" i="8"/>
  <c r="GC207" i="8" s="1"/>
  <c r="GD215" i="8" s="1"/>
  <c r="GD59" i="8" s="1"/>
  <c r="DK251" i="11"/>
  <c r="DL243" i="11" s="1"/>
  <c r="DL245" i="11"/>
  <c r="DK259" i="11"/>
  <c r="GC103" i="8"/>
  <c r="GC102" i="8"/>
  <c r="GC109" i="8"/>
  <c r="GC106" i="8"/>
  <c r="GC110" i="8"/>
  <c r="GC107" i="8"/>
  <c r="GC108" i="8"/>
  <c r="GC104" i="8"/>
  <c r="GC105" i="8"/>
  <c r="DL245" i="8"/>
  <c r="DK251" i="8"/>
  <c r="DK259" i="8"/>
  <c r="MJ241" i="2"/>
  <c r="MI240" i="2"/>
  <c r="MF54" i="2"/>
  <c r="MG55" i="2"/>
  <c r="MF221" i="2"/>
  <c r="MG222" i="2"/>
  <c r="ME202" i="2"/>
  <c r="MF203" i="2"/>
  <c r="MG32" i="2"/>
  <c r="MF31" i="2"/>
  <c r="MH9" i="2"/>
  <c r="MG8" i="2"/>
  <c r="MD48" i="2"/>
  <c r="GI129" i="11" l="1"/>
  <c r="GI124" i="11"/>
  <c r="GI126" i="11"/>
  <c r="GI130" i="11"/>
  <c r="GI128" i="11"/>
  <c r="GI127" i="11"/>
  <c r="GI131" i="11"/>
  <c r="GI125" i="11"/>
  <c r="GI133" i="11" s="1"/>
  <c r="GI209" i="11" s="1"/>
  <c r="GJ217" i="11" s="1"/>
  <c r="GJ61" i="11" s="1"/>
  <c r="GJ128" i="11" s="1"/>
  <c r="GI132" i="11"/>
  <c r="GI160" i="11" s="1"/>
  <c r="GA86" i="9"/>
  <c r="GA102" i="9" s="1"/>
  <c r="GB104" i="9" s="1"/>
  <c r="GB42" i="9" s="1"/>
  <c r="GF104" i="11"/>
  <c r="GF108" i="11"/>
  <c r="GF105" i="11"/>
  <c r="GF103" i="11"/>
  <c r="GF107" i="11"/>
  <c r="GF109" i="11"/>
  <c r="GF106" i="11"/>
  <c r="GF102" i="11"/>
  <c r="GF110" i="11"/>
  <c r="GB142" i="8"/>
  <c r="GB139" i="8"/>
  <c r="GB135" i="8"/>
  <c r="GB138" i="8"/>
  <c r="GB143" i="8"/>
  <c r="GB162" i="8" s="1"/>
  <c r="GG228" i="8" s="1"/>
  <c r="GB137" i="8"/>
  <c r="GB140" i="8"/>
  <c r="GB136" i="8"/>
  <c r="GC230" i="8"/>
  <c r="GC232" i="8" s="1"/>
  <c r="GA194" i="8"/>
  <c r="GA98" i="9"/>
  <c r="GE80" i="12"/>
  <c r="GE78" i="12"/>
  <c r="GE77" i="12"/>
  <c r="GE79" i="12"/>
  <c r="GE81" i="12"/>
  <c r="GE85" i="12"/>
  <c r="GE84" i="12"/>
  <c r="GE83" i="12"/>
  <c r="GE82" i="12"/>
  <c r="FZ188" i="8"/>
  <c r="FZ192" i="8" s="1"/>
  <c r="FZ182" i="8"/>
  <c r="FZ154" i="8"/>
  <c r="FZ133" i="8"/>
  <c r="FZ209" i="8" s="1"/>
  <c r="GA217" i="8" s="1"/>
  <c r="GA61" i="8" s="1"/>
  <c r="GA132" i="8" s="1"/>
  <c r="GA160" i="8" s="1"/>
  <c r="GF144" i="11"/>
  <c r="GF211" i="11" s="1"/>
  <c r="GG219" i="11" s="1"/>
  <c r="GG63" i="11" s="1"/>
  <c r="GF184" i="11"/>
  <c r="GH226" i="11" s="1"/>
  <c r="GF156" i="11"/>
  <c r="GH224" i="11" s="1"/>
  <c r="GF190" i="11"/>
  <c r="GF200" i="11"/>
  <c r="GG122" i="11"/>
  <c r="GG207" i="11" s="1"/>
  <c r="GH215" i="11" s="1"/>
  <c r="GH59" i="11" s="1"/>
  <c r="GD121" i="8"/>
  <c r="GD116" i="8"/>
  <c r="GD114" i="8"/>
  <c r="GD120" i="8"/>
  <c r="GD117" i="8"/>
  <c r="GD113" i="8"/>
  <c r="GD118" i="8"/>
  <c r="GD119" i="8"/>
  <c r="GD115" i="8"/>
  <c r="DL253" i="11"/>
  <c r="GC111" i="8"/>
  <c r="GC205" i="8" s="1"/>
  <c r="GD213" i="8" s="1"/>
  <c r="GD57" i="8" s="1"/>
  <c r="DL243" i="8"/>
  <c r="DL253" i="8"/>
  <c r="MK241" i="2"/>
  <c r="MJ240" i="2"/>
  <c r="MH222" i="2"/>
  <c r="MG221" i="2"/>
  <c r="MG203" i="2"/>
  <c r="MF202" i="2"/>
  <c r="MH55" i="2"/>
  <c r="MG54" i="2"/>
  <c r="MH32" i="2"/>
  <c r="MG31" i="2"/>
  <c r="MI9" i="2"/>
  <c r="MH8" i="2"/>
  <c r="ME48" i="2"/>
  <c r="GJ127" i="11" l="1"/>
  <c r="GJ125" i="11"/>
  <c r="GJ132" i="11"/>
  <c r="GJ160" i="11" s="1"/>
  <c r="GJ129" i="11"/>
  <c r="GJ124" i="11"/>
  <c r="GJ131" i="11"/>
  <c r="GJ126" i="11"/>
  <c r="GJ130" i="11"/>
  <c r="GI154" i="11"/>
  <c r="GI182" i="11"/>
  <c r="GI198" i="11"/>
  <c r="GI188" i="11"/>
  <c r="GI192" i="11" s="1"/>
  <c r="GB83" i="9"/>
  <c r="GB84" i="9"/>
  <c r="GB78" i="9"/>
  <c r="GB80" i="9"/>
  <c r="GB77" i="9"/>
  <c r="GB79" i="9"/>
  <c r="GB82" i="9"/>
  <c r="GB85" i="9"/>
  <c r="GB81" i="9"/>
  <c r="GB144" i="8"/>
  <c r="GB211" i="8" s="1"/>
  <c r="GC219" i="8" s="1"/>
  <c r="GC63" i="8" s="1"/>
  <c r="GC143" i="8" s="1"/>
  <c r="GC162" i="8" s="1"/>
  <c r="GH228" i="8" s="1"/>
  <c r="GF111" i="11"/>
  <c r="GF205" i="11" s="1"/>
  <c r="GG213" i="11" s="1"/>
  <c r="GG57" i="11" s="1"/>
  <c r="GB184" i="8"/>
  <c r="GD226" i="8" s="1"/>
  <c r="GB190" i="8"/>
  <c r="GB156" i="8"/>
  <c r="GD224" i="8" s="1"/>
  <c r="GB200" i="8"/>
  <c r="GE86" i="12"/>
  <c r="GE102" i="12" s="1"/>
  <c r="GF104" i="12" s="1"/>
  <c r="GF42" i="12" s="1"/>
  <c r="GA126" i="8"/>
  <c r="GA124" i="8"/>
  <c r="GA188" i="8" s="1"/>
  <c r="GA192" i="8" s="1"/>
  <c r="GA129" i="8"/>
  <c r="GA128" i="8"/>
  <c r="GA131" i="8"/>
  <c r="GA125" i="8"/>
  <c r="GA127" i="8"/>
  <c r="GA130" i="8"/>
  <c r="GH230" i="11"/>
  <c r="GH232" i="11" s="1"/>
  <c r="GG140" i="11"/>
  <c r="GG135" i="11"/>
  <c r="GG138" i="11"/>
  <c r="GG136" i="11"/>
  <c r="GG143" i="11"/>
  <c r="GG162" i="11" s="1"/>
  <c r="GL228" i="11" s="1"/>
  <c r="GG141" i="11"/>
  <c r="GG139" i="11"/>
  <c r="GG142" i="11"/>
  <c r="GG137" i="11"/>
  <c r="GF194" i="11"/>
  <c r="GF98" i="12"/>
  <c r="GH116" i="11"/>
  <c r="GH115" i="11"/>
  <c r="GH117" i="11"/>
  <c r="GH120" i="11"/>
  <c r="GH114" i="11"/>
  <c r="GH121" i="11"/>
  <c r="GH119" i="11"/>
  <c r="GH118" i="11"/>
  <c r="GH113" i="11"/>
  <c r="GJ182" i="11"/>
  <c r="GJ188" i="11"/>
  <c r="GJ192" i="11" s="1"/>
  <c r="GJ154" i="11"/>
  <c r="GJ198" i="11"/>
  <c r="GJ133" i="11"/>
  <c r="GJ209" i="11" s="1"/>
  <c r="GK217" i="11" s="1"/>
  <c r="GK61" i="11" s="1"/>
  <c r="GD122" i="8"/>
  <c r="GD207" i="8" s="1"/>
  <c r="GE215" i="8" s="1"/>
  <c r="GE59" i="8" s="1"/>
  <c r="GA198" i="8"/>
  <c r="GA154" i="8"/>
  <c r="DL255" i="11"/>
  <c r="DL247" i="11" s="1"/>
  <c r="DL249" i="11" s="1"/>
  <c r="GD109" i="8"/>
  <c r="GD108" i="8"/>
  <c r="GD105" i="8"/>
  <c r="GD103" i="8"/>
  <c r="GD106" i="8"/>
  <c r="GD107" i="8"/>
  <c r="GD110" i="8"/>
  <c r="GD104" i="8"/>
  <c r="GD102" i="8"/>
  <c r="DL255" i="8"/>
  <c r="DL247" i="8" s="1"/>
  <c r="DL249" i="8" s="1"/>
  <c r="DL257" i="8" s="1"/>
  <c r="ML241" i="2"/>
  <c r="MK240" i="2"/>
  <c r="MH203" i="2"/>
  <c r="MG202" i="2"/>
  <c r="MI55" i="2"/>
  <c r="MH54" i="2"/>
  <c r="MI222" i="2"/>
  <c r="MH221" i="2"/>
  <c r="MH31" i="2"/>
  <c r="MI32" i="2"/>
  <c r="MJ9" i="2"/>
  <c r="MI8" i="2"/>
  <c r="MF48" i="2"/>
  <c r="GA182" i="8" l="1"/>
  <c r="GB86" i="9"/>
  <c r="GB102" i="9" s="1"/>
  <c r="GC104" i="9" s="1"/>
  <c r="GC42" i="9" s="1"/>
  <c r="GC79" i="9" s="1"/>
  <c r="GC137" i="8"/>
  <c r="GC136" i="8"/>
  <c r="GC135" i="8"/>
  <c r="GC140" i="8"/>
  <c r="GC141" i="8"/>
  <c r="GC138" i="8"/>
  <c r="GC139" i="8"/>
  <c r="GC142" i="8"/>
  <c r="GG105" i="11"/>
  <c r="GG106" i="11"/>
  <c r="GG109" i="11"/>
  <c r="GG104" i="11"/>
  <c r="GG103" i="11"/>
  <c r="GG107" i="11"/>
  <c r="GG110" i="11"/>
  <c r="GG108" i="11"/>
  <c r="GG102" i="11"/>
  <c r="GD230" i="8"/>
  <c r="GD232" i="8" s="1"/>
  <c r="GB194" i="8"/>
  <c r="GB98" i="9"/>
  <c r="GF78" i="12"/>
  <c r="GF80" i="12"/>
  <c r="GF85" i="12"/>
  <c r="GF84" i="12"/>
  <c r="GF77" i="12"/>
  <c r="GF83" i="12"/>
  <c r="GF82" i="12"/>
  <c r="GF79" i="12"/>
  <c r="GF81" i="12"/>
  <c r="GA133" i="8"/>
  <c r="GA209" i="8" s="1"/>
  <c r="GB217" i="8" s="1"/>
  <c r="GB61" i="8" s="1"/>
  <c r="GB128" i="8" s="1"/>
  <c r="GG144" i="11"/>
  <c r="GG211" i="11" s="1"/>
  <c r="GH219" i="11" s="1"/>
  <c r="GH63" i="11" s="1"/>
  <c r="GG190" i="11"/>
  <c r="GG200" i="11"/>
  <c r="GG156" i="11"/>
  <c r="GI224" i="11" s="1"/>
  <c r="GG184" i="11"/>
  <c r="GI226" i="11" s="1"/>
  <c r="GI230" i="11" s="1"/>
  <c r="GI232" i="11" s="1"/>
  <c r="GH122" i="11"/>
  <c r="GH207" i="11" s="1"/>
  <c r="GI215" i="11" s="1"/>
  <c r="GI59" i="11" s="1"/>
  <c r="GK128" i="11"/>
  <c r="GK125" i="11"/>
  <c r="GK127" i="11"/>
  <c r="GK132" i="11"/>
  <c r="GK160" i="11" s="1"/>
  <c r="GK124" i="11"/>
  <c r="GK130" i="11"/>
  <c r="GK129" i="11"/>
  <c r="GK126" i="11"/>
  <c r="GK131" i="11"/>
  <c r="GE118" i="8"/>
  <c r="GE119" i="8"/>
  <c r="GE116" i="8"/>
  <c r="GE121" i="8"/>
  <c r="GE120" i="8"/>
  <c r="GE114" i="8"/>
  <c r="GE113" i="8"/>
  <c r="GE117" i="8"/>
  <c r="GE115" i="8"/>
  <c r="DL257" i="11"/>
  <c r="DM245" i="11" s="1"/>
  <c r="DL251" i="11"/>
  <c r="DL259" i="11"/>
  <c r="GD111" i="8"/>
  <c r="GD205" i="8" s="1"/>
  <c r="GE213" i="8" s="1"/>
  <c r="GE57" i="8" s="1"/>
  <c r="DL251" i="8"/>
  <c r="DL259" i="8"/>
  <c r="DM245" i="8"/>
  <c r="ML240" i="2"/>
  <c r="MM241" i="2"/>
  <c r="MI221" i="2"/>
  <c r="MJ222" i="2"/>
  <c r="MI54" i="2"/>
  <c r="MJ55" i="2"/>
  <c r="MH202" i="2"/>
  <c r="MI203" i="2"/>
  <c r="MI31" i="2"/>
  <c r="MJ32" i="2"/>
  <c r="MK9" i="2"/>
  <c r="MJ8" i="2"/>
  <c r="MG48" i="2"/>
  <c r="GC80" i="9" l="1"/>
  <c r="GC77" i="9"/>
  <c r="GC84" i="9"/>
  <c r="GC85" i="9"/>
  <c r="GC78" i="9"/>
  <c r="GC82" i="9"/>
  <c r="GC81" i="9"/>
  <c r="GC83" i="9"/>
  <c r="GC156" i="8"/>
  <c r="GE224" i="8" s="1"/>
  <c r="GC184" i="8"/>
  <c r="GE226" i="8" s="1"/>
  <c r="GE230" i="8" s="1"/>
  <c r="GE232" i="8" s="1"/>
  <c r="GC190" i="8"/>
  <c r="GC200" i="8"/>
  <c r="GC144" i="8"/>
  <c r="GC211" i="8" s="1"/>
  <c r="GD219" i="8" s="1"/>
  <c r="GD63" i="8" s="1"/>
  <c r="GG111" i="11"/>
  <c r="GG205" i="11" s="1"/>
  <c r="GH213" i="11" s="1"/>
  <c r="GH57" i="11" s="1"/>
  <c r="GF86" i="12"/>
  <c r="GF102" i="12" s="1"/>
  <c r="GG104" i="12" s="1"/>
  <c r="GG42" i="12" s="1"/>
  <c r="GB131" i="8"/>
  <c r="GB129" i="8"/>
  <c r="GB132" i="8"/>
  <c r="GB160" i="8" s="1"/>
  <c r="GB126" i="8"/>
  <c r="GB125" i="8"/>
  <c r="GB127" i="8"/>
  <c r="GB130" i="8"/>
  <c r="GB124" i="8"/>
  <c r="GB198" i="8" s="1"/>
  <c r="GG194" i="11"/>
  <c r="GG98" i="12"/>
  <c r="GH138" i="11"/>
  <c r="GH143" i="11"/>
  <c r="GH162" i="11" s="1"/>
  <c r="GM228" i="11" s="1"/>
  <c r="GH139" i="11"/>
  <c r="GH142" i="11"/>
  <c r="GH141" i="11"/>
  <c r="GH140" i="11"/>
  <c r="GH137" i="11"/>
  <c r="GH135" i="11"/>
  <c r="GH136" i="11"/>
  <c r="GI117" i="11"/>
  <c r="GI113" i="11"/>
  <c r="GI114" i="11"/>
  <c r="GI121" i="11"/>
  <c r="GI115" i="11"/>
  <c r="GI118" i="11"/>
  <c r="GI120" i="11"/>
  <c r="GI116" i="11"/>
  <c r="GI119" i="11"/>
  <c r="GK188" i="11"/>
  <c r="GK192" i="11" s="1"/>
  <c r="GK198" i="11"/>
  <c r="GK154" i="11"/>
  <c r="GK182" i="11"/>
  <c r="GK133" i="11"/>
  <c r="GK209" i="11" s="1"/>
  <c r="GL217" i="11" s="1"/>
  <c r="GL61" i="11" s="1"/>
  <c r="GE122" i="8"/>
  <c r="GE207" i="8" s="1"/>
  <c r="GF215" i="8" s="1"/>
  <c r="GF59" i="8" s="1"/>
  <c r="DM243" i="11"/>
  <c r="DM253" i="11"/>
  <c r="DM255" i="11" s="1"/>
  <c r="DM247" i="11" s="1"/>
  <c r="DM249" i="11" s="1"/>
  <c r="DM257" i="11" s="1"/>
  <c r="DN245" i="11" s="1"/>
  <c r="GE105" i="8"/>
  <c r="GE108" i="8"/>
  <c r="GE102" i="8"/>
  <c r="GE103" i="8"/>
  <c r="GE106" i="8"/>
  <c r="GE110" i="8"/>
  <c r="GE109" i="8"/>
  <c r="GE107" i="8"/>
  <c r="GE104" i="8"/>
  <c r="DM243" i="8"/>
  <c r="DM253" i="8"/>
  <c r="MN241" i="2"/>
  <c r="MM240" i="2"/>
  <c r="MJ221" i="2"/>
  <c r="MK222" i="2"/>
  <c r="MJ203" i="2"/>
  <c r="MI202" i="2"/>
  <c r="MK55" i="2"/>
  <c r="MJ54" i="2"/>
  <c r="MK32" i="2"/>
  <c r="MJ31" i="2"/>
  <c r="ML9" i="2"/>
  <c r="MK8" i="2"/>
  <c r="MH48" i="2"/>
  <c r="GC86" i="9" l="1"/>
  <c r="GC102" i="9" s="1"/>
  <c r="GD104" i="9" s="1"/>
  <c r="GD42" i="9" s="1"/>
  <c r="GD84" i="9" s="1"/>
  <c r="GH144" i="11"/>
  <c r="GH211" i="11" s="1"/>
  <c r="GI219" i="11" s="1"/>
  <c r="GI63" i="11" s="1"/>
  <c r="GI141" i="11" s="1"/>
  <c r="GH107" i="11"/>
  <c r="GH105" i="11"/>
  <c r="GH110" i="11"/>
  <c r="GH106" i="11"/>
  <c r="GH104" i="11"/>
  <c r="GH102" i="11"/>
  <c r="GH103" i="11"/>
  <c r="GH109" i="11"/>
  <c r="GH108" i="11"/>
  <c r="GD137" i="8"/>
  <c r="GD139" i="8"/>
  <c r="GD141" i="8"/>
  <c r="GD136" i="8"/>
  <c r="GD140" i="8"/>
  <c r="GD135" i="8"/>
  <c r="GD143" i="8"/>
  <c r="GD162" i="8" s="1"/>
  <c r="GI228" i="8" s="1"/>
  <c r="GD138" i="8"/>
  <c r="GD142" i="8"/>
  <c r="GC194" i="8"/>
  <c r="GC98" i="9"/>
  <c r="GB133" i="8"/>
  <c r="GB209" i="8" s="1"/>
  <c r="GC217" i="8" s="1"/>
  <c r="GC61" i="8" s="1"/>
  <c r="GC132" i="8" s="1"/>
  <c r="GC160" i="8" s="1"/>
  <c r="GG78" i="12"/>
  <c r="GG84" i="12"/>
  <c r="GG82" i="12"/>
  <c r="GG81" i="12"/>
  <c r="GG83" i="12"/>
  <c r="GG79" i="12"/>
  <c r="GG77" i="12"/>
  <c r="GG85" i="12"/>
  <c r="GG80" i="12"/>
  <c r="GB182" i="8"/>
  <c r="GB154" i="8"/>
  <c r="GB188" i="8"/>
  <c r="GB192" i="8" s="1"/>
  <c r="GH156" i="11"/>
  <c r="GJ224" i="11" s="1"/>
  <c r="GH184" i="11"/>
  <c r="GJ226" i="11" s="1"/>
  <c r="GH190" i="11"/>
  <c r="GH200" i="11"/>
  <c r="GI122" i="11"/>
  <c r="GI207" i="11" s="1"/>
  <c r="GJ215" i="11" s="1"/>
  <c r="GJ59" i="11" s="1"/>
  <c r="GL127" i="11"/>
  <c r="GL126" i="11"/>
  <c r="GL131" i="11"/>
  <c r="GL124" i="11"/>
  <c r="GL129" i="11"/>
  <c r="GL128" i="11"/>
  <c r="GL132" i="11"/>
  <c r="GL160" i="11" s="1"/>
  <c r="GL125" i="11"/>
  <c r="GL130" i="11"/>
  <c r="GF114" i="8"/>
  <c r="GF116" i="8"/>
  <c r="GF121" i="8"/>
  <c r="GF113" i="8"/>
  <c r="GF120" i="8"/>
  <c r="GF119" i="8"/>
  <c r="GF118" i="8"/>
  <c r="GF117" i="8"/>
  <c r="GF115" i="8"/>
  <c r="DM259" i="11"/>
  <c r="DM251" i="11"/>
  <c r="DN253" i="11" s="1"/>
  <c r="GE111" i="8"/>
  <c r="GE205" i="8" s="1"/>
  <c r="GF213" i="8" s="1"/>
  <c r="GF57" i="8" s="1"/>
  <c r="DM255" i="8"/>
  <c r="DM247" i="8" s="1"/>
  <c r="DM249" i="8" s="1"/>
  <c r="DM257" i="8" s="1"/>
  <c r="MO241" i="2"/>
  <c r="MN240" i="2"/>
  <c r="MK203" i="2"/>
  <c r="MJ202" i="2"/>
  <c r="ML222" i="2"/>
  <c r="MK221" i="2"/>
  <c r="ML55" i="2"/>
  <c r="MK54" i="2"/>
  <c r="ML32" i="2"/>
  <c r="MK31" i="2"/>
  <c r="MM9" i="2"/>
  <c r="ML8" i="2"/>
  <c r="MI48" i="2"/>
  <c r="GD82" i="9" l="1"/>
  <c r="GD83" i="9"/>
  <c r="GD81" i="9"/>
  <c r="GD79" i="9"/>
  <c r="GD77" i="9"/>
  <c r="GD85" i="9"/>
  <c r="GD78" i="9"/>
  <c r="GD86" i="9" s="1"/>
  <c r="GD102" i="9" s="1"/>
  <c r="GE104" i="9" s="1"/>
  <c r="GE42" i="9" s="1"/>
  <c r="GD80" i="9"/>
  <c r="GI138" i="11"/>
  <c r="GI137" i="11"/>
  <c r="GI140" i="11"/>
  <c r="GI143" i="11"/>
  <c r="GI162" i="11" s="1"/>
  <c r="GN228" i="11" s="1"/>
  <c r="GI135" i="11"/>
  <c r="GI136" i="11"/>
  <c r="GI139" i="11"/>
  <c r="GI142" i="11"/>
  <c r="GC127" i="8"/>
  <c r="GC126" i="8"/>
  <c r="GH111" i="11"/>
  <c r="GH205" i="11" s="1"/>
  <c r="GI213" i="11" s="1"/>
  <c r="GI57" i="11" s="1"/>
  <c r="GC128" i="8"/>
  <c r="GC129" i="8"/>
  <c r="GC125" i="8"/>
  <c r="GD190" i="8"/>
  <c r="GD200" i="8"/>
  <c r="GD156" i="8"/>
  <c r="GF224" i="8" s="1"/>
  <c r="GD184" i="8"/>
  <c r="GF226" i="8" s="1"/>
  <c r="GC124" i="8"/>
  <c r="GC182" i="8" s="1"/>
  <c r="GC131" i="8"/>
  <c r="GC130" i="8"/>
  <c r="GD144" i="8"/>
  <c r="GD211" i="8" s="1"/>
  <c r="GE219" i="8" s="1"/>
  <c r="GE63" i="8" s="1"/>
  <c r="GG86" i="12"/>
  <c r="GG102" i="12" s="1"/>
  <c r="GH104" i="12" s="1"/>
  <c r="GH42" i="12" s="1"/>
  <c r="GI156" i="11"/>
  <c r="GK224" i="11" s="1"/>
  <c r="GH194" i="11"/>
  <c r="GH98" i="12"/>
  <c r="GJ230" i="11"/>
  <c r="GJ232" i="11" s="1"/>
  <c r="DN243" i="11"/>
  <c r="GJ113" i="11"/>
  <c r="GJ114" i="11"/>
  <c r="GJ115" i="11"/>
  <c r="GJ118" i="11"/>
  <c r="GJ119" i="11"/>
  <c r="GJ117" i="11"/>
  <c r="GJ121" i="11"/>
  <c r="GJ116" i="11"/>
  <c r="GJ120" i="11"/>
  <c r="GL198" i="11"/>
  <c r="GL182" i="11"/>
  <c r="GL154" i="11"/>
  <c r="GL188" i="11"/>
  <c r="GL192" i="11" s="1"/>
  <c r="GL133" i="11"/>
  <c r="GL209" i="11" s="1"/>
  <c r="GM217" i="11" s="1"/>
  <c r="GM61" i="11" s="1"/>
  <c r="GF122" i="8"/>
  <c r="GF207" i="8" s="1"/>
  <c r="GG215" i="8" s="1"/>
  <c r="GG59" i="8" s="1"/>
  <c r="GC133" i="8"/>
  <c r="GC209" i="8" s="1"/>
  <c r="GD217" i="8" s="1"/>
  <c r="GD61" i="8" s="1"/>
  <c r="GD127" i="8" s="1"/>
  <c r="DN255" i="11"/>
  <c r="DN247" i="11" s="1"/>
  <c r="DN249" i="11" s="1"/>
  <c r="DN257" i="11" s="1"/>
  <c r="DO245" i="11" s="1"/>
  <c r="GF110" i="8"/>
  <c r="GF103" i="8"/>
  <c r="GF109" i="8"/>
  <c r="GF107" i="8"/>
  <c r="GF105" i="8"/>
  <c r="GF108" i="8"/>
  <c r="GF104" i="8"/>
  <c r="GF102" i="8"/>
  <c r="GF106" i="8"/>
  <c r="DM251" i="8"/>
  <c r="DN245" i="8"/>
  <c r="DM259" i="8"/>
  <c r="MP241" i="2"/>
  <c r="MO240" i="2"/>
  <c r="MM222" i="2"/>
  <c r="ML221" i="2"/>
  <c r="MM55" i="2"/>
  <c r="ML54" i="2"/>
  <c r="ML203" i="2"/>
  <c r="MK202" i="2"/>
  <c r="ML31" i="2"/>
  <c r="MM32" i="2"/>
  <c r="MN9" i="2"/>
  <c r="MM8" i="2"/>
  <c r="MJ48" i="2"/>
  <c r="GC188" i="8" l="1"/>
  <c r="GC192" i="8" s="1"/>
  <c r="GC154" i="8"/>
  <c r="GC198" i="8"/>
  <c r="GE82" i="9"/>
  <c r="GE85" i="9"/>
  <c r="GE80" i="9"/>
  <c r="GE77" i="9"/>
  <c r="GE83" i="9"/>
  <c r="GE78" i="9"/>
  <c r="GE81" i="9"/>
  <c r="GE79" i="9"/>
  <c r="GE84" i="9"/>
  <c r="GI144" i="11"/>
  <c r="GI211" i="11" s="1"/>
  <c r="GJ219" i="11" s="1"/>
  <c r="GJ63" i="11" s="1"/>
  <c r="GI190" i="11"/>
  <c r="GI200" i="11"/>
  <c r="GI184" i="11"/>
  <c r="GK226" i="11" s="1"/>
  <c r="GK230" i="11" s="1"/>
  <c r="GK232" i="11" s="1"/>
  <c r="GF230" i="8"/>
  <c r="GF232" i="8" s="1"/>
  <c r="GD194" i="8"/>
  <c r="GD98" i="9"/>
  <c r="GI107" i="11"/>
  <c r="GI108" i="11"/>
  <c r="GI106" i="11"/>
  <c r="GI105" i="11"/>
  <c r="GI102" i="11"/>
  <c r="GI103" i="11"/>
  <c r="GI109" i="11"/>
  <c r="GI104" i="11"/>
  <c r="GI110" i="11"/>
  <c r="GE138" i="8"/>
  <c r="GE142" i="8"/>
  <c r="GE139" i="8"/>
  <c r="GE135" i="8"/>
  <c r="GE141" i="8"/>
  <c r="GE137" i="8"/>
  <c r="GE136" i="8"/>
  <c r="GE143" i="8"/>
  <c r="GE162" i="8" s="1"/>
  <c r="GJ228" i="8" s="1"/>
  <c r="GE140" i="8"/>
  <c r="GH83" i="12"/>
  <c r="GH79" i="12"/>
  <c r="GH78" i="12"/>
  <c r="GH77" i="12"/>
  <c r="GH81" i="12"/>
  <c r="GH80" i="12"/>
  <c r="GH85" i="12"/>
  <c r="GH84" i="12"/>
  <c r="GH82" i="12"/>
  <c r="GJ122" i="11"/>
  <c r="GJ207" i="11" s="1"/>
  <c r="GK215" i="11" s="1"/>
  <c r="GK59" i="11" s="1"/>
  <c r="GM127" i="11"/>
  <c r="GM126" i="11"/>
  <c r="GM132" i="11"/>
  <c r="GM160" i="11" s="1"/>
  <c r="GM124" i="11"/>
  <c r="GM130" i="11"/>
  <c r="GM131" i="11"/>
  <c r="GM129" i="11"/>
  <c r="GM125" i="11"/>
  <c r="GM128" i="11"/>
  <c r="GD125" i="8"/>
  <c r="GD131" i="8"/>
  <c r="GD128" i="8"/>
  <c r="GD130" i="8"/>
  <c r="GD129" i="8"/>
  <c r="GD124" i="8"/>
  <c r="GD182" i="8" s="1"/>
  <c r="GD132" i="8"/>
  <c r="GD160" i="8" s="1"/>
  <c r="GD126" i="8"/>
  <c r="GG121" i="8"/>
  <c r="GG118" i="8"/>
  <c r="GG115" i="8"/>
  <c r="GG117" i="8"/>
  <c r="GG116" i="8"/>
  <c r="GG113" i="8"/>
  <c r="GG120" i="8"/>
  <c r="GG119" i="8"/>
  <c r="GG114" i="8"/>
  <c r="DN251" i="11"/>
  <c r="DN259" i="11"/>
  <c r="GF111" i="8"/>
  <c r="GF205" i="8" s="1"/>
  <c r="GG213" i="8" s="1"/>
  <c r="GG57" i="8" s="1"/>
  <c r="DN243" i="8"/>
  <c r="DN253" i="8"/>
  <c r="MQ241" i="2"/>
  <c r="MP240" i="2"/>
  <c r="MM221" i="2"/>
  <c r="MN222" i="2"/>
  <c r="MM54" i="2"/>
  <c r="MN55" i="2"/>
  <c r="MM203" i="2"/>
  <c r="ML202" i="2"/>
  <c r="MM31" i="2"/>
  <c r="MN32" i="2"/>
  <c r="MO9" i="2"/>
  <c r="MN8" i="2"/>
  <c r="MK48" i="2"/>
  <c r="GE86" i="9" l="1"/>
  <c r="GE102" i="9" s="1"/>
  <c r="GF104" i="9" s="1"/>
  <c r="GF42" i="9" s="1"/>
  <c r="GI98" i="12"/>
  <c r="GI194" i="11"/>
  <c r="GJ136" i="11"/>
  <c r="GJ138" i="11"/>
  <c r="GJ139" i="11"/>
  <c r="GJ143" i="11"/>
  <c r="GJ162" i="11" s="1"/>
  <c r="GO228" i="11" s="1"/>
  <c r="GJ137" i="11"/>
  <c r="GJ135" i="11"/>
  <c r="GJ140" i="11"/>
  <c r="GJ141" i="11"/>
  <c r="GJ142" i="11"/>
  <c r="GI111" i="11"/>
  <c r="GI205" i="11" s="1"/>
  <c r="GJ213" i="11" s="1"/>
  <c r="GJ57" i="11" s="1"/>
  <c r="GE144" i="8"/>
  <c r="GE211" i="8" s="1"/>
  <c r="GF219" i="8" s="1"/>
  <c r="GF63" i="8" s="1"/>
  <c r="GE156" i="8"/>
  <c r="GG224" i="8" s="1"/>
  <c r="GE184" i="8"/>
  <c r="GG226" i="8" s="1"/>
  <c r="GG230" i="8" s="1"/>
  <c r="GG232" i="8" s="1"/>
  <c r="GE190" i="8"/>
  <c r="GE200" i="8"/>
  <c r="GH86" i="12"/>
  <c r="GH102" i="12" s="1"/>
  <c r="GI104" i="12" s="1"/>
  <c r="GI42" i="12" s="1"/>
  <c r="GD188" i="8"/>
  <c r="GD192" i="8" s="1"/>
  <c r="GK115" i="11"/>
  <c r="GK121" i="11"/>
  <c r="GK120" i="11"/>
  <c r="GK118" i="11"/>
  <c r="GK117" i="11"/>
  <c r="GK113" i="11"/>
  <c r="GK119" i="11"/>
  <c r="GK114" i="11"/>
  <c r="GK116" i="11"/>
  <c r="GM133" i="11"/>
  <c r="GM209" i="11" s="1"/>
  <c r="GN217" i="11" s="1"/>
  <c r="GN61" i="11" s="1"/>
  <c r="GM154" i="11"/>
  <c r="GM198" i="11"/>
  <c r="GM188" i="11"/>
  <c r="GM192" i="11" s="1"/>
  <c r="GM182" i="11"/>
  <c r="GD198" i="8"/>
  <c r="GD154" i="8"/>
  <c r="GD133" i="8"/>
  <c r="GD209" i="8" s="1"/>
  <c r="GE217" i="8" s="1"/>
  <c r="GE61" i="8" s="1"/>
  <c r="GE124" i="8" s="1"/>
  <c r="GG122" i="8"/>
  <c r="GG207" i="8" s="1"/>
  <c r="GH215" i="8" s="1"/>
  <c r="GH59" i="8" s="1"/>
  <c r="DO243" i="11"/>
  <c r="DO253" i="11"/>
  <c r="GG105" i="8"/>
  <c r="GG103" i="8"/>
  <c r="GG102" i="8"/>
  <c r="GG104" i="8"/>
  <c r="GG108" i="8"/>
  <c r="GG107" i="8"/>
  <c r="GG109" i="8"/>
  <c r="GG106" i="8"/>
  <c r="GG110" i="8"/>
  <c r="DN255" i="8"/>
  <c r="DN247" i="8" s="1"/>
  <c r="DN249" i="8" s="1"/>
  <c r="DN257" i="8" s="1"/>
  <c r="DO245" i="8" s="1"/>
  <c r="MR241" i="2"/>
  <c r="MQ240" i="2"/>
  <c r="MO55" i="2"/>
  <c r="MN54" i="2"/>
  <c r="MM202" i="2"/>
  <c r="MN203" i="2"/>
  <c r="MN221" i="2"/>
  <c r="MO222" i="2"/>
  <c r="MO32" i="2"/>
  <c r="MN31" i="2"/>
  <c r="MP9" i="2"/>
  <c r="MO8" i="2"/>
  <c r="ML48" i="2"/>
  <c r="GF81" i="9" l="1"/>
  <c r="GF84" i="9"/>
  <c r="GF82" i="9"/>
  <c r="GF77" i="9"/>
  <c r="GF79" i="9"/>
  <c r="GF85" i="9"/>
  <c r="GF83" i="9"/>
  <c r="GF78" i="9"/>
  <c r="GF80" i="9"/>
  <c r="GJ156" i="11"/>
  <c r="GL224" i="11" s="1"/>
  <c r="GJ200" i="11"/>
  <c r="GJ184" i="11"/>
  <c r="GL226" i="11" s="1"/>
  <c r="GJ190" i="11"/>
  <c r="GJ144" i="11"/>
  <c r="GJ211" i="11" s="1"/>
  <c r="GK219" i="11" s="1"/>
  <c r="GK63" i="11" s="1"/>
  <c r="GE194" i="8"/>
  <c r="GE98" i="9"/>
  <c r="GF143" i="8"/>
  <c r="GF162" i="8" s="1"/>
  <c r="GK228" i="8" s="1"/>
  <c r="GF135" i="8"/>
  <c r="GF142" i="8"/>
  <c r="GF141" i="8"/>
  <c r="GF137" i="8"/>
  <c r="GF136" i="8"/>
  <c r="GF138" i="8"/>
  <c r="GF140" i="8"/>
  <c r="GF139" i="8"/>
  <c r="GJ107" i="11"/>
  <c r="GJ110" i="11"/>
  <c r="GJ106" i="11"/>
  <c r="GJ108" i="11"/>
  <c r="GJ104" i="11"/>
  <c r="GJ109" i="11"/>
  <c r="GJ105" i="11"/>
  <c r="GJ102" i="11"/>
  <c r="GJ103" i="11"/>
  <c r="GI84" i="12"/>
  <c r="GI77" i="12"/>
  <c r="GI79" i="12"/>
  <c r="GI80" i="12"/>
  <c r="GI78" i="12"/>
  <c r="GI82" i="12"/>
  <c r="GI85" i="12"/>
  <c r="GI83" i="12"/>
  <c r="GI81" i="12"/>
  <c r="GK122" i="11"/>
  <c r="GK207" i="11" s="1"/>
  <c r="GL215" i="11" s="1"/>
  <c r="GL59" i="11" s="1"/>
  <c r="GN130" i="11"/>
  <c r="GN125" i="11"/>
  <c r="GN129" i="11"/>
  <c r="GN131" i="11"/>
  <c r="GN124" i="11"/>
  <c r="GN126" i="11"/>
  <c r="GN127" i="11"/>
  <c r="GN132" i="11"/>
  <c r="GN160" i="11" s="1"/>
  <c r="GN128" i="11"/>
  <c r="GE126" i="8"/>
  <c r="GE132" i="8"/>
  <c r="GE160" i="8" s="1"/>
  <c r="GE128" i="8"/>
  <c r="GE127" i="8"/>
  <c r="GE131" i="8"/>
  <c r="GE129" i="8"/>
  <c r="GE125" i="8"/>
  <c r="GE130" i="8"/>
  <c r="GH116" i="8"/>
  <c r="GH117" i="8"/>
  <c r="GH113" i="8"/>
  <c r="GH121" i="8"/>
  <c r="GH120" i="8"/>
  <c r="GH118" i="8"/>
  <c r="GH119" i="8"/>
  <c r="GH114" i="8"/>
  <c r="GH115" i="8"/>
  <c r="GE198" i="8"/>
  <c r="GE182" i="8"/>
  <c r="GE154" i="8"/>
  <c r="GE188" i="8"/>
  <c r="GE192" i="8" s="1"/>
  <c r="DO255" i="11"/>
  <c r="DO247" i="11" s="1"/>
  <c r="DO249" i="11" s="1"/>
  <c r="DO257" i="11" s="1"/>
  <c r="DP245" i="11" s="1"/>
  <c r="GG111" i="8"/>
  <c r="GG205" i="8" s="1"/>
  <c r="GH213" i="8" s="1"/>
  <c r="GH57" i="8" s="1"/>
  <c r="DN251" i="8"/>
  <c r="DO243" i="8" s="1"/>
  <c r="DN259" i="8"/>
  <c r="MS241" i="2"/>
  <c r="MR240" i="2"/>
  <c r="MP222" i="2"/>
  <c r="MO221" i="2"/>
  <c r="MN202" i="2"/>
  <c r="MO203" i="2"/>
  <c r="MP55" i="2"/>
  <c r="MO54" i="2"/>
  <c r="MP32" i="2"/>
  <c r="MO31" i="2"/>
  <c r="MQ9" i="2"/>
  <c r="MP8" i="2"/>
  <c r="MM48" i="2"/>
  <c r="GF86" i="9" l="1"/>
  <c r="GF102" i="9" s="1"/>
  <c r="GG104" i="9" s="1"/>
  <c r="GG42" i="9" s="1"/>
  <c r="GK141" i="11"/>
  <c r="GK140" i="11"/>
  <c r="GK137" i="11"/>
  <c r="GK135" i="11"/>
  <c r="GK142" i="11"/>
  <c r="GK138" i="11"/>
  <c r="GK136" i="11"/>
  <c r="GK139" i="11"/>
  <c r="GK143" i="11"/>
  <c r="GK162" i="11" s="1"/>
  <c r="GP228" i="11" s="1"/>
  <c r="GJ98" i="12"/>
  <c r="GJ194" i="11"/>
  <c r="GL230" i="11"/>
  <c r="GL232" i="11" s="1"/>
  <c r="GJ111" i="11"/>
  <c r="GJ205" i="11" s="1"/>
  <c r="GK213" i="11" s="1"/>
  <c r="GK57" i="11" s="1"/>
  <c r="GF144" i="8"/>
  <c r="GF211" i="8" s="1"/>
  <c r="GG219" i="8" s="1"/>
  <c r="GG63" i="8" s="1"/>
  <c r="GF200" i="8"/>
  <c r="GF190" i="8"/>
  <c r="GF156" i="8"/>
  <c r="GH224" i="8" s="1"/>
  <c r="GF184" i="8"/>
  <c r="GH226" i="8" s="1"/>
  <c r="GH230" i="8" s="1"/>
  <c r="GH232" i="8" s="1"/>
  <c r="GI86" i="12"/>
  <c r="GI102" i="12" s="1"/>
  <c r="GJ104" i="12" s="1"/>
  <c r="GJ42" i="12" s="1"/>
  <c r="GJ82" i="12" s="1"/>
  <c r="GL120" i="11"/>
  <c r="GL115" i="11"/>
  <c r="GL121" i="11"/>
  <c r="GL116" i="11"/>
  <c r="GL118" i="11"/>
  <c r="GL114" i="11"/>
  <c r="GL119" i="11"/>
  <c r="GL117" i="11"/>
  <c r="GL113" i="11"/>
  <c r="GN188" i="11"/>
  <c r="GN192" i="11" s="1"/>
  <c r="GN182" i="11"/>
  <c r="GN198" i="11"/>
  <c r="GN154" i="11"/>
  <c r="GN133" i="11"/>
  <c r="GN209" i="11" s="1"/>
  <c r="GO217" i="11" s="1"/>
  <c r="GO61" i="11" s="1"/>
  <c r="GE133" i="8"/>
  <c r="GE209" i="8" s="1"/>
  <c r="GF217" i="8" s="1"/>
  <c r="GF61" i="8" s="1"/>
  <c r="GF129" i="8" s="1"/>
  <c r="GH122" i="8"/>
  <c r="GH207" i="8" s="1"/>
  <c r="GI215" i="8" s="1"/>
  <c r="GI59" i="8" s="1"/>
  <c r="DO253" i="8"/>
  <c r="DO255" i="8" s="1"/>
  <c r="DO247" i="8" s="1"/>
  <c r="DO249" i="8" s="1"/>
  <c r="DO257" i="8" s="1"/>
  <c r="DP245" i="8" s="1"/>
  <c r="DO251" i="11"/>
  <c r="DO259" i="11"/>
  <c r="GH104" i="8"/>
  <c r="GH110" i="8"/>
  <c r="GH109" i="8"/>
  <c r="GH102" i="8"/>
  <c r="GH108" i="8"/>
  <c r="GH105" i="8"/>
  <c r="GH107" i="8"/>
  <c r="GH103" i="8"/>
  <c r="GH106" i="8"/>
  <c r="MS240" i="2"/>
  <c r="MT241" i="2"/>
  <c r="MP54" i="2"/>
  <c r="MQ55" i="2"/>
  <c r="MO202" i="2"/>
  <c r="MP203" i="2"/>
  <c r="MQ222" i="2"/>
  <c r="MP221" i="2"/>
  <c r="MP31" i="2"/>
  <c r="MQ32" i="2"/>
  <c r="MR9" i="2"/>
  <c r="MQ8" i="2"/>
  <c r="MN48" i="2"/>
  <c r="GG80" i="9" l="1"/>
  <c r="GG82" i="9"/>
  <c r="GG84" i="9"/>
  <c r="GG79" i="9"/>
  <c r="GG81" i="9"/>
  <c r="GG78" i="9"/>
  <c r="GG85" i="9"/>
  <c r="GG77" i="9"/>
  <c r="GG83" i="9"/>
  <c r="GK144" i="11"/>
  <c r="GK211" i="11" s="1"/>
  <c r="GL219" i="11" s="1"/>
  <c r="GL63" i="11" s="1"/>
  <c r="GK184" i="11"/>
  <c r="GM226" i="11" s="1"/>
  <c r="GK190" i="11"/>
  <c r="GK156" i="11"/>
  <c r="GM224" i="11" s="1"/>
  <c r="GK200" i="11"/>
  <c r="GF98" i="9"/>
  <c r="GF194" i="8"/>
  <c r="GG136" i="8"/>
  <c r="GG139" i="8"/>
  <c r="GG135" i="8"/>
  <c r="GG137" i="8"/>
  <c r="GG138" i="8"/>
  <c r="GG142" i="8"/>
  <c r="GG140" i="8"/>
  <c r="GG141" i="8"/>
  <c r="GG143" i="8"/>
  <c r="GG162" i="8" s="1"/>
  <c r="GL228" i="8" s="1"/>
  <c r="GK106" i="11"/>
  <c r="GK103" i="11"/>
  <c r="GK110" i="11"/>
  <c r="GK109" i="11"/>
  <c r="GK105" i="11"/>
  <c r="GK104" i="11"/>
  <c r="GK107" i="11"/>
  <c r="GK108" i="11"/>
  <c r="GK102" i="11"/>
  <c r="GJ77" i="12"/>
  <c r="GJ85" i="12"/>
  <c r="GJ78" i="12"/>
  <c r="GJ80" i="12"/>
  <c r="GJ79" i="12"/>
  <c r="GJ84" i="12"/>
  <c r="GJ81" i="12"/>
  <c r="GJ83" i="12"/>
  <c r="GL122" i="11"/>
  <c r="GL207" i="11" s="1"/>
  <c r="GM215" i="11" s="1"/>
  <c r="GM59" i="11" s="1"/>
  <c r="GM114" i="11" s="1"/>
  <c r="GO132" i="11"/>
  <c r="GO160" i="11" s="1"/>
  <c r="GO127" i="11"/>
  <c r="GO130" i="11"/>
  <c r="GO131" i="11"/>
  <c r="GO125" i="11"/>
  <c r="GO128" i="11"/>
  <c r="GO129" i="11"/>
  <c r="GO124" i="11"/>
  <c r="GO126" i="11"/>
  <c r="GF125" i="8"/>
  <c r="GF124" i="8"/>
  <c r="GF182" i="8" s="1"/>
  <c r="GF126" i="8"/>
  <c r="GF128" i="8"/>
  <c r="GF130" i="8"/>
  <c r="GF127" i="8"/>
  <c r="GF131" i="8"/>
  <c r="GF132" i="8"/>
  <c r="GF160" i="8" s="1"/>
  <c r="GI120" i="8"/>
  <c r="GI115" i="8"/>
  <c r="GI113" i="8"/>
  <c r="GI117" i="8"/>
  <c r="GI114" i="8"/>
  <c r="GI116" i="8"/>
  <c r="GI121" i="8"/>
  <c r="GI119" i="8"/>
  <c r="GI118" i="8"/>
  <c r="DP243" i="11"/>
  <c r="DP253" i="11"/>
  <c r="GH111" i="8"/>
  <c r="GH205" i="8" s="1"/>
  <c r="GI213" i="8" s="1"/>
  <c r="GI57" i="8" s="1"/>
  <c r="DO251" i="8"/>
  <c r="DO259" i="8"/>
  <c r="MT240" i="2"/>
  <c r="MU241" i="2"/>
  <c r="MQ54" i="2"/>
  <c r="MR55" i="2"/>
  <c r="MQ221" i="2"/>
  <c r="MR222" i="2"/>
  <c r="MQ203" i="2"/>
  <c r="MP202" i="2"/>
  <c r="MQ31" i="2"/>
  <c r="MR32" i="2"/>
  <c r="MS9" i="2"/>
  <c r="MR8" i="2"/>
  <c r="MO48" i="2"/>
  <c r="GG86" i="9" l="1"/>
  <c r="GG102" i="9" s="1"/>
  <c r="GH104" i="9" s="1"/>
  <c r="GH42" i="9" s="1"/>
  <c r="GH77" i="9" s="1"/>
  <c r="GJ86" i="12"/>
  <c r="GJ102" i="12" s="1"/>
  <c r="GK104" i="12" s="1"/>
  <c r="GK42" i="12" s="1"/>
  <c r="GK80" i="12" s="1"/>
  <c r="GG144" i="8"/>
  <c r="GG211" i="8" s="1"/>
  <c r="GH219" i="8" s="1"/>
  <c r="GH63" i="8" s="1"/>
  <c r="GH142" i="8" s="1"/>
  <c r="GM230" i="11"/>
  <c r="GM232" i="11" s="1"/>
  <c r="GK98" i="12"/>
  <c r="GK194" i="11"/>
  <c r="GL143" i="11"/>
  <c r="GL162" i="11" s="1"/>
  <c r="GQ228" i="11" s="1"/>
  <c r="GL137" i="11"/>
  <c r="GL141" i="11"/>
  <c r="GL136" i="11"/>
  <c r="GL138" i="11"/>
  <c r="GL139" i="11"/>
  <c r="GL140" i="11"/>
  <c r="GL135" i="11"/>
  <c r="GL142" i="11"/>
  <c r="GK111" i="11"/>
  <c r="GK205" i="11" s="1"/>
  <c r="GL213" i="11" s="1"/>
  <c r="GL57" i="11" s="1"/>
  <c r="GG190" i="8"/>
  <c r="GG184" i="8"/>
  <c r="GI226" i="8" s="1"/>
  <c r="GI230" i="8" s="1"/>
  <c r="GI232" i="8" s="1"/>
  <c r="GG156" i="8"/>
  <c r="GI224" i="8" s="1"/>
  <c r="GG200" i="8"/>
  <c r="GF154" i="8"/>
  <c r="GF188" i="8"/>
  <c r="GF192" i="8" s="1"/>
  <c r="GM116" i="11"/>
  <c r="GM115" i="11"/>
  <c r="GM117" i="11"/>
  <c r="GM120" i="11"/>
  <c r="GO133" i="11"/>
  <c r="GO209" i="11" s="1"/>
  <c r="GP217" i="11" s="1"/>
  <c r="GP61" i="11" s="1"/>
  <c r="GP129" i="11" s="1"/>
  <c r="GM119" i="11"/>
  <c r="GM121" i="11"/>
  <c r="GM118" i="11"/>
  <c r="GM113" i="11"/>
  <c r="GF198" i="8"/>
  <c r="GO198" i="11"/>
  <c r="GO182" i="11"/>
  <c r="GO188" i="11"/>
  <c r="GO192" i="11" s="1"/>
  <c r="GO154" i="11"/>
  <c r="GF133" i="8"/>
  <c r="GF209" i="8" s="1"/>
  <c r="GG217" i="8" s="1"/>
  <c r="GG61" i="8" s="1"/>
  <c r="GI122" i="8"/>
  <c r="GI207" i="8" s="1"/>
  <c r="GJ215" i="8" s="1"/>
  <c r="GJ59" i="8" s="1"/>
  <c r="DP255" i="11"/>
  <c r="DP247" i="11" s="1"/>
  <c r="DP249" i="11" s="1"/>
  <c r="DP257" i="11" s="1"/>
  <c r="DQ245" i="11" s="1"/>
  <c r="GI107" i="8"/>
  <c r="GI109" i="8"/>
  <c r="GI108" i="8"/>
  <c r="GI110" i="8"/>
  <c r="GI104" i="8"/>
  <c r="GI106" i="8"/>
  <c r="GI102" i="8"/>
  <c r="GI105" i="8"/>
  <c r="GI103" i="8"/>
  <c r="DP253" i="8"/>
  <c r="DP243" i="8"/>
  <c r="MV241" i="2"/>
  <c r="MU240" i="2"/>
  <c r="MR221" i="2"/>
  <c r="MS222" i="2"/>
  <c r="MR203" i="2"/>
  <c r="MQ202" i="2"/>
  <c r="MR54" i="2"/>
  <c r="MS55" i="2"/>
  <c r="MS32" i="2"/>
  <c r="MR31" i="2"/>
  <c r="MT9" i="2"/>
  <c r="MS8" i="2"/>
  <c r="MP48" i="2"/>
  <c r="GH84" i="9" l="1"/>
  <c r="GH79" i="9"/>
  <c r="GH83" i="9"/>
  <c r="GH81" i="9"/>
  <c r="GH80" i="9"/>
  <c r="GH85" i="9"/>
  <c r="GH78" i="9"/>
  <c r="GH82" i="9"/>
  <c r="GL156" i="11"/>
  <c r="GN224" i="11" s="1"/>
  <c r="GL190" i="11"/>
  <c r="GL184" i="11"/>
  <c r="GN226" i="11" s="1"/>
  <c r="GL200" i="11"/>
  <c r="GK85" i="12"/>
  <c r="GK82" i="12"/>
  <c r="GH137" i="8"/>
  <c r="GK79" i="12"/>
  <c r="GH136" i="8"/>
  <c r="GK77" i="12"/>
  <c r="GH141" i="8"/>
  <c r="GL144" i="11"/>
  <c r="GL211" i="11" s="1"/>
  <c r="GM219" i="11" s="1"/>
  <c r="GM63" i="11" s="1"/>
  <c r="GK81" i="12"/>
  <c r="GH135" i="8"/>
  <c r="GK84" i="12"/>
  <c r="GH139" i="8"/>
  <c r="GK83" i="12"/>
  <c r="GH143" i="8"/>
  <c r="GH162" i="8" s="1"/>
  <c r="GM228" i="8" s="1"/>
  <c r="GK78" i="12"/>
  <c r="GH138" i="8"/>
  <c r="GH140" i="8"/>
  <c r="GG194" i="8"/>
  <c r="GG98" i="9"/>
  <c r="GH156" i="8"/>
  <c r="GJ224" i="8" s="1"/>
  <c r="GH184" i="8"/>
  <c r="GJ226" i="8" s="1"/>
  <c r="GL105" i="11"/>
  <c r="GL103" i="11"/>
  <c r="GL102" i="11"/>
  <c r="GL104" i="11"/>
  <c r="GL109" i="11"/>
  <c r="GL106" i="11"/>
  <c r="GL110" i="11"/>
  <c r="GL107" i="11"/>
  <c r="GL108" i="11"/>
  <c r="GM122" i="11"/>
  <c r="GM207" i="11" s="1"/>
  <c r="GN215" i="11" s="1"/>
  <c r="GN59" i="11" s="1"/>
  <c r="GN115" i="11" s="1"/>
  <c r="GP126" i="11"/>
  <c r="GP127" i="11"/>
  <c r="GP128" i="11"/>
  <c r="GP124" i="11"/>
  <c r="GP188" i="11" s="1"/>
  <c r="GP192" i="11" s="1"/>
  <c r="GP132" i="11"/>
  <c r="GP160" i="11" s="1"/>
  <c r="GP125" i="11"/>
  <c r="GP131" i="11"/>
  <c r="GP130" i="11"/>
  <c r="GG132" i="8"/>
  <c r="GG160" i="8" s="1"/>
  <c r="GG125" i="8"/>
  <c r="GG130" i="8"/>
  <c r="GG131" i="8"/>
  <c r="GG129" i="8"/>
  <c r="GG127" i="8"/>
  <c r="GG124" i="8"/>
  <c r="GG126" i="8"/>
  <c r="GG128" i="8"/>
  <c r="GJ120" i="8"/>
  <c r="GJ121" i="8"/>
  <c r="GJ117" i="8"/>
  <c r="GJ118" i="8"/>
  <c r="GJ116" i="8"/>
  <c r="GJ114" i="8"/>
  <c r="GJ115" i="8"/>
  <c r="GJ113" i="8"/>
  <c r="GJ119" i="8"/>
  <c r="DP251" i="11"/>
  <c r="DP259" i="11"/>
  <c r="GI111" i="8"/>
  <c r="GI205" i="8" s="1"/>
  <c r="GJ213" i="8" s="1"/>
  <c r="GJ57" i="8" s="1"/>
  <c r="DP255" i="8"/>
  <c r="DP247" i="8" s="1"/>
  <c r="DP249" i="8" s="1"/>
  <c r="DP257" i="8" s="1"/>
  <c r="DQ245" i="8" s="1"/>
  <c r="MW241" i="2"/>
  <c r="MV240" i="2"/>
  <c r="MS54" i="2"/>
  <c r="MT55" i="2"/>
  <c r="MT222" i="2"/>
  <c r="MS221" i="2"/>
  <c r="MR202" i="2"/>
  <c r="MS203" i="2"/>
  <c r="MT32" i="2"/>
  <c r="MS31" i="2"/>
  <c r="MU9" i="2"/>
  <c r="MT8" i="2"/>
  <c r="MQ48" i="2"/>
  <c r="GK86" i="12" l="1"/>
  <c r="GK102" i="12" s="1"/>
  <c r="GL104" i="12" s="1"/>
  <c r="GL42" i="12" s="1"/>
  <c r="GL85" i="12" s="1"/>
  <c r="GH86" i="9"/>
  <c r="GH102" i="9" s="1"/>
  <c r="GI104" i="9" s="1"/>
  <c r="GI42" i="9" s="1"/>
  <c r="GP198" i="11"/>
  <c r="GP182" i="11"/>
  <c r="GP154" i="11"/>
  <c r="GM142" i="11"/>
  <c r="GM139" i="11"/>
  <c r="GM140" i="11"/>
  <c r="GM137" i="11"/>
  <c r="GM136" i="11"/>
  <c r="GM143" i="11"/>
  <c r="GM162" i="11" s="1"/>
  <c r="GR228" i="11" s="1"/>
  <c r="GM138" i="11"/>
  <c r="GM141" i="11"/>
  <c r="GM135" i="11"/>
  <c r="GH144" i="8"/>
  <c r="GH211" i="8" s="1"/>
  <c r="GI219" i="8" s="1"/>
  <c r="GI63" i="8" s="1"/>
  <c r="GH200" i="8"/>
  <c r="GH190" i="8"/>
  <c r="GL194" i="11"/>
  <c r="GL98" i="12"/>
  <c r="GN230" i="11"/>
  <c r="GN232" i="11" s="1"/>
  <c r="GL111" i="11"/>
  <c r="GL205" i="11" s="1"/>
  <c r="GM213" i="11" s="1"/>
  <c r="GM57" i="11" s="1"/>
  <c r="GJ230" i="8"/>
  <c r="GJ232" i="8" s="1"/>
  <c r="GP133" i="11"/>
  <c r="GP209" i="11" s="1"/>
  <c r="GQ217" i="11" s="1"/>
  <c r="GQ61" i="11" s="1"/>
  <c r="GQ125" i="11" s="1"/>
  <c r="GN114" i="11"/>
  <c r="GN121" i="11"/>
  <c r="GN117" i="11"/>
  <c r="GN119" i="11"/>
  <c r="GN116" i="11"/>
  <c r="GN118" i="11"/>
  <c r="GN113" i="11"/>
  <c r="GN120" i="11"/>
  <c r="GG198" i="8"/>
  <c r="GG188" i="8"/>
  <c r="GG192" i="8" s="1"/>
  <c r="GG182" i="8"/>
  <c r="GG154" i="8"/>
  <c r="GG133" i="8"/>
  <c r="GG209" i="8" s="1"/>
  <c r="GH217" i="8" s="1"/>
  <c r="GH61" i="8" s="1"/>
  <c r="GJ122" i="8"/>
  <c r="GJ207" i="8" s="1"/>
  <c r="GK215" i="8" s="1"/>
  <c r="GK59" i="8" s="1"/>
  <c r="DQ243" i="11"/>
  <c r="DQ253" i="11"/>
  <c r="GJ105" i="8"/>
  <c r="GJ103" i="8"/>
  <c r="GJ108" i="8"/>
  <c r="GJ102" i="8"/>
  <c r="GJ106" i="8"/>
  <c r="GJ107" i="8"/>
  <c r="GJ104" i="8"/>
  <c r="GJ109" i="8"/>
  <c r="GJ110" i="8"/>
  <c r="DP259" i="8"/>
  <c r="DP251" i="8"/>
  <c r="MX241" i="2"/>
  <c r="MW240" i="2"/>
  <c r="MU55" i="2"/>
  <c r="MT54" i="2"/>
  <c r="MS202" i="2"/>
  <c r="MT203" i="2"/>
  <c r="MU222" i="2"/>
  <c r="MT221" i="2"/>
  <c r="MT31" i="2"/>
  <c r="MU32" i="2"/>
  <c r="MV9" i="2"/>
  <c r="MU8" i="2"/>
  <c r="MR48" i="2"/>
  <c r="GL78" i="12" l="1"/>
  <c r="GL77" i="12"/>
  <c r="GL81" i="12"/>
  <c r="GL83" i="12"/>
  <c r="GL82" i="12"/>
  <c r="GL84" i="12"/>
  <c r="GL79" i="12"/>
  <c r="GL80" i="12"/>
  <c r="GL86" i="12" s="1"/>
  <c r="GL102" i="12" s="1"/>
  <c r="GM104" i="12" s="1"/>
  <c r="GM42" i="12" s="1"/>
  <c r="GI85" i="9"/>
  <c r="GI79" i="9"/>
  <c r="GI82" i="9"/>
  <c r="GI80" i="9"/>
  <c r="GI81" i="9"/>
  <c r="GI78" i="9"/>
  <c r="GI83" i="9"/>
  <c r="GI84" i="9"/>
  <c r="GI77" i="9"/>
  <c r="GH194" i="8"/>
  <c r="GH98" i="9"/>
  <c r="GI135" i="8"/>
  <c r="GI143" i="8"/>
  <c r="GI162" i="8" s="1"/>
  <c r="GN228" i="8" s="1"/>
  <c r="GI141" i="8"/>
  <c r="GI138" i="8"/>
  <c r="GI137" i="8"/>
  <c r="GI139" i="8"/>
  <c r="GI136" i="8"/>
  <c r="GI140" i="8"/>
  <c r="GI142" i="8"/>
  <c r="GM190" i="11"/>
  <c r="GM184" i="11"/>
  <c r="GO226" i="11" s="1"/>
  <c r="GM156" i="11"/>
  <c r="GO224" i="11" s="1"/>
  <c r="GM200" i="11"/>
  <c r="GM144" i="11"/>
  <c r="GM211" i="11" s="1"/>
  <c r="GN219" i="11" s="1"/>
  <c r="GN63" i="11" s="1"/>
  <c r="GM104" i="11"/>
  <c r="GM103" i="11"/>
  <c r="GM109" i="11"/>
  <c r="GM108" i="11"/>
  <c r="GM102" i="11"/>
  <c r="GM107" i="11"/>
  <c r="GM105" i="11"/>
  <c r="GM106" i="11"/>
  <c r="GM110" i="11"/>
  <c r="GQ127" i="11"/>
  <c r="GQ130" i="11"/>
  <c r="GQ124" i="11"/>
  <c r="GQ154" i="11" s="1"/>
  <c r="GQ131" i="11"/>
  <c r="GQ128" i="11"/>
  <c r="GQ132" i="11"/>
  <c r="GQ160" i="11" s="1"/>
  <c r="GQ126" i="11"/>
  <c r="GQ129" i="11"/>
  <c r="GN122" i="11"/>
  <c r="GN207" i="11" s="1"/>
  <c r="GO215" i="11" s="1"/>
  <c r="GO59" i="11" s="1"/>
  <c r="GH130" i="8"/>
  <c r="GH125" i="8"/>
  <c r="GH129" i="8"/>
  <c r="GH124" i="8"/>
  <c r="GH128" i="8"/>
  <c r="GH132" i="8"/>
  <c r="GH160" i="8" s="1"/>
  <c r="GH127" i="8"/>
  <c r="GH131" i="8"/>
  <c r="GH126" i="8"/>
  <c r="GK117" i="8"/>
  <c r="GK119" i="8"/>
  <c r="GK121" i="8"/>
  <c r="GK114" i="8"/>
  <c r="GK116" i="8"/>
  <c r="GK113" i="8"/>
  <c r="GK118" i="8"/>
  <c r="GK120" i="8"/>
  <c r="GK115" i="8"/>
  <c r="DQ255" i="11"/>
  <c r="DQ247" i="11" s="1"/>
  <c r="DQ249" i="11" s="1"/>
  <c r="DQ257" i="11" s="1"/>
  <c r="DR245" i="11" s="1"/>
  <c r="GJ111" i="8"/>
  <c r="GJ205" i="8" s="1"/>
  <c r="GK213" i="8" s="1"/>
  <c r="GK57" i="8" s="1"/>
  <c r="DQ243" i="8"/>
  <c r="DQ253" i="8"/>
  <c r="MX240" i="2"/>
  <c r="MY241" i="2"/>
  <c r="MU203" i="2"/>
  <c r="MT202" i="2"/>
  <c r="MV55" i="2"/>
  <c r="MU54" i="2"/>
  <c r="MV222" i="2"/>
  <c r="MU221" i="2"/>
  <c r="MU31" i="2"/>
  <c r="MV32" i="2"/>
  <c r="MW9" i="2"/>
  <c r="MV8" i="2"/>
  <c r="MS48" i="2"/>
  <c r="GI86" i="9" l="1"/>
  <c r="GI102" i="9" s="1"/>
  <c r="GJ104" i="9" s="1"/>
  <c r="GJ42" i="9" s="1"/>
  <c r="GM98" i="12"/>
  <c r="GM194" i="11"/>
  <c r="GQ182" i="11"/>
  <c r="GI144" i="8"/>
  <c r="GI211" i="8" s="1"/>
  <c r="GJ219" i="8" s="1"/>
  <c r="GJ63" i="8" s="1"/>
  <c r="GO230" i="11"/>
  <c r="GO232" i="11" s="1"/>
  <c r="GN137" i="11"/>
  <c r="GN141" i="11"/>
  <c r="GN136" i="11"/>
  <c r="GN138" i="11"/>
  <c r="GN140" i="11"/>
  <c r="GN139" i="11"/>
  <c r="GN142" i="11"/>
  <c r="GN143" i="11"/>
  <c r="GN162" i="11" s="1"/>
  <c r="GS228" i="11" s="1"/>
  <c r="GN135" i="11"/>
  <c r="GI156" i="8"/>
  <c r="GK224" i="8" s="1"/>
  <c r="GI184" i="8"/>
  <c r="GK226" i="8" s="1"/>
  <c r="GK230" i="8" s="1"/>
  <c r="GK232" i="8" s="1"/>
  <c r="GI200" i="8"/>
  <c r="GI190" i="8"/>
  <c r="GM111" i="11"/>
  <c r="GM205" i="11" s="1"/>
  <c r="GN213" i="11" s="1"/>
  <c r="GN57" i="11" s="1"/>
  <c r="GQ188" i="11"/>
  <c r="GQ192" i="11" s="1"/>
  <c r="GM82" i="12"/>
  <c r="GM85" i="12"/>
  <c r="GM83" i="12"/>
  <c r="GM81" i="12"/>
  <c r="GM79" i="12"/>
  <c r="GM78" i="12"/>
  <c r="GM77" i="12"/>
  <c r="GM80" i="12"/>
  <c r="GM84" i="12"/>
  <c r="GQ198" i="11"/>
  <c r="GQ133" i="11"/>
  <c r="GQ209" i="11" s="1"/>
  <c r="GR217" i="11" s="1"/>
  <c r="GR61" i="11" s="1"/>
  <c r="GR131" i="11" s="1"/>
  <c r="GO115" i="11"/>
  <c r="GO113" i="11"/>
  <c r="GO118" i="11"/>
  <c r="GO117" i="11"/>
  <c r="GO120" i="11"/>
  <c r="GO114" i="11"/>
  <c r="GO119" i="11"/>
  <c r="GO121" i="11"/>
  <c r="GO116" i="11"/>
  <c r="GH188" i="8"/>
  <c r="GH192" i="8" s="1"/>
  <c r="GH198" i="8"/>
  <c r="GH182" i="8"/>
  <c r="GH154" i="8"/>
  <c r="GH133" i="8"/>
  <c r="GH209" i="8" s="1"/>
  <c r="GI217" i="8" s="1"/>
  <c r="GI61" i="8" s="1"/>
  <c r="GK122" i="8"/>
  <c r="GK207" i="8" s="1"/>
  <c r="GL215" i="8" s="1"/>
  <c r="GL59" i="8" s="1"/>
  <c r="DQ251" i="11"/>
  <c r="DR253" i="11" s="1"/>
  <c r="DQ259" i="11"/>
  <c r="GK106" i="8"/>
  <c r="GK105" i="8"/>
  <c r="GK110" i="8"/>
  <c r="GK107" i="8"/>
  <c r="GK103" i="8"/>
  <c r="GK108" i="8"/>
  <c r="GK102" i="8"/>
  <c r="GK104" i="8"/>
  <c r="GK109" i="8"/>
  <c r="DQ255" i="8"/>
  <c r="DQ247" i="8" s="1"/>
  <c r="DQ249" i="8" s="1"/>
  <c r="DQ257" i="8" s="1"/>
  <c r="DR245" i="8" s="1"/>
  <c r="MZ241" i="2"/>
  <c r="MY240" i="2"/>
  <c r="MW55" i="2"/>
  <c r="MV54" i="2"/>
  <c r="MV221" i="2"/>
  <c r="MW222" i="2"/>
  <c r="MU202" i="2"/>
  <c r="MV203" i="2"/>
  <c r="MW32" i="2"/>
  <c r="MV31" i="2"/>
  <c r="MX9" i="2"/>
  <c r="MW8" i="2"/>
  <c r="MT48" i="2"/>
  <c r="GJ80" i="9" l="1"/>
  <c r="GJ84" i="9"/>
  <c r="GJ81" i="9"/>
  <c r="GJ83" i="9"/>
  <c r="GJ82" i="9"/>
  <c r="GJ77" i="9"/>
  <c r="GJ78" i="9"/>
  <c r="GJ85" i="9"/>
  <c r="GJ79" i="9"/>
  <c r="GN144" i="11"/>
  <c r="GN211" i="11" s="1"/>
  <c r="GO219" i="11" s="1"/>
  <c r="GO63" i="11" s="1"/>
  <c r="GI194" i="8"/>
  <c r="GI98" i="9"/>
  <c r="GJ140" i="8"/>
  <c r="GJ142" i="8"/>
  <c r="GJ139" i="8"/>
  <c r="GJ137" i="8"/>
  <c r="GJ138" i="8"/>
  <c r="GJ136" i="8"/>
  <c r="GJ141" i="8"/>
  <c r="GJ143" i="8"/>
  <c r="GJ162" i="8" s="1"/>
  <c r="GO228" i="8" s="1"/>
  <c r="GJ135" i="8"/>
  <c r="GN200" i="11"/>
  <c r="GN190" i="11"/>
  <c r="GN184" i="11"/>
  <c r="GP226" i="11" s="1"/>
  <c r="GN156" i="11"/>
  <c r="GP224" i="11" s="1"/>
  <c r="GN102" i="11"/>
  <c r="GN108" i="11"/>
  <c r="GN110" i="11"/>
  <c r="GN106" i="11"/>
  <c r="GN105" i="11"/>
  <c r="GN109" i="11"/>
  <c r="GN104" i="11"/>
  <c r="GN103" i="11"/>
  <c r="GN107" i="11"/>
  <c r="GM86" i="12"/>
  <c r="GM102" i="12" s="1"/>
  <c r="GN104" i="12" s="1"/>
  <c r="GN42" i="12" s="1"/>
  <c r="GN77" i="12" s="1"/>
  <c r="GR125" i="11"/>
  <c r="GR124" i="11"/>
  <c r="GR154" i="11" s="1"/>
  <c r="GR129" i="11"/>
  <c r="GR128" i="11"/>
  <c r="GR126" i="11"/>
  <c r="GR132" i="11"/>
  <c r="GR160" i="11" s="1"/>
  <c r="GR127" i="11"/>
  <c r="GR130" i="11"/>
  <c r="DR243" i="11"/>
  <c r="GO122" i="11"/>
  <c r="GO207" i="11" s="1"/>
  <c r="GP215" i="11" s="1"/>
  <c r="GP59" i="11" s="1"/>
  <c r="GI128" i="8"/>
  <c r="GI131" i="8"/>
  <c r="GI125" i="8"/>
  <c r="GI132" i="8"/>
  <c r="GI160" i="8" s="1"/>
  <c r="GI130" i="8"/>
  <c r="GI126" i="8"/>
  <c r="GI129" i="8"/>
  <c r="GI127" i="8"/>
  <c r="GI124" i="8"/>
  <c r="GL117" i="8"/>
  <c r="GL114" i="8"/>
  <c r="GL119" i="8"/>
  <c r="GL113" i="8"/>
  <c r="GL121" i="8"/>
  <c r="GL116" i="8"/>
  <c r="GL120" i="8"/>
  <c r="GL118" i="8"/>
  <c r="GL115" i="8"/>
  <c r="DR255" i="11"/>
  <c r="DR247" i="11" s="1"/>
  <c r="DR249" i="11" s="1"/>
  <c r="DR257" i="11" s="1"/>
  <c r="DS245" i="11" s="1"/>
  <c r="GK111" i="8"/>
  <c r="GK205" i="8" s="1"/>
  <c r="GL213" i="8" s="1"/>
  <c r="GL57" i="8" s="1"/>
  <c r="GL108" i="8" s="1"/>
  <c r="DQ251" i="8"/>
  <c r="DQ259" i="8"/>
  <c r="NA241" i="2"/>
  <c r="MZ240" i="2"/>
  <c r="MV202" i="2"/>
  <c r="MW203" i="2"/>
  <c r="MW54" i="2"/>
  <c r="MX55" i="2"/>
  <c r="MX222" i="2"/>
  <c r="MW221" i="2"/>
  <c r="MX32" i="2"/>
  <c r="MW31" i="2"/>
  <c r="MY9" i="2"/>
  <c r="MX8" i="2"/>
  <c r="MU48" i="2"/>
  <c r="GJ86" i="9" l="1"/>
  <c r="GJ102" i="9" s="1"/>
  <c r="GK104" i="9" s="1"/>
  <c r="GK42" i="9" s="1"/>
  <c r="GN111" i="11"/>
  <c r="GN205" i="11" s="1"/>
  <c r="GO213" i="11" s="1"/>
  <c r="GO57" i="11" s="1"/>
  <c r="GO104" i="11" s="1"/>
  <c r="GJ184" i="8"/>
  <c r="GL226" i="8" s="1"/>
  <c r="GL230" i="8" s="1"/>
  <c r="GL232" i="8" s="1"/>
  <c r="GJ156" i="8"/>
  <c r="GL224" i="8" s="1"/>
  <c r="GJ200" i="8"/>
  <c r="GJ190" i="8"/>
  <c r="GJ144" i="8"/>
  <c r="GJ211" i="8" s="1"/>
  <c r="GK219" i="8" s="1"/>
  <c r="GK63" i="8" s="1"/>
  <c r="GR182" i="11"/>
  <c r="GR198" i="11"/>
  <c r="GP230" i="11"/>
  <c r="GP232" i="11" s="1"/>
  <c r="GN98" i="12"/>
  <c r="GN194" i="11"/>
  <c r="GO136" i="11"/>
  <c r="GO141" i="11"/>
  <c r="GO140" i="11"/>
  <c r="GO139" i="11"/>
  <c r="GO137" i="11"/>
  <c r="GO138" i="11"/>
  <c r="GO143" i="11"/>
  <c r="GO162" i="11" s="1"/>
  <c r="GT228" i="11" s="1"/>
  <c r="GO135" i="11"/>
  <c r="GO142" i="11"/>
  <c r="GR188" i="11"/>
  <c r="GR192" i="11" s="1"/>
  <c r="GN84" i="12"/>
  <c r="GN82" i="12"/>
  <c r="GN79" i="12"/>
  <c r="GN80" i="12"/>
  <c r="GN78" i="12"/>
  <c r="GN85" i="12"/>
  <c r="GN81" i="12"/>
  <c r="GN83" i="12"/>
  <c r="GR133" i="11"/>
  <c r="GR209" i="11" s="1"/>
  <c r="GS217" i="11" s="1"/>
  <c r="GS61" i="11" s="1"/>
  <c r="GS130" i="11" s="1"/>
  <c r="GP120" i="11"/>
  <c r="GP121" i="11"/>
  <c r="GP118" i="11"/>
  <c r="GP116" i="11"/>
  <c r="GP119" i="11"/>
  <c r="GP115" i="11"/>
  <c r="GP114" i="11"/>
  <c r="GP117" i="11"/>
  <c r="GP113" i="11"/>
  <c r="GI154" i="8"/>
  <c r="GI198" i="8"/>
  <c r="GI188" i="8"/>
  <c r="GI192" i="8" s="1"/>
  <c r="GI182" i="8"/>
  <c r="GI133" i="8"/>
  <c r="GI209" i="8" s="1"/>
  <c r="GJ217" i="8" s="1"/>
  <c r="GJ61" i="8" s="1"/>
  <c r="GL122" i="8"/>
  <c r="GL207" i="8" s="1"/>
  <c r="GM215" i="8" s="1"/>
  <c r="GM59" i="8" s="1"/>
  <c r="GM121" i="8" s="1"/>
  <c r="DR251" i="11"/>
  <c r="DR259" i="11"/>
  <c r="GL102" i="8"/>
  <c r="GL109" i="8"/>
  <c r="GL107" i="8"/>
  <c r="GL106" i="8"/>
  <c r="GL103" i="8"/>
  <c r="GL105" i="8"/>
  <c r="GL110" i="8"/>
  <c r="GL104" i="8"/>
  <c r="DR243" i="8"/>
  <c r="DR253" i="8"/>
  <c r="NB241" i="2"/>
  <c r="NA240" i="2"/>
  <c r="MX203" i="2"/>
  <c r="MW202" i="2"/>
  <c r="MX221" i="2"/>
  <c r="MY222" i="2"/>
  <c r="MY55" i="2"/>
  <c r="MX54" i="2"/>
  <c r="MX31" i="2"/>
  <c r="MY32" i="2"/>
  <c r="MZ9" i="2"/>
  <c r="MY8" i="2"/>
  <c r="MV48" i="2"/>
  <c r="GK82" i="9" l="1"/>
  <c r="GK85" i="9"/>
  <c r="GK78" i="9"/>
  <c r="GK84" i="9"/>
  <c r="GK81" i="9"/>
  <c r="GK83" i="9"/>
  <c r="GK79" i="9"/>
  <c r="GK77" i="9"/>
  <c r="GK80" i="9"/>
  <c r="GN86" i="12"/>
  <c r="GN102" i="12" s="1"/>
  <c r="GO104" i="12" s="1"/>
  <c r="GO42" i="12" s="1"/>
  <c r="GO78" i="12" s="1"/>
  <c r="GO102" i="11"/>
  <c r="GO110" i="11"/>
  <c r="GO109" i="11"/>
  <c r="GO144" i="11"/>
  <c r="GO211" i="11" s="1"/>
  <c r="GP219" i="11" s="1"/>
  <c r="GP63" i="11" s="1"/>
  <c r="GO108" i="11"/>
  <c r="GO103" i="11"/>
  <c r="GO106" i="11"/>
  <c r="GO184" i="11"/>
  <c r="GQ226" i="11" s="1"/>
  <c r="GO190" i="11"/>
  <c r="GO156" i="11"/>
  <c r="GQ224" i="11" s="1"/>
  <c r="GO200" i="11"/>
  <c r="GK142" i="8"/>
  <c r="GK140" i="8"/>
  <c r="GK141" i="8"/>
  <c r="GK136" i="8"/>
  <c r="GK143" i="8"/>
  <c r="GK162" i="8" s="1"/>
  <c r="GP228" i="8" s="1"/>
  <c r="GK139" i="8"/>
  <c r="GK138" i="8"/>
  <c r="GK137" i="8"/>
  <c r="GK135" i="8"/>
  <c r="GO105" i="11"/>
  <c r="GJ194" i="8"/>
  <c r="GJ98" i="9"/>
  <c r="GO107" i="11"/>
  <c r="GS132" i="11"/>
  <c r="GS160" i="11" s="1"/>
  <c r="GS127" i="11"/>
  <c r="GS129" i="11"/>
  <c r="GS128" i="11"/>
  <c r="GS126" i="11"/>
  <c r="GS131" i="11"/>
  <c r="GS124" i="11"/>
  <c r="GS188" i="11" s="1"/>
  <c r="GS192" i="11" s="1"/>
  <c r="GS125" i="11"/>
  <c r="GP122" i="11"/>
  <c r="GP207" i="11" s="1"/>
  <c r="GQ215" i="11" s="1"/>
  <c r="GQ59" i="11" s="1"/>
  <c r="GJ132" i="8"/>
  <c r="GJ160" i="8" s="1"/>
  <c r="GJ127" i="8"/>
  <c r="GJ130" i="8"/>
  <c r="GJ128" i="8"/>
  <c r="GJ131" i="8"/>
  <c r="GJ126" i="8"/>
  <c r="GJ129" i="8"/>
  <c r="GJ125" i="8"/>
  <c r="GJ124" i="8"/>
  <c r="GM119" i="8"/>
  <c r="GM120" i="8"/>
  <c r="GM114" i="8"/>
  <c r="GM115" i="8"/>
  <c r="GM118" i="8"/>
  <c r="GM113" i="8"/>
  <c r="GM117" i="8"/>
  <c r="GM116" i="8"/>
  <c r="DS243" i="11"/>
  <c r="DS253" i="11"/>
  <c r="GL111" i="8"/>
  <c r="GL205" i="8" s="1"/>
  <c r="GM213" i="8" s="1"/>
  <c r="GM57" i="8" s="1"/>
  <c r="GM108" i="8" s="1"/>
  <c r="DR255" i="8"/>
  <c r="DR247" i="8" s="1"/>
  <c r="DR249" i="8" s="1"/>
  <c r="DR257" i="8" s="1"/>
  <c r="DS245" i="8" s="1"/>
  <c r="NB240" i="2"/>
  <c r="NC241" i="2"/>
  <c r="MZ55" i="2"/>
  <c r="MY54" i="2"/>
  <c r="MX202" i="2"/>
  <c r="MY203" i="2"/>
  <c r="MZ222" i="2"/>
  <c r="MY221" i="2"/>
  <c r="MY31" i="2"/>
  <c r="MZ32" i="2"/>
  <c r="NA9" i="2"/>
  <c r="MZ8" i="2"/>
  <c r="MW48" i="2"/>
  <c r="GK86" i="9" l="1"/>
  <c r="GK102" i="9" s="1"/>
  <c r="GL104" i="9" s="1"/>
  <c r="GL42" i="9" s="1"/>
  <c r="GO77" i="12"/>
  <c r="GO83" i="12"/>
  <c r="GO81" i="12"/>
  <c r="GO85" i="12"/>
  <c r="GO82" i="12"/>
  <c r="GO111" i="11"/>
  <c r="GO205" i="11" s="1"/>
  <c r="GP213" i="11" s="1"/>
  <c r="GP57" i="11" s="1"/>
  <c r="GP103" i="11" s="1"/>
  <c r="GO84" i="12"/>
  <c r="GO79" i="12"/>
  <c r="GO80" i="12"/>
  <c r="GQ230" i="11"/>
  <c r="GQ232" i="11" s="1"/>
  <c r="GK190" i="8"/>
  <c r="GK184" i="8"/>
  <c r="GM226" i="8" s="1"/>
  <c r="GK156" i="8"/>
  <c r="GM224" i="8" s="1"/>
  <c r="GK200" i="8"/>
  <c r="GO98" i="12"/>
  <c r="GO194" i="11"/>
  <c r="GP136" i="11"/>
  <c r="GP142" i="11"/>
  <c r="GP139" i="11"/>
  <c r="GP143" i="11"/>
  <c r="GP162" i="11" s="1"/>
  <c r="GU228" i="11" s="1"/>
  <c r="GP135" i="11"/>
  <c r="GP140" i="11"/>
  <c r="GP141" i="11"/>
  <c r="GP137" i="11"/>
  <c r="GP138" i="11"/>
  <c r="GK144" i="8"/>
  <c r="GK211" i="8" s="1"/>
  <c r="GL219" i="8" s="1"/>
  <c r="GL63" i="8" s="1"/>
  <c r="GS133" i="11"/>
  <c r="GS209" i="11" s="1"/>
  <c r="GT217" i="11" s="1"/>
  <c r="GT61" i="11" s="1"/>
  <c r="GT127" i="11" s="1"/>
  <c r="GS198" i="11"/>
  <c r="GS182" i="11"/>
  <c r="GS154" i="11"/>
  <c r="GQ114" i="11"/>
  <c r="GQ119" i="11"/>
  <c r="GQ117" i="11"/>
  <c r="GQ116" i="11"/>
  <c r="GQ120" i="11"/>
  <c r="GQ115" i="11"/>
  <c r="GQ121" i="11"/>
  <c r="GQ113" i="11"/>
  <c r="GQ118" i="11"/>
  <c r="GJ133" i="8"/>
  <c r="GJ209" i="8" s="1"/>
  <c r="GK217" i="8" s="1"/>
  <c r="GK61" i="8" s="1"/>
  <c r="GK128" i="8" s="1"/>
  <c r="GJ188" i="8"/>
  <c r="GJ192" i="8" s="1"/>
  <c r="GJ154" i="8"/>
  <c r="GJ182" i="8"/>
  <c r="GJ198" i="8"/>
  <c r="GM122" i="8"/>
  <c r="GM207" i="8" s="1"/>
  <c r="GN215" i="8" s="1"/>
  <c r="GN59" i="8" s="1"/>
  <c r="GN113" i="8" s="1"/>
  <c r="DS255" i="11"/>
  <c r="DS247" i="11" s="1"/>
  <c r="DS249" i="11" s="1"/>
  <c r="DS257" i="11" s="1"/>
  <c r="DT245" i="11" s="1"/>
  <c r="GM109" i="8"/>
  <c r="GM102" i="8"/>
  <c r="GM107" i="8"/>
  <c r="GM105" i="8"/>
  <c r="GM110" i="8"/>
  <c r="GM103" i="8"/>
  <c r="GM104" i="8"/>
  <c r="GM106" i="8"/>
  <c r="DR259" i="8"/>
  <c r="DR251" i="8"/>
  <c r="ND241" i="2"/>
  <c r="NC240" i="2"/>
  <c r="NA222" i="2"/>
  <c r="MZ221" i="2"/>
  <c r="MY202" i="2"/>
  <c r="MZ203" i="2"/>
  <c r="MZ54" i="2"/>
  <c r="NA55" i="2"/>
  <c r="NA32" i="2"/>
  <c r="MZ31" i="2"/>
  <c r="NB9" i="2"/>
  <c r="NA8" i="2"/>
  <c r="MX48" i="2"/>
  <c r="GO86" i="12" l="1"/>
  <c r="GO102" i="12" s="1"/>
  <c r="GP104" i="12" s="1"/>
  <c r="GP42" i="12" s="1"/>
  <c r="GP79" i="12" s="1"/>
  <c r="GL85" i="9"/>
  <c r="GL83" i="9"/>
  <c r="GL82" i="9"/>
  <c r="GL84" i="9"/>
  <c r="GL80" i="9"/>
  <c r="GL81" i="9"/>
  <c r="GL79" i="9"/>
  <c r="GL77" i="9"/>
  <c r="GL78" i="9"/>
  <c r="GP109" i="11"/>
  <c r="GP105" i="11"/>
  <c r="GP106" i="11"/>
  <c r="GP104" i="11"/>
  <c r="GP102" i="11"/>
  <c r="GP110" i="11"/>
  <c r="GP107" i="11"/>
  <c r="GP108" i="11"/>
  <c r="GP200" i="11"/>
  <c r="GP156" i="11"/>
  <c r="GR224" i="11" s="1"/>
  <c r="GP190" i="11"/>
  <c r="GP184" i="11"/>
  <c r="GR226" i="11" s="1"/>
  <c r="GT130" i="11"/>
  <c r="GT126" i="11"/>
  <c r="GT124" i="11"/>
  <c r="GT188" i="11" s="1"/>
  <c r="GT192" i="11" s="1"/>
  <c r="GP144" i="11"/>
  <c r="GP211" i="11" s="1"/>
  <c r="GQ219" i="11" s="1"/>
  <c r="GQ63" i="11" s="1"/>
  <c r="GT128" i="11"/>
  <c r="GT131" i="11"/>
  <c r="GL143" i="8"/>
  <c r="GL162" i="8" s="1"/>
  <c r="GQ228" i="8" s="1"/>
  <c r="GL135" i="8"/>
  <c r="GL139" i="8"/>
  <c r="GL140" i="8"/>
  <c r="GL138" i="8"/>
  <c r="GL141" i="8"/>
  <c r="GL137" i="8"/>
  <c r="GL142" i="8"/>
  <c r="GL136" i="8"/>
  <c r="GT125" i="11"/>
  <c r="GT129" i="11"/>
  <c r="GM230" i="8"/>
  <c r="GM232" i="8" s="1"/>
  <c r="GT132" i="11"/>
  <c r="GT160" i="11" s="1"/>
  <c r="GK194" i="8"/>
  <c r="GK98" i="9"/>
  <c r="GP111" i="11"/>
  <c r="GP205" i="11" s="1"/>
  <c r="GQ213" i="11" s="1"/>
  <c r="GQ57" i="11" s="1"/>
  <c r="GQ122" i="11"/>
  <c r="GQ207" i="11" s="1"/>
  <c r="GR215" i="11" s="1"/>
  <c r="GR59" i="11" s="1"/>
  <c r="GR115" i="11" s="1"/>
  <c r="GT182" i="11"/>
  <c r="GK125" i="8"/>
  <c r="GK126" i="8"/>
  <c r="GK131" i="8"/>
  <c r="GK124" i="8"/>
  <c r="GK129" i="8"/>
  <c r="GK127" i="8"/>
  <c r="GK132" i="8"/>
  <c r="GK160" i="8" s="1"/>
  <c r="GK130" i="8"/>
  <c r="GN120" i="8"/>
  <c r="GN115" i="8"/>
  <c r="GN119" i="8"/>
  <c r="GN121" i="8"/>
  <c r="GN117" i="8"/>
  <c r="GN116" i="8"/>
  <c r="GN114" i="8"/>
  <c r="GN118" i="8"/>
  <c r="GM111" i="8"/>
  <c r="GM205" i="8" s="1"/>
  <c r="GN213" i="8" s="1"/>
  <c r="GN57" i="8" s="1"/>
  <c r="GN102" i="8" s="1"/>
  <c r="DS259" i="11"/>
  <c r="DS251" i="11"/>
  <c r="DS243" i="8"/>
  <c r="DS253" i="8"/>
  <c r="NE241" i="2"/>
  <c r="ND240" i="2"/>
  <c r="NB222" i="2"/>
  <c r="NA221" i="2"/>
  <c r="NA203" i="2"/>
  <c r="MZ202" i="2"/>
  <c r="NB55" i="2"/>
  <c r="NA54" i="2"/>
  <c r="NB32" i="2"/>
  <c r="NA31" i="2"/>
  <c r="NC9" i="2"/>
  <c r="NB8" i="2"/>
  <c r="MY48" i="2"/>
  <c r="GP85" i="12" l="1"/>
  <c r="GP84" i="12"/>
  <c r="GT198" i="11"/>
  <c r="GP77" i="12"/>
  <c r="GT154" i="11"/>
  <c r="GP78" i="12"/>
  <c r="GP80" i="12"/>
  <c r="GP82" i="12"/>
  <c r="GP83" i="12"/>
  <c r="GP81" i="12"/>
  <c r="GL86" i="9"/>
  <c r="GL102" i="9" s="1"/>
  <c r="GM104" i="9" s="1"/>
  <c r="GM42" i="9" s="1"/>
  <c r="GM83" i="9" s="1"/>
  <c r="GT133" i="11"/>
  <c r="GT209" i="11" s="1"/>
  <c r="GU217" i="11" s="1"/>
  <c r="GU61" i="11" s="1"/>
  <c r="GU125" i="11" s="1"/>
  <c r="GL190" i="8"/>
  <c r="GL184" i="8"/>
  <c r="GN226" i="8" s="1"/>
  <c r="GL200" i="8"/>
  <c r="GL156" i="8"/>
  <c r="GN224" i="8" s="1"/>
  <c r="GQ135" i="11"/>
  <c r="GQ136" i="11"/>
  <c r="GQ140" i="11"/>
  <c r="GQ141" i="11"/>
  <c r="GQ142" i="11"/>
  <c r="GQ143" i="11"/>
  <c r="GQ162" i="11" s="1"/>
  <c r="GV228" i="11" s="1"/>
  <c r="GQ139" i="11"/>
  <c r="GQ137" i="11"/>
  <c r="GQ138" i="11"/>
  <c r="GL144" i="8"/>
  <c r="GL211" i="8" s="1"/>
  <c r="GM219" i="8" s="1"/>
  <c r="GM63" i="8" s="1"/>
  <c r="GP194" i="11"/>
  <c r="GP98" i="12"/>
  <c r="GR230" i="11"/>
  <c r="GR232" i="11" s="1"/>
  <c r="GQ104" i="11"/>
  <c r="GQ103" i="11"/>
  <c r="GQ102" i="11"/>
  <c r="GQ108" i="11"/>
  <c r="GQ110" i="11"/>
  <c r="GQ107" i="11"/>
  <c r="GQ109" i="11"/>
  <c r="GQ105" i="11"/>
  <c r="GQ106" i="11"/>
  <c r="GP86" i="12"/>
  <c r="GP102" i="12" s="1"/>
  <c r="GQ104" i="12" s="1"/>
  <c r="GQ42" i="12" s="1"/>
  <c r="GR114" i="11"/>
  <c r="GR118" i="11"/>
  <c r="GR119" i="11"/>
  <c r="GR117" i="11"/>
  <c r="GR113" i="11"/>
  <c r="GR121" i="11"/>
  <c r="GR120" i="11"/>
  <c r="GR116" i="11"/>
  <c r="GN122" i="8"/>
  <c r="GN207" i="8" s="1"/>
  <c r="GO215" i="8" s="1"/>
  <c r="GO59" i="8" s="1"/>
  <c r="GO117" i="8" s="1"/>
  <c r="GK188" i="8"/>
  <c r="GK192" i="8" s="1"/>
  <c r="GK182" i="8"/>
  <c r="GK198" i="8"/>
  <c r="GK154" i="8"/>
  <c r="GK133" i="8"/>
  <c r="GK209" i="8" s="1"/>
  <c r="GL217" i="8" s="1"/>
  <c r="GL61" i="8" s="1"/>
  <c r="GN103" i="8"/>
  <c r="GN104" i="8"/>
  <c r="GN105" i="8"/>
  <c r="GN109" i="8"/>
  <c r="GN108" i="8"/>
  <c r="GN106" i="8"/>
  <c r="GN107" i="8"/>
  <c r="GN110" i="8"/>
  <c r="DT243" i="11"/>
  <c r="DT253" i="11"/>
  <c r="DS255" i="8"/>
  <c r="DS247" i="8" s="1"/>
  <c r="DS249" i="8" s="1"/>
  <c r="DS257" i="8" s="1"/>
  <c r="DT245" i="8" s="1"/>
  <c r="NF241" i="2"/>
  <c r="NE240" i="2"/>
  <c r="NB203" i="2"/>
  <c r="NA202" i="2"/>
  <c r="NB54" i="2"/>
  <c r="NC55" i="2"/>
  <c r="NB221" i="2"/>
  <c r="NC222" i="2"/>
  <c r="NB31" i="2"/>
  <c r="NC32" i="2"/>
  <c r="ND9" i="2"/>
  <c r="NC8" i="2"/>
  <c r="MZ48" i="2"/>
  <c r="GM79" i="9" l="1"/>
  <c r="GM82" i="9"/>
  <c r="GM78" i="9"/>
  <c r="GM85" i="9"/>
  <c r="GM84" i="9"/>
  <c r="GM81" i="9"/>
  <c r="GM80" i="9"/>
  <c r="GM77" i="9"/>
  <c r="GU124" i="11"/>
  <c r="GU127" i="11"/>
  <c r="GU126" i="11"/>
  <c r="GU130" i="11"/>
  <c r="GU132" i="11"/>
  <c r="GU160" i="11" s="1"/>
  <c r="GU128" i="11"/>
  <c r="GU129" i="11"/>
  <c r="GU131" i="11"/>
  <c r="GQ144" i="11"/>
  <c r="GQ211" i="11" s="1"/>
  <c r="GR219" i="11" s="1"/>
  <c r="GR63" i="11" s="1"/>
  <c r="GQ156" i="11"/>
  <c r="GS224" i="11" s="1"/>
  <c r="GQ200" i="11"/>
  <c r="GQ190" i="11"/>
  <c r="GQ184" i="11"/>
  <c r="GS226" i="11" s="1"/>
  <c r="GN230" i="8"/>
  <c r="GN232" i="8" s="1"/>
  <c r="GM139" i="8"/>
  <c r="GM141" i="8"/>
  <c r="GM140" i="8"/>
  <c r="GM142" i="8"/>
  <c r="GM138" i="8"/>
  <c r="GM136" i="8"/>
  <c r="GM135" i="8"/>
  <c r="GM143" i="8"/>
  <c r="GM162" i="8" s="1"/>
  <c r="GR228" i="8" s="1"/>
  <c r="GM137" i="8"/>
  <c r="GL98" i="9"/>
  <c r="GL194" i="8"/>
  <c r="GQ111" i="11"/>
  <c r="GQ205" i="11" s="1"/>
  <c r="GR213" i="11" s="1"/>
  <c r="GR57" i="11" s="1"/>
  <c r="GQ78" i="12"/>
  <c r="GQ85" i="12"/>
  <c r="GQ80" i="12"/>
  <c r="GQ84" i="12"/>
  <c r="GQ83" i="12"/>
  <c r="GQ82" i="12"/>
  <c r="GQ81" i="12"/>
  <c r="GQ77" i="12"/>
  <c r="GQ79" i="12"/>
  <c r="GR122" i="11"/>
  <c r="GR207" i="11" s="1"/>
  <c r="GS215" i="11" s="1"/>
  <c r="GS59" i="11" s="1"/>
  <c r="GS116" i="11" s="1"/>
  <c r="GU188" i="11"/>
  <c r="GU192" i="11" s="1"/>
  <c r="GU198" i="11"/>
  <c r="GU182" i="11"/>
  <c r="GU154" i="11"/>
  <c r="GU133" i="11"/>
  <c r="GU209" i="11" s="1"/>
  <c r="GV217" i="11" s="1"/>
  <c r="GV61" i="11" s="1"/>
  <c r="GO118" i="8"/>
  <c r="GO114" i="8"/>
  <c r="GO113" i="8"/>
  <c r="GO121" i="8"/>
  <c r="GO115" i="8"/>
  <c r="GO116" i="8"/>
  <c r="GO119" i="8"/>
  <c r="GO120" i="8"/>
  <c r="GL125" i="8"/>
  <c r="GL132" i="8"/>
  <c r="GL160" i="8" s="1"/>
  <c r="GL124" i="8"/>
  <c r="GL127" i="8"/>
  <c r="GL129" i="8"/>
  <c r="GL126" i="8"/>
  <c r="GL131" i="8"/>
  <c r="GL130" i="8"/>
  <c r="GL128" i="8"/>
  <c r="GN111" i="8"/>
  <c r="GN205" i="8" s="1"/>
  <c r="GO213" i="8" s="1"/>
  <c r="GO57" i="8" s="1"/>
  <c r="GO104" i="8" s="1"/>
  <c r="DT255" i="11"/>
  <c r="DT247" i="11" s="1"/>
  <c r="DT249" i="11" s="1"/>
  <c r="DT257" i="11" s="1"/>
  <c r="DS251" i="8"/>
  <c r="DT243" i="8" s="1"/>
  <c r="DS259" i="8"/>
  <c r="NG241" i="2"/>
  <c r="NF240" i="2"/>
  <c r="ND222" i="2"/>
  <c r="NC221" i="2"/>
  <c r="NC54" i="2"/>
  <c r="ND55" i="2"/>
  <c r="NB202" i="2"/>
  <c r="NC203" i="2"/>
  <c r="NC31" i="2"/>
  <c r="ND32" i="2"/>
  <c r="NE9" i="2"/>
  <c r="ND8" i="2"/>
  <c r="NA48" i="2"/>
  <c r="GM86" i="9" l="1"/>
  <c r="GM102" i="9" s="1"/>
  <c r="GN104" i="9" s="1"/>
  <c r="GN42" i="9" s="1"/>
  <c r="GM144" i="8"/>
  <c r="GM211" i="8" s="1"/>
  <c r="GN219" i="8" s="1"/>
  <c r="GN63" i="8" s="1"/>
  <c r="GM184" i="8"/>
  <c r="GO226" i="8" s="1"/>
  <c r="GM156" i="8"/>
  <c r="GO224" i="8" s="1"/>
  <c r="GM200" i="8"/>
  <c r="GM190" i="8"/>
  <c r="GQ194" i="11"/>
  <c r="GQ98" i="12"/>
  <c r="GS230" i="11"/>
  <c r="GS232" i="11" s="1"/>
  <c r="GR142" i="11"/>
  <c r="GR138" i="11"/>
  <c r="GR137" i="11"/>
  <c r="GR143" i="11"/>
  <c r="GR162" i="11" s="1"/>
  <c r="GW228" i="11" s="1"/>
  <c r="GR136" i="11"/>
  <c r="GR139" i="11"/>
  <c r="GR135" i="11"/>
  <c r="GR140" i="11"/>
  <c r="GR141" i="11"/>
  <c r="GR105" i="11"/>
  <c r="GR107" i="11"/>
  <c r="GR109" i="11"/>
  <c r="GR102" i="11"/>
  <c r="GR103" i="11"/>
  <c r="GR108" i="11"/>
  <c r="GR106" i="11"/>
  <c r="GR104" i="11"/>
  <c r="GR110" i="11"/>
  <c r="GQ86" i="12"/>
  <c r="GQ102" i="12" s="1"/>
  <c r="GR104" i="12" s="1"/>
  <c r="GR42" i="12" s="1"/>
  <c r="GS114" i="11"/>
  <c r="GS121" i="11"/>
  <c r="GS119" i="11"/>
  <c r="GS113" i="11"/>
  <c r="GS117" i="11"/>
  <c r="GS118" i="11"/>
  <c r="GS120" i="11"/>
  <c r="GS115" i="11"/>
  <c r="GV128" i="11"/>
  <c r="GV125" i="11"/>
  <c r="GV129" i="11"/>
  <c r="GV127" i="11"/>
  <c r="GV126" i="11"/>
  <c r="GV132" i="11"/>
  <c r="GV160" i="11" s="1"/>
  <c r="GV124" i="11"/>
  <c r="GV131" i="11"/>
  <c r="GV130" i="11"/>
  <c r="GO122" i="8"/>
  <c r="GO207" i="8" s="1"/>
  <c r="GP215" i="8" s="1"/>
  <c r="GP59" i="8" s="1"/>
  <c r="GP121" i="8" s="1"/>
  <c r="GL133" i="8"/>
  <c r="GL209" i="8" s="1"/>
  <c r="GM217" i="8" s="1"/>
  <c r="GM61" i="8" s="1"/>
  <c r="GL198" i="8"/>
  <c r="GL188" i="8"/>
  <c r="GL192" i="8" s="1"/>
  <c r="GL154" i="8"/>
  <c r="GL182" i="8"/>
  <c r="GO105" i="8"/>
  <c r="GO102" i="8"/>
  <c r="GO107" i="8"/>
  <c r="GO103" i="8"/>
  <c r="GO109" i="8"/>
  <c r="GO110" i="8"/>
  <c r="GO106" i="8"/>
  <c r="GO108" i="8"/>
  <c r="DT253" i="8"/>
  <c r="DT255" i="8" s="1"/>
  <c r="DT247" i="8" s="1"/>
  <c r="DT249" i="8" s="1"/>
  <c r="DT257" i="8" s="1"/>
  <c r="DT251" i="11"/>
  <c r="DU243" i="11" s="1"/>
  <c r="DU245" i="11"/>
  <c r="DT259" i="11"/>
  <c r="NH241" i="2"/>
  <c r="NG240" i="2"/>
  <c r="NC202" i="2"/>
  <c r="ND203" i="2"/>
  <c r="ND54" i="2"/>
  <c r="NE55" i="2"/>
  <c r="NE222" i="2"/>
  <c r="ND221" i="2"/>
  <c r="NE32" i="2"/>
  <c r="ND31" i="2"/>
  <c r="NF9" i="2"/>
  <c r="NE8" i="2"/>
  <c r="NB48" i="2"/>
  <c r="GR144" i="11" l="1"/>
  <c r="GR211" i="11" s="1"/>
  <c r="GS219" i="11" s="1"/>
  <c r="GS63" i="11" s="1"/>
  <c r="GS136" i="11" s="1"/>
  <c r="GN77" i="9"/>
  <c r="GN78" i="9"/>
  <c r="GN84" i="9"/>
  <c r="GN80" i="9"/>
  <c r="GN85" i="9"/>
  <c r="GN83" i="9"/>
  <c r="GN79" i="9"/>
  <c r="GN82" i="9"/>
  <c r="GN81" i="9"/>
  <c r="GR111" i="11"/>
  <c r="GR205" i="11" s="1"/>
  <c r="GS213" i="11" s="1"/>
  <c r="GS57" i="11" s="1"/>
  <c r="GS107" i="11" s="1"/>
  <c r="GS122" i="11"/>
  <c r="GS207" i="11" s="1"/>
  <c r="GT215" i="11" s="1"/>
  <c r="GT59" i="11" s="1"/>
  <c r="GT118" i="11" s="1"/>
  <c r="GM194" i="8"/>
  <c r="GM98" i="9"/>
  <c r="GR184" i="11"/>
  <c r="GT226" i="11" s="1"/>
  <c r="GR190" i="11"/>
  <c r="GR156" i="11"/>
  <c r="GT224" i="11" s="1"/>
  <c r="GR200" i="11"/>
  <c r="GO230" i="8"/>
  <c r="GO232" i="8" s="1"/>
  <c r="GN136" i="8"/>
  <c r="GN141" i="8"/>
  <c r="GN138" i="8"/>
  <c r="GN140" i="8"/>
  <c r="GN139" i="8"/>
  <c r="GN135" i="8"/>
  <c r="GN143" i="8"/>
  <c r="GN162" i="8" s="1"/>
  <c r="GS228" i="8" s="1"/>
  <c r="GN137" i="8"/>
  <c r="GN142" i="8"/>
  <c r="GR80" i="12"/>
  <c r="GR77" i="12"/>
  <c r="GR84" i="12"/>
  <c r="GR78" i="12"/>
  <c r="GR82" i="12"/>
  <c r="GR85" i="12"/>
  <c r="GR83" i="12"/>
  <c r="GR79" i="12"/>
  <c r="GR81" i="12"/>
  <c r="GV182" i="11"/>
  <c r="GV198" i="11"/>
  <c r="GV154" i="11"/>
  <c r="GV188" i="11"/>
  <c r="GV192" i="11" s="1"/>
  <c r="GV133" i="11"/>
  <c r="GV209" i="11" s="1"/>
  <c r="GW217" i="11" s="1"/>
  <c r="GW61" i="11" s="1"/>
  <c r="GP120" i="8"/>
  <c r="GP118" i="8"/>
  <c r="GP113" i="8"/>
  <c r="GP119" i="8"/>
  <c r="GP115" i="8"/>
  <c r="GP116" i="8"/>
  <c r="GP114" i="8"/>
  <c r="GP117" i="8"/>
  <c r="GM128" i="8"/>
  <c r="GM126" i="8"/>
  <c r="GM130" i="8"/>
  <c r="GM131" i="8"/>
  <c r="GM125" i="8"/>
  <c r="GM124" i="8"/>
  <c r="GM127" i="8"/>
  <c r="GM132" i="8"/>
  <c r="GM160" i="8" s="1"/>
  <c r="GM129" i="8"/>
  <c r="DU253" i="11"/>
  <c r="DU255" i="11" s="1"/>
  <c r="DU247" i="11" s="1"/>
  <c r="DU249" i="11" s="1"/>
  <c r="DU257" i="11" s="1"/>
  <c r="GO111" i="8"/>
  <c r="GO205" i="8" s="1"/>
  <c r="GP213" i="8" s="1"/>
  <c r="GP57" i="8" s="1"/>
  <c r="GP102" i="8" s="1"/>
  <c r="DT251" i="8"/>
  <c r="DU243" i="8" s="1"/>
  <c r="DT259" i="8"/>
  <c r="DU245" i="8"/>
  <c r="NI241" i="2"/>
  <c r="NH240" i="2"/>
  <c r="NF222" i="2"/>
  <c r="NE221" i="2"/>
  <c r="NE203" i="2"/>
  <c r="ND202" i="2"/>
  <c r="NE54" i="2"/>
  <c r="NF55" i="2"/>
  <c r="NF32" i="2"/>
  <c r="NE31" i="2"/>
  <c r="NG9" i="2"/>
  <c r="NF8" i="2"/>
  <c r="NC48" i="2"/>
  <c r="GS139" i="11" l="1"/>
  <c r="GS137" i="11"/>
  <c r="GS142" i="11"/>
  <c r="GS135" i="11"/>
  <c r="GS143" i="11"/>
  <c r="GS162" i="11" s="1"/>
  <c r="GX228" i="11" s="1"/>
  <c r="GS140" i="11"/>
  <c r="GS138" i="11"/>
  <c r="GS144" i="11" s="1"/>
  <c r="GS211" i="11" s="1"/>
  <c r="GT219" i="11" s="1"/>
  <c r="GT63" i="11" s="1"/>
  <c r="GS141" i="11"/>
  <c r="GN86" i="9"/>
  <c r="GN102" i="9" s="1"/>
  <c r="GO104" i="9" s="1"/>
  <c r="GO42" i="9" s="1"/>
  <c r="GT119" i="11"/>
  <c r="GN190" i="8"/>
  <c r="GN156" i="8"/>
  <c r="GP224" i="8" s="1"/>
  <c r="GN184" i="8"/>
  <c r="GP226" i="8" s="1"/>
  <c r="GP230" i="8" s="1"/>
  <c r="GP232" i="8" s="1"/>
  <c r="GN200" i="8"/>
  <c r="GS106" i="11"/>
  <c r="GS104" i="11"/>
  <c r="GS109" i="11"/>
  <c r="GT114" i="11"/>
  <c r="GS108" i="11"/>
  <c r="GT117" i="11"/>
  <c r="GT115" i="11"/>
  <c r="GS110" i="11"/>
  <c r="GN144" i="8"/>
  <c r="GN211" i="8" s="1"/>
  <c r="GO219" i="8" s="1"/>
  <c r="GO63" i="8" s="1"/>
  <c r="GT121" i="11"/>
  <c r="GT116" i="11"/>
  <c r="GT122" i="11" s="1"/>
  <c r="GT207" i="11" s="1"/>
  <c r="GU215" i="11" s="1"/>
  <c r="GU59" i="11" s="1"/>
  <c r="GS103" i="11"/>
  <c r="GT120" i="11"/>
  <c r="GS105" i="11"/>
  <c r="GT113" i="11"/>
  <c r="GS102" i="11"/>
  <c r="GT230" i="11"/>
  <c r="GT232" i="11" s="1"/>
  <c r="GR194" i="11"/>
  <c r="GR98" i="12"/>
  <c r="GR86" i="12"/>
  <c r="GR102" i="12" s="1"/>
  <c r="GS104" i="12" s="1"/>
  <c r="GS42" i="12" s="1"/>
  <c r="GW125" i="11"/>
  <c r="GW129" i="11"/>
  <c r="GW127" i="11"/>
  <c r="GW130" i="11"/>
  <c r="GW124" i="11"/>
  <c r="GW131" i="11"/>
  <c r="GW126" i="11"/>
  <c r="GW128" i="11"/>
  <c r="GW132" i="11"/>
  <c r="GW160" i="11" s="1"/>
  <c r="GP122" i="8"/>
  <c r="GP207" i="8" s="1"/>
  <c r="GQ215" i="8" s="1"/>
  <c r="GQ59" i="8" s="1"/>
  <c r="GQ116" i="8" s="1"/>
  <c r="GM198" i="8"/>
  <c r="GM182" i="8"/>
  <c r="GM154" i="8"/>
  <c r="GM188" i="8"/>
  <c r="GM192" i="8" s="1"/>
  <c r="GM133" i="8"/>
  <c r="GM209" i="8" s="1"/>
  <c r="GN217" i="8" s="1"/>
  <c r="GN61" i="8" s="1"/>
  <c r="GP106" i="8"/>
  <c r="GP104" i="8"/>
  <c r="GP109" i="8"/>
  <c r="GP105" i="8"/>
  <c r="GP108" i="8"/>
  <c r="GP110" i="8"/>
  <c r="GP103" i="8"/>
  <c r="GP107" i="8"/>
  <c r="DU253" i="8"/>
  <c r="DU255" i="8" s="1"/>
  <c r="DU247" i="8" s="1"/>
  <c r="DU249" i="8" s="1"/>
  <c r="DU257" i="8" s="1"/>
  <c r="DU251" i="11"/>
  <c r="DU259" i="11"/>
  <c r="DV245" i="11"/>
  <c r="NJ241" i="2"/>
  <c r="NI240" i="2"/>
  <c r="NE202" i="2"/>
  <c r="NF203" i="2"/>
  <c r="NG222" i="2"/>
  <c r="NF221" i="2"/>
  <c r="NG55" i="2"/>
  <c r="NF54" i="2"/>
  <c r="NF31" i="2"/>
  <c r="NG32" i="2"/>
  <c r="NH9" i="2"/>
  <c r="NG8" i="2"/>
  <c r="ND48" i="2"/>
  <c r="GT138" i="11" l="1"/>
  <c r="GT140" i="11"/>
  <c r="GT143" i="11"/>
  <c r="GT162" i="11" s="1"/>
  <c r="GY228" i="11" s="1"/>
  <c r="GT139" i="11"/>
  <c r="GT137" i="11"/>
  <c r="GT135" i="11"/>
  <c r="GT141" i="11"/>
  <c r="GT142" i="11"/>
  <c r="GT136" i="11"/>
  <c r="GS190" i="11"/>
  <c r="GS200" i="11"/>
  <c r="GS184" i="11"/>
  <c r="GU226" i="11" s="1"/>
  <c r="GS156" i="11"/>
  <c r="GU224" i="11" s="1"/>
  <c r="GS111" i="11"/>
  <c r="GS205" i="11" s="1"/>
  <c r="GT213" i="11" s="1"/>
  <c r="GT57" i="11" s="1"/>
  <c r="GT102" i="11" s="1"/>
  <c r="GO78" i="9"/>
  <c r="GO81" i="9"/>
  <c r="GO83" i="9"/>
  <c r="GO82" i="9"/>
  <c r="GO85" i="9"/>
  <c r="GO79" i="9"/>
  <c r="GO80" i="9"/>
  <c r="GO84" i="9"/>
  <c r="GO77" i="9"/>
  <c r="GN98" i="9"/>
  <c r="GN194" i="8"/>
  <c r="GO138" i="8"/>
  <c r="GO139" i="8"/>
  <c r="GO140" i="8"/>
  <c r="GO135" i="8"/>
  <c r="GO142" i="8"/>
  <c r="GO136" i="8"/>
  <c r="GO143" i="8"/>
  <c r="GO162" i="8" s="1"/>
  <c r="GT228" i="8" s="1"/>
  <c r="GO137" i="8"/>
  <c r="GO141" i="8"/>
  <c r="GS78" i="12"/>
  <c r="GS80" i="12"/>
  <c r="GS81" i="12"/>
  <c r="GS77" i="12"/>
  <c r="GS83" i="12"/>
  <c r="GS82" i="12"/>
  <c r="GS84" i="12"/>
  <c r="GS85" i="12"/>
  <c r="GS79" i="12"/>
  <c r="GT156" i="11"/>
  <c r="GV224" i="11" s="1"/>
  <c r="GT200" i="11"/>
  <c r="GT190" i="11"/>
  <c r="GT184" i="11"/>
  <c r="GV226" i="11" s="1"/>
  <c r="GT144" i="11"/>
  <c r="GT211" i="11" s="1"/>
  <c r="GU219" i="11" s="1"/>
  <c r="GU63" i="11" s="1"/>
  <c r="GQ119" i="8"/>
  <c r="GQ121" i="8"/>
  <c r="GQ114" i="8"/>
  <c r="GQ120" i="8"/>
  <c r="GQ118" i="8"/>
  <c r="GQ115" i="8"/>
  <c r="GQ117" i="8"/>
  <c r="GW198" i="11"/>
  <c r="GW154" i="11"/>
  <c r="GW188" i="11"/>
  <c r="GW192" i="11" s="1"/>
  <c r="GW182" i="11"/>
  <c r="GQ113" i="8"/>
  <c r="GU115" i="11"/>
  <c r="GU114" i="11"/>
  <c r="GU118" i="11"/>
  <c r="GU113" i="11"/>
  <c r="GU117" i="11"/>
  <c r="GU119" i="11"/>
  <c r="GU121" i="11"/>
  <c r="GU120" i="11"/>
  <c r="GU116" i="11"/>
  <c r="GW133" i="11"/>
  <c r="GW209" i="11" s="1"/>
  <c r="GX217" i="11" s="1"/>
  <c r="GX61" i="11" s="1"/>
  <c r="GN130" i="8"/>
  <c r="GN125" i="8"/>
  <c r="GN127" i="8"/>
  <c r="GN126" i="8"/>
  <c r="GN129" i="8"/>
  <c r="GN131" i="8"/>
  <c r="GN128" i="8"/>
  <c r="GN132" i="8"/>
  <c r="GN160" i="8" s="1"/>
  <c r="GN124" i="8"/>
  <c r="GP111" i="8"/>
  <c r="GP205" i="8" s="1"/>
  <c r="GQ213" i="8" s="1"/>
  <c r="GQ57" i="8" s="1"/>
  <c r="GQ106" i="8" s="1"/>
  <c r="DV243" i="11"/>
  <c r="DV253" i="11"/>
  <c r="DU251" i="8"/>
  <c r="DV243" i="8" s="1"/>
  <c r="DU259" i="8"/>
  <c r="DV245" i="8"/>
  <c r="NJ240" i="2"/>
  <c r="NK241" i="2"/>
  <c r="NH55" i="2"/>
  <c r="NG54" i="2"/>
  <c r="NG203" i="2"/>
  <c r="NF202" i="2"/>
  <c r="NH222" i="2"/>
  <c r="NG221" i="2"/>
  <c r="NG31" i="2"/>
  <c r="NH32" i="2"/>
  <c r="NI9" i="2"/>
  <c r="NH8" i="2"/>
  <c r="NE48" i="2"/>
  <c r="GU230" i="11" l="1"/>
  <c r="GU232" i="11" s="1"/>
  <c r="GS194" i="11"/>
  <c r="GS98" i="12"/>
  <c r="GT103" i="11"/>
  <c r="GT105" i="11"/>
  <c r="GT107" i="11"/>
  <c r="GT109" i="11"/>
  <c r="GT110" i="11"/>
  <c r="GT106" i="11"/>
  <c r="GT104" i="11"/>
  <c r="GT108" i="11"/>
  <c r="GO86" i="9"/>
  <c r="GO102" i="9" s="1"/>
  <c r="GP104" i="9" s="1"/>
  <c r="GP42" i="9" s="1"/>
  <c r="GO144" i="8"/>
  <c r="GO211" i="8" s="1"/>
  <c r="GP219" i="8" s="1"/>
  <c r="GP63" i="8" s="1"/>
  <c r="GP139" i="8" s="1"/>
  <c r="GO200" i="8"/>
  <c r="GO156" i="8"/>
  <c r="GQ224" i="8" s="1"/>
  <c r="GO190" i="8"/>
  <c r="GO184" i="8"/>
  <c r="GQ226" i="8" s="1"/>
  <c r="GQ230" i="8" s="1"/>
  <c r="GQ232" i="8" s="1"/>
  <c r="GT111" i="11"/>
  <c r="GT205" i="11" s="1"/>
  <c r="GU213" i="11" s="1"/>
  <c r="GU57" i="11" s="1"/>
  <c r="GQ122" i="8"/>
  <c r="GQ207" i="8" s="1"/>
  <c r="GR215" i="8" s="1"/>
  <c r="GR59" i="8" s="1"/>
  <c r="GR116" i="8" s="1"/>
  <c r="GS86" i="12"/>
  <c r="GS102" i="12" s="1"/>
  <c r="GT104" i="12" s="1"/>
  <c r="GT42" i="12" s="1"/>
  <c r="GU135" i="11"/>
  <c r="GU141" i="11"/>
  <c r="GU136" i="11"/>
  <c r="GU140" i="11"/>
  <c r="GU138" i="11"/>
  <c r="GU137" i="11"/>
  <c r="GU139" i="11"/>
  <c r="GU142" i="11"/>
  <c r="GU143" i="11"/>
  <c r="GU162" i="11" s="1"/>
  <c r="GZ228" i="11" s="1"/>
  <c r="GT98" i="12"/>
  <c r="GT194" i="11"/>
  <c r="GV230" i="11"/>
  <c r="GV232" i="11" s="1"/>
  <c r="GX130" i="11"/>
  <c r="GX127" i="11"/>
  <c r="GX128" i="11"/>
  <c r="GX131" i="11"/>
  <c r="GX126" i="11"/>
  <c r="GX125" i="11"/>
  <c r="GX129" i="11"/>
  <c r="GX132" i="11"/>
  <c r="GX160" i="11" s="1"/>
  <c r="GX124" i="11"/>
  <c r="GU122" i="11"/>
  <c r="GU207" i="11" s="1"/>
  <c r="GV215" i="11" s="1"/>
  <c r="GV59" i="11" s="1"/>
  <c r="GN188" i="8"/>
  <c r="GN192" i="8" s="1"/>
  <c r="GN154" i="8"/>
  <c r="GN198" i="8"/>
  <c r="GN182" i="8"/>
  <c r="GN133" i="8"/>
  <c r="GN209" i="8" s="1"/>
  <c r="GO217" i="8" s="1"/>
  <c r="GO61" i="8" s="1"/>
  <c r="GQ103" i="8"/>
  <c r="GQ105" i="8"/>
  <c r="GQ108" i="8"/>
  <c r="GQ107" i="8"/>
  <c r="GQ102" i="8"/>
  <c r="GQ109" i="8"/>
  <c r="GQ110" i="8"/>
  <c r="GQ104" i="8"/>
  <c r="DV255" i="11"/>
  <c r="DV247" i="11" s="1"/>
  <c r="DV249" i="11" s="1"/>
  <c r="DV257" i="11" s="1"/>
  <c r="DV253" i="8"/>
  <c r="DV255" i="8" s="1"/>
  <c r="DV247" i="8" s="1"/>
  <c r="DV249" i="8" s="1"/>
  <c r="NL241" i="2"/>
  <c r="NK240" i="2"/>
  <c r="NH221" i="2"/>
  <c r="NI222" i="2"/>
  <c r="NH203" i="2"/>
  <c r="NG202" i="2"/>
  <c r="NI55" i="2"/>
  <c r="NH54" i="2"/>
  <c r="NI32" i="2"/>
  <c r="NH31" i="2"/>
  <c r="NJ9" i="2"/>
  <c r="NI8" i="2"/>
  <c r="NF48" i="2"/>
  <c r="GP85" i="9" l="1"/>
  <c r="GP81" i="9"/>
  <c r="GP78" i="9"/>
  <c r="GP84" i="9"/>
  <c r="GP82" i="9"/>
  <c r="GP83" i="9"/>
  <c r="GP77" i="9"/>
  <c r="GP79" i="9"/>
  <c r="GP80" i="9"/>
  <c r="GP135" i="8"/>
  <c r="GP137" i="8"/>
  <c r="GP140" i="8"/>
  <c r="GP138" i="8"/>
  <c r="GP136" i="8"/>
  <c r="GP143" i="8"/>
  <c r="GP162" i="8" s="1"/>
  <c r="GU228" i="8" s="1"/>
  <c r="GP141" i="8"/>
  <c r="GP142" i="8"/>
  <c r="GP184" i="8"/>
  <c r="GR226" i="8" s="1"/>
  <c r="GP190" i="8"/>
  <c r="GP200" i="8"/>
  <c r="GP156" i="8"/>
  <c r="GR224" i="8" s="1"/>
  <c r="GO98" i="9"/>
  <c r="GO194" i="8"/>
  <c r="GU103" i="11"/>
  <c r="GU104" i="11"/>
  <c r="GU105" i="11"/>
  <c r="GU102" i="11"/>
  <c r="GU109" i="11"/>
  <c r="GU106" i="11"/>
  <c r="GU108" i="11"/>
  <c r="GU110" i="11"/>
  <c r="GU107" i="11"/>
  <c r="GR115" i="8"/>
  <c r="GR119" i="8"/>
  <c r="GR120" i="8"/>
  <c r="GR113" i="8"/>
  <c r="GR114" i="8"/>
  <c r="GR118" i="8"/>
  <c r="GT82" i="12"/>
  <c r="GT79" i="12"/>
  <c r="GT77" i="12"/>
  <c r="GT84" i="12"/>
  <c r="GT81" i="12"/>
  <c r="GT83" i="12"/>
  <c r="GT78" i="12"/>
  <c r="GT80" i="12"/>
  <c r="GT85" i="12"/>
  <c r="GR121" i="8"/>
  <c r="GR117" i="8"/>
  <c r="GU144" i="11"/>
  <c r="GU211" i="11" s="1"/>
  <c r="GV219" i="11" s="1"/>
  <c r="GV63" i="11" s="1"/>
  <c r="GU184" i="11"/>
  <c r="GW226" i="11" s="1"/>
  <c r="GU156" i="11"/>
  <c r="GW224" i="11" s="1"/>
  <c r="GU200" i="11"/>
  <c r="GU190" i="11"/>
  <c r="GX188" i="11"/>
  <c r="GX192" i="11" s="1"/>
  <c r="GX154" i="11"/>
  <c r="GX182" i="11"/>
  <c r="GX198" i="11"/>
  <c r="GX133" i="11"/>
  <c r="GX209" i="11" s="1"/>
  <c r="GY217" i="11" s="1"/>
  <c r="GY61" i="11" s="1"/>
  <c r="GV118" i="11"/>
  <c r="GV116" i="11"/>
  <c r="GV115" i="11"/>
  <c r="GV120" i="11"/>
  <c r="GV113" i="11"/>
  <c r="GV117" i="11"/>
  <c r="GV121" i="11"/>
  <c r="GV114" i="11"/>
  <c r="GV119" i="11"/>
  <c r="GO131" i="8"/>
  <c r="GO127" i="8"/>
  <c r="GO125" i="8"/>
  <c r="GO132" i="8"/>
  <c r="GO160" i="8" s="1"/>
  <c r="GO130" i="8"/>
  <c r="GO124" i="8"/>
  <c r="GO129" i="8"/>
  <c r="GO128" i="8"/>
  <c r="GO126" i="8"/>
  <c r="GQ111" i="8"/>
  <c r="GQ205" i="8" s="1"/>
  <c r="GR213" i="8" s="1"/>
  <c r="GR57" i="8" s="1"/>
  <c r="DV251" i="11"/>
  <c r="DW245" i="11"/>
  <c r="DV259" i="11"/>
  <c r="DV259" i="8"/>
  <c r="DV251" i="8"/>
  <c r="DW243" i="8" s="1"/>
  <c r="DV257" i="8"/>
  <c r="DW245" i="8" s="1"/>
  <c r="NM241" i="2"/>
  <c r="NL240" i="2"/>
  <c r="NI221" i="2"/>
  <c r="NJ222" i="2"/>
  <c r="NJ55" i="2"/>
  <c r="NI54" i="2"/>
  <c r="NH202" i="2"/>
  <c r="NI203" i="2"/>
  <c r="NJ32" i="2"/>
  <c r="NI31" i="2"/>
  <c r="NK9" i="2"/>
  <c r="NJ8" i="2"/>
  <c r="NG48" i="2"/>
  <c r="GP86" i="9" l="1"/>
  <c r="GP102" i="9" s="1"/>
  <c r="GQ104" i="9" s="1"/>
  <c r="GQ42" i="9" s="1"/>
  <c r="GP144" i="8"/>
  <c r="GP211" i="8" s="1"/>
  <c r="GQ219" i="8" s="1"/>
  <c r="GQ63" i="8" s="1"/>
  <c r="GQ143" i="8" s="1"/>
  <c r="GQ162" i="8" s="1"/>
  <c r="GV228" i="8" s="1"/>
  <c r="GR230" i="8"/>
  <c r="GR232" i="8" s="1"/>
  <c r="GR122" i="8"/>
  <c r="GR207" i="8" s="1"/>
  <c r="GS215" i="8" s="1"/>
  <c r="GS59" i="8" s="1"/>
  <c r="GS115" i="8" s="1"/>
  <c r="GP98" i="9"/>
  <c r="GP194" i="8"/>
  <c r="GU111" i="11"/>
  <c r="GU205" i="11" s="1"/>
  <c r="GV213" i="11" s="1"/>
  <c r="GV57" i="11" s="1"/>
  <c r="GT86" i="12"/>
  <c r="GT102" i="12" s="1"/>
  <c r="GU104" i="12" s="1"/>
  <c r="GU42" i="12" s="1"/>
  <c r="GU77" i="12" s="1"/>
  <c r="GU98" i="12"/>
  <c r="GU194" i="11"/>
  <c r="GW230" i="11"/>
  <c r="GW232" i="11" s="1"/>
  <c r="GV136" i="11"/>
  <c r="GV140" i="11"/>
  <c r="GV139" i="11"/>
  <c r="GV142" i="11"/>
  <c r="GV143" i="11"/>
  <c r="GV162" i="11" s="1"/>
  <c r="HA228" i="11" s="1"/>
  <c r="GV141" i="11"/>
  <c r="GV137" i="11"/>
  <c r="GV135" i="11"/>
  <c r="GV138" i="11"/>
  <c r="GV122" i="11"/>
  <c r="GV207" i="11" s="1"/>
  <c r="GW215" i="11" s="1"/>
  <c r="GW59" i="11" s="1"/>
  <c r="GW121" i="11" s="1"/>
  <c r="GY129" i="11"/>
  <c r="GY131" i="11"/>
  <c r="GY128" i="11"/>
  <c r="GY132" i="11"/>
  <c r="GY160" i="11" s="1"/>
  <c r="GY124" i="11"/>
  <c r="GY126" i="11"/>
  <c r="GY125" i="11"/>
  <c r="GY130" i="11"/>
  <c r="GY127" i="11"/>
  <c r="GO198" i="8"/>
  <c r="GO154" i="8"/>
  <c r="GO182" i="8"/>
  <c r="GO188" i="8"/>
  <c r="GO192" i="8" s="1"/>
  <c r="GO133" i="8"/>
  <c r="GO209" i="8" s="1"/>
  <c r="GP217" i="8" s="1"/>
  <c r="GP61" i="8" s="1"/>
  <c r="GR103" i="8"/>
  <c r="GR107" i="8"/>
  <c r="GR102" i="8"/>
  <c r="GR109" i="8"/>
  <c r="GR106" i="8"/>
  <c r="GR105" i="8"/>
  <c r="GR104" i="8"/>
  <c r="GR110" i="8"/>
  <c r="GR108" i="8"/>
  <c r="DW243" i="11"/>
  <c r="DW253" i="11"/>
  <c r="DW253" i="8"/>
  <c r="NM240" i="2"/>
  <c r="NN241" i="2"/>
  <c r="NJ203" i="2"/>
  <c r="NI202" i="2"/>
  <c r="NJ54" i="2"/>
  <c r="NK55" i="2"/>
  <c r="NJ221" i="2"/>
  <c r="NK222" i="2"/>
  <c r="NJ31" i="2"/>
  <c r="NK32" i="2"/>
  <c r="NL9" i="2"/>
  <c r="NK8" i="2"/>
  <c r="NH48" i="2"/>
  <c r="GQ85" i="9" l="1"/>
  <c r="GQ79" i="9"/>
  <c r="GQ84" i="9"/>
  <c r="GQ78" i="9"/>
  <c r="GQ81" i="9"/>
  <c r="GQ82" i="9"/>
  <c r="GQ80" i="9"/>
  <c r="GQ77" i="9"/>
  <c r="GQ83" i="9"/>
  <c r="GQ138" i="8"/>
  <c r="GQ136" i="8"/>
  <c r="GQ142" i="8"/>
  <c r="GQ137" i="8"/>
  <c r="GQ140" i="8"/>
  <c r="GQ144" i="8" s="1"/>
  <c r="GQ211" i="8" s="1"/>
  <c r="GR219" i="8" s="1"/>
  <c r="GR63" i="8" s="1"/>
  <c r="GQ139" i="8"/>
  <c r="GQ135" i="8"/>
  <c r="GQ184" i="8" s="1"/>
  <c r="GS226" i="8" s="1"/>
  <c r="GQ141" i="8"/>
  <c r="GS114" i="8"/>
  <c r="GS121" i="8"/>
  <c r="GS120" i="8"/>
  <c r="GS117" i="8"/>
  <c r="GS113" i="8"/>
  <c r="GS118" i="8"/>
  <c r="GS116" i="8"/>
  <c r="GS119" i="8"/>
  <c r="GV105" i="11"/>
  <c r="GV104" i="11"/>
  <c r="GV103" i="11"/>
  <c r="GV109" i="11"/>
  <c r="GV107" i="11"/>
  <c r="GV110" i="11"/>
  <c r="GV102" i="11"/>
  <c r="GV106" i="11"/>
  <c r="GV108" i="11"/>
  <c r="GU80" i="12"/>
  <c r="GU81" i="12"/>
  <c r="GU85" i="12"/>
  <c r="GU79" i="12"/>
  <c r="GU82" i="12"/>
  <c r="GU83" i="12"/>
  <c r="GU78" i="12"/>
  <c r="GU84" i="12"/>
  <c r="GV200" i="11"/>
  <c r="GV184" i="11"/>
  <c r="GX226" i="11" s="1"/>
  <c r="GV156" i="11"/>
  <c r="GX224" i="11" s="1"/>
  <c r="GV190" i="11"/>
  <c r="GV144" i="11"/>
  <c r="GV211" i="11" s="1"/>
  <c r="GW219" i="11" s="1"/>
  <c r="GW63" i="11" s="1"/>
  <c r="GW116" i="11"/>
  <c r="GW120" i="11"/>
  <c r="GW119" i="11"/>
  <c r="GW114" i="11"/>
  <c r="GW113" i="11"/>
  <c r="GW118" i="11"/>
  <c r="GW115" i="11"/>
  <c r="GW117" i="11"/>
  <c r="GY133" i="11"/>
  <c r="GY209" i="11" s="1"/>
  <c r="GZ217" i="11" s="1"/>
  <c r="GZ61" i="11" s="1"/>
  <c r="GZ132" i="11" s="1"/>
  <c r="GZ160" i="11" s="1"/>
  <c r="GY182" i="11"/>
  <c r="GY154" i="11"/>
  <c r="GY198" i="11"/>
  <c r="GY188" i="11"/>
  <c r="GY192" i="11" s="1"/>
  <c r="GP127" i="8"/>
  <c r="GP129" i="8"/>
  <c r="GP130" i="8"/>
  <c r="GP132" i="8"/>
  <c r="GP160" i="8" s="1"/>
  <c r="GP125" i="8"/>
  <c r="GP124" i="8"/>
  <c r="GP131" i="8"/>
  <c r="GP128" i="8"/>
  <c r="GP126" i="8"/>
  <c r="GR111" i="8"/>
  <c r="GR205" i="8" s="1"/>
  <c r="GS213" i="8" s="1"/>
  <c r="GS57" i="8" s="1"/>
  <c r="GS122" i="8"/>
  <c r="GS207" i="8" s="1"/>
  <c r="GT215" i="8" s="1"/>
  <c r="GT59" i="8" s="1"/>
  <c r="DW255" i="11"/>
  <c r="DW247" i="11" s="1"/>
  <c r="DW249" i="11" s="1"/>
  <c r="DW257" i="11" s="1"/>
  <c r="DX245" i="11" s="1"/>
  <c r="DW255" i="8"/>
  <c r="DW247" i="8" s="1"/>
  <c r="DW249" i="8" s="1"/>
  <c r="NN240" i="2"/>
  <c r="NO241" i="2"/>
  <c r="NO240" i="2" s="1"/>
  <c r="NL222" i="2"/>
  <c r="NK221" i="2"/>
  <c r="NK54" i="2"/>
  <c r="NL55" i="2"/>
  <c r="NK203" i="2"/>
  <c r="NJ202" i="2"/>
  <c r="NK31" i="2"/>
  <c r="NL32" i="2"/>
  <c r="NM9" i="2"/>
  <c r="NL8" i="2"/>
  <c r="NI48" i="2"/>
  <c r="GQ86" i="9" l="1"/>
  <c r="GQ102" i="9" s="1"/>
  <c r="GR104" i="9" s="1"/>
  <c r="GR42" i="9" s="1"/>
  <c r="GQ190" i="8"/>
  <c r="GQ200" i="8"/>
  <c r="GQ156" i="8"/>
  <c r="GS224" i="8" s="1"/>
  <c r="GS230" i="8" s="1"/>
  <c r="GS232" i="8" s="1"/>
  <c r="GU86" i="12"/>
  <c r="GU102" i="12" s="1"/>
  <c r="GV104" i="12" s="1"/>
  <c r="GV42" i="12" s="1"/>
  <c r="GV80" i="12" s="1"/>
  <c r="GR142" i="8"/>
  <c r="GR137" i="8"/>
  <c r="GR139" i="8"/>
  <c r="GR138" i="8"/>
  <c r="GR141" i="8"/>
  <c r="GR135" i="8"/>
  <c r="GR143" i="8"/>
  <c r="GR162" i="8" s="1"/>
  <c r="GW228" i="8" s="1"/>
  <c r="GR140" i="8"/>
  <c r="GR136" i="8"/>
  <c r="GQ194" i="8"/>
  <c r="GQ98" i="9"/>
  <c r="GW122" i="11"/>
  <c r="GW207" i="11" s="1"/>
  <c r="GX215" i="11" s="1"/>
  <c r="GX59" i="11" s="1"/>
  <c r="GX119" i="11" s="1"/>
  <c r="GV111" i="11"/>
  <c r="GV205" i="11" s="1"/>
  <c r="GW213" i="11" s="1"/>
  <c r="GW57" i="11" s="1"/>
  <c r="GW139" i="11"/>
  <c r="GW141" i="11"/>
  <c r="GW140" i="11"/>
  <c r="GW136" i="11"/>
  <c r="GW138" i="11"/>
  <c r="GW143" i="11"/>
  <c r="GW162" i="11" s="1"/>
  <c r="HB228" i="11" s="1"/>
  <c r="GW137" i="11"/>
  <c r="GW142" i="11"/>
  <c r="GW135" i="11"/>
  <c r="GV98" i="12"/>
  <c r="GV194" i="11"/>
  <c r="GX230" i="11"/>
  <c r="GX232" i="11" s="1"/>
  <c r="GZ126" i="11"/>
  <c r="GZ130" i="11"/>
  <c r="GZ131" i="11"/>
  <c r="GZ124" i="11"/>
  <c r="GZ154" i="11" s="1"/>
  <c r="GZ127" i="11"/>
  <c r="GZ128" i="11"/>
  <c r="GZ125" i="11"/>
  <c r="GZ129" i="11"/>
  <c r="GP182" i="8"/>
  <c r="GP188" i="8"/>
  <c r="GP192" i="8" s="1"/>
  <c r="GP198" i="8"/>
  <c r="GP154" i="8"/>
  <c r="GP133" i="8"/>
  <c r="GP209" i="8" s="1"/>
  <c r="GQ217" i="8" s="1"/>
  <c r="GQ61" i="8" s="1"/>
  <c r="GS105" i="8"/>
  <c r="GS103" i="8"/>
  <c r="GS110" i="8"/>
  <c r="GS106" i="8"/>
  <c r="GS109" i="8"/>
  <c r="GS108" i="8"/>
  <c r="GS102" i="8"/>
  <c r="GS107" i="8"/>
  <c r="GS104" i="8"/>
  <c r="GT114" i="8"/>
  <c r="GT121" i="8"/>
  <c r="GT117" i="8"/>
  <c r="GT120" i="8"/>
  <c r="GT115" i="8"/>
  <c r="GT116" i="8"/>
  <c r="GT119" i="8"/>
  <c r="GT118" i="8"/>
  <c r="GT113" i="8"/>
  <c r="DW251" i="11"/>
  <c r="DX243" i="11" s="1"/>
  <c r="DW259" i="11"/>
  <c r="DW259" i="8"/>
  <c r="DW257" i="8"/>
  <c r="DX245" i="8" s="1"/>
  <c r="DW251" i="8"/>
  <c r="NL203" i="2"/>
  <c r="NK202" i="2"/>
  <c r="NM55" i="2"/>
  <c r="NL54" i="2"/>
  <c r="NL221" i="2"/>
  <c r="NM222" i="2"/>
  <c r="NM32" i="2"/>
  <c r="NL31" i="2"/>
  <c r="NN9" i="2"/>
  <c r="NM8" i="2"/>
  <c r="NJ48" i="2"/>
  <c r="GR85" i="9" l="1"/>
  <c r="GR77" i="9"/>
  <c r="GR82" i="9"/>
  <c r="GR81" i="9"/>
  <c r="GR78" i="9"/>
  <c r="GR79" i="9"/>
  <c r="GR83" i="9"/>
  <c r="GR80" i="9"/>
  <c r="GR84" i="9"/>
  <c r="GV82" i="12"/>
  <c r="GV81" i="12"/>
  <c r="GV83" i="12"/>
  <c r="GV84" i="12"/>
  <c r="GV78" i="12"/>
  <c r="GV85" i="12"/>
  <c r="GV79" i="12"/>
  <c r="GV77" i="12"/>
  <c r="GR200" i="8"/>
  <c r="GR190" i="8"/>
  <c r="GR156" i="8"/>
  <c r="GT224" i="8" s="1"/>
  <c r="GR184" i="8"/>
  <c r="GT226" i="8" s="1"/>
  <c r="GR144" i="8"/>
  <c r="GR211" i="8" s="1"/>
  <c r="GS219" i="8" s="1"/>
  <c r="GS63" i="8" s="1"/>
  <c r="GX113" i="11"/>
  <c r="GX114" i="11"/>
  <c r="GW110" i="11"/>
  <c r="GW104" i="11"/>
  <c r="GW107" i="11"/>
  <c r="GW103" i="11"/>
  <c r="GW109" i="11"/>
  <c r="GW108" i="11"/>
  <c r="GW102" i="11"/>
  <c r="GW106" i="11"/>
  <c r="GW105" i="11"/>
  <c r="GX116" i="11"/>
  <c r="GX115" i="11"/>
  <c r="GX120" i="11"/>
  <c r="GX121" i="11"/>
  <c r="GX118" i="11"/>
  <c r="GX117" i="11"/>
  <c r="GZ188" i="11"/>
  <c r="GZ192" i="11" s="1"/>
  <c r="GZ198" i="11"/>
  <c r="GV86" i="12"/>
  <c r="GV102" i="12" s="1"/>
  <c r="GW104" i="12" s="1"/>
  <c r="GW42" i="12" s="1"/>
  <c r="GW190" i="11"/>
  <c r="GW184" i="11"/>
  <c r="GY226" i="11" s="1"/>
  <c r="GW200" i="11"/>
  <c r="GW156" i="11"/>
  <c r="GY224" i="11" s="1"/>
  <c r="GZ182" i="11"/>
  <c r="GW144" i="11"/>
  <c r="GW211" i="11" s="1"/>
  <c r="GX219" i="11" s="1"/>
  <c r="GX63" i="11" s="1"/>
  <c r="GZ133" i="11"/>
  <c r="GZ209" i="11" s="1"/>
  <c r="HA217" i="11" s="1"/>
  <c r="HA61" i="11" s="1"/>
  <c r="GQ127" i="8"/>
  <c r="GQ129" i="8"/>
  <c r="GQ126" i="8"/>
  <c r="GQ131" i="8"/>
  <c r="GQ130" i="8"/>
  <c r="GQ132" i="8"/>
  <c r="GQ160" i="8" s="1"/>
  <c r="GQ125" i="8"/>
  <c r="GQ124" i="8"/>
  <c r="GQ128" i="8"/>
  <c r="DX253" i="11"/>
  <c r="DX255" i="11" s="1"/>
  <c r="DX247" i="11" s="1"/>
  <c r="DX249" i="11" s="1"/>
  <c r="DX257" i="11" s="1"/>
  <c r="DY245" i="11" s="1"/>
  <c r="GS111" i="8"/>
  <c r="GS205" i="8" s="1"/>
  <c r="GT213" i="8" s="1"/>
  <c r="GT57" i="8" s="1"/>
  <c r="GT122" i="8"/>
  <c r="GT207" i="8" s="1"/>
  <c r="GU215" i="8" s="1"/>
  <c r="GU59" i="8" s="1"/>
  <c r="DX243" i="8"/>
  <c r="DX253" i="8"/>
  <c r="NN222" i="2"/>
  <c r="NM221" i="2"/>
  <c r="NN55" i="2"/>
  <c r="NM54" i="2"/>
  <c r="NM203" i="2"/>
  <c r="NL202" i="2"/>
  <c r="NN32" i="2"/>
  <c r="NM31" i="2"/>
  <c r="NO9" i="2"/>
  <c r="NN8" i="2"/>
  <c r="NK48" i="2"/>
  <c r="GR86" i="9" l="1"/>
  <c r="GR102" i="9" s="1"/>
  <c r="GS104" i="9" s="1"/>
  <c r="GS42" i="9" s="1"/>
  <c r="GX122" i="11"/>
  <c r="GX207" i="11" s="1"/>
  <c r="GY215" i="11" s="1"/>
  <c r="GY59" i="11" s="1"/>
  <c r="GY120" i="11" s="1"/>
  <c r="GS141" i="8"/>
  <c r="GS143" i="8"/>
  <c r="GS162" i="8" s="1"/>
  <c r="GX228" i="8" s="1"/>
  <c r="GS140" i="8"/>
  <c r="GS139" i="8"/>
  <c r="GS142" i="8"/>
  <c r="GS136" i="8"/>
  <c r="GS135" i="8"/>
  <c r="GS137" i="8"/>
  <c r="GS138" i="8"/>
  <c r="GT230" i="8"/>
  <c r="GT232" i="8" s="1"/>
  <c r="GR98" i="9"/>
  <c r="GR194" i="8"/>
  <c r="GW111" i="11"/>
  <c r="GW205" i="11" s="1"/>
  <c r="GX213" i="11" s="1"/>
  <c r="GX57" i="11" s="1"/>
  <c r="GW80" i="12"/>
  <c r="GW79" i="12"/>
  <c r="GW84" i="12"/>
  <c r="GW81" i="12"/>
  <c r="GW77" i="12"/>
  <c r="GW78" i="12"/>
  <c r="GW82" i="12"/>
  <c r="GW83" i="12"/>
  <c r="GW85" i="12"/>
  <c r="GX140" i="11"/>
  <c r="GX139" i="11"/>
  <c r="GX138" i="11"/>
  <c r="GX135" i="11"/>
  <c r="GX142" i="11"/>
  <c r="GX137" i="11"/>
  <c r="GX136" i="11"/>
  <c r="GX143" i="11"/>
  <c r="GX162" i="11" s="1"/>
  <c r="HC228" i="11" s="1"/>
  <c r="GX141" i="11"/>
  <c r="GY230" i="11"/>
  <c r="GY232" i="11" s="1"/>
  <c r="GW194" i="11"/>
  <c r="GW98" i="12"/>
  <c r="HA126" i="11"/>
  <c r="HA129" i="11"/>
  <c r="HA132" i="11"/>
  <c r="HA160" i="11" s="1"/>
  <c r="HA124" i="11"/>
  <c r="HA130" i="11"/>
  <c r="HA131" i="11"/>
  <c r="HA128" i="11"/>
  <c r="HA125" i="11"/>
  <c r="HA127" i="11"/>
  <c r="GQ133" i="8"/>
  <c r="GQ209" i="8" s="1"/>
  <c r="GR217" i="8" s="1"/>
  <c r="GR61" i="8" s="1"/>
  <c r="GR125" i="8" s="1"/>
  <c r="GQ154" i="8"/>
  <c r="GQ188" i="8"/>
  <c r="GQ192" i="8" s="1"/>
  <c r="GQ182" i="8"/>
  <c r="GQ198" i="8"/>
  <c r="GT107" i="8"/>
  <c r="GT106" i="8"/>
  <c r="GT104" i="8"/>
  <c r="GT102" i="8"/>
  <c r="GT110" i="8"/>
  <c r="GT109" i="8"/>
  <c r="GT108" i="8"/>
  <c r="GT105" i="8"/>
  <c r="GT103" i="8"/>
  <c r="GU114" i="8"/>
  <c r="GU116" i="8"/>
  <c r="GU118" i="8"/>
  <c r="GU119" i="8"/>
  <c r="GU117" i="8"/>
  <c r="GU113" i="8"/>
  <c r="GU120" i="8"/>
  <c r="GU115" i="8"/>
  <c r="GU121" i="8"/>
  <c r="DX251" i="11"/>
  <c r="DX259" i="11"/>
  <c r="DX255" i="8"/>
  <c r="DX247" i="8" s="1"/>
  <c r="DX249" i="8" s="1"/>
  <c r="DX257" i="8" s="1"/>
  <c r="DY245" i="8" s="1"/>
  <c r="Q36" i="2"/>
  <c r="Q44" i="2" s="1"/>
  <c r="O36" i="2"/>
  <c r="O44" i="2" s="1"/>
  <c r="P36" i="2"/>
  <c r="N34" i="2"/>
  <c r="R36" i="2"/>
  <c r="R44" i="2" s="1"/>
  <c r="O34" i="2"/>
  <c r="O38" i="2"/>
  <c r="P38" i="2"/>
  <c r="Q34" i="2"/>
  <c r="P34" i="2"/>
  <c r="R34" i="2"/>
  <c r="R38" i="2"/>
  <c r="R46" i="2" s="1"/>
  <c r="NK52" i="2" s="1"/>
  <c r="T38" i="2"/>
  <c r="Q38" i="2"/>
  <c r="Q46" i="2" s="1"/>
  <c r="U36" i="2"/>
  <c r="S34" i="2"/>
  <c r="S36" i="2"/>
  <c r="U34" i="2"/>
  <c r="T34" i="2"/>
  <c r="T36" i="2"/>
  <c r="S38" i="2"/>
  <c r="W38" i="2"/>
  <c r="V34" i="2"/>
  <c r="U38" i="2"/>
  <c r="U46" i="2" s="1"/>
  <c r="NH52" i="2" s="1"/>
  <c r="V36" i="2"/>
  <c r="V38" i="2"/>
  <c r="X34" i="2"/>
  <c r="W34" i="2"/>
  <c r="W36" i="2"/>
  <c r="X36" i="2"/>
  <c r="X38" i="2"/>
  <c r="Y34" i="2"/>
  <c r="Y36" i="2"/>
  <c r="Y38" i="2"/>
  <c r="AA38" i="2"/>
  <c r="Z34" i="2"/>
  <c r="AA34" i="2"/>
  <c r="Z36" i="2"/>
  <c r="Z38" i="2"/>
  <c r="AC38" i="2"/>
  <c r="AB34" i="2"/>
  <c r="AD36" i="2"/>
  <c r="AB36" i="2"/>
  <c r="AA36" i="2"/>
  <c r="AB38" i="2"/>
  <c r="AC36" i="2"/>
  <c r="AC34" i="2"/>
  <c r="AD38" i="2"/>
  <c r="AD46" i="2" s="1"/>
  <c r="MY52" i="2" s="1"/>
  <c r="AD34" i="2"/>
  <c r="AE36" i="2"/>
  <c r="AF38" i="2"/>
  <c r="AF36" i="2"/>
  <c r="AE38" i="2"/>
  <c r="AE34" i="2"/>
  <c r="AG38" i="2"/>
  <c r="AG36" i="2"/>
  <c r="AG34" i="2"/>
  <c r="AF34" i="2"/>
  <c r="AI38" i="2"/>
  <c r="AI36" i="2"/>
  <c r="AI44" i="2" s="1"/>
  <c r="AH38" i="2"/>
  <c r="AH34" i="2"/>
  <c r="AH36" i="2"/>
  <c r="AK34" i="2"/>
  <c r="AI34" i="2"/>
  <c r="AJ38" i="2"/>
  <c r="AJ34" i="2"/>
  <c r="AJ36" i="2"/>
  <c r="AK38" i="2"/>
  <c r="AN38" i="2"/>
  <c r="AL38" i="2"/>
  <c r="AK36" i="2"/>
  <c r="AK44" i="2" s="1"/>
  <c r="AN36" i="2"/>
  <c r="AL36" i="2"/>
  <c r="AL34" i="2"/>
  <c r="AM36" i="2"/>
  <c r="AM34" i="2"/>
  <c r="AM38" i="2"/>
  <c r="AN34" i="2"/>
  <c r="AP36" i="2"/>
  <c r="AO38" i="2"/>
  <c r="AO36" i="2"/>
  <c r="AP34" i="2"/>
  <c r="AO34" i="2"/>
  <c r="AP38" i="2"/>
  <c r="AR38" i="2"/>
  <c r="AQ36" i="2"/>
  <c r="AQ38" i="2"/>
  <c r="AT38" i="2"/>
  <c r="AR36" i="2"/>
  <c r="AR34" i="2"/>
  <c r="AS34" i="2"/>
  <c r="AS36" i="2"/>
  <c r="AT36" i="2"/>
  <c r="AV38" i="2"/>
  <c r="AU34" i="2"/>
  <c r="AQ34" i="2"/>
  <c r="AS38" i="2"/>
  <c r="AT34" i="2"/>
  <c r="AU36" i="2"/>
  <c r="AV34" i="2"/>
  <c r="AW38" i="2"/>
  <c r="AU38" i="2"/>
  <c r="AY34" i="2"/>
  <c r="AW36" i="2"/>
  <c r="AW34" i="2"/>
  <c r="AV36" i="2"/>
  <c r="AZ38" i="2"/>
  <c r="AZ46" i="2" s="1"/>
  <c r="MC52" i="2" s="1"/>
  <c r="AX36" i="2"/>
  <c r="AY36" i="2"/>
  <c r="AX38" i="2"/>
  <c r="AX34" i="2"/>
  <c r="AZ34" i="2"/>
  <c r="AY38" i="2"/>
  <c r="AZ36" i="2"/>
  <c r="BB34" i="2"/>
  <c r="BB38" i="2"/>
  <c r="BD34" i="2"/>
  <c r="BA38" i="2"/>
  <c r="BA34" i="2"/>
  <c r="BA36" i="2"/>
  <c r="BB36" i="2"/>
  <c r="BC38" i="2"/>
  <c r="BC36" i="2"/>
  <c r="BC34" i="2"/>
  <c r="BE38" i="2"/>
  <c r="BG36" i="2"/>
  <c r="BD38" i="2"/>
  <c r="BE36" i="2"/>
  <c r="BD36" i="2"/>
  <c r="BG38" i="2"/>
  <c r="BE34" i="2"/>
  <c r="BF38" i="2"/>
  <c r="BF36" i="2"/>
  <c r="BF34" i="2"/>
  <c r="BH36" i="2"/>
  <c r="BG34" i="2"/>
  <c r="BH38" i="2"/>
  <c r="BH34" i="2"/>
  <c r="BI34" i="2"/>
  <c r="BI36" i="2"/>
  <c r="BI38" i="2"/>
  <c r="BK36" i="2"/>
  <c r="BJ38" i="2"/>
  <c r="BJ46" i="2" s="1"/>
  <c r="LS52" i="2" s="1"/>
  <c r="BL36" i="2"/>
  <c r="BJ34" i="2"/>
  <c r="BJ36" i="2"/>
  <c r="BK38" i="2"/>
  <c r="BK34" i="2"/>
  <c r="BM34" i="2"/>
  <c r="BL38" i="2"/>
  <c r="BN36" i="2"/>
  <c r="BL34" i="2"/>
  <c r="BM38" i="2"/>
  <c r="BM36" i="2"/>
  <c r="BP38" i="2"/>
  <c r="BP46" i="2" s="1"/>
  <c r="LM52" i="2" s="1"/>
  <c r="BN38" i="2"/>
  <c r="BO34" i="2"/>
  <c r="BQ38" i="2"/>
  <c r="BN34" i="2"/>
  <c r="BO38" i="2"/>
  <c r="BP34" i="2"/>
  <c r="BO36" i="2"/>
  <c r="BR38" i="2"/>
  <c r="BQ34" i="2"/>
  <c r="BQ36" i="2"/>
  <c r="BR36" i="2"/>
  <c r="BS34" i="2"/>
  <c r="BP36" i="2"/>
  <c r="BR34" i="2"/>
  <c r="BT38" i="2"/>
  <c r="BT36" i="2"/>
  <c r="BU38" i="2"/>
  <c r="BS38" i="2"/>
  <c r="BU36" i="2"/>
  <c r="BT34" i="2"/>
  <c r="BS36" i="2"/>
  <c r="BU34" i="2"/>
  <c r="BW36" i="2"/>
  <c r="BV34" i="2"/>
  <c r="BV36" i="2"/>
  <c r="BW34" i="2"/>
  <c r="BW38" i="2"/>
  <c r="BX38" i="2"/>
  <c r="BV38" i="2"/>
  <c r="BX36" i="2"/>
  <c r="BY36" i="2"/>
  <c r="BZ36" i="2"/>
  <c r="BY34" i="2"/>
  <c r="BX34" i="2"/>
  <c r="BZ38" i="2"/>
  <c r="CA36" i="2"/>
  <c r="CA44" i="2" s="1"/>
  <c r="CB36" i="2"/>
  <c r="BZ34" i="2"/>
  <c r="BY38" i="2"/>
  <c r="CA34" i="2"/>
  <c r="CC38" i="2"/>
  <c r="CA38" i="2"/>
  <c r="CC34" i="2"/>
  <c r="CB34" i="2"/>
  <c r="CB38" i="2"/>
  <c r="CC36" i="2"/>
  <c r="CD36" i="2"/>
  <c r="CD38" i="2"/>
  <c r="CD46" i="2" s="1"/>
  <c r="KY52" i="2" s="1"/>
  <c r="CD34" i="2"/>
  <c r="CE38" i="2"/>
  <c r="CF36" i="2"/>
  <c r="CE36" i="2"/>
  <c r="CE34" i="2"/>
  <c r="CF34" i="2"/>
  <c r="CF38" i="2"/>
  <c r="CG34" i="2"/>
  <c r="CH36" i="2"/>
  <c r="CH34" i="2"/>
  <c r="CH38" i="2"/>
  <c r="CG36" i="2"/>
  <c r="CG44" i="2" s="1"/>
  <c r="CG38" i="2"/>
  <c r="CI36" i="2"/>
  <c r="CJ36" i="2"/>
  <c r="CI34" i="2"/>
  <c r="CI38" i="2"/>
  <c r="CJ38" i="2"/>
  <c r="CK36" i="2"/>
  <c r="CJ34" i="2"/>
  <c r="CL34" i="2"/>
  <c r="CK38" i="2"/>
  <c r="CK34" i="2"/>
  <c r="CL36" i="2"/>
  <c r="CN36" i="2"/>
  <c r="CL38" i="2"/>
  <c r="CM36" i="2"/>
  <c r="CM38" i="2"/>
  <c r="CN34" i="2"/>
  <c r="CM34" i="2"/>
  <c r="CO36" i="2"/>
  <c r="CN38" i="2"/>
  <c r="CO34" i="2"/>
  <c r="CP38" i="2"/>
  <c r="CP36" i="2"/>
  <c r="CO38" i="2"/>
  <c r="CO46" i="2" s="1"/>
  <c r="KN52" i="2" s="1"/>
  <c r="CP34" i="2"/>
  <c r="CQ34" i="2"/>
  <c r="CQ36" i="2"/>
  <c r="CR38" i="2"/>
  <c r="CQ38" i="2"/>
  <c r="CS34" i="2"/>
  <c r="CR34" i="2"/>
  <c r="CR36" i="2"/>
  <c r="CS38" i="2"/>
  <c r="CU36" i="2"/>
  <c r="CT38" i="2"/>
  <c r="CT36" i="2"/>
  <c r="CT44" i="2" s="1"/>
  <c r="CU38" i="2"/>
  <c r="CV36" i="2"/>
  <c r="CV34" i="2"/>
  <c r="CU34" i="2"/>
  <c r="CT34" i="2"/>
  <c r="CS36" i="2"/>
  <c r="CW34" i="2"/>
  <c r="CV38" i="2"/>
  <c r="CW38" i="2"/>
  <c r="CX36" i="2"/>
  <c r="CW36" i="2"/>
  <c r="CX38" i="2"/>
  <c r="CX46" i="2" s="1"/>
  <c r="KE52" i="2" s="1"/>
  <c r="CY34" i="2"/>
  <c r="CX34" i="2"/>
  <c r="CY36" i="2"/>
  <c r="DA36" i="2"/>
  <c r="CY38" i="2"/>
  <c r="DA34" i="2"/>
  <c r="CZ38" i="2"/>
  <c r="CZ36" i="2"/>
  <c r="CZ34" i="2"/>
  <c r="DA38" i="2"/>
  <c r="DB38" i="2"/>
  <c r="DB34" i="2"/>
  <c r="DD36" i="2"/>
  <c r="DB36" i="2"/>
  <c r="DD38" i="2"/>
  <c r="DC38" i="2"/>
  <c r="DC36" i="2"/>
  <c r="DF36" i="2"/>
  <c r="DC34" i="2"/>
  <c r="DE34" i="2"/>
  <c r="DE38" i="2"/>
  <c r="DD34" i="2"/>
  <c r="DF34" i="2"/>
  <c r="DE36" i="2"/>
  <c r="DE44" i="2" s="1"/>
  <c r="DF38" i="2"/>
  <c r="DG34" i="2"/>
  <c r="DG36" i="2"/>
  <c r="DG38" i="2"/>
  <c r="DI34" i="2"/>
  <c r="DJ38" i="2"/>
  <c r="DH38" i="2"/>
  <c r="DI36" i="2"/>
  <c r="DI38" i="2"/>
  <c r="DJ36" i="2"/>
  <c r="DH36" i="2"/>
  <c r="DK38" i="2"/>
  <c r="DK46" i="2" s="1"/>
  <c r="JR52" i="2" s="1"/>
  <c r="DH34" i="2"/>
  <c r="DJ34" i="2"/>
  <c r="DK34" i="2"/>
  <c r="DK36" i="2"/>
  <c r="DL38" i="2"/>
  <c r="DM34" i="2"/>
  <c r="DL34" i="2"/>
  <c r="DL36" i="2"/>
  <c r="DN38" i="2"/>
  <c r="DM36" i="2"/>
  <c r="DM38" i="2"/>
  <c r="DN34" i="2"/>
  <c r="DO36" i="2"/>
  <c r="DN36" i="2"/>
  <c r="DO34" i="2"/>
  <c r="DO38" i="2"/>
  <c r="DP34" i="2"/>
  <c r="DQ38" i="2"/>
  <c r="DP36" i="2"/>
  <c r="DQ36" i="2"/>
  <c r="DP38" i="2"/>
  <c r="DR36" i="2"/>
  <c r="DQ34" i="2"/>
  <c r="DR38" i="2"/>
  <c r="DR46" i="2" s="1"/>
  <c r="JK52" i="2" s="1"/>
  <c r="DR34" i="2"/>
  <c r="DV38" i="2"/>
  <c r="DT38" i="2"/>
  <c r="DT34" i="2"/>
  <c r="DS36" i="2"/>
  <c r="DS34" i="2"/>
  <c r="DS38" i="2"/>
  <c r="DU36" i="2"/>
  <c r="DT36" i="2"/>
  <c r="DX34" i="2"/>
  <c r="DV36" i="2"/>
  <c r="DV34" i="2"/>
  <c r="DU34" i="2"/>
  <c r="DW36" i="2"/>
  <c r="DW38" i="2"/>
  <c r="DU38" i="2"/>
  <c r="DW34" i="2"/>
  <c r="DY34" i="2"/>
  <c r="DY36" i="2"/>
  <c r="DX36" i="2"/>
  <c r="DY38" i="2"/>
  <c r="DX38" i="2"/>
  <c r="DZ34" i="2"/>
  <c r="EB36" i="2"/>
  <c r="EB44" i="2" s="1"/>
  <c r="EA34" i="2"/>
  <c r="DZ38" i="2"/>
  <c r="DZ36" i="2"/>
  <c r="EA38" i="2"/>
  <c r="EC36" i="2"/>
  <c r="EB34" i="2"/>
  <c r="EB38" i="2"/>
  <c r="EC38" i="2"/>
  <c r="EA36" i="2"/>
  <c r="EE38" i="2"/>
  <c r="EC34" i="2"/>
  <c r="ED38" i="2"/>
  <c r="ED46" i="2" s="1"/>
  <c r="IY52" i="2" s="1"/>
  <c r="EF38" i="2"/>
  <c r="EE36" i="2"/>
  <c r="EF36" i="2"/>
  <c r="ED34" i="2"/>
  <c r="EE34" i="2"/>
  <c r="EF34" i="2"/>
  <c r="EH34" i="2"/>
  <c r="ED36" i="2"/>
  <c r="EG36" i="2"/>
  <c r="EG34" i="2"/>
  <c r="EG38" i="2"/>
  <c r="EH36" i="2"/>
  <c r="EH44" i="2" s="1"/>
  <c r="EI34" i="2"/>
  <c r="EH38" i="2"/>
  <c r="EI38" i="2"/>
  <c r="EL36" i="2"/>
  <c r="EK38" i="2"/>
  <c r="EJ34" i="2"/>
  <c r="EI36" i="2"/>
  <c r="EJ36" i="2"/>
  <c r="EJ38" i="2"/>
  <c r="EL38" i="2"/>
  <c r="EL34" i="2"/>
  <c r="EN38" i="2"/>
  <c r="EN46" i="2" s="1"/>
  <c r="IO52" i="2" s="1"/>
  <c r="EM34" i="2"/>
  <c r="EK34" i="2"/>
  <c r="EN36" i="2"/>
  <c r="EK36" i="2"/>
  <c r="EM38" i="2"/>
  <c r="EM36" i="2"/>
  <c r="EN34" i="2"/>
  <c r="EO36" i="2"/>
  <c r="EQ36" i="2"/>
  <c r="EO38" i="2"/>
  <c r="EP38" i="2"/>
  <c r="EQ38" i="2"/>
  <c r="EQ46" i="2" s="1"/>
  <c r="IL52" i="2" s="1"/>
  <c r="EP36" i="2"/>
  <c r="EO34" i="2"/>
  <c r="EP34" i="2"/>
  <c r="ES38" i="2"/>
  <c r="ES36" i="2"/>
  <c r="EQ34" i="2"/>
  <c r="ER36" i="2"/>
  <c r="ER38" i="2"/>
  <c r="ER46" i="2" s="1"/>
  <c r="IK52" i="2" s="1"/>
  <c r="ER34" i="2"/>
  <c r="ES34" i="2"/>
  <c r="ET36" i="2"/>
  <c r="ET38" i="2"/>
  <c r="ET46" i="2" s="1"/>
  <c r="II52" i="2" s="1"/>
  <c r="ET34" i="2"/>
  <c r="EU34" i="2"/>
  <c r="EU36" i="2"/>
  <c r="EU38" i="2"/>
  <c r="EV34" i="2"/>
  <c r="EV36" i="2"/>
  <c r="EW38" i="2"/>
  <c r="EW36" i="2"/>
  <c r="EV38" i="2"/>
  <c r="EX34" i="2"/>
  <c r="EY38" i="2"/>
  <c r="EX36" i="2"/>
  <c r="EX44" i="2" s="1"/>
  <c r="EY36" i="2"/>
  <c r="EW34" i="2"/>
  <c r="EZ34" i="2"/>
  <c r="EX38" i="2"/>
  <c r="EZ36" i="2"/>
  <c r="FA34" i="2"/>
  <c r="EZ38" i="2"/>
  <c r="FA38" i="2"/>
  <c r="FA36" i="2"/>
  <c r="EY34" i="2"/>
  <c r="FB36" i="2"/>
  <c r="FC38" i="2"/>
  <c r="FC46" i="2" s="1"/>
  <c r="HZ52" i="2" s="1"/>
  <c r="FB38" i="2"/>
  <c r="FB34" i="2"/>
  <c r="FD36" i="2"/>
  <c r="FD34" i="2"/>
  <c r="FC36" i="2"/>
  <c r="FE34" i="2"/>
  <c r="FD38" i="2"/>
  <c r="FC34" i="2"/>
  <c r="FE38" i="2"/>
  <c r="FE36" i="2"/>
  <c r="FF34" i="2"/>
  <c r="FF36" i="2"/>
  <c r="FF44" i="2" s="1"/>
  <c r="FF38" i="2"/>
  <c r="FH38" i="2"/>
  <c r="FG38" i="2"/>
  <c r="FG36" i="2"/>
  <c r="FG34" i="2"/>
  <c r="FH36" i="2"/>
  <c r="FJ34" i="2"/>
  <c r="FH34" i="2"/>
  <c r="FI36" i="2"/>
  <c r="FJ36" i="2"/>
  <c r="FJ38" i="2"/>
  <c r="FJ46" i="2" s="1"/>
  <c r="HS52" i="2" s="1"/>
  <c r="FI34" i="2"/>
  <c r="FL38" i="2"/>
  <c r="FI38" i="2"/>
  <c r="FK38" i="2"/>
  <c r="FK36" i="2"/>
  <c r="FK34" i="2"/>
  <c r="FL36" i="2"/>
  <c r="FN34" i="2"/>
  <c r="FL34" i="2"/>
  <c r="FM36" i="2"/>
  <c r="FP34" i="2"/>
  <c r="FM34" i="2"/>
  <c r="FM38" i="2"/>
  <c r="FM46" i="2" s="1"/>
  <c r="HP52" i="2" s="1"/>
  <c r="FN38" i="2"/>
  <c r="FO38" i="2"/>
  <c r="FO36" i="2"/>
  <c r="FP38" i="2"/>
  <c r="FN36" i="2"/>
  <c r="FO34" i="2"/>
  <c r="FQ34" i="2"/>
  <c r="FP36" i="2"/>
  <c r="FQ38" i="2"/>
  <c r="FQ36" i="2"/>
  <c r="FS36" i="2"/>
  <c r="FT38" i="2"/>
  <c r="FT46" i="2" s="1"/>
  <c r="HI52" i="2" s="1"/>
  <c r="FR34" i="2"/>
  <c r="FS34" i="2"/>
  <c r="FS38" i="2"/>
  <c r="FR38" i="2"/>
  <c r="FR36" i="2"/>
  <c r="FT34" i="2"/>
  <c r="FV34" i="2"/>
  <c r="FU34" i="2"/>
  <c r="FT36" i="2"/>
  <c r="FU36" i="2"/>
  <c r="FU38" i="2"/>
  <c r="FX38" i="2"/>
  <c r="FX46" i="2" s="1"/>
  <c r="HE52" i="2" s="1"/>
  <c r="FW36" i="2"/>
  <c r="FX34" i="2"/>
  <c r="FV38" i="2"/>
  <c r="FV36" i="2"/>
  <c r="FX36" i="2"/>
  <c r="FW34" i="2"/>
  <c r="FW38" i="2"/>
  <c r="GB38" i="2"/>
  <c r="GB46" i="2" s="1"/>
  <c r="HA52" i="2" s="1"/>
  <c r="FY36" i="2"/>
  <c r="FY38" i="2"/>
  <c r="FY34" i="2"/>
  <c r="FZ38" i="2"/>
  <c r="FZ46" i="2" s="1"/>
  <c r="HC52" i="2" s="1"/>
  <c r="FZ34" i="2"/>
  <c r="GA38" i="2"/>
  <c r="GA34" i="2"/>
  <c r="GA36" i="2"/>
  <c r="FZ36" i="2"/>
  <c r="GB34" i="2"/>
  <c r="GC34" i="2"/>
  <c r="GD36" i="2"/>
  <c r="GE36" i="2"/>
  <c r="GB36" i="2"/>
  <c r="GC36" i="2"/>
  <c r="GC38" i="2"/>
  <c r="GC46" i="2" s="1"/>
  <c r="GZ52" i="2" s="1"/>
  <c r="GD38" i="2"/>
  <c r="GF36" i="2"/>
  <c r="GE34" i="2"/>
  <c r="GD34" i="2"/>
  <c r="GF34" i="2"/>
  <c r="GE38" i="2"/>
  <c r="GG38" i="2"/>
  <c r="GH34" i="2"/>
  <c r="GG36" i="2"/>
  <c r="GH38" i="2"/>
  <c r="GG34" i="2"/>
  <c r="GH36" i="2"/>
  <c r="GH44" i="2" s="1"/>
  <c r="GF38" i="2"/>
  <c r="GI34" i="2"/>
  <c r="GI36" i="2"/>
  <c r="GJ38" i="2"/>
  <c r="GJ36" i="2"/>
  <c r="GJ34" i="2"/>
  <c r="GI38" i="2"/>
  <c r="GL34" i="2"/>
  <c r="GN38" i="2"/>
  <c r="GK34" i="2"/>
  <c r="GN34" i="2"/>
  <c r="GL38" i="2"/>
  <c r="GL46" i="2" s="1"/>
  <c r="GQ52" i="2" s="1"/>
  <c r="GK38" i="2"/>
  <c r="GK36" i="2"/>
  <c r="GL36" i="2"/>
  <c r="GO36" i="2"/>
  <c r="GM36" i="2"/>
  <c r="GN36" i="2"/>
  <c r="GM38" i="2"/>
  <c r="GO38" i="2"/>
  <c r="GO34" i="2"/>
  <c r="GM34" i="2"/>
  <c r="GP36" i="2"/>
  <c r="GP34" i="2"/>
  <c r="GP38" i="2"/>
  <c r="GQ38" i="2"/>
  <c r="GR36" i="2"/>
  <c r="GQ36" i="2"/>
  <c r="GQ34" i="2"/>
  <c r="GR34" i="2"/>
  <c r="GR38" i="2"/>
  <c r="GS38" i="2"/>
  <c r="GS46" i="2" s="1"/>
  <c r="GJ52" i="2" s="1"/>
  <c r="GS36" i="2"/>
  <c r="GU36" i="2"/>
  <c r="GT38" i="2"/>
  <c r="GS34" i="2"/>
  <c r="GU34" i="2"/>
  <c r="GT34" i="2"/>
  <c r="GT36" i="2"/>
  <c r="GU38" i="2"/>
  <c r="GV34" i="2"/>
  <c r="GV36" i="2"/>
  <c r="GW34" i="2"/>
  <c r="GW36" i="2"/>
  <c r="GV38" i="2"/>
  <c r="GV46" i="2" s="1"/>
  <c r="GG52" i="2" s="1"/>
  <c r="GW38" i="2"/>
  <c r="GX36" i="2"/>
  <c r="GZ36" i="2"/>
  <c r="GZ44" i="2" s="1"/>
  <c r="GY34" i="2"/>
  <c r="GZ34" i="2"/>
  <c r="GY38" i="2"/>
  <c r="GZ38" i="2"/>
  <c r="GX34" i="2"/>
  <c r="GX38" i="2"/>
  <c r="GY36" i="2"/>
  <c r="HB36" i="2"/>
  <c r="HA34" i="2"/>
  <c r="HA36" i="2"/>
  <c r="HB34" i="2"/>
  <c r="HA38" i="2"/>
  <c r="HA46" i="2" s="1"/>
  <c r="GB52" i="2" s="1"/>
  <c r="HC36" i="2"/>
  <c r="HC34" i="2"/>
  <c r="HB38" i="2"/>
  <c r="HC38" i="2"/>
  <c r="HE36" i="2"/>
  <c r="HE34" i="2"/>
  <c r="HD34" i="2"/>
  <c r="HD36" i="2"/>
  <c r="HF36" i="2"/>
  <c r="HG38" i="2"/>
  <c r="HD38" i="2"/>
  <c r="HD46" i="2" s="1"/>
  <c r="FY52" i="2" s="1"/>
  <c r="HF38" i="2"/>
  <c r="HF46" i="2" s="1"/>
  <c r="FW52" i="2" s="1"/>
  <c r="HG34" i="2"/>
  <c r="HE38" i="2"/>
  <c r="HG36" i="2"/>
  <c r="HF34" i="2"/>
  <c r="HI38" i="2"/>
  <c r="HH38" i="2"/>
  <c r="HJ34" i="2"/>
  <c r="HI36" i="2"/>
  <c r="HH36" i="2"/>
  <c r="HH34" i="2"/>
  <c r="HI34" i="2"/>
  <c r="HJ36" i="2"/>
  <c r="HJ44" i="2" s="1"/>
  <c r="HK36" i="2"/>
  <c r="HJ38" i="2"/>
  <c r="HK38" i="2"/>
  <c r="HN34" i="2"/>
  <c r="HK34" i="2"/>
  <c r="HN36" i="2"/>
  <c r="HL36" i="2"/>
  <c r="HN38" i="2"/>
  <c r="HN46" i="2" s="1"/>
  <c r="FO52" i="2" s="1"/>
  <c r="HL38" i="2"/>
  <c r="HL46" i="2" s="1"/>
  <c r="FQ52" i="2" s="1"/>
  <c r="HO34" i="2"/>
  <c r="HL34" i="2"/>
  <c r="HM38" i="2"/>
  <c r="HM46" i="2" s="1"/>
  <c r="FP52" i="2" s="1"/>
  <c r="HM36" i="2"/>
  <c r="HM34" i="2"/>
  <c r="HO36" i="2"/>
  <c r="HP34" i="2"/>
  <c r="HO38" i="2"/>
  <c r="HO46" i="2" s="1"/>
  <c r="FN52" i="2" s="1"/>
  <c r="HP38" i="2"/>
  <c r="HQ34" i="2"/>
  <c r="HR34" i="2"/>
  <c r="HR36" i="2"/>
  <c r="HP36" i="2"/>
  <c r="HQ38" i="2"/>
  <c r="HQ46" i="2" s="1"/>
  <c r="FL52" i="2" s="1"/>
  <c r="HQ36" i="2"/>
  <c r="HQ44" i="2" s="1"/>
  <c r="HS38" i="2"/>
  <c r="HS46" i="2" s="1"/>
  <c r="FJ52" i="2" s="1"/>
  <c r="HS34" i="2"/>
  <c r="HR38" i="2"/>
  <c r="HT36" i="2"/>
  <c r="HV36" i="2"/>
  <c r="HU36" i="2"/>
  <c r="HS36" i="2"/>
  <c r="HT34" i="2"/>
  <c r="HT38" i="2"/>
  <c r="HU38" i="2"/>
  <c r="HV38" i="2"/>
  <c r="HV46" i="2" s="1"/>
  <c r="FG52" i="2" s="1"/>
  <c r="HU34" i="2"/>
  <c r="HV34" i="2"/>
  <c r="HW38" i="2"/>
  <c r="HW46" i="2" s="1"/>
  <c r="FF52" i="2" s="1"/>
  <c r="HW34" i="2"/>
  <c r="HX38" i="2"/>
  <c r="HX34" i="2"/>
  <c r="HW36" i="2"/>
  <c r="HX36" i="2"/>
  <c r="HY38" i="2"/>
  <c r="HY46" i="2" s="1"/>
  <c r="FD52" i="2" s="1"/>
  <c r="IA36" i="2"/>
  <c r="HY34" i="2"/>
  <c r="HY36" i="2"/>
  <c r="HZ38" i="2"/>
  <c r="HZ46" i="2" s="1"/>
  <c r="FC52" i="2" s="1"/>
  <c r="IA34" i="2"/>
  <c r="HZ34" i="2"/>
  <c r="HZ36" i="2"/>
  <c r="IB36" i="2"/>
  <c r="IA38" i="2"/>
  <c r="IB34" i="2"/>
  <c r="IC38" i="2"/>
  <c r="IC36" i="2"/>
  <c r="IB38" i="2"/>
  <c r="IB46" i="2" s="1"/>
  <c r="FA52" i="2" s="1"/>
  <c r="ID36" i="2"/>
  <c r="ID38" i="2"/>
  <c r="ID46" i="2" s="1"/>
  <c r="EY52" i="2" s="1"/>
  <c r="ID34" i="2"/>
  <c r="IE36" i="2"/>
  <c r="IE44" i="2" s="1"/>
  <c r="IC34" i="2"/>
  <c r="IG34" i="2"/>
  <c r="IE34" i="2"/>
  <c r="IF34" i="2"/>
  <c r="IE38" i="2"/>
  <c r="IH34" i="2"/>
  <c r="IF36" i="2"/>
  <c r="IF38" i="2"/>
  <c r="IF46" i="2" s="1"/>
  <c r="EW52" i="2" s="1"/>
  <c r="IG36" i="2"/>
  <c r="IG38" i="2"/>
  <c r="IG46" i="2" s="1"/>
  <c r="EV52" i="2" s="1"/>
  <c r="IH36" i="2"/>
  <c r="IH44" i="2" s="1"/>
  <c r="II36" i="2"/>
  <c r="IH38" i="2"/>
  <c r="II38" i="2"/>
  <c r="II46" i="2" s="1"/>
  <c r="ET52" i="2" s="1"/>
  <c r="IK36" i="2"/>
  <c r="IJ38" i="2"/>
  <c r="IJ46" i="2" s="1"/>
  <c r="ES52" i="2" s="1"/>
  <c r="IJ36" i="2"/>
  <c r="IJ34" i="2"/>
  <c r="IK38" i="2"/>
  <c r="IK46" i="2" s="1"/>
  <c r="ER52" i="2" s="1"/>
  <c r="IL36" i="2"/>
  <c r="II34" i="2"/>
  <c r="IL34" i="2"/>
  <c r="IK34" i="2"/>
  <c r="IM34" i="2"/>
  <c r="IN36" i="2"/>
  <c r="IM36" i="2"/>
  <c r="IL38" i="2"/>
  <c r="IL46" i="2" s="1"/>
  <c r="EQ52" i="2" s="1"/>
  <c r="IM38" i="2"/>
  <c r="IM46" i="2" s="1"/>
  <c r="EP52" i="2" s="1"/>
  <c r="IN38" i="2"/>
  <c r="IN34" i="2"/>
  <c r="IP36" i="2"/>
  <c r="IO34" i="2"/>
  <c r="IO38" i="2"/>
  <c r="IP38" i="2"/>
  <c r="IP46" i="2" s="1"/>
  <c r="EM52" i="2" s="1"/>
  <c r="IQ34" i="2"/>
  <c r="IO36" i="2"/>
  <c r="IR36" i="2"/>
  <c r="IQ38" i="2"/>
  <c r="IP34" i="2"/>
  <c r="IS34" i="2"/>
  <c r="IQ36" i="2"/>
  <c r="IR38" i="2"/>
  <c r="IS38" i="2"/>
  <c r="IS46" i="2" s="1"/>
  <c r="EJ52" i="2" s="1"/>
  <c r="IR34" i="2"/>
  <c r="IS36" i="2"/>
  <c r="IV38" i="2"/>
  <c r="IV46" i="2" s="1"/>
  <c r="EG52" i="2" s="1"/>
  <c r="IT34" i="2"/>
  <c r="IT38" i="2"/>
  <c r="IT46" i="2" s="1"/>
  <c r="EI52" i="2" s="1"/>
  <c r="IT36" i="2"/>
  <c r="IT44" i="2" s="1"/>
  <c r="IW36" i="2"/>
  <c r="IU36" i="2"/>
  <c r="IW38" i="2"/>
  <c r="IU38" i="2"/>
  <c r="IV34" i="2"/>
  <c r="IU34" i="2"/>
  <c r="IY38" i="2"/>
  <c r="IY46" i="2" s="1"/>
  <c r="ED52" i="2" s="1"/>
  <c r="IW34" i="2"/>
  <c r="IV36" i="2"/>
  <c r="IX38" i="2"/>
  <c r="IX46" i="2" s="1"/>
  <c r="EE52" i="2" s="1"/>
  <c r="IZ36" i="2"/>
  <c r="IZ44" i="2" s="1"/>
  <c r="IY36" i="2"/>
  <c r="IX36" i="2"/>
  <c r="IY34" i="2"/>
  <c r="IZ34" i="2"/>
  <c r="IX34" i="2"/>
  <c r="JA34" i="2"/>
  <c r="JA36" i="2"/>
  <c r="JC34" i="2"/>
  <c r="JB38" i="2"/>
  <c r="JA38" i="2"/>
  <c r="JA46" i="2" s="1"/>
  <c r="EB52" i="2" s="1"/>
  <c r="IZ38" i="2"/>
  <c r="IZ46" i="2" s="1"/>
  <c r="EC52" i="2" s="1"/>
  <c r="JD36" i="2"/>
  <c r="JD44" i="2" s="1"/>
  <c r="JD38" i="2"/>
  <c r="JD46" i="2" s="1"/>
  <c r="DY52" i="2" s="1"/>
  <c r="JC36" i="2"/>
  <c r="JB36" i="2"/>
  <c r="JB34" i="2"/>
  <c r="JE34" i="2"/>
  <c r="JE38" i="2"/>
  <c r="JF36" i="2"/>
  <c r="JD34" i="2"/>
  <c r="JC38" i="2"/>
  <c r="JE36" i="2"/>
  <c r="JE44" i="2" s="1"/>
  <c r="JF38" i="2"/>
  <c r="JF46" i="2" s="1"/>
  <c r="DW52" i="2" s="1"/>
  <c r="JF34" i="2"/>
  <c r="JG34" i="2"/>
  <c r="JH36" i="2"/>
  <c r="JG36" i="2"/>
  <c r="JH34" i="2"/>
  <c r="JG38" i="2"/>
  <c r="JI36" i="2"/>
  <c r="JH38" i="2"/>
  <c r="JH46" i="2" s="1"/>
  <c r="DU52" i="2" s="1"/>
  <c r="JJ34" i="2"/>
  <c r="JI38" i="2"/>
  <c r="JI34" i="2"/>
  <c r="JJ38" i="2"/>
  <c r="JJ46" i="2" s="1"/>
  <c r="DS52" i="2" s="1"/>
  <c r="JK34" i="2"/>
  <c r="JJ36" i="2"/>
  <c r="JL36" i="2"/>
  <c r="JL44" i="2" s="1"/>
  <c r="JK36" i="2"/>
  <c r="JN38" i="2"/>
  <c r="JN46" i="2" s="1"/>
  <c r="DO52" i="2" s="1"/>
  <c r="JK38" i="2"/>
  <c r="JK46" i="2" s="1"/>
  <c r="DR52" i="2" s="1"/>
  <c r="JM34" i="2"/>
  <c r="JL38" i="2"/>
  <c r="JL46" i="2" s="1"/>
  <c r="DQ52" i="2" s="1"/>
  <c r="JL34" i="2"/>
  <c r="JN36" i="2"/>
  <c r="JM38" i="2"/>
  <c r="JM46" i="2" s="1"/>
  <c r="DP52" i="2" s="1"/>
  <c r="JM36" i="2"/>
  <c r="JM44" i="2" s="1"/>
  <c r="JO38" i="2"/>
  <c r="JO46" i="2" s="1"/>
  <c r="DN52" i="2" s="1"/>
  <c r="JN34" i="2"/>
  <c r="JP38" i="2"/>
  <c r="JP46" i="2" s="1"/>
  <c r="DM52" i="2" s="1"/>
  <c r="JO34" i="2"/>
  <c r="JP34" i="2"/>
  <c r="JQ36" i="2"/>
  <c r="JO36" i="2"/>
  <c r="JT36" i="2"/>
  <c r="JQ38" i="2"/>
  <c r="JQ46" i="2" s="1"/>
  <c r="DL52" i="2" s="1"/>
  <c r="JP36" i="2"/>
  <c r="JS36" i="2"/>
  <c r="JS44" i="2" s="1"/>
  <c r="JS34" i="2"/>
  <c r="JQ34" i="2"/>
  <c r="JR38" i="2"/>
  <c r="JR46" i="2" s="1"/>
  <c r="DK52" i="2" s="1"/>
  <c r="JT34" i="2"/>
  <c r="JR36" i="2"/>
  <c r="JR34" i="2"/>
  <c r="JT38" i="2"/>
  <c r="JT46" i="2" s="1"/>
  <c r="DI52" i="2" s="1"/>
  <c r="JS38" i="2"/>
  <c r="JS46" i="2" s="1"/>
  <c r="DJ52" i="2" s="1"/>
  <c r="JU36" i="2"/>
  <c r="JU44" i="2" s="1"/>
  <c r="JV34" i="2"/>
  <c r="JU38" i="2"/>
  <c r="JU46" i="2" s="1"/>
  <c r="DH52" i="2" s="1"/>
  <c r="JU34" i="2"/>
  <c r="JV36" i="2"/>
  <c r="JV44" i="2" s="1"/>
  <c r="JW36" i="2"/>
  <c r="JW44" i="2" s="1"/>
  <c r="JV38" i="2"/>
  <c r="JV46" i="2" s="1"/>
  <c r="DG52" i="2" s="1"/>
  <c r="JW34" i="2"/>
  <c r="JW38" i="2"/>
  <c r="JW46" i="2" s="1"/>
  <c r="DF52" i="2" s="1"/>
  <c r="JX36" i="2"/>
  <c r="JX44" i="2" s="1"/>
  <c r="JX34" i="2"/>
  <c r="JY34" i="2"/>
  <c r="JX38" i="2"/>
  <c r="JX46" i="2" s="1"/>
  <c r="DE52" i="2" s="1"/>
  <c r="JZ38" i="2"/>
  <c r="JZ46" i="2" s="1"/>
  <c r="DC52" i="2" s="1"/>
  <c r="JY38" i="2"/>
  <c r="JY46" i="2" s="1"/>
  <c r="DD52" i="2" s="1"/>
  <c r="JY36" i="2"/>
  <c r="JY44" i="2" s="1"/>
  <c r="JZ36" i="2"/>
  <c r="JZ44" i="2" s="1"/>
  <c r="JZ34" i="2"/>
  <c r="N63" i="2"/>
  <c r="NH34" i="2"/>
  <c r="NE34" i="2"/>
  <c r="NJ36" i="2"/>
  <c r="NJ44" i="2" s="1"/>
  <c r="NF36" i="2"/>
  <c r="NF44" i="2" s="1"/>
  <c r="N57" i="2"/>
  <c r="N102" i="2" s="1"/>
  <c r="N61" i="2"/>
  <c r="N124" i="2" s="1"/>
  <c r="N59" i="2"/>
  <c r="NH36" i="2"/>
  <c r="NH44" i="2" s="1"/>
  <c r="NJ34" i="2"/>
  <c r="ND38" i="2"/>
  <c r="ND46" i="2" s="1"/>
  <c r="Y52" i="2" s="1"/>
  <c r="ND34" i="2"/>
  <c r="NN203" i="2"/>
  <c r="NM202" i="2"/>
  <c r="NO8" i="2"/>
  <c r="N36" i="2"/>
  <c r="N44" i="2" s="1"/>
  <c r="P46" i="2"/>
  <c r="T46" i="2"/>
  <c r="NI52" i="2" s="1"/>
  <c r="P44" i="2"/>
  <c r="Y46" i="2"/>
  <c r="ND52" i="2" s="1"/>
  <c r="S46" i="2"/>
  <c r="NJ52" i="2" s="1"/>
  <c r="Z46" i="2"/>
  <c r="NC52" i="2" s="1"/>
  <c r="V44" i="2"/>
  <c r="N38" i="2"/>
  <c r="N46" i="2" s="1"/>
  <c r="T44" i="2"/>
  <c r="Y44" i="2"/>
  <c r="W44" i="2"/>
  <c r="U44" i="2"/>
  <c r="O46" i="2"/>
  <c r="Z44" i="2"/>
  <c r="X46" i="2"/>
  <c r="NE52" i="2" s="1"/>
  <c r="V46" i="2"/>
  <c r="NG52" i="2" s="1"/>
  <c r="S44" i="2"/>
  <c r="W46" i="2"/>
  <c r="NF52" i="2" s="1"/>
  <c r="X44" i="2"/>
  <c r="AA46" i="2"/>
  <c r="NB52" i="2" s="1"/>
  <c r="AB44" i="2"/>
  <c r="AA44" i="2"/>
  <c r="AC46" i="2"/>
  <c r="MZ52" i="2" s="1"/>
  <c r="AC44" i="2"/>
  <c r="AD44" i="2"/>
  <c r="AB46" i="2"/>
  <c r="NA52" i="2" s="1"/>
  <c r="AF46" i="2"/>
  <c r="MW52" i="2" s="1"/>
  <c r="AE46" i="2"/>
  <c r="MX52" i="2" s="1"/>
  <c r="AE44" i="2"/>
  <c r="AF44" i="2"/>
  <c r="AG46" i="2"/>
  <c r="MV52" i="2" s="1"/>
  <c r="AG44" i="2"/>
  <c r="AJ44" i="2"/>
  <c r="AH44" i="2"/>
  <c r="AH46" i="2"/>
  <c r="MU52" i="2" s="1"/>
  <c r="AI46" i="2"/>
  <c r="MT52" i="2" s="1"/>
  <c r="AJ46" i="2"/>
  <c r="MS52" i="2" s="1"/>
  <c r="AK46" i="2"/>
  <c r="MR52" i="2" s="1"/>
  <c r="AM46" i="2"/>
  <c r="MP52" i="2" s="1"/>
  <c r="AO46" i="2"/>
  <c r="MN52" i="2" s="1"/>
  <c r="AL46" i="2"/>
  <c r="MQ52" i="2" s="1"/>
  <c r="AL44" i="2"/>
  <c r="AN44" i="2"/>
  <c r="AM44" i="2"/>
  <c r="AO44" i="2"/>
  <c r="AP44" i="2"/>
  <c r="AS44" i="2"/>
  <c r="AN46" i="2"/>
  <c r="MO52" i="2" s="1"/>
  <c r="AP46" i="2"/>
  <c r="MM52" i="2" s="1"/>
  <c r="AQ46" i="2"/>
  <c r="ML52" i="2" s="1"/>
  <c r="AQ44" i="2"/>
  <c r="AT44" i="2"/>
  <c r="AR44" i="2"/>
  <c r="AT46" i="2"/>
  <c r="MI52" i="2" s="1"/>
  <c r="AU46" i="2"/>
  <c r="MH52" i="2" s="1"/>
  <c r="AR46" i="2"/>
  <c r="MK52" i="2" s="1"/>
  <c r="AS46" i="2"/>
  <c r="MJ52" i="2" s="1"/>
  <c r="AV46" i="2"/>
  <c r="MG52" i="2" s="1"/>
  <c r="AU44" i="2"/>
  <c r="AV44" i="2"/>
  <c r="AW46" i="2"/>
  <c r="MF52" i="2" s="1"/>
  <c r="AW44" i="2"/>
  <c r="AY44" i="2"/>
  <c r="AX44" i="2"/>
  <c r="AX46" i="2"/>
  <c r="ME52" i="2" s="1"/>
  <c r="AZ44" i="2"/>
  <c r="BA44" i="2"/>
  <c r="BB46" i="2"/>
  <c r="MA52" i="2" s="1"/>
  <c r="AY46" i="2"/>
  <c r="MD52" i="2" s="1"/>
  <c r="BA46" i="2"/>
  <c r="MB52" i="2" s="1"/>
  <c r="BB44" i="2"/>
  <c r="BC44" i="2"/>
  <c r="BD44" i="2"/>
  <c r="BC46" i="2"/>
  <c r="LZ52" i="2" s="1"/>
  <c r="BE46" i="2"/>
  <c r="LX52" i="2" s="1"/>
  <c r="BE44" i="2"/>
  <c r="BF46" i="2"/>
  <c r="LW52" i="2" s="1"/>
  <c r="BD46" i="2"/>
  <c r="LY52" i="2" s="1"/>
  <c r="BG46" i="2"/>
  <c r="LV52" i="2" s="1"/>
  <c r="BF44" i="2"/>
  <c r="BG44" i="2"/>
  <c r="BI44" i="2"/>
  <c r="BH46" i="2"/>
  <c r="LU52" i="2" s="1"/>
  <c r="BH44" i="2"/>
  <c r="BK46" i="2"/>
  <c r="LR52" i="2" s="1"/>
  <c r="BI46" i="2"/>
  <c r="LT52" i="2" s="1"/>
  <c r="BK44" i="2"/>
  <c r="BJ44" i="2"/>
  <c r="BL46" i="2"/>
  <c r="LQ52" i="2" s="1"/>
  <c r="BM44" i="2"/>
  <c r="BO44" i="2"/>
  <c r="BL44" i="2"/>
  <c r="BM46" i="2"/>
  <c r="LP52" i="2" s="1"/>
  <c r="BP44" i="2"/>
  <c r="BN46" i="2"/>
  <c r="LO52" i="2" s="1"/>
  <c r="BN44" i="2"/>
  <c r="BO46" i="2"/>
  <c r="LN52" i="2" s="1"/>
  <c r="BR44" i="2"/>
  <c r="BR46" i="2"/>
  <c r="LK52" i="2" s="1"/>
  <c r="BQ44" i="2"/>
  <c r="BT44" i="2"/>
  <c r="BQ46" i="2"/>
  <c r="LL52" i="2" s="1"/>
  <c r="BS46" i="2"/>
  <c r="LJ52" i="2" s="1"/>
  <c r="BS44" i="2"/>
  <c r="BU44" i="2"/>
  <c r="BU46" i="2"/>
  <c r="LH52" i="2" s="1"/>
  <c r="BT46" i="2"/>
  <c r="LI52" i="2" s="1"/>
  <c r="BV44" i="2"/>
  <c r="BX44" i="2"/>
  <c r="BX46" i="2"/>
  <c r="LE52" i="2" s="1"/>
  <c r="BV46" i="2"/>
  <c r="LG52" i="2" s="1"/>
  <c r="BW46" i="2"/>
  <c r="LF52" i="2" s="1"/>
  <c r="BW44" i="2"/>
  <c r="BY44" i="2"/>
  <c r="BY46" i="2"/>
  <c r="LD52" i="2" s="1"/>
  <c r="BZ46" i="2"/>
  <c r="LC52" i="2" s="1"/>
  <c r="BZ44" i="2"/>
  <c r="CB46" i="2"/>
  <c r="LA52" i="2" s="1"/>
  <c r="CA46" i="2"/>
  <c r="LB52" i="2" s="1"/>
  <c r="CB44" i="2"/>
  <c r="CC44" i="2"/>
  <c r="CC46" i="2"/>
  <c r="KZ52" i="2" s="1"/>
  <c r="CD44" i="2"/>
  <c r="CE46" i="2"/>
  <c r="KX52" i="2" s="1"/>
  <c r="CE44" i="2"/>
  <c r="CI44" i="2"/>
  <c r="CF46" i="2"/>
  <c r="KW52" i="2" s="1"/>
  <c r="CF44" i="2"/>
  <c r="CG46" i="2"/>
  <c r="KV52" i="2" s="1"/>
  <c r="CH46" i="2"/>
  <c r="KU52" i="2" s="1"/>
  <c r="CH44" i="2"/>
  <c r="CK46" i="2"/>
  <c r="KR52" i="2" s="1"/>
  <c r="CI46" i="2"/>
  <c r="KT52" i="2" s="1"/>
  <c r="CJ44" i="2"/>
  <c r="CJ46" i="2"/>
  <c r="KS52" i="2" s="1"/>
  <c r="CK44" i="2"/>
  <c r="CM46" i="2"/>
  <c r="KP52" i="2" s="1"/>
  <c r="CM44" i="2"/>
  <c r="CN46" i="2"/>
  <c r="KO52" i="2" s="1"/>
  <c r="CL46" i="2"/>
  <c r="KQ52" i="2" s="1"/>
  <c r="CL44" i="2"/>
  <c r="CN44" i="2"/>
  <c r="CO44" i="2"/>
  <c r="CP46" i="2"/>
  <c r="KM52" i="2" s="1"/>
  <c r="CP44" i="2"/>
  <c r="CR44" i="2"/>
  <c r="CR46" i="2"/>
  <c r="KK52" i="2" s="1"/>
  <c r="CQ44" i="2"/>
  <c r="CS46" i="2"/>
  <c r="KJ52" i="2" s="1"/>
  <c r="CQ46" i="2"/>
  <c r="KL52" i="2" s="1"/>
  <c r="CT46" i="2"/>
  <c r="KI52" i="2" s="1"/>
  <c r="CV44" i="2"/>
  <c r="CU44" i="2"/>
  <c r="CU46" i="2"/>
  <c r="KH52" i="2" s="1"/>
  <c r="CS44" i="2"/>
  <c r="CW46" i="2"/>
  <c r="KF52" i="2" s="1"/>
  <c r="CV46" i="2"/>
  <c r="KG52" i="2" s="1"/>
  <c r="CW44" i="2"/>
  <c r="CY44" i="2"/>
  <c r="CX44" i="2"/>
  <c r="CZ46" i="2"/>
  <c r="KC52" i="2" s="1"/>
  <c r="CY46" i="2"/>
  <c r="KD52" i="2" s="1"/>
  <c r="CZ44" i="2"/>
  <c r="DA44" i="2"/>
  <c r="DC44" i="2"/>
  <c r="DB46" i="2"/>
  <c r="KA52" i="2" s="1"/>
  <c r="DA46" i="2"/>
  <c r="KB52" i="2" s="1"/>
  <c r="DB44" i="2"/>
  <c r="DC46" i="2"/>
  <c r="JZ52" i="2" s="1"/>
  <c r="DD46" i="2"/>
  <c r="JY52" i="2" s="1"/>
  <c r="DD44" i="2"/>
  <c r="DF44" i="2"/>
  <c r="DE46" i="2"/>
  <c r="JX52" i="2" s="1"/>
  <c r="DF46" i="2"/>
  <c r="JW52" i="2" s="1"/>
  <c r="DG46" i="2"/>
  <c r="JV52" i="2" s="1"/>
  <c r="DG44" i="2"/>
  <c r="DJ46" i="2"/>
  <c r="JS52" i="2" s="1"/>
  <c r="DI44" i="2"/>
  <c r="DH46" i="2"/>
  <c r="JU52" i="2" s="1"/>
  <c r="DJ44" i="2"/>
  <c r="DI46" i="2"/>
  <c r="JT52" i="2" s="1"/>
  <c r="DH44" i="2"/>
  <c r="DK44" i="2"/>
  <c r="DM44" i="2"/>
  <c r="DL46" i="2"/>
  <c r="JQ52" i="2" s="1"/>
  <c r="DL44" i="2"/>
  <c r="DN46" i="2"/>
  <c r="JO52" i="2" s="1"/>
  <c r="DM46" i="2"/>
  <c r="JP52" i="2" s="1"/>
  <c r="DO46" i="2"/>
  <c r="JN52" i="2" s="1"/>
  <c r="DO44" i="2"/>
  <c r="DN44" i="2"/>
  <c r="DP46" i="2"/>
  <c r="JM52" i="2" s="1"/>
  <c r="DQ44" i="2"/>
  <c r="DP44" i="2"/>
  <c r="DQ46" i="2"/>
  <c r="JL52" i="2" s="1"/>
  <c r="DR44" i="2"/>
  <c r="DS44" i="2"/>
  <c r="DS46" i="2"/>
  <c r="JJ52" i="2" s="1"/>
  <c r="DU46" i="2"/>
  <c r="JH52" i="2" s="1"/>
  <c r="DW46" i="2"/>
  <c r="JF52" i="2" s="1"/>
  <c r="DU44" i="2"/>
  <c r="DT46" i="2"/>
  <c r="JI52" i="2" s="1"/>
  <c r="DW44" i="2"/>
  <c r="DV44" i="2"/>
  <c r="DV46" i="2"/>
  <c r="JG52" i="2" s="1"/>
  <c r="DX44" i="2"/>
  <c r="DT44" i="2"/>
  <c r="DY46" i="2"/>
  <c r="JD52" i="2" s="1"/>
  <c r="DX46" i="2"/>
  <c r="JE52" i="2" s="1"/>
  <c r="DY44" i="2"/>
  <c r="DZ44" i="2"/>
  <c r="EA44" i="2"/>
  <c r="EC46" i="2"/>
  <c r="IZ52" i="2" s="1"/>
  <c r="DZ46" i="2"/>
  <c r="JC52" i="2" s="1"/>
  <c r="EC44" i="2"/>
  <c r="EA46" i="2"/>
  <c r="JB52" i="2" s="1"/>
  <c r="EF46" i="2"/>
  <c r="IW52" i="2" s="1"/>
  <c r="ED44" i="2"/>
  <c r="EE46" i="2"/>
  <c r="IX52" i="2" s="1"/>
  <c r="EB46" i="2"/>
  <c r="JA52" i="2" s="1"/>
  <c r="EE44" i="2"/>
  <c r="EI44" i="2"/>
  <c r="EF44" i="2"/>
  <c r="EG44" i="2"/>
  <c r="EH46" i="2"/>
  <c r="IU52" i="2" s="1"/>
  <c r="EG46" i="2"/>
  <c r="IV52" i="2" s="1"/>
  <c r="EI46" i="2"/>
  <c r="IT52" i="2" s="1"/>
  <c r="EJ44" i="2"/>
  <c r="EK46" i="2"/>
  <c r="IR52" i="2" s="1"/>
  <c r="EL46" i="2"/>
  <c r="IQ52" i="2" s="1"/>
  <c r="EJ46" i="2"/>
  <c r="IS52" i="2" s="1"/>
  <c r="EK44" i="2"/>
  <c r="EO44" i="2"/>
  <c r="EM46" i="2"/>
  <c r="IP52" i="2" s="1"/>
  <c r="EL44" i="2"/>
  <c r="EN44" i="2"/>
  <c r="EM44" i="2"/>
  <c r="EP46" i="2"/>
  <c r="IM52" i="2" s="1"/>
  <c r="EO46" i="2"/>
  <c r="IN52" i="2" s="1"/>
  <c r="ER44" i="2"/>
  <c r="EP44" i="2"/>
  <c r="EQ44" i="2"/>
  <c r="ET44" i="2"/>
  <c r="ES44" i="2"/>
  <c r="EV46" i="2"/>
  <c r="IG52" i="2" s="1"/>
  <c r="ES46" i="2"/>
  <c r="IJ52" i="2" s="1"/>
  <c r="EV44" i="2"/>
  <c r="EU46" i="2"/>
  <c r="IH52" i="2" s="1"/>
  <c r="EU44" i="2"/>
  <c r="EW44" i="2"/>
  <c r="EZ44" i="2"/>
  <c r="EW46" i="2"/>
  <c r="IF52" i="2" s="1"/>
  <c r="EY46" i="2"/>
  <c r="ID52" i="2" s="1"/>
  <c r="EX46" i="2"/>
  <c r="IE52" i="2" s="1"/>
  <c r="EY44" i="2"/>
  <c r="FB46" i="2"/>
  <c r="IA52" i="2" s="1"/>
  <c r="FA44" i="2"/>
  <c r="FA46" i="2"/>
  <c r="IB52" i="2" s="1"/>
  <c r="EZ46" i="2"/>
  <c r="IC52" i="2" s="1"/>
  <c r="FE44" i="2"/>
  <c r="FB44" i="2"/>
  <c r="FD46" i="2"/>
  <c r="HY52" i="2" s="1"/>
  <c r="FC44" i="2"/>
  <c r="FG44" i="2"/>
  <c r="FD44" i="2"/>
  <c r="FG46" i="2"/>
  <c r="HV52" i="2" s="1"/>
  <c r="FE46" i="2"/>
  <c r="HX52" i="2" s="1"/>
  <c r="FF46" i="2"/>
  <c r="HW52" i="2" s="1"/>
  <c r="FH44" i="2"/>
  <c r="FI44" i="2"/>
  <c r="FH46" i="2"/>
  <c r="HU52" i="2" s="1"/>
  <c r="FJ44" i="2"/>
  <c r="FK46" i="2"/>
  <c r="HR52" i="2" s="1"/>
  <c r="FL46" i="2"/>
  <c r="HQ52" i="2" s="1"/>
  <c r="FI46" i="2"/>
  <c r="HT52" i="2" s="1"/>
  <c r="FL44" i="2"/>
  <c r="FM44" i="2"/>
  <c r="FK44" i="2"/>
  <c r="FO46" i="2"/>
  <c r="HN52" i="2" s="1"/>
  <c r="FN44" i="2"/>
  <c r="FO44" i="2"/>
  <c r="FQ46" i="2"/>
  <c r="HL52" i="2" s="1"/>
  <c r="FN46" i="2"/>
  <c r="HO52" i="2" s="1"/>
  <c r="FQ44" i="2"/>
  <c r="FR46" i="2"/>
  <c r="HK52" i="2" s="1"/>
  <c r="FP46" i="2"/>
  <c r="HM52" i="2" s="1"/>
  <c r="FP44" i="2"/>
  <c r="FR44" i="2"/>
  <c r="FS46" i="2"/>
  <c r="HJ52" i="2" s="1"/>
  <c r="FS44" i="2"/>
  <c r="FT44" i="2"/>
  <c r="FW44" i="2"/>
  <c r="FV46" i="2"/>
  <c r="HG52" i="2" s="1"/>
  <c r="FV44" i="2"/>
  <c r="FW46" i="2"/>
  <c r="HF52" i="2" s="1"/>
  <c r="FU46" i="2"/>
  <c r="HH52" i="2" s="1"/>
  <c r="FU44" i="2"/>
  <c r="FY46" i="2"/>
  <c r="HD52" i="2" s="1"/>
  <c r="FX44" i="2"/>
  <c r="GB44" i="2"/>
  <c r="GA44" i="2"/>
  <c r="FY44" i="2"/>
  <c r="GA46" i="2"/>
  <c r="HB52" i="2" s="1"/>
  <c r="FZ44" i="2"/>
  <c r="GD44" i="2"/>
  <c r="GC44" i="2"/>
  <c r="GE44" i="2"/>
  <c r="GE46" i="2"/>
  <c r="GX52" i="2" s="1"/>
  <c r="GF44" i="2"/>
  <c r="GD46" i="2"/>
  <c r="GY52" i="2" s="1"/>
  <c r="GF46" i="2"/>
  <c r="GW52" i="2" s="1"/>
  <c r="GG44" i="2"/>
  <c r="GG46" i="2"/>
  <c r="GV52" i="2" s="1"/>
  <c r="GH46" i="2"/>
  <c r="GU52" i="2" s="1"/>
  <c r="GI46" i="2"/>
  <c r="GT52" i="2" s="1"/>
  <c r="GK46" i="2"/>
  <c r="GR52" i="2" s="1"/>
  <c r="GI44" i="2"/>
  <c r="GJ44" i="2"/>
  <c r="GK44" i="2"/>
  <c r="GJ46" i="2"/>
  <c r="GS52" i="2" s="1"/>
  <c r="GM46" i="2"/>
  <c r="GP52" i="2" s="1"/>
  <c r="GM44" i="2"/>
  <c r="GN44" i="2"/>
  <c r="GL44" i="2"/>
  <c r="GO44" i="2"/>
  <c r="GO46" i="2"/>
  <c r="GN52" i="2" s="1"/>
  <c r="GP44" i="2"/>
  <c r="GP46" i="2"/>
  <c r="GM52" i="2" s="1"/>
  <c r="GN46" i="2"/>
  <c r="GO52" i="2" s="1"/>
  <c r="GQ44" i="2"/>
  <c r="GQ46" i="2"/>
  <c r="GL52" i="2" s="1"/>
  <c r="GR44" i="2"/>
  <c r="GR46" i="2"/>
  <c r="GK52" i="2" s="1"/>
  <c r="GT44" i="2"/>
  <c r="GV44" i="2"/>
  <c r="GS44" i="2"/>
  <c r="GT46" i="2"/>
  <c r="GI52" i="2" s="1"/>
  <c r="GU44" i="2"/>
  <c r="GU46" i="2"/>
  <c r="GH52" i="2" s="1"/>
  <c r="GW44" i="2"/>
  <c r="GX44" i="2"/>
  <c r="GX46" i="2"/>
  <c r="GE52" i="2" s="1"/>
  <c r="GY44" i="2"/>
  <c r="GW46" i="2"/>
  <c r="GF52" i="2" s="1"/>
  <c r="HB44" i="2"/>
  <c r="GZ46" i="2"/>
  <c r="GC52" i="2" s="1"/>
  <c r="HA44" i="2"/>
  <c r="GY46" i="2"/>
  <c r="GD52" i="2" s="1"/>
  <c r="HC46" i="2"/>
  <c r="FZ52" i="2" s="1"/>
  <c r="HB46" i="2"/>
  <c r="GA52" i="2" s="1"/>
  <c r="HC44" i="2"/>
  <c r="HE44" i="2"/>
  <c r="HF44" i="2"/>
  <c r="HE46" i="2"/>
  <c r="FX52" i="2" s="1"/>
  <c r="HD44" i="2"/>
  <c r="HH44" i="2"/>
  <c r="HG44" i="2"/>
  <c r="HG46" i="2"/>
  <c r="FV52" i="2" s="1"/>
  <c r="HH46" i="2"/>
  <c r="FU52" i="2" s="1"/>
  <c r="HI44" i="2"/>
  <c r="HJ46" i="2"/>
  <c r="FS52" i="2" s="1"/>
  <c r="HI46" i="2"/>
  <c r="FT52" i="2" s="1"/>
  <c r="HK46" i="2"/>
  <c r="FR52" i="2" s="1"/>
  <c r="HL44" i="2"/>
  <c r="HK44" i="2"/>
  <c r="HM44" i="2"/>
  <c r="HP44" i="2"/>
  <c r="HO44" i="2"/>
  <c r="HP46" i="2"/>
  <c r="FM52" i="2" s="1"/>
  <c r="HN44" i="2"/>
  <c r="HR44" i="2"/>
  <c r="HR46" i="2"/>
  <c r="FK52" i="2" s="1"/>
  <c r="HT46" i="2"/>
  <c r="FI52" i="2" s="1"/>
  <c r="HS44" i="2"/>
  <c r="HT44" i="2"/>
  <c r="HU46" i="2"/>
  <c r="FH52" i="2" s="1"/>
  <c r="HV44" i="2"/>
  <c r="HW44" i="2"/>
  <c r="HU44" i="2"/>
  <c r="HY44" i="2"/>
  <c r="HX44" i="2"/>
  <c r="HX46" i="2"/>
  <c r="FE52" i="2" s="1"/>
  <c r="HZ44" i="2"/>
  <c r="IA46" i="2"/>
  <c r="FB52" i="2" s="1"/>
  <c r="IA44" i="2"/>
  <c r="IC46" i="2"/>
  <c r="EZ52" i="2" s="1"/>
  <c r="IB44" i="2"/>
  <c r="IC44" i="2"/>
  <c r="ID44" i="2"/>
  <c r="IE46" i="2"/>
  <c r="EX52" i="2" s="1"/>
  <c r="IF44" i="2"/>
  <c r="II44" i="2"/>
  <c r="IH46" i="2"/>
  <c r="EU52" i="2" s="1"/>
  <c r="IG44" i="2"/>
  <c r="IK44" i="2"/>
  <c r="IJ44" i="2"/>
  <c r="IL44" i="2"/>
  <c r="IN46" i="2"/>
  <c r="EO52" i="2" s="1"/>
  <c r="IN44" i="2"/>
  <c r="IM44" i="2"/>
  <c r="IO46" i="2"/>
  <c r="EN52" i="2" s="1"/>
  <c r="IO44" i="2"/>
  <c r="IQ46" i="2"/>
  <c r="EL52" i="2" s="1"/>
  <c r="IP44" i="2"/>
  <c r="IR44" i="2"/>
  <c r="IR46" i="2"/>
  <c r="EK52" i="2" s="1"/>
  <c r="IQ44" i="2"/>
  <c r="IS44" i="2"/>
  <c r="IV44" i="2"/>
  <c r="IW46" i="2"/>
  <c r="EF52" i="2" s="1"/>
  <c r="IX44" i="2"/>
  <c r="IU44" i="2"/>
  <c r="IU46" i="2"/>
  <c r="EH52" i="2" s="1"/>
  <c r="IW44" i="2"/>
  <c r="IY44" i="2"/>
  <c r="JB44" i="2"/>
  <c r="JB46" i="2"/>
  <c r="EA52" i="2" s="1"/>
  <c r="JA44" i="2"/>
  <c r="JC44" i="2"/>
  <c r="JC46" i="2"/>
  <c r="DZ52" i="2" s="1"/>
  <c r="JG46" i="2"/>
  <c r="DV52" i="2" s="1"/>
  <c r="JF44" i="2"/>
  <c r="JE46" i="2"/>
  <c r="DX52" i="2" s="1"/>
  <c r="JI46" i="2"/>
  <c r="DT52" i="2" s="1"/>
  <c r="JG44" i="2"/>
  <c r="JH44" i="2"/>
  <c r="JI44" i="2"/>
  <c r="JK44" i="2"/>
  <c r="JJ44" i="2"/>
  <c r="JN44" i="2"/>
  <c r="JO44" i="2"/>
  <c r="JQ44" i="2"/>
  <c r="JP44" i="2"/>
  <c r="JR44" i="2"/>
  <c r="JT44" i="2"/>
  <c r="KA34" i="2"/>
  <c r="KA36" i="2"/>
  <c r="KA44" i="2" s="1"/>
  <c r="KC38" i="2"/>
  <c r="KC46" i="2" s="1"/>
  <c r="CZ52" i="2" s="1"/>
  <c r="KA38" i="2"/>
  <c r="KA46" i="2" s="1"/>
  <c r="DB52" i="2" s="1"/>
  <c r="KC34" i="2"/>
  <c r="KC36" i="2"/>
  <c r="KC44" i="2" s="1"/>
  <c r="KB38" i="2"/>
  <c r="KB46" i="2" s="1"/>
  <c r="DA52" i="2" s="1"/>
  <c r="KB34" i="2"/>
  <c r="KD34" i="2"/>
  <c r="KD38" i="2"/>
  <c r="KD46" i="2" s="1"/>
  <c r="CY52" i="2" s="1"/>
  <c r="KB36" i="2"/>
  <c r="KB44" i="2" s="1"/>
  <c r="KE36" i="2"/>
  <c r="KE44" i="2" s="1"/>
  <c r="KF34" i="2"/>
  <c r="KD36" i="2"/>
  <c r="KD44" i="2" s="1"/>
  <c r="KG36" i="2"/>
  <c r="KG44" i="2" s="1"/>
  <c r="KE38" i="2"/>
  <c r="KE46" i="2" s="1"/>
  <c r="CX52" i="2" s="1"/>
  <c r="KF38" i="2"/>
  <c r="KF46" i="2" s="1"/>
  <c r="CW52" i="2" s="1"/>
  <c r="KE34" i="2"/>
  <c r="KG38" i="2"/>
  <c r="KG46" i="2" s="1"/>
  <c r="CV52" i="2" s="1"/>
  <c r="KF36" i="2"/>
  <c r="KF44" i="2" s="1"/>
  <c r="KI34" i="2"/>
  <c r="KG34" i="2"/>
  <c r="KH38" i="2"/>
  <c r="KH46" i="2" s="1"/>
  <c r="CU52" i="2" s="1"/>
  <c r="KH36" i="2"/>
  <c r="KH44" i="2" s="1"/>
  <c r="KI38" i="2"/>
  <c r="KI46" i="2" s="1"/>
  <c r="CT52" i="2" s="1"/>
  <c r="KH34" i="2"/>
  <c r="KJ34" i="2"/>
  <c r="KJ36" i="2"/>
  <c r="KJ44" i="2" s="1"/>
  <c r="KL38" i="2"/>
  <c r="KL46" i="2" s="1"/>
  <c r="CQ52" i="2" s="1"/>
  <c r="KI36" i="2"/>
  <c r="KI44" i="2" s="1"/>
  <c r="KK34" i="2"/>
  <c r="KJ38" i="2"/>
  <c r="KJ46" i="2" s="1"/>
  <c r="CS52" i="2" s="1"/>
  <c r="KM36" i="2"/>
  <c r="KM44" i="2" s="1"/>
  <c r="KM38" i="2"/>
  <c r="KM46" i="2" s="1"/>
  <c r="CP52" i="2" s="1"/>
  <c r="KK38" i="2"/>
  <c r="KK46" i="2" s="1"/>
  <c r="CR52" i="2" s="1"/>
  <c r="KL34" i="2"/>
  <c r="KM34" i="2"/>
  <c r="KL36" i="2"/>
  <c r="KL44" i="2" s="1"/>
  <c r="KK36" i="2"/>
  <c r="KK44" i="2" s="1"/>
  <c r="KO38" i="2"/>
  <c r="KO46" i="2" s="1"/>
  <c r="CN52" i="2" s="1"/>
  <c r="KO34" i="2"/>
  <c r="KN36" i="2"/>
  <c r="KN44" i="2" s="1"/>
  <c r="KO36" i="2"/>
  <c r="KO44" i="2" s="1"/>
  <c r="KQ36" i="2"/>
  <c r="KQ44" i="2" s="1"/>
  <c r="KN38" i="2"/>
  <c r="KN46" i="2" s="1"/>
  <c r="CO52" i="2" s="1"/>
  <c r="KN34" i="2"/>
  <c r="KQ38" i="2"/>
  <c r="KQ46" i="2" s="1"/>
  <c r="CL52" i="2" s="1"/>
  <c r="KP36" i="2"/>
  <c r="KP44" i="2" s="1"/>
  <c r="KP34" i="2"/>
  <c r="KQ34" i="2"/>
  <c r="KP38" i="2"/>
  <c r="KP46" i="2" s="1"/>
  <c r="CM52" i="2" s="1"/>
  <c r="KS34" i="2"/>
  <c r="KS36" i="2"/>
  <c r="KS44" i="2" s="1"/>
  <c r="KR38" i="2"/>
  <c r="KR46" i="2" s="1"/>
  <c r="CK52" i="2" s="1"/>
  <c r="KR34" i="2"/>
  <c r="KT36" i="2"/>
  <c r="KT44" i="2" s="1"/>
  <c r="KR36" i="2"/>
  <c r="KR44" i="2" s="1"/>
  <c r="KT38" i="2"/>
  <c r="KT46" i="2" s="1"/>
  <c r="CI52" i="2" s="1"/>
  <c r="KU36" i="2"/>
  <c r="KU44" i="2" s="1"/>
  <c r="KS38" i="2"/>
  <c r="KS46" i="2" s="1"/>
  <c r="CJ52" i="2" s="1"/>
  <c r="KU38" i="2"/>
  <c r="KU46" i="2" s="1"/>
  <c r="CH52" i="2" s="1"/>
  <c r="KV34" i="2"/>
  <c r="KU34" i="2"/>
  <c r="KT34" i="2"/>
  <c r="KV38" i="2"/>
  <c r="KV46" i="2" s="1"/>
  <c r="CG52" i="2" s="1"/>
  <c r="KX36" i="2"/>
  <c r="KX44" i="2" s="1"/>
  <c r="KW38" i="2"/>
  <c r="KW46" i="2" s="1"/>
  <c r="CF52" i="2" s="1"/>
  <c r="KW34" i="2"/>
  <c r="KV36" i="2"/>
  <c r="KV44" i="2" s="1"/>
  <c r="KX34" i="2"/>
  <c r="KW36" i="2"/>
  <c r="KW44" i="2" s="1"/>
  <c r="KX38" i="2"/>
  <c r="KX46" i="2" s="1"/>
  <c r="CE52" i="2" s="1"/>
  <c r="LA36" i="2"/>
  <c r="LA44" i="2" s="1"/>
  <c r="KZ36" i="2"/>
  <c r="KZ44" i="2" s="1"/>
  <c r="KY36" i="2"/>
  <c r="KY44" i="2" s="1"/>
  <c r="KY34" i="2"/>
  <c r="KY38" i="2"/>
  <c r="KY46" i="2" s="1"/>
  <c r="CD52" i="2" s="1"/>
  <c r="KZ34" i="2"/>
  <c r="LB36" i="2"/>
  <c r="LB44" i="2" s="1"/>
  <c r="LA38" i="2"/>
  <c r="LA46" i="2" s="1"/>
  <c r="CB52" i="2" s="1"/>
  <c r="KZ38" i="2"/>
  <c r="KZ46" i="2" s="1"/>
  <c r="CC52" i="2" s="1"/>
  <c r="LC38" i="2"/>
  <c r="LC46" i="2" s="1"/>
  <c r="BZ52" i="2" s="1"/>
  <c r="LC34" i="2"/>
  <c r="LB34" i="2"/>
  <c r="LC36" i="2"/>
  <c r="LC44" i="2" s="1"/>
  <c r="LA34" i="2"/>
  <c r="LE34" i="2"/>
  <c r="LD34" i="2"/>
  <c r="LD36" i="2"/>
  <c r="LD44" i="2" s="1"/>
  <c r="LF36" i="2"/>
  <c r="LF44" i="2" s="1"/>
  <c r="LB38" i="2"/>
  <c r="LB46" i="2" s="1"/>
  <c r="CA52" i="2" s="1"/>
  <c r="LE36" i="2"/>
  <c r="LE44" i="2" s="1"/>
  <c r="LD38" i="2"/>
  <c r="LD46" i="2" s="1"/>
  <c r="BY52" i="2" s="1"/>
  <c r="LE38" i="2"/>
  <c r="LE46" i="2" s="1"/>
  <c r="BX52" i="2" s="1"/>
  <c r="LG34" i="2"/>
  <c r="LG38" i="2"/>
  <c r="LG46" i="2" s="1"/>
  <c r="BV52" i="2" s="1"/>
  <c r="LF38" i="2"/>
  <c r="LF46" i="2" s="1"/>
  <c r="BW52" i="2" s="1"/>
  <c r="LF34" i="2"/>
  <c r="LH36" i="2"/>
  <c r="LH44" i="2" s="1"/>
  <c r="LH34" i="2"/>
  <c r="LI36" i="2"/>
  <c r="LI44" i="2" s="1"/>
  <c r="LI38" i="2"/>
  <c r="LI46" i="2" s="1"/>
  <c r="BT52" i="2" s="1"/>
  <c r="LH38" i="2"/>
  <c r="LH46" i="2" s="1"/>
  <c r="BU52" i="2" s="1"/>
  <c r="LG36" i="2"/>
  <c r="LG44" i="2" s="1"/>
  <c r="LJ34" i="2"/>
  <c r="LJ38" i="2"/>
  <c r="LJ46" i="2" s="1"/>
  <c r="BS52" i="2" s="1"/>
  <c r="LI34" i="2"/>
  <c r="LJ36" i="2"/>
  <c r="LJ44" i="2" s="1"/>
  <c r="LL36" i="2"/>
  <c r="LL44" i="2" s="1"/>
  <c r="LL34" i="2"/>
  <c r="LL38" i="2"/>
  <c r="LL46" i="2" s="1"/>
  <c r="BQ52" i="2" s="1"/>
  <c r="LK34" i="2"/>
  <c r="LK36" i="2"/>
  <c r="LK44" i="2" s="1"/>
  <c r="LK38" i="2"/>
  <c r="LK46" i="2" s="1"/>
  <c r="BR52" i="2" s="1"/>
  <c r="LM34" i="2"/>
  <c r="LO38" i="2"/>
  <c r="LO46" i="2" s="1"/>
  <c r="BN52" i="2" s="1"/>
  <c r="LN36" i="2"/>
  <c r="LN44" i="2" s="1"/>
  <c r="LM38" i="2"/>
  <c r="LM46" i="2" s="1"/>
  <c r="BP52" i="2" s="1"/>
  <c r="LM36" i="2"/>
  <c r="LM44" i="2" s="1"/>
  <c r="LN38" i="2"/>
  <c r="LN46" i="2" s="1"/>
  <c r="BO52" i="2" s="1"/>
  <c r="LO34" i="2"/>
  <c r="LO36" i="2"/>
  <c r="LO44" i="2" s="1"/>
  <c r="LN34" i="2"/>
  <c r="LP36" i="2"/>
  <c r="LP44" i="2" s="1"/>
  <c r="LP34" i="2"/>
  <c r="LQ34" i="2"/>
  <c r="LQ36" i="2"/>
  <c r="LQ44" i="2" s="1"/>
  <c r="LP38" i="2"/>
  <c r="LP46" i="2" s="1"/>
  <c r="BM52" i="2" s="1"/>
  <c r="LR38" i="2"/>
  <c r="LR46" i="2" s="1"/>
  <c r="BK52" i="2" s="1"/>
  <c r="LR36" i="2"/>
  <c r="LR44" i="2" s="1"/>
  <c r="LS36" i="2"/>
  <c r="LS44" i="2" s="1"/>
  <c r="LQ38" i="2"/>
  <c r="LQ46" i="2" s="1"/>
  <c r="BL52" i="2" s="1"/>
  <c r="LR34" i="2"/>
  <c r="LT34" i="2"/>
  <c r="LT36" i="2"/>
  <c r="LT44" i="2" s="1"/>
  <c r="LS34" i="2"/>
  <c r="LS38" i="2"/>
  <c r="LS46" i="2" s="1"/>
  <c r="BJ52" i="2" s="1"/>
  <c r="LU38" i="2"/>
  <c r="LU46" i="2" s="1"/>
  <c r="BH52" i="2" s="1"/>
  <c r="LW36" i="2"/>
  <c r="LW44" i="2" s="1"/>
  <c r="LU36" i="2"/>
  <c r="LU44" i="2" s="1"/>
  <c r="LT38" i="2"/>
  <c r="LT46" i="2" s="1"/>
  <c r="BI52" i="2" s="1"/>
  <c r="LU34" i="2"/>
  <c r="LV38" i="2"/>
  <c r="LV46" i="2" s="1"/>
  <c r="BG52" i="2" s="1"/>
  <c r="LV34" i="2"/>
  <c r="LX36" i="2"/>
  <c r="LX44" i="2" s="1"/>
  <c r="LX34" i="2"/>
  <c r="LW38" i="2"/>
  <c r="LW46" i="2" s="1"/>
  <c r="BF52" i="2" s="1"/>
  <c r="LZ34" i="2"/>
  <c r="LW34" i="2"/>
  <c r="LV36" i="2"/>
  <c r="LV44" i="2" s="1"/>
  <c r="LY38" i="2"/>
  <c r="LY46" i="2" s="1"/>
  <c r="BD52" i="2" s="1"/>
  <c r="LY34" i="2"/>
  <c r="MA38" i="2"/>
  <c r="MA46" i="2" s="1"/>
  <c r="BB52" i="2" s="1"/>
  <c r="LX38" i="2"/>
  <c r="LX46" i="2" s="1"/>
  <c r="BE52" i="2" s="1"/>
  <c r="LZ36" i="2"/>
  <c r="LZ44" i="2" s="1"/>
  <c r="LY36" i="2"/>
  <c r="LY44" i="2" s="1"/>
  <c r="MB38" i="2"/>
  <c r="MB46" i="2" s="1"/>
  <c r="BA52" i="2" s="1"/>
  <c r="MA36" i="2"/>
  <c r="MA44" i="2" s="1"/>
  <c r="MB36" i="2"/>
  <c r="MB44" i="2" s="1"/>
  <c r="MC34" i="2"/>
  <c r="LZ38" i="2"/>
  <c r="LZ46" i="2" s="1"/>
  <c r="BC52" i="2" s="1"/>
  <c r="MB34" i="2"/>
  <c r="MA34" i="2"/>
  <c r="MC38" i="2"/>
  <c r="MC46" i="2" s="1"/>
  <c r="AZ52" i="2" s="1"/>
  <c r="ME38" i="2"/>
  <c r="ME46" i="2" s="1"/>
  <c r="AX52" i="2" s="1"/>
  <c r="MD36" i="2"/>
  <c r="MD44" i="2" s="1"/>
  <c r="MC36" i="2"/>
  <c r="MC44" i="2" s="1"/>
  <c r="MD34" i="2"/>
  <c r="MD38" i="2"/>
  <c r="MD46" i="2" s="1"/>
  <c r="AY52" i="2" s="1"/>
  <c r="ME36" i="2"/>
  <c r="ME44" i="2" s="1"/>
  <c r="MF38" i="2"/>
  <c r="MF46" i="2" s="1"/>
  <c r="AW52" i="2" s="1"/>
  <c r="ME34" i="2"/>
  <c r="MF34" i="2"/>
  <c r="MF36" i="2"/>
  <c r="MF44" i="2" s="1"/>
  <c r="MG36" i="2"/>
  <c r="MG44" i="2" s="1"/>
  <c r="MG38" i="2"/>
  <c r="MG46" i="2" s="1"/>
  <c r="AV52" i="2" s="1"/>
  <c r="MI38" i="2"/>
  <c r="MI46" i="2" s="1"/>
  <c r="AT52" i="2" s="1"/>
  <c r="MI34" i="2"/>
  <c r="MJ34" i="2"/>
  <c r="MI36" i="2"/>
  <c r="MI44" i="2" s="1"/>
  <c r="MH36" i="2"/>
  <c r="MH44" i="2" s="1"/>
  <c r="MH38" i="2"/>
  <c r="MH46" i="2" s="1"/>
  <c r="AU52" i="2" s="1"/>
  <c r="MG34" i="2"/>
  <c r="MJ36" i="2"/>
  <c r="MJ44" i="2" s="1"/>
  <c r="MK36" i="2"/>
  <c r="MK44" i="2" s="1"/>
  <c r="MH34" i="2"/>
  <c r="MK38" i="2"/>
  <c r="MK46" i="2" s="1"/>
  <c r="AR52" i="2" s="1"/>
  <c r="ML36" i="2"/>
  <c r="ML44" i="2" s="1"/>
  <c r="MJ38" i="2"/>
  <c r="MJ46" i="2" s="1"/>
  <c r="AS52" i="2" s="1"/>
  <c r="MK34" i="2"/>
  <c r="ML38" i="2"/>
  <c r="ML46" i="2" s="1"/>
  <c r="AQ52" i="2" s="1"/>
  <c r="ML34" i="2"/>
  <c r="MN38" i="2"/>
  <c r="MN46" i="2" s="1"/>
  <c r="AO52" i="2" s="1"/>
  <c r="MM36" i="2"/>
  <c r="MM44" i="2" s="1"/>
  <c r="MM34" i="2"/>
  <c r="MN34" i="2"/>
  <c r="MN36" i="2"/>
  <c r="MN44" i="2" s="1"/>
  <c r="MM38" i="2"/>
  <c r="MM46" i="2" s="1"/>
  <c r="AP52" i="2" s="1"/>
  <c r="MP38" i="2"/>
  <c r="MP46" i="2" s="1"/>
  <c r="AM52" i="2" s="1"/>
  <c r="MO38" i="2"/>
  <c r="MO46" i="2" s="1"/>
  <c r="AN52" i="2" s="1"/>
  <c r="MR36" i="2"/>
  <c r="MR44" i="2" s="1"/>
  <c r="MO36" i="2"/>
  <c r="MO44" i="2" s="1"/>
  <c r="MO34" i="2"/>
  <c r="MQ34" i="2"/>
  <c r="MP36" i="2"/>
  <c r="MP44" i="2" s="1"/>
  <c r="MP34" i="2"/>
  <c r="MR38" i="2"/>
  <c r="MR46" i="2" s="1"/>
  <c r="AK52" i="2" s="1"/>
  <c r="MR34" i="2"/>
  <c r="MQ38" i="2"/>
  <c r="MQ46" i="2" s="1"/>
  <c r="AL52" i="2" s="1"/>
  <c r="MQ36" i="2"/>
  <c r="MQ44" i="2" s="1"/>
  <c r="MU36" i="2"/>
  <c r="MU44" i="2" s="1"/>
  <c r="MS36" i="2"/>
  <c r="MS44" i="2" s="1"/>
  <c r="MS38" i="2"/>
  <c r="MS46" i="2" s="1"/>
  <c r="AJ52" i="2" s="1"/>
  <c r="MT38" i="2"/>
  <c r="MT46" i="2" s="1"/>
  <c r="AI52" i="2" s="1"/>
  <c r="MS34" i="2"/>
  <c r="MT34" i="2"/>
  <c r="MV38" i="2"/>
  <c r="MV46" i="2" s="1"/>
  <c r="AG52" i="2" s="1"/>
  <c r="MT36" i="2"/>
  <c r="MT44" i="2" s="1"/>
  <c r="MV36" i="2"/>
  <c r="MV44" i="2" s="1"/>
  <c r="MU38" i="2"/>
  <c r="MU46" i="2" s="1"/>
  <c r="AH52" i="2" s="1"/>
  <c r="MV34" i="2"/>
  <c r="MX38" i="2"/>
  <c r="MX46" i="2" s="1"/>
  <c r="AE52" i="2" s="1"/>
  <c r="MU34" i="2"/>
  <c r="MX34" i="2"/>
  <c r="MW38" i="2"/>
  <c r="MW46" i="2" s="1"/>
  <c r="AF52" i="2" s="1"/>
  <c r="MW34" i="2"/>
  <c r="MY38" i="2"/>
  <c r="MY46" i="2" s="1"/>
  <c r="AD52" i="2" s="1"/>
  <c r="MW36" i="2"/>
  <c r="MW44" i="2" s="1"/>
  <c r="MX36" i="2"/>
  <c r="MX44" i="2" s="1"/>
  <c r="MY36" i="2"/>
  <c r="MY44" i="2" s="1"/>
  <c r="MY34" i="2"/>
  <c r="MZ36" i="2"/>
  <c r="MZ44" i="2" s="1"/>
  <c r="MZ38" i="2"/>
  <c r="MZ46" i="2" s="1"/>
  <c r="AC52" i="2" s="1"/>
  <c r="NA38" i="2"/>
  <c r="NA46" i="2" s="1"/>
  <c r="AB52" i="2" s="1"/>
  <c r="NB34" i="2"/>
  <c r="NB38" i="2"/>
  <c r="NB46" i="2" s="1"/>
  <c r="AA52" i="2" s="1"/>
  <c r="MZ34" i="2"/>
  <c r="NA36" i="2"/>
  <c r="NA44" i="2" s="1"/>
  <c r="NB36" i="2"/>
  <c r="NB44" i="2" s="1"/>
  <c r="NA34" i="2"/>
  <c r="NC38" i="2"/>
  <c r="NC46" i="2" s="1"/>
  <c r="Z52" i="2" s="1"/>
  <c r="NC36" i="2"/>
  <c r="NC44" i="2" s="1"/>
  <c r="ND36" i="2"/>
  <c r="ND44" i="2" s="1"/>
  <c r="NC34" i="2"/>
  <c r="NE38" i="2"/>
  <c r="NE46" i="2" s="1"/>
  <c r="X52" i="2" s="1"/>
  <c r="NI38" i="2"/>
  <c r="NI46" i="2" s="1"/>
  <c r="T52" i="2" s="1"/>
  <c r="NF38" i="2"/>
  <c r="NF46" i="2" s="1"/>
  <c r="W52" i="2" s="1"/>
  <c r="NI36" i="2"/>
  <c r="NI44" i="2" s="1"/>
  <c r="NG36" i="2"/>
  <c r="NG44" i="2" s="1"/>
  <c r="NE36" i="2"/>
  <c r="NE44" i="2" s="1"/>
  <c r="NI34" i="2"/>
  <c r="NF34" i="2"/>
  <c r="NG38" i="2"/>
  <c r="NG46" i="2" s="1"/>
  <c r="V52" i="2" s="1"/>
  <c r="NN221" i="2"/>
  <c r="NO222" i="2"/>
  <c r="NO221" i="2" s="1"/>
  <c r="NJ38" i="2"/>
  <c r="NJ46" i="2" s="1"/>
  <c r="S52" i="2" s="1"/>
  <c r="NO55" i="2"/>
  <c r="NO54" i="2" s="1"/>
  <c r="NN54" i="2"/>
  <c r="NG34" i="2"/>
  <c r="NH38" i="2"/>
  <c r="NH46" i="2" s="1"/>
  <c r="U52" i="2" s="1"/>
  <c r="NN31" i="2"/>
  <c r="NO32" i="2"/>
  <c r="NO31" i="2" s="1"/>
  <c r="NK34" i="2"/>
  <c r="NK38" i="2"/>
  <c r="NK46" i="2" s="1"/>
  <c r="R52" i="2" s="1"/>
  <c r="NK36" i="2"/>
  <c r="NK44" i="2" s="1"/>
  <c r="NL48" i="2"/>
  <c r="GS77" i="9" l="1"/>
  <c r="GS85" i="9"/>
  <c r="GS81" i="9"/>
  <c r="GS78" i="9"/>
  <c r="GS83" i="9"/>
  <c r="GS80" i="9"/>
  <c r="GS82" i="9"/>
  <c r="GS84" i="9"/>
  <c r="GS79" i="9"/>
  <c r="GY119" i="11"/>
  <c r="GY113" i="11"/>
  <c r="GY117" i="11"/>
  <c r="GS190" i="8"/>
  <c r="GS200" i="8"/>
  <c r="GS184" i="8"/>
  <c r="GU226" i="8" s="1"/>
  <c r="GS156" i="8"/>
  <c r="GU224" i="8" s="1"/>
  <c r="GY114" i="11"/>
  <c r="GS144" i="8"/>
  <c r="GS211" i="8" s="1"/>
  <c r="GT219" i="8" s="1"/>
  <c r="GT63" i="8" s="1"/>
  <c r="GY115" i="11"/>
  <c r="GY116" i="11"/>
  <c r="GY121" i="11"/>
  <c r="GY118" i="11"/>
  <c r="GX110" i="11"/>
  <c r="GX105" i="11"/>
  <c r="GX103" i="11"/>
  <c r="GX102" i="11"/>
  <c r="GX107" i="11"/>
  <c r="GX109" i="11"/>
  <c r="GX108" i="11"/>
  <c r="GX106" i="11"/>
  <c r="GX104" i="11"/>
  <c r="GW86" i="12"/>
  <c r="GW102" i="12" s="1"/>
  <c r="GX104" i="12" s="1"/>
  <c r="GX42" i="12" s="1"/>
  <c r="GX184" i="11"/>
  <c r="GZ226" i="11" s="1"/>
  <c r="GX156" i="11"/>
  <c r="GZ224" i="11" s="1"/>
  <c r="GX200" i="11"/>
  <c r="GX190" i="11"/>
  <c r="GX144" i="11"/>
  <c r="GX211" i="11" s="1"/>
  <c r="GY219" i="11" s="1"/>
  <c r="GY63" i="11" s="1"/>
  <c r="HA133" i="11"/>
  <c r="HA209" i="11" s="1"/>
  <c r="HB217" i="11" s="1"/>
  <c r="HB61" i="11" s="1"/>
  <c r="HA198" i="11"/>
  <c r="HA182" i="11"/>
  <c r="HA188" i="11"/>
  <c r="HA192" i="11" s="1"/>
  <c r="HA154" i="11"/>
  <c r="GR128" i="8"/>
  <c r="GR132" i="8"/>
  <c r="GR160" i="8" s="1"/>
  <c r="GR131" i="8"/>
  <c r="GR126" i="8"/>
  <c r="GR124" i="8"/>
  <c r="GR188" i="8" s="1"/>
  <c r="GR192" i="8" s="1"/>
  <c r="GR130" i="8"/>
  <c r="GR127" i="8"/>
  <c r="GR129" i="8"/>
  <c r="GT111" i="8"/>
  <c r="GT205" i="8" s="1"/>
  <c r="GU213" i="8" s="1"/>
  <c r="GU57" i="8" s="1"/>
  <c r="GU122" i="8"/>
  <c r="GU207" i="8" s="1"/>
  <c r="GV215" i="8" s="1"/>
  <c r="GV59" i="8" s="1"/>
  <c r="DY253" i="11"/>
  <c r="DY243" i="11"/>
  <c r="DX259" i="8"/>
  <c r="DX251" i="8"/>
  <c r="N188" i="2"/>
  <c r="N192" i="2" s="1"/>
  <c r="N182" i="2"/>
  <c r="N198" i="2"/>
  <c r="N154" i="2"/>
  <c r="NL52" i="2"/>
  <c r="N135" i="2"/>
  <c r="N105" i="2"/>
  <c r="N107" i="2"/>
  <c r="N108" i="2"/>
  <c r="N109" i="2"/>
  <c r="N110" i="2"/>
  <c r="N106" i="2"/>
  <c r="N104" i="2"/>
  <c r="N103" i="2"/>
  <c r="N130" i="2"/>
  <c r="N129" i="2"/>
  <c r="N131" i="2"/>
  <c r="N128" i="2"/>
  <c r="N132" i="2"/>
  <c r="N160" i="2" s="1"/>
  <c r="N125" i="2"/>
  <c r="N127" i="2"/>
  <c r="N126" i="2"/>
  <c r="N143" i="2"/>
  <c r="N162" i="2" s="1"/>
  <c r="S228" i="2" s="1"/>
  <c r="N136" i="2"/>
  <c r="N140" i="2"/>
  <c r="N119" i="2"/>
  <c r="N118" i="2"/>
  <c r="N117" i="2"/>
  <c r="N116" i="2"/>
  <c r="N115" i="2"/>
  <c r="N114" i="2"/>
  <c r="N113" i="2"/>
  <c r="N120" i="2"/>
  <c r="N121" i="2"/>
  <c r="N137" i="2"/>
  <c r="N141" i="2"/>
  <c r="N138" i="2"/>
  <c r="N139" i="2"/>
  <c r="N142" i="2"/>
  <c r="NN202" i="2"/>
  <c r="NO203" i="2"/>
  <c r="NO202" i="2" s="1"/>
  <c r="NL36" i="2"/>
  <c r="NL44" i="2" s="1"/>
  <c r="NL34" i="2"/>
  <c r="NL38" i="2"/>
  <c r="NL46" i="2" s="1"/>
  <c r="Q52" i="2" s="1"/>
  <c r="NM48" i="2"/>
  <c r="NM52" i="2" s="1"/>
  <c r="GS86" i="9" l="1"/>
  <c r="GS102" i="9" s="1"/>
  <c r="GT104" i="9" s="1"/>
  <c r="GT42" i="9" s="1"/>
  <c r="GY122" i="11"/>
  <c r="GY207" i="11" s="1"/>
  <c r="GZ215" i="11" s="1"/>
  <c r="GZ59" i="11" s="1"/>
  <c r="GZ115" i="11" s="1"/>
  <c r="GT142" i="8"/>
  <c r="GT138" i="8"/>
  <c r="GT139" i="8"/>
  <c r="GT143" i="8"/>
  <c r="GT162" i="8" s="1"/>
  <c r="GY228" i="8" s="1"/>
  <c r="GT135" i="8"/>
  <c r="GT137" i="8"/>
  <c r="GT141" i="8"/>
  <c r="GT140" i="8"/>
  <c r="GT136" i="8"/>
  <c r="GU230" i="8"/>
  <c r="GU232" i="8" s="1"/>
  <c r="GS194" i="8"/>
  <c r="GS98" i="9"/>
  <c r="GX111" i="11"/>
  <c r="GX205" i="11" s="1"/>
  <c r="GY213" i="11" s="1"/>
  <c r="GY57" i="11" s="1"/>
  <c r="GX80" i="12"/>
  <c r="GX78" i="12"/>
  <c r="GX84" i="12"/>
  <c r="GX81" i="12"/>
  <c r="GX82" i="12"/>
  <c r="GX77" i="12"/>
  <c r="GX79" i="12"/>
  <c r="GX83" i="12"/>
  <c r="GX85" i="12"/>
  <c r="GR182" i="8"/>
  <c r="GY135" i="11"/>
  <c r="GY137" i="11"/>
  <c r="GY138" i="11"/>
  <c r="GY136" i="11"/>
  <c r="GY139" i="11"/>
  <c r="GY141" i="11"/>
  <c r="GY140" i="11"/>
  <c r="GY142" i="11"/>
  <c r="GY143" i="11"/>
  <c r="GY162" i="11" s="1"/>
  <c r="HD228" i="11" s="1"/>
  <c r="GX194" i="11"/>
  <c r="GX98" i="12"/>
  <c r="GZ230" i="11"/>
  <c r="GZ232" i="11" s="1"/>
  <c r="GR198" i="8"/>
  <c r="GR133" i="8"/>
  <c r="GR209" i="8" s="1"/>
  <c r="GS217" i="8" s="1"/>
  <c r="GS61" i="8" s="1"/>
  <c r="GS124" i="8" s="1"/>
  <c r="GS182" i="8" s="1"/>
  <c r="HB129" i="11"/>
  <c r="HB132" i="11"/>
  <c r="HB160" i="11" s="1"/>
  <c r="HB130" i="11"/>
  <c r="HB124" i="11"/>
  <c r="HB126" i="11"/>
  <c r="HB127" i="11"/>
  <c r="HB125" i="11"/>
  <c r="HB128" i="11"/>
  <c r="HB131" i="11"/>
  <c r="GR154" i="8"/>
  <c r="GU106" i="8"/>
  <c r="GU107" i="8"/>
  <c r="GU105" i="8"/>
  <c r="GU109" i="8"/>
  <c r="GU108" i="8"/>
  <c r="GU110" i="8"/>
  <c r="GU103" i="8"/>
  <c r="GU102" i="8"/>
  <c r="GU104" i="8"/>
  <c r="GV120" i="8"/>
  <c r="GV113" i="8"/>
  <c r="GV114" i="8"/>
  <c r="GV121" i="8"/>
  <c r="GV119" i="8"/>
  <c r="GV117" i="8"/>
  <c r="GV118" i="8"/>
  <c r="GV116" i="8"/>
  <c r="GV115" i="8"/>
  <c r="DY255" i="11"/>
  <c r="DY247" i="11" s="1"/>
  <c r="DY249" i="11" s="1"/>
  <c r="DY257" i="11" s="1"/>
  <c r="DY253" i="8"/>
  <c r="DY243" i="8"/>
  <c r="N184" i="2"/>
  <c r="P226" i="2" s="1"/>
  <c r="N190" i="2"/>
  <c r="N98" i="4" s="1"/>
  <c r="N200" i="2"/>
  <c r="N156" i="2"/>
  <c r="P224" i="2" s="1"/>
  <c r="N111" i="2"/>
  <c r="N205" i="2" s="1"/>
  <c r="N133" i="2"/>
  <c r="N209" i="2" s="1"/>
  <c r="N144" i="2"/>
  <c r="N211" i="2" s="1"/>
  <c r="N122" i="2"/>
  <c r="N207" i="2" s="1"/>
  <c r="NM34" i="2"/>
  <c r="NM38" i="2"/>
  <c r="NM46" i="2" s="1"/>
  <c r="P52" i="2" s="1"/>
  <c r="NM36" i="2"/>
  <c r="NM44" i="2" s="1"/>
  <c r="P50" i="2" s="1"/>
  <c r="NN48" i="2"/>
  <c r="NN52" i="2" s="1"/>
  <c r="GT80" i="9" l="1"/>
  <c r="GT81" i="9"/>
  <c r="GT82" i="9"/>
  <c r="GT85" i="9"/>
  <c r="GT78" i="9"/>
  <c r="GT77" i="9"/>
  <c r="GT79" i="9"/>
  <c r="GT84" i="9"/>
  <c r="GT83" i="9"/>
  <c r="GZ119" i="11"/>
  <c r="GZ116" i="11"/>
  <c r="GZ113" i="11"/>
  <c r="GZ117" i="11"/>
  <c r="GZ114" i="11"/>
  <c r="GZ121" i="11"/>
  <c r="GZ120" i="11"/>
  <c r="GZ118" i="11"/>
  <c r="GT190" i="8"/>
  <c r="GT184" i="8"/>
  <c r="GV226" i="8" s="1"/>
  <c r="GT156" i="8"/>
  <c r="GV224" i="8" s="1"/>
  <c r="GT200" i="8"/>
  <c r="GT144" i="8"/>
  <c r="GT211" i="8" s="1"/>
  <c r="GU219" i="8" s="1"/>
  <c r="GU63" i="8" s="1"/>
  <c r="GY105" i="11"/>
  <c r="GY106" i="11"/>
  <c r="GY108" i="11"/>
  <c r="GY103" i="11"/>
  <c r="GY104" i="11"/>
  <c r="GY102" i="11"/>
  <c r="GY109" i="11"/>
  <c r="GY107" i="11"/>
  <c r="GY110" i="11"/>
  <c r="GX86" i="12"/>
  <c r="GX102" i="12" s="1"/>
  <c r="GY104" i="12" s="1"/>
  <c r="GY42" i="12" s="1"/>
  <c r="GY156" i="11"/>
  <c r="HA224" i="11" s="1"/>
  <c r="GY184" i="11"/>
  <c r="HA226" i="11" s="1"/>
  <c r="GY200" i="11"/>
  <c r="GY190" i="11"/>
  <c r="GY144" i="11"/>
  <c r="GY211" i="11" s="1"/>
  <c r="GZ219" i="11" s="1"/>
  <c r="GZ63" i="11" s="1"/>
  <c r="HB133" i="11"/>
  <c r="HB209" i="11" s="1"/>
  <c r="HC217" i="11" s="1"/>
  <c r="HC61" i="11" s="1"/>
  <c r="GS154" i="8"/>
  <c r="GS132" i="8"/>
  <c r="GS160" i="8" s="1"/>
  <c r="GS198" i="8"/>
  <c r="GS129" i="8"/>
  <c r="GS188" i="8"/>
  <c r="GS192" i="8" s="1"/>
  <c r="GS131" i="8"/>
  <c r="HB188" i="11"/>
  <c r="HB192" i="11" s="1"/>
  <c r="HB182" i="11"/>
  <c r="HB198" i="11"/>
  <c r="HB154" i="11"/>
  <c r="GS128" i="8"/>
  <c r="GS126" i="8"/>
  <c r="GS127" i="8"/>
  <c r="GS125" i="8"/>
  <c r="GS130" i="8"/>
  <c r="GU111" i="8"/>
  <c r="GU205" i="8" s="1"/>
  <c r="GV213" i="8" s="1"/>
  <c r="GV57" i="8" s="1"/>
  <c r="GV104" i="8" s="1"/>
  <c r="GV122" i="8"/>
  <c r="GV207" i="8" s="1"/>
  <c r="GW215" i="8" s="1"/>
  <c r="GW59" i="8" s="1"/>
  <c r="GW114" i="8" s="1"/>
  <c r="DY259" i="11"/>
  <c r="DZ245" i="11"/>
  <c r="DY251" i="11"/>
  <c r="DY255" i="8"/>
  <c r="DY247" i="8" s="1"/>
  <c r="DY249" i="8" s="1"/>
  <c r="DY257" i="8" s="1"/>
  <c r="DZ245" i="8" s="1"/>
  <c r="N194" i="2"/>
  <c r="NN36" i="2"/>
  <c r="NN44" i="2" s="1"/>
  <c r="O50" i="2" s="1"/>
  <c r="NN34" i="2"/>
  <c r="NN38" i="2"/>
  <c r="NN46" i="2" s="1"/>
  <c r="O52" i="2" s="1"/>
  <c r="NO48" i="2"/>
  <c r="NO52" i="2" s="1"/>
  <c r="GT86" i="9" l="1"/>
  <c r="GT102" i="9" s="1"/>
  <c r="GU104" i="9" s="1"/>
  <c r="GU42" i="9" s="1"/>
  <c r="GZ122" i="11"/>
  <c r="GZ207" i="11" s="1"/>
  <c r="HA215" i="11" s="1"/>
  <c r="HA59" i="11" s="1"/>
  <c r="GU141" i="8"/>
  <c r="GU143" i="8"/>
  <c r="GU162" i="8" s="1"/>
  <c r="GZ228" i="8" s="1"/>
  <c r="GU136" i="8"/>
  <c r="GU142" i="8"/>
  <c r="GU138" i="8"/>
  <c r="GU137" i="8"/>
  <c r="GU140" i="8"/>
  <c r="GU135" i="8"/>
  <c r="GU139" i="8"/>
  <c r="GV230" i="8"/>
  <c r="GV232" i="8" s="1"/>
  <c r="GT194" i="8"/>
  <c r="GT98" i="9"/>
  <c r="GY111" i="11"/>
  <c r="GY205" i="11" s="1"/>
  <c r="GZ213" i="11" s="1"/>
  <c r="GZ57" i="11" s="1"/>
  <c r="GY84" i="12"/>
  <c r="GY83" i="12"/>
  <c r="GY85" i="12"/>
  <c r="GY82" i="12"/>
  <c r="GY78" i="12"/>
  <c r="GY81" i="12"/>
  <c r="GY77" i="12"/>
  <c r="GY79" i="12"/>
  <c r="GY80" i="12"/>
  <c r="GS133" i="8"/>
  <c r="GS209" i="8" s="1"/>
  <c r="GT217" i="8" s="1"/>
  <c r="GT61" i="8" s="1"/>
  <c r="GT126" i="8" s="1"/>
  <c r="GY98" i="12"/>
  <c r="GY194" i="11"/>
  <c r="GZ137" i="11"/>
  <c r="GZ141" i="11"/>
  <c r="GZ139" i="11"/>
  <c r="GZ138" i="11"/>
  <c r="GZ142" i="11"/>
  <c r="GZ140" i="11"/>
  <c r="GZ136" i="11"/>
  <c r="GZ143" i="11"/>
  <c r="GZ162" i="11" s="1"/>
  <c r="HE228" i="11" s="1"/>
  <c r="GZ135" i="11"/>
  <c r="HA230" i="11"/>
  <c r="HA232" i="11" s="1"/>
  <c r="HC131" i="11"/>
  <c r="HC127" i="11"/>
  <c r="HC128" i="11"/>
  <c r="HC124" i="11"/>
  <c r="HC125" i="11"/>
  <c r="HC132" i="11"/>
  <c r="HC160" i="11" s="1"/>
  <c r="HC130" i="11"/>
  <c r="HC126" i="11"/>
  <c r="HC129" i="11"/>
  <c r="GV107" i="8"/>
  <c r="GV106" i="8"/>
  <c r="GV108" i="8"/>
  <c r="GV110" i="8"/>
  <c r="GV102" i="8"/>
  <c r="GV103" i="8"/>
  <c r="GV109" i="8"/>
  <c r="GV105" i="8"/>
  <c r="GW116" i="8"/>
  <c r="GW118" i="8"/>
  <c r="GW117" i="8"/>
  <c r="GW120" i="8"/>
  <c r="GW113" i="8"/>
  <c r="GW115" i="8"/>
  <c r="GW121" i="8"/>
  <c r="GW119" i="8"/>
  <c r="DZ243" i="11"/>
  <c r="DZ253" i="11"/>
  <c r="DY259" i="8"/>
  <c r="DY251" i="8"/>
  <c r="NO38" i="2"/>
  <c r="NO36" i="2"/>
  <c r="NO44" i="2" s="1"/>
  <c r="NO34" i="2"/>
  <c r="NO50" i="2"/>
  <c r="GU80" i="9" l="1"/>
  <c r="GU83" i="9"/>
  <c r="GU85" i="9"/>
  <c r="GU77" i="9"/>
  <c r="GU84" i="9"/>
  <c r="GU78" i="9"/>
  <c r="GU86" i="9" s="1"/>
  <c r="GU102" i="9" s="1"/>
  <c r="GV104" i="9" s="1"/>
  <c r="GV42" i="9" s="1"/>
  <c r="GV80" i="9" s="1"/>
  <c r="GU81" i="9"/>
  <c r="GU79" i="9"/>
  <c r="GU82" i="9"/>
  <c r="GU144" i="8"/>
  <c r="GU211" i="8" s="1"/>
  <c r="GV219" i="8" s="1"/>
  <c r="GV63" i="8" s="1"/>
  <c r="GV137" i="8" s="1"/>
  <c r="HA118" i="11"/>
  <c r="HA116" i="11"/>
  <c r="HA117" i="11"/>
  <c r="HA120" i="11"/>
  <c r="HA121" i="11"/>
  <c r="HA113" i="11"/>
  <c r="HA119" i="11"/>
  <c r="HA115" i="11"/>
  <c r="HA114" i="11"/>
  <c r="GU190" i="8"/>
  <c r="GU184" i="8"/>
  <c r="GW226" i="8" s="1"/>
  <c r="GU156" i="8"/>
  <c r="GW224" i="8" s="1"/>
  <c r="GU200" i="8"/>
  <c r="GZ105" i="11"/>
  <c r="GZ108" i="11"/>
  <c r="GZ110" i="11"/>
  <c r="GZ103" i="11"/>
  <c r="GZ104" i="11"/>
  <c r="GZ107" i="11"/>
  <c r="GZ109" i="11"/>
  <c r="GZ102" i="11"/>
  <c r="GZ106" i="11"/>
  <c r="GY86" i="12"/>
  <c r="GY102" i="12" s="1"/>
  <c r="GZ104" i="12" s="1"/>
  <c r="GZ42" i="12" s="1"/>
  <c r="GZ190" i="11"/>
  <c r="GZ184" i="11"/>
  <c r="HB226" i="11" s="1"/>
  <c r="GZ156" i="11"/>
  <c r="HB224" i="11" s="1"/>
  <c r="GZ200" i="11"/>
  <c r="GT131" i="8"/>
  <c r="GT132" i="8"/>
  <c r="GT160" i="8" s="1"/>
  <c r="GZ144" i="11"/>
  <c r="GZ211" i="11" s="1"/>
  <c r="HA219" i="11" s="1"/>
  <c r="HA63" i="11" s="1"/>
  <c r="GT130" i="8"/>
  <c r="GT124" i="8"/>
  <c r="GT198" i="8" s="1"/>
  <c r="GT125" i="8"/>
  <c r="GT127" i="8"/>
  <c r="GT128" i="8"/>
  <c r="GT129" i="8"/>
  <c r="GV111" i="8"/>
  <c r="GV205" i="8" s="1"/>
  <c r="GW213" i="8" s="1"/>
  <c r="GW57" i="8" s="1"/>
  <c r="GW104" i="8" s="1"/>
  <c r="HC154" i="11"/>
  <c r="HC182" i="11"/>
  <c r="HC188" i="11"/>
  <c r="HC192" i="11" s="1"/>
  <c r="HC198" i="11"/>
  <c r="HC133" i="11"/>
  <c r="HC209" i="11" s="1"/>
  <c r="HD217" i="11" s="1"/>
  <c r="HD61" i="11" s="1"/>
  <c r="GW122" i="8"/>
  <c r="GW207" i="8" s="1"/>
  <c r="GX215" i="8" s="1"/>
  <c r="GX59" i="8" s="1"/>
  <c r="DZ255" i="11"/>
  <c r="DZ247" i="11" s="1"/>
  <c r="DZ249" i="11" s="1"/>
  <c r="DZ257" i="11" s="1"/>
  <c r="DZ243" i="8"/>
  <c r="DZ253" i="8"/>
  <c r="K38" i="2"/>
  <c r="NO46" i="2"/>
  <c r="NN50" i="2"/>
  <c r="GV84" i="9" l="1"/>
  <c r="GV77" i="9"/>
  <c r="GV82" i="9"/>
  <c r="GV79" i="9"/>
  <c r="GV85" i="9"/>
  <c r="GV83" i="9"/>
  <c r="GV81" i="9"/>
  <c r="HA122" i="11"/>
  <c r="HA207" i="11" s="1"/>
  <c r="HB215" i="11" s="1"/>
  <c r="HB59" i="11" s="1"/>
  <c r="HB117" i="11" s="1"/>
  <c r="GV78" i="9"/>
  <c r="GV139" i="8"/>
  <c r="GV142" i="8"/>
  <c r="GV143" i="8"/>
  <c r="GV162" i="8" s="1"/>
  <c r="HA228" i="8" s="1"/>
  <c r="GV140" i="8"/>
  <c r="GV138" i="8"/>
  <c r="GV141" i="8"/>
  <c r="GV135" i="8"/>
  <c r="GV200" i="8" s="1"/>
  <c r="GV136" i="8"/>
  <c r="GW230" i="8"/>
  <c r="GW232" i="8" s="1"/>
  <c r="GV184" i="8"/>
  <c r="GX226" i="8" s="1"/>
  <c r="GU194" i="8"/>
  <c r="GU98" i="9"/>
  <c r="GZ111" i="11"/>
  <c r="GZ205" i="11" s="1"/>
  <c r="HA213" i="11" s="1"/>
  <c r="HA57" i="11" s="1"/>
  <c r="GZ85" i="12"/>
  <c r="GZ80" i="12"/>
  <c r="GZ81" i="12"/>
  <c r="GZ79" i="12"/>
  <c r="GZ77" i="12"/>
  <c r="GZ84" i="12"/>
  <c r="GZ83" i="12"/>
  <c r="GZ82" i="12"/>
  <c r="GZ78" i="12"/>
  <c r="GT133" i="8"/>
  <c r="GT209" i="8" s="1"/>
  <c r="GU217" i="8" s="1"/>
  <c r="GU61" i="8" s="1"/>
  <c r="GU128" i="8" s="1"/>
  <c r="GT182" i="8"/>
  <c r="GT188" i="8"/>
  <c r="GT192" i="8" s="1"/>
  <c r="GT154" i="8"/>
  <c r="HA141" i="11"/>
  <c r="HA143" i="11"/>
  <c r="HA162" i="11" s="1"/>
  <c r="HF228" i="11" s="1"/>
  <c r="HA139" i="11"/>
  <c r="HA140" i="11"/>
  <c r="HA138" i="11"/>
  <c r="HA135" i="11"/>
  <c r="HA137" i="11"/>
  <c r="HA142" i="11"/>
  <c r="HA136" i="11"/>
  <c r="HB230" i="11"/>
  <c r="HB232" i="11" s="1"/>
  <c r="GZ98" i="12"/>
  <c r="GZ194" i="11"/>
  <c r="GW108" i="8"/>
  <c r="GW105" i="8"/>
  <c r="GW102" i="8"/>
  <c r="GW107" i="8"/>
  <c r="GW103" i="8"/>
  <c r="GW110" i="8"/>
  <c r="GW106" i="8"/>
  <c r="GW109" i="8"/>
  <c r="HD124" i="11"/>
  <c r="HD128" i="11"/>
  <c r="HD125" i="11"/>
  <c r="HD126" i="11"/>
  <c r="HD130" i="11"/>
  <c r="HD132" i="11"/>
  <c r="HD160" i="11" s="1"/>
  <c r="HD127" i="11"/>
  <c r="HD131" i="11"/>
  <c r="HD129" i="11"/>
  <c r="GX119" i="8"/>
  <c r="GX116" i="8"/>
  <c r="GX120" i="8"/>
  <c r="GX113" i="8"/>
  <c r="GX115" i="8"/>
  <c r="GX117" i="8"/>
  <c r="GX118" i="8"/>
  <c r="GX121" i="8"/>
  <c r="GX114" i="8"/>
  <c r="DZ251" i="11"/>
  <c r="EA243" i="11" s="1"/>
  <c r="DZ259" i="11"/>
  <c r="EA245" i="11"/>
  <c r="DZ255" i="8"/>
  <c r="DZ247" i="8" s="1"/>
  <c r="DZ249" i="8" s="1"/>
  <c r="DZ257" i="8" s="1"/>
  <c r="O213" i="2"/>
  <c r="K46" i="2"/>
  <c r="N52" i="2"/>
  <c r="K52" i="2" s="1"/>
  <c r="NL50" i="2"/>
  <c r="GV156" i="8" l="1"/>
  <c r="GX224" i="8" s="1"/>
  <c r="GX230" i="8" s="1"/>
  <c r="GX232" i="8" s="1"/>
  <c r="GV190" i="8"/>
  <c r="GV144" i="8"/>
  <c r="GV211" i="8" s="1"/>
  <c r="GW219" i="8" s="1"/>
  <c r="GW63" i="8" s="1"/>
  <c r="GW139" i="8" s="1"/>
  <c r="GV86" i="9"/>
  <c r="GV102" i="9" s="1"/>
  <c r="GW104" i="9" s="1"/>
  <c r="GW42" i="9" s="1"/>
  <c r="GW80" i="9" s="1"/>
  <c r="HB121" i="11"/>
  <c r="HB120" i="11"/>
  <c r="HB115" i="11"/>
  <c r="HB114" i="11"/>
  <c r="HB113" i="11"/>
  <c r="HB119" i="11"/>
  <c r="HB116" i="11"/>
  <c r="HB118" i="11"/>
  <c r="GV98" i="9"/>
  <c r="GV194" i="8"/>
  <c r="HA107" i="11"/>
  <c r="HA110" i="11"/>
  <c r="HA103" i="11"/>
  <c r="HA109" i="11"/>
  <c r="HA105" i="11"/>
  <c r="HA108" i="11"/>
  <c r="HA106" i="11"/>
  <c r="HA102" i="11"/>
  <c r="HA104" i="11"/>
  <c r="GZ86" i="12"/>
  <c r="GZ102" i="12" s="1"/>
  <c r="HA104" i="12" s="1"/>
  <c r="HA42" i="12" s="1"/>
  <c r="HA83" i="12" s="1"/>
  <c r="GW111" i="8"/>
  <c r="GW205" i="8" s="1"/>
  <c r="GX213" i="8" s="1"/>
  <c r="GX57" i="8" s="1"/>
  <c r="GX110" i="8" s="1"/>
  <c r="GU126" i="8"/>
  <c r="GU132" i="8"/>
  <c r="GU160" i="8" s="1"/>
  <c r="GU129" i="8"/>
  <c r="GU124" i="8"/>
  <c r="GU198" i="8" s="1"/>
  <c r="GU125" i="8"/>
  <c r="GU131" i="8"/>
  <c r="GU130" i="8"/>
  <c r="GU127" i="8"/>
  <c r="HA190" i="11"/>
  <c r="HA184" i="11"/>
  <c r="HC226" i="11" s="1"/>
  <c r="HA200" i="11"/>
  <c r="HA156" i="11"/>
  <c r="HC224" i="11" s="1"/>
  <c r="HA144" i="11"/>
  <c r="HA211" i="11" s="1"/>
  <c r="HB219" i="11" s="1"/>
  <c r="HB63" i="11" s="1"/>
  <c r="EA253" i="11"/>
  <c r="EA255" i="11" s="1"/>
  <c r="EA247" i="11" s="1"/>
  <c r="EA249" i="11" s="1"/>
  <c r="EA257" i="11" s="1"/>
  <c r="HD133" i="11"/>
  <c r="HD209" i="11" s="1"/>
  <c r="HE217" i="11" s="1"/>
  <c r="HE61" i="11" s="1"/>
  <c r="HD154" i="11"/>
  <c r="HD188" i="11"/>
  <c r="HD192" i="11" s="1"/>
  <c r="HD182" i="11"/>
  <c r="HD198" i="11"/>
  <c r="GX122" i="8"/>
  <c r="GX207" i="8" s="1"/>
  <c r="GY215" i="8" s="1"/>
  <c r="GY59" i="8" s="1"/>
  <c r="DZ251" i="8"/>
  <c r="DZ259" i="8"/>
  <c r="EA245" i="8"/>
  <c r="O217" i="2"/>
  <c r="NK50" i="2"/>
  <c r="GW142" i="8" l="1"/>
  <c r="GW136" i="8"/>
  <c r="GW78" i="9"/>
  <c r="HB122" i="11"/>
  <c r="HB207" i="11" s="1"/>
  <c r="HC215" i="11" s="1"/>
  <c r="HC59" i="11" s="1"/>
  <c r="HC120" i="11" s="1"/>
  <c r="HA111" i="11"/>
  <c r="HA205" i="11" s="1"/>
  <c r="HB213" i="11" s="1"/>
  <c r="HB57" i="11" s="1"/>
  <c r="HB103" i="11" s="1"/>
  <c r="GW137" i="8"/>
  <c r="GW83" i="9"/>
  <c r="GW143" i="8"/>
  <c r="GW162" i="8" s="1"/>
  <c r="HB228" i="8" s="1"/>
  <c r="GW82" i="9"/>
  <c r="GW135" i="8"/>
  <c r="GW84" i="9"/>
  <c r="GW140" i="8"/>
  <c r="GW77" i="9"/>
  <c r="GW138" i="8"/>
  <c r="GW81" i="9"/>
  <c r="GW141" i="8"/>
  <c r="GW79" i="9"/>
  <c r="GW85" i="9"/>
  <c r="GW200" i="8"/>
  <c r="GW184" i="8"/>
  <c r="GY226" i="8" s="1"/>
  <c r="GW156" i="8"/>
  <c r="GY224" i="8" s="1"/>
  <c r="GW190" i="8"/>
  <c r="GW144" i="8"/>
  <c r="GW211" i="8" s="1"/>
  <c r="GX219" i="8" s="1"/>
  <c r="GX63" i="8" s="1"/>
  <c r="GU154" i="8"/>
  <c r="HA80" i="12"/>
  <c r="HA78" i="12"/>
  <c r="HA81" i="12"/>
  <c r="HA85" i="12"/>
  <c r="HA79" i="12"/>
  <c r="HA84" i="12"/>
  <c r="HA82" i="12"/>
  <c r="HA77" i="12"/>
  <c r="GX109" i="8"/>
  <c r="GX104" i="8"/>
  <c r="GX102" i="8"/>
  <c r="GX106" i="8"/>
  <c r="GU133" i="8"/>
  <c r="GU209" i="8" s="1"/>
  <c r="GV217" i="8" s="1"/>
  <c r="GV61" i="8" s="1"/>
  <c r="GV124" i="8" s="1"/>
  <c r="GX103" i="8"/>
  <c r="GX107" i="8"/>
  <c r="GX111" i="8" s="1"/>
  <c r="GX205" i="8" s="1"/>
  <c r="GY213" i="8" s="1"/>
  <c r="GY57" i="8" s="1"/>
  <c r="GX105" i="8"/>
  <c r="GX108" i="8"/>
  <c r="GU188" i="8"/>
  <c r="GU192" i="8" s="1"/>
  <c r="GU182" i="8"/>
  <c r="HB135" i="11"/>
  <c r="HB140" i="11"/>
  <c r="HB138" i="11"/>
  <c r="HB136" i="11"/>
  <c r="HB139" i="11"/>
  <c r="HB141" i="11"/>
  <c r="HB142" i="11"/>
  <c r="HB137" i="11"/>
  <c r="HB143" i="11"/>
  <c r="HB162" i="11" s="1"/>
  <c r="HG228" i="11" s="1"/>
  <c r="HC230" i="11"/>
  <c r="HC232" i="11" s="1"/>
  <c r="HA194" i="11"/>
  <c r="HA98" i="12"/>
  <c r="HE127" i="11"/>
  <c r="HE128" i="11"/>
  <c r="HE129" i="11"/>
  <c r="HE125" i="11"/>
  <c r="HE132" i="11"/>
  <c r="HE160" i="11" s="1"/>
  <c r="HE124" i="11"/>
  <c r="HE126" i="11"/>
  <c r="HE130" i="11"/>
  <c r="HE131" i="11"/>
  <c r="GY116" i="8"/>
  <c r="GY114" i="8"/>
  <c r="GY117" i="8"/>
  <c r="GY119" i="8"/>
  <c r="GY120" i="8"/>
  <c r="GY118" i="8"/>
  <c r="GY115" i="8"/>
  <c r="GY113" i="8"/>
  <c r="GY121" i="8"/>
  <c r="EA251" i="11"/>
  <c r="EA259" i="11"/>
  <c r="EB245" i="11"/>
  <c r="EA253" i="8"/>
  <c r="EA243" i="8"/>
  <c r="NJ50" i="2"/>
  <c r="HC115" i="11" l="1"/>
  <c r="HB108" i="11"/>
  <c r="HC121" i="11"/>
  <c r="HB106" i="11"/>
  <c r="HC118" i="11"/>
  <c r="HB102" i="11"/>
  <c r="HB105" i="11"/>
  <c r="HB111" i="11" s="1"/>
  <c r="HB205" i="11" s="1"/>
  <c r="HC213" i="11" s="1"/>
  <c r="HC57" i="11" s="1"/>
  <c r="HC104" i="11" s="1"/>
  <c r="HC113" i="11"/>
  <c r="HC114" i="11"/>
  <c r="GW86" i="9"/>
  <c r="GW102" i="9" s="1"/>
  <c r="GX104" i="9" s="1"/>
  <c r="GX42" i="9" s="1"/>
  <c r="HB104" i="11"/>
  <c r="HC116" i="11"/>
  <c r="HC119" i="11"/>
  <c r="HB109" i="11"/>
  <c r="HC117" i="11"/>
  <c r="HB107" i="11"/>
  <c r="HB110" i="11"/>
  <c r="HA86" i="12"/>
  <c r="HA102" i="12" s="1"/>
  <c r="HB104" i="12" s="1"/>
  <c r="HB42" i="12" s="1"/>
  <c r="HB83" i="12" s="1"/>
  <c r="HC122" i="11"/>
  <c r="HC207" i="11" s="1"/>
  <c r="HD215" i="11" s="1"/>
  <c r="HD59" i="11" s="1"/>
  <c r="GX137" i="8"/>
  <c r="GX136" i="8"/>
  <c r="GX139" i="8"/>
  <c r="GX140" i="8"/>
  <c r="GX143" i="8"/>
  <c r="GX162" i="8" s="1"/>
  <c r="HC228" i="8" s="1"/>
  <c r="GX135" i="8"/>
  <c r="GX141" i="8"/>
  <c r="GX138" i="8"/>
  <c r="GX142" i="8"/>
  <c r="GW98" i="9"/>
  <c r="GW194" i="8"/>
  <c r="GY230" i="8"/>
  <c r="GY232" i="8" s="1"/>
  <c r="GV126" i="8"/>
  <c r="GV132" i="8"/>
  <c r="GV160" i="8" s="1"/>
  <c r="GV128" i="8"/>
  <c r="GV130" i="8"/>
  <c r="GV127" i="8"/>
  <c r="GV129" i="8"/>
  <c r="GV131" i="8"/>
  <c r="HB144" i="11"/>
  <c r="HB211" i="11" s="1"/>
  <c r="HC219" i="11" s="1"/>
  <c r="HC63" i="11" s="1"/>
  <c r="HC139" i="11" s="1"/>
  <c r="GV125" i="8"/>
  <c r="HB184" i="11"/>
  <c r="HD226" i="11" s="1"/>
  <c r="HB156" i="11"/>
  <c r="HD224" i="11" s="1"/>
  <c r="HB200" i="11"/>
  <c r="HB190" i="11"/>
  <c r="HE198" i="11"/>
  <c r="HE182" i="11"/>
  <c r="HE154" i="11"/>
  <c r="HE188" i="11"/>
  <c r="HE192" i="11" s="1"/>
  <c r="HE133" i="11"/>
  <c r="HE209" i="11" s="1"/>
  <c r="HF217" i="11" s="1"/>
  <c r="HF61" i="11" s="1"/>
  <c r="GV154" i="8"/>
  <c r="GV198" i="8"/>
  <c r="GV188" i="8"/>
  <c r="GV192" i="8" s="1"/>
  <c r="GV182" i="8"/>
  <c r="GY109" i="8"/>
  <c r="GY110" i="8"/>
  <c r="GY107" i="8"/>
  <c r="GY108" i="8"/>
  <c r="GY106" i="8"/>
  <c r="GY103" i="8"/>
  <c r="GY105" i="8"/>
  <c r="GY104" i="8"/>
  <c r="GY102" i="8"/>
  <c r="GY122" i="8"/>
  <c r="GY207" i="8" s="1"/>
  <c r="GZ215" i="8" s="1"/>
  <c r="GZ59" i="8" s="1"/>
  <c r="GZ114" i="8" s="1"/>
  <c r="EB243" i="11"/>
  <c r="EB253" i="11"/>
  <c r="EA255" i="8"/>
  <c r="EA247" i="8" s="1"/>
  <c r="EA249" i="8" s="1"/>
  <c r="EA257" i="8" s="1"/>
  <c r="NI50" i="2"/>
  <c r="GX83" i="9" l="1"/>
  <c r="GX80" i="9"/>
  <c r="GX84" i="9"/>
  <c r="GX82" i="9"/>
  <c r="GX77" i="9"/>
  <c r="GX79" i="9"/>
  <c r="GX78" i="9"/>
  <c r="GX86" i="9" s="1"/>
  <c r="GX102" i="9" s="1"/>
  <c r="GY104" i="9" s="1"/>
  <c r="GY42" i="9" s="1"/>
  <c r="GY81" i="9" s="1"/>
  <c r="GX81" i="9"/>
  <c r="GX85" i="9"/>
  <c r="HB77" i="12"/>
  <c r="GV133" i="8"/>
  <c r="GV209" i="8" s="1"/>
  <c r="GW217" i="8" s="1"/>
  <c r="GW61" i="8" s="1"/>
  <c r="GW125" i="8" s="1"/>
  <c r="HB78" i="12"/>
  <c r="HB82" i="12"/>
  <c r="HB85" i="12"/>
  <c r="HB79" i="12"/>
  <c r="HB80" i="12"/>
  <c r="HB81" i="12"/>
  <c r="HB84" i="12"/>
  <c r="HD121" i="11"/>
  <c r="HD117" i="11"/>
  <c r="HD116" i="11"/>
  <c r="HD113" i="11"/>
  <c r="HD119" i="11"/>
  <c r="HD120" i="11"/>
  <c r="HD114" i="11"/>
  <c r="HD118" i="11"/>
  <c r="HD115" i="11"/>
  <c r="HC107" i="11"/>
  <c r="HC103" i="11"/>
  <c r="HC105" i="11"/>
  <c r="HC102" i="11"/>
  <c r="HC108" i="11"/>
  <c r="GX144" i="8"/>
  <c r="GX211" i="8" s="1"/>
  <c r="GY219" i="8" s="1"/>
  <c r="GY63" i="8" s="1"/>
  <c r="HC106" i="11"/>
  <c r="HC110" i="11"/>
  <c r="HC109" i="11"/>
  <c r="GX190" i="8"/>
  <c r="GX156" i="8"/>
  <c r="GZ224" i="8" s="1"/>
  <c r="GX184" i="8"/>
  <c r="GZ226" i="8" s="1"/>
  <c r="GX200" i="8"/>
  <c r="HC140" i="11"/>
  <c r="HC138" i="11"/>
  <c r="HC137" i="11"/>
  <c r="HC142" i="11"/>
  <c r="HC141" i="11"/>
  <c r="HC143" i="11"/>
  <c r="HC162" i="11" s="1"/>
  <c r="HH228" i="11" s="1"/>
  <c r="HC136" i="11"/>
  <c r="HC135" i="11"/>
  <c r="HC190" i="11" s="1"/>
  <c r="HB194" i="11"/>
  <c r="HB98" i="12"/>
  <c r="HD230" i="11"/>
  <c r="HD232" i="11" s="1"/>
  <c r="HF124" i="11"/>
  <c r="HF125" i="11"/>
  <c r="HF128" i="11"/>
  <c r="HF127" i="11"/>
  <c r="HF131" i="11"/>
  <c r="HF129" i="11"/>
  <c r="HF130" i="11"/>
  <c r="HF132" i="11"/>
  <c r="HF160" i="11" s="1"/>
  <c r="HF126" i="11"/>
  <c r="GY111" i="8"/>
  <c r="GY205" i="8" s="1"/>
  <c r="GZ213" i="8" s="1"/>
  <c r="GZ57" i="8" s="1"/>
  <c r="GZ117" i="8"/>
  <c r="GZ113" i="8"/>
  <c r="GZ115" i="8"/>
  <c r="GZ121" i="8"/>
  <c r="GZ118" i="8"/>
  <c r="GZ120" i="8"/>
  <c r="GZ116" i="8"/>
  <c r="GZ119" i="8"/>
  <c r="EB255" i="11"/>
  <c r="EB247" i="11" s="1"/>
  <c r="EB249" i="11" s="1"/>
  <c r="EB257" i="11" s="1"/>
  <c r="EC245" i="11" s="1"/>
  <c r="EA259" i="8"/>
  <c r="EB245" i="8"/>
  <c r="EA251" i="8"/>
  <c r="NH50" i="2"/>
  <c r="GY85" i="9" l="1"/>
  <c r="GY82" i="9"/>
  <c r="GY77" i="9"/>
  <c r="GY78" i="9"/>
  <c r="GY83" i="9"/>
  <c r="GY84" i="9"/>
  <c r="GY79" i="9"/>
  <c r="GY80" i="9"/>
  <c r="HB86" i="12"/>
  <c r="HB102" i="12" s="1"/>
  <c r="HC104" i="12" s="1"/>
  <c r="HC42" i="12" s="1"/>
  <c r="HC84" i="12" s="1"/>
  <c r="HD122" i="11"/>
  <c r="HD207" i="11" s="1"/>
  <c r="HE215" i="11" s="1"/>
  <c r="HE59" i="11" s="1"/>
  <c r="HE118" i="11" s="1"/>
  <c r="GW132" i="8"/>
  <c r="GW160" i="8" s="1"/>
  <c r="GW128" i="8"/>
  <c r="GW129" i="8"/>
  <c r="GW131" i="8"/>
  <c r="GW126" i="8"/>
  <c r="GW124" i="8"/>
  <c r="GW127" i="8"/>
  <c r="GW133" i="8" s="1"/>
  <c r="GW209" i="8" s="1"/>
  <c r="GX217" i="8" s="1"/>
  <c r="GX61" i="8" s="1"/>
  <c r="GW130" i="8"/>
  <c r="GZ230" i="8"/>
  <c r="GZ232" i="8" s="1"/>
  <c r="GX194" i="8"/>
  <c r="GX98" i="9"/>
  <c r="HC144" i="11"/>
  <c r="HC211" i="11" s="1"/>
  <c r="HD219" i="11" s="1"/>
  <c r="HD63" i="11" s="1"/>
  <c r="HD137" i="11" s="1"/>
  <c r="GY139" i="8"/>
  <c r="GY143" i="8"/>
  <c r="GY162" i="8" s="1"/>
  <c r="HD228" i="8" s="1"/>
  <c r="GY138" i="8"/>
  <c r="GY142" i="8"/>
  <c r="GY137" i="8"/>
  <c r="GY140" i="8"/>
  <c r="GY135" i="8"/>
  <c r="GY141" i="8"/>
  <c r="GY136" i="8"/>
  <c r="HC184" i="11"/>
  <c r="HE226" i="11" s="1"/>
  <c r="HC111" i="11"/>
  <c r="HC205" i="11" s="1"/>
  <c r="HD213" i="11" s="1"/>
  <c r="HD57" i="11" s="1"/>
  <c r="HC200" i="11"/>
  <c r="HC156" i="11"/>
  <c r="HE224" i="11" s="1"/>
  <c r="GY86" i="9"/>
  <c r="GY102" i="9" s="1"/>
  <c r="GZ104" i="9" s="1"/>
  <c r="GZ42" i="9" s="1"/>
  <c r="HC194" i="11"/>
  <c r="HC98" i="12"/>
  <c r="HF133" i="11"/>
  <c r="HF209" i="11" s="1"/>
  <c r="HG217" i="11" s="1"/>
  <c r="HG61" i="11" s="1"/>
  <c r="HF198" i="11"/>
  <c r="HF154" i="11"/>
  <c r="HF182" i="11"/>
  <c r="HF188" i="11"/>
  <c r="HF192" i="11" s="1"/>
  <c r="GW198" i="8"/>
  <c r="GW182" i="8"/>
  <c r="GW154" i="8"/>
  <c r="GW188" i="8"/>
  <c r="GW192" i="8" s="1"/>
  <c r="GZ122" i="8"/>
  <c r="GZ207" i="8" s="1"/>
  <c r="HA215" i="8" s="1"/>
  <c r="HA59" i="8" s="1"/>
  <c r="HA120" i="8" s="1"/>
  <c r="GZ105" i="8"/>
  <c r="GZ109" i="8"/>
  <c r="GZ106" i="8"/>
  <c r="GZ104" i="8"/>
  <c r="GZ103" i="8"/>
  <c r="GZ107" i="8"/>
  <c r="GZ110" i="8"/>
  <c r="GZ108" i="8"/>
  <c r="GZ102" i="8"/>
  <c r="EB251" i="11"/>
  <c r="EC243" i="11" s="1"/>
  <c r="EB259" i="11"/>
  <c r="EB243" i="8"/>
  <c r="EB253" i="8"/>
  <c r="K34" i="2"/>
  <c r="HC80" i="12" l="1"/>
  <c r="HE114" i="11"/>
  <c r="HC83" i="12"/>
  <c r="HE120" i="11"/>
  <c r="HE116" i="11"/>
  <c r="HC79" i="12"/>
  <c r="HC77" i="12"/>
  <c r="HE113" i="11"/>
  <c r="HC82" i="12"/>
  <c r="HE117" i="11"/>
  <c r="HC85" i="12"/>
  <c r="HC78" i="12"/>
  <c r="HC86" i="12" s="1"/>
  <c r="HC102" i="12" s="1"/>
  <c r="HD104" i="12" s="1"/>
  <c r="HD42" i="12" s="1"/>
  <c r="HE119" i="11"/>
  <c r="HE115" i="11"/>
  <c r="HC81" i="12"/>
  <c r="HE121" i="11"/>
  <c r="GY144" i="8"/>
  <c r="GY211" i="8" s="1"/>
  <c r="GZ219" i="8" s="1"/>
  <c r="GZ63" i="8" s="1"/>
  <c r="GZ137" i="8" s="1"/>
  <c r="HD103" i="11"/>
  <c r="HD107" i="11"/>
  <c r="HD105" i="11"/>
  <c r="HD104" i="11"/>
  <c r="HD108" i="11"/>
  <c r="HD102" i="11"/>
  <c r="HD106" i="11"/>
  <c r="HD109" i="11"/>
  <c r="HD110" i="11"/>
  <c r="HD139" i="11"/>
  <c r="HD135" i="11"/>
  <c r="HD190" i="11" s="1"/>
  <c r="HD141" i="11"/>
  <c r="HD140" i="11"/>
  <c r="HD138" i="11"/>
  <c r="HD142" i="11"/>
  <c r="HD143" i="11"/>
  <c r="HD162" i="11" s="1"/>
  <c r="HI228" i="11" s="1"/>
  <c r="HD136" i="11"/>
  <c r="GY200" i="8"/>
  <c r="GY184" i="8"/>
  <c r="HA226" i="8" s="1"/>
  <c r="GY156" i="8"/>
  <c r="HA224" i="8" s="1"/>
  <c r="GY190" i="8"/>
  <c r="HE230" i="11"/>
  <c r="HE232" i="11" s="1"/>
  <c r="GZ78" i="9"/>
  <c r="GZ82" i="9"/>
  <c r="GZ83" i="9"/>
  <c r="GZ84" i="9"/>
  <c r="GZ80" i="9"/>
  <c r="GZ85" i="9"/>
  <c r="GZ79" i="9"/>
  <c r="GZ77" i="9"/>
  <c r="GZ81" i="9"/>
  <c r="HD156" i="11"/>
  <c r="HF224" i="11" s="1"/>
  <c r="HG125" i="11"/>
  <c r="HG126" i="11"/>
  <c r="HG129" i="11"/>
  <c r="HG131" i="11"/>
  <c r="HG127" i="11"/>
  <c r="HG130" i="11"/>
  <c r="HG128" i="11"/>
  <c r="HG132" i="11"/>
  <c r="HG160" i="11" s="1"/>
  <c r="HG124" i="11"/>
  <c r="GX125" i="8"/>
  <c r="GX129" i="8"/>
  <c r="GX126" i="8"/>
  <c r="GX127" i="8"/>
  <c r="GX128" i="8"/>
  <c r="GX130" i="8"/>
  <c r="GX124" i="8"/>
  <c r="GX131" i="8"/>
  <c r="GX132" i="8"/>
  <c r="GX160" i="8" s="1"/>
  <c r="HA114" i="8"/>
  <c r="HA115" i="8"/>
  <c r="HA117" i="8"/>
  <c r="HA113" i="8"/>
  <c r="HA121" i="8"/>
  <c r="HA119" i="8"/>
  <c r="GZ111" i="8"/>
  <c r="GZ205" i="8" s="1"/>
  <c r="HA213" i="8" s="1"/>
  <c r="HA57" i="8" s="1"/>
  <c r="HA118" i="8"/>
  <c r="HA116" i="8"/>
  <c r="EC253" i="11"/>
  <c r="EB255" i="8"/>
  <c r="EB247" i="8" s="1"/>
  <c r="EB249" i="8" s="1"/>
  <c r="EB257" i="8" s="1"/>
  <c r="EC245" i="8" s="1"/>
  <c r="K36" i="2"/>
  <c r="I40" i="2" s="1"/>
  <c r="HE122" i="11" l="1"/>
  <c r="HE207" i="11" s="1"/>
  <c r="HF215" i="11" s="1"/>
  <c r="HF59" i="11" s="1"/>
  <c r="HF118" i="11" s="1"/>
  <c r="HD200" i="11"/>
  <c r="HD184" i="11"/>
  <c r="HF226" i="11" s="1"/>
  <c r="HF230" i="11" s="1"/>
  <c r="HF232" i="11" s="1"/>
  <c r="HD144" i="11"/>
  <c r="HD211" i="11" s="1"/>
  <c r="HE219" i="11" s="1"/>
  <c r="HE63" i="11" s="1"/>
  <c r="HE141" i="11" s="1"/>
  <c r="GZ135" i="8"/>
  <c r="GZ143" i="8"/>
  <c r="GZ162" i="8" s="1"/>
  <c r="HE228" i="8" s="1"/>
  <c r="GZ142" i="8"/>
  <c r="GZ139" i="8"/>
  <c r="GZ138" i="8"/>
  <c r="GZ136" i="8"/>
  <c r="GZ140" i="8"/>
  <c r="GZ141" i="8"/>
  <c r="HA230" i="8"/>
  <c r="HA232" i="8" s="1"/>
  <c r="GZ156" i="8"/>
  <c r="HB224" i="8" s="1"/>
  <c r="GZ184" i="8"/>
  <c r="HB226" i="8" s="1"/>
  <c r="GZ190" i="8"/>
  <c r="GZ200" i="8"/>
  <c r="GY98" i="9"/>
  <c r="GY194" i="8"/>
  <c r="HD111" i="11"/>
  <c r="HD205" i="11" s="1"/>
  <c r="HE213" i="11" s="1"/>
  <c r="HE57" i="11" s="1"/>
  <c r="HD81" i="12"/>
  <c r="HD83" i="12"/>
  <c r="HD82" i="12"/>
  <c r="HD79" i="12"/>
  <c r="HD78" i="12"/>
  <c r="HD80" i="12"/>
  <c r="HD77" i="12"/>
  <c r="HD85" i="12"/>
  <c r="HD84" i="12"/>
  <c r="GZ86" i="9"/>
  <c r="GZ102" i="9" s="1"/>
  <c r="HA104" i="9" s="1"/>
  <c r="HA42" i="9" s="1"/>
  <c r="HA85" i="9" s="1"/>
  <c r="HD194" i="11"/>
  <c r="HD98" i="12"/>
  <c r="HG133" i="11"/>
  <c r="HG209" i="11" s="1"/>
  <c r="HH217" i="11" s="1"/>
  <c r="HH61" i="11" s="1"/>
  <c r="HG154" i="11"/>
  <c r="HG198" i="11"/>
  <c r="HG182" i="11"/>
  <c r="HG188" i="11"/>
  <c r="HG192" i="11" s="1"/>
  <c r="HA122" i="8"/>
  <c r="HA207" i="8" s="1"/>
  <c r="HB215" i="8" s="1"/>
  <c r="HB59" i="8" s="1"/>
  <c r="HB116" i="8" s="1"/>
  <c r="GX188" i="8"/>
  <c r="GX192" i="8" s="1"/>
  <c r="GX198" i="8"/>
  <c r="GX182" i="8"/>
  <c r="GX154" i="8"/>
  <c r="GX133" i="8"/>
  <c r="GX209" i="8" s="1"/>
  <c r="GY217" i="8" s="1"/>
  <c r="GY61" i="8" s="1"/>
  <c r="HA110" i="8"/>
  <c r="HA102" i="8"/>
  <c r="HA103" i="8"/>
  <c r="HA108" i="8"/>
  <c r="HA104" i="8"/>
  <c r="HA106" i="8"/>
  <c r="HA107" i="8"/>
  <c r="HA105" i="8"/>
  <c r="HA109" i="8"/>
  <c r="EC255" i="11"/>
  <c r="EC247" i="11" s="1"/>
  <c r="EC249" i="11" s="1"/>
  <c r="EB259" i="8"/>
  <c r="EB251" i="8"/>
  <c r="EC243" i="8" s="1"/>
  <c r="N50" i="2"/>
  <c r="K44" i="2"/>
  <c r="HF119" i="11" l="1"/>
  <c r="HF113" i="11"/>
  <c r="HF115" i="11"/>
  <c r="HF117" i="11"/>
  <c r="HF116" i="11"/>
  <c r="HF120" i="11"/>
  <c r="HF114" i="11"/>
  <c r="HF122" i="11" s="1"/>
  <c r="HF207" i="11" s="1"/>
  <c r="HG215" i="11" s="1"/>
  <c r="HG59" i="11" s="1"/>
  <c r="HF121" i="11"/>
  <c r="HE135" i="11"/>
  <c r="HE139" i="11"/>
  <c r="HE142" i="11"/>
  <c r="HE140" i="11"/>
  <c r="HE137" i="11"/>
  <c r="HE136" i="11"/>
  <c r="HE138" i="11"/>
  <c r="HE143" i="11"/>
  <c r="HE162" i="11" s="1"/>
  <c r="HJ228" i="11" s="1"/>
  <c r="GZ144" i="8"/>
  <c r="GZ211" i="8" s="1"/>
  <c r="HA219" i="8" s="1"/>
  <c r="HA63" i="8" s="1"/>
  <c r="HA141" i="8" s="1"/>
  <c r="GZ98" i="9"/>
  <c r="GZ194" i="8"/>
  <c r="HB230" i="8"/>
  <c r="HB232" i="8" s="1"/>
  <c r="HE106" i="11"/>
  <c r="HE102" i="11"/>
  <c r="HE105" i="11"/>
  <c r="HE103" i="11"/>
  <c r="HE104" i="11"/>
  <c r="HE109" i="11"/>
  <c r="HE108" i="11"/>
  <c r="HE110" i="11"/>
  <c r="HE107" i="11"/>
  <c r="HD86" i="12"/>
  <c r="HD102" i="12" s="1"/>
  <c r="HE104" i="12" s="1"/>
  <c r="HE42" i="12" s="1"/>
  <c r="HA78" i="9"/>
  <c r="HA77" i="9"/>
  <c r="HA83" i="9"/>
  <c r="HA84" i="9"/>
  <c r="HA81" i="9"/>
  <c r="HA80" i="9"/>
  <c r="HA79" i="9"/>
  <c r="HA82" i="9"/>
  <c r="HE190" i="11"/>
  <c r="HE156" i="11"/>
  <c r="HG224" i="11" s="1"/>
  <c r="HE184" i="11"/>
  <c r="HG226" i="11" s="1"/>
  <c r="HE200" i="11"/>
  <c r="HE144" i="11"/>
  <c r="HE211" i="11" s="1"/>
  <c r="HF219" i="11" s="1"/>
  <c r="HF63" i="11" s="1"/>
  <c r="HH128" i="11"/>
  <c r="HH129" i="11"/>
  <c r="HH130" i="11"/>
  <c r="HH132" i="11"/>
  <c r="HH160" i="11" s="1"/>
  <c r="HH126" i="11"/>
  <c r="HH125" i="11"/>
  <c r="HH124" i="11"/>
  <c r="HH131" i="11"/>
  <c r="HH127" i="11"/>
  <c r="HB113" i="8"/>
  <c r="HB119" i="8"/>
  <c r="HB120" i="8"/>
  <c r="HB114" i="8"/>
  <c r="HB115" i="8"/>
  <c r="HB118" i="8"/>
  <c r="HB117" i="8"/>
  <c r="HB121" i="8"/>
  <c r="GY132" i="8"/>
  <c r="GY160" i="8" s="1"/>
  <c r="GY126" i="8"/>
  <c r="GY125" i="8"/>
  <c r="GY129" i="8"/>
  <c r="GY131" i="8"/>
  <c r="GY128" i="8"/>
  <c r="GY130" i="8"/>
  <c r="GY127" i="8"/>
  <c r="GY124" i="8"/>
  <c r="HA111" i="8"/>
  <c r="HA205" i="8" s="1"/>
  <c r="HB213" i="8" s="1"/>
  <c r="HB57" i="8" s="1"/>
  <c r="EC259" i="11"/>
  <c r="EC257" i="11"/>
  <c r="ED245" i="11" s="1"/>
  <c r="EC251" i="11"/>
  <c r="ED243" i="11" s="1"/>
  <c r="EC253" i="8"/>
  <c r="NM50" i="2"/>
  <c r="HA138" i="8" l="1"/>
  <c r="HA135" i="8"/>
  <c r="HA142" i="8"/>
  <c r="HA136" i="8"/>
  <c r="HA139" i="8"/>
  <c r="HA137" i="8"/>
  <c r="HA143" i="8"/>
  <c r="HA162" i="8" s="1"/>
  <c r="HF228" i="8" s="1"/>
  <c r="HA140" i="8"/>
  <c r="HG114" i="11"/>
  <c r="HG119" i="11"/>
  <c r="HG121" i="11"/>
  <c r="HG117" i="11"/>
  <c r="HG118" i="11"/>
  <c r="HG115" i="11"/>
  <c r="HG113" i="11"/>
  <c r="HG116" i="11"/>
  <c r="HG120" i="11"/>
  <c r="HE111" i="11"/>
  <c r="HE205" i="11" s="1"/>
  <c r="HF213" i="11" s="1"/>
  <c r="HF57" i="11" s="1"/>
  <c r="HE84" i="12"/>
  <c r="HE78" i="12"/>
  <c r="HE85" i="12"/>
  <c r="HE81" i="12"/>
  <c r="HE83" i="12"/>
  <c r="HE79" i="12"/>
  <c r="HE77" i="12"/>
  <c r="HE80" i="12"/>
  <c r="HE82" i="12"/>
  <c r="HA86" i="9"/>
  <c r="HA102" i="9" s="1"/>
  <c r="HB104" i="9" s="1"/>
  <c r="HB42" i="9" s="1"/>
  <c r="HF141" i="11"/>
  <c r="HF142" i="11"/>
  <c r="HF138" i="11"/>
  <c r="HF135" i="11"/>
  <c r="HF137" i="11"/>
  <c r="HF136" i="11"/>
  <c r="HF143" i="11"/>
  <c r="HF162" i="11" s="1"/>
  <c r="HK228" i="11" s="1"/>
  <c r="HF140" i="11"/>
  <c r="HF139" i="11"/>
  <c r="HG230" i="11"/>
  <c r="HG232" i="11" s="1"/>
  <c r="HE194" i="11"/>
  <c r="HE98" i="12"/>
  <c r="HH188" i="11"/>
  <c r="HH192" i="11" s="1"/>
  <c r="HH154" i="11"/>
  <c r="HH198" i="11"/>
  <c r="HH182" i="11"/>
  <c r="HH133" i="11"/>
  <c r="HH209" i="11" s="1"/>
  <c r="HI217" i="11" s="1"/>
  <c r="HI61" i="11" s="1"/>
  <c r="HB122" i="8"/>
  <c r="HB207" i="8" s="1"/>
  <c r="HC215" i="8" s="1"/>
  <c r="HC59" i="8" s="1"/>
  <c r="HC114" i="8" s="1"/>
  <c r="GY154" i="8"/>
  <c r="GY188" i="8"/>
  <c r="GY192" i="8" s="1"/>
  <c r="GY198" i="8"/>
  <c r="GY182" i="8"/>
  <c r="GY133" i="8"/>
  <c r="GY209" i="8" s="1"/>
  <c r="GZ217" i="8" s="1"/>
  <c r="GZ61" i="8" s="1"/>
  <c r="HB108" i="8"/>
  <c r="HB105" i="8"/>
  <c r="HB104" i="8"/>
  <c r="HB109" i="8"/>
  <c r="HB110" i="8"/>
  <c r="HB102" i="8"/>
  <c r="HB106" i="8"/>
  <c r="HB103" i="8"/>
  <c r="HB107" i="8"/>
  <c r="ED253" i="11"/>
  <c r="ED255" i="11" s="1"/>
  <c r="ED247" i="11" s="1"/>
  <c r="ED249" i="11" s="1"/>
  <c r="ED257" i="11" s="1"/>
  <c r="EE245" i="11" s="1"/>
  <c r="EC255" i="8"/>
  <c r="EC247" i="8" s="1"/>
  <c r="EC249" i="8" s="1"/>
  <c r="NG50" i="2"/>
  <c r="HA144" i="8" l="1"/>
  <c r="HA211" i="8" s="1"/>
  <c r="HB219" i="8" s="1"/>
  <c r="HB63" i="8" s="1"/>
  <c r="HA190" i="8"/>
  <c r="HA184" i="8"/>
  <c r="HC226" i="8" s="1"/>
  <c r="HA200" i="8"/>
  <c r="HA156" i="8"/>
  <c r="HC224" i="8" s="1"/>
  <c r="HG122" i="11"/>
  <c r="HG207" i="11" s="1"/>
  <c r="HH215" i="11" s="1"/>
  <c r="HH59" i="11" s="1"/>
  <c r="HF108" i="11"/>
  <c r="HF103" i="11"/>
  <c r="HF102" i="11"/>
  <c r="HF110" i="11"/>
  <c r="HF107" i="11"/>
  <c r="HF104" i="11"/>
  <c r="HF106" i="11"/>
  <c r="HF105" i="11"/>
  <c r="HF109" i="11"/>
  <c r="HE86" i="12"/>
  <c r="HE102" i="12" s="1"/>
  <c r="HF104" i="12" s="1"/>
  <c r="HF42" i="12" s="1"/>
  <c r="HB77" i="9"/>
  <c r="HB81" i="9"/>
  <c r="HB84" i="9"/>
  <c r="HB79" i="9"/>
  <c r="HB85" i="9"/>
  <c r="HB80" i="9"/>
  <c r="HB82" i="9"/>
  <c r="HB83" i="9"/>
  <c r="HB78" i="9"/>
  <c r="HF144" i="11"/>
  <c r="HF211" i="11" s="1"/>
  <c r="HG219" i="11" s="1"/>
  <c r="HG63" i="11" s="1"/>
  <c r="HF200" i="11"/>
  <c r="HF190" i="11"/>
  <c r="HF184" i="11"/>
  <c r="HH226" i="11" s="1"/>
  <c r="HF156" i="11"/>
  <c r="HH224" i="11" s="1"/>
  <c r="HI124" i="11"/>
  <c r="HI127" i="11"/>
  <c r="HI126" i="11"/>
  <c r="HI129" i="11"/>
  <c r="HI132" i="11"/>
  <c r="HI160" i="11" s="1"/>
  <c r="HI130" i="11"/>
  <c r="HI128" i="11"/>
  <c r="HI125" i="11"/>
  <c r="HI131" i="11"/>
  <c r="HC115" i="8"/>
  <c r="HC117" i="8"/>
  <c r="HC119" i="8"/>
  <c r="HC120" i="8"/>
  <c r="HC113" i="8"/>
  <c r="HC116" i="8"/>
  <c r="HC118" i="8"/>
  <c r="HC121" i="8"/>
  <c r="GZ131" i="8"/>
  <c r="GZ130" i="8"/>
  <c r="GZ132" i="8"/>
  <c r="GZ160" i="8" s="1"/>
  <c r="GZ129" i="8"/>
  <c r="GZ125" i="8"/>
  <c r="GZ126" i="8"/>
  <c r="GZ127" i="8"/>
  <c r="GZ128" i="8"/>
  <c r="GZ124" i="8"/>
  <c r="HB111" i="8"/>
  <c r="HB205" i="8" s="1"/>
  <c r="HC213" i="8" s="1"/>
  <c r="HC57" i="8" s="1"/>
  <c r="ED259" i="11"/>
  <c r="ED251" i="11"/>
  <c r="EC259" i="8"/>
  <c r="EC257" i="8"/>
  <c r="ED245" i="8" s="1"/>
  <c r="EC251" i="8"/>
  <c r="NF50" i="2"/>
  <c r="HC230" i="8" l="1"/>
  <c r="HC232" i="8" s="1"/>
  <c r="HA194" i="8"/>
  <c r="HA98" i="9"/>
  <c r="HB141" i="8"/>
  <c r="HB136" i="8"/>
  <c r="HB139" i="8"/>
  <c r="HB140" i="8"/>
  <c r="HB143" i="8"/>
  <c r="HB162" i="8" s="1"/>
  <c r="HG228" i="8" s="1"/>
  <c r="HB135" i="8"/>
  <c r="HB138" i="8"/>
  <c r="HB142" i="8"/>
  <c r="HB137" i="8"/>
  <c r="HF111" i="11"/>
  <c r="HF205" i="11" s="1"/>
  <c r="HG213" i="11" s="1"/>
  <c r="HG57" i="11" s="1"/>
  <c r="HG108" i="11" s="1"/>
  <c r="HH119" i="11"/>
  <c r="HH114" i="11"/>
  <c r="HH120" i="11"/>
  <c r="HH118" i="11"/>
  <c r="HH113" i="11"/>
  <c r="HH116" i="11"/>
  <c r="HH121" i="11"/>
  <c r="HH117" i="11"/>
  <c r="HH115" i="11"/>
  <c r="HF83" i="12"/>
  <c r="HF78" i="12"/>
  <c r="HF81" i="12"/>
  <c r="HF80" i="12"/>
  <c r="HF82" i="12"/>
  <c r="HF77" i="12"/>
  <c r="HF84" i="12"/>
  <c r="HF79" i="12"/>
  <c r="HF85" i="12"/>
  <c r="HB86" i="9"/>
  <c r="HB102" i="9" s="1"/>
  <c r="HC104" i="9" s="1"/>
  <c r="HC42" i="9" s="1"/>
  <c r="HI133" i="11"/>
  <c r="HI209" i="11" s="1"/>
  <c r="HJ217" i="11" s="1"/>
  <c r="HJ61" i="11" s="1"/>
  <c r="HJ132" i="11" s="1"/>
  <c r="HJ160" i="11" s="1"/>
  <c r="HH230" i="11"/>
  <c r="HH232" i="11" s="1"/>
  <c r="HF194" i="11"/>
  <c r="HF98" i="12"/>
  <c r="HG136" i="11"/>
  <c r="HG143" i="11"/>
  <c r="HG162" i="11" s="1"/>
  <c r="HL228" i="11" s="1"/>
  <c r="HG135" i="11"/>
  <c r="HG139" i="11"/>
  <c r="HG138" i="11"/>
  <c r="HG141" i="11"/>
  <c r="HG140" i="11"/>
  <c r="HG137" i="11"/>
  <c r="HG142" i="11"/>
  <c r="HI154" i="11"/>
  <c r="HI188" i="11"/>
  <c r="HI192" i="11" s="1"/>
  <c r="HI198" i="11"/>
  <c r="HI182" i="11"/>
  <c r="HC122" i="8"/>
  <c r="HC207" i="8" s="1"/>
  <c r="HD215" i="8" s="1"/>
  <c r="HD59" i="8" s="1"/>
  <c r="HD119" i="8" s="1"/>
  <c r="GZ133" i="8"/>
  <c r="GZ209" i="8" s="1"/>
  <c r="HA217" i="8" s="1"/>
  <c r="HA61" i="8" s="1"/>
  <c r="GZ198" i="8"/>
  <c r="GZ154" i="8"/>
  <c r="GZ182" i="8"/>
  <c r="GZ188" i="8"/>
  <c r="GZ192" i="8" s="1"/>
  <c r="HC108" i="8"/>
  <c r="HC103" i="8"/>
  <c r="HC107" i="8"/>
  <c r="HC109" i="8"/>
  <c r="HC102" i="8"/>
  <c r="HC104" i="8"/>
  <c r="HC105" i="8"/>
  <c r="HC110" i="8"/>
  <c r="HC106" i="8"/>
  <c r="EE243" i="11"/>
  <c r="EE253" i="11"/>
  <c r="ED253" i="8"/>
  <c r="ED243" i="8"/>
  <c r="NE50" i="2"/>
  <c r="MZ50" i="2"/>
  <c r="HB190" i="8" l="1"/>
  <c r="HB184" i="8"/>
  <c r="HD226" i="8" s="1"/>
  <c r="HB200" i="8"/>
  <c r="HB156" i="8"/>
  <c r="HD224" i="8" s="1"/>
  <c r="HB144" i="8"/>
  <c r="HB211" i="8" s="1"/>
  <c r="HC219" i="8" s="1"/>
  <c r="HC63" i="8" s="1"/>
  <c r="HG107" i="11"/>
  <c r="HG103" i="11"/>
  <c r="HG102" i="11"/>
  <c r="HG110" i="11"/>
  <c r="HG105" i="11"/>
  <c r="HG111" i="11" s="1"/>
  <c r="HG205" i="11" s="1"/>
  <c r="HH213" i="11" s="1"/>
  <c r="HH57" i="11" s="1"/>
  <c r="HG106" i="11"/>
  <c r="HG109" i="11"/>
  <c r="HG104" i="11"/>
  <c r="HH122" i="11"/>
  <c r="HH207" i="11" s="1"/>
  <c r="HI215" i="11" s="1"/>
  <c r="HI59" i="11" s="1"/>
  <c r="HF86" i="12"/>
  <c r="HF102" i="12" s="1"/>
  <c r="HG104" i="12" s="1"/>
  <c r="HG42" i="12" s="1"/>
  <c r="HC80" i="9"/>
  <c r="HC79" i="9"/>
  <c r="HC77" i="9"/>
  <c r="HC81" i="9"/>
  <c r="HC78" i="9"/>
  <c r="HC84" i="9"/>
  <c r="HC83" i="9"/>
  <c r="HC85" i="9"/>
  <c r="HC82" i="9"/>
  <c r="HJ125" i="11"/>
  <c r="HG156" i="11"/>
  <c r="HI224" i="11" s="1"/>
  <c r="HG200" i="11"/>
  <c r="HG184" i="11"/>
  <c r="HI226" i="11" s="1"/>
  <c r="HG190" i="11"/>
  <c r="HJ129" i="11"/>
  <c r="HJ127" i="11"/>
  <c r="HJ128" i="11"/>
  <c r="HG144" i="11"/>
  <c r="HG211" i="11" s="1"/>
  <c r="HH219" i="11" s="1"/>
  <c r="HH63" i="11" s="1"/>
  <c r="HJ124" i="11"/>
  <c r="HJ198" i="11" s="1"/>
  <c r="HJ130" i="11"/>
  <c r="HJ131" i="11"/>
  <c r="HJ126" i="11"/>
  <c r="HD117" i="8"/>
  <c r="HD113" i="8"/>
  <c r="HD121" i="8"/>
  <c r="HD114" i="8"/>
  <c r="HD116" i="8"/>
  <c r="HD115" i="8"/>
  <c r="HD118" i="8"/>
  <c r="HD120" i="8"/>
  <c r="HA128" i="8"/>
  <c r="HA124" i="8"/>
  <c r="HA132" i="8"/>
  <c r="HA160" i="8" s="1"/>
  <c r="HA127" i="8"/>
  <c r="HA130" i="8"/>
  <c r="HA131" i="8"/>
  <c r="HA126" i="8"/>
  <c r="HA129" i="8"/>
  <c r="HA125" i="8"/>
  <c r="HC111" i="8"/>
  <c r="HC205" i="8" s="1"/>
  <c r="HD213" i="8" s="1"/>
  <c r="HD57" i="8" s="1"/>
  <c r="EE255" i="11"/>
  <c r="EE259" i="11" s="1"/>
  <c r="ED255" i="8"/>
  <c r="ED247" i="8" s="1"/>
  <c r="ED249" i="8" s="1"/>
  <c r="ED257" i="8" s="1"/>
  <c r="ND50" i="2"/>
  <c r="HJ182" i="11" l="1"/>
  <c r="HJ188" i="11"/>
  <c r="HJ192" i="11" s="1"/>
  <c r="HJ154" i="11"/>
  <c r="HC141" i="8"/>
  <c r="HC137" i="8"/>
  <c r="HC143" i="8"/>
  <c r="HC162" i="8" s="1"/>
  <c r="HH228" i="8" s="1"/>
  <c r="HC135" i="8"/>
  <c r="HC136" i="8"/>
  <c r="HC140" i="8"/>
  <c r="HC139" i="8"/>
  <c r="HC138" i="8"/>
  <c r="HC142" i="8"/>
  <c r="HD230" i="8"/>
  <c r="HD232" i="8" s="1"/>
  <c r="HB194" i="8"/>
  <c r="HB98" i="9"/>
  <c r="HI114" i="11"/>
  <c r="HI115" i="11"/>
  <c r="HI113" i="11"/>
  <c r="HI117" i="11"/>
  <c r="HI119" i="11"/>
  <c r="HI116" i="11"/>
  <c r="HI120" i="11"/>
  <c r="HI118" i="11"/>
  <c r="HI121" i="11"/>
  <c r="HJ133" i="11"/>
  <c r="HJ209" i="11" s="1"/>
  <c r="HK217" i="11" s="1"/>
  <c r="HK61" i="11" s="1"/>
  <c r="HK125" i="11" s="1"/>
  <c r="HH109" i="11"/>
  <c r="HH110" i="11"/>
  <c r="HH104" i="11"/>
  <c r="HH106" i="11"/>
  <c r="HH103" i="11"/>
  <c r="HH108" i="11"/>
  <c r="HH107" i="11"/>
  <c r="HH105" i="11"/>
  <c r="HH102" i="11"/>
  <c r="HG81" i="12"/>
  <c r="HG80" i="12"/>
  <c r="HG78" i="12"/>
  <c r="HG85" i="12"/>
  <c r="HG77" i="12"/>
  <c r="HG82" i="12"/>
  <c r="HG79" i="12"/>
  <c r="HG84" i="12"/>
  <c r="HG83" i="12"/>
  <c r="HC86" i="9"/>
  <c r="HC102" i="9" s="1"/>
  <c r="HD104" i="9" s="1"/>
  <c r="HD42" i="9" s="1"/>
  <c r="HD122" i="8"/>
  <c r="HD207" i="8" s="1"/>
  <c r="HE215" i="8" s="1"/>
  <c r="HE59" i="8" s="1"/>
  <c r="HE120" i="8" s="1"/>
  <c r="HH137" i="11"/>
  <c r="HH142" i="11"/>
  <c r="HH140" i="11"/>
  <c r="HH136" i="11"/>
  <c r="HH135" i="11"/>
  <c r="HH138" i="11"/>
  <c r="HH141" i="11"/>
  <c r="HH143" i="11"/>
  <c r="HH162" i="11" s="1"/>
  <c r="HM228" i="11" s="1"/>
  <c r="HH139" i="11"/>
  <c r="HG194" i="11"/>
  <c r="HG98" i="12"/>
  <c r="HI230" i="11"/>
  <c r="HI232" i="11" s="1"/>
  <c r="HA133" i="8"/>
  <c r="HA209" i="8" s="1"/>
  <c r="HB217" i="8" s="1"/>
  <c r="HB61" i="8" s="1"/>
  <c r="HA198" i="8"/>
  <c r="HA154" i="8"/>
  <c r="HA182" i="8"/>
  <c r="HA188" i="8"/>
  <c r="HA192" i="8" s="1"/>
  <c r="HD109" i="8"/>
  <c r="HD105" i="8"/>
  <c r="HD107" i="8"/>
  <c r="HD110" i="8"/>
  <c r="HD106" i="8"/>
  <c r="HD102" i="8"/>
  <c r="HD103" i="8"/>
  <c r="HD108" i="8"/>
  <c r="HD104" i="8"/>
  <c r="EE247" i="11"/>
  <c r="EE245" i="8"/>
  <c r="ED251" i="8"/>
  <c r="ED259" i="8"/>
  <c r="NC50" i="2"/>
  <c r="HC144" i="8" l="1"/>
  <c r="HC211" i="8" s="1"/>
  <c r="HD219" i="8" s="1"/>
  <c r="HD63" i="8" s="1"/>
  <c r="HC184" i="8"/>
  <c r="HE226" i="8" s="1"/>
  <c r="HC200" i="8"/>
  <c r="HC156" i="8"/>
  <c r="HE224" i="8" s="1"/>
  <c r="HC190" i="8"/>
  <c r="HK126" i="11"/>
  <c r="HK131" i="11"/>
  <c r="HK124" i="11"/>
  <c r="HK128" i="11"/>
  <c r="HK129" i="11"/>
  <c r="HK127" i="11"/>
  <c r="HK132" i="11"/>
  <c r="HK160" i="11" s="1"/>
  <c r="HK130" i="11"/>
  <c r="HI122" i="11"/>
  <c r="HI207" i="11" s="1"/>
  <c r="HJ215" i="11" s="1"/>
  <c r="HJ59" i="11" s="1"/>
  <c r="HH111" i="11"/>
  <c r="HH205" i="11" s="1"/>
  <c r="HI213" i="11" s="1"/>
  <c r="HI57" i="11" s="1"/>
  <c r="HG86" i="12"/>
  <c r="HG102" i="12" s="1"/>
  <c r="HH104" i="12" s="1"/>
  <c r="HH42" i="12" s="1"/>
  <c r="HD81" i="9"/>
  <c r="HD78" i="9"/>
  <c r="HD84" i="9"/>
  <c r="HD80" i="9"/>
  <c r="HD77" i="9"/>
  <c r="HD83" i="9"/>
  <c r="HD82" i="9"/>
  <c r="HD85" i="9"/>
  <c r="HD79" i="9"/>
  <c r="HE117" i="8"/>
  <c r="HH144" i="11"/>
  <c r="HH211" i="11" s="1"/>
  <c r="HI219" i="11" s="1"/>
  <c r="HI63" i="11" s="1"/>
  <c r="HE119" i="8"/>
  <c r="HH156" i="11"/>
  <c r="HJ224" i="11" s="1"/>
  <c r="HH184" i="11"/>
  <c r="HJ226" i="11" s="1"/>
  <c r="HH190" i="11"/>
  <c r="HH200" i="11"/>
  <c r="HE121" i="8"/>
  <c r="HE115" i="8"/>
  <c r="HE116" i="8"/>
  <c r="HE113" i="8"/>
  <c r="HE114" i="8"/>
  <c r="HE118" i="8"/>
  <c r="HK198" i="11"/>
  <c r="HK182" i="11"/>
  <c r="HK154" i="11"/>
  <c r="HK188" i="11"/>
  <c r="HK192" i="11" s="1"/>
  <c r="HD111" i="8"/>
  <c r="HD205" i="8" s="1"/>
  <c r="HE213" i="8" s="1"/>
  <c r="HE57" i="8" s="1"/>
  <c r="HE107" i="8" s="1"/>
  <c r="HB124" i="8"/>
  <c r="HB127" i="8"/>
  <c r="HB129" i="8"/>
  <c r="HB125" i="8"/>
  <c r="HB132" i="8"/>
  <c r="HB160" i="8" s="1"/>
  <c r="HB130" i="8"/>
  <c r="HB128" i="8"/>
  <c r="HB126" i="8"/>
  <c r="HB131" i="8"/>
  <c r="EE249" i="11"/>
  <c r="EE243" i="8"/>
  <c r="EE253" i="8"/>
  <c r="NB50" i="2"/>
  <c r="MY50" i="2"/>
  <c r="HK133" i="11" l="1"/>
  <c r="HK209" i="11" s="1"/>
  <c r="HL217" i="11" s="1"/>
  <c r="HL61" i="11" s="1"/>
  <c r="HL131" i="11" s="1"/>
  <c r="HC194" i="8"/>
  <c r="HC98" i="9"/>
  <c r="HE230" i="8"/>
  <c r="HE232" i="8" s="1"/>
  <c r="HD140" i="8"/>
  <c r="HD135" i="8"/>
  <c r="HD143" i="8"/>
  <c r="HD162" i="8" s="1"/>
  <c r="HI228" i="8" s="1"/>
  <c r="HD139" i="8"/>
  <c r="HD142" i="8"/>
  <c r="HD141" i="8"/>
  <c r="HD138" i="8"/>
  <c r="HD137" i="8"/>
  <c r="HD136" i="8"/>
  <c r="HJ115" i="11"/>
  <c r="HJ116" i="11"/>
  <c r="HJ118" i="11"/>
  <c r="HJ117" i="11"/>
  <c r="HJ113" i="11"/>
  <c r="HJ114" i="11"/>
  <c r="HJ119" i="11"/>
  <c r="HJ120" i="11"/>
  <c r="HJ121" i="11"/>
  <c r="HI106" i="11"/>
  <c r="HI105" i="11"/>
  <c r="HI107" i="11"/>
  <c r="HI104" i="11"/>
  <c r="HI102" i="11"/>
  <c r="HI110" i="11"/>
  <c r="HI103" i="11"/>
  <c r="HI108" i="11"/>
  <c r="HI109" i="11"/>
  <c r="HH85" i="12"/>
  <c r="HH78" i="12"/>
  <c r="HH80" i="12"/>
  <c r="HH83" i="12"/>
  <c r="HH77" i="12"/>
  <c r="HH82" i="12"/>
  <c r="HH79" i="12"/>
  <c r="HH81" i="12"/>
  <c r="HH84" i="12"/>
  <c r="HD86" i="9"/>
  <c r="HD102" i="9" s="1"/>
  <c r="HE104" i="9" s="1"/>
  <c r="HE42" i="9" s="1"/>
  <c r="HE82" i="9" s="1"/>
  <c r="HE122" i="8"/>
  <c r="HE207" i="8" s="1"/>
  <c r="HF215" i="8" s="1"/>
  <c r="HF59" i="8" s="1"/>
  <c r="HF113" i="8" s="1"/>
  <c r="HH98" i="12"/>
  <c r="HH194" i="11"/>
  <c r="HJ230" i="11"/>
  <c r="HJ232" i="11" s="1"/>
  <c r="HI138" i="11"/>
  <c r="HI140" i="11"/>
  <c r="HI136" i="11"/>
  <c r="HI135" i="11"/>
  <c r="HI142" i="11"/>
  <c r="HI139" i="11"/>
  <c r="HI137" i="11"/>
  <c r="HI143" i="11"/>
  <c r="HI162" i="11" s="1"/>
  <c r="HN228" i="11" s="1"/>
  <c r="HI141" i="11"/>
  <c r="HE110" i="8"/>
  <c r="HE105" i="8"/>
  <c r="HE103" i="8"/>
  <c r="HE106" i="8"/>
  <c r="HE102" i="8"/>
  <c r="HE108" i="8"/>
  <c r="HE104" i="8"/>
  <c r="HE109" i="8"/>
  <c r="HB133" i="8"/>
  <c r="HB209" i="8" s="1"/>
  <c r="HC217" i="8" s="1"/>
  <c r="HC61" i="8" s="1"/>
  <c r="HB198" i="8"/>
  <c r="HB154" i="8"/>
  <c r="HB188" i="8"/>
  <c r="HB192" i="8" s="1"/>
  <c r="HB182" i="8"/>
  <c r="EE257" i="11"/>
  <c r="EF245" i="11" s="1"/>
  <c r="EE251" i="11"/>
  <c r="EE255" i="8"/>
  <c r="EE259" i="8" s="1"/>
  <c r="NA50" i="2"/>
  <c r="HD144" i="8" l="1"/>
  <c r="HD211" i="8" s="1"/>
  <c r="HE219" i="8" s="1"/>
  <c r="HE63" i="8" s="1"/>
  <c r="HE136" i="8" s="1"/>
  <c r="HL125" i="11"/>
  <c r="HL127" i="11"/>
  <c r="HL132" i="11"/>
  <c r="HL160" i="11" s="1"/>
  <c r="HL129" i="11"/>
  <c r="HL128" i="11"/>
  <c r="HL126" i="11"/>
  <c r="HL124" i="11"/>
  <c r="HL188" i="11" s="1"/>
  <c r="HL192" i="11" s="1"/>
  <c r="HD190" i="8"/>
  <c r="HD156" i="8"/>
  <c r="HF224" i="8" s="1"/>
  <c r="HD184" i="8"/>
  <c r="HF226" i="8" s="1"/>
  <c r="HD200" i="8"/>
  <c r="HL130" i="11"/>
  <c r="HJ122" i="11"/>
  <c r="HJ207" i="11" s="1"/>
  <c r="HK215" i="11" s="1"/>
  <c r="HK59" i="11" s="1"/>
  <c r="HI111" i="11"/>
  <c r="HI205" i="11" s="1"/>
  <c r="HJ213" i="11" s="1"/>
  <c r="HJ57" i="11" s="1"/>
  <c r="HH86" i="12"/>
  <c r="HH102" i="12" s="1"/>
  <c r="HI104" i="12" s="1"/>
  <c r="HI42" i="12" s="1"/>
  <c r="HE81" i="9"/>
  <c r="HE84" i="9"/>
  <c r="HE77" i="9"/>
  <c r="HE85" i="9"/>
  <c r="HE79" i="9"/>
  <c r="HE78" i="9"/>
  <c r="HE83" i="9"/>
  <c r="HE80" i="9"/>
  <c r="HF118" i="8"/>
  <c r="HF114" i="8"/>
  <c r="HF116" i="8"/>
  <c r="HF115" i="8"/>
  <c r="HF121" i="8"/>
  <c r="HF120" i="8"/>
  <c r="HF117" i="8"/>
  <c r="HF119" i="8"/>
  <c r="HI184" i="11"/>
  <c r="HK226" i="11" s="1"/>
  <c r="HI200" i="11"/>
  <c r="HI190" i="11"/>
  <c r="HI156" i="11"/>
  <c r="HK224" i="11" s="1"/>
  <c r="HI144" i="11"/>
  <c r="HI211" i="11" s="1"/>
  <c r="HJ219" i="11" s="1"/>
  <c r="HJ63" i="11" s="1"/>
  <c r="HL198" i="11"/>
  <c r="HL154" i="11"/>
  <c r="HL133" i="11"/>
  <c r="HL209" i="11" s="1"/>
  <c r="HM217" i="11" s="1"/>
  <c r="HM61" i="11" s="1"/>
  <c r="HE111" i="8"/>
  <c r="HE205" i="8" s="1"/>
  <c r="HF213" i="8" s="1"/>
  <c r="HF57" i="8" s="1"/>
  <c r="HC125" i="8"/>
  <c r="HC132" i="8"/>
  <c r="HC160" i="8" s="1"/>
  <c r="HC127" i="8"/>
  <c r="HC128" i="8"/>
  <c r="HC131" i="8"/>
  <c r="HC124" i="8"/>
  <c r="HC126" i="8"/>
  <c r="HC129" i="8"/>
  <c r="HC130" i="8"/>
  <c r="EF243" i="11"/>
  <c r="EF253" i="11"/>
  <c r="EE247" i="8"/>
  <c r="MX50" i="2"/>
  <c r="HE135" i="8" l="1"/>
  <c r="HL182" i="11"/>
  <c r="HE142" i="8"/>
  <c r="HE137" i="8"/>
  <c r="HE140" i="8"/>
  <c r="HE141" i="8"/>
  <c r="HE143" i="8"/>
  <c r="HE162" i="8" s="1"/>
  <c r="HJ228" i="8" s="1"/>
  <c r="HE138" i="8"/>
  <c r="HE144" i="8" s="1"/>
  <c r="HE211" i="8" s="1"/>
  <c r="HF219" i="8" s="1"/>
  <c r="HF63" i="8" s="1"/>
  <c r="HF136" i="8" s="1"/>
  <c r="HE139" i="8"/>
  <c r="HF230" i="8"/>
  <c r="HF232" i="8" s="1"/>
  <c r="HD98" i="9"/>
  <c r="HD194" i="8"/>
  <c r="HE200" i="8"/>
  <c r="HE184" i="8"/>
  <c r="HG226" i="8" s="1"/>
  <c r="HE190" i="8"/>
  <c r="HE156" i="8"/>
  <c r="HG224" i="8" s="1"/>
  <c r="HK121" i="11"/>
  <c r="HK116" i="11"/>
  <c r="HK120" i="11"/>
  <c r="HK113" i="11"/>
  <c r="HK118" i="11"/>
  <c r="HK114" i="11"/>
  <c r="HK115" i="11"/>
  <c r="HK117" i="11"/>
  <c r="HK119" i="11"/>
  <c r="HJ108" i="11"/>
  <c r="HJ102" i="11"/>
  <c r="HJ105" i="11"/>
  <c r="HJ110" i="11"/>
  <c r="HJ106" i="11"/>
  <c r="HJ109" i="11"/>
  <c r="HJ107" i="11"/>
  <c r="HJ104" i="11"/>
  <c r="HJ103" i="11"/>
  <c r="HI80" i="12"/>
  <c r="HI77" i="12"/>
  <c r="HI81" i="12"/>
  <c r="HI79" i="12"/>
  <c r="HI84" i="12"/>
  <c r="HI78" i="12"/>
  <c r="HI82" i="12"/>
  <c r="HI83" i="12"/>
  <c r="HI85" i="12"/>
  <c r="HF122" i="8"/>
  <c r="HF207" i="8" s="1"/>
  <c r="HG215" i="8" s="1"/>
  <c r="HG59" i="8" s="1"/>
  <c r="HG116" i="8" s="1"/>
  <c r="HE86" i="9"/>
  <c r="HE102" i="9" s="1"/>
  <c r="HF104" i="9" s="1"/>
  <c r="HF42" i="9" s="1"/>
  <c r="HF78" i="9" s="1"/>
  <c r="HJ138" i="11"/>
  <c r="HJ143" i="11"/>
  <c r="HJ162" i="11" s="1"/>
  <c r="HO228" i="11" s="1"/>
  <c r="HJ139" i="11"/>
  <c r="HJ142" i="11"/>
  <c r="HJ140" i="11"/>
  <c r="HJ137" i="11"/>
  <c r="HJ141" i="11"/>
  <c r="HJ135" i="11"/>
  <c r="HJ136" i="11"/>
  <c r="HK230" i="11"/>
  <c r="HK232" i="11" s="1"/>
  <c r="HI98" i="12"/>
  <c r="HI194" i="11"/>
  <c r="HM128" i="11"/>
  <c r="HM130" i="11"/>
  <c r="HM131" i="11"/>
  <c r="HM124" i="11"/>
  <c r="HM127" i="11"/>
  <c r="HM132" i="11"/>
  <c r="HM160" i="11" s="1"/>
  <c r="HM125" i="11"/>
  <c r="HM129" i="11"/>
  <c r="HM126" i="11"/>
  <c r="HF106" i="8"/>
  <c r="HF102" i="8"/>
  <c r="HF109" i="8"/>
  <c r="HF105" i="8"/>
  <c r="HF107" i="8"/>
  <c r="HF104" i="8"/>
  <c r="HF103" i="8"/>
  <c r="HF110" i="8"/>
  <c r="HF108" i="8"/>
  <c r="HC188" i="8"/>
  <c r="HC192" i="8" s="1"/>
  <c r="HC154" i="8"/>
  <c r="HC198" i="8"/>
  <c r="HC182" i="8"/>
  <c r="HC133" i="8"/>
  <c r="HC209" i="8" s="1"/>
  <c r="HD217" i="8" s="1"/>
  <c r="HD61" i="8" s="1"/>
  <c r="EF255" i="11"/>
  <c r="EF259" i="11" s="1"/>
  <c r="EE249" i="8"/>
  <c r="MW50" i="2"/>
  <c r="HF139" i="8" l="1"/>
  <c r="HF138" i="8"/>
  <c r="HF142" i="8"/>
  <c r="HF135" i="8"/>
  <c r="HF184" i="8" s="1"/>
  <c r="HH226" i="8" s="1"/>
  <c r="HF143" i="8"/>
  <c r="HF162" i="8" s="1"/>
  <c r="HK228" i="8" s="1"/>
  <c r="HF141" i="8"/>
  <c r="HF137" i="8"/>
  <c r="HF140" i="8"/>
  <c r="HG230" i="8"/>
  <c r="HG232" i="8" s="1"/>
  <c r="HE194" i="8"/>
  <c r="HE98" i="9"/>
  <c r="HF144" i="8"/>
  <c r="HF211" i="8" s="1"/>
  <c r="HG219" i="8" s="1"/>
  <c r="HG63" i="8" s="1"/>
  <c r="HK122" i="11"/>
  <c r="HK207" i="11" s="1"/>
  <c r="HL215" i="11" s="1"/>
  <c r="HL59" i="11" s="1"/>
  <c r="HJ111" i="11"/>
  <c r="HJ205" i="11" s="1"/>
  <c r="HK213" i="11" s="1"/>
  <c r="HK57" i="11" s="1"/>
  <c r="HI86" i="12"/>
  <c r="HI102" i="12" s="1"/>
  <c r="HJ104" i="12" s="1"/>
  <c r="HJ42" i="12" s="1"/>
  <c r="HG115" i="8"/>
  <c r="HG120" i="8"/>
  <c r="HF81" i="9"/>
  <c r="HF84" i="9"/>
  <c r="HF80" i="9"/>
  <c r="HF77" i="9"/>
  <c r="HG117" i="8"/>
  <c r="HF85" i="9"/>
  <c r="HG113" i="8"/>
  <c r="HG118" i="8"/>
  <c r="HF82" i="9"/>
  <c r="HG121" i="8"/>
  <c r="HF79" i="9"/>
  <c r="HG114" i="8"/>
  <c r="HF83" i="9"/>
  <c r="HG119" i="8"/>
  <c r="HJ144" i="11"/>
  <c r="HJ211" i="11" s="1"/>
  <c r="HK219" i="11" s="1"/>
  <c r="HK63" i="11" s="1"/>
  <c r="HJ200" i="11"/>
  <c r="HJ184" i="11"/>
  <c r="HL226" i="11" s="1"/>
  <c r="HJ156" i="11"/>
  <c r="HL224" i="11" s="1"/>
  <c r="HJ190" i="11"/>
  <c r="HM133" i="11"/>
  <c r="HM209" i="11" s="1"/>
  <c r="HN217" i="11" s="1"/>
  <c r="HN61" i="11" s="1"/>
  <c r="HN126" i="11" s="1"/>
  <c r="HM188" i="11"/>
  <c r="HM192" i="11" s="1"/>
  <c r="HM198" i="11"/>
  <c r="HM182" i="11"/>
  <c r="HM154" i="11"/>
  <c r="HF111" i="8"/>
  <c r="HF205" i="8" s="1"/>
  <c r="HG213" i="8" s="1"/>
  <c r="HG57" i="8" s="1"/>
  <c r="HD129" i="8"/>
  <c r="HD125" i="8"/>
  <c r="HD131" i="8"/>
  <c r="HD124" i="8"/>
  <c r="HD128" i="8"/>
  <c r="HD127" i="8"/>
  <c r="HD132" i="8"/>
  <c r="HD160" i="8" s="1"/>
  <c r="HD126" i="8"/>
  <c r="HD130" i="8"/>
  <c r="EF247" i="11"/>
  <c r="EE257" i="8"/>
  <c r="EE251" i="8"/>
  <c r="MV50" i="2"/>
  <c r="HF156" i="8" l="1"/>
  <c r="HH224" i="8" s="1"/>
  <c r="HH230" i="8" s="1"/>
  <c r="HH232" i="8" s="1"/>
  <c r="HF86" i="9"/>
  <c r="HF102" i="9" s="1"/>
  <c r="HG104" i="9" s="1"/>
  <c r="HG42" i="9" s="1"/>
  <c r="HG84" i="9" s="1"/>
  <c r="HF190" i="8"/>
  <c r="HF200" i="8"/>
  <c r="HG141" i="8"/>
  <c r="HG135" i="8"/>
  <c r="HG143" i="8"/>
  <c r="HG162" i="8" s="1"/>
  <c r="HL228" i="8" s="1"/>
  <c r="HG136" i="8"/>
  <c r="HG139" i="8"/>
  <c r="HG138" i="8"/>
  <c r="HG142" i="8"/>
  <c r="HG137" i="8"/>
  <c r="HG140" i="8"/>
  <c r="HF194" i="8"/>
  <c r="HF98" i="9"/>
  <c r="HL117" i="11"/>
  <c r="HL121" i="11"/>
  <c r="HL113" i="11"/>
  <c r="HL116" i="11"/>
  <c r="HL115" i="11"/>
  <c r="HL118" i="11"/>
  <c r="HL114" i="11"/>
  <c r="HL120" i="11"/>
  <c r="HL119" i="11"/>
  <c r="HK109" i="11"/>
  <c r="HK104" i="11"/>
  <c r="HK103" i="11"/>
  <c r="HK108" i="11"/>
  <c r="HK107" i="11"/>
  <c r="HK105" i="11"/>
  <c r="HK106" i="11"/>
  <c r="HK110" i="11"/>
  <c r="HK102" i="11"/>
  <c r="HG122" i="8"/>
  <c r="HG207" i="8" s="1"/>
  <c r="HH215" i="8" s="1"/>
  <c r="HH59" i="8" s="1"/>
  <c r="HH118" i="8" s="1"/>
  <c r="HJ78" i="12"/>
  <c r="HJ81" i="12"/>
  <c r="HJ79" i="12"/>
  <c r="HJ84" i="12"/>
  <c r="HJ83" i="12"/>
  <c r="HJ82" i="12"/>
  <c r="HJ77" i="12"/>
  <c r="HJ85" i="12"/>
  <c r="HJ80" i="12"/>
  <c r="HJ194" i="11"/>
  <c r="HJ98" i="12"/>
  <c r="HL230" i="11"/>
  <c r="HL232" i="11" s="1"/>
  <c r="HK137" i="11"/>
  <c r="HK139" i="11"/>
  <c r="HK140" i="11"/>
  <c r="HK143" i="11"/>
  <c r="HK162" i="11" s="1"/>
  <c r="HP228" i="11" s="1"/>
  <c r="HK141" i="11"/>
  <c r="HK138" i="11"/>
  <c r="HK136" i="11"/>
  <c r="HK135" i="11"/>
  <c r="HK142" i="11"/>
  <c r="HN132" i="11"/>
  <c r="HN160" i="11" s="1"/>
  <c r="HN129" i="11"/>
  <c r="HN125" i="11"/>
  <c r="HN127" i="11"/>
  <c r="HN124" i="11"/>
  <c r="HN154" i="11" s="1"/>
  <c r="HN128" i="11"/>
  <c r="HN131" i="11"/>
  <c r="HN130" i="11"/>
  <c r="HG108" i="8"/>
  <c r="HG109" i="8"/>
  <c r="HG104" i="8"/>
  <c r="HG103" i="8"/>
  <c r="HG107" i="8"/>
  <c r="HG105" i="8"/>
  <c r="HG106" i="8"/>
  <c r="HG110" i="8"/>
  <c r="HG102" i="8"/>
  <c r="HD154" i="8"/>
  <c r="HD182" i="8"/>
  <c r="HD188" i="8"/>
  <c r="HD192" i="8" s="1"/>
  <c r="HD198" i="8"/>
  <c r="HD133" i="8"/>
  <c r="HD209" i="8" s="1"/>
  <c r="HE217" i="8" s="1"/>
  <c r="HE61" i="8" s="1"/>
  <c r="EF249" i="11"/>
  <c r="EF243" i="8"/>
  <c r="EF245" i="8"/>
  <c r="MU50" i="2"/>
  <c r="HG85" i="9" l="1"/>
  <c r="HG77" i="9"/>
  <c r="HG83" i="9"/>
  <c r="HG78" i="9"/>
  <c r="HG80" i="9"/>
  <c r="HG81" i="9"/>
  <c r="HG79" i="9"/>
  <c r="HG82" i="9"/>
  <c r="HG144" i="8"/>
  <c r="HG211" i="8" s="1"/>
  <c r="HH219" i="8" s="1"/>
  <c r="HH63" i="8" s="1"/>
  <c r="HG184" i="8"/>
  <c r="HI226" i="8" s="1"/>
  <c r="HG200" i="8"/>
  <c r="HG156" i="8"/>
  <c r="HI224" i="8" s="1"/>
  <c r="HG190" i="8"/>
  <c r="HK111" i="11"/>
  <c r="HK205" i="11" s="1"/>
  <c r="HL213" i="11" s="1"/>
  <c r="HL57" i="11" s="1"/>
  <c r="HL107" i="11" s="1"/>
  <c r="HL122" i="11"/>
  <c r="HL207" i="11" s="1"/>
  <c r="HM215" i="11" s="1"/>
  <c r="HM59" i="11" s="1"/>
  <c r="HH119" i="8"/>
  <c r="HH120" i="8"/>
  <c r="HH116" i="8"/>
  <c r="HH121" i="8"/>
  <c r="HH113" i="8"/>
  <c r="HH115" i="8"/>
  <c r="HN133" i="11"/>
  <c r="HN209" i="11" s="1"/>
  <c r="HO217" i="11" s="1"/>
  <c r="HO61" i="11" s="1"/>
  <c r="HO124" i="11" s="1"/>
  <c r="HH117" i="8"/>
  <c r="HH114" i="8"/>
  <c r="HJ86" i="12"/>
  <c r="HJ102" i="12" s="1"/>
  <c r="HK104" i="12" s="1"/>
  <c r="HK42" i="12" s="1"/>
  <c r="HG86" i="9"/>
  <c r="HG102" i="9" s="1"/>
  <c r="HH104" i="9" s="1"/>
  <c r="HH42" i="9" s="1"/>
  <c r="HN182" i="11"/>
  <c r="HK184" i="11"/>
  <c r="HM226" i="11" s="1"/>
  <c r="HK190" i="11"/>
  <c r="HK200" i="11"/>
  <c r="HK156" i="11"/>
  <c r="HM224" i="11" s="1"/>
  <c r="HK144" i="11"/>
  <c r="HK211" i="11" s="1"/>
  <c r="HL219" i="11" s="1"/>
  <c r="HL63" i="11" s="1"/>
  <c r="HN198" i="11"/>
  <c r="HN188" i="11"/>
  <c r="HN192" i="11" s="1"/>
  <c r="HG111" i="8"/>
  <c r="HG205" i="8" s="1"/>
  <c r="HH213" i="8" s="1"/>
  <c r="HH57" i="8" s="1"/>
  <c r="HE124" i="8"/>
  <c r="HE126" i="8"/>
  <c r="HE131" i="8"/>
  <c r="HE127" i="8"/>
  <c r="HE128" i="8"/>
  <c r="HE132" i="8"/>
  <c r="HE160" i="8" s="1"/>
  <c r="HE129" i="8"/>
  <c r="HE130" i="8"/>
  <c r="HE125" i="8"/>
  <c r="EF257" i="11"/>
  <c r="EG245" i="11" s="1"/>
  <c r="EF251" i="11"/>
  <c r="EF253" i="8"/>
  <c r="MT50" i="2"/>
  <c r="HG194" i="8" l="1"/>
  <c r="HG98" i="9"/>
  <c r="HI230" i="8"/>
  <c r="HI232" i="8" s="1"/>
  <c r="HH137" i="8"/>
  <c r="HH136" i="8"/>
  <c r="HH135" i="8"/>
  <c r="HH140" i="8"/>
  <c r="HH143" i="8"/>
  <c r="HH162" i="8" s="1"/>
  <c r="HM228" i="8" s="1"/>
  <c r="HH142" i="8"/>
  <c r="HH138" i="8"/>
  <c r="HH139" i="8"/>
  <c r="HH141" i="8"/>
  <c r="HL103" i="11"/>
  <c r="HL104" i="11"/>
  <c r="HL106" i="11"/>
  <c r="HL105" i="11"/>
  <c r="HL102" i="11"/>
  <c r="HL109" i="11"/>
  <c r="HL108" i="11"/>
  <c r="HL110" i="11"/>
  <c r="HM115" i="11"/>
  <c r="HM117" i="11"/>
  <c r="HM120" i="11"/>
  <c r="HM121" i="11"/>
  <c r="HM118" i="11"/>
  <c r="HM116" i="11"/>
  <c r="HM113" i="11"/>
  <c r="HM119" i="11"/>
  <c r="HM114" i="11"/>
  <c r="HH122" i="8"/>
  <c r="HH207" i="8" s="1"/>
  <c r="HI215" i="8" s="1"/>
  <c r="HI59" i="8" s="1"/>
  <c r="HI113" i="8" s="1"/>
  <c r="HO132" i="11"/>
  <c r="HO160" i="11" s="1"/>
  <c r="HO130" i="11"/>
  <c r="HO128" i="11"/>
  <c r="HO125" i="11"/>
  <c r="HO126" i="11"/>
  <c r="HK77" i="12"/>
  <c r="HK85" i="12"/>
  <c r="HK84" i="12"/>
  <c r="HK82" i="12"/>
  <c r="HK81" i="12"/>
  <c r="HK79" i="12"/>
  <c r="HK83" i="12"/>
  <c r="HK78" i="12"/>
  <c r="HK80" i="12"/>
  <c r="HO129" i="11"/>
  <c r="HO131" i="11"/>
  <c r="HO127" i="11"/>
  <c r="HH84" i="9"/>
  <c r="HH78" i="9"/>
  <c r="HH83" i="9"/>
  <c r="HH81" i="9"/>
  <c r="HH77" i="9"/>
  <c r="HH80" i="9"/>
  <c r="HH79" i="9"/>
  <c r="HH85" i="9"/>
  <c r="HH82" i="9"/>
  <c r="HL136" i="11"/>
  <c r="HL139" i="11"/>
  <c r="HL140" i="11"/>
  <c r="HL141" i="11"/>
  <c r="HL143" i="11"/>
  <c r="HL162" i="11" s="1"/>
  <c r="HQ228" i="11" s="1"/>
  <c r="HL142" i="11"/>
  <c r="HL135" i="11"/>
  <c r="HL138" i="11"/>
  <c r="HL137" i="11"/>
  <c r="HM230" i="11"/>
  <c r="HM232" i="11" s="1"/>
  <c r="HK98" i="12"/>
  <c r="HK194" i="11"/>
  <c r="HO182" i="11"/>
  <c r="HO198" i="11"/>
  <c r="HO154" i="11"/>
  <c r="HO188" i="11"/>
  <c r="HO192" i="11" s="1"/>
  <c r="HH110" i="8"/>
  <c r="HH103" i="8"/>
  <c r="HH102" i="8"/>
  <c r="HH109" i="8"/>
  <c r="HH104" i="8"/>
  <c r="HH105" i="8"/>
  <c r="HH106" i="8"/>
  <c r="HH107" i="8"/>
  <c r="HH108" i="8"/>
  <c r="HE133" i="8"/>
  <c r="HE209" i="8" s="1"/>
  <c r="HF217" i="8" s="1"/>
  <c r="HF61" i="8" s="1"/>
  <c r="HE198" i="8"/>
  <c r="HE188" i="8"/>
  <c r="HE192" i="8" s="1"/>
  <c r="HE154" i="8"/>
  <c r="HE182" i="8"/>
  <c r="EG243" i="11"/>
  <c r="EG253" i="11"/>
  <c r="EF255" i="8"/>
  <c r="EF259" i="8" s="1"/>
  <c r="MS50" i="2"/>
  <c r="HO133" i="11" l="1"/>
  <c r="HO209" i="11" s="1"/>
  <c r="HP217" i="11" s="1"/>
  <c r="HP61" i="11" s="1"/>
  <c r="HP124" i="11" s="1"/>
  <c r="HH190" i="8"/>
  <c r="HH156" i="8"/>
  <c r="HJ224" i="8" s="1"/>
  <c r="HH200" i="8"/>
  <c r="HH184" i="8"/>
  <c r="HJ226" i="8" s="1"/>
  <c r="HH144" i="8"/>
  <c r="HH211" i="8" s="1"/>
  <c r="HI219" i="8" s="1"/>
  <c r="HI63" i="8" s="1"/>
  <c r="HL111" i="11"/>
  <c r="HL205" i="11" s="1"/>
  <c r="HM213" i="11" s="1"/>
  <c r="HM57" i="11" s="1"/>
  <c r="HM122" i="11"/>
  <c r="HM207" i="11" s="1"/>
  <c r="HN215" i="11" s="1"/>
  <c r="HN59" i="11" s="1"/>
  <c r="HI120" i="8"/>
  <c r="HI114" i="8"/>
  <c r="HI115" i="8"/>
  <c r="HI121" i="8"/>
  <c r="HI119" i="8"/>
  <c r="HI116" i="8"/>
  <c r="HI117" i="8"/>
  <c r="HI118" i="8"/>
  <c r="HK86" i="12"/>
  <c r="HK102" i="12" s="1"/>
  <c r="HL104" i="12" s="1"/>
  <c r="HL42" i="12" s="1"/>
  <c r="HL85" i="12" s="1"/>
  <c r="HH86" i="9"/>
  <c r="HH102" i="9" s="1"/>
  <c r="HI104" i="9" s="1"/>
  <c r="HI42" i="9" s="1"/>
  <c r="HL190" i="11"/>
  <c r="HL184" i="11"/>
  <c r="HN226" i="11" s="1"/>
  <c r="HL156" i="11"/>
  <c r="HN224" i="11" s="1"/>
  <c r="HL200" i="11"/>
  <c r="HL144" i="11"/>
  <c r="HL211" i="11" s="1"/>
  <c r="HM219" i="11" s="1"/>
  <c r="HM63" i="11" s="1"/>
  <c r="HH111" i="8"/>
  <c r="HH205" i="8" s="1"/>
  <c r="HI213" i="8" s="1"/>
  <c r="HI57" i="8" s="1"/>
  <c r="HF129" i="8"/>
  <c r="HF124" i="8"/>
  <c r="HF132" i="8"/>
  <c r="HF160" i="8" s="1"/>
  <c r="HF131" i="8"/>
  <c r="HF125" i="8"/>
  <c r="HF130" i="8"/>
  <c r="HF128" i="8"/>
  <c r="HF126" i="8"/>
  <c r="HF127" i="8"/>
  <c r="EG255" i="11"/>
  <c r="EF247" i="8"/>
  <c r="MR50" i="2"/>
  <c r="HP132" i="11" l="1"/>
  <c r="HP160" i="11" s="1"/>
  <c r="HP130" i="11"/>
  <c r="HP128" i="11"/>
  <c r="HI138" i="8"/>
  <c r="HI143" i="8"/>
  <c r="HI162" i="8" s="1"/>
  <c r="HN228" i="8" s="1"/>
  <c r="HI135" i="8"/>
  <c r="HI141" i="8"/>
  <c r="HI137" i="8"/>
  <c r="HI139" i="8"/>
  <c r="HI142" i="8"/>
  <c r="HI140" i="8"/>
  <c r="HI136" i="8"/>
  <c r="HI144" i="8" s="1"/>
  <c r="HI211" i="8" s="1"/>
  <c r="HJ219" i="8" s="1"/>
  <c r="HJ63" i="8" s="1"/>
  <c r="HJ135" i="8" s="1"/>
  <c r="HJ190" i="8" s="1"/>
  <c r="HJ98" i="9" s="1"/>
  <c r="HP129" i="11"/>
  <c r="HP126" i="11"/>
  <c r="HP131" i="11"/>
  <c r="HJ230" i="8"/>
  <c r="HJ232" i="8" s="1"/>
  <c r="HP125" i="11"/>
  <c r="HI122" i="8"/>
  <c r="HI207" i="8" s="1"/>
  <c r="HJ215" i="8" s="1"/>
  <c r="HJ59" i="8" s="1"/>
  <c r="HJ115" i="8" s="1"/>
  <c r="HP127" i="11"/>
  <c r="HH194" i="8"/>
  <c r="HH98" i="9"/>
  <c r="HN119" i="11"/>
  <c r="HN117" i="11"/>
  <c r="HN118" i="11"/>
  <c r="HN121" i="11"/>
  <c r="HN116" i="11"/>
  <c r="HN120" i="11"/>
  <c r="HN113" i="11"/>
  <c r="HN114" i="11"/>
  <c r="HN115" i="11"/>
  <c r="HM104" i="11"/>
  <c r="HM103" i="11"/>
  <c r="HM107" i="11"/>
  <c r="HM109" i="11"/>
  <c r="HM105" i="11"/>
  <c r="HM106" i="11"/>
  <c r="HM108" i="11"/>
  <c r="HM102" i="11"/>
  <c r="HM110" i="11"/>
  <c r="HL84" i="12"/>
  <c r="HL81" i="12"/>
  <c r="HL83" i="12"/>
  <c r="HL82" i="12"/>
  <c r="HL79" i="12"/>
  <c r="HL80" i="12"/>
  <c r="HL77" i="12"/>
  <c r="HL78" i="12"/>
  <c r="HI85" i="9"/>
  <c r="HI77" i="9"/>
  <c r="HI78" i="9"/>
  <c r="HI82" i="9"/>
  <c r="HI81" i="9"/>
  <c r="HI79" i="9"/>
  <c r="HI84" i="9"/>
  <c r="HI80" i="9"/>
  <c r="HI83" i="9"/>
  <c r="HM140" i="11"/>
  <c r="HM139" i="11"/>
  <c r="HM135" i="11"/>
  <c r="HM142" i="11"/>
  <c r="HM136" i="11"/>
  <c r="HM138" i="11"/>
  <c r="HM143" i="11"/>
  <c r="HM162" i="11" s="1"/>
  <c r="HR228" i="11" s="1"/>
  <c r="HM137" i="11"/>
  <c r="HM141" i="11"/>
  <c r="HN230" i="11"/>
  <c r="HN232" i="11" s="1"/>
  <c r="HL98" i="12"/>
  <c r="HL194" i="11"/>
  <c r="HP154" i="11"/>
  <c r="HP198" i="11"/>
  <c r="HP182" i="11"/>
  <c r="HP188" i="11"/>
  <c r="HP192" i="11" s="1"/>
  <c r="HI105" i="8"/>
  <c r="HI108" i="8"/>
  <c r="HI103" i="8"/>
  <c r="HI104" i="8"/>
  <c r="HI109" i="8"/>
  <c r="HI106" i="8"/>
  <c r="HI102" i="8"/>
  <c r="HI110" i="8"/>
  <c r="HI107" i="8"/>
  <c r="HF133" i="8"/>
  <c r="HF209" i="8" s="1"/>
  <c r="HG217" i="8" s="1"/>
  <c r="HG61" i="8" s="1"/>
  <c r="HG129" i="8" s="1"/>
  <c r="HF198" i="8"/>
  <c r="HF182" i="8"/>
  <c r="HF188" i="8"/>
  <c r="HF192" i="8" s="1"/>
  <c r="HF154" i="8"/>
  <c r="EG247" i="11"/>
  <c r="EG259" i="11"/>
  <c r="EF249" i="8"/>
  <c r="MQ50" i="2"/>
  <c r="HP133" i="11" l="1"/>
  <c r="HP209" i="11" s="1"/>
  <c r="HQ217" i="11" s="1"/>
  <c r="HQ61" i="11" s="1"/>
  <c r="HQ132" i="11" s="1"/>
  <c r="HQ160" i="11" s="1"/>
  <c r="HL86" i="12"/>
  <c r="HL102" i="12" s="1"/>
  <c r="HM104" i="12" s="1"/>
  <c r="HM42" i="12" s="1"/>
  <c r="HM80" i="12" s="1"/>
  <c r="HJ184" i="8"/>
  <c r="HL226" i="8" s="1"/>
  <c r="HL230" i="8" s="1"/>
  <c r="HJ117" i="8"/>
  <c r="HJ136" i="8"/>
  <c r="HJ140" i="8"/>
  <c r="HJ119" i="8"/>
  <c r="HI200" i="8"/>
  <c r="HI190" i="8"/>
  <c r="HI184" i="8"/>
  <c r="HK226" i="8" s="1"/>
  <c r="HI156" i="8"/>
  <c r="HK224" i="8" s="1"/>
  <c r="HJ139" i="8"/>
  <c r="HJ118" i="8"/>
  <c r="HJ121" i="8"/>
  <c r="HJ194" i="8"/>
  <c r="HJ143" i="8"/>
  <c r="HJ162" i="8" s="1"/>
  <c r="HO228" i="8" s="1"/>
  <c r="HJ120" i="8"/>
  <c r="HJ138" i="8"/>
  <c r="HJ113" i="8"/>
  <c r="HJ142" i="8"/>
  <c r="HJ156" i="8"/>
  <c r="HL224" i="8" s="1"/>
  <c r="HJ116" i="8"/>
  <c r="HJ141" i="8"/>
  <c r="HJ200" i="8"/>
  <c r="HJ137" i="8"/>
  <c r="HJ114" i="8"/>
  <c r="HN122" i="11"/>
  <c r="HN207" i="11" s="1"/>
  <c r="HO215" i="11" s="1"/>
  <c r="HO59" i="11" s="1"/>
  <c r="HM111" i="11"/>
  <c r="HM205" i="11" s="1"/>
  <c r="HN213" i="11" s="1"/>
  <c r="HN57" i="11" s="1"/>
  <c r="HI86" i="9"/>
  <c r="HI102" i="9" s="1"/>
  <c r="HJ104" i="9" s="1"/>
  <c r="HJ42" i="9" s="1"/>
  <c r="HM144" i="11"/>
  <c r="HM211" i="11" s="1"/>
  <c r="HN219" i="11" s="1"/>
  <c r="HN63" i="11" s="1"/>
  <c r="HM184" i="11"/>
  <c r="HO226" i="11" s="1"/>
  <c r="HM156" i="11"/>
  <c r="HO224" i="11" s="1"/>
  <c r="HM200" i="11"/>
  <c r="HM190" i="11"/>
  <c r="HQ125" i="11"/>
  <c r="HQ124" i="11"/>
  <c r="HQ127" i="11"/>
  <c r="HQ130" i="11"/>
  <c r="HI111" i="8"/>
  <c r="HI205" i="8" s="1"/>
  <c r="HJ213" i="8" s="1"/>
  <c r="HJ57" i="8" s="1"/>
  <c r="HG126" i="8"/>
  <c r="HG130" i="8"/>
  <c r="HG127" i="8"/>
  <c r="HG124" i="8"/>
  <c r="HG188" i="8" s="1"/>
  <c r="HG192" i="8" s="1"/>
  <c r="HG131" i="8"/>
  <c r="HG132" i="8"/>
  <c r="HG160" i="8" s="1"/>
  <c r="HG128" i="8"/>
  <c r="HG125" i="8"/>
  <c r="HJ144" i="8"/>
  <c r="HJ211" i="8" s="1"/>
  <c r="HK219" i="8" s="1"/>
  <c r="HK63" i="8" s="1"/>
  <c r="HK138" i="8" s="1"/>
  <c r="EG249" i="11"/>
  <c r="EF257" i="8"/>
  <c r="EG245" i="8" s="1"/>
  <c r="EF251" i="8"/>
  <c r="EG243" i="8" s="1"/>
  <c r="MP50" i="2"/>
  <c r="HQ126" i="11" l="1"/>
  <c r="HQ128" i="11"/>
  <c r="HQ129" i="11"/>
  <c r="HQ131" i="11"/>
  <c r="HM79" i="12"/>
  <c r="HK230" i="8"/>
  <c r="HK232" i="8" s="1"/>
  <c r="HL232" i="8" s="1"/>
  <c r="HI194" i="8"/>
  <c r="HI98" i="9"/>
  <c r="HM83" i="12"/>
  <c r="HM78" i="12"/>
  <c r="HM85" i="12"/>
  <c r="HM81" i="12"/>
  <c r="HM84" i="12"/>
  <c r="HM82" i="12"/>
  <c r="HM77" i="12"/>
  <c r="HJ122" i="8"/>
  <c r="HJ207" i="8" s="1"/>
  <c r="HK215" i="8" s="1"/>
  <c r="HK59" i="8" s="1"/>
  <c r="HN107" i="11"/>
  <c r="HN110" i="11"/>
  <c r="HN104" i="11"/>
  <c r="HN109" i="11"/>
  <c r="HN106" i="11"/>
  <c r="HN103" i="11"/>
  <c r="HN108" i="11"/>
  <c r="HN105" i="11"/>
  <c r="HN102" i="11"/>
  <c r="HO121" i="11"/>
  <c r="HO116" i="11"/>
  <c r="HO115" i="11"/>
  <c r="HO119" i="11"/>
  <c r="HO117" i="11"/>
  <c r="HO120" i="11"/>
  <c r="HO114" i="11"/>
  <c r="HO118" i="11"/>
  <c r="HO113" i="11"/>
  <c r="HJ80" i="9"/>
  <c r="HJ77" i="9"/>
  <c r="HJ82" i="9"/>
  <c r="HJ78" i="9"/>
  <c r="HJ81" i="9"/>
  <c r="HJ85" i="9"/>
  <c r="HJ79" i="9"/>
  <c r="HJ84" i="9"/>
  <c r="HJ83" i="9"/>
  <c r="HM194" i="11"/>
  <c r="HM98" i="12"/>
  <c r="HO230" i="11"/>
  <c r="HO232" i="11" s="1"/>
  <c r="HN140" i="11"/>
  <c r="HN141" i="11"/>
  <c r="HN143" i="11"/>
  <c r="HN162" i="11" s="1"/>
  <c r="HS228" i="11" s="1"/>
  <c r="HN135" i="11"/>
  <c r="HN136" i="11"/>
  <c r="HN138" i="11"/>
  <c r="HN142" i="11"/>
  <c r="HN137" i="11"/>
  <c r="HN139" i="11"/>
  <c r="HG198" i="8"/>
  <c r="HG182" i="8"/>
  <c r="HG133" i="8"/>
  <c r="HG209" i="8" s="1"/>
  <c r="HH217" i="8" s="1"/>
  <c r="HH61" i="8" s="1"/>
  <c r="HH126" i="8" s="1"/>
  <c r="HQ198" i="11"/>
  <c r="HQ154" i="11"/>
  <c r="HQ182" i="11"/>
  <c r="HQ188" i="11"/>
  <c r="HQ192" i="11" s="1"/>
  <c r="HQ133" i="11"/>
  <c r="HQ209" i="11" s="1"/>
  <c r="HR217" i="11" s="1"/>
  <c r="HR61" i="11" s="1"/>
  <c r="HG154" i="8"/>
  <c r="HJ109" i="8"/>
  <c r="HJ110" i="8"/>
  <c r="HJ108" i="8"/>
  <c r="HJ107" i="8"/>
  <c r="HJ103" i="8"/>
  <c r="HJ106" i="8"/>
  <c r="HJ104" i="8"/>
  <c r="HJ105" i="8"/>
  <c r="HJ102" i="8"/>
  <c r="HK135" i="8"/>
  <c r="HK200" i="8" s="1"/>
  <c r="HK141" i="8"/>
  <c r="HK140" i="8"/>
  <c r="HK142" i="8"/>
  <c r="HK143" i="8"/>
  <c r="HK162" i="8" s="1"/>
  <c r="HP228" i="8" s="1"/>
  <c r="HK139" i="8"/>
  <c r="HK137" i="8"/>
  <c r="HK136" i="8"/>
  <c r="EG257" i="11"/>
  <c r="EH245" i="11" s="1"/>
  <c r="EG251" i="11"/>
  <c r="EG253" i="8"/>
  <c r="MO50" i="2"/>
  <c r="HM86" i="12" l="1"/>
  <c r="HM102" i="12" s="1"/>
  <c r="HN104" i="12" s="1"/>
  <c r="HN42" i="12" s="1"/>
  <c r="HN85" i="12" s="1"/>
  <c r="HK121" i="8"/>
  <c r="HK115" i="8"/>
  <c r="HK118" i="8"/>
  <c r="HK119" i="8"/>
  <c r="HK120" i="8"/>
  <c r="HK117" i="8"/>
  <c r="HK116" i="8"/>
  <c r="HK113" i="8"/>
  <c r="HK114" i="8"/>
  <c r="HO122" i="11"/>
  <c r="HO207" i="11" s="1"/>
  <c r="HP215" i="11" s="1"/>
  <c r="HP59" i="11" s="1"/>
  <c r="HN111" i="11"/>
  <c r="HN205" i="11" s="1"/>
  <c r="HO213" i="11" s="1"/>
  <c r="HO57" i="11" s="1"/>
  <c r="HN144" i="11"/>
  <c r="HN211" i="11" s="1"/>
  <c r="HO219" i="11" s="1"/>
  <c r="HO63" i="11" s="1"/>
  <c r="HO137" i="11" s="1"/>
  <c r="HN83" i="12"/>
  <c r="HJ86" i="9"/>
  <c r="HJ102" i="9" s="1"/>
  <c r="HK104" i="9" s="1"/>
  <c r="HK42" i="9" s="1"/>
  <c r="HN200" i="11"/>
  <c r="HN190" i="11"/>
  <c r="HN156" i="11"/>
  <c r="HP224" i="11" s="1"/>
  <c r="HN184" i="11"/>
  <c r="HP226" i="11" s="1"/>
  <c r="HH128" i="8"/>
  <c r="HH132" i="8"/>
  <c r="HH160" i="8" s="1"/>
  <c r="HH129" i="8"/>
  <c r="HH131" i="8"/>
  <c r="HR130" i="11"/>
  <c r="HR132" i="11"/>
  <c r="HR160" i="11" s="1"/>
  <c r="HR129" i="11"/>
  <c r="HR128" i="11"/>
  <c r="HR127" i="11"/>
  <c r="HR124" i="11"/>
  <c r="HR131" i="11"/>
  <c r="HR125" i="11"/>
  <c r="HR126" i="11"/>
  <c r="HH125" i="8"/>
  <c r="HH130" i="8"/>
  <c r="HH127" i="8"/>
  <c r="HH124" i="8"/>
  <c r="HH198" i="8" s="1"/>
  <c r="HK190" i="8"/>
  <c r="HK98" i="9" s="1"/>
  <c r="HK184" i="8"/>
  <c r="HM226" i="8" s="1"/>
  <c r="HK156" i="8"/>
  <c r="HM224" i="8" s="1"/>
  <c r="HK144" i="8"/>
  <c r="HK211" i="8" s="1"/>
  <c r="HL219" i="8" s="1"/>
  <c r="HL63" i="8" s="1"/>
  <c r="HL141" i="8" s="1"/>
  <c r="HJ111" i="8"/>
  <c r="HJ205" i="8" s="1"/>
  <c r="HK213" i="8" s="1"/>
  <c r="HK57" i="8" s="1"/>
  <c r="EH243" i="11"/>
  <c r="EH253" i="11"/>
  <c r="EG255" i="8"/>
  <c r="EG259" i="8" s="1"/>
  <c r="MN50" i="2"/>
  <c r="HN79" i="12" l="1"/>
  <c r="HN80" i="12"/>
  <c r="HN82" i="12"/>
  <c r="HN81" i="12"/>
  <c r="HN77" i="12"/>
  <c r="HN78" i="12"/>
  <c r="HN84" i="12"/>
  <c r="HM230" i="8"/>
  <c r="HM232" i="8" s="1"/>
  <c r="HK194" i="8"/>
  <c r="HK122" i="8"/>
  <c r="HK207" i="8" s="1"/>
  <c r="HL215" i="8" s="1"/>
  <c r="HL59" i="8" s="1"/>
  <c r="HL113" i="8" s="1"/>
  <c r="HO109" i="11"/>
  <c r="HO103" i="11"/>
  <c r="HO110" i="11"/>
  <c r="HO106" i="11"/>
  <c r="HO108" i="11"/>
  <c r="HO107" i="11"/>
  <c r="HO105" i="11"/>
  <c r="HO104" i="11"/>
  <c r="HO102" i="11"/>
  <c r="HP115" i="11"/>
  <c r="HP116" i="11"/>
  <c r="HP117" i="11"/>
  <c r="HP113" i="11"/>
  <c r="HP114" i="11"/>
  <c r="HP120" i="11"/>
  <c r="HP119" i="11"/>
  <c r="HP118" i="11"/>
  <c r="HP121" i="11"/>
  <c r="HO140" i="11"/>
  <c r="HO141" i="11"/>
  <c r="HO139" i="11"/>
  <c r="HO136" i="11"/>
  <c r="HO143" i="11"/>
  <c r="HO162" i="11" s="1"/>
  <c r="HT228" i="11" s="1"/>
  <c r="HN86" i="12"/>
  <c r="HN102" i="12" s="1"/>
  <c r="HO104" i="12" s="1"/>
  <c r="HO42" i="12" s="1"/>
  <c r="HO142" i="11"/>
  <c r="HO138" i="11"/>
  <c r="HO135" i="11"/>
  <c r="HO190" i="11" s="1"/>
  <c r="HH154" i="8"/>
  <c r="HK77" i="9"/>
  <c r="HK82" i="9"/>
  <c r="HK83" i="9"/>
  <c r="HK85" i="9"/>
  <c r="HK80" i="9"/>
  <c r="HK84" i="9"/>
  <c r="HK78" i="9"/>
  <c r="HK79" i="9"/>
  <c r="HK81" i="9"/>
  <c r="HH188" i="8"/>
  <c r="HH192" i="8" s="1"/>
  <c r="HH133" i="8"/>
  <c r="HH209" i="8" s="1"/>
  <c r="HI217" i="8" s="1"/>
  <c r="HI61" i="8" s="1"/>
  <c r="HI127" i="8" s="1"/>
  <c r="HO184" i="11"/>
  <c r="HQ226" i="11" s="1"/>
  <c r="HH182" i="8"/>
  <c r="HP230" i="11"/>
  <c r="HP232" i="11" s="1"/>
  <c r="HN98" i="12"/>
  <c r="HN194" i="11"/>
  <c r="HR133" i="11"/>
  <c r="HR209" i="11" s="1"/>
  <c r="HS217" i="11" s="1"/>
  <c r="HS61" i="11" s="1"/>
  <c r="HS125" i="11" s="1"/>
  <c r="HR198" i="11"/>
  <c r="HR188" i="11"/>
  <c r="HR192" i="11" s="1"/>
  <c r="HR154" i="11"/>
  <c r="HR182" i="11"/>
  <c r="HL140" i="8"/>
  <c r="HL139" i="8"/>
  <c r="HL142" i="8"/>
  <c r="HL137" i="8"/>
  <c r="HL136" i="8"/>
  <c r="HL143" i="8"/>
  <c r="HL162" i="8" s="1"/>
  <c r="HQ228" i="8" s="1"/>
  <c r="HL138" i="8"/>
  <c r="HL135" i="8"/>
  <c r="HL190" i="8" s="1"/>
  <c r="HL194" i="8" s="1"/>
  <c r="HK106" i="8"/>
  <c r="HK103" i="8"/>
  <c r="HK107" i="8"/>
  <c r="HK110" i="8"/>
  <c r="HK105" i="8"/>
  <c r="HK102" i="8"/>
  <c r="HK108" i="8"/>
  <c r="HK109" i="8"/>
  <c r="HK104" i="8"/>
  <c r="EH255" i="11"/>
  <c r="EG247" i="8"/>
  <c r="MM50" i="2"/>
  <c r="HL114" i="8" l="1"/>
  <c r="HL120" i="8"/>
  <c r="HL118" i="8"/>
  <c r="HO111" i="11"/>
  <c r="HO205" i="11" s="1"/>
  <c r="HP213" i="11" s="1"/>
  <c r="HP57" i="11" s="1"/>
  <c r="HP107" i="11" s="1"/>
  <c r="HL121" i="8"/>
  <c r="HL119" i="8"/>
  <c r="HL115" i="8"/>
  <c r="HL117" i="8"/>
  <c r="HL116" i="8"/>
  <c r="HP122" i="11"/>
  <c r="HP207" i="11" s="1"/>
  <c r="HQ215" i="11" s="1"/>
  <c r="HQ59" i="11" s="1"/>
  <c r="HO200" i="11"/>
  <c r="HO156" i="11"/>
  <c r="HQ224" i="11" s="1"/>
  <c r="HQ230" i="11" s="1"/>
  <c r="HQ232" i="11" s="1"/>
  <c r="HO144" i="11"/>
  <c r="HO211" i="11" s="1"/>
  <c r="HP219" i="11" s="1"/>
  <c r="HP63" i="11" s="1"/>
  <c r="HP135" i="11" s="1"/>
  <c r="HO80" i="12"/>
  <c r="HO81" i="12"/>
  <c r="HO79" i="12"/>
  <c r="HO77" i="12"/>
  <c r="HO82" i="12"/>
  <c r="HO85" i="12"/>
  <c r="HO84" i="12"/>
  <c r="HO83" i="12"/>
  <c r="HO78" i="12"/>
  <c r="HK86" i="9"/>
  <c r="HK102" i="9" s="1"/>
  <c r="HL104" i="9" s="1"/>
  <c r="HL42" i="9" s="1"/>
  <c r="HL79" i="9" s="1"/>
  <c r="HI128" i="8"/>
  <c r="HI130" i="8"/>
  <c r="HI124" i="8"/>
  <c r="HI154" i="8" s="1"/>
  <c r="HI125" i="8"/>
  <c r="HI132" i="8"/>
  <c r="HI160" i="8" s="1"/>
  <c r="HI129" i="8"/>
  <c r="HI131" i="8"/>
  <c r="HI126" i="8"/>
  <c r="HO98" i="12"/>
  <c r="HO194" i="11"/>
  <c r="HS129" i="11"/>
  <c r="HS126" i="11"/>
  <c r="HS132" i="11"/>
  <c r="HS160" i="11" s="1"/>
  <c r="HS128" i="11"/>
  <c r="HS131" i="11"/>
  <c r="HS127" i="11"/>
  <c r="HL144" i="8"/>
  <c r="HL211" i="8" s="1"/>
  <c r="HM219" i="8" s="1"/>
  <c r="HM63" i="8" s="1"/>
  <c r="HM137" i="8" s="1"/>
  <c r="HS124" i="11"/>
  <c r="HS188" i="11" s="1"/>
  <c r="HS192" i="11" s="1"/>
  <c r="HS130" i="11"/>
  <c r="HL156" i="8"/>
  <c r="HN224" i="8" s="1"/>
  <c r="HL200" i="8"/>
  <c r="HL184" i="8"/>
  <c r="HN226" i="8" s="1"/>
  <c r="HN230" i="8" s="1"/>
  <c r="HN232" i="8" s="1"/>
  <c r="HL98" i="9"/>
  <c r="HK111" i="8"/>
  <c r="HK205" i="8" s="1"/>
  <c r="HL213" i="8" s="1"/>
  <c r="HL57" i="8" s="1"/>
  <c r="EH247" i="11"/>
  <c r="EH259" i="11"/>
  <c r="EG249" i="8"/>
  <c r="ML50" i="2"/>
  <c r="HP104" i="11" l="1"/>
  <c r="HP103" i="11"/>
  <c r="HP102" i="11"/>
  <c r="HP110" i="11"/>
  <c r="HP108" i="11"/>
  <c r="HP106" i="11"/>
  <c r="HP109" i="11"/>
  <c r="HP105" i="11"/>
  <c r="HP111" i="11" s="1"/>
  <c r="HP205" i="11" s="1"/>
  <c r="HQ213" i="11" s="1"/>
  <c r="HQ57" i="11" s="1"/>
  <c r="HL122" i="8"/>
  <c r="HL207" i="8" s="1"/>
  <c r="HM215" i="8" s="1"/>
  <c r="HM59" i="8" s="1"/>
  <c r="HQ117" i="11"/>
  <c r="HQ115" i="11"/>
  <c r="HQ119" i="11"/>
  <c r="HQ118" i="11"/>
  <c r="HQ121" i="11"/>
  <c r="HQ120" i="11"/>
  <c r="HQ114" i="11"/>
  <c r="HQ116" i="11"/>
  <c r="HQ113" i="11"/>
  <c r="HP139" i="11"/>
  <c r="HP136" i="11"/>
  <c r="HP140" i="11"/>
  <c r="HP137" i="11"/>
  <c r="HP142" i="11"/>
  <c r="HP143" i="11"/>
  <c r="HP162" i="11" s="1"/>
  <c r="HU228" i="11" s="1"/>
  <c r="HP141" i="11"/>
  <c r="HP138" i="11"/>
  <c r="HS198" i="11"/>
  <c r="HL78" i="9"/>
  <c r="HL85" i="9"/>
  <c r="HS182" i="11"/>
  <c r="HL84" i="9"/>
  <c r="HL82" i="9"/>
  <c r="HL80" i="9"/>
  <c r="HL83" i="9"/>
  <c r="HL81" i="9"/>
  <c r="HL77" i="9"/>
  <c r="HS154" i="11"/>
  <c r="HO86" i="12"/>
  <c r="HO102" i="12" s="1"/>
  <c r="HP104" i="12" s="1"/>
  <c r="HP42" i="12" s="1"/>
  <c r="HI198" i="8"/>
  <c r="HI188" i="8"/>
  <c r="HI192" i="8" s="1"/>
  <c r="HI133" i="8"/>
  <c r="HI209" i="8" s="1"/>
  <c r="HJ217" i="8" s="1"/>
  <c r="HJ61" i="8" s="1"/>
  <c r="HJ131" i="8" s="1"/>
  <c r="HI182" i="8"/>
  <c r="HP184" i="11"/>
  <c r="HR226" i="11" s="1"/>
  <c r="HP200" i="11"/>
  <c r="HP156" i="11"/>
  <c r="HR224" i="11" s="1"/>
  <c r="HP190" i="11"/>
  <c r="HS133" i="11"/>
  <c r="HS209" i="11" s="1"/>
  <c r="HT217" i="11" s="1"/>
  <c r="HT61" i="11" s="1"/>
  <c r="HT129" i="11" s="1"/>
  <c r="HM138" i="8"/>
  <c r="HM139" i="8"/>
  <c r="HM142" i="8"/>
  <c r="HM140" i="8"/>
  <c r="HM143" i="8"/>
  <c r="HM162" i="8" s="1"/>
  <c r="HR228" i="8" s="1"/>
  <c r="HM136" i="8"/>
  <c r="HM135" i="8"/>
  <c r="HM156" i="8" s="1"/>
  <c r="HO224" i="8" s="1"/>
  <c r="HM141" i="8"/>
  <c r="HL107" i="8"/>
  <c r="HL109" i="8"/>
  <c r="HL110" i="8"/>
  <c r="HL106" i="8"/>
  <c r="HL102" i="8"/>
  <c r="HL105" i="8"/>
  <c r="HL104" i="8"/>
  <c r="HL108" i="8"/>
  <c r="HL103" i="8"/>
  <c r="EH249" i="11"/>
  <c r="EG257" i="8"/>
  <c r="EH245" i="8" s="1"/>
  <c r="EG251" i="8"/>
  <c r="MK50" i="2"/>
  <c r="HM114" i="8" l="1"/>
  <c r="HM116" i="8"/>
  <c r="HM115" i="8"/>
  <c r="HM113" i="8"/>
  <c r="HM120" i="8"/>
  <c r="HM119" i="8"/>
  <c r="HM117" i="8"/>
  <c r="HM121" i="8"/>
  <c r="HM118" i="8"/>
  <c r="HP144" i="11"/>
  <c r="HP211" i="11" s="1"/>
  <c r="HQ219" i="11" s="1"/>
  <c r="HQ63" i="11" s="1"/>
  <c r="HQ141" i="11" s="1"/>
  <c r="HQ122" i="11"/>
  <c r="HQ207" i="11" s="1"/>
  <c r="HR215" i="11" s="1"/>
  <c r="HR59" i="11" s="1"/>
  <c r="HQ105" i="11"/>
  <c r="HQ106" i="11"/>
  <c r="HQ107" i="11"/>
  <c r="HQ102" i="11"/>
  <c r="HQ104" i="11"/>
  <c r="HQ110" i="11"/>
  <c r="HQ108" i="11"/>
  <c r="HQ103" i="11"/>
  <c r="HQ109" i="11"/>
  <c r="HL86" i="9"/>
  <c r="HL102" i="9" s="1"/>
  <c r="HM104" i="9" s="1"/>
  <c r="HM42" i="9" s="1"/>
  <c r="HM79" i="9" s="1"/>
  <c r="HP77" i="12"/>
  <c r="HP85" i="12"/>
  <c r="HP81" i="12"/>
  <c r="HP80" i="12"/>
  <c r="HP82" i="12"/>
  <c r="HP78" i="12"/>
  <c r="HP84" i="12"/>
  <c r="HP83" i="12"/>
  <c r="HP79" i="12"/>
  <c r="HM184" i="8"/>
  <c r="HO226" i="8" s="1"/>
  <c r="HO230" i="8" s="1"/>
  <c r="HO232" i="8" s="1"/>
  <c r="HJ132" i="8"/>
  <c r="HJ160" i="8" s="1"/>
  <c r="HM144" i="8"/>
  <c r="HM211" i="8" s="1"/>
  <c r="HN219" i="8" s="1"/>
  <c r="HN63" i="8" s="1"/>
  <c r="HN137" i="8" s="1"/>
  <c r="HJ130" i="8"/>
  <c r="HJ124" i="8"/>
  <c r="HJ154" i="8" s="1"/>
  <c r="HJ127" i="8"/>
  <c r="HJ129" i="8"/>
  <c r="HJ128" i="8"/>
  <c r="HJ126" i="8"/>
  <c r="HJ125" i="8"/>
  <c r="HT125" i="11"/>
  <c r="HT131" i="11"/>
  <c r="HM190" i="8"/>
  <c r="HM194" i="8" s="1"/>
  <c r="HT127" i="11"/>
  <c r="HT124" i="11"/>
  <c r="HT132" i="11"/>
  <c r="HT160" i="11" s="1"/>
  <c r="HT130" i="11"/>
  <c r="HT126" i="11"/>
  <c r="HM200" i="8"/>
  <c r="HP98" i="12"/>
  <c r="HP194" i="11"/>
  <c r="HR230" i="11"/>
  <c r="HR232" i="11" s="1"/>
  <c r="HT128" i="11"/>
  <c r="HL111" i="8"/>
  <c r="HL205" i="8" s="1"/>
  <c r="HM213" i="8" s="1"/>
  <c r="HM57" i="8" s="1"/>
  <c r="HM102" i="8" s="1"/>
  <c r="EH257" i="11"/>
  <c r="EH251" i="11"/>
  <c r="EH253" i="8"/>
  <c r="EH243" i="8"/>
  <c r="MJ50" i="2"/>
  <c r="HM122" i="8" l="1"/>
  <c r="HM207" i="8" s="1"/>
  <c r="HN215" i="8" s="1"/>
  <c r="HN59" i="8" s="1"/>
  <c r="HQ142" i="11"/>
  <c r="HQ138" i="11"/>
  <c r="HQ140" i="11"/>
  <c r="HJ188" i="8"/>
  <c r="HJ192" i="8" s="1"/>
  <c r="HQ139" i="11"/>
  <c r="HQ135" i="11"/>
  <c r="HQ137" i="11"/>
  <c r="HQ143" i="11"/>
  <c r="HQ162" i="11" s="1"/>
  <c r="HV228" i="11" s="1"/>
  <c r="HQ136" i="11"/>
  <c r="HJ182" i="8"/>
  <c r="HQ111" i="11"/>
  <c r="HQ205" i="11" s="1"/>
  <c r="HR213" i="11" s="1"/>
  <c r="HR57" i="11" s="1"/>
  <c r="HR120" i="11"/>
  <c r="HR119" i="11"/>
  <c r="HR121" i="11"/>
  <c r="HR118" i="11"/>
  <c r="HR114" i="11"/>
  <c r="HR116" i="11"/>
  <c r="HR115" i="11"/>
  <c r="HR113" i="11"/>
  <c r="HR117" i="11"/>
  <c r="HJ133" i="8"/>
  <c r="HJ209" i="8" s="1"/>
  <c r="HK217" i="8" s="1"/>
  <c r="HK61" i="8" s="1"/>
  <c r="HK125" i="8" s="1"/>
  <c r="HM84" i="9"/>
  <c r="HM77" i="9"/>
  <c r="HM82" i="9"/>
  <c r="HM83" i="9"/>
  <c r="HM78" i="9"/>
  <c r="HM81" i="9"/>
  <c r="HM80" i="9"/>
  <c r="HM85" i="9"/>
  <c r="HP86" i="12"/>
  <c r="HP102" i="12" s="1"/>
  <c r="HQ104" i="12" s="1"/>
  <c r="HQ42" i="12" s="1"/>
  <c r="HJ198" i="8"/>
  <c r="HM98" i="9"/>
  <c r="HN143" i="8"/>
  <c r="HN162" i="8" s="1"/>
  <c r="HS228" i="8" s="1"/>
  <c r="HN138" i="8"/>
  <c r="HN140" i="8"/>
  <c r="HN139" i="8"/>
  <c r="HN136" i="8"/>
  <c r="HN142" i="8"/>
  <c r="HN135" i="8"/>
  <c r="HN190" i="8" s="1"/>
  <c r="HN194" i="8" s="1"/>
  <c r="HN141" i="8"/>
  <c r="HQ156" i="11"/>
  <c r="HS224" i="11" s="1"/>
  <c r="HQ200" i="11"/>
  <c r="HQ184" i="11"/>
  <c r="HS226" i="11" s="1"/>
  <c r="HQ190" i="11"/>
  <c r="HT188" i="11"/>
  <c r="HT192" i="11" s="1"/>
  <c r="HT182" i="11"/>
  <c r="HT198" i="11"/>
  <c r="HT154" i="11"/>
  <c r="HT133" i="11"/>
  <c r="HT209" i="11" s="1"/>
  <c r="HU217" i="11" s="1"/>
  <c r="HU61" i="11" s="1"/>
  <c r="HM109" i="8"/>
  <c r="HM107" i="8"/>
  <c r="HM110" i="8"/>
  <c r="HM106" i="8"/>
  <c r="HM104" i="8"/>
  <c r="HM108" i="8"/>
  <c r="HM103" i="8"/>
  <c r="HM105" i="8"/>
  <c r="EI243" i="11"/>
  <c r="EI245" i="11"/>
  <c r="EI253" i="11" s="1"/>
  <c r="EH255" i="8"/>
  <c r="EH259" i="8" s="1"/>
  <c r="MI50" i="2"/>
  <c r="HQ144" i="11" l="1"/>
  <c r="HQ211" i="11" s="1"/>
  <c r="HR219" i="11" s="1"/>
  <c r="HR63" i="11" s="1"/>
  <c r="HR143" i="11" s="1"/>
  <c r="HR162" i="11" s="1"/>
  <c r="HW228" i="11" s="1"/>
  <c r="HN116" i="8"/>
  <c r="HN121" i="8"/>
  <c r="HN120" i="8"/>
  <c r="HN114" i="8"/>
  <c r="HN119" i="8"/>
  <c r="HN115" i="8"/>
  <c r="HN118" i="8"/>
  <c r="HN113" i="8"/>
  <c r="HN117" i="8"/>
  <c r="HM86" i="9"/>
  <c r="HM102" i="9" s="1"/>
  <c r="HN104" i="9" s="1"/>
  <c r="HN42" i="9" s="1"/>
  <c r="HN83" i="9" s="1"/>
  <c r="HR122" i="11"/>
  <c r="HR207" i="11" s="1"/>
  <c r="HS215" i="11" s="1"/>
  <c r="HS59" i="11" s="1"/>
  <c r="HR107" i="11"/>
  <c r="HR106" i="11"/>
  <c r="HR102" i="11"/>
  <c r="HR105" i="11"/>
  <c r="HR103" i="11"/>
  <c r="HR108" i="11"/>
  <c r="HR104" i="11"/>
  <c r="HR110" i="11"/>
  <c r="HR109" i="11"/>
  <c r="HN144" i="8"/>
  <c r="HN211" i="8" s="1"/>
  <c r="HO219" i="8" s="1"/>
  <c r="HO63" i="8" s="1"/>
  <c r="HO136" i="8" s="1"/>
  <c r="HN200" i="8"/>
  <c r="HN98" i="9"/>
  <c r="HK126" i="8"/>
  <c r="HK130" i="8"/>
  <c r="HK132" i="8"/>
  <c r="HK160" i="8" s="1"/>
  <c r="HK128" i="8"/>
  <c r="HK127" i="8"/>
  <c r="HK129" i="8"/>
  <c r="HK124" i="8"/>
  <c r="HK131" i="8"/>
  <c r="HQ85" i="12"/>
  <c r="HQ78" i="12"/>
  <c r="HQ82" i="12"/>
  <c r="HQ79" i="12"/>
  <c r="HQ84" i="12"/>
  <c r="HQ83" i="12"/>
  <c r="HQ81" i="12"/>
  <c r="HQ77" i="12"/>
  <c r="HQ80" i="12"/>
  <c r="HN184" i="8"/>
  <c r="HP226" i="8" s="1"/>
  <c r="HN156" i="8"/>
  <c r="HP224" i="8" s="1"/>
  <c r="HU124" i="11"/>
  <c r="HU131" i="11"/>
  <c r="HU129" i="11"/>
  <c r="HU127" i="11"/>
  <c r="HU130" i="11"/>
  <c r="HU126" i="11"/>
  <c r="HU128" i="11"/>
  <c r="HU125" i="11"/>
  <c r="HU132" i="11"/>
  <c r="HU160" i="11" s="1"/>
  <c r="HQ194" i="11"/>
  <c r="HQ98" i="12"/>
  <c r="HS230" i="11"/>
  <c r="HS232" i="11" s="1"/>
  <c r="HM111" i="8"/>
  <c r="HM205" i="8" s="1"/>
  <c r="HN213" i="8" s="1"/>
  <c r="HN57" i="8" s="1"/>
  <c r="EI255" i="11"/>
  <c r="EI259" i="11" s="1"/>
  <c r="EH247" i="8"/>
  <c r="MH50" i="2"/>
  <c r="HR141" i="11" l="1"/>
  <c r="HR142" i="11"/>
  <c r="HR136" i="11"/>
  <c r="HR135" i="11"/>
  <c r="HR138" i="11"/>
  <c r="HR140" i="11"/>
  <c r="HR137" i="11"/>
  <c r="HR139" i="11"/>
  <c r="HN122" i="8"/>
  <c r="HN207" i="8" s="1"/>
  <c r="HO215" i="8" s="1"/>
  <c r="HO59" i="8" s="1"/>
  <c r="HN84" i="9"/>
  <c r="HN78" i="9"/>
  <c r="HN80" i="9"/>
  <c r="HN79" i="9"/>
  <c r="HN85" i="9"/>
  <c r="HN82" i="9"/>
  <c r="HN77" i="9"/>
  <c r="HN81" i="9"/>
  <c r="HR111" i="11"/>
  <c r="HR205" i="11" s="1"/>
  <c r="HS213" i="11" s="1"/>
  <c r="HS57" i="11" s="1"/>
  <c r="HS118" i="11"/>
  <c r="HS120" i="11"/>
  <c r="HS115" i="11"/>
  <c r="HS114" i="11"/>
  <c r="HS119" i="11"/>
  <c r="HS113" i="11"/>
  <c r="HS117" i="11"/>
  <c r="HS116" i="11"/>
  <c r="HS121" i="11"/>
  <c r="HO135" i="8"/>
  <c r="HO156" i="8" s="1"/>
  <c r="HQ224" i="8" s="1"/>
  <c r="HO139" i="8"/>
  <c r="HO143" i="8"/>
  <c r="HO162" i="8" s="1"/>
  <c r="HT228" i="8" s="1"/>
  <c r="HO141" i="8"/>
  <c r="HO137" i="8"/>
  <c r="HO140" i="8"/>
  <c r="HO142" i="8"/>
  <c r="HO138" i="8"/>
  <c r="HK133" i="8"/>
  <c r="HK209" i="8" s="1"/>
  <c r="HL217" i="8" s="1"/>
  <c r="HL61" i="8" s="1"/>
  <c r="HL126" i="8" s="1"/>
  <c r="HK198" i="8"/>
  <c r="HK188" i="8"/>
  <c r="HK192" i="8" s="1"/>
  <c r="HK182" i="8"/>
  <c r="HK154" i="8"/>
  <c r="HQ86" i="12"/>
  <c r="HQ102" i="12" s="1"/>
  <c r="HR104" i="12" s="1"/>
  <c r="HR42" i="12" s="1"/>
  <c r="HP230" i="8"/>
  <c r="HP232" i="8" s="1"/>
  <c r="HO184" i="8"/>
  <c r="HQ226" i="8" s="1"/>
  <c r="HQ230" i="8" s="1"/>
  <c r="HU133" i="11"/>
  <c r="HU209" i="11" s="1"/>
  <c r="HV217" i="11" s="1"/>
  <c r="HV61" i="11" s="1"/>
  <c r="HR144" i="11"/>
  <c r="HR211" i="11" s="1"/>
  <c r="HS219" i="11" s="1"/>
  <c r="HS63" i="11" s="1"/>
  <c r="HR156" i="11"/>
  <c r="HT224" i="11" s="1"/>
  <c r="HR200" i="11"/>
  <c r="HR184" i="11"/>
  <c r="HT226" i="11" s="1"/>
  <c r="HR190" i="11"/>
  <c r="HU154" i="11"/>
  <c r="HU182" i="11"/>
  <c r="HU198" i="11"/>
  <c r="HU188" i="11"/>
  <c r="HU192" i="11" s="1"/>
  <c r="HO190" i="8"/>
  <c r="HO98" i="9" s="1"/>
  <c r="HO200" i="8"/>
  <c r="HN108" i="8"/>
  <c r="HN102" i="8"/>
  <c r="HN106" i="8"/>
  <c r="HN104" i="8"/>
  <c r="HN110" i="8"/>
  <c r="HN107" i="8"/>
  <c r="HN103" i="8"/>
  <c r="HN109" i="8"/>
  <c r="HN105" i="8"/>
  <c r="EI247" i="11"/>
  <c r="EH249" i="8"/>
  <c r="MG50" i="2"/>
  <c r="HO144" i="8" l="1"/>
  <c r="HO211" i="8" s="1"/>
  <c r="HP219" i="8" s="1"/>
  <c r="HP63" i="8" s="1"/>
  <c r="HP136" i="8" s="1"/>
  <c r="HO113" i="8"/>
  <c r="HO120" i="8"/>
  <c r="HO118" i="8"/>
  <c r="HO116" i="8"/>
  <c r="HO117" i="8"/>
  <c r="HO119" i="8"/>
  <c r="HO121" i="8"/>
  <c r="HO115" i="8"/>
  <c r="HO114" i="8"/>
  <c r="HN86" i="9"/>
  <c r="HN102" i="9" s="1"/>
  <c r="HO104" i="9" s="1"/>
  <c r="HO42" i="9" s="1"/>
  <c r="HS122" i="11"/>
  <c r="HS207" i="11" s="1"/>
  <c r="HT215" i="11" s="1"/>
  <c r="HT59" i="11" s="1"/>
  <c r="HS108" i="11"/>
  <c r="HS110" i="11"/>
  <c r="HS103" i="11"/>
  <c r="HS109" i="11"/>
  <c r="HS106" i="11"/>
  <c r="HS107" i="11"/>
  <c r="HS102" i="11"/>
  <c r="HS105" i="11"/>
  <c r="HS104" i="11"/>
  <c r="HQ232" i="8"/>
  <c r="HL125" i="8"/>
  <c r="HL131" i="8"/>
  <c r="HL132" i="8"/>
  <c r="HL160" i="8" s="1"/>
  <c r="HL128" i="8"/>
  <c r="HL129" i="8"/>
  <c r="HL127" i="8"/>
  <c r="HL124" i="8"/>
  <c r="HL130" i="8"/>
  <c r="HR77" i="12"/>
  <c r="HR82" i="12"/>
  <c r="HR79" i="12"/>
  <c r="HR83" i="12"/>
  <c r="HR81" i="12"/>
  <c r="HR84" i="12"/>
  <c r="HR80" i="12"/>
  <c r="HR78" i="12"/>
  <c r="HR85" i="12"/>
  <c r="HR194" i="11"/>
  <c r="HR98" i="12"/>
  <c r="HT230" i="11"/>
  <c r="HT232" i="11" s="1"/>
  <c r="HS136" i="11"/>
  <c r="HS139" i="11"/>
  <c r="HS142" i="11"/>
  <c r="HS143" i="11"/>
  <c r="HS162" i="11" s="1"/>
  <c r="HX228" i="11" s="1"/>
  <c r="HS140" i="11"/>
  <c r="HS138" i="11"/>
  <c r="HS141" i="11"/>
  <c r="HS135" i="11"/>
  <c r="HS137" i="11"/>
  <c r="HV128" i="11"/>
  <c r="HV125" i="11"/>
  <c r="HV130" i="11"/>
  <c r="HV127" i="11"/>
  <c r="HV124" i="11"/>
  <c r="HV131" i="11"/>
  <c r="HV126" i="11"/>
  <c r="HV132" i="11"/>
  <c r="HV160" i="11" s="1"/>
  <c r="HV129" i="11"/>
  <c r="HO194" i="8"/>
  <c r="HN111" i="8"/>
  <c r="HN205" i="8" s="1"/>
  <c r="HO213" i="8" s="1"/>
  <c r="HO57" i="8" s="1"/>
  <c r="EI249" i="11"/>
  <c r="EH257" i="8"/>
  <c r="EI245" i="8" s="1"/>
  <c r="EH251" i="8"/>
  <c r="MF50" i="2"/>
  <c r="HP138" i="8" l="1"/>
  <c r="HP140" i="8"/>
  <c r="HP143" i="8"/>
  <c r="HP162" i="8" s="1"/>
  <c r="HU228" i="8" s="1"/>
  <c r="HP141" i="8"/>
  <c r="HP137" i="8"/>
  <c r="HP142" i="8"/>
  <c r="HP139" i="8"/>
  <c r="HP135" i="8"/>
  <c r="HO122" i="8"/>
  <c r="HO207" i="8" s="1"/>
  <c r="HP215" i="8" s="1"/>
  <c r="HP59" i="8" s="1"/>
  <c r="HO83" i="9"/>
  <c r="HO78" i="9"/>
  <c r="HO84" i="9"/>
  <c r="HO82" i="9"/>
  <c r="HO77" i="9"/>
  <c r="HO81" i="9"/>
  <c r="HO85" i="9"/>
  <c r="HO80" i="9"/>
  <c r="HO79" i="9"/>
  <c r="HS111" i="11"/>
  <c r="HS205" i="11" s="1"/>
  <c r="HT213" i="11" s="1"/>
  <c r="HT57" i="11" s="1"/>
  <c r="HT116" i="11"/>
  <c r="HT117" i="11"/>
  <c r="HT118" i="11"/>
  <c r="HT115" i="11"/>
  <c r="HT121" i="11"/>
  <c r="HT119" i="11"/>
  <c r="HT114" i="11"/>
  <c r="HT120" i="11"/>
  <c r="HT113" i="11"/>
  <c r="HL182" i="8"/>
  <c r="HL188" i="8"/>
  <c r="HL192" i="8" s="1"/>
  <c r="HL198" i="8"/>
  <c r="HL154" i="8"/>
  <c r="HL133" i="8"/>
  <c r="HL209" i="8" s="1"/>
  <c r="HM217" i="8" s="1"/>
  <c r="HM61" i="8" s="1"/>
  <c r="HR86" i="12"/>
  <c r="HR102" i="12" s="1"/>
  <c r="HS104" i="12" s="1"/>
  <c r="HS42" i="12" s="1"/>
  <c r="HS84" i="12" s="1"/>
  <c r="HV133" i="11"/>
  <c r="HV209" i="11" s="1"/>
  <c r="HW217" i="11" s="1"/>
  <c r="HW61" i="11" s="1"/>
  <c r="HW127" i="11" s="1"/>
  <c r="HP144" i="8"/>
  <c r="HP211" i="8" s="1"/>
  <c r="HQ219" i="8" s="1"/>
  <c r="HQ63" i="8" s="1"/>
  <c r="HQ142" i="8" s="1"/>
  <c r="HS156" i="11"/>
  <c r="HU224" i="11" s="1"/>
  <c r="HS200" i="11"/>
  <c r="HS184" i="11"/>
  <c r="HU226" i="11" s="1"/>
  <c r="HS190" i="11"/>
  <c r="HS144" i="11"/>
  <c r="HS211" i="11" s="1"/>
  <c r="HT219" i="11" s="1"/>
  <c r="HT63" i="11" s="1"/>
  <c r="HV182" i="11"/>
  <c r="HV154" i="11"/>
  <c r="HV198" i="11"/>
  <c r="HV188" i="11"/>
  <c r="HV192" i="11" s="1"/>
  <c r="HO102" i="8"/>
  <c r="HO105" i="8"/>
  <c r="HO106" i="8"/>
  <c r="HO107" i="8"/>
  <c r="HO103" i="8"/>
  <c r="HO109" i="8"/>
  <c r="HO104" i="8"/>
  <c r="HO110" i="8"/>
  <c r="HO108" i="8"/>
  <c r="EI257" i="11"/>
  <c r="EI251" i="11"/>
  <c r="EI253" i="8"/>
  <c r="EI243" i="8"/>
  <c r="ME50" i="2"/>
  <c r="HP156" i="8" l="1"/>
  <c r="HR224" i="8" s="1"/>
  <c r="HP190" i="8"/>
  <c r="HP184" i="8"/>
  <c r="HR226" i="8" s="1"/>
  <c r="HR230" i="8" s="1"/>
  <c r="HR232" i="8" s="1"/>
  <c r="HP200" i="8"/>
  <c r="HP119" i="8"/>
  <c r="HP117" i="8"/>
  <c r="HP121" i="8"/>
  <c r="HP120" i="8"/>
  <c r="HP114" i="8"/>
  <c r="HP122" i="8" s="1"/>
  <c r="HP207" i="8" s="1"/>
  <c r="HQ215" i="8" s="1"/>
  <c r="HQ59" i="8" s="1"/>
  <c r="HQ119" i="8" s="1"/>
  <c r="HP116" i="8"/>
  <c r="HP113" i="8"/>
  <c r="HP115" i="8"/>
  <c r="HP118" i="8"/>
  <c r="HO86" i="9"/>
  <c r="HO102" i="9" s="1"/>
  <c r="HP104" i="9" s="1"/>
  <c r="HP42" i="9" s="1"/>
  <c r="HT122" i="11"/>
  <c r="HT207" i="11" s="1"/>
  <c r="HU215" i="11" s="1"/>
  <c r="HU59" i="11" s="1"/>
  <c r="HT104" i="11"/>
  <c r="HT105" i="11"/>
  <c r="HT107" i="11"/>
  <c r="HT109" i="11"/>
  <c r="HT108" i="11"/>
  <c r="HT110" i="11"/>
  <c r="HT106" i="11"/>
  <c r="HT102" i="11"/>
  <c r="HT103" i="11"/>
  <c r="HM127" i="8"/>
  <c r="HM124" i="8"/>
  <c r="HM132" i="8"/>
  <c r="HM160" i="8" s="1"/>
  <c r="HM131" i="8"/>
  <c r="HM126" i="8"/>
  <c r="HM129" i="8"/>
  <c r="HM130" i="8"/>
  <c r="HM125" i="8"/>
  <c r="HM128" i="8"/>
  <c r="HS78" i="12"/>
  <c r="HS85" i="12"/>
  <c r="HS77" i="12"/>
  <c r="HS81" i="12"/>
  <c r="HS79" i="12"/>
  <c r="HS80" i="12"/>
  <c r="HS82" i="12"/>
  <c r="HS83" i="12"/>
  <c r="HW131" i="11"/>
  <c r="HW130" i="11"/>
  <c r="HW125" i="11"/>
  <c r="HW128" i="11"/>
  <c r="HW132" i="11"/>
  <c r="HW160" i="11" s="1"/>
  <c r="HW124" i="11"/>
  <c r="HW182" i="11" s="1"/>
  <c r="HW126" i="11"/>
  <c r="HW129" i="11"/>
  <c r="HQ139" i="8"/>
  <c r="HQ135" i="8"/>
  <c r="HQ184" i="8" s="1"/>
  <c r="HS226" i="8" s="1"/>
  <c r="HQ137" i="8"/>
  <c r="HQ143" i="8"/>
  <c r="HQ162" i="8" s="1"/>
  <c r="HV228" i="8" s="1"/>
  <c r="HQ138" i="8"/>
  <c r="HQ140" i="8"/>
  <c r="HQ136" i="8"/>
  <c r="HQ141" i="8"/>
  <c r="HT138" i="11"/>
  <c r="HT141" i="11"/>
  <c r="HT140" i="11"/>
  <c r="HT136" i="11"/>
  <c r="HT143" i="11"/>
  <c r="HT162" i="11" s="1"/>
  <c r="HY228" i="11" s="1"/>
  <c r="HT142" i="11"/>
  <c r="HT137" i="11"/>
  <c r="HT135" i="11"/>
  <c r="HT139" i="11"/>
  <c r="HS194" i="11"/>
  <c r="HS98" i="12"/>
  <c r="HU230" i="11"/>
  <c r="HU232" i="11" s="1"/>
  <c r="HO111" i="8"/>
  <c r="HO205" i="8" s="1"/>
  <c r="HP213" i="8" s="1"/>
  <c r="HP57" i="8" s="1"/>
  <c r="EJ243" i="11"/>
  <c r="EJ245" i="11"/>
  <c r="EJ253" i="11" s="1"/>
  <c r="EI255" i="8"/>
  <c r="MD50" i="2"/>
  <c r="HQ115" i="8" l="1"/>
  <c r="HQ144" i="8"/>
  <c r="HQ211" i="8" s="1"/>
  <c r="HR219" i="8" s="1"/>
  <c r="HR63" i="8" s="1"/>
  <c r="HR135" i="8" s="1"/>
  <c r="HR156" i="8" s="1"/>
  <c r="HT224" i="8" s="1"/>
  <c r="HT111" i="11"/>
  <c r="HT205" i="11" s="1"/>
  <c r="HU213" i="11" s="1"/>
  <c r="HU57" i="11" s="1"/>
  <c r="HU109" i="11" s="1"/>
  <c r="HQ118" i="8"/>
  <c r="HQ120" i="8"/>
  <c r="HQ114" i="8"/>
  <c r="HW198" i="11"/>
  <c r="HQ116" i="8"/>
  <c r="HQ121" i="8"/>
  <c r="HP194" i="8"/>
  <c r="HP98" i="9"/>
  <c r="HQ117" i="8"/>
  <c r="HQ113" i="8"/>
  <c r="HQ190" i="8"/>
  <c r="HP78" i="9"/>
  <c r="HP82" i="9"/>
  <c r="HP77" i="9"/>
  <c r="HP79" i="9"/>
  <c r="HP85" i="9"/>
  <c r="HP81" i="9"/>
  <c r="HP84" i="9"/>
  <c r="HP83" i="9"/>
  <c r="HP80" i="9"/>
  <c r="HM133" i="8"/>
  <c r="HM209" i="8" s="1"/>
  <c r="HN217" i="8" s="1"/>
  <c r="HN61" i="8" s="1"/>
  <c r="HN130" i="8" s="1"/>
  <c r="HQ156" i="8"/>
  <c r="HS224" i="8" s="1"/>
  <c r="HS230" i="8" s="1"/>
  <c r="HS232" i="8" s="1"/>
  <c r="HQ200" i="8"/>
  <c r="HU116" i="11"/>
  <c r="HU113" i="11"/>
  <c r="HU119" i="11"/>
  <c r="HU114" i="11"/>
  <c r="HU121" i="11"/>
  <c r="HU118" i="11"/>
  <c r="HU115" i="11"/>
  <c r="HU117" i="11"/>
  <c r="HU120" i="11"/>
  <c r="HS86" i="12"/>
  <c r="HS102" i="12" s="1"/>
  <c r="HT104" i="12" s="1"/>
  <c r="HT42" i="12" s="1"/>
  <c r="HT81" i="12" s="1"/>
  <c r="HM154" i="8"/>
  <c r="HM188" i="8"/>
  <c r="HM192" i="8" s="1"/>
  <c r="HM198" i="8"/>
  <c r="HM182" i="8"/>
  <c r="HW133" i="11"/>
  <c r="HW209" i="11" s="1"/>
  <c r="HX217" i="11" s="1"/>
  <c r="HX61" i="11" s="1"/>
  <c r="HX132" i="11" s="1"/>
  <c r="HX160" i="11" s="1"/>
  <c r="HT144" i="11"/>
  <c r="HT211" i="11" s="1"/>
  <c r="HU219" i="11" s="1"/>
  <c r="HU63" i="11" s="1"/>
  <c r="HU136" i="11" s="1"/>
  <c r="HW188" i="11"/>
  <c r="HW192" i="11" s="1"/>
  <c r="HW154" i="11"/>
  <c r="HT190" i="11"/>
  <c r="HT184" i="11"/>
  <c r="HV226" i="11" s="1"/>
  <c r="HT200" i="11"/>
  <c r="HT156" i="11"/>
  <c r="HV224" i="11" s="1"/>
  <c r="HQ122" i="8"/>
  <c r="HQ207" i="8" s="1"/>
  <c r="HR215" i="8" s="1"/>
  <c r="HR59" i="8" s="1"/>
  <c r="HR117" i="8" s="1"/>
  <c r="HP108" i="8"/>
  <c r="HP107" i="8"/>
  <c r="HP106" i="8"/>
  <c r="HP105" i="8"/>
  <c r="HP102" i="8"/>
  <c r="HP103" i="8"/>
  <c r="HP110" i="8"/>
  <c r="HP109" i="8"/>
  <c r="HP104" i="8"/>
  <c r="HR137" i="8"/>
  <c r="HR142" i="8"/>
  <c r="HQ194" i="8"/>
  <c r="HQ98" i="9"/>
  <c r="EJ255" i="11"/>
  <c r="EJ247" i="11" s="1"/>
  <c r="EJ249" i="11" s="1"/>
  <c r="EJ257" i="11" s="1"/>
  <c r="EI247" i="8"/>
  <c r="EI259" i="8"/>
  <c r="MC50" i="2"/>
  <c r="HU102" i="11" l="1"/>
  <c r="HU103" i="11"/>
  <c r="HR136" i="8"/>
  <c r="HR141" i="8"/>
  <c r="HR139" i="8"/>
  <c r="HR143" i="8"/>
  <c r="HR162" i="8" s="1"/>
  <c r="HW228" i="8" s="1"/>
  <c r="HU105" i="11"/>
  <c r="HR140" i="8"/>
  <c r="HR190" i="8"/>
  <c r="HR194" i="8" s="1"/>
  <c r="HR184" i="8"/>
  <c r="HT226" i="8" s="1"/>
  <c r="HT230" i="8" s="1"/>
  <c r="HT232" i="8" s="1"/>
  <c r="HU107" i="11"/>
  <c r="HU106" i="11"/>
  <c r="HR200" i="8"/>
  <c r="HR138" i="8"/>
  <c r="HR144" i="8" s="1"/>
  <c r="HR211" i="8" s="1"/>
  <c r="HS219" i="8" s="1"/>
  <c r="HS63" i="8" s="1"/>
  <c r="HS141" i="8" s="1"/>
  <c r="HU104" i="11"/>
  <c r="HU108" i="11"/>
  <c r="HU110" i="11"/>
  <c r="HP86" i="9"/>
  <c r="HP102" i="9" s="1"/>
  <c r="HQ104" i="9" s="1"/>
  <c r="HQ42" i="9" s="1"/>
  <c r="HN125" i="8"/>
  <c r="HN126" i="8"/>
  <c r="HN128" i="8"/>
  <c r="HN129" i="8"/>
  <c r="HN127" i="8"/>
  <c r="HN131" i="8"/>
  <c r="HN124" i="8"/>
  <c r="HN132" i="8"/>
  <c r="HN160" i="8" s="1"/>
  <c r="HU122" i="11"/>
  <c r="HU207" i="11" s="1"/>
  <c r="HV215" i="11" s="1"/>
  <c r="HV59" i="11" s="1"/>
  <c r="HT77" i="12"/>
  <c r="HT80" i="12"/>
  <c r="HT84" i="12"/>
  <c r="HT85" i="12"/>
  <c r="HT83" i="12"/>
  <c r="HT79" i="12"/>
  <c r="HT82" i="12"/>
  <c r="HT78" i="12"/>
  <c r="HX126" i="11"/>
  <c r="HX125" i="11"/>
  <c r="HX127" i="11"/>
  <c r="HX128" i="11"/>
  <c r="HX129" i="11"/>
  <c r="HX131" i="11"/>
  <c r="HX130" i="11"/>
  <c r="HX124" i="11"/>
  <c r="HU137" i="11"/>
  <c r="HU138" i="11"/>
  <c r="HU143" i="11"/>
  <c r="HU162" i="11" s="1"/>
  <c r="HZ228" i="11" s="1"/>
  <c r="HU140" i="11"/>
  <c r="HU139" i="11"/>
  <c r="HU141" i="11"/>
  <c r="HU142" i="11"/>
  <c r="HU135" i="11"/>
  <c r="HU156" i="11" s="1"/>
  <c r="HW224" i="11" s="1"/>
  <c r="HV230" i="11"/>
  <c r="HV232" i="11" s="1"/>
  <c r="HR115" i="8"/>
  <c r="HR113" i="8"/>
  <c r="HR119" i="8"/>
  <c r="HR116" i="8"/>
  <c r="HR118" i="8"/>
  <c r="HR120" i="8"/>
  <c r="HR121" i="8"/>
  <c r="HT98" i="12"/>
  <c r="HT194" i="11"/>
  <c r="HR114" i="8"/>
  <c r="HP111" i="8"/>
  <c r="HP205" i="8" s="1"/>
  <c r="HQ213" i="8" s="1"/>
  <c r="HQ57" i="8" s="1"/>
  <c r="HR98" i="9"/>
  <c r="EJ251" i="11"/>
  <c r="EJ259" i="11"/>
  <c r="EK245" i="11"/>
  <c r="EI249" i="8"/>
  <c r="MB50" i="2"/>
  <c r="HU111" i="11" l="1"/>
  <c r="HU205" i="11" s="1"/>
  <c r="HV213" i="11" s="1"/>
  <c r="HV57" i="11" s="1"/>
  <c r="HQ84" i="9"/>
  <c r="HQ80" i="9"/>
  <c r="HQ78" i="9"/>
  <c r="HQ77" i="9"/>
  <c r="HQ81" i="9"/>
  <c r="HQ85" i="9"/>
  <c r="HQ82" i="9"/>
  <c r="HQ79" i="9"/>
  <c r="HQ83" i="9"/>
  <c r="HV117" i="11"/>
  <c r="HV115" i="11"/>
  <c r="HV121" i="11"/>
  <c r="HV120" i="11"/>
  <c r="HV119" i="11"/>
  <c r="HV114" i="11"/>
  <c r="HV118" i="11"/>
  <c r="HV116" i="11"/>
  <c r="HV113" i="11"/>
  <c r="HN198" i="8"/>
  <c r="HN182" i="8"/>
  <c r="HN188" i="8"/>
  <c r="HN192" i="8" s="1"/>
  <c r="HN154" i="8"/>
  <c r="HT86" i="12"/>
  <c r="HT102" i="12" s="1"/>
  <c r="HU104" i="12" s="1"/>
  <c r="HU42" i="12" s="1"/>
  <c r="HU81" i="12" s="1"/>
  <c r="HN133" i="8"/>
  <c r="HN209" i="8" s="1"/>
  <c r="HO217" i="8" s="1"/>
  <c r="HO61" i="8" s="1"/>
  <c r="HU184" i="11"/>
  <c r="HW226" i="11" s="1"/>
  <c r="HW230" i="11" s="1"/>
  <c r="HW232" i="11" s="1"/>
  <c r="HU200" i="11"/>
  <c r="HU190" i="11"/>
  <c r="HU144" i="11"/>
  <c r="HU211" i="11" s="1"/>
  <c r="HV219" i="11" s="1"/>
  <c r="HV63" i="11" s="1"/>
  <c r="HV141" i="11" s="1"/>
  <c r="HX182" i="11"/>
  <c r="HX154" i="11"/>
  <c r="HX188" i="11"/>
  <c r="HX192" i="11" s="1"/>
  <c r="HX198" i="11"/>
  <c r="HX133" i="11"/>
  <c r="HX209" i="11" s="1"/>
  <c r="HY217" i="11" s="1"/>
  <c r="HY61" i="11" s="1"/>
  <c r="HR122" i="8"/>
  <c r="HR207" i="8" s="1"/>
  <c r="HS215" i="8" s="1"/>
  <c r="HS59" i="8" s="1"/>
  <c r="HS118" i="8" s="1"/>
  <c r="HU194" i="11"/>
  <c r="HU98" i="12"/>
  <c r="HS137" i="8"/>
  <c r="HS135" i="8"/>
  <c r="HS156" i="8" s="1"/>
  <c r="HU224" i="8" s="1"/>
  <c r="HS140" i="8"/>
  <c r="HS143" i="8"/>
  <c r="HS162" i="8" s="1"/>
  <c r="HX228" i="8" s="1"/>
  <c r="HS139" i="8"/>
  <c r="HS142" i="8"/>
  <c r="HS138" i="8"/>
  <c r="HS136" i="8"/>
  <c r="HQ103" i="8"/>
  <c r="HQ109" i="8"/>
  <c r="HQ108" i="8"/>
  <c r="HQ107" i="8"/>
  <c r="HQ105" i="8"/>
  <c r="HQ110" i="8"/>
  <c r="HQ102" i="8"/>
  <c r="HQ106" i="8"/>
  <c r="HQ104" i="8"/>
  <c r="EK243" i="11"/>
  <c r="EK253" i="11"/>
  <c r="EI257" i="8"/>
  <c r="EJ245" i="8" s="1"/>
  <c r="EI251" i="8"/>
  <c r="MA50" i="2"/>
  <c r="HV108" i="11" l="1"/>
  <c r="HV109" i="11"/>
  <c r="HV107" i="11"/>
  <c r="HV105" i="11"/>
  <c r="HV106" i="11"/>
  <c r="HV102" i="11"/>
  <c r="HV103" i="11"/>
  <c r="HV110" i="11"/>
  <c r="HV104" i="11"/>
  <c r="HV122" i="11"/>
  <c r="HV207" i="11" s="1"/>
  <c r="HW215" i="11" s="1"/>
  <c r="HW59" i="11" s="1"/>
  <c r="HW119" i="11" s="1"/>
  <c r="HQ86" i="9"/>
  <c r="HQ102" i="9" s="1"/>
  <c r="HR104" i="9" s="1"/>
  <c r="HR42" i="9" s="1"/>
  <c r="HU80" i="12"/>
  <c r="HU79" i="12"/>
  <c r="HU77" i="12"/>
  <c r="HU84" i="12"/>
  <c r="HU82" i="12"/>
  <c r="HU85" i="12"/>
  <c r="HU83" i="12"/>
  <c r="HO131" i="8"/>
  <c r="HO129" i="8"/>
  <c r="HO125" i="8"/>
  <c r="HO127" i="8"/>
  <c r="HO128" i="8"/>
  <c r="HO132" i="8"/>
  <c r="HO160" i="8" s="1"/>
  <c r="HO130" i="8"/>
  <c r="HO126" i="8"/>
  <c r="HO124" i="8"/>
  <c r="HU78" i="12"/>
  <c r="HU86" i="12" s="1"/>
  <c r="HU102" i="12" s="1"/>
  <c r="HV104" i="12" s="1"/>
  <c r="HV42" i="12" s="1"/>
  <c r="HV143" i="11"/>
  <c r="HV162" i="11" s="1"/>
  <c r="IA228" i="11" s="1"/>
  <c r="HV139" i="11"/>
  <c r="HV142" i="11"/>
  <c r="HV138" i="11"/>
  <c r="HV136" i="11"/>
  <c r="HV135" i="11"/>
  <c r="HV184" i="11" s="1"/>
  <c r="HX226" i="11" s="1"/>
  <c r="HV137" i="11"/>
  <c r="HV140" i="11"/>
  <c r="HY127" i="11"/>
  <c r="HY128" i="11"/>
  <c r="HY131" i="11"/>
  <c r="HY130" i="11"/>
  <c r="HY129" i="11"/>
  <c r="HY124" i="11"/>
  <c r="HY132" i="11"/>
  <c r="HY160" i="11" s="1"/>
  <c r="HY126" i="11"/>
  <c r="HY125" i="11"/>
  <c r="HS120" i="8"/>
  <c r="HS119" i="8"/>
  <c r="HS121" i="8"/>
  <c r="HS117" i="8"/>
  <c r="HS113" i="8"/>
  <c r="HS116" i="8"/>
  <c r="HS114" i="8"/>
  <c r="HS115" i="8"/>
  <c r="HS200" i="8"/>
  <c r="HS184" i="8"/>
  <c r="HU226" i="8" s="1"/>
  <c r="HU230" i="8" s="1"/>
  <c r="HU232" i="8" s="1"/>
  <c r="HS144" i="8"/>
  <c r="HS211" i="8" s="1"/>
  <c r="HT219" i="8" s="1"/>
  <c r="HT63" i="8" s="1"/>
  <c r="HT142" i="8" s="1"/>
  <c r="HS190" i="8"/>
  <c r="HQ111" i="8"/>
  <c r="HQ205" i="8" s="1"/>
  <c r="HR213" i="8" s="1"/>
  <c r="HR57" i="8" s="1"/>
  <c r="EK255" i="11"/>
  <c r="EK247" i="11" s="1"/>
  <c r="EK249" i="11" s="1"/>
  <c r="EK257" i="11" s="1"/>
  <c r="EJ243" i="8"/>
  <c r="EJ253" i="8"/>
  <c r="LZ50" i="2"/>
  <c r="HV156" i="11" l="1"/>
  <c r="HX224" i="11" s="1"/>
  <c r="HS122" i="8"/>
  <c r="HS207" i="8" s="1"/>
  <c r="HT215" i="8" s="1"/>
  <c r="HT59" i="8" s="1"/>
  <c r="HT119" i="8" s="1"/>
  <c r="HV111" i="11"/>
  <c r="HV205" i="11" s="1"/>
  <c r="HW213" i="11" s="1"/>
  <c r="HW57" i="11" s="1"/>
  <c r="HV190" i="11"/>
  <c r="HV200" i="11"/>
  <c r="HW116" i="11"/>
  <c r="HV144" i="11"/>
  <c r="HV211" i="11" s="1"/>
  <c r="HW219" i="11" s="1"/>
  <c r="HW63" i="11" s="1"/>
  <c r="HW138" i="11" s="1"/>
  <c r="HW117" i="11"/>
  <c r="HW115" i="11"/>
  <c r="HW114" i="11"/>
  <c r="HW122" i="11" s="1"/>
  <c r="HW207" i="11" s="1"/>
  <c r="HX215" i="11" s="1"/>
  <c r="HX59" i="11" s="1"/>
  <c r="HW113" i="11"/>
  <c r="HW120" i="11"/>
  <c r="HW118" i="11"/>
  <c r="HW121" i="11"/>
  <c r="HR81" i="9"/>
  <c r="HR82" i="9"/>
  <c r="HR79" i="9"/>
  <c r="HR84" i="9"/>
  <c r="HR80" i="9"/>
  <c r="HR77" i="9"/>
  <c r="HR78" i="9"/>
  <c r="HR85" i="9"/>
  <c r="HR83" i="9"/>
  <c r="HO198" i="8"/>
  <c r="HO154" i="8"/>
  <c r="HO182" i="8"/>
  <c r="HO188" i="8"/>
  <c r="HO192" i="8" s="1"/>
  <c r="HO133" i="8"/>
  <c r="HO209" i="8" s="1"/>
  <c r="HP217" i="8" s="1"/>
  <c r="HP61" i="8" s="1"/>
  <c r="HY133" i="11"/>
  <c r="HY209" i="11" s="1"/>
  <c r="HZ217" i="11" s="1"/>
  <c r="HZ61" i="11" s="1"/>
  <c r="HZ128" i="11" s="1"/>
  <c r="HY188" i="11"/>
  <c r="HY192" i="11" s="1"/>
  <c r="HY198" i="11"/>
  <c r="HY182" i="11"/>
  <c r="HY154" i="11"/>
  <c r="HV81" i="12"/>
  <c r="HV84" i="12"/>
  <c r="HV80" i="12"/>
  <c r="HV85" i="12"/>
  <c r="HV77" i="12"/>
  <c r="HV82" i="12"/>
  <c r="HV83" i="12"/>
  <c r="HV78" i="12"/>
  <c r="HV79" i="12"/>
  <c r="HT137" i="8"/>
  <c r="HT139" i="8"/>
  <c r="HT135" i="8"/>
  <c r="HT190" i="8" s="1"/>
  <c r="HT194" i="8" s="1"/>
  <c r="HT143" i="8"/>
  <c r="HT162" i="8" s="1"/>
  <c r="HY228" i="8" s="1"/>
  <c r="HT138" i="8"/>
  <c r="HT140" i="8"/>
  <c r="HT136" i="8"/>
  <c r="HV98" i="12"/>
  <c r="HV194" i="11"/>
  <c r="HX230" i="11"/>
  <c r="HX232" i="11" s="1"/>
  <c r="HT141" i="8"/>
  <c r="HS98" i="9"/>
  <c r="HS194" i="8"/>
  <c r="HR106" i="8"/>
  <c r="HR103" i="8"/>
  <c r="HR104" i="8"/>
  <c r="HR108" i="8"/>
  <c r="HR105" i="8"/>
  <c r="HR109" i="8"/>
  <c r="HR110" i="8"/>
  <c r="HR107" i="8"/>
  <c r="HR102" i="8"/>
  <c r="EK251" i="11"/>
  <c r="EL243" i="11" s="1"/>
  <c r="EK259" i="11"/>
  <c r="EL245" i="11"/>
  <c r="EJ255" i="8"/>
  <c r="EJ247" i="8" s="1"/>
  <c r="EJ249" i="8" s="1"/>
  <c r="EJ257" i="8" s="1"/>
  <c r="EK245" i="8" s="1"/>
  <c r="LY50" i="2"/>
  <c r="HT115" i="8" l="1"/>
  <c r="HT116" i="8"/>
  <c r="HT121" i="8"/>
  <c r="HT117" i="8"/>
  <c r="HT114" i="8"/>
  <c r="HT118" i="8"/>
  <c r="HW105" i="11"/>
  <c r="HW106" i="11"/>
  <c r="HW110" i="11"/>
  <c r="HW104" i="11"/>
  <c r="HW107" i="11"/>
  <c r="HW108" i="11"/>
  <c r="HW102" i="11"/>
  <c r="HW109" i="11"/>
  <c r="HW103" i="11"/>
  <c r="HW111" i="11" s="1"/>
  <c r="HW205" i="11" s="1"/>
  <c r="HX213" i="11" s="1"/>
  <c r="HX57" i="11" s="1"/>
  <c r="HX102" i="11" s="1"/>
  <c r="HT120" i="8"/>
  <c r="HT113" i="8"/>
  <c r="HW142" i="11"/>
  <c r="HW137" i="11"/>
  <c r="HW140" i="11"/>
  <c r="HW141" i="11"/>
  <c r="HW143" i="11"/>
  <c r="HW162" i="11" s="1"/>
  <c r="IB228" i="11" s="1"/>
  <c r="HW139" i="11"/>
  <c r="HW135" i="11"/>
  <c r="HW156" i="11" s="1"/>
  <c r="HY224" i="11" s="1"/>
  <c r="HR86" i="9"/>
  <c r="HR102" i="9" s="1"/>
  <c r="HS104" i="9" s="1"/>
  <c r="HS42" i="9" s="1"/>
  <c r="HW136" i="11"/>
  <c r="HP131" i="8"/>
  <c r="HP126" i="8"/>
  <c r="HP125" i="8"/>
  <c r="HP124" i="8"/>
  <c r="HP127" i="8"/>
  <c r="HP128" i="8"/>
  <c r="HP129" i="8"/>
  <c r="HP130" i="8"/>
  <c r="HP132" i="8"/>
  <c r="HP160" i="8" s="1"/>
  <c r="HX114" i="11"/>
  <c r="HX118" i="11"/>
  <c r="HX116" i="11"/>
  <c r="HX120" i="11"/>
  <c r="HX113" i="11"/>
  <c r="HX115" i="11"/>
  <c r="HX121" i="11"/>
  <c r="HX119" i="11"/>
  <c r="HX117" i="11"/>
  <c r="HW200" i="11"/>
  <c r="HW190" i="11"/>
  <c r="HW144" i="11"/>
  <c r="HW211" i="11" s="1"/>
  <c r="HX219" i="11" s="1"/>
  <c r="HX63" i="11" s="1"/>
  <c r="HX137" i="11" s="1"/>
  <c r="HT144" i="8"/>
  <c r="HT211" i="8" s="1"/>
  <c r="HU219" i="8" s="1"/>
  <c r="HU63" i="8" s="1"/>
  <c r="HU140" i="8" s="1"/>
  <c r="HZ126" i="11"/>
  <c r="HZ129" i="11"/>
  <c r="HZ125" i="11"/>
  <c r="HZ127" i="11"/>
  <c r="HZ124" i="11"/>
  <c r="HZ132" i="11"/>
  <c r="HZ160" i="11" s="1"/>
  <c r="HZ131" i="11"/>
  <c r="HZ130" i="11"/>
  <c r="HW184" i="11"/>
  <c r="HY226" i="11" s="1"/>
  <c r="HY230" i="11" s="1"/>
  <c r="HY232" i="11" s="1"/>
  <c r="HT98" i="9"/>
  <c r="HT200" i="8"/>
  <c r="HT184" i="8"/>
  <c r="HV226" i="8" s="1"/>
  <c r="HV230" i="8" s="1"/>
  <c r="HV232" i="8" s="1"/>
  <c r="HT156" i="8"/>
  <c r="HV224" i="8" s="1"/>
  <c r="HV86" i="12"/>
  <c r="HV102" i="12" s="1"/>
  <c r="HW104" i="12" s="1"/>
  <c r="HW42" i="12" s="1"/>
  <c r="HW98" i="12"/>
  <c r="HW194" i="11"/>
  <c r="HR111" i="8"/>
  <c r="HR205" i="8" s="1"/>
  <c r="HS213" i="8" s="1"/>
  <c r="HS57" i="8" s="1"/>
  <c r="HT122" i="8"/>
  <c r="HT207" i="8" s="1"/>
  <c r="HU215" i="8" s="1"/>
  <c r="HU59" i="8" s="1"/>
  <c r="EL253" i="11"/>
  <c r="EL255" i="11" s="1"/>
  <c r="EL247" i="11" s="1"/>
  <c r="EL249" i="11" s="1"/>
  <c r="EL257" i="11" s="1"/>
  <c r="EJ259" i="8"/>
  <c r="EJ251" i="8"/>
  <c r="LX50" i="2"/>
  <c r="HX109" i="11" l="1"/>
  <c r="HX108" i="11"/>
  <c r="HX104" i="11"/>
  <c r="HX105" i="11"/>
  <c r="HX107" i="11"/>
  <c r="HX103" i="11"/>
  <c r="HX106" i="11"/>
  <c r="HX110" i="11"/>
  <c r="HS79" i="9"/>
  <c r="HS80" i="9"/>
  <c r="HS85" i="9"/>
  <c r="HS81" i="9"/>
  <c r="HS77" i="9"/>
  <c r="HS82" i="9"/>
  <c r="HS84" i="9"/>
  <c r="HS78" i="9"/>
  <c r="HS83" i="9"/>
  <c r="HX122" i="11"/>
  <c r="HX207" i="11" s="1"/>
  <c r="HY215" i="11" s="1"/>
  <c r="HY59" i="11" s="1"/>
  <c r="HP182" i="8"/>
  <c r="HP188" i="8"/>
  <c r="HP192" i="8" s="1"/>
  <c r="HP198" i="8"/>
  <c r="HP154" i="8"/>
  <c r="HP133" i="8"/>
  <c r="HP209" i="8" s="1"/>
  <c r="HQ217" i="8" s="1"/>
  <c r="HQ61" i="8" s="1"/>
  <c r="HU136" i="8"/>
  <c r="HX136" i="11"/>
  <c r="HU135" i="8"/>
  <c r="HU200" i="8" s="1"/>
  <c r="HX135" i="11"/>
  <c r="HX184" i="11" s="1"/>
  <c r="HZ226" i="11" s="1"/>
  <c r="HU143" i="8"/>
  <c r="HU162" i="8" s="1"/>
  <c r="HZ228" i="8" s="1"/>
  <c r="HX143" i="11"/>
  <c r="HX162" i="11" s="1"/>
  <c r="IC228" i="11" s="1"/>
  <c r="HX140" i="11"/>
  <c r="HX138" i="11"/>
  <c r="HX142" i="11"/>
  <c r="HU137" i="8"/>
  <c r="HX139" i="11"/>
  <c r="HU141" i="8"/>
  <c r="HX141" i="11"/>
  <c r="HU142" i="8"/>
  <c r="HU144" i="8" s="1"/>
  <c r="HU211" i="8" s="1"/>
  <c r="HV219" i="8" s="1"/>
  <c r="HV63" i="8" s="1"/>
  <c r="HV139" i="8" s="1"/>
  <c r="HU139" i="8"/>
  <c r="HU138" i="8"/>
  <c r="HZ182" i="11"/>
  <c r="HZ154" i="11"/>
  <c r="HZ188" i="11"/>
  <c r="HZ192" i="11" s="1"/>
  <c r="HZ198" i="11"/>
  <c r="HZ133" i="11"/>
  <c r="HZ209" i="11" s="1"/>
  <c r="IA217" i="11" s="1"/>
  <c r="IA61" i="11" s="1"/>
  <c r="HX111" i="11"/>
  <c r="HX205" i="11" s="1"/>
  <c r="HY213" i="11" s="1"/>
  <c r="HY57" i="11" s="1"/>
  <c r="HY109" i="11" s="1"/>
  <c r="HW79" i="12"/>
  <c r="HW77" i="12"/>
  <c r="HW84" i="12"/>
  <c r="HW82" i="12"/>
  <c r="HW78" i="12"/>
  <c r="HW80" i="12"/>
  <c r="HW85" i="12"/>
  <c r="HW83" i="12"/>
  <c r="HW81" i="12"/>
  <c r="HS102" i="8"/>
  <c r="HS109" i="8"/>
  <c r="HS105" i="8"/>
  <c r="HS107" i="8"/>
  <c r="HS104" i="8"/>
  <c r="HS106" i="8"/>
  <c r="HS110" i="8"/>
  <c r="HS103" i="8"/>
  <c r="HS108" i="8"/>
  <c r="HU190" i="8"/>
  <c r="HU194" i="8" s="1"/>
  <c r="HU121" i="8"/>
  <c r="HU119" i="8"/>
  <c r="HU115" i="8"/>
  <c r="HU118" i="8"/>
  <c r="HU117" i="8"/>
  <c r="HU116" i="8"/>
  <c r="HU113" i="8"/>
  <c r="HU120" i="8"/>
  <c r="HU114" i="8"/>
  <c r="EL259" i="11"/>
  <c r="EL251" i="11"/>
  <c r="EM245" i="11"/>
  <c r="EK243" i="8"/>
  <c r="EK253" i="8"/>
  <c r="LW50" i="2"/>
  <c r="HX156" i="11" l="1"/>
  <c r="HZ224" i="11" s="1"/>
  <c r="HZ230" i="11" s="1"/>
  <c r="HZ232" i="11" s="1"/>
  <c r="HU184" i="8"/>
  <c r="HW226" i="8" s="1"/>
  <c r="HS86" i="9"/>
  <c r="HS102" i="9" s="1"/>
  <c r="HT104" i="9" s="1"/>
  <c r="HT42" i="9" s="1"/>
  <c r="HT78" i="9" s="1"/>
  <c r="HX200" i="11"/>
  <c r="HU156" i="8"/>
  <c r="HW224" i="8" s="1"/>
  <c r="HX190" i="11"/>
  <c r="HQ132" i="8"/>
  <c r="HQ160" i="8" s="1"/>
  <c r="HQ131" i="8"/>
  <c r="HQ130" i="8"/>
  <c r="HQ126" i="8"/>
  <c r="HQ129" i="8"/>
  <c r="HQ127" i="8"/>
  <c r="HQ128" i="8"/>
  <c r="HQ124" i="8"/>
  <c r="HQ125" i="8"/>
  <c r="HX144" i="11"/>
  <c r="HX211" i="11" s="1"/>
  <c r="HY219" i="11" s="1"/>
  <c r="HY63" i="11" s="1"/>
  <c r="HY142" i="11" s="1"/>
  <c r="HY118" i="11"/>
  <c r="HY116" i="11"/>
  <c r="HY119" i="11"/>
  <c r="HY114" i="11"/>
  <c r="HY120" i="11"/>
  <c r="HY117" i="11"/>
  <c r="HY113" i="11"/>
  <c r="HY121" i="11"/>
  <c r="HY115" i="11"/>
  <c r="IA131" i="11"/>
  <c r="IA124" i="11"/>
  <c r="IA125" i="11"/>
  <c r="IA129" i="11"/>
  <c r="IA130" i="11"/>
  <c r="IA127" i="11"/>
  <c r="IA126" i="11"/>
  <c r="IA132" i="11"/>
  <c r="IA160" i="11" s="1"/>
  <c r="IA128" i="11"/>
  <c r="HY104" i="11"/>
  <c r="HY108" i="11"/>
  <c r="HY103" i="11"/>
  <c r="HY107" i="11"/>
  <c r="HW86" i="12"/>
  <c r="HW102" i="12" s="1"/>
  <c r="HX104" i="12" s="1"/>
  <c r="HX42" i="12" s="1"/>
  <c r="HY106" i="11"/>
  <c r="HY110" i="11"/>
  <c r="HY105" i="11"/>
  <c r="HY102" i="11"/>
  <c r="HX194" i="11"/>
  <c r="HX98" i="12"/>
  <c r="HS111" i="8"/>
  <c r="HS205" i="8" s="1"/>
  <c r="HT213" i="8" s="1"/>
  <c r="HT57" i="8" s="1"/>
  <c r="HT103" i="8" s="1"/>
  <c r="HV142" i="8"/>
  <c r="HV135" i="8"/>
  <c r="HV184" i="8" s="1"/>
  <c r="HX226" i="8" s="1"/>
  <c r="HV140" i="8"/>
  <c r="HV138" i="8"/>
  <c r="HV136" i="8"/>
  <c r="HV141" i="8"/>
  <c r="HV137" i="8"/>
  <c r="HV143" i="8"/>
  <c r="HV162" i="8" s="1"/>
  <c r="IA228" i="8" s="1"/>
  <c r="HU98" i="9"/>
  <c r="HU122" i="8"/>
  <c r="HU207" i="8" s="1"/>
  <c r="HV215" i="8" s="1"/>
  <c r="HV59" i="8" s="1"/>
  <c r="EM243" i="11"/>
  <c r="EM253" i="11"/>
  <c r="EK255" i="8"/>
  <c r="EK247" i="8" s="1"/>
  <c r="EK249" i="8" s="1"/>
  <c r="EK257" i="8" s="1"/>
  <c r="EL245" i="8" s="1"/>
  <c r="HV156" i="8"/>
  <c r="HX224" i="8" s="1"/>
  <c r="LV50" i="2"/>
  <c r="HV190" i="8" l="1"/>
  <c r="HW230" i="8"/>
  <c r="HW232" i="8" s="1"/>
  <c r="HT83" i="9"/>
  <c r="HT77" i="9"/>
  <c r="HT81" i="9"/>
  <c r="HT82" i="9"/>
  <c r="HT79" i="9"/>
  <c r="HT80" i="9"/>
  <c r="HT84" i="9"/>
  <c r="HT85" i="9"/>
  <c r="HQ133" i="8"/>
  <c r="HQ209" i="8" s="1"/>
  <c r="HR217" i="8" s="1"/>
  <c r="HR61" i="8" s="1"/>
  <c r="HR126" i="8" s="1"/>
  <c r="HQ182" i="8"/>
  <c r="HQ188" i="8"/>
  <c r="HQ192" i="8" s="1"/>
  <c r="HQ154" i="8"/>
  <c r="HQ198" i="8"/>
  <c r="HY143" i="11"/>
  <c r="HY162" i="11" s="1"/>
  <c r="ID228" i="11" s="1"/>
  <c r="HY135" i="11"/>
  <c r="HY190" i="11" s="1"/>
  <c r="HY138" i="11"/>
  <c r="HY139" i="11"/>
  <c r="HY137" i="11"/>
  <c r="HY122" i="11"/>
  <c r="HY207" i="11" s="1"/>
  <c r="HZ215" i="11" s="1"/>
  <c r="HZ59" i="11" s="1"/>
  <c r="HY141" i="11"/>
  <c r="HY140" i="11"/>
  <c r="HY136" i="11"/>
  <c r="HY111" i="11"/>
  <c r="HY205" i="11" s="1"/>
  <c r="HZ213" i="11" s="1"/>
  <c r="HZ57" i="11" s="1"/>
  <c r="HZ106" i="11" s="1"/>
  <c r="IA133" i="11"/>
  <c r="IA209" i="11" s="1"/>
  <c r="IB217" i="11" s="1"/>
  <c r="IB61" i="11" s="1"/>
  <c r="IA182" i="11"/>
  <c r="IA188" i="11"/>
  <c r="IA192" i="11" s="1"/>
  <c r="IA154" i="11"/>
  <c r="IA198" i="11"/>
  <c r="HX80" i="12"/>
  <c r="HX84" i="12"/>
  <c r="HX83" i="12"/>
  <c r="HX85" i="12"/>
  <c r="HX79" i="12"/>
  <c r="HX77" i="12"/>
  <c r="HX78" i="12"/>
  <c r="HX82" i="12"/>
  <c r="HX81" i="12"/>
  <c r="HV144" i="8"/>
  <c r="HV211" i="8" s="1"/>
  <c r="HW219" i="8" s="1"/>
  <c r="HW63" i="8" s="1"/>
  <c r="HW140" i="8" s="1"/>
  <c r="HT105" i="8"/>
  <c r="HT108" i="8"/>
  <c r="HT104" i="8"/>
  <c r="HT106" i="8"/>
  <c r="HT102" i="8"/>
  <c r="HT109" i="8"/>
  <c r="HT107" i="8"/>
  <c r="HT110" i="8"/>
  <c r="HV200" i="8"/>
  <c r="HX230" i="8"/>
  <c r="HX232" i="8" s="1"/>
  <c r="HV120" i="8"/>
  <c r="HV118" i="8"/>
  <c r="HV119" i="8"/>
  <c r="HV115" i="8"/>
  <c r="HV116" i="8"/>
  <c r="HV113" i="8"/>
  <c r="HV117" i="8"/>
  <c r="HV114" i="8"/>
  <c r="HV121" i="8"/>
  <c r="EM255" i="11"/>
  <c r="EM247" i="11" s="1"/>
  <c r="EM249" i="11" s="1"/>
  <c r="EM257" i="11" s="1"/>
  <c r="HV194" i="8"/>
  <c r="HV98" i="9"/>
  <c r="EK251" i="8"/>
  <c r="EK259" i="8"/>
  <c r="LU50" i="2"/>
  <c r="HY98" i="12" l="1"/>
  <c r="HY194" i="11"/>
  <c r="HT86" i="9"/>
  <c r="HT102" i="9" s="1"/>
  <c r="HU104" i="9" s="1"/>
  <c r="HU42" i="9" s="1"/>
  <c r="HR125" i="8"/>
  <c r="HR131" i="8"/>
  <c r="HR124" i="8"/>
  <c r="HR130" i="8"/>
  <c r="HR127" i="8"/>
  <c r="HR129" i="8"/>
  <c r="HR128" i="8"/>
  <c r="HR132" i="8"/>
  <c r="HR160" i="8" s="1"/>
  <c r="HY184" i="11"/>
  <c r="IA226" i="11" s="1"/>
  <c r="HY200" i="11"/>
  <c r="HY156" i="11"/>
  <c r="IA224" i="11" s="1"/>
  <c r="HY144" i="11"/>
  <c r="HY211" i="11" s="1"/>
  <c r="HZ219" i="11" s="1"/>
  <c r="HZ63" i="11" s="1"/>
  <c r="HZ116" i="11"/>
  <c r="HZ118" i="11"/>
  <c r="HZ113" i="11"/>
  <c r="HZ115" i="11"/>
  <c r="HZ121" i="11"/>
  <c r="HZ119" i="11"/>
  <c r="HZ114" i="11"/>
  <c r="HZ120" i="11"/>
  <c r="HZ117" i="11"/>
  <c r="HZ103" i="11"/>
  <c r="HZ104" i="11"/>
  <c r="HZ110" i="11"/>
  <c r="HZ105" i="11"/>
  <c r="HZ108" i="11"/>
  <c r="HZ102" i="11"/>
  <c r="HZ109" i="11"/>
  <c r="HZ107" i="11"/>
  <c r="IB131" i="11"/>
  <c r="IB127" i="11"/>
  <c r="IB132" i="11"/>
  <c r="IB160" i="11" s="1"/>
  <c r="IB125" i="11"/>
  <c r="IB126" i="11"/>
  <c r="IB130" i="11"/>
  <c r="IB129" i="11"/>
  <c r="IB128" i="11"/>
  <c r="IB124" i="11"/>
  <c r="HX86" i="12"/>
  <c r="HX102" i="12" s="1"/>
  <c r="HY104" i="12" s="1"/>
  <c r="HY42" i="12" s="1"/>
  <c r="HW139" i="8"/>
  <c r="HW135" i="8"/>
  <c r="HW190" i="8" s="1"/>
  <c r="HT111" i="8"/>
  <c r="HT205" i="8" s="1"/>
  <c r="HU213" i="8" s="1"/>
  <c r="HU57" i="8" s="1"/>
  <c r="HU109" i="8" s="1"/>
  <c r="HW138" i="8"/>
  <c r="HW143" i="8"/>
  <c r="HW162" i="8" s="1"/>
  <c r="IB228" i="8" s="1"/>
  <c r="HW136" i="8"/>
  <c r="HW141" i="8"/>
  <c r="HW142" i="8"/>
  <c r="HW137" i="8"/>
  <c r="HV122" i="8"/>
  <c r="HV207" i="8" s="1"/>
  <c r="HW215" i="8" s="1"/>
  <c r="HW59" i="8" s="1"/>
  <c r="HW116" i="8" s="1"/>
  <c r="EM259" i="11"/>
  <c r="EN245" i="11"/>
  <c r="EM251" i="11"/>
  <c r="EN243" i="11" s="1"/>
  <c r="EL243" i="8"/>
  <c r="EL253" i="8"/>
  <c r="LT50" i="2"/>
  <c r="HU85" i="9" l="1"/>
  <c r="HU81" i="9"/>
  <c r="HU83" i="9"/>
  <c r="HU77" i="9"/>
  <c r="HU78" i="9"/>
  <c r="HU80" i="9"/>
  <c r="HU79" i="9"/>
  <c r="HU82" i="9"/>
  <c r="HU84" i="9"/>
  <c r="HZ111" i="11"/>
  <c r="HZ205" i="11" s="1"/>
  <c r="IA213" i="11" s="1"/>
  <c r="IA57" i="11" s="1"/>
  <c r="IA105" i="11" s="1"/>
  <c r="HR188" i="8"/>
  <c r="HR192" i="8" s="1"/>
  <c r="HR154" i="8"/>
  <c r="HR182" i="8"/>
  <c r="HR198" i="8"/>
  <c r="HR133" i="8"/>
  <c r="HR209" i="8" s="1"/>
  <c r="HS217" i="8" s="1"/>
  <c r="HS61" i="8" s="1"/>
  <c r="HZ122" i="11"/>
  <c r="HZ207" i="11" s="1"/>
  <c r="IA215" i="11" s="1"/>
  <c r="IA59" i="11" s="1"/>
  <c r="HZ142" i="11"/>
  <c r="HZ137" i="11"/>
  <c r="HZ140" i="11"/>
  <c r="HZ138" i="11"/>
  <c r="HZ143" i="11"/>
  <c r="HZ162" i="11" s="1"/>
  <c r="IE228" i="11" s="1"/>
  <c r="HZ135" i="11"/>
  <c r="HZ139" i="11"/>
  <c r="HZ136" i="11"/>
  <c r="HZ141" i="11"/>
  <c r="IA230" i="11"/>
  <c r="IA232" i="11" s="1"/>
  <c r="IB182" i="11"/>
  <c r="IB154" i="11"/>
  <c r="IB188" i="11"/>
  <c r="IB192" i="11" s="1"/>
  <c r="IB198" i="11"/>
  <c r="IB133" i="11"/>
  <c r="IB209" i="11" s="1"/>
  <c r="IC217" i="11" s="1"/>
  <c r="IC61" i="11" s="1"/>
  <c r="HY83" i="12"/>
  <c r="HY81" i="12"/>
  <c r="HY85" i="12"/>
  <c r="HY78" i="12"/>
  <c r="HY77" i="12"/>
  <c r="HY82" i="12"/>
  <c r="HY79" i="12"/>
  <c r="HY84" i="12"/>
  <c r="HY80" i="12"/>
  <c r="HW156" i="8"/>
  <c r="HY224" i="8" s="1"/>
  <c r="HW184" i="8"/>
  <c r="HY226" i="8" s="1"/>
  <c r="HW200" i="8"/>
  <c r="HW144" i="8"/>
  <c r="HW211" i="8" s="1"/>
  <c r="HX219" i="8" s="1"/>
  <c r="HX63" i="8" s="1"/>
  <c r="HX138" i="8" s="1"/>
  <c r="HU106" i="8"/>
  <c r="HU110" i="8"/>
  <c r="HU108" i="8"/>
  <c r="HU103" i="8"/>
  <c r="HU104" i="8"/>
  <c r="HU107" i="8"/>
  <c r="HU102" i="8"/>
  <c r="HU105" i="8"/>
  <c r="HW117" i="8"/>
  <c r="HW120" i="8"/>
  <c r="HW113" i="8"/>
  <c r="HW118" i="8"/>
  <c r="HW121" i="8"/>
  <c r="HW119" i="8"/>
  <c r="HW115" i="8"/>
  <c r="HW114" i="8"/>
  <c r="EN253" i="11"/>
  <c r="HW194" i="8"/>
  <c r="HW98" i="9"/>
  <c r="EL255" i="8"/>
  <c r="EL247" i="8" s="1"/>
  <c r="EL249" i="8" s="1"/>
  <c r="EL257" i="8" s="1"/>
  <c r="EM245" i="8" s="1"/>
  <c r="LS50" i="2"/>
  <c r="HU86" i="9" l="1"/>
  <c r="HU102" i="9" s="1"/>
  <c r="HV104" i="9" s="1"/>
  <c r="HV42" i="9" s="1"/>
  <c r="HS127" i="8"/>
  <c r="HS124" i="8"/>
  <c r="HS130" i="8"/>
  <c r="HS131" i="8"/>
  <c r="HS132" i="8"/>
  <c r="HS160" i="8" s="1"/>
  <c r="HS125" i="8"/>
  <c r="HS129" i="8"/>
  <c r="HS128" i="8"/>
  <c r="HS126" i="8"/>
  <c r="IA109" i="11"/>
  <c r="IA106" i="11"/>
  <c r="IA110" i="11"/>
  <c r="IA107" i="11"/>
  <c r="IA108" i="11"/>
  <c r="IA103" i="11"/>
  <c r="IA104" i="11"/>
  <c r="HZ144" i="11"/>
  <c r="HZ211" i="11" s="1"/>
  <c r="IA219" i="11" s="1"/>
  <c r="IA63" i="11" s="1"/>
  <c r="IA140" i="11" s="1"/>
  <c r="IA102" i="11"/>
  <c r="HZ190" i="11"/>
  <c r="HZ156" i="11"/>
  <c r="IB224" i="11" s="1"/>
  <c r="HZ184" i="11"/>
  <c r="IB226" i="11" s="1"/>
  <c r="IB230" i="11" s="1"/>
  <c r="IB232" i="11" s="1"/>
  <c r="HZ200" i="11"/>
  <c r="IA114" i="11"/>
  <c r="IA121" i="11"/>
  <c r="IA120" i="11"/>
  <c r="IA113" i="11"/>
  <c r="IA119" i="11"/>
  <c r="IA115" i="11"/>
  <c r="IA118" i="11"/>
  <c r="IA116" i="11"/>
  <c r="IA117" i="11"/>
  <c r="IC127" i="11"/>
  <c r="IC124" i="11"/>
  <c r="IC126" i="11"/>
  <c r="IC125" i="11"/>
  <c r="IC130" i="11"/>
  <c r="IC131" i="11"/>
  <c r="IC129" i="11"/>
  <c r="IC132" i="11"/>
  <c r="IC160" i="11" s="1"/>
  <c r="IC128" i="11"/>
  <c r="HY86" i="12"/>
  <c r="HY102" i="12" s="1"/>
  <c r="HZ104" i="12" s="1"/>
  <c r="HZ42" i="12" s="1"/>
  <c r="HY230" i="8"/>
  <c r="HY232" i="8" s="1"/>
  <c r="HX136" i="8"/>
  <c r="HX140" i="8"/>
  <c r="HX143" i="8"/>
  <c r="HX162" i="8" s="1"/>
  <c r="IC228" i="8" s="1"/>
  <c r="HX139" i="8"/>
  <c r="HX135" i="8"/>
  <c r="HX156" i="8" s="1"/>
  <c r="HZ224" i="8" s="1"/>
  <c r="HX137" i="8"/>
  <c r="HX142" i="8"/>
  <c r="HX141" i="8"/>
  <c r="HU111" i="8"/>
  <c r="HU205" i="8" s="1"/>
  <c r="HV213" i="8" s="1"/>
  <c r="HV57" i="8" s="1"/>
  <c r="HW122" i="8"/>
  <c r="HW207" i="8" s="1"/>
  <c r="HX215" i="8" s="1"/>
  <c r="HX59" i="8" s="1"/>
  <c r="HX115" i="8" s="1"/>
  <c r="EN255" i="11"/>
  <c r="EN247" i="11" s="1"/>
  <c r="EN249" i="11" s="1"/>
  <c r="EL251" i="8"/>
  <c r="EL259" i="8"/>
  <c r="LR50" i="2"/>
  <c r="IA111" i="11" l="1"/>
  <c r="IA205" i="11" s="1"/>
  <c r="IB213" i="11" s="1"/>
  <c r="IB57" i="11" s="1"/>
  <c r="IB110" i="11" s="1"/>
  <c r="HV79" i="9"/>
  <c r="HV77" i="9"/>
  <c r="HV80" i="9"/>
  <c r="HV81" i="9"/>
  <c r="HV82" i="9"/>
  <c r="HV84" i="9"/>
  <c r="HV85" i="9"/>
  <c r="HV83" i="9"/>
  <c r="HV78" i="9"/>
  <c r="IA135" i="11"/>
  <c r="IA136" i="11"/>
  <c r="IA141" i="11"/>
  <c r="IA143" i="11"/>
  <c r="IA162" i="11" s="1"/>
  <c r="IF228" i="11" s="1"/>
  <c r="IA139" i="11"/>
  <c r="IA138" i="11"/>
  <c r="HS133" i="8"/>
  <c r="HS209" i="8" s="1"/>
  <c r="HT217" i="8" s="1"/>
  <c r="HT61" i="8" s="1"/>
  <c r="IA137" i="11"/>
  <c r="IA142" i="11"/>
  <c r="HS198" i="8"/>
  <c r="HS182" i="8"/>
  <c r="HS188" i="8"/>
  <c r="HS192" i="8" s="1"/>
  <c r="HS154" i="8"/>
  <c r="HZ194" i="11"/>
  <c r="HZ98" i="12"/>
  <c r="IA122" i="11"/>
  <c r="IA207" i="11" s="1"/>
  <c r="IB215" i="11" s="1"/>
  <c r="IB59" i="11" s="1"/>
  <c r="IC133" i="11"/>
  <c r="IC209" i="11" s="1"/>
  <c r="ID217" i="11" s="1"/>
  <c r="ID61" i="11" s="1"/>
  <c r="IC154" i="11"/>
  <c r="IC198" i="11"/>
  <c r="IC182" i="11"/>
  <c r="IC188" i="11"/>
  <c r="IC192" i="11" s="1"/>
  <c r="HZ78" i="12"/>
  <c r="HZ84" i="12"/>
  <c r="HZ85" i="12"/>
  <c r="HZ81" i="12"/>
  <c r="HZ79" i="12"/>
  <c r="HZ77" i="12"/>
  <c r="HZ83" i="12"/>
  <c r="HZ80" i="12"/>
  <c r="HZ82" i="12"/>
  <c r="HX144" i="8"/>
  <c r="HX211" i="8" s="1"/>
  <c r="HY219" i="8" s="1"/>
  <c r="HY63" i="8" s="1"/>
  <c r="HY142" i="8" s="1"/>
  <c r="HX184" i="8"/>
  <c r="HZ226" i="8" s="1"/>
  <c r="HZ230" i="8" s="1"/>
  <c r="HZ232" i="8" s="1"/>
  <c r="HX190" i="8"/>
  <c r="HX194" i="8" s="1"/>
  <c r="HX200" i="8"/>
  <c r="HV106" i="8"/>
  <c r="HV110" i="8"/>
  <c r="HV107" i="8"/>
  <c r="HV104" i="8"/>
  <c r="HV109" i="8"/>
  <c r="HV103" i="8"/>
  <c r="HV105" i="8"/>
  <c r="HV102" i="8"/>
  <c r="HV108" i="8"/>
  <c r="HX120" i="8"/>
  <c r="HX116" i="8"/>
  <c r="HX121" i="8"/>
  <c r="HX113" i="8"/>
  <c r="HX119" i="8"/>
  <c r="HX118" i="8"/>
  <c r="HX117" i="8"/>
  <c r="HX114" i="8"/>
  <c r="EN259" i="11"/>
  <c r="EN257" i="11"/>
  <c r="EN251" i="11"/>
  <c r="EM253" i="8"/>
  <c r="EM243" i="8"/>
  <c r="LQ50" i="2"/>
  <c r="IB106" i="11" l="1"/>
  <c r="IB104" i="11"/>
  <c r="IB107" i="11"/>
  <c r="IB105" i="11"/>
  <c r="IB108" i="11"/>
  <c r="IB103" i="11"/>
  <c r="IB102" i="11"/>
  <c r="IB109" i="11"/>
  <c r="HV86" i="9"/>
  <c r="HV102" i="9" s="1"/>
  <c r="HW104" i="9" s="1"/>
  <c r="HW42" i="9" s="1"/>
  <c r="HT130" i="8"/>
  <c r="HT129" i="8"/>
  <c r="HT127" i="8"/>
  <c r="HT128" i="8"/>
  <c r="HT126" i="8"/>
  <c r="HT131" i="8"/>
  <c r="HT125" i="8"/>
  <c r="HT132" i="8"/>
  <c r="HT160" i="8" s="1"/>
  <c r="HT124" i="8"/>
  <c r="IA144" i="11"/>
  <c r="IA211" i="11" s="1"/>
  <c r="IB219" i="11" s="1"/>
  <c r="IB63" i="11" s="1"/>
  <c r="IA200" i="11"/>
  <c r="IA190" i="11"/>
  <c r="IA184" i="11"/>
  <c r="IC226" i="11" s="1"/>
  <c r="IA156" i="11"/>
  <c r="IC224" i="11" s="1"/>
  <c r="IB121" i="11"/>
  <c r="IB120" i="11"/>
  <c r="IB115" i="11"/>
  <c r="IB116" i="11"/>
  <c r="IB114" i="11"/>
  <c r="IB119" i="11"/>
  <c r="IB113" i="11"/>
  <c r="IB117" i="11"/>
  <c r="IB118" i="11"/>
  <c r="ID128" i="11"/>
  <c r="ID125" i="11"/>
  <c r="ID130" i="11"/>
  <c r="ID129" i="11"/>
  <c r="ID131" i="11"/>
  <c r="ID126" i="11"/>
  <c r="ID127" i="11"/>
  <c r="ID124" i="11"/>
  <c r="ID132" i="11"/>
  <c r="ID160" i="11" s="1"/>
  <c r="HX98" i="9"/>
  <c r="HZ86" i="12"/>
  <c r="HZ102" i="12" s="1"/>
  <c r="IA104" i="12" s="1"/>
  <c r="IA42" i="12" s="1"/>
  <c r="IB111" i="11"/>
  <c r="IB205" i="11" s="1"/>
  <c r="IC213" i="11" s="1"/>
  <c r="IC57" i="11" s="1"/>
  <c r="IC102" i="11" s="1"/>
  <c r="HY141" i="8"/>
  <c r="HY138" i="8"/>
  <c r="HY135" i="8"/>
  <c r="HY190" i="8" s="1"/>
  <c r="HY140" i="8"/>
  <c r="HY143" i="8"/>
  <c r="HY162" i="8" s="1"/>
  <c r="ID228" i="8" s="1"/>
  <c r="HY136" i="8"/>
  <c r="HY139" i="8"/>
  <c r="HY137" i="8"/>
  <c r="HV111" i="8"/>
  <c r="HV205" i="8" s="1"/>
  <c r="HW213" i="8" s="1"/>
  <c r="HW57" i="8" s="1"/>
  <c r="HW104" i="8" s="1"/>
  <c r="HX122" i="8"/>
  <c r="HX207" i="8" s="1"/>
  <c r="HY215" i="8" s="1"/>
  <c r="HY59" i="8" s="1"/>
  <c r="HY113" i="8" s="1"/>
  <c r="EO243" i="11"/>
  <c r="EO245" i="11"/>
  <c r="EO253" i="11" s="1"/>
  <c r="HY156" i="8"/>
  <c r="IA224" i="8" s="1"/>
  <c r="HY184" i="8"/>
  <c r="IA226" i="8" s="1"/>
  <c r="EM255" i="8"/>
  <c r="EM247" i="8" s="1"/>
  <c r="EM249" i="8" s="1"/>
  <c r="EM257" i="8" s="1"/>
  <c r="EN245" i="8" s="1"/>
  <c r="LP50" i="2"/>
  <c r="HY200" i="8" l="1"/>
  <c r="HW78" i="9"/>
  <c r="HW81" i="9"/>
  <c r="HW85" i="9"/>
  <c r="HW83" i="9"/>
  <c r="HW77" i="9"/>
  <c r="HW82" i="9"/>
  <c r="HW84" i="9"/>
  <c r="HW80" i="9"/>
  <c r="HW79" i="9"/>
  <c r="IB138" i="11"/>
  <c r="IB137" i="11"/>
  <c r="IB141" i="11"/>
  <c r="IB135" i="11"/>
  <c r="IB136" i="11"/>
  <c r="IB140" i="11"/>
  <c r="IB143" i="11"/>
  <c r="IB162" i="11" s="1"/>
  <c r="IG228" i="11" s="1"/>
  <c r="IB142" i="11"/>
  <c r="IB139" i="11"/>
  <c r="HT188" i="8"/>
  <c r="HT192" i="8" s="1"/>
  <c r="HT198" i="8"/>
  <c r="HT154" i="8"/>
  <c r="HT182" i="8"/>
  <c r="IA194" i="11"/>
  <c r="IA98" i="12"/>
  <c r="IB122" i="11"/>
  <c r="IB207" i="11" s="1"/>
  <c r="IC215" i="11" s="1"/>
  <c r="IC59" i="11" s="1"/>
  <c r="IC114" i="11" s="1"/>
  <c r="HT133" i="8"/>
  <c r="HT209" i="8" s="1"/>
  <c r="HU217" i="8" s="1"/>
  <c r="HU61" i="8" s="1"/>
  <c r="IC230" i="11"/>
  <c r="IC232" i="11" s="1"/>
  <c r="HY144" i="8"/>
  <c r="HY211" i="8" s="1"/>
  <c r="HZ219" i="8" s="1"/>
  <c r="HZ63" i="8" s="1"/>
  <c r="HZ139" i="8" s="1"/>
  <c r="ID188" i="11"/>
  <c r="ID192" i="11" s="1"/>
  <c r="ID182" i="11"/>
  <c r="ID154" i="11"/>
  <c r="ID198" i="11"/>
  <c r="ID133" i="11"/>
  <c r="ID209" i="11" s="1"/>
  <c r="IE217" i="11" s="1"/>
  <c r="IE61" i="11" s="1"/>
  <c r="IC104" i="11"/>
  <c r="IC103" i="11"/>
  <c r="IC107" i="11"/>
  <c r="IC109" i="11"/>
  <c r="IC110" i="11"/>
  <c r="IC106" i="11"/>
  <c r="IA77" i="12"/>
  <c r="IA78" i="12"/>
  <c r="IA80" i="12"/>
  <c r="IA82" i="12"/>
  <c r="IA81" i="12"/>
  <c r="IA85" i="12"/>
  <c r="IA84" i="12"/>
  <c r="IA83" i="12"/>
  <c r="IA79" i="12"/>
  <c r="IC108" i="11"/>
  <c r="IC105" i="11"/>
  <c r="HY119" i="8"/>
  <c r="HW102" i="8"/>
  <c r="HY118" i="8"/>
  <c r="HW105" i="8"/>
  <c r="HY117" i="8"/>
  <c r="HW108" i="8"/>
  <c r="HY114" i="8"/>
  <c r="HW109" i="8"/>
  <c r="HY121" i="8"/>
  <c r="HW110" i="8"/>
  <c r="HY120" i="8"/>
  <c r="HW106" i="8"/>
  <c r="HY115" i="8"/>
  <c r="HW107" i="8"/>
  <c r="HW103" i="8"/>
  <c r="HY116" i="8"/>
  <c r="EO255" i="11"/>
  <c r="EO247" i="11" s="1"/>
  <c r="EO249" i="11" s="1"/>
  <c r="EO257" i="11" s="1"/>
  <c r="HY194" i="8"/>
  <c r="HY98" i="9"/>
  <c r="IA230" i="8"/>
  <c r="IA232" i="8" s="1"/>
  <c r="EM251" i="8"/>
  <c r="EN243" i="8" s="1"/>
  <c r="EM259" i="8"/>
  <c r="LO50" i="2"/>
  <c r="HW86" i="9" l="1"/>
  <c r="HW102" i="9" s="1"/>
  <c r="HX104" i="9" s="1"/>
  <c r="HX42" i="9" s="1"/>
  <c r="IC119" i="11"/>
  <c r="IC116" i="11"/>
  <c r="IC121" i="11"/>
  <c r="IC118" i="11"/>
  <c r="IC115" i="11"/>
  <c r="IC113" i="11"/>
  <c r="HU125" i="8"/>
  <c r="HU132" i="8"/>
  <c r="HU160" i="8" s="1"/>
  <c r="HU127" i="8"/>
  <c r="HU126" i="8"/>
  <c r="HU129" i="8"/>
  <c r="HU130" i="8"/>
  <c r="HU128" i="8"/>
  <c r="HU131" i="8"/>
  <c r="HU124" i="8"/>
  <c r="IB144" i="11"/>
  <c r="IB211" i="11" s="1"/>
  <c r="IC219" i="11" s="1"/>
  <c r="IC63" i="11" s="1"/>
  <c r="IB200" i="11"/>
  <c r="IB190" i="11"/>
  <c r="IB156" i="11"/>
  <c r="ID224" i="11" s="1"/>
  <c r="IB184" i="11"/>
  <c r="ID226" i="11" s="1"/>
  <c r="IC120" i="11"/>
  <c r="IC117" i="11"/>
  <c r="HZ141" i="8"/>
  <c r="HZ135" i="8"/>
  <c r="HZ156" i="8" s="1"/>
  <c r="IB224" i="8" s="1"/>
  <c r="HZ143" i="8"/>
  <c r="HZ162" i="8" s="1"/>
  <c r="IE228" i="8" s="1"/>
  <c r="HZ140" i="8"/>
  <c r="HZ138" i="8"/>
  <c r="HZ142" i="8"/>
  <c r="HZ136" i="8"/>
  <c r="HZ137" i="8"/>
  <c r="HW111" i="8"/>
  <c r="HW205" i="8" s="1"/>
  <c r="HX213" i="8" s="1"/>
  <c r="HX57" i="8" s="1"/>
  <c r="HX108" i="8" s="1"/>
  <c r="IE128" i="11"/>
  <c r="IE132" i="11"/>
  <c r="IE160" i="11" s="1"/>
  <c r="IE130" i="11"/>
  <c r="IE126" i="11"/>
  <c r="IE127" i="11"/>
  <c r="IE131" i="11"/>
  <c r="IE125" i="11"/>
  <c r="IE129" i="11"/>
  <c r="IE124" i="11"/>
  <c r="IC111" i="11"/>
  <c r="IC205" i="11" s="1"/>
  <c r="ID213" i="11" s="1"/>
  <c r="ID57" i="11" s="1"/>
  <c r="ID103" i="11" s="1"/>
  <c r="IA86" i="12"/>
  <c r="IA102" i="12" s="1"/>
  <c r="IB104" i="12" s="1"/>
  <c r="IB42" i="12" s="1"/>
  <c r="HY122" i="8"/>
  <c r="HY207" i="8" s="1"/>
  <c r="HZ215" i="8" s="1"/>
  <c r="HZ59" i="8" s="1"/>
  <c r="HZ113" i="8" s="1"/>
  <c r="EP245" i="11"/>
  <c r="EO251" i="11"/>
  <c r="EP243" i="11" s="1"/>
  <c r="EO259" i="11"/>
  <c r="EN253" i="8"/>
  <c r="EN255" i="8" s="1"/>
  <c r="EN247" i="8" s="1"/>
  <c r="EN249" i="8" s="1"/>
  <c r="LN50" i="2"/>
  <c r="HZ144" i="8" l="1"/>
  <c r="HZ211" i="8" s="1"/>
  <c r="IA219" i="8" s="1"/>
  <c r="IA63" i="8" s="1"/>
  <c r="IA140" i="8" s="1"/>
  <c r="HX83" i="9"/>
  <c r="HX79" i="9"/>
  <c r="HX80" i="9"/>
  <c r="HX78" i="9"/>
  <c r="HX81" i="9"/>
  <c r="HX82" i="9"/>
  <c r="HX85" i="9"/>
  <c r="HX77" i="9"/>
  <c r="HX84" i="9"/>
  <c r="ID230" i="11"/>
  <c r="ID232" i="11" s="1"/>
  <c r="HU133" i="8"/>
  <c r="HU209" i="8" s="1"/>
  <c r="HV217" i="8" s="1"/>
  <c r="HV61" i="8" s="1"/>
  <c r="HZ190" i="8"/>
  <c r="IB194" i="11"/>
  <c r="IB98" i="12"/>
  <c r="IC141" i="11"/>
  <c r="IC136" i="11"/>
  <c r="IC138" i="11"/>
  <c r="IC142" i="11"/>
  <c r="IC143" i="11"/>
  <c r="IC162" i="11" s="1"/>
  <c r="IH228" i="11" s="1"/>
  <c r="IC140" i="11"/>
  <c r="IC135" i="11"/>
  <c r="IC139" i="11"/>
  <c r="IC137" i="11"/>
  <c r="HU198" i="8"/>
  <c r="HU182" i="8"/>
  <c r="HU188" i="8"/>
  <c r="HU192" i="8" s="1"/>
  <c r="HU154" i="8"/>
  <c r="HZ184" i="8"/>
  <c r="IB226" i="8" s="1"/>
  <c r="IB230" i="8" s="1"/>
  <c r="IB232" i="8" s="1"/>
  <c r="HZ200" i="8"/>
  <c r="IC122" i="11"/>
  <c r="IC207" i="11" s="1"/>
  <c r="ID215" i="11" s="1"/>
  <c r="ID59" i="11" s="1"/>
  <c r="HX106" i="8"/>
  <c r="HX102" i="8"/>
  <c r="HX104" i="8"/>
  <c r="IE188" i="11"/>
  <c r="IE192" i="11" s="1"/>
  <c r="IE154" i="11"/>
  <c r="IE198" i="11"/>
  <c r="IE182" i="11"/>
  <c r="HX103" i="8"/>
  <c r="HX105" i="8"/>
  <c r="HX107" i="8"/>
  <c r="IE133" i="11"/>
  <c r="IE209" i="11" s="1"/>
  <c r="IF217" i="11" s="1"/>
  <c r="IF61" i="11" s="1"/>
  <c r="HX110" i="8"/>
  <c r="HX109" i="8"/>
  <c r="ID104" i="11"/>
  <c r="ID107" i="11"/>
  <c r="ID105" i="11"/>
  <c r="ID111" i="11" s="1"/>
  <c r="ID205" i="11" s="1"/>
  <c r="IE213" i="11" s="1"/>
  <c r="IE57" i="11" s="1"/>
  <c r="ID109" i="11"/>
  <c r="ID108" i="11"/>
  <c r="ID106" i="11"/>
  <c r="ID110" i="11"/>
  <c r="ID102" i="11"/>
  <c r="IB82" i="12"/>
  <c r="IB77" i="12"/>
  <c r="IB78" i="12"/>
  <c r="IB83" i="12"/>
  <c r="IB84" i="12"/>
  <c r="IB85" i="12"/>
  <c r="IB80" i="12"/>
  <c r="IB81" i="12"/>
  <c r="IB79" i="12"/>
  <c r="HZ119" i="8"/>
  <c r="HZ116" i="8"/>
  <c r="HZ120" i="8"/>
  <c r="HZ114" i="8"/>
  <c r="HZ115" i="8"/>
  <c r="HZ118" i="8"/>
  <c r="HZ117" i="8"/>
  <c r="HZ121" i="8"/>
  <c r="EP253" i="11"/>
  <c r="EP255" i="11" s="1"/>
  <c r="EP247" i="11" s="1"/>
  <c r="EP249" i="11" s="1"/>
  <c r="EP257" i="11" s="1"/>
  <c r="EN257" i="8"/>
  <c r="EO245" i="8" s="1"/>
  <c r="EN251" i="8"/>
  <c r="HZ194" i="8"/>
  <c r="HZ98" i="9"/>
  <c r="EN259" i="8"/>
  <c r="LM50" i="2"/>
  <c r="IA135" i="8" l="1"/>
  <c r="IA142" i="8"/>
  <c r="IA139" i="8"/>
  <c r="IA137" i="8"/>
  <c r="IA136" i="8"/>
  <c r="IA143" i="8"/>
  <c r="IA162" i="8" s="1"/>
  <c r="IF228" i="8" s="1"/>
  <c r="IA138" i="8"/>
  <c r="IA141" i="8"/>
  <c r="HX86" i="9"/>
  <c r="HX102" i="9" s="1"/>
  <c r="HY104" i="9" s="1"/>
  <c r="HY42" i="9" s="1"/>
  <c r="HX111" i="8"/>
  <c r="HX205" i="8" s="1"/>
  <c r="HY213" i="8" s="1"/>
  <c r="HY57" i="8" s="1"/>
  <c r="HY109" i="8" s="1"/>
  <c r="ID116" i="11"/>
  <c r="ID120" i="11"/>
  <c r="ID113" i="11"/>
  <c r="ID115" i="11"/>
  <c r="ID117" i="11"/>
  <c r="ID118" i="11"/>
  <c r="ID121" i="11"/>
  <c r="ID114" i="11"/>
  <c r="ID122" i="11" s="1"/>
  <c r="ID207" i="11" s="1"/>
  <c r="IE215" i="11" s="1"/>
  <c r="IE59" i="11" s="1"/>
  <c r="IE118" i="11" s="1"/>
  <c r="ID119" i="11"/>
  <c r="HZ122" i="8"/>
  <c r="HZ207" i="8" s="1"/>
  <c r="IA215" i="8" s="1"/>
  <c r="IA59" i="8" s="1"/>
  <c r="IA117" i="8" s="1"/>
  <c r="IC144" i="11"/>
  <c r="IC211" i="11" s="1"/>
  <c r="ID219" i="11" s="1"/>
  <c r="ID63" i="11" s="1"/>
  <c r="IC200" i="11"/>
  <c r="IC184" i="11"/>
  <c r="IE226" i="11" s="1"/>
  <c r="IC190" i="11"/>
  <c r="IC156" i="11"/>
  <c r="IE224" i="11" s="1"/>
  <c r="HV125" i="8"/>
  <c r="HV128" i="8"/>
  <c r="HV132" i="8"/>
  <c r="HV160" i="8" s="1"/>
  <c r="HV130" i="8"/>
  <c r="HV126" i="8"/>
  <c r="HV131" i="8"/>
  <c r="HV124" i="8"/>
  <c r="HV129" i="8"/>
  <c r="HV127" i="8"/>
  <c r="IF131" i="11"/>
  <c r="IF127" i="11"/>
  <c r="IF129" i="11"/>
  <c r="IF132" i="11"/>
  <c r="IF160" i="11" s="1"/>
  <c r="IF128" i="11"/>
  <c r="IF130" i="11"/>
  <c r="IF126" i="11"/>
  <c r="IF125" i="11"/>
  <c r="IF124" i="11"/>
  <c r="IB86" i="12"/>
  <c r="IB102" i="12" s="1"/>
  <c r="IC104" i="12" s="1"/>
  <c r="IC42" i="12" s="1"/>
  <c r="IE108" i="11"/>
  <c r="IE109" i="11"/>
  <c r="IE102" i="11"/>
  <c r="IE105" i="11"/>
  <c r="IE110" i="11"/>
  <c r="IE103" i="11"/>
  <c r="IE104" i="11"/>
  <c r="IE106" i="11"/>
  <c r="IE107" i="11"/>
  <c r="EO253" i="8"/>
  <c r="EO255" i="8" s="1"/>
  <c r="EO247" i="8" s="1"/>
  <c r="EO249" i="8" s="1"/>
  <c r="EO257" i="8" s="1"/>
  <c r="EP245" i="8" s="1"/>
  <c r="EO243" i="8"/>
  <c r="EQ245" i="11"/>
  <c r="EP259" i="11"/>
  <c r="EP251" i="11"/>
  <c r="EQ243" i="11" s="1"/>
  <c r="IA184" i="8"/>
  <c r="IC226" i="8" s="1"/>
  <c r="IA200" i="8"/>
  <c r="IA156" i="8"/>
  <c r="IC224" i="8" s="1"/>
  <c r="IA190" i="8"/>
  <c r="IA144" i="8"/>
  <c r="IA211" i="8" s="1"/>
  <c r="IB219" i="8" s="1"/>
  <c r="IB63" i="8" s="1"/>
  <c r="LL50" i="2"/>
  <c r="HY79" i="9" l="1"/>
  <c r="HY81" i="9"/>
  <c r="HY84" i="9"/>
  <c r="HY83" i="9"/>
  <c r="HY82" i="9"/>
  <c r="HY85" i="9"/>
  <c r="HY78" i="9"/>
  <c r="HY77" i="9"/>
  <c r="HY80" i="9"/>
  <c r="ID143" i="11"/>
  <c r="ID162" i="11" s="1"/>
  <c r="II228" i="11" s="1"/>
  <c r="ID139" i="11"/>
  <c r="ID141" i="11"/>
  <c r="ID136" i="11"/>
  <c r="ID142" i="11"/>
  <c r="ID138" i="11"/>
  <c r="ID137" i="11"/>
  <c r="ID140" i="11"/>
  <c r="ID135" i="11"/>
  <c r="HY107" i="8"/>
  <c r="HV154" i="8"/>
  <c r="HV198" i="8"/>
  <c r="HV182" i="8"/>
  <c r="HV188" i="8"/>
  <c r="HV192" i="8" s="1"/>
  <c r="HY104" i="8"/>
  <c r="IE121" i="11"/>
  <c r="IA113" i="8"/>
  <c r="IA114" i="8"/>
  <c r="HY110" i="8"/>
  <c r="IE114" i="11"/>
  <c r="IA120" i="8"/>
  <c r="HY103" i="8"/>
  <c r="IE120" i="11"/>
  <c r="IA115" i="8"/>
  <c r="HY108" i="8"/>
  <c r="HY105" i="8"/>
  <c r="IE119" i="11"/>
  <c r="IA116" i="8"/>
  <c r="HY106" i="8"/>
  <c r="IE116" i="11"/>
  <c r="IA118" i="8"/>
  <c r="IE113" i="11"/>
  <c r="HY102" i="8"/>
  <c r="IA121" i="8"/>
  <c r="IE117" i="11"/>
  <c r="HV133" i="8"/>
  <c r="HV209" i="8" s="1"/>
  <c r="HW217" i="8" s="1"/>
  <c r="HW61" i="8" s="1"/>
  <c r="IE230" i="11"/>
  <c r="IE232" i="11" s="1"/>
  <c r="IA119" i="8"/>
  <c r="IE115" i="11"/>
  <c r="IC194" i="11"/>
  <c r="IC98" i="12"/>
  <c r="IF133" i="11"/>
  <c r="IF209" i="11" s="1"/>
  <c r="IG217" i="11" s="1"/>
  <c r="IG61" i="11" s="1"/>
  <c r="IG126" i="11" s="1"/>
  <c r="IF188" i="11"/>
  <c r="IF192" i="11" s="1"/>
  <c r="IF198" i="11"/>
  <c r="IF154" i="11"/>
  <c r="IF182" i="11"/>
  <c r="IE111" i="11"/>
  <c r="IE205" i="11" s="1"/>
  <c r="IF213" i="11" s="1"/>
  <c r="IF57" i="11" s="1"/>
  <c r="IF107" i="11" s="1"/>
  <c r="IC84" i="12"/>
  <c r="IC80" i="12"/>
  <c r="IC83" i="12"/>
  <c r="IC78" i="12"/>
  <c r="IC82" i="12"/>
  <c r="IC79" i="12"/>
  <c r="IC85" i="12"/>
  <c r="IC81" i="12"/>
  <c r="IC77" i="12"/>
  <c r="HY111" i="8"/>
  <c r="HY205" i="8" s="1"/>
  <c r="HZ213" i="8" s="1"/>
  <c r="HZ57" i="8" s="1"/>
  <c r="HZ104" i="8" s="1"/>
  <c r="IA122" i="8"/>
  <c r="IA207" i="8" s="1"/>
  <c r="IB215" i="8" s="1"/>
  <c r="IB59" i="8" s="1"/>
  <c r="EQ253" i="11"/>
  <c r="EQ255" i="11" s="1"/>
  <c r="EQ247" i="11" s="1"/>
  <c r="EQ249" i="11" s="1"/>
  <c r="EQ257" i="11" s="1"/>
  <c r="IA194" i="8"/>
  <c r="IA98" i="9"/>
  <c r="IC230" i="8"/>
  <c r="IC232" i="8" s="1"/>
  <c r="IB141" i="8"/>
  <c r="IB136" i="8"/>
  <c r="IB138" i="8"/>
  <c r="IB135" i="8"/>
  <c r="IB140" i="8"/>
  <c r="IB143" i="8"/>
  <c r="IB162" i="8" s="1"/>
  <c r="IG228" i="8" s="1"/>
  <c r="IB142" i="8"/>
  <c r="IB137" i="8"/>
  <c r="IB139" i="8"/>
  <c r="EO259" i="8"/>
  <c r="EO251" i="8"/>
  <c r="LK50" i="2"/>
  <c r="HY86" i="9" l="1"/>
  <c r="HY102" i="9" s="1"/>
  <c r="HZ104" i="9" s="1"/>
  <c r="HZ42" i="9" s="1"/>
  <c r="HW126" i="8"/>
  <c r="HW125" i="8"/>
  <c r="HW128" i="8"/>
  <c r="HW129" i="8"/>
  <c r="HW124" i="8"/>
  <c r="HW127" i="8"/>
  <c r="HW131" i="8"/>
  <c r="HW132" i="8"/>
  <c r="HW160" i="8" s="1"/>
  <c r="HW130" i="8"/>
  <c r="ID184" i="11"/>
  <c r="IF226" i="11" s="1"/>
  <c r="ID200" i="11"/>
  <c r="ID190" i="11"/>
  <c r="ID156" i="11"/>
  <c r="IF224" i="11" s="1"/>
  <c r="IE122" i="11"/>
  <c r="IE207" i="11" s="1"/>
  <c r="IF215" i="11" s="1"/>
  <c r="IF59" i="11" s="1"/>
  <c r="ID144" i="11"/>
  <c r="ID211" i="11" s="1"/>
  <c r="IE219" i="11" s="1"/>
  <c r="IE63" i="11" s="1"/>
  <c r="IG132" i="11"/>
  <c r="IG160" i="11" s="1"/>
  <c r="IG127" i="11"/>
  <c r="IG131" i="11"/>
  <c r="IG125" i="11"/>
  <c r="IG124" i="11"/>
  <c r="IG188" i="11" s="1"/>
  <c r="IG192" i="11" s="1"/>
  <c r="IG129" i="11"/>
  <c r="IG130" i="11"/>
  <c r="IG128" i="11"/>
  <c r="IG154" i="11"/>
  <c r="IF103" i="11"/>
  <c r="IF102" i="11"/>
  <c r="IF109" i="11"/>
  <c r="IF104" i="11"/>
  <c r="IF110" i="11"/>
  <c r="IF105" i="11"/>
  <c r="IF106" i="11"/>
  <c r="IC86" i="12"/>
  <c r="IC102" i="12" s="1"/>
  <c r="ID104" i="12" s="1"/>
  <c r="ID42" i="12" s="1"/>
  <c r="ID77" i="12" s="1"/>
  <c r="IF108" i="11"/>
  <c r="HZ109" i="8"/>
  <c r="HZ106" i="8"/>
  <c r="HZ108" i="8"/>
  <c r="HZ103" i="8"/>
  <c r="HZ110" i="8"/>
  <c r="HZ102" i="8"/>
  <c r="HZ105" i="8"/>
  <c r="HZ107" i="8"/>
  <c r="IB118" i="8"/>
  <c r="IB119" i="8"/>
  <c r="IB121" i="8"/>
  <c r="IB116" i="8"/>
  <c r="IB117" i="8"/>
  <c r="IB114" i="8"/>
  <c r="IB115" i="8"/>
  <c r="IB120" i="8"/>
  <c r="IB113" i="8"/>
  <c r="EQ259" i="11"/>
  <c r="ER245" i="11"/>
  <c r="EQ251" i="11"/>
  <c r="ER243" i="11" s="1"/>
  <c r="IB184" i="8"/>
  <c r="ID226" i="8" s="1"/>
  <c r="IB156" i="8"/>
  <c r="ID224" i="8" s="1"/>
  <c r="IB190" i="8"/>
  <c r="IB200" i="8"/>
  <c r="IB144" i="8"/>
  <c r="IB211" i="8" s="1"/>
  <c r="IC219" i="8" s="1"/>
  <c r="IC63" i="8" s="1"/>
  <c r="EP243" i="8"/>
  <c r="EP253" i="8"/>
  <c r="LJ50" i="2"/>
  <c r="IG182" i="11" l="1"/>
  <c r="IG198" i="11"/>
  <c r="HZ80" i="9"/>
  <c r="HZ81" i="9"/>
  <c r="HZ83" i="9"/>
  <c r="HZ79" i="9"/>
  <c r="HZ85" i="9"/>
  <c r="HZ77" i="9"/>
  <c r="HZ84" i="9"/>
  <c r="HZ82" i="9"/>
  <c r="HZ78" i="9"/>
  <c r="ID194" i="11"/>
  <c r="ID98" i="12"/>
  <c r="IG133" i="11"/>
  <c r="IG209" i="11" s="1"/>
  <c r="IH217" i="11" s="1"/>
  <c r="IH61" i="11" s="1"/>
  <c r="IH129" i="11" s="1"/>
  <c r="HW198" i="8"/>
  <c r="HW188" i="8"/>
  <c r="HW192" i="8" s="1"/>
  <c r="HW182" i="8"/>
  <c r="HW154" i="8"/>
  <c r="IE137" i="11"/>
  <c r="IE138" i="11"/>
  <c r="IE136" i="11"/>
  <c r="IE143" i="11"/>
  <c r="IE162" i="11" s="1"/>
  <c r="IJ228" i="11" s="1"/>
  <c r="IE140" i="11"/>
  <c r="IE135" i="11"/>
  <c r="IE142" i="11"/>
  <c r="IE139" i="11"/>
  <c r="IE141" i="11"/>
  <c r="IF116" i="11"/>
  <c r="IF114" i="11"/>
  <c r="IF119" i="11"/>
  <c r="IF115" i="11"/>
  <c r="IF118" i="11"/>
  <c r="IF120" i="11"/>
  <c r="IF121" i="11"/>
  <c r="IF113" i="11"/>
  <c r="IF117" i="11"/>
  <c r="HW133" i="8"/>
  <c r="HW209" i="8" s="1"/>
  <c r="HX217" i="8" s="1"/>
  <c r="HX61" i="8" s="1"/>
  <c r="IF230" i="11"/>
  <c r="IF232" i="11" s="1"/>
  <c r="IF111" i="11"/>
  <c r="IF205" i="11" s="1"/>
  <c r="IG213" i="11" s="1"/>
  <c r="IG57" i="11" s="1"/>
  <c r="IG104" i="11" s="1"/>
  <c r="ID85" i="12"/>
  <c r="ID79" i="12"/>
  <c r="ID82" i="12"/>
  <c r="ID80" i="12"/>
  <c r="ID84" i="12"/>
  <c r="ID81" i="12"/>
  <c r="ID83" i="12"/>
  <c r="ID78" i="12"/>
  <c r="HZ111" i="8"/>
  <c r="HZ205" i="8" s="1"/>
  <c r="IA213" i="8" s="1"/>
  <c r="IA57" i="8" s="1"/>
  <c r="IA110" i="8" s="1"/>
  <c r="IB122" i="8"/>
  <c r="IB207" i="8" s="1"/>
  <c r="IC215" i="8" s="1"/>
  <c r="IC59" i="8" s="1"/>
  <c r="ER253" i="11"/>
  <c r="IC139" i="8"/>
  <c r="IC137" i="8"/>
  <c r="IC142" i="8"/>
  <c r="IC140" i="8"/>
  <c r="IC143" i="8"/>
  <c r="IC162" i="8" s="1"/>
  <c r="IH228" i="8" s="1"/>
  <c r="IC135" i="8"/>
  <c r="IC136" i="8"/>
  <c r="IC141" i="8"/>
  <c r="IC138" i="8"/>
  <c r="IB98" i="9"/>
  <c r="IB194" i="8"/>
  <c r="ID230" i="8"/>
  <c r="ID232" i="8" s="1"/>
  <c r="EP255" i="8"/>
  <c r="EP247" i="8" s="1"/>
  <c r="EP249" i="8" s="1"/>
  <c r="EP257" i="8" s="1"/>
  <c r="LI50" i="2"/>
  <c r="HZ86" i="9" l="1"/>
  <c r="HZ102" i="9" s="1"/>
  <c r="IA104" i="9" s="1"/>
  <c r="IA42" i="9" s="1"/>
  <c r="IH132" i="11"/>
  <c r="IH160" i="11" s="1"/>
  <c r="IH128" i="11"/>
  <c r="IH125" i="11"/>
  <c r="IE144" i="11"/>
  <c r="IE211" i="11" s="1"/>
  <c r="IF219" i="11" s="1"/>
  <c r="IF63" i="11" s="1"/>
  <c r="IH131" i="11"/>
  <c r="IH127" i="11"/>
  <c r="IH124" i="11"/>
  <c r="IH126" i="11"/>
  <c r="IF122" i="11"/>
  <c r="IF207" i="11" s="1"/>
  <c r="IG215" i="11" s="1"/>
  <c r="IG59" i="11" s="1"/>
  <c r="IH130" i="11"/>
  <c r="HX127" i="8"/>
  <c r="HX130" i="8"/>
  <c r="HX131" i="8"/>
  <c r="HX125" i="8"/>
  <c r="HX129" i="8"/>
  <c r="HX128" i="8"/>
  <c r="HX126" i="8"/>
  <c r="HX124" i="8"/>
  <c r="HX132" i="8"/>
  <c r="HX160" i="8" s="1"/>
  <c r="IE200" i="11"/>
  <c r="IE156" i="11"/>
  <c r="IG224" i="11" s="1"/>
  <c r="IE190" i="11"/>
  <c r="IE184" i="11"/>
  <c r="IG226" i="11" s="1"/>
  <c r="IG230" i="11" s="1"/>
  <c r="IG232" i="11" s="1"/>
  <c r="IH133" i="11"/>
  <c r="IH209" i="11" s="1"/>
  <c r="II217" i="11" s="1"/>
  <c r="II61" i="11" s="1"/>
  <c r="II124" i="11" s="1"/>
  <c r="II188" i="11" s="1"/>
  <c r="II192" i="11" s="1"/>
  <c r="IG103" i="11"/>
  <c r="IG107" i="11"/>
  <c r="IG109" i="11"/>
  <c r="IG105" i="11"/>
  <c r="IG110" i="11"/>
  <c r="IG108" i="11"/>
  <c r="IG106" i="11"/>
  <c r="IH198" i="11"/>
  <c r="IH154" i="11"/>
  <c r="IH188" i="11"/>
  <c r="IH192" i="11" s="1"/>
  <c r="IH182" i="11"/>
  <c r="ID86" i="12"/>
  <c r="ID102" i="12" s="1"/>
  <c r="IE104" i="12" s="1"/>
  <c r="IE42" i="12" s="1"/>
  <c r="IE80" i="12" s="1"/>
  <c r="IG102" i="11"/>
  <c r="IA106" i="8"/>
  <c r="IA102" i="8"/>
  <c r="IA107" i="8"/>
  <c r="IA108" i="8"/>
  <c r="IA109" i="8"/>
  <c r="IA105" i="8"/>
  <c r="IA104" i="8"/>
  <c r="IA103" i="8"/>
  <c r="IC113" i="8"/>
  <c r="IC118" i="8"/>
  <c r="IC119" i="8"/>
  <c r="IC117" i="8"/>
  <c r="IC120" i="8"/>
  <c r="IC114" i="8"/>
  <c r="IC116" i="8"/>
  <c r="IC115" i="8"/>
  <c r="IC121" i="8"/>
  <c r="ER255" i="11"/>
  <c r="ER247" i="11" s="1"/>
  <c r="ER249" i="11" s="1"/>
  <c r="IC144" i="8"/>
  <c r="IC211" i="8" s="1"/>
  <c r="ID219" i="8" s="1"/>
  <c r="ID63" i="8" s="1"/>
  <c r="IC184" i="8"/>
  <c r="IE226" i="8" s="1"/>
  <c r="IC200" i="8"/>
  <c r="IC190" i="8"/>
  <c r="IC156" i="8"/>
  <c r="IE224" i="8" s="1"/>
  <c r="EP259" i="8"/>
  <c r="EQ245" i="8"/>
  <c r="EP251" i="8"/>
  <c r="LH50" i="2"/>
  <c r="IA84" i="9" l="1"/>
  <c r="IA80" i="9"/>
  <c r="IA83" i="9"/>
  <c r="IA79" i="9"/>
  <c r="IA78" i="9"/>
  <c r="IA77" i="9"/>
  <c r="IA82" i="9"/>
  <c r="IA81" i="9"/>
  <c r="IA85" i="9"/>
  <c r="IE98" i="12"/>
  <c r="IE194" i="11"/>
  <c r="IG116" i="11"/>
  <c r="IG121" i="11"/>
  <c r="IG113" i="11"/>
  <c r="IG119" i="11"/>
  <c r="IG118" i="11"/>
  <c r="IG114" i="11"/>
  <c r="IG120" i="11"/>
  <c r="IG115" i="11"/>
  <c r="IG117" i="11"/>
  <c r="HX198" i="8"/>
  <c r="HX188" i="8"/>
  <c r="HX192" i="8" s="1"/>
  <c r="HX154" i="8"/>
  <c r="HX182" i="8"/>
  <c r="IF139" i="11"/>
  <c r="IF137" i="11"/>
  <c r="IF136" i="11"/>
  <c r="IF143" i="11"/>
  <c r="IF162" i="11" s="1"/>
  <c r="IK228" i="11" s="1"/>
  <c r="IF142" i="11"/>
  <c r="IF138" i="11"/>
  <c r="IF140" i="11"/>
  <c r="IF141" i="11"/>
  <c r="IF135" i="11"/>
  <c r="HX133" i="8"/>
  <c r="HX209" i="8" s="1"/>
  <c r="HY217" i="8" s="1"/>
  <c r="HY61" i="8" s="1"/>
  <c r="II128" i="11"/>
  <c r="II126" i="11"/>
  <c r="II130" i="11"/>
  <c r="II127" i="11"/>
  <c r="II131" i="11"/>
  <c r="II198" i="11"/>
  <c r="II182" i="11"/>
  <c r="II154" i="11"/>
  <c r="II125" i="11"/>
  <c r="II132" i="11"/>
  <c r="II160" i="11" s="1"/>
  <c r="II129" i="11"/>
  <c r="IE78" i="12"/>
  <c r="IE84" i="12"/>
  <c r="IE79" i="12"/>
  <c r="IE85" i="12"/>
  <c r="IG111" i="11"/>
  <c r="IG205" i="11" s="1"/>
  <c r="IH213" i="11" s="1"/>
  <c r="IH57" i="11" s="1"/>
  <c r="IE82" i="12"/>
  <c r="IE77" i="12"/>
  <c r="IE83" i="12"/>
  <c r="IE81" i="12"/>
  <c r="IA111" i="8"/>
  <c r="IA205" i="8" s="1"/>
  <c r="IB213" i="8" s="1"/>
  <c r="IB57" i="8" s="1"/>
  <c r="IC122" i="8"/>
  <c r="IC207" i="8" s="1"/>
  <c r="ID215" i="8" s="1"/>
  <c r="ID59" i="8" s="1"/>
  <c r="ID113" i="8" s="1"/>
  <c r="ER257" i="11"/>
  <c r="ES245" i="11" s="1"/>
  <c r="ER251" i="11"/>
  <c r="ES243" i="11" s="1"/>
  <c r="ER259" i="11"/>
  <c r="IE230" i="8"/>
  <c r="IE232" i="8" s="1"/>
  <c r="IC194" i="8"/>
  <c r="IC98" i="9"/>
  <c r="ID140" i="8"/>
  <c r="ID138" i="8"/>
  <c r="ID139" i="8"/>
  <c r="ID142" i="8"/>
  <c r="ID137" i="8"/>
  <c r="ID136" i="8"/>
  <c r="ID143" i="8"/>
  <c r="ID162" i="8" s="1"/>
  <c r="II228" i="8" s="1"/>
  <c r="ID135" i="8"/>
  <c r="ID141" i="8"/>
  <c r="EQ243" i="8"/>
  <c r="EQ253" i="8"/>
  <c r="LG50" i="2"/>
  <c r="IA86" i="9" l="1"/>
  <c r="IA102" i="9" s="1"/>
  <c r="IB104" i="9" s="1"/>
  <c r="IB42" i="9" s="1"/>
  <c r="IF144" i="11"/>
  <c r="IF211" i="11" s="1"/>
  <c r="IG219" i="11" s="1"/>
  <c r="IG63" i="11" s="1"/>
  <c r="IG141" i="11" s="1"/>
  <c r="IG122" i="11"/>
  <c r="IG207" i="11" s="1"/>
  <c r="IH215" i="11" s="1"/>
  <c r="IH59" i="11" s="1"/>
  <c r="IH113" i="11" s="1"/>
  <c r="HY129" i="8"/>
  <c r="HY126" i="8"/>
  <c r="HY125" i="8"/>
  <c r="HY130" i="8"/>
  <c r="HY132" i="8"/>
  <c r="HY160" i="8" s="1"/>
  <c r="HY127" i="8"/>
  <c r="HY124" i="8"/>
  <c r="HY131" i="8"/>
  <c r="HY128" i="8"/>
  <c r="IF184" i="11"/>
  <c r="IH226" i="11" s="1"/>
  <c r="IF156" i="11"/>
  <c r="IH224" i="11" s="1"/>
  <c r="IF200" i="11"/>
  <c r="IF190" i="11"/>
  <c r="II133" i="11"/>
  <c r="II209" i="11" s="1"/>
  <c r="IJ217" i="11" s="1"/>
  <c r="IJ61" i="11" s="1"/>
  <c r="IE86" i="12"/>
  <c r="IE102" i="12" s="1"/>
  <c r="IF104" i="12" s="1"/>
  <c r="IF42" i="12" s="1"/>
  <c r="IF79" i="12" s="1"/>
  <c r="IH108" i="11"/>
  <c r="IH109" i="11"/>
  <c r="IH110" i="11"/>
  <c r="IH105" i="11"/>
  <c r="IH103" i="11"/>
  <c r="IH102" i="11"/>
  <c r="IH104" i="11"/>
  <c r="IH106" i="11"/>
  <c r="IH107" i="11"/>
  <c r="IB104" i="8"/>
  <c r="IB105" i="8"/>
  <c r="IB109" i="8"/>
  <c r="IB102" i="8"/>
  <c r="IB106" i="8"/>
  <c r="IB107" i="8"/>
  <c r="IB103" i="8"/>
  <c r="IB110" i="8"/>
  <c r="IB108" i="8"/>
  <c r="ES253" i="11"/>
  <c r="ES255" i="11" s="1"/>
  <c r="ES247" i="11" s="1"/>
  <c r="ES249" i="11" s="1"/>
  <c r="ES257" i="11" s="1"/>
  <c r="ET245" i="11" s="1"/>
  <c r="ID116" i="8"/>
  <c r="ID115" i="8"/>
  <c r="ID118" i="8"/>
  <c r="ID121" i="8"/>
  <c r="ID119" i="8"/>
  <c r="ID120" i="8"/>
  <c r="ID117" i="8"/>
  <c r="ID114" i="8"/>
  <c r="ID144" i="8"/>
  <c r="ID211" i="8" s="1"/>
  <c r="IE219" i="8" s="1"/>
  <c r="IE63" i="8" s="1"/>
  <c r="IE142" i="8" s="1"/>
  <c r="ID156" i="8"/>
  <c r="IF224" i="8" s="1"/>
  <c r="ID190" i="8"/>
  <c r="ID200" i="8"/>
  <c r="ID184" i="8"/>
  <c r="IF226" i="8" s="1"/>
  <c r="EQ255" i="8"/>
  <c r="EQ247" i="8" s="1"/>
  <c r="EQ249" i="8" s="1"/>
  <c r="EQ257" i="8" s="1"/>
  <c r="ER245" i="8" s="1"/>
  <c r="LF50" i="2"/>
  <c r="IH121" i="11" l="1"/>
  <c r="IH119" i="11"/>
  <c r="IH116" i="11"/>
  <c r="IG143" i="11"/>
  <c r="IG162" i="11" s="1"/>
  <c r="IL228" i="11" s="1"/>
  <c r="IH115" i="11"/>
  <c r="IH117" i="11"/>
  <c r="IH120" i="11"/>
  <c r="IH118" i="11"/>
  <c r="IG142" i="11"/>
  <c r="IG136" i="11"/>
  <c r="IG140" i="11"/>
  <c r="IG139" i="11"/>
  <c r="IH114" i="11"/>
  <c r="IG135" i="11"/>
  <c r="IF230" i="8"/>
  <c r="IF232" i="8" s="1"/>
  <c r="IG137" i="11"/>
  <c r="IG138" i="11"/>
  <c r="IB77" i="9"/>
  <c r="IB78" i="9"/>
  <c r="IB79" i="9"/>
  <c r="IB80" i="9"/>
  <c r="IB81" i="9"/>
  <c r="IB85" i="9"/>
  <c r="IB83" i="9"/>
  <c r="IB82" i="9"/>
  <c r="IB84" i="9"/>
  <c r="IH230" i="11"/>
  <c r="IH232" i="11" s="1"/>
  <c r="HY133" i="8"/>
  <c r="HY209" i="8" s="1"/>
  <c r="HZ217" i="8" s="1"/>
  <c r="HZ61" i="8" s="1"/>
  <c r="IG200" i="11"/>
  <c r="IG184" i="11"/>
  <c r="II226" i="11" s="1"/>
  <c r="IF98" i="12"/>
  <c r="IF194" i="11"/>
  <c r="HY154" i="8"/>
  <c r="HY198" i="8"/>
  <c r="HY182" i="8"/>
  <c r="HY188" i="8"/>
  <c r="HY192" i="8" s="1"/>
  <c r="IF77" i="12"/>
  <c r="IF85" i="12"/>
  <c r="IF81" i="12"/>
  <c r="IF84" i="12"/>
  <c r="IF83" i="12"/>
  <c r="IF82" i="12"/>
  <c r="IF78" i="12"/>
  <c r="IF80" i="12"/>
  <c r="IJ131" i="11"/>
  <c r="IJ127" i="11"/>
  <c r="IJ125" i="11"/>
  <c r="IJ124" i="11"/>
  <c r="IJ130" i="11"/>
  <c r="IJ132" i="11"/>
  <c r="IJ160" i="11" s="1"/>
  <c r="IJ129" i="11"/>
  <c r="IJ126" i="11"/>
  <c r="IJ128" i="11"/>
  <c r="IH111" i="11"/>
  <c r="IH205" i="11" s="1"/>
  <c r="II213" i="11" s="1"/>
  <c r="II57" i="11" s="1"/>
  <c r="IB111" i="8"/>
  <c r="IB205" i="8" s="1"/>
  <c r="IC213" i="8" s="1"/>
  <c r="IC57" i="8" s="1"/>
  <c r="ID122" i="8"/>
  <c r="ID207" i="8" s="1"/>
  <c r="IE215" i="8" s="1"/>
  <c r="IE59" i="8" s="1"/>
  <c r="IE114" i="8" s="1"/>
  <c r="ES259" i="11"/>
  <c r="ES251" i="11"/>
  <c r="ET243" i="11" s="1"/>
  <c r="IE140" i="8"/>
  <c r="IE143" i="8"/>
  <c r="IE162" i="8" s="1"/>
  <c r="IJ228" i="8" s="1"/>
  <c r="IE138" i="8"/>
  <c r="IE141" i="8"/>
  <c r="IE137" i="8"/>
  <c r="IE139" i="8"/>
  <c r="IE136" i="8"/>
  <c r="EQ259" i="8"/>
  <c r="IE135" i="8"/>
  <c r="IE156" i="8" s="1"/>
  <c r="IG224" i="8" s="1"/>
  <c r="ID194" i="8"/>
  <c r="ID98" i="9"/>
  <c r="EQ251" i="8"/>
  <c r="ER243" i="8" s="1"/>
  <c r="LE50" i="2"/>
  <c r="IG156" i="11" l="1"/>
  <c r="II224" i="11" s="1"/>
  <c r="II230" i="11" s="1"/>
  <c r="II232" i="11" s="1"/>
  <c r="IG190" i="11"/>
  <c r="IH122" i="11"/>
  <c r="IH207" i="11" s="1"/>
  <c r="II215" i="11" s="1"/>
  <c r="II59" i="11" s="1"/>
  <c r="IF86" i="12"/>
  <c r="IF102" i="12" s="1"/>
  <c r="IG104" i="12" s="1"/>
  <c r="IG42" i="12" s="1"/>
  <c r="IG77" i="12" s="1"/>
  <c r="IB86" i="9"/>
  <c r="IB102" i="9" s="1"/>
  <c r="IC104" i="9" s="1"/>
  <c r="IC42" i="9" s="1"/>
  <c r="IG144" i="11"/>
  <c r="IG211" i="11" s="1"/>
  <c r="IH219" i="11" s="1"/>
  <c r="IH63" i="11" s="1"/>
  <c r="HZ131" i="8"/>
  <c r="HZ132" i="8"/>
  <c r="HZ160" i="8" s="1"/>
  <c r="HZ128" i="8"/>
  <c r="HZ126" i="8"/>
  <c r="HZ130" i="8"/>
  <c r="HZ127" i="8"/>
  <c r="HZ129" i="8"/>
  <c r="HZ124" i="8"/>
  <c r="HZ125" i="8"/>
  <c r="IJ133" i="11"/>
  <c r="IJ209" i="11" s="1"/>
  <c r="IK217" i="11" s="1"/>
  <c r="IK61" i="11" s="1"/>
  <c r="IJ188" i="11"/>
  <c r="IJ192" i="11" s="1"/>
  <c r="IJ154" i="11"/>
  <c r="IJ198" i="11"/>
  <c r="IJ182" i="11"/>
  <c r="II107" i="11"/>
  <c r="II109" i="11"/>
  <c r="II104" i="11"/>
  <c r="II110" i="11"/>
  <c r="II106" i="11"/>
  <c r="II105" i="11"/>
  <c r="II108" i="11"/>
  <c r="II103" i="11"/>
  <c r="II102" i="11"/>
  <c r="IC105" i="8"/>
  <c r="IC110" i="8"/>
  <c r="IC104" i="8"/>
  <c r="IC106" i="8"/>
  <c r="IC109" i="8"/>
  <c r="IC107" i="8"/>
  <c r="IC108" i="8"/>
  <c r="IC103" i="8"/>
  <c r="IC102" i="8"/>
  <c r="ER253" i="8"/>
  <c r="ER255" i="8" s="1"/>
  <c r="ER247" i="8" s="1"/>
  <c r="ER249" i="8" s="1"/>
  <c r="ER257" i="8" s="1"/>
  <c r="ES245" i="8" s="1"/>
  <c r="IE121" i="8"/>
  <c r="IE118" i="8"/>
  <c r="IE120" i="8"/>
  <c r="IE119" i="8"/>
  <c r="IE113" i="8"/>
  <c r="IE116" i="8"/>
  <c r="IE117" i="8"/>
  <c r="IE115" i="8"/>
  <c r="IE200" i="8"/>
  <c r="IE190" i="8"/>
  <c r="IE194" i="8" s="1"/>
  <c r="ET253" i="11"/>
  <c r="IE144" i="8"/>
  <c r="IE211" i="8" s="1"/>
  <c r="IF219" i="8" s="1"/>
  <c r="IF63" i="8" s="1"/>
  <c r="IF143" i="8" s="1"/>
  <c r="IF162" i="8" s="1"/>
  <c r="IK228" i="8" s="1"/>
  <c r="IE184" i="8"/>
  <c r="IG226" i="8" s="1"/>
  <c r="IG230" i="8" s="1"/>
  <c r="IG232" i="8" s="1"/>
  <c r="LD50" i="2"/>
  <c r="IG80" i="12" l="1"/>
  <c r="IG78" i="12"/>
  <c r="IG82" i="12"/>
  <c r="IH139" i="11"/>
  <c r="IH135" i="11"/>
  <c r="IH138" i="11"/>
  <c r="IH142" i="11"/>
  <c r="IH140" i="11"/>
  <c r="IH141" i="11"/>
  <c r="IH143" i="11"/>
  <c r="IH162" i="11" s="1"/>
  <c r="IM228" i="11" s="1"/>
  <c r="IH137" i="11"/>
  <c r="IH136" i="11"/>
  <c r="IG83" i="12"/>
  <c r="IG84" i="12"/>
  <c r="IG85" i="12"/>
  <c r="IG79" i="12"/>
  <c r="IC85" i="9"/>
  <c r="IC80" i="9"/>
  <c r="IC77" i="9"/>
  <c r="IC78" i="9"/>
  <c r="IC81" i="9"/>
  <c r="IC83" i="9"/>
  <c r="IC84" i="9"/>
  <c r="IC82" i="9"/>
  <c r="IC79" i="9"/>
  <c r="II118" i="11"/>
  <c r="II119" i="11"/>
  <c r="II120" i="11"/>
  <c r="II116" i="11"/>
  <c r="II113" i="11"/>
  <c r="II117" i="11"/>
  <c r="II121" i="11"/>
  <c r="II114" i="11"/>
  <c r="II115" i="11"/>
  <c r="IG194" i="11"/>
  <c r="IG98" i="12"/>
  <c r="IG81" i="12"/>
  <c r="HZ133" i="8"/>
  <c r="HZ209" i="8" s="1"/>
  <c r="IA217" i="8" s="1"/>
  <c r="IA61" i="8" s="1"/>
  <c r="IA130" i="8" s="1"/>
  <c r="HZ198" i="8"/>
  <c r="HZ188" i="8"/>
  <c r="HZ192" i="8" s="1"/>
  <c r="HZ154" i="8"/>
  <c r="HZ182" i="8"/>
  <c r="IK124" i="11"/>
  <c r="IK127" i="11"/>
  <c r="IK131" i="11"/>
  <c r="IK129" i="11"/>
  <c r="IK125" i="11"/>
  <c r="IK128" i="11"/>
  <c r="IK132" i="11"/>
  <c r="IK160" i="11" s="1"/>
  <c r="IK130" i="11"/>
  <c r="IK126" i="11"/>
  <c r="II111" i="11"/>
  <c r="II205" i="11" s="1"/>
  <c r="IJ213" i="11" s="1"/>
  <c r="IJ57" i="11" s="1"/>
  <c r="IG86" i="12"/>
  <c r="IG102" i="12" s="1"/>
  <c r="IH104" i="12" s="1"/>
  <c r="IH42" i="12" s="1"/>
  <c r="IC111" i="8"/>
  <c r="IC205" i="8" s="1"/>
  <c r="ID213" i="8" s="1"/>
  <c r="ID57" i="8" s="1"/>
  <c r="IE122" i="8"/>
  <c r="IE207" i="8" s="1"/>
  <c r="IF215" i="8" s="1"/>
  <c r="IF59" i="8" s="1"/>
  <c r="IF116" i="8" s="1"/>
  <c r="IE98" i="9"/>
  <c r="ET255" i="11"/>
  <c r="ET247" i="11" s="1"/>
  <c r="ET249" i="11" s="1"/>
  <c r="IF140" i="8"/>
  <c r="IF135" i="8"/>
  <c r="IF200" i="8" s="1"/>
  <c r="IF137" i="8"/>
  <c r="IF138" i="8"/>
  <c r="IF142" i="8"/>
  <c r="IF141" i="8"/>
  <c r="IF139" i="8"/>
  <c r="IF136" i="8"/>
  <c r="ER259" i="8"/>
  <c r="ER251" i="8"/>
  <c r="LC50" i="2"/>
  <c r="IA129" i="8" l="1"/>
  <c r="IA127" i="8"/>
  <c r="IA124" i="8"/>
  <c r="IA132" i="8"/>
  <c r="IA160" i="8" s="1"/>
  <c r="IH200" i="11"/>
  <c r="IH184" i="11"/>
  <c r="IJ226" i="11" s="1"/>
  <c r="IH190" i="11"/>
  <c r="IH156" i="11"/>
  <c r="IJ224" i="11" s="1"/>
  <c r="IA125" i="8"/>
  <c r="IA128" i="8"/>
  <c r="IC86" i="9"/>
  <c r="IC102" i="9" s="1"/>
  <c r="ID104" i="9" s="1"/>
  <c r="ID42" i="9" s="1"/>
  <c r="IH144" i="11"/>
  <c r="IH211" i="11" s="1"/>
  <c r="II219" i="11" s="1"/>
  <c r="II63" i="11" s="1"/>
  <c r="IA126" i="8"/>
  <c r="IA131" i="8"/>
  <c r="II122" i="11"/>
  <c r="II207" i="11" s="1"/>
  <c r="IJ215" i="11" s="1"/>
  <c r="IJ59" i="11" s="1"/>
  <c r="IK133" i="11"/>
  <c r="IK209" i="11" s="1"/>
  <c r="IL217" i="11" s="1"/>
  <c r="IL61" i="11" s="1"/>
  <c r="IK188" i="11"/>
  <c r="IK192" i="11" s="1"/>
  <c r="IK154" i="11"/>
  <c r="IK198" i="11"/>
  <c r="IK182" i="11"/>
  <c r="IJ104" i="11"/>
  <c r="IJ110" i="11"/>
  <c r="IJ103" i="11"/>
  <c r="IJ102" i="11"/>
  <c r="IJ106" i="11"/>
  <c r="IJ107" i="11"/>
  <c r="IJ108" i="11"/>
  <c r="IJ105" i="11"/>
  <c r="IJ109" i="11"/>
  <c r="IH80" i="12"/>
  <c r="IH82" i="12"/>
  <c r="IH85" i="12"/>
  <c r="IH81" i="12"/>
  <c r="IH83" i="12"/>
  <c r="IH84" i="12"/>
  <c r="IH77" i="12"/>
  <c r="IH79" i="12"/>
  <c r="IH78" i="12"/>
  <c r="ID103" i="8"/>
  <c r="ID107" i="8"/>
  <c r="ID104" i="8"/>
  <c r="ID110" i="8"/>
  <c r="ID105" i="8"/>
  <c r="ID109" i="8"/>
  <c r="ID106" i="8"/>
  <c r="ID108" i="8"/>
  <c r="ID102" i="8"/>
  <c r="IF119" i="8"/>
  <c r="IF120" i="8"/>
  <c r="IF115" i="8"/>
  <c r="IF121" i="8"/>
  <c r="IF114" i="8"/>
  <c r="IF117" i="8"/>
  <c r="IF113" i="8"/>
  <c r="IF118" i="8"/>
  <c r="IF190" i="8"/>
  <c r="IF194" i="8" s="1"/>
  <c r="IF156" i="8"/>
  <c r="IH224" i="8" s="1"/>
  <c r="IF144" i="8"/>
  <c r="IF211" i="8" s="1"/>
  <c r="IG219" i="8" s="1"/>
  <c r="IG63" i="8" s="1"/>
  <c r="IG137" i="8" s="1"/>
  <c r="IF184" i="8"/>
  <c r="IH226" i="8" s="1"/>
  <c r="IH230" i="8" s="1"/>
  <c r="IH232" i="8" s="1"/>
  <c r="ET259" i="11"/>
  <c r="ET257" i="11"/>
  <c r="EU245" i="11" s="1"/>
  <c r="ET251" i="11"/>
  <c r="ES243" i="8"/>
  <c r="ES253" i="8"/>
  <c r="LB50" i="2"/>
  <c r="IJ230" i="11" l="1"/>
  <c r="IJ232" i="11" s="1"/>
  <c r="IJ117" i="11"/>
  <c r="IJ119" i="11"/>
  <c r="IJ114" i="11"/>
  <c r="IJ115" i="11"/>
  <c r="IJ120" i="11"/>
  <c r="IJ121" i="11"/>
  <c r="IJ116" i="11"/>
  <c r="IJ113" i="11"/>
  <c r="IJ118" i="11"/>
  <c r="IH194" i="11"/>
  <c r="IH98" i="12"/>
  <c r="II142" i="11"/>
  <c r="II135" i="11"/>
  <c r="II143" i="11"/>
  <c r="II162" i="11" s="1"/>
  <c r="IN228" i="11" s="1"/>
  <c r="II139" i="11"/>
  <c r="II140" i="11"/>
  <c r="II137" i="11"/>
  <c r="II138" i="11"/>
  <c r="II136" i="11"/>
  <c r="II144" i="11" s="1"/>
  <c r="II211" i="11" s="1"/>
  <c r="IJ219" i="11" s="1"/>
  <c r="IJ63" i="11" s="1"/>
  <c r="IJ137" i="11" s="1"/>
  <c r="II141" i="11"/>
  <c r="ID81" i="9"/>
  <c r="ID80" i="9"/>
  <c r="ID79" i="9"/>
  <c r="ID85" i="9"/>
  <c r="ID82" i="9"/>
  <c r="ID77" i="9"/>
  <c r="ID83" i="9"/>
  <c r="ID84" i="9"/>
  <c r="ID78" i="9"/>
  <c r="IA182" i="8"/>
  <c r="IA188" i="8"/>
  <c r="IA192" i="8" s="1"/>
  <c r="IA198" i="8"/>
  <c r="IA154" i="8"/>
  <c r="IA133" i="8"/>
  <c r="IA209" i="8" s="1"/>
  <c r="IB217" i="8" s="1"/>
  <c r="IB61" i="8" s="1"/>
  <c r="IL129" i="11"/>
  <c r="IL124" i="11"/>
  <c r="IL125" i="11"/>
  <c r="IL131" i="11"/>
  <c r="IL126" i="11"/>
  <c r="IL130" i="11"/>
  <c r="IL132" i="11"/>
  <c r="IL160" i="11" s="1"/>
  <c r="IL127" i="11"/>
  <c r="IL128" i="11"/>
  <c r="IJ111" i="11"/>
  <c r="IJ205" i="11" s="1"/>
  <c r="IK213" i="11" s="1"/>
  <c r="IK57" i="11" s="1"/>
  <c r="IH86" i="12"/>
  <c r="IH102" i="12" s="1"/>
  <c r="II104" i="12" s="1"/>
  <c r="II42" i="12" s="1"/>
  <c r="ID111" i="8"/>
  <c r="ID205" i="8" s="1"/>
  <c r="IE213" i="8" s="1"/>
  <c r="IE57" i="8" s="1"/>
  <c r="IE107" i="8" s="1"/>
  <c r="IF98" i="9"/>
  <c r="IF122" i="8"/>
  <c r="IF207" i="8" s="1"/>
  <c r="IG215" i="8" s="1"/>
  <c r="IG59" i="8" s="1"/>
  <c r="IG120" i="8" s="1"/>
  <c r="IG143" i="8"/>
  <c r="IG162" i="8" s="1"/>
  <c r="IL228" i="8" s="1"/>
  <c r="IG139" i="8"/>
  <c r="IG136" i="8"/>
  <c r="IG135" i="8"/>
  <c r="IG156" i="8" s="1"/>
  <c r="II224" i="8" s="1"/>
  <c r="IG140" i="8"/>
  <c r="IG142" i="8"/>
  <c r="IG141" i="8"/>
  <c r="IG138" i="8"/>
  <c r="EU243" i="11"/>
  <c r="EU253" i="11"/>
  <c r="ES255" i="8"/>
  <c r="ES247" i="8" s="1"/>
  <c r="ES249" i="8" s="1"/>
  <c r="ES257" i="8" s="1"/>
  <c r="ET245" i="8" s="1"/>
  <c r="LA50" i="2"/>
  <c r="IJ135" i="11" l="1"/>
  <c r="IJ138" i="11"/>
  <c r="IJ143" i="11"/>
  <c r="IJ162" i="11" s="1"/>
  <c r="IO228" i="11" s="1"/>
  <c r="II190" i="11"/>
  <c r="II184" i="11"/>
  <c r="IK226" i="11" s="1"/>
  <c r="II156" i="11"/>
  <c r="IK224" i="11" s="1"/>
  <c r="II200" i="11"/>
  <c r="IJ141" i="11"/>
  <c r="IJ139" i="11"/>
  <c r="ID86" i="9"/>
  <c r="ID102" i="9" s="1"/>
  <c r="IE104" i="9" s="1"/>
  <c r="IE42" i="9" s="1"/>
  <c r="IJ122" i="11"/>
  <c r="IJ207" i="11" s="1"/>
  <c r="IK215" i="11" s="1"/>
  <c r="IK59" i="11" s="1"/>
  <c r="IJ142" i="11"/>
  <c r="IB130" i="8"/>
  <c r="IB129" i="8"/>
  <c r="IB124" i="8"/>
  <c r="IB127" i="8"/>
  <c r="IB125" i="8"/>
  <c r="IB126" i="8"/>
  <c r="IB128" i="8"/>
  <c r="IB131" i="8"/>
  <c r="IB132" i="8"/>
  <c r="IB160" i="8" s="1"/>
  <c r="IJ140" i="11"/>
  <c r="IJ136" i="11"/>
  <c r="IL133" i="11"/>
  <c r="IL209" i="11" s="1"/>
  <c r="IM217" i="11" s="1"/>
  <c r="IM61" i="11" s="1"/>
  <c r="IL198" i="11"/>
  <c r="IL182" i="11"/>
  <c r="IL154" i="11"/>
  <c r="IL188" i="11"/>
  <c r="IL192" i="11" s="1"/>
  <c r="IK103" i="11"/>
  <c r="IK110" i="11"/>
  <c r="IK107" i="11"/>
  <c r="IK108" i="11"/>
  <c r="IK109" i="11"/>
  <c r="IK106" i="11"/>
  <c r="IK105" i="11"/>
  <c r="IK102" i="11"/>
  <c r="IK104" i="11"/>
  <c r="IJ156" i="11"/>
  <c r="IL224" i="11" s="1"/>
  <c r="IJ184" i="11"/>
  <c r="IL226" i="11" s="1"/>
  <c r="IL230" i="11" s="1"/>
  <c r="IJ190" i="11"/>
  <c r="IJ200" i="11"/>
  <c r="IJ144" i="11"/>
  <c r="IJ211" i="11" s="1"/>
  <c r="IK219" i="11" s="1"/>
  <c r="IK63" i="11" s="1"/>
  <c r="II84" i="12"/>
  <c r="II85" i="12"/>
  <c r="II79" i="12"/>
  <c r="II77" i="12"/>
  <c r="II82" i="12"/>
  <c r="II80" i="12"/>
  <c r="II83" i="12"/>
  <c r="II81" i="12"/>
  <c r="II78" i="12"/>
  <c r="IE103" i="8"/>
  <c r="IE106" i="8"/>
  <c r="IE110" i="8"/>
  <c r="IE105" i="8"/>
  <c r="IE102" i="8"/>
  <c r="IE109" i="8"/>
  <c r="IE104" i="8"/>
  <c r="IE108" i="8"/>
  <c r="IG117" i="8"/>
  <c r="IG114" i="8"/>
  <c r="IG121" i="8"/>
  <c r="IG113" i="8"/>
  <c r="IG116" i="8"/>
  <c r="IG118" i="8"/>
  <c r="IG119" i="8"/>
  <c r="IG115" i="8"/>
  <c r="IG144" i="8"/>
  <c r="IG211" i="8" s="1"/>
  <c r="IH219" i="8" s="1"/>
  <c r="IH63" i="8" s="1"/>
  <c r="IH139" i="8" s="1"/>
  <c r="IG200" i="8"/>
  <c r="IG184" i="8"/>
  <c r="II226" i="8" s="1"/>
  <c r="II230" i="8" s="1"/>
  <c r="II232" i="8" s="1"/>
  <c r="IG190" i="8"/>
  <c r="IG194" i="8" s="1"/>
  <c r="EU255" i="11"/>
  <c r="EU247" i="11" s="1"/>
  <c r="EU249" i="11" s="1"/>
  <c r="EU257" i="11" s="1"/>
  <c r="EV245" i="11" s="1"/>
  <c r="ES251" i="8"/>
  <c r="ES259" i="8"/>
  <c r="KZ50" i="2"/>
  <c r="IB182" i="8" l="1"/>
  <c r="IB198" i="8"/>
  <c r="IB154" i="8"/>
  <c r="IB188" i="8"/>
  <c r="IB192" i="8" s="1"/>
  <c r="IK230" i="11"/>
  <c r="IK232" i="11" s="1"/>
  <c r="IL232" i="11" s="1"/>
  <c r="II98" i="12"/>
  <c r="II194" i="11"/>
  <c r="IK120" i="11"/>
  <c r="IK119" i="11"/>
  <c r="IK115" i="11"/>
  <c r="IK117" i="11"/>
  <c r="IK121" i="11"/>
  <c r="IK113" i="11"/>
  <c r="IK116" i="11"/>
  <c r="IK114" i="11"/>
  <c r="IK118" i="11"/>
  <c r="IE77" i="9"/>
  <c r="IE85" i="9"/>
  <c r="IE84" i="9"/>
  <c r="IE83" i="9"/>
  <c r="IE81" i="9"/>
  <c r="IE82" i="9"/>
  <c r="IE78" i="9"/>
  <c r="IE80" i="9"/>
  <c r="IE79" i="9"/>
  <c r="IB133" i="8"/>
  <c r="IB209" i="8" s="1"/>
  <c r="IC217" i="8" s="1"/>
  <c r="IC61" i="8" s="1"/>
  <c r="II86" i="12"/>
  <c r="II102" i="12" s="1"/>
  <c r="IJ104" i="12" s="1"/>
  <c r="IJ42" i="12" s="1"/>
  <c r="IJ82" i="12" s="1"/>
  <c r="IM130" i="11"/>
  <c r="IM132" i="11"/>
  <c r="IM160" i="11" s="1"/>
  <c r="IM125" i="11"/>
  <c r="IM128" i="11"/>
  <c r="IM126" i="11"/>
  <c r="IM129" i="11"/>
  <c r="IM127" i="11"/>
  <c r="IM124" i="11"/>
  <c r="IM131" i="11"/>
  <c r="IK111" i="11"/>
  <c r="IK205" i="11" s="1"/>
  <c r="IL213" i="11" s="1"/>
  <c r="IL57" i="11" s="1"/>
  <c r="IK136" i="11"/>
  <c r="IK137" i="11"/>
  <c r="IK138" i="11"/>
  <c r="IK135" i="11"/>
  <c r="IK143" i="11"/>
  <c r="IK162" i="11" s="1"/>
  <c r="IP228" i="11" s="1"/>
  <c r="IK139" i="11"/>
  <c r="IK140" i="11"/>
  <c r="IK141" i="11"/>
  <c r="IK142" i="11"/>
  <c r="IJ194" i="11"/>
  <c r="IJ98" i="12"/>
  <c r="IE111" i="8"/>
  <c r="IE205" i="8" s="1"/>
  <c r="IF213" i="8" s="1"/>
  <c r="IF57" i="8" s="1"/>
  <c r="IG122" i="8"/>
  <c r="IG207" i="8" s="1"/>
  <c r="IH215" i="8" s="1"/>
  <c r="IH59" i="8" s="1"/>
  <c r="IH117" i="8" s="1"/>
  <c r="IG98" i="9"/>
  <c r="IH141" i="8"/>
  <c r="IH137" i="8"/>
  <c r="IH142" i="8"/>
  <c r="IH143" i="8"/>
  <c r="IH162" i="8" s="1"/>
  <c r="IM228" i="8" s="1"/>
  <c r="IH135" i="8"/>
  <c r="IH156" i="8" s="1"/>
  <c r="IJ224" i="8" s="1"/>
  <c r="IH138" i="8"/>
  <c r="IH140" i="8"/>
  <c r="IH136" i="8"/>
  <c r="EU251" i="11"/>
  <c r="EU259" i="11"/>
  <c r="ET253" i="8"/>
  <c r="ET243" i="8"/>
  <c r="KY50" i="2"/>
  <c r="IK122" i="11" l="1"/>
  <c r="IK207" i="11" s="1"/>
  <c r="IL215" i="11" s="1"/>
  <c r="IL59" i="11" s="1"/>
  <c r="IE86" i="9"/>
  <c r="IE102" i="9" s="1"/>
  <c r="IF104" i="9" s="1"/>
  <c r="IF42" i="9" s="1"/>
  <c r="IC130" i="8"/>
  <c r="IC128" i="8"/>
  <c r="IC124" i="8"/>
  <c r="IC125" i="8"/>
  <c r="IC132" i="8"/>
  <c r="IC160" i="8" s="1"/>
  <c r="IC131" i="8"/>
  <c r="IC127" i="8"/>
  <c r="IC126" i="8"/>
  <c r="IC129" i="8"/>
  <c r="IJ81" i="12"/>
  <c r="IM154" i="11"/>
  <c r="IM188" i="11"/>
  <c r="IM192" i="11" s="1"/>
  <c r="IM182" i="11"/>
  <c r="IM198" i="11"/>
  <c r="IJ77" i="12"/>
  <c r="IJ84" i="12"/>
  <c r="IJ78" i="12"/>
  <c r="IJ85" i="12"/>
  <c r="IM133" i="11"/>
  <c r="IM209" i="11" s="1"/>
  <c r="IN217" i="11" s="1"/>
  <c r="IN61" i="11" s="1"/>
  <c r="IJ80" i="12"/>
  <c r="IJ79" i="12"/>
  <c r="IJ83" i="12"/>
  <c r="IL104" i="11"/>
  <c r="IL109" i="11"/>
  <c r="IL108" i="11"/>
  <c r="IL102" i="11"/>
  <c r="IL107" i="11"/>
  <c r="IL110" i="11"/>
  <c r="IL103" i="11"/>
  <c r="IL105" i="11"/>
  <c r="IL106" i="11"/>
  <c r="IK144" i="11"/>
  <c r="IK211" i="11" s="1"/>
  <c r="IL219" i="11" s="1"/>
  <c r="IL63" i="11" s="1"/>
  <c r="IK184" i="11"/>
  <c r="IM226" i="11" s="1"/>
  <c r="IK190" i="11"/>
  <c r="IK200" i="11"/>
  <c r="IK156" i="11"/>
  <c r="IM224" i="11" s="1"/>
  <c r="IF110" i="8"/>
  <c r="IF105" i="8"/>
  <c r="IF106" i="8"/>
  <c r="IF107" i="8"/>
  <c r="IF103" i="8"/>
  <c r="IF102" i="8"/>
  <c r="IF109" i="8"/>
  <c r="IF104" i="8"/>
  <c r="IF108" i="8"/>
  <c r="IH119" i="8"/>
  <c r="IH120" i="8"/>
  <c r="IH121" i="8"/>
  <c r="IH113" i="8"/>
  <c r="IH114" i="8"/>
  <c r="IH116" i="8"/>
  <c r="IH118" i="8"/>
  <c r="IH115" i="8"/>
  <c r="IH144" i="8"/>
  <c r="IH211" i="8" s="1"/>
  <c r="II219" i="8" s="1"/>
  <c r="II63" i="8" s="1"/>
  <c r="II140" i="8" s="1"/>
  <c r="IH184" i="8"/>
  <c r="IJ226" i="8" s="1"/>
  <c r="IJ230" i="8" s="1"/>
  <c r="IJ232" i="8" s="1"/>
  <c r="IH200" i="8"/>
  <c r="IH190" i="8"/>
  <c r="IH98" i="9" s="1"/>
  <c r="EV253" i="11"/>
  <c r="EV243" i="11"/>
  <c r="ET255" i="8"/>
  <c r="ET247" i="8" s="1"/>
  <c r="ET249" i="8" s="1"/>
  <c r="ET257" i="8" s="1"/>
  <c r="EU245" i="8" s="1"/>
  <c r="KX50" i="2"/>
  <c r="IC133" i="8" l="1"/>
  <c r="IC209" i="8" s="1"/>
  <c r="ID217" i="8" s="1"/>
  <c r="ID61" i="8" s="1"/>
  <c r="IC182" i="8"/>
  <c r="IC188" i="8"/>
  <c r="IC192" i="8" s="1"/>
  <c r="IC154" i="8"/>
  <c r="IC198" i="8"/>
  <c r="IF83" i="9"/>
  <c r="IF80" i="9"/>
  <c r="IF85" i="9"/>
  <c r="IF82" i="9"/>
  <c r="IF78" i="9"/>
  <c r="IF77" i="9"/>
  <c r="IF79" i="9"/>
  <c r="IF81" i="9"/>
  <c r="IF84" i="9"/>
  <c r="IL121" i="11"/>
  <c r="IL114" i="11"/>
  <c r="IL120" i="11"/>
  <c r="IL116" i="11"/>
  <c r="IL117" i="11"/>
  <c r="IL118" i="11"/>
  <c r="IL113" i="11"/>
  <c r="IL119" i="11"/>
  <c r="IL115" i="11"/>
  <c r="IJ86" i="12"/>
  <c r="IJ102" i="12" s="1"/>
  <c r="IK104" i="12" s="1"/>
  <c r="IK42" i="12" s="1"/>
  <c r="IK77" i="12" s="1"/>
  <c r="IN130" i="11"/>
  <c r="IN124" i="11"/>
  <c r="IN126" i="11"/>
  <c r="IN129" i="11"/>
  <c r="IN131" i="11"/>
  <c r="IN125" i="11"/>
  <c r="IN132" i="11"/>
  <c r="IN160" i="11" s="1"/>
  <c r="IN128" i="11"/>
  <c r="IN127" i="11"/>
  <c r="IL111" i="11"/>
  <c r="IL205" i="11" s="1"/>
  <c r="IM213" i="11" s="1"/>
  <c r="IM57" i="11" s="1"/>
  <c r="IM230" i="11"/>
  <c r="IM232" i="11" s="1"/>
  <c r="IK98" i="12"/>
  <c r="IK194" i="11"/>
  <c r="IL141" i="11"/>
  <c r="IL140" i="11"/>
  <c r="IL135" i="11"/>
  <c r="IL142" i="11"/>
  <c r="IL143" i="11"/>
  <c r="IL162" i="11" s="1"/>
  <c r="IQ228" i="11" s="1"/>
  <c r="IL138" i="11"/>
  <c r="IL139" i="11"/>
  <c r="IL137" i="11"/>
  <c r="IL136" i="11"/>
  <c r="IH122" i="8"/>
  <c r="IH207" i="8" s="1"/>
  <c r="II215" i="8" s="1"/>
  <c r="II59" i="8" s="1"/>
  <c r="II113" i="8" s="1"/>
  <c r="IF111" i="8"/>
  <c r="IF205" i="8" s="1"/>
  <c r="IG213" i="8" s="1"/>
  <c r="IG57" i="8" s="1"/>
  <c r="IH194" i="8"/>
  <c r="II137" i="8"/>
  <c r="II136" i="8"/>
  <c r="II139" i="8"/>
  <c r="II143" i="8"/>
  <c r="II162" i="8" s="1"/>
  <c r="IN228" i="8" s="1"/>
  <c r="II138" i="8"/>
  <c r="II135" i="8"/>
  <c r="II190" i="8" s="1"/>
  <c r="II141" i="8"/>
  <c r="II142" i="8"/>
  <c r="EV255" i="11"/>
  <c r="EV247" i="11" s="1"/>
  <c r="EV249" i="11" s="1"/>
  <c r="EV257" i="11" s="1"/>
  <c r="EW245" i="11" s="1"/>
  <c r="ET251" i="8"/>
  <c r="ET259" i="8"/>
  <c r="KW50" i="2"/>
  <c r="IL122" i="11" l="1"/>
  <c r="IL207" i="11" s="1"/>
  <c r="IM215" i="11" s="1"/>
  <c r="IM59" i="11" s="1"/>
  <c r="IF86" i="9"/>
  <c r="IF102" i="9" s="1"/>
  <c r="IG104" i="9" s="1"/>
  <c r="IG42" i="9" s="1"/>
  <c r="ID124" i="8"/>
  <c r="ID126" i="8"/>
  <c r="ID127" i="8"/>
  <c r="ID132" i="8"/>
  <c r="ID160" i="8" s="1"/>
  <c r="ID125" i="8"/>
  <c r="ID131" i="8"/>
  <c r="ID130" i="8"/>
  <c r="ID129" i="8"/>
  <c r="ID128" i="8"/>
  <c r="IK85" i="12"/>
  <c r="IK82" i="12"/>
  <c r="IK78" i="12"/>
  <c r="IK80" i="12"/>
  <c r="IK84" i="12"/>
  <c r="IK86" i="12" s="1"/>
  <c r="IK102" i="12" s="1"/>
  <c r="IL104" i="12" s="1"/>
  <c r="IL42" i="12" s="1"/>
  <c r="IL83" i="12" s="1"/>
  <c r="IK79" i="12"/>
  <c r="IK83" i="12"/>
  <c r="IK81" i="12"/>
  <c r="IN133" i="11"/>
  <c r="IN209" i="11" s="1"/>
  <c r="IO217" i="11" s="1"/>
  <c r="IO61" i="11" s="1"/>
  <c r="IN154" i="11"/>
  <c r="IN198" i="11"/>
  <c r="IN188" i="11"/>
  <c r="IN192" i="11" s="1"/>
  <c r="IN182" i="11"/>
  <c r="IL144" i="11"/>
  <c r="IL211" i="11" s="1"/>
  <c r="IM219" i="11" s="1"/>
  <c r="IM63" i="11" s="1"/>
  <c r="IM141" i="11" s="1"/>
  <c r="IM107" i="11"/>
  <c r="IM109" i="11"/>
  <c r="IM104" i="11"/>
  <c r="IM110" i="11"/>
  <c r="IM102" i="11"/>
  <c r="IM106" i="11"/>
  <c r="IM105" i="11"/>
  <c r="IM108" i="11"/>
  <c r="IM103" i="11"/>
  <c r="IL200" i="11"/>
  <c r="IL190" i="11"/>
  <c r="IL156" i="11"/>
  <c r="IN224" i="11" s="1"/>
  <c r="IL184" i="11"/>
  <c r="IN226" i="11" s="1"/>
  <c r="IN230" i="11" s="1"/>
  <c r="IN232" i="11" s="1"/>
  <c r="II119" i="8"/>
  <c r="II121" i="8"/>
  <c r="II120" i="8"/>
  <c r="II116" i="8"/>
  <c r="II117" i="8"/>
  <c r="II114" i="8"/>
  <c r="II118" i="8"/>
  <c r="II115" i="8"/>
  <c r="IG107" i="8"/>
  <c r="IG103" i="8"/>
  <c r="IG105" i="8"/>
  <c r="IG106" i="8"/>
  <c r="IG104" i="8"/>
  <c r="IG109" i="8"/>
  <c r="IG110" i="8"/>
  <c r="IG102" i="8"/>
  <c r="IG108" i="8"/>
  <c r="II200" i="8"/>
  <c r="II156" i="8"/>
  <c r="IK224" i="8" s="1"/>
  <c r="II144" i="8"/>
  <c r="II211" i="8" s="1"/>
  <c r="IJ219" i="8" s="1"/>
  <c r="IJ63" i="8" s="1"/>
  <c r="IJ136" i="8" s="1"/>
  <c r="II184" i="8"/>
  <c r="IK226" i="8" s="1"/>
  <c r="EV251" i="11"/>
  <c r="EV259" i="11"/>
  <c r="II194" i="8"/>
  <c r="II98" i="9"/>
  <c r="EU243" i="8"/>
  <c r="EU253" i="8"/>
  <c r="KV50" i="2"/>
  <c r="IK230" i="8" l="1"/>
  <c r="IK232" i="8" s="1"/>
  <c r="ID133" i="8"/>
  <c r="ID209" i="8" s="1"/>
  <c r="IE217" i="8" s="1"/>
  <c r="IE61" i="8" s="1"/>
  <c r="ID198" i="8"/>
  <c r="ID182" i="8"/>
  <c r="ID188" i="8"/>
  <c r="ID192" i="8" s="1"/>
  <c r="ID154" i="8"/>
  <c r="IG83" i="9"/>
  <c r="IG79" i="9"/>
  <c r="IG77" i="9"/>
  <c r="IG85" i="9"/>
  <c r="IG78" i="9"/>
  <c r="IG84" i="9"/>
  <c r="IG81" i="9"/>
  <c r="IG80" i="9"/>
  <c r="IG82" i="9"/>
  <c r="IM121" i="11"/>
  <c r="IM114" i="11"/>
  <c r="IM116" i="11"/>
  <c r="IM113" i="11"/>
  <c r="IM117" i="11"/>
  <c r="IM120" i="11"/>
  <c r="IM118" i="11"/>
  <c r="IM119" i="11"/>
  <c r="IM115" i="11"/>
  <c r="IM111" i="11"/>
  <c r="IM205" i="11" s="1"/>
  <c r="IN213" i="11" s="1"/>
  <c r="IN57" i="11" s="1"/>
  <c r="IN106" i="11" s="1"/>
  <c r="IO131" i="11"/>
  <c r="IO126" i="11"/>
  <c r="IO132" i="11"/>
  <c r="IO160" i="11" s="1"/>
  <c r="IO127" i="11"/>
  <c r="IO125" i="11"/>
  <c r="IO129" i="11"/>
  <c r="IO128" i="11"/>
  <c r="IO124" i="11"/>
  <c r="IO130" i="11"/>
  <c r="IM143" i="11"/>
  <c r="IM162" i="11" s="1"/>
  <c r="IR228" i="11" s="1"/>
  <c r="IM138" i="11"/>
  <c r="IM140" i="11"/>
  <c r="IM139" i="11"/>
  <c r="IM137" i="11"/>
  <c r="IM142" i="11"/>
  <c r="IM136" i="11"/>
  <c r="IM135" i="11"/>
  <c r="IM156" i="11" s="1"/>
  <c r="IO224" i="11" s="1"/>
  <c r="IL78" i="12"/>
  <c r="IL82" i="12"/>
  <c r="IL85" i="12"/>
  <c r="IL77" i="12"/>
  <c r="IL84" i="12"/>
  <c r="IL98" i="12"/>
  <c r="IL194" i="11"/>
  <c r="IL81" i="12"/>
  <c r="IL79" i="12"/>
  <c r="IL80" i="12"/>
  <c r="II122" i="8"/>
  <c r="II207" i="8" s="1"/>
  <c r="IJ215" i="8" s="1"/>
  <c r="IJ59" i="8" s="1"/>
  <c r="IJ120" i="8" s="1"/>
  <c r="IG111" i="8"/>
  <c r="IG205" i="8" s="1"/>
  <c r="IH213" i="8" s="1"/>
  <c r="IH57" i="8" s="1"/>
  <c r="IJ140" i="8"/>
  <c r="IJ137" i="8"/>
  <c r="IJ138" i="8"/>
  <c r="IJ143" i="8"/>
  <c r="IJ162" i="8" s="1"/>
  <c r="IO228" i="8" s="1"/>
  <c r="IJ141" i="8"/>
  <c r="IJ135" i="8"/>
  <c r="IJ156" i="8" s="1"/>
  <c r="IL224" i="8" s="1"/>
  <c r="IJ139" i="8"/>
  <c r="IJ142" i="8"/>
  <c r="EW243" i="11"/>
  <c r="EW253" i="11"/>
  <c r="EU255" i="8"/>
  <c r="EU247" i="8" s="1"/>
  <c r="EU249" i="8" s="1"/>
  <c r="EU257" i="8" s="1"/>
  <c r="EV245" i="8" s="1"/>
  <c r="KU50" i="2"/>
  <c r="IM122" i="11" l="1"/>
  <c r="IM207" i="11" s="1"/>
  <c r="IN215" i="11" s="1"/>
  <c r="IN59" i="11" s="1"/>
  <c r="IM190" i="11"/>
  <c r="IM184" i="11"/>
  <c r="IO226" i="11" s="1"/>
  <c r="IO230" i="11" s="1"/>
  <c r="IO232" i="11" s="1"/>
  <c r="IM200" i="11"/>
  <c r="IG86" i="9"/>
  <c r="IG102" i="9" s="1"/>
  <c r="IH104" i="9" s="1"/>
  <c r="IH42" i="9" s="1"/>
  <c r="IE131" i="8"/>
  <c r="IE124" i="8"/>
  <c r="IE130" i="8"/>
  <c r="IE127" i="8"/>
  <c r="IE126" i="8"/>
  <c r="IE129" i="8"/>
  <c r="IE125" i="8"/>
  <c r="IE132" i="8"/>
  <c r="IE160" i="8" s="1"/>
  <c r="IE128" i="8"/>
  <c r="IL86" i="12"/>
  <c r="IL102" i="12" s="1"/>
  <c r="IM104" i="12" s="1"/>
  <c r="IM42" i="12" s="1"/>
  <c r="IM77" i="12" s="1"/>
  <c r="IN105" i="11"/>
  <c r="IN110" i="11"/>
  <c r="IO182" i="11"/>
  <c r="IO154" i="11"/>
  <c r="IO198" i="11"/>
  <c r="IO188" i="11"/>
  <c r="IO192" i="11" s="1"/>
  <c r="IN108" i="11"/>
  <c r="IM144" i="11"/>
  <c r="IM211" i="11" s="1"/>
  <c r="IN219" i="11" s="1"/>
  <c r="IN63" i="11" s="1"/>
  <c r="IN135" i="11" s="1"/>
  <c r="IN104" i="11"/>
  <c r="IN109" i="11"/>
  <c r="IO133" i="11"/>
  <c r="IO209" i="11" s="1"/>
  <c r="IP217" i="11" s="1"/>
  <c r="IP61" i="11" s="1"/>
  <c r="IN103" i="11"/>
  <c r="IN102" i="11"/>
  <c r="IN107" i="11"/>
  <c r="IJ200" i="8"/>
  <c r="IM98" i="12"/>
  <c r="IM194" i="11"/>
  <c r="IJ116" i="8"/>
  <c r="IJ113" i="8"/>
  <c r="IJ114" i="8"/>
  <c r="IJ119" i="8"/>
  <c r="IJ118" i="8"/>
  <c r="IJ115" i="8"/>
  <c r="IJ117" i="8"/>
  <c r="IJ121" i="8"/>
  <c r="IH108" i="8"/>
  <c r="IH107" i="8"/>
  <c r="IH102" i="8"/>
  <c r="IH106" i="8"/>
  <c r="IH104" i="8"/>
  <c r="IH105" i="8"/>
  <c r="IH103" i="8"/>
  <c r="IH109" i="8"/>
  <c r="IH110" i="8"/>
  <c r="IJ144" i="8"/>
  <c r="IJ211" i="8" s="1"/>
  <c r="IK219" i="8" s="1"/>
  <c r="IK63" i="8" s="1"/>
  <c r="IK139" i="8" s="1"/>
  <c r="IJ184" i="8"/>
  <c r="IL226" i="8" s="1"/>
  <c r="IL230" i="8" s="1"/>
  <c r="IL232" i="8" s="1"/>
  <c r="IJ190" i="8"/>
  <c r="IJ194" i="8" s="1"/>
  <c r="EW255" i="11"/>
  <c r="EW247" i="11" s="1"/>
  <c r="EW249" i="11" s="1"/>
  <c r="EW257" i="11" s="1"/>
  <c r="EX245" i="11" s="1"/>
  <c r="EU251" i="8"/>
  <c r="EU259" i="8"/>
  <c r="KT50" i="2"/>
  <c r="IE188" i="8" l="1"/>
  <c r="IE192" i="8" s="1"/>
  <c r="IE198" i="8"/>
  <c r="IE154" i="8"/>
  <c r="IE182" i="8"/>
  <c r="IH80" i="9"/>
  <c r="IH79" i="9"/>
  <c r="IH81" i="9"/>
  <c r="IH85" i="9"/>
  <c r="IH83" i="9"/>
  <c r="IH84" i="9"/>
  <c r="IH78" i="9"/>
  <c r="IH77" i="9"/>
  <c r="IH82" i="9"/>
  <c r="IN111" i="11"/>
  <c r="IN205" i="11" s="1"/>
  <c r="IO213" i="11" s="1"/>
  <c r="IO57" i="11" s="1"/>
  <c r="IO102" i="11" s="1"/>
  <c r="IE133" i="8"/>
  <c r="IE209" i="8" s="1"/>
  <c r="IF217" i="8" s="1"/>
  <c r="IF61" i="8" s="1"/>
  <c r="IN116" i="11"/>
  <c r="IN114" i="11"/>
  <c r="IN115" i="11"/>
  <c r="IN117" i="11"/>
  <c r="IN119" i="11"/>
  <c r="IN118" i="11"/>
  <c r="IN121" i="11"/>
  <c r="IN120" i="11"/>
  <c r="IN113" i="11"/>
  <c r="IM85" i="12"/>
  <c r="IM80" i="12"/>
  <c r="IM83" i="12"/>
  <c r="IM82" i="12"/>
  <c r="IM84" i="12"/>
  <c r="IM78" i="12"/>
  <c r="IM86" i="12" s="1"/>
  <c r="IM102" i="12" s="1"/>
  <c r="IN104" i="12" s="1"/>
  <c r="IN42" i="12" s="1"/>
  <c r="IM81" i="12"/>
  <c r="IM79" i="12"/>
  <c r="IP129" i="11"/>
  <c r="IP132" i="11"/>
  <c r="IP160" i="11" s="1"/>
  <c r="IP130" i="11"/>
  <c r="IP126" i="11"/>
  <c r="IP127" i="11"/>
  <c r="IP128" i="11"/>
  <c r="IP131" i="11"/>
  <c r="IP124" i="11"/>
  <c r="IP125" i="11"/>
  <c r="IN142" i="11"/>
  <c r="IN143" i="11"/>
  <c r="IN162" i="11" s="1"/>
  <c r="IS228" i="11" s="1"/>
  <c r="IN140" i="11"/>
  <c r="IN136" i="11"/>
  <c r="IN138" i="11"/>
  <c r="IN139" i="11"/>
  <c r="IN137" i="11"/>
  <c r="IN141" i="11"/>
  <c r="IJ122" i="8"/>
  <c r="IJ207" i="8" s="1"/>
  <c r="IK215" i="8" s="1"/>
  <c r="IK59" i="8" s="1"/>
  <c r="IK113" i="8" s="1"/>
  <c r="IJ98" i="9"/>
  <c r="IN200" i="11"/>
  <c r="IN184" i="11"/>
  <c r="IP226" i="11" s="1"/>
  <c r="IN156" i="11"/>
  <c r="IP224" i="11" s="1"/>
  <c r="IN190" i="11"/>
  <c r="IH111" i="8"/>
  <c r="IH205" i="8" s="1"/>
  <c r="II213" i="8" s="1"/>
  <c r="II57" i="8" s="1"/>
  <c r="IK136" i="8"/>
  <c r="IK140" i="8"/>
  <c r="IK143" i="8"/>
  <c r="IK162" i="8" s="1"/>
  <c r="IP228" i="8" s="1"/>
  <c r="IK135" i="8"/>
  <c r="IK156" i="8" s="1"/>
  <c r="IM224" i="8" s="1"/>
  <c r="IK138" i="8"/>
  <c r="IK137" i="8"/>
  <c r="IK141" i="8"/>
  <c r="IK142" i="8"/>
  <c r="EW259" i="11"/>
  <c r="EW251" i="11"/>
  <c r="EV243" i="8"/>
  <c r="EV253" i="8"/>
  <c r="KS50" i="2"/>
  <c r="IO109" i="11" l="1"/>
  <c r="IO108" i="11"/>
  <c r="IF132" i="8"/>
  <c r="IF160" i="8" s="1"/>
  <c r="IF127" i="8"/>
  <c r="IF126" i="8"/>
  <c r="IF128" i="8"/>
  <c r="IF131" i="8"/>
  <c r="IF125" i="8"/>
  <c r="IF133" i="8" s="1"/>
  <c r="IF209" i="8" s="1"/>
  <c r="IG217" i="8" s="1"/>
  <c r="IG61" i="8" s="1"/>
  <c r="IG125" i="8" s="1"/>
  <c r="IF129" i="8"/>
  <c r="IF124" i="8"/>
  <c r="IF130" i="8"/>
  <c r="IH86" i="9"/>
  <c r="IH102" i="9" s="1"/>
  <c r="II104" i="9" s="1"/>
  <c r="II42" i="9" s="1"/>
  <c r="IO104" i="11"/>
  <c r="IO105" i="11"/>
  <c r="IO110" i="11"/>
  <c r="IO103" i="11"/>
  <c r="IO111" i="11" s="1"/>
  <c r="IO205" i="11" s="1"/>
  <c r="IP213" i="11" s="1"/>
  <c r="IP57" i="11" s="1"/>
  <c r="IP106" i="11" s="1"/>
  <c r="IO107" i="11"/>
  <c r="IO106" i="11"/>
  <c r="IN122" i="11"/>
  <c r="IN207" i="11" s="1"/>
  <c r="IO215" i="11" s="1"/>
  <c r="IO59" i="11" s="1"/>
  <c r="IN144" i="11"/>
  <c r="IN211" i="11" s="1"/>
  <c r="IO219" i="11" s="1"/>
  <c r="IO63" i="11" s="1"/>
  <c r="IO137" i="11" s="1"/>
  <c r="IK190" i="8"/>
  <c r="IK184" i="8"/>
  <c r="IM226" i="8" s="1"/>
  <c r="IM230" i="8" s="1"/>
  <c r="IM232" i="8" s="1"/>
  <c r="IP133" i="11"/>
  <c r="IP209" i="11" s="1"/>
  <c r="IQ217" i="11" s="1"/>
  <c r="IQ61" i="11" s="1"/>
  <c r="IQ129" i="11" s="1"/>
  <c r="IP188" i="11"/>
  <c r="IP192" i="11" s="1"/>
  <c r="IP198" i="11"/>
  <c r="IP182" i="11"/>
  <c r="IP154" i="11"/>
  <c r="IK200" i="8"/>
  <c r="IK117" i="8"/>
  <c r="IK114" i="8"/>
  <c r="IK116" i="8"/>
  <c r="IK118" i="8"/>
  <c r="IK120" i="8"/>
  <c r="IK115" i="8"/>
  <c r="IK121" i="8"/>
  <c r="IK119" i="8"/>
  <c r="IN194" i="11"/>
  <c r="IN98" i="12"/>
  <c r="IP230" i="11"/>
  <c r="IP232" i="11" s="1"/>
  <c r="IN84" i="12"/>
  <c r="IN79" i="12"/>
  <c r="IN83" i="12"/>
  <c r="IN85" i="12"/>
  <c r="IN80" i="12"/>
  <c r="IN82" i="12"/>
  <c r="IN77" i="12"/>
  <c r="IN78" i="12"/>
  <c r="IN81" i="12"/>
  <c r="IK144" i="8"/>
  <c r="IK211" i="8" s="1"/>
  <c r="IL219" i="8" s="1"/>
  <c r="IL63" i="8" s="1"/>
  <c r="IL136" i="8" s="1"/>
  <c r="II109" i="8"/>
  <c r="II107" i="8"/>
  <c r="II105" i="8"/>
  <c r="II103" i="8"/>
  <c r="II106" i="8"/>
  <c r="II102" i="8"/>
  <c r="II110" i="8"/>
  <c r="II108" i="8"/>
  <c r="II104" i="8"/>
  <c r="EX243" i="11"/>
  <c r="EX253" i="11"/>
  <c r="IK98" i="9"/>
  <c r="IK194" i="8"/>
  <c r="EV255" i="8"/>
  <c r="EV247" i="8" s="1"/>
  <c r="EV249" i="8" s="1"/>
  <c r="EV257" i="8" s="1"/>
  <c r="EW245" i="8" s="1"/>
  <c r="KR50" i="2"/>
  <c r="IG128" i="8" l="1"/>
  <c r="IG132" i="8"/>
  <c r="IG160" i="8" s="1"/>
  <c r="IG127" i="8"/>
  <c r="IG131" i="8"/>
  <c r="IG124" i="8"/>
  <c r="IG130" i="8"/>
  <c r="II77" i="9"/>
  <c r="II85" i="9"/>
  <c r="II84" i="9"/>
  <c r="II80" i="9"/>
  <c r="II83" i="9"/>
  <c r="II79" i="9"/>
  <c r="II81" i="9"/>
  <c r="II78" i="9"/>
  <c r="II82" i="9"/>
  <c r="IO114" i="11"/>
  <c r="IO115" i="11"/>
  <c r="IO118" i="11"/>
  <c r="IO116" i="11"/>
  <c r="IO121" i="11"/>
  <c r="IO117" i="11"/>
  <c r="IO113" i="11"/>
  <c r="IO120" i="11"/>
  <c r="IO119" i="11"/>
  <c r="IG126" i="8"/>
  <c r="IG129" i="8"/>
  <c r="IF188" i="8"/>
  <c r="IF192" i="8" s="1"/>
  <c r="IF182" i="8"/>
  <c r="IF154" i="8"/>
  <c r="IF198" i="8"/>
  <c r="IP109" i="11"/>
  <c r="IO138" i="11"/>
  <c r="IO142" i="11"/>
  <c r="IP104" i="11"/>
  <c r="IP110" i="11"/>
  <c r="IO141" i="11"/>
  <c r="IK122" i="8"/>
  <c r="IK207" i="8" s="1"/>
  <c r="IL215" i="8" s="1"/>
  <c r="IL59" i="8" s="1"/>
  <c r="IL114" i="8" s="1"/>
  <c r="IO135" i="11"/>
  <c r="IO156" i="11" s="1"/>
  <c r="IQ224" i="11" s="1"/>
  <c r="IO143" i="11"/>
  <c r="IO162" i="11" s="1"/>
  <c r="IT228" i="11" s="1"/>
  <c r="IP107" i="11"/>
  <c r="IO136" i="11"/>
  <c r="IP102" i="11"/>
  <c r="IP105" i="11"/>
  <c r="IP103" i="11"/>
  <c r="IO140" i="11"/>
  <c r="IP108" i="11"/>
  <c r="IO139" i="11"/>
  <c r="IQ131" i="11"/>
  <c r="IQ127" i="11"/>
  <c r="IQ126" i="11"/>
  <c r="IQ128" i="11"/>
  <c r="IQ125" i="11"/>
  <c r="IQ124" i="11"/>
  <c r="IQ182" i="11" s="1"/>
  <c r="IQ130" i="11"/>
  <c r="IQ132" i="11"/>
  <c r="IQ160" i="11" s="1"/>
  <c r="IQ198" i="11"/>
  <c r="IO184" i="11"/>
  <c r="IQ226" i="11" s="1"/>
  <c r="IO190" i="11"/>
  <c r="IN86" i="12"/>
  <c r="IN102" i="12" s="1"/>
  <c r="IO104" i="12" s="1"/>
  <c r="IO42" i="12" s="1"/>
  <c r="IL137" i="8"/>
  <c r="IL138" i="8"/>
  <c r="IL142" i="8"/>
  <c r="IL143" i="8"/>
  <c r="IL162" i="8" s="1"/>
  <c r="IQ228" i="8" s="1"/>
  <c r="IL140" i="8"/>
  <c r="IL135" i="8"/>
  <c r="IL190" i="8" s="1"/>
  <c r="IL194" i="8" s="1"/>
  <c r="IL141" i="8"/>
  <c r="IL139" i="8"/>
  <c r="II111" i="8"/>
  <c r="II205" i="8" s="1"/>
  <c r="IJ213" i="8" s="1"/>
  <c r="IJ57" i="8" s="1"/>
  <c r="IG182" i="8"/>
  <c r="IG154" i="8"/>
  <c r="IG188" i="8"/>
  <c r="IG192" i="8" s="1"/>
  <c r="IG198" i="8"/>
  <c r="IG133" i="8"/>
  <c r="IG209" i="8" s="1"/>
  <c r="IH217" i="8" s="1"/>
  <c r="IH61" i="8" s="1"/>
  <c r="EX255" i="11"/>
  <c r="EX247" i="11" s="1"/>
  <c r="EX249" i="11" s="1"/>
  <c r="EX257" i="11" s="1"/>
  <c r="EY245" i="11" s="1"/>
  <c r="EV251" i="8"/>
  <c r="EV259" i="8"/>
  <c r="KQ50" i="2"/>
  <c r="IO144" i="11" l="1"/>
  <c r="IO211" i="11" s="1"/>
  <c r="IP219" i="11" s="1"/>
  <c r="IP63" i="11" s="1"/>
  <c r="IP141" i="11" s="1"/>
  <c r="IO200" i="11"/>
  <c r="IO122" i="11"/>
  <c r="IO207" i="11" s="1"/>
  <c r="IP215" i="11" s="1"/>
  <c r="IP59" i="11" s="1"/>
  <c r="IP111" i="11"/>
  <c r="IP205" i="11" s="1"/>
  <c r="IQ213" i="11" s="1"/>
  <c r="IQ57" i="11" s="1"/>
  <c r="IQ108" i="11" s="1"/>
  <c r="IQ154" i="11"/>
  <c r="IQ188" i="11"/>
  <c r="IQ192" i="11" s="1"/>
  <c r="II86" i="9"/>
  <c r="II102" i="9" s="1"/>
  <c r="IJ104" i="9" s="1"/>
  <c r="IJ42" i="9" s="1"/>
  <c r="IL117" i="8"/>
  <c r="IL113" i="8"/>
  <c r="IL115" i="8"/>
  <c r="IL121" i="8"/>
  <c r="IL118" i="8"/>
  <c r="IL120" i="8"/>
  <c r="IL116" i="8"/>
  <c r="IL119" i="8"/>
  <c r="IQ133" i="11"/>
  <c r="IQ209" i="11" s="1"/>
  <c r="IR217" i="11" s="1"/>
  <c r="IR61" i="11" s="1"/>
  <c r="IR126" i="11" s="1"/>
  <c r="IL184" i="8"/>
  <c r="IN226" i="8" s="1"/>
  <c r="IN230" i="8" s="1"/>
  <c r="IN232" i="8" s="1"/>
  <c r="IL156" i="8"/>
  <c r="IN224" i="8" s="1"/>
  <c r="IL200" i="8"/>
  <c r="IL98" i="9"/>
  <c r="IL144" i="8"/>
  <c r="IL211" i="8" s="1"/>
  <c r="IM219" i="8" s="1"/>
  <c r="IM63" i="8" s="1"/>
  <c r="IM136" i="8" s="1"/>
  <c r="IP136" i="11"/>
  <c r="IP139" i="11"/>
  <c r="IO194" i="11"/>
  <c r="IO98" i="12"/>
  <c r="IQ230" i="11"/>
  <c r="IQ232" i="11" s="1"/>
  <c r="IO80" i="12"/>
  <c r="IO79" i="12"/>
  <c r="IO84" i="12"/>
  <c r="IO85" i="12"/>
  <c r="IO78" i="12"/>
  <c r="IO77" i="12"/>
  <c r="IO82" i="12"/>
  <c r="IO83" i="12"/>
  <c r="IO81" i="12"/>
  <c r="IJ105" i="8"/>
  <c r="IJ106" i="8"/>
  <c r="IJ103" i="8"/>
  <c r="IJ102" i="8"/>
  <c r="IJ107" i="8"/>
  <c r="IJ104" i="8"/>
  <c r="IJ110" i="8"/>
  <c r="IJ108" i="8"/>
  <c r="IJ109" i="8"/>
  <c r="IH126" i="8"/>
  <c r="IH124" i="8"/>
  <c r="IH130" i="8"/>
  <c r="IH132" i="8"/>
  <c r="IH160" i="8" s="1"/>
  <c r="IH129" i="8"/>
  <c r="IH131" i="8"/>
  <c r="IH127" i="8"/>
  <c r="IH125" i="8"/>
  <c r="IH128" i="8"/>
  <c r="EX259" i="11"/>
  <c r="EX251" i="11"/>
  <c r="EW243" i="8"/>
  <c r="EW253" i="8"/>
  <c r="KP50" i="2"/>
  <c r="IP142" i="11" l="1"/>
  <c r="IP140" i="11"/>
  <c r="IP137" i="11"/>
  <c r="IP138" i="11"/>
  <c r="IQ107" i="11"/>
  <c r="IP135" i="11"/>
  <c r="IP143" i="11"/>
  <c r="IP162" i="11" s="1"/>
  <c r="IU228" i="11" s="1"/>
  <c r="IQ104" i="11"/>
  <c r="IL122" i="8"/>
  <c r="IL207" i="8" s="1"/>
  <c r="IM215" i="8" s="1"/>
  <c r="IM59" i="8" s="1"/>
  <c r="IM117" i="8" s="1"/>
  <c r="IQ103" i="11"/>
  <c r="IJ80" i="9"/>
  <c r="IJ83" i="9"/>
  <c r="IJ79" i="9"/>
  <c r="IJ85" i="9"/>
  <c r="IJ84" i="9"/>
  <c r="IJ77" i="9"/>
  <c r="IJ81" i="9"/>
  <c r="IJ82" i="9"/>
  <c r="IJ78" i="9"/>
  <c r="IQ102" i="11"/>
  <c r="IQ110" i="11"/>
  <c r="IQ109" i="11"/>
  <c r="IQ105" i="11"/>
  <c r="IQ106" i="11"/>
  <c r="IP115" i="11"/>
  <c r="IP120" i="11"/>
  <c r="IP118" i="11"/>
  <c r="IP113" i="11"/>
  <c r="IP121" i="11"/>
  <c r="IP117" i="11"/>
  <c r="IP116" i="11"/>
  <c r="IP119" i="11"/>
  <c r="IP114" i="11"/>
  <c r="IR132" i="11"/>
  <c r="IR160" i="11" s="1"/>
  <c r="IR127" i="11"/>
  <c r="IR128" i="11"/>
  <c r="IR129" i="11"/>
  <c r="IR130" i="11"/>
  <c r="IR124" i="11"/>
  <c r="IR188" i="11" s="1"/>
  <c r="IR192" i="11" s="1"/>
  <c r="IR125" i="11"/>
  <c r="IR131" i="11"/>
  <c r="IM137" i="8"/>
  <c r="IM141" i="8"/>
  <c r="IM139" i="8"/>
  <c r="IM142" i="8"/>
  <c r="IM140" i="8"/>
  <c r="IM138" i="8"/>
  <c r="IM143" i="8"/>
  <c r="IM162" i="8" s="1"/>
  <c r="IR228" i="8" s="1"/>
  <c r="IM135" i="8"/>
  <c r="IM200" i="8" s="1"/>
  <c r="IP156" i="11"/>
  <c r="IR224" i="11" s="1"/>
  <c r="IP200" i="11"/>
  <c r="IP190" i="11"/>
  <c r="IP184" i="11"/>
  <c r="IR226" i="11" s="1"/>
  <c r="IQ111" i="11"/>
  <c r="IQ205" i="11" s="1"/>
  <c r="IR213" i="11" s="1"/>
  <c r="IR57" i="11" s="1"/>
  <c r="IR110" i="11" s="1"/>
  <c r="IP144" i="11"/>
  <c r="IP211" i="11" s="1"/>
  <c r="IQ219" i="11" s="1"/>
  <c r="IQ63" i="11" s="1"/>
  <c r="IO86" i="12"/>
  <c r="IO102" i="12" s="1"/>
  <c r="IP104" i="12" s="1"/>
  <c r="IP42" i="12" s="1"/>
  <c r="IJ111" i="8"/>
  <c r="IJ205" i="8" s="1"/>
  <c r="IK213" i="8" s="1"/>
  <c r="IK57" i="8" s="1"/>
  <c r="IH133" i="8"/>
  <c r="IH209" i="8" s="1"/>
  <c r="II217" i="8" s="1"/>
  <c r="II61" i="8" s="1"/>
  <c r="II130" i="8" s="1"/>
  <c r="IH198" i="8"/>
  <c r="IH154" i="8"/>
  <c r="IH182" i="8"/>
  <c r="IH188" i="8"/>
  <c r="IH192" i="8" s="1"/>
  <c r="IM190" i="8"/>
  <c r="IM156" i="8"/>
  <c r="IO224" i="8" s="1"/>
  <c r="EY243" i="11"/>
  <c r="EY253" i="11"/>
  <c r="EW255" i="8"/>
  <c r="EW247" i="8" s="1"/>
  <c r="EW249" i="8" s="1"/>
  <c r="EW257" i="8" s="1"/>
  <c r="EX245" i="8" s="1"/>
  <c r="KO50" i="2"/>
  <c r="IR182" i="11" l="1"/>
  <c r="IM114" i="8"/>
  <c r="IM118" i="8"/>
  <c r="IM121" i="8"/>
  <c r="IM113" i="8"/>
  <c r="IM119" i="8"/>
  <c r="IM120" i="8"/>
  <c r="IR198" i="11"/>
  <c r="IR154" i="11"/>
  <c r="IJ86" i="9"/>
  <c r="IJ102" i="9" s="1"/>
  <c r="IK104" i="9" s="1"/>
  <c r="IK42" i="9" s="1"/>
  <c r="IM115" i="8"/>
  <c r="IM184" i="8"/>
  <c r="IO226" i="8" s="1"/>
  <c r="IO230" i="8" s="1"/>
  <c r="IO232" i="8" s="1"/>
  <c r="IM116" i="8"/>
  <c r="IM122" i="8" s="1"/>
  <c r="IM207" i="8" s="1"/>
  <c r="IN215" i="8" s="1"/>
  <c r="IN59" i="8" s="1"/>
  <c r="IN121" i="8" s="1"/>
  <c r="IP122" i="11"/>
  <c r="IP207" i="11" s="1"/>
  <c r="IQ215" i="11" s="1"/>
  <c r="IQ59" i="11" s="1"/>
  <c r="IM144" i="8"/>
  <c r="IM211" i="8" s="1"/>
  <c r="IN219" i="8" s="1"/>
  <c r="IN63" i="8" s="1"/>
  <c r="IN142" i="8" s="1"/>
  <c r="IR133" i="11"/>
  <c r="IR209" i="11" s="1"/>
  <c r="IS217" i="11" s="1"/>
  <c r="IS61" i="11" s="1"/>
  <c r="IR106" i="11"/>
  <c r="IR102" i="11"/>
  <c r="IQ143" i="11"/>
  <c r="IQ162" i="11" s="1"/>
  <c r="IV228" i="11" s="1"/>
  <c r="IQ135" i="11"/>
  <c r="IQ136" i="11"/>
  <c r="IQ140" i="11"/>
  <c r="IQ139" i="11"/>
  <c r="IQ141" i="11"/>
  <c r="IQ138" i="11"/>
  <c r="IQ137" i="11"/>
  <c r="IQ142" i="11"/>
  <c r="IR105" i="11"/>
  <c r="IR104" i="11"/>
  <c r="IR109" i="11"/>
  <c r="IP194" i="11"/>
  <c r="IP98" i="12"/>
  <c r="IR107" i="11"/>
  <c r="IR103" i="11"/>
  <c r="IR108" i="11"/>
  <c r="IR230" i="11"/>
  <c r="IR232" i="11" s="1"/>
  <c r="IP81" i="12"/>
  <c r="IP85" i="12"/>
  <c r="IP80" i="12"/>
  <c r="IP78" i="12"/>
  <c r="IP79" i="12"/>
  <c r="IP83" i="12"/>
  <c r="IP84" i="12"/>
  <c r="IP77" i="12"/>
  <c r="IP82" i="12"/>
  <c r="IK102" i="8"/>
  <c r="IK110" i="8"/>
  <c r="IK107" i="8"/>
  <c r="IK109" i="8"/>
  <c r="IK103" i="8"/>
  <c r="IK106" i="8"/>
  <c r="IK108" i="8"/>
  <c r="IK104" i="8"/>
  <c r="IK105" i="8"/>
  <c r="II131" i="8"/>
  <c r="II129" i="8"/>
  <c r="II125" i="8"/>
  <c r="II126" i="8"/>
  <c r="II127" i="8"/>
  <c r="II132" i="8"/>
  <c r="II160" i="8" s="1"/>
  <c r="II124" i="8"/>
  <c r="II198" i="8" s="1"/>
  <c r="II128" i="8"/>
  <c r="IM194" i="8"/>
  <c r="IM98" i="9"/>
  <c r="EY255" i="11"/>
  <c r="EY247" i="11" s="1"/>
  <c r="EY249" i="11" s="1"/>
  <c r="EY257" i="11" s="1"/>
  <c r="EZ245" i="11" s="1"/>
  <c r="EW251" i="8"/>
  <c r="EX253" i="8" s="1"/>
  <c r="EW259" i="8"/>
  <c r="KN50" i="2"/>
  <c r="IQ113" i="11" l="1"/>
  <c r="IQ117" i="11"/>
  <c r="IQ116" i="11"/>
  <c r="IQ118" i="11"/>
  <c r="IQ119" i="11"/>
  <c r="IQ121" i="11"/>
  <c r="IQ114" i="11"/>
  <c r="IQ115" i="11"/>
  <c r="IQ120" i="11"/>
  <c r="IK82" i="9"/>
  <c r="IK84" i="9"/>
  <c r="IK80" i="9"/>
  <c r="IK79" i="9"/>
  <c r="IK77" i="9"/>
  <c r="IK83" i="9"/>
  <c r="IK85" i="9"/>
  <c r="IK78" i="9"/>
  <c r="IK81" i="9"/>
  <c r="IN141" i="8"/>
  <c r="IN136" i="8"/>
  <c r="IN139" i="8"/>
  <c r="IN140" i="8"/>
  <c r="IN138" i="8"/>
  <c r="IN143" i="8"/>
  <c r="IN162" i="8" s="1"/>
  <c r="IS228" i="8" s="1"/>
  <c r="IN135" i="8"/>
  <c r="IN137" i="8"/>
  <c r="IS124" i="11"/>
  <c r="IS127" i="11"/>
  <c r="IS125" i="11"/>
  <c r="IS131" i="11"/>
  <c r="IS126" i="11"/>
  <c r="IS132" i="11"/>
  <c r="IS160" i="11" s="1"/>
  <c r="IS130" i="11"/>
  <c r="IS128" i="11"/>
  <c r="IS129" i="11"/>
  <c r="IN118" i="8"/>
  <c r="IN113" i="8"/>
  <c r="IN120" i="8"/>
  <c r="IN119" i="8"/>
  <c r="IN117" i="8"/>
  <c r="IN115" i="8"/>
  <c r="IR111" i="11"/>
  <c r="IR205" i="11" s="1"/>
  <c r="IS213" i="11" s="1"/>
  <c r="IS57" i="11" s="1"/>
  <c r="IS106" i="11" s="1"/>
  <c r="IN114" i="8"/>
  <c r="IN116" i="8"/>
  <c r="IN122" i="8" s="1"/>
  <c r="IN207" i="8" s="1"/>
  <c r="IO215" i="8" s="1"/>
  <c r="IO59" i="8" s="1"/>
  <c r="IQ144" i="11"/>
  <c r="IQ211" i="11" s="1"/>
  <c r="IR219" i="11" s="1"/>
  <c r="IR63" i="11" s="1"/>
  <c r="IQ156" i="11"/>
  <c r="IS224" i="11" s="1"/>
  <c r="IQ184" i="11"/>
  <c r="IS226" i="11" s="1"/>
  <c r="IQ190" i="11"/>
  <c r="IQ200" i="11"/>
  <c r="IP86" i="12"/>
  <c r="IP102" i="12" s="1"/>
  <c r="IQ104" i="12" s="1"/>
  <c r="IQ42" i="12" s="1"/>
  <c r="IK111" i="8"/>
  <c r="IK205" i="8" s="1"/>
  <c r="IL213" i="8" s="1"/>
  <c r="IL57" i="8" s="1"/>
  <c r="IL104" i="8" s="1"/>
  <c r="II182" i="8"/>
  <c r="II133" i="8"/>
  <c r="II209" i="8" s="1"/>
  <c r="IJ217" i="8" s="1"/>
  <c r="IJ61" i="8" s="1"/>
  <c r="IJ129" i="8" s="1"/>
  <c r="II154" i="8"/>
  <c r="II188" i="8"/>
  <c r="II192" i="8" s="1"/>
  <c r="IN156" i="8"/>
  <c r="IP224" i="8" s="1"/>
  <c r="IN190" i="8"/>
  <c r="IN200" i="8"/>
  <c r="IN184" i="8"/>
  <c r="IP226" i="8" s="1"/>
  <c r="EX243" i="8"/>
  <c r="EY251" i="11"/>
  <c r="EZ243" i="11" s="1"/>
  <c r="EY259" i="11"/>
  <c r="EX255" i="8"/>
  <c r="EX247" i="8" s="1"/>
  <c r="EX249" i="8" s="1"/>
  <c r="EX257" i="8" s="1"/>
  <c r="KM50" i="2"/>
  <c r="IN144" i="8" l="1"/>
  <c r="IN211" i="8" s="1"/>
  <c r="IO219" i="8" s="1"/>
  <c r="IO63" i="8" s="1"/>
  <c r="IO142" i="8" s="1"/>
  <c r="IQ122" i="11"/>
  <c r="IQ207" i="11" s="1"/>
  <c r="IR215" i="11" s="1"/>
  <c r="IR59" i="11" s="1"/>
  <c r="IK86" i="9"/>
  <c r="IK102" i="9" s="1"/>
  <c r="IL104" i="9" s="1"/>
  <c r="IL42" i="9" s="1"/>
  <c r="IS133" i="11"/>
  <c r="IS209" i="11" s="1"/>
  <c r="IT217" i="11" s="1"/>
  <c r="IT61" i="11" s="1"/>
  <c r="IT132" i="11" s="1"/>
  <c r="IT160" i="11" s="1"/>
  <c r="IS188" i="11"/>
  <c r="IS192" i="11" s="1"/>
  <c r="IS182" i="11"/>
  <c r="IS154" i="11"/>
  <c r="IS198" i="11"/>
  <c r="IS105" i="11"/>
  <c r="IS109" i="11"/>
  <c r="IS107" i="11"/>
  <c r="IS110" i="11"/>
  <c r="IS102" i="11"/>
  <c r="IS103" i="11"/>
  <c r="IP230" i="8"/>
  <c r="IP232" i="8" s="1"/>
  <c r="IS108" i="11"/>
  <c r="IS104" i="11"/>
  <c r="IQ194" i="11"/>
  <c r="IQ98" i="12"/>
  <c r="IS230" i="11"/>
  <c r="IS232" i="11" s="1"/>
  <c r="IR140" i="11"/>
  <c r="IR136" i="11"/>
  <c r="IR138" i="11"/>
  <c r="IR139" i="11"/>
  <c r="IR141" i="11"/>
  <c r="IR142" i="11"/>
  <c r="IR135" i="11"/>
  <c r="IR137" i="11"/>
  <c r="IR143" i="11"/>
  <c r="IR162" i="11" s="1"/>
  <c r="IW228" i="11" s="1"/>
  <c r="IQ85" i="12"/>
  <c r="IQ81" i="12"/>
  <c r="IQ79" i="12"/>
  <c r="IQ84" i="12"/>
  <c r="IQ82" i="12"/>
  <c r="IQ80" i="12"/>
  <c r="IQ78" i="12"/>
  <c r="IQ83" i="12"/>
  <c r="IQ77" i="12"/>
  <c r="IL106" i="8"/>
  <c r="IL102" i="8"/>
  <c r="IL108" i="8"/>
  <c r="IL105" i="8"/>
  <c r="IL110" i="8"/>
  <c r="IL107" i="8"/>
  <c r="IL109" i="8"/>
  <c r="IL103" i="8"/>
  <c r="IJ130" i="8"/>
  <c r="IJ126" i="8"/>
  <c r="IJ127" i="8"/>
  <c r="IJ124" i="8"/>
  <c r="IJ154" i="8" s="1"/>
  <c r="IJ131" i="8"/>
  <c r="IJ128" i="8"/>
  <c r="IJ125" i="8"/>
  <c r="IJ132" i="8"/>
  <c r="IJ160" i="8" s="1"/>
  <c r="EZ253" i="11"/>
  <c r="EZ255" i="11" s="1"/>
  <c r="EZ247" i="11" s="1"/>
  <c r="EZ249" i="11" s="1"/>
  <c r="EZ257" i="11" s="1"/>
  <c r="FA245" i="11" s="1"/>
  <c r="IO121" i="8"/>
  <c r="IO120" i="8"/>
  <c r="IO114" i="8"/>
  <c r="IO119" i="8"/>
  <c r="IO115" i="8"/>
  <c r="IO117" i="8"/>
  <c r="IO113" i="8"/>
  <c r="IO116" i="8"/>
  <c r="IO118" i="8"/>
  <c r="IN98" i="9"/>
  <c r="IN194" i="8"/>
  <c r="EY245" i="8"/>
  <c r="EX251" i="8"/>
  <c r="EX259" i="8"/>
  <c r="KL50" i="2"/>
  <c r="IO136" i="8" l="1"/>
  <c r="IO137" i="8"/>
  <c r="IO143" i="8"/>
  <c r="IO162" i="8" s="1"/>
  <c r="IT228" i="8" s="1"/>
  <c r="IO139" i="8"/>
  <c r="IO141" i="8"/>
  <c r="IO140" i="8"/>
  <c r="IO138" i="8"/>
  <c r="IO135" i="8"/>
  <c r="IO190" i="8" s="1"/>
  <c r="IO98" i="9" s="1"/>
  <c r="IL78" i="9"/>
  <c r="IL85" i="9"/>
  <c r="IL81" i="9"/>
  <c r="IL82" i="9"/>
  <c r="IL77" i="9"/>
  <c r="IL80" i="9"/>
  <c r="IL84" i="9"/>
  <c r="IL79" i="9"/>
  <c r="IL83" i="9"/>
  <c r="IR120" i="11"/>
  <c r="IR119" i="11"/>
  <c r="IR113" i="11"/>
  <c r="IR116" i="11"/>
  <c r="IR121" i="11"/>
  <c r="IR117" i="11"/>
  <c r="IR115" i="11"/>
  <c r="IR118" i="11"/>
  <c r="IR114" i="11"/>
  <c r="IT131" i="11"/>
  <c r="IT126" i="11"/>
  <c r="IT124" i="11"/>
  <c r="IT154" i="11" s="1"/>
  <c r="IT129" i="11"/>
  <c r="IT130" i="11"/>
  <c r="IT127" i="11"/>
  <c r="IT125" i="11"/>
  <c r="IT128" i="11"/>
  <c r="IT188" i="11"/>
  <c r="IT192" i="11" s="1"/>
  <c r="IS111" i="11"/>
  <c r="IS205" i="11" s="1"/>
  <c r="IT213" i="11" s="1"/>
  <c r="IT57" i="11" s="1"/>
  <c r="IR144" i="11"/>
  <c r="IR211" i="11" s="1"/>
  <c r="IS219" i="11" s="1"/>
  <c r="IS63" i="11" s="1"/>
  <c r="IR200" i="11"/>
  <c r="IR190" i="11"/>
  <c r="IR156" i="11"/>
  <c r="IT224" i="11" s="1"/>
  <c r="IR184" i="11"/>
  <c r="IT226" i="11" s="1"/>
  <c r="IQ86" i="12"/>
  <c r="IQ102" i="12" s="1"/>
  <c r="IR104" i="12" s="1"/>
  <c r="IR42" i="12" s="1"/>
  <c r="IL111" i="8"/>
  <c r="IL205" i="8" s="1"/>
  <c r="IM213" i="8" s="1"/>
  <c r="IM57" i="8" s="1"/>
  <c r="IM109" i="8" s="1"/>
  <c r="IJ198" i="8"/>
  <c r="IJ188" i="8"/>
  <c r="IJ192" i="8" s="1"/>
  <c r="IJ182" i="8"/>
  <c r="IJ133" i="8"/>
  <c r="IJ209" i="8" s="1"/>
  <c r="IK217" i="8" s="1"/>
  <c r="IK61" i="8" s="1"/>
  <c r="IK130" i="8" s="1"/>
  <c r="IO122" i="8"/>
  <c r="IO207" i="8" s="1"/>
  <c r="IP215" i="8" s="1"/>
  <c r="IP59" i="8" s="1"/>
  <c r="IO184" i="8"/>
  <c r="IQ226" i="8" s="1"/>
  <c r="IO200" i="8"/>
  <c r="IO144" i="8"/>
  <c r="IO211" i="8" s="1"/>
  <c r="IP219" i="8" s="1"/>
  <c r="IP63" i="8" s="1"/>
  <c r="IP140" i="8" s="1"/>
  <c r="IO194" i="8"/>
  <c r="EZ251" i="11"/>
  <c r="EZ259" i="11"/>
  <c r="EY243" i="8"/>
  <c r="EY253" i="8"/>
  <c r="KK50" i="2"/>
  <c r="IT182" i="11" l="1"/>
  <c r="IR122" i="11"/>
  <c r="IR207" i="11" s="1"/>
  <c r="IS215" i="11" s="1"/>
  <c r="IS59" i="11" s="1"/>
  <c r="IS117" i="11" s="1"/>
  <c r="IO156" i="8"/>
  <c r="IQ224" i="8" s="1"/>
  <c r="IQ230" i="8" s="1"/>
  <c r="IQ232" i="8" s="1"/>
  <c r="IT133" i="11"/>
  <c r="IT209" i="11" s="1"/>
  <c r="IU217" i="11" s="1"/>
  <c r="IU61" i="11" s="1"/>
  <c r="IU129" i="11" s="1"/>
  <c r="IT198" i="11"/>
  <c r="IL86" i="9"/>
  <c r="IL102" i="9" s="1"/>
  <c r="IM104" i="9" s="1"/>
  <c r="IM42" i="9" s="1"/>
  <c r="IT230" i="11"/>
  <c r="IT232" i="11" s="1"/>
  <c r="IT108" i="11"/>
  <c r="IT104" i="11"/>
  <c r="IT107" i="11"/>
  <c r="IT109" i="11"/>
  <c r="IT110" i="11"/>
  <c r="IT106" i="11"/>
  <c r="IT103" i="11"/>
  <c r="IT105" i="11"/>
  <c r="IT102" i="11"/>
  <c r="IR98" i="12"/>
  <c r="IR194" i="11"/>
  <c r="IS142" i="11"/>
  <c r="IS138" i="11"/>
  <c r="IS135" i="11"/>
  <c r="IS136" i="11"/>
  <c r="IS137" i="11"/>
  <c r="IS143" i="11"/>
  <c r="IS162" i="11" s="1"/>
  <c r="IX228" i="11" s="1"/>
  <c r="IS141" i="11"/>
  <c r="IS139" i="11"/>
  <c r="IS140" i="11"/>
  <c r="IM107" i="8"/>
  <c r="IM106" i="8"/>
  <c r="IM110" i="8"/>
  <c r="IM108" i="8"/>
  <c r="IM102" i="8"/>
  <c r="IM104" i="8"/>
  <c r="IM105" i="8"/>
  <c r="IM103" i="8"/>
  <c r="IR79" i="12"/>
  <c r="IR83" i="12"/>
  <c r="IR84" i="12"/>
  <c r="IR77" i="12"/>
  <c r="IR80" i="12"/>
  <c r="IR78" i="12"/>
  <c r="IR85" i="12"/>
  <c r="IR81" i="12"/>
  <c r="IR82" i="12"/>
  <c r="IK129" i="8"/>
  <c r="IK124" i="8"/>
  <c r="IK188" i="8" s="1"/>
  <c r="IK192" i="8" s="1"/>
  <c r="IK126" i="8"/>
  <c r="IK127" i="8"/>
  <c r="IK125" i="8"/>
  <c r="IK131" i="8"/>
  <c r="IK132" i="8"/>
  <c r="IK160" i="8" s="1"/>
  <c r="IK128" i="8"/>
  <c r="IP114" i="8"/>
  <c r="IP115" i="8"/>
  <c r="IP116" i="8"/>
  <c r="IP120" i="8"/>
  <c r="IP118" i="8"/>
  <c r="IP117" i="8"/>
  <c r="IP113" i="8"/>
  <c r="IP121" i="8"/>
  <c r="IP119" i="8"/>
  <c r="IP143" i="8"/>
  <c r="IP162" i="8" s="1"/>
  <c r="IU228" i="8" s="1"/>
  <c r="IP139" i="8"/>
  <c r="IP137" i="8"/>
  <c r="IP138" i="8"/>
  <c r="IP135" i="8"/>
  <c r="IP190" i="8" s="1"/>
  <c r="IP142" i="8"/>
  <c r="IP136" i="8"/>
  <c r="IP141" i="8"/>
  <c r="FA243" i="11"/>
  <c r="FA253" i="11"/>
  <c r="EY255" i="8"/>
  <c r="EY247" i="8" s="1"/>
  <c r="EY249" i="8" s="1"/>
  <c r="EY257" i="8" s="1"/>
  <c r="KJ50" i="2"/>
  <c r="IS120" i="11" l="1"/>
  <c r="IU128" i="11"/>
  <c r="IS116" i="11"/>
  <c r="IU124" i="11"/>
  <c r="IU131" i="11"/>
  <c r="IU125" i="11"/>
  <c r="IS114" i="11"/>
  <c r="IS122" i="11" s="1"/>
  <c r="IS207" i="11" s="1"/>
  <c r="IT215" i="11" s="1"/>
  <c r="IT59" i="11" s="1"/>
  <c r="IS121" i="11"/>
  <c r="IS119" i="11"/>
  <c r="IU130" i="11"/>
  <c r="IS115" i="11"/>
  <c r="IS118" i="11"/>
  <c r="IU132" i="11"/>
  <c r="IU160" i="11" s="1"/>
  <c r="IU126" i="11"/>
  <c r="IS113" i="11"/>
  <c r="IU127" i="11"/>
  <c r="IU133" i="11" s="1"/>
  <c r="IU209" i="11" s="1"/>
  <c r="IV217" i="11" s="1"/>
  <c r="IV61" i="11" s="1"/>
  <c r="IM79" i="9"/>
  <c r="IM77" i="9"/>
  <c r="IM81" i="9"/>
  <c r="IM84" i="9"/>
  <c r="IM78" i="9"/>
  <c r="IM82" i="9"/>
  <c r="IM83" i="9"/>
  <c r="IM85" i="9"/>
  <c r="IM80" i="9"/>
  <c r="IU182" i="11"/>
  <c r="IU198" i="11"/>
  <c r="IU154" i="11"/>
  <c r="IU188" i="11"/>
  <c r="IU192" i="11" s="1"/>
  <c r="IM111" i="8"/>
  <c r="IM205" i="8" s="1"/>
  <c r="IN213" i="8" s="1"/>
  <c r="IN57" i="8" s="1"/>
  <c r="IN107" i="8" s="1"/>
  <c r="IT111" i="11"/>
  <c r="IT205" i="11" s="1"/>
  <c r="IU213" i="11" s="1"/>
  <c r="IU57" i="11" s="1"/>
  <c r="IS144" i="11"/>
  <c r="IS211" i="11" s="1"/>
  <c r="IT219" i="11" s="1"/>
  <c r="IT63" i="11" s="1"/>
  <c r="IT135" i="11" s="1"/>
  <c r="IT184" i="11" s="1"/>
  <c r="IV226" i="11" s="1"/>
  <c r="IK182" i="8"/>
  <c r="IK154" i="8"/>
  <c r="IS184" i="11"/>
  <c r="IU226" i="11" s="1"/>
  <c r="IS156" i="11"/>
  <c r="IU224" i="11" s="1"/>
  <c r="IS190" i="11"/>
  <c r="IS200" i="11"/>
  <c r="IR86" i="12"/>
  <c r="IR102" i="12" s="1"/>
  <c r="IS104" i="12" s="1"/>
  <c r="IS42" i="12" s="1"/>
  <c r="IK198" i="8"/>
  <c r="IK133" i="8"/>
  <c r="IK209" i="8" s="1"/>
  <c r="IL217" i="8" s="1"/>
  <c r="IL61" i="8" s="1"/>
  <c r="IL124" i="8" s="1"/>
  <c r="IP122" i="8"/>
  <c r="IP207" i="8" s="1"/>
  <c r="IQ215" i="8" s="1"/>
  <c r="IQ59" i="8" s="1"/>
  <c r="IP144" i="8"/>
  <c r="IP211" i="8" s="1"/>
  <c r="IQ219" i="8" s="1"/>
  <c r="IQ63" i="8" s="1"/>
  <c r="IQ138" i="8" s="1"/>
  <c r="IP184" i="8"/>
  <c r="IR226" i="8" s="1"/>
  <c r="IP156" i="8"/>
  <c r="IR224" i="8" s="1"/>
  <c r="IP200" i="8"/>
  <c r="IP194" i="8"/>
  <c r="IP98" i="9"/>
  <c r="FA255" i="11"/>
  <c r="FA247" i="11" s="1"/>
  <c r="FA249" i="11" s="1"/>
  <c r="FA257" i="11" s="1"/>
  <c r="EY251" i="8"/>
  <c r="EY259" i="8"/>
  <c r="EZ245" i="8"/>
  <c r="KI50" i="2"/>
  <c r="IT120" i="11" l="1"/>
  <c r="IT115" i="11"/>
  <c r="IT114" i="11"/>
  <c r="IT116" i="11"/>
  <c r="IT121" i="11"/>
  <c r="IT118" i="11"/>
  <c r="IT119" i="11"/>
  <c r="IT117" i="11"/>
  <c r="IT113" i="11"/>
  <c r="IM86" i="9"/>
  <c r="IM102" i="9" s="1"/>
  <c r="IN104" i="9" s="1"/>
  <c r="IN42" i="9" s="1"/>
  <c r="IV125" i="11"/>
  <c r="IV132" i="11"/>
  <c r="IV160" i="11" s="1"/>
  <c r="IV129" i="11"/>
  <c r="IV130" i="11"/>
  <c r="IV126" i="11"/>
  <c r="IV127" i="11"/>
  <c r="IV128" i="11"/>
  <c r="IV131" i="11"/>
  <c r="IV124" i="11"/>
  <c r="IN105" i="8"/>
  <c r="IN102" i="8"/>
  <c r="IN108" i="8"/>
  <c r="IN110" i="8"/>
  <c r="IN103" i="8"/>
  <c r="IN109" i="8"/>
  <c r="IN104" i="8"/>
  <c r="IN106" i="8"/>
  <c r="IU102" i="11"/>
  <c r="IU108" i="11"/>
  <c r="IU109" i="11"/>
  <c r="IU106" i="11"/>
  <c r="IU103" i="11"/>
  <c r="IU110" i="11"/>
  <c r="IU105" i="11"/>
  <c r="IU104" i="11"/>
  <c r="IU107" i="11"/>
  <c r="IT143" i="11"/>
  <c r="IT162" i="11" s="1"/>
  <c r="IY228" i="11" s="1"/>
  <c r="IT142" i="11"/>
  <c r="IT137" i="11"/>
  <c r="IT138" i="11"/>
  <c r="IT140" i="11"/>
  <c r="IT136" i="11"/>
  <c r="IT139" i="11"/>
  <c r="IT141" i="11"/>
  <c r="IT200" i="11"/>
  <c r="IT156" i="11"/>
  <c r="IV224" i="11" s="1"/>
  <c r="IV230" i="11" s="1"/>
  <c r="IT190" i="11"/>
  <c r="IT98" i="12" s="1"/>
  <c r="IS194" i="11"/>
  <c r="IS98" i="12"/>
  <c r="IU230" i="11"/>
  <c r="IU232" i="11" s="1"/>
  <c r="IS83" i="12"/>
  <c r="IS80" i="12"/>
  <c r="IS81" i="12"/>
  <c r="IS85" i="12"/>
  <c r="IS78" i="12"/>
  <c r="IS84" i="12"/>
  <c r="IS82" i="12"/>
  <c r="IS77" i="12"/>
  <c r="IS79" i="12"/>
  <c r="IN111" i="8"/>
  <c r="IN205" i="8" s="1"/>
  <c r="IO213" i="8" s="1"/>
  <c r="IO57" i="8" s="1"/>
  <c r="IO110" i="8" s="1"/>
  <c r="IL130" i="8"/>
  <c r="IL132" i="8"/>
  <c r="IL160" i="8" s="1"/>
  <c r="IL125" i="8"/>
  <c r="IL127" i="8"/>
  <c r="IL128" i="8"/>
  <c r="IL129" i="8"/>
  <c r="IL126" i="8"/>
  <c r="IL131" i="8"/>
  <c r="IL154" i="8"/>
  <c r="IL182" i="8"/>
  <c r="IL188" i="8"/>
  <c r="IL192" i="8" s="1"/>
  <c r="IL198" i="8"/>
  <c r="IQ136" i="8"/>
  <c r="IQ139" i="8"/>
  <c r="IQ140" i="8"/>
  <c r="IQ143" i="8"/>
  <c r="IQ162" i="8" s="1"/>
  <c r="IV228" i="8" s="1"/>
  <c r="IQ135" i="8"/>
  <c r="IQ200" i="8" s="1"/>
  <c r="IQ137" i="8"/>
  <c r="IQ141" i="8"/>
  <c r="IQ142" i="8"/>
  <c r="IQ115" i="8"/>
  <c r="IQ118" i="8"/>
  <c r="IQ117" i="8"/>
  <c r="IQ114" i="8"/>
  <c r="IQ120" i="8"/>
  <c r="IQ121" i="8"/>
  <c r="IQ113" i="8"/>
  <c r="IQ119" i="8"/>
  <c r="IQ116" i="8"/>
  <c r="IR230" i="8"/>
  <c r="IR232" i="8" s="1"/>
  <c r="FB245" i="11"/>
  <c r="FA259" i="11"/>
  <c r="FA251" i="11"/>
  <c r="EZ243" i="8"/>
  <c r="EZ253" i="8"/>
  <c r="KH50" i="2"/>
  <c r="IT122" i="11" l="1"/>
  <c r="IT207" i="11" s="1"/>
  <c r="IU215" i="11" s="1"/>
  <c r="IU59" i="11" s="1"/>
  <c r="IN78" i="9"/>
  <c r="IN82" i="9"/>
  <c r="IN85" i="9"/>
  <c r="IN80" i="9"/>
  <c r="IN83" i="9"/>
  <c r="IN81" i="9"/>
  <c r="IN79" i="9"/>
  <c r="IN84" i="9"/>
  <c r="IN77" i="9"/>
  <c r="IV154" i="11"/>
  <c r="IV182" i="11"/>
  <c r="IV198" i="11"/>
  <c r="IV188" i="11"/>
  <c r="IV192" i="11" s="1"/>
  <c r="IV133" i="11"/>
  <c r="IV209" i="11" s="1"/>
  <c r="IW217" i="11" s="1"/>
  <c r="IW61" i="11" s="1"/>
  <c r="IT144" i="11"/>
  <c r="IT211" i="11" s="1"/>
  <c r="IU219" i="11" s="1"/>
  <c r="IU63" i="11" s="1"/>
  <c r="IU136" i="11" s="1"/>
  <c r="IU111" i="11"/>
  <c r="IU205" i="11" s="1"/>
  <c r="IV213" i="11" s="1"/>
  <c r="IV57" i="11" s="1"/>
  <c r="IT194" i="11"/>
  <c r="IV232" i="11"/>
  <c r="IO109" i="8"/>
  <c r="IO106" i="8"/>
  <c r="IO103" i="8"/>
  <c r="IO104" i="8"/>
  <c r="IL133" i="8"/>
  <c r="IL209" i="8" s="1"/>
  <c r="IM217" i="8" s="1"/>
  <c r="IM61" i="8" s="1"/>
  <c r="IM124" i="8" s="1"/>
  <c r="IM154" i="8" s="1"/>
  <c r="IS86" i="12"/>
  <c r="IS102" i="12" s="1"/>
  <c r="IT104" i="12" s="1"/>
  <c r="IT42" i="12" s="1"/>
  <c r="IO107" i="8"/>
  <c r="IO108" i="8"/>
  <c r="IO102" i="8"/>
  <c r="IO105" i="8"/>
  <c r="IQ184" i="8"/>
  <c r="IS226" i="8" s="1"/>
  <c r="IQ190" i="8"/>
  <c r="IQ98" i="9" s="1"/>
  <c r="IQ156" i="8"/>
  <c r="IS224" i="8" s="1"/>
  <c r="IQ144" i="8"/>
  <c r="IQ211" i="8" s="1"/>
  <c r="IR219" i="8" s="1"/>
  <c r="IR63" i="8" s="1"/>
  <c r="IR139" i="8" s="1"/>
  <c r="IQ122" i="8"/>
  <c r="IQ207" i="8" s="1"/>
  <c r="IR215" i="8" s="1"/>
  <c r="IR59" i="8" s="1"/>
  <c r="FB243" i="11"/>
  <c r="FB253" i="11"/>
  <c r="EZ255" i="8"/>
  <c r="EZ247" i="8" s="1"/>
  <c r="EZ249" i="8" s="1"/>
  <c r="EZ257" i="8" s="1"/>
  <c r="FA245" i="8" s="1"/>
  <c r="KG50" i="2"/>
  <c r="IN86" i="9" l="1"/>
  <c r="IN102" i="9" s="1"/>
  <c r="IO104" i="9" s="1"/>
  <c r="IO42" i="9" s="1"/>
  <c r="IU116" i="11"/>
  <c r="IU120" i="11"/>
  <c r="IU119" i="11"/>
  <c r="IU114" i="11"/>
  <c r="IU115" i="11"/>
  <c r="IU117" i="11"/>
  <c r="IU118" i="11"/>
  <c r="IU121" i="11"/>
  <c r="IU113" i="11"/>
  <c r="IW125" i="11"/>
  <c r="IW132" i="11"/>
  <c r="IW160" i="11" s="1"/>
  <c r="IW130" i="11"/>
  <c r="IW131" i="11"/>
  <c r="IW126" i="11"/>
  <c r="IW127" i="11"/>
  <c r="IW129" i="11"/>
  <c r="IW124" i="11"/>
  <c r="IW128" i="11"/>
  <c r="IU140" i="11"/>
  <c r="IQ194" i="8"/>
  <c r="IU135" i="11"/>
  <c r="IU184" i="11" s="1"/>
  <c r="IW226" i="11" s="1"/>
  <c r="IU139" i="11"/>
  <c r="IU141" i="11"/>
  <c r="IU143" i="11"/>
  <c r="IU162" i="11" s="1"/>
  <c r="IZ228" i="11" s="1"/>
  <c r="IU138" i="11"/>
  <c r="IU137" i="11"/>
  <c r="IU142" i="11"/>
  <c r="IV106" i="11"/>
  <c r="IV107" i="11"/>
  <c r="IV102" i="11"/>
  <c r="IV109" i="11"/>
  <c r="IV105" i="11"/>
  <c r="IV110" i="11"/>
  <c r="IV108" i="11"/>
  <c r="IV104" i="11"/>
  <c r="IV103" i="11"/>
  <c r="IO111" i="8"/>
  <c r="IO205" i="8" s="1"/>
  <c r="IP213" i="8" s="1"/>
  <c r="IP57" i="8" s="1"/>
  <c r="IP110" i="8" s="1"/>
  <c r="IM130" i="8"/>
  <c r="IM198" i="8"/>
  <c r="IM127" i="8"/>
  <c r="IM132" i="8"/>
  <c r="IM160" i="8" s="1"/>
  <c r="IM188" i="8"/>
  <c r="IM192" i="8" s="1"/>
  <c r="IM126" i="8"/>
  <c r="IT79" i="12"/>
  <c r="IT82" i="12"/>
  <c r="IT83" i="12"/>
  <c r="IT85" i="12"/>
  <c r="IT78" i="12"/>
  <c r="IT84" i="12"/>
  <c r="IT77" i="12"/>
  <c r="IT80" i="12"/>
  <c r="IT81" i="12"/>
  <c r="IM128" i="8"/>
  <c r="IM131" i="8"/>
  <c r="IM125" i="8"/>
  <c r="IM129" i="8"/>
  <c r="IM182" i="8"/>
  <c r="IS230" i="8"/>
  <c r="IS232" i="8" s="1"/>
  <c r="IR137" i="8"/>
  <c r="IR142" i="8"/>
  <c r="IR138" i="8"/>
  <c r="IR143" i="8"/>
  <c r="IR162" i="8" s="1"/>
  <c r="IW228" i="8" s="1"/>
  <c r="IR135" i="8"/>
  <c r="IR184" i="8" s="1"/>
  <c r="IT226" i="8" s="1"/>
  <c r="IR140" i="8"/>
  <c r="IR141" i="8"/>
  <c r="IR136" i="8"/>
  <c r="IR121" i="8"/>
  <c r="IR117" i="8"/>
  <c r="IR114" i="8"/>
  <c r="IR120" i="8"/>
  <c r="IR119" i="8"/>
  <c r="IR116" i="8"/>
  <c r="IR113" i="8"/>
  <c r="IR115" i="8"/>
  <c r="IR118" i="8"/>
  <c r="FB255" i="11"/>
  <c r="FB247" i="11" s="1"/>
  <c r="FB249" i="11" s="1"/>
  <c r="FB257" i="11" s="1"/>
  <c r="EZ251" i="8"/>
  <c r="FA243" i="8" s="1"/>
  <c r="EZ259" i="8"/>
  <c r="KF50" i="2"/>
  <c r="IU122" i="11" l="1"/>
  <c r="IU207" i="11" s="1"/>
  <c r="IV215" i="11" s="1"/>
  <c r="IV59" i="11" s="1"/>
  <c r="IV119" i="11" s="1"/>
  <c r="IO85" i="9"/>
  <c r="IO77" i="9"/>
  <c r="IO78" i="9"/>
  <c r="IO84" i="9"/>
  <c r="IO79" i="9"/>
  <c r="IO82" i="9"/>
  <c r="IO81" i="9"/>
  <c r="IO80" i="9"/>
  <c r="IO83" i="9"/>
  <c r="IU200" i="11"/>
  <c r="IV111" i="11"/>
  <c r="IV205" i="11" s="1"/>
  <c r="IW213" i="11" s="1"/>
  <c r="IW57" i="11" s="1"/>
  <c r="IW106" i="11" s="1"/>
  <c r="IU190" i="11"/>
  <c r="IU144" i="11"/>
  <c r="IU211" i="11" s="1"/>
  <c r="IV219" i="11" s="1"/>
  <c r="IV63" i="11" s="1"/>
  <c r="IV137" i="11" s="1"/>
  <c r="IW198" i="11"/>
  <c r="IW188" i="11"/>
  <c r="IW192" i="11" s="1"/>
  <c r="IW154" i="11"/>
  <c r="IW182" i="11"/>
  <c r="IU156" i="11"/>
  <c r="IW224" i="11" s="1"/>
  <c r="IW230" i="11" s="1"/>
  <c r="IW232" i="11" s="1"/>
  <c r="IW133" i="11"/>
  <c r="IW209" i="11" s="1"/>
  <c r="IX217" i="11" s="1"/>
  <c r="IX61" i="11" s="1"/>
  <c r="IP109" i="8"/>
  <c r="IP104" i="8"/>
  <c r="IP106" i="8"/>
  <c r="IU194" i="11"/>
  <c r="IU98" i="12"/>
  <c r="IM133" i="8"/>
  <c r="IM209" i="8" s="1"/>
  <c r="IN217" i="8" s="1"/>
  <c r="IN61" i="8" s="1"/>
  <c r="IN129" i="8" s="1"/>
  <c r="IP103" i="8"/>
  <c r="IP105" i="8"/>
  <c r="IP102" i="8"/>
  <c r="IP108" i="8"/>
  <c r="IP107" i="8"/>
  <c r="IT86" i="12"/>
  <c r="IT102" i="12" s="1"/>
  <c r="IU104" i="12" s="1"/>
  <c r="IU42" i="12" s="1"/>
  <c r="IU81" i="12" s="1"/>
  <c r="IR144" i="8"/>
  <c r="IR211" i="8" s="1"/>
  <c r="IS219" i="8" s="1"/>
  <c r="IS63" i="8" s="1"/>
  <c r="IS141" i="8" s="1"/>
  <c r="IR156" i="8"/>
  <c r="IT224" i="8" s="1"/>
  <c r="IT230" i="8" s="1"/>
  <c r="IT232" i="8" s="1"/>
  <c r="IR200" i="8"/>
  <c r="IR190" i="8"/>
  <c r="IR98" i="9" s="1"/>
  <c r="IR122" i="8"/>
  <c r="IR207" i="8" s="1"/>
  <c r="IS215" i="8" s="1"/>
  <c r="IS59" i="8" s="1"/>
  <c r="FA253" i="8"/>
  <c r="FA255" i="8" s="1"/>
  <c r="FA247" i="8" s="1"/>
  <c r="FA249" i="8" s="1"/>
  <c r="FA257" i="8" s="1"/>
  <c r="FB245" i="8" s="1"/>
  <c r="FB251" i="11"/>
  <c r="FC243" i="11" s="1"/>
  <c r="FC245" i="11"/>
  <c r="FB259" i="11"/>
  <c r="KE50" i="2"/>
  <c r="IV116" i="11" l="1"/>
  <c r="IV114" i="11"/>
  <c r="IV113" i="11"/>
  <c r="IV121" i="11"/>
  <c r="IV118" i="11"/>
  <c r="IV120" i="11"/>
  <c r="IV115" i="11"/>
  <c r="IV117" i="11"/>
  <c r="IO86" i="9"/>
  <c r="IO102" i="9" s="1"/>
  <c r="IP104" i="9" s="1"/>
  <c r="IP42" i="9" s="1"/>
  <c r="IP111" i="8"/>
  <c r="IP205" i="8" s="1"/>
  <c r="IQ213" i="8" s="1"/>
  <c r="IQ57" i="8" s="1"/>
  <c r="IQ107" i="8" s="1"/>
  <c r="IW107" i="11"/>
  <c r="IW109" i="11"/>
  <c r="IX130" i="11"/>
  <c r="IX129" i="11"/>
  <c r="IX128" i="11"/>
  <c r="IX124" i="11"/>
  <c r="IX125" i="11"/>
  <c r="IX126" i="11"/>
  <c r="IX131" i="11"/>
  <c r="IX132" i="11"/>
  <c r="IX160" i="11" s="1"/>
  <c r="IX127" i="11"/>
  <c r="IV141" i="11"/>
  <c r="IV136" i="11"/>
  <c r="IW102" i="11"/>
  <c r="IV135" i="11"/>
  <c r="IW104" i="11"/>
  <c r="IW105" i="11"/>
  <c r="IV138" i="11"/>
  <c r="IV143" i="11"/>
  <c r="IV162" i="11" s="1"/>
  <c r="JA228" i="11" s="1"/>
  <c r="IV140" i="11"/>
  <c r="IV142" i="11"/>
  <c r="IW108" i="11"/>
  <c r="IV139" i="11"/>
  <c r="IW110" i="11"/>
  <c r="IW103" i="11"/>
  <c r="IU78" i="12"/>
  <c r="IN132" i="8"/>
  <c r="IN160" i="8" s="1"/>
  <c r="IU80" i="12"/>
  <c r="IN131" i="8"/>
  <c r="IU77" i="12"/>
  <c r="IN127" i="8"/>
  <c r="IU85" i="12"/>
  <c r="IV156" i="11"/>
  <c r="IX224" i="11" s="1"/>
  <c r="IV200" i="11"/>
  <c r="IV190" i="11"/>
  <c r="IV184" i="11"/>
  <c r="IX226" i="11" s="1"/>
  <c r="IN126" i="8"/>
  <c r="IU84" i="12"/>
  <c r="IN130" i="8"/>
  <c r="IU83" i="12"/>
  <c r="IN128" i="8"/>
  <c r="IU82" i="12"/>
  <c r="IN124" i="8"/>
  <c r="IN198" i="8" s="1"/>
  <c r="IN125" i="8"/>
  <c r="IU79" i="12"/>
  <c r="IV144" i="11"/>
  <c r="IV211" i="11" s="1"/>
  <c r="IW219" i="11" s="1"/>
  <c r="IW63" i="11" s="1"/>
  <c r="IR194" i="8"/>
  <c r="IS143" i="8"/>
  <c r="IS162" i="8" s="1"/>
  <c r="IX228" i="8" s="1"/>
  <c r="IS138" i="8"/>
  <c r="IS142" i="8"/>
  <c r="IS139" i="8"/>
  <c r="IS136" i="8"/>
  <c r="IS137" i="8"/>
  <c r="IS135" i="8"/>
  <c r="IS190" i="8" s="1"/>
  <c r="IS194" i="8" s="1"/>
  <c r="IS140" i="8"/>
  <c r="IS116" i="8"/>
  <c r="IS113" i="8"/>
  <c r="IS115" i="8"/>
  <c r="IS114" i="8"/>
  <c r="IS118" i="8"/>
  <c r="IS117" i="8"/>
  <c r="IS120" i="8"/>
  <c r="IS121" i="8"/>
  <c r="IS119" i="8"/>
  <c r="FC253" i="11"/>
  <c r="FA251" i="8"/>
  <c r="FB243" i="8" s="1"/>
  <c r="FA259" i="8"/>
  <c r="KD50" i="2"/>
  <c r="IV122" i="11" l="1"/>
  <c r="IV207" i="11" s="1"/>
  <c r="IW215" i="11" s="1"/>
  <c r="IW59" i="11" s="1"/>
  <c r="IN182" i="8"/>
  <c r="IN154" i="8"/>
  <c r="IP80" i="9"/>
  <c r="IP79" i="9"/>
  <c r="IP82" i="9"/>
  <c r="IP78" i="9"/>
  <c r="IP83" i="9"/>
  <c r="IP81" i="9"/>
  <c r="IP77" i="9"/>
  <c r="IP84" i="9"/>
  <c r="IP85" i="9"/>
  <c r="IN188" i="8"/>
  <c r="IN192" i="8" s="1"/>
  <c r="IQ102" i="8"/>
  <c r="IQ105" i="8"/>
  <c r="IN133" i="8"/>
  <c r="IN209" i="8" s="1"/>
  <c r="IO217" i="8" s="1"/>
  <c r="IO61" i="8" s="1"/>
  <c r="IO128" i="8" s="1"/>
  <c r="IQ104" i="8"/>
  <c r="IQ106" i="8"/>
  <c r="IQ110" i="8"/>
  <c r="IQ109" i="8"/>
  <c r="IQ103" i="8"/>
  <c r="IQ108" i="8"/>
  <c r="IX133" i="11"/>
  <c r="IX209" i="11" s="1"/>
  <c r="IY217" i="11" s="1"/>
  <c r="IY61" i="11" s="1"/>
  <c r="IX198" i="11"/>
  <c r="IX188" i="11"/>
  <c r="IX192" i="11" s="1"/>
  <c r="IX182" i="11"/>
  <c r="IX154" i="11"/>
  <c r="IW111" i="11"/>
  <c r="IW205" i="11" s="1"/>
  <c r="IX213" i="11" s="1"/>
  <c r="IX57" i="11" s="1"/>
  <c r="IV194" i="11"/>
  <c r="IV98" i="12"/>
  <c r="IW135" i="11"/>
  <c r="IW140" i="11"/>
  <c r="IW136" i="11"/>
  <c r="IW141" i="11"/>
  <c r="IW143" i="11"/>
  <c r="IW162" i="11" s="1"/>
  <c r="JB228" i="11" s="1"/>
  <c r="IW142" i="11"/>
  <c r="IW137" i="11"/>
  <c r="IW139" i="11"/>
  <c r="IW138" i="11"/>
  <c r="IX230" i="11"/>
  <c r="IX232" i="11" s="1"/>
  <c r="IU86" i="12"/>
  <c r="IU102" i="12" s="1"/>
  <c r="IV104" i="12" s="1"/>
  <c r="IV42" i="12" s="1"/>
  <c r="IS144" i="8"/>
  <c r="IS211" i="8" s="1"/>
  <c r="IT219" i="8" s="1"/>
  <c r="IT63" i="8" s="1"/>
  <c r="IT137" i="8" s="1"/>
  <c r="IS156" i="8"/>
  <c r="IU224" i="8" s="1"/>
  <c r="IS200" i="8"/>
  <c r="IS184" i="8"/>
  <c r="IU226" i="8" s="1"/>
  <c r="IS98" i="9"/>
  <c r="IS122" i="8"/>
  <c r="IS207" i="8" s="1"/>
  <c r="IT215" i="8" s="1"/>
  <c r="IT59" i="8" s="1"/>
  <c r="FC255" i="11"/>
  <c r="FC247" i="11" s="1"/>
  <c r="FC249" i="11" s="1"/>
  <c r="FB253" i="8"/>
  <c r="FB255" i="8" s="1"/>
  <c r="FB247" i="8" s="1"/>
  <c r="FB249" i="8" s="1"/>
  <c r="FB257" i="8" s="1"/>
  <c r="FC245" i="8" s="1"/>
  <c r="KC50" i="2"/>
  <c r="IQ111" i="8" l="1"/>
  <c r="IQ205" i="8" s="1"/>
  <c r="IR213" i="8" s="1"/>
  <c r="IR57" i="8" s="1"/>
  <c r="IR104" i="8" s="1"/>
  <c r="IP86" i="9"/>
  <c r="IP102" i="9" s="1"/>
  <c r="IQ104" i="9" s="1"/>
  <c r="IQ42" i="9" s="1"/>
  <c r="IQ85" i="9" s="1"/>
  <c r="IW121" i="11"/>
  <c r="IW114" i="11"/>
  <c r="IW119" i="11"/>
  <c r="IW117" i="11"/>
  <c r="IW118" i="11"/>
  <c r="IW113" i="11"/>
  <c r="IW116" i="11"/>
  <c r="IW115" i="11"/>
  <c r="IW120" i="11"/>
  <c r="IU230" i="8"/>
  <c r="IU232" i="8" s="1"/>
  <c r="IO126" i="8"/>
  <c r="IO131" i="8"/>
  <c r="IO125" i="8"/>
  <c r="IO127" i="8"/>
  <c r="IO124" i="8"/>
  <c r="IO188" i="8" s="1"/>
  <c r="IO192" i="8" s="1"/>
  <c r="IO129" i="8"/>
  <c r="IO130" i="8"/>
  <c r="IO132" i="8"/>
  <c r="IO160" i="8" s="1"/>
  <c r="IX103" i="11"/>
  <c r="IX104" i="11"/>
  <c r="IX109" i="11"/>
  <c r="IX102" i="11"/>
  <c r="IX108" i="11"/>
  <c r="IX107" i="11"/>
  <c r="IX106" i="11"/>
  <c r="IX105" i="11"/>
  <c r="IX110" i="11"/>
  <c r="IY131" i="11"/>
  <c r="IY127" i="11"/>
  <c r="IY129" i="11"/>
  <c r="IY132" i="11"/>
  <c r="IY160" i="11" s="1"/>
  <c r="IY124" i="11"/>
  <c r="IY125" i="11"/>
  <c r="IY126" i="11"/>
  <c r="IY128" i="11"/>
  <c r="IY130" i="11"/>
  <c r="IW144" i="11"/>
  <c r="IW211" i="11" s="1"/>
  <c r="IX219" i="11" s="1"/>
  <c r="IX63" i="11" s="1"/>
  <c r="IV77" i="12"/>
  <c r="IV81" i="12"/>
  <c r="IV82" i="12"/>
  <c r="IV80" i="12"/>
  <c r="IV79" i="12"/>
  <c r="IV85" i="12"/>
  <c r="IV83" i="12"/>
  <c r="IV84" i="12"/>
  <c r="IV78" i="12"/>
  <c r="IW200" i="11"/>
  <c r="IW156" i="11"/>
  <c r="IY224" i="11" s="1"/>
  <c r="IW190" i="11"/>
  <c r="IW184" i="11"/>
  <c r="IY226" i="11" s="1"/>
  <c r="IT139" i="8"/>
  <c r="IT143" i="8"/>
  <c r="IT162" i="8" s="1"/>
  <c r="IY228" i="8" s="1"/>
  <c r="IT140" i="8"/>
  <c r="IT141" i="8"/>
  <c r="IT138" i="8"/>
  <c r="IT136" i="8"/>
  <c r="IT142" i="8"/>
  <c r="IT135" i="8"/>
  <c r="IT184" i="8" s="1"/>
  <c r="IV226" i="8" s="1"/>
  <c r="IO154" i="8"/>
  <c r="IO198" i="8"/>
  <c r="IO133" i="8"/>
  <c r="IO209" i="8" s="1"/>
  <c r="IP217" i="8" s="1"/>
  <c r="IP61" i="8" s="1"/>
  <c r="IT120" i="8"/>
  <c r="IT117" i="8"/>
  <c r="IT121" i="8"/>
  <c r="IT113" i="8"/>
  <c r="IT116" i="8"/>
  <c r="IT119" i="8"/>
  <c r="IT114" i="8"/>
  <c r="IT115" i="8"/>
  <c r="IT118" i="8"/>
  <c r="FC259" i="11"/>
  <c r="FC257" i="11"/>
  <c r="FD245" i="11" s="1"/>
  <c r="FC251" i="11"/>
  <c r="FD243" i="11" s="1"/>
  <c r="FB251" i="8"/>
  <c r="FC243" i="8" s="1"/>
  <c r="FB259" i="8"/>
  <c r="KB50" i="2"/>
  <c r="IQ83" i="9" l="1"/>
  <c r="IO182" i="8"/>
  <c r="IR102" i="8"/>
  <c r="IQ84" i="9"/>
  <c r="IR108" i="8"/>
  <c r="IR110" i="8"/>
  <c r="IR103" i="8"/>
  <c r="IQ77" i="9"/>
  <c r="IR109" i="8"/>
  <c r="IR105" i="8"/>
  <c r="IY230" i="11"/>
  <c r="IY232" i="11" s="1"/>
  <c r="IQ78" i="9"/>
  <c r="IQ86" i="9" s="1"/>
  <c r="IQ102" i="9" s="1"/>
  <c r="IR104" i="9" s="1"/>
  <c r="IR42" i="9" s="1"/>
  <c r="IQ80" i="9"/>
  <c r="IW122" i="11"/>
  <c r="IW207" i="11" s="1"/>
  <c r="IX215" i="11" s="1"/>
  <c r="IX59" i="11" s="1"/>
  <c r="IQ79" i="9"/>
  <c r="IR107" i="8"/>
  <c r="IR106" i="8"/>
  <c r="IQ81" i="9"/>
  <c r="IQ82" i="9"/>
  <c r="IY133" i="11"/>
  <c r="IY209" i="11" s="1"/>
  <c r="IZ217" i="11" s="1"/>
  <c r="IZ61" i="11" s="1"/>
  <c r="IY182" i="11"/>
  <c r="IY188" i="11"/>
  <c r="IY192" i="11" s="1"/>
  <c r="IY198" i="11"/>
  <c r="IY154" i="11"/>
  <c r="IX111" i="11"/>
  <c r="IX205" i="11" s="1"/>
  <c r="IY213" i="11" s="1"/>
  <c r="IY57" i="11" s="1"/>
  <c r="IV86" i="12"/>
  <c r="IV102" i="12" s="1"/>
  <c r="IW104" i="12" s="1"/>
  <c r="IW42" i="12" s="1"/>
  <c r="IW80" i="12" s="1"/>
  <c r="IT200" i="8"/>
  <c r="IW194" i="11"/>
  <c r="IW98" i="12"/>
  <c r="IX140" i="11"/>
  <c r="IX136" i="11"/>
  <c r="IX139" i="11"/>
  <c r="IX135" i="11"/>
  <c r="IX137" i="11"/>
  <c r="IX142" i="11"/>
  <c r="IX143" i="11"/>
  <c r="IX162" i="11" s="1"/>
  <c r="JC228" i="11" s="1"/>
  <c r="IX141" i="11"/>
  <c r="IX138" i="11"/>
  <c r="IT144" i="8"/>
  <c r="IT211" i="8" s="1"/>
  <c r="IU219" i="8" s="1"/>
  <c r="IU63" i="8" s="1"/>
  <c r="IU142" i="8" s="1"/>
  <c r="IT156" i="8"/>
  <c r="IV224" i="8" s="1"/>
  <c r="IV230" i="8" s="1"/>
  <c r="IV232" i="8" s="1"/>
  <c r="IR111" i="8"/>
  <c r="IR205" i="8" s="1"/>
  <c r="IS213" i="8" s="1"/>
  <c r="IS57" i="8" s="1"/>
  <c r="IT190" i="8"/>
  <c r="IT98" i="9" s="1"/>
  <c r="IP128" i="8"/>
  <c r="IP124" i="8"/>
  <c r="IP129" i="8"/>
  <c r="IP131" i="8"/>
  <c r="IP127" i="8"/>
  <c r="IP130" i="8"/>
  <c r="IP126" i="8"/>
  <c r="IP125" i="8"/>
  <c r="IP132" i="8"/>
  <c r="IP160" i="8" s="1"/>
  <c r="FD253" i="11"/>
  <c r="FD255" i="11" s="1"/>
  <c r="FD247" i="11" s="1"/>
  <c r="FD249" i="11" s="1"/>
  <c r="FD257" i="11" s="1"/>
  <c r="FE245" i="11" s="1"/>
  <c r="IT122" i="8"/>
  <c r="IT207" i="8" s="1"/>
  <c r="IU215" i="8" s="1"/>
  <c r="IU59" i="8" s="1"/>
  <c r="FC253" i="8"/>
  <c r="FC255" i="8" s="1"/>
  <c r="FC247" i="8" s="1"/>
  <c r="FC249" i="8" s="1"/>
  <c r="FC257" i="8" s="1"/>
  <c r="FD245" i="8" s="1"/>
  <c r="KA50" i="2"/>
  <c r="IX116" i="11" l="1"/>
  <c r="IX115" i="11"/>
  <c r="IX120" i="11"/>
  <c r="IX113" i="11"/>
  <c r="IX119" i="11"/>
  <c r="IX121" i="11"/>
  <c r="IX117" i="11"/>
  <c r="IX114" i="11"/>
  <c r="IX122" i="11" s="1"/>
  <c r="IX207" i="11" s="1"/>
  <c r="IY215" i="11" s="1"/>
  <c r="IY59" i="11" s="1"/>
  <c r="IY121" i="11" s="1"/>
  <c r="IX118" i="11"/>
  <c r="IR84" i="9"/>
  <c r="IR80" i="9"/>
  <c r="IR81" i="9"/>
  <c r="IR79" i="9"/>
  <c r="IR83" i="9"/>
  <c r="IR82" i="9"/>
  <c r="IR85" i="9"/>
  <c r="IR77" i="9"/>
  <c r="IR78" i="9"/>
  <c r="IT194" i="8"/>
  <c r="IY107" i="11"/>
  <c r="IY103" i="11"/>
  <c r="IY104" i="11"/>
  <c r="IY108" i="11"/>
  <c r="IY109" i="11"/>
  <c r="IY106" i="11"/>
  <c r="IY102" i="11"/>
  <c r="IY105" i="11"/>
  <c r="IY110" i="11"/>
  <c r="IZ128" i="11"/>
  <c r="IZ125" i="11"/>
  <c r="IZ124" i="11"/>
  <c r="IZ130" i="11"/>
  <c r="IZ131" i="11"/>
  <c r="IZ132" i="11"/>
  <c r="IZ160" i="11" s="1"/>
  <c r="IZ126" i="11"/>
  <c r="IZ127" i="11"/>
  <c r="IZ129" i="11"/>
  <c r="IW82" i="12"/>
  <c r="IW81" i="12"/>
  <c r="IW78" i="12"/>
  <c r="IW84" i="12"/>
  <c r="IW85" i="12"/>
  <c r="IW83" i="12"/>
  <c r="IW77" i="12"/>
  <c r="IX144" i="11"/>
  <c r="IX211" i="11" s="1"/>
  <c r="IY219" i="11" s="1"/>
  <c r="IY63" i="11" s="1"/>
  <c r="IY135" i="11" s="1"/>
  <c r="IY156" i="11" s="1"/>
  <c r="JA224" i="11" s="1"/>
  <c r="IW79" i="12"/>
  <c r="IX184" i="11"/>
  <c r="IZ226" i="11" s="1"/>
  <c r="IX190" i="11"/>
  <c r="IX156" i="11"/>
  <c r="IZ224" i="11" s="1"/>
  <c r="IX200" i="11"/>
  <c r="IU139" i="8"/>
  <c r="IU138" i="8"/>
  <c r="IU135" i="8"/>
  <c r="IU200" i="8" s="1"/>
  <c r="IU140" i="8"/>
  <c r="IU143" i="8"/>
  <c r="IU162" i="8" s="1"/>
  <c r="IZ228" i="8" s="1"/>
  <c r="IU137" i="8"/>
  <c r="IU141" i="8"/>
  <c r="IU136" i="8"/>
  <c r="IS109" i="8"/>
  <c r="IS108" i="8"/>
  <c r="IS102" i="8"/>
  <c r="IS107" i="8"/>
  <c r="IS103" i="8"/>
  <c r="IS110" i="8"/>
  <c r="IS106" i="8"/>
  <c r="IS104" i="8"/>
  <c r="IS105" i="8"/>
  <c r="IP133" i="8"/>
  <c r="IP209" i="8" s="1"/>
  <c r="IQ217" i="8" s="1"/>
  <c r="IQ61" i="8" s="1"/>
  <c r="IP188" i="8"/>
  <c r="IP192" i="8" s="1"/>
  <c r="IP198" i="8"/>
  <c r="IP182" i="8"/>
  <c r="IP154" i="8"/>
  <c r="IU121" i="8"/>
  <c r="IU120" i="8"/>
  <c r="IU116" i="8"/>
  <c r="IU115" i="8"/>
  <c r="IU119" i="8"/>
  <c r="IU118" i="8"/>
  <c r="IU117" i="8"/>
  <c r="IU114" i="8"/>
  <c r="IU113" i="8"/>
  <c r="FD259" i="11"/>
  <c r="FD251" i="11"/>
  <c r="FC259" i="8"/>
  <c r="FC251" i="8"/>
  <c r="JZ50" i="2"/>
  <c r="IY119" i="11" l="1"/>
  <c r="IY114" i="11"/>
  <c r="IY113" i="11"/>
  <c r="IY118" i="11"/>
  <c r="IY117" i="11"/>
  <c r="IU184" i="8"/>
  <c r="IW226" i="8" s="1"/>
  <c r="IY116" i="11"/>
  <c r="IY120" i="11"/>
  <c r="IY115" i="11"/>
  <c r="IR86" i="9"/>
  <c r="IR102" i="9" s="1"/>
  <c r="IS104" i="9" s="1"/>
  <c r="IS42" i="9" s="1"/>
  <c r="IS81" i="9" s="1"/>
  <c r="IU190" i="8"/>
  <c r="IZ133" i="11"/>
  <c r="IZ209" i="11" s="1"/>
  <c r="JA217" i="11" s="1"/>
  <c r="JA61" i="11" s="1"/>
  <c r="JA126" i="11" s="1"/>
  <c r="IY122" i="11"/>
  <c r="IY207" i="11" s="1"/>
  <c r="IZ215" i="11" s="1"/>
  <c r="IZ59" i="11" s="1"/>
  <c r="IU156" i="8"/>
  <c r="IW224" i="8" s="1"/>
  <c r="IY111" i="11"/>
  <c r="IY205" i="11" s="1"/>
  <c r="IZ213" i="11" s="1"/>
  <c r="IZ57" i="11" s="1"/>
  <c r="IZ182" i="11"/>
  <c r="IZ198" i="11"/>
  <c r="IZ188" i="11"/>
  <c r="IZ192" i="11" s="1"/>
  <c r="IZ154" i="11"/>
  <c r="IU144" i="8"/>
  <c r="IU211" i="8" s="1"/>
  <c r="IV219" i="8" s="1"/>
  <c r="IV63" i="8" s="1"/>
  <c r="IV135" i="8" s="1"/>
  <c r="IY190" i="11"/>
  <c r="IY98" i="12" s="1"/>
  <c r="IY200" i="11"/>
  <c r="IY142" i="11"/>
  <c r="IY184" i="11"/>
  <c r="JA226" i="11" s="1"/>
  <c r="JA230" i="11" s="1"/>
  <c r="IY143" i="11"/>
  <c r="IY162" i="11" s="1"/>
  <c r="JD228" i="11" s="1"/>
  <c r="IY138" i="11"/>
  <c r="IY139" i="11"/>
  <c r="IY140" i="11"/>
  <c r="IY137" i="11"/>
  <c r="IY136" i="11"/>
  <c r="IW86" i="12"/>
  <c r="IW102" i="12" s="1"/>
  <c r="IX104" i="12" s="1"/>
  <c r="IX42" i="12" s="1"/>
  <c r="IY141" i="11"/>
  <c r="IY194" i="11"/>
  <c r="IX98" i="12"/>
  <c r="IX194" i="11"/>
  <c r="IZ230" i="11"/>
  <c r="IZ232" i="11" s="1"/>
  <c r="IS111" i="8"/>
  <c r="IS205" i="8" s="1"/>
  <c r="IT213" i="8" s="1"/>
  <c r="IT57" i="8" s="1"/>
  <c r="IQ126" i="8"/>
  <c r="IQ125" i="8"/>
  <c r="IQ130" i="8"/>
  <c r="IQ127" i="8"/>
  <c r="IQ124" i="8"/>
  <c r="IQ131" i="8"/>
  <c r="IQ129" i="8"/>
  <c r="IQ132" i="8"/>
  <c r="IQ160" i="8" s="1"/>
  <c r="IQ128" i="8"/>
  <c r="IU122" i="8"/>
  <c r="IU207" i="8" s="1"/>
  <c r="IV215" i="8" s="1"/>
  <c r="IV59" i="8" s="1"/>
  <c r="IV119" i="8" s="1"/>
  <c r="IU194" i="8"/>
  <c r="IU98" i="9"/>
  <c r="IW230" i="8"/>
  <c r="IW232" i="8" s="1"/>
  <c r="FE253" i="11"/>
  <c r="FE243" i="11"/>
  <c r="FD243" i="8"/>
  <c r="FD253" i="8"/>
  <c r="JY50" i="2"/>
  <c r="IS79" i="9" l="1"/>
  <c r="IS77" i="9"/>
  <c r="IS78" i="9"/>
  <c r="IS80" i="9"/>
  <c r="IS82" i="9"/>
  <c r="IS84" i="9"/>
  <c r="IS83" i="9"/>
  <c r="IS85" i="9"/>
  <c r="IS86" i="9" s="1"/>
  <c r="IS102" i="9" s="1"/>
  <c r="IT104" i="9" s="1"/>
  <c r="IT42" i="9" s="1"/>
  <c r="JA128" i="11"/>
  <c r="IZ117" i="11"/>
  <c r="IZ116" i="11"/>
  <c r="IZ114" i="11"/>
  <c r="IZ120" i="11"/>
  <c r="IZ113" i="11"/>
  <c r="IZ121" i="11"/>
  <c r="IZ119" i="11"/>
  <c r="IZ115" i="11"/>
  <c r="IZ118" i="11"/>
  <c r="JA124" i="11"/>
  <c r="JA188" i="11" s="1"/>
  <c r="JA192" i="11" s="1"/>
  <c r="JA127" i="11"/>
  <c r="JA130" i="11"/>
  <c r="JA125" i="11"/>
  <c r="JA131" i="11"/>
  <c r="JA132" i="11"/>
  <c r="JA160" i="11" s="1"/>
  <c r="JA129" i="11"/>
  <c r="IZ109" i="11"/>
  <c r="IZ108" i="11"/>
  <c r="IZ104" i="11"/>
  <c r="IZ105" i="11"/>
  <c r="IZ110" i="11"/>
  <c r="IZ102" i="11"/>
  <c r="IZ106" i="11"/>
  <c r="IZ103" i="11"/>
  <c r="IZ107" i="11"/>
  <c r="JA182" i="11"/>
  <c r="JA198" i="11"/>
  <c r="JA154" i="11"/>
  <c r="IV138" i="8"/>
  <c r="IV143" i="8"/>
  <c r="IV162" i="8" s="1"/>
  <c r="JA228" i="8" s="1"/>
  <c r="IV140" i="8"/>
  <c r="IY144" i="11"/>
  <c r="IY211" i="11" s="1"/>
  <c r="IZ219" i="11" s="1"/>
  <c r="IZ63" i="11" s="1"/>
  <c r="IZ141" i="11" s="1"/>
  <c r="IV136" i="8"/>
  <c r="IV144" i="8" s="1"/>
  <c r="IV211" i="8" s="1"/>
  <c r="IW219" i="8" s="1"/>
  <c r="IW63" i="8" s="1"/>
  <c r="IV139" i="8"/>
  <c r="IV142" i="8"/>
  <c r="IV141" i="8"/>
  <c r="IV137" i="8"/>
  <c r="IX81" i="12"/>
  <c r="IX78" i="12"/>
  <c r="IX85" i="12"/>
  <c r="IX83" i="12"/>
  <c r="IX80" i="12"/>
  <c r="IX82" i="12"/>
  <c r="IX79" i="12"/>
  <c r="IX77" i="12"/>
  <c r="IX84" i="12"/>
  <c r="JA232" i="11"/>
  <c r="IT108" i="8"/>
  <c r="IT104" i="8"/>
  <c r="IT110" i="8"/>
  <c r="IT107" i="8"/>
  <c r="IT102" i="8"/>
  <c r="IT103" i="8"/>
  <c r="IT105" i="8"/>
  <c r="IT109" i="8"/>
  <c r="IT106" i="8"/>
  <c r="IQ154" i="8"/>
  <c r="IQ188" i="8"/>
  <c r="IQ192" i="8" s="1"/>
  <c r="IQ182" i="8"/>
  <c r="IQ198" i="8"/>
  <c r="IQ133" i="8"/>
  <c r="IQ209" i="8" s="1"/>
  <c r="IR217" i="8" s="1"/>
  <c r="IR61" i="8" s="1"/>
  <c r="IV117" i="8"/>
  <c r="IV118" i="8"/>
  <c r="IV120" i="8"/>
  <c r="IV113" i="8"/>
  <c r="IV121" i="8"/>
  <c r="IV116" i="8"/>
  <c r="IV114" i="8"/>
  <c r="IV115" i="8"/>
  <c r="IV156" i="8"/>
  <c r="IX224" i="8" s="1"/>
  <c r="IV184" i="8"/>
  <c r="IX226" i="8" s="1"/>
  <c r="IV200" i="8"/>
  <c r="IV190" i="8"/>
  <c r="FE255" i="11"/>
  <c r="FE247" i="11" s="1"/>
  <c r="FE249" i="11" s="1"/>
  <c r="FE257" i="11" s="1"/>
  <c r="FF245" i="11" s="1"/>
  <c r="FD255" i="8"/>
  <c r="FD247" i="8" s="1"/>
  <c r="FD249" i="8" s="1"/>
  <c r="FD257" i="8" s="1"/>
  <c r="FE245" i="8" s="1"/>
  <c r="JX50" i="2"/>
  <c r="JA133" i="11" l="1"/>
  <c r="JA209" i="11" s="1"/>
  <c r="JB217" i="11" s="1"/>
  <c r="JB61" i="11" s="1"/>
  <c r="IT85" i="9"/>
  <c r="IT83" i="9"/>
  <c r="IT80" i="9"/>
  <c r="IT77" i="9"/>
  <c r="IT84" i="9"/>
  <c r="IT78" i="9"/>
  <c r="IT79" i="9"/>
  <c r="IT82" i="9"/>
  <c r="IT81" i="9"/>
  <c r="IZ122" i="11"/>
  <c r="IZ207" i="11" s="1"/>
  <c r="JA215" i="11" s="1"/>
  <c r="JA59" i="11" s="1"/>
  <c r="IZ111" i="11"/>
  <c r="IZ205" i="11" s="1"/>
  <c r="JA213" i="11" s="1"/>
  <c r="JA57" i="11" s="1"/>
  <c r="IZ135" i="11"/>
  <c r="IZ140" i="11"/>
  <c r="IZ137" i="11"/>
  <c r="IZ136" i="11"/>
  <c r="IZ143" i="11"/>
  <c r="IZ162" i="11" s="1"/>
  <c r="JE228" i="11" s="1"/>
  <c r="IZ139" i="11"/>
  <c r="IZ138" i="11"/>
  <c r="IZ142" i="11"/>
  <c r="IX86" i="12"/>
  <c r="IX102" i="12" s="1"/>
  <c r="IY104" i="12" s="1"/>
  <c r="IY42" i="12" s="1"/>
  <c r="IZ156" i="11"/>
  <c r="JB224" i="11" s="1"/>
  <c r="IZ184" i="11"/>
  <c r="JB226" i="11" s="1"/>
  <c r="IZ190" i="11"/>
  <c r="IZ200" i="11"/>
  <c r="IT111" i="8"/>
  <c r="IT205" i="8" s="1"/>
  <c r="IU213" i="8" s="1"/>
  <c r="IU57" i="8" s="1"/>
  <c r="IR129" i="8"/>
  <c r="IR124" i="8"/>
  <c r="IR130" i="8"/>
  <c r="IR128" i="8"/>
  <c r="IR132" i="8"/>
  <c r="IR160" i="8" s="1"/>
  <c r="IR127" i="8"/>
  <c r="IR131" i="8"/>
  <c r="IR125" i="8"/>
  <c r="IR126" i="8"/>
  <c r="IV122" i="8"/>
  <c r="IV207" i="8" s="1"/>
  <c r="IW215" i="8" s="1"/>
  <c r="IW59" i="8" s="1"/>
  <c r="IW119" i="8" s="1"/>
  <c r="IV194" i="8"/>
  <c r="IV98" i="9"/>
  <c r="IX230" i="8"/>
  <c r="IX232" i="8" s="1"/>
  <c r="IW138" i="8"/>
  <c r="IW137" i="8"/>
  <c r="IW143" i="8"/>
  <c r="IW162" i="8" s="1"/>
  <c r="JB228" i="8" s="1"/>
  <c r="IW136" i="8"/>
  <c r="IW139" i="8"/>
  <c r="IW140" i="8"/>
  <c r="IW141" i="8"/>
  <c r="IW142" i="8"/>
  <c r="IW135" i="8"/>
  <c r="FE251" i="11"/>
  <c r="FE259" i="11"/>
  <c r="FD251" i="8"/>
  <c r="FD259" i="8"/>
  <c r="JW50" i="2"/>
  <c r="IZ144" i="11" l="1"/>
  <c r="IZ211" i="11" s="1"/>
  <c r="JA219" i="11" s="1"/>
  <c r="JA63" i="11" s="1"/>
  <c r="JA138" i="11" s="1"/>
  <c r="IT86" i="9"/>
  <c r="IT102" i="9" s="1"/>
  <c r="IU104" i="9" s="1"/>
  <c r="IU42" i="9" s="1"/>
  <c r="IU79" i="9" s="1"/>
  <c r="JA116" i="11"/>
  <c r="JA119" i="11"/>
  <c r="JA113" i="11"/>
  <c r="JA121" i="11"/>
  <c r="JA117" i="11"/>
  <c r="JA118" i="11"/>
  <c r="JA115" i="11"/>
  <c r="JA114" i="11"/>
  <c r="JA122" i="11" s="1"/>
  <c r="JA207" i="11" s="1"/>
  <c r="JB215" i="11" s="1"/>
  <c r="JB59" i="11" s="1"/>
  <c r="JB118" i="11" s="1"/>
  <c r="JA120" i="11"/>
  <c r="JB131" i="11"/>
  <c r="JB128" i="11"/>
  <c r="JB129" i="11"/>
  <c r="JB124" i="11"/>
  <c r="JB126" i="11"/>
  <c r="JB125" i="11"/>
  <c r="JB133" i="11" s="1"/>
  <c r="JB209" i="11" s="1"/>
  <c r="JC217" i="11" s="1"/>
  <c r="JC61" i="11" s="1"/>
  <c r="JC125" i="11" s="1"/>
  <c r="JB127" i="11"/>
  <c r="JB132" i="11"/>
  <c r="JB160" i="11" s="1"/>
  <c r="JB130" i="11"/>
  <c r="JA110" i="11"/>
  <c r="JA105" i="11"/>
  <c r="JA104" i="11"/>
  <c r="JA108" i="11"/>
  <c r="JA103" i="11"/>
  <c r="JA106" i="11"/>
  <c r="JA102" i="11"/>
  <c r="JA109" i="11"/>
  <c r="JA107" i="11"/>
  <c r="IY82" i="12"/>
  <c r="IY77" i="12"/>
  <c r="IY80" i="12"/>
  <c r="IY85" i="12"/>
  <c r="IY81" i="12"/>
  <c r="IY79" i="12"/>
  <c r="IY78" i="12"/>
  <c r="IY83" i="12"/>
  <c r="IY84" i="12"/>
  <c r="IZ98" i="12"/>
  <c r="IZ194" i="11"/>
  <c r="JB230" i="11"/>
  <c r="JB232" i="11" s="1"/>
  <c r="IU102" i="8"/>
  <c r="IU109" i="8"/>
  <c r="IU103" i="8"/>
  <c r="IU110" i="8"/>
  <c r="IU106" i="8"/>
  <c r="IU104" i="8"/>
  <c r="IU105" i="8"/>
  <c r="IU108" i="8"/>
  <c r="IU107" i="8"/>
  <c r="IR188" i="8"/>
  <c r="IR192" i="8" s="1"/>
  <c r="IR182" i="8"/>
  <c r="IR154" i="8"/>
  <c r="IR198" i="8"/>
  <c r="IR133" i="8"/>
  <c r="IR209" i="8" s="1"/>
  <c r="IS217" i="8" s="1"/>
  <c r="IS61" i="8" s="1"/>
  <c r="IW117" i="8"/>
  <c r="IW113" i="8"/>
  <c r="IW116" i="8"/>
  <c r="IW121" i="8"/>
  <c r="IW115" i="8"/>
  <c r="IW118" i="8"/>
  <c r="IW114" i="8"/>
  <c r="IW120" i="8"/>
  <c r="IW156" i="8"/>
  <c r="IY224" i="8" s="1"/>
  <c r="IW200" i="8"/>
  <c r="IW190" i="8"/>
  <c r="IW184" i="8"/>
  <c r="IY226" i="8" s="1"/>
  <c r="IW144" i="8"/>
  <c r="IW211" i="8" s="1"/>
  <c r="IX219" i="8" s="1"/>
  <c r="IX63" i="8" s="1"/>
  <c r="FF243" i="11"/>
  <c r="FF253" i="11"/>
  <c r="FE243" i="8"/>
  <c r="FE253" i="8"/>
  <c r="JV50" i="2"/>
  <c r="JA143" i="11" l="1"/>
  <c r="JA162" i="11" s="1"/>
  <c r="JF228" i="11" s="1"/>
  <c r="IU83" i="9"/>
  <c r="IU80" i="9"/>
  <c r="IU85" i="9"/>
  <c r="JA141" i="11"/>
  <c r="JA137" i="11"/>
  <c r="IU82" i="9"/>
  <c r="JA142" i="11"/>
  <c r="JA136" i="11"/>
  <c r="JA144" i="11" s="1"/>
  <c r="JA211" i="11" s="1"/>
  <c r="JB219" i="11" s="1"/>
  <c r="JB63" i="11" s="1"/>
  <c r="JB136" i="11" s="1"/>
  <c r="JA135" i="11"/>
  <c r="IU84" i="9"/>
  <c r="JA139" i="11"/>
  <c r="JA140" i="11"/>
  <c r="IU77" i="9"/>
  <c r="IU78" i="9"/>
  <c r="IU81" i="9"/>
  <c r="JB114" i="11"/>
  <c r="JC130" i="11"/>
  <c r="JB120" i="11"/>
  <c r="JC128" i="11"/>
  <c r="JB154" i="11"/>
  <c r="JB198" i="11"/>
  <c r="JB188" i="11"/>
  <c r="JB192" i="11" s="1"/>
  <c r="JB182" i="11"/>
  <c r="JB119" i="11"/>
  <c r="JB117" i="11"/>
  <c r="JC127" i="11"/>
  <c r="JC126" i="11"/>
  <c r="JB115" i="11"/>
  <c r="JC129" i="11"/>
  <c r="JC132" i="11"/>
  <c r="JC160" i="11" s="1"/>
  <c r="JB113" i="11"/>
  <c r="JB116" i="11"/>
  <c r="JC131" i="11"/>
  <c r="JB121" i="11"/>
  <c r="JC124" i="11"/>
  <c r="JC154" i="11" s="1"/>
  <c r="IU86" i="9"/>
  <c r="IU102" i="9" s="1"/>
  <c r="IV104" i="9" s="1"/>
  <c r="IV42" i="9" s="1"/>
  <c r="JA111" i="11"/>
  <c r="JA205" i="11" s="1"/>
  <c r="JB213" i="11" s="1"/>
  <c r="JB57" i="11" s="1"/>
  <c r="JC133" i="11"/>
  <c r="JC209" i="11" s="1"/>
  <c r="JD217" i="11" s="1"/>
  <c r="JD61" i="11" s="1"/>
  <c r="JD132" i="11" s="1"/>
  <c r="JD160" i="11" s="1"/>
  <c r="JC188" i="11"/>
  <c r="JC192" i="11" s="1"/>
  <c r="JB122" i="11"/>
  <c r="JB207" i="11" s="1"/>
  <c r="JC215" i="11" s="1"/>
  <c r="JC59" i="11" s="1"/>
  <c r="IY86" i="12"/>
  <c r="IY102" i="12" s="1"/>
  <c r="IZ104" i="12" s="1"/>
  <c r="IZ42" i="12" s="1"/>
  <c r="JA200" i="11"/>
  <c r="JA184" i="11"/>
  <c r="JC226" i="11" s="1"/>
  <c r="JA190" i="11"/>
  <c r="JA156" i="11"/>
  <c r="JC224" i="11" s="1"/>
  <c r="IU111" i="8"/>
  <c r="IU205" i="8" s="1"/>
  <c r="IV213" i="8" s="1"/>
  <c r="IV57" i="8" s="1"/>
  <c r="IS127" i="8"/>
  <c r="IS130" i="8"/>
  <c r="IS125" i="8"/>
  <c r="IS131" i="8"/>
  <c r="IS126" i="8"/>
  <c r="IS129" i="8"/>
  <c r="IS128" i="8"/>
  <c r="IS132" i="8"/>
  <c r="IS160" i="8" s="1"/>
  <c r="IS124" i="8"/>
  <c r="IW122" i="8"/>
  <c r="IW207" i="8" s="1"/>
  <c r="IX215" i="8" s="1"/>
  <c r="IX59" i="8" s="1"/>
  <c r="IX120" i="8" s="1"/>
  <c r="IX141" i="8"/>
  <c r="IX139" i="8"/>
  <c r="IX140" i="8"/>
  <c r="IX142" i="8"/>
  <c r="IX135" i="8"/>
  <c r="IX137" i="8"/>
  <c r="IX136" i="8"/>
  <c r="IX138" i="8"/>
  <c r="IX143" i="8"/>
  <c r="IX162" i="8" s="1"/>
  <c r="JC228" i="8" s="1"/>
  <c r="IW194" i="8"/>
  <c r="IW98" i="9"/>
  <c r="IY230" i="8"/>
  <c r="IY232" i="8" s="1"/>
  <c r="FF255" i="11"/>
  <c r="FF247" i="11" s="1"/>
  <c r="FF249" i="11" s="1"/>
  <c r="FF257" i="11" s="1"/>
  <c r="FG245" i="11" s="1"/>
  <c r="FE255" i="8"/>
  <c r="FE247" i="8" s="1"/>
  <c r="FE249" i="8" s="1"/>
  <c r="FE257" i="8" s="1"/>
  <c r="FF245" i="8" s="1"/>
  <c r="JU50" i="2"/>
  <c r="IV83" i="9" l="1"/>
  <c r="IV85" i="9"/>
  <c r="IV80" i="9"/>
  <c r="IV81" i="9"/>
  <c r="IV84" i="9"/>
  <c r="IV77" i="9"/>
  <c r="IV82" i="9"/>
  <c r="IV79" i="9"/>
  <c r="IV78" i="9"/>
  <c r="JC198" i="11"/>
  <c r="JC182" i="11"/>
  <c r="JD126" i="11"/>
  <c r="JD128" i="11"/>
  <c r="JD130" i="11"/>
  <c r="JD129" i="11"/>
  <c r="JD131" i="11"/>
  <c r="JD125" i="11"/>
  <c r="JD127" i="11"/>
  <c r="JD124" i="11"/>
  <c r="JD182" i="11" s="1"/>
  <c r="JB110" i="11"/>
  <c r="JB102" i="11"/>
  <c r="JB104" i="11"/>
  <c r="JB107" i="11"/>
  <c r="JB103" i="11"/>
  <c r="JB108" i="11"/>
  <c r="JB109" i="11"/>
  <c r="JB106" i="11"/>
  <c r="JB105" i="11"/>
  <c r="JC120" i="11"/>
  <c r="JC121" i="11"/>
  <c r="JC113" i="11"/>
  <c r="JC114" i="11"/>
  <c r="JC118" i="11"/>
  <c r="JC117" i="11"/>
  <c r="JC119" i="11"/>
  <c r="JC115" i="11"/>
  <c r="JC116" i="11"/>
  <c r="JB143" i="11"/>
  <c r="JB162" i="11" s="1"/>
  <c r="JG228" i="11" s="1"/>
  <c r="JB138" i="11"/>
  <c r="JB137" i="11"/>
  <c r="JB141" i="11"/>
  <c r="JB139" i="11"/>
  <c r="JB140" i="11"/>
  <c r="JB135" i="11"/>
  <c r="JB156" i="11" s="1"/>
  <c r="JD224" i="11" s="1"/>
  <c r="JB142" i="11"/>
  <c r="IZ79" i="12"/>
  <c r="IZ84" i="12"/>
  <c r="IZ83" i="12"/>
  <c r="IZ80" i="12"/>
  <c r="IZ77" i="12"/>
  <c r="IZ78" i="12"/>
  <c r="IZ81" i="12"/>
  <c r="IZ85" i="12"/>
  <c r="IZ82" i="12"/>
  <c r="JC230" i="11"/>
  <c r="JC232" i="11" s="1"/>
  <c r="JA98" i="12"/>
  <c r="JA194" i="11"/>
  <c r="IV103" i="8"/>
  <c r="IV108" i="8"/>
  <c r="IV102" i="8"/>
  <c r="IV110" i="8"/>
  <c r="IV109" i="8"/>
  <c r="IV104" i="8"/>
  <c r="IV107" i="8"/>
  <c r="IV105" i="8"/>
  <c r="IV106" i="8"/>
  <c r="IS133" i="8"/>
  <c r="IS209" i="8" s="1"/>
  <c r="IT217" i="8" s="1"/>
  <c r="IT61" i="8" s="1"/>
  <c r="IS154" i="8"/>
  <c r="IS182" i="8"/>
  <c r="IS188" i="8"/>
  <c r="IS192" i="8" s="1"/>
  <c r="IS198" i="8"/>
  <c r="IX113" i="8"/>
  <c r="IX116" i="8"/>
  <c r="IX115" i="8"/>
  <c r="IX114" i="8"/>
  <c r="IX121" i="8"/>
  <c r="IX117" i="8"/>
  <c r="IX118" i="8"/>
  <c r="IX119" i="8"/>
  <c r="IX144" i="8"/>
  <c r="IX211" i="8" s="1"/>
  <c r="IY219" i="8" s="1"/>
  <c r="IY63" i="8" s="1"/>
  <c r="IX184" i="8"/>
  <c r="IZ226" i="8" s="1"/>
  <c r="IX200" i="8"/>
  <c r="IX156" i="8"/>
  <c r="IZ224" i="8" s="1"/>
  <c r="IX190" i="8"/>
  <c r="FF251" i="11"/>
  <c r="FF259" i="11"/>
  <c r="FE251" i="8"/>
  <c r="FE259" i="8"/>
  <c r="JT50" i="2"/>
  <c r="JD188" i="11" l="1"/>
  <c r="JD192" i="11" s="1"/>
  <c r="IV86" i="9"/>
  <c r="IV102" i="9" s="1"/>
  <c r="IW104" i="9" s="1"/>
  <c r="IW42" i="9" s="1"/>
  <c r="JD198" i="11"/>
  <c r="JD154" i="11"/>
  <c r="JB190" i="11"/>
  <c r="JB184" i="11"/>
  <c r="JD226" i="11" s="1"/>
  <c r="JD230" i="11" s="1"/>
  <c r="JD232" i="11" s="1"/>
  <c r="JB200" i="11"/>
  <c r="JD133" i="11"/>
  <c r="JD209" i="11" s="1"/>
  <c r="JE217" i="11" s="1"/>
  <c r="JE61" i="11" s="1"/>
  <c r="JB111" i="11"/>
  <c r="JB205" i="11" s="1"/>
  <c r="JC213" i="11" s="1"/>
  <c r="JC57" i="11" s="1"/>
  <c r="IZ86" i="12"/>
  <c r="IZ102" i="12" s="1"/>
  <c r="JA104" i="12" s="1"/>
  <c r="JA42" i="12" s="1"/>
  <c r="JA83" i="12" s="1"/>
  <c r="JC122" i="11"/>
  <c r="JC207" i="11" s="1"/>
  <c r="JD215" i="11" s="1"/>
  <c r="JD59" i="11" s="1"/>
  <c r="JB144" i="11"/>
  <c r="JB211" i="11" s="1"/>
  <c r="JC219" i="11" s="1"/>
  <c r="JC63" i="11" s="1"/>
  <c r="JB194" i="11"/>
  <c r="JB98" i="12"/>
  <c r="IV111" i="8"/>
  <c r="IV205" i="8" s="1"/>
  <c r="IW213" i="8" s="1"/>
  <c r="IW57" i="8" s="1"/>
  <c r="IX122" i="8"/>
  <c r="IX207" i="8" s="1"/>
  <c r="IY215" i="8" s="1"/>
  <c r="IY59" i="8" s="1"/>
  <c r="IY114" i="8" s="1"/>
  <c r="IT130" i="8"/>
  <c r="IT128" i="8"/>
  <c r="IT125" i="8"/>
  <c r="IT131" i="8"/>
  <c r="IT124" i="8"/>
  <c r="IT126" i="8"/>
  <c r="IT127" i="8"/>
  <c r="IT132" i="8"/>
  <c r="IT160" i="8" s="1"/>
  <c r="IT129" i="8"/>
  <c r="IX98" i="9"/>
  <c r="IX194" i="8"/>
  <c r="IZ230" i="8"/>
  <c r="IZ232" i="8" s="1"/>
  <c r="IY136" i="8"/>
  <c r="IY138" i="8"/>
  <c r="IY142" i="8"/>
  <c r="IY139" i="8"/>
  <c r="IY140" i="8"/>
  <c r="IY141" i="8"/>
  <c r="IY143" i="8"/>
  <c r="IY162" i="8" s="1"/>
  <c r="JD228" i="8" s="1"/>
  <c r="IY137" i="8"/>
  <c r="IY135" i="8"/>
  <c r="FG243" i="11"/>
  <c r="FG253" i="11"/>
  <c r="FF253" i="8"/>
  <c r="FF243" i="8"/>
  <c r="JS50" i="2"/>
  <c r="IW79" i="9" l="1"/>
  <c r="IW83" i="9"/>
  <c r="IW84" i="9"/>
  <c r="IW80" i="9"/>
  <c r="IW77" i="9"/>
  <c r="IW78" i="9"/>
  <c r="IW81" i="9"/>
  <c r="IW85" i="9"/>
  <c r="IW82" i="9"/>
  <c r="JC103" i="11"/>
  <c r="JC110" i="11"/>
  <c r="JC107" i="11"/>
  <c r="JC106" i="11"/>
  <c r="JC104" i="11"/>
  <c r="JC109" i="11"/>
  <c r="JC102" i="11"/>
  <c r="JC105" i="11"/>
  <c r="JC108" i="11"/>
  <c r="JE130" i="11"/>
  <c r="JE129" i="11"/>
  <c r="JE124" i="11"/>
  <c r="JE125" i="11"/>
  <c r="JE132" i="11"/>
  <c r="JE160" i="11" s="1"/>
  <c r="JE128" i="11"/>
  <c r="JE127" i="11"/>
  <c r="JE126" i="11"/>
  <c r="JE131" i="11"/>
  <c r="JA80" i="12"/>
  <c r="JA85" i="12"/>
  <c r="JA79" i="12"/>
  <c r="JA81" i="12"/>
  <c r="JA78" i="12"/>
  <c r="JA82" i="12"/>
  <c r="JA84" i="12"/>
  <c r="JA77" i="12"/>
  <c r="JD121" i="11"/>
  <c r="JD115" i="11"/>
  <c r="JD117" i="11"/>
  <c r="JD114" i="11"/>
  <c r="JD118" i="11"/>
  <c r="JD116" i="11"/>
  <c r="JD120" i="11"/>
  <c r="JD113" i="11"/>
  <c r="JD119" i="11"/>
  <c r="JC138" i="11"/>
  <c r="JC135" i="11"/>
  <c r="JC141" i="11"/>
  <c r="JC142" i="11"/>
  <c r="JC136" i="11"/>
  <c r="JC140" i="11"/>
  <c r="JC143" i="11"/>
  <c r="JC162" i="11" s="1"/>
  <c r="JH228" i="11" s="1"/>
  <c r="JC139" i="11"/>
  <c r="JC137" i="11"/>
  <c r="IW102" i="8"/>
  <c r="IW103" i="8"/>
  <c r="IW108" i="8"/>
  <c r="IW110" i="8"/>
  <c r="IW104" i="8"/>
  <c r="IW109" i="8"/>
  <c r="IW105" i="8"/>
  <c r="IW106" i="8"/>
  <c r="IW107" i="8"/>
  <c r="IY113" i="8"/>
  <c r="IY121" i="8"/>
  <c r="IY120" i="8"/>
  <c r="IY115" i="8"/>
  <c r="IY119" i="8"/>
  <c r="IY116" i="8"/>
  <c r="IY118" i="8"/>
  <c r="IT133" i="8"/>
  <c r="IT209" i="8" s="1"/>
  <c r="IU217" i="8" s="1"/>
  <c r="IU61" i="8" s="1"/>
  <c r="IU132" i="8" s="1"/>
  <c r="IU160" i="8" s="1"/>
  <c r="IY117" i="8"/>
  <c r="IT198" i="8"/>
  <c r="IT188" i="8"/>
  <c r="IT192" i="8" s="1"/>
  <c r="IT154" i="8"/>
  <c r="IT182" i="8"/>
  <c r="IY200" i="8"/>
  <c r="IY156" i="8"/>
  <c r="JA224" i="8" s="1"/>
  <c r="IY184" i="8"/>
  <c r="JA226" i="8" s="1"/>
  <c r="IY190" i="8"/>
  <c r="IY144" i="8"/>
  <c r="IY211" i="8" s="1"/>
  <c r="IZ219" i="8" s="1"/>
  <c r="IZ63" i="8" s="1"/>
  <c r="FG255" i="11"/>
  <c r="FG247" i="11" s="1"/>
  <c r="FG249" i="11" s="1"/>
  <c r="FG257" i="11" s="1"/>
  <c r="FH245" i="11" s="1"/>
  <c r="FF255" i="8"/>
  <c r="FF247" i="8" s="1"/>
  <c r="FF249" i="8" s="1"/>
  <c r="FF257" i="8" s="1"/>
  <c r="FG245" i="8" s="1"/>
  <c r="JR50" i="2"/>
  <c r="IW86" i="9" l="1"/>
  <c r="IW102" i="9" s="1"/>
  <c r="IX104" i="9" s="1"/>
  <c r="IX42" i="9" s="1"/>
  <c r="JE133" i="11"/>
  <c r="JE209" i="11" s="1"/>
  <c r="JF217" i="11" s="1"/>
  <c r="JF61" i="11" s="1"/>
  <c r="JC111" i="11"/>
  <c r="JC205" i="11" s="1"/>
  <c r="JD213" i="11" s="1"/>
  <c r="JD57" i="11" s="1"/>
  <c r="JE182" i="11"/>
  <c r="JE188" i="11"/>
  <c r="JE192" i="11" s="1"/>
  <c r="JE198" i="11"/>
  <c r="JE154" i="11"/>
  <c r="JA86" i="12"/>
  <c r="JA102" i="12" s="1"/>
  <c r="JB104" i="12" s="1"/>
  <c r="JB42" i="12" s="1"/>
  <c r="JB81" i="12" s="1"/>
  <c r="JD122" i="11"/>
  <c r="JD207" i="11" s="1"/>
  <c r="JE215" i="11" s="1"/>
  <c r="JE59" i="11" s="1"/>
  <c r="JC144" i="11"/>
  <c r="JC211" i="11" s="1"/>
  <c r="JD219" i="11" s="1"/>
  <c r="JD63" i="11" s="1"/>
  <c r="JC184" i="11"/>
  <c r="JE226" i="11" s="1"/>
  <c r="JC200" i="11"/>
  <c r="JC156" i="11"/>
  <c r="JE224" i="11" s="1"/>
  <c r="JC190" i="11"/>
  <c r="IY122" i="8"/>
  <c r="IY207" i="8" s="1"/>
  <c r="IZ215" i="8" s="1"/>
  <c r="IZ59" i="8" s="1"/>
  <c r="IZ119" i="8" s="1"/>
  <c r="IW111" i="8"/>
  <c r="IW205" i="8" s="1"/>
  <c r="IX213" i="8" s="1"/>
  <c r="IX57" i="8" s="1"/>
  <c r="IU129" i="8"/>
  <c r="IU127" i="8"/>
  <c r="IU126" i="8"/>
  <c r="IU128" i="8"/>
  <c r="IU131" i="8"/>
  <c r="IU130" i="8"/>
  <c r="IU124" i="8"/>
  <c r="IU198" i="8" s="1"/>
  <c r="IU125" i="8"/>
  <c r="IZ143" i="8"/>
  <c r="IZ162" i="8" s="1"/>
  <c r="JE228" i="8" s="1"/>
  <c r="IZ135" i="8"/>
  <c r="IZ141" i="8"/>
  <c r="IZ140" i="8"/>
  <c r="IZ136" i="8"/>
  <c r="IZ139" i="8"/>
  <c r="IZ137" i="8"/>
  <c r="IZ138" i="8"/>
  <c r="IZ142" i="8"/>
  <c r="IY98" i="9"/>
  <c r="IY194" i="8"/>
  <c r="JA230" i="8"/>
  <c r="JA232" i="8" s="1"/>
  <c r="FG251" i="11"/>
  <c r="FG259" i="11"/>
  <c r="FF259" i="8"/>
  <c r="FF251" i="8"/>
  <c r="JQ50" i="2"/>
  <c r="IX82" i="9" l="1"/>
  <c r="IX83" i="9"/>
  <c r="IX85" i="9"/>
  <c r="IX77" i="9"/>
  <c r="IX81" i="9"/>
  <c r="IX84" i="9"/>
  <c r="IX78" i="9"/>
  <c r="IX80" i="9"/>
  <c r="IX79" i="9"/>
  <c r="JB77" i="12"/>
  <c r="JB83" i="12"/>
  <c r="JB85" i="12"/>
  <c r="JB84" i="12"/>
  <c r="JB82" i="12"/>
  <c r="JE230" i="11"/>
  <c r="JE232" i="11" s="1"/>
  <c r="JB79" i="12"/>
  <c r="JB80" i="12"/>
  <c r="JB78" i="12"/>
  <c r="JD110" i="11"/>
  <c r="JD103" i="11"/>
  <c r="JD111" i="11" s="1"/>
  <c r="JD205" i="11" s="1"/>
  <c r="JE213" i="11" s="1"/>
  <c r="JE57" i="11" s="1"/>
  <c r="JE106" i="11" s="1"/>
  <c r="JD102" i="11"/>
  <c r="JD108" i="11"/>
  <c r="JD106" i="11"/>
  <c r="JD104" i="11"/>
  <c r="JD105" i="11"/>
  <c r="JD107" i="11"/>
  <c r="JD109" i="11"/>
  <c r="JF128" i="11"/>
  <c r="JF127" i="11"/>
  <c r="JF124" i="11"/>
  <c r="JF132" i="11"/>
  <c r="JF160" i="11" s="1"/>
  <c r="JF126" i="11"/>
  <c r="JF125" i="11"/>
  <c r="JF129" i="11"/>
  <c r="JF130" i="11"/>
  <c r="JF131" i="11"/>
  <c r="JE118" i="11"/>
  <c r="JE119" i="11"/>
  <c r="JE115" i="11"/>
  <c r="JE120" i="11"/>
  <c r="JE117" i="11"/>
  <c r="JE121" i="11"/>
  <c r="JE114" i="11"/>
  <c r="JE113" i="11"/>
  <c r="JE116" i="11"/>
  <c r="IZ117" i="8"/>
  <c r="IZ116" i="8"/>
  <c r="IZ113" i="8"/>
  <c r="IZ115" i="8"/>
  <c r="IZ114" i="8"/>
  <c r="IZ118" i="8"/>
  <c r="IZ121" i="8"/>
  <c r="JC98" i="12"/>
  <c r="JC194" i="11"/>
  <c r="IZ120" i="8"/>
  <c r="JD135" i="11"/>
  <c r="JD140" i="11"/>
  <c r="JD137" i="11"/>
  <c r="JD141" i="11"/>
  <c r="JD139" i="11"/>
  <c r="JD138" i="11"/>
  <c r="JD143" i="11"/>
  <c r="JD162" i="11" s="1"/>
  <c r="JI228" i="11" s="1"/>
  <c r="JD142" i="11"/>
  <c r="JD136" i="11"/>
  <c r="IU133" i="8"/>
  <c r="IU209" i="8" s="1"/>
  <c r="IV217" i="8" s="1"/>
  <c r="IV61" i="8" s="1"/>
  <c r="IV127" i="8" s="1"/>
  <c r="IU154" i="8"/>
  <c r="IX109" i="8"/>
  <c r="IX110" i="8"/>
  <c r="IX106" i="8"/>
  <c r="IX107" i="8"/>
  <c r="IX104" i="8"/>
  <c r="IX105" i="8"/>
  <c r="IX108" i="8"/>
  <c r="IX103" i="8"/>
  <c r="IX102" i="8"/>
  <c r="IU188" i="8"/>
  <c r="IU192" i="8" s="1"/>
  <c r="IU182" i="8"/>
  <c r="IZ144" i="8"/>
  <c r="IZ211" i="8" s="1"/>
  <c r="JA219" i="8" s="1"/>
  <c r="JA63" i="8" s="1"/>
  <c r="IZ190" i="8"/>
  <c r="IZ200" i="8"/>
  <c r="IZ156" i="8"/>
  <c r="JB224" i="8" s="1"/>
  <c r="IZ184" i="8"/>
  <c r="JB226" i="8" s="1"/>
  <c r="FH243" i="11"/>
  <c r="FH253" i="11"/>
  <c r="FG243" i="8"/>
  <c r="FG253" i="8"/>
  <c r="JP50" i="2"/>
  <c r="IX86" i="9" l="1"/>
  <c r="IX102" i="9" s="1"/>
  <c r="IY104" i="9" s="1"/>
  <c r="IY42" i="9" s="1"/>
  <c r="JB86" i="12"/>
  <c r="JB102" i="12" s="1"/>
  <c r="JC104" i="12" s="1"/>
  <c r="JC42" i="12" s="1"/>
  <c r="JC78" i="12" s="1"/>
  <c r="IZ122" i="8"/>
  <c r="IZ207" i="8" s="1"/>
  <c r="JA215" i="8" s="1"/>
  <c r="JA59" i="8" s="1"/>
  <c r="JA113" i="8" s="1"/>
  <c r="JE109" i="11"/>
  <c r="JE107" i="11"/>
  <c r="JE104" i="11"/>
  <c r="JF133" i="11"/>
  <c r="JF209" i="11" s="1"/>
  <c r="JG217" i="11" s="1"/>
  <c r="JG61" i="11" s="1"/>
  <c r="JE102" i="11"/>
  <c r="JF154" i="11"/>
  <c r="JF188" i="11"/>
  <c r="JF192" i="11" s="1"/>
  <c r="JF182" i="11"/>
  <c r="JF198" i="11"/>
  <c r="JE105" i="11"/>
  <c r="JE110" i="11"/>
  <c r="JE108" i="11"/>
  <c r="JE103" i="11"/>
  <c r="JE122" i="11"/>
  <c r="JE207" i="11" s="1"/>
  <c r="JF215" i="11" s="1"/>
  <c r="JF59" i="11" s="1"/>
  <c r="JD184" i="11"/>
  <c r="JF226" i="11" s="1"/>
  <c r="JF230" i="11" s="1"/>
  <c r="JF232" i="11" s="1"/>
  <c r="JD190" i="11"/>
  <c r="JD200" i="11"/>
  <c r="JD156" i="11"/>
  <c r="JF224" i="11" s="1"/>
  <c r="JD144" i="11"/>
  <c r="JD211" i="11" s="1"/>
  <c r="JE219" i="11" s="1"/>
  <c r="JE63" i="11" s="1"/>
  <c r="IV129" i="8"/>
  <c r="IV131" i="8"/>
  <c r="IX111" i="8"/>
  <c r="IX205" i="8" s="1"/>
  <c r="IY213" i="8" s="1"/>
  <c r="IY57" i="8" s="1"/>
  <c r="IY102" i="8" s="1"/>
  <c r="IV132" i="8"/>
  <c r="IV160" i="8" s="1"/>
  <c r="IV130" i="8"/>
  <c r="IV126" i="8"/>
  <c r="IV124" i="8"/>
  <c r="IV188" i="8" s="1"/>
  <c r="IV192" i="8" s="1"/>
  <c r="IV125" i="8"/>
  <c r="IV128" i="8"/>
  <c r="JB230" i="8"/>
  <c r="JB232" i="8" s="1"/>
  <c r="IZ194" i="8"/>
  <c r="IZ98" i="9"/>
  <c r="JA142" i="8"/>
  <c r="JA139" i="8"/>
  <c r="JA140" i="8"/>
  <c r="JA135" i="8"/>
  <c r="JA138" i="8"/>
  <c r="JA141" i="8"/>
  <c r="JA143" i="8"/>
  <c r="JA162" i="8" s="1"/>
  <c r="JF228" i="8" s="1"/>
  <c r="JA137" i="8"/>
  <c r="JA136" i="8"/>
  <c r="FH255" i="11"/>
  <c r="FH247" i="11" s="1"/>
  <c r="FH249" i="11" s="1"/>
  <c r="FH257" i="11" s="1"/>
  <c r="FG255" i="8"/>
  <c r="FG247" i="8" s="1"/>
  <c r="FG249" i="8" s="1"/>
  <c r="FG257" i="8" s="1"/>
  <c r="FH245" i="8" s="1"/>
  <c r="JO50" i="2"/>
  <c r="JC84" i="12" l="1"/>
  <c r="JC79" i="12"/>
  <c r="JC82" i="12"/>
  <c r="JC80" i="12"/>
  <c r="JC77" i="12"/>
  <c r="JC81" i="12"/>
  <c r="JC85" i="12"/>
  <c r="JC83" i="12"/>
  <c r="IY83" i="9"/>
  <c r="IY79" i="9"/>
  <c r="IY84" i="9"/>
  <c r="IY78" i="9"/>
  <c r="IY82" i="9"/>
  <c r="IY77" i="9"/>
  <c r="IY80" i="9"/>
  <c r="IY85" i="9"/>
  <c r="IY81" i="9"/>
  <c r="JE111" i="11"/>
  <c r="JE205" i="11" s="1"/>
  <c r="JF213" i="11" s="1"/>
  <c r="JF57" i="11" s="1"/>
  <c r="JF107" i="11" s="1"/>
  <c r="JA119" i="8"/>
  <c r="JA120" i="8"/>
  <c r="JA121" i="8"/>
  <c r="JA115" i="8"/>
  <c r="JA114" i="8"/>
  <c r="JA116" i="8"/>
  <c r="JA118" i="8"/>
  <c r="JA117" i="8"/>
  <c r="JG128" i="11"/>
  <c r="JG131" i="11"/>
  <c r="JG130" i="11"/>
  <c r="JG125" i="11"/>
  <c r="JG126" i="11"/>
  <c r="JG124" i="11"/>
  <c r="JG129" i="11"/>
  <c r="JG127" i="11"/>
  <c r="JG132" i="11"/>
  <c r="JG160" i="11" s="1"/>
  <c r="JF121" i="11"/>
  <c r="JF120" i="11"/>
  <c r="JF118" i="11"/>
  <c r="JF116" i="11"/>
  <c r="JF117" i="11"/>
  <c r="JF113" i="11"/>
  <c r="JF119" i="11"/>
  <c r="JF114" i="11"/>
  <c r="JF115" i="11"/>
  <c r="JC86" i="12"/>
  <c r="JC102" i="12" s="1"/>
  <c r="JD104" i="12" s="1"/>
  <c r="JD42" i="12" s="1"/>
  <c r="JE137" i="11"/>
  <c r="JE138" i="11"/>
  <c r="JE143" i="11"/>
  <c r="JE162" i="11" s="1"/>
  <c r="JJ228" i="11" s="1"/>
  <c r="JE135" i="11"/>
  <c r="JE136" i="11"/>
  <c r="JE140" i="11"/>
  <c r="JE141" i="11"/>
  <c r="JE139" i="11"/>
  <c r="JE142" i="11"/>
  <c r="JD194" i="11"/>
  <c r="JD98" i="12"/>
  <c r="IV198" i="8"/>
  <c r="IV182" i="8"/>
  <c r="IV154" i="8"/>
  <c r="IV133" i="8"/>
  <c r="IV209" i="8" s="1"/>
  <c r="IW217" i="8" s="1"/>
  <c r="IW61" i="8" s="1"/>
  <c r="IW129" i="8" s="1"/>
  <c r="IY106" i="8"/>
  <c r="IY110" i="8"/>
  <c r="IY103" i="8"/>
  <c r="IY107" i="8"/>
  <c r="IY105" i="8"/>
  <c r="IY104" i="8"/>
  <c r="IY108" i="8"/>
  <c r="IY109" i="8"/>
  <c r="JA122" i="8"/>
  <c r="JA207" i="8" s="1"/>
  <c r="JB215" i="8" s="1"/>
  <c r="JB59" i="8" s="1"/>
  <c r="JB117" i="8" s="1"/>
  <c r="JA144" i="8"/>
  <c r="JA211" i="8" s="1"/>
  <c r="JB219" i="8" s="1"/>
  <c r="JB63" i="8" s="1"/>
  <c r="JB135" i="8" s="1"/>
  <c r="JB184" i="8" s="1"/>
  <c r="JD226" i="8" s="1"/>
  <c r="JA156" i="8"/>
  <c r="JC224" i="8" s="1"/>
  <c r="JA200" i="8"/>
  <c r="JA190" i="8"/>
  <c r="JA184" i="8"/>
  <c r="JC226" i="8" s="1"/>
  <c r="JC230" i="8" s="1"/>
  <c r="JC232" i="8" s="1"/>
  <c r="FH251" i="11"/>
  <c r="FH259" i="11"/>
  <c r="FI245" i="11"/>
  <c r="FG251" i="8"/>
  <c r="FG259" i="8"/>
  <c r="JN50" i="2"/>
  <c r="JG133" i="11" l="1"/>
  <c r="JG209" i="11" s="1"/>
  <c r="JH217" i="11" s="1"/>
  <c r="JH61" i="11" s="1"/>
  <c r="JH132" i="11" s="1"/>
  <c r="JH160" i="11" s="1"/>
  <c r="IY86" i="9"/>
  <c r="IY102" i="9" s="1"/>
  <c r="IZ104" i="9" s="1"/>
  <c r="IZ42" i="9" s="1"/>
  <c r="JF105" i="11"/>
  <c r="JF110" i="11"/>
  <c r="JF104" i="11"/>
  <c r="JF102" i="11"/>
  <c r="JF106" i="11"/>
  <c r="JF109" i="11"/>
  <c r="JF108" i="11"/>
  <c r="JF103" i="11"/>
  <c r="JF111" i="11" s="1"/>
  <c r="JF205" i="11" s="1"/>
  <c r="JG213" i="11" s="1"/>
  <c r="JG57" i="11" s="1"/>
  <c r="JG188" i="11"/>
  <c r="JG192" i="11" s="1"/>
  <c r="JG198" i="11"/>
  <c r="JG182" i="11"/>
  <c r="JG154" i="11"/>
  <c r="JF122" i="11"/>
  <c r="JF207" i="11" s="1"/>
  <c r="JG215" i="11" s="1"/>
  <c r="JG59" i="11" s="1"/>
  <c r="JG115" i="11" s="1"/>
  <c r="JD83" i="12"/>
  <c r="JD77" i="12"/>
  <c r="JD79" i="12"/>
  <c r="JD81" i="12"/>
  <c r="JD84" i="12"/>
  <c r="JD80" i="12"/>
  <c r="JD78" i="12"/>
  <c r="JD85" i="12"/>
  <c r="JD82" i="12"/>
  <c r="JE144" i="11"/>
  <c r="JE211" i="11" s="1"/>
  <c r="JF219" i="11" s="1"/>
  <c r="JF63" i="11" s="1"/>
  <c r="JE200" i="11"/>
  <c r="JE156" i="11"/>
  <c r="JG224" i="11" s="1"/>
  <c r="JE184" i="11"/>
  <c r="JG226" i="11" s="1"/>
  <c r="JE190" i="11"/>
  <c r="IW130" i="8"/>
  <c r="IW127" i="8"/>
  <c r="IW126" i="8"/>
  <c r="IW124" i="8"/>
  <c r="IW125" i="8"/>
  <c r="IW132" i="8"/>
  <c r="IW160" i="8" s="1"/>
  <c r="IW131" i="8"/>
  <c r="IW128" i="8"/>
  <c r="IY111" i="8"/>
  <c r="IY205" i="8" s="1"/>
  <c r="IZ213" i="8" s="1"/>
  <c r="IZ57" i="8" s="1"/>
  <c r="JB119" i="8"/>
  <c r="JB116" i="8"/>
  <c r="JB115" i="8"/>
  <c r="JB121" i="8"/>
  <c r="JB118" i="8"/>
  <c r="JB113" i="8"/>
  <c r="JB114" i="8"/>
  <c r="JB120" i="8"/>
  <c r="JB156" i="8"/>
  <c r="JD224" i="8" s="1"/>
  <c r="JD230" i="8" s="1"/>
  <c r="JD232" i="8" s="1"/>
  <c r="JB143" i="8"/>
  <c r="JB162" i="8" s="1"/>
  <c r="JG228" i="8" s="1"/>
  <c r="JB141" i="8"/>
  <c r="JB190" i="8"/>
  <c r="JB136" i="8"/>
  <c r="JB138" i="8"/>
  <c r="JB139" i="8"/>
  <c r="JB137" i="8"/>
  <c r="JB142" i="8"/>
  <c r="JB140" i="8"/>
  <c r="JB200" i="8"/>
  <c r="JA194" i="8"/>
  <c r="JA98" i="9"/>
  <c r="FI243" i="11"/>
  <c r="FI253" i="11"/>
  <c r="FH243" i="8"/>
  <c r="FH253" i="8"/>
  <c r="JM50" i="2"/>
  <c r="JH128" i="11" l="1"/>
  <c r="JH125" i="11"/>
  <c r="JH124" i="11"/>
  <c r="JH129" i="11"/>
  <c r="JH130" i="11"/>
  <c r="JH126" i="11"/>
  <c r="JH127" i="11"/>
  <c r="JH131" i="11"/>
  <c r="IZ79" i="9"/>
  <c r="IZ78" i="9"/>
  <c r="IZ84" i="9"/>
  <c r="IZ83" i="9"/>
  <c r="IZ85" i="9"/>
  <c r="IZ80" i="9"/>
  <c r="IZ77" i="9"/>
  <c r="IZ81" i="9"/>
  <c r="IZ82" i="9"/>
  <c r="JG113" i="11"/>
  <c r="JG114" i="11"/>
  <c r="JG117" i="11"/>
  <c r="JG120" i="11"/>
  <c r="JG116" i="11"/>
  <c r="JG118" i="11"/>
  <c r="JG119" i="11"/>
  <c r="JG121" i="11"/>
  <c r="JH182" i="11"/>
  <c r="JH198" i="11"/>
  <c r="JH154" i="11"/>
  <c r="JH188" i="11"/>
  <c r="JH192" i="11" s="1"/>
  <c r="IW133" i="8"/>
  <c r="IW209" i="8" s="1"/>
  <c r="IX217" i="8" s="1"/>
  <c r="IX61" i="8" s="1"/>
  <c r="IX124" i="8" s="1"/>
  <c r="IX154" i="8" s="1"/>
  <c r="JD86" i="12"/>
  <c r="JD102" i="12" s="1"/>
  <c r="JE104" i="12" s="1"/>
  <c r="JE42" i="12" s="1"/>
  <c r="JE194" i="11"/>
  <c r="JE98" i="12"/>
  <c r="JG230" i="11"/>
  <c r="JG232" i="11" s="1"/>
  <c r="JF143" i="11"/>
  <c r="JF162" i="11" s="1"/>
  <c r="JK228" i="11" s="1"/>
  <c r="JF137" i="11"/>
  <c r="JF135" i="11"/>
  <c r="JF140" i="11"/>
  <c r="JF142" i="11"/>
  <c r="JF136" i="11"/>
  <c r="JF141" i="11"/>
  <c r="JF138" i="11"/>
  <c r="JF139" i="11"/>
  <c r="JG110" i="11"/>
  <c r="JG109" i="11"/>
  <c r="JG106" i="11"/>
  <c r="JG107" i="11"/>
  <c r="JG103" i="11"/>
  <c r="JG104" i="11"/>
  <c r="JG108" i="11"/>
  <c r="JG105" i="11"/>
  <c r="JG102" i="11"/>
  <c r="IW182" i="8"/>
  <c r="IW154" i="8"/>
  <c r="IW188" i="8"/>
  <c r="IW192" i="8" s="1"/>
  <c r="IW198" i="8"/>
  <c r="IZ103" i="8"/>
  <c r="IZ108" i="8"/>
  <c r="IZ105" i="8"/>
  <c r="IZ107" i="8"/>
  <c r="IZ102" i="8"/>
  <c r="IZ109" i="8"/>
  <c r="IZ104" i="8"/>
  <c r="IZ106" i="8"/>
  <c r="IZ110" i="8"/>
  <c r="JB122" i="8"/>
  <c r="JB207" i="8" s="1"/>
  <c r="JC215" i="8" s="1"/>
  <c r="JC59" i="8" s="1"/>
  <c r="JC116" i="8" s="1"/>
  <c r="JB98" i="9"/>
  <c r="JB194" i="8"/>
  <c r="JB144" i="8"/>
  <c r="JB211" i="8" s="1"/>
  <c r="JC219" i="8" s="1"/>
  <c r="JC63" i="8" s="1"/>
  <c r="FI255" i="11"/>
  <c r="FI247" i="11" s="1"/>
  <c r="FI249" i="11" s="1"/>
  <c r="FI257" i="11" s="1"/>
  <c r="FH255" i="8"/>
  <c r="FH247" i="8" s="1"/>
  <c r="FH249" i="8" s="1"/>
  <c r="FH257" i="8" s="1"/>
  <c r="FI245" i="8" s="1"/>
  <c r="JL50" i="2"/>
  <c r="JH133" i="11" l="1"/>
  <c r="JH209" i="11" s="1"/>
  <c r="JI217" i="11" s="1"/>
  <c r="JI61" i="11" s="1"/>
  <c r="JI125" i="11" s="1"/>
  <c r="IZ86" i="9"/>
  <c r="IZ102" i="9" s="1"/>
  <c r="JA104" i="9" s="1"/>
  <c r="JA42" i="9" s="1"/>
  <c r="JG122" i="11"/>
  <c r="JG207" i="11" s="1"/>
  <c r="JH215" i="11" s="1"/>
  <c r="JH59" i="11" s="1"/>
  <c r="IX125" i="8"/>
  <c r="IX182" i="8"/>
  <c r="IX127" i="8"/>
  <c r="IX198" i="8"/>
  <c r="IX128" i="8"/>
  <c r="IX188" i="8"/>
  <c r="IX192" i="8" s="1"/>
  <c r="IX131" i="8"/>
  <c r="IX130" i="8"/>
  <c r="IX129" i="8"/>
  <c r="JE80" i="12"/>
  <c r="JE78" i="12"/>
  <c r="JE81" i="12"/>
  <c r="JE85" i="12"/>
  <c r="JE77" i="12"/>
  <c r="JE79" i="12"/>
  <c r="JE84" i="12"/>
  <c r="JE82" i="12"/>
  <c r="JE83" i="12"/>
  <c r="IX132" i="8"/>
  <c r="IX160" i="8" s="1"/>
  <c r="IX126" i="8"/>
  <c r="JF190" i="11"/>
  <c r="JF184" i="11"/>
  <c r="JH226" i="11" s="1"/>
  <c r="JF156" i="11"/>
  <c r="JH224" i="11" s="1"/>
  <c r="JF200" i="11"/>
  <c r="JF144" i="11"/>
  <c r="JF211" i="11" s="1"/>
  <c r="JG219" i="11" s="1"/>
  <c r="JG63" i="11" s="1"/>
  <c r="JG111" i="11"/>
  <c r="JG205" i="11" s="1"/>
  <c r="JH213" i="11" s="1"/>
  <c r="JH57" i="11" s="1"/>
  <c r="IZ111" i="8"/>
  <c r="IZ205" i="8" s="1"/>
  <c r="JA213" i="8" s="1"/>
  <c r="JA57" i="8" s="1"/>
  <c r="JC120" i="8"/>
  <c r="JC115" i="8"/>
  <c r="JC119" i="8"/>
  <c r="JC114" i="8"/>
  <c r="JC113" i="8"/>
  <c r="JC118" i="8"/>
  <c r="JC121" i="8"/>
  <c r="JC117" i="8"/>
  <c r="JC137" i="8"/>
  <c r="JC135" i="8"/>
  <c r="JC138" i="8"/>
  <c r="JC141" i="8"/>
  <c r="JC142" i="8"/>
  <c r="JC136" i="8"/>
  <c r="JC140" i="8"/>
  <c r="JC143" i="8"/>
  <c r="JC162" i="8" s="1"/>
  <c r="JH228" i="8" s="1"/>
  <c r="JC139" i="8"/>
  <c r="FI251" i="11"/>
  <c r="FJ243" i="11" s="1"/>
  <c r="FJ245" i="11"/>
  <c r="FI259" i="11"/>
  <c r="FH259" i="8"/>
  <c r="FH251" i="8"/>
  <c r="JK50" i="2"/>
  <c r="JI127" i="11" l="1"/>
  <c r="JI131" i="11"/>
  <c r="JI124" i="11"/>
  <c r="JI129" i="11"/>
  <c r="JI126" i="11"/>
  <c r="JI128" i="11"/>
  <c r="JI130" i="11"/>
  <c r="JI132" i="11"/>
  <c r="JI160" i="11" s="1"/>
  <c r="IX133" i="8"/>
  <c r="IX209" i="8" s="1"/>
  <c r="IY217" i="8" s="1"/>
  <c r="IY61" i="8" s="1"/>
  <c r="IY125" i="8" s="1"/>
  <c r="JA80" i="9"/>
  <c r="JA84" i="9"/>
  <c r="JA82" i="9"/>
  <c r="JA83" i="9"/>
  <c r="JA85" i="9"/>
  <c r="JA79" i="9"/>
  <c r="JA81" i="9"/>
  <c r="JA77" i="9"/>
  <c r="JA78" i="9"/>
  <c r="JI182" i="11"/>
  <c r="JI154" i="11"/>
  <c r="JI198" i="11"/>
  <c r="JI188" i="11"/>
  <c r="JI192" i="11" s="1"/>
  <c r="JI133" i="11"/>
  <c r="JI209" i="11" s="1"/>
  <c r="JJ217" i="11" s="1"/>
  <c r="JJ61" i="11" s="1"/>
  <c r="JH119" i="11"/>
  <c r="JH118" i="11"/>
  <c r="JH115" i="11"/>
  <c r="JH113" i="11"/>
  <c r="JH114" i="11"/>
  <c r="JH116" i="11"/>
  <c r="JH121" i="11"/>
  <c r="JH120" i="11"/>
  <c r="JH117" i="11"/>
  <c r="JE86" i="12"/>
  <c r="JE102" i="12" s="1"/>
  <c r="JF104" i="12" s="1"/>
  <c r="JF42" i="12" s="1"/>
  <c r="JC122" i="8"/>
  <c r="JC207" i="8" s="1"/>
  <c r="JD215" i="8" s="1"/>
  <c r="JD59" i="8" s="1"/>
  <c r="JD120" i="8" s="1"/>
  <c r="JG135" i="11"/>
  <c r="JG140" i="11"/>
  <c r="JG139" i="11"/>
  <c r="JG138" i="11"/>
  <c r="JG142" i="11"/>
  <c r="JG136" i="11"/>
  <c r="JG137" i="11"/>
  <c r="JG143" i="11"/>
  <c r="JG162" i="11" s="1"/>
  <c r="JL228" i="11" s="1"/>
  <c r="JG141" i="11"/>
  <c r="JH230" i="11"/>
  <c r="JH232" i="11" s="1"/>
  <c r="JF194" i="11"/>
  <c r="JF98" i="12"/>
  <c r="JH105" i="11"/>
  <c r="JH108" i="11"/>
  <c r="JH104" i="11"/>
  <c r="JH107" i="11"/>
  <c r="JH106" i="11"/>
  <c r="JH109" i="11"/>
  <c r="JH103" i="11"/>
  <c r="JH110" i="11"/>
  <c r="JH102" i="11"/>
  <c r="JA109" i="8"/>
  <c r="JA104" i="8"/>
  <c r="JA102" i="8"/>
  <c r="JA107" i="8"/>
  <c r="JA105" i="8"/>
  <c r="JA103" i="8"/>
  <c r="JA108" i="8"/>
  <c r="JA110" i="8"/>
  <c r="JA106" i="8"/>
  <c r="JC184" i="8"/>
  <c r="JE226" i="8" s="1"/>
  <c r="JC190" i="8"/>
  <c r="JC200" i="8"/>
  <c r="JC156" i="8"/>
  <c r="JE224" i="8" s="1"/>
  <c r="JC144" i="8"/>
  <c r="JC211" i="8" s="1"/>
  <c r="JD219" i="8" s="1"/>
  <c r="JD63" i="8" s="1"/>
  <c r="FJ253" i="11"/>
  <c r="FI253" i="8"/>
  <c r="FI243" i="8"/>
  <c r="JJ50" i="2"/>
  <c r="IY130" i="8" l="1"/>
  <c r="IY124" i="8"/>
  <c r="IY182" i="8" s="1"/>
  <c r="IY131" i="8"/>
  <c r="IY132" i="8"/>
  <c r="IY160" i="8" s="1"/>
  <c r="IY128" i="8"/>
  <c r="IY127" i="8"/>
  <c r="IY126" i="8"/>
  <c r="IY129" i="8"/>
  <c r="JA86" i="9"/>
  <c r="JA102" i="9" s="1"/>
  <c r="JB104" i="9" s="1"/>
  <c r="JB42" i="9" s="1"/>
  <c r="JH122" i="11"/>
  <c r="JH207" i="11" s="1"/>
  <c r="JI215" i="11" s="1"/>
  <c r="JI59" i="11" s="1"/>
  <c r="JJ129" i="11"/>
  <c r="JJ124" i="11"/>
  <c r="JJ128" i="11"/>
  <c r="JJ127" i="11"/>
  <c r="JJ125" i="11"/>
  <c r="JJ130" i="11"/>
  <c r="JJ132" i="11"/>
  <c r="JJ160" i="11" s="1"/>
  <c r="JJ131" i="11"/>
  <c r="JJ126" i="11"/>
  <c r="JF80" i="12"/>
  <c r="JF85" i="12"/>
  <c r="JF83" i="12"/>
  <c r="JF84" i="12"/>
  <c r="JF79" i="12"/>
  <c r="JF81" i="12"/>
  <c r="JF82" i="12"/>
  <c r="JF78" i="12"/>
  <c r="JF77" i="12"/>
  <c r="JD114" i="8"/>
  <c r="JG156" i="11"/>
  <c r="JI224" i="11" s="1"/>
  <c r="JG184" i="11"/>
  <c r="JI226" i="11" s="1"/>
  <c r="JI230" i="11" s="1"/>
  <c r="JI232" i="11" s="1"/>
  <c r="JG200" i="11"/>
  <c r="JG190" i="11"/>
  <c r="JD115" i="8"/>
  <c r="JD118" i="8"/>
  <c r="JD113" i="8"/>
  <c r="JD117" i="8"/>
  <c r="JD121" i="8"/>
  <c r="JD119" i="8"/>
  <c r="JD116" i="8"/>
  <c r="IY133" i="8"/>
  <c r="IY209" i="8" s="1"/>
  <c r="IZ217" i="8" s="1"/>
  <c r="IZ61" i="8" s="1"/>
  <c r="IZ125" i="8" s="1"/>
  <c r="JG144" i="11"/>
  <c r="JG211" i="11" s="1"/>
  <c r="JH219" i="11" s="1"/>
  <c r="JH63" i="11" s="1"/>
  <c r="IY154" i="8"/>
  <c r="IY188" i="8"/>
  <c r="IY192" i="8" s="1"/>
  <c r="JH111" i="11"/>
  <c r="JH205" i="11" s="1"/>
  <c r="JI213" i="11" s="1"/>
  <c r="JI57" i="11" s="1"/>
  <c r="IY198" i="8"/>
  <c r="JA111" i="8"/>
  <c r="JA205" i="8" s="1"/>
  <c r="JB213" i="8" s="1"/>
  <c r="JB57" i="8" s="1"/>
  <c r="JD135" i="8"/>
  <c r="JD137" i="8"/>
  <c r="JD139" i="8"/>
  <c r="JD140" i="8"/>
  <c r="JD136" i="8"/>
  <c r="JD142" i="8"/>
  <c r="JD138" i="8"/>
  <c r="JD141" i="8"/>
  <c r="JD143" i="8"/>
  <c r="JD162" i="8" s="1"/>
  <c r="JI228" i="8" s="1"/>
  <c r="JE230" i="8"/>
  <c r="JE232" i="8" s="1"/>
  <c r="JC98" i="9"/>
  <c r="JC194" i="8"/>
  <c r="FJ255" i="11"/>
  <c r="FI255" i="8"/>
  <c r="FI247" i="8" s="1"/>
  <c r="FI249" i="8" s="1"/>
  <c r="FI257" i="8" s="1"/>
  <c r="FJ245" i="8" s="1"/>
  <c r="JI50" i="2"/>
  <c r="JB77" i="9" l="1"/>
  <c r="JB78" i="9"/>
  <c r="JB80" i="9"/>
  <c r="JB84" i="9"/>
  <c r="JB81" i="9"/>
  <c r="JB83" i="9"/>
  <c r="JB79" i="9"/>
  <c r="JB85" i="9"/>
  <c r="JB82" i="9"/>
  <c r="JD122" i="8"/>
  <c r="JD207" i="8" s="1"/>
  <c r="JE215" i="8" s="1"/>
  <c r="JE59" i="8" s="1"/>
  <c r="JE114" i="8" s="1"/>
  <c r="JJ133" i="11"/>
  <c r="JJ209" i="11" s="1"/>
  <c r="JK217" i="11" s="1"/>
  <c r="JK61" i="11" s="1"/>
  <c r="JJ154" i="11"/>
  <c r="JJ198" i="11"/>
  <c r="JJ182" i="11"/>
  <c r="JJ188" i="11"/>
  <c r="JJ192" i="11" s="1"/>
  <c r="JI117" i="11"/>
  <c r="JI115" i="11"/>
  <c r="JI114" i="11"/>
  <c r="JI119" i="11"/>
  <c r="JI116" i="11"/>
  <c r="JI120" i="11"/>
  <c r="JI118" i="11"/>
  <c r="JI113" i="11"/>
  <c r="JI121" i="11"/>
  <c r="JF86" i="12"/>
  <c r="JF102" i="12" s="1"/>
  <c r="JG104" i="12" s="1"/>
  <c r="JG42" i="12" s="1"/>
  <c r="IZ124" i="8"/>
  <c r="IZ182" i="8" s="1"/>
  <c r="JH139" i="11"/>
  <c r="JH142" i="11"/>
  <c r="JH138" i="11"/>
  <c r="JH141" i="11"/>
  <c r="JH137" i="11"/>
  <c r="JH140" i="11"/>
  <c r="JH143" i="11"/>
  <c r="JH162" i="11" s="1"/>
  <c r="JM228" i="11" s="1"/>
  <c r="JH136" i="11"/>
  <c r="JH135" i="11"/>
  <c r="IZ130" i="8"/>
  <c r="IZ132" i="8"/>
  <c r="IZ160" i="8" s="1"/>
  <c r="JG98" i="12"/>
  <c r="JG194" i="11"/>
  <c r="IZ129" i="8"/>
  <c r="IZ126" i="8"/>
  <c r="IZ127" i="8"/>
  <c r="IZ128" i="8"/>
  <c r="IZ131" i="8"/>
  <c r="JI106" i="11"/>
  <c r="JI104" i="11"/>
  <c r="JI108" i="11"/>
  <c r="JI109" i="11"/>
  <c r="JI102" i="11"/>
  <c r="JI107" i="11"/>
  <c r="JI105" i="11"/>
  <c r="JI103" i="11"/>
  <c r="JI110" i="11"/>
  <c r="JB102" i="8"/>
  <c r="JB103" i="8"/>
  <c r="JB108" i="8"/>
  <c r="JB104" i="8"/>
  <c r="JB105" i="8"/>
  <c r="JB106" i="8"/>
  <c r="JB107" i="8"/>
  <c r="JB110" i="8"/>
  <c r="JB109" i="8"/>
  <c r="JD144" i="8"/>
  <c r="JD211" i="8" s="1"/>
  <c r="JE219" i="8" s="1"/>
  <c r="JE63" i="8" s="1"/>
  <c r="JD156" i="8"/>
  <c r="JF224" i="8" s="1"/>
  <c r="JD184" i="8"/>
  <c r="JF226" i="8" s="1"/>
  <c r="JD190" i="8"/>
  <c r="JD200" i="8"/>
  <c r="FJ247" i="11"/>
  <c r="FJ259" i="11"/>
  <c r="FI259" i="8"/>
  <c r="FI251" i="8"/>
  <c r="JH50" i="2"/>
  <c r="JB86" i="9" l="1"/>
  <c r="JB102" i="9" s="1"/>
  <c r="JC104" i="9" s="1"/>
  <c r="JC42" i="9" s="1"/>
  <c r="JE119" i="8"/>
  <c r="JE121" i="8"/>
  <c r="JE118" i="8"/>
  <c r="JE116" i="8"/>
  <c r="JE117" i="8"/>
  <c r="JE113" i="8"/>
  <c r="JE120" i="8"/>
  <c r="JE115" i="8"/>
  <c r="IZ198" i="8"/>
  <c r="IZ188" i="8"/>
  <c r="IZ192" i="8" s="1"/>
  <c r="JK129" i="11"/>
  <c r="JK124" i="11"/>
  <c r="JK132" i="11"/>
  <c r="JK160" i="11" s="1"/>
  <c r="JK131" i="11"/>
  <c r="JK127" i="11"/>
  <c r="JK128" i="11"/>
  <c r="JK126" i="11"/>
  <c r="JK125" i="11"/>
  <c r="JK130" i="11"/>
  <c r="IZ154" i="8"/>
  <c r="JI122" i="11"/>
  <c r="JI207" i="11" s="1"/>
  <c r="JJ215" i="11" s="1"/>
  <c r="JJ59" i="11" s="1"/>
  <c r="IZ133" i="8"/>
  <c r="IZ209" i="8" s="1"/>
  <c r="JA217" i="8" s="1"/>
  <c r="JA61" i="8" s="1"/>
  <c r="JA126" i="8" s="1"/>
  <c r="JG78" i="12"/>
  <c r="JG79" i="12"/>
  <c r="JG80" i="12"/>
  <c r="JG84" i="12"/>
  <c r="JG83" i="12"/>
  <c r="JG77" i="12"/>
  <c r="JG82" i="12"/>
  <c r="JG85" i="12"/>
  <c r="JG81" i="12"/>
  <c r="JH156" i="11"/>
  <c r="JJ224" i="11" s="1"/>
  <c r="JH200" i="11"/>
  <c r="JH190" i="11"/>
  <c r="JH184" i="11"/>
  <c r="JJ226" i="11" s="1"/>
  <c r="JH144" i="11"/>
  <c r="JH211" i="11" s="1"/>
  <c r="JI219" i="11" s="1"/>
  <c r="JI63" i="11" s="1"/>
  <c r="JI111" i="11"/>
  <c r="JI205" i="11" s="1"/>
  <c r="JJ213" i="11" s="1"/>
  <c r="JJ57" i="11" s="1"/>
  <c r="JB111" i="8"/>
  <c r="JB205" i="8" s="1"/>
  <c r="JC213" i="8" s="1"/>
  <c r="JC57" i="8" s="1"/>
  <c r="JE122" i="8"/>
  <c r="JE207" i="8" s="1"/>
  <c r="JF215" i="8" s="1"/>
  <c r="JF59" i="8" s="1"/>
  <c r="JD194" i="8"/>
  <c r="JD98" i="9"/>
  <c r="JF230" i="8"/>
  <c r="JF232" i="8" s="1"/>
  <c r="JE138" i="8"/>
  <c r="JE140" i="8"/>
  <c r="JE142" i="8"/>
  <c r="JE135" i="8"/>
  <c r="JE141" i="8"/>
  <c r="JE136" i="8"/>
  <c r="JE143" i="8"/>
  <c r="JE162" i="8" s="1"/>
  <c r="JJ228" i="8" s="1"/>
  <c r="JE139" i="8"/>
  <c r="JE137" i="8"/>
  <c r="FJ249" i="11"/>
  <c r="FJ253" i="8"/>
  <c r="FJ243" i="8"/>
  <c r="JG50" i="2"/>
  <c r="JJ230" i="11" l="1"/>
  <c r="JJ232" i="11" s="1"/>
  <c r="JC84" i="9"/>
  <c r="JC80" i="9"/>
  <c r="JC82" i="9"/>
  <c r="JC79" i="9"/>
  <c r="JC78" i="9"/>
  <c r="JC86" i="9" s="1"/>
  <c r="JC102" i="9" s="1"/>
  <c r="JD104" i="9" s="1"/>
  <c r="JD42" i="9" s="1"/>
  <c r="JD84" i="9" s="1"/>
  <c r="JC83" i="9"/>
  <c r="JC77" i="9"/>
  <c r="JC85" i="9"/>
  <c r="JC81" i="9"/>
  <c r="JK133" i="11"/>
  <c r="JK209" i="11" s="1"/>
  <c r="JL217" i="11" s="1"/>
  <c r="JL61" i="11" s="1"/>
  <c r="JL132" i="11" s="1"/>
  <c r="JL160" i="11" s="1"/>
  <c r="JA128" i="8"/>
  <c r="JA127" i="8"/>
  <c r="JA129" i="8"/>
  <c r="JA132" i="8"/>
  <c r="JA160" i="8" s="1"/>
  <c r="JA125" i="8"/>
  <c r="JA124" i="8"/>
  <c r="JA131" i="8"/>
  <c r="JA130" i="8"/>
  <c r="JK182" i="11"/>
  <c r="JK198" i="11"/>
  <c r="JK188" i="11"/>
  <c r="JK192" i="11" s="1"/>
  <c r="JK154" i="11"/>
  <c r="JJ116" i="11"/>
  <c r="JJ120" i="11"/>
  <c r="JJ114" i="11"/>
  <c r="JJ118" i="11"/>
  <c r="JJ119" i="11"/>
  <c r="JJ121" i="11"/>
  <c r="JJ117" i="11"/>
  <c r="JJ113" i="11"/>
  <c r="JJ115" i="11"/>
  <c r="JG86" i="12"/>
  <c r="JG102" i="12" s="1"/>
  <c r="JH104" i="12" s="1"/>
  <c r="JH42" i="12" s="1"/>
  <c r="JI135" i="11"/>
  <c r="JI143" i="11"/>
  <c r="JI162" i="11" s="1"/>
  <c r="JN228" i="11" s="1"/>
  <c r="JI140" i="11"/>
  <c r="JI139" i="11"/>
  <c r="JI137" i="11"/>
  <c r="JI142" i="11"/>
  <c r="JI136" i="11"/>
  <c r="JI138" i="11"/>
  <c r="JI141" i="11"/>
  <c r="JH98" i="12"/>
  <c r="JH194" i="11"/>
  <c r="JJ102" i="11"/>
  <c r="JJ108" i="11"/>
  <c r="JJ103" i="11"/>
  <c r="JJ106" i="11"/>
  <c r="JJ104" i="11"/>
  <c r="JJ109" i="11"/>
  <c r="JJ110" i="11"/>
  <c r="JJ105" i="11"/>
  <c r="JJ107" i="11"/>
  <c r="JC108" i="8"/>
  <c r="JC109" i="8"/>
  <c r="JC107" i="8"/>
  <c r="JC103" i="8"/>
  <c r="JC106" i="8"/>
  <c r="JC105" i="8"/>
  <c r="JC102" i="8"/>
  <c r="JC110" i="8"/>
  <c r="JC104" i="8"/>
  <c r="JA198" i="8"/>
  <c r="JA182" i="8"/>
  <c r="JA154" i="8"/>
  <c r="JA188" i="8"/>
  <c r="JA192" i="8" s="1"/>
  <c r="JF119" i="8"/>
  <c r="JF117" i="8"/>
  <c r="JF114" i="8"/>
  <c r="JF113" i="8"/>
  <c r="JF115" i="8"/>
  <c r="JF120" i="8"/>
  <c r="JF121" i="8"/>
  <c r="JF118" i="8"/>
  <c r="JF116" i="8"/>
  <c r="JE144" i="8"/>
  <c r="JE211" i="8" s="1"/>
  <c r="JF219" i="8" s="1"/>
  <c r="JF63" i="8" s="1"/>
  <c r="JE184" i="8"/>
  <c r="JG226" i="8" s="1"/>
  <c r="JE156" i="8"/>
  <c r="JG224" i="8" s="1"/>
  <c r="JE190" i="8"/>
  <c r="JE200" i="8"/>
  <c r="FJ257" i="11"/>
  <c r="FJ251" i="11"/>
  <c r="FK243" i="11" s="1"/>
  <c r="FJ255" i="8"/>
  <c r="JF50" i="2"/>
  <c r="JD80" i="9" l="1"/>
  <c r="JD85" i="9"/>
  <c r="JD81" i="9"/>
  <c r="JD83" i="9"/>
  <c r="JD77" i="9"/>
  <c r="JD79" i="9"/>
  <c r="JD78" i="9"/>
  <c r="JD82" i="9"/>
  <c r="JD86" i="9" s="1"/>
  <c r="JD102" i="9" s="1"/>
  <c r="JE104" i="9" s="1"/>
  <c r="JE42" i="9" s="1"/>
  <c r="JL127" i="11"/>
  <c r="JL129" i="11"/>
  <c r="JL128" i="11"/>
  <c r="JL126" i="11"/>
  <c r="JL125" i="11"/>
  <c r="JL131" i="11"/>
  <c r="JL124" i="11"/>
  <c r="JL130" i="11"/>
  <c r="JA133" i="8"/>
  <c r="JA209" i="8" s="1"/>
  <c r="JB217" i="8" s="1"/>
  <c r="JB61" i="8" s="1"/>
  <c r="JB125" i="8" s="1"/>
  <c r="JJ122" i="11"/>
  <c r="JJ207" i="11" s="1"/>
  <c r="JK215" i="11" s="1"/>
  <c r="JK59" i="11" s="1"/>
  <c r="JH80" i="12"/>
  <c r="JH81" i="12"/>
  <c r="JH79" i="12"/>
  <c r="JH83" i="12"/>
  <c r="JH82" i="12"/>
  <c r="JH85" i="12"/>
  <c r="JH84" i="12"/>
  <c r="JH77" i="12"/>
  <c r="JH78" i="12"/>
  <c r="JI190" i="11"/>
  <c r="JI184" i="11"/>
  <c r="JK226" i="11" s="1"/>
  <c r="JI156" i="11"/>
  <c r="JK224" i="11" s="1"/>
  <c r="JI200" i="11"/>
  <c r="JI144" i="11"/>
  <c r="JI211" i="11" s="1"/>
  <c r="JJ219" i="11" s="1"/>
  <c r="JJ63" i="11" s="1"/>
  <c r="JJ111" i="11"/>
  <c r="JJ205" i="11" s="1"/>
  <c r="JK213" i="11" s="1"/>
  <c r="JK57" i="11" s="1"/>
  <c r="JC111" i="8"/>
  <c r="JC205" i="8" s="1"/>
  <c r="JD213" i="8" s="1"/>
  <c r="JD57" i="8" s="1"/>
  <c r="JF122" i="8"/>
  <c r="JF207" i="8" s="1"/>
  <c r="JG215" i="8" s="1"/>
  <c r="JG59" i="8" s="1"/>
  <c r="JG113" i="8" s="1"/>
  <c r="JE98" i="9"/>
  <c r="JE194" i="8"/>
  <c r="JG230" i="8"/>
  <c r="JG232" i="8" s="1"/>
  <c r="JF136" i="8"/>
  <c r="JF140" i="8"/>
  <c r="JF141" i="8"/>
  <c r="JF142" i="8"/>
  <c r="JF138" i="8"/>
  <c r="JF137" i="8"/>
  <c r="JF135" i="8"/>
  <c r="JF139" i="8"/>
  <c r="JF143" i="8"/>
  <c r="JF162" i="8" s="1"/>
  <c r="JK228" i="8" s="1"/>
  <c r="FK245" i="11"/>
  <c r="FJ247" i="8"/>
  <c r="FJ259" i="8"/>
  <c r="JE50" i="2"/>
  <c r="JL188" i="11" l="1"/>
  <c r="JL192" i="11" s="1"/>
  <c r="JL182" i="11"/>
  <c r="JL154" i="11"/>
  <c r="JL198" i="11"/>
  <c r="JL133" i="11"/>
  <c r="JL209" i="11" s="1"/>
  <c r="JM217" i="11" s="1"/>
  <c r="JM61" i="11" s="1"/>
  <c r="JB126" i="8"/>
  <c r="JB131" i="8"/>
  <c r="JB130" i="8"/>
  <c r="JB132" i="8"/>
  <c r="JB160" i="8" s="1"/>
  <c r="JB128" i="8"/>
  <c r="JB124" i="8"/>
  <c r="JB198" i="8" s="1"/>
  <c r="JB129" i="8"/>
  <c r="JB127" i="8"/>
  <c r="JB133" i="8" s="1"/>
  <c r="JB209" i="8" s="1"/>
  <c r="JC217" i="8" s="1"/>
  <c r="JC61" i="8" s="1"/>
  <c r="JC130" i="8" s="1"/>
  <c r="JK116" i="11"/>
  <c r="JK117" i="11"/>
  <c r="JK113" i="11"/>
  <c r="JK114" i="11"/>
  <c r="JK120" i="11"/>
  <c r="JK115" i="11"/>
  <c r="JK118" i="11"/>
  <c r="JK121" i="11"/>
  <c r="JK119" i="11"/>
  <c r="JH86" i="12"/>
  <c r="JH102" i="12" s="1"/>
  <c r="JI104" i="12" s="1"/>
  <c r="JI42" i="12" s="1"/>
  <c r="JJ141" i="11"/>
  <c r="JJ137" i="11"/>
  <c r="JJ139" i="11"/>
  <c r="JJ142" i="11"/>
  <c r="JJ136" i="11"/>
  <c r="JJ135" i="11"/>
  <c r="JJ138" i="11"/>
  <c r="JJ140" i="11"/>
  <c r="JJ143" i="11"/>
  <c r="JJ162" i="11" s="1"/>
  <c r="JO228" i="11" s="1"/>
  <c r="JK230" i="11"/>
  <c r="JK232" i="11" s="1"/>
  <c r="JI194" i="11"/>
  <c r="JI98" i="12"/>
  <c r="JK109" i="11"/>
  <c r="JK110" i="11"/>
  <c r="JK106" i="11"/>
  <c r="JK104" i="11"/>
  <c r="JK108" i="11"/>
  <c r="JK102" i="11"/>
  <c r="JK105" i="11"/>
  <c r="JK107" i="11"/>
  <c r="JK103" i="11"/>
  <c r="JD109" i="8"/>
  <c r="JD106" i="8"/>
  <c r="JD102" i="8"/>
  <c r="JD108" i="8"/>
  <c r="JD103" i="8"/>
  <c r="JD107" i="8"/>
  <c r="JD105" i="8"/>
  <c r="JD104" i="8"/>
  <c r="JD110" i="8"/>
  <c r="JG120" i="8"/>
  <c r="JG118" i="8"/>
  <c r="JG117" i="8"/>
  <c r="JG115" i="8"/>
  <c r="JG121" i="8"/>
  <c r="JG119" i="8"/>
  <c r="JG114" i="8"/>
  <c r="JG116" i="8"/>
  <c r="JE78" i="9"/>
  <c r="JE79" i="9"/>
  <c r="JE83" i="9"/>
  <c r="JE82" i="9"/>
  <c r="JE85" i="9"/>
  <c r="JE77" i="9"/>
  <c r="JE84" i="9"/>
  <c r="JE80" i="9"/>
  <c r="JE81" i="9"/>
  <c r="JF190" i="8"/>
  <c r="JF184" i="8"/>
  <c r="JH226" i="8" s="1"/>
  <c r="JF200" i="8"/>
  <c r="JF156" i="8"/>
  <c r="JH224" i="8" s="1"/>
  <c r="JF144" i="8"/>
  <c r="JF211" i="8" s="1"/>
  <c r="JG219" i="8" s="1"/>
  <c r="JG63" i="8" s="1"/>
  <c r="FK253" i="11"/>
  <c r="FJ249" i="8"/>
  <c r="JD50" i="2"/>
  <c r="JB188" i="8" l="1"/>
  <c r="JB192" i="8" s="1"/>
  <c r="JB154" i="8"/>
  <c r="JM129" i="11"/>
  <c r="JM127" i="11"/>
  <c r="JM124" i="11"/>
  <c r="JM132" i="11"/>
  <c r="JM160" i="11" s="1"/>
  <c r="JM126" i="11"/>
  <c r="JM131" i="11"/>
  <c r="JM125" i="11"/>
  <c r="JM133" i="11" s="1"/>
  <c r="JM209" i="11" s="1"/>
  <c r="JN217" i="11" s="1"/>
  <c r="JN61" i="11" s="1"/>
  <c r="JN124" i="11" s="1"/>
  <c r="JM130" i="11"/>
  <c r="JM128" i="11"/>
  <c r="JK122" i="11"/>
  <c r="JK207" i="11" s="1"/>
  <c r="JL215" i="11" s="1"/>
  <c r="JL59" i="11" s="1"/>
  <c r="JB182" i="8"/>
  <c r="JI84" i="12"/>
  <c r="JI85" i="12"/>
  <c r="JI83" i="12"/>
  <c r="JI77" i="12"/>
  <c r="JI78" i="12"/>
  <c r="JI81" i="12"/>
  <c r="JI79" i="12"/>
  <c r="JI80" i="12"/>
  <c r="JI82" i="12"/>
  <c r="JJ156" i="11"/>
  <c r="JL224" i="11" s="1"/>
  <c r="JJ184" i="11"/>
  <c r="JL226" i="11" s="1"/>
  <c r="JJ200" i="11"/>
  <c r="JJ190" i="11"/>
  <c r="JJ144" i="11"/>
  <c r="JJ211" i="11" s="1"/>
  <c r="JK219" i="11" s="1"/>
  <c r="JK63" i="11" s="1"/>
  <c r="JK111" i="11"/>
  <c r="JK205" i="11" s="1"/>
  <c r="JL213" i="11" s="1"/>
  <c r="JL57" i="11" s="1"/>
  <c r="JD111" i="8"/>
  <c r="JD205" i="8" s="1"/>
  <c r="JE213" i="8" s="1"/>
  <c r="JE57" i="8" s="1"/>
  <c r="JC132" i="8"/>
  <c r="JC160" i="8" s="1"/>
  <c r="JC126" i="8"/>
  <c r="JC129" i="8"/>
  <c r="JC128" i="8"/>
  <c r="JC127" i="8"/>
  <c r="JC124" i="8"/>
  <c r="JC198" i="8" s="1"/>
  <c r="JC131" i="8"/>
  <c r="JC125" i="8"/>
  <c r="JG122" i="8"/>
  <c r="JG207" i="8" s="1"/>
  <c r="JH215" i="8" s="1"/>
  <c r="JH59" i="8" s="1"/>
  <c r="JE86" i="9"/>
  <c r="JE102" i="9" s="1"/>
  <c r="JF104" i="9" s="1"/>
  <c r="JF42" i="9" s="1"/>
  <c r="JG142" i="8"/>
  <c r="JG143" i="8"/>
  <c r="JG162" i="8" s="1"/>
  <c r="JL228" i="8" s="1"/>
  <c r="JG141" i="8"/>
  <c r="JG135" i="8"/>
  <c r="JG138" i="8"/>
  <c r="JG139" i="8"/>
  <c r="JG136" i="8"/>
  <c r="JG137" i="8"/>
  <c r="JG140" i="8"/>
  <c r="JH230" i="8"/>
  <c r="JH232" i="8" s="1"/>
  <c r="JF194" i="8"/>
  <c r="JF98" i="9"/>
  <c r="FK255" i="11"/>
  <c r="FJ257" i="8"/>
  <c r="FJ251" i="8"/>
  <c r="JC50" i="2"/>
  <c r="JN132" i="11" l="1"/>
  <c r="JN160" i="11" s="1"/>
  <c r="JN125" i="11"/>
  <c r="JN126" i="11"/>
  <c r="JN128" i="11"/>
  <c r="JN129" i="11"/>
  <c r="JM154" i="11"/>
  <c r="JM182" i="11"/>
  <c r="JM198" i="11"/>
  <c r="JM188" i="11"/>
  <c r="JM192" i="11" s="1"/>
  <c r="JN130" i="11"/>
  <c r="JN131" i="11"/>
  <c r="JN127" i="11"/>
  <c r="JN133" i="11" s="1"/>
  <c r="JN209" i="11" s="1"/>
  <c r="JO217" i="11" s="1"/>
  <c r="JO61" i="11" s="1"/>
  <c r="JO126" i="11" s="1"/>
  <c r="JL117" i="11"/>
  <c r="JL118" i="11"/>
  <c r="JL113" i="11"/>
  <c r="JL115" i="11"/>
  <c r="JL121" i="11"/>
  <c r="JL116" i="11"/>
  <c r="JL114" i="11"/>
  <c r="JL120" i="11"/>
  <c r="JL119" i="11"/>
  <c r="JI86" i="12"/>
  <c r="JI102" i="12" s="1"/>
  <c r="JJ104" i="12" s="1"/>
  <c r="JJ42" i="12" s="1"/>
  <c r="JC154" i="8"/>
  <c r="JJ194" i="11"/>
  <c r="JJ98" i="12"/>
  <c r="JL230" i="11"/>
  <c r="JL232" i="11" s="1"/>
  <c r="JK143" i="11"/>
  <c r="JK162" i="11" s="1"/>
  <c r="JP228" i="11" s="1"/>
  <c r="JK141" i="11"/>
  <c r="JK142" i="11"/>
  <c r="JK140" i="11"/>
  <c r="JK135" i="11"/>
  <c r="JK139" i="11"/>
  <c r="JK136" i="11"/>
  <c r="JK137" i="11"/>
  <c r="JK138" i="11"/>
  <c r="JL106" i="11"/>
  <c r="JL102" i="11"/>
  <c r="JL108" i="11"/>
  <c r="JL104" i="11"/>
  <c r="JL109" i="11"/>
  <c r="JL103" i="11"/>
  <c r="JL105" i="11"/>
  <c r="JL107" i="11"/>
  <c r="JL110" i="11"/>
  <c r="JC133" i="8"/>
  <c r="JC209" i="8" s="1"/>
  <c r="JD217" i="8" s="1"/>
  <c r="JD61" i="8" s="1"/>
  <c r="JD130" i="8" s="1"/>
  <c r="JC182" i="8"/>
  <c r="JC188" i="8"/>
  <c r="JC192" i="8" s="1"/>
  <c r="JE106" i="8"/>
  <c r="JE110" i="8"/>
  <c r="JE102" i="8"/>
  <c r="JE107" i="8"/>
  <c r="JE103" i="8"/>
  <c r="JE108" i="8"/>
  <c r="JE104" i="8"/>
  <c r="JE109" i="8"/>
  <c r="JE105" i="8"/>
  <c r="JN198" i="11"/>
  <c r="JN188" i="11"/>
  <c r="JN192" i="11" s="1"/>
  <c r="JN154" i="11"/>
  <c r="JN182" i="11"/>
  <c r="JH120" i="8"/>
  <c r="JH121" i="8"/>
  <c r="JH113" i="8"/>
  <c r="JH119" i="8"/>
  <c r="JH118" i="8"/>
  <c r="JH117" i="8"/>
  <c r="JH115" i="8"/>
  <c r="JH116" i="8"/>
  <c r="JH114" i="8"/>
  <c r="JF79" i="9"/>
  <c r="JF83" i="9"/>
  <c r="JF81" i="9"/>
  <c r="JF77" i="9"/>
  <c r="JF85" i="9"/>
  <c r="JF78" i="9"/>
  <c r="JF84" i="9"/>
  <c r="JF80" i="9"/>
  <c r="JF82" i="9"/>
  <c r="JG144" i="8"/>
  <c r="JG211" i="8" s="1"/>
  <c r="JH219" i="8" s="1"/>
  <c r="JH63" i="8" s="1"/>
  <c r="JG200" i="8"/>
  <c r="JG156" i="8"/>
  <c r="JI224" i="8" s="1"/>
  <c r="JG184" i="8"/>
  <c r="JI226" i="8" s="1"/>
  <c r="JG190" i="8"/>
  <c r="FK247" i="11"/>
  <c r="FK259" i="11"/>
  <c r="FK243" i="8"/>
  <c r="FK245" i="8"/>
  <c r="JB50" i="2"/>
  <c r="JK144" i="11" l="1"/>
  <c r="JK211" i="11" s="1"/>
  <c r="JL219" i="11" s="1"/>
  <c r="JL63" i="11" s="1"/>
  <c r="JL135" i="11" s="1"/>
  <c r="JL184" i="11" s="1"/>
  <c r="JN226" i="11" s="1"/>
  <c r="JL122" i="11"/>
  <c r="JL207" i="11" s="1"/>
  <c r="JM215" i="11" s="1"/>
  <c r="JM59" i="11" s="1"/>
  <c r="JJ77" i="12"/>
  <c r="JJ81" i="12"/>
  <c r="JJ78" i="12"/>
  <c r="JJ79" i="12"/>
  <c r="JJ80" i="12"/>
  <c r="JJ84" i="12"/>
  <c r="JJ85" i="12"/>
  <c r="JJ83" i="12"/>
  <c r="JJ82" i="12"/>
  <c r="JK190" i="11"/>
  <c r="JK156" i="11"/>
  <c r="JM224" i="11" s="1"/>
  <c r="JK200" i="11"/>
  <c r="JK184" i="11"/>
  <c r="JM226" i="11" s="1"/>
  <c r="JD125" i="8"/>
  <c r="JD132" i="8"/>
  <c r="JD160" i="8" s="1"/>
  <c r="JD131" i="8"/>
  <c r="JD129" i="8"/>
  <c r="JD126" i="8"/>
  <c r="JD124" i="8"/>
  <c r="JD182" i="8" s="1"/>
  <c r="JD127" i="8"/>
  <c r="JD128" i="8"/>
  <c r="JL111" i="11"/>
  <c r="JL205" i="11" s="1"/>
  <c r="JM213" i="11" s="1"/>
  <c r="JM57" i="11" s="1"/>
  <c r="JE111" i="8"/>
  <c r="JE205" i="8" s="1"/>
  <c r="JF213" i="8" s="1"/>
  <c r="JF57" i="8" s="1"/>
  <c r="JO127" i="11"/>
  <c r="JO125" i="11"/>
  <c r="JO129" i="11"/>
  <c r="JO130" i="11"/>
  <c r="JO131" i="11"/>
  <c r="JO124" i="11"/>
  <c r="JO198" i="11" s="1"/>
  <c r="JO132" i="11"/>
  <c r="JO160" i="11" s="1"/>
  <c r="JO128" i="11"/>
  <c r="JH122" i="8"/>
  <c r="JH207" i="8" s="1"/>
  <c r="JI215" i="8" s="1"/>
  <c r="JI59" i="8" s="1"/>
  <c r="JF86" i="9"/>
  <c r="JF102" i="9" s="1"/>
  <c r="JG104" i="9" s="1"/>
  <c r="JG42" i="9" s="1"/>
  <c r="JG98" i="9"/>
  <c r="JG194" i="8"/>
  <c r="JI230" i="8"/>
  <c r="JI232" i="8" s="1"/>
  <c r="JH143" i="8"/>
  <c r="JH162" i="8" s="1"/>
  <c r="JM228" i="8" s="1"/>
  <c r="JH139" i="8"/>
  <c r="JH137" i="8"/>
  <c r="JH135" i="8"/>
  <c r="JH140" i="8"/>
  <c r="JH136" i="8"/>
  <c r="JH138" i="8"/>
  <c r="JH142" i="8"/>
  <c r="JH141" i="8"/>
  <c r="FK249" i="11"/>
  <c r="FK253" i="8"/>
  <c r="JA50" i="2"/>
  <c r="JL140" i="11" l="1"/>
  <c r="JL139" i="11"/>
  <c r="JL138" i="11"/>
  <c r="JL136" i="11"/>
  <c r="JL143" i="11"/>
  <c r="JL162" i="11" s="1"/>
  <c r="JQ228" i="11" s="1"/>
  <c r="JL156" i="11"/>
  <c r="JN224" i="11" s="1"/>
  <c r="JN230" i="11" s="1"/>
  <c r="JL141" i="11"/>
  <c r="JL142" i="11"/>
  <c r="JL137" i="11"/>
  <c r="JL200" i="11"/>
  <c r="JJ86" i="12"/>
  <c r="JJ102" i="12" s="1"/>
  <c r="JK104" i="12" s="1"/>
  <c r="JK42" i="12" s="1"/>
  <c r="JK84" i="12" s="1"/>
  <c r="JL190" i="11"/>
  <c r="JL98" i="12" s="1"/>
  <c r="JD133" i="8"/>
  <c r="JD209" i="8" s="1"/>
  <c r="JE217" i="8" s="1"/>
  <c r="JE61" i="8" s="1"/>
  <c r="JE130" i="8" s="1"/>
  <c r="JM116" i="11"/>
  <c r="JM119" i="11"/>
  <c r="JM118" i="11"/>
  <c r="JM117" i="11"/>
  <c r="JM115" i="11"/>
  <c r="JM121" i="11"/>
  <c r="JM113" i="11"/>
  <c r="JM120" i="11"/>
  <c r="JM114" i="11"/>
  <c r="JD198" i="8"/>
  <c r="JD154" i="8"/>
  <c r="JD188" i="8"/>
  <c r="JD192" i="8" s="1"/>
  <c r="JO133" i="11"/>
  <c r="JO209" i="11" s="1"/>
  <c r="JP217" i="11" s="1"/>
  <c r="JP61" i="11" s="1"/>
  <c r="JP127" i="11" s="1"/>
  <c r="JM230" i="11"/>
  <c r="JM232" i="11" s="1"/>
  <c r="JK98" i="12"/>
  <c r="JK194" i="11"/>
  <c r="JM103" i="11"/>
  <c r="JM102" i="11"/>
  <c r="JM106" i="11"/>
  <c r="JM110" i="11"/>
  <c r="JM109" i="11"/>
  <c r="JM107" i="11"/>
  <c r="JM105" i="11"/>
  <c r="JM104" i="11"/>
  <c r="JM108" i="11"/>
  <c r="JO154" i="11"/>
  <c r="JO182" i="11"/>
  <c r="JO188" i="11"/>
  <c r="JO192" i="11" s="1"/>
  <c r="JF108" i="8"/>
  <c r="JF102" i="8"/>
  <c r="JF105" i="8"/>
  <c r="JF104" i="8"/>
  <c r="JF106" i="8"/>
  <c r="JF109" i="8"/>
  <c r="JF110" i="8"/>
  <c r="JF103" i="8"/>
  <c r="JF107" i="8"/>
  <c r="JI114" i="8"/>
  <c r="JI118" i="8"/>
  <c r="JI115" i="8"/>
  <c r="JI121" i="8"/>
  <c r="JI116" i="8"/>
  <c r="JI120" i="8"/>
  <c r="JI119" i="8"/>
  <c r="JI117" i="8"/>
  <c r="JI113" i="8"/>
  <c r="JG79" i="9"/>
  <c r="JG77" i="9"/>
  <c r="JG78" i="9"/>
  <c r="JG81" i="9"/>
  <c r="JG85" i="9"/>
  <c r="JG83" i="9"/>
  <c r="JG84" i="9"/>
  <c r="JG82" i="9"/>
  <c r="JG80" i="9"/>
  <c r="JH144" i="8"/>
  <c r="JH211" i="8" s="1"/>
  <c r="JI219" i="8" s="1"/>
  <c r="JI63" i="8" s="1"/>
  <c r="JH184" i="8"/>
  <c r="JJ226" i="8" s="1"/>
  <c r="JJ230" i="8" s="1"/>
  <c r="JJ232" i="8" s="1"/>
  <c r="JH156" i="8"/>
  <c r="JJ224" i="8" s="1"/>
  <c r="JH190" i="8"/>
  <c r="JH200" i="8"/>
  <c r="FK251" i="11"/>
  <c r="FL243" i="11" s="1"/>
  <c r="FK257" i="11"/>
  <c r="FL245" i="11" s="1"/>
  <c r="FK255" i="8"/>
  <c r="IZ50" i="2"/>
  <c r="JM122" i="11" l="1"/>
  <c r="JM207" i="11" s="1"/>
  <c r="JN215" i="11" s="1"/>
  <c r="JN59" i="11" s="1"/>
  <c r="JN113" i="11" s="1"/>
  <c r="JL194" i="11"/>
  <c r="JK79" i="12"/>
  <c r="JE129" i="8"/>
  <c r="JK85" i="12"/>
  <c r="JE131" i="8"/>
  <c r="JK77" i="12"/>
  <c r="JL144" i="11"/>
  <c r="JL211" i="11" s="1"/>
  <c r="JM219" i="11" s="1"/>
  <c r="JM63" i="11" s="1"/>
  <c r="JM141" i="11" s="1"/>
  <c r="JE126" i="8"/>
  <c r="JK82" i="12"/>
  <c r="JE132" i="8"/>
  <c r="JE160" i="8" s="1"/>
  <c r="JK80" i="12"/>
  <c r="JE127" i="8"/>
  <c r="JK83" i="12"/>
  <c r="JE125" i="8"/>
  <c r="JK81" i="12"/>
  <c r="JE128" i="8"/>
  <c r="JE124" i="8"/>
  <c r="JE154" i="8" s="1"/>
  <c r="JK78" i="12"/>
  <c r="JP126" i="11"/>
  <c r="JP129" i="11"/>
  <c r="JP124" i="11"/>
  <c r="JP198" i="11" s="1"/>
  <c r="JP132" i="11"/>
  <c r="JP160" i="11" s="1"/>
  <c r="JP128" i="11"/>
  <c r="JN232" i="11"/>
  <c r="JP131" i="11"/>
  <c r="JP125" i="11"/>
  <c r="JP130" i="11"/>
  <c r="JM111" i="11"/>
  <c r="JM205" i="11" s="1"/>
  <c r="JN213" i="11" s="1"/>
  <c r="JN57" i="11" s="1"/>
  <c r="JF111" i="8"/>
  <c r="JF205" i="8" s="1"/>
  <c r="JG213" i="8" s="1"/>
  <c r="JG57" i="8" s="1"/>
  <c r="JG106" i="8" s="1"/>
  <c r="JI122" i="8"/>
  <c r="JI207" i="8" s="1"/>
  <c r="JJ215" i="8" s="1"/>
  <c r="JJ59" i="8" s="1"/>
  <c r="JG86" i="9"/>
  <c r="JG102" i="9" s="1"/>
  <c r="JH104" i="9" s="1"/>
  <c r="JH42" i="9" s="1"/>
  <c r="JH194" i="8"/>
  <c r="JH98" i="9"/>
  <c r="JI143" i="8"/>
  <c r="JI162" i="8" s="1"/>
  <c r="JN228" i="8" s="1"/>
  <c r="JI139" i="8"/>
  <c r="JI136" i="8"/>
  <c r="JI140" i="8"/>
  <c r="JI141" i="8"/>
  <c r="JI137" i="8"/>
  <c r="JI142" i="8"/>
  <c r="JI135" i="8"/>
  <c r="JI138" i="8"/>
  <c r="FL253" i="11"/>
  <c r="FK247" i="8"/>
  <c r="FK259" i="8"/>
  <c r="IY50" i="2"/>
  <c r="JP133" i="11" l="1"/>
  <c r="JP209" i="11" s="1"/>
  <c r="JQ217" i="11" s="1"/>
  <c r="JQ61" i="11" s="1"/>
  <c r="JQ131" i="11" s="1"/>
  <c r="JN114" i="11"/>
  <c r="JN117" i="11"/>
  <c r="JN121" i="11"/>
  <c r="JE133" i="8"/>
  <c r="JE209" i="8" s="1"/>
  <c r="JF217" i="8" s="1"/>
  <c r="JF61" i="8" s="1"/>
  <c r="JF125" i="8" s="1"/>
  <c r="JN120" i="11"/>
  <c r="JN118" i="11"/>
  <c r="JN122" i="11" s="1"/>
  <c r="JN207" i="11" s="1"/>
  <c r="JO215" i="11" s="1"/>
  <c r="JO59" i="11" s="1"/>
  <c r="JN119" i="11"/>
  <c r="JN115" i="11"/>
  <c r="JN116" i="11"/>
  <c r="JE182" i="8"/>
  <c r="JK86" i="12"/>
  <c r="JK102" i="12" s="1"/>
  <c r="JL104" i="12" s="1"/>
  <c r="JL42" i="12" s="1"/>
  <c r="JL79" i="12" s="1"/>
  <c r="JM140" i="11"/>
  <c r="JM137" i="11"/>
  <c r="JM139" i="11"/>
  <c r="JM136" i="11"/>
  <c r="JM138" i="11"/>
  <c r="JE188" i="8"/>
  <c r="JE192" i="8" s="1"/>
  <c r="JE198" i="8"/>
  <c r="JM142" i="11"/>
  <c r="JM135" i="11"/>
  <c r="JM143" i="11"/>
  <c r="JM162" i="11" s="1"/>
  <c r="JR228" i="11" s="1"/>
  <c r="JP188" i="11"/>
  <c r="JP192" i="11" s="1"/>
  <c r="JP154" i="11"/>
  <c r="JP182" i="11"/>
  <c r="JN102" i="11"/>
  <c r="JN103" i="11"/>
  <c r="JN107" i="11"/>
  <c r="JN108" i="11"/>
  <c r="JN105" i="11"/>
  <c r="JN109" i="11"/>
  <c r="JN106" i="11"/>
  <c r="JN110" i="11"/>
  <c r="JN104" i="11"/>
  <c r="JG108" i="8"/>
  <c r="JG109" i="8"/>
  <c r="JG105" i="8"/>
  <c r="JG110" i="8"/>
  <c r="JG104" i="8"/>
  <c r="JG103" i="8"/>
  <c r="JG102" i="8"/>
  <c r="JG107" i="8"/>
  <c r="JJ121" i="8"/>
  <c r="JJ114" i="8"/>
  <c r="JJ119" i="8"/>
  <c r="JJ115" i="8"/>
  <c r="JJ118" i="8"/>
  <c r="JJ120" i="8"/>
  <c r="JJ117" i="8"/>
  <c r="JJ116" i="8"/>
  <c r="JJ113" i="8"/>
  <c r="JH82" i="9"/>
  <c r="JH83" i="9"/>
  <c r="JH85" i="9"/>
  <c r="JH77" i="9"/>
  <c r="JH84" i="9"/>
  <c r="JH80" i="9"/>
  <c r="JH81" i="9"/>
  <c r="JH78" i="9"/>
  <c r="JH79" i="9"/>
  <c r="JI190" i="8"/>
  <c r="JI184" i="8"/>
  <c r="JK226" i="8" s="1"/>
  <c r="JI200" i="8"/>
  <c r="JI156" i="8"/>
  <c r="JK224" i="8" s="1"/>
  <c r="JI144" i="8"/>
  <c r="JI211" i="8" s="1"/>
  <c r="JJ219" i="8" s="1"/>
  <c r="JJ63" i="8" s="1"/>
  <c r="FL255" i="11"/>
  <c r="FK249" i="8"/>
  <c r="IX50" i="2"/>
  <c r="JQ126" i="11" l="1"/>
  <c r="JQ128" i="11"/>
  <c r="JQ132" i="11"/>
  <c r="JQ160" i="11" s="1"/>
  <c r="JQ130" i="11"/>
  <c r="JQ129" i="11"/>
  <c r="JQ124" i="11"/>
  <c r="JQ127" i="11"/>
  <c r="JQ125" i="11"/>
  <c r="JF132" i="8"/>
  <c r="JF160" i="8" s="1"/>
  <c r="JF130" i="8"/>
  <c r="JF129" i="8"/>
  <c r="JF124" i="8"/>
  <c r="JF131" i="8"/>
  <c r="JF127" i="8"/>
  <c r="JF128" i="8"/>
  <c r="JF126" i="8"/>
  <c r="JL82" i="12"/>
  <c r="JL80" i="12"/>
  <c r="JL85" i="12"/>
  <c r="JL77" i="12"/>
  <c r="JL84" i="12"/>
  <c r="JL78" i="12"/>
  <c r="JL83" i="12"/>
  <c r="JL81" i="12"/>
  <c r="JM184" i="11"/>
  <c r="JO226" i="11" s="1"/>
  <c r="JM200" i="11"/>
  <c r="JM156" i="11"/>
  <c r="JO224" i="11" s="1"/>
  <c r="JM190" i="11"/>
  <c r="JO121" i="11"/>
  <c r="JO119" i="11"/>
  <c r="JO118" i="11"/>
  <c r="JO115" i="11"/>
  <c r="JO114" i="11"/>
  <c r="JO113" i="11"/>
  <c r="JO117" i="11"/>
  <c r="JO120" i="11"/>
  <c r="JO116" i="11"/>
  <c r="JM144" i="11"/>
  <c r="JM211" i="11" s="1"/>
  <c r="JN219" i="11" s="1"/>
  <c r="JN63" i="11" s="1"/>
  <c r="JL86" i="12"/>
  <c r="JL102" i="12" s="1"/>
  <c r="JM104" i="12" s="1"/>
  <c r="JM42" i="12" s="1"/>
  <c r="JN111" i="11"/>
  <c r="JN205" i="11" s="1"/>
  <c r="JO213" i="11" s="1"/>
  <c r="JO57" i="11" s="1"/>
  <c r="JG111" i="8"/>
  <c r="JG205" i="8" s="1"/>
  <c r="JH213" i="8" s="1"/>
  <c r="JH57" i="8" s="1"/>
  <c r="JF133" i="8"/>
  <c r="JF209" i="8" s="1"/>
  <c r="JG217" i="8" s="1"/>
  <c r="JG61" i="8" s="1"/>
  <c r="JG124" i="8" s="1"/>
  <c r="JG198" i="8" s="1"/>
  <c r="JF198" i="8"/>
  <c r="JF154" i="8"/>
  <c r="JF182" i="8"/>
  <c r="JF188" i="8"/>
  <c r="JF192" i="8" s="1"/>
  <c r="JQ198" i="11"/>
  <c r="JQ188" i="11"/>
  <c r="JQ192" i="11" s="1"/>
  <c r="JQ154" i="11"/>
  <c r="JQ182" i="11"/>
  <c r="JQ133" i="11"/>
  <c r="JQ209" i="11" s="1"/>
  <c r="JR217" i="11" s="1"/>
  <c r="JR61" i="11" s="1"/>
  <c r="JJ122" i="8"/>
  <c r="JJ207" i="8" s="1"/>
  <c r="JK215" i="8" s="1"/>
  <c r="JK59" i="8" s="1"/>
  <c r="JH86" i="9"/>
  <c r="JH102" i="9" s="1"/>
  <c r="JI104" i="9" s="1"/>
  <c r="JI42" i="9" s="1"/>
  <c r="JI80" i="9" s="1"/>
  <c r="JK230" i="8"/>
  <c r="JK232" i="8" s="1"/>
  <c r="JI194" i="8"/>
  <c r="JI98" i="9"/>
  <c r="JJ138" i="8"/>
  <c r="JJ136" i="8"/>
  <c r="JJ135" i="8"/>
  <c r="JJ139" i="8"/>
  <c r="JJ140" i="8"/>
  <c r="JJ143" i="8"/>
  <c r="JJ162" i="8" s="1"/>
  <c r="JO228" i="8" s="1"/>
  <c r="JJ142" i="8"/>
  <c r="JJ137" i="8"/>
  <c r="JJ141" i="8"/>
  <c r="FL247" i="11"/>
  <c r="FL259" i="11"/>
  <c r="FK257" i="8"/>
  <c r="FL245" i="8" s="1"/>
  <c r="FK251" i="8"/>
  <c r="FL243" i="8" s="1"/>
  <c r="IW50" i="2"/>
  <c r="JO122" i="11" l="1"/>
  <c r="JO207" i="11" s="1"/>
  <c r="JP215" i="11" s="1"/>
  <c r="JP59" i="11" s="1"/>
  <c r="JM98" i="12"/>
  <c r="JM194" i="11"/>
  <c r="JO230" i="11"/>
  <c r="JO232" i="11" s="1"/>
  <c r="JN136" i="11"/>
  <c r="JN142" i="11"/>
  <c r="JN143" i="11"/>
  <c r="JN162" i="11" s="1"/>
  <c r="JS228" i="11" s="1"/>
  <c r="JN137" i="11"/>
  <c r="JN138" i="11"/>
  <c r="JN139" i="11"/>
  <c r="JN141" i="11"/>
  <c r="JN140" i="11"/>
  <c r="JN135" i="11"/>
  <c r="JM80" i="12"/>
  <c r="JM81" i="12"/>
  <c r="JM77" i="12"/>
  <c r="JM83" i="12"/>
  <c r="JM78" i="12"/>
  <c r="JM82" i="12"/>
  <c r="JM85" i="12"/>
  <c r="JM79" i="12"/>
  <c r="JM84" i="12"/>
  <c r="JO109" i="11"/>
  <c r="JO110" i="11"/>
  <c r="JO107" i="11"/>
  <c r="JO105" i="11"/>
  <c r="JO108" i="11"/>
  <c r="JO104" i="11"/>
  <c r="JO102" i="11"/>
  <c r="JO103" i="11"/>
  <c r="JO106" i="11"/>
  <c r="JH104" i="8"/>
  <c r="JH110" i="8"/>
  <c r="JH102" i="8"/>
  <c r="JH106" i="8"/>
  <c r="JH109" i="8"/>
  <c r="JH108" i="8"/>
  <c r="JH103" i="8"/>
  <c r="JH107" i="8"/>
  <c r="JH105" i="8"/>
  <c r="JG125" i="8"/>
  <c r="JG129" i="8"/>
  <c r="JG127" i="8"/>
  <c r="JG131" i="8"/>
  <c r="JG128" i="8"/>
  <c r="JG132" i="8"/>
  <c r="JG160" i="8" s="1"/>
  <c r="JG126" i="8"/>
  <c r="JG154" i="8"/>
  <c r="JG182" i="8"/>
  <c r="JG188" i="8"/>
  <c r="JG192" i="8" s="1"/>
  <c r="JG130" i="8"/>
  <c r="JR128" i="11"/>
  <c r="JR125" i="11"/>
  <c r="JR129" i="11"/>
  <c r="JR132" i="11"/>
  <c r="JR160" i="11" s="1"/>
  <c r="JR130" i="11"/>
  <c r="JR126" i="11"/>
  <c r="JR124" i="11"/>
  <c r="JR131" i="11"/>
  <c r="JR127" i="11"/>
  <c r="JK115" i="8"/>
  <c r="JK116" i="8"/>
  <c r="JK119" i="8"/>
  <c r="JK118" i="8"/>
  <c r="JK114" i="8"/>
  <c r="JK121" i="8"/>
  <c r="JK113" i="8"/>
  <c r="JK117" i="8"/>
  <c r="JK120" i="8"/>
  <c r="JI82" i="9"/>
  <c r="JI84" i="9"/>
  <c r="JI83" i="9"/>
  <c r="JI78" i="9"/>
  <c r="JI77" i="9"/>
  <c r="JI81" i="9"/>
  <c r="JI79" i="9"/>
  <c r="JI85" i="9"/>
  <c r="JJ144" i="8"/>
  <c r="JJ211" i="8" s="1"/>
  <c r="JK219" i="8" s="1"/>
  <c r="JK63" i="8" s="1"/>
  <c r="JK137" i="8" s="1"/>
  <c r="JJ184" i="8"/>
  <c r="JL226" i="8" s="1"/>
  <c r="JJ200" i="8"/>
  <c r="JJ156" i="8"/>
  <c r="JL224" i="8" s="1"/>
  <c r="JJ190" i="8"/>
  <c r="FL249" i="11"/>
  <c r="FL253" i="8"/>
  <c r="IV50" i="2"/>
  <c r="JN190" i="11" l="1"/>
  <c r="JN184" i="11"/>
  <c r="JP226" i="11" s="1"/>
  <c r="JN156" i="11"/>
  <c r="JP224" i="11" s="1"/>
  <c r="JN200" i="11"/>
  <c r="JN144" i="11"/>
  <c r="JN211" i="11" s="1"/>
  <c r="JO219" i="11" s="1"/>
  <c r="JO63" i="11" s="1"/>
  <c r="JP121" i="11"/>
  <c r="JP116" i="11"/>
  <c r="JP120" i="11"/>
  <c r="JP114" i="11"/>
  <c r="JP117" i="11"/>
  <c r="JP118" i="11"/>
  <c r="JP115" i="11"/>
  <c r="JP119" i="11"/>
  <c r="JP113" i="11"/>
  <c r="JM86" i="12"/>
  <c r="JM102" i="12" s="1"/>
  <c r="JN104" i="12" s="1"/>
  <c r="JN42" i="12" s="1"/>
  <c r="JO111" i="11"/>
  <c r="JO205" i="11" s="1"/>
  <c r="JP213" i="11" s="1"/>
  <c r="JP57" i="11" s="1"/>
  <c r="JH111" i="8"/>
  <c r="JH205" i="8" s="1"/>
  <c r="JI213" i="8" s="1"/>
  <c r="JI57" i="8" s="1"/>
  <c r="JG133" i="8"/>
  <c r="JG209" i="8" s="1"/>
  <c r="JH217" i="8" s="1"/>
  <c r="JH61" i="8" s="1"/>
  <c r="JR182" i="11"/>
  <c r="JR188" i="11"/>
  <c r="JR192" i="11" s="1"/>
  <c r="JR154" i="11"/>
  <c r="JR198" i="11"/>
  <c r="JR133" i="11"/>
  <c r="JR209" i="11" s="1"/>
  <c r="JS217" i="11" s="1"/>
  <c r="JS61" i="11" s="1"/>
  <c r="JK122" i="8"/>
  <c r="JK207" i="8" s="1"/>
  <c r="JL215" i="8" s="1"/>
  <c r="JL59" i="8" s="1"/>
  <c r="JI86" i="9"/>
  <c r="JI102" i="9" s="1"/>
  <c r="JJ104" i="9" s="1"/>
  <c r="JJ42" i="9" s="1"/>
  <c r="JJ80" i="9" s="1"/>
  <c r="JK141" i="8"/>
  <c r="JK139" i="8"/>
  <c r="JK143" i="8"/>
  <c r="JK162" i="8" s="1"/>
  <c r="JP228" i="8" s="1"/>
  <c r="JK135" i="8"/>
  <c r="JK200" i="8" s="1"/>
  <c r="JK138" i="8"/>
  <c r="JK136" i="8"/>
  <c r="JK142" i="8"/>
  <c r="JK140" i="8"/>
  <c r="JJ194" i="8"/>
  <c r="JJ98" i="9"/>
  <c r="JL230" i="8"/>
  <c r="JL232" i="8" s="1"/>
  <c r="FL257" i="11"/>
  <c r="FM245" i="11" s="1"/>
  <c r="FL251" i="11"/>
  <c r="FL255" i="8"/>
  <c r="IU50" i="2"/>
  <c r="JP122" i="11" l="1"/>
  <c r="JP207" i="11" s="1"/>
  <c r="JQ215" i="11" s="1"/>
  <c r="JQ59" i="11" s="1"/>
  <c r="JO142" i="11"/>
  <c r="JO141" i="11"/>
  <c r="JO135" i="11"/>
  <c r="JO137" i="11"/>
  <c r="JO136" i="11"/>
  <c r="JO139" i="11"/>
  <c r="JO138" i="11"/>
  <c r="JO143" i="11"/>
  <c r="JO162" i="11" s="1"/>
  <c r="JT228" i="11" s="1"/>
  <c r="JO140" i="11"/>
  <c r="JP230" i="11"/>
  <c r="JP232" i="11" s="1"/>
  <c r="JN98" i="12"/>
  <c r="JN194" i="11"/>
  <c r="JN84" i="12"/>
  <c r="JN78" i="12"/>
  <c r="JN85" i="12"/>
  <c r="JN82" i="12"/>
  <c r="JN77" i="12"/>
  <c r="JN79" i="12"/>
  <c r="JN80" i="12"/>
  <c r="JN83" i="12"/>
  <c r="JN81" i="12"/>
  <c r="JP109" i="11"/>
  <c r="JP106" i="11"/>
  <c r="JP103" i="11"/>
  <c r="JP107" i="11"/>
  <c r="JP108" i="11"/>
  <c r="JP104" i="11"/>
  <c r="JP105" i="11"/>
  <c r="JP110" i="11"/>
  <c r="JP102" i="11"/>
  <c r="JI105" i="8"/>
  <c r="JI110" i="8"/>
  <c r="JI108" i="8"/>
  <c r="JI103" i="8"/>
  <c r="JI106" i="8"/>
  <c r="JI107" i="8"/>
  <c r="JI109" i="8"/>
  <c r="JI102" i="8"/>
  <c r="JI104" i="8"/>
  <c r="JH128" i="8"/>
  <c r="JH124" i="8"/>
  <c r="JH129" i="8"/>
  <c r="JH127" i="8"/>
  <c r="JH126" i="8"/>
  <c r="JH132" i="8"/>
  <c r="JH160" i="8" s="1"/>
  <c r="JH131" i="8"/>
  <c r="JH130" i="8"/>
  <c r="JH125" i="8"/>
  <c r="JS130" i="11"/>
  <c r="JS127" i="11"/>
  <c r="JS126" i="11"/>
  <c r="JS124" i="11"/>
  <c r="JS132" i="11"/>
  <c r="JS160" i="11" s="1"/>
  <c r="JS131" i="11"/>
  <c r="JS125" i="11"/>
  <c r="JS129" i="11"/>
  <c r="JS128" i="11"/>
  <c r="JK144" i="8"/>
  <c r="JK211" i="8" s="1"/>
  <c r="JL219" i="8" s="1"/>
  <c r="JL63" i="8" s="1"/>
  <c r="JL139" i="8" s="1"/>
  <c r="JL116" i="8"/>
  <c r="JL113" i="8"/>
  <c r="JL120" i="8"/>
  <c r="JL117" i="8"/>
  <c r="JL115" i="8"/>
  <c r="JL114" i="8"/>
  <c r="JL118" i="8"/>
  <c r="JL119" i="8"/>
  <c r="JL121" i="8"/>
  <c r="JJ84" i="9"/>
  <c r="JJ82" i="9"/>
  <c r="JJ78" i="9"/>
  <c r="JJ81" i="9"/>
  <c r="JJ83" i="9"/>
  <c r="JJ79" i="9"/>
  <c r="JJ85" i="9"/>
  <c r="JJ77" i="9"/>
  <c r="JK190" i="8"/>
  <c r="JK194" i="8" s="1"/>
  <c r="JK184" i="8"/>
  <c r="JM226" i="8" s="1"/>
  <c r="JK156" i="8"/>
  <c r="JM224" i="8" s="1"/>
  <c r="FM243" i="11"/>
  <c r="FM253" i="11"/>
  <c r="FL247" i="8"/>
  <c r="FL259" i="8"/>
  <c r="IT50" i="2"/>
  <c r="JO144" i="11" l="1"/>
  <c r="JO211" i="11" s="1"/>
  <c r="JP219" i="11" s="1"/>
  <c r="JP63" i="11" s="1"/>
  <c r="JO200" i="11"/>
  <c r="JO156" i="11"/>
  <c r="JQ224" i="11" s="1"/>
  <c r="JO184" i="11"/>
  <c r="JQ226" i="11" s="1"/>
  <c r="JO190" i="11"/>
  <c r="JQ119" i="11"/>
  <c r="JQ113" i="11"/>
  <c r="JQ118" i="11"/>
  <c r="JQ115" i="11"/>
  <c r="JQ121" i="11"/>
  <c r="JQ116" i="11"/>
  <c r="JQ114" i="11"/>
  <c r="JQ122" i="11" s="1"/>
  <c r="JQ207" i="11" s="1"/>
  <c r="JR215" i="11" s="1"/>
  <c r="JR59" i="11" s="1"/>
  <c r="JR121" i="11" s="1"/>
  <c r="JQ117" i="11"/>
  <c r="JQ120" i="11"/>
  <c r="JN86" i="12"/>
  <c r="JN102" i="12" s="1"/>
  <c r="JO104" i="12" s="1"/>
  <c r="JO42" i="12" s="1"/>
  <c r="JP111" i="11"/>
  <c r="JP205" i="11" s="1"/>
  <c r="JQ213" i="11" s="1"/>
  <c r="JQ57" i="11" s="1"/>
  <c r="JI111" i="8"/>
  <c r="JI205" i="8" s="1"/>
  <c r="JJ213" i="8" s="1"/>
  <c r="JJ57" i="8" s="1"/>
  <c r="JH198" i="8"/>
  <c r="JH154" i="8"/>
  <c r="JH188" i="8"/>
  <c r="JH192" i="8" s="1"/>
  <c r="JH182" i="8"/>
  <c r="JH133" i="8"/>
  <c r="JH209" i="8" s="1"/>
  <c r="JI217" i="8" s="1"/>
  <c r="JI61" i="8" s="1"/>
  <c r="JK98" i="9"/>
  <c r="JS133" i="11"/>
  <c r="JS209" i="11" s="1"/>
  <c r="JT217" i="11" s="1"/>
  <c r="JT61" i="11" s="1"/>
  <c r="JS182" i="11"/>
  <c r="JS198" i="11"/>
  <c r="JS188" i="11"/>
  <c r="JS192" i="11" s="1"/>
  <c r="JS154" i="11"/>
  <c r="JL143" i="8"/>
  <c r="JL162" i="8" s="1"/>
  <c r="JQ228" i="8" s="1"/>
  <c r="JL138" i="8"/>
  <c r="JL142" i="8"/>
  <c r="JJ86" i="9"/>
  <c r="JJ102" i="9" s="1"/>
  <c r="JK104" i="9" s="1"/>
  <c r="JK42" i="9" s="1"/>
  <c r="JK85" i="9" s="1"/>
  <c r="JL122" i="8"/>
  <c r="JL207" i="8" s="1"/>
  <c r="JM215" i="8" s="1"/>
  <c r="JM59" i="8" s="1"/>
  <c r="JL140" i="8"/>
  <c r="JL136" i="8"/>
  <c r="JL135" i="8"/>
  <c r="JL190" i="8" s="1"/>
  <c r="JL141" i="8"/>
  <c r="JL137" i="8"/>
  <c r="JM230" i="8"/>
  <c r="JM232" i="8" s="1"/>
  <c r="FM255" i="11"/>
  <c r="FM259" i="11" s="1"/>
  <c r="FL249" i="8"/>
  <c r="IS50" i="2"/>
  <c r="JR116" i="11" l="1"/>
  <c r="JR119" i="11"/>
  <c r="JR115" i="11"/>
  <c r="JR118" i="11"/>
  <c r="JR113" i="11"/>
  <c r="JR117" i="11"/>
  <c r="JR114" i="11"/>
  <c r="JO98" i="12"/>
  <c r="JO194" i="11"/>
  <c r="JR120" i="11"/>
  <c r="JQ230" i="11"/>
  <c r="JQ232" i="11" s="1"/>
  <c r="JP135" i="11"/>
  <c r="JP139" i="11"/>
  <c r="JP143" i="11"/>
  <c r="JP162" i="11" s="1"/>
  <c r="JU228" i="11" s="1"/>
  <c r="JP142" i="11"/>
  <c r="JP136" i="11"/>
  <c r="JP138" i="11"/>
  <c r="JP140" i="11"/>
  <c r="JP141" i="11"/>
  <c r="JP137" i="11"/>
  <c r="JO82" i="12"/>
  <c r="JO80" i="12"/>
  <c r="JO78" i="12"/>
  <c r="JO77" i="12"/>
  <c r="JO79" i="12"/>
  <c r="JO83" i="12"/>
  <c r="JO85" i="12"/>
  <c r="JO84" i="12"/>
  <c r="JO81" i="12"/>
  <c r="JL184" i="8"/>
  <c r="JN226" i="8" s="1"/>
  <c r="JQ110" i="11"/>
  <c r="JQ105" i="11"/>
  <c r="JQ107" i="11"/>
  <c r="JQ104" i="11"/>
  <c r="JQ108" i="11"/>
  <c r="JQ109" i="11"/>
  <c r="JQ106" i="11"/>
  <c r="JQ102" i="11"/>
  <c r="JQ103" i="11"/>
  <c r="JJ104" i="8"/>
  <c r="JJ110" i="8"/>
  <c r="JJ106" i="8"/>
  <c r="JJ103" i="8"/>
  <c r="JJ105" i="8"/>
  <c r="JJ102" i="8"/>
  <c r="JJ107" i="8"/>
  <c r="JJ109" i="8"/>
  <c r="JJ108" i="8"/>
  <c r="JL144" i="8"/>
  <c r="JL211" i="8" s="1"/>
  <c r="JM219" i="8" s="1"/>
  <c r="JM63" i="8" s="1"/>
  <c r="JM137" i="8" s="1"/>
  <c r="JI129" i="8"/>
  <c r="JI131" i="8"/>
  <c r="JI130" i="8"/>
  <c r="JI132" i="8"/>
  <c r="JI160" i="8" s="1"/>
  <c r="JI125" i="8"/>
  <c r="JI126" i="8"/>
  <c r="JI127" i="8"/>
  <c r="JI124" i="8"/>
  <c r="JI128" i="8"/>
  <c r="JL156" i="8"/>
  <c r="JN224" i="8" s="1"/>
  <c r="JL200" i="8"/>
  <c r="JT124" i="11"/>
  <c r="JT129" i="11"/>
  <c r="JT130" i="11"/>
  <c r="JT125" i="11"/>
  <c r="JT127" i="11"/>
  <c r="JT128" i="11"/>
  <c r="JT131" i="11"/>
  <c r="JT132" i="11"/>
  <c r="JT160" i="11" s="1"/>
  <c r="JT126" i="11"/>
  <c r="JK83" i="9"/>
  <c r="JM117" i="8"/>
  <c r="JM114" i="8"/>
  <c r="JM119" i="8"/>
  <c r="JM116" i="8"/>
  <c r="JM120" i="8"/>
  <c r="JM115" i="8"/>
  <c r="JM118" i="8"/>
  <c r="JM113" i="8"/>
  <c r="JM121" i="8"/>
  <c r="JK81" i="9"/>
  <c r="JK80" i="9"/>
  <c r="JK78" i="9"/>
  <c r="JK79" i="9"/>
  <c r="JK77" i="9"/>
  <c r="JK84" i="9"/>
  <c r="JK82" i="9"/>
  <c r="JL194" i="8"/>
  <c r="JL98" i="9"/>
  <c r="FM247" i="11"/>
  <c r="FL257" i="8"/>
  <c r="FM245" i="8" s="1"/>
  <c r="FL251" i="8"/>
  <c r="IR50" i="2"/>
  <c r="JR122" i="11" l="1"/>
  <c r="JR207" i="11" s="1"/>
  <c r="JS215" i="11" s="1"/>
  <c r="JS59" i="11" s="1"/>
  <c r="JS117" i="11" s="1"/>
  <c r="JP190" i="11"/>
  <c r="JP156" i="11"/>
  <c r="JR224" i="11" s="1"/>
  <c r="JP200" i="11"/>
  <c r="JP184" i="11"/>
  <c r="JR226" i="11" s="1"/>
  <c r="JP144" i="11"/>
  <c r="JP211" i="11" s="1"/>
  <c r="JQ219" i="11" s="1"/>
  <c r="JQ63" i="11" s="1"/>
  <c r="JO86" i="12"/>
  <c r="JO102" i="12" s="1"/>
  <c r="JP104" i="12" s="1"/>
  <c r="JP42" i="12" s="1"/>
  <c r="JN230" i="8"/>
  <c r="JN232" i="8" s="1"/>
  <c r="JQ111" i="11"/>
  <c r="JQ205" i="11" s="1"/>
  <c r="JR213" i="11" s="1"/>
  <c r="JR57" i="11" s="1"/>
  <c r="JJ111" i="8"/>
  <c r="JJ205" i="8" s="1"/>
  <c r="JK213" i="8" s="1"/>
  <c r="JK57" i="8" s="1"/>
  <c r="JM138" i="8"/>
  <c r="JM139" i="8"/>
  <c r="JM140" i="8"/>
  <c r="JI188" i="8"/>
  <c r="JI192" i="8" s="1"/>
  <c r="JI198" i="8"/>
  <c r="JI154" i="8"/>
  <c r="JI182" i="8"/>
  <c r="JM136" i="8"/>
  <c r="JM143" i="8"/>
  <c r="JM162" i="8" s="1"/>
  <c r="JR228" i="8" s="1"/>
  <c r="JM135" i="8"/>
  <c r="JM200" i="8" s="1"/>
  <c r="JM141" i="8"/>
  <c r="JM142" i="8"/>
  <c r="JI133" i="8"/>
  <c r="JI209" i="8" s="1"/>
  <c r="JJ217" i="8" s="1"/>
  <c r="JJ61" i="8" s="1"/>
  <c r="JT198" i="11"/>
  <c r="JT182" i="11"/>
  <c r="JT188" i="11"/>
  <c r="JT192" i="11" s="1"/>
  <c r="JT154" i="11"/>
  <c r="JK86" i="9"/>
  <c r="JK102" i="9" s="1"/>
  <c r="JL104" i="9" s="1"/>
  <c r="JL42" i="9" s="1"/>
  <c r="JL82" i="9" s="1"/>
  <c r="JT133" i="11"/>
  <c r="JT209" i="11" s="1"/>
  <c r="JU217" i="11" s="1"/>
  <c r="JU61" i="11" s="1"/>
  <c r="JM122" i="8"/>
  <c r="JM207" i="8" s="1"/>
  <c r="JN215" i="8" s="1"/>
  <c r="JN59" i="8" s="1"/>
  <c r="FM249" i="11"/>
  <c r="FM243" i="8"/>
  <c r="FM253" i="8"/>
  <c r="IQ50" i="2"/>
  <c r="JS118" i="11" l="1"/>
  <c r="JS119" i="11"/>
  <c r="JS114" i="11"/>
  <c r="JS116" i="11"/>
  <c r="JS113" i="11"/>
  <c r="JS120" i="11"/>
  <c r="JS121" i="11"/>
  <c r="JS115" i="11"/>
  <c r="JQ138" i="11"/>
  <c r="JQ135" i="11"/>
  <c r="JQ140" i="11"/>
  <c r="JQ139" i="11"/>
  <c r="JQ142" i="11"/>
  <c r="JQ137" i="11"/>
  <c r="JQ141" i="11"/>
  <c r="JQ143" i="11"/>
  <c r="JQ162" i="11" s="1"/>
  <c r="JV228" i="11" s="1"/>
  <c r="JQ136" i="11"/>
  <c r="JR230" i="11"/>
  <c r="JR232" i="11" s="1"/>
  <c r="JP194" i="11"/>
  <c r="JP98" i="12"/>
  <c r="JP80" i="12"/>
  <c r="JP84" i="12"/>
  <c r="JP82" i="12"/>
  <c r="JP83" i="12"/>
  <c r="JP77" i="12"/>
  <c r="JP85" i="12"/>
  <c r="JP79" i="12"/>
  <c r="JP78" i="12"/>
  <c r="JP86" i="12" s="1"/>
  <c r="JP102" i="12" s="1"/>
  <c r="JQ104" i="12" s="1"/>
  <c r="JQ42" i="12" s="1"/>
  <c r="JQ84" i="12" s="1"/>
  <c r="JP81" i="12"/>
  <c r="JS122" i="11"/>
  <c r="JS207" i="11" s="1"/>
  <c r="JT215" i="11" s="1"/>
  <c r="JT59" i="11" s="1"/>
  <c r="JR109" i="11"/>
  <c r="JR102" i="11"/>
  <c r="JR104" i="11"/>
  <c r="JR110" i="11"/>
  <c r="JR106" i="11"/>
  <c r="JR107" i="11"/>
  <c r="JR103" i="11"/>
  <c r="JR105" i="11"/>
  <c r="JR108" i="11"/>
  <c r="JK108" i="8"/>
  <c r="JK109" i="8"/>
  <c r="JK106" i="8"/>
  <c r="JK104" i="8"/>
  <c r="JK105" i="8"/>
  <c r="JK102" i="8"/>
  <c r="JK110" i="8"/>
  <c r="JK103" i="8"/>
  <c r="JK107" i="8"/>
  <c r="JM144" i="8"/>
  <c r="JM211" i="8" s="1"/>
  <c r="JN219" i="8" s="1"/>
  <c r="JN63" i="8" s="1"/>
  <c r="JN140" i="8" s="1"/>
  <c r="JM190" i="8"/>
  <c r="JM156" i="8"/>
  <c r="JO224" i="8" s="1"/>
  <c r="JM184" i="8"/>
  <c r="JO226" i="8" s="1"/>
  <c r="JJ129" i="8"/>
  <c r="JJ130" i="8"/>
  <c r="JJ128" i="8"/>
  <c r="JJ124" i="8"/>
  <c r="JJ125" i="8"/>
  <c r="JJ132" i="8"/>
  <c r="JJ160" i="8" s="1"/>
  <c r="JJ127" i="8"/>
  <c r="JJ126" i="8"/>
  <c r="JJ131" i="8"/>
  <c r="JL81" i="9"/>
  <c r="JL84" i="9"/>
  <c r="JL80" i="9"/>
  <c r="JL85" i="9"/>
  <c r="JU132" i="11"/>
  <c r="JU160" i="11" s="1"/>
  <c r="JU129" i="11"/>
  <c r="JU125" i="11"/>
  <c r="JU128" i="11"/>
  <c r="JU127" i="11"/>
  <c r="JU130" i="11"/>
  <c r="JU131" i="11"/>
  <c r="JU124" i="11"/>
  <c r="JU126" i="11"/>
  <c r="JL77" i="9"/>
  <c r="JL78" i="9"/>
  <c r="JL79" i="9"/>
  <c r="JL83" i="9"/>
  <c r="JN113" i="8"/>
  <c r="JN115" i="8"/>
  <c r="JN121" i="8"/>
  <c r="JN118" i="8"/>
  <c r="JN120" i="8"/>
  <c r="JN117" i="8"/>
  <c r="JN114" i="8"/>
  <c r="JN119" i="8"/>
  <c r="JN116" i="8"/>
  <c r="JM98" i="9"/>
  <c r="JM194" i="8"/>
  <c r="FM257" i="11"/>
  <c r="FN245" i="11" s="1"/>
  <c r="FM251" i="11"/>
  <c r="FM255" i="8"/>
  <c r="IP50" i="2"/>
  <c r="JQ144" i="11" l="1"/>
  <c r="JQ211" i="11" s="1"/>
  <c r="JR219" i="11" s="1"/>
  <c r="JR63" i="11" s="1"/>
  <c r="JQ200" i="11"/>
  <c r="JQ156" i="11"/>
  <c r="JS224" i="11" s="1"/>
  <c r="JQ190" i="11"/>
  <c r="JQ184" i="11"/>
  <c r="JS226" i="11" s="1"/>
  <c r="JT115" i="11"/>
  <c r="JT120" i="11"/>
  <c r="JT117" i="11"/>
  <c r="JT113" i="11"/>
  <c r="JT121" i="11"/>
  <c r="JT114" i="11"/>
  <c r="JT118" i="11"/>
  <c r="JT119" i="11"/>
  <c r="JT116" i="11"/>
  <c r="JQ77" i="12"/>
  <c r="JQ79" i="12"/>
  <c r="JQ80" i="12"/>
  <c r="JQ82" i="12"/>
  <c r="JQ85" i="12"/>
  <c r="JQ83" i="12"/>
  <c r="JQ78" i="12"/>
  <c r="JQ81" i="12"/>
  <c r="JL86" i="9"/>
  <c r="JL102" i="9" s="1"/>
  <c r="JM104" i="9" s="1"/>
  <c r="JM42" i="9" s="1"/>
  <c r="JM83" i="9" s="1"/>
  <c r="JR111" i="11"/>
  <c r="JR205" i="11" s="1"/>
  <c r="JS213" i="11" s="1"/>
  <c r="JS57" i="11" s="1"/>
  <c r="JK111" i="8"/>
  <c r="JK205" i="8" s="1"/>
  <c r="JL213" i="8" s="1"/>
  <c r="JL57" i="8" s="1"/>
  <c r="JN137" i="8"/>
  <c r="JN135" i="8"/>
  <c r="JN190" i="8" s="1"/>
  <c r="JN136" i="8"/>
  <c r="JN139" i="8"/>
  <c r="JN143" i="8"/>
  <c r="JN162" i="8" s="1"/>
  <c r="JS228" i="8" s="1"/>
  <c r="JN138" i="8"/>
  <c r="JN141" i="8"/>
  <c r="JN142" i="8"/>
  <c r="JO230" i="8"/>
  <c r="JO232" i="8" s="1"/>
  <c r="JJ133" i="8"/>
  <c r="JJ209" i="8" s="1"/>
  <c r="JK217" i="8" s="1"/>
  <c r="JK61" i="8" s="1"/>
  <c r="JJ182" i="8"/>
  <c r="JJ154" i="8"/>
  <c r="JJ198" i="8"/>
  <c r="JJ188" i="8"/>
  <c r="JJ192" i="8" s="1"/>
  <c r="JU133" i="11"/>
  <c r="JU209" i="11" s="1"/>
  <c r="JV217" i="11" s="1"/>
  <c r="JV61" i="11" s="1"/>
  <c r="JU198" i="11"/>
  <c r="JU188" i="11"/>
  <c r="JU192" i="11" s="1"/>
  <c r="JU154" i="11"/>
  <c r="JU182" i="11"/>
  <c r="JN122" i="8"/>
  <c r="JN207" i="8" s="1"/>
  <c r="JO215" i="8" s="1"/>
  <c r="JO59" i="8" s="1"/>
  <c r="FN243" i="11"/>
  <c r="FN253" i="11"/>
  <c r="FM247" i="8"/>
  <c r="FM259" i="8"/>
  <c r="IO50" i="2"/>
  <c r="JQ86" i="12" l="1"/>
  <c r="JQ102" i="12" s="1"/>
  <c r="JR104" i="12" s="1"/>
  <c r="JR42" i="12" s="1"/>
  <c r="JR82" i="12" s="1"/>
  <c r="JT122" i="11"/>
  <c r="JT207" i="11" s="1"/>
  <c r="JU215" i="11" s="1"/>
  <c r="JU59" i="11" s="1"/>
  <c r="JU120" i="11" s="1"/>
  <c r="JQ194" i="11"/>
  <c r="JQ98" i="12"/>
  <c r="JS230" i="11"/>
  <c r="JS232" i="11" s="1"/>
  <c r="JR137" i="11"/>
  <c r="JR138" i="11"/>
  <c r="JR135" i="11"/>
  <c r="JR141" i="11"/>
  <c r="JR140" i="11"/>
  <c r="JR143" i="11"/>
  <c r="JR162" i="11" s="1"/>
  <c r="JW228" i="11" s="1"/>
  <c r="JR142" i="11"/>
  <c r="JR136" i="11"/>
  <c r="JR139" i="11"/>
  <c r="JN144" i="8"/>
  <c r="JN211" i="8" s="1"/>
  <c r="JO219" i="8" s="1"/>
  <c r="JO63" i="8" s="1"/>
  <c r="JO139" i="8" s="1"/>
  <c r="JM81" i="9"/>
  <c r="JS104" i="11"/>
  <c r="JS103" i="11"/>
  <c r="JS102" i="11"/>
  <c r="JS107" i="11"/>
  <c r="JS110" i="11"/>
  <c r="JS106" i="11"/>
  <c r="JS108" i="11"/>
  <c r="JS105" i="11"/>
  <c r="JS109" i="11"/>
  <c r="JM85" i="9"/>
  <c r="JM78" i="9"/>
  <c r="JM82" i="9"/>
  <c r="JM80" i="9"/>
  <c r="JN200" i="8"/>
  <c r="JM77" i="9"/>
  <c r="JN156" i="8"/>
  <c r="JP224" i="8" s="1"/>
  <c r="JM84" i="9"/>
  <c r="JM79" i="9"/>
  <c r="JN184" i="8"/>
  <c r="JP226" i="8" s="1"/>
  <c r="JP230" i="8" s="1"/>
  <c r="JP232" i="8" s="1"/>
  <c r="JL105" i="8"/>
  <c r="JL106" i="8"/>
  <c r="JL103" i="8"/>
  <c r="JL102" i="8"/>
  <c r="JL104" i="8"/>
  <c r="JL110" i="8"/>
  <c r="JL109" i="8"/>
  <c r="JL107" i="8"/>
  <c r="JL108" i="8"/>
  <c r="JK128" i="8"/>
  <c r="JK127" i="8"/>
  <c r="JK130" i="8"/>
  <c r="JK126" i="8"/>
  <c r="JK132" i="8"/>
  <c r="JK160" i="8" s="1"/>
  <c r="JK124" i="8"/>
  <c r="JK131" i="8"/>
  <c r="JK125" i="8"/>
  <c r="JK129" i="8"/>
  <c r="JV132" i="11"/>
  <c r="JV160" i="11" s="1"/>
  <c r="JV128" i="11"/>
  <c r="JV129" i="11"/>
  <c r="JV124" i="11"/>
  <c r="JV127" i="11"/>
  <c r="JV130" i="11"/>
  <c r="JV131" i="11"/>
  <c r="JV126" i="11"/>
  <c r="JV125" i="11"/>
  <c r="JO116" i="8"/>
  <c r="JO118" i="8"/>
  <c r="JO117" i="8"/>
  <c r="JO121" i="8"/>
  <c r="JO113" i="8"/>
  <c r="JO115" i="8"/>
  <c r="JO114" i="8"/>
  <c r="JO119" i="8"/>
  <c r="JO120" i="8"/>
  <c r="JN194" i="8"/>
  <c r="JN98" i="9"/>
  <c r="FN255" i="11"/>
  <c r="FN259" i="11" s="1"/>
  <c r="FM249" i="8"/>
  <c r="IN50" i="2"/>
  <c r="JR84" i="12" l="1"/>
  <c r="JR83" i="12"/>
  <c r="JR85" i="12"/>
  <c r="JR77" i="12"/>
  <c r="JR80" i="12"/>
  <c r="JR79" i="12"/>
  <c r="JR81" i="12"/>
  <c r="JR78" i="12"/>
  <c r="JU113" i="11"/>
  <c r="JU114" i="11"/>
  <c r="JU116" i="11"/>
  <c r="JR144" i="11"/>
  <c r="JR211" i="11" s="1"/>
  <c r="JS219" i="11" s="1"/>
  <c r="JS63" i="11" s="1"/>
  <c r="JU115" i="11"/>
  <c r="JU117" i="11"/>
  <c r="JU119" i="11"/>
  <c r="JR184" i="11"/>
  <c r="JT226" i="11" s="1"/>
  <c r="JR200" i="11"/>
  <c r="JR156" i="11"/>
  <c r="JT224" i="11" s="1"/>
  <c r="JR190" i="11"/>
  <c r="JU121" i="11"/>
  <c r="JU118" i="11"/>
  <c r="JO138" i="8"/>
  <c r="JO140" i="8"/>
  <c r="JO136" i="8"/>
  <c r="JO141" i="8"/>
  <c r="JO137" i="8"/>
  <c r="JO135" i="8"/>
  <c r="JO190" i="8" s="1"/>
  <c r="JO143" i="8"/>
  <c r="JO162" i="8" s="1"/>
  <c r="JT228" i="8" s="1"/>
  <c r="JO142" i="8"/>
  <c r="JM86" i="9"/>
  <c r="JM102" i="9" s="1"/>
  <c r="JN104" i="9" s="1"/>
  <c r="JN42" i="9" s="1"/>
  <c r="JN80" i="9" s="1"/>
  <c r="JR86" i="12"/>
  <c r="JR102" i="12" s="1"/>
  <c r="JS104" i="12" s="1"/>
  <c r="JS42" i="12" s="1"/>
  <c r="JS111" i="11"/>
  <c r="JS205" i="11" s="1"/>
  <c r="JT213" i="11" s="1"/>
  <c r="JT57" i="11" s="1"/>
  <c r="JL111" i="8"/>
  <c r="JL205" i="8" s="1"/>
  <c r="JM213" i="8" s="1"/>
  <c r="JM57" i="8" s="1"/>
  <c r="JV133" i="11"/>
  <c r="JV209" i="11" s="1"/>
  <c r="JW217" i="11" s="1"/>
  <c r="JW61" i="11" s="1"/>
  <c r="JW125" i="11" s="1"/>
  <c r="JK133" i="8"/>
  <c r="JK209" i="8" s="1"/>
  <c r="JL217" i="8" s="1"/>
  <c r="JL61" i="8" s="1"/>
  <c r="JL130" i="8" s="1"/>
  <c r="JK154" i="8"/>
  <c r="JK188" i="8"/>
  <c r="JK192" i="8" s="1"/>
  <c r="JK182" i="8"/>
  <c r="JK198" i="8"/>
  <c r="JV198" i="11"/>
  <c r="JV182" i="11"/>
  <c r="JV188" i="11"/>
  <c r="JV192" i="11" s="1"/>
  <c r="JV154" i="11"/>
  <c r="JO122" i="8"/>
  <c r="JO207" i="8" s="1"/>
  <c r="JP215" i="8" s="1"/>
  <c r="JP59" i="8" s="1"/>
  <c r="JO184" i="8"/>
  <c r="JQ226" i="8" s="1"/>
  <c r="JO200" i="8"/>
  <c r="JO156" i="8"/>
  <c r="JQ224" i="8" s="1"/>
  <c r="FN247" i="11"/>
  <c r="FM257" i="8"/>
  <c r="FN245" i="8" s="1"/>
  <c r="FM251" i="8"/>
  <c r="IM50" i="2"/>
  <c r="JU122" i="11" l="1"/>
  <c r="JU207" i="11" s="1"/>
  <c r="JV215" i="11" s="1"/>
  <c r="JV59" i="11" s="1"/>
  <c r="JV121" i="11" s="1"/>
  <c r="JR98" i="12"/>
  <c r="JR194" i="11"/>
  <c r="JT230" i="11"/>
  <c r="JT232" i="11" s="1"/>
  <c r="JS135" i="11"/>
  <c r="JS137" i="11"/>
  <c r="JS140" i="11"/>
  <c r="JS141" i="11"/>
  <c r="JS142" i="11"/>
  <c r="JS138" i="11"/>
  <c r="JS136" i="11"/>
  <c r="JS143" i="11"/>
  <c r="JS162" i="11" s="1"/>
  <c r="JX228" i="11" s="1"/>
  <c r="JS139" i="11"/>
  <c r="JO144" i="8"/>
  <c r="JO211" i="8" s="1"/>
  <c r="JP219" i="8" s="1"/>
  <c r="JP63" i="8" s="1"/>
  <c r="JP143" i="8" s="1"/>
  <c r="JP162" i="8" s="1"/>
  <c r="JU228" i="8" s="1"/>
  <c r="JN82" i="9"/>
  <c r="JN77" i="9"/>
  <c r="JN81" i="9"/>
  <c r="JN79" i="9"/>
  <c r="JN85" i="9"/>
  <c r="JN83" i="9"/>
  <c r="JN78" i="9"/>
  <c r="JN84" i="9"/>
  <c r="JS84" i="12"/>
  <c r="JS82" i="12"/>
  <c r="JS83" i="12"/>
  <c r="JS78" i="12"/>
  <c r="JS77" i="12"/>
  <c r="JS81" i="12"/>
  <c r="JS79" i="12"/>
  <c r="JS85" i="12"/>
  <c r="JS80" i="12"/>
  <c r="JT105" i="11"/>
  <c r="JT108" i="11"/>
  <c r="JT109" i="11"/>
  <c r="JT103" i="11"/>
  <c r="JT110" i="11"/>
  <c r="JT107" i="11"/>
  <c r="JT102" i="11"/>
  <c r="JT106" i="11"/>
  <c r="JT104" i="11"/>
  <c r="JW126" i="11"/>
  <c r="JW127" i="11"/>
  <c r="JW128" i="11"/>
  <c r="JW131" i="11"/>
  <c r="JW132" i="11"/>
  <c r="JW160" i="11" s="1"/>
  <c r="JW129" i="11"/>
  <c r="JW124" i="11"/>
  <c r="JW182" i="11" s="1"/>
  <c r="JW130" i="11"/>
  <c r="JM104" i="8"/>
  <c r="JM107" i="8"/>
  <c r="JM102" i="8"/>
  <c r="JM103" i="8"/>
  <c r="JM108" i="8"/>
  <c r="JM110" i="8"/>
  <c r="JM105" i="8"/>
  <c r="JM106" i="8"/>
  <c r="JM109" i="8"/>
  <c r="JL125" i="8"/>
  <c r="JL128" i="8"/>
  <c r="JL131" i="8"/>
  <c r="JL124" i="8"/>
  <c r="JL188" i="8" s="1"/>
  <c r="JL192" i="8" s="1"/>
  <c r="JL127" i="8"/>
  <c r="JL126" i="8"/>
  <c r="JL129" i="8"/>
  <c r="JL132" i="8"/>
  <c r="JL160" i="8" s="1"/>
  <c r="JP120" i="8"/>
  <c r="JP121" i="8"/>
  <c r="JP116" i="8"/>
  <c r="JP115" i="8"/>
  <c r="JP113" i="8"/>
  <c r="JP119" i="8"/>
  <c r="JP117" i="8"/>
  <c r="JP118" i="8"/>
  <c r="JP114" i="8"/>
  <c r="JO194" i="8"/>
  <c r="JO98" i="9"/>
  <c r="JQ230" i="8"/>
  <c r="JQ232" i="8" s="1"/>
  <c r="FN249" i="11"/>
  <c r="FN253" i="8"/>
  <c r="FN243" i="8"/>
  <c r="IL50" i="2"/>
  <c r="JV115" i="11" l="1"/>
  <c r="JV113" i="11"/>
  <c r="JV119" i="11"/>
  <c r="JV118" i="11"/>
  <c r="JV116" i="11"/>
  <c r="JV120" i="11"/>
  <c r="JV117" i="11"/>
  <c r="JV114" i="11"/>
  <c r="JV122" i="11" s="1"/>
  <c r="JV207" i="11" s="1"/>
  <c r="JW215" i="11" s="1"/>
  <c r="JW59" i="11" s="1"/>
  <c r="JW113" i="11" s="1"/>
  <c r="JS184" i="11"/>
  <c r="JU226" i="11" s="1"/>
  <c r="JS190" i="11"/>
  <c r="JS200" i="11"/>
  <c r="JS156" i="11"/>
  <c r="JU224" i="11" s="1"/>
  <c r="JP142" i="8"/>
  <c r="JP137" i="8"/>
  <c r="JP136" i="8"/>
  <c r="JP139" i="8"/>
  <c r="JP140" i="8"/>
  <c r="JP141" i="8"/>
  <c r="JP138" i="8"/>
  <c r="JS144" i="11"/>
  <c r="JS211" i="11" s="1"/>
  <c r="JT219" i="11" s="1"/>
  <c r="JT63" i="11" s="1"/>
  <c r="JP135" i="8"/>
  <c r="JP200" i="8" s="1"/>
  <c r="JN86" i="9"/>
  <c r="JN102" i="9" s="1"/>
  <c r="JO104" i="9" s="1"/>
  <c r="JO42" i="9" s="1"/>
  <c r="JO81" i="9" s="1"/>
  <c r="JW133" i="11"/>
  <c r="JW209" i="11" s="1"/>
  <c r="JX217" i="11" s="1"/>
  <c r="JX61" i="11" s="1"/>
  <c r="JX130" i="11" s="1"/>
  <c r="JW198" i="11"/>
  <c r="JW154" i="11"/>
  <c r="JW188" i="11"/>
  <c r="JW192" i="11" s="1"/>
  <c r="JS86" i="12"/>
  <c r="JS102" i="12" s="1"/>
  <c r="JT104" i="12" s="1"/>
  <c r="JT42" i="12" s="1"/>
  <c r="JL154" i="8"/>
  <c r="JT111" i="11"/>
  <c r="JT205" i="11" s="1"/>
  <c r="JU213" i="11" s="1"/>
  <c r="JU57" i="11" s="1"/>
  <c r="JM111" i="8"/>
  <c r="JM205" i="8" s="1"/>
  <c r="JN213" i="8" s="1"/>
  <c r="JN57" i="8" s="1"/>
  <c r="JL198" i="8"/>
  <c r="JL182" i="8"/>
  <c r="JL133" i="8"/>
  <c r="JL209" i="8" s="1"/>
  <c r="JM217" i="8" s="1"/>
  <c r="JM61" i="8" s="1"/>
  <c r="JM130" i="8" s="1"/>
  <c r="JP122" i="8"/>
  <c r="JP207" i="8" s="1"/>
  <c r="JQ215" i="8" s="1"/>
  <c r="JQ59" i="8" s="1"/>
  <c r="JQ120" i="8" s="1"/>
  <c r="JP156" i="8"/>
  <c r="JR224" i="8" s="1"/>
  <c r="JP184" i="8"/>
  <c r="JR226" i="8" s="1"/>
  <c r="JP144" i="8"/>
  <c r="JP211" i="8" s="1"/>
  <c r="JQ219" i="8" s="1"/>
  <c r="JQ63" i="8" s="1"/>
  <c r="FN257" i="11"/>
  <c r="FO245" i="11" s="1"/>
  <c r="FN251" i="11"/>
  <c r="FN255" i="8"/>
  <c r="IK50" i="2"/>
  <c r="JW117" i="11" l="1"/>
  <c r="JW116" i="11"/>
  <c r="JP190" i="8"/>
  <c r="JW119" i="11"/>
  <c r="JW120" i="11"/>
  <c r="JU230" i="11"/>
  <c r="JU232" i="11" s="1"/>
  <c r="JW114" i="11"/>
  <c r="JW118" i="11"/>
  <c r="JW122" i="11" s="1"/>
  <c r="JW207" i="11" s="1"/>
  <c r="JX215" i="11" s="1"/>
  <c r="JX59" i="11" s="1"/>
  <c r="JX113" i="11" s="1"/>
  <c r="JW121" i="11"/>
  <c r="JW115" i="11"/>
  <c r="JT136" i="11"/>
  <c r="JT139" i="11"/>
  <c r="JT137" i="11"/>
  <c r="JT140" i="11"/>
  <c r="JT138" i="11"/>
  <c r="JT135" i="11"/>
  <c r="JT142" i="11"/>
  <c r="JT141" i="11"/>
  <c r="JT143" i="11"/>
  <c r="JT162" i="11" s="1"/>
  <c r="JY228" i="11" s="1"/>
  <c r="JO78" i="9"/>
  <c r="JO79" i="9"/>
  <c r="JO82" i="9"/>
  <c r="JO85" i="9"/>
  <c r="JO84" i="9"/>
  <c r="JO83" i="9"/>
  <c r="JO77" i="9"/>
  <c r="JO80" i="9"/>
  <c r="JS98" i="12"/>
  <c r="JS194" i="11"/>
  <c r="JX132" i="11"/>
  <c r="JX160" i="11" s="1"/>
  <c r="JX127" i="11"/>
  <c r="JX124" i="11"/>
  <c r="JX182" i="11" s="1"/>
  <c r="JX126" i="11"/>
  <c r="JX129" i="11"/>
  <c r="JX125" i="11"/>
  <c r="JX131" i="11"/>
  <c r="JX128" i="11"/>
  <c r="JT80" i="12"/>
  <c r="JT82" i="12"/>
  <c r="JT78" i="12"/>
  <c r="JT85" i="12"/>
  <c r="JT83" i="12"/>
  <c r="JT79" i="12"/>
  <c r="JT84" i="12"/>
  <c r="JT81" i="12"/>
  <c r="JT77" i="12"/>
  <c r="JU104" i="11"/>
  <c r="JU109" i="11"/>
  <c r="JU103" i="11"/>
  <c r="JU110" i="11"/>
  <c r="JU108" i="11"/>
  <c r="JU106" i="11"/>
  <c r="JU102" i="11"/>
  <c r="JU107" i="11"/>
  <c r="JU105" i="11"/>
  <c r="JN108" i="8"/>
  <c r="JN110" i="8"/>
  <c r="JN104" i="8"/>
  <c r="JN109" i="8"/>
  <c r="JN105" i="8"/>
  <c r="JN106" i="8"/>
  <c r="JN103" i="8"/>
  <c r="JN107" i="8"/>
  <c r="JN102" i="8"/>
  <c r="JM131" i="8"/>
  <c r="JM126" i="8"/>
  <c r="JM127" i="8"/>
  <c r="JM129" i="8"/>
  <c r="JM132" i="8"/>
  <c r="JM160" i="8" s="1"/>
  <c r="JM124" i="8"/>
  <c r="JM182" i="8" s="1"/>
  <c r="JM125" i="8"/>
  <c r="JM128" i="8"/>
  <c r="JQ117" i="8"/>
  <c r="JQ114" i="8"/>
  <c r="JQ115" i="8"/>
  <c r="JQ113" i="8"/>
  <c r="JQ119" i="8"/>
  <c r="JQ116" i="8"/>
  <c r="JQ118" i="8"/>
  <c r="JQ121" i="8"/>
  <c r="JQ141" i="8"/>
  <c r="JQ135" i="8"/>
  <c r="JQ136" i="8"/>
  <c r="JQ139" i="8"/>
  <c r="JQ138" i="8"/>
  <c r="JQ143" i="8"/>
  <c r="JQ162" i="8" s="1"/>
  <c r="JV228" i="8" s="1"/>
  <c r="JQ140" i="8"/>
  <c r="JQ137" i="8"/>
  <c r="JQ142" i="8"/>
  <c r="JR230" i="8"/>
  <c r="JR232" i="8" s="1"/>
  <c r="JP98" i="9"/>
  <c r="JP194" i="8"/>
  <c r="FO253" i="11"/>
  <c r="FO243" i="11"/>
  <c r="FN247" i="8"/>
  <c r="FN259" i="8"/>
  <c r="IJ50" i="2"/>
  <c r="JO86" i="9" l="1"/>
  <c r="JO102" i="9" s="1"/>
  <c r="JP104" i="9" s="1"/>
  <c r="JP42" i="9" s="1"/>
  <c r="JP78" i="9" s="1"/>
  <c r="JX154" i="11"/>
  <c r="JX198" i="11"/>
  <c r="JX188" i="11"/>
  <c r="JX192" i="11" s="1"/>
  <c r="JX133" i="11"/>
  <c r="JX209" i="11" s="1"/>
  <c r="JY217" i="11" s="1"/>
  <c r="JY61" i="11" s="1"/>
  <c r="JY124" i="11" s="1"/>
  <c r="JX114" i="11"/>
  <c r="JX116" i="11"/>
  <c r="JX121" i="11"/>
  <c r="JX115" i="11"/>
  <c r="JX118" i="11"/>
  <c r="JX117" i="11"/>
  <c r="JT200" i="11"/>
  <c r="JT190" i="11"/>
  <c r="JT156" i="11"/>
  <c r="JV224" i="11" s="1"/>
  <c r="JT184" i="11"/>
  <c r="JV226" i="11" s="1"/>
  <c r="JX120" i="11"/>
  <c r="JX119" i="11"/>
  <c r="JT144" i="11"/>
  <c r="JT211" i="11" s="1"/>
  <c r="JU219" i="11" s="1"/>
  <c r="JU63" i="11" s="1"/>
  <c r="JT86" i="12"/>
  <c r="JT102" i="12" s="1"/>
  <c r="JU104" i="12" s="1"/>
  <c r="JU42" i="12" s="1"/>
  <c r="JU111" i="11"/>
  <c r="JU205" i="11" s="1"/>
  <c r="JV213" i="11" s="1"/>
  <c r="JV57" i="11" s="1"/>
  <c r="JM198" i="8"/>
  <c r="JN111" i="8"/>
  <c r="JN205" i="8" s="1"/>
  <c r="JO213" i="8" s="1"/>
  <c r="JO57" i="8" s="1"/>
  <c r="JM154" i="8"/>
  <c r="JM188" i="8"/>
  <c r="JM192" i="8" s="1"/>
  <c r="JM133" i="8"/>
  <c r="JM209" i="8" s="1"/>
  <c r="JN217" i="8" s="1"/>
  <c r="JN61" i="8" s="1"/>
  <c r="JQ122" i="8"/>
  <c r="JQ207" i="8" s="1"/>
  <c r="JR215" i="8" s="1"/>
  <c r="JR59" i="8" s="1"/>
  <c r="JR119" i="8" s="1"/>
  <c r="JP81" i="9"/>
  <c r="JP84" i="9"/>
  <c r="JP83" i="9"/>
  <c r="JP82" i="9"/>
  <c r="JQ144" i="8"/>
  <c r="JQ211" i="8" s="1"/>
  <c r="JR219" i="8" s="1"/>
  <c r="JR63" i="8" s="1"/>
  <c r="JQ190" i="8"/>
  <c r="JQ184" i="8"/>
  <c r="JS226" i="8" s="1"/>
  <c r="JQ156" i="8"/>
  <c r="JS224" i="8" s="1"/>
  <c r="JQ200" i="8"/>
  <c r="FO255" i="11"/>
  <c r="FO247" i="11" s="1"/>
  <c r="FO249" i="11" s="1"/>
  <c r="FO257" i="11" s="1"/>
  <c r="FP245" i="11" s="1"/>
  <c r="FN249" i="8"/>
  <c r="II50" i="2"/>
  <c r="JP79" i="9" l="1"/>
  <c r="JP77" i="9"/>
  <c r="JP80" i="9"/>
  <c r="JP85" i="9"/>
  <c r="JY127" i="11"/>
  <c r="JY125" i="11"/>
  <c r="JY130" i="11"/>
  <c r="JY132" i="11"/>
  <c r="JY160" i="11" s="1"/>
  <c r="JY128" i="11"/>
  <c r="JY131" i="11"/>
  <c r="JY126" i="11"/>
  <c r="JX122" i="11"/>
  <c r="JX207" i="11" s="1"/>
  <c r="JY215" i="11" s="1"/>
  <c r="JY59" i="11" s="1"/>
  <c r="JY120" i="11" s="1"/>
  <c r="JY129" i="11"/>
  <c r="JV230" i="11"/>
  <c r="JV232" i="11" s="1"/>
  <c r="JT98" i="12"/>
  <c r="JT194" i="11"/>
  <c r="JU136" i="11"/>
  <c r="JU138" i="11"/>
  <c r="JU142" i="11"/>
  <c r="JU140" i="11"/>
  <c r="JU143" i="11"/>
  <c r="JU162" i="11" s="1"/>
  <c r="JZ228" i="11" s="1"/>
  <c r="JU135" i="11"/>
  <c r="JU137" i="11"/>
  <c r="JU139" i="11"/>
  <c r="JU141" i="11"/>
  <c r="JU85" i="12"/>
  <c r="JU78" i="12"/>
  <c r="JU79" i="12"/>
  <c r="JU84" i="12"/>
  <c r="JU80" i="12"/>
  <c r="JU81" i="12"/>
  <c r="JU82" i="12"/>
  <c r="JU77" i="12"/>
  <c r="JU83" i="12"/>
  <c r="JV104" i="11"/>
  <c r="JV110" i="11"/>
  <c r="JV103" i="11"/>
  <c r="JV109" i="11"/>
  <c r="JV108" i="11"/>
  <c r="JV102" i="11"/>
  <c r="JV107" i="11"/>
  <c r="JV106" i="11"/>
  <c r="JV105" i="11"/>
  <c r="JO102" i="8"/>
  <c r="JO108" i="8"/>
  <c r="JO107" i="8"/>
  <c r="JO104" i="8"/>
  <c r="JO109" i="8"/>
  <c r="JO106" i="8"/>
  <c r="JO105" i="8"/>
  <c r="JO110" i="8"/>
  <c r="JO103" i="8"/>
  <c r="JN124" i="8"/>
  <c r="JN126" i="8"/>
  <c r="JN130" i="8"/>
  <c r="JN127" i="8"/>
  <c r="JN132" i="8"/>
  <c r="JN160" i="8" s="1"/>
  <c r="JN131" i="8"/>
  <c r="JN129" i="8"/>
  <c r="JN128" i="8"/>
  <c r="JN125" i="8"/>
  <c r="JR120" i="8"/>
  <c r="JR115" i="8"/>
  <c r="JR117" i="8"/>
  <c r="JR116" i="8"/>
  <c r="JR113" i="8"/>
  <c r="JR114" i="8"/>
  <c r="JR121" i="8"/>
  <c r="JR118" i="8"/>
  <c r="JY198" i="11"/>
  <c r="JY154" i="11"/>
  <c r="JY182" i="11"/>
  <c r="JY188" i="11"/>
  <c r="JY192" i="11" s="1"/>
  <c r="JP86" i="9"/>
  <c r="JP102" i="9" s="1"/>
  <c r="JQ104" i="9" s="1"/>
  <c r="JQ42" i="9" s="1"/>
  <c r="JQ194" i="8"/>
  <c r="JQ98" i="9"/>
  <c r="JR142" i="8"/>
  <c r="JR138" i="8"/>
  <c r="JR140" i="8"/>
  <c r="JR143" i="8"/>
  <c r="JR162" i="8" s="1"/>
  <c r="JW228" i="8" s="1"/>
  <c r="JR139" i="8"/>
  <c r="JR141" i="8"/>
  <c r="JR136" i="8"/>
  <c r="JR137" i="8"/>
  <c r="JR135" i="8"/>
  <c r="JS230" i="8"/>
  <c r="JS232" i="8" s="1"/>
  <c r="FO251" i="11"/>
  <c r="FO259" i="11"/>
  <c r="FN257" i="8"/>
  <c r="FO245" i="8" s="1"/>
  <c r="FN251" i="8"/>
  <c r="IH50" i="2"/>
  <c r="JY133" i="11" l="1"/>
  <c r="JY209" i="11" s="1"/>
  <c r="JZ217" i="11" s="1"/>
  <c r="JZ61" i="11" s="1"/>
  <c r="JZ125" i="11" s="1"/>
  <c r="JY115" i="11"/>
  <c r="JY114" i="11"/>
  <c r="JY113" i="11"/>
  <c r="JY121" i="11"/>
  <c r="JY119" i="11"/>
  <c r="JY118" i="11"/>
  <c r="JY117" i="11"/>
  <c r="JY116" i="11"/>
  <c r="JY122" i="11" s="1"/>
  <c r="JY207" i="11" s="1"/>
  <c r="JZ215" i="11" s="1"/>
  <c r="JZ59" i="11" s="1"/>
  <c r="JU184" i="11"/>
  <c r="JW226" i="11" s="1"/>
  <c r="JU200" i="11"/>
  <c r="JU156" i="11"/>
  <c r="JW224" i="11" s="1"/>
  <c r="JU190" i="11"/>
  <c r="JU144" i="11"/>
  <c r="JU211" i="11" s="1"/>
  <c r="JV219" i="11" s="1"/>
  <c r="JV63" i="11" s="1"/>
  <c r="JU86" i="12"/>
  <c r="JU102" i="12" s="1"/>
  <c r="JV104" i="12" s="1"/>
  <c r="JV42" i="12" s="1"/>
  <c r="JV111" i="11"/>
  <c r="JV205" i="11" s="1"/>
  <c r="JW213" i="11" s="1"/>
  <c r="JW57" i="11" s="1"/>
  <c r="JN133" i="8"/>
  <c r="JN209" i="8" s="1"/>
  <c r="JO217" i="8" s="1"/>
  <c r="JO61" i="8" s="1"/>
  <c r="JO124" i="8" s="1"/>
  <c r="JO154" i="8" s="1"/>
  <c r="JO111" i="8"/>
  <c r="JO205" i="8" s="1"/>
  <c r="JP213" i="8" s="1"/>
  <c r="JP57" i="8" s="1"/>
  <c r="JN188" i="8"/>
  <c r="JN192" i="8" s="1"/>
  <c r="JN198" i="8"/>
  <c r="JN182" i="8"/>
  <c r="JN154" i="8"/>
  <c r="JR122" i="8"/>
  <c r="JR207" i="8" s="1"/>
  <c r="JS215" i="8" s="1"/>
  <c r="JS59" i="8" s="1"/>
  <c r="JZ127" i="11"/>
  <c r="JZ126" i="11"/>
  <c r="JQ82" i="9"/>
  <c r="JQ85" i="9"/>
  <c r="JQ81" i="9"/>
  <c r="JQ79" i="9"/>
  <c r="JQ84" i="9"/>
  <c r="JQ83" i="9"/>
  <c r="JQ77" i="9"/>
  <c r="JQ78" i="9"/>
  <c r="JQ80" i="9"/>
  <c r="JR144" i="8"/>
  <c r="JR211" i="8" s="1"/>
  <c r="JS219" i="8" s="1"/>
  <c r="JS63" i="8" s="1"/>
  <c r="JS143" i="8" s="1"/>
  <c r="JS162" i="8" s="1"/>
  <c r="JX228" i="8" s="1"/>
  <c r="JR200" i="8"/>
  <c r="JR184" i="8"/>
  <c r="JT226" i="8" s="1"/>
  <c r="JR156" i="8"/>
  <c r="JT224" i="8" s="1"/>
  <c r="JR190" i="8"/>
  <c r="FP243" i="11"/>
  <c r="FP253" i="11"/>
  <c r="FO243" i="8"/>
  <c r="FO253" i="8"/>
  <c r="IG50" i="2"/>
  <c r="JZ130" i="11" l="1"/>
  <c r="JZ124" i="11"/>
  <c r="JZ128" i="11"/>
  <c r="JZ132" i="11"/>
  <c r="JZ160" i="11" s="1"/>
  <c r="JZ129" i="11"/>
  <c r="JZ131" i="11"/>
  <c r="JV138" i="11"/>
  <c r="JV137" i="11"/>
  <c r="JV143" i="11"/>
  <c r="JV162" i="11" s="1"/>
  <c r="KA228" i="11" s="1"/>
  <c r="JV142" i="11"/>
  <c r="JV135" i="11"/>
  <c r="JV136" i="11"/>
  <c r="JV141" i="11"/>
  <c r="JV140" i="11"/>
  <c r="JV139" i="11"/>
  <c r="JU98" i="12"/>
  <c r="JU194" i="11"/>
  <c r="JW230" i="11"/>
  <c r="JW232" i="11" s="1"/>
  <c r="JZ119" i="11"/>
  <c r="JZ120" i="11"/>
  <c r="JZ115" i="11"/>
  <c r="JZ113" i="11"/>
  <c r="JZ117" i="11"/>
  <c r="JZ116" i="11"/>
  <c r="JZ114" i="11"/>
  <c r="JZ121" i="11"/>
  <c r="JZ118" i="11"/>
  <c r="JV84" i="12"/>
  <c r="JV83" i="12"/>
  <c r="JV85" i="12"/>
  <c r="JV82" i="12"/>
  <c r="JV81" i="12"/>
  <c r="JV80" i="12"/>
  <c r="JV77" i="12"/>
  <c r="JV79" i="12"/>
  <c r="JV78" i="12"/>
  <c r="JW108" i="11"/>
  <c r="JW104" i="11"/>
  <c r="JW102" i="11"/>
  <c r="JW109" i="11"/>
  <c r="JW105" i="11"/>
  <c r="JW103" i="11"/>
  <c r="JW107" i="11"/>
  <c r="JW106" i="11"/>
  <c r="JW110" i="11"/>
  <c r="JP110" i="8"/>
  <c r="JP109" i="8"/>
  <c r="JP106" i="8"/>
  <c r="JP108" i="8"/>
  <c r="JP105" i="8"/>
  <c r="JP107" i="8"/>
  <c r="JP103" i="8"/>
  <c r="JP102" i="8"/>
  <c r="JP104" i="8"/>
  <c r="JO128" i="8"/>
  <c r="JO198" i="8"/>
  <c r="JO132" i="8"/>
  <c r="JO160" i="8" s="1"/>
  <c r="JO127" i="8"/>
  <c r="JO188" i="8"/>
  <c r="JO192" i="8" s="1"/>
  <c r="JO125" i="8"/>
  <c r="JO126" i="8"/>
  <c r="JO182" i="8"/>
  <c r="JO129" i="8"/>
  <c r="JO130" i="8"/>
  <c r="JO131" i="8"/>
  <c r="JS118" i="8"/>
  <c r="JS119" i="8"/>
  <c r="JS113" i="8"/>
  <c r="JS116" i="8"/>
  <c r="JS117" i="8"/>
  <c r="JS120" i="8"/>
  <c r="JS114" i="8"/>
  <c r="JS121" i="8"/>
  <c r="JS115" i="8"/>
  <c r="JZ188" i="11"/>
  <c r="JZ192" i="11" s="1"/>
  <c r="JZ182" i="11"/>
  <c r="JZ198" i="11"/>
  <c r="JZ154" i="11"/>
  <c r="JZ133" i="11"/>
  <c r="JZ209" i="11" s="1"/>
  <c r="KA217" i="11" s="1"/>
  <c r="KA61" i="11" s="1"/>
  <c r="JQ86" i="9"/>
  <c r="JQ102" i="9" s="1"/>
  <c r="JR104" i="9" s="1"/>
  <c r="JR42" i="9" s="1"/>
  <c r="JS136" i="8"/>
  <c r="JS135" i="8"/>
  <c r="JS140" i="8"/>
  <c r="JS141" i="8"/>
  <c r="JS139" i="8"/>
  <c r="JS142" i="8"/>
  <c r="JS137" i="8"/>
  <c r="JS138" i="8"/>
  <c r="JR98" i="9"/>
  <c r="JR194" i="8"/>
  <c r="JT230" i="8"/>
  <c r="JT232" i="8" s="1"/>
  <c r="FP255" i="11"/>
  <c r="FP247" i="11" s="1"/>
  <c r="FP249" i="11" s="1"/>
  <c r="FP257" i="11" s="1"/>
  <c r="FQ245" i="11" s="1"/>
  <c r="FO255" i="8"/>
  <c r="FO247" i="8" s="1"/>
  <c r="FO249" i="8" s="1"/>
  <c r="FO257" i="8" s="1"/>
  <c r="FP245" i="8" s="1"/>
  <c r="IF50" i="2"/>
  <c r="JV144" i="11" l="1"/>
  <c r="JV211" i="11" s="1"/>
  <c r="JW219" i="11" s="1"/>
  <c r="JW63" i="11" s="1"/>
  <c r="JV86" i="12"/>
  <c r="JV102" i="12" s="1"/>
  <c r="JW104" i="12" s="1"/>
  <c r="JW42" i="12" s="1"/>
  <c r="JW80" i="12" s="1"/>
  <c r="JV156" i="11"/>
  <c r="JX224" i="11" s="1"/>
  <c r="JV200" i="11"/>
  <c r="JV184" i="11"/>
  <c r="JX226" i="11" s="1"/>
  <c r="JX230" i="11" s="1"/>
  <c r="JX232" i="11" s="1"/>
  <c r="JV190" i="11"/>
  <c r="JZ122" i="11"/>
  <c r="JZ207" i="11" s="1"/>
  <c r="KA215" i="11" s="1"/>
  <c r="KA59" i="11" s="1"/>
  <c r="JP111" i="8"/>
  <c r="JP205" i="8" s="1"/>
  <c r="JQ213" i="8" s="1"/>
  <c r="JQ57" i="8" s="1"/>
  <c r="JQ109" i="8" s="1"/>
  <c r="JO133" i="8"/>
  <c r="JO209" i="8" s="1"/>
  <c r="JP217" i="8" s="1"/>
  <c r="JP61" i="8" s="1"/>
  <c r="JP129" i="8" s="1"/>
  <c r="JW111" i="11"/>
  <c r="JW205" i="11" s="1"/>
  <c r="JX213" i="11" s="1"/>
  <c r="JX57" i="11" s="1"/>
  <c r="JS122" i="8"/>
  <c r="JS207" i="8" s="1"/>
  <c r="JT215" i="8" s="1"/>
  <c r="JT59" i="8" s="1"/>
  <c r="KA128" i="11"/>
  <c r="KA127" i="11"/>
  <c r="KA132" i="11"/>
  <c r="KA160" i="11" s="1"/>
  <c r="KA126" i="11"/>
  <c r="KA129" i="11"/>
  <c r="KA131" i="11"/>
  <c r="KA130" i="11"/>
  <c r="KA125" i="11"/>
  <c r="KA124" i="11"/>
  <c r="JR81" i="9"/>
  <c r="JR78" i="9"/>
  <c r="JR85" i="9"/>
  <c r="JR82" i="9"/>
  <c r="JR79" i="9"/>
  <c r="JR77" i="9"/>
  <c r="JR80" i="9"/>
  <c r="JR84" i="9"/>
  <c r="JR83" i="9"/>
  <c r="JS156" i="8"/>
  <c r="JU224" i="8" s="1"/>
  <c r="JS200" i="8"/>
  <c r="JS184" i="8"/>
  <c r="JU226" i="8" s="1"/>
  <c r="JS190" i="8"/>
  <c r="JS144" i="8"/>
  <c r="JS211" i="8" s="1"/>
  <c r="JT219" i="8" s="1"/>
  <c r="JT63" i="8" s="1"/>
  <c r="FP251" i="11"/>
  <c r="FP259" i="11"/>
  <c r="FO259" i="8"/>
  <c r="FO251" i="8"/>
  <c r="IE50" i="2"/>
  <c r="JW77" i="12" l="1"/>
  <c r="JW85" i="12"/>
  <c r="JW84" i="12"/>
  <c r="JW81" i="12"/>
  <c r="JW79" i="12"/>
  <c r="JW83" i="12"/>
  <c r="JW82" i="12"/>
  <c r="JW78" i="12"/>
  <c r="JV194" i="11"/>
  <c r="JV98" i="12"/>
  <c r="JW143" i="11"/>
  <c r="JW162" i="11" s="1"/>
  <c r="KB228" i="11" s="1"/>
  <c r="JW140" i="11"/>
  <c r="JW135" i="11"/>
  <c r="JW139" i="11"/>
  <c r="JW136" i="11"/>
  <c r="JW142" i="11"/>
  <c r="JW141" i="11"/>
  <c r="JW138" i="11"/>
  <c r="JW137" i="11"/>
  <c r="KA113" i="11"/>
  <c r="KA116" i="11"/>
  <c r="KA115" i="11"/>
  <c r="KA117" i="11"/>
  <c r="KA121" i="11"/>
  <c r="KA114" i="11"/>
  <c r="KA120" i="11"/>
  <c r="KA118" i="11"/>
  <c r="KA119" i="11"/>
  <c r="JQ108" i="8"/>
  <c r="JQ106" i="8"/>
  <c r="JQ104" i="8"/>
  <c r="JQ110" i="8"/>
  <c r="JQ107" i="8"/>
  <c r="JQ102" i="8"/>
  <c r="JQ103" i="8"/>
  <c r="JQ105" i="8"/>
  <c r="JP131" i="8"/>
  <c r="JP126" i="8"/>
  <c r="JP128" i="8"/>
  <c r="JP125" i="8"/>
  <c r="JP132" i="8"/>
  <c r="JP160" i="8" s="1"/>
  <c r="JP124" i="8"/>
  <c r="JP154" i="8" s="1"/>
  <c r="JP130" i="8"/>
  <c r="JP127" i="8"/>
  <c r="JX104" i="11"/>
  <c r="JX108" i="11"/>
  <c r="JX107" i="11"/>
  <c r="JX103" i="11"/>
  <c r="JX109" i="11"/>
  <c r="JX106" i="11"/>
  <c r="JX110" i="11"/>
  <c r="JX105" i="11"/>
  <c r="JX102" i="11"/>
  <c r="JT120" i="8"/>
  <c r="JT115" i="8"/>
  <c r="JT117" i="8"/>
  <c r="JT118" i="8"/>
  <c r="JT121" i="8"/>
  <c r="JT116" i="8"/>
  <c r="JT113" i="8"/>
  <c r="JT114" i="8"/>
  <c r="JT119" i="8"/>
  <c r="KA188" i="11"/>
  <c r="KA192" i="11" s="1"/>
  <c r="KA198" i="11"/>
  <c r="KA154" i="11"/>
  <c r="KA182" i="11"/>
  <c r="KA133" i="11"/>
  <c r="KA209" i="11" s="1"/>
  <c r="KB217" i="11" s="1"/>
  <c r="KB61" i="11" s="1"/>
  <c r="JR86" i="9"/>
  <c r="JR102" i="9" s="1"/>
  <c r="JS104" i="9" s="1"/>
  <c r="JS42" i="9" s="1"/>
  <c r="JT142" i="8"/>
  <c r="JT140" i="8"/>
  <c r="JT138" i="8"/>
  <c r="JT139" i="8"/>
  <c r="JT143" i="8"/>
  <c r="JT162" i="8" s="1"/>
  <c r="JY228" i="8" s="1"/>
  <c r="JT141" i="8"/>
  <c r="JT135" i="8"/>
  <c r="JT137" i="8"/>
  <c r="JT136" i="8"/>
  <c r="JS194" i="8"/>
  <c r="JS98" i="9"/>
  <c r="JU230" i="8"/>
  <c r="JU232" i="8" s="1"/>
  <c r="FQ243" i="11"/>
  <c r="FQ253" i="11"/>
  <c r="FP253" i="8"/>
  <c r="FP243" i="8"/>
  <c r="ID50" i="2"/>
  <c r="JW144" i="11" l="1"/>
  <c r="JW211" i="11" s="1"/>
  <c r="JX219" i="11" s="1"/>
  <c r="JX63" i="11" s="1"/>
  <c r="JX137" i="11" s="1"/>
  <c r="JW156" i="11"/>
  <c r="JY224" i="11" s="1"/>
  <c r="JW200" i="11"/>
  <c r="JW190" i="11"/>
  <c r="JW184" i="11"/>
  <c r="JY226" i="11" s="1"/>
  <c r="JP188" i="8"/>
  <c r="JP192" i="8" s="1"/>
  <c r="JP182" i="8"/>
  <c r="JW86" i="12"/>
  <c r="JW102" i="12" s="1"/>
  <c r="JX104" i="12" s="1"/>
  <c r="JX42" i="12" s="1"/>
  <c r="JP198" i="8"/>
  <c r="JQ111" i="8"/>
  <c r="JQ205" i="8" s="1"/>
  <c r="JR213" i="8" s="1"/>
  <c r="JR57" i="8" s="1"/>
  <c r="JR106" i="8" s="1"/>
  <c r="KA122" i="11"/>
  <c r="KA207" i="11" s="1"/>
  <c r="KB215" i="11" s="1"/>
  <c r="KB59" i="11" s="1"/>
  <c r="JP133" i="8"/>
  <c r="JP209" i="8" s="1"/>
  <c r="JQ217" i="8" s="1"/>
  <c r="JQ61" i="8" s="1"/>
  <c r="JX111" i="11"/>
  <c r="JX205" i="11" s="1"/>
  <c r="JY213" i="11" s="1"/>
  <c r="JY57" i="11" s="1"/>
  <c r="JT122" i="8"/>
  <c r="JT207" i="8" s="1"/>
  <c r="JU215" i="8" s="1"/>
  <c r="JU59" i="8" s="1"/>
  <c r="JU114" i="8" s="1"/>
  <c r="KB128" i="11"/>
  <c r="KB125" i="11"/>
  <c r="KB129" i="11"/>
  <c r="KB127" i="11"/>
  <c r="KB132" i="11"/>
  <c r="KB160" i="11" s="1"/>
  <c r="KB124" i="11"/>
  <c r="KB131" i="11"/>
  <c r="KB130" i="11"/>
  <c r="KB126" i="11"/>
  <c r="JS80" i="9"/>
  <c r="JS79" i="9"/>
  <c r="JS81" i="9"/>
  <c r="JS85" i="9"/>
  <c r="JS84" i="9"/>
  <c r="JS82" i="9"/>
  <c r="JS83" i="9"/>
  <c r="JS78" i="9"/>
  <c r="JS77" i="9"/>
  <c r="JT144" i="8"/>
  <c r="JT211" i="8" s="1"/>
  <c r="JU219" i="8" s="1"/>
  <c r="JU63" i="8" s="1"/>
  <c r="JU140" i="8" s="1"/>
  <c r="JT184" i="8"/>
  <c r="JV226" i="8" s="1"/>
  <c r="JT156" i="8"/>
  <c r="JV224" i="8" s="1"/>
  <c r="JT190" i="8"/>
  <c r="JT200" i="8"/>
  <c r="FQ255" i="11"/>
  <c r="FQ247" i="11" s="1"/>
  <c r="FQ249" i="11" s="1"/>
  <c r="FQ257" i="11" s="1"/>
  <c r="FR245" i="11" s="1"/>
  <c r="FP255" i="8"/>
  <c r="FP247" i="8" s="1"/>
  <c r="FP249" i="8" s="1"/>
  <c r="FP257" i="8" s="1"/>
  <c r="FQ245" i="8" s="1"/>
  <c r="IC50" i="2"/>
  <c r="JX139" i="11" l="1"/>
  <c r="JX140" i="11"/>
  <c r="JX136" i="11"/>
  <c r="JX143" i="11"/>
  <c r="JX162" i="11" s="1"/>
  <c r="KC228" i="11" s="1"/>
  <c r="JX138" i="11"/>
  <c r="JX135" i="11"/>
  <c r="JX142" i="11"/>
  <c r="JX141" i="11"/>
  <c r="JR109" i="8"/>
  <c r="JR108" i="8"/>
  <c r="JR107" i="8"/>
  <c r="JR104" i="8"/>
  <c r="JR110" i="8"/>
  <c r="JX80" i="12"/>
  <c r="JX79" i="12"/>
  <c r="JX82" i="12"/>
  <c r="JX81" i="12"/>
  <c r="JX85" i="12"/>
  <c r="JX84" i="12"/>
  <c r="JX77" i="12"/>
  <c r="JX78" i="12"/>
  <c r="JX83" i="12"/>
  <c r="JW194" i="11"/>
  <c r="JW98" i="12"/>
  <c r="JR105" i="8"/>
  <c r="JR102" i="8"/>
  <c r="JX156" i="11"/>
  <c r="JZ224" i="11" s="1"/>
  <c r="JX200" i="11"/>
  <c r="JX190" i="11"/>
  <c r="JX184" i="11"/>
  <c r="JZ226" i="11" s="1"/>
  <c r="JY230" i="11"/>
  <c r="JY232" i="11" s="1"/>
  <c r="JR103" i="8"/>
  <c r="KB118" i="11"/>
  <c r="KB121" i="11"/>
  <c r="KB116" i="11"/>
  <c r="KB114" i="11"/>
  <c r="KB115" i="11"/>
  <c r="KB117" i="11"/>
  <c r="KB113" i="11"/>
  <c r="KB120" i="11"/>
  <c r="KB119" i="11"/>
  <c r="JQ131" i="8"/>
  <c r="JQ127" i="8"/>
  <c r="JQ128" i="8"/>
  <c r="JQ124" i="8"/>
  <c r="JQ130" i="8"/>
  <c r="JQ125" i="8"/>
  <c r="JQ132" i="8"/>
  <c r="JQ160" i="8" s="1"/>
  <c r="JQ126" i="8"/>
  <c r="JQ129" i="8"/>
  <c r="JY105" i="11"/>
  <c r="JY106" i="11"/>
  <c r="JY107" i="11"/>
  <c r="JY104" i="11"/>
  <c r="JY102" i="11"/>
  <c r="JY110" i="11"/>
  <c r="JY109" i="11"/>
  <c r="JY108" i="11"/>
  <c r="JY103" i="11"/>
  <c r="JU116" i="8"/>
  <c r="JU113" i="8"/>
  <c r="JU118" i="8"/>
  <c r="JU119" i="8"/>
  <c r="JU121" i="8"/>
  <c r="JU115" i="8"/>
  <c r="JU120" i="8"/>
  <c r="JU117" i="8"/>
  <c r="KB198" i="11"/>
  <c r="KB188" i="11"/>
  <c r="KB192" i="11" s="1"/>
  <c r="KB182" i="11"/>
  <c r="KB154" i="11"/>
  <c r="KB133" i="11"/>
  <c r="KB209" i="11" s="1"/>
  <c r="KC217" i="11" s="1"/>
  <c r="KC61" i="11" s="1"/>
  <c r="JS86" i="9"/>
  <c r="JS102" i="9" s="1"/>
  <c r="JT104" i="9" s="1"/>
  <c r="JT42" i="9" s="1"/>
  <c r="JT78" i="9" s="1"/>
  <c r="JU135" i="8"/>
  <c r="JU136" i="8"/>
  <c r="JU138" i="8"/>
  <c r="JU142" i="8"/>
  <c r="JU143" i="8"/>
  <c r="JU162" i="8" s="1"/>
  <c r="JZ228" i="8" s="1"/>
  <c r="JU137" i="8"/>
  <c r="JU139" i="8"/>
  <c r="JU141" i="8"/>
  <c r="JT194" i="8"/>
  <c r="JT98" i="9"/>
  <c r="JV230" i="8"/>
  <c r="JV232" i="8" s="1"/>
  <c r="FQ259" i="11"/>
  <c r="FQ251" i="11"/>
  <c r="FP259" i="8"/>
  <c r="FP251" i="8"/>
  <c r="IB50" i="2"/>
  <c r="JR111" i="8" l="1"/>
  <c r="JR205" i="8" s="1"/>
  <c r="JS213" i="8" s="1"/>
  <c r="JS57" i="8" s="1"/>
  <c r="JS106" i="8" s="1"/>
  <c r="JX144" i="11"/>
  <c r="JX211" i="11" s="1"/>
  <c r="JY219" i="11" s="1"/>
  <c r="JY63" i="11" s="1"/>
  <c r="JY142" i="11" s="1"/>
  <c r="JX98" i="12"/>
  <c r="JX194" i="11"/>
  <c r="JZ230" i="11"/>
  <c r="JZ232" i="11" s="1"/>
  <c r="JX86" i="12"/>
  <c r="JX102" i="12" s="1"/>
  <c r="JY104" i="12" s="1"/>
  <c r="JY42" i="12" s="1"/>
  <c r="KB122" i="11"/>
  <c r="KB207" i="11" s="1"/>
  <c r="KC215" i="11" s="1"/>
  <c r="KC59" i="11" s="1"/>
  <c r="JU122" i="8"/>
  <c r="JU207" i="8" s="1"/>
  <c r="JV215" i="8" s="1"/>
  <c r="JV59" i="8" s="1"/>
  <c r="JV115" i="8" s="1"/>
  <c r="JY111" i="11"/>
  <c r="JY205" i="11" s="1"/>
  <c r="JZ213" i="11" s="1"/>
  <c r="JZ57" i="11" s="1"/>
  <c r="JZ107" i="11" s="1"/>
  <c r="JQ133" i="8"/>
  <c r="JQ209" i="8" s="1"/>
  <c r="JR217" i="8" s="1"/>
  <c r="JR61" i="8" s="1"/>
  <c r="JQ198" i="8"/>
  <c r="JQ188" i="8"/>
  <c r="JQ192" i="8" s="1"/>
  <c r="JQ182" i="8"/>
  <c r="JQ154" i="8"/>
  <c r="KC129" i="11"/>
  <c r="KC127" i="11"/>
  <c r="KC130" i="11"/>
  <c r="KC131" i="11"/>
  <c r="KC124" i="11"/>
  <c r="KC128" i="11"/>
  <c r="KC126" i="11"/>
  <c r="KC125" i="11"/>
  <c r="KC132" i="11"/>
  <c r="KC160" i="11" s="1"/>
  <c r="JT81" i="9"/>
  <c r="JT85" i="9"/>
  <c r="JT84" i="9"/>
  <c r="JT83" i="9"/>
  <c r="JT79" i="9"/>
  <c r="JT82" i="9"/>
  <c r="JT77" i="9"/>
  <c r="JT80" i="9"/>
  <c r="JU144" i="8"/>
  <c r="JU211" i="8" s="1"/>
  <c r="JV219" i="8" s="1"/>
  <c r="JV63" i="8" s="1"/>
  <c r="JU200" i="8"/>
  <c r="JU184" i="8"/>
  <c r="JW226" i="8" s="1"/>
  <c r="JW230" i="8" s="1"/>
  <c r="JW232" i="8" s="1"/>
  <c r="JU190" i="8"/>
  <c r="JU156" i="8"/>
  <c r="JW224" i="8" s="1"/>
  <c r="FR243" i="11"/>
  <c r="FR253" i="11"/>
  <c r="FQ243" i="8"/>
  <c r="FQ253" i="8"/>
  <c r="IA50" i="2"/>
  <c r="JS103" i="8" l="1"/>
  <c r="JY135" i="11"/>
  <c r="JY140" i="11"/>
  <c r="JY136" i="11"/>
  <c r="JY144" i="11" s="1"/>
  <c r="JY211" i="11" s="1"/>
  <c r="JZ219" i="11" s="1"/>
  <c r="JZ63" i="11" s="1"/>
  <c r="JS107" i="8"/>
  <c r="JY141" i="11"/>
  <c r="JY138" i="11"/>
  <c r="JY139" i="11"/>
  <c r="JS102" i="8"/>
  <c r="JS110" i="8"/>
  <c r="JS108" i="8"/>
  <c r="JS104" i="8"/>
  <c r="JS109" i="8"/>
  <c r="JY143" i="11"/>
  <c r="JY162" i="11" s="1"/>
  <c r="KD228" i="11" s="1"/>
  <c r="JS105" i="8"/>
  <c r="JY137" i="11"/>
  <c r="JY184" i="11"/>
  <c r="KA226" i="11" s="1"/>
  <c r="JY190" i="11"/>
  <c r="JY200" i="11"/>
  <c r="JY156" i="11"/>
  <c r="KA224" i="11" s="1"/>
  <c r="JY84" i="12"/>
  <c r="JY78" i="12"/>
  <c r="JY85" i="12"/>
  <c r="JY81" i="12"/>
  <c r="JY82" i="12"/>
  <c r="JY80" i="12"/>
  <c r="JY83" i="12"/>
  <c r="JY77" i="12"/>
  <c r="JY79" i="12"/>
  <c r="KC118" i="11"/>
  <c r="KC120" i="11"/>
  <c r="KC121" i="11"/>
  <c r="KC117" i="11"/>
  <c r="KC113" i="11"/>
  <c r="KC119" i="11"/>
  <c r="KC114" i="11"/>
  <c r="KC115" i="11"/>
  <c r="KC116" i="11"/>
  <c r="JZ106" i="11"/>
  <c r="JV120" i="8"/>
  <c r="JZ103" i="11"/>
  <c r="JZ104" i="11"/>
  <c r="JV117" i="8"/>
  <c r="JZ105" i="11"/>
  <c r="JV119" i="8"/>
  <c r="JZ108" i="11"/>
  <c r="JV113" i="8"/>
  <c r="JZ109" i="11"/>
  <c r="JV118" i="8"/>
  <c r="JV121" i="8"/>
  <c r="JV116" i="8"/>
  <c r="JZ102" i="11"/>
  <c r="JV114" i="8"/>
  <c r="JZ110" i="11"/>
  <c r="JR129" i="8"/>
  <c r="JR127" i="8"/>
  <c r="JR124" i="8"/>
  <c r="JR126" i="8"/>
  <c r="JR132" i="8"/>
  <c r="JR160" i="8" s="1"/>
  <c r="JR125" i="8"/>
  <c r="JR130" i="8"/>
  <c r="JR128" i="8"/>
  <c r="JR131" i="8"/>
  <c r="JS111" i="8"/>
  <c r="JS205" i="8" s="1"/>
  <c r="JT213" i="8" s="1"/>
  <c r="JT57" i="8" s="1"/>
  <c r="JT86" i="9"/>
  <c r="JT102" i="9" s="1"/>
  <c r="JU104" i="9" s="1"/>
  <c r="JU42" i="9" s="1"/>
  <c r="JU83" i="9" s="1"/>
  <c r="KC154" i="11"/>
  <c r="KC198" i="11"/>
  <c r="KC188" i="11"/>
  <c r="KC192" i="11" s="1"/>
  <c r="KC182" i="11"/>
  <c r="KC133" i="11"/>
  <c r="KC209" i="11" s="1"/>
  <c r="KD217" i="11" s="1"/>
  <c r="KD61" i="11" s="1"/>
  <c r="JU194" i="8"/>
  <c r="JU98" i="9"/>
  <c r="JV137" i="8"/>
  <c r="JV143" i="8"/>
  <c r="JV162" i="8" s="1"/>
  <c r="KA228" i="8" s="1"/>
  <c r="JV136" i="8"/>
  <c r="JV135" i="8"/>
  <c r="JV140" i="8"/>
  <c r="JV139" i="8"/>
  <c r="JV141" i="8"/>
  <c r="JV142" i="8"/>
  <c r="JV138" i="8"/>
  <c r="FR255" i="11"/>
  <c r="FR247" i="11" s="1"/>
  <c r="FR249" i="11" s="1"/>
  <c r="FR257" i="11" s="1"/>
  <c r="FS245" i="11" s="1"/>
  <c r="FQ255" i="8"/>
  <c r="FQ247" i="8" s="1"/>
  <c r="FQ249" i="8" s="1"/>
  <c r="FQ257" i="8" s="1"/>
  <c r="FR245" i="8" s="1"/>
  <c r="HZ50" i="2"/>
  <c r="JV122" i="8" l="1"/>
  <c r="JV207" i="8" s="1"/>
  <c r="JW215" i="8" s="1"/>
  <c r="JW59" i="8" s="1"/>
  <c r="JW116" i="8" s="1"/>
  <c r="JY86" i="12"/>
  <c r="JY102" i="12" s="1"/>
  <c r="JZ104" i="12" s="1"/>
  <c r="JZ42" i="12" s="1"/>
  <c r="KC122" i="11"/>
  <c r="KC207" i="11" s="1"/>
  <c r="KD215" i="11" s="1"/>
  <c r="KD59" i="11" s="1"/>
  <c r="KD115" i="11" s="1"/>
  <c r="KA230" i="11"/>
  <c r="KA232" i="11" s="1"/>
  <c r="JZ111" i="11"/>
  <c r="JZ205" i="11" s="1"/>
  <c r="KA213" i="11" s="1"/>
  <c r="KA57" i="11" s="1"/>
  <c r="KA108" i="11" s="1"/>
  <c r="JY194" i="11"/>
  <c r="JY98" i="12"/>
  <c r="JZ143" i="11"/>
  <c r="JZ162" i="11" s="1"/>
  <c r="KE228" i="11" s="1"/>
  <c r="JZ136" i="11"/>
  <c r="JZ142" i="11"/>
  <c r="JZ140" i="11"/>
  <c r="JZ135" i="11"/>
  <c r="JZ137" i="11"/>
  <c r="JZ141" i="11"/>
  <c r="JZ139" i="11"/>
  <c r="JZ138" i="11"/>
  <c r="JR133" i="8"/>
  <c r="JR209" i="8" s="1"/>
  <c r="JS217" i="8" s="1"/>
  <c r="JS61" i="8" s="1"/>
  <c r="JR154" i="8"/>
  <c r="JR182" i="8"/>
  <c r="JR198" i="8"/>
  <c r="JR188" i="8"/>
  <c r="JR192" i="8" s="1"/>
  <c r="JT106" i="8"/>
  <c r="JT109" i="8"/>
  <c r="JT107" i="8"/>
  <c r="JT108" i="8"/>
  <c r="JT104" i="8"/>
  <c r="JT105" i="8"/>
  <c r="JT103" i="8"/>
  <c r="JT102" i="8"/>
  <c r="JT110" i="8"/>
  <c r="JU84" i="9"/>
  <c r="JU77" i="9"/>
  <c r="JU82" i="9"/>
  <c r="JU78" i="9"/>
  <c r="JU80" i="9"/>
  <c r="JU79" i="9"/>
  <c r="JU81" i="9"/>
  <c r="JU85" i="9"/>
  <c r="KD124" i="11"/>
  <c r="KD125" i="11"/>
  <c r="KD130" i="11"/>
  <c r="KD129" i="11"/>
  <c r="KD132" i="11"/>
  <c r="KD160" i="11" s="1"/>
  <c r="KD126" i="11"/>
  <c r="KD127" i="11"/>
  <c r="KD131" i="11"/>
  <c r="KD128" i="11"/>
  <c r="JV156" i="8"/>
  <c r="JX224" i="8" s="1"/>
  <c r="JV190" i="8"/>
  <c r="JV200" i="8"/>
  <c r="JV184" i="8"/>
  <c r="JX226" i="8" s="1"/>
  <c r="JV144" i="8"/>
  <c r="JV211" i="8" s="1"/>
  <c r="JW219" i="8" s="1"/>
  <c r="JW63" i="8" s="1"/>
  <c r="FR259" i="11"/>
  <c r="FR251" i="11"/>
  <c r="FQ259" i="8"/>
  <c r="FQ251" i="8"/>
  <c r="HY50" i="2"/>
  <c r="JW118" i="8" l="1"/>
  <c r="JW120" i="8"/>
  <c r="JW115" i="8"/>
  <c r="JZ144" i="11"/>
  <c r="JZ211" i="11" s="1"/>
  <c r="KA219" i="11" s="1"/>
  <c r="KA63" i="11" s="1"/>
  <c r="KA138" i="11" s="1"/>
  <c r="JW113" i="8"/>
  <c r="JW117" i="8"/>
  <c r="JW121" i="8"/>
  <c r="JW119" i="8"/>
  <c r="JW114" i="8"/>
  <c r="KA102" i="11"/>
  <c r="KD119" i="11"/>
  <c r="JZ190" i="11"/>
  <c r="JZ156" i="11"/>
  <c r="JZ200" i="11"/>
  <c r="JZ184" i="11"/>
  <c r="KA109" i="11"/>
  <c r="KD113" i="11"/>
  <c r="KA103" i="11"/>
  <c r="KA106" i="11"/>
  <c r="KD118" i="11"/>
  <c r="KD117" i="11"/>
  <c r="KD116" i="11"/>
  <c r="KA110" i="11"/>
  <c r="KA105" i="11"/>
  <c r="KD120" i="11"/>
  <c r="KA107" i="11"/>
  <c r="KA104" i="11"/>
  <c r="KD121" i="11"/>
  <c r="KD114" i="11"/>
  <c r="JZ82" i="12"/>
  <c r="JZ85" i="12"/>
  <c r="JZ83" i="12"/>
  <c r="JZ81" i="12"/>
  <c r="JZ79" i="12"/>
  <c r="JZ84" i="12"/>
  <c r="JZ80" i="12"/>
  <c r="JZ78" i="12"/>
  <c r="JZ77" i="12"/>
  <c r="JS125" i="8"/>
  <c r="JS128" i="8"/>
  <c r="JS127" i="8"/>
  <c r="JS129" i="8"/>
  <c r="JS130" i="8"/>
  <c r="JS132" i="8"/>
  <c r="JS160" i="8" s="1"/>
  <c r="JS126" i="8"/>
  <c r="JS124" i="8"/>
  <c r="JS131" i="8"/>
  <c r="JT111" i="8"/>
  <c r="JT205" i="8" s="1"/>
  <c r="JU213" i="8" s="1"/>
  <c r="JU57" i="8" s="1"/>
  <c r="JU86" i="9"/>
  <c r="JU102" i="9" s="1"/>
  <c r="JV104" i="9" s="1"/>
  <c r="JV42" i="9" s="1"/>
  <c r="JV78" i="9" s="1"/>
  <c r="JW122" i="8"/>
  <c r="JW207" i="8" s="1"/>
  <c r="JX215" i="8" s="1"/>
  <c r="JX59" i="8" s="1"/>
  <c r="JX120" i="8" s="1"/>
  <c r="KD133" i="11"/>
  <c r="KD209" i="11" s="1"/>
  <c r="KE217" i="11" s="1"/>
  <c r="KE61" i="11" s="1"/>
  <c r="KD198" i="11"/>
  <c r="KD188" i="11"/>
  <c r="KD192" i="11" s="1"/>
  <c r="KD154" i="11"/>
  <c r="KD182" i="11"/>
  <c r="JX230" i="8"/>
  <c r="JX232" i="8" s="1"/>
  <c r="JV98" i="9"/>
  <c r="JV194" i="8"/>
  <c r="JW143" i="8"/>
  <c r="JW162" i="8" s="1"/>
  <c r="KB228" i="8" s="1"/>
  <c r="JW140" i="8"/>
  <c r="JW139" i="8"/>
  <c r="JW135" i="8"/>
  <c r="JW138" i="8"/>
  <c r="JW137" i="8"/>
  <c r="JW142" i="8"/>
  <c r="JW136" i="8"/>
  <c r="JW141" i="8"/>
  <c r="FS243" i="11"/>
  <c r="FS253" i="11"/>
  <c r="FR243" i="8"/>
  <c r="FR253" i="8"/>
  <c r="HX50" i="2"/>
  <c r="KA111" i="11" l="1"/>
  <c r="KA205" i="11" s="1"/>
  <c r="KB213" i="11" s="1"/>
  <c r="KB57" i="11" s="1"/>
  <c r="KB104" i="11" s="1"/>
  <c r="KA142" i="11"/>
  <c r="KA135" i="11"/>
  <c r="KA200" i="11" s="1"/>
  <c r="KA140" i="11"/>
  <c r="KA141" i="11"/>
  <c r="KD122" i="11"/>
  <c r="KD207" i="11" s="1"/>
  <c r="KE215" i="11" s="1"/>
  <c r="KE59" i="11" s="1"/>
  <c r="KE116" i="11" s="1"/>
  <c r="KA143" i="11"/>
  <c r="KA162" i="11" s="1"/>
  <c r="KF228" i="11" s="1"/>
  <c r="KA139" i="11"/>
  <c r="KA137" i="11"/>
  <c r="KA136" i="11"/>
  <c r="JZ86" i="12"/>
  <c r="JZ102" i="12" s="1"/>
  <c r="KA104" i="12" s="1"/>
  <c r="KA42" i="12" s="1"/>
  <c r="JZ194" i="11"/>
  <c r="JZ98" i="12"/>
  <c r="KA190" i="11"/>
  <c r="KA194" i="11" s="1"/>
  <c r="KA156" i="11"/>
  <c r="KB224" i="11" s="1"/>
  <c r="KA184" i="11"/>
  <c r="KB226" i="11" s="1"/>
  <c r="JS133" i="8"/>
  <c r="JS209" i="8" s="1"/>
  <c r="JT217" i="8" s="1"/>
  <c r="JT61" i="8" s="1"/>
  <c r="JS188" i="8"/>
  <c r="JS192" i="8" s="1"/>
  <c r="JS154" i="8"/>
  <c r="JS182" i="8"/>
  <c r="JS198" i="8"/>
  <c r="JU102" i="8"/>
  <c r="JU106" i="8"/>
  <c r="JU107" i="8"/>
  <c r="JU104" i="8"/>
  <c r="JU103" i="8"/>
  <c r="JU110" i="8"/>
  <c r="JU109" i="8"/>
  <c r="JU108" i="8"/>
  <c r="JU105" i="8"/>
  <c r="JV79" i="9"/>
  <c r="JX116" i="8"/>
  <c r="JV80" i="9"/>
  <c r="JV83" i="9"/>
  <c r="JV84" i="9"/>
  <c r="JX113" i="8"/>
  <c r="JV85" i="9"/>
  <c r="JV82" i="9"/>
  <c r="JX115" i="8"/>
  <c r="JX119" i="8"/>
  <c r="JX118" i="8"/>
  <c r="JX117" i="8"/>
  <c r="JV77" i="9"/>
  <c r="JX121" i="8"/>
  <c r="JV81" i="9"/>
  <c r="JX114" i="8"/>
  <c r="KE131" i="11"/>
  <c r="KE129" i="11"/>
  <c r="KE132" i="11"/>
  <c r="KE160" i="11" s="1"/>
  <c r="KE127" i="11"/>
  <c r="KE125" i="11"/>
  <c r="KE130" i="11"/>
  <c r="KE126" i="11"/>
  <c r="KE128" i="11"/>
  <c r="KE124" i="11"/>
  <c r="JW200" i="8"/>
  <c r="JW184" i="8"/>
  <c r="JY226" i="8" s="1"/>
  <c r="JW190" i="8"/>
  <c r="JW156" i="8"/>
  <c r="JY224" i="8" s="1"/>
  <c r="JW144" i="8"/>
  <c r="JW211" i="8" s="1"/>
  <c r="JX219" i="8" s="1"/>
  <c r="JX63" i="8" s="1"/>
  <c r="FS255" i="11"/>
  <c r="FS247" i="11" s="1"/>
  <c r="FS249" i="11" s="1"/>
  <c r="FS257" i="11" s="1"/>
  <c r="FR255" i="8"/>
  <c r="FR247" i="8" s="1"/>
  <c r="FR249" i="8" s="1"/>
  <c r="FR257" i="8" s="1"/>
  <c r="FS245" i="8" s="1"/>
  <c r="HW50" i="2"/>
  <c r="KB230" i="11" l="1"/>
  <c r="KB232" i="11" s="1"/>
  <c r="KA98" i="12"/>
  <c r="KB102" i="11"/>
  <c r="KE120" i="11"/>
  <c r="KB110" i="11"/>
  <c r="KE117" i="11"/>
  <c r="KE115" i="11"/>
  <c r="KB109" i="11"/>
  <c r="KE113" i="11"/>
  <c r="KE119" i="11"/>
  <c r="KB106" i="11"/>
  <c r="KE114" i="11"/>
  <c r="KB105" i="11"/>
  <c r="KB107" i="11"/>
  <c r="KE121" i="11"/>
  <c r="KB103" i="11"/>
  <c r="KE118" i="11"/>
  <c r="KB108" i="11"/>
  <c r="KA144" i="11"/>
  <c r="KA211" i="11" s="1"/>
  <c r="KB219" i="11" s="1"/>
  <c r="KB63" i="11" s="1"/>
  <c r="KA82" i="12"/>
  <c r="KA80" i="12"/>
  <c r="KA78" i="12"/>
  <c r="KA79" i="12"/>
  <c r="KA84" i="12"/>
  <c r="KA77" i="12"/>
  <c r="KA85" i="12"/>
  <c r="KA81" i="12"/>
  <c r="KA83" i="12"/>
  <c r="JV86" i="9"/>
  <c r="JV102" i="9" s="1"/>
  <c r="JW104" i="9" s="1"/>
  <c r="JW42" i="9" s="1"/>
  <c r="JW84" i="9" s="1"/>
  <c r="JT130" i="8"/>
  <c r="JT125" i="8"/>
  <c r="JT128" i="8"/>
  <c r="JT127" i="8"/>
  <c r="JT124" i="8"/>
  <c r="JT129" i="8"/>
  <c r="JT131" i="8"/>
  <c r="JT126" i="8"/>
  <c r="JT132" i="8"/>
  <c r="JT160" i="8" s="1"/>
  <c r="JU111" i="8"/>
  <c r="JU205" i="8" s="1"/>
  <c r="JV213" i="8" s="1"/>
  <c r="JV57" i="8" s="1"/>
  <c r="JX122" i="8"/>
  <c r="JX207" i="8" s="1"/>
  <c r="JY215" i="8" s="1"/>
  <c r="JY59" i="8" s="1"/>
  <c r="JY117" i="8" s="1"/>
  <c r="KE182" i="11"/>
  <c r="KE154" i="11"/>
  <c r="KE188" i="11"/>
  <c r="KE192" i="11" s="1"/>
  <c r="KE198" i="11"/>
  <c r="KE133" i="11"/>
  <c r="KE209" i="11" s="1"/>
  <c r="KF217" i="11" s="1"/>
  <c r="KF61" i="11" s="1"/>
  <c r="JX138" i="8"/>
  <c r="JX141" i="8"/>
  <c r="JX140" i="8"/>
  <c r="JX139" i="8"/>
  <c r="JX143" i="8"/>
  <c r="JX162" i="8" s="1"/>
  <c r="KC228" i="8" s="1"/>
  <c r="JX142" i="8"/>
  <c r="JX137" i="8"/>
  <c r="JX136" i="8"/>
  <c r="JX135" i="8"/>
  <c r="JY230" i="8"/>
  <c r="JY232" i="8" s="1"/>
  <c r="JW194" i="8"/>
  <c r="JW98" i="9"/>
  <c r="FS251" i="11"/>
  <c r="FT243" i="11" s="1"/>
  <c r="FS259" i="11"/>
  <c r="FT245" i="11"/>
  <c r="FR259" i="8"/>
  <c r="FR251" i="8"/>
  <c r="HV50" i="2"/>
  <c r="KB111" i="11" l="1"/>
  <c r="KB205" i="11" s="1"/>
  <c r="KC213" i="11" s="1"/>
  <c r="KC57" i="11" s="1"/>
  <c r="KC105" i="11" s="1"/>
  <c r="KE122" i="11"/>
  <c r="KE207" i="11" s="1"/>
  <c r="KF215" i="11" s="1"/>
  <c r="KF59" i="11" s="1"/>
  <c r="KF119" i="11" s="1"/>
  <c r="KA86" i="12"/>
  <c r="KA102" i="12" s="1"/>
  <c r="KB104" i="12" s="1"/>
  <c r="KB42" i="12" s="1"/>
  <c r="KB85" i="12" s="1"/>
  <c r="KB140" i="11"/>
  <c r="KB141" i="11"/>
  <c r="KB138" i="11"/>
  <c r="KB137" i="11"/>
  <c r="KB136" i="11"/>
  <c r="KB135" i="11"/>
  <c r="KB143" i="11"/>
  <c r="KB162" i="11" s="1"/>
  <c r="KG228" i="11" s="1"/>
  <c r="KB139" i="11"/>
  <c r="KB142" i="11"/>
  <c r="JW85" i="9"/>
  <c r="JW80" i="9"/>
  <c r="JW78" i="9"/>
  <c r="JW77" i="9"/>
  <c r="JW82" i="9"/>
  <c r="JW86" i="9" s="1"/>
  <c r="JW102" i="9" s="1"/>
  <c r="JX104" i="9" s="1"/>
  <c r="JX42" i="9" s="1"/>
  <c r="JX79" i="9" s="1"/>
  <c r="JW83" i="9"/>
  <c r="JW81" i="9"/>
  <c r="JW79" i="9"/>
  <c r="JT188" i="8"/>
  <c r="JT192" i="8" s="1"/>
  <c r="JT154" i="8"/>
  <c r="JT182" i="8"/>
  <c r="JT198" i="8"/>
  <c r="JT133" i="8"/>
  <c r="JT209" i="8" s="1"/>
  <c r="JU217" i="8" s="1"/>
  <c r="JU61" i="8" s="1"/>
  <c r="JY119" i="8"/>
  <c r="JY120" i="8"/>
  <c r="JY114" i="8"/>
  <c r="JY113" i="8"/>
  <c r="JY115" i="8"/>
  <c r="JY121" i="8"/>
  <c r="JY118" i="8"/>
  <c r="JY116" i="8"/>
  <c r="JV110" i="8"/>
  <c r="JV104" i="8"/>
  <c r="JV107" i="8"/>
  <c r="JV108" i="8"/>
  <c r="JV106" i="8"/>
  <c r="JV103" i="8"/>
  <c r="JV102" i="8"/>
  <c r="JV105" i="8"/>
  <c r="JV109" i="8"/>
  <c r="KF125" i="11"/>
  <c r="KF124" i="11"/>
  <c r="KF131" i="11"/>
  <c r="KF128" i="11"/>
  <c r="KF127" i="11"/>
  <c r="KF130" i="11"/>
  <c r="KF129" i="11"/>
  <c r="KF132" i="11"/>
  <c r="KF160" i="11" s="1"/>
  <c r="KF126" i="11"/>
  <c r="JX190" i="8"/>
  <c r="JX156" i="8"/>
  <c r="JZ224" i="8" s="1"/>
  <c r="JX200" i="8"/>
  <c r="JX184" i="8"/>
  <c r="JZ226" i="8" s="1"/>
  <c r="JX144" i="8"/>
  <c r="JX211" i="8" s="1"/>
  <c r="JY219" i="8" s="1"/>
  <c r="JY63" i="8" s="1"/>
  <c r="FT253" i="11"/>
  <c r="FT255" i="11" s="1"/>
  <c r="FT247" i="11" s="1"/>
  <c r="FT249" i="11" s="1"/>
  <c r="FT257" i="11" s="1"/>
  <c r="FS243" i="8"/>
  <c r="FS253" i="8"/>
  <c r="HU50" i="2"/>
  <c r="KC102" i="11" l="1"/>
  <c r="KC109" i="11"/>
  <c r="KC104" i="11"/>
  <c r="KC103" i="11"/>
  <c r="KC107" i="11"/>
  <c r="KC106" i="11"/>
  <c r="KC110" i="11"/>
  <c r="KC108" i="11"/>
  <c r="KF114" i="11"/>
  <c r="KF118" i="11"/>
  <c r="KF113" i="11"/>
  <c r="KF116" i="11"/>
  <c r="KF121" i="11"/>
  <c r="KF115" i="11"/>
  <c r="KF120" i="11"/>
  <c r="KF117" i="11"/>
  <c r="KB80" i="12"/>
  <c r="KB78" i="12"/>
  <c r="KB184" i="11"/>
  <c r="KC226" i="11" s="1"/>
  <c r="KB200" i="11"/>
  <c r="KB190" i="11"/>
  <c r="KB156" i="11"/>
  <c r="KC224" i="11" s="1"/>
  <c r="KB81" i="12"/>
  <c r="KB144" i="11"/>
  <c r="KB211" i="11" s="1"/>
  <c r="KC219" i="11" s="1"/>
  <c r="KC63" i="11" s="1"/>
  <c r="KB79" i="12"/>
  <c r="KB82" i="12"/>
  <c r="KB83" i="12"/>
  <c r="KB84" i="12"/>
  <c r="KB77" i="12"/>
  <c r="KF122" i="11"/>
  <c r="KF207" i="11" s="1"/>
  <c r="KG215" i="11" s="1"/>
  <c r="KG59" i="11" s="1"/>
  <c r="JU128" i="8"/>
  <c r="JU126" i="8"/>
  <c r="JU129" i="8"/>
  <c r="JU125" i="8"/>
  <c r="JU124" i="8"/>
  <c r="JU132" i="8"/>
  <c r="JU160" i="8" s="1"/>
  <c r="JU130" i="8"/>
  <c r="JU131" i="8"/>
  <c r="JU127" i="8"/>
  <c r="JV111" i="8"/>
  <c r="JV205" i="8" s="1"/>
  <c r="JW213" i="8" s="1"/>
  <c r="JW57" i="8" s="1"/>
  <c r="JW105" i="8" s="1"/>
  <c r="KC111" i="11"/>
  <c r="KC205" i="11" s="1"/>
  <c r="KD213" i="11" s="1"/>
  <c r="KD57" i="11" s="1"/>
  <c r="JY122" i="8"/>
  <c r="JY207" i="8" s="1"/>
  <c r="JZ215" i="8" s="1"/>
  <c r="JZ59" i="8" s="1"/>
  <c r="JX82" i="9"/>
  <c r="JX84" i="9"/>
  <c r="JX85" i="9"/>
  <c r="JX77" i="9"/>
  <c r="JX80" i="9"/>
  <c r="JX78" i="9"/>
  <c r="JX81" i="9"/>
  <c r="JX83" i="9"/>
  <c r="KF188" i="11"/>
  <c r="KF192" i="11" s="1"/>
  <c r="KF198" i="11"/>
  <c r="KF182" i="11"/>
  <c r="KF154" i="11"/>
  <c r="KF133" i="11"/>
  <c r="KF209" i="11" s="1"/>
  <c r="KG217" i="11" s="1"/>
  <c r="KG61" i="11" s="1"/>
  <c r="JZ230" i="8"/>
  <c r="JZ232" i="8" s="1"/>
  <c r="JX98" i="9"/>
  <c r="JX194" i="8"/>
  <c r="JY143" i="8"/>
  <c r="JY162" i="8" s="1"/>
  <c r="KD228" i="8" s="1"/>
  <c r="JY140" i="8"/>
  <c r="JY136" i="8"/>
  <c r="JY137" i="8"/>
  <c r="JY139" i="8"/>
  <c r="JY138" i="8"/>
  <c r="JY142" i="8"/>
  <c r="JY141" i="8"/>
  <c r="JY135" i="8"/>
  <c r="FT251" i="11"/>
  <c r="FU245" i="11"/>
  <c r="FT259" i="11"/>
  <c r="FS255" i="8"/>
  <c r="FS247" i="8" s="1"/>
  <c r="FS249" i="8" s="1"/>
  <c r="FS257" i="8" s="1"/>
  <c r="HT50" i="2"/>
  <c r="KB86" i="12" l="1"/>
  <c r="KB102" i="12" s="1"/>
  <c r="KC104" i="12" s="1"/>
  <c r="KC42" i="12" s="1"/>
  <c r="KC79" i="12" s="1"/>
  <c r="KC135" i="11"/>
  <c r="KC142" i="11"/>
  <c r="KC136" i="11"/>
  <c r="KC141" i="11"/>
  <c r="KC140" i="11"/>
  <c r="KC139" i="11"/>
  <c r="KC137" i="11"/>
  <c r="KC138" i="11"/>
  <c r="KC143" i="11"/>
  <c r="KC162" i="11" s="1"/>
  <c r="KH228" i="11" s="1"/>
  <c r="KC230" i="11"/>
  <c r="KC232" i="11" s="1"/>
  <c r="KB98" i="12"/>
  <c r="KB194" i="11"/>
  <c r="KG114" i="11"/>
  <c r="KG121" i="11"/>
  <c r="KG115" i="11"/>
  <c r="KG117" i="11"/>
  <c r="KG113" i="11"/>
  <c r="KG116" i="11"/>
  <c r="KG118" i="11"/>
  <c r="KG120" i="11"/>
  <c r="KG119" i="11"/>
  <c r="JW107" i="8"/>
  <c r="JW103" i="8"/>
  <c r="JW110" i="8"/>
  <c r="JW106" i="8"/>
  <c r="JU188" i="8"/>
  <c r="JU192" i="8" s="1"/>
  <c r="JU182" i="8"/>
  <c r="JU154" i="8"/>
  <c r="JU198" i="8"/>
  <c r="JW109" i="8"/>
  <c r="JU133" i="8"/>
  <c r="JU209" i="8" s="1"/>
  <c r="JV217" i="8" s="1"/>
  <c r="JV61" i="8" s="1"/>
  <c r="JW102" i="8"/>
  <c r="KD104" i="11"/>
  <c r="KD106" i="11"/>
  <c r="KD108" i="11"/>
  <c r="KD102" i="11"/>
  <c r="KD105" i="11"/>
  <c r="KD103" i="11"/>
  <c r="KD109" i="11"/>
  <c r="KD107" i="11"/>
  <c r="KD110" i="11"/>
  <c r="JW104" i="8"/>
  <c r="JW108" i="8"/>
  <c r="JZ120" i="8"/>
  <c r="JZ119" i="8"/>
  <c r="JZ121" i="8"/>
  <c r="JZ115" i="8"/>
  <c r="JZ114" i="8"/>
  <c r="JZ117" i="8"/>
  <c r="JZ113" i="8"/>
  <c r="JZ116" i="8"/>
  <c r="JZ118" i="8"/>
  <c r="JX86" i="9"/>
  <c r="JX102" i="9" s="1"/>
  <c r="JY104" i="9" s="1"/>
  <c r="JY42" i="9" s="1"/>
  <c r="JY80" i="9" s="1"/>
  <c r="KG126" i="11"/>
  <c r="KG129" i="11"/>
  <c r="KG125" i="11"/>
  <c r="KG124" i="11"/>
  <c r="KG130" i="11"/>
  <c r="KG132" i="11"/>
  <c r="KG160" i="11" s="1"/>
  <c r="KG127" i="11"/>
  <c r="KG128" i="11"/>
  <c r="KG131" i="11"/>
  <c r="JY144" i="8"/>
  <c r="JY211" i="8" s="1"/>
  <c r="JZ219" i="8" s="1"/>
  <c r="JZ63" i="8" s="1"/>
  <c r="JY184" i="8"/>
  <c r="KA226" i="8" s="1"/>
  <c r="JY156" i="8"/>
  <c r="KA224" i="8" s="1"/>
  <c r="JY190" i="8"/>
  <c r="JY200" i="8"/>
  <c r="FU243" i="11"/>
  <c r="FU253" i="11"/>
  <c r="FT245" i="8"/>
  <c r="FS251" i="8"/>
  <c r="FS259" i="8"/>
  <c r="HS50" i="2"/>
  <c r="KC85" i="12" l="1"/>
  <c r="KC81" i="12"/>
  <c r="KC78" i="12"/>
  <c r="KC83" i="12"/>
  <c r="KC80" i="12"/>
  <c r="KC82" i="12"/>
  <c r="KC77" i="12"/>
  <c r="KC84" i="12"/>
  <c r="KC86" i="12" s="1"/>
  <c r="KC102" i="12" s="1"/>
  <c r="KD104" i="12" s="1"/>
  <c r="KD42" i="12" s="1"/>
  <c r="KC144" i="11"/>
  <c r="KC211" i="11" s="1"/>
  <c r="KD219" i="11" s="1"/>
  <c r="KD63" i="11" s="1"/>
  <c r="KC184" i="11"/>
  <c r="KD226" i="11" s="1"/>
  <c r="KC156" i="11"/>
  <c r="KD224" i="11" s="1"/>
  <c r="KC190" i="11"/>
  <c r="KC200" i="11"/>
  <c r="KG122" i="11"/>
  <c r="KG207" i="11" s="1"/>
  <c r="KH215" i="11" s="1"/>
  <c r="KH59" i="11" s="1"/>
  <c r="KH121" i="11" s="1"/>
  <c r="JW111" i="8"/>
  <c r="JW205" i="8" s="1"/>
  <c r="JX213" i="8" s="1"/>
  <c r="JX57" i="8" s="1"/>
  <c r="JX104" i="8" s="1"/>
  <c r="JV132" i="8"/>
  <c r="JV160" i="8" s="1"/>
  <c r="JV130" i="8"/>
  <c r="JV131" i="8"/>
  <c r="JV124" i="8"/>
  <c r="JV128" i="8"/>
  <c r="JV129" i="8"/>
  <c r="JV125" i="8"/>
  <c r="JV127" i="8"/>
  <c r="JV126" i="8"/>
  <c r="KD111" i="11"/>
  <c r="KD205" i="11" s="1"/>
  <c r="KE213" i="11" s="1"/>
  <c r="KE57" i="11" s="1"/>
  <c r="JZ122" i="8"/>
  <c r="JZ207" i="8" s="1"/>
  <c r="KA215" i="8" s="1"/>
  <c r="KA59" i="8" s="1"/>
  <c r="JY78" i="9"/>
  <c r="JY79" i="9"/>
  <c r="JY82" i="9"/>
  <c r="JY85" i="9"/>
  <c r="JY81" i="9"/>
  <c r="JY83" i="9"/>
  <c r="JY84" i="9"/>
  <c r="JY77" i="9"/>
  <c r="KG188" i="11"/>
  <c r="KG192" i="11" s="1"/>
  <c r="KG182" i="11"/>
  <c r="KG154" i="11"/>
  <c r="KG198" i="11"/>
  <c r="KG133" i="11"/>
  <c r="KG209" i="11" s="1"/>
  <c r="KH217" i="11" s="1"/>
  <c r="KH61" i="11" s="1"/>
  <c r="JY98" i="9"/>
  <c r="JY194" i="8"/>
  <c r="KA230" i="8"/>
  <c r="KA232" i="8" s="1"/>
  <c r="JZ141" i="8"/>
  <c r="JZ139" i="8"/>
  <c r="JZ135" i="8"/>
  <c r="JZ143" i="8"/>
  <c r="JZ162" i="8" s="1"/>
  <c r="KE228" i="8" s="1"/>
  <c r="JZ137" i="8"/>
  <c r="JZ140" i="8"/>
  <c r="JZ138" i="8"/>
  <c r="JZ142" i="8"/>
  <c r="JZ136" i="8"/>
  <c r="FU255" i="11"/>
  <c r="FU247" i="11" s="1"/>
  <c r="FU249" i="11" s="1"/>
  <c r="FU257" i="11" s="1"/>
  <c r="FT243" i="8"/>
  <c r="FT253" i="8"/>
  <c r="HR50" i="2"/>
  <c r="KC194" i="11" l="1"/>
  <c r="KC98" i="12"/>
  <c r="KD230" i="11"/>
  <c r="KD232" i="11" s="1"/>
  <c r="KD135" i="11"/>
  <c r="KD142" i="11"/>
  <c r="KD140" i="11"/>
  <c r="KD137" i="11"/>
  <c r="KD139" i="11"/>
  <c r="KD141" i="11"/>
  <c r="KD138" i="11"/>
  <c r="KD136" i="11"/>
  <c r="KD143" i="11"/>
  <c r="KD162" i="11" s="1"/>
  <c r="KI228" i="11" s="1"/>
  <c r="KH119" i="11"/>
  <c r="KH114" i="11"/>
  <c r="KH120" i="11"/>
  <c r="KH113" i="11"/>
  <c r="KH118" i="11"/>
  <c r="KH116" i="11"/>
  <c r="KH115" i="11"/>
  <c r="KH117" i="11"/>
  <c r="KD78" i="12"/>
  <c r="KD79" i="12"/>
  <c r="KD82" i="12"/>
  <c r="KD85" i="12"/>
  <c r="KD81" i="12"/>
  <c r="KD84" i="12"/>
  <c r="KD80" i="12"/>
  <c r="KD77" i="12"/>
  <c r="KD83" i="12"/>
  <c r="JX103" i="8"/>
  <c r="JX105" i="8"/>
  <c r="JX109" i="8"/>
  <c r="JX106" i="8"/>
  <c r="JX102" i="8"/>
  <c r="JX107" i="8"/>
  <c r="JX110" i="8"/>
  <c r="JX108" i="8"/>
  <c r="JV133" i="8"/>
  <c r="JV209" i="8" s="1"/>
  <c r="JW217" i="8" s="1"/>
  <c r="JW61" i="8" s="1"/>
  <c r="JV198" i="8"/>
  <c r="JV188" i="8"/>
  <c r="JV192" i="8" s="1"/>
  <c r="JV154" i="8"/>
  <c r="JV182" i="8"/>
  <c r="KE109" i="11"/>
  <c r="KE107" i="11"/>
  <c r="KE108" i="11"/>
  <c r="KE106" i="11"/>
  <c r="KE104" i="11"/>
  <c r="KE102" i="11"/>
  <c r="KE105" i="11"/>
  <c r="KE110" i="11"/>
  <c r="KE103" i="11"/>
  <c r="KA113" i="8"/>
  <c r="KA116" i="8"/>
  <c r="KA114" i="8"/>
  <c r="KA118" i="8"/>
  <c r="KA119" i="8"/>
  <c r="KA120" i="8"/>
  <c r="KA121" i="8"/>
  <c r="KA117" i="8"/>
  <c r="KA115" i="8"/>
  <c r="JY86" i="9"/>
  <c r="JY102" i="9" s="1"/>
  <c r="JZ104" i="9" s="1"/>
  <c r="JZ42" i="9" s="1"/>
  <c r="JZ77" i="9" s="1"/>
  <c r="KH131" i="11"/>
  <c r="KH132" i="11"/>
  <c r="KH160" i="11" s="1"/>
  <c r="KH124" i="11"/>
  <c r="KH128" i="11"/>
  <c r="KH126" i="11"/>
  <c r="KH127" i="11"/>
  <c r="KH130" i="11"/>
  <c r="KH125" i="11"/>
  <c r="KH129" i="11"/>
  <c r="JZ144" i="8"/>
  <c r="JZ211" i="8" s="1"/>
  <c r="KA219" i="8" s="1"/>
  <c r="KA63" i="8" s="1"/>
  <c r="KA140" i="8" s="1"/>
  <c r="JZ190" i="8"/>
  <c r="JZ184" i="8"/>
  <c r="JZ156" i="8"/>
  <c r="JZ200" i="8"/>
  <c r="FV245" i="11"/>
  <c r="FU251" i="11"/>
  <c r="FV243" i="11" s="1"/>
  <c r="FU259" i="11"/>
  <c r="FT255" i="8"/>
  <c r="FT247" i="8" s="1"/>
  <c r="FT249" i="8" s="1"/>
  <c r="FT257" i="8" s="1"/>
  <c r="HQ50" i="2"/>
  <c r="KD144" i="11" l="1"/>
  <c r="KD211" i="11" s="1"/>
  <c r="KE219" i="11" s="1"/>
  <c r="KE63" i="11" s="1"/>
  <c r="JX111" i="8"/>
  <c r="JX205" i="8" s="1"/>
  <c r="JY213" i="8" s="1"/>
  <c r="JY57" i="8" s="1"/>
  <c r="JY110" i="8" s="1"/>
  <c r="KD184" i="11"/>
  <c r="KE226" i="11" s="1"/>
  <c r="KD156" i="11"/>
  <c r="KE224" i="11" s="1"/>
  <c r="KD200" i="11"/>
  <c r="KD190" i="11"/>
  <c r="KD86" i="12"/>
  <c r="KD102" i="12" s="1"/>
  <c r="KE104" i="12" s="1"/>
  <c r="KE42" i="12" s="1"/>
  <c r="KH122" i="11"/>
  <c r="KH207" i="11" s="1"/>
  <c r="KI215" i="11" s="1"/>
  <c r="KI59" i="11" s="1"/>
  <c r="KE111" i="11"/>
  <c r="KE205" i="11" s="1"/>
  <c r="KF213" i="11" s="1"/>
  <c r="KF57" i="11" s="1"/>
  <c r="JW129" i="8"/>
  <c r="JW130" i="8"/>
  <c r="JW132" i="8"/>
  <c r="JW160" i="8" s="1"/>
  <c r="JW124" i="8"/>
  <c r="JW127" i="8"/>
  <c r="JW131" i="8"/>
  <c r="JW126" i="8"/>
  <c r="JW125" i="8"/>
  <c r="JW128" i="8"/>
  <c r="JZ85" i="9"/>
  <c r="JZ84" i="9"/>
  <c r="JZ79" i="9"/>
  <c r="JZ81" i="9"/>
  <c r="JZ80" i="9"/>
  <c r="JZ78" i="9"/>
  <c r="KA122" i="8"/>
  <c r="KA207" i="8" s="1"/>
  <c r="KB215" i="8" s="1"/>
  <c r="KB59" i="8" s="1"/>
  <c r="JZ82" i="9"/>
  <c r="JZ83" i="9"/>
  <c r="KH154" i="11"/>
  <c r="KH182" i="11"/>
  <c r="KH188" i="11"/>
  <c r="KH192" i="11" s="1"/>
  <c r="KH198" i="11"/>
  <c r="KH133" i="11"/>
  <c r="KH209" i="11" s="1"/>
  <c r="KI217" i="11" s="1"/>
  <c r="KI61" i="11" s="1"/>
  <c r="KA136" i="8"/>
  <c r="KA138" i="8"/>
  <c r="KA141" i="8"/>
  <c r="KA139" i="8"/>
  <c r="KA143" i="8"/>
  <c r="KA162" i="8" s="1"/>
  <c r="KF228" i="8" s="1"/>
  <c r="KA142" i="8"/>
  <c r="KA135" i="8"/>
  <c r="KA137" i="8"/>
  <c r="JZ194" i="8"/>
  <c r="JZ98" i="9"/>
  <c r="FV253" i="11"/>
  <c r="FT251" i="8"/>
  <c r="FU243" i="8" s="1"/>
  <c r="FT259" i="8"/>
  <c r="FU245" i="8"/>
  <c r="HP50" i="2"/>
  <c r="JY106" i="8" l="1"/>
  <c r="JY105" i="8"/>
  <c r="JY103" i="8"/>
  <c r="JY109" i="8"/>
  <c r="JY102" i="8"/>
  <c r="JY108" i="8"/>
  <c r="JY104" i="8"/>
  <c r="JY107" i="8"/>
  <c r="KD194" i="11"/>
  <c r="KD98" i="12"/>
  <c r="KE230" i="11"/>
  <c r="KE232" i="11" s="1"/>
  <c r="KE139" i="11"/>
  <c r="KE141" i="11"/>
  <c r="KE136" i="11"/>
  <c r="KE138" i="11"/>
  <c r="KE140" i="11"/>
  <c r="KE137" i="11"/>
  <c r="KE143" i="11"/>
  <c r="KE162" i="11" s="1"/>
  <c r="KJ228" i="11" s="1"/>
  <c r="KE142" i="11"/>
  <c r="KE135" i="11"/>
  <c r="KI113" i="11"/>
  <c r="KI114" i="11"/>
  <c r="KI119" i="11"/>
  <c r="KI120" i="11"/>
  <c r="KI121" i="11"/>
  <c r="KI116" i="11"/>
  <c r="KI115" i="11"/>
  <c r="KI118" i="11"/>
  <c r="KI117" i="11"/>
  <c r="KE81" i="12"/>
  <c r="KE83" i="12"/>
  <c r="KE80" i="12"/>
  <c r="KE77" i="12"/>
  <c r="KE85" i="12"/>
  <c r="KE79" i="12"/>
  <c r="KE78" i="12"/>
  <c r="KE82" i="12"/>
  <c r="KE84" i="12"/>
  <c r="JZ86" i="9"/>
  <c r="JZ102" i="9" s="1"/>
  <c r="KA104" i="9" s="1"/>
  <c r="KA42" i="9" s="1"/>
  <c r="KA83" i="9" s="1"/>
  <c r="KF105" i="11"/>
  <c r="KF108" i="11"/>
  <c r="KF110" i="11"/>
  <c r="KF103" i="11"/>
  <c r="KF109" i="11"/>
  <c r="KF106" i="11"/>
  <c r="KF104" i="11"/>
  <c r="KF102" i="11"/>
  <c r="KF107" i="11"/>
  <c r="JW133" i="8"/>
  <c r="JW209" i="8" s="1"/>
  <c r="JX217" i="8" s="1"/>
  <c r="JX61" i="8" s="1"/>
  <c r="JW182" i="8"/>
  <c r="JW198" i="8"/>
  <c r="JW188" i="8"/>
  <c r="JW192" i="8" s="1"/>
  <c r="JW154" i="8"/>
  <c r="JY111" i="8"/>
  <c r="JY205" i="8" s="1"/>
  <c r="JZ213" i="8" s="1"/>
  <c r="JZ57" i="8" s="1"/>
  <c r="KB121" i="8"/>
  <c r="KB120" i="8"/>
  <c r="KB115" i="8"/>
  <c r="KB113" i="8"/>
  <c r="KB114" i="8"/>
  <c r="KB116" i="8"/>
  <c r="KB117" i="8"/>
  <c r="KB118" i="8"/>
  <c r="KB119" i="8"/>
  <c r="KI129" i="11"/>
  <c r="KI128" i="11"/>
  <c r="KI126" i="11"/>
  <c r="KI131" i="11"/>
  <c r="KI124" i="11"/>
  <c r="KI132" i="11"/>
  <c r="KI160" i="11" s="1"/>
  <c r="KI125" i="11"/>
  <c r="KI127" i="11"/>
  <c r="KI130" i="11"/>
  <c r="KA184" i="8"/>
  <c r="KB226" i="8" s="1"/>
  <c r="KA156" i="8"/>
  <c r="KB224" i="8" s="1"/>
  <c r="KA190" i="8"/>
  <c r="KA200" i="8"/>
  <c r="KA144" i="8"/>
  <c r="KA211" i="8" s="1"/>
  <c r="KB219" i="8" s="1"/>
  <c r="KB63" i="8" s="1"/>
  <c r="FV255" i="11"/>
  <c r="FV247" i="11" s="1"/>
  <c r="FV249" i="11" s="1"/>
  <c r="FU253" i="8"/>
  <c r="FU255" i="8" s="1"/>
  <c r="FU247" i="8" s="1"/>
  <c r="FU249" i="8" s="1"/>
  <c r="FU257" i="8" s="1"/>
  <c r="FV245" i="8" s="1"/>
  <c r="HO50" i="2"/>
  <c r="KB230" i="8" l="1"/>
  <c r="KB232" i="8" s="1"/>
  <c r="KE184" i="11"/>
  <c r="KF226" i="11" s="1"/>
  <c r="KE190" i="11"/>
  <c r="KE156" i="11"/>
  <c r="KF224" i="11" s="1"/>
  <c r="KE200" i="11"/>
  <c r="KE144" i="11"/>
  <c r="KE211" i="11" s="1"/>
  <c r="KF219" i="11" s="1"/>
  <c r="KF63" i="11" s="1"/>
  <c r="KE86" i="12"/>
  <c r="KE102" i="12" s="1"/>
  <c r="KF104" i="12" s="1"/>
  <c r="KF42" i="12" s="1"/>
  <c r="KI122" i="11"/>
  <c r="KI207" i="11" s="1"/>
  <c r="KJ215" i="11" s="1"/>
  <c r="KJ59" i="11" s="1"/>
  <c r="KA78" i="9"/>
  <c r="KA80" i="9"/>
  <c r="KA82" i="9"/>
  <c r="KA81" i="9"/>
  <c r="KA84" i="9"/>
  <c r="KA77" i="9"/>
  <c r="KA79" i="9"/>
  <c r="KA85" i="9"/>
  <c r="JX125" i="8"/>
  <c r="JX124" i="8"/>
  <c r="JX130" i="8"/>
  <c r="JX129" i="8"/>
  <c r="JX128" i="8"/>
  <c r="JX131" i="8"/>
  <c r="JX126" i="8"/>
  <c r="JX127" i="8"/>
  <c r="JX132" i="8"/>
  <c r="JX160" i="8" s="1"/>
  <c r="KF111" i="11"/>
  <c r="KF205" i="11" s="1"/>
  <c r="KG213" i="11" s="1"/>
  <c r="KG57" i="11" s="1"/>
  <c r="KB122" i="8"/>
  <c r="KB207" i="8" s="1"/>
  <c r="KC215" i="8" s="1"/>
  <c r="KC59" i="8" s="1"/>
  <c r="JZ109" i="8"/>
  <c r="JZ105" i="8"/>
  <c r="JZ108" i="8"/>
  <c r="JZ107" i="8"/>
  <c r="JZ106" i="8"/>
  <c r="JZ104" i="8"/>
  <c r="JZ110" i="8"/>
  <c r="JZ102" i="8"/>
  <c r="JZ103" i="8"/>
  <c r="KI182" i="11"/>
  <c r="KI188" i="11"/>
  <c r="KI192" i="11" s="1"/>
  <c r="KI154" i="11"/>
  <c r="KI198" i="11"/>
  <c r="KI133" i="11"/>
  <c r="KI209" i="11" s="1"/>
  <c r="KJ217" i="11" s="1"/>
  <c r="KJ61" i="11" s="1"/>
  <c r="KB138" i="8"/>
  <c r="KB139" i="8"/>
  <c r="KB141" i="8"/>
  <c r="KB135" i="8"/>
  <c r="KB137" i="8"/>
  <c r="KB140" i="8"/>
  <c r="KB143" i="8"/>
  <c r="KB162" i="8" s="1"/>
  <c r="KG228" i="8" s="1"/>
  <c r="KB136" i="8"/>
  <c r="KB142" i="8"/>
  <c r="KA194" i="8"/>
  <c r="KA98" i="9"/>
  <c r="FV257" i="11"/>
  <c r="FV251" i="11"/>
  <c r="FW243" i="11" s="1"/>
  <c r="FV259" i="11"/>
  <c r="FU259" i="8"/>
  <c r="FU251" i="8"/>
  <c r="FV243" i="8" s="1"/>
  <c r="HN50" i="2"/>
  <c r="KA86" i="9" l="1"/>
  <c r="KA102" i="9" s="1"/>
  <c r="KB104" i="9" s="1"/>
  <c r="KB42" i="9" s="1"/>
  <c r="KB82" i="9" s="1"/>
  <c r="KF139" i="11"/>
  <c r="KF138" i="11"/>
  <c r="KF141" i="11"/>
  <c r="KF143" i="11"/>
  <c r="KF162" i="11" s="1"/>
  <c r="KK228" i="11" s="1"/>
  <c r="KF140" i="11"/>
  <c r="KF136" i="11"/>
  <c r="KF135" i="11"/>
  <c r="KF142" i="11"/>
  <c r="KF137" i="11"/>
  <c r="KF230" i="11"/>
  <c r="KF232" i="11" s="1"/>
  <c r="KE98" i="12"/>
  <c r="KE194" i="11"/>
  <c r="KJ121" i="11"/>
  <c r="KJ120" i="11"/>
  <c r="KJ118" i="11"/>
  <c r="KJ115" i="11"/>
  <c r="KJ113" i="11"/>
  <c r="KJ117" i="11"/>
  <c r="KJ116" i="11"/>
  <c r="KJ119" i="11"/>
  <c r="KJ114" i="11"/>
  <c r="KF78" i="12"/>
  <c r="KF79" i="12"/>
  <c r="KF84" i="12"/>
  <c r="KF81" i="12"/>
  <c r="KF85" i="12"/>
  <c r="KF82" i="12"/>
  <c r="KF80" i="12"/>
  <c r="KF83" i="12"/>
  <c r="KF77" i="12"/>
  <c r="KG109" i="11"/>
  <c r="KG105" i="11"/>
  <c r="KG102" i="11"/>
  <c r="KG103" i="11"/>
  <c r="KG108" i="11"/>
  <c r="KG106" i="11"/>
  <c r="KG110" i="11"/>
  <c r="KG107" i="11"/>
  <c r="KG104" i="11"/>
  <c r="JZ111" i="8"/>
  <c r="JZ205" i="8" s="1"/>
  <c r="KA213" i="8" s="1"/>
  <c r="KA57" i="8" s="1"/>
  <c r="KA104" i="8" s="1"/>
  <c r="JX182" i="8"/>
  <c r="JX188" i="8"/>
  <c r="JX192" i="8" s="1"/>
  <c r="JX198" i="8"/>
  <c r="JX154" i="8"/>
  <c r="JX133" i="8"/>
  <c r="JX209" i="8" s="1"/>
  <c r="JY217" i="8" s="1"/>
  <c r="JY61" i="8" s="1"/>
  <c r="KC113" i="8"/>
  <c r="KC121" i="8"/>
  <c r="KC116" i="8"/>
  <c r="KC117" i="8"/>
  <c r="KC114" i="8"/>
  <c r="KC118" i="8"/>
  <c r="KC119" i="8"/>
  <c r="KC115" i="8"/>
  <c r="KC120" i="8"/>
  <c r="KJ124" i="11"/>
  <c r="KJ132" i="11"/>
  <c r="KJ160" i="11" s="1"/>
  <c r="KJ127" i="11"/>
  <c r="KJ126" i="11"/>
  <c r="KJ128" i="11"/>
  <c r="KJ125" i="11"/>
  <c r="KJ131" i="11"/>
  <c r="KJ129" i="11"/>
  <c r="KJ130" i="11"/>
  <c r="KB144" i="8"/>
  <c r="KB211" i="8" s="1"/>
  <c r="KC219" i="8" s="1"/>
  <c r="KC63" i="8" s="1"/>
  <c r="KB156" i="8"/>
  <c r="KC224" i="8" s="1"/>
  <c r="KB200" i="8"/>
  <c r="KB190" i="8"/>
  <c r="KB184" i="8"/>
  <c r="KC226" i="8" s="1"/>
  <c r="FW245" i="11"/>
  <c r="FW253" i="11" s="1"/>
  <c r="FV253" i="8"/>
  <c r="HM50" i="2"/>
  <c r="KB78" i="9" l="1"/>
  <c r="KB81" i="9"/>
  <c r="KB77" i="9"/>
  <c r="KB83" i="9"/>
  <c r="KB84" i="9"/>
  <c r="KB85" i="9"/>
  <c r="KB79" i="9"/>
  <c r="KB80" i="9"/>
  <c r="KF144" i="11"/>
  <c r="KF211" i="11" s="1"/>
  <c r="KG219" i="11" s="1"/>
  <c r="KG63" i="11" s="1"/>
  <c r="KG138" i="11" s="1"/>
  <c r="KF190" i="11"/>
  <c r="KF200" i="11"/>
  <c r="KF184" i="11"/>
  <c r="KG226" i="11" s="1"/>
  <c r="KF156" i="11"/>
  <c r="KG224" i="11" s="1"/>
  <c r="KF86" i="12"/>
  <c r="KF102" i="12" s="1"/>
  <c r="KG104" i="12" s="1"/>
  <c r="KG42" i="12" s="1"/>
  <c r="KJ122" i="11"/>
  <c r="KJ207" i="11" s="1"/>
  <c r="KK215" i="11" s="1"/>
  <c r="KK59" i="11" s="1"/>
  <c r="KA107" i="8"/>
  <c r="KA102" i="8"/>
  <c r="KA105" i="8"/>
  <c r="KA108" i="8"/>
  <c r="KA109" i="8"/>
  <c r="KA103" i="8"/>
  <c r="KG111" i="11"/>
  <c r="KG205" i="11" s="1"/>
  <c r="KH213" i="11" s="1"/>
  <c r="KH57" i="11" s="1"/>
  <c r="JY130" i="8"/>
  <c r="JY132" i="8"/>
  <c r="JY160" i="8" s="1"/>
  <c r="JY125" i="8"/>
  <c r="JY128" i="8"/>
  <c r="JY131" i="8"/>
  <c r="JY126" i="8"/>
  <c r="JY124" i="8"/>
  <c r="JY129" i="8"/>
  <c r="JY127" i="8"/>
  <c r="KA106" i="8"/>
  <c r="KA110" i="8"/>
  <c r="KC122" i="8"/>
  <c r="KC207" i="8" s="1"/>
  <c r="KD215" i="8" s="1"/>
  <c r="KD59" i="8" s="1"/>
  <c r="KJ133" i="11"/>
  <c r="KJ209" i="11" s="1"/>
  <c r="KK217" i="11" s="1"/>
  <c r="KK61" i="11" s="1"/>
  <c r="KK132" i="11" s="1"/>
  <c r="KK160" i="11" s="1"/>
  <c r="KJ182" i="11"/>
  <c r="KJ154" i="11"/>
  <c r="KJ198" i="11"/>
  <c r="KJ188" i="11"/>
  <c r="KJ192" i="11" s="1"/>
  <c r="KB194" i="8"/>
  <c r="KB98" i="9"/>
  <c r="KC230" i="8"/>
  <c r="KC232" i="8" s="1"/>
  <c r="KC140" i="8"/>
  <c r="KC143" i="8"/>
  <c r="KC162" i="8" s="1"/>
  <c r="KH228" i="8" s="1"/>
  <c r="KC138" i="8"/>
  <c r="KC139" i="8"/>
  <c r="KC136" i="8"/>
  <c r="KC141" i="8"/>
  <c r="KC135" i="8"/>
  <c r="KC137" i="8"/>
  <c r="KC142" i="8"/>
  <c r="KB86" i="9"/>
  <c r="KB102" i="9" s="1"/>
  <c r="KC104" i="9" s="1"/>
  <c r="KC42" i="9" s="1"/>
  <c r="FW255" i="11"/>
  <c r="FW247" i="11" s="1"/>
  <c r="FW249" i="11" s="1"/>
  <c r="FV255" i="8"/>
  <c r="FV247" i="8" s="1"/>
  <c r="FV249" i="8" s="1"/>
  <c r="HL50" i="2"/>
  <c r="KG137" i="11" l="1"/>
  <c r="KG140" i="11"/>
  <c r="KG139" i="11"/>
  <c r="KG135" i="11"/>
  <c r="KG200" i="11" s="1"/>
  <c r="KG143" i="11"/>
  <c r="KG162" i="11" s="1"/>
  <c r="KL228" i="11" s="1"/>
  <c r="KG136" i="11"/>
  <c r="KG142" i="11"/>
  <c r="KG141" i="11"/>
  <c r="KA111" i="8"/>
  <c r="KA205" i="8" s="1"/>
  <c r="KB213" i="8" s="1"/>
  <c r="KB57" i="8" s="1"/>
  <c r="KB102" i="8" s="1"/>
  <c r="KG190" i="11"/>
  <c r="KG156" i="11"/>
  <c r="KH224" i="11" s="1"/>
  <c r="KG230" i="11"/>
  <c r="KG232" i="11" s="1"/>
  <c r="KF98" i="12"/>
  <c r="KF194" i="11"/>
  <c r="KK118" i="11"/>
  <c r="KK120" i="11"/>
  <c r="KK113" i="11"/>
  <c r="KK121" i="11"/>
  <c r="KK115" i="11"/>
  <c r="KK117" i="11"/>
  <c r="KK119" i="11"/>
  <c r="KK116" i="11"/>
  <c r="KK114" i="11"/>
  <c r="KG82" i="12"/>
  <c r="KG81" i="12"/>
  <c r="KG78" i="12"/>
  <c r="KG85" i="12"/>
  <c r="KG84" i="12"/>
  <c r="KG80" i="12"/>
  <c r="KG77" i="12"/>
  <c r="KG83" i="12"/>
  <c r="KG79" i="12"/>
  <c r="JY198" i="8"/>
  <c r="JY154" i="8"/>
  <c r="JY182" i="8"/>
  <c r="JY188" i="8"/>
  <c r="JY192" i="8" s="1"/>
  <c r="JY133" i="8"/>
  <c r="JY209" i="8" s="1"/>
  <c r="JZ217" i="8" s="1"/>
  <c r="JZ61" i="8" s="1"/>
  <c r="KH105" i="11"/>
  <c r="KH106" i="11"/>
  <c r="KH102" i="11"/>
  <c r="KH104" i="11"/>
  <c r="KH108" i="11"/>
  <c r="KH110" i="11"/>
  <c r="KH103" i="11"/>
  <c r="KH107" i="11"/>
  <c r="KH109" i="11"/>
  <c r="KD115" i="8"/>
  <c r="KD116" i="8"/>
  <c r="KD113" i="8"/>
  <c r="KD119" i="8"/>
  <c r="KD118" i="8"/>
  <c r="KD120" i="8"/>
  <c r="KD114" i="8"/>
  <c r="KD117" i="8"/>
  <c r="KD121" i="8"/>
  <c r="KK128" i="11"/>
  <c r="KK126" i="11"/>
  <c r="KK125" i="11"/>
  <c r="KK129" i="11"/>
  <c r="KK130" i="11"/>
  <c r="KK131" i="11"/>
  <c r="KK127" i="11"/>
  <c r="KK124" i="11"/>
  <c r="KK182" i="11" s="1"/>
  <c r="KC156" i="8"/>
  <c r="KD224" i="8" s="1"/>
  <c r="KC190" i="8"/>
  <c r="KC200" i="8"/>
  <c r="KC184" i="8"/>
  <c r="KD226" i="8" s="1"/>
  <c r="KC144" i="8"/>
  <c r="KC211" i="8" s="1"/>
  <c r="KD219" i="8" s="1"/>
  <c r="KD63" i="8" s="1"/>
  <c r="KC85" i="9"/>
  <c r="KC78" i="9"/>
  <c r="KC84" i="9"/>
  <c r="KC83" i="9"/>
  <c r="KC82" i="9"/>
  <c r="KC80" i="9"/>
  <c r="KC79" i="9"/>
  <c r="KC81" i="9"/>
  <c r="KC77" i="9"/>
  <c r="FW259" i="11"/>
  <c r="FW251" i="11"/>
  <c r="FW257" i="11"/>
  <c r="FV259" i="8"/>
  <c r="FV257" i="8"/>
  <c r="FW245" i="8" s="1"/>
  <c r="FV251" i="8"/>
  <c r="HK50" i="2"/>
  <c r="KG144" i="11" l="1"/>
  <c r="KG211" i="11" s="1"/>
  <c r="KH219" i="11" s="1"/>
  <c r="KH63" i="11" s="1"/>
  <c r="KH139" i="11" s="1"/>
  <c r="KG184" i="11"/>
  <c r="KH226" i="11" s="1"/>
  <c r="KH230" i="11" s="1"/>
  <c r="KH232" i="11" s="1"/>
  <c r="KB103" i="8"/>
  <c r="KB107" i="8"/>
  <c r="KB108" i="8"/>
  <c r="KB104" i="8"/>
  <c r="KB110" i="8"/>
  <c r="KB109" i="8"/>
  <c r="KB105" i="8"/>
  <c r="KB106" i="8"/>
  <c r="KG194" i="11"/>
  <c r="KG98" i="12"/>
  <c r="KG86" i="12"/>
  <c r="KG102" i="12" s="1"/>
  <c r="KH104" i="12" s="1"/>
  <c r="KH42" i="12" s="1"/>
  <c r="KK122" i="11"/>
  <c r="KK207" i="11" s="1"/>
  <c r="KL215" i="11" s="1"/>
  <c r="KL59" i="11" s="1"/>
  <c r="KK154" i="11"/>
  <c r="KH111" i="11"/>
  <c r="KH205" i="11" s="1"/>
  <c r="KI213" i="11" s="1"/>
  <c r="KI57" i="11" s="1"/>
  <c r="KI107" i="11" s="1"/>
  <c r="KK188" i="11"/>
  <c r="KK192" i="11" s="1"/>
  <c r="JZ128" i="8"/>
  <c r="JZ126" i="8"/>
  <c r="JZ125" i="8"/>
  <c r="JZ124" i="8"/>
  <c r="JZ130" i="8"/>
  <c r="JZ127" i="8"/>
  <c r="JZ131" i="8"/>
  <c r="JZ132" i="8"/>
  <c r="JZ160" i="8" s="1"/>
  <c r="JZ129" i="8"/>
  <c r="KD122" i="8"/>
  <c r="KD207" i="8" s="1"/>
  <c r="KE215" i="8" s="1"/>
  <c r="KE59" i="8" s="1"/>
  <c r="KK198" i="11"/>
  <c r="KK133" i="11"/>
  <c r="KK209" i="11" s="1"/>
  <c r="KL217" i="11" s="1"/>
  <c r="KL61" i="11" s="1"/>
  <c r="KD135" i="8"/>
  <c r="KD141" i="8"/>
  <c r="KD143" i="8"/>
  <c r="KD162" i="8" s="1"/>
  <c r="KI228" i="8" s="1"/>
  <c r="KD137" i="8"/>
  <c r="KD138" i="8"/>
  <c r="KD140" i="8"/>
  <c r="KD136" i="8"/>
  <c r="KD139" i="8"/>
  <c r="KD142" i="8"/>
  <c r="KC194" i="8"/>
  <c r="KC98" i="9"/>
  <c r="KD230" i="8"/>
  <c r="KD232" i="8" s="1"/>
  <c r="KC86" i="9"/>
  <c r="KC102" i="9" s="1"/>
  <c r="KD104" i="9" s="1"/>
  <c r="KD42" i="9" s="1"/>
  <c r="FX245" i="11"/>
  <c r="FX253" i="11" s="1"/>
  <c r="FX243" i="11"/>
  <c r="FW253" i="8"/>
  <c r="FW243" i="8"/>
  <c r="HJ50" i="2"/>
  <c r="KH140" i="11" l="1"/>
  <c r="KH137" i="11"/>
  <c r="KH142" i="11"/>
  <c r="KH143" i="11"/>
  <c r="KH162" i="11" s="1"/>
  <c r="KM228" i="11" s="1"/>
  <c r="KH136" i="11"/>
  <c r="KH141" i="11"/>
  <c r="KH135" i="11"/>
  <c r="KH190" i="11" s="1"/>
  <c r="KH138" i="11"/>
  <c r="KH144" i="11" s="1"/>
  <c r="KH211" i="11" s="1"/>
  <c r="KI219" i="11" s="1"/>
  <c r="KI63" i="11" s="1"/>
  <c r="KB111" i="8"/>
  <c r="KB205" i="8" s="1"/>
  <c r="KC213" i="8" s="1"/>
  <c r="KC57" i="8" s="1"/>
  <c r="KC110" i="8" s="1"/>
  <c r="KH156" i="11"/>
  <c r="KI224" i="11" s="1"/>
  <c r="KL117" i="11"/>
  <c r="KL113" i="11"/>
  <c r="KL118" i="11"/>
  <c r="KL115" i="11"/>
  <c r="KL119" i="11"/>
  <c r="KL120" i="11"/>
  <c r="KL116" i="11"/>
  <c r="KL121" i="11"/>
  <c r="KL114" i="11"/>
  <c r="KH84" i="12"/>
  <c r="KH80" i="12"/>
  <c r="KH78" i="12"/>
  <c r="KH81" i="12"/>
  <c r="KH82" i="12"/>
  <c r="KH77" i="12"/>
  <c r="KH79" i="12"/>
  <c r="KH85" i="12"/>
  <c r="KH83" i="12"/>
  <c r="KI105" i="11"/>
  <c r="KI102" i="11"/>
  <c r="KI103" i="11"/>
  <c r="KI110" i="11"/>
  <c r="JZ133" i="8"/>
  <c r="JZ209" i="8" s="1"/>
  <c r="KA217" i="8" s="1"/>
  <c r="KA61" i="8" s="1"/>
  <c r="KA128" i="8" s="1"/>
  <c r="KI106" i="11"/>
  <c r="KI104" i="11"/>
  <c r="KI109" i="11"/>
  <c r="KI108" i="11"/>
  <c r="JZ198" i="8"/>
  <c r="JZ182" i="8"/>
  <c r="JZ154" i="8"/>
  <c r="JZ188" i="8"/>
  <c r="JZ192" i="8" s="1"/>
  <c r="KE120" i="8"/>
  <c r="KE119" i="8"/>
  <c r="KE116" i="8"/>
  <c r="KE113" i="8"/>
  <c r="KE118" i="8"/>
  <c r="KE114" i="8"/>
  <c r="KE121" i="8"/>
  <c r="KE115" i="8"/>
  <c r="KE117" i="8"/>
  <c r="KL128" i="11"/>
  <c r="KL125" i="11"/>
  <c r="KL126" i="11"/>
  <c r="KL124" i="11"/>
  <c r="KL129" i="11"/>
  <c r="KL131" i="11"/>
  <c r="KL132" i="11"/>
  <c r="KL160" i="11" s="1"/>
  <c r="KL130" i="11"/>
  <c r="KL127" i="11"/>
  <c r="KD144" i="8"/>
  <c r="KD211" i="8" s="1"/>
  <c r="KE219" i="8" s="1"/>
  <c r="KE63" i="8" s="1"/>
  <c r="KD156" i="8"/>
  <c r="KE224" i="8" s="1"/>
  <c r="KD184" i="8"/>
  <c r="KE226" i="8" s="1"/>
  <c r="KE230" i="8" s="1"/>
  <c r="KE232" i="8" s="1"/>
  <c r="KD200" i="8"/>
  <c r="KD190" i="8"/>
  <c r="KD83" i="9"/>
  <c r="KD82" i="9"/>
  <c r="KD80" i="9"/>
  <c r="KD77" i="9"/>
  <c r="KD84" i="9"/>
  <c r="KD79" i="9"/>
  <c r="KD78" i="9"/>
  <c r="KD85" i="9"/>
  <c r="KD81" i="9"/>
  <c r="FX255" i="11"/>
  <c r="FX247" i="11" s="1"/>
  <c r="FX249" i="11" s="1"/>
  <c r="FX257" i="11" s="1"/>
  <c r="FY245" i="11" s="1"/>
  <c r="FW255" i="8"/>
  <c r="FW247" i="8" s="1"/>
  <c r="FW249" i="8" s="1"/>
  <c r="FW257" i="8" s="1"/>
  <c r="HI50" i="2"/>
  <c r="KH200" i="11" l="1"/>
  <c r="KH184" i="11"/>
  <c r="KI226" i="11" s="1"/>
  <c r="KI230" i="11" s="1"/>
  <c r="KI232" i="11" s="1"/>
  <c r="KC106" i="8"/>
  <c r="KC104" i="8"/>
  <c r="KC102" i="8"/>
  <c r="KC108" i="8"/>
  <c r="KC105" i="8"/>
  <c r="KC103" i="8"/>
  <c r="KC109" i="8"/>
  <c r="KC107" i="8"/>
  <c r="KC111" i="8" s="1"/>
  <c r="KC205" i="8" s="1"/>
  <c r="KD213" i="8" s="1"/>
  <c r="KD57" i="8" s="1"/>
  <c r="KI136" i="11"/>
  <c r="KI143" i="11"/>
  <c r="KI162" i="11" s="1"/>
  <c r="KN228" i="11" s="1"/>
  <c r="KI139" i="11"/>
  <c r="KI138" i="11"/>
  <c r="KI142" i="11"/>
  <c r="KI141" i="11"/>
  <c r="KI135" i="11"/>
  <c r="KI137" i="11"/>
  <c r="KI140" i="11"/>
  <c r="KL122" i="11"/>
  <c r="KL207" i="11" s="1"/>
  <c r="KM215" i="11" s="1"/>
  <c r="KM59" i="11" s="1"/>
  <c r="KM114" i="11" s="1"/>
  <c r="KH98" i="12"/>
  <c r="KH194" i="11"/>
  <c r="KH86" i="12"/>
  <c r="KH102" i="12" s="1"/>
  <c r="KI104" i="12" s="1"/>
  <c r="KI42" i="12" s="1"/>
  <c r="KA126" i="8"/>
  <c r="KA125" i="8"/>
  <c r="KA130" i="8"/>
  <c r="KA131" i="8"/>
  <c r="KA124" i="8"/>
  <c r="KA198" i="8" s="1"/>
  <c r="KA129" i="8"/>
  <c r="KA127" i="8"/>
  <c r="KA132" i="8"/>
  <c r="KA160" i="8" s="1"/>
  <c r="KI111" i="11"/>
  <c r="KI205" i="11" s="1"/>
  <c r="KJ213" i="11" s="1"/>
  <c r="KJ57" i="11" s="1"/>
  <c r="KE122" i="8"/>
  <c r="KE207" i="8" s="1"/>
  <c r="KF215" i="8" s="1"/>
  <c r="KF59" i="8" s="1"/>
  <c r="KL198" i="11"/>
  <c r="KL154" i="11"/>
  <c r="KL182" i="11"/>
  <c r="KL188" i="11"/>
  <c r="KL192" i="11" s="1"/>
  <c r="KL133" i="11"/>
  <c r="KL209" i="11" s="1"/>
  <c r="KM217" i="11" s="1"/>
  <c r="KM61" i="11" s="1"/>
  <c r="KD194" i="8"/>
  <c r="KD98" i="9"/>
  <c r="KE135" i="8"/>
  <c r="KE138" i="8"/>
  <c r="KE137" i="8"/>
  <c r="KE140" i="8"/>
  <c r="KE136" i="8"/>
  <c r="KE142" i="8"/>
  <c r="KE139" i="8"/>
  <c r="KE141" i="8"/>
  <c r="KE143" i="8"/>
  <c r="KE162" i="8" s="1"/>
  <c r="KJ228" i="8" s="1"/>
  <c r="KD86" i="9"/>
  <c r="KD102" i="9" s="1"/>
  <c r="KE104" i="9" s="1"/>
  <c r="KE42" i="9" s="1"/>
  <c r="FX259" i="11"/>
  <c r="FX251" i="11"/>
  <c r="FY243" i="11" s="1"/>
  <c r="FW259" i="8"/>
  <c r="FX245" i="8"/>
  <c r="FW251" i="8"/>
  <c r="HH50" i="2"/>
  <c r="KA182" i="8" l="1"/>
  <c r="KA188" i="8"/>
  <c r="KA192" i="8" s="1"/>
  <c r="KM113" i="11"/>
  <c r="KM117" i="11"/>
  <c r="KI144" i="11"/>
  <c r="KI211" i="11" s="1"/>
  <c r="KJ219" i="11" s="1"/>
  <c r="KJ63" i="11" s="1"/>
  <c r="KM115" i="11"/>
  <c r="KM116" i="11"/>
  <c r="KM120" i="11"/>
  <c r="KM121" i="11"/>
  <c r="KM119" i="11"/>
  <c r="KM118" i="11"/>
  <c r="KI184" i="11"/>
  <c r="KJ226" i="11" s="1"/>
  <c r="KI200" i="11"/>
  <c r="KI156" i="11"/>
  <c r="KJ224" i="11" s="1"/>
  <c r="KI190" i="11"/>
  <c r="KI83" i="12"/>
  <c r="KI84" i="12"/>
  <c r="KI78" i="12"/>
  <c r="KI82" i="12"/>
  <c r="KI80" i="12"/>
  <c r="KI77" i="12"/>
  <c r="KI79" i="12"/>
  <c r="KI85" i="12"/>
  <c r="KI81" i="12"/>
  <c r="KA133" i="8"/>
  <c r="KA209" i="8" s="1"/>
  <c r="KB217" i="8" s="1"/>
  <c r="KB61" i="8" s="1"/>
  <c r="KB129" i="8" s="1"/>
  <c r="KA154" i="8"/>
  <c r="KJ103" i="11"/>
  <c r="KJ104" i="11"/>
  <c r="KJ102" i="11"/>
  <c r="KJ106" i="11"/>
  <c r="KJ109" i="11"/>
  <c r="KJ110" i="11"/>
  <c r="KJ105" i="11"/>
  <c r="KJ108" i="11"/>
  <c r="KJ107" i="11"/>
  <c r="KD108" i="8"/>
  <c r="KD104" i="8"/>
  <c r="KD110" i="8"/>
  <c r="KD109" i="8"/>
  <c r="KD107" i="8"/>
  <c r="KD102" i="8"/>
  <c r="KD103" i="8"/>
  <c r="KD106" i="8"/>
  <c r="KD105" i="8"/>
  <c r="KF120" i="8"/>
  <c r="KF119" i="8"/>
  <c r="KF115" i="8"/>
  <c r="KF118" i="8"/>
  <c r="KF114" i="8"/>
  <c r="KF116" i="8"/>
  <c r="KF121" i="8"/>
  <c r="KF117" i="8"/>
  <c r="KF113" i="8"/>
  <c r="KM128" i="11"/>
  <c r="KM132" i="11"/>
  <c r="KM160" i="11" s="1"/>
  <c r="KM125" i="11"/>
  <c r="KM124" i="11"/>
  <c r="KM130" i="11"/>
  <c r="KM131" i="11"/>
  <c r="KM129" i="11"/>
  <c r="KM126" i="11"/>
  <c r="KM127" i="11"/>
  <c r="KE144" i="8"/>
  <c r="KE211" i="8" s="1"/>
  <c r="KF219" i="8" s="1"/>
  <c r="KF63" i="8" s="1"/>
  <c r="KE200" i="8"/>
  <c r="KE190" i="8"/>
  <c r="KE184" i="8"/>
  <c r="KF226" i="8" s="1"/>
  <c r="KE156" i="8"/>
  <c r="KF224" i="8" s="1"/>
  <c r="KE78" i="9"/>
  <c r="KE77" i="9"/>
  <c r="KE84" i="9"/>
  <c r="KE83" i="9"/>
  <c r="KE80" i="9"/>
  <c r="KE82" i="9"/>
  <c r="KE79" i="9"/>
  <c r="KE81" i="9"/>
  <c r="KE85" i="9"/>
  <c r="FY253" i="11"/>
  <c r="FY255" i="11" s="1"/>
  <c r="FY247" i="11" s="1"/>
  <c r="FY249" i="11" s="1"/>
  <c r="FY257" i="11" s="1"/>
  <c r="FZ245" i="11" s="1"/>
  <c r="FX243" i="8"/>
  <c r="FX253" i="8"/>
  <c r="HG50" i="2"/>
  <c r="KJ230" i="11" l="1"/>
  <c r="KJ232" i="11" s="1"/>
  <c r="KM122" i="11"/>
  <c r="KM207" i="11" s="1"/>
  <c r="KN215" i="11" s="1"/>
  <c r="KN59" i="11" s="1"/>
  <c r="KJ138" i="11"/>
  <c r="KJ139" i="11"/>
  <c r="KJ136" i="11"/>
  <c r="KJ135" i="11"/>
  <c r="KJ142" i="11"/>
  <c r="KJ137" i="11"/>
  <c r="KJ141" i="11"/>
  <c r="KJ140" i="11"/>
  <c r="KJ143" i="11"/>
  <c r="KJ162" i="11" s="1"/>
  <c r="KO228" i="11" s="1"/>
  <c r="KI194" i="11"/>
  <c r="KI98" i="12"/>
  <c r="KI86" i="12"/>
  <c r="KI102" i="12" s="1"/>
  <c r="KJ104" i="12" s="1"/>
  <c r="KJ42" i="12" s="1"/>
  <c r="KB124" i="8"/>
  <c r="KB188" i="8" s="1"/>
  <c r="KB192" i="8" s="1"/>
  <c r="KB127" i="8"/>
  <c r="KB128" i="8"/>
  <c r="KB132" i="8"/>
  <c r="KB160" i="8" s="1"/>
  <c r="KB130" i="8"/>
  <c r="KB131" i="8"/>
  <c r="KB126" i="8"/>
  <c r="KB125" i="8"/>
  <c r="KJ111" i="11"/>
  <c r="KJ205" i="11" s="1"/>
  <c r="KK213" i="11" s="1"/>
  <c r="KK57" i="11" s="1"/>
  <c r="KB154" i="8"/>
  <c r="KD111" i="8"/>
  <c r="KD205" i="8" s="1"/>
  <c r="KE213" i="8" s="1"/>
  <c r="KE57" i="8" s="1"/>
  <c r="KF122" i="8"/>
  <c r="KF207" i="8" s="1"/>
  <c r="KG215" i="8" s="1"/>
  <c r="KG59" i="8" s="1"/>
  <c r="KM133" i="11"/>
  <c r="KM209" i="11" s="1"/>
  <c r="KN217" i="11" s="1"/>
  <c r="KN61" i="11" s="1"/>
  <c r="KN131" i="11" s="1"/>
  <c r="KM198" i="11"/>
  <c r="KM188" i="11"/>
  <c r="KM192" i="11" s="1"/>
  <c r="KM182" i="11"/>
  <c r="KM154" i="11"/>
  <c r="KF230" i="8"/>
  <c r="KF232" i="8" s="1"/>
  <c r="KE194" i="8"/>
  <c r="KE98" i="9"/>
  <c r="KF143" i="8"/>
  <c r="KF162" i="8" s="1"/>
  <c r="KK228" i="8" s="1"/>
  <c r="KF139" i="8"/>
  <c r="KF137" i="8"/>
  <c r="KF135" i="8"/>
  <c r="KF142" i="8"/>
  <c r="KF140" i="8"/>
  <c r="KF141" i="8"/>
  <c r="KF136" i="8"/>
  <c r="KF138" i="8"/>
  <c r="KE86" i="9"/>
  <c r="KE102" i="9" s="1"/>
  <c r="KF104" i="9" s="1"/>
  <c r="KF42" i="9" s="1"/>
  <c r="FY251" i="11"/>
  <c r="FY259" i="11"/>
  <c r="FX255" i="8"/>
  <c r="FX247" i="8" s="1"/>
  <c r="FX249" i="8" s="1"/>
  <c r="FX257" i="8" s="1"/>
  <c r="FY245" i="8" s="1"/>
  <c r="HF50" i="2"/>
  <c r="KB198" i="8" l="1"/>
  <c r="KB182" i="8"/>
  <c r="KB133" i="8"/>
  <c r="KB209" i="8" s="1"/>
  <c r="KC217" i="8" s="1"/>
  <c r="KC61" i="8" s="1"/>
  <c r="KC125" i="8" s="1"/>
  <c r="KJ144" i="11"/>
  <c r="KJ211" i="11" s="1"/>
  <c r="KK219" i="11" s="1"/>
  <c r="KK63" i="11" s="1"/>
  <c r="KK139" i="11" s="1"/>
  <c r="KN116" i="11"/>
  <c r="KN121" i="11"/>
  <c r="KN117" i="11"/>
  <c r="KN118" i="11"/>
  <c r="KN113" i="11"/>
  <c r="KN114" i="11"/>
  <c r="KN115" i="11"/>
  <c r="KN119" i="11"/>
  <c r="KN120" i="11"/>
  <c r="KJ184" i="11"/>
  <c r="KK226" i="11" s="1"/>
  <c r="KJ200" i="11"/>
  <c r="KJ156" i="11"/>
  <c r="KK224" i="11" s="1"/>
  <c r="KJ190" i="11"/>
  <c r="KJ81" i="12"/>
  <c r="KJ77" i="12"/>
  <c r="KJ78" i="12"/>
  <c r="KJ83" i="12"/>
  <c r="KJ79" i="12"/>
  <c r="KJ82" i="12"/>
  <c r="KJ80" i="12"/>
  <c r="KJ85" i="12"/>
  <c r="KJ84" i="12"/>
  <c r="KK105" i="11"/>
  <c r="KK102" i="11"/>
  <c r="KK107" i="11"/>
  <c r="KK110" i="11"/>
  <c r="KK108" i="11"/>
  <c r="KK109" i="11"/>
  <c r="KK106" i="11"/>
  <c r="KK104" i="11"/>
  <c r="KK103" i="11"/>
  <c r="KE109" i="8"/>
  <c r="KE106" i="8"/>
  <c r="KE104" i="8"/>
  <c r="KE110" i="8"/>
  <c r="KE107" i="8"/>
  <c r="KE105" i="8"/>
  <c r="KE103" i="8"/>
  <c r="KE108" i="8"/>
  <c r="KE102" i="8"/>
  <c r="KG121" i="8"/>
  <c r="KG115" i="8"/>
  <c r="KG114" i="8"/>
  <c r="KG118" i="8"/>
  <c r="KG119" i="8"/>
  <c r="KG113" i="8"/>
  <c r="KG120" i="8"/>
  <c r="KG117" i="8"/>
  <c r="KG116" i="8"/>
  <c r="KN126" i="11"/>
  <c r="KN132" i="11"/>
  <c r="KN160" i="11" s="1"/>
  <c r="KN130" i="11"/>
  <c r="KN125" i="11"/>
  <c r="KN128" i="11"/>
  <c r="KN127" i="11"/>
  <c r="KN129" i="11"/>
  <c r="KN124" i="11"/>
  <c r="KN154" i="11" s="1"/>
  <c r="KF144" i="8"/>
  <c r="KF211" i="8" s="1"/>
  <c r="KG219" i="8" s="1"/>
  <c r="KG63" i="8" s="1"/>
  <c r="KF184" i="8"/>
  <c r="KG226" i="8" s="1"/>
  <c r="KF190" i="8"/>
  <c r="KF200" i="8"/>
  <c r="KF156" i="8"/>
  <c r="KG224" i="8" s="1"/>
  <c r="KF77" i="9"/>
  <c r="KF80" i="9"/>
  <c r="KF83" i="9"/>
  <c r="KF81" i="9"/>
  <c r="KF79" i="9"/>
  <c r="KF82" i="9"/>
  <c r="KF84" i="9"/>
  <c r="KF85" i="9"/>
  <c r="KF78" i="9"/>
  <c r="FZ243" i="11"/>
  <c r="FZ253" i="11"/>
  <c r="FX259" i="8"/>
  <c r="FX251" i="8"/>
  <c r="FY243" i="8" s="1"/>
  <c r="HE50" i="2"/>
  <c r="KC126" i="8" l="1"/>
  <c r="KC130" i="8"/>
  <c r="KK142" i="11"/>
  <c r="KK141" i="11"/>
  <c r="KC128" i="8"/>
  <c r="KK135" i="11"/>
  <c r="KK190" i="11" s="1"/>
  <c r="KK138" i="11"/>
  <c r="KC132" i="8"/>
  <c r="KC160" i="8" s="1"/>
  <c r="KK137" i="11"/>
  <c r="KK140" i="11"/>
  <c r="KC124" i="8"/>
  <c r="KC182" i="8" s="1"/>
  <c r="KC131" i="8"/>
  <c r="KK136" i="11"/>
  <c r="KC129" i="8"/>
  <c r="KC127" i="8"/>
  <c r="KK143" i="11"/>
  <c r="KK162" i="11" s="1"/>
  <c r="KP228" i="11" s="1"/>
  <c r="KN122" i="11"/>
  <c r="KN207" i="11" s="1"/>
  <c r="KO215" i="11" s="1"/>
  <c r="KO59" i="11" s="1"/>
  <c r="KJ98" i="12"/>
  <c r="KJ194" i="11"/>
  <c r="KK230" i="11"/>
  <c r="KK232" i="11" s="1"/>
  <c r="KJ86" i="12"/>
  <c r="KJ102" i="12" s="1"/>
  <c r="KK104" i="12" s="1"/>
  <c r="KK42" i="12" s="1"/>
  <c r="KN133" i="11"/>
  <c r="KN209" i="11" s="1"/>
  <c r="KO217" i="11" s="1"/>
  <c r="KO61" i="11" s="1"/>
  <c r="KO124" i="11" s="1"/>
  <c r="KN198" i="11"/>
  <c r="KN188" i="11"/>
  <c r="KN192" i="11" s="1"/>
  <c r="KK111" i="11"/>
  <c r="KK205" i="11" s="1"/>
  <c r="KL213" i="11" s="1"/>
  <c r="KL57" i="11" s="1"/>
  <c r="KC198" i="8"/>
  <c r="KC154" i="8"/>
  <c r="KC188" i="8"/>
  <c r="KC192" i="8" s="1"/>
  <c r="KC133" i="8"/>
  <c r="KC209" i="8" s="1"/>
  <c r="KD217" i="8" s="1"/>
  <c r="KD61" i="8" s="1"/>
  <c r="KN182" i="11"/>
  <c r="KE111" i="8"/>
  <c r="KE205" i="8" s="1"/>
  <c r="KF213" i="8" s="1"/>
  <c r="KF57" i="8" s="1"/>
  <c r="KF110" i="8" s="1"/>
  <c r="KG122" i="8"/>
  <c r="KG207" i="8" s="1"/>
  <c r="KH215" i="8" s="1"/>
  <c r="KH59" i="8" s="1"/>
  <c r="KG230" i="8"/>
  <c r="KG232" i="8" s="1"/>
  <c r="KF194" i="8"/>
  <c r="KF98" i="9"/>
  <c r="KG141" i="8"/>
  <c r="KG139" i="8"/>
  <c r="KG135" i="8"/>
  <c r="KG143" i="8"/>
  <c r="KG162" i="8" s="1"/>
  <c r="KL228" i="8" s="1"/>
  <c r="KG137" i="8"/>
  <c r="KG136" i="8"/>
  <c r="KG142" i="8"/>
  <c r="KG140" i="8"/>
  <c r="KG138" i="8"/>
  <c r="KF86" i="9"/>
  <c r="KF102" i="9" s="1"/>
  <c r="KG104" i="9" s="1"/>
  <c r="KG42" i="9" s="1"/>
  <c r="FZ255" i="11"/>
  <c r="FZ247" i="11" s="1"/>
  <c r="FZ249" i="11" s="1"/>
  <c r="FZ257" i="11" s="1"/>
  <c r="GA245" i="11" s="1"/>
  <c r="FY253" i="8"/>
  <c r="HD50" i="2"/>
  <c r="KK144" i="11" l="1"/>
  <c r="KK211" i="11" s="1"/>
  <c r="KL219" i="11" s="1"/>
  <c r="KL63" i="11" s="1"/>
  <c r="KL139" i="11" s="1"/>
  <c r="KK184" i="11"/>
  <c r="KL226" i="11" s="1"/>
  <c r="KK200" i="11"/>
  <c r="KK156" i="11"/>
  <c r="KL224" i="11" s="1"/>
  <c r="KO113" i="11"/>
  <c r="KO120" i="11"/>
  <c r="KO119" i="11"/>
  <c r="KO117" i="11"/>
  <c r="KO121" i="11"/>
  <c r="KO116" i="11"/>
  <c r="KO118" i="11"/>
  <c r="KO114" i="11"/>
  <c r="KO115" i="11"/>
  <c r="KK194" i="11"/>
  <c r="KK98" i="12"/>
  <c r="KK78" i="12"/>
  <c r="KK83" i="12"/>
  <c r="KK80" i="12"/>
  <c r="KK81" i="12"/>
  <c r="KK85" i="12"/>
  <c r="KK82" i="12"/>
  <c r="KK84" i="12"/>
  <c r="KK79" i="12"/>
  <c r="KK77" i="12"/>
  <c r="KO128" i="11"/>
  <c r="KO127" i="11"/>
  <c r="KO132" i="11"/>
  <c r="KO160" i="11" s="1"/>
  <c r="KO125" i="11"/>
  <c r="KO129" i="11"/>
  <c r="KO131" i="11"/>
  <c r="KO130" i="11"/>
  <c r="KO126" i="11"/>
  <c r="KL103" i="11"/>
  <c r="KL107" i="11"/>
  <c r="KL104" i="11"/>
  <c r="KL109" i="11"/>
  <c r="KL108" i="11"/>
  <c r="KL102" i="11"/>
  <c r="KL110" i="11"/>
  <c r="KL106" i="11"/>
  <c r="KL105" i="11"/>
  <c r="KF106" i="8"/>
  <c r="KF107" i="8"/>
  <c r="KF104" i="8"/>
  <c r="KF105" i="8"/>
  <c r="KF108" i="8"/>
  <c r="KF103" i="8"/>
  <c r="KF102" i="8"/>
  <c r="KD127" i="8"/>
  <c r="KD130" i="8"/>
  <c r="KD132" i="8"/>
  <c r="KD160" i="8" s="1"/>
  <c r="KD125" i="8"/>
  <c r="KD124" i="8"/>
  <c r="KD128" i="8"/>
  <c r="KD129" i="8"/>
  <c r="KD126" i="8"/>
  <c r="KD131" i="8"/>
  <c r="KF109" i="8"/>
  <c r="KH113" i="8"/>
  <c r="KH116" i="8"/>
  <c r="KH118" i="8"/>
  <c r="KH114" i="8"/>
  <c r="KH117" i="8"/>
  <c r="KH115" i="8"/>
  <c r="KH120" i="8"/>
  <c r="KH121" i="8"/>
  <c r="KH119" i="8"/>
  <c r="KO182" i="11"/>
  <c r="KO188" i="11"/>
  <c r="KO192" i="11" s="1"/>
  <c r="KO154" i="11"/>
  <c r="KO198" i="11"/>
  <c r="KG144" i="8"/>
  <c r="KG211" i="8" s="1"/>
  <c r="KH219" i="8" s="1"/>
  <c r="KH63" i="8" s="1"/>
  <c r="KG156" i="8"/>
  <c r="KH224" i="8" s="1"/>
  <c r="KG184" i="8"/>
  <c r="KH226" i="8" s="1"/>
  <c r="KG200" i="8"/>
  <c r="KG190" i="8"/>
  <c r="KG77" i="9"/>
  <c r="KG82" i="9"/>
  <c r="KG79" i="9"/>
  <c r="KG84" i="9"/>
  <c r="KG80" i="9"/>
  <c r="KG85" i="9"/>
  <c r="KG83" i="9"/>
  <c r="KG81" i="9"/>
  <c r="KG78" i="9"/>
  <c r="FZ259" i="11"/>
  <c r="FZ251" i="11"/>
  <c r="FY255" i="8"/>
  <c r="FY247" i="8" s="1"/>
  <c r="FY249" i="8" s="1"/>
  <c r="HC50" i="2"/>
  <c r="KL143" i="11" l="1"/>
  <c r="KL162" i="11" s="1"/>
  <c r="KQ228" i="11" s="1"/>
  <c r="KL137" i="11"/>
  <c r="KL138" i="11"/>
  <c r="KL141" i="11"/>
  <c r="KL140" i="11"/>
  <c r="KL142" i="11"/>
  <c r="KL136" i="11"/>
  <c r="KL135" i="11"/>
  <c r="KL200" i="11" s="1"/>
  <c r="KL230" i="11"/>
  <c r="KL232" i="11" s="1"/>
  <c r="KO122" i="11"/>
  <c r="KO207" i="11" s="1"/>
  <c r="KP215" i="11" s="1"/>
  <c r="KP59" i="11" s="1"/>
  <c r="KP121" i="11" s="1"/>
  <c r="KO133" i="11"/>
  <c r="KO209" i="11" s="1"/>
  <c r="KP217" i="11" s="1"/>
  <c r="KP61" i="11" s="1"/>
  <c r="KP129" i="11" s="1"/>
  <c r="KL144" i="11"/>
  <c r="KL211" i="11" s="1"/>
  <c r="KM219" i="11" s="1"/>
  <c r="KM63" i="11" s="1"/>
  <c r="KK86" i="12"/>
  <c r="KK102" i="12" s="1"/>
  <c r="KL104" i="12" s="1"/>
  <c r="KL42" i="12" s="1"/>
  <c r="KL111" i="11"/>
  <c r="KL205" i="11" s="1"/>
  <c r="KM213" i="11" s="1"/>
  <c r="KM57" i="11" s="1"/>
  <c r="KD133" i="8"/>
  <c r="KD209" i="8" s="1"/>
  <c r="KE217" i="8" s="1"/>
  <c r="KE61" i="8" s="1"/>
  <c r="KD182" i="8"/>
  <c r="KD188" i="8"/>
  <c r="KD192" i="8" s="1"/>
  <c r="KD154" i="8"/>
  <c r="KD198" i="8"/>
  <c r="KF111" i="8"/>
  <c r="KF205" i="8" s="1"/>
  <c r="KG213" i="8" s="1"/>
  <c r="KG57" i="8" s="1"/>
  <c r="KH122" i="8"/>
  <c r="KH207" i="8" s="1"/>
  <c r="KI215" i="8" s="1"/>
  <c r="KI59" i="8" s="1"/>
  <c r="KH230" i="8"/>
  <c r="KH232" i="8" s="1"/>
  <c r="KH139" i="8"/>
  <c r="KH143" i="8"/>
  <c r="KH162" i="8" s="1"/>
  <c r="KM228" i="8" s="1"/>
  <c r="KH138" i="8"/>
  <c r="KH141" i="8"/>
  <c r="KH135" i="8"/>
  <c r="KH136" i="8"/>
  <c r="KH137" i="8"/>
  <c r="KH140" i="8"/>
  <c r="KH142" i="8"/>
  <c r="KG194" i="8"/>
  <c r="KG98" i="9"/>
  <c r="KG86" i="9"/>
  <c r="KG102" i="9" s="1"/>
  <c r="KH104" i="9" s="1"/>
  <c r="KH42" i="9" s="1"/>
  <c r="GA243" i="11"/>
  <c r="GA253" i="11"/>
  <c r="FY259" i="8"/>
  <c r="FY257" i="8"/>
  <c r="FZ245" i="8" s="1"/>
  <c r="FY251" i="8"/>
  <c r="HB50" i="2"/>
  <c r="KL190" i="11" l="1"/>
  <c r="KL156" i="11"/>
  <c r="KM224" i="11" s="1"/>
  <c r="KM230" i="11" s="1"/>
  <c r="KM232" i="11" s="1"/>
  <c r="KL184" i="11"/>
  <c r="KM226" i="11" s="1"/>
  <c r="KP117" i="11"/>
  <c r="KP119" i="11"/>
  <c r="KP116" i="11"/>
  <c r="KP114" i="11"/>
  <c r="KP115" i="11"/>
  <c r="KP120" i="11"/>
  <c r="KP118" i="11"/>
  <c r="KP122" i="11" s="1"/>
  <c r="KP207" i="11" s="1"/>
  <c r="KQ215" i="11" s="1"/>
  <c r="KQ59" i="11" s="1"/>
  <c r="KP113" i="11"/>
  <c r="KP127" i="11"/>
  <c r="KP125" i="11"/>
  <c r="KP124" i="11"/>
  <c r="KP131" i="11"/>
  <c r="KP132" i="11"/>
  <c r="KP160" i="11" s="1"/>
  <c r="KP128" i="11"/>
  <c r="KP130" i="11"/>
  <c r="KM137" i="11"/>
  <c r="KM143" i="11"/>
  <c r="KM162" i="11" s="1"/>
  <c r="KR228" i="11" s="1"/>
  <c r="KM135" i="11"/>
  <c r="KM138" i="11"/>
  <c r="KM136" i="11"/>
  <c r="KM140" i="11"/>
  <c r="KM141" i="11"/>
  <c r="KM142" i="11"/>
  <c r="KM139" i="11"/>
  <c r="KP126" i="11"/>
  <c r="KL98" i="12"/>
  <c r="KL194" i="11"/>
  <c r="KL79" i="12"/>
  <c r="KL80" i="12"/>
  <c r="KL77" i="12"/>
  <c r="KL78" i="12"/>
  <c r="KL83" i="12"/>
  <c r="KL82" i="12"/>
  <c r="KL84" i="12"/>
  <c r="KL85" i="12"/>
  <c r="KL81" i="12"/>
  <c r="KM107" i="11"/>
  <c r="KM104" i="11"/>
  <c r="KM105" i="11"/>
  <c r="KM103" i="11"/>
  <c r="KM110" i="11"/>
  <c r="KM102" i="11"/>
  <c r="KM106" i="11"/>
  <c r="KM109" i="11"/>
  <c r="KM108" i="11"/>
  <c r="KE132" i="8"/>
  <c r="KE160" i="8" s="1"/>
  <c r="KE129" i="8"/>
  <c r="KE124" i="8"/>
  <c r="KE128" i="8"/>
  <c r="KE127" i="8"/>
  <c r="KE126" i="8"/>
  <c r="KE131" i="8"/>
  <c r="KE130" i="8"/>
  <c r="KE125" i="8"/>
  <c r="KG108" i="8"/>
  <c r="KG105" i="8"/>
  <c r="KG106" i="8"/>
  <c r="KG110" i="8"/>
  <c r="KG109" i="8"/>
  <c r="KG107" i="8"/>
  <c r="KG102" i="8"/>
  <c r="KG103" i="8"/>
  <c r="KG104" i="8"/>
  <c r="KI114" i="8"/>
  <c r="KI121" i="8"/>
  <c r="KI116" i="8"/>
  <c r="KI113" i="8"/>
  <c r="KI117" i="8"/>
  <c r="KI119" i="8"/>
  <c r="KI115" i="8"/>
  <c r="KI118" i="8"/>
  <c r="KI120" i="8"/>
  <c r="KP133" i="11"/>
  <c r="KP209" i="11" s="1"/>
  <c r="KQ217" i="11" s="1"/>
  <c r="KQ61" i="11" s="1"/>
  <c r="KQ131" i="11" s="1"/>
  <c r="KP188" i="11"/>
  <c r="KP192" i="11" s="1"/>
  <c r="KP182" i="11"/>
  <c r="KP154" i="11"/>
  <c r="KP198" i="11"/>
  <c r="KH144" i="8"/>
  <c r="KH211" i="8" s="1"/>
  <c r="KI219" i="8" s="1"/>
  <c r="KI63" i="8" s="1"/>
  <c r="KH156" i="8"/>
  <c r="KI224" i="8" s="1"/>
  <c r="KH190" i="8"/>
  <c r="KH184" i="8"/>
  <c r="KI226" i="8" s="1"/>
  <c r="KI230" i="8" s="1"/>
  <c r="KI232" i="8" s="1"/>
  <c r="KH200" i="8"/>
  <c r="KH85" i="9"/>
  <c r="KH82" i="9"/>
  <c r="KH84" i="9"/>
  <c r="KH81" i="9"/>
  <c r="KH78" i="9"/>
  <c r="KH77" i="9"/>
  <c r="KH83" i="9"/>
  <c r="KH80" i="9"/>
  <c r="KH79" i="9"/>
  <c r="GA255" i="11"/>
  <c r="GA247" i="11" s="1"/>
  <c r="GA249" i="11" s="1"/>
  <c r="GA257" i="11" s="1"/>
  <c r="GB245" i="11" s="1"/>
  <c r="FZ243" i="8"/>
  <c r="FZ253" i="8"/>
  <c r="HA50" i="2"/>
  <c r="KQ121" i="11" l="1"/>
  <c r="KQ113" i="11"/>
  <c r="KQ117" i="11"/>
  <c r="KQ120" i="11"/>
  <c r="KQ115" i="11"/>
  <c r="KQ114" i="11"/>
  <c r="KQ118" i="11"/>
  <c r="KQ119" i="11"/>
  <c r="KQ116" i="11"/>
  <c r="KM144" i="11"/>
  <c r="KM211" i="11" s="1"/>
  <c r="KN219" i="11" s="1"/>
  <c r="KN63" i="11" s="1"/>
  <c r="KM184" i="11"/>
  <c r="KN226" i="11" s="1"/>
  <c r="KM156" i="11"/>
  <c r="KN224" i="11" s="1"/>
  <c r="KM190" i="11"/>
  <c r="KM200" i="11"/>
  <c r="KL86" i="12"/>
  <c r="KL102" i="12" s="1"/>
  <c r="KM104" i="12" s="1"/>
  <c r="KM42" i="12" s="1"/>
  <c r="KE133" i="8"/>
  <c r="KE209" i="8" s="1"/>
  <c r="KF217" i="8" s="1"/>
  <c r="KF61" i="8" s="1"/>
  <c r="KF132" i="8" s="1"/>
  <c r="KF160" i="8" s="1"/>
  <c r="KM111" i="11"/>
  <c r="KM205" i="11" s="1"/>
  <c r="KN213" i="11" s="1"/>
  <c r="KN57" i="11" s="1"/>
  <c r="KG111" i="8"/>
  <c r="KG205" i="8" s="1"/>
  <c r="KH213" i="8" s="1"/>
  <c r="KH57" i="8" s="1"/>
  <c r="KE182" i="8"/>
  <c r="KE198" i="8"/>
  <c r="KE188" i="8"/>
  <c r="KE192" i="8" s="1"/>
  <c r="KE154" i="8"/>
  <c r="KQ128" i="11"/>
  <c r="KQ125" i="11"/>
  <c r="KQ126" i="11"/>
  <c r="KI122" i="8"/>
  <c r="KI207" i="8" s="1"/>
  <c r="KJ215" i="8" s="1"/>
  <c r="KJ59" i="8" s="1"/>
  <c r="KQ127" i="11"/>
  <c r="KQ130" i="11"/>
  <c r="KQ124" i="11"/>
  <c r="KQ154" i="11" s="1"/>
  <c r="KQ129" i="11"/>
  <c r="KQ132" i="11"/>
  <c r="KQ160" i="11" s="1"/>
  <c r="KH194" i="8"/>
  <c r="KH98" i="9"/>
  <c r="KI143" i="8"/>
  <c r="KI162" i="8" s="1"/>
  <c r="KN228" i="8" s="1"/>
  <c r="KI139" i="8"/>
  <c r="KI142" i="8"/>
  <c r="KI141" i="8"/>
  <c r="KI138" i="8"/>
  <c r="KI135" i="8"/>
  <c r="KI136" i="8"/>
  <c r="KI137" i="8"/>
  <c r="KI140" i="8"/>
  <c r="KH86" i="9"/>
  <c r="KH102" i="9" s="1"/>
  <c r="KI104" i="9" s="1"/>
  <c r="KI42" i="9" s="1"/>
  <c r="GA251" i="11"/>
  <c r="GB253" i="11" s="1"/>
  <c r="GA259" i="11"/>
  <c r="FZ255" i="8"/>
  <c r="FZ247" i="8" s="1"/>
  <c r="FZ249" i="8" s="1"/>
  <c r="FZ257" i="8" s="1"/>
  <c r="GA245" i="8" s="1"/>
  <c r="GZ50" i="2"/>
  <c r="KN230" i="11" l="1"/>
  <c r="KN232" i="11" s="1"/>
  <c r="KN136" i="11"/>
  <c r="KN141" i="11"/>
  <c r="KN139" i="11"/>
  <c r="KN142" i="11"/>
  <c r="KN138" i="11"/>
  <c r="KN135" i="11"/>
  <c r="KN140" i="11"/>
  <c r="KN143" i="11"/>
  <c r="KN162" i="11" s="1"/>
  <c r="KS228" i="11" s="1"/>
  <c r="KN137" i="11"/>
  <c r="KQ188" i="11"/>
  <c r="KQ192" i="11" s="1"/>
  <c r="KQ122" i="11"/>
  <c r="KQ207" i="11" s="1"/>
  <c r="KR215" i="11" s="1"/>
  <c r="KR59" i="11" s="1"/>
  <c r="KM194" i="11"/>
  <c r="KM98" i="12"/>
  <c r="KM84" i="12"/>
  <c r="KM82" i="12"/>
  <c r="KM79" i="12"/>
  <c r="KM78" i="12"/>
  <c r="KM81" i="12"/>
  <c r="KM83" i="12"/>
  <c r="KM77" i="12"/>
  <c r="KM85" i="12"/>
  <c r="KM80" i="12"/>
  <c r="KF129" i="8"/>
  <c r="KF126" i="8"/>
  <c r="KF127" i="8"/>
  <c r="KN110" i="11"/>
  <c r="KN102" i="11"/>
  <c r="KN107" i="11"/>
  <c r="KN109" i="11"/>
  <c r="KN104" i="11"/>
  <c r="KN108" i="11"/>
  <c r="KN105" i="11"/>
  <c r="KN103" i="11"/>
  <c r="KN106" i="11"/>
  <c r="KF128" i="8"/>
  <c r="KF124" i="8"/>
  <c r="KF154" i="8" s="1"/>
  <c r="KF131" i="8"/>
  <c r="KF130" i="8"/>
  <c r="KF125" i="8"/>
  <c r="KQ133" i="11"/>
  <c r="KQ209" i="11" s="1"/>
  <c r="KR217" i="11" s="1"/>
  <c r="KR61" i="11" s="1"/>
  <c r="KR127" i="11" s="1"/>
  <c r="KQ198" i="11"/>
  <c r="KQ182" i="11"/>
  <c r="KH108" i="8"/>
  <c r="KH110" i="8"/>
  <c r="KH105" i="8"/>
  <c r="KH103" i="8"/>
  <c r="KH109" i="8"/>
  <c r="KH107" i="8"/>
  <c r="KH106" i="8"/>
  <c r="KH104" i="8"/>
  <c r="KH102" i="8"/>
  <c r="KJ113" i="8"/>
  <c r="KJ115" i="8"/>
  <c r="KJ117" i="8"/>
  <c r="KJ118" i="8"/>
  <c r="KJ120" i="8"/>
  <c r="KJ121" i="8"/>
  <c r="KJ114" i="8"/>
  <c r="KJ119" i="8"/>
  <c r="KJ116" i="8"/>
  <c r="KI144" i="8"/>
  <c r="KI211" i="8" s="1"/>
  <c r="KJ219" i="8" s="1"/>
  <c r="KJ63" i="8" s="1"/>
  <c r="KI190" i="8"/>
  <c r="KI184" i="8"/>
  <c r="KJ226" i="8" s="1"/>
  <c r="KJ230" i="8" s="1"/>
  <c r="KJ232" i="8" s="1"/>
  <c r="KI200" i="8"/>
  <c r="KI156" i="8"/>
  <c r="KJ224" i="8" s="1"/>
  <c r="KI78" i="9"/>
  <c r="KI82" i="9"/>
  <c r="KI85" i="9"/>
  <c r="KI77" i="9"/>
  <c r="KI83" i="9"/>
  <c r="KI81" i="9"/>
  <c r="KI84" i="9"/>
  <c r="KI79" i="9"/>
  <c r="KI80" i="9"/>
  <c r="GB243" i="11"/>
  <c r="GB255" i="11"/>
  <c r="GB247" i="11" s="1"/>
  <c r="GB249" i="11" s="1"/>
  <c r="GB257" i="11" s="1"/>
  <c r="GC245" i="11" s="1"/>
  <c r="FZ251" i="8"/>
  <c r="FZ259" i="8"/>
  <c r="GY50" i="2"/>
  <c r="KN200" i="11" l="1"/>
  <c r="KN184" i="11"/>
  <c r="KO226" i="11" s="1"/>
  <c r="KN190" i="11"/>
  <c r="KN156" i="11"/>
  <c r="KO224" i="11" s="1"/>
  <c r="KM86" i="12"/>
  <c r="KM102" i="12" s="1"/>
  <c r="KN104" i="12" s="1"/>
  <c r="KN42" i="12" s="1"/>
  <c r="KN79" i="12" s="1"/>
  <c r="KR114" i="11"/>
  <c r="KR119" i="11"/>
  <c r="KR115" i="11"/>
  <c r="KR117" i="11"/>
  <c r="KR120" i="11"/>
  <c r="KR121" i="11"/>
  <c r="KR118" i="11"/>
  <c r="KR116" i="11"/>
  <c r="KR113" i="11"/>
  <c r="KN144" i="11"/>
  <c r="KN211" i="11" s="1"/>
  <c r="KO219" i="11" s="1"/>
  <c r="KO63" i="11" s="1"/>
  <c r="KF133" i="8"/>
  <c r="KF209" i="8" s="1"/>
  <c r="KG217" i="8" s="1"/>
  <c r="KG61" i="8" s="1"/>
  <c r="KG128" i="8" s="1"/>
  <c r="KF182" i="8"/>
  <c r="KR130" i="11"/>
  <c r="KR129" i="11"/>
  <c r="KF198" i="8"/>
  <c r="KR131" i="11"/>
  <c r="KR132" i="11"/>
  <c r="KR160" i="11" s="1"/>
  <c r="KR125" i="11"/>
  <c r="KF188" i="8"/>
  <c r="KF192" i="8" s="1"/>
  <c r="KR126" i="11"/>
  <c r="KR124" i="11"/>
  <c r="KR188" i="11" s="1"/>
  <c r="KR192" i="11" s="1"/>
  <c r="KN111" i="11"/>
  <c r="KN205" i="11" s="1"/>
  <c r="KO213" i="11" s="1"/>
  <c r="KO57" i="11" s="1"/>
  <c r="KR128" i="11"/>
  <c r="KH111" i="8"/>
  <c r="KH205" i="8" s="1"/>
  <c r="KI213" i="8" s="1"/>
  <c r="KI57" i="8" s="1"/>
  <c r="KJ122" i="8"/>
  <c r="KJ207" i="8" s="1"/>
  <c r="KK215" i="8" s="1"/>
  <c r="KK59" i="8" s="1"/>
  <c r="KI194" i="8"/>
  <c r="KI98" i="9"/>
  <c r="KJ140" i="8"/>
  <c r="KJ138" i="8"/>
  <c r="KJ139" i="8"/>
  <c r="KJ142" i="8"/>
  <c r="KJ137" i="8"/>
  <c r="KJ141" i="8"/>
  <c r="KJ135" i="8"/>
  <c r="KJ143" i="8"/>
  <c r="KJ162" i="8" s="1"/>
  <c r="KO228" i="8" s="1"/>
  <c r="KJ136" i="8"/>
  <c r="KI86" i="9"/>
  <c r="KI102" i="9" s="1"/>
  <c r="KJ104" i="9" s="1"/>
  <c r="KJ42" i="9" s="1"/>
  <c r="KJ82" i="9" s="1"/>
  <c r="GB251" i="11"/>
  <c r="GB259" i="11"/>
  <c r="GA253" i="8"/>
  <c r="GA243" i="8"/>
  <c r="GX50" i="2"/>
  <c r="KN82" i="12" l="1"/>
  <c r="KN81" i="12"/>
  <c r="KN80" i="12"/>
  <c r="KN85" i="12"/>
  <c r="KN83" i="12"/>
  <c r="KR122" i="11"/>
  <c r="KR207" i="11" s="1"/>
  <c r="KS215" i="11" s="1"/>
  <c r="KS59" i="11" s="1"/>
  <c r="KN78" i="12"/>
  <c r="KN84" i="12"/>
  <c r="KN77" i="12"/>
  <c r="KO230" i="11"/>
  <c r="KO232" i="11" s="1"/>
  <c r="KO142" i="11"/>
  <c r="KO143" i="11"/>
  <c r="KO162" i="11" s="1"/>
  <c r="KT228" i="11" s="1"/>
  <c r="KO141" i="11"/>
  <c r="KO135" i="11"/>
  <c r="KO136" i="11"/>
  <c r="KO140" i="11"/>
  <c r="KO138" i="11"/>
  <c r="KO137" i="11"/>
  <c r="KO139" i="11"/>
  <c r="KN194" i="11"/>
  <c r="KN98" i="12"/>
  <c r="KR133" i="11"/>
  <c r="KR209" i="11" s="1"/>
  <c r="KS217" i="11" s="1"/>
  <c r="KS61" i="11" s="1"/>
  <c r="KS128" i="11" s="1"/>
  <c r="KG132" i="8"/>
  <c r="KG160" i="8" s="1"/>
  <c r="KG124" i="8"/>
  <c r="KG127" i="8"/>
  <c r="KG130" i="8"/>
  <c r="KG131" i="8"/>
  <c r="KG126" i="8"/>
  <c r="KG129" i="8"/>
  <c r="KG125" i="8"/>
  <c r="KN86" i="12"/>
  <c r="KN102" i="12" s="1"/>
  <c r="KO104" i="12" s="1"/>
  <c r="KO42" i="12" s="1"/>
  <c r="KR182" i="11"/>
  <c r="KR198" i="11"/>
  <c r="KR154" i="11"/>
  <c r="KO106" i="11"/>
  <c r="KO103" i="11"/>
  <c r="KO107" i="11"/>
  <c r="KO105" i="11"/>
  <c r="KO102" i="11"/>
  <c r="KO109" i="11"/>
  <c r="KO108" i="11"/>
  <c r="KO110" i="11"/>
  <c r="KO104" i="11"/>
  <c r="KG188" i="8"/>
  <c r="KG192" i="8" s="1"/>
  <c r="KG154" i="8"/>
  <c r="KG182" i="8"/>
  <c r="KG198" i="8"/>
  <c r="KI102" i="8"/>
  <c r="KI110" i="8"/>
  <c r="KI106" i="8"/>
  <c r="KI104" i="8"/>
  <c r="KI108" i="8"/>
  <c r="KI103" i="8"/>
  <c r="KI109" i="8"/>
  <c r="KI107" i="8"/>
  <c r="KI105" i="8"/>
  <c r="KK119" i="8"/>
  <c r="KK118" i="8"/>
  <c r="KK121" i="8"/>
  <c r="KK114" i="8"/>
  <c r="KK115" i="8"/>
  <c r="KK120" i="8"/>
  <c r="KK113" i="8"/>
  <c r="KK116" i="8"/>
  <c r="KK117" i="8"/>
  <c r="KJ83" i="9"/>
  <c r="KJ84" i="9"/>
  <c r="KJ79" i="9"/>
  <c r="KJ144" i="8"/>
  <c r="KJ211" i="8" s="1"/>
  <c r="KK219" i="8" s="1"/>
  <c r="KK63" i="8" s="1"/>
  <c r="KJ78" i="9"/>
  <c r="KJ200" i="8"/>
  <c r="KJ184" i="8"/>
  <c r="KK226" i="8" s="1"/>
  <c r="KJ190" i="8"/>
  <c r="KJ156" i="8"/>
  <c r="KK224" i="8" s="1"/>
  <c r="KJ81" i="9"/>
  <c r="KJ80" i="9"/>
  <c r="KJ85" i="9"/>
  <c r="KJ77" i="9"/>
  <c r="GC243" i="11"/>
  <c r="GC253" i="11"/>
  <c r="GA255" i="8"/>
  <c r="GA247" i="8" s="1"/>
  <c r="GA249" i="8" s="1"/>
  <c r="GA257" i="8" s="1"/>
  <c r="GB245" i="8" s="1"/>
  <c r="GW50" i="2"/>
  <c r="KS119" i="11" l="1"/>
  <c r="KS114" i="11"/>
  <c r="KS120" i="11"/>
  <c r="KS113" i="11"/>
  <c r="KS115" i="11"/>
  <c r="KS116" i="11"/>
  <c r="KS118" i="11"/>
  <c r="KS117" i="11"/>
  <c r="KS121" i="11"/>
  <c r="KO144" i="11"/>
  <c r="KO211" i="11" s="1"/>
  <c r="KP219" i="11" s="1"/>
  <c r="KP63" i="11" s="1"/>
  <c r="KO156" i="11"/>
  <c r="KP224" i="11" s="1"/>
  <c r="KO184" i="11"/>
  <c r="KP226" i="11" s="1"/>
  <c r="KO190" i="11"/>
  <c r="KO200" i="11"/>
  <c r="KS125" i="11"/>
  <c r="KS132" i="11"/>
  <c r="KS160" i="11" s="1"/>
  <c r="KS124" i="11"/>
  <c r="KS130" i="11"/>
  <c r="KS127" i="11"/>
  <c r="KS126" i="11"/>
  <c r="KS131" i="11"/>
  <c r="KS129" i="11"/>
  <c r="KS188" i="11"/>
  <c r="KS192" i="11" s="1"/>
  <c r="KS154" i="11"/>
  <c r="KO83" i="12"/>
  <c r="KO80" i="12"/>
  <c r="KO79" i="12"/>
  <c r="KO81" i="12"/>
  <c r="KO85" i="12"/>
  <c r="KO78" i="12"/>
  <c r="KO77" i="12"/>
  <c r="KO84" i="12"/>
  <c r="KO82" i="12"/>
  <c r="KG133" i="8"/>
  <c r="KG209" i="8" s="1"/>
  <c r="KH217" i="8" s="1"/>
  <c r="KH61" i="8" s="1"/>
  <c r="KO111" i="11"/>
  <c r="KO205" i="11" s="1"/>
  <c r="KP213" i="11" s="1"/>
  <c r="KP57" i="11" s="1"/>
  <c r="KP108" i="11" s="1"/>
  <c r="KK122" i="8"/>
  <c r="KK207" i="8" s="1"/>
  <c r="KL215" i="8" s="1"/>
  <c r="KL59" i="8" s="1"/>
  <c r="KL117" i="8" s="1"/>
  <c r="KI111" i="8"/>
  <c r="KI205" i="8" s="1"/>
  <c r="KJ213" i="8" s="1"/>
  <c r="KJ57" i="8" s="1"/>
  <c r="KK230" i="8"/>
  <c r="KK232" i="8" s="1"/>
  <c r="KJ86" i="9"/>
  <c r="KJ102" i="9" s="1"/>
  <c r="KK104" i="9" s="1"/>
  <c r="KK42" i="9" s="1"/>
  <c r="KK85" i="9" s="1"/>
  <c r="KK143" i="8"/>
  <c r="KK162" i="8" s="1"/>
  <c r="KP228" i="8" s="1"/>
  <c r="KK140" i="8"/>
  <c r="KK139" i="8"/>
  <c r="KK137" i="8"/>
  <c r="KK141" i="8"/>
  <c r="KK138" i="8"/>
  <c r="KK135" i="8"/>
  <c r="KK142" i="8"/>
  <c r="KK136" i="8"/>
  <c r="KJ194" i="8"/>
  <c r="KJ98" i="9"/>
  <c r="GC255" i="11"/>
  <c r="GC247" i="11" s="1"/>
  <c r="GC249" i="11" s="1"/>
  <c r="GC257" i="11" s="1"/>
  <c r="GD245" i="11" s="1"/>
  <c r="GA259" i="8"/>
  <c r="GA251" i="8"/>
  <c r="GV50" i="2"/>
  <c r="KS133" i="11" l="1"/>
  <c r="KS209" i="11" s="1"/>
  <c r="KT217" i="11" s="1"/>
  <c r="KT61" i="11" s="1"/>
  <c r="KT130" i="11" s="1"/>
  <c r="KP230" i="11"/>
  <c r="KP232" i="11" s="1"/>
  <c r="KP140" i="11"/>
  <c r="KP142" i="11"/>
  <c r="KP139" i="11"/>
  <c r="KP141" i="11"/>
  <c r="KP143" i="11"/>
  <c r="KP162" i="11" s="1"/>
  <c r="KU228" i="11" s="1"/>
  <c r="KP138" i="11"/>
  <c r="KP136" i="11"/>
  <c r="KP137" i="11"/>
  <c r="KP135" i="11"/>
  <c r="KS182" i="11"/>
  <c r="KS198" i="11"/>
  <c r="KS122" i="11"/>
  <c r="KS207" i="11" s="1"/>
  <c r="KT215" i="11" s="1"/>
  <c r="KT59" i="11" s="1"/>
  <c r="KO98" i="12"/>
  <c r="KO194" i="11"/>
  <c r="KO86" i="12"/>
  <c r="KO102" i="12" s="1"/>
  <c r="KP104" i="12" s="1"/>
  <c r="KP42" i="12" s="1"/>
  <c r="KH132" i="8"/>
  <c r="KH160" i="8" s="1"/>
  <c r="KH127" i="8"/>
  <c r="KH126" i="8"/>
  <c r="KH125" i="8"/>
  <c r="KH128" i="8"/>
  <c r="KH131" i="8"/>
  <c r="KH129" i="8"/>
  <c r="KH124" i="8"/>
  <c r="KH130" i="8"/>
  <c r="KP109" i="11"/>
  <c r="KP104" i="11"/>
  <c r="KP105" i="11"/>
  <c r="KP110" i="11"/>
  <c r="KP107" i="11"/>
  <c r="KP103" i="11"/>
  <c r="KP102" i="11"/>
  <c r="KP106" i="11"/>
  <c r="KL120" i="8"/>
  <c r="KL114" i="8"/>
  <c r="KL113" i="8"/>
  <c r="KL121" i="8"/>
  <c r="KL116" i="8"/>
  <c r="KL118" i="8"/>
  <c r="KL119" i="8"/>
  <c r="KL115" i="8"/>
  <c r="KJ109" i="8"/>
  <c r="KJ103" i="8"/>
  <c r="KJ107" i="8"/>
  <c r="KJ102" i="8"/>
  <c r="KJ104" i="8"/>
  <c r="KJ106" i="8"/>
  <c r="KJ105" i="8"/>
  <c r="KJ110" i="8"/>
  <c r="KJ108" i="8"/>
  <c r="KK81" i="9"/>
  <c r="KK80" i="9"/>
  <c r="KK82" i="9"/>
  <c r="KK78" i="9"/>
  <c r="KK84" i="9"/>
  <c r="KK77" i="9"/>
  <c r="KK83" i="9"/>
  <c r="KK79" i="9"/>
  <c r="KK144" i="8"/>
  <c r="KK211" i="8" s="1"/>
  <c r="KL219" i="8" s="1"/>
  <c r="KL63" i="8" s="1"/>
  <c r="KK190" i="8"/>
  <c r="KK156" i="8"/>
  <c r="KL224" i="8" s="1"/>
  <c r="KK200" i="8"/>
  <c r="KK184" i="8"/>
  <c r="KL226" i="8" s="1"/>
  <c r="GC251" i="11"/>
  <c r="GD243" i="11" s="1"/>
  <c r="GC259" i="11"/>
  <c r="GB243" i="8"/>
  <c r="GB253" i="8"/>
  <c r="GU50" i="2"/>
  <c r="KT128" i="11" l="1"/>
  <c r="KT127" i="11"/>
  <c r="KT125" i="11"/>
  <c r="KT124" i="11"/>
  <c r="KT131" i="11"/>
  <c r="KT132" i="11"/>
  <c r="KT160" i="11" s="1"/>
  <c r="KT129" i="11"/>
  <c r="KT126" i="11"/>
  <c r="KT121" i="11"/>
  <c r="KT120" i="11"/>
  <c r="KT115" i="11"/>
  <c r="KT117" i="11"/>
  <c r="KT113" i="11"/>
  <c r="KT118" i="11"/>
  <c r="KT114" i="11"/>
  <c r="KT122" i="11" s="1"/>
  <c r="KT207" i="11" s="1"/>
  <c r="KU215" i="11" s="1"/>
  <c r="KU59" i="11" s="1"/>
  <c r="KU120" i="11" s="1"/>
  <c r="KT119" i="11"/>
  <c r="KT116" i="11"/>
  <c r="KP190" i="11"/>
  <c r="KP156" i="11"/>
  <c r="KQ224" i="11" s="1"/>
  <c r="KP184" i="11"/>
  <c r="KQ226" i="11" s="1"/>
  <c r="KP200" i="11"/>
  <c r="KT133" i="11"/>
  <c r="KT209" i="11" s="1"/>
  <c r="KU217" i="11" s="1"/>
  <c r="KU61" i="11" s="1"/>
  <c r="KU130" i="11" s="1"/>
  <c r="KP144" i="11"/>
  <c r="KP211" i="11" s="1"/>
  <c r="KQ219" i="11" s="1"/>
  <c r="KQ63" i="11" s="1"/>
  <c r="KH154" i="8"/>
  <c r="KH198" i="8"/>
  <c r="KH182" i="8"/>
  <c r="KH188" i="8"/>
  <c r="KH192" i="8" s="1"/>
  <c r="KP78" i="12"/>
  <c r="KP83" i="12"/>
  <c r="KP85" i="12"/>
  <c r="KP80" i="12"/>
  <c r="KP79" i="12"/>
  <c r="KP77" i="12"/>
  <c r="KP82" i="12"/>
  <c r="KP81" i="12"/>
  <c r="KP84" i="12"/>
  <c r="KH133" i="8"/>
  <c r="KH209" i="8" s="1"/>
  <c r="KI217" i="8" s="1"/>
  <c r="KI61" i="8" s="1"/>
  <c r="KP111" i="11"/>
  <c r="KP205" i="11" s="1"/>
  <c r="KQ213" i="11" s="1"/>
  <c r="KQ57" i="11" s="1"/>
  <c r="KQ106" i="11" s="1"/>
  <c r="KL122" i="8"/>
  <c r="KL207" i="8" s="1"/>
  <c r="KM215" i="8" s="1"/>
  <c r="KM59" i="8" s="1"/>
  <c r="KM115" i="8" s="1"/>
  <c r="KJ111" i="8"/>
  <c r="KJ205" i="8" s="1"/>
  <c r="KK213" i="8" s="1"/>
  <c r="KK57" i="8" s="1"/>
  <c r="KK86" i="9"/>
  <c r="KK102" i="9" s="1"/>
  <c r="KL104" i="9" s="1"/>
  <c r="KL42" i="9" s="1"/>
  <c r="KL84" i="9" s="1"/>
  <c r="KL138" i="8"/>
  <c r="KL137" i="8"/>
  <c r="KL141" i="8"/>
  <c r="KL142" i="8"/>
  <c r="KL140" i="8"/>
  <c r="KL143" i="8"/>
  <c r="KL162" i="8" s="1"/>
  <c r="KQ228" i="8" s="1"/>
  <c r="KL135" i="8"/>
  <c r="KL139" i="8"/>
  <c r="KL136" i="8"/>
  <c r="KL230" i="8"/>
  <c r="KL232" i="8" s="1"/>
  <c r="GD253" i="11"/>
  <c r="GD255" i="11" s="1"/>
  <c r="GD247" i="11" s="1"/>
  <c r="GD249" i="11" s="1"/>
  <c r="GD257" i="11" s="1"/>
  <c r="KK98" i="9"/>
  <c r="KK194" i="8"/>
  <c r="GB255" i="8"/>
  <c r="GB247" i="8" s="1"/>
  <c r="GB249" i="8" s="1"/>
  <c r="GB257" i="8" s="1"/>
  <c r="GT50" i="2"/>
  <c r="KT182" i="11" l="1"/>
  <c r="KT188" i="11"/>
  <c r="KT192" i="11" s="1"/>
  <c r="KT154" i="11"/>
  <c r="KT198" i="11"/>
  <c r="KU116" i="11"/>
  <c r="KU132" i="11"/>
  <c r="KU160" i="11" s="1"/>
  <c r="KU118" i="11"/>
  <c r="KQ230" i="11"/>
  <c r="KQ232" i="11" s="1"/>
  <c r="KU124" i="11"/>
  <c r="KU182" i="11" s="1"/>
  <c r="KU119" i="11"/>
  <c r="KU117" i="11"/>
  <c r="KP98" i="12"/>
  <c r="KP194" i="11"/>
  <c r="KU131" i="11"/>
  <c r="KU114" i="11"/>
  <c r="KU129" i="11"/>
  <c r="KU121" i="11"/>
  <c r="KU122" i="11" s="1"/>
  <c r="KU207" i="11" s="1"/>
  <c r="KV215" i="11" s="1"/>
  <c r="KV59" i="11" s="1"/>
  <c r="KU126" i="11"/>
  <c r="KU113" i="11"/>
  <c r="KU128" i="11"/>
  <c r="KU115" i="11"/>
  <c r="KQ139" i="11"/>
  <c r="KQ138" i="11"/>
  <c r="KQ143" i="11"/>
  <c r="KQ162" i="11" s="1"/>
  <c r="KV228" i="11" s="1"/>
  <c r="KQ140" i="11"/>
  <c r="KQ137" i="11"/>
  <c r="KQ136" i="11"/>
  <c r="KQ141" i="11"/>
  <c r="KQ135" i="11"/>
  <c r="KQ142" i="11"/>
  <c r="KU127" i="11"/>
  <c r="KU125" i="11"/>
  <c r="KU133" i="11" s="1"/>
  <c r="KU209" i="11" s="1"/>
  <c r="KV217" i="11" s="1"/>
  <c r="KV61" i="11" s="1"/>
  <c r="KV124" i="11" s="1"/>
  <c r="KQ109" i="11"/>
  <c r="KP86" i="12"/>
  <c r="KP102" i="12" s="1"/>
  <c r="KQ104" i="12" s="1"/>
  <c r="KQ42" i="12" s="1"/>
  <c r="KI125" i="8"/>
  <c r="KI128" i="8"/>
  <c r="KI129" i="8"/>
  <c r="KI130" i="8"/>
  <c r="KI124" i="8"/>
  <c r="KI132" i="8"/>
  <c r="KI160" i="8" s="1"/>
  <c r="KI127" i="8"/>
  <c r="KI131" i="8"/>
  <c r="KI126" i="8"/>
  <c r="KQ104" i="11"/>
  <c r="KQ102" i="11"/>
  <c r="KQ103" i="11"/>
  <c r="KQ107" i="11"/>
  <c r="KQ110" i="11"/>
  <c r="KQ105" i="11"/>
  <c r="KQ111" i="11" s="1"/>
  <c r="KQ205" i="11" s="1"/>
  <c r="KR213" i="11" s="1"/>
  <c r="KR57" i="11" s="1"/>
  <c r="KQ108" i="11"/>
  <c r="KM114" i="8"/>
  <c r="KM121" i="8"/>
  <c r="KM113" i="8"/>
  <c r="KM119" i="8"/>
  <c r="KM118" i="8"/>
  <c r="KU188" i="11"/>
  <c r="KU192" i="11" s="1"/>
  <c r="KM120" i="8"/>
  <c r="KM116" i="8"/>
  <c r="KM117" i="8"/>
  <c r="KK110" i="8"/>
  <c r="KK108" i="8"/>
  <c r="KK103" i="8"/>
  <c r="KK109" i="8"/>
  <c r="KK105" i="8"/>
  <c r="KK102" i="8"/>
  <c r="KK104" i="8"/>
  <c r="KK106" i="8"/>
  <c r="KK107" i="8"/>
  <c r="KL77" i="9"/>
  <c r="KL83" i="9"/>
  <c r="KL82" i="9"/>
  <c r="KL79" i="9"/>
  <c r="KL80" i="9"/>
  <c r="KL81" i="9"/>
  <c r="KL78" i="9"/>
  <c r="KL85" i="9"/>
  <c r="KL144" i="8"/>
  <c r="KL211" i="8" s="1"/>
  <c r="KM219" i="8" s="1"/>
  <c r="KM63" i="8" s="1"/>
  <c r="KM141" i="8" s="1"/>
  <c r="KL200" i="8"/>
  <c r="KL184" i="8"/>
  <c r="KM226" i="8" s="1"/>
  <c r="KL156" i="8"/>
  <c r="KM224" i="8" s="1"/>
  <c r="KL190" i="8"/>
  <c r="GD251" i="11"/>
  <c r="GE245" i="11"/>
  <c r="GD259" i="11"/>
  <c r="GB251" i="8"/>
  <c r="GC243" i="8" s="1"/>
  <c r="GB259" i="8"/>
  <c r="GC245" i="8"/>
  <c r="GS50" i="2"/>
  <c r="KU154" i="11" l="1"/>
  <c r="KU198" i="11"/>
  <c r="KQ184" i="11"/>
  <c r="KR226" i="11" s="1"/>
  <c r="KQ156" i="11"/>
  <c r="KR224" i="11" s="1"/>
  <c r="KQ200" i="11"/>
  <c r="KQ190" i="11"/>
  <c r="KQ144" i="11"/>
  <c r="KQ211" i="11" s="1"/>
  <c r="KR219" i="11" s="1"/>
  <c r="KR63" i="11" s="1"/>
  <c r="KV128" i="11"/>
  <c r="KI182" i="8"/>
  <c r="KI154" i="8"/>
  <c r="KI188" i="8"/>
  <c r="KI192" i="8" s="1"/>
  <c r="KI198" i="8"/>
  <c r="KV130" i="11"/>
  <c r="KV125" i="11"/>
  <c r="KV132" i="11"/>
  <c r="KV160" i="11" s="1"/>
  <c r="KV117" i="11"/>
  <c r="KV118" i="11"/>
  <c r="KV119" i="11"/>
  <c r="KV114" i="11"/>
  <c r="KV120" i="11"/>
  <c r="KV116" i="11"/>
  <c r="KV115" i="11"/>
  <c r="KV121" i="11"/>
  <c r="KV113" i="11"/>
  <c r="KI133" i="8"/>
  <c r="KI209" i="8" s="1"/>
  <c r="KJ217" i="8" s="1"/>
  <c r="KJ61" i="8" s="1"/>
  <c r="KV126" i="11"/>
  <c r="KQ83" i="12"/>
  <c r="KQ79" i="12"/>
  <c r="KQ81" i="12"/>
  <c r="KQ84" i="12"/>
  <c r="KQ82" i="12"/>
  <c r="KQ77" i="12"/>
  <c r="KQ78" i="12"/>
  <c r="KQ85" i="12"/>
  <c r="KQ80" i="12"/>
  <c r="KV131" i="11"/>
  <c r="KV129" i="11"/>
  <c r="KV127" i="11"/>
  <c r="KR103" i="11"/>
  <c r="KR108" i="11"/>
  <c r="KR106" i="11"/>
  <c r="KR109" i="11"/>
  <c r="KR105" i="11"/>
  <c r="KR104" i="11"/>
  <c r="KR102" i="11"/>
  <c r="KR107" i="11"/>
  <c r="KR110" i="11"/>
  <c r="KM122" i="8"/>
  <c r="KM207" i="8" s="1"/>
  <c r="KN215" i="8" s="1"/>
  <c r="KN59" i="8" s="1"/>
  <c r="KK111" i="8"/>
  <c r="KK205" i="8" s="1"/>
  <c r="KL213" i="8" s="1"/>
  <c r="KL57" i="8" s="1"/>
  <c r="KL86" i="9"/>
  <c r="KL102" i="9" s="1"/>
  <c r="KM104" i="9" s="1"/>
  <c r="KM42" i="9" s="1"/>
  <c r="KM82" i="9" s="1"/>
  <c r="KM142" i="8"/>
  <c r="KM140" i="8"/>
  <c r="KM139" i="8"/>
  <c r="KM137" i="8"/>
  <c r="KM143" i="8"/>
  <c r="KM162" i="8" s="1"/>
  <c r="KR228" i="8" s="1"/>
  <c r="KM138" i="8"/>
  <c r="KM135" i="8"/>
  <c r="KM136" i="8"/>
  <c r="KV154" i="11"/>
  <c r="KV198" i="11"/>
  <c r="KV182" i="11"/>
  <c r="KV188" i="11"/>
  <c r="KV192" i="11" s="1"/>
  <c r="KM230" i="8"/>
  <c r="KM232" i="8" s="1"/>
  <c r="KL98" i="9"/>
  <c r="KL194" i="8"/>
  <c r="GE243" i="11"/>
  <c r="GE253" i="11"/>
  <c r="GC253" i="8"/>
  <c r="GC255" i="8" s="1"/>
  <c r="GC247" i="8" s="1"/>
  <c r="GC249" i="8" s="1"/>
  <c r="GC257" i="8" s="1"/>
  <c r="GR50" i="2"/>
  <c r="KV133" i="11" l="1"/>
  <c r="KV209" i="11" s="1"/>
  <c r="KW217" i="11" s="1"/>
  <c r="KW61" i="11" s="1"/>
  <c r="KW129" i="11" s="1"/>
  <c r="KQ86" i="12"/>
  <c r="KQ102" i="12" s="1"/>
  <c r="KR104" i="12" s="1"/>
  <c r="KR42" i="12" s="1"/>
  <c r="KR81" i="12" s="1"/>
  <c r="KR137" i="11"/>
  <c r="KR138" i="11"/>
  <c r="KR139" i="11"/>
  <c r="KR140" i="11"/>
  <c r="KR136" i="11"/>
  <c r="KR141" i="11"/>
  <c r="KR142" i="11"/>
  <c r="KR143" i="11"/>
  <c r="KR162" i="11" s="1"/>
  <c r="KW228" i="11" s="1"/>
  <c r="KR135" i="11"/>
  <c r="KQ98" i="12"/>
  <c r="KQ194" i="11"/>
  <c r="KR230" i="11"/>
  <c r="KR232" i="11" s="1"/>
  <c r="KV122" i="11"/>
  <c r="KV207" i="11" s="1"/>
  <c r="KW215" i="11" s="1"/>
  <c r="KW59" i="11" s="1"/>
  <c r="KJ129" i="8"/>
  <c r="KJ127" i="8"/>
  <c r="KJ131" i="8"/>
  <c r="KJ132" i="8"/>
  <c r="KJ160" i="8" s="1"/>
  <c r="KJ128" i="8"/>
  <c r="KJ126" i="8"/>
  <c r="KJ124" i="8"/>
  <c r="KJ125" i="8"/>
  <c r="KJ130" i="8"/>
  <c r="KR111" i="11"/>
  <c r="KR205" i="11" s="1"/>
  <c r="KS213" i="11" s="1"/>
  <c r="KS57" i="11" s="1"/>
  <c r="KN114" i="8"/>
  <c r="KN115" i="8"/>
  <c r="KN121" i="8"/>
  <c r="KN116" i="8"/>
  <c r="KN120" i="8"/>
  <c r="KN118" i="8"/>
  <c r="KN117" i="8"/>
  <c r="KN119" i="8"/>
  <c r="KN113" i="8"/>
  <c r="KM79" i="9"/>
  <c r="KM81" i="9"/>
  <c r="KM78" i="9"/>
  <c r="KM84" i="9"/>
  <c r="KM80" i="9"/>
  <c r="KM85" i="9"/>
  <c r="KM83" i="9"/>
  <c r="KM77" i="9"/>
  <c r="KL109" i="8"/>
  <c r="KL106" i="8"/>
  <c r="KL108" i="8"/>
  <c r="KL104" i="8"/>
  <c r="KL105" i="8"/>
  <c r="KL103" i="8"/>
  <c r="KL110" i="8"/>
  <c r="KL107" i="8"/>
  <c r="KL102" i="8"/>
  <c r="KM144" i="8"/>
  <c r="KM211" i="8" s="1"/>
  <c r="KN219" i="8" s="1"/>
  <c r="KN63" i="8" s="1"/>
  <c r="KN142" i="8" s="1"/>
  <c r="KM200" i="8"/>
  <c r="KM156" i="8"/>
  <c r="KN224" i="8" s="1"/>
  <c r="KM184" i="8"/>
  <c r="KN226" i="8" s="1"/>
  <c r="KM190" i="8"/>
  <c r="GE255" i="11"/>
  <c r="GE247" i="11" s="1"/>
  <c r="GE249" i="11" s="1"/>
  <c r="GE257" i="11" s="1"/>
  <c r="GC251" i="8"/>
  <c r="GD243" i="8" s="1"/>
  <c r="GC259" i="8"/>
  <c r="GD245" i="8"/>
  <c r="GQ50" i="2"/>
  <c r="KR84" i="12" l="1"/>
  <c r="KW127" i="11"/>
  <c r="KW130" i="11"/>
  <c r="KR80" i="12"/>
  <c r="KW131" i="11"/>
  <c r="KR85" i="12"/>
  <c r="KR79" i="12"/>
  <c r="KR78" i="12"/>
  <c r="KW128" i="11"/>
  <c r="KW125" i="11"/>
  <c r="KR82" i="12"/>
  <c r="KW132" i="11"/>
  <c r="KW160" i="11" s="1"/>
  <c r="KR83" i="12"/>
  <c r="KR200" i="11"/>
  <c r="KR184" i="11"/>
  <c r="KS226" i="11" s="1"/>
  <c r="KS230" i="11" s="1"/>
  <c r="KS232" i="11" s="1"/>
  <c r="KR190" i="11"/>
  <c r="KR156" i="11"/>
  <c r="KS224" i="11" s="1"/>
  <c r="KW124" i="11"/>
  <c r="KR77" i="12"/>
  <c r="KW126" i="11"/>
  <c r="KR144" i="11"/>
  <c r="KR211" i="11" s="1"/>
  <c r="KS219" i="11" s="1"/>
  <c r="KS63" i="11" s="1"/>
  <c r="KM86" i="9"/>
  <c r="KM102" i="9" s="1"/>
  <c r="KN104" i="9" s="1"/>
  <c r="KN42" i="9" s="1"/>
  <c r="KN82" i="9" s="1"/>
  <c r="KW117" i="11"/>
  <c r="KW115" i="11"/>
  <c r="KW116" i="11"/>
  <c r="KW119" i="11"/>
  <c r="KW120" i="11"/>
  <c r="KW113" i="11"/>
  <c r="KW121" i="11"/>
  <c r="KW118" i="11"/>
  <c r="KW114" i="11"/>
  <c r="KR86" i="12"/>
  <c r="KR102" i="12" s="1"/>
  <c r="KS104" i="12" s="1"/>
  <c r="KS42" i="12" s="1"/>
  <c r="KJ133" i="8"/>
  <c r="KJ209" i="8" s="1"/>
  <c r="KK217" i="8" s="1"/>
  <c r="KK61" i="8" s="1"/>
  <c r="KJ198" i="8"/>
  <c r="KJ182" i="8"/>
  <c r="KJ188" i="8"/>
  <c r="KJ192" i="8" s="1"/>
  <c r="KJ154" i="8"/>
  <c r="KN122" i="8"/>
  <c r="KN207" i="8" s="1"/>
  <c r="KO215" i="8" s="1"/>
  <c r="KO59" i="8" s="1"/>
  <c r="KO116" i="8" s="1"/>
  <c r="KS102" i="11"/>
  <c r="KS108" i="11"/>
  <c r="KS109" i="11"/>
  <c r="KS103" i="11"/>
  <c r="KS110" i="11"/>
  <c r="KS104" i="11"/>
  <c r="KS107" i="11"/>
  <c r="KS106" i="11"/>
  <c r="KS105" i="11"/>
  <c r="KL111" i="8"/>
  <c r="KL205" i="8" s="1"/>
  <c r="KM213" i="8" s="1"/>
  <c r="KM57" i="8" s="1"/>
  <c r="KN139" i="8"/>
  <c r="KN140" i="8"/>
  <c r="KN135" i="8"/>
  <c r="KN200" i="8" s="1"/>
  <c r="KN143" i="8"/>
  <c r="KN162" i="8" s="1"/>
  <c r="KS228" i="8" s="1"/>
  <c r="KN141" i="8"/>
  <c r="KN138" i="8"/>
  <c r="KN137" i="8"/>
  <c r="KN136" i="8"/>
  <c r="KM194" i="8"/>
  <c r="KM98" i="9"/>
  <c r="KN230" i="8"/>
  <c r="KN232" i="8" s="1"/>
  <c r="KW133" i="11"/>
  <c r="KW209" i="11" s="1"/>
  <c r="KX217" i="11" s="1"/>
  <c r="KX61" i="11" s="1"/>
  <c r="KW188" i="11"/>
  <c r="KW192" i="11" s="1"/>
  <c r="KW182" i="11"/>
  <c r="KW154" i="11"/>
  <c r="KW198" i="11"/>
  <c r="GE259" i="11"/>
  <c r="GF245" i="11"/>
  <c r="GE251" i="11"/>
  <c r="GF243" i="11" s="1"/>
  <c r="GD253" i="8"/>
  <c r="GD255" i="8" s="1"/>
  <c r="GD247" i="8" s="1"/>
  <c r="GD249" i="8" s="1"/>
  <c r="GD257" i="8" s="1"/>
  <c r="GE245" i="8" s="1"/>
  <c r="GP50" i="2"/>
  <c r="KS143" i="11" l="1"/>
  <c r="KS162" i="11" s="1"/>
  <c r="KX228" i="11" s="1"/>
  <c r="KS141" i="11"/>
  <c r="KS138" i="11"/>
  <c r="KS135" i="11"/>
  <c r="KS139" i="11"/>
  <c r="KS142" i="11"/>
  <c r="KS136" i="11"/>
  <c r="KS140" i="11"/>
  <c r="KS137" i="11"/>
  <c r="KR194" i="11"/>
  <c r="KR98" i="12"/>
  <c r="KN77" i="9"/>
  <c r="KK130" i="8"/>
  <c r="KK132" i="8"/>
  <c r="KK160" i="8" s="1"/>
  <c r="KK125" i="8"/>
  <c r="KK129" i="8"/>
  <c r="KK128" i="8"/>
  <c r="KK127" i="8"/>
  <c r="KK124" i="8"/>
  <c r="KK126" i="8"/>
  <c r="KK131" i="8"/>
  <c r="KS78" i="12"/>
  <c r="KS82" i="12"/>
  <c r="KS79" i="12"/>
  <c r="KS85" i="12"/>
  <c r="KS84" i="12"/>
  <c r="KS77" i="12"/>
  <c r="KS81" i="12"/>
  <c r="KS80" i="12"/>
  <c r="KS83" i="12"/>
  <c r="KN79" i="9"/>
  <c r="KN85" i="9"/>
  <c r="KW122" i="11"/>
  <c r="KW207" i="11" s="1"/>
  <c r="KX215" i="11" s="1"/>
  <c r="KX59" i="11" s="1"/>
  <c r="KN81" i="9"/>
  <c r="KN80" i="9"/>
  <c r="KN84" i="9"/>
  <c r="KN83" i="9"/>
  <c r="KN78" i="9"/>
  <c r="KO118" i="8"/>
  <c r="KO117" i="8"/>
  <c r="KO120" i="8"/>
  <c r="KO113" i="8"/>
  <c r="KO114" i="8"/>
  <c r="KO115" i="8"/>
  <c r="KO119" i="8"/>
  <c r="KO121" i="8"/>
  <c r="KS111" i="11"/>
  <c r="KS205" i="11" s="1"/>
  <c r="KT213" i="11" s="1"/>
  <c r="KT57" i="11" s="1"/>
  <c r="KN144" i="8"/>
  <c r="KN211" i="8" s="1"/>
  <c r="KO219" i="8" s="1"/>
  <c r="KO63" i="8" s="1"/>
  <c r="KO139" i="8" s="1"/>
  <c r="KM109" i="8"/>
  <c r="KM103" i="8"/>
  <c r="KM108" i="8"/>
  <c r="KM102" i="8"/>
  <c r="KM106" i="8"/>
  <c r="KM105" i="8"/>
  <c r="KM104" i="8"/>
  <c r="KM107" i="8"/>
  <c r="KM110" i="8"/>
  <c r="KN190" i="8"/>
  <c r="KN194" i="8" s="1"/>
  <c r="KN184" i="8"/>
  <c r="KO226" i="8" s="1"/>
  <c r="KO230" i="8" s="1"/>
  <c r="KO232" i="8" s="1"/>
  <c r="KN156" i="8"/>
  <c r="KO224" i="8" s="1"/>
  <c r="KX130" i="11"/>
  <c r="KX125" i="11"/>
  <c r="KX126" i="11"/>
  <c r="KX131" i="11"/>
  <c r="KX129" i="11"/>
  <c r="KX127" i="11"/>
  <c r="KX132" i="11"/>
  <c r="KX160" i="11" s="1"/>
  <c r="KX128" i="11"/>
  <c r="KX124" i="11"/>
  <c r="GF253" i="11"/>
  <c r="GD251" i="8"/>
  <c r="GE243" i="8" s="1"/>
  <c r="GD259" i="8"/>
  <c r="GO50" i="2"/>
  <c r="KS144" i="11" l="1"/>
  <c r="KS211" i="11" s="1"/>
  <c r="KT219" i="11" s="1"/>
  <c r="KT63" i="11" s="1"/>
  <c r="KT135" i="11" s="1"/>
  <c r="KT200" i="11" s="1"/>
  <c r="KN86" i="9"/>
  <c r="KN102" i="9" s="1"/>
  <c r="KO104" i="9" s="1"/>
  <c r="KO42" i="9" s="1"/>
  <c r="KO85" i="9" s="1"/>
  <c r="KS190" i="11"/>
  <c r="KS156" i="11"/>
  <c r="KT224" i="11" s="1"/>
  <c r="KS200" i="11"/>
  <c r="KS184" i="11"/>
  <c r="KT226" i="11" s="1"/>
  <c r="KX116" i="11"/>
  <c r="KX115" i="11"/>
  <c r="KX113" i="11"/>
  <c r="KX118" i="11"/>
  <c r="KX114" i="11"/>
  <c r="KX119" i="11"/>
  <c r="KX121" i="11"/>
  <c r="KX120" i="11"/>
  <c r="KX117" i="11"/>
  <c r="KK188" i="8"/>
  <c r="KK192" i="8" s="1"/>
  <c r="KK182" i="8"/>
  <c r="KK154" i="8"/>
  <c r="KK198" i="8"/>
  <c r="KS86" i="12"/>
  <c r="KS102" i="12" s="1"/>
  <c r="KT104" i="12" s="1"/>
  <c r="KT42" i="12" s="1"/>
  <c r="KN98" i="9"/>
  <c r="KK133" i="8"/>
  <c r="KK209" i="8" s="1"/>
  <c r="KL217" i="8" s="1"/>
  <c r="KL61" i="8" s="1"/>
  <c r="KM111" i="8"/>
  <c r="KM205" i="8" s="1"/>
  <c r="KN213" i="8" s="1"/>
  <c r="KN57" i="8" s="1"/>
  <c r="KN107" i="8" s="1"/>
  <c r="KO122" i="8"/>
  <c r="KO207" i="8" s="1"/>
  <c r="KP215" i="8" s="1"/>
  <c r="KP59" i="8" s="1"/>
  <c r="KT102" i="11"/>
  <c r="KT106" i="11"/>
  <c r="KT103" i="11"/>
  <c r="KT107" i="11"/>
  <c r="KT105" i="11"/>
  <c r="KT110" i="11"/>
  <c r="KT109" i="11"/>
  <c r="KT108" i="11"/>
  <c r="KT104" i="11"/>
  <c r="KO138" i="8"/>
  <c r="KO137" i="8"/>
  <c r="KO141" i="8"/>
  <c r="KO136" i="8"/>
  <c r="KO135" i="8"/>
  <c r="KO200" i="8" s="1"/>
  <c r="KO142" i="8"/>
  <c r="KO143" i="8"/>
  <c r="KO162" i="8" s="1"/>
  <c r="KT228" i="8" s="1"/>
  <c r="KO140" i="8"/>
  <c r="KO78" i="9"/>
  <c r="KX188" i="11"/>
  <c r="KX192" i="11" s="1"/>
  <c r="KX154" i="11"/>
  <c r="KX182" i="11"/>
  <c r="KX198" i="11"/>
  <c r="KX133" i="11"/>
  <c r="KX209" i="11" s="1"/>
  <c r="KY217" i="11" s="1"/>
  <c r="KY61" i="11" s="1"/>
  <c r="GF255" i="11"/>
  <c r="GF247" i="11" s="1"/>
  <c r="GF249" i="11" s="1"/>
  <c r="GE253" i="8"/>
  <c r="GE255" i="8" s="1"/>
  <c r="GE247" i="8" s="1"/>
  <c r="GE249" i="8" s="1"/>
  <c r="GN50" i="2"/>
  <c r="KO81" i="9" l="1"/>
  <c r="KO83" i="9"/>
  <c r="KT141" i="11"/>
  <c r="KO79" i="9"/>
  <c r="KT138" i="11"/>
  <c r="KT142" i="11"/>
  <c r="KT140" i="11"/>
  <c r="KO77" i="9"/>
  <c r="KO84" i="9"/>
  <c r="KT139" i="11"/>
  <c r="KT190" i="11"/>
  <c r="KT143" i="11"/>
  <c r="KT162" i="11" s="1"/>
  <c r="KY228" i="11" s="1"/>
  <c r="KT184" i="11"/>
  <c r="KU226" i="11" s="1"/>
  <c r="KT136" i="11"/>
  <c r="KT156" i="11"/>
  <c r="KU224" i="11" s="1"/>
  <c r="KO80" i="9"/>
  <c r="KO86" i="9" s="1"/>
  <c r="KO102" i="9" s="1"/>
  <c r="KP104" i="9" s="1"/>
  <c r="KP42" i="9" s="1"/>
  <c r="KP85" i="9" s="1"/>
  <c r="KO82" i="9"/>
  <c r="KT137" i="11"/>
  <c r="KT144" i="11"/>
  <c r="KT211" i="11" s="1"/>
  <c r="KU219" i="11" s="1"/>
  <c r="KU63" i="11" s="1"/>
  <c r="KS194" i="11"/>
  <c r="KS98" i="12"/>
  <c r="KT230" i="11"/>
  <c r="KT232" i="11" s="1"/>
  <c r="KL125" i="8"/>
  <c r="KL126" i="8"/>
  <c r="KL132" i="8"/>
  <c r="KL160" i="8" s="1"/>
  <c r="KL130" i="8"/>
  <c r="KL124" i="8"/>
  <c r="KL131" i="8"/>
  <c r="KL129" i="8"/>
  <c r="KL128" i="8"/>
  <c r="KL127" i="8"/>
  <c r="KT79" i="12"/>
  <c r="KT78" i="12"/>
  <c r="KT77" i="12"/>
  <c r="KT81" i="12"/>
  <c r="KT84" i="12"/>
  <c r="KT82" i="12"/>
  <c r="KT80" i="12"/>
  <c r="KT85" i="12"/>
  <c r="KT83" i="12"/>
  <c r="KX122" i="11"/>
  <c r="KX207" i="11" s="1"/>
  <c r="KY215" i="11" s="1"/>
  <c r="KY59" i="11" s="1"/>
  <c r="KN105" i="8"/>
  <c r="KN108" i="8"/>
  <c r="KN103" i="8"/>
  <c r="KN111" i="8" s="1"/>
  <c r="KN205" i="8" s="1"/>
  <c r="KO213" i="8" s="1"/>
  <c r="KO57" i="8" s="1"/>
  <c r="KO144" i="8"/>
  <c r="KO211" i="8" s="1"/>
  <c r="KP219" i="8" s="1"/>
  <c r="KP63" i="8" s="1"/>
  <c r="KP143" i="8" s="1"/>
  <c r="KP162" i="8" s="1"/>
  <c r="KU228" i="8" s="1"/>
  <c r="KN109" i="8"/>
  <c r="KN106" i="8"/>
  <c r="KP116" i="8"/>
  <c r="KP121" i="8"/>
  <c r="KP118" i="8"/>
  <c r="KP119" i="8"/>
  <c r="KP113" i="8"/>
  <c r="KP117" i="8"/>
  <c r="KP120" i="8"/>
  <c r="KP115" i="8"/>
  <c r="KP114" i="8"/>
  <c r="KN102" i="8"/>
  <c r="KN104" i="8"/>
  <c r="KN110" i="8"/>
  <c r="KO184" i="8"/>
  <c r="KP226" i="8" s="1"/>
  <c r="KO156" i="8"/>
  <c r="KP224" i="8" s="1"/>
  <c r="KT111" i="11"/>
  <c r="KT205" i="11" s="1"/>
  <c r="KU213" i="11" s="1"/>
  <c r="KU57" i="11" s="1"/>
  <c r="KO190" i="8"/>
  <c r="KY126" i="11"/>
  <c r="KY132" i="11"/>
  <c r="KY160" i="11" s="1"/>
  <c r="KY131" i="11"/>
  <c r="KY124" i="11"/>
  <c r="KY130" i="11"/>
  <c r="KY125" i="11"/>
  <c r="KY129" i="11"/>
  <c r="KY127" i="11"/>
  <c r="KY128" i="11"/>
  <c r="GF257" i="11"/>
  <c r="GF251" i="11"/>
  <c r="GG243" i="11" s="1"/>
  <c r="GF259" i="11"/>
  <c r="GE259" i="8"/>
  <c r="GE257" i="8"/>
  <c r="GF245" i="8" s="1"/>
  <c r="GE251" i="8"/>
  <c r="GM50" i="2"/>
  <c r="KU230" i="11" l="1"/>
  <c r="KP230" i="8"/>
  <c r="KP232" i="8" s="1"/>
  <c r="KU232" i="11"/>
  <c r="KT194" i="11"/>
  <c r="KT98" i="12"/>
  <c r="KU141" i="11"/>
  <c r="KU142" i="11"/>
  <c r="KU136" i="11"/>
  <c r="KU139" i="11"/>
  <c r="KU138" i="11"/>
  <c r="KU140" i="11"/>
  <c r="KU135" i="11"/>
  <c r="KU143" i="11"/>
  <c r="KU162" i="11" s="1"/>
  <c r="KZ228" i="11" s="1"/>
  <c r="KU137" i="11"/>
  <c r="KY116" i="11"/>
  <c r="KY121" i="11"/>
  <c r="KY117" i="11"/>
  <c r="KY115" i="11"/>
  <c r="KY113" i="11"/>
  <c r="KY114" i="11"/>
  <c r="KY120" i="11"/>
  <c r="KY118" i="11"/>
  <c r="KY119" i="11"/>
  <c r="KL154" i="8"/>
  <c r="KL188" i="8"/>
  <c r="KL192" i="8" s="1"/>
  <c r="KL182" i="8"/>
  <c r="KL198" i="8"/>
  <c r="KL133" i="8"/>
  <c r="KL209" i="8" s="1"/>
  <c r="KM217" i="8" s="1"/>
  <c r="KM61" i="8" s="1"/>
  <c r="KT86" i="12"/>
  <c r="KT102" i="12" s="1"/>
  <c r="KU104" i="12" s="1"/>
  <c r="KU42" i="12" s="1"/>
  <c r="KP142" i="8"/>
  <c r="KP136" i="8"/>
  <c r="KP138" i="8"/>
  <c r="KP122" i="8"/>
  <c r="KP207" i="8" s="1"/>
  <c r="KQ215" i="8" s="1"/>
  <c r="KQ59" i="8" s="1"/>
  <c r="KP135" i="8"/>
  <c r="KP184" i="8" s="1"/>
  <c r="KQ226" i="8" s="1"/>
  <c r="KP141" i="8"/>
  <c r="KP140" i="8"/>
  <c r="KP137" i="8"/>
  <c r="KP139" i="8"/>
  <c r="KU105" i="11"/>
  <c r="KU102" i="11"/>
  <c r="KU110" i="11"/>
  <c r="KU109" i="11"/>
  <c r="KU106" i="11"/>
  <c r="KU103" i="11"/>
  <c r="KU107" i="11"/>
  <c r="KU108" i="11"/>
  <c r="KU104" i="11"/>
  <c r="KO103" i="8"/>
  <c r="KO104" i="8"/>
  <c r="KO105" i="8"/>
  <c r="KO102" i="8"/>
  <c r="KO106" i="8"/>
  <c r="KO107" i="8"/>
  <c r="KO109" i="8"/>
  <c r="KO110" i="8"/>
  <c r="KO108" i="8"/>
  <c r="KO98" i="9"/>
  <c r="KO194" i="8"/>
  <c r="KP79" i="9"/>
  <c r="KP84" i="9"/>
  <c r="KP82" i="9"/>
  <c r="KP81" i="9"/>
  <c r="KP78" i="9"/>
  <c r="KP77" i="9"/>
  <c r="KP83" i="9"/>
  <c r="KP80" i="9"/>
  <c r="KY133" i="11"/>
  <c r="KY209" i="11" s="1"/>
  <c r="KZ217" i="11" s="1"/>
  <c r="KZ61" i="11" s="1"/>
  <c r="KY198" i="11"/>
  <c r="KY188" i="11"/>
  <c r="KY192" i="11" s="1"/>
  <c r="KY182" i="11"/>
  <c r="KY154" i="11"/>
  <c r="GG245" i="11"/>
  <c r="GG253" i="11" s="1"/>
  <c r="GF243" i="8"/>
  <c r="GF253" i="8"/>
  <c r="GL50" i="2"/>
  <c r="KU156" i="11" l="1"/>
  <c r="KV224" i="11" s="1"/>
  <c r="KU184" i="11"/>
  <c r="KV226" i="11" s="1"/>
  <c r="KU200" i="11"/>
  <c r="KU190" i="11"/>
  <c r="KU144" i="11"/>
  <c r="KU211" i="11" s="1"/>
  <c r="KV219" i="11" s="1"/>
  <c r="KV63" i="11" s="1"/>
  <c r="KY122" i="11"/>
  <c r="KY207" i="11" s="1"/>
  <c r="KZ215" i="11" s="1"/>
  <c r="KZ59" i="11" s="1"/>
  <c r="KZ120" i="11" s="1"/>
  <c r="KU85" i="12"/>
  <c r="KU77" i="12"/>
  <c r="KU78" i="12"/>
  <c r="KU80" i="12"/>
  <c r="KU82" i="12"/>
  <c r="KU84" i="12"/>
  <c r="KU83" i="12"/>
  <c r="KU81" i="12"/>
  <c r="KU79" i="12"/>
  <c r="KM130" i="8"/>
  <c r="KM131" i="8"/>
  <c r="KM132" i="8"/>
  <c r="KM160" i="8" s="1"/>
  <c r="KM128" i="8"/>
  <c r="KM126" i="8"/>
  <c r="KM127" i="8"/>
  <c r="KM129" i="8"/>
  <c r="KM125" i="8"/>
  <c r="KM124" i="8"/>
  <c r="KP190" i="8"/>
  <c r="KP194" i="8" s="1"/>
  <c r="KP156" i="8"/>
  <c r="KQ224" i="8" s="1"/>
  <c r="KQ230" i="8" s="1"/>
  <c r="KQ232" i="8" s="1"/>
  <c r="KP200" i="8"/>
  <c r="KQ121" i="8"/>
  <c r="KQ116" i="8"/>
  <c r="KQ113" i="8"/>
  <c r="KQ119" i="8"/>
  <c r="KQ115" i="8"/>
  <c r="KQ117" i="8"/>
  <c r="KQ118" i="8"/>
  <c r="KQ120" i="8"/>
  <c r="KQ114" i="8"/>
  <c r="KP144" i="8"/>
  <c r="KP211" i="8" s="1"/>
  <c r="KQ219" i="8" s="1"/>
  <c r="KQ63" i="8" s="1"/>
  <c r="KU111" i="11"/>
  <c r="KU205" i="11" s="1"/>
  <c r="KV213" i="11" s="1"/>
  <c r="KV57" i="11" s="1"/>
  <c r="KO111" i="8"/>
  <c r="KO205" i="8" s="1"/>
  <c r="KP213" i="8" s="1"/>
  <c r="KP57" i="8" s="1"/>
  <c r="KP86" i="9"/>
  <c r="KP102" i="9" s="1"/>
  <c r="KQ104" i="9" s="1"/>
  <c r="KQ42" i="9" s="1"/>
  <c r="KQ79" i="9" s="1"/>
  <c r="KZ131" i="11"/>
  <c r="KZ128" i="11"/>
  <c r="KZ130" i="11"/>
  <c r="KZ126" i="11"/>
  <c r="KZ132" i="11"/>
  <c r="KZ160" i="11" s="1"/>
  <c r="KZ125" i="11"/>
  <c r="KZ127" i="11"/>
  <c r="KZ129" i="11"/>
  <c r="KZ124" i="11"/>
  <c r="GG255" i="11"/>
  <c r="GG247" i="11" s="1"/>
  <c r="GG249" i="11" s="1"/>
  <c r="GF255" i="8"/>
  <c r="GF247" i="8" s="1"/>
  <c r="GF249" i="8" s="1"/>
  <c r="GF257" i="8" s="1"/>
  <c r="GG245" i="8" s="1"/>
  <c r="GK50" i="2"/>
  <c r="KZ116" i="11" l="1"/>
  <c r="KZ121" i="11"/>
  <c r="KZ114" i="11"/>
  <c r="KZ113" i="11"/>
  <c r="KZ117" i="11"/>
  <c r="KZ115" i="11"/>
  <c r="KV135" i="11"/>
  <c r="KV137" i="11"/>
  <c r="KV143" i="11"/>
  <c r="KV162" i="11" s="1"/>
  <c r="LA228" i="11" s="1"/>
  <c r="KV141" i="11"/>
  <c r="KV139" i="11"/>
  <c r="KV138" i="11"/>
  <c r="KV140" i="11"/>
  <c r="KV142" i="11"/>
  <c r="KV136" i="11"/>
  <c r="KP98" i="9"/>
  <c r="KU86" i="12"/>
  <c r="KU102" i="12" s="1"/>
  <c r="KV104" i="12" s="1"/>
  <c r="KV42" i="12" s="1"/>
  <c r="KV82" i="12" s="1"/>
  <c r="KZ119" i="11"/>
  <c r="KU98" i="12"/>
  <c r="KU194" i="11"/>
  <c r="KZ118" i="11"/>
  <c r="KV230" i="11"/>
  <c r="KV232" i="11" s="1"/>
  <c r="KM188" i="8"/>
  <c r="KM192" i="8" s="1"/>
  <c r="KM182" i="8"/>
  <c r="KM154" i="8"/>
  <c r="KM198" i="8"/>
  <c r="KM133" i="8"/>
  <c r="KM209" i="8" s="1"/>
  <c r="KN217" i="8" s="1"/>
  <c r="KN61" i="8" s="1"/>
  <c r="KQ122" i="8"/>
  <c r="KQ207" i="8" s="1"/>
  <c r="KR215" i="8" s="1"/>
  <c r="KR59" i="8" s="1"/>
  <c r="KR121" i="8" s="1"/>
  <c r="KZ122" i="11"/>
  <c r="KZ207" i="11" s="1"/>
  <c r="LA215" i="11" s="1"/>
  <c r="LA59" i="11" s="1"/>
  <c r="KQ140" i="8"/>
  <c r="KQ135" i="8"/>
  <c r="KQ137" i="8"/>
  <c r="KQ143" i="8"/>
  <c r="KQ162" i="8" s="1"/>
  <c r="KV228" i="8" s="1"/>
  <c r="KQ141" i="8"/>
  <c r="KQ138" i="8"/>
  <c r="KQ139" i="8"/>
  <c r="KQ142" i="8"/>
  <c r="KQ136" i="8"/>
  <c r="KV102" i="11"/>
  <c r="KV105" i="11"/>
  <c r="KV103" i="11"/>
  <c r="KV104" i="11"/>
  <c r="KV109" i="11"/>
  <c r="KV107" i="11"/>
  <c r="KV106" i="11"/>
  <c r="KV110" i="11"/>
  <c r="KV108" i="11"/>
  <c r="KP102" i="8"/>
  <c r="KP108" i="8"/>
  <c r="KP104" i="8"/>
  <c r="KP107" i="8"/>
  <c r="KP103" i="8"/>
  <c r="KP105" i="8"/>
  <c r="KP109" i="8"/>
  <c r="KP110" i="8"/>
  <c r="KP106" i="8"/>
  <c r="KQ82" i="9"/>
  <c r="KQ85" i="9"/>
  <c r="KQ81" i="9"/>
  <c r="KQ80" i="9"/>
  <c r="KQ77" i="9"/>
  <c r="KQ83" i="9"/>
  <c r="KQ84" i="9"/>
  <c r="KQ78" i="9"/>
  <c r="KZ198" i="11"/>
  <c r="KZ182" i="11"/>
  <c r="KZ188" i="11"/>
  <c r="KZ192" i="11" s="1"/>
  <c r="KZ154" i="11"/>
  <c r="KZ133" i="11"/>
  <c r="KZ209" i="11" s="1"/>
  <c r="LA217" i="11" s="1"/>
  <c r="LA61" i="11" s="1"/>
  <c r="GG259" i="11"/>
  <c r="GG251" i="11"/>
  <c r="GH243" i="11" s="1"/>
  <c r="GG257" i="11"/>
  <c r="GH245" i="11" s="1"/>
  <c r="GF251" i="8"/>
  <c r="GG243" i="8" s="1"/>
  <c r="GF259" i="8"/>
  <c r="GJ50" i="2"/>
  <c r="KV85" i="12" l="1"/>
  <c r="KV78" i="12"/>
  <c r="KV81" i="12"/>
  <c r="KV77" i="12"/>
  <c r="KV79" i="12"/>
  <c r="KV80" i="12"/>
  <c r="KV144" i="11"/>
  <c r="KV211" i="11" s="1"/>
  <c r="KW219" i="11" s="1"/>
  <c r="KW63" i="11" s="1"/>
  <c r="KV83" i="12"/>
  <c r="KV84" i="12"/>
  <c r="KV200" i="11"/>
  <c r="KV190" i="11"/>
  <c r="KV184" i="11"/>
  <c r="KW226" i="11" s="1"/>
  <c r="KV156" i="11"/>
  <c r="KW224" i="11" s="1"/>
  <c r="LA116" i="11"/>
  <c r="LA113" i="11"/>
  <c r="LA121" i="11"/>
  <c r="LA117" i="11"/>
  <c r="LA119" i="11"/>
  <c r="LA115" i="11"/>
  <c r="LA118" i="11"/>
  <c r="LA120" i="11"/>
  <c r="LA114" i="11"/>
  <c r="KR113" i="8"/>
  <c r="KR119" i="8"/>
  <c r="KR118" i="8"/>
  <c r="KR114" i="8"/>
  <c r="KR117" i="8"/>
  <c r="KR120" i="8"/>
  <c r="KR116" i="8"/>
  <c r="KN126" i="8"/>
  <c r="KN131" i="8"/>
  <c r="KN125" i="8"/>
  <c r="KN129" i="8"/>
  <c r="KN128" i="8"/>
  <c r="KN132" i="8"/>
  <c r="KN160" i="8" s="1"/>
  <c r="KN130" i="8"/>
  <c r="KN127" i="8"/>
  <c r="KN124" i="8"/>
  <c r="KR115" i="8"/>
  <c r="KQ144" i="8"/>
  <c r="KQ211" i="8" s="1"/>
  <c r="KR219" i="8" s="1"/>
  <c r="KR63" i="8" s="1"/>
  <c r="KQ200" i="8"/>
  <c r="KQ156" i="8"/>
  <c r="KR224" i="8" s="1"/>
  <c r="KQ190" i="8"/>
  <c r="KQ184" i="8"/>
  <c r="KR226" i="8" s="1"/>
  <c r="KR230" i="8" s="1"/>
  <c r="KR232" i="8" s="1"/>
  <c r="KV111" i="11"/>
  <c r="KV205" i="11" s="1"/>
  <c r="KW213" i="11" s="1"/>
  <c r="KW57" i="11" s="1"/>
  <c r="GH253" i="11"/>
  <c r="GH255" i="11" s="1"/>
  <c r="GH247" i="11" s="1"/>
  <c r="GH249" i="11" s="1"/>
  <c r="GH257" i="11" s="1"/>
  <c r="GI245" i="11" s="1"/>
  <c r="KP111" i="8"/>
  <c r="KP205" i="8" s="1"/>
  <c r="KQ213" i="8" s="1"/>
  <c r="KQ57" i="8" s="1"/>
  <c r="KQ86" i="9"/>
  <c r="KQ102" i="9" s="1"/>
  <c r="KR104" i="9" s="1"/>
  <c r="KR42" i="9" s="1"/>
  <c r="KR81" i="9" s="1"/>
  <c r="LA126" i="11"/>
  <c r="LA127" i="11"/>
  <c r="LA129" i="11"/>
  <c r="LA128" i="11"/>
  <c r="LA131" i="11"/>
  <c r="LA132" i="11"/>
  <c r="LA160" i="11" s="1"/>
  <c r="LA124" i="11"/>
  <c r="LA130" i="11"/>
  <c r="LA125" i="11"/>
  <c r="GG253" i="8"/>
  <c r="GG255" i="8" s="1"/>
  <c r="GG247" i="8" s="1"/>
  <c r="GG249" i="8" s="1"/>
  <c r="GG257" i="8" s="1"/>
  <c r="GH245" i="8" s="1"/>
  <c r="GI50" i="2"/>
  <c r="LA122" i="11" l="1"/>
  <c r="LA207" i="11" s="1"/>
  <c r="LB215" i="11" s="1"/>
  <c r="LB59" i="11" s="1"/>
  <c r="LB120" i="11" s="1"/>
  <c r="KV194" i="11"/>
  <c r="KV98" i="12"/>
  <c r="KW141" i="11"/>
  <c r="KW140" i="11"/>
  <c r="KW137" i="11"/>
  <c r="KW138" i="11"/>
  <c r="KW136" i="11"/>
  <c r="KW142" i="11"/>
  <c r="KW135" i="11"/>
  <c r="KW143" i="11"/>
  <c r="KW162" i="11" s="1"/>
  <c r="LB228" i="11" s="1"/>
  <c r="KW139" i="11"/>
  <c r="KV86" i="12"/>
  <c r="KV102" i="12" s="1"/>
  <c r="KW104" i="12" s="1"/>
  <c r="KW42" i="12" s="1"/>
  <c r="KW230" i="11"/>
  <c r="KW232" i="11" s="1"/>
  <c r="KR122" i="8"/>
  <c r="KR207" i="8" s="1"/>
  <c r="KS215" i="8" s="1"/>
  <c r="KS59" i="8" s="1"/>
  <c r="KN133" i="8"/>
  <c r="KN209" i="8" s="1"/>
  <c r="KO217" i="8" s="1"/>
  <c r="KO61" i="8" s="1"/>
  <c r="KN188" i="8"/>
  <c r="KN192" i="8" s="1"/>
  <c r="KN154" i="8"/>
  <c r="KN198" i="8"/>
  <c r="KN182" i="8"/>
  <c r="KQ194" i="8"/>
  <c r="KQ98" i="9"/>
  <c r="KR140" i="8"/>
  <c r="KR141" i="8"/>
  <c r="KR143" i="8"/>
  <c r="KR162" i="8" s="1"/>
  <c r="KW228" i="8" s="1"/>
  <c r="KR142" i="8"/>
  <c r="KR137" i="8"/>
  <c r="KR136" i="8"/>
  <c r="KR139" i="8"/>
  <c r="KR138" i="8"/>
  <c r="KR135" i="8"/>
  <c r="KW104" i="11"/>
  <c r="KW107" i="11"/>
  <c r="KW103" i="11"/>
  <c r="KW109" i="11"/>
  <c r="KW108" i="11"/>
  <c r="KW110" i="11"/>
  <c r="KW102" i="11"/>
  <c r="KW106" i="11"/>
  <c r="KW105" i="11"/>
  <c r="KQ105" i="8"/>
  <c r="KQ107" i="8"/>
  <c r="KQ103" i="8"/>
  <c r="KQ102" i="8"/>
  <c r="KQ104" i="8"/>
  <c r="KQ106" i="8"/>
  <c r="KQ109" i="8"/>
  <c r="KQ110" i="8"/>
  <c r="KQ108" i="8"/>
  <c r="KR78" i="9"/>
  <c r="KR77" i="9"/>
  <c r="KR82" i="9"/>
  <c r="KR84" i="9"/>
  <c r="KR83" i="9"/>
  <c r="KR80" i="9"/>
  <c r="KR85" i="9"/>
  <c r="KR79" i="9"/>
  <c r="LA133" i="11"/>
  <c r="LA209" i="11" s="1"/>
  <c r="LB217" i="11" s="1"/>
  <c r="LB61" i="11" s="1"/>
  <c r="LB125" i="11" s="1"/>
  <c r="LA198" i="11"/>
  <c r="LA188" i="11"/>
  <c r="LA192" i="11" s="1"/>
  <c r="LA154" i="11"/>
  <c r="LA182" i="11"/>
  <c r="GH259" i="11"/>
  <c r="GH251" i="11"/>
  <c r="GG251" i="8"/>
  <c r="GG259" i="8"/>
  <c r="GH50" i="2"/>
  <c r="LB118" i="11" l="1"/>
  <c r="LB121" i="11"/>
  <c r="LB113" i="11"/>
  <c r="LB115" i="11"/>
  <c r="LB117" i="11"/>
  <c r="LB114" i="11"/>
  <c r="LB116" i="11"/>
  <c r="LB119" i="11"/>
  <c r="KW144" i="11"/>
  <c r="KW211" i="11" s="1"/>
  <c r="KX219" i="11" s="1"/>
  <c r="KX63" i="11" s="1"/>
  <c r="KW84" i="12"/>
  <c r="KW82" i="12"/>
  <c r="KW78" i="12"/>
  <c r="KW83" i="12"/>
  <c r="KW81" i="12"/>
  <c r="KW79" i="12"/>
  <c r="KW80" i="12"/>
  <c r="KW85" i="12"/>
  <c r="KW77" i="12"/>
  <c r="KW184" i="11"/>
  <c r="KX226" i="11" s="1"/>
  <c r="KW190" i="11"/>
  <c r="KW156" i="11"/>
  <c r="KX224" i="11" s="1"/>
  <c r="KW200" i="11"/>
  <c r="KS119" i="8"/>
  <c r="KS115" i="8"/>
  <c r="KS113" i="8"/>
  <c r="KS120" i="8"/>
  <c r="KS118" i="8"/>
  <c r="KS121" i="8"/>
  <c r="KS116" i="8"/>
  <c r="KS114" i="8"/>
  <c r="KS117" i="8"/>
  <c r="KO127" i="8"/>
  <c r="KO128" i="8"/>
  <c r="KO132" i="8"/>
  <c r="KO160" i="8" s="1"/>
  <c r="KO126" i="8"/>
  <c r="KO129" i="8"/>
  <c r="KO131" i="8"/>
  <c r="KO130" i="8"/>
  <c r="KO125" i="8"/>
  <c r="KO124" i="8"/>
  <c r="KR190" i="8"/>
  <c r="KR200" i="8"/>
  <c r="KR184" i="8"/>
  <c r="KS226" i="8" s="1"/>
  <c r="KR156" i="8"/>
  <c r="KS224" i="8" s="1"/>
  <c r="KR144" i="8"/>
  <c r="KR211" i="8" s="1"/>
  <c r="KS219" i="8" s="1"/>
  <c r="KS63" i="8" s="1"/>
  <c r="KQ111" i="8"/>
  <c r="KQ205" i="8" s="1"/>
  <c r="KR213" i="8" s="1"/>
  <c r="KR57" i="8" s="1"/>
  <c r="KR102" i="8" s="1"/>
  <c r="KW111" i="11"/>
  <c r="KW205" i="11" s="1"/>
  <c r="KX213" i="11" s="1"/>
  <c r="KX57" i="11" s="1"/>
  <c r="KR86" i="9"/>
  <c r="KR102" i="9" s="1"/>
  <c r="KS104" i="9" s="1"/>
  <c r="KS42" i="9" s="1"/>
  <c r="LB132" i="11"/>
  <c r="LB160" i="11" s="1"/>
  <c r="LB129" i="11"/>
  <c r="LB127" i="11"/>
  <c r="LB124" i="11"/>
  <c r="LB198" i="11" s="1"/>
  <c r="LB131" i="11"/>
  <c r="LB130" i="11"/>
  <c r="LB126" i="11"/>
  <c r="LB128" i="11"/>
  <c r="GI243" i="11"/>
  <c r="GI253" i="11"/>
  <c r="GH243" i="8"/>
  <c r="GH253" i="8"/>
  <c r="GG50" i="2"/>
  <c r="KS122" i="8" l="1"/>
  <c r="KS207" i="8" s="1"/>
  <c r="KT215" i="8" s="1"/>
  <c r="KT59" i="8" s="1"/>
  <c r="KT120" i="8" s="1"/>
  <c r="LB122" i="11"/>
  <c r="LB207" i="11" s="1"/>
  <c r="LC215" i="11" s="1"/>
  <c r="LC59" i="11" s="1"/>
  <c r="KW194" i="11"/>
  <c r="KW98" i="12"/>
  <c r="KO133" i="8"/>
  <c r="KO209" i="8" s="1"/>
  <c r="KP217" i="8" s="1"/>
  <c r="KP61" i="8" s="1"/>
  <c r="KP128" i="8" s="1"/>
  <c r="KX230" i="11"/>
  <c r="KX232" i="11" s="1"/>
  <c r="KW86" i="12"/>
  <c r="KW102" i="12" s="1"/>
  <c r="KX104" i="12" s="1"/>
  <c r="KX42" i="12" s="1"/>
  <c r="KX142" i="11"/>
  <c r="KX143" i="11"/>
  <c r="KX162" i="11" s="1"/>
  <c r="LC228" i="11" s="1"/>
  <c r="KX141" i="11"/>
  <c r="KX140" i="11"/>
  <c r="KX136" i="11"/>
  <c r="KX135" i="11"/>
  <c r="KX139" i="11"/>
  <c r="KX137" i="11"/>
  <c r="KX138" i="11"/>
  <c r="KO198" i="8"/>
  <c r="KO188" i="8"/>
  <c r="KO192" i="8" s="1"/>
  <c r="KO154" i="8"/>
  <c r="KO182" i="8"/>
  <c r="LB182" i="11"/>
  <c r="KR105" i="8"/>
  <c r="KR103" i="8"/>
  <c r="KR108" i="8"/>
  <c r="KS139" i="8"/>
  <c r="KS135" i="8"/>
  <c r="KS142" i="8"/>
  <c r="KS140" i="8"/>
  <c r="KS138" i="8"/>
  <c r="KS137" i="8"/>
  <c r="KS143" i="8"/>
  <c r="KS162" i="8" s="1"/>
  <c r="KX228" i="8" s="1"/>
  <c r="KS141" i="8"/>
  <c r="KS136" i="8"/>
  <c r="KR106" i="8"/>
  <c r="KS230" i="8"/>
  <c r="KS232" i="8" s="1"/>
  <c r="KR107" i="8"/>
  <c r="KR110" i="8"/>
  <c r="KR98" i="9"/>
  <c r="KR194" i="8"/>
  <c r="KR109" i="8"/>
  <c r="KR104" i="8"/>
  <c r="LB133" i="11"/>
  <c r="LB209" i="11" s="1"/>
  <c r="LC217" i="11" s="1"/>
  <c r="LC61" i="11" s="1"/>
  <c r="LC129" i="11" s="1"/>
  <c r="KX102" i="11"/>
  <c r="KX106" i="11"/>
  <c r="KX107" i="11"/>
  <c r="KX104" i="11"/>
  <c r="KX109" i="11"/>
  <c r="KX103" i="11"/>
  <c r="KX105" i="11"/>
  <c r="KX110" i="11"/>
  <c r="KX108" i="11"/>
  <c r="LB154" i="11"/>
  <c r="LB188" i="11"/>
  <c r="LB192" i="11" s="1"/>
  <c r="KS82" i="9"/>
  <c r="KS85" i="9"/>
  <c r="KS79" i="9"/>
  <c r="KS80" i="9"/>
  <c r="KS77" i="9"/>
  <c r="KS84" i="9"/>
  <c r="KS81" i="9"/>
  <c r="KS83" i="9"/>
  <c r="KS78" i="9"/>
  <c r="GI255" i="11"/>
  <c r="GI247" i="11" s="1"/>
  <c r="GI249" i="11" s="1"/>
  <c r="GI257" i="11" s="1"/>
  <c r="GJ245" i="11" s="1"/>
  <c r="GH255" i="8"/>
  <c r="GH247" i="8" s="1"/>
  <c r="GH249" i="8" s="1"/>
  <c r="GH257" i="8" s="1"/>
  <c r="GI245" i="8" s="1"/>
  <c r="GF50" i="2"/>
  <c r="KT113" i="8" l="1"/>
  <c r="KT119" i="8"/>
  <c r="KT121" i="8"/>
  <c r="KT117" i="8"/>
  <c r="KT114" i="8"/>
  <c r="KT116" i="8"/>
  <c r="KT115" i="8"/>
  <c r="KT118" i="8"/>
  <c r="LC121" i="11"/>
  <c r="LC119" i="11"/>
  <c r="LC115" i="11"/>
  <c r="LC116" i="11"/>
  <c r="LC118" i="11"/>
  <c r="LC114" i="11"/>
  <c r="LC122" i="11" s="1"/>
  <c r="LC207" i="11" s="1"/>
  <c r="LD215" i="11" s="1"/>
  <c r="LD59" i="11" s="1"/>
  <c r="LD120" i="11" s="1"/>
  <c r="LC117" i="11"/>
  <c r="LC113" i="11"/>
  <c r="LC120" i="11"/>
  <c r="KX80" i="12"/>
  <c r="KX77" i="12"/>
  <c r="KX83" i="12"/>
  <c r="KX78" i="12"/>
  <c r="KX85" i="12"/>
  <c r="KX82" i="12"/>
  <c r="KX81" i="12"/>
  <c r="KX79" i="12"/>
  <c r="KX84" i="12"/>
  <c r="KP131" i="8"/>
  <c r="KP132" i="8"/>
  <c r="KP160" i="8" s="1"/>
  <c r="KP125" i="8"/>
  <c r="KP126" i="8"/>
  <c r="KP127" i="8"/>
  <c r="KP124" i="8"/>
  <c r="KX200" i="11"/>
  <c r="KX184" i="11"/>
  <c r="KY226" i="11" s="1"/>
  <c r="KX156" i="11"/>
  <c r="KY224" i="11" s="1"/>
  <c r="KX190" i="11"/>
  <c r="KX144" i="11"/>
  <c r="KX211" i="11" s="1"/>
  <c r="KY219" i="11" s="1"/>
  <c r="KY63" i="11" s="1"/>
  <c r="KP130" i="8"/>
  <c r="KP129" i="8"/>
  <c r="KP188" i="8"/>
  <c r="KP192" i="8" s="1"/>
  <c r="KP154" i="8"/>
  <c r="KP182" i="8"/>
  <c r="KP198" i="8"/>
  <c r="KR111" i="8"/>
  <c r="KR205" i="8" s="1"/>
  <c r="KS213" i="8" s="1"/>
  <c r="KS57" i="8" s="1"/>
  <c r="KS106" i="8" s="1"/>
  <c r="KS156" i="8"/>
  <c r="KT224" i="8" s="1"/>
  <c r="KS184" i="8"/>
  <c r="KT226" i="8" s="1"/>
  <c r="KT230" i="8" s="1"/>
  <c r="KT232" i="8" s="1"/>
  <c r="KS190" i="8"/>
  <c r="KS200" i="8"/>
  <c r="KS144" i="8"/>
  <c r="KS211" i="8" s="1"/>
  <c r="KT219" i="8" s="1"/>
  <c r="KT63" i="8" s="1"/>
  <c r="LC130" i="11"/>
  <c r="KX111" i="11"/>
  <c r="KX205" i="11" s="1"/>
  <c r="KY213" i="11" s="1"/>
  <c r="KY57" i="11" s="1"/>
  <c r="LC128" i="11"/>
  <c r="LC124" i="11"/>
  <c r="LC182" i="11" s="1"/>
  <c r="LC127" i="11"/>
  <c r="LC125" i="11"/>
  <c r="LC126" i="11"/>
  <c r="LC131" i="11"/>
  <c r="LC132" i="11"/>
  <c r="LC160" i="11" s="1"/>
  <c r="KS86" i="9"/>
  <c r="KS102" i="9" s="1"/>
  <c r="KT104" i="9" s="1"/>
  <c r="KT42" i="9" s="1"/>
  <c r="KT82" i="9" s="1"/>
  <c r="GI251" i="11"/>
  <c r="GJ243" i="11" s="1"/>
  <c r="GI259" i="11"/>
  <c r="GH251" i="8"/>
  <c r="GH259" i="8"/>
  <c r="GE50" i="2"/>
  <c r="LD117" i="11" l="1"/>
  <c r="LD115" i="11"/>
  <c r="LD116" i="11"/>
  <c r="KT122" i="8"/>
  <c r="KT207" i="8" s="1"/>
  <c r="KU215" i="8" s="1"/>
  <c r="KU59" i="8" s="1"/>
  <c r="LD114" i="11"/>
  <c r="LD119" i="11"/>
  <c r="LD113" i="11"/>
  <c r="LD118" i="11"/>
  <c r="LD121" i="11"/>
  <c r="KX194" i="11"/>
  <c r="KX98" i="12"/>
  <c r="LC188" i="11"/>
  <c r="LC192" i="11" s="1"/>
  <c r="KY230" i="11"/>
  <c r="KY232" i="11" s="1"/>
  <c r="LC154" i="11"/>
  <c r="LC198" i="11"/>
  <c r="KP133" i="8"/>
  <c r="KP209" i="8" s="1"/>
  <c r="KQ217" i="8" s="1"/>
  <c r="KQ61" i="8" s="1"/>
  <c r="KQ130" i="8" s="1"/>
  <c r="KX86" i="12"/>
  <c r="KX102" i="12" s="1"/>
  <c r="KY104" i="12" s="1"/>
  <c r="KY42" i="12" s="1"/>
  <c r="KY136" i="11"/>
  <c r="KY138" i="11"/>
  <c r="KY143" i="11"/>
  <c r="KY162" i="11" s="1"/>
  <c r="LD228" i="11" s="1"/>
  <c r="KY141" i="11"/>
  <c r="KY140" i="11"/>
  <c r="KY137" i="11"/>
  <c r="KY142" i="11"/>
  <c r="KY139" i="11"/>
  <c r="KY135" i="11"/>
  <c r="KS104" i="8"/>
  <c r="KS103" i="8"/>
  <c r="KS108" i="8"/>
  <c r="KS109" i="8"/>
  <c r="KS105" i="8"/>
  <c r="KS110" i="8"/>
  <c r="LC133" i="11"/>
  <c r="LC209" i="11" s="1"/>
  <c r="LD217" i="11" s="1"/>
  <c r="LD61" i="11" s="1"/>
  <c r="LD131" i="11" s="1"/>
  <c r="KS102" i="8"/>
  <c r="KS107" i="8"/>
  <c r="KT137" i="8"/>
  <c r="KT141" i="8"/>
  <c r="KT142" i="8"/>
  <c r="KT143" i="8"/>
  <c r="KT162" i="8" s="1"/>
  <c r="KY228" i="8" s="1"/>
  <c r="KT135" i="8"/>
  <c r="KT139" i="8"/>
  <c r="KT136" i="8"/>
  <c r="KT138" i="8"/>
  <c r="KT140" i="8"/>
  <c r="KS98" i="9"/>
  <c r="KS194" i="8"/>
  <c r="KY106" i="11"/>
  <c r="KY110" i="11"/>
  <c r="KY108" i="11"/>
  <c r="KY107" i="11"/>
  <c r="KY103" i="11"/>
  <c r="KY109" i="11"/>
  <c r="KY105" i="11"/>
  <c r="KY104" i="11"/>
  <c r="KY102" i="11"/>
  <c r="KT84" i="9"/>
  <c r="KT83" i="9"/>
  <c r="KT81" i="9"/>
  <c r="KT77" i="9"/>
  <c r="KT79" i="9"/>
  <c r="KT78" i="9"/>
  <c r="KT85" i="9"/>
  <c r="KT80" i="9"/>
  <c r="GJ253" i="11"/>
  <c r="GJ255" i="11" s="1"/>
  <c r="GJ247" i="11" s="1"/>
  <c r="GJ249" i="11" s="1"/>
  <c r="GJ257" i="11" s="1"/>
  <c r="GK245" i="11" s="1"/>
  <c r="LD122" i="11"/>
  <c r="LD207" i="11" s="1"/>
  <c r="LE215" i="11" s="1"/>
  <c r="LE59" i="11" s="1"/>
  <c r="GI243" i="8"/>
  <c r="GI253" i="8"/>
  <c r="GD50" i="2"/>
  <c r="KU119" i="8" l="1"/>
  <c r="KU121" i="8"/>
  <c r="KU114" i="8"/>
  <c r="KU117" i="8"/>
  <c r="KU113" i="8"/>
  <c r="KU115" i="8"/>
  <c r="KU118" i="8"/>
  <c r="KU116" i="8"/>
  <c r="KU120" i="8"/>
  <c r="KQ128" i="8"/>
  <c r="KS111" i="8"/>
  <c r="KS205" i="8" s="1"/>
  <c r="KT213" i="8" s="1"/>
  <c r="KT57" i="8" s="1"/>
  <c r="KT109" i="8" s="1"/>
  <c r="KQ124" i="8"/>
  <c r="KQ126" i="8"/>
  <c r="KQ131" i="8"/>
  <c r="KQ127" i="8"/>
  <c r="KQ129" i="8"/>
  <c r="KY144" i="11"/>
  <c r="KY211" i="11" s="1"/>
  <c r="KZ219" i="11" s="1"/>
  <c r="KZ63" i="11" s="1"/>
  <c r="KQ132" i="8"/>
  <c r="KQ160" i="8" s="1"/>
  <c r="KY83" i="12"/>
  <c r="KY84" i="12"/>
  <c r="KY81" i="12"/>
  <c r="KY78" i="12"/>
  <c r="KY80" i="12"/>
  <c r="KY85" i="12"/>
  <c r="KY79" i="12"/>
  <c r="KY77" i="12"/>
  <c r="KY82" i="12"/>
  <c r="KQ125" i="8"/>
  <c r="KQ133" i="8" s="1"/>
  <c r="KQ209" i="8" s="1"/>
  <c r="KR217" i="8" s="1"/>
  <c r="KR61" i="8" s="1"/>
  <c r="KR127" i="8" s="1"/>
  <c r="KY190" i="11"/>
  <c r="KY184" i="11"/>
  <c r="KZ226" i="11" s="1"/>
  <c r="KY156" i="11"/>
  <c r="KZ224" i="11" s="1"/>
  <c r="KY200" i="11"/>
  <c r="LD127" i="11"/>
  <c r="LD125" i="11"/>
  <c r="LD130" i="11"/>
  <c r="LD124" i="11"/>
  <c r="LD154" i="11" s="1"/>
  <c r="LD132" i="11"/>
  <c r="LD160" i="11" s="1"/>
  <c r="LD126" i="11"/>
  <c r="LD129" i="11"/>
  <c r="LD128" i="11"/>
  <c r="KQ188" i="8"/>
  <c r="KQ192" i="8" s="1"/>
  <c r="KQ154" i="8"/>
  <c r="KQ198" i="8"/>
  <c r="KQ182" i="8"/>
  <c r="KT144" i="8"/>
  <c r="KT211" i="8" s="1"/>
  <c r="KU219" i="8" s="1"/>
  <c r="KU63" i="8" s="1"/>
  <c r="KT200" i="8"/>
  <c r="KT184" i="8"/>
  <c r="KU226" i="8" s="1"/>
  <c r="KT156" i="8"/>
  <c r="KU224" i="8" s="1"/>
  <c r="KT190" i="8"/>
  <c r="KY111" i="11"/>
  <c r="KY205" i="11" s="1"/>
  <c r="KZ213" i="11" s="1"/>
  <c r="KZ57" i="11" s="1"/>
  <c r="KT86" i="9"/>
  <c r="KT102" i="9" s="1"/>
  <c r="KU104" i="9" s="1"/>
  <c r="KU42" i="9" s="1"/>
  <c r="LE120" i="11"/>
  <c r="LE114" i="11"/>
  <c r="LE117" i="11"/>
  <c r="LE119" i="11"/>
  <c r="LE116" i="11"/>
  <c r="LE118" i="11"/>
  <c r="LE113" i="11"/>
  <c r="LE121" i="11"/>
  <c r="LE115" i="11"/>
  <c r="GJ259" i="11"/>
  <c r="GJ251" i="11"/>
  <c r="GI255" i="8"/>
  <c r="GI247" i="8" s="1"/>
  <c r="GI249" i="8" s="1"/>
  <c r="GI257" i="8" s="1"/>
  <c r="GJ245" i="8" s="1"/>
  <c r="GC50" i="2"/>
  <c r="LD182" i="11" l="1"/>
  <c r="LD188" i="11"/>
  <c r="LD192" i="11" s="1"/>
  <c r="LD198" i="11"/>
  <c r="KU122" i="8"/>
  <c r="KU207" i="8" s="1"/>
  <c r="KV215" i="8" s="1"/>
  <c r="KV59" i="8" s="1"/>
  <c r="KT108" i="8"/>
  <c r="LD133" i="11"/>
  <c r="LD209" i="11" s="1"/>
  <c r="LE217" i="11" s="1"/>
  <c r="LE61" i="11" s="1"/>
  <c r="LE132" i="11" s="1"/>
  <c r="LE160" i="11" s="1"/>
  <c r="KY86" i="12"/>
  <c r="KY102" i="12" s="1"/>
  <c r="KZ104" i="12" s="1"/>
  <c r="KZ42" i="12" s="1"/>
  <c r="KT103" i="8"/>
  <c r="KR132" i="8"/>
  <c r="KR160" i="8" s="1"/>
  <c r="KT107" i="8"/>
  <c r="KT105" i="8"/>
  <c r="KR125" i="8"/>
  <c r="KT106" i="8"/>
  <c r="KR129" i="8"/>
  <c r="KR131" i="8"/>
  <c r="KZ143" i="11"/>
  <c r="KZ162" i="11" s="1"/>
  <c r="LE228" i="11" s="1"/>
  <c r="KZ138" i="11"/>
  <c r="KZ139" i="11"/>
  <c r="KZ136" i="11"/>
  <c r="KZ140" i="11"/>
  <c r="KZ137" i="11"/>
  <c r="KZ142" i="11"/>
  <c r="KZ135" i="11"/>
  <c r="KZ141" i="11"/>
  <c r="KR130" i="8"/>
  <c r="KT104" i="8"/>
  <c r="KR128" i="8"/>
  <c r="KT110" i="8"/>
  <c r="KT111" i="8" s="1"/>
  <c r="KT205" i="8" s="1"/>
  <c r="KU213" i="8" s="1"/>
  <c r="KU57" i="8" s="1"/>
  <c r="KZ230" i="11"/>
  <c r="KZ232" i="11" s="1"/>
  <c r="KT102" i="8"/>
  <c r="KR124" i="8"/>
  <c r="KR182" i="8" s="1"/>
  <c r="KY98" i="12"/>
  <c r="KY194" i="11"/>
  <c r="KU230" i="8"/>
  <c r="KU232" i="8" s="1"/>
  <c r="KR126" i="8"/>
  <c r="KR188" i="8"/>
  <c r="KR192" i="8" s="1"/>
  <c r="KU137" i="8"/>
  <c r="KU139" i="8"/>
  <c r="KU138" i="8"/>
  <c r="KU140" i="8"/>
  <c r="KU135" i="8"/>
  <c r="KU143" i="8"/>
  <c r="KU162" i="8" s="1"/>
  <c r="KZ228" i="8" s="1"/>
  <c r="KU136" i="8"/>
  <c r="KU142" i="8"/>
  <c r="KU141" i="8"/>
  <c r="KT98" i="9"/>
  <c r="KT194" i="8"/>
  <c r="KZ104" i="11"/>
  <c r="KZ106" i="11"/>
  <c r="KZ109" i="11"/>
  <c r="KZ107" i="11"/>
  <c r="KZ110" i="11"/>
  <c r="KZ103" i="11"/>
  <c r="KZ102" i="11"/>
  <c r="KZ108" i="11"/>
  <c r="KZ105" i="11"/>
  <c r="KU78" i="9"/>
  <c r="KU81" i="9"/>
  <c r="KU82" i="9"/>
  <c r="KU83" i="9"/>
  <c r="KU79" i="9"/>
  <c r="KU77" i="9"/>
  <c r="KU80" i="9"/>
  <c r="KU85" i="9"/>
  <c r="KU84" i="9"/>
  <c r="LE122" i="11"/>
  <c r="LE207" i="11" s="1"/>
  <c r="LF215" i="11" s="1"/>
  <c r="LF59" i="11" s="1"/>
  <c r="GK243" i="11"/>
  <c r="GK253" i="11"/>
  <c r="GI259" i="8"/>
  <c r="GI251" i="8"/>
  <c r="GB50" i="2"/>
  <c r="KV116" i="8" l="1"/>
  <c r="KV115" i="8"/>
  <c r="KV119" i="8"/>
  <c r="KV120" i="8"/>
  <c r="KV118" i="8"/>
  <c r="KV114" i="8"/>
  <c r="KV117" i="8"/>
  <c r="KV121" i="8"/>
  <c r="KV113" i="8"/>
  <c r="KZ144" i="11"/>
  <c r="KZ211" i="11" s="1"/>
  <c r="LA219" i="11" s="1"/>
  <c r="LA63" i="11" s="1"/>
  <c r="LA138" i="11" s="1"/>
  <c r="LE129" i="11"/>
  <c r="KR133" i="8"/>
  <c r="KR209" i="8" s="1"/>
  <c r="KS217" i="8" s="1"/>
  <c r="KS61" i="8" s="1"/>
  <c r="LE131" i="11"/>
  <c r="LE130" i="11"/>
  <c r="LE126" i="11"/>
  <c r="KR198" i="8"/>
  <c r="KZ190" i="11"/>
  <c r="KZ200" i="11"/>
  <c r="KZ184" i="11"/>
  <c r="LA226" i="11" s="1"/>
  <c r="KZ156" i="11"/>
  <c r="LA224" i="11" s="1"/>
  <c r="KR154" i="8"/>
  <c r="LE125" i="11"/>
  <c r="LE127" i="11"/>
  <c r="LE124" i="11"/>
  <c r="KZ82" i="12"/>
  <c r="KZ80" i="12"/>
  <c r="KZ78" i="12"/>
  <c r="KZ79" i="12"/>
  <c r="KZ85" i="12"/>
  <c r="KZ83" i="12"/>
  <c r="KZ84" i="12"/>
  <c r="KZ77" i="12"/>
  <c r="KZ81" i="12"/>
  <c r="LE128" i="11"/>
  <c r="KU144" i="8"/>
  <c r="KU211" i="8" s="1"/>
  <c r="KV219" i="8" s="1"/>
  <c r="KV63" i="8" s="1"/>
  <c r="KU156" i="8"/>
  <c r="KV224" i="8" s="1"/>
  <c r="KU200" i="8"/>
  <c r="KU184" i="8"/>
  <c r="KV226" i="8" s="1"/>
  <c r="KU190" i="8"/>
  <c r="KZ111" i="11"/>
  <c r="KZ205" i="11" s="1"/>
  <c r="LA213" i="11" s="1"/>
  <c r="LA57" i="11" s="1"/>
  <c r="KU104" i="8"/>
  <c r="KU105" i="8"/>
  <c r="KU106" i="8"/>
  <c r="KU110" i="8"/>
  <c r="KU109" i="8"/>
  <c r="KU107" i="8"/>
  <c r="KU103" i="8"/>
  <c r="KU108" i="8"/>
  <c r="KU102" i="8"/>
  <c r="KU86" i="9"/>
  <c r="KU102" i="9" s="1"/>
  <c r="KV104" i="9" s="1"/>
  <c r="KV42" i="9" s="1"/>
  <c r="LE198" i="11"/>
  <c r="LE182" i="11"/>
  <c r="LE154" i="11"/>
  <c r="LE188" i="11"/>
  <c r="LE192" i="11" s="1"/>
  <c r="LF118" i="11"/>
  <c r="LF116" i="11"/>
  <c r="LF117" i="11"/>
  <c r="LF113" i="11"/>
  <c r="LF121" i="11"/>
  <c r="LF119" i="11"/>
  <c r="LF114" i="11"/>
  <c r="LF120" i="11"/>
  <c r="LF115" i="11"/>
  <c r="GK255" i="11"/>
  <c r="GK247" i="11" s="1"/>
  <c r="GK249" i="11" s="1"/>
  <c r="GK257" i="11" s="1"/>
  <c r="GJ243" i="8"/>
  <c r="GJ253" i="8"/>
  <c r="GA50" i="2"/>
  <c r="LA230" i="11" l="1"/>
  <c r="LA232" i="11" s="1"/>
  <c r="LA137" i="11"/>
  <c r="LA142" i="11"/>
  <c r="KV230" i="8"/>
  <c r="KV232" i="8" s="1"/>
  <c r="LA141" i="11"/>
  <c r="LA136" i="11"/>
  <c r="LA143" i="11"/>
  <c r="LA162" i="11" s="1"/>
  <c r="LF228" i="11" s="1"/>
  <c r="KV122" i="8"/>
  <c r="KV207" i="8" s="1"/>
  <c r="KW215" i="8" s="1"/>
  <c r="KW59" i="8" s="1"/>
  <c r="LA139" i="11"/>
  <c r="LA135" i="11"/>
  <c r="LA140" i="11"/>
  <c r="LE133" i="11"/>
  <c r="LE209" i="11" s="1"/>
  <c r="LF217" i="11" s="1"/>
  <c r="LF61" i="11" s="1"/>
  <c r="LF125" i="11" s="1"/>
  <c r="KZ86" i="12"/>
  <c r="KZ102" i="12" s="1"/>
  <c r="LA104" i="12" s="1"/>
  <c r="LA42" i="12" s="1"/>
  <c r="KZ194" i="11"/>
  <c r="KZ98" i="12"/>
  <c r="KS126" i="8"/>
  <c r="KS129" i="8"/>
  <c r="KS125" i="8"/>
  <c r="KS132" i="8"/>
  <c r="KS160" i="8" s="1"/>
  <c r="KS127" i="8"/>
  <c r="KS128" i="8"/>
  <c r="KS131" i="8"/>
  <c r="KS130" i="8"/>
  <c r="KS124" i="8"/>
  <c r="LA190" i="11"/>
  <c r="LA200" i="11"/>
  <c r="LA156" i="11"/>
  <c r="LB224" i="11" s="1"/>
  <c r="LA184" i="11"/>
  <c r="LB226" i="11" s="1"/>
  <c r="LA144" i="11"/>
  <c r="LA211" i="11" s="1"/>
  <c r="LB219" i="11" s="1"/>
  <c r="LB63" i="11" s="1"/>
  <c r="KV140" i="8"/>
  <c r="KV138" i="8"/>
  <c r="KV136" i="8"/>
  <c r="KV143" i="8"/>
  <c r="KV162" i="8" s="1"/>
  <c r="LA228" i="8" s="1"/>
  <c r="KV141" i="8"/>
  <c r="KV139" i="8"/>
  <c r="KV142" i="8"/>
  <c r="KV135" i="8"/>
  <c r="KV137" i="8"/>
  <c r="KU98" i="9"/>
  <c r="KU194" i="8"/>
  <c r="LA107" i="11"/>
  <c r="LA108" i="11"/>
  <c r="LA102" i="11"/>
  <c r="LA106" i="11"/>
  <c r="LA104" i="11"/>
  <c r="LA110" i="11"/>
  <c r="LA103" i="11"/>
  <c r="LA105" i="11"/>
  <c r="LA109" i="11"/>
  <c r="KU111" i="8"/>
  <c r="KU205" i="8" s="1"/>
  <c r="KV213" i="8" s="1"/>
  <c r="KV57" i="8" s="1"/>
  <c r="KV109" i="8" s="1"/>
  <c r="KV78" i="9"/>
  <c r="KV79" i="9"/>
  <c r="KV85" i="9"/>
  <c r="KV81" i="9"/>
  <c r="KV77" i="9"/>
  <c r="KV82" i="9"/>
  <c r="KV80" i="9"/>
  <c r="KV83" i="9"/>
  <c r="KV84" i="9"/>
  <c r="LF122" i="11"/>
  <c r="LF207" i="11" s="1"/>
  <c r="LG215" i="11" s="1"/>
  <c r="LG59" i="11" s="1"/>
  <c r="LG116" i="11" s="1"/>
  <c r="GK251" i="11"/>
  <c r="GK259" i="11"/>
  <c r="GL245" i="11"/>
  <c r="GJ255" i="8"/>
  <c r="GJ247" i="8" s="1"/>
  <c r="GJ249" i="8" s="1"/>
  <c r="GJ257" i="8" s="1"/>
  <c r="GK245" i="8" s="1"/>
  <c r="FZ50" i="2"/>
  <c r="LF130" i="11" l="1"/>
  <c r="LF129" i="11"/>
  <c r="LF132" i="11"/>
  <c r="LF160" i="11" s="1"/>
  <c r="LF127" i="11"/>
  <c r="KW116" i="8"/>
  <c r="KW118" i="8"/>
  <c r="KW113" i="8"/>
  <c r="KW114" i="8"/>
  <c r="KW122" i="8" s="1"/>
  <c r="KW207" i="8" s="1"/>
  <c r="KX215" i="8" s="1"/>
  <c r="KX59" i="8" s="1"/>
  <c r="KX115" i="8" s="1"/>
  <c r="KW119" i="8"/>
  <c r="KW117" i="8"/>
  <c r="KW120" i="8"/>
  <c r="KW115" i="8"/>
  <c r="KW121" i="8"/>
  <c r="LF131" i="11"/>
  <c r="LF124" i="11"/>
  <c r="LF126" i="11"/>
  <c r="LF128" i="11"/>
  <c r="LA98" i="12"/>
  <c r="LA194" i="11"/>
  <c r="KS182" i="8"/>
  <c r="KS154" i="8"/>
  <c r="KS198" i="8"/>
  <c r="KS188" i="8"/>
  <c r="KS192" i="8" s="1"/>
  <c r="KS133" i="8"/>
  <c r="KS209" i="8" s="1"/>
  <c r="KT217" i="8" s="1"/>
  <c r="KT61" i="8" s="1"/>
  <c r="LB141" i="11"/>
  <c r="LB136" i="11"/>
  <c r="LB140" i="11"/>
  <c r="LB135" i="11"/>
  <c r="LB138" i="11"/>
  <c r="LB137" i="11"/>
  <c r="LB142" i="11"/>
  <c r="LB139" i="11"/>
  <c r="LB143" i="11"/>
  <c r="LB162" i="11" s="1"/>
  <c r="LG228" i="11" s="1"/>
  <c r="LB230" i="11"/>
  <c r="LB232" i="11" s="1"/>
  <c r="LA78" i="12"/>
  <c r="LA83" i="12"/>
  <c r="LA79" i="12"/>
  <c r="LA85" i="12"/>
  <c r="LA77" i="12"/>
  <c r="LA82" i="12"/>
  <c r="LA81" i="12"/>
  <c r="LA80" i="12"/>
  <c r="LA84" i="12"/>
  <c r="KV190" i="8"/>
  <c r="KV156" i="8"/>
  <c r="KW224" i="8" s="1"/>
  <c r="KV200" i="8"/>
  <c r="KV184" i="8"/>
  <c r="KW226" i="8" s="1"/>
  <c r="KW230" i="8" s="1"/>
  <c r="KW232" i="8" s="1"/>
  <c r="KV144" i="8"/>
  <c r="KV211" i="8" s="1"/>
  <c r="KW219" i="8" s="1"/>
  <c r="KW63" i="8" s="1"/>
  <c r="KV104" i="8"/>
  <c r="KV103" i="8"/>
  <c r="KV107" i="8"/>
  <c r="KV105" i="8"/>
  <c r="KV110" i="8"/>
  <c r="LA111" i="11"/>
  <c r="LA205" i="11" s="1"/>
  <c r="LB213" i="11" s="1"/>
  <c r="LB57" i="11" s="1"/>
  <c r="KV102" i="8"/>
  <c r="KV108" i="8"/>
  <c r="KV106" i="8"/>
  <c r="KV86" i="9"/>
  <c r="KV102" i="9" s="1"/>
  <c r="KW104" i="9" s="1"/>
  <c r="KW42" i="9" s="1"/>
  <c r="LF133" i="11"/>
  <c r="LF209" i="11" s="1"/>
  <c r="LG217" i="11" s="1"/>
  <c r="LG61" i="11" s="1"/>
  <c r="LF198" i="11"/>
  <c r="LF182" i="11"/>
  <c r="LF188" i="11"/>
  <c r="LF192" i="11" s="1"/>
  <c r="LF154" i="11"/>
  <c r="LG115" i="11"/>
  <c r="LG121" i="11"/>
  <c r="LG113" i="11"/>
  <c r="LG114" i="11"/>
  <c r="LG120" i="11"/>
  <c r="LG119" i="11"/>
  <c r="LG118" i="11"/>
  <c r="LG117" i="11"/>
  <c r="GL243" i="11"/>
  <c r="GL253" i="11"/>
  <c r="GJ259" i="8"/>
  <c r="GJ251" i="8"/>
  <c r="FY50" i="2"/>
  <c r="KX120" i="8" l="1"/>
  <c r="KX113" i="8"/>
  <c r="KX114" i="8"/>
  <c r="KX118" i="8"/>
  <c r="KX117" i="8"/>
  <c r="LA86" i="12"/>
  <c r="LA102" i="12" s="1"/>
  <c r="LB104" i="12" s="1"/>
  <c r="LB42" i="12" s="1"/>
  <c r="LB85" i="12" s="1"/>
  <c r="KX121" i="8"/>
  <c r="KX116" i="8"/>
  <c r="KX119" i="8"/>
  <c r="LB156" i="11"/>
  <c r="LC224" i="11" s="1"/>
  <c r="LB184" i="11"/>
  <c r="LC226" i="11" s="1"/>
  <c r="LB200" i="11"/>
  <c r="LB190" i="11"/>
  <c r="LB144" i="11"/>
  <c r="LB211" i="11" s="1"/>
  <c r="LC219" i="11" s="1"/>
  <c r="LC63" i="11" s="1"/>
  <c r="KT131" i="8"/>
  <c r="KT130" i="8"/>
  <c r="KT132" i="8"/>
  <c r="KT160" i="8" s="1"/>
  <c r="KT125" i="8"/>
  <c r="KT129" i="8"/>
  <c r="KT124" i="8"/>
  <c r="KT128" i="8"/>
  <c r="KT126" i="8"/>
  <c r="KT127" i="8"/>
  <c r="KV111" i="8"/>
  <c r="KV205" i="8" s="1"/>
  <c r="KW213" i="8" s="1"/>
  <c r="KW57" i="8" s="1"/>
  <c r="KW102" i="8" s="1"/>
  <c r="KW141" i="8"/>
  <c r="KW142" i="8"/>
  <c r="KW137" i="8"/>
  <c r="KW138" i="8"/>
  <c r="KW140" i="8"/>
  <c r="KW139" i="8"/>
  <c r="KW135" i="8"/>
  <c r="KW136" i="8"/>
  <c r="KW143" i="8"/>
  <c r="KW162" i="8" s="1"/>
  <c r="LB228" i="8" s="1"/>
  <c r="KX122" i="8"/>
  <c r="KX207" i="8" s="1"/>
  <c r="KY215" i="8" s="1"/>
  <c r="KY59" i="8" s="1"/>
  <c r="KV98" i="9"/>
  <c r="KV194" i="8"/>
  <c r="LB105" i="11"/>
  <c r="LB102" i="11"/>
  <c r="LB107" i="11"/>
  <c r="LB109" i="11"/>
  <c r="LB110" i="11"/>
  <c r="LB106" i="11"/>
  <c r="LB108" i="11"/>
  <c r="LB103" i="11"/>
  <c r="LB104" i="11"/>
  <c r="KW82" i="9"/>
  <c r="KW85" i="9"/>
  <c r="KW79" i="9"/>
  <c r="KW80" i="9"/>
  <c r="KW78" i="9"/>
  <c r="KW81" i="9"/>
  <c r="KW83" i="9"/>
  <c r="KW77" i="9"/>
  <c r="KW84" i="9"/>
  <c r="LG125" i="11"/>
  <c r="LG132" i="11"/>
  <c r="LG160" i="11" s="1"/>
  <c r="LG127" i="11"/>
  <c r="LG131" i="11"/>
  <c r="LG124" i="11"/>
  <c r="LG129" i="11"/>
  <c r="LG130" i="11"/>
  <c r="LG126" i="11"/>
  <c r="LG128" i="11"/>
  <c r="LG122" i="11"/>
  <c r="LG207" i="11" s="1"/>
  <c r="LH215" i="11" s="1"/>
  <c r="LH59" i="11" s="1"/>
  <c r="LH116" i="11" s="1"/>
  <c r="GL255" i="11"/>
  <c r="GL247" i="11" s="1"/>
  <c r="GL249" i="11" s="1"/>
  <c r="GL257" i="11" s="1"/>
  <c r="GK243" i="8"/>
  <c r="GK253" i="8"/>
  <c r="FX50" i="2"/>
  <c r="LB82" i="12" l="1"/>
  <c r="LB83" i="12"/>
  <c r="LB79" i="12"/>
  <c r="LB77" i="12"/>
  <c r="LB78" i="12"/>
  <c r="LB81" i="12"/>
  <c r="LB80" i="12"/>
  <c r="LB84" i="12"/>
  <c r="LC143" i="11"/>
  <c r="LC162" i="11" s="1"/>
  <c r="LH228" i="11" s="1"/>
  <c r="LC137" i="11"/>
  <c r="LC139" i="11"/>
  <c r="LC140" i="11"/>
  <c r="LC141" i="11"/>
  <c r="LC142" i="11"/>
  <c r="LC138" i="11"/>
  <c r="LC135" i="11"/>
  <c r="LC136" i="11"/>
  <c r="LC144" i="11" s="1"/>
  <c r="LC211" i="11" s="1"/>
  <c r="LD219" i="11" s="1"/>
  <c r="LD63" i="11" s="1"/>
  <c r="LD137" i="11" s="1"/>
  <c r="KT154" i="8"/>
  <c r="KT182" i="8"/>
  <c r="KT198" i="8"/>
  <c r="KT188" i="8"/>
  <c r="KT192" i="8" s="1"/>
  <c r="LB194" i="11"/>
  <c r="LB98" i="12"/>
  <c r="KT133" i="8"/>
  <c r="KT209" i="8" s="1"/>
  <c r="KU217" i="8" s="1"/>
  <c r="KU61" i="8" s="1"/>
  <c r="LC230" i="11"/>
  <c r="LC232" i="11" s="1"/>
  <c r="KW106" i="8"/>
  <c r="KW107" i="8"/>
  <c r="KW103" i="8"/>
  <c r="KW105" i="8"/>
  <c r="KW104" i="8"/>
  <c r="KW108" i="8"/>
  <c r="KW109" i="8"/>
  <c r="KW110" i="8"/>
  <c r="KY116" i="8"/>
  <c r="KY119" i="8"/>
  <c r="KY118" i="8"/>
  <c r="KY113" i="8"/>
  <c r="KY115" i="8"/>
  <c r="KY114" i="8"/>
  <c r="KY121" i="8"/>
  <c r="KY117" i="8"/>
  <c r="KY120" i="8"/>
  <c r="KW190" i="8"/>
  <c r="KW200" i="8"/>
  <c r="KW156" i="8"/>
  <c r="KX224" i="8" s="1"/>
  <c r="KW184" i="8"/>
  <c r="KX226" i="8" s="1"/>
  <c r="KX230" i="8" s="1"/>
  <c r="KX232" i="8" s="1"/>
  <c r="LB111" i="11"/>
  <c r="LB205" i="11" s="1"/>
  <c r="LC213" i="11" s="1"/>
  <c r="LC57" i="11" s="1"/>
  <c r="LC107" i="11" s="1"/>
  <c r="KW144" i="8"/>
  <c r="KW211" i="8" s="1"/>
  <c r="KX219" i="8" s="1"/>
  <c r="KX63" i="8" s="1"/>
  <c r="KW86" i="9"/>
  <c r="KW102" i="9" s="1"/>
  <c r="KX104" i="9" s="1"/>
  <c r="KX42" i="9" s="1"/>
  <c r="LG133" i="11"/>
  <c r="LG209" i="11" s="1"/>
  <c r="LH217" i="11" s="1"/>
  <c r="LH61" i="11" s="1"/>
  <c r="LG198" i="11"/>
  <c r="LG182" i="11"/>
  <c r="LG154" i="11"/>
  <c r="LG188" i="11"/>
  <c r="LG192" i="11" s="1"/>
  <c r="LH121" i="11"/>
  <c r="LH113" i="11"/>
  <c r="LH119" i="11"/>
  <c r="LH115" i="11"/>
  <c r="LH114" i="11"/>
  <c r="LH117" i="11"/>
  <c r="LH118" i="11"/>
  <c r="LH120" i="11"/>
  <c r="GL251" i="11"/>
  <c r="GM245" i="11"/>
  <c r="GL259" i="11"/>
  <c r="GK255" i="8"/>
  <c r="GK247" i="8" s="1"/>
  <c r="GK249" i="8" s="1"/>
  <c r="GK257" i="8" s="1"/>
  <c r="FW50" i="2"/>
  <c r="KW111" i="8" l="1"/>
  <c r="KW205" i="8" s="1"/>
  <c r="KX213" i="8" s="1"/>
  <c r="KX57" i="8" s="1"/>
  <c r="KX103" i="8" s="1"/>
  <c r="LB86" i="12"/>
  <c r="LB102" i="12" s="1"/>
  <c r="LC104" i="12" s="1"/>
  <c r="LC42" i="12" s="1"/>
  <c r="KU124" i="8"/>
  <c r="KU130" i="8"/>
  <c r="KU127" i="8"/>
  <c r="KU125" i="8"/>
  <c r="KU131" i="8"/>
  <c r="KU128" i="8"/>
  <c r="KU132" i="8"/>
  <c r="KU160" i="8" s="1"/>
  <c r="KU129" i="8"/>
  <c r="KU126" i="8"/>
  <c r="LC200" i="11"/>
  <c r="LC184" i="11"/>
  <c r="LD226" i="11" s="1"/>
  <c r="LC156" i="11"/>
  <c r="LD224" i="11" s="1"/>
  <c r="LC190" i="11"/>
  <c r="LD141" i="11"/>
  <c r="LD135" i="11"/>
  <c r="LD200" i="11" s="1"/>
  <c r="LD139" i="11"/>
  <c r="LD136" i="11"/>
  <c r="LD142" i="11"/>
  <c r="LD143" i="11"/>
  <c r="LD162" i="11" s="1"/>
  <c r="LI228" i="11" s="1"/>
  <c r="LD140" i="11"/>
  <c r="LD138" i="11"/>
  <c r="LD184" i="11"/>
  <c r="LE226" i="11" s="1"/>
  <c r="LD190" i="11"/>
  <c r="LC110" i="11"/>
  <c r="LC105" i="11"/>
  <c r="KX138" i="8"/>
  <c r="KX143" i="8"/>
  <c r="KX162" i="8" s="1"/>
  <c r="LC228" i="8" s="1"/>
  <c r="KX139" i="8"/>
  <c r="KX140" i="8"/>
  <c r="KX141" i="8"/>
  <c r="KX137" i="8"/>
  <c r="KX142" i="8"/>
  <c r="KX136" i="8"/>
  <c r="KX135" i="8"/>
  <c r="LC103" i="11"/>
  <c r="LC111" i="11" s="1"/>
  <c r="LC205" i="11" s="1"/>
  <c r="LD213" i="11" s="1"/>
  <c r="LD57" i="11" s="1"/>
  <c r="LC108" i="11"/>
  <c r="LC102" i="11"/>
  <c r="KY122" i="8"/>
  <c r="KY207" i="8" s="1"/>
  <c r="KZ215" i="8" s="1"/>
  <c r="KZ59" i="8" s="1"/>
  <c r="LC106" i="11"/>
  <c r="LC104" i="11"/>
  <c r="LC109" i="11"/>
  <c r="KW194" i="8"/>
  <c r="KW98" i="9"/>
  <c r="KX81" i="9"/>
  <c r="KX82" i="9"/>
  <c r="KX80" i="9"/>
  <c r="KX84" i="9"/>
  <c r="KX83" i="9"/>
  <c r="KX78" i="9"/>
  <c r="KX77" i="9"/>
  <c r="KX85" i="9"/>
  <c r="KX79" i="9"/>
  <c r="LH122" i="11"/>
  <c r="LH207" i="11" s="1"/>
  <c r="LI215" i="11" s="1"/>
  <c r="LI59" i="11" s="1"/>
  <c r="LI120" i="11" s="1"/>
  <c r="LH125" i="11"/>
  <c r="LH129" i="11"/>
  <c r="LH131" i="11"/>
  <c r="LH128" i="11"/>
  <c r="LH124" i="11"/>
  <c r="LH126" i="11"/>
  <c r="LH132" i="11"/>
  <c r="LH160" i="11" s="1"/>
  <c r="LH130" i="11"/>
  <c r="LH127" i="11"/>
  <c r="GM243" i="11"/>
  <c r="GM253" i="11"/>
  <c r="GK251" i="8"/>
  <c r="GK259" i="8"/>
  <c r="GL245" i="8"/>
  <c r="FV50" i="2"/>
  <c r="KX105" i="8" l="1"/>
  <c r="KX109" i="8"/>
  <c r="LD156" i="11"/>
  <c r="LE224" i="11" s="1"/>
  <c r="KX106" i="8"/>
  <c r="KX110" i="8"/>
  <c r="KX107" i="8"/>
  <c r="KX108" i="8"/>
  <c r="KX102" i="8"/>
  <c r="KX104" i="8"/>
  <c r="LD144" i="11"/>
  <c r="LD211" i="11" s="1"/>
  <c r="LE219" i="11" s="1"/>
  <c r="LE63" i="11" s="1"/>
  <c r="LE135" i="11" s="1"/>
  <c r="LC82" i="12"/>
  <c r="LC77" i="12"/>
  <c r="LC80" i="12"/>
  <c r="LC85" i="12"/>
  <c r="LC79" i="12"/>
  <c r="LC81" i="12"/>
  <c r="LC84" i="12"/>
  <c r="LC83" i="12"/>
  <c r="LC78" i="12"/>
  <c r="LC86" i="12" s="1"/>
  <c r="LC102" i="12" s="1"/>
  <c r="LD104" i="12" s="1"/>
  <c r="LD42" i="12" s="1"/>
  <c r="LD80" i="12" s="1"/>
  <c r="LD230" i="11"/>
  <c r="LD232" i="11" s="1"/>
  <c r="KU133" i="8"/>
  <c r="KU209" i="8" s="1"/>
  <c r="KV217" i="8" s="1"/>
  <c r="KV61" i="8" s="1"/>
  <c r="LC98" i="12"/>
  <c r="LC194" i="11"/>
  <c r="KU182" i="8"/>
  <c r="KU154" i="8"/>
  <c r="KU198" i="8"/>
  <c r="KU188" i="8"/>
  <c r="KU192" i="8" s="1"/>
  <c r="KX144" i="8"/>
  <c r="KX211" i="8" s="1"/>
  <c r="KY219" i="8" s="1"/>
  <c r="KY63" i="8" s="1"/>
  <c r="KY142" i="8" s="1"/>
  <c r="LE143" i="11"/>
  <c r="LE162" i="11" s="1"/>
  <c r="LJ228" i="11" s="1"/>
  <c r="LD98" i="12"/>
  <c r="LD194" i="11"/>
  <c r="LE230" i="11"/>
  <c r="LE232" i="11" s="1"/>
  <c r="KX156" i="8"/>
  <c r="KY224" i="8" s="1"/>
  <c r="KX200" i="8"/>
  <c r="KX184" i="8"/>
  <c r="KY226" i="8" s="1"/>
  <c r="KY230" i="8" s="1"/>
  <c r="KY232" i="8" s="1"/>
  <c r="KX190" i="8"/>
  <c r="KZ113" i="8"/>
  <c r="KZ117" i="8"/>
  <c r="KZ118" i="8"/>
  <c r="KZ121" i="8"/>
  <c r="KZ116" i="8"/>
  <c r="KZ114" i="8"/>
  <c r="KZ120" i="8"/>
  <c r="KZ119" i="8"/>
  <c r="KZ115" i="8"/>
  <c r="LD104" i="11"/>
  <c r="LD105" i="11"/>
  <c r="LD107" i="11"/>
  <c r="LD103" i="11"/>
  <c r="LD109" i="11"/>
  <c r="LD108" i="11"/>
  <c r="LD106" i="11"/>
  <c r="LD110" i="11"/>
  <c r="LD102" i="11"/>
  <c r="KX86" i="9"/>
  <c r="KX102" i="9" s="1"/>
  <c r="KY104" i="9" s="1"/>
  <c r="KY42" i="9" s="1"/>
  <c r="KY81" i="9" s="1"/>
  <c r="KX111" i="8"/>
  <c r="KX205" i="8" s="1"/>
  <c r="KY213" i="8" s="1"/>
  <c r="KY57" i="8" s="1"/>
  <c r="LI114" i="11"/>
  <c r="LI113" i="11"/>
  <c r="LI121" i="11"/>
  <c r="LI119" i="11"/>
  <c r="LI115" i="11"/>
  <c r="LI117" i="11"/>
  <c r="LI118" i="11"/>
  <c r="LI116" i="11"/>
  <c r="LH133" i="11"/>
  <c r="LH209" i="11" s="1"/>
  <c r="LI217" i="11" s="1"/>
  <c r="LI61" i="11" s="1"/>
  <c r="LH188" i="11"/>
  <c r="LH192" i="11" s="1"/>
  <c r="LH154" i="11"/>
  <c r="LH198" i="11"/>
  <c r="LH182" i="11"/>
  <c r="GM255" i="11"/>
  <c r="GM247" i="11" s="1"/>
  <c r="GM249" i="11" s="1"/>
  <c r="GM257" i="11" s="1"/>
  <c r="GL243" i="8"/>
  <c r="GL253" i="8"/>
  <c r="FU50" i="2"/>
  <c r="LE142" i="11" l="1"/>
  <c r="LE141" i="11"/>
  <c r="LE136" i="11"/>
  <c r="LD79" i="12"/>
  <c r="LE140" i="11"/>
  <c r="LD83" i="12"/>
  <c r="LE138" i="11"/>
  <c r="LE139" i="11"/>
  <c r="LD84" i="12"/>
  <c r="LE137" i="11"/>
  <c r="LD82" i="12"/>
  <c r="LD78" i="12"/>
  <c r="LD85" i="12"/>
  <c r="LD77" i="12"/>
  <c r="LD81" i="12"/>
  <c r="KV124" i="8"/>
  <c r="KV128" i="8"/>
  <c r="KV127" i="8"/>
  <c r="KV126" i="8"/>
  <c r="KV130" i="8"/>
  <c r="KV131" i="8"/>
  <c r="KV132" i="8"/>
  <c r="KV160" i="8" s="1"/>
  <c r="KV125" i="8"/>
  <c r="KV129" i="8"/>
  <c r="LE200" i="11"/>
  <c r="LE190" i="11"/>
  <c r="LE156" i="11"/>
  <c r="LF224" i="11" s="1"/>
  <c r="LE184" i="11"/>
  <c r="LF226" i="11" s="1"/>
  <c r="KY135" i="8"/>
  <c r="KY156" i="8" s="1"/>
  <c r="KZ224" i="8" s="1"/>
  <c r="KY138" i="8"/>
  <c r="LE144" i="11"/>
  <c r="LE211" i="11" s="1"/>
  <c r="LF219" i="11" s="1"/>
  <c r="LF63" i="11" s="1"/>
  <c r="KY140" i="8"/>
  <c r="KY137" i="8"/>
  <c r="KY139" i="8"/>
  <c r="KY136" i="8"/>
  <c r="KY143" i="8"/>
  <c r="KY162" i="8" s="1"/>
  <c r="LD228" i="8" s="1"/>
  <c r="KY141" i="8"/>
  <c r="KX194" i="8"/>
  <c r="KX98" i="9"/>
  <c r="KY184" i="8"/>
  <c r="KZ226" i="8" s="1"/>
  <c r="KY190" i="8"/>
  <c r="KZ122" i="8"/>
  <c r="KZ207" i="8" s="1"/>
  <c r="LA215" i="8" s="1"/>
  <c r="LA59" i="8" s="1"/>
  <c r="LD111" i="11"/>
  <c r="LD205" i="11" s="1"/>
  <c r="LE213" i="11" s="1"/>
  <c r="LE57" i="11" s="1"/>
  <c r="KY84" i="9"/>
  <c r="KY78" i="9"/>
  <c r="KY110" i="8"/>
  <c r="KY107" i="8"/>
  <c r="KY108" i="8"/>
  <c r="KY104" i="8"/>
  <c r="KY106" i="8"/>
  <c r="KY102" i="8"/>
  <c r="KY103" i="8"/>
  <c r="KY109" i="8"/>
  <c r="KY105" i="8"/>
  <c r="KY80" i="9"/>
  <c r="KY79" i="9"/>
  <c r="KY82" i="9"/>
  <c r="KY83" i="9"/>
  <c r="KY77" i="9"/>
  <c r="KY85" i="9"/>
  <c r="LI122" i="11"/>
  <c r="LI207" i="11" s="1"/>
  <c r="LJ215" i="11" s="1"/>
  <c r="LJ59" i="11" s="1"/>
  <c r="LJ114" i="11" s="1"/>
  <c r="LI128" i="11"/>
  <c r="LI130" i="11"/>
  <c r="LI125" i="11"/>
  <c r="LI124" i="11"/>
  <c r="LI132" i="11"/>
  <c r="LI160" i="11" s="1"/>
  <c r="LI131" i="11"/>
  <c r="LI127" i="11"/>
  <c r="LI129" i="11"/>
  <c r="LI126" i="11"/>
  <c r="GN245" i="11"/>
  <c r="GM251" i="11"/>
  <c r="GM259" i="11"/>
  <c r="GL255" i="8"/>
  <c r="GL247" i="8" s="1"/>
  <c r="GL249" i="8" s="1"/>
  <c r="GL257" i="8" s="1"/>
  <c r="FT50" i="2"/>
  <c r="LD86" i="12" l="1"/>
  <c r="LD102" i="12" s="1"/>
  <c r="LE104" i="12" s="1"/>
  <c r="LE42" i="12" s="1"/>
  <c r="LE78" i="12" s="1"/>
  <c r="KY144" i="8"/>
  <c r="KY211" i="8" s="1"/>
  <c r="KZ219" i="8" s="1"/>
  <c r="KZ63" i="8" s="1"/>
  <c r="KZ135" i="8" s="1"/>
  <c r="KV182" i="8"/>
  <c r="KV188" i="8"/>
  <c r="KV192" i="8" s="1"/>
  <c r="KV154" i="8"/>
  <c r="KV198" i="8"/>
  <c r="KY200" i="8"/>
  <c r="KV133" i="8"/>
  <c r="KV209" i="8" s="1"/>
  <c r="KW217" i="8" s="1"/>
  <c r="KW61" i="8" s="1"/>
  <c r="LF135" i="11"/>
  <c r="LF142" i="11"/>
  <c r="LF137" i="11"/>
  <c r="LF139" i="11"/>
  <c r="LF143" i="11"/>
  <c r="LF162" i="11" s="1"/>
  <c r="LK228" i="11" s="1"/>
  <c r="LF136" i="11"/>
  <c r="LF140" i="11"/>
  <c r="LF138" i="11"/>
  <c r="LF141" i="11"/>
  <c r="LF230" i="11"/>
  <c r="LF232" i="11" s="1"/>
  <c r="LE194" i="11"/>
  <c r="LE98" i="12"/>
  <c r="LA113" i="8"/>
  <c r="LA121" i="8"/>
  <c r="LA115" i="8"/>
  <c r="LA118" i="8"/>
  <c r="LA116" i="8"/>
  <c r="LA119" i="8"/>
  <c r="LA114" i="8"/>
  <c r="LA120" i="8"/>
  <c r="LA117" i="8"/>
  <c r="KY98" i="9"/>
  <c r="KY194" i="8"/>
  <c r="KZ230" i="8"/>
  <c r="KZ232" i="8" s="1"/>
  <c r="LE107" i="11"/>
  <c r="LE106" i="11"/>
  <c r="LE110" i="11"/>
  <c r="LE102" i="11"/>
  <c r="LE108" i="11"/>
  <c r="LE104" i="11"/>
  <c r="LE109" i="11"/>
  <c r="LE105" i="11"/>
  <c r="LE103" i="11"/>
  <c r="KY86" i="9"/>
  <c r="KY102" i="9" s="1"/>
  <c r="KZ104" i="9" s="1"/>
  <c r="KZ42" i="9" s="1"/>
  <c r="KY111" i="8"/>
  <c r="KY205" i="8" s="1"/>
  <c r="KZ213" i="8" s="1"/>
  <c r="KZ57" i="8" s="1"/>
  <c r="LJ120" i="11"/>
  <c r="LJ118" i="11"/>
  <c r="LJ121" i="11"/>
  <c r="LJ119" i="11"/>
  <c r="LJ116" i="11"/>
  <c r="LJ113" i="11"/>
  <c r="LJ115" i="11"/>
  <c r="LJ117" i="11"/>
  <c r="LI154" i="11"/>
  <c r="LI182" i="11"/>
  <c r="LI188" i="11"/>
  <c r="LI192" i="11" s="1"/>
  <c r="LI198" i="11"/>
  <c r="LI133" i="11"/>
  <c r="LI209" i="11" s="1"/>
  <c r="LJ217" i="11" s="1"/>
  <c r="LJ61" i="11" s="1"/>
  <c r="GN243" i="11"/>
  <c r="GN253" i="11"/>
  <c r="GL251" i="8"/>
  <c r="GM243" i="8" s="1"/>
  <c r="GL259" i="8"/>
  <c r="GM245" i="8"/>
  <c r="FS50" i="2"/>
  <c r="LE83" i="12" l="1"/>
  <c r="LE81" i="12"/>
  <c r="LE84" i="12"/>
  <c r="LE85" i="12"/>
  <c r="LE77" i="12"/>
  <c r="LE79" i="12"/>
  <c r="LE80" i="12"/>
  <c r="LE82" i="12"/>
  <c r="KZ143" i="8"/>
  <c r="KZ162" i="8" s="1"/>
  <c r="LE228" i="8" s="1"/>
  <c r="KZ139" i="8"/>
  <c r="KZ142" i="8"/>
  <c r="KZ138" i="8"/>
  <c r="KZ137" i="8"/>
  <c r="KZ136" i="8"/>
  <c r="KZ140" i="8"/>
  <c r="KZ141" i="8"/>
  <c r="LJ122" i="11"/>
  <c r="LJ207" i="11" s="1"/>
  <c r="LK215" i="11" s="1"/>
  <c r="LK59" i="11" s="1"/>
  <c r="LK113" i="11" s="1"/>
  <c r="KW124" i="8"/>
  <c r="KW131" i="8"/>
  <c r="KW129" i="8"/>
  <c r="KW128" i="8"/>
  <c r="KW125" i="8"/>
  <c r="KW132" i="8"/>
  <c r="KW160" i="8" s="1"/>
  <c r="KW127" i="8"/>
  <c r="KW126" i="8"/>
  <c r="KW130" i="8"/>
  <c r="LF200" i="11"/>
  <c r="LF156" i="11"/>
  <c r="LG224" i="11" s="1"/>
  <c r="LF190" i="11"/>
  <c r="LF184" i="11"/>
  <c r="LG226" i="11" s="1"/>
  <c r="LF144" i="11"/>
  <c r="LF211" i="11" s="1"/>
  <c r="LG219" i="11" s="1"/>
  <c r="LG63" i="11" s="1"/>
  <c r="LA122" i="8"/>
  <c r="LA207" i="8" s="1"/>
  <c r="LB215" i="8" s="1"/>
  <c r="LB59" i="8" s="1"/>
  <c r="KZ144" i="8"/>
  <c r="KZ211" i="8" s="1"/>
  <c r="LA219" i="8" s="1"/>
  <c r="LA63" i="8" s="1"/>
  <c r="KZ200" i="8"/>
  <c r="KZ156" i="8"/>
  <c r="LA224" i="8" s="1"/>
  <c r="KZ184" i="8"/>
  <c r="LA226" i="8" s="1"/>
  <c r="KZ190" i="8"/>
  <c r="LE111" i="11"/>
  <c r="LE205" i="11" s="1"/>
  <c r="LF213" i="11" s="1"/>
  <c r="LF57" i="11" s="1"/>
  <c r="KZ104" i="8"/>
  <c r="KZ102" i="8"/>
  <c r="KZ106" i="8"/>
  <c r="KZ108" i="8"/>
  <c r="KZ103" i="8"/>
  <c r="KZ109" i="8"/>
  <c r="KZ110" i="8"/>
  <c r="KZ105" i="8"/>
  <c r="KZ107" i="8"/>
  <c r="KZ84" i="9"/>
  <c r="KZ83" i="9"/>
  <c r="KZ85" i="9"/>
  <c r="KZ80" i="9"/>
  <c r="KZ82" i="9"/>
  <c r="KZ77" i="9"/>
  <c r="KZ79" i="9"/>
  <c r="KZ78" i="9"/>
  <c r="KZ81" i="9"/>
  <c r="LJ128" i="11"/>
  <c r="LJ125" i="11"/>
  <c r="LJ132" i="11"/>
  <c r="LJ160" i="11" s="1"/>
  <c r="LJ131" i="11"/>
  <c r="LJ127" i="11"/>
  <c r="LJ126" i="11"/>
  <c r="LJ130" i="11"/>
  <c r="LJ129" i="11"/>
  <c r="LJ124" i="11"/>
  <c r="GN255" i="11"/>
  <c r="GM253" i="8"/>
  <c r="GM255" i="8" s="1"/>
  <c r="GM247" i="8" s="1"/>
  <c r="GM249" i="8" s="1"/>
  <c r="GM257" i="8" s="1"/>
  <c r="FR50" i="2"/>
  <c r="LE86" i="12" l="1"/>
  <c r="LE102" i="12" s="1"/>
  <c r="LF104" i="12" s="1"/>
  <c r="LF42" i="12" s="1"/>
  <c r="LK115" i="11"/>
  <c r="KW133" i="8"/>
  <c r="KW209" i="8" s="1"/>
  <c r="KX217" i="8" s="1"/>
  <c r="KX61" i="8" s="1"/>
  <c r="LK120" i="11"/>
  <c r="LK119" i="11"/>
  <c r="LK118" i="11"/>
  <c r="LK116" i="11"/>
  <c r="LK121" i="11"/>
  <c r="KW154" i="8"/>
  <c r="KW188" i="8"/>
  <c r="KW192" i="8" s="1"/>
  <c r="KW198" i="8"/>
  <c r="KW182" i="8"/>
  <c r="LK114" i="11"/>
  <c r="LK117" i="11"/>
  <c r="LG137" i="11"/>
  <c r="LG138" i="11"/>
  <c r="LG135" i="11"/>
  <c r="LG143" i="11"/>
  <c r="LG162" i="11" s="1"/>
  <c r="LL228" i="11" s="1"/>
  <c r="LG142" i="11"/>
  <c r="LG140" i="11"/>
  <c r="LG136" i="11"/>
  <c r="LG141" i="11"/>
  <c r="LG139" i="11"/>
  <c r="LF98" i="12"/>
  <c r="LF194" i="11"/>
  <c r="LG230" i="11"/>
  <c r="LG232" i="11" s="1"/>
  <c r="KZ194" i="8"/>
  <c r="KZ98" i="9"/>
  <c r="LA230" i="8"/>
  <c r="LA232" i="8" s="1"/>
  <c r="LA143" i="8"/>
  <c r="LA162" i="8" s="1"/>
  <c r="LF228" i="8" s="1"/>
  <c r="LA137" i="8"/>
  <c r="LA139" i="8"/>
  <c r="LA136" i="8"/>
  <c r="LA142" i="8"/>
  <c r="LA140" i="8"/>
  <c r="LA135" i="8"/>
  <c r="LA138" i="8"/>
  <c r="LA141" i="8"/>
  <c r="LB117" i="8"/>
  <c r="LB120" i="8"/>
  <c r="LB114" i="8"/>
  <c r="LB113" i="8"/>
  <c r="LB115" i="8"/>
  <c r="LB121" i="8"/>
  <c r="LB116" i="8"/>
  <c r="LB119" i="8"/>
  <c r="LB118" i="8"/>
  <c r="KZ86" i="9"/>
  <c r="KZ102" i="9" s="1"/>
  <c r="LA104" i="9" s="1"/>
  <c r="LA42" i="9" s="1"/>
  <c r="LA83" i="9" s="1"/>
  <c r="LF103" i="11"/>
  <c r="LF108" i="11"/>
  <c r="LF104" i="11"/>
  <c r="LF106" i="11"/>
  <c r="LF110" i="11"/>
  <c r="LF107" i="11"/>
  <c r="LF109" i="11"/>
  <c r="LF105" i="11"/>
  <c r="LF102" i="11"/>
  <c r="KZ111" i="8"/>
  <c r="KZ205" i="8" s="1"/>
  <c r="LA213" i="8" s="1"/>
  <c r="LA57" i="8" s="1"/>
  <c r="LJ133" i="11"/>
  <c r="LJ209" i="11" s="1"/>
  <c r="LK217" i="11" s="1"/>
  <c r="LK61" i="11" s="1"/>
  <c r="LJ182" i="11"/>
  <c r="LJ198" i="11"/>
  <c r="LJ188" i="11"/>
  <c r="LJ192" i="11" s="1"/>
  <c r="LJ154" i="11"/>
  <c r="LK122" i="11"/>
  <c r="LK207" i="11" s="1"/>
  <c r="LL215" i="11" s="1"/>
  <c r="LL59" i="11" s="1"/>
  <c r="GN247" i="11"/>
  <c r="GN259" i="11"/>
  <c r="GM251" i="8"/>
  <c r="GN243" i="8" s="1"/>
  <c r="GM259" i="8"/>
  <c r="GN245" i="8"/>
  <c r="FQ50" i="2"/>
  <c r="LF83" i="12" l="1"/>
  <c r="LF78" i="12"/>
  <c r="LF77" i="12"/>
  <c r="LF81" i="12"/>
  <c r="LF80" i="12"/>
  <c r="LF84" i="12"/>
  <c r="LF85" i="12"/>
  <c r="LF82" i="12"/>
  <c r="LF79" i="12"/>
  <c r="KX131" i="8"/>
  <c r="KX128" i="8"/>
  <c r="KX126" i="8"/>
  <c r="KX129" i="8"/>
  <c r="KX130" i="8"/>
  <c r="KX125" i="8"/>
  <c r="KX133" i="8" s="1"/>
  <c r="KX209" i="8" s="1"/>
  <c r="KY217" i="8" s="1"/>
  <c r="KY61" i="8" s="1"/>
  <c r="KY127" i="8" s="1"/>
  <c r="KX124" i="8"/>
  <c r="KX132" i="8"/>
  <c r="KX160" i="8" s="1"/>
  <c r="KX127" i="8"/>
  <c r="LG144" i="11"/>
  <c r="LG211" i="11" s="1"/>
  <c r="LH219" i="11" s="1"/>
  <c r="LH63" i="11" s="1"/>
  <c r="LG156" i="11"/>
  <c r="LH224" i="11" s="1"/>
  <c r="LG200" i="11"/>
  <c r="LG190" i="11"/>
  <c r="LG184" i="11"/>
  <c r="LH226" i="11" s="1"/>
  <c r="LA81" i="9"/>
  <c r="LA82" i="9"/>
  <c r="LB122" i="8"/>
  <c r="LB207" i="8" s="1"/>
  <c r="LC215" i="8" s="1"/>
  <c r="LC59" i="8" s="1"/>
  <c r="LA77" i="9"/>
  <c r="LA79" i="9"/>
  <c r="LA78" i="9"/>
  <c r="LA84" i="9"/>
  <c r="LA80" i="9"/>
  <c r="LA184" i="8"/>
  <c r="LB226" i="8" s="1"/>
  <c r="LA200" i="8"/>
  <c r="LA156" i="8"/>
  <c r="LB224" i="8" s="1"/>
  <c r="LA190" i="8"/>
  <c r="LA85" i="9"/>
  <c r="LA144" i="8"/>
  <c r="LA211" i="8" s="1"/>
  <c r="LB219" i="8" s="1"/>
  <c r="LB63" i="8" s="1"/>
  <c r="LF111" i="11"/>
  <c r="LF205" i="11" s="1"/>
  <c r="LG213" i="11" s="1"/>
  <c r="LG57" i="11" s="1"/>
  <c r="LA106" i="8"/>
  <c r="LA107" i="8"/>
  <c r="LA110" i="8"/>
  <c r="LA103" i="8"/>
  <c r="LA109" i="8"/>
  <c r="LA102" i="8"/>
  <c r="LA105" i="8"/>
  <c r="LA108" i="8"/>
  <c r="LA104" i="8"/>
  <c r="LK130" i="11"/>
  <c r="LK128" i="11"/>
  <c r="LK132" i="11"/>
  <c r="LK160" i="11" s="1"/>
  <c r="LK125" i="11"/>
  <c r="LK127" i="11"/>
  <c r="LK124" i="11"/>
  <c r="LK129" i="11"/>
  <c r="LK126" i="11"/>
  <c r="LK131" i="11"/>
  <c r="LL118" i="11"/>
  <c r="LL120" i="11"/>
  <c r="LL117" i="11"/>
  <c r="LL115" i="11"/>
  <c r="LL119" i="11"/>
  <c r="LL121" i="11"/>
  <c r="LL113" i="11"/>
  <c r="LL114" i="11"/>
  <c r="LL116" i="11"/>
  <c r="GN249" i="11"/>
  <c r="GN253" i="8"/>
  <c r="FP50" i="2"/>
  <c r="LF86" i="12" l="1"/>
  <c r="LF102" i="12" s="1"/>
  <c r="LG104" i="12" s="1"/>
  <c r="LG42" i="12" s="1"/>
  <c r="KY124" i="8"/>
  <c r="KY125" i="8"/>
  <c r="KY128" i="8"/>
  <c r="KY130" i="8"/>
  <c r="KY131" i="8"/>
  <c r="KY126" i="8"/>
  <c r="KY132" i="8"/>
  <c r="KY160" i="8" s="1"/>
  <c r="KX188" i="8"/>
  <c r="KX192" i="8" s="1"/>
  <c r="KX198" i="8"/>
  <c r="KX154" i="8"/>
  <c r="KX182" i="8"/>
  <c r="KY129" i="8"/>
  <c r="LA86" i="9"/>
  <c r="LA102" i="9" s="1"/>
  <c r="LB104" i="9" s="1"/>
  <c r="LB42" i="9" s="1"/>
  <c r="LB81" i="9" s="1"/>
  <c r="LG194" i="11"/>
  <c r="LG98" i="12"/>
  <c r="LH230" i="11"/>
  <c r="LH232" i="11" s="1"/>
  <c r="LH141" i="11"/>
  <c r="LH138" i="11"/>
  <c r="LH136" i="11"/>
  <c r="LH137" i="11"/>
  <c r="LH143" i="11"/>
  <c r="LH162" i="11" s="1"/>
  <c r="LM228" i="11" s="1"/>
  <c r="LH142" i="11"/>
  <c r="LH135" i="11"/>
  <c r="LH140" i="11"/>
  <c r="LH139" i="11"/>
  <c r="LB141" i="8"/>
  <c r="LB137" i="8"/>
  <c r="LB143" i="8"/>
  <c r="LB162" i="8" s="1"/>
  <c r="LG228" i="8" s="1"/>
  <c r="LB142" i="8"/>
  <c r="LB135" i="8"/>
  <c r="LB136" i="8"/>
  <c r="LB138" i="8"/>
  <c r="LB140" i="8"/>
  <c r="LB139" i="8"/>
  <c r="LA194" i="8"/>
  <c r="LA98" i="9"/>
  <c r="LB230" i="8"/>
  <c r="LB232" i="8" s="1"/>
  <c r="LC116" i="8"/>
  <c r="LC121" i="8"/>
  <c r="LC115" i="8"/>
  <c r="LC120" i="8"/>
  <c r="LC118" i="8"/>
  <c r="LC114" i="8"/>
  <c r="LC119" i="8"/>
  <c r="LC113" i="8"/>
  <c r="LC117" i="8"/>
  <c r="LG104" i="11"/>
  <c r="LG105" i="11"/>
  <c r="LG109" i="11"/>
  <c r="LG103" i="11"/>
  <c r="LG108" i="11"/>
  <c r="LG102" i="11"/>
  <c r="LG107" i="11"/>
  <c r="LG110" i="11"/>
  <c r="LG106" i="11"/>
  <c r="LA111" i="8"/>
  <c r="LA205" i="8" s="1"/>
  <c r="LB213" i="8" s="1"/>
  <c r="LB57" i="8" s="1"/>
  <c r="LK198" i="11"/>
  <c r="LK154" i="11"/>
  <c r="LK182" i="11"/>
  <c r="LK188" i="11"/>
  <c r="LK192" i="11" s="1"/>
  <c r="LK133" i="11"/>
  <c r="LK209" i="11" s="1"/>
  <c r="LL217" i="11" s="1"/>
  <c r="LL61" i="11" s="1"/>
  <c r="LL122" i="11"/>
  <c r="LL207" i="11" s="1"/>
  <c r="LM215" i="11" s="1"/>
  <c r="LM59" i="11" s="1"/>
  <c r="GN257" i="11"/>
  <c r="GO245" i="11" s="1"/>
  <c r="GN251" i="11"/>
  <c r="GO243" i="11" s="1"/>
  <c r="GN255" i="8"/>
  <c r="GN259" i="8" s="1"/>
  <c r="FO50" i="2"/>
  <c r="LG80" i="12" l="1"/>
  <c r="LG79" i="12"/>
  <c r="LG78" i="12"/>
  <c r="LG83" i="12"/>
  <c r="LG85" i="12"/>
  <c r="LG77" i="12"/>
  <c r="LG81" i="12"/>
  <c r="LG82" i="12"/>
  <c r="LG84" i="12"/>
  <c r="KY133" i="8"/>
  <c r="KY209" i="8" s="1"/>
  <c r="KZ217" i="8" s="1"/>
  <c r="KZ61" i="8" s="1"/>
  <c r="KY188" i="8"/>
  <c r="KY192" i="8" s="1"/>
  <c r="KY198" i="8"/>
  <c r="KY182" i="8"/>
  <c r="KY154" i="8"/>
  <c r="LB84" i="9"/>
  <c r="LB83" i="9"/>
  <c r="LB85" i="9"/>
  <c r="LH144" i="11"/>
  <c r="LH211" i="11" s="1"/>
  <c r="LI219" i="11" s="1"/>
  <c r="LI63" i="11" s="1"/>
  <c r="LB80" i="9"/>
  <c r="LB77" i="9"/>
  <c r="LB82" i="9"/>
  <c r="LB144" i="8"/>
  <c r="LB211" i="8" s="1"/>
  <c r="LC219" i="8" s="1"/>
  <c r="LC63" i="8" s="1"/>
  <c r="LC143" i="8" s="1"/>
  <c r="LC162" i="8" s="1"/>
  <c r="LH228" i="8" s="1"/>
  <c r="LH156" i="11"/>
  <c r="LI224" i="11" s="1"/>
  <c r="LH184" i="11"/>
  <c r="LI226" i="11" s="1"/>
  <c r="LH190" i="11"/>
  <c r="LH200" i="11"/>
  <c r="LB78" i="9"/>
  <c r="LB79" i="9"/>
  <c r="LB200" i="8"/>
  <c r="LB190" i="8"/>
  <c r="LB184" i="8"/>
  <c r="LC226" i="8" s="1"/>
  <c r="LB156" i="8"/>
  <c r="LC224" i="8" s="1"/>
  <c r="LC122" i="8"/>
  <c r="LC207" i="8" s="1"/>
  <c r="LD215" i="8" s="1"/>
  <c r="LD59" i="8" s="1"/>
  <c r="LG111" i="11"/>
  <c r="LG205" i="11" s="1"/>
  <c r="LH213" i="11" s="1"/>
  <c r="LH57" i="11" s="1"/>
  <c r="LB109" i="8"/>
  <c r="LB108" i="8"/>
  <c r="LB102" i="8"/>
  <c r="LB103" i="8"/>
  <c r="LB106" i="8"/>
  <c r="LB105" i="8"/>
  <c r="LB107" i="8"/>
  <c r="LB110" i="8"/>
  <c r="LB104" i="8"/>
  <c r="LL132" i="11"/>
  <c r="LL160" i="11" s="1"/>
  <c r="LL127" i="11"/>
  <c r="LL126" i="11"/>
  <c r="LL131" i="11"/>
  <c r="LL125" i="11"/>
  <c r="LL128" i="11"/>
  <c r="LL124" i="11"/>
  <c r="LL129" i="11"/>
  <c r="LL130" i="11"/>
  <c r="LM116" i="11"/>
  <c r="LM113" i="11"/>
  <c r="LM118" i="11"/>
  <c r="LM121" i="11"/>
  <c r="LM119" i="11"/>
  <c r="LM120" i="11"/>
  <c r="LM117" i="11"/>
  <c r="LM115" i="11"/>
  <c r="LM114" i="11"/>
  <c r="GO253" i="11"/>
  <c r="GN247" i="8"/>
  <c r="FN50" i="2"/>
  <c r="LG86" i="12" l="1"/>
  <c r="LG102" i="12" s="1"/>
  <c r="LH104" i="12" s="1"/>
  <c r="LH42" i="12" s="1"/>
  <c r="LB86" i="9"/>
  <c r="LB102" i="9" s="1"/>
  <c r="LC104" i="9" s="1"/>
  <c r="LC42" i="9" s="1"/>
  <c r="LC81" i="9" s="1"/>
  <c r="KZ130" i="8"/>
  <c r="KZ127" i="8"/>
  <c r="KZ129" i="8"/>
  <c r="KZ126" i="8"/>
  <c r="KZ131" i="8"/>
  <c r="KZ125" i="8"/>
  <c r="KZ128" i="8"/>
  <c r="KZ132" i="8"/>
  <c r="KZ160" i="8" s="1"/>
  <c r="KZ124" i="8"/>
  <c r="LC135" i="8"/>
  <c r="LC184" i="8" s="1"/>
  <c r="LD226" i="8" s="1"/>
  <c r="LC140" i="8"/>
  <c r="LC139" i="8"/>
  <c r="LC141" i="8"/>
  <c r="LC137" i="8"/>
  <c r="LC138" i="8"/>
  <c r="LI135" i="11"/>
  <c r="LI143" i="11"/>
  <c r="LI162" i="11" s="1"/>
  <c r="LN228" i="11" s="1"/>
  <c r="LI137" i="11"/>
  <c r="LI138" i="11"/>
  <c r="LI142" i="11"/>
  <c r="LI140" i="11"/>
  <c r="LI141" i="11"/>
  <c r="LI136" i="11"/>
  <c r="LI139" i="11"/>
  <c r="LC136" i="8"/>
  <c r="LC142" i="8"/>
  <c r="LH98" i="12"/>
  <c r="LH194" i="11"/>
  <c r="LI230" i="11"/>
  <c r="LI232" i="11" s="1"/>
  <c r="LD117" i="8"/>
  <c r="LD115" i="8"/>
  <c r="LD120" i="8"/>
  <c r="LD113" i="8"/>
  <c r="LD116" i="8"/>
  <c r="LD119" i="8"/>
  <c r="LD121" i="8"/>
  <c r="LD114" i="8"/>
  <c r="LD118" i="8"/>
  <c r="LC230" i="8"/>
  <c r="LC232" i="8" s="1"/>
  <c r="LB98" i="9"/>
  <c r="LB194" i="8"/>
  <c r="LC156" i="8"/>
  <c r="LD224" i="8" s="1"/>
  <c r="LC190" i="8"/>
  <c r="LH105" i="11"/>
  <c r="LH106" i="11"/>
  <c r="LH107" i="11"/>
  <c r="LH108" i="11"/>
  <c r="LH103" i="11"/>
  <c r="LH109" i="11"/>
  <c r="LH102" i="11"/>
  <c r="LH110" i="11"/>
  <c r="LH104" i="11"/>
  <c r="LB111" i="8"/>
  <c r="LB205" i="8" s="1"/>
  <c r="LC213" i="8" s="1"/>
  <c r="LC57" i="8" s="1"/>
  <c r="LL133" i="11"/>
  <c r="LL209" i="11" s="1"/>
  <c r="LM217" i="11" s="1"/>
  <c r="LM61" i="11" s="1"/>
  <c r="LM129" i="11" s="1"/>
  <c r="LL154" i="11"/>
  <c r="LL188" i="11"/>
  <c r="LL192" i="11" s="1"/>
  <c r="LL198" i="11"/>
  <c r="LL182" i="11"/>
  <c r="LM122" i="11"/>
  <c r="LM207" i="11" s="1"/>
  <c r="LN215" i="11" s="1"/>
  <c r="LN59" i="11" s="1"/>
  <c r="GO255" i="11"/>
  <c r="GO259" i="11" s="1"/>
  <c r="GN249" i="8"/>
  <c r="FM50" i="2"/>
  <c r="LH77" i="12" l="1"/>
  <c r="LH80" i="12"/>
  <c r="LH78" i="12"/>
  <c r="LH84" i="12"/>
  <c r="LH79" i="12"/>
  <c r="LH82" i="12"/>
  <c r="LH85" i="12"/>
  <c r="LH83" i="12"/>
  <c r="LH81" i="12"/>
  <c r="KZ154" i="8"/>
  <c r="KZ182" i="8"/>
  <c r="KZ198" i="8"/>
  <c r="KZ188" i="8"/>
  <c r="KZ192" i="8" s="1"/>
  <c r="LC83" i="9"/>
  <c r="LC77" i="9"/>
  <c r="LC84" i="9"/>
  <c r="LC144" i="8"/>
  <c r="LC211" i="8" s="1"/>
  <c r="LD219" i="8" s="1"/>
  <c r="LD63" i="8" s="1"/>
  <c r="LD142" i="8" s="1"/>
  <c r="LC80" i="9"/>
  <c r="LC78" i="9"/>
  <c r="KZ133" i="8"/>
  <c r="KZ209" i="8" s="1"/>
  <c r="LA217" i="8" s="1"/>
  <c r="LA61" i="8" s="1"/>
  <c r="LC85" i="9"/>
  <c r="LC200" i="8"/>
  <c r="LC79" i="9"/>
  <c r="LC82" i="9"/>
  <c r="LI144" i="11"/>
  <c r="LI211" i="11" s="1"/>
  <c r="LJ219" i="11" s="1"/>
  <c r="LJ63" i="11" s="1"/>
  <c r="LI200" i="11"/>
  <c r="LI190" i="11"/>
  <c r="LI156" i="11"/>
  <c r="LJ224" i="11" s="1"/>
  <c r="LI184" i="11"/>
  <c r="LJ226" i="11" s="1"/>
  <c r="LC194" i="8"/>
  <c r="LC98" i="9"/>
  <c r="LD230" i="8"/>
  <c r="LD232" i="8" s="1"/>
  <c r="LD122" i="8"/>
  <c r="LD207" i="8" s="1"/>
  <c r="LE215" i="8" s="1"/>
  <c r="LE59" i="8" s="1"/>
  <c r="LH111" i="11"/>
  <c r="LH205" i="11" s="1"/>
  <c r="LI213" i="11" s="1"/>
  <c r="LI57" i="11" s="1"/>
  <c r="LC108" i="8"/>
  <c r="LC107" i="8"/>
  <c r="LC104" i="8"/>
  <c r="LC109" i="8"/>
  <c r="LC102" i="8"/>
  <c r="LC106" i="8"/>
  <c r="LC105" i="8"/>
  <c r="LC103" i="8"/>
  <c r="LC110" i="8"/>
  <c r="LM132" i="11"/>
  <c r="LM160" i="11" s="1"/>
  <c r="LM125" i="11"/>
  <c r="LM124" i="11"/>
  <c r="LM188" i="11" s="1"/>
  <c r="LM192" i="11" s="1"/>
  <c r="LM127" i="11"/>
  <c r="LM128" i="11"/>
  <c r="LM126" i="11"/>
  <c r="LM130" i="11"/>
  <c r="LM131" i="11"/>
  <c r="LN119" i="11"/>
  <c r="LN118" i="11"/>
  <c r="LN121" i="11"/>
  <c r="LN116" i="11"/>
  <c r="LN120" i="11"/>
  <c r="LN115" i="11"/>
  <c r="LN113" i="11"/>
  <c r="LN114" i="11"/>
  <c r="LN117" i="11"/>
  <c r="GO247" i="11"/>
  <c r="GN257" i="8"/>
  <c r="GN251" i="8"/>
  <c r="FL50" i="2"/>
  <c r="LH86" i="12" l="1"/>
  <c r="LH102" i="12" s="1"/>
  <c r="LI104" i="12" s="1"/>
  <c r="LI42" i="12" s="1"/>
  <c r="LC86" i="9"/>
  <c r="LC102" i="9" s="1"/>
  <c r="LD104" i="9" s="1"/>
  <c r="LD42" i="9" s="1"/>
  <c r="LD78" i="9" s="1"/>
  <c r="LD140" i="8"/>
  <c r="LD141" i="8"/>
  <c r="LD143" i="8"/>
  <c r="LD162" i="8" s="1"/>
  <c r="LI228" i="8" s="1"/>
  <c r="LD137" i="8"/>
  <c r="LD135" i="8"/>
  <c r="LD156" i="8" s="1"/>
  <c r="LE224" i="8" s="1"/>
  <c r="LD139" i="8"/>
  <c r="LD138" i="8"/>
  <c r="LD144" i="8" s="1"/>
  <c r="LD211" i="8" s="1"/>
  <c r="LE219" i="8" s="1"/>
  <c r="LE63" i="8" s="1"/>
  <c r="LD136" i="8"/>
  <c r="LA130" i="8"/>
  <c r="LA127" i="8"/>
  <c r="LA126" i="8"/>
  <c r="LA124" i="8"/>
  <c r="LA129" i="8"/>
  <c r="LA128" i="8"/>
  <c r="LA131" i="8"/>
  <c r="LA125" i="8"/>
  <c r="LA132" i="8"/>
  <c r="LA160" i="8" s="1"/>
  <c r="LJ230" i="11"/>
  <c r="LJ232" i="11" s="1"/>
  <c r="LI194" i="11"/>
  <c r="LI98" i="12"/>
  <c r="LJ138" i="11"/>
  <c r="LJ137" i="11"/>
  <c r="LJ143" i="11"/>
  <c r="LJ162" i="11" s="1"/>
  <c r="LO228" i="11" s="1"/>
  <c r="LJ141" i="11"/>
  <c r="LJ136" i="11"/>
  <c r="LJ139" i="11"/>
  <c r="LJ135" i="11"/>
  <c r="LJ142" i="11"/>
  <c r="LJ140" i="11"/>
  <c r="LD190" i="8"/>
  <c r="LE114" i="8"/>
  <c r="LE116" i="8"/>
  <c r="LE115" i="8"/>
  <c r="LE113" i="8"/>
  <c r="LE119" i="8"/>
  <c r="LE118" i="8"/>
  <c r="LE120" i="8"/>
  <c r="LE117" i="8"/>
  <c r="LE121" i="8"/>
  <c r="LI102" i="11"/>
  <c r="LI105" i="11"/>
  <c r="LI103" i="11"/>
  <c r="LI107" i="11"/>
  <c r="LI106" i="11"/>
  <c r="LI109" i="11"/>
  <c r="LI110" i="11"/>
  <c r="LI108" i="11"/>
  <c r="LI104" i="11"/>
  <c r="LC111" i="8"/>
  <c r="LC205" i="8" s="1"/>
  <c r="LD213" i="8" s="1"/>
  <c r="LD57" i="8" s="1"/>
  <c r="LM182" i="11"/>
  <c r="LM198" i="11"/>
  <c r="LM154" i="11"/>
  <c r="LM133" i="11"/>
  <c r="LM209" i="11" s="1"/>
  <c r="LN217" i="11" s="1"/>
  <c r="LN61" i="11" s="1"/>
  <c r="LN124" i="11" s="1"/>
  <c r="LN122" i="11"/>
  <c r="LN207" i="11" s="1"/>
  <c r="LO215" i="11" s="1"/>
  <c r="LO59" i="11" s="1"/>
  <c r="GO249" i="11"/>
  <c r="GO243" i="8"/>
  <c r="GO245" i="8"/>
  <c r="GO253" i="8" s="1"/>
  <c r="FK50" i="2"/>
  <c r="LI79" i="12" l="1"/>
  <c r="LI80" i="12"/>
  <c r="LI82" i="12"/>
  <c r="LI78" i="12"/>
  <c r="LI84" i="12"/>
  <c r="LI77" i="12"/>
  <c r="LI85" i="12"/>
  <c r="LI83" i="12"/>
  <c r="LI81" i="12"/>
  <c r="LD77" i="9"/>
  <c r="LD80" i="9"/>
  <c r="LD184" i="8"/>
  <c r="LE226" i="8" s="1"/>
  <c r="LE230" i="8" s="1"/>
  <c r="LE232" i="8" s="1"/>
  <c r="LD81" i="9"/>
  <c r="LD84" i="9"/>
  <c r="LD200" i="8"/>
  <c r="LD82" i="9"/>
  <c r="LD83" i="9"/>
  <c r="LD79" i="9"/>
  <c r="LD85" i="9"/>
  <c r="LA133" i="8"/>
  <c r="LA209" i="8" s="1"/>
  <c r="LB217" i="8" s="1"/>
  <c r="LB61" i="8" s="1"/>
  <c r="LA198" i="8"/>
  <c r="LA182" i="8"/>
  <c r="LA154" i="8"/>
  <c r="LA188" i="8"/>
  <c r="LA192" i="8" s="1"/>
  <c r="LJ184" i="11"/>
  <c r="LK226" i="11" s="1"/>
  <c r="LJ200" i="11"/>
  <c r="LJ190" i="11"/>
  <c r="LJ156" i="11"/>
  <c r="LK224" i="11" s="1"/>
  <c r="LJ144" i="11"/>
  <c r="LJ211" i="11" s="1"/>
  <c r="LK219" i="11" s="1"/>
  <c r="LK63" i="11" s="1"/>
  <c r="LI111" i="11"/>
  <c r="LI205" i="11" s="1"/>
  <c r="LJ213" i="11" s="1"/>
  <c r="LJ57" i="11" s="1"/>
  <c r="LJ109" i="11" s="1"/>
  <c r="LE122" i="8"/>
  <c r="LE207" i="8" s="1"/>
  <c r="LF215" i="8" s="1"/>
  <c r="LF59" i="8" s="1"/>
  <c r="LE140" i="8"/>
  <c r="LE142" i="8"/>
  <c r="LE143" i="8"/>
  <c r="LE162" i="8" s="1"/>
  <c r="LJ228" i="8" s="1"/>
  <c r="LE138" i="8"/>
  <c r="LE139" i="8"/>
  <c r="LE141" i="8"/>
  <c r="LE136" i="8"/>
  <c r="LE135" i="8"/>
  <c r="LE137" i="8"/>
  <c r="LD194" i="8"/>
  <c r="LD98" i="9"/>
  <c r="LD105" i="8"/>
  <c r="LD109" i="8"/>
  <c r="LD106" i="8"/>
  <c r="LD104" i="8"/>
  <c r="LD107" i="8"/>
  <c r="LD110" i="8"/>
  <c r="LD102" i="8"/>
  <c r="LD108" i="8"/>
  <c r="LD103" i="8"/>
  <c r="LN125" i="11"/>
  <c r="LN131" i="11"/>
  <c r="LN126" i="11"/>
  <c r="LN127" i="11"/>
  <c r="LN132" i="11"/>
  <c r="LN160" i="11" s="1"/>
  <c r="LN128" i="11"/>
  <c r="LN129" i="11"/>
  <c r="LN130" i="11"/>
  <c r="LN182" i="11"/>
  <c r="LN188" i="11"/>
  <c r="LN192" i="11" s="1"/>
  <c r="LN198" i="11"/>
  <c r="LN154" i="11"/>
  <c r="LO118" i="11"/>
  <c r="LO121" i="11"/>
  <c r="LO117" i="11"/>
  <c r="LO119" i="11"/>
  <c r="LO120" i="11"/>
  <c r="LO114" i="11"/>
  <c r="LO116" i="11"/>
  <c r="LO113" i="11"/>
  <c r="LO115" i="11"/>
  <c r="GO257" i="11"/>
  <c r="GP245" i="11" s="1"/>
  <c r="GO251" i="11"/>
  <c r="GO255" i="8"/>
  <c r="FJ50" i="2"/>
  <c r="LI86" i="12" l="1"/>
  <c r="LI102" i="12" s="1"/>
  <c r="LJ104" i="12" s="1"/>
  <c r="LJ42" i="12" s="1"/>
  <c r="LD86" i="9"/>
  <c r="LD102" i="9" s="1"/>
  <c r="LE104" i="9" s="1"/>
  <c r="LE42" i="9" s="1"/>
  <c r="LB129" i="8"/>
  <c r="LB132" i="8"/>
  <c r="LB160" i="8" s="1"/>
  <c r="LB124" i="8"/>
  <c r="LB127" i="8"/>
  <c r="LB128" i="8"/>
  <c r="LB130" i="8"/>
  <c r="LB126" i="8"/>
  <c r="LB125" i="8"/>
  <c r="LB131" i="8"/>
  <c r="LK139" i="11"/>
  <c r="LK136" i="11"/>
  <c r="LK137" i="11"/>
  <c r="LK143" i="11"/>
  <c r="LK162" i="11" s="1"/>
  <c r="LP228" i="11" s="1"/>
  <c r="LK142" i="11"/>
  <c r="LK141" i="11"/>
  <c r="LK140" i="11"/>
  <c r="LK138" i="11"/>
  <c r="LK135" i="11"/>
  <c r="LK230" i="11"/>
  <c r="LK232" i="11" s="1"/>
  <c r="LJ194" i="11"/>
  <c r="LJ98" i="12"/>
  <c r="LJ103" i="11"/>
  <c r="LJ102" i="11"/>
  <c r="LJ108" i="11"/>
  <c r="LJ105" i="11"/>
  <c r="LF113" i="8"/>
  <c r="LF117" i="8"/>
  <c r="LF120" i="8"/>
  <c r="LF114" i="8"/>
  <c r="LF119" i="8"/>
  <c r="LF115" i="8"/>
  <c r="LF121" i="8"/>
  <c r="LF116" i="8"/>
  <c r="LF118" i="8"/>
  <c r="LJ107" i="11"/>
  <c r="LJ104" i="11"/>
  <c r="LE200" i="8"/>
  <c r="LE156" i="8"/>
  <c r="LF224" i="8" s="1"/>
  <c r="LE184" i="8"/>
  <c r="LF226" i="8" s="1"/>
  <c r="LE190" i="8"/>
  <c r="LJ110" i="11"/>
  <c r="LE144" i="8"/>
  <c r="LE211" i="8" s="1"/>
  <c r="LF219" i="8" s="1"/>
  <c r="LF63" i="8" s="1"/>
  <c r="LJ106" i="11"/>
  <c r="LN133" i="11"/>
  <c r="LN209" i="11" s="1"/>
  <c r="LO217" i="11" s="1"/>
  <c r="LO61" i="11" s="1"/>
  <c r="LO132" i="11" s="1"/>
  <c r="LO160" i="11" s="1"/>
  <c r="LD111" i="8"/>
  <c r="LD205" i="8" s="1"/>
  <c r="LE213" i="8" s="1"/>
  <c r="LE57" i="8" s="1"/>
  <c r="LO122" i="11"/>
  <c r="LO207" i="11" s="1"/>
  <c r="LP215" i="11" s="1"/>
  <c r="LP59" i="11" s="1"/>
  <c r="LP120" i="11" s="1"/>
  <c r="GP253" i="11"/>
  <c r="GP243" i="11"/>
  <c r="GO247" i="8"/>
  <c r="GO259" i="8"/>
  <c r="FI50" i="2"/>
  <c r="LJ111" i="11" l="1"/>
  <c r="LJ205" i="11" s="1"/>
  <c r="LK213" i="11" s="1"/>
  <c r="LK57" i="11" s="1"/>
  <c r="LK108" i="11" s="1"/>
  <c r="LJ78" i="12"/>
  <c r="LJ79" i="12"/>
  <c r="LJ84" i="12"/>
  <c r="LJ83" i="12"/>
  <c r="LJ81" i="12"/>
  <c r="LJ82" i="12"/>
  <c r="LJ85" i="12"/>
  <c r="LJ80" i="12"/>
  <c r="LJ77" i="12"/>
  <c r="LE80" i="9"/>
  <c r="LE82" i="9"/>
  <c r="LE77" i="9"/>
  <c r="LE83" i="9"/>
  <c r="LE84" i="9"/>
  <c r="LE85" i="9"/>
  <c r="LE79" i="9"/>
  <c r="LE78" i="9"/>
  <c r="LE81" i="9"/>
  <c r="LB133" i="8"/>
  <c r="LB209" i="8" s="1"/>
  <c r="LC217" i="8" s="1"/>
  <c r="LC61" i="8" s="1"/>
  <c r="LB198" i="8"/>
  <c r="LB154" i="8"/>
  <c r="LB188" i="8"/>
  <c r="LB192" i="8" s="1"/>
  <c r="LB182" i="8"/>
  <c r="LK190" i="11"/>
  <c r="LK184" i="11"/>
  <c r="LL226" i="11" s="1"/>
  <c r="LK156" i="11"/>
  <c r="LL224" i="11" s="1"/>
  <c r="LK200" i="11"/>
  <c r="LK144" i="11"/>
  <c r="LK211" i="11" s="1"/>
  <c r="LL219" i="11" s="1"/>
  <c r="LL63" i="11" s="1"/>
  <c r="LF139" i="8"/>
  <c r="LF142" i="8"/>
  <c r="LF137" i="8"/>
  <c r="LF135" i="8"/>
  <c r="LF138" i="8"/>
  <c r="LF140" i="8"/>
  <c r="LF136" i="8"/>
  <c r="LF143" i="8"/>
  <c r="LF162" i="8" s="1"/>
  <c r="LK228" i="8" s="1"/>
  <c r="LF141" i="8"/>
  <c r="LF122" i="8"/>
  <c r="LF207" i="8" s="1"/>
  <c r="LG215" i="8" s="1"/>
  <c r="LG59" i="8" s="1"/>
  <c r="LE194" i="8"/>
  <c r="LE98" i="9"/>
  <c r="LF230" i="8"/>
  <c r="LF232" i="8" s="1"/>
  <c r="LO125" i="11"/>
  <c r="LO127" i="11"/>
  <c r="LO128" i="11"/>
  <c r="LO129" i="11"/>
  <c r="LO124" i="11"/>
  <c r="LO126" i="11"/>
  <c r="LO131" i="11"/>
  <c r="LO130" i="11"/>
  <c r="LE107" i="8"/>
  <c r="LE108" i="8"/>
  <c r="LE102" i="8"/>
  <c r="LE104" i="8"/>
  <c r="LE109" i="8"/>
  <c r="LE105" i="8"/>
  <c r="LE106" i="8"/>
  <c r="LE103" i="8"/>
  <c r="LE110" i="8"/>
  <c r="LP114" i="11"/>
  <c r="LP121" i="11"/>
  <c r="LP118" i="11"/>
  <c r="LP119" i="11"/>
  <c r="LP115" i="11"/>
  <c r="LP113" i="11"/>
  <c r="LP117" i="11"/>
  <c r="LP116" i="11"/>
  <c r="GP255" i="11"/>
  <c r="GP259" i="11" s="1"/>
  <c r="GO249" i="8"/>
  <c r="FH50" i="2"/>
  <c r="LK106" i="11" l="1"/>
  <c r="LK109" i="11"/>
  <c r="LK103" i="11"/>
  <c r="LK104" i="11"/>
  <c r="LK110" i="11"/>
  <c r="LK105" i="11"/>
  <c r="LK102" i="11"/>
  <c r="LK107" i="11"/>
  <c r="LJ86" i="12"/>
  <c r="LJ102" i="12" s="1"/>
  <c r="LK104" i="12" s="1"/>
  <c r="LK42" i="12" s="1"/>
  <c r="LE86" i="9"/>
  <c r="LE102" i="9" s="1"/>
  <c r="LF104" i="9" s="1"/>
  <c r="LF42" i="9" s="1"/>
  <c r="LC131" i="8"/>
  <c r="LC127" i="8"/>
  <c r="LC128" i="8"/>
  <c r="LC124" i="8"/>
  <c r="LC126" i="8"/>
  <c r="LC132" i="8"/>
  <c r="LC160" i="8" s="1"/>
  <c r="LC125" i="8"/>
  <c r="LC129" i="8"/>
  <c r="LC130" i="8"/>
  <c r="LL142" i="11"/>
  <c r="LL141" i="11"/>
  <c r="LL139" i="11"/>
  <c r="LL138" i="11"/>
  <c r="LL140" i="11"/>
  <c r="LL143" i="11"/>
  <c r="LL162" i="11" s="1"/>
  <c r="LQ228" i="11" s="1"/>
  <c r="LL135" i="11"/>
  <c r="LL137" i="11"/>
  <c r="LL136" i="11"/>
  <c r="LL230" i="11"/>
  <c r="LL232" i="11" s="1"/>
  <c r="LK98" i="12"/>
  <c r="LK194" i="11"/>
  <c r="LF144" i="8"/>
  <c r="LF211" i="8" s="1"/>
  <c r="LG219" i="8" s="1"/>
  <c r="LG63" i="8" s="1"/>
  <c r="LO133" i="11"/>
  <c r="LO209" i="11" s="1"/>
  <c r="LP217" i="11" s="1"/>
  <c r="LP61" i="11" s="1"/>
  <c r="LP127" i="11" s="1"/>
  <c r="LF184" i="8"/>
  <c r="LG226" i="8" s="1"/>
  <c r="LF156" i="8"/>
  <c r="LG224" i="8" s="1"/>
  <c r="LF190" i="8"/>
  <c r="LF200" i="8"/>
  <c r="LG117" i="8"/>
  <c r="LG116" i="8"/>
  <c r="LG119" i="8"/>
  <c r="LG115" i="8"/>
  <c r="LG120" i="8"/>
  <c r="LG113" i="8"/>
  <c r="LG114" i="8"/>
  <c r="LG121" i="8"/>
  <c r="LG118" i="8"/>
  <c r="LO154" i="11"/>
  <c r="LO188" i="11"/>
  <c r="LO192" i="11" s="1"/>
  <c r="LO198" i="11"/>
  <c r="LO182" i="11"/>
  <c r="LK111" i="11"/>
  <c r="LK205" i="11" s="1"/>
  <c r="LL213" i="11" s="1"/>
  <c r="LL57" i="11" s="1"/>
  <c r="LE111" i="8"/>
  <c r="LE205" i="8" s="1"/>
  <c r="LF213" i="8" s="1"/>
  <c r="LF57" i="8" s="1"/>
  <c r="LP122" i="11"/>
  <c r="LP207" i="11" s="1"/>
  <c r="LQ215" i="11" s="1"/>
  <c r="LQ59" i="11" s="1"/>
  <c r="GP247" i="11"/>
  <c r="GO257" i="8"/>
  <c r="GP245" i="8" s="1"/>
  <c r="GO251" i="8"/>
  <c r="GP243" i="8" s="1"/>
  <c r="FG50" i="2"/>
  <c r="LK84" i="12" l="1"/>
  <c r="LK79" i="12"/>
  <c r="LK82" i="12"/>
  <c r="LK77" i="12"/>
  <c r="LK83" i="12"/>
  <c r="LK81" i="12"/>
  <c r="LK80" i="12"/>
  <c r="LK85" i="12"/>
  <c r="LK78" i="12"/>
  <c r="LF79" i="9"/>
  <c r="LF78" i="9"/>
  <c r="LF82" i="9"/>
  <c r="LF84" i="9"/>
  <c r="LF81" i="9"/>
  <c r="LF85" i="9"/>
  <c r="LF83" i="9"/>
  <c r="LF80" i="9"/>
  <c r="LF77" i="9"/>
  <c r="LC133" i="8"/>
  <c r="LC209" i="8" s="1"/>
  <c r="LD217" i="8" s="1"/>
  <c r="LD61" i="8" s="1"/>
  <c r="LC154" i="8"/>
  <c r="LC182" i="8"/>
  <c r="LC198" i="8"/>
  <c r="LC188" i="8"/>
  <c r="LC192" i="8" s="1"/>
  <c r="LL190" i="11"/>
  <c r="LL156" i="11"/>
  <c r="LM224" i="11" s="1"/>
  <c r="LL200" i="11"/>
  <c r="LL184" i="11"/>
  <c r="LM226" i="11" s="1"/>
  <c r="LL144" i="11"/>
  <c r="LL211" i="11" s="1"/>
  <c r="LM219" i="11" s="1"/>
  <c r="LM63" i="11" s="1"/>
  <c r="LP125" i="11"/>
  <c r="LG122" i="8"/>
  <c r="LG207" i="8" s="1"/>
  <c r="LH215" i="8" s="1"/>
  <c r="LH59" i="8" s="1"/>
  <c r="LP124" i="11"/>
  <c r="LF98" i="9"/>
  <c r="LF194" i="8"/>
  <c r="LP126" i="11"/>
  <c r="LP132" i="11"/>
  <c r="LP160" i="11" s="1"/>
  <c r="LP131" i="11"/>
  <c r="LP129" i="11"/>
  <c r="LP130" i="11"/>
  <c r="LG141" i="8"/>
  <c r="LG135" i="8"/>
  <c r="LG136" i="8"/>
  <c r="LG139" i="8"/>
  <c r="LG142" i="8"/>
  <c r="LG138" i="8"/>
  <c r="LG140" i="8"/>
  <c r="LG143" i="8"/>
  <c r="LG162" i="8" s="1"/>
  <c r="LL228" i="8" s="1"/>
  <c r="LG137" i="8"/>
  <c r="LG230" i="8"/>
  <c r="LG232" i="8" s="1"/>
  <c r="LP128" i="11"/>
  <c r="LL102" i="11"/>
  <c r="LL106" i="11"/>
  <c r="LL104" i="11"/>
  <c r="LL108" i="11"/>
  <c r="LL109" i="11"/>
  <c r="LL103" i="11"/>
  <c r="LL105" i="11"/>
  <c r="LL107" i="11"/>
  <c r="LL110" i="11"/>
  <c r="LF107" i="8"/>
  <c r="LF109" i="8"/>
  <c r="LF103" i="8"/>
  <c r="LF105" i="8"/>
  <c r="LF104" i="8"/>
  <c r="LF102" i="8"/>
  <c r="LF106" i="8"/>
  <c r="LF110" i="8"/>
  <c r="LF108" i="8"/>
  <c r="LQ118" i="11"/>
  <c r="LQ120" i="11"/>
  <c r="LQ116" i="11"/>
  <c r="LQ121" i="11"/>
  <c r="LQ117" i="11"/>
  <c r="LQ115" i="11"/>
  <c r="LQ113" i="11"/>
  <c r="LQ119" i="11"/>
  <c r="LQ114" i="11"/>
  <c r="GP249" i="11"/>
  <c r="GP253" i="8"/>
  <c r="FF50" i="2"/>
  <c r="LF86" i="9" l="1"/>
  <c r="LF102" i="9" s="1"/>
  <c r="LG104" i="9" s="1"/>
  <c r="LG42" i="9" s="1"/>
  <c r="LG82" i="9" s="1"/>
  <c r="LK86" i="12"/>
  <c r="LK102" i="12" s="1"/>
  <c r="LL104" i="12" s="1"/>
  <c r="LL42" i="12" s="1"/>
  <c r="LD130" i="8"/>
  <c r="LD127" i="8"/>
  <c r="LD124" i="8"/>
  <c r="LD132" i="8"/>
  <c r="LD160" i="8" s="1"/>
  <c r="LD129" i="8"/>
  <c r="LD128" i="8"/>
  <c r="LD125" i="8"/>
  <c r="LD126" i="8"/>
  <c r="LD131" i="8"/>
  <c r="LP133" i="11"/>
  <c r="LP209" i="11" s="1"/>
  <c r="LQ217" i="11" s="1"/>
  <c r="LQ61" i="11" s="1"/>
  <c r="LQ125" i="11" s="1"/>
  <c r="LM140" i="11"/>
  <c r="LM136" i="11"/>
  <c r="LM138" i="11"/>
  <c r="LM141" i="11"/>
  <c r="LM135" i="11"/>
  <c r="LM137" i="11"/>
  <c r="LM142" i="11"/>
  <c r="LM143" i="11"/>
  <c r="LM162" i="11" s="1"/>
  <c r="LR228" i="11" s="1"/>
  <c r="LM139" i="11"/>
  <c r="LM230" i="11"/>
  <c r="LM232" i="11" s="1"/>
  <c r="LL194" i="11"/>
  <c r="LL98" i="12"/>
  <c r="LG144" i="8"/>
  <c r="LG211" i="8" s="1"/>
  <c r="LH219" i="8" s="1"/>
  <c r="LH63" i="8" s="1"/>
  <c r="LG156" i="8"/>
  <c r="LH224" i="8" s="1"/>
  <c r="LG200" i="8"/>
  <c r="LG184" i="8"/>
  <c r="LH226" i="8" s="1"/>
  <c r="LG190" i="8"/>
  <c r="LP198" i="11"/>
  <c r="LP188" i="11"/>
  <c r="LP192" i="11" s="1"/>
  <c r="LP182" i="11"/>
  <c r="LP154" i="11"/>
  <c r="LH117" i="8"/>
  <c r="LH113" i="8"/>
  <c r="LH121" i="8"/>
  <c r="LH118" i="8"/>
  <c r="LH120" i="8"/>
  <c r="LH115" i="8"/>
  <c r="LH114" i="8"/>
  <c r="LH119" i="8"/>
  <c r="LH116" i="8"/>
  <c r="LL111" i="11"/>
  <c r="LL205" i="11" s="1"/>
  <c r="LM213" i="11" s="1"/>
  <c r="LM57" i="11" s="1"/>
  <c r="LM103" i="11" s="1"/>
  <c r="LF111" i="8"/>
  <c r="LF205" i="8" s="1"/>
  <c r="LG213" i="8" s="1"/>
  <c r="LG57" i="8" s="1"/>
  <c r="LQ122" i="11"/>
  <c r="LQ207" i="11" s="1"/>
  <c r="LR215" i="11" s="1"/>
  <c r="LR59" i="11" s="1"/>
  <c r="LR114" i="11" s="1"/>
  <c r="GP257" i="11"/>
  <c r="GQ245" i="11" s="1"/>
  <c r="GP251" i="11"/>
  <c r="GP255" i="8"/>
  <c r="GP259" i="8" s="1"/>
  <c r="FE50" i="2"/>
  <c r="LG84" i="9" l="1"/>
  <c r="LG78" i="9"/>
  <c r="LG83" i="9"/>
  <c r="LG79" i="9"/>
  <c r="LG77" i="9"/>
  <c r="LG85" i="9"/>
  <c r="LG80" i="9"/>
  <c r="LG86" i="9" s="1"/>
  <c r="LG102" i="9" s="1"/>
  <c r="LH104" i="9" s="1"/>
  <c r="LH42" i="9" s="1"/>
  <c r="LG81" i="9"/>
  <c r="LL83" i="12"/>
  <c r="LL80" i="12"/>
  <c r="LL81" i="12"/>
  <c r="LL78" i="12"/>
  <c r="LL77" i="12"/>
  <c r="LL84" i="12"/>
  <c r="LL85" i="12"/>
  <c r="LL79" i="12"/>
  <c r="LL82" i="12"/>
  <c r="LD154" i="8"/>
  <c r="LD198" i="8"/>
  <c r="LD188" i="8"/>
  <c r="LD192" i="8" s="1"/>
  <c r="LD182" i="8"/>
  <c r="LD133" i="8"/>
  <c r="LD209" i="8" s="1"/>
  <c r="LE217" i="8" s="1"/>
  <c r="LE61" i="8" s="1"/>
  <c r="LQ127" i="11"/>
  <c r="LQ131" i="11"/>
  <c r="LM184" i="11"/>
  <c r="LN226" i="11" s="1"/>
  <c r="LM156" i="11"/>
  <c r="LN224" i="11" s="1"/>
  <c r="LM200" i="11"/>
  <c r="LM190" i="11"/>
  <c r="LQ128" i="11"/>
  <c r="LM144" i="11"/>
  <c r="LM211" i="11" s="1"/>
  <c r="LN219" i="11" s="1"/>
  <c r="LN63" i="11" s="1"/>
  <c r="LQ130" i="11"/>
  <c r="LQ129" i="11"/>
  <c r="LQ124" i="11"/>
  <c r="LQ126" i="11"/>
  <c r="LQ132" i="11"/>
  <c r="LQ160" i="11" s="1"/>
  <c r="LM104" i="11"/>
  <c r="LM109" i="11"/>
  <c r="LM106" i="11"/>
  <c r="LM110" i="11"/>
  <c r="LM108" i="11"/>
  <c r="LH122" i="8"/>
  <c r="LH207" i="8" s="1"/>
  <c r="LI215" i="8" s="1"/>
  <c r="LI59" i="8" s="1"/>
  <c r="LG98" i="9"/>
  <c r="LG194" i="8"/>
  <c r="LM102" i="11"/>
  <c r="LM105" i="11"/>
  <c r="LM107" i="11"/>
  <c r="LH230" i="8"/>
  <c r="LH232" i="8" s="1"/>
  <c r="LH137" i="8"/>
  <c r="LH136" i="8"/>
  <c r="LH142" i="8"/>
  <c r="LH143" i="8"/>
  <c r="LH162" i="8" s="1"/>
  <c r="LM228" i="8" s="1"/>
  <c r="LH138" i="8"/>
  <c r="LH140" i="8"/>
  <c r="LH139" i="8"/>
  <c r="LH141" i="8"/>
  <c r="LH135" i="8"/>
  <c r="LG110" i="8"/>
  <c r="LG102" i="8"/>
  <c r="LG104" i="8"/>
  <c r="LG107" i="8"/>
  <c r="LG108" i="8"/>
  <c r="LG106" i="8"/>
  <c r="LG105" i="8"/>
  <c r="LG109" i="8"/>
  <c r="LG103" i="8"/>
  <c r="LR113" i="11"/>
  <c r="LR118" i="11"/>
  <c r="LR116" i="11"/>
  <c r="LR121" i="11"/>
  <c r="LR115" i="11"/>
  <c r="LR117" i="11"/>
  <c r="LR119" i="11"/>
  <c r="LR120" i="11"/>
  <c r="GQ253" i="11"/>
  <c r="GQ243" i="11"/>
  <c r="GP247" i="8"/>
  <c r="FD50" i="2"/>
  <c r="LL86" i="12" l="1"/>
  <c r="LL102" i="12" s="1"/>
  <c r="LM104" i="12" s="1"/>
  <c r="LM42" i="12" s="1"/>
  <c r="LQ133" i="11"/>
  <c r="LQ209" i="11" s="1"/>
  <c r="LR217" i="11" s="1"/>
  <c r="LR61" i="11" s="1"/>
  <c r="LR130" i="11" s="1"/>
  <c r="LG111" i="8"/>
  <c r="LG205" i="8" s="1"/>
  <c r="LH213" i="8" s="1"/>
  <c r="LH57" i="8" s="1"/>
  <c r="LH103" i="8" s="1"/>
  <c r="LH77" i="9"/>
  <c r="LH85" i="9"/>
  <c r="LH78" i="9"/>
  <c r="LH84" i="9"/>
  <c r="LH82" i="9"/>
  <c r="LH81" i="9"/>
  <c r="LH79" i="9"/>
  <c r="LH80" i="9"/>
  <c r="LH83" i="9"/>
  <c r="LE132" i="8"/>
  <c r="LE160" i="8" s="1"/>
  <c r="LE126" i="8"/>
  <c r="LE131" i="8"/>
  <c r="LE127" i="8"/>
  <c r="LE128" i="8"/>
  <c r="LE124" i="8"/>
  <c r="LE129" i="8"/>
  <c r="LE130" i="8"/>
  <c r="LE125" i="8"/>
  <c r="LN143" i="11"/>
  <c r="LN162" i="11" s="1"/>
  <c r="LS228" i="11" s="1"/>
  <c r="LN140" i="11"/>
  <c r="LN135" i="11"/>
  <c r="LN136" i="11"/>
  <c r="LN138" i="11"/>
  <c r="LN141" i="11"/>
  <c r="LN137" i="11"/>
  <c r="LN139" i="11"/>
  <c r="LN142" i="11"/>
  <c r="LM194" i="11"/>
  <c r="LM98" i="12"/>
  <c r="LN230" i="11"/>
  <c r="LN232" i="11" s="1"/>
  <c r="LQ198" i="11"/>
  <c r="LQ154" i="11"/>
  <c r="LQ188" i="11"/>
  <c r="LQ192" i="11" s="1"/>
  <c r="LQ182" i="11"/>
  <c r="LM111" i="11"/>
  <c r="LM205" i="11" s="1"/>
  <c r="LN213" i="11" s="1"/>
  <c r="LN57" i="11" s="1"/>
  <c r="LH144" i="8"/>
  <c r="LH211" i="8" s="1"/>
  <c r="LI219" i="8" s="1"/>
  <c r="LI63" i="8" s="1"/>
  <c r="LH190" i="8"/>
  <c r="LH200" i="8"/>
  <c r="LH184" i="8"/>
  <c r="LI226" i="8" s="1"/>
  <c r="LH156" i="8"/>
  <c r="LI224" i="8" s="1"/>
  <c r="LI121" i="8"/>
  <c r="LI116" i="8"/>
  <c r="LI114" i="8"/>
  <c r="LI119" i="8"/>
  <c r="LI118" i="8"/>
  <c r="LI120" i="8"/>
  <c r="LI113" i="8"/>
  <c r="LI117" i="8"/>
  <c r="LI115" i="8"/>
  <c r="LR129" i="11"/>
  <c r="LR122" i="11"/>
  <c r="LR207" i="11" s="1"/>
  <c r="LS215" i="11" s="1"/>
  <c r="LS59" i="11" s="1"/>
  <c r="LS116" i="11" s="1"/>
  <c r="GQ255" i="11"/>
  <c r="GP249" i="8"/>
  <c r="FC50" i="2"/>
  <c r="LR124" i="11" l="1"/>
  <c r="LR188" i="11" s="1"/>
  <c r="LR192" i="11" s="1"/>
  <c r="LR127" i="11"/>
  <c r="LR126" i="11"/>
  <c r="LR132" i="11"/>
  <c r="LR160" i="11" s="1"/>
  <c r="LR128" i="11"/>
  <c r="LR125" i="11"/>
  <c r="LR131" i="11"/>
  <c r="LM78" i="12"/>
  <c r="LM81" i="12"/>
  <c r="LM85" i="12"/>
  <c r="LM80" i="12"/>
  <c r="LM79" i="12"/>
  <c r="LM84" i="12"/>
  <c r="LM77" i="12"/>
  <c r="LM82" i="12"/>
  <c r="LM83" i="12"/>
  <c r="LH106" i="8"/>
  <c r="LH107" i="8"/>
  <c r="LH86" i="9"/>
  <c r="LH102" i="9" s="1"/>
  <c r="LI104" i="9" s="1"/>
  <c r="LI42" i="9" s="1"/>
  <c r="LH102" i="8"/>
  <c r="LH105" i="8"/>
  <c r="LE133" i="8"/>
  <c r="LE209" i="8" s="1"/>
  <c r="LF217" i="8" s="1"/>
  <c r="LF61" i="8" s="1"/>
  <c r="LF130" i="8" s="1"/>
  <c r="LH109" i="8"/>
  <c r="LH104" i="8"/>
  <c r="LH110" i="8"/>
  <c r="LH108" i="8"/>
  <c r="LE182" i="8"/>
  <c r="LE154" i="8"/>
  <c r="LE198" i="8"/>
  <c r="LE188" i="8"/>
  <c r="LE192" i="8" s="1"/>
  <c r="LR133" i="11"/>
  <c r="LR209" i="11" s="1"/>
  <c r="LS217" i="11" s="1"/>
  <c r="LS61" i="11" s="1"/>
  <c r="LS130" i="11" s="1"/>
  <c r="LN144" i="11"/>
  <c r="LN211" i="11" s="1"/>
  <c r="LO219" i="11" s="1"/>
  <c r="LO63" i="11" s="1"/>
  <c r="LN190" i="11"/>
  <c r="LN184" i="11"/>
  <c r="LO226" i="11" s="1"/>
  <c r="LN200" i="11"/>
  <c r="LN156" i="11"/>
  <c r="LO224" i="11" s="1"/>
  <c r="LR182" i="11"/>
  <c r="LR198" i="11"/>
  <c r="LR154" i="11"/>
  <c r="LI135" i="8"/>
  <c r="LI139" i="8"/>
  <c r="LI141" i="8"/>
  <c r="LI140" i="8"/>
  <c r="LI138" i="8"/>
  <c r="LI142" i="8"/>
  <c r="LI136" i="8"/>
  <c r="LI137" i="8"/>
  <c r="LI143" i="8"/>
  <c r="LI162" i="8" s="1"/>
  <c r="LN228" i="8" s="1"/>
  <c r="LN107" i="11"/>
  <c r="LN110" i="11"/>
  <c r="LN106" i="11"/>
  <c r="LN103" i="11"/>
  <c r="LN108" i="11"/>
  <c r="LN109" i="11"/>
  <c r="LN102" i="11"/>
  <c r="LN105" i="11"/>
  <c r="LN104" i="11"/>
  <c r="LH98" i="9"/>
  <c r="LH194" i="8"/>
  <c r="LI122" i="8"/>
  <c r="LI207" i="8" s="1"/>
  <c r="LJ215" i="8" s="1"/>
  <c r="LJ59" i="8" s="1"/>
  <c r="LI230" i="8"/>
  <c r="LI232" i="8" s="1"/>
  <c r="LH111" i="8"/>
  <c r="LH205" i="8" s="1"/>
  <c r="LI213" i="8" s="1"/>
  <c r="LI57" i="8" s="1"/>
  <c r="LI104" i="8" s="1"/>
  <c r="LS121" i="11"/>
  <c r="LS113" i="11"/>
  <c r="LS119" i="11"/>
  <c r="LS118" i="11"/>
  <c r="LS114" i="11"/>
  <c r="LS117" i="11"/>
  <c r="LS120" i="11"/>
  <c r="LS115" i="11"/>
  <c r="GQ247" i="11"/>
  <c r="GQ259" i="11"/>
  <c r="GP257" i="8"/>
  <c r="GQ245" i="8" s="1"/>
  <c r="GP251" i="8"/>
  <c r="FB50" i="2"/>
  <c r="LM86" i="12" l="1"/>
  <c r="LM102" i="12" s="1"/>
  <c r="LN104" i="12" s="1"/>
  <c r="LN42" i="12" s="1"/>
  <c r="LF131" i="8"/>
  <c r="LI85" i="9"/>
  <c r="LI81" i="9"/>
  <c r="LI84" i="9"/>
  <c r="LI78" i="9"/>
  <c r="LI86" i="9" s="1"/>
  <c r="LI102" i="9" s="1"/>
  <c r="LJ104" i="9" s="1"/>
  <c r="LJ42" i="9" s="1"/>
  <c r="LJ81" i="9" s="1"/>
  <c r="LI83" i="9"/>
  <c r="LI79" i="9"/>
  <c r="LI77" i="9"/>
  <c r="LI80" i="9"/>
  <c r="LI82" i="9"/>
  <c r="LF128" i="8"/>
  <c r="LF129" i="8"/>
  <c r="LF127" i="8"/>
  <c r="LF132" i="8"/>
  <c r="LF160" i="8" s="1"/>
  <c r="LF124" i="8"/>
  <c r="LF126" i="8"/>
  <c r="LF125" i="8"/>
  <c r="LS129" i="11"/>
  <c r="LS128" i="11"/>
  <c r="LS127" i="11"/>
  <c r="LS124" i="11"/>
  <c r="LS198" i="11" s="1"/>
  <c r="LS131" i="11"/>
  <c r="LS132" i="11"/>
  <c r="LS160" i="11" s="1"/>
  <c r="LS126" i="11"/>
  <c r="LS125" i="11"/>
  <c r="LN98" i="12"/>
  <c r="LN194" i="11"/>
  <c r="LO135" i="11"/>
  <c r="LO136" i="11"/>
  <c r="LO142" i="11"/>
  <c r="LO143" i="11"/>
  <c r="LO162" i="11" s="1"/>
  <c r="LT228" i="11" s="1"/>
  <c r="LO138" i="11"/>
  <c r="LO139" i="11"/>
  <c r="LO137" i="11"/>
  <c r="LO140" i="11"/>
  <c r="LO141" i="11"/>
  <c r="LO230" i="11"/>
  <c r="LO232" i="11" s="1"/>
  <c r="LI144" i="8"/>
  <c r="LI211" i="8" s="1"/>
  <c r="LJ219" i="8" s="1"/>
  <c r="LJ63" i="8" s="1"/>
  <c r="LJ116" i="8"/>
  <c r="LJ117" i="8"/>
  <c r="LJ114" i="8"/>
  <c r="LJ119" i="8"/>
  <c r="LJ121" i="8"/>
  <c r="LJ118" i="8"/>
  <c r="LJ115" i="8"/>
  <c r="LJ113" i="8"/>
  <c r="LJ120" i="8"/>
  <c r="LN111" i="11"/>
  <c r="LN205" i="11" s="1"/>
  <c r="LO213" i="11" s="1"/>
  <c r="LO57" i="11" s="1"/>
  <c r="LI156" i="8"/>
  <c r="LJ224" i="8" s="1"/>
  <c r="LI184" i="8"/>
  <c r="LJ226" i="8" s="1"/>
  <c r="LJ230" i="8" s="1"/>
  <c r="LJ232" i="8" s="1"/>
  <c r="LI190" i="8"/>
  <c r="LI200" i="8"/>
  <c r="LI107" i="8"/>
  <c r="LI103" i="8"/>
  <c r="LI102" i="8"/>
  <c r="LI106" i="8"/>
  <c r="LI109" i="8"/>
  <c r="LI108" i="8"/>
  <c r="LI110" i="8"/>
  <c r="LI105" i="8"/>
  <c r="LS122" i="11"/>
  <c r="LS207" i="11" s="1"/>
  <c r="LT215" i="11" s="1"/>
  <c r="LT59" i="11" s="1"/>
  <c r="GQ249" i="11"/>
  <c r="GQ243" i="8"/>
  <c r="GQ253" i="8"/>
  <c r="FA50" i="2"/>
  <c r="LF133" i="8" l="1"/>
  <c r="LF209" i="8" s="1"/>
  <c r="LG217" i="8" s="1"/>
  <c r="LG61" i="8" s="1"/>
  <c r="LG129" i="8" s="1"/>
  <c r="LN81" i="12"/>
  <c r="LN82" i="12"/>
  <c r="LN78" i="12"/>
  <c r="LN77" i="12"/>
  <c r="LN84" i="12"/>
  <c r="LN79" i="12"/>
  <c r="LN83" i="12"/>
  <c r="LN85" i="12"/>
  <c r="LN80" i="12"/>
  <c r="LS188" i="11"/>
  <c r="LS192" i="11" s="1"/>
  <c r="LS182" i="11"/>
  <c r="LJ80" i="9"/>
  <c r="LS154" i="11"/>
  <c r="LJ79" i="9"/>
  <c r="LJ83" i="9"/>
  <c r="LS133" i="11"/>
  <c r="LS209" i="11" s="1"/>
  <c r="LT217" i="11" s="1"/>
  <c r="LT61" i="11" s="1"/>
  <c r="LT131" i="11" s="1"/>
  <c r="LJ78" i="9"/>
  <c r="LJ85" i="9"/>
  <c r="LJ82" i="9"/>
  <c r="LJ77" i="9"/>
  <c r="LF182" i="8"/>
  <c r="LF198" i="8"/>
  <c r="LF154" i="8"/>
  <c r="LF188" i="8"/>
  <c r="LF192" i="8" s="1"/>
  <c r="LJ84" i="9"/>
  <c r="LO144" i="11"/>
  <c r="LO211" i="11" s="1"/>
  <c r="LP219" i="11" s="1"/>
  <c r="LP63" i="11" s="1"/>
  <c r="LO190" i="11"/>
  <c r="LO184" i="11"/>
  <c r="LP226" i="11" s="1"/>
  <c r="LP230" i="11" s="1"/>
  <c r="LP232" i="11" s="1"/>
  <c r="LO200" i="11"/>
  <c r="LO156" i="11"/>
  <c r="LP224" i="11" s="1"/>
  <c r="LO107" i="11"/>
  <c r="LO105" i="11"/>
  <c r="LO109" i="11"/>
  <c r="LO102" i="11"/>
  <c r="LO103" i="11"/>
  <c r="LO108" i="11"/>
  <c r="LO106" i="11"/>
  <c r="LO104" i="11"/>
  <c r="LO110" i="11"/>
  <c r="LI194" i="8"/>
  <c r="LI98" i="9"/>
  <c r="LJ122" i="8"/>
  <c r="LJ207" i="8" s="1"/>
  <c r="LK215" i="8" s="1"/>
  <c r="LK59" i="8" s="1"/>
  <c r="LI111" i="8"/>
  <c r="LI205" i="8" s="1"/>
  <c r="LJ213" i="8" s="1"/>
  <c r="LJ57" i="8" s="1"/>
  <c r="LJ109" i="8" s="1"/>
  <c r="LJ142" i="8"/>
  <c r="LJ137" i="8"/>
  <c r="LJ138" i="8"/>
  <c r="LJ140" i="8"/>
  <c r="LJ141" i="8"/>
  <c r="LJ139" i="8"/>
  <c r="LJ136" i="8"/>
  <c r="LJ135" i="8"/>
  <c r="LJ143" i="8"/>
  <c r="LJ162" i="8" s="1"/>
  <c r="LO228" i="8" s="1"/>
  <c r="LT115" i="11"/>
  <c r="LT118" i="11"/>
  <c r="LT121" i="11"/>
  <c r="LT117" i="11"/>
  <c r="LT114" i="11"/>
  <c r="LT119" i="11"/>
  <c r="LT120" i="11"/>
  <c r="LT116" i="11"/>
  <c r="LT113" i="11"/>
  <c r="GQ257" i="11"/>
  <c r="GR245" i="11" s="1"/>
  <c r="GQ251" i="11"/>
  <c r="GQ255" i="8"/>
  <c r="GQ259" i="8" s="1"/>
  <c r="EZ50" i="2"/>
  <c r="LG128" i="8" l="1"/>
  <c r="LG131" i="8"/>
  <c r="LG125" i="8"/>
  <c r="LG127" i="8"/>
  <c r="LG133" i="8" s="1"/>
  <c r="LG209" i="8" s="1"/>
  <c r="LH217" i="8" s="1"/>
  <c r="LH61" i="8" s="1"/>
  <c r="LH125" i="8" s="1"/>
  <c r="LG126" i="8"/>
  <c r="LG124" i="8"/>
  <c r="LN86" i="12"/>
  <c r="LN102" i="12" s="1"/>
  <c r="LO104" i="12" s="1"/>
  <c r="LO42" i="12" s="1"/>
  <c r="LG130" i="8"/>
  <c r="LG132" i="8"/>
  <c r="LG160" i="8" s="1"/>
  <c r="LT132" i="11"/>
  <c r="LT160" i="11" s="1"/>
  <c r="LT125" i="11"/>
  <c r="LT126" i="11"/>
  <c r="LT124" i="11"/>
  <c r="LT182" i="11" s="1"/>
  <c r="LT128" i="11"/>
  <c r="LT129" i="11"/>
  <c r="LT127" i="11"/>
  <c r="LJ86" i="9"/>
  <c r="LJ102" i="9" s="1"/>
  <c r="LK104" i="9" s="1"/>
  <c r="LK42" i="9" s="1"/>
  <c r="LT130" i="11"/>
  <c r="LT188" i="11"/>
  <c r="LT192" i="11" s="1"/>
  <c r="LO98" i="12"/>
  <c r="LO194" i="11"/>
  <c r="LP135" i="11"/>
  <c r="LP139" i="11"/>
  <c r="LP141" i="11"/>
  <c r="LP136" i="11"/>
  <c r="LP142" i="11"/>
  <c r="LP143" i="11"/>
  <c r="LP162" i="11" s="1"/>
  <c r="LU228" i="11" s="1"/>
  <c r="LP137" i="11"/>
  <c r="LP138" i="11"/>
  <c r="LP140" i="11"/>
  <c r="LJ110" i="8"/>
  <c r="LJ200" i="8"/>
  <c r="LJ184" i="8"/>
  <c r="LK226" i="8" s="1"/>
  <c r="LJ190" i="8"/>
  <c r="LJ156" i="8"/>
  <c r="LK224" i="8" s="1"/>
  <c r="LJ103" i="8"/>
  <c r="LJ104" i="8"/>
  <c r="LJ144" i="8"/>
  <c r="LJ211" i="8" s="1"/>
  <c r="LK219" i="8" s="1"/>
  <c r="LK63" i="8" s="1"/>
  <c r="LO111" i="11"/>
  <c r="LO205" i="11" s="1"/>
  <c r="LP213" i="11" s="1"/>
  <c r="LP57" i="11" s="1"/>
  <c r="LJ102" i="8"/>
  <c r="LJ106" i="8"/>
  <c r="LJ107" i="8"/>
  <c r="LK121" i="8"/>
  <c r="LK117" i="8"/>
  <c r="LK120" i="8"/>
  <c r="LK116" i="8"/>
  <c r="LK113" i="8"/>
  <c r="LK114" i="8"/>
  <c r="LK119" i="8"/>
  <c r="LK115" i="8"/>
  <c r="LK118" i="8"/>
  <c r="LJ108" i="8"/>
  <c r="LJ105" i="8"/>
  <c r="LT133" i="11"/>
  <c r="LT209" i="11" s="1"/>
  <c r="LU217" i="11" s="1"/>
  <c r="LU61" i="11" s="1"/>
  <c r="LU126" i="11" s="1"/>
  <c r="LT154" i="11"/>
  <c r="LT122" i="11"/>
  <c r="LT207" i="11" s="1"/>
  <c r="LU215" i="11" s="1"/>
  <c r="LU59" i="11" s="1"/>
  <c r="GR243" i="11"/>
  <c r="GR253" i="11"/>
  <c r="GQ247" i="8"/>
  <c r="EY50" i="2"/>
  <c r="LO83" i="12" l="1"/>
  <c r="LO80" i="12"/>
  <c r="LO78" i="12"/>
  <c r="LO77" i="12"/>
  <c r="LO81" i="12"/>
  <c r="LO79" i="12"/>
  <c r="LO82" i="12"/>
  <c r="LO85" i="12"/>
  <c r="LO84" i="12"/>
  <c r="LG198" i="8"/>
  <c r="LG154" i="8"/>
  <c r="LG182" i="8"/>
  <c r="LG188" i="8"/>
  <c r="LG192" i="8" s="1"/>
  <c r="LT198" i="11"/>
  <c r="LH128" i="8"/>
  <c r="LH129" i="8"/>
  <c r="LH127" i="8"/>
  <c r="LH130" i="8"/>
  <c r="LH132" i="8"/>
  <c r="LH160" i="8" s="1"/>
  <c r="LH126" i="8"/>
  <c r="LH124" i="8"/>
  <c r="LH182" i="8" s="1"/>
  <c r="LH131" i="8"/>
  <c r="LK82" i="9"/>
  <c r="LK80" i="9"/>
  <c r="LK81" i="9"/>
  <c r="LK83" i="9"/>
  <c r="LK84" i="9"/>
  <c r="LK79" i="9"/>
  <c r="LK85" i="9"/>
  <c r="LK78" i="9"/>
  <c r="LK77" i="9"/>
  <c r="LJ111" i="8"/>
  <c r="LJ205" i="8" s="1"/>
  <c r="LK213" i="8" s="1"/>
  <c r="LK57" i="8" s="1"/>
  <c r="LK104" i="8" s="1"/>
  <c r="LH154" i="8"/>
  <c r="LP144" i="11"/>
  <c r="LP211" i="11" s="1"/>
  <c r="LQ219" i="11" s="1"/>
  <c r="LQ63" i="11" s="1"/>
  <c r="LP200" i="11"/>
  <c r="LP184" i="11"/>
  <c r="LQ226" i="11" s="1"/>
  <c r="LP156" i="11"/>
  <c r="LQ224" i="11" s="1"/>
  <c r="LP190" i="11"/>
  <c r="LK122" i="8"/>
  <c r="LK207" i="8" s="1"/>
  <c r="LL215" i="8" s="1"/>
  <c r="LL59" i="8" s="1"/>
  <c r="LP108" i="11"/>
  <c r="LP107" i="11"/>
  <c r="LP110" i="11"/>
  <c r="LP109" i="11"/>
  <c r="LP105" i="11"/>
  <c r="LP106" i="11"/>
  <c r="LP103" i="11"/>
  <c r="LP102" i="11"/>
  <c r="LP104" i="11"/>
  <c r="LK138" i="8"/>
  <c r="LK141" i="8"/>
  <c r="LK143" i="8"/>
  <c r="LK162" i="8" s="1"/>
  <c r="LP228" i="8" s="1"/>
  <c r="LK135" i="8"/>
  <c r="LK136" i="8"/>
  <c r="LK142" i="8"/>
  <c r="LK140" i="8"/>
  <c r="LK137" i="8"/>
  <c r="LK139" i="8"/>
  <c r="LK230" i="8"/>
  <c r="LK232" i="8" s="1"/>
  <c r="LJ98" i="9"/>
  <c r="LJ194" i="8"/>
  <c r="LU124" i="11"/>
  <c r="LU154" i="11" s="1"/>
  <c r="LU132" i="11"/>
  <c r="LU160" i="11" s="1"/>
  <c r="LU128" i="11"/>
  <c r="LU129" i="11"/>
  <c r="LU125" i="11"/>
  <c r="LU131" i="11"/>
  <c r="LU127" i="11"/>
  <c r="LU130" i="11"/>
  <c r="LU117" i="11"/>
  <c r="LU119" i="11"/>
  <c r="LU116" i="11"/>
  <c r="LU121" i="11"/>
  <c r="LU114" i="11"/>
  <c r="LU113" i="11"/>
  <c r="LU120" i="11"/>
  <c r="LU115" i="11"/>
  <c r="LU118" i="11"/>
  <c r="GR255" i="11"/>
  <c r="GQ249" i="8"/>
  <c r="EX50" i="2"/>
  <c r="LU182" i="11" l="1"/>
  <c r="LH188" i="8"/>
  <c r="LH192" i="8" s="1"/>
  <c r="LH198" i="8"/>
  <c r="LO86" i="12"/>
  <c r="LO102" i="12" s="1"/>
  <c r="LP104" i="12" s="1"/>
  <c r="LP42" i="12" s="1"/>
  <c r="LH133" i="8"/>
  <c r="LH209" i="8" s="1"/>
  <c r="LI217" i="8" s="1"/>
  <c r="LI61" i="8" s="1"/>
  <c r="LI126" i="8" s="1"/>
  <c r="LI129" i="8"/>
  <c r="LU198" i="11"/>
  <c r="LK86" i="9"/>
  <c r="LK102" i="9" s="1"/>
  <c r="LL104" i="9" s="1"/>
  <c r="LL42" i="9" s="1"/>
  <c r="LK110" i="8"/>
  <c r="LK105" i="8"/>
  <c r="LK108" i="8"/>
  <c r="LK106" i="8"/>
  <c r="LK103" i="8"/>
  <c r="LK102" i="8"/>
  <c r="LK107" i="8"/>
  <c r="LK109" i="8"/>
  <c r="LK111" i="8" s="1"/>
  <c r="LK205" i="8" s="1"/>
  <c r="LL213" i="8" s="1"/>
  <c r="LL57" i="8" s="1"/>
  <c r="LU188" i="11"/>
  <c r="LU192" i="11" s="1"/>
  <c r="LU133" i="11"/>
  <c r="LU209" i="11" s="1"/>
  <c r="LV217" i="11" s="1"/>
  <c r="LV61" i="11" s="1"/>
  <c r="LV128" i="11" s="1"/>
  <c r="LP194" i="11"/>
  <c r="LP98" i="12"/>
  <c r="LQ230" i="11"/>
  <c r="LQ232" i="11" s="1"/>
  <c r="LQ140" i="11"/>
  <c r="LQ143" i="11"/>
  <c r="LQ162" i="11" s="1"/>
  <c r="LV228" i="11" s="1"/>
  <c r="LQ139" i="11"/>
  <c r="LQ135" i="11"/>
  <c r="LQ136" i="11"/>
  <c r="LQ142" i="11"/>
  <c r="LQ138" i="11"/>
  <c r="LQ141" i="11"/>
  <c r="LQ137" i="11"/>
  <c r="LK144" i="8"/>
  <c r="LK211" i="8" s="1"/>
  <c r="LL219" i="8" s="1"/>
  <c r="LL63" i="8" s="1"/>
  <c r="LK156" i="8"/>
  <c r="LL224" i="8" s="1"/>
  <c r="LK190" i="8"/>
  <c r="LK184" i="8"/>
  <c r="LL226" i="8" s="1"/>
  <c r="LK200" i="8"/>
  <c r="LP111" i="11"/>
  <c r="LP205" i="11" s="1"/>
  <c r="LQ213" i="11" s="1"/>
  <c r="LQ57" i="11" s="1"/>
  <c r="LL120" i="8"/>
  <c r="LL114" i="8"/>
  <c r="LL113" i="8"/>
  <c r="LL121" i="8"/>
  <c r="LL115" i="8"/>
  <c r="LL117" i="8"/>
  <c r="LL118" i="8"/>
  <c r="LL116" i="8"/>
  <c r="LL119" i="8"/>
  <c r="LU122" i="11"/>
  <c r="LU207" i="11" s="1"/>
  <c r="LV215" i="11" s="1"/>
  <c r="LV59" i="11" s="1"/>
  <c r="GR247" i="11"/>
  <c r="GR259" i="11"/>
  <c r="GQ257" i="8"/>
  <c r="GR245" i="8" s="1"/>
  <c r="GQ251" i="8"/>
  <c r="EW50" i="2"/>
  <c r="LI124" i="8" l="1"/>
  <c r="LI130" i="8"/>
  <c r="LI128" i="8"/>
  <c r="LI127" i="8"/>
  <c r="LI125" i="8"/>
  <c r="LP77" i="12"/>
  <c r="LP83" i="12"/>
  <c r="LP84" i="12"/>
  <c r="LP80" i="12"/>
  <c r="LP78" i="12"/>
  <c r="LP82" i="12"/>
  <c r="LP81" i="12"/>
  <c r="LP79" i="12"/>
  <c r="LP85" i="12"/>
  <c r="LI131" i="8"/>
  <c r="LI132" i="8"/>
  <c r="LI160" i="8" s="1"/>
  <c r="LL82" i="9"/>
  <c r="LL80" i="9"/>
  <c r="LL83" i="9"/>
  <c r="LL78" i="9"/>
  <c r="LL79" i="9"/>
  <c r="LL84" i="9"/>
  <c r="LL81" i="9"/>
  <c r="LL85" i="9"/>
  <c r="LL77" i="9"/>
  <c r="LI154" i="8"/>
  <c r="LI188" i="8"/>
  <c r="LI192" i="8" s="1"/>
  <c r="LI198" i="8"/>
  <c r="LI182" i="8"/>
  <c r="LV127" i="11"/>
  <c r="LV131" i="11"/>
  <c r="LV130" i="11"/>
  <c r="LQ144" i="11"/>
  <c r="LQ211" i="11" s="1"/>
  <c r="LR219" i="11" s="1"/>
  <c r="LR63" i="11" s="1"/>
  <c r="LV125" i="11"/>
  <c r="LL122" i="8"/>
  <c r="LL207" i="8" s="1"/>
  <c r="LM215" i="8" s="1"/>
  <c r="LM59" i="8" s="1"/>
  <c r="LM113" i="8" s="1"/>
  <c r="LV132" i="11"/>
  <c r="LV160" i="11" s="1"/>
  <c r="LV129" i="11"/>
  <c r="LV124" i="11"/>
  <c r="LV154" i="11" s="1"/>
  <c r="LV126" i="11"/>
  <c r="LQ184" i="11"/>
  <c r="LR226" i="11" s="1"/>
  <c r="LQ190" i="11"/>
  <c r="LQ200" i="11"/>
  <c r="LQ156" i="11"/>
  <c r="LR224" i="11" s="1"/>
  <c r="LK194" i="8"/>
  <c r="LK98" i="9"/>
  <c r="LL230" i="8"/>
  <c r="LL232" i="8" s="1"/>
  <c r="LL137" i="8"/>
  <c r="LL138" i="8"/>
  <c r="LL143" i="8"/>
  <c r="LL162" i="8" s="1"/>
  <c r="LQ228" i="8" s="1"/>
  <c r="LL136" i="8"/>
  <c r="LL142" i="8"/>
  <c r="LL140" i="8"/>
  <c r="LL135" i="8"/>
  <c r="LL139" i="8"/>
  <c r="LL141" i="8"/>
  <c r="LQ105" i="11"/>
  <c r="LQ108" i="11"/>
  <c r="LQ106" i="11"/>
  <c r="LQ102" i="11"/>
  <c r="LQ107" i="11"/>
  <c r="LQ103" i="11"/>
  <c r="LQ110" i="11"/>
  <c r="LQ104" i="11"/>
  <c r="LQ109" i="11"/>
  <c r="LL108" i="8"/>
  <c r="LL102" i="8"/>
  <c r="LL109" i="8"/>
  <c r="LL110" i="8"/>
  <c r="LL105" i="8"/>
  <c r="LL103" i="8"/>
  <c r="LL104" i="8"/>
  <c r="LL107" i="8"/>
  <c r="LL106" i="8"/>
  <c r="LV114" i="11"/>
  <c r="LV115" i="11"/>
  <c r="LV119" i="11"/>
  <c r="LV118" i="11"/>
  <c r="LV120" i="11"/>
  <c r="LV113" i="11"/>
  <c r="LV117" i="11"/>
  <c r="LV116" i="11"/>
  <c r="LV121" i="11"/>
  <c r="GR249" i="11"/>
  <c r="GR243" i="8"/>
  <c r="GR253" i="8"/>
  <c r="EV50" i="2"/>
  <c r="LI133" i="8" l="1"/>
  <c r="LI209" i="8" s="1"/>
  <c r="LJ217" i="8" s="1"/>
  <c r="LJ61" i="8" s="1"/>
  <c r="LP86" i="12"/>
  <c r="LP102" i="12" s="1"/>
  <c r="LQ104" i="12" s="1"/>
  <c r="LQ42" i="12" s="1"/>
  <c r="LV133" i="11"/>
  <c r="LV209" i="11" s="1"/>
  <c r="LW217" i="11" s="1"/>
  <c r="LW61" i="11" s="1"/>
  <c r="LW124" i="11" s="1"/>
  <c r="LL86" i="9"/>
  <c r="LL102" i="9" s="1"/>
  <c r="LM104" i="9" s="1"/>
  <c r="LM42" i="9" s="1"/>
  <c r="LV198" i="11"/>
  <c r="LV188" i="11"/>
  <c r="LV192" i="11" s="1"/>
  <c r="LV182" i="11"/>
  <c r="LM114" i="8"/>
  <c r="LM122" i="8" s="1"/>
  <c r="LM207" i="8" s="1"/>
  <c r="LN215" i="8" s="1"/>
  <c r="LN59" i="8" s="1"/>
  <c r="LM120" i="8"/>
  <c r="LM116" i="8"/>
  <c r="LM115" i="8"/>
  <c r="LR230" i="11"/>
  <c r="LR232" i="11" s="1"/>
  <c r="LQ98" i="12"/>
  <c r="LQ194" i="11"/>
  <c r="LR141" i="11"/>
  <c r="LR140" i="11"/>
  <c r="LR138" i="11"/>
  <c r="LR142" i="11"/>
  <c r="LR135" i="11"/>
  <c r="LR137" i="11"/>
  <c r="LR143" i="11"/>
  <c r="LR162" i="11" s="1"/>
  <c r="LW228" i="11" s="1"/>
  <c r="LR136" i="11"/>
  <c r="LR139" i="11"/>
  <c r="LM117" i="8"/>
  <c r="LM121" i="8"/>
  <c r="LM118" i="8"/>
  <c r="LM119" i="8"/>
  <c r="LL144" i="8"/>
  <c r="LL211" i="8" s="1"/>
  <c r="LM219" i="8" s="1"/>
  <c r="LM63" i="8" s="1"/>
  <c r="LQ111" i="11"/>
  <c r="LQ205" i="11" s="1"/>
  <c r="LR213" i="11" s="1"/>
  <c r="LR57" i="11" s="1"/>
  <c r="LL156" i="8"/>
  <c r="LM224" i="8" s="1"/>
  <c r="LL190" i="8"/>
  <c r="LL184" i="8"/>
  <c r="LM226" i="8" s="1"/>
  <c r="LL200" i="8"/>
  <c r="LL111" i="8"/>
  <c r="LL205" i="8" s="1"/>
  <c r="LM213" i="8" s="1"/>
  <c r="LM57" i="8" s="1"/>
  <c r="LW127" i="11"/>
  <c r="LV122" i="11"/>
  <c r="LV207" i="11" s="1"/>
  <c r="LW215" i="11" s="1"/>
  <c r="LW59" i="11" s="1"/>
  <c r="LW113" i="11" s="1"/>
  <c r="GR257" i="11"/>
  <c r="GS245" i="11" s="1"/>
  <c r="GR251" i="11"/>
  <c r="GR255" i="8"/>
  <c r="GR259" i="8" s="1"/>
  <c r="EU50" i="2"/>
  <c r="LW126" i="11" l="1"/>
  <c r="LW131" i="11"/>
  <c r="LQ83" i="12"/>
  <c r="LQ82" i="12"/>
  <c r="LQ80" i="12"/>
  <c r="LQ79" i="12"/>
  <c r="LQ78" i="12"/>
  <c r="LQ77" i="12"/>
  <c r="LQ84" i="12"/>
  <c r="LQ81" i="12"/>
  <c r="LQ85" i="12"/>
  <c r="LJ124" i="8"/>
  <c r="LJ132" i="8"/>
  <c r="LJ160" i="8" s="1"/>
  <c r="LJ131" i="8"/>
  <c r="LJ128" i="8"/>
  <c r="LJ129" i="8"/>
  <c r="LJ130" i="8"/>
  <c r="LJ125" i="8"/>
  <c r="LJ127" i="8"/>
  <c r="LJ126" i="8"/>
  <c r="LW129" i="11"/>
  <c r="LW132" i="11"/>
  <c r="LW160" i="11" s="1"/>
  <c r="LM230" i="8"/>
  <c r="LM232" i="8" s="1"/>
  <c r="LW128" i="11"/>
  <c r="LW125" i="11"/>
  <c r="LW130" i="11"/>
  <c r="LM83" i="9"/>
  <c r="LM84" i="9"/>
  <c r="LM80" i="9"/>
  <c r="LM82" i="9"/>
  <c r="LM85" i="9"/>
  <c r="LM78" i="9"/>
  <c r="LM77" i="9"/>
  <c r="LM81" i="9"/>
  <c r="LM79" i="9"/>
  <c r="LR144" i="11"/>
  <c r="LR211" i="11" s="1"/>
  <c r="LS219" i="11" s="1"/>
  <c r="LS63" i="11" s="1"/>
  <c r="LS142" i="11" s="1"/>
  <c r="LR190" i="11"/>
  <c r="LR184" i="11"/>
  <c r="LS226" i="11" s="1"/>
  <c r="LR156" i="11"/>
  <c r="LS224" i="11" s="1"/>
  <c r="LR200" i="11"/>
  <c r="LL98" i="9"/>
  <c r="LL194" i="8"/>
  <c r="LR102" i="11"/>
  <c r="LR107" i="11"/>
  <c r="LR103" i="11"/>
  <c r="LR105" i="11"/>
  <c r="LR108" i="11"/>
  <c r="LR106" i="11"/>
  <c r="LR110" i="11"/>
  <c r="LR109" i="11"/>
  <c r="LR104" i="11"/>
  <c r="LM138" i="8"/>
  <c r="LM135" i="8"/>
  <c r="LM136" i="8"/>
  <c r="LM140" i="8"/>
  <c r="LM141" i="8"/>
  <c r="LM143" i="8"/>
  <c r="LM162" i="8" s="1"/>
  <c r="LR228" i="8" s="1"/>
  <c r="LM139" i="8"/>
  <c r="LM137" i="8"/>
  <c r="LM142" i="8"/>
  <c r="LN115" i="8"/>
  <c r="LN117" i="8"/>
  <c r="LN119" i="8"/>
  <c r="LN114" i="8"/>
  <c r="LN118" i="8"/>
  <c r="LN116" i="8"/>
  <c r="LN121" i="8"/>
  <c r="LN120" i="8"/>
  <c r="LN113" i="8"/>
  <c r="LM109" i="8"/>
  <c r="LM108" i="8"/>
  <c r="LM110" i="8"/>
  <c r="LM102" i="8"/>
  <c r="LM106" i="8"/>
  <c r="LM104" i="8"/>
  <c r="LM103" i="8"/>
  <c r="LM105" i="8"/>
  <c r="LM107" i="8"/>
  <c r="LW133" i="11"/>
  <c r="LW209" i="11" s="1"/>
  <c r="LX217" i="11" s="1"/>
  <c r="LX61" i="11" s="1"/>
  <c r="LW188" i="11"/>
  <c r="LW192" i="11" s="1"/>
  <c r="LW182" i="11"/>
  <c r="LW154" i="11"/>
  <c r="LW198" i="11"/>
  <c r="LW115" i="11"/>
  <c r="LW114" i="11"/>
  <c r="LW116" i="11"/>
  <c r="LW119" i="11"/>
  <c r="LW117" i="11"/>
  <c r="LW120" i="11"/>
  <c r="LW121" i="11"/>
  <c r="LW118" i="11"/>
  <c r="GS243" i="11"/>
  <c r="GS253" i="11"/>
  <c r="GR247" i="8"/>
  <c r="ET50" i="2"/>
  <c r="LJ154" i="8" l="1"/>
  <c r="LJ188" i="8"/>
  <c r="LJ192" i="8" s="1"/>
  <c r="LJ182" i="8"/>
  <c r="LJ198" i="8"/>
  <c r="LJ133" i="8"/>
  <c r="LJ209" i="8" s="1"/>
  <c r="LK217" i="8" s="1"/>
  <c r="LK61" i="8" s="1"/>
  <c r="LQ86" i="12"/>
  <c r="LQ102" i="12" s="1"/>
  <c r="LR104" i="12" s="1"/>
  <c r="LR42" i="12" s="1"/>
  <c r="LM86" i="9"/>
  <c r="LM102" i="9" s="1"/>
  <c r="LN104" i="9" s="1"/>
  <c r="LN42" i="9" s="1"/>
  <c r="LS140" i="11"/>
  <c r="LS136" i="11"/>
  <c r="LS141" i="11"/>
  <c r="LS137" i="11"/>
  <c r="LS143" i="11"/>
  <c r="LS162" i="11" s="1"/>
  <c r="LX228" i="11" s="1"/>
  <c r="LS139" i="11"/>
  <c r="LS135" i="11"/>
  <c r="LS184" i="11" s="1"/>
  <c r="LT226" i="11" s="1"/>
  <c r="LS138" i="11"/>
  <c r="LR194" i="11"/>
  <c r="LR98" i="12"/>
  <c r="LN122" i="8"/>
  <c r="LN207" i="8" s="1"/>
  <c r="LO215" i="8" s="1"/>
  <c r="LO59" i="8" s="1"/>
  <c r="LO114" i="8" s="1"/>
  <c r="LS230" i="11"/>
  <c r="LS232" i="11" s="1"/>
  <c r="LR111" i="11"/>
  <c r="LR205" i="11" s="1"/>
  <c r="LS213" i="11" s="1"/>
  <c r="LS57" i="11" s="1"/>
  <c r="LM144" i="8"/>
  <c r="LM211" i="8" s="1"/>
  <c r="LN219" i="8" s="1"/>
  <c r="LN63" i="8" s="1"/>
  <c r="LM190" i="8"/>
  <c r="LM156" i="8"/>
  <c r="LN224" i="8" s="1"/>
  <c r="LM200" i="8"/>
  <c r="LM184" i="8"/>
  <c r="LN226" i="8" s="1"/>
  <c r="LM111" i="8"/>
  <c r="LM205" i="8" s="1"/>
  <c r="LN213" i="8" s="1"/>
  <c r="LN57" i="8" s="1"/>
  <c r="LX132" i="11"/>
  <c r="LX160" i="11" s="1"/>
  <c r="LX128" i="11"/>
  <c r="LX129" i="11"/>
  <c r="LX126" i="11"/>
  <c r="LX127" i="11"/>
  <c r="LX124" i="11"/>
  <c r="LX125" i="11"/>
  <c r="LX130" i="11"/>
  <c r="LX131" i="11"/>
  <c r="LW122" i="11"/>
  <c r="LW207" i="11" s="1"/>
  <c r="LX215" i="11" s="1"/>
  <c r="LX59" i="11" s="1"/>
  <c r="GS255" i="11"/>
  <c r="GS247" i="11" s="1"/>
  <c r="GS249" i="11" s="1"/>
  <c r="GS257" i="11" s="1"/>
  <c r="GR249" i="8"/>
  <c r="ES50" i="2"/>
  <c r="LR83" i="12" l="1"/>
  <c r="LR85" i="12"/>
  <c r="LR81" i="12"/>
  <c r="LR78" i="12"/>
  <c r="LR86" i="12" s="1"/>
  <c r="LR102" i="12" s="1"/>
  <c r="LS104" i="12" s="1"/>
  <c r="LS42" i="12" s="1"/>
  <c r="LS81" i="12" s="1"/>
  <c r="LR79" i="12"/>
  <c r="LR84" i="12"/>
  <c r="LR80" i="12"/>
  <c r="LR77" i="12"/>
  <c r="LR82" i="12"/>
  <c r="LK124" i="8"/>
  <c r="LK125" i="8"/>
  <c r="LK128" i="8"/>
  <c r="LK132" i="8"/>
  <c r="LK160" i="8" s="1"/>
  <c r="LK131" i="8"/>
  <c r="LK129" i="8"/>
  <c r="LK130" i="8"/>
  <c r="LK127" i="8"/>
  <c r="LK126" i="8"/>
  <c r="LN84" i="9"/>
  <c r="LN83" i="9"/>
  <c r="LN78" i="9"/>
  <c r="LN81" i="9"/>
  <c r="LN77" i="9"/>
  <c r="LN85" i="9"/>
  <c r="LN80" i="9"/>
  <c r="LN82" i="9"/>
  <c r="LN79" i="9"/>
  <c r="LS156" i="11"/>
  <c r="LT224" i="11" s="1"/>
  <c r="LT230" i="11" s="1"/>
  <c r="LT232" i="11" s="1"/>
  <c r="LS200" i="11"/>
  <c r="LS144" i="11"/>
  <c r="LS211" i="11" s="1"/>
  <c r="LT219" i="11" s="1"/>
  <c r="LT63" i="11" s="1"/>
  <c r="LT143" i="11" s="1"/>
  <c r="LT162" i="11" s="1"/>
  <c r="LY228" i="11" s="1"/>
  <c r="LS190" i="11"/>
  <c r="LS194" i="11" s="1"/>
  <c r="LO115" i="8"/>
  <c r="LO119" i="8"/>
  <c r="LO116" i="8"/>
  <c r="LO118" i="8"/>
  <c r="LO120" i="8"/>
  <c r="LO113" i="8"/>
  <c r="LO121" i="8"/>
  <c r="LO117" i="8"/>
  <c r="LN230" i="8"/>
  <c r="LN232" i="8" s="1"/>
  <c r="LM194" i="8"/>
  <c r="LM98" i="9"/>
  <c r="LN137" i="8"/>
  <c r="LN142" i="8"/>
  <c r="LN138" i="8"/>
  <c r="LN139" i="8"/>
  <c r="LN143" i="8"/>
  <c r="LN162" i="8" s="1"/>
  <c r="LS228" i="8" s="1"/>
  <c r="LN140" i="8"/>
  <c r="LN135" i="8"/>
  <c r="LN141" i="8"/>
  <c r="LN136" i="8"/>
  <c r="LS109" i="11"/>
  <c r="LS108" i="11"/>
  <c r="LS104" i="11"/>
  <c r="LS106" i="11"/>
  <c r="LS107" i="11"/>
  <c r="LS102" i="11"/>
  <c r="LS103" i="11"/>
  <c r="LS105" i="11"/>
  <c r="LS110" i="11"/>
  <c r="LN106" i="8"/>
  <c r="LN108" i="8"/>
  <c r="LN104" i="8"/>
  <c r="LN103" i="8"/>
  <c r="LN107" i="8"/>
  <c r="LN109" i="8"/>
  <c r="LN102" i="8"/>
  <c r="LN105" i="8"/>
  <c r="LN110" i="8"/>
  <c r="LX133" i="11"/>
  <c r="LX209" i="11" s="1"/>
  <c r="LY217" i="11" s="1"/>
  <c r="LY61" i="11" s="1"/>
  <c r="LX154" i="11"/>
  <c r="LX198" i="11"/>
  <c r="LX182" i="11"/>
  <c r="LX188" i="11"/>
  <c r="LX192" i="11" s="1"/>
  <c r="LX113" i="11"/>
  <c r="LX119" i="11"/>
  <c r="LX120" i="11"/>
  <c r="LX117" i="11"/>
  <c r="LX121" i="11"/>
  <c r="LX118" i="11"/>
  <c r="LX114" i="11"/>
  <c r="LX115" i="11"/>
  <c r="LX116" i="11"/>
  <c r="GT245" i="11"/>
  <c r="GS251" i="11"/>
  <c r="GT243" i="11" s="1"/>
  <c r="GS259" i="11"/>
  <c r="GR257" i="8"/>
  <c r="GS245" i="8" s="1"/>
  <c r="GR251" i="8"/>
  <c r="ER50" i="2"/>
  <c r="LS77" i="12" l="1"/>
  <c r="LK133" i="8"/>
  <c r="LK209" i="8" s="1"/>
  <c r="LL217" i="8" s="1"/>
  <c r="LL61" i="8" s="1"/>
  <c r="LS82" i="12"/>
  <c r="LS98" i="12"/>
  <c r="LK198" i="8"/>
  <c r="LK188" i="8"/>
  <c r="LK192" i="8" s="1"/>
  <c r="LK182" i="8"/>
  <c r="LK154" i="8"/>
  <c r="LS79" i="12"/>
  <c r="LS83" i="12"/>
  <c r="LS84" i="12"/>
  <c r="LS78" i="12"/>
  <c r="LS80" i="12"/>
  <c r="LS85" i="12"/>
  <c r="LN86" i="9"/>
  <c r="LN102" i="9" s="1"/>
  <c r="LO104" i="9" s="1"/>
  <c r="LO42" i="9" s="1"/>
  <c r="LT140" i="11"/>
  <c r="LT137" i="11"/>
  <c r="LT135" i="11"/>
  <c r="LT200" i="11" s="1"/>
  <c r="LT136" i="11"/>
  <c r="LT141" i="11"/>
  <c r="LT139" i="11"/>
  <c r="LT142" i="11"/>
  <c r="LT138" i="11"/>
  <c r="LO122" i="8"/>
  <c r="LO207" i="8" s="1"/>
  <c r="LP215" i="8" s="1"/>
  <c r="LP59" i="8" s="1"/>
  <c r="LN200" i="8"/>
  <c r="LN156" i="8"/>
  <c r="LO224" i="8" s="1"/>
  <c r="LN190" i="8"/>
  <c r="LN184" i="8"/>
  <c r="LO226" i="8" s="1"/>
  <c r="LS111" i="11"/>
  <c r="LS205" i="11" s="1"/>
  <c r="LT213" i="11" s="1"/>
  <c r="LT57" i="11" s="1"/>
  <c r="LN144" i="8"/>
  <c r="LN211" i="8" s="1"/>
  <c r="LO219" i="8" s="1"/>
  <c r="LO63" i="8" s="1"/>
  <c r="LN111" i="8"/>
  <c r="LN205" i="8" s="1"/>
  <c r="LO213" i="8" s="1"/>
  <c r="LO57" i="8" s="1"/>
  <c r="LX122" i="11"/>
  <c r="LX207" i="11" s="1"/>
  <c r="LY215" i="11" s="1"/>
  <c r="LY59" i="11" s="1"/>
  <c r="LY114" i="11" s="1"/>
  <c r="LY131" i="11"/>
  <c r="LY124" i="11"/>
  <c r="LY130" i="11"/>
  <c r="LY128" i="11"/>
  <c r="LY129" i="11"/>
  <c r="LY126" i="11"/>
  <c r="LY132" i="11"/>
  <c r="LY160" i="11" s="1"/>
  <c r="LY125" i="11"/>
  <c r="LY127" i="11"/>
  <c r="GT253" i="11"/>
  <c r="GS243" i="8"/>
  <c r="GS253" i="8"/>
  <c r="EQ50" i="2"/>
  <c r="LT144" i="11" l="1"/>
  <c r="LT211" i="11" s="1"/>
  <c r="LU219" i="11" s="1"/>
  <c r="LU63" i="11" s="1"/>
  <c r="LU135" i="11" s="1"/>
  <c r="LL125" i="8"/>
  <c r="LL128" i="8"/>
  <c r="LL129" i="8"/>
  <c r="LL132" i="8"/>
  <c r="LL160" i="8" s="1"/>
  <c r="LL131" i="8"/>
  <c r="LL127" i="8"/>
  <c r="LL130" i="8"/>
  <c r="LL126" i="8"/>
  <c r="LL124" i="8"/>
  <c r="LT190" i="11"/>
  <c r="LS86" i="12"/>
  <c r="LS102" i="12" s="1"/>
  <c r="LT104" i="12" s="1"/>
  <c r="LT42" i="12" s="1"/>
  <c r="LT184" i="11"/>
  <c r="LU226" i="11" s="1"/>
  <c r="LU230" i="11" s="1"/>
  <c r="LU232" i="11" s="1"/>
  <c r="LT156" i="11"/>
  <c r="LU224" i="11" s="1"/>
  <c r="LO77" i="9"/>
  <c r="LO82" i="9"/>
  <c r="LO85" i="9"/>
  <c r="LO78" i="9"/>
  <c r="LO83" i="9"/>
  <c r="LO80" i="9"/>
  <c r="LO81" i="9"/>
  <c r="LO79" i="9"/>
  <c r="LO84" i="9"/>
  <c r="LP119" i="8"/>
  <c r="LP114" i="8"/>
  <c r="LP116" i="8"/>
  <c r="LP118" i="8"/>
  <c r="LP120" i="8"/>
  <c r="LP117" i="8"/>
  <c r="LP113" i="8"/>
  <c r="LP121" i="8"/>
  <c r="LP115" i="8"/>
  <c r="LT98" i="12"/>
  <c r="LT194" i="11"/>
  <c r="LO141" i="8"/>
  <c r="LO135" i="8"/>
  <c r="LO142" i="8"/>
  <c r="LO138" i="8"/>
  <c r="LO143" i="8"/>
  <c r="LO162" i="8" s="1"/>
  <c r="LT228" i="8" s="1"/>
  <c r="LO139" i="8"/>
  <c r="LO136" i="8"/>
  <c r="LO137" i="8"/>
  <c r="LO140" i="8"/>
  <c r="LT110" i="11"/>
  <c r="LT103" i="11"/>
  <c r="LT107" i="11"/>
  <c r="LT109" i="11"/>
  <c r="LT106" i="11"/>
  <c r="LT102" i="11"/>
  <c r="LT104" i="11"/>
  <c r="LT105" i="11"/>
  <c r="LT108" i="11"/>
  <c r="LN98" i="9"/>
  <c r="LN194" i="8"/>
  <c r="LO230" i="8"/>
  <c r="LO232" i="8" s="1"/>
  <c r="LO110" i="8"/>
  <c r="LO103" i="8"/>
  <c r="LO102" i="8"/>
  <c r="LO105" i="8"/>
  <c r="LO108" i="8"/>
  <c r="LO104" i="8"/>
  <c r="LO107" i="8"/>
  <c r="LO109" i="8"/>
  <c r="LO106" i="8"/>
  <c r="LY121" i="11"/>
  <c r="LY118" i="11"/>
  <c r="LY115" i="11"/>
  <c r="LY116" i="11"/>
  <c r="LY120" i="11"/>
  <c r="LY113" i="11"/>
  <c r="LY198" i="11"/>
  <c r="LY188" i="11"/>
  <c r="LY192" i="11" s="1"/>
  <c r="LY154" i="11"/>
  <c r="LY182" i="11"/>
  <c r="LY119" i="11"/>
  <c r="LY133" i="11"/>
  <c r="LY209" i="11" s="1"/>
  <c r="LZ217" i="11" s="1"/>
  <c r="LZ61" i="11" s="1"/>
  <c r="LY117" i="11"/>
  <c r="GT255" i="11"/>
  <c r="GT247" i="11" s="1"/>
  <c r="GT249" i="11" s="1"/>
  <c r="GS255" i="8"/>
  <c r="GS247" i="8" s="1"/>
  <c r="GS249" i="8" s="1"/>
  <c r="GS257" i="8" s="1"/>
  <c r="GT245" i="8" s="1"/>
  <c r="EP50" i="2"/>
  <c r="LU136" i="11" l="1"/>
  <c r="LU142" i="11"/>
  <c r="LU137" i="11"/>
  <c r="LU141" i="11"/>
  <c r="LT79" i="12"/>
  <c r="LT84" i="12"/>
  <c r="LT78" i="12"/>
  <c r="LT83" i="12"/>
  <c r="LT82" i="12"/>
  <c r="LT85" i="12"/>
  <c r="LT80" i="12"/>
  <c r="LT77" i="12"/>
  <c r="LT81" i="12"/>
  <c r="LL133" i="8"/>
  <c r="LL209" i="8" s="1"/>
  <c r="LM217" i="8" s="1"/>
  <c r="LM61" i="8" s="1"/>
  <c r="LU140" i="11"/>
  <c r="LU143" i="11"/>
  <c r="LU162" i="11" s="1"/>
  <c r="LZ228" i="11" s="1"/>
  <c r="LU138" i="11"/>
  <c r="LU144" i="11" s="1"/>
  <c r="LU211" i="11" s="1"/>
  <c r="LV219" i="11" s="1"/>
  <c r="LV63" i="11" s="1"/>
  <c r="LV139" i="11" s="1"/>
  <c r="LU139" i="11"/>
  <c r="LL182" i="8"/>
  <c r="LL154" i="8"/>
  <c r="LL188" i="8"/>
  <c r="LL192" i="8" s="1"/>
  <c r="LL198" i="8"/>
  <c r="LO86" i="9"/>
  <c r="LO102" i="9" s="1"/>
  <c r="LP104" i="9" s="1"/>
  <c r="LP42" i="9" s="1"/>
  <c r="LU200" i="11"/>
  <c r="LU184" i="11"/>
  <c r="LV226" i="11" s="1"/>
  <c r="LU156" i="11"/>
  <c r="LV224" i="11" s="1"/>
  <c r="LU190" i="11"/>
  <c r="LO144" i="8"/>
  <c r="LO211" i="8" s="1"/>
  <c r="LP219" i="8" s="1"/>
  <c r="LP63" i="8" s="1"/>
  <c r="LP136" i="8" s="1"/>
  <c r="LP122" i="8"/>
  <c r="LP207" i="8" s="1"/>
  <c r="LQ215" i="8" s="1"/>
  <c r="LQ59" i="8" s="1"/>
  <c r="LO200" i="8"/>
  <c r="LO184" i="8"/>
  <c r="LP226" i="8" s="1"/>
  <c r="LO156" i="8"/>
  <c r="LP224" i="8" s="1"/>
  <c r="LO190" i="8"/>
  <c r="LT111" i="11"/>
  <c r="LT205" i="11" s="1"/>
  <c r="LU213" i="11" s="1"/>
  <c r="LU57" i="11" s="1"/>
  <c r="LO111" i="8"/>
  <c r="LO205" i="8" s="1"/>
  <c r="LP213" i="8" s="1"/>
  <c r="LP57" i="8" s="1"/>
  <c r="LY122" i="11"/>
  <c r="LY207" i="11" s="1"/>
  <c r="LZ215" i="11" s="1"/>
  <c r="LZ59" i="11" s="1"/>
  <c r="LZ127" i="11"/>
  <c r="LZ130" i="11"/>
  <c r="LZ128" i="11"/>
  <c r="LZ126" i="11"/>
  <c r="LZ131" i="11"/>
  <c r="LZ124" i="11"/>
  <c r="LZ125" i="11"/>
  <c r="LZ129" i="11"/>
  <c r="LZ132" i="11"/>
  <c r="LZ160" i="11" s="1"/>
  <c r="GT257" i="11"/>
  <c r="GT251" i="11"/>
  <c r="GU243" i="11" s="1"/>
  <c r="GT259" i="11"/>
  <c r="GS259" i="8"/>
  <c r="GS251" i="8"/>
  <c r="EO50" i="2"/>
  <c r="LT86" i="12" l="1"/>
  <c r="LT102" i="12" s="1"/>
  <c r="LU104" i="12" s="1"/>
  <c r="LU42" i="12" s="1"/>
  <c r="LM131" i="8"/>
  <c r="LM130" i="8"/>
  <c r="LM125" i="8"/>
  <c r="LM128" i="8"/>
  <c r="LM132" i="8"/>
  <c r="LM160" i="8" s="1"/>
  <c r="LM127" i="8"/>
  <c r="LM129" i="8"/>
  <c r="LM124" i="8"/>
  <c r="LM126" i="8"/>
  <c r="LP85" i="9"/>
  <c r="LP82" i="9"/>
  <c r="LP79" i="9"/>
  <c r="LP77" i="9"/>
  <c r="LP83" i="9"/>
  <c r="LP80" i="9"/>
  <c r="LP78" i="9"/>
  <c r="LP84" i="9"/>
  <c r="LP81" i="9"/>
  <c r="LV141" i="11"/>
  <c r="LV138" i="11"/>
  <c r="LV135" i="11"/>
  <c r="LV136" i="11"/>
  <c r="LV137" i="11"/>
  <c r="LV143" i="11"/>
  <c r="LV162" i="11" s="1"/>
  <c r="MA228" i="11" s="1"/>
  <c r="LV140" i="11"/>
  <c r="LV142" i="11"/>
  <c r="LP135" i="8"/>
  <c r="LP141" i="8"/>
  <c r="LQ119" i="8"/>
  <c r="LQ114" i="8"/>
  <c r="LQ115" i="8"/>
  <c r="LQ117" i="8"/>
  <c r="LQ120" i="8"/>
  <c r="LQ116" i="8"/>
  <c r="LQ113" i="8"/>
  <c r="LQ121" i="8"/>
  <c r="LQ118" i="8"/>
  <c r="LP139" i="8"/>
  <c r="LV144" i="11"/>
  <c r="LV211" i="11" s="1"/>
  <c r="LW219" i="11" s="1"/>
  <c r="LW63" i="11" s="1"/>
  <c r="LP140" i="8"/>
  <c r="LP138" i="8"/>
  <c r="LU98" i="12"/>
  <c r="LU194" i="11"/>
  <c r="LP137" i="8"/>
  <c r="LP142" i="8"/>
  <c r="LV230" i="11"/>
  <c r="LV232" i="11" s="1"/>
  <c r="LP143" i="8"/>
  <c r="LP162" i="8" s="1"/>
  <c r="LU228" i="8" s="1"/>
  <c r="LV190" i="11"/>
  <c r="LV200" i="11"/>
  <c r="LV184" i="11"/>
  <c r="LW226" i="11" s="1"/>
  <c r="LV156" i="11"/>
  <c r="LW224" i="11" s="1"/>
  <c r="LO194" i="8"/>
  <c r="LO98" i="9"/>
  <c r="LP230" i="8"/>
  <c r="LP232" i="8" s="1"/>
  <c r="LU109" i="11"/>
  <c r="LU106" i="11"/>
  <c r="LU102" i="11"/>
  <c r="LU110" i="11"/>
  <c r="LU103" i="11"/>
  <c r="LU107" i="11"/>
  <c r="LU108" i="11"/>
  <c r="LU104" i="11"/>
  <c r="LU105" i="11"/>
  <c r="LP105" i="8"/>
  <c r="LP108" i="8"/>
  <c r="LP110" i="8"/>
  <c r="LP102" i="8"/>
  <c r="LP104" i="8"/>
  <c r="LP107" i="8"/>
  <c r="LP103" i="8"/>
  <c r="LP106" i="8"/>
  <c r="LP109" i="8"/>
  <c r="LZ121" i="11"/>
  <c r="LZ117" i="11"/>
  <c r="LZ120" i="11"/>
  <c r="LZ114" i="11"/>
  <c r="LZ113" i="11"/>
  <c r="LZ115" i="11"/>
  <c r="LZ118" i="11"/>
  <c r="LZ116" i="11"/>
  <c r="LZ119" i="11"/>
  <c r="LZ133" i="11"/>
  <c r="LZ209" i="11" s="1"/>
  <c r="MA217" i="11" s="1"/>
  <c r="MA61" i="11" s="1"/>
  <c r="LZ188" i="11"/>
  <c r="LZ192" i="11" s="1"/>
  <c r="LZ198" i="11"/>
  <c r="LZ154" i="11"/>
  <c r="LZ182" i="11"/>
  <c r="GU245" i="11"/>
  <c r="GU253" i="11" s="1"/>
  <c r="GT243" i="8"/>
  <c r="GT253" i="8"/>
  <c r="EN50" i="2"/>
  <c r="LM182" i="8" l="1"/>
  <c r="LM188" i="8"/>
  <c r="LM192" i="8" s="1"/>
  <c r="LM198" i="8"/>
  <c r="LM154" i="8"/>
  <c r="LM133" i="8"/>
  <c r="LM209" i="8" s="1"/>
  <c r="LN217" i="8" s="1"/>
  <c r="LN61" i="8" s="1"/>
  <c r="LU81" i="12"/>
  <c r="LU84" i="12"/>
  <c r="LU77" i="12"/>
  <c r="LU78" i="12"/>
  <c r="LU85" i="12"/>
  <c r="LU80" i="12"/>
  <c r="LU82" i="12"/>
  <c r="LU79" i="12"/>
  <c r="LU83" i="12"/>
  <c r="LP86" i="9"/>
  <c r="LP102" i="9" s="1"/>
  <c r="LQ104" i="9" s="1"/>
  <c r="LQ42" i="9" s="1"/>
  <c r="LP144" i="8"/>
  <c r="LP211" i="8" s="1"/>
  <c r="LQ219" i="8" s="1"/>
  <c r="LQ63" i="8" s="1"/>
  <c r="LQ136" i="8" s="1"/>
  <c r="LW230" i="11"/>
  <c r="LW232" i="11" s="1"/>
  <c r="LV194" i="11"/>
  <c r="LV98" i="12"/>
  <c r="LQ122" i="8"/>
  <c r="LQ207" i="8" s="1"/>
  <c r="LR215" i="8" s="1"/>
  <c r="LR59" i="8" s="1"/>
  <c r="LW137" i="11"/>
  <c r="LW140" i="11"/>
  <c r="LW138" i="11"/>
  <c r="LW142" i="11"/>
  <c r="LW141" i="11"/>
  <c r="LW136" i="11"/>
  <c r="LW143" i="11"/>
  <c r="LW162" i="11" s="1"/>
  <c r="MB228" i="11" s="1"/>
  <c r="LW139" i="11"/>
  <c r="LW135" i="11"/>
  <c r="LP184" i="8"/>
  <c r="LQ226" i="8" s="1"/>
  <c r="LP190" i="8"/>
  <c r="LP200" i="8"/>
  <c r="LP156" i="8"/>
  <c r="LQ224" i="8" s="1"/>
  <c r="LU111" i="11"/>
  <c r="LU205" i="11" s="1"/>
  <c r="LV213" i="11" s="1"/>
  <c r="LV57" i="11" s="1"/>
  <c r="LP111" i="8"/>
  <c r="LP205" i="8" s="1"/>
  <c r="LQ213" i="8" s="1"/>
  <c r="LQ57" i="8" s="1"/>
  <c r="LZ122" i="11"/>
  <c r="LZ207" i="11" s="1"/>
  <c r="MA215" i="11" s="1"/>
  <c r="MA59" i="11" s="1"/>
  <c r="MA128" i="11"/>
  <c r="MA129" i="11"/>
  <c r="MA132" i="11"/>
  <c r="MA160" i="11" s="1"/>
  <c r="MA127" i="11"/>
  <c r="MA125" i="11"/>
  <c r="MA126" i="11"/>
  <c r="MA130" i="11"/>
  <c r="MA131" i="11"/>
  <c r="MA124" i="11"/>
  <c r="GU255" i="11"/>
  <c r="GU247" i="11" s="1"/>
  <c r="GU249" i="11" s="1"/>
  <c r="GT255" i="8"/>
  <c r="GT247" i="8" s="1"/>
  <c r="GT249" i="8" s="1"/>
  <c r="GT257" i="8" s="1"/>
  <c r="GU245" i="8" s="1"/>
  <c r="EM50" i="2"/>
  <c r="LN128" i="8" l="1"/>
  <c r="LN132" i="8"/>
  <c r="LN160" i="8" s="1"/>
  <c r="LN125" i="8"/>
  <c r="LN126" i="8"/>
  <c r="LN127" i="8"/>
  <c r="LN131" i="8"/>
  <c r="LN129" i="8"/>
  <c r="LN124" i="8"/>
  <c r="LN130" i="8"/>
  <c r="LU86" i="12"/>
  <c r="LU102" i="12" s="1"/>
  <c r="LV104" i="12" s="1"/>
  <c r="LV42" i="12" s="1"/>
  <c r="LQ78" i="9"/>
  <c r="LQ83" i="9"/>
  <c r="LQ84" i="9"/>
  <c r="LQ81" i="9"/>
  <c r="LQ77" i="9"/>
  <c r="LQ82" i="9"/>
  <c r="LQ80" i="9"/>
  <c r="LQ79" i="9"/>
  <c r="LQ85" i="9"/>
  <c r="LQ141" i="8"/>
  <c r="LQ135" i="8"/>
  <c r="LQ140" i="8"/>
  <c r="LQ139" i="8"/>
  <c r="LQ138" i="8"/>
  <c r="LQ142" i="8"/>
  <c r="LQ137" i="8"/>
  <c r="LQ143" i="8"/>
  <c r="LQ162" i="8" s="1"/>
  <c r="LV228" i="8" s="1"/>
  <c r="LQ230" i="8"/>
  <c r="LQ232" i="8" s="1"/>
  <c r="LP98" i="9"/>
  <c r="LP194" i="8"/>
  <c r="LW144" i="11"/>
  <c r="LW211" i="11" s="1"/>
  <c r="LX219" i="11" s="1"/>
  <c r="LX63" i="11" s="1"/>
  <c r="LW156" i="11"/>
  <c r="LX224" i="11" s="1"/>
  <c r="LW200" i="11"/>
  <c r="LW190" i="11"/>
  <c r="LW184" i="11"/>
  <c r="LX226" i="11" s="1"/>
  <c r="LR115" i="8"/>
  <c r="LR119" i="8"/>
  <c r="LR117" i="8"/>
  <c r="LR118" i="8"/>
  <c r="LR113" i="8"/>
  <c r="LR116" i="8"/>
  <c r="LR120" i="8"/>
  <c r="LR121" i="8"/>
  <c r="LR114" i="8"/>
  <c r="LV104" i="11"/>
  <c r="LV103" i="11"/>
  <c r="LV107" i="11"/>
  <c r="LV108" i="11"/>
  <c r="LV102" i="11"/>
  <c r="LV106" i="11"/>
  <c r="LV109" i="11"/>
  <c r="LV105" i="11"/>
  <c r="LV110" i="11"/>
  <c r="LQ103" i="8"/>
  <c r="LQ107" i="8"/>
  <c r="LQ102" i="8"/>
  <c r="LQ109" i="8"/>
  <c r="LQ104" i="8"/>
  <c r="LQ106" i="8"/>
  <c r="LQ105" i="8"/>
  <c r="LQ110" i="8"/>
  <c r="LQ108" i="8"/>
  <c r="MA133" i="11"/>
  <c r="MA209" i="11" s="1"/>
  <c r="MB217" i="11" s="1"/>
  <c r="MB61" i="11" s="1"/>
  <c r="MB127" i="11" s="1"/>
  <c r="MA114" i="11"/>
  <c r="MA119" i="11"/>
  <c r="MA121" i="11"/>
  <c r="MA118" i="11"/>
  <c r="MA113" i="11"/>
  <c r="MA116" i="11"/>
  <c r="MA117" i="11"/>
  <c r="MA115" i="11"/>
  <c r="MA120" i="11"/>
  <c r="MA154" i="11"/>
  <c r="MA188" i="11"/>
  <c r="MA192" i="11" s="1"/>
  <c r="MA198" i="11"/>
  <c r="MA182" i="11"/>
  <c r="GU259" i="11"/>
  <c r="GU251" i="11"/>
  <c r="GU257" i="11"/>
  <c r="GT251" i="8"/>
  <c r="GT259" i="8"/>
  <c r="EL50" i="2"/>
  <c r="LN188" i="8" l="1"/>
  <c r="LN192" i="8" s="1"/>
  <c r="LN198" i="8"/>
  <c r="LN154" i="8"/>
  <c r="LN182" i="8"/>
  <c r="LV83" i="12"/>
  <c r="LV85" i="12"/>
  <c r="LV80" i="12"/>
  <c r="LV78" i="12"/>
  <c r="LV77" i="12"/>
  <c r="LV79" i="12"/>
  <c r="LV82" i="12"/>
  <c r="LV81" i="12"/>
  <c r="LV84" i="12"/>
  <c r="LN133" i="8"/>
  <c r="LN209" i="8" s="1"/>
  <c r="LO217" i="8" s="1"/>
  <c r="LO61" i="8" s="1"/>
  <c r="LQ86" i="9"/>
  <c r="LQ102" i="9" s="1"/>
  <c r="LR104" i="9" s="1"/>
  <c r="LR42" i="9" s="1"/>
  <c r="LQ144" i="8"/>
  <c r="LQ211" i="8" s="1"/>
  <c r="LR219" i="8" s="1"/>
  <c r="LR63" i="8" s="1"/>
  <c r="LR138" i="8" s="1"/>
  <c r="LQ184" i="8"/>
  <c r="LR226" i="8" s="1"/>
  <c r="LQ200" i="8"/>
  <c r="LQ156" i="8"/>
  <c r="LR224" i="8" s="1"/>
  <c r="LQ190" i="8"/>
  <c r="LW194" i="11"/>
  <c r="LW98" i="12"/>
  <c r="LR122" i="8"/>
  <c r="LR207" i="8" s="1"/>
  <c r="LS215" i="8" s="1"/>
  <c r="LS59" i="8" s="1"/>
  <c r="LX230" i="11"/>
  <c r="LX232" i="11" s="1"/>
  <c r="LX143" i="11"/>
  <c r="LX162" i="11" s="1"/>
  <c r="MC228" i="11" s="1"/>
  <c r="LX138" i="11"/>
  <c r="LX135" i="11"/>
  <c r="LX136" i="11"/>
  <c r="LX140" i="11"/>
  <c r="LX141" i="11"/>
  <c r="LX137" i="11"/>
  <c r="LX142" i="11"/>
  <c r="LX139" i="11"/>
  <c r="LV111" i="11"/>
  <c r="LV205" i="11" s="1"/>
  <c r="LW213" i="11" s="1"/>
  <c r="LW57" i="11" s="1"/>
  <c r="LQ111" i="8"/>
  <c r="LQ205" i="8" s="1"/>
  <c r="LR213" i="8" s="1"/>
  <c r="LR57" i="8" s="1"/>
  <c r="MB126" i="11"/>
  <c r="MB129" i="11"/>
  <c r="MB124" i="11"/>
  <c r="MB182" i="11" s="1"/>
  <c r="MB125" i="11"/>
  <c r="MB128" i="11"/>
  <c r="MB132" i="11"/>
  <c r="MB160" i="11" s="1"/>
  <c r="MB130" i="11"/>
  <c r="MB131" i="11"/>
  <c r="MA122" i="11"/>
  <c r="MA207" i="11" s="1"/>
  <c r="MB215" i="11" s="1"/>
  <c r="MB59" i="11" s="1"/>
  <c r="GV245" i="11"/>
  <c r="GV253" i="11" s="1"/>
  <c r="GV243" i="11"/>
  <c r="GU253" i="8"/>
  <c r="GU243" i="8"/>
  <c r="EK50" i="2"/>
  <c r="LV86" i="12" l="1"/>
  <c r="LV102" i="12" s="1"/>
  <c r="LW104" i="12" s="1"/>
  <c r="LW42" i="12" s="1"/>
  <c r="LO126" i="8"/>
  <c r="LO124" i="8"/>
  <c r="LO125" i="8"/>
  <c r="LO129" i="8"/>
  <c r="LO132" i="8"/>
  <c r="LO160" i="8" s="1"/>
  <c r="LO127" i="8"/>
  <c r="LO130" i="8"/>
  <c r="LO128" i="8"/>
  <c r="LO131" i="8"/>
  <c r="LR143" i="8"/>
  <c r="LR162" i="8" s="1"/>
  <c r="LW228" i="8" s="1"/>
  <c r="LR139" i="8"/>
  <c r="LR135" i="8"/>
  <c r="LR142" i="8"/>
  <c r="LR136" i="8"/>
  <c r="LR141" i="8"/>
  <c r="LR137" i="8"/>
  <c r="LR140" i="8"/>
  <c r="LR79" i="9"/>
  <c r="LR82" i="9"/>
  <c r="LR81" i="9"/>
  <c r="LR83" i="9"/>
  <c r="LR84" i="9"/>
  <c r="LR85" i="9"/>
  <c r="LR78" i="9"/>
  <c r="LR80" i="9"/>
  <c r="LR77" i="9"/>
  <c r="LQ98" i="9"/>
  <c r="LQ194" i="8"/>
  <c r="LR230" i="8"/>
  <c r="LR232" i="8" s="1"/>
  <c r="LX144" i="11"/>
  <c r="LX211" i="11" s="1"/>
  <c r="LY219" i="11" s="1"/>
  <c r="LY63" i="11" s="1"/>
  <c r="LX190" i="11"/>
  <c r="LX200" i="11"/>
  <c r="LX156" i="11"/>
  <c r="LY224" i="11" s="1"/>
  <c r="LX184" i="11"/>
  <c r="LY226" i="11" s="1"/>
  <c r="LS118" i="8"/>
  <c r="LS116" i="8"/>
  <c r="LS117" i="8"/>
  <c r="LS120" i="8"/>
  <c r="LS113" i="8"/>
  <c r="LS114" i="8"/>
  <c r="LS121" i="8"/>
  <c r="LS119" i="8"/>
  <c r="LS115" i="8"/>
  <c r="LW107" i="11"/>
  <c r="LW108" i="11"/>
  <c r="LW106" i="11"/>
  <c r="LW110" i="11"/>
  <c r="LW109" i="11"/>
  <c r="LW105" i="11"/>
  <c r="LW102" i="11"/>
  <c r="LW104" i="11"/>
  <c r="LW103" i="11"/>
  <c r="MB188" i="11"/>
  <c r="MB192" i="11" s="1"/>
  <c r="LR105" i="8"/>
  <c r="LR109" i="8"/>
  <c r="LR110" i="8"/>
  <c r="LR102" i="8"/>
  <c r="LR107" i="8"/>
  <c r="LR104" i="8"/>
  <c r="LR106" i="8"/>
  <c r="LR103" i="8"/>
  <c r="LR108" i="8"/>
  <c r="MB198" i="11"/>
  <c r="MB154" i="11"/>
  <c r="MB133" i="11"/>
  <c r="MB209" i="11" s="1"/>
  <c r="MC217" i="11" s="1"/>
  <c r="MC61" i="11" s="1"/>
  <c r="MB118" i="11"/>
  <c r="MB114" i="11"/>
  <c r="MB120" i="11"/>
  <c r="MB113" i="11"/>
  <c r="MB119" i="11"/>
  <c r="MB115" i="11"/>
  <c r="MB121" i="11"/>
  <c r="MB116" i="11"/>
  <c r="MB117" i="11"/>
  <c r="GV255" i="11"/>
  <c r="GV247" i="11" s="1"/>
  <c r="GV249" i="11" s="1"/>
  <c r="GV257" i="11" s="1"/>
  <c r="GW245" i="11" s="1"/>
  <c r="GU255" i="8"/>
  <c r="GU247" i="8" s="1"/>
  <c r="GU249" i="8" s="1"/>
  <c r="GU257" i="8" s="1"/>
  <c r="GV245" i="8" s="1"/>
  <c r="EJ50" i="2"/>
  <c r="LR86" i="9" l="1"/>
  <c r="LR102" i="9" s="1"/>
  <c r="LS104" i="9" s="1"/>
  <c r="LS42" i="9" s="1"/>
  <c r="LS80" i="9" s="1"/>
  <c r="LW80" i="12"/>
  <c r="LW77" i="12"/>
  <c r="LW79" i="12"/>
  <c r="LW82" i="12"/>
  <c r="LW83" i="12"/>
  <c r="LW81" i="12"/>
  <c r="LW78" i="12"/>
  <c r="LW85" i="12"/>
  <c r="LW84" i="12"/>
  <c r="LO133" i="8"/>
  <c r="LO209" i="8" s="1"/>
  <c r="LP217" i="8" s="1"/>
  <c r="LP61" i="8" s="1"/>
  <c r="LO188" i="8"/>
  <c r="LO192" i="8" s="1"/>
  <c r="LO182" i="8"/>
  <c r="LO154" i="8"/>
  <c r="LO198" i="8"/>
  <c r="LR200" i="8"/>
  <c r="LR156" i="8"/>
  <c r="LS224" i="8" s="1"/>
  <c r="LR190" i="8"/>
  <c r="LR184" i="8"/>
  <c r="LS226" i="8" s="1"/>
  <c r="LR144" i="8"/>
  <c r="LR211" i="8" s="1"/>
  <c r="LS219" i="8" s="1"/>
  <c r="LS63" i="8" s="1"/>
  <c r="LS122" i="8"/>
  <c r="LS207" i="8" s="1"/>
  <c r="LT215" i="8" s="1"/>
  <c r="LT59" i="8" s="1"/>
  <c r="LW111" i="11"/>
  <c r="LW205" i="11" s="1"/>
  <c r="LX213" i="11" s="1"/>
  <c r="LX57" i="11" s="1"/>
  <c r="LX103" i="11" s="1"/>
  <c r="LY230" i="11"/>
  <c r="LY232" i="11" s="1"/>
  <c r="LX98" i="12"/>
  <c r="LX194" i="11"/>
  <c r="LY143" i="11"/>
  <c r="LY162" i="11" s="1"/>
  <c r="MD228" i="11" s="1"/>
  <c r="LY142" i="11"/>
  <c r="LY138" i="11"/>
  <c r="LY139" i="11"/>
  <c r="LY136" i="11"/>
  <c r="LY137" i="11"/>
  <c r="LY141" i="11"/>
  <c r="LY140" i="11"/>
  <c r="LY135" i="11"/>
  <c r="LR111" i="8"/>
  <c r="LR205" i="8" s="1"/>
  <c r="LS213" i="8" s="1"/>
  <c r="LS57" i="8" s="1"/>
  <c r="LS104" i="8" s="1"/>
  <c r="MC128" i="11"/>
  <c r="MC130" i="11"/>
  <c r="MC131" i="11"/>
  <c r="MC126" i="11"/>
  <c r="MC127" i="11"/>
  <c r="MC125" i="11"/>
  <c r="MC129" i="11"/>
  <c r="MC124" i="11"/>
  <c r="MC132" i="11"/>
  <c r="MC160" i="11" s="1"/>
  <c r="MB122" i="11"/>
  <c r="MB207" i="11" s="1"/>
  <c r="MC215" i="11" s="1"/>
  <c r="MC59" i="11" s="1"/>
  <c r="GV259" i="11"/>
  <c r="GV251" i="11"/>
  <c r="GW243" i="11" s="1"/>
  <c r="GU251" i="8"/>
  <c r="GU259" i="8"/>
  <c r="EI50" i="2"/>
  <c r="LS84" i="9" l="1"/>
  <c r="LS85" i="9"/>
  <c r="LS79" i="9"/>
  <c r="LS81" i="9"/>
  <c r="LS77" i="9"/>
  <c r="LS83" i="9"/>
  <c r="LW86" i="12"/>
  <c r="LW102" i="12" s="1"/>
  <c r="LX104" i="12" s="1"/>
  <c r="LX42" i="12" s="1"/>
  <c r="LP124" i="8"/>
  <c r="LP132" i="8"/>
  <c r="LP160" i="8" s="1"/>
  <c r="LP128" i="8"/>
  <c r="LP125" i="8"/>
  <c r="LP127" i="8"/>
  <c r="LP130" i="8"/>
  <c r="LP126" i="8"/>
  <c r="LP131" i="8"/>
  <c r="LP129" i="8"/>
  <c r="LS82" i="9"/>
  <c r="LS78" i="9"/>
  <c r="LS140" i="8"/>
  <c r="LS137" i="8"/>
  <c r="LS136" i="8"/>
  <c r="LS139" i="8"/>
  <c r="LS141" i="8"/>
  <c r="LS142" i="8"/>
  <c r="LS143" i="8"/>
  <c r="LS162" i="8" s="1"/>
  <c r="LX228" i="8" s="1"/>
  <c r="LS135" i="8"/>
  <c r="LS138" i="8"/>
  <c r="LR98" i="9"/>
  <c r="LR194" i="8"/>
  <c r="LS230" i="8"/>
  <c r="LS232" i="8" s="1"/>
  <c r="LS86" i="9"/>
  <c r="LS102" i="9" s="1"/>
  <c r="LT104" i="9" s="1"/>
  <c r="LT42" i="9" s="1"/>
  <c r="LX108" i="11"/>
  <c r="LX106" i="11"/>
  <c r="LX105" i="11"/>
  <c r="LX110" i="11"/>
  <c r="LY144" i="11"/>
  <c r="LY211" i="11" s="1"/>
  <c r="LZ219" i="11" s="1"/>
  <c r="LZ63" i="11" s="1"/>
  <c r="LX107" i="11"/>
  <c r="LY200" i="11"/>
  <c r="LY184" i="11"/>
  <c r="LZ226" i="11" s="1"/>
  <c r="LZ230" i="11" s="1"/>
  <c r="LZ232" i="11" s="1"/>
  <c r="LY190" i="11"/>
  <c r="LY156" i="11"/>
  <c r="LZ224" i="11" s="1"/>
  <c r="LX104" i="11"/>
  <c r="LX102" i="11"/>
  <c r="LX109" i="11"/>
  <c r="LT114" i="8"/>
  <c r="LT115" i="8"/>
  <c r="LT121" i="8"/>
  <c r="LT117" i="8"/>
  <c r="LT118" i="8"/>
  <c r="LT113" i="8"/>
  <c r="LT119" i="8"/>
  <c r="LT120" i="8"/>
  <c r="LT116" i="8"/>
  <c r="LS110" i="8"/>
  <c r="LS102" i="8"/>
  <c r="LS106" i="8"/>
  <c r="LS109" i="8"/>
  <c r="LS107" i="8"/>
  <c r="LS108" i="8"/>
  <c r="LS105" i="8"/>
  <c r="LS103" i="8"/>
  <c r="MC133" i="11"/>
  <c r="MC209" i="11" s="1"/>
  <c r="MD217" i="11" s="1"/>
  <c r="MD61" i="11" s="1"/>
  <c r="MD130" i="11" s="1"/>
  <c r="MC182" i="11"/>
  <c r="MC154" i="11"/>
  <c r="MC198" i="11"/>
  <c r="MC188" i="11"/>
  <c r="MC192" i="11" s="1"/>
  <c r="MC120" i="11"/>
  <c r="MC115" i="11"/>
  <c r="MC116" i="11"/>
  <c r="MC119" i="11"/>
  <c r="MC121" i="11"/>
  <c r="MC117" i="11"/>
  <c r="MC118" i="11"/>
  <c r="MC113" i="11"/>
  <c r="MC114" i="11"/>
  <c r="GW253" i="11"/>
  <c r="GW255" i="11" s="1"/>
  <c r="GW247" i="11" s="1"/>
  <c r="GW249" i="11" s="1"/>
  <c r="GV243" i="8"/>
  <c r="GV253" i="8"/>
  <c r="EH50" i="2"/>
  <c r="LP133" i="8" l="1"/>
  <c r="LP209" i="8" s="1"/>
  <c r="LQ217" i="8" s="1"/>
  <c r="LQ61" i="8" s="1"/>
  <c r="LP188" i="8"/>
  <c r="LP192" i="8" s="1"/>
  <c r="LP154" i="8"/>
  <c r="LP182" i="8"/>
  <c r="LP198" i="8"/>
  <c r="LX81" i="12"/>
  <c r="LX82" i="12"/>
  <c r="LX79" i="12"/>
  <c r="LX85" i="12"/>
  <c r="LX77" i="12"/>
  <c r="LX80" i="12"/>
  <c r="LX83" i="12"/>
  <c r="LX84" i="12"/>
  <c r="LX78" i="12"/>
  <c r="LT79" i="9"/>
  <c r="LT85" i="9"/>
  <c r="LT84" i="9"/>
  <c r="LT77" i="9"/>
  <c r="LT80" i="9"/>
  <c r="LT81" i="9"/>
  <c r="LT82" i="9"/>
  <c r="LT83" i="9"/>
  <c r="LT78" i="9"/>
  <c r="LS184" i="8"/>
  <c r="LT226" i="8" s="1"/>
  <c r="LT230" i="8" s="1"/>
  <c r="LT232" i="8" s="1"/>
  <c r="LS156" i="8"/>
  <c r="LT224" i="8" s="1"/>
  <c r="LS190" i="8"/>
  <c r="LS200" i="8"/>
  <c r="LX111" i="11"/>
  <c r="LX205" i="11" s="1"/>
  <c r="LY213" i="11" s="1"/>
  <c r="LY57" i="11" s="1"/>
  <c r="LY109" i="11" s="1"/>
  <c r="LS144" i="8"/>
  <c r="LS211" i="8" s="1"/>
  <c r="LT219" i="8" s="1"/>
  <c r="LT63" i="8" s="1"/>
  <c r="LY194" i="11"/>
  <c r="LY98" i="12"/>
  <c r="LZ140" i="11"/>
  <c r="LZ142" i="11"/>
  <c r="LZ138" i="11"/>
  <c r="LZ135" i="11"/>
  <c r="LZ141" i="11"/>
  <c r="LZ136" i="11"/>
  <c r="LZ139" i="11"/>
  <c r="LZ137" i="11"/>
  <c r="LZ143" i="11"/>
  <c r="LZ162" i="11" s="1"/>
  <c r="ME228" i="11" s="1"/>
  <c r="LT122" i="8"/>
  <c r="LT207" i="8" s="1"/>
  <c r="LU215" i="8" s="1"/>
  <c r="LU59" i="8" s="1"/>
  <c r="LS111" i="8"/>
  <c r="LS205" i="8" s="1"/>
  <c r="LT213" i="8" s="1"/>
  <c r="LT57" i="8" s="1"/>
  <c r="MD125" i="11"/>
  <c r="MD127" i="11"/>
  <c r="MD128" i="11"/>
  <c r="MD131" i="11"/>
  <c r="MD124" i="11"/>
  <c r="MD198" i="11" s="1"/>
  <c r="MD129" i="11"/>
  <c r="MD126" i="11"/>
  <c r="MD132" i="11"/>
  <c r="MD160" i="11" s="1"/>
  <c r="MC122" i="11"/>
  <c r="MC207" i="11" s="1"/>
  <c r="MD215" i="11" s="1"/>
  <c r="MD59" i="11" s="1"/>
  <c r="GW257" i="11"/>
  <c r="GX245" i="11" s="1"/>
  <c r="GW251" i="11"/>
  <c r="GX243" i="11" s="1"/>
  <c r="GW259" i="11"/>
  <c r="GV255" i="8"/>
  <c r="GV247" i="8" s="1"/>
  <c r="GV249" i="8" s="1"/>
  <c r="GV257" i="8" s="1"/>
  <c r="GW245" i="8" s="1"/>
  <c r="EG50" i="2"/>
  <c r="LQ125" i="8" l="1"/>
  <c r="LQ128" i="8"/>
  <c r="LQ124" i="8"/>
  <c r="LQ131" i="8"/>
  <c r="LQ126" i="8"/>
  <c r="LQ132" i="8"/>
  <c r="LQ160" i="8" s="1"/>
  <c r="LQ130" i="8"/>
  <c r="LQ127" i="8"/>
  <c r="LQ129" i="8"/>
  <c r="LX86" i="12"/>
  <c r="LX102" i="12" s="1"/>
  <c r="LY104" i="12" s="1"/>
  <c r="LY42" i="12" s="1"/>
  <c r="LT143" i="8"/>
  <c r="LT162" i="8" s="1"/>
  <c r="LY228" i="8" s="1"/>
  <c r="LT137" i="8"/>
  <c r="LT140" i="8"/>
  <c r="LT142" i="8"/>
  <c r="LT139" i="8"/>
  <c r="LT135" i="8"/>
  <c r="LT136" i="8"/>
  <c r="LT138" i="8"/>
  <c r="LT141" i="8"/>
  <c r="LY110" i="11"/>
  <c r="LS194" i="8"/>
  <c r="LS98" i="9"/>
  <c r="LY102" i="11"/>
  <c r="LY106" i="11"/>
  <c r="LY107" i="11"/>
  <c r="LY111" i="11" s="1"/>
  <c r="LY205" i="11" s="1"/>
  <c r="LZ213" i="11" s="1"/>
  <c r="LZ57" i="11" s="1"/>
  <c r="LZ110" i="11" s="1"/>
  <c r="LY104" i="11"/>
  <c r="LY103" i="11"/>
  <c r="LY105" i="11"/>
  <c r="LY108" i="11"/>
  <c r="LT86" i="9"/>
  <c r="LT102" i="9" s="1"/>
  <c r="LU104" i="9" s="1"/>
  <c r="LU42" i="9" s="1"/>
  <c r="LZ190" i="11"/>
  <c r="LZ200" i="11"/>
  <c r="LZ184" i="11"/>
  <c r="MA226" i="11" s="1"/>
  <c r="LZ156" i="11"/>
  <c r="MA224" i="11" s="1"/>
  <c r="LU118" i="8"/>
  <c r="LU115" i="8"/>
  <c r="LU114" i="8"/>
  <c r="LU116" i="8"/>
  <c r="LU120" i="8"/>
  <c r="LU113" i="8"/>
  <c r="LU121" i="8"/>
  <c r="LU119" i="8"/>
  <c r="LU117" i="8"/>
  <c r="LZ144" i="11"/>
  <c r="LZ211" i="11" s="1"/>
  <c r="MA219" i="11" s="1"/>
  <c r="MA63" i="11" s="1"/>
  <c r="LT109" i="8"/>
  <c r="LT110" i="8"/>
  <c r="LT106" i="8"/>
  <c r="LT103" i="8"/>
  <c r="LT102" i="8"/>
  <c r="LT107" i="8"/>
  <c r="LT104" i="8"/>
  <c r="LT108" i="8"/>
  <c r="LT105" i="8"/>
  <c r="MD182" i="11"/>
  <c r="MD154" i="11"/>
  <c r="MD188" i="11"/>
  <c r="MD192" i="11" s="1"/>
  <c r="MD133" i="11"/>
  <c r="MD209" i="11" s="1"/>
  <c r="ME217" i="11" s="1"/>
  <c r="ME61" i="11" s="1"/>
  <c r="MD116" i="11"/>
  <c r="MD117" i="11"/>
  <c r="MD113" i="11"/>
  <c r="MD120" i="11"/>
  <c r="MD121" i="11"/>
  <c r="MD118" i="11"/>
  <c r="MD114" i="11"/>
  <c r="MD115" i="11"/>
  <c r="MD119" i="11"/>
  <c r="GX253" i="11"/>
  <c r="GX255" i="11" s="1"/>
  <c r="GX247" i="11" s="1"/>
  <c r="GX249" i="11" s="1"/>
  <c r="GX257" i="11" s="1"/>
  <c r="GY245" i="11" s="1"/>
  <c r="GV251" i="8"/>
  <c r="GW243" i="8" s="1"/>
  <c r="GV259" i="8"/>
  <c r="EF50" i="2"/>
  <c r="LQ133" i="8" l="1"/>
  <c r="LQ209" i="8" s="1"/>
  <c r="LR217" i="8" s="1"/>
  <c r="LR61" i="8" s="1"/>
  <c r="LQ182" i="8"/>
  <c r="LQ154" i="8"/>
  <c r="LQ198" i="8"/>
  <c r="LQ188" i="8"/>
  <c r="LQ192" i="8" s="1"/>
  <c r="LY80" i="12"/>
  <c r="LY82" i="12"/>
  <c r="LY79" i="12"/>
  <c r="LY84" i="12"/>
  <c r="LY77" i="12"/>
  <c r="LY78" i="12"/>
  <c r="LY81" i="12"/>
  <c r="LY85" i="12"/>
  <c r="LY83" i="12"/>
  <c r="LT144" i="8"/>
  <c r="LT211" i="8" s="1"/>
  <c r="LU219" i="8" s="1"/>
  <c r="LU63" i="8" s="1"/>
  <c r="LU141" i="8" s="1"/>
  <c r="LZ105" i="11"/>
  <c r="LZ109" i="11"/>
  <c r="LZ104" i="11"/>
  <c r="LZ108" i="11"/>
  <c r="LU78" i="9"/>
  <c r="LU79" i="9"/>
  <c r="LU80" i="9"/>
  <c r="LU77" i="9"/>
  <c r="LU84" i="9"/>
  <c r="LU81" i="9"/>
  <c r="LU82" i="9"/>
  <c r="LU83" i="9"/>
  <c r="LU85" i="9"/>
  <c r="LT156" i="8"/>
  <c r="LU224" i="8" s="1"/>
  <c r="LT200" i="8"/>
  <c r="LT184" i="8"/>
  <c r="LU226" i="8" s="1"/>
  <c r="LT190" i="8"/>
  <c r="LZ102" i="11"/>
  <c r="LZ107" i="11"/>
  <c r="LZ106" i="11"/>
  <c r="LZ103" i="11"/>
  <c r="LZ111" i="11" s="1"/>
  <c r="LZ205" i="11" s="1"/>
  <c r="MA213" i="11" s="1"/>
  <c r="MA57" i="11" s="1"/>
  <c r="LU122" i="8"/>
  <c r="LU207" i="8" s="1"/>
  <c r="LV215" i="8" s="1"/>
  <c r="LV59" i="8" s="1"/>
  <c r="MA230" i="11"/>
  <c r="MA232" i="11" s="1"/>
  <c r="MA137" i="11"/>
  <c r="MA142" i="11"/>
  <c r="MA135" i="11"/>
  <c r="MA138" i="11"/>
  <c r="MA140" i="11"/>
  <c r="MA141" i="11"/>
  <c r="MA136" i="11"/>
  <c r="MA139" i="11"/>
  <c r="MA143" i="11"/>
  <c r="MA162" i="11" s="1"/>
  <c r="MF228" i="11" s="1"/>
  <c r="LZ194" i="11"/>
  <c r="LZ98" i="12"/>
  <c r="LT111" i="8"/>
  <c r="LT205" i="8" s="1"/>
  <c r="LU213" i="8" s="1"/>
  <c r="LU57" i="8" s="1"/>
  <c r="ME124" i="11"/>
  <c r="ME128" i="11"/>
  <c r="ME127" i="11"/>
  <c r="ME126" i="11"/>
  <c r="ME131" i="11"/>
  <c r="ME129" i="11"/>
  <c r="ME125" i="11"/>
  <c r="ME132" i="11"/>
  <c r="ME160" i="11" s="1"/>
  <c r="ME130" i="11"/>
  <c r="MD122" i="11"/>
  <c r="MD207" i="11" s="1"/>
  <c r="ME215" i="11" s="1"/>
  <c r="ME59" i="11" s="1"/>
  <c r="GW253" i="8"/>
  <c r="GW255" i="8" s="1"/>
  <c r="GW247" i="8" s="1"/>
  <c r="GW249" i="8" s="1"/>
  <c r="GW257" i="8" s="1"/>
  <c r="GX245" i="8" s="1"/>
  <c r="GX251" i="11"/>
  <c r="GY253" i="11" s="1"/>
  <c r="GX259" i="11"/>
  <c r="EE50" i="2"/>
  <c r="LU139" i="8" l="1"/>
  <c r="LU138" i="8"/>
  <c r="LU143" i="8"/>
  <c r="LU162" i="8" s="1"/>
  <c r="LZ228" i="8" s="1"/>
  <c r="LU137" i="8"/>
  <c r="LU136" i="8"/>
  <c r="LR127" i="8"/>
  <c r="LR124" i="8"/>
  <c r="LR131" i="8"/>
  <c r="LR128" i="8"/>
  <c r="LR126" i="8"/>
  <c r="LR132" i="8"/>
  <c r="LR160" i="8" s="1"/>
  <c r="LR130" i="8"/>
  <c r="LR129" i="8"/>
  <c r="LR125" i="8"/>
  <c r="LU140" i="8"/>
  <c r="LY86" i="12"/>
  <c r="LY102" i="12" s="1"/>
  <c r="LZ104" i="12" s="1"/>
  <c r="LZ42" i="12" s="1"/>
  <c r="LU142" i="8"/>
  <c r="LU135" i="8"/>
  <c r="LU86" i="9"/>
  <c r="LU102" i="9" s="1"/>
  <c r="LV104" i="9" s="1"/>
  <c r="LV42" i="9" s="1"/>
  <c r="LT98" i="9"/>
  <c r="LT194" i="8"/>
  <c r="LU230" i="8"/>
  <c r="LU232" i="8" s="1"/>
  <c r="MA190" i="11"/>
  <c r="MA184" i="11"/>
  <c r="MB226" i="11" s="1"/>
  <c r="MA200" i="11"/>
  <c r="MA156" i="11"/>
  <c r="MB224" i="11" s="1"/>
  <c r="MA144" i="11"/>
  <c r="MA211" i="11" s="1"/>
  <c r="MB219" i="11" s="1"/>
  <c r="MB63" i="11" s="1"/>
  <c r="LV121" i="8"/>
  <c r="LV118" i="8"/>
  <c r="LV119" i="8"/>
  <c r="LV113" i="8"/>
  <c r="LV116" i="8"/>
  <c r="LV117" i="8"/>
  <c r="LV120" i="8"/>
  <c r="LV115" i="8"/>
  <c r="LV114" i="8"/>
  <c r="MA110" i="11"/>
  <c r="MA106" i="11"/>
  <c r="MA108" i="11"/>
  <c r="MA109" i="11"/>
  <c r="MA105" i="11"/>
  <c r="MA104" i="11"/>
  <c r="MA103" i="11"/>
  <c r="MA107" i="11"/>
  <c r="MA102" i="11"/>
  <c r="LU106" i="8"/>
  <c r="LU103" i="8"/>
  <c r="LU105" i="8"/>
  <c r="LU104" i="8"/>
  <c r="LU102" i="8"/>
  <c r="LU107" i="8"/>
  <c r="LU109" i="8"/>
  <c r="LU110" i="8"/>
  <c r="LU108" i="8"/>
  <c r="ME133" i="11"/>
  <c r="ME209" i="11" s="1"/>
  <c r="MF217" i="11" s="1"/>
  <c r="MF61" i="11" s="1"/>
  <c r="ME154" i="11"/>
  <c r="ME198" i="11"/>
  <c r="ME182" i="11"/>
  <c r="ME188" i="11"/>
  <c r="ME192" i="11" s="1"/>
  <c r="ME115" i="11"/>
  <c r="ME119" i="11"/>
  <c r="ME116" i="11"/>
  <c r="ME120" i="11"/>
  <c r="ME118" i="11"/>
  <c r="ME121" i="11"/>
  <c r="ME113" i="11"/>
  <c r="ME117" i="11"/>
  <c r="ME114" i="11"/>
  <c r="GY243" i="11"/>
  <c r="GY255" i="11"/>
  <c r="GY247" i="11" s="1"/>
  <c r="GY249" i="11" s="1"/>
  <c r="GY257" i="11" s="1"/>
  <c r="GW251" i="8"/>
  <c r="GW259" i="8"/>
  <c r="ED50" i="2"/>
  <c r="LZ78" i="12" l="1"/>
  <c r="LZ85" i="12"/>
  <c r="LZ84" i="12"/>
  <c r="LZ79" i="12"/>
  <c r="LZ80" i="12"/>
  <c r="LZ77" i="12"/>
  <c r="LZ81" i="12"/>
  <c r="LZ83" i="12"/>
  <c r="LZ82" i="12"/>
  <c r="LR188" i="8"/>
  <c r="LR192" i="8" s="1"/>
  <c r="LR182" i="8"/>
  <c r="LR198" i="8"/>
  <c r="LR154" i="8"/>
  <c r="LU190" i="8"/>
  <c r="LU156" i="8"/>
  <c r="LV224" i="8" s="1"/>
  <c r="LU200" i="8"/>
  <c r="LU184" i="8"/>
  <c r="LV226" i="8" s="1"/>
  <c r="LR133" i="8"/>
  <c r="LR209" i="8" s="1"/>
  <c r="LS217" i="8" s="1"/>
  <c r="LS61" i="8" s="1"/>
  <c r="LU144" i="8"/>
  <c r="LU211" i="8" s="1"/>
  <c r="LV219" i="8" s="1"/>
  <c r="LV63" i="8" s="1"/>
  <c r="LV77" i="9"/>
  <c r="LV80" i="9"/>
  <c r="LV81" i="9"/>
  <c r="LV82" i="9"/>
  <c r="LV83" i="9"/>
  <c r="LV78" i="9"/>
  <c r="LV84" i="9"/>
  <c r="LV85" i="9"/>
  <c r="LV79" i="9"/>
  <c r="MA111" i="11"/>
  <c r="MA205" i="11" s="1"/>
  <c r="MB213" i="11" s="1"/>
  <c r="MB57" i="11" s="1"/>
  <c r="MB102" i="11" s="1"/>
  <c r="MB143" i="11"/>
  <c r="MB162" i="11" s="1"/>
  <c r="MG228" i="11" s="1"/>
  <c r="MB136" i="11"/>
  <c r="MB142" i="11"/>
  <c r="MB139" i="11"/>
  <c r="MB141" i="11"/>
  <c r="MB140" i="11"/>
  <c r="MB135" i="11"/>
  <c r="MB137" i="11"/>
  <c r="MB138" i="11"/>
  <c r="MB230" i="11"/>
  <c r="MB232" i="11" s="1"/>
  <c r="LV122" i="8"/>
  <c r="LV207" i="8" s="1"/>
  <c r="LW215" i="8" s="1"/>
  <c r="LW59" i="8" s="1"/>
  <c r="MA98" i="12"/>
  <c r="MA194" i="11"/>
  <c r="LU111" i="8"/>
  <c r="LU205" i="8" s="1"/>
  <c r="LV213" i="8" s="1"/>
  <c r="LV57" i="8" s="1"/>
  <c r="MF127" i="11"/>
  <c r="MF130" i="11"/>
  <c r="MF131" i="11"/>
  <c r="MF126" i="11"/>
  <c r="MF128" i="11"/>
  <c r="MF124" i="11"/>
  <c r="MF129" i="11"/>
  <c r="MF125" i="11"/>
  <c r="MF132" i="11"/>
  <c r="MF160" i="11" s="1"/>
  <c r="ME122" i="11"/>
  <c r="ME207" i="11" s="1"/>
  <c r="MF215" i="11" s="1"/>
  <c r="MF59" i="11" s="1"/>
  <c r="MF119" i="11" s="1"/>
  <c r="GY259" i="11"/>
  <c r="GZ245" i="11"/>
  <c r="GY251" i="11"/>
  <c r="GX243" i="8"/>
  <c r="GX253" i="8"/>
  <c r="EC50" i="2"/>
  <c r="LV230" i="8" l="1"/>
  <c r="LV232" i="8" s="1"/>
  <c r="LU194" i="8"/>
  <c r="LU98" i="9"/>
  <c r="LV140" i="8"/>
  <c r="LV137" i="8"/>
  <c r="LV138" i="8"/>
  <c r="LV142" i="8"/>
  <c r="LV141" i="8"/>
  <c r="LV143" i="8"/>
  <c r="LV162" i="8" s="1"/>
  <c r="MA228" i="8" s="1"/>
  <c r="LV135" i="8"/>
  <c r="LV139" i="8"/>
  <c r="LV136" i="8"/>
  <c r="LS126" i="8"/>
  <c r="LS132" i="8"/>
  <c r="LS160" i="8" s="1"/>
  <c r="LS125" i="8"/>
  <c r="LS129" i="8"/>
  <c r="LS128" i="8"/>
  <c r="LS124" i="8"/>
  <c r="LS127" i="8"/>
  <c r="LS131" i="8"/>
  <c r="LS130" i="8"/>
  <c r="LZ86" i="12"/>
  <c r="LZ102" i="12" s="1"/>
  <c r="MA104" i="12" s="1"/>
  <c r="MA42" i="12" s="1"/>
  <c r="LV86" i="9"/>
  <c r="LV102" i="9" s="1"/>
  <c r="LW104" i="9" s="1"/>
  <c r="LW42" i="9" s="1"/>
  <c r="MB107" i="11"/>
  <c r="MB106" i="11"/>
  <c r="MB103" i="11"/>
  <c r="MB144" i="11"/>
  <c r="MB211" i="11" s="1"/>
  <c r="MC219" i="11" s="1"/>
  <c r="MC63" i="11" s="1"/>
  <c r="MB109" i="11"/>
  <c r="MB156" i="11"/>
  <c r="MC224" i="11" s="1"/>
  <c r="MB200" i="11"/>
  <c r="MB184" i="11"/>
  <c r="MC226" i="11" s="1"/>
  <c r="MB190" i="11"/>
  <c r="LW119" i="8"/>
  <c r="LW115" i="8"/>
  <c r="LW120" i="8"/>
  <c r="LW117" i="8"/>
  <c r="LW113" i="8"/>
  <c r="LW116" i="8"/>
  <c r="LW118" i="8"/>
  <c r="LW114" i="8"/>
  <c r="LW121" i="8"/>
  <c r="MB108" i="11"/>
  <c r="MB104" i="11"/>
  <c r="MB110" i="11"/>
  <c r="MB105" i="11"/>
  <c r="LV105" i="8"/>
  <c r="LV102" i="8"/>
  <c r="LV103" i="8"/>
  <c r="LV104" i="8"/>
  <c r="LV107" i="8"/>
  <c r="LV109" i="8"/>
  <c r="LV106" i="8"/>
  <c r="LV110" i="8"/>
  <c r="LV108" i="8"/>
  <c r="MF133" i="11"/>
  <c r="MF209" i="11" s="1"/>
  <c r="MG217" i="11" s="1"/>
  <c r="MG61" i="11" s="1"/>
  <c r="MG128" i="11" s="1"/>
  <c r="MF188" i="11"/>
  <c r="MF192" i="11" s="1"/>
  <c r="MF154" i="11"/>
  <c r="MF182" i="11"/>
  <c r="MF198" i="11"/>
  <c r="MF113" i="11"/>
  <c r="MF116" i="11"/>
  <c r="MF118" i="11"/>
  <c r="MF114" i="11"/>
  <c r="MF117" i="11"/>
  <c r="MF115" i="11"/>
  <c r="MF121" i="11"/>
  <c r="MF120" i="11"/>
  <c r="GZ243" i="11"/>
  <c r="GZ253" i="11"/>
  <c r="GX255" i="8"/>
  <c r="GX247" i="8" s="1"/>
  <c r="GX249" i="8" s="1"/>
  <c r="GX257" i="8" s="1"/>
  <c r="EB50" i="2"/>
  <c r="MA85" i="12" l="1"/>
  <c r="MA80" i="12"/>
  <c r="MA83" i="12"/>
  <c r="MA81" i="12"/>
  <c r="MA82" i="12"/>
  <c r="MA84" i="12"/>
  <c r="MA77" i="12"/>
  <c r="MA79" i="12"/>
  <c r="MA78" i="12"/>
  <c r="LS182" i="8"/>
  <c r="LS188" i="8"/>
  <c r="LS192" i="8" s="1"/>
  <c r="LS154" i="8"/>
  <c r="LS198" i="8"/>
  <c r="LV144" i="8"/>
  <c r="LV211" i="8" s="1"/>
  <c r="LW219" i="8" s="1"/>
  <c r="LW63" i="8" s="1"/>
  <c r="LS133" i="8"/>
  <c r="LS209" i="8" s="1"/>
  <c r="LT217" i="8" s="1"/>
  <c r="LT61" i="8" s="1"/>
  <c r="LV200" i="8"/>
  <c r="LV190" i="8"/>
  <c r="LV184" i="8"/>
  <c r="LW226" i="8" s="1"/>
  <c r="LV156" i="8"/>
  <c r="LW224" i="8" s="1"/>
  <c r="MB111" i="11"/>
  <c r="MB205" i="11" s="1"/>
  <c r="MC213" i="11" s="1"/>
  <c r="MC57" i="11" s="1"/>
  <c r="MC103" i="11" s="1"/>
  <c r="LW80" i="9"/>
  <c r="LW77" i="9"/>
  <c r="LW83" i="9"/>
  <c r="LW79" i="9"/>
  <c r="LW78" i="9"/>
  <c r="LW81" i="9"/>
  <c r="LW85" i="9"/>
  <c r="LW82" i="9"/>
  <c r="LW84" i="9"/>
  <c r="MC230" i="11"/>
  <c r="MC232" i="11" s="1"/>
  <c r="MC138" i="11"/>
  <c r="MC141" i="11"/>
  <c r="MC136" i="11"/>
  <c r="MC139" i="11"/>
  <c r="MC143" i="11"/>
  <c r="MC162" i="11" s="1"/>
  <c r="MH228" i="11" s="1"/>
  <c r="MC140" i="11"/>
  <c r="MC137" i="11"/>
  <c r="MC142" i="11"/>
  <c r="MC135" i="11"/>
  <c r="LW122" i="8"/>
  <c r="LW207" i="8" s="1"/>
  <c r="LX215" i="8" s="1"/>
  <c r="LX59" i="8" s="1"/>
  <c r="MB194" i="11"/>
  <c r="MB98" i="12"/>
  <c r="LV111" i="8"/>
  <c r="LV205" i="8" s="1"/>
  <c r="LW213" i="8" s="1"/>
  <c r="LW57" i="8" s="1"/>
  <c r="MG126" i="11"/>
  <c r="MG124" i="11"/>
  <c r="MG182" i="11" s="1"/>
  <c r="MG127" i="11"/>
  <c r="MG130" i="11"/>
  <c r="MG129" i="11"/>
  <c r="MF122" i="11"/>
  <c r="MF207" i="11" s="1"/>
  <c r="MG215" i="11" s="1"/>
  <c r="MG59" i="11" s="1"/>
  <c r="MG113" i="11" s="1"/>
  <c r="MG132" i="11"/>
  <c r="MG160" i="11" s="1"/>
  <c r="MG125" i="11"/>
  <c r="MG131" i="11"/>
  <c r="GZ255" i="11"/>
  <c r="GZ247" i="11" s="1"/>
  <c r="GZ249" i="11" s="1"/>
  <c r="GZ257" i="11" s="1"/>
  <c r="GX251" i="8"/>
  <c r="GY245" i="8"/>
  <c r="GX259" i="8"/>
  <c r="EA50" i="2"/>
  <c r="MC105" i="11" l="1"/>
  <c r="MC104" i="11"/>
  <c r="LV194" i="8"/>
  <c r="LV98" i="9"/>
  <c r="LT125" i="8"/>
  <c r="LT127" i="8"/>
  <c r="LT124" i="8"/>
  <c r="LT128" i="8"/>
  <c r="LT131" i="8"/>
  <c r="LT129" i="8"/>
  <c r="LT132" i="8"/>
  <c r="LT160" i="8" s="1"/>
  <c r="LT126" i="8"/>
  <c r="LT130" i="8"/>
  <c r="LW138" i="8"/>
  <c r="LW136" i="8"/>
  <c r="LW142" i="8"/>
  <c r="LW143" i="8"/>
  <c r="LW162" i="8" s="1"/>
  <c r="MB228" i="8" s="1"/>
  <c r="LW140" i="8"/>
  <c r="LW137" i="8"/>
  <c r="LW139" i="8"/>
  <c r="LW135" i="8"/>
  <c r="LW141" i="8"/>
  <c r="LW230" i="8"/>
  <c r="LW232" i="8" s="1"/>
  <c r="MA86" i="12"/>
  <c r="MA102" i="12" s="1"/>
  <c r="MB104" i="12" s="1"/>
  <c r="MB42" i="12" s="1"/>
  <c r="LW86" i="9"/>
  <c r="LW102" i="9" s="1"/>
  <c r="LX104" i="9" s="1"/>
  <c r="LX42" i="9" s="1"/>
  <c r="MC109" i="11"/>
  <c r="MG198" i="11"/>
  <c r="MC110" i="11"/>
  <c r="MC106" i="11"/>
  <c r="MC107" i="11"/>
  <c r="MC108" i="11"/>
  <c r="MC102" i="11"/>
  <c r="MG133" i="11"/>
  <c r="MG209" i="11" s="1"/>
  <c r="MH217" i="11" s="1"/>
  <c r="MH61" i="11" s="1"/>
  <c r="MH124" i="11" s="1"/>
  <c r="MC144" i="11"/>
  <c r="MC211" i="11" s="1"/>
  <c r="MD219" i="11" s="1"/>
  <c r="MD63" i="11" s="1"/>
  <c r="LX117" i="8"/>
  <c r="LX113" i="8"/>
  <c r="LX119" i="8"/>
  <c r="LX121" i="8"/>
  <c r="LX114" i="8"/>
  <c r="LX116" i="8"/>
  <c r="LX120" i="8"/>
  <c r="LX115" i="8"/>
  <c r="LX118" i="8"/>
  <c r="MC200" i="11"/>
  <c r="MC156" i="11"/>
  <c r="MD224" i="11" s="1"/>
  <c r="MC184" i="11"/>
  <c r="MD226" i="11" s="1"/>
  <c r="MC190" i="11"/>
  <c r="LW104" i="8"/>
  <c r="LW110" i="8"/>
  <c r="LW102" i="8"/>
  <c r="LW105" i="8"/>
  <c r="LW108" i="8"/>
  <c r="LW106" i="8"/>
  <c r="LW107" i="8"/>
  <c r="LW103" i="8"/>
  <c r="LW109" i="8"/>
  <c r="MG154" i="11"/>
  <c r="MG188" i="11"/>
  <c r="MG192" i="11" s="1"/>
  <c r="MC111" i="11"/>
  <c r="MC205" i="11" s="1"/>
  <c r="MD213" i="11" s="1"/>
  <c r="MD57" i="11" s="1"/>
  <c r="MG116" i="11"/>
  <c r="MG115" i="11"/>
  <c r="MG120" i="11"/>
  <c r="MG121" i="11"/>
  <c r="MG114" i="11"/>
  <c r="MG119" i="11"/>
  <c r="MG117" i="11"/>
  <c r="MG118" i="11"/>
  <c r="GZ251" i="11"/>
  <c r="HA243" i="11" s="1"/>
  <c r="GZ259" i="11"/>
  <c r="HA245" i="11"/>
  <c r="GY243" i="8"/>
  <c r="GY253" i="8"/>
  <c r="DZ50" i="2"/>
  <c r="LW144" i="8" l="1"/>
  <c r="LW211" i="8" s="1"/>
  <c r="LX219" i="8" s="1"/>
  <c r="LX63" i="8" s="1"/>
  <c r="LT188" i="8"/>
  <c r="LT192" i="8" s="1"/>
  <c r="LT154" i="8"/>
  <c r="LT198" i="8"/>
  <c r="LT182" i="8"/>
  <c r="LW156" i="8"/>
  <c r="LX224" i="8" s="1"/>
  <c r="LX230" i="8" s="1"/>
  <c r="LX232" i="8" s="1"/>
  <c r="LW200" i="8"/>
  <c r="LW184" i="8"/>
  <c r="LX226" i="8" s="1"/>
  <c r="LW190" i="8"/>
  <c r="LT133" i="8"/>
  <c r="LT209" i="8" s="1"/>
  <c r="LU217" i="8" s="1"/>
  <c r="LU61" i="8" s="1"/>
  <c r="MB79" i="12"/>
  <c r="MB85" i="12"/>
  <c r="MB77" i="12"/>
  <c r="MB81" i="12"/>
  <c r="MB84" i="12"/>
  <c r="MB78" i="12"/>
  <c r="MB82" i="12"/>
  <c r="MB80" i="12"/>
  <c r="MB83" i="12"/>
  <c r="LX82" i="9"/>
  <c r="LX78" i="9"/>
  <c r="LX77" i="9"/>
  <c r="LX81" i="9"/>
  <c r="LX83" i="9"/>
  <c r="LX79" i="9"/>
  <c r="LX80" i="9"/>
  <c r="LX84" i="9"/>
  <c r="LX85" i="9"/>
  <c r="MH131" i="11"/>
  <c r="MH132" i="11"/>
  <c r="MH160" i="11" s="1"/>
  <c r="MH125" i="11"/>
  <c r="MH129" i="11"/>
  <c r="MH130" i="11"/>
  <c r="MH127" i="11"/>
  <c r="MH128" i="11"/>
  <c r="MH126" i="11"/>
  <c r="MC194" i="11"/>
  <c r="MC98" i="12"/>
  <c r="MD230" i="11"/>
  <c r="MD232" i="11" s="1"/>
  <c r="MD141" i="11"/>
  <c r="MD139" i="11"/>
  <c r="MD142" i="11"/>
  <c r="MD137" i="11"/>
  <c r="MD138" i="11"/>
  <c r="MD135" i="11"/>
  <c r="MD140" i="11"/>
  <c r="MD143" i="11"/>
  <c r="MD162" i="11" s="1"/>
  <c r="MI228" i="11" s="1"/>
  <c r="MD136" i="11"/>
  <c r="MG122" i="11"/>
  <c r="MG207" i="11" s="1"/>
  <c r="MH215" i="11" s="1"/>
  <c r="MH59" i="11" s="1"/>
  <c r="MH118" i="11" s="1"/>
  <c r="LX122" i="8"/>
  <c r="LX207" i="8" s="1"/>
  <c r="LY215" i="8" s="1"/>
  <c r="LY59" i="8" s="1"/>
  <c r="LW111" i="8"/>
  <c r="LW205" i="8" s="1"/>
  <c r="LX213" i="8" s="1"/>
  <c r="LX57" i="8" s="1"/>
  <c r="MD110" i="11"/>
  <c r="MD107" i="11"/>
  <c r="MD108" i="11"/>
  <c r="MD102" i="11"/>
  <c r="MD105" i="11"/>
  <c r="MD106" i="11"/>
  <c r="MD104" i="11"/>
  <c r="MD103" i="11"/>
  <c r="MD109" i="11"/>
  <c r="MH198" i="11"/>
  <c r="MH182" i="11"/>
  <c r="MH188" i="11"/>
  <c r="MH192" i="11" s="1"/>
  <c r="MH154" i="11"/>
  <c r="MH133" i="11"/>
  <c r="MH209" i="11" s="1"/>
  <c r="MI217" i="11" s="1"/>
  <c r="MI61" i="11" s="1"/>
  <c r="HA253" i="11"/>
  <c r="HA255" i="11" s="1"/>
  <c r="HA247" i="11" s="1"/>
  <c r="HA249" i="11" s="1"/>
  <c r="HA257" i="11" s="1"/>
  <c r="GY255" i="8"/>
  <c r="GY247" i="8" s="1"/>
  <c r="GY249" i="8" s="1"/>
  <c r="GY257" i="8" s="1"/>
  <c r="DY50" i="2"/>
  <c r="MB86" i="12" l="1"/>
  <c r="MB102" i="12" s="1"/>
  <c r="MC104" i="12" s="1"/>
  <c r="MC42" i="12" s="1"/>
  <c r="LW98" i="9"/>
  <c r="LW194" i="8"/>
  <c r="LX138" i="8"/>
  <c r="LX141" i="8"/>
  <c r="LX143" i="8"/>
  <c r="LX162" i="8" s="1"/>
  <c r="MC228" i="8" s="1"/>
  <c r="LX135" i="8"/>
  <c r="LX136" i="8"/>
  <c r="LX144" i="8" s="1"/>
  <c r="LX211" i="8" s="1"/>
  <c r="LY219" i="8" s="1"/>
  <c r="LY63" i="8" s="1"/>
  <c r="LY142" i="8" s="1"/>
  <c r="LX137" i="8"/>
  <c r="LX139" i="8"/>
  <c r="LX142" i="8"/>
  <c r="LX140" i="8"/>
  <c r="LU130" i="8"/>
  <c r="LU124" i="8"/>
  <c r="LU126" i="8"/>
  <c r="LU125" i="8"/>
  <c r="LU133" i="8" s="1"/>
  <c r="LU209" i="8" s="1"/>
  <c r="LV217" i="8" s="1"/>
  <c r="LV61" i="8" s="1"/>
  <c r="LV132" i="8" s="1"/>
  <c r="LV160" i="8" s="1"/>
  <c r="LU131" i="8"/>
  <c r="LU128" i="8"/>
  <c r="LU132" i="8"/>
  <c r="LU160" i="8" s="1"/>
  <c r="LU127" i="8"/>
  <c r="LU129" i="8"/>
  <c r="LX86" i="9"/>
  <c r="LX102" i="9" s="1"/>
  <c r="LY104" i="9" s="1"/>
  <c r="LY42" i="9" s="1"/>
  <c r="MH117" i="11"/>
  <c r="MH116" i="11"/>
  <c r="MH121" i="11"/>
  <c r="MH120" i="11"/>
  <c r="MH115" i="11"/>
  <c r="MH114" i="11"/>
  <c r="MH122" i="11" s="1"/>
  <c r="MH207" i="11" s="1"/>
  <c r="MI215" i="11" s="1"/>
  <c r="MI59" i="11" s="1"/>
  <c r="MD144" i="11"/>
  <c r="MD211" i="11" s="1"/>
  <c r="ME219" i="11" s="1"/>
  <c r="ME63" i="11" s="1"/>
  <c r="MH119" i="11"/>
  <c r="MH113" i="11"/>
  <c r="LY121" i="8"/>
  <c r="LY118" i="8"/>
  <c r="LY113" i="8"/>
  <c r="LY120" i="8"/>
  <c r="LY114" i="8"/>
  <c r="LY117" i="8"/>
  <c r="LY116" i="8"/>
  <c r="LY119" i="8"/>
  <c r="LY115" i="8"/>
  <c r="MD200" i="11"/>
  <c r="MD190" i="11"/>
  <c r="MD156" i="11"/>
  <c r="ME224" i="11" s="1"/>
  <c r="MD184" i="11"/>
  <c r="ME226" i="11" s="1"/>
  <c r="LX106" i="8"/>
  <c r="LX102" i="8"/>
  <c r="LX110" i="8"/>
  <c r="LX105" i="8"/>
  <c r="LX109" i="8"/>
  <c r="LX104" i="8"/>
  <c r="LX107" i="8"/>
  <c r="LX103" i="8"/>
  <c r="LX108" i="8"/>
  <c r="MD111" i="11"/>
  <c r="MD205" i="11" s="1"/>
  <c r="ME213" i="11" s="1"/>
  <c r="ME57" i="11" s="1"/>
  <c r="MI128" i="11"/>
  <c r="MI132" i="11"/>
  <c r="MI160" i="11" s="1"/>
  <c r="MI129" i="11"/>
  <c r="MI126" i="11"/>
  <c r="MI125" i="11"/>
  <c r="MI130" i="11"/>
  <c r="MI124" i="11"/>
  <c r="MI131" i="11"/>
  <c r="MI127" i="11"/>
  <c r="LY138" i="8"/>
  <c r="HA251" i="11"/>
  <c r="HB243" i="11" s="1"/>
  <c r="HB245" i="11"/>
  <c r="HA259" i="11"/>
  <c r="GY259" i="8"/>
  <c r="GZ245" i="8"/>
  <c r="GY251" i="8"/>
  <c r="GZ243" i="8" s="1"/>
  <c r="DX50" i="2"/>
  <c r="LV131" i="8" l="1"/>
  <c r="LU182" i="8"/>
  <c r="LU188" i="8"/>
  <c r="LU192" i="8" s="1"/>
  <c r="LU198" i="8"/>
  <c r="LU154" i="8"/>
  <c r="LY137" i="8"/>
  <c r="MC77" i="12"/>
  <c r="MC85" i="12"/>
  <c r="MC82" i="12"/>
  <c r="MC81" i="12"/>
  <c r="MC83" i="12"/>
  <c r="MC84" i="12"/>
  <c r="MC79" i="12"/>
  <c r="MC80" i="12"/>
  <c r="MC78" i="12"/>
  <c r="LV130" i="8"/>
  <c r="LY135" i="8"/>
  <c r="LY143" i="8"/>
  <c r="LY162" i="8" s="1"/>
  <c r="MD228" i="8" s="1"/>
  <c r="LV125" i="8"/>
  <c r="LY139" i="8"/>
  <c r="LV127" i="8"/>
  <c r="LX190" i="8"/>
  <c r="LX184" i="8"/>
  <c r="LY226" i="8" s="1"/>
  <c r="LX156" i="8"/>
  <c r="LY224" i="8" s="1"/>
  <c r="LX200" i="8"/>
  <c r="LY140" i="8"/>
  <c r="LV124" i="8"/>
  <c r="LY141" i="8"/>
  <c r="LY136" i="8"/>
  <c r="LV129" i="8"/>
  <c r="LV128" i="8"/>
  <c r="LV126" i="8"/>
  <c r="LY84" i="9"/>
  <c r="LY80" i="9"/>
  <c r="LY77" i="9"/>
  <c r="LY79" i="9"/>
  <c r="LY82" i="9"/>
  <c r="LY85" i="9"/>
  <c r="LY83" i="9"/>
  <c r="LY78" i="9"/>
  <c r="LY81" i="9"/>
  <c r="ME142" i="11"/>
  <c r="ME143" i="11"/>
  <c r="ME162" i="11" s="1"/>
  <c r="MJ228" i="11" s="1"/>
  <c r="ME135" i="11"/>
  <c r="ME140" i="11"/>
  <c r="ME139" i="11"/>
  <c r="ME138" i="11"/>
  <c r="ME137" i="11"/>
  <c r="ME136" i="11"/>
  <c r="ME141" i="11"/>
  <c r="LY122" i="8"/>
  <c r="LY207" i="8" s="1"/>
  <c r="LZ215" i="8" s="1"/>
  <c r="LZ59" i="8" s="1"/>
  <c r="ME230" i="11"/>
  <c r="ME232" i="11" s="1"/>
  <c r="MD98" i="12"/>
  <c r="MD194" i="11"/>
  <c r="LX111" i="8"/>
  <c r="LX205" i="8" s="1"/>
  <c r="LY213" i="8" s="1"/>
  <c r="LY57" i="8" s="1"/>
  <c r="ME110" i="11"/>
  <c r="ME106" i="11"/>
  <c r="ME105" i="11"/>
  <c r="ME102" i="11"/>
  <c r="ME108" i="11"/>
  <c r="ME107" i="11"/>
  <c r="ME103" i="11"/>
  <c r="ME104" i="11"/>
  <c r="ME109" i="11"/>
  <c r="MI188" i="11"/>
  <c r="MI192" i="11" s="1"/>
  <c r="MI154" i="11"/>
  <c r="MI198" i="11"/>
  <c r="MI182" i="11"/>
  <c r="MI133" i="11"/>
  <c r="MI209" i="11" s="1"/>
  <c r="MJ217" i="11" s="1"/>
  <c r="MJ61" i="11" s="1"/>
  <c r="LY144" i="8"/>
  <c r="LY211" i="8" s="1"/>
  <c r="LZ219" i="8" s="1"/>
  <c r="LZ63" i="8" s="1"/>
  <c r="LZ142" i="8" s="1"/>
  <c r="LY156" i="8"/>
  <c r="LZ224" i="8" s="1"/>
  <c r="LY200" i="8"/>
  <c r="LY184" i="8"/>
  <c r="LZ226" i="8" s="1"/>
  <c r="LZ230" i="8" s="1"/>
  <c r="LY190" i="8"/>
  <c r="MI120" i="11"/>
  <c r="MI121" i="11"/>
  <c r="MI117" i="11"/>
  <c r="MI116" i="11"/>
  <c r="MI118" i="11"/>
  <c r="MI114" i="11"/>
  <c r="MI113" i="11"/>
  <c r="MI119" i="11"/>
  <c r="MI115" i="11"/>
  <c r="HB253" i="11"/>
  <c r="HB255" i="11" s="1"/>
  <c r="HB247" i="11" s="1"/>
  <c r="HB249" i="11" s="1"/>
  <c r="HB257" i="11" s="1"/>
  <c r="HC245" i="11" s="1"/>
  <c r="GZ253" i="8"/>
  <c r="DW50" i="2"/>
  <c r="MC86" i="12" l="1"/>
  <c r="MC102" i="12" s="1"/>
  <c r="MD104" i="12" s="1"/>
  <c r="MD42" i="12" s="1"/>
  <c r="LY230" i="8"/>
  <c r="LY232" i="8" s="1"/>
  <c r="LZ232" i="8" s="1"/>
  <c r="LV133" i="8"/>
  <c r="LV209" i="8" s="1"/>
  <c r="LW217" i="8" s="1"/>
  <c r="LW61" i="8" s="1"/>
  <c r="LX194" i="8"/>
  <c r="LX98" i="9"/>
  <c r="ME144" i="11"/>
  <c r="ME211" i="11" s="1"/>
  <c r="MF219" i="11" s="1"/>
  <c r="MF63" i="11" s="1"/>
  <c r="MF137" i="11" s="1"/>
  <c r="LV154" i="8"/>
  <c r="LV198" i="8"/>
  <c r="LV182" i="8"/>
  <c r="LV188" i="8"/>
  <c r="LV192" i="8" s="1"/>
  <c r="LY86" i="9"/>
  <c r="LY102" i="9" s="1"/>
  <c r="LZ104" i="9" s="1"/>
  <c r="LZ42" i="9" s="1"/>
  <c r="ME111" i="11"/>
  <c r="ME205" i="11" s="1"/>
  <c r="MF213" i="11" s="1"/>
  <c r="MF57" i="11" s="1"/>
  <c r="MF105" i="11" s="1"/>
  <c r="LZ118" i="8"/>
  <c r="LZ117" i="8"/>
  <c r="LZ115" i="8"/>
  <c r="LZ113" i="8"/>
  <c r="LZ121" i="8"/>
  <c r="LZ119" i="8"/>
  <c r="LZ116" i="8"/>
  <c r="LZ120" i="8"/>
  <c r="LZ114" i="8"/>
  <c r="ME184" i="11"/>
  <c r="MF226" i="11" s="1"/>
  <c r="MF230" i="11" s="1"/>
  <c r="MF232" i="11" s="1"/>
  <c r="ME200" i="11"/>
  <c r="ME156" i="11"/>
  <c r="MF224" i="11" s="1"/>
  <c r="ME190" i="11"/>
  <c r="LY109" i="8"/>
  <c r="LY104" i="8"/>
  <c r="LY110" i="8"/>
  <c r="LY103" i="8"/>
  <c r="LY102" i="8"/>
  <c r="LY107" i="8"/>
  <c r="LY105" i="8"/>
  <c r="LY108" i="8"/>
  <c r="LY106" i="8"/>
  <c r="MJ131" i="11"/>
  <c r="MJ132" i="11"/>
  <c r="MJ160" i="11" s="1"/>
  <c r="MJ127" i="11"/>
  <c r="MJ126" i="11"/>
  <c r="MJ128" i="11"/>
  <c r="MJ130" i="11"/>
  <c r="MJ129" i="11"/>
  <c r="MJ124" i="11"/>
  <c r="MJ125" i="11"/>
  <c r="MI122" i="11"/>
  <c r="MI207" i="11" s="1"/>
  <c r="MJ215" i="11" s="1"/>
  <c r="MJ59" i="11" s="1"/>
  <c r="MJ120" i="11" s="1"/>
  <c r="LZ137" i="8"/>
  <c r="LZ136" i="8"/>
  <c r="LZ141" i="8"/>
  <c r="LZ140" i="8"/>
  <c r="LZ143" i="8"/>
  <c r="LZ162" i="8" s="1"/>
  <c r="ME228" i="8" s="1"/>
  <c r="LZ138" i="8"/>
  <c r="LZ139" i="8"/>
  <c r="LZ135" i="8"/>
  <c r="LZ190" i="8" s="1"/>
  <c r="LY194" i="8"/>
  <c r="LY98" i="9"/>
  <c r="HB251" i="11"/>
  <c r="HC243" i="11" s="1"/>
  <c r="HB259" i="11"/>
  <c r="GZ255" i="8"/>
  <c r="GZ247" i="8" s="1"/>
  <c r="GZ249" i="8" s="1"/>
  <c r="DV50" i="2"/>
  <c r="LW129" i="8" l="1"/>
  <c r="LW124" i="8"/>
  <c r="LW126" i="8"/>
  <c r="LW125" i="8"/>
  <c r="LW132" i="8"/>
  <c r="LW160" i="8" s="1"/>
  <c r="LW130" i="8"/>
  <c r="LW127" i="8"/>
  <c r="LW131" i="8"/>
  <c r="LW128" i="8"/>
  <c r="MF143" i="11"/>
  <c r="MF162" i="11" s="1"/>
  <c r="MK228" i="11" s="1"/>
  <c r="MF135" i="11"/>
  <c r="MF139" i="11"/>
  <c r="MF138" i="11"/>
  <c r="MF136" i="11"/>
  <c r="MF141" i="11"/>
  <c r="MF142" i="11"/>
  <c r="MF140" i="11"/>
  <c r="MD82" i="12"/>
  <c r="MD85" i="12"/>
  <c r="MD83" i="12"/>
  <c r="MD78" i="12"/>
  <c r="MD79" i="12"/>
  <c r="MD77" i="12"/>
  <c r="MD80" i="12"/>
  <c r="MD84" i="12"/>
  <c r="MD81" i="12"/>
  <c r="LZ84" i="9"/>
  <c r="LZ77" i="9"/>
  <c r="LZ78" i="9"/>
  <c r="LZ81" i="9"/>
  <c r="LZ79" i="9"/>
  <c r="LZ80" i="9"/>
  <c r="LZ85" i="9"/>
  <c r="LZ82" i="9"/>
  <c r="LZ83" i="9"/>
  <c r="MF107" i="11"/>
  <c r="MF108" i="11"/>
  <c r="MF110" i="11"/>
  <c r="MF144" i="11"/>
  <c r="MF211" i="11" s="1"/>
  <c r="MG219" i="11" s="1"/>
  <c r="MG63" i="11" s="1"/>
  <c r="MG137" i="11" s="1"/>
  <c r="MF103" i="11"/>
  <c r="MF111" i="11" s="1"/>
  <c r="MF205" i="11" s="1"/>
  <c r="MG213" i="11" s="1"/>
  <c r="MG57" i="11" s="1"/>
  <c r="MF106" i="11"/>
  <c r="MF102" i="11"/>
  <c r="MF109" i="11"/>
  <c r="MF104" i="11"/>
  <c r="ME194" i="11"/>
  <c r="ME98" i="12"/>
  <c r="LZ122" i="8"/>
  <c r="LZ207" i="8" s="1"/>
  <c r="MA215" i="8" s="1"/>
  <c r="MA59" i="8" s="1"/>
  <c r="MF156" i="11"/>
  <c r="MG224" i="11" s="1"/>
  <c r="MF200" i="11"/>
  <c r="MF190" i="11"/>
  <c r="MF184" i="11"/>
  <c r="MG226" i="11" s="1"/>
  <c r="MG230" i="11" s="1"/>
  <c r="MG232" i="11" s="1"/>
  <c r="LY111" i="8"/>
  <c r="LY205" i="8" s="1"/>
  <c r="LZ213" i="8" s="1"/>
  <c r="LZ57" i="8" s="1"/>
  <c r="MJ133" i="11"/>
  <c r="MJ209" i="11" s="1"/>
  <c r="MK217" i="11" s="1"/>
  <c r="MK61" i="11" s="1"/>
  <c r="MJ198" i="11"/>
  <c r="MJ188" i="11"/>
  <c r="MJ192" i="11" s="1"/>
  <c r="MJ154" i="11"/>
  <c r="MJ182" i="11"/>
  <c r="MJ116" i="11"/>
  <c r="MJ117" i="11"/>
  <c r="MJ119" i="11"/>
  <c r="MJ113" i="11"/>
  <c r="MJ114" i="11"/>
  <c r="HC253" i="11"/>
  <c r="HC255" i="11" s="1"/>
  <c r="HC247" i="11" s="1"/>
  <c r="HC249" i="11" s="1"/>
  <c r="MJ118" i="11"/>
  <c r="MJ121" i="11"/>
  <c r="MJ115" i="11"/>
  <c r="LZ184" i="8"/>
  <c r="MA226" i="8" s="1"/>
  <c r="LZ194" i="8"/>
  <c r="LZ98" i="9"/>
  <c r="LZ156" i="8"/>
  <c r="MA224" i="8" s="1"/>
  <c r="LZ200" i="8"/>
  <c r="LZ144" i="8"/>
  <c r="LZ211" i="8" s="1"/>
  <c r="MA219" i="8" s="1"/>
  <c r="MA63" i="8" s="1"/>
  <c r="GZ259" i="8"/>
  <c r="GZ257" i="8"/>
  <c r="GZ251" i="8"/>
  <c r="HA243" i="8" s="1"/>
  <c r="DU50" i="2"/>
  <c r="MD86" i="12" l="1"/>
  <c r="MD102" i="12" s="1"/>
  <c r="ME104" i="12" s="1"/>
  <c r="ME42" i="12" s="1"/>
  <c r="LW133" i="8"/>
  <c r="LW209" i="8" s="1"/>
  <c r="LX217" i="8" s="1"/>
  <c r="LX61" i="8" s="1"/>
  <c r="LW188" i="8"/>
  <c r="LW192" i="8" s="1"/>
  <c r="LW182" i="8"/>
  <c r="LW154" i="8"/>
  <c r="LW198" i="8"/>
  <c r="LZ86" i="9"/>
  <c r="LZ102" i="9" s="1"/>
  <c r="MA104" i="9" s="1"/>
  <c r="MA42" i="9" s="1"/>
  <c r="MG135" i="11"/>
  <c r="MG156" i="11" s="1"/>
  <c r="MH224" i="11" s="1"/>
  <c r="MG139" i="11"/>
  <c r="MG143" i="11"/>
  <c r="MG162" i="11" s="1"/>
  <c r="ML228" i="11" s="1"/>
  <c r="MG140" i="11"/>
  <c r="MG138" i="11"/>
  <c r="MG142" i="11"/>
  <c r="MG141" i="11"/>
  <c r="MG136" i="11"/>
  <c r="MA120" i="8"/>
  <c r="MA117" i="8"/>
  <c r="MA119" i="8"/>
  <c r="MA121" i="8"/>
  <c r="MA118" i="8"/>
  <c r="MA113" i="8"/>
  <c r="MA116" i="8"/>
  <c r="MA114" i="8"/>
  <c r="MA115" i="8"/>
  <c r="MF194" i="11"/>
  <c r="MF98" i="12"/>
  <c r="MG102" i="11"/>
  <c r="MG107" i="11"/>
  <c r="MG106" i="11"/>
  <c r="MG109" i="11"/>
  <c r="MG110" i="11"/>
  <c r="MG105" i="11"/>
  <c r="MG108" i="11"/>
  <c r="MG103" i="11"/>
  <c r="MG104" i="11"/>
  <c r="LZ102" i="8"/>
  <c r="LZ103" i="8"/>
  <c r="LZ107" i="8"/>
  <c r="LZ104" i="8"/>
  <c r="LZ110" i="8"/>
  <c r="LZ109" i="8"/>
  <c r="LZ108" i="8"/>
  <c r="LZ105" i="8"/>
  <c r="LZ106" i="8"/>
  <c r="MK132" i="11"/>
  <c r="MK160" i="11" s="1"/>
  <c r="MK130" i="11"/>
  <c r="MK131" i="11"/>
  <c r="MK129" i="11"/>
  <c r="MK126" i="11"/>
  <c r="MK125" i="11"/>
  <c r="MK127" i="11"/>
  <c r="MK128" i="11"/>
  <c r="MK124" i="11"/>
  <c r="MJ122" i="11"/>
  <c r="MJ207" i="11" s="1"/>
  <c r="MK215" i="11" s="1"/>
  <c r="MK59" i="11" s="1"/>
  <c r="MA230" i="8"/>
  <c r="MA232" i="8" s="1"/>
  <c r="MA142" i="8"/>
  <c r="MA137" i="8"/>
  <c r="MA135" i="8"/>
  <c r="MA140" i="8"/>
  <c r="MA139" i="8"/>
  <c r="MA138" i="8"/>
  <c r="MA143" i="8"/>
  <c r="MA162" i="8" s="1"/>
  <c r="MF228" i="8" s="1"/>
  <c r="MA141" i="8"/>
  <c r="MA136" i="8"/>
  <c r="HC259" i="11"/>
  <c r="HC257" i="11"/>
  <c r="HD245" i="11" s="1"/>
  <c r="HC251" i="11"/>
  <c r="HA245" i="8"/>
  <c r="HA253" i="8" s="1"/>
  <c r="DT50" i="2"/>
  <c r="MG111" i="11" l="1"/>
  <c r="MG205" i="11" s="1"/>
  <c r="MH213" i="11" s="1"/>
  <c r="MH57" i="11" s="1"/>
  <c r="MH106" i="11" s="1"/>
  <c r="MG184" i="11"/>
  <c r="MH226" i="11" s="1"/>
  <c r="MH230" i="11" s="1"/>
  <c r="MH232" i="11" s="1"/>
  <c r="MG144" i="11"/>
  <c r="MG211" i="11" s="1"/>
  <c r="MH219" i="11" s="1"/>
  <c r="MH63" i="11" s="1"/>
  <c r="MH138" i="11" s="1"/>
  <c r="MG190" i="11"/>
  <c r="MG200" i="11"/>
  <c r="LX127" i="8"/>
  <c r="LX128" i="8"/>
  <c r="LX129" i="8"/>
  <c r="LX125" i="8"/>
  <c r="LX131" i="8"/>
  <c r="LX130" i="8"/>
  <c r="LX132" i="8"/>
  <c r="LX160" i="8" s="1"/>
  <c r="LX124" i="8"/>
  <c r="LX126" i="8"/>
  <c r="ME85" i="12"/>
  <c r="ME84" i="12"/>
  <c r="ME83" i="12"/>
  <c r="ME79" i="12"/>
  <c r="ME77" i="12"/>
  <c r="ME82" i="12"/>
  <c r="ME81" i="12"/>
  <c r="ME78" i="12"/>
  <c r="ME80" i="12"/>
  <c r="MA80" i="9"/>
  <c r="MA83" i="9"/>
  <c r="MA84" i="9"/>
  <c r="MA85" i="9"/>
  <c r="MA82" i="9"/>
  <c r="MA77" i="9"/>
  <c r="MA79" i="9"/>
  <c r="MA81" i="9"/>
  <c r="MA78" i="9"/>
  <c r="MA86" i="9" s="1"/>
  <c r="MA102" i="9" s="1"/>
  <c r="MB104" i="9" s="1"/>
  <c r="MB42" i="9" s="1"/>
  <c r="MG194" i="11"/>
  <c r="MG98" i="12"/>
  <c r="MA122" i="8"/>
  <c r="MA207" i="8" s="1"/>
  <c r="MB215" i="8" s="1"/>
  <c r="MB59" i="8" s="1"/>
  <c r="MH137" i="11"/>
  <c r="MH103" i="11"/>
  <c r="LZ111" i="8"/>
  <c r="LZ205" i="8" s="1"/>
  <c r="MA213" i="8" s="1"/>
  <c r="MA57" i="8" s="1"/>
  <c r="MK133" i="11"/>
  <c r="MK209" i="11" s="1"/>
  <c r="ML217" i="11" s="1"/>
  <c r="ML61" i="11" s="1"/>
  <c r="MK182" i="11"/>
  <c r="MK198" i="11"/>
  <c r="MK188" i="11"/>
  <c r="MK192" i="11" s="1"/>
  <c r="MK154" i="11"/>
  <c r="MA144" i="8"/>
  <c r="MA211" i="8" s="1"/>
  <c r="MB219" i="8" s="1"/>
  <c r="MB63" i="8" s="1"/>
  <c r="MB141" i="8" s="1"/>
  <c r="MK117" i="11"/>
  <c r="MK118" i="11"/>
  <c r="MK115" i="11"/>
  <c r="MK121" i="11"/>
  <c r="MK116" i="11"/>
  <c r="MK114" i="11"/>
  <c r="MK119" i="11"/>
  <c r="MK113" i="11"/>
  <c r="MK120" i="11"/>
  <c r="MA200" i="8"/>
  <c r="MA184" i="8"/>
  <c r="MB226" i="8" s="1"/>
  <c r="MA156" i="8"/>
  <c r="MB224" i="8" s="1"/>
  <c r="MA190" i="8"/>
  <c r="HD243" i="11"/>
  <c r="HD253" i="11"/>
  <c r="HA255" i="8"/>
  <c r="HA247" i="8" s="1"/>
  <c r="HA249" i="8" s="1"/>
  <c r="DS50" i="2"/>
  <c r="MH110" i="11" l="1"/>
  <c r="MH107" i="11"/>
  <c r="MH135" i="11"/>
  <c r="LX188" i="8"/>
  <c r="LX192" i="8" s="1"/>
  <c r="LX154" i="8"/>
  <c r="LX182" i="8"/>
  <c r="LX198" i="8"/>
  <c r="LX133" i="8"/>
  <c r="LX209" i="8" s="1"/>
  <c r="LY217" i="8" s="1"/>
  <c r="LY61" i="8" s="1"/>
  <c r="MH105" i="11"/>
  <c r="MH141" i="11"/>
  <c r="MH140" i="11"/>
  <c r="MH142" i="11"/>
  <c r="MH144" i="11" s="1"/>
  <c r="MH211" i="11" s="1"/>
  <c r="MI219" i="11" s="1"/>
  <c r="MI63" i="11" s="1"/>
  <c r="MH102" i="11"/>
  <c r="MH136" i="11"/>
  <c r="MH108" i="11"/>
  <c r="MH143" i="11"/>
  <c r="MH162" i="11" s="1"/>
  <c r="MM228" i="11" s="1"/>
  <c r="MH104" i="11"/>
  <c r="MH139" i="11"/>
  <c r="MH109" i="11"/>
  <c r="ME86" i="12"/>
  <c r="ME102" i="12" s="1"/>
  <c r="MF104" i="12" s="1"/>
  <c r="MF42" i="12" s="1"/>
  <c r="MB78" i="9"/>
  <c r="MB80" i="9"/>
  <c r="MB82" i="9"/>
  <c r="MB84" i="9"/>
  <c r="MB81" i="9"/>
  <c r="MB77" i="9"/>
  <c r="MH111" i="11"/>
  <c r="MH205" i="11" s="1"/>
  <c r="MI213" i="11" s="1"/>
  <c r="MI57" i="11" s="1"/>
  <c r="MI110" i="11" s="1"/>
  <c r="MB79" i="9"/>
  <c r="MB83" i="9"/>
  <c r="MB85" i="9"/>
  <c r="MB119" i="8"/>
  <c r="MB113" i="8"/>
  <c r="MB116" i="8"/>
  <c r="MB120" i="8"/>
  <c r="MB114" i="8"/>
  <c r="MB121" i="8"/>
  <c r="MB117" i="8"/>
  <c r="MB118" i="8"/>
  <c r="MB115" i="8"/>
  <c r="MH190" i="11"/>
  <c r="MH200" i="11"/>
  <c r="MH184" i="11"/>
  <c r="MI226" i="11" s="1"/>
  <c r="MH156" i="11"/>
  <c r="MI224" i="11" s="1"/>
  <c r="MA103" i="8"/>
  <c r="MA106" i="8"/>
  <c r="MA104" i="8"/>
  <c r="MA107" i="8"/>
  <c r="MA105" i="8"/>
  <c r="MA109" i="8"/>
  <c r="MA102" i="8"/>
  <c r="MA110" i="8"/>
  <c r="MA108" i="8"/>
  <c r="ML126" i="11"/>
  <c r="ML127" i="11"/>
  <c r="ML125" i="11"/>
  <c r="ML129" i="11"/>
  <c r="ML130" i="11"/>
  <c r="ML124" i="11"/>
  <c r="ML128" i="11"/>
  <c r="ML132" i="11"/>
  <c r="ML160" i="11" s="1"/>
  <c r="ML131" i="11"/>
  <c r="MB143" i="8"/>
  <c r="MB162" i="8" s="1"/>
  <c r="MG228" i="8" s="1"/>
  <c r="MB136" i="8"/>
  <c r="MB140" i="8"/>
  <c r="MB142" i="8"/>
  <c r="MB139" i="8"/>
  <c r="MB135" i="8"/>
  <c r="MB137" i="8"/>
  <c r="MB138" i="8"/>
  <c r="MK122" i="11"/>
  <c r="MK207" i="11" s="1"/>
  <c r="ML215" i="11" s="1"/>
  <c r="ML59" i="11" s="1"/>
  <c r="MA194" i="8"/>
  <c r="MA98" i="9"/>
  <c r="MB230" i="8"/>
  <c r="MB232" i="8" s="1"/>
  <c r="HD255" i="11"/>
  <c r="HD247" i="11" s="1"/>
  <c r="HD249" i="11" s="1"/>
  <c r="HD257" i="11" s="1"/>
  <c r="HA259" i="8"/>
  <c r="HA251" i="8"/>
  <c r="HA257" i="8"/>
  <c r="DR50" i="2"/>
  <c r="LY124" i="8" l="1"/>
  <c r="LY128" i="8"/>
  <c r="LY125" i="8"/>
  <c r="LY130" i="8"/>
  <c r="LY126" i="8"/>
  <c r="LY127" i="8"/>
  <c r="LY131" i="8"/>
  <c r="LY129" i="8"/>
  <c r="LY132" i="8"/>
  <c r="LY160" i="8" s="1"/>
  <c r="MF81" i="12"/>
  <c r="MF82" i="12"/>
  <c r="MF84" i="12"/>
  <c r="MF79" i="12"/>
  <c r="MF77" i="12"/>
  <c r="MF85" i="12"/>
  <c r="MF78" i="12"/>
  <c r="MF83" i="12"/>
  <c r="MF80" i="12"/>
  <c r="MI105" i="11"/>
  <c r="MI102" i="11"/>
  <c r="MI104" i="11"/>
  <c r="MI103" i="11"/>
  <c r="MI106" i="11"/>
  <c r="MI109" i="11"/>
  <c r="MI108" i="11"/>
  <c r="MI107" i="11"/>
  <c r="MB86" i="9"/>
  <c r="MB102" i="9" s="1"/>
  <c r="MC104" i="9" s="1"/>
  <c r="MC42" i="9" s="1"/>
  <c r="MH194" i="11"/>
  <c r="MH98" i="12"/>
  <c r="MI143" i="11"/>
  <c r="MI162" i="11" s="1"/>
  <c r="MN228" i="11" s="1"/>
  <c r="MI138" i="11"/>
  <c r="MI135" i="11"/>
  <c r="MI137" i="11"/>
  <c r="MI142" i="11"/>
  <c r="MI141" i="11"/>
  <c r="MI139" i="11"/>
  <c r="MI136" i="11"/>
  <c r="MI140" i="11"/>
  <c r="MI230" i="11"/>
  <c r="MI232" i="11" s="1"/>
  <c r="MB122" i="8"/>
  <c r="MB207" i="8" s="1"/>
  <c r="MC215" i="8" s="1"/>
  <c r="MC59" i="8" s="1"/>
  <c r="MA111" i="8"/>
  <c r="MA205" i="8" s="1"/>
  <c r="MB213" i="8" s="1"/>
  <c r="MB57" i="8" s="1"/>
  <c r="MB144" i="8"/>
  <c r="MB211" i="8" s="1"/>
  <c r="MC219" i="8" s="1"/>
  <c r="MC63" i="8" s="1"/>
  <c r="MC139" i="8" s="1"/>
  <c r="ML154" i="11"/>
  <c r="ML182" i="11"/>
  <c r="ML188" i="11"/>
  <c r="ML192" i="11" s="1"/>
  <c r="ML198" i="11"/>
  <c r="ML133" i="11"/>
  <c r="ML209" i="11" s="1"/>
  <c r="MM217" i="11" s="1"/>
  <c r="MM61" i="11" s="1"/>
  <c r="MI111" i="11"/>
  <c r="MI205" i="11" s="1"/>
  <c r="MJ213" i="11" s="1"/>
  <c r="MJ57" i="11" s="1"/>
  <c r="ML115" i="11"/>
  <c r="ML121" i="11"/>
  <c r="ML120" i="11"/>
  <c r="ML118" i="11"/>
  <c r="ML116" i="11"/>
  <c r="ML117" i="11"/>
  <c r="ML114" i="11"/>
  <c r="ML119" i="11"/>
  <c r="ML113" i="11"/>
  <c r="MB184" i="8"/>
  <c r="MC226" i="8" s="1"/>
  <c r="MB190" i="8"/>
  <c r="MB200" i="8"/>
  <c r="MB156" i="8"/>
  <c r="MC224" i="8" s="1"/>
  <c r="HD251" i="11"/>
  <c r="HE245" i="11"/>
  <c r="HD259" i="11"/>
  <c r="HB245" i="8"/>
  <c r="HB253" i="8" s="1"/>
  <c r="HB243" i="8"/>
  <c r="DQ50" i="2"/>
  <c r="LY133" i="8" l="1"/>
  <c r="LY209" i="8" s="1"/>
  <c r="LZ217" i="8" s="1"/>
  <c r="LZ61" i="8" s="1"/>
  <c r="MF86" i="12"/>
  <c r="MF102" i="12" s="1"/>
  <c r="MG104" i="12" s="1"/>
  <c r="MG42" i="12" s="1"/>
  <c r="LY154" i="8"/>
  <c r="LY182" i="8"/>
  <c r="LY198" i="8"/>
  <c r="LY188" i="8"/>
  <c r="LY192" i="8" s="1"/>
  <c r="MC83" i="9"/>
  <c r="MC81" i="9"/>
  <c r="MC84" i="9"/>
  <c r="MC79" i="9"/>
  <c r="MC80" i="9"/>
  <c r="MC82" i="9"/>
  <c r="MC85" i="9"/>
  <c r="MC77" i="9"/>
  <c r="MC78" i="9"/>
  <c r="MI144" i="11"/>
  <c r="MI211" i="11" s="1"/>
  <c r="MJ219" i="11" s="1"/>
  <c r="MJ63" i="11" s="1"/>
  <c r="MC116" i="8"/>
  <c r="MC114" i="8"/>
  <c r="MC120" i="8"/>
  <c r="MC117" i="8"/>
  <c r="MC119" i="8"/>
  <c r="MC121" i="8"/>
  <c r="MC113" i="8"/>
  <c r="MC115" i="8"/>
  <c r="MC118" i="8"/>
  <c r="MI184" i="11"/>
  <c r="MJ226" i="11" s="1"/>
  <c r="MI200" i="11"/>
  <c r="MI190" i="11"/>
  <c r="MI156" i="11"/>
  <c r="MJ224" i="11" s="1"/>
  <c r="MB104" i="8"/>
  <c r="MB102" i="8"/>
  <c r="MB108" i="8"/>
  <c r="MB105" i="8"/>
  <c r="MB103" i="8"/>
  <c r="MB110" i="8"/>
  <c r="MB109" i="8"/>
  <c r="MB106" i="8"/>
  <c r="MB107" i="8"/>
  <c r="MC141" i="8"/>
  <c r="MC143" i="8"/>
  <c r="MC162" i="8" s="1"/>
  <c r="MH228" i="8" s="1"/>
  <c r="MC135" i="8"/>
  <c r="MC156" i="8" s="1"/>
  <c r="MD224" i="8" s="1"/>
  <c r="MC140" i="8"/>
  <c r="MC137" i="8"/>
  <c r="MC142" i="8"/>
  <c r="MC138" i="8"/>
  <c r="MC136" i="8"/>
  <c r="MM132" i="11"/>
  <c r="MM160" i="11" s="1"/>
  <c r="MM124" i="11"/>
  <c r="MM130" i="11"/>
  <c r="MM128" i="11"/>
  <c r="MM129" i="11"/>
  <c r="MM127" i="11"/>
  <c r="MM131" i="11"/>
  <c r="MM126" i="11"/>
  <c r="MM125" i="11"/>
  <c r="ML122" i="11"/>
  <c r="ML207" i="11" s="1"/>
  <c r="MM215" i="11" s="1"/>
  <c r="MM59" i="11" s="1"/>
  <c r="MM118" i="11" s="1"/>
  <c r="MB194" i="8"/>
  <c r="MB98" i="9"/>
  <c r="MJ106" i="11"/>
  <c r="MJ109" i="11"/>
  <c r="MJ104" i="11"/>
  <c r="MJ102" i="11"/>
  <c r="MJ103" i="11"/>
  <c r="MJ107" i="11"/>
  <c r="MJ105" i="11"/>
  <c r="MJ108" i="11"/>
  <c r="MJ110" i="11"/>
  <c r="MC230" i="8"/>
  <c r="MC232" i="8" s="1"/>
  <c r="HE243" i="11"/>
  <c r="HE253" i="11"/>
  <c r="HB255" i="8"/>
  <c r="HB247" i="8" s="1"/>
  <c r="HB249" i="8" s="1"/>
  <c r="HB257" i="8" s="1"/>
  <c r="DP50" i="2"/>
  <c r="MC86" i="9" l="1"/>
  <c r="MC102" i="9" s="1"/>
  <c r="MD104" i="9" s="1"/>
  <c r="MD42" i="9" s="1"/>
  <c r="MD81" i="9" s="1"/>
  <c r="MG81" i="12"/>
  <c r="MG82" i="12"/>
  <c r="MG84" i="12"/>
  <c r="MG83" i="12"/>
  <c r="MG77" i="12"/>
  <c r="MG80" i="12"/>
  <c r="MG78" i="12"/>
  <c r="MG79" i="12"/>
  <c r="MG85" i="12"/>
  <c r="LZ129" i="8"/>
  <c r="LZ127" i="8"/>
  <c r="LZ125" i="8"/>
  <c r="LZ126" i="8"/>
  <c r="LZ132" i="8"/>
  <c r="LZ160" i="8" s="1"/>
  <c r="LZ128" i="8"/>
  <c r="LZ124" i="8"/>
  <c r="LZ130" i="8"/>
  <c r="LZ131" i="8"/>
  <c r="MC190" i="8"/>
  <c r="MC194" i="8" s="1"/>
  <c r="MC144" i="8"/>
  <c r="MC211" i="8" s="1"/>
  <c r="MD219" i="8" s="1"/>
  <c r="MD63" i="8" s="1"/>
  <c r="MD138" i="8" s="1"/>
  <c r="MI98" i="12"/>
  <c r="MI194" i="11"/>
  <c r="MC122" i="8"/>
  <c r="MC207" i="8" s="1"/>
  <c r="MD215" i="8" s="1"/>
  <c r="MD59" i="8" s="1"/>
  <c r="MJ141" i="11"/>
  <c r="MJ136" i="11"/>
  <c r="MJ139" i="11"/>
  <c r="MJ135" i="11"/>
  <c r="MJ142" i="11"/>
  <c r="MJ140" i="11"/>
  <c r="MJ143" i="11"/>
  <c r="MJ162" i="11" s="1"/>
  <c r="MO228" i="11" s="1"/>
  <c r="MJ137" i="11"/>
  <c r="MJ138" i="11"/>
  <c r="MJ230" i="11"/>
  <c r="MJ232" i="11" s="1"/>
  <c r="MB111" i="8"/>
  <c r="MB205" i="8" s="1"/>
  <c r="MC213" i="8" s="1"/>
  <c r="MC57" i="8" s="1"/>
  <c r="MM133" i="11"/>
  <c r="MM209" i="11" s="1"/>
  <c r="MN217" i="11" s="1"/>
  <c r="MN61" i="11" s="1"/>
  <c r="MN130" i="11" s="1"/>
  <c r="MC184" i="8"/>
  <c r="MD226" i="8" s="1"/>
  <c r="MD230" i="8" s="1"/>
  <c r="MD232" i="8" s="1"/>
  <c r="MC200" i="8"/>
  <c r="MM115" i="11"/>
  <c r="MM113" i="11"/>
  <c r="MM117" i="11"/>
  <c r="MM114" i="11"/>
  <c r="MM120" i="11"/>
  <c r="MM116" i="11"/>
  <c r="MM121" i="11"/>
  <c r="MM198" i="11"/>
  <c r="MM182" i="11"/>
  <c r="MM188" i="11"/>
  <c r="MM192" i="11" s="1"/>
  <c r="MM154" i="11"/>
  <c r="MM119" i="11"/>
  <c r="MJ111" i="11"/>
  <c r="MJ205" i="11" s="1"/>
  <c r="MK213" i="11" s="1"/>
  <c r="MK57" i="11" s="1"/>
  <c r="HE255" i="11"/>
  <c r="HE247" i="11" s="1"/>
  <c r="HE249" i="11" s="1"/>
  <c r="HE257" i="11" s="1"/>
  <c r="HB251" i="8"/>
  <c r="HC243" i="8" s="1"/>
  <c r="HC245" i="8"/>
  <c r="HB259" i="8"/>
  <c r="DO50" i="2"/>
  <c r="MD79" i="9" l="1"/>
  <c r="MD83" i="9"/>
  <c r="MC98" i="9"/>
  <c r="MD82" i="9"/>
  <c r="LZ133" i="8"/>
  <c r="LZ209" i="8" s="1"/>
  <c r="MA217" i="8" s="1"/>
  <c r="MA61" i="8" s="1"/>
  <c r="MD80" i="9"/>
  <c r="MD84" i="9"/>
  <c r="MD77" i="9"/>
  <c r="LZ198" i="8"/>
  <c r="LZ182" i="8"/>
  <c r="LZ188" i="8"/>
  <c r="LZ192" i="8" s="1"/>
  <c r="LZ154" i="8"/>
  <c r="MD85" i="9"/>
  <c r="MD78" i="9"/>
  <c r="MG86" i="12"/>
  <c r="MG102" i="12" s="1"/>
  <c r="MH104" i="12" s="1"/>
  <c r="MH42" i="12" s="1"/>
  <c r="MD137" i="8"/>
  <c r="MD142" i="8"/>
  <c r="MD139" i="8"/>
  <c r="MD143" i="8"/>
  <c r="MD162" i="8" s="1"/>
  <c r="MI228" i="8" s="1"/>
  <c r="MD136" i="8"/>
  <c r="MD140" i="8"/>
  <c r="MD135" i="8"/>
  <c r="MD184" i="8" s="1"/>
  <c r="ME226" i="8" s="1"/>
  <c r="MD141" i="8"/>
  <c r="MD120" i="8"/>
  <c r="MD113" i="8"/>
  <c r="MD118" i="8"/>
  <c r="MD116" i="8"/>
  <c r="MD117" i="8"/>
  <c r="MD115" i="8"/>
  <c r="MD121" i="8"/>
  <c r="MD114" i="8"/>
  <c r="MD119" i="8"/>
  <c r="MJ190" i="11"/>
  <c r="MJ156" i="11"/>
  <c r="MK224" i="11" s="1"/>
  <c r="MJ200" i="11"/>
  <c r="MJ184" i="11"/>
  <c r="MK226" i="11" s="1"/>
  <c r="MK230" i="11" s="1"/>
  <c r="MK232" i="11" s="1"/>
  <c r="MJ144" i="11"/>
  <c r="MJ211" i="11" s="1"/>
  <c r="MK219" i="11" s="1"/>
  <c r="MK63" i="11" s="1"/>
  <c r="MN129" i="11"/>
  <c r="MN126" i="11"/>
  <c r="MN128" i="11"/>
  <c r="MN124" i="11"/>
  <c r="MN182" i="11" s="1"/>
  <c r="MN125" i="11"/>
  <c r="MN127" i="11"/>
  <c r="MN131" i="11"/>
  <c r="MC104" i="8"/>
  <c r="MC109" i="8"/>
  <c r="MC107" i="8"/>
  <c r="MC105" i="8"/>
  <c r="MC110" i="8"/>
  <c r="MC102" i="8"/>
  <c r="MC108" i="8"/>
  <c r="MC106" i="8"/>
  <c r="MC103" i="8"/>
  <c r="MN132" i="11"/>
  <c r="MN160" i="11" s="1"/>
  <c r="MM122" i="11"/>
  <c r="MM207" i="11" s="1"/>
  <c r="MN215" i="11" s="1"/>
  <c r="MN59" i="11" s="1"/>
  <c r="MK109" i="11"/>
  <c r="MK102" i="11"/>
  <c r="MK110" i="11"/>
  <c r="MK106" i="11"/>
  <c r="MK107" i="11"/>
  <c r="MK103" i="11"/>
  <c r="MK105" i="11"/>
  <c r="MK108" i="11"/>
  <c r="MK104" i="11"/>
  <c r="HE251" i="11"/>
  <c r="HF243" i="11" s="1"/>
  <c r="HE259" i="11"/>
  <c r="HF245" i="11"/>
  <c r="HC253" i="8"/>
  <c r="HC255" i="8" s="1"/>
  <c r="HC247" i="8" s="1"/>
  <c r="HC249" i="8" s="1"/>
  <c r="HC257" i="8" s="1"/>
  <c r="DN50" i="2"/>
  <c r="MD190" i="8" l="1"/>
  <c r="MH77" i="12"/>
  <c r="MH84" i="12"/>
  <c r="MH79" i="12"/>
  <c r="MH85" i="12"/>
  <c r="MH78" i="12"/>
  <c r="MH82" i="12"/>
  <c r="MH81" i="12"/>
  <c r="MH80" i="12"/>
  <c r="MH83" i="12"/>
  <c r="MD86" i="9"/>
  <c r="MD102" i="9" s="1"/>
  <c r="ME104" i="9" s="1"/>
  <c r="ME42" i="9" s="1"/>
  <c r="MA129" i="8"/>
  <c r="MA130" i="8"/>
  <c r="MA128" i="8"/>
  <c r="MA131" i="8"/>
  <c r="MA125" i="8"/>
  <c r="MA126" i="8"/>
  <c r="MA132" i="8"/>
  <c r="MA160" i="8" s="1"/>
  <c r="MA124" i="8"/>
  <c r="MA127" i="8"/>
  <c r="MD156" i="8"/>
  <c r="ME224" i="8" s="1"/>
  <c r="ME230" i="8" s="1"/>
  <c r="ME232" i="8" s="1"/>
  <c r="MD144" i="8"/>
  <c r="MD211" i="8" s="1"/>
  <c r="ME219" i="8" s="1"/>
  <c r="ME63" i="8" s="1"/>
  <c r="ME141" i="8" s="1"/>
  <c r="MD200" i="8"/>
  <c r="MN133" i="11"/>
  <c r="MN209" i="11" s="1"/>
  <c r="MO217" i="11" s="1"/>
  <c r="MO61" i="11" s="1"/>
  <c r="MO129" i="11" s="1"/>
  <c r="MJ194" i="11"/>
  <c r="MJ98" i="12"/>
  <c r="MK136" i="11"/>
  <c r="MK139" i="11"/>
  <c r="MK138" i="11"/>
  <c r="MK137" i="11"/>
  <c r="MK141" i="11"/>
  <c r="MK142" i="11"/>
  <c r="MK140" i="11"/>
  <c r="MK143" i="11"/>
  <c r="MK162" i="11" s="1"/>
  <c r="MP228" i="11" s="1"/>
  <c r="MK135" i="11"/>
  <c r="MD122" i="8"/>
  <c r="MD207" i="8" s="1"/>
  <c r="ME215" i="8" s="1"/>
  <c r="ME59" i="8" s="1"/>
  <c r="MN154" i="11"/>
  <c r="MN188" i="11"/>
  <c r="MN192" i="11" s="1"/>
  <c r="MN198" i="11"/>
  <c r="MC111" i="8"/>
  <c r="MC205" i="8" s="1"/>
  <c r="MD213" i="8" s="1"/>
  <c r="MD57" i="8" s="1"/>
  <c r="MK111" i="11"/>
  <c r="MK205" i="11" s="1"/>
  <c r="ML213" i="11" s="1"/>
  <c r="ML57" i="11" s="1"/>
  <c r="ML107" i="11" s="1"/>
  <c r="MN116" i="11"/>
  <c r="MN113" i="11"/>
  <c r="MN121" i="11"/>
  <c r="MN119" i="11"/>
  <c r="MN117" i="11"/>
  <c r="MN115" i="11"/>
  <c r="MN120" i="11"/>
  <c r="MN118" i="11"/>
  <c r="MN114" i="11"/>
  <c r="HF253" i="11"/>
  <c r="HC251" i="8"/>
  <c r="HC259" i="8"/>
  <c r="HD245" i="8"/>
  <c r="DM50" i="2"/>
  <c r="ME83" i="9" l="1"/>
  <c r="ME79" i="9"/>
  <c r="ME78" i="9"/>
  <c r="ME85" i="9"/>
  <c r="ME80" i="9"/>
  <c r="ME82" i="9"/>
  <c r="ME77" i="9"/>
  <c r="ME81" i="9"/>
  <c r="ME84" i="9"/>
  <c r="MA198" i="8"/>
  <c r="MA188" i="8"/>
  <c r="MA192" i="8" s="1"/>
  <c r="MA182" i="8"/>
  <c r="MA154" i="8"/>
  <c r="ME140" i="8"/>
  <c r="ME138" i="8"/>
  <c r="ME142" i="8"/>
  <c r="ME135" i="8"/>
  <c r="ME200" i="8" s="1"/>
  <c r="MA133" i="8"/>
  <c r="MA209" i="8" s="1"/>
  <c r="MB217" i="8" s="1"/>
  <c r="MB61" i="8" s="1"/>
  <c r="MH86" i="12"/>
  <c r="MH102" i="12" s="1"/>
  <c r="MI104" i="12" s="1"/>
  <c r="MI42" i="12" s="1"/>
  <c r="ME139" i="8"/>
  <c r="ME143" i="8"/>
  <c r="ME162" i="8" s="1"/>
  <c r="MJ228" i="8" s="1"/>
  <c r="ME136" i="8"/>
  <c r="MD98" i="9"/>
  <c r="MD194" i="8"/>
  <c r="ME137" i="8"/>
  <c r="MO128" i="11"/>
  <c r="MO132" i="11"/>
  <c r="MO160" i="11" s="1"/>
  <c r="MO127" i="11"/>
  <c r="MO124" i="11"/>
  <c r="MO130" i="11"/>
  <c r="MO126" i="11"/>
  <c r="MO125" i="11"/>
  <c r="MO131" i="11"/>
  <c r="ME156" i="8"/>
  <c r="MF224" i="8" s="1"/>
  <c r="ME115" i="8"/>
  <c r="ME116" i="8"/>
  <c r="ME120" i="8"/>
  <c r="ME121" i="8"/>
  <c r="ME118" i="8"/>
  <c r="ME119" i="8"/>
  <c r="ME114" i="8"/>
  <c r="ME117" i="8"/>
  <c r="ME113" i="8"/>
  <c r="MK144" i="11"/>
  <c r="MK211" i="11" s="1"/>
  <c r="ML219" i="11" s="1"/>
  <c r="ML63" i="11" s="1"/>
  <c r="MK184" i="11"/>
  <c r="ML226" i="11" s="1"/>
  <c r="ML230" i="11" s="1"/>
  <c r="ML232" i="11" s="1"/>
  <c r="MK156" i="11"/>
  <c r="ML224" i="11" s="1"/>
  <c r="MK190" i="11"/>
  <c r="MK200" i="11"/>
  <c r="ME184" i="8"/>
  <c r="MF226" i="8" s="1"/>
  <c r="ME190" i="8"/>
  <c r="ME144" i="8"/>
  <c r="ME211" i="8" s="1"/>
  <c r="MF219" i="8" s="1"/>
  <c r="MF63" i="8" s="1"/>
  <c r="MF142" i="8" s="1"/>
  <c r="MD107" i="8"/>
  <c r="MD102" i="8"/>
  <c r="MD105" i="8"/>
  <c r="MD104" i="8"/>
  <c r="MD108" i="8"/>
  <c r="MD103" i="8"/>
  <c r="MD109" i="8"/>
  <c r="MD106" i="8"/>
  <c r="MD110" i="8"/>
  <c r="ML110" i="11"/>
  <c r="ML104" i="11"/>
  <c r="ML102" i="11"/>
  <c r="ML106" i="11"/>
  <c r="ML108" i="11"/>
  <c r="ML109" i="11"/>
  <c r="MO133" i="11"/>
  <c r="MO209" i="11" s="1"/>
  <c r="MP217" i="11" s="1"/>
  <c r="MP61" i="11" s="1"/>
  <c r="MO188" i="11"/>
  <c r="MO192" i="11" s="1"/>
  <c r="MO198" i="11"/>
  <c r="MO182" i="11"/>
  <c r="MO154" i="11"/>
  <c r="ML103" i="11"/>
  <c r="ML105" i="11"/>
  <c r="MN122" i="11"/>
  <c r="MN207" i="11" s="1"/>
  <c r="MO215" i="11" s="1"/>
  <c r="MO59" i="11" s="1"/>
  <c r="ME98" i="9"/>
  <c r="ME194" i="8"/>
  <c r="HF255" i="11"/>
  <c r="HF247" i="11" s="1"/>
  <c r="HF249" i="11" s="1"/>
  <c r="HD243" i="8"/>
  <c r="HD253" i="8"/>
  <c r="DL50" i="2"/>
  <c r="MI85" i="12" l="1"/>
  <c r="MI82" i="12"/>
  <c r="MI80" i="12"/>
  <c r="MI81" i="12"/>
  <c r="MI84" i="12"/>
  <c r="MI78" i="12"/>
  <c r="MI86" i="12" s="1"/>
  <c r="MI102" i="12" s="1"/>
  <c r="MJ104" i="12" s="1"/>
  <c r="MJ42" i="12" s="1"/>
  <c r="MI77" i="12"/>
  <c r="MI83" i="12"/>
  <c r="MI79" i="12"/>
  <c r="ME86" i="9"/>
  <c r="ME102" i="9" s="1"/>
  <c r="MF104" i="9" s="1"/>
  <c r="MF42" i="9" s="1"/>
  <c r="MB132" i="8"/>
  <c r="MB160" i="8" s="1"/>
  <c r="MB129" i="8"/>
  <c r="MB130" i="8"/>
  <c r="MB125" i="8"/>
  <c r="MB128" i="8"/>
  <c r="MB131" i="8"/>
  <c r="MB127" i="8"/>
  <c r="MB126" i="8"/>
  <c r="MB124" i="8"/>
  <c r="MF230" i="8"/>
  <c r="MF232" i="8" s="1"/>
  <c r="ML141" i="11"/>
  <c r="ML137" i="11"/>
  <c r="ML143" i="11"/>
  <c r="ML162" i="11" s="1"/>
  <c r="MQ228" i="11" s="1"/>
  <c r="ML136" i="11"/>
  <c r="ML138" i="11"/>
  <c r="ML135" i="11"/>
  <c r="ML142" i="11"/>
  <c r="ML140" i="11"/>
  <c r="ML139" i="11"/>
  <c r="ME122" i="8"/>
  <c r="ME207" i="8" s="1"/>
  <c r="MF215" i="8" s="1"/>
  <c r="MF59" i="8" s="1"/>
  <c r="MK98" i="12"/>
  <c r="MK194" i="11"/>
  <c r="MF143" i="8"/>
  <c r="MF162" i="8" s="1"/>
  <c r="MK228" i="8" s="1"/>
  <c r="MF140" i="8"/>
  <c r="MF139" i="8"/>
  <c r="MF138" i="8"/>
  <c r="MF137" i="8"/>
  <c r="MF135" i="8"/>
  <c r="MF156" i="8" s="1"/>
  <c r="MG224" i="8" s="1"/>
  <c r="MF141" i="8"/>
  <c r="MF136" i="8"/>
  <c r="MD111" i="8"/>
  <c r="MD205" i="8" s="1"/>
  <c r="ME213" i="8" s="1"/>
  <c r="ME57" i="8" s="1"/>
  <c r="ML111" i="11"/>
  <c r="ML205" i="11" s="1"/>
  <c r="MM213" i="11" s="1"/>
  <c r="MM57" i="11" s="1"/>
  <c r="MM102" i="11" s="1"/>
  <c r="MO115" i="11"/>
  <c r="MO113" i="11"/>
  <c r="MO121" i="11"/>
  <c r="MO114" i="11"/>
  <c r="MO119" i="11"/>
  <c r="MO116" i="11"/>
  <c r="MO118" i="11"/>
  <c r="MO120" i="11"/>
  <c r="MO117" i="11"/>
  <c r="MP132" i="11"/>
  <c r="MP160" i="11" s="1"/>
  <c r="MP129" i="11"/>
  <c r="MP130" i="11"/>
  <c r="MP125" i="11"/>
  <c r="MP127" i="11"/>
  <c r="MP131" i="11"/>
  <c r="MP124" i="11"/>
  <c r="MP126" i="11"/>
  <c r="MP128" i="11"/>
  <c r="MF190" i="8"/>
  <c r="MF184" i="8"/>
  <c r="MG226" i="8" s="1"/>
  <c r="HF257" i="11"/>
  <c r="HF251" i="11"/>
  <c r="HG243" i="11" s="1"/>
  <c r="HF259" i="11"/>
  <c r="HD255" i="8"/>
  <c r="HD247" i="8" s="1"/>
  <c r="HD249" i="8" s="1"/>
  <c r="HD257" i="8" s="1"/>
  <c r="DK50" i="2"/>
  <c r="MJ77" i="12" l="1"/>
  <c r="MJ83" i="12"/>
  <c r="MF144" i="8"/>
  <c r="MF211" i="8" s="1"/>
  <c r="MG219" i="8" s="1"/>
  <c r="MG63" i="8" s="1"/>
  <c r="MG138" i="8" s="1"/>
  <c r="MJ85" i="12"/>
  <c r="MB133" i="8"/>
  <c r="MB209" i="8" s="1"/>
  <c r="MC217" i="8" s="1"/>
  <c r="MC61" i="8" s="1"/>
  <c r="MJ79" i="12"/>
  <c r="MJ78" i="12"/>
  <c r="MB182" i="8"/>
  <c r="MB188" i="8"/>
  <c r="MB192" i="8" s="1"/>
  <c r="MB198" i="8"/>
  <c r="MB154" i="8"/>
  <c r="MJ84" i="12"/>
  <c r="MF80" i="9"/>
  <c r="MF79" i="9"/>
  <c r="MF85" i="9"/>
  <c r="MF81" i="9"/>
  <c r="MF77" i="9"/>
  <c r="MF84" i="9"/>
  <c r="MF83" i="9"/>
  <c r="MF78" i="9"/>
  <c r="MF82" i="9"/>
  <c r="MJ80" i="12"/>
  <c r="MJ81" i="12"/>
  <c r="MJ82" i="12"/>
  <c r="MF200" i="8"/>
  <c r="ML144" i="11"/>
  <c r="ML211" i="11" s="1"/>
  <c r="MM219" i="11" s="1"/>
  <c r="MM63" i="11" s="1"/>
  <c r="MM141" i="11" s="1"/>
  <c r="MF117" i="8"/>
  <c r="MF114" i="8"/>
  <c r="MF116" i="8"/>
  <c r="MF113" i="8"/>
  <c r="MF120" i="8"/>
  <c r="MF121" i="8"/>
  <c r="MF119" i="8"/>
  <c r="MF115" i="8"/>
  <c r="MF118" i="8"/>
  <c r="ML156" i="11"/>
  <c r="MM224" i="11" s="1"/>
  <c r="ML184" i="11"/>
  <c r="MM226" i="11" s="1"/>
  <c r="ML190" i="11"/>
  <c r="ML200" i="11"/>
  <c r="ME108" i="8"/>
  <c r="ME106" i="8"/>
  <c r="ME110" i="8"/>
  <c r="ME105" i="8"/>
  <c r="ME107" i="8"/>
  <c r="ME103" i="8"/>
  <c r="ME104" i="8"/>
  <c r="ME109" i="8"/>
  <c r="ME102" i="8"/>
  <c r="MM105" i="11"/>
  <c r="MM110" i="11"/>
  <c r="MM107" i="11"/>
  <c r="MM104" i="11"/>
  <c r="MM103" i="11"/>
  <c r="MM109" i="11"/>
  <c r="MM106" i="11"/>
  <c r="MM108" i="11"/>
  <c r="MP188" i="11"/>
  <c r="MP192" i="11" s="1"/>
  <c r="MP154" i="11"/>
  <c r="MP182" i="11"/>
  <c r="MP198" i="11"/>
  <c r="MP133" i="11"/>
  <c r="MP209" i="11" s="1"/>
  <c r="MQ217" i="11" s="1"/>
  <c r="MQ61" i="11" s="1"/>
  <c r="MO122" i="11"/>
  <c r="MO207" i="11" s="1"/>
  <c r="MP215" i="11" s="1"/>
  <c r="MP59" i="11" s="1"/>
  <c r="MG230" i="8"/>
  <c r="MG232" i="8" s="1"/>
  <c r="MF98" i="9"/>
  <c r="MF194" i="8"/>
  <c r="HG245" i="11"/>
  <c r="HG253" i="11" s="1"/>
  <c r="HD251" i="8"/>
  <c r="HE243" i="8" s="1"/>
  <c r="HE245" i="8"/>
  <c r="HD259" i="8"/>
  <c r="DJ50" i="2"/>
  <c r="MG142" i="8" l="1"/>
  <c r="MG135" i="8"/>
  <c r="MG136" i="8"/>
  <c r="MG143" i="8"/>
  <c r="MG162" i="8" s="1"/>
  <c r="ML228" i="8" s="1"/>
  <c r="MG137" i="8"/>
  <c r="MG141" i="8"/>
  <c r="MC130" i="8"/>
  <c r="MC126" i="8"/>
  <c r="MC125" i="8"/>
  <c r="MC129" i="8"/>
  <c r="MC132" i="8"/>
  <c r="MC160" i="8" s="1"/>
  <c r="MC127" i="8"/>
  <c r="MC128" i="8"/>
  <c r="MC124" i="8"/>
  <c r="MC131" i="8"/>
  <c r="MG140" i="8"/>
  <c r="MG139" i="8"/>
  <c r="MF86" i="9"/>
  <c r="MF102" i="9" s="1"/>
  <c r="MG104" i="9" s="1"/>
  <c r="MG42" i="9" s="1"/>
  <c r="MJ86" i="12"/>
  <c r="MJ102" i="12" s="1"/>
  <c r="MK104" i="12" s="1"/>
  <c r="MK42" i="12" s="1"/>
  <c r="MM136" i="11"/>
  <c r="MM140" i="11"/>
  <c r="MM139" i="11"/>
  <c r="MM143" i="11"/>
  <c r="MM162" i="11" s="1"/>
  <c r="MR228" i="11" s="1"/>
  <c r="MM142" i="11"/>
  <c r="MM135" i="11"/>
  <c r="MM200" i="11" s="1"/>
  <c r="MM137" i="11"/>
  <c r="MM138" i="11"/>
  <c r="ML98" i="12"/>
  <c r="ML194" i="11"/>
  <c r="MM230" i="11"/>
  <c r="MM232" i="11" s="1"/>
  <c r="MM190" i="11"/>
  <c r="MF122" i="8"/>
  <c r="MF207" i="8" s="1"/>
  <c r="MG215" i="8" s="1"/>
  <c r="MG59" i="8" s="1"/>
  <c r="ME111" i="8"/>
  <c r="ME205" i="8" s="1"/>
  <c r="MF213" i="8" s="1"/>
  <c r="MF57" i="8" s="1"/>
  <c r="MM111" i="11"/>
  <c r="MM205" i="11" s="1"/>
  <c r="MN213" i="11" s="1"/>
  <c r="MN57" i="11" s="1"/>
  <c r="MQ129" i="11"/>
  <c r="MQ132" i="11"/>
  <c r="MQ160" i="11" s="1"/>
  <c r="MQ130" i="11"/>
  <c r="MQ127" i="11"/>
  <c r="MQ125" i="11"/>
  <c r="MQ128" i="11"/>
  <c r="MQ124" i="11"/>
  <c r="MQ126" i="11"/>
  <c r="MQ131" i="11"/>
  <c r="MP121" i="11"/>
  <c r="MP116" i="11"/>
  <c r="MP115" i="11"/>
  <c r="MP120" i="11"/>
  <c r="MP118" i="11"/>
  <c r="MP113" i="11"/>
  <c r="MP114" i="11"/>
  <c r="MP119" i="11"/>
  <c r="MP117" i="11"/>
  <c r="MG144" i="8"/>
  <c r="MG211" i="8" s="1"/>
  <c r="MH219" i="8" s="1"/>
  <c r="MH63" i="8" s="1"/>
  <c r="MH139" i="8" s="1"/>
  <c r="MG184" i="8"/>
  <c r="MH226" i="8" s="1"/>
  <c r="MG190" i="8"/>
  <c r="MG156" i="8"/>
  <c r="MH224" i="8" s="1"/>
  <c r="MG200" i="8"/>
  <c r="HE253" i="8"/>
  <c r="HE255" i="8" s="1"/>
  <c r="HE247" i="8" s="1"/>
  <c r="HE249" i="8" s="1"/>
  <c r="HE257" i="8" s="1"/>
  <c r="HG255" i="11"/>
  <c r="HG247" i="11" s="1"/>
  <c r="HG249" i="11" s="1"/>
  <c r="DI50" i="2"/>
  <c r="MC133" i="8" l="1"/>
  <c r="MC209" i="8" s="1"/>
  <c r="MD217" i="8" s="1"/>
  <c r="MD61" i="8" s="1"/>
  <c r="MM144" i="11"/>
  <c r="MM211" i="11" s="1"/>
  <c r="MN219" i="11" s="1"/>
  <c r="MN63" i="11" s="1"/>
  <c r="MN137" i="11" s="1"/>
  <c r="MK81" i="12"/>
  <c r="MK85" i="12"/>
  <c r="MK84" i="12"/>
  <c r="MK77" i="12"/>
  <c r="MK79" i="12"/>
  <c r="MK78" i="12"/>
  <c r="MK80" i="12"/>
  <c r="MK83" i="12"/>
  <c r="MK82" i="12"/>
  <c r="MG78" i="9"/>
  <c r="MG85" i="9"/>
  <c r="MG80" i="9"/>
  <c r="MG81" i="9"/>
  <c r="MG77" i="9"/>
  <c r="MG83" i="9"/>
  <c r="MG84" i="9"/>
  <c r="MG79" i="9"/>
  <c r="MG82" i="9"/>
  <c r="MG86" i="9" s="1"/>
  <c r="MG102" i="9" s="1"/>
  <c r="MH104" i="9" s="1"/>
  <c r="MH42" i="9" s="1"/>
  <c r="MH77" i="9" s="1"/>
  <c r="MC198" i="8"/>
  <c r="MC182" i="8"/>
  <c r="MC154" i="8"/>
  <c r="MC188" i="8"/>
  <c r="MC192" i="8" s="1"/>
  <c r="MM184" i="11"/>
  <c r="MN226" i="11" s="1"/>
  <c r="MM156" i="11"/>
  <c r="MN224" i="11" s="1"/>
  <c r="MM194" i="11"/>
  <c r="MM98" i="12"/>
  <c r="MG118" i="8"/>
  <c r="MG121" i="8"/>
  <c r="MG120" i="8"/>
  <c r="MG117" i="8"/>
  <c r="MG119" i="8"/>
  <c r="MG114" i="8"/>
  <c r="MG115" i="8"/>
  <c r="MG116" i="8"/>
  <c r="MG113" i="8"/>
  <c r="MF104" i="8"/>
  <c r="MF103" i="8"/>
  <c r="MF109" i="8"/>
  <c r="MF110" i="8"/>
  <c r="MF108" i="8"/>
  <c r="MF105" i="8"/>
  <c r="MF106" i="8"/>
  <c r="MF107" i="8"/>
  <c r="MF102" i="8"/>
  <c r="MP122" i="11"/>
  <c r="MP207" i="11" s="1"/>
  <c r="MQ215" i="11" s="1"/>
  <c r="MQ59" i="11" s="1"/>
  <c r="MQ113" i="11" s="1"/>
  <c r="MN104" i="11"/>
  <c r="MN105" i="11"/>
  <c r="MN103" i="11"/>
  <c r="MN107" i="11"/>
  <c r="MN109" i="11"/>
  <c r="MN108" i="11"/>
  <c r="MN110" i="11"/>
  <c r="MN102" i="11"/>
  <c r="MN106" i="11"/>
  <c r="MQ188" i="11"/>
  <c r="MQ192" i="11" s="1"/>
  <c r="MQ198" i="11"/>
  <c r="MQ182" i="11"/>
  <c r="MQ154" i="11"/>
  <c r="MQ133" i="11"/>
  <c r="MQ209" i="11" s="1"/>
  <c r="MR217" i="11" s="1"/>
  <c r="MR61" i="11" s="1"/>
  <c r="MH135" i="8"/>
  <c r="MH200" i="8" s="1"/>
  <c r="MH142" i="8"/>
  <c r="MH143" i="8"/>
  <c r="MH162" i="8" s="1"/>
  <c r="MM228" i="8" s="1"/>
  <c r="MH141" i="8"/>
  <c r="MH140" i="8"/>
  <c r="MH137" i="8"/>
  <c r="MH138" i="8"/>
  <c r="MH136" i="8"/>
  <c r="MH230" i="8"/>
  <c r="MH232" i="8" s="1"/>
  <c r="MG194" i="8"/>
  <c r="MG98" i="9"/>
  <c r="HG259" i="11"/>
  <c r="HG251" i="11"/>
  <c r="HG257" i="11"/>
  <c r="HE251" i="8"/>
  <c r="HF243" i="8" s="1"/>
  <c r="HE259" i="8"/>
  <c r="HF245" i="8"/>
  <c r="DH50" i="2"/>
  <c r="MD129" i="8" l="1"/>
  <c r="MD130" i="8"/>
  <c r="MD131" i="8"/>
  <c r="MD126" i="8"/>
  <c r="MD125" i="8"/>
  <c r="MD128" i="8"/>
  <c r="MD132" i="8"/>
  <c r="MD160" i="8" s="1"/>
  <c r="MD127" i="8"/>
  <c r="MD124" i="8"/>
  <c r="MN140" i="11"/>
  <c r="MN139" i="11"/>
  <c r="MN138" i="11"/>
  <c r="MH78" i="9"/>
  <c r="MN143" i="11"/>
  <c r="MN162" i="11" s="1"/>
  <c r="MS228" i="11" s="1"/>
  <c r="MH80" i="9"/>
  <c r="MN142" i="11"/>
  <c r="MH79" i="9"/>
  <c r="MN136" i="11"/>
  <c r="MH85" i="9"/>
  <c r="MH84" i="9"/>
  <c r="MN141" i="11"/>
  <c r="MN230" i="11"/>
  <c r="MN232" i="11" s="1"/>
  <c r="MN135" i="11"/>
  <c r="MN190" i="11" s="1"/>
  <c r="MK86" i="12"/>
  <c r="MK102" i="12" s="1"/>
  <c r="ML104" i="12" s="1"/>
  <c r="ML42" i="12" s="1"/>
  <c r="MH82" i="9"/>
  <c r="MH83" i="9"/>
  <c r="MH81" i="9"/>
  <c r="MH190" i="8"/>
  <c r="MH156" i="8"/>
  <c r="MI224" i="8" s="1"/>
  <c r="MH184" i="8"/>
  <c r="MI226" i="8" s="1"/>
  <c r="MG122" i="8"/>
  <c r="MG207" i="8" s="1"/>
  <c r="MH215" i="8" s="1"/>
  <c r="MH59" i="8" s="1"/>
  <c r="MH115" i="8" s="1"/>
  <c r="MN200" i="11"/>
  <c r="MN184" i="11"/>
  <c r="MO226" i="11" s="1"/>
  <c r="MN156" i="11"/>
  <c r="MO224" i="11" s="1"/>
  <c r="MN144" i="11"/>
  <c r="MN211" i="11" s="1"/>
  <c r="MO219" i="11" s="1"/>
  <c r="MO63" i="11" s="1"/>
  <c r="MF111" i="8"/>
  <c r="MF205" i="8" s="1"/>
  <c r="MG213" i="8" s="1"/>
  <c r="MG57" i="8" s="1"/>
  <c r="MQ119" i="11"/>
  <c r="MQ115" i="11"/>
  <c r="MQ117" i="11"/>
  <c r="MQ114" i="11"/>
  <c r="MQ120" i="11"/>
  <c r="MQ116" i="11"/>
  <c r="MQ121" i="11"/>
  <c r="MN111" i="11"/>
  <c r="MN205" i="11" s="1"/>
  <c r="MO213" i="11" s="1"/>
  <c r="MO57" i="11" s="1"/>
  <c r="MQ118" i="11"/>
  <c r="MH144" i="8"/>
  <c r="MH211" i="8" s="1"/>
  <c r="MI219" i="8" s="1"/>
  <c r="MI63" i="8" s="1"/>
  <c r="MI138" i="8" s="1"/>
  <c r="MR128" i="11"/>
  <c r="MR127" i="11"/>
  <c r="MR125" i="11"/>
  <c r="MR132" i="11"/>
  <c r="MR160" i="11" s="1"/>
  <c r="MR130" i="11"/>
  <c r="MR131" i="11"/>
  <c r="MR129" i="11"/>
  <c r="MR124" i="11"/>
  <c r="MR126" i="11"/>
  <c r="MH194" i="8"/>
  <c r="MH98" i="9"/>
  <c r="HF253" i="8"/>
  <c r="HF255" i="8" s="1"/>
  <c r="HF247" i="8" s="1"/>
  <c r="HF249" i="8" s="1"/>
  <c r="HH245" i="11"/>
  <c r="HH253" i="11" s="1"/>
  <c r="HH243" i="11"/>
  <c r="DG50" i="2"/>
  <c r="MH121" i="8" l="1"/>
  <c r="MI230" i="8"/>
  <c r="MI232" i="8" s="1"/>
  <c r="MH86" i="9"/>
  <c r="MH102" i="9" s="1"/>
  <c r="MI104" i="9" s="1"/>
  <c r="MI42" i="9" s="1"/>
  <c r="MD133" i="8"/>
  <c r="MD209" i="8" s="1"/>
  <c r="ME217" i="8" s="1"/>
  <c r="ME61" i="8" s="1"/>
  <c r="ML80" i="12"/>
  <c r="ML81" i="12"/>
  <c r="ML83" i="12"/>
  <c r="ML84" i="12"/>
  <c r="ML79" i="12"/>
  <c r="ML85" i="12"/>
  <c r="ML77" i="12"/>
  <c r="ML82" i="12"/>
  <c r="ML78" i="12"/>
  <c r="MD188" i="8"/>
  <c r="MD192" i="8" s="1"/>
  <c r="MD198" i="8"/>
  <c r="MD154" i="8"/>
  <c r="MD182" i="8"/>
  <c r="MH119" i="8"/>
  <c r="MH113" i="8"/>
  <c r="MH117" i="8"/>
  <c r="MH116" i="8"/>
  <c r="MH118" i="8"/>
  <c r="MH114" i="8"/>
  <c r="MH120" i="8"/>
  <c r="MH122" i="8"/>
  <c r="MH207" i="8" s="1"/>
  <c r="MI215" i="8" s="1"/>
  <c r="MI59" i="8" s="1"/>
  <c r="MI118" i="8" s="1"/>
  <c r="MO230" i="11"/>
  <c r="MO232" i="11" s="1"/>
  <c r="MO143" i="11"/>
  <c r="MO162" i="11" s="1"/>
  <c r="MT228" i="11" s="1"/>
  <c r="MO138" i="11"/>
  <c r="MO142" i="11"/>
  <c r="MO135" i="11"/>
  <c r="MO141" i="11"/>
  <c r="MO140" i="11"/>
  <c r="MO136" i="11"/>
  <c r="MO144" i="11" s="1"/>
  <c r="MO211" i="11" s="1"/>
  <c r="MP219" i="11" s="1"/>
  <c r="MP63" i="11" s="1"/>
  <c r="MO139" i="11"/>
  <c r="MO137" i="11"/>
  <c r="MN194" i="11"/>
  <c r="MN98" i="12"/>
  <c r="MQ122" i="11"/>
  <c r="MQ207" i="11" s="1"/>
  <c r="MR215" i="11" s="1"/>
  <c r="MR59" i="11" s="1"/>
  <c r="MR121" i="11" s="1"/>
  <c r="MG106" i="8"/>
  <c r="MG104" i="8"/>
  <c r="MG107" i="8"/>
  <c r="MG102" i="8"/>
  <c r="MG110" i="8"/>
  <c r="MG103" i="8"/>
  <c r="MG108" i="8"/>
  <c r="MG109" i="8"/>
  <c r="MG105" i="8"/>
  <c r="MO106" i="11"/>
  <c r="MO107" i="11"/>
  <c r="MO110" i="11"/>
  <c r="MO104" i="11"/>
  <c r="MO102" i="11"/>
  <c r="MO108" i="11"/>
  <c r="MO109" i="11"/>
  <c r="MO103" i="11"/>
  <c r="MO105" i="11"/>
  <c r="MI143" i="8"/>
  <c r="MI162" i="8" s="1"/>
  <c r="MN228" i="8" s="1"/>
  <c r="MI135" i="8"/>
  <c r="MI184" i="8" s="1"/>
  <c r="MJ226" i="8" s="1"/>
  <c r="MI142" i="8"/>
  <c r="MR133" i="11"/>
  <c r="MR209" i="11" s="1"/>
  <c r="MS217" i="11" s="1"/>
  <c r="MS61" i="11" s="1"/>
  <c r="MI141" i="8"/>
  <c r="MI137" i="8"/>
  <c r="MI139" i="8"/>
  <c r="MI136" i="8"/>
  <c r="MI140" i="8"/>
  <c r="MR182" i="11"/>
  <c r="MR198" i="11"/>
  <c r="MR154" i="11"/>
  <c r="MR188" i="11"/>
  <c r="MR192" i="11" s="1"/>
  <c r="MI156" i="8"/>
  <c r="MJ224" i="8" s="1"/>
  <c r="HH255" i="11"/>
  <c r="HH247" i="11" s="1"/>
  <c r="HH249" i="11" s="1"/>
  <c r="HH257" i="11" s="1"/>
  <c r="HF251" i="8"/>
  <c r="HF257" i="8"/>
  <c r="HF259" i="8"/>
  <c r="DF50" i="2"/>
  <c r="ML86" i="12" l="1"/>
  <c r="ML102" i="12" s="1"/>
  <c r="MM104" i="12" s="1"/>
  <c r="MM42" i="12" s="1"/>
  <c r="ME126" i="8"/>
  <c r="ME128" i="8"/>
  <c r="ME131" i="8"/>
  <c r="ME124" i="8"/>
  <c r="ME132" i="8"/>
  <c r="ME160" i="8" s="1"/>
  <c r="ME129" i="8"/>
  <c r="ME127" i="8"/>
  <c r="ME125" i="8"/>
  <c r="ME130" i="8"/>
  <c r="MI82" i="9"/>
  <c r="MI80" i="9"/>
  <c r="MI78" i="9"/>
  <c r="MI86" i="9" s="1"/>
  <c r="MI102" i="9" s="1"/>
  <c r="MJ104" i="9" s="1"/>
  <c r="MJ42" i="9" s="1"/>
  <c r="MJ78" i="9" s="1"/>
  <c r="MI85" i="9"/>
  <c r="MI83" i="9"/>
  <c r="MI79" i="9"/>
  <c r="MI77" i="9"/>
  <c r="MI84" i="9"/>
  <c r="MI81" i="9"/>
  <c r="MI113" i="8"/>
  <c r="MI117" i="8"/>
  <c r="MI120" i="8"/>
  <c r="MI119" i="8"/>
  <c r="MI116" i="8"/>
  <c r="MI114" i="8"/>
  <c r="MI121" i="8"/>
  <c r="MI115" i="8"/>
  <c r="MP140" i="11"/>
  <c r="MP141" i="11"/>
  <c r="MP135" i="11"/>
  <c r="MP136" i="11"/>
  <c r="MP142" i="11"/>
  <c r="MI144" i="8"/>
  <c r="MI211" i="8" s="1"/>
  <c r="MJ219" i="8" s="1"/>
  <c r="MJ63" i="8" s="1"/>
  <c r="MJ136" i="8" s="1"/>
  <c r="MP138" i="11"/>
  <c r="MP139" i="11"/>
  <c r="MI190" i="8"/>
  <c r="MI98" i="9" s="1"/>
  <c r="MO156" i="11"/>
  <c r="MP224" i="11" s="1"/>
  <c r="MO190" i="11"/>
  <c r="MO200" i="11"/>
  <c r="MO184" i="11"/>
  <c r="MP226" i="11" s="1"/>
  <c r="MP143" i="11"/>
  <c r="MP162" i="11" s="1"/>
  <c r="MU228" i="11" s="1"/>
  <c r="MP137" i="11"/>
  <c r="MR117" i="11"/>
  <c r="MR114" i="11"/>
  <c r="MR113" i="11"/>
  <c r="MR120" i="11"/>
  <c r="MG111" i="8"/>
  <c r="MG205" i="8" s="1"/>
  <c r="MH213" i="8" s="1"/>
  <c r="MH57" i="8" s="1"/>
  <c r="MR119" i="11"/>
  <c r="MR116" i="11"/>
  <c r="MR118" i="11"/>
  <c r="MI200" i="8"/>
  <c r="MR115" i="11"/>
  <c r="MO111" i="11"/>
  <c r="MO205" i="11" s="1"/>
  <c r="MP213" i="11" s="1"/>
  <c r="MP57" i="11" s="1"/>
  <c r="MS131" i="11"/>
  <c r="MS128" i="11"/>
  <c r="MS127" i="11"/>
  <c r="MS126" i="11"/>
  <c r="MS124" i="11"/>
  <c r="MS130" i="11"/>
  <c r="MS132" i="11"/>
  <c r="MS160" i="11" s="1"/>
  <c r="MS129" i="11"/>
  <c r="MS125" i="11"/>
  <c r="MJ230" i="8"/>
  <c r="MJ232" i="8" s="1"/>
  <c r="HH251" i="11"/>
  <c r="HI243" i="11" s="1"/>
  <c r="HI245" i="11"/>
  <c r="HH259" i="11"/>
  <c r="HG245" i="8"/>
  <c r="HG253" i="8" s="1"/>
  <c r="HG243" i="8"/>
  <c r="DE50" i="2"/>
  <c r="MM85" i="12" l="1"/>
  <c r="MM80" i="12"/>
  <c r="MM82" i="12"/>
  <c r="MM81" i="12"/>
  <c r="MM79" i="12"/>
  <c r="MM77" i="12"/>
  <c r="MM83" i="12"/>
  <c r="MM84" i="12"/>
  <c r="MM78" i="12"/>
  <c r="MM86" i="12" s="1"/>
  <c r="MM102" i="12" s="1"/>
  <c r="MN104" i="12" s="1"/>
  <c r="MN42" i="12" s="1"/>
  <c r="MN79" i="12" s="1"/>
  <c r="MJ83" i="9"/>
  <c r="MJ81" i="9"/>
  <c r="ME154" i="8"/>
  <c r="ME182" i="8"/>
  <c r="ME198" i="8"/>
  <c r="ME188" i="8"/>
  <c r="ME192" i="8" s="1"/>
  <c r="MJ85" i="9"/>
  <c r="MJ86" i="9" s="1"/>
  <c r="MJ102" i="9" s="1"/>
  <c r="MK104" i="9" s="1"/>
  <c r="MK42" i="9" s="1"/>
  <c r="MK82" i="9" s="1"/>
  <c r="MJ84" i="9"/>
  <c r="MJ77" i="9"/>
  <c r="MJ80" i="9"/>
  <c r="MJ82" i="9"/>
  <c r="ME133" i="8"/>
  <c r="ME209" i="8" s="1"/>
  <c r="MF217" i="8" s="1"/>
  <c r="MF61" i="8" s="1"/>
  <c r="MJ79" i="9"/>
  <c r="MI122" i="8"/>
  <c r="MI207" i="8" s="1"/>
  <c r="MJ215" i="8" s="1"/>
  <c r="MJ59" i="8" s="1"/>
  <c r="MJ120" i="8" s="1"/>
  <c r="MR122" i="11"/>
  <c r="MR207" i="11" s="1"/>
  <c r="MS215" i="11" s="1"/>
  <c r="MS59" i="11" s="1"/>
  <c r="MS113" i="11" s="1"/>
  <c r="MP230" i="11"/>
  <c r="MP232" i="11" s="1"/>
  <c r="MP200" i="11"/>
  <c r="MP184" i="11"/>
  <c r="MQ226" i="11" s="1"/>
  <c r="MP156" i="11"/>
  <c r="MQ224" i="11" s="1"/>
  <c r="MP190" i="11"/>
  <c r="MJ138" i="8"/>
  <c r="MJ137" i="8"/>
  <c r="MJ141" i="8"/>
  <c r="MJ135" i="8"/>
  <c r="MJ140" i="8"/>
  <c r="MJ139" i="8"/>
  <c r="MJ142" i="8"/>
  <c r="MJ143" i="8"/>
  <c r="MJ162" i="8" s="1"/>
  <c r="MO228" i="8" s="1"/>
  <c r="MI194" i="8"/>
  <c r="MP144" i="11"/>
  <c r="MP211" i="11" s="1"/>
  <c r="MQ219" i="11" s="1"/>
  <c r="MQ63" i="11" s="1"/>
  <c r="MO98" i="12"/>
  <c r="MO194" i="11"/>
  <c r="MH105" i="8"/>
  <c r="MH102" i="8"/>
  <c r="MH104" i="8"/>
  <c r="MH107" i="8"/>
  <c r="MH103" i="8"/>
  <c r="MH110" i="8"/>
  <c r="MH108" i="8"/>
  <c r="MH106" i="8"/>
  <c r="MH109" i="8"/>
  <c r="MP102" i="11"/>
  <c r="MP109" i="11"/>
  <c r="MP106" i="11"/>
  <c r="MP103" i="11"/>
  <c r="MP104" i="11"/>
  <c r="MP110" i="11"/>
  <c r="MP108" i="11"/>
  <c r="MP105" i="11"/>
  <c r="MP107" i="11"/>
  <c r="MS133" i="11"/>
  <c r="MS209" i="11" s="1"/>
  <c r="MT217" i="11" s="1"/>
  <c r="MT61" i="11" s="1"/>
  <c r="MS154" i="11"/>
  <c r="MS198" i="11"/>
  <c r="MS182" i="11"/>
  <c r="MS188" i="11"/>
  <c r="MS192" i="11" s="1"/>
  <c r="MJ200" i="8"/>
  <c r="MJ190" i="8"/>
  <c r="MJ184" i="8"/>
  <c r="MK226" i="8" s="1"/>
  <c r="MJ156" i="8"/>
  <c r="MK224" i="8" s="1"/>
  <c r="HI253" i="11"/>
  <c r="HI255" i="11" s="1"/>
  <c r="HI247" i="11" s="1"/>
  <c r="HI249" i="11" s="1"/>
  <c r="HI257" i="11" s="1"/>
  <c r="HG255" i="8"/>
  <c r="HG247" i="8" s="1"/>
  <c r="HG249" i="8" s="1"/>
  <c r="HG257" i="8" s="1"/>
  <c r="DD50" i="2"/>
  <c r="MS121" i="11" l="1"/>
  <c r="MF132" i="8"/>
  <c r="MF160" i="8" s="1"/>
  <c r="MF127" i="8"/>
  <c r="MF128" i="8"/>
  <c r="MF129" i="8"/>
  <c r="MF130" i="8"/>
  <c r="MF124" i="8"/>
  <c r="MF131" i="8"/>
  <c r="MF125" i="8"/>
  <c r="MF126" i="8"/>
  <c r="MN84" i="12"/>
  <c r="MN83" i="12"/>
  <c r="MN82" i="12"/>
  <c r="MS119" i="11"/>
  <c r="MN77" i="12"/>
  <c r="MN85" i="12"/>
  <c r="MS116" i="11"/>
  <c r="MN81" i="12"/>
  <c r="MN80" i="12"/>
  <c r="MN78" i="12"/>
  <c r="MN86" i="12" s="1"/>
  <c r="MN102" i="12" s="1"/>
  <c r="MO104" i="12" s="1"/>
  <c r="MO42" i="12" s="1"/>
  <c r="MJ113" i="8"/>
  <c r="MJ114" i="8"/>
  <c r="MJ116" i="8"/>
  <c r="MJ119" i="8"/>
  <c r="MS118" i="11"/>
  <c r="MS120" i="11"/>
  <c r="MS117" i="11"/>
  <c r="MJ115" i="8"/>
  <c r="MJ117" i="8"/>
  <c r="MS114" i="11"/>
  <c r="MS115" i="11"/>
  <c r="MJ121" i="8"/>
  <c r="MJ118" i="8"/>
  <c r="MJ144" i="8"/>
  <c r="MJ211" i="8" s="1"/>
  <c r="MK219" i="8" s="1"/>
  <c r="MK63" i="8" s="1"/>
  <c r="MK140" i="8" s="1"/>
  <c r="MQ141" i="11"/>
  <c r="MQ139" i="11"/>
  <c r="MQ143" i="11"/>
  <c r="MQ162" i="11" s="1"/>
  <c r="MV228" i="11" s="1"/>
  <c r="MQ140" i="11"/>
  <c r="MQ138" i="11"/>
  <c r="MQ142" i="11"/>
  <c r="MQ136" i="11"/>
  <c r="MQ135" i="11"/>
  <c r="MQ137" i="11"/>
  <c r="MQ230" i="11"/>
  <c r="MQ232" i="11" s="1"/>
  <c r="MP194" i="11"/>
  <c r="MP98" i="12"/>
  <c r="MK77" i="9"/>
  <c r="MK85" i="9"/>
  <c r="MH111" i="8"/>
  <c r="MH205" i="8" s="1"/>
  <c r="MI213" i="8" s="1"/>
  <c r="MI57" i="8" s="1"/>
  <c r="MK80" i="9"/>
  <c r="MK81" i="9"/>
  <c r="MK83" i="9"/>
  <c r="MK84" i="9"/>
  <c r="MK78" i="9"/>
  <c r="MK79" i="9"/>
  <c r="MP111" i="11"/>
  <c r="MP205" i="11" s="1"/>
  <c r="MQ213" i="11" s="1"/>
  <c r="MQ57" i="11" s="1"/>
  <c r="MS122" i="11"/>
  <c r="MS207" i="11" s="1"/>
  <c r="MT215" i="11" s="1"/>
  <c r="MT59" i="11" s="1"/>
  <c r="MT115" i="11" s="1"/>
  <c r="MT128" i="11"/>
  <c r="MT131" i="11"/>
  <c r="MT127" i="11"/>
  <c r="MT129" i="11"/>
  <c r="MT132" i="11"/>
  <c r="MT160" i="11" s="1"/>
  <c r="MT124" i="11"/>
  <c r="MT126" i="11"/>
  <c r="MT130" i="11"/>
  <c r="MT125" i="11"/>
  <c r="MK230" i="8"/>
  <c r="MK232" i="8" s="1"/>
  <c r="MJ98" i="9"/>
  <c r="MJ194" i="8"/>
  <c r="HI251" i="11"/>
  <c r="HJ243" i="11" s="1"/>
  <c r="HJ245" i="11"/>
  <c r="HI259" i="11"/>
  <c r="HH245" i="8"/>
  <c r="HG251" i="8"/>
  <c r="HH243" i="8" s="1"/>
  <c r="HG259" i="8"/>
  <c r="DC50" i="2"/>
  <c r="MK86" i="9" l="1"/>
  <c r="MK102" i="9" s="1"/>
  <c r="ML104" i="9" s="1"/>
  <c r="ML42" i="9" s="1"/>
  <c r="ML82" i="9" s="1"/>
  <c r="MO82" i="12"/>
  <c r="MO81" i="12"/>
  <c r="MJ122" i="8"/>
  <c r="MJ207" i="8" s="1"/>
  <c r="MK215" i="8" s="1"/>
  <c r="MK59" i="8" s="1"/>
  <c r="MK117" i="8" s="1"/>
  <c r="MO80" i="12"/>
  <c r="MO83" i="12"/>
  <c r="MO78" i="12"/>
  <c r="MO84" i="12"/>
  <c r="MO77" i="12"/>
  <c r="MF198" i="8"/>
  <c r="MF182" i="8"/>
  <c r="MF154" i="8"/>
  <c r="MF188" i="8"/>
  <c r="MF192" i="8" s="1"/>
  <c r="MO85" i="12"/>
  <c r="MF133" i="8"/>
  <c r="MF209" i="8" s="1"/>
  <c r="MG217" i="8" s="1"/>
  <c r="MG61" i="8" s="1"/>
  <c r="MO79" i="12"/>
  <c r="MQ144" i="11"/>
  <c r="MQ211" i="11" s="1"/>
  <c r="MR219" i="11" s="1"/>
  <c r="MR63" i="11" s="1"/>
  <c r="MR136" i="11" s="1"/>
  <c r="MK135" i="8"/>
  <c r="MK184" i="8" s="1"/>
  <c r="ML226" i="8" s="1"/>
  <c r="MK141" i="8"/>
  <c r="MK138" i="8"/>
  <c r="MK139" i="8"/>
  <c r="MK136" i="8"/>
  <c r="MK137" i="8"/>
  <c r="MK142" i="8"/>
  <c r="MK144" i="8" s="1"/>
  <c r="MK211" i="8" s="1"/>
  <c r="ML219" i="8" s="1"/>
  <c r="ML63" i="8" s="1"/>
  <c r="MK143" i="8"/>
  <c r="MK162" i="8" s="1"/>
  <c r="MP228" i="8" s="1"/>
  <c r="MQ200" i="11"/>
  <c r="MQ184" i="11"/>
  <c r="MR226" i="11" s="1"/>
  <c r="MQ156" i="11"/>
  <c r="MR224" i="11" s="1"/>
  <c r="MQ190" i="11"/>
  <c r="MT133" i="11"/>
  <c r="MT209" i="11" s="1"/>
  <c r="MU217" i="11" s="1"/>
  <c r="MU61" i="11" s="1"/>
  <c r="MU127" i="11" s="1"/>
  <c r="MI104" i="8"/>
  <c r="MI105" i="8"/>
  <c r="MI107" i="8"/>
  <c r="MI108" i="8"/>
  <c r="MI103" i="8"/>
  <c r="MI102" i="8"/>
  <c r="MI106" i="8"/>
  <c r="MI110" i="8"/>
  <c r="MI109" i="8"/>
  <c r="MQ107" i="11"/>
  <c r="MQ103" i="11"/>
  <c r="MQ110" i="11"/>
  <c r="MQ102" i="11"/>
  <c r="MQ109" i="11"/>
  <c r="MQ104" i="11"/>
  <c r="MQ105" i="11"/>
  <c r="MQ106" i="11"/>
  <c r="MQ108" i="11"/>
  <c r="MT121" i="11"/>
  <c r="MT118" i="11"/>
  <c r="MT119" i="11"/>
  <c r="MT114" i="11"/>
  <c r="MT116" i="11"/>
  <c r="MT117" i="11"/>
  <c r="MT120" i="11"/>
  <c r="MT113" i="11"/>
  <c r="MT188" i="11"/>
  <c r="MT192" i="11" s="1"/>
  <c r="MT154" i="11"/>
  <c r="MT182" i="11"/>
  <c r="MT198" i="11"/>
  <c r="MK190" i="8"/>
  <c r="MK200" i="8"/>
  <c r="MK156" i="8"/>
  <c r="ML224" i="8" s="1"/>
  <c r="HJ253" i="11"/>
  <c r="HJ255" i="11" s="1"/>
  <c r="HJ247" i="11" s="1"/>
  <c r="HJ249" i="11" s="1"/>
  <c r="HJ257" i="11" s="1"/>
  <c r="ML77" i="9"/>
  <c r="HH253" i="8"/>
  <c r="DB50" i="2"/>
  <c r="ML79" i="9" l="1"/>
  <c r="ML85" i="9"/>
  <c r="MK114" i="8"/>
  <c r="ML81" i="9"/>
  <c r="MK116" i="8"/>
  <c r="ML80" i="9"/>
  <c r="ML83" i="9"/>
  <c r="ML84" i="9"/>
  <c r="MK113" i="8"/>
  <c r="MG125" i="8"/>
  <c r="MG130" i="8"/>
  <c r="MG128" i="8"/>
  <c r="MG132" i="8"/>
  <c r="MG160" i="8" s="1"/>
  <c r="MG131" i="8"/>
  <c r="MG127" i="8"/>
  <c r="MG126" i="8"/>
  <c r="MG124" i="8"/>
  <c r="MG129" i="8"/>
  <c r="MO86" i="12"/>
  <c r="MO102" i="12" s="1"/>
  <c r="MP104" i="12" s="1"/>
  <c r="MP42" i="12" s="1"/>
  <c r="MK118" i="8"/>
  <c r="ML78" i="9"/>
  <c r="MK115" i="8"/>
  <c r="MK119" i="8"/>
  <c r="MK121" i="8"/>
  <c r="MK120" i="8"/>
  <c r="MR143" i="11"/>
  <c r="MR162" i="11" s="1"/>
  <c r="MW228" i="11" s="1"/>
  <c r="MR138" i="11"/>
  <c r="MI111" i="8"/>
  <c r="MI205" i="8" s="1"/>
  <c r="MJ213" i="8" s="1"/>
  <c r="MJ57" i="8" s="1"/>
  <c r="MJ103" i="8" s="1"/>
  <c r="MR140" i="11"/>
  <c r="MR144" i="11" s="1"/>
  <c r="MR211" i="11" s="1"/>
  <c r="MS219" i="11" s="1"/>
  <c r="MS63" i="11" s="1"/>
  <c r="MR141" i="11"/>
  <c r="MR135" i="11"/>
  <c r="MR184" i="11" s="1"/>
  <c r="MS226" i="11" s="1"/>
  <c r="MR139" i="11"/>
  <c r="MR137" i="11"/>
  <c r="MR142" i="11"/>
  <c r="MR230" i="11"/>
  <c r="MR232" i="11" s="1"/>
  <c r="MQ98" i="12"/>
  <c r="MQ194" i="11"/>
  <c r="MK122" i="8"/>
  <c r="MK207" i="8" s="1"/>
  <c r="ML215" i="8" s="1"/>
  <c r="ML59" i="8" s="1"/>
  <c r="MU131" i="11"/>
  <c r="MU129" i="11"/>
  <c r="MU130" i="11"/>
  <c r="MU125" i="11"/>
  <c r="MU128" i="11"/>
  <c r="MU124" i="11"/>
  <c r="MU198" i="11" s="1"/>
  <c r="MU126" i="11"/>
  <c r="MU132" i="11"/>
  <c r="MU160" i="11" s="1"/>
  <c r="MT122" i="11"/>
  <c r="MT207" i="11" s="1"/>
  <c r="MU215" i="11" s="1"/>
  <c r="MU59" i="11" s="1"/>
  <c r="MQ111" i="11"/>
  <c r="MQ205" i="11" s="1"/>
  <c r="MR213" i="11" s="1"/>
  <c r="MR57" i="11" s="1"/>
  <c r="MK194" i="8"/>
  <c r="MK98" i="9"/>
  <c r="ML139" i="8"/>
  <c r="ML143" i="8"/>
  <c r="ML162" i="8" s="1"/>
  <c r="MQ228" i="8" s="1"/>
  <c r="ML140" i="8"/>
  <c r="ML138" i="8"/>
  <c r="ML137" i="8"/>
  <c r="ML142" i="8"/>
  <c r="ML135" i="8"/>
  <c r="ML136" i="8"/>
  <c r="ML141" i="8"/>
  <c r="ML230" i="8"/>
  <c r="ML232" i="8" s="1"/>
  <c r="ML86" i="9"/>
  <c r="ML102" i="9" s="1"/>
  <c r="MM104" i="9" s="1"/>
  <c r="MM42" i="9" s="1"/>
  <c r="HJ251" i="11"/>
  <c r="HK245" i="11"/>
  <c r="HJ259" i="11"/>
  <c r="HH255" i="8"/>
  <c r="HH247" i="8" s="1"/>
  <c r="HH249" i="8" s="1"/>
  <c r="DA50" i="2"/>
  <c r="MG133" i="8" l="1"/>
  <c r="MG209" i="8" s="1"/>
  <c r="MH217" i="8" s="1"/>
  <c r="MH61" i="8" s="1"/>
  <c r="MR200" i="11"/>
  <c r="MR156" i="11"/>
  <c r="MS224" i="11" s="1"/>
  <c r="MS230" i="11" s="1"/>
  <c r="MS232" i="11" s="1"/>
  <c r="MG188" i="8"/>
  <c r="MG192" i="8" s="1"/>
  <c r="MG182" i="8"/>
  <c r="MG154" i="8"/>
  <c r="MG198" i="8"/>
  <c r="MP80" i="12"/>
  <c r="MP83" i="12"/>
  <c r="MP85" i="12"/>
  <c r="MP81" i="12"/>
  <c r="MP79" i="12"/>
  <c r="MP78" i="12"/>
  <c r="MP86" i="12" s="1"/>
  <c r="MP102" i="12" s="1"/>
  <c r="MQ104" i="12" s="1"/>
  <c r="MQ42" i="12" s="1"/>
  <c r="MP77" i="12"/>
  <c r="MP82" i="12"/>
  <c r="MP84" i="12"/>
  <c r="MJ109" i="8"/>
  <c r="MJ102" i="8"/>
  <c r="MJ105" i="8"/>
  <c r="MJ111" i="8" s="1"/>
  <c r="MJ205" i="8" s="1"/>
  <c r="MK213" i="8" s="1"/>
  <c r="MK57" i="8" s="1"/>
  <c r="MK103" i="8" s="1"/>
  <c r="MJ106" i="8"/>
  <c r="MJ108" i="8"/>
  <c r="MR190" i="11"/>
  <c r="MR194" i="11" s="1"/>
  <c r="MJ110" i="8"/>
  <c r="MJ107" i="8"/>
  <c r="MJ104" i="8"/>
  <c r="MU188" i="11"/>
  <c r="MU192" i="11" s="1"/>
  <c r="MU133" i="11"/>
  <c r="MU209" i="11" s="1"/>
  <c r="MV217" i="11" s="1"/>
  <c r="MV61" i="11" s="1"/>
  <c r="MV127" i="11" s="1"/>
  <c r="ML117" i="8"/>
  <c r="ML116" i="8"/>
  <c r="ML119" i="8"/>
  <c r="ML121" i="8"/>
  <c r="ML118" i="8"/>
  <c r="ML113" i="8"/>
  <c r="ML120" i="8"/>
  <c r="ML114" i="8"/>
  <c r="ML115" i="8"/>
  <c r="MS136" i="11"/>
  <c r="MS139" i="11"/>
  <c r="MS138" i="11"/>
  <c r="MS140" i="11"/>
  <c r="MS135" i="11"/>
  <c r="MS137" i="11"/>
  <c r="MS143" i="11"/>
  <c r="MS162" i="11" s="1"/>
  <c r="MX228" i="11" s="1"/>
  <c r="MS141" i="11"/>
  <c r="MS142" i="11"/>
  <c r="MU154" i="11"/>
  <c r="MU182" i="11"/>
  <c r="MR105" i="11"/>
  <c r="MR110" i="11"/>
  <c r="MR104" i="11"/>
  <c r="MR108" i="11"/>
  <c r="MR109" i="11"/>
  <c r="MR107" i="11"/>
  <c r="MR103" i="11"/>
  <c r="MR106" i="11"/>
  <c r="MR102" i="11"/>
  <c r="MU114" i="11"/>
  <c r="MU119" i="11"/>
  <c r="MU115" i="11"/>
  <c r="MU120" i="11"/>
  <c r="MU121" i="11"/>
  <c r="MU117" i="11"/>
  <c r="MU118" i="11"/>
  <c r="MU113" i="11"/>
  <c r="MU116" i="11"/>
  <c r="ML144" i="8"/>
  <c r="ML211" i="8" s="1"/>
  <c r="MM219" i="8" s="1"/>
  <c r="MM63" i="8" s="1"/>
  <c r="ML184" i="8"/>
  <c r="MM226" i="8" s="1"/>
  <c r="ML200" i="8"/>
  <c r="ML156" i="8"/>
  <c r="MM224" i="8" s="1"/>
  <c r="ML190" i="8"/>
  <c r="MM79" i="9"/>
  <c r="MM85" i="9"/>
  <c r="MM81" i="9"/>
  <c r="MM80" i="9"/>
  <c r="MM77" i="9"/>
  <c r="MM78" i="9"/>
  <c r="MM83" i="9"/>
  <c r="MM84" i="9"/>
  <c r="MM82" i="9"/>
  <c r="HK243" i="11"/>
  <c r="HK253" i="11"/>
  <c r="HH259" i="8"/>
  <c r="HH257" i="8"/>
  <c r="HH251" i="8"/>
  <c r="HI243" i="8" s="1"/>
  <c r="CZ50" i="2"/>
  <c r="MQ82" i="12" l="1"/>
  <c r="MQ78" i="12"/>
  <c r="MQ80" i="12"/>
  <c r="MQ81" i="12"/>
  <c r="MQ85" i="12"/>
  <c r="MR98" i="12"/>
  <c r="MQ79" i="12"/>
  <c r="MQ84" i="12"/>
  <c r="MQ77" i="12"/>
  <c r="MH132" i="8"/>
  <c r="MH160" i="8" s="1"/>
  <c r="MH130" i="8"/>
  <c r="MH126" i="8"/>
  <c r="MH128" i="8"/>
  <c r="MH124" i="8"/>
  <c r="MH125" i="8"/>
  <c r="MH129" i="8"/>
  <c r="MH131" i="8"/>
  <c r="MH127" i="8"/>
  <c r="MQ83" i="12"/>
  <c r="MV130" i="11"/>
  <c r="MK107" i="8"/>
  <c r="MK110" i="8"/>
  <c r="MK102" i="8"/>
  <c r="MV128" i="11"/>
  <c r="MV126" i="11"/>
  <c r="MK104" i="8"/>
  <c r="MS200" i="11"/>
  <c r="MS184" i="11"/>
  <c r="MT226" i="11" s="1"/>
  <c r="MS190" i="11"/>
  <c r="MS156" i="11"/>
  <c r="MT224" i="11" s="1"/>
  <c r="ML122" i="8"/>
  <c r="ML207" i="8" s="1"/>
  <c r="MM215" i="8" s="1"/>
  <c r="MM59" i="8" s="1"/>
  <c r="MV124" i="11"/>
  <c r="MK108" i="8"/>
  <c r="MV132" i="11"/>
  <c r="MV160" i="11" s="1"/>
  <c r="MV125" i="11"/>
  <c r="MK105" i="8"/>
  <c r="MS144" i="11"/>
  <c r="MS211" i="11" s="1"/>
  <c r="MT219" i="11" s="1"/>
  <c r="MT63" i="11" s="1"/>
  <c r="MV131" i="11"/>
  <c r="MK106" i="8"/>
  <c r="MV129" i="11"/>
  <c r="MK109" i="8"/>
  <c r="MR111" i="11"/>
  <c r="MR205" i="11" s="1"/>
  <c r="MS213" i="11" s="1"/>
  <c r="MS57" i="11" s="1"/>
  <c r="MU122" i="11"/>
  <c r="MU207" i="11" s="1"/>
  <c r="MV215" i="11" s="1"/>
  <c r="MV59" i="11" s="1"/>
  <c r="ML194" i="8"/>
  <c r="ML98" i="9"/>
  <c r="MM230" i="8"/>
  <c r="MM232" i="8" s="1"/>
  <c r="MM138" i="8"/>
  <c r="MM141" i="8"/>
  <c r="MM137" i="8"/>
  <c r="MM139" i="8"/>
  <c r="MM136" i="8"/>
  <c r="MM135" i="8"/>
  <c r="MM142" i="8"/>
  <c r="MM143" i="8"/>
  <c r="MM162" i="8" s="1"/>
  <c r="MR228" i="8" s="1"/>
  <c r="MM140" i="8"/>
  <c r="MM86" i="9"/>
  <c r="MM102" i="9" s="1"/>
  <c r="MN104" i="9" s="1"/>
  <c r="MN42" i="9" s="1"/>
  <c r="MN84" i="9" s="1"/>
  <c r="HK255" i="11"/>
  <c r="HK247" i="11" s="1"/>
  <c r="HK249" i="11" s="1"/>
  <c r="HK257" i="11" s="1"/>
  <c r="HI245" i="8"/>
  <c r="HI253" i="8" s="1"/>
  <c r="CY50" i="2"/>
  <c r="MQ86" i="12" l="1"/>
  <c r="MQ102" i="12" s="1"/>
  <c r="MR104" i="12" s="1"/>
  <c r="MR42" i="12" s="1"/>
  <c r="MH133" i="8"/>
  <c r="MH209" i="8" s="1"/>
  <c r="MI217" i="8" s="1"/>
  <c r="MI61" i="8" s="1"/>
  <c r="MH154" i="8"/>
  <c r="MH198" i="8"/>
  <c r="MH182" i="8"/>
  <c r="MH188" i="8"/>
  <c r="MH192" i="8" s="1"/>
  <c r="MT230" i="11"/>
  <c r="MT232" i="11" s="1"/>
  <c r="MK111" i="8"/>
  <c r="MK205" i="8" s="1"/>
  <c r="ML213" i="8" s="1"/>
  <c r="ML57" i="8" s="1"/>
  <c r="ML108" i="8" s="1"/>
  <c r="MS194" i="11"/>
  <c r="MS98" i="12"/>
  <c r="MT136" i="11"/>
  <c r="MT140" i="11"/>
  <c r="MT137" i="11"/>
  <c r="MT138" i="11"/>
  <c r="MT143" i="11"/>
  <c r="MT162" i="11" s="1"/>
  <c r="MY228" i="11" s="1"/>
  <c r="MT142" i="11"/>
  <c r="MT135" i="11"/>
  <c r="MT139" i="11"/>
  <c r="MT141" i="11"/>
  <c r="MV133" i="11"/>
  <c r="MV209" i="11" s="1"/>
  <c r="MW217" i="11" s="1"/>
  <c r="MW61" i="11" s="1"/>
  <c r="MV198" i="11"/>
  <c r="MV182" i="11"/>
  <c r="MV154" i="11"/>
  <c r="MV188" i="11"/>
  <c r="MV192" i="11" s="1"/>
  <c r="MM116" i="8"/>
  <c r="MM117" i="8"/>
  <c r="MM113" i="8"/>
  <c r="MM114" i="8"/>
  <c r="MM121" i="8"/>
  <c r="MM119" i="8"/>
  <c r="MM118" i="8"/>
  <c r="MM115" i="8"/>
  <c r="MM120" i="8"/>
  <c r="MV117" i="11"/>
  <c r="MV118" i="11"/>
  <c r="MV116" i="11"/>
  <c r="MV115" i="11"/>
  <c r="MV119" i="11"/>
  <c r="MV113" i="11"/>
  <c r="MV114" i="11"/>
  <c r="MV120" i="11"/>
  <c r="MV121" i="11"/>
  <c r="MS107" i="11"/>
  <c r="MS103" i="11"/>
  <c r="MS108" i="11"/>
  <c r="MS104" i="11"/>
  <c r="MS110" i="11"/>
  <c r="MS106" i="11"/>
  <c r="MS102" i="11"/>
  <c r="MS109" i="11"/>
  <c r="MS105" i="11"/>
  <c r="MM144" i="8"/>
  <c r="MM211" i="8" s="1"/>
  <c r="MN219" i="8" s="1"/>
  <c r="MN63" i="8" s="1"/>
  <c r="MN138" i="8" s="1"/>
  <c r="MM184" i="8"/>
  <c r="MN226" i="8" s="1"/>
  <c r="MM200" i="8"/>
  <c r="MM156" i="8"/>
  <c r="MN224" i="8" s="1"/>
  <c r="MM190" i="8"/>
  <c r="MN83" i="9"/>
  <c r="MN85" i="9"/>
  <c r="MN81" i="9"/>
  <c r="MN78" i="9"/>
  <c r="MN80" i="9"/>
  <c r="MN82" i="9"/>
  <c r="MN77" i="9"/>
  <c r="MN79" i="9"/>
  <c r="HK251" i="11"/>
  <c r="HL243" i="11" s="1"/>
  <c r="HK259" i="11"/>
  <c r="HL245" i="11"/>
  <c r="HI255" i="8"/>
  <c r="HI247" i="8" s="1"/>
  <c r="HI249" i="8" s="1"/>
  <c r="CX50" i="2"/>
  <c r="MI128" i="8" l="1"/>
  <c r="MI127" i="8"/>
  <c r="MI126" i="8"/>
  <c r="MI131" i="8"/>
  <c r="MI132" i="8"/>
  <c r="MI160" i="8" s="1"/>
  <c r="MI129" i="8"/>
  <c r="MI124" i="8"/>
  <c r="MI130" i="8"/>
  <c r="MI125" i="8"/>
  <c r="MR81" i="12"/>
  <c r="MR82" i="12"/>
  <c r="MR80" i="12"/>
  <c r="MR85" i="12"/>
  <c r="MR84" i="12"/>
  <c r="MR83" i="12"/>
  <c r="MR79" i="12"/>
  <c r="MR77" i="12"/>
  <c r="MR78" i="12"/>
  <c r="MR86" i="12" s="1"/>
  <c r="MR102" i="12" s="1"/>
  <c r="MS104" i="12" s="1"/>
  <c r="MS42" i="12" s="1"/>
  <c r="MS83" i="12" s="1"/>
  <c r="ML103" i="8"/>
  <c r="ML107" i="8"/>
  <c r="ML110" i="8"/>
  <c r="ML104" i="8"/>
  <c r="ML109" i="8"/>
  <c r="ML106" i="8"/>
  <c r="ML105" i="8"/>
  <c r="ML102" i="8"/>
  <c r="MW127" i="11"/>
  <c r="MW128" i="11"/>
  <c r="MW124" i="11"/>
  <c r="MW126" i="11"/>
  <c r="MW132" i="11"/>
  <c r="MW160" i="11" s="1"/>
  <c r="MW125" i="11"/>
  <c r="MW131" i="11"/>
  <c r="MW130" i="11"/>
  <c r="MW129" i="11"/>
  <c r="MT190" i="11"/>
  <c r="MT184" i="11"/>
  <c r="MU226" i="11" s="1"/>
  <c r="MT200" i="11"/>
  <c r="MT156" i="11"/>
  <c r="MU224" i="11" s="1"/>
  <c r="MT144" i="11"/>
  <c r="MT211" i="11" s="1"/>
  <c r="MU219" i="11" s="1"/>
  <c r="MU63" i="11" s="1"/>
  <c r="MM122" i="8"/>
  <c r="MM207" i="8" s="1"/>
  <c r="MN215" i="8" s="1"/>
  <c r="MN59" i="8" s="1"/>
  <c r="MV122" i="11"/>
  <c r="MV207" i="11" s="1"/>
  <c r="MW215" i="11" s="1"/>
  <c r="MW59" i="11" s="1"/>
  <c r="MS111" i="11"/>
  <c r="MS205" i="11" s="1"/>
  <c r="MT213" i="11" s="1"/>
  <c r="MT57" i="11" s="1"/>
  <c r="MN135" i="8"/>
  <c r="MN184" i="8" s="1"/>
  <c r="MO226" i="8" s="1"/>
  <c r="MN142" i="8"/>
  <c r="MN137" i="8"/>
  <c r="MN140" i="8"/>
  <c r="MN136" i="8"/>
  <c r="MN143" i="8"/>
  <c r="MN162" i="8" s="1"/>
  <c r="MS228" i="8" s="1"/>
  <c r="MN139" i="8"/>
  <c r="MN141" i="8"/>
  <c r="MN230" i="8"/>
  <c r="MN232" i="8" s="1"/>
  <c r="MM194" i="8"/>
  <c r="MM98" i="9"/>
  <c r="MN86" i="9"/>
  <c r="MN102" i="9" s="1"/>
  <c r="MO104" i="9" s="1"/>
  <c r="MO42" i="9" s="1"/>
  <c r="MO78" i="9" s="1"/>
  <c r="HL253" i="11"/>
  <c r="HL255" i="11" s="1"/>
  <c r="HL247" i="11" s="1"/>
  <c r="HL249" i="11" s="1"/>
  <c r="HL257" i="11" s="1"/>
  <c r="HI257" i="8"/>
  <c r="HI251" i="8"/>
  <c r="HI259" i="8"/>
  <c r="CW50" i="2"/>
  <c r="MS84" i="12" l="1"/>
  <c r="MS78" i="12"/>
  <c r="MS80" i="12"/>
  <c r="MI182" i="8"/>
  <c r="MI198" i="8"/>
  <c r="MI188" i="8"/>
  <c r="MI192" i="8" s="1"/>
  <c r="MI154" i="8"/>
  <c r="MS85" i="12"/>
  <c r="MS82" i="12"/>
  <c r="MS77" i="12"/>
  <c r="MS79" i="12"/>
  <c r="MS81" i="12"/>
  <c r="MI133" i="8"/>
  <c r="MI209" i="8" s="1"/>
  <c r="MJ217" i="8" s="1"/>
  <c r="MJ61" i="8" s="1"/>
  <c r="ML111" i="8"/>
  <c r="ML205" i="8" s="1"/>
  <c r="MM213" i="8" s="1"/>
  <c r="MM57" i="8" s="1"/>
  <c r="MT98" i="12"/>
  <c r="MT194" i="11"/>
  <c r="MW133" i="11"/>
  <c r="MW209" i="11" s="1"/>
  <c r="MX217" i="11" s="1"/>
  <c r="MX61" i="11" s="1"/>
  <c r="MN119" i="8"/>
  <c r="MN113" i="8"/>
  <c r="MN115" i="8"/>
  <c r="MN117" i="8"/>
  <c r="MN114" i="8"/>
  <c r="MN116" i="8"/>
  <c r="MN118" i="8"/>
  <c r="MN120" i="8"/>
  <c r="MN121" i="8"/>
  <c r="MW188" i="11"/>
  <c r="MW192" i="11" s="1"/>
  <c r="MW182" i="11"/>
  <c r="MW198" i="11"/>
  <c r="MW154" i="11"/>
  <c r="MU143" i="11"/>
  <c r="MU162" i="11" s="1"/>
  <c r="MZ228" i="11" s="1"/>
  <c r="MU140" i="11"/>
  <c r="MU141" i="11"/>
  <c r="MU135" i="11"/>
  <c r="MU139" i="11"/>
  <c r="MU137" i="11"/>
  <c r="MU138" i="11"/>
  <c r="MU142" i="11"/>
  <c r="MU136" i="11"/>
  <c r="MU230" i="11"/>
  <c r="MU232" i="11" s="1"/>
  <c r="MW116" i="11"/>
  <c r="MW120" i="11"/>
  <c r="MW121" i="11"/>
  <c r="MW113" i="11"/>
  <c r="MW114" i="11"/>
  <c r="MW119" i="11"/>
  <c r="MW118" i="11"/>
  <c r="MW117" i="11"/>
  <c r="MW115" i="11"/>
  <c r="MT105" i="11"/>
  <c r="MT110" i="11"/>
  <c r="MT102" i="11"/>
  <c r="MT109" i="11"/>
  <c r="MT104" i="11"/>
  <c r="MT106" i="11"/>
  <c r="MT107" i="11"/>
  <c r="MT103" i="11"/>
  <c r="MT108" i="11"/>
  <c r="MN156" i="8"/>
  <c r="MO224" i="8" s="1"/>
  <c r="MO230" i="8" s="1"/>
  <c r="MO232" i="8" s="1"/>
  <c r="MN144" i="8"/>
  <c r="MN211" i="8" s="1"/>
  <c r="MO219" i="8" s="1"/>
  <c r="MO63" i="8" s="1"/>
  <c r="MO143" i="8" s="1"/>
  <c r="MO162" i="8" s="1"/>
  <c r="MT228" i="8" s="1"/>
  <c r="MN190" i="8"/>
  <c r="MN98" i="9" s="1"/>
  <c r="MN200" i="8"/>
  <c r="MO80" i="9"/>
  <c r="MO81" i="9"/>
  <c r="MO84" i="9"/>
  <c r="MO85" i="9"/>
  <c r="MO79" i="9"/>
  <c r="MO82" i="9"/>
  <c r="MO83" i="9"/>
  <c r="MO77" i="9"/>
  <c r="HL259" i="11"/>
  <c r="HM245" i="11"/>
  <c r="HL251" i="11"/>
  <c r="HJ245" i="8"/>
  <c r="HJ253" i="8" s="1"/>
  <c r="HJ243" i="8"/>
  <c r="CV50" i="2"/>
  <c r="MJ125" i="8" l="1"/>
  <c r="MJ129" i="8"/>
  <c r="MJ131" i="8"/>
  <c r="MJ132" i="8"/>
  <c r="MJ160" i="8" s="1"/>
  <c r="MJ124" i="8"/>
  <c r="MJ128" i="8"/>
  <c r="MJ130" i="8"/>
  <c r="MJ126" i="8"/>
  <c r="MJ127" i="8"/>
  <c r="MS86" i="12"/>
  <c r="MS102" i="12" s="1"/>
  <c r="MT104" i="12" s="1"/>
  <c r="MT42" i="12" s="1"/>
  <c r="MU144" i="11"/>
  <c r="MU211" i="11" s="1"/>
  <c r="MV219" i="11" s="1"/>
  <c r="MV63" i="11" s="1"/>
  <c r="MV140" i="11" s="1"/>
  <c r="MM109" i="8"/>
  <c r="MM106" i="8"/>
  <c r="MM105" i="8"/>
  <c r="MM102" i="8"/>
  <c r="MM103" i="8"/>
  <c r="MM104" i="8"/>
  <c r="MM110" i="8"/>
  <c r="MM107" i="8"/>
  <c r="MM108" i="8"/>
  <c r="MX131" i="11"/>
  <c r="MX127" i="11"/>
  <c r="MX130" i="11"/>
  <c r="MX129" i="11"/>
  <c r="MX124" i="11"/>
  <c r="MX126" i="11"/>
  <c r="MX125" i="11"/>
  <c r="MX132" i="11"/>
  <c r="MX160" i="11" s="1"/>
  <c r="MX128" i="11"/>
  <c r="MU190" i="11"/>
  <c r="MU200" i="11"/>
  <c r="MU184" i="11"/>
  <c r="MV226" i="11" s="1"/>
  <c r="MU156" i="11"/>
  <c r="MV224" i="11" s="1"/>
  <c r="MN122" i="8"/>
  <c r="MN207" i="8" s="1"/>
  <c r="MO215" i="8" s="1"/>
  <c r="MO59" i="8" s="1"/>
  <c r="MT111" i="11"/>
  <c r="MT205" i="11" s="1"/>
  <c r="MU213" i="11" s="1"/>
  <c r="MU57" i="11" s="1"/>
  <c r="MU110" i="11" s="1"/>
  <c r="MW122" i="11"/>
  <c r="MW207" i="11" s="1"/>
  <c r="MX215" i="11" s="1"/>
  <c r="MX59" i="11" s="1"/>
  <c r="MN194" i="8"/>
  <c r="MO140" i="8"/>
  <c r="MO141" i="8"/>
  <c r="MO135" i="8"/>
  <c r="MO200" i="8" s="1"/>
  <c r="MO139" i="8"/>
  <c r="MO142" i="8"/>
  <c r="MO138" i="8"/>
  <c r="MO137" i="8"/>
  <c r="MO136" i="8"/>
  <c r="MO86" i="9"/>
  <c r="MO102" i="9" s="1"/>
  <c r="MP104" i="9" s="1"/>
  <c r="MP42" i="9" s="1"/>
  <c r="MP84" i="9" s="1"/>
  <c r="HM243" i="11"/>
  <c r="HM253" i="11"/>
  <c r="HJ255" i="8"/>
  <c r="HJ247" i="8" s="1"/>
  <c r="HJ249" i="8" s="1"/>
  <c r="HJ257" i="8" s="1"/>
  <c r="CU50" i="2"/>
  <c r="MJ133" i="8" l="1"/>
  <c r="MJ209" i="8" s="1"/>
  <c r="MK217" i="8" s="1"/>
  <c r="MK61" i="8" s="1"/>
  <c r="MT85" i="12"/>
  <c r="MT82" i="12"/>
  <c r="MT78" i="12"/>
  <c r="MT83" i="12"/>
  <c r="MT77" i="12"/>
  <c r="MT79" i="12"/>
  <c r="MT80" i="12"/>
  <c r="MT81" i="12"/>
  <c r="MT84" i="12"/>
  <c r="MJ154" i="8"/>
  <c r="MJ188" i="8"/>
  <c r="MJ192" i="8" s="1"/>
  <c r="MJ198" i="8"/>
  <c r="MJ182" i="8"/>
  <c r="MV136" i="11"/>
  <c r="MV141" i="11"/>
  <c r="MV143" i="11"/>
  <c r="MV162" i="11" s="1"/>
  <c r="NA228" i="11" s="1"/>
  <c r="MV137" i="11"/>
  <c r="MV138" i="11"/>
  <c r="MV142" i="11"/>
  <c r="MV135" i="11"/>
  <c r="MV200" i="11" s="1"/>
  <c r="MV139" i="11"/>
  <c r="MM111" i="8"/>
  <c r="MM205" i="8" s="1"/>
  <c r="MN213" i="8" s="1"/>
  <c r="MN57" i="8" s="1"/>
  <c r="MV144" i="11"/>
  <c r="MV211" i="11" s="1"/>
  <c r="MW219" i="11" s="1"/>
  <c r="MW63" i="11" s="1"/>
  <c r="MO117" i="8"/>
  <c r="MO120" i="8"/>
  <c r="MO115" i="8"/>
  <c r="MO113" i="8"/>
  <c r="MO119" i="8"/>
  <c r="MO114" i="8"/>
  <c r="MO121" i="8"/>
  <c r="MO118" i="8"/>
  <c r="MO116" i="8"/>
  <c r="MV230" i="11"/>
  <c r="MV232" i="11" s="1"/>
  <c r="MX133" i="11"/>
  <c r="MX209" i="11" s="1"/>
  <c r="MY217" i="11" s="1"/>
  <c r="MY61" i="11" s="1"/>
  <c r="MX198" i="11"/>
  <c r="MX182" i="11"/>
  <c r="MX188" i="11"/>
  <c r="MX192" i="11" s="1"/>
  <c r="MX154" i="11"/>
  <c r="MU98" i="12"/>
  <c r="MU194" i="11"/>
  <c r="MV190" i="11"/>
  <c r="MU109" i="11"/>
  <c r="MU107" i="11"/>
  <c r="MU102" i="11"/>
  <c r="MU104" i="11"/>
  <c r="MU103" i="11"/>
  <c r="MU105" i="11"/>
  <c r="MU106" i="11"/>
  <c r="MU108" i="11"/>
  <c r="MX114" i="11"/>
  <c r="MX119" i="11"/>
  <c r="MX120" i="11"/>
  <c r="MX121" i="11"/>
  <c r="MX118" i="11"/>
  <c r="MX116" i="11"/>
  <c r="MX115" i="11"/>
  <c r="MX113" i="11"/>
  <c r="MX117" i="11"/>
  <c r="MO184" i="8"/>
  <c r="MP226" i="8" s="1"/>
  <c r="MO156" i="8"/>
  <c r="MP224" i="8" s="1"/>
  <c r="MO190" i="8"/>
  <c r="MO98" i="9" s="1"/>
  <c r="MO144" i="8"/>
  <c r="MO211" i="8" s="1"/>
  <c r="MP219" i="8" s="1"/>
  <c r="MP63" i="8" s="1"/>
  <c r="MP136" i="8" s="1"/>
  <c r="MP77" i="9"/>
  <c r="MP85" i="9"/>
  <c r="MP79" i="9"/>
  <c r="MP81" i="9"/>
  <c r="MP78" i="9"/>
  <c r="MP82" i="9"/>
  <c r="MP83" i="9"/>
  <c r="MP80" i="9"/>
  <c r="HM255" i="11"/>
  <c r="HM247" i="11" s="1"/>
  <c r="HM249" i="11" s="1"/>
  <c r="HM257" i="11" s="1"/>
  <c r="HJ251" i="8"/>
  <c r="HJ259" i="8"/>
  <c r="HK245" i="8"/>
  <c r="CT50" i="2"/>
  <c r="MK128" i="8" l="1"/>
  <c r="MK127" i="8"/>
  <c r="MK130" i="8"/>
  <c r="MK126" i="8"/>
  <c r="MK132" i="8"/>
  <c r="MK160" i="8" s="1"/>
  <c r="MK125" i="8"/>
  <c r="MK124" i="8"/>
  <c r="MK131" i="8"/>
  <c r="MK129" i="8"/>
  <c r="MV156" i="11"/>
  <c r="MW224" i="11" s="1"/>
  <c r="MT86" i="12"/>
  <c r="MT102" i="12" s="1"/>
  <c r="MU104" i="12" s="1"/>
  <c r="MU42" i="12" s="1"/>
  <c r="MV184" i="11"/>
  <c r="MW226" i="11" s="1"/>
  <c r="MW230" i="11" s="1"/>
  <c r="MW232" i="11" s="1"/>
  <c r="MN108" i="8"/>
  <c r="MN109" i="8"/>
  <c r="MN106" i="8"/>
  <c r="MN107" i="8"/>
  <c r="MN110" i="8"/>
  <c r="MN105" i="8"/>
  <c r="MN103" i="8"/>
  <c r="MN111" i="8" s="1"/>
  <c r="MN205" i="8" s="1"/>
  <c r="MO213" i="8" s="1"/>
  <c r="MO57" i="8" s="1"/>
  <c r="MO108" i="8" s="1"/>
  <c r="MN102" i="8"/>
  <c r="MN104" i="8"/>
  <c r="MO122" i="8"/>
  <c r="MO207" i="8" s="1"/>
  <c r="MP215" i="8" s="1"/>
  <c r="MP59" i="8" s="1"/>
  <c r="MV194" i="11"/>
  <c r="MV98" i="12"/>
  <c r="MW143" i="11"/>
  <c r="MW162" i="11" s="1"/>
  <c r="NB228" i="11" s="1"/>
  <c r="MW137" i="11"/>
  <c r="MW142" i="11"/>
  <c r="MW135" i="11"/>
  <c r="MW141" i="11"/>
  <c r="MW139" i="11"/>
  <c r="MW138" i="11"/>
  <c r="MW140" i="11"/>
  <c r="MW136" i="11"/>
  <c r="MY129" i="11"/>
  <c r="MY128" i="11"/>
  <c r="MY131" i="11"/>
  <c r="MY127" i="11"/>
  <c r="MY126" i="11"/>
  <c r="MY130" i="11"/>
  <c r="MY124" i="11"/>
  <c r="MY125" i="11"/>
  <c r="MY132" i="11"/>
  <c r="MY160" i="11" s="1"/>
  <c r="MO194" i="8"/>
  <c r="MU111" i="11"/>
  <c r="MU205" i="11" s="1"/>
  <c r="MV213" i="11" s="1"/>
  <c r="MV57" i="11" s="1"/>
  <c r="MP230" i="8"/>
  <c r="MP232" i="8" s="1"/>
  <c r="MX122" i="11"/>
  <c r="MX207" i="11" s="1"/>
  <c r="MY215" i="11" s="1"/>
  <c r="MY59" i="11" s="1"/>
  <c r="MP138" i="8"/>
  <c r="MP139" i="8"/>
  <c r="MP143" i="8"/>
  <c r="MP162" i="8" s="1"/>
  <c r="MU228" i="8" s="1"/>
  <c r="MP141" i="8"/>
  <c r="MP142" i="8"/>
  <c r="MP137" i="8"/>
  <c r="MP140" i="8"/>
  <c r="MP135" i="8"/>
  <c r="MP86" i="9"/>
  <c r="MP102" i="9" s="1"/>
  <c r="MQ104" i="9" s="1"/>
  <c r="MQ42" i="9" s="1"/>
  <c r="MQ79" i="9" s="1"/>
  <c r="HM251" i="11"/>
  <c r="HN245" i="11"/>
  <c r="HM259" i="11"/>
  <c r="HK243" i="8"/>
  <c r="HK253" i="8"/>
  <c r="CS50" i="2"/>
  <c r="MU83" i="12" l="1"/>
  <c r="MU77" i="12"/>
  <c r="MU80" i="12"/>
  <c r="MU85" i="12"/>
  <c r="MU81" i="12"/>
  <c r="MU82" i="12"/>
  <c r="MU78" i="12"/>
  <c r="MU79" i="12"/>
  <c r="MU84" i="12"/>
  <c r="MK188" i="8"/>
  <c r="MK192" i="8" s="1"/>
  <c r="MK154" i="8"/>
  <c r="MK198" i="8"/>
  <c r="MK182" i="8"/>
  <c r="MK133" i="8"/>
  <c r="MK209" i="8" s="1"/>
  <c r="ML217" i="8" s="1"/>
  <c r="ML61" i="8" s="1"/>
  <c r="MO102" i="8"/>
  <c r="MO106" i="8"/>
  <c r="MO103" i="8"/>
  <c r="MO104" i="8"/>
  <c r="MO107" i="8"/>
  <c r="MO109" i="8"/>
  <c r="MO110" i="8"/>
  <c r="MO105" i="8"/>
  <c r="MY133" i="11"/>
  <c r="MY209" i="11" s="1"/>
  <c r="MZ217" i="11" s="1"/>
  <c r="MZ61" i="11" s="1"/>
  <c r="MW144" i="11"/>
  <c r="MW211" i="11" s="1"/>
  <c r="MX219" i="11" s="1"/>
  <c r="MX63" i="11" s="1"/>
  <c r="MY182" i="11"/>
  <c r="MY154" i="11"/>
  <c r="MY198" i="11"/>
  <c r="MY188" i="11"/>
  <c r="MY192" i="11" s="1"/>
  <c r="MW156" i="11"/>
  <c r="MX224" i="11" s="1"/>
  <c r="MW190" i="11"/>
  <c r="MW184" i="11"/>
  <c r="MX226" i="11" s="1"/>
  <c r="MW200" i="11"/>
  <c r="MP113" i="8"/>
  <c r="MP117" i="8"/>
  <c r="MP116" i="8"/>
  <c r="MP120" i="8"/>
  <c r="MP118" i="8"/>
  <c r="MP119" i="8"/>
  <c r="MP121" i="8"/>
  <c r="MP114" i="8"/>
  <c r="MP115" i="8"/>
  <c r="MV106" i="11"/>
  <c r="MV107" i="11"/>
  <c r="MV104" i="11"/>
  <c r="MV110" i="11"/>
  <c r="MV108" i="11"/>
  <c r="MV109" i="11"/>
  <c r="MV102" i="11"/>
  <c r="MV103" i="11"/>
  <c r="MV105" i="11"/>
  <c r="MY114" i="11"/>
  <c r="MY118" i="11"/>
  <c r="MY113" i="11"/>
  <c r="MY116" i="11"/>
  <c r="MY117" i="11"/>
  <c r="MY119" i="11"/>
  <c r="MY120" i="11"/>
  <c r="MY115" i="11"/>
  <c r="MY121" i="11"/>
  <c r="MP144" i="8"/>
  <c r="MP211" i="8" s="1"/>
  <c r="MQ219" i="8" s="1"/>
  <c r="MQ63" i="8" s="1"/>
  <c r="MQ139" i="8" s="1"/>
  <c r="MP184" i="8"/>
  <c r="MQ226" i="8" s="1"/>
  <c r="MP190" i="8"/>
  <c r="MP156" i="8"/>
  <c r="MQ224" i="8" s="1"/>
  <c r="MP200" i="8"/>
  <c r="MQ77" i="9"/>
  <c r="MQ78" i="9"/>
  <c r="MQ84" i="9"/>
  <c r="MQ82" i="9"/>
  <c r="MQ80" i="9"/>
  <c r="MQ81" i="9"/>
  <c r="MQ83" i="9"/>
  <c r="MQ85" i="9"/>
  <c r="HN243" i="11"/>
  <c r="HN253" i="11"/>
  <c r="HK255" i="8"/>
  <c r="HK247" i="8" s="1"/>
  <c r="HK249" i="8" s="1"/>
  <c r="HK257" i="8" s="1"/>
  <c r="CR50" i="2"/>
  <c r="ML125" i="8" l="1"/>
  <c r="ML127" i="8"/>
  <c r="ML126" i="8"/>
  <c r="ML132" i="8"/>
  <c r="ML160" i="8" s="1"/>
  <c r="ML128" i="8"/>
  <c r="ML131" i="8"/>
  <c r="ML130" i="8"/>
  <c r="ML129" i="8"/>
  <c r="ML124" i="8"/>
  <c r="MU86" i="12"/>
  <c r="MU102" i="12" s="1"/>
  <c r="MV104" i="12" s="1"/>
  <c r="MV42" i="12" s="1"/>
  <c r="MO111" i="8"/>
  <c r="MO205" i="8" s="1"/>
  <c r="MP213" i="8" s="1"/>
  <c r="MP57" i="8" s="1"/>
  <c r="MX140" i="11"/>
  <c r="MX139" i="11"/>
  <c r="MX143" i="11"/>
  <c r="MX162" i="11" s="1"/>
  <c r="NC228" i="11" s="1"/>
  <c r="MX142" i="11"/>
  <c r="MX141" i="11"/>
  <c r="MX138" i="11"/>
  <c r="MX137" i="11"/>
  <c r="MX136" i="11"/>
  <c r="MX144" i="11" s="1"/>
  <c r="MX211" i="11" s="1"/>
  <c r="MY219" i="11" s="1"/>
  <c r="MY63" i="11" s="1"/>
  <c r="MY143" i="11" s="1"/>
  <c r="MY162" i="11" s="1"/>
  <c r="ND228" i="11" s="1"/>
  <c r="MX135" i="11"/>
  <c r="MZ125" i="11"/>
  <c r="MZ126" i="11"/>
  <c r="MZ127" i="11"/>
  <c r="MZ128" i="11"/>
  <c r="MZ129" i="11"/>
  <c r="MZ132" i="11"/>
  <c r="MZ160" i="11" s="1"/>
  <c r="MZ130" i="11"/>
  <c r="MZ131" i="11"/>
  <c r="MZ124" i="11"/>
  <c r="MW98" i="12"/>
  <c r="MW194" i="11"/>
  <c r="MX230" i="11"/>
  <c r="MX232" i="11" s="1"/>
  <c r="MP122" i="8"/>
  <c r="MP207" i="8" s="1"/>
  <c r="MQ215" i="8" s="1"/>
  <c r="MQ59" i="8" s="1"/>
  <c r="MV111" i="11"/>
  <c r="MV205" i="11" s="1"/>
  <c r="MW213" i="11" s="1"/>
  <c r="MW57" i="11" s="1"/>
  <c r="MY122" i="11"/>
  <c r="MY207" i="11" s="1"/>
  <c r="MZ215" i="11" s="1"/>
  <c r="MZ59" i="11" s="1"/>
  <c r="MQ137" i="8"/>
  <c r="MQ138" i="8"/>
  <c r="MQ141" i="8"/>
  <c r="MQ136" i="8"/>
  <c r="MQ135" i="8"/>
  <c r="MQ200" i="8" s="1"/>
  <c r="MQ140" i="8"/>
  <c r="MQ143" i="8"/>
  <c r="MQ162" i="8" s="1"/>
  <c r="MV228" i="8" s="1"/>
  <c r="MQ142" i="8"/>
  <c r="MP98" i="9"/>
  <c r="MP194" i="8"/>
  <c r="MQ230" i="8"/>
  <c r="MQ232" i="8" s="1"/>
  <c r="MQ86" i="9"/>
  <c r="MQ102" i="9" s="1"/>
  <c r="MR104" i="9" s="1"/>
  <c r="MR42" i="9" s="1"/>
  <c r="MR79" i="9" s="1"/>
  <c r="HN255" i="11"/>
  <c r="HN247" i="11" s="1"/>
  <c r="HN249" i="11" s="1"/>
  <c r="HN257" i="11" s="1"/>
  <c r="HO245" i="11" s="1"/>
  <c r="HK259" i="8"/>
  <c r="HL245" i="8"/>
  <c r="HK251" i="8"/>
  <c r="HL243" i="8" s="1"/>
  <c r="CQ50" i="2"/>
  <c r="MV79" i="12" l="1"/>
  <c r="MV77" i="12"/>
  <c r="MV78" i="12"/>
  <c r="MV81" i="12"/>
  <c r="MV84" i="12"/>
  <c r="MV85" i="12"/>
  <c r="MV82" i="12"/>
  <c r="MV80" i="12"/>
  <c r="MV83" i="12"/>
  <c r="ML133" i="8"/>
  <c r="ML209" i="8" s="1"/>
  <c r="MM217" i="8" s="1"/>
  <c r="MM61" i="8" s="1"/>
  <c r="ML182" i="8"/>
  <c r="ML154" i="8"/>
  <c r="ML188" i="8"/>
  <c r="ML192" i="8" s="1"/>
  <c r="ML198" i="8"/>
  <c r="MZ133" i="11"/>
  <c r="MZ209" i="11" s="1"/>
  <c r="NA217" i="11" s="1"/>
  <c r="NA61" i="11" s="1"/>
  <c r="NA128" i="11" s="1"/>
  <c r="MP102" i="8"/>
  <c r="MP110" i="8"/>
  <c r="MP103" i="8"/>
  <c r="MP108" i="8"/>
  <c r="MP107" i="8"/>
  <c r="MP109" i="8"/>
  <c r="MP104" i="8"/>
  <c r="MP105" i="8"/>
  <c r="MP106" i="8"/>
  <c r="MY140" i="11"/>
  <c r="MY142" i="11"/>
  <c r="MZ182" i="11"/>
  <c r="MZ154" i="11"/>
  <c r="MZ188" i="11"/>
  <c r="MZ192" i="11" s="1"/>
  <c r="MZ198" i="11"/>
  <c r="MX190" i="11"/>
  <c r="MX184" i="11"/>
  <c r="MY226" i="11" s="1"/>
  <c r="MX156" i="11"/>
  <c r="MY224" i="11" s="1"/>
  <c r="MX200" i="11"/>
  <c r="MY139" i="11"/>
  <c r="MY138" i="11"/>
  <c r="MY135" i="11"/>
  <c r="MY141" i="11"/>
  <c r="MQ121" i="8"/>
  <c r="MQ114" i="8"/>
  <c r="MQ118" i="8"/>
  <c r="MQ117" i="8"/>
  <c r="MQ119" i="8"/>
  <c r="MQ113" i="8"/>
  <c r="MQ116" i="8"/>
  <c r="MQ120" i="8"/>
  <c r="MQ115" i="8"/>
  <c r="MY137" i="11"/>
  <c r="MY136" i="11"/>
  <c r="MW106" i="11"/>
  <c r="MW104" i="11"/>
  <c r="MW103" i="11"/>
  <c r="MW110" i="11"/>
  <c r="MW108" i="11"/>
  <c r="MW109" i="11"/>
  <c r="MW107" i="11"/>
  <c r="MW102" i="11"/>
  <c r="MW105" i="11"/>
  <c r="MZ114" i="11"/>
  <c r="MZ117" i="11"/>
  <c r="MZ121" i="11"/>
  <c r="MZ115" i="11"/>
  <c r="MZ120" i="11"/>
  <c r="MZ118" i="11"/>
  <c r="MZ116" i="11"/>
  <c r="MZ113" i="11"/>
  <c r="MZ119" i="11"/>
  <c r="MQ156" i="8"/>
  <c r="MR224" i="8" s="1"/>
  <c r="MQ144" i="8"/>
  <c r="MQ211" i="8" s="1"/>
  <c r="MR219" i="8" s="1"/>
  <c r="MR63" i="8" s="1"/>
  <c r="MQ190" i="8"/>
  <c r="MQ194" i="8" s="1"/>
  <c r="MQ184" i="8"/>
  <c r="MR226" i="8" s="1"/>
  <c r="MR230" i="8" s="1"/>
  <c r="MR232" i="8" s="1"/>
  <c r="MR77" i="9"/>
  <c r="MR80" i="9"/>
  <c r="MR83" i="9"/>
  <c r="MR85" i="9"/>
  <c r="MR81" i="9"/>
  <c r="MR78" i="9"/>
  <c r="MR82" i="9"/>
  <c r="MR84" i="9"/>
  <c r="HN251" i="11"/>
  <c r="HN259" i="11"/>
  <c r="HL253" i="8"/>
  <c r="CP50" i="2"/>
  <c r="MV86" i="12" l="1"/>
  <c r="MV102" i="12" s="1"/>
  <c r="MW104" i="12" s="1"/>
  <c r="MW42" i="12" s="1"/>
  <c r="MM132" i="8"/>
  <c r="MM160" i="8" s="1"/>
  <c r="MM127" i="8"/>
  <c r="MM125" i="8"/>
  <c r="MM126" i="8"/>
  <c r="MM124" i="8"/>
  <c r="MM131" i="8"/>
  <c r="MM130" i="8"/>
  <c r="MM128" i="8"/>
  <c r="MM129" i="8"/>
  <c r="NA131" i="11"/>
  <c r="MP111" i="8"/>
  <c r="MP205" i="8" s="1"/>
  <c r="MQ213" i="8" s="1"/>
  <c r="MQ57" i="8" s="1"/>
  <c r="NA132" i="11"/>
  <c r="NA160" i="11" s="1"/>
  <c r="NA129" i="11"/>
  <c r="NA126" i="11"/>
  <c r="NA124" i="11"/>
  <c r="NA198" i="11" s="1"/>
  <c r="NA125" i="11"/>
  <c r="NA130" i="11"/>
  <c r="NA127" i="11"/>
  <c r="MY184" i="11"/>
  <c r="MZ226" i="11" s="1"/>
  <c r="MY190" i="11"/>
  <c r="MY200" i="11"/>
  <c r="MY156" i="11"/>
  <c r="MZ224" i="11" s="1"/>
  <c r="MY144" i="11"/>
  <c r="MY211" i="11" s="1"/>
  <c r="MZ219" i="11" s="1"/>
  <c r="MZ63" i="11" s="1"/>
  <c r="MQ122" i="8"/>
  <c r="MQ207" i="8" s="1"/>
  <c r="MR215" i="8" s="1"/>
  <c r="MR59" i="8" s="1"/>
  <c r="MW111" i="11"/>
  <c r="MW205" i="11" s="1"/>
  <c r="MX213" i="11" s="1"/>
  <c r="MX57" i="11" s="1"/>
  <c r="MX102" i="11" s="1"/>
  <c r="NA188" i="11"/>
  <c r="NA192" i="11" s="1"/>
  <c r="NA182" i="11"/>
  <c r="MY230" i="11"/>
  <c r="MY232" i="11" s="1"/>
  <c r="MX194" i="11"/>
  <c r="MX98" i="12"/>
  <c r="MZ122" i="11"/>
  <c r="MZ207" i="11" s="1"/>
  <c r="NA215" i="11" s="1"/>
  <c r="NA59" i="11" s="1"/>
  <c r="MR86" i="9"/>
  <c r="MR102" i="9" s="1"/>
  <c r="MS104" i="9" s="1"/>
  <c r="MS42" i="9" s="1"/>
  <c r="MS84" i="9" s="1"/>
  <c r="MQ98" i="9"/>
  <c r="MR136" i="8"/>
  <c r="MR137" i="8"/>
  <c r="MR143" i="8"/>
  <c r="MR162" i="8" s="1"/>
  <c r="MW228" i="8" s="1"/>
  <c r="MR140" i="8"/>
  <c r="MR142" i="8"/>
  <c r="MR141" i="8"/>
  <c r="MR138" i="8"/>
  <c r="MR139" i="8"/>
  <c r="MR135" i="8"/>
  <c r="HO243" i="11"/>
  <c r="HO253" i="11"/>
  <c r="HL255" i="8"/>
  <c r="HL247" i="8" s="1"/>
  <c r="HL249" i="8" s="1"/>
  <c r="CO50" i="2"/>
  <c r="NA133" i="11" l="1"/>
  <c r="NA209" i="11" s="1"/>
  <c r="NB217" i="11" s="1"/>
  <c r="NB61" i="11" s="1"/>
  <c r="NB127" i="11" s="1"/>
  <c r="MW77" i="12"/>
  <c r="MW80" i="12"/>
  <c r="MW83" i="12"/>
  <c r="MW84" i="12"/>
  <c r="MW82" i="12"/>
  <c r="MW81" i="12"/>
  <c r="MW79" i="12"/>
  <c r="MW78" i="12"/>
  <c r="MW85" i="12"/>
  <c r="MM154" i="8"/>
  <c r="MM198" i="8"/>
  <c r="MM188" i="8"/>
  <c r="MM192" i="8" s="1"/>
  <c r="MM182" i="8"/>
  <c r="MM133" i="8"/>
  <c r="MM209" i="8" s="1"/>
  <c r="MN217" i="8" s="1"/>
  <c r="MN61" i="8" s="1"/>
  <c r="NA154" i="11"/>
  <c r="MQ102" i="8"/>
  <c r="MQ109" i="8"/>
  <c r="MQ105" i="8"/>
  <c r="MQ103" i="8"/>
  <c r="MQ110" i="8"/>
  <c r="MQ107" i="8"/>
  <c r="MQ106" i="8"/>
  <c r="MQ108" i="8"/>
  <c r="MQ104" i="8"/>
  <c r="MR113" i="8"/>
  <c r="MR114" i="8"/>
  <c r="MR119" i="8"/>
  <c r="MR115" i="8"/>
  <c r="MR121" i="8"/>
  <c r="MR116" i="8"/>
  <c r="MR118" i="8"/>
  <c r="MR120" i="8"/>
  <c r="MR117" i="8"/>
  <c r="MZ141" i="11"/>
  <c r="MZ140" i="11"/>
  <c r="MZ136" i="11"/>
  <c r="MZ138" i="11"/>
  <c r="MZ137" i="11"/>
  <c r="MZ135" i="11"/>
  <c r="MZ143" i="11"/>
  <c r="MZ162" i="11" s="1"/>
  <c r="NE228" i="11" s="1"/>
  <c r="MZ142" i="11"/>
  <c r="MZ139" i="11"/>
  <c r="MX103" i="11"/>
  <c r="MX109" i="11"/>
  <c r="MX108" i="11"/>
  <c r="MX110" i="11"/>
  <c r="MX104" i="11"/>
  <c r="MZ230" i="11"/>
  <c r="MZ232" i="11" s="1"/>
  <c r="MX105" i="11"/>
  <c r="MX106" i="11"/>
  <c r="MX107" i="11"/>
  <c r="MY98" i="12"/>
  <c r="MY194" i="11"/>
  <c r="NA115" i="11"/>
  <c r="NA118" i="11"/>
  <c r="NA117" i="11"/>
  <c r="NA120" i="11"/>
  <c r="NA113" i="11"/>
  <c r="NA116" i="11"/>
  <c r="NA119" i="11"/>
  <c r="NA121" i="11"/>
  <c r="NA114" i="11"/>
  <c r="MS85" i="9"/>
  <c r="MS78" i="9"/>
  <c r="MS83" i="9"/>
  <c r="MS77" i="9"/>
  <c r="MS79" i="9"/>
  <c r="MS81" i="9"/>
  <c r="MS80" i="9"/>
  <c r="MS82" i="9"/>
  <c r="MR156" i="8"/>
  <c r="MS224" i="8" s="1"/>
  <c r="MR200" i="8"/>
  <c r="MR184" i="8"/>
  <c r="MS226" i="8" s="1"/>
  <c r="MS230" i="8" s="1"/>
  <c r="MS232" i="8" s="1"/>
  <c r="MR190" i="8"/>
  <c r="MR144" i="8"/>
  <c r="MR211" i="8" s="1"/>
  <c r="MS219" i="8" s="1"/>
  <c r="MS63" i="8" s="1"/>
  <c r="HO255" i="11"/>
  <c r="HO247" i="11" s="1"/>
  <c r="HO249" i="11" s="1"/>
  <c r="HO257" i="11" s="1"/>
  <c r="HP245" i="11" s="1"/>
  <c r="HL259" i="8"/>
  <c r="HL257" i="8"/>
  <c r="HL251" i="8"/>
  <c r="HM243" i="8" s="1"/>
  <c r="CN50" i="2"/>
  <c r="MN124" i="8" l="1"/>
  <c r="MN126" i="8"/>
  <c r="MN128" i="8"/>
  <c r="MN132" i="8"/>
  <c r="MN160" i="8" s="1"/>
  <c r="MN125" i="8"/>
  <c r="MN131" i="8"/>
  <c r="MN127" i="8"/>
  <c r="MN129" i="8"/>
  <c r="MN130" i="8"/>
  <c r="MW86" i="12"/>
  <c r="MW102" i="12" s="1"/>
  <c r="MX104" i="12" s="1"/>
  <c r="MX42" i="12" s="1"/>
  <c r="NB126" i="11"/>
  <c r="NB131" i="11"/>
  <c r="NB128" i="11"/>
  <c r="NB132" i="11"/>
  <c r="NB160" i="11" s="1"/>
  <c r="NB130" i="11"/>
  <c r="NB129" i="11"/>
  <c r="NB125" i="11"/>
  <c r="NB124" i="11"/>
  <c r="NB154" i="11" s="1"/>
  <c r="MQ111" i="8"/>
  <c r="MQ205" i="8" s="1"/>
  <c r="MR213" i="8" s="1"/>
  <c r="MR57" i="8" s="1"/>
  <c r="MZ144" i="11"/>
  <c r="MZ211" i="11" s="1"/>
  <c r="NA219" i="11" s="1"/>
  <c r="NA63" i="11" s="1"/>
  <c r="NA143" i="11" s="1"/>
  <c r="NA162" i="11" s="1"/>
  <c r="NF228" i="11" s="1"/>
  <c r="NA122" i="11"/>
  <c r="NA207" i="11" s="1"/>
  <c r="NB215" i="11" s="1"/>
  <c r="NB59" i="11" s="1"/>
  <c r="NB121" i="11" s="1"/>
  <c r="NB198" i="11"/>
  <c r="MX111" i="11"/>
  <c r="MX205" i="11" s="1"/>
  <c r="MY213" i="11" s="1"/>
  <c r="MY57" i="11" s="1"/>
  <c r="NB133" i="11"/>
  <c r="NB209" i="11" s="1"/>
  <c r="NC217" i="11" s="1"/>
  <c r="NC61" i="11" s="1"/>
  <c r="MZ156" i="11"/>
  <c r="NA224" i="11" s="1"/>
  <c r="MZ184" i="11"/>
  <c r="NA226" i="11" s="1"/>
  <c r="MZ190" i="11"/>
  <c r="MZ200" i="11"/>
  <c r="MR122" i="8"/>
  <c r="MR207" i="8" s="1"/>
  <c r="MS215" i="8" s="1"/>
  <c r="MS59" i="8" s="1"/>
  <c r="MS86" i="9"/>
  <c r="MS102" i="9" s="1"/>
  <c r="MT104" i="9" s="1"/>
  <c r="MT42" i="9" s="1"/>
  <c r="MT79" i="9" s="1"/>
  <c r="MS136" i="8"/>
  <c r="MS137" i="8"/>
  <c r="MS140" i="8"/>
  <c r="MS139" i="8"/>
  <c r="MS141" i="8"/>
  <c r="MS138" i="8"/>
  <c r="MS135" i="8"/>
  <c r="MS142" i="8"/>
  <c r="MS143" i="8"/>
  <c r="MS162" i="8" s="1"/>
  <c r="MX228" i="8" s="1"/>
  <c r="MR98" i="9"/>
  <c r="MR194" i="8"/>
  <c r="HO259" i="11"/>
  <c r="HO251" i="11"/>
  <c r="HP243" i="11" s="1"/>
  <c r="HM245" i="8"/>
  <c r="HM253" i="8" s="1"/>
  <c r="CM50" i="2"/>
  <c r="MN133" i="8" l="1"/>
  <c r="MN209" i="8" s="1"/>
  <c r="MO217" i="8" s="1"/>
  <c r="MO61" i="8" s="1"/>
  <c r="MX79" i="12"/>
  <c r="MX81" i="12"/>
  <c r="MX83" i="12"/>
  <c r="MX78" i="12"/>
  <c r="MX80" i="12"/>
  <c r="MX85" i="12"/>
  <c r="MX84" i="12"/>
  <c r="MX82" i="12"/>
  <c r="MX77" i="12"/>
  <c r="NB182" i="11"/>
  <c r="NB188" i="11"/>
  <c r="NB192" i="11" s="1"/>
  <c r="MN188" i="8"/>
  <c r="MN192" i="8" s="1"/>
  <c r="MN182" i="8"/>
  <c r="MN198" i="8"/>
  <c r="MN154" i="8"/>
  <c r="NA138" i="11"/>
  <c r="NB115" i="11"/>
  <c r="NB114" i="11"/>
  <c r="NA139" i="11"/>
  <c r="NB116" i="11"/>
  <c r="NB113" i="11"/>
  <c r="NA141" i="11"/>
  <c r="NB117" i="11"/>
  <c r="NA142" i="11"/>
  <c r="NA140" i="11"/>
  <c r="NA137" i="11"/>
  <c r="NA136" i="11"/>
  <c r="NB118" i="11"/>
  <c r="NA135" i="11"/>
  <c r="NB120" i="11"/>
  <c r="NB119" i="11"/>
  <c r="MR110" i="8"/>
  <c r="MR106" i="8"/>
  <c r="MR107" i="8"/>
  <c r="MR109" i="8"/>
  <c r="MR105" i="8"/>
  <c r="MR102" i="8"/>
  <c r="MR104" i="8"/>
  <c r="MR108" i="8"/>
  <c r="MR103" i="8"/>
  <c r="MY106" i="11"/>
  <c r="MY108" i="11"/>
  <c r="MY109" i="11"/>
  <c r="MY107" i="11"/>
  <c r="MY102" i="11"/>
  <c r="MY103" i="11"/>
  <c r="MY105" i="11"/>
  <c r="MY104" i="11"/>
  <c r="MY110" i="11"/>
  <c r="MZ194" i="11"/>
  <c r="MZ98" i="12"/>
  <c r="NA230" i="11"/>
  <c r="NA232" i="11" s="1"/>
  <c r="NC132" i="11"/>
  <c r="NC160" i="11" s="1"/>
  <c r="NC124" i="11"/>
  <c r="NC129" i="11"/>
  <c r="NC130" i="11"/>
  <c r="NC126" i="11"/>
  <c r="NC127" i="11"/>
  <c r="NC131" i="11"/>
  <c r="NC128" i="11"/>
  <c r="NC125" i="11"/>
  <c r="MS117" i="8"/>
  <c r="MS115" i="8"/>
  <c r="MS114" i="8"/>
  <c r="MS118" i="8"/>
  <c r="MS121" i="8"/>
  <c r="MS113" i="8"/>
  <c r="MS116" i="8"/>
  <c r="MS120" i="8"/>
  <c r="MS119" i="8"/>
  <c r="MT80" i="9"/>
  <c r="MT77" i="9"/>
  <c r="MT81" i="9"/>
  <c r="MT83" i="9"/>
  <c r="MT84" i="9"/>
  <c r="MT85" i="9"/>
  <c r="MT82" i="9"/>
  <c r="MT78" i="9"/>
  <c r="MS144" i="8"/>
  <c r="MS211" i="8" s="1"/>
  <c r="MT219" i="8" s="1"/>
  <c r="MT63" i="8" s="1"/>
  <c r="MS156" i="8"/>
  <c r="MT224" i="8" s="1"/>
  <c r="MS190" i="8"/>
  <c r="MS184" i="8"/>
  <c r="MT226" i="8" s="1"/>
  <c r="MT230" i="8" s="1"/>
  <c r="MT232" i="8" s="1"/>
  <c r="MS200" i="8"/>
  <c r="HP253" i="11"/>
  <c r="HP255" i="11" s="1"/>
  <c r="HP247" i="11" s="1"/>
  <c r="HP249" i="11" s="1"/>
  <c r="HP257" i="11" s="1"/>
  <c r="HQ245" i="11" s="1"/>
  <c r="HM255" i="8"/>
  <c r="HM247" i="8" s="1"/>
  <c r="HM249" i="8" s="1"/>
  <c r="CL50" i="2"/>
  <c r="NB122" i="11" l="1"/>
  <c r="NB207" i="11" s="1"/>
  <c r="NC215" i="11" s="1"/>
  <c r="NC59" i="11" s="1"/>
  <c r="NC115" i="11" s="1"/>
  <c r="MX86" i="12"/>
  <c r="MX102" i="12" s="1"/>
  <c r="MY104" i="12" s="1"/>
  <c r="MY42" i="12" s="1"/>
  <c r="MO124" i="8"/>
  <c r="MO132" i="8"/>
  <c r="MO160" i="8" s="1"/>
  <c r="MO125" i="8"/>
  <c r="MO128" i="8"/>
  <c r="MO129" i="8"/>
  <c r="MO127" i="8"/>
  <c r="MO130" i="8"/>
  <c r="MO131" i="8"/>
  <c r="MO126" i="8"/>
  <c r="MR111" i="8"/>
  <c r="MR205" i="8" s="1"/>
  <c r="MS213" i="8" s="1"/>
  <c r="MS57" i="8" s="1"/>
  <c r="MS107" i="8" s="1"/>
  <c r="MT86" i="9"/>
  <c r="MT102" i="9" s="1"/>
  <c r="MU104" i="9" s="1"/>
  <c r="MU42" i="9" s="1"/>
  <c r="MU78" i="9" s="1"/>
  <c r="NA190" i="11"/>
  <c r="NA184" i="11"/>
  <c r="NB226" i="11" s="1"/>
  <c r="NA200" i="11"/>
  <c r="NA156" i="11"/>
  <c r="NB224" i="11" s="1"/>
  <c r="NA144" i="11"/>
  <c r="NA211" i="11" s="1"/>
  <c r="NB219" i="11" s="1"/>
  <c r="NB63" i="11" s="1"/>
  <c r="MY111" i="11"/>
  <c r="MY205" i="11" s="1"/>
  <c r="MZ213" i="11" s="1"/>
  <c r="MZ57" i="11" s="1"/>
  <c r="MS122" i="8"/>
  <c r="MS207" i="8" s="1"/>
  <c r="MT215" i="8" s="1"/>
  <c r="MT59" i="8" s="1"/>
  <c r="NC133" i="11"/>
  <c r="NC209" i="11" s="1"/>
  <c r="ND217" i="11" s="1"/>
  <c r="ND61" i="11" s="1"/>
  <c r="NC182" i="11"/>
  <c r="NC154" i="11"/>
  <c r="NC198" i="11"/>
  <c r="NC188" i="11"/>
  <c r="NC192" i="11" s="1"/>
  <c r="NC117" i="11"/>
  <c r="NC119" i="11"/>
  <c r="NC113" i="11"/>
  <c r="NC116" i="11"/>
  <c r="NC114" i="11"/>
  <c r="NC121" i="11"/>
  <c r="NC118" i="11"/>
  <c r="NC120" i="11"/>
  <c r="MS98" i="9"/>
  <c r="MS194" i="8"/>
  <c r="MT141" i="8"/>
  <c r="MT139" i="8"/>
  <c r="MT142" i="8"/>
  <c r="MT140" i="8"/>
  <c r="MT135" i="8"/>
  <c r="MT137" i="8"/>
  <c r="MT143" i="8"/>
  <c r="MT162" i="8" s="1"/>
  <c r="MY228" i="8" s="1"/>
  <c r="MT138" i="8"/>
  <c r="MT136" i="8"/>
  <c r="HP251" i="11"/>
  <c r="HP259" i="11"/>
  <c r="HM257" i="8"/>
  <c r="HM251" i="8"/>
  <c r="HM259" i="8"/>
  <c r="CK50" i="2"/>
  <c r="MO133" i="8" l="1"/>
  <c r="MO209" i="8" s="1"/>
  <c r="MP217" i="8" s="1"/>
  <c r="MP61" i="8" s="1"/>
  <c r="MO198" i="8"/>
  <c r="MO182" i="8"/>
  <c r="MO188" i="8"/>
  <c r="MO192" i="8" s="1"/>
  <c r="MO154" i="8"/>
  <c r="MY84" i="12"/>
  <c r="MY81" i="12"/>
  <c r="MY80" i="12"/>
  <c r="MY79" i="12"/>
  <c r="MY83" i="12"/>
  <c r="MY85" i="12"/>
  <c r="MY78" i="12"/>
  <c r="MY86" i="12" s="1"/>
  <c r="MY102" i="12" s="1"/>
  <c r="MZ104" i="12" s="1"/>
  <c r="MZ42" i="12" s="1"/>
  <c r="MY77" i="12"/>
  <c r="MY82" i="12"/>
  <c r="MS103" i="8"/>
  <c r="MS110" i="8"/>
  <c r="MS104" i="8"/>
  <c r="MS108" i="8"/>
  <c r="MS106" i="8"/>
  <c r="MS102" i="8"/>
  <c r="MS105" i="8"/>
  <c r="MS109" i="8"/>
  <c r="MU80" i="9"/>
  <c r="MU84" i="9"/>
  <c r="MU85" i="9"/>
  <c r="MU79" i="9"/>
  <c r="NB230" i="11"/>
  <c r="NB232" i="11" s="1"/>
  <c r="NB135" i="11"/>
  <c r="NB142" i="11"/>
  <c r="NB141" i="11"/>
  <c r="NB143" i="11"/>
  <c r="NB162" i="11" s="1"/>
  <c r="NG228" i="11" s="1"/>
  <c r="NB140" i="11"/>
  <c r="NB137" i="11"/>
  <c r="NB136" i="11"/>
  <c r="NB139" i="11"/>
  <c r="NB138" i="11"/>
  <c r="MU82" i="9"/>
  <c r="MU77" i="9"/>
  <c r="MU81" i="9"/>
  <c r="NA194" i="11"/>
  <c r="NA98" i="12"/>
  <c r="MU83" i="9"/>
  <c r="ND125" i="11"/>
  <c r="ND132" i="11"/>
  <c r="ND160" i="11" s="1"/>
  <c r="ND128" i="11"/>
  <c r="ND124" i="11"/>
  <c r="ND127" i="11"/>
  <c r="ND126" i="11"/>
  <c r="ND130" i="11"/>
  <c r="ND131" i="11"/>
  <c r="ND129" i="11"/>
  <c r="MT119" i="8"/>
  <c r="MT118" i="8"/>
  <c r="MT114" i="8"/>
  <c r="MT115" i="8"/>
  <c r="MT120" i="8"/>
  <c r="MT121" i="8"/>
  <c r="MT116" i="8"/>
  <c r="MT113" i="8"/>
  <c r="MT117" i="8"/>
  <c r="MZ107" i="11"/>
  <c r="MZ110" i="11"/>
  <c r="MZ109" i="11"/>
  <c r="MZ104" i="11"/>
  <c r="MZ103" i="11"/>
  <c r="MZ105" i="11"/>
  <c r="MZ106" i="11"/>
  <c r="MZ108" i="11"/>
  <c r="MZ102" i="11"/>
  <c r="NC122" i="11"/>
  <c r="NC207" i="11" s="1"/>
  <c r="ND215" i="11" s="1"/>
  <c r="ND59" i="11" s="1"/>
  <c r="MT144" i="8"/>
  <c r="MT211" i="8" s="1"/>
  <c r="MU219" i="8" s="1"/>
  <c r="MU63" i="8" s="1"/>
  <c r="MU139" i="8" s="1"/>
  <c r="MT156" i="8"/>
  <c r="MU224" i="8" s="1"/>
  <c r="MT200" i="8"/>
  <c r="MT184" i="8"/>
  <c r="MU226" i="8" s="1"/>
  <c r="MT190" i="8"/>
  <c r="HQ243" i="11"/>
  <c r="HQ253" i="11"/>
  <c r="HQ255" i="11" s="1"/>
  <c r="HQ247" i="11" s="1"/>
  <c r="HQ249" i="11" s="1"/>
  <c r="HN243" i="8"/>
  <c r="HN245" i="8"/>
  <c r="HN253" i="8" s="1"/>
  <c r="CJ50" i="2"/>
  <c r="MZ78" i="12" l="1"/>
  <c r="MZ77" i="12"/>
  <c r="MZ81" i="12"/>
  <c r="MZ83" i="12"/>
  <c r="MU86" i="9"/>
  <c r="MU102" i="9" s="1"/>
  <c r="MV104" i="9" s="1"/>
  <c r="MV42" i="9" s="1"/>
  <c r="MV83" i="9" s="1"/>
  <c r="MZ82" i="12"/>
  <c r="MZ84" i="12"/>
  <c r="MP129" i="8"/>
  <c r="MP126" i="8"/>
  <c r="MP124" i="8"/>
  <c r="MP130" i="8"/>
  <c r="MP132" i="8"/>
  <c r="MP160" i="8" s="1"/>
  <c r="MP131" i="8"/>
  <c r="MP133" i="8" s="1"/>
  <c r="MP209" i="8" s="1"/>
  <c r="MQ217" i="8" s="1"/>
  <c r="MQ61" i="8" s="1"/>
  <c r="MP125" i="8"/>
  <c r="MP128" i="8"/>
  <c r="MP127" i="8"/>
  <c r="MZ85" i="12"/>
  <c r="MZ80" i="12"/>
  <c r="MZ79" i="12"/>
  <c r="NB144" i="11"/>
  <c r="NB211" i="11" s="1"/>
  <c r="NC219" i="11" s="1"/>
  <c r="NC63" i="11" s="1"/>
  <c r="NC140" i="11" s="1"/>
  <c r="MS111" i="8"/>
  <c r="MS205" i="8" s="1"/>
  <c r="MT213" i="8" s="1"/>
  <c r="MT57" i="8" s="1"/>
  <c r="NB184" i="11"/>
  <c r="NC226" i="11" s="1"/>
  <c r="NB156" i="11"/>
  <c r="NC224" i="11" s="1"/>
  <c r="NB200" i="11"/>
  <c r="NB190" i="11"/>
  <c r="MT122" i="8"/>
  <c r="MT207" i="8" s="1"/>
  <c r="MU215" i="8" s="1"/>
  <c r="MU59" i="8" s="1"/>
  <c r="ND188" i="11"/>
  <c r="ND192" i="11" s="1"/>
  <c r="ND154" i="11"/>
  <c r="ND198" i="11"/>
  <c r="ND182" i="11"/>
  <c r="MZ111" i="11"/>
  <c r="MZ205" i="11" s="1"/>
  <c r="NA213" i="11" s="1"/>
  <c r="NA57" i="11" s="1"/>
  <c r="ND133" i="11"/>
  <c r="ND209" i="11" s="1"/>
  <c r="NE217" i="11" s="1"/>
  <c r="NE61" i="11" s="1"/>
  <c r="HQ251" i="11"/>
  <c r="HR243" i="11" s="1"/>
  <c r="ND113" i="11"/>
  <c r="ND115" i="11"/>
  <c r="ND116" i="11"/>
  <c r="ND117" i="11"/>
  <c r="ND114" i="11"/>
  <c r="ND120" i="11"/>
  <c r="ND121" i="11"/>
  <c r="ND118" i="11"/>
  <c r="ND119" i="11"/>
  <c r="MU142" i="8"/>
  <c r="MU136" i="8"/>
  <c r="MU137" i="8"/>
  <c r="MU138" i="8"/>
  <c r="MU140" i="8"/>
  <c r="MU143" i="8"/>
  <c r="MU162" i="8" s="1"/>
  <c r="MZ228" i="8" s="1"/>
  <c r="MU135" i="8"/>
  <c r="MU184" i="8" s="1"/>
  <c r="MV226" i="8" s="1"/>
  <c r="MU141" i="8"/>
  <c r="MT194" i="8"/>
  <c r="MT98" i="9"/>
  <c r="MU230" i="8"/>
  <c r="MU232" i="8" s="1"/>
  <c r="MV78" i="9"/>
  <c r="MV85" i="9"/>
  <c r="MV79" i="9"/>
  <c r="MV81" i="9"/>
  <c r="MV84" i="9"/>
  <c r="HQ259" i="11"/>
  <c r="HQ257" i="11"/>
  <c r="HR245" i="11" s="1"/>
  <c r="HN255" i="8"/>
  <c r="HN247" i="8" s="1"/>
  <c r="HN249" i="8" s="1"/>
  <c r="HN257" i="8" s="1"/>
  <c r="CI50" i="2"/>
  <c r="MQ125" i="8" l="1"/>
  <c r="MV82" i="9"/>
  <c r="MQ124" i="8"/>
  <c r="MQ127" i="8"/>
  <c r="MQ131" i="8"/>
  <c r="MQ132" i="8"/>
  <c r="MQ160" i="8" s="1"/>
  <c r="MZ86" i="12"/>
  <c r="MZ102" i="12" s="1"/>
  <c r="NA104" i="12" s="1"/>
  <c r="NA42" i="12" s="1"/>
  <c r="MQ128" i="8"/>
  <c r="MV77" i="9"/>
  <c r="MQ130" i="8"/>
  <c r="MQ126" i="8"/>
  <c r="MV80" i="9"/>
  <c r="MQ129" i="8"/>
  <c r="MP198" i="8"/>
  <c r="MP154" i="8"/>
  <c r="MP188" i="8"/>
  <c r="MP192" i="8" s="1"/>
  <c r="MP182" i="8"/>
  <c r="NC141" i="11"/>
  <c r="NC142" i="11"/>
  <c r="NC143" i="11"/>
  <c r="NC162" i="11" s="1"/>
  <c r="NH228" i="11" s="1"/>
  <c r="NC137" i="11"/>
  <c r="NC136" i="11"/>
  <c r="NC135" i="11"/>
  <c r="NC156" i="11" s="1"/>
  <c r="ND224" i="11" s="1"/>
  <c r="NC138" i="11"/>
  <c r="NC144" i="11" s="1"/>
  <c r="NC211" i="11" s="1"/>
  <c r="ND219" i="11" s="1"/>
  <c r="ND63" i="11" s="1"/>
  <c r="NC139" i="11"/>
  <c r="MT107" i="8"/>
  <c r="MT110" i="8"/>
  <c r="MT106" i="8"/>
  <c r="MT104" i="8"/>
  <c r="MT108" i="8"/>
  <c r="MT102" i="8"/>
  <c r="MT105" i="8"/>
  <c r="MT103" i="8"/>
  <c r="MT109" i="8"/>
  <c r="NB194" i="11"/>
  <c r="NB98" i="12"/>
  <c r="NC230" i="11"/>
  <c r="NC232" i="11" s="1"/>
  <c r="NC200" i="11"/>
  <c r="MU120" i="8"/>
  <c r="MU116" i="8"/>
  <c r="MU115" i="8"/>
  <c r="MU121" i="8"/>
  <c r="MU117" i="8"/>
  <c r="MU114" i="8"/>
  <c r="MU113" i="8"/>
  <c r="MU119" i="8"/>
  <c r="MU118" i="8"/>
  <c r="NE124" i="11"/>
  <c r="NE132" i="11"/>
  <c r="NE160" i="11" s="1"/>
  <c r="NE130" i="11"/>
  <c r="NE127" i="11"/>
  <c r="NE128" i="11"/>
  <c r="NE126" i="11"/>
  <c r="NE129" i="11"/>
  <c r="NE125" i="11"/>
  <c r="NE131" i="11"/>
  <c r="NA104" i="11"/>
  <c r="NA108" i="11"/>
  <c r="NA109" i="11"/>
  <c r="NA106" i="11"/>
  <c r="NA110" i="11"/>
  <c r="NA103" i="11"/>
  <c r="NA107" i="11"/>
  <c r="NA102" i="11"/>
  <c r="NA105" i="11"/>
  <c r="MU156" i="8"/>
  <c r="MV224" i="8" s="1"/>
  <c r="MV230" i="8" s="1"/>
  <c r="MV232" i="8" s="1"/>
  <c r="HR253" i="11"/>
  <c r="HR255" i="11" s="1"/>
  <c r="HR247" i="11" s="1"/>
  <c r="HR249" i="11" s="1"/>
  <c r="MU144" i="8"/>
  <c r="MU211" i="8" s="1"/>
  <c r="MV219" i="8" s="1"/>
  <c r="MV63" i="8" s="1"/>
  <c r="MV143" i="8" s="1"/>
  <c r="MV162" i="8" s="1"/>
  <c r="NA228" i="8" s="1"/>
  <c r="ND122" i="11"/>
  <c r="ND207" i="11" s="1"/>
  <c r="NE215" i="11" s="1"/>
  <c r="NE59" i="11" s="1"/>
  <c r="MU200" i="8"/>
  <c r="MU190" i="8"/>
  <c r="MU194" i="8" s="1"/>
  <c r="MV86" i="9"/>
  <c r="MV102" i="9" s="1"/>
  <c r="MW104" i="9" s="1"/>
  <c r="MW42" i="9" s="1"/>
  <c r="MW80" i="9" s="1"/>
  <c r="HN251" i="8"/>
  <c r="HO243" i="8" s="1"/>
  <c r="HO245" i="8"/>
  <c r="HN259" i="8"/>
  <c r="CH50" i="2"/>
  <c r="NA78" i="12" l="1"/>
  <c r="NA79" i="12"/>
  <c r="NA81" i="12"/>
  <c r="NA82" i="12"/>
  <c r="NA83" i="12"/>
  <c r="NA77" i="12"/>
  <c r="NA85" i="12"/>
  <c r="NA80" i="12"/>
  <c r="NA84" i="12"/>
  <c r="NC190" i="11"/>
  <c r="MQ133" i="8"/>
  <c r="MQ209" i="8" s="1"/>
  <c r="MR217" i="8" s="1"/>
  <c r="MR61" i="8" s="1"/>
  <c r="MU98" i="9"/>
  <c r="NC184" i="11"/>
  <c r="ND226" i="11" s="1"/>
  <c r="ND230" i="11" s="1"/>
  <c r="ND232" i="11" s="1"/>
  <c r="MQ154" i="8"/>
  <c r="MQ188" i="8"/>
  <c r="MQ192" i="8" s="1"/>
  <c r="MQ198" i="8"/>
  <c r="MQ182" i="8"/>
  <c r="MT111" i="8"/>
  <c r="MT205" i="8" s="1"/>
  <c r="MU213" i="8" s="1"/>
  <c r="MU57" i="8" s="1"/>
  <c r="NA111" i="11"/>
  <c r="NA205" i="11" s="1"/>
  <c r="NB213" i="11" s="1"/>
  <c r="NB57" i="11" s="1"/>
  <c r="NB107" i="11" s="1"/>
  <c r="ND135" i="11"/>
  <c r="ND138" i="11"/>
  <c r="ND136" i="11"/>
  <c r="ND143" i="11"/>
  <c r="ND162" i="11" s="1"/>
  <c r="NI228" i="11" s="1"/>
  <c r="ND142" i="11"/>
  <c r="ND141" i="11"/>
  <c r="ND140" i="11"/>
  <c r="ND139" i="11"/>
  <c r="ND137" i="11"/>
  <c r="NC194" i="11"/>
  <c r="NC98" i="12"/>
  <c r="NE133" i="11"/>
  <c r="NE209" i="11" s="1"/>
  <c r="NF217" i="11" s="1"/>
  <c r="NF61" i="11" s="1"/>
  <c r="MU122" i="8"/>
  <c r="MU207" i="8" s="1"/>
  <c r="MV215" i="8" s="1"/>
  <c r="MV59" i="8" s="1"/>
  <c r="NE188" i="11"/>
  <c r="NE192" i="11" s="1"/>
  <c r="NE154" i="11"/>
  <c r="NE182" i="11"/>
  <c r="NE198" i="11"/>
  <c r="MV139" i="8"/>
  <c r="MV136" i="8"/>
  <c r="MV138" i="8"/>
  <c r="MV137" i="8"/>
  <c r="MV142" i="8"/>
  <c r="MV135" i="8"/>
  <c r="MV190" i="8" s="1"/>
  <c r="MV140" i="8"/>
  <c r="MV141" i="8"/>
  <c r="NE119" i="11"/>
  <c r="NE115" i="11"/>
  <c r="NE118" i="11"/>
  <c r="NE121" i="11"/>
  <c r="NE120" i="11"/>
  <c r="NE116" i="11"/>
  <c r="NE113" i="11"/>
  <c r="NE114" i="11"/>
  <c r="NE117" i="11"/>
  <c r="MW81" i="9"/>
  <c r="MW77" i="9"/>
  <c r="MW79" i="9"/>
  <c r="MW85" i="9"/>
  <c r="MW82" i="9"/>
  <c r="MW84" i="9"/>
  <c r="MW78" i="9"/>
  <c r="MW83" i="9"/>
  <c r="HR257" i="11"/>
  <c r="HR251" i="11"/>
  <c r="HR259" i="11"/>
  <c r="HO253" i="8"/>
  <c r="HO255" i="8" s="1"/>
  <c r="HO247" i="8" s="1"/>
  <c r="HO249" i="8" s="1"/>
  <c r="CG50" i="2"/>
  <c r="MR126" i="8" l="1"/>
  <c r="MR131" i="8"/>
  <c r="MR130" i="8"/>
  <c r="MR132" i="8"/>
  <c r="MR160" i="8" s="1"/>
  <c r="MR125" i="8"/>
  <c r="MR124" i="8"/>
  <c r="MR129" i="8"/>
  <c r="MR127" i="8"/>
  <c r="MR128" i="8"/>
  <c r="NA86" i="12"/>
  <c r="NA102" i="12" s="1"/>
  <c r="NB104" i="12" s="1"/>
  <c r="NB42" i="12" s="1"/>
  <c r="MU106" i="8"/>
  <c r="MU103" i="8"/>
  <c r="MU110" i="8"/>
  <c r="MU105" i="8"/>
  <c r="MU108" i="8"/>
  <c r="MU109" i="8"/>
  <c r="MU104" i="8"/>
  <c r="MU107" i="8"/>
  <c r="MU102" i="8"/>
  <c r="NB105" i="11"/>
  <c r="NB104" i="11"/>
  <c r="NB109" i="11"/>
  <c r="NB102" i="11"/>
  <c r="ND144" i="11"/>
  <c r="ND211" i="11" s="1"/>
  <c r="NE219" i="11" s="1"/>
  <c r="NE63" i="11" s="1"/>
  <c r="NB110" i="11"/>
  <c r="NB111" i="11" s="1"/>
  <c r="NB205" i="11" s="1"/>
  <c r="NC213" i="11" s="1"/>
  <c r="NC57" i="11" s="1"/>
  <c r="NB103" i="11"/>
  <c r="ND156" i="11"/>
  <c r="NE224" i="11" s="1"/>
  <c r="ND184" i="11"/>
  <c r="NE226" i="11" s="1"/>
  <c r="NE230" i="11" s="1"/>
  <c r="NE232" i="11" s="1"/>
  <c r="ND200" i="11"/>
  <c r="ND190" i="11"/>
  <c r="MV144" i="8"/>
  <c r="MV211" i="8" s="1"/>
  <c r="MW219" i="8" s="1"/>
  <c r="MW63" i="8" s="1"/>
  <c r="MW139" i="8" s="1"/>
  <c r="NB108" i="11"/>
  <c r="NB106" i="11"/>
  <c r="NF128" i="11"/>
  <c r="NF124" i="11"/>
  <c r="NF131" i="11"/>
  <c r="NF126" i="11"/>
  <c r="NF129" i="11"/>
  <c r="NF127" i="11"/>
  <c r="NF130" i="11"/>
  <c r="NF132" i="11"/>
  <c r="NF160" i="11" s="1"/>
  <c r="NF125" i="11"/>
  <c r="MV156" i="8"/>
  <c r="MW224" i="8" s="1"/>
  <c r="MV184" i="8"/>
  <c r="MW226" i="8" s="1"/>
  <c r="MW230" i="8" s="1"/>
  <c r="MW232" i="8" s="1"/>
  <c r="MV200" i="8"/>
  <c r="MV115" i="8"/>
  <c r="MV113" i="8"/>
  <c r="MV118" i="8"/>
  <c r="MV117" i="8"/>
  <c r="MV121" i="8"/>
  <c r="MV116" i="8"/>
  <c r="MV119" i="8"/>
  <c r="MV114" i="8"/>
  <c r="MV120" i="8"/>
  <c r="NE122" i="11"/>
  <c r="NE207" i="11" s="1"/>
  <c r="NF215" i="11" s="1"/>
  <c r="NF59" i="11" s="1"/>
  <c r="MV98" i="9"/>
  <c r="MV194" i="8"/>
  <c r="MW86" i="9"/>
  <c r="MW102" i="9" s="1"/>
  <c r="MX104" i="9" s="1"/>
  <c r="MX42" i="9" s="1"/>
  <c r="MX85" i="9" s="1"/>
  <c r="HS243" i="11"/>
  <c r="HS245" i="11"/>
  <c r="HO257" i="8"/>
  <c r="HO251" i="8"/>
  <c r="HP243" i="8" s="1"/>
  <c r="HO259" i="8"/>
  <c r="CF50" i="2"/>
  <c r="MR182" i="8" l="1"/>
  <c r="MR154" i="8"/>
  <c r="MR188" i="8"/>
  <c r="MR192" i="8" s="1"/>
  <c r="MR198" i="8"/>
  <c r="NB84" i="12"/>
  <c r="NB77" i="12"/>
  <c r="NB80" i="12"/>
  <c r="NB79" i="12"/>
  <c r="NB78" i="12"/>
  <c r="NB85" i="12"/>
  <c r="NB83" i="12"/>
  <c r="NB81" i="12"/>
  <c r="NB82" i="12"/>
  <c r="MR133" i="8"/>
  <c r="MR209" i="8" s="1"/>
  <c r="MS217" i="8" s="1"/>
  <c r="MS61" i="8" s="1"/>
  <c r="MU111" i="8"/>
  <c r="MU205" i="8" s="1"/>
  <c r="MV213" i="8" s="1"/>
  <c r="MV57" i="8" s="1"/>
  <c r="NF133" i="11"/>
  <c r="NF209" i="11" s="1"/>
  <c r="NG217" i="11" s="1"/>
  <c r="NG61" i="11" s="1"/>
  <c r="NG130" i="11" s="1"/>
  <c r="ND194" i="11"/>
  <c r="ND98" i="12"/>
  <c r="MW143" i="8"/>
  <c r="MW162" i="8" s="1"/>
  <c r="NB228" i="8" s="1"/>
  <c r="MW135" i="8"/>
  <c r="MW136" i="8"/>
  <c r="MW138" i="8"/>
  <c r="NE137" i="11"/>
  <c r="NE141" i="11"/>
  <c r="NE140" i="11"/>
  <c r="NE139" i="11"/>
  <c r="NE135" i="11"/>
  <c r="NE143" i="11"/>
  <c r="NE162" i="11" s="1"/>
  <c r="NJ228" i="11" s="1"/>
  <c r="NE142" i="11"/>
  <c r="NE136" i="11"/>
  <c r="NE138" i="11"/>
  <c r="MW142" i="8"/>
  <c r="MW141" i="8"/>
  <c r="MW137" i="8"/>
  <c r="MW140" i="8"/>
  <c r="NG128" i="11"/>
  <c r="NF188" i="11"/>
  <c r="NF192" i="11" s="1"/>
  <c r="NF154" i="11"/>
  <c r="NF182" i="11"/>
  <c r="NF198" i="11"/>
  <c r="NC109" i="11"/>
  <c r="NC103" i="11"/>
  <c r="NC107" i="11"/>
  <c r="NC105" i="11"/>
  <c r="NC106" i="11"/>
  <c r="NC104" i="11"/>
  <c r="NC108" i="11"/>
  <c r="NC102" i="11"/>
  <c r="NC110" i="11"/>
  <c r="MV122" i="8"/>
  <c r="MV207" i="8" s="1"/>
  <c r="MW215" i="8" s="1"/>
  <c r="MW59" i="8" s="1"/>
  <c r="NF117" i="11"/>
  <c r="NF118" i="11"/>
  <c r="NF115" i="11"/>
  <c r="NF121" i="11"/>
  <c r="NF113" i="11"/>
  <c r="NF119" i="11"/>
  <c r="NF114" i="11"/>
  <c r="NF120" i="11"/>
  <c r="NF116" i="11"/>
  <c r="MW184" i="8"/>
  <c r="MX226" i="8" s="1"/>
  <c r="MW200" i="8"/>
  <c r="MW156" i="8"/>
  <c r="MX224" i="8" s="1"/>
  <c r="MW190" i="8"/>
  <c r="MX77" i="9"/>
  <c r="MX80" i="9"/>
  <c r="MX79" i="9"/>
  <c r="MX84" i="9"/>
  <c r="MX83" i="9"/>
  <c r="MX78" i="9"/>
  <c r="MX82" i="9"/>
  <c r="MX81" i="9"/>
  <c r="N76" i="13"/>
  <c r="O76" i="13"/>
  <c r="P76" i="13"/>
  <c r="Q76" i="13"/>
  <c r="R76" i="13"/>
  <c r="S76" i="13"/>
  <c r="T76" i="13"/>
  <c r="U76" i="13"/>
  <c r="V76" i="13"/>
  <c r="W76" i="13"/>
  <c r="X76" i="13"/>
  <c r="N75" i="13"/>
  <c r="O75" i="13"/>
  <c r="P75" i="13"/>
  <c r="Q75" i="13"/>
  <c r="R75" i="13"/>
  <c r="S75" i="13"/>
  <c r="T75" i="13"/>
  <c r="U75" i="13"/>
  <c r="V75" i="13"/>
  <c r="W75" i="13"/>
  <c r="X75" i="13"/>
  <c r="HS253" i="11"/>
  <c r="HS255" i="11" s="1"/>
  <c r="HP245" i="8"/>
  <c r="HP253" i="8" s="1"/>
  <c r="CE50" i="2"/>
  <c r="MS127" i="8" l="1"/>
  <c r="MS130" i="8"/>
  <c r="MS129" i="8"/>
  <c r="MS131" i="8"/>
  <c r="MS125" i="8"/>
  <c r="MS126" i="8"/>
  <c r="MS128" i="8"/>
  <c r="MS124" i="8"/>
  <c r="MS132" i="8"/>
  <c r="MS160" i="8" s="1"/>
  <c r="NG125" i="11"/>
  <c r="MW144" i="8"/>
  <c r="MW211" i="8" s="1"/>
  <c r="MX219" i="8" s="1"/>
  <c r="MX63" i="8" s="1"/>
  <c r="MX136" i="8" s="1"/>
  <c r="NG131" i="11"/>
  <c r="NB86" i="12"/>
  <c r="NB102" i="12" s="1"/>
  <c r="NC104" i="12" s="1"/>
  <c r="NC42" i="12" s="1"/>
  <c r="NG126" i="11"/>
  <c r="NG124" i="11"/>
  <c r="NG182" i="11" s="1"/>
  <c r="NG132" i="11"/>
  <c r="NG160" i="11" s="1"/>
  <c r="NG129" i="11"/>
  <c r="NG127" i="11"/>
  <c r="NG133" i="11" s="1"/>
  <c r="NG209" i="11" s="1"/>
  <c r="NH217" i="11" s="1"/>
  <c r="NH61" i="11" s="1"/>
  <c r="MV104" i="8"/>
  <c r="MV102" i="8"/>
  <c r="MV109" i="8"/>
  <c r="MV106" i="8"/>
  <c r="MV105" i="8"/>
  <c r="MV108" i="8"/>
  <c r="MV107" i="8"/>
  <c r="MV110" i="8"/>
  <c r="MV103" i="8"/>
  <c r="NC111" i="11"/>
  <c r="NC205" i="11" s="1"/>
  <c r="ND213" i="11" s="1"/>
  <c r="ND57" i="11" s="1"/>
  <c r="ND104" i="11" s="1"/>
  <c r="NE144" i="11"/>
  <c r="NE211" i="11" s="1"/>
  <c r="NF219" i="11" s="1"/>
  <c r="NF63" i="11" s="1"/>
  <c r="NE156" i="11"/>
  <c r="NF224" i="11" s="1"/>
  <c r="NE190" i="11"/>
  <c r="NE184" i="11"/>
  <c r="NF226" i="11" s="1"/>
  <c r="NE200" i="11"/>
  <c r="MW113" i="8"/>
  <c r="MW115" i="8"/>
  <c r="MW116" i="8"/>
  <c r="MW121" i="8"/>
  <c r="MW114" i="8"/>
  <c r="MW119" i="8"/>
  <c r="MW118" i="8"/>
  <c r="MW117" i="8"/>
  <c r="MW120" i="8"/>
  <c r="NG188" i="11"/>
  <c r="NG192" i="11" s="1"/>
  <c r="NG198" i="11"/>
  <c r="NF122" i="11"/>
  <c r="NF207" i="11" s="1"/>
  <c r="NG215" i="11" s="1"/>
  <c r="NG59" i="11" s="1"/>
  <c r="MW98" i="9"/>
  <c r="MW194" i="8"/>
  <c r="MX230" i="8"/>
  <c r="MX232" i="8" s="1"/>
  <c r="MX86" i="9"/>
  <c r="MX102" i="9" s="1"/>
  <c r="MY104" i="9" s="1"/>
  <c r="MY42" i="9" s="1"/>
  <c r="MY79" i="9" s="1"/>
  <c r="X77" i="13"/>
  <c r="W77" i="13"/>
  <c r="V77" i="13"/>
  <c r="U77" i="13"/>
  <c r="T77" i="13"/>
  <c r="HS247" i="11"/>
  <c r="S77" i="13"/>
  <c r="R77" i="13"/>
  <c r="Q77" i="13"/>
  <c r="P77" i="13"/>
  <c r="O77" i="13"/>
  <c r="N77" i="13"/>
  <c r="N78" i="13" s="1"/>
  <c r="HS259" i="11"/>
  <c r="HP255" i="8"/>
  <c r="HP247" i="8" s="1"/>
  <c r="HP249" i="8" s="1"/>
  <c r="CD50" i="2"/>
  <c r="NC77" i="12" l="1"/>
  <c r="NC83" i="12"/>
  <c r="NC84" i="12"/>
  <c r="NC82" i="12"/>
  <c r="NC79" i="12"/>
  <c r="NC78" i="12"/>
  <c r="NC81" i="12"/>
  <c r="NC85" i="12"/>
  <c r="NC80" i="12"/>
  <c r="MX141" i="8"/>
  <c r="MX142" i="8"/>
  <c r="MX139" i="8"/>
  <c r="MS154" i="8"/>
  <c r="MS182" i="8"/>
  <c r="MS188" i="8"/>
  <c r="MS192" i="8" s="1"/>
  <c r="MS198" i="8"/>
  <c r="MS133" i="8"/>
  <c r="MS209" i="8" s="1"/>
  <c r="MT217" i="8" s="1"/>
  <c r="MT61" i="8" s="1"/>
  <c r="MX135" i="8"/>
  <c r="MX143" i="8"/>
  <c r="MX162" i="8" s="1"/>
  <c r="NC228" i="8" s="1"/>
  <c r="NG154" i="11"/>
  <c r="MX138" i="8"/>
  <c r="MX137" i="8"/>
  <c r="MX140" i="8"/>
  <c r="MV111" i="8"/>
  <c r="MV205" i="8" s="1"/>
  <c r="MW213" i="8" s="1"/>
  <c r="MW57" i="8" s="1"/>
  <c r="MW103" i="8" s="1"/>
  <c r="ND108" i="11"/>
  <c r="ND106" i="11"/>
  <c r="ND109" i="11"/>
  <c r="ND103" i="11"/>
  <c r="ND102" i="11"/>
  <c r="ND110" i="11"/>
  <c r="ND107" i="11"/>
  <c r="ND105" i="11"/>
  <c r="NE194" i="11"/>
  <c r="NE98" i="12"/>
  <c r="NF230" i="11"/>
  <c r="NF232" i="11" s="1"/>
  <c r="NF142" i="11"/>
  <c r="NF141" i="11"/>
  <c r="NF140" i="11"/>
  <c r="NF139" i="11"/>
  <c r="NF135" i="11"/>
  <c r="NF143" i="11"/>
  <c r="NF162" i="11" s="1"/>
  <c r="NK228" i="11" s="1"/>
  <c r="NF138" i="11"/>
  <c r="NF137" i="11"/>
  <c r="NF136" i="11"/>
  <c r="MW122" i="8"/>
  <c r="MW207" i="8" s="1"/>
  <c r="MX215" i="8" s="1"/>
  <c r="MX59" i="8" s="1"/>
  <c r="NH129" i="11"/>
  <c r="NH128" i="11"/>
  <c r="NH124" i="11"/>
  <c r="NH131" i="11"/>
  <c r="NH125" i="11"/>
  <c r="NH127" i="11"/>
  <c r="NH130" i="11"/>
  <c r="NH126" i="11"/>
  <c r="NH132" i="11"/>
  <c r="NH160" i="11" s="1"/>
  <c r="NG115" i="11"/>
  <c r="NG117" i="11"/>
  <c r="NG116" i="11"/>
  <c r="NG119" i="11"/>
  <c r="NG120" i="11"/>
  <c r="NG118" i="11"/>
  <c r="NG121" i="11"/>
  <c r="NG114" i="11"/>
  <c r="NG113" i="11"/>
  <c r="MX144" i="8"/>
  <c r="MX211" i="8" s="1"/>
  <c r="MY219" i="8" s="1"/>
  <c r="MY63" i="8" s="1"/>
  <c r="MX190" i="8"/>
  <c r="MX184" i="8"/>
  <c r="MY226" i="8" s="1"/>
  <c r="MX156" i="8"/>
  <c r="MY224" i="8" s="1"/>
  <c r="MX200" i="8"/>
  <c r="MY78" i="9"/>
  <c r="MY84" i="9"/>
  <c r="MY82" i="9"/>
  <c r="MY83" i="9"/>
  <c r="MY80" i="9"/>
  <c r="MY81" i="9"/>
  <c r="MY77" i="9"/>
  <c r="MY85" i="9"/>
  <c r="HS249" i="11"/>
  <c r="O74" i="13"/>
  <c r="O78" i="13" s="1"/>
  <c r="N7" i="11"/>
  <c r="N26" i="13"/>
  <c r="O26" i="13"/>
  <c r="P26" i="13"/>
  <c r="Q26" i="13"/>
  <c r="R26" i="13"/>
  <c r="S26" i="13"/>
  <c r="T26" i="13"/>
  <c r="U26" i="13"/>
  <c r="V26" i="13"/>
  <c r="W26" i="13"/>
  <c r="X26" i="13"/>
  <c r="HP251" i="8"/>
  <c r="HP257" i="8"/>
  <c r="HP259" i="8"/>
  <c r="CC50" i="2"/>
  <c r="MW102" i="8" l="1"/>
  <c r="MW105" i="8"/>
  <c r="MW104" i="8"/>
  <c r="MW109" i="8"/>
  <c r="MW108" i="8"/>
  <c r="MW110" i="8"/>
  <c r="MT128" i="8"/>
  <c r="MT132" i="8"/>
  <c r="MT160" i="8" s="1"/>
  <c r="MT131" i="8"/>
  <c r="MT126" i="8"/>
  <c r="MT130" i="8"/>
  <c r="MT129" i="8"/>
  <c r="MT125" i="8"/>
  <c r="MT127" i="8"/>
  <c r="MT124" i="8"/>
  <c r="NC86" i="12"/>
  <c r="NC102" i="12" s="1"/>
  <c r="ND104" i="12" s="1"/>
  <c r="ND42" i="12" s="1"/>
  <c r="MW107" i="8"/>
  <c r="MW106" i="8"/>
  <c r="ND111" i="11"/>
  <c r="ND205" i="11" s="1"/>
  <c r="NE213" i="11" s="1"/>
  <c r="NE57" i="11" s="1"/>
  <c r="NE110" i="11" s="1"/>
  <c r="NF144" i="11"/>
  <c r="NF211" i="11" s="1"/>
  <c r="NG219" i="11" s="1"/>
  <c r="NG63" i="11" s="1"/>
  <c r="NG122" i="11"/>
  <c r="NG207" i="11" s="1"/>
  <c r="NH215" i="11" s="1"/>
  <c r="NH59" i="11" s="1"/>
  <c r="NH120" i="11" s="1"/>
  <c r="NF200" i="11"/>
  <c r="NF156" i="11"/>
  <c r="NG224" i="11" s="1"/>
  <c r="NF184" i="11"/>
  <c r="NG226" i="11" s="1"/>
  <c r="NF190" i="11"/>
  <c r="NE109" i="11"/>
  <c r="NE103" i="11"/>
  <c r="MX118" i="8"/>
  <c r="MX119" i="8"/>
  <c r="MX120" i="8"/>
  <c r="MX116" i="8"/>
  <c r="MX115" i="8"/>
  <c r="MX117" i="8"/>
  <c r="MX113" i="8"/>
  <c r="MX114" i="8"/>
  <c r="MX121" i="8"/>
  <c r="NH133" i="11"/>
  <c r="NH209" i="11" s="1"/>
  <c r="NI217" i="11" s="1"/>
  <c r="NI61" i="11" s="1"/>
  <c r="NH188" i="11"/>
  <c r="NH192" i="11" s="1"/>
  <c r="NH182" i="11"/>
  <c r="NH154" i="11"/>
  <c r="NH198" i="11"/>
  <c r="NH117" i="11"/>
  <c r="NH115" i="11"/>
  <c r="MY86" i="9"/>
  <c r="MY102" i="9" s="1"/>
  <c r="MZ104" i="9" s="1"/>
  <c r="MZ42" i="9" s="1"/>
  <c r="MZ78" i="9" s="1"/>
  <c r="MY230" i="8"/>
  <c r="MY232" i="8" s="1"/>
  <c r="MX98" i="9"/>
  <c r="MX194" i="8"/>
  <c r="MY138" i="8"/>
  <c r="MY143" i="8"/>
  <c r="MY162" i="8" s="1"/>
  <c r="ND228" i="8" s="1"/>
  <c r="MY135" i="8"/>
  <c r="MY141" i="8"/>
  <c r="MY137" i="8"/>
  <c r="MY136" i="8"/>
  <c r="MY142" i="8"/>
  <c r="MY139" i="8"/>
  <c r="MY140" i="8"/>
  <c r="N35" i="13"/>
  <c r="O35" i="13"/>
  <c r="P35" i="13"/>
  <c r="P36" i="13" s="1"/>
  <c r="Q35" i="13"/>
  <c r="Q36" i="13" s="1"/>
  <c r="R35" i="13"/>
  <c r="S35" i="13"/>
  <c r="T35" i="13"/>
  <c r="U35" i="13"/>
  <c r="U36" i="13" s="1"/>
  <c r="V35" i="13"/>
  <c r="V36" i="13" s="1"/>
  <c r="W35" i="13"/>
  <c r="W36" i="13" s="1"/>
  <c r="X35" i="13"/>
  <c r="X36" i="13" s="1"/>
  <c r="N29" i="13"/>
  <c r="O29" i="13"/>
  <c r="O30" i="13" s="1"/>
  <c r="P29" i="13"/>
  <c r="P30" i="13" s="1"/>
  <c r="Q29" i="13"/>
  <c r="R29" i="13"/>
  <c r="R30" i="13" s="1"/>
  <c r="S29" i="13"/>
  <c r="T29" i="13"/>
  <c r="T30" i="13" s="1"/>
  <c r="U29" i="13"/>
  <c r="U30" i="13" s="1"/>
  <c r="V29" i="13"/>
  <c r="V30" i="13" s="1"/>
  <c r="W29" i="13"/>
  <c r="W30" i="13" s="1"/>
  <c r="X29" i="13"/>
  <c r="X30" i="13" s="1"/>
  <c r="N33" i="13"/>
  <c r="O33" i="13"/>
  <c r="P33" i="13"/>
  <c r="Q33" i="13"/>
  <c r="R33" i="13"/>
  <c r="R34" i="13" s="1"/>
  <c r="S33" i="13"/>
  <c r="S34" i="13" s="1"/>
  <c r="T33" i="13"/>
  <c r="U33" i="13"/>
  <c r="U34" i="13" s="1"/>
  <c r="V33" i="13"/>
  <c r="V34" i="13" s="1"/>
  <c r="W33" i="13"/>
  <c r="W34" i="13" s="1"/>
  <c r="X33" i="13"/>
  <c r="X34" i="13" s="1"/>
  <c r="N39" i="13"/>
  <c r="O39" i="13"/>
  <c r="P39" i="13"/>
  <c r="Q39" i="13"/>
  <c r="Q40" i="13" s="1"/>
  <c r="R39" i="13"/>
  <c r="S39" i="13"/>
  <c r="T39" i="13"/>
  <c r="T40" i="13" s="1"/>
  <c r="U39" i="13"/>
  <c r="U40" i="13" s="1"/>
  <c r="V39" i="13"/>
  <c r="V40" i="13" s="1"/>
  <c r="W39" i="13"/>
  <c r="W40" i="13" s="1"/>
  <c r="X39" i="13"/>
  <c r="X40" i="13" s="1"/>
  <c r="N59" i="13"/>
  <c r="N43" i="13"/>
  <c r="N44" i="13" s="1"/>
  <c r="O43" i="13"/>
  <c r="O44" i="13" s="1"/>
  <c r="O59" i="13"/>
  <c r="P43" i="13"/>
  <c r="P44" i="13" s="1"/>
  <c r="P59" i="13"/>
  <c r="Q59" i="13"/>
  <c r="Q43" i="13"/>
  <c r="Q44" i="13" s="1"/>
  <c r="R59" i="13"/>
  <c r="R43" i="13"/>
  <c r="S59" i="13"/>
  <c r="S43" i="13"/>
  <c r="T43" i="13"/>
  <c r="T44" i="13" s="1"/>
  <c r="T59" i="13"/>
  <c r="U43" i="13"/>
  <c r="U44" i="13" s="1"/>
  <c r="U59" i="13"/>
  <c r="V59" i="13"/>
  <c r="V43" i="13"/>
  <c r="V44" i="13" s="1"/>
  <c r="W43" i="13"/>
  <c r="W44" i="13" s="1"/>
  <c r="W59" i="13"/>
  <c r="X43" i="13"/>
  <c r="X44" i="13" s="1"/>
  <c r="X59" i="13"/>
  <c r="N31" i="13"/>
  <c r="N32" i="13" s="1"/>
  <c r="O31" i="13"/>
  <c r="O32" i="13" s="1"/>
  <c r="P31" i="13"/>
  <c r="P32" i="13" s="1"/>
  <c r="Q31" i="13"/>
  <c r="Q32" i="13" s="1"/>
  <c r="R31" i="13"/>
  <c r="R32" i="13" s="1"/>
  <c r="S31" i="13"/>
  <c r="S32" i="13" s="1"/>
  <c r="T31" i="13"/>
  <c r="T32" i="13" s="1"/>
  <c r="U31" i="13"/>
  <c r="U32" i="13" s="1"/>
  <c r="V31" i="13"/>
  <c r="V32" i="13" s="1"/>
  <c r="W31" i="13"/>
  <c r="W32" i="13" s="1"/>
  <c r="X31" i="13"/>
  <c r="X32" i="13" s="1"/>
  <c r="T36" i="13"/>
  <c r="T34" i="13"/>
  <c r="N37" i="13"/>
  <c r="N38" i="13" s="1"/>
  <c r="O37" i="13"/>
  <c r="O38" i="13" s="1"/>
  <c r="P37" i="13"/>
  <c r="P38" i="13" s="1"/>
  <c r="Q37" i="13"/>
  <c r="Q38" i="13" s="1"/>
  <c r="R37" i="13"/>
  <c r="R38" i="13" s="1"/>
  <c r="S37" i="13"/>
  <c r="S38" i="13" s="1"/>
  <c r="T37" i="13"/>
  <c r="T38" i="13" s="1"/>
  <c r="U37" i="13"/>
  <c r="U38" i="13" s="1"/>
  <c r="V37" i="13"/>
  <c r="V38" i="13" s="1"/>
  <c r="W37" i="13"/>
  <c r="W38" i="13" s="1"/>
  <c r="X37" i="13"/>
  <c r="X38" i="13" s="1"/>
  <c r="S36" i="13"/>
  <c r="S44" i="13"/>
  <c r="S40" i="13"/>
  <c r="S30" i="13"/>
  <c r="R40" i="13"/>
  <c r="R44" i="13"/>
  <c r="R36" i="13"/>
  <c r="Q30" i="13"/>
  <c r="Q34" i="13"/>
  <c r="P40" i="13"/>
  <c r="P34" i="13"/>
  <c r="P74" i="13"/>
  <c r="P78" i="13" s="1"/>
  <c r="O7" i="11"/>
  <c r="O36" i="13"/>
  <c r="O40" i="13"/>
  <c r="O34" i="13"/>
  <c r="N30" i="13"/>
  <c r="N40" i="13"/>
  <c r="N34" i="13"/>
  <c r="N36" i="13"/>
  <c r="HS257" i="11"/>
  <c r="HT245" i="11" s="1"/>
  <c r="HS251" i="11"/>
  <c r="HT243" i="11" s="1"/>
  <c r="N63" i="13"/>
  <c r="N49" i="13"/>
  <c r="O49" i="13"/>
  <c r="O50" i="13" s="1"/>
  <c r="O63" i="13"/>
  <c r="P49" i="13"/>
  <c r="P50" i="13" s="1"/>
  <c r="P63" i="13"/>
  <c r="Q63" i="13"/>
  <c r="Q49" i="13"/>
  <c r="Q50" i="13" s="1"/>
  <c r="R49" i="13"/>
  <c r="R50" i="13" s="1"/>
  <c r="R63" i="13"/>
  <c r="S49" i="13"/>
  <c r="S50" i="13" s="1"/>
  <c r="S63" i="13"/>
  <c r="T49" i="13"/>
  <c r="T50" i="13" s="1"/>
  <c r="T63" i="13"/>
  <c r="U49" i="13"/>
  <c r="U50" i="13" s="1"/>
  <c r="U63" i="13"/>
  <c r="V63" i="13"/>
  <c r="V49" i="13"/>
  <c r="V50" i="13" s="1"/>
  <c r="W63" i="13"/>
  <c r="W49" i="13"/>
  <c r="W50" i="13" s="1"/>
  <c r="X63" i="13"/>
  <c r="X49" i="13"/>
  <c r="X50" i="13" s="1"/>
  <c r="N41" i="13"/>
  <c r="N42" i="13" s="1"/>
  <c r="O41" i="13"/>
  <c r="O42" i="13" s="1"/>
  <c r="P41" i="13"/>
  <c r="P42" i="13" s="1"/>
  <c r="Q41" i="13"/>
  <c r="Q42" i="13" s="1"/>
  <c r="R41" i="13"/>
  <c r="R42" i="13" s="1"/>
  <c r="S41" i="13"/>
  <c r="S42" i="13" s="1"/>
  <c r="T41" i="13"/>
  <c r="T42" i="13" s="1"/>
  <c r="U41" i="13"/>
  <c r="U42" i="13" s="1"/>
  <c r="V41" i="13"/>
  <c r="V42" i="13" s="1"/>
  <c r="W41" i="13"/>
  <c r="W42" i="13" s="1"/>
  <c r="X41" i="13"/>
  <c r="X42" i="13" s="1"/>
  <c r="HQ245" i="8"/>
  <c r="HQ253" i="8" s="1"/>
  <c r="HQ243" i="8"/>
  <c r="CB50" i="2"/>
  <c r="ND81" i="12" l="1"/>
  <c r="ND85" i="12"/>
  <c r="ND80" i="12"/>
  <c r="ND79" i="12"/>
  <c r="ND77" i="12"/>
  <c r="ND83" i="12"/>
  <c r="ND84" i="12"/>
  <c r="ND78" i="12"/>
  <c r="ND86" i="12" s="1"/>
  <c r="ND102" i="12" s="1"/>
  <c r="NE104" i="12" s="1"/>
  <c r="NE42" i="12" s="1"/>
  <c r="ND82" i="12"/>
  <c r="MT154" i="8"/>
  <c r="MT198" i="8"/>
  <c r="MT182" i="8"/>
  <c r="MT188" i="8"/>
  <c r="MT192" i="8" s="1"/>
  <c r="MW111" i="8"/>
  <c r="MW205" i="8" s="1"/>
  <c r="MX213" i="8" s="1"/>
  <c r="MX57" i="8" s="1"/>
  <c r="MT133" i="8"/>
  <c r="MT209" i="8" s="1"/>
  <c r="MU217" i="8" s="1"/>
  <c r="MU61" i="8" s="1"/>
  <c r="NE102" i="11"/>
  <c r="NE105" i="11"/>
  <c r="NE108" i="11"/>
  <c r="NE106" i="11"/>
  <c r="NH113" i="11"/>
  <c r="NE104" i="11"/>
  <c r="NH119" i="11"/>
  <c r="NE107" i="11"/>
  <c r="NE111" i="11" s="1"/>
  <c r="NE205" i="11" s="1"/>
  <c r="NF213" i="11" s="1"/>
  <c r="NF57" i="11" s="1"/>
  <c r="NF194" i="11"/>
  <c r="NF98" i="12"/>
  <c r="NG230" i="11"/>
  <c r="NG232" i="11" s="1"/>
  <c r="NH116" i="11"/>
  <c r="NH121" i="11"/>
  <c r="NH118" i="11"/>
  <c r="NH122" i="11" s="1"/>
  <c r="NH207" i="11" s="1"/>
  <c r="NI215" i="11" s="1"/>
  <c r="NI59" i="11" s="1"/>
  <c r="NH114" i="11"/>
  <c r="NG138" i="11"/>
  <c r="NG139" i="11"/>
  <c r="NG141" i="11"/>
  <c r="NG135" i="11"/>
  <c r="NG143" i="11"/>
  <c r="NG162" i="11" s="1"/>
  <c r="NL228" i="11" s="1"/>
  <c r="NG140" i="11"/>
  <c r="NG137" i="11"/>
  <c r="NG142" i="11"/>
  <c r="NG136" i="11"/>
  <c r="NI129" i="11"/>
  <c r="NI125" i="11"/>
  <c r="NI124" i="11"/>
  <c r="NI131" i="11"/>
  <c r="NI132" i="11"/>
  <c r="NI160" i="11" s="1"/>
  <c r="NI127" i="11"/>
  <c r="NI130" i="11"/>
  <c r="NI128" i="11"/>
  <c r="NI126" i="11"/>
  <c r="MX122" i="8"/>
  <c r="MX207" i="8" s="1"/>
  <c r="MY215" i="8" s="1"/>
  <c r="MY59" i="8" s="1"/>
  <c r="MZ81" i="9"/>
  <c r="MZ79" i="9"/>
  <c r="MZ77" i="9"/>
  <c r="MZ85" i="9"/>
  <c r="MZ83" i="9"/>
  <c r="MZ80" i="9"/>
  <c r="MZ84" i="9"/>
  <c r="MZ86" i="9" s="1"/>
  <c r="MZ102" i="9" s="1"/>
  <c r="NA104" i="9" s="1"/>
  <c r="NA42" i="9" s="1"/>
  <c r="NA83" i="9" s="1"/>
  <c r="MZ82" i="9"/>
  <c r="MY144" i="8"/>
  <c r="MY211" i="8" s="1"/>
  <c r="MZ219" i="8" s="1"/>
  <c r="MZ63" i="8" s="1"/>
  <c r="MY156" i="8"/>
  <c r="MZ224" i="8" s="1"/>
  <c r="MY200" i="8"/>
  <c r="MY190" i="8"/>
  <c r="MY184" i="8"/>
  <c r="MZ226" i="8" s="1"/>
  <c r="HT253" i="11"/>
  <c r="HT255" i="11" s="1"/>
  <c r="N65" i="13"/>
  <c r="Q74" i="13"/>
  <c r="Q78" i="13" s="1"/>
  <c r="P7" i="11"/>
  <c r="S65" i="13"/>
  <c r="X65" i="13"/>
  <c r="R65" i="13"/>
  <c r="W65" i="13"/>
  <c r="Q65" i="13"/>
  <c r="P65" i="13"/>
  <c r="N50" i="13"/>
  <c r="V65" i="13"/>
  <c r="U65" i="13"/>
  <c r="O65" i="13"/>
  <c r="N14" i="13"/>
  <c r="O14" i="13"/>
  <c r="P14" i="13"/>
  <c r="Q14" i="13"/>
  <c r="R14" i="13"/>
  <c r="S14" i="13"/>
  <c r="T14" i="13"/>
  <c r="U14" i="13"/>
  <c r="V14" i="13"/>
  <c r="W14" i="13"/>
  <c r="W2" i="11" s="1"/>
  <c r="X14" i="13"/>
  <c r="Y14" i="13"/>
  <c r="T65" i="13"/>
  <c r="HQ255" i="8"/>
  <c r="HQ247" i="8" s="1"/>
  <c r="HQ249" i="8" s="1"/>
  <c r="HQ257" i="8" s="1"/>
  <c r="CA50" i="2"/>
  <c r="MX103" i="8" l="1"/>
  <c r="MX104" i="8"/>
  <c r="MX105" i="8"/>
  <c r="MX110" i="8"/>
  <c r="MX108" i="8"/>
  <c r="MX107" i="8"/>
  <c r="MX109" i="8"/>
  <c r="MX106" i="8"/>
  <c r="MX102" i="8"/>
  <c r="NE77" i="12"/>
  <c r="NE85" i="12"/>
  <c r="NE81" i="12"/>
  <c r="NE82" i="12"/>
  <c r="NE80" i="12"/>
  <c r="NE83" i="12"/>
  <c r="NE78" i="12"/>
  <c r="MU128" i="8"/>
  <c r="MU125" i="8"/>
  <c r="MU127" i="8"/>
  <c r="MU124" i="8"/>
  <c r="MU132" i="8"/>
  <c r="MU160" i="8" s="1"/>
  <c r="MU130" i="8"/>
  <c r="MU126" i="8"/>
  <c r="MU129" i="8"/>
  <c r="MU131" i="8"/>
  <c r="NE79" i="12"/>
  <c r="NE84" i="12"/>
  <c r="NG156" i="11"/>
  <c r="NH224" i="11" s="1"/>
  <c r="NG190" i="11"/>
  <c r="NG200" i="11"/>
  <c r="NG184" i="11"/>
  <c r="NH226" i="11" s="1"/>
  <c r="NH230" i="11" s="1"/>
  <c r="NH232" i="11" s="1"/>
  <c r="NF109" i="11"/>
  <c r="NF108" i="11"/>
  <c r="NF104" i="11"/>
  <c r="NF107" i="11"/>
  <c r="NF110" i="11"/>
  <c r="NF103" i="11"/>
  <c r="NF106" i="11"/>
  <c r="NF105" i="11"/>
  <c r="NF102" i="11"/>
  <c r="NG144" i="11"/>
  <c r="NG211" i="11" s="1"/>
  <c r="NH219" i="11" s="1"/>
  <c r="NH63" i="11" s="1"/>
  <c r="MY115" i="8"/>
  <c r="MY119" i="8"/>
  <c r="MY120" i="8"/>
  <c r="MY114" i="8"/>
  <c r="MY113" i="8"/>
  <c r="MY116" i="8"/>
  <c r="MY118" i="8"/>
  <c r="MY121" i="8"/>
  <c r="MY117" i="8"/>
  <c r="NI188" i="11"/>
  <c r="NI192" i="11" s="1"/>
  <c r="NI154" i="11"/>
  <c r="NI182" i="11"/>
  <c r="NI198" i="11"/>
  <c r="NI133" i="11"/>
  <c r="NI209" i="11" s="1"/>
  <c r="NJ217" i="11" s="1"/>
  <c r="NJ61" i="11" s="1"/>
  <c r="NI121" i="11"/>
  <c r="NI116" i="11"/>
  <c r="NI113" i="11"/>
  <c r="NI120" i="11"/>
  <c r="NI114" i="11"/>
  <c r="NI117" i="11"/>
  <c r="NI118" i="11"/>
  <c r="NI119" i="11"/>
  <c r="NI115" i="11"/>
  <c r="MY194" i="8"/>
  <c r="MY98" i="9"/>
  <c r="MZ230" i="8"/>
  <c r="MZ232" i="8" s="1"/>
  <c r="MZ141" i="8"/>
  <c r="MZ139" i="8"/>
  <c r="MZ135" i="8"/>
  <c r="MZ136" i="8"/>
  <c r="MZ142" i="8"/>
  <c r="MZ138" i="8"/>
  <c r="MZ137" i="8"/>
  <c r="MZ143" i="8"/>
  <c r="MZ162" i="8" s="1"/>
  <c r="NE228" i="8" s="1"/>
  <c r="MZ140" i="8"/>
  <c r="NA81" i="9"/>
  <c r="NA82" i="9"/>
  <c r="NA84" i="9"/>
  <c r="NA77" i="9"/>
  <c r="NA79" i="9"/>
  <c r="NA85" i="9"/>
  <c r="NA78" i="9"/>
  <c r="NA80" i="9"/>
  <c r="U2" i="11"/>
  <c r="T2" i="11"/>
  <c r="O4" i="11"/>
  <c r="S2" i="11"/>
  <c r="U4" i="11"/>
  <c r="Q4" i="11"/>
  <c r="R2" i="11"/>
  <c r="Q2" i="11"/>
  <c r="Q7" i="11"/>
  <c r="R74" i="13"/>
  <c r="R78" i="13" s="1"/>
  <c r="P2" i="11"/>
  <c r="V4" i="11"/>
  <c r="O2" i="11"/>
  <c r="R4" i="11"/>
  <c r="X4" i="11"/>
  <c r="N2" i="11"/>
  <c r="K14" i="13"/>
  <c r="Y2" i="11"/>
  <c r="P4" i="11"/>
  <c r="W4" i="11"/>
  <c r="HT247" i="11"/>
  <c r="T4" i="11"/>
  <c r="X2" i="11"/>
  <c r="N4" i="11"/>
  <c r="V2" i="11"/>
  <c r="S4" i="11"/>
  <c r="N15" i="13"/>
  <c r="O15" i="13"/>
  <c r="P15" i="13"/>
  <c r="Q15" i="13"/>
  <c r="R15" i="13"/>
  <c r="S15" i="13"/>
  <c r="T15" i="13"/>
  <c r="U15" i="13"/>
  <c r="V15" i="13"/>
  <c r="W15" i="13"/>
  <c r="X15" i="13"/>
  <c r="Y15" i="13"/>
  <c r="HT259" i="11"/>
  <c r="HQ251" i="8"/>
  <c r="HR243" i="8" s="1"/>
  <c r="HQ259" i="8"/>
  <c r="HR245" i="8"/>
  <c r="BZ50" i="2"/>
  <c r="MU133" i="8" l="1"/>
  <c r="MU209" i="8" s="1"/>
  <c r="MV217" i="8" s="1"/>
  <c r="MV61" i="8" s="1"/>
  <c r="MU182" i="8"/>
  <c r="MU198" i="8"/>
  <c r="MU188" i="8"/>
  <c r="MU192" i="8" s="1"/>
  <c r="MU154" i="8"/>
  <c r="MX111" i="8"/>
  <c r="MX205" i="8" s="1"/>
  <c r="MY213" i="8" s="1"/>
  <c r="MY57" i="8" s="1"/>
  <c r="NE86" i="12"/>
  <c r="NE102" i="12" s="1"/>
  <c r="NF104" i="12" s="1"/>
  <c r="NF42" i="12" s="1"/>
  <c r="NF111" i="11"/>
  <c r="NF205" i="11" s="1"/>
  <c r="NG213" i="11" s="1"/>
  <c r="NG57" i="11" s="1"/>
  <c r="NG106" i="11" s="1"/>
  <c r="NH138" i="11"/>
  <c r="NH137" i="11"/>
  <c r="NH143" i="11"/>
  <c r="NH162" i="11" s="1"/>
  <c r="NM228" i="11" s="1"/>
  <c r="NH139" i="11"/>
  <c r="NH142" i="11"/>
  <c r="NH135" i="11"/>
  <c r="NH141" i="11"/>
  <c r="NH136" i="11"/>
  <c r="NH140" i="11"/>
  <c r="NG194" i="11"/>
  <c r="NG98" i="12"/>
  <c r="NJ131" i="11"/>
  <c r="NJ128" i="11"/>
  <c r="NJ126" i="11"/>
  <c r="NJ130" i="11"/>
  <c r="NJ132" i="11"/>
  <c r="NJ160" i="11" s="1"/>
  <c r="NJ124" i="11"/>
  <c r="NJ129" i="11"/>
  <c r="NJ127" i="11"/>
  <c r="NJ125" i="11"/>
  <c r="MY122" i="8"/>
  <c r="MY207" i="8" s="1"/>
  <c r="MZ215" i="8" s="1"/>
  <c r="MZ59" i="8" s="1"/>
  <c r="NI122" i="11"/>
  <c r="NI207" i="11" s="1"/>
  <c r="NJ215" i="11" s="1"/>
  <c r="NJ59" i="11" s="1"/>
  <c r="MZ144" i="8"/>
  <c r="MZ211" i="8" s="1"/>
  <c r="NA219" i="8" s="1"/>
  <c r="NA63" i="8" s="1"/>
  <c r="MZ200" i="8"/>
  <c r="MZ190" i="8"/>
  <c r="MZ156" i="8"/>
  <c r="NA224" i="8" s="1"/>
  <c r="MZ184" i="8"/>
  <c r="NA226" i="8" s="1"/>
  <c r="NA86" i="9"/>
  <c r="NA102" i="9" s="1"/>
  <c r="NB104" i="9" s="1"/>
  <c r="NB42" i="9" s="1"/>
  <c r="NB85" i="9" s="1"/>
  <c r="K15" i="13"/>
  <c r="HT249" i="11"/>
  <c r="S74" i="13"/>
  <c r="S78" i="13" s="1"/>
  <c r="R7" i="11"/>
  <c r="HR253" i="8"/>
  <c r="HR255" i="8" s="1"/>
  <c r="HR247" i="8" s="1"/>
  <c r="HR249" i="8" s="1"/>
  <c r="HR257" i="8" s="1"/>
  <c r="BY50" i="2"/>
  <c r="NF83" i="12" l="1"/>
  <c r="NF77" i="12"/>
  <c r="NF79" i="12"/>
  <c r="NF82" i="12"/>
  <c r="NF78" i="12"/>
  <c r="NF81" i="12"/>
  <c r="NF85" i="12"/>
  <c r="NF80" i="12"/>
  <c r="NF84" i="12"/>
  <c r="MY104" i="8"/>
  <c r="MY110" i="8"/>
  <c r="MY102" i="8"/>
  <c r="MY108" i="8"/>
  <c r="MY109" i="8"/>
  <c r="MY105" i="8"/>
  <c r="MY107" i="8"/>
  <c r="MY106" i="8"/>
  <c r="MY103" i="8"/>
  <c r="MY111" i="8" s="1"/>
  <c r="MY205" i="8" s="1"/>
  <c r="MZ213" i="8" s="1"/>
  <c r="MZ57" i="8" s="1"/>
  <c r="MZ105" i="8" s="1"/>
  <c r="MV128" i="8"/>
  <c r="MV129" i="8"/>
  <c r="MV126" i="8"/>
  <c r="MV130" i="8"/>
  <c r="MV132" i="8"/>
  <c r="MV160" i="8" s="1"/>
  <c r="MV125" i="8"/>
  <c r="MV131" i="8"/>
  <c r="MV127" i="8"/>
  <c r="MV124" i="8"/>
  <c r="NG107" i="11"/>
  <c r="NG103" i="11"/>
  <c r="NG109" i="11"/>
  <c r="NG102" i="11"/>
  <c r="NG110" i="11"/>
  <c r="NG105" i="11"/>
  <c r="NG111" i="11" s="1"/>
  <c r="NG205" i="11" s="1"/>
  <c r="NH213" i="11" s="1"/>
  <c r="NH57" i="11" s="1"/>
  <c r="NG104" i="11"/>
  <c r="NG108" i="11"/>
  <c r="NH144" i="11"/>
  <c r="NH211" i="11" s="1"/>
  <c r="NI219" i="11" s="1"/>
  <c r="NI63" i="11" s="1"/>
  <c r="NH190" i="11"/>
  <c r="NH184" i="11"/>
  <c r="NI226" i="11" s="1"/>
  <c r="NH200" i="11"/>
  <c r="NH156" i="11"/>
  <c r="NI224" i="11" s="1"/>
  <c r="MZ119" i="8"/>
  <c r="MZ113" i="8"/>
  <c r="MZ121" i="8"/>
  <c r="MZ114" i="8"/>
  <c r="MZ117" i="8"/>
  <c r="MZ115" i="8"/>
  <c r="MZ116" i="8"/>
  <c r="MZ118" i="8"/>
  <c r="MZ120" i="8"/>
  <c r="NJ133" i="11"/>
  <c r="NJ209" i="11" s="1"/>
  <c r="NK217" i="11" s="1"/>
  <c r="NK61" i="11" s="1"/>
  <c r="NJ198" i="11"/>
  <c r="NJ154" i="11"/>
  <c r="NJ182" i="11"/>
  <c r="NJ188" i="11"/>
  <c r="NJ192" i="11" s="1"/>
  <c r="NJ115" i="11"/>
  <c r="NJ116" i="11"/>
  <c r="NJ120" i="11"/>
  <c r="NJ119" i="11"/>
  <c r="NJ117" i="11"/>
  <c r="NJ114" i="11"/>
  <c r="NJ113" i="11"/>
  <c r="NJ121" i="11"/>
  <c r="NJ118" i="11"/>
  <c r="NA230" i="8"/>
  <c r="NA232" i="8" s="1"/>
  <c r="MZ194" i="8"/>
  <c r="MZ98" i="9"/>
  <c r="NA140" i="8"/>
  <c r="NA138" i="8"/>
  <c r="NA143" i="8"/>
  <c r="NA162" i="8" s="1"/>
  <c r="NF228" i="8" s="1"/>
  <c r="NA137" i="8"/>
  <c r="NA142" i="8"/>
  <c r="NA135" i="8"/>
  <c r="NA141" i="8"/>
  <c r="NA136" i="8"/>
  <c r="NA139" i="8"/>
  <c r="NB79" i="9"/>
  <c r="NB82" i="9"/>
  <c r="NB81" i="9"/>
  <c r="NB78" i="9"/>
  <c r="NB77" i="9"/>
  <c r="NB80" i="9"/>
  <c r="NB84" i="9"/>
  <c r="NB83" i="9"/>
  <c r="HT251" i="11"/>
  <c r="HU243" i="11" s="1"/>
  <c r="HT257" i="11"/>
  <c r="HU245" i="11" s="1"/>
  <c r="T74" i="13"/>
  <c r="T78" i="13" s="1"/>
  <c r="S7" i="11"/>
  <c r="HR259" i="8"/>
  <c r="HR251" i="8"/>
  <c r="HS245" i="8"/>
  <c r="BX50" i="2"/>
  <c r="MZ103" i="8" l="1"/>
  <c r="MV198" i="8"/>
  <c r="MV154" i="8"/>
  <c r="MV188" i="8"/>
  <c r="MV192" i="8" s="1"/>
  <c r="MV182" i="8"/>
  <c r="MZ107" i="8"/>
  <c r="NF86" i="12"/>
  <c r="NF102" i="12" s="1"/>
  <c r="NG104" i="12" s="1"/>
  <c r="NG42" i="12" s="1"/>
  <c r="MZ108" i="8"/>
  <c r="MZ109" i="8"/>
  <c r="MZ106" i="8"/>
  <c r="MZ110" i="8"/>
  <c r="MZ104" i="8"/>
  <c r="MV133" i="8"/>
  <c r="MV209" i="8" s="1"/>
  <c r="MW217" i="8" s="1"/>
  <c r="MW61" i="8" s="1"/>
  <c r="MZ102" i="8"/>
  <c r="NH108" i="11"/>
  <c r="NH102" i="11"/>
  <c r="NH105" i="11"/>
  <c r="NH110" i="11"/>
  <c r="NH109" i="11"/>
  <c r="NH104" i="11"/>
  <c r="NH107" i="11"/>
  <c r="NH103" i="11"/>
  <c r="NH106" i="11"/>
  <c r="NI230" i="11"/>
  <c r="NI232" i="11" s="1"/>
  <c r="NH98" i="12"/>
  <c r="NH194" i="11"/>
  <c r="NI138" i="11"/>
  <c r="NI142" i="11"/>
  <c r="NI137" i="11"/>
  <c r="NI140" i="11"/>
  <c r="NI143" i="11"/>
  <c r="NI162" i="11" s="1"/>
  <c r="NN228" i="11" s="1"/>
  <c r="NI135" i="11"/>
  <c r="NI139" i="11"/>
  <c r="NI141" i="11"/>
  <c r="NI136" i="11"/>
  <c r="NI144" i="11" s="1"/>
  <c r="NI211" i="11" s="1"/>
  <c r="NJ219" i="11" s="1"/>
  <c r="NJ63" i="11" s="1"/>
  <c r="NJ139" i="11" s="1"/>
  <c r="MZ122" i="8"/>
  <c r="MZ207" i="8" s="1"/>
  <c r="NA215" i="8" s="1"/>
  <c r="NA59" i="8" s="1"/>
  <c r="NK130" i="11"/>
  <c r="NK127" i="11"/>
  <c r="NK128" i="11"/>
  <c r="NK125" i="11"/>
  <c r="NK126" i="11"/>
  <c r="NK132" i="11"/>
  <c r="NK160" i="11" s="1"/>
  <c r="NK124" i="11"/>
  <c r="NK129" i="11"/>
  <c r="NK131" i="11"/>
  <c r="HU253" i="11"/>
  <c r="HU255" i="11" s="1"/>
  <c r="NJ122" i="11"/>
  <c r="NJ207" i="11" s="1"/>
  <c r="NK215" i="11" s="1"/>
  <c r="NK59" i="11" s="1"/>
  <c r="NA144" i="8"/>
  <c r="NA211" i="8" s="1"/>
  <c r="NB219" i="8" s="1"/>
  <c r="NB63" i="8" s="1"/>
  <c r="NA200" i="8"/>
  <c r="NA184" i="8"/>
  <c r="NB226" i="8" s="1"/>
  <c r="NA190" i="8"/>
  <c r="NA156" i="8"/>
  <c r="NB224" i="8" s="1"/>
  <c r="NB86" i="9"/>
  <c r="NB102" i="9" s="1"/>
  <c r="NC104" i="9" s="1"/>
  <c r="NC42" i="9" s="1"/>
  <c r="U74" i="13"/>
  <c r="U78" i="13" s="1"/>
  <c r="T7" i="11"/>
  <c r="HS243" i="8"/>
  <c r="HS253" i="8"/>
  <c r="BW50" i="2"/>
  <c r="MW127" i="8" l="1"/>
  <c r="MW126" i="8"/>
  <c r="MW132" i="8"/>
  <c r="MW160" i="8" s="1"/>
  <c r="MW124" i="8"/>
  <c r="MW131" i="8"/>
  <c r="MW130" i="8"/>
  <c r="MW128" i="8"/>
  <c r="MW129" i="8"/>
  <c r="MW125" i="8"/>
  <c r="MW133" i="8" s="1"/>
  <c r="MW209" i="8" s="1"/>
  <c r="MX217" i="8" s="1"/>
  <c r="MX61" i="8" s="1"/>
  <c r="NG83" i="12"/>
  <c r="NG77" i="12"/>
  <c r="NG82" i="12"/>
  <c r="NG81" i="12"/>
  <c r="NG78" i="12"/>
  <c r="NG79" i="12"/>
  <c r="NG80" i="12"/>
  <c r="NG85" i="12"/>
  <c r="NG84" i="12"/>
  <c r="MZ111" i="8"/>
  <c r="MZ205" i="8" s="1"/>
  <c r="NA213" i="8" s="1"/>
  <c r="NA57" i="8" s="1"/>
  <c r="NJ136" i="11"/>
  <c r="NH111" i="11"/>
  <c r="NH205" i="11" s="1"/>
  <c r="NI213" i="11" s="1"/>
  <c r="NI57" i="11" s="1"/>
  <c r="NJ140" i="11"/>
  <c r="NJ143" i="11"/>
  <c r="NJ162" i="11" s="1"/>
  <c r="NI156" i="11"/>
  <c r="NJ224" i="11" s="1"/>
  <c r="NI184" i="11"/>
  <c r="NJ226" i="11" s="1"/>
  <c r="NI200" i="11"/>
  <c r="NI190" i="11"/>
  <c r="NJ135" i="11"/>
  <c r="NJ138" i="11"/>
  <c r="NJ142" i="11"/>
  <c r="NJ137" i="11"/>
  <c r="NJ141" i="11"/>
  <c r="NK133" i="11"/>
  <c r="NK209" i="11" s="1"/>
  <c r="NL217" i="11" s="1"/>
  <c r="NL61" i="11" s="1"/>
  <c r="NK198" i="11"/>
  <c r="NK188" i="11"/>
  <c r="NK192" i="11" s="1"/>
  <c r="NK182" i="11"/>
  <c r="NK154" i="11"/>
  <c r="NA118" i="8"/>
  <c r="NA119" i="8"/>
  <c r="NA116" i="8"/>
  <c r="NA115" i="8"/>
  <c r="NA114" i="8"/>
  <c r="NA113" i="8"/>
  <c r="NA120" i="8"/>
  <c r="NA117" i="8"/>
  <c r="NA121" i="8"/>
  <c r="NK119" i="11"/>
  <c r="NK117" i="11"/>
  <c r="NK120" i="11"/>
  <c r="NK118" i="11"/>
  <c r="NK116" i="11"/>
  <c r="NK113" i="11"/>
  <c r="NK114" i="11"/>
  <c r="NK115" i="11"/>
  <c r="NK121" i="11"/>
  <c r="NB230" i="8"/>
  <c r="NB232" i="8" s="1"/>
  <c r="NA98" i="9"/>
  <c r="NA194" i="8"/>
  <c r="NB139" i="8"/>
  <c r="NB137" i="8"/>
  <c r="NB138" i="8"/>
  <c r="NB135" i="8"/>
  <c r="NB140" i="8"/>
  <c r="NB143" i="8"/>
  <c r="NB162" i="8" s="1"/>
  <c r="NG228" i="8" s="1"/>
  <c r="NB136" i="8"/>
  <c r="NB142" i="8"/>
  <c r="NB141" i="8"/>
  <c r="NC85" i="9"/>
  <c r="NC84" i="9"/>
  <c r="NC80" i="9"/>
  <c r="NC77" i="9"/>
  <c r="NC82" i="9"/>
  <c r="NC81" i="9"/>
  <c r="NC79" i="9"/>
  <c r="NC83" i="9"/>
  <c r="NC78" i="9"/>
  <c r="HU247" i="11"/>
  <c r="V74" i="13"/>
  <c r="V78" i="13" s="1"/>
  <c r="U7" i="11"/>
  <c r="HU259" i="11"/>
  <c r="HS255" i="8"/>
  <c r="BV50" i="2"/>
  <c r="MX129" i="8" l="1"/>
  <c r="MW182" i="8"/>
  <c r="MW198" i="8"/>
  <c r="MW154" i="8"/>
  <c r="MW188" i="8"/>
  <c r="MW192" i="8" s="1"/>
  <c r="MX127" i="8"/>
  <c r="MX128" i="8"/>
  <c r="NA104" i="8"/>
  <c r="NA109" i="8"/>
  <c r="NA107" i="8"/>
  <c r="NA103" i="8"/>
  <c r="NA106" i="8"/>
  <c r="NA110" i="8"/>
  <c r="NA108" i="8"/>
  <c r="NA102" i="8"/>
  <c r="NA105" i="8"/>
  <c r="MX132" i="8"/>
  <c r="MX160" i="8" s="1"/>
  <c r="MX130" i="8"/>
  <c r="NG86" i="12"/>
  <c r="NG102" i="12" s="1"/>
  <c r="NH104" i="12" s="1"/>
  <c r="NH42" i="12" s="1"/>
  <c r="MX131" i="8"/>
  <c r="MX125" i="8"/>
  <c r="MX126" i="8"/>
  <c r="MX124" i="8"/>
  <c r="NA122" i="8"/>
  <c r="NA207" i="8" s="1"/>
  <c r="NB215" i="8" s="1"/>
  <c r="NB59" i="8" s="1"/>
  <c r="NB115" i="8" s="1"/>
  <c r="NJ184" i="11"/>
  <c r="NK226" i="11" s="1"/>
  <c r="NJ200" i="11"/>
  <c r="NJ156" i="11"/>
  <c r="NK224" i="11" s="1"/>
  <c r="NJ190" i="11"/>
  <c r="NI194" i="11"/>
  <c r="NI98" i="12"/>
  <c r="NJ230" i="11"/>
  <c r="NJ232" i="11" s="1"/>
  <c r="NI106" i="11"/>
  <c r="NI103" i="11"/>
  <c r="NI109" i="11"/>
  <c r="NI104" i="11"/>
  <c r="NI102" i="11"/>
  <c r="NI108" i="11"/>
  <c r="NI105" i="11"/>
  <c r="NI110" i="11"/>
  <c r="NI107" i="11"/>
  <c r="NJ144" i="11"/>
  <c r="NJ211" i="11" s="1"/>
  <c r="NK219" i="11" s="1"/>
  <c r="NK63" i="11" s="1"/>
  <c r="NL126" i="11"/>
  <c r="NL131" i="11"/>
  <c r="NL124" i="11"/>
  <c r="NL127" i="11"/>
  <c r="NL129" i="11"/>
  <c r="NL130" i="11"/>
  <c r="NL128" i="11"/>
  <c r="NL132" i="11"/>
  <c r="NL160" i="11" s="1"/>
  <c r="NL125" i="11"/>
  <c r="NK122" i="11"/>
  <c r="NK207" i="11" s="1"/>
  <c r="NL215" i="11" s="1"/>
  <c r="NL59" i="11" s="1"/>
  <c r="NB144" i="8"/>
  <c r="NB211" i="8" s="1"/>
  <c r="NC219" i="8" s="1"/>
  <c r="NC63" i="8" s="1"/>
  <c r="NC140" i="8" s="1"/>
  <c r="NB184" i="8"/>
  <c r="NC226" i="8" s="1"/>
  <c r="NB200" i="8"/>
  <c r="NB156" i="8"/>
  <c r="NC224" i="8" s="1"/>
  <c r="NB190" i="8"/>
  <c r="NC86" i="9"/>
  <c r="NC102" i="9" s="1"/>
  <c r="ND104" i="9" s="1"/>
  <c r="ND42" i="9" s="1"/>
  <c r="ND83" i="9" s="1"/>
  <c r="W74" i="13"/>
  <c r="W78" i="13" s="1"/>
  <c r="V7" i="11"/>
  <c r="HU249" i="11"/>
  <c r="HS247" i="8"/>
  <c r="HS259" i="8"/>
  <c r="BU50" i="2"/>
  <c r="MX182" i="8" l="1"/>
  <c r="MX154" i="8"/>
  <c r="MX188" i="8"/>
  <c r="MX192" i="8" s="1"/>
  <c r="MX198" i="8"/>
  <c r="MX133" i="8"/>
  <c r="MX209" i="8" s="1"/>
  <c r="MY217" i="8" s="1"/>
  <c r="MY61" i="8" s="1"/>
  <c r="NA111" i="8"/>
  <c r="NA205" i="8" s="1"/>
  <c r="NB213" i="8" s="1"/>
  <c r="NB57" i="8" s="1"/>
  <c r="NH83" i="12"/>
  <c r="NH84" i="12"/>
  <c r="NH82" i="12"/>
  <c r="NH78" i="12"/>
  <c r="NH86" i="12" s="1"/>
  <c r="NH102" i="12" s="1"/>
  <c r="NI104" i="12" s="1"/>
  <c r="NI42" i="12" s="1"/>
  <c r="NH85" i="12"/>
  <c r="NH79" i="12"/>
  <c r="NH80" i="12"/>
  <c r="NH81" i="12"/>
  <c r="NH77" i="12"/>
  <c r="NB114" i="8"/>
  <c r="NB113" i="8"/>
  <c r="NB119" i="8"/>
  <c r="NB117" i="8"/>
  <c r="NI111" i="11"/>
  <c r="NI205" i="11" s="1"/>
  <c r="NJ213" i="11" s="1"/>
  <c r="NJ57" i="11" s="1"/>
  <c r="NB118" i="8"/>
  <c r="NL133" i="11"/>
  <c r="NL209" i="11" s="1"/>
  <c r="NM217" i="11" s="1"/>
  <c r="NM61" i="11" s="1"/>
  <c r="NM126" i="11" s="1"/>
  <c r="NB116" i="8"/>
  <c r="NJ194" i="11"/>
  <c r="NJ98" i="12"/>
  <c r="NB121" i="8"/>
  <c r="NK230" i="11"/>
  <c r="NK232" i="11" s="1"/>
  <c r="NK142" i="11"/>
  <c r="NK137" i="11"/>
  <c r="NK141" i="11"/>
  <c r="NK140" i="11"/>
  <c r="NK138" i="11"/>
  <c r="NK139" i="11"/>
  <c r="NK143" i="11"/>
  <c r="NK162" i="11" s="1"/>
  <c r="NK136" i="11"/>
  <c r="NK135" i="11"/>
  <c r="NB120" i="8"/>
  <c r="NL198" i="11"/>
  <c r="NL182" i="11"/>
  <c r="NL154" i="11"/>
  <c r="NL188" i="11"/>
  <c r="NL192" i="11" s="1"/>
  <c r="NL120" i="11"/>
  <c r="NL121" i="11"/>
  <c r="NL113" i="11"/>
  <c r="NL116" i="11"/>
  <c r="NL114" i="11"/>
  <c r="NL118" i="11"/>
  <c r="NL119" i="11"/>
  <c r="NL115" i="11"/>
  <c r="NL117" i="11"/>
  <c r="NC142" i="8"/>
  <c r="NC141" i="8"/>
  <c r="NC136" i="8"/>
  <c r="NC139" i="8"/>
  <c r="NC135" i="8"/>
  <c r="NC184" i="8" s="1"/>
  <c r="ND226" i="8" s="1"/>
  <c r="NC137" i="8"/>
  <c r="NC143" i="8"/>
  <c r="NC162" i="8" s="1"/>
  <c r="NH228" i="8" s="1"/>
  <c r="NC138" i="8"/>
  <c r="NB98" i="9"/>
  <c r="NB194" i="8"/>
  <c r="NC230" i="8"/>
  <c r="NC232" i="8" s="1"/>
  <c r="ND82" i="9"/>
  <c r="ND80" i="9"/>
  <c r="ND77" i="9"/>
  <c r="ND85" i="9"/>
  <c r="ND84" i="9"/>
  <c r="ND79" i="9"/>
  <c r="ND81" i="9"/>
  <c r="ND78" i="9"/>
  <c r="N56" i="13"/>
  <c r="O56" i="13"/>
  <c r="P56" i="13"/>
  <c r="Q56" i="13"/>
  <c r="R56" i="13"/>
  <c r="S56" i="13"/>
  <c r="T56" i="13"/>
  <c r="U56" i="13"/>
  <c r="V56" i="13"/>
  <c r="W56" i="13"/>
  <c r="X56" i="13"/>
  <c r="HU257" i="11"/>
  <c r="HV245" i="11" s="1"/>
  <c r="HU251" i="11"/>
  <c r="HV243" i="11" s="1"/>
  <c r="X74" i="13"/>
  <c r="X78" i="13" s="1"/>
  <c r="W7" i="11"/>
  <c r="HS249" i="8"/>
  <c r="BT50" i="2"/>
  <c r="NI80" i="12" l="1"/>
  <c r="NI82" i="12"/>
  <c r="NI81" i="12"/>
  <c r="NI85" i="12"/>
  <c r="NI79" i="12"/>
  <c r="NI84" i="12"/>
  <c r="NB105" i="8"/>
  <c r="NB106" i="8"/>
  <c r="NB110" i="8"/>
  <c r="NB102" i="8"/>
  <c r="NB108" i="8"/>
  <c r="NB104" i="8"/>
  <c r="NB107" i="8"/>
  <c r="NB109" i="8"/>
  <c r="NB103" i="8"/>
  <c r="NB111" i="8" s="1"/>
  <c r="NB205" i="8" s="1"/>
  <c r="NC213" i="8" s="1"/>
  <c r="NC57" i="8" s="1"/>
  <c r="NC102" i="8" s="1"/>
  <c r="MY130" i="8"/>
  <c r="MY132" i="8"/>
  <c r="MY160" i="8" s="1"/>
  <c r="MY127" i="8"/>
  <c r="MY126" i="8"/>
  <c r="MY129" i="8"/>
  <c r="MY124" i="8"/>
  <c r="MY128" i="8"/>
  <c r="MY131" i="8"/>
  <c r="MY125" i="8"/>
  <c r="MY133" i="8" s="1"/>
  <c r="MY209" i="8" s="1"/>
  <c r="MZ217" i="8" s="1"/>
  <c r="MZ61" i="8" s="1"/>
  <c r="MZ126" i="8" s="1"/>
  <c r="NI78" i="12"/>
  <c r="NI86" i="12" s="1"/>
  <c r="NI102" i="12" s="1"/>
  <c r="NJ104" i="12" s="1"/>
  <c r="NJ42" i="12" s="1"/>
  <c r="NJ80" i="12" s="1"/>
  <c r="NJ79" i="12"/>
  <c r="NI77" i="12"/>
  <c r="NI83" i="12"/>
  <c r="NC200" i="8"/>
  <c r="NB122" i="8"/>
  <c r="NB207" i="8" s="1"/>
  <c r="NC215" i="8" s="1"/>
  <c r="NC59" i="8" s="1"/>
  <c r="NC115" i="8" s="1"/>
  <c r="NM124" i="11"/>
  <c r="NJ108" i="11"/>
  <c r="NJ105" i="11"/>
  <c r="NJ102" i="11"/>
  <c r="NJ109" i="11"/>
  <c r="NJ103" i="11"/>
  <c r="NJ104" i="11"/>
  <c r="NJ110" i="11"/>
  <c r="NJ106" i="11"/>
  <c r="NJ107" i="11"/>
  <c r="NM129" i="11"/>
  <c r="NM130" i="11"/>
  <c r="NM131" i="11"/>
  <c r="NM125" i="11"/>
  <c r="NM133" i="11" s="1"/>
  <c r="NM209" i="11" s="1"/>
  <c r="NN217" i="11" s="1"/>
  <c r="NM128" i="11"/>
  <c r="NK200" i="11"/>
  <c r="NK184" i="11"/>
  <c r="NL226" i="11" s="1"/>
  <c r="NK190" i="11"/>
  <c r="NK156" i="11"/>
  <c r="NL224" i="11" s="1"/>
  <c r="NM132" i="11"/>
  <c r="NM160" i="11" s="1"/>
  <c r="NK144" i="11"/>
  <c r="NK211" i="11" s="1"/>
  <c r="NL219" i="11" s="1"/>
  <c r="NL63" i="11" s="1"/>
  <c r="NM127" i="11"/>
  <c r="NM188" i="11"/>
  <c r="NM192" i="11" s="1"/>
  <c r="NM198" i="11"/>
  <c r="NM154" i="11"/>
  <c r="NM182" i="11"/>
  <c r="NC113" i="8"/>
  <c r="NC117" i="8"/>
  <c r="NL122" i="11"/>
  <c r="NL207" i="11" s="1"/>
  <c r="NM215" i="11" s="1"/>
  <c r="NM59" i="11" s="1"/>
  <c r="NC144" i="8"/>
  <c r="NC211" i="8" s="1"/>
  <c r="ND219" i="8" s="1"/>
  <c r="ND63" i="8" s="1"/>
  <c r="ND138" i="8" s="1"/>
  <c r="NC190" i="8"/>
  <c r="NC98" i="9" s="1"/>
  <c r="NC156" i="8"/>
  <c r="ND224" i="8" s="1"/>
  <c r="ND230" i="8" s="1"/>
  <c r="ND232" i="8" s="1"/>
  <c r="ND86" i="9"/>
  <c r="ND102" i="9" s="1"/>
  <c r="NE104" i="9" s="1"/>
  <c r="NE42" i="9" s="1"/>
  <c r="NE80" i="9" s="1"/>
  <c r="N16" i="13"/>
  <c r="N60" i="13"/>
  <c r="O16" i="13"/>
  <c r="O60" i="13"/>
  <c r="P60" i="13"/>
  <c r="P16" i="13"/>
  <c r="Q60" i="13"/>
  <c r="Q16" i="13"/>
  <c r="R16" i="13"/>
  <c r="R60" i="13"/>
  <c r="S60" i="13"/>
  <c r="S16" i="13"/>
  <c r="T60" i="13"/>
  <c r="T16" i="13"/>
  <c r="U16" i="13"/>
  <c r="U60" i="13"/>
  <c r="V60" i="13"/>
  <c r="V16" i="13"/>
  <c r="W60" i="13"/>
  <c r="W16" i="13"/>
  <c r="X60" i="13"/>
  <c r="X16" i="13"/>
  <c r="Y74" i="13"/>
  <c r="X7" i="11"/>
  <c r="HV253" i="11"/>
  <c r="HV255" i="11" s="1"/>
  <c r="N64" i="13"/>
  <c r="N17" i="13"/>
  <c r="O17" i="13"/>
  <c r="O64" i="13"/>
  <c r="P17" i="13"/>
  <c r="P64" i="13"/>
  <c r="Q64" i="13"/>
  <c r="Q17" i="13"/>
  <c r="R17" i="13"/>
  <c r="R64" i="13"/>
  <c r="S64" i="13"/>
  <c r="S17" i="13"/>
  <c r="T17" i="13"/>
  <c r="T64" i="13"/>
  <c r="U64" i="13"/>
  <c r="U17" i="13"/>
  <c r="V17" i="13"/>
  <c r="V64" i="13"/>
  <c r="W64" i="13"/>
  <c r="W17" i="13"/>
  <c r="X17" i="13"/>
  <c r="X64" i="13"/>
  <c r="HS257" i="8"/>
  <c r="HS251" i="8"/>
  <c r="BS50" i="2"/>
  <c r="NJ83" i="12" l="1"/>
  <c r="MZ128" i="8"/>
  <c r="NC106" i="8"/>
  <c r="NC105" i="8"/>
  <c r="MZ127" i="8"/>
  <c r="NJ77" i="12"/>
  <c r="MZ124" i="8"/>
  <c r="MZ130" i="8"/>
  <c r="NC103" i="8"/>
  <c r="NC110" i="8"/>
  <c r="NC107" i="8"/>
  <c r="NC120" i="8"/>
  <c r="NJ82" i="12"/>
  <c r="NC108" i="8"/>
  <c r="NJ85" i="12"/>
  <c r="MZ125" i="8"/>
  <c r="MY154" i="8"/>
  <c r="MY182" i="8"/>
  <c r="MY188" i="8"/>
  <c r="MY192" i="8" s="1"/>
  <c r="MY198" i="8"/>
  <c r="NC109" i="8"/>
  <c r="MZ132" i="8"/>
  <c r="MZ160" i="8" s="1"/>
  <c r="MZ131" i="8"/>
  <c r="NJ78" i="12"/>
  <c r="NJ81" i="12"/>
  <c r="NJ84" i="12"/>
  <c r="MZ129" i="8"/>
  <c r="NC104" i="8"/>
  <c r="NC114" i="8"/>
  <c r="NC118" i="8"/>
  <c r="NC122" i="8" s="1"/>
  <c r="NC207" i="8" s="1"/>
  <c r="ND215" i="8" s="1"/>
  <c r="ND59" i="8" s="1"/>
  <c r="NC119" i="8"/>
  <c r="NC121" i="8"/>
  <c r="NC116" i="8"/>
  <c r="NL143" i="11"/>
  <c r="NL162" i="11" s="1"/>
  <c r="NL135" i="11"/>
  <c r="NL137" i="11"/>
  <c r="NL139" i="11"/>
  <c r="NL136" i="11"/>
  <c r="NL142" i="11"/>
  <c r="NL138" i="11"/>
  <c r="NL140" i="11"/>
  <c r="NL141" i="11"/>
  <c r="NL230" i="11"/>
  <c r="NL232" i="11" s="1"/>
  <c r="NK98" i="12"/>
  <c r="NK194" i="11"/>
  <c r="NJ111" i="11"/>
  <c r="NJ205" i="11" s="1"/>
  <c r="NK213" i="11" s="1"/>
  <c r="NK57" i="11" s="1"/>
  <c r="NN61" i="11"/>
  <c r="NC194" i="8"/>
  <c r="ND136" i="8"/>
  <c r="NM117" i="11"/>
  <c r="NM120" i="11"/>
  <c r="NM114" i="11"/>
  <c r="NM116" i="11"/>
  <c r="NM118" i="11"/>
  <c r="NM121" i="11"/>
  <c r="NM119" i="11"/>
  <c r="NM113" i="11"/>
  <c r="NM115" i="11"/>
  <c r="ND143" i="8"/>
  <c r="ND162" i="8" s="1"/>
  <c r="NI228" i="8" s="1"/>
  <c r="ND137" i="8"/>
  <c r="ND142" i="8"/>
  <c r="ND135" i="8"/>
  <c r="ND156" i="8" s="1"/>
  <c r="NE224" i="8" s="1"/>
  <c r="ND140" i="8"/>
  <c r="ND141" i="8"/>
  <c r="ND139" i="8"/>
  <c r="NE81" i="9"/>
  <c r="NE85" i="9"/>
  <c r="NE84" i="9"/>
  <c r="NE79" i="9"/>
  <c r="NE78" i="9"/>
  <c r="NE82" i="9"/>
  <c r="NE83" i="9"/>
  <c r="NE77" i="9"/>
  <c r="S66" i="13"/>
  <c r="S67" i="13" s="1"/>
  <c r="S55" i="13"/>
  <c r="S57" i="13" s="1"/>
  <c r="S61" i="13"/>
  <c r="S62" i="13" s="1"/>
  <c r="S58" i="13" s="1"/>
  <c r="X18" i="13"/>
  <c r="R55" i="13"/>
  <c r="R57" i="13" s="1"/>
  <c r="R66" i="13"/>
  <c r="R67" i="13" s="1"/>
  <c r="R61" i="13"/>
  <c r="R62" i="13" s="1"/>
  <c r="R58" i="13" s="1"/>
  <c r="X66" i="13"/>
  <c r="X67" i="13" s="1"/>
  <c r="X55" i="13"/>
  <c r="X57" i="13" s="1"/>
  <c r="X61" i="13"/>
  <c r="X62" i="13" s="1"/>
  <c r="X58" i="13" s="1"/>
  <c r="R18" i="13"/>
  <c r="W18" i="13"/>
  <c r="Q18" i="13"/>
  <c r="W55" i="13"/>
  <c r="W57" i="13" s="1"/>
  <c r="W66" i="13"/>
  <c r="W67" i="13" s="1"/>
  <c r="W61" i="13"/>
  <c r="W62" i="13" s="1"/>
  <c r="W58" i="13" s="1"/>
  <c r="Q55" i="13"/>
  <c r="Q57" i="13" s="1"/>
  <c r="Q66" i="13"/>
  <c r="Q67" i="13" s="1"/>
  <c r="Q61" i="13"/>
  <c r="Q62" i="13" s="1"/>
  <c r="Q58" i="13" s="1"/>
  <c r="V18" i="13"/>
  <c r="P18" i="13"/>
  <c r="V55" i="13"/>
  <c r="V57" i="13" s="1"/>
  <c r="V66" i="13"/>
  <c r="V67" i="13" s="1"/>
  <c r="V61" i="13"/>
  <c r="V62" i="13" s="1"/>
  <c r="V58" i="13" s="1"/>
  <c r="P55" i="13"/>
  <c r="P57" i="13" s="1"/>
  <c r="P66" i="13"/>
  <c r="P67" i="13" s="1"/>
  <c r="P61" i="13"/>
  <c r="P62" i="13" s="1"/>
  <c r="P58" i="13" s="1"/>
  <c r="U66" i="13"/>
  <c r="U67" i="13" s="1"/>
  <c r="U55" i="13"/>
  <c r="U57" i="13" s="1"/>
  <c r="U61" i="13"/>
  <c r="U62" i="13" s="1"/>
  <c r="U58" i="13" s="1"/>
  <c r="O55" i="13"/>
  <c r="O57" i="13" s="1"/>
  <c r="O66" i="13"/>
  <c r="O67" i="13" s="1"/>
  <c r="O61" i="13"/>
  <c r="O62" i="13" s="1"/>
  <c r="O58" i="13" s="1"/>
  <c r="U18" i="13"/>
  <c r="O18" i="13"/>
  <c r="T18" i="13"/>
  <c r="N66" i="13"/>
  <c r="N67" i="13" s="1"/>
  <c r="N55" i="13"/>
  <c r="N61" i="13"/>
  <c r="N62" i="13" s="1"/>
  <c r="N58" i="13" s="1"/>
  <c r="T55" i="13"/>
  <c r="T57" i="13" s="1"/>
  <c r="T66" i="13"/>
  <c r="T67" i="13" s="1"/>
  <c r="T61" i="13"/>
  <c r="T62" i="13" s="1"/>
  <c r="T58" i="13" s="1"/>
  <c r="N18" i="13"/>
  <c r="N19" i="13" s="1"/>
  <c r="HV247" i="11"/>
  <c r="S18" i="13"/>
  <c r="HV259" i="11"/>
  <c r="HT243" i="8"/>
  <c r="HT245" i="8"/>
  <c r="BR50" i="2"/>
  <c r="NJ86" i="12" l="1"/>
  <c r="NJ102" i="12" s="1"/>
  <c r="NK104" i="12" s="1"/>
  <c r="NK42" i="12" s="1"/>
  <c r="MZ133" i="8"/>
  <c r="MZ209" i="8" s="1"/>
  <c r="NA217" i="8" s="1"/>
  <c r="NA61" i="8" s="1"/>
  <c r="NC111" i="8"/>
  <c r="NC205" i="8" s="1"/>
  <c r="ND213" i="8" s="1"/>
  <c r="ND57" i="8" s="1"/>
  <c r="MZ198" i="8"/>
  <c r="MZ154" i="8"/>
  <c r="MZ188" i="8"/>
  <c r="MZ192" i="8" s="1"/>
  <c r="MZ182" i="8"/>
  <c r="NL156" i="11"/>
  <c r="NM224" i="11" s="1"/>
  <c r="NL190" i="11"/>
  <c r="NL200" i="11"/>
  <c r="NL184" i="11"/>
  <c r="NM226" i="11" s="1"/>
  <c r="NK108" i="11"/>
  <c r="NK110" i="11"/>
  <c r="NK103" i="11"/>
  <c r="NK109" i="11"/>
  <c r="NK102" i="11"/>
  <c r="NK106" i="11"/>
  <c r="NK105" i="11"/>
  <c r="NK107" i="11"/>
  <c r="NK104" i="11"/>
  <c r="ND184" i="8"/>
  <c r="NE226" i="8" s="1"/>
  <c r="NE230" i="8" s="1"/>
  <c r="NE232" i="8" s="1"/>
  <c r="NL144" i="11"/>
  <c r="NL211" i="11" s="1"/>
  <c r="NM219" i="11" s="1"/>
  <c r="NM63" i="11" s="1"/>
  <c r="ND121" i="8"/>
  <c r="ND117" i="8"/>
  <c r="ND119" i="8"/>
  <c r="ND120" i="8"/>
  <c r="ND116" i="8"/>
  <c r="ND114" i="8"/>
  <c r="ND115" i="8"/>
  <c r="ND113" i="8"/>
  <c r="ND118" i="8"/>
  <c r="NN124" i="11"/>
  <c r="NN132" i="11"/>
  <c r="NN131" i="11"/>
  <c r="NN127" i="11"/>
  <c r="NN125" i="11"/>
  <c r="NN126" i="11"/>
  <c r="NN128" i="11"/>
  <c r="NN130" i="11"/>
  <c r="NN129" i="11"/>
  <c r="ND144" i="8"/>
  <c r="ND211" i="8" s="1"/>
  <c r="NE219" i="8" s="1"/>
  <c r="NE63" i="8" s="1"/>
  <c r="NE138" i="8" s="1"/>
  <c r="NM122" i="11"/>
  <c r="NM207" i="11" s="1"/>
  <c r="NN215" i="11" s="1"/>
  <c r="NN59" i="11" s="1"/>
  <c r="NE86" i="9"/>
  <c r="NE102" i="9" s="1"/>
  <c r="NF104" i="9" s="1"/>
  <c r="NF42" i="9" s="1"/>
  <c r="NF77" i="9" s="1"/>
  <c r="ND200" i="8"/>
  <c r="ND190" i="8"/>
  <c r="ND194" i="8" s="1"/>
  <c r="U5" i="11"/>
  <c r="U6" i="11" s="1"/>
  <c r="U68" i="13"/>
  <c r="N3" i="11"/>
  <c r="O13" i="13"/>
  <c r="N20" i="13"/>
  <c r="N21" i="13" s="1"/>
  <c r="N57" i="13"/>
  <c r="P5" i="11"/>
  <c r="P6" i="11" s="1"/>
  <c r="P68" i="13"/>
  <c r="Q5" i="11"/>
  <c r="Q6" i="11" s="1"/>
  <c r="Q68" i="13"/>
  <c r="X5" i="11"/>
  <c r="X6" i="11" s="1"/>
  <c r="X68" i="13"/>
  <c r="N5" i="11"/>
  <c r="N6" i="11" s="1"/>
  <c r="N68" i="13"/>
  <c r="R5" i="11"/>
  <c r="R6" i="11" s="1"/>
  <c r="R68" i="13"/>
  <c r="V5" i="11"/>
  <c r="V6" i="11" s="1"/>
  <c r="V68" i="13"/>
  <c r="W5" i="11"/>
  <c r="W6" i="11" s="1"/>
  <c r="W68" i="13"/>
  <c r="HV249" i="11"/>
  <c r="S5" i="11"/>
  <c r="S6" i="11" s="1"/>
  <c r="S68" i="13"/>
  <c r="O5" i="11"/>
  <c r="O6" i="11" s="1"/>
  <c r="O68" i="13"/>
  <c r="T5" i="11"/>
  <c r="T6" i="11" s="1"/>
  <c r="T68" i="13"/>
  <c r="N27" i="13"/>
  <c r="O27" i="13"/>
  <c r="P27" i="13"/>
  <c r="Q27" i="13"/>
  <c r="R27" i="13"/>
  <c r="S27" i="13"/>
  <c r="T27" i="13"/>
  <c r="U27" i="13"/>
  <c r="V27" i="13"/>
  <c r="W27" i="13"/>
  <c r="X27" i="13"/>
  <c r="HT253" i="8"/>
  <c r="BQ50" i="2"/>
  <c r="ND102" i="8" l="1"/>
  <c r="ND105" i="8"/>
  <c r="ND110" i="8"/>
  <c r="ND108" i="8"/>
  <c r="ND109" i="8"/>
  <c r="ND103" i="8"/>
  <c r="ND104" i="8"/>
  <c r="ND107" i="8"/>
  <c r="ND106" i="8"/>
  <c r="NA130" i="8"/>
  <c r="NA127" i="8"/>
  <c r="NA125" i="8"/>
  <c r="NA126" i="8"/>
  <c r="NA132" i="8"/>
  <c r="NA160" i="8" s="1"/>
  <c r="NA124" i="8"/>
  <c r="NA129" i="8"/>
  <c r="NA131" i="8"/>
  <c r="NA128" i="8"/>
  <c r="NK84" i="12"/>
  <c r="NK78" i="12"/>
  <c r="NK79" i="12"/>
  <c r="NK83" i="12"/>
  <c r="NK81" i="12"/>
  <c r="NK77" i="12"/>
  <c r="NK85" i="12"/>
  <c r="NK82" i="12"/>
  <c r="NK80" i="12"/>
  <c r="ND98" i="9"/>
  <c r="NK111" i="11"/>
  <c r="NK205" i="11" s="1"/>
  <c r="NL213" i="11" s="1"/>
  <c r="NL57" i="11" s="1"/>
  <c r="NM137" i="11"/>
  <c r="NM142" i="11"/>
  <c r="NM143" i="11"/>
  <c r="NM162" i="11" s="1"/>
  <c r="NM140" i="11"/>
  <c r="NM139" i="11"/>
  <c r="NM136" i="11"/>
  <c r="NM138" i="11"/>
  <c r="NM135" i="11"/>
  <c r="NM141" i="11"/>
  <c r="NL194" i="11"/>
  <c r="NL98" i="12"/>
  <c r="NM230" i="11"/>
  <c r="NM232" i="11" s="1"/>
  <c r="NN133" i="11"/>
  <c r="ND122" i="8"/>
  <c r="ND207" i="8" s="1"/>
  <c r="NE215" i="8" s="1"/>
  <c r="NE59" i="8" s="1"/>
  <c r="NN160" i="11"/>
  <c r="NN198" i="11"/>
  <c r="NN154" i="11"/>
  <c r="NN188" i="11"/>
  <c r="NN182" i="11"/>
  <c r="NE137" i="8"/>
  <c r="NE135" i="8"/>
  <c r="NE156" i="8" s="1"/>
  <c r="NF224" i="8" s="1"/>
  <c r="NE136" i="8"/>
  <c r="NE139" i="8"/>
  <c r="NE140" i="8"/>
  <c r="NF84" i="9"/>
  <c r="NE142" i="8"/>
  <c r="NF83" i="9"/>
  <c r="NF85" i="9"/>
  <c r="NE141" i="8"/>
  <c r="NF81" i="9"/>
  <c r="NE143" i="8"/>
  <c r="NE162" i="8" s="1"/>
  <c r="NJ228" i="8" s="1"/>
  <c r="NF80" i="9"/>
  <c r="NF78" i="9"/>
  <c r="NN115" i="11"/>
  <c r="NN118" i="11"/>
  <c r="NN114" i="11"/>
  <c r="NN120" i="11"/>
  <c r="NN113" i="11"/>
  <c r="NN117" i="11"/>
  <c r="NN119" i="11"/>
  <c r="NN121" i="11"/>
  <c r="NN116" i="11"/>
  <c r="NF82" i="9"/>
  <c r="NF79" i="9"/>
  <c r="O19" i="13"/>
  <c r="O20" i="13" s="1"/>
  <c r="O21" i="13" s="1"/>
  <c r="HV257" i="11"/>
  <c r="HW245" i="11" s="1"/>
  <c r="HV251" i="11"/>
  <c r="HW243" i="11" s="1"/>
  <c r="X2" i="12"/>
  <c r="X28" i="13"/>
  <c r="W2" i="12"/>
  <c r="W28" i="13"/>
  <c r="N45" i="13"/>
  <c r="O45" i="13"/>
  <c r="O46" i="13" s="1"/>
  <c r="O6" i="12" s="1"/>
  <c r="P45" i="13"/>
  <c r="P46" i="13" s="1"/>
  <c r="P6" i="12" s="1"/>
  <c r="Q45" i="13"/>
  <c r="Q46" i="13" s="1"/>
  <c r="Q6" i="12" s="1"/>
  <c r="R45" i="13"/>
  <c r="R46" i="13" s="1"/>
  <c r="R6" i="12" s="1"/>
  <c r="S45" i="13"/>
  <c r="S46" i="13" s="1"/>
  <c r="S6" i="12" s="1"/>
  <c r="T45" i="13"/>
  <c r="T46" i="13" s="1"/>
  <c r="T6" i="12" s="1"/>
  <c r="U45" i="13"/>
  <c r="U46" i="13" s="1"/>
  <c r="U6" i="12" s="1"/>
  <c r="V45" i="13"/>
  <c r="V46" i="13" s="1"/>
  <c r="V6" i="12" s="1"/>
  <c r="W45" i="13"/>
  <c r="X45" i="13"/>
  <c r="V2" i="12"/>
  <c r="V28" i="13"/>
  <c r="U2" i="12"/>
  <c r="U28" i="13"/>
  <c r="T2" i="12"/>
  <c r="T28" i="13"/>
  <c r="S2" i="12"/>
  <c r="S28" i="13"/>
  <c r="R2" i="12"/>
  <c r="R28" i="13"/>
  <c r="Q2" i="12"/>
  <c r="Q28" i="13"/>
  <c r="P2" i="12"/>
  <c r="P28" i="13"/>
  <c r="O2" i="12"/>
  <c r="O28" i="13"/>
  <c r="N2" i="12"/>
  <c r="N28" i="13"/>
  <c r="HT255" i="8"/>
  <c r="HT259" i="8" s="1"/>
  <c r="BP50" i="2"/>
  <c r="NA182" i="8" l="1"/>
  <c r="NA154" i="8"/>
  <c r="NA198" i="8"/>
  <c r="NA188" i="8"/>
  <c r="NA192" i="8" s="1"/>
  <c r="NK86" i="12"/>
  <c r="NK102" i="12" s="1"/>
  <c r="NL104" i="12" s="1"/>
  <c r="NL42" i="12" s="1"/>
  <c r="ND111" i="8"/>
  <c r="ND205" i="8" s="1"/>
  <c r="NE213" i="8" s="1"/>
  <c r="NE57" i="8" s="1"/>
  <c r="NA133" i="8"/>
  <c r="NA209" i="8" s="1"/>
  <c r="NB217" i="8" s="1"/>
  <c r="NB61" i="8" s="1"/>
  <c r="NM200" i="11"/>
  <c r="NM184" i="11"/>
  <c r="NN226" i="11" s="1"/>
  <c r="NM156" i="11"/>
  <c r="NN224" i="11" s="1"/>
  <c r="NM190" i="11"/>
  <c r="NM144" i="11"/>
  <c r="NM211" i="11" s="1"/>
  <c r="NN219" i="11" s="1"/>
  <c r="NN63" i="11" s="1"/>
  <c r="NE184" i="8"/>
  <c r="NF226" i="8" s="1"/>
  <c r="NF230" i="8" s="1"/>
  <c r="NF232" i="8" s="1"/>
  <c r="NE144" i="8"/>
  <c r="NE211" i="8" s="1"/>
  <c r="NF219" i="8" s="1"/>
  <c r="NF63" i="8" s="1"/>
  <c r="NF142" i="8" s="1"/>
  <c r="NE200" i="8"/>
  <c r="NE190" i="8"/>
  <c r="NE98" i="9" s="1"/>
  <c r="NL105" i="11"/>
  <c r="NL109" i="11"/>
  <c r="NL106" i="11"/>
  <c r="NL108" i="11"/>
  <c r="NL103" i="11"/>
  <c r="NL110" i="11"/>
  <c r="NL102" i="11"/>
  <c r="NL107" i="11"/>
  <c r="NL104" i="11"/>
  <c r="NE114" i="8"/>
  <c r="NE116" i="8"/>
  <c r="NE121" i="8"/>
  <c r="NE117" i="8"/>
  <c r="NE120" i="8"/>
  <c r="NE113" i="8"/>
  <c r="NE118" i="8"/>
  <c r="NE115" i="8"/>
  <c r="NE119" i="8"/>
  <c r="NN209" i="11"/>
  <c r="NO217" i="11" s="1"/>
  <c r="NF86" i="9"/>
  <c r="NF102" i="9" s="1"/>
  <c r="NG104" i="9" s="1"/>
  <c r="NG42" i="9" s="1"/>
  <c r="NG81" i="9" s="1"/>
  <c r="NN192" i="11"/>
  <c r="NN122" i="11"/>
  <c r="NN207" i="11" s="1"/>
  <c r="NO215" i="11" s="1"/>
  <c r="HW253" i="11"/>
  <c r="HW255" i="11" s="1"/>
  <c r="P13" i="13"/>
  <c r="O3" i="11"/>
  <c r="N4" i="12"/>
  <c r="N47" i="13"/>
  <c r="N5" i="12" s="1"/>
  <c r="N69" i="13"/>
  <c r="U3" i="12"/>
  <c r="R3" i="12"/>
  <c r="N3" i="12"/>
  <c r="S3" i="12"/>
  <c r="O3" i="12"/>
  <c r="X4" i="12"/>
  <c r="X47" i="13"/>
  <c r="X5" i="12" s="1"/>
  <c r="X69" i="13"/>
  <c r="W3" i="12"/>
  <c r="O4" i="12"/>
  <c r="O47" i="13"/>
  <c r="O5" i="12" s="1"/>
  <c r="O69" i="13"/>
  <c r="W4" i="12"/>
  <c r="W47" i="13"/>
  <c r="W5" i="12" s="1"/>
  <c r="W69" i="13"/>
  <c r="W46" i="13"/>
  <c r="W6" i="12" s="1"/>
  <c r="V3" i="12"/>
  <c r="V4" i="12"/>
  <c r="V47" i="13"/>
  <c r="V5" i="12" s="1"/>
  <c r="V69" i="13"/>
  <c r="Q3" i="12"/>
  <c r="N46" i="13"/>
  <c r="N6" i="12" s="1"/>
  <c r="P3" i="12"/>
  <c r="T3" i="12"/>
  <c r="U4" i="12"/>
  <c r="U47" i="13"/>
  <c r="U5" i="12" s="1"/>
  <c r="U69" i="13"/>
  <c r="X3" i="12"/>
  <c r="T4" i="12"/>
  <c r="T47" i="13"/>
  <c r="T5" i="12" s="1"/>
  <c r="T69" i="13"/>
  <c r="X46" i="13"/>
  <c r="X6" i="12" s="1"/>
  <c r="S4" i="12"/>
  <c r="S47" i="13"/>
  <c r="S5" i="12" s="1"/>
  <c r="S69" i="13"/>
  <c r="R4" i="12"/>
  <c r="R47" i="13"/>
  <c r="R5" i="12" s="1"/>
  <c r="R69" i="13"/>
  <c r="Q4" i="12"/>
  <c r="Q47" i="13"/>
  <c r="Q5" i="12" s="1"/>
  <c r="Q69" i="13"/>
  <c r="P4" i="12"/>
  <c r="P47" i="13"/>
  <c r="P5" i="12" s="1"/>
  <c r="P69" i="13"/>
  <c r="HT247" i="8"/>
  <c r="BO50" i="2"/>
  <c r="NB130" i="8" l="1"/>
  <c r="NB131" i="8"/>
  <c r="NB129" i="8"/>
  <c r="NB125" i="8"/>
  <c r="NB128" i="8"/>
  <c r="NB132" i="8"/>
  <c r="NB160" i="8" s="1"/>
  <c r="NB124" i="8"/>
  <c r="NB126" i="8"/>
  <c r="NB127" i="8"/>
  <c r="NE108" i="8"/>
  <c r="NE110" i="8"/>
  <c r="NE103" i="8"/>
  <c r="NE107" i="8"/>
  <c r="NE104" i="8"/>
  <c r="NE102" i="8"/>
  <c r="NE109" i="8"/>
  <c r="NE106" i="8"/>
  <c r="NE105" i="8"/>
  <c r="NL82" i="12"/>
  <c r="NL81" i="12"/>
  <c r="NL79" i="12"/>
  <c r="NL83" i="12"/>
  <c r="NL80" i="12"/>
  <c r="NL85" i="12"/>
  <c r="NL77" i="12"/>
  <c r="NL78" i="12"/>
  <c r="NL86" i="12" s="1"/>
  <c r="NL102" i="12" s="1"/>
  <c r="NM104" i="12" s="1"/>
  <c r="NM42" i="12" s="1"/>
  <c r="NM78" i="12" s="1"/>
  <c r="NL84" i="12"/>
  <c r="NL111" i="11"/>
  <c r="NL205" i="11" s="1"/>
  <c r="NM213" i="11" s="1"/>
  <c r="NM57" i="11" s="1"/>
  <c r="NF139" i="8"/>
  <c r="NF135" i="8"/>
  <c r="NF200" i="8" s="1"/>
  <c r="NF137" i="8"/>
  <c r="NE194" i="8"/>
  <c r="NF138" i="8"/>
  <c r="NF141" i="8"/>
  <c r="NF136" i="8"/>
  <c r="NN143" i="11"/>
  <c r="NN162" i="11" s="1"/>
  <c r="NN138" i="11"/>
  <c r="NN136" i="11"/>
  <c r="NN139" i="11"/>
  <c r="NN141" i="11"/>
  <c r="NN142" i="11"/>
  <c r="NN137" i="11"/>
  <c r="NN135" i="11"/>
  <c r="NN140" i="11"/>
  <c r="NF140" i="8"/>
  <c r="NF144" i="8" s="1"/>
  <c r="NF211" i="8" s="1"/>
  <c r="NG219" i="8" s="1"/>
  <c r="NG63" i="8" s="1"/>
  <c r="NM194" i="11"/>
  <c r="NM98" i="12"/>
  <c r="NN230" i="11"/>
  <c r="NN232" i="11" s="1"/>
  <c r="NF143" i="8"/>
  <c r="NF162" i="8" s="1"/>
  <c r="NK228" i="8" s="1"/>
  <c r="NG80" i="9"/>
  <c r="NG86" i="9" s="1"/>
  <c r="NG102" i="9" s="1"/>
  <c r="NH104" i="9" s="1"/>
  <c r="NH42" i="9" s="1"/>
  <c r="NH82" i="9" s="1"/>
  <c r="NG82" i="9"/>
  <c r="NG77" i="9"/>
  <c r="NG85" i="9"/>
  <c r="NG83" i="9"/>
  <c r="NG84" i="9"/>
  <c r="NO61" i="11"/>
  <c r="K217" i="11"/>
  <c r="NG79" i="9"/>
  <c r="NG78" i="9"/>
  <c r="NE122" i="8"/>
  <c r="NE207" i="8" s="1"/>
  <c r="NF215" i="8" s="1"/>
  <c r="NF59" i="8" s="1"/>
  <c r="K215" i="11"/>
  <c r="NO59" i="11"/>
  <c r="NF190" i="8"/>
  <c r="W48" i="13"/>
  <c r="O48" i="13"/>
  <c r="N48" i="13"/>
  <c r="X48" i="13"/>
  <c r="S48" i="13"/>
  <c r="HW247" i="11"/>
  <c r="T48" i="13"/>
  <c r="P19" i="13"/>
  <c r="P20" i="13" s="1"/>
  <c r="P21" i="13" s="1"/>
  <c r="X7" i="12"/>
  <c r="V7" i="12"/>
  <c r="V48" i="13"/>
  <c r="R48" i="13"/>
  <c r="R7" i="12"/>
  <c r="S7" i="12"/>
  <c r="W7" i="12"/>
  <c r="U48" i="13"/>
  <c r="P48" i="13"/>
  <c r="Q7" i="12"/>
  <c r="T7" i="12"/>
  <c r="O7" i="12"/>
  <c r="N7" i="12"/>
  <c r="P7" i="12"/>
  <c r="Q48" i="13"/>
  <c r="U7" i="12"/>
  <c r="HW259" i="11"/>
  <c r="HT249" i="8"/>
  <c r="BN50" i="2"/>
  <c r="NM79" i="12" l="1"/>
  <c r="NB133" i="8"/>
  <c r="NB209" i="8" s="1"/>
  <c r="NC217" i="8" s="1"/>
  <c r="NC61" i="8" s="1"/>
  <c r="NM85" i="12"/>
  <c r="NF184" i="8"/>
  <c r="NG226" i="8" s="1"/>
  <c r="NM81" i="12"/>
  <c r="NM83" i="12"/>
  <c r="NB198" i="8"/>
  <c r="NB182" i="8"/>
  <c r="NB188" i="8"/>
  <c r="NB192" i="8" s="1"/>
  <c r="NB154" i="8"/>
  <c r="NM77" i="12"/>
  <c r="NM80" i="12"/>
  <c r="NM86" i="12" s="1"/>
  <c r="NM102" i="12" s="1"/>
  <c r="NN104" i="12" s="1"/>
  <c r="NN42" i="12" s="1"/>
  <c r="NF156" i="8"/>
  <c r="NG224" i="8" s="1"/>
  <c r="NG230" i="8" s="1"/>
  <c r="NG232" i="8" s="1"/>
  <c r="NM82" i="12"/>
  <c r="NM84" i="12"/>
  <c r="NE111" i="8"/>
  <c r="NE205" i="8" s="1"/>
  <c r="NF213" i="8" s="1"/>
  <c r="NF57" i="8" s="1"/>
  <c r="NN144" i="11"/>
  <c r="NN211" i="11" s="1"/>
  <c r="NO219" i="11" s="1"/>
  <c r="K219" i="11" s="1"/>
  <c r="NN156" i="11"/>
  <c r="NN184" i="11"/>
  <c r="NN200" i="11"/>
  <c r="NN190" i="11"/>
  <c r="NM108" i="11"/>
  <c r="NM106" i="11"/>
  <c r="NM102" i="11"/>
  <c r="NM103" i="11"/>
  <c r="NM109" i="11"/>
  <c r="NM110" i="11"/>
  <c r="NM104" i="11"/>
  <c r="NM107" i="11"/>
  <c r="NM105" i="11"/>
  <c r="NF116" i="8"/>
  <c r="NF115" i="8"/>
  <c r="NF113" i="8"/>
  <c r="NF119" i="8"/>
  <c r="NF121" i="8"/>
  <c r="NF120" i="8"/>
  <c r="NF114" i="8"/>
  <c r="NF118" i="8"/>
  <c r="NF117" i="8"/>
  <c r="K61" i="11"/>
  <c r="NO124" i="11"/>
  <c r="NO127" i="11"/>
  <c r="K127" i="11" s="1"/>
  <c r="NO130" i="11"/>
  <c r="K130" i="11" s="1"/>
  <c r="NO128" i="11"/>
  <c r="K128" i="11" s="1"/>
  <c r="NO129" i="11"/>
  <c r="K129" i="11" s="1"/>
  <c r="NO125" i="11"/>
  <c r="NO126" i="11"/>
  <c r="K126" i="11" s="1"/>
  <c r="NO131" i="11"/>
  <c r="K131" i="11" s="1"/>
  <c r="NO132" i="11"/>
  <c r="NO113" i="11"/>
  <c r="NO116" i="11"/>
  <c r="K116" i="11" s="1"/>
  <c r="K59" i="11"/>
  <c r="NO115" i="11"/>
  <c r="K115" i="11" s="1"/>
  <c r="NO119" i="11"/>
  <c r="K119" i="11" s="1"/>
  <c r="NO121" i="11"/>
  <c r="NO117" i="11"/>
  <c r="K117" i="11" s="1"/>
  <c r="NO120" i="11"/>
  <c r="K120" i="11" s="1"/>
  <c r="NO114" i="11"/>
  <c r="NO118" i="11"/>
  <c r="K118" i="11" s="1"/>
  <c r="NO63" i="11"/>
  <c r="NH80" i="9"/>
  <c r="NH77" i="9"/>
  <c r="NH83" i="9"/>
  <c r="NH84" i="9"/>
  <c r="NH79" i="9"/>
  <c r="NH78" i="9"/>
  <c r="NH85" i="9"/>
  <c r="NH81" i="9"/>
  <c r="NF98" i="9"/>
  <c r="NF194" i="8"/>
  <c r="NG143" i="8"/>
  <c r="NG162" i="8" s="1"/>
  <c r="NL228" i="8" s="1"/>
  <c r="NG139" i="8"/>
  <c r="NG141" i="8"/>
  <c r="NG140" i="8"/>
  <c r="NG136" i="8"/>
  <c r="NG142" i="8"/>
  <c r="NG137" i="8"/>
  <c r="NG135" i="8"/>
  <c r="NG138" i="8"/>
  <c r="Q13" i="13"/>
  <c r="P3" i="11"/>
  <c r="HW249" i="11"/>
  <c r="HT257" i="8"/>
  <c r="HT251" i="8"/>
  <c r="HU243" i="8" s="1"/>
  <c r="BM50" i="2"/>
  <c r="NN79" i="12" l="1"/>
  <c r="NN77" i="12"/>
  <c r="NN80" i="12"/>
  <c r="NN78" i="12"/>
  <c r="NN83" i="12"/>
  <c r="NN84" i="12"/>
  <c r="NN82" i="12"/>
  <c r="NN85" i="12"/>
  <c r="NN81" i="12"/>
  <c r="NC130" i="8"/>
  <c r="NC125" i="8"/>
  <c r="NC128" i="8"/>
  <c r="NC131" i="8"/>
  <c r="NC129" i="8"/>
  <c r="NC126" i="8"/>
  <c r="NC124" i="8"/>
  <c r="NC132" i="8"/>
  <c r="NC160" i="8" s="1"/>
  <c r="NC127" i="8"/>
  <c r="NF104" i="8"/>
  <c r="NF107" i="8"/>
  <c r="NF106" i="8"/>
  <c r="NF105" i="8"/>
  <c r="NF110" i="8"/>
  <c r="NF108" i="8"/>
  <c r="NF103" i="8"/>
  <c r="NF102" i="8"/>
  <c r="NF109" i="8"/>
  <c r="NF122" i="8"/>
  <c r="NF207" i="8" s="1"/>
  <c r="NG215" i="8" s="1"/>
  <c r="NG59" i="8" s="1"/>
  <c r="NG114" i="8" s="1"/>
  <c r="NM111" i="11"/>
  <c r="NM205" i="11" s="1"/>
  <c r="NN213" i="11" s="1"/>
  <c r="NN57" i="11" s="1"/>
  <c r="Y75" i="13"/>
  <c r="Y76" i="13"/>
  <c r="K76" i="13" s="1"/>
  <c r="NH86" i="9"/>
  <c r="NH102" i="9" s="1"/>
  <c r="NI104" i="9" s="1"/>
  <c r="NI42" i="9" s="1"/>
  <c r="NI85" i="9" s="1"/>
  <c r="NN98" i="12"/>
  <c r="NN194" i="11"/>
  <c r="NO133" i="11"/>
  <c r="K125" i="11"/>
  <c r="NG119" i="8"/>
  <c r="NO182" i="11"/>
  <c r="K182" i="11" s="1"/>
  <c r="NO198" i="11"/>
  <c r="K198" i="11" s="1"/>
  <c r="NO188" i="11"/>
  <c r="NO154" i="11"/>
  <c r="K154" i="11" s="1"/>
  <c r="K124" i="11"/>
  <c r="NO160" i="11"/>
  <c r="K160" i="11" s="1"/>
  <c r="K132" i="11"/>
  <c r="NO139" i="11"/>
  <c r="NO140" i="11"/>
  <c r="NO141" i="11"/>
  <c r="NO142" i="11"/>
  <c r="Y26" i="13"/>
  <c r="K63" i="11"/>
  <c r="NO136" i="11"/>
  <c r="NO143" i="11"/>
  <c r="NO138" i="11"/>
  <c r="NO135" i="11"/>
  <c r="NO137" i="11"/>
  <c r="K114" i="11"/>
  <c r="NO122" i="11"/>
  <c r="K121" i="11"/>
  <c r="Y64" i="13"/>
  <c r="K64" i="13" s="1"/>
  <c r="Y17" i="13"/>
  <c r="K17" i="13" s="1"/>
  <c r="K113" i="11"/>
  <c r="Y60" i="13"/>
  <c r="Y16" i="13"/>
  <c r="NG156" i="8"/>
  <c r="NH224" i="8" s="1"/>
  <c r="NG190" i="8"/>
  <c r="NG200" i="8"/>
  <c r="NG184" i="8"/>
  <c r="NH226" i="8" s="1"/>
  <c r="NG144" i="8"/>
  <c r="NG211" i="8" s="1"/>
  <c r="NH219" i="8" s="1"/>
  <c r="NH63" i="8" s="1"/>
  <c r="NI84" i="9"/>
  <c r="NI80" i="9"/>
  <c r="NI79" i="9"/>
  <c r="HW257" i="11"/>
  <c r="HX245" i="11" s="1"/>
  <c r="HW251" i="11"/>
  <c r="HX243" i="11" s="1"/>
  <c r="Q19" i="13"/>
  <c r="Q20" i="13" s="1"/>
  <c r="Q21" i="13" s="1"/>
  <c r="N76" i="10"/>
  <c r="O76" i="10"/>
  <c r="P76" i="10"/>
  <c r="Q76" i="10"/>
  <c r="R76" i="10"/>
  <c r="S76" i="10"/>
  <c r="T76" i="10"/>
  <c r="U76" i="10"/>
  <c r="V76" i="10"/>
  <c r="W76" i="10"/>
  <c r="X76" i="10"/>
  <c r="N75" i="10"/>
  <c r="O75" i="10"/>
  <c r="P75" i="10"/>
  <c r="Q75" i="10"/>
  <c r="R75" i="10"/>
  <c r="S75" i="10"/>
  <c r="T75" i="10"/>
  <c r="U75" i="10"/>
  <c r="V75" i="10"/>
  <c r="W75" i="10"/>
  <c r="X75" i="10"/>
  <c r="N60" i="10"/>
  <c r="N16" i="10"/>
  <c r="O16" i="10"/>
  <c r="O60" i="10"/>
  <c r="P16" i="10"/>
  <c r="P60" i="10"/>
  <c r="Q60" i="10"/>
  <c r="Q16" i="10"/>
  <c r="R60" i="10"/>
  <c r="R16" i="10"/>
  <c r="S60" i="10"/>
  <c r="S16" i="10"/>
  <c r="T60" i="10"/>
  <c r="T16" i="10"/>
  <c r="U60" i="10"/>
  <c r="U16" i="10"/>
  <c r="V60" i="10"/>
  <c r="V16" i="10"/>
  <c r="W60" i="10"/>
  <c r="W16" i="10"/>
  <c r="X16" i="10"/>
  <c r="X60" i="10"/>
  <c r="N17" i="10"/>
  <c r="N64" i="10"/>
  <c r="O64" i="10"/>
  <c r="O17" i="10"/>
  <c r="P17" i="10"/>
  <c r="P64" i="10"/>
  <c r="Q64" i="10"/>
  <c r="Q17" i="10"/>
  <c r="R64" i="10"/>
  <c r="R17" i="10"/>
  <c r="S64" i="10"/>
  <c r="S17" i="10"/>
  <c r="T17" i="10"/>
  <c r="T64" i="10"/>
  <c r="U64" i="10"/>
  <c r="U17" i="10"/>
  <c r="V17" i="10"/>
  <c r="V64" i="10"/>
  <c r="W64" i="10"/>
  <c r="W17" i="10"/>
  <c r="X64" i="10"/>
  <c r="X17" i="10"/>
  <c r="HU245" i="8"/>
  <c r="N27" i="10"/>
  <c r="O27" i="10"/>
  <c r="P27" i="10"/>
  <c r="Q27" i="10"/>
  <c r="R27" i="10"/>
  <c r="S27" i="10"/>
  <c r="T27" i="10"/>
  <c r="U27" i="10"/>
  <c r="V27" i="10"/>
  <c r="W27" i="10"/>
  <c r="X27" i="10"/>
  <c r="BL50" i="2"/>
  <c r="NI83" i="9" l="1"/>
  <c r="NC133" i="8"/>
  <c r="NC209" i="8" s="1"/>
  <c r="ND217" i="8" s="1"/>
  <c r="ND61" i="8" s="1"/>
  <c r="NF111" i="8"/>
  <c r="NF205" i="8" s="1"/>
  <c r="NG213" i="8" s="1"/>
  <c r="NG57" i="8" s="1"/>
  <c r="NN86" i="12"/>
  <c r="NN102" i="12" s="1"/>
  <c r="NO104" i="12" s="1"/>
  <c r="NC182" i="8"/>
  <c r="NC154" i="8"/>
  <c r="NC198" i="8"/>
  <c r="NC188" i="8"/>
  <c r="NC192" i="8" s="1"/>
  <c r="NI78" i="9"/>
  <c r="NI81" i="9"/>
  <c r="NI77" i="9"/>
  <c r="NI82" i="9"/>
  <c r="Y27" i="13"/>
  <c r="NG117" i="8"/>
  <c r="NG113" i="8"/>
  <c r="NG116" i="8"/>
  <c r="NG120" i="8"/>
  <c r="Y77" i="13"/>
  <c r="Y78" i="13" s="1"/>
  <c r="Y7" i="11" s="1"/>
  <c r="K75" i="13"/>
  <c r="K77" i="13" s="1"/>
  <c r="K78" i="13" s="1"/>
  <c r="NG115" i="8"/>
  <c r="NG118" i="8"/>
  <c r="NG121" i="8"/>
  <c r="NN104" i="11"/>
  <c r="NN103" i="11"/>
  <c r="NN102" i="11"/>
  <c r="NN108" i="11"/>
  <c r="NN109" i="11"/>
  <c r="NN110" i="11"/>
  <c r="NN105" i="11"/>
  <c r="NN106" i="11"/>
  <c r="NN107" i="11"/>
  <c r="NO209" i="11"/>
  <c r="K209" i="11" s="1"/>
  <c r="K133" i="11"/>
  <c r="NO192" i="11"/>
  <c r="K192" i="11" s="1"/>
  <c r="K188" i="11"/>
  <c r="NH230" i="8"/>
  <c r="NH232" i="8" s="1"/>
  <c r="Y31" i="13"/>
  <c r="K31" i="13" s="1"/>
  <c r="K137" i="11"/>
  <c r="NO200" i="11"/>
  <c r="K200" i="11" s="1"/>
  <c r="NO190" i="11"/>
  <c r="NO184" i="11"/>
  <c r="NO156" i="11"/>
  <c r="Y59" i="13"/>
  <c r="Y43" i="13"/>
  <c r="Y44" i="13" s="1"/>
  <c r="K135" i="11"/>
  <c r="K138" i="11"/>
  <c r="Y33" i="13"/>
  <c r="K33" i="13" s="1"/>
  <c r="NO162" i="11"/>
  <c r="K143" i="11"/>
  <c r="Y63" i="13"/>
  <c r="K63" i="13" s="1"/>
  <c r="Y49" i="13"/>
  <c r="K49" i="13" s="1"/>
  <c r="Y18" i="13"/>
  <c r="K16" i="13"/>
  <c r="K18" i="13" s="1"/>
  <c r="K19" i="13" s="1"/>
  <c r="K20" i="13" s="1"/>
  <c r="K21" i="13" s="1"/>
  <c r="NO144" i="11"/>
  <c r="K136" i="11"/>
  <c r="Y29" i="13"/>
  <c r="K29" i="13" s="1"/>
  <c r="K60" i="13"/>
  <c r="Y66" i="13"/>
  <c r="K66" i="13" s="1"/>
  <c r="K26" i="13"/>
  <c r="Y41" i="13"/>
  <c r="K41" i="13" s="1"/>
  <c r="K142" i="11"/>
  <c r="K141" i="11"/>
  <c r="Y39" i="13"/>
  <c r="K39" i="13" s="1"/>
  <c r="K140" i="11"/>
  <c r="Y37" i="13"/>
  <c r="K37" i="13" s="1"/>
  <c r="K122" i="11"/>
  <c r="NO207" i="11"/>
  <c r="K207" i="11" s="1"/>
  <c r="K139" i="11"/>
  <c r="Y35" i="13"/>
  <c r="K35" i="13" s="1"/>
  <c r="K36" i="13" s="1"/>
  <c r="NH136" i="8"/>
  <c r="NH142" i="8"/>
  <c r="NH140" i="8"/>
  <c r="NH139" i="8"/>
  <c r="NH137" i="8"/>
  <c r="NH138" i="8"/>
  <c r="NH141" i="8"/>
  <c r="NH143" i="8"/>
  <c r="NH162" i="8" s="1"/>
  <c r="NM228" i="8" s="1"/>
  <c r="NH135" i="8"/>
  <c r="NG98" i="9"/>
  <c r="NG194" i="8"/>
  <c r="HX253" i="11"/>
  <c r="HX255" i="11" s="1"/>
  <c r="HX247" i="11" s="1"/>
  <c r="HX249" i="11" s="1"/>
  <c r="NI86" i="9"/>
  <c r="NI102" i="9" s="1"/>
  <c r="NJ104" i="9" s="1"/>
  <c r="NJ42" i="9" s="1"/>
  <c r="R13" i="13"/>
  <c r="Q3" i="11"/>
  <c r="X77" i="10"/>
  <c r="W66" i="10"/>
  <c r="Q66" i="10"/>
  <c r="W77" i="10"/>
  <c r="P66" i="10"/>
  <c r="V77" i="10"/>
  <c r="V66" i="10"/>
  <c r="U77" i="10"/>
  <c r="HU253" i="8"/>
  <c r="O66" i="10"/>
  <c r="T77" i="10"/>
  <c r="U66" i="10"/>
  <c r="S77" i="10"/>
  <c r="R77" i="10"/>
  <c r="T66" i="10"/>
  <c r="N66" i="10"/>
  <c r="Q77" i="10"/>
  <c r="P77" i="10"/>
  <c r="S66" i="10"/>
  <c r="O77" i="10"/>
  <c r="X66" i="10"/>
  <c r="N77" i="10"/>
  <c r="N78" i="10" s="1"/>
  <c r="R66" i="10"/>
  <c r="X2" i="9"/>
  <c r="W2" i="9"/>
  <c r="V2" i="9"/>
  <c r="U2" i="9"/>
  <c r="T2" i="9"/>
  <c r="S2" i="9"/>
  <c r="R2" i="9"/>
  <c r="Q2" i="9"/>
  <c r="P2" i="9"/>
  <c r="O2" i="9"/>
  <c r="N45" i="10"/>
  <c r="O45" i="10"/>
  <c r="O46" i="10" s="1"/>
  <c r="O6" i="9" s="1"/>
  <c r="P45" i="10"/>
  <c r="P46" i="10" s="1"/>
  <c r="P6" i="9" s="1"/>
  <c r="Q45" i="10"/>
  <c r="Q46" i="10" s="1"/>
  <c r="Q6" i="9" s="1"/>
  <c r="R45" i="10"/>
  <c r="R46" i="10" s="1"/>
  <c r="R6" i="9" s="1"/>
  <c r="S45" i="10"/>
  <c r="S46" i="10" s="1"/>
  <c r="S6" i="9" s="1"/>
  <c r="T45" i="10"/>
  <c r="U45" i="10"/>
  <c r="U46" i="10" s="1"/>
  <c r="U6" i="9" s="1"/>
  <c r="V45" i="10"/>
  <c r="V46" i="10" s="1"/>
  <c r="V6" i="9" s="1"/>
  <c r="W45" i="10"/>
  <c r="X45" i="10"/>
  <c r="N2" i="9"/>
  <c r="BK50" i="2"/>
  <c r="K156" i="11" l="1"/>
  <c r="NO224" i="11"/>
  <c r="K184" i="11"/>
  <c r="NO226" i="11"/>
  <c r="K226" i="11" s="1"/>
  <c r="K30" i="13"/>
  <c r="K162" i="11"/>
  <c r="NO228" i="11"/>
  <c r="K228" i="11" s="1"/>
  <c r="NO42" i="12"/>
  <c r="K104" i="12"/>
  <c r="NG109" i="8"/>
  <c r="NG105" i="8"/>
  <c r="NG107" i="8"/>
  <c r="NG108" i="8"/>
  <c r="NG110" i="8"/>
  <c r="NG102" i="8"/>
  <c r="NG104" i="8"/>
  <c r="NG106" i="8"/>
  <c r="NG103" i="8"/>
  <c r="NG111" i="8" s="1"/>
  <c r="NG205" i="8" s="1"/>
  <c r="NH213" i="8" s="1"/>
  <c r="NH57" i="8" s="1"/>
  <c r="NH106" i="8" s="1"/>
  <c r="ND131" i="8"/>
  <c r="ND128" i="8"/>
  <c r="ND127" i="8"/>
  <c r="ND132" i="8"/>
  <c r="ND160" i="8" s="1"/>
  <c r="ND129" i="8"/>
  <c r="ND130" i="8"/>
  <c r="ND126" i="8"/>
  <c r="ND124" i="8"/>
  <c r="ND125" i="8"/>
  <c r="NG122" i="8"/>
  <c r="NG207" i="8" s="1"/>
  <c r="NH215" i="8" s="1"/>
  <c r="NH59" i="8" s="1"/>
  <c r="NH121" i="8" s="1"/>
  <c r="K42" i="13"/>
  <c r="K27" i="13"/>
  <c r="Y2" i="12"/>
  <c r="Y28" i="13"/>
  <c r="Y3" i="12" s="1"/>
  <c r="NN111" i="11"/>
  <c r="NN205" i="11" s="1"/>
  <c r="NO213" i="11" s="1"/>
  <c r="Y45" i="13"/>
  <c r="K38" i="13"/>
  <c r="Y32" i="13"/>
  <c r="Y42" i="13"/>
  <c r="K40" i="13"/>
  <c r="K50" i="13"/>
  <c r="K28" i="13"/>
  <c r="K34" i="13"/>
  <c r="K43" i="13"/>
  <c r="Y30" i="13"/>
  <c r="K59" i="13"/>
  <c r="K61" i="13" s="1"/>
  <c r="K62" i="13" s="1"/>
  <c r="Y65" i="13"/>
  <c r="Y61" i="13"/>
  <c r="Y62" i="13" s="1"/>
  <c r="Y40" i="13"/>
  <c r="NO211" i="11"/>
  <c r="K211" i="11" s="1"/>
  <c r="K144" i="11"/>
  <c r="Y38" i="13"/>
  <c r="Y34" i="13"/>
  <c r="NO194" i="11"/>
  <c r="K194" i="11" s="1"/>
  <c r="NO98" i="12"/>
  <c r="K98" i="12" s="1"/>
  <c r="K190" i="11"/>
  <c r="Y50" i="13"/>
  <c r="Y36" i="13"/>
  <c r="K32" i="13"/>
  <c r="NH184" i="8"/>
  <c r="NI226" i="8" s="1"/>
  <c r="NH200" i="8"/>
  <c r="NH156" i="8"/>
  <c r="NI224" i="8" s="1"/>
  <c r="NH190" i="8"/>
  <c r="NH144" i="8"/>
  <c r="NH211" i="8" s="1"/>
  <c r="NI219" i="8" s="1"/>
  <c r="NI63" i="8" s="1"/>
  <c r="NJ77" i="9"/>
  <c r="NJ81" i="9"/>
  <c r="NJ80" i="9"/>
  <c r="NJ84" i="9"/>
  <c r="NJ85" i="9"/>
  <c r="NJ79" i="9"/>
  <c r="NJ83" i="9"/>
  <c r="NJ78" i="9"/>
  <c r="NJ82" i="9"/>
  <c r="R19" i="13"/>
  <c r="R20" i="13" s="1"/>
  <c r="R21" i="13" s="1"/>
  <c r="HX257" i="11"/>
  <c r="HX251" i="11"/>
  <c r="HX259" i="11"/>
  <c r="O74" i="10"/>
  <c r="O78" i="10" s="1"/>
  <c r="N7" i="8"/>
  <c r="N26" i="10"/>
  <c r="O26" i="10"/>
  <c r="P26" i="10"/>
  <c r="Q26" i="10"/>
  <c r="R26" i="10"/>
  <c r="S26" i="10"/>
  <c r="T26" i="10"/>
  <c r="U26" i="10"/>
  <c r="V26" i="10"/>
  <c r="W26" i="10"/>
  <c r="X26" i="10"/>
  <c r="HU255" i="8"/>
  <c r="N46" i="10"/>
  <c r="N6" i="9" s="1"/>
  <c r="X4" i="9"/>
  <c r="O4" i="9"/>
  <c r="W4" i="9"/>
  <c r="N4" i="9"/>
  <c r="V4" i="9"/>
  <c r="U4" i="9"/>
  <c r="T4" i="9"/>
  <c r="T46" i="10"/>
  <c r="T6" i="9" s="1"/>
  <c r="W46" i="10"/>
  <c r="W6" i="9" s="1"/>
  <c r="S4" i="9"/>
  <c r="R4" i="9"/>
  <c r="X46" i="10"/>
  <c r="X6" i="9" s="1"/>
  <c r="Q4" i="9"/>
  <c r="P4" i="9"/>
  <c r="BJ50" i="2"/>
  <c r="NH105" i="8" l="1"/>
  <c r="NH108" i="8"/>
  <c r="NH102" i="8"/>
  <c r="NH117" i="8"/>
  <c r="K224" i="11"/>
  <c r="NO230" i="11"/>
  <c r="ND133" i="8"/>
  <c r="ND209" i="8" s="1"/>
  <c r="NE217" i="8" s="1"/>
  <c r="NE61" i="8" s="1"/>
  <c r="NH109" i="8"/>
  <c r="NH104" i="8"/>
  <c r="NH107" i="8"/>
  <c r="NH103" i="8"/>
  <c r="ND188" i="8"/>
  <c r="ND192" i="8" s="1"/>
  <c r="ND154" i="8"/>
  <c r="ND182" i="8"/>
  <c r="ND198" i="8"/>
  <c r="NO85" i="12"/>
  <c r="K85" i="12" s="1"/>
  <c r="K42" i="12"/>
  <c r="NO78" i="12"/>
  <c r="NO77" i="12"/>
  <c r="K77" i="12" s="1"/>
  <c r="NO84" i="12"/>
  <c r="K84" i="12" s="1"/>
  <c r="NO80" i="12"/>
  <c r="K80" i="12" s="1"/>
  <c r="NO82" i="12"/>
  <c r="K82" i="12" s="1"/>
  <c r="NO79" i="12"/>
  <c r="K79" i="12" s="1"/>
  <c r="NO81" i="12"/>
  <c r="K81" i="12" s="1"/>
  <c r="NO83" i="12"/>
  <c r="K83" i="12" s="1"/>
  <c r="NH110" i="8"/>
  <c r="NH119" i="8"/>
  <c r="NH113" i="8"/>
  <c r="NH120" i="8"/>
  <c r="NH114" i="8"/>
  <c r="NH122" i="8" s="1"/>
  <c r="NH207" i="8" s="1"/>
  <c r="NI215" i="8" s="1"/>
  <c r="NI59" i="8" s="1"/>
  <c r="NH116" i="8"/>
  <c r="NH115" i="8"/>
  <c r="NH118" i="8"/>
  <c r="Y46" i="13"/>
  <c r="Y6" i="12" s="1"/>
  <c r="K45" i="13"/>
  <c r="K46" i="13" s="1"/>
  <c r="Y4" i="12"/>
  <c r="Y47" i="13"/>
  <c r="Y5" i="12" s="1"/>
  <c r="K213" i="11"/>
  <c r="NO57" i="11"/>
  <c r="K44" i="13"/>
  <c r="K65" i="13"/>
  <c r="Y4" i="11"/>
  <c r="Y67" i="13"/>
  <c r="Y68" i="13" s="1"/>
  <c r="NI143" i="8"/>
  <c r="NI162" i="8" s="1"/>
  <c r="NN228" i="8" s="1"/>
  <c r="NI139" i="8"/>
  <c r="NI141" i="8"/>
  <c r="NI137" i="8"/>
  <c r="NI136" i="8"/>
  <c r="NI142" i="8"/>
  <c r="NI138" i="8"/>
  <c r="NI135" i="8"/>
  <c r="NI140" i="8"/>
  <c r="NH98" i="9"/>
  <c r="NH194" i="8"/>
  <c r="NI230" i="8"/>
  <c r="NI232" i="8" s="1"/>
  <c r="NJ86" i="9"/>
  <c r="NJ102" i="9" s="1"/>
  <c r="NK104" i="9" s="1"/>
  <c r="NK42" i="9" s="1"/>
  <c r="S13" i="13"/>
  <c r="R3" i="11"/>
  <c r="HY243" i="11"/>
  <c r="HY245" i="11"/>
  <c r="HU247" i="8"/>
  <c r="N39" i="10"/>
  <c r="N40" i="10" s="1"/>
  <c r="O39" i="10"/>
  <c r="O40" i="10" s="1"/>
  <c r="P39" i="10"/>
  <c r="P40" i="10" s="1"/>
  <c r="Q39" i="10"/>
  <c r="Q40" i="10" s="1"/>
  <c r="R39" i="10"/>
  <c r="R40" i="10" s="1"/>
  <c r="S39" i="10"/>
  <c r="S40" i="10" s="1"/>
  <c r="T39" i="10"/>
  <c r="T40" i="10" s="1"/>
  <c r="U39" i="10"/>
  <c r="U40" i="10" s="1"/>
  <c r="V39" i="10"/>
  <c r="W39" i="10"/>
  <c r="W40" i="10" s="1"/>
  <c r="X39" i="10"/>
  <c r="X40" i="10" s="1"/>
  <c r="HU259" i="8"/>
  <c r="T28" i="10"/>
  <c r="T3" i="9" s="1"/>
  <c r="S28" i="10"/>
  <c r="S3" i="9" s="1"/>
  <c r="R28" i="10"/>
  <c r="R3" i="9" s="1"/>
  <c r="Q28" i="10"/>
  <c r="Q3" i="9" s="1"/>
  <c r="N31" i="10"/>
  <c r="N32" i="10" s="1"/>
  <c r="O31" i="10"/>
  <c r="O32" i="10" s="1"/>
  <c r="P31" i="10"/>
  <c r="P32" i="10" s="1"/>
  <c r="Q31" i="10"/>
  <c r="Q32" i="10" s="1"/>
  <c r="R31" i="10"/>
  <c r="R32" i="10" s="1"/>
  <c r="S31" i="10"/>
  <c r="S32" i="10" s="1"/>
  <c r="T31" i="10"/>
  <c r="T32" i="10" s="1"/>
  <c r="U31" i="10"/>
  <c r="V31" i="10"/>
  <c r="V32" i="10" s="1"/>
  <c r="W31" i="10"/>
  <c r="W32" i="10" s="1"/>
  <c r="X31" i="10"/>
  <c r="P28" i="10"/>
  <c r="P3" i="9" s="1"/>
  <c r="O28" i="10"/>
  <c r="O3" i="9" s="1"/>
  <c r="N41" i="10"/>
  <c r="N42" i="10" s="1"/>
  <c r="O41" i="10"/>
  <c r="O42" i="10" s="1"/>
  <c r="P41" i="10"/>
  <c r="P42" i="10" s="1"/>
  <c r="Q41" i="10"/>
  <c r="Q42" i="10" s="1"/>
  <c r="R41" i="10"/>
  <c r="R42" i="10" s="1"/>
  <c r="S41" i="10"/>
  <c r="S42" i="10" s="1"/>
  <c r="T41" i="10"/>
  <c r="T42" i="10" s="1"/>
  <c r="U41" i="10"/>
  <c r="U42" i="10" s="1"/>
  <c r="V41" i="10"/>
  <c r="W41" i="10"/>
  <c r="X41" i="10"/>
  <c r="N28" i="10"/>
  <c r="N3" i="9" s="1"/>
  <c r="N59" i="10"/>
  <c r="N43" i="10"/>
  <c r="O59" i="10"/>
  <c r="O43" i="10"/>
  <c r="O47" i="10" s="1"/>
  <c r="O5" i="9" s="1"/>
  <c r="P43" i="10"/>
  <c r="P47" i="10" s="1"/>
  <c r="P5" i="9" s="1"/>
  <c r="P59" i="10"/>
  <c r="Q59" i="10"/>
  <c r="Q43" i="10"/>
  <c r="Q47" i="10" s="1"/>
  <c r="Q5" i="9" s="1"/>
  <c r="R43" i="10"/>
  <c r="R47" i="10" s="1"/>
  <c r="R5" i="9" s="1"/>
  <c r="R59" i="10"/>
  <c r="S59" i="10"/>
  <c r="S43" i="10"/>
  <c r="S47" i="10" s="1"/>
  <c r="S5" i="9" s="1"/>
  <c r="T59" i="10"/>
  <c r="T43" i="10"/>
  <c r="T47" i="10" s="1"/>
  <c r="T5" i="9" s="1"/>
  <c r="U43" i="10"/>
  <c r="U47" i="10" s="1"/>
  <c r="U5" i="9" s="1"/>
  <c r="U59" i="10"/>
  <c r="V43" i="10"/>
  <c r="V47" i="10" s="1"/>
  <c r="V5" i="9" s="1"/>
  <c r="V59" i="10"/>
  <c r="W43" i="10"/>
  <c r="W47" i="10" s="1"/>
  <c r="W5" i="9" s="1"/>
  <c r="W59" i="10"/>
  <c r="X43" i="10"/>
  <c r="X47" i="10" s="1"/>
  <c r="X5" i="9" s="1"/>
  <c r="X59" i="10"/>
  <c r="N35" i="10"/>
  <c r="N36" i="10" s="1"/>
  <c r="O35" i="10"/>
  <c r="O36" i="10" s="1"/>
  <c r="P35" i="10"/>
  <c r="P36" i="10" s="1"/>
  <c r="Q35" i="10"/>
  <c r="Q36" i="10" s="1"/>
  <c r="R35" i="10"/>
  <c r="R36" i="10" s="1"/>
  <c r="S35" i="10"/>
  <c r="S36" i="10" s="1"/>
  <c r="T35" i="10"/>
  <c r="T36" i="10" s="1"/>
  <c r="U35" i="10"/>
  <c r="U36" i="10" s="1"/>
  <c r="V35" i="10"/>
  <c r="W35" i="10"/>
  <c r="W36" i="10" s="1"/>
  <c r="X35" i="10"/>
  <c r="X36" i="10" s="1"/>
  <c r="X32" i="10"/>
  <c r="X42" i="10"/>
  <c r="X28" i="10"/>
  <c r="X3" i="9" s="1"/>
  <c r="N37" i="10"/>
  <c r="O37" i="10"/>
  <c r="O38" i="10" s="1"/>
  <c r="P37" i="10"/>
  <c r="P38" i="10" s="1"/>
  <c r="Q37" i="10"/>
  <c r="Q38" i="10" s="1"/>
  <c r="R37" i="10"/>
  <c r="R38" i="10" s="1"/>
  <c r="S37" i="10"/>
  <c r="S38" i="10" s="1"/>
  <c r="T37" i="10"/>
  <c r="T38" i="10" s="1"/>
  <c r="U37" i="10"/>
  <c r="U38" i="10" s="1"/>
  <c r="V37" i="10"/>
  <c r="V38" i="10" s="1"/>
  <c r="W37" i="10"/>
  <c r="W38" i="10" s="1"/>
  <c r="X37" i="10"/>
  <c r="X38" i="10" s="1"/>
  <c r="N29" i="10"/>
  <c r="N30" i="10" s="1"/>
  <c r="O29" i="10"/>
  <c r="O30" i="10" s="1"/>
  <c r="P29" i="10"/>
  <c r="P30" i="10" s="1"/>
  <c r="Q29" i="10"/>
  <c r="Q30" i="10" s="1"/>
  <c r="R29" i="10"/>
  <c r="R30" i="10" s="1"/>
  <c r="S29" i="10"/>
  <c r="S30" i="10" s="1"/>
  <c r="T29" i="10"/>
  <c r="T30" i="10" s="1"/>
  <c r="U29" i="10"/>
  <c r="U30" i="10" s="1"/>
  <c r="V29" i="10"/>
  <c r="V30" i="10" s="1"/>
  <c r="W29" i="10"/>
  <c r="W30" i="10" s="1"/>
  <c r="X29" i="10"/>
  <c r="X30" i="10" s="1"/>
  <c r="W42" i="10"/>
  <c r="W28" i="10"/>
  <c r="W3" i="9" s="1"/>
  <c r="P74" i="10"/>
  <c r="P78" i="10" s="1"/>
  <c r="O7" i="8"/>
  <c r="N33" i="10"/>
  <c r="O33" i="10"/>
  <c r="O34" i="10" s="1"/>
  <c r="P33" i="10"/>
  <c r="P34" i="10" s="1"/>
  <c r="Q33" i="10"/>
  <c r="Q34" i="10" s="1"/>
  <c r="R33" i="10"/>
  <c r="R34" i="10" s="1"/>
  <c r="S33" i="10"/>
  <c r="S34" i="10" s="1"/>
  <c r="T33" i="10"/>
  <c r="T34" i="10" s="1"/>
  <c r="U33" i="10"/>
  <c r="U34" i="10" s="1"/>
  <c r="V33" i="10"/>
  <c r="V34" i="10" s="1"/>
  <c r="W33" i="10"/>
  <c r="W34" i="10" s="1"/>
  <c r="X33" i="10"/>
  <c r="X34" i="10" s="1"/>
  <c r="V36" i="10"/>
  <c r="V44" i="10"/>
  <c r="V42" i="10"/>
  <c r="V40" i="10"/>
  <c r="V28" i="10"/>
  <c r="V3" i="9" s="1"/>
  <c r="N49" i="10"/>
  <c r="N50" i="10" s="1"/>
  <c r="N63" i="10"/>
  <c r="O49" i="10"/>
  <c r="O50" i="10" s="1"/>
  <c r="O63" i="10"/>
  <c r="P49" i="10"/>
  <c r="P50" i="10" s="1"/>
  <c r="P63" i="10"/>
  <c r="Q49" i="10"/>
  <c r="Q50" i="10" s="1"/>
  <c r="Q63" i="10"/>
  <c r="R49" i="10"/>
  <c r="R50" i="10" s="1"/>
  <c r="R63" i="10"/>
  <c r="S49" i="10"/>
  <c r="S50" i="10" s="1"/>
  <c r="S63" i="10"/>
  <c r="T63" i="10"/>
  <c r="T49" i="10"/>
  <c r="T50" i="10" s="1"/>
  <c r="U49" i="10"/>
  <c r="U50" i="10" s="1"/>
  <c r="U63" i="10"/>
  <c r="V63" i="10"/>
  <c r="V49" i="10"/>
  <c r="V50" i="10" s="1"/>
  <c r="W63" i="10"/>
  <c r="W49" i="10"/>
  <c r="W50" i="10" s="1"/>
  <c r="X63" i="10"/>
  <c r="X49" i="10"/>
  <c r="X50" i="10" s="1"/>
  <c r="U32" i="10"/>
  <c r="U28" i="10"/>
  <c r="U3" i="9" s="1"/>
  <c r="BI50" i="2"/>
  <c r="NE131" i="8" l="1"/>
  <c r="NE127" i="8"/>
  <c r="NE125" i="8"/>
  <c r="NE130" i="8"/>
  <c r="NE128" i="8"/>
  <c r="NE132" i="8"/>
  <c r="NE160" i="8" s="1"/>
  <c r="NE124" i="8"/>
  <c r="NE126" i="8"/>
  <c r="NE129" i="8"/>
  <c r="K230" i="11"/>
  <c r="NO232" i="11"/>
  <c r="NH111" i="8"/>
  <c r="NH205" i="8" s="1"/>
  <c r="NI213" i="8" s="1"/>
  <c r="NI57" i="8" s="1"/>
  <c r="NO86" i="12"/>
  <c r="K78" i="12"/>
  <c r="Y48" i="13"/>
  <c r="K47" i="13"/>
  <c r="K48" i="13" s="1"/>
  <c r="NI114" i="8"/>
  <c r="NI113" i="8"/>
  <c r="NI121" i="8"/>
  <c r="NI115" i="8"/>
  <c r="NI116" i="8"/>
  <c r="NI119" i="8"/>
  <c r="NI117" i="8"/>
  <c r="NI120" i="8"/>
  <c r="NI118" i="8"/>
  <c r="S48" i="10"/>
  <c r="NO106" i="11"/>
  <c r="K106" i="11" s="1"/>
  <c r="NO105" i="11"/>
  <c r="K105" i="11" s="1"/>
  <c r="NO107" i="11"/>
  <c r="K107" i="11" s="1"/>
  <c r="NO104" i="11"/>
  <c r="K104" i="11" s="1"/>
  <c r="NO109" i="11"/>
  <c r="K109" i="11" s="1"/>
  <c r="NO102" i="11"/>
  <c r="NO108" i="11"/>
  <c r="K108" i="11" s="1"/>
  <c r="NO110" i="11"/>
  <c r="K110" i="11" s="1"/>
  <c r="NO103" i="11"/>
  <c r="K57" i="11"/>
  <c r="Y5" i="11"/>
  <c r="Y6" i="11" s="1"/>
  <c r="Y69" i="13"/>
  <c r="Y7" i="12" s="1"/>
  <c r="K67" i="13"/>
  <c r="K69" i="13" s="1"/>
  <c r="K6" i="5" s="1"/>
  <c r="NI184" i="8"/>
  <c r="NJ226" i="8" s="1"/>
  <c r="NI200" i="8"/>
  <c r="NI156" i="8"/>
  <c r="NJ224" i="8" s="1"/>
  <c r="NI190" i="8"/>
  <c r="NI144" i="8"/>
  <c r="NI211" i="8" s="1"/>
  <c r="NJ219" i="8" s="1"/>
  <c r="NJ63" i="8" s="1"/>
  <c r="Q48" i="10"/>
  <c r="T48" i="10"/>
  <c r="NK85" i="9"/>
  <c r="NK79" i="9"/>
  <c r="NK77" i="9"/>
  <c r="NK78" i="9"/>
  <c r="NK80" i="9"/>
  <c r="NK84" i="9"/>
  <c r="NK81" i="9"/>
  <c r="NK82" i="9"/>
  <c r="NK83" i="9"/>
  <c r="P48" i="10"/>
  <c r="O48" i="10"/>
  <c r="W44" i="10"/>
  <c r="W48" i="10"/>
  <c r="S19" i="13"/>
  <c r="S20" i="13" s="1"/>
  <c r="S21" i="13" s="1"/>
  <c r="V48" i="10"/>
  <c r="X44" i="10"/>
  <c r="HY253" i="11"/>
  <c r="R48" i="10"/>
  <c r="X48" i="10"/>
  <c r="U44" i="10"/>
  <c r="U48" i="10"/>
  <c r="Q65" i="10"/>
  <c r="Q61" i="10"/>
  <c r="Q62" i="10" s="1"/>
  <c r="V61" i="10"/>
  <c r="V62" i="10" s="1"/>
  <c r="V65" i="10"/>
  <c r="P61" i="10"/>
  <c r="P62" i="10" s="1"/>
  <c r="P65" i="10"/>
  <c r="O44" i="10"/>
  <c r="U61" i="10"/>
  <c r="U62" i="10" s="1"/>
  <c r="U65" i="10"/>
  <c r="O65" i="10"/>
  <c r="O61" i="10"/>
  <c r="O62" i="10" s="1"/>
  <c r="N47" i="10"/>
  <c r="Q44" i="10"/>
  <c r="T61" i="10"/>
  <c r="T62" i="10" s="1"/>
  <c r="T65" i="10"/>
  <c r="N65" i="10"/>
  <c r="N61" i="10"/>
  <c r="N62" i="10" s="1"/>
  <c r="T44" i="10"/>
  <c r="S44" i="10"/>
  <c r="S65" i="10"/>
  <c r="S61" i="10"/>
  <c r="S62" i="10" s="1"/>
  <c r="R44" i="10"/>
  <c r="X61" i="10"/>
  <c r="X62" i="10" s="1"/>
  <c r="X65" i="10"/>
  <c r="R65" i="10"/>
  <c r="R61" i="10"/>
  <c r="R62" i="10" s="1"/>
  <c r="N34" i="10"/>
  <c r="P4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Q74" i="10"/>
  <c r="Q78" i="10" s="1"/>
  <c r="P7" i="8"/>
  <c r="N44" i="10"/>
  <c r="W61" i="10"/>
  <c r="W62" i="10" s="1"/>
  <c r="W65" i="10"/>
  <c r="N38" i="10"/>
  <c r="HU249" i="8"/>
  <c r="BH50" i="2"/>
  <c r="NE133" i="8" l="1"/>
  <c r="NE209" i="8" s="1"/>
  <c r="NF217" i="8" s="1"/>
  <c r="NF61" i="8" s="1"/>
  <c r="NO102" i="12"/>
  <c r="K102" i="12" s="1"/>
  <c r="K86" i="12"/>
  <c r="NI102" i="8"/>
  <c r="NI110" i="8"/>
  <c r="NI104" i="8"/>
  <c r="NI106" i="8"/>
  <c r="NI107" i="8"/>
  <c r="NI105" i="8"/>
  <c r="NI108" i="8"/>
  <c r="NI109" i="8"/>
  <c r="NI103" i="8"/>
  <c r="NE182" i="8"/>
  <c r="NE188" i="8"/>
  <c r="NE192" i="8" s="1"/>
  <c r="NE198" i="8"/>
  <c r="NE154" i="8"/>
  <c r="NO111" i="11"/>
  <c r="K103" i="11"/>
  <c r="Y56" i="13"/>
  <c r="K102" i="11"/>
  <c r="K56" i="13"/>
  <c r="NI122" i="8"/>
  <c r="NI207" i="8" s="1"/>
  <c r="NJ215" i="8" s="1"/>
  <c r="NJ59" i="8" s="1"/>
  <c r="K68" i="13"/>
  <c r="NJ143" i="8"/>
  <c r="NJ162" i="8" s="1"/>
  <c r="NJ139" i="8"/>
  <c r="NJ136" i="8"/>
  <c r="NJ138" i="8"/>
  <c r="NJ135" i="8"/>
  <c r="NJ142" i="8"/>
  <c r="NJ141" i="8"/>
  <c r="NJ140" i="8"/>
  <c r="NJ137" i="8"/>
  <c r="NI194" i="8"/>
  <c r="NI98" i="9"/>
  <c r="NJ230" i="8"/>
  <c r="NJ232" i="8" s="1"/>
  <c r="NK86" i="9"/>
  <c r="NK102" i="9" s="1"/>
  <c r="NL104" i="9" s="1"/>
  <c r="NL42" i="9" s="1"/>
  <c r="T13" i="13"/>
  <c r="S3" i="11"/>
  <c r="HY255" i="11"/>
  <c r="HY247" i="11" s="1"/>
  <c r="HY249" i="11" s="1"/>
  <c r="R74" i="10"/>
  <c r="R78" i="10" s="1"/>
  <c r="Q7" i="8"/>
  <c r="V2" i="8"/>
  <c r="V18" i="10"/>
  <c r="U2" i="8"/>
  <c r="U18" i="10"/>
  <c r="R4" i="8"/>
  <c r="R67" i="10"/>
  <c r="R68" i="10" s="1"/>
  <c r="O4" i="8"/>
  <c r="O67" i="10"/>
  <c r="O68" i="10" s="1"/>
  <c r="HU251" i="8"/>
  <c r="HV243" i="8" s="1"/>
  <c r="HU257" i="8"/>
  <c r="T2" i="8"/>
  <c r="T18" i="10"/>
  <c r="X4" i="8"/>
  <c r="X67" i="10"/>
  <c r="X68" i="10" s="1"/>
  <c r="U4" i="8"/>
  <c r="U67" i="10"/>
  <c r="U68" i="10" s="1"/>
  <c r="S18" i="10"/>
  <c r="S2" i="8"/>
  <c r="W4" i="8"/>
  <c r="W67" i="10"/>
  <c r="W68" i="10" s="1"/>
  <c r="R18" i="10"/>
  <c r="R2" i="8"/>
  <c r="N4" i="8"/>
  <c r="N67" i="10"/>
  <c r="N68" i="10" s="1"/>
  <c r="Q18" i="10"/>
  <c r="Q2" i="8"/>
  <c r="S4" i="8"/>
  <c r="S67" i="10"/>
  <c r="S68" i="10" s="1"/>
  <c r="T4" i="8"/>
  <c r="T67" i="10"/>
  <c r="T68" i="10" s="1"/>
  <c r="P4" i="8"/>
  <c r="P67" i="10"/>
  <c r="P68" i="10" s="1"/>
  <c r="P2" i="8"/>
  <c r="P18" i="10"/>
  <c r="O2" i="8"/>
  <c r="O18" i="10"/>
  <c r="V4" i="8"/>
  <c r="V67" i="10"/>
  <c r="V68" i="10" s="1"/>
  <c r="N2" i="8"/>
  <c r="N18" i="10"/>
  <c r="N19" i="10" s="1"/>
  <c r="K14" i="10"/>
  <c r="Y2" i="8"/>
  <c r="N15" i="10"/>
  <c r="O15" i="10"/>
  <c r="P15" i="10"/>
  <c r="Q15" i="10"/>
  <c r="R15" i="10"/>
  <c r="S15" i="10"/>
  <c r="T15" i="10"/>
  <c r="U15" i="10"/>
  <c r="V15" i="10"/>
  <c r="W15" i="10"/>
  <c r="X15" i="10"/>
  <c r="Y15" i="10"/>
  <c r="X18" i="10"/>
  <c r="X2" i="8"/>
  <c r="N5" i="9"/>
  <c r="N48" i="10"/>
  <c r="W18" i="10"/>
  <c r="W2" i="8"/>
  <c r="Q4" i="8"/>
  <c r="Q67" i="10"/>
  <c r="Q68" i="10" s="1"/>
  <c r="BG50" i="2"/>
  <c r="NI111" i="8" l="1"/>
  <c r="NI205" i="8" s="1"/>
  <c r="NJ213" i="8" s="1"/>
  <c r="NJ57" i="8" s="1"/>
  <c r="NF131" i="8"/>
  <c r="NF130" i="8"/>
  <c r="NF125" i="8"/>
  <c r="NF127" i="8"/>
  <c r="NF132" i="8"/>
  <c r="NF160" i="8" s="1"/>
  <c r="NF124" i="8"/>
  <c r="NF129" i="8"/>
  <c r="NF128" i="8"/>
  <c r="NF126" i="8"/>
  <c r="NJ120" i="8"/>
  <c r="NJ116" i="8"/>
  <c r="NJ114" i="8"/>
  <c r="NJ119" i="8"/>
  <c r="NJ113" i="8"/>
  <c r="NJ121" i="8"/>
  <c r="NJ118" i="8"/>
  <c r="NJ115" i="8"/>
  <c r="NJ117" i="8"/>
  <c r="Y55" i="13"/>
  <c r="Y58" i="13"/>
  <c r="NO205" i="11"/>
  <c r="K205" i="11" s="1"/>
  <c r="K111" i="11"/>
  <c r="NJ184" i="8"/>
  <c r="NK226" i="8" s="1"/>
  <c r="NJ156" i="8"/>
  <c r="NK224" i="8" s="1"/>
  <c r="NJ190" i="8"/>
  <c r="NJ200" i="8"/>
  <c r="NJ144" i="8"/>
  <c r="NJ211" i="8" s="1"/>
  <c r="NK219" i="8" s="1"/>
  <c r="NK63" i="8" s="1"/>
  <c r="NL78" i="9"/>
  <c r="NL82" i="9"/>
  <c r="NL81" i="9"/>
  <c r="NL77" i="9"/>
  <c r="NL79" i="9"/>
  <c r="NL83" i="9"/>
  <c r="NL85" i="9"/>
  <c r="NL84" i="9"/>
  <c r="NL80" i="9"/>
  <c r="T19" i="13"/>
  <c r="T20" i="13" s="1"/>
  <c r="T21" i="13" s="1"/>
  <c r="HY257" i="11"/>
  <c r="HY251" i="11"/>
  <c r="HY259" i="11"/>
  <c r="S5" i="8"/>
  <c r="S6" i="8" s="1"/>
  <c r="S69" i="10"/>
  <c r="R5" i="8"/>
  <c r="R6" i="8" s="1"/>
  <c r="R69" i="10"/>
  <c r="K15" i="10"/>
  <c r="W5" i="8"/>
  <c r="W6" i="8" s="1"/>
  <c r="W69" i="10"/>
  <c r="X5" i="8"/>
  <c r="X6" i="8" s="1"/>
  <c r="X69" i="10"/>
  <c r="Q5" i="8"/>
  <c r="Q6" i="8" s="1"/>
  <c r="Q69" i="10"/>
  <c r="N3" i="8"/>
  <c r="O13" i="10"/>
  <c r="N20" i="10"/>
  <c r="N21" i="10" s="1"/>
  <c r="P5" i="8"/>
  <c r="P6" i="8" s="1"/>
  <c r="P69" i="10"/>
  <c r="HV245" i="8"/>
  <c r="HV253" i="8" s="1"/>
  <c r="N5" i="8"/>
  <c r="N6" i="8" s="1"/>
  <c r="N69" i="10"/>
  <c r="V5" i="8"/>
  <c r="V6" i="8" s="1"/>
  <c r="V69" i="10"/>
  <c r="T5" i="8"/>
  <c r="T6" i="8" s="1"/>
  <c r="T69" i="10"/>
  <c r="U5" i="8"/>
  <c r="U6" i="8" s="1"/>
  <c r="U69" i="10"/>
  <c r="O5" i="8"/>
  <c r="O6" i="8" s="1"/>
  <c r="O69" i="10"/>
  <c r="S74" i="10"/>
  <c r="S78" i="10" s="1"/>
  <c r="R7" i="8"/>
  <c r="BF50" i="2"/>
  <c r="NJ104" i="8" l="1"/>
  <c r="NJ103" i="8"/>
  <c r="NJ109" i="8"/>
  <c r="NJ108" i="8"/>
  <c r="NJ105" i="8"/>
  <c r="NJ102" i="8"/>
  <c r="NJ107" i="8"/>
  <c r="NJ106" i="8"/>
  <c r="NJ110" i="8"/>
  <c r="NF133" i="8"/>
  <c r="NF209" i="8" s="1"/>
  <c r="NG217" i="8" s="1"/>
  <c r="NG61" i="8" s="1"/>
  <c r="NF182" i="8"/>
  <c r="NF198" i="8"/>
  <c r="NF188" i="8"/>
  <c r="NF192" i="8" s="1"/>
  <c r="NF154" i="8"/>
  <c r="Y57" i="13"/>
  <c r="K57" i="13" s="1"/>
  <c r="K55" i="13"/>
  <c r="K58" i="13" s="1"/>
  <c r="NJ122" i="8"/>
  <c r="NJ207" i="8" s="1"/>
  <c r="NK215" i="8" s="1"/>
  <c r="NK59" i="8" s="1"/>
  <c r="NK138" i="8"/>
  <c r="NK137" i="8"/>
  <c r="NK139" i="8"/>
  <c r="NK142" i="8"/>
  <c r="NK136" i="8"/>
  <c r="NK140" i="8"/>
  <c r="NK135" i="8"/>
  <c r="NK141" i="8"/>
  <c r="NK143" i="8"/>
  <c r="NK162" i="8" s="1"/>
  <c r="NJ194" i="8"/>
  <c r="NJ98" i="9"/>
  <c r="NK230" i="8"/>
  <c r="NK232" i="8" s="1"/>
  <c r="NL86" i="9"/>
  <c r="NL102" i="9" s="1"/>
  <c r="NM104" i="9" s="1"/>
  <c r="NM42" i="9" s="1"/>
  <c r="U13" i="13"/>
  <c r="T3" i="11"/>
  <c r="HZ243" i="11"/>
  <c r="HZ245" i="11"/>
  <c r="W7" i="9"/>
  <c r="O19" i="10"/>
  <c r="O20" i="10" s="1"/>
  <c r="O21" i="10" s="1"/>
  <c r="N7" i="9"/>
  <c r="O7" i="9"/>
  <c r="Q7" i="9"/>
  <c r="R7" i="9"/>
  <c r="V7" i="9"/>
  <c r="T74" i="10"/>
  <c r="T78" i="10" s="1"/>
  <c r="S7" i="8"/>
  <c r="HV255" i="8"/>
  <c r="S7" i="9"/>
  <c r="U7" i="9"/>
  <c r="P7" i="9"/>
  <c r="T7" i="9"/>
  <c r="X7" i="9"/>
  <c r="BE50" i="2"/>
  <c r="NG130" i="8" l="1"/>
  <c r="NG132" i="8"/>
  <c r="NG160" i="8" s="1"/>
  <c r="NG124" i="8"/>
  <c r="NG126" i="8"/>
  <c r="NG127" i="8"/>
  <c r="NG131" i="8"/>
  <c r="NG125" i="8"/>
  <c r="NG133" i="8" s="1"/>
  <c r="NG209" i="8" s="1"/>
  <c r="NH217" i="8" s="1"/>
  <c r="NH61" i="8" s="1"/>
  <c r="NG128" i="8"/>
  <c r="NG129" i="8"/>
  <c r="NJ111" i="8"/>
  <c r="NJ205" i="8" s="1"/>
  <c r="NK213" i="8" s="1"/>
  <c r="NK57" i="8" s="1"/>
  <c r="NK117" i="8"/>
  <c r="NK120" i="8"/>
  <c r="NK114" i="8"/>
  <c r="NK119" i="8"/>
  <c r="NK118" i="8"/>
  <c r="NK113" i="8"/>
  <c r="NK116" i="8"/>
  <c r="NK121" i="8"/>
  <c r="NK115" i="8"/>
  <c r="NK190" i="8"/>
  <c r="NK200" i="8"/>
  <c r="NK156" i="8"/>
  <c r="NL224" i="8" s="1"/>
  <c r="NK184" i="8"/>
  <c r="NL226" i="8" s="1"/>
  <c r="NK144" i="8"/>
  <c r="NK211" i="8" s="1"/>
  <c r="NL219" i="8" s="1"/>
  <c r="NL63" i="8" s="1"/>
  <c r="NM79" i="9"/>
  <c r="NM84" i="9"/>
  <c r="NM78" i="9"/>
  <c r="NM77" i="9"/>
  <c r="NM85" i="9"/>
  <c r="NM82" i="9"/>
  <c r="NM81" i="9"/>
  <c r="NM83" i="9"/>
  <c r="NM80" i="9"/>
  <c r="U19" i="13"/>
  <c r="U20" i="13" s="1"/>
  <c r="U21" i="13" s="1"/>
  <c r="HZ253" i="11"/>
  <c r="N56" i="10"/>
  <c r="O56" i="10"/>
  <c r="P56" i="10"/>
  <c r="Q56" i="10"/>
  <c r="R56" i="10"/>
  <c r="S56" i="10"/>
  <c r="T56" i="10"/>
  <c r="U56" i="10"/>
  <c r="V56" i="10"/>
  <c r="W56" i="10"/>
  <c r="X56" i="10"/>
  <c r="HV247" i="8"/>
  <c r="HV259" i="8"/>
  <c r="U74" i="10"/>
  <c r="U78" i="10" s="1"/>
  <c r="T7" i="8"/>
  <c r="P13" i="10"/>
  <c r="O3" i="8"/>
  <c r="BD50" i="2"/>
  <c r="NG188" i="8" l="1"/>
  <c r="NG192" i="8" s="1"/>
  <c r="NG198" i="8"/>
  <c r="NG182" i="8"/>
  <c r="NG154" i="8"/>
  <c r="NH129" i="8"/>
  <c r="NH132" i="8"/>
  <c r="NH160" i="8" s="1"/>
  <c r="NH126" i="8"/>
  <c r="NH124" i="8"/>
  <c r="NH125" i="8"/>
  <c r="NK107" i="8"/>
  <c r="NK106" i="8"/>
  <c r="NK102" i="8"/>
  <c r="NK109" i="8"/>
  <c r="NK104" i="8"/>
  <c r="NK108" i="8"/>
  <c r="NK110" i="8"/>
  <c r="NK105" i="8"/>
  <c r="NK103" i="8"/>
  <c r="NH128" i="8"/>
  <c r="NH131" i="8"/>
  <c r="NH127" i="8"/>
  <c r="NH130" i="8"/>
  <c r="NK122" i="8"/>
  <c r="NK207" i="8" s="1"/>
  <c r="NL215" i="8" s="1"/>
  <c r="NL59" i="8" s="1"/>
  <c r="NL140" i="8"/>
  <c r="NL137" i="8"/>
  <c r="NL142" i="8"/>
  <c r="NL141" i="8"/>
  <c r="NL139" i="8"/>
  <c r="NL136" i="8"/>
  <c r="NL135" i="8"/>
  <c r="NL143" i="8"/>
  <c r="NL162" i="8" s="1"/>
  <c r="NL138" i="8"/>
  <c r="NL230" i="8"/>
  <c r="NL232" i="8" s="1"/>
  <c r="NK194" i="8"/>
  <c r="NK98" i="9"/>
  <c r="NM86" i="9"/>
  <c r="NM102" i="9" s="1"/>
  <c r="NN104" i="9" s="1"/>
  <c r="NN42" i="9" s="1"/>
  <c r="NN82" i="9" s="1"/>
  <c r="V13" i="13"/>
  <c r="U3" i="11"/>
  <c r="HZ255" i="11"/>
  <c r="HZ247" i="11" s="1"/>
  <c r="HZ249" i="11" s="1"/>
  <c r="HV249" i="8"/>
  <c r="P19" i="10"/>
  <c r="P20" i="10" s="1"/>
  <c r="P21" i="10" s="1"/>
  <c r="W55" i="10"/>
  <c r="W57" i="10" s="1"/>
  <c r="W58" i="10"/>
  <c r="V55" i="10"/>
  <c r="V57" i="10" s="1"/>
  <c r="V58" i="10"/>
  <c r="V74" i="10"/>
  <c r="V78" i="10" s="1"/>
  <c r="U7" i="8"/>
  <c r="U55" i="10"/>
  <c r="U57" i="10" s="1"/>
  <c r="U58" i="10"/>
  <c r="T55" i="10"/>
  <c r="T57" i="10" s="1"/>
  <c r="T58" i="10"/>
  <c r="S55" i="10"/>
  <c r="S57" i="10" s="1"/>
  <c r="S58" i="10"/>
  <c r="R55" i="10"/>
  <c r="R57" i="10" s="1"/>
  <c r="R58" i="10"/>
  <c r="Q55" i="10"/>
  <c r="Q57" i="10" s="1"/>
  <c r="Q58" i="10"/>
  <c r="P55" i="10"/>
  <c r="P57" i="10" s="1"/>
  <c r="P58" i="10"/>
  <c r="O55" i="10"/>
  <c r="O57" i="10" s="1"/>
  <c r="O58" i="10"/>
  <c r="N55" i="10"/>
  <c r="N58" i="10"/>
  <c r="X55" i="10"/>
  <c r="X57" i="10" s="1"/>
  <c r="X58" i="10"/>
  <c r="BC50" i="2"/>
  <c r="NH133" i="8" l="1"/>
  <c r="NH209" i="8" s="1"/>
  <c r="NI217" i="8" s="1"/>
  <c r="NI61" i="8" s="1"/>
  <c r="NH188" i="8"/>
  <c r="NH192" i="8" s="1"/>
  <c r="NH182" i="8"/>
  <c r="NH154" i="8"/>
  <c r="NH198" i="8"/>
  <c r="NK111" i="8"/>
  <c r="NK205" i="8" s="1"/>
  <c r="NL213" i="8" s="1"/>
  <c r="NL57" i="8" s="1"/>
  <c r="NL117" i="8"/>
  <c r="NL116" i="8"/>
  <c r="NL115" i="8"/>
  <c r="NL113" i="8"/>
  <c r="NL120" i="8"/>
  <c r="NL118" i="8"/>
  <c r="NL114" i="8"/>
  <c r="NL119" i="8"/>
  <c r="NL121" i="8"/>
  <c r="NL200" i="8"/>
  <c r="NL190" i="8"/>
  <c r="NL184" i="8"/>
  <c r="NM226" i="8" s="1"/>
  <c r="NL156" i="8"/>
  <c r="NM224" i="8" s="1"/>
  <c r="NL144" i="8"/>
  <c r="NL211" i="8" s="1"/>
  <c r="NM219" i="8" s="1"/>
  <c r="NM63" i="8" s="1"/>
  <c r="NN83" i="9"/>
  <c r="NN85" i="9"/>
  <c r="NN81" i="9"/>
  <c r="NN79" i="9"/>
  <c r="NN77" i="9"/>
  <c r="NN84" i="9"/>
  <c r="NN80" i="9"/>
  <c r="NN78" i="9"/>
  <c r="V19" i="13"/>
  <c r="V20" i="13" s="1"/>
  <c r="V21" i="13" s="1"/>
  <c r="HZ257" i="11"/>
  <c r="HZ251" i="11"/>
  <c r="HZ259" i="11"/>
  <c r="Q13" i="10"/>
  <c r="P3" i="8"/>
  <c r="W74" i="10"/>
  <c r="W78" i="10" s="1"/>
  <c r="V7" i="8"/>
  <c r="N57" i="10"/>
  <c r="HV257" i="8"/>
  <c r="HV251" i="8"/>
  <c r="BB50" i="2"/>
  <c r="NL105" i="8" l="1"/>
  <c r="NL110" i="8"/>
  <c r="NL106" i="8"/>
  <c r="NL107" i="8"/>
  <c r="NL103" i="8"/>
  <c r="NL102" i="8"/>
  <c r="NL108" i="8"/>
  <c r="NL109" i="8"/>
  <c r="NL104" i="8"/>
  <c r="NI128" i="8"/>
  <c r="NI124" i="8"/>
  <c r="NI127" i="8"/>
  <c r="NI132" i="8"/>
  <c r="NI160" i="8" s="1"/>
  <c r="NI126" i="8"/>
  <c r="NI125" i="8"/>
  <c r="NI130" i="8"/>
  <c r="NI131" i="8"/>
  <c r="NI129" i="8"/>
  <c r="NL122" i="8"/>
  <c r="NL207" i="8" s="1"/>
  <c r="NM215" i="8" s="1"/>
  <c r="NM59" i="8" s="1"/>
  <c r="NM143" i="8"/>
  <c r="NM162" i="8" s="1"/>
  <c r="NM136" i="8"/>
  <c r="NM140" i="8"/>
  <c r="NM138" i="8"/>
  <c r="NM141" i="8"/>
  <c r="NM139" i="8"/>
  <c r="NM135" i="8"/>
  <c r="NM137" i="8"/>
  <c r="NM142" i="8"/>
  <c r="NM230" i="8"/>
  <c r="NM232" i="8" s="1"/>
  <c r="NL98" i="9"/>
  <c r="NL194" i="8"/>
  <c r="NN86" i="9"/>
  <c r="NN102" i="9" s="1"/>
  <c r="NO104" i="9" s="1"/>
  <c r="K104" i="9" s="1"/>
  <c r="NO42" i="9"/>
  <c r="W13" i="13"/>
  <c r="V3" i="11"/>
  <c r="IA243" i="11"/>
  <c r="IA245" i="11"/>
  <c r="IA253" i="11" s="1"/>
  <c r="HW243" i="8"/>
  <c r="HW245" i="8"/>
  <c r="HW253" i="8" s="1"/>
  <c r="Q19" i="10"/>
  <c r="Q20" i="10" s="1"/>
  <c r="Q21" i="10" s="1"/>
  <c r="X74" i="10"/>
  <c r="X78" i="10" s="1"/>
  <c r="W7" i="8"/>
  <c r="BA50" i="2"/>
  <c r="NI188" i="8" l="1"/>
  <c r="NI192" i="8" s="1"/>
  <c r="NI198" i="8"/>
  <c r="NI154" i="8"/>
  <c r="NI182" i="8"/>
  <c r="NI133" i="8"/>
  <c r="NI209" i="8" s="1"/>
  <c r="NJ217" i="8" s="1"/>
  <c r="NJ61" i="8" s="1"/>
  <c r="NL111" i="8"/>
  <c r="NL205" i="8" s="1"/>
  <c r="NM213" i="8" s="1"/>
  <c r="NM57" i="8" s="1"/>
  <c r="NM119" i="8"/>
  <c r="NM118" i="8"/>
  <c r="NM115" i="8"/>
  <c r="NM113" i="8"/>
  <c r="NM116" i="8"/>
  <c r="NM114" i="8"/>
  <c r="NM120" i="8"/>
  <c r="NM121" i="8"/>
  <c r="NM117" i="8"/>
  <c r="NM144" i="8"/>
  <c r="NM211" i="8" s="1"/>
  <c r="NN219" i="8" s="1"/>
  <c r="NN63" i="8" s="1"/>
  <c r="NM156" i="8"/>
  <c r="NN224" i="8" s="1"/>
  <c r="NM200" i="8"/>
  <c r="NM190" i="8"/>
  <c r="NM184" i="8"/>
  <c r="NN226" i="8" s="1"/>
  <c r="NO83" i="9"/>
  <c r="K83" i="9" s="1"/>
  <c r="NO78" i="9"/>
  <c r="NO85" i="9"/>
  <c r="K85" i="9" s="1"/>
  <c r="NO77" i="9"/>
  <c r="NO81" i="9"/>
  <c r="K81" i="9" s="1"/>
  <c r="Y27" i="10"/>
  <c r="NO80" i="9"/>
  <c r="K80" i="9" s="1"/>
  <c r="NO84" i="9"/>
  <c r="K84" i="9" s="1"/>
  <c r="NO79" i="9"/>
  <c r="K79" i="9" s="1"/>
  <c r="K42" i="9"/>
  <c r="NO82" i="9"/>
  <c r="K82" i="9" s="1"/>
  <c r="W19" i="13"/>
  <c r="W20" i="13" s="1"/>
  <c r="W21" i="13" s="1"/>
  <c r="IA255" i="11"/>
  <c r="IA247" i="11" s="1"/>
  <c r="IA249" i="11" s="1"/>
  <c r="HW255" i="8"/>
  <c r="R13" i="10"/>
  <c r="Q3" i="8"/>
  <c r="Y74" i="10"/>
  <c r="X7" i="8"/>
  <c r="AZ50" i="2"/>
  <c r="NM109" i="8" l="1"/>
  <c r="NM108" i="8"/>
  <c r="NM102" i="8"/>
  <c r="NM110" i="8"/>
  <c r="NM103" i="8"/>
  <c r="NM106" i="8"/>
  <c r="NM104" i="8"/>
  <c r="NM105" i="8"/>
  <c r="NM107" i="8"/>
  <c r="NJ127" i="8"/>
  <c r="NJ125" i="8"/>
  <c r="NJ124" i="8"/>
  <c r="NJ129" i="8"/>
  <c r="NJ131" i="8"/>
  <c r="NJ132" i="8"/>
  <c r="NJ160" i="8" s="1"/>
  <c r="NJ130" i="8"/>
  <c r="NJ126" i="8"/>
  <c r="NJ128" i="8"/>
  <c r="NM122" i="8"/>
  <c r="NM207" i="8" s="1"/>
  <c r="NN215" i="8" s="1"/>
  <c r="NN59" i="8" s="1"/>
  <c r="NM98" i="9"/>
  <c r="NM194" i="8"/>
  <c r="NN230" i="8"/>
  <c r="NN232" i="8" s="1"/>
  <c r="NN141" i="8"/>
  <c r="NN143" i="8"/>
  <c r="NN162" i="8" s="1"/>
  <c r="NN139" i="8"/>
  <c r="NN138" i="8"/>
  <c r="NN140" i="8"/>
  <c r="NN142" i="8"/>
  <c r="NN135" i="8"/>
  <c r="NN137" i="8"/>
  <c r="NN136" i="8"/>
  <c r="Y2" i="9"/>
  <c r="K27" i="10"/>
  <c r="K77" i="9"/>
  <c r="Y45" i="10"/>
  <c r="Y46" i="10" s="1"/>
  <c r="Y6" i="9" s="1"/>
  <c r="NO86" i="9"/>
  <c r="K78" i="9"/>
  <c r="X13" i="13"/>
  <c r="W3" i="11"/>
  <c r="IA257" i="11"/>
  <c r="IA251" i="11"/>
  <c r="IA259" i="11"/>
  <c r="HW247" i="8"/>
  <c r="HW259" i="8"/>
  <c r="R19" i="10"/>
  <c r="R20" i="10" s="1"/>
  <c r="R21" i="10" s="1"/>
  <c r="AY50" i="2"/>
  <c r="NM111" i="8" l="1"/>
  <c r="NM205" i="8" s="1"/>
  <c r="NN213" i="8" s="1"/>
  <c r="NN57" i="8" s="1"/>
  <c r="NJ188" i="8"/>
  <c r="NJ192" i="8" s="1"/>
  <c r="NJ182" i="8"/>
  <c r="NJ198" i="8"/>
  <c r="NJ154" i="8"/>
  <c r="NJ133" i="8"/>
  <c r="NJ209" i="8" s="1"/>
  <c r="NK217" i="8" s="1"/>
  <c r="NK61" i="8" s="1"/>
  <c r="NN144" i="8"/>
  <c r="NN211" i="8" s="1"/>
  <c r="NO219" i="8" s="1"/>
  <c r="NO63" i="8" s="1"/>
  <c r="NO137" i="8" s="1"/>
  <c r="K137" i="8" s="1"/>
  <c r="NN120" i="8"/>
  <c r="NN121" i="8"/>
  <c r="NN114" i="8"/>
  <c r="NN116" i="8"/>
  <c r="NN117" i="8"/>
  <c r="NN118" i="8"/>
  <c r="NN115" i="8"/>
  <c r="NN119" i="8"/>
  <c r="NN113" i="8"/>
  <c r="NN200" i="8"/>
  <c r="NN184" i="8"/>
  <c r="NN156" i="8"/>
  <c r="NN190" i="8"/>
  <c r="K86" i="9"/>
  <c r="Y4" i="9"/>
  <c r="K45" i="10"/>
  <c r="K46" i="10" s="1"/>
  <c r="X19" i="13"/>
  <c r="X20" i="13" s="1"/>
  <c r="X21" i="13" s="1"/>
  <c r="IB243" i="11"/>
  <c r="IB245" i="11"/>
  <c r="IB253" i="11" s="1"/>
  <c r="S13" i="10"/>
  <c r="R3" i="8"/>
  <c r="HW249" i="8"/>
  <c r="AX50" i="2"/>
  <c r="NK124" i="8" l="1"/>
  <c r="NK128" i="8"/>
  <c r="NK125" i="8"/>
  <c r="NK133" i="8" s="1"/>
  <c r="NK209" i="8" s="1"/>
  <c r="NL217" i="8" s="1"/>
  <c r="NL61" i="8" s="1"/>
  <c r="NL128" i="8" s="1"/>
  <c r="NK130" i="8"/>
  <c r="NK131" i="8"/>
  <c r="NK127" i="8"/>
  <c r="NK132" i="8"/>
  <c r="NK160" i="8" s="1"/>
  <c r="NK129" i="8"/>
  <c r="NK126" i="8"/>
  <c r="NN106" i="8"/>
  <c r="NN104" i="8"/>
  <c r="NN107" i="8"/>
  <c r="NN103" i="8"/>
  <c r="NN105" i="8"/>
  <c r="NN108" i="8"/>
  <c r="NN109" i="8"/>
  <c r="NN102" i="8"/>
  <c r="NN110" i="8"/>
  <c r="NO141" i="8"/>
  <c r="NO143" i="8"/>
  <c r="Y31" i="10"/>
  <c r="K31" i="10" s="1"/>
  <c r="NO135" i="8"/>
  <c r="NO139" i="8"/>
  <c r="K63" i="8"/>
  <c r="Y26" i="10"/>
  <c r="K26" i="10" s="1"/>
  <c r="K28" i="10" s="1"/>
  <c r="NO142" i="8"/>
  <c r="Y41" i="10" s="1"/>
  <c r="K41" i="10" s="1"/>
  <c r="NO136" i="8"/>
  <c r="K219" i="8"/>
  <c r="NO138" i="8"/>
  <c r="NO140" i="8"/>
  <c r="Y49" i="10"/>
  <c r="K49" i="10" s="1"/>
  <c r="NO162" i="8"/>
  <c r="NN122" i="8"/>
  <c r="NN207" i="8" s="1"/>
  <c r="NO215" i="8" s="1"/>
  <c r="NN98" i="9"/>
  <c r="NN194" i="8"/>
  <c r="Y75" i="10"/>
  <c r="Y76" i="10"/>
  <c r="K76" i="10" s="1"/>
  <c r="Y13" i="13"/>
  <c r="X3" i="11"/>
  <c r="IB255" i="11"/>
  <c r="IB247" i="11" s="1"/>
  <c r="IB249" i="11" s="1"/>
  <c r="HW257" i="8"/>
  <c r="HW251" i="8"/>
  <c r="HX243" i="8" s="1"/>
  <c r="S19" i="10"/>
  <c r="S20" i="10" s="1"/>
  <c r="S21" i="10" s="1"/>
  <c r="AW50" i="2"/>
  <c r="NL131" i="8" l="1"/>
  <c r="NL125" i="8"/>
  <c r="NL124" i="8"/>
  <c r="NK182" i="8"/>
  <c r="NK198" i="8"/>
  <c r="NK154" i="8"/>
  <c r="NK188" i="8"/>
  <c r="NK192" i="8" s="1"/>
  <c r="K50" i="10"/>
  <c r="NL126" i="8"/>
  <c r="NL130" i="8"/>
  <c r="K162" i="8"/>
  <c r="NO228" i="8"/>
  <c r="K228" i="8" s="1"/>
  <c r="NL127" i="8"/>
  <c r="Y42" i="10"/>
  <c r="NN111" i="8"/>
  <c r="NN205" i="8" s="1"/>
  <c r="NO213" i="8" s="1"/>
  <c r="NL132" i="8"/>
  <c r="NL160" i="8" s="1"/>
  <c r="NL129" i="8"/>
  <c r="NO144" i="8"/>
  <c r="Y32" i="10"/>
  <c r="K144" i="8"/>
  <c r="K42" i="10"/>
  <c r="K139" i="8"/>
  <c r="Y35" i="10"/>
  <c r="K32" i="10"/>
  <c r="Y37" i="10"/>
  <c r="K140" i="8"/>
  <c r="NO190" i="8"/>
  <c r="Y59" i="10"/>
  <c r="NO200" i="8"/>
  <c r="K200" i="8" s="1"/>
  <c r="Y43" i="10"/>
  <c r="NO156" i="8"/>
  <c r="NO184" i="8"/>
  <c r="K135" i="8"/>
  <c r="Y33" i="10"/>
  <c r="K33" i="10" s="1"/>
  <c r="K34" i="10" s="1"/>
  <c r="K138" i="8"/>
  <c r="Y28" i="10"/>
  <c r="Y3" i="9" s="1"/>
  <c r="K143" i="8"/>
  <c r="Y63" i="10"/>
  <c r="K63" i="10" s="1"/>
  <c r="K142" i="8"/>
  <c r="Y29" i="10"/>
  <c r="K136" i="8"/>
  <c r="K141" i="8"/>
  <c r="Y39" i="10"/>
  <c r="K39" i="10" s="1"/>
  <c r="K40" i="10" s="1"/>
  <c r="Y50" i="10"/>
  <c r="K215" i="8"/>
  <c r="NO59" i="8"/>
  <c r="K75" i="10"/>
  <c r="K77" i="10" s="1"/>
  <c r="K78" i="10" s="1"/>
  <c r="Y77" i="10"/>
  <c r="Y78" i="10" s="1"/>
  <c r="Y7" i="8" s="1"/>
  <c r="Y19" i="13"/>
  <c r="Y3" i="11" s="1"/>
  <c r="IB257" i="11"/>
  <c r="IB251" i="11"/>
  <c r="IB259" i="11"/>
  <c r="T13" i="10"/>
  <c r="S3" i="8"/>
  <c r="HX245" i="8"/>
  <c r="HX253" i="8" s="1"/>
  <c r="AV50" i="2"/>
  <c r="NL133" i="8" l="1"/>
  <c r="NL209" i="8" s="1"/>
  <c r="NM217" i="8" s="1"/>
  <c r="NM61" i="8" s="1"/>
  <c r="K213" i="8"/>
  <c r="NO57" i="8"/>
  <c r="NL182" i="8"/>
  <c r="NL198" i="8"/>
  <c r="NL188" i="8"/>
  <c r="NL192" i="8" s="1"/>
  <c r="NL154" i="8"/>
  <c r="K184" i="8"/>
  <c r="NO226" i="8"/>
  <c r="K226" i="8" s="1"/>
  <c r="K156" i="8"/>
  <c r="NO224" i="8"/>
  <c r="K37" i="10"/>
  <c r="K38" i="10" s="1"/>
  <c r="Y38" i="10"/>
  <c r="K35" i="10"/>
  <c r="K36" i="10" s="1"/>
  <c r="Y36" i="10"/>
  <c r="K43" i="10"/>
  <c r="Y47" i="10"/>
  <c r="Y44" i="10"/>
  <c r="Y65" i="10"/>
  <c r="K59" i="10"/>
  <c r="Y34" i="10"/>
  <c r="K29" i="10"/>
  <c r="K30" i="10" s="1"/>
  <c r="Y30" i="10"/>
  <c r="NO98" i="9"/>
  <c r="NO194" i="8"/>
  <c r="K190" i="8"/>
  <c r="Y40" i="10"/>
  <c r="NO115" i="8"/>
  <c r="K115" i="8" s="1"/>
  <c r="NO116" i="8"/>
  <c r="K116" i="8" s="1"/>
  <c r="NO117" i="8"/>
  <c r="K117" i="8" s="1"/>
  <c r="NO114" i="8"/>
  <c r="NO119" i="8"/>
  <c r="K119" i="8" s="1"/>
  <c r="NO120" i="8"/>
  <c r="K120" i="8" s="1"/>
  <c r="K59" i="8"/>
  <c r="NO118" i="8"/>
  <c r="K118" i="8" s="1"/>
  <c r="NO121" i="8"/>
  <c r="NO113" i="8"/>
  <c r="Y20" i="13"/>
  <c r="Y21" i="13" s="1"/>
  <c r="IC243" i="11"/>
  <c r="IC245" i="11"/>
  <c r="IC253" i="11" s="1"/>
  <c r="HX255" i="8"/>
  <c r="HX247" i="8" s="1"/>
  <c r="HX249" i="8" s="1"/>
  <c r="T19" i="10"/>
  <c r="T20" i="10" s="1"/>
  <c r="T21" i="10" s="1"/>
  <c r="AU50" i="2"/>
  <c r="K98" i="9" l="1"/>
  <c r="NO102" i="9"/>
  <c r="K102" i="9" s="1"/>
  <c r="K194" i="8"/>
  <c r="NO211" i="8"/>
  <c r="K211" i="8" s="1"/>
  <c r="NO109" i="8"/>
  <c r="K109" i="8" s="1"/>
  <c r="K57" i="8"/>
  <c r="NO104" i="8"/>
  <c r="K104" i="8" s="1"/>
  <c r="NO107" i="8"/>
  <c r="K107" i="8" s="1"/>
  <c r="NO103" i="8"/>
  <c r="NO102" i="8"/>
  <c r="K102" i="8" s="1"/>
  <c r="NO106" i="8"/>
  <c r="K106" i="8" s="1"/>
  <c r="NO110" i="8"/>
  <c r="K110" i="8" s="1"/>
  <c r="NO108" i="8"/>
  <c r="K108" i="8" s="1"/>
  <c r="NO105" i="8"/>
  <c r="K105" i="8" s="1"/>
  <c r="NO230" i="8"/>
  <c r="K224" i="8"/>
  <c r="NM130" i="8"/>
  <c r="NM124" i="8"/>
  <c r="NM125" i="8"/>
  <c r="NM126" i="8"/>
  <c r="NM129" i="8"/>
  <c r="NM132" i="8"/>
  <c r="NM160" i="8" s="1"/>
  <c r="NM127" i="8"/>
  <c r="NM131" i="8"/>
  <c r="NM128" i="8"/>
  <c r="Y4" i="8"/>
  <c r="K65" i="10"/>
  <c r="Y5" i="9"/>
  <c r="Y48" i="10"/>
  <c r="K47" i="10"/>
  <c r="K48" i="10" s="1"/>
  <c r="K44" i="10"/>
  <c r="K113" i="8"/>
  <c r="Y16" i="10"/>
  <c r="Y60" i="10"/>
  <c r="Y17" i="10"/>
  <c r="K17" i="10" s="1"/>
  <c r="Y64" i="10"/>
  <c r="K64" i="10" s="1"/>
  <c r="K121" i="8"/>
  <c r="K114" i="8"/>
  <c r="NO122" i="8"/>
  <c r="K3" i="5"/>
  <c r="IC255" i="11"/>
  <c r="IC247" i="11" s="1"/>
  <c r="IC249" i="11" s="1"/>
  <c r="HX251" i="8"/>
  <c r="HX257" i="8"/>
  <c r="U13" i="10"/>
  <c r="T3" i="8"/>
  <c r="HX259" i="8"/>
  <c r="AT50" i="2"/>
  <c r="NM133" i="8" l="1"/>
  <c r="NM209" i="8" s="1"/>
  <c r="NN217" i="8" s="1"/>
  <c r="NN61" i="8" s="1"/>
  <c r="NM198" i="8"/>
  <c r="NM188" i="8"/>
  <c r="NM192" i="8" s="1"/>
  <c r="NM182" i="8"/>
  <c r="NM154" i="8"/>
  <c r="K103" i="8"/>
  <c r="NO111" i="8"/>
  <c r="K111" i="8" s="1"/>
  <c r="K230" i="8"/>
  <c r="NO232" i="8"/>
  <c r="K122" i="8"/>
  <c r="NO207" i="8"/>
  <c r="K207" i="8" s="1"/>
  <c r="Y66" i="10"/>
  <c r="Y61" i="10"/>
  <c r="Y62" i="10" s="1"/>
  <c r="K60" i="10"/>
  <c r="K61" i="10" s="1"/>
  <c r="K62" i="10" s="1"/>
  <c r="K16" i="10"/>
  <c r="K18" i="10" s="1"/>
  <c r="K19" i="10" s="1"/>
  <c r="K20" i="10" s="1"/>
  <c r="K21" i="10" s="1"/>
  <c r="Y18" i="10"/>
  <c r="IC257" i="11"/>
  <c r="IC251" i="11"/>
  <c r="IC259" i="11"/>
  <c r="U19" i="10"/>
  <c r="U20" i="10" s="1"/>
  <c r="U21" i="10" s="1"/>
  <c r="HY245" i="8"/>
  <c r="HY253" i="8" s="1"/>
  <c r="HY243" i="8"/>
  <c r="AS50" i="2"/>
  <c r="NN132" i="8" l="1"/>
  <c r="NN124" i="8"/>
  <c r="NN131" i="8"/>
  <c r="NN126" i="8"/>
  <c r="NN125" i="8"/>
  <c r="NN127" i="8"/>
  <c r="NN130" i="8"/>
  <c r="NN129" i="8"/>
  <c r="NN128" i="8"/>
  <c r="K66" i="10"/>
  <c r="K67" i="10" s="1"/>
  <c r="Y67" i="10"/>
  <c r="ID243" i="11"/>
  <c r="ID245" i="11"/>
  <c r="ID253" i="11" s="1"/>
  <c r="HY255" i="8"/>
  <c r="HY247" i="8" s="1"/>
  <c r="HY249" i="8" s="1"/>
  <c r="HY257" i="8" s="1"/>
  <c r="V13" i="10"/>
  <c r="U3" i="8"/>
  <c r="AR50" i="2"/>
  <c r="NN188" i="8" l="1"/>
  <c r="NN154" i="8"/>
  <c r="NN182" i="8"/>
  <c r="NN198" i="8"/>
  <c r="K56" i="10"/>
  <c r="Y56" i="10"/>
  <c r="NN133" i="8"/>
  <c r="NN160" i="8"/>
  <c r="Y68" i="10"/>
  <c r="Y69" i="10"/>
  <c r="Y7" i="9" s="1"/>
  <c r="Y5" i="8"/>
  <c r="Y6" i="8" s="1"/>
  <c r="K68" i="10"/>
  <c r="K69" i="10"/>
  <c r="ID255" i="11"/>
  <c r="ID247" i="11" s="1"/>
  <c r="ID249" i="11" s="1"/>
  <c r="HY259" i="8"/>
  <c r="V19" i="10"/>
  <c r="V20" i="10" s="1"/>
  <c r="V21" i="10" s="1"/>
  <c r="HY251" i="8"/>
  <c r="HZ245" i="8"/>
  <c r="AQ50" i="2"/>
  <c r="NN209" i="8" l="1"/>
  <c r="NO217" i="8" s="1"/>
  <c r="Y55" i="10"/>
  <c r="Y58" i="10"/>
  <c r="NN192" i="8"/>
  <c r="ID257" i="11"/>
  <c r="ID251" i="11"/>
  <c r="ID259" i="11"/>
  <c r="HZ243" i="8"/>
  <c r="HZ253" i="8"/>
  <c r="W13" i="10"/>
  <c r="V3" i="8"/>
  <c r="AP50" i="2"/>
  <c r="Y57" i="10" l="1"/>
  <c r="K57" i="10" s="1"/>
  <c r="K55" i="10"/>
  <c r="K58" i="10" s="1"/>
  <c r="K217" i="8"/>
  <c r="NO61" i="8"/>
  <c r="IE243" i="11"/>
  <c r="IE245" i="11"/>
  <c r="IE253" i="11" s="1"/>
  <c r="HZ255" i="8"/>
  <c r="HZ247" i="8" s="1"/>
  <c r="HZ249" i="8" s="1"/>
  <c r="HZ257" i="8" s="1"/>
  <c r="W19" i="10"/>
  <c r="W20" i="10" s="1"/>
  <c r="W21" i="10" s="1"/>
  <c r="AO50" i="2"/>
  <c r="NO129" i="8" l="1"/>
  <c r="K129" i="8" s="1"/>
  <c r="NO124" i="8"/>
  <c r="NO132" i="8"/>
  <c r="K61" i="8"/>
  <c r="NO127" i="8"/>
  <c r="K127" i="8" s="1"/>
  <c r="NO128" i="8"/>
  <c r="K128" i="8" s="1"/>
  <c r="NO125" i="8"/>
  <c r="NO131" i="8"/>
  <c r="K131" i="8" s="1"/>
  <c r="NO130" i="8"/>
  <c r="K130" i="8" s="1"/>
  <c r="NO126" i="8"/>
  <c r="K126" i="8" s="1"/>
  <c r="IE255" i="11"/>
  <c r="IE247" i="11" s="1"/>
  <c r="IE249" i="11" s="1"/>
  <c r="HZ259" i="8"/>
  <c r="HZ251" i="8"/>
  <c r="IA243" i="8" s="1"/>
  <c r="X13" i="10"/>
  <c r="W3" i="8"/>
  <c r="IA245" i="8"/>
  <c r="AN50" i="2"/>
  <c r="IA253" i="8" l="1"/>
  <c r="IA255" i="8" s="1"/>
  <c r="IA247" i="8" s="1"/>
  <c r="IA249" i="8" s="1"/>
  <c r="IA257" i="8" s="1"/>
  <c r="NO133" i="8"/>
  <c r="K133" i="8" s="1"/>
  <c r="K125" i="8"/>
  <c r="NO160" i="8"/>
  <c r="K160" i="8" s="1"/>
  <c r="K132" i="8"/>
  <c r="NO188" i="8"/>
  <c r="NO182" i="8"/>
  <c r="K182" i="8" s="1"/>
  <c r="NO154" i="8"/>
  <c r="K154" i="8" s="1"/>
  <c r="NO198" i="8"/>
  <c r="K198" i="8" s="1"/>
  <c r="K124" i="8"/>
  <c r="IE257" i="11"/>
  <c r="IE251" i="11"/>
  <c r="IE259" i="11"/>
  <c r="X19" i="10"/>
  <c r="AM50" i="2"/>
  <c r="NO205" i="8" l="1"/>
  <c r="K205" i="8" s="1"/>
  <c r="NO192" i="8"/>
  <c r="K188" i="8"/>
  <c r="IF243" i="11"/>
  <c r="IF245" i="11"/>
  <c r="IF253" i="11" s="1"/>
  <c r="IA259" i="8"/>
  <c r="IB245" i="8"/>
  <c r="IA251" i="8"/>
  <c r="Y13" i="10"/>
  <c r="Y19" i="10" s="1"/>
  <c r="X3" i="8"/>
  <c r="X20" i="10"/>
  <c r="X21" i="10" s="1"/>
  <c r="AL50" i="2"/>
  <c r="K192" i="8" l="1"/>
  <c r="NO209" i="8"/>
  <c r="K209" i="8" s="1"/>
  <c r="IF255" i="11"/>
  <c r="IF247" i="11" s="1"/>
  <c r="IF249" i="11" s="1"/>
  <c r="Y20" i="10"/>
  <c r="Y21" i="10" s="1"/>
  <c r="Y3" i="8"/>
  <c r="IB243" i="8"/>
  <c r="IB253" i="8"/>
  <c r="AK50" i="2"/>
  <c r="IF257" i="11" l="1"/>
  <c r="IF251" i="11"/>
  <c r="IF259" i="11"/>
  <c r="IB255" i="8"/>
  <c r="IB247" i="8" s="1"/>
  <c r="IB249" i="8" s="1"/>
  <c r="IB257" i="8" s="1"/>
  <c r="AJ50" i="2"/>
  <c r="IG243" i="11" l="1"/>
  <c r="IG245" i="11"/>
  <c r="IG253" i="11" s="1"/>
  <c r="IB259" i="8"/>
  <c r="IC245" i="8"/>
  <c r="IB251" i="8"/>
  <c r="IC243" i="8" s="1"/>
  <c r="AI50" i="2"/>
  <c r="IG255" i="11" l="1"/>
  <c r="IG247" i="11" s="1"/>
  <c r="IG249" i="11" s="1"/>
  <c r="IC253" i="8"/>
  <c r="AH50" i="2"/>
  <c r="IG257" i="11" l="1"/>
  <c r="IG251" i="11"/>
  <c r="IG259" i="11"/>
  <c r="IC255" i="8"/>
  <c r="IC247" i="8" s="1"/>
  <c r="IC249" i="8" s="1"/>
  <c r="AG50" i="2"/>
  <c r="IH243" i="11" l="1"/>
  <c r="IH245" i="11"/>
  <c r="IC259" i="8"/>
  <c r="IC257" i="8"/>
  <c r="IC251" i="8"/>
  <c r="ID243" i="8" s="1"/>
  <c r="AF50" i="2"/>
  <c r="IH253" i="11" l="1"/>
  <c r="ID245" i="8"/>
  <c r="ID253" i="8" s="1"/>
  <c r="AE50" i="2"/>
  <c r="IH255" i="11" l="1"/>
  <c r="IH247" i="11" s="1"/>
  <c r="IH249" i="11" s="1"/>
  <c r="ID255" i="8"/>
  <c r="ID247" i="8" s="1"/>
  <c r="ID249" i="8" s="1"/>
  <c r="AD50" i="2"/>
  <c r="IH257" i="11" l="1"/>
  <c r="IH251" i="11"/>
  <c r="IH259" i="11"/>
  <c r="ID251" i="8"/>
  <c r="ID257" i="8"/>
  <c r="ID259" i="8"/>
  <c r="AC50" i="2"/>
  <c r="II243" i="11" l="1"/>
  <c r="II245" i="11"/>
  <c r="II253" i="11" s="1"/>
  <c r="IE245" i="8"/>
  <c r="IE253" i="8" s="1"/>
  <c r="IE243" i="8"/>
  <c r="AB50" i="2"/>
  <c r="II255" i="11" l="1"/>
  <c r="II247" i="11" s="1"/>
  <c r="II249" i="11" s="1"/>
  <c r="IE255" i="8"/>
  <c r="IE247" i="8" s="1"/>
  <c r="IE249" i="8" s="1"/>
  <c r="IE257" i="8" s="1"/>
  <c r="AA50" i="2"/>
  <c r="II257" i="11" l="1"/>
  <c r="II251" i="11"/>
  <c r="II259" i="11"/>
  <c r="IE251" i="8"/>
  <c r="IE259" i="8"/>
  <c r="IF245" i="8"/>
  <c r="Z50" i="2"/>
  <c r="IJ243" i="11" l="1"/>
  <c r="IJ245" i="11"/>
  <c r="IF243" i="8"/>
  <c r="IF253" i="8"/>
  <c r="Y50" i="2"/>
  <c r="IJ253" i="11" l="1"/>
  <c r="IF255" i="8"/>
  <c r="IF247" i="8" s="1"/>
  <c r="IF249" i="8" s="1"/>
  <c r="IF257" i="8" s="1"/>
  <c r="X50" i="2"/>
  <c r="IJ255" i="11" l="1"/>
  <c r="IJ247" i="11" s="1"/>
  <c r="IJ249" i="11" s="1"/>
  <c r="IF251" i="8"/>
  <c r="IF259" i="8"/>
  <c r="IG245" i="8"/>
  <c r="W50" i="2"/>
  <c r="IJ257" i="11" l="1"/>
  <c r="IJ251" i="11"/>
  <c r="IJ259" i="11"/>
  <c r="IG243" i="8"/>
  <c r="IG253" i="8"/>
  <c r="V50" i="2"/>
  <c r="IK243" i="11" l="1"/>
  <c r="IK245" i="11"/>
  <c r="IK253" i="11" s="1"/>
  <c r="IG255" i="8"/>
  <c r="IG247" i="8" s="1"/>
  <c r="IG249" i="8" s="1"/>
  <c r="IG257" i="8" s="1"/>
  <c r="U50" i="2"/>
  <c r="IK255" i="11" l="1"/>
  <c r="IK247" i="11" s="1"/>
  <c r="IK249" i="11" s="1"/>
  <c r="IG251" i="8"/>
  <c r="IG259" i="8"/>
  <c r="IH245" i="8"/>
  <c r="T50" i="2"/>
  <c r="IK257" i="11" l="1"/>
  <c r="IK251" i="11"/>
  <c r="IK259" i="11"/>
  <c r="IH243" i="8"/>
  <c r="IH253" i="8"/>
  <c r="S50" i="2"/>
  <c r="IL243" i="11" l="1"/>
  <c r="IL245" i="11"/>
  <c r="IL253" i="11" s="1"/>
  <c r="IH255" i="8"/>
  <c r="IH247" i="8" s="1"/>
  <c r="IH249" i="8" s="1"/>
  <c r="IH257" i="8" s="1"/>
  <c r="R50" i="2"/>
  <c r="IL255" i="11" l="1"/>
  <c r="IL247" i="11" s="1"/>
  <c r="IL249" i="11" s="1"/>
  <c r="II245" i="8"/>
  <c r="IH259" i="8"/>
  <c r="IH251" i="8"/>
  <c r="II243" i="8" s="1"/>
  <c r="Q50" i="2"/>
  <c r="IL257" i="11" l="1"/>
  <c r="IL251" i="11"/>
  <c r="IL259" i="11"/>
  <c r="II253" i="8"/>
  <c r="K50" i="2"/>
  <c r="IM243" i="11" l="1"/>
  <c r="IM245" i="11"/>
  <c r="IM253" i="11" s="1"/>
  <c r="II255" i="8"/>
  <c r="II247" i="8" s="1"/>
  <c r="II249" i="8" s="1"/>
  <c r="O9" i="3"/>
  <c r="IM255" i="11" l="1"/>
  <c r="IM247" i="11" s="1"/>
  <c r="IM249" i="11" s="1"/>
  <c r="II259" i="8"/>
  <c r="II257" i="8"/>
  <c r="II251" i="8"/>
  <c r="IJ243" i="8" s="1"/>
  <c r="P9" i="3"/>
  <c r="IM257" i="11" l="1"/>
  <c r="IM251" i="11"/>
  <c r="IM259" i="11"/>
  <c r="IJ245" i="8"/>
  <c r="IJ253" i="8" s="1"/>
  <c r="Q9" i="3"/>
  <c r="IN243" i="11" l="1"/>
  <c r="IN245" i="11"/>
  <c r="IJ255" i="8"/>
  <c r="IJ247" i="8" s="1"/>
  <c r="IJ249" i="8" s="1"/>
  <c r="R9" i="3"/>
  <c r="IN253" i="11" l="1"/>
  <c r="IJ259" i="8"/>
  <c r="IJ251" i="8"/>
  <c r="IJ257" i="8"/>
  <c r="S9" i="3"/>
  <c r="IN255" i="11" l="1"/>
  <c r="IN247" i="11" s="1"/>
  <c r="IN249" i="11" s="1"/>
  <c r="IK245" i="8"/>
  <c r="IK243" i="8"/>
  <c r="IK253" i="8"/>
  <c r="T9" i="3"/>
  <c r="IN257" i="11" l="1"/>
  <c r="IN251" i="11"/>
  <c r="IN259" i="11"/>
  <c r="IK255" i="8"/>
  <c r="IK247" i="8" s="1"/>
  <c r="IK249" i="8" s="1"/>
  <c r="IK257" i="8" s="1"/>
  <c r="U9" i="3"/>
  <c r="IO243" i="11" l="1"/>
  <c r="IO245" i="11"/>
  <c r="IO253" i="11" s="1"/>
  <c r="IK251" i="8"/>
  <c r="IL243" i="8" s="1"/>
  <c r="IL245" i="8"/>
  <c r="IL253" i="8" s="1"/>
  <c r="IK259" i="8"/>
  <c r="V9" i="3"/>
  <c r="IO255" i="11" l="1"/>
  <c r="IO247" i="11" s="1"/>
  <c r="IO249" i="11" s="1"/>
  <c r="IL255" i="8"/>
  <c r="IL247" i="8" s="1"/>
  <c r="IL249" i="8" s="1"/>
  <c r="IL257" i="8" s="1"/>
  <c r="W9" i="3"/>
  <c r="IO257" i="11" l="1"/>
  <c r="IO251" i="11"/>
  <c r="IO259" i="11"/>
  <c r="IL251" i="8"/>
  <c r="IM243" i="8" s="1"/>
  <c r="IL259" i="8"/>
  <c r="IM245" i="8"/>
  <c r="IM253" i="8" s="1"/>
  <c r="X9" i="3"/>
  <c r="IP243" i="11" l="1"/>
  <c r="IP245" i="11"/>
  <c r="IM255" i="8"/>
  <c r="IM247" i="8" s="1"/>
  <c r="IM249" i="8" s="1"/>
  <c r="IM257" i="8" s="1"/>
  <c r="Y9" i="3"/>
  <c r="IP253" i="11" l="1"/>
  <c r="IM259" i="8"/>
  <c r="IM251" i="8"/>
  <c r="IN245" i="8"/>
  <c r="O219" i="2"/>
  <c r="IP255" i="11" l="1"/>
  <c r="IP247" i="11" s="1"/>
  <c r="IP249" i="11" s="1"/>
  <c r="IN243" i="8"/>
  <c r="IN253" i="8"/>
  <c r="N230" i="2"/>
  <c r="N232" i="2" s="1"/>
  <c r="O63" i="2"/>
  <c r="O136" i="2" s="1"/>
  <c r="O61" i="2"/>
  <c r="O127" i="2" s="1"/>
  <c r="O57" i="2"/>
  <c r="O215" i="2"/>
  <c r="IP257" i="11" l="1"/>
  <c r="IP251" i="11"/>
  <c r="IP259" i="11"/>
  <c r="IN255" i="8"/>
  <c r="IN247" i="8" s="1"/>
  <c r="IN249" i="8" s="1"/>
  <c r="IN257" i="8" s="1"/>
  <c r="O137" i="2"/>
  <c r="N245" i="2"/>
  <c r="N249" i="2" s="1"/>
  <c r="O143" i="2"/>
  <c r="O162" i="2" s="1"/>
  <c r="T228" i="2" s="1"/>
  <c r="O140" i="2"/>
  <c r="O135" i="2"/>
  <c r="O200" i="2" s="1"/>
  <c r="O142" i="2"/>
  <c r="O141" i="2"/>
  <c r="O138" i="2"/>
  <c r="O139" i="2"/>
  <c r="O132" i="2"/>
  <c r="O160" i="2" s="1"/>
  <c r="O126" i="2"/>
  <c r="O129" i="2"/>
  <c r="O130" i="2"/>
  <c r="O125" i="2"/>
  <c r="O128" i="2"/>
  <c r="O131" i="2"/>
  <c r="O124" i="2"/>
  <c r="O198" i="2" s="1"/>
  <c r="O103" i="2"/>
  <c r="O104" i="2"/>
  <c r="O105" i="2"/>
  <c r="O106" i="2"/>
  <c r="O102" i="2"/>
  <c r="O109" i="2"/>
  <c r="O108" i="2"/>
  <c r="O110" i="2"/>
  <c r="O107" i="2"/>
  <c r="N253" i="2"/>
  <c r="IQ243" i="11" l="1"/>
  <c r="IQ245" i="11"/>
  <c r="IN251" i="8"/>
  <c r="IN259" i="8"/>
  <c r="IO245" i="8"/>
  <c r="O190" i="2"/>
  <c r="O98" i="4" s="1"/>
  <c r="O188" i="2"/>
  <c r="O192" i="2" s="1"/>
  <c r="O182" i="2"/>
  <c r="O184" i="2"/>
  <c r="Q226" i="2" s="1"/>
  <c r="O156" i="2"/>
  <c r="O154" i="2"/>
  <c r="O144" i="2"/>
  <c r="O211" i="2" s="1"/>
  <c r="O133" i="2"/>
  <c r="O209" i="2" s="1"/>
  <c r="N251" i="2"/>
  <c r="N257" i="2"/>
  <c r="N259" i="2"/>
  <c r="O59" i="2"/>
  <c r="IQ253" i="11" l="1"/>
  <c r="IO243" i="8"/>
  <c r="IO253" i="8"/>
  <c r="O194" i="2"/>
  <c r="O230" i="2"/>
  <c r="O232" i="2" s="1"/>
  <c r="Q224" i="2"/>
  <c r="P217" i="2"/>
  <c r="P61" i="2" s="1"/>
  <c r="P219" i="2"/>
  <c r="O113" i="2"/>
  <c r="O118" i="2"/>
  <c r="O116" i="2"/>
  <c r="O119" i="2"/>
  <c r="O121" i="2"/>
  <c r="O117" i="2"/>
  <c r="O115" i="2"/>
  <c r="O114" i="2"/>
  <c r="O120" i="2"/>
  <c r="O243" i="2"/>
  <c r="O245" i="2" l="1"/>
  <c r="O253" i="2" s="1"/>
  <c r="O255" i="2" s="1"/>
  <c r="O259" i="2" s="1"/>
  <c r="IQ255" i="11"/>
  <c r="IQ247" i="11" s="1"/>
  <c r="IQ249" i="11" s="1"/>
  <c r="IO255" i="8"/>
  <c r="IO247" i="8" s="1"/>
  <c r="IO249" i="8" s="1"/>
  <c r="IO257" i="8" s="1"/>
  <c r="P125" i="2"/>
  <c r="P132" i="2"/>
  <c r="P160" i="2" s="1"/>
  <c r="P124" i="2"/>
  <c r="P198" i="2" s="1"/>
  <c r="P128" i="2"/>
  <c r="P130" i="2"/>
  <c r="P131" i="2"/>
  <c r="P129" i="2"/>
  <c r="P126" i="2"/>
  <c r="P127" i="2"/>
  <c r="O122" i="2"/>
  <c r="O111" i="2"/>
  <c r="O205" i="2" s="1"/>
  <c r="P63" i="2"/>
  <c r="IQ257" i="11" l="1"/>
  <c r="IQ251" i="11"/>
  <c r="IQ259" i="11"/>
  <c r="IO259" i="8"/>
  <c r="IP245" i="8"/>
  <c r="IO251" i="8"/>
  <c r="IP243" i="8" s="1"/>
  <c r="O207" i="2"/>
  <c r="P215" i="2" s="1"/>
  <c r="P188" i="2"/>
  <c r="P192" i="2" s="1"/>
  <c r="P182" i="2"/>
  <c r="P154" i="2"/>
  <c r="P213" i="2"/>
  <c r="P57" i="2" s="1"/>
  <c r="P135" i="2"/>
  <c r="P200" i="2" s="1"/>
  <c r="P141" i="2"/>
  <c r="P137" i="2"/>
  <c r="P139" i="2"/>
  <c r="P138" i="2"/>
  <c r="P142" i="2"/>
  <c r="P140" i="2"/>
  <c r="P143" i="2"/>
  <c r="P162" i="2" s="1"/>
  <c r="U228" i="2" s="1"/>
  <c r="P136" i="2"/>
  <c r="O247" i="2"/>
  <c r="IR243" i="11" l="1"/>
  <c r="IR245" i="11"/>
  <c r="IP253" i="8"/>
  <c r="P190" i="2"/>
  <c r="P184" i="2"/>
  <c r="R226" i="2" s="1"/>
  <c r="P156" i="2"/>
  <c r="P110" i="2"/>
  <c r="P105" i="2"/>
  <c r="P102" i="2"/>
  <c r="P109" i="2"/>
  <c r="P103" i="2"/>
  <c r="P107" i="2"/>
  <c r="P108" i="2"/>
  <c r="P104" i="2"/>
  <c r="P106" i="2"/>
  <c r="P133" i="2"/>
  <c r="P209" i="2" s="1"/>
  <c r="O249" i="2"/>
  <c r="P144" i="2"/>
  <c r="P211" i="2" s="1"/>
  <c r="IR253" i="11" l="1"/>
  <c r="IP255" i="8"/>
  <c r="IP247" i="8" s="1"/>
  <c r="IP249" i="8" s="1"/>
  <c r="P194" i="2"/>
  <c r="P98" i="4"/>
  <c r="P230" i="2"/>
  <c r="P232" i="2" s="1"/>
  <c r="R224" i="2"/>
  <c r="Q219" i="2"/>
  <c r="Q217" i="2"/>
  <c r="Q61" i="2" s="1"/>
  <c r="P111" i="2"/>
  <c r="P205" i="2" s="1"/>
  <c r="P59" i="2"/>
  <c r="O257" i="2"/>
  <c r="O251" i="2"/>
  <c r="IR255" i="11" l="1"/>
  <c r="IR247" i="11" s="1"/>
  <c r="IR249" i="11" s="1"/>
  <c r="IP257" i="8"/>
  <c r="IP251" i="8"/>
  <c r="IP259" i="8"/>
  <c r="Q130" i="2"/>
  <c r="Q125" i="2"/>
  <c r="Q126" i="2"/>
  <c r="Q124" i="2"/>
  <c r="Q198" i="2" s="1"/>
  <c r="Q131" i="2"/>
  <c r="Q128" i="2"/>
  <c r="Q127" i="2"/>
  <c r="Q132" i="2"/>
  <c r="Q160" i="2" s="1"/>
  <c r="Q129" i="2"/>
  <c r="Q213" i="2"/>
  <c r="Q57" i="2" s="1"/>
  <c r="P118" i="2"/>
  <c r="P243" i="2"/>
  <c r="P245" i="2"/>
  <c r="P113" i="2"/>
  <c r="P116" i="2"/>
  <c r="P114" i="2"/>
  <c r="P120" i="2"/>
  <c r="P119" i="2"/>
  <c r="P115" i="2"/>
  <c r="P117" i="2"/>
  <c r="P121" i="2"/>
  <c r="IR257" i="11" l="1"/>
  <c r="IR251" i="11"/>
  <c r="IR259" i="11"/>
  <c r="IQ243" i="8"/>
  <c r="IQ245" i="8"/>
  <c r="IQ253" i="8" s="1"/>
  <c r="Q188" i="2"/>
  <c r="Q192" i="2" s="1"/>
  <c r="Q182" i="2"/>
  <c r="Q154" i="2"/>
  <c r="Q103" i="2"/>
  <c r="Q106" i="2"/>
  <c r="Q108" i="2"/>
  <c r="Q110" i="2"/>
  <c r="Q109" i="2"/>
  <c r="Q104" i="2"/>
  <c r="Q102" i="2"/>
  <c r="Q105" i="2"/>
  <c r="Q107" i="2"/>
  <c r="P122" i="2"/>
  <c r="P207" i="2" s="1"/>
  <c r="Q63" i="2"/>
  <c r="P253" i="2"/>
  <c r="IS243" i="11" l="1"/>
  <c r="IS245" i="11"/>
  <c r="IS253" i="11" s="1"/>
  <c r="IQ255" i="8"/>
  <c r="IQ247" i="8" s="1"/>
  <c r="IQ249" i="8" s="1"/>
  <c r="IQ257" i="8" s="1"/>
  <c r="P255" i="2"/>
  <c r="P259" i="2" s="1"/>
  <c r="Q140" i="2"/>
  <c r="Q142" i="2"/>
  <c r="Q137" i="2"/>
  <c r="Q143" i="2"/>
  <c r="Q162" i="2" s="1"/>
  <c r="V228" i="2" s="1"/>
  <c r="Q136" i="2"/>
  <c r="Q138" i="2"/>
  <c r="Q141" i="2"/>
  <c r="Q139" i="2"/>
  <c r="Q135" i="2"/>
  <c r="Q200" i="2" s="1"/>
  <c r="IS255" i="11" l="1"/>
  <c r="IS247" i="11" s="1"/>
  <c r="IS249" i="11" s="1"/>
  <c r="IQ259" i="8"/>
  <c r="IR245" i="8"/>
  <c r="IQ251" i="8"/>
  <c r="Q190" i="2"/>
  <c r="Q184" i="2"/>
  <c r="S226" i="2" s="1"/>
  <c r="Q156" i="2"/>
  <c r="Q133" i="2"/>
  <c r="Q209" i="2" s="1"/>
  <c r="Q215" i="2"/>
  <c r="Q144" i="2"/>
  <c r="Q211" i="2" s="1"/>
  <c r="P247" i="2"/>
  <c r="IS257" i="11" l="1"/>
  <c r="IS251" i="11"/>
  <c r="IS259" i="11"/>
  <c r="IR243" i="8"/>
  <c r="IR253" i="8"/>
  <c r="Q194" i="2"/>
  <c r="Q98" i="4"/>
  <c r="Q230" i="2"/>
  <c r="Q232" i="2" s="1"/>
  <c r="S224" i="2"/>
  <c r="R219" i="2"/>
  <c r="R217" i="2"/>
  <c r="R61" i="2" s="1"/>
  <c r="P249" i="2"/>
  <c r="Q59" i="2"/>
  <c r="IT243" i="11" l="1"/>
  <c r="IT245" i="11"/>
  <c r="IR255" i="8"/>
  <c r="IR247" i="8" s="1"/>
  <c r="IR249" i="8" s="1"/>
  <c r="IR257" i="8" s="1"/>
  <c r="R129" i="2"/>
  <c r="R127" i="2"/>
  <c r="R128" i="2"/>
  <c r="R126" i="2"/>
  <c r="R131" i="2"/>
  <c r="R125" i="2"/>
  <c r="R124" i="2"/>
  <c r="R198" i="2" s="1"/>
  <c r="R130" i="2"/>
  <c r="R132" i="2"/>
  <c r="R160" i="2" s="1"/>
  <c r="Q115" i="2"/>
  <c r="Q113" i="2"/>
  <c r="Q119" i="2"/>
  <c r="Q118" i="2"/>
  <c r="Q116" i="2"/>
  <c r="Q121" i="2"/>
  <c r="Q117" i="2"/>
  <c r="Q120" i="2"/>
  <c r="Q114" i="2"/>
  <c r="P257" i="2"/>
  <c r="P251" i="2"/>
  <c r="IT253" i="11" l="1"/>
  <c r="IR251" i="8"/>
  <c r="IS245" i="8"/>
  <c r="IR259" i="8"/>
  <c r="R188" i="2"/>
  <c r="R192" i="2" s="1"/>
  <c r="R182" i="2"/>
  <c r="R154" i="2"/>
  <c r="Q111" i="2"/>
  <c r="Q205" i="2" s="1"/>
  <c r="Q122" i="2"/>
  <c r="Q207" i="2" s="1"/>
  <c r="Q243" i="2"/>
  <c r="Q245" i="2"/>
  <c r="R63" i="2"/>
  <c r="IT255" i="11" l="1"/>
  <c r="IT247" i="11" s="1"/>
  <c r="IT249" i="11" s="1"/>
  <c r="IS243" i="8"/>
  <c r="IS253" i="8"/>
  <c r="R213" i="2"/>
  <c r="R57" i="2" s="1"/>
  <c r="R135" i="2"/>
  <c r="R200" i="2" s="1"/>
  <c r="R142" i="2"/>
  <c r="R138" i="2"/>
  <c r="R136" i="2"/>
  <c r="R137" i="2"/>
  <c r="R143" i="2"/>
  <c r="R162" i="2" s="1"/>
  <c r="W228" i="2" s="1"/>
  <c r="R140" i="2"/>
  <c r="R141" i="2"/>
  <c r="R139" i="2"/>
  <c r="Q253" i="2"/>
  <c r="IT257" i="11" l="1"/>
  <c r="IT251" i="11"/>
  <c r="IT259" i="11"/>
  <c r="IS255" i="8"/>
  <c r="IS247" i="8" s="1"/>
  <c r="IS249" i="8" s="1"/>
  <c r="IS257" i="8" s="1"/>
  <c r="R190" i="2"/>
  <c r="R184" i="2"/>
  <c r="T226" i="2" s="1"/>
  <c r="R156" i="2"/>
  <c r="R108" i="2"/>
  <c r="R102" i="2"/>
  <c r="R106" i="2"/>
  <c r="R109" i="2"/>
  <c r="R103" i="2"/>
  <c r="R104" i="2"/>
  <c r="R105" i="2"/>
  <c r="R107" i="2"/>
  <c r="R110" i="2"/>
  <c r="R133" i="2"/>
  <c r="R209" i="2" s="1"/>
  <c r="R215" i="2"/>
  <c r="R144" i="2"/>
  <c r="R211" i="2" s="1"/>
  <c r="Q255" i="2"/>
  <c r="IU243" i="11" l="1"/>
  <c r="IU245" i="11"/>
  <c r="IS251" i="8"/>
  <c r="IS259" i="8"/>
  <c r="IT245" i="8"/>
  <c r="R194" i="2"/>
  <c r="R98" i="4"/>
  <c r="R230" i="2"/>
  <c r="R232" i="2" s="1"/>
  <c r="T224" i="2"/>
  <c r="S217" i="2"/>
  <c r="S61" i="2" s="1"/>
  <c r="Q247" i="2"/>
  <c r="Q259" i="2"/>
  <c r="R59" i="2"/>
  <c r="IU253" i="11" l="1"/>
  <c r="IT243" i="8"/>
  <c r="IT253" i="8"/>
  <c r="S219" i="2"/>
  <c r="S129" i="2"/>
  <c r="S127" i="2"/>
  <c r="S132" i="2"/>
  <c r="S160" i="2" s="1"/>
  <c r="S124" i="2"/>
  <c r="S198" i="2" s="1"/>
  <c r="S130" i="2"/>
  <c r="S126" i="2"/>
  <c r="S131" i="2"/>
  <c r="S128" i="2"/>
  <c r="S125" i="2"/>
  <c r="R114" i="2"/>
  <c r="R120" i="2"/>
  <c r="R118" i="2"/>
  <c r="R119" i="2"/>
  <c r="R117" i="2"/>
  <c r="R121" i="2"/>
  <c r="R115" i="2"/>
  <c r="R113" i="2"/>
  <c r="R116" i="2"/>
  <c r="Q249" i="2"/>
  <c r="IU255" i="11" l="1"/>
  <c r="IU247" i="11" s="1"/>
  <c r="IU249" i="11" s="1"/>
  <c r="IT255" i="8"/>
  <c r="IT247" i="8" s="1"/>
  <c r="IT249" i="8" s="1"/>
  <c r="IT257" i="8" s="1"/>
  <c r="S188" i="2"/>
  <c r="S192" i="2" s="1"/>
  <c r="S182" i="2"/>
  <c r="S154" i="2"/>
  <c r="R111" i="2"/>
  <c r="R205" i="2" s="1"/>
  <c r="S63" i="2"/>
  <c r="R122" i="2"/>
  <c r="R207" i="2" s="1"/>
  <c r="Q257" i="2"/>
  <c r="Q251" i="2"/>
  <c r="IU257" i="11" l="1"/>
  <c r="IU251" i="11"/>
  <c r="IU259" i="11"/>
  <c r="IT251" i="8"/>
  <c r="IU243" i="8" s="1"/>
  <c r="IT259" i="8"/>
  <c r="IU245" i="8"/>
  <c r="IU253" i="8" s="1"/>
  <c r="S213" i="2"/>
  <c r="S57" i="2" s="1"/>
  <c r="S133" i="2"/>
  <c r="S209" i="2" s="1"/>
  <c r="S141" i="2"/>
  <c r="S143" i="2"/>
  <c r="S162" i="2" s="1"/>
  <c r="X228" i="2" s="1"/>
  <c r="S138" i="2"/>
  <c r="S137" i="2"/>
  <c r="S135" i="2"/>
  <c r="S200" i="2" s="1"/>
  <c r="S142" i="2"/>
  <c r="S140" i="2"/>
  <c r="S136" i="2"/>
  <c r="S139" i="2"/>
  <c r="R243" i="2"/>
  <c r="R245" i="2"/>
  <c r="R253" i="2" s="1"/>
  <c r="IV243" i="11" l="1"/>
  <c r="IV245" i="11"/>
  <c r="IU255" i="8"/>
  <c r="IU247" i="8" s="1"/>
  <c r="IU249" i="8" s="1"/>
  <c r="IU257" i="8" s="1"/>
  <c r="S190" i="2"/>
  <c r="S184" i="2"/>
  <c r="U226" i="2" s="1"/>
  <c r="S156" i="2"/>
  <c r="T217" i="2"/>
  <c r="T61" i="2" s="1"/>
  <c r="S107" i="2"/>
  <c r="S102" i="2"/>
  <c r="S109" i="2"/>
  <c r="S110" i="2"/>
  <c r="S105" i="2"/>
  <c r="S106" i="2"/>
  <c r="S104" i="2"/>
  <c r="S103" i="2"/>
  <c r="S108" i="2"/>
  <c r="R255" i="2"/>
  <c r="R259" i="2" s="1"/>
  <c r="S215" i="2"/>
  <c r="S144" i="2"/>
  <c r="S211" i="2" s="1"/>
  <c r="IV253" i="11" l="1"/>
  <c r="IU251" i="8"/>
  <c r="IU259" i="8"/>
  <c r="IV245" i="8"/>
  <c r="S194" i="2"/>
  <c r="S98" i="4"/>
  <c r="S230" i="2"/>
  <c r="S232" i="2" s="1"/>
  <c r="U224" i="2"/>
  <c r="T219" i="2"/>
  <c r="T130" i="2"/>
  <c r="T125" i="2"/>
  <c r="T126" i="2"/>
  <c r="T131" i="2"/>
  <c r="T132" i="2"/>
  <c r="T160" i="2" s="1"/>
  <c r="T124" i="2"/>
  <c r="T198" i="2" s="1"/>
  <c r="T129" i="2"/>
  <c r="T127" i="2"/>
  <c r="T128" i="2"/>
  <c r="S59" i="2"/>
  <c r="R247" i="2"/>
  <c r="IV255" i="11" l="1"/>
  <c r="IV247" i="11" s="1"/>
  <c r="IV249" i="11" s="1"/>
  <c r="IV243" i="8"/>
  <c r="IV253" i="8"/>
  <c r="T188" i="2"/>
  <c r="T192" i="2" s="1"/>
  <c r="T182" i="2"/>
  <c r="T154" i="2"/>
  <c r="S111" i="2"/>
  <c r="S205" i="2" s="1"/>
  <c r="S113" i="2"/>
  <c r="S115" i="2"/>
  <c r="S118" i="2"/>
  <c r="S120" i="2"/>
  <c r="S119" i="2"/>
  <c r="S121" i="2"/>
  <c r="S116" i="2"/>
  <c r="S117" i="2"/>
  <c r="S114" i="2"/>
  <c r="R249" i="2"/>
  <c r="IV257" i="11" l="1"/>
  <c r="IV251" i="11"/>
  <c r="IV259" i="11"/>
  <c r="IV255" i="8"/>
  <c r="IV247" i="8" s="1"/>
  <c r="IV249" i="8" s="1"/>
  <c r="IV257" i="8" s="1"/>
  <c r="T213" i="2"/>
  <c r="T57" i="2" s="1"/>
  <c r="S122" i="2"/>
  <c r="S207" i="2" s="1"/>
  <c r="R257" i="2"/>
  <c r="R251" i="2"/>
  <c r="T63" i="2"/>
  <c r="IW243" i="11" l="1"/>
  <c r="IW245" i="11"/>
  <c r="IV251" i="8"/>
  <c r="IW245" i="8"/>
  <c r="IV259" i="8"/>
  <c r="T108" i="2"/>
  <c r="T105" i="2"/>
  <c r="T102" i="2"/>
  <c r="T110" i="2"/>
  <c r="T107" i="2"/>
  <c r="T106" i="2"/>
  <c r="T103" i="2"/>
  <c r="T104" i="2"/>
  <c r="T109" i="2"/>
  <c r="S245" i="2"/>
  <c r="S253" i="2" s="1"/>
  <c r="S243" i="2"/>
  <c r="T135" i="2"/>
  <c r="T200" i="2" s="1"/>
  <c r="T141" i="2"/>
  <c r="T137" i="2"/>
  <c r="T138" i="2"/>
  <c r="T143" i="2"/>
  <c r="T139" i="2"/>
  <c r="T136" i="2"/>
  <c r="T140" i="2"/>
  <c r="T142" i="2"/>
  <c r="T215" i="2"/>
  <c r="T59" i="2" s="1"/>
  <c r="IW253" i="11" l="1"/>
  <c r="IW243" i="8"/>
  <c r="IW253" i="8"/>
  <c r="T190" i="2"/>
  <c r="T184" i="2"/>
  <c r="V226" i="2" s="1"/>
  <c r="T156" i="2"/>
  <c r="V224" i="2" s="1"/>
  <c r="T162" i="2"/>
  <c r="Y228" i="2" s="1"/>
  <c r="T133" i="2"/>
  <c r="T209" i="2" s="1"/>
  <c r="S255" i="2"/>
  <c r="T121" i="2"/>
  <c r="T113" i="2"/>
  <c r="T115" i="2"/>
  <c r="T116" i="2"/>
  <c r="T119" i="2"/>
  <c r="T120" i="2"/>
  <c r="T118" i="2"/>
  <c r="T117" i="2"/>
  <c r="T114" i="2"/>
  <c r="T144" i="2"/>
  <c r="T211" i="2" s="1"/>
  <c r="IW255" i="11" l="1"/>
  <c r="IW247" i="11" s="1"/>
  <c r="IW249" i="11" s="1"/>
  <c r="IW255" i="8"/>
  <c r="IW247" i="8" s="1"/>
  <c r="IW249" i="8" s="1"/>
  <c r="IW257" i="8" s="1"/>
  <c r="T194" i="2"/>
  <c r="T98" i="4"/>
  <c r="T230" i="2"/>
  <c r="T232" i="2" s="1"/>
  <c r="U217" i="2"/>
  <c r="U61" i="2" s="1"/>
  <c r="U63" i="2"/>
  <c r="U137" i="2" s="1"/>
  <c r="U219" i="2"/>
  <c r="T111" i="2"/>
  <c r="T205" i="2" s="1"/>
  <c r="S247" i="2"/>
  <c r="T122" i="2"/>
  <c r="T207" i="2" s="1"/>
  <c r="S259" i="2"/>
  <c r="IW257" i="11" l="1"/>
  <c r="IW251" i="11"/>
  <c r="IW259" i="11"/>
  <c r="IW251" i="8"/>
  <c r="IW259" i="8"/>
  <c r="IX245" i="8"/>
  <c r="U130" i="2"/>
  <c r="U124" i="2"/>
  <c r="U198" i="2" s="1"/>
  <c r="U131" i="2"/>
  <c r="U126" i="2"/>
  <c r="U129" i="2"/>
  <c r="U125" i="2"/>
  <c r="U127" i="2"/>
  <c r="U132" i="2"/>
  <c r="U160" i="2" s="1"/>
  <c r="U128" i="2"/>
  <c r="U215" i="2"/>
  <c r="U59" i="2" s="1"/>
  <c r="U213" i="2"/>
  <c r="U57" i="2" s="1"/>
  <c r="U140" i="2"/>
  <c r="U138" i="2"/>
  <c r="U143" i="2"/>
  <c r="U142" i="2"/>
  <c r="U136" i="2"/>
  <c r="U135" i="2"/>
  <c r="U200" i="2" s="1"/>
  <c r="U139" i="2"/>
  <c r="U141" i="2"/>
  <c r="S249" i="2"/>
  <c r="IX243" i="11" l="1"/>
  <c r="IX245" i="11"/>
  <c r="IX243" i="8"/>
  <c r="IX253" i="8"/>
  <c r="U190" i="2"/>
  <c r="U188" i="2"/>
  <c r="U192" i="2" s="1"/>
  <c r="U184" i="2"/>
  <c r="W226" i="2" s="1"/>
  <c r="U182" i="2"/>
  <c r="U154" i="2"/>
  <c r="U156" i="2"/>
  <c r="W224" i="2" s="1"/>
  <c r="U162" i="2"/>
  <c r="Z228" i="2" s="1"/>
  <c r="U133" i="2"/>
  <c r="U209" i="2" s="1"/>
  <c r="U103" i="2"/>
  <c r="U108" i="2"/>
  <c r="U106" i="2"/>
  <c r="U109" i="2"/>
  <c r="U107" i="2"/>
  <c r="U105" i="2"/>
  <c r="U102" i="2"/>
  <c r="U110" i="2"/>
  <c r="U104" i="2"/>
  <c r="U117" i="2"/>
  <c r="U115" i="2"/>
  <c r="U113" i="2"/>
  <c r="U118" i="2"/>
  <c r="U121" i="2"/>
  <c r="U116" i="2"/>
  <c r="U119" i="2"/>
  <c r="U114" i="2"/>
  <c r="U120" i="2"/>
  <c r="U144" i="2"/>
  <c r="U211" i="2" s="1"/>
  <c r="S257" i="2"/>
  <c r="S251" i="2"/>
  <c r="IX253" i="11" l="1"/>
  <c r="IX255" i="8"/>
  <c r="U194" i="2"/>
  <c r="U98" i="4"/>
  <c r="V217" i="2"/>
  <c r="V61" i="2" s="1"/>
  <c r="V132" i="2" s="1"/>
  <c r="V160" i="2" s="1"/>
  <c r="V219" i="2"/>
  <c r="V63" i="2" s="1"/>
  <c r="V136" i="2" s="1"/>
  <c r="U230" i="2"/>
  <c r="U232" i="2" s="1"/>
  <c r="U122" i="2"/>
  <c r="U111" i="2"/>
  <c r="T245" i="2"/>
  <c r="T253" i="2" s="1"/>
  <c r="T243" i="2"/>
  <c r="IX255" i="11" l="1"/>
  <c r="IX247" i="8"/>
  <c r="IX259" i="8"/>
  <c r="U205" i="2"/>
  <c r="V213" i="2" s="1"/>
  <c r="V57" i="2" s="1"/>
  <c r="U207" i="2"/>
  <c r="V215" i="2" s="1"/>
  <c r="V59" i="2" s="1"/>
  <c r="V129" i="2"/>
  <c r="V131" i="2"/>
  <c r="V128" i="2"/>
  <c r="V127" i="2"/>
  <c r="V130" i="2"/>
  <c r="V125" i="2"/>
  <c r="V141" i="2"/>
  <c r="V124" i="2"/>
  <c r="V198" i="2" s="1"/>
  <c r="V142" i="2"/>
  <c r="V139" i="2"/>
  <c r="V126" i="2"/>
  <c r="V138" i="2"/>
  <c r="V137" i="2"/>
  <c r="V140" i="2"/>
  <c r="V135" i="2"/>
  <c r="V200" i="2" s="1"/>
  <c r="V143" i="2"/>
  <c r="V162" i="2" s="1"/>
  <c r="AA228" i="2" s="1"/>
  <c r="T255" i="2"/>
  <c r="T247" i="2" s="1"/>
  <c r="T249" i="2" s="1"/>
  <c r="T257" i="2" s="1"/>
  <c r="IX247" i="11" l="1"/>
  <c r="IX259" i="11"/>
  <c r="IX249" i="8"/>
  <c r="V133" i="2"/>
  <c r="V209" i="2" s="1"/>
  <c r="V144" i="2"/>
  <c r="V211" i="2" s="1"/>
  <c r="V114" i="2"/>
  <c r="V113" i="2"/>
  <c r="V115" i="2"/>
  <c r="V118" i="2"/>
  <c r="V117" i="2"/>
  <c r="V121" i="2"/>
  <c r="V119" i="2"/>
  <c r="V116" i="2"/>
  <c r="V120" i="2"/>
  <c r="V102" i="2"/>
  <c r="V107" i="2"/>
  <c r="V110" i="2"/>
  <c r="V106" i="2"/>
  <c r="V105" i="2"/>
  <c r="V103" i="2"/>
  <c r="V104" i="2"/>
  <c r="V108" i="2"/>
  <c r="V109" i="2"/>
  <c r="V188" i="2"/>
  <c r="V156" i="2"/>
  <c r="V190" i="2"/>
  <c r="V98" i="4" s="1"/>
  <c r="V182" i="2"/>
  <c r="V154" i="2"/>
  <c r="V184" i="2"/>
  <c r="X226" i="2" s="1"/>
  <c r="T259" i="2"/>
  <c r="T251" i="2"/>
  <c r="U245" i="2"/>
  <c r="IX249" i="11" l="1"/>
  <c r="IX257" i="8"/>
  <c r="IX251" i="8"/>
  <c r="V230" i="2"/>
  <c r="V232" i="2" s="1"/>
  <c r="X224" i="2"/>
  <c r="V111" i="2"/>
  <c r="V205" i="2" s="1"/>
  <c r="W213" i="2" s="1"/>
  <c r="W57" i="2" s="1"/>
  <c r="W106" i="2" s="1"/>
  <c r="V122" i="2"/>
  <c r="V207" i="2" s="1"/>
  <c r="W215" i="2" s="1"/>
  <c r="W59" i="2" s="1"/>
  <c r="W118" i="2" s="1"/>
  <c r="V194" i="2"/>
  <c r="W219" i="2" s="1"/>
  <c r="W63" i="2" s="1"/>
  <c r="V192" i="2"/>
  <c r="W217" i="2" s="1"/>
  <c r="W61" i="2" s="1"/>
  <c r="U253" i="2"/>
  <c r="U243" i="2"/>
  <c r="IX257" i="11" l="1"/>
  <c r="IY245" i="11" s="1"/>
  <c r="IX251" i="11"/>
  <c r="IY243" i="11" s="1"/>
  <c r="IY243" i="8"/>
  <c r="IY245" i="8"/>
  <c r="W132" i="2"/>
  <c r="W160" i="2" s="1"/>
  <c r="W130" i="2"/>
  <c r="W128" i="2"/>
  <c r="W131" i="2"/>
  <c r="W124" i="2"/>
  <c r="W188" i="2" s="1"/>
  <c r="W129" i="2"/>
  <c r="W126" i="2"/>
  <c r="W127" i="2"/>
  <c r="W125" i="2"/>
  <c r="W140" i="2"/>
  <c r="W135" i="2"/>
  <c r="W200" i="2" s="1"/>
  <c r="W143" i="2"/>
  <c r="W162" i="2" s="1"/>
  <c r="AB228" i="2" s="1"/>
  <c r="W142" i="2"/>
  <c r="W136" i="2"/>
  <c r="W141" i="2"/>
  <c r="W138" i="2"/>
  <c r="W137" i="2"/>
  <c r="W139" i="2"/>
  <c r="W110" i="2"/>
  <c r="W102" i="2"/>
  <c r="W109" i="2"/>
  <c r="W108" i="2"/>
  <c r="W115" i="2"/>
  <c r="W117" i="2"/>
  <c r="W114" i="2"/>
  <c r="W104" i="2"/>
  <c r="W119" i="2"/>
  <c r="W105" i="2"/>
  <c r="W103" i="2"/>
  <c r="W116" i="2"/>
  <c r="W107" i="2"/>
  <c r="W113" i="2"/>
  <c r="W121" i="2"/>
  <c r="W120" i="2"/>
  <c r="U255" i="2"/>
  <c r="U247" i="2" s="1"/>
  <c r="U249" i="2" s="1"/>
  <c r="U257" i="2" s="1"/>
  <c r="IY253" i="11" l="1"/>
  <c r="IY255" i="11" s="1"/>
  <c r="IY253" i="8"/>
  <c r="W198" i="2"/>
  <c r="W154" i="2"/>
  <c r="W182" i="2"/>
  <c r="W192" i="2"/>
  <c r="W133" i="2"/>
  <c r="W209" i="2" s="1"/>
  <c r="W156" i="2"/>
  <c r="W144" i="2"/>
  <c r="W211" i="2" s="1"/>
  <c r="W184" i="2"/>
  <c r="Y226" i="2" s="1"/>
  <c r="W190" i="2"/>
  <c r="W98" i="4" s="1"/>
  <c r="W122" i="2"/>
  <c r="W207" i="2" s="1"/>
  <c r="W111" i="2"/>
  <c r="U259" i="2"/>
  <c r="U251" i="2"/>
  <c r="V243" i="2" s="1"/>
  <c r="V245" i="2"/>
  <c r="IY259" i="11" l="1"/>
  <c r="IY247" i="11"/>
  <c r="IY255" i="8"/>
  <c r="IY259" i="8" s="1"/>
  <c r="W230" i="2"/>
  <c r="W232" i="2" s="1"/>
  <c r="Y224" i="2"/>
  <c r="X217" i="2"/>
  <c r="X61" i="2" s="1"/>
  <c r="X132" i="2" s="1"/>
  <c r="X160" i="2" s="1"/>
  <c r="W205" i="2"/>
  <c r="X213" i="2" s="1"/>
  <c r="X57" i="2" s="1"/>
  <c r="W194" i="2"/>
  <c r="X219" i="2" s="1"/>
  <c r="X63" i="2" s="1"/>
  <c r="X215" i="2"/>
  <c r="X59" i="2" s="1"/>
  <c r="X121" i="2" s="1"/>
  <c r="V253" i="2"/>
  <c r="IY249" i="11" l="1"/>
  <c r="IY247" i="8"/>
  <c r="X128" i="2"/>
  <c r="X129" i="2"/>
  <c r="X130" i="2"/>
  <c r="X124" i="2"/>
  <c r="X198" i="2" s="1"/>
  <c r="X127" i="2"/>
  <c r="X131" i="2"/>
  <c r="X126" i="2"/>
  <c r="X125" i="2"/>
  <c r="X107" i="2"/>
  <c r="X106" i="2"/>
  <c r="X109" i="2"/>
  <c r="X108" i="2"/>
  <c r="X110" i="2"/>
  <c r="X104" i="2"/>
  <c r="X105" i="2"/>
  <c r="X102" i="2"/>
  <c r="X103" i="2"/>
  <c r="X143" i="2"/>
  <c r="X162" i="2" s="1"/>
  <c r="AC228" i="2" s="1"/>
  <c r="X140" i="2"/>
  <c r="X139" i="2"/>
  <c r="X142" i="2"/>
  <c r="X138" i="2"/>
  <c r="X141" i="2"/>
  <c r="X137" i="2"/>
  <c r="X136" i="2"/>
  <c r="X135" i="2"/>
  <c r="X116" i="2"/>
  <c r="X117" i="2"/>
  <c r="X115" i="2"/>
  <c r="X118" i="2"/>
  <c r="X120" i="2"/>
  <c r="X113" i="2"/>
  <c r="X114" i="2"/>
  <c r="X154" i="2"/>
  <c r="X119" i="2"/>
  <c r="V255" i="2"/>
  <c r="V247" i="2" s="1"/>
  <c r="V249" i="2" s="1"/>
  <c r="X188" i="2" l="1"/>
  <c r="IY257" i="11"/>
  <c r="IZ245" i="11" s="1"/>
  <c r="IY251" i="11"/>
  <c r="IZ243" i="11" s="1"/>
  <c r="IY249" i="8"/>
  <c r="X182" i="2"/>
  <c r="X133" i="2"/>
  <c r="X209" i="2" s="1"/>
  <c r="X111" i="2"/>
  <c r="X205" i="2" s="1"/>
  <c r="Y213" i="2" s="1"/>
  <c r="Y57" i="2" s="1"/>
  <c r="Y104" i="2" s="1"/>
  <c r="X122" i="2"/>
  <c r="X207" i="2" s="1"/>
  <c r="X200" i="2"/>
  <c r="X184" i="2"/>
  <c r="Z226" i="2" s="1"/>
  <c r="X190" i="2"/>
  <c r="X98" i="4" s="1"/>
  <c r="X156" i="2"/>
  <c r="X192" i="2"/>
  <c r="X144" i="2"/>
  <c r="X211" i="2" s="1"/>
  <c r="V257" i="2"/>
  <c r="V251" i="2"/>
  <c r="V259" i="2"/>
  <c r="IZ253" i="11" l="1"/>
  <c r="IY257" i="8"/>
  <c r="IY251" i="8"/>
  <c r="X230" i="2"/>
  <c r="X232" i="2" s="1"/>
  <c r="Z224" i="2"/>
  <c r="Y217" i="2"/>
  <c r="Y61" i="2" s="1"/>
  <c r="Y124" i="2" s="1"/>
  <c r="Y107" i="2"/>
  <c r="Y103" i="2"/>
  <c r="Y110" i="2"/>
  <c r="Y105" i="2"/>
  <c r="X194" i="2"/>
  <c r="Y219" i="2" s="1"/>
  <c r="Y63" i="2" s="1"/>
  <c r="Y106" i="2"/>
  <c r="Y109" i="2"/>
  <c r="Y102" i="2"/>
  <c r="Y108" i="2"/>
  <c r="Y215" i="2"/>
  <c r="Y59" i="2" s="1"/>
  <c r="W243" i="2"/>
  <c r="W245" i="2"/>
  <c r="IZ255" i="11" l="1"/>
  <c r="IZ259" i="11" s="1"/>
  <c r="IZ243" i="8"/>
  <c r="IZ245" i="8"/>
  <c r="Y131" i="2"/>
  <c r="Y132" i="2"/>
  <c r="Y160" i="2" s="1"/>
  <c r="Y129" i="2"/>
  <c r="Y130" i="2"/>
  <c r="Y126" i="2"/>
  <c r="Y127" i="2"/>
  <c r="Y128" i="2"/>
  <c r="Y125" i="2"/>
  <c r="Y111" i="2"/>
  <c r="Y205" i="2" s="1"/>
  <c r="Y143" i="2"/>
  <c r="Y162" i="2" s="1"/>
  <c r="AD228" i="2" s="1"/>
  <c r="Y135" i="2"/>
  <c r="Y137" i="2"/>
  <c r="Y140" i="2"/>
  <c r="Y142" i="2"/>
  <c r="Y139" i="2"/>
  <c r="Y141" i="2"/>
  <c r="Y136" i="2"/>
  <c r="Y138" i="2"/>
  <c r="Y113" i="2"/>
  <c r="Y116" i="2"/>
  <c r="Y119" i="2"/>
  <c r="Y114" i="2"/>
  <c r="Y121" i="2"/>
  <c r="Y118" i="2"/>
  <c r="Y117" i="2"/>
  <c r="Y115" i="2"/>
  <c r="Y120" i="2"/>
  <c r="Y198" i="2"/>
  <c r="Y154" i="2"/>
  <c r="Y182" i="2"/>
  <c r="Y188" i="2"/>
  <c r="Y192" i="2" s="1"/>
  <c r="W253" i="2"/>
  <c r="IZ247" i="11" l="1"/>
  <c r="IZ253" i="8"/>
  <c r="Y133" i="2"/>
  <c r="Y209" i="2" s="1"/>
  <c r="Z217" i="2" s="1"/>
  <c r="Z61" i="2" s="1"/>
  <c r="Z129" i="2" s="1"/>
  <c r="Y122" i="2"/>
  <c r="Y207" i="2" s="1"/>
  <c r="Y144" i="2"/>
  <c r="Y211" i="2" s="1"/>
  <c r="Z213" i="2"/>
  <c r="Z57" i="2" s="1"/>
  <c r="Y200" i="2"/>
  <c r="Y190" i="2"/>
  <c r="Y98" i="4" s="1"/>
  <c r="Y184" i="2"/>
  <c r="AA226" i="2" s="1"/>
  <c r="Y156" i="2"/>
  <c r="W255" i="2"/>
  <c r="W247" i="2" s="1"/>
  <c r="W249" i="2" s="1"/>
  <c r="IZ249" i="11" l="1"/>
  <c r="IZ255" i="8"/>
  <c r="IZ259" i="8" s="1"/>
  <c r="Y230" i="2"/>
  <c r="Y232" i="2" s="1"/>
  <c r="AA224" i="2"/>
  <c r="Z124" i="2"/>
  <c r="Z188" i="2" s="1"/>
  <c r="Z128" i="2"/>
  <c r="Z126" i="2"/>
  <c r="Z127" i="2"/>
  <c r="Z125" i="2"/>
  <c r="Z131" i="2"/>
  <c r="Z132" i="2"/>
  <c r="Z160" i="2" s="1"/>
  <c r="Z130" i="2"/>
  <c r="Z106" i="2"/>
  <c r="Z103" i="2"/>
  <c r="Z105" i="2"/>
  <c r="Z109" i="2"/>
  <c r="Z107" i="2"/>
  <c r="Z102" i="2"/>
  <c r="Z110" i="2"/>
  <c r="Z108" i="2"/>
  <c r="Z104" i="2"/>
  <c r="Y194" i="2"/>
  <c r="Z219" i="2" s="1"/>
  <c r="Z63" i="2" s="1"/>
  <c r="Z215" i="2"/>
  <c r="Z59" i="2" s="1"/>
  <c r="W257" i="2"/>
  <c r="W251" i="2"/>
  <c r="W259" i="2"/>
  <c r="IZ257" i="11" l="1"/>
  <c r="IZ251" i="11"/>
  <c r="IZ247" i="8"/>
  <c r="Z182" i="2"/>
  <c r="Z198" i="2"/>
  <c r="Z154" i="2"/>
  <c r="Z133" i="2"/>
  <c r="Z209" i="2" s="1"/>
  <c r="Z140" i="2"/>
  <c r="Z136" i="2"/>
  <c r="Z138" i="2"/>
  <c r="Z135" i="2"/>
  <c r="Z142" i="2"/>
  <c r="Z139" i="2"/>
  <c r="Z141" i="2"/>
  <c r="Z137" i="2"/>
  <c r="Z143" i="2"/>
  <c r="Z162" i="2" s="1"/>
  <c r="AE228" i="2" s="1"/>
  <c r="Z192" i="2"/>
  <c r="Z121" i="2"/>
  <c r="Z114" i="2"/>
  <c r="Z120" i="2"/>
  <c r="Z117" i="2"/>
  <c r="Z118" i="2"/>
  <c r="Z116" i="2"/>
  <c r="Z119" i="2"/>
  <c r="Z115" i="2"/>
  <c r="Z113" i="2"/>
  <c r="Z111" i="2"/>
  <c r="Z205" i="2" s="1"/>
  <c r="AA213" i="2" s="1"/>
  <c r="AA57" i="2" s="1"/>
  <c r="X243" i="2"/>
  <c r="X245" i="2"/>
  <c r="JA243" i="11" l="1"/>
  <c r="JA245" i="11"/>
  <c r="IZ249" i="8"/>
  <c r="AA217" i="2"/>
  <c r="AA61" i="2" s="1"/>
  <c r="AA128" i="2" s="1"/>
  <c r="Z200" i="2"/>
  <c r="Z184" i="2"/>
  <c r="AB226" i="2" s="1"/>
  <c r="Z156" i="2"/>
  <c r="Z190" i="2"/>
  <c r="Z98" i="4" s="1"/>
  <c r="Z122" i="2"/>
  <c r="Z207" i="2" s="1"/>
  <c r="Z144" i="2"/>
  <c r="Z211" i="2" s="1"/>
  <c r="AA108" i="2"/>
  <c r="AA103" i="2"/>
  <c r="AA107" i="2"/>
  <c r="AA105" i="2"/>
  <c r="AA110" i="2"/>
  <c r="AA102" i="2"/>
  <c r="AA106" i="2"/>
  <c r="AA109" i="2"/>
  <c r="AA104" i="2"/>
  <c r="X253" i="2"/>
  <c r="JA253" i="11" l="1"/>
  <c r="IZ257" i="8"/>
  <c r="IZ251" i="8"/>
  <c r="Z230" i="2"/>
  <c r="Z232" i="2" s="1"/>
  <c r="AB224" i="2"/>
  <c r="AA129" i="2"/>
  <c r="AA130" i="2"/>
  <c r="AA125" i="2"/>
  <c r="AA124" i="2"/>
  <c r="AA182" i="2" s="1"/>
  <c r="AA131" i="2"/>
  <c r="AA126" i="2"/>
  <c r="AA127" i="2"/>
  <c r="AA132" i="2"/>
  <c r="AA160" i="2" s="1"/>
  <c r="Z194" i="2"/>
  <c r="AA219" i="2" s="1"/>
  <c r="AA63" i="2" s="1"/>
  <c r="AA215" i="2"/>
  <c r="AA59" i="2" s="1"/>
  <c r="AA111" i="2"/>
  <c r="AA205" i="2" s="1"/>
  <c r="X255" i="2"/>
  <c r="X247" i="2" s="1"/>
  <c r="X249" i="2" s="1"/>
  <c r="JA255" i="11" l="1"/>
  <c r="JA259" i="11" s="1"/>
  <c r="JA243" i="8"/>
  <c r="JA245" i="8"/>
  <c r="JA253" i="8" s="1"/>
  <c r="AA188" i="2"/>
  <c r="AA192" i="2" s="1"/>
  <c r="AA198" i="2"/>
  <c r="AA133" i="2"/>
  <c r="AA209" i="2" s="1"/>
  <c r="AA154" i="2"/>
  <c r="AB213" i="2"/>
  <c r="AB57" i="2" s="1"/>
  <c r="AA121" i="2"/>
  <c r="AA118" i="2"/>
  <c r="AA116" i="2"/>
  <c r="AA120" i="2"/>
  <c r="AA113" i="2"/>
  <c r="AA114" i="2"/>
  <c r="AA115" i="2"/>
  <c r="AA119" i="2"/>
  <c r="AA117" i="2"/>
  <c r="AA138" i="2"/>
  <c r="AA142" i="2"/>
  <c r="AA137" i="2"/>
  <c r="AA140" i="2"/>
  <c r="AA136" i="2"/>
  <c r="AA135" i="2"/>
  <c r="AA139" i="2"/>
  <c r="AA141" i="2"/>
  <c r="AA143" i="2"/>
  <c r="AA162" i="2" s="1"/>
  <c r="AF228" i="2" s="1"/>
  <c r="X259" i="2"/>
  <c r="X257" i="2"/>
  <c r="X251" i="2"/>
  <c r="JA247" i="11" l="1"/>
  <c r="JA255" i="8"/>
  <c r="JA259" i="8" s="1"/>
  <c r="AB217" i="2"/>
  <c r="AB61" i="2" s="1"/>
  <c r="AB131" i="2" s="1"/>
  <c r="AA144" i="2"/>
  <c r="AA211" i="2" s="1"/>
  <c r="AA200" i="2"/>
  <c r="AA184" i="2"/>
  <c r="AC226" i="2" s="1"/>
  <c r="AA156" i="2"/>
  <c r="AA190" i="2"/>
  <c r="AA98" i="4" s="1"/>
  <c r="AA122" i="2"/>
  <c r="AA207" i="2" s="1"/>
  <c r="AB106" i="2"/>
  <c r="AB105" i="2"/>
  <c r="AB109" i="2"/>
  <c r="AB103" i="2"/>
  <c r="AB108" i="2"/>
  <c r="AB107" i="2"/>
  <c r="AB110" i="2"/>
  <c r="AB104" i="2"/>
  <c r="AB102" i="2"/>
  <c r="Y243" i="2"/>
  <c r="Y245" i="2"/>
  <c r="Y253" i="2" s="1"/>
  <c r="JA249" i="11" l="1"/>
  <c r="JA247" i="8"/>
  <c r="AA230" i="2"/>
  <c r="AA232" i="2" s="1"/>
  <c r="AC224" i="2"/>
  <c r="AB126" i="2"/>
  <c r="AB132" i="2"/>
  <c r="AB160" i="2" s="1"/>
  <c r="AB129" i="2"/>
  <c r="AB127" i="2"/>
  <c r="AB125" i="2"/>
  <c r="AB124" i="2"/>
  <c r="AB198" i="2" s="1"/>
  <c r="AB128" i="2"/>
  <c r="AB130" i="2"/>
  <c r="AB111" i="2"/>
  <c r="AB205" i="2" s="1"/>
  <c r="AA194" i="2"/>
  <c r="AB219" i="2" s="1"/>
  <c r="AB63" i="2" s="1"/>
  <c r="AB215" i="2"/>
  <c r="AB59" i="2" s="1"/>
  <c r="Y255" i="2"/>
  <c r="Y247" i="2" s="1"/>
  <c r="Y249" i="2" s="1"/>
  <c r="Y257" i="2" s="1"/>
  <c r="JA257" i="11" l="1"/>
  <c r="JA251" i="11"/>
  <c r="JA249" i="8"/>
  <c r="AB133" i="2"/>
  <c r="AB209" i="2" s="1"/>
  <c r="AB182" i="2"/>
  <c r="AB188" i="2"/>
  <c r="AB192" i="2" s="1"/>
  <c r="AB154" i="2"/>
  <c r="AC213" i="2"/>
  <c r="AC57" i="2" s="1"/>
  <c r="AB121" i="2"/>
  <c r="AB114" i="2"/>
  <c r="AB120" i="2"/>
  <c r="AB119" i="2"/>
  <c r="AB118" i="2"/>
  <c r="AB116" i="2"/>
  <c r="AB115" i="2"/>
  <c r="AB113" i="2"/>
  <c r="AB117" i="2"/>
  <c r="AB137" i="2"/>
  <c r="AB143" i="2"/>
  <c r="AB162" i="2" s="1"/>
  <c r="AG228" i="2" s="1"/>
  <c r="AB139" i="2"/>
  <c r="AB138" i="2"/>
  <c r="AB135" i="2"/>
  <c r="AB136" i="2"/>
  <c r="AB141" i="2"/>
  <c r="AB142" i="2"/>
  <c r="AB140" i="2"/>
  <c r="Y259" i="2"/>
  <c r="Z245" i="2"/>
  <c r="Y251" i="2"/>
  <c r="JB243" i="11" l="1"/>
  <c r="JB245" i="11"/>
  <c r="JB253" i="11" s="1"/>
  <c r="JA257" i="8"/>
  <c r="JA251" i="8"/>
  <c r="AC217" i="2"/>
  <c r="AC61" i="2" s="1"/>
  <c r="AC124" i="2" s="1"/>
  <c r="AB144" i="2"/>
  <c r="AB211" i="2" s="1"/>
  <c r="AB122" i="2"/>
  <c r="AB207" i="2" s="1"/>
  <c r="AB200" i="2"/>
  <c r="AB190" i="2"/>
  <c r="AB98" i="4" s="1"/>
  <c r="AB156" i="2"/>
  <c r="AB184" i="2"/>
  <c r="AD226" i="2" s="1"/>
  <c r="AC104" i="2"/>
  <c r="AC107" i="2"/>
  <c r="AC103" i="2"/>
  <c r="AC108" i="2"/>
  <c r="AC102" i="2"/>
  <c r="AC110" i="2"/>
  <c r="AC105" i="2"/>
  <c r="AC109" i="2"/>
  <c r="AC106" i="2"/>
  <c r="Z253" i="2"/>
  <c r="Z243" i="2"/>
  <c r="JB255" i="11" l="1"/>
  <c r="JB259" i="11" s="1"/>
  <c r="JB243" i="8"/>
  <c r="JB245" i="8"/>
  <c r="JB253" i="8" s="1"/>
  <c r="AC128" i="2"/>
  <c r="AC127" i="2"/>
  <c r="AC131" i="2"/>
  <c r="AC130" i="2"/>
  <c r="AC132" i="2"/>
  <c r="AC160" i="2" s="1"/>
  <c r="AC129" i="2"/>
  <c r="AC126" i="2"/>
  <c r="AC125" i="2"/>
  <c r="AB230" i="2"/>
  <c r="AB232" i="2" s="1"/>
  <c r="AD224" i="2"/>
  <c r="AC198" i="2"/>
  <c r="AC154" i="2"/>
  <c r="AC188" i="2"/>
  <c r="AC182" i="2"/>
  <c r="AC111" i="2"/>
  <c r="AC205" i="2" s="1"/>
  <c r="AB194" i="2"/>
  <c r="AC219" i="2" s="1"/>
  <c r="AC63" i="2" s="1"/>
  <c r="AC215" i="2"/>
  <c r="AC59" i="2" s="1"/>
  <c r="Z255" i="2"/>
  <c r="Z247" i="2" s="1"/>
  <c r="Z249" i="2" s="1"/>
  <c r="Z257" i="2" s="1"/>
  <c r="JB247" i="11" l="1"/>
  <c r="JB255" i="8"/>
  <c r="JB259" i="8" s="1"/>
  <c r="AC133" i="2"/>
  <c r="AC209" i="2" s="1"/>
  <c r="AC121" i="2"/>
  <c r="AC114" i="2"/>
  <c r="AC119" i="2"/>
  <c r="AC113" i="2"/>
  <c r="AC118" i="2"/>
  <c r="AC117" i="2"/>
  <c r="AC115" i="2"/>
  <c r="AC120" i="2"/>
  <c r="AC116" i="2"/>
  <c r="AC137" i="2"/>
  <c r="AC141" i="2"/>
  <c r="AC136" i="2"/>
  <c r="AC139" i="2"/>
  <c r="AC143" i="2"/>
  <c r="AC162" i="2" s="1"/>
  <c r="AH228" i="2" s="1"/>
  <c r="AC140" i="2"/>
  <c r="AC138" i="2"/>
  <c r="AC135" i="2"/>
  <c r="AC142" i="2"/>
  <c r="AC192" i="2"/>
  <c r="AD213" i="2"/>
  <c r="AD57" i="2" s="1"/>
  <c r="Z251" i="2"/>
  <c r="AA245" i="2"/>
  <c r="Z259" i="2"/>
  <c r="JB249" i="11" l="1"/>
  <c r="JB247" i="8"/>
  <c r="AD217" i="2"/>
  <c r="AD61" i="2" s="1"/>
  <c r="AD124" i="2" s="1"/>
  <c r="AC200" i="2"/>
  <c r="AC184" i="2"/>
  <c r="AE226" i="2" s="1"/>
  <c r="AC156" i="2"/>
  <c r="AC190" i="2"/>
  <c r="AC98" i="4" s="1"/>
  <c r="AC122" i="2"/>
  <c r="AC207" i="2" s="1"/>
  <c r="AC144" i="2"/>
  <c r="AC211" i="2" s="1"/>
  <c r="AD108" i="2"/>
  <c r="AD105" i="2"/>
  <c r="AD103" i="2"/>
  <c r="AD104" i="2"/>
  <c r="AD109" i="2"/>
  <c r="AD106" i="2"/>
  <c r="AD110" i="2"/>
  <c r="AD107" i="2"/>
  <c r="AD102" i="2"/>
  <c r="AA253" i="2"/>
  <c r="AA243" i="2"/>
  <c r="JB257" i="11" l="1"/>
  <c r="JB251" i="11"/>
  <c r="JB249" i="8"/>
  <c r="AD127" i="2"/>
  <c r="AD128" i="2"/>
  <c r="AD131" i="2"/>
  <c r="AD125" i="2"/>
  <c r="AD132" i="2"/>
  <c r="AD160" i="2" s="1"/>
  <c r="AD126" i="2"/>
  <c r="AD130" i="2"/>
  <c r="AD129" i="2"/>
  <c r="AC230" i="2"/>
  <c r="AC232" i="2" s="1"/>
  <c r="AE224" i="2"/>
  <c r="AC194" i="2"/>
  <c r="AD219" i="2" s="1"/>
  <c r="AD63" i="2" s="1"/>
  <c r="AD215" i="2"/>
  <c r="AD59" i="2" s="1"/>
  <c r="AD111" i="2"/>
  <c r="AD205" i="2" s="1"/>
  <c r="AD198" i="2"/>
  <c r="AD182" i="2"/>
  <c r="AD154" i="2"/>
  <c r="AD188" i="2"/>
  <c r="AA255" i="2"/>
  <c r="AA247" i="2" s="1"/>
  <c r="AA249" i="2" s="1"/>
  <c r="AA257" i="2" s="1"/>
  <c r="AD133" i="2" l="1"/>
  <c r="AD209" i="2" s="1"/>
  <c r="JC243" i="11"/>
  <c r="JC245" i="11"/>
  <c r="JC253" i="11" s="1"/>
  <c r="JB257" i="8"/>
  <c r="JB251" i="8"/>
  <c r="AD140" i="2"/>
  <c r="AD138" i="2"/>
  <c r="AD135" i="2"/>
  <c r="AD139" i="2"/>
  <c r="AD142" i="2"/>
  <c r="AD141" i="2"/>
  <c r="AD136" i="2"/>
  <c r="AD137" i="2"/>
  <c r="AD143" i="2"/>
  <c r="AD162" i="2" s="1"/>
  <c r="AI228" i="2" s="1"/>
  <c r="AD192" i="2"/>
  <c r="AE213" i="2"/>
  <c r="AE57" i="2" s="1"/>
  <c r="AD116" i="2"/>
  <c r="AD119" i="2"/>
  <c r="AD114" i="2"/>
  <c r="AD120" i="2"/>
  <c r="AD117" i="2"/>
  <c r="AD118" i="2"/>
  <c r="AD115" i="2"/>
  <c r="AD121" i="2"/>
  <c r="AD113" i="2"/>
  <c r="AA259" i="2"/>
  <c r="AB245" i="2"/>
  <c r="AA251" i="2"/>
  <c r="AE217" i="2" l="1"/>
  <c r="AE61" i="2" s="1"/>
  <c r="AE126" i="2" s="1"/>
  <c r="JC255" i="11"/>
  <c r="JC247" i="11" s="1"/>
  <c r="JC249" i="11" s="1"/>
  <c r="JC257" i="11" s="1"/>
  <c r="JC243" i="8"/>
  <c r="JC245" i="8"/>
  <c r="JC253" i="8" s="1"/>
  <c r="AD144" i="2"/>
  <c r="AD211" i="2" s="1"/>
  <c r="AD122" i="2"/>
  <c r="AD207" i="2" s="1"/>
  <c r="AD200" i="2"/>
  <c r="AD156" i="2"/>
  <c r="AD184" i="2"/>
  <c r="AF226" i="2" s="1"/>
  <c r="AD190" i="2"/>
  <c r="AD98" i="4" s="1"/>
  <c r="AE106" i="2"/>
  <c r="AE102" i="2"/>
  <c r="AE105" i="2"/>
  <c r="AE110" i="2"/>
  <c r="AE104" i="2"/>
  <c r="AE107" i="2"/>
  <c r="AE108" i="2"/>
  <c r="AE109" i="2"/>
  <c r="AE103" i="2"/>
  <c r="AB253" i="2"/>
  <c r="AB243" i="2"/>
  <c r="AE127" i="2" l="1"/>
  <c r="AE130" i="2"/>
  <c r="AE125" i="2"/>
  <c r="AE129" i="2"/>
  <c r="AE131" i="2"/>
  <c r="AE132" i="2"/>
  <c r="AE160" i="2" s="1"/>
  <c r="AE124" i="2"/>
  <c r="AE198" i="2" s="1"/>
  <c r="AE128" i="2"/>
  <c r="JC251" i="11"/>
  <c r="JC259" i="11"/>
  <c r="JD245" i="11"/>
  <c r="JC255" i="8"/>
  <c r="JC247" i="8" s="1"/>
  <c r="JC249" i="8" s="1"/>
  <c r="JC257" i="8" s="1"/>
  <c r="AD230" i="2"/>
  <c r="AD232" i="2" s="1"/>
  <c r="AF224" i="2"/>
  <c r="AD194" i="2"/>
  <c r="AE219" i="2" s="1"/>
  <c r="AE63" i="2" s="1"/>
  <c r="AE215" i="2"/>
  <c r="AE59" i="2" s="1"/>
  <c r="AE111" i="2"/>
  <c r="AE205" i="2" s="1"/>
  <c r="AB255" i="2"/>
  <c r="AB247" i="2" s="1"/>
  <c r="AB249" i="2" s="1"/>
  <c r="AB257" i="2" s="1"/>
  <c r="AE133" i="2" l="1"/>
  <c r="AE209" i="2" s="1"/>
  <c r="AF217" i="2" s="1"/>
  <c r="AF61" i="2" s="1"/>
  <c r="AF124" i="2" s="1"/>
  <c r="AE188" i="2"/>
  <c r="AE192" i="2" s="1"/>
  <c r="AE182" i="2"/>
  <c r="AE154" i="2"/>
  <c r="JD243" i="11"/>
  <c r="JD253" i="11"/>
  <c r="JC251" i="8"/>
  <c r="JC259" i="8"/>
  <c r="JD245" i="8"/>
  <c r="AE139" i="2"/>
  <c r="AE138" i="2"/>
  <c r="AE141" i="2"/>
  <c r="AE137" i="2"/>
  <c r="AE135" i="2"/>
  <c r="AE143" i="2"/>
  <c r="AE162" i="2" s="1"/>
  <c r="AJ228" i="2" s="1"/>
  <c r="AE142" i="2"/>
  <c r="AE136" i="2"/>
  <c r="AE140" i="2"/>
  <c r="AE119" i="2"/>
  <c r="AE117" i="2"/>
  <c r="AE118" i="2"/>
  <c r="AE121" i="2"/>
  <c r="AE114" i="2"/>
  <c r="AE120" i="2"/>
  <c r="AE113" i="2"/>
  <c r="AE116" i="2"/>
  <c r="AE115" i="2"/>
  <c r="AF213" i="2"/>
  <c r="AF57" i="2" s="1"/>
  <c r="AB259" i="2"/>
  <c r="AB251" i="2"/>
  <c r="AC243" i="2" s="1"/>
  <c r="AC245" i="2"/>
  <c r="JD255" i="11" l="1"/>
  <c r="JD247" i="11" s="1"/>
  <c r="JD249" i="11" s="1"/>
  <c r="JD257" i="11" s="1"/>
  <c r="JD243" i="8"/>
  <c r="JD253" i="8"/>
  <c r="AF128" i="2"/>
  <c r="AF130" i="2"/>
  <c r="AF127" i="2"/>
  <c r="AF125" i="2"/>
  <c r="AF129" i="2"/>
  <c r="AF132" i="2"/>
  <c r="AF160" i="2" s="1"/>
  <c r="AF126" i="2"/>
  <c r="AF131" i="2"/>
  <c r="AE122" i="2"/>
  <c r="AE207" i="2" s="1"/>
  <c r="AF198" i="2"/>
  <c r="AF188" i="2"/>
  <c r="AF182" i="2"/>
  <c r="AF154" i="2"/>
  <c r="AE200" i="2"/>
  <c r="AE156" i="2"/>
  <c r="AE184" i="2"/>
  <c r="AG226" i="2" s="1"/>
  <c r="AE190" i="2"/>
  <c r="AE98" i="4" s="1"/>
  <c r="AF102" i="2"/>
  <c r="AF106" i="2"/>
  <c r="AF108" i="2"/>
  <c r="AF109" i="2"/>
  <c r="AF105" i="2"/>
  <c r="AF110" i="2"/>
  <c r="AF107" i="2"/>
  <c r="AF104" i="2"/>
  <c r="AF103" i="2"/>
  <c r="AE144" i="2"/>
  <c r="AE211" i="2" s="1"/>
  <c r="AC253" i="2"/>
  <c r="AC255" i="2" s="1"/>
  <c r="AC247" i="2" s="1"/>
  <c r="AC249" i="2" s="1"/>
  <c r="JD251" i="11" l="1"/>
  <c r="JD259" i="11"/>
  <c r="JE245" i="11"/>
  <c r="JD255" i="8"/>
  <c r="JD247" i="8" s="1"/>
  <c r="JD249" i="8" s="1"/>
  <c r="JD257" i="8" s="1"/>
  <c r="AF133" i="2"/>
  <c r="AF209" i="2" s="1"/>
  <c r="AE230" i="2"/>
  <c r="AE232" i="2" s="1"/>
  <c r="AG224" i="2"/>
  <c r="AF111" i="2"/>
  <c r="AF205" i="2" s="1"/>
  <c r="AG213" i="2" s="1"/>
  <c r="AG57" i="2" s="1"/>
  <c r="AE194" i="2"/>
  <c r="AF219" i="2" s="1"/>
  <c r="AF63" i="2" s="1"/>
  <c r="AF215" i="2"/>
  <c r="AF59" i="2" s="1"/>
  <c r="AF192" i="2"/>
  <c r="AC257" i="2"/>
  <c r="AC251" i="2"/>
  <c r="AC259" i="2"/>
  <c r="JE243" i="11" l="1"/>
  <c r="JE253" i="11"/>
  <c r="JD251" i="8"/>
  <c r="JD259" i="8"/>
  <c r="JE245" i="8"/>
  <c r="AG217" i="2"/>
  <c r="AG61" i="2" s="1"/>
  <c r="AG130" i="2" s="1"/>
  <c r="AG108" i="2"/>
  <c r="AG103" i="2"/>
  <c r="AG105" i="2"/>
  <c r="AG110" i="2"/>
  <c r="AG106" i="2"/>
  <c r="AG109" i="2"/>
  <c r="AG107" i="2"/>
  <c r="AG102" i="2"/>
  <c r="AG104" i="2"/>
  <c r="AF117" i="2"/>
  <c r="AF115" i="2"/>
  <c r="AF116" i="2"/>
  <c r="AF113" i="2"/>
  <c r="AF119" i="2"/>
  <c r="AF120" i="2"/>
  <c r="AF118" i="2"/>
  <c r="AF114" i="2"/>
  <c r="AF121" i="2"/>
  <c r="AF143" i="2"/>
  <c r="AF162" i="2" s="1"/>
  <c r="AK228" i="2" s="1"/>
  <c r="AF142" i="2"/>
  <c r="AF141" i="2"/>
  <c r="AF135" i="2"/>
  <c r="AF138" i="2"/>
  <c r="AF137" i="2"/>
  <c r="AF139" i="2"/>
  <c r="AF136" i="2"/>
  <c r="AF140" i="2"/>
  <c r="AD243" i="2"/>
  <c r="AD245" i="2"/>
  <c r="AD253" i="2" s="1"/>
  <c r="JE255" i="11" l="1"/>
  <c r="JE247" i="11" s="1"/>
  <c r="JE249" i="11" s="1"/>
  <c r="JE257" i="11" s="1"/>
  <c r="JF245" i="11" s="1"/>
  <c r="JE243" i="8"/>
  <c r="JE253" i="8"/>
  <c r="AG132" i="2"/>
  <c r="AG160" i="2" s="1"/>
  <c r="AG124" i="2"/>
  <c r="AG182" i="2" s="1"/>
  <c r="AG128" i="2"/>
  <c r="AG131" i="2"/>
  <c r="AG127" i="2"/>
  <c r="AG125" i="2"/>
  <c r="AG126" i="2"/>
  <c r="AG129" i="2"/>
  <c r="AF144" i="2"/>
  <c r="AF211" i="2" s="1"/>
  <c r="AG198" i="2"/>
  <c r="AF122" i="2"/>
  <c r="AF207" i="2" s="1"/>
  <c r="AG111" i="2"/>
  <c r="AG205" i="2" s="1"/>
  <c r="AF200" i="2"/>
  <c r="AF184" i="2"/>
  <c r="AH226" i="2" s="1"/>
  <c r="AF156" i="2"/>
  <c r="AF190" i="2"/>
  <c r="AF98" i="4" s="1"/>
  <c r="AD255" i="2"/>
  <c r="AD247" i="2" s="1"/>
  <c r="AD249" i="2" s="1"/>
  <c r="JE251" i="11" l="1"/>
  <c r="JE259" i="11"/>
  <c r="AG188" i="2"/>
  <c r="AG192" i="2" s="1"/>
  <c r="AG154" i="2"/>
  <c r="JE255" i="8"/>
  <c r="JE247" i="8" s="1"/>
  <c r="JE249" i="8" s="1"/>
  <c r="JE257" i="8" s="1"/>
  <c r="AG133" i="2"/>
  <c r="AG209" i="2" s="1"/>
  <c r="AF230" i="2"/>
  <c r="AF232" i="2" s="1"/>
  <c r="AH224" i="2"/>
  <c r="AF194" i="2"/>
  <c r="AG219" i="2" s="1"/>
  <c r="AG63" i="2" s="1"/>
  <c r="AG215" i="2"/>
  <c r="AG59" i="2" s="1"/>
  <c r="AH213" i="2"/>
  <c r="AH57" i="2" s="1"/>
  <c r="AD257" i="2"/>
  <c r="AD251" i="2"/>
  <c r="AD259" i="2"/>
  <c r="JF243" i="11" l="1"/>
  <c r="JF253" i="11"/>
  <c r="JE251" i="8"/>
  <c r="JE259" i="8"/>
  <c r="JF245" i="8"/>
  <c r="AH217" i="2"/>
  <c r="AH61" i="2" s="1"/>
  <c r="AH132" i="2" s="1"/>
  <c r="AH160" i="2" s="1"/>
  <c r="AH103" i="2"/>
  <c r="AH102" i="2"/>
  <c r="AH104" i="2"/>
  <c r="AH110" i="2"/>
  <c r="AH109" i="2"/>
  <c r="AH105" i="2"/>
  <c r="AH106" i="2"/>
  <c r="AH107" i="2"/>
  <c r="AH108" i="2"/>
  <c r="AG117" i="2"/>
  <c r="AG115" i="2"/>
  <c r="AG119" i="2"/>
  <c r="AG118" i="2"/>
  <c r="AG114" i="2"/>
  <c r="AG113" i="2"/>
  <c r="AG120" i="2"/>
  <c r="AG116" i="2"/>
  <c r="AG121" i="2"/>
  <c r="AG135" i="2"/>
  <c r="AG137" i="2"/>
  <c r="AG139" i="2"/>
  <c r="AG142" i="2"/>
  <c r="AG140" i="2"/>
  <c r="AG138" i="2"/>
  <c r="AG141" i="2"/>
  <c r="AG143" i="2"/>
  <c r="AG162" i="2" s="1"/>
  <c r="AL228" i="2" s="1"/>
  <c r="AG136" i="2"/>
  <c r="AE243" i="2"/>
  <c r="AE245" i="2"/>
  <c r="AE253" i="2" s="1"/>
  <c r="JF255" i="11" l="1"/>
  <c r="JF247" i="11" s="1"/>
  <c r="JF249" i="11" s="1"/>
  <c r="JF257" i="11" s="1"/>
  <c r="JG245" i="11" s="1"/>
  <c r="JF243" i="8"/>
  <c r="JF253" i="8"/>
  <c r="AH131" i="2"/>
  <c r="AH125" i="2"/>
  <c r="AH129" i="2"/>
  <c r="AH127" i="2"/>
  <c r="AH130" i="2"/>
  <c r="AH128" i="2"/>
  <c r="AH124" i="2"/>
  <c r="AH198" i="2" s="1"/>
  <c r="AH126" i="2"/>
  <c r="AG122" i="2"/>
  <c r="AG207" i="2" s="1"/>
  <c r="AG144" i="2"/>
  <c r="AG211" i="2" s="1"/>
  <c r="AG200" i="2"/>
  <c r="AG184" i="2"/>
  <c r="AI226" i="2" s="1"/>
  <c r="AG190" i="2"/>
  <c r="AG98" i="4" s="1"/>
  <c r="AG156" i="2"/>
  <c r="AH111" i="2"/>
  <c r="AH205" i="2" s="1"/>
  <c r="AE255" i="2"/>
  <c r="AE247" i="2" s="1"/>
  <c r="AE249" i="2" s="1"/>
  <c r="AE257" i="2" s="1"/>
  <c r="JF251" i="11" l="1"/>
  <c r="JF259" i="11"/>
  <c r="JF255" i="8"/>
  <c r="JF247" i="8" s="1"/>
  <c r="JF249" i="8" s="1"/>
  <c r="JF257" i="8" s="1"/>
  <c r="AH133" i="2"/>
  <c r="AH209" i="2" s="1"/>
  <c r="AH182" i="2"/>
  <c r="AH154" i="2"/>
  <c r="AH188" i="2"/>
  <c r="AH192" i="2" s="1"/>
  <c r="AG230" i="2"/>
  <c r="AG232" i="2" s="1"/>
  <c r="AI224" i="2"/>
  <c r="AG194" i="2"/>
  <c r="AH219" i="2" s="1"/>
  <c r="AH63" i="2" s="1"/>
  <c r="AH215" i="2"/>
  <c r="AH59" i="2" s="1"/>
  <c r="AE259" i="2"/>
  <c r="AE251" i="2"/>
  <c r="AF245" i="2"/>
  <c r="JG243" i="11" l="1"/>
  <c r="JG253" i="11"/>
  <c r="JF251" i="8"/>
  <c r="JF259" i="8"/>
  <c r="JG245" i="8"/>
  <c r="AI217" i="2"/>
  <c r="AI61" i="2" s="1"/>
  <c r="AI131" i="2" s="1"/>
  <c r="AH120" i="2"/>
  <c r="AH117" i="2"/>
  <c r="AH121" i="2"/>
  <c r="AH115" i="2"/>
  <c r="AH114" i="2"/>
  <c r="AH118" i="2"/>
  <c r="AH113" i="2"/>
  <c r="AH119" i="2"/>
  <c r="AH116" i="2"/>
  <c r="AH137" i="2"/>
  <c r="AH139" i="2"/>
  <c r="AH135" i="2"/>
  <c r="AH138" i="2"/>
  <c r="AH136" i="2"/>
  <c r="AH140" i="2"/>
  <c r="AH141" i="2"/>
  <c r="AH143" i="2"/>
  <c r="AH162" i="2" s="1"/>
  <c r="AM228" i="2" s="1"/>
  <c r="AH142" i="2"/>
  <c r="AI213" i="2"/>
  <c r="AI57" i="2" s="1"/>
  <c r="AF253" i="2"/>
  <c r="AF243" i="2"/>
  <c r="JG255" i="11" l="1"/>
  <c r="JG247" i="11" s="1"/>
  <c r="JG249" i="11" s="1"/>
  <c r="JG257" i="11" s="1"/>
  <c r="JH245" i="11" s="1"/>
  <c r="JG243" i="8"/>
  <c r="JG253" i="8"/>
  <c r="AI127" i="2"/>
  <c r="AI130" i="2"/>
  <c r="AI125" i="2"/>
  <c r="AI128" i="2"/>
  <c r="AI126" i="2"/>
  <c r="AI124" i="2"/>
  <c r="AI198" i="2" s="1"/>
  <c r="AI132" i="2"/>
  <c r="AI160" i="2" s="1"/>
  <c r="AI129" i="2"/>
  <c r="AH144" i="2"/>
  <c r="AH211" i="2" s="1"/>
  <c r="AI106" i="2"/>
  <c r="AI104" i="2"/>
  <c r="AI110" i="2"/>
  <c r="AI108" i="2"/>
  <c r="AI103" i="2"/>
  <c r="AI107" i="2"/>
  <c r="AI105" i="2"/>
  <c r="AI109" i="2"/>
  <c r="AI102" i="2"/>
  <c r="AH200" i="2"/>
  <c r="AH190" i="2"/>
  <c r="AH98" i="4" s="1"/>
  <c r="AH156" i="2"/>
  <c r="AH184" i="2"/>
  <c r="AJ226" i="2" s="1"/>
  <c r="AH122" i="2"/>
  <c r="AH207" i="2" s="1"/>
  <c r="AF255" i="2"/>
  <c r="AF247" i="2" s="1"/>
  <c r="AF249" i="2" s="1"/>
  <c r="AF257" i="2" s="1"/>
  <c r="JG251" i="11" l="1"/>
  <c r="JG259" i="11"/>
  <c r="JG255" i="8"/>
  <c r="JG247" i="8" s="1"/>
  <c r="JG249" i="8" s="1"/>
  <c r="JG257" i="8" s="1"/>
  <c r="AI133" i="2"/>
  <c r="AI209" i="2" s="1"/>
  <c r="AI188" i="2"/>
  <c r="AI192" i="2" s="1"/>
  <c r="AI154" i="2"/>
  <c r="AI182" i="2"/>
  <c r="AH230" i="2"/>
  <c r="AH232" i="2" s="1"/>
  <c r="AJ224" i="2"/>
  <c r="AI111" i="2"/>
  <c r="AI205" i="2" s="1"/>
  <c r="AH194" i="2"/>
  <c r="AI215" i="2"/>
  <c r="AI59" i="2" s="1"/>
  <c r="AF259" i="2"/>
  <c r="AF251" i="2"/>
  <c r="AG243" i="2" s="1"/>
  <c r="AG245" i="2"/>
  <c r="JH243" i="11" l="1"/>
  <c r="JH253" i="11"/>
  <c r="JH255" i="11" s="1"/>
  <c r="JH247" i="11" s="1"/>
  <c r="JH249" i="11" s="1"/>
  <c r="JH251" i="11" s="1"/>
  <c r="JG251" i="8"/>
  <c r="JH245" i="8"/>
  <c r="JG259" i="8"/>
  <c r="AJ217" i="2"/>
  <c r="AJ61" i="2" s="1"/>
  <c r="AJ127" i="2" s="1"/>
  <c r="AJ213" i="2"/>
  <c r="AJ57" i="2" s="1"/>
  <c r="AI118" i="2"/>
  <c r="AI114" i="2"/>
  <c r="AI116" i="2"/>
  <c r="AI113" i="2"/>
  <c r="AI119" i="2"/>
  <c r="AI115" i="2"/>
  <c r="AI120" i="2"/>
  <c r="AI121" i="2"/>
  <c r="AI117" i="2"/>
  <c r="AI219" i="2"/>
  <c r="AI63" i="2" s="1"/>
  <c r="AG253" i="2"/>
  <c r="JH257" i="11" l="1"/>
  <c r="JH259" i="11"/>
  <c r="JI243" i="11"/>
  <c r="JI245" i="11"/>
  <c r="JH243" i="8"/>
  <c r="JH253" i="8"/>
  <c r="AJ129" i="2"/>
  <c r="AJ125" i="2"/>
  <c r="AJ128" i="2"/>
  <c r="AJ130" i="2"/>
  <c r="AJ132" i="2"/>
  <c r="AJ160" i="2" s="1"/>
  <c r="AJ126" i="2"/>
  <c r="AJ124" i="2"/>
  <c r="AJ188" i="2" s="1"/>
  <c r="AJ131" i="2"/>
  <c r="AI122" i="2"/>
  <c r="AI207" i="2" s="1"/>
  <c r="AI136" i="2"/>
  <c r="AI140" i="2"/>
  <c r="AI143" i="2"/>
  <c r="AI162" i="2" s="1"/>
  <c r="AN228" i="2" s="1"/>
  <c r="AI142" i="2"/>
  <c r="AI139" i="2"/>
  <c r="AI141" i="2"/>
  <c r="AI135" i="2"/>
  <c r="AI138" i="2"/>
  <c r="AI137" i="2"/>
  <c r="AJ109" i="2"/>
  <c r="AJ102" i="2"/>
  <c r="AJ106" i="2"/>
  <c r="AJ107" i="2"/>
  <c r="AJ103" i="2"/>
  <c r="AJ108" i="2"/>
  <c r="AJ110" i="2"/>
  <c r="AJ104" i="2"/>
  <c r="AJ105" i="2"/>
  <c r="AG255" i="2"/>
  <c r="AG247" i="2" s="1"/>
  <c r="AG249" i="2" s="1"/>
  <c r="JI253" i="11" l="1"/>
  <c r="JH255" i="8"/>
  <c r="JH247" i="8" s="1"/>
  <c r="JH249" i="8" s="1"/>
  <c r="JH257" i="8" s="1"/>
  <c r="AJ154" i="2"/>
  <c r="AJ198" i="2"/>
  <c r="AJ182" i="2"/>
  <c r="AJ133" i="2"/>
  <c r="AJ209" i="2" s="1"/>
  <c r="AJ111" i="2"/>
  <c r="AJ205" i="2" s="1"/>
  <c r="AK213" i="2" s="1"/>
  <c r="AK57" i="2" s="1"/>
  <c r="AJ192" i="2"/>
  <c r="AI144" i="2"/>
  <c r="AI211" i="2" s="1"/>
  <c r="AI200" i="2"/>
  <c r="AI184" i="2"/>
  <c r="AK226" i="2" s="1"/>
  <c r="AI190" i="2"/>
  <c r="AI98" i="4" s="1"/>
  <c r="AI156" i="2"/>
  <c r="AG257" i="2"/>
  <c r="AG251" i="2"/>
  <c r="AG259" i="2"/>
  <c r="JI255" i="11" l="1"/>
  <c r="JI247" i="11" s="1"/>
  <c r="JI249" i="11" s="1"/>
  <c r="JH251" i="8"/>
  <c r="JH259" i="8"/>
  <c r="JI245" i="8"/>
  <c r="AK217" i="2"/>
  <c r="AK61" i="2" s="1"/>
  <c r="AK130" i="2" s="1"/>
  <c r="AI230" i="2"/>
  <c r="AI232" i="2" s="1"/>
  <c r="AK224" i="2"/>
  <c r="AK104" i="2"/>
  <c r="AK105" i="2"/>
  <c r="AK109" i="2"/>
  <c r="AK106" i="2"/>
  <c r="AK107" i="2"/>
  <c r="AK103" i="2"/>
  <c r="AK108" i="2"/>
  <c r="AK110" i="2"/>
  <c r="AK102" i="2"/>
  <c r="AI194" i="2"/>
  <c r="AJ215" i="2"/>
  <c r="AJ59" i="2" s="1"/>
  <c r="AH243" i="2"/>
  <c r="AH245" i="2"/>
  <c r="JI257" i="11" l="1"/>
  <c r="JI251" i="11"/>
  <c r="JI259" i="11"/>
  <c r="JI243" i="8"/>
  <c r="JI253" i="8"/>
  <c r="AK129" i="2"/>
  <c r="AK124" i="2"/>
  <c r="AK182" i="2" s="1"/>
  <c r="AK131" i="2"/>
  <c r="AK132" i="2"/>
  <c r="AK160" i="2" s="1"/>
  <c r="AK125" i="2"/>
  <c r="AK128" i="2"/>
  <c r="AK127" i="2"/>
  <c r="AK126" i="2"/>
  <c r="AK111" i="2"/>
  <c r="AK205" i="2" s="1"/>
  <c r="AJ219" i="2"/>
  <c r="AJ63" i="2" s="1"/>
  <c r="AJ121" i="2"/>
  <c r="AJ120" i="2"/>
  <c r="AJ114" i="2"/>
  <c r="AJ116" i="2"/>
  <c r="AJ118" i="2"/>
  <c r="AJ113" i="2"/>
  <c r="AJ115" i="2"/>
  <c r="AJ117" i="2"/>
  <c r="AJ119" i="2"/>
  <c r="AH253" i="2"/>
  <c r="JJ243" i="11" l="1"/>
  <c r="JJ245" i="11"/>
  <c r="AK198" i="2"/>
  <c r="JI255" i="8"/>
  <c r="JI247" i="8" s="1"/>
  <c r="JI249" i="8" s="1"/>
  <c r="JI257" i="8" s="1"/>
  <c r="AK133" i="2"/>
  <c r="AK209" i="2" s="1"/>
  <c r="AK188" i="2"/>
  <c r="AK192" i="2" s="1"/>
  <c r="AK154" i="2"/>
  <c r="AJ122" i="2"/>
  <c r="AJ207" i="2" s="1"/>
  <c r="AJ135" i="2"/>
  <c r="AJ139" i="2"/>
  <c r="AJ140" i="2"/>
  <c r="AJ142" i="2"/>
  <c r="AJ141" i="2"/>
  <c r="AJ138" i="2"/>
  <c r="AJ143" i="2"/>
  <c r="AJ162" i="2" s="1"/>
  <c r="AO228" i="2" s="1"/>
  <c r="AJ137" i="2"/>
  <c r="AJ136" i="2"/>
  <c r="AH255" i="2"/>
  <c r="AH247" i="2" s="1"/>
  <c r="AH249" i="2" s="1"/>
  <c r="JJ253" i="11" l="1"/>
  <c r="JI251" i="8"/>
  <c r="JI259" i="8"/>
  <c r="JJ245" i="8"/>
  <c r="AL217" i="2"/>
  <c r="AL61" i="2" s="1"/>
  <c r="AL132" i="2" s="1"/>
  <c r="AL160" i="2" s="1"/>
  <c r="AJ144" i="2"/>
  <c r="AJ211" i="2" s="1"/>
  <c r="AJ200" i="2"/>
  <c r="AJ156" i="2"/>
  <c r="AJ190" i="2"/>
  <c r="AJ98" i="4" s="1"/>
  <c r="AJ184" i="2"/>
  <c r="AL226" i="2" s="1"/>
  <c r="AL213" i="2"/>
  <c r="AL57" i="2" s="1"/>
  <c r="AH259" i="2"/>
  <c r="AH257" i="2"/>
  <c r="AH251" i="2"/>
  <c r="JJ255" i="11" l="1"/>
  <c r="JJ247" i="11" s="1"/>
  <c r="JJ249" i="11" s="1"/>
  <c r="JJ243" i="8"/>
  <c r="JJ253" i="8"/>
  <c r="AL125" i="2"/>
  <c r="AL130" i="2"/>
  <c r="AL124" i="2"/>
  <c r="AL182" i="2" s="1"/>
  <c r="AL128" i="2"/>
  <c r="AL129" i="2"/>
  <c r="AL131" i="2"/>
  <c r="AL126" i="2"/>
  <c r="AL127" i="2"/>
  <c r="AJ230" i="2"/>
  <c r="AJ232" i="2" s="1"/>
  <c r="AL224" i="2"/>
  <c r="AL107" i="2"/>
  <c r="AL102" i="2"/>
  <c r="AL108" i="2"/>
  <c r="AL103" i="2"/>
  <c r="AL105" i="2"/>
  <c r="AL104" i="2"/>
  <c r="AL109" i="2"/>
  <c r="AL106" i="2"/>
  <c r="AL110" i="2"/>
  <c r="AJ194" i="2"/>
  <c r="AK215" i="2"/>
  <c r="AK59" i="2" s="1"/>
  <c r="AL198" i="2"/>
  <c r="AI245" i="2"/>
  <c r="AI253" i="2" s="1"/>
  <c r="AI243" i="2"/>
  <c r="JJ257" i="11" l="1"/>
  <c r="JJ251" i="11"/>
  <c r="JJ259" i="11"/>
  <c r="AL154" i="2"/>
  <c r="JJ255" i="8"/>
  <c r="JJ247" i="8" s="1"/>
  <c r="JJ249" i="8" s="1"/>
  <c r="JJ257" i="8" s="1"/>
  <c r="JK245" i="8" s="1"/>
  <c r="AL133" i="2"/>
  <c r="AL209" i="2" s="1"/>
  <c r="AL188" i="2"/>
  <c r="AL192" i="2" s="1"/>
  <c r="AL111" i="2"/>
  <c r="AL205" i="2" s="1"/>
  <c r="AK114" i="2"/>
  <c r="AK113" i="2"/>
  <c r="AK119" i="2"/>
  <c r="AK120" i="2"/>
  <c r="AK115" i="2"/>
  <c r="AK116" i="2"/>
  <c r="AK121" i="2"/>
  <c r="AK117" i="2"/>
  <c r="AK118" i="2"/>
  <c r="AK219" i="2"/>
  <c r="AK63" i="2" s="1"/>
  <c r="AI255" i="2"/>
  <c r="AI247" i="2" s="1"/>
  <c r="AI249" i="2" s="1"/>
  <c r="JK243" i="11" l="1"/>
  <c r="JK245" i="11"/>
  <c r="JJ251" i="8"/>
  <c r="JJ259" i="8"/>
  <c r="AM217" i="2"/>
  <c r="AM61" i="2" s="1"/>
  <c r="AM126" i="2" s="1"/>
  <c r="AK137" i="2"/>
  <c r="AK141" i="2"/>
  <c r="AK136" i="2"/>
  <c r="AK138" i="2"/>
  <c r="AK140" i="2"/>
  <c r="AK135" i="2"/>
  <c r="AK139" i="2"/>
  <c r="AK143" i="2"/>
  <c r="AK162" i="2" s="1"/>
  <c r="AP228" i="2" s="1"/>
  <c r="AK142" i="2"/>
  <c r="AK122" i="2"/>
  <c r="AK207" i="2" s="1"/>
  <c r="AM213" i="2"/>
  <c r="AM57" i="2" s="1"/>
  <c r="AI257" i="2"/>
  <c r="AJ245" i="2" s="1"/>
  <c r="AI251" i="2"/>
  <c r="AJ243" i="2" s="1"/>
  <c r="AI259" i="2"/>
  <c r="JK253" i="11" l="1"/>
  <c r="JK243" i="8"/>
  <c r="JK253" i="8"/>
  <c r="AM131" i="2"/>
  <c r="AM125" i="2"/>
  <c r="AM129" i="2"/>
  <c r="AM127" i="2"/>
  <c r="AM130" i="2"/>
  <c r="AM132" i="2"/>
  <c r="AM160" i="2" s="1"/>
  <c r="AM128" i="2"/>
  <c r="AM124" i="2"/>
  <c r="AM182" i="2" s="1"/>
  <c r="AK200" i="2"/>
  <c r="AK190" i="2"/>
  <c r="AK98" i="4" s="1"/>
  <c r="AK184" i="2"/>
  <c r="AM226" i="2" s="1"/>
  <c r="AK156" i="2"/>
  <c r="AM109" i="2"/>
  <c r="AM110" i="2"/>
  <c r="AM104" i="2"/>
  <c r="AM105" i="2"/>
  <c r="AM108" i="2"/>
  <c r="AM102" i="2"/>
  <c r="AM107" i="2"/>
  <c r="AM103" i="2"/>
  <c r="AM106" i="2"/>
  <c r="AK144" i="2"/>
  <c r="AK211" i="2" s="1"/>
  <c r="AJ253" i="2"/>
  <c r="AJ255" i="2" s="1"/>
  <c r="AJ247" i="2" s="1"/>
  <c r="AJ249" i="2" s="1"/>
  <c r="AJ257" i="2" s="1"/>
  <c r="AM133" i="2" l="1"/>
  <c r="AM209" i="2" s="1"/>
  <c r="AM198" i="2"/>
  <c r="JK255" i="11"/>
  <c r="JK247" i="11" s="1"/>
  <c r="JK249" i="11" s="1"/>
  <c r="JK255" i="8"/>
  <c r="JK247" i="8" s="1"/>
  <c r="JK249" i="8" s="1"/>
  <c r="JK257" i="8" s="1"/>
  <c r="JL245" i="8" s="1"/>
  <c r="AM188" i="2"/>
  <c r="AM154" i="2"/>
  <c r="AK230" i="2"/>
  <c r="AK232" i="2" s="1"/>
  <c r="AM224" i="2"/>
  <c r="AM192" i="2"/>
  <c r="AM111" i="2"/>
  <c r="AK194" i="2"/>
  <c r="AL215" i="2"/>
  <c r="AL59" i="2" s="1"/>
  <c r="AJ259" i="2"/>
  <c r="AJ251" i="2"/>
  <c r="AN217" i="2" l="1"/>
  <c r="AN61" i="2" s="1"/>
  <c r="AN130" i="2" s="1"/>
  <c r="JK257" i="11"/>
  <c r="JK251" i="11"/>
  <c r="JK259" i="11"/>
  <c r="JK251" i="8"/>
  <c r="JK259" i="8"/>
  <c r="AK245" i="2"/>
  <c r="AK253" i="2" s="1"/>
  <c r="AM205" i="2"/>
  <c r="AN213" i="2" s="1"/>
  <c r="AN57" i="2" s="1"/>
  <c r="AL120" i="2"/>
  <c r="AL115" i="2"/>
  <c r="AL118" i="2"/>
  <c r="AL119" i="2"/>
  <c r="AL114" i="2"/>
  <c r="AL117" i="2"/>
  <c r="AL116" i="2"/>
  <c r="AL113" i="2"/>
  <c r="AL121" i="2"/>
  <c r="AL219" i="2"/>
  <c r="AL63" i="2" s="1"/>
  <c r="AK243" i="2"/>
  <c r="AN125" i="2" l="1"/>
  <c r="AN129" i="2"/>
  <c r="AN127" i="2"/>
  <c r="AN128" i="2"/>
  <c r="AN132" i="2"/>
  <c r="AN160" i="2" s="1"/>
  <c r="AN131" i="2"/>
  <c r="AN133" i="2" s="1"/>
  <c r="AN209" i="2" s="1"/>
  <c r="AN126" i="2"/>
  <c r="AN124" i="2"/>
  <c r="AN182" i="2" s="1"/>
  <c r="JL243" i="11"/>
  <c r="JL245" i="11"/>
  <c r="JL243" i="8"/>
  <c r="JL253" i="8"/>
  <c r="AN108" i="2"/>
  <c r="AN102" i="2"/>
  <c r="AN110" i="2"/>
  <c r="AN104" i="2"/>
  <c r="AN107" i="2"/>
  <c r="AN103" i="2"/>
  <c r="AN105" i="2"/>
  <c r="AN106" i="2"/>
  <c r="AN109" i="2"/>
  <c r="AN198" i="2"/>
  <c r="AN188" i="2"/>
  <c r="AL142" i="2"/>
  <c r="AL135" i="2"/>
  <c r="AL139" i="2"/>
  <c r="AL141" i="2"/>
  <c r="AL140" i="2"/>
  <c r="AL143" i="2"/>
  <c r="AL162" i="2" s="1"/>
  <c r="AQ228" i="2" s="1"/>
  <c r="AL138" i="2"/>
  <c r="AL136" i="2"/>
  <c r="AL137" i="2"/>
  <c r="AL122" i="2"/>
  <c r="AL207" i="2" s="1"/>
  <c r="AK255" i="2"/>
  <c r="AK247" i="2" s="1"/>
  <c r="AK249" i="2" s="1"/>
  <c r="AK257" i="2" s="1"/>
  <c r="AN154" i="2" l="1"/>
  <c r="JL253" i="11"/>
  <c r="JL255" i="8"/>
  <c r="JL247" i="8" s="1"/>
  <c r="JL249" i="8" s="1"/>
  <c r="JL257" i="8" s="1"/>
  <c r="JM245" i="8" s="1"/>
  <c r="AL144" i="2"/>
  <c r="AL211" i="2" s="1"/>
  <c r="AN111" i="2"/>
  <c r="AN205" i="2" s="1"/>
  <c r="AO213" i="2" s="1"/>
  <c r="AO57" i="2" s="1"/>
  <c r="AL200" i="2"/>
  <c r="AL190" i="2"/>
  <c r="AL98" i="4" s="1"/>
  <c r="AL184" i="2"/>
  <c r="AN226" i="2" s="1"/>
  <c r="AL156" i="2"/>
  <c r="AN192" i="2"/>
  <c r="AO217" i="2" s="1"/>
  <c r="AO61" i="2" s="1"/>
  <c r="AK259" i="2"/>
  <c r="AK251" i="2"/>
  <c r="JL255" i="11" l="1"/>
  <c r="JL247" i="11" s="1"/>
  <c r="JL249" i="11" s="1"/>
  <c r="JL251" i="8"/>
  <c r="JL259" i="8"/>
  <c r="AL230" i="2"/>
  <c r="AL232" i="2" s="1"/>
  <c r="AN224" i="2"/>
  <c r="AO129" i="2"/>
  <c r="AO130" i="2"/>
  <c r="AO126" i="2"/>
  <c r="AO132" i="2"/>
  <c r="AO160" i="2" s="1"/>
  <c r="AO131" i="2"/>
  <c r="AO124" i="2"/>
  <c r="AO125" i="2"/>
  <c r="AO127" i="2"/>
  <c r="AO128" i="2"/>
  <c r="AO109" i="2"/>
  <c r="AO110" i="2"/>
  <c r="AO108" i="2"/>
  <c r="AO106" i="2"/>
  <c r="AO102" i="2"/>
  <c r="AO104" i="2"/>
  <c r="AO103" i="2"/>
  <c r="AO107" i="2"/>
  <c r="AO105" i="2"/>
  <c r="AL194" i="2"/>
  <c r="AM215" i="2"/>
  <c r="AM59" i="2" s="1"/>
  <c r="AL243" i="2"/>
  <c r="JL257" i="11" l="1"/>
  <c r="JL251" i="11"/>
  <c r="JL259" i="11"/>
  <c r="JM243" i="8"/>
  <c r="JM253" i="8"/>
  <c r="JM255" i="8" s="1"/>
  <c r="JM247" i="8" s="1"/>
  <c r="JM249" i="8" s="1"/>
  <c r="JM257" i="8" s="1"/>
  <c r="AL245" i="2"/>
  <c r="AL253" i="2" s="1"/>
  <c r="AL255" i="2" s="1"/>
  <c r="AL247" i="2" s="1"/>
  <c r="AL249" i="2" s="1"/>
  <c r="AL257" i="2" s="1"/>
  <c r="AM113" i="2"/>
  <c r="AM116" i="2"/>
  <c r="AM121" i="2"/>
  <c r="AM117" i="2"/>
  <c r="AM118" i="2"/>
  <c r="AM115" i="2"/>
  <c r="AM114" i="2"/>
  <c r="AM119" i="2"/>
  <c r="AM120" i="2"/>
  <c r="AM219" i="2"/>
  <c r="AM63" i="2" s="1"/>
  <c r="AO198" i="2"/>
  <c r="AO182" i="2"/>
  <c r="AO154" i="2"/>
  <c r="AO188" i="2"/>
  <c r="AO111" i="2"/>
  <c r="AO205" i="2" s="1"/>
  <c r="AO133" i="2"/>
  <c r="AO209" i="2" s="1"/>
  <c r="JM243" i="11" l="1"/>
  <c r="JM245" i="11"/>
  <c r="JM259" i="8"/>
  <c r="JM251" i="8"/>
  <c r="JN243" i="8" s="1"/>
  <c r="JN245" i="8"/>
  <c r="AO192" i="2"/>
  <c r="AP217" i="2" s="1"/>
  <c r="AP61" i="2" s="1"/>
  <c r="AM141" i="2"/>
  <c r="AM136" i="2"/>
  <c r="AM139" i="2"/>
  <c r="AM137" i="2"/>
  <c r="AM142" i="2"/>
  <c r="AM143" i="2"/>
  <c r="AM162" i="2" s="1"/>
  <c r="AR228" i="2" s="1"/>
  <c r="AM140" i="2"/>
  <c r="AM138" i="2"/>
  <c r="AM135" i="2"/>
  <c r="AM122" i="2"/>
  <c r="AM207" i="2" s="1"/>
  <c r="AP213" i="2"/>
  <c r="AP57" i="2" s="1"/>
  <c r="AL251" i="2"/>
  <c r="AL259" i="2"/>
  <c r="JM253" i="11" l="1"/>
  <c r="JN253" i="8"/>
  <c r="AP130" i="2"/>
  <c r="AP131" i="2"/>
  <c r="AP126" i="2"/>
  <c r="AP129" i="2"/>
  <c r="AP124" i="2"/>
  <c r="AP132" i="2"/>
  <c r="AP160" i="2" s="1"/>
  <c r="AP127" i="2"/>
  <c r="AP128" i="2"/>
  <c r="AP125" i="2"/>
  <c r="AP105" i="2"/>
  <c r="AP102" i="2"/>
  <c r="AP103" i="2"/>
  <c r="AP108" i="2"/>
  <c r="AP106" i="2"/>
  <c r="AP109" i="2"/>
  <c r="AP110" i="2"/>
  <c r="AP107" i="2"/>
  <c r="AP104" i="2"/>
  <c r="AM200" i="2"/>
  <c r="AM184" i="2"/>
  <c r="AO226" i="2" s="1"/>
  <c r="AM156" i="2"/>
  <c r="AM190" i="2"/>
  <c r="AM98" i="4" s="1"/>
  <c r="AM144" i="2"/>
  <c r="AM211" i="2" s="1"/>
  <c r="AM243" i="2"/>
  <c r="JM255" i="11" l="1"/>
  <c r="JM247" i="11" s="1"/>
  <c r="JM249" i="11" s="1"/>
  <c r="JN255" i="8"/>
  <c r="JN247" i="8" s="1"/>
  <c r="JN249" i="8" s="1"/>
  <c r="AM230" i="2"/>
  <c r="AO224" i="2"/>
  <c r="AP111" i="2"/>
  <c r="AP205" i="2" s="1"/>
  <c r="AP198" i="2"/>
  <c r="AP154" i="2"/>
  <c r="AP182" i="2"/>
  <c r="AP188" i="2"/>
  <c r="AP133" i="2"/>
  <c r="AP209" i="2" s="1"/>
  <c r="AM232" i="2"/>
  <c r="AM245" i="2"/>
  <c r="AM253" i="2" s="1"/>
  <c r="AM255" i="2" s="1"/>
  <c r="AM247" i="2" s="1"/>
  <c r="AM249" i="2" s="1"/>
  <c r="AM257" i="2" s="1"/>
  <c r="AM194" i="2"/>
  <c r="AN215" i="2"/>
  <c r="AN59" i="2" s="1"/>
  <c r="JM257" i="11" l="1"/>
  <c r="JM251" i="11"/>
  <c r="JM259" i="11"/>
  <c r="JN257" i="8"/>
  <c r="JN251" i="8"/>
  <c r="JN259" i="8"/>
  <c r="AN219" i="2"/>
  <c r="AN63" i="2" s="1"/>
  <c r="AN117" i="2"/>
  <c r="AN113" i="2"/>
  <c r="AN121" i="2"/>
  <c r="AN116" i="2"/>
  <c r="AN114" i="2"/>
  <c r="AN118" i="2"/>
  <c r="AN115" i="2"/>
  <c r="AN119" i="2"/>
  <c r="AN120" i="2"/>
  <c r="AP192" i="2"/>
  <c r="AQ217" i="2" s="1"/>
  <c r="AQ61" i="2" s="1"/>
  <c r="AQ213" i="2"/>
  <c r="AQ57" i="2" s="1"/>
  <c r="AM251" i="2"/>
  <c r="AN243" i="2" s="1"/>
  <c r="AM259" i="2"/>
  <c r="JN243" i="11" l="1"/>
  <c r="JN245" i="11"/>
  <c r="JO243" i="8"/>
  <c r="JO245" i="8"/>
  <c r="AN122" i="2"/>
  <c r="AN207" i="2" s="1"/>
  <c r="AQ129" i="2"/>
  <c r="AQ131" i="2"/>
  <c r="AQ130" i="2"/>
  <c r="AQ132" i="2"/>
  <c r="AQ160" i="2" s="1"/>
  <c r="AQ125" i="2"/>
  <c r="AQ128" i="2"/>
  <c r="AQ126" i="2"/>
  <c r="AQ124" i="2"/>
  <c r="AQ127" i="2"/>
  <c r="AQ110" i="2"/>
  <c r="AQ102" i="2"/>
  <c r="AQ107" i="2"/>
  <c r="AQ109" i="2"/>
  <c r="AQ104" i="2"/>
  <c r="AQ108" i="2"/>
  <c r="AQ105" i="2"/>
  <c r="AQ106" i="2"/>
  <c r="AQ103" i="2"/>
  <c r="AN140" i="2"/>
  <c r="AN136" i="2"/>
  <c r="AN143" i="2"/>
  <c r="AN162" i="2" s="1"/>
  <c r="AS228" i="2" s="1"/>
  <c r="AN139" i="2"/>
  <c r="AN142" i="2"/>
  <c r="AN138" i="2"/>
  <c r="AN135" i="2"/>
  <c r="AN137" i="2"/>
  <c r="AN141" i="2"/>
  <c r="JN253" i="11" l="1"/>
  <c r="JO253" i="8"/>
  <c r="AQ111" i="2"/>
  <c r="AQ205" i="2" s="1"/>
  <c r="AQ133" i="2"/>
  <c r="AQ209" i="2" s="1"/>
  <c r="AN144" i="2"/>
  <c r="AN211" i="2" s="1"/>
  <c r="AQ198" i="2"/>
  <c r="AQ188" i="2"/>
  <c r="AQ182" i="2"/>
  <c r="AQ154" i="2"/>
  <c r="AN200" i="2"/>
  <c r="AN184" i="2"/>
  <c r="AP226" i="2" s="1"/>
  <c r="AN156" i="2"/>
  <c r="AN190" i="2"/>
  <c r="AN98" i="4" s="1"/>
  <c r="JN255" i="11" l="1"/>
  <c r="JN247" i="11" s="1"/>
  <c r="JN249" i="11" s="1"/>
  <c r="JO255" i="8"/>
  <c r="JO247" i="8" s="1"/>
  <c r="JO249" i="8" s="1"/>
  <c r="AN230" i="2"/>
  <c r="AN232" i="2" s="1"/>
  <c r="AP224" i="2"/>
  <c r="AN194" i="2"/>
  <c r="AO215" i="2"/>
  <c r="AO59" i="2" s="1"/>
  <c r="AQ192" i="2"/>
  <c r="AR217" i="2" s="1"/>
  <c r="AR61" i="2" s="1"/>
  <c r="AR213" i="2"/>
  <c r="AR57" i="2" s="1"/>
  <c r="JN257" i="11" l="1"/>
  <c r="JN251" i="11"/>
  <c r="JN259" i="11"/>
  <c r="JO257" i="8"/>
  <c r="JO251" i="8"/>
  <c r="JO259" i="8"/>
  <c r="AN245" i="2"/>
  <c r="AN253" i="2" s="1"/>
  <c r="AN255" i="2" s="1"/>
  <c r="AN247" i="2" s="1"/>
  <c r="AN249" i="2" s="1"/>
  <c r="AR128" i="2"/>
  <c r="AR127" i="2"/>
  <c r="AR124" i="2"/>
  <c r="AR129" i="2"/>
  <c r="AR130" i="2"/>
  <c r="AR125" i="2"/>
  <c r="AR131" i="2"/>
  <c r="AR126" i="2"/>
  <c r="AR132" i="2"/>
  <c r="AR160" i="2" s="1"/>
  <c r="AR110" i="2"/>
  <c r="AR109" i="2"/>
  <c r="AR106" i="2"/>
  <c r="AR108" i="2"/>
  <c r="AR103" i="2"/>
  <c r="AR104" i="2"/>
  <c r="AR102" i="2"/>
  <c r="AR107" i="2"/>
  <c r="AR105" i="2"/>
  <c r="AO118" i="2"/>
  <c r="AO120" i="2"/>
  <c r="AO117" i="2"/>
  <c r="AO119" i="2"/>
  <c r="AO113" i="2"/>
  <c r="AO115" i="2"/>
  <c r="AO121" i="2"/>
  <c r="AO116" i="2"/>
  <c r="AO114" i="2"/>
  <c r="AO219" i="2"/>
  <c r="AO63" i="2" s="1"/>
  <c r="JO243" i="11" l="1"/>
  <c r="JO245" i="11"/>
  <c r="JP245" i="8"/>
  <c r="JP253" i="8" s="1"/>
  <c r="JP243" i="8"/>
  <c r="AR133" i="2"/>
  <c r="AR209" i="2" s="1"/>
  <c r="AR111" i="2"/>
  <c r="AR205" i="2" s="1"/>
  <c r="AN259" i="2"/>
  <c r="AN257" i="2"/>
  <c r="AN251" i="2"/>
  <c r="AR198" i="2"/>
  <c r="AR154" i="2"/>
  <c r="AR188" i="2"/>
  <c r="AR182" i="2"/>
  <c r="AO141" i="2"/>
  <c r="AO142" i="2"/>
  <c r="AO138" i="2"/>
  <c r="AO143" i="2"/>
  <c r="AO162" i="2" s="1"/>
  <c r="AT228" i="2" s="1"/>
  <c r="AO137" i="2"/>
  <c r="AO135" i="2"/>
  <c r="AO136" i="2"/>
  <c r="AO139" i="2"/>
  <c r="AO140" i="2"/>
  <c r="AO122" i="2"/>
  <c r="AO207" i="2" s="1"/>
  <c r="JO253" i="11" l="1"/>
  <c r="JP255" i="8"/>
  <c r="JP247" i="8" s="1"/>
  <c r="JP249" i="8" s="1"/>
  <c r="AO144" i="2"/>
  <c r="AO211" i="2" s="1"/>
  <c r="AR192" i="2"/>
  <c r="AS217" i="2" s="1"/>
  <c r="AS61" i="2" s="1"/>
  <c r="AO200" i="2"/>
  <c r="AO190" i="2"/>
  <c r="AO98" i="4" s="1"/>
  <c r="AO156" i="2"/>
  <c r="AO184" i="2"/>
  <c r="AQ226" i="2" s="1"/>
  <c r="AO243" i="2"/>
  <c r="AS213" i="2"/>
  <c r="AS57" i="2" s="1"/>
  <c r="JO255" i="11" l="1"/>
  <c r="JO247" i="11" s="1"/>
  <c r="JO249" i="11" s="1"/>
  <c r="JP257" i="8"/>
  <c r="JP251" i="8"/>
  <c r="JP259" i="8"/>
  <c r="AO230" i="2"/>
  <c r="AO245" i="2" s="1"/>
  <c r="AO253" i="2" s="1"/>
  <c r="AO255" i="2" s="1"/>
  <c r="AO247" i="2" s="1"/>
  <c r="AO249" i="2" s="1"/>
  <c r="AO257" i="2" s="1"/>
  <c r="AQ224" i="2"/>
  <c r="AS126" i="2"/>
  <c r="AS127" i="2"/>
  <c r="AS130" i="2"/>
  <c r="AS129" i="2"/>
  <c r="AS124" i="2"/>
  <c r="AS125" i="2"/>
  <c r="AS128" i="2"/>
  <c r="AS131" i="2"/>
  <c r="AS132" i="2"/>
  <c r="AS160" i="2" s="1"/>
  <c r="AS106" i="2"/>
  <c r="AS109" i="2"/>
  <c r="AS105" i="2"/>
  <c r="AS103" i="2"/>
  <c r="AS110" i="2"/>
  <c r="AS102" i="2"/>
  <c r="AS108" i="2"/>
  <c r="AS107" i="2"/>
  <c r="AS104" i="2"/>
  <c r="AO194" i="2"/>
  <c r="AP215" i="2"/>
  <c r="AP59" i="2" s="1"/>
  <c r="JO257" i="11" l="1"/>
  <c r="JO251" i="11"/>
  <c r="JO259" i="11"/>
  <c r="JQ243" i="8"/>
  <c r="JQ245" i="8"/>
  <c r="AO232" i="2"/>
  <c r="AS198" i="2"/>
  <c r="AS188" i="2"/>
  <c r="AS192" i="2" s="1"/>
  <c r="AS154" i="2"/>
  <c r="AS182" i="2"/>
  <c r="AP113" i="2"/>
  <c r="AP120" i="2"/>
  <c r="AP121" i="2"/>
  <c r="AP116" i="2"/>
  <c r="AP115" i="2"/>
  <c r="AP118" i="2"/>
  <c r="AP114" i="2"/>
  <c r="AP119" i="2"/>
  <c r="AP117" i="2"/>
  <c r="AP219" i="2"/>
  <c r="AP63" i="2" s="1"/>
  <c r="AS111" i="2"/>
  <c r="AS205" i="2" s="1"/>
  <c r="AO251" i="2"/>
  <c r="AS133" i="2"/>
  <c r="AS209" i="2" s="1"/>
  <c r="AO259" i="2"/>
  <c r="JP243" i="11" l="1"/>
  <c r="JP245" i="11"/>
  <c r="JQ253" i="8"/>
  <c r="AT217" i="2"/>
  <c r="AT61" i="2" s="1"/>
  <c r="AT124" i="2" s="1"/>
  <c r="AP135" i="2"/>
  <c r="AP142" i="2"/>
  <c r="AP137" i="2"/>
  <c r="AP136" i="2"/>
  <c r="AP143" i="2"/>
  <c r="AP162" i="2" s="1"/>
  <c r="AU228" i="2" s="1"/>
  <c r="AP139" i="2"/>
  <c r="AP141" i="2"/>
  <c r="AP140" i="2"/>
  <c r="AP138" i="2"/>
  <c r="AP122" i="2"/>
  <c r="AP207" i="2" s="1"/>
  <c r="AP243" i="2"/>
  <c r="JP253" i="11" l="1"/>
  <c r="JQ255" i="8"/>
  <c r="JQ247" i="8" s="1"/>
  <c r="JQ249" i="8" s="1"/>
  <c r="AT125" i="2"/>
  <c r="AT129" i="2"/>
  <c r="AT127" i="2"/>
  <c r="AT126" i="2"/>
  <c r="AT132" i="2"/>
  <c r="AT160" i="2" s="1"/>
  <c r="AT128" i="2"/>
  <c r="AT130" i="2"/>
  <c r="AT131" i="2"/>
  <c r="AT133" i="2" s="1"/>
  <c r="AT209" i="2" s="1"/>
  <c r="AP144" i="2"/>
  <c r="AP211" i="2" s="1"/>
  <c r="AT198" i="2"/>
  <c r="AT188" i="2"/>
  <c r="AT182" i="2"/>
  <c r="AT154" i="2"/>
  <c r="AT213" i="2"/>
  <c r="AT57" i="2" s="1"/>
  <c r="AP200" i="2"/>
  <c r="AP184" i="2"/>
  <c r="AR226" i="2" s="1"/>
  <c r="AP156" i="2"/>
  <c r="AP190" i="2"/>
  <c r="AP98" i="4" s="1"/>
  <c r="JP255" i="11" l="1"/>
  <c r="JP247" i="11" s="1"/>
  <c r="JP249" i="11" s="1"/>
  <c r="JQ257" i="8"/>
  <c r="JQ251" i="8"/>
  <c r="JQ259" i="8"/>
  <c r="AP230" i="2"/>
  <c r="AP245" i="2" s="1"/>
  <c r="AP253" i="2" s="1"/>
  <c r="AR224" i="2"/>
  <c r="AP194" i="2"/>
  <c r="AQ215" i="2"/>
  <c r="AQ59" i="2" s="1"/>
  <c r="AP232" i="2"/>
  <c r="AT105" i="2"/>
  <c r="AT107" i="2"/>
  <c r="AT104" i="2"/>
  <c r="AT106" i="2"/>
  <c r="AT108" i="2"/>
  <c r="AT103" i="2"/>
  <c r="AT109" i="2"/>
  <c r="AT102" i="2"/>
  <c r="AT110" i="2"/>
  <c r="AT192" i="2"/>
  <c r="AU217" i="2" s="1"/>
  <c r="AU61" i="2" s="1"/>
  <c r="JP257" i="11" l="1"/>
  <c r="JP251" i="11"/>
  <c r="JP259" i="11"/>
  <c r="JR243" i="8"/>
  <c r="JR245" i="8"/>
  <c r="AU125" i="2"/>
  <c r="AU124" i="2"/>
  <c r="AU130" i="2"/>
  <c r="AU127" i="2"/>
  <c r="AU131" i="2"/>
  <c r="AU126" i="2"/>
  <c r="AU132" i="2"/>
  <c r="AU160" i="2" s="1"/>
  <c r="AU128" i="2"/>
  <c r="AU129" i="2"/>
  <c r="AT111" i="2"/>
  <c r="AT205" i="2" s="1"/>
  <c r="AP255" i="2"/>
  <c r="AP247" i="2" s="1"/>
  <c r="AP249" i="2" s="1"/>
  <c r="AQ119" i="2"/>
  <c r="AQ120" i="2"/>
  <c r="AQ117" i="2"/>
  <c r="AQ113" i="2"/>
  <c r="AQ114" i="2"/>
  <c r="AQ115" i="2"/>
  <c r="AQ121" i="2"/>
  <c r="AQ116" i="2"/>
  <c r="AQ118" i="2"/>
  <c r="AQ219" i="2"/>
  <c r="AQ63" i="2" s="1"/>
  <c r="JQ243" i="11" l="1"/>
  <c r="JQ245" i="11"/>
  <c r="JR253" i="8"/>
  <c r="AP259" i="2"/>
  <c r="AU213" i="2"/>
  <c r="AU57" i="2" s="1"/>
  <c r="AU198" i="2"/>
  <c r="AU154" i="2"/>
  <c r="AU188" i="2"/>
  <c r="AU192" i="2" s="1"/>
  <c r="AU182" i="2"/>
  <c r="AQ137" i="2"/>
  <c r="AQ141" i="2"/>
  <c r="AQ135" i="2"/>
  <c r="AQ139" i="2"/>
  <c r="AQ136" i="2"/>
  <c r="AQ140" i="2"/>
  <c r="AQ142" i="2"/>
  <c r="AQ143" i="2"/>
  <c r="AQ162" i="2" s="1"/>
  <c r="AV228" i="2" s="1"/>
  <c r="AQ138" i="2"/>
  <c r="AQ122" i="2"/>
  <c r="AQ207" i="2" s="1"/>
  <c r="AU133" i="2"/>
  <c r="AU209" i="2" s="1"/>
  <c r="AP257" i="2"/>
  <c r="AP251" i="2"/>
  <c r="JQ253" i="11" l="1"/>
  <c r="JR255" i="8"/>
  <c r="JR247" i="8" s="1"/>
  <c r="JR249" i="8" s="1"/>
  <c r="AV217" i="2"/>
  <c r="AV61" i="2" s="1"/>
  <c r="AV124" i="2" s="1"/>
  <c r="AQ200" i="2"/>
  <c r="AQ184" i="2"/>
  <c r="AS226" i="2" s="1"/>
  <c r="AQ156" i="2"/>
  <c r="AQ190" i="2"/>
  <c r="AQ98" i="4" s="1"/>
  <c r="AQ243" i="2"/>
  <c r="AQ144" i="2"/>
  <c r="AQ211" i="2" s="1"/>
  <c r="AU105" i="2"/>
  <c r="AU108" i="2"/>
  <c r="AU103" i="2"/>
  <c r="AU102" i="2"/>
  <c r="AU109" i="2"/>
  <c r="AU110" i="2"/>
  <c r="AU107" i="2"/>
  <c r="AU106" i="2"/>
  <c r="AU104" i="2"/>
  <c r="JQ255" i="11" l="1"/>
  <c r="JQ247" i="11" s="1"/>
  <c r="JQ249" i="11" s="1"/>
  <c r="JR257" i="8"/>
  <c r="JR251" i="8"/>
  <c r="JR259" i="8"/>
  <c r="AQ230" i="2"/>
  <c r="AQ232" i="2" s="1"/>
  <c r="AS224" i="2"/>
  <c r="AV128" i="2"/>
  <c r="AV126" i="2"/>
  <c r="AV131" i="2"/>
  <c r="AV125" i="2"/>
  <c r="AV127" i="2"/>
  <c r="AV130" i="2"/>
  <c r="AV132" i="2"/>
  <c r="AV160" i="2" s="1"/>
  <c r="AV129" i="2"/>
  <c r="AU111" i="2"/>
  <c r="AU205" i="2" s="1"/>
  <c r="AV198" i="2"/>
  <c r="AV188" i="2"/>
  <c r="AV154" i="2"/>
  <c r="AV182" i="2"/>
  <c r="AQ194" i="2"/>
  <c r="AR215" i="2"/>
  <c r="AR59" i="2" s="1"/>
  <c r="AQ245" i="2"/>
  <c r="AQ253" i="2" s="1"/>
  <c r="JQ257" i="11" l="1"/>
  <c r="JQ251" i="11"/>
  <c r="JQ259" i="11"/>
  <c r="JS243" i="8"/>
  <c r="JS245" i="8"/>
  <c r="AV133" i="2"/>
  <c r="AV209" i="2" s="1"/>
  <c r="AQ255" i="2"/>
  <c r="AQ247" i="2" s="1"/>
  <c r="AQ249" i="2" s="1"/>
  <c r="AR118" i="2"/>
  <c r="AR113" i="2"/>
  <c r="AR119" i="2"/>
  <c r="AR120" i="2"/>
  <c r="AR121" i="2"/>
  <c r="AR115" i="2"/>
  <c r="AR117" i="2"/>
  <c r="AR116" i="2"/>
  <c r="AR114" i="2"/>
  <c r="AR219" i="2"/>
  <c r="AR63" i="2" s="1"/>
  <c r="AV192" i="2"/>
  <c r="AV213" i="2"/>
  <c r="AV57" i="2" s="1"/>
  <c r="JR243" i="11" l="1"/>
  <c r="JR245" i="11"/>
  <c r="JS253" i="8"/>
  <c r="AW217" i="2"/>
  <c r="AW61" i="2" s="1"/>
  <c r="AW128" i="2" s="1"/>
  <c r="AR122" i="2"/>
  <c r="AR207" i="2" s="1"/>
  <c r="AR136" i="2"/>
  <c r="AR138" i="2"/>
  <c r="AR143" i="2"/>
  <c r="AR162" i="2" s="1"/>
  <c r="AW228" i="2" s="1"/>
  <c r="AR139" i="2"/>
  <c r="AR135" i="2"/>
  <c r="AR137" i="2"/>
  <c r="AR141" i="2"/>
  <c r="AR142" i="2"/>
  <c r="AR140" i="2"/>
  <c r="AV106" i="2"/>
  <c r="AV105" i="2"/>
  <c r="AV103" i="2"/>
  <c r="AV104" i="2"/>
  <c r="AV110" i="2"/>
  <c r="AV109" i="2"/>
  <c r="AV108" i="2"/>
  <c r="AV107" i="2"/>
  <c r="AV102" i="2"/>
  <c r="AQ259" i="2"/>
  <c r="AQ257" i="2"/>
  <c r="AQ251" i="2"/>
  <c r="JR253" i="11" l="1"/>
  <c r="JS255" i="8"/>
  <c r="JS247" i="8" s="1"/>
  <c r="JS249" i="8" s="1"/>
  <c r="AW130" i="2"/>
  <c r="AW125" i="2"/>
  <c r="AW132" i="2"/>
  <c r="AW160" i="2" s="1"/>
  <c r="AW126" i="2"/>
  <c r="AW127" i="2"/>
  <c r="AW124" i="2"/>
  <c r="AW198" i="2" s="1"/>
  <c r="AW129" i="2"/>
  <c r="AW131" i="2"/>
  <c r="AR144" i="2"/>
  <c r="AR211" i="2" s="1"/>
  <c r="AR200" i="2"/>
  <c r="AR190" i="2"/>
  <c r="AR98" i="4" s="1"/>
  <c r="AR184" i="2"/>
  <c r="AT226" i="2" s="1"/>
  <c r="AR156" i="2"/>
  <c r="AR243" i="2"/>
  <c r="AV111" i="2"/>
  <c r="AV205" i="2" s="1"/>
  <c r="JR255" i="11" l="1"/>
  <c r="JR247" i="11" s="1"/>
  <c r="JR249" i="11" s="1"/>
  <c r="JS257" i="8"/>
  <c r="JS251" i="8"/>
  <c r="JS259" i="8"/>
  <c r="AR230" i="2"/>
  <c r="AR245" i="2" s="1"/>
  <c r="AR253" i="2" s="1"/>
  <c r="AR255" i="2" s="1"/>
  <c r="AR247" i="2" s="1"/>
  <c r="AR249" i="2" s="1"/>
  <c r="AR257" i="2" s="1"/>
  <c r="AT224" i="2"/>
  <c r="AW133" i="2"/>
  <c r="AW209" i="2" s="1"/>
  <c r="AW154" i="2"/>
  <c r="AW182" i="2"/>
  <c r="AW188" i="2"/>
  <c r="AW192" i="2" s="1"/>
  <c r="AW213" i="2"/>
  <c r="AW57" i="2" s="1"/>
  <c r="AR194" i="2"/>
  <c r="AS215" i="2"/>
  <c r="AS59" i="2" s="1"/>
  <c r="JR257" i="11" l="1"/>
  <c r="JR251" i="11"/>
  <c r="JR259" i="11"/>
  <c r="JT243" i="8"/>
  <c r="JT245" i="8"/>
  <c r="AR232" i="2"/>
  <c r="AX217" i="2"/>
  <c r="AX61" i="2" s="1"/>
  <c r="AX124" i="2" s="1"/>
  <c r="AR251" i="2"/>
  <c r="AS243" i="2" s="1"/>
  <c r="AS118" i="2"/>
  <c r="AS117" i="2"/>
  <c r="AS113" i="2"/>
  <c r="AS116" i="2"/>
  <c r="AS120" i="2"/>
  <c r="AS121" i="2"/>
  <c r="AS115" i="2"/>
  <c r="AS119" i="2"/>
  <c r="AS114" i="2"/>
  <c r="AW104" i="2"/>
  <c r="AW110" i="2"/>
  <c r="AW103" i="2"/>
  <c r="AW106" i="2"/>
  <c r="AW102" i="2"/>
  <c r="AW109" i="2"/>
  <c r="AW108" i="2"/>
  <c r="AW107" i="2"/>
  <c r="AW105" i="2"/>
  <c r="AS219" i="2"/>
  <c r="AS63" i="2" s="1"/>
  <c r="AR259" i="2"/>
  <c r="JS243" i="11" l="1"/>
  <c r="JS245" i="11"/>
  <c r="JT253" i="8"/>
  <c r="AX131" i="2"/>
  <c r="AX128" i="2"/>
  <c r="AX127" i="2"/>
  <c r="AX126" i="2"/>
  <c r="AX129" i="2"/>
  <c r="AX130" i="2"/>
  <c r="AX132" i="2"/>
  <c r="AX160" i="2" s="1"/>
  <c r="AX125" i="2"/>
  <c r="AS122" i="2"/>
  <c r="AS207" i="2" s="1"/>
  <c r="AS137" i="2"/>
  <c r="AS136" i="2"/>
  <c r="AS140" i="2"/>
  <c r="AS143" i="2"/>
  <c r="AS162" i="2" s="1"/>
  <c r="AX228" i="2" s="1"/>
  <c r="AS138" i="2"/>
  <c r="AS142" i="2"/>
  <c r="AS141" i="2"/>
  <c r="AS135" i="2"/>
  <c r="AS139" i="2"/>
  <c r="AX198" i="2"/>
  <c r="AX182" i="2"/>
  <c r="AX188" i="2"/>
  <c r="AX154" i="2"/>
  <c r="AW111" i="2"/>
  <c r="AW205" i="2" s="1"/>
  <c r="JS253" i="11" l="1"/>
  <c r="JT255" i="8"/>
  <c r="JT247" i="8" s="1"/>
  <c r="JT249" i="8" s="1"/>
  <c r="AX133" i="2"/>
  <c r="AX209" i="2" s="1"/>
  <c r="AX192" i="2"/>
  <c r="AX213" i="2"/>
  <c r="AX57" i="2" s="1"/>
  <c r="AS200" i="2"/>
  <c r="AS184" i="2"/>
  <c r="AU226" i="2" s="1"/>
  <c r="AS156" i="2"/>
  <c r="AS190" i="2"/>
  <c r="AS98" i="4" s="1"/>
  <c r="AS144" i="2"/>
  <c r="AS211" i="2" s="1"/>
  <c r="JS255" i="11" l="1"/>
  <c r="JS247" i="11" s="1"/>
  <c r="JS249" i="11" s="1"/>
  <c r="JT257" i="8"/>
  <c r="JT251" i="8"/>
  <c r="JT259" i="8"/>
  <c r="AS230" i="2"/>
  <c r="AS245" i="2" s="1"/>
  <c r="AU224" i="2"/>
  <c r="AY217" i="2"/>
  <c r="AY61" i="2" s="1"/>
  <c r="AY131" i="2" s="1"/>
  <c r="AS194" i="2"/>
  <c r="AT215" i="2"/>
  <c r="AT59" i="2" s="1"/>
  <c r="AX102" i="2"/>
  <c r="AX109" i="2"/>
  <c r="AX106" i="2"/>
  <c r="AX105" i="2"/>
  <c r="AX108" i="2"/>
  <c r="AX104" i="2"/>
  <c r="AX107" i="2"/>
  <c r="AX110" i="2"/>
  <c r="AX103" i="2"/>
  <c r="AS232" i="2" l="1"/>
  <c r="JS257" i="11"/>
  <c r="JS251" i="11"/>
  <c r="JS259" i="11"/>
  <c r="JU243" i="8"/>
  <c r="JU245" i="8"/>
  <c r="AY124" i="2"/>
  <c r="AY198" i="2" s="1"/>
  <c r="AY127" i="2"/>
  <c r="AY125" i="2"/>
  <c r="AY128" i="2"/>
  <c r="AY132" i="2"/>
  <c r="AY160" i="2" s="1"/>
  <c r="AY129" i="2"/>
  <c r="AY130" i="2"/>
  <c r="AY126" i="2"/>
  <c r="AX111" i="2"/>
  <c r="AX205" i="2" s="1"/>
  <c r="AS253" i="2"/>
  <c r="AT117" i="2"/>
  <c r="AT121" i="2"/>
  <c r="AT115" i="2"/>
  <c r="AT119" i="2"/>
  <c r="AT114" i="2"/>
  <c r="AT116" i="2"/>
  <c r="AT118" i="2"/>
  <c r="AT113" i="2"/>
  <c r="AT120" i="2"/>
  <c r="AT219" i="2"/>
  <c r="AT63" i="2" s="1"/>
  <c r="JT243" i="11" l="1"/>
  <c r="JT245" i="11"/>
  <c r="JU253" i="8"/>
  <c r="AY182" i="2"/>
  <c r="AY154" i="2"/>
  <c r="AY188" i="2"/>
  <c r="AY192" i="2" s="1"/>
  <c r="AY133" i="2"/>
  <c r="AY209" i="2" s="1"/>
  <c r="AZ217" i="2" s="1"/>
  <c r="AZ61" i="2" s="1"/>
  <c r="AZ125" i="2" s="1"/>
  <c r="AS255" i="2"/>
  <c r="AS247" i="2" s="1"/>
  <c r="AS249" i="2" s="1"/>
  <c r="AT122" i="2"/>
  <c r="AT207" i="2" s="1"/>
  <c r="AT140" i="2"/>
  <c r="AT143" i="2"/>
  <c r="AT162" i="2" s="1"/>
  <c r="AY228" i="2" s="1"/>
  <c r="AT135" i="2"/>
  <c r="AT142" i="2"/>
  <c r="AT136" i="2"/>
  <c r="AT138" i="2"/>
  <c r="AT141" i="2"/>
  <c r="AT137" i="2"/>
  <c r="AT139" i="2"/>
  <c r="AY213" i="2"/>
  <c r="AY57" i="2" s="1"/>
  <c r="JT253" i="11" l="1"/>
  <c r="JU255" i="8"/>
  <c r="JU247" i="8" s="1"/>
  <c r="JU249" i="8" s="1"/>
  <c r="AZ124" i="2"/>
  <c r="AZ188" i="2" s="1"/>
  <c r="AZ192" i="2" s="1"/>
  <c r="AZ126" i="2"/>
  <c r="AZ127" i="2"/>
  <c r="AZ130" i="2"/>
  <c r="AZ129" i="2"/>
  <c r="AZ132" i="2"/>
  <c r="AZ160" i="2" s="1"/>
  <c r="AZ128" i="2"/>
  <c r="AZ131" i="2"/>
  <c r="AT144" i="2"/>
  <c r="AT211" i="2" s="1"/>
  <c r="AY109" i="2"/>
  <c r="AY110" i="2"/>
  <c r="AY104" i="2"/>
  <c r="AY106" i="2"/>
  <c r="AY105" i="2"/>
  <c r="AY107" i="2"/>
  <c r="AY103" i="2"/>
  <c r="AY108" i="2"/>
  <c r="AY102" i="2"/>
  <c r="AT200" i="2"/>
  <c r="AT190" i="2"/>
  <c r="AT98" i="4" s="1"/>
  <c r="AT156" i="2"/>
  <c r="AT184" i="2"/>
  <c r="AV226" i="2" s="1"/>
  <c r="AS259" i="2"/>
  <c r="AS251" i="2"/>
  <c r="AT243" i="2" s="1"/>
  <c r="AS257" i="2"/>
  <c r="JT255" i="11" l="1"/>
  <c r="JT247" i="11" s="1"/>
  <c r="JT249" i="11" s="1"/>
  <c r="JU257" i="8"/>
  <c r="JU251" i="8"/>
  <c r="JU259" i="8"/>
  <c r="AZ154" i="2"/>
  <c r="AZ182" i="2"/>
  <c r="AZ198" i="2"/>
  <c r="AT230" i="2"/>
  <c r="AT232" i="2" s="1"/>
  <c r="AV224" i="2"/>
  <c r="AZ133" i="2"/>
  <c r="AZ209" i="2" s="1"/>
  <c r="BA217" i="2" s="1"/>
  <c r="BA61" i="2" s="1"/>
  <c r="BA131" i="2" s="1"/>
  <c r="AT194" i="2"/>
  <c r="AU215" i="2"/>
  <c r="AU59" i="2" s="1"/>
  <c r="AY111" i="2"/>
  <c r="AY205" i="2" s="1"/>
  <c r="AT245" i="2" l="1"/>
  <c r="JT257" i="11"/>
  <c r="JT251" i="11"/>
  <c r="JT259" i="11"/>
  <c r="JV243" i="8"/>
  <c r="JV245" i="8"/>
  <c r="BA132" i="2"/>
  <c r="BA160" i="2" s="1"/>
  <c r="BA125" i="2"/>
  <c r="BA126" i="2"/>
  <c r="BA130" i="2"/>
  <c r="BA124" i="2"/>
  <c r="BA198" i="2" s="1"/>
  <c r="BA127" i="2"/>
  <c r="BA128" i="2"/>
  <c r="BA129" i="2"/>
  <c r="AT253" i="2"/>
  <c r="AZ213" i="2"/>
  <c r="AZ57" i="2" s="1"/>
  <c r="AU116" i="2"/>
  <c r="AU114" i="2"/>
  <c r="AU121" i="2"/>
  <c r="AU118" i="2"/>
  <c r="AU113" i="2"/>
  <c r="AU117" i="2"/>
  <c r="AU115" i="2"/>
  <c r="AU120" i="2"/>
  <c r="AU119" i="2"/>
  <c r="AU219" i="2"/>
  <c r="AU63" i="2" s="1"/>
  <c r="BA188" i="2" l="1"/>
  <c r="BA192" i="2" s="1"/>
  <c r="JU243" i="11"/>
  <c r="JU245" i="11"/>
  <c r="JV253" i="8"/>
  <c r="BA182" i="2"/>
  <c r="BA133" i="2"/>
  <c r="BA209" i="2" s="1"/>
  <c r="BB217" i="2" s="1"/>
  <c r="BB61" i="2" s="1"/>
  <c r="BB128" i="2" s="1"/>
  <c r="BA154" i="2"/>
  <c r="AZ104" i="2"/>
  <c r="AZ102" i="2"/>
  <c r="AZ108" i="2"/>
  <c r="AZ110" i="2"/>
  <c r="AZ106" i="2"/>
  <c r="AZ103" i="2"/>
  <c r="AZ105" i="2"/>
  <c r="AZ109" i="2"/>
  <c r="AZ107" i="2"/>
  <c r="AU142" i="2"/>
  <c r="AU141" i="2"/>
  <c r="AU138" i="2"/>
  <c r="AU136" i="2"/>
  <c r="AU135" i="2"/>
  <c r="AU137" i="2"/>
  <c r="AU143" i="2"/>
  <c r="AU162" i="2" s="1"/>
  <c r="AZ228" i="2" s="1"/>
  <c r="AU139" i="2"/>
  <c r="AU140" i="2"/>
  <c r="AT255" i="2"/>
  <c r="AT247" i="2" s="1"/>
  <c r="AT249" i="2" s="1"/>
  <c r="AU122" i="2"/>
  <c r="AU207" i="2" s="1"/>
  <c r="JU253" i="11" l="1"/>
  <c r="JV255" i="8"/>
  <c r="JV247" i="8" s="1"/>
  <c r="JV249" i="8" s="1"/>
  <c r="BB130" i="2"/>
  <c r="BB132" i="2"/>
  <c r="BB160" i="2" s="1"/>
  <c r="BB131" i="2"/>
  <c r="BB126" i="2"/>
  <c r="BB125" i="2"/>
  <c r="BB124" i="2"/>
  <c r="BB198" i="2" s="1"/>
  <c r="BB127" i="2"/>
  <c r="BB129" i="2"/>
  <c r="AZ111" i="2"/>
  <c r="AZ205" i="2" s="1"/>
  <c r="AT251" i="2"/>
  <c r="AU243" i="2" s="1"/>
  <c r="AT257" i="2"/>
  <c r="AT259" i="2"/>
  <c r="AU200" i="2"/>
  <c r="AU190" i="2"/>
  <c r="AU98" i="4" s="1"/>
  <c r="AU184" i="2"/>
  <c r="AW226" i="2" s="1"/>
  <c r="AU156" i="2"/>
  <c r="AU144" i="2"/>
  <c r="AU211" i="2" s="1"/>
  <c r="JU255" i="11" l="1"/>
  <c r="JU247" i="11" s="1"/>
  <c r="JU249" i="11" s="1"/>
  <c r="JV257" i="8"/>
  <c r="JV251" i="8"/>
  <c r="JV259" i="8"/>
  <c r="AU230" i="2"/>
  <c r="AU232" i="2" s="1"/>
  <c r="AW224" i="2"/>
  <c r="BB133" i="2"/>
  <c r="BB209" i="2" s="1"/>
  <c r="BB182" i="2"/>
  <c r="BB154" i="2"/>
  <c r="BB188" i="2"/>
  <c r="BB192" i="2" s="1"/>
  <c r="AU194" i="2"/>
  <c r="AV215" i="2"/>
  <c r="AV59" i="2" s="1"/>
  <c r="AU245" i="2"/>
  <c r="BA213" i="2"/>
  <c r="BA57" i="2" s="1"/>
  <c r="JU257" i="11" l="1"/>
  <c r="JU251" i="11"/>
  <c r="JU259" i="11"/>
  <c r="JW243" i="8"/>
  <c r="JW245" i="8"/>
  <c r="BC217" i="2"/>
  <c r="BC61" i="2" s="1"/>
  <c r="BC132" i="2" s="1"/>
  <c r="BC160" i="2" s="1"/>
  <c r="BA105" i="2"/>
  <c r="BA104" i="2"/>
  <c r="BA107" i="2"/>
  <c r="BA108" i="2"/>
  <c r="BA110" i="2"/>
  <c r="BA109" i="2"/>
  <c r="BA102" i="2"/>
  <c r="BA103" i="2"/>
  <c r="BA106" i="2"/>
  <c r="AU253" i="2"/>
  <c r="AV113" i="2"/>
  <c r="AV116" i="2"/>
  <c r="AV115" i="2"/>
  <c r="AV120" i="2"/>
  <c r="AV119" i="2"/>
  <c r="AV121" i="2"/>
  <c r="AV117" i="2"/>
  <c r="AV118" i="2"/>
  <c r="AV114" i="2"/>
  <c r="AV219" i="2"/>
  <c r="AV63" i="2" s="1"/>
  <c r="JV243" i="11" l="1"/>
  <c r="JV245" i="11"/>
  <c r="JW253" i="8"/>
  <c r="BC128" i="2"/>
  <c r="BC130" i="2"/>
  <c r="BC126" i="2"/>
  <c r="BC125" i="2"/>
  <c r="BC127" i="2"/>
  <c r="BC124" i="2"/>
  <c r="BC198" i="2" s="1"/>
  <c r="BC129" i="2"/>
  <c r="BC131" i="2"/>
  <c r="AV142" i="2"/>
  <c r="AV137" i="2"/>
  <c r="AV138" i="2"/>
  <c r="AV136" i="2"/>
  <c r="AV139" i="2"/>
  <c r="AV143" i="2"/>
  <c r="AV162" i="2" s="1"/>
  <c r="BA228" i="2" s="1"/>
  <c r="AV141" i="2"/>
  <c r="AV135" i="2"/>
  <c r="AV140" i="2"/>
  <c r="AV122" i="2"/>
  <c r="AV207" i="2" s="1"/>
  <c r="BA111" i="2"/>
  <c r="BA205" i="2" s="1"/>
  <c r="AU255" i="2"/>
  <c r="AU247" i="2" s="1"/>
  <c r="AU249" i="2" s="1"/>
  <c r="JV253" i="11" l="1"/>
  <c r="JW255" i="8"/>
  <c r="JW247" i="8" s="1"/>
  <c r="JW249" i="8" s="1"/>
  <c r="BC188" i="2"/>
  <c r="BC192" i="2" s="1"/>
  <c r="BC154" i="2"/>
  <c r="BC182" i="2"/>
  <c r="BC133" i="2"/>
  <c r="BC209" i="2" s="1"/>
  <c r="BD217" i="2" s="1"/>
  <c r="BD61" i="2" s="1"/>
  <c r="BD124" i="2" s="1"/>
  <c r="AV144" i="2"/>
  <c r="AV211" i="2" s="1"/>
  <c r="BB213" i="2"/>
  <c r="BB57" i="2" s="1"/>
  <c r="AV200" i="2"/>
  <c r="AV190" i="2"/>
  <c r="AV98" i="4" s="1"/>
  <c r="AV184" i="2"/>
  <c r="AX226" i="2" s="1"/>
  <c r="AV156" i="2"/>
  <c r="AU257" i="2"/>
  <c r="AU251" i="2"/>
  <c r="AU259" i="2"/>
  <c r="JV255" i="11" l="1"/>
  <c r="JV247" i="11" s="1"/>
  <c r="JV249" i="11" s="1"/>
  <c r="JW257" i="8"/>
  <c r="JW251" i="8"/>
  <c r="JW259" i="8"/>
  <c r="AV230" i="2"/>
  <c r="AV245" i="2" s="1"/>
  <c r="AX224" i="2"/>
  <c r="BD129" i="2"/>
  <c r="BD128" i="2"/>
  <c r="BD130" i="2"/>
  <c r="BD132" i="2"/>
  <c r="BD160" i="2" s="1"/>
  <c r="BD131" i="2"/>
  <c r="BD127" i="2"/>
  <c r="BD125" i="2"/>
  <c r="BD126" i="2"/>
  <c r="AV243" i="2"/>
  <c r="BD198" i="2"/>
  <c r="BD182" i="2"/>
  <c r="BD188" i="2"/>
  <c r="BD192" i="2" s="1"/>
  <c r="BD154" i="2"/>
  <c r="AV194" i="2"/>
  <c r="AW215" i="2"/>
  <c r="AW59" i="2" s="1"/>
  <c r="BB109" i="2"/>
  <c r="BB108" i="2"/>
  <c r="BB110" i="2"/>
  <c r="BB104" i="2"/>
  <c r="BB107" i="2"/>
  <c r="BB105" i="2"/>
  <c r="BB103" i="2"/>
  <c r="BB102" i="2"/>
  <c r="BB106" i="2"/>
  <c r="AV232" i="2" l="1"/>
  <c r="JV257" i="11"/>
  <c r="JV251" i="11"/>
  <c r="JV259" i="11"/>
  <c r="JX243" i="8"/>
  <c r="JX245" i="8"/>
  <c r="BD133" i="2"/>
  <c r="BD209" i="2" s="1"/>
  <c r="BE217" i="2" s="1"/>
  <c r="BE61" i="2" s="1"/>
  <c r="BE130" i="2" s="1"/>
  <c r="AW118" i="2"/>
  <c r="AW113" i="2"/>
  <c r="AW116" i="2"/>
  <c r="AW121" i="2"/>
  <c r="AW115" i="2"/>
  <c r="AW119" i="2"/>
  <c r="AW114" i="2"/>
  <c r="AW117" i="2"/>
  <c r="AW120" i="2"/>
  <c r="AW219" i="2"/>
  <c r="AW63" i="2" s="1"/>
  <c r="BB111" i="2"/>
  <c r="BB205" i="2" s="1"/>
  <c r="AV253" i="2"/>
  <c r="JW243" i="11" l="1"/>
  <c r="JW245" i="11"/>
  <c r="JX253" i="8"/>
  <c r="BE124" i="2"/>
  <c r="BE182" i="2" s="1"/>
  <c r="BE131" i="2"/>
  <c r="BE126" i="2"/>
  <c r="BE127" i="2"/>
  <c r="BE129" i="2"/>
  <c r="BE132" i="2"/>
  <c r="BE160" i="2" s="1"/>
  <c r="BE128" i="2"/>
  <c r="BE125" i="2"/>
  <c r="AV255" i="2"/>
  <c r="AV247" i="2" s="1"/>
  <c r="AV249" i="2" s="1"/>
  <c r="BC213" i="2"/>
  <c r="BC57" i="2" s="1"/>
  <c r="AW135" i="2"/>
  <c r="AW138" i="2"/>
  <c r="AW137" i="2"/>
  <c r="AW139" i="2"/>
  <c r="AW136" i="2"/>
  <c r="AW141" i="2"/>
  <c r="AW142" i="2"/>
  <c r="AW140" i="2"/>
  <c r="AW143" i="2"/>
  <c r="AW162" i="2" s="1"/>
  <c r="BB228" i="2" s="1"/>
  <c r="AW122" i="2"/>
  <c r="AW207" i="2" s="1"/>
  <c r="BE154" i="2" l="1"/>
  <c r="BE188" i="2"/>
  <c r="BE192" i="2" s="1"/>
  <c r="BE198" i="2"/>
  <c r="JW253" i="11"/>
  <c r="JX255" i="8"/>
  <c r="JX247" i="8" s="1"/>
  <c r="JX249" i="8" s="1"/>
  <c r="BE133" i="2"/>
  <c r="BE209" i="2" s="1"/>
  <c r="BF217" i="2" s="1"/>
  <c r="BF61" i="2" s="1"/>
  <c r="BF127" i="2" s="1"/>
  <c r="AW144" i="2"/>
  <c r="AW211" i="2" s="1"/>
  <c r="BC110" i="2"/>
  <c r="BC106" i="2"/>
  <c r="BC103" i="2"/>
  <c r="BC105" i="2"/>
  <c r="BC107" i="2"/>
  <c r="BC109" i="2"/>
  <c r="BC104" i="2"/>
  <c r="BC108" i="2"/>
  <c r="BC102" i="2"/>
  <c r="AV257" i="2"/>
  <c r="AV251" i="2"/>
  <c r="AV259" i="2"/>
  <c r="AW200" i="2"/>
  <c r="AW190" i="2"/>
  <c r="AW98" i="4" s="1"/>
  <c r="AW184" i="2"/>
  <c r="AY226" i="2" s="1"/>
  <c r="AW156" i="2"/>
  <c r="JW255" i="11" l="1"/>
  <c r="JW247" i="11" s="1"/>
  <c r="JW249" i="11" s="1"/>
  <c r="JX257" i="8"/>
  <c r="JX251" i="8"/>
  <c r="JX259" i="8"/>
  <c r="AW230" i="2"/>
  <c r="AY224" i="2"/>
  <c r="BF124" i="2"/>
  <c r="BF198" i="2" s="1"/>
  <c r="BF128" i="2"/>
  <c r="BF125" i="2"/>
  <c r="BF129" i="2"/>
  <c r="BF126" i="2"/>
  <c r="BF130" i="2"/>
  <c r="BF132" i="2"/>
  <c r="BF160" i="2" s="1"/>
  <c r="BF131" i="2"/>
  <c r="AW194" i="2"/>
  <c r="AX215" i="2"/>
  <c r="AX59" i="2" s="1"/>
  <c r="AW243" i="2"/>
  <c r="AW245" i="2"/>
  <c r="AW253" i="2" s="1"/>
  <c r="AW232" i="2"/>
  <c r="BC111" i="2"/>
  <c r="BC205" i="2" s="1"/>
  <c r="JW257" i="11" l="1"/>
  <c r="JW251" i="11"/>
  <c r="JW259" i="11"/>
  <c r="JY243" i="8"/>
  <c r="JY245" i="8"/>
  <c r="BF182" i="2"/>
  <c r="BF188" i="2"/>
  <c r="BF192" i="2" s="1"/>
  <c r="BF154" i="2"/>
  <c r="BF133" i="2"/>
  <c r="BF209" i="2" s="1"/>
  <c r="BG217" i="2" s="1"/>
  <c r="BG61" i="2" s="1"/>
  <c r="AW255" i="2"/>
  <c r="AW247" i="2" s="1"/>
  <c r="AW249" i="2" s="1"/>
  <c r="AW251" i="2" s="1"/>
  <c r="BD213" i="2"/>
  <c r="BD57" i="2" s="1"/>
  <c r="AX113" i="2"/>
  <c r="AX118" i="2"/>
  <c r="AX114" i="2"/>
  <c r="AX116" i="2"/>
  <c r="AX120" i="2"/>
  <c r="AX119" i="2"/>
  <c r="AX117" i="2"/>
  <c r="AX121" i="2"/>
  <c r="AX115" i="2"/>
  <c r="AX219" i="2"/>
  <c r="AX63" i="2" s="1"/>
  <c r="JX243" i="11" l="1"/>
  <c r="JX245" i="11"/>
  <c r="JY253" i="8"/>
  <c r="AW257" i="2"/>
  <c r="BG131" i="2"/>
  <c r="BG129" i="2"/>
  <c r="BG132" i="2"/>
  <c r="BG160" i="2" s="1"/>
  <c r="BG130" i="2"/>
  <c r="BG124" i="2"/>
  <c r="BG198" i="2" s="1"/>
  <c r="BG125" i="2"/>
  <c r="BG127" i="2"/>
  <c r="BG128" i="2"/>
  <c r="BG126" i="2"/>
  <c r="BD109" i="2"/>
  <c r="BD105" i="2"/>
  <c r="BD104" i="2"/>
  <c r="BD108" i="2"/>
  <c r="BD106" i="2"/>
  <c r="BD110" i="2"/>
  <c r="BD102" i="2"/>
  <c r="BD107" i="2"/>
  <c r="BD103" i="2"/>
  <c r="AX143" i="2"/>
  <c r="AX162" i="2" s="1"/>
  <c r="BC228" i="2" s="1"/>
  <c r="AX138" i="2"/>
  <c r="AX139" i="2"/>
  <c r="AX137" i="2"/>
  <c r="AX136" i="2"/>
  <c r="AX142" i="2"/>
  <c r="AX141" i="2"/>
  <c r="AX140" i="2"/>
  <c r="AX135" i="2"/>
  <c r="AX122" i="2"/>
  <c r="AX207" i="2" s="1"/>
  <c r="AW259" i="2"/>
  <c r="AX243" i="2"/>
  <c r="JX253" i="11" l="1"/>
  <c r="JY255" i="8"/>
  <c r="JY247" i="8" s="1"/>
  <c r="JY249" i="8" s="1"/>
  <c r="BG182" i="2"/>
  <c r="BG188" i="2"/>
  <c r="BG192" i="2" s="1"/>
  <c r="BG154" i="2"/>
  <c r="BG133" i="2"/>
  <c r="BG209" i="2" s="1"/>
  <c r="BH217" i="2" s="1"/>
  <c r="BH61" i="2" s="1"/>
  <c r="BH130" i="2" s="1"/>
  <c r="BD111" i="2"/>
  <c r="BD205" i="2" s="1"/>
  <c r="BE213" i="2" s="1"/>
  <c r="BE57" i="2" s="1"/>
  <c r="AX200" i="2"/>
  <c r="AX184" i="2"/>
  <c r="AZ226" i="2" s="1"/>
  <c r="AX156" i="2"/>
  <c r="AX190" i="2"/>
  <c r="AX98" i="4" s="1"/>
  <c r="AX144" i="2"/>
  <c r="AX211" i="2" s="1"/>
  <c r="JX255" i="11" l="1"/>
  <c r="JX247" i="11" s="1"/>
  <c r="JX249" i="11" s="1"/>
  <c r="JY257" i="8"/>
  <c r="JY251" i="8"/>
  <c r="JY259" i="8"/>
  <c r="AX230" i="2"/>
  <c r="AX232" i="2" s="1"/>
  <c r="AZ224" i="2"/>
  <c r="BH132" i="2"/>
  <c r="BH160" i="2" s="1"/>
  <c r="BH125" i="2"/>
  <c r="BH131" i="2"/>
  <c r="BH128" i="2"/>
  <c r="BH124" i="2"/>
  <c r="BH198" i="2" s="1"/>
  <c r="BH127" i="2"/>
  <c r="BH126" i="2"/>
  <c r="BH129" i="2"/>
  <c r="BE109" i="2"/>
  <c r="BE102" i="2"/>
  <c r="BE107" i="2"/>
  <c r="BE110" i="2"/>
  <c r="BE106" i="2"/>
  <c r="BE105" i="2"/>
  <c r="BE104" i="2"/>
  <c r="BE103" i="2"/>
  <c r="BE108" i="2"/>
  <c r="AX194" i="2"/>
  <c r="AY215" i="2"/>
  <c r="AY59" i="2" s="1"/>
  <c r="AX245" i="2" l="1"/>
  <c r="AX253" i="2" s="1"/>
  <c r="AX255" i="2" s="1"/>
  <c r="AX247" i="2" s="1"/>
  <c r="AX249" i="2" s="1"/>
  <c r="AX257" i="2" s="1"/>
  <c r="JX257" i="11"/>
  <c r="JX251" i="11"/>
  <c r="JX259" i="11"/>
  <c r="JZ243" i="8"/>
  <c r="JZ245" i="8"/>
  <c r="BH188" i="2"/>
  <c r="BH192" i="2" s="1"/>
  <c r="BH182" i="2"/>
  <c r="BH154" i="2"/>
  <c r="BH133" i="2"/>
  <c r="BH209" i="2" s="1"/>
  <c r="BI217" i="2" s="1"/>
  <c r="BI61" i="2" s="1"/>
  <c r="BI130" i="2" s="1"/>
  <c r="BE111" i="2"/>
  <c r="BE205" i="2" s="1"/>
  <c r="BF213" i="2" s="1"/>
  <c r="BF57" i="2" s="1"/>
  <c r="AY219" i="2"/>
  <c r="AY63" i="2" s="1"/>
  <c r="AY116" i="2"/>
  <c r="AY118" i="2"/>
  <c r="AY115" i="2"/>
  <c r="AY114" i="2"/>
  <c r="AY119" i="2"/>
  <c r="AY120" i="2"/>
  <c r="AY121" i="2"/>
  <c r="AY117" i="2"/>
  <c r="AY113" i="2"/>
  <c r="AX251" i="2" l="1"/>
  <c r="AY243" i="2" s="1"/>
  <c r="AX259" i="2"/>
  <c r="JY243" i="11"/>
  <c r="JY245" i="11"/>
  <c r="JZ253" i="8"/>
  <c r="BI125" i="2"/>
  <c r="BI127" i="2"/>
  <c r="BI128" i="2"/>
  <c r="BI131" i="2"/>
  <c r="BI126" i="2"/>
  <c r="BI132" i="2"/>
  <c r="BI160" i="2" s="1"/>
  <c r="BI129" i="2"/>
  <c r="BI124" i="2"/>
  <c r="BI182" i="2" s="1"/>
  <c r="AY122" i="2"/>
  <c r="AY207" i="2" s="1"/>
  <c r="BF108" i="2"/>
  <c r="BF106" i="2"/>
  <c r="BF107" i="2"/>
  <c r="BF105" i="2"/>
  <c r="BF104" i="2"/>
  <c r="BF109" i="2"/>
  <c r="BF102" i="2"/>
  <c r="BF110" i="2"/>
  <c r="BF103" i="2"/>
  <c r="AY135" i="2"/>
  <c r="AY143" i="2"/>
  <c r="AY162" i="2" s="1"/>
  <c r="BD228" i="2" s="1"/>
  <c r="AY136" i="2"/>
  <c r="AY141" i="2"/>
  <c r="AY142" i="2"/>
  <c r="AY139" i="2"/>
  <c r="AY140" i="2"/>
  <c r="AY138" i="2"/>
  <c r="AY137" i="2"/>
  <c r="JY253" i="11" l="1"/>
  <c r="JZ255" i="8"/>
  <c r="JZ247" i="8" s="1"/>
  <c r="JZ249" i="8" s="1"/>
  <c r="BI133" i="2"/>
  <c r="BI209" i="2" s="1"/>
  <c r="BI188" i="2"/>
  <c r="BI192" i="2" s="1"/>
  <c r="BI198" i="2"/>
  <c r="BI154" i="2"/>
  <c r="AY144" i="2"/>
  <c r="AY211" i="2" s="1"/>
  <c r="AY200" i="2"/>
  <c r="AY156" i="2"/>
  <c r="AY190" i="2"/>
  <c r="AY98" i="4" s="1"/>
  <c r="AY184" i="2"/>
  <c r="BA226" i="2" s="1"/>
  <c r="BF111" i="2"/>
  <c r="BF205" i="2" s="1"/>
  <c r="JY255" i="11" l="1"/>
  <c r="JY247" i="11" s="1"/>
  <c r="JY249" i="11" s="1"/>
  <c r="JZ257" i="8"/>
  <c r="JZ251" i="8"/>
  <c r="JZ259" i="8"/>
  <c r="AY230" i="2"/>
  <c r="AY232" i="2" s="1"/>
  <c r="BA224" i="2"/>
  <c r="BJ217" i="2"/>
  <c r="BJ61" i="2" s="1"/>
  <c r="BJ125" i="2" s="1"/>
  <c r="BG213" i="2"/>
  <c r="BG57" i="2" s="1"/>
  <c r="AY194" i="2"/>
  <c r="AZ215" i="2"/>
  <c r="AZ59" i="2" s="1"/>
  <c r="JY257" i="11" l="1"/>
  <c r="JY251" i="11"/>
  <c r="JY259" i="11"/>
  <c r="KA243" i="8"/>
  <c r="KA245" i="8"/>
  <c r="AY245" i="2"/>
  <c r="AY253" i="2" s="1"/>
  <c r="AY255" i="2" s="1"/>
  <c r="AY247" i="2" s="1"/>
  <c r="AY249" i="2" s="1"/>
  <c r="AY257" i="2" s="1"/>
  <c r="BJ129" i="2"/>
  <c r="BJ130" i="2"/>
  <c r="BJ132" i="2"/>
  <c r="BJ160" i="2" s="1"/>
  <c r="BJ124" i="2"/>
  <c r="BJ182" i="2" s="1"/>
  <c r="BJ126" i="2"/>
  <c r="BJ128" i="2"/>
  <c r="BJ127" i="2"/>
  <c r="BJ131" i="2"/>
  <c r="AZ117" i="2"/>
  <c r="AZ118" i="2"/>
  <c r="AZ113" i="2"/>
  <c r="AZ114" i="2"/>
  <c r="AZ116" i="2"/>
  <c r="AZ120" i="2"/>
  <c r="AZ121" i="2"/>
  <c r="AZ119" i="2"/>
  <c r="AZ115" i="2"/>
  <c r="AZ219" i="2"/>
  <c r="AZ63" i="2" s="1"/>
  <c r="BG102" i="2"/>
  <c r="BG108" i="2"/>
  <c r="BG109" i="2"/>
  <c r="BG110" i="2"/>
  <c r="BG107" i="2"/>
  <c r="BG104" i="2"/>
  <c r="BG106" i="2"/>
  <c r="BG105" i="2"/>
  <c r="BG103" i="2"/>
  <c r="JZ243" i="11" l="1"/>
  <c r="JZ245" i="11"/>
  <c r="KA253" i="8"/>
  <c r="AY259" i="2"/>
  <c r="AY251" i="2"/>
  <c r="AZ243" i="2" s="1"/>
  <c r="BJ154" i="2"/>
  <c r="BJ188" i="2"/>
  <c r="BJ192" i="2" s="1"/>
  <c r="BJ198" i="2"/>
  <c r="BJ133" i="2"/>
  <c r="BJ209" i="2" s="1"/>
  <c r="BK217" i="2" s="1"/>
  <c r="BK61" i="2" s="1"/>
  <c r="BK130" i="2" s="1"/>
  <c r="AZ122" i="2"/>
  <c r="AZ207" i="2" s="1"/>
  <c r="AZ141" i="2"/>
  <c r="AZ143" i="2"/>
  <c r="AZ162" i="2" s="1"/>
  <c r="BE228" i="2" s="1"/>
  <c r="AZ142" i="2"/>
  <c r="AZ136" i="2"/>
  <c r="AZ140" i="2"/>
  <c r="AZ137" i="2"/>
  <c r="AZ138" i="2"/>
  <c r="AZ135" i="2"/>
  <c r="AZ139" i="2"/>
  <c r="BG111" i="2"/>
  <c r="BG205" i="2" s="1"/>
  <c r="JZ253" i="11" l="1"/>
  <c r="KA255" i="8"/>
  <c r="KA247" i="8" s="1"/>
  <c r="KA249" i="8" s="1"/>
  <c r="BK127" i="2"/>
  <c r="BK132" i="2"/>
  <c r="BK160" i="2" s="1"/>
  <c r="BK128" i="2"/>
  <c r="BK129" i="2"/>
  <c r="BK124" i="2"/>
  <c r="BK182" i="2" s="1"/>
  <c r="BK131" i="2"/>
  <c r="BK126" i="2"/>
  <c r="BK125" i="2"/>
  <c r="AZ200" i="2"/>
  <c r="AZ190" i="2"/>
  <c r="AZ98" i="4" s="1"/>
  <c r="AZ184" i="2"/>
  <c r="BB226" i="2" s="1"/>
  <c r="AZ156" i="2"/>
  <c r="BH213" i="2"/>
  <c r="BH57" i="2" s="1"/>
  <c r="AZ144" i="2"/>
  <c r="AZ211" i="2" s="1"/>
  <c r="JZ255" i="11" l="1"/>
  <c r="JZ247" i="11" s="1"/>
  <c r="JZ249" i="11" s="1"/>
  <c r="KA257" i="8"/>
  <c r="KA251" i="8"/>
  <c r="KA259" i="8"/>
  <c r="BK188" i="2"/>
  <c r="BK192" i="2" s="1"/>
  <c r="BK154" i="2"/>
  <c r="AZ230" i="2"/>
  <c r="AZ232" i="2" s="1"/>
  <c r="BB224" i="2"/>
  <c r="BK198" i="2"/>
  <c r="BK133" i="2"/>
  <c r="BK209" i="2" s="1"/>
  <c r="BH109" i="2"/>
  <c r="BH110" i="2"/>
  <c r="BH106" i="2"/>
  <c r="BH103" i="2"/>
  <c r="BH102" i="2"/>
  <c r="BH104" i="2"/>
  <c r="BH107" i="2"/>
  <c r="BH108" i="2"/>
  <c r="BH105" i="2"/>
  <c r="AZ194" i="2"/>
  <c r="BA215" i="2"/>
  <c r="BA59" i="2" s="1"/>
  <c r="JZ257" i="11" l="1"/>
  <c r="JZ251" i="11"/>
  <c r="JZ259" i="11"/>
  <c r="KB243" i="8"/>
  <c r="KB245" i="8"/>
  <c r="AZ245" i="2"/>
  <c r="AZ253" i="2" s="1"/>
  <c r="AZ255" i="2" s="1"/>
  <c r="AZ247" i="2" s="1"/>
  <c r="AZ249" i="2" s="1"/>
  <c r="AZ257" i="2" s="1"/>
  <c r="BL217" i="2"/>
  <c r="BL61" i="2" s="1"/>
  <c r="BL132" i="2" s="1"/>
  <c r="BL160" i="2" s="1"/>
  <c r="BA119" i="2"/>
  <c r="BA120" i="2"/>
  <c r="BA117" i="2"/>
  <c r="BA115" i="2"/>
  <c r="BA114" i="2"/>
  <c r="BA116" i="2"/>
  <c r="BA121" i="2"/>
  <c r="BA113" i="2"/>
  <c r="BA118" i="2"/>
  <c r="BA219" i="2"/>
  <c r="BA63" i="2" s="1"/>
  <c r="BH111" i="2"/>
  <c r="BH205" i="2" s="1"/>
  <c r="KA243" i="11" l="1"/>
  <c r="KA245" i="11"/>
  <c r="KB253" i="8"/>
  <c r="AZ259" i="2"/>
  <c r="AZ251" i="2"/>
  <c r="BA243" i="2" s="1"/>
  <c r="BL131" i="2"/>
  <c r="BL127" i="2"/>
  <c r="BL128" i="2"/>
  <c r="BL129" i="2"/>
  <c r="BL126" i="2"/>
  <c r="BL124" i="2"/>
  <c r="BL182" i="2" s="1"/>
  <c r="BL125" i="2"/>
  <c r="BL130" i="2"/>
  <c r="BA140" i="2"/>
  <c r="BA141" i="2"/>
  <c r="BA137" i="2"/>
  <c r="BA138" i="2"/>
  <c r="BA139" i="2"/>
  <c r="BA142" i="2"/>
  <c r="BA136" i="2"/>
  <c r="BA143" i="2"/>
  <c r="BA162" i="2" s="1"/>
  <c r="BF228" i="2" s="1"/>
  <c r="BA135" i="2"/>
  <c r="BA122" i="2"/>
  <c r="BA207" i="2" s="1"/>
  <c r="BI213" i="2"/>
  <c r="BI57" i="2" s="1"/>
  <c r="KA253" i="11" l="1"/>
  <c r="KB255" i="8"/>
  <c r="BL133" i="2"/>
  <c r="BL209" i="2" s="1"/>
  <c r="BL154" i="2"/>
  <c r="BL198" i="2"/>
  <c r="BL188" i="2"/>
  <c r="BL192" i="2" s="1"/>
  <c r="BA144" i="2"/>
  <c r="BA211" i="2" s="1"/>
  <c r="BI108" i="2"/>
  <c r="BI107" i="2"/>
  <c r="BI102" i="2"/>
  <c r="BI109" i="2"/>
  <c r="BI110" i="2"/>
  <c r="BI103" i="2"/>
  <c r="BI104" i="2"/>
  <c r="BI105" i="2"/>
  <c r="BI106" i="2"/>
  <c r="BA200" i="2"/>
  <c r="BA190" i="2"/>
  <c r="BA98" i="4" s="1"/>
  <c r="BA156" i="2"/>
  <c r="BA184" i="2"/>
  <c r="BC226" i="2" s="1"/>
  <c r="KA255" i="11" l="1"/>
  <c r="KA247" i="11" s="1"/>
  <c r="KA249" i="11" s="1"/>
  <c r="KB247" i="8"/>
  <c r="KB259" i="8"/>
  <c r="BM217" i="2"/>
  <c r="BM61" i="2" s="1"/>
  <c r="BM128" i="2" s="1"/>
  <c r="BA230" i="2"/>
  <c r="BA232" i="2" s="1"/>
  <c r="BC224" i="2"/>
  <c r="BA194" i="2"/>
  <c r="BB215" i="2"/>
  <c r="BB59" i="2" s="1"/>
  <c r="BI111" i="2"/>
  <c r="BI205" i="2" s="1"/>
  <c r="KA257" i="11" l="1"/>
  <c r="KA251" i="11"/>
  <c r="KA259" i="11"/>
  <c r="KB249" i="8"/>
  <c r="BM127" i="2"/>
  <c r="BM130" i="2"/>
  <c r="BM132" i="2"/>
  <c r="BM160" i="2" s="1"/>
  <c r="BM129" i="2"/>
  <c r="BM124" i="2"/>
  <c r="BM188" i="2" s="1"/>
  <c r="BM192" i="2" s="1"/>
  <c r="BM126" i="2"/>
  <c r="BM125" i="2"/>
  <c r="BM131" i="2"/>
  <c r="BA245" i="2"/>
  <c r="BA253" i="2" s="1"/>
  <c r="BA255" i="2" s="1"/>
  <c r="BA247" i="2" s="1"/>
  <c r="BA249" i="2" s="1"/>
  <c r="BA257" i="2" s="1"/>
  <c r="BJ213" i="2"/>
  <c r="BJ57" i="2" s="1"/>
  <c r="BB113" i="2"/>
  <c r="BB121" i="2"/>
  <c r="BB120" i="2"/>
  <c r="BB117" i="2"/>
  <c r="BB119" i="2"/>
  <c r="BB116" i="2"/>
  <c r="BB114" i="2"/>
  <c r="BB118" i="2"/>
  <c r="BB115" i="2"/>
  <c r="BB219" i="2"/>
  <c r="BB63" i="2" s="1"/>
  <c r="KB243" i="11" l="1"/>
  <c r="KB245" i="11"/>
  <c r="KB257" i="8"/>
  <c r="KC245" i="8" s="1"/>
  <c r="KB251" i="8"/>
  <c r="KC243" i="8" s="1"/>
  <c r="BM154" i="2"/>
  <c r="BM182" i="2"/>
  <c r="BM198" i="2"/>
  <c r="BM133" i="2"/>
  <c r="BM209" i="2" s="1"/>
  <c r="BN217" i="2" s="1"/>
  <c r="BN61" i="2" s="1"/>
  <c r="BN130" i="2" s="1"/>
  <c r="BA259" i="2"/>
  <c r="BA251" i="2"/>
  <c r="BB243" i="2" s="1"/>
  <c r="BB122" i="2"/>
  <c r="BB207" i="2" s="1"/>
  <c r="BJ103" i="2"/>
  <c r="BJ102" i="2"/>
  <c r="BJ107" i="2"/>
  <c r="BJ108" i="2"/>
  <c r="BJ110" i="2"/>
  <c r="BJ106" i="2"/>
  <c r="BJ104" i="2"/>
  <c r="BJ109" i="2"/>
  <c r="BJ105" i="2"/>
  <c r="BB139" i="2"/>
  <c r="BB142" i="2"/>
  <c r="BB141" i="2"/>
  <c r="BB136" i="2"/>
  <c r="BB140" i="2"/>
  <c r="BB135" i="2"/>
  <c r="BB137" i="2"/>
  <c r="BB143" i="2"/>
  <c r="BB162" i="2" s="1"/>
  <c r="BG228" i="2" s="1"/>
  <c r="BB138" i="2"/>
  <c r="KC253" i="8" l="1"/>
  <c r="KC255" i="8" s="1"/>
  <c r="KB253" i="11"/>
  <c r="BN129" i="2"/>
  <c r="BN131" i="2"/>
  <c r="BN132" i="2"/>
  <c r="BN160" i="2" s="1"/>
  <c r="BN126" i="2"/>
  <c r="BN124" i="2"/>
  <c r="BN198" i="2" s="1"/>
  <c r="BN128" i="2"/>
  <c r="BN125" i="2"/>
  <c r="BN127" i="2"/>
  <c r="BB200" i="2"/>
  <c r="BB184" i="2"/>
  <c r="BD226" i="2" s="1"/>
  <c r="BB190" i="2"/>
  <c r="BB98" i="4" s="1"/>
  <c r="BB156" i="2"/>
  <c r="BJ111" i="2"/>
  <c r="BJ205" i="2" s="1"/>
  <c r="BB144" i="2"/>
  <c r="BB211" i="2" s="1"/>
  <c r="KB255" i="11" l="1"/>
  <c r="KC247" i="8"/>
  <c r="KC259" i="8"/>
  <c r="BB230" i="2"/>
  <c r="BD224" i="2"/>
  <c r="BN154" i="2"/>
  <c r="BN133" i="2"/>
  <c r="BN209" i="2" s="1"/>
  <c r="BN182" i="2"/>
  <c r="BN188" i="2"/>
  <c r="BN192" i="2" s="1"/>
  <c r="BK213" i="2"/>
  <c r="BK57" i="2" s="1"/>
  <c r="BB232" i="2"/>
  <c r="BB245" i="2"/>
  <c r="BB253" i="2" s="1"/>
  <c r="BB255" i="2" s="1"/>
  <c r="BB247" i="2" s="1"/>
  <c r="BB249" i="2" s="1"/>
  <c r="BB194" i="2"/>
  <c r="BC215" i="2"/>
  <c r="BC59" i="2" s="1"/>
  <c r="KB247" i="11" l="1"/>
  <c r="KB259" i="11"/>
  <c r="KC249" i="8"/>
  <c r="BO217" i="2"/>
  <c r="BO61" i="2" s="1"/>
  <c r="BO125" i="2" s="1"/>
  <c r="BB251" i="2"/>
  <c r="BC243" i="2" s="1"/>
  <c r="BB257" i="2"/>
  <c r="BB259" i="2"/>
  <c r="BK105" i="2"/>
  <c r="BK110" i="2"/>
  <c r="BK108" i="2"/>
  <c r="BK103" i="2"/>
  <c r="BK102" i="2"/>
  <c r="BK107" i="2"/>
  <c r="BK104" i="2"/>
  <c r="BK106" i="2"/>
  <c r="BK109" i="2"/>
  <c r="BC118" i="2"/>
  <c r="BC113" i="2"/>
  <c r="BC121" i="2"/>
  <c r="BC115" i="2"/>
  <c r="BC120" i="2"/>
  <c r="BC116" i="2"/>
  <c r="BC114" i="2"/>
  <c r="BC119" i="2"/>
  <c r="BC117" i="2"/>
  <c r="BC219" i="2"/>
  <c r="BC63" i="2" s="1"/>
  <c r="KB249" i="11" l="1"/>
  <c r="KC257" i="8"/>
  <c r="KD245" i="8" s="1"/>
  <c r="KC251" i="8"/>
  <c r="KD243" i="8" s="1"/>
  <c r="BO127" i="2"/>
  <c r="BO132" i="2"/>
  <c r="BO160" i="2" s="1"/>
  <c r="BO131" i="2"/>
  <c r="BO126" i="2"/>
  <c r="BO130" i="2"/>
  <c r="BO129" i="2"/>
  <c r="BO124" i="2"/>
  <c r="BO154" i="2" s="1"/>
  <c r="BO128" i="2"/>
  <c r="BC122" i="2"/>
  <c r="BC207" i="2" s="1"/>
  <c r="BK111" i="2"/>
  <c r="BK205" i="2" s="1"/>
  <c r="BC138" i="2"/>
  <c r="BC136" i="2"/>
  <c r="BC141" i="2"/>
  <c r="BC140" i="2"/>
  <c r="BC137" i="2"/>
  <c r="BC135" i="2"/>
  <c r="BC139" i="2"/>
  <c r="BC143" i="2"/>
  <c r="BC162" i="2" s="1"/>
  <c r="BH228" i="2" s="1"/>
  <c r="BC142" i="2"/>
  <c r="KD253" i="8" l="1"/>
  <c r="KD255" i="8" s="1"/>
  <c r="KB257" i="11"/>
  <c r="KC245" i="11" s="1"/>
  <c r="KB251" i="11"/>
  <c r="KC243" i="11" s="1"/>
  <c r="KC253" i="11"/>
  <c r="BO133" i="2"/>
  <c r="BO209" i="2" s="1"/>
  <c r="BP217" i="2" s="1"/>
  <c r="BP61" i="2" s="1"/>
  <c r="BP127" i="2" s="1"/>
  <c r="BO182" i="2"/>
  <c r="BO198" i="2"/>
  <c r="BO188" i="2"/>
  <c r="BO192" i="2" s="1"/>
  <c r="BC144" i="2"/>
  <c r="BC211" i="2" s="1"/>
  <c r="BC200" i="2"/>
  <c r="BC184" i="2"/>
  <c r="BE226" i="2" s="1"/>
  <c r="BC190" i="2"/>
  <c r="BC98" i="4" s="1"/>
  <c r="BC156" i="2"/>
  <c r="BL213" i="2"/>
  <c r="BL57" i="2" s="1"/>
  <c r="KC255" i="11" l="1"/>
  <c r="KD247" i="8"/>
  <c r="KD259" i="8"/>
  <c r="BC230" i="2"/>
  <c r="BE224" i="2"/>
  <c r="BP126" i="2"/>
  <c r="BP129" i="2"/>
  <c r="BP131" i="2"/>
  <c r="BP125" i="2"/>
  <c r="BP128" i="2"/>
  <c r="BP124" i="2"/>
  <c r="BP182" i="2" s="1"/>
  <c r="BP132" i="2"/>
  <c r="BP160" i="2" s="1"/>
  <c r="BP130" i="2"/>
  <c r="BL103" i="2"/>
  <c r="BL104" i="2"/>
  <c r="BL106" i="2"/>
  <c r="BL105" i="2"/>
  <c r="BL102" i="2"/>
  <c r="BL110" i="2"/>
  <c r="BL107" i="2"/>
  <c r="BL108" i="2"/>
  <c r="BL109" i="2"/>
  <c r="BC232" i="2"/>
  <c r="BC245" i="2"/>
  <c r="BC253" i="2" s="1"/>
  <c r="BC194" i="2"/>
  <c r="BD215" i="2"/>
  <c r="BD59" i="2" s="1"/>
  <c r="KC247" i="11" l="1"/>
  <c r="KC259" i="11"/>
  <c r="KD249" i="8"/>
  <c r="BP188" i="2"/>
  <c r="BP192" i="2" s="1"/>
  <c r="BP198" i="2"/>
  <c r="BP133" i="2"/>
  <c r="BP209" i="2" s="1"/>
  <c r="BQ217" i="2" s="1"/>
  <c r="BQ61" i="2" s="1"/>
  <c r="BQ132" i="2" s="1"/>
  <c r="BQ160" i="2" s="1"/>
  <c r="BP154" i="2"/>
  <c r="BD120" i="2"/>
  <c r="BD115" i="2"/>
  <c r="BD113" i="2"/>
  <c r="BD118" i="2"/>
  <c r="BD116" i="2"/>
  <c r="BD119" i="2"/>
  <c r="BD117" i="2"/>
  <c r="BD114" i="2"/>
  <c r="BD121" i="2"/>
  <c r="BD219" i="2"/>
  <c r="BD63" i="2" s="1"/>
  <c r="BC255" i="2"/>
  <c r="BC247" i="2" s="1"/>
  <c r="BC249" i="2" s="1"/>
  <c r="BL111" i="2"/>
  <c r="BL205" i="2" s="1"/>
  <c r="KC249" i="11" l="1"/>
  <c r="KD257" i="8"/>
  <c r="KE245" i="8" s="1"/>
  <c r="KD251" i="8"/>
  <c r="KE243" i="8" s="1"/>
  <c r="BQ124" i="2"/>
  <c r="BQ188" i="2" s="1"/>
  <c r="BQ192" i="2" s="1"/>
  <c r="BQ125" i="2"/>
  <c r="BQ126" i="2"/>
  <c r="BQ127" i="2"/>
  <c r="BQ128" i="2"/>
  <c r="BQ130" i="2"/>
  <c r="BQ129" i="2"/>
  <c r="BQ131" i="2"/>
  <c r="BC259" i="2"/>
  <c r="BM213" i="2"/>
  <c r="BM57" i="2" s="1"/>
  <c r="BD138" i="2"/>
  <c r="BD137" i="2"/>
  <c r="BD135" i="2"/>
  <c r="BD143" i="2"/>
  <c r="BD162" i="2" s="1"/>
  <c r="BI228" i="2" s="1"/>
  <c r="BD140" i="2"/>
  <c r="BD136" i="2"/>
  <c r="BD141" i="2"/>
  <c r="BD142" i="2"/>
  <c r="BD139" i="2"/>
  <c r="BD122" i="2"/>
  <c r="BD207" i="2" s="1"/>
  <c r="BC251" i="2"/>
  <c r="BD243" i="2" s="1"/>
  <c r="BC257" i="2"/>
  <c r="KE253" i="8" l="1"/>
  <c r="KE255" i="8" s="1"/>
  <c r="KC257" i="11"/>
  <c r="KD245" i="11" s="1"/>
  <c r="KC251" i="11"/>
  <c r="KD243" i="11" s="1"/>
  <c r="BQ198" i="2"/>
  <c r="BQ154" i="2"/>
  <c r="BQ182" i="2"/>
  <c r="BQ133" i="2"/>
  <c r="BQ209" i="2" s="1"/>
  <c r="BR217" i="2" s="1"/>
  <c r="BR61" i="2" s="1"/>
  <c r="BR131" i="2" s="1"/>
  <c r="BD144" i="2"/>
  <c r="BD211" i="2" s="1"/>
  <c r="BM106" i="2"/>
  <c r="BM110" i="2"/>
  <c r="BM108" i="2"/>
  <c r="BM107" i="2"/>
  <c r="BM103" i="2"/>
  <c r="BM104" i="2"/>
  <c r="BM109" i="2"/>
  <c r="BM102" i="2"/>
  <c r="BM105" i="2"/>
  <c r="BD200" i="2"/>
  <c r="BD184" i="2"/>
  <c r="BF226" i="2" s="1"/>
  <c r="BD190" i="2"/>
  <c r="BD98" i="4" s="1"/>
  <c r="BD156" i="2"/>
  <c r="KD253" i="11" l="1"/>
  <c r="KD255" i="11" s="1"/>
  <c r="KE247" i="8"/>
  <c r="KE259" i="8"/>
  <c r="BD230" i="2"/>
  <c r="BD245" i="2" s="1"/>
  <c r="BD253" i="2" s="1"/>
  <c r="BD255" i="2" s="1"/>
  <c r="BD247" i="2" s="1"/>
  <c r="BD249" i="2" s="1"/>
  <c r="BF224" i="2"/>
  <c r="BR130" i="2"/>
  <c r="BR132" i="2"/>
  <c r="BR160" i="2" s="1"/>
  <c r="BR125" i="2"/>
  <c r="BR129" i="2"/>
  <c r="BR128" i="2"/>
  <c r="BR127" i="2"/>
  <c r="BR126" i="2"/>
  <c r="BR124" i="2"/>
  <c r="BR154" i="2" s="1"/>
  <c r="BD194" i="2"/>
  <c r="BE215" i="2"/>
  <c r="BE59" i="2" s="1"/>
  <c r="BM111" i="2"/>
  <c r="BM205" i="2" s="1"/>
  <c r="KD247" i="11" l="1"/>
  <c r="KD259" i="11"/>
  <c r="KE249" i="8"/>
  <c r="BR133" i="2"/>
  <c r="BR209" i="2" s="1"/>
  <c r="BD232" i="2"/>
  <c r="BR188" i="2"/>
  <c r="BR192" i="2" s="1"/>
  <c r="BR182" i="2"/>
  <c r="BR198" i="2"/>
  <c r="BN213" i="2"/>
  <c r="BN57" i="2" s="1"/>
  <c r="BE121" i="2"/>
  <c r="BE117" i="2"/>
  <c r="BE114" i="2"/>
  <c r="BE115" i="2"/>
  <c r="BE119" i="2"/>
  <c r="BE116" i="2"/>
  <c r="BE113" i="2"/>
  <c r="BE118" i="2"/>
  <c r="BE120" i="2"/>
  <c r="BE219" i="2"/>
  <c r="BE63" i="2" s="1"/>
  <c r="BD257" i="2"/>
  <c r="BD251" i="2"/>
  <c r="BD259" i="2"/>
  <c r="KD249" i="11" l="1"/>
  <c r="KE257" i="8"/>
  <c r="KF245" i="8" s="1"/>
  <c r="KE251" i="8"/>
  <c r="KF243" i="8" s="1"/>
  <c r="KF253" i="8"/>
  <c r="BS217" i="2"/>
  <c r="BS61" i="2" s="1"/>
  <c r="BS130" i="2" s="1"/>
  <c r="BE122" i="2"/>
  <c r="BE207" i="2" s="1"/>
  <c r="BN105" i="2"/>
  <c r="BN110" i="2"/>
  <c r="BN102" i="2"/>
  <c r="BN108" i="2"/>
  <c r="BN107" i="2"/>
  <c r="BN106" i="2"/>
  <c r="BN104" i="2"/>
  <c r="BN103" i="2"/>
  <c r="BN109" i="2"/>
  <c r="BE243" i="2"/>
  <c r="BE142" i="2"/>
  <c r="BE138" i="2"/>
  <c r="BE143" i="2"/>
  <c r="BE162" i="2" s="1"/>
  <c r="BJ228" i="2" s="1"/>
  <c r="BE136" i="2"/>
  <c r="BE135" i="2"/>
  <c r="BE141" i="2"/>
  <c r="BE139" i="2"/>
  <c r="BE137" i="2"/>
  <c r="BE140" i="2"/>
  <c r="KD257" i="11" l="1"/>
  <c r="KE245" i="11" s="1"/>
  <c r="KD251" i="11"/>
  <c r="KE243" i="11" s="1"/>
  <c r="KF255" i="8"/>
  <c r="BS131" i="2"/>
  <c r="BS124" i="2"/>
  <c r="BS198" i="2" s="1"/>
  <c r="BS129" i="2"/>
  <c r="BS125" i="2"/>
  <c r="BS127" i="2"/>
  <c r="BS126" i="2"/>
  <c r="BS128" i="2"/>
  <c r="BS132" i="2"/>
  <c r="BS160" i="2" s="1"/>
  <c r="BN111" i="2"/>
  <c r="BN205" i="2" s="1"/>
  <c r="BE200" i="2"/>
  <c r="BE184" i="2"/>
  <c r="BG226" i="2" s="1"/>
  <c r="BE190" i="2"/>
  <c r="BE98" i="4" s="1"/>
  <c r="BE156" i="2"/>
  <c r="BE144" i="2"/>
  <c r="BE211" i="2" s="1"/>
  <c r="KE253" i="11" l="1"/>
  <c r="KE255" i="11" s="1"/>
  <c r="BS154" i="2"/>
  <c r="BS188" i="2"/>
  <c r="BS192" i="2" s="1"/>
  <c r="BS182" i="2"/>
  <c r="KF247" i="8"/>
  <c r="KF259" i="8"/>
  <c r="BS133" i="2"/>
  <c r="BS209" i="2" s="1"/>
  <c r="BT217" i="2" s="1"/>
  <c r="BT61" i="2" s="1"/>
  <c r="BT132" i="2" s="1"/>
  <c r="BT160" i="2" s="1"/>
  <c r="BE230" i="2"/>
  <c r="BE232" i="2" s="1"/>
  <c r="BG224" i="2"/>
  <c r="BO213" i="2"/>
  <c r="BO57" i="2" s="1"/>
  <c r="BE194" i="2"/>
  <c r="BF215" i="2"/>
  <c r="BF59" i="2" s="1"/>
  <c r="BE245" i="2" l="1"/>
  <c r="BE253" i="2" s="1"/>
  <c r="BE255" i="2" s="1"/>
  <c r="BE247" i="2" s="1"/>
  <c r="BE249" i="2" s="1"/>
  <c r="KE247" i="11"/>
  <c r="KE259" i="11"/>
  <c r="KF249" i="8"/>
  <c r="BT130" i="2"/>
  <c r="BT128" i="2"/>
  <c r="BT127" i="2"/>
  <c r="BT126" i="2"/>
  <c r="BT124" i="2"/>
  <c r="BT198" i="2" s="1"/>
  <c r="BT125" i="2"/>
  <c r="BT131" i="2"/>
  <c r="BT129" i="2"/>
  <c r="BF113" i="2"/>
  <c r="BF120" i="2"/>
  <c r="BF118" i="2"/>
  <c r="BF117" i="2"/>
  <c r="BF119" i="2"/>
  <c r="BF121" i="2"/>
  <c r="BF114" i="2"/>
  <c r="BF116" i="2"/>
  <c r="BF115" i="2"/>
  <c r="BO105" i="2"/>
  <c r="BO107" i="2"/>
  <c r="BO106" i="2"/>
  <c r="BO109" i="2"/>
  <c r="BO103" i="2"/>
  <c r="BO104" i="2"/>
  <c r="BO110" i="2"/>
  <c r="BO102" i="2"/>
  <c r="BO108" i="2"/>
  <c r="BF219" i="2"/>
  <c r="BF63" i="2" s="1"/>
  <c r="KE249" i="11" l="1"/>
  <c r="KF257" i="8"/>
  <c r="KG245" i="8" s="1"/>
  <c r="KF251" i="8"/>
  <c r="KG243" i="8" s="1"/>
  <c r="BT154" i="2"/>
  <c r="BT188" i="2"/>
  <c r="BT192" i="2" s="1"/>
  <c r="BT182" i="2"/>
  <c r="BT133" i="2"/>
  <c r="BT209" i="2" s="1"/>
  <c r="BU217" i="2" s="1"/>
  <c r="BU61" i="2" s="1"/>
  <c r="BU128" i="2" s="1"/>
  <c r="BO111" i="2"/>
  <c r="BO205" i="2" s="1"/>
  <c r="BF122" i="2"/>
  <c r="BF207" i="2" s="1"/>
  <c r="BE257" i="2"/>
  <c r="BE251" i="2"/>
  <c r="BF143" i="2"/>
  <c r="BF162" i="2" s="1"/>
  <c r="BK228" i="2" s="1"/>
  <c r="BF136" i="2"/>
  <c r="BF138" i="2"/>
  <c r="BF139" i="2"/>
  <c r="BF140" i="2"/>
  <c r="BF142" i="2"/>
  <c r="BF141" i="2"/>
  <c r="BF135" i="2"/>
  <c r="BF137" i="2"/>
  <c r="BE259" i="2"/>
  <c r="KG253" i="8" l="1"/>
  <c r="KG255" i="8" s="1"/>
  <c r="KG247" i="8" s="1"/>
  <c r="KG249" i="8" s="1"/>
  <c r="KE257" i="11"/>
  <c r="KF245" i="11" s="1"/>
  <c r="KE251" i="11"/>
  <c r="KF243" i="11" s="1"/>
  <c r="BU125" i="2"/>
  <c r="BU129" i="2"/>
  <c r="BU127" i="2"/>
  <c r="BU132" i="2"/>
  <c r="BU160" i="2" s="1"/>
  <c r="BU126" i="2"/>
  <c r="BU130" i="2"/>
  <c r="BU124" i="2"/>
  <c r="BU188" i="2" s="1"/>
  <c r="BU192" i="2" s="1"/>
  <c r="BU131" i="2"/>
  <c r="BF144" i="2"/>
  <c r="BF211" i="2" s="1"/>
  <c r="BP213" i="2"/>
  <c r="BP57" i="2" s="1"/>
  <c r="BF200" i="2"/>
  <c r="BF184" i="2"/>
  <c r="BH226" i="2" s="1"/>
  <c r="BF156" i="2"/>
  <c r="BF190" i="2"/>
  <c r="BF98" i="4" s="1"/>
  <c r="BF243" i="2"/>
  <c r="KF253" i="11" l="1"/>
  <c r="KF255" i="11" s="1"/>
  <c r="KG257" i="8"/>
  <c r="KG251" i="8"/>
  <c r="KG259" i="8"/>
  <c r="BU133" i="2"/>
  <c r="BU209" i="2" s="1"/>
  <c r="BV217" i="2" s="1"/>
  <c r="BV61" i="2" s="1"/>
  <c r="BV127" i="2" s="1"/>
  <c r="BU154" i="2"/>
  <c r="BF230" i="2"/>
  <c r="BF232" i="2" s="1"/>
  <c r="BH224" i="2"/>
  <c r="BU182" i="2"/>
  <c r="BU198" i="2"/>
  <c r="BF194" i="2"/>
  <c r="BP103" i="2"/>
  <c r="BP104" i="2"/>
  <c r="BP109" i="2"/>
  <c r="BP110" i="2"/>
  <c r="BP102" i="2"/>
  <c r="BP105" i="2"/>
  <c r="BP106" i="2"/>
  <c r="BP108" i="2"/>
  <c r="BP107" i="2"/>
  <c r="BF245" i="2"/>
  <c r="BF253" i="2" s="1"/>
  <c r="KF247" i="11" l="1"/>
  <c r="KF259" i="11"/>
  <c r="KH243" i="8"/>
  <c r="KH245" i="8"/>
  <c r="BV124" i="2"/>
  <c r="BV154" i="2" s="1"/>
  <c r="BV130" i="2"/>
  <c r="BV128" i="2"/>
  <c r="BV129" i="2"/>
  <c r="BV131" i="2"/>
  <c r="BV125" i="2"/>
  <c r="BV132" i="2"/>
  <c r="BV160" i="2" s="1"/>
  <c r="BV126" i="2"/>
  <c r="BF255" i="2"/>
  <c r="BF247" i="2" s="1"/>
  <c r="BF249" i="2" s="1"/>
  <c r="BG215" i="2"/>
  <c r="BG59" i="2" s="1"/>
  <c r="BG219" i="2"/>
  <c r="BG63" i="2" s="1"/>
  <c r="BP111" i="2"/>
  <c r="BP205" i="2" s="1"/>
  <c r="BV198" i="2" l="1"/>
  <c r="KF249" i="11"/>
  <c r="KH253" i="8"/>
  <c r="BV182" i="2"/>
  <c r="BV188" i="2"/>
  <c r="BV192" i="2" s="1"/>
  <c r="BV133" i="2"/>
  <c r="BV209" i="2" s="1"/>
  <c r="BW217" i="2" s="1"/>
  <c r="BW61" i="2" s="1"/>
  <c r="BW128" i="2" s="1"/>
  <c r="BQ213" i="2"/>
  <c r="BQ57" i="2" s="1"/>
  <c r="BG136" i="2"/>
  <c r="BG135" i="2"/>
  <c r="BG139" i="2"/>
  <c r="BG138" i="2"/>
  <c r="BG143" i="2"/>
  <c r="BG162" i="2" s="1"/>
  <c r="BL228" i="2" s="1"/>
  <c r="BG140" i="2"/>
  <c r="BG142" i="2"/>
  <c r="BG137" i="2"/>
  <c r="BG141" i="2"/>
  <c r="BG120" i="2"/>
  <c r="BG113" i="2"/>
  <c r="BG116" i="2"/>
  <c r="BG115" i="2"/>
  <c r="BG119" i="2"/>
  <c r="BG118" i="2"/>
  <c r="BG117" i="2"/>
  <c r="BG121" i="2"/>
  <c r="BG114" i="2"/>
  <c r="BF257" i="2"/>
  <c r="BF251" i="2"/>
  <c r="BF259" i="2"/>
  <c r="KF257" i="11" l="1"/>
  <c r="KG245" i="11" s="1"/>
  <c r="KF251" i="11"/>
  <c r="KG243" i="11" s="1"/>
  <c r="KG253" i="11"/>
  <c r="KH255" i="8"/>
  <c r="KH247" i="8" s="1"/>
  <c r="KH249" i="8" s="1"/>
  <c r="BW125" i="2"/>
  <c r="BW130" i="2"/>
  <c r="BW131" i="2"/>
  <c r="BW127" i="2"/>
  <c r="BW124" i="2"/>
  <c r="BW198" i="2" s="1"/>
  <c r="BW129" i="2"/>
  <c r="BW126" i="2"/>
  <c r="BW132" i="2"/>
  <c r="BW160" i="2" s="1"/>
  <c r="BG122" i="2"/>
  <c r="BG207" i="2" s="1"/>
  <c r="BG243" i="2"/>
  <c r="BQ109" i="2"/>
  <c r="BQ105" i="2"/>
  <c r="BQ102" i="2"/>
  <c r="BQ104" i="2"/>
  <c r="BQ108" i="2"/>
  <c r="BQ107" i="2"/>
  <c r="BQ110" i="2"/>
  <c r="BQ106" i="2"/>
  <c r="BQ103" i="2"/>
  <c r="BG200" i="2"/>
  <c r="BG190" i="2"/>
  <c r="BG98" i="4" s="1"/>
  <c r="BG184" i="2"/>
  <c r="BI226" i="2" s="1"/>
  <c r="BG156" i="2"/>
  <c r="BG144" i="2"/>
  <c r="BG211" i="2" s="1"/>
  <c r="KG255" i="11" l="1"/>
  <c r="KG247" i="11" s="1"/>
  <c r="KG249" i="11" s="1"/>
  <c r="KH257" i="8"/>
  <c r="KH251" i="8"/>
  <c r="KH259" i="8"/>
  <c r="BW133" i="2"/>
  <c r="BW209" i="2" s="1"/>
  <c r="BX217" i="2" s="1"/>
  <c r="BX61" i="2" s="1"/>
  <c r="BX125" i="2" s="1"/>
  <c r="BG230" i="2"/>
  <c r="BG232" i="2" s="1"/>
  <c r="BI224" i="2"/>
  <c r="BW182" i="2"/>
  <c r="BW188" i="2"/>
  <c r="BW192" i="2" s="1"/>
  <c r="BW154" i="2"/>
  <c r="BQ111" i="2"/>
  <c r="BQ205" i="2" s="1"/>
  <c r="BR213" i="2" s="1"/>
  <c r="BR57" i="2" s="1"/>
  <c r="BG194" i="2"/>
  <c r="BG245" i="2"/>
  <c r="BG253" i="2" s="1"/>
  <c r="BG255" i="2" s="1"/>
  <c r="BG247" i="2" s="1"/>
  <c r="BG249" i="2" s="1"/>
  <c r="KG257" i="11" l="1"/>
  <c r="KG251" i="11"/>
  <c r="KG259" i="11"/>
  <c r="KI243" i="8"/>
  <c r="KI245" i="8"/>
  <c r="BX132" i="2"/>
  <c r="BX160" i="2" s="1"/>
  <c r="BX129" i="2"/>
  <c r="BX124" i="2"/>
  <c r="BX188" i="2" s="1"/>
  <c r="BX192" i="2" s="1"/>
  <c r="BX131" i="2"/>
  <c r="BX128" i="2"/>
  <c r="BX127" i="2"/>
  <c r="BX130" i="2"/>
  <c r="BX126" i="2"/>
  <c r="BG257" i="2"/>
  <c r="BG251" i="2"/>
  <c r="BH215" i="2"/>
  <c r="BH59" i="2" s="1"/>
  <c r="BH219" i="2"/>
  <c r="BH63" i="2" s="1"/>
  <c r="BR109" i="2"/>
  <c r="BR104" i="2"/>
  <c r="BR106" i="2"/>
  <c r="BR102" i="2"/>
  <c r="BR107" i="2"/>
  <c r="BR108" i="2"/>
  <c r="BR110" i="2"/>
  <c r="BR103" i="2"/>
  <c r="BR105" i="2"/>
  <c r="BG259" i="2"/>
  <c r="KH243" i="11" l="1"/>
  <c r="KH245" i="11"/>
  <c r="KI253" i="8"/>
  <c r="BX154" i="2"/>
  <c r="BX198" i="2"/>
  <c r="BX182" i="2"/>
  <c r="BX133" i="2"/>
  <c r="BX209" i="2" s="1"/>
  <c r="BY217" i="2" s="1"/>
  <c r="BY61" i="2" s="1"/>
  <c r="BY131" i="2" s="1"/>
  <c r="BH143" i="2"/>
  <c r="BH162" i="2" s="1"/>
  <c r="BM228" i="2" s="1"/>
  <c r="BH136" i="2"/>
  <c r="BH142" i="2"/>
  <c r="BH135" i="2"/>
  <c r="BH140" i="2"/>
  <c r="BH139" i="2"/>
  <c r="BH141" i="2"/>
  <c r="BH138" i="2"/>
  <c r="BH137" i="2"/>
  <c r="BH120" i="2"/>
  <c r="BH117" i="2"/>
  <c r="BH119" i="2"/>
  <c r="BH116" i="2"/>
  <c r="BH114" i="2"/>
  <c r="BH118" i="2"/>
  <c r="BH115" i="2"/>
  <c r="BH113" i="2"/>
  <c r="BH121" i="2"/>
  <c r="BR111" i="2"/>
  <c r="BR205" i="2" s="1"/>
  <c r="BH243" i="2"/>
  <c r="KH253" i="11" l="1"/>
  <c r="KI255" i="8"/>
  <c r="KI247" i="8" s="1"/>
  <c r="KI249" i="8" s="1"/>
  <c r="BY128" i="2"/>
  <c r="BY132" i="2"/>
  <c r="BY160" i="2" s="1"/>
  <c r="BY127" i="2"/>
  <c r="BY125" i="2"/>
  <c r="BY129" i="2"/>
  <c r="BY126" i="2"/>
  <c r="BY130" i="2"/>
  <c r="BY124" i="2"/>
  <c r="BY198" i="2" s="1"/>
  <c r="BH144" i="2"/>
  <c r="BH211" i="2" s="1"/>
  <c r="BH122" i="2"/>
  <c r="BH207" i="2" s="1"/>
  <c r="BH200" i="2"/>
  <c r="BH190" i="2"/>
  <c r="BH98" i="4" s="1"/>
  <c r="BH184" i="2"/>
  <c r="BJ226" i="2" s="1"/>
  <c r="BH156" i="2"/>
  <c r="BS213" i="2"/>
  <c r="BS57" i="2" s="1"/>
  <c r="KH255" i="11" l="1"/>
  <c r="KH247" i="11" s="1"/>
  <c r="KH249" i="11" s="1"/>
  <c r="KI257" i="8"/>
  <c r="KI251" i="8"/>
  <c r="KI259" i="8"/>
  <c r="BH230" i="2"/>
  <c r="BH245" i="2" s="1"/>
  <c r="BH253" i="2" s="1"/>
  <c r="BJ224" i="2"/>
  <c r="BY182" i="2"/>
  <c r="BY188" i="2"/>
  <c r="BY192" i="2" s="1"/>
  <c r="BY154" i="2"/>
  <c r="BY133" i="2"/>
  <c r="BY209" i="2" s="1"/>
  <c r="BZ217" i="2" s="1"/>
  <c r="BZ61" i="2" s="1"/>
  <c r="BZ126" i="2" s="1"/>
  <c r="BS107" i="2"/>
  <c r="BS108" i="2"/>
  <c r="BS102" i="2"/>
  <c r="BS106" i="2"/>
  <c r="BS109" i="2"/>
  <c r="BS104" i="2"/>
  <c r="BS105" i="2"/>
  <c r="BS103" i="2"/>
  <c r="BS110" i="2"/>
  <c r="BH194" i="2"/>
  <c r="KH257" i="11" l="1"/>
  <c r="KH251" i="11"/>
  <c r="KH259" i="11"/>
  <c r="KJ243" i="8"/>
  <c r="KJ245" i="8"/>
  <c r="BH232" i="2"/>
  <c r="BZ132" i="2"/>
  <c r="BZ160" i="2" s="1"/>
  <c r="BZ127" i="2"/>
  <c r="BZ131" i="2"/>
  <c r="BZ128" i="2"/>
  <c r="BZ129" i="2"/>
  <c r="BZ125" i="2"/>
  <c r="BZ124" i="2"/>
  <c r="BZ198" i="2" s="1"/>
  <c r="BZ130" i="2"/>
  <c r="BI215" i="2"/>
  <c r="BI59" i="2" s="1"/>
  <c r="BI219" i="2"/>
  <c r="BI63" i="2" s="1"/>
  <c r="BS111" i="2"/>
  <c r="BS205" i="2" s="1"/>
  <c r="BH255" i="2"/>
  <c r="BH247" i="2" s="1"/>
  <c r="BH249" i="2" s="1"/>
  <c r="KI243" i="11" l="1"/>
  <c r="KI245" i="11"/>
  <c r="KJ253" i="8"/>
  <c r="BZ133" i="2"/>
  <c r="BZ209" i="2" s="1"/>
  <c r="CA217" i="2" s="1"/>
  <c r="CA61" i="2" s="1"/>
  <c r="BZ182" i="2"/>
  <c r="BZ154" i="2"/>
  <c r="BZ188" i="2"/>
  <c r="BZ192" i="2" s="1"/>
  <c r="BH257" i="2"/>
  <c r="BH251" i="2"/>
  <c r="BT213" i="2"/>
  <c r="BT57" i="2" s="1"/>
  <c r="BH259" i="2"/>
  <c r="BI139" i="2"/>
  <c r="BI141" i="2"/>
  <c r="BI142" i="2"/>
  <c r="BI137" i="2"/>
  <c r="BI138" i="2"/>
  <c r="BI140" i="2"/>
  <c r="BI136" i="2"/>
  <c r="BI135" i="2"/>
  <c r="BI143" i="2"/>
  <c r="BI162" i="2" s="1"/>
  <c r="BN228" i="2" s="1"/>
  <c r="BI114" i="2"/>
  <c r="BI116" i="2"/>
  <c r="BI115" i="2"/>
  <c r="BI117" i="2"/>
  <c r="BI121" i="2"/>
  <c r="BI119" i="2"/>
  <c r="BI120" i="2"/>
  <c r="BI118" i="2"/>
  <c r="BI113" i="2"/>
  <c r="KI253" i="11" l="1"/>
  <c r="KJ255" i="8"/>
  <c r="KJ247" i="8" s="1"/>
  <c r="KJ249" i="8" s="1"/>
  <c r="BI144" i="2"/>
  <c r="BI211" i="2" s="1"/>
  <c r="BI243" i="2"/>
  <c r="BI122" i="2"/>
  <c r="BI207" i="2" s="1"/>
  <c r="BT109" i="2"/>
  <c r="BT105" i="2"/>
  <c r="BT108" i="2"/>
  <c r="BT106" i="2"/>
  <c r="BT102" i="2"/>
  <c r="BT104" i="2"/>
  <c r="BT107" i="2"/>
  <c r="BT110" i="2"/>
  <c r="BT103" i="2"/>
  <c r="BI200" i="2"/>
  <c r="BI190" i="2"/>
  <c r="BI98" i="4" s="1"/>
  <c r="BI184" i="2"/>
  <c r="BK226" i="2" s="1"/>
  <c r="BI156" i="2"/>
  <c r="CA128" i="2"/>
  <c r="CA131" i="2"/>
  <c r="CA129" i="2"/>
  <c r="CA125" i="2"/>
  <c r="CA124" i="2"/>
  <c r="CA198" i="2" s="1"/>
  <c r="CA132" i="2"/>
  <c r="CA160" i="2" s="1"/>
  <c r="CA127" i="2"/>
  <c r="CA126" i="2"/>
  <c r="CA130" i="2"/>
  <c r="KI255" i="11" l="1"/>
  <c r="KI247" i="11" s="1"/>
  <c r="KI249" i="11" s="1"/>
  <c r="KJ257" i="8"/>
  <c r="KJ251" i="8"/>
  <c r="KJ259" i="8"/>
  <c r="BI230" i="2"/>
  <c r="BI245" i="2" s="1"/>
  <c r="BI253" i="2" s="1"/>
  <c r="BI255" i="2" s="1"/>
  <c r="BI247" i="2" s="1"/>
  <c r="BI249" i="2" s="1"/>
  <c r="BI257" i="2" s="1"/>
  <c r="BK224" i="2"/>
  <c r="BI194" i="2"/>
  <c r="BT111" i="2"/>
  <c r="BT205" i="2" s="1"/>
  <c r="CA188" i="2"/>
  <c r="CA192" i="2" s="1"/>
  <c r="CA182" i="2"/>
  <c r="CA154" i="2"/>
  <c r="CA133" i="2"/>
  <c r="CA209" i="2" s="1"/>
  <c r="KI257" i="11" l="1"/>
  <c r="KI251" i="11"/>
  <c r="KI259" i="11"/>
  <c r="KK243" i="8"/>
  <c r="KK245" i="8"/>
  <c r="BI232" i="2"/>
  <c r="BU213" i="2"/>
  <c r="BU57" i="2" s="1"/>
  <c r="BI251" i="2"/>
  <c r="BJ243" i="2" s="1"/>
  <c r="BJ215" i="2"/>
  <c r="BJ59" i="2" s="1"/>
  <c r="BJ219" i="2"/>
  <c r="BJ63" i="2" s="1"/>
  <c r="BI259" i="2"/>
  <c r="CB217" i="2"/>
  <c r="CB61" i="2" s="1"/>
  <c r="KJ243" i="11" l="1"/>
  <c r="KJ245" i="11"/>
  <c r="KK253" i="8"/>
  <c r="BJ118" i="2"/>
  <c r="BJ119" i="2"/>
  <c r="BJ117" i="2"/>
  <c r="BJ120" i="2"/>
  <c r="BJ115" i="2"/>
  <c r="BJ116" i="2"/>
  <c r="BJ113" i="2"/>
  <c r="BJ121" i="2"/>
  <c r="BJ114" i="2"/>
  <c r="BJ138" i="2"/>
  <c r="BJ141" i="2"/>
  <c r="BJ140" i="2"/>
  <c r="BJ142" i="2"/>
  <c r="BJ139" i="2"/>
  <c r="BJ137" i="2"/>
  <c r="BJ136" i="2"/>
  <c r="BJ135" i="2"/>
  <c r="BJ143" i="2"/>
  <c r="BJ162" i="2" s="1"/>
  <c r="BO228" i="2" s="1"/>
  <c r="BU104" i="2"/>
  <c r="BU103" i="2"/>
  <c r="BU108" i="2"/>
  <c r="BU109" i="2"/>
  <c r="BU110" i="2"/>
  <c r="BU102" i="2"/>
  <c r="BU105" i="2"/>
  <c r="BU106" i="2"/>
  <c r="BU107" i="2"/>
  <c r="CB124" i="2"/>
  <c r="CB198" i="2" s="1"/>
  <c r="CB132" i="2"/>
  <c r="CB160" i="2" s="1"/>
  <c r="CB131" i="2"/>
  <c r="CB130" i="2"/>
  <c r="CB125" i="2"/>
  <c r="CB129" i="2"/>
  <c r="CB127" i="2"/>
  <c r="CB128" i="2"/>
  <c r="CB126" i="2"/>
  <c r="KJ253" i="11" l="1"/>
  <c r="KK255" i="8"/>
  <c r="KK247" i="8" s="1"/>
  <c r="KK249" i="8" s="1"/>
  <c r="BU111" i="2"/>
  <c r="BU205" i="2" s="1"/>
  <c r="BJ200" i="2"/>
  <c r="BJ156" i="2"/>
  <c r="BJ190" i="2"/>
  <c r="BJ98" i="4" s="1"/>
  <c r="BJ184" i="2"/>
  <c r="BL226" i="2" s="1"/>
  <c r="BJ144" i="2"/>
  <c r="BJ211" i="2" s="1"/>
  <c r="BJ122" i="2"/>
  <c r="BJ207" i="2" s="1"/>
  <c r="CB188" i="2"/>
  <c r="CB192" i="2" s="1"/>
  <c r="CB182" i="2"/>
  <c r="CB154" i="2"/>
  <c r="CB133" i="2"/>
  <c r="CB209" i="2" s="1"/>
  <c r="KJ255" i="11" l="1"/>
  <c r="KJ247" i="11" s="1"/>
  <c r="KJ249" i="11" s="1"/>
  <c r="KK257" i="8"/>
  <c r="KK251" i="8"/>
  <c r="KK259" i="8"/>
  <c r="BJ230" i="2"/>
  <c r="BJ232" i="2" s="1"/>
  <c r="BL224" i="2"/>
  <c r="BJ194" i="2"/>
  <c r="BJ245" i="2"/>
  <c r="BJ253" i="2" s="1"/>
  <c r="BV213" i="2"/>
  <c r="BV57" i="2" s="1"/>
  <c r="CC217" i="2"/>
  <c r="CC61" i="2" s="1"/>
  <c r="KJ257" i="11" l="1"/>
  <c r="KJ251" i="11"/>
  <c r="KJ259" i="11"/>
  <c r="KL243" i="8"/>
  <c r="KL245" i="8"/>
  <c r="BV108" i="2"/>
  <c r="BV105" i="2"/>
  <c r="BV106" i="2"/>
  <c r="BV102" i="2"/>
  <c r="BV110" i="2"/>
  <c r="BV103" i="2"/>
  <c r="BV109" i="2"/>
  <c r="BV104" i="2"/>
  <c r="BV107" i="2"/>
  <c r="BJ255" i="2"/>
  <c r="BJ247" i="2" s="1"/>
  <c r="BJ249" i="2" s="1"/>
  <c r="BK215" i="2"/>
  <c r="BK59" i="2" s="1"/>
  <c r="BK219" i="2"/>
  <c r="BK63" i="2" s="1"/>
  <c r="CC127" i="2"/>
  <c r="CC131" i="2"/>
  <c r="CC126" i="2"/>
  <c r="CC128" i="2"/>
  <c r="CC124" i="2"/>
  <c r="CC198" i="2" s="1"/>
  <c r="CC130" i="2"/>
  <c r="CC129" i="2"/>
  <c r="CC132" i="2"/>
  <c r="CC160" i="2" s="1"/>
  <c r="CC125" i="2"/>
  <c r="KK243" i="11" l="1"/>
  <c r="KK245" i="11"/>
  <c r="KL253" i="8"/>
  <c r="BJ259" i="2"/>
  <c r="BJ251" i="2"/>
  <c r="BK243" i="2" s="1"/>
  <c r="BJ257" i="2"/>
  <c r="BV111" i="2"/>
  <c r="BV205" i="2" s="1"/>
  <c r="BK142" i="2"/>
  <c r="BK139" i="2"/>
  <c r="BK140" i="2"/>
  <c r="BK136" i="2"/>
  <c r="BK143" i="2"/>
  <c r="BK162" i="2" s="1"/>
  <c r="BP228" i="2" s="1"/>
  <c r="BK141" i="2"/>
  <c r="BK137" i="2"/>
  <c r="BK138" i="2"/>
  <c r="BK135" i="2"/>
  <c r="BK117" i="2"/>
  <c r="BK116" i="2"/>
  <c r="BK118" i="2"/>
  <c r="BK120" i="2"/>
  <c r="BK119" i="2"/>
  <c r="BK113" i="2"/>
  <c r="BK114" i="2"/>
  <c r="BK121" i="2"/>
  <c r="BK115" i="2"/>
  <c r="CC188" i="2"/>
  <c r="CC182" i="2"/>
  <c r="CC154" i="2"/>
  <c r="CC133" i="2"/>
  <c r="CC209" i="2" s="1"/>
  <c r="KK253" i="11" l="1"/>
  <c r="KL255" i="8"/>
  <c r="KL247" i="8" s="1"/>
  <c r="KL249" i="8" s="1"/>
  <c r="BK144" i="2"/>
  <c r="BK211" i="2" s="1"/>
  <c r="BK122" i="2"/>
  <c r="BK207" i="2" s="1"/>
  <c r="CC192" i="2"/>
  <c r="CD217" i="2" s="1"/>
  <c r="CD61" i="2" s="1"/>
  <c r="BK200" i="2"/>
  <c r="BK190" i="2"/>
  <c r="BK98" i="4" s="1"/>
  <c r="BK184" i="2"/>
  <c r="BM226" i="2" s="1"/>
  <c r="BK156" i="2"/>
  <c r="BW213" i="2"/>
  <c r="BW57" i="2" s="1"/>
  <c r="KK255" i="11" l="1"/>
  <c r="KK247" i="11" s="1"/>
  <c r="KK249" i="11" s="1"/>
  <c r="KL257" i="8"/>
  <c r="KL251" i="8"/>
  <c r="KL259" i="8"/>
  <c r="BK230" i="2"/>
  <c r="BK232" i="2" s="1"/>
  <c r="BM224" i="2"/>
  <c r="CD131" i="2"/>
  <c r="CD130" i="2"/>
  <c r="CD128" i="2"/>
  <c r="CD132" i="2"/>
  <c r="CD160" i="2" s="1"/>
  <c r="CD124" i="2"/>
  <c r="CD198" i="2" s="1"/>
  <c r="CD125" i="2"/>
  <c r="CD127" i="2"/>
  <c r="CD126" i="2"/>
  <c r="CD129" i="2"/>
  <c r="BK194" i="2"/>
  <c r="BW109" i="2"/>
  <c r="BW107" i="2"/>
  <c r="BW105" i="2"/>
  <c r="BW108" i="2"/>
  <c r="BW103" i="2"/>
  <c r="BW106" i="2"/>
  <c r="BW110" i="2"/>
  <c r="BW102" i="2"/>
  <c r="BW104" i="2"/>
  <c r="BK245" i="2" l="1"/>
  <c r="BK253" i="2" s="1"/>
  <c r="BK255" i="2" s="1"/>
  <c r="BK247" i="2" s="1"/>
  <c r="BK249" i="2" s="1"/>
  <c r="KK257" i="11"/>
  <c r="KK251" i="11"/>
  <c r="KK259" i="11"/>
  <c r="KM243" i="8"/>
  <c r="KM245" i="8"/>
  <c r="CD188" i="2"/>
  <c r="CD192" i="2" s="1"/>
  <c r="CD154" i="2"/>
  <c r="CD182" i="2"/>
  <c r="CD133" i="2"/>
  <c r="CD209" i="2" s="1"/>
  <c r="CE217" i="2" s="1"/>
  <c r="CE61" i="2" s="1"/>
  <c r="BL215" i="2"/>
  <c r="BL59" i="2" s="1"/>
  <c r="BL219" i="2"/>
  <c r="BL63" i="2" s="1"/>
  <c r="BW111" i="2"/>
  <c r="BW205" i="2" s="1"/>
  <c r="KL243" i="11" l="1"/>
  <c r="KL245" i="11"/>
  <c r="KM253" i="8"/>
  <c r="BX213" i="2"/>
  <c r="BX57" i="2" s="1"/>
  <c r="BK251" i="2"/>
  <c r="BL243" i="2" s="1"/>
  <c r="BK257" i="2"/>
  <c r="BK259" i="2"/>
  <c r="BL135" i="2"/>
  <c r="BL136" i="2"/>
  <c r="BL142" i="2"/>
  <c r="BL138" i="2"/>
  <c r="BL137" i="2"/>
  <c r="BL139" i="2"/>
  <c r="BL141" i="2"/>
  <c r="BL140" i="2"/>
  <c r="BL143" i="2"/>
  <c r="BL162" i="2" s="1"/>
  <c r="BQ228" i="2" s="1"/>
  <c r="BL119" i="2"/>
  <c r="BL114" i="2"/>
  <c r="BL116" i="2"/>
  <c r="BL120" i="2"/>
  <c r="BL117" i="2"/>
  <c r="BL115" i="2"/>
  <c r="BL121" i="2"/>
  <c r="BL113" i="2"/>
  <c r="BL118" i="2"/>
  <c r="CE128" i="2"/>
  <c r="CE130" i="2"/>
  <c r="CE129" i="2"/>
  <c r="CE126" i="2"/>
  <c r="CE132" i="2"/>
  <c r="CE160" i="2" s="1"/>
  <c r="CE125" i="2"/>
  <c r="CE124" i="2"/>
  <c r="CE198" i="2" s="1"/>
  <c r="CE131" i="2"/>
  <c r="CE127" i="2"/>
  <c r="KL253" i="11" l="1"/>
  <c r="KM255" i="8"/>
  <c r="KM247" i="8" s="1"/>
  <c r="KM249" i="8" s="1"/>
  <c r="BL122" i="2"/>
  <c r="BL207" i="2" s="1"/>
  <c r="BL200" i="2"/>
  <c r="BL190" i="2"/>
  <c r="BL98" i="4" s="1"/>
  <c r="BL184" i="2"/>
  <c r="BN226" i="2" s="1"/>
  <c r="BL156" i="2"/>
  <c r="BX110" i="2"/>
  <c r="BX106" i="2"/>
  <c r="BX107" i="2"/>
  <c r="BX105" i="2"/>
  <c r="BX108" i="2"/>
  <c r="BX109" i="2"/>
  <c r="BX102" i="2"/>
  <c r="BX104" i="2"/>
  <c r="BX103" i="2"/>
  <c r="BL144" i="2"/>
  <c r="BL211" i="2" s="1"/>
  <c r="CE188" i="2"/>
  <c r="CE192" i="2" s="1"/>
  <c r="CE182" i="2"/>
  <c r="CE154" i="2"/>
  <c r="CE133" i="2"/>
  <c r="CE209" i="2" s="1"/>
  <c r="KL255" i="11" l="1"/>
  <c r="KL247" i="11" s="1"/>
  <c r="KL249" i="11" s="1"/>
  <c r="KM257" i="8"/>
  <c r="KM251" i="8"/>
  <c r="KM259" i="8"/>
  <c r="BL230" i="2"/>
  <c r="BN224" i="2"/>
  <c r="BX111" i="2"/>
  <c r="BX205" i="2" s="1"/>
  <c r="BY213" i="2" s="1"/>
  <c r="BY57" i="2" s="1"/>
  <c r="BL245" i="2"/>
  <c r="BL253" i="2" s="1"/>
  <c r="BL255" i="2" s="1"/>
  <c r="BL247" i="2" s="1"/>
  <c r="BL249" i="2" s="1"/>
  <c r="BL232" i="2"/>
  <c r="BL194" i="2"/>
  <c r="CF217" i="2"/>
  <c r="CF61" i="2" s="1"/>
  <c r="KL257" i="11" l="1"/>
  <c r="KL251" i="11"/>
  <c r="KL259" i="11"/>
  <c r="KN243" i="8"/>
  <c r="KN245" i="8"/>
  <c r="BL251" i="2"/>
  <c r="BM243" i="2" s="1"/>
  <c r="BL257" i="2"/>
  <c r="BM215" i="2"/>
  <c r="BM59" i="2" s="1"/>
  <c r="BM219" i="2"/>
  <c r="BM63" i="2" s="1"/>
  <c r="BY107" i="2"/>
  <c r="BY109" i="2"/>
  <c r="BY104" i="2"/>
  <c r="BY108" i="2"/>
  <c r="BY103" i="2"/>
  <c r="BY110" i="2"/>
  <c r="BY102" i="2"/>
  <c r="BY106" i="2"/>
  <c r="BY105" i="2"/>
  <c r="BL259" i="2"/>
  <c r="CF130" i="2"/>
  <c r="CF128" i="2"/>
  <c r="CF131" i="2"/>
  <c r="CF125" i="2"/>
  <c r="CF127" i="2"/>
  <c r="CF129" i="2"/>
  <c r="CF132" i="2"/>
  <c r="CF160" i="2" s="1"/>
  <c r="CF126" i="2"/>
  <c r="CF124" i="2"/>
  <c r="CF198" i="2" s="1"/>
  <c r="KM243" i="11" l="1"/>
  <c r="KM245" i="11"/>
  <c r="KN253" i="8"/>
  <c r="BY111" i="2"/>
  <c r="BY205" i="2" s="1"/>
  <c r="BZ213" i="2" s="1"/>
  <c r="BZ57" i="2" s="1"/>
  <c r="BM142" i="2"/>
  <c r="BM136" i="2"/>
  <c r="BM141" i="2"/>
  <c r="BM135" i="2"/>
  <c r="BM143" i="2"/>
  <c r="BM162" i="2" s="1"/>
  <c r="BR228" i="2" s="1"/>
  <c r="BM138" i="2"/>
  <c r="BM137" i="2"/>
  <c r="BM139" i="2"/>
  <c r="BM140" i="2"/>
  <c r="BM121" i="2"/>
  <c r="BM119" i="2"/>
  <c r="BM120" i="2"/>
  <c r="BM118" i="2"/>
  <c r="BM115" i="2"/>
  <c r="BM116" i="2"/>
  <c r="BM114" i="2"/>
  <c r="BM117" i="2"/>
  <c r="BM113" i="2"/>
  <c r="CF188" i="2"/>
  <c r="CF192" i="2" s="1"/>
  <c r="CF182" i="2"/>
  <c r="CF154" i="2"/>
  <c r="CF133" i="2"/>
  <c r="CF209" i="2" s="1"/>
  <c r="KM253" i="11" l="1"/>
  <c r="KN255" i="8"/>
  <c r="KN247" i="8" s="1"/>
  <c r="KN249" i="8" s="1"/>
  <c r="BM122" i="2"/>
  <c r="BM207" i="2" s="1"/>
  <c r="BZ103" i="2"/>
  <c r="BZ110" i="2"/>
  <c r="BZ105" i="2"/>
  <c r="BZ109" i="2"/>
  <c r="BZ104" i="2"/>
  <c r="BZ107" i="2"/>
  <c r="BZ102" i="2"/>
  <c r="BZ108" i="2"/>
  <c r="BZ106" i="2"/>
  <c r="BM200" i="2"/>
  <c r="BM184" i="2"/>
  <c r="BO226" i="2" s="1"/>
  <c r="BM156" i="2"/>
  <c r="BM190" i="2"/>
  <c r="BM98" i="4" s="1"/>
  <c r="BM144" i="2"/>
  <c r="BM211" i="2" s="1"/>
  <c r="CG217" i="2"/>
  <c r="CG61" i="2" s="1"/>
  <c r="KM255" i="11" l="1"/>
  <c r="KM247" i="11" s="1"/>
  <c r="KM249" i="11" s="1"/>
  <c r="KN257" i="8"/>
  <c r="KN251" i="8"/>
  <c r="KN259" i="8"/>
  <c r="BM230" i="2"/>
  <c r="BM232" i="2" s="1"/>
  <c r="BO224" i="2"/>
  <c r="BM194" i="2"/>
  <c r="BZ111" i="2"/>
  <c r="BZ205" i="2" s="1"/>
  <c r="CG127" i="2"/>
  <c r="CG129" i="2"/>
  <c r="CG130" i="2"/>
  <c r="CG125" i="2"/>
  <c r="CG128" i="2"/>
  <c r="CG132" i="2"/>
  <c r="CG160" i="2" s="1"/>
  <c r="CG124" i="2"/>
  <c r="CG198" i="2" s="1"/>
  <c r="CG126" i="2"/>
  <c r="CG131" i="2"/>
  <c r="KM257" i="11" l="1"/>
  <c r="KM251" i="11"/>
  <c r="KM259" i="11"/>
  <c r="KO243" i="8"/>
  <c r="KO245" i="8"/>
  <c r="BM245" i="2"/>
  <c r="BM253" i="2" s="1"/>
  <c r="BM255" i="2" s="1"/>
  <c r="BM247" i="2" s="1"/>
  <c r="BM249" i="2" s="1"/>
  <c r="CA213" i="2"/>
  <c r="CA57" i="2" s="1"/>
  <c r="BN215" i="2"/>
  <c r="BN59" i="2" s="1"/>
  <c r="BN219" i="2"/>
  <c r="BN63" i="2" s="1"/>
  <c r="CG188" i="2"/>
  <c r="CG192" i="2" s="1"/>
  <c r="CG182" i="2"/>
  <c r="CG154" i="2"/>
  <c r="CG133" i="2"/>
  <c r="CG209" i="2" s="1"/>
  <c r="KN243" i="11" l="1"/>
  <c r="KN245" i="11"/>
  <c r="KO253" i="8"/>
  <c r="BM259" i="2"/>
  <c r="BN135" i="2"/>
  <c r="BN140" i="2"/>
  <c r="BN136" i="2"/>
  <c r="BN142" i="2"/>
  <c r="BN141" i="2"/>
  <c r="BN143" i="2"/>
  <c r="BN162" i="2" s="1"/>
  <c r="BS228" i="2" s="1"/>
  <c r="BN137" i="2"/>
  <c r="BN138" i="2"/>
  <c r="BN139" i="2"/>
  <c r="BN115" i="2"/>
  <c r="BN113" i="2"/>
  <c r="BN119" i="2"/>
  <c r="BN118" i="2"/>
  <c r="BN117" i="2"/>
  <c r="BN121" i="2"/>
  <c r="BN120" i="2"/>
  <c r="BN116" i="2"/>
  <c r="BN114" i="2"/>
  <c r="BM251" i="2"/>
  <c r="BN243" i="2" s="1"/>
  <c r="BM257" i="2"/>
  <c r="CA103" i="2"/>
  <c r="CA110" i="2"/>
  <c r="CA106" i="2"/>
  <c r="CA107" i="2"/>
  <c r="CA104" i="2"/>
  <c r="CA108" i="2"/>
  <c r="CA102" i="2"/>
  <c r="CA105" i="2"/>
  <c r="CA109" i="2"/>
  <c r="CH217" i="2"/>
  <c r="CH61" i="2" s="1"/>
  <c r="KN253" i="11" l="1"/>
  <c r="KO255" i="8"/>
  <c r="KO247" i="8" s="1"/>
  <c r="KO249" i="8" s="1"/>
  <c r="BN122" i="2"/>
  <c r="BN207" i="2" s="1"/>
  <c r="BN200" i="2"/>
  <c r="BN190" i="2"/>
  <c r="BN98" i="4" s="1"/>
  <c r="BN184" i="2"/>
  <c r="BP226" i="2" s="1"/>
  <c r="BN156" i="2"/>
  <c r="CA111" i="2"/>
  <c r="CA205" i="2" s="1"/>
  <c r="BN144" i="2"/>
  <c r="BN211" i="2" s="1"/>
  <c r="CH127" i="2"/>
  <c r="CH129" i="2"/>
  <c r="CH128" i="2"/>
  <c r="CH131" i="2"/>
  <c r="CH126" i="2"/>
  <c r="CH130" i="2"/>
  <c r="CH124" i="2"/>
  <c r="CH198" i="2" s="1"/>
  <c r="CH132" i="2"/>
  <c r="CH160" i="2" s="1"/>
  <c r="CH125" i="2"/>
  <c r="KN255" i="11" l="1"/>
  <c r="KN247" i="11" s="1"/>
  <c r="KN249" i="11" s="1"/>
  <c r="KO257" i="8"/>
  <c r="KO251" i="8"/>
  <c r="KO259" i="8"/>
  <c r="BN230" i="2"/>
  <c r="BN232" i="2" s="1"/>
  <c r="BP224" i="2"/>
  <c r="CB213" i="2"/>
  <c r="CB57" i="2" s="1"/>
  <c r="BN194" i="2"/>
  <c r="CH188" i="2"/>
  <c r="CH192" i="2" s="1"/>
  <c r="CH182" i="2"/>
  <c r="CH154" i="2"/>
  <c r="CH133" i="2"/>
  <c r="CH209" i="2" s="1"/>
  <c r="KN257" i="11" l="1"/>
  <c r="KN251" i="11"/>
  <c r="KN259" i="11"/>
  <c r="KP243" i="8"/>
  <c r="KP245" i="8"/>
  <c r="BN245" i="2"/>
  <c r="BN253" i="2" s="1"/>
  <c r="BN255" i="2" s="1"/>
  <c r="BN247" i="2" s="1"/>
  <c r="BN249" i="2" s="1"/>
  <c r="BN251" i="2" s="1"/>
  <c r="BO243" i="2" s="1"/>
  <c r="BO215" i="2"/>
  <c r="BO59" i="2" s="1"/>
  <c r="BO219" i="2"/>
  <c r="BO63" i="2" s="1"/>
  <c r="CB103" i="2"/>
  <c r="CB107" i="2"/>
  <c r="CB106" i="2"/>
  <c r="CB104" i="2"/>
  <c r="CB109" i="2"/>
  <c r="CB110" i="2"/>
  <c r="CB105" i="2"/>
  <c r="CB102" i="2"/>
  <c r="CB108" i="2"/>
  <c r="CI217" i="2"/>
  <c r="CI61" i="2" s="1"/>
  <c r="CI128" i="2" s="1"/>
  <c r="KO243" i="11" l="1"/>
  <c r="KO245" i="11"/>
  <c r="KP253" i="8"/>
  <c r="BN257" i="2"/>
  <c r="BN259" i="2"/>
  <c r="BO136" i="2"/>
  <c r="BO139" i="2"/>
  <c r="BO135" i="2"/>
  <c r="BO137" i="2"/>
  <c r="BO141" i="2"/>
  <c r="BO140" i="2"/>
  <c r="BO138" i="2"/>
  <c r="BO142" i="2"/>
  <c r="BO143" i="2"/>
  <c r="BO162" i="2" s="1"/>
  <c r="BT228" i="2" s="1"/>
  <c r="CB111" i="2"/>
  <c r="CB205" i="2" s="1"/>
  <c r="BO113" i="2"/>
  <c r="BO114" i="2"/>
  <c r="BO117" i="2"/>
  <c r="BO118" i="2"/>
  <c r="BO119" i="2"/>
  <c r="BO121" i="2"/>
  <c r="BO116" i="2"/>
  <c r="BO115" i="2"/>
  <c r="BO120" i="2"/>
  <c r="CI131" i="2"/>
  <c r="CI127" i="2"/>
  <c r="CI125" i="2"/>
  <c r="CI132" i="2"/>
  <c r="CI160" i="2" s="1"/>
  <c r="CI129" i="2"/>
  <c r="CI126" i="2"/>
  <c r="CI130" i="2"/>
  <c r="CI124" i="2"/>
  <c r="CI198" i="2" s="1"/>
  <c r="KO253" i="11" l="1"/>
  <c r="KP255" i="8"/>
  <c r="KP247" i="8" s="1"/>
  <c r="KP249" i="8" s="1"/>
  <c r="BO122" i="2"/>
  <c r="BO207" i="2" s="1"/>
  <c r="CC213" i="2"/>
  <c r="CC57" i="2" s="1"/>
  <c r="BO200" i="2"/>
  <c r="BO190" i="2"/>
  <c r="BO98" i="4" s="1"/>
  <c r="BO184" i="2"/>
  <c r="BQ226" i="2" s="1"/>
  <c r="BO156" i="2"/>
  <c r="BO144" i="2"/>
  <c r="BO211" i="2" s="1"/>
  <c r="CI133" i="2"/>
  <c r="CI209" i="2" s="1"/>
  <c r="CI154" i="2"/>
  <c r="CI188" i="2"/>
  <c r="CI182" i="2"/>
  <c r="KO255" i="11" l="1"/>
  <c r="KO247" i="11" s="1"/>
  <c r="KO249" i="11" s="1"/>
  <c r="KP257" i="8"/>
  <c r="KP251" i="8"/>
  <c r="KP259" i="8"/>
  <c r="BO230" i="2"/>
  <c r="BO232" i="2" s="1"/>
  <c r="BQ224" i="2"/>
  <c r="BO245" i="2"/>
  <c r="BO253" i="2" s="1"/>
  <c r="BO194" i="2"/>
  <c r="CC102" i="2"/>
  <c r="CC106" i="2"/>
  <c r="CC109" i="2"/>
  <c r="CC107" i="2"/>
  <c r="CC104" i="2"/>
  <c r="CC105" i="2"/>
  <c r="CC110" i="2"/>
  <c r="CC103" i="2"/>
  <c r="CC108" i="2"/>
  <c r="CI192" i="2"/>
  <c r="CJ217" i="2" s="1"/>
  <c r="CJ61" i="2" s="1"/>
  <c r="KO257" i="11" l="1"/>
  <c r="KO251" i="11"/>
  <c r="KO259" i="11"/>
  <c r="KQ243" i="8"/>
  <c r="KQ245" i="8"/>
  <c r="BP219" i="2"/>
  <c r="BP63" i="2" s="1"/>
  <c r="CJ128" i="2"/>
  <c r="CJ126" i="2"/>
  <c r="CJ125" i="2"/>
  <c r="CJ130" i="2"/>
  <c r="CJ131" i="2"/>
  <c r="CJ124" i="2"/>
  <c r="CJ198" i="2" s="1"/>
  <c r="CJ127" i="2"/>
  <c r="CJ132" i="2"/>
  <c r="CJ160" i="2" s="1"/>
  <c r="CJ129" i="2"/>
  <c r="CC111" i="2"/>
  <c r="CC205" i="2" s="1"/>
  <c r="BP215" i="2"/>
  <c r="BP59" i="2" s="1"/>
  <c r="BO255" i="2"/>
  <c r="BO247" i="2" s="1"/>
  <c r="BO249" i="2" s="1"/>
  <c r="KP243" i="11" l="1"/>
  <c r="KP245" i="11"/>
  <c r="KQ253" i="8"/>
  <c r="CJ133" i="2"/>
  <c r="CJ209" i="2" s="1"/>
  <c r="CD213" i="2"/>
  <c r="CD57" i="2" s="1"/>
  <c r="CJ182" i="2"/>
  <c r="CJ188" i="2"/>
  <c r="CJ192" i="2" s="1"/>
  <c r="CJ154" i="2"/>
  <c r="BO259" i="2"/>
  <c r="BO251" i="2"/>
  <c r="BP243" i="2" s="1"/>
  <c r="BO257" i="2"/>
  <c r="BP118" i="2"/>
  <c r="BP113" i="2"/>
  <c r="BP121" i="2"/>
  <c r="BP114" i="2"/>
  <c r="BP116" i="2"/>
  <c r="BP120" i="2"/>
  <c r="BP115" i="2"/>
  <c r="BP119" i="2"/>
  <c r="BP117" i="2"/>
  <c r="BP141" i="2"/>
  <c r="BP137" i="2"/>
  <c r="BP135" i="2"/>
  <c r="BP138" i="2"/>
  <c r="BP136" i="2"/>
  <c r="BP143" i="2"/>
  <c r="BP162" i="2" s="1"/>
  <c r="BU228" i="2" s="1"/>
  <c r="BP139" i="2"/>
  <c r="BP142" i="2"/>
  <c r="BP140" i="2"/>
  <c r="KP253" i="11" l="1"/>
  <c r="KQ255" i="8"/>
  <c r="KQ247" i="8" s="1"/>
  <c r="KQ249" i="8" s="1"/>
  <c r="CK217" i="2"/>
  <c r="CK61" i="2" s="1"/>
  <c r="CK127" i="2" s="1"/>
  <c r="BP144" i="2"/>
  <c r="BP211" i="2" s="1"/>
  <c r="BP200" i="2"/>
  <c r="BP184" i="2"/>
  <c r="BR226" i="2" s="1"/>
  <c r="BP156" i="2"/>
  <c r="BP190" i="2"/>
  <c r="BP98" i="4" s="1"/>
  <c r="BP122" i="2"/>
  <c r="BP207" i="2" s="1"/>
  <c r="CD110" i="2"/>
  <c r="CD109" i="2"/>
  <c r="CD108" i="2"/>
  <c r="CD105" i="2"/>
  <c r="CD104" i="2"/>
  <c r="CD102" i="2"/>
  <c r="CD103" i="2"/>
  <c r="CD107" i="2"/>
  <c r="CD106" i="2"/>
  <c r="KP255" i="11" l="1"/>
  <c r="KP247" i="11" s="1"/>
  <c r="KP249" i="11" s="1"/>
  <c r="KQ257" i="8"/>
  <c r="KQ251" i="8"/>
  <c r="KQ259" i="8"/>
  <c r="BP230" i="2"/>
  <c r="BP232" i="2" s="1"/>
  <c r="BR224" i="2"/>
  <c r="CK125" i="2"/>
  <c r="CK126" i="2"/>
  <c r="CK130" i="2"/>
  <c r="CK131" i="2"/>
  <c r="CK129" i="2"/>
  <c r="CK124" i="2"/>
  <c r="CK198" i="2" s="1"/>
  <c r="CK128" i="2"/>
  <c r="CK132" i="2"/>
  <c r="CK160" i="2" s="1"/>
  <c r="BP194" i="2"/>
  <c r="CD111" i="2"/>
  <c r="CD205" i="2" s="1"/>
  <c r="KP257" i="11" l="1"/>
  <c r="KP251" i="11"/>
  <c r="KP259" i="11"/>
  <c r="KR243" i="8"/>
  <c r="KR245" i="8"/>
  <c r="BP245" i="2"/>
  <c r="BP253" i="2" s="1"/>
  <c r="BP255" i="2" s="1"/>
  <c r="BP247" i="2" s="1"/>
  <c r="BP249" i="2" s="1"/>
  <c r="CK133" i="2"/>
  <c r="CK209" i="2" s="1"/>
  <c r="CL217" i="2" s="1"/>
  <c r="CL61" i="2" s="1"/>
  <c r="CL131" i="2" s="1"/>
  <c r="CK188" i="2"/>
  <c r="CK192" i="2" s="1"/>
  <c r="CK154" i="2"/>
  <c r="CK182" i="2"/>
  <c r="CE213" i="2"/>
  <c r="CE57" i="2" s="1"/>
  <c r="BQ215" i="2"/>
  <c r="BQ59" i="2" s="1"/>
  <c r="BQ219" i="2"/>
  <c r="BQ63" i="2" s="1"/>
  <c r="KQ243" i="11" l="1"/>
  <c r="KQ245" i="11"/>
  <c r="KR253" i="8"/>
  <c r="BQ120" i="2"/>
  <c r="BQ113" i="2"/>
  <c r="BQ119" i="2"/>
  <c r="BQ116" i="2"/>
  <c r="BQ121" i="2"/>
  <c r="BQ115" i="2"/>
  <c r="BQ114" i="2"/>
  <c r="BQ117" i="2"/>
  <c r="BQ118" i="2"/>
  <c r="BP259" i="2"/>
  <c r="BP251" i="2"/>
  <c r="BQ243" i="2" s="1"/>
  <c r="BP257" i="2"/>
  <c r="BQ135" i="2"/>
  <c r="BQ137" i="2"/>
  <c r="BQ138" i="2"/>
  <c r="BQ142" i="2"/>
  <c r="BQ143" i="2"/>
  <c r="BQ162" i="2" s="1"/>
  <c r="BV228" i="2" s="1"/>
  <c r="BQ139" i="2"/>
  <c r="BQ141" i="2"/>
  <c r="BQ136" i="2"/>
  <c r="BQ140" i="2"/>
  <c r="CE106" i="2"/>
  <c r="CE107" i="2"/>
  <c r="CE104" i="2"/>
  <c r="CE110" i="2"/>
  <c r="CE109" i="2"/>
  <c r="CE108" i="2"/>
  <c r="CE102" i="2"/>
  <c r="CE105" i="2"/>
  <c r="CE103" i="2"/>
  <c r="CL126" i="2"/>
  <c r="CL128" i="2"/>
  <c r="CL125" i="2"/>
  <c r="CL132" i="2"/>
  <c r="CL160" i="2" s="1"/>
  <c r="CL130" i="2"/>
  <c r="CL129" i="2"/>
  <c r="CL127" i="2"/>
  <c r="CL124" i="2"/>
  <c r="CL198" i="2" s="1"/>
  <c r="KQ253" i="11" l="1"/>
  <c r="KR255" i="8"/>
  <c r="KR247" i="8" s="1"/>
  <c r="KR249" i="8" s="1"/>
  <c r="BQ122" i="2"/>
  <c r="BQ207" i="2" s="1"/>
  <c r="CE111" i="2"/>
  <c r="CE205" i="2" s="1"/>
  <c r="BQ144" i="2"/>
  <c r="BQ211" i="2" s="1"/>
  <c r="BQ200" i="2"/>
  <c r="BQ190" i="2"/>
  <c r="BQ98" i="4" s="1"/>
  <c r="BQ184" i="2"/>
  <c r="BS226" i="2" s="1"/>
  <c r="BQ156" i="2"/>
  <c r="CL188" i="2"/>
  <c r="CL133" i="2"/>
  <c r="CL209" i="2" s="1"/>
  <c r="CL154" i="2"/>
  <c r="CL182" i="2"/>
  <c r="KQ255" i="11" l="1"/>
  <c r="KQ247" i="11" s="1"/>
  <c r="KQ249" i="11" s="1"/>
  <c r="KR257" i="8"/>
  <c r="KR251" i="8"/>
  <c r="KR259" i="8"/>
  <c r="BQ230" i="2"/>
  <c r="BQ232" i="2" s="1"/>
  <c r="BS224" i="2"/>
  <c r="CL192" i="2"/>
  <c r="CM217" i="2" s="1"/>
  <c r="CM61" i="2" s="1"/>
  <c r="BQ194" i="2"/>
  <c r="CF213" i="2"/>
  <c r="CF57" i="2" s="1"/>
  <c r="BQ245" i="2" l="1"/>
  <c r="BQ253" i="2" s="1"/>
  <c r="BQ255" i="2" s="1"/>
  <c r="BQ247" i="2" s="1"/>
  <c r="BQ249" i="2" s="1"/>
  <c r="BQ251" i="2" s="1"/>
  <c r="BR243" i="2" s="1"/>
  <c r="KQ257" i="11"/>
  <c r="KQ251" i="11"/>
  <c r="KQ259" i="11"/>
  <c r="KS243" i="8"/>
  <c r="KS245" i="8"/>
  <c r="CM132" i="2"/>
  <c r="CM160" i="2" s="1"/>
  <c r="CM128" i="2"/>
  <c r="CM125" i="2"/>
  <c r="CM130" i="2"/>
  <c r="CM129" i="2"/>
  <c r="CM131" i="2"/>
  <c r="CM124" i="2"/>
  <c r="CM198" i="2" s="1"/>
  <c r="CM126" i="2"/>
  <c r="CM127" i="2"/>
  <c r="CF108" i="2"/>
  <c r="CF109" i="2"/>
  <c r="CF107" i="2"/>
  <c r="CF110" i="2"/>
  <c r="CF104" i="2"/>
  <c r="CF102" i="2"/>
  <c r="CF106" i="2"/>
  <c r="CF105" i="2"/>
  <c r="CF103" i="2"/>
  <c r="BR215" i="2"/>
  <c r="BR59" i="2" s="1"/>
  <c r="BR219" i="2"/>
  <c r="BR63" i="2" s="1"/>
  <c r="BQ257" i="2" l="1"/>
  <c r="BQ259" i="2"/>
  <c r="CF111" i="2"/>
  <c r="CF205" i="2" s="1"/>
  <c r="CG213" i="2" s="1"/>
  <c r="CG57" i="2" s="1"/>
  <c r="KR243" i="11"/>
  <c r="KR245" i="11"/>
  <c r="KS253" i="8"/>
  <c r="CM133" i="2"/>
  <c r="CM209" i="2" s="1"/>
  <c r="CM154" i="2"/>
  <c r="CM182" i="2"/>
  <c r="CM188" i="2"/>
  <c r="CM192" i="2" s="1"/>
  <c r="BR115" i="2"/>
  <c r="BR114" i="2"/>
  <c r="BR113" i="2"/>
  <c r="BR121" i="2"/>
  <c r="BR119" i="2"/>
  <c r="BR117" i="2"/>
  <c r="BR120" i="2"/>
  <c r="BR116" i="2"/>
  <c r="BR118" i="2"/>
  <c r="BR143" i="2"/>
  <c r="BR162" i="2" s="1"/>
  <c r="BW228" i="2" s="1"/>
  <c r="BR141" i="2"/>
  <c r="BR139" i="2"/>
  <c r="BR138" i="2"/>
  <c r="BR140" i="2"/>
  <c r="BR135" i="2"/>
  <c r="BR142" i="2"/>
  <c r="BR136" i="2"/>
  <c r="BR137" i="2"/>
  <c r="KR253" i="11" l="1"/>
  <c r="KS255" i="8"/>
  <c r="KS247" i="8" s="1"/>
  <c r="KS249" i="8" s="1"/>
  <c r="CN217" i="2"/>
  <c r="CN61" i="2" s="1"/>
  <c r="CN128" i="2" s="1"/>
  <c r="CG105" i="2"/>
  <c r="CG109" i="2"/>
  <c r="CG110" i="2"/>
  <c r="CG107" i="2"/>
  <c r="CG106" i="2"/>
  <c r="CG108" i="2"/>
  <c r="CG104" i="2"/>
  <c r="CG102" i="2"/>
  <c r="CG103" i="2"/>
  <c r="BR200" i="2"/>
  <c r="BR156" i="2"/>
  <c r="BR184" i="2"/>
  <c r="BT226" i="2" s="1"/>
  <c r="BR190" i="2"/>
  <c r="BR98" i="4" s="1"/>
  <c r="BR122" i="2"/>
  <c r="BR207" i="2" s="1"/>
  <c r="BR144" i="2"/>
  <c r="BR211" i="2" s="1"/>
  <c r="KR255" i="11" l="1"/>
  <c r="KR247" i="11" s="1"/>
  <c r="KR249" i="11" s="1"/>
  <c r="KS257" i="8"/>
  <c r="KS251" i="8"/>
  <c r="KS259" i="8"/>
  <c r="BR230" i="2"/>
  <c r="BT224" i="2"/>
  <c r="CN126" i="2"/>
  <c r="CN125" i="2"/>
  <c r="CN124" i="2"/>
  <c r="CN198" i="2" s="1"/>
  <c r="CN127" i="2"/>
  <c r="CN131" i="2"/>
  <c r="CN129" i="2"/>
  <c r="CN130" i="2"/>
  <c r="CN132" i="2"/>
  <c r="CN160" i="2" s="1"/>
  <c r="CG111" i="2"/>
  <c r="CG205" i="2" s="1"/>
  <c r="CH213" i="2" s="1"/>
  <c r="CH57" i="2" s="1"/>
  <c r="BR194" i="2"/>
  <c r="BR245" i="2"/>
  <c r="BR253" i="2" s="1"/>
  <c r="BR232" i="2"/>
  <c r="KR257" i="11" l="1"/>
  <c r="KR251" i="11"/>
  <c r="KR259" i="11"/>
  <c r="KT243" i="8"/>
  <c r="KT245" i="8"/>
  <c r="CN154" i="2"/>
  <c r="CN188" i="2"/>
  <c r="CN192" i="2" s="1"/>
  <c r="CN182" i="2"/>
  <c r="CN133" i="2"/>
  <c r="CN209" i="2" s="1"/>
  <c r="CO217" i="2" s="1"/>
  <c r="CO61" i="2" s="1"/>
  <c r="CO129" i="2" s="1"/>
  <c r="BS215" i="2"/>
  <c r="BS59" i="2" s="1"/>
  <c r="BS219" i="2"/>
  <c r="BS63" i="2" s="1"/>
  <c r="CH106" i="2"/>
  <c r="CH108" i="2"/>
  <c r="CH110" i="2"/>
  <c r="CH107" i="2"/>
  <c r="CH103" i="2"/>
  <c r="CH102" i="2"/>
  <c r="CH104" i="2"/>
  <c r="CH105" i="2"/>
  <c r="CH109" i="2"/>
  <c r="BR255" i="2"/>
  <c r="BR247" i="2" s="1"/>
  <c r="BR249" i="2" s="1"/>
  <c r="KS243" i="11" l="1"/>
  <c r="KS245" i="11"/>
  <c r="KT253" i="8"/>
  <c r="CO124" i="2"/>
  <c r="CO198" i="2" s="1"/>
  <c r="CO128" i="2"/>
  <c r="CO127" i="2"/>
  <c r="CO132" i="2"/>
  <c r="CO160" i="2" s="1"/>
  <c r="CO130" i="2"/>
  <c r="CO125" i="2"/>
  <c r="CO131" i="2"/>
  <c r="CO126" i="2"/>
  <c r="BS141" i="2"/>
  <c r="BS142" i="2"/>
  <c r="BS136" i="2"/>
  <c r="BS135" i="2"/>
  <c r="BS137" i="2"/>
  <c r="BS143" i="2"/>
  <c r="BS162" i="2" s="1"/>
  <c r="BX228" i="2" s="1"/>
  <c r="BS139" i="2"/>
  <c r="BS138" i="2"/>
  <c r="BS140" i="2"/>
  <c r="BR251" i="2"/>
  <c r="BS243" i="2" s="1"/>
  <c r="BR257" i="2"/>
  <c r="BS119" i="2"/>
  <c r="BS115" i="2"/>
  <c r="BS120" i="2"/>
  <c r="BS118" i="2"/>
  <c r="BS114" i="2"/>
  <c r="BS113" i="2"/>
  <c r="BS116" i="2"/>
  <c r="BS121" i="2"/>
  <c r="BS117" i="2"/>
  <c r="CH111" i="2"/>
  <c r="CH205" i="2" s="1"/>
  <c r="BR259" i="2"/>
  <c r="KS253" i="11" l="1"/>
  <c r="KT255" i="8"/>
  <c r="KT247" i="8" s="1"/>
  <c r="KT249" i="8" s="1"/>
  <c r="CO182" i="2"/>
  <c r="CO154" i="2"/>
  <c r="CO188" i="2"/>
  <c r="CO192" i="2" s="1"/>
  <c r="CO133" i="2"/>
  <c r="CO209" i="2" s="1"/>
  <c r="CI213" i="2"/>
  <c r="CI57" i="2" s="1"/>
  <c r="BS200" i="2"/>
  <c r="BS190" i="2"/>
  <c r="BS98" i="4" s="1"/>
  <c r="BS184" i="2"/>
  <c r="BU226" i="2" s="1"/>
  <c r="BS156" i="2"/>
  <c r="BS144" i="2"/>
  <c r="BS211" i="2" s="1"/>
  <c r="BS122" i="2"/>
  <c r="BS207" i="2" s="1"/>
  <c r="KS255" i="11" l="1"/>
  <c r="KS247" i="11" s="1"/>
  <c r="KS249" i="11" s="1"/>
  <c r="KT257" i="8"/>
  <c r="KT251" i="8"/>
  <c r="KT259" i="8"/>
  <c r="CP217" i="2"/>
  <c r="CP61" i="2" s="1"/>
  <c r="CP130" i="2" s="1"/>
  <c r="BS230" i="2"/>
  <c r="BS232" i="2" s="1"/>
  <c r="BU224" i="2"/>
  <c r="BS194" i="2"/>
  <c r="CI110" i="2"/>
  <c r="CI105" i="2"/>
  <c r="CI109" i="2"/>
  <c r="CI103" i="2"/>
  <c r="CI107" i="2"/>
  <c r="CI106" i="2"/>
  <c r="CI104" i="2"/>
  <c r="CI108" i="2"/>
  <c r="CI102" i="2"/>
  <c r="KS257" i="11" l="1"/>
  <c r="KS251" i="11"/>
  <c r="KS259" i="11"/>
  <c r="KU243" i="8"/>
  <c r="KU245" i="8"/>
  <c r="KU253" i="8" s="1"/>
  <c r="BS245" i="2"/>
  <c r="BS253" i="2" s="1"/>
  <c r="BS255" i="2" s="1"/>
  <c r="BS247" i="2" s="1"/>
  <c r="BS249" i="2" s="1"/>
  <c r="CP126" i="2"/>
  <c r="CP128" i="2"/>
  <c r="CP129" i="2"/>
  <c r="CP127" i="2"/>
  <c r="CP131" i="2"/>
  <c r="CP132" i="2"/>
  <c r="CP160" i="2" s="1"/>
  <c r="CP125" i="2"/>
  <c r="CP124" i="2"/>
  <c r="BT219" i="2"/>
  <c r="BT63" i="2" s="1"/>
  <c r="CI111" i="2"/>
  <c r="CI205" i="2" s="1"/>
  <c r="BT215" i="2"/>
  <c r="BT59" i="2" s="1"/>
  <c r="KT243" i="11" l="1"/>
  <c r="KT245" i="11"/>
  <c r="KU255" i="8"/>
  <c r="KU247" i="8" s="1"/>
  <c r="KU249" i="8" s="1"/>
  <c r="CP133" i="2"/>
  <c r="CP209" i="2" s="1"/>
  <c r="CQ217" i="2" s="1"/>
  <c r="CQ61" i="2" s="1"/>
  <c r="CQ130" i="2" s="1"/>
  <c r="CP198" i="2"/>
  <c r="CP188" i="2"/>
  <c r="CP192" i="2" s="1"/>
  <c r="CP182" i="2"/>
  <c r="CP154" i="2"/>
  <c r="BT121" i="2"/>
  <c r="BT113" i="2"/>
  <c r="BT116" i="2"/>
  <c r="BT120" i="2"/>
  <c r="BT118" i="2"/>
  <c r="BT115" i="2"/>
  <c r="BT117" i="2"/>
  <c r="BT114" i="2"/>
  <c r="BT119" i="2"/>
  <c r="BS259" i="2"/>
  <c r="BS251" i="2"/>
  <c r="BT243" i="2" s="1"/>
  <c r="BS257" i="2"/>
  <c r="CJ213" i="2"/>
  <c r="CJ57" i="2" s="1"/>
  <c r="BT143" i="2"/>
  <c r="BT162" i="2" s="1"/>
  <c r="BY228" i="2" s="1"/>
  <c r="BT138" i="2"/>
  <c r="BT135" i="2"/>
  <c r="BT136" i="2"/>
  <c r="BT137" i="2"/>
  <c r="BT142" i="2"/>
  <c r="BT141" i="2"/>
  <c r="BT140" i="2"/>
  <c r="BT139" i="2"/>
  <c r="KT253" i="11" l="1"/>
  <c r="KU257" i="8"/>
  <c r="KU251" i="8"/>
  <c r="KU259" i="8"/>
  <c r="CQ124" i="2"/>
  <c r="CQ198" i="2" s="1"/>
  <c r="CQ126" i="2"/>
  <c r="CQ127" i="2"/>
  <c r="CQ129" i="2"/>
  <c r="CQ128" i="2"/>
  <c r="CQ125" i="2"/>
  <c r="CQ131" i="2"/>
  <c r="CQ132" i="2"/>
  <c r="CQ160" i="2" s="1"/>
  <c r="BT144" i="2"/>
  <c r="BT211" i="2" s="1"/>
  <c r="BT200" i="2"/>
  <c r="BT190" i="2"/>
  <c r="BT98" i="4" s="1"/>
  <c r="BT156" i="2"/>
  <c r="BT184" i="2"/>
  <c r="BV226" i="2" s="1"/>
  <c r="CJ102" i="2"/>
  <c r="CJ108" i="2"/>
  <c r="CJ105" i="2"/>
  <c r="CJ110" i="2"/>
  <c r="CJ103" i="2"/>
  <c r="CJ104" i="2"/>
  <c r="CJ106" i="2"/>
  <c r="CJ109" i="2"/>
  <c r="CJ107" i="2"/>
  <c r="BT122" i="2"/>
  <c r="BT207" i="2" s="1"/>
  <c r="KT255" i="11" l="1"/>
  <c r="KT247" i="11" s="1"/>
  <c r="KT249" i="11" s="1"/>
  <c r="KV243" i="8"/>
  <c r="KV245" i="8"/>
  <c r="CQ182" i="2"/>
  <c r="CQ154" i="2"/>
  <c r="CQ188" i="2"/>
  <c r="CQ192" i="2" s="1"/>
  <c r="CQ133" i="2"/>
  <c r="CQ209" i="2" s="1"/>
  <c r="BT230" i="2"/>
  <c r="BT245" i="2" s="1"/>
  <c r="BT253" i="2" s="1"/>
  <c r="BT255" i="2" s="1"/>
  <c r="BT247" i="2" s="1"/>
  <c r="BT249" i="2" s="1"/>
  <c r="BT251" i="2" s="1"/>
  <c r="BU243" i="2" s="1"/>
  <c r="BV224" i="2"/>
  <c r="CJ111" i="2"/>
  <c r="CJ205" i="2" s="1"/>
  <c r="BT194" i="2"/>
  <c r="KT257" i="11" l="1"/>
  <c r="KT251" i="11"/>
  <c r="KT259" i="11"/>
  <c r="KV253" i="8"/>
  <c r="CR217" i="2"/>
  <c r="CR61" i="2" s="1"/>
  <c r="CR124" i="2" s="1"/>
  <c r="CR198" i="2" s="1"/>
  <c r="BT232" i="2"/>
  <c r="BU219" i="2"/>
  <c r="BU63" i="2" s="1"/>
  <c r="BU215" i="2"/>
  <c r="BU59" i="2" s="1"/>
  <c r="CK213" i="2"/>
  <c r="CK57" i="2" s="1"/>
  <c r="BT257" i="2"/>
  <c r="BT259" i="2"/>
  <c r="KU243" i="11" l="1"/>
  <c r="KU245" i="11"/>
  <c r="KV255" i="8"/>
  <c r="KV247" i="8" s="1"/>
  <c r="KV249" i="8" s="1"/>
  <c r="CR127" i="2"/>
  <c r="CR129" i="2"/>
  <c r="CR130" i="2"/>
  <c r="CR126" i="2"/>
  <c r="CR128" i="2"/>
  <c r="CR131" i="2"/>
  <c r="CR125" i="2"/>
  <c r="CR132" i="2"/>
  <c r="CR160" i="2" s="1"/>
  <c r="CR154" i="2"/>
  <c r="CR182" i="2"/>
  <c r="CR188" i="2"/>
  <c r="CR192" i="2" s="1"/>
  <c r="CK107" i="2"/>
  <c r="CK108" i="2"/>
  <c r="CK110" i="2"/>
  <c r="CK106" i="2"/>
  <c r="CK102" i="2"/>
  <c r="CK103" i="2"/>
  <c r="CK104" i="2"/>
  <c r="CK109" i="2"/>
  <c r="CK105" i="2"/>
  <c r="BU117" i="2"/>
  <c r="BU121" i="2"/>
  <c r="BU113" i="2"/>
  <c r="BU118" i="2"/>
  <c r="BU116" i="2"/>
  <c r="BU120" i="2"/>
  <c r="BU119" i="2"/>
  <c r="BU115" i="2"/>
  <c r="BU114" i="2"/>
  <c r="BU137" i="2"/>
  <c r="BU136" i="2"/>
  <c r="BU138" i="2"/>
  <c r="BU143" i="2"/>
  <c r="BU162" i="2" s="1"/>
  <c r="BZ228" i="2" s="1"/>
  <c r="BU139" i="2"/>
  <c r="BU141" i="2"/>
  <c r="BU140" i="2"/>
  <c r="BU135" i="2"/>
  <c r="BU142" i="2"/>
  <c r="KU253" i="11" l="1"/>
  <c r="KV257" i="8"/>
  <c r="KV251" i="8"/>
  <c r="KV259" i="8"/>
  <c r="CR133" i="2"/>
  <c r="CR209" i="2" s="1"/>
  <c r="CS217" i="2" s="1"/>
  <c r="CS61" i="2" s="1"/>
  <c r="CS126" i="2" s="1"/>
  <c r="BU200" i="2"/>
  <c r="BU156" i="2"/>
  <c r="BU184" i="2"/>
  <c r="BW226" i="2" s="1"/>
  <c r="BU190" i="2"/>
  <c r="BU98" i="4" s="1"/>
  <c r="BU122" i="2"/>
  <c r="BU207" i="2" s="1"/>
  <c r="CK111" i="2"/>
  <c r="CK205" i="2" s="1"/>
  <c r="BU144" i="2"/>
  <c r="BU211" i="2" s="1"/>
  <c r="KU255" i="11" l="1"/>
  <c r="KU247" i="11" s="1"/>
  <c r="KU249" i="11" s="1"/>
  <c r="KW243" i="8"/>
  <c r="KW245" i="8"/>
  <c r="BU230" i="2"/>
  <c r="BU232" i="2" s="1"/>
  <c r="BW224" i="2"/>
  <c r="CS131" i="2"/>
  <c r="CS128" i="2"/>
  <c r="CS130" i="2"/>
  <c r="CS129" i="2"/>
  <c r="CS124" i="2"/>
  <c r="CS198" i="2" s="1"/>
  <c r="CS125" i="2"/>
  <c r="CS127" i="2"/>
  <c r="CS132" i="2"/>
  <c r="CS160" i="2" s="1"/>
  <c r="CL213" i="2"/>
  <c r="CL57" i="2" s="1"/>
  <c r="BU194" i="2"/>
  <c r="BU245" i="2"/>
  <c r="BU253" i="2" s="1"/>
  <c r="KU257" i="11" l="1"/>
  <c r="KU251" i="11"/>
  <c r="KU259" i="11"/>
  <c r="KW253" i="8"/>
  <c r="CS133" i="2"/>
  <c r="CS209" i="2" s="1"/>
  <c r="CT217" i="2" s="1"/>
  <c r="CT61" i="2" s="1"/>
  <c r="CT131" i="2" s="1"/>
  <c r="CS182" i="2"/>
  <c r="CS154" i="2"/>
  <c r="CS188" i="2"/>
  <c r="CS192" i="2" s="1"/>
  <c r="BU255" i="2"/>
  <c r="BU247" i="2" s="1"/>
  <c r="BU249" i="2" s="1"/>
  <c r="BV215" i="2"/>
  <c r="BV59" i="2" s="1"/>
  <c r="BV219" i="2"/>
  <c r="BV63" i="2" s="1"/>
  <c r="CL110" i="2"/>
  <c r="CL102" i="2"/>
  <c r="CL105" i="2"/>
  <c r="CL106" i="2"/>
  <c r="CL104" i="2"/>
  <c r="CL108" i="2"/>
  <c r="CL109" i="2"/>
  <c r="CL103" i="2"/>
  <c r="CL107" i="2"/>
  <c r="KV243" i="11" l="1"/>
  <c r="KV245" i="11"/>
  <c r="KW255" i="8"/>
  <c r="KW247" i="8" s="1"/>
  <c r="KW249" i="8" s="1"/>
  <c r="CL111" i="2"/>
  <c r="CL205" i="2" s="1"/>
  <c r="CM213" i="2" s="1"/>
  <c r="CM57" i="2" s="1"/>
  <c r="BV139" i="2"/>
  <c r="BV137" i="2"/>
  <c r="BV135" i="2"/>
  <c r="BV140" i="2"/>
  <c r="BV141" i="2"/>
  <c r="BV138" i="2"/>
  <c r="BV142" i="2"/>
  <c r="BV143" i="2"/>
  <c r="BV162" i="2" s="1"/>
  <c r="CA228" i="2" s="1"/>
  <c r="BV136" i="2"/>
  <c r="BV119" i="2"/>
  <c r="BV120" i="2"/>
  <c r="BV115" i="2"/>
  <c r="BV116" i="2"/>
  <c r="BV114" i="2"/>
  <c r="BV113" i="2"/>
  <c r="BV121" i="2"/>
  <c r="BV117" i="2"/>
  <c r="BV118" i="2"/>
  <c r="BU257" i="2"/>
  <c r="BU251" i="2"/>
  <c r="BU259" i="2"/>
  <c r="CT125" i="2"/>
  <c r="CT132" i="2"/>
  <c r="CT160" i="2" s="1"/>
  <c r="CT129" i="2"/>
  <c r="CT127" i="2"/>
  <c r="CT124" i="2"/>
  <c r="CT198" i="2" s="1"/>
  <c r="CT126" i="2"/>
  <c r="CT130" i="2"/>
  <c r="CT128" i="2"/>
  <c r="KV253" i="11" l="1"/>
  <c r="KW257" i="8"/>
  <c r="KW251" i="8"/>
  <c r="KW259" i="8"/>
  <c r="BV144" i="2"/>
  <c r="BV211" i="2" s="1"/>
  <c r="CM107" i="2"/>
  <c r="CM102" i="2"/>
  <c r="CM106" i="2"/>
  <c r="CM108" i="2"/>
  <c r="CM105" i="2"/>
  <c r="CM110" i="2"/>
  <c r="CM109" i="2"/>
  <c r="CM103" i="2"/>
  <c r="CM104" i="2"/>
  <c r="BV200" i="2"/>
  <c r="BV156" i="2"/>
  <c r="BV190" i="2"/>
  <c r="BV98" i="4" s="1"/>
  <c r="BV184" i="2"/>
  <c r="BX226" i="2" s="1"/>
  <c r="BV122" i="2"/>
  <c r="BV207" i="2" s="1"/>
  <c r="BV243" i="2"/>
  <c r="CT154" i="2"/>
  <c r="CT133" i="2"/>
  <c r="CT209" i="2" s="1"/>
  <c r="CT188" i="2"/>
  <c r="CT182" i="2"/>
  <c r="KV255" i="11" l="1"/>
  <c r="KV247" i="11" s="1"/>
  <c r="KV249" i="11" s="1"/>
  <c r="KX243" i="8"/>
  <c r="KX245" i="8"/>
  <c r="BV230" i="2"/>
  <c r="BV245" i="2" s="1"/>
  <c r="BV253" i="2" s="1"/>
  <c r="BV255" i="2" s="1"/>
  <c r="BV259" i="2" s="1"/>
  <c r="BX224" i="2"/>
  <c r="CM111" i="2"/>
  <c r="CM205" i="2" s="1"/>
  <c r="CN213" i="2" s="1"/>
  <c r="CN57" i="2" s="1"/>
  <c r="BV194" i="2"/>
  <c r="CT192" i="2"/>
  <c r="CU217" i="2" s="1"/>
  <c r="CU61" i="2" s="1"/>
  <c r="KV257" i="11" l="1"/>
  <c r="KV251" i="11"/>
  <c r="KV259" i="11"/>
  <c r="KX253" i="8"/>
  <c r="BV232" i="2"/>
  <c r="CU126" i="2"/>
  <c r="CU124" i="2"/>
  <c r="CU198" i="2" s="1"/>
  <c r="CU127" i="2"/>
  <c r="CU130" i="2"/>
  <c r="CU125" i="2"/>
  <c r="CU128" i="2"/>
  <c r="CU129" i="2"/>
  <c r="CU131" i="2"/>
  <c r="CU132" i="2"/>
  <c r="CU160" i="2" s="1"/>
  <c r="CN108" i="2"/>
  <c r="CN107" i="2"/>
  <c r="CN105" i="2"/>
  <c r="CN102" i="2"/>
  <c r="CN104" i="2"/>
  <c r="CN103" i="2"/>
  <c r="CN109" i="2"/>
  <c r="CN106" i="2"/>
  <c r="CN110" i="2"/>
  <c r="BV247" i="2"/>
  <c r="BV249" i="2" s="1"/>
  <c r="BW215" i="2"/>
  <c r="BW59" i="2" s="1"/>
  <c r="BW219" i="2"/>
  <c r="BW63" i="2" s="1"/>
  <c r="CU188" i="2"/>
  <c r="CU154" i="2"/>
  <c r="KW243" i="11" l="1"/>
  <c r="KW245" i="11"/>
  <c r="KX255" i="8"/>
  <c r="KX247" i="8" s="1"/>
  <c r="KX249" i="8" s="1"/>
  <c r="CU182" i="2"/>
  <c r="CU192" i="2"/>
  <c r="BW140" i="2"/>
  <c r="BW142" i="2"/>
  <c r="BW135" i="2"/>
  <c r="BW143" i="2"/>
  <c r="BW162" i="2" s="1"/>
  <c r="CB228" i="2" s="1"/>
  <c r="BW141" i="2"/>
  <c r="BW137" i="2"/>
  <c r="BW139" i="2"/>
  <c r="BW138" i="2"/>
  <c r="BW136" i="2"/>
  <c r="BW118" i="2"/>
  <c r="BW117" i="2"/>
  <c r="BW114" i="2"/>
  <c r="BW119" i="2"/>
  <c r="BW120" i="2"/>
  <c r="BW113" i="2"/>
  <c r="BW115" i="2"/>
  <c r="BW116" i="2"/>
  <c r="BW121" i="2"/>
  <c r="BV257" i="2"/>
  <c r="BV251" i="2"/>
  <c r="BW243" i="2" s="1"/>
  <c r="CU133" i="2"/>
  <c r="CU209" i="2" s="1"/>
  <c r="CN111" i="2"/>
  <c r="CN205" i="2" s="1"/>
  <c r="KW253" i="11" l="1"/>
  <c r="KX257" i="8"/>
  <c r="KX251" i="8"/>
  <c r="KX259" i="8"/>
  <c r="CV217" i="2"/>
  <c r="CV61" i="2" s="1"/>
  <c r="CV130" i="2" s="1"/>
  <c r="CO213" i="2"/>
  <c r="CO57" i="2" s="1"/>
  <c r="BW200" i="2"/>
  <c r="BW190" i="2"/>
  <c r="BW98" i="4" s="1"/>
  <c r="BW184" i="2"/>
  <c r="BY226" i="2" s="1"/>
  <c r="BW156" i="2"/>
  <c r="BW144" i="2"/>
  <c r="BW211" i="2" s="1"/>
  <c r="BW122" i="2"/>
  <c r="BW207" i="2" s="1"/>
  <c r="KW255" i="11" l="1"/>
  <c r="KW247" i="11" s="1"/>
  <c r="KW249" i="11" s="1"/>
  <c r="KY243" i="8"/>
  <c r="KY245" i="8"/>
  <c r="BW230" i="2"/>
  <c r="BW232" i="2" s="1"/>
  <c r="BY224" i="2"/>
  <c r="CV129" i="2"/>
  <c r="CV125" i="2"/>
  <c r="CV126" i="2"/>
  <c r="CV124" i="2"/>
  <c r="CV198" i="2" s="1"/>
  <c r="CV132" i="2"/>
  <c r="CV160" i="2" s="1"/>
  <c r="CV131" i="2"/>
  <c r="CV128" i="2"/>
  <c r="CV127" i="2"/>
  <c r="BW194" i="2"/>
  <c r="CO110" i="2"/>
  <c r="CO104" i="2"/>
  <c r="CO108" i="2"/>
  <c r="CO103" i="2"/>
  <c r="CO102" i="2"/>
  <c r="CO105" i="2"/>
  <c r="CO109" i="2"/>
  <c r="CO106" i="2"/>
  <c r="CO107" i="2"/>
  <c r="BW245" i="2" l="1"/>
  <c r="BW253" i="2" s="1"/>
  <c r="BW255" i="2" s="1"/>
  <c r="BW247" i="2" s="1"/>
  <c r="BW249" i="2" s="1"/>
  <c r="KW257" i="11"/>
  <c r="KW251" i="11"/>
  <c r="KW259" i="11"/>
  <c r="KY253" i="8"/>
  <c r="CV188" i="2"/>
  <c r="CV192" i="2" s="1"/>
  <c r="CV154" i="2"/>
  <c r="CV182" i="2"/>
  <c r="CV133" i="2"/>
  <c r="CV209" i="2" s="1"/>
  <c r="CW217" i="2" s="1"/>
  <c r="CW61" i="2" s="1"/>
  <c r="CO111" i="2"/>
  <c r="CO205" i="2" s="1"/>
  <c r="BX215" i="2"/>
  <c r="BX59" i="2" s="1"/>
  <c r="BX219" i="2"/>
  <c r="BX63" i="2" s="1"/>
  <c r="KX243" i="11" l="1"/>
  <c r="KX245" i="11"/>
  <c r="KY255" i="8"/>
  <c r="KY247" i="8" s="1"/>
  <c r="KY249" i="8" s="1"/>
  <c r="CW126" i="2"/>
  <c r="CW130" i="2"/>
  <c r="CW124" i="2"/>
  <c r="CW198" i="2" s="1"/>
  <c r="CW129" i="2"/>
  <c r="CW125" i="2"/>
  <c r="CW127" i="2"/>
  <c r="CW132" i="2"/>
  <c r="CW160" i="2" s="1"/>
  <c r="CW128" i="2"/>
  <c r="CW131" i="2"/>
  <c r="BW251" i="2"/>
  <c r="BW257" i="2"/>
  <c r="BW259" i="2"/>
  <c r="BX143" i="2"/>
  <c r="BX162" i="2" s="1"/>
  <c r="CC228" i="2" s="1"/>
  <c r="BX137" i="2"/>
  <c r="BX141" i="2"/>
  <c r="BX140" i="2"/>
  <c r="BX135" i="2"/>
  <c r="BX139" i="2"/>
  <c r="BX138" i="2"/>
  <c r="BX136" i="2"/>
  <c r="BX142" i="2"/>
  <c r="BX114" i="2"/>
  <c r="BX121" i="2"/>
  <c r="BX115" i="2"/>
  <c r="BX117" i="2"/>
  <c r="BX118" i="2"/>
  <c r="BX120" i="2"/>
  <c r="BX116" i="2"/>
  <c r="BX113" i="2"/>
  <c r="BX119" i="2"/>
  <c r="CP213" i="2"/>
  <c r="CP57" i="2" s="1"/>
  <c r="CW154" i="2"/>
  <c r="KX253" i="11" l="1"/>
  <c r="KY257" i="8"/>
  <c r="KY251" i="8"/>
  <c r="KY259" i="8"/>
  <c r="CW188" i="2"/>
  <c r="CW192" i="2" s="1"/>
  <c r="CW182" i="2"/>
  <c r="CW133" i="2"/>
  <c r="CW209" i="2" s="1"/>
  <c r="CX217" i="2" s="1"/>
  <c r="CX61" i="2" s="1"/>
  <c r="CP104" i="2"/>
  <c r="CP103" i="2"/>
  <c r="CP109" i="2"/>
  <c r="CP107" i="2"/>
  <c r="CP102" i="2"/>
  <c r="CP105" i="2"/>
  <c r="CP106" i="2"/>
  <c r="CP108" i="2"/>
  <c r="CP110" i="2"/>
  <c r="BX122" i="2"/>
  <c r="BX207" i="2" s="1"/>
  <c r="BX200" i="2"/>
  <c r="BX190" i="2"/>
  <c r="BX98" i="4" s="1"/>
  <c r="BX184" i="2"/>
  <c r="BZ226" i="2" s="1"/>
  <c r="BX156" i="2"/>
  <c r="BX144" i="2"/>
  <c r="BX211" i="2" s="1"/>
  <c r="BX243" i="2"/>
  <c r="KX255" i="11" l="1"/>
  <c r="KX247" i="11" s="1"/>
  <c r="KX249" i="11" s="1"/>
  <c r="KZ243" i="8"/>
  <c r="KZ245" i="8"/>
  <c r="BX230" i="2"/>
  <c r="BX245" i="2" s="1"/>
  <c r="BX253" i="2" s="1"/>
  <c r="BZ224" i="2"/>
  <c r="BX194" i="2"/>
  <c r="CP111" i="2"/>
  <c r="CP205" i="2" s="1"/>
  <c r="CX126" i="2"/>
  <c r="CX128" i="2"/>
  <c r="CX127" i="2"/>
  <c r="CX131" i="2"/>
  <c r="CX125" i="2"/>
  <c r="CX129" i="2"/>
  <c r="CX124" i="2"/>
  <c r="CX198" i="2" s="1"/>
  <c r="CX130" i="2"/>
  <c r="CX132" i="2"/>
  <c r="CX160" i="2" s="1"/>
  <c r="KX257" i="11" l="1"/>
  <c r="KX251" i="11"/>
  <c r="KX259" i="11"/>
  <c r="BX232" i="2"/>
  <c r="KZ253" i="8"/>
  <c r="CQ213" i="2"/>
  <c r="CQ57" i="2" s="1"/>
  <c r="BY215" i="2"/>
  <c r="BY59" i="2" s="1"/>
  <c r="BY219" i="2"/>
  <c r="BY63" i="2" s="1"/>
  <c r="BX255" i="2"/>
  <c r="BX247" i="2" s="1"/>
  <c r="BX249" i="2" s="1"/>
  <c r="CX188" i="2"/>
  <c r="CX192" i="2" s="1"/>
  <c r="CX182" i="2"/>
  <c r="CX154" i="2"/>
  <c r="CX133" i="2"/>
  <c r="CX209" i="2" s="1"/>
  <c r="KY243" i="11" l="1"/>
  <c r="KY245" i="11"/>
  <c r="KZ255" i="8"/>
  <c r="KZ247" i="8" s="1"/>
  <c r="KZ249" i="8" s="1"/>
  <c r="BY119" i="2"/>
  <c r="BY117" i="2"/>
  <c r="BY114" i="2"/>
  <c r="BY113" i="2"/>
  <c r="BY118" i="2"/>
  <c r="BY121" i="2"/>
  <c r="BY120" i="2"/>
  <c r="BY116" i="2"/>
  <c r="BY115" i="2"/>
  <c r="BY135" i="2"/>
  <c r="BY137" i="2"/>
  <c r="BY141" i="2"/>
  <c r="BY138" i="2"/>
  <c r="BY143" i="2"/>
  <c r="BY162" i="2" s="1"/>
  <c r="CD228" i="2" s="1"/>
  <c r="BY139" i="2"/>
  <c r="BY140" i="2"/>
  <c r="BY142" i="2"/>
  <c r="BY136" i="2"/>
  <c r="BX259" i="2"/>
  <c r="BX257" i="2"/>
  <c r="BX251" i="2"/>
  <c r="CQ109" i="2"/>
  <c r="CQ105" i="2"/>
  <c r="CQ106" i="2"/>
  <c r="CQ103" i="2"/>
  <c r="CQ104" i="2"/>
  <c r="CQ102" i="2"/>
  <c r="CQ110" i="2"/>
  <c r="CQ107" i="2"/>
  <c r="CQ108" i="2"/>
  <c r="CY217" i="2"/>
  <c r="CY61" i="2" s="1"/>
  <c r="KY253" i="11" l="1"/>
  <c r="KZ257" i="8"/>
  <c r="KZ251" i="8"/>
  <c r="KZ259" i="8"/>
  <c r="BY144" i="2"/>
  <c r="BY211" i="2" s="1"/>
  <c r="BY122" i="2"/>
  <c r="BY207" i="2" s="1"/>
  <c r="BY243" i="2"/>
  <c r="BY200" i="2"/>
  <c r="BY190" i="2"/>
  <c r="BY98" i="4" s="1"/>
  <c r="BY184" i="2"/>
  <c r="CA226" i="2" s="1"/>
  <c r="BY156" i="2"/>
  <c r="CQ111" i="2"/>
  <c r="CQ205" i="2" s="1"/>
  <c r="CY126" i="2"/>
  <c r="CY132" i="2"/>
  <c r="CY160" i="2" s="1"/>
  <c r="CY124" i="2"/>
  <c r="CY198" i="2" s="1"/>
  <c r="CY131" i="2"/>
  <c r="CY130" i="2"/>
  <c r="CY129" i="2"/>
  <c r="CY127" i="2"/>
  <c r="CY125" i="2"/>
  <c r="CY128" i="2"/>
  <c r="KY255" i="11" l="1"/>
  <c r="KY247" i="11" s="1"/>
  <c r="KY249" i="11" s="1"/>
  <c r="LA243" i="8"/>
  <c r="LA245" i="8"/>
  <c r="LA253" i="8" s="1"/>
  <c r="BY230" i="2"/>
  <c r="BY232" i="2" s="1"/>
  <c r="CA224" i="2"/>
  <c r="CR213" i="2"/>
  <c r="CR57" i="2" s="1"/>
  <c r="BY194" i="2"/>
  <c r="BY245" i="2"/>
  <c r="BY253" i="2" s="1"/>
  <c r="CY188" i="2"/>
  <c r="CY192" i="2" s="1"/>
  <c r="CY182" i="2"/>
  <c r="CY154" i="2"/>
  <c r="CY133" i="2"/>
  <c r="CY209" i="2" s="1"/>
  <c r="KY257" i="11" l="1"/>
  <c r="KY251" i="11"/>
  <c r="KY259" i="11"/>
  <c r="LA255" i="8"/>
  <c r="LA247" i="8" s="1"/>
  <c r="LA249" i="8" s="1"/>
  <c r="BZ215" i="2"/>
  <c r="BZ59" i="2" s="1"/>
  <c r="BZ219" i="2"/>
  <c r="BZ63" i="2" s="1"/>
  <c r="BY255" i="2"/>
  <c r="BY247" i="2" s="1"/>
  <c r="BY249" i="2" s="1"/>
  <c r="CR105" i="2"/>
  <c r="CR110" i="2"/>
  <c r="CR104" i="2"/>
  <c r="CR108" i="2"/>
  <c r="CR102" i="2"/>
  <c r="CR103" i="2"/>
  <c r="CR106" i="2"/>
  <c r="CR109" i="2"/>
  <c r="CR107" i="2"/>
  <c r="CZ217" i="2"/>
  <c r="CZ61" i="2" s="1"/>
  <c r="KZ243" i="11" l="1"/>
  <c r="KZ245" i="11"/>
  <c r="LA257" i="8"/>
  <c r="LA251" i="8"/>
  <c r="LA259" i="8"/>
  <c r="BY251" i="2"/>
  <c r="BZ243" i="2" s="1"/>
  <c r="BY257" i="2"/>
  <c r="BY259" i="2"/>
  <c r="BZ141" i="2"/>
  <c r="BZ139" i="2"/>
  <c r="BZ142" i="2"/>
  <c r="BZ136" i="2"/>
  <c r="BZ143" i="2"/>
  <c r="BZ162" i="2" s="1"/>
  <c r="CE228" i="2" s="1"/>
  <c r="BZ140" i="2"/>
  <c r="BZ138" i="2"/>
  <c r="BZ135" i="2"/>
  <c r="BZ137" i="2"/>
  <c r="CR111" i="2"/>
  <c r="CR205" i="2" s="1"/>
  <c r="BZ116" i="2"/>
  <c r="BZ119" i="2"/>
  <c r="BZ117" i="2"/>
  <c r="BZ118" i="2"/>
  <c r="BZ121" i="2"/>
  <c r="BZ113" i="2"/>
  <c r="BZ115" i="2"/>
  <c r="BZ120" i="2"/>
  <c r="BZ114" i="2"/>
  <c r="CZ127" i="2"/>
  <c r="CZ129" i="2"/>
  <c r="CZ132" i="2"/>
  <c r="CZ160" i="2" s="1"/>
  <c r="CZ124" i="2"/>
  <c r="CZ198" i="2" s="1"/>
  <c r="CZ131" i="2"/>
  <c r="CZ126" i="2"/>
  <c r="CZ130" i="2"/>
  <c r="CZ125" i="2"/>
  <c r="CZ128" i="2"/>
  <c r="KZ253" i="11" l="1"/>
  <c r="LB243" i="8"/>
  <c r="LB245" i="8"/>
  <c r="BZ122" i="2"/>
  <c r="BZ207" i="2" s="1"/>
  <c r="CS213" i="2"/>
  <c r="CS57" i="2" s="1"/>
  <c r="BZ200" i="2"/>
  <c r="BZ190" i="2"/>
  <c r="BZ98" i="4" s="1"/>
  <c r="BZ184" i="2"/>
  <c r="CB226" i="2" s="1"/>
  <c r="BZ156" i="2"/>
  <c r="BZ144" i="2"/>
  <c r="BZ211" i="2" s="1"/>
  <c r="CZ188" i="2"/>
  <c r="CZ192" i="2" s="1"/>
  <c r="CZ182" i="2"/>
  <c r="CZ154" i="2"/>
  <c r="CZ133" i="2"/>
  <c r="CZ209" i="2" s="1"/>
  <c r="KZ255" i="11" l="1"/>
  <c r="KZ247" i="11" s="1"/>
  <c r="KZ249" i="11" s="1"/>
  <c r="LB253" i="8"/>
  <c r="BZ230" i="2"/>
  <c r="BZ232" i="2" s="1"/>
  <c r="CB224" i="2"/>
  <c r="BZ194" i="2"/>
  <c r="CS106" i="2"/>
  <c r="CS105" i="2"/>
  <c r="CS110" i="2"/>
  <c r="CS108" i="2"/>
  <c r="CS103" i="2"/>
  <c r="CS104" i="2"/>
  <c r="CS107" i="2"/>
  <c r="CS102" i="2"/>
  <c r="CS109" i="2"/>
  <c r="DA217" i="2"/>
  <c r="DA61" i="2" s="1"/>
  <c r="BZ245" i="2" l="1"/>
  <c r="BZ253" i="2" s="1"/>
  <c r="BZ255" i="2" s="1"/>
  <c r="BZ247" i="2" s="1"/>
  <c r="BZ249" i="2" s="1"/>
  <c r="KZ257" i="11"/>
  <c r="KZ251" i="11"/>
  <c r="KZ259" i="11"/>
  <c r="LB255" i="8"/>
  <c r="LB247" i="8" s="1"/>
  <c r="LB249" i="8" s="1"/>
  <c r="CS111" i="2"/>
  <c r="CS205" i="2" s="1"/>
  <c r="CA215" i="2"/>
  <c r="CA59" i="2" s="1"/>
  <c r="CA219" i="2"/>
  <c r="CA63" i="2" s="1"/>
  <c r="DA130" i="2"/>
  <c r="DA127" i="2"/>
  <c r="DA132" i="2"/>
  <c r="DA160" i="2" s="1"/>
  <c r="DA125" i="2"/>
  <c r="DA124" i="2"/>
  <c r="DA198" i="2" s="1"/>
  <c r="DA126" i="2"/>
  <c r="DA131" i="2"/>
  <c r="DA129" i="2"/>
  <c r="DA128" i="2"/>
  <c r="LA243" i="11" l="1"/>
  <c r="LA245" i="11"/>
  <c r="LB257" i="8"/>
  <c r="LB251" i="8"/>
  <c r="LB259" i="8"/>
  <c r="BZ259" i="2"/>
  <c r="BZ251" i="2"/>
  <c r="CA243" i="2" s="1"/>
  <c r="BZ257" i="2"/>
  <c r="CA136" i="2"/>
  <c r="CA142" i="2"/>
  <c r="CA135" i="2"/>
  <c r="CA139" i="2"/>
  <c r="CA138" i="2"/>
  <c r="CA141" i="2"/>
  <c r="CA137" i="2"/>
  <c r="CA143" i="2"/>
  <c r="CA162" i="2" s="1"/>
  <c r="CF228" i="2" s="1"/>
  <c r="CA140" i="2"/>
  <c r="CA121" i="2"/>
  <c r="CA116" i="2"/>
  <c r="CA115" i="2"/>
  <c r="CA120" i="2"/>
  <c r="CA113" i="2"/>
  <c r="CA118" i="2"/>
  <c r="CA119" i="2"/>
  <c r="CA114" i="2"/>
  <c r="CA117" i="2"/>
  <c r="CT213" i="2"/>
  <c r="CT57" i="2" s="1"/>
  <c r="DA188" i="2"/>
  <c r="DA192" i="2" s="1"/>
  <c r="DA182" i="2"/>
  <c r="DA154" i="2"/>
  <c r="DA133" i="2"/>
  <c r="DA209" i="2" s="1"/>
  <c r="LA253" i="11" l="1"/>
  <c r="LC243" i="8"/>
  <c r="LC245" i="8"/>
  <c r="CA122" i="2"/>
  <c r="CA207" i="2" s="1"/>
  <c r="CT104" i="2"/>
  <c r="CT102" i="2"/>
  <c r="CT107" i="2"/>
  <c r="CT109" i="2"/>
  <c r="CT110" i="2"/>
  <c r="CT106" i="2"/>
  <c r="CT108" i="2"/>
  <c r="CT105" i="2"/>
  <c r="CT103" i="2"/>
  <c r="CA200" i="2"/>
  <c r="CA156" i="2"/>
  <c r="CA184" i="2"/>
  <c r="CC226" i="2" s="1"/>
  <c r="CA190" i="2"/>
  <c r="CA98" i="4" s="1"/>
  <c r="CA144" i="2"/>
  <c r="CA211" i="2" s="1"/>
  <c r="DB217" i="2"/>
  <c r="DB61" i="2" s="1"/>
  <c r="LA255" i="11" l="1"/>
  <c r="LA247" i="11" s="1"/>
  <c r="LA249" i="11" s="1"/>
  <c r="LC253" i="8"/>
  <c r="CA230" i="2"/>
  <c r="CA232" i="2" s="1"/>
  <c r="CC224" i="2"/>
  <c r="CT111" i="2"/>
  <c r="CT205" i="2" s="1"/>
  <c r="CU213" i="2" s="1"/>
  <c r="CU57" i="2" s="1"/>
  <c r="CA245" i="2"/>
  <c r="CA253" i="2" s="1"/>
  <c r="CA194" i="2"/>
  <c r="DB125" i="2"/>
  <c r="DB127" i="2"/>
  <c r="DB124" i="2"/>
  <c r="DB198" i="2" s="1"/>
  <c r="DB128" i="2"/>
  <c r="DB132" i="2"/>
  <c r="DB160" i="2" s="1"/>
  <c r="DB129" i="2"/>
  <c r="DB131" i="2"/>
  <c r="DB130" i="2"/>
  <c r="DB126" i="2"/>
  <c r="LA257" i="11" l="1"/>
  <c r="LA251" i="11"/>
  <c r="LA259" i="11"/>
  <c r="LC255" i="8"/>
  <c r="LC247" i="8" s="1"/>
  <c r="LC249" i="8" s="1"/>
  <c r="CB219" i="2"/>
  <c r="CB63" i="2" s="1"/>
  <c r="CA255" i="2"/>
  <c r="CA247" i="2" s="1"/>
  <c r="CA249" i="2" s="1"/>
  <c r="CB215" i="2"/>
  <c r="CB59" i="2" s="1"/>
  <c r="CU106" i="2"/>
  <c r="CU107" i="2"/>
  <c r="CU109" i="2"/>
  <c r="CU104" i="2"/>
  <c r="CU108" i="2"/>
  <c r="CU105" i="2"/>
  <c r="CU103" i="2"/>
  <c r="CU102" i="2"/>
  <c r="CU110" i="2"/>
  <c r="DB188" i="2"/>
  <c r="DB192" i="2" s="1"/>
  <c r="DB182" i="2"/>
  <c r="DB154" i="2"/>
  <c r="DB133" i="2"/>
  <c r="DB209" i="2" s="1"/>
  <c r="LB243" i="11" l="1"/>
  <c r="LB245" i="11"/>
  <c r="LC257" i="8"/>
  <c r="LC251" i="8"/>
  <c r="LC259" i="8"/>
  <c r="CB115" i="2"/>
  <c r="CB119" i="2"/>
  <c r="CB120" i="2"/>
  <c r="CB121" i="2"/>
  <c r="CB117" i="2"/>
  <c r="CB114" i="2"/>
  <c r="CB118" i="2"/>
  <c r="CB113" i="2"/>
  <c r="CB116" i="2"/>
  <c r="CA259" i="2"/>
  <c r="CU111" i="2"/>
  <c r="CU205" i="2" s="1"/>
  <c r="CA251" i="2"/>
  <c r="CB243" i="2" s="1"/>
  <c r="CA257" i="2"/>
  <c r="CB139" i="2"/>
  <c r="CB135" i="2"/>
  <c r="CB138" i="2"/>
  <c r="CB142" i="2"/>
  <c r="CB140" i="2"/>
  <c r="CB143" i="2"/>
  <c r="CB162" i="2" s="1"/>
  <c r="CG228" i="2" s="1"/>
  <c r="CB141" i="2"/>
  <c r="CB137" i="2"/>
  <c r="CB136" i="2"/>
  <c r="DC217" i="2"/>
  <c r="DC61" i="2" s="1"/>
  <c r="LB253" i="11" l="1"/>
  <c r="LD243" i="8"/>
  <c r="LD245" i="8"/>
  <c r="CB144" i="2"/>
  <c r="CB211" i="2" s="1"/>
  <c r="CB122" i="2"/>
  <c r="CB207" i="2" s="1"/>
  <c r="CV213" i="2"/>
  <c r="CV57" i="2" s="1"/>
  <c r="CB200" i="2"/>
  <c r="CB156" i="2"/>
  <c r="CB190" i="2"/>
  <c r="CB98" i="4" s="1"/>
  <c r="CB184" i="2"/>
  <c r="CD226" i="2" s="1"/>
  <c r="DC124" i="2"/>
  <c r="DC198" i="2" s="1"/>
  <c r="DC126" i="2"/>
  <c r="DC125" i="2"/>
  <c r="DC131" i="2"/>
  <c r="DC132" i="2"/>
  <c r="DC160" i="2" s="1"/>
  <c r="DC127" i="2"/>
  <c r="DC130" i="2"/>
  <c r="DC129" i="2"/>
  <c r="DC128" i="2"/>
  <c r="LB255" i="11" l="1"/>
  <c r="LB247" i="11" s="1"/>
  <c r="LB249" i="11" s="1"/>
  <c r="LD253" i="8"/>
  <c r="CB230" i="2"/>
  <c r="CB232" i="2" s="1"/>
  <c r="CD224" i="2"/>
  <c r="CV109" i="2"/>
  <c r="CV102" i="2"/>
  <c r="CV106" i="2"/>
  <c r="CV104" i="2"/>
  <c r="CV105" i="2"/>
  <c r="CV107" i="2"/>
  <c r="CV108" i="2"/>
  <c r="CV103" i="2"/>
  <c r="CV110" i="2"/>
  <c r="CB194" i="2"/>
  <c r="CB245" i="2"/>
  <c r="CB253" i="2" s="1"/>
  <c r="DC188" i="2"/>
  <c r="DC192" i="2" s="1"/>
  <c r="DC182" i="2"/>
  <c r="DC154" i="2"/>
  <c r="DC133" i="2"/>
  <c r="DC209" i="2" s="1"/>
  <c r="LB257" i="11" l="1"/>
  <c r="LB251" i="11"/>
  <c r="LB259" i="11"/>
  <c r="LD255" i="8"/>
  <c r="LD247" i="8" s="1"/>
  <c r="LD249" i="8" s="1"/>
  <c r="CV111" i="2"/>
  <c r="CV205" i="2" s="1"/>
  <c r="CW213" i="2" s="1"/>
  <c r="CW57" i="2" s="1"/>
  <c r="CC215" i="2"/>
  <c r="CC59" i="2" s="1"/>
  <c r="CC219" i="2"/>
  <c r="CC63" i="2" s="1"/>
  <c r="CB255" i="2"/>
  <c r="CB247" i="2" s="1"/>
  <c r="CB249" i="2" s="1"/>
  <c r="DD217" i="2"/>
  <c r="DD61" i="2" s="1"/>
  <c r="LC243" i="11" l="1"/>
  <c r="LC245" i="11"/>
  <c r="LD257" i="8"/>
  <c r="LD251" i="8"/>
  <c r="LD259" i="8"/>
  <c r="CC137" i="2"/>
  <c r="CC139" i="2"/>
  <c r="CC135" i="2"/>
  <c r="CC142" i="2"/>
  <c r="CC140" i="2"/>
  <c r="CC138" i="2"/>
  <c r="CC141" i="2"/>
  <c r="CC136" i="2"/>
  <c r="CC143" i="2"/>
  <c r="CC162" i="2" s="1"/>
  <c r="CH228" i="2" s="1"/>
  <c r="CB251" i="2"/>
  <c r="CC243" i="2" s="1"/>
  <c r="CB257" i="2"/>
  <c r="CW102" i="2"/>
  <c r="CW110" i="2"/>
  <c r="CW103" i="2"/>
  <c r="CW104" i="2"/>
  <c r="CW108" i="2"/>
  <c r="CW109" i="2"/>
  <c r="CW106" i="2"/>
  <c r="CW107" i="2"/>
  <c r="CW105" i="2"/>
  <c r="CC119" i="2"/>
  <c r="CC117" i="2"/>
  <c r="CC115" i="2"/>
  <c r="CC121" i="2"/>
  <c r="CC118" i="2"/>
  <c r="CC116" i="2"/>
  <c r="CC114" i="2"/>
  <c r="CC113" i="2"/>
  <c r="CC120" i="2"/>
  <c r="CB259" i="2"/>
  <c r="DD132" i="2"/>
  <c r="DD160" i="2" s="1"/>
  <c r="DD130" i="2"/>
  <c r="DD125" i="2"/>
  <c r="DD126" i="2"/>
  <c r="DD127" i="2"/>
  <c r="DD131" i="2"/>
  <c r="DD129" i="2"/>
  <c r="DD124" i="2"/>
  <c r="DD198" i="2" s="1"/>
  <c r="DD128" i="2"/>
  <c r="LC253" i="11" l="1"/>
  <c r="LE243" i="8"/>
  <c r="LE245" i="8"/>
  <c r="CC200" i="2"/>
  <c r="CC190" i="2"/>
  <c r="CC98" i="4" s="1"/>
  <c r="CC184" i="2"/>
  <c r="CE226" i="2" s="1"/>
  <c r="CC156" i="2"/>
  <c r="CC122" i="2"/>
  <c r="CC207" i="2" s="1"/>
  <c r="CW111" i="2"/>
  <c r="CW205" i="2" s="1"/>
  <c r="CC144" i="2"/>
  <c r="CC211" i="2" s="1"/>
  <c r="DD188" i="2"/>
  <c r="DD192" i="2" s="1"/>
  <c r="DD182" i="2"/>
  <c r="DD154" i="2"/>
  <c r="DD133" i="2"/>
  <c r="DD209" i="2" s="1"/>
  <c r="LC255" i="11" l="1"/>
  <c r="LC247" i="11" s="1"/>
  <c r="LC249" i="11" s="1"/>
  <c r="LE253" i="8"/>
  <c r="CC230" i="2"/>
  <c r="CC232" i="2" s="1"/>
  <c r="CE224" i="2"/>
  <c r="CX213" i="2"/>
  <c r="CX57" i="2" s="1"/>
  <c r="CC245" i="2"/>
  <c r="CC253" i="2" s="1"/>
  <c r="CC194" i="2"/>
  <c r="DE217" i="2"/>
  <c r="DE61" i="2" s="1"/>
  <c r="LC257" i="11" l="1"/>
  <c r="LC251" i="11"/>
  <c r="LC259" i="11"/>
  <c r="LE255" i="8"/>
  <c r="LE247" i="8" s="1"/>
  <c r="LE249" i="8" s="1"/>
  <c r="CD215" i="2"/>
  <c r="CD59" i="2" s="1"/>
  <c r="CC255" i="2"/>
  <c r="CC247" i="2" s="1"/>
  <c r="CC249" i="2" s="1"/>
  <c r="CD219" i="2"/>
  <c r="CD63" i="2" s="1"/>
  <c r="CX105" i="2"/>
  <c r="CX107" i="2"/>
  <c r="CX108" i="2"/>
  <c r="CX110" i="2"/>
  <c r="CX109" i="2"/>
  <c r="CX102" i="2"/>
  <c r="CX104" i="2"/>
  <c r="CX103" i="2"/>
  <c r="CX106" i="2"/>
  <c r="DE128" i="2"/>
  <c r="DE127" i="2"/>
  <c r="DE124" i="2"/>
  <c r="DE198" i="2" s="1"/>
  <c r="DE131" i="2"/>
  <c r="DE126" i="2"/>
  <c r="DE130" i="2"/>
  <c r="DE125" i="2"/>
  <c r="DE132" i="2"/>
  <c r="DE160" i="2" s="1"/>
  <c r="DE129" i="2"/>
  <c r="LD243" i="11" l="1"/>
  <c r="LD245" i="11"/>
  <c r="LE257" i="8"/>
  <c r="LE251" i="8"/>
  <c r="LE259" i="8"/>
  <c r="CD136" i="2"/>
  <c r="CD138" i="2"/>
  <c r="CD141" i="2"/>
  <c r="CD137" i="2"/>
  <c r="CD135" i="2"/>
  <c r="CD143" i="2"/>
  <c r="CD162" i="2" s="1"/>
  <c r="CI228" i="2" s="1"/>
  <c r="CD140" i="2"/>
  <c r="CD142" i="2"/>
  <c r="CD139" i="2"/>
  <c r="CX111" i="2"/>
  <c r="CX205" i="2" s="1"/>
  <c r="CC259" i="2"/>
  <c r="CC251" i="2"/>
  <c r="CD243" i="2" s="1"/>
  <c r="CC257" i="2"/>
  <c r="CD114" i="2"/>
  <c r="CD115" i="2"/>
  <c r="CD120" i="2"/>
  <c r="CD113" i="2"/>
  <c r="CD121" i="2"/>
  <c r="CD116" i="2"/>
  <c r="CD119" i="2"/>
  <c r="CD117" i="2"/>
  <c r="CD118" i="2"/>
  <c r="DE188" i="2"/>
  <c r="DE192" i="2" s="1"/>
  <c r="DE182" i="2"/>
  <c r="DE154" i="2"/>
  <c r="DE133" i="2"/>
  <c r="DE209" i="2" s="1"/>
  <c r="LD253" i="11" l="1"/>
  <c r="LF243" i="8"/>
  <c r="LF245" i="8"/>
  <c r="LF253" i="8" s="1"/>
  <c r="CD200" i="2"/>
  <c r="CD184" i="2"/>
  <c r="CF226" i="2" s="1"/>
  <c r="CD156" i="2"/>
  <c r="CD190" i="2"/>
  <c r="CD98" i="4" s="1"/>
  <c r="CD122" i="2"/>
  <c r="CD207" i="2" s="1"/>
  <c r="CY213" i="2"/>
  <c r="CY57" i="2" s="1"/>
  <c r="CD144" i="2"/>
  <c r="CD211" i="2" s="1"/>
  <c r="DF217" i="2"/>
  <c r="DF61" i="2" s="1"/>
  <c r="LD255" i="11" l="1"/>
  <c r="LD247" i="11" s="1"/>
  <c r="LD249" i="11" s="1"/>
  <c r="LF255" i="8"/>
  <c r="LF247" i="8" s="1"/>
  <c r="LF249" i="8" s="1"/>
  <c r="CD230" i="2"/>
  <c r="CD232" i="2" s="1"/>
  <c r="CF224" i="2"/>
  <c r="CY107" i="2"/>
  <c r="CY103" i="2"/>
  <c r="CY109" i="2"/>
  <c r="CY106" i="2"/>
  <c r="CY110" i="2"/>
  <c r="CY105" i="2"/>
  <c r="CY108" i="2"/>
  <c r="CY102" i="2"/>
  <c r="CY104" i="2"/>
  <c r="CD194" i="2"/>
  <c r="DF126" i="2"/>
  <c r="DF128" i="2"/>
  <c r="DF127" i="2"/>
  <c r="DF129" i="2"/>
  <c r="DF132" i="2"/>
  <c r="DF160" i="2" s="1"/>
  <c r="DF124" i="2"/>
  <c r="DF198" i="2" s="1"/>
  <c r="DF125" i="2"/>
  <c r="DF130" i="2"/>
  <c r="DF131" i="2"/>
  <c r="LD257" i="11" l="1"/>
  <c r="LD251" i="11"/>
  <c r="LD259" i="11"/>
  <c r="LF257" i="8"/>
  <c r="LF251" i="8"/>
  <c r="LF259" i="8"/>
  <c r="CD245" i="2"/>
  <c r="CD253" i="2" s="1"/>
  <c r="CD255" i="2" s="1"/>
  <c r="CD247" i="2" s="1"/>
  <c r="CD249" i="2" s="1"/>
  <c r="CE215" i="2"/>
  <c r="CE59" i="2" s="1"/>
  <c r="CE219" i="2"/>
  <c r="CE63" i="2" s="1"/>
  <c r="CY111" i="2"/>
  <c r="CY205" i="2" s="1"/>
  <c r="DF188" i="2"/>
  <c r="DF182" i="2"/>
  <c r="DF154" i="2"/>
  <c r="DF133" i="2"/>
  <c r="DF209" i="2" s="1"/>
  <c r="LE243" i="11" l="1"/>
  <c r="LE245" i="11"/>
  <c r="LG243" i="8"/>
  <c r="LG245" i="8"/>
  <c r="DF192" i="2"/>
  <c r="DG217" i="2" s="1"/>
  <c r="DG61" i="2" s="1"/>
  <c r="CD259" i="2"/>
  <c r="CD251" i="2"/>
  <c r="CE243" i="2" s="1"/>
  <c r="CD257" i="2"/>
  <c r="CZ213" i="2"/>
  <c r="CZ57" i="2" s="1"/>
  <c r="CE143" i="2"/>
  <c r="CE162" i="2" s="1"/>
  <c r="CJ228" i="2" s="1"/>
  <c r="CE135" i="2"/>
  <c r="CE142" i="2"/>
  <c r="CE137" i="2"/>
  <c r="CE139" i="2"/>
  <c r="CE136" i="2"/>
  <c r="CE140" i="2"/>
  <c r="CE141" i="2"/>
  <c r="CE138" i="2"/>
  <c r="CE120" i="2"/>
  <c r="CE113" i="2"/>
  <c r="CE121" i="2"/>
  <c r="CE118" i="2"/>
  <c r="CE119" i="2"/>
  <c r="CE117" i="2"/>
  <c r="CE115" i="2"/>
  <c r="CE114" i="2"/>
  <c r="CE116" i="2"/>
  <c r="LE253" i="11" l="1"/>
  <c r="LG253" i="8"/>
  <c r="DG124" i="2"/>
  <c r="DG198" i="2" s="1"/>
  <c r="DG129" i="2"/>
  <c r="DG126" i="2"/>
  <c r="DG128" i="2"/>
  <c r="DG132" i="2"/>
  <c r="DG160" i="2" s="1"/>
  <c r="DG130" i="2"/>
  <c r="DG127" i="2"/>
  <c r="DG125" i="2"/>
  <c r="DG131" i="2"/>
  <c r="CE144" i="2"/>
  <c r="CE211" i="2" s="1"/>
  <c r="CZ109" i="2"/>
  <c r="CZ110" i="2"/>
  <c r="CZ105" i="2"/>
  <c r="CZ108" i="2"/>
  <c r="CZ106" i="2"/>
  <c r="CZ102" i="2"/>
  <c r="CZ107" i="2"/>
  <c r="CZ104" i="2"/>
  <c r="CZ103" i="2"/>
  <c r="CE200" i="2"/>
  <c r="CE190" i="2"/>
  <c r="CE98" i="4" s="1"/>
  <c r="CE184" i="2"/>
  <c r="CG226" i="2" s="1"/>
  <c r="CE156" i="2"/>
  <c r="CE122" i="2"/>
  <c r="CE207" i="2" s="1"/>
  <c r="DG188" i="2"/>
  <c r="DG154" i="2"/>
  <c r="LE255" i="11" l="1"/>
  <c r="LE247" i="11" s="1"/>
  <c r="LE249" i="11" s="1"/>
  <c r="LG255" i="8"/>
  <c r="DG182" i="2"/>
  <c r="CE230" i="2"/>
  <c r="CE232" i="2" s="1"/>
  <c r="CG224" i="2"/>
  <c r="DG133" i="2"/>
  <c r="DG209" i="2" s="1"/>
  <c r="CE194" i="2"/>
  <c r="CZ111" i="2"/>
  <c r="CZ205" i="2" s="1"/>
  <c r="DG192" i="2"/>
  <c r="LE257" i="11" l="1"/>
  <c r="LE251" i="11"/>
  <c r="LE259" i="11"/>
  <c r="LG247" i="8"/>
  <c r="LG259" i="8"/>
  <c r="CE245" i="2"/>
  <c r="CE253" i="2" s="1"/>
  <c r="CE255" i="2" s="1"/>
  <c r="CE247" i="2" s="1"/>
  <c r="CE249" i="2" s="1"/>
  <c r="DH217" i="2"/>
  <c r="DH61" i="2" s="1"/>
  <c r="DH131" i="2" s="1"/>
  <c r="DA213" i="2"/>
  <c r="DA57" i="2" s="1"/>
  <c r="CF215" i="2"/>
  <c r="CF59" i="2" s="1"/>
  <c r="CF219" i="2"/>
  <c r="CF63" i="2" s="1"/>
  <c r="LF243" i="11" l="1"/>
  <c r="LF245" i="11"/>
  <c r="LG249" i="8"/>
  <c r="DH124" i="2"/>
  <c r="DH198" i="2" s="1"/>
  <c r="DH132" i="2"/>
  <c r="DH160" i="2" s="1"/>
  <c r="DH129" i="2"/>
  <c r="DH125" i="2"/>
  <c r="DH127" i="2"/>
  <c r="DH128" i="2"/>
  <c r="DH130" i="2"/>
  <c r="DH126" i="2"/>
  <c r="DH154" i="2"/>
  <c r="DA108" i="2"/>
  <c r="DA106" i="2"/>
  <c r="DA103" i="2"/>
  <c r="DA104" i="2"/>
  <c r="DA110" i="2"/>
  <c r="DA102" i="2"/>
  <c r="DA109" i="2"/>
  <c r="DA105" i="2"/>
  <c r="DA107" i="2"/>
  <c r="CF113" i="2"/>
  <c r="CF119" i="2"/>
  <c r="CF118" i="2"/>
  <c r="CF120" i="2"/>
  <c r="CF121" i="2"/>
  <c r="CF115" i="2"/>
  <c r="CF116" i="2"/>
  <c r="CF114" i="2"/>
  <c r="CF117" i="2"/>
  <c r="DH182" i="2"/>
  <c r="CE259" i="2"/>
  <c r="CF140" i="2"/>
  <c r="CF135" i="2"/>
  <c r="CF139" i="2"/>
  <c r="CF142" i="2"/>
  <c r="CF137" i="2"/>
  <c r="CF141" i="2"/>
  <c r="CF143" i="2"/>
  <c r="CF162" i="2" s="1"/>
  <c r="CK228" i="2" s="1"/>
  <c r="CF138" i="2"/>
  <c r="CF136" i="2"/>
  <c r="CE251" i="2"/>
  <c r="CF243" i="2" s="1"/>
  <c r="CE257" i="2"/>
  <c r="DH188" i="2"/>
  <c r="DH192" i="2" s="1"/>
  <c r="LF253" i="11" l="1"/>
  <c r="LG251" i="8"/>
  <c r="LH243" i="8" s="1"/>
  <c r="LG257" i="8"/>
  <c r="LH245" i="8" s="1"/>
  <c r="DH133" i="2"/>
  <c r="DH209" i="2" s="1"/>
  <c r="DI217" i="2" s="1"/>
  <c r="DI61" i="2" s="1"/>
  <c r="DI131" i="2" s="1"/>
  <c r="CF144" i="2"/>
  <c r="CF211" i="2" s="1"/>
  <c r="CF122" i="2"/>
  <c r="CF207" i="2" s="1"/>
  <c r="DA111" i="2"/>
  <c r="DA205" i="2" s="1"/>
  <c r="CF200" i="2"/>
  <c r="CF184" i="2"/>
  <c r="CH226" i="2" s="1"/>
  <c r="CF156" i="2"/>
  <c r="CF190" i="2"/>
  <c r="CF98" i="4" s="1"/>
  <c r="LH253" i="8" l="1"/>
  <c r="LH255" i="8" s="1"/>
  <c r="LF255" i="11"/>
  <c r="LF247" i="11" s="1"/>
  <c r="LF249" i="11" s="1"/>
  <c r="CF230" i="2"/>
  <c r="CF245" i="2" s="1"/>
  <c r="CF253" i="2" s="1"/>
  <c r="CH224" i="2"/>
  <c r="DI128" i="2"/>
  <c r="DI126" i="2"/>
  <c r="DI127" i="2"/>
  <c r="DI130" i="2"/>
  <c r="DI125" i="2"/>
  <c r="DI129" i="2"/>
  <c r="DI132" i="2"/>
  <c r="DI160" i="2" s="1"/>
  <c r="DI124" i="2"/>
  <c r="DI198" i="2" s="1"/>
  <c r="DB213" i="2"/>
  <c r="DB57" i="2" s="1"/>
  <c r="CF194" i="2"/>
  <c r="LF257" i="11" l="1"/>
  <c r="LF251" i="11"/>
  <c r="LF259" i="11"/>
  <c r="LH247" i="8"/>
  <c r="LH259" i="8"/>
  <c r="CF232" i="2"/>
  <c r="DI133" i="2"/>
  <c r="DI209" i="2" s="1"/>
  <c r="DJ217" i="2" s="1"/>
  <c r="DJ61" i="2" s="1"/>
  <c r="DI154" i="2"/>
  <c r="DI182" i="2"/>
  <c r="DI188" i="2"/>
  <c r="DI192" i="2" s="1"/>
  <c r="CG219" i="2"/>
  <c r="CG63" i="2" s="1"/>
  <c r="CG215" i="2"/>
  <c r="CG59" i="2" s="1"/>
  <c r="CF255" i="2"/>
  <c r="CF247" i="2" s="1"/>
  <c r="CF249" i="2" s="1"/>
  <c r="DB105" i="2"/>
  <c r="DB109" i="2"/>
  <c r="DB108" i="2"/>
  <c r="DB107" i="2"/>
  <c r="DB104" i="2"/>
  <c r="DB103" i="2"/>
  <c r="DB110" i="2"/>
  <c r="DB102" i="2"/>
  <c r="DB106" i="2"/>
  <c r="LG243" i="11" l="1"/>
  <c r="LG245" i="11"/>
  <c r="LH249" i="8"/>
  <c r="CF251" i="2"/>
  <c r="CG243" i="2" s="1"/>
  <c r="CF257" i="2"/>
  <c r="CF259" i="2"/>
  <c r="CG118" i="2"/>
  <c r="CG115" i="2"/>
  <c r="CG120" i="2"/>
  <c r="CG121" i="2"/>
  <c r="CG114" i="2"/>
  <c r="CG113" i="2"/>
  <c r="CG117" i="2"/>
  <c r="CG116" i="2"/>
  <c r="CG119" i="2"/>
  <c r="DB111" i="2"/>
  <c r="DB205" i="2" s="1"/>
  <c r="CG137" i="2"/>
  <c r="CG142" i="2"/>
  <c r="CG138" i="2"/>
  <c r="CG136" i="2"/>
  <c r="CG140" i="2"/>
  <c r="CG139" i="2"/>
  <c r="CG135" i="2"/>
  <c r="CG143" i="2"/>
  <c r="CG162" i="2" s="1"/>
  <c r="CL228" i="2" s="1"/>
  <c r="CG141" i="2"/>
  <c r="DJ125" i="2"/>
  <c r="DJ124" i="2"/>
  <c r="DJ198" i="2" s="1"/>
  <c r="DJ131" i="2"/>
  <c r="DJ132" i="2"/>
  <c r="DJ160" i="2" s="1"/>
  <c r="DJ127" i="2"/>
  <c r="DJ126" i="2"/>
  <c r="DJ130" i="2"/>
  <c r="DJ128" i="2"/>
  <c r="DJ129" i="2"/>
  <c r="LG253" i="11" l="1"/>
  <c r="LH257" i="8"/>
  <c r="LI245" i="8" s="1"/>
  <c r="LH251" i="8"/>
  <c r="LI243" i="8" s="1"/>
  <c r="CG200" i="2"/>
  <c r="CG156" i="2"/>
  <c r="CG184" i="2"/>
  <c r="CI226" i="2" s="1"/>
  <c r="CG190" i="2"/>
  <c r="CG98" i="4" s="1"/>
  <c r="CG144" i="2"/>
  <c r="CG211" i="2" s="1"/>
  <c r="DC213" i="2"/>
  <c r="DC57" i="2" s="1"/>
  <c r="CG122" i="2"/>
  <c r="CG207" i="2" s="1"/>
  <c r="DJ188" i="2"/>
  <c r="DJ192" i="2" s="1"/>
  <c r="DJ182" i="2"/>
  <c r="DJ154" i="2"/>
  <c r="DJ133" i="2"/>
  <c r="DJ209" i="2" s="1"/>
  <c r="LG255" i="11" l="1"/>
  <c r="LI253" i="8"/>
  <c r="LI255" i="8" s="1"/>
  <c r="CG230" i="2"/>
  <c r="CG245" i="2" s="1"/>
  <c r="CG253" i="2" s="1"/>
  <c r="CG255" i="2" s="1"/>
  <c r="CG247" i="2" s="1"/>
  <c r="CG249" i="2" s="1"/>
  <c r="CG251" i="2" s="1"/>
  <c r="CH243" i="2" s="1"/>
  <c r="CI224" i="2"/>
  <c r="DC106" i="2"/>
  <c r="DC107" i="2"/>
  <c r="DC110" i="2"/>
  <c r="DC102" i="2"/>
  <c r="DC104" i="2"/>
  <c r="DC103" i="2"/>
  <c r="DC109" i="2"/>
  <c r="DC108" i="2"/>
  <c r="DC105" i="2"/>
  <c r="CG194" i="2"/>
  <c r="CG232" i="2"/>
  <c r="DK217" i="2"/>
  <c r="DK61" i="2" s="1"/>
  <c r="LG247" i="11" l="1"/>
  <c r="LG259" i="11"/>
  <c r="LI247" i="8"/>
  <c r="LI259" i="8"/>
  <c r="DC111" i="2"/>
  <c r="DC205" i="2" s="1"/>
  <c r="DD213" i="2" s="1"/>
  <c r="DD57" i="2" s="1"/>
  <c r="CH219" i="2"/>
  <c r="CH63" i="2" s="1"/>
  <c r="CG257" i="2"/>
  <c r="CH215" i="2"/>
  <c r="CH59" i="2" s="1"/>
  <c r="CG259" i="2"/>
  <c r="DK129" i="2"/>
  <c r="DK131" i="2"/>
  <c r="DK128" i="2"/>
  <c r="DK130" i="2"/>
  <c r="DK124" i="2"/>
  <c r="DK198" i="2" s="1"/>
  <c r="DK132" i="2"/>
  <c r="DK160" i="2" s="1"/>
  <c r="DK125" i="2"/>
  <c r="DK127" i="2"/>
  <c r="DK126" i="2"/>
  <c r="LG249" i="11" l="1"/>
  <c r="LI249" i="8"/>
  <c r="DD107" i="2"/>
  <c r="DD102" i="2"/>
  <c r="DD108" i="2"/>
  <c r="DD104" i="2"/>
  <c r="DD110" i="2"/>
  <c r="DD105" i="2"/>
  <c r="DD109" i="2"/>
  <c r="DD106" i="2"/>
  <c r="DD103" i="2"/>
  <c r="CH143" i="2"/>
  <c r="CH162" i="2" s="1"/>
  <c r="CM228" i="2" s="1"/>
  <c r="CH142" i="2"/>
  <c r="CH137" i="2"/>
  <c r="CH139" i="2"/>
  <c r="CH141" i="2"/>
  <c r="CH140" i="2"/>
  <c r="CH135" i="2"/>
  <c r="CH136" i="2"/>
  <c r="CH138" i="2"/>
  <c r="CH115" i="2"/>
  <c r="CH116" i="2"/>
  <c r="CH117" i="2"/>
  <c r="CH114" i="2"/>
  <c r="CH121" i="2"/>
  <c r="CH118" i="2"/>
  <c r="CH120" i="2"/>
  <c r="CH113" i="2"/>
  <c r="CH119" i="2"/>
  <c r="DK188" i="2"/>
  <c r="DK192" i="2" s="1"/>
  <c r="DK182" i="2"/>
  <c r="DK154" i="2"/>
  <c r="DK133" i="2"/>
  <c r="DK209" i="2" s="1"/>
  <c r="LG257" i="11" l="1"/>
  <c r="LH245" i="11" s="1"/>
  <c r="LG251" i="11"/>
  <c r="LH243" i="11" s="1"/>
  <c r="LI251" i="8"/>
  <c r="LJ243" i="8" s="1"/>
  <c r="LI257" i="8"/>
  <c r="LJ245" i="8" s="1"/>
  <c r="LJ253" i="8" s="1"/>
  <c r="DD111" i="2"/>
  <c r="DD205" i="2" s="1"/>
  <c r="DE213" i="2" s="1"/>
  <c r="DE57" i="2" s="1"/>
  <c r="CH144" i="2"/>
  <c r="CH211" i="2" s="1"/>
  <c r="CH122" i="2"/>
  <c r="CH207" i="2" s="1"/>
  <c r="CH200" i="2"/>
  <c r="CH190" i="2"/>
  <c r="CH98" i="4" s="1"/>
  <c r="CH184" i="2"/>
  <c r="CJ226" i="2" s="1"/>
  <c r="CH156" i="2"/>
  <c r="DL217" i="2"/>
  <c r="DL61" i="2" s="1"/>
  <c r="LH253" i="11" l="1"/>
  <c r="LH255" i="11" s="1"/>
  <c r="LJ255" i="8"/>
  <c r="CH230" i="2"/>
  <c r="CH245" i="2" s="1"/>
  <c r="CH253" i="2" s="1"/>
  <c r="CH255" i="2" s="1"/>
  <c r="CH247" i="2" s="1"/>
  <c r="CH249" i="2" s="1"/>
  <c r="CJ224" i="2"/>
  <c r="CH232" i="2"/>
  <c r="CH194" i="2"/>
  <c r="DE108" i="2"/>
  <c r="DE106" i="2"/>
  <c r="DE102" i="2"/>
  <c r="DE110" i="2"/>
  <c r="DE107" i="2"/>
  <c r="DE109" i="2"/>
  <c r="DE104" i="2"/>
  <c r="DE105" i="2"/>
  <c r="DE103" i="2"/>
  <c r="DL132" i="2"/>
  <c r="DL160" i="2" s="1"/>
  <c r="DL129" i="2"/>
  <c r="DL126" i="2"/>
  <c r="DL130" i="2"/>
  <c r="DL124" i="2"/>
  <c r="DL198" i="2" s="1"/>
  <c r="DL127" i="2"/>
  <c r="DL128" i="2"/>
  <c r="DL125" i="2"/>
  <c r="DL131" i="2"/>
  <c r="LH247" i="11" l="1"/>
  <c r="LH259" i="11"/>
  <c r="LJ247" i="8"/>
  <c r="LJ259" i="8"/>
  <c r="CH257" i="2"/>
  <c r="CH251" i="2"/>
  <c r="CI243" i="2" s="1"/>
  <c r="CI215" i="2"/>
  <c r="CI59" i="2" s="1"/>
  <c r="CI219" i="2"/>
  <c r="CI63" i="2" s="1"/>
  <c r="DE111" i="2"/>
  <c r="DE205" i="2" s="1"/>
  <c r="CH259" i="2"/>
  <c r="DL188" i="2"/>
  <c r="DL192" i="2" s="1"/>
  <c r="DL182" i="2"/>
  <c r="DL154" i="2"/>
  <c r="DL133" i="2"/>
  <c r="DL209" i="2" s="1"/>
  <c r="LH249" i="11" l="1"/>
  <c r="LJ249" i="8"/>
  <c r="DF213" i="2"/>
  <c r="DF57" i="2" s="1"/>
  <c r="CI135" i="2"/>
  <c r="CI138" i="2"/>
  <c r="CI142" i="2"/>
  <c r="CI141" i="2"/>
  <c r="CI143" i="2"/>
  <c r="CI162" i="2" s="1"/>
  <c r="CN228" i="2" s="1"/>
  <c r="CI139" i="2"/>
  <c r="CI136" i="2"/>
  <c r="CI137" i="2"/>
  <c r="CI140" i="2"/>
  <c r="CI119" i="2"/>
  <c r="CI114" i="2"/>
  <c r="CI118" i="2"/>
  <c r="CI115" i="2"/>
  <c r="CI113" i="2"/>
  <c r="CI116" i="2"/>
  <c r="CI120" i="2"/>
  <c r="CI121" i="2"/>
  <c r="CI117" i="2"/>
  <c r="DM217" i="2"/>
  <c r="DM61" i="2" s="1"/>
  <c r="LH257" i="11" l="1"/>
  <c r="LI245" i="11" s="1"/>
  <c r="LH251" i="11"/>
  <c r="LI243" i="11" s="1"/>
  <c r="LJ257" i="8"/>
  <c r="LK245" i="8" s="1"/>
  <c r="LJ251" i="8"/>
  <c r="LK243" i="8" s="1"/>
  <c r="CI122" i="2"/>
  <c r="CI207" i="2" s="1"/>
  <c r="DF106" i="2"/>
  <c r="DF108" i="2"/>
  <c r="DF105" i="2"/>
  <c r="DF102" i="2"/>
  <c r="DF109" i="2"/>
  <c r="DF107" i="2"/>
  <c r="DF110" i="2"/>
  <c r="DF103" i="2"/>
  <c r="DF104" i="2"/>
  <c r="CI200" i="2"/>
  <c r="CI156" i="2"/>
  <c r="CI190" i="2"/>
  <c r="CI98" i="4" s="1"/>
  <c r="CI184" i="2"/>
  <c r="CK226" i="2" s="1"/>
  <c r="CI144" i="2"/>
  <c r="CI211" i="2" s="1"/>
  <c r="DM127" i="2"/>
  <c r="DM128" i="2"/>
  <c r="DM124" i="2"/>
  <c r="DM198" i="2" s="1"/>
  <c r="DM129" i="2"/>
  <c r="DM130" i="2"/>
  <c r="DM126" i="2"/>
  <c r="DM125" i="2"/>
  <c r="DM132" i="2"/>
  <c r="DM160" i="2" s="1"/>
  <c r="DM131" i="2"/>
  <c r="LI253" i="11" l="1"/>
  <c r="LI255" i="11" s="1"/>
  <c r="LK253" i="8"/>
  <c r="LK255" i="8" s="1"/>
  <c r="CI230" i="2"/>
  <c r="CK224" i="2"/>
  <c r="DF111" i="2"/>
  <c r="DF205" i="2" s="1"/>
  <c r="DG213" i="2" s="1"/>
  <c r="DG57" i="2" s="1"/>
  <c r="CI232" i="2"/>
  <c r="CI245" i="2"/>
  <c r="CI253" i="2" s="1"/>
  <c r="CI194" i="2"/>
  <c r="DM188" i="2"/>
  <c r="DM192" i="2" s="1"/>
  <c r="DM182" i="2"/>
  <c r="DM154" i="2"/>
  <c r="DM133" i="2"/>
  <c r="DM209" i="2" s="1"/>
  <c r="LI247" i="11" l="1"/>
  <c r="LI259" i="11"/>
  <c r="LK247" i="8"/>
  <c r="LK259" i="8"/>
  <c r="CJ219" i="2"/>
  <c r="CJ63" i="2" s="1"/>
  <c r="CI255" i="2"/>
  <c r="CI247" i="2" s="1"/>
  <c r="CI249" i="2" s="1"/>
  <c r="CJ215" i="2"/>
  <c r="CJ59" i="2" s="1"/>
  <c r="DG104" i="2"/>
  <c r="DG103" i="2"/>
  <c r="DG107" i="2"/>
  <c r="DG106" i="2"/>
  <c r="DG110" i="2"/>
  <c r="DG102" i="2"/>
  <c r="DG108" i="2"/>
  <c r="DG109" i="2"/>
  <c r="DG105" i="2"/>
  <c r="DN217" i="2"/>
  <c r="DN61" i="2" s="1"/>
  <c r="LI249" i="11" l="1"/>
  <c r="LK249" i="8"/>
  <c r="DG111" i="2"/>
  <c r="DG205" i="2" s="1"/>
  <c r="DH213" i="2" s="1"/>
  <c r="DH57" i="2" s="1"/>
  <c r="CJ113" i="2"/>
  <c r="CJ114" i="2"/>
  <c r="CJ121" i="2"/>
  <c r="CJ119" i="2"/>
  <c r="CJ118" i="2"/>
  <c r="CJ117" i="2"/>
  <c r="CJ116" i="2"/>
  <c r="CJ120" i="2"/>
  <c r="CJ115" i="2"/>
  <c r="CI259" i="2"/>
  <c r="CI251" i="2"/>
  <c r="CJ243" i="2" s="1"/>
  <c r="CI257" i="2"/>
  <c r="CJ141" i="2"/>
  <c r="CJ142" i="2"/>
  <c r="CJ136" i="2"/>
  <c r="CJ143" i="2"/>
  <c r="CJ162" i="2" s="1"/>
  <c r="CO228" i="2" s="1"/>
  <c r="CJ138" i="2"/>
  <c r="CJ139" i="2"/>
  <c r="CJ135" i="2"/>
  <c r="CJ140" i="2"/>
  <c r="CJ137" i="2"/>
  <c r="DN127" i="2"/>
  <c r="DN125" i="2"/>
  <c r="DN131" i="2"/>
  <c r="DN128" i="2"/>
  <c r="DN124" i="2"/>
  <c r="DN198" i="2" s="1"/>
  <c r="DN130" i="2"/>
  <c r="DN129" i="2"/>
  <c r="DN132" i="2"/>
  <c r="DN160" i="2" s="1"/>
  <c r="DN126" i="2"/>
  <c r="LI257" i="11" l="1"/>
  <c r="LJ245" i="11" s="1"/>
  <c r="LI251" i="11"/>
  <c r="LJ243" i="11" s="1"/>
  <c r="LK257" i="8"/>
  <c r="LL245" i="8" s="1"/>
  <c r="LK251" i="8"/>
  <c r="LL243" i="8" s="1"/>
  <c r="CJ144" i="2"/>
  <c r="CJ211" i="2" s="1"/>
  <c r="DH104" i="2"/>
  <c r="DH106" i="2"/>
  <c r="DH107" i="2"/>
  <c r="DH105" i="2"/>
  <c r="DH108" i="2"/>
  <c r="DH102" i="2"/>
  <c r="DH110" i="2"/>
  <c r="DH103" i="2"/>
  <c r="DH109" i="2"/>
  <c r="CJ200" i="2"/>
  <c r="CJ190" i="2"/>
  <c r="CJ98" i="4" s="1"/>
  <c r="CJ184" i="2"/>
  <c r="CL226" i="2" s="1"/>
  <c r="CJ156" i="2"/>
  <c r="CJ122" i="2"/>
  <c r="CJ207" i="2" s="1"/>
  <c r="DN188" i="2"/>
  <c r="DN192" i="2" s="1"/>
  <c r="DN182" i="2"/>
  <c r="DN154" i="2"/>
  <c r="DN133" i="2"/>
  <c r="DN209" i="2" s="1"/>
  <c r="LJ253" i="11" l="1"/>
  <c r="LJ255" i="11" s="1"/>
  <c r="LL253" i="8"/>
  <c r="LL255" i="8" s="1"/>
  <c r="LL247" i="8" s="1"/>
  <c r="LL249" i="8" s="1"/>
  <c r="CJ194" i="2"/>
  <c r="CJ230" i="2"/>
  <c r="CJ245" i="2" s="1"/>
  <c r="CJ253" i="2" s="1"/>
  <c r="CJ255" i="2" s="1"/>
  <c r="CJ247" i="2" s="1"/>
  <c r="CJ249" i="2" s="1"/>
  <c r="CL224" i="2"/>
  <c r="DH111" i="2"/>
  <c r="DH205" i="2" s="1"/>
  <c r="CK219" i="2"/>
  <c r="CK63" i="2" s="1"/>
  <c r="DO217" i="2"/>
  <c r="DO61" i="2" s="1"/>
  <c r="LJ247" i="11" l="1"/>
  <c r="LJ259" i="11"/>
  <c r="LL257" i="8"/>
  <c r="LL251" i="8"/>
  <c r="LL259" i="8"/>
  <c r="CJ232" i="2"/>
  <c r="CK137" i="2"/>
  <c r="CK136" i="2"/>
  <c r="CK139" i="2"/>
  <c r="CK135" i="2"/>
  <c r="CK143" i="2"/>
  <c r="CK162" i="2" s="1"/>
  <c r="CP228" i="2" s="1"/>
  <c r="CK141" i="2"/>
  <c r="CK142" i="2"/>
  <c r="CK140" i="2"/>
  <c r="CK138" i="2"/>
  <c r="CK215" i="2"/>
  <c r="CK59" i="2" s="1"/>
  <c r="DI213" i="2"/>
  <c r="DI57" i="2" s="1"/>
  <c r="CJ259" i="2"/>
  <c r="CJ257" i="2"/>
  <c r="CJ251" i="2"/>
  <c r="CK243" i="2" s="1"/>
  <c r="DO128" i="2"/>
  <c r="DO124" i="2"/>
  <c r="DO198" i="2" s="1"/>
  <c r="DO126" i="2"/>
  <c r="DO129" i="2"/>
  <c r="DO127" i="2"/>
  <c r="DO132" i="2"/>
  <c r="DO160" i="2" s="1"/>
  <c r="DO131" i="2"/>
  <c r="DO130" i="2"/>
  <c r="DO125" i="2"/>
  <c r="LJ249" i="11" l="1"/>
  <c r="LM243" i="8"/>
  <c r="LM245" i="8"/>
  <c r="DI110" i="2"/>
  <c r="DI103" i="2"/>
  <c r="DI105" i="2"/>
  <c r="DI109" i="2"/>
  <c r="DI102" i="2"/>
  <c r="DI104" i="2"/>
  <c r="DI106" i="2"/>
  <c r="DI108" i="2"/>
  <c r="DI107" i="2"/>
  <c r="CK119" i="2"/>
  <c r="CK113" i="2"/>
  <c r="CK116" i="2"/>
  <c r="CK117" i="2"/>
  <c r="CK120" i="2"/>
  <c r="CK115" i="2"/>
  <c r="CK118" i="2"/>
  <c r="CK121" i="2"/>
  <c r="CK114" i="2"/>
  <c r="CK144" i="2"/>
  <c r="CK211" i="2" s="1"/>
  <c r="CK200" i="2"/>
  <c r="CK190" i="2"/>
  <c r="CK98" i="4" s="1"/>
  <c r="CK184" i="2"/>
  <c r="CM226" i="2" s="1"/>
  <c r="CK156" i="2"/>
  <c r="DO188" i="2"/>
  <c r="DO192" i="2" s="1"/>
  <c r="DO182" i="2"/>
  <c r="DO154" i="2"/>
  <c r="DO133" i="2"/>
  <c r="DO209" i="2" s="1"/>
  <c r="LJ257" i="11" l="1"/>
  <c r="LK245" i="11" s="1"/>
  <c r="LJ251" i="11"/>
  <c r="LK243" i="11" s="1"/>
  <c r="LM253" i="8"/>
  <c r="CK230" i="2"/>
  <c r="CK245" i="2" s="1"/>
  <c r="CK253" i="2" s="1"/>
  <c r="CK255" i="2" s="1"/>
  <c r="CK247" i="2" s="1"/>
  <c r="CK249" i="2" s="1"/>
  <c r="CM224" i="2"/>
  <c r="DI111" i="2"/>
  <c r="DI205" i="2" s="1"/>
  <c r="CK194" i="2"/>
  <c r="CK122" i="2"/>
  <c r="CK207" i="2" s="1"/>
  <c r="DP217" i="2"/>
  <c r="DP61" i="2" s="1"/>
  <c r="DP126" i="2" s="1"/>
  <c r="CK232" i="2" l="1"/>
  <c r="LK253" i="11"/>
  <c r="LK255" i="11" s="1"/>
  <c r="LM255" i="8"/>
  <c r="LM247" i="8" s="1"/>
  <c r="LM249" i="8" s="1"/>
  <c r="CL215" i="2"/>
  <c r="CL59" i="2" s="1"/>
  <c r="CK251" i="2"/>
  <c r="CL243" i="2" s="1"/>
  <c r="CK257" i="2"/>
  <c r="CL219" i="2"/>
  <c r="CL63" i="2" s="1"/>
  <c r="DJ213" i="2"/>
  <c r="DJ57" i="2" s="1"/>
  <c r="CK259" i="2"/>
  <c r="DP127" i="2"/>
  <c r="DP131" i="2"/>
  <c r="DP128" i="2"/>
  <c r="DP129" i="2"/>
  <c r="DP132" i="2"/>
  <c r="DP160" i="2" s="1"/>
  <c r="DP130" i="2"/>
  <c r="DP125" i="2"/>
  <c r="DP124" i="2"/>
  <c r="DP198" i="2" s="1"/>
  <c r="LK247" i="11" l="1"/>
  <c r="LK259" i="11"/>
  <c r="LM257" i="8"/>
  <c r="LM251" i="8"/>
  <c r="LM259" i="8"/>
  <c r="DJ109" i="2"/>
  <c r="DJ108" i="2"/>
  <c r="DJ107" i="2"/>
  <c r="DJ110" i="2"/>
  <c r="DJ103" i="2"/>
  <c r="DJ102" i="2"/>
  <c r="DJ106" i="2"/>
  <c r="DJ105" i="2"/>
  <c r="DJ104" i="2"/>
  <c r="CL139" i="2"/>
  <c r="CL137" i="2"/>
  <c r="CL135" i="2"/>
  <c r="CL143" i="2"/>
  <c r="CL162" i="2" s="1"/>
  <c r="CQ228" i="2" s="1"/>
  <c r="CL141" i="2"/>
  <c r="CL140" i="2"/>
  <c r="CL142" i="2"/>
  <c r="CL136" i="2"/>
  <c r="CL138" i="2"/>
  <c r="CL115" i="2"/>
  <c r="CL118" i="2"/>
  <c r="CL120" i="2"/>
  <c r="CL117" i="2"/>
  <c r="CL114" i="2"/>
  <c r="CL119" i="2"/>
  <c r="CL121" i="2"/>
  <c r="CL116" i="2"/>
  <c r="CL113" i="2"/>
  <c r="DP188" i="2"/>
  <c r="DP133" i="2"/>
  <c r="DP209" i="2" s="1"/>
  <c r="DP154" i="2"/>
  <c r="DP182" i="2"/>
  <c r="LK249" i="11" l="1"/>
  <c r="LN243" i="8"/>
  <c r="LN245" i="8"/>
  <c r="LN253" i="8" s="1"/>
  <c r="CL144" i="2"/>
  <c r="CL211" i="2" s="1"/>
  <c r="DP192" i="2"/>
  <c r="DQ217" i="2" s="1"/>
  <c r="DQ61" i="2" s="1"/>
  <c r="DJ111" i="2"/>
  <c r="DJ205" i="2" s="1"/>
  <c r="CL122" i="2"/>
  <c r="CL207" i="2" s="1"/>
  <c r="CL200" i="2"/>
  <c r="CL156" i="2"/>
  <c r="CL184" i="2"/>
  <c r="CN226" i="2" s="1"/>
  <c r="CL190" i="2"/>
  <c r="CL98" i="4" s="1"/>
  <c r="LK257" i="11" l="1"/>
  <c r="LL245" i="11" s="1"/>
  <c r="LK251" i="11"/>
  <c r="LL243" i="11" s="1"/>
  <c r="LN255" i="8"/>
  <c r="LN247" i="8" s="1"/>
  <c r="LN249" i="8" s="1"/>
  <c r="CL230" i="2"/>
  <c r="CL232" i="2" s="1"/>
  <c r="CN224" i="2"/>
  <c r="DQ132" i="2"/>
  <c r="DQ160" i="2" s="1"/>
  <c r="DQ131" i="2"/>
  <c r="DQ124" i="2"/>
  <c r="DQ198" i="2" s="1"/>
  <c r="DQ128" i="2"/>
  <c r="DQ125" i="2"/>
  <c r="DQ127" i="2"/>
  <c r="DQ126" i="2"/>
  <c r="DQ130" i="2"/>
  <c r="DQ129" i="2"/>
  <c r="CL194" i="2"/>
  <c r="DK213" i="2"/>
  <c r="DK57" i="2" s="1"/>
  <c r="CL245" i="2" l="1"/>
  <c r="CL253" i="2" s="1"/>
  <c r="CL255" i="2" s="1"/>
  <c r="CL247" i="2" s="1"/>
  <c r="CL249" i="2" s="1"/>
  <c r="LL253" i="11"/>
  <c r="LL255" i="11" s="1"/>
  <c r="LL247" i="11" s="1"/>
  <c r="LL249" i="11" s="1"/>
  <c r="LL257" i="11" s="1"/>
  <c r="LN257" i="8"/>
  <c r="LN251" i="8"/>
  <c r="LN259" i="8"/>
  <c r="DQ182" i="2"/>
  <c r="DQ188" i="2"/>
  <c r="DQ192" i="2" s="1"/>
  <c r="DQ154" i="2"/>
  <c r="DQ133" i="2"/>
  <c r="DQ209" i="2" s="1"/>
  <c r="CM215" i="2"/>
  <c r="CM59" i="2" s="1"/>
  <c r="CM219" i="2"/>
  <c r="CM63" i="2" s="1"/>
  <c r="DK105" i="2"/>
  <c r="DK107" i="2"/>
  <c r="DK102" i="2"/>
  <c r="DK110" i="2"/>
  <c r="DK109" i="2"/>
  <c r="DK103" i="2"/>
  <c r="DK104" i="2"/>
  <c r="DK108" i="2"/>
  <c r="DK106" i="2"/>
  <c r="LL259" i="11" l="1"/>
  <c r="LL251" i="11"/>
  <c r="LM243" i="11" s="1"/>
  <c r="LM245" i="11"/>
  <c r="LO243" i="8"/>
  <c r="LO245" i="8"/>
  <c r="DR217" i="2"/>
  <c r="DR61" i="2" s="1"/>
  <c r="DR130" i="2" s="1"/>
  <c r="CL251" i="2"/>
  <c r="CM243" i="2" s="1"/>
  <c r="CL257" i="2"/>
  <c r="CM141" i="2"/>
  <c r="CM143" i="2"/>
  <c r="CM162" i="2" s="1"/>
  <c r="CR228" i="2" s="1"/>
  <c r="CM135" i="2"/>
  <c r="CM136" i="2"/>
  <c r="CM138" i="2"/>
  <c r="CM137" i="2"/>
  <c r="CM142" i="2"/>
  <c r="CM139" i="2"/>
  <c r="CM140" i="2"/>
  <c r="CL259" i="2"/>
  <c r="CM121" i="2"/>
  <c r="CM119" i="2"/>
  <c r="CM118" i="2"/>
  <c r="CM114" i="2"/>
  <c r="CM120" i="2"/>
  <c r="CM116" i="2"/>
  <c r="CM117" i="2"/>
  <c r="CM115" i="2"/>
  <c r="CM113" i="2"/>
  <c r="DK111" i="2"/>
  <c r="DK205" i="2" s="1"/>
  <c r="LM253" i="11" l="1"/>
  <c r="LO253" i="8"/>
  <c r="DR132" i="2"/>
  <c r="DR160" i="2" s="1"/>
  <c r="DR127" i="2"/>
  <c r="DR128" i="2"/>
  <c r="DR129" i="2"/>
  <c r="DR125" i="2"/>
  <c r="DR124" i="2"/>
  <c r="DR131" i="2"/>
  <c r="DR126" i="2"/>
  <c r="CM122" i="2"/>
  <c r="CM207" i="2" s="1"/>
  <c r="CM144" i="2"/>
  <c r="CM211" i="2" s="1"/>
  <c r="DL213" i="2"/>
  <c r="DL57" i="2" s="1"/>
  <c r="CM200" i="2"/>
  <c r="CM156" i="2"/>
  <c r="CM184" i="2"/>
  <c r="CO226" i="2" s="1"/>
  <c r="CM190" i="2"/>
  <c r="CM98" i="4" s="1"/>
  <c r="LM255" i="11" l="1"/>
  <c r="LM247" i="11" s="1"/>
  <c r="LM249" i="11" s="1"/>
  <c r="LO255" i="8"/>
  <c r="LO247" i="8" s="1"/>
  <c r="LO249" i="8" s="1"/>
  <c r="CM230" i="2"/>
  <c r="CO224" i="2"/>
  <c r="DR198" i="2"/>
  <c r="DR188" i="2"/>
  <c r="DR192" i="2" s="1"/>
  <c r="DR182" i="2"/>
  <c r="DR154" i="2"/>
  <c r="DR133" i="2"/>
  <c r="DR209" i="2" s="1"/>
  <c r="DS217" i="2" s="1"/>
  <c r="DS61" i="2" s="1"/>
  <c r="DS125" i="2" s="1"/>
  <c r="DL110" i="2"/>
  <c r="DL103" i="2"/>
  <c r="DL102" i="2"/>
  <c r="DL107" i="2"/>
  <c r="DL109" i="2"/>
  <c r="DL105" i="2"/>
  <c r="DL106" i="2"/>
  <c r="DL104" i="2"/>
  <c r="DL108" i="2"/>
  <c r="CM194" i="2"/>
  <c r="CM232" i="2"/>
  <c r="CM245" i="2"/>
  <c r="CM253" i="2" s="1"/>
  <c r="LM257" i="11" l="1"/>
  <c r="LM251" i="11"/>
  <c r="LM259" i="11"/>
  <c r="LO257" i="8"/>
  <c r="LO251" i="8"/>
  <c r="LO259" i="8"/>
  <c r="DS131" i="2"/>
  <c r="DS130" i="2"/>
  <c r="DS132" i="2"/>
  <c r="DS160" i="2" s="1"/>
  <c r="DS129" i="2"/>
  <c r="DS124" i="2"/>
  <c r="DS198" i="2" s="1"/>
  <c r="DS127" i="2"/>
  <c r="DS128" i="2"/>
  <c r="DS126" i="2"/>
  <c r="CN219" i="2"/>
  <c r="CN63" i="2" s="1"/>
  <c r="DL111" i="2"/>
  <c r="DL205" i="2" s="1"/>
  <c r="CM255" i="2"/>
  <c r="CM247" i="2" s="1"/>
  <c r="CM249" i="2" s="1"/>
  <c r="CN215" i="2"/>
  <c r="CN59" i="2" s="1"/>
  <c r="LN243" i="11" l="1"/>
  <c r="LN245" i="11"/>
  <c r="LP243" i="8"/>
  <c r="LP245" i="8"/>
  <c r="DS133" i="2"/>
  <c r="DS209" i="2" s="1"/>
  <c r="DT217" i="2" s="1"/>
  <c r="DT61" i="2" s="1"/>
  <c r="DS154" i="2"/>
  <c r="DS182" i="2"/>
  <c r="DS188" i="2"/>
  <c r="DS192" i="2" s="1"/>
  <c r="CN116" i="2"/>
  <c r="CN121" i="2"/>
  <c r="CN115" i="2"/>
  <c r="CN114" i="2"/>
  <c r="CN113" i="2"/>
  <c r="CN119" i="2"/>
  <c r="CN117" i="2"/>
  <c r="CN120" i="2"/>
  <c r="CN118" i="2"/>
  <c r="CM251" i="2"/>
  <c r="CN243" i="2" s="1"/>
  <c r="CM257" i="2"/>
  <c r="DM213" i="2"/>
  <c r="DM57" i="2" s="1"/>
  <c r="CM259" i="2"/>
  <c r="CN143" i="2"/>
  <c r="CN162" i="2" s="1"/>
  <c r="CS228" i="2" s="1"/>
  <c r="CN137" i="2"/>
  <c r="CN142" i="2"/>
  <c r="CN136" i="2"/>
  <c r="CN139" i="2"/>
  <c r="CN140" i="2"/>
  <c r="CN135" i="2"/>
  <c r="CN138" i="2"/>
  <c r="CN141" i="2"/>
  <c r="LN253" i="11" l="1"/>
  <c r="LP253" i="8"/>
  <c r="CN122" i="2"/>
  <c r="CN207" i="2" s="1"/>
  <c r="DM110" i="2"/>
  <c r="DM103" i="2"/>
  <c r="DM105" i="2"/>
  <c r="DM106" i="2"/>
  <c r="DM102" i="2"/>
  <c r="DM108" i="2"/>
  <c r="DM109" i="2"/>
  <c r="DM107" i="2"/>
  <c r="DM104" i="2"/>
  <c r="CN144" i="2"/>
  <c r="CN211" i="2" s="1"/>
  <c r="CN200" i="2"/>
  <c r="CN190" i="2"/>
  <c r="CN98" i="4" s="1"/>
  <c r="CN184" i="2"/>
  <c r="CP226" i="2" s="1"/>
  <c r="CN156" i="2"/>
  <c r="DT124" i="2"/>
  <c r="DT198" i="2" s="1"/>
  <c r="DT131" i="2"/>
  <c r="DT126" i="2"/>
  <c r="DT130" i="2"/>
  <c r="DT125" i="2"/>
  <c r="DT128" i="2"/>
  <c r="DT129" i="2"/>
  <c r="DT132" i="2"/>
  <c r="DT160" i="2" s="1"/>
  <c r="DT127" i="2"/>
  <c r="LN255" i="11" l="1"/>
  <c r="LN247" i="11" s="1"/>
  <c r="LN249" i="11" s="1"/>
  <c r="LP255" i="8"/>
  <c r="LP247" i="8" s="1"/>
  <c r="LP249" i="8" s="1"/>
  <c r="CN230" i="2"/>
  <c r="CP224" i="2"/>
  <c r="CN194" i="2"/>
  <c r="DM111" i="2"/>
  <c r="DM205" i="2" s="1"/>
  <c r="CN245" i="2"/>
  <c r="CN253" i="2" s="1"/>
  <c r="CN232" i="2"/>
  <c r="DT188" i="2"/>
  <c r="DT192" i="2" s="1"/>
  <c r="DT182" i="2"/>
  <c r="DT154" i="2"/>
  <c r="DT133" i="2"/>
  <c r="DT209" i="2" s="1"/>
  <c r="LN257" i="11" l="1"/>
  <c r="LN251" i="11"/>
  <c r="LN259" i="11"/>
  <c r="LP257" i="8"/>
  <c r="LP251" i="8"/>
  <c r="LP259" i="8"/>
  <c r="DN213" i="2"/>
  <c r="DN57" i="2" s="1"/>
  <c r="CN255" i="2"/>
  <c r="CN247" i="2" s="1"/>
  <c r="CN249" i="2" s="1"/>
  <c r="CO215" i="2"/>
  <c r="CO59" i="2" s="1"/>
  <c r="CO219" i="2"/>
  <c r="CO63" i="2" s="1"/>
  <c r="DU217" i="2"/>
  <c r="DU61" i="2" s="1"/>
  <c r="LO243" i="11" l="1"/>
  <c r="LO245" i="11"/>
  <c r="LQ243" i="8"/>
  <c r="LQ245" i="8"/>
  <c r="CN257" i="2"/>
  <c r="CN251" i="2"/>
  <c r="CO243" i="2" s="1"/>
  <c r="DN104" i="2"/>
  <c r="DN106" i="2"/>
  <c r="DN105" i="2"/>
  <c r="DN110" i="2"/>
  <c r="DN109" i="2"/>
  <c r="DN102" i="2"/>
  <c r="DN108" i="2"/>
  <c r="DN103" i="2"/>
  <c r="DN107" i="2"/>
  <c r="CO135" i="2"/>
  <c r="CO139" i="2"/>
  <c r="CO141" i="2"/>
  <c r="CO140" i="2"/>
  <c r="CO137" i="2"/>
  <c r="CO143" i="2"/>
  <c r="CO162" i="2" s="1"/>
  <c r="CT228" i="2" s="1"/>
  <c r="CO138" i="2"/>
  <c r="CO136" i="2"/>
  <c r="CO142" i="2"/>
  <c r="CO119" i="2"/>
  <c r="CO113" i="2"/>
  <c r="CO115" i="2"/>
  <c r="CO120" i="2"/>
  <c r="CO121" i="2"/>
  <c r="CO118" i="2"/>
  <c r="CO116" i="2"/>
  <c r="CO114" i="2"/>
  <c r="CO117" i="2"/>
  <c r="CN259" i="2"/>
  <c r="DU124" i="2"/>
  <c r="DU198" i="2" s="1"/>
  <c r="DU130" i="2"/>
  <c r="DU125" i="2"/>
  <c r="DU131" i="2"/>
  <c r="DU132" i="2"/>
  <c r="DU160" i="2" s="1"/>
  <c r="DU129" i="2"/>
  <c r="DU127" i="2"/>
  <c r="DU126" i="2"/>
  <c r="DU128" i="2"/>
  <c r="LO253" i="11" l="1"/>
  <c r="LQ253" i="8"/>
  <c r="CO122" i="2"/>
  <c r="CO207" i="2" s="1"/>
  <c r="CO200" i="2"/>
  <c r="CO190" i="2"/>
  <c r="CO98" i="4" s="1"/>
  <c r="CO184" i="2"/>
  <c r="CQ226" i="2" s="1"/>
  <c r="CO156" i="2"/>
  <c r="CO144" i="2"/>
  <c r="CO211" i="2" s="1"/>
  <c r="DN111" i="2"/>
  <c r="DN205" i="2" s="1"/>
  <c r="DU188" i="2"/>
  <c r="DU192" i="2" s="1"/>
  <c r="DU182" i="2"/>
  <c r="DU154" i="2"/>
  <c r="DU133" i="2"/>
  <c r="DU209" i="2" s="1"/>
  <c r="LO255" i="11" l="1"/>
  <c r="LO247" i="11" s="1"/>
  <c r="LO249" i="11" s="1"/>
  <c r="LQ255" i="8"/>
  <c r="LQ247" i="8" s="1"/>
  <c r="LQ249" i="8" s="1"/>
  <c r="CO230" i="2"/>
  <c r="CQ224" i="2"/>
  <c r="CO194" i="2"/>
  <c r="CO232" i="2"/>
  <c r="CO245" i="2"/>
  <c r="CO253" i="2" s="1"/>
  <c r="DO213" i="2"/>
  <c r="DO57" i="2" s="1"/>
  <c r="DV217" i="2"/>
  <c r="DV61" i="2" s="1"/>
  <c r="LO257" i="11" l="1"/>
  <c r="LO251" i="11"/>
  <c r="LO259" i="11"/>
  <c r="LQ257" i="8"/>
  <c r="LQ251" i="8"/>
  <c r="LQ259" i="8"/>
  <c r="DO106" i="2"/>
  <c r="DO110" i="2"/>
  <c r="DO102" i="2"/>
  <c r="DO107" i="2"/>
  <c r="DO108" i="2"/>
  <c r="DO104" i="2"/>
  <c r="DO109" i="2"/>
  <c r="DO105" i="2"/>
  <c r="DO103" i="2"/>
  <c r="CO255" i="2"/>
  <c r="CO247" i="2" s="1"/>
  <c r="CO249" i="2" s="1"/>
  <c r="CP215" i="2"/>
  <c r="CP59" i="2" s="1"/>
  <c r="CP219" i="2"/>
  <c r="CP63" i="2" s="1"/>
  <c r="DV132" i="2"/>
  <c r="DV160" i="2" s="1"/>
  <c r="DV128" i="2"/>
  <c r="DV124" i="2"/>
  <c r="DV198" i="2" s="1"/>
  <c r="DV131" i="2"/>
  <c r="DV126" i="2"/>
  <c r="DV127" i="2"/>
  <c r="DV125" i="2"/>
  <c r="DV130" i="2"/>
  <c r="DV129" i="2"/>
  <c r="LP243" i="11" l="1"/>
  <c r="LP245" i="11"/>
  <c r="LR243" i="8"/>
  <c r="LR245" i="8"/>
  <c r="CO259" i="2"/>
  <c r="CO251" i="2"/>
  <c r="CP243" i="2" s="1"/>
  <c r="CO257" i="2"/>
  <c r="CP115" i="2"/>
  <c r="CP113" i="2"/>
  <c r="CP116" i="2"/>
  <c r="CP114" i="2"/>
  <c r="CP119" i="2"/>
  <c r="CP120" i="2"/>
  <c r="CP117" i="2"/>
  <c r="CP118" i="2"/>
  <c r="CP121" i="2"/>
  <c r="CP138" i="2"/>
  <c r="CP136" i="2"/>
  <c r="CP141" i="2"/>
  <c r="CP142" i="2"/>
  <c r="CP137" i="2"/>
  <c r="CP140" i="2"/>
  <c r="CP143" i="2"/>
  <c r="CP162" i="2" s="1"/>
  <c r="CU228" i="2" s="1"/>
  <c r="CP135" i="2"/>
  <c r="CP139" i="2"/>
  <c r="DO111" i="2"/>
  <c r="DO205" i="2" s="1"/>
  <c r="DV188" i="2"/>
  <c r="DV192" i="2" s="1"/>
  <c r="DV182" i="2"/>
  <c r="DV154" i="2"/>
  <c r="DV133" i="2"/>
  <c r="DV209" i="2" s="1"/>
  <c r="LP253" i="11" l="1"/>
  <c r="LR253" i="8"/>
  <c r="CP200" i="2"/>
  <c r="CP190" i="2"/>
  <c r="CP98" i="4" s="1"/>
  <c r="CP156" i="2"/>
  <c r="CP184" i="2"/>
  <c r="CR226" i="2" s="1"/>
  <c r="CP122" i="2"/>
  <c r="CP207" i="2" s="1"/>
  <c r="CP144" i="2"/>
  <c r="CP211" i="2" s="1"/>
  <c r="DP213" i="2"/>
  <c r="DP57" i="2" s="1"/>
  <c r="DW217" i="2"/>
  <c r="DW61" i="2" s="1"/>
  <c r="LP255" i="11" l="1"/>
  <c r="LP247" i="11" s="1"/>
  <c r="LP249" i="11" s="1"/>
  <c r="LR255" i="8"/>
  <c r="LR247" i="8" s="1"/>
  <c r="LR249" i="8" s="1"/>
  <c r="CP230" i="2"/>
  <c r="CR224" i="2"/>
  <c r="DP110" i="2"/>
  <c r="DP109" i="2"/>
  <c r="DP103" i="2"/>
  <c r="DP102" i="2"/>
  <c r="DP105" i="2"/>
  <c r="DP108" i="2"/>
  <c r="DP107" i="2"/>
  <c r="DP106" i="2"/>
  <c r="DP104" i="2"/>
  <c r="CP245" i="2"/>
  <c r="CP253" i="2" s="1"/>
  <c r="CP255" i="2" s="1"/>
  <c r="CP247" i="2" s="1"/>
  <c r="CP249" i="2" s="1"/>
  <c r="CP232" i="2"/>
  <c r="CP194" i="2"/>
  <c r="DW130" i="2"/>
  <c r="DW124" i="2"/>
  <c r="DW198" i="2" s="1"/>
  <c r="DW129" i="2"/>
  <c r="DW125" i="2"/>
  <c r="DW126" i="2"/>
  <c r="DW131" i="2"/>
  <c r="DW132" i="2"/>
  <c r="DW160" i="2" s="1"/>
  <c r="DW127" i="2"/>
  <c r="DW128" i="2"/>
  <c r="LP257" i="11" l="1"/>
  <c r="LP251" i="11"/>
  <c r="LP259" i="11"/>
  <c r="LR257" i="8"/>
  <c r="LR251" i="8"/>
  <c r="LR259" i="8"/>
  <c r="CQ219" i="2"/>
  <c r="CQ63" i="2" s="1"/>
  <c r="CP257" i="2"/>
  <c r="CP251" i="2"/>
  <c r="CQ243" i="2" s="1"/>
  <c r="CQ215" i="2"/>
  <c r="CQ59" i="2" s="1"/>
  <c r="DP111" i="2"/>
  <c r="DP205" i="2" s="1"/>
  <c r="CP259" i="2"/>
  <c r="DW188" i="2"/>
  <c r="DW192" i="2" s="1"/>
  <c r="DW182" i="2"/>
  <c r="DW154" i="2"/>
  <c r="DW133" i="2"/>
  <c r="DW209" i="2" s="1"/>
  <c r="LQ243" i="11" l="1"/>
  <c r="LQ245" i="11"/>
  <c r="LS243" i="8"/>
  <c r="LS245" i="8"/>
  <c r="DQ213" i="2"/>
  <c r="DQ57" i="2" s="1"/>
  <c r="CQ115" i="2"/>
  <c r="CQ120" i="2"/>
  <c r="CQ119" i="2"/>
  <c r="CQ121" i="2"/>
  <c r="CQ117" i="2"/>
  <c r="CQ113" i="2"/>
  <c r="CQ116" i="2"/>
  <c r="CQ114" i="2"/>
  <c r="CQ118" i="2"/>
  <c r="CQ139" i="2"/>
  <c r="CQ138" i="2"/>
  <c r="CQ141" i="2"/>
  <c r="CQ140" i="2"/>
  <c r="CQ137" i="2"/>
  <c r="CQ135" i="2"/>
  <c r="CQ142" i="2"/>
  <c r="CQ143" i="2"/>
  <c r="CQ162" i="2" s="1"/>
  <c r="CV228" i="2" s="1"/>
  <c r="CQ136" i="2"/>
  <c r="DX217" i="2"/>
  <c r="DX61" i="2" s="1"/>
  <c r="LQ253" i="11" l="1"/>
  <c r="LS253" i="8"/>
  <c r="CQ144" i="2"/>
  <c r="CQ211" i="2" s="1"/>
  <c r="CQ200" i="2"/>
  <c r="CQ190" i="2"/>
  <c r="CQ184" i="2"/>
  <c r="CS226" i="2" s="1"/>
  <c r="CQ156" i="2"/>
  <c r="DQ102" i="2"/>
  <c r="DQ103" i="2"/>
  <c r="DQ110" i="2"/>
  <c r="DQ105" i="2"/>
  <c r="DQ106" i="2"/>
  <c r="DQ107" i="2"/>
  <c r="DQ108" i="2"/>
  <c r="DQ104" i="2"/>
  <c r="DQ109" i="2"/>
  <c r="CQ122" i="2"/>
  <c r="CQ207" i="2" s="1"/>
  <c r="DX129" i="2"/>
  <c r="DX132" i="2"/>
  <c r="DX160" i="2" s="1"/>
  <c r="DX130" i="2"/>
  <c r="DX127" i="2"/>
  <c r="DX124" i="2"/>
  <c r="DX198" i="2" s="1"/>
  <c r="DX126" i="2"/>
  <c r="DX128" i="2"/>
  <c r="DX131" i="2"/>
  <c r="DX125" i="2"/>
  <c r="LQ255" i="11" l="1"/>
  <c r="LQ247" i="11" s="1"/>
  <c r="LQ249" i="11" s="1"/>
  <c r="LS255" i="8"/>
  <c r="LS247" i="8" s="1"/>
  <c r="LS249" i="8" s="1"/>
  <c r="CQ194" i="2"/>
  <c r="CQ98" i="4"/>
  <c r="CQ230" i="2"/>
  <c r="CS224" i="2"/>
  <c r="CR215" i="2"/>
  <c r="CR59" i="2" s="1"/>
  <c r="DQ111" i="2"/>
  <c r="DQ205" i="2" s="1"/>
  <c r="CQ232" i="2"/>
  <c r="CQ245" i="2"/>
  <c r="CQ253" i="2" s="1"/>
  <c r="CR219" i="2"/>
  <c r="CR63" i="2" s="1"/>
  <c r="DX188" i="2"/>
  <c r="DX192" i="2" s="1"/>
  <c r="DX182" i="2"/>
  <c r="DX154" i="2"/>
  <c r="DX133" i="2"/>
  <c r="DX209" i="2" s="1"/>
  <c r="LQ257" i="11" l="1"/>
  <c r="LQ251" i="11"/>
  <c r="LQ259" i="11"/>
  <c r="LS257" i="8"/>
  <c r="LS251" i="8"/>
  <c r="LS259" i="8"/>
  <c r="CQ255" i="2"/>
  <c r="CQ247" i="2" s="1"/>
  <c r="CQ249" i="2" s="1"/>
  <c r="DR213" i="2"/>
  <c r="DR57" i="2" s="1"/>
  <c r="CR137" i="2"/>
  <c r="CR135" i="2"/>
  <c r="CR136" i="2"/>
  <c r="CR138" i="2"/>
  <c r="CR141" i="2"/>
  <c r="CR139" i="2"/>
  <c r="CR140" i="2"/>
  <c r="CR143" i="2"/>
  <c r="CR162" i="2" s="1"/>
  <c r="CW228" i="2" s="1"/>
  <c r="CR142" i="2"/>
  <c r="CR113" i="2"/>
  <c r="CR116" i="2"/>
  <c r="CR121" i="2"/>
  <c r="CR114" i="2"/>
  <c r="CR119" i="2"/>
  <c r="CR118" i="2"/>
  <c r="CR120" i="2"/>
  <c r="CR115" i="2"/>
  <c r="CR117" i="2"/>
  <c r="DY217" i="2"/>
  <c r="DY61" i="2" s="1"/>
  <c r="DY124" i="2" s="1"/>
  <c r="DY198" i="2" s="1"/>
  <c r="LR243" i="11" l="1"/>
  <c r="LR245" i="11"/>
  <c r="LT243" i="8"/>
  <c r="LT245" i="8"/>
  <c r="CR200" i="2"/>
  <c r="CR190" i="2"/>
  <c r="CR98" i="4" s="1"/>
  <c r="CR156" i="2"/>
  <c r="CR184" i="2"/>
  <c r="CT226" i="2" s="1"/>
  <c r="CR122" i="2"/>
  <c r="CR207" i="2" s="1"/>
  <c r="CQ259" i="2"/>
  <c r="CQ251" i="2"/>
  <c r="CR243" i="2" s="1"/>
  <c r="CQ257" i="2"/>
  <c r="DR105" i="2"/>
  <c r="DR102" i="2"/>
  <c r="DR109" i="2"/>
  <c r="DR103" i="2"/>
  <c r="DR106" i="2"/>
  <c r="DR110" i="2"/>
  <c r="DR108" i="2"/>
  <c r="DR107" i="2"/>
  <c r="DR104" i="2"/>
  <c r="CR144" i="2"/>
  <c r="CR211" i="2" s="1"/>
  <c r="DY188" i="2"/>
  <c r="DY192" i="2" s="1"/>
  <c r="DY182" i="2"/>
  <c r="DY126" i="2"/>
  <c r="DY127" i="2"/>
  <c r="DY131" i="2"/>
  <c r="DY130" i="2"/>
  <c r="DY129" i="2"/>
  <c r="DY125" i="2"/>
  <c r="DY132" i="2"/>
  <c r="DY160" i="2" s="1"/>
  <c r="DY128" i="2"/>
  <c r="DY154" i="2"/>
  <c r="LR253" i="11" l="1"/>
  <c r="LT253" i="8"/>
  <c r="CR230" i="2"/>
  <c r="CT224" i="2"/>
  <c r="DR111" i="2"/>
  <c r="DR205" i="2" s="1"/>
  <c r="CR245" i="2"/>
  <c r="CR253" i="2" s="1"/>
  <c r="CR255" i="2" s="1"/>
  <c r="CR247" i="2" s="1"/>
  <c r="CR249" i="2" s="1"/>
  <c r="CR232" i="2"/>
  <c r="CR194" i="2"/>
  <c r="DY133" i="2"/>
  <c r="LR255" i="11" l="1"/>
  <c r="LR247" i="11" s="1"/>
  <c r="LR249" i="11" s="1"/>
  <c r="LT255" i="8"/>
  <c r="LT247" i="8" s="1"/>
  <c r="LT249" i="8" s="1"/>
  <c r="DY209" i="2"/>
  <c r="DZ217" i="2" s="1"/>
  <c r="DZ61" i="2" s="1"/>
  <c r="CS219" i="2"/>
  <c r="CS63" i="2" s="1"/>
  <c r="CR257" i="2"/>
  <c r="CR251" i="2"/>
  <c r="CS243" i="2" s="1"/>
  <c r="CS215" i="2"/>
  <c r="CS59" i="2" s="1"/>
  <c r="CR259" i="2"/>
  <c r="DS213" i="2"/>
  <c r="DS57" i="2" s="1"/>
  <c r="LR257" i="11" l="1"/>
  <c r="LR251" i="11"/>
  <c r="LR259" i="11"/>
  <c r="LT257" i="8"/>
  <c r="LT251" i="8"/>
  <c r="LT259" i="8"/>
  <c r="DZ124" i="2"/>
  <c r="DZ198" i="2" s="1"/>
  <c r="DZ127" i="2"/>
  <c r="DZ128" i="2"/>
  <c r="DZ126" i="2"/>
  <c r="DZ130" i="2"/>
  <c r="DZ131" i="2"/>
  <c r="DZ125" i="2"/>
  <c r="DZ129" i="2"/>
  <c r="DZ132" i="2"/>
  <c r="DZ160" i="2" s="1"/>
  <c r="CS114" i="2"/>
  <c r="CS121" i="2"/>
  <c r="CS115" i="2"/>
  <c r="CS116" i="2"/>
  <c r="CS119" i="2"/>
  <c r="CS120" i="2"/>
  <c r="CS118" i="2"/>
  <c r="CS117" i="2"/>
  <c r="CS113" i="2"/>
  <c r="DS102" i="2"/>
  <c r="DS106" i="2"/>
  <c r="DS108" i="2"/>
  <c r="DS104" i="2"/>
  <c r="DS103" i="2"/>
  <c r="DS107" i="2"/>
  <c r="DS110" i="2"/>
  <c r="DS105" i="2"/>
  <c r="DS109" i="2"/>
  <c r="CS137" i="2"/>
  <c r="CS139" i="2"/>
  <c r="CS143" i="2"/>
  <c r="CS162" i="2" s="1"/>
  <c r="CX228" i="2" s="1"/>
  <c r="CS140" i="2"/>
  <c r="CS138" i="2"/>
  <c r="CS135" i="2"/>
  <c r="CS141" i="2"/>
  <c r="CS142" i="2"/>
  <c r="CS136" i="2"/>
  <c r="DZ182" i="2"/>
  <c r="DZ154" i="2"/>
  <c r="DZ188" i="2" l="1"/>
  <c r="DZ192" i="2" s="1"/>
  <c r="LS243" i="11"/>
  <c r="LS245" i="11"/>
  <c r="LU243" i="8"/>
  <c r="LU245" i="8"/>
  <c r="DZ133" i="2"/>
  <c r="DZ209" i="2" s="1"/>
  <c r="EA217" i="2" s="1"/>
  <c r="EA61" i="2" s="1"/>
  <c r="CS144" i="2"/>
  <c r="CS211" i="2" s="1"/>
  <c r="DS111" i="2"/>
  <c r="DS205" i="2" s="1"/>
  <c r="CS122" i="2"/>
  <c r="CS207" i="2" s="1"/>
  <c r="CS200" i="2"/>
  <c r="CS190" i="2"/>
  <c r="CS184" i="2"/>
  <c r="CU226" i="2" s="1"/>
  <c r="CS156" i="2"/>
  <c r="LS253" i="11" l="1"/>
  <c r="LU253" i="8"/>
  <c r="CS194" i="2"/>
  <c r="CS98" i="4"/>
  <c r="CS230" i="2"/>
  <c r="CS232" i="2" s="1"/>
  <c r="CU224" i="2"/>
  <c r="CT219" i="2"/>
  <c r="CT63" i="2" s="1"/>
  <c r="DT213" i="2"/>
  <c r="DT57" i="2" s="1"/>
  <c r="EA124" i="2"/>
  <c r="EA198" i="2" s="1"/>
  <c r="EA125" i="2"/>
  <c r="EA130" i="2"/>
  <c r="EA126" i="2"/>
  <c r="EA127" i="2"/>
  <c r="EA129" i="2"/>
  <c r="EA128" i="2"/>
  <c r="EA132" i="2"/>
  <c r="EA160" i="2" s="1"/>
  <c r="EA131" i="2"/>
  <c r="LS255" i="11" l="1"/>
  <c r="LS247" i="11" s="1"/>
  <c r="LS249" i="11" s="1"/>
  <c r="LU255" i="8"/>
  <c r="LU247" i="8" s="1"/>
  <c r="LU249" i="8" s="1"/>
  <c r="CS245" i="2"/>
  <c r="CS253" i="2" s="1"/>
  <c r="CS255" i="2" s="1"/>
  <c r="CS247" i="2" s="1"/>
  <c r="CS249" i="2" s="1"/>
  <c r="DT105" i="2"/>
  <c r="DT110" i="2"/>
  <c r="DT104" i="2"/>
  <c r="DT102" i="2"/>
  <c r="DT109" i="2"/>
  <c r="DT106" i="2"/>
  <c r="DT103" i="2"/>
  <c r="DT107" i="2"/>
  <c r="DT108" i="2"/>
  <c r="CT215" i="2"/>
  <c r="CT59" i="2" s="1"/>
  <c r="CT141" i="2"/>
  <c r="CT142" i="2"/>
  <c r="CT137" i="2"/>
  <c r="CT136" i="2"/>
  <c r="CT138" i="2"/>
  <c r="CT140" i="2"/>
  <c r="CT135" i="2"/>
  <c r="CT139" i="2"/>
  <c r="CT143" i="2"/>
  <c r="CT162" i="2" s="1"/>
  <c r="CY228" i="2" s="1"/>
  <c r="EA188" i="2"/>
  <c r="EA192" i="2" s="1"/>
  <c r="EA182" i="2"/>
  <c r="EA154" i="2"/>
  <c r="EA133" i="2"/>
  <c r="EA209" i="2" s="1"/>
  <c r="LS257" i="11" l="1"/>
  <c r="LS251" i="11"/>
  <c r="LS259" i="11"/>
  <c r="LU257" i="8"/>
  <c r="LU251" i="8"/>
  <c r="LU259" i="8"/>
  <c r="CS259" i="2"/>
  <c r="CT144" i="2"/>
  <c r="CT211" i="2" s="1"/>
  <c r="CT200" i="2"/>
  <c r="CT190" i="2"/>
  <c r="CT98" i="4" s="1"/>
  <c r="CT184" i="2"/>
  <c r="CV226" i="2" s="1"/>
  <c r="CT156" i="2"/>
  <c r="DT111" i="2"/>
  <c r="DT205" i="2" s="1"/>
  <c r="CT116" i="2"/>
  <c r="CT119" i="2"/>
  <c r="CT121" i="2"/>
  <c r="CT120" i="2"/>
  <c r="CT114" i="2"/>
  <c r="CT115" i="2"/>
  <c r="CT117" i="2"/>
  <c r="CT113" i="2"/>
  <c r="CT118" i="2"/>
  <c r="CS251" i="2"/>
  <c r="CT243" i="2" s="1"/>
  <c r="CS257" i="2"/>
  <c r="EB217" i="2"/>
  <c r="EB61" i="2" s="1"/>
  <c r="LT243" i="11" l="1"/>
  <c r="LT245" i="11"/>
  <c r="LV243" i="8"/>
  <c r="LV245" i="8"/>
  <c r="CT230" i="2"/>
  <c r="CT245" i="2" s="1"/>
  <c r="CT253" i="2" s="1"/>
  <c r="CT255" i="2" s="1"/>
  <c r="CT247" i="2" s="1"/>
  <c r="CT249" i="2" s="1"/>
  <c r="CV224" i="2"/>
  <c r="DU213" i="2"/>
  <c r="DU57" i="2" s="1"/>
  <c r="CT232" i="2"/>
  <c r="CT194" i="2"/>
  <c r="CT122" i="2"/>
  <c r="CT207" i="2" s="1"/>
  <c r="EB129" i="2"/>
  <c r="EB124" i="2"/>
  <c r="EB198" i="2" s="1"/>
  <c r="EB126" i="2"/>
  <c r="EB128" i="2"/>
  <c r="EB125" i="2"/>
  <c r="EB127" i="2"/>
  <c r="EB132" i="2"/>
  <c r="EB160" i="2" s="1"/>
  <c r="EB130" i="2"/>
  <c r="EB131" i="2"/>
  <c r="LT253" i="11" l="1"/>
  <c r="LV253" i="8"/>
  <c r="CT257" i="2"/>
  <c r="CT251" i="2"/>
  <c r="CU243" i="2" s="1"/>
  <c r="CU215" i="2"/>
  <c r="CU59" i="2" s="1"/>
  <c r="CU219" i="2"/>
  <c r="CU63" i="2" s="1"/>
  <c r="CT259" i="2"/>
  <c r="DU110" i="2"/>
  <c r="DU105" i="2"/>
  <c r="DU108" i="2"/>
  <c r="DU102" i="2"/>
  <c r="DU107" i="2"/>
  <c r="DU109" i="2"/>
  <c r="DU104" i="2"/>
  <c r="DU103" i="2"/>
  <c r="DU106" i="2"/>
  <c r="EB188" i="2"/>
  <c r="EB192" i="2" s="1"/>
  <c r="EB182" i="2"/>
  <c r="EB154" i="2"/>
  <c r="EB133" i="2"/>
  <c r="EB209" i="2" s="1"/>
  <c r="LT255" i="11" l="1"/>
  <c r="LT247" i="11" s="1"/>
  <c r="LT249" i="11" s="1"/>
  <c r="LV255" i="8"/>
  <c r="LV247" i="8" s="1"/>
  <c r="LV249" i="8" s="1"/>
  <c r="DU111" i="2"/>
  <c r="DU205" i="2" s="1"/>
  <c r="CU143" i="2"/>
  <c r="CU162" i="2" s="1"/>
  <c r="CZ228" i="2" s="1"/>
  <c r="CU140" i="2"/>
  <c r="CU137" i="2"/>
  <c r="CU136" i="2"/>
  <c r="CU135" i="2"/>
  <c r="CU142" i="2"/>
  <c r="CU139" i="2"/>
  <c r="CU141" i="2"/>
  <c r="CU138" i="2"/>
  <c r="CU115" i="2"/>
  <c r="CU114" i="2"/>
  <c r="CU118" i="2"/>
  <c r="CU116" i="2"/>
  <c r="CU113" i="2"/>
  <c r="CU120" i="2"/>
  <c r="CU121" i="2"/>
  <c r="CU119" i="2"/>
  <c r="CU117" i="2"/>
  <c r="EC217" i="2"/>
  <c r="EC61" i="2" s="1"/>
  <c r="LT257" i="11" l="1"/>
  <c r="LT251" i="11"/>
  <c r="LT259" i="11"/>
  <c r="LV257" i="8"/>
  <c r="LV251" i="8"/>
  <c r="LV259" i="8"/>
  <c r="CU200" i="2"/>
  <c r="CU190" i="2"/>
  <c r="CU98" i="4" s="1"/>
  <c r="CU184" i="2"/>
  <c r="CW226" i="2" s="1"/>
  <c r="CU156" i="2"/>
  <c r="CU144" i="2"/>
  <c r="CU211" i="2" s="1"/>
  <c r="DV213" i="2"/>
  <c r="DV57" i="2" s="1"/>
  <c r="CU122" i="2"/>
  <c r="CU207" i="2" s="1"/>
  <c r="EC124" i="2"/>
  <c r="EC198" i="2" s="1"/>
  <c r="EC126" i="2"/>
  <c r="EC127" i="2"/>
  <c r="EC131" i="2"/>
  <c r="EC128" i="2"/>
  <c r="EC129" i="2"/>
  <c r="EC125" i="2"/>
  <c r="EC130" i="2"/>
  <c r="EC132" i="2"/>
  <c r="EC160" i="2" s="1"/>
  <c r="LU243" i="11" l="1"/>
  <c r="LU245" i="11"/>
  <c r="LW243" i="8"/>
  <c r="LW245" i="8"/>
  <c r="CU230" i="2"/>
  <c r="CU232" i="2" s="1"/>
  <c r="CW224" i="2"/>
  <c r="DV106" i="2"/>
  <c r="DV105" i="2"/>
  <c r="DV107" i="2"/>
  <c r="DV110" i="2"/>
  <c r="DV109" i="2"/>
  <c r="DV103" i="2"/>
  <c r="DV108" i="2"/>
  <c r="DV102" i="2"/>
  <c r="DV104" i="2"/>
  <c r="CU194" i="2"/>
  <c r="EC188" i="2"/>
  <c r="EC192" i="2" s="1"/>
  <c r="EC182" i="2"/>
  <c r="EC154" i="2"/>
  <c r="EC133" i="2"/>
  <c r="EC209" i="2" s="1"/>
  <c r="LU253" i="11" l="1"/>
  <c r="LW253" i="8"/>
  <c r="CU245" i="2"/>
  <c r="CU253" i="2" s="1"/>
  <c r="CU255" i="2" s="1"/>
  <c r="CU247" i="2" s="1"/>
  <c r="CU249" i="2" s="1"/>
  <c r="DV111" i="2"/>
  <c r="DV205" i="2" s="1"/>
  <c r="DW213" i="2" s="1"/>
  <c r="DW57" i="2" s="1"/>
  <c r="CV215" i="2"/>
  <c r="CV59" i="2" s="1"/>
  <c r="CV219" i="2"/>
  <c r="CV63" i="2" s="1"/>
  <c r="ED217" i="2"/>
  <c r="ED61" i="2" s="1"/>
  <c r="ED131" i="2" s="1"/>
  <c r="LU255" i="11" l="1"/>
  <c r="LU247" i="11" s="1"/>
  <c r="LU249" i="11" s="1"/>
  <c r="LW255" i="8"/>
  <c r="LW247" i="8" s="1"/>
  <c r="LW249" i="8" s="1"/>
  <c r="CU259" i="2"/>
  <c r="CU251" i="2"/>
  <c r="CV243" i="2" s="1"/>
  <c r="CU257" i="2"/>
  <c r="CV139" i="2"/>
  <c r="CV141" i="2"/>
  <c r="CV143" i="2"/>
  <c r="CV162" i="2" s="1"/>
  <c r="DA228" i="2" s="1"/>
  <c r="CV140" i="2"/>
  <c r="CV142" i="2"/>
  <c r="CV137" i="2"/>
  <c r="CV136" i="2"/>
  <c r="CV135" i="2"/>
  <c r="CV138" i="2"/>
  <c r="CV116" i="2"/>
  <c r="CV121" i="2"/>
  <c r="CV118" i="2"/>
  <c r="CV113" i="2"/>
  <c r="CV114" i="2"/>
  <c r="CV119" i="2"/>
  <c r="CV120" i="2"/>
  <c r="CV117" i="2"/>
  <c r="CV115" i="2"/>
  <c r="DW104" i="2"/>
  <c r="DW106" i="2"/>
  <c r="DW108" i="2"/>
  <c r="DW103" i="2"/>
  <c r="DW105" i="2"/>
  <c r="DW109" i="2"/>
  <c r="DW107" i="2"/>
  <c r="DW102" i="2"/>
  <c r="DW110" i="2"/>
  <c r="ED125" i="2"/>
  <c r="ED128" i="2"/>
  <c r="ED124" i="2"/>
  <c r="ED198" i="2" s="1"/>
  <c r="ED129" i="2"/>
  <c r="ED127" i="2"/>
  <c r="ED130" i="2"/>
  <c r="ED126" i="2"/>
  <c r="ED132" i="2"/>
  <c r="ED160" i="2" s="1"/>
  <c r="LU257" i="11" l="1"/>
  <c r="LU251" i="11"/>
  <c r="LU259" i="11"/>
  <c r="LW257" i="8"/>
  <c r="LW251" i="8"/>
  <c r="LW259" i="8"/>
  <c r="DW111" i="2"/>
  <c r="DW205" i="2" s="1"/>
  <c r="CV200" i="2"/>
  <c r="CV156" i="2"/>
  <c r="CV190" i="2"/>
  <c r="CV98" i="4" s="1"/>
  <c r="CV184" i="2"/>
  <c r="CX226" i="2" s="1"/>
  <c r="CV122" i="2"/>
  <c r="CV207" i="2" s="1"/>
  <c r="CV144" i="2"/>
  <c r="CV211" i="2" s="1"/>
  <c r="ED188" i="2"/>
  <c r="ED154" i="2"/>
  <c r="ED133" i="2"/>
  <c r="ED209" i="2" s="1"/>
  <c r="ED182" i="2"/>
  <c r="LV243" i="11" l="1"/>
  <c r="LV245" i="11"/>
  <c r="LX243" i="8"/>
  <c r="LX245" i="8"/>
  <c r="CV230" i="2"/>
  <c r="CV232" i="2" s="1"/>
  <c r="CX224" i="2"/>
  <c r="ED192" i="2"/>
  <c r="EE217" i="2" s="1"/>
  <c r="EE61" i="2" s="1"/>
  <c r="CV194" i="2"/>
  <c r="DX213" i="2"/>
  <c r="DX57" i="2" s="1"/>
  <c r="CV245" i="2" l="1"/>
  <c r="CV253" i="2" s="1"/>
  <c r="CV255" i="2" s="1"/>
  <c r="CV247" i="2" s="1"/>
  <c r="CV249" i="2" s="1"/>
  <c r="CV251" i="2" s="1"/>
  <c r="CW243" i="2" s="1"/>
  <c r="LV253" i="11"/>
  <c r="LX253" i="8"/>
  <c r="EE125" i="2"/>
  <c r="EE124" i="2"/>
  <c r="EE198" i="2" s="1"/>
  <c r="EE132" i="2"/>
  <c r="EE160" i="2" s="1"/>
  <c r="EE127" i="2"/>
  <c r="EE131" i="2"/>
  <c r="EE128" i="2"/>
  <c r="EE130" i="2"/>
  <c r="EE129" i="2"/>
  <c r="EE126" i="2"/>
  <c r="DX103" i="2"/>
  <c r="DX106" i="2"/>
  <c r="DX107" i="2"/>
  <c r="DX109" i="2"/>
  <c r="DX104" i="2"/>
  <c r="DX108" i="2"/>
  <c r="DX105" i="2"/>
  <c r="DX110" i="2"/>
  <c r="DX102" i="2"/>
  <c r="CW215" i="2"/>
  <c r="CW59" i="2" s="1"/>
  <c r="CW219" i="2"/>
  <c r="CW63" i="2" s="1"/>
  <c r="CV259" i="2" l="1"/>
  <c r="CV257" i="2"/>
  <c r="LV255" i="11"/>
  <c r="LV247" i="11" s="1"/>
  <c r="LV249" i="11" s="1"/>
  <c r="LX255" i="8"/>
  <c r="LX247" i="8" s="1"/>
  <c r="LX249" i="8" s="1"/>
  <c r="EE188" i="2"/>
  <c r="EE192" i="2" s="1"/>
  <c r="DX111" i="2"/>
  <c r="DX205" i="2" s="1"/>
  <c r="DY213" i="2" s="1"/>
  <c r="DY57" i="2" s="1"/>
  <c r="EE133" i="2"/>
  <c r="EE209" i="2" s="1"/>
  <c r="EF217" i="2" s="1"/>
  <c r="EF61" i="2" s="1"/>
  <c r="EE154" i="2"/>
  <c r="EE182" i="2"/>
  <c r="CW120" i="2"/>
  <c r="CW115" i="2"/>
  <c r="CW118" i="2"/>
  <c r="CW121" i="2"/>
  <c r="CW117" i="2"/>
  <c r="CW119" i="2"/>
  <c r="CW113" i="2"/>
  <c r="CW116" i="2"/>
  <c r="CW114" i="2"/>
  <c r="CW141" i="2"/>
  <c r="CW139" i="2"/>
  <c r="CW136" i="2"/>
  <c r="CW142" i="2"/>
  <c r="CW140" i="2"/>
  <c r="CW135" i="2"/>
  <c r="CW137" i="2"/>
  <c r="CW138" i="2"/>
  <c r="CW143" i="2"/>
  <c r="CW162" i="2" s="1"/>
  <c r="DB228" i="2" s="1"/>
  <c r="LV257" i="11" l="1"/>
  <c r="LV251" i="11"/>
  <c r="LV259" i="11"/>
  <c r="LX257" i="8"/>
  <c r="LX251" i="8"/>
  <c r="LX259" i="8"/>
  <c r="CW200" i="2"/>
  <c r="CW184" i="2"/>
  <c r="CY226" i="2" s="1"/>
  <c r="CW156" i="2"/>
  <c r="CW190" i="2"/>
  <c r="CW98" i="4" s="1"/>
  <c r="CW144" i="2"/>
  <c r="CW211" i="2" s="1"/>
  <c r="CW122" i="2"/>
  <c r="CW207" i="2" s="1"/>
  <c r="DY107" i="2"/>
  <c r="DY104" i="2"/>
  <c r="DY102" i="2"/>
  <c r="DY109" i="2"/>
  <c r="DY105" i="2"/>
  <c r="DY103" i="2"/>
  <c r="DY110" i="2"/>
  <c r="DY106" i="2"/>
  <c r="DY108" i="2"/>
  <c r="EF127" i="2"/>
  <c r="EF129" i="2"/>
  <c r="EF126" i="2"/>
  <c r="EF132" i="2"/>
  <c r="EF160" i="2" s="1"/>
  <c r="EF128" i="2"/>
  <c r="EF131" i="2"/>
  <c r="EF124" i="2"/>
  <c r="EF198" i="2" s="1"/>
  <c r="EF130" i="2"/>
  <c r="EF125" i="2"/>
  <c r="LW243" i="11" l="1"/>
  <c r="LW245" i="11"/>
  <c r="LY243" i="8"/>
  <c r="LY245" i="8"/>
  <c r="LY253" i="8" s="1"/>
  <c r="CW230" i="2"/>
  <c r="CW245" i="2" s="1"/>
  <c r="CW253" i="2" s="1"/>
  <c r="CY224" i="2"/>
  <c r="CW194" i="2"/>
  <c r="CW232" i="2"/>
  <c r="DY111" i="2"/>
  <c r="DY205" i="2" s="1"/>
  <c r="EF188" i="2"/>
  <c r="EF192" i="2" s="1"/>
  <c r="EF182" i="2"/>
  <c r="EF154" i="2"/>
  <c r="EF133" i="2"/>
  <c r="EF209" i="2" s="1"/>
  <c r="LW253" i="11" l="1"/>
  <c r="LY255" i="8"/>
  <c r="LY247" i="8" s="1"/>
  <c r="LY249" i="8" s="1"/>
  <c r="CX219" i="2"/>
  <c r="CX63" i="2" s="1"/>
  <c r="DZ213" i="2"/>
  <c r="DZ57" i="2" s="1"/>
  <c r="CW255" i="2"/>
  <c r="CW247" i="2" s="1"/>
  <c r="CW249" i="2" s="1"/>
  <c r="CX215" i="2"/>
  <c r="CX59" i="2" s="1"/>
  <c r="EG217" i="2"/>
  <c r="EG61" i="2" s="1"/>
  <c r="EG127" i="2" s="1"/>
  <c r="LW255" i="11" l="1"/>
  <c r="LW247" i="11" s="1"/>
  <c r="LW249" i="11" s="1"/>
  <c r="LY257" i="8"/>
  <c r="LY251" i="8"/>
  <c r="LY259" i="8"/>
  <c r="CW259" i="2"/>
  <c r="CW251" i="2"/>
  <c r="CX243" i="2" s="1"/>
  <c r="CW257" i="2"/>
  <c r="DZ103" i="2"/>
  <c r="DZ109" i="2"/>
  <c r="DZ102" i="2"/>
  <c r="DZ105" i="2"/>
  <c r="DZ110" i="2"/>
  <c r="DZ108" i="2"/>
  <c r="DZ107" i="2"/>
  <c r="DZ104" i="2"/>
  <c r="DZ106" i="2"/>
  <c r="CX114" i="2"/>
  <c r="CX116" i="2"/>
  <c r="CX117" i="2"/>
  <c r="CX121" i="2"/>
  <c r="CX113" i="2"/>
  <c r="CX115" i="2"/>
  <c r="CX119" i="2"/>
  <c r="CX118" i="2"/>
  <c r="CX120" i="2"/>
  <c r="CX135" i="2"/>
  <c r="CX142" i="2"/>
  <c r="CX138" i="2"/>
  <c r="CX137" i="2"/>
  <c r="CX136" i="2"/>
  <c r="CX140" i="2"/>
  <c r="CX139" i="2"/>
  <c r="CX141" i="2"/>
  <c r="CX143" i="2"/>
  <c r="CX162" i="2" s="1"/>
  <c r="DC228" i="2" s="1"/>
  <c r="EG126" i="2"/>
  <c r="EG131" i="2"/>
  <c r="EG125" i="2"/>
  <c r="EG132" i="2"/>
  <c r="EG160" i="2" s="1"/>
  <c r="EG130" i="2"/>
  <c r="EG124" i="2"/>
  <c r="EG198" i="2" s="1"/>
  <c r="EG129" i="2"/>
  <c r="EG128" i="2"/>
  <c r="LW257" i="11" l="1"/>
  <c r="LW251" i="11"/>
  <c r="LW259" i="11"/>
  <c r="LZ243" i="8"/>
  <c r="LZ245" i="8"/>
  <c r="LZ253" i="8" s="1"/>
  <c r="CX200" i="2"/>
  <c r="CX156" i="2"/>
  <c r="CX190" i="2"/>
  <c r="CX98" i="4" s="1"/>
  <c r="CX184" i="2"/>
  <c r="CZ226" i="2" s="1"/>
  <c r="CX122" i="2"/>
  <c r="CX207" i="2" s="1"/>
  <c r="CX144" i="2"/>
  <c r="CX211" i="2" s="1"/>
  <c r="DZ111" i="2"/>
  <c r="DZ205" i="2" s="1"/>
  <c r="EG188" i="2"/>
  <c r="EG133" i="2"/>
  <c r="EG209" i="2" s="1"/>
  <c r="EG154" i="2"/>
  <c r="EG182" i="2"/>
  <c r="LX243" i="11" l="1"/>
  <c r="LX245" i="11"/>
  <c r="LZ255" i="8"/>
  <c r="LZ247" i="8" s="1"/>
  <c r="LZ249" i="8" s="1"/>
  <c r="CX230" i="2"/>
  <c r="CX245" i="2" s="1"/>
  <c r="CX253" i="2" s="1"/>
  <c r="CX255" i="2" s="1"/>
  <c r="CX247" i="2" s="1"/>
  <c r="CX249" i="2" s="1"/>
  <c r="CZ224" i="2"/>
  <c r="EA213" i="2"/>
  <c r="EA57" i="2" s="1"/>
  <c r="EG192" i="2"/>
  <c r="EH217" i="2" s="1"/>
  <c r="EH61" i="2" s="1"/>
  <c r="CX194" i="2"/>
  <c r="CX232" i="2" l="1"/>
  <c r="LX253" i="11"/>
  <c r="LZ257" i="8"/>
  <c r="LZ251" i="8"/>
  <c r="LZ259" i="8"/>
  <c r="CX257" i="2"/>
  <c r="CX251" i="2"/>
  <c r="CY243" i="2" s="1"/>
  <c r="CY219" i="2"/>
  <c r="CY63" i="2" s="1"/>
  <c r="EH131" i="2"/>
  <c r="EH129" i="2"/>
  <c r="EH130" i="2"/>
  <c r="EH128" i="2"/>
  <c r="EH127" i="2"/>
  <c r="EH125" i="2"/>
  <c r="EH124" i="2"/>
  <c r="EH198" i="2" s="1"/>
  <c r="EH132" i="2"/>
  <c r="EH160" i="2" s="1"/>
  <c r="EH126" i="2"/>
  <c r="CX259" i="2"/>
  <c r="CY215" i="2"/>
  <c r="CY59" i="2" s="1"/>
  <c r="EA102" i="2"/>
  <c r="EA103" i="2"/>
  <c r="EA105" i="2"/>
  <c r="EA106" i="2"/>
  <c r="EA110" i="2"/>
  <c r="EA109" i="2"/>
  <c r="EA104" i="2"/>
  <c r="EA107" i="2"/>
  <c r="EA108" i="2"/>
  <c r="LX255" i="11" l="1"/>
  <c r="LX247" i="11" s="1"/>
  <c r="LX249" i="11" s="1"/>
  <c r="MA243" i="8"/>
  <c r="MA245" i="8"/>
  <c r="EH133" i="2"/>
  <c r="EH209" i="2" s="1"/>
  <c r="EH188" i="2"/>
  <c r="EH192" i="2" s="1"/>
  <c r="EH154" i="2"/>
  <c r="EH182" i="2"/>
  <c r="CY121" i="2"/>
  <c r="CY114" i="2"/>
  <c r="CY116" i="2"/>
  <c r="CY113" i="2"/>
  <c r="CY118" i="2"/>
  <c r="CY120" i="2"/>
  <c r="CY119" i="2"/>
  <c r="CY115" i="2"/>
  <c r="CY117" i="2"/>
  <c r="EA111" i="2"/>
  <c r="EA205" i="2" s="1"/>
  <c r="CY136" i="2"/>
  <c r="CY139" i="2"/>
  <c r="CY140" i="2"/>
  <c r="CY135" i="2"/>
  <c r="CY137" i="2"/>
  <c r="CY143" i="2"/>
  <c r="CY162" i="2" s="1"/>
  <c r="DD228" i="2" s="1"/>
  <c r="CY138" i="2"/>
  <c r="CY142" i="2"/>
  <c r="CY141" i="2"/>
  <c r="LX257" i="11" l="1"/>
  <c r="LX251" i="11"/>
  <c r="LX259" i="11"/>
  <c r="MA253" i="8"/>
  <c r="EI217" i="2"/>
  <c r="EI61" i="2" s="1"/>
  <c r="EI129" i="2" s="1"/>
  <c r="CY200" i="2"/>
  <c r="CY184" i="2"/>
  <c r="DA226" i="2" s="1"/>
  <c r="CY156" i="2"/>
  <c r="CY190" i="2"/>
  <c r="CY144" i="2"/>
  <c r="CY211" i="2" s="1"/>
  <c r="CY122" i="2"/>
  <c r="CY207" i="2" s="1"/>
  <c r="EB213" i="2"/>
  <c r="EB57" i="2" s="1"/>
  <c r="LY243" i="11" l="1"/>
  <c r="LY245" i="11"/>
  <c r="MA255" i="8"/>
  <c r="MA247" i="8" s="1"/>
  <c r="MA249" i="8" s="1"/>
  <c r="CY194" i="2"/>
  <c r="CY98" i="4"/>
  <c r="CY230" i="2"/>
  <c r="CY245" i="2" s="1"/>
  <c r="CY253" i="2" s="1"/>
  <c r="CY255" i="2" s="1"/>
  <c r="CY247" i="2" s="1"/>
  <c r="CY249" i="2" s="1"/>
  <c r="DA224" i="2"/>
  <c r="EI130" i="2"/>
  <c r="EI126" i="2"/>
  <c r="EI124" i="2"/>
  <c r="EI198" i="2" s="1"/>
  <c r="EI128" i="2"/>
  <c r="EI132" i="2"/>
  <c r="EI160" i="2" s="1"/>
  <c r="EI127" i="2"/>
  <c r="EI125" i="2"/>
  <c r="EI131" i="2"/>
  <c r="EB110" i="2"/>
  <c r="EB106" i="2"/>
  <c r="EB105" i="2"/>
  <c r="EB108" i="2"/>
  <c r="EB107" i="2"/>
  <c r="EB103" i="2"/>
  <c r="EB104" i="2"/>
  <c r="EB102" i="2"/>
  <c r="EB109" i="2"/>
  <c r="CZ219" i="2"/>
  <c r="CZ63" i="2" s="1"/>
  <c r="LY253" i="11" l="1"/>
  <c r="MA257" i="8"/>
  <c r="MA251" i="8"/>
  <c r="MA259" i="8"/>
  <c r="CY232" i="2"/>
  <c r="EI182" i="2"/>
  <c r="EI188" i="2"/>
  <c r="EI192" i="2" s="1"/>
  <c r="EI133" i="2"/>
  <c r="EI209" i="2" s="1"/>
  <c r="EJ217" i="2" s="1"/>
  <c r="EJ61" i="2" s="1"/>
  <c r="EJ126" i="2" s="1"/>
  <c r="EI154" i="2"/>
  <c r="EB111" i="2"/>
  <c r="EB205" i="2" s="1"/>
  <c r="EC213" i="2" s="1"/>
  <c r="EC57" i="2" s="1"/>
  <c r="CY251" i="2"/>
  <c r="CZ243" i="2" s="1"/>
  <c r="CY257" i="2"/>
  <c r="CZ137" i="2"/>
  <c r="CZ143" i="2"/>
  <c r="CZ162" i="2" s="1"/>
  <c r="DE228" i="2" s="1"/>
  <c r="CZ136" i="2"/>
  <c r="CZ141" i="2"/>
  <c r="CZ139" i="2"/>
  <c r="CZ140" i="2"/>
  <c r="CZ135" i="2"/>
  <c r="CZ138" i="2"/>
  <c r="CZ142" i="2"/>
  <c r="CZ215" i="2"/>
  <c r="CZ59" i="2" s="1"/>
  <c r="CY259" i="2"/>
  <c r="LY255" i="11" l="1"/>
  <c r="LY247" i="11" s="1"/>
  <c r="LY249" i="11" s="1"/>
  <c r="MB243" i="8"/>
  <c r="MB245" i="8"/>
  <c r="CZ121" i="2"/>
  <c r="CZ115" i="2"/>
  <c r="CZ117" i="2"/>
  <c r="CZ119" i="2"/>
  <c r="CZ116" i="2"/>
  <c r="CZ114" i="2"/>
  <c r="CZ120" i="2"/>
  <c r="CZ113" i="2"/>
  <c r="CZ118" i="2"/>
  <c r="CZ200" i="2"/>
  <c r="CZ184" i="2"/>
  <c r="DB226" i="2" s="1"/>
  <c r="CZ156" i="2"/>
  <c r="CZ190" i="2"/>
  <c r="CZ98" i="4" s="1"/>
  <c r="EC108" i="2"/>
  <c r="EC102" i="2"/>
  <c r="EC105" i="2"/>
  <c r="EC110" i="2"/>
  <c r="EC103" i="2"/>
  <c r="EC106" i="2"/>
  <c r="EC107" i="2"/>
  <c r="EC104" i="2"/>
  <c r="EC109" i="2"/>
  <c r="CZ144" i="2"/>
  <c r="CZ211" i="2" s="1"/>
  <c r="EJ124" i="2"/>
  <c r="EJ198" i="2" s="1"/>
  <c r="EJ132" i="2"/>
  <c r="EJ160" i="2" s="1"/>
  <c r="EJ125" i="2"/>
  <c r="EJ129" i="2"/>
  <c r="EJ128" i="2"/>
  <c r="EJ131" i="2"/>
  <c r="EJ130" i="2"/>
  <c r="EJ127" i="2"/>
  <c r="LY257" i="11" l="1"/>
  <c r="LY251" i="11"/>
  <c r="LY259" i="11"/>
  <c r="MB253" i="8"/>
  <c r="CZ230" i="2"/>
  <c r="CZ245" i="2" s="1"/>
  <c r="CZ253" i="2" s="1"/>
  <c r="DB224" i="2"/>
  <c r="EC111" i="2"/>
  <c r="EC205" i="2" s="1"/>
  <c r="CZ122" i="2"/>
  <c r="CZ207" i="2" s="1"/>
  <c r="CZ194" i="2"/>
  <c r="EJ154" i="2"/>
  <c r="EJ188" i="2"/>
  <c r="EJ133" i="2"/>
  <c r="EJ209" i="2" s="1"/>
  <c r="EJ182" i="2"/>
  <c r="CZ232" i="2" l="1"/>
  <c r="LZ243" i="11"/>
  <c r="LZ245" i="11"/>
  <c r="LZ253" i="11" s="1"/>
  <c r="MB255" i="8"/>
  <c r="MB247" i="8" s="1"/>
  <c r="MB249" i="8" s="1"/>
  <c r="EJ192" i="2"/>
  <c r="EK217" i="2" s="1"/>
  <c r="EK61" i="2" s="1"/>
  <c r="CZ255" i="2"/>
  <c r="CZ247" i="2" s="1"/>
  <c r="CZ249" i="2" s="1"/>
  <c r="DA215" i="2"/>
  <c r="DA59" i="2" s="1"/>
  <c r="DA219" i="2"/>
  <c r="DA63" i="2" s="1"/>
  <c r="ED213" i="2"/>
  <c r="ED57" i="2" s="1"/>
  <c r="LZ255" i="11" l="1"/>
  <c r="LZ247" i="11" s="1"/>
  <c r="LZ249" i="11" s="1"/>
  <c r="MB257" i="8"/>
  <c r="MB251" i="8"/>
  <c r="MB259" i="8"/>
  <c r="EK131" i="2"/>
  <c r="EK124" i="2"/>
  <c r="EK198" i="2" s="1"/>
  <c r="EK127" i="2"/>
  <c r="EK130" i="2"/>
  <c r="EK125" i="2"/>
  <c r="EK129" i="2"/>
  <c r="EK126" i="2"/>
  <c r="EK132" i="2"/>
  <c r="EK160" i="2" s="1"/>
  <c r="EK128" i="2"/>
  <c r="DA114" i="2"/>
  <c r="DA121" i="2"/>
  <c r="DA113" i="2"/>
  <c r="DA119" i="2"/>
  <c r="DA115" i="2"/>
  <c r="DA120" i="2"/>
  <c r="DA118" i="2"/>
  <c r="DA116" i="2"/>
  <c r="DA117" i="2"/>
  <c r="CZ257" i="2"/>
  <c r="CZ251" i="2"/>
  <c r="DA142" i="2"/>
  <c r="DA135" i="2"/>
  <c r="DA136" i="2"/>
  <c r="DA143" i="2"/>
  <c r="DA162" i="2" s="1"/>
  <c r="DF228" i="2" s="1"/>
  <c r="DA140" i="2"/>
  <c r="DA141" i="2"/>
  <c r="DA138" i="2"/>
  <c r="DA139" i="2"/>
  <c r="DA137" i="2"/>
  <c r="ED110" i="2"/>
  <c r="ED102" i="2"/>
  <c r="ED107" i="2"/>
  <c r="ED103" i="2"/>
  <c r="ED106" i="2"/>
  <c r="ED109" i="2"/>
  <c r="ED108" i="2"/>
  <c r="ED104" i="2"/>
  <c r="ED105" i="2"/>
  <c r="CZ259" i="2"/>
  <c r="LZ257" i="11" l="1"/>
  <c r="LZ251" i="11"/>
  <c r="LZ259" i="11"/>
  <c r="MC243" i="8"/>
  <c r="MC245" i="8"/>
  <c r="MC253" i="8" s="1"/>
  <c r="EK154" i="2"/>
  <c r="EK182" i="2"/>
  <c r="EK188" i="2"/>
  <c r="EK192" i="2" s="1"/>
  <c r="EK133" i="2"/>
  <c r="EK209" i="2" s="1"/>
  <c r="EL217" i="2" s="1"/>
  <c r="EL61" i="2" s="1"/>
  <c r="DA122" i="2"/>
  <c r="DA207" i="2" s="1"/>
  <c r="DA243" i="2"/>
  <c r="DA144" i="2"/>
  <c r="DA211" i="2" s="1"/>
  <c r="ED111" i="2"/>
  <c r="ED205" i="2" s="1"/>
  <c r="DA200" i="2"/>
  <c r="DA156" i="2"/>
  <c r="DA184" i="2"/>
  <c r="DC226" i="2" s="1"/>
  <c r="DA190" i="2"/>
  <c r="DA98" i="4" s="1"/>
  <c r="MA243" i="11" l="1"/>
  <c r="MA245" i="11"/>
  <c r="MC255" i="8"/>
  <c r="MC247" i="8" s="1"/>
  <c r="MC249" i="8" s="1"/>
  <c r="DA230" i="2"/>
  <c r="DA245" i="2" s="1"/>
  <c r="DA253" i="2" s="1"/>
  <c r="DA255" i="2" s="1"/>
  <c r="DA247" i="2" s="1"/>
  <c r="DA249" i="2" s="1"/>
  <c r="DA251" i="2" s="1"/>
  <c r="DC224" i="2"/>
  <c r="DA194" i="2"/>
  <c r="EE213" i="2"/>
  <c r="EE57" i="2" s="1"/>
  <c r="EL130" i="2"/>
  <c r="EL129" i="2"/>
  <c r="EL126" i="2"/>
  <c r="EL124" i="2"/>
  <c r="EL198" i="2" s="1"/>
  <c r="EL127" i="2"/>
  <c r="EL128" i="2"/>
  <c r="EL131" i="2"/>
  <c r="EL132" i="2"/>
  <c r="EL160" i="2" s="1"/>
  <c r="EL125" i="2"/>
  <c r="MA253" i="11" l="1"/>
  <c r="MC257" i="8"/>
  <c r="MC251" i="8"/>
  <c r="MC259" i="8"/>
  <c r="DA232" i="2"/>
  <c r="DB243" i="2"/>
  <c r="EE105" i="2"/>
  <c r="EE106" i="2"/>
  <c r="EE102" i="2"/>
  <c r="EE110" i="2"/>
  <c r="EE104" i="2"/>
  <c r="EE107" i="2"/>
  <c r="EE103" i="2"/>
  <c r="EE109" i="2"/>
  <c r="EE108" i="2"/>
  <c r="DB215" i="2"/>
  <c r="DB59" i="2" s="1"/>
  <c r="DB219" i="2"/>
  <c r="DB63" i="2" s="1"/>
  <c r="DA257" i="2"/>
  <c r="DA259" i="2"/>
  <c r="EL188" i="2"/>
  <c r="EL192" i="2" s="1"/>
  <c r="EL182" i="2"/>
  <c r="EL154" i="2"/>
  <c r="EL133" i="2"/>
  <c r="EL209" i="2" s="1"/>
  <c r="MA255" i="11" l="1"/>
  <c r="MA247" i="11" s="1"/>
  <c r="MA249" i="11" s="1"/>
  <c r="MD243" i="8"/>
  <c r="MD245" i="8"/>
  <c r="DB114" i="2"/>
  <c r="DB118" i="2"/>
  <c r="DB115" i="2"/>
  <c r="DB113" i="2"/>
  <c r="DB116" i="2"/>
  <c r="DB120" i="2"/>
  <c r="DB121" i="2"/>
  <c r="DB117" i="2"/>
  <c r="DB119" i="2"/>
  <c r="EE111" i="2"/>
  <c r="EE205" i="2" s="1"/>
  <c r="DB139" i="2"/>
  <c r="DB135" i="2"/>
  <c r="DB141" i="2"/>
  <c r="DB136" i="2"/>
  <c r="DB140" i="2"/>
  <c r="DB143" i="2"/>
  <c r="DB162" i="2" s="1"/>
  <c r="DG228" i="2" s="1"/>
  <c r="DB142" i="2"/>
  <c r="DB138" i="2"/>
  <c r="DB137" i="2"/>
  <c r="EM217" i="2"/>
  <c r="EM61" i="2" s="1"/>
  <c r="EM127" i="2" s="1"/>
  <c r="MA257" i="11" l="1"/>
  <c r="MA251" i="11"/>
  <c r="MA259" i="11"/>
  <c r="MD253" i="8"/>
  <c r="DB122" i="2"/>
  <c r="DB207" i="2" s="1"/>
  <c r="DB200" i="2"/>
  <c r="DB156" i="2"/>
  <c r="DB190" i="2"/>
  <c r="DB98" i="4" s="1"/>
  <c r="DB184" i="2"/>
  <c r="DD226" i="2" s="1"/>
  <c r="EF213" i="2"/>
  <c r="EF57" i="2" s="1"/>
  <c r="DB144" i="2"/>
  <c r="DB211" i="2" s="1"/>
  <c r="EM124" i="2"/>
  <c r="EM198" i="2" s="1"/>
  <c r="EM125" i="2"/>
  <c r="EM128" i="2"/>
  <c r="EM131" i="2"/>
  <c r="EM129" i="2"/>
  <c r="EM126" i="2"/>
  <c r="EM132" i="2"/>
  <c r="EM160" i="2" s="1"/>
  <c r="EM130" i="2"/>
  <c r="MB243" i="11" l="1"/>
  <c r="MB245" i="11"/>
  <c r="MD255" i="8"/>
  <c r="MD247" i="8" s="1"/>
  <c r="MD249" i="8" s="1"/>
  <c r="DB230" i="2"/>
  <c r="DB232" i="2" s="1"/>
  <c r="DD224" i="2"/>
  <c r="EM154" i="2"/>
  <c r="EM182" i="2"/>
  <c r="EF105" i="2"/>
  <c r="EF110" i="2"/>
  <c r="EF102" i="2"/>
  <c r="EF106" i="2"/>
  <c r="EF109" i="2"/>
  <c r="EF107" i="2"/>
  <c r="EF103" i="2"/>
  <c r="EF108" i="2"/>
  <c r="EF104" i="2"/>
  <c r="DB194" i="2"/>
  <c r="DB245" i="2"/>
  <c r="DB253" i="2" s="1"/>
  <c r="DB255" i="2" s="1"/>
  <c r="DB247" i="2" s="1"/>
  <c r="DB249" i="2" s="1"/>
  <c r="EM133" i="2"/>
  <c r="EM209" i="2" s="1"/>
  <c r="EM188" i="2"/>
  <c r="MB253" i="11" l="1"/>
  <c r="MD257" i="8"/>
  <c r="MD251" i="8"/>
  <c r="MD259" i="8"/>
  <c r="EF111" i="2"/>
  <c r="EF205" i="2" s="1"/>
  <c r="EG213" i="2" s="1"/>
  <c r="EG57" i="2" s="1"/>
  <c r="DB251" i="2"/>
  <c r="DB257" i="2"/>
  <c r="DC215" i="2"/>
  <c r="DC59" i="2" s="1"/>
  <c r="DC219" i="2"/>
  <c r="DC63" i="2" s="1"/>
  <c r="EM192" i="2"/>
  <c r="EN217" i="2" s="1"/>
  <c r="EN61" i="2" s="1"/>
  <c r="DB259" i="2"/>
  <c r="MB255" i="11" l="1"/>
  <c r="MB247" i="11" s="1"/>
  <c r="MB249" i="11" s="1"/>
  <c r="ME243" i="8"/>
  <c r="ME245" i="8"/>
  <c r="EN124" i="2"/>
  <c r="EN198" i="2" s="1"/>
  <c r="EN125" i="2"/>
  <c r="EN128" i="2"/>
  <c r="EN127" i="2"/>
  <c r="EN129" i="2"/>
  <c r="EN130" i="2"/>
  <c r="EN126" i="2"/>
  <c r="EN131" i="2"/>
  <c r="EN132" i="2"/>
  <c r="EN160" i="2" s="1"/>
  <c r="DC135" i="2"/>
  <c r="DC140" i="2"/>
  <c r="DC139" i="2"/>
  <c r="DC143" i="2"/>
  <c r="DC162" i="2" s="1"/>
  <c r="DH228" i="2" s="1"/>
  <c r="DC136" i="2"/>
  <c r="DC142" i="2"/>
  <c r="DC138" i="2"/>
  <c r="DC137" i="2"/>
  <c r="DC141" i="2"/>
  <c r="DC115" i="2"/>
  <c r="DC116" i="2"/>
  <c r="DC121" i="2"/>
  <c r="DC119" i="2"/>
  <c r="DC117" i="2"/>
  <c r="DC113" i="2"/>
  <c r="DC118" i="2"/>
  <c r="DC114" i="2"/>
  <c r="DC120" i="2"/>
  <c r="EG102" i="2"/>
  <c r="EG104" i="2"/>
  <c r="EG107" i="2"/>
  <c r="EG106" i="2"/>
  <c r="EG109" i="2"/>
  <c r="EG103" i="2"/>
  <c r="EG105" i="2"/>
  <c r="EG108" i="2"/>
  <c r="EG110" i="2"/>
  <c r="DC243" i="2"/>
  <c r="EN188" i="2"/>
  <c r="EN192" i="2" s="1"/>
  <c r="EN182" i="2"/>
  <c r="EN154" i="2"/>
  <c r="MB257" i="11" l="1"/>
  <c r="MB251" i="11"/>
  <c r="MB259" i="11"/>
  <c r="ME253" i="8"/>
  <c r="EN133" i="2"/>
  <c r="EN209" i="2" s="1"/>
  <c r="EO217" i="2" s="1"/>
  <c r="EO61" i="2" s="1"/>
  <c r="EG111" i="2"/>
  <c r="EG205" i="2" s="1"/>
  <c r="EH213" i="2" s="1"/>
  <c r="EH57" i="2" s="1"/>
  <c r="DC144" i="2"/>
  <c r="DC211" i="2" s="1"/>
  <c r="DC200" i="2"/>
  <c r="DC156" i="2"/>
  <c r="DC190" i="2"/>
  <c r="DC98" i="4" s="1"/>
  <c r="DC184" i="2"/>
  <c r="DE226" i="2" s="1"/>
  <c r="DC122" i="2"/>
  <c r="DC207" i="2" s="1"/>
  <c r="MC243" i="11" l="1"/>
  <c r="MC245" i="11"/>
  <c r="ME255" i="8"/>
  <c r="ME247" i="8" s="1"/>
  <c r="ME249" i="8" s="1"/>
  <c r="DC230" i="2"/>
  <c r="DC232" i="2" s="1"/>
  <c r="DE224" i="2"/>
  <c r="EH105" i="2"/>
  <c r="EH110" i="2"/>
  <c r="EH106" i="2"/>
  <c r="EH104" i="2"/>
  <c r="EH107" i="2"/>
  <c r="EH108" i="2"/>
  <c r="EH102" i="2"/>
  <c r="EH109" i="2"/>
  <c r="EH103" i="2"/>
  <c r="DC194" i="2"/>
  <c r="DC245" i="2"/>
  <c r="DC253" i="2" s="1"/>
  <c r="DC255" i="2" s="1"/>
  <c r="DC247" i="2" s="1"/>
  <c r="DC249" i="2" s="1"/>
  <c r="EO126" i="2"/>
  <c r="EO130" i="2"/>
  <c r="EO129" i="2"/>
  <c r="EO132" i="2"/>
  <c r="EO160" i="2" s="1"/>
  <c r="EO128" i="2"/>
  <c r="EO125" i="2"/>
  <c r="EO127" i="2"/>
  <c r="EO124" i="2"/>
  <c r="EO198" i="2" s="1"/>
  <c r="EO131" i="2"/>
  <c r="MC253" i="11" l="1"/>
  <c r="ME257" i="8"/>
  <c r="ME251" i="8"/>
  <c r="ME259" i="8"/>
  <c r="EH111" i="2"/>
  <c r="EH205" i="2" s="1"/>
  <c r="EI213" i="2" s="1"/>
  <c r="EI57" i="2" s="1"/>
  <c r="DC251" i="2"/>
  <c r="DC257" i="2"/>
  <c r="DC259" i="2"/>
  <c r="DD215" i="2"/>
  <c r="DD59" i="2" s="1"/>
  <c r="DD219" i="2"/>
  <c r="DD63" i="2" s="1"/>
  <c r="EO188" i="2"/>
  <c r="EO192" i="2" s="1"/>
  <c r="EO182" i="2"/>
  <c r="EO154" i="2"/>
  <c r="EO133" i="2"/>
  <c r="EO209" i="2" s="1"/>
  <c r="MC255" i="11" l="1"/>
  <c r="MC247" i="11" s="1"/>
  <c r="MC249" i="11" s="1"/>
  <c r="MF243" i="8"/>
  <c r="MF245" i="8"/>
  <c r="DD139" i="2"/>
  <c r="DD140" i="2"/>
  <c r="DD135" i="2"/>
  <c r="DD138" i="2"/>
  <c r="DD143" i="2"/>
  <c r="DD162" i="2" s="1"/>
  <c r="DI228" i="2" s="1"/>
  <c r="DD136" i="2"/>
  <c r="DD137" i="2"/>
  <c r="DD141" i="2"/>
  <c r="DD142" i="2"/>
  <c r="EI107" i="2"/>
  <c r="EI104" i="2"/>
  <c r="EI108" i="2"/>
  <c r="EI103" i="2"/>
  <c r="EI110" i="2"/>
  <c r="EI105" i="2"/>
  <c r="EI102" i="2"/>
  <c r="EI106" i="2"/>
  <c r="EI109" i="2"/>
  <c r="DD120" i="2"/>
  <c r="DD118" i="2"/>
  <c r="DD113" i="2"/>
  <c r="DD121" i="2"/>
  <c r="DD116" i="2"/>
  <c r="DD114" i="2"/>
  <c r="DD115" i="2"/>
  <c r="DD117" i="2"/>
  <c r="DD119" i="2"/>
  <c r="DD243" i="2"/>
  <c r="EP217" i="2"/>
  <c r="EP61" i="2" s="1"/>
  <c r="MC257" i="11" l="1"/>
  <c r="MC251" i="11"/>
  <c r="MC259" i="11"/>
  <c r="MF253" i="8"/>
  <c r="DD200" i="2"/>
  <c r="DD184" i="2"/>
  <c r="DF226" i="2" s="1"/>
  <c r="DD156" i="2"/>
  <c r="DD190" i="2"/>
  <c r="DD98" i="4" s="1"/>
  <c r="EI111" i="2"/>
  <c r="EI205" i="2" s="1"/>
  <c r="DD144" i="2"/>
  <c r="DD211" i="2" s="1"/>
  <c r="DD122" i="2"/>
  <c r="DD207" i="2" s="1"/>
  <c r="EP130" i="2"/>
  <c r="EP125" i="2"/>
  <c r="EP126" i="2"/>
  <c r="EP124" i="2"/>
  <c r="EP198" i="2" s="1"/>
  <c r="EP127" i="2"/>
  <c r="EP128" i="2"/>
  <c r="EP132" i="2"/>
  <c r="EP160" i="2" s="1"/>
  <c r="EP131" i="2"/>
  <c r="EP129" i="2"/>
  <c r="MD243" i="11" l="1"/>
  <c r="MD245" i="11"/>
  <c r="MD253" i="11" s="1"/>
  <c r="MF255" i="8"/>
  <c r="MF247" i="8" s="1"/>
  <c r="MF249" i="8" s="1"/>
  <c r="DD230" i="2"/>
  <c r="DD232" i="2" s="1"/>
  <c r="DF224" i="2"/>
  <c r="EJ213" i="2"/>
  <c r="EJ57" i="2" s="1"/>
  <c r="DD194" i="2"/>
  <c r="DD245" i="2"/>
  <c r="DD253" i="2" s="1"/>
  <c r="EP188" i="2"/>
  <c r="EP192" i="2" s="1"/>
  <c r="EP182" i="2"/>
  <c r="EP154" i="2"/>
  <c r="EP133" i="2"/>
  <c r="EP209" i="2" s="1"/>
  <c r="MD255" i="11" l="1"/>
  <c r="MD247" i="11" s="1"/>
  <c r="MD249" i="11" s="1"/>
  <c r="MF257" i="8"/>
  <c r="MF251" i="8"/>
  <c r="MF259" i="8"/>
  <c r="DE219" i="2"/>
  <c r="DE63" i="2" s="1"/>
  <c r="DD255" i="2"/>
  <c r="DD247" i="2" s="1"/>
  <c r="DD249" i="2" s="1"/>
  <c r="DE215" i="2"/>
  <c r="DE59" i="2" s="1"/>
  <c r="EJ104" i="2"/>
  <c r="EJ108" i="2"/>
  <c r="EJ105" i="2"/>
  <c r="EJ102" i="2"/>
  <c r="EJ106" i="2"/>
  <c r="EJ110" i="2"/>
  <c r="EJ103" i="2"/>
  <c r="EJ109" i="2"/>
  <c r="EJ107" i="2"/>
  <c r="EQ217" i="2"/>
  <c r="EQ61" i="2" s="1"/>
  <c r="MD257" i="11" l="1"/>
  <c r="MD251" i="11"/>
  <c r="MD259" i="11"/>
  <c r="MG243" i="8"/>
  <c r="MG245" i="8"/>
  <c r="EJ111" i="2"/>
  <c r="EJ205" i="2" s="1"/>
  <c r="EK213" i="2" s="1"/>
  <c r="EK57" i="2" s="1"/>
  <c r="DE113" i="2"/>
  <c r="DE116" i="2"/>
  <c r="DE117" i="2"/>
  <c r="DE115" i="2"/>
  <c r="DE120" i="2"/>
  <c r="DE119" i="2"/>
  <c r="DE121" i="2"/>
  <c r="DE114" i="2"/>
  <c r="DE118" i="2"/>
  <c r="DD259" i="2"/>
  <c r="DE137" i="2"/>
  <c r="DE141" i="2"/>
  <c r="DE135" i="2"/>
  <c r="DE139" i="2"/>
  <c r="DE136" i="2"/>
  <c r="DE143" i="2"/>
  <c r="DE162" i="2" s="1"/>
  <c r="DJ228" i="2" s="1"/>
  <c r="DE142" i="2"/>
  <c r="DE140" i="2"/>
  <c r="DE138" i="2"/>
  <c r="DD251" i="2"/>
  <c r="DD257" i="2"/>
  <c r="EQ129" i="2"/>
  <c r="EQ130" i="2"/>
  <c r="EQ128" i="2"/>
  <c r="EQ125" i="2"/>
  <c r="EQ124" i="2"/>
  <c r="EQ198" i="2" s="1"/>
  <c r="EQ126" i="2"/>
  <c r="EQ131" i="2"/>
  <c r="EQ132" i="2"/>
  <c r="EQ160" i="2" s="1"/>
  <c r="EQ127" i="2"/>
  <c r="ME243" i="11" l="1"/>
  <c r="ME245" i="11"/>
  <c r="MG253" i="8"/>
  <c r="DE243" i="2"/>
  <c r="EK103" i="2"/>
  <c r="EK107" i="2"/>
  <c r="EK108" i="2"/>
  <c r="EK110" i="2"/>
  <c r="EK105" i="2"/>
  <c r="EK106" i="2"/>
  <c r="EK102" i="2"/>
  <c r="EK109" i="2"/>
  <c r="EK104" i="2"/>
  <c r="DE122" i="2"/>
  <c r="DE207" i="2" s="1"/>
  <c r="DE144" i="2"/>
  <c r="DE211" i="2" s="1"/>
  <c r="DE200" i="2"/>
  <c r="DE190" i="2"/>
  <c r="DE98" i="4" s="1"/>
  <c r="DE184" i="2"/>
  <c r="DG226" i="2" s="1"/>
  <c r="DE156" i="2"/>
  <c r="EQ188" i="2"/>
  <c r="EQ192" i="2" s="1"/>
  <c r="EQ182" i="2"/>
  <c r="EQ154" i="2"/>
  <c r="EQ133" i="2"/>
  <c r="EQ209" i="2" s="1"/>
  <c r="ME253" i="11" l="1"/>
  <c r="MG255" i="8"/>
  <c r="MG247" i="8" s="1"/>
  <c r="MG249" i="8" s="1"/>
  <c r="DE230" i="2"/>
  <c r="DE232" i="2" s="1"/>
  <c r="DG224" i="2"/>
  <c r="DE194" i="2"/>
  <c r="EK111" i="2"/>
  <c r="EK205" i="2" s="1"/>
  <c r="DE245" i="2"/>
  <c r="DE253" i="2" s="1"/>
  <c r="ER217" i="2"/>
  <c r="ER61" i="2" s="1"/>
  <c r="ME255" i="11" l="1"/>
  <c r="ME247" i="11" s="1"/>
  <c r="ME249" i="11" s="1"/>
  <c r="MG257" i="8"/>
  <c r="MG251" i="8"/>
  <c r="MG259" i="8"/>
  <c r="DF219" i="2"/>
  <c r="DF63" i="2" s="1"/>
  <c r="DF215" i="2"/>
  <c r="DF59" i="2" s="1"/>
  <c r="EL213" i="2"/>
  <c r="EL57" i="2" s="1"/>
  <c r="DE255" i="2"/>
  <c r="DE247" i="2" s="1"/>
  <c r="DE249" i="2" s="1"/>
  <c r="ER125" i="2"/>
  <c r="ER129" i="2"/>
  <c r="ER130" i="2"/>
  <c r="ER132" i="2"/>
  <c r="ER160" i="2" s="1"/>
  <c r="ER127" i="2"/>
  <c r="ER126" i="2"/>
  <c r="ER124" i="2"/>
  <c r="ER198" i="2" s="1"/>
  <c r="ER128" i="2"/>
  <c r="ER131" i="2"/>
  <c r="ME257" i="11" l="1"/>
  <c r="ME251" i="11"/>
  <c r="ME259" i="11"/>
  <c r="MH243" i="8"/>
  <c r="MH245" i="8"/>
  <c r="DF114" i="2"/>
  <c r="DF117" i="2"/>
  <c r="DF120" i="2"/>
  <c r="DF118" i="2"/>
  <c r="DF121" i="2"/>
  <c r="DF115" i="2"/>
  <c r="DF116" i="2"/>
  <c r="DF119" i="2"/>
  <c r="DF113" i="2"/>
  <c r="DE251" i="2"/>
  <c r="DF243" i="2" s="1"/>
  <c r="DE257" i="2"/>
  <c r="DE259" i="2"/>
  <c r="EL107" i="2"/>
  <c r="EL103" i="2"/>
  <c r="EL105" i="2"/>
  <c r="EL104" i="2"/>
  <c r="EL102" i="2"/>
  <c r="EL110" i="2"/>
  <c r="EL106" i="2"/>
  <c r="EL108" i="2"/>
  <c r="EL109" i="2"/>
  <c r="DF135" i="2"/>
  <c r="DF136" i="2"/>
  <c r="DF140" i="2"/>
  <c r="DF138" i="2"/>
  <c r="DF142" i="2"/>
  <c r="DF141" i="2"/>
  <c r="DF139" i="2"/>
  <c r="DF143" i="2"/>
  <c r="DF162" i="2" s="1"/>
  <c r="DK228" i="2" s="1"/>
  <c r="DF137" i="2"/>
  <c r="ER188" i="2"/>
  <c r="ER192" i="2" s="1"/>
  <c r="ER182" i="2"/>
  <c r="ER154" i="2"/>
  <c r="ER133" i="2"/>
  <c r="ER209" i="2" s="1"/>
  <c r="MF243" i="11" l="1"/>
  <c r="MF245" i="11"/>
  <c r="MF253" i="11" s="1"/>
  <c r="MH253" i="8"/>
  <c r="EL111" i="2"/>
  <c r="EL205" i="2" s="1"/>
  <c r="DF144" i="2"/>
  <c r="DF211" i="2" s="1"/>
  <c r="DF200" i="2"/>
  <c r="DF190" i="2"/>
  <c r="DF98" i="4" s="1"/>
  <c r="DF184" i="2"/>
  <c r="DH226" i="2" s="1"/>
  <c r="DF156" i="2"/>
  <c r="DF122" i="2"/>
  <c r="DF207" i="2" s="1"/>
  <c r="ES217" i="2"/>
  <c r="ES61" i="2" s="1"/>
  <c r="MF255" i="11" l="1"/>
  <c r="MF247" i="11" s="1"/>
  <c r="MF249" i="11" s="1"/>
  <c r="MH255" i="8"/>
  <c r="MH247" i="8" s="1"/>
  <c r="MH249" i="8" s="1"/>
  <c r="DF230" i="2"/>
  <c r="DF245" i="2" s="1"/>
  <c r="DF253" i="2" s="1"/>
  <c r="DF255" i="2" s="1"/>
  <c r="DF247" i="2" s="1"/>
  <c r="DF249" i="2" s="1"/>
  <c r="DF251" i="2" s="1"/>
  <c r="DH224" i="2"/>
  <c r="DF194" i="2"/>
  <c r="EM213" i="2"/>
  <c r="EM57" i="2" s="1"/>
  <c r="ES131" i="2"/>
  <c r="ES124" i="2"/>
  <c r="ES198" i="2" s="1"/>
  <c r="ES128" i="2"/>
  <c r="ES132" i="2"/>
  <c r="ES160" i="2" s="1"/>
  <c r="ES130" i="2"/>
  <c r="ES126" i="2"/>
  <c r="ES125" i="2"/>
  <c r="ES127" i="2"/>
  <c r="ES129" i="2"/>
  <c r="DF232" i="2" l="1"/>
  <c r="MF257" i="11"/>
  <c r="MF251" i="11"/>
  <c r="MF259" i="11"/>
  <c r="MH257" i="8"/>
  <c r="MH251" i="8"/>
  <c r="MH259" i="8"/>
  <c r="DG219" i="2"/>
  <c r="DG63" i="2" s="1"/>
  <c r="EM104" i="2"/>
  <c r="EM110" i="2"/>
  <c r="EM106" i="2"/>
  <c r="EM107" i="2"/>
  <c r="EM105" i="2"/>
  <c r="EM103" i="2"/>
  <c r="EM109" i="2"/>
  <c r="EM102" i="2"/>
  <c r="EM108" i="2"/>
  <c r="DG243" i="2"/>
  <c r="DF257" i="2"/>
  <c r="DG215" i="2"/>
  <c r="DG59" i="2" s="1"/>
  <c r="DF259" i="2"/>
  <c r="ES188" i="2"/>
  <c r="ES182" i="2"/>
  <c r="ES154" i="2"/>
  <c r="ES133" i="2"/>
  <c r="ES209" i="2" s="1"/>
  <c r="MG243" i="11" l="1"/>
  <c r="MG245" i="11"/>
  <c r="MI243" i="8"/>
  <c r="MI245" i="8"/>
  <c r="EM111" i="2"/>
  <c r="EM205" i="2" s="1"/>
  <c r="DG113" i="2"/>
  <c r="DG116" i="2"/>
  <c r="DG121" i="2"/>
  <c r="DG120" i="2"/>
  <c r="DG114" i="2"/>
  <c r="DG117" i="2"/>
  <c r="DG115" i="2"/>
  <c r="DG119" i="2"/>
  <c r="DG118" i="2"/>
  <c r="ES192" i="2"/>
  <c r="ET217" i="2" s="1"/>
  <c r="ET61" i="2" s="1"/>
  <c r="DG143" i="2"/>
  <c r="DG162" i="2" s="1"/>
  <c r="DL228" i="2" s="1"/>
  <c r="DG141" i="2"/>
  <c r="DG142" i="2"/>
  <c r="DG139" i="2"/>
  <c r="DG135" i="2"/>
  <c r="DG137" i="2"/>
  <c r="DG138" i="2"/>
  <c r="DG136" i="2"/>
  <c r="DG140" i="2"/>
  <c r="MG253" i="11" l="1"/>
  <c r="MI253" i="8"/>
  <c r="DG144" i="2"/>
  <c r="DG211" i="2" s="1"/>
  <c r="ET124" i="2"/>
  <c r="ET198" i="2" s="1"/>
  <c r="ET125" i="2"/>
  <c r="ET131" i="2"/>
  <c r="ET126" i="2"/>
  <c r="ET128" i="2"/>
  <c r="ET127" i="2"/>
  <c r="ET132" i="2"/>
  <c r="ET160" i="2" s="1"/>
  <c r="ET129" i="2"/>
  <c r="ET130" i="2"/>
  <c r="DG122" i="2"/>
  <c r="DG207" i="2" s="1"/>
  <c r="EN213" i="2"/>
  <c r="EN57" i="2" s="1"/>
  <c r="DG200" i="2"/>
  <c r="DG190" i="2"/>
  <c r="DG184" i="2"/>
  <c r="DI226" i="2" s="1"/>
  <c r="DG156" i="2"/>
  <c r="ET182" i="2"/>
  <c r="ET154" i="2"/>
  <c r="MG255" i="11" l="1"/>
  <c r="MG247" i="11" s="1"/>
  <c r="MG249" i="11" s="1"/>
  <c r="MI255" i="8"/>
  <c r="MI247" i="8" s="1"/>
  <c r="MI249" i="8" s="1"/>
  <c r="DG194" i="2"/>
  <c r="DG98" i="4"/>
  <c r="DG230" i="2"/>
  <c r="DI224" i="2"/>
  <c r="ET133" i="2"/>
  <c r="ET209" i="2" s="1"/>
  <c r="ET188" i="2"/>
  <c r="ET192" i="2" s="1"/>
  <c r="DG232" i="2"/>
  <c r="DG245" i="2"/>
  <c r="DG253" i="2" s="1"/>
  <c r="DH219" i="2"/>
  <c r="DH63" i="2" s="1"/>
  <c r="EN104" i="2"/>
  <c r="EN102" i="2"/>
  <c r="EN103" i="2"/>
  <c r="EN106" i="2"/>
  <c r="EN109" i="2"/>
  <c r="EN108" i="2"/>
  <c r="EN107" i="2"/>
  <c r="EN105" i="2"/>
  <c r="EN110" i="2"/>
  <c r="MG257" i="11" l="1"/>
  <c r="MG251" i="11"/>
  <c r="MG259" i="11"/>
  <c r="MI257" i="8"/>
  <c r="MI251" i="8"/>
  <c r="MI259" i="8"/>
  <c r="EU217" i="2"/>
  <c r="EU61" i="2" s="1"/>
  <c r="EU127" i="2" s="1"/>
  <c r="DH138" i="2"/>
  <c r="DH141" i="2"/>
  <c r="DH139" i="2"/>
  <c r="DH142" i="2"/>
  <c r="DH135" i="2"/>
  <c r="DH140" i="2"/>
  <c r="DH143" i="2"/>
  <c r="DH162" i="2" s="1"/>
  <c r="DM228" i="2" s="1"/>
  <c r="DH136" i="2"/>
  <c r="DH137" i="2"/>
  <c r="DG255" i="2"/>
  <c r="DG247" i="2" s="1"/>
  <c r="DG249" i="2" s="1"/>
  <c r="DH215" i="2"/>
  <c r="DH59" i="2" s="1"/>
  <c r="EN111" i="2"/>
  <c r="EN205" i="2" s="1"/>
  <c r="MH243" i="11" l="1"/>
  <c r="MH245" i="11"/>
  <c r="MJ243" i="8"/>
  <c r="MJ245" i="8"/>
  <c r="EU124" i="2"/>
  <c r="EU198" i="2" s="1"/>
  <c r="EU126" i="2"/>
  <c r="EU129" i="2"/>
  <c r="EU128" i="2"/>
  <c r="EU131" i="2"/>
  <c r="EU130" i="2"/>
  <c r="EU125" i="2"/>
  <c r="EU132" i="2"/>
  <c r="EU160" i="2" s="1"/>
  <c r="DH144" i="2"/>
  <c r="DH211" i="2" s="1"/>
  <c r="DG257" i="2"/>
  <c r="DG251" i="2"/>
  <c r="EO213" i="2"/>
  <c r="EO57" i="2" s="1"/>
  <c r="DG259" i="2"/>
  <c r="DH200" i="2"/>
  <c r="DH184" i="2"/>
  <c r="DJ226" i="2" s="1"/>
  <c r="DH156" i="2"/>
  <c r="DH190" i="2"/>
  <c r="DH98" i="4" s="1"/>
  <c r="DH119" i="2"/>
  <c r="DH116" i="2"/>
  <c r="DH117" i="2"/>
  <c r="DH121" i="2"/>
  <c r="DH120" i="2"/>
  <c r="DH118" i="2"/>
  <c r="DH113" i="2"/>
  <c r="DH114" i="2"/>
  <c r="DH115" i="2"/>
  <c r="EU188" i="2"/>
  <c r="EU192" i="2" s="1"/>
  <c r="EU182" i="2"/>
  <c r="EU154" i="2"/>
  <c r="MH253" i="11" l="1"/>
  <c r="MJ253" i="8"/>
  <c r="EU133" i="2"/>
  <c r="EU209" i="2" s="1"/>
  <c r="EV217" i="2" s="1"/>
  <c r="EV61" i="2" s="1"/>
  <c r="DH230" i="2"/>
  <c r="DJ224" i="2"/>
  <c r="DH122" i="2"/>
  <c r="DH207" i="2" s="1"/>
  <c r="EO108" i="2"/>
  <c r="EO106" i="2"/>
  <c r="EO110" i="2"/>
  <c r="EO104" i="2"/>
  <c r="EO107" i="2"/>
  <c r="EO102" i="2"/>
  <c r="EO103" i="2"/>
  <c r="EO105" i="2"/>
  <c r="EO109" i="2"/>
  <c r="DH194" i="2"/>
  <c r="DH232" i="2"/>
  <c r="DH243" i="2"/>
  <c r="DH245" i="2"/>
  <c r="DH253" i="2" s="1"/>
  <c r="MH255" i="11" l="1"/>
  <c r="MH247" i="11" s="1"/>
  <c r="MH249" i="11" s="1"/>
  <c r="MJ255" i="8"/>
  <c r="MJ247" i="8" s="1"/>
  <c r="MJ249" i="8" s="1"/>
  <c r="DH255" i="2"/>
  <c r="DH247" i="2" s="1"/>
  <c r="DH249" i="2" s="1"/>
  <c r="DH257" i="2" s="1"/>
  <c r="DI215" i="2"/>
  <c r="DI59" i="2" s="1"/>
  <c r="DI219" i="2"/>
  <c r="DI63" i="2" s="1"/>
  <c r="EO111" i="2"/>
  <c r="EO205" i="2" s="1"/>
  <c r="EV132" i="2"/>
  <c r="EV160" i="2" s="1"/>
  <c r="EV125" i="2"/>
  <c r="EV126" i="2"/>
  <c r="EV129" i="2"/>
  <c r="EV131" i="2"/>
  <c r="EV128" i="2"/>
  <c r="EV124" i="2"/>
  <c r="EV198" i="2" s="1"/>
  <c r="EV127" i="2"/>
  <c r="EV130" i="2"/>
  <c r="MH257" i="11" l="1"/>
  <c r="MH251" i="11"/>
  <c r="MH259" i="11"/>
  <c r="MJ257" i="8"/>
  <c r="MJ251" i="8"/>
  <c r="MJ259" i="8"/>
  <c r="DI120" i="2"/>
  <c r="DI117" i="2"/>
  <c r="DI119" i="2"/>
  <c r="DI118" i="2"/>
  <c r="DI116" i="2"/>
  <c r="DI114" i="2"/>
  <c r="DI121" i="2"/>
  <c r="DI115" i="2"/>
  <c r="DI113" i="2"/>
  <c r="DH251" i="2"/>
  <c r="EP213" i="2"/>
  <c r="EP57" i="2" s="1"/>
  <c r="DH259" i="2"/>
  <c r="DI139" i="2"/>
  <c r="DI137" i="2"/>
  <c r="DI136" i="2"/>
  <c r="DI135" i="2"/>
  <c r="DI143" i="2"/>
  <c r="DI162" i="2" s="1"/>
  <c r="DN228" i="2" s="1"/>
  <c r="DI138" i="2"/>
  <c r="DI141" i="2"/>
  <c r="DI142" i="2"/>
  <c r="DI140" i="2"/>
  <c r="EV188" i="2"/>
  <c r="EV192" i="2" s="1"/>
  <c r="EV182" i="2"/>
  <c r="EV154" i="2"/>
  <c r="EV133" i="2"/>
  <c r="EV209" i="2" s="1"/>
  <c r="MI243" i="11" l="1"/>
  <c r="MI245" i="11"/>
  <c r="MK243" i="8"/>
  <c r="MK245" i="8"/>
  <c r="DI122" i="2"/>
  <c r="DI207" i="2" s="1"/>
  <c r="EP109" i="2"/>
  <c r="EP110" i="2"/>
  <c r="EP108" i="2"/>
  <c r="EP107" i="2"/>
  <c r="EP102" i="2"/>
  <c r="EP103" i="2"/>
  <c r="EP105" i="2"/>
  <c r="EP104" i="2"/>
  <c r="EP106" i="2"/>
  <c r="DI144" i="2"/>
  <c r="DI211" i="2" s="1"/>
  <c r="DI243" i="2"/>
  <c r="DI200" i="2"/>
  <c r="DI190" i="2"/>
  <c r="DI98" i="4" s="1"/>
  <c r="DI184" i="2"/>
  <c r="DK226" i="2" s="1"/>
  <c r="DI156" i="2"/>
  <c r="EW217" i="2"/>
  <c r="EW61" i="2" s="1"/>
  <c r="MI253" i="11" l="1"/>
  <c r="MK253" i="8"/>
  <c r="DI230" i="2"/>
  <c r="DK224" i="2"/>
  <c r="EP111" i="2"/>
  <c r="EP205" i="2" s="1"/>
  <c r="EQ213" i="2" s="1"/>
  <c r="EQ57" i="2" s="1"/>
  <c r="DI194" i="2"/>
  <c r="DI245" i="2"/>
  <c r="DI253" i="2" s="1"/>
  <c r="DI232" i="2"/>
  <c r="EW129" i="2"/>
  <c r="EW125" i="2"/>
  <c r="EW131" i="2"/>
  <c r="EW126" i="2"/>
  <c r="EW128" i="2"/>
  <c r="EW132" i="2"/>
  <c r="EW160" i="2" s="1"/>
  <c r="EW124" i="2"/>
  <c r="EW198" i="2" s="1"/>
  <c r="EW130" i="2"/>
  <c r="EW127" i="2"/>
  <c r="MI255" i="11" l="1"/>
  <c r="MI247" i="11" s="1"/>
  <c r="MI249" i="11" s="1"/>
  <c r="MK255" i="8"/>
  <c r="DI255" i="2"/>
  <c r="DI247" i="2" s="1"/>
  <c r="DI249" i="2" s="1"/>
  <c r="EQ106" i="2"/>
  <c r="EQ107" i="2"/>
  <c r="EQ109" i="2"/>
  <c r="EQ104" i="2"/>
  <c r="EQ105" i="2"/>
  <c r="EQ108" i="2"/>
  <c r="EQ102" i="2"/>
  <c r="EQ103" i="2"/>
  <c r="EQ110" i="2"/>
  <c r="DJ215" i="2"/>
  <c r="DJ59" i="2" s="1"/>
  <c r="DJ219" i="2"/>
  <c r="DJ63" i="2" s="1"/>
  <c r="EW188" i="2"/>
  <c r="EW192" i="2" s="1"/>
  <c r="EW182" i="2"/>
  <c r="EW154" i="2"/>
  <c r="EW133" i="2"/>
  <c r="EW209" i="2" s="1"/>
  <c r="MI257" i="11" l="1"/>
  <c r="MI251" i="11"/>
  <c r="MI259" i="11"/>
  <c r="MK247" i="8"/>
  <c r="MK259" i="8"/>
  <c r="EQ111" i="2"/>
  <c r="EQ205" i="2" s="1"/>
  <c r="DI259" i="2"/>
  <c r="DI251" i="2"/>
  <c r="DJ243" i="2" s="1"/>
  <c r="DI257" i="2"/>
  <c r="DJ137" i="2"/>
  <c r="DJ138" i="2"/>
  <c r="DJ135" i="2"/>
  <c r="DJ140" i="2"/>
  <c r="DJ143" i="2"/>
  <c r="DJ162" i="2" s="1"/>
  <c r="DO228" i="2" s="1"/>
  <c r="DJ139" i="2"/>
  <c r="DJ142" i="2"/>
  <c r="DJ136" i="2"/>
  <c r="DJ141" i="2"/>
  <c r="DJ119" i="2"/>
  <c r="DJ116" i="2"/>
  <c r="DJ117" i="2"/>
  <c r="DJ114" i="2"/>
  <c r="DJ115" i="2"/>
  <c r="DJ113" i="2"/>
  <c r="DJ118" i="2"/>
  <c r="DJ120" i="2"/>
  <c r="DJ121" i="2"/>
  <c r="EX217" i="2"/>
  <c r="EX61" i="2" s="1"/>
  <c r="MJ243" i="11" l="1"/>
  <c r="MJ245" i="11"/>
  <c r="MK249" i="8"/>
  <c r="DJ144" i="2"/>
  <c r="DJ211" i="2" s="1"/>
  <c r="DJ200" i="2"/>
  <c r="DJ184" i="2"/>
  <c r="DL226" i="2" s="1"/>
  <c r="DJ156" i="2"/>
  <c r="DJ190" i="2"/>
  <c r="DJ98" i="4" s="1"/>
  <c r="DJ122" i="2"/>
  <c r="DJ207" i="2" s="1"/>
  <c r="ER213" i="2"/>
  <c r="ER57" i="2" s="1"/>
  <c r="EX129" i="2"/>
  <c r="EX127" i="2"/>
  <c r="EX126" i="2"/>
  <c r="EX131" i="2"/>
  <c r="EX124" i="2"/>
  <c r="EX198" i="2" s="1"/>
  <c r="EX130" i="2"/>
  <c r="EX132" i="2"/>
  <c r="EX160" i="2" s="1"/>
  <c r="EX128" i="2"/>
  <c r="EX125" i="2"/>
  <c r="MJ253" i="11" l="1"/>
  <c r="MK257" i="8"/>
  <c r="ML245" i="8" s="1"/>
  <c r="MK251" i="8"/>
  <c r="ML243" i="8" s="1"/>
  <c r="DJ230" i="2"/>
  <c r="DL224" i="2"/>
  <c r="DJ194" i="2"/>
  <c r="DJ232" i="2"/>
  <c r="ER102" i="2"/>
  <c r="ER105" i="2"/>
  <c r="ER109" i="2"/>
  <c r="ER103" i="2"/>
  <c r="ER106" i="2"/>
  <c r="ER108" i="2"/>
  <c r="ER104" i="2"/>
  <c r="ER110" i="2"/>
  <c r="ER107" i="2"/>
  <c r="DJ245" i="2"/>
  <c r="DJ253" i="2" s="1"/>
  <c r="EX188" i="2"/>
  <c r="EX192" i="2" s="1"/>
  <c r="EX182" i="2"/>
  <c r="EX154" i="2"/>
  <c r="EX133" i="2"/>
  <c r="EX209" i="2" s="1"/>
  <c r="ML253" i="8" l="1"/>
  <c r="ML255" i="8" s="1"/>
  <c r="MJ255" i="11"/>
  <c r="MJ247" i="11" s="1"/>
  <c r="MJ249" i="11" s="1"/>
  <c r="DK219" i="2"/>
  <c r="DK63" i="2" s="1"/>
  <c r="ER111" i="2"/>
  <c r="ER205" i="2" s="1"/>
  <c r="DJ255" i="2"/>
  <c r="DJ247" i="2" s="1"/>
  <c r="DJ249" i="2" s="1"/>
  <c r="DK215" i="2"/>
  <c r="DK59" i="2" s="1"/>
  <c r="EY217" i="2"/>
  <c r="EY61" i="2" s="1"/>
  <c r="EY125" i="2" s="1"/>
  <c r="MJ257" i="11" l="1"/>
  <c r="MJ251" i="11"/>
  <c r="MJ259" i="11"/>
  <c r="ML247" i="8"/>
  <c r="ML259" i="8"/>
  <c r="DJ251" i="2"/>
  <c r="DK243" i="2" s="1"/>
  <c r="DJ257" i="2"/>
  <c r="ES213" i="2"/>
  <c r="ES57" i="2" s="1"/>
  <c r="DJ259" i="2"/>
  <c r="DK141" i="2"/>
  <c r="DK137" i="2"/>
  <c r="DK142" i="2"/>
  <c r="DK139" i="2"/>
  <c r="DK136" i="2"/>
  <c r="DK140" i="2"/>
  <c r="DK143" i="2"/>
  <c r="DK162" i="2" s="1"/>
  <c r="DP228" i="2" s="1"/>
  <c r="DK135" i="2"/>
  <c r="DK138" i="2"/>
  <c r="DK121" i="2"/>
  <c r="DK117" i="2"/>
  <c r="DK114" i="2"/>
  <c r="DK113" i="2"/>
  <c r="DK120" i="2"/>
  <c r="DK115" i="2"/>
  <c r="DK116" i="2"/>
  <c r="DK118" i="2"/>
  <c r="DK119" i="2"/>
  <c r="EY128" i="2"/>
  <c r="EY129" i="2"/>
  <c r="EY127" i="2"/>
  <c r="EY132" i="2"/>
  <c r="EY160" i="2" s="1"/>
  <c r="EY126" i="2"/>
  <c r="EY131" i="2"/>
  <c r="EY130" i="2"/>
  <c r="EY124" i="2"/>
  <c r="EY198" i="2" s="1"/>
  <c r="MK243" i="11" l="1"/>
  <c r="MK245" i="11"/>
  <c r="ML249" i="8"/>
  <c r="EY133" i="2"/>
  <c r="EY209" i="2" s="1"/>
  <c r="DK200" i="2"/>
  <c r="DK190" i="2"/>
  <c r="DK184" i="2"/>
  <c r="DM226" i="2" s="1"/>
  <c r="DK156" i="2"/>
  <c r="DK144" i="2"/>
  <c r="DK211" i="2" s="1"/>
  <c r="ES104" i="2"/>
  <c r="ES107" i="2"/>
  <c r="ES110" i="2"/>
  <c r="ES102" i="2"/>
  <c r="ES108" i="2"/>
  <c r="ES105" i="2"/>
  <c r="ES103" i="2"/>
  <c r="ES106" i="2"/>
  <c r="ES109" i="2"/>
  <c r="DK122" i="2"/>
  <c r="DK207" i="2" s="1"/>
  <c r="EY154" i="2"/>
  <c r="EY188" i="2"/>
  <c r="EY182" i="2"/>
  <c r="MK253" i="11" l="1"/>
  <c r="ML257" i="8"/>
  <c r="MM245" i="8" s="1"/>
  <c r="ML251" i="8"/>
  <c r="MM243" i="8" s="1"/>
  <c r="DK194" i="2"/>
  <c r="DK98" i="4"/>
  <c r="DK230" i="2"/>
  <c r="DK245" i="2" s="1"/>
  <c r="DK253" i="2" s="1"/>
  <c r="DK255" i="2" s="1"/>
  <c r="DK247" i="2" s="1"/>
  <c r="DK249" i="2" s="1"/>
  <c r="DM224" i="2"/>
  <c r="EY192" i="2"/>
  <c r="EZ217" i="2" s="1"/>
  <c r="EZ61" i="2" s="1"/>
  <c r="ES111" i="2"/>
  <c r="ES205" i="2" s="1"/>
  <c r="DL219" i="2"/>
  <c r="DL63" i="2" s="1"/>
  <c r="MM253" i="8" l="1"/>
  <c r="MM255" i="8" s="1"/>
  <c r="MK255" i="11"/>
  <c r="DK232" i="2"/>
  <c r="EZ131" i="2"/>
  <c r="EZ132" i="2"/>
  <c r="EZ160" i="2" s="1"/>
  <c r="EZ124" i="2"/>
  <c r="EZ198" i="2" s="1"/>
  <c r="EZ127" i="2"/>
  <c r="EZ125" i="2"/>
  <c r="EZ130" i="2"/>
  <c r="EZ129" i="2"/>
  <c r="EZ128" i="2"/>
  <c r="EZ126" i="2"/>
  <c r="ET213" i="2"/>
  <c r="ET57" i="2" s="1"/>
  <c r="DL138" i="2"/>
  <c r="DL139" i="2"/>
  <c r="DL137" i="2"/>
  <c r="DL141" i="2"/>
  <c r="DL142" i="2"/>
  <c r="DL143" i="2"/>
  <c r="DL162" i="2" s="1"/>
  <c r="DQ228" i="2" s="1"/>
  <c r="DL136" i="2"/>
  <c r="DL135" i="2"/>
  <c r="DL140" i="2"/>
  <c r="DK257" i="2"/>
  <c r="DK251" i="2"/>
  <c r="DL243" i="2" s="1"/>
  <c r="DL215" i="2"/>
  <c r="DL59" i="2" s="1"/>
  <c r="DK259" i="2"/>
  <c r="MK247" i="11" l="1"/>
  <c r="MK259" i="11"/>
  <c r="MM247" i="8"/>
  <c r="MM259" i="8"/>
  <c r="EZ188" i="2"/>
  <c r="EZ192" i="2" s="1"/>
  <c r="EZ133" i="2"/>
  <c r="EZ209" i="2" s="1"/>
  <c r="FA217" i="2" s="1"/>
  <c r="FA61" i="2" s="1"/>
  <c r="EZ154" i="2"/>
  <c r="EZ182" i="2"/>
  <c r="DL144" i="2"/>
  <c r="DL211" i="2" s="1"/>
  <c r="DL121" i="2"/>
  <c r="DL120" i="2"/>
  <c r="DL113" i="2"/>
  <c r="DL117" i="2"/>
  <c r="DL115" i="2"/>
  <c r="DL116" i="2"/>
  <c r="DL119" i="2"/>
  <c r="DL114" i="2"/>
  <c r="DL118" i="2"/>
  <c r="ET107" i="2"/>
  <c r="ET110" i="2"/>
  <c r="ET102" i="2"/>
  <c r="ET104" i="2"/>
  <c r="ET106" i="2"/>
  <c r="ET103" i="2"/>
  <c r="ET109" i="2"/>
  <c r="ET105" i="2"/>
  <c r="ET108" i="2"/>
  <c r="DL200" i="2"/>
  <c r="DL156" i="2"/>
  <c r="DL190" i="2"/>
  <c r="DL184" i="2"/>
  <c r="DN226" i="2" s="1"/>
  <c r="MK249" i="11" l="1"/>
  <c r="MM249" i="8"/>
  <c r="DL194" i="2"/>
  <c r="DL98" i="4"/>
  <c r="DL230" i="2"/>
  <c r="DL245" i="2" s="1"/>
  <c r="DL253" i="2" s="1"/>
  <c r="DL255" i="2" s="1"/>
  <c r="DL247" i="2" s="1"/>
  <c r="DL249" i="2" s="1"/>
  <c r="DN224" i="2"/>
  <c r="DM219" i="2"/>
  <c r="DM63" i="2" s="1"/>
  <c r="ET111" i="2"/>
  <c r="ET205" i="2" s="1"/>
  <c r="DL122" i="2"/>
  <c r="DL207" i="2" s="1"/>
  <c r="FA127" i="2"/>
  <c r="FA128" i="2"/>
  <c r="FA124" i="2"/>
  <c r="FA198" i="2" s="1"/>
  <c r="FA130" i="2"/>
  <c r="FA126" i="2"/>
  <c r="FA125" i="2"/>
  <c r="FA132" i="2"/>
  <c r="FA160" i="2" s="1"/>
  <c r="FA131" i="2"/>
  <c r="FA129" i="2"/>
  <c r="DL232" i="2" l="1"/>
  <c r="MK257" i="11"/>
  <c r="ML245" i="11" s="1"/>
  <c r="MK251" i="11"/>
  <c r="ML243" i="11" s="1"/>
  <c r="MM257" i="8"/>
  <c r="MN245" i="8" s="1"/>
  <c r="MM251" i="8"/>
  <c r="MN243" i="8" s="1"/>
  <c r="DL257" i="2"/>
  <c r="DL251" i="2"/>
  <c r="DM243" i="2" s="1"/>
  <c r="DM215" i="2"/>
  <c r="DM59" i="2" s="1"/>
  <c r="EU213" i="2"/>
  <c r="EU57" i="2" s="1"/>
  <c r="DL259" i="2"/>
  <c r="DM143" i="2"/>
  <c r="DM162" i="2" s="1"/>
  <c r="DR228" i="2" s="1"/>
  <c r="DM135" i="2"/>
  <c r="DM141" i="2"/>
  <c r="DM137" i="2"/>
  <c r="DM142" i="2"/>
  <c r="DM140" i="2"/>
  <c r="DM138" i="2"/>
  <c r="DM139" i="2"/>
  <c r="DM136" i="2"/>
  <c r="FA188" i="2"/>
  <c r="FA192" i="2" s="1"/>
  <c r="FA182" i="2"/>
  <c r="FA154" i="2"/>
  <c r="FA133" i="2"/>
  <c r="FA209" i="2" s="1"/>
  <c r="ML253" i="11" l="1"/>
  <c r="ML255" i="11" s="1"/>
  <c r="MN253" i="8"/>
  <c r="MN255" i="8" s="1"/>
  <c r="DM144" i="2"/>
  <c r="DM211" i="2" s="1"/>
  <c r="EU102" i="2"/>
  <c r="EU103" i="2"/>
  <c r="EU110" i="2"/>
  <c r="EU108" i="2"/>
  <c r="EU109" i="2"/>
  <c r="EU106" i="2"/>
  <c r="EU107" i="2"/>
  <c r="EU104" i="2"/>
  <c r="EU105" i="2"/>
  <c r="DM200" i="2"/>
  <c r="DM190" i="2"/>
  <c r="DM98" i="4" s="1"/>
  <c r="DM184" i="2"/>
  <c r="DO226" i="2" s="1"/>
  <c r="DM156" i="2"/>
  <c r="DM118" i="2"/>
  <c r="DM113" i="2"/>
  <c r="DM120" i="2"/>
  <c r="DM114" i="2"/>
  <c r="DM117" i="2"/>
  <c r="DM116" i="2"/>
  <c r="DM119" i="2"/>
  <c r="DM115" i="2"/>
  <c r="DM121" i="2"/>
  <c r="FB217" i="2"/>
  <c r="FB61" i="2" s="1"/>
  <c r="ML247" i="11" l="1"/>
  <c r="ML259" i="11"/>
  <c r="MN247" i="8"/>
  <c r="MN259" i="8"/>
  <c r="DM230" i="2"/>
  <c r="DM232" i="2" s="1"/>
  <c r="DO224" i="2"/>
  <c r="DM194" i="2"/>
  <c r="EU111" i="2"/>
  <c r="EU205" i="2" s="1"/>
  <c r="DM122" i="2"/>
  <c r="DM207" i="2" s="1"/>
  <c r="FB132" i="2"/>
  <c r="FB160" i="2" s="1"/>
  <c r="FB129" i="2"/>
  <c r="FB125" i="2"/>
  <c r="FB126" i="2"/>
  <c r="FB128" i="2"/>
  <c r="FB131" i="2"/>
  <c r="FB124" i="2"/>
  <c r="FB198" i="2" s="1"/>
  <c r="FB127" i="2"/>
  <c r="FB130" i="2"/>
  <c r="DM245" i="2" l="1"/>
  <c r="DM253" i="2" s="1"/>
  <c r="DM255" i="2" s="1"/>
  <c r="DM247" i="2" s="1"/>
  <c r="DM249" i="2" s="1"/>
  <c r="ML249" i="11"/>
  <c r="MN249" i="8"/>
  <c r="DN215" i="2"/>
  <c r="DN59" i="2" s="1"/>
  <c r="DN219" i="2"/>
  <c r="DN63" i="2" s="1"/>
  <c r="EV213" i="2"/>
  <c r="EV57" i="2" s="1"/>
  <c r="FB188" i="2"/>
  <c r="FB192" i="2" s="1"/>
  <c r="FB182" i="2"/>
  <c r="FB154" i="2"/>
  <c r="FB133" i="2"/>
  <c r="FB209" i="2" s="1"/>
  <c r="ML257" i="11" l="1"/>
  <c r="MM245" i="11" s="1"/>
  <c r="ML251" i="11"/>
  <c r="MM243" i="11" s="1"/>
  <c r="MN257" i="8"/>
  <c r="MO245" i="8" s="1"/>
  <c r="MN251" i="8"/>
  <c r="MO243" i="8" s="1"/>
  <c r="DM259" i="2"/>
  <c r="DN138" i="2"/>
  <c r="DN141" i="2"/>
  <c r="DN136" i="2"/>
  <c r="DN143" i="2"/>
  <c r="DN162" i="2" s="1"/>
  <c r="DS228" i="2" s="1"/>
  <c r="DN139" i="2"/>
  <c r="DN137" i="2"/>
  <c r="DN140" i="2"/>
  <c r="DN142" i="2"/>
  <c r="DN135" i="2"/>
  <c r="DM251" i="2"/>
  <c r="DN243" i="2" s="1"/>
  <c r="DM257" i="2"/>
  <c r="EV108" i="2"/>
  <c r="EV107" i="2"/>
  <c r="EV106" i="2"/>
  <c r="EV110" i="2"/>
  <c r="EV105" i="2"/>
  <c r="EV104" i="2"/>
  <c r="EV103" i="2"/>
  <c r="EV102" i="2"/>
  <c r="EV109" i="2"/>
  <c r="DN116" i="2"/>
  <c r="DN117" i="2"/>
  <c r="DN120" i="2"/>
  <c r="DN119" i="2"/>
  <c r="DN121" i="2"/>
  <c r="DN115" i="2"/>
  <c r="DN118" i="2"/>
  <c r="DN114" i="2"/>
  <c r="DN113" i="2"/>
  <c r="FC217" i="2"/>
  <c r="FC61" i="2" s="1"/>
  <c r="MO253" i="8" l="1"/>
  <c r="MO255" i="8" s="1"/>
  <c r="MM253" i="11"/>
  <c r="MM255" i="11" s="1"/>
  <c r="DN122" i="2"/>
  <c r="DN207" i="2" s="1"/>
  <c r="DN144" i="2"/>
  <c r="DN211" i="2" s="1"/>
  <c r="EV111" i="2"/>
  <c r="EV205" i="2" s="1"/>
  <c r="DN200" i="2"/>
  <c r="DN184" i="2"/>
  <c r="DP226" i="2" s="1"/>
  <c r="DN156" i="2"/>
  <c r="DN190" i="2"/>
  <c r="DN98" i="4" s="1"/>
  <c r="FC132" i="2"/>
  <c r="FC160" i="2" s="1"/>
  <c r="FC125" i="2"/>
  <c r="FC126" i="2"/>
  <c r="FC128" i="2"/>
  <c r="FC124" i="2"/>
  <c r="FC198" i="2" s="1"/>
  <c r="FC129" i="2"/>
  <c r="FC127" i="2"/>
  <c r="FC131" i="2"/>
  <c r="FC130" i="2"/>
  <c r="MM259" i="11" l="1"/>
  <c r="MM247" i="11"/>
  <c r="MO247" i="8"/>
  <c r="MO259" i="8"/>
  <c r="DN194" i="2"/>
  <c r="DN230" i="2"/>
  <c r="DN232" i="2" s="1"/>
  <c r="DP224" i="2"/>
  <c r="DO219" i="2"/>
  <c r="DO63" i="2" s="1"/>
  <c r="EW213" i="2"/>
  <c r="EW57" i="2" s="1"/>
  <c r="FC188" i="2"/>
  <c r="FC192" i="2" s="1"/>
  <c r="FC182" i="2"/>
  <c r="FC154" i="2"/>
  <c r="FC133" i="2"/>
  <c r="FC209" i="2" s="1"/>
  <c r="MM249" i="11" l="1"/>
  <c r="MO249" i="8"/>
  <c r="DN245" i="2"/>
  <c r="DN253" i="2" s="1"/>
  <c r="DN255" i="2" s="1"/>
  <c r="DN247" i="2" s="1"/>
  <c r="DN249" i="2" s="1"/>
  <c r="EW109" i="2"/>
  <c r="EW103" i="2"/>
  <c r="EW105" i="2"/>
  <c r="EW110" i="2"/>
  <c r="EW107" i="2"/>
  <c r="EW108" i="2"/>
  <c r="EW104" i="2"/>
  <c r="EW106" i="2"/>
  <c r="EW102" i="2"/>
  <c r="DO215" i="2"/>
  <c r="DO59" i="2" s="1"/>
  <c r="DO136" i="2"/>
  <c r="DO141" i="2"/>
  <c r="DO137" i="2"/>
  <c r="DO143" i="2"/>
  <c r="DO162" i="2" s="1"/>
  <c r="DT228" i="2" s="1"/>
  <c r="DO139" i="2"/>
  <c r="DO135" i="2"/>
  <c r="DO142" i="2"/>
  <c r="DO138" i="2"/>
  <c r="DO140" i="2"/>
  <c r="FD217" i="2"/>
  <c r="FD61" i="2" s="1"/>
  <c r="MM257" i="11" l="1"/>
  <c r="MN245" i="11" s="1"/>
  <c r="MM251" i="11"/>
  <c r="MO257" i="8"/>
  <c r="MP245" i="8" s="1"/>
  <c r="MO251" i="8"/>
  <c r="MP243" i="8" s="1"/>
  <c r="DN257" i="2"/>
  <c r="DN251" i="2"/>
  <c r="DO243" i="2" s="1"/>
  <c r="DO200" i="2"/>
  <c r="DO190" i="2"/>
  <c r="DO98" i="4" s="1"/>
  <c r="DO156" i="2"/>
  <c r="DO184" i="2"/>
  <c r="DQ226" i="2" s="1"/>
  <c r="EW111" i="2"/>
  <c r="EW205" i="2" s="1"/>
  <c r="DO144" i="2"/>
  <c r="DO211" i="2" s="1"/>
  <c r="DO114" i="2"/>
  <c r="DO115" i="2"/>
  <c r="DO119" i="2"/>
  <c r="DO113" i="2"/>
  <c r="DO116" i="2"/>
  <c r="DO117" i="2"/>
  <c r="DO118" i="2"/>
  <c r="DO121" i="2"/>
  <c r="DO120" i="2"/>
  <c r="DN259" i="2"/>
  <c r="FD129" i="2"/>
  <c r="FD132" i="2"/>
  <c r="FD160" i="2" s="1"/>
  <c r="FD126" i="2"/>
  <c r="FD125" i="2"/>
  <c r="FD131" i="2"/>
  <c r="FD124" i="2"/>
  <c r="FD198" i="2" s="1"/>
  <c r="FD128" i="2"/>
  <c r="FD130" i="2"/>
  <c r="FD127" i="2"/>
  <c r="MP253" i="8" l="1"/>
  <c r="MP255" i="8" s="1"/>
  <c r="MP247" i="8" s="1"/>
  <c r="MP249" i="8" s="1"/>
  <c r="MN243" i="11"/>
  <c r="MN253" i="11"/>
  <c r="MN255" i="11" s="1"/>
  <c r="DO230" i="2"/>
  <c r="DO245" i="2" s="1"/>
  <c r="DO253" i="2" s="1"/>
  <c r="DO255" i="2" s="1"/>
  <c r="DO247" i="2" s="1"/>
  <c r="DO249" i="2" s="1"/>
  <c r="DQ224" i="2"/>
  <c r="DO122" i="2"/>
  <c r="DO207" i="2" s="1"/>
  <c r="EX213" i="2"/>
  <c r="EX57" i="2" s="1"/>
  <c r="DO232" i="2"/>
  <c r="DO194" i="2"/>
  <c r="FD188" i="2"/>
  <c r="FD192" i="2" s="1"/>
  <c r="FD182" i="2"/>
  <c r="FD154" i="2"/>
  <c r="FD133" i="2"/>
  <c r="FD209" i="2" s="1"/>
  <c r="MN247" i="11" l="1"/>
  <c r="MN259" i="11"/>
  <c r="MP257" i="8"/>
  <c r="MP251" i="8"/>
  <c r="MP259" i="8"/>
  <c r="DO257" i="2"/>
  <c r="DO251" i="2"/>
  <c r="DP243" i="2" s="1"/>
  <c r="DP215" i="2"/>
  <c r="DP59" i="2" s="1"/>
  <c r="DP219" i="2"/>
  <c r="DP63" i="2" s="1"/>
  <c r="EX108" i="2"/>
  <c r="EX103" i="2"/>
  <c r="EX102" i="2"/>
  <c r="EX107" i="2"/>
  <c r="EX105" i="2"/>
  <c r="EX110" i="2"/>
  <c r="EX106" i="2"/>
  <c r="EX109" i="2"/>
  <c r="EX104" i="2"/>
  <c r="DO259" i="2"/>
  <c r="FE217" i="2"/>
  <c r="FE61" i="2" s="1"/>
  <c r="MN249" i="11" l="1"/>
  <c r="MQ243" i="8"/>
  <c r="MQ245" i="8"/>
  <c r="DP141" i="2"/>
  <c r="DP135" i="2"/>
  <c r="DP137" i="2"/>
  <c r="DP136" i="2"/>
  <c r="DP138" i="2"/>
  <c r="DP139" i="2"/>
  <c r="DP140" i="2"/>
  <c r="DP142" i="2"/>
  <c r="DP143" i="2"/>
  <c r="DP162" i="2" s="1"/>
  <c r="DU228" i="2" s="1"/>
  <c r="DP120" i="2"/>
  <c r="DP119" i="2"/>
  <c r="DP117" i="2"/>
  <c r="DP114" i="2"/>
  <c r="DP116" i="2"/>
  <c r="DP115" i="2"/>
  <c r="DP121" i="2"/>
  <c r="DP118" i="2"/>
  <c r="DP113" i="2"/>
  <c r="EX111" i="2"/>
  <c r="EX205" i="2" s="1"/>
  <c r="FE131" i="2"/>
  <c r="FE128" i="2"/>
  <c r="FE129" i="2"/>
  <c r="FE132" i="2"/>
  <c r="FE160" i="2" s="1"/>
  <c r="FE124" i="2"/>
  <c r="FE198" i="2" s="1"/>
  <c r="FE126" i="2"/>
  <c r="FE130" i="2"/>
  <c r="FE127" i="2"/>
  <c r="FE125" i="2"/>
  <c r="MN251" i="11" l="1"/>
  <c r="MN257" i="11"/>
  <c r="MO245" i="11" s="1"/>
  <c r="MQ253" i="8"/>
  <c r="DP144" i="2"/>
  <c r="DP211" i="2" s="1"/>
  <c r="DP122" i="2"/>
  <c r="DP207" i="2" s="1"/>
  <c r="DP200" i="2"/>
  <c r="DP190" i="2"/>
  <c r="DP98" i="4" s="1"/>
  <c r="DP184" i="2"/>
  <c r="DR226" i="2" s="1"/>
  <c r="DP156" i="2"/>
  <c r="EY213" i="2"/>
  <c r="EY57" i="2" s="1"/>
  <c r="FE188" i="2"/>
  <c r="FE182" i="2"/>
  <c r="FE154" i="2"/>
  <c r="FE133" i="2"/>
  <c r="FE209" i="2" s="1"/>
  <c r="MO243" i="11" l="1"/>
  <c r="MO253" i="11"/>
  <c r="MO255" i="11" s="1"/>
  <c r="MQ255" i="8"/>
  <c r="MQ247" i="8" s="1"/>
  <c r="MQ249" i="8" s="1"/>
  <c r="DP230" i="2"/>
  <c r="DP245" i="2" s="1"/>
  <c r="DP253" i="2" s="1"/>
  <c r="DP255" i="2" s="1"/>
  <c r="DP247" i="2" s="1"/>
  <c r="DP249" i="2" s="1"/>
  <c r="DR224" i="2"/>
  <c r="EY107" i="2"/>
  <c r="EY102" i="2"/>
  <c r="EY103" i="2"/>
  <c r="EY104" i="2"/>
  <c r="EY110" i="2"/>
  <c r="EY105" i="2"/>
  <c r="EY106" i="2"/>
  <c r="EY108" i="2"/>
  <c r="EY109" i="2"/>
  <c r="DP194" i="2"/>
  <c r="FE192" i="2"/>
  <c r="FF217" i="2" s="1"/>
  <c r="FF61" i="2" s="1"/>
  <c r="DP232" i="2" l="1"/>
  <c r="MO247" i="11"/>
  <c r="MO259" i="11"/>
  <c r="MQ257" i="8"/>
  <c r="MQ251" i="8"/>
  <c r="MQ259" i="8"/>
  <c r="DP251" i="2"/>
  <c r="DQ243" i="2" s="1"/>
  <c r="DP257" i="2"/>
  <c r="FF130" i="2"/>
  <c r="FF128" i="2"/>
  <c r="FF125" i="2"/>
  <c r="FF124" i="2"/>
  <c r="FF198" i="2" s="1"/>
  <c r="FF126" i="2"/>
  <c r="FF132" i="2"/>
  <c r="FF160" i="2" s="1"/>
  <c r="FF127" i="2"/>
  <c r="FF129" i="2"/>
  <c r="FF131" i="2"/>
  <c r="DQ215" i="2"/>
  <c r="DQ59" i="2" s="1"/>
  <c r="EY111" i="2"/>
  <c r="EY205" i="2" s="1"/>
  <c r="DP259" i="2"/>
  <c r="DQ219" i="2"/>
  <c r="DQ63" i="2" s="1"/>
  <c r="MO249" i="11" l="1"/>
  <c r="MR243" i="8"/>
  <c r="MR245" i="8"/>
  <c r="FF133" i="2"/>
  <c r="FF209" i="2" s="1"/>
  <c r="FF182" i="2"/>
  <c r="FF188" i="2"/>
  <c r="FF192" i="2" s="1"/>
  <c r="FF154" i="2"/>
  <c r="DQ143" i="2"/>
  <c r="DQ162" i="2" s="1"/>
  <c r="DV228" i="2" s="1"/>
  <c r="DQ142" i="2"/>
  <c r="DQ137" i="2"/>
  <c r="DQ138" i="2"/>
  <c r="DQ141" i="2"/>
  <c r="DQ140" i="2"/>
  <c r="DQ136" i="2"/>
  <c r="DQ135" i="2"/>
  <c r="DQ139" i="2"/>
  <c r="EZ213" i="2"/>
  <c r="EZ57" i="2" s="1"/>
  <c r="DQ115" i="2"/>
  <c r="DQ121" i="2"/>
  <c r="DQ116" i="2"/>
  <c r="DQ119" i="2"/>
  <c r="DQ118" i="2"/>
  <c r="DQ113" i="2"/>
  <c r="DQ117" i="2"/>
  <c r="DQ120" i="2"/>
  <c r="DQ114" i="2"/>
  <c r="MO257" i="11" l="1"/>
  <c r="MP245" i="11" s="1"/>
  <c r="MO251" i="11"/>
  <c r="MR253" i="8"/>
  <c r="FG217" i="2"/>
  <c r="FG61" i="2" s="1"/>
  <c r="FG124" i="2" s="1"/>
  <c r="FG198" i="2" s="1"/>
  <c r="DQ122" i="2"/>
  <c r="DQ207" i="2" s="1"/>
  <c r="DQ144" i="2"/>
  <c r="DQ211" i="2" s="1"/>
  <c r="DQ200" i="2"/>
  <c r="DQ184" i="2"/>
  <c r="DS226" i="2" s="1"/>
  <c r="DQ156" i="2"/>
  <c r="DQ190" i="2"/>
  <c r="DQ98" i="4" s="1"/>
  <c r="EZ107" i="2"/>
  <c r="EZ110" i="2"/>
  <c r="EZ105" i="2"/>
  <c r="EZ109" i="2"/>
  <c r="EZ104" i="2"/>
  <c r="EZ102" i="2"/>
  <c r="EZ108" i="2"/>
  <c r="EZ106" i="2"/>
  <c r="EZ103" i="2"/>
  <c r="MP243" i="11" l="1"/>
  <c r="MP253" i="11"/>
  <c r="MP255" i="11" s="1"/>
  <c r="MP247" i="11" s="1"/>
  <c r="MP249" i="11" s="1"/>
  <c r="MP257" i="11" s="1"/>
  <c r="MR255" i="8"/>
  <c r="MR247" i="8" s="1"/>
  <c r="MR249" i="8" s="1"/>
  <c r="FG154" i="2"/>
  <c r="FG188" i="2"/>
  <c r="FG192" i="2" s="1"/>
  <c r="FG132" i="2"/>
  <c r="FG160" i="2" s="1"/>
  <c r="FG127" i="2"/>
  <c r="FG125" i="2"/>
  <c r="FG126" i="2"/>
  <c r="FG131" i="2"/>
  <c r="FG128" i="2"/>
  <c r="FG129" i="2"/>
  <c r="FG130" i="2"/>
  <c r="FG182" i="2"/>
  <c r="DQ230" i="2"/>
  <c r="DQ232" i="2" s="1"/>
  <c r="DS224" i="2"/>
  <c r="EZ111" i="2"/>
  <c r="EZ205" i="2" s="1"/>
  <c r="DQ194" i="2"/>
  <c r="MP251" i="11" l="1"/>
  <c r="MP259" i="11"/>
  <c r="MQ243" i="11"/>
  <c r="MQ245" i="11"/>
  <c r="MQ253" i="11" s="1"/>
  <c r="MR257" i="8"/>
  <c r="MR251" i="8"/>
  <c r="MR259" i="8"/>
  <c r="FG133" i="2"/>
  <c r="FG209" i="2" s="1"/>
  <c r="FH217" i="2" s="1"/>
  <c r="FH61" i="2" s="1"/>
  <c r="FH130" i="2" s="1"/>
  <c r="DQ245" i="2"/>
  <c r="DQ253" i="2" s="1"/>
  <c r="DQ255" i="2" s="1"/>
  <c r="DQ247" i="2" s="1"/>
  <c r="DQ249" i="2" s="1"/>
  <c r="DR215" i="2"/>
  <c r="DR59" i="2" s="1"/>
  <c r="DR219" i="2"/>
  <c r="DR63" i="2" s="1"/>
  <c r="FA213" i="2"/>
  <c r="FA57" i="2" s="1"/>
  <c r="MQ255" i="11" l="1"/>
  <c r="MQ247" i="11" s="1"/>
  <c r="MQ249" i="11" s="1"/>
  <c r="MS243" i="8"/>
  <c r="MS245" i="8"/>
  <c r="FH129" i="2"/>
  <c r="FH125" i="2"/>
  <c r="FH127" i="2"/>
  <c r="FH128" i="2"/>
  <c r="FH126" i="2"/>
  <c r="FH124" i="2"/>
  <c r="FH198" i="2" s="1"/>
  <c r="FH132" i="2"/>
  <c r="FH160" i="2" s="1"/>
  <c r="FH131" i="2"/>
  <c r="DR115" i="2"/>
  <c r="DR113" i="2"/>
  <c r="DR118" i="2"/>
  <c r="DR121" i="2"/>
  <c r="DR114" i="2"/>
  <c r="DR120" i="2"/>
  <c r="DR116" i="2"/>
  <c r="DR119" i="2"/>
  <c r="DR117" i="2"/>
  <c r="FA107" i="2"/>
  <c r="FA110" i="2"/>
  <c r="FA104" i="2"/>
  <c r="FA108" i="2"/>
  <c r="FA106" i="2"/>
  <c r="FA105" i="2"/>
  <c r="FA102" i="2"/>
  <c r="FA109" i="2"/>
  <c r="FA103" i="2"/>
  <c r="DQ251" i="2"/>
  <c r="DR243" i="2" s="1"/>
  <c r="DQ257" i="2"/>
  <c r="DQ259" i="2"/>
  <c r="DR135" i="2"/>
  <c r="DR143" i="2"/>
  <c r="DR162" i="2" s="1"/>
  <c r="DW228" i="2" s="1"/>
  <c r="DR136" i="2"/>
  <c r="DR140" i="2"/>
  <c r="DR137" i="2"/>
  <c r="DR138" i="2"/>
  <c r="DR141" i="2"/>
  <c r="DR142" i="2"/>
  <c r="DR139" i="2"/>
  <c r="MQ257" i="11" l="1"/>
  <c r="MQ251" i="11"/>
  <c r="MQ259" i="11"/>
  <c r="MS253" i="8"/>
  <c r="FH133" i="2"/>
  <c r="FH209" i="2" s="1"/>
  <c r="FI217" i="2" s="1"/>
  <c r="FI61" i="2" s="1"/>
  <c r="FH182" i="2"/>
  <c r="FH154" i="2"/>
  <c r="FH188" i="2"/>
  <c r="FH192" i="2" s="1"/>
  <c r="FA111" i="2"/>
  <c r="FA205" i="2" s="1"/>
  <c r="FB213" i="2" s="1"/>
  <c r="FB57" i="2" s="1"/>
  <c r="DR200" i="2"/>
  <c r="DR184" i="2"/>
  <c r="DT226" i="2" s="1"/>
  <c r="DR156" i="2"/>
  <c r="DR190" i="2"/>
  <c r="DR98" i="4" s="1"/>
  <c r="DR122" i="2"/>
  <c r="DR207" i="2" s="1"/>
  <c r="DR144" i="2"/>
  <c r="DR211" i="2" s="1"/>
  <c r="MR243" i="11" l="1"/>
  <c r="MR245" i="11"/>
  <c r="MS255" i="8"/>
  <c r="MS247" i="8" s="1"/>
  <c r="MS249" i="8" s="1"/>
  <c r="DR230" i="2"/>
  <c r="DR245" i="2" s="1"/>
  <c r="DR253" i="2" s="1"/>
  <c r="DR255" i="2" s="1"/>
  <c r="DR247" i="2" s="1"/>
  <c r="DR249" i="2" s="1"/>
  <c r="DR251" i="2" s="1"/>
  <c r="DT224" i="2"/>
  <c r="FB104" i="2"/>
  <c r="FB108" i="2"/>
  <c r="FB103" i="2"/>
  <c r="FB105" i="2"/>
  <c r="FB109" i="2"/>
  <c r="FB107" i="2"/>
  <c r="FB102" i="2"/>
  <c r="FB106" i="2"/>
  <c r="FB110" i="2"/>
  <c r="DR194" i="2"/>
  <c r="FI130" i="2"/>
  <c r="FI126" i="2"/>
  <c r="FI128" i="2"/>
  <c r="FI125" i="2"/>
  <c r="FI129" i="2"/>
  <c r="FI124" i="2"/>
  <c r="FI198" i="2" s="1"/>
  <c r="FI127" i="2"/>
  <c r="FI132" i="2"/>
  <c r="FI160" i="2" s="1"/>
  <c r="FI131" i="2"/>
  <c r="DR232" i="2" l="1"/>
  <c r="MR253" i="11"/>
  <c r="MS257" i="8"/>
  <c r="MS251" i="8"/>
  <c r="MS259" i="8"/>
  <c r="DS219" i="2"/>
  <c r="DS63" i="2" s="1"/>
  <c r="DR257" i="2"/>
  <c r="DS243" i="2"/>
  <c r="DS215" i="2"/>
  <c r="DS59" i="2" s="1"/>
  <c r="DR259" i="2"/>
  <c r="FB111" i="2"/>
  <c r="FB205" i="2" s="1"/>
  <c r="FI188" i="2"/>
  <c r="FI182" i="2"/>
  <c r="FI133" i="2"/>
  <c r="FI209" i="2" s="1"/>
  <c r="FI154" i="2"/>
  <c r="MR255" i="11" l="1"/>
  <c r="MR247" i="11" s="1"/>
  <c r="MR249" i="11" s="1"/>
  <c r="MT243" i="8"/>
  <c r="MT245" i="8"/>
  <c r="DS115" i="2"/>
  <c r="DS113" i="2"/>
  <c r="DS114" i="2"/>
  <c r="DS117" i="2"/>
  <c r="DS118" i="2"/>
  <c r="DS116" i="2"/>
  <c r="DS121" i="2"/>
  <c r="DS120" i="2"/>
  <c r="DS119" i="2"/>
  <c r="FI192" i="2"/>
  <c r="FJ217" i="2" s="1"/>
  <c r="FJ61" i="2" s="1"/>
  <c r="FC213" i="2"/>
  <c r="FC57" i="2" s="1"/>
  <c r="DS139" i="2"/>
  <c r="DS135" i="2"/>
  <c r="DS140" i="2"/>
  <c r="DS141" i="2"/>
  <c r="DS138" i="2"/>
  <c r="DS143" i="2"/>
  <c r="DS162" i="2" s="1"/>
  <c r="DX228" i="2" s="1"/>
  <c r="DS142" i="2"/>
  <c r="DS137" i="2"/>
  <c r="DS136" i="2"/>
  <c r="MR257" i="11" l="1"/>
  <c r="MR251" i="11"/>
  <c r="MR259" i="11"/>
  <c r="MT253" i="8"/>
  <c r="DS144" i="2"/>
  <c r="DS211" i="2" s="1"/>
  <c r="FJ126" i="2"/>
  <c r="FJ124" i="2"/>
  <c r="FJ198" i="2" s="1"/>
  <c r="FJ127" i="2"/>
  <c r="FJ128" i="2"/>
  <c r="FJ132" i="2"/>
  <c r="FJ160" i="2" s="1"/>
  <c r="FJ130" i="2"/>
  <c r="FJ129" i="2"/>
  <c r="FJ125" i="2"/>
  <c r="FJ131" i="2"/>
  <c r="DS200" i="2"/>
  <c r="DS184" i="2"/>
  <c r="DU226" i="2" s="1"/>
  <c r="DS156" i="2"/>
  <c r="DS190" i="2"/>
  <c r="DS122" i="2"/>
  <c r="DS207" i="2" s="1"/>
  <c r="FC108" i="2"/>
  <c r="FC106" i="2"/>
  <c r="FC105" i="2"/>
  <c r="FC110" i="2"/>
  <c r="FC103" i="2"/>
  <c r="FC102" i="2"/>
  <c r="FC109" i="2"/>
  <c r="FC104" i="2"/>
  <c r="FC107" i="2"/>
  <c r="MS243" i="11" l="1"/>
  <c r="MS245" i="11"/>
  <c r="MT255" i="8"/>
  <c r="MT247" i="8" s="1"/>
  <c r="MT249" i="8" s="1"/>
  <c r="DS194" i="2"/>
  <c r="DS98" i="4"/>
  <c r="DS230" i="2"/>
  <c r="DS232" i="2" s="1"/>
  <c r="DU224" i="2"/>
  <c r="FJ188" i="2"/>
  <c r="FJ192" i="2" s="1"/>
  <c r="FJ133" i="2"/>
  <c r="FJ209" i="2" s="1"/>
  <c r="FK217" i="2" s="1"/>
  <c r="FK61" i="2" s="1"/>
  <c r="FK131" i="2" s="1"/>
  <c r="FJ154" i="2"/>
  <c r="FJ182" i="2"/>
  <c r="FC111" i="2"/>
  <c r="FC205" i="2" s="1"/>
  <c r="DT219" i="2"/>
  <c r="DT63" i="2" s="1"/>
  <c r="MS253" i="11" l="1"/>
  <c r="MT257" i="8"/>
  <c r="MT251" i="8"/>
  <c r="MT259" i="8"/>
  <c r="DS245" i="2"/>
  <c r="DS253" i="2" s="1"/>
  <c r="DS255" i="2" s="1"/>
  <c r="DS247" i="2" s="1"/>
  <c r="DS249" i="2" s="1"/>
  <c r="FD213" i="2"/>
  <c r="FD57" i="2" s="1"/>
  <c r="DT143" i="2"/>
  <c r="DT162" i="2" s="1"/>
  <c r="DY228" i="2" s="1"/>
  <c r="DT135" i="2"/>
  <c r="DT140" i="2"/>
  <c r="DT137" i="2"/>
  <c r="DT141" i="2"/>
  <c r="DT142" i="2"/>
  <c r="DT139" i="2"/>
  <c r="DT138" i="2"/>
  <c r="DT136" i="2"/>
  <c r="DT215" i="2"/>
  <c r="DT59" i="2" s="1"/>
  <c r="FK126" i="2"/>
  <c r="FK125" i="2"/>
  <c r="FK129" i="2"/>
  <c r="FK128" i="2"/>
  <c r="FK130" i="2"/>
  <c r="FK132" i="2"/>
  <c r="FK160" i="2" s="1"/>
  <c r="FK127" i="2"/>
  <c r="FK124" i="2"/>
  <c r="FK198" i="2" s="1"/>
  <c r="MS255" i="11" l="1"/>
  <c r="MS247" i="11" s="1"/>
  <c r="MS249" i="11" s="1"/>
  <c r="MU243" i="8"/>
  <c r="MU245" i="8"/>
  <c r="DT200" i="2"/>
  <c r="DT190" i="2"/>
  <c r="DT98" i="4" s="1"/>
  <c r="DT184" i="2"/>
  <c r="DV226" i="2" s="1"/>
  <c r="DT156" i="2"/>
  <c r="FK133" i="2"/>
  <c r="FK209" i="2" s="1"/>
  <c r="DT116" i="2"/>
  <c r="DT114" i="2"/>
  <c r="DT113" i="2"/>
  <c r="DT115" i="2"/>
  <c r="DT117" i="2"/>
  <c r="DT119" i="2"/>
  <c r="DT121" i="2"/>
  <c r="DT120" i="2"/>
  <c r="DT118" i="2"/>
  <c r="DS259" i="2"/>
  <c r="FD107" i="2"/>
  <c r="FD106" i="2"/>
  <c r="FD108" i="2"/>
  <c r="FD102" i="2"/>
  <c r="FD109" i="2"/>
  <c r="FD110" i="2"/>
  <c r="FD103" i="2"/>
  <c r="FD104" i="2"/>
  <c r="FD105" i="2"/>
  <c r="DS257" i="2"/>
  <c r="DS251" i="2"/>
  <c r="DT243" i="2" s="1"/>
  <c r="DT144" i="2"/>
  <c r="DT211" i="2" s="1"/>
  <c r="FK188" i="2"/>
  <c r="FK154" i="2"/>
  <c r="FK182" i="2"/>
  <c r="MS257" i="11" l="1"/>
  <c r="MS251" i="11"/>
  <c r="MS259" i="11"/>
  <c r="MU253" i="8"/>
  <c r="DT230" i="2"/>
  <c r="DT245" i="2" s="1"/>
  <c r="DT253" i="2" s="1"/>
  <c r="DT255" i="2" s="1"/>
  <c r="DT247" i="2" s="1"/>
  <c r="DT249" i="2" s="1"/>
  <c r="DV224" i="2"/>
  <c r="FD111" i="2"/>
  <c r="FD205" i="2" s="1"/>
  <c r="DT232" i="2"/>
  <c r="DT194" i="2"/>
  <c r="DT122" i="2"/>
  <c r="DT207" i="2" s="1"/>
  <c r="FK192" i="2"/>
  <c r="FL217" i="2" s="1"/>
  <c r="FL61" i="2" s="1"/>
  <c r="MT243" i="11" l="1"/>
  <c r="MT245" i="11"/>
  <c r="MU255" i="8"/>
  <c r="MU247" i="8" s="1"/>
  <c r="MU249" i="8" s="1"/>
  <c r="FL132" i="2"/>
  <c r="FL160" i="2" s="1"/>
  <c r="FL125" i="2"/>
  <c r="FL131" i="2"/>
  <c r="FL127" i="2"/>
  <c r="FL126" i="2"/>
  <c r="FL130" i="2"/>
  <c r="FL124" i="2"/>
  <c r="FL198" i="2" s="1"/>
  <c r="FL129" i="2"/>
  <c r="FL128" i="2"/>
  <c r="DU215" i="2"/>
  <c r="DU59" i="2" s="1"/>
  <c r="DT257" i="2"/>
  <c r="DT251" i="2"/>
  <c r="DU243" i="2" s="1"/>
  <c r="DU219" i="2"/>
  <c r="DU63" i="2" s="1"/>
  <c r="DT259" i="2"/>
  <c r="FE213" i="2"/>
  <c r="FE57" i="2" s="1"/>
  <c r="MT253" i="11" l="1"/>
  <c r="MU257" i="8"/>
  <c r="MU251" i="8"/>
  <c r="MU259" i="8"/>
  <c r="FL133" i="2"/>
  <c r="FL209" i="2" s="1"/>
  <c r="FL154" i="2"/>
  <c r="FL182" i="2"/>
  <c r="FL188" i="2"/>
  <c r="FL192" i="2" s="1"/>
  <c r="DU117" i="2"/>
  <c r="DU113" i="2"/>
  <c r="DU121" i="2"/>
  <c r="DU119" i="2"/>
  <c r="DU120" i="2"/>
  <c r="DU116" i="2"/>
  <c r="DU115" i="2"/>
  <c r="DU118" i="2"/>
  <c r="DU114" i="2"/>
  <c r="DU138" i="2"/>
  <c r="DU140" i="2"/>
  <c r="DU143" i="2"/>
  <c r="DU162" i="2" s="1"/>
  <c r="DZ228" i="2" s="1"/>
  <c r="DU137" i="2"/>
  <c r="DU135" i="2"/>
  <c r="DU142" i="2"/>
  <c r="DU139" i="2"/>
  <c r="DU141" i="2"/>
  <c r="DU136" i="2"/>
  <c r="FE105" i="2"/>
  <c r="FE106" i="2"/>
  <c r="FE109" i="2"/>
  <c r="FE103" i="2"/>
  <c r="FE108" i="2"/>
  <c r="FE110" i="2"/>
  <c r="FE107" i="2"/>
  <c r="FE104" i="2"/>
  <c r="FE102" i="2"/>
  <c r="MT255" i="11" l="1"/>
  <c r="MT247" i="11" s="1"/>
  <c r="MT249" i="11" s="1"/>
  <c r="FM217" i="2"/>
  <c r="FM61" i="2" s="1"/>
  <c r="FM125" i="2" s="1"/>
  <c r="MV243" i="8"/>
  <c r="MV245" i="8"/>
  <c r="DU144" i="2"/>
  <c r="DU211" i="2" s="1"/>
  <c r="DU200" i="2"/>
  <c r="DU156" i="2"/>
  <c r="DU184" i="2"/>
  <c r="DW226" i="2" s="1"/>
  <c r="DU190" i="2"/>
  <c r="DU98" i="4" s="1"/>
  <c r="FE111" i="2"/>
  <c r="FE205" i="2" s="1"/>
  <c r="DU122" i="2"/>
  <c r="DU207" i="2" s="1"/>
  <c r="MT257" i="11" l="1"/>
  <c r="MT251" i="11"/>
  <c r="MT259" i="11"/>
  <c r="FM130" i="2"/>
  <c r="FM129" i="2"/>
  <c r="FM127" i="2"/>
  <c r="FM131" i="2"/>
  <c r="FM124" i="2"/>
  <c r="FM198" i="2" s="1"/>
  <c r="FM126" i="2"/>
  <c r="FM132" i="2"/>
  <c r="FM160" i="2" s="1"/>
  <c r="FM128" i="2"/>
  <c r="MV253" i="8"/>
  <c r="DU230" i="2"/>
  <c r="DU245" i="2" s="1"/>
  <c r="DU253" i="2" s="1"/>
  <c r="DU255" i="2" s="1"/>
  <c r="DU247" i="2" s="1"/>
  <c r="DU249" i="2" s="1"/>
  <c r="DW224" i="2"/>
  <c r="FF213" i="2"/>
  <c r="FF57" i="2" s="1"/>
  <c r="DU194" i="2"/>
  <c r="FM133" i="2" l="1"/>
  <c r="FM209" i="2" s="1"/>
  <c r="FN217" i="2" s="1"/>
  <c r="FN61" i="2" s="1"/>
  <c r="FN131" i="2" s="1"/>
  <c r="MU243" i="11"/>
  <c r="MU245" i="11"/>
  <c r="FM182" i="2"/>
  <c r="FM154" i="2"/>
  <c r="FM188" i="2"/>
  <c r="FM192" i="2" s="1"/>
  <c r="MV255" i="8"/>
  <c r="MV247" i="8" s="1"/>
  <c r="MV249" i="8" s="1"/>
  <c r="DU232" i="2"/>
  <c r="DU257" i="2"/>
  <c r="DU251" i="2"/>
  <c r="DV243" i="2" s="1"/>
  <c r="DV219" i="2"/>
  <c r="DV63" i="2" s="1"/>
  <c r="FF107" i="2"/>
  <c r="FF102" i="2"/>
  <c r="FF106" i="2"/>
  <c r="FF105" i="2"/>
  <c r="FF110" i="2"/>
  <c r="FF103" i="2"/>
  <c r="FF109" i="2"/>
  <c r="FF104" i="2"/>
  <c r="FF108" i="2"/>
  <c r="DV215" i="2"/>
  <c r="DV59" i="2" s="1"/>
  <c r="DU259" i="2"/>
  <c r="MU253" i="11" l="1"/>
  <c r="MV257" i="8"/>
  <c r="MV251" i="8"/>
  <c r="MV259" i="8"/>
  <c r="FN132" i="2"/>
  <c r="FN160" i="2" s="1"/>
  <c r="FN129" i="2"/>
  <c r="FN128" i="2"/>
  <c r="FN127" i="2"/>
  <c r="FN124" i="2"/>
  <c r="FN198" i="2" s="1"/>
  <c r="FN125" i="2"/>
  <c r="FN130" i="2"/>
  <c r="FN126" i="2"/>
  <c r="FF111" i="2"/>
  <c r="FF205" i="2" s="1"/>
  <c r="FG213" i="2" s="1"/>
  <c r="FG57" i="2" s="1"/>
  <c r="DV115" i="2"/>
  <c r="DV113" i="2"/>
  <c r="DV120" i="2"/>
  <c r="DV121" i="2"/>
  <c r="DV117" i="2"/>
  <c r="DV114" i="2"/>
  <c r="DV118" i="2"/>
  <c r="DV116" i="2"/>
  <c r="DV119" i="2"/>
  <c r="DV142" i="2"/>
  <c r="DV140" i="2"/>
  <c r="DV143" i="2"/>
  <c r="DV162" i="2" s="1"/>
  <c r="EA228" i="2" s="1"/>
  <c r="DV138" i="2"/>
  <c r="DV137" i="2"/>
  <c r="DV141" i="2"/>
  <c r="DV135" i="2"/>
  <c r="DV139" i="2"/>
  <c r="DV136" i="2"/>
  <c r="MU255" i="11" l="1"/>
  <c r="MU247" i="11" s="1"/>
  <c r="MU249" i="11" s="1"/>
  <c r="MW243" i="8"/>
  <c r="MW245" i="8"/>
  <c r="FN133" i="2"/>
  <c r="FN209" i="2" s="1"/>
  <c r="FN182" i="2"/>
  <c r="FN154" i="2"/>
  <c r="FN188" i="2"/>
  <c r="FN192" i="2" s="1"/>
  <c r="DV200" i="2"/>
  <c r="DV184" i="2"/>
  <c r="DX226" i="2" s="1"/>
  <c r="DV156" i="2"/>
  <c r="DV190" i="2"/>
  <c r="DV98" i="4" s="1"/>
  <c r="DV122" i="2"/>
  <c r="DV207" i="2" s="1"/>
  <c r="DV144" i="2"/>
  <c r="DV211" i="2" s="1"/>
  <c r="FG104" i="2"/>
  <c r="FG103" i="2"/>
  <c r="FG102" i="2"/>
  <c r="FG110" i="2"/>
  <c r="FG109" i="2"/>
  <c r="FG108" i="2"/>
  <c r="FG105" i="2"/>
  <c r="FG107" i="2"/>
  <c r="FG106" i="2"/>
  <c r="MU257" i="11" l="1"/>
  <c r="MU251" i="11"/>
  <c r="MU259" i="11"/>
  <c r="MW253" i="8"/>
  <c r="FO217" i="2"/>
  <c r="FO61" i="2" s="1"/>
  <c r="FO126" i="2" s="1"/>
  <c r="DV230" i="2"/>
  <c r="DV245" i="2" s="1"/>
  <c r="DV253" i="2" s="1"/>
  <c r="DX224" i="2"/>
  <c r="FG111" i="2"/>
  <c r="FG205" i="2" s="1"/>
  <c r="DV194" i="2"/>
  <c r="MV243" i="11" l="1"/>
  <c r="MV245" i="11"/>
  <c r="MW255" i="8"/>
  <c r="MW247" i="8" s="1"/>
  <c r="MW249" i="8" s="1"/>
  <c r="FO130" i="2"/>
  <c r="FO129" i="2"/>
  <c r="FO125" i="2"/>
  <c r="FO131" i="2"/>
  <c r="FO127" i="2"/>
  <c r="FO132" i="2"/>
  <c r="FO160" i="2" s="1"/>
  <c r="FO128" i="2"/>
  <c r="FO124" i="2"/>
  <c r="FO198" i="2" s="1"/>
  <c r="DV232" i="2"/>
  <c r="DW215" i="2"/>
  <c r="DW59" i="2" s="1"/>
  <c r="FH213" i="2"/>
  <c r="FH57" i="2" s="1"/>
  <c r="DW219" i="2"/>
  <c r="DW63" i="2" s="1"/>
  <c r="DV255" i="2"/>
  <c r="DV247" i="2" s="1"/>
  <c r="DV249" i="2" s="1"/>
  <c r="MV253" i="11" l="1"/>
  <c r="MW257" i="8"/>
  <c r="MW251" i="8"/>
  <c r="MW259" i="8"/>
  <c r="FO133" i="2"/>
  <c r="FO209" i="2" s="1"/>
  <c r="FP217" i="2" s="1"/>
  <c r="FP61" i="2" s="1"/>
  <c r="FP128" i="2" s="1"/>
  <c r="FO188" i="2"/>
  <c r="FO192" i="2" s="1"/>
  <c r="FO182" i="2"/>
  <c r="FO154" i="2"/>
  <c r="DV259" i="2"/>
  <c r="DV251" i="2"/>
  <c r="DW243" i="2" s="1"/>
  <c r="DV257" i="2"/>
  <c r="FH103" i="2"/>
  <c r="FH107" i="2"/>
  <c r="FH102" i="2"/>
  <c r="FH105" i="2"/>
  <c r="FH106" i="2"/>
  <c r="FH109" i="2"/>
  <c r="FH104" i="2"/>
  <c r="FH110" i="2"/>
  <c r="FH108" i="2"/>
  <c r="DW139" i="2"/>
  <c r="DW137" i="2"/>
  <c r="DW142" i="2"/>
  <c r="DW140" i="2"/>
  <c r="DW141" i="2"/>
  <c r="DW136" i="2"/>
  <c r="DW135" i="2"/>
  <c r="DW143" i="2"/>
  <c r="DW162" i="2" s="1"/>
  <c r="EB228" i="2" s="1"/>
  <c r="DW138" i="2"/>
  <c r="DW118" i="2"/>
  <c r="DW114" i="2"/>
  <c r="DW115" i="2"/>
  <c r="DW117" i="2"/>
  <c r="DW121" i="2"/>
  <c r="DW113" i="2"/>
  <c r="DW116" i="2"/>
  <c r="DW120" i="2"/>
  <c r="DW119" i="2"/>
  <c r="MV255" i="11" l="1"/>
  <c r="MV247" i="11" s="1"/>
  <c r="MV249" i="11" s="1"/>
  <c r="MX243" i="8"/>
  <c r="MX245" i="8"/>
  <c r="FP126" i="2"/>
  <c r="FP130" i="2"/>
  <c r="FP125" i="2"/>
  <c r="FP132" i="2"/>
  <c r="FP160" i="2" s="1"/>
  <c r="FP127" i="2"/>
  <c r="FP129" i="2"/>
  <c r="FP124" i="2"/>
  <c r="FP198" i="2" s="1"/>
  <c r="FP131" i="2"/>
  <c r="DW122" i="2"/>
  <c r="DW207" i="2" s="1"/>
  <c r="DW200" i="2"/>
  <c r="DW184" i="2"/>
  <c r="DY226" i="2" s="1"/>
  <c r="DW190" i="2"/>
  <c r="DW98" i="4" s="1"/>
  <c r="DW156" i="2"/>
  <c r="DW144" i="2"/>
  <c r="DW211" i="2" s="1"/>
  <c r="FH111" i="2"/>
  <c r="FH205" i="2" s="1"/>
  <c r="MV257" i="11" l="1"/>
  <c r="MV251" i="11"/>
  <c r="MV259" i="11"/>
  <c r="MX253" i="8"/>
  <c r="FP133" i="2"/>
  <c r="FP209" i="2" s="1"/>
  <c r="FQ217" i="2" s="1"/>
  <c r="FQ61" i="2" s="1"/>
  <c r="FQ130" i="2" s="1"/>
  <c r="FP188" i="2"/>
  <c r="FP192" i="2" s="1"/>
  <c r="FP154" i="2"/>
  <c r="FP182" i="2"/>
  <c r="DW230" i="2"/>
  <c r="DW245" i="2" s="1"/>
  <c r="DW253" i="2" s="1"/>
  <c r="DW255" i="2" s="1"/>
  <c r="DW247" i="2" s="1"/>
  <c r="DW249" i="2" s="1"/>
  <c r="DW251" i="2" s="1"/>
  <c r="DX243" i="2" s="1"/>
  <c r="DY224" i="2"/>
  <c r="FI213" i="2"/>
  <c r="FI57" i="2" s="1"/>
  <c r="DW194" i="2"/>
  <c r="MW243" i="11" l="1"/>
  <c r="MW245" i="11"/>
  <c r="MX255" i="8"/>
  <c r="MX247" i="8" s="1"/>
  <c r="MX249" i="8" s="1"/>
  <c r="DW232" i="2"/>
  <c r="FQ129" i="2"/>
  <c r="FQ128" i="2"/>
  <c r="FQ126" i="2"/>
  <c r="FQ127" i="2"/>
  <c r="FQ125" i="2"/>
  <c r="FQ132" i="2"/>
  <c r="FQ160" i="2" s="1"/>
  <c r="FQ131" i="2"/>
  <c r="FQ124" i="2"/>
  <c r="FQ198" i="2" s="1"/>
  <c r="FI102" i="2"/>
  <c r="FI105" i="2"/>
  <c r="FI103" i="2"/>
  <c r="FI104" i="2"/>
  <c r="FI108" i="2"/>
  <c r="FI106" i="2"/>
  <c r="FI110" i="2"/>
  <c r="FI109" i="2"/>
  <c r="FI107" i="2"/>
  <c r="DW257" i="2"/>
  <c r="DX215" i="2"/>
  <c r="DX59" i="2" s="1"/>
  <c r="DW259" i="2"/>
  <c r="DX219" i="2"/>
  <c r="DX63" i="2" s="1"/>
  <c r="MW253" i="11" l="1"/>
  <c r="MX257" i="8"/>
  <c r="MX251" i="8"/>
  <c r="MX259" i="8"/>
  <c r="FQ133" i="2"/>
  <c r="FQ209" i="2" s="1"/>
  <c r="FQ188" i="2"/>
  <c r="FQ192" i="2" s="1"/>
  <c r="FQ154" i="2"/>
  <c r="FQ182" i="2"/>
  <c r="DX119" i="2"/>
  <c r="DX117" i="2"/>
  <c r="DX121" i="2"/>
  <c r="DX113" i="2"/>
  <c r="DX114" i="2"/>
  <c r="DX118" i="2"/>
  <c r="DX120" i="2"/>
  <c r="DX116" i="2"/>
  <c r="DX115" i="2"/>
  <c r="DX135" i="2"/>
  <c r="DX143" i="2"/>
  <c r="DX162" i="2" s="1"/>
  <c r="EC228" i="2" s="1"/>
  <c r="DX137" i="2"/>
  <c r="DX140" i="2"/>
  <c r="DX141" i="2"/>
  <c r="DX136" i="2"/>
  <c r="DX139" i="2"/>
  <c r="DX138" i="2"/>
  <c r="DX142" i="2"/>
  <c r="FI111" i="2"/>
  <c r="FI205" i="2" s="1"/>
  <c r="MW255" i="11" l="1"/>
  <c r="MW247" i="11" s="1"/>
  <c r="MW249" i="11" s="1"/>
  <c r="MY243" i="8"/>
  <c r="MY245" i="8"/>
  <c r="FR217" i="2"/>
  <c r="FR61" i="2" s="1"/>
  <c r="FR132" i="2" s="1"/>
  <c r="FR160" i="2" s="1"/>
  <c r="DX122" i="2"/>
  <c r="DX207" i="2" s="1"/>
  <c r="DX144" i="2"/>
  <c r="DX211" i="2" s="1"/>
  <c r="FJ213" i="2"/>
  <c r="FJ57" i="2" s="1"/>
  <c r="DX200" i="2"/>
  <c r="DX184" i="2"/>
  <c r="DZ226" i="2" s="1"/>
  <c r="DX156" i="2"/>
  <c r="DX190" i="2"/>
  <c r="DX98" i="4" s="1"/>
  <c r="MW257" i="11" l="1"/>
  <c r="MW251" i="11"/>
  <c r="MW259" i="11"/>
  <c r="MY253" i="8"/>
  <c r="FR124" i="2"/>
  <c r="FR198" i="2" s="1"/>
  <c r="FR128" i="2"/>
  <c r="FR131" i="2"/>
  <c r="FR126" i="2"/>
  <c r="FR129" i="2"/>
  <c r="FR125" i="2"/>
  <c r="FR127" i="2"/>
  <c r="FR130" i="2"/>
  <c r="DX230" i="2"/>
  <c r="DX232" i="2" s="1"/>
  <c r="DZ224" i="2"/>
  <c r="DX194" i="2"/>
  <c r="FJ102" i="2"/>
  <c r="FJ109" i="2"/>
  <c r="FJ108" i="2"/>
  <c r="FJ105" i="2"/>
  <c r="FJ104" i="2"/>
  <c r="FJ110" i="2"/>
  <c r="FJ106" i="2"/>
  <c r="FJ103" i="2"/>
  <c r="FJ107" i="2"/>
  <c r="FR188" i="2" l="1"/>
  <c r="FR192" i="2" s="1"/>
  <c r="FR182" i="2"/>
  <c r="MX243" i="11"/>
  <c r="MX245" i="11"/>
  <c r="MX253" i="11" s="1"/>
  <c r="MY255" i="8"/>
  <c r="MY247" i="8" s="1"/>
  <c r="MY249" i="8" s="1"/>
  <c r="FR154" i="2"/>
  <c r="FR133" i="2"/>
  <c r="FR209" i="2" s="1"/>
  <c r="FS217" i="2" s="1"/>
  <c r="FS61" i="2" s="1"/>
  <c r="FS132" i="2" s="1"/>
  <c r="FS160" i="2" s="1"/>
  <c r="DX245" i="2"/>
  <c r="DX253" i="2" s="1"/>
  <c r="DX255" i="2" s="1"/>
  <c r="DX247" i="2" s="1"/>
  <c r="DX249" i="2" s="1"/>
  <c r="DY215" i="2"/>
  <c r="DY59" i="2" s="1"/>
  <c r="DY219" i="2"/>
  <c r="DY63" i="2" s="1"/>
  <c r="FJ111" i="2"/>
  <c r="FJ205" i="2" s="1"/>
  <c r="MX255" i="11" l="1"/>
  <c r="MX247" i="11" s="1"/>
  <c r="MX249" i="11" s="1"/>
  <c r="MY257" i="8"/>
  <c r="MY251" i="8"/>
  <c r="MY259" i="8"/>
  <c r="FS128" i="2"/>
  <c r="FS124" i="2"/>
  <c r="FS198" i="2" s="1"/>
  <c r="FS127" i="2"/>
  <c r="FS126" i="2"/>
  <c r="FS125" i="2"/>
  <c r="FS130" i="2"/>
  <c r="FS131" i="2"/>
  <c r="FS129" i="2"/>
  <c r="DX259" i="2"/>
  <c r="DX251" i="2"/>
  <c r="DY243" i="2" s="1"/>
  <c r="DX257" i="2"/>
  <c r="FK213" i="2"/>
  <c r="FK57" i="2" s="1"/>
  <c r="DY136" i="2"/>
  <c r="DY142" i="2"/>
  <c r="DY138" i="2"/>
  <c r="DY140" i="2"/>
  <c r="DY141" i="2"/>
  <c r="DY135" i="2"/>
  <c r="DY139" i="2"/>
  <c r="DY137" i="2"/>
  <c r="DY143" i="2"/>
  <c r="DY162" i="2" s="1"/>
  <c r="ED228" i="2" s="1"/>
  <c r="DY120" i="2"/>
  <c r="DY118" i="2"/>
  <c r="DY113" i="2"/>
  <c r="DY119" i="2"/>
  <c r="DY114" i="2"/>
  <c r="DY117" i="2"/>
  <c r="DY116" i="2"/>
  <c r="DY115" i="2"/>
  <c r="DY121" i="2"/>
  <c r="MX257" i="11" l="1"/>
  <c r="MX251" i="11"/>
  <c r="MX259" i="11"/>
  <c r="MZ243" i="8"/>
  <c r="MZ245" i="8"/>
  <c r="FS188" i="2"/>
  <c r="FS192" i="2" s="1"/>
  <c r="FS154" i="2"/>
  <c r="FS182" i="2"/>
  <c r="FS133" i="2"/>
  <c r="FS209" i="2" s="1"/>
  <c r="FT217" i="2" s="1"/>
  <c r="FT61" i="2" s="1"/>
  <c r="FT125" i="2" s="1"/>
  <c r="DY144" i="2"/>
  <c r="DY211" i="2" s="1"/>
  <c r="DY122" i="2"/>
  <c r="DY207" i="2" s="1"/>
  <c r="FK104" i="2"/>
  <c r="FK103" i="2"/>
  <c r="FK108" i="2"/>
  <c r="FK110" i="2"/>
  <c r="FK102" i="2"/>
  <c r="FK106" i="2"/>
  <c r="FK107" i="2"/>
  <c r="FK109" i="2"/>
  <c r="FK105" i="2"/>
  <c r="DY200" i="2"/>
  <c r="DY190" i="2"/>
  <c r="DY98" i="4" s="1"/>
  <c r="DY184" i="2"/>
  <c r="EA226" i="2" s="1"/>
  <c r="DY156" i="2"/>
  <c r="MY243" i="11" l="1"/>
  <c r="MY245" i="11"/>
  <c r="MZ253" i="8"/>
  <c r="DY230" i="2"/>
  <c r="DY232" i="2" s="1"/>
  <c r="EA224" i="2"/>
  <c r="FT132" i="2"/>
  <c r="FT160" i="2" s="1"/>
  <c r="FT126" i="2"/>
  <c r="FT127" i="2"/>
  <c r="FT131" i="2"/>
  <c r="FT124" i="2"/>
  <c r="FT198" i="2" s="1"/>
  <c r="FT129" i="2"/>
  <c r="FT130" i="2"/>
  <c r="FT128" i="2"/>
  <c r="DY194" i="2"/>
  <c r="FK111" i="2"/>
  <c r="FK205" i="2" s="1"/>
  <c r="MY253" i="11" l="1"/>
  <c r="MZ255" i="8"/>
  <c r="MZ247" i="8" s="1"/>
  <c r="MZ249" i="8" s="1"/>
  <c r="DY245" i="2"/>
  <c r="DY253" i="2" s="1"/>
  <c r="DY255" i="2" s="1"/>
  <c r="DY247" i="2" s="1"/>
  <c r="DY249" i="2" s="1"/>
  <c r="FT133" i="2"/>
  <c r="FT209" i="2" s="1"/>
  <c r="FT154" i="2"/>
  <c r="FT182" i="2"/>
  <c r="FT188" i="2"/>
  <c r="FT192" i="2" s="1"/>
  <c r="FL213" i="2"/>
  <c r="FL57" i="2" s="1"/>
  <c r="DZ215" i="2"/>
  <c r="DZ59" i="2" s="1"/>
  <c r="DZ219" i="2"/>
  <c r="DZ63" i="2" s="1"/>
  <c r="MY255" i="11" l="1"/>
  <c r="MY247" i="11" s="1"/>
  <c r="MY249" i="11" s="1"/>
  <c r="MZ257" i="8"/>
  <c r="MZ251" i="8"/>
  <c r="MZ259" i="8"/>
  <c r="FU217" i="2"/>
  <c r="FU61" i="2" s="1"/>
  <c r="FU124" i="2" s="1"/>
  <c r="FL108" i="2"/>
  <c r="FL110" i="2"/>
  <c r="FL103" i="2"/>
  <c r="FL106" i="2"/>
  <c r="FL109" i="2"/>
  <c r="FL104" i="2"/>
  <c r="FL107" i="2"/>
  <c r="FL102" i="2"/>
  <c r="FL105" i="2"/>
  <c r="DZ135" i="2"/>
  <c r="DZ137" i="2"/>
  <c r="DZ138" i="2"/>
  <c r="DZ139" i="2"/>
  <c r="DZ136" i="2"/>
  <c r="DZ143" i="2"/>
  <c r="DZ162" i="2" s="1"/>
  <c r="EE228" i="2" s="1"/>
  <c r="DZ142" i="2"/>
  <c r="DZ140" i="2"/>
  <c r="DZ141" i="2"/>
  <c r="DY259" i="2"/>
  <c r="DZ113" i="2"/>
  <c r="DZ118" i="2"/>
  <c r="DZ120" i="2"/>
  <c r="DZ115" i="2"/>
  <c r="DZ117" i="2"/>
  <c r="DZ116" i="2"/>
  <c r="DZ121" i="2"/>
  <c r="DZ114" i="2"/>
  <c r="DZ119" i="2"/>
  <c r="DY251" i="2"/>
  <c r="DZ243" i="2" s="1"/>
  <c r="DY257" i="2"/>
  <c r="MY257" i="11" l="1"/>
  <c r="MY251" i="11"/>
  <c r="MY259" i="11"/>
  <c r="NA243" i="8"/>
  <c r="NA245" i="8"/>
  <c r="DZ122" i="2"/>
  <c r="DZ207" i="2" s="1"/>
  <c r="FU198" i="2"/>
  <c r="FU188" i="2"/>
  <c r="FU192" i="2" s="1"/>
  <c r="FU154" i="2"/>
  <c r="FU182" i="2"/>
  <c r="FU130" i="2"/>
  <c r="FU127" i="2"/>
  <c r="FU131" i="2"/>
  <c r="FU132" i="2"/>
  <c r="FU160" i="2" s="1"/>
  <c r="FU125" i="2"/>
  <c r="FU126" i="2"/>
  <c r="FU128" i="2"/>
  <c r="FU129" i="2"/>
  <c r="DZ200" i="2"/>
  <c r="DZ184" i="2"/>
  <c r="EB226" i="2" s="1"/>
  <c r="DZ156" i="2"/>
  <c r="DZ190" i="2"/>
  <c r="DZ98" i="4" s="1"/>
  <c r="FL111" i="2"/>
  <c r="FL205" i="2" s="1"/>
  <c r="DZ144" i="2"/>
  <c r="DZ211" i="2" s="1"/>
  <c r="MZ243" i="11" l="1"/>
  <c r="MZ245" i="11"/>
  <c r="MZ253" i="11" s="1"/>
  <c r="NA253" i="8"/>
  <c r="FU133" i="2"/>
  <c r="FU209" i="2" s="1"/>
  <c r="FV217" i="2" s="1"/>
  <c r="FV61" i="2" s="1"/>
  <c r="FV124" i="2" s="1"/>
  <c r="FV198" i="2" s="1"/>
  <c r="DZ230" i="2"/>
  <c r="DZ245" i="2" s="1"/>
  <c r="DZ253" i="2" s="1"/>
  <c r="DZ255" i="2" s="1"/>
  <c r="DZ247" i="2" s="1"/>
  <c r="DZ249" i="2" s="1"/>
  <c r="DZ251" i="2" s="1"/>
  <c r="EA243" i="2" s="1"/>
  <c r="EB224" i="2"/>
  <c r="FM213" i="2"/>
  <c r="FM57" i="2" s="1"/>
  <c r="DZ194" i="2"/>
  <c r="DZ232" i="2" l="1"/>
  <c r="MZ255" i="11"/>
  <c r="MZ247" i="11" s="1"/>
  <c r="MZ249" i="11" s="1"/>
  <c r="NA255" i="8"/>
  <c r="NA247" i="8" s="1"/>
  <c r="NA249" i="8" s="1"/>
  <c r="FV130" i="2"/>
  <c r="FV128" i="2"/>
  <c r="FV125" i="2"/>
  <c r="FV127" i="2"/>
  <c r="FV132" i="2"/>
  <c r="FV160" i="2" s="1"/>
  <c r="FV154" i="2"/>
  <c r="FV129" i="2"/>
  <c r="FV188" i="2"/>
  <c r="FV192" i="2" s="1"/>
  <c r="FV126" i="2"/>
  <c r="FV131" i="2"/>
  <c r="FV182" i="2"/>
  <c r="EA215" i="2"/>
  <c r="EA59" i="2" s="1"/>
  <c r="EA219" i="2"/>
  <c r="EA63" i="2" s="1"/>
  <c r="FM103" i="2"/>
  <c r="FM107" i="2"/>
  <c r="FM110" i="2"/>
  <c r="FM105" i="2"/>
  <c r="FM108" i="2"/>
  <c r="FM106" i="2"/>
  <c r="FM102" i="2"/>
  <c r="FM109" i="2"/>
  <c r="FM104" i="2"/>
  <c r="DZ257" i="2"/>
  <c r="DZ259" i="2"/>
  <c r="MZ257" i="11" l="1"/>
  <c r="MZ251" i="11"/>
  <c r="MZ259" i="11"/>
  <c r="NA257" i="8"/>
  <c r="NA251" i="8"/>
  <c r="NA259" i="8"/>
  <c r="FV133" i="2"/>
  <c r="FV209" i="2" s="1"/>
  <c r="FW217" i="2" s="1"/>
  <c r="FW61" i="2" s="1"/>
  <c r="FM111" i="2"/>
  <c r="FM205" i="2" s="1"/>
  <c r="EA143" i="2"/>
  <c r="EA162" i="2" s="1"/>
  <c r="EF228" i="2" s="1"/>
  <c r="EA139" i="2"/>
  <c r="EA135" i="2"/>
  <c r="EA140" i="2"/>
  <c r="EA142" i="2"/>
  <c r="EA137" i="2"/>
  <c r="EA141" i="2"/>
  <c r="EA138" i="2"/>
  <c r="EA136" i="2"/>
  <c r="EA118" i="2"/>
  <c r="EA113" i="2"/>
  <c r="EA114" i="2"/>
  <c r="EA119" i="2"/>
  <c r="EA120" i="2"/>
  <c r="EA116" i="2"/>
  <c r="EA115" i="2"/>
  <c r="EA121" i="2"/>
  <c r="EA117" i="2"/>
  <c r="NA243" i="11" l="1"/>
  <c r="NA245" i="11"/>
  <c r="NB243" i="8"/>
  <c r="NB245" i="8"/>
  <c r="FW130" i="2"/>
  <c r="FW132" i="2"/>
  <c r="FW160" i="2" s="1"/>
  <c r="FW131" i="2"/>
  <c r="FW125" i="2"/>
  <c r="FW127" i="2"/>
  <c r="FW126" i="2"/>
  <c r="FW124" i="2"/>
  <c r="FW198" i="2" s="1"/>
  <c r="FW129" i="2"/>
  <c r="FW128" i="2"/>
  <c r="EA144" i="2"/>
  <c r="EA211" i="2" s="1"/>
  <c r="EA200" i="2"/>
  <c r="EA190" i="2"/>
  <c r="EA98" i="4" s="1"/>
  <c r="EA184" i="2"/>
  <c r="EC226" i="2" s="1"/>
  <c r="EA156" i="2"/>
  <c r="EA122" i="2"/>
  <c r="EA207" i="2" s="1"/>
  <c r="FN213" i="2"/>
  <c r="FN57" i="2" s="1"/>
  <c r="NA253" i="11" l="1"/>
  <c r="NB253" i="8"/>
  <c r="FW133" i="2"/>
  <c r="FW209" i="2" s="1"/>
  <c r="EA230" i="2"/>
  <c r="EA232" i="2" s="1"/>
  <c r="EC224" i="2"/>
  <c r="FW154" i="2"/>
  <c r="FW182" i="2"/>
  <c r="FW188" i="2"/>
  <c r="FW192" i="2" s="1"/>
  <c r="FN104" i="2"/>
  <c r="FN105" i="2"/>
  <c r="FN103" i="2"/>
  <c r="FN108" i="2"/>
  <c r="FN107" i="2"/>
  <c r="FN106" i="2"/>
  <c r="FN102" i="2"/>
  <c r="FN109" i="2"/>
  <c r="FN110" i="2"/>
  <c r="EA194" i="2"/>
  <c r="FX217" i="2" l="1"/>
  <c r="FX61" i="2" s="1"/>
  <c r="FX124" i="2" s="1"/>
  <c r="NA255" i="11"/>
  <c r="NA247" i="11" s="1"/>
  <c r="NA249" i="11" s="1"/>
  <c r="NB255" i="8"/>
  <c r="NB247" i="8" s="1"/>
  <c r="NB249" i="8" s="1"/>
  <c r="EA245" i="2"/>
  <c r="EA253" i="2" s="1"/>
  <c r="EA255" i="2" s="1"/>
  <c r="EA247" i="2" s="1"/>
  <c r="EA249" i="2" s="1"/>
  <c r="EB219" i="2"/>
  <c r="EB63" i="2" s="1"/>
  <c r="FN111" i="2"/>
  <c r="FN205" i="2" s="1"/>
  <c r="EB215" i="2"/>
  <c r="EB59" i="2" s="1"/>
  <c r="FX198" i="2" l="1"/>
  <c r="FX154" i="2"/>
  <c r="FX128" i="2"/>
  <c r="FX131" i="2"/>
  <c r="FX126" i="2"/>
  <c r="FX129" i="2"/>
  <c r="FX127" i="2"/>
  <c r="FX132" i="2"/>
  <c r="FX160" i="2" s="1"/>
  <c r="FX130" i="2"/>
  <c r="FX125" i="2"/>
  <c r="NA257" i="11"/>
  <c r="NA251" i="11"/>
  <c r="NA259" i="11"/>
  <c r="NB257" i="8"/>
  <c r="NB251" i="8"/>
  <c r="NB259" i="8"/>
  <c r="FX182" i="2"/>
  <c r="FX188" i="2"/>
  <c r="FX192" i="2" s="1"/>
  <c r="EB142" i="2"/>
  <c r="EB137" i="2"/>
  <c r="EB135" i="2"/>
  <c r="EB138" i="2"/>
  <c r="EB139" i="2"/>
  <c r="EB143" i="2"/>
  <c r="EB162" i="2" s="1"/>
  <c r="EG228" i="2" s="1"/>
  <c r="EB141" i="2"/>
  <c r="EB140" i="2"/>
  <c r="EB136" i="2"/>
  <c r="EA251" i="2"/>
  <c r="EB243" i="2" s="1"/>
  <c r="EA257" i="2"/>
  <c r="FO213" i="2"/>
  <c r="FO57" i="2" s="1"/>
  <c r="EB116" i="2"/>
  <c r="EB113" i="2"/>
  <c r="EB117" i="2"/>
  <c r="EB119" i="2"/>
  <c r="EB118" i="2"/>
  <c r="EB114" i="2"/>
  <c r="EB120" i="2"/>
  <c r="EB115" i="2"/>
  <c r="EB121" i="2"/>
  <c r="EA259" i="2"/>
  <c r="FX133" i="2" l="1"/>
  <c r="FX209" i="2" s="1"/>
  <c r="FY217" i="2" s="1"/>
  <c r="FY61" i="2" s="1"/>
  <c r="FY129" i="2" s="1"/>
  <c r="NB243" i="11"/>
  <c r="NB245" i="11"/>
  <c r="NC243" i="8"/>
  <c r="NC245" i="8"/>
  <c r="EB144" i="2"/>
  <c r="EB211" i="2" s="1"/>
  <c r="FO105" i="2"/>
  <c r="FO103" i="2"/>
  <c r="FO106" i="2"/>
  <c r="FO104" i="2"/>
  <c r="FO109" i="2"/>
  <c r="FO110" i="2"/>
  <c r="FO107" i="2"/>
  <c r="FO108" i="2"/>
  <c r="FO102" i="2"/>
  <c r="EB122" i="2"/>
  <c r="EB207" i="2" s="1"/>
  <c r="EB200" i="2"/>
  <c r="EB190" i="2"/>
  <c r="EB98" i="4" s="1"/>
  <c r="EB184" i="2"/>
  <c r="ED226" i="2" s="1"/>
  <c r="EB156" i="2"/>
  <c r="NB253" i="11" l="1"/>
  <c r="NC253" i="8"/>
  <c r="EB230" i="2"/>
  <c r="ED224" i="2"/>
  <c r="FY132" i="2"/>
  <c r="FY160" i="2" s="1"/>
  <c r="FY130" i="2"/>
  <c r="FY124" i="2"/>
  <c r="FY198" i="2" s="1"/>
  <c r="FY126" i="2"/>
  <c r="FY127" i="2"/>
  <c r="FY128" i="2"/>
  <c r="FY131" i="2"/>
  <c r="FY125" i="2"/>
  <c r="EB245" i="2"/>
  <c r="EB253" i="2" s="1"/>
  <c r="EB255" i="2" s="1"/>
  <c r="EB247" i="2" s="1"/>
  <c r="EB249" i="2" s="1"/>
  <c r="EB232" i="2"/>
  <c r="FO111" i="2"/>
  <c r="FO205" i="2" s="1"/>
  <c r="EB194" i="2"/>
  <c r="NB255" i="11" l="1"/>
  <c r="NB247" i="11" s="1"/>
  <c r="NB249" i="11" s="1"/>
  <c r="NC255" i="8"/>
  <c r="NC247" i="8" s="1"/>
  <c r="NC249" i="8" s="1"/>
  <c r="FY182" i="2"/>
  <c r="FY154" i="2"/>
  <c r="FY188" i="2"/>
  <c r="FY192" i="2" s="1"/>
  <c r="FY133" i="2"/>
  <c r="FY209" i="2" s="1"/>
  <c r="FZ217" i="2" s="1"/>
  <c r="FZ61" i="2" s="1"/>
  <c r="FZ131" i="2" s="1"/>
  <c r="EB251" i="2"/>
  <c r="EC243" i="2" s="1"/>
  <c r="EB257" i="2"/>
  <c r="EC215" i="2"/>
  <c r="EC59" i="2" s="1"/>
  <c r="FP213" i="2"/>
  <c r="FP57" i="2" s="1"/>
  <c r="EC219" i="2"/>
  <c r="EC63" i="2" s="1"/>
  <c r="EB259" i="2"/>
  <c r="NB257" i="11" l="1"/>
  <c r="NB251" i="11"/>
  <c r="NB259" i="11"/>
  <c r="NC257" i="8"/>
  <c r="NC251" i="8"/>
  <c r="NC259" i="8"/>
  <c r="FZ125" i="2"/>
  <c r="FZ130" i="2"/>
  <c r="FZ127" i="2"/>
  <c r="FZ126" i="2"/>
  <c r="FZ129" i="2"/>
  <c r="FZ124" i="2"/>
  <c r="FZ198" i="2" s="1"/>
  <c r="FZ132" i="2"/>
  <c r="FZ160" i="2" s="1"/>
  <c r="FZ128" i="2"/>
  <c r="FP108" i="2"/>
  <c r="FP104" i="2"/>
  <c r="FP105" i="2"/>
  <c r="FP106" i="2"/>
  <c r="FP107" i="2"/>
  <c r="FP110" i="2"/>
  <c r="FP109" i="2"/>
  <c r="FP102" i="2"/>
  <c r="FP103" i="2"/>
  <c r="EC120" i="2"/>
  <c r="EC121" i="2"/>
  <c r="EC115" i="2"/>
  <c r="EC113" i="2"/>
  <c r="EC116" i="2"/>
  <c r="EC117" i="2"/>
  <c r="EC114" i="2"/>
  <c r="EC119" i="2"/>
  <c r="EC118" i="2"/>
  <c r="EC135" i="2"/>
  <c r="EC137" i="2"/>
  <c r="EC140" i="2"/>
  <c r="EC142" i="2"/>
  <c r="EC136" i="2"/>
  <c r="EC138" i="2"/>
  <c r="EC143" i="2"/>
  <c r="EC162" i="2" s="1"/>
  <c r="EH228" i="2" s="1"/>
  <c r="EC141" i="2"/>
  <c r="EC139" i="2"/>
  <c r="NC243" i="11" l="1"/>
  <c r="NC245" i="11"/>
  <c r="FZ188" i="2"/>
  <c r="FZ192" i="2" s="1"/>
  <c r="ND243" i="8"/>
  <c r="ND245" i="8"/>
  <c r="FZ133" i="2"/>
  <c r="FZ209" i="2" s="1"/>
  <c r="GA217" i="2" s="1"/>
  <c r="GA61" i="2" s="1"/>
  <c r="FZ154" i="2"/>
  <c r="FZ182" i="2"/>
  <c r="FP111" i="2"/>
  <c r="FP205" i="2" s="1"/>
  <c r="FQ213" i="2" s="1"/>
  <c r="FQ57" i="2" s="1"/>
  <c r="EC122" i="2"/>
  <c r="EC207" i="2" s="1"/>
  <c r="EC144" i="2"/>
  <c r="EC211" i="2" s="1"/>
  <c r="EC200" i="2"/>
  <c r="EC184" i="2"/>
  <c r="EE226" i="2" s="1"/>
  <c r="EC190" i="2"/>
  <c r="EC98" i="4" s="1"/>
  <c r="EC156" i="2"/>
  <c r="NC253" i="11" l="1"/>
  <c r="ND253" i="8"/>
  <c r="EC230" i="2"/>
  <c r="EC232" i="2" s="1"/>
  <c r="EE224" i="2"/>
  <c r="FQ104" i="2"/>
  <c r="FQ102" i="2"/>
  <c r="FQ108" i="2"/>
  <c r="FQ109" i="2"/>
  <c r="FQ107" i="2"/>
  <c r="FQ106" i="2"/>
  <c r="FQ103" i="2"/>
  <c r="FQ105" i="2"/>
  <c r="FQ110" i="2"/>
  <c r="EC194" i="2"/>
  <c r="GA125" i="2"/>
  <c r="GA132" i="2"/>
  <c r="GA160" i="2" s="1"/>
  <c r="GA131" i="2"/>
  <c r="GA126" i="2"/>
  <c r="GA129" i="2"/>
  <c r="GA124" i="2"/>
  <c r="GA198" i="2" s="1"/>
  <c r="GA128" i="2"/>
  <c r="GA130" i="2"/>
  <c r="GA127" i="2"/>
  <c r="NC255" i="11" l="1"/>
  <c r="NC247" i="11" s="1"/>
  <c r="NC249" i="11" s="1"/>
  <c r="ND255" i="8"/>
  <c r="ND247" i="8" s="1"/>
  <c r="ND249" i="8" s="1"/>
  <c r="EC245" i="2"/>
  <c r="EC253" i="2" s="1"/>
  <c r="EC255" i="2" s="1"/>
  <c r="EC247" i="2" s="1"/>
  <c r="EC249" i="2" s="1"/>
  <c r="ED219" i="2"/>
  <c r="ED63" i="2" s="1"/>
  <c r="ED215" i="2"/>
  <c r="ED59" i="2" s="1"/>
  <c r="FQ111" i="2"/>
  <c r="FQ205" i="2" s="1"/>
  <c r="GA188" i="2"/>
  <c r="GA182" i="2"/>
  <c r="GA133" i="2"/>
  <c r="GA209" i="2" s="1"/>
  <c r="GA154" i="2"/>
  <c r="NC257" i="11" l="1"/>
  <c r="NC251" i="11"/>
  <c r="NC259" i="11"/>
  <c r="ND257" i="8"/>
  <c r="ND251" i="8"/>
  <c r="ND259" i="8"/>
  <c r="EC259" i="2"/>
  <c r="ED121" i="2"/>
  <c r="ED120" i="2"/>
  <c r="ED116" i="2"/>
  <c r="ED117" i="2"/>
  <c r="ED113" i="2"/>
  <c r="ED114" i="2"/>
  <c r="ED119" i="2"/>
  <c r="ED118" i="2"/>
  <c r="ED115" i="2"/>
  <c r="GA192" i="2"/>
  <c r="GB217" i="2" s="1"/>
  <c r="GB61" i="2" s="1"/>
  <c r="FR213" i="2"/>
  <c r="FR57" i="2" s="1"/>
  <c r="EC251" i="2"/>
  <c r="EC257" i="2"/>
  <c r="ED139" i="2"/>
  <c r="ED135" i="2"/>
  <c r="ED142" i="2"/>
  <c r="ED141" i="2"/>
  <c r="ED143" i="2"/>
  <c r="ED162" i="2" s="1"/>
  <c r="EI228" i="2" s="1"/>
  <c r="ED140" i="2"/>
  <c r="ED137" i="2"/>
  <c r="ED136" i="2"/>
  <c r="ED138" i="2"/>
  <c r="ND243" i="11" l="1"/>
  <c r="ND245" i="11"/>
  <c r="NE243" i="8"/>
  <c r="NE245" i="8"/>
  <c r="ED122" i="2"/>
  <c r="ED207" i="2" s="1"/>
  <c r="GB131" i="2"/>
  <c r="GB128" i="2"/>
  <c r="GB126" i="2"/>
  <c r="GB130" i="2"/>
  <c r="GB125" i="2"/>
  <c r="GB127" i="2"/>
  <c r="GB129" i="2"/>
  <c r="GB132" i="2"/>
  <c r="GB160" i="2" s="1"/>
  <c r="GB124" i="2"/>
  <c r="GB198" i="2" s="1"/>
  <c r="ED200" i="2"/>
  <c r="ED190" i="2"/>
  <c r="ED184" i="2"/>
  <c r="EF226" i="2" s="1"/>
  <c r="ED156" i="2"/>
  <c r="FR103" i="2"/>
  <c r="FR107" i="2"/>
  <c r="FR104" i="2"/>
  <c r="FR110" i="2"/>
  <c r="FR109" i="2"/>
  <c r="FR106" i="2"/>
  <c r="FR102" i="2"/>
  <c r="FR108" i="2"/>
  <c r="FR105" i="2"/>
  <c r="ED144" i="2"/>
  <c r="ED211" i="2" s="1"/>
  <c r="ED243" i="2"/>
  <c r="ND253" i="11" l="1"/>
  <c r="NE253" i="8"/>
  <c r="ED194" i="2"/>
  <c r="ED98" i="4"/>
  <c r="ED230" i="2"/>
  <c r="ED232" i="2" s="1"/>
  <c r="EF224" i="2"/>
  <c r="GB133" i="2"/>
  <c r="GB209" i="2" s="1"/>
  <c r="GB154" i="2"/>
  <c r="GB182" i="2"/>
  <c r="GB188" i="2"/>
  <c r="GB192" i="2" s="1"/>
  <c r="EE219" i="2"/>
  <c r="EE63" i="2" s="1"/>
  <c r="ED245" i="2"/>
  <c r="ED253" i="2" s="1"/>
  <c r="FR111" i="2"/>
  <c r="FR205" i="2" s="1"/>
  <c r="ND255" i="11" l="1"/>
  <c r="ND247" i="11" s="1"/>
  <c r="ND249" i="11" s="1"/>
  <c r="NE255" i="8"/>
  <c r="NE247" i="8" s="1"/>
  <c r="NE249" i="8" s="1"/>
  <c r="GC217" i="2"/>
  <c r="GC61" i="2" s="1"/>
  <c r="GC131" i="2" s="1"/>
  <c r="FS213" i="2"/>
  <c r="FS57" i="2" s="1"/>
  <c r="ED255" i="2"/>
  <c r="ED247" i="2" s="1"/>
  <c r="ED249" i="2" s="1"/>
  <c r="EE215" i="2"/>
  <c r="EE59" i="2" s="1"/>
  <c r="EE136" i="2"/>
  <c r="EE138" i="2"/>
  <c r="EE137" i="2"/>
  <c r="EE140" i="2"/>
  <c r="EE139" i="2"/>
  <c r="EE143" i="2"/>
  <c r="EE162" i="2" s="1"/>
  <c r="EJ228" i="2" s="1"/>
  <c r="EE141" i="2"/>
  <c r="EE135" i="2"/>
  <c r="EE142" i="2"/>
  <c r="ND257" i="11" l="1"/>
  <c r="ND251" i="11"/>
  <c r="ND259" i="11"/>
  <c r="NE257" i="8"/>
  <c r="NE251" i="8"/>
  <c r="NE259" i="8"/>
  <c r="GC126" i="2"/>
  <c r="GC130" i="2"/>
  <c r="GC124" i="2"/>
  <c r="GC198" i="2" s="1"/>
  <c r="GC127" i="2"/>
  <c r="GC129" i="2"/>
  <c r="GC125" i="2"/>
  <c r="GC132" i="2"/>
  <c r="GC160" i="2" s="1"/>
  <c r="GC128" i="2"/>
  <c r="ED259" i="2"/>
  <c r="EE120" i="2"/>
  <c r="EE117" i="2"/>
  <c r="EE119" i="2"/>
  <c r="EE115" i="2"/>
  <c r="EE118" i="2"/>
  <c r="EE121" i="2"/>
  <c r="EE114" i="2"/>
  <c r="EE113" i="2"/>
  <c r="EE116" i="2"/>
  <c r="EE144" i="2"/>
  <c r="EE211" i="2" s="1"/>
  <c r="ED257" i="2"/>
  <c r="ED251" i="2"/>
  <c r="EE200" i="2"/>
  <c r="EE184" i="2"/>
  <c r="EG226" i="2" s="1"/>
  <c r="EE156" i="2"/>
  <c r="EE190" i="2"/>
  <c r="EE98" i="4" s="1"/>
  <c r="FS106" i="2"/>
  <c r="FS103" i="2"/>
  <c r="FS104" i="2"/>
  <c r="FS107" i="2"/>
  <c r="FS108" i="2"/>
  <c r="FS105" i="2"/>
  <c r="FS102" i="2"/>
  <c r="FS110" i="2"/>
  <c r="FS109" i="2"/>
  <c r="GC182" i="2" l="1"/>
  <c r="GC154" i="2"/>
  <c r="GC188" i="2"/>
  <c r="GC192" i="2" s="1"/>
  <c r="NE243" i="11"/>
  <c r="NE245" i="11"/>
  <c r="NF243" i="8"/>
  <c r="NF245" i="8"/>
  <c r="EE230" i="2"/>
  <c r="EE232" i="2" s="1"/>
  <c r="EG224" i="2"/>
  <c r="GC133" i="2"/>
  <c r="GC209" i="2" s="1"/>
  <c r="GD217" i="2" s="1"/>
  <c r="GD61" i="2" s="1"/>
  <c r="EE122" i="2"/>
  <c r="EE207" i="2" s="1"/>
  <c r="EE243" i="2"/>
  <c r="FS111" i="2"/>
  <c r="FS205" i="2" s="1"/>
  <c r="EE194" i="2"/>
  <c r="EE245" i="2" l="1"/>
  <c r="EE253" i="2" s="1"/>
  <c r="EE255" i="2" s="1"/>
  <c r="EE247" i="2" s="1"/>
  <c r="EE249" i="2" s="1"/>
  <c r="EE257" i="2" s="1"/>
  <c r="NE253" i="11"/>
  <c r="NF253" i="8"/>
  <c r="EF219" i="2"/>
  <c r="EF63" i="2" s="1"/>
  <c r="EF215" i="2"/>
  <c r="EF59" i="2" s="1"/>
  <c r="FT213" i="2"/>
  <c r="FT57" i="2" s="1"/>
  <c r="GD128" i="2"/>
  <c r="GD129" i="2"/>
  <c r="GD131" i="2"/>
  <c r="GD127" i="2"/>
  <c r="GD132" i="2"/>
  <c r="GD160" i="2" s="1"/>
  <c r="GD126" i="2"/>
  <c r="GD125" i="2"/>
  <c r="GD130" i="2"/>
  <c r="GD124" i="2"/>
  <c r="GD198" i="2" s="1"/>
  <c r="NE255" i="11" l="1"/>
  <c r="NE247" i="11" s="1"/>
  <c r="NE249" i="11" s="1"/>
  <c r="NF255" i="8"/>
  <c r="NF247" i="8" s="1"/>
  <c r="NF249" i="8" s="1"/>
  <c r="EE251" i="2"/>
  <c r="EF243" i="2" s="1"/>
  <c r="EF137" i="2"/>
  <c r="EF139" i="2"/>
  <c r="EF138" i="2"/>
  <c r="EF135" i="2"/>
  <c r="EF142" i="2"/>
  <c r="EF140" i="2"/>
  <c r="EF136" i="2"/>
  <c r="EF143" i="2"/>
  <c r="EF162" i="2" s="1"/>
  <c r="EK228" i="2" s="1"/>
  <c r="EF141" i="2"/>
  <c r="FT109" i="2"/>
  <c r="FT110" i="2"/>
  <c r="FT104" i="2"/>
  <c r="FT107" i="2"/>
  <c r="FT105" i="2"/>
  <c r="FT103" i="2"/>
  <c r="FT106" i="2"/>
  <c r="FT108" i="2"/>
  <c r="FT102" i="2"/>
  <c r="EF113" i="2"/>
  <c r="EF118" i="2"/>
  <c r="EF115" i="2"/>
  <c r="EF117" i="2"/>
  <c r="EF119" i="2"/>
  <c r="EF121" i="2"/>
  <c r="EF120" i="2"/>
  <c r="EF116" i="2"/>
  <c r="EF114" i="2"/>
  <c r="EE259" i="2"/>
  <c r="GD188" i="2"/>
  <c r="GD182" i="2"/>
  <c r="GD154" i="2"/>
  <c r="GD133" i="2"/>
  <c r="GD209" i="2" s="1"/>
  <c r="NE257" i="11" l="1"/>
  <c r="NE251" i="11"/>
  <c r="NE259" i="11"/>
  <c r="NF257" i="8"/>
  <c r="NF251" i="8"/>
  <c r="NF259" i="8"/>
  <c r="FT111" i="2"/>
  <c r="FT205" i="2" s="1"/>
  <c r="FU213" i="2" s="1"/>
  <c r="FU57" i="2" s="1"/>
  <c r="GD192" i="2"/>
  <c r="GE217" i="2" s="1"/>
  <c r="GE61" i="2" s="1"/>
  <c r="EF122" i="2"/>
  <c r="EF207" i="2" s="1"/>
  <c r="EF144" i="2"/>
  <c r="EF211" i="2" s="1"/>
  <c r="EF200" i="2"/>
  <c r="EF184" i="2"/>
  <c r="EH226" i="2" s="1"/>
  <c r="EF156" i="2"/>
  <c r="EF190" i="2"/>
  <c r="EF98" i="4" s="1"/>
  <c r="NF243" i="11" l="1"/>
  <c r="NF245" i="11"/>
  <c r="NG245" i="8"/>
  <c r="NG243" i="8"/>
  <c r="NG253" i="8"/>
  <c r="EF230" i="2"/>
  <c r="EF245" i="2" s="1"/>
  <c r="EF253" i="2" s="1"/>
  <c r="EH224" i="2"/>
  <c r="GE126" i="2"/>
  <c r="GE129" i="2"/>
  <c r="GE128" i="2"/>
  <c r="GE130" i="2"/>
  <c r="GE125" i="2"/>
  <c r="GE131" i="2"/>
  <c r="GE132" i="2"/>
  <c r="GE160" i="2" s="1"/>
  <c r="GE124" i="2"/>
  <c r="GE198" i="2" s="1"/>
  <c r="GE127" i="2"/>
  <c r="EF194" i="2"/>
  <c r="FU103" i="2"/>
  <c r="FU108" i="2"/>
  <c r="FU107" i="2"/>
  <c r="FU104" i="2"/>
  <c r="FU106" i="2"/>
  <c r="FU109" i="2"/>
  <c r="FU110" i="2"/>
  <c r="FU105" i="2"/>
  <c r="FU102" i="2"/>
  <c r="EF232" i="2" l="1"/>
  <c r="NF253" i="11"/>
  <c r="NG255" i="8"/>
  <c r="NG247" i="8" s="1"/>
  <c r="NG249" i="8" s="1"/>
  <c r="GE133" i="2"/>
  <c r="GE209" i="2" s="1"/>
  <c r="GE154" i="2"/>
  <c r="GE182" i="2"/>
  <c r="GE188" i="2"/>
  <c r="GE192" i="2" s="1"/>
  <c r="EG219" i="2"/>
  <c r="EG63" i="2" s="1"/>
  <c r="FU111" i="2"/>
  <c r="FU205" i="2" s="1"/>
  <c r="EG215" i="2"/>
  <c r="EG59" i="2" s="1"/>
  <c r="EF255" i="2"/>
  <c r="EF247" i="2" s="1"/>
  <c r="EF249" i="2" s="1"/>
  <c r="NF255" i="11" l="1"/>
  <c r="NF247" i="11" s="1"/>
  <c r="NF249" i="11" s="1"/>
  <c r="NG257" i="8"/>
  <c r="NG251" i="8"/>
  <c r="NG259" i="8"/>
  <c r="GF217" i="2"/>
  <c r="GF61" i="2" s="1"/>
  <c r="GF129" i="2" s="1"/>
  <c r="EG116" i="2"/>
  <c r="EG117" i="2"/>
  <c r="EG115" i="2"/>
  <c r="EG121" i="2"/>
  <c r="EG114" i="2"/>
  <c r="EG120" i="2"/>
  <c r="EG113" i="2"/>
  <c r="EG118" i="2"/>
  <c r="EG119" i="2"/>
  <c r="FV213" i="2"/>
  <c r="FV57" i="2" s="1"/>
  <c r="EF259" i="2"/>
  <c r="EF251" i="2"/>
  <c r="EF257" i="2"/>
  <c r="EG140" i="2"/>
  <c r="EG141" i="2"/>
  <c r="EG137" i="2"/>
  <c r="EG142" i="2"/>
  <c r="EG139" i="2"/>
  <c r="EG138" i="2"/>
  <c r="EG136" i="2"/>
  <c r="EG143" i="2"/>
  <c r="EG162" i="2" s="1"/>
  <c r="EL228" i="2" s="1"/>
  <c r="EG135" i="2"/>
  <c r="NF257" i="11" l="1"/>
  <c r="NF251" i="11"/>
  <c r="NF259" i="11"/>
  <c r="NH243" i="8"/>
  <c r="NH245" i="8"/>
  <c r="GF128" i="2"/>
  <c r="GF130" i="2"/>
  <c r="GF131" i="2"/>
  <c r="GF127" i="2"/>
  <c r="GF125" i="2"/>
  <c r="GF124" i="2"/>
  <c r="GF198" i="2" s="1"/>
  <c r="GF126" i="2"/>
  <c r="GF132" i="2"/>
  <c r="GF160" i="2" s="1"/>
  <c r="EG122" i="2"/>
  <c r="EG207" i="2" s="1"/>
  <c r="EG200" i="2"/>
  <c r="EG190" i="2"/>
  <c r="EG98" i="4" s="1"/>
  <c r="EG184" i="2"/>
  <c r="EI226" i="2" s="1"/>
  <c r="EG156" i="2"/>
  <c r="EG243" i="2"/>
  <c r="EG144" i="2"/>
  <c r="EG211" i="2" s="1"/>
  <c r="FV110" i="2"/>
  <c r="FV107" i="2"/>
  <c r="FV104" i="2"/>
  <c r="FV108" i="2"/>
  <c r="FV106" i="2"/>
  <c r="FV103" i="2"/>
  <c r="FV102" i="2"/>
  <c r="FV105" i="2"/>
  <c r="FV109" i="2"/>
  <c r="NG243" i="11" l="1"/>
  <c r="NG245" i="11"/>
  <c r="NH253" i="8"/>
  <c r="GF188" i="2"/>
  <c r="EG230" i="2"/>
  <c r="EG245" i="2" s="1"/>
  <c r="EG253" i="2" s="1"/>
  <c r="EG255" i="2" s="1"/>
  <c r="EG259" i="2" s="1"/>
  <c r="EI224" i="2"/>
  <c r="GF133" i="2"/>
  <c r="GF209" i="2" s="1"/>
  <c r="GF154" i="2"/>
  <c r="GF182" i="2"/>
  <c r="EG194" i="2"/>
  <c r="GF192" i="2"/>
  <c r="FV111" i="2"/>
  <c r="FV205" i="2" s="1"/>
  <c r="EG232" i="2" l="1"/>
  <c r="NG253" i="11"/>
  <c r="NH255" i="8"/>
  <c r="NH247" i="8" s="1"/>
  <c r="NH249" i="8" s="1"/>
  <c r="GG217" i="2"/>
  <c r="GG61" i="2" s="1"/>
  <c r="GG132" i="2" s="1"/>
  <c r="GG160" i="2" s="1"/>
  <c r="EG247" i="2"/>
  <c r="EG249" i="2" s="1"/>
  <c r="FW213" i="2"/>
  <c r="FW57" i="2" s="1"/>
  <c r="EH215" i="2"/>
  <c r="EH59" i="2" s="1"/>
  <c r="EH219" i="2"/>
  <c r="EH63" i="2" s="1"/>
  <c r="NG255" i="11" l="1"/>
  <c r="NG247" i="11" s="1"/>
  <c r="NG249" i="11" s="1"/>
  <c r="NH257" i="8"/>
  <c r="NH251" i="8"/>
  <c r="NH259" i="8"/>
  <c r="GG125" i="2"/>
  <c r="GG126" i="2"/>
  <c r="GG127" i="2"/>
  <c r="GG128" i="2"/>
  <c r="GG131" i="2"/>
  <c r="GG124" i="2"/>
  <c r="GG198" i="2" s="1"/>
  <c r="GG129" i="2"/>
  <c r="GG130" i="2"/>
  <c r="FW105" i="2"/>
  <c r="FW103" i="2"/>
  <c r="FW110" i="2"/>
  <c r="FW102" i="2"/>
  <c r="FW108" i="2"/>
  <c r="FW109" i="2"/>
  <c r="FW107" i="2"/>
  <c r="FW106" i="2"/>
  <c r="FW104" i="2"/>
  <c r="EG251" i="2"/>
  <c r="EG257" i="2"/>
  <c r="EH117" i="2"/>
  <c r="EH119" i="2"/>
  <c r="EH116" i="2"/>
  <c r="EH121" i="2"/>
  <c r="EH118" i="2"/>
  <c r="EH113" i="2"/>
  <c r="EH114" i="2"/>
  <c r="EH115" i="2"/>
  <c r="EH120" i="2"/>
  <c r="EH138" i="2"/>
  <c r="EH141" i="2"/>
  <c r="EH139" i="2"/>
  <c r="EH137" i="2"/>
  <c r="EH140" i="2"/>
  <c r="EH136" i="2"/>
  <c r="EH143" i="2"/>
  <c r="EH162" i="2" s="1"/>
  <c r="EM228" i="2" s="1"/>
  <c r="EH142" i="2"/>
  <c r="EH135" i="2"/>
  <c r="NG257" i="11" l="1"/>
  <c r="NG251" i="11"/>
  <c r="NG259" i="11"/>
  <c r="NI243" i="8"/>
  <c r="NI245" i="8"/>
  <c r="NI253" i="8" s="1"/>
  <c r="GG133" i="2"/>
  <c r="GG209" i="2" s="1"/>
  <c r="GH217" i="2" s="1"/>
  <c r="GH61" i="2" s="1"/>
  <c r="GH124" i="2" s="1"/>
  <c r="GH198" i="2" s="1"/>
  <c r="GG188" i="2"/>
  <c r="GG192" i="2" s="1"/>
  <c r="GG182" i="2"/>
  <c r="GG154" i="2"/>
  <c r="EH122" i="2"/>
  <c r="EH207" i="2" s="1"/>
  <c r="EH144" i="2"/>
  <c r="EH211" i="2" s="1"/>
  <c r="FW111" i="2"/>
  <c r="FW205" i="2" s="1"/>
  <c r="EH200" i="2"/>
  <c r="EH184" i="2"/>
  <c r="EJ226" i="2" s="1"/>
  <c r="EH156" i="2"/>
  <c r="EH190" i="2"/>
  <c r="EH98" i="4" s="1"/>
  <c r="EH243" i="2"/>
  <c r="NH243" i="11" l="1"/>
  <c r="NH245" i="11"/>
  <c r="NI255" i="8"/>
  <c r="NI247" i="8" s="1"/>
  <c r="NI249" i="8" s="1"/>
  <c r="EH230" i="2"/>
  <c r="EH232" i="2" s="1"/>
  <c r="EJ224" i="2"/>
  <c r="GH128" i="2"/>
  <c r="GH130" i="2"/>
  <c r="GH132" i="2"/>
  <c r="GH160" i="2" s="1"/>
  <c r="GH126" i="2"/>
  <c r="GH127" i="2"/>
  <c r="GH131" i="2"/>
  <c r="GH129" i="2"/>
  <c r="GH125" i="2"/>
  <c r="EH194" i="2"/>
  <c r="FX213" i="2"/>
  <c r="FX57" i="2" s="1"/>
  <c r="GH188" i="2"/>
  <c r="GH192" i="2" s="1"/>
  <c r="GH182" i="2"/>
  <c r="GH154" i="2"/>
  <c r="EH245" i="2" l="1"/>
  <c r="EH253" i="2" s="1"/>
  <c r="EH255" i="2" s="1"/>
  <c r="EH247" i="2" s="1"/>
  <c r="EH249" i="2" s="1"/>
  <c r="EH251" i="2" s="1"/>
  <c r="NH253" i="11"/>
  <c r="NI257" i="8"/>
  <c r="NI251" i="8"/>
  <c r="NI259" i="8"/>
  <c r="GH133" i="2"/>
  <c r="GH209" i="2" s="1"/>
  <c r="GI217" i="2" s="1"/>
  <c r="GI61" i="2" s="1"/>
  <c r="FX104" i="2"/>
  <c r="FX106" i="2"/>
  <c r="FX103" i="2"/>
  <c r="FX110" i="2"/>
  <c r="FX109" i="2"/>
  <c r="FX108" i="2"/>
  <c r="FX105" i="2"/>
  <c r="FX107" i="2"/>
  <c r="FX102" i="2"/>
  <c r="EI215" i="2"/>
  <c r="EI59" i="2" s="1"/>
  <c r="EI219" i="2"/>
  <c r="EI63" i="2" s="1"/>
  <c r="EH259" i="2" l="1"/>
  <c r="EH257" i="2"/>
  <c r="NH255" i="11"/>
  <c r="NH247" i="11" s="1"/>
  <c r="NH249" i="11" s="1"/>
  <c r="NJ243" i="8"/>
  <c r="NJ245" i="8"/>
  <c r="FX111" i="2"/>
  <c r="FX205" i="2" s="1"/>
  <c r="EI117" i="2"/>
  <c r="EI113" i="2"/>
  <c r="EI120" i="2"/>
  <c r="EI114" i="2"/>
  <c r="EI118" i="2"/>
  <c r="EI116" i="2"/>
  <c r="EI121" i="2"/>
  <c r="EI119" i="2"/>
  <c r="EI115" i="2"/>
  <c r="EI136" i="2"/>
  <c r="EI138" i="2"/>
  <c r="EI135" i="2"/>
  <c r="EI141" i="2"/>
  <c r="EI142" i="2"/>
  <c r="EI140" i="2"/>
  <c r="EI143" i="2"/>
  <c r="EI162" i="2" s="1"/>
  <c r="EN228" i="2" s="1"/>
  <c r="EI137" i="2"/>
  <c r="EI139" i="2"/>
  <c r="EI243" i="2"/>
  <c r="GI126" i="2"/>
  <c r="GI129" i="2"/>
  <c r="GI124" i="2"/>
  <c r="GI128" i="2"/>
  <c r="GI127" i="2"/>
  <c r="GI125" i="2"/>
  <c r="GI131" i="2"/>
  <c r="GI130" i="2"/>
  <c r="GI132" i="2"/>
  <c r="GI160" i="2" s="1"/>
  <c r="NH257" i="11" l="1"/>
  <c r="NH251" i="11"/>
  <c r="NH259" i="11"/>
  <c r="NJ253" i="8"/>
  <c r="EI200" i="2"/>
  <c r="EI184" i="2"/>
  <c r="EK226" i="2" s="1"/>
  <c r="EI156" i="2"/>
  <c r="EI190" i="2"/>
  <c r="EI98" i="4" s="1"/>
  <c r="EI122" i="2"/>
  <c r="EI207" i="2" s="1"/>
  <c r="EI144" i="2"/>
  <c r="EI211" i="2" s="1"/>
  <c r="FY213" i="2"/>
  <c r="FY57" i="2" s="1"/>
  <c r="GI188" i="2"/>
  <c r="GI192" i="2" s="1"/>
  <c r="GI198" i="2"/>
  <c r="GI182" i="2"/>
  <c r="GI154" i="2"/>
  <c r="GI133" i="2"/>
  <c r="GI209" i="2" s="1"/>
  <c r="NI243" i="11" l="1"/>
  <c r="NI245" i="11"/>
  <c r="NJ255" i="8"/>
  <c r="NJ247" i="8" s="1"/>
  <c r="NJ249" i="8" s="1"/>
  <c r="EI230" i="2"/>
  <c r="EI232" i="2" s="1"/>
  <c r="EK224" i="2"/>
  <c r="FY109" i="2"/>
  <c r="FY103" i="2"/>
  <c r="FY110" i="2"/>
  <c r="FY102" i="2"/>
  <c r="FY105" i="2"/>
  <c r="FY104" i="2"/>
  <c r="FY107" i="2"/>
  <c r="FY106" i="2"/>
  <c r="FY108" i="2"/>
  <c r="EI194" i="2"/>
  <c r="GJ217" i="2"/>
  <c r="GJ61" i="2" s="1"/>
  <c r="EI245" i="2" l="1"/>
  <c r="EI253" i="2" s="1"/>
  <c r="EI255" i="2" s="1"/>
  <c r="EI247" i="2" s="1"/>
  <c r="EI249" i="2" s="1"/>
  <c r="NI253" i="11"/>
  <c r="NJ257" i="8"/>
  <c r="NJ251" i="8"/>
  <c r="NJ259" i="8"/>
  <c r="EJ219" i="2"/>
  <c r="EJ63" i="2" s="1"/>
  <c r="EJ215" i="2"/>
  <c r="EJ59" i="2" s="1"/>
  <c r="FY111" i="2"/>
  <c r="FY205" i="2" s="1"/>
  <c r="GJ125" i="2"/>
  <c r="GJ129" i="2"/>
  <c r="GJ126" i="2"/>
  <c r="GJ131" i="2"/>
  <c r="GJ130" i="2"/>
  <c r="GJ128" i="2"/>
  <c r="GJ132" i="2"/>
  <c r="GJ160" i="2" s="1"/>
  <c r="GJ127" i="2"/>
  <c r="GJ124" i="2"/>
  <c r="NI255" i="11" l="1"/>
  <c r="NI247" i="11" s="1"/>
  <c r="NI249" i="11" s="1"/>
  <c r="NK243" i="8"/>
  <c r="NK245" i="8"/>
  <c r="EI251" i="2"/>
  <c r="EI257" i="2"/>
  <c r="EI259" i="2"/>
  <c r="FZ213" i="2"/>
  <c r="FZ57" i="2" s="1"/>
  <c r="EJ114" i="2"/>
  <c r="EJ116" i="2"/>
  <c r="EJ117" i="2"/>
  <c r="EJ118" i="2"/>
  <c r="EJ119" i="2"/>
  <c r="EJ115" i="2"/>
  <c r="EJ121" i="2"/>
  <c r="EJ113" i="2"/>
  <c r="EJ120" i="2"/>
  <c r="EJ142" i="2"/>
  <c r="EJ138" i="2"/>
  <c r="EJ141" i="2"/>
  <c r="EJ139" i="2"/>
  <c r="EJ143" i="2"/>
  <c r="EJ162" i="2" s="1"/>
  <c r="EO228" i="2" s="1"/>
  <c r="EJ135" i="2"/>
  <c r="EJ140" i="2"/>
  <c r="EJ136" i="2"/>
  <c r="EJ137" i="2"/>
  <c r="GJ188" i="2"/>
  <c r="GJ192" i="2" s="1"/>
  <c r="GJ198" i="2"/>
  <c r="GJ182" i="2"/>
  <c r="GJ154" i="2"/>
  <c r="GJ133" i="2"/>
  <c r="GJ209" i="2" s="1"/>
  <c r="NI257" i="11" l="1"/>
  <c r="NI251" i="11"/>
  <c r="NI259" i="11"/>
  <c r="NK253" i="8"/>
  <c r="EJ144" i="2"/>
  <c r="EJ211" i="2" s="1"/>
  <c r="EJ122" i="2"/>
  <c r="EJ207" i="2" s="1"/>
  <c r="FZ104" i="2"/>
  <c r="FZ107" i="2"/>
  <c r="FZ102" i="2"/>
  <c r="FZ110" i="2"/>
  <c r="FZ105" i="2"/>
  <c r="FZ108" i="2"/>
  <c r="FZ109" i="2"/>
  <c r="FZ106" i="2"/>
  <c r="FZ103" i="2"/>
  <c r="EJ200" i="2"/>
  <c r="EJ156" i="2"/>
  <c r="EJ190" i="2"/>
  <c r="EJ98" i="4" s="1"/>
  <c r="EJ184" i="2"/>
  <c r="EL226" i="2" s="1"/>
  <c r="EJ243" i="2"/>
  <c r="GK217" i="2"/>
  <c r="GK61" i="2" s="1"/>
  <c r="NJ243" i="11" l="1"/>
  <c r="NJ245" i="11"/>
  <c r="NK255" i="8"/>
  <c r="NK247" i="8" s="1"/>
  <c r="NK249" i="8" s="1"/>
  <c r="EJ230" i="2"/>
  <c r="EJ245" i="2" s="1"/>
  <c r="EJ253" i="2" s="1"/>
  <c r="EJ255" i="2" s="1"/>
  <c r="EJ247" i="2" s="1"/>
  <c r="EJ249" i="2" s="1"/>
  <c r="EJ257" i="2" s="1"/>
  <c r="EL224" i="2"/>
  <c r="FZ111" i="2"/>
  <c r="FZ205" i="2" s="1"/>
  <c r="GA213" i="2" s="1"/>
  <c r="GA57" i="2" s="1"/>
  <c r="EJ194" i="2"/>
  <c r="EJ232" i="2"/>
  <c r="GK126" i="2"/>
  <c r="GK132" i="2"/>
  <c r="GK160" i="2" s="1"/>
  <c r="GK124" i="2"/>
  <c r="GK129" i="2"/>
  <c r="GK125" i="2"/>
  <c r="GK131" i="2"/>
  <c r="GK127" i="2"/>
  <c r="GK128" i="2"/>
  <c r="GK130" i="2"/>
  <c r="NJ253" i="11" l="1"/>
  <c r="NK257" i="8"/>
  <c r="NK251" i="8"/>
  <c r="NK259" i="8"/>
  <c r="EK219" i="2"/>
  <c r="EK63" i="2" s="1"/>
  <c r="EJ251" i="2"/>
  <c r="EK215" i="2"/>
  <c r="EK59" i="2" s="1"/>
  <c r="GA106" i="2"/>
  <c r="GA103" i="2"/>
  <c r="GA109" i="2"/>
  <c r="GA104" i="2"/>
  <c r="GA102" i="2"/>
  <c r="GA105" i="2"/>
  <c r="GA108" i="2"/>
  <c r="GA107" i="2"/>
  <c r="GA110" i="2"/>
  <c r="EJ259" i="2"/>
  <c r="GK188" i="2"/>
  <c r="GK192" i="2" s="1"/>
  <c r="GK198" i="2"/>
  <c r="GK182" i="2"/>
  <c r="GK154" i="2"/>
  <c r="GK133" i="2"/>
  <c r="GK209" i="2" s="1"/>
  <c r="NJ255" i="11" l="1"/>
  <c r="NJ247" i="11" s="1"/>
  <c r="NJ249" i="11" s="1"/>
  <c r="NL243" i="8"/>
  <c r="NL245" i="8"/>
  <c r="EK115" i="2"/>
  <c r="EK117" i="2"/>
  <c r="EK121" i="2"/>
  <c r="EK114" i="2"/>
  <c r="EK113" i="2"/>
  <c r="EK119" i="2"/>
  <c r="EK118" i="2"/>
  <c r="EK120" i="2"/>
  <c r="EK116" i="2"/>
  <c r="EK243" i="2"/>
  <c r="GA111" i="2"/>
  <c r="GA205" i="2" s="1"/>
  <c r="EK142" i="2"/>
  <c r="EK135" i="2"/>
  <c r="EK137" i="2"/>
  <c r="EK136" i="2"/>
  <c r="EK143" i="2"/>
  <c r="EK162" i="2" s="1"/>
  <c r="EP228" i="2" s="1"/>
  <c r="EK140" i="2"/>
  <c r="EK139" i="2"/>
  <c r="EK141" i="2"/>
  <c r="EK138" i="2"/>
  <c r="GL217" i="2"/>
  <c r="GL61" i="2" s="1"/>
  <c r="NJ257" i="11" l="1"/>
  <c r="NJ251" i="11"/>
  <c r="NJ259" i="11"/>
  <c r="NL253" i="8"/>
  <c r="GB213" i="2"/>
  <c r="GB57" i="2" s="1"/>
  <c r="EK144" i="2"/>
  <c r="EK211" i="2" s="1"/>
  <c r="EK122" i="2"/>
  <c r="EK207" i="2" s="1"/>
  <c r="EK200" i="2"/>
  <c r="EK190" i="2"/>
  <c r="EK98" i="4" s="1"/>
  <c r="EK156" i="2"/>
  <c r="EK184" i="2"/>
  <c r="EM226" i="2" s="1"/>
  <c r="GL128" i="2"/>
  <c r="GL125" i="2"/>
  <c r="GL132" i="2"/>
  <c r="GL160" i="2" s="1"/>
  <c r="GL130" i="2"/>
  <c r="GL131" i="2"/>
  <c r="GL124" i="2"/>
  <c r="GL127" i="2"/>
  <c r="GL129" i="2"/>
  <c r="GL126" i="2"/>
  <c r="NK243" i="11" l="1"/>
  <c r="NK245" i="11"/>
  <c r="NL255" i="8"/>
  <c r="NL247" i="8" s="1"/>
  <c r="NL249" i="8" s="1"/>
  <c r="EK230" i="2"/>
  <c r="EM224" i="2"/>
  <c r="EK232" i="2"/>
  <c r="EK245" i="2"/>
  <c r="EK253" i="2" s="1"/>
  <c r="EK194" i="2"/>
  <c r="GB105" i="2"/>
  <c r="GB107" i="2"/>
  <c r="GB109" i="2"/>
  <c r="GB106" i="2"/>
  <c r="GB110" i="2"/>
  <c r="GB102" i="2"/>
  <c r="GB108" i="2"/>
  <c r="GB104" i="2"/>
  <c r="GB103" i="2"/>
  <c r="GL188" i="2"/>
  <c r="GL192" i="2" s="1"/>
  <c r="GL198" i="2"/>
  <c r="GL182" i="2"/>
  <c r="GL154" i="2"/>
  <c r="GL133" i="2"/>
  <c r="GL209" i="2" s="1"/>
  <c r="NK253" i="11" l="1"/>
  <c r="NL257" i="8"/>
  <c r="NL251" i="8"/>
  <c r="NL259" i="8"/>
  <c r="GB111" i="2"/>
  <c r="GB205" i="2" s="1"/>
  <c r="EL215" i="2"/>
  <c r="EL59" i="2" s="1"/>
  <c r="EL219" i="2"/>
  <c r="EL63" i="2" s="1"/>
  <c r="EK255" i="2"/>
  <c r="EK247" i="2" s="1"/>
  <c r="EK249" i="2" s="1"/>
  <c r="GM217" i="2"/>
  <c r="GM61" i="2" s="1"/>
  <c r="NK255" i="11" l="1"/>
  <c r="NK247" i="11" s="1"/>
  <c r="NK249" i="11" s="1"/>
  <c r="NM243" i="8"/>
  <c r="NM245" i="8"/>
  <c r="EL139" i="2"/>
  <c r="EL135" i="2"/>
  <c r="EL141" i="2"/>
  <c r="EL138" i="2"/>
  <c r="EL143" i="2"/>
  <c r="EL162" i="2" s="1"/>
  <c r="EQ228" i="2" s="1"/>
  <c r="EL142" i="2"/>
  <c r="EL136" i="2"/>
  <c r="EL137" i="2"/>
  <c r="EL140" i="2"/>
  <c r="EL117" i="2"/>
  <c r="EL119" i="2"/>
  <c r="EL115" i="2"/>
  <c r="EL114" i="2"/>
  <c r="EL121" i="2"/>
  <c r="EL120" i="2"/>
  <c r="EL113" i="2"/>
  <c r="EL116" i="2"/>
  <c r="EL118" i="2"/>
  <c r="GC213" i="2"/>
  <c r="GC57" i="2" s="1"/>
  <c r="EK257" i="2"/>
  <c r="EK251" i="2"/>
  <c r="EK259" i="2"/>
  <c r="GM126" i="2"/>
  <c r="GM129" i="2"/>
  <c r="GM127" i="2"/>
  <c r="GM132" i="2"/>
  <c r="GM160" i="2" s="1"/>
  <c r="GM131" i="2"/>
  <c r="GM130" i="2"/>
  <c r="GM124" i="2"/>
  <c r="GM128" i="2"/>
  <c r="GM125" i="2"/>
  <c r="NK257" i="11" l="1"/>
  <c r="NK251" i="11"/>
  <c r="NK259" i="11"/>
  <c r="NM253" i="8"/>
  <c r="EL144" i="2"/>
  <c r="EL211" i="2" s="1"/>
  <c r="GC107" i="2"/>
  <c r="GC110" i="2"/>
  <c r="GC105" i="2"/>
  <c r="GC104" i="2"/>
  <c r="GC109" i="2"/>
  <c r="GC106" i="2"/>
  <c r="GC103" i="2"/>
  <c r="GC108" i="2"/>
  <c r="GC102" i="2"/>
  <c r="EL122" i="2"/>
  <c r="EL207" i="2" s="1"/>
  <c r="EL200" i="2"/>
  <c r="EL190" i="2"/>
  <c r="EL98" i="4" s="1"/>
  <c r="EL184" i="2"/>
  <c r="EN226" i="2" s="1"/>
  <c r="EL156" i="2"/>
  <c r="EL243" i="2"/>
  <c r="GM188" i="2"/>
  <c r="GM192" i="2" s="1"/>
  <c r="GM198" i="2"/>
  <c r="GM182" i="2"/>
  <c r="GM154" i="2"/>
  <c r="GM133" i="2"/>
  <c r="GM209" i="2" s="1"/>
  <c r="NL243" i="11" l="1"/>
  <c r="NL245" i="11"/>
  <c r="NL253" i="11" s="1"/>
  <c r="NM255" i="8"/>
  <c r="NM247" i="8" s="1"/>
  <c r="NM249" i="8" s="1"/>
  <c r="EL230" i="2"/>
  <c r="EL232" i="2" s="1"/>
  <c r="EN224" i="2"/>
  <c r="EL194" i="2"/>
  <c r="EL245" i="2"/>
  <c r="EL253" i="2" s="1"/>
  <c r="GC111" i="2"/>
  <c r="GC205" i="2" s="1"/>
  <c r="GN217" i="2"/>
  <c r="GN61" i="2" s="1"/>
  <c r="NL255" i="11" l="1"/>
  <c r="NL247" i="11" s="1"/>
  <c r="NL249" i="11" s="1"/>
  <c r="NM259" i="8"/>
  <c r="NM257" i="8"/>
  <c r="NM251" i="8"/>
  <c r="GD213" i="2"/>
  <c r="GD57" i="2" s="1"/>
  <c r="EM215" i="2"/>
  <c r="EM59" i="2" s="1"/>
  <c r="EM219" i="2"/>
  <c r="EM63" i="2" s="1"/>
  <c r="EL255" i="2"/>
  <c r="EL247" i="2" s="1"/>
  <c r="EL249" i="2" s="1"/>
  <c r="GN131" i="2"/>
  <c r="GN124" i="2"/>
  <c r="GN198" i="2" s="1"/>
  <c r="GN127" i="2"/>
  <c r="GN125" i="2"/>
  <c r="GN132" i="2"/>
  <c r="GN160" i="2" s="1"/>
  <c r="GN126" i="2"/>
  <c r="GN130" i="2"/>
  <c r="GN129" i="2"/>
  <c r="GN128" i="2"/>
  <c r="NL257" i="11" l="1"/>
  <c r="NL251" i="11"/>
  <c r="NL259" i="11"/>
  <c r="NN243" i="8"/>
  <c r="NN245" i="8"/>
  <c r="EL257" i="2"/>
  <c r="EL251" i="2"/>
  <c r="EL259" i="2"/>
  <c r="EM142" i="2"/>
  <c r="EM141" i="2"/>
  <c r="EM135" i="2"/>
  <c r="EM137" i="2"/>
  <c r="EM139" i="2"/>
  <c r="EM136" i="2"/>
  <c r="EM143" i="2"/>
  <c r="EM162" i="2" s="1"/>
  <c r="ER228" i="2" s="1"/>
  <c r="EM138" i="2"/>
  <c r="EM140" i="2"/>
  <c r="GD106" i="2"/>
  <c r="GD103" i="2"/>
  <c r="GD107" i="2"/>
  <c r="GD109" i="2"/>
  <c r="GD108" i="2"/>
  <c r="GD110" i="2"/>
  <c r="GD105" i="2"/>
  <c r="GD102" i="2"/>
  <c r="GD104" i="2"/>
  <c r="EM121" i="2"/>
  <c r="EM119" i="2"/>
  <c r="EM118" i="2"/>
  <c r="EM114" i="2"/>
  <c r="EM116" i="2"/>
  <c r="EM113" i="2"/>
  <c r="EM117" i="2"/>
  <c r="EM120" i="2"/>
  <c r="EM115" i="2"/>
  <c r="GN188" i="2"/>
  <c r="GN192" i="2" s="1"/>
  <c r="GN182" i="2"/>
  <c r="GN154" i="2"/>
  <c r="GN133" i="2"/>
  <c r="GN209" i="2" s="1"/>
  <c r="NM243" i="11" l="1"/>
  <c r="NM245" i="11"/>
  <c r="NM253" i="11" s="1"/>
  <c r="NN253" i="8"/>
  <c r="EM122" i="2"/>
  <c r="EM207" i="2" s="1"/>
  <c r="EM200" i="2"/>
  <c r="EM184" i="2"/>
  <c r="EO226" i="2" s="1"/>
  <c r="EM190" i="2"/>
  <c r="EM98" i="4" s="1"/>
  <c r="EM156" i="2"/>
  <c r="EM144" i="2"/>
  <c r="EM211" i="2" s="1"/>
  <c r="GD111" i="2"/>
  <c r="GD205" i="2" s="1"/>
  <c r="EM243" i="2"/>
  <c r="GO217" i="2"/>
  <c r="GO61" i="2" s="1"/>
  <c r="NM255" i="11" l="1"/>
  <c r="NM247" i="11" s="1"/>
  <c r="NM249" i="11" s="1"/>
  <c r="NN255" i="8"/>
  <c r="NN247" i="8" s="1"/>
  <c r="NN249" i="8" s="1"/>
  <c r="EM230" i="2"/>
  <c r="EM245" i="2" s="1"/>
  <c r="EM253" i="2" s="1"/>
  <c r="EM255" i="2" s="1"/>
  <c r="EM247" i="2" s="1"/>
  <c r="EM249" i="2" s="1"/>
  <c r="EM257" i="2" s="1"/>
  <c r="EO224" i="2"/>
  <c r="GE213" i="2"/>
  <c r="GE57" i="2" s="1"/>
  <c r="EM232" i="2"/>
  <c r="EM194" i="2"/>
  <c r="GO124" i="2"/>
  <c r="GO198" i="2" s="1"/>
  <c r="GO127" i="2"/>
  <c r="GO132" i="2"/>
  <c r="GO160" i="2" s="1"/>
  <c r="GO131" i="2"/>
  <c r="GO128" i="2"/>
  <c r="GO129" i="2"/>
  <c r="GO126" i="2"/>
  <c r="GO130" i="2"/>
  <c r="GO125" i="2"/>
  <c r="NM257" i="11" l="1"/>
  <c r="NM251" i="11"/>
  <c r="NM259" i="11"/>
  <c r="NN257" i="8"/>
  <c r="NN251" i="8"/>
  <c r="NN259" i="8"/>
  <c r="GE106" i="2"/>
  <c r="GE107" i="2"/>
  <c r="GE108" i="2"/>
  <c r="GE103" i="2"/>
  <c r="GE102" i="2"/>
  <c r="GE104" i="2"/>
  <c r="GE105" i="2"/>
  <c r="GE110" i="2"/>
  <c r="GE109" i="2"/>
  <c r="EM251" i="2"/>
  <c r="EN215" i="2"/>
  <c r="EN59" i="2" s="1"/>
  <c r="EN219" i="2"/>
  <c r="EN63" i="2" s="1"/>
  <c r="EM259" i="2"/>
  <c r="GO188" i="2"/>
  <c r="GO192" i="2" s="1"/>
  <c r="GO182" i="2"/>
  <c r="GO154" i="2"/>
  <c r="GO133" i="2"/>
  <c r="GO209" i="2" s="1"/>
  <c r="NN243" i="11" l="1"/>
  <c r="NN245" i="11"/>
  <c r="NO243" i="8"/>
  <c r="NO245" i="8"/>
  <c r="EN119" i="2"/>
  <c r="EN118" i="2"/>
  <c r="EN117" i="2"/>
  <c r="EN121" i="2"/>
  <c r="EN120" i="2"/>
  <c r="EN115" i="2"/>
  <c r="EN113" i="2"/>
  <c r="EN116" i="2"/>
  <c r="EN114" i="2"/>
  <c r="EN243" i="2"/>
  <c r="GE111" i="2"/>
  <c r="GE205" i="2" s="1"/>
  <c r="EN139" i="2"/>
  <c r="EN140" i="2"/>
  <c r="EN138" i="2"/>
  <c r="EN142" i="2"/>
  <c r="EN136" i="2"/>
  <c r="EN143" i="2"/>
  <c r="EN162" i="2" s="1"/>
  <c r="ES228" i="2" s="1"/>
  <c r="EN137" i="2"/>
  <c r="EN135" i="2"/>
  <c r="EN141" i="2"/>
  <c r="GP217" i="2"/>
  <c r="GP61" i="2" s="1"/>
  <c r="NN253" i="11" l="1"/>
  <c r="N84" i="10"/>
  <c r="N3" i="5" s="1"/>
  <c r="O84" i="10"/>
  <c r="O3" i="5" s="1"/>
  <c r="P84" i="10"/>
  <c r="P3" i="5" s="1"/>
  <c r="Q84" i="10"/>
  <c r="Q3" i="5" s="1"/>
  <c r="R84" i="10"/>
  <c r="R3" i="5" s="1"/>
  <c r="S84" i="10"/>
  <c r="S3" i="5" s="1"/>
  <c r="T84" i="10"/>
  <c r="T3" i="5" s="1"/>
  <c r="U84" i="10"/>
  <c r="U3" i="5" s="1"/>
  <c r="V84" i="10"/>
  <c r="V3" i="5" s="1"/>
  <c r="W84" i="10"/>
  <c r="W3" i="5" s="1"/>
  <c r="X84" i="10"/>
  <c r="X3" i="5" s="1"/>
  <c r="Y84" i="10"/>
  <c r="Y3" i="5" s="1"/>
  <c r="K245" i="8"/>
  <c r="NO253" i="8"/>
  <c r="EN122" i="2"/>
  <c r="EN207" i="2" s="1"/>
  <c r="GF213" i="2"/>
  <c r="GF57" i="2" s="1"/>
  <c r="EN200" i="2"/>
  <c r="EN190" i="2"/>
  <c r="EN98" i="4" s="1"/>
  <c r="EN184" i="2"/>
  <c r="EP226" i="2" s="1"/>
  <c r="EN156" i="2"/>
  <c r="EN144" i="2"/>
  <c r="EN211" i="2" s="1"/>
  <c r="GP132" i="2"/>
  <c r="GP160" i="2" s="1"/>
  <c r="GP129" i="2"/>
  <c r="GP131" i="2"/>
  <c r="GP126" i="2"/>
  <c r="GP127" i="2"/>
  <c r="GP130" i="2"/>
  <c r="GP124" i="2"/>
  <c r="GP198" i="2" s="1"/>
  <c r="GP125" i="2"/>
  <c r="GP128" i="2"/>
  <c r="Y4" i="5" l="1"/>
  <c r="U4" i="5"/>
  <c r="S4" i="5"/>
  <c r="Q4" i="5"/>
  <c r="P4" i="5"/>
  <c r="V4" i="5"/>
  <c r="W4" i="5"/>
  <c r="T4" i="5"/>
  <c r="X4" i="5"/>
  <c r="R4" i="5"/>
  <c r="O4" i="5"/>
  <c r="NN255" i="11"/>
  <c r="NN247" i="11" s="1"/>
  <c r="NN249" i="11" s="1"/>
  <c r="Y94" i="10"/>
  <c r="X94" i="10"/>
  <c r="W94" i="10"/>
  <c r="V94" i="10"/>
  <c r="U94" i="10"/>
  <c r="T94" i="10"/>
  <c r="S94" i="10"/>
  <c r="R94" i="10"/>
  <c r="Q94" i="10"/>
  <c r="P94" i="10"/>
  <c r="O94" i="10"/>
  <c r="K84" i="10"/>
  <c r="N94" i="10"/>
  <c r="K253" i="8"/>
  <c r="NO255" i="8"/>
  <c r="EN230" i="2"/>
  <c r="EN245" i="2" s="1"/>
  <c r="EN253" i="2" s="1"/>
  <c r="EN255" i="2" s="1"/>
  <c r="EN247" i="2" s="1"/>
  <c r="EN249" i="2" s="1"/>
  <c r="EP224" i="2"/>
  <c r="EN194" i="2"/>
  <c r="GF105" i="2"/>
  <c r="GF110" i="2"/>
  <c r="GF104" i="2"/>
  <c r="GF106" i="2"/>
  <c r="GF103" i="2"/>
  <c r="GF109" i="2"/>
  <c r="GF102" i="2"/>
  <c r="GF107" i="2"/>
  <c r="GF108" i="2"/>
  <c r="GP188" i="2"/>
  <c r="GP192" i="2" s="1"/>
  <c r="GP182" i="2"/>
  <c r="GP154" i="2"/>
  <c r="GP133" i="2"/>
  <c r="GP209" i="2" s="1"/>
  <c r="EN232" i="2" l="1"/>
  <c r="NN257" i="11"/>
  <c r="NN251" i="11"/>
  <c r="NN259" i="11"/>
  <c r="N88" i="10"/>
  <c r="O88" i="10"/>
  <c r="P88" i="10"/>
  <c r="Q88" i="10"/>
  <c r="R88" i="10"/>
  <c r="S88" i="10"/>
  <c r="T88" i="10"/>
  <c r="U88" i="10"/>
  <c r="V88" i="10"/>
  <c r="W88" i="10"/>
  <c r="X88" i="10"/>
  <c r="Y88" i="10"/>
  <c r="K94" i="10"/>
  <c r="K255" i="8"/>
  <c r="NO247" i="8"/>
  <c r="NO259" i="8"/>
  <c r="EN257" i="2"/>
  <c r="EN251" i="2"/>
  <c r="EO243" i="2" s="1"/>
  <c r="GF111" i="2"/>
  <c r="GF205" i="2" s="1"/>
  <c r="EO215" i="2"/>
  <c r="EO59" i="2" s="1"/>
  <c r="EO219" i="2"/>
  <c r="EO63" i="2" s="1"/>
  <c r="EN259" i="2"/>
  <c r="GQ217" i="2"/>
  <c r="GQ61" i="2" s="1"/>
  <c r="NO243" i="11" l="1"/>
  <c r="NO245" i="11"/>
  <c r="K88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K247" i="8"/>
  <c r="NO249" i="8"/>
  <c r="EO135" i="2"/>
  <c r="EO136" i="2"/>
  <c r="EO139" i="2"/>
  <c r="EO142" i="2"/>
  <c r="EO137" i="2"/>
  <c r="EO143" i="2"/>
  <c r="EO162" i="2" s="1"/>
  <c r="ET228" i="2" s="1"/>
  <c r="EO140" i="2"/>
  <c r="EO141" i="2"/>
  <c r="EO138" i="2"/>
  <c r="EO118" i="2"/>
  <c r="EO120" i="2"/>
  <c r="EO114" i="2"/>
  <c r="EO119" i="2"/>
  <c r="EO121" i="2"/>
  <c r="EO115" i="2"/>
  <c r="EO116" i="2"/>
  <c r="EO117" i="2"/>
  <c r="EO113" i="2"/>
  <c r="GG213" i="2"/>
  <c r="GG57" i="2" s="1"/>
  <c r="GQ132" i="2"/>
  <c r="GQ160" i="2" s="1"/>
  <c r="GQ129" i="2"/>
  <c r="GQ128" i="2"/>
  <c r="GQ131" i="2"/>
  <c r="GQ130" i="2"/>
  <c r="GQ125" i="2"/>
  <c r="GQ127" i="2"/>
  <c r="GQ126" i="2"/>
  <c r="GQ124" i="2"/>
  <c r="GQ198" i="2" s="1"/>
  <c r="N84" i="13" l="1"/>
  <c r="N6" i="5" s="1"/>
  <c r="O84" i="13"/>
  <c r="O6" i="5" s="1"/>
  <c r="P84" i="13"/>
  <c r="P6" i="5" s="1"/>
  <c r="Q84" i="13"/>
  <c r="R84" i="13"/>
  <c r="R6" i="5" s="1"/>
  <c r="S84" i="13"/>
  <c r="S6" i="5" s="1"/>
  <c r="T84" i="13"/>
  <c r="T6" i="5" s="1"/>
  <c r="U84" i="13"/>
  <c r="U6" i="5" s="1"/>
  <c r="V84" i="13"/>
  <c r="V6" i="5" s="1"/>
  <c r="W84" i="13"/>
  <c r="W6" i="5" s="1"/>
  <c r="X84" i="13"/>
  <c r="X6" i="5" s="1"/>
  <c r="Y84" i="13"/>
  <c r="Y6" i="5" s="1"/>
  <c r="K245" i="11"/>
  <c r="NO253" i="11"/>
  <c r="X95" i="10"/>
  <c r="X96" i="10" s="1"/>
  <c r="X86" i="10"/>
  <c r="W95" i="10"/>
  <c r="W96" i="10" s="1"/>
  <c r="W86" i="10"/>
  <c r="V95" i="10"/>
  <c r="V96" i="10" s="1"/>
  <c r="V86" i="10"/>
  <c r="U95" i="10"/>
  <c r="U96" i="10" s="1"/>
  <c r="U86" i="10"/>
  <c r="T95" i="10"/>
  <c r="T96" i="10" s="1"/>
  <c r="T86" i="10"/>
  <c r="S95" i="10"/>
  <c r="S96" i="10" s="1"/>
  <c r="S86" i="10"/>
  <c r="R95" i="10"/>
  <c r="R96" i="10" s="1"/>
  <c r="R86" i="10"/>
  <c r="Q95" i="10"/>
  <c r="Q96" i="10" s="1"/>
  <c r="Q86" i="10"/>
  <c r="P95" i="10"/>
  <c r="P96" i="10" s="1"/>
  <c r="P86" i="10"/>
  <c r="O95" i="10"/>
  <c r="O96" i="10" s="1"/>
  <c r="O86" i="10"/>
  <c r="K85" i="10"/>
  <c r="K86" i="10" s="1"/>
  <c r="K87" i="10" s="1"/>
  <c r="N95" i="10"/>
  <c r="N96" i="10" s="1"/>
  <c r="N97" i="10" s="1"/>
  <c r="O93" i="10" s="1"/>
  <c r="N86" i="10"/>
  <c r="N87" i="10" s="1"/>
  <c r="O83" i="10" s="1"/>
  <c r="Y95" i="10"/>
  <c r="Y86" i="10"/>
  <c r="K249" i="8"/>
  <c r="NO257" i="8"/>
  <c r="NO251" i="8"/>
  <c r="EO122" i="2"/>
  <c r="EO207" i="2" s="1"/>
  <c r="EO144" i="2"/>
  <c r="EO211" i="2" s="1"/>
  <c r="GG102" i="2"/>
  <c r="GG104" i="2"/>
  <c r="GG107" i="2"/>
  <c r="GG105" i="2"/>
  <c r="GG103" i="2"/>
  <c r="GG109" i="2"/>
  <c r="GG108" i="2"/>
  <c r="GG106" i="2"/>
  <c r="GG110" i="2"/>
  <c r="EO200" i="2"/>
  <c r="EO184" i="2"/>
  <c r="EQ226" i="2" s="1"/>
  <c r="EO156" i="2"/>
  <c r="EO190" i="2"/>
  <c r="EO98" i="4" s="1"/>
  <c r="GQ188" i="2"/>
  <c r="GQ192" i="2" s="1"/>
  <c r="GQ182" i="2"/>
  <c r="GQ154" i="2"/>
  <c r="GQ133" i="2"/>
  <c r="GQ209" i="2" s="1"/>
  <c r="O97" i="10" l="1"/>
  <c r="P93" i="10" s="1"/>
  <c r="P97" i="10" s="1"/>
  <c r="Q93" i="10" s="1"/>
  <c r="Q97" i="10" s="1"/>
  <c r="R93" i="10" s="1"/>
  <c r="W7" i="5"/>
  <c r="T7" i="5"/>
  <c r="S7" i="5"/>
  <c r="Y7" i="5"/>
  <c r="V7" i="5"/>
  <c r="X7" i="5"/>
  <c r="U7" i="5"/>
  <c r="Q94" i="13"/>
  <c r="Q6" i="5"/>
  <c r="R7" i="5" s="1"/>
  <c r="P7" i="5"/>
  <c r="O7" i="5"/>
  <c r="Y94" i="13"/>
  <c r="X94" i="13"/>
  <c r="W94" i="13"/>
  <c r="V94" i="13"/>
  <c r="U94" i="13"/>
  <c r="T94" i="13"/>
  <c r="S94" i="13"/>
  <c r="R94" i="13"/>
  <c r="P94" i="13"/>
  <c r="O94" i="13"/>
  <c r="K84" i="13"/>
  <c r="N94" i="13"/>
  <c r="K253" i="11"/>
  <c r="NO255" i="11"/>
  <c r="K95" i="10"/>
  <c r="K96" i="10" s="1"/>
  <c r="K97" i="10" s="1"/>
  <c r="Y96" i="10"/>
  <c r="O87" i="10"/>
  <c r="P83" i="10" s="1"/>
  <c r="P87" i="10" s="1"/>
  <c r="Q83" i="10" s="1"/>
  <c r="Q87" i="10" s="1"/>
  <c r="R83" i="10" s="1"/>
  <c r="R87" i="10" s="1"/>
  <c r="S83" i="10" s="1"/>
  <c r="S87" i="10" s="1"/>
  <c r="T83" i="10" s="1"/>
  <c r="T87" i="10" s="1"/>
  <c r="U83" i="10" s="1"/>
  <c r="U87" i="10" s="1"/>
  <c r="V83" i="10" s="1"/>
  <c r="V87" i="10" s="1"/>
  <c r="W83" i="10" s="1"/>
  <c r="W87" i="10" s="1"/>
  <c r="X83" i="10" s="1"/>
  <c r="X87" i="10" s="1"/>
  <c r="Y83" i="10" s="1"/>
  <c r="Y87" i="10" s="1"/>
  <c r="R97" i="10"/>
  <c r="S93" i="10" s="1"/>
  <c r="S97" i="10" s="1"/>
  <c r="T93" i="10" s="1"/>
  <c r="T97" i="10" s="1"/>
  <c r="U93" i="10" s="1"/>
  <c r="U97" i="10" s="1"/>
  <c r="V93" i="10" s="1"/>
  <c r="V97" i="10" s="1"/>
  <c r="W93" i="10" s="1"/>
  <c r="W97" i="10" s="1"/>
  <c r="X93" i="10" s="1"/>
  <c r="X97" i="10" s="1"/>
  <c r="Y93" i="10" s="1"/>
  <c r="EO230" i="2"/>
  <c r="EO232" i="2" s="1"/>
  <c r="EQ224" i="2"/>
  <c r="GG111" i="2"/>
  <c r="GG205" i="2" s="1"/>
  <c r="GH213" i="2" s="1"/>
  <c r="GH57" i="2" s="1"/>
  <c r="EO194" i="2"/>
  <c r="GR217" i="2"/>
  <c r="GR61" i="2" s="1"/>
  <c r="EO245" i="2" l="1"/>
  <c r="EO253" i="2" s="1"/>
  <c r="Q7" i="5"/>
  <c r="K94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K255" i="11"/>
  <c r="NO247" i="11"/>
  <c r="NO259" i="11"/>
  <c r="Y97" i="10"/>
  <c r="EP219" i="2"/>
  <c r="EP63" i="2" s="1"/>
  <c r="EO255" i="2"/>
  <c r="EO247" i="2" s="1"/>
  <c r="EO249" i="2" s="1"/>
  <c r="GH102" i="2"/>
  <c r="GH106" i="2"/>
  <c r="GH105" i="2"/>
  <c r="GH104" i="2"/>
  <c r="GH108" i="2"/>
  <c r="GH103" i="2"/>
  <c r="GH107" i="2"/>
  <c r="GH109" i="2"/>
  <c r="GH110" i="2"/>
  <c r="EP215" i="2"/>
  <c r="EP59" i="2" s="1"/>
  <c r="GR132" i="2"/>
  <c r="GR160" i="2" s="1"/>
  <c r="GR130" i="2"/>
  <c r="GR125" i="2"/>
  <c r="GR131" i="2"/>
  <c r="GR126" i="2"/>
  <c r="GR129" i="2"/>
  <c r="GR128" i="2"/>
  <c r="GR124" i="2"/>
  <c r="GR198" i="2" s="1"/>
  <c r="GR127" i="2"/>
  <c r="K88" i="13" l="1"/>
  <c r="N85" i="13"/>
  <c r="O85" i="13"/>
  <c r="P85" i="13"/>
  <c r="Q85" i="13"/>
  <c r="R85" i="13"/>
  <c r="S85" i="13"/>
  <c r="T85" i="13"/>
  <c r="U85" i="13"/>
  <c r="V85" i="13"/>
  <c r="W85" i="13"/>
  <c r="X85" i="13"/>
  <c r="Y85" i="13"/>
  <c r="K247" i="11"/>
  <c r="NO249" i="11"/>
  <c r="EP115" i="2"/>
  <c r="EP119" i="2"/>
  <c r="EP121" i="2"/>
  <c r="EP117" i="2"/>
  <c r="EP118" i="2"/>
  <c r="EP116" i="2"/>
  <c r="EP113" i="2"/>
  <c r="EP120" i="2"/>
  <c r="EP114" i="2"/>
  <c r="EO259" i="2"/>
  <c r="EP143" i="2"/>
  <c r="EP162" i="2" s="1"/>
  <c r="EU228" i="2" s="1"/>
  <c r="EP142" i="2"/>
  <c r="EP141" i="2"/>
  <c r="EP140" i="2"/>
  <c r="EP135" i="2"/>
  <c r="EP137" i="2"/>
  <c r="EP139" i="2"/>
  <c r="EP138" i="2"/>
  <c r="EP136" i="2"/>
  <c r="GH111" i="2"/>
  <c r="GH205" i="2" s="1"/>
  <c r="EO251" i="2"/>
  <c r="EO257" i="2"/>
  <c r="GR188" i="2"/>
  <c r="GR182" i="2"/>
  <c r="GR133" i="2"/>
  <c r="GR209" i="2" s="1"/>
  <c r="GR154" i="2"/>
  <c r="Y95" i="13" l="1"/>
  <c r="Y86" i="13"/>
  <c r="X95" i="13"/>
  <c r="X96" i="13" s="1"/>
  <c r="X86" i="13"/>
  <c r="W95" i="13"/>
  <c r="W96" i="13" s="1"/>
  <c r="W86" i="13"/>
  <c r="V95" i="13"/>
  <c r="V96" i="13" s="1"/>
  <c r="V86" i="13"/>
  <c r="U95" i="13"/>
  <c r="U96" i="13" s="1"/>
  <c r="U86" i="13"/>
  <c r="T95" i="13"/>
  <c r="T96" i="13" s="1"/>
  <c r="T86" i="13"/>
  <c r="S95" i="13"/>
  <c r="S96" i="13" s="1"/>
  <c r="S86" i="13"/>
  <c r="R95" i="13"/>
  <c r="R96" i="13" s="1"/>
  <c r="R86" i="13"/>
  <c r="Q86" i="13"/>
  <c r="Q95" i="13"/>
  <c r="Q96" i="13" s="1"/>
  <c r="P95" i="13"/>
  <c r="P96" i="13" s="1"/>
  <c r="P86" i="13"/>
  <c r="O95" i="13"/>
  <c r="O96" i="13" s="1"/>
  <c r="O86" i="13"/>
  <c r="O87" i="13" s="1"/>
  <c r="P83" i="13" s="1"/>
  <c r="K85" i="13"/>
  <c r="K86" i="13" s="1"/>
  <c r="K87" i="13" s="1"/>
  <c r="N95" i="13"/>
  <c r="N96" i="13" s="1"/>
  <c r="N97" i="13" s="1"/>
  <c r="O93" i="13" s="1"/>
  <c r="O97" i="13" s="1"/>
  <c r="P93" i="13" s="1"/>
  <c r="N86" i="13"/>
  <c r="N87" i="13" s="1"/>
  <c r="O83" i="13" s="1"/>
  <c r="K249" i="11"/>
  <c r="NO257" i="11"/>
  <c r="NO251" i="11"/>
  <c r="EP144" i="2"/>
  <c r="EP211" i="2" s="1"/>
  <c r="GR192" i="2"/>
  <c r="GS217" i="2" s="1"/>
  <c r="GS61" i="2" s="1"/>
  <c r="EP200" i="2"/>
  <c r="EP190" i="2"/>
  <c r="EP98" i="4" s="1"/>
  <c r="EP184" i="2"/>
  <c r="ER226" i="2" s="1"/>
  <c r="EP156" i="2"/>
  <c r="EP243" i="2"/>
  <c r="GI213" i="2"/>
  <c r="GI57" i="2" s="1"/>
  <c r="EP122" i="2"/>
  <c r="EP207" i="2" s="1"/>
  <c r="P87" i="13" l="1"/>
  <c r="Q83" i="13" s="1"/>
  <c r="Q87" i="13" s="1"/>
  <c r="R83" i="13" s="1"/>
  <c r="R87" i="13" s="1"/>
  <c r="S83" i="13" s="1"/>
  <c r="S87" i="13" s="1"/>
  <c r="T83" i="13" s="1"/>
  <c r="T87" i="13" s="1"/>
  <c r="U83" i="13" s="1"/>
  <c r="U87" i="13" s="1"/>
  <c r="V83" i="13" s="1"/>
  <c r="V87" i="13" s="1"/>
  <c r="W83" i="13" s="1"/>
  <c r="W87" i="13" s="1"/>
  <c r="X83" i="13" s="1"/>
  <c r="X87" i="13" s="1"/>
  <c r="Y83" i="13" s="1"/>
  <c r="Y87" i="13" s="1"/>
  <c r="P97" i="13"/>
  <c r="Q93" i="13" s="1"/>
  <c r="Q97" i="13" s="1"/>
  <c r="R93" i="13" s="1"/>
  <c r="R97" i="13" s="1"/>
  <c r="S93" i="13" s="1"/>
  <c r="S97" i="13" s="1"/>
  <c r="T93" i="13" s="1"/>
  <c r="T97" i="13" s="1"/>
  <c r="U93" i="13" s="1"/>
  <c r="U97" i="13" s="1"/>
  <c r="V93" i="13" s="1"/>
  <c r="V97" i="13" s="1"/>
  <c r="W93" i="13" s="1"/>
  <c r="W97" i="13" s="1"/>
  <c r="X93" i="13" s="1"/>
  <c r="X97" i="13" s="1"/>
  <c r="Y93" i="13" s="1"/>
  <c r="K95" i="13"/>
  <c r="K96" i="13" s="1"/>
  <c r="K97" i="13" s="1"/>
  <c r="Y96" i="13"/>
  <c r="EP230" i="2"/>
  <c r="EP232" i="2" s="1"/>
  <c r="ER224" i="2"/>
  <c r="GS124" i="2"/>
  <c r="GS198" i="2" s="1"/>
  <c r="GS125" i="2"/>
  <c r="GS132" i="2"/>
  <c r="GS160" i="2" s="1"/>
  <c r="GS129" i="2"/>
  <c r="GS131" i="2"/>
  <c r="GS128" i="2"/>
  <c r="GS126" i="2"/>
  <c r="GS130" i="2"/>
  <c r="GS127" i="2"/>
  <c r="EP194" i="2"/>
  <c r="GI102" i="2"/>
  <c r="GI108" i="2"/>
  <c r="GI105" i="2"/>
  <c r="GI109" i="2"/>
  <c r="GI104" i="2"/>
  <c r="GI107" i="2"/>
  <c r="GI103" i="2"/>
  <c r="GI110" i="2"/>
  <c r="GI106" i="2"/>
  <c r="EP245" i="2" l="1"/>
  <c r="EP253" i="2" s="1"/>
  <c r="EP255" i="2" s="1"/>
  <c r="EP247" i="2" s="1"/>
  <c r="EP249" i="2" s="1"/>
  <c r="EP257" i="2" s="1"/>
  <c r="Y97" i="13"/>
  <c r="GS133" i="2"/>
  <c r="GS209" i="2" s="1"/>
  <c r="GT217" i="2" s="1"/>
  <c r="GT61" i="2" s="1"/>
  <c r="GS188" i="2"/>
  <c r="GS192" i="2" s="1"/>
  <c r="GS182" i="2"/>
  <c r="GS154" i="2"/>
  <c r="EQ219" i="2"/>
  <c r="EQ63" i="2" s="1"/>
  <c r="GI111" i="2"/>
  <c r="GI205" i="2" s="1"/>
  <c r="EQ215" i="2"/>
  <c r="EQ59" i="2" s="1"/>
  <c r="EP259" i="2" l="1"/>
  <c r="EP251" i="2"/>
  <c r="EQ243" i="2" s="1"/>
  <c r="GJ213" i="2"/>
  <c r="GJ57" i="2" s="1"/>
  <c r="EQ119" i="2"/>
  <c r="EQ118" i="2"/>
  <c r="EQ115" i="2"/>
  <c r="EQ114" i="2"/>
  <c r="EQ113" i="2"/>
  <c r="EQ120" i="2"/>
  <c r="EQ116" i="2"/>
  <c r="EQ117" i="2"/>
  <c r="EQ121" i="2"/>
  <c r="EQ142" i="2"/>
  <c r="EQ138" i="2"/>
  <c r="EQ136" i="2"/>
  <c r="EQ137" i="2"/>
  <c r="EQ143" i="2"/>
  <c r="EQ162" i="2" s="1"/>
  <c r="EV228" i="2" s="1"/>
  <c r="EQ141" i="2"/>
  <c r="EQ139" i="2"/>
  <c r="EQ140" i="2"/>
  <c r="EQ135" i="2"/>
  <c r="GT124" i="2"/>
  <c r="GT198" i="2" s="1"/>
  <c r="GT129" i="2"/>
  <c r="GT131" i="2"/>
  <c r="GT126" i="2"/>
  <c r="GT125" i="2"/>
  <c r="GT130" i="2"/>
  <c r="GT128" i="2"/>
  <c r="GT132" i="2"/>
  <c r="GT160" i="2" s="1"/>
  <c r="GT127" i="2"/>
  <c r="EQ200" i="2" l="1"/>
  <c r="EQ184" i="2"/>
  <c r="ES226" i="2" s="1"/>
  <c r="EQ156" i="2"/>
  <c r="EQ190" i="2"/>
  <c r="EQ98" i="4" s="1"/>
  <c r="EQ122" i="2"/>
  <c r="EQ207" i="2" s="1"/>
  <c r="EQ144" i="2"/>
  <c r="EQ211" i="2" s="1"/>
  <c r="GJ104" i="2"/>
  <c r="GJ109" i="2"/>
  <c r="GJ105" i="2"/>
  <c r="GJ106" i="2"/>
  <c r="GJ107" i="2"/>
  <c r="GJ108" i="2"/>
  <c r="GJ102" i="2"/>
  <c r="GJ103" i="2"/>
  <c r="GJ110" i="2"/>
  <c r="GT188" i="2"/>
  <c r="GT192" i="2" s="1"/>
  <c r="GT182" i="2"/>
  <c r="GT154" i="2"/>
  <c r="GT133" i="2"/>
  <c r="GT209" i="2" s="1"/>
  <c r="EQ230" i="2" l="1"/>
  <c r="ES224" i="2"/>
  <c r="GJ111" i="2"/>
  <c r="GJ205" i="2" s="1"/>
  <c r="EQ194" i="2"/>
  <c r="EQ232" i="2"/>
  <c r="EQ245" i="2"/>
  <c r="EQ253" i="2" s="1"/>
  <c r="GU217" i="2"/>
  <c r="GU61" i="2" s="1"/>
  <c r="EQ255" i="2" l="1"/>
  <c r="EQ247" i="2" s="1"/>
  <c r="EQ249" i="2" s="1"/>
  <c r="ER215" i="2"/>
  <c r="ER59" i="2" s="1"/>
  <c r="ER219" i="2"/>
  <c r="ER63" i="2" s="1"/>
  <c r="GK213" i="2"/>
  <c r="GK57" i="2" s="1"/>
  <c r="GU125" i="2"/>
  <c r="GU129" i="2"/>
  <c r="GU128" i="2"/>
  <c r="GU132" i="2"/>
  <c r="GU160" i="2" s="1"/>
  <c r="GU130" i="2"/>
  <c r="GU127" i="2"/>
  <c r="GU126" i="2"/>
  <c r="GU124" i="2"/>
  <c r="GU198" i="2" s="1"/>
  <c r="GU131" i="2"/>
  <c r="ER120" i="2" l="1"/>
  <c r="ER113" i="2"/>
  <c r="ER121" i="2"/>
  <c r="ER117" i="2"/>
  <c r="ER116" i="2"/>
  <c r="ER118" i="2"/>
  <c r="ER115" i="2"/>
  <c r="ER114" i="2"/>
  <c r="ER119" i="2"/>
  <c r="EQ251" i="2"/>
  <c r="ER243" i="2" s="1"/>
  <c r="EQ257" i="2"/>
  <c r="GK105" i="2"/>
  <c r="GK102" i="2"/>
  <c r="GK109" i="2"/>
  <c r="GK108" i="2"/>
  <c r="GK107" i="2"/>
  <c r="GK103" i="2"/>
  <c r="GK104" i="2"/>
  <c r="GK110" i="2"/>
  <c r="GK106" i="2"/>
  <c r="ER139" i="2"/>
  <c r="ER135" i="2"/>
  <c r="ER142" i="2"/>
  <c r="ER136" i="2"/>
  <c r="ER141" i="2"/>
  <c r="ER143" i="2"/>
  <c r="ER162" i="2" s="1"/>
  <c r="EW228" i="2" s="1"/>
  <c r="ER137" i="2"/>
  <c r="ER140" i="2"/>
  <c r="ER138" i="2"/>
  <c r="EQ259" i="2"/>
  <c r="GU188" i="2"/>
  <c r="GU192" i="2" s="1"/>
  <c r="GU182" i="2"/>
  <c r="GU154" i="2"/>
  <c r="GU133" i="2"/>
  <c r="GU209" i="2" s="1"/>
  <c r="GK111" i="2" l="1"/>
  <c r="GK205" i="2" s="1"/>
  <c r="GL213" i="2" s="1"/>
  <c r="GL57" i="2" s="1"/>
  <c r="ER122" i="2"/>
  <c r="ER207" i="2" s="1"/>
  <c r="ER144" i="2"/>
  <c r="ER211" i="2" s="1"/>
  <c r="ER200" i="2"/>
  <c r="ER184" i="2"/>
  <c r="ET226" i="2" s="1"/>
  <c r="ER190" i="2"/>
  <c r="ER98" i="4" s="1"/>
  <c r="ER156" i="2"/>
  <c r="GV217" i="2"/>
  <c r="GV61" i="2" s="1"/>
  <c r="ER230" i="2" l="1"/>
  <c r="ER245" i="2" s="1"/>
  <c r="ER253" i="2" s="1"/>
  <c r="ER255" i="2" s="1"/>
  <c r="ER247" i="2" s="1"/>
  <c r="ER249" i="2" s="1"/>
  <c r="ER251" i="2" s="1"/>
  <c r="ET224" i="2"/>
  <c r="GL107" i="2"/>
  <c r="GL104" i="2"/>
  <c r="GL103" i="2"/>
  <c r="GL105" i="2"/>
  <c r="GL102" i="2"/>
  <c r="GL108" i="2"/>
  <c r="GL110" i="2"/>
  <c r="GL109" i="2"/>
  <c r="GL106" i="2"/>
  <c r="ER232" i="2"/>
  <c r="ER194" i="2"/>
  <c r="GV128" i="2"/>
  <c r="GV124" i="2"/>
  <c r="GV198" i="2" s="1"/>
  <c r="GV132" i="2"/>
  <c r="GV160" i="2" s="1"/>
  <c r="GV127" i="2"/>
  <c r="GV131" i="2"/>
  <c r="GV125" i="2"/>
  <c r="GV130" i="2"/>
  <c r="GV126" i="2"/>
  <c r="GV129" i="2"/>
  <c r="GL111" i="2" l="1"/>
  <c r="GL205" i="2" s="1"/>
  <c r="GM213" i="2" s="1"/>
  <c r="GM57" i="2" s="1"/>
  <c r="ES219" i="2"/>
  <c r="ES63" i="2" s="1"/>
  <c r="ES215" i="2"/>
  <c r="ES59" i="2" s="1"/>
  <c r="ES243" i="2"/>
  <c r="ER257" i="2"/>
  <c r="ER259" i="2"/>
  <c r="GV188" i="2"/>
  <c r="GV192" i="2" s="1"/>
  <c r="GV182" i="2"/>
  <c r="GV154" i="2"/>
  <c r="GV133" i="2"/>
  <c r="GV209" i="2" s="1"/>
  <c r="GM102" i="2" l="1"/>
  <c r="GM108" i="2"/>
  <c r="GM105" i="2"/>
  <c r="GM103" i="2"/>
  <c r="GM106" i="2"/>
  <c r="GM107" i="2"/>
  <c r="GM110" i="2"/>
  <c r="GM109" i="2"/>
  <c r="GM104" i="2"/>
  <c r="ES119" i="2"/>
  <c r="ES114" i="2"/>
  <c r="ES120" i="2"/>
  <c r="ES116" i="2"/>
  <c r="ES121" i="2"/>
  <c r="ES113" i="2"/>
  <c r="ES118" i="2"/>
  <c r="ES115" i="2"/>
  <c r="ES117" i="2"/>
  <c r="ES138" i="2"/>
  <c r="ES141" i="2"/>
  <c r="ES135" i="2"/>
  <c r="ES139" i="2"/>
  <c r="ES137" i="2"/>
  <c r="ES143" i="2"/>
  <c r="ES162" i="2" s="1"/>
  <c r="EX228" i="2" s="1"/>
  <c r="ES136" i="2"/>
  <c r="ES140" i="2"/>
  <c r="ES142" i="2"/>
  <c r="GW217" i="2"/>
  <c r="GW61" i="2" s="1"/>
  <c r="ES200" i="2" l="1"/>
  <c r="ES190" i="2"/>
  <c r="ES98" i="4" s="1"/>
  <c r="ES184" i="2"/>
  <c r="EU226" i="2" s="1"/>
  <c r="ES156" i="2"/>
  <c r="GM111" i="2"/>
  <c r="GM205" i="2" s="1"/>
  <c r="ES122" i="2"/>
  <c r="ES207" i="2" s="1"/>
  <c r="ES144" i="2"/>
  <c r="ES211" i="2" s="1"/>
  <c r="GW128" i="2"/>
  <c r="GW130" i="2"/>
  <c r="GW129" i="2"/>
  <c r="GW132" i="2"/>
  <c r="GW160" i="2" s="1"/>
  <c r="GW125" i="2"/>
  <c r="GW127" i="2"/>
  <c r="GW131" i="2"/>
  <c r="GW126" i="2"/>
  <c r="GW124" i="2"/>
  <c r="GW198" i="2" s="1"/>
  <c r="ES230" i="2" l="1"/>
  <c r="ES232" i="2" s="1"/>
  <c r="EU224" i="2"/>
  <c r="GN213" i="2"/>
  <c r="GN57" i="2" s="1"/>
  <c r="ES245" i="2"/>
  <c r="ES253" i="2" s="1"/>
  <c r="ES194" i="2"/>
  <c r="GW188" i="2"/>
  <c r="GW192" i="2" s="1"/>
  <c r="GW182" i="2"/>
  <c r="GW154" i="2"/>
  <c r="GW133" i="2"/>
  <c r="GW209" i="2" s="1"/>
  <c r="ET219" i="2" l="1"/>
  <c r="ET63" i="2" s="1"/>
  <c r="ES255" i="2"/>
  <c r="ES247" i="2" s="1"/>
  <c r="ES249" i="2" s="1"/>
  <c r="GN105" i="2"/>
  <c r="GN102" i="2"/>
  <c r="GN107" i="2"/>
  <c r="GN104" i="2"/>
  <c r="GN108" i="2"/>
  <c r="GN103" i="2"/>
  <c r="GN109" i="2"/>
  <c r="GN110" i="2"/>
  <c r="GN106" i="2"/>
  <c r="ET215" i="2"/>
  <c r="ET59" i="2" s="1"/>
  <c r="GX217" i="2"/>
  <c r="GX61" i="2" s="1"/>
  <c r="GN111" i="2" l="1"/>
  <c r="GN205" i="2" s="1"/>
  <c r="GO213" i="2" s="1"/>
  <c r="GO57" i="2" s="1"/>
  <c r="ES257" i="2"/>
  <c r="ES251" i="2"/>
  <c r="ET243" i="2" s="1"/>
  <c r="ES259" i="2"/>
  <c r="ET121" i="2"/>
  <c r="ET116" i="2"/>
  <c r="ET117" i="2"/>
  <c r="ET113" i="2"/>
  <c r="ET119" i="2"/>
  <c r="ET120" i="2"/>
  <c r="ET118" i="2"/>
  <c r="ET114" i="2"/>
  <c r="ET115" i="2"/>
  <c r="ET135" i="2"/>
  <c r="ET141" i="2"/>
  <c r="ET140" i="2"/>
  <c r="ET136" i="2"/>
  <c r="ET142" i="2"/>
  <c r="ET137" i="2"/>
  <c r="ET138" i="2"/>
  <c r="ET143" i="2"/>
  <c r="ET162" i="2" s="1"/>
  <c r="EY228" i="2" s="1"/>
  <c r="ET139" i="2"/>
  <c r="GX127" i="2"/>
  <c r="GX132" i="2"/>
  <c r="GX160" i="2" s="1"/>
  <c r="GX131" i="2"/>
  <c r="GX125" i="2"/>
  <c r="GX124" i="2"/>
  <c r="GX198" i="2" s="1"/>
  <c r="GX126" i="2"/>
  <c r="GX129" i="2"/>
  <c r="GX128" i="2"/>
  <c r="GX130" i="2"/>
  <c r="GO105" i="2" l="1"/>
  <c r="GO107" i="2"/>
  <c r="GO102" i="2"/>
  <c r="GO109" i="2"/>
  <c r="GO104" i="2"/>
  <c r="GO108" i="2"/>
  <c r="GO103" i="2"/>
  <c r="GO110" i="2"/>
  <c r="GO106" i="2"/>
  <c r="ET144" i="2"/>
  <c r="ET211" i="2" s="1"/>
  <c r="ET122" i="2"/>
  <c r="ET207" i="2" s="1"/>
  <c r="ET200" i="2"/>
  <c r="ET190" i="2"/>
  <c r="ET98" i="4" s="1"/>
  <c r="ET156" i="2"/>
  <c r="ET184" i="2"/>
  <c r="EV226" i="2" s="1"/>
  <c r="GX188" i="2"/>
  <c r="GX192" i="2" s="1"/>
  <c r="GX182" i="2"/>
  <c r="GX154" i="2"/>
  <c r="GX133" i="2"/>
  <c r="GX209" i="2" s="1"/>
  <c r="ET194" i="2" l="1"/>
  <c r="ET230" i="2"/>
  <c r="ET245" i="2" s="1"/>
  <c r="ET253" i="2" s="1"/>
  <c r="ET255" i="2" s="1"/>
  <c r="ET247" i="2" s="1"/>
  <c r="ET249" i="2" s="1"/>
  <c r="EV224" i="2"/>
  <c r="GO111" i="2"/>
  <c r="GO205" i="2" s="1"/>
  <c r="EU219" i="2"/>
  <c r="EU63" i="2" s="1"/>
  <c r="GY217" i="2"/>
  <c r="GY61" i="2" s="1"/>
  <c r="ET232" i="2" l="1"/>
  <c r="EU137" i="2"/>
  <c r="EU139" i="2"/>
  <c r="EU140" i="2"/>
  <c r="EU135" i="2"/>
  <c r="EU142" i="2"/>
  <c r="EU143" i="2"/>
  <c r="EU162" i="2" s="1"/>
  <c r="EZ228" i="2" s="1"/>
  <c r="EU138" i="2"/>
  <c r="EU136" i="2"/>
  <c r="EU141" i="2"/>
  <c r="ET257" i="2"/>
  <c r="ET251" i="2"/>
  <c r="EU243" i="2" s="1"/>
  <c r="GP213" i="2"/>
  <c r="GP57" i="2" s="1"/>
  <c r="EU215" i="2"/>
  <c r="EU59" i="2" s="1"/>
  <c r="ET259" i="2"/>
  <c r="GY132" i="2"/>
  <c r="GY160" i="2" s="1"/>
  <c r="GY127" i="2"/>
  <c r="GY125" i="2"/>
  <c r="GY126" i="2"/>
  <c r="GY124" i="2"/>
  <c r="GY198" i="2" s="1"/>
  <c r="GY130" i="2"/>
  <c r="GY128" i="2"/>
  <c r="GY131" i="2"/>
  <c r="GY129" i="2"/>
  <c r="EU200" i="2" l="1"/>
  <c r="EU156" i="2"/>
  <c r="EU190" i="2"/>
  <c r="EU98" i="4" s="1"/>
  <c r="EU184" i="2"/>
  <c r="EW226" i="2" s="1"/>
  <c r="GP107" i="2"/>
  <c r="GP110" i="2"/>
  <c r="GP103" i="2"/>
  <c r="GP102" i="2"/>
  <c r="GP104" i="2"/>
  <c r="GP105" i="2"/>
  <c r="GP106" i="2"/>
  <c r="GP109" i="2"/>
  <c r="GP108" i="2"/>
  <c r="EU115" i="2"/>
  <c r="EU116" i="2"/>
  <c r="EU114" i="2"/>
  <c r="EU120" i="2"/>
  <c r="EU119" i="2"/>
  <c r="EU118" i="2"/>
  <c r="EU121" i="2"/>
  <c r="EU113" i="2"/>
  <c r="EU117" i="2"/>
  <c r="EU144" i="2"/>
  <c r="EU211" i="2" s="1"/>
  <c r="GY188" i="2"/>
  <c r="GY182" i="2"/>
  <c r="GY154" i="2"/>
  <c r="GY133" i="2"/>
  <c r="GY209" i="2" s="1"/>
  <c r="EU230" i="2" l="1"/>
  <c r="EU245" i="2" s="1"/>
  <c r="EU253" i="2" s="1"/>
  <c r="EU255" i="2" s="1"/>
  <c r="EU247" i="2" s="1"/>
  <c r="EU249" i="2" s="1"/>
  <c r="EU251" i="2" s="1"/>
  <c r="EV243" i="2" s="1"/>
  <c r="EW224" i="2"/>
  <c r="EU122" i="2"/>
  <c r="EU207" i="2" s="1"/>
  <c r="GY192" i="2"/>
  <c r="GZ217" i="2" s="1"/>
  <c r="GZ61" i="2" s="1"/>
  <c r="GP111" i="2"/>
  <c r="GP205" i="2" s="1"/>
  <c r="EU194" i="2"/>
  <c r="EU232" i="2" l="1"/>
  <c r="GZ129" i="2"/>
  <c r="GZ131" i="2"/>
  <c r="GZ127" i="2"/>
  <c r="GZ128" i="2"/>
  <c r="GZ126" i="2"/>
  <c r="GZ130" i="2"/>
  <c r="GZ125" i="2"/>
  <c r="GZ132" i="2"/>
  <c r="GZ160" i="2" s="1"/>
  <c r="GZ124" i="2"/>
  <c r="GZ198" i="2" s="1"/>
  <c r="EV215" i="2"/>
  <c r="EV59" i="2" s="1"/>
  <c r="EV219" i="2"/>
  <c r="EV63" i="2" s="1"/>
  <c r="GQ213" i="2"/>
  <c r="GQ57" i="2" s="1"/>
  <c r="EU257" i="2"/>
  <c r="EU259" i="2"/>
  <c r="GZ133" i="2" l="1"/>
  <c r="GZ209" i="2" s="1"/>
  <c r="GZ154" i="2"/>
  <c r="GZ188" i="2"/>
  <c r="GZ192" i="2" s="1"/>
  <c r="GZ182" i="2"/>
  <c r="GQ107" i="2"/>
  <c r="GQ110" i="2"/>
  <c r="GQ103" i="2"/>
  <c r="GQ109" i="2"/>
  <c r="GQ108" i="2"/>
  <c r="GQ102" i="2"/>
  <c r="GQ105" i="2"/>
  <c r="GQ106" i="2"/>
  <c r="GQ104" i="2"/>
  <c r="EV139" i="2"/>
  <c r="EV143" i="2"/>
  <c r="EV162" i="2" s="1"/>
  <c r="FA228" i="2" s="1"/>
  <c r="EV135" i="2"/>
  <c r="EV138" i="2"/>
  <c r="EV136" i="2"/>
  <c r="EV142" i="2"/>
  <c r="EV137" i="2"/>
  <c r="EV140" i="2"/>
  <c r="EV141" i="2"/>
  <c r="EV120" i="2"/>
  <c r="EV119" i="2"/>
  <c r="EV121" i="2"/>
  <c r="EV114" i="2"/>
  <c r="EV117" i="2"/>
  <c r="EV116" i="2"/>
  <c r="EV113" i="2"/>
  <c r="EV118" i="2"/>
  <c r="EV115" i="2"/>
  <c r="HA217" i="2" l="1"/>
  <c r="HA61" i="2" s="1"/>
  <c r="HA125" i="2" s="1"/>
  <c r="GQ111" i="2"/>
  <c r="GQ205" i="2" s="1"/>
  <c r="GR213" i="2" s="1"/>
  <c r="GR57" i="2" s="1"/>
  <c r="EV144" i="2"/>
  <c r="EV211" i="2" s="1"/>
  <c r="EV122" i="2"/>
  <c r="EV207" i="2" s="1"/>
  <c r="EV200" i="2"/>
  <c r="EV184" i="2"/>
  <c r="EX226" i="2" s="1"/>
  <c r="EV156" i="2"/>
  <c r="EV190" i="2"/>
  <c r="EV98" i="4" s="1"/>
  <c r="HA124" i="2" l="1"/>
  <c r="HA198" i="2" s="1"/>
  <c r="HA128" i="2"/>
  <c r="HA130" i="2"/>
  <c r="HA131" i="2"/>
  <c r="HA126" i="2"/>
  <c r="HA129" i="2"/>
  <c r="HA127" i="2"/>
  <c r="HA132" i="2"/>
  <c r="HA160" i="2" s="1"/>
  <c r="EV230" i="2"/>
  <c r="EV232" i="2" s="1"/>
  <c r="EX224" i="2"/>
  <c r="EV194" i="2"/>
  <c r="GR110" i="2"/>
  <c r="GR104" i="2"/>
  <c r="GR107" i="2"/>
  <c r="GR109" i="2"/>
  <c r="GR102" i="2"/>
  <c r="GR103" i="2"/>
  <c r="GR105" i="2"/>
  <c r="GR106" i="2"/>
  <c r="GR108" i="2"/>
  <c r="HA188" i="2"/>
  <c r="HA192" i="2" s="1"/>
  <c r="HA182" i="2"/>
  <c r="HA154" i="2"/>
  <c r="EV245" i="2" l="1"/>
  <c r="EV253" i="2" s="1"/>
  <c r="EV255" i="2" s="1"/>
  <c r="EV247" i="2" s="1"/>
  <c r="EV249" i="2" s="1"/>
  <c r="EV251" i="2" s="1"/>
  <c r="EW243" i="2" s="1"/>
  <c r="HA133" i="2"/>
  <c r="HA209" i="2" s="1"/>
  <c r="HB217" i="2" s="1"/>
  <c r="HB61" i="2" s="1"/>
  <c r="GR111" i="2"/>
  <c r="GR205" i="2" s="1"/>
  <c r="GS213" i="2" s="1"/>
  <c r="GS57" i="2" s="1"/>
  <c r="EW215" i="2"/>
  <c r="EW59" i="2" s="1"/>
  <c r="EW219" i="2"/>
  <c r="EW63" i="2" s="1"/>
  <c r="EV257" i="2" l="1"/>
  <c r="EV259" i="2"/>
  <c r="EW138" i="2"/>
  <c r="EW139" i="2"/>
  <c r="EW141" i="2"/>
  <c r="EW136" i="2"/>
  <c r="EW143" i="2"/>
  <c r="EW162" i="2" s="1"/>
  <c r="FB228" i="2" s="1"/>
  <c r="EW140" i="2"/>
  <c r="EW137" i="2"/>
  <c r="EW135" i="2"/>
  <c r="EW142" i="2"/>
  <c r="GS103" i="2"/>
  <c r="GS102" i="2"/>
  <c r="GS110" i="2"/>
  <c r="GS109" i="2"/>
  <c r="GS108" i="2"/>
  <c r="GS104" i="2"/>
  <c r="GS105" i="2"/>
  <c r="GS106" i="2"/>
  <c r="GS107" i="2"/>
  <c r="EW114" i="2"/>
  <c r="EW121" i="2"/>
  <c r="EW116" i="2"/>
  <c r="EW115" i="2"/>
  <c r="EW118" i="2"/>
  <c r="EW117" i="2"/>
  <c r="EW119" i="2"/>
  <c r="EW120" i="2"/>
  <c r="EW113" i="2"/>
  <c r="HB124" i="2"/>
  <c r="HB198" i="2" s="1"/>
  <c r="HB125" i="2"/>
  <c r="HB128" i="2"/>
  <c r="HB130" i="2"/>
  <c r="HB129" i="2"/>
  <c r="HB127" i="2"/>
  <c r="HB132" i="2"/>
  <c r="HB160" i="2" s="1"/>
  <c r="HB131" i="2"/>
  <c r="HB126" i="2"/>
  <c r="GS111" i="2" l="1"/>
  <c r="GS205" i="2" s="1"/>
  <c r="EW122" i="2"/>
  <c r="EW207" i="2" s="1"/>
  <c r="EW144" i="2"/>
  <c r="EW211" i="2" s="1"/>
  <c r="EW200" i="2"/>
  <c r="EW184" i="2"/>
  <c r="EY226" i="2" s="1"/>
  <c r="EW156" i="2"/>
  <c r="EW190" i="2"/>
  <c r="EW98" i="4" s="1"/>
  <c r="HB188" i="2"/>
  <c r="HB192" i="2" s="1"/>
  <c r="HB182" i="2"/>
  <c r="HB154" i="2"/>
  <c r="HB133" i="2"/>
  <c r="HB209" i="2" s="1"/>
  <c r="EW230" i="2" l="1"/>
  <c r="EW232" i="2" s="1"/>
  <c r="EY224" i="2"/>
  <c r="EW194" i="2"/>
  <c r="EW245" i="2"/>
  <c r="EW253" i="2" s="1"/>
  <c r="GT213" i="2"/>
  <c r="GT57" i="2" s="1"/>
  <c r="HC217" i="2"/>
  <c r="HC61" i="2" s="1"/>
  <c r="HC125" i="2" s="1"/>
  <c r="EW255" i="2" l="1"/>
  <c r="EW247" i="2" s="1"/>
  <c r="EW249" i="2" s="1"/>
  <c r="GT107" i="2"/>
  <c r="GT108" i="2"/>
  <c r="GT106" i="2"/>
  <c r="GT104" i="2"/>
  <c r="GT105" i="2"/>
  <c r="GT110" i="2"/>
  <c r="GT109" i="2"/>
  <c r="GT102" i="2"/>
  <c r="GT103" i="2"/>
  <c r="EX215" i="2"/>
  <c r="EX59" i="2" s="1"/>
  <c r="EX219" i="2"/>
  <c r="EX63" i="2" s="1"/>
  <c r="HC127" i="2"/>
  <c r="HC124" i="2"/>
  <c r="HC198" i="2" s="1"/>
  <c r="HC132" i="2"/>
  <c r="HC160" i="2" s="1"/>
  <c r="HC130" i="2"/>
  <c r="HC131" i="2"/>
  <c r="HC129" i="2"/>
  <c r="HC126" i="2"/>
  <c r="HC128" i="2"/>
  <c r="EX114" i="2" l="1"/>
  <c r="EX120" i="2"/>
  <c r="EX119" i="2"/>
  <c r="EX118" i="2"/>
  <c r="EX116" i="2"/>
  <c r="EX117" i="2"/>
  <c r="EX113" i="2"/>
  <c r="EX121" i="2"/>
  <c r="EX115" i="2"/>
  <c r="EW251" i="2"/>
  <c r="EX243" i="2" s="1"/>
  <c r="EW257" i="2"/>
  <c r="GT111" i="2"/>
  <c r="GT205" i="2" s="1"/>
  <c r="EX141" i="2"/>
  <c r="EX143" i="2"/>
  <c r="EX162" i="2" s="1"/>
  <c r="FC228" i="2" s="1"/>
  <c r="EX138" i="2"/>
  <c r="EX142" i="2"/>
  <c r="EX139" i="2"/>
  <c r="EX135" i="2"/>
  <c r="EX136" i="2"/>
  <c r="EX140" i="2"/>
  <c r="EX137" i="2"/>
  <c r="HC133" i="2"/>
  <c r="HC209" i="2" s="1"/>
  <c r="EW259" i="2"/>
  <c r="HC154" i="2"/>
  <c r="HC188" i="2"/>
  <c r="HC182" i="2"/>
  <c r="EX144" i="2" l="1"/>
  <c r="EX211" i="2" s="1"/>
  <c r="EX200" i="2"/>
  <c r="EX156" i="2"/>
  <c r="EX190" i="2"/>
  <c r="EX98" i="4" s="1"/>
  <c r="EX184" i="2"/>
  <c r="EZ226" i="2" s="1"/>
  <c r="GU213" i="2"/>
  <c r="GU57" i="2" s="1"/>
  <c r="HC192" i="2"/>
  <c r="HD217" i="2" s="1"/>
  <c r="HD61" i="2" s="1"/>
  <c r="EX122" i="2"/>
  <c r="EX207" i="2" s="1"/>
  <c r="EX230" i="2" l="1"/>
  <c r="EZ224" i="2"/>
  <c r="HD132" i="2"/>
  <c r="HD160" i="2" s="1"/>
  <c r="HD125" i="2"/>
  <c r="HD128" i="2"/>
  <c r="HD124" i="2"/>
  <c r="HD198" i="2" s="1"/>
  <c r="HD130" i="2"/>
  <c r="HD129" i="2"/>
  <c r="HD126" i="2"/>
  <c r="HD127" i="2"/>
  <c r="HD131" i="2"/>
  <c r="GU106" i="2"/>
  <c r="GU107" i="2"/>
  <c r="GU104" i="2"/>
  <c r="GU105" i="2"/>
  <c r="GU102" i="2"/>
  <c r="GU103" i="2"/>
  <c r="GU109" i="2"/>
  <c r="GU108" i="2"/>
  <c r="GU110" i="2"/>
  <c r="EX194" i="2"/>
  <c r="EX245" i="2"/>
  <c r="EX253" i="2" s="1"/>
  <c r="EX255" i="2" s="1"/>
  <c r="EX247" i="2" s="1"/>
  <c r="EX249" i="2" s="1"/>
  <c r="EX232" i="2"/>
  <c r="HD154" i="2" l="1"/>
  <c r="HD182" i="2"/>
  <c r="HD188" i="2"/>
  <c r="HD192" i="2" s="1"/>
  <c r="HD133" i="2"/>
  <c r="HD209" i="2" s="1"/>
  <c r="EX257" i="2"/>
  <c r="EX251" i="2"/>
  <c r="EY243" i="2" s="1"/>
  <c r="EY219" i="2"/>
  <c r="EY63" i="2" s="1"/>
  <c r="EY215" i="2"/>
  <c r="EY59" i="2" s="1"/>
  <c r="EX259" i="2"/>
  <c r="GU111" i="2"/>
  <c r="GU205" i="2" s="1"/>
  <c r="HE217" i="2" l="1"/>
  <c r="HE61" i="2" s="1"/>
  <c r="HE124" i="2" s="1"/>
  <c r="EY143" i="2"/>
  <c r="EY162" i="2" s="1"/>
  <c r="FD228" i="2" s="1"/>
  <c r="EY137" i="2"/>
  <c r="EY142" i="2"/>
  <c r="EY139" i="2"/>
  <c r="EY141" i="2"/>
  <c r="EY135" i="2"/>
  <c r="EY140" i="2"/>
  <c r="EY138" i="2"/>
  <c r="EY136" i="2"/>
  <c r="EY117" i="2"/>
  <c r="EY120" i="2"/>
  <c r="EY115" i="2"/>
  <c r="EY119" i="2"/>
  <c r="EY121" i="2"/>
  <c r="EY113" i="2"/>
  <c r="EY114" i="2"/>
  <c r="EY116" i="2"/>
  <c r="EY118" i="2"/>
  <c r="GV213" i="2"/>
  <c r="GV57" i="2" s="1"/>
  <c r="HE198" i="2" l="1"/>
  <c r="HE182" i="2"/>
  <c r="HE188" i="2"/>
  <c r="HE192" i="2" s="1"/>
  <c r="HE154" i="2"/>
  <c r="HE127" i="2"/>
  <c r="HE130" i="2"/>
  <c r="HE129" i="2"/>
  <c r="HE132" i="2"/>
  <c r="HE160" i="2" s="1"/>
  <c r="HE128" i="2"/>
  <c r="HE126" i="2"/>
  <c r="HE131" i="2"/>
  <c r="HE125" i="2"/>
  <c r="EY144" i="2"/>
  <c r="EY211" i="2" s="1"/>
  <c r="GV105" i="2"/>
  <c r="GV108" i="2"/>
  <c r="GV103" i="2"/>
  <c r="GV107" i="2"/>
  <c r="GV109" i="2"/>
  <c r="GV106" i="2"/>
  <c r="GV104" i="2"/>
  <c r="GV102" i="2"/>
  <c r="GV110" i="2"/>
  <c r="EY122" i="2"/>
  <c r="EY207" i="2" s="1"/>
  <c r="EY200" i="2"/>
  <c r="EY190" i="2"/>
  <c r="EY98" i="4" s="1"/>
  <c r="EY184" i="2"/>
  <c r="FA226" i="2" s="1"/>
  <c r="EY156" i="2"/>
  <c r="EY230" i="2" l="1"/>
  <c r="EY245" i="2" s="1"/>
  <c r="EY253" i="2" s="1"/>
  <c r="FA224" i="2"/>
  <c r="HE133" i="2"/>
  <c r="HE209" i="2" s="1"/>
  <c r="HF217" i="2" s="1"/>
  <c r="HF61" i="2" s="1"/>
  <c r="HF126" i="2" s="1"/>
  <c r="GV111" i="2"/>
  <c r="GV205" i="2" s="1"/>
  <c r="EY232" i="2"/>
  <c r="EY194" i="2"/>
  <c r="HF132" i="2" l="1"/>
  <c r="HF160" i="2" s="1"/>
  <c r="HF124" i="2"/>
  <c r="HF198" i="2" s="1"/>
  <c r="HF127" i="2"/>
  <c r="HF125" i="2"/>
  <c r="HF128" i="2"/>
  <c r="HF129" i="2"/>
  <c r="HF130" i="2"/>
  <c r="HF131" i="2"/>
  <c r="EZ219" i="2"/>
  <c r="EZ63" i="2" s="1"/>
  <c r="EZ215" i="2"/>
  <c r="EZ59" i="2" s="1"/>
  <c r="EY255" i="2"/>
  <c r="EY247" i="2" s="1"/>
  <c r="EY249" i="2" s="1"/>
  <c r="GW213" i="2"/>
  <c r="GW57" i="2" s="1"/>
  <c r="HF154" i="2" l="1"/>
  <c r="HF182" i="2"/>
  <c r="HF133" i="2"/>
  <c r="HF209" i="2" s="1"/>
  <c r="HG217" i="2" s="1"/>
  <c r="HG61" i="2" s="1"/>
  <c r="HF188" i="2"/>
  <c r="HF192" i="2" s="1"/>
  <c r="EZ118" i="2"/>
  <c r="EZ120" i="2"/>
  <c r="EZ116" i="2"/>
  <c r="EZ114" i="2"/>
  <c r="EZ119" i="2"/>
  <c r="EZ121" i="2"/>
  <c r="EZ115" i="2"/>
  <c r="EZ117" i="2"/>
  <c r="EZ113" i="2"/>
  <c r="EY251" i="2"/>
  <c r="EZ243" i="2" s="1"/>
  <c r="EY257" i="2"/>
  <c r="GW110" i="2"/>
  <c r="GW108" i="2"/>
  <c r="GW104" i="2"/>
  <c r="GW105" i="2"/>
  <c r="GW107" i="2"/>
  <c r="GW106" i="2"/>
  <c r="GW103" i="2"/>
  <c r="GW102" i="2"/>
  <c r="GW109" i="2"/>
  <c r="EZ135" i="2"/>
  <c r="EZ141" i="2"/>
  <c r="EZ138" i="2"/>
  <c r="EZ143" i="2"/>
  <c r="EZ162" i="2" s="1"/>
  <c r="FE228" i="2" s="1"/>
  <c r="EZ139" i="2"/>
  <c r="EZ137" i="2"/>
  <c r="EZ136" i="2"/>
  <c r="EZ140" i="2"/>
  <c r="EZ142" i="2"/>
  <c r="EY259" i="2"/>
  <c r="EZ144" i="2" l="1"/>
  <c r="EZ211" i="2" s="1"/>
  <c r="GW111" i="2"/>
  <c r="GW205" i="2" s="1"/>
  <c r="EZ122" i="2"/>
  <c r="EZ207" i="2" s="1"/>
  <c r="EZ200" i="2"/>
  <c r="EZ184" i="2"/>
  <c r="FB226" i="2" s="1"/>
  <c r="EZ190" i="2"/>
  <c r="EZ98" i="4" s="1"/>
  <c r="EZ156" i="2"/>
  <c r="HG128" i="2"/>
  <c r="HG126" i="2"/>
  <c r="HG124" i="2"/>
  <c r="HG198" i="2" s="1"/>
  <c r="HG132" i="2"/>
  <c r="HG160" i="2" s="1"/>
  <c r="HG129" i="2"/>
  <c r="HG130" i="2"/>
  <c r="HG127" i="2"/>
  <c r="HG131" i="2"/>
  <c r="HG125" i="2"/>
  <c r="EZ230" i="2" l="1"/>
  <c r="FB224" i="2"/>
  <c r="EZ232" i="2"/>
  <c r="EZ194" i="2"/>
  <c r="EZ245" i="2"/>
  <c r="EZ253" i="2" s="1"/>
  <c r="GX213" i="2"/>
  <c r="GX57" i="2" s="1"/>
  <c r="HG188" i="2"/>
  <c r="HG182" i="2"/>
  <c r="HG154" i="2"/>
  <c r="HG133" i="2"/>
  <c r="HG209" i="2" s="1"/>
  <c r="FA219" i="2" l="1"/>
  <c r="FA63" i="2" s="1"/>
  <c r="HG192" i="2"/>
  <c r="HH217" i="2" s="1"/>
  <c r="HH61" i="2" s="1"/>
  <c r="GX107" i="2"/>
  <c r="GX105" i="2"/>
  <c r="GX108" i="2"/>
  <c r="GX110" i="2"/>
  <c r="GX104" i="2"/>
  <c r="GX106" i="2"/>
  <c r="GX109" i="2"/>
  <c r="GX102" i="2"/>
  <c r="GX103" i="2"/>
  <c r="FA215" i="2"/>
  <c r="FA59" i="2" s="1"/>
  <c r="EZ255" i="2"/>
  <c r="EZ247" i="2" s="1"/>
  <c r="EZ249" i="2" s="1"/>
  <c r="GX111" i="2" l="1"/>
  <c r="GX205" i="2" s="1"/>
  <c r="GY213" i="2" s="1"/>
  <c r="GY57" i="2" s="1"/>
  <c r="HH129" i="2"/>
  <c r="HH128" i="2"/>
  <c r="HH126" i="2"/>
  <c r="HH124" i="2"/>
  <c r="HH198" i="2" s="1"/>
  <c r="HH125" i="2"/>
  <c r="HH132" i="2"/>
  <c r="HH160" i="2" s="1"/>
  <c r="HH127" i="2"/>
  <c r="HH130" i="2"/>
  <c r="HH131" i="2"/>
  <c r="FA121" i="2"/>
  <c r="FA120" i="2"/>
  <c r="FA119" i="2"/>
  <c r="FA114" i="2"/>
  <c r="FA118" i="2"/>
  <c r="FA113" i="2"/>
  <c r="FA116" i="2"/>
  <c r="FA115" i="2"/>
  <c r="FA117" i="2"/>
  <c r="FA139" i="2"/>
  <c r="FA137" i="2"/>
  <c r="FA138" i="2"/>
  <c r="FA135" i="2"/>
  <c r="FA141" i="2"/>
  <c r="FA143" i="2"/>
  <c r="FA162" i="2" s="1"/>
  <c r="FF228" i="2" s="1"/>
  <c r="FA136" i="2"/>
  <c r="FA142" i="2"/>
  <c r="FA140" i="2"/>
  <c r="EZ257" i="2"/>
  <c r="EZ251" i="2"/>
  <c r="FA243" i="2" s="1"/>
  <c r="EZ259" i="2"/>
  <c r="HH182" i="2" l="1"/>
  <c r="HH188" i="2"/>
  <c r="HH192" i="2" s="1"/>
  <c r="HH154" i="2"/>
  <c r="HH133" i="2"/>
  <c r="HH209" i="2" s="1"/>
  <c r="HI217" i="2" s="1"/>
  <c r="HI61" i="2" s="1"/>
  <c r="FA122" i="2"/>
  <c r="FA207" i="2" s="1"/>
  <c r="FA144" i="2"/>
  <c r="FA211" i="2" s="1"/>
  <c r="FA200" i="2"/>
  <c r="FA190" i="2"/>
  <c r="FA98" i="4" s="1"/>
  <c r="FA184" i="2"/>
  <c r="FC226" i="2" s="1"/>
  <c r="FA156" i="2"/>
  <c r="GY107" i="2"/>
  <c r="GY102" i="2"/>
  <c r="GY104" i="2"/>
  <c r="GY105" i="2"/>
  <c r="GY106" i="2"/>
  <c r="GY109" i="2"/>
  <c r="GY108" i="2"/>
  <c r="GY103" i="2"/>
  <c r="GY110" i="2"/>
  <c r="FA230" i="2" l="1"/>
  <c r="FA245" i="2" s="1"/>
  <c r="FA253" i="2" s="1"/>
  <c r="FA255" i="2" s="1"/>
  <c r="FA247" i="2" s="1"/>
  <c r="FA249" i="2" s="1"/>
  <c r="FC224" i="2"/>
  <c r="FB215" i="2"/>
  <c r="FB59" i="2" s="1"/>
  <c r="FA232" i="2"/>
  <c r="FA194" i="2"/>
  <c r="GY111" i="2"/>
  <c r="GY205" i="2" s="1"/>
  <c r="HI130" i="2"/>
  <c r="HI127" i="2"/>
  <c r="HI132" i="2"/>
  <c r="HI160" i="2" s="1"/>
  <c r="HI128" i="2"/>
  <c r="HI124" i="2"/>
  <c r="HI198" i="2" s="1"/>
  <c r="HI131" i="2"/>
  <c r="HI125" i="2"/>
  <c r="HI129" i="2"/>
  <c r="HI126" i="2"/>
  <c r="FB219" i="2" l="1"/>
  <c r="FB63" i="2" s="1"/>
  <c r="FA257" i="2"/>
  <c r="FA251" i="2"/>
  <c r="FB243" i="2" s="1"/>
  <c r="FA259" i="2"/>
  <c r="FB116" i="2"/>
  <c r="FB117" i="2"/>
  <c r="FB115" i="2"/>
  <c r="FB113" i="2"/>
  <c r="FB118" i="2"/>
  <c r="FB120" i="2"/>
  <c r="FB121" i="2"/>
  <c r="FB119" i="2"/>
  <c r="FB114" i="2"/>
  <c r="GZ213" i="2"/>
  <c r="GZ57" i="2" s="1"/>
  <c r="HI188" i="2"/>
  <c r="HI192" i="2" s="1"/>
  <c r="HI182" i="2"/>
  <c r="HI154" i="2"/>
  <c r="HI133" i="2"/>
  <c r="HI209" i="2" s="1"/>
  <c r="FB122" i="2" l="1"/>
  <c r="FB207" i="2" s="1"/>
  <c r="GZ110" i="2"/>
  <c r="GZ102" i="2"/>
  <c r="GZ105" i="2"/>
  <c r="GZ108" i="2"/>
  <c r="GZ107" i="2"/>
  <c r="GZ103" i="2"/>
  <c r="GZ109" i="2"/>
  <c r="GZ104" i="2"/>
  <c r="GZ106" i="2"/>
  <c r="FB135" i="2"/>
  <c r="FB137" i="2"/>
  <c r="FB141" i="2"/>
  <c r="FB138" i="2"/>
  <c r="FB140" i="2"/>
  <c r="FB143" i="2"/>
  <c r="FB162" i="2" s="1"/>
  <c r="FG228" i="2" s="1"/>
  <c r="FB136" i="2"/>
  <c r="FB142" i="2"/>
  <c r="FB139" i="2"/>
  <c r="HJ217" i="2"/>
  <c r="HJ61" i="2" s="1"/>
  <c r="GZ111" i="2" l="1"/>
  <c r="GZ205" i="2" s="1"/>
  <c r="FB200" i="2"/>
  <c r="FB184" i="2"/>
  <c r="FD226" i="2" s="1"/>
  <c r="FB156" i="2"/>
  <c r="FB190" i="2"/>
  <c r="FB98" i="4" s="1"/>
  <c r="FB144" i="2"/>
  <c r="FB211" i="2" s="1"/>
  <c r="HJ131" i="2"/>
  <c r="HJ130" i="2"/>
  <c r="HJ125" i="2"/>
  <c r="HJ128" i="2"/>
  <c r="HJ127" i="2"/>
  <c r="HJ129" i="2"/>
  <c r="HJ126" i="2"/>
  <c r="HJ124" i="2"/>
  <c r="HJ198" i="2" s="1"/>
  <c r="HJ132" i="2"/>
  <c r="HJ160" i="2" s="1"/>
  <c r="FB230" i="2" l="1"/>
  <c r="FD224" i="2"/>
  <c r="FB194" i="2"/>
  <c r="FB232" i="2"/>
  <c r="FB245" i="2"/>
  <c r="FB253" i="2" s="1"/>
  <c r="HA213" i="2"/>
  <c r="HA57" i="2" s="1"/>
  <c r="HJ188" i="2"/>
  <c r="HJ192" i="2" s="1"/>
  <c r="HJ182" i="2"/>
  <c r="HJ154" i="2"/>
  <c r="HJ133" i="2"/>
  <c r="HJ209" i="2" s="1"/>
  <c r="HA108" i="2" l="1"/>
  <c r="HA102" i="2"/>
  <c r="HA103" i="2"/>
  <c r="HA106" i="2"/>
  <c r="HA107" i="2"/>
  <c r="HA109" i="2"/>
  <c r="HA110" i="2"/>
  <c r="HA104" i="2"/>
  <c r="HA105" i="2"/>
  <c r="FB255" i="2"/>
  <c r="FB247" i="2" s="1"/>
  <c r="FB249" i="2" s="1"/>
  <c r="FC215" i="2"/>
  <c r="FC59" i="2" s="1"/>
  <c r="FC219" i="2"/>
  <c r="FC63" i="2" s="1"/>
  <c r="HK217" i="2"/>
  <c r="HK61" i="2" s="1"/>
  <c r="HK127" i="2" s="1"/>
  <c r="FC116" i="2" l="1"/>
  <c r="FC114" i="2"/>
  <c r="FC113" i="2"/>
  <c r="FC119" i="2"/>
  <c r="FC115" i="2"/>
  <c r="FC118" i="2"/>
  <c r="FC121" i="2"/>
  <c r="FC120" i="2"/>
  <c r="FC117" i="2"/>
  <c r="FB251" i="2"/>
  <c r="FC243" i="2" s="1"/>
  <c r="FB257" i="2"/>
  <c r="FC142" i="2"/>
  <c r="FC143" i="2"/>
  <c r="FC162" i="2" s="1"/>
  <c r="FH228" i="2" s="1"/>
  <c r="FC137" i="2"/>
  <c r="FC138" i="2"/>
  <c r="FC140" i="2"/>
  <c r="FC141" i="2"/>
  <c r="FC139" i="2"/>
  <c r="FC135" i="2"/>
  <c r="FC136" i="2"/>
  <c r="HA111" i="2"/>
  <c r="HA205" i="2" s="1"/>
  <c r="FB259" i="2"/>
  <c r="HK124" i="2"/>
  <c r="HK198" i="2" s="1"/>
  <c r="HK128" i="2"/>
  <c r="HK129" i="2"/>
  <c r="HK132" i="2"/>
  <c r="HK160" i="2" s="1"/>
  <c r="HK130" i="2"/>
  <c r="HK126" i="2"/>
  <c r="HK131" i="2"/>
  <c r="HK125" i="2"/>
  <c r="FC122" i="2" l="1"/>
  <c r="FC207" i="2" s="1"/>
  <c r="HB213" i="2"/>
  <c r="HB57" i="2" s="1"/>
  <c r="FC144" i="2"/>
  <c r="FC211" i="2" s="1"/>
  <c r="HK154" i="2"/>
  <c r="FC200" i="2"/>
  <c r="FC156" i="2"/>
  <c r="FC184" i="2"/>
  <c r="FE226" i="2" s="1"/>
  <c r="FC190" i="2"/>
  <c r="FC98" i="4" s="1"/>
  <c r="HK133" i="2"/>
  <c r="HK209" i="2" s="1"/>
  <c r="HK188" i="2"/>
  <c r="HK182" i="2"/>
  <c r="FC230" i="2" l="1"/>
  <c r="FC232" i="2" s="1"/>
  <c r="FE224" i="2"/>
  <c r="HK192" i="2"/>
  <c r="HL217" i="2" s="1"/>
  <c r="HL61" i="2" s="1"/>
  <c r="HB107" i="2"/>
  <c r="HB104" i="2"/>
  <c r="HB108" i="2"/>
  <c r="HB102" i="2"/>
  <c r="HB105" i="2"/>
  <c r="HB106" i="2"/>
  <c r="HB110" i="2"/>
  <c r="HB109" i="2"/>
  <c r="HB103" i="2"/>
  <c r="FC194" i="2"/>
  <c r="FC245" i="2" l="1"/>
  <c r="FC253" i="2" s="1"/>
  <c r="FC255" i="2" s="1"/>
  <c r="FC247" i="2" s="1"/>
  <c r="FC249" i="2" s="1"/>
  <c r="HL128" i="2"/>
  <c r="HL132" i="2"/>
  <c r="HL160" i="2" s="1"/>
  <c r="HL126" i="2"/>
  <c r="HL125" i="2"/>
  <c r="HL127" i="2"/>
  <c r="HL129" i="2"/>
  <c r="HL124" i="2"/>
  <c r="HL198" i="2" s="1"/>
  <c r="HL131" i="2"/>
  <c r="HL130" i="2"/>
  <c r="FD215" i="2"/>
  <c r="FD59" i="2" s="1"/>
  <c r="FD219" i="2"/>
  <c r="FD63" i="2" s="1"/>
  <c r="HB111" i="2"/>
  <c r="HB205" i="2" s="1"/>
  <c r="HL133" i="2" l="1"/>
  <c r="HL209" i="2" s="1"/>
  <c r="HL154" i="2"/>
  <c r="HL182" i="2"/>
  <c r="HL188" i="2"/>
  <c r="HL192" i="2" s="1"/>
  <c r="HC213" i="2"/>
  <c r="HC57" i="2" s="1"/>
  <c r="FC251" i="2"/>
  <c r="FD243" i="2" s="1"/>
  <c r="FC257" i="2"/>
  <c r="FD140" i="2"/>
  <c r="FD142" i="2"/>
  <c r="FD143" i="2"/>
  <c r="FD162" i="2" s="1"/>
  <c r="FI228" i="2" s="1"/>
  <c r="FD141" i="2"/>
  <c r="FD137" i="2"/>
  <c r="FD135" i="2"/>
  <c r="FD139" i="2"/>
  <c r="FD138" i="2"/>
  <c r="FD136" i="2"/>
  <c r="FD119" i="2"/>
  <c r="FD116" i="2"/>
  <c r="FD113" i="2"/>
  <c r="FD121" i="2"/>
  <c r="FD118" i="2"/>
  <c r="FD114" i="2"/>
  <c r="FD120" i="2"/>
  <c r="FD115" i="2"/>
  <c r="FD117" i="2"/>
  <c r="FC259" i="2"/>
  <c r="HM217" i="2" l="1"/>
  <c r="HM61" i="2" s="1"/>
  <c r="HM132" i="2" s="1"/>
  <c r="HM160" i="2" s="1"/>
  <c r="FD144" i="2"/>
  <c r="FD211" i="2" s="1"/>
  <c r="FD122" i="2"/>
  <c r="FD207" i="2" s="1"/>
  <c r="FD200" i="2"/>
  <c r="FD156" i="2"/>
  <c r="FD184" i="2"/>
  <c r="FF226" i="2" s="1"/>
  <c r="FD190" i="2"/>
  <c r="FD98" i="4" s="1"/>
  <c r="HC103" i="2"/>
  <c r="HC102" i="2"/>
  <c r="HC105" i="2"/>
  <c r="HC110" i="2"/>
  <c r="HC108" i="2"/>
  <c r="HC109" i="2"/>
  <c r="HC107" i="2"/>
  <c r="HC104" i="2"/>
  <c r="HC106" i="2"/>
  <c r="HM131" i="2" l="1"/>
  <c r="HM128" i="2"/>
  <c r="HM129" i="2"/>
  <c r="HM125" i="2"/>
  <c r="HM127" i="2"/>
  <c r="HM124" i="2"/>
  <c r="HM198" i="2" s="1"/>
  <c r="HM126" i="2"/>
  <c r="HM130" i="2"/>
  <c r="FD230" i="2"/>
  <c r="FD245" i="2" s="1"/>
  <c r="FD253" i="2" s="1"/>
  <c r="FD255" i="2" s="1"/>
  <c r="FD247" i="2" s="1"/>
  <c r="FD249" i="2" s="1"/>
  <c r="FF224" i="2"/>
  <c r="HC111" i="2"/>
  <c r="HC205" i="2" s="1"/>
  <c r="HD213" i="2" s="1"/>
  <c r="HD57" i="2" s="1"/>
  <c r="FD194" i="2"/>
  <c r="HM133" i="2" l="1"/>
  <c r="HM209" i="2" s="1"/>
  <c r="HN217" i="2" s="1"/>
  <c r="HN61" i="2" s="1"/>
  <c r="HM154" i="2"/>
  <c r="HM182" i="2"/>
  <c r="HM188" i="2"/>
  <c r="HM192" i="2" s="1"/>
  <c r="FD232" i="2"/>
  <c r="FD251" i="2"/>
  <c r="FE243" i="2" s="1"/>
  <c r="FD257" i="2"/>
  <c r="FE219" i="2"/>
  <c r="FE63" i="2" s="1"/>
  <c r="FD259" i="2"/>
  <c r="FE215" i="2"/>
  <c r="FE59" i="2" s="1"/>
  <c r="HD106" i="2"/>
  <c r="HD104" i="2"/>
  <c r="HD103" i="2"/>
  <c r="HD108" i="2"/>
  <c r="HD105" i="2"/>
  <c r="HD110" i="2"/>
  <c r="HD107" i="2"/>
  <c r="HD102" i="2"/>
  <c r="HD109" i="2"/>
  <c r="HD111" i="2" l="1"/>
  <c r="HD205" i="2" s="1"/>
  <c r="FE117" i="2"/>
  <c r="FE113" i="2"/>
  <c r="FE115" i="2"/>
  <c r="FE120" i="2"/>
  <c r="FE119" i="2"/>
  <c r="FE121" i="2"/>
  <c r="FE118" i="2"/>
  <c r="FE116" i="2"/>
  <c r="FE114" i="2"/>
  <c r="FE141" i="2"/>
  <c r="FE137" i="2"/>
  <c r="FE136" i="2"/>
  <c r="FE142" i="2"/>
  <c r="FE138" i="2"/>
  <c r="FE135" i="2"/>
  <c r="FE140" i="2"/>
  <c r="FE143" i="2"/>
  <c r="FE162" i="2" s="1"/>
  <c r="FJ228" i="2" s="1"/>
  <c r="FE139" i="2"/>
  <c r="HN127" i="2"/>
  <c r="HN126" i="2"/>
  <c r="HN125" i="2"/>
  <c r="HN124" i="2"/>
  <c r="HN198" i="2" s="1"/>
  <c r="HN130" i="2"/>
  <c r="HN128" i="2"/>
  <c r="HN131" i="2"/>
  <c r="HN132" i="2"/>
  <c r="HN160" i="2" s="1"/>
  <c r="HN129" i="2"/>
  <c r="FE122" i="2" l="1"/>
  <c r="FE207" i="2" s="1"/>
  <c r="FE144" i="2"/>
  <c r="FE211" i="2" s="1"/>
  <c r="FE200" i="2"/>
  <c r="FE190" i="2"/>
  <c r="FE98" i="4" s="1"/>
  <c r="FE184" i="2"/>
  <c r="FG226" i="2" s="1"/>
  <c r="FE156" i="2"/>
  <c r="HE213" i="2"/>
  <c r="HE57" i="2" s="1"/>
  <c r="HN188" i="2"/>
  <c r="HN182" i="2"/>
  <c r="HN154" i="2"/>
  <c r="HN133" i="2"/>
  <c r="HN209" i="2" s="1"/>
  <c r="FE230" i="2" l="1"/>
  <c r="FG224" i="2"/>
  <c r="HN192" i="2"/>
  <c r="HO217" i="2" s="1"/>
  <c r="HO61" i="2" s="1"/>
  <c r="HE102" i="2"/>
  <c r="HE106" i="2"/>
  <c r="HE103" i="2"/>
  <c r="HE107" i="2"/>
  <c r="HE110" i="2"/>
  <c r="HE108" i="2"/>
  <c r="HE105" i="2"/>
  <c r="HE104" i="2"/>
  <c r="HE109" i="2"/>
  <c r="FE232" i="2"/>
  <c r="FE245" i="2"/>
  <c r="FE253" i="2" s="1"/>
  <c r="FE194" i="2"/>
  <c r="FF219" i="2" l="1"/>
  <c r="FF63" i="2" s="1"/>
  <c r="HO125" i="2"/>
  <c r="HO127" i="2"/>
  <c r="HO131" i="2"/>
  <c r="HO128" i="2"/>
  <c r="HO124" i="2"/>
  <c r="HO198" i="2" s="1"/>
  <c r="HO126" i="2"/>
  <c r="HO132" i="2"/>
  <c r="HO160" i="2" s="1"/>
  <c r="HO130" i="2"/>
  <c r="HO129" i="2"/>
  <c r="FF215" i="2"/>
  <c r="FF59" i="2" s="1"/>
  <c r="HE111" i="2"/>
  <c r="HE205" i="2" s="1"/>
  <c r="FE255" i="2"/>
  <c r="FE247" i="2" s="1"/>
  <c r="FE249" i="2" s="1"/>
  <c r="HO154" i="2" l="1"/>
  <c r="HO182" i="2"/>
  <c r="HO188" i="2"/>
  <c r="HO192" i="2" s="1"/>
  <c r="FE259" i="2"/>
  <c r="HO133" i="2"/>
  <c r="HO209" i="2" s="1"/>
  <c r="HF213" i="2"/>
  <c r="HF57" i="2" s="1"/>
  <c r="FE251" i="2"/>
  <c r="FF243" i="2" s="1"/>
  <c r="FE257" i="2"/>
  <c r="FF113" i="2"/>
  <c r="FF121" i="2"/>
  <c r="FF120" i="2"/>
  <c r="FF118" i="2"/>
  <c r="FF116" i="2"/>
  <c r="FF119" i="2"/>
  <c r="FF117" i="2"/>
  <c r="FF114" i="2"/>
  <c r="FF115" i="2"/>
  <c r="FF142" i="2"/>
  <c r="FF138" i="2"/>
  <c r="FF141" i="2"/>
  <c r="FF136" i="2"/>
  <c r="FF135" i="2"/>
  <c r="FF139" i="2"/>
  <c r="FF143" i="2"/>
  <c r="FF162" i="2" s="1"/>
  <c r="FK228" i="2" s="1"/>
  <c r="FF137" i="2"/>
  <c r="FF140" i="2"/>
  <c r="HP217" i="2" l="1"/>
  <c r="HP61" i="2" s="1"/>
  <c r="HP125" i="2" s="1"/>
  <c r="FF200" i="2"/>
  <c r="FF190" i="2"/>
  <c r="FF98" i="4" s="1"/>
  <c r="FF184" i="2"/>
  <c r="FH226" i="2" s="1"/>
  <c r="FF156" i="2"/>
  <c r="FF144" i="2"/>
  <c r="FF211" i="2" s="1"/>
  <c r="FF122" i="2"/>
  <c r="FF207" i="2" s="1"/>
  <c r="HF109" i="2"/>
  <c r="HF110" i="2"/>
  <c r="HF106" i="2"/>
  <c r="HF105" i="2"/>
  <c r="HF104" i="2"/>
  <c r="HF107" i="2"/>
  <c r="HF108" i="2"/>
  <c r="HF103" i="2"/>
  <c r="HF102" i="2"/>
  <c r="HP131" i="2" l="1"/>
  <c r="HP130" i="2"/>
  <c r="HP126" i="2"/>
  <c r="HP124" i="2"/>
  <c r="HP198" i="2" s="1"/>
  <c r="HP132" i="2"/>
  <c r="HP160" i="2" s="1"/>
  <c r="HP128" i="2"/>
  <c r="HP129" i="2"/>
  <c r="HP127" i="2"/>
  <c r="FF230" i="2"/>
  <c r="FF245" i="2" s="1"/>
  <c r="FF253" i="2" s="1"/>
  <c r="FH224" i="2"/>
  <c r="HF111" i="2"/>
  <c r="HF205" i="2" s="1"/>
  <c r="FF194" i="2"/>
  <c r="FF232" i="2" l="1"/>
  <c r="HP133" i="2"/>
  <c r="HP209" i="2" s="1"/>
  <c r="HQ217" i="2" s="1"/>
  <c r="HQ61" i="2" s="1"/>
  <c r="HP182" i="2"/>
  <c r="HP154" i="2"/>
  <c r="HP188" i="2"/>
  <c r="HP192" i="2" s="1"/>
  <c r="FG215" i="2"/>
  <c r="FG59" i="2" s="1"/>
  <c r="FG219" i="2"/>
  <c r="FG63" i="2" s="1"/>
  <c r="FF255" i="2"/>
  <c r="FF247" i="2" s="1"/>
  <c r="FF249" i="2" s="1"/>
  <c r="HG213" i="2"/>
  <c r="HG57" i="2" s="1"/>
  <c r="HG104" i="2" l="1"/>
  <c r="HG103" i="2"/>
  <c r="HG109" i="2"/>
  <c r="HG102" i="2"/>
  <c r="HG106" i="2"/>
  <c r="HG105" i="2"/>
  <c r="HG107" i="2"/>
  <c r="HG110" i="2"/>
  <c r="HG108" i="2"/>
  <c r="FF257" i="2"/>
  <c r="FF251" i="2"/>
  <c r="FG243" i="2" s="1"/>
  <c r="FG117" i="2"/>
  <c r="FG116" i="2"/>
  <c r="FG113" i="2"/>
  <c r="FG120" i="2"/>
  <c r="FG114" i="2"/>
  <c r="FG115" i="2"/>
  <c r="FG119" i="2"/>
  <c r="FG121" i="2"/>
  <c r="FG118" i="2"/>
  <c r="FF259" i="2"/>
  <c r="FG141" i="2"/>
  <c r="FG138" i="2"/>
  <c r="FG140" i="2"/>
  <c r="FG143" i="2"/>
  <c r="FG162" i="2" s="1"/>
  <c r="FL228" i="2" s="1"/>
  <c r="FG137" i="2"/>
  <c r="FG139" i="2"/>
  <c r="FG136" i="2"/>
  <c r="FG142" i="2"/>
  <c r="FG135" i="2"/>
  <c r="HQ131" i="2"/>
  <c r="HQ125" i="2"/>
  <c r="HQ127" i="2"/>
  <c r="HQ129" i="2"/>
  <c r="HQ126" i="2"/>
  <c r="HQ130" i="2"/>
  <c r="HQ124" i="2"/>
  <c r="HQ198" i="2" s="1"/>
  <c r="HQ132" i="2"/>
  <c r="HQ160" i="2" s="1"/>
  <c r="HQ128" i="2"/>
  <c r="FG122" i="2" l="1"/>
  <c r="FG207" i="2" s="1"/>
  <c r="HG111" i="2"/>
  <c r="HG205" i="2" s="1"/>
  <c r="FG200" i="2"/>
  <c r="FG156" i="2"/>
  <c r="FG190" i="2"/>
  <c r="FG98" i="4" s="1"/>
  <c r="FG184" i="2"/>
  <c r="FI226" i="2" s="1"/>
  <c r="FG144" i="2"/>
  <c r="FG211" i="2" s="1"/>
  <c r="HQ188" i="2"/>
  <c r="HQ182" i="2"/>
  <c r="HQ154" i="2"/>
  <c r="HQ133" i="2"/>
  <c r="HQ209" i="2" s="1"/>
  <c r="FG230" i="2" l="1"/>
  <c r="FG232" i="2" s="1"/>
  <c r="FI224" i="2"/>
  <c r="HQ192" i="2"/>
  <c r="HR217" i="2" s="1"/>
  <c r="HR61" i="2" s="1"/>
  <c r="FG194" i="2"/>
  <c r="HH213" i="2"/>
  <c r="HH57" i="2" s="1"/>
  <c r="FG245" i="2" l="1"/>
  <c r="FG253" i="2" s="1"/>
  <c r="FG255" i="2" s="1"/>
  <c r="FG247" i="2" s="1"/>
  <c r="FG249" i="2" s="1"/>
  <c r="FH219" i="2"/>
  <c r="FH63" i="2" s="1"/>
  <c r="HR124" i="2"/>
  <c r="HR198" i="2" s="1"/>
  <c r="HR131" i="2"/>
  <c r="HR125" i="2"/>
  <c r="HR130" i="2"/>
  <c r="HR129" i="2"/>
  <c r="HR128" i="2"/>
  <c r="HR127" i="2"/>
  <c r="HR132" i="2"/>
  <c r="HR160" i="2" s="1"/>
  <c r="HR126" i="2"/>
  <c r="HH106" i="2"/>
  <c r="HH102" i="2"/>
  <c r="HH104" i="2"/>
  <c r="HH108" i="2"/>
  <c r="HH110" i="2"/>
  <c r="HH107" i="2"/>
  <c r="HH109" i="2"/>
  <c r="HH103" i="2"/>
  <c r="HH105" i="2"/>
  <c r="FH215" i="2"/>
  <c r="FH59" i="2" s="1"/>
  <c r="HR188" i="2"/>
  <c r="HR192" i="2" s="1"/>
  <c r="HR182" i="2"/>
  <c r="HR154" i="2"/>
  <c r="HR133" i="2" l="1"/>
  <c r="HR209" i="2" s="1"/>
  <c r="HS217" i="2" s="1"/>
  <c r="HS61" i="2" s="1"/>
  <c r="HH111" i="2"/>
  <c r="HH205" i="2" s="1"/>
  <c r="HI213" i="2" s="1"/>
  <c r="HI57" i="2" s="1"/>
  <c r="FH113" i="2"/>
  <c r="FH119" i="2"/>
  <c r="FH121" i="2"/>
  <c r="FH118" i="2"/>
  <c r="FH114" i="2"/>
  <c r="FH117" i="2"/>
  <c r="FH120" i="2"/>
  <c r="FH116" i="2"/>
  <c r="FH115" i="2"/>
  <c r="FG259" i="2"/>
  <c r="FG251" i="2"/>
  <c r="FH243" i="2" s="1"/>
  <c r="FG257" i="2"/>
  <c r="FH135" i="2"/>
  <c r="FH140" i="2"/>
  <c r="FH139" i="2"/>
  <c r="FH142" i="2"/>
  <c r="FH138" i="2"/>
  <c r="FH137" i="2"/>
  <c r="FH141" i="2"/>
  <c r="FH136" i="2"/>
  <c r="FH143" i="2"/>
  <c r="FH162" i="2" s="1"/>
  <c r="FM228" i="2" s="1"/>
  <c r="FH122" i="2" l="1"/>
  <c r="FH207" i="2" s="1"/>
  <c r="FH144" i="2"/>
  <c r="FH211" i="2" s="1"/>
  <c r="FH200" i="2"/>
  <c r="FH156" i="2"/>
  <c r="FH190" i="2"/>
  <c r="FH184" i="2"/>
  <c r="FJ226" i="2" s="1"/>
  <c r="HI110" i="2"/>
  <c r="HI107" i="2"/>
  <c r="HI105" i="2"/>
  <c r="HI104" i="2"/>
  <c r="HI103" i="2"/>
  <c r="HI108" i="2"/>
  <c r="HI109" i="2"/>
  <c r="HI106" i="2"/>
  <c r="HI102" i="2"/>
  <c r="HS130" i="2"/>
  <c r="HS124" i="2"/>
  <c r="HS198" i="2" s="1"/>
  <c r="HS129" i="2"/>
  <c r="HS125" i="2"/>
  <c r="HS127" i="2"/>
  <c r="HS126" i="2"/>
  <c r="HS131" i="2"/>
  <c r="HS132" i="2"/>
  <c r="HS160" i="2" s="1"/>
  <c r="HS128" i="2"/>
  <c r="FH194" i="2" l="1"/>
  <c r="FH98" i="4"/>
  <c r="FH230" i="2"/>
  <c r="FH232" i="2" s="1"/>
  <c r="FJ224" i="2"/>
  <c r="HI111" i="2"/>
  <c r="HI205" i="2" s="1"/>
  <c r="HJ213" i="2" s="1"/>
  <c r="HJ57" i="2" s="1"/>
  <c r="FI219" i="2"/>
  <c r="FI63" i="2" s="1"/>
  <c r="HS188" i="2"/>
  <c r="HS192" i="2" s="1"/>
  <c r="HS182" i="2"/>
  <c r="HS154" i="2"/>
  <c r="HS133" i="2"/>
  <c r="HS209" i="2" s="1"/>
  <c r="FH245" i="2" l="1"/>
  <c r="FH253" i="2" s="1"/>
  <c r="FH255" i="2" s="1"/>
  <c r="FH247" i="2" s="1"/>
  <c r="FH249" i="2" s="1"/>
  <c r="FI143" i="2"/>
  <c r="FI162" i="2" s="1"/>
  <c r="FN228" i="2" s="1"/>
  <c r="FI140" i="2"/>
  <c r="FI138" i="2"/>
  <c r="FI141" i="2"/>
  <c r="FI135" i="2"/>
  <c r="FI137" i="2"/>
  <c r="FI142" i="2"/>
  <c r="FI139" i="2"/>
  <c r="FI136" i="2"/>
  <c r="FI215" i="2"/>
  <c r="FI59" i="2" s="1"/>
  <c r="HJ104" i="2"/>
  <c r="HJ106" i="2"/>
  <c r="HJ105" i="2"/>
  <c r="HJ103" i="2"/>
  <c r="HJ109" i="2"/>
  <c r="HJ107" i="2"/>
  <c r="HJ108" i="2"/>
  <c r="HJ102" i="2"/>
  <c r="HJ110" i="2"/>
  <c r="HT217" i="2"/>
  <c r="HT61" i="2" s="1"/>
  <c r="FH259" i="2" l="1"/>
  <c r="FI200" i="2"/>
  <c r="FI184" i="2"/>
  <c r="FK226" i="2" s="1"/>
  <c r="FI156" i="2"/>
  <c r="FI190" i="2"/>
  <c r="FI98" i="4" s="1"/>
  <c r="FH251" i="2"/>
  <c r="FI243" i="2" s="1"/>
  <c r="FH257" i="2"/>
  <c r="HJ111" i="2"/>
  <c r="HJ205" i="2" s="1"/>
  <c r="FI121" i="2"/>
  <c r="FI114" i="2"/>
  <c r="FI119" i="2"/>
  <c r="FI120" i="2"/>
  <c r="FI118" i="2"/>
  <c r="FI116" i="2"/>
  <c r="FI115" i="2"/>
  <c r="FI113" i="2"/>
  <c r="FI117" i="2"/>
  <c r="FI144" i="2"/>
  <c r="FI211" i="2" s="1"/>
  <c r="HT131" i="2"/>
  <c r="HT132" i="2"/>
  <c r="HT160" i="2" s="1"/>
  <c r="HT124" i="2"/>
  <c r="HT198" i="2" s="1"/>
  <c r="HT125" i="2"/>
  <c r="HT129" i="2"/>
  <c r="HT126" i="2"/>
  <c r="HT127" i="2"/>
  <c r="HT130" i="2"/>
  <c r="HT128" i="2"/>
  <c r="FI230" i="2" l="1"/>
  <c r="FK224" i="2"/>
  <c r="FI122" i="2"/>
  <c r="FI207" i="2" s="1"/>
  <c r="HK213" i="2"/>
  <c r="HK57" i="2" s="1"/>
  <c r="FI245" i="2"/>
  <c r="FI253" i="2" s="1"/>
  <c r="FI194" i="2"/>
  <c r="FI232" i="2"/>
  <c r="HT188" i="2"/>
  <c r="HT192" i="2" s="1"/>
  <c r="HT182" i="2"/>
  <c r="HT154" i="2"/>
  <c r="HT133" i="2"/>
  <c r="HT209" i="2" s="1"/>
  <c r="FI255" i="2" l="1"/>
  <c r="FI247" i="2" s="1"/>
  <c r="FI249" i="2" s="1"/>
  <c r="FJ215" i="2"/>
  <c r="FJ59" i="2" s="1"/>
  <c r="FJ219" i="2"/>
  <c r="FJ63" i="2" s="1"/>
  <c r="HK109" i="2"/>
  <c r="HK104" i="2"/>
  <c r="HK107" i="2"/>
  <c r="HK103" i="2"/>
  <c r="HK110" i="2"/>
  <c r="HK105" i="2"/>
  <c r="HK106" i="2"/>
  <c r="HK108" i="2"/>
  <c r="HK102" i="2"/>
  <c r="HU217" i="2"/>
  <c r="HU61" i="2" s="1"/>
  <c r="FI259" i="2" l="1"/>
  <c r="FJ135" i="2"/>
  <c r="FJ143" i="2"/>
  <c r="FJ162" i="2" s="1"/>
  <c r="FO228" i="2" s="1"/>
  <c r="FJ136" i="2"/>
  <c r="FJ142" i="2"/>
  <c r="FJ138" i="2"/>
  <c r="FJ140" i="2"/>
  <c r="FJ139" i="2"/>
  <c r="FJ137" i="2"/>
  <c r="FJ141" i="2"/>
  <c r="HK111" i="2"/>
  <c r="HK205" i="2" s="1"/>
  <c r="FJ116" i="2"/>
  <c r="FJ120" i="2"/>
  <c r="FJ119" i="2"/>
  <c r="FJ121" i="2"/>
  <c r="FJ115" i="2"/>
  <c r="FJ114" i="2"/>
  <c r="FJ113" i="2"/>
  <c r="FJ117" i="2"/>
  <c r="FJ118" i="2"/>
  <c r="FI257" i="2"/>
  <c r="FI251" i="2"/>
  <c r="HU131" i="2"/>
  <c r="HU129" i="2"/>
  <c r="HU124" i="2"/>
  <c r="HU198" i="2" s="1"/>
  <c r="HU130" i="2"/>
  <c r="HU127" i="2"/>
  <c r="HU126" i="2"/>
  <c r="HU128" i="2"/>
  <c r="HU132" i="2"/>
  <c r="HU160" i="2" s="1"/>
  <c r="HU125" i="2"/>
  <c r="FJ122" i="2" l="1"/>
  <c r="FJ207" i="2" s="1"/>
  <c r="HL213" i="2"/>
  <c r="HL57" i="2" s="1"/>
  <c r="FJ144" i="2"/>
  <c r="FJ211" i="2" s="1"/>
  <c r="FJ200" i="2"/>
  <c r="FJ190" i="2"/>
  <c r="FJ98" i="4" s="1"/>
  <c r="FJ184" i="2"/>
  <c r="FL226" i="2" s="1"/>
  <c r="FJ156" i="2"/>
  <c r="FJ243" i="2"/>
  <c r="HU188" i="2"/>
  <c r="HU192" i="2" s="1"/>
  <c r="HU182" i="2"/>
  <c r="HU154" i="2"/>
  <c r="HU133" i="2"/>
  <c r="HU209" i="2" s="1"/>
  <c r="FJ230" i="2" l="1"/>
  <c r="FJ245" i="2" s="1"/>
  <c r="FJ253" i="2" s="1"/>
  <c r="FL224" i="2"/>
  <c r="FJ194" i="2"/>
  <c r="HL110" i="2"/>
  <c r="HL102" i="2"/>
  <c r="HL105" i="2"/>
  <c r="HL104" i="2"/>
  <c r="HL103" i="2"/>
  <c r="HL109" i="2"/>
  <c r="HL106" i="2"/>
  <c r="HL107" i="2"/>
  <c r="HL108" i="2"/>
  <c r="HV217" i="2"/>
  <c r="HV61" i="2" s="1"/>
  <c r="FJ232" i="2" l="1"/>
  <c r="HL111" i="2"/>
  <c r="HL205" i="2" s="1"/>
  <c r="HM213" i="2" s="1"/>
  <c r="HM57" i="2" s="1"/>
  <c r="FK215" i="2"/>
  <c r="FK59" i="2" s="1"/>
  <c r="FK219" i="2"/>
  <c r="FK63" i="2" s="1"/>
  <c r="FJ255" i="2"/>
  <c r="FJ247" i="2" s="1"/>
  <c r="FJ249" i="2" s="1"/>
  <c r="HV130" i="2"/>
  <c r="HV129" i="2"/>
  <c r="HV132" i="2"/>
  <c r="HV160" i="2" s="1"/>
  <c r="HV125" i="2"/>
  <c r="HV124" i="2"/>
  <c r="HV198" i="2" s="1"/>
  <c r="HV127" i="2"/>
  <c r="HV131" i="2"/>
  <c r="HV126" i="2"/>
  <c r="HV128" i="2"/>
  <c r="FK136" i="2" l="1"/>
  <c r="FK138" i="2"/>
  <c r="FK141" i="2"/>
  <c r="FK143" i="2"/>
  <c r="FK162" i="2" s="1"/>
  <c r="FP228" i="2" s="1"/>
  <c r="FK139" i="2"/>
  <c r="FK135" i="2"/>
  <c r="FK142" i="2"/>
  <c r="FK140" i="2"/>
  <c r="FK137" i="2"/>
  <c r="FJ259" i="2"/>
  <c r="FJ257" i="2"/>
  <c r="FJ251" i="2"/>
  <c r="FK117" i="2"/>
  <c r="FK115" i="2"/>
  <c r="FK114" i="2"/>
  <c r="FK120" i="2"/>
  <c r="FK116" i="2"/>
  <c r="FK118" i="2"/>
  <c r="FK119" i="2"/>
  <c r="FK121" i="2"/>
  <c r="FK113" i="2"/>
  <c r="HM105" i="2"/>
  <c r="HM106" i="2"/>
  <c r="HM107" i="2"/>
  <c r="HM110" i="2"/>
  <c r="HM103" i="2"/>
  <c r="HM109" i="2"/>
  <c r="HM102" i="2"/>
  <c r="HM108" i="2"/>
  <c r="HM104" i="2"/>
  <c r="HV188" i="2"/>
  <c r="HV192" i="2" s="1"/>
  <c r="HV182" i="2"/>
  <c r="HV154" i="2"/>
  <c r="HV133" i="2"/>
  <c r="HV209" i="2" s="1"/>
  <c r="FK122" i="2" l="1"/>
  <c r="FK207" i="2" s="1"/>
  <c r="FK144" i="2"/>
  <c r="FK211" i="2" s="1"/>
  <c r="HM111" i="2"/>
  <c r="HM205" i="2" s="1"/>
  <c r="FK243" i="2"/>
  <c r="FK200" i="2"/>
  <c r="FK184" i="2"/>
  <c r="FM226" i="2" s="1"/>
  <c r="FK156" i="2"/>
  <c r="FK190" i="2"/>
  <c r="FK98" i="4" s="1"/>
  <c r="HW217" i="2"/>
  <c r="HW61" i="2" s="1"/>
  <c r="FK230" i="2" l="1"/>
  <c r="FM224" i="2"/>
  <c r="FK232" i="2"/>
  <c r="FK194" i="2"/>
  <c r="FK245" i="2"/>
  <c r="FK253" i="2" s="1"/>
  <c r="HN213" i="2"/>
  <c r="HN57" i="2" s="1"/>
  <c r="HW129" i="2"/>
  <c r="HW124" i="2"/>
  <c r="HW198" i="2" s="1"/>
  <c r="HW126" i="2"/>
  <c r="HW125" i="2"/>
  <c r="HW131" i="2"/>
  <c r="HW130" i="2"/>
  <c r="HW132" i="2"/>
  <c r="HW160" i="2" s="1"/>
  <c r="HW127" i="2"/>
  <c r="HW128" i="2"/>
  <c r="FL219" i="2" l="1"/>
  <c r="FL63" i="2" s="1"/>
  <c r="HN106" i="2"/>
  <c r="HN108" i="2"/>
  <c r="HN109" i="2"/>
  <c r="HN105" i="2"/>
  <c r="HN110" i="2"/>
  <c r="HN102" i="2"/>
  <c r="HN107" i="2"/>
  <c r="HN104" i="2"/>
  <c r="HN103" i="2"/>
  <c r="FL215" i="2"/>
  <c r="FL59" i="2" s="1"/>
  <c r="FK255" i="2"/>
  <c r="FK247" i="2" s="1"/>
  <c r="FK249" i="2" s="1"/>
  <c r="HW188" i="2"/>
  <c r="HW192" i="2" s="1"/>
  <c r="HW182" i="2"/>
  <c r="HW154" i="2"/>
  <c r="HW133" i="2"/>
  <c r="HW209" i="2" s="1"/>
  <c r="HN111" i="2" l="1"/>
  <c r="HN205" i="2" s="1"/>
  <c r="HO213" i="2" s="1"/>
  <c r="HO57" i="2" s="1"/>
  <c r="FK259" i="2"/>
  <c r="FL119" i="2"/>
  <c r="FL121" i="2"/>
  <c r="FL120" i="2"/>
  <c r="FL113" i="2"/>
  <c r="FL116" i="2"/>
  <c r="FL117" i="2"/>
  <c r="FL114" i="2"/>
  <c r="FL115" i="2"/>
  <c r="FL118" i="2"/>
  <c r="FK257" i="2"/>
  <c r="FK251" i="2"/>
  <c r="FL142" i="2"/>
  <c r="FL138" i="2"/>
  <c r="FL135" i="2"/>
  <c r="FL140" i="2"/>
  <c r="FL139" i="2"/>
  <c r="FL137" i="2"/>
  <c r="FL141" i="2"/>
  <c r="FL136" i="2"/>
  <c r="FL143" i="2"/>
  <c r="FL162" i="2" s="1"/>
  <c r="FQ228" i="2" s="1"/>
  <c r="HX217" i="2"/>
  <c r="HX61" i="2" s="1"/>
  <c r="FL122" i="2" l="1"/>
  <c r="FL207" i="2" s="1"/>
  <c r="FL144" i="2"/>
  <c r="FL211" i="2" s="1"/>
  <c r="FL200" i="2"/>
  <c r="FL190" i="2"/>
  <c r="FL184" i="2"/>
  <c r="FN226" i="2" s="1"/>
  <c r="FL156" i="2"/>
  <c r="FL243" i="2"/>
  <c r="HO110" i="2"/>
  <c r="HO102" i="2"/>
  <c r="HO103" i="2"/>
  <c r="HO106" i="2"/>
  <c r="HO109" i="2"/>
  <c r="HO107" i="2"/>
  <c r="HO105" i="2"/>
  <c r="HO108" i="2"/>
  <c r="HO104" i="2"/>
  <c r="HX126" i="2"/>
  <c r="HX125" i="2"/>
  <c r="HX130" i="2"/>
  <c r="HX131" i="2"/>
  <c r="HX129" i="2"/>
  <c r="HX127" i="2"/>
  <c r="HX132" i="2"/>
  <c r="HX160" i="2" s="1"/>
  <c r="HX128" i="2"/>
  <c r="HX124" i="2"/>
  <c r="HX198" i="2" s="1"/>
  <c r="FL194" i="2" l="1"/>
  <c r="FL98" i="4"/>
  <c r="FL230" i="2"/>
  <c r="FL245" i="2" s="1"/>
  <c r="FL253" i="2" s="1"/>
  <c r="FL255" i="2" s="1"/>
  <c r="FL247" i="2" s="1"/>
  <c r="FL249" i="2" s="1"/>
  <c r="FL257" i="2" s="1"/>
  <c r="FN224" i="2"/>
  <c r="HO111" i="2"/>
  <c r="HO205" i="2" s="1"/>
  <c r="HP213" i="2" s="1"/>
  <c r="HP57" i="2" s="1"/>
  <c r="FL232" i="2"/>
  <c r="FM219" i="2"/>
  <c r="FM63" i="2" s="1"/>
  <c r="HX188" i="2"/>
  <c r="HX182" i="2"/>
  <c r="HX154" i="2"/>
  <c r="HX133" i="2"/>
  <c r="HX209" i="2" s="1"/>
  <c r="HX192" i="2" l="1"/>
  <c r="HY217" i="2" s="1"/>
  <c r="HY61" i="2" s="1"/>
  <c r="FM215" i="2"/>
  <c r="FM59" i="2" s="1"/>
  <c r="FL251" i="2"/>
  <c r="HP105" i="2"/>
  <c r="HP110" i="2"/>
  <c r="HP108" i="2"/>
  <c r="HP103" i="2"/>
  <c r="HP109" i="2"/>
  <c r="HP104" i="2"/>
  <c r="HP107" i="2"/>
  <c r="HP106" i="2"/>
  <c r="HP102" i="2"/>
  <c r="FM138" i="2"/>
  <c r="FM139" i="2"/>
  <c r="FM141" i="2"/>
  <c r="FM142" i="2"/>
  <c r="FM140" i="2"/>
  <c r="FM136" i="2"/>
  <c r="FM143" i="2"/>
  <c r="FM162" i="2" s="1"/>
  <c r="FR228" i="2" s="1"/>
  <c r="FM137" i="2"/>
  <c r="FM135" i="2"/>
  <c r="FL259" i="2"/>
  <c r="HP111" i="2" l="1"/>
  <c r="HP205" i="2" s="1"/>
  <c r="HQ213" i="2" s="1"/>
  <c r="HQ57" i="2" s="1"/>
  <c r="HY126" i="2"/>
  <c r="HY128" i="2"/>
  <c r="HY129" i="2"/>
  <c r="HY131" i="2"/>
  <c r="HY127" i="2"/>
  <c r="HY132" i="2"/>
  <c r="HY160" i="2" s="1"/>
  <c r="HY130" i="2"/>
  <c r="HY125" i="2"/>
  <c r="HY124" i="2"/>
  <c r="HY198" i="2" s="1"/>
  <c r="FM200" i="2"/>
  <c r="FM190" i="2"/>
  <c r="FM98" i="4" s="1"/>
  <c r="FM184" i="2"/>
  <c r="FO226" i="2" s="1"/>
  <c r="FM156" i="2"/>
  <c r="FM243" i="2"/>
  <c r="FM144" i="2"/>
  <c r="FM211" i="2" s="1"/>
  <c r="FM116" i="2"/>
  <c r="FM117" i="2"/>
  <c r="FM115" i="2"/>
  <c r="FM118" i="2"/>
  <c r="FM114" i="2"/>
  <c r="FM120" i="2"/>
  <c r="FM113" i="2"/>
  <c r="FM119" i="2"/>
  <c r="FM121" i="2"/>
  <c r="FM230" i="2" l="1"/>
  <c r="FO224" i="2"/>
  <c r="HY133" i="2"/>
  <c r="HY209" i="2" s="1"/>
  <c r="HY154" i="2"/>
  <c r="HY182" i="2"/>
  <c r="HY188" i="2"/>
  <c r="HY192" i="2" s="1"/>
  <c r="FM194" i="2"/>
  <c r="FM122" i="2"/>
  <c r="FM207" i="2" s="1"/>
  <c r="HQ105" i="2"/>
  <c r="HQ109" i="2"/>
  <c r="HQ104" i="2"/>
  <c r="HQ110" i="2"/>
  <c r="HQ107" i="2"/>
  <c r="HQ103" i="2"/>
  <c r="HQ106" i="2"/>
  <c r="HQ108" i="2"/>
  <c r="HQ102" i="2"/>
  <c r="FM245" i="2"/>
  <c r="FM253" i="2" s="1"/>
  <c r="FM232" i="2"/>
  <c r="HZ217" i="2" l="1"/>
  <c r="HZ61" i="2" s="1"/>
  <c r="HZ128" i="2" s="1"/>
  <c r="FN215" i="2"/>
  <c r="FN59" i="2" s="1"/>
  <c r="FN219" i="2"/>
  <c r="FN63" i="2" s="1"/>
  <c r="FM255" i="2"/>
  <c r="FM247" i="2" s="1"/>
  <c r="FM249" i="2" s="1"/>
  <c r="HQ111" i="2"/>
  <c r="HQ205" i="2" s="1"/>
  <c r="HZ131" i="2" l="1"/>
  <c r="HZ125" i="2"/>
  <c r="HZ124" i="2"/>
  <c r="HZ198" i="2" s="1"/>
  <c r="HZ130" i="2"/>
  <c r="HZ127" i="2"/>
  <c r="HZ126" i="2"/>
  <c r="HZ132" i="2"/>
  <c r="HZ160" i="2" s="1"/>
  <c r="HZ129" i="2"/>
  <c r="HR213" i="2"/>
  <c r="HR57" i="2" s="1"/>
  <c r="FN143" i="2"/>
  <c r="FN162" i="2" s="1"/>
  <c r="FS228" i="2" s="1"/>
  <c r="FN137" i="2"/>
  <c r="FN142" i="2"/>
  <c r="FN141" i="2"/>
  <c r="FN135" i="2"/>
  <c r="FN136" i="2"/>
  <c r="FN140" i="2"/>
  <c r="FN139" i="2"/>
  <c r="FN138" i="2"/>
  <c r="FM251" i="2"/>
  <c r="FM257" i="2"/>
  <c r="FM259" i="2"/>
  <c r="FN117" i="2"/>
  <c r="FN120" i="2"/>
  <c r="FN121" i="2"/>
  <c r="FN114" i="2"/>
  <c r="FN116" i="2"/>
  <c r="FN118" i="2"/>
  <c r="FN115" i="2"/>
  <c r="FN113" i="2"/>
  <c r="FN119" i="2"/>
  <c r="HZ133" i="2" l="1"/>
  <c r="HZ209" i="2" s="1"/>
  <c r="IA217" i="2" s="1"/>
  <c r="IA61" i="2" s="1"/>
  <c r="HZ154" i="2"/>
  <c r="HZ182" i="2"/>
  <c r="HZ188" i="2"/>
  <c r="HZ192" i="2" s="1"/>
  <c r="FN144" i="2"/>
  <c r="FN211" i="2" s="1"/>
  <c r="FN243" i="2"/>
  <c r="FN200" i="2"/>
  <c r="FN190" i="2"/>
  <c r="FN98" i="4" s="1"/>
  <c r="FN156" i="2"/>
  <c r="FN184" i="2"/>
  <c r="FP226" i="2" s="1"/>
  <c r="FN122" i="2"/>
  <c r="FN207" i="2" s="1"/>
  <c r="HR104" i="2"/>
  <c r="HR105" i="2"/>
  <c r="HR102" i="2"/>
  <c r="HR107" i="2"/>
  <c r="HR106" i="2"/>
  <c r="HR109" i="2"/>
  <c r="HR110" i="2"/>
  <c r="HR103" i="2"/>
  <c r="HR108" i="2"/>
  <c r="FN230" i="2" l="1"/>
  <c r="FN232" i="2" s="1"/>
  <c r="FP224" i="2"/>
  <c r="FN194" i="2"/>
  <c r="HR111" i="2"/>
  <c r="HR205" i="2" s="1"/>
  <c r="IA125" i="2"/>
  <c r="IA131" i="2"/>
  <c r="IA132" i="2"/>
  <c r="IA160" i="2" s="1"/>
  <c r="IA130" i="2"/>
  <c r="IA128" i="2"/>
  <c r="IA129" i="2"/>
  <c r="IA127" i="2"/>
  <c r="IA126" i="2"/>
  <c r="IA124" i="2"/>
  <c r="IA198" i="2" s="1"/>
  <c r="FN245" i="2" l="1"/>
  <c r="FN253" i="2" s="1"/>
  <c r="FN255" i="2" s="1"/>
  <c r="FN247" i="2" s="1"/>
  <c r="FN249" i="2" s="1"/>
  <c r="FO219" i="2"/>
  <c r="FO63" i="2" s="1"/>
  <c r="HS213" i="2"/>
  <c r="HS57" i="2" s="1"/>
  <c r="FO215" i="2"/>
  <c r="FO59" i="2" s="1"/>
  <c r="IA188" i="2"/>
  <c r="IA192" i="2" s="1"/>
  <c r="IA182" i="2"/>
  <c r="IA154" i="2"/>
  <c r="IA133" i="2"/>
  <c r="IA209" i="2" s="1"/>
  <c r="FO119" i="2" l="1"/>
  <c r="FO114" i="2"/>
  <c r="FO120" i="2"/>
  <c r="FO118" i="2"/>
  <c r="FO121" i="2"/>
  <c r="FO116" i="2"/>
  <c r="FO113" i="2"/>
  <c r="FO117" i="2"/>
  <c r="FO115" i="2"/>
  <c r="FN259" i="2"/>
  <c r="FN251" i="2"/>
  <c r="FO243" i="2" s="1"/>
  <c r="FN257" i="2"/>
  <c r="HS102" i="2"/>
  <c r="HS105" i="2"/>
  <c r="HS108" i="2"/>
  <c r="HS106" i="2"/>
  <c r="HS110" i="2"/>
  <c r="HS103" i="2"/>
  <c r="HS107" i="2"/>
  <c r="HS109" i="2"/>
  <c r="HS104" i="2"/>
  <c r="FO136" i="2"/>
  <c r="FO137" i="2"/>
  <c r="FO139" i="2"/>
  <c r="FO135" i="2"/>
  <c r="FO140" i="2"/>
  <c r="FO143" i="2"/>
  <c r="FO162" i="2" s="1"/>
  <c r="FT228" i="2" s="1"/>
  <c r="FO142" i="2"/>
  <c r="FO138" i="2"/>
  <c r="FO141" i="2"/>
  <c r="IB217" i="2"/>
  <c r="IB61" i="2" s="1"/>
  <c r="FO144" i="2" l="1"/>
  <c r="FO211" i="2" s="1"/>
  <c r="HS111" i="2"/>
  <c r="HS205" i="2" s="1"/>
  <c r="FO200" i="2"/>
  <c r="FO190" i="2"/>
  <c r="FO184" i="2"/>
  <c r="FQ226" i="2" s="1"/>
  <c r="FO156" i="2"/>
  <c r="FO122" i="2"/>
  <c r="FO207" i="2" s="1"/>
  <c r="IB128" i="2"/>
  <c r="IB131" i="2"/>
  <c r="IB129" i="2"/>
  <c r="IB132" i="2"/>
  <c r="IB160" i="2" s="1"/>
  <c r="IB126" i="2"/>
  <c r="IB127" i="2"/>
  <c r="IB124" i="2"/>
  <c r="IB198" i="2" s="1"/>
  <c r="IB125" i="2"/>
  <c r="IB130" i="2"/>
  <c r="FO194" i="2" l="1"/>
  <c r="FO98" i="4"/>
  <c r="FO230" i="2"/>
  <c r="FO232" i="2" s="1"/>
  <c r="FQ224" i="2"/>
  <c r="FP219" i="2"/>
  <c r="FP63" i="2" s="1"/>
  <c r="HT213" i="2"/>
  <c r="HT57" i="2" s="1"/>
  <c r="IB188" i="2"/>
  <c r="IB192" i="2" s="1"/>
  <c r="IB182" i="2"/>
  <c r="IB154" i="2"/>
  <c r="IB133" i="2"/>
  <c r="IB209" i="2" s="1"/>
  <c r="FO245" i="2" l="1"/>
  <c r="FO253" i="2" s="1"/>
  <c r="FO255" i="2" s="1"/>
  <c r="FO247" i="2" s="1"/>
  <c r="FO249" i="2" s="1"/>
  <c r="FO257" i="2" s="1"/>
  <c r="HT110" i="2"/>
  <c r="HT102" i="2"/>
  <c r="HT103" i="2"/>
  <c r="HT109" i="2"/>
  <c r="HT104" i="2"/>
  <c r="HT108" i="2"/>
  <c r="HT107" i="2"/>
  <c r="HT105" i="2"/>
  <c r="HT106" i="2"/>
  <c r="FP137" i="2"/>
  <c r="FP136" i="2"/>
  <c r="FP135" i="2"/>
  <c r="FP143" i="2"/>
  <c r="FP162" i="2" s="1"/>
  <c r="FU228" i="2" s="1"/>
  <c r="FP141" i="2"/>
  <c r="FP138" i="2"/>
  <c r="FP142" i="2"/>
  <c r="FP139" i="2"/>
  <c r="FP140" i="2"/>
  <c r="FP215" i="2"/>
  <c r="FP59" i="2" s="1"/>
  <c r="IC217" i="2"/>
  <c r="IC61" i="2" s="1"/>
  <c r="FO259" i="2" l="1"/>
  <c r="FO251" i="2"/>
  <c r="FP144" i="2"/>
  <c r="FP211" i="2" s="1"/>
  <c r="FP116" i="2"/>
  <c r="FP119" i="2"/>
  <c r="FP120" i="2"/>
  <c r="FP117" i="2"/>
  <c r="FP114" i="2"/>
  <c r="FP118" i="2"/>
  <c r="FP115" i="2"/>
  <c r="FP113" i="2"/>
  <c r="FP121" i="2"/>
  <c r="HT111" i="2"/>
  <c r="HT205" i="2" s="1"/>
  <c r="FP243" i="2"/>
  <c r="FP200" i="2"/>
  <c r="FP156" i="2"/>
  <c r="FP190" i="2"/>
  <c r="FP98" i="4" s="1"/>
  <c r="FP184" i="2"/>
  <c r="FR226" i="2" s="1"/>
  <c r="IC127" i="2"/>
  <c r="IC128" i="2"/>
  <c r="IC129" i="2"/>
  <c r="IC132" i="2"/>
  <c r="IC160" i="2" s="1"/>
  <c r="IC126" i="2"/>
  <c r="IC124" i="2"/>
  <c r="IC198" i="2" s="1"/>
  <c r="IC125" i="2"/>
  <c r="IC131" i="2"/>
  <c r="IC130" i="2"/>
  <c r="FP230" i="2" l="1"/>
  <c r="FR224" i="2"/>
  <c r="FP194" i="2"/>
  <c r="FP232" i="2"/>
  <c r="HU213" i="2"/>
  <c r="HU57" i="2" s="1"/>
  <c r="FP122" i="2"/>
  <c r="FP207" i="2" s="1"/>
  <c r="FP245" i="2"/>
  <c r="FP253" i="2" s="1"/>
  <c r="IC188" i="2"/>
  <c r="IC192" i="2" s="1"/>
  <c r="IC182" i="2"/>
  <c r="IC154" i="2"/>
  <c r="IC133" i="2"/>
  <c r="IC209" i="2" s="1"/>
  <c r="FQ215" i="2" l="1"/>
  <c r="FQ59" i="2" s="1"/>
  <c r="HU103" i="2"/>
  <c r="HU104" i="2"/>
  <c r="HU110" i="2"/>
  <c r="HU108" i="2"/>
  <c r="HU109" i="2"/>
  <c r="HU106" i="2"/>
  <c r="HU105" i="2"/>
  <c r="HU102" i="2"/>
  <c r="HU107" i="2"/>
  <c r="FP255" i="2"/>
  <c r="FP247" i="2" s="1"/>
  <c r="FP249" i="2" s="1"/>
  <c r="FQ219" i="2"/>
  <c r="FQ63" i="2" s="1"/>
  <c r="ID217" i="2"/>
  <c r="ID61" i="2" s="1"/>
  <c r="FP259" i="2" l="1"/>
  <c r="FQ140" i="2"/>
  <c r="FQ138" i="2"/>
  <c r="FQ139" i="2"/>
  <c r="FQ136" i="2"/>
  <c r="FQ135" i="2"/>
  <c r="FQ137" i="2"/>
  <c r="FQ141" i="2"/>
  <c r="FQ142" i="2"/>
  <c r="FQ143" i="2"/>
  <c r="FQ162" i="2" s="1"/>
  <c r="FV228" i="2" s="1"/>
  <c r="FP257" i="2"/>
  <c r="FP251" i="2"/>
  <c r="FQ243" i="2" s="1"/>
  <c r="FQ115" i="2"/>
  <c r="FQ116" i="2"/>
  <c r="FQ117" i="2"/>
  <c r="FQ113" i="2"/>
  <c r="FQ121" i="2"/>
  <c r="FQ120" i="2"/>
  <c r="FQ119" i="2"/>
  <c r="FQ114" i="2"/>
  <c r="FQ118" i="2"/>
  <c r="HU111" i="2"/>
  <c r="HU205" i="2" s="1"/>
  <c r="ID125" i="2"/>
  <c r="ID129" i="2"/>
  <c r="ID126" i="2"/>
  <c r="ID127" i="2"/>
  <c r="ID131" i="2"/>
  <c r="ID128" i="2"/>
  <c r="ID130" i="2"/>
  <c r="ID124" i="2"/>
  <c r="ID198" i="2" s="1"/>
  <c r="ID132" i="2"/>
  <c r="ID160" i="2" s="1"/>
  <c r="FQ144" i="2" l="1"/>
  <c r="FQ211" i="2" s="1"/>
  <c r="FQ200" i="2"/>
  <c r="FQ156" i="2"/>
  <c r="FQ190" i="2"/>
  <c r="FQ98" i="4" s="1"/>
  <c r="FQ184" i="2"/>
  <c r="FS226" i="2" s="1"/>
  <c r="FQ122" i="2"/>
  <c r="FQ207" i="2" s="1"/>
  <c r="HV213" i="2"/>
  <c r="HV57" i="2" s="1"/>
  <c r="ID188" i="2"/>
  <c r="ID192" i="2" s="1"/>
  <c r="ID182" i="2"/>
  <c r="ID154" i="2"/>
  <c r="ID133" i="2"/>
  <c r="ID209" i="2" s="1"/>
  <c r="FQ230" i="2" l="1"/>
  <c r="FQ245" i="2" s="1"/>
  <c r="FQ253" i="2" s="1"/>
  <c r="FQ255" i="2" s="1"/>
  <c r="FQ247" i="2" s="1"/>
  <c r="FQ249" i="2" s="1"/>
  <c r="FS224" i="2"/>
  <c r="HV107" i="2"/>
  <c r="HV104" i="2"/>
  <c r="HV106" i="2"/>
  <c r="HV103" i="2"/>
  <c r="HV105" i="2"/>
  <c r="HV102" i="2"/>
  <c r="HV110" i="2"/>
  <c r="HV108" i="2"/>
  <c r="HV109" i="2"/>
  <c r="FQ194" i="2"/>
  <c r="FQ232" i="2"/>
  <c r="IE217" i="2"/>
  <c r="IE61" i="2" s="1"/>
  <c r="FR219" i="2" l="1"/>
  <c r="FR63" i="2" s="1"/>
  <c r="FR215" i="2"/>
  <c r="FR59" i="2" s="1"/>
  <c r="HV111" i="2"/>
  <c r="HV205" i="2" s="1"/>
  <c r="FQ257" i="2"/>
  <c r="FQ251" i="2"/>
  <c r="FQ259" i="2"/>
  <c r="IE125" i="2"/>
  <c r="IE132" i="2"/>
  <c r="IE160" i="2" s="1"/>
  <c r="IE126" i="2"/>
  <c r="IE127" i="2"/>
  <c r="IE128" i="2"/>
  <c r="IE131" i="2"/>
  <c r="IE130" i="2"/>
  <c r="IE129" i="2"/>
  <c r="IE124" i="2"/>
  <c r="IE198" i="2" s="1"/>
  <c r="HW213" i="2" l="1"/>
  <c r="HW57" i="2" s="1"/>
  <c r="FR113" i="2"/>
  <c r="FR121" i="2"/>
  <c r="FR119" i="2"/>
  <c r="FR114" i="2"/>
  <c r="FR115" i="2"/>
  <c r="FR116" i="2"/>
  <c r="FR118" i="2"/>
  <c r="FR117" i="2"/>
  <c r="FR120" i="2"/>
  <c r="FR243" i="2"/>
  <c r="FR136" i="2"/>
  <c r="FR141" i="2"/>
  <c r="FR143" i="2"/>
  <c r="FR162" i="2" s="1"/>
  <c r="FW228" i="2" s="1"/>
  <c r="FR140" i="2"/>
  <c r="FR139" i="2"/>
  <c r="FR138" i="2"/>
  <c r="FR142" i="2"/>
  <c r="FR135" i="2"/>
  <c r="FR137" i="2"/>
  <c r="IE188" i="2"/>
  <c r="IE192" i="2" s="1"/>
  <c r="IE182" i="2"/>
  <c r="IE154" i="2"/>
  <c r="IE133" i="2"/>
  <c r="IE209" i="2" s="1"/>
  <c r="FR144" i="2" l="1"/>
  <c r="FR211" i="2" s="1"/>
  <c r="HW102" i="2"/>
  <c r="HW105" i="2"/>
  <c r="HW106" i="2"/>
  <c r="HW104" i="2"/>
  <c r="HW110" i="2"/>
  <c r="HW108" i="2"/>
  <c r="HW109" i="2"/>
  <c r="HW107" i="2"/>
  <c r="HW103" i="2"/>
  <c r="FR200" i="2"/>
  <c r="FR190" i="2"/>
  <c r="FR156" i="2"/>
  <c r="FR184" i="2"/>
  <c r="FT226" i="2" s="1"/>
  <c r="FR122" i="2"/>
  <c r="FR207" i="2" s="1"/>
  <c r="IF217" i="2"/>
  <c r="IF61" i="2" s="1"/>
  <c r="FR194" i="2" l="1"/>
  <c r="FR98" i="4"/>
  <c r="FR230" i="2"/>
  <c r="FR245" i="2" s="1"/>
  <c r="FR253" i="2" s="1"/>
  <c r="FT224" i="2"/>
  <c r="FS219" i="2"/>
  <c r="FS63" i="2" s="1"/>
  <c r="HW111" i="2"/>
  <c r="HW205" i="2" s="1"/>
  <c r="IF131" i="2"/>
  <c r="IF129" i="2"/>
  <c r="IF126" i="2"/>
  <c r="IF124" i="2"/>
  <c r="IF198" i="2" s="1"/>
  <c r="IF132" i="2"/>
  <c r="IF160" i="2" s="1"/>
  <c r="IF127" i="2"/>
  <c r="IF125" i="2"/>
  <c r="IF128" i="2"/>
  <c r="IF130" i="2"/>
  <c r="FR232" i="2" l="1"/>
  <c r="HX213" i="2"/>
  <c r="HX57" i="2" s="1"/>
  <c r="FS215" i="2"/>
  <c r="FS59" i="2" s="1"/>
  <c r="FS136" i="2"/>
  <c r="FS138" i="2"/>
  <c r="FS139" i="2"/>
  <c r="FS141" i="2"/>
  <c r="FS137" i="2"/>
  <c r="FS142" i="2"/>
  <c r="FS143" i="2"/>
  <c r="FS162" i="2" s="1"/>
  <c r="FX228" i="2" s="1"/>
  <c r="FS140" i="2"/>
  <c r="FS135" i="2"/>
  <c r="FR255" i="2"/>
  <c r="FR247" i="2" s="1"/>
  <c r="FR249" i="2" s="1"/>
  <c r="IF188" i="2"/>
  <c r="IF192" i="2" s="1"/>
  <c r="IF182" i="2"/>
  <c r="IF154" i="2"/>
  <c r="IF133" i="2"/>
  <c r="IF209" i="2" s="1"/>
  <c r="FS144" i="2" l="1"/>
  <c r="FS211" i="2" s="1"/>
  <c r="FR259" i="2"/>
  <c r="FR257" i="2"/>
  <c r="FR251" i="2"/>
  <c r="FS243" i="2" s="1"/>
  <c r="FS200" i="2"/>
  <c r="FS184" i="2"/>
  <c r="FU226" i="2" s="1"/>
  <c r="FS156" i="2"/>
  <c r="FS190" i="2"/>
  <c r="FS98" i="4" s="1"/>
  <c r="FS114" i="2"/>
  <c r="FS121" i="2"/>
  <c r="FS118" i="2"/>
  <c r="FS117" i="2"/>
  <c r="FS115" i="2"/>
  <c r="FS119" i="2"/>
  <c r="FS113" i="2"/>
  <c r="FS116" i="2"/>
  <c r="FS120" i="2"/>
  <c r="HX104" i="2"/>
  <c r="HX107" i="2"/>
  <c r="HX110" i="2"/>
  <c r="HX108" i="2"/>
  <c r="HX102" i="2"/>
  <c r="HX105" i="2"/>
  <c r="HX109" i="2"/>
  <c r="HX103" i="2"/>
  <c r="HX106" i="2"/>
  <c r="IG217" i="2"/>
  <c r="IG61" i="2" s="1"/>
  <c r="FS230" i="2" l="1"/>
  <c r="FS232" i="2" s="1"/>
  <c r="FU224" i="2"/>
  <c r="HX111" i="2"/>
  <c r="HX205" i="2" s="1"/>
  <c r="HY213" i="2" s="1"/>
  <c r="HY57" i="2" s="1"/>
  <c r="FS122" i="2"/>
  <c r="FS207" i="2" s="1"/>
  <c r="FS194" i="2"/>
  <c r="IG128" i="2"/>
  <c r="IG125" i="2"/>
  <c r="IG124" i="2"/>
  <c r="IG198" i="2" s="1"/>
  <c r="IG131" i="2"/>
  <c r="IG129" i="2"/>
  <c r="IG127" i="2"/>
  <c r="IG126" i="2"/>
  <c r="IG130" i="2"/>
  <c r="IG132" i="2"/>
  <c r="IG160" i="2" s="1"/>
  <c r="FS245" i="2" l="1"/>
  <c r="FS253" i="2" s="1"/>
  <c r="FS255" i="2" s="1"/>
  <c r="FS247" i="2" s="1"/>
  <c r="FS249" i="2" s="1"/>
  <c r="FS257" i="2" s="1"/>
  <c r="FT219" i="2"/>
  <c r="FT63" i="2" s="1"/>
  <c r="FT215" i="2"/>
  <c r="FT59" i="2" s="1"/>
  <c r="HY103" i="2"/>
  <c r="HY105" i="2"/>
  <c r="HY107" i="2"/>
  <c r="HY109" i="2"/>
  <c r="HY104" i="2"/>
  <c r="HY110" i="2"/>
  <c r="HY106" i="2"/>
  <c r="HY108" i="2"/>
  <c r="HY102" i="2"/>
  <c r="IG188" i="2"/>
  <c r="IG182" i="2"/>
  <c r="IG154" i="2"/>
  <c r="IG133" i="2"/>
  <c r="IG209" i="2" s="1"/>
  <c r="FS251" i="2" l="1"/>
  <c r="FT243" i="2" s="1"/>
  <c r="FS259" i="2"/>
  <c r="HY111" i="2"/>
  <c r="HY205" i="2" s="1"/>
  <c r="HZ213" i="2" s="1"/>
  <c r="HZ57" i="2" s="1"/>
  <c r="FT121" i="2"/>
  <c r="FT113" i="2"/>
  <c r="FT114" i="2"/>
  <c r="FT119" i="2"/>
  <c r="FT118" i="2"/>
  <c r="FT115" i="2"/>
  <c r="FT116" i="2"/>
  <c r="FT120" i="2"/>
  <c r="FT117" i="2"/>
  <c r="IG192" i="2"/>
  <c r="IH217" i="2" s="1"/>
  <c r="IH61" i="2" s="1"/>
  <c r="FT141" i="2"/>
  <c r="FT137" i="2"/>
  <c r="FT143" i="2"/>
  <c r="FT162" i="2" s="1"/>
  <c r="FY228" i="2" s="1"/>
  <c r="FT140" i="2"/>
  <c r="FT136" i="2"/>
  <c r="FT142" i="2"/>
  <c r="FT139" i="2"/>
  <c r="FT135" i="2"/>
  <c r="FT138" i="2"/>
  <c r="IH128" i="2" l="1"/>
  <c r="IH126" i="2"/>
  <c r="IH124" i="2"/>
  <c r="IH198" i="2" s="1"/>
  <c r="IH127" i="2"/>
  <c r="IH130" i="2"/>
  <c r="IH125" i="2"/>
  <c r="IH132" i="2"/>
  <c r="IH160" i="2" s="1"/>
  <c r="IH129" i="2"/>
  <c r="IH131" i="2"/>
  <c r="FT200" i="2"/>
  <c r="FT184" i="2"/>
  <c r="FV226" i="2" s="1"/>
  <c r="FT156" i="2"/>
  <c r="FT190" i="2"/>
  <c r="FT144" i="2"/>
  <c r="FT211" i="2" s="1"/>
  <c r="HZ109" i="2"/>
  <c r="HZ105" i="2"/>
  <c r="HZ103" i="2"/>
  <c r="HZ107" i="2"/>
  <c r="HZ104" i="2"/>
  <c r="HZ108" i="2"/>
  <c r="HZ106" i="2"/>
  <c r="HZ110" i="2"/>
  <c r="HZ102" i="2"/>
  <c r="FT122" i="2"/>
  <c r="FT207" i="2" s="1"/>
  <c r="FT194" i="2" l="1"/>
  <c r="FT98" i="4"/>
  <c r="IH154" i="2"/>
  <c r="IH182" i="2"/>
  <c r="IH188" i="2"/>
  <c r="IH192" i="2" s="1"/>
  <c r="FT230" i="2"/>
  <c r="FT232" i="2" s="1"/>
  <c r="FV224" i="2"/>
  <c r="IH133" i="2"/>
  <c r="IH209" i="2" s="1"/>
  <c r="II217" i="2" s="1"/>
  <c r="II61" i="2" s="1"/>
  <c r="HZ111" i="2"/>
  <c r="HZ205" i="2" s="1"/>
  <c r="FU219" i="2"/>
  <c r="FU63" i="2" s="1"/>
  <c r="FT245" i="2" l="1"/>
  <c r="FT253" i="2" s="1"/>
  <c r="FT255" i="2" s="1"/>
  <c r="FT247" i="2" s="1"/>
  <c r="FT249" i="2" s="1"/>
  <c r="FU143" i="2"/>
  <c r="FU162" i="2" s="1"/>
  <c r="FZ228" i="2" s="1"/>
  <c r="FU136" i="2"/>
  <c r="FU141" i="2"/>
  <c r="FU137" i="2"/>
  <c r="FU138" i="2"/>
  <c r="FU139" i="2"/>
  <c r="FU142" i="2"/>
  <c r="FU140" i="2"/>
  <c r="FU135" i="2"/>
  <c r="IA213" i="2"/>
  <c r="IA57" i="2" s="1"/>
  <c r="FU215" i="2"/>
  <c r="FU59" i="2" s="1"/>
  <c r="II128" i="2"/>
  <c r="II129" i="2"/>
  <c r="II125" i="2"/>
  <c r="II126" i="2"/>
  <c r="II130" i="2"/>
  <c r="II131" i="2"/>
  <c r="II124" i="2"/>
  <c r="II198" i="2" s="1"/>
  <c r="II127" i="2"/>
  <c r="II132" i="2"/>
  <c r="II160" i="2" s="1"/>
  <c r="FU114" i="2" l="1"/>
  <c r="FU118" i="2"/>
  <c r="FU116" i="2"/>
  <c r="FU121" i="2"/>
  <c r="FU113" i="2"/>
  <c r="FU120" i="2"/>
  <c r="FU117" i="2"/>
  <c r="FU119" i="2"/>
  <c r="FU115" i="2"/>
  <c r="IA102" i="2"/>
  <c r="IA105" i="2"/>
  <c r="IA108" i="2"/>
  <c r="IA103" i="2"/>
  <c r="IA107" i="2"/>
  <c r="IA104" i="2"/>
  <c r="IA110" i="2"/>
  <c r="IA109" i="2"/>
  <c r="IA106" i="2"/>
  <c r="FU200" i="2"/>
  <c r="FU190" i="2"/>
  <c r="FU98" i="4" s="1"/>
  <c r="FU184" i="2"/>
  <c r="FW226" i="2" s="1"/>
  <c r="FU156" i="2"/>
  <c r="FT257" i="2"/>
  <c r="FT251" i="2"/>
  <c r="FU243" i="2" s="1"/>
  <c r="FT259" i="2"/>
  <c r="FU144" i="2"/>
  <c r="FU211" i="2" s="1"/>
  <c r="II188" i="2"/>
  <c r="II192" i="2" s="1"/>
  <c r="II182" i="2"/>
  <c r="II154" i="2"/>
  <c r="II133" i="2"/>
  <c r="II209" i="2" s="1"/>
  <c r="FU230" i="2" l="1"/>
  <c r="FW224" i="2"/>
  <c r="FU245" i="2"/>
  <c r="FU253" i="2" s="1"/>
  <c r="FU255" i="2" s="1"/>
  <c r="FU247" i="2" s="1"/>
  <c r="FU249" i="2" s="1"/>
  <c r="FU232" i="2"/>
  <c r="FU194" i="2"/>
  <c r="IA111" i="2"/>
  <c r="IA205" i="2" s="1"/>
  <c r="FU122" i="2"/>
  <c r="FU207" i="2" s="1"/>
  <c r="IJ217" i="2"/>
  <c r="IJ61" i="2" s="1"/>
  <c r="IJ126" i="2" s="1"/>
  <c r="FV215" i="2" l="1"/>
  <c r="FV59" i="2" s="1"/>
  <c r="FU251" i="2"/>
  <c r="FV243" i="2" s="1"/>
  <c r="FU257" i="2"/>
  <c r="IB213" i="2"/>
  <c r="IB57" i="2" s="1"/>
  <c r="FU259" i="2"/>
  <c r="FV219" i="2"/>
  <c r="FV63" i="2" s="1"/>
  <c r="IJ129" i="2"/>
  <c r="IJ125" i="2"/>
  <c r="IJ124" i="2"/>
  <c r="IJ198" i="2" s="1"/>
  <c r="IJ130" i="2"/>
  <c r="IJ127" i="2"/>
  <c r="IJ128" i="2"/>
  <c r="IJ131" i="2"/>
  <c r="IJ132" i="2"/>
  <c r="IJ160" i="2" s="1"/>
  <c r="IB107" i="2" l="1"/>
  <c r="IB104" i="2"/>
  <c r="IB108" i="2"/>
  <c r="IB109" i="2"/>
  <c r="IB102" i="2"/>
  <c r="IB106" i="2"/>
  <c r="IB105" i="2"/>
  <c r="IB110" i="2"/>
  <c r="IB103" i="2"/>
  <c r="FV139" i="2"/>
  <c r="FV142" i="2"/>
  <c r="FV143" i="2"/>
  <c r="FV162" i="2" s="1"/>
  <c r="GA228" i="2" s="1"/>
  <c r="FV136" i="2"/>
  <c r="FV141" i="2"/>
  <c r="FV135" i="2"/>
  <c r="FV137" i="2"/>
  <c r="FV138" i="2"/>
  <c r="FV140" i="2"/>
  <c r="FV116" i="2"/>
  <c r="FV120" i="2"/>
  <c r="FV113" i="2"/>
  <c r="FV115" i="2"/>
  <c r="FV118" i="2"/>
  <c r="FV114" i="2"/>
  <c r="FV117" i="2"/>
  <c r="FV119" i="2"/>
  <c r="FV121" i="2"/>
  <c r="IJ133" i="2"/>
  <c r="IJ209" i="2" s="1"/>
  <c r="IJ188" i="2"/>
  <c r="IJ154" i="2"/>
  <c r="IJ182" i="2"/>
  <c r="FV144" i="2" l="1"/>
  <c r="FV211" i="2" s="1"/>
  <c r="IJ192" i="2"/>
  <c r="IK217" i="2" s="1"/>
  <c r="IK61" i="2" s="1"/>
  <c r="FV200" i="2"/>
  <c r="FV190" i="2"/>
  <c r="FV98" i="4" s="1"/>
  <c r="FV184" i="2"/>
  <c r="FX226" i="2" s="1"/>
  <c r="FV156" i="2"/>
  <c r="FV122" i="2"/>
  <c r="FV207" i="2" s="1"/>
  <c r="IB111" i="2"/>
  <c r="IB205" i="2" s="1"/>
  <c r="FV230" i="2" l="1"/>
  <c r="FX224" i="2"/>
  <c r="IK131" i="2"/>
  <c r="IK130" i="2"/>
  <c r="IK126" i="2"/>
  <c r="IK124" i="2"/>
  <c r="IK198" i="2" s="1"/>
  <c r="IK127" i="2"/>
  <c r="IK129" i="2"/>
  <c r="IK132" i="2"/>
  <c r="IK160" i="2" s="1"/>
  <c r="IK128" i="2"/>
  <c r="IK125" i="2"/>
  <c r="IC213" i="2"/>
  <c r="IC57" i="2" s="1"/>
  <c r="FV232" i="2"/>
  <c r="FV245" i="2"/>
  <c r="FV253" i="2" s="1"/>
  <c r="FV194" i="2"/>
  <c r="IK133" i="2" l="1"/>
  <c r="IK209" i="2" s="1"/>
  <c r="IK188" i="2"/>
  <c r="IK192" i="2" s="1"/>
  <c r="IK182" i="2"/>
  <c r="IC102" i="2"/>
  <c r="IC103" i="2"/>
  <c r="IC109" i="2"/>
  <c r="IC104" i="2"/>
  <c r="IC108" i="2"/>
  <c r="IC107" i="2"/>
  <c r="IC110" i="2"/>
  <c r="IC105" i="2"/>
  <c r="IC106" i="2"/>
  <c r="FW219" i="2"/>
  <c r="FW63" i="2" s="1"/>
  <c r="IK154" i="2"/>
  <c r="FW215" i="2"/>
  <c r="FW59" i="2" s="1"/>
  <c r="FV255" i="2"/>
  <c r="FV247" i="2" s="1"/>
  <c r="FV249" i="2" s="1"/>
  <c r="IL217" i="2" l="1"/>
  <c r="IL61" i="2" s="1"/>
  <c r="IL131" i="2" s="1"/>
  <c r="FV251" i="2"/>
  <c r="FW243" i="2" s="1"/>
  <c r="FV257" i="2"/>
  <c r="FV259" i="2"/>
  <c r="FW114" i="2"/>
  <c r="FW118" i="2"/>
  <c r="FW119" i="2"/>
  <c r="FW120" i="2"/>
  <c r="FW121" i="2"/>
  <c r="FW117" i="2"/>
  <c r="FW115" i="2"/>
  <c r="FW113" i="2"/>
  <c r="FW116" i="2"/>
  <c r="FW140" i="2"/>
  <c r="FW142" i="2"/>
  <c r="FW135" i="2"/>
  <c r="FW138" i="2"/>
  <c r="FW137" i="2"/>
  <c r="FW136" i="2"/>
  <c r="FW141" i="2"/>
  <c r="FW143" i="2"/>
  <c r="FW162" i="2" s="1"/>
  <c r="GB228" i="2" s="1"/>
  <c r="FW139" i="2"/>
  <c r="IC111" i="2"/>
  <c r="IC205" i="2" s="1"/>
  <c r="IL130" i="2" l="1"/>
  <c r="IL127" i="2"/>
  <c r="IL132" i="2"/>
  <c r="IL160" i="2" s="1"/>
  <c r="IL126" i="2"/>
  <c r="IL124" i="2"/>
  <c r="IL198" i="2" s="1"/>
  <c r="IL128" i="2"/>
  <c r="IL125" i="2"/>
  <c r="IL129" i="2"/>
  <c r="ID213" i="2"/>
  <c r="ID57" i="2" s="1"/>
  <c r="FW144" i="2"/>
  <c r="FW211" i="2" s="1"/>
  <c r="FW122" i="2"/>
  <c r="FW207" i="2" s="1"/>
  <c r="FW200" i="2"/>
  <c r="FW190" i="2"/>
  <c r="FW98" i="4" s="1"/>
  <c r="FW156" i="2"/>
  <c r="FW184" i="2"/>
  <c r="FY226" i="2" s="1"/>
  <c r="IL133" i="2" l="1"/>
  <c r="IL209" i="2" s="1"/>
  <c r="IM217" i="2" s="1"/>
  <c r="IM61" i="2" s="1"/>
  <c r="IL154" i="2"/>
  <c r="IL182" i="2"/>
  <c r="IL188" i="2"/>
  <c r="IL192" i="2" s="1"/>
  <c r="FW230" i="2"/>
  <c r="FW245" i="2" s="1"/>
  <c r="FW253" i="2" s="1"/>
  <c r="FW255" i="2" s="1"/>
  <c r="FW247" i="2" s="1"/>
  <c r="FW249" i="2" s="1"/>
  <c r="FY224" i="2"/>
  <c r="FW194" i="2"/>
  <c r="ID110" i="2"/>
  <c r="ID104" i="2"/>
  <c r="ID107" i="2"/>
  <c r="ID108" i="2"/>
  <c r="ID105" i="2"/>
  <c r="ID103" i="2"/>
  <c r="ID109" i="2"/>
  <c r="ID106" i="2"/>
  <c r="ID102" i="2"/>
  <c r="FW232" i="2" l="1"/>
  <c r="FW257" i="2"/>
  <c r="FW251" i="2"/>
  <c r="FX243" i="2" s="1"/>
  <c r="FX215" i="2"/>
  <c r="FX59" i="2" s="1"/>
  <c r="FX219" i="2"/>
  <c r="FX63" i="2" s="1"/>
  <c r="FW259" i="2"/>
  <c r="ID111" i="2"/>
  <c r="ID205" i="2" s="1"/>
  <c r="IM129" i="2"/>
  <c r="IM126" i="2"/>
  <c r="IM125" i="2"/>
  <c r="IM132" i="2"/>
  <c r="IM160" i="2" s="1"/>
  <c r="IM127" i="2"/>
  <c r="IM124" i="2"/>
  <c r="IM198" i="2" s="1"/>
  <c r="IM128" i="2"/>
  <c r="IM131" i="2"/>
  <c r="IM130" i="2"/>
  <c r="IE213" i="2" l="1"/>
  <c r="IE57" i="2" s="1"/>
  <c r="FX138" i="2"/>
  <c r="FX143" i="2"/>
  <c r="FX162" i="2" s="1"/>
  <c r="GC228" i="2" s="1"/>
  <c r="FX142" i="2"/>
  <c r="FX141" i="2"/>
  <c r="FX136" i="2"/>
  <c r="FX135" i="2"/>
  <c r="FX137" i="2"/>
  <c r="FX139" i="2"/>
  <c r="FX140" i="2"/>
  <c r="FX121" i="2"/>
  <c r="FX113" i="2"/>
  <c r="FX117" i="2"/>
  <c r="FX115" i="2"/>
  <c r="FX119" i="2"/>
  <c r="FX120" i="2"/>
  <c r="FX118" i="2"/>
  <c r="FX114" i="2"/>
  <c r="FX116" i="2"/>
  <c r="IM188" i="2"/>
  <c r="IM192" i="2" s="1"/>
  <c r="IM182" i="2"/>
  <c r="IM154" i="2"/>
  <c r="IM133" i="2"/>
  <c r="IM209" i="2" s="1"/>
  <c r="FX122" i="2" l="1"/>
  <c r="FX207" i="2" s="1"/>
  <c r="FX200" i="2"/>
  <c r="FX190" i="2"/>
  <c r="FX98" i="4" s="1"/>
  <c r="FX184" i="2"/>
  <c r="FZ226" i="2" s="1"/>
  <c r="FX156" i="2"/>
  <c r="FX144" i="2"/>
  <c r="FX211" i="2" s="1"/>
  <c r="IE106" i="2"/>
  <c r="IE103" i="2"/>
  <c r="IE107" i="2"/>
  <c r="IE110" i="2"/>
  <c r="IE109" i="2"/>
  <c r="IE104" i="2"/>
  <c r="IE102" i="2"/>
  <c r="IE108" i="2"/>
  <c r="IE105" i="2"/>
  <c r="IN217" i="2"/>
  <c r="IN61" i="2" s="1"/>
  <c r="FX230" i="2" l="1"/>
  <c r="FX232" i="2" s="1"/>
  <c r="FZ224" i="2"/>
  <c r="IE111" i="2"/>
  <c r="IE205" i="2" s="1"/>
  <c r="IF213" i="2" s="1"/>
  <c r="IF57" i="2" s="1"/>
  <c r="FX194" i="2"/>
  <c r="IN129" i="2"/>
  <c r="IN126" i="2"/>
  <c r="IN125" i="2"/>
  <c r="IN124" i="2"/>
  <c r="IN198" i="2" s="1"/>
  <c r="IN130" i="2"/>
  <c r="IN132" i="2"/>
  <c r="IN160" i="2" s="1"/>
  <c r="IN128" i="2"/>
  <c r="IN127" i="2"/>
  <c r="IN131" i="2"/>
  <c r="FX245" i="2" l="1"/>
  <c r="FX253" i="2" s="1"/>
  <c r="FX255" i="2" s="1"/>
  <c r="FX247" i="2" s="1"/>
  <c r="FX249" i="2" s="1"/>
  <c r="FY215" i="2"/>
  <c r="FY59" i="2" s="1"/>
  <c r="FY219" i="2"/>
  <c r="FY63" i="2" s="1"/>
  <c r="IF105" i="2"/>
  <c r="IF107" i="2"/>
  <c r="IF110" i="2"/>
  <c r="IF109" i="2"/>
  <c r="IF103" i="2"/>
  <c r="IF108" i="2"/>
  <c r="IF106" i="2"/>
  <c r="IF102" i="2"/>
  <c r="IF104" i="2"/>
  <c r="IN188" i="2"/>
  <c r="IN192" i="2" s="1"/>
  <c r="IN182" i="2"/>
  <c r="IN154" i="2"/>
  <c r="IN133" i="2"/>
  <c r="IN209" i="2" s="1"/>
  <c r="FX251" i="2" l="1"/>
  <c r="FY243" i="2" s="1"/>
  <c r="FX257" i="2"/>
  <c r="FY136" i="2"/>
  <c r="FY137" i="2"/>
  <c r="FY139" i="2"/>
  <c r="FY138" i="2"/>
  <c r="FY141" i="2"/>
  <c r="FY142" i="2"/>
  <c r="FY143" i="2"/>
  <c r="FY162" i="2" s="1"/>
  <c r="GD228" i="2" s="1"/>
  <c r="FY140" i="2"/>
  <c r="FY135" i="2"/>
  <c r="FX259" i="2"/>
  <c r="FY114" i="2"/>
  <c r="FY120" i="2"/>
  <c r="FY117" i="2"/>
  <c r="FY119" i="2"/>
  <c r="FY113" i="2"/>
  <c r="FY121" i="2"/>
  <c r="FY116" i="2"/>
  <c r="FY118" i="2"/>
  <c r="FY115" i="2"/>
  <c r="IF111" i="2"/>
  <c r="IF205" i="2" s="1"/>
  <c r="IO217" i="2"/>
  <c r="IO61" i="2" s="1"/>
  <c r="FY122" i="2" l="1"/>
  <c r="FY207" i="2" s="1"/>
  <c r="FY144" i="2"/>
  <c r="FY211" i="2" s="1"/>
  <c r="FY200" i="2"/>
  <c r="FY190" i="2"/>
  <c r="FY98" i="4" s="1"/>
  <c r="FY184" i="2"/>
  <c r="GA226" i="2" s="1"/>
  <c r="FY156" i="2"/>
  <c r="IG213" i="2"/>
  <c r="IG57" i="2" s="1"/>
  <c r="IO125" i="2"/>
  <c r="IO132" i="2"/>
  <c r="IO160" i="2" s="1"/>
  <c r="IO129" i="2"/>
  <c r="IO126" i="2"/>
  <c r="IO131" i="2"/>
  <c r="IO130" i="2"/>
  <c r="IO127" i="2"/>
  <c r="IO128" i="2"/>
  <c r="IO124" i="2"/>
  <c r="IO198" i="2" s="1"/>
  <c r="FY230" i="2" l="1"/>
  <c r="FY245" i="2" s="1"/>
  <c r="FY253" i="2" s="1"/>
  <c r="FY255" i="2" s="1"/>
  <c r="FY247" i="2" s="1"/>
  <c r="FY249" i="2" s="1"/>
  <c r="FY251" i="2" s="1"/>
  <c r="FZ243" i="2" s="1"/>
  <c r="GA224" i="2"/>
  <c r="IG105" i="2"/>
  <c r="IG106" i="2"/>
  <c r="IG108" i="2"/>
  <c r="IG102" i="2"/>
  <c r="IG107" i="2"/>
  <c r="IG104" i="2"/>
  <c r="IG103" i="2"/>
  <c r="IG110" i="2"/>
  <c r="IG109" i="2"/>
  <c r="FY232" i="2"/>
  <c r="FY194" i="2"/>
  <c r="IO188" i="2"/>
  <c r="IO192" i="2" s="1"/>
  <c r="IO182" i="2"/>
  <c r="IO154" i="2"/>
  <c r="IO133" i="2"/>
  <c r="IO209" i="2" s="1"/>
  <c r="FY257" i="2" l="1"/>
  <c r="FZ215" i="2"/>
  <c r="FZ59" i="2" s="1"/>
  <c r="IG111" i="2"/>
  <c r="IG205" i="2" s="1"/>
  <c r="FZ219" i="2"/>
  <c r="FZ63" i="2" s="1"/>
  <c r="FY259" i="2"/>
  <c r="IP217" i="2"/>
  <c r="IP61" i="2" s="1"/>
  <c r="FZ139" i="2" l="1"/>
  <c r="FZ135" i="2"/>
  <c r="FZ141" i="2"/>
  <c r="FZ138" i="2"/>
  <c r="FZ137" i="2"/>
  <c r="FZ140" i="2"/>
  <c r="FZ136" i="2"/>
  <c r="FZ142" i="2"/>
  <c r="FZ143" i="2"/>
  <c r="FZ162" i="2" s="1"/>
  <c r="GE228" i="2" s="1"/>
  <c r="IH213" i="2"/>
  <c r="IH57" i="2" s="1"/>
  <c r="FZ118" i="2"/>
  <c r="FZ120" i="2"/>
  <c r="FZ121" i="2"/>
  <c r="FZ116" i="2"/>
  <c r="FZ117" i="2"/>
  <c r="FZ119" i="2"/>
  <c r="FZ113" i="2"/>
  <c r="FZ115" i="2"/>
  <c r="FZ114" i="2"/>
  <c r="IP127" i="2"/>
  <c r="IP129" i="2"/>
  <c r="IP128" i="2"/>
  <c r="IP125" i="2"/>
  <c r="IP124" i="2"/>
  <c r="IP198" i="2" s="1"/>
  <c r="IP130" i="2"/>
  <c r="IP131" i="2"/>
  <c r="IP126" i="2"/>
  <c r="IP132" i="2"/>
  <c r="IP160" i="2" s="1"/>
  <c r="IH103" i="2" l="1"/>
  <c r="IH110" i="2"/>
  <c r="IH104" i="2"/>
  <c r="IH105" i="2"/>
  <c r="IH106" i="2"/>
  <c r="IH108" i="2"/>
  <c r="IH107" i="2"/>
  <c r="IH109" i="2"/>
  <c r="IH102" i="2"/>
  <c r="FZ144" i="2"/>
  <c r="FZ211" i="2" s="1"/>
  <c r="FZ122" i="2"/>
  <c r="FZ207" i="2" s="1"/>
  <c r="FZ200" i="2"/>
  <c r="FZ190" i="2"/>
  <c r="FZ98" i="4" s="1"/>
  <c r="FZ184" i="2"/>
  <c r="GB226" i="2" s="1"/>
  <c r="FZ156" i="2"/>
  <c r="IP188" i="2"/>
  <c r="IP192" i="2" s="1"/>
  <c r="IP182" i="2"/>
  <c r="IP154" i="2"/>
  <c r="IP133" i="2"/>
  <c r="IP209" i="2" s="1"/>
  <c r="FZ230" i="2" l="1"/>
  <c r="FZ245" i="2" s="1"/>
  <c r="FZ253" i="2" s="1"/>
  <c r="FZ255" i="2" s="1"/>
  <c r="FZ247" i="2" s="1"/>
  <c r="FZ249" i="2" s="1"/>
  <c r="GB224" i="2"/>
  <c r="FZ194" i="2"/>
  <c r="IH111" i="2"/>
  <c r="IH205" i="2" s="1"/>
  <c r="IQ217" i="2"/>
  <c r="IQ61" i="2" s="1"/>
  <c r="IQ131" i="2" s="1"/>
  <c r="FZ232" i="2" l="1"/>
  <c r="FZ257" i="2"/>
  <c r="FZ251" i="2"/>
  <c r="GA243" i="2" s="1"/>
  <c r="GA219" i="2"/>
  <c r="GA63" i="2" s="1"/>
  <c r="II213" i="2"/>
  <c r="II57" i="2" s="1"/>
  <c r="GA215" i="2"/>
  <c r="GA59" i="2" s="1"/>
  <c r="FZ259" i="2"/>
  <c r="IQ126" i="2"/>
  <c r="IQ132" i="2"/>
  <c r="IQ160" i="2" s="1"/>
  <c r="IQ127" i="2"/>
  <c r="IQ125" i="2"/>
  <c r="IQ129" i="2"/>
  <c r="IQ130" i="2"/>
  <c r="IQ128" i="2"/>
  <c r="IQ124" i="2"/>
  <c r="IQ198" i="2" s="1"/>
  <c r="II109" i="2" l="1"/>
  <c r="II105" i="2"/>
  <c r="II110" i="2"/>
  <c r="II104" i="2"/>
  <c r="II102" i="2"/>
  <c r="II107" i="2"/>
  <c r="II108" i="2"/>
  <c r="II106" i="2"/>
  <c r="II103" i="2"/>
  <c r="GA139" i="2"/>
  <c r="GA141" i="2"/>
  <c r="GA143" i="2"/>
  <c r="GA162" i="2" s="1"/>
  <c r="GF228" i="2" s="1"/>
  <c r="GA142" i="2"/>
  <c r="GA137" i="2"/>
  <c r="GA136" i="2"/>
  <c r="GA138" i="2"/>
  <c r="GA140" i="2"/>
  <c r="GA135" i="2"/>
  <c r="GA117" i="2"/>
  <c r="GA114" i="2"/>
  <c r="GA119" i="2"/>
  <c r="GA120" i="2"/>
  <c r="GA113" i="2"/>
  <c r="GA115" i="2"/>
  <c r="GA121" i="2"/>
  <c r="GA116" i="2"/>
  <c r="GA118" i="2"/>
  <c r="IQ188" i="2"/>
  <c r="IQ154" i="2"/>
  <c r="IQ182" i="2"/>
  <c r="IQ133" i="2"/>
  <c r="IQ209" i="2" s="1"/>
  <c r="II111" i="2" l="1"/>
  <c r="II205" i="2" s="1"/>
  <c r="IJ213" i="2" s="1"/>
  <c r="IJ57" i="2" s="1"/>
  <c r="GA122" i="2"/>
  <c r="GA207" i="2" s="1"/>
  <c r="GA200" i="2"/>
  <c r="GA184" i="2"/>
  <c r="GC226" i="2" s="1"/>
  <c r="GA190" i="2"/>
  <c r="GA98" i="4" s="1"/>
  <c r="GA156" i="2"/>
  <c r="GA144" i="2"/>
  <c r="GA211" i="2" s="1"/>
  <c r="IQ192" i="2"/>
  <c r="IR217" i="2" s="1"/>
  <c r="IR61" i="2" s="1"/>
  <c r="GA230" i="2" l="1"/>
  <c r="GA245" i="2" s="1"/>
  <c r="GA253" i="2" s="1"/>
  <c r="GC224" i="2"/>
  <c r="IR125" i="2"/>
  <c r="IR130" i="2"/>
  <c r="IR129" i="2"/>
  <c r="IR131" i="2"/>
  <c r="IR132" i="2"/>
  <c r="IR160" i="2" s="1"/>
  <c r="IR124" i="2"/>
  <c r="IR198" i="2" s="1"/>
  <c r="IR127" i="2"/>
  <c r="IR128" i="2"/>
  <c r="IR126" i="2"/>
  <c r="GA194" i="2"/>
  <c r="IJ107" i="2"/>
  <c r="IJ108" i="2"/>
  <c r="IJ109" i="2"/>
  <c r="IJ104" i="2"/>
  <c r="IJ106" i="2"/>
  <c r="IJ110" i="2"/>
  <c r="IJ103" i="2"/>
  <c r="IJ102" i="2"/>
  <c r="IJ105" i="2"/>
  <c r="GA232" i="2" l="1"/>
  <c r="IR133" i="2"/>
  <c r="IR209" i="2" s="1"/>
  <c r="IS217" i="2" s="1"/>
  <c r="IS61" i="2" s="1"/>
  <c r="IS127" i="2" s="1"/>
  <c r="IR154" i="2"/>
  <c r="IR182" i="2"/>
  <c r="IR188" i="2"/>
  <c r="IR192" i="2" s="1"/>
  <c r="GB219" i="2"/>
  <c r="GB63" i="2" s="1"/>
  <c r="IJ111" i="2"/>
  <c r="IJ205" i="2" s="1"/>
  <c r="GA255" i="2"/>
  <c r="GA247" i="2" s="1"/>
  <c r="GA249" i="2" s="1"/>
  <c r="GB215" i="2"/>
  <c r="GB59" i="2" s="1"/>
  <c r="GA259" i="2" l="1"/>
  <c r="GB113" i="2"/>
  <c r="GB115" i="2"/>
  <c r="GB120" i="2"/>
  <c r="GB117" i="2"/>
  <c r="GB114" i="2"/>
  <c r="GB121" i="2"/>
  <c r="GB118" i="2"/>
  <c r="GB116" i="2"/>
  <c r="GB119" i="2"/>
  <c r="GA251" i="2"/>
  <c r="GB243" i="2" s="1"/>
  <c r="GA257" i="2"/>
  <c r="IK213" i="2"/>
  <c r="IK57" i="2" s="1"/>
  <c r="GB142" i="2"/>
  <c r="GB141" i="2"/>
  <c r="GB135" i="2"/>
  <c r="GB143" i="2"/>
  <c r="GB162" i="2" s="1"/>
  <c r="GG228" i="2" s="1"/>
  <c r="GB136" i="2"/>
  <c r="GB137" i="2"/>
  <c r="GB140" i="2"/>
  <c r="GB139" i="2"/>
  <c r="GB138" i="2"/>
  <c r="IS125" i="2"/>
  <c r="IS128" i="2"/>
  <c r="IS130" i="2"/>
  <c r="IS124" i="2"/>
  <c r="IS198" i="2" s="1"/>
  <c r="IS132" i="2"/>
  <c r="IS160" i="2" s="1"/>
  <c r="IS131" i="2"/>
  <c r="IS126" i="2"/>
  <c r="IS129" i="2"/>
  <c r="GB200" i="2" l="1"/>
  <c r="GB184" i="2"/>
  <c r="GD226" i="2" s="1"/>
  <c r="GB190" i="2"/>
  <c r="GB156" i="2"/>
  <c r="GB122" i="2"/>
  <c r="GB207" i="2" s="1"/>
  <c r="IK110" i="2"/>
  <c r="IK103" i="2"/>
  <c r="IK108" i="2"/>
  <c r="IK105" i="2"/>
  <c r="IK107" i="2"/>
  <c r="IK102" i="2"/>
  <c r="IK106" i="2"/>
  <c r="IK104" i="2"/>
  <c r="IK109" i="2"/>
  <c r="GB144" i="2"/>
  <c r="GB211" i="2" s="1"/>
  <c r="IS133" i="2"/>
  <c r="IS209" i="2" s="1"/>
  <c r="IS188" i="2"/>
  <c r="IS154" i="2"/>
  <c r="IS182" i="2"/>
  <c r="GB194" i="2" l="1"/>
  <c r="GB98" i="4"/>
  <c r="GB230" i="2"/>
  <c r="GB232" i="2" s="1"/>
  <c r="GD224" i="2"/>
  <c r="IK111" i="2"/>
  <c r="IK205" i="2" s="1"/>
  <c r="IS192" i="2"/>
  <c r="IT217" i="2" s="1"/>
  <c r="IT61" i="2" s="1"/>
  <c r="GC219" i="2"/>
  <c r="GC63" i="2" s="1"/>
  <c r="GB245" i="2" l="1"/>
  <c r="GB253" i="2" s="1"/>
  <c r="GB255" i="2" s="1"/>
  <c r="GB247" i="2" s="1"/>
  <c r="GB249" i="2" s="1"/>
  <c r="IT124" i="2"/>
  <c r="IT131" i="2"/>
  <c r="IT127" i="2"/>
  <c r="IT125" i="2"/>
  <c r="IT132" i="2"/>
  <c r="IT160" i="2" s="1"/>
  <c r="IT128" i="2"/>
  <c r="IT129" i="2"/>
  <c r="IT130" i="2"/>
  <c r="IT126" i="2"/>
  <c r="GC142" i="2"/>
  <c r="GC138" i="2"/>
  <c r="GC137" i="2"/>
  <c r="GC143" i="2"/>
  <c r="GC162" i="2" s="1"/>
  <c r="GH228" i="2" s="1"/>
  <c r="GC139" i="2"/>
  <c r="GC140" i="2"/>
  <c r="GC135" i="2"/>
  <c r="GC136" i="2"/>
  <c r="GC141" i="2"/>
  <c r="GC215" i="2"/>
  <c r="GC59" i="2" s="1"/>
  <c r="IL213" i="2"/>
  <c r="IL57" i="2" s="1"/>
  <c r="GB259" i="2" l="1"/>
  <c r="GC116" i="2"/>
  <c r="GC113" i="2"/>
  <c r="GC114" i="2"/>
  <c r="GC120" i="2"/>
  <c r="GC115" i="2"/>
  <c r="GC121" i="2"/>
  <c r="GC118" i="2"/>
  <c r="GC117" i="2"/>
  <c r="GC119" i="2"/>
  <c r="GC144" i="2"/>
  <c r="GC211" i="2" s="1"/>
  <c r="GC200" i="2"/>
  <c r="GC190" i="2"/>
  <c r="GC98" i="4" s="1"/>
  <c r="GC184" i="2"/>
  <c r="GE226" i="2" s="1"/>
  <c r="GC156" i="2"/>
  <c r="IT133" i="2"/>
  <c r="IT209" i="2" s="1"/>
  <c r="IL109" i="2"/>
  <c r="IL104" i="2"/>
  <c r="IL108" i="2"/>
  <c r="IL106" i="2"/>
  <c r="IL105" i="2"/>
  <c r="IL107" i="2"/>
  <c r="IL110" i="2"/>
  <c r="IL102" i="2"/>
  <c r="IL103" i="2"/>
  <c r="IT198" i="2"/>
  <c r="IT182" i="2"/>
  <c r="IT154" i="2"/>
  <c r="IT188" i="2"/>
  <c r="IT192" i="2" s="1"/>
  <c r="GB257" i="2"/>
  <c r="GB251" i="2"/>
  <c r="GC243" i="2" s="1"/>
  <c r="GC230" i="2" l="1"/>
  <c r="GC232" i="2" s="1"/>
  <c r="GE224" i="2"/>
  <c r="IU217" i="2"/>
  <c r="IU61" i="2" s="1"/>
  <c r="IU129" i="2" s="1"/>
  <c r="IL111" i="2"/>
  <c r="IL205" i="2" s="1"/>
  <c r="GC245" i="2"/>
  <c r="GC253" i="2" s="1"/>
  <c r="GC194" i="2"/>
  <c r="GC122" i="2"/>
  <c r="GC207" i="2" s="1"/>
  <c r="IU127" i="2" l="1"/>
  <c r="IU125" i="2"/>
  <c r="IU126" i="2"/>
  <c r="IU128" i="2"/>
  <c r="IU124" i="2"/>
  <c r="IU182" i="2" s="1"/>
  <c r="IU132" i="2"/>
  <c r="IU160" i="2" s="1"/>
  <c r="IU130" i="2"/>
  <c r="IU131" i="2"/>
  <c r="GC255" i="2"/>
  <c r="GC247" i="2" s="1"/>
  <c r="GC249" i="2" s="1"/>
  <c r="IM213" i="2"/>
  <c r="IM57" i="2" s="1"/>
  <c r="GD215" i="2"/>
  <c r="GD59" i="2" s="1"/>
  <c r="GD219" i="2"/>
  <c r="GD63" i="2" s="1"/>
  <c r="IU188" i="2" l="1"/>
  <c r="IU192" i="2" s="1"/>
  <c r="IU198" i="2"/>
  <c r="IU154" i="2"/>
  <c r="IU133" i="2"/>
  <c r="IU209" i="2" s="1"/>
  <c r="IV217" i="2" s="1"/>
  <c r="IV61" i="2" s="1"/>
  <c r="GD114" i="2"/>
  <c r="GD116" i="2"/>
  <c r="GD121" i="2"/>
  <c r="GD120" i="2"/>
  <c r="GD117" i="2"/>
  <c r="GD118" i="2"/>
  <c r="GD113" i="2"/>
  <c r="GD115" i="2"/>
  <c r="GD119" i="2"/>
  <c r="IM106" i="2"/>
  <c r="IM105" i="2"/>
  <c r="IM104" i="2"/>
  <c r="IM109" i="2"/>
  <c r="IM110" i="2"/>
  <c r="IM103" i="2"/>
  <c r="IM108" i="2"/>
  <c r="IM102" i="2"/>
  <c r="IM107" i="2"/>
  <c r="GD141" i="2"/>
  <c r="GD143" i="2"/>
  <c r="GD162" i="2" s="1"/>
  <c r="GI228" i="2" s="1"/>
  <c r="GD142" i="2"/>
  <c r="GD138" i="2"/>
  <c r="GD139" i="2"/>
  <c r="GD137" i="2"/>
  <c r="GD140" i="2"/>
  <c r="GD135" i="2"/>
  <c r="GD136" i="2"/>
  <c r="GC259" i="2"/>
  <c r="GC251" i="2"/>
  <c r="GD243" i="2" s="1"/>
  <c r="GC257" i="2"/>
  <c r="IV129" i="2" l="1"/>
  <c r="IV131" i="2"/>
  <c r="IV127" i="2"/>
  <c r="IV124" i="2"/>
  <c r="IV198" i="2" s="1"/>
  <c r="IV130" i="2"/>
  <c r="IV132" i="2"/>
  <c r="IV160" i="2" s="1"/>
  <c r="IV125" i="2"/>
  <c r="IV128" i="2"/>
  <c r="IV126" i="2"/>
  <c r="GD144" i="2"/>
  <c r="GD211" i="2" s="1"/>
  <c r="GD200" i="2"/>
  <c r="GD156" i="2"/>
  <c r="GD184" i="2"/>
  <c r="GF226" i="2" s="1"/>
  <c r="GD190" i="2"/>
  <c r="GD98" i="4" s="1"/>
  <c r="IM111" i="2"/>
  <c r="IM205" i="2" s="1"/>
  <c r="GD122" i="2"/>
  <c r="GD207" i="2" s="1"/>
  <c r="IV133" i="2" l="1"/>
  <c r="IV209" i="2" s="1"/>
  <c r="GD230" i="2"/>
  <c r="GF224" i="2"/>
  <c r="IV154" i="2"/>
  <c r="IV182" i="2"/>
  <c r="IV188" i="2"/>
  <c r="IV192" i="2" s="1"/>
  <c r="IN213" i="2"/>
  <c r="IN57" i="2" s="1"/>
  <c r="GD194" i="2"/>
  <c r="GD232" i="2"/>
  <c r="GD245" i="2"/>
  <c r="GD253" i="2" s="1"/>
  <c r="IW217" i="2" l="1"/>
  <c r="IW61" i="2" s="1"/>
  <c r="IW130" i="2" s="1"/>
  <c r="GD255" i="2"/>
  <c r="GD247" i="2" s="1"/>
  <c r="GD249" i="2" s="1"/>
  <c r="GE215" i="2"/>
  <c r="GE59" i="2" s="1"/>
  <c r="GE219" i="2"/>
  <c r="GE63" i="2" s="1"/>
  <c r="IN108" i="2"/>
  <c r="IN105" i="2"/>
  <c r="IN102" i="2"/>
  <c r="IN109" i="2"/>
  <c r="IN104" i="2"/>
  <c r="IN110" i="2"/>
  <c r="IN106" i="2"/>
  <c r="IN107" i="2"/>
  <c r="IN103" i="2"/>
  <c r="IW132" i="2" l="1"/>
  <c r="IW160" i="2" s="1"/>
  <c r="IW127" i="2"/>
  <c r="IW125" i="2"/>
  <c r="IW124" i="2"/>
  <c r="IW198" i="2" s="1"/>
  <c r="IW128" i="2"/>
  <c r="IW129" i="2"/>
  <c r="IW131" i="2"/>
  <c r="IW126" i="2"/>
  <c r="GE114" i="2"/>
  <c r="GE118" i="2"/>
  <c r="GE117" i="2"/>
  <c r="GE120" i="2"/>
  <c r="GE119" i="2"/>
  <c r="GE113" i="2"/>
  <c r="GE115" i="2"/>
  <c r="GE116" i="2"/>
  <c r="GE121" i="2"/>
  <c r="GD259" i="2"/>
  <c r="GD251" i="2"/>
  <c r="GE243" i="2" s="1"/>
  <c r="GD257" i="2"/>
  <c r="GE136" i="2"/>
  <c r="GE141" i="2"/>
  <c r="GE140" i="2"/>
  <c r="GE142" i="2"/>
  <c r="GE139" i="2"/>
  <c r="GE138" i="2"/>
  <c r="GE137" i="2"/>
  <c r="GE135" i="2"/>
  <c r="GE143" i="2"/>
  <c r="GE162" i="2" s="1"/>
  <c r="GJ228" i="2" s="1"/>
  <c r="IN111" i="2"/>
  <c r="IN205" i="2" s="1"/>
  <c r="IW182" i="2" l="1"/>
  <c r="IW188" i="2"/>
  <c r="IW192" i="2" s="1"/>
  <c r="IW133" i="2"/>
  <c r="IW209" i="2" s="1"/>
  <c r="IX217" i="2" s="1"/>
  <c r="IX61" i="2" s="1"/>
  <c r="IX130" i="2" s="1"/>
  <c r="IW154" i="2"/>
  <c r="GE144" i="2"/>
  <c r="GE211" i="2" s="1"/>
  <c r="GE200" i="2"/>
  <c r="GE190" i="2"/>
  <c r="GE98" i="4" s="1"/>
  <c r="GE184" i="2"/>
  <c r="GG226" i="2" s="1"/>
  <c r="GE156" i="2"/>
  <c r="IO213" i="2"/>
  <c r="IO57" i="2" s="1"/>
  <c r="GE122" i="2"/>
  <c r="GE207" i="2" s="1"/>
  <c r="N75" i="3"/>
  <c r="O75" i="3"/>
  <c r="P75" i="3"/>
  <c r="Q75" i="3"/>
  <c r="R75" i="3"/>
  <c r="IX126" i="2" l="1"/>
  <c r="IX127" i="2"/>
  <c r="IX125" i="2"/>
  <c r="IX124" i="2"/>
  <c r="IX198" i="2" s="1"/>
  <c r="IX131" i="2"/>
  <c r="IX128" i="2"/>
  <c r="IX132" i="2"/>
  <c r="IX160" i="2" s="1"/>
  <c r="IX129" i="2"/>
  <c r="GE230" i="2"/>
  <c r="GE232" i="2" s="1"/>
  <c r="GG224" i="2"/>
  <c r="IO106" i="2"/>
  <c r="IO110" i="2"/>
  <c r="IO103" i="2"/>
  <c r="IO102" i="2"/>
  <c r="IO105" i="2"/>
  <c r="IO104" i="2"/>
  <c r="IO109" i="2"/>
  <c r="IO108" i="2"/>
  <c r="IO107" i="2"/>
  <c r="GE194" i="2"/>
  <c r="IX188" i="2"/>
  <c r="IX192" i="2" s="1"/>
  <c r="IX182" i="2"/>
  <c r="IX154" i="2"/>
  <c r="GE245" i="2" l="1"/>
  <c r="GE253" i="2" s="1"/>
  <c r="GE255" i="2" s="1"/>
  <c r="GE247" i="2" s="1"/>
  <c r="GE249" i="2" s="1"/>
  <c r="IX133" i="2"/>
  <c r="IX209" i="2" s="1"/>
  <c r="IY217" i="2" s="1"/>
  <c r="IY61" i="2" s="1"/>
  <c r="GF219" i="2"/>
  <c r="GF63" i="2" s="1"/>
  <c r="IO111" i="2"/>
  <c r="IO205" i="2" s="1"/>
  <c r="GF215" i="2"/>
  <c r="GF59" i="2" s="1"/>
  <c r="GE251" i="2" l="1"/>
  <c r="GF243" i="2" s="1"/>
  <c r="GE257" i="2"/>
  <c r="GE259" i="2"/>
  <c r="IP213" i="2"/>
  <c r="IP57" i="2" s="1"/>
  <c r="GF120" i="2"/>
  <c r="GF113" i="2"/>
  <c r="GF117" i="2"/>
  <c r="GF115" i="2"/>
  <c r="GF114" i="2"/>
  <c r="GF118" i="2"/>
  <c r="GF119" i="2"/>
  <c r="GF116" i="2"/>
  <c r="GF121" i="2"/>
  <c r="GF139" i="2"/>
  <c r="GF135" i="2"/>
  <c r="GF138" i="2"/>
  <c r="GF137" i="2"/>
  <c r="GF142" i="2"/>
  <c r="GF143" i="2"/>
  <c r="GF162" i="2" s="1"/>
  <c r="GK228" i="2" s="1"/>
  <c r="GF140" i="2"/>
  <c r="GF141" i="2"/>
  <c r="GF136" i="2"/>
  <c r="IY132" i="2"/>
  <c r="IY160" i="2" s="1"/>
  <c r="IY125" i="2"/>
  <c r="IY124" i="2"/>
  <c r="IY198" i="2" s="1"/>
  <c r="IY129" i="2"/>
  <c r="IY131" i="2"/>
  <c r="IY128" i="2"/>
  <c r="IY130" i="2"/>
  <c r="IY127" i="2"/>
  <c r="IY126" i="2"/>
  <c r="GF122" i="2" l="1"/>
  <c r="GF207" i="2" s="1"/>
  <c r="GF144" i="2"/>
  <c r="GF211" i="2" s="1"/>
  <c r="IP106" i="2"/>
  <c r="IP109" i="2"/>
  <c r="IP110" i="2"/>
  <c r="IP105" i="2"/>
  <c r="IP108" i="2"/>
  <c r="IP104" i="2"/>
  <c r="IP107" i="2"/>
  <c r="IP102" i="2"/>
  <c r="IP103" i="2"/>
  <c r="GF200" i="2"/>
  <c r="GF190" i="2"/>
  <c r="GF184" i="2"/>
  <c r="GH226" i="2" s="1"/>
  <c r="GF156" i="2"/>
  <c r="GH224" i="2" s="1"/>
  <c r="IY188" i="2"/>
  <c r="IY182" i="2"/>
  <c r="IY154" i="2"/>
  <c r="IY133" i="2"/>
  <c r="IY209" i="2" s="1"/>
  <c r="GF194" i="2" l="1"/>
  <c r="GF98" i="4"/>
  <c r="IY192" i="2"/>
  <c r="IZ217" i="2" s="1"/>
  <c r="IZ61" i="2" s="1"/>
  <c r="GF230" i="2"/>
  <c r="IP111" i="2"/>
  <c r="IP205" i="2" s="1"/>
  <c r="GG219" i="2"/>
  <c r="GG63" i="2" s="1"/>
  <c r="IZ124" i="2" l="1"/>
  <c r="IZ198" i="2" s="1"/>
  <c r="IZ130" i="2"/>
  <c r="IZ127" i="2"/>
  <c r="IZ129" i="2"/>
  <c r="IZ125" i="2"/>
  <c r="IZ131" i="2"/>
  <c r="IZ126" i="2"/>
  <c r="IZ128" i="2"/>
  <c r="IZ132" i="2"/>
  <c r="IZ160" i="2" s="1"/>
  <c r="GG215" i="2"/>
  <c r="GG59" i="2" s="1"/>
  <c r="GG137" i="2"/>
  <c r="GG141" i="2"/>
  <c r="GG138" i="2"/>
  <c r="GG142" i="2"/>
  <c r="GG136" i="2"/>
  <c r="GG139" i="2"/>
  <c r="GG140" i="2"/>
  <c r="GG135" i="2"/>
  <c r="GG143" i="2"/>
  <c r="GG162" i="2" s="1"/>
  <c r="GL228" i="2" s="1"/>
  <c r="IQ213" i="2"/>
  <c r="IQ57" i="2" s="1"/>
  <c r="GF232" i="2"/>
  <c r="GF245" i="2"/>
  <c r="GF253" i="2" s="1"/>
  <c r="IZ188" i="2"/>
  <c r="IZ192" i="2" s="1"/>
  <c r="IZ182" i="2"/>
  <c r="IZ154" i="2"/>
  <c r="IZ133" i="2" l="1"/>
  <c r="IZ209" i="2" s="1"/>
  <c r="JA217" i="2" s="1"/>
  <c r="JA61" i="2" s="1"/>
  <c r="GG200" i="2"/>
  <c r="GG156" i="2"/>
  <c r="GI224" i="2" s="1"/>
  <c r="GG184" i="2"/>
  <c r="GI226" i="2" s="1"/>
  <c r="GG190" i="2"/>
  <c r="GG98" i="4" s="1"/>
  <c r="IQ110" i="2"/>
  <c r="IQ109" i="2"/>
  <c r="IQ107" i="2"/>
  <c r="IQ103" i="2"/>
  <c r="IQ106" i="2"/>
  <c r="IQ108" i="2"/>
  <c r="IQ104" i="2"/>
  <c r="IQ105" i="2"/>
  <c r="IQ102" i="2"/>
  <c r="GG113" i="2"/>
  <c r="GG114" i="2"/>
  <c r="GG115" i="2"/>
  <c r="GG116" i="2"/>
  <c r="GG119" i="2"/>
  <c r="GG121" i="2"/>
  <c r="GG120" i="2"/>
  <c r="GG118" i="2"/>
  <c r="GG117" i="2"/>
  <c r="GG144" i="2"/>
  <c r="GG211" i="2" s="1"/>
  <c r="GF255" i="2"/>
  <c r="GF247" i="2" s="1"/>
  <c r="GF249" i="2" s="1"/>
  <c r="IQ111" i="2" l="1"/>
  <c r="IQ205" i="2" s="1"/>
  <c r="IR213" i="2" s="1"/>
  <c r="IR57" i="2" s="1"/>
  <c r="GF259" i="2"/>
  <c r="GG122" i="2"/>
  <c r="GG207" i="2" s="1"/>
  <c r="GF251" i="2"/>
  <c r="GG243" i="2" s="1"/>
  <c r="GF257" i="2"/>
  <c r="GG194" i="2"/>
  <c r="GG230" i="2"/>
  <c r="JA130" i="2"/>
  <c r="JA128" i="2"/>
  <c r="JA129" i="2"/>
  <c r="JA132" i="2"/>
  <c r="JA160" i="2" s="1"/>
  <c r="JA127" i="2"/>
  <c r="JA131" i="2"/>
  <c r="JA125" i="2"/>
  <c r="JA124" i="2"/>
  <c r="JA198" i="2" s="1"/>
  <c r="JA126" i="2"/>
  <c r="IR102" i="2" l="1"/>
  <c r="IR110" i="2"/>
  <c r="IR104" i="2"/>
  <c r="IR105" i="2"/>
  <c r="IR108" i="2"/>
  <c r="IR109" i="2"/>
  <c r="IR106" i="2"/>
  <c r="IR103" i="2"/>
  <c r="IR107" i="2"/>
  <c r="GG232" i="2"/>
  <c r="GH215" i="2"/>
  <c r="GH59" i="2" s="1"/>
  <c r="GH219" i="2"/>
  <c r="GH63" i="2" s="1"/>
  <c r="GG245" i="2"/>
  <c r="GG253" i="2" s="1"/>
  <c r="JA188" i="2"/>
  <c r="JA192" i="2" s="1"/>
  <c r="JA182" i="2"/>
  <c r="JA154" i="2"/>
  <c r="JA133" i="2"/>
  <c r="JA209" i="2" s="1"/>
  <c r="GH141" i="2" l="1"/>
  <c r="GH136" i="2"/>
  <c r="GH143" i="2"/>
  <c r="GH162" i="2" s="1"/>
  <c r="GM228" i="2" s="1"/>
  <c r="GH142" i="2"/>
  <c r="GH135" i="2"/>
  <c r="GH140" i="2"/>
  <c r="GH139" i="2"/>
  <c r="GH138" i="2"/>
  <c r="GH137" i="2"/>
  <c r="IR111" i="2"/>
  <c r="IR205" i="2" s="1"/>
  <c r="GH116" i="2"/>
  <c r="GH120" i="2"/>
  <c r="GH113" i="2"/>
  <c r="GH119" i="2"/>
  <c r="GH117" i="2"/>
  <c r="GH114" i="2"/>
  <c r="GH118" i="2"/>
  <c r="GH115" i="2"/>
  <c r="GH121" i="2"/>
  <c r="GG255" i="2"/>
  <c r="GG247" i="2" s="1"/>
  <c r="GG249" i="2" s="1"/>
  <c r="JB217" i="2"/>
  <c r="JB61" i="2" s="1"/>
  <c r="GG257" i="2" l="1"/>
  <c r="GG251" i="2"/>
  <c r="GH243" i="2" s="1"/>
  <c r="IS213" i="2"/>
  <c r="IS57" i="2" s="1"/>
  <c r="GH200" i="2"/>
  <c r="GH184" i="2"/>
  <c r="GJ226" i="2" s="1"/>
  <c r="GH190" i="2"/>
  <c r="GH98" i="4" s="1"/>
  <c r="GH156" i="2"/>
  <c r="GJ224" i="2" s="1"/>
  <c r="GG259" i="2"/>
  <c r="GH144" i="2"/>
  <c r="GH211" i="2" s="1"/>
  <c r="GH122" i="2"/>
  <c r="GH207" i="2" s="1"/>
  <c r="JB130" i="2"/>
  <c r="JB125" i="2"/>
  <c r="JB124" i="2"/>
  <c r="JB198" i="2" s="1"/>
  <c r="JB127" i="2"/>
  <c r="JB129" i="2"/>
  <c r="JB126" i="2"/>
  <c r="JB131" i="2"/>
  <c r="JB132" i="2"/>
  <c r="JB160" i="2" s="1"/>
  <c r="JB128" i="2"/>
  <c r="GH230" i="2" l="1"/>
  <c r="GH232" i="2" s="1"/>
  <c r="GH194" i="2"/>
  <c r="IS103" i="2"/>
  <c r="IS104" i="2"/>
  <c r="IS107" i="2"/>
  <c r="IS108" i="2"/>
  <c r="IS105" i="2"/>
  <c r="IS102" i="2"/>
  <c r="IS106" i="2"/>
  <c r="IS110" i="2"/>
  <c r="IS109" i="2"/>
  <c r="JB188" i="2"/>
  <c r="JB182" i="2"/>
  <c r="JB154" i="2"/>
  <c r="JB133" i="2"/>
  <c r="JB209" i="2" s="1"/>
  <c r="GH245" i="2" l="1"/>
  <c r="GH253" i="2" s="1"/>
  <c r="GH255" i="2" s="1"/>
  <c r="GH247" i="2" s="1"/>
  <c r="GH249" i="2" s="1"/>
  <c r="GI219" i="2"/>
  <c r="GI63" i="2" s="1"/>
  <c r="JB192" i="2"/>
  <c r="JC217" i="2" s="1"/>
  <c r="JC61" i="2" s="1"/>
  <c r="IS111" i="2"/>
  <c r="IS205" i="2" s="1"/>
  <c r="GI215" i="2"/>
  <c r="GI59" i="2" s="1"/>
  <c r="JC129" i="2" l="1"/>
  <c r="JC126" i="2"/>
  <c r="JC128" i="2"/>
  <c r="JC131" i="2"/>
  <c r="JC132" i="2"/>
  <c r="JC160" i="2" s="1"/>
  <c r="JC130" i="2"/>
  <c r="JC124" i="2"/>
  <c r="JC198" i="2" s="1"/>
  <c r="JC127" i="2"/>
  <c r="JC125" i="2"/>
  <c r="GH259" i="2"/>
  <c r="GH251" i="2"/>
  <c r="GI243" i="2" s="1"/>
  <c r="GH257" i="2"/>
  <c r="IT213" i="2"/>
  <c r="IT57" i="2" s="1"/>
  <c r="GI119" i="2"/>
  <c r="GI120" i="2"/>
  <c r="GI116" i="2"/>
  <c r="GI114" i="2"/>
  <c r="GI113" i="2"/>
  <c r="GI115" i="2"/>
  <c r="GI117" i="2"/>
  <c r="GI121" i="2"/>
  <c r="GI118" i="2"/>
  <c r="GI141" i="2"/>
  <c r="GI138" i="2"/>
  <c r="GI136" i="2"/>
  <c r="GI142" i="2"/>
  <c r="GI135" i="2"/>
  <c r="GI137" i="2"/>
  <c r="GI143" i="2"/>
  <c r="GI162" i="2" s="1"/>
  <c r="GN228" i="2" s="1"/>
  <c r="GI140" i="2"/>
  <c r="GI139" i="2"/>
  <c r="JC133" i="2" l="1"/>
  <c r="JC209" i="2" s="1"/>
  <c r="JC154" i="2"/>
  <c r="JC182" i="2"/>
  <c r="JC188" i="2"/>
  <c r="JC192" i="2" s="1"/>
  <c r="GI122" i="2"/>
  <c r="GI207" i="2" s="1"/>
  <c r="GI190" i="2"/>
  <c r="GI98" i="4" s="1"/>
  <c r="GI184" i="2"/>
  <c r="GK226" i="2" s="1"/>
  <c r="GI200" i="2"/>
  <c r="GI156" i="2"/>
  <c r="GK224" i="2" s="1"/>
  <c r="IT106" i="2"/>
  <c r="IT104" i="2"/>
  <c r="IT102" i="2"/>
  <c r="IT103" i="2"/>
  <c r="IT108" i="2"/>
  <c r="IT105" i="2"/>
  <c r="IT110" i="2"/>
  <c r="IT107" i="2"/>
  <c r="IT109" i="2"/>
  <c r="GI144" i="2"/>
  <c r="GI211" i="2" s="1"/>
  <c r="JD217" i="2" l="1"/>
  <c r="JD61" i="2" s="1"/>
  <c r="JD128" i="2" s="1"/>
  <c r="IT111" i="2"/>
  <c r="IT205" i="2" s="1"/>
  <c r="IU213" i="2" s="1"/>
  <c r="IU57" i="2" s="1"/>
  <c r="GI230" i="2"/>
  <c r="GI194" i="2"/>
  <c r="JD125" i="2" l="1"/>
  <c r="JD130" i="2"/>
  <c r="JD129" i="2"/>
  <c r="JD126" i="2"/>
  <c r="JD127" i="2"/>
  <c r="JD131" i="2"/>
  <c r="JD132" i="2"/>
  <c r="JD160" i="2" s="1"/>
  <c r="JD124" i="2"/>
  <c r="JD198" i="2" s="1"/>
  <c r="GJ219" i="2"/>
  <c r="GJ63" i="2" s="1"/>
  <c r="GJ215" i="2"/>
  <c r="GJ59" i="2" s="1"/>
  <c r="GI232" i="2"/>
  <c r="GI245" i="2"/>
  <c r="GI253" i="2" s="1"/>
  <c r="IU109" i="2"/>
  <c r="IU103" i="2"/>
  <c r="IU106" i="2"/>
  <c r="IU107" i="2"/>
  <c r="IU108" i="2"/>
  <c r="IU102" i="2"/>
  <c r="IU104" i="2"/>
  <c r="IU105" i="2"/>
  <c r="IU110" i="2"/>
  <c r="JD133" i="2" l="1"/>
  <c r="JD209" i="2" s="1"/>
  <c r="JE217" i="2" s="1"/>
  <c r="JE61" i="2" s="1"/>
  <c r="JD182" i="2"/>
  <c r="JD188" i="2"/>
  <c r="JD192" i="2" s="1"/>
  <c r="JD154" i="2"/>
  <c r="GJ121" i="2"/>
  <c r="GJ114" i="2"/>
  <c r="GJ113" i="2"/>
  <c r="GJ119" i="2"/>
  <c r="GJ118" i="2"/>
  <c r="GJ115" i="2"/>
  <c r="GJ117" i="2"/>
  <c r="GJ116" i="2"/>
  <c r="GJ120" i="2"/>
  <c r="GI255" i="2"/>
  <c r="GI247" i="2" s="1"/>
  <c r="GI249" i="2" s="1"/>
  <c r="IU111" i="2"/>
  <c r="IU205" i="2" s="1"/>
  <c r="GJ137" i="2"/>
  <c r="GJ142" i="2"/>
  <c r="GJ135" i="2"/>
  <c r="GJ140" i="2"/>
  <c r="GJ143" i="2"/>
  <c r="GJ162" i="2" s="1"/>
  <c r="GO228" i="2" s="1"/>
  <c r="GJ136" i="2"/>
  <c r="GJ138" i="2"/>
  <c r="GJ141" i="2"/>
  <c r="GJ139" i="2"/>
  <c r="GJ144" i="2" l="1"/>
  <c r="GJ211" i="2" s="1"/>
  <c r="GI259" i="2"/>
  <c r="GJ190" i="2"/>
  <c r="GJ200" i="2"/>
  <c r="GJ184" i="2"/>
  <c r="GL226" i="2" s="1"/>
  <c r="GJ156" i="2"/>
  <c r="GL224" i="2" s="1"/>
  <c r="IV213" i="2"/>
  <c r="IV57" i="2" s="1"/>
  <c r="GI251" i="2"/>
  <c r="GJ243" i="2" s="1"/>
  <c r="GI257" i="2"/>
  <c r="GJ122" i="2"/>
  <c r="GJ207" i="2" s="1"/>
  <c r="JE128" i="2"/>
  <c r="JE124" i="2"/>
  <c r="JE198" i="2" s="1"/>
  <c r="JE129" i="2"/>
  <c r="JE127" i="2"/>
  <c r="JE130" i="2"/>
  <c r="JE131" i="2"/>
  <c r="JE132" i="2"/>
  <c r="JE160" i="2" s="1"/>
  <c r="JE126" i="2"/>
  <c r="JE125" i="2"/>
  <c r="GJ194" i="2" l="1"/>
  <c r="GJ98" i="4"/>
  <c r="IV109" i="2"/>
  <c r="IV102" i="2"/>
  <c r="IV108" i="2"/>
  <c r="IV110" i="2"/>
  <c r="IV105" i="2"/>
  <c r="IV104" i="2"/>
  <c r="IV106" i="2"/>
  <c r="IV103" i="2"/>
  <c r="IV107" i="2"/>
  <c r="GJ230" i="2"/>
  <c r="GJ245" i="2" s="1"/>
  <c r="GJ253" i="2" s="1"/>
  <c r="GK219" i="2"/>
  <c r="GK63" i="2" s="1"/>
  <c r="JE188" i="2"/>
  <c r="JE192" i="2" s="1"/>
  <c r="JE182" i="2"/>
  <c r="JE154" i="2"/>
  <c r="JE133" i="2"/>
  <c r="JE209" i="2" s="1"/>
  <c r="IV111" i="2" l="1"/>
  <c r="IV205" i="2" s="1"/>
  <c r="GK215" i="2"/>
  <c r="GK59" i="2" s="1"/>
  <c r="GK138" i="2"/>
  <c r="GK137" i="2"/>
  <c r="GK136" i="2"/>
  <c r="GK141" i="2"/>
  <c r="GK135" i="2"/>
  <c r="GK140" i="2"/>
  <c r="GK143" i="2"/>
  <c r="GK162" i="2" s="1"/>
  <c r="GP228" i="2" s="1"/>
  <c r="GK142" i="2"/>
  <c r="GK139" i="2"/>
  <c r="GJ255" i="2"/>
  <c r="GJ247" i="2" s="1"/>
  <c r="GJ249" i="2" s="1"/>
  <c r="GJ232" i="2"/>
  <c r="JF217" i="2"/>
  <c r="JF61" i="2" s="1"/>
  <c r="JF129" i="2" s="1"/>
  <c r="GK116" i="2" l="1"/>
  <c r="GK113" i="2"/>
  <c r="GK117" i="2"/>
  <c r="GK120" i="2"/>
  <c r="GK121" i="2"/>
  <c r="GK118" i="2"/>
  <c r="GK114" i="2"/>
  <c r="GK119" i="2"/>
  <c r="GK115" i="2"/>
  <c r="IW213" i="2"/>
  <c r="IW57" i="2" s="1"/>
  <c r="GJ257" i="2"/>
  <c r="GJ251" i="2"/>
  <c r="GK243" i="2" s="1"/>
  <c r="GK200" i="2"/>
  <c r="GK156" i="2"/>
  <c r="GK184" i="2"/>
  <c r="GM226" i="2" s="1"/>
  <c r="GK190" i="2"/>
  <c r="GK98" i="4" s="1"/>
  <c r="GK144" i="2"/>
  <c r="GK211" i="2" s="1"/>
  <c r="GJ259" i="2"/>
  <c r="JF125" i="2"/>
  <c r="JF127" i="2"/>
  <c r="JF124" i="2"/>
  <c r="JF198" i="2" s="1"/>
  <c r="JF128" i="2"/>
  <c r="JF130" i="2"/>
  <c r="JF126" i="2"/>
  <c r="JF131" i="2"/>
  <c r="JF132" i="2"/>
  <c r="JF160" i="2" s="1"/>
  <c r="GK230" i="2" l="1"/>
  <c r="GK232" i="2" s="1"/>
  <c r="GM224" i="2"/>
  <c r="GK122" i="2"/>
  <c r="GK207" i="2" s="1"/>
  <c r="GK245" i="2"/>
  <c r="GK253" i="2" s="1"/>
  <c r="IW108" i="2"/>
  <c r="IW103" i="2"/>
  <c r="IW109" i="2"/>
  <c r="IW110" i="2"/>
  <c r="IW104" i="2"/>
  <c r="IW102" i="2"/>
  <c r="IW107" i="2"/>
  <c r="IW105" i="2"/>
  <c r="IW106" i="2"/>
  <c r="GK194" i="2"/>
  <c r="JF133" i="2"/>
  <c r="JF209" i="2" s="1"/>
  <c r="JF154" i="2"/>
  <c r="JF188" i="2"/>
  <c r="JF182" i="2"/>
  <c r="GL219" i="2" l="1"/>
  <c r="GL63" i="2" s="1"/>
  <c r="GL215" i="2"/>
  <c r="GL59" i="2" s="1"/>
  <c r="JF192" i="2"/>
  <c r="JG217" i="2" s="1"/>
  <c r="JG61" i="2" s="1"/>
  <c r="GK255" i="2"/>
  <c r="GK247" i="2" s="1"/>
  <c r="GK249" i="2" s="1"/>
  <c r="IW111" i="2"/>
  <c r="IW205" i="2" s="1"/>
  <c r="JG130" i="2" l="1"/>
  <c r="JG124" i="2"/>
  <c r="JG198" i="2" s="1"/>
  <c r="JG127" i="2"/>
  <c r="JG126" i="2"/>
  <c r="JG125" i="2"/>
  <c r="JG129" i="2"/>
  <c r="JG132" i="2"/>
  <c r="JG160" i="2" s="1"/>
  <c r="JG131" i="2"/>
  <c r="JG128" i="2"/>
  <c r="GL121" i="2"/>
  <c r="GL119" i="2"/>
  <c r="GL117" i="2"/>
  <c r="GL115" i="2"/>
  <c r="GL118" i="2"/>
  <c r="GL114" i="2"/>
  <c r="GL113" i="2"/>
  <c r="GL116" i="2"/>
  <c r="GL120" i="2"/>
  <c r="IX213" i="2"/>
  <c r="IX57" i="2" s="1"/>
  <c r="GK251" i="2"/>
  <c r="GK257" i="2"/>
  <c r="GK259" i="2"/>
  <c r="GL138" i="2"/>
  <c r="GL135" i="2"/>
  <c r="GL140" i="2"/>
  <c r="GL143" i="2"/>
  <c r="GL162" i="2" s="1"/>
  <c r="GQ228" i="2" s="1"/>
  <c r="GL136" i="2"/>
  <c r="GL141" i="2"/>
  <c r="GL142" i="2"/>
  <c r="GL139" i="2"/>
  <c r="GL137" i="2"/>
  <c r="JG188" i="2"/>
  <c r="JG192" i="2" s="1"/>
  <c r="JG182" i="2"/>
  <c r="JG154" i="2"/>
  <c r="JG133" i="2" l="1"/>
  <c r="JG209" i="2" s="1"/>
  <c r="JH217" i="2" s="1"/>
  <c r="JH61" i="2" s="1"/>
  <c r="GL190" i="2"/>
  <c r="GL200" i="2"/>
  <c r="GL184" i="2"/>
  <c r="GN226" i="2" s="1"/>
  <c r="GL156" i="2"/>
  <c r="GL243" i="2"/>
  <c r="IX110" i="2"/>
  <c r="IX106" i="2"/>
  <c r="IX103" i="2"/>
  <c r="IX104" i="2"/>
  <c r="IX107" i="2"/>
  <c r="IX102" i="2"/>
  <c r="IX108" i="2"/>
  <c r="IX109" i="2"/>
  <c r="IX105" i="2"/>
  <c r="GL144" i="2"/>
  <c r="GL211" i="2" s="1"/>
  <c r="GL122" i="2"/>
  <c r="GL207" i="2" s="1"/>
  <c r="GL194" i="2" l="1"/>
  <c r="GL98" i="4"/>
  <c r="GL230" i="2"/>
  <c r="GL245" i="2" s="1"/>
  <c r="GL253" i="2" s="1"/>
  <c r="GL255" i="2" s="1"/>
  <c r="GL247" i="2" s="1"/>
  <c r="GL249" i="2" s="1"/>
  <c r="GL257" i="2" s="1"/>
  <c r="GN224" i="2"/>
  <c r="IX111" i="2"/>
  <c r="IX205" i="2" s="1"/>
  <c r="GL232" i="2"/>
  <c r="GM219" i="2"/>
  <c r="GM63" i="2" s="1"/>
  <c r="JH127" i="2"/>
  <c r="JH124" i="2"/>
  <c r="JH198" i="2" s="1"/>
  <c r="JH128" i="2"/>
  <c r="JH129" i="2"/>
  <c r="JH126" i="2"/>
  <c r="JH125" i="2"/>
  <c r="JH132" i="2"/>
  <c r="JH160" i="2" s="1"/>
  <c r="JH130" i="2"/>
  <c r="JH131" i="2"/>
  <c r="GM140" i="2" l="1"/>
  <c r="GM142" i="2"/>
  <c r="GM141" i="2"/>
  <c r="GM135" i="2"/>
  <c r="GM137" i="2"/>
  <c r="GM136" i="2"/>
  <c r="GM143" i="2"/>
  <c r="GM162" i="2" s="1"/>
  <c r="GR228" i="2" s="1"/>
  <c r="GM139" i="2"/>
  <c r="GM138" i="2"/>
  <c r="GM215" i="2"/>
  <c r="GM59" i="2" s="1"/>
  <c r="GL251" i="2"/>
  <c r="GM243" i="2" s="1"/>
  <c r="IY213" i="2"/>
  <c r="IY57" i="2" s="1"/>
  <c r="GL259" i="2"/>
  <c r="JH188" i="2"/>
  <c r="JH192" i="2" s="1"/>
  <c r="JH182" i="2"/>
  <c r="JH154" i="2"/>
  <c r="JH133" i="2"/>
  <c r="JH209" i="2" s="1"/>
  <c r="GM114" i="2" l="1"/>
  <c r="GM116" i="2"/>
  <c r="GM119" i="2"/>
  <c r="GM117" i="2"/>
  <c r="GM120" i="2"/>
  <c r="GM118" i="2"/>
  <c r="GM121" i="2"/>
  <c r="GM113" i="2"/>
  <c r="GM115" i="2"/>
  <c r="GM144" i="2"/>
  <c r="GM211" i="2" s="1"/>
  <c r="GM156" i="2"/>
  <c r="GM190" i="2"/>
  <c r="GM98" i="4" s="1"/>
  <c r="GM184" i="2"/>
  <c r="GO226" i="2" s="1"/>
  <c r="GM200" i="2"/>
  <c r="IY108" i="2"/>
  <c r="IY107" i="2"/>
  <c r="IY110" i="2"/>
  <c r="IY106" i="2"/>
  <c r="IY104" i="2"/>
  <c r="IY109" i="2"/>
  <c r="IY105" i="2"/>
  <c r="IY102" i="2"/>
  <c r="IY103" i="2"/>
  <c r="JI217" i="2"/>
  <c r="JI61" i="2" s="1"/>
  <c r="GM230" i="2" l="1"/>
  <c r="GM232" i="2" s="1"/>
  <c r="GO224" i="2"/>
  <c r="GM194" i="2"/>
  <c r="IY111" i="2"/>
  <c r="IY205" i="2" s="1"/>
  <c r="GM122" i="2"/>
  <c r="GM207" i="2" s="1"/>
  <c r="JI131" i="2"/>
  <c r="JI130" i="2"/>
  <c r="JI126" i="2"/>
  <c r="JI127" i="2"/>
  <c r="JI129" i="2"/>
  <c r="JI124" i="2"/>
  <c r="JI198" i="2" s="1"/>
  <c r="JI128" i="2"/>
  <c r="JI125" i="2"/>
  <c r="JI132" i="2"/>
  <c r="JI160" i="2" s="1"/>
  <c r="GM245" i="2" l="1"/>
  <c r="GM253" i="2" s="1"/>
  <c r="GM255" i="2" s="1"/>
  <c r="GM247" i="2" s="1"/>
  <c r="GM249" i="2" s="1"/>
  <c r="GN215" i="2"/>
  <c r="GN59" i="2" s="1"/>
  <c r="IZ213" i="2"/>
  <c r="IZ57" i="2" s="1"/>
  <c r="GN219" i="2"/>
  <c r="GN63" i="2" s="1"/>
  <c r="JI188" i="2"/>
  <c r="JI192" i="2" s="1"/>
  <c r="JI182" i="2"/>
  <c r="JI154" i="2"/>
  <c r="JI133" i="2"/>
  <c r="JI209" i="2" s="1"/>
  <c r="GM259" i="2" l="1"/>
  <c r="IZ108" i="2"/>
  <c r="IZ109" i="2"/>
  <c r="IZ106" i="2"/>
  <c r="IZ107" i="2"/>
  <c r="IZ102" i="2"/>
  <c r="IZ103" i="2"/>
  <c r="IZ105" i="2"/>
  <c r="IZ104" i="2"/>
  <c r="IZ110" i="2"/>
  <c r="GM251" i="2"/>
  <c r="GN243" i="2" s="1"/>
  <c r="GM257" i="2"/>
  <c r="GN136" i="2"/>
  <c r="GN135" i="2"/>
  <c r="GN142" i="2"/>
  <c r="GN140" i="2"/>
  <c r="GN137" i="2"/>
  <c r="GN139" i="2"/>
  <c r="GN138" i="2"/>
  <c r="GN143" i="2"/>
  <c r="GN162" i="2" s="1"/>
  <c r="GS228" i="2" s="1"/>
  <c r="GN141" i="2"/>
  <c r="GN117" i="2"/>
  <c r="GN116" i="2"/>
  <c r="GN114" i="2"/>
  <c r="GN113" i="2"/>
  <c r="GN120" i="2"/>
  <c r="GN119" i="2"/>
  <c r="GN115" i="2"/>
  <c r="GN121" i="2"/>
  <c r="GN118" i="2"/>
  <c r="JJ217" i="2"/>
  <c r="JJ61" i="2" s="1"/>
  <c r="GN122" i="2" l="1"/>
  <c r="GN207" i="2" s="1"/>
  <c r="IZ111" i="2"/>
  <c r="IZ205" i="2" s="1"/>
  <c r="GN200" i="2"/>
  <c r="GN184" i="2"/>
  <c r="GP226" i="2" s="1"/>
  <c r="GN156" i="2"/>
  <c r="GN190" i="2"/>
  <c r="GN98" i="4" s="1"/>
  <c r="GN144" i="2"/>
  <c r="GN211" i="2" s="1"/>
  <c r="JJ125" i="2"/>
  <c r="JJ126" i="2"/>
  <c r="JJ128" i="2"/>
  <c r="JJ124" i="2"/>
  <c r="JJ198" i="2" s="1"/>
  <c r="JJ130" i="2"/>
  <c r="JJ131" i="2"/>
  <c r="JJ129" i="2"/>
  <c r="JJ132" i="2"/>
  <c r="JJ160" i="2" s="1"/>
  <c r="JJ127" i="2"/>
  <c r="GN230" i="2" l="1"/>
  <c r="GN245" i="2" s="1"/>
  <c r="GN253" i="2" s="1"/>
  <c r="GN255" i="2" s="1"/>
  <c r="GN247" i="2" s="1"/>
  <c r="GN249" i="2" s="1"/>
  <c r="GN251" i="2" s="1"/>
  <c r="GO243" i="2" s="1"/>
  <c r="GP224" i="2"/>
  <c r="GN194" i="2"/>
  <c r="JA213" i="2"/>
  <c r="JA57" i="2" s="1"/>
  <c r="JJ188" i="2"/>
  <c r="JJ192" i="2" s="1"/>
  <c r="JJ182" i="2"/>
  <c r="JJ154" i="2"/>
  <c r="JJ133" i="2"/>
  <c r="JJ209" i="2" s="1"/>
  <c r="GN232" i="2" l="1"/>
  <c r="GO219" i="2"/>
  <c r="GO63" i="2" s="1"/>
  <c r="JA104" i="2"/>
  <c r="JA105" i="2"/>
  <c r="JA106" i="2"/>
  <c r="JA109" i="2"/>
  <c r="JA108" i="2"/>
  <c r="JA107" i="2"/>
  <c r="JA110" i="2"/>
  <c r="JA103" i="2"/>
  <c r="JA102" i="2"/>
  <c r="GO215" i="2"/>
  <c r="GO59" i="2" s="1"/>
  <c r="GN257" i="2"/>
  <c r="GN259" i="2"/>
  <c r="JK217" i="2"/>
  <c r="JK61" i="2" s="1"/>
  <c r="GO115" i="2" l="1"/>
  <c r="GO114" i="2"/>
  <c r="GO121" i="2"/>
  <c r="GO119" i="2"/>
  <c r="GO120" i="2"/>
  <c r="GO118" i="2"/>
  <c r="GO117" i="2"/>
  <c r="GO116" i="2"/>
  <c r="GO113" i="2"/>
  <c r="JA111" i="2"/>
  <c r="JA205" i="2" s="1"/>
  <c r="GO135" i="2"/>
  <c r="GO141" i="2"/>
  <c r="GO140" i="2"/>
  <c r="GO143" i="2"/>
  <c r="GO162" i="2" s="1"/>
  <c r="GT228" i="2" s="1"/>
  <c r="GO139" i="2"/>
  <c r="GO137" i="2"/>
  <c r="GO136" i="2"/>
  <c r="GO138" i="2"/>
  <c r="GO142" i="2"/>
  <c r="JK127" i="2"/>
  <c r="JK124" i="2"/>
  <c r="JK198" i="2" s="1"/>
  <c r="JK129" i="2"/>
  <c r="JK132" i="2"/>
  <c r="JK160" i="2" s="1"/>
  <c r="JK130" i="2"/>
  <c r="JK125" i="2"/>
  <c r="JK126" i="2"/>
  <c r="JK131" i="2"/>
  <c r="JK128" i="2"/>
  <c r="GO144" i="2" l="1"/>
  <c r="GO211" i="2" s="1"/>
  <c r="GO200" i="2"/>
  <c r="GO190" i="2"/>
  <c r="GO98" i="4" s="1"/>
  <c r="GO184" i="2"/>
  <c r="GQ226" i="2" s="1"/>
  <c r="GO156" i="2"/>
  <c r="JB213" i="2"/>
  <c r="JB57" i="2" s="1"/>
  <c r="GO122" i="2"/>
  <c r="GO207" i="2" s="1"/>
  <c r="JK188" i="2"/>
  <c r="JK192" i="2" s="1"/>
  <c r="JK182" i="2"/>
  <c r="JK154" i="2"/>
  <c r="JK133" i="2"/>
  <c r="JK209" i="2" s="1"/>
  <c r="GO230" i="2" l="1"/>
  <c r="GQ224" i="2"/>
  <c r="JB107" i="2"/>
  <c r="JB109" i="2"/>
  <c r="JB105" i="2"/>
  <c r="JB102" i="2"/>
  <c r="JB103" i="2"/>
  <c r="JB106" i="2"/>
  <c r="JB104" i="2"/>
  <c r="JB110" i="2"/>
  <c r="JB108" i="2"/>
  <c r="GO232" i="2"/>
  <c r="GO245" i="2"/>
  <c r="GO253" i="2" s="1"/>
  <c r="GO194" i="2"/>
  <c r="JL217" i="2"/>
  <c r="JL61" i="2" s="1"/>
  <c r="JB111" i="2" l="1"/>
  <c r="JB205" i="2" s="1"/>
  <c r="GP215" i="2"/>
  <c r="GP59" i="2" s="1"/>
  <c r="GP219" i="2"/>
  <c r="GP63" i="2" s="1"/>
  <c r="GO255" i="2"/>
  <c r="GO247" i="2" s="1"/>
  <c r="GO249" i="2" s="1"/>
  <c r="JL128" i="2"/>
  <c r="JL130" i="2"/>
  <c r="JL132" i="2"/>
  <c r="JL160" i="2" s="1"/>
  <c r="JL126" i="2"/>
  <c r="JL129" i="2"/>
  <c r="JL131" i="2"/>
  <c r="JL125" i="2"/>
  <c r="JL127" i="2"/>
  <c r="JL124" i="2"/>
  <c r="JL198" i="2" s="1"/>
  <c r="GO257" i="2" l="1"/>
  <c r="GO251" i="2"/>
  <c r="GP140" i="2"/>
  <c r="GP143" i="2"/>
  <c r="GP162" i="2" s="1"/>
  <c r="GU228" i="2" s="1"/>
  <c r="GP137" i="2"/>
  <c r="GP139" i="2"/>
  <c r="GP135" i="2"/>
  <c r="GP142" i="2"/>
  <c r="GP136" i="2"/>
  <c r="GP141" i="2"/>
  <c r="GP138" i="2"/>
  <c r="GO259" i="2"/>
  <c r="GP114" i="2"/>
  <c r="GP113" i="2"/>
  <c r="GP121" i="2"/>
  <c r="GP118" i="2"/>
  <c r="GP120" i="2"/>
  <c r="GP117" i="2"/>
  <c r="GP119" i="2"/>
  <c r="GP116" i="2"/>
  <c r="GP115" i="2"/>
  <c r="JC213" i="2"/>
  <c r="JC57" i="2" s="1"/>
  <c r="JL188" i="2"/>
  <c r="JL192" i="2" s="1"/>
  <c r="JL182" i="2"/>
  <c r="JL154" i="2"/>
  <c r="JL133" i="2"/>
  <c r="JL209" i="2" s="1"/>
  <c r="GP144" i="2" l="1"/>
  <c r="GP211" i="2" s="1"/>
  <c r="GP200" i="2"/>
  <c r="GP190" i="2"/>
  <c r="GP98" i="4" s="1"/>
  <c r="GP184" i="2"/>
  <c r="GR226" i="2" s="1"/>
  <c r="GP156" i="2"/>
  <c r="JC107" i="2"/>
  <c r="JC109" i="2"/>
  <c r="JC106" i="2"/>
  <c r="JC103" i="2"/>
  <c r="JC102" i="2"/>
  <c r="JC104" i="2"/>
  <c r="JC110" i="2"/>
  <c r="JC105" i="2"/>
  <c r="JC108" i="2"/>
  <c r="GP243" i="2"/>
  <c r="GP122" i="2"/>
  <c r="GP207" i="2" s="1"/>
  <c r="JM217" i="2"/>
  <c r="JM61" i="2" s="1"/>
  <c r="GP230" i="2" l="1"/>
  <c r="GP245" i="2" s="1"/>
  <c r="GP253" i="2" s="1"/>
  <c r="GP255" i="2" s="1"/>
  <c r="GP247" i="2" s="1"/>
  <c r="GP249" i="2" s="1"/>
  <c r="GP257" i="2" s="1"/>
  <c r="GR224" i="2"/>
  <c r="JC111" i="2"/>
  <c r="JC205" i="2" s="1"/>
  <c r="GP232" i="2"/>
  <c r="GP194" i="2"/>
  <c r="JM130" i="2"/>
  <c r="JM129" i="2"/>
  <c r="JM127" i="2"/>
  <c r="JM132" i="2"/>
  <c r="JM160" i="2" s="1"/>
  <c r="JM128" i="2"/>
  <c r="JM126" i="2"/>
  <c r="JM125" i="2"/>
  <c r="JM124" i="2"/>
  <c r="JM198" i="2" s="1"/>
  <c r="JM131" i="2"/>
  <c r="GQ219" i="2" l="1"/>
  <c r="GQ63" i="2" s="1"/>
  <c r="GP251" i="2"/>
  <c r="JD213" i="2"/>
  <c r="JD57" i="2" s="1"/>
  <c r="GQ215" i="2"/>
  <c r="GQ59" i="2" s="1"/>
  <c r="GP259" i="2"/>
  <c r="JM188" i="2"/>
  <c r="JM192" i="2" s="1"/>
  <c r="JM182" i="2"/>
  <c r="JM154" i="2"/>
  <c r="JM133" i="2"/>
  <c r="JM209" i="2" s="1"/>
  <c r="GQ243" i="2" l="1"/>
  <c r="GQ113" i="2"/>
  <c r="GQ120" i="2"/>
  <c r="GQ116" i="2"/>
  <c r="GQ114" i="2"/>
  <c r="GQ117" i="2"/>
  <c r="GQ121" i="2"/>
  <c r="GQ118" i="2"/>
  <c r="GQ115" i="2"/>
  <c r="GQ119" i="2"/>
  <c r="GQ143" i="2"/>
  <c r="GQ162" i="2" s="1"/>
  <c r="GV228" i="2" s="1"/>
  <c r="GQ139" i="2"/>
  <c r="GQ136" i="2"/>
  <c r="GQ137" i="2"/>
  <c r="GQ141" i="2"/>
  <c r="GQ135" i="2"/>
  <c r="GQ138" i="2"/>
  <c r="GQ142" i="2"/>
  <c r="GQ140" i="2"/>
  <c r="JD110" i="2"/>
  <c r="JD105" i="2"/>
  <c r="JD106" i="2"/>
  <c r="JD108" i="2"/>
  <c r="JD107" i="2"/>
  <c r="JD103" i="2"/>
  <c r="JD104" i="2"/>
  <c r="JD102" i="2"/>
  <c r="JD109" i="2"/>
  <c r="JN217" i="2"/>
  <c r="JN61" i="2" s="1"/>
  <c r="N56" i="3"/>
  <c r="O56" i="3"/>
  <c r="P56" i="3"/>
  <c r="Q56" i="3"/>
  <c r="R56" i="3"/>
  <c r="S56" i="3"/>
  <c r="T56" i="3"/>
  <c r="U56" i="3"/>
  <c r="GQ200" i="2" l="1"/>
  <c r="GQ184" i="2"/>
  <c r="GS226" i="2" s="1"/>
  <c r="GQ156" i="2"/>
  <c r="GQ190" i="2"/>
  <c r="GQ98" i="4" s="1"/>
  <c r="GQ144" i="2"/>
  <c r="GQ211" i="2" s="1"/>
  <c r="GQ122" i="2"/>
  <c r="GQ207" i="2" s="1"/>
  <c r="JD111" i="2"/>
  <c r="JD205" i="2" s="1"/>
  <c r="JN128" i="2"/>
  <c r="JN131" i="2"/>
  <c r="JN127" i="2"/>
  <c r="JN125" i="2"/>
  <c r="JN130" i="2"/>
  <c r="JN129" i="2"/>
  <c r="JN132" i="2"/>
  <c r="JN160" i="2" s="1"/>
  <c r="JN126" i="2"/>
  <c r="JN124" i="2"/>
  <c r="JN198" i="2" s="1"/>
  <c r="GQ230" i="2" l="1"/>
  <c r="GS224" i="2"/>
  <c r="JE213" i="2"/>
  <c r="JE57" i="2" s="1"/>
  <c r="GQ194" i="2"/>
  <c r="GQ245" i="2"/>
  <c r="GQ253" i="2" s="1"/>
  <c r="GQ232" i="2"/>
  <c r="JN188" i="2"/>
  <c r="JN182" i="2"/>
  <c r="JN154" i="2"/>
  <c r="JN133" i="2"/>
  <c r="JN209" i="2" s="1"/>
  <c r="JN192" i="2" l="1"/>
  <c r="JO217" i="2" s="1"/>
  <c r="JO61" i="2" s="1"/>
  <c r="GQ255" i="2"/>
  <c r="GQ247" i="2" s="1"/>
  <c r="GQ249" i="2" s="1"/>
  <c r="GR215" i="2"/>
  <c r="GR59" i="2" s="1"/>
  <c r="GR219" i="2"/>
  <c r="GR63" i="2" s="1"/>
  <c r="JE108" i="2"/>
  <c r="JE107" i="2"/>
  <c r="JE109" i="2"/>
  <c r="JE104" i="2"/>
  <c r="JE106" i="2"/>
  <c r="JE103" i="2"/>
  <c r="JE102" i="2"/>
  <c r="JE105" i="2"/>
  <c r="JE110" i="2"/>
  <c r="JO124" i="2" l="1"/>
  <c r="JO198" i="2" s="1"/>
  <c r="JO131" i="2"/>
  <c r="JO128" i="2"/>
  <c r="JO125" i="2"/>
  <c r="JO127" i="2"/>
  <c r="JO132" i="2"/>
  <c r="JO160" i="2" s="1"/>
  <c r="JO126" i="2"/>
  <c r="JO130" i="2"/>
  <c r="JO129" i="2"/>
  <c r="GR113" i="2"/>
  <c r="GR118" i="2"/>
  <c r="GR120" i="2"/>
  <c r="GR121" i="2"/>
  <c r="GR119" i="2"/>
  <c r="GR117" i="2"/>
  <c r="GR116" i="2"/>
  <c r="GR114" i="2"/>
  <c r="GR115" i="2"/>
  <c r="GQ251" i="2"/>
  <c r="GR243" i="2" s="1"/>
  <c r="GQ257" i="2"/>
  <c r="GR142" i="2"/>
  <c r="GR140" i="2"/>
  <c r="GR137" i="2"/>
  <c r="GR138" i="2"/>
  <c r="GR141" i="2"/>
  <c r="GR135" i="2"/>
  <c r="GR143" i="2"/>
  <c r="GR162" i="2" s="1"/>
  <c r="GW228" i="2" s="1"/>
  <c r="GR139" i="2"/>
  <c r="GR136" i="2"/>
  <c r="JE111" i="2"/>
  <c r="JE205" i="2" s="1"/>
  <c r="GQ259" i="2"/>
  <c r="JO188" i="2"/>
  <c r="JO192" i="2" s="1"/>
  <c r="JO154" i="2" l="1"/>
  <c r="JO182" i="2"/>
  <c r="JO133" i="2"/>
  <c r="JO209" i="2" s="1"/>
  <c r="JP217" i="2" s="1"/>
  <c r="GR144" i="2"/>
  <c r="GR211" i="2" s="1"/>
  <c r="GR200" i="2"/>
  <c r="GR190" i="2"/>
  <c r="GR98" i="4" s="1"/>
  <c r="GR184" i="2"/>
  <c r="GT226" i="2" s="1"/>
  <c r="GR156" i="2"/>
  <c r="JF213" i="2"/>
  <c r="JF57" i="2" s="1"/>
  <c r="GR122" i="2"/>
  <c r="GR207" i="2" s="1"/>
  <c r="GR230" i="2" l="1"/>
  <c r="GR245" i="2" s="1"/>
  <c r="GR253" i="2" s="1"/>
  <c r="GR255" i="2" s="1"/>
  <c r="GR259" i="2" s="1"/>
  <c r="GT224" i="2"/>
  <c r="JF109" i="2"/>
  <c r="JF108" i="2"/>
  <c r="JF110" i="2"/>
  <c r="JF103" i="2"/>
  <c r="JF102" i="2"/>
  <c r="JF105" i="2"/>
  <c r="JF104" i="2"/>
  <c r="JF107" i="2"/>
  <c r="JF106" i="2"/>
  <c r="GR232" i="2"/>
  <c r="GR194" i="2"/>
  <c r="JP61" i="2"/>
  <c r="GS219" i="2" l="1"/>
  <c r="GS63" i="2" s="1"/>
  <c r="JF111" i="2"/>
  <c r="JF205" i="2" s="1"/>
  <c r="GR247" i="2"/>
  <c r="GR249" i="2" s="1"/>
  <c r="GS215" i="2"/>
  <c r="GS59" i="2" s="1"/>
  <c r="JP128" i="2"/>
  <c r="JP124" i="2"/>
  <c r="JP198" i="2" s="1"/>
  <c r="JP126" i="2"/>
  <c r="JP131" i="2"/>
  <c r="JP130" i="2"/>
  <c r="JP129" i="2"/>
  <c r="JP127" i="2"/>
  <c r="JP132" i="2"/>
  <c r="JP160" i="2" s="1"/>
  <c r="JP125" i="2"/>
  <c r="GS120" i="2" l="1"/>
  <c r="GS117" i="2"/>
  <c r="GS115" i="2"/>
  <c r="GS116" i="2"/>
  <c r="GS118" i="2"/>
  <c r="GS119" i="2"/>
  <c r="GS114" i="2"/>
  <c r="GS121" i="2"/>
  <c r="GS113" i="2"/>
  <c r="GR251" i="2"/>
  <c r="GR257" i="2"/>
  <c r="JG213" i="2"/>
  <c r="JG57" i="2" s="1"/>
  <c r="GS140" i="2"/>
  <c r="GS141" i="2"/>
  <c r="GS135" i="2"/>
  <c r="GS139" i="2"/>
  <c r="GS143" i="2"/>
  <c r="GS162" i="2" s="1"/>
  <c r="GX228" i="2" s="1"/>
  <c r="GS136" i="2"/>
  <c r="GS138" i="2"/>
  <c r="GS142" i="2"/>
  <c r="GS137" i="2"/>
  <c r="JP188" i="2"/>
  <c r="JP192" i="2" s="1"/>
  <c r="JP182" i="2"/>
  <c r="JP154" i="2"/>
  <c r="JP133" i="2"/>
  <c r="JP209" i="2" s="1"/>
  <c r="GS144" i="2" l="1"/>
  <c r="GS211" i="2" s="1"/>
  <c r="GS200" i="2"/>
  <c r="GS190" i="2"/>
  <c r="GS184" i="2"/>
  <c r="GU226" i="2" s="1"/>
  <c r="GS156" i="2"/>
  <c r="GS122" i="2"/>
  <c r="GS207" i="2" s="1"/>
  <c r="GS243" i="2"/>
  <c r="JG110" i="2"/>
  <c r="JG106" i="2"/>
  <c r="JG104" i="2"/>
  <c r="JG109" i="2"/>
  <c r="JG105" i="2"/>
  <c r="JG107" i="2"/>
  <c r="JG103" i="2"/>
  <c r="JG102" i="2"/>
  <c r="JG108" i="2"/>
  <c r="JQ217" i="2"/>
  <c r="GS194" i="2" l="1"/>
  <c r="GS98" i="4"/>
  <c r="GS230" i="2"/>
  <c r="GS232" i="2" s="1"/>
  <c r="GU224" i="2"/>
  <c r="JG111" i="2"/>
  <c r="JG205" i="2" s="1"/>
  <c r="GS245" i="2"/>
  <c r="GS253" i="2" s="1"/>
  <c r="GT219" i="2"/>
  <c r="GT63" i="2" s="1"/>
  <c r="JQ61" i="2"/>
  <c r="GT136" i="2" l="1"/>
  <c r="GT135" i="2"/>
  <c r="GT138" i="2"/>
  <c r="GT139" i="2"/>
  <c r="GT141" i="2"/>
  <c r="GT143" i="2"/>
  <c r="GT162" i="2" s="1"/>
  <c r="GY228" i="2" s="1"/>
  <c r="GT142" i="2"/>
  <c r="GT137" i="2"/>
  <c r="GT140" i="2"/>
  <c r="GS255" i="2"/>
  <c r="GS247" i="2" s="1"/>
  <c r="GS249" i="2" s="1"/>
  <c r="JH213" i="2"/>
  <c r="JH57" i="2" s="1"/>
  <c r="GT215" i="2"/>
  <c r="GT59" i="2" s="1"/>
  <c r="JQ124" i="2"/>
  <c r="JQ198" i="2" s="1"/>
  <c r="JQ125" i="2"/>
  <c r="JQ129" i="2"/>
  <c r="JQ130" i="2"/>
  <c r="JQ126" i="2"/>
  <c r="JQ127" i="2"/>
  <c r="JQ131" i="2"/>
  <c r="JQ128" i="2"/>
  <c r="JQ132" i="2"/>
  <c r="JQ160" i="2" s="1"/>
  <c r="GS259" i="2" l="1"/>
  <c r="GS251" i="2"/>
  <c r="GS257" i="2"/>
  <c r="JH104" i="2"/>
  <c r="JH109" i="2"/>
  <c r="JH108" i="2"/>
  <c r="JH103" i="2"/>
  <c r="JH106" i="2"/>
  <c r="JH105" i="2"/>
  <c r="JH110" i="2"/>
  <c r="JH107" i="2"/>
  <c r="JH102" i="2"/>
  <c r="GT117" i="2"/>
  <c r="GT116" i="2"/>
  <c r="GT121" i="2"/>
  <c r="GT119" i="2"/>
  <c r="GT118" i="2"/>
  <c r="GT115" i="2"/>
  <c r="GT113" i="2"/>
  <c r="GT114" i="2"/>
  <c r="GT120" i="2"/>
  <c r="GT200" i="2"/>
  <c r="GT184" i="2"/>
  <c r="GV226" i="2" s="1"/>
  <c r="GT190" i="2"/>
  <c r="GT98" i="4" s="1"/>
  <c r="GT156" i="2"/>
  <c r="GT144" i="2"/>
  <c r="GT211" i="2" s="1"/>
  <c r="JQ188" i="2"/>
  <c r="JQ192" i="2" s="1"/>
  <c r="JQ182" i="2"/>
  <c r="JQ154" i="2"/>
  <c r="JQ133" i="2"/>
  <c r="JQ209" i="2" s="1"/>
  <c r="GT230" i="2" l="1"/>
  <c r="GT245" i="2" s="1"/>
  <c r="GT253" i="2" s="1"/>
  <c r="GV224" i="2"/>
  <c r="JH111" i="2"/>
  <c r="JH205" i="2" s="1"/>
  <c r="JI213" i="2" s="1"/>
  <c r="JI57" i="2" s="1"/>
  <c r="GT243" i="2"/>
  <c r="GT232" i="2"/>
  <c r="GT122" i="2"/>
  <c r="GT207" i="2" s="1"/>
  <c r="GT194" i="2"/>
  <c r="JR217" i="2"/>
  <c r="GU215" i="2" l="1"/>
  <c r="GU59" i="2" s="1"/>
  <c r="GU219" i="2"/>
  <c r="GU63" i="2" s="1"/>
  <c r="GT255" i="2"/>
  <c r="GT247" i="2" s="1"/>
  <c r="GT249" i="2" s="1"/>
  <c r="GT257" i="2" s="1"/>
  <c r="JI106" i="2"/>
  <c r="JI103" i="2"/>
  <c r="JI107" i="2"/>
  <c r="JI105" i="2"/>
  <c r="JI110" i="2"/>
  <c r="JI109" i="2"/>
  <c r="JI102" i="2"/>
  <c r="JI104" i="2"/>
  <c r="JI108" i="2"/>
  <c r="JR61" i="2"/>
  <c r="JI111" i="2" l="1"/>
  <c r="JI205" i="2" s="1"/>
  <c r="GU141" i="2"/>
  <c r="GU135" i="2"/>
  <c r="GU136" i="2"/>
  <c r="GU140" i="2"/>
  <c r="GU139" i="2"/>
  <c r="GU143" i="2"/>
  <c r="GU162" i="2" s="1"/>
  <c r="GZ228" i="2" s="1"/>
  <c r="GU137" i="2"/>
  <c r="GU142" i="2"/>
  <c r="GU138" i="2"/>
  <c r="GT251" i="2"/>
  <c r="GT259" i="2"/>
  <c r="GU115" i="2"/>
  <c r="GU118" i="2"/>
  <c r="GU121" i="2"/>
  <c r="GU119" i="2"/>
  <c r="GU116" i="2"/>
  <c r="GU114" i="2"/>
  <c r="GU113" i="2"/>
  <c r="GU117" i="2"/>
  <c r="GU120" i="2"/>
  <c r="JR124" i="2"/>
  <c r="JR198" i="2" s="1"/>
  <c r="JR125" i="2"/>
  <c r="JR130" i="2"/>
  <c r="JR128" i="2"/>
  <c r="JR131" i="2"/>
  <c r="JR129" i="2"/>
  <c r="JR132" i="2"/>
  <c r="JR160" i="2" s="1"/>
  <c r="JR126" i="2"/>
  <c r="JR127" i="2"/>
  <c r="GU243" i="2" l="1"/>
  <c r="GU122" i="2"/>
  <c r="GU207" i="2" s="1"/>
  <c r="GU144" i="2"/>
  <c r="GU211" i="2" s="1"/>
  <c r="GU200" i="2"/>
  <c r="GU190" i="2"/>
  <c r="GU98" i="4" s="1"/>
  <c r="GU184" i="2"/>
  <c r="GW226" i="2" s="1"/>
  <c r="GU156" i="2"/>
  <c r="JJ213" i="2"/>
  <c r="JJ57" i="2" s="1"/>
  <c r="JR188" i="2"/>
  <c r="JR192" i="2" s="1"/>
  <c r="JR182" i="2"/>
  <c r="JR154" i="2"/>
  <c r="JR133" i="2"/>
  <c r="JR209" i="2" s="1"/>
  <c r="GU230" i="2" l="1"/>
  <c r="GU245" i="2" s="1"/>
  <c r="GU253" i="2" s="1"/>
  <c r="GW224" i="2"/>
  <c r="JJ110" i="2"/>
  <c r="JJ107" i="2"/>
  <c r="JJ102" i="2"/>
  <c r="JJ109" i="2"/>
  <c r="JJ103" i="2"/>
  <c r="JJ105" i="2"/>
  <c r="JJ106" i="2"/>
  <c r="JJ108" i="2"/>
  <c r="JJ104" i="2"/>
  <c r="GU194" i="2"/>
  <c r="JS217" i="2"/>
  <c r="GU232" i="2" l="1"/>
  <c r="GV219" i="2"/>
  <c r="GV63" i="2" s="1"/>
  <c r="GV215" i="2"/>
  <c r="GV59" i="2" s="1"/>
  <c r="GU255" i="2"/>
  <c r="GU247" i="2" s="1"/>
  <c r="GU249" i="2" s="1"/>
  <c r="JJ111" i="2"/>
  <c r="JJ205" i="2" s="1"/>
  <c r="JS61" i="2"/>
  <c r="GV118" i="2" l="1"/>
  <c r="GV120" i="2"/>
  <c r="GV115" i="2"/>
  <c r="GV119" i="2"/>
  <c r="GV116" i="2"/>
  <c r="GV113" i="2"/>
  <c r="GV117" i="2"/>
  <c r="GV114" i="2"/>
  <c r="GV121" i="2"/>
  <c r="GU257" i="2"/>
  <c r="GU251" i="2"/>
  <c r="JK213" i="2"/>
  <c r="JK57" i="2" s="1"/>
  <c r="GU259" i="2"/>
  <c r="GV142" i="2"/>
  <c r="GV135" i="2"/>
  <c r="GV136" i="2"/>
  <c r="GV137" i="2"/>
  <c r="GV141" i="2"/>
  <c r="GV140" i="2"/>
  <c r="GV143" i="2"/>
  <c r="GV162" i="2" s="1"/>
  <c r="HA228" i="2" s="1"/>
  <c r="GV138" i="2"/>
  <c r="GV139" i="2"/>
  <c r="JS127" i="2"/>
  <c r="JS124" i="2"/>
  <c r="JS198" i="2" s="1"/>
  <c r="JS128" i="2"/>
  <c r="JS131" i="2"/>
  <c r="JS132" i="2"/>
  <c r="JS160" i="2" s="1"/>
  <c r="JS125" i="2"/>
  <c r="JS129" i="2"/>
  <c r="JS126" i="2"/>
  <c r="JS130" i="2"/>
  <c r="JK108" i="2" l="1"/>
  <c r="JK110" i="2"/>
  <c r="JK109" i="2"/>
  <c r="JK104" i="2"/>
  <c r="JK103" i="2"/>
  <c r="JK102" i="2"/>
  <c r="JK106" i="2"/>
  <c r="JK105" i="2"/>
  <c r="JK107" i="2"/>
  <c r="GV243" i="2"/>
  <c r="GV122" i="2"/>
  <c r="GV207" i="2" s="1"/>
  <c r="GV144" i="2"/>
  <c r="GV211" i="2" s="1"/>
  <c r="GV200" i="2"/>
  <c r="GV184" i="2"/>
  <c r="GX226" i="2" s="1"/>
  <c r="GV156" i="2"/>
  <c r="GV190" i="2"/>
  <c r="GV98" i="4" s="1"/>
  <c r="JS188" i="2"/>
  <c r="JS192" i="2" s="1"/>
  <c r="JS182" i="2"/>
  <c r="JS154" i="2"/>
  <c r="JS133" i="2"/>
  <c r="JS209" i="2" s="1"/>
  <c r="GV230" i="2" l="1"/>
  <c r="GV232" i="2" s="1"/>
  <c r="GX224" i="2"/>
  <c r="JK111" i="2"/>
  <c r="JK205" i="2" s="1"/>
  <c r="GV194" i="2"/>
  <c r="JT217" i="2"/>
  <c r="GV245" i="2" l="1"/>
  <c r="GV253" i="2" s="1"/>
  <c r="GV255" i="2" s="1"/>
  <c r="GV247" i="2" s="1"/>
  <c r="GV249" i="2" s="1"/>
  <c r="GW219" i="2"/>
  <c r="GW63" i="2" s="1"/>
  <c r="GW215" i="2"/>
  <c r="GW59" i="2" s="1"/>
  <c r="JL213" i="2"/>
  <c r="JL57" i="2" s="1"/>
  <c r="JT61" i="2"/>
  <c r="JL106" i="2" l="1"/>
  <c r="JL105" i="2"/>
  <c r="JL109" i="2"/>
  <c r="JL104" i="2"/>
  <c r="JL110" i="2"/>
  <c r="JL103" i="2"/>
  <c r="JL108" i="2"/>
  <c r="JL102" i="2"/>
  <c r="JL107" i="2"/>
  <c r="GW118" i="2"/>
  <c r="GW117" i="2"/>
  <c r="GW115" i="2"/>
  <c r="GW116" i="2"/>
  <c r="GW114" i="2"/>
  <c r="GW121" i="2"/>
  <c r="GW113" i="2"/>
  <c r="GW120" i="2"/>
  <c r="GW119" i="2"/>
  <c r="GV257" i="2"/>
  <c r="GV251" i="2"/>
  <c r="GV259" i="2"/>
  <c r="GW136" i="2"/>
  <c r="GW141" i="2"/>
  <c r="GW139" i="2"/>
  <c r="GW138" i="2"/>
  <c r="GW143" i="2"/>
  <c r="GW162" i="2" s="1"/>
  <c r="HB228" i="2" s="1"/>
  <c r="GW135" i="2"/>
  <c r="GW142" i="2"/>
  <c r="GW140" i="2"/>
  <c r="GW137" i="2"/>
  <c r="JT127" i="2"/>
  <c r="JT124" i="2"/>
  <c r="JT198" i="2" s="1"/>
  <c r="JT130" i="2"/>
  <c r="JT126" i="2"/>
  <c r="JT131" i="2"/>
  <c r="JT129" i="2"/>
  <c r="JT128" i="2"/>
  <c r="JT132" i="2"/>
  <c r="JT160" i="2" s="1"/>
  <c r="JT125" i="2"/>
  <c r="GW243" i="2" l="1"/>
  <c r="GW144" i="2"/>
  <c r="GW211" i="2" s="1"/>
  <c r="GW122" i="2"/>
  <c r="GW207" i="2" s="1"/>
  <c r="JL111" i="2"/>
  <c r="JL205" i="2" s="1"/>
  <c r="GW200" i="2"/>
  <c r="GW190" i="2"/>
  <c r="GW98" i="4" s="1"/>
  <c r="GW184" i="2"/>
  <c r="GY226" i="2" s="1"/>
  <c r="GW156" i="2"/>
  <c r="JT188" i="2"/>
  <c r="JT192" i="2" s="1"/>
  <c r="JT182" i="2"/>
  <c r="JT154" i="2"/>
  <c r="JT133" i="2"/>
  <c r="JT209" i="2" s="1"/>
  <c r="GW230" i="2" l="1"/>
  <c r="GW232" i="2" s="1"/>
  <c r="GY224" i="2"/>
  <c r="JM213" i="2"/>
  <c r="JM57" i="2" s="1"/>
  <c r="GW194" i="2"/>
  <c r="GW245" i="2"/>
  <c r="GW253" i="2" s="1"/>
  <c r="JU217" i="2"/>
  <c r="JU61" i="2" s="1"/>
  <c r="GX219" i="2" l="1"/>
  <c r="GX63" i="2" s="1"/>
  <c r="GX215" i="2"/>
  <c r="GX59" i="2" s="1"/>
  <c r="JM110" i="2"/>
  <c r="JM105" i="2"/>
  <c r="JM108" i="2"/>
  <c r="JM104" i="2"/>
  <c r="JM102" i="2"/>
  <c r="JM106" i="2"/>
  <c r="JM103" i="2"/>
  <c r="JM107" i="2"/>
  <c r="JM109" i="2"/>
  <c r="GW255" i="2"/>
  <c r="GW247" i="2" s="1"/>
  <c r="GW249" i="2" s="1"/>
  <c r="JU132" i="2"/>
  <c r="JU160" i="2" s="1"/>
  <c r="JU126" i="2"/>
  <c r="JU131" i="2"/>
  <c r="JU129" i="2"/>
  <c r="JU124" i="2"/>
  <c r="JU198" i="2" s="1"/>
  <c r="JU130" i="2"/>
  <c r="JU128" i="2"/>
  <c r="JU125" i="2"/>
  <c r="JU127" i="2"/>
  <c r="JM111" i="2" l="1"/>
  <c r="JM205" i="2" s="1"/>
  <c r="JN213" i="2" s="1"/>
  <c r="JN57" i="2" s="1"/>
  <c r="GX119" i="2"/>
  <c r="GX120" i="2"/>
  <c r="GX121" i="2"/>
  <c r="GX116" i="2"/>
  <c r="GX117" i="2"/>
  <c r="GX113" i="2"/>
  <c r="GX114" i="2"/>
  <c r="GX115" i="2"/>
  <c r="GX118" i="2"/>
  <c r="GW259" i="2"/>
  <c r="GW257" i="2"/>
  <c r="GW251" i="2"/>
  <c r="GX137" i="2"/>
  <c r="GX140" i="2"/>
  <c r="GX143" i="2"/>
  <c r="GX162" i="2" s="1"/>
  <c r="HC228" i="2" s="1"/>
  <c r="GX135" i="2"/>
  <c r="GX136" i="2"/>
  <c r="GX138" i="2"/>
  <c r="GX141" i="2"/>
  <c r="GX139" i="2"/>
  <c r="GX142" i="2"/>
  <c r="JU188" i="2"/>
  <c r="JU192" i="2" s="1"/>
  <c r="JU182" i="2"/>
  <c r="JU154" i="2"/>
  <c r="JU133" i="2"/>
  <c r="JU209" i="2" s="1"/>
  <c r="JN110" i="2" l="1"/>
  <c r="JN103" i="2"/>
  <c r="JN106" i="2"/>
  <c r="JN109" i="2"/>
  <c r="JN107" i="2"/>
  <c r="JN104" i="2"/>
  <c r="JN102" i="2"/>
  <c r="JN105" i="2"/>
  <c r="JN108" i="2"/>
  <c r="GX122" i="2"/>
  <c r="GX207" i="2" s="1"/>
  <c r="GX243" i="2"/>
  <c r="GX144" i="2"/>
  <c r="GX211" i="2" s="1"/>
  <c r="GX200" i="2"/>
  <c r="GX190" i="2"/>
  <c r="GX184" i="2"/>
  <c r="GZ226" i="2" s="1"/>
  <c r="GX156" i="2"/>
  <c r="JV217" i="2"/>
  <c r="JV61" i="2" s="1"/>
  <c r="GX194" i="2" l="1"/>
  <c r="GX98" i="4"/>
  <c r="GX230" i="2"/>
  <c r="GZ224" i="2"/>
  <c r="GY219" i="2"/>
  <c r="GY63" i="2" s="1"/>
  <c r="JN111" i="2"/>
  <c r="JN205" i="2" s="1"/>
  <c r="GX232" i="2"/>
  <c r="GX245" i="2"/>
  <c r="GX253" i="2" s="1"/>
  <c r="JV125" i="2"/>
  <c r="JV127" i="2"/>
  <c r="JV132" i="2"/>
  <c r="JV160" i="2" s="1"/>
  <c r="JV131" i="2"/>
  <c r="JV124" i="2"/>
  <c r="JV198" i="2" s="1"/>
  <c r="JV128" i="2"/>
  <c r="JV130" i="2"/>
  <c r="JV129" i="2"/>
  <c r="JV126" i="2"/>
  <c r="GX255" i="2" l="1"/>
  <c r="GX247" i="2" s="1"/>
  <c r="GX249" i="2" s="1"/>
  <c r="JO213" i="2"/>
  <c r="JO57" i="2" s="1"/>
  <c r="GY215" i="2"/>
  <c r="GY59" i="2" s="1"/>
  <c r="GY135" i="2"/>
  <c r="GY138" i="2"/>
  <c r="GY143" i="2"/>
  <c r="GY162" i="2" s="1"/>
  <c r="HD228" i="2" s="1"/>
  <c r="GY140" i="2"/>
  <c r="GY136" i="2"/>
  <c r="GY137" i="2"/>
  <c r="GY139" i="2"/>
  <c r="GY141" i="2"/>
  <c r="GY142" i="2"/>
  <c r="JV188" i="2"/>
  <c r="JV192" i="2" s="1"/>
  <c r="JV182" i="2"/>
  <c r="JV154" i="2"/>
  <c r="JV133" i="2"/>
  <c r="JV209" i="2" s="1"/>
  <c r="GY144" i="2" l="1"/>
  <c r="GY211" i="2" s="1"/>
  <c r="GX259" i="2"/>
  <c r="GY117" i="2"/>
  <c r="GY114" i="2"/>
  <c r="GY120" i="2"/>
  <c r="GY116" i="2"/>
  <c r="GY119" i="2"/>
  <c r="GY118" i="2"/>
  <c r="GY121" i="2"/>
  <c r="GY113" i="2"/>
  <c r="GY115" i="2"/>
  <c r="GY200" i="2"/>
  <c r="GY184" i="2"/>
  <c r="HA226" i="2" s="1"/>
  <c r="GY190" i="2"/>
  <c r="GY98" i="4" s="1"/>
  <c r="GY156" i="2"/>
  <c r="JO109" i="2"/>
  <c r="JO103" i="2"/>
  <c r="JO104" i="2"/>
  <c r="JO105" i="2"/>
  <c r="JO110" i="2"/>
  <c r="JO106" i="2"/>
  <c r="JO102" i="2"/>
  <c r="JO108" i="2"/>
  <c r="JO107" i="2"/>
  <c r="GX251" i="2"/>
  <c r="GX257" i="2"/>
  <c r="JW217" i="2"/>
  <c r="JW61" i="2" s="1"/>
  <c r="GY230" i="2" l="1"/>
  <c r="GY245" i="2" s="1"/>
  <c r="GY253" i="2" s="1"/>
  <c r="HA224" i="2"/>
  <c r="GY194" i="2"/>
  <c r="GY122" i="2"/>
  <c r="GY207" i="2" s="1"/>
  <c r="JO111" i="2"/>
  <c r="JO205" i="2" s="1"/>
  <c r="GY243" i="2"/>
  <c r="JW129" i="2"/>
  <c r="JW131" i="2"/>
  <c r="JW127" i="2"/>
  <c r="JW130" i="2"/>
  <c r="JW128" i="2"/>
  <c r="JW124" i="2"/>
  <c r="JW198" i="2" s="1"/>
  <c r="JW132" i="2"/>
  <c r="JW160" i="2" s="1"/>
  <c r="JW126" i="2"/>
  <c r="JW125" i="2"/>
  <c r="GY232" i="2" l="1"/>
  <c r="GZ215" i="2"/>
  <c r="GZ59" i="2" s="1"/>
  <c r="GZ219" i="2"/>
  <c r="GZ63" i="2" s="1"/>
  <c r="JP213" i="2"/>
  <c r="JP57" i="2" s="1"/>
  <c r="GY255" i="2"/>
  <c r="GY247" i="2" s="1"/>
  <c r="GY249" i="2" s="1"/>
  <c r="GY257" i="2" s="1"/>
  <c r="JW188" i="2"/>
  <c r="JW192" i="2" s="1"/>
  <c r="JW182" i="2"/>
  <c r="JW154" i="2"/>
  <c r="JW133" i="2"/>
  <c r="JW209" i="2" s="1"/>
  <c r="JP102" i="2" l="1"/>
  <c r="JP109" i="2"/>
  <c r="JP106" i="2"/>
  <c r="JP107" i="2"/>
  <c r="JP103" i="2"/>
  <c r="JP108" i="2"/>
  <c r="JP105" i="2"/>
  <c r="JP110" i="2"/>
  <c r="JP104" i="2"/>
  <c r="GZ140" i="2"/>
  <c r="GZ135" i="2"/>
  <c r="GZ143" i="2"/>
  <c r="GZ162" i="2" s="1"/>
  <c r="HE228" i="2" s="1"/>
  <c r="GZ141" i="2"/>
  <c r="GZ136" i="2"/>
  <c r="GZ137" i="2"/>
  <c r="GZ142" i="2"/>
  <c r="GZ139" i="2"/>
  <c r="GZ138" i="2"/>
  <c r="GY251" i="2"/>
  <c r="GY259" i="2"/>
  <c r="GZ121" i="2"/>
  <c r="GZ114" i="2"/>
  <c r="GZ117" i="2"/>
  <c r="GZ113" i="2"/>
  <c r="GZ116" i="2"/>
  <c r="GZ119" i="2"/>
  <c r="GZ120" i="2"/>
  <c r="GZ118" i="2"/>
  <c r="GZ115" i="2"/>
  <c r="JX217" i="2"/>
  <c r="JX61" i="2" s="1"/>
  <c r="GZ122" i="2" l="1"/>
  <c r="GZ207" i="2" s="1"/>
  <c r="JP111" i="2"/>
  <c r="JP205" i="2" s="1"/>
  <c r="GZ144" i="2"/>
  <c r="GZ211" i="2" s="1"/>
  <c r="GZ243" i="2"/>
  <c r="GZ200" i="2"/>
  <c r="GZ156" i="2"/>
  <c r="GZ184" i="2"/>
  <c r="HB226" i="2" s="1"/>
  <c r="GZ190" i="2"/>
  <c r="GZ98" i="4" s="1"/>
  <c r="JX132" i="2"/>
  <c r="JX160" i="2" s="1"/>
  <c r="JX124" i="2"/>
  <c r="JX198" i="2" s="1"/>
  <c r="JX131" i="2"/>
  <c r="JX129" i="2"/>
  <c r="JX130" i="2"/>
  <c r="JX128" i="2"/>
  <c r="JX126" i="2"/>
  <c r="JX125" i="2"/>
  <c r="JX127" i="2"/>
  <c r="GZ230" i="2" l="1"/>
  <c r="GZ232" i="2" s="1"/>
  <c r="HB224" i="2"/>
  <c r="GZ194" i="2"/>
  <c r="JQ213" i="2"/>
  <c r="JQ57" i="2" s="1"/>
  <c r="JX188" i="2"/>
  <c r="JX192" i="2" s="1"/>
  <c r="JX182" i="2"/>
  <c r="JX154" i="2"/>
  <c r="JX133" i="2"/>
  <c r="JX209" i="2" s="1"/>
  <c r="GZ245" i="2" l="1"/>
  <c r="GZ253" i="2" s="1"/>
  <c r="GZ255" i="2" s="1"/>
  <c r="GZ247" i="2" s="1"/>
  <c r="GZ249" i="2" s="1"/>
  <c r="HA219" i="2"/>
  <c r="HA63" i="2" s="1"/>
  <c r="JQ103" i="2"/>
  <c r="JQ104" i="2"/>
  <c r="JQ106" i="2"/>
  <c r="JQ108" i="2"/>
  <c r="JQ107" i="2"/>
  <c r="JQ109" i="2"/>
  <c r="JQ102" i="2"/>
  <c r="JQ110" i="2"/>
  <c r="JQ105" i="2"/>
  <c r="HA215" i="2"/>
  <c r="HA59" i="2" s="1"/>
  <c r="JY217" i="2"/>
  <c r="JY61" i="2" s="1"/>
  <c r="GZ257" i="2" l="1"/>
  <c r="GZ251" i="2"/>
  <c r="GZ259" i="2"/>
  <c r="HA121" i="2"/>
  <c r="HA118" i="2"/>
  <c r="HA116" i="2"/>
  <c r="HA113" i="2"/>
  <c r="HA119" i="2"/>
  <c r="HA114" i="2"/>
  <c r="HA115" i="2"/>
  <c r="HA117" i="2"/>
  <c r="HA120" i="2"/>
  <c r="JQ111" i="2"/>
  <c r="JQ205" i="2" s="1"/>
  <c r="HA142" i="2"/>
  <c r="HA140" i="2"/>
  <c r="HA138" i="2"/>
  <c r="HA135" i="2"/>
  <c r="HA137" i="2"/>
  <c r="HA136" i="2"/>
  <c r="HA141" i="2"/>
  <c r="HA139" i="2"/>
  <c r="HA143" i="2"/>
  <c r="HA162" i="2" s="1"/>
  <c r="HF228" i="2" s="1"/>
  <c r="JY128" i="2"/>
  <c r="JY132" i="2"/>
  <c r="JY160" i="2" s="1"/>
  <c r="JY131" i="2"/>
  <c r="JY124" i="2"/>
  <c r="JY198" i="2" s="1"/>
  <c r="JY130" i="2"/>
  <c r="JY126" i="2"/>
  <c r="JY129" i="2"/>
  <c r="JY127" i="2"/>
  <c r="JY125" i="2"/>
  <c r="HA200" i="2" l="1"/>
  <c r="HA190" i="2"/>
  <c r="HA98" i="4" s="1"/>
  <c r="HA156" i="2"/>
  <c r="HA184" i="2"/>
  <c r="HC226" i="2" s="1"/>
  <c r="HA122" i="2"/>
  <c r="HA207" i="2" s="1"/>
  <c r="JR213" i="2"/>
  <c r="JR57" i="2" s="1"/>
  <c r="HA243" i="2"/>
  <c r="HA144" i="2"/>
  <c r="HA211" i="2" s="1"/>
  <c r="JY188" i="2"/>
  <c r="JY192" i="2" s="1"/>
  <c r="JY182" i="2"/>
  <c r="JY154" i="2"/>
  <c r="JY133" i="2"/>
  <c r="JY209" i="2" s="1"/>
  <c r="HA230" i="2" l="1"/>
  <c r="HA245" i="2" s="1"/>
  <c r="HA253" i="2" s="1"/>
  <c r="HA255" i="2" s="1"/>
  <c r="HA247" i="2" s="1"/>
  <c r="HA249" i="2" s="1"/>
  <c r="HC224" i="2"/>
  <c r="JR110" i="2"/>
  <c r="JR102" i="2"/>
  <c r="JR108" i="2"/>
  <c r="JR103" i="2"/>
  <c r="JR109" i="2"/>
  <c r="JR105" i="2"/>
  <c r="JR104" i="2"/>
  <c r="JR107" i="2"/>
  <c r="JR106" i="2"/>
  <c r="HA232" i="2"/>
  <c r="HA194" i="2"/>
  <c r="JZ217" i="2"/>
  <c r="JZ61" i="2" s="1"/>
  <c r="HB219" i="2" l="1"/>
  <c r="HB63" i="2" s="1"/>
  <c r="HA257" i="2"/>
  <c r="HA251" i="2"/>
  <c r="HB215" i="2"/>
  <c r="HB59" i="2" s="1"/>
  <c r="HA259" i="2"/>
  <c r="JR111" i="2"/>
  <c r="JR205" i="2" s="1"/>
  <c r="JZ128" i="2"/>
  <c r="JZ127" i="2"/>
  <c r="JZ132" i="2"/>
  <c r="JZ160" i="2" s="1"/>
  <c r="JZ124" i="2"/>
  <c r="JZ198" i="2" s="1"/>
  <c r="JZ130" i="2"/>
  <c r="JZ129" i="2"/>
  <c r="JZ125" i="2"/>
  <c r="JZ126" i="2"/>
  <c r="JZ131" i="2"/>
  <c r="HB117" i="2" l="1"/>
  <c r="HB119" i="2"/>
  <c r="HB116" i="2"/>
  <c r="HB115" i="2"/>
  <c r="HB113" i="2"/>
  <c r="HB118" i="2"/>
  <c r="HB121" i="2"/>
  <c r="HB120" i="2"/>
  <c r="HB114" i="2"/>
  <c r="HB243" i="2"/>
  <c r="JS213" i="2"/>
  <c r="JS57" i="2" s="1"/>
  <c r="HB140" i="2"/>
  <c r="HB138" i="2"/>
  <c r="HB143" i="2"/>
  <c r="HB162" i="2" s="1"/>
  <c r="HG228" i="2" s="1"/>
  <c r="HB142" i="2"/>
  <c r="HB137" i="2"/>
  <c r="HB141" i="2"/>
  <c r="HB135" i="2"/>
  <c r="HB139" i="2"/>
  <c r="HB136" i="2"/>
  <c r="JZ188" i="2"/>
  <c r="JZ192" i="2" s="1"/>
  <c r="JZ182" i="2"/>
  <c r="JZ154" i="2"/>
  <c r="JZ133" i="2"/>
  <c r="JZ209" i="2" s="1"/>
  <c r="HB122" i="2" l="1"/>
  <c r="HB207" i="2" s="1"/>
  <c r="HB144" i="2"/>
  <c r="HB211" i="2" s="1"/>
  <c r="JS103" i="2"/>
  <c r="JS109" i="2"/>
  <c r="JS104" i="2"/>
  <c r="JS110" i="2"/>
  <c r="JS107" i="2"/>
  <c r="JS106" i="2"/>
  <c r="JS102" i="2"/>
  <c r="JS108" i="2"/>
  <c r="JS105" i="2"/>
  <c r="HB200" i="2"/>
  <c r="HB156" i="2"/>
  <c r="HB190" i="2"/>
  <c r="HB184" i="2"/>
  <c r="HD226" i="2" s="1"/>
  <c r="KA217" i="2"/>
  <c r="KA61" i="2" s="1"/>
  <c r="HB194" i="2" l="1"/>
  <c r="HB98" i="4"/>
  <c r="HB230" i="2"/>
  <c r="HD224" i="2"/>
  <c r="JS111" i="2"/>
  <c r="JS205" i="2" s="1"/>
  <c r="HC219" i="2"/>
  <c r="HC63" i="2" s="1"/>
  <c r="HB232" i="2"/>
  <c r="HB245" i="2"/>
  <c r="HB253" i="2" s="1"/>
  <c r="HB255" i="2" s="1"/>
  <c r="HB247" i="2" s="1"/>
  <c r="HB249" i="2" s="1"/>
  <c r="KA132" i="2"/>
  <c r="KA160" i="2" s="1"/>
  <c r="KA130" i="2"/>
  <c r="KA125" i="2"/>
  <c r="KA124" i="2"/>
  <c r="KA198" i="2" s="1"/>
  <c r="KA126" i="2"/>
  <c r="KA127" i="2"/>
  <c r="KA131" i="2"/>
  <c r="KA129" i="2"/>
  <c r="KA128" i="2"/>
  <c r="HB251" i="2" l="1"/>
  <c r="HB257" i="2"/>
  <c r="HC215" i="2"/>
  <c r="HC59" i="2" s="1"/>
  <c r="HB259" i="2"/>
  <c r="HC141" i="2"/>
  <c r="HC135" i="2"/>
  <c r="HC137" i="2"/>
  <c r="HC143" i="2"/>
  <c r="HC162" i="2" s="1"/>
  <c r="HH228" i="2" s="1"/>
  <c r="HC138" i="2"/>
  <c r="HC139" i="2"/>
  <c r="HC136" i="2"/>
  <c r="HC142" i="2"/>
  <c r="HC140" i="2"/>
  <c r="JT213" i="2"/>
  <c r="JT57" i="2" s="1"/>
  <c r="KA188" i="2"/>
  <c r="KA192" i="2" s="1"/>
  <c r="KA182" i="2"/>
  <c r="KA154" i="2"/>
  <c r="KA133" i="2"/>
  <c r="KA209" i="2" s="1"/>
  <c r="JT103" i="2" l="1"/>
  <c r="JT104" i="2"/>
  <c r="JT107" i="2"/>
  <c r="JT105" i="2"/>
  <c r="JT110" i="2"/>
  <c r="JT106" i="2"/>
  <c r="JT102" i="2"/>
  <c r="JT108" i="2"/>
  <c r="JT109" i="2"/>
  <c r="HC144" i="2"/>
  <c r="HC211" i="2" s="1"/>
  <c r="HC119" i="2"/>
  <c r="HC113" i="2"/>
  <c r="HC114" i="2"/>
  <c r="HC118" i="2"/>
  <c r="HC115" i="2"/>
  <c r="HC121" i="2"/>
  <c r="HC116" i="2"/>
  <c r="HC117" i="2"/>
  <c r="HC120" i="2"/>
  <c r="HC200" i="2"/>
  <c r="HC190" i="2"/>
  <c r="HC98" i="4" s="1"/>
  <c r="HC184" i="2"/>
  <c r="HE226" i="2" s="1"/>
  <c r="HC156" i="2"/>
  <c r="HC243" i="2"/>
  <c r="KB217" i="2"/>
  <c r="KB61" i="2" s="1"/>
  <c r="KB127" i="2" s="1"/>
  <c r="HC230" i="2" l="1"/>
  <c r="HC232" i="2" s="1"/>
  <c r="HE224" i="2"/>
  <c r="JT111" i="2"/>
  <c r="JT205" i="2" s="1"/>
  <c r="HC194" i="2"/>
  <c r="HC245" i="2"/>
  <c r="HC253" i="2" s="1"/>
  <c r="HC122" i="2"/>
  <c r="HC207" i="2" s="1"/>
  <c r="KB128" i="2"/>
  <c r="KB126" i="2"/>
  <c r="KB129" i="2"/>
  <c r="KB131" i="2"/>
  <c r="KB125" i="2"/>
  <c r="KB130" i="2"/>
  <c r="KB132" i="2"/>
  <c r="KB160" i="2" s="1"/>
  <c r="KB124" i="2"/>
  <c r="KB198" i="2" s="1"/>
  <c r="HD215" i="2" l="1"/>
  <c r="HD59" i="2" s="1"/>
  <c r="HD219" i="2"/>
  <c r="HD63" i="2" s="1"/>
  <c r="JU213" i="2"/>
  <c r="JU57" i="2" s="1"/>
  <c r="HC255" i="2"/>
  <c r="HC247" i="2" s="1"/>
  <c r="HC249" i="2" s="1"/>
  <c r="KB133" i="2"/>
  <c r="KB209" i="2" s="1"/>
  <c r="KB188" i="2"/>
  <c r="KB182" i="2"/>
  <c r="KB154" i="2"/>
  <c r="HD140" i="2" l="1"/>
  <c r="HD142" i="2"/>
  <c r="HD136" i="2"/>
  <c r="HD138" i="2"/>
  <c r="HD137" i="2"/>
  <c r="HD143" i="2"/>
  <c r="HD162" i="2" s="1"/>
  <c r="HI228" i="2" s="1"/>
  <c r="HD135" i="2"/>
  <c r="HD141" i="2"/>
  <c r="HD139" i="2"/>
  <c r="HC251" i="2"/>
  <c r="HC257" i="2"/>
  <c r="JU110" i="2"/>
  <c r="JU103" i="2"/>
  <c r="JU109" i="2"/>
  <c r="JU102" i="2"/>
  <c r="JU106" i="2"/>
  <c r="JU108" i="2"/>
  <c r="JU105" i="2"/>
  <c r="JU107" i="2"/>
  <c r="JU104" i="2"/>
  <c r="HC259" i="2"/>
  <c r="KB192" i="2"/>
  <c r="KC217" i="2" s="1"/>
  <c r="KC61" i="2" s="1"/>
  <c r="HD120" i="2"/>
  <c r="HD113" i="2"/>
  <c r="HD119" i="2"/>
  <c r="HD118" i="2"/>
  <c r="HD116" i="2"/>
  <c r="HD121" i="2"/>
  <c r="HD117" i="2"/>
  <c r="HD114" i="2"/>
  <c r="HD115" i="2"/>
  <c r="KC128" i="2" l="1"/>
  <c r="KC127" i="2"/>
  <c r="KC132" i="2"/>
  <c r="KC160" i="2" s="1"/>
  <c r="KC131" i="2"/>
  <c r="KC124" i="2"/>
  <c r="KC198" i="2" s="1"/>
  <c r="KC126" i="2"/>
  <c r="KC130" i="2"/>
  <c r="KC129" i="2"/>
  <c r="KC125" i="2"/>
  <c r="HD243" i="2"/>
  <c r="HD200" i="2"/>
  <c r="HD190" i="2"/>
  <c r="HD98" i="4" s="1"/>
  <c r="HD184" i="2"/>
  <c r="HF226" i="2" s="1"/>
  <c r="HD156" i="2"/>
  <c r="JU111" i="2"/>
  <c r="JU205" i="2" s="1"/>
  <c r="HD122" i="2"/>
  <c r="HD207" i="2" s="1"/>
  <c r="HD144" i="2"/>
  <c r="HD211" i="2" s="1"/>
  <c r="HD230" i="2" l="1"/>
  <c r="HD245" i="2" s="1"/>
  <c r="HD253" i="2" s="1"/>
  <c r="HD255" i="2" s="1"/>
  <c r="HD247" i="2" s="1"/>
  <c r="HD249" i="2" s="1"/>
  <c r="HF224" i="2"/>
  <c r="KC133" i="2"/>
  <c r="KC209" i="2" s="1"/>
  <c r="KC154" i="2"/>
  <c r="KC182" i="2"/>
  <c r="KC188" i="2"/>
  <c r="KC192" i="2" s="1"/>
  <c r="JV213" i="2"/>
  <c r="JV57" i="2" s="1"/>
  <c r="HD194" i="2"/>
  <c r="HD232" i="2" l="1"/>
  <c r="KD217" i="2"/>
  <c r="KD61" i="2" s="1"/>
  <c r="KD124" i="2" s="1"/>
  <c r="KD198" i="2" s="1"/>
  <c r="HD257" i="2"/>
  <c r="HD251" i="2"/>
  <c r="HE215" i="2"/>
  <c r="HE59" i="2" s="1"/>
  <c r="HE219" i="2"/>
  <c r="HE63" i="2" s="1"/>
  <c r="JV105" i="2"/>
  <c r="JV108" i="2"/>
  <c r="JV109" i="2"/>
  <c r="JV103" i="2"/>
  <c r="JV110" i="2"/>
  <c r="JV106" i="2"/>
  <c r="JV104" i="2"/>
  <c r="JV107" i="2"/>
  <c r="JV102" i="2"/>
  <c r="HD259" i="2"/>
  <c r="KD129" i="2" l="1"/>
  <c r="KD131" i="2"/>
  <c r="KD128" i="2"/>
  <c r="KD130" i="2"/>
  <c r="KD127" i="2"/>
  <c r="KD132" i="2"/>
  <c r="KD160" i="2" s="1"/>
  <c r="KD125" i="2"/>
  <c r="KD126" i="2"/>
  <c r="HE143" i="2"/>
  <c r="HE162" i="2" s="1"/>
  <c r="HJ228" i="2" s="1"/>
  <c r="HE138" i="2"/>
  <c r="HE135" i="2"/>
  <c r="HE137" i="2"/>
  <c r="HE136" i="2"/>
  <c r="HE140" i="2"/>
  <c r="HE139" i="2"/>
  <c r="HE142" i="2"/>
  <c r="HE141" i="2"/>
  <c r="HE116" i="2"/>
  <c r="HE117" i="2"/>
  <c r="HE113" i="2"/>
  <c r="HE115" i="2"/>
  <c r="HE119" i="2"/>
  <c r="HE118" i="2"/>
  <c r="HE120" i="2"/>
  <c r="HE121" i="2"/>
  <c r="HE114" i="2"/>
  <c r="HE243" i="2"/>
  <c r="JV111" i="2"/>
  <c r="JV205" i="2" s="1"/>
  <c r="KD188" i="2"/>
  <c r="KD192" i="2" s="1"/>
  <c r="KD182" i="2"/>
  <c r="KD154" i="2"/>
  <c r="KD133" i="2" l="1"/>
  <c r="KD209" i="2" s="1"/>
  <c r="KE217" i="2" s="1"/>
  <c r="KE61" i="2" s="1"/>
  <c r="JW213" i="2"/>
  <c r="JW57" i="2" s="1"/>
  <c r="HE144" i="2"/>
  <c r="HE211" i="2" s="1"/>
  <c r="HE122" i="2"/>
  <c r="HE207" i="2" s="1"/>
  <c r="HE200" i="2"/>
  <c r="HE184" i="2"/>
  <c r="HG226" i="2" s="1"/>
  <c r="HE156" i="2"/>
  <c r="HE190" i="2"/>
  <c r="HE98" i="4" s="1"/>
  <c r="HE230" i="2" l="1"/>
  <c r="HE232" i="2" s="1"/>
  <c r="HG224" i="2"/>
  <c r="HE194" i="2"/>
  <c r="JW102" i="2"/>
  <c r="JW109" i="2"/>
  <c r="JW103" i="2"/>
  <c r="JW105" i="2"/>
  <c r="JW106" i="2"/>
  <c r="JW110" i="2"/>
  <c r="JW104" i="2"/>
  <c r="JW107" i="2"/>
  <c r="JW108" i="2"/>
  <c r="KE127" i="2"/>
  <c r="KE132" i="2"/>
  <c r="KE160" i="2" s="1"/>
  <c r="KE131" i="2"/>
  <c r="KE128" i="2"/>
  <c r="KE124" i="2"/>
  <c r="KE198" i="2" s="1"/>
  <c r="KE125" i="2"/>
  <c r="KE130" i="2"/>
  <c r="KE126" i="2"/>
  <c r="KE129" i="2"/>
  <c r="HE245" i="2" l="1"/>
  <c r="HE253" i="2" s="1"/>
  <c r="HE255" i="2" s="1"/>
  <c r="HE247" i="2" s="1"/>
  <c r="HE249" i="2" s="1"/>
  <c r="HF219" i="2"/>
  <c r="HF63" i="2" s="1"/>
  <c r="JW111" i="2"/>
  <c r="JW205" i="2" s="1"/>
  <c r="HF215" i="2"/>
  <c r="HF59" i="2" s="1"/>
  <c r="KE188" i="2"/>
  <c r="KE192" i="2" s="1"/>
  <c r="KE182" i="2"/>
  <c r="KE154" i="2"/>
  <c r="KE133" i="2"/>
  <c r="KE209" i="2" s="1"/>
  <c r="HF120" i="2" l="1"/>
  <c r="HF117" i="2"/>
  <c r="HF115" i="2"/>
  <c r="HF118" i="2"/>
  <c r="HF113" i="2"/>
  <c r="HF119" i="2"/>
  <c r="HF114" i="2"/>
  <c r="HF116" i="2"/>
  <c r="HF121" i="2"/>
  <c r="HE251" i="2"/>
  <c r="HE257" i="2"/>
  <c r="JX213" i="2"/>
  <c r="JX57" i="2" s="1"/>
  <c r="HE259" i="2"/>
  <c r="HF135" i="2"/>
  <c r="HF138" i="2"/>
  <c r="HF139" i="2"/>
  <c r="HF137" i="2"/>
  <c r="HF143" i="2"/>
  <c r="HF162" i="2" s="1"/>
  <c r="HK228" i="2" s="1"/>
  <c r="HF142" i="2"/>
  <c r="HF140" i="2"/>
  <c r="HF141" i="2"/>
  <c r="HF136" i="2"/>
  <c r="KF217" i="2"/>
  <c r="KF61" i="2" s="1"/>
  <c r="HF144" i="2" l="1"/>
  <c r="HF211" i="2" s="1"/>
  <c r="HF243" i="2"/>
  <c r="HF122" i="2"/>
  <c r="HF207" i="2" s="1"/>
  <c r="JX109" i="2"/>
  <c r="JX108" i="2"/>
  <c r="JX107" i="2"/>
  <c r="JX106" i="2"/>
  <c r="JX104" i="2"/>
  <c r="JX103" i="2"/>
  <c r="JX102" i="2"/>
  <c r="JX110" i="2"/>
  <c r="JX105" i="2"/>
  <c r="HF200" i="2"/>
  <c r="HF190" i="2"/>
  <c r="HF98" i="4" s="1"/>
  <c r="HF184" i="2"/>
  <c r="HH226" i="2" s="1"/>
  <c r="HF156" i="2"/>
  <c r="KF125" i="2"/>
  <c r="KF132" i="2"/>
  <c r="KF160" i="2" s="1"/>
  <c r="KF129" i="2"/>
  <c r="KF127" i="2"/>
  <c r="KF124" i="2"/>
  <c r="KF198" i="2" s="1"/>
  <c r="KF130" i="2"/>
  <c r="KF126" i="2"/>
  <c r="KF131" i="2"/>
  <c r="KF128" i="2"/>
  <c r="HF230" i="2" l="1"/>
  <c r="HF245" i="2" s="1"/>
  <c r="HF253" i="2" s="1"/>
  <c r="HF255" i="2" s="1"/>
  <c r="HF247" i="2" s="1"/>
  <c r="HF249" i="2" s="1"/>
  <c r="HF257" i="2" s="1"/>
  <c r="HH224" i="2"/>
  <c r="JX111" i="2"/>
  <c r="JX205" i="2" s="1"/>
  <c r="HF194" i="2"/>
  <c r="HF232" i="2"/>
  <c r="KF188" i="2"/>
  <c r="KF192" i="2" s="1"/>
  <c r="KF182" i="2"/>
  <c r="KF154" i="2"/>
  <c r="KF133" i="2"/>
  <c r="KF209" i="2" s="1"/>
  <c r="HG219" i="2" l="1"/>
  <c r="HG63" i="2" s="1"/>
  <c r="HF251" i="2"/>
  <c r="JY213" i="2"/>
  <c r="JY57" i="2" s="1"/>
  <c r="HG215" i="2"/>
  <c r="HG59" i="2" s="1"/>
  <c r="HF259" i="2"/>
  <c r="KG217" i="2"/>
  <c r="KG61" i="2" s="1"/>
  <c r="JY107" i="2" l="1"/>
  <c r="JY106" i="2"/>
  <c r="JY103" i="2"/>
  <c r="JY102" i="2"/>
  <c r="JY108" i="2"/>
  <c r="JY104" i="2"/>
  <c r="JY110" i="2"/>
  <c r="JY109" i="2"/>
  <c r="JY105" i="2"/>
  <c r="HG243" i="2"/>
  <c r="HG137" i="2"/>
  <c r="HG138" i="2"/>
  <c r="HG143" i="2"/>
  <c r="HG162" i="2" s="1"/>
  <c r="HL228" i="2" s="1"/>
  <c r="HG136" i="2"/>
  <c r="HG141" i="2"/>
  <c r="HG139" i="2"/>
  <c r="HG135" i="2"/>
  <c r="HG142" i="2"/>
  <c r="HG140" i="2"/>
  <c r="HG121" i="2"/>
  <c r="HG117" i="2"/>
  <c r="HG113" i="2"/>
  <c r="HG114" i="2"/>
  <c r="HG118" i="2"/>
  <c r="HG115" i="2"/>
  <c r="HG120" i="2"/>
  <c r="HG116" i="2"/>
  <c r="HG119" i="2"/>
  <c r="KG125" i="2"/>
  <c r="KG124" i="2"/>
  <c r="KG198" i="2" s="1"/>
  <c r="KG128" i="2"/>
  <c r="KG127" i="2"/>
  <c r="KG129" i="2"/>
  <c r="KG130" i="2"/>
  <c r="KG126" i="2"/>
  <c r="KG131" i="2"/>
  <c r="KG132" i="2"/>
  <c r="KG160" i="2" s="1"/>
  <c r="HG200" i="2" l="1"/>
  <c r="HG156" i="2"/>
  <c r="HG190" i="2"/>
  <c r="HG98" i="4" s="1"/>
  <c r="HG184" i="2"/>
  <c r="HI226" i="2" s="1"/>
  <c r="HG144" i="2"/>
  <c r="HG211" i="2" s="1"/>
  <c r="JY111" i="2"/>
  <c r="JY205" i="2" s="1"/>
  <c r="HG122" i="2"/>
  <c r="HG207" i="2" s="1"/>
  <c r="KG188" i="2"/>
  <c r="KG192" i="2" s="1"/>
  <c r="KG182" i="2"/>
  <c r="KG154" i="2"/>
  <c r="KG133" i="2"/>
  <c r="KG209" i="2" s="1"/>
  <c r="HG230" i="2" l="1"/>
  <c r="HG245" i="2" s="1"/>
  <c r="HG253" i="2" s="1"/>
  <c r="HI224" i="2"/>
  <c r="JZ213" i="2"/>
  <c r="JZ57" i="2" s="1"/>
  <c r="HG194" i="2"/>
  <c r="KH217" i="2"/>
  <c r="KH61" i="2" s="1"/>
  <c r="HG232" i="2" l="1"/>
  <c r="HH219" i="2"/>
  <c r="HH63" i="2" s="1"/>
  <c r="HG255" i="2"/>
  <c r="HG247" i="2" s="1"/>
  <c r="HG249" i="2" s="1"/>
  <c r="HH215" i="2"/>
  <c r="HH59" i="2" s="1"/>
  <c r="JZ108" i="2"/>
  <c r="JZ104" i="2"/>
  <c r="JZ103" i="2"/>
  <c r="JZ110" i="2"/>
  <c r="JZ109" i="2"/>
  <c r="JZ107" i="2"/>
  <c r="JZ106" i="2"/>
  <c r="JZ105" i="2"/>
  <c r="JZ102" i="2"/>
  <c r="KH131" i="2"/>
  <c r="KH132" i="2"/>
  <c r="KH160" i="2" s="1"/>
  <c r="KH124" i="2"/>
  <c r="KH198" i="2" s="1"/>
  <c r="KH128" i="2"/>
  <c r="KH127" i="2"/>
  <c r="KH129" i="2"/>
  <c r="KH126" i="2"/>
  <c r="KH125" i="2"/>
  <c r="KH130" i="2"/>
  <c r="HH115" i="2" l="1"/>
  <c r="HH117" i="2"/>
  <c r="HH121" i="2"/>
  <c r="HH113" i="2"/>
  <c r="HH116" i="2"/>
  <c r="HH118" i="2"/>
  <c r="HH114" i="2"/>
  <c r="HH120" i="2"/>
  <c r="HH119" i="2"/>
  <c r="HG259" i="2"/>
  <c r="JZ111" i="2"/>
  <c r="JZ205" i="2" s="1"/>
  <c r="HG251" i="2"/>
  <c r="HG257" i="2"/>
  <c r="HH141" i="2"/>
  <c r="HH139" i="2"/>
  <c r="HH138" i="2"/>
  <c r="HH135" i="2"/>
  <c r="HH142" i="2"/>
  <c r="HH136" i="2"/>
  <c r="HH143" i="2"/>
  <c r="HH162" i="2" s="1"/>
  <c r="HM228" i="2" s="1"/>
  <c r="HH137" i="2"/>
  <c r="HH140" i="2"/>
  <c r="KH188" i="2"/>
  <c r="KH192" i="2" s="1"/>
  <c r="KH182" i="2"/>
  <c r="KH154" i="2"/>
  <c r="KH133" i="2"/>
  <c r="KH209" i="2" s="1"/>
  <c r="HH243" i="2" l="1"/>
  <c r="KA213" i="2"/>
  <c r="KA57" i="2" s="1"/>
  <c r="HH122" i="2"/>
  <c r="HH207" i="2" s="1"/>
  <c r="HH144" i="2"/>
  <c r="HH211" i="2" s="1"/>
  <c r="HH200" i="2"/>
  <c r="HH156" i="2"/>
  <c r="HH184" i="2"/>
  <c r="HJ226" i="2" s="1"/>
  <c r="HH190" i="2"/>
  <c r="HH98" i="4" s="1"/>
  <c r="KI217" i="2"/>
  <c r="KI61" i="2" s="1"/>
  <c r="HH194" i="2" l="1"/>
  <c r="HH230" i="2"/>
  <c r="HH245" i="2" s="1"/>
  <c r="HH253" i="2" s="1"/>
  <c r="HH255" i="2" s="1"/>
  <c r="HH247" i="2" s="1"/>
  <c r="HH249" i="2" s="1"/>
  <c r="HH251" i="2" s="1"/>
  <c r="HJ224" i="2"/>
  <c r="KA106" i="2"/>
  <c r="KA110" i="2"/>
  <c r="KA105" i="2"/>
  <c r="KA109" i="2"/>
  <c r="KA103" i="2"/>
  <c r="KA104" i="2"/>
  <c r="KA107" i="2"/>
  <c r="KA102" i="2"/>
  <c r="KA108" i="2"/>
  <c r="HI219" i="2"/>
  <c r="HI63" i="2" s="1"/>
  <c r="HH232" i="2"/>
  <c r="KI126" i="2"/>
  <c r="KI132" i="2"/>
  <c r="KI160" i="2" s="1"/>
  <c r="KI125" i="2"/>
  <c r="KI130" i="2"/>
  <c r="KI129" i="2"/>
  <c r="KI131" i="2"/>
  <c r="KI124" i="2"/>
  <c r="KI198" i="2" s="1"/>
  <c r="KI127" i="2"/>
  <c r="KI128" i="2"/>
  <c r="HI243" i="2" l="1"/>
  <c r="HI215" i="2"/>
  <c r="HI59" i="2" s="1"/>
  <c r="HH257" i="2"/>
  <c r="KA111" i="2"/>
  <c r="KA205" i="2" s="1"/>
  <c r="HI143" i="2"/>
  <c r="HI162" i="2" s="1"/>
  <c r="HN228" i="2" s="1"/>
  <c r="HI142" i="2"/>
  <c r="HI136" i="2"/>
  <c r="HI137" i="2"/>
  <c r="HI140" i="2"/>
  <c r="HI141" i="2"/>
  <c r="HI139" i="2"/>
  <c r="HI135" i="2"/>
  <c r="HI138" i="2"/>
  <c r="HH259" i="2"/>
  <c r="KI188" i="2"/>
  <c r="KI192" i="2" s="1"/>
  <c r="KI182" i="2"/>
  <c r="KI154" i="2"/>
  <c r="KI133" i="2"/>
  <c r="KI209" i="2" s="1"/>
  <c r="KB213" i="2" l="1"/>
  <c r="KB57" i="2" s="1"/>
  <c r="HI200" i="2"/>
  <c r="HI156" i="2"/>
  <c r="HI190" i="2"/>
  <c r="HI98" i="4" s="1"/>
  <c r="HI184" i="2"/>
  <c r="HK226" i="2" s="1"/>
  <c r="HI116" i="2"/>
  <c r="HI117" i="2"/>
  <c r="HI121" i="2"/>
  <c r="HI118" i="2"/>
  <c r="HI115" i="2"/>
  <c r="HI120" i="2"/>
  <c r="HI113" i="2"/>
  <c r="HI119" i="2"/>
  <c r="HI114" i="2"/>
  <c r="HI144" i="2"/>
  <c r="HI211" i="2" s="1"/>
  <c r="KJ217" i="2"/>
  <c r="KJ61" i="2" s="1"/>
  <c r="HI230" i="2" l="1"/>
  <c r="HI245" i="2" s="1"/>
  <c r="HI253" i="2" s="1"/>
  <c r="HI255" i="2" s="1"/>
  <c r="HI247" i="2" s="1"/>
  <c r="HI249" i="2" s="1"/>
  <c r="HI251" i="2" s="1"/>
  <c r="HK224" i="2"/>
  <c r="HI122" i="2"/>
  <c r="HI207" i="2" s="1"/>
  <c r="HI194" i="2"/>
  <c r="KB103" i="2"/>
  <c r="KB104" i="2"/>
  <c r="KB110" i="2"/>
  <c r="KB109" i="2"/>
  <c r="KB106" i="2"/>
  <c r="KB102" i="2"/>
  <c r="KB108" i="2"/>
  <c r="KB107" i="2"/>
  <c r="KB105" i="2"/>
  <c r="KJ126" i="2"/>
  <c r="KJ132" i="2"/>
  <c r="KJ160" i="2" s="1"/>
  <c r="KJ131" i="2"/>
  <c r="KJ127" i="2"/>
  <c r="KJ130" i="2"/>
  <c r="KJ124" i="2"/>
  <c r="KJ198" i="2" s="1"/>
  <c r="KJ125" i="2"/>
  <c r="KJ128" i="2"/>
  <c r="KJ129" i="2"/>
  <c r="HI232" i="2" l="1"/>
  <c r="HI257" i="2"/>
  <c r="KB111" i="2"/>
  <c r="KB205" i="2" s="1"/>
  <c r="HJ215" i="2"/>
  <c r="HJ59" i="2" s="1"/>
  <c r="HJ219" i="2"/>
  <c r="HJ63" i="2" s="1"/>
  <c r="HJ243" i="2"/>
  <c r="HI259" i="2"/>
  <c r="KJ188" i="2"/>
  <c r="KJ192" i="2" s="1"/>
  <c r="KJ182" i="2"/>
  <c r="KJ154" i="2"/>
  <c r="KJ133" i="2"/>
  <c r="KJ209" i="2" s="1"/>
  <c r="HJ141" i="2" l="1"/>
  <c r="HJ140" i="2"/>
  <c r="HJ143" i="2"/>
  <c r="HJ162" i="2" s="1"/>
  <c r="HO228" i="2" s="1"/>
  <c r="HJ137" i="2"/>
  <c r="HJ139" i="2"/>
  <c r="HJ138" i="2"/>
  <c r="HJ135" i="2"/>
  <c r="HJ142" i="2"/>
  <c r="HJ136" i="2"/>
  <c r="HJ113" i="2"/>
  <c r="HJ114" i="2"/>
  <c r="HJ116" i="2"/>
  <c r="HJ121" i="2"/>
  <c r="HJ120" i="2"/>
  <c r="HJ117" i="2"/>
  <c r="HJ118" i="2"/>
  <c r="HJ115" i="2"/>
  <c r="HJ119" i="2"/>
  <c r="KC213" i="2"/>
  <c r="KC57" i="2" s="1"/>
  <c r="KK217" i="2"/>
  <c r="KK61" i="2" s="1"/>
  <c r="HJ144" i="2" l="1"/>
  <c r="HJ211" i="2" s="1"/>
  <c r="HJ122" i="2"/>
  <c r="HJ207" i="2" s="1"/>
  <c r="HJ200" i="2"/>
  <c r="HJ190" i="2"/>
  <c r="HJ98" i="4" s="1"/>
  <c r="HJ156" i="2"/>
  <c r="HJ184" i="2"/>
  <c r="HL226" i="2" s="1"/>
  <c r="KC105" i="2"/>
  <c r="KC106" i="2"/>
  <c r="KC103" i="2"/>
  <c r="KC107" i="2"/>
  <c r="KC102" i="2"/>
  <c r="KC104" i="2"/>
  <c r="KC110" i="2"/>
  <c r="KC109" i="2"/>
  <c r="KC108" i="2"/>
  <c r="KK124" i="2"/>
  <c r="KK198" i="2" s="1"/>
  <c r="KK126" i="2"/>
  <c r="KK125" i="2"/>
  <c r="KK130" i="2"/>
  <c r="KK132" i="2"/>
  <c r="KK160" i="2" s="1"/>
  <c r="KK129" i="2"/>
  <c r="KK131" i="2"/>
  <c r="KK128" i="2"/>
  <c r="KK127" i="2"/>
  <c r="HJ230" i="2" l="1"/>
  <c r="HL224" i="2"/>
  <c r="KC111" i="2"/>
  <c r="KC205" i="2" s="1"/>
  <c r="KD213" i="2" s="1"/>
  <c r="KD57" i="2" s="1"/>
  <c r="HJ232" i="2"/>
  <c r="HJ245" i="2"/>
  <c r="HJ253" i="2" s="1"/>
  <c r="HJ194" i="2"/>
  <c r="KK188" i="2"/>
  <c r="KK192" i="2" s="1"/>
  <c r="KK182" i="2"/>
  <c r="KK154" i="2"/>
  <c r="KK133" i="2"/>
  <c r="KK209" i="2" s="1"/>
  <c r="KD103" i="2" l="1"/>
  <c r="KD109" i="2"/>
  <c r="KD106" i="2"/>
  <c r="KD104" i="2"/>
  <c r="KD102" i="2"/>
  <c r="KD110" i="2"/>
  <c r="KD105" i="2"/>
  <c r="KD107" i="2"/>
  <c r="KD108" i="2"/>
  <c r="HK215" i="2"/>
  <c r="HK59" i="2" s="1"/>
  <c r="HK219" i="2"/>
  <c r="HK63" i="2" s="1"/>
  <c r="HJ255" i="2"/>
  <c r="HJ247" i="2" s="1"/>
  <c r="HJ249" i="2" s="1"/>
  <c r="KL217" i="2"/>
  <c r="KL61" i="2" s="1"/>
  <c r="KL128" i="2" s="1"/>
  <c r="HK115" i="2" l="1"/>
  <c r="HK119" i="2"/>
  <c r="HK113" i="2"/>
  <c r="HK120" i="2"/>
  <c r="HK117" i="2"/>
  <c r="HK121" i="2"/>
  <c r="HK114" i="2"/>
  <c r="HK118" i="2"/>
  <c r="HK116" i="2"/>
  <c r="HJ259" i="2"/>
  <c r="HK136" i="2"/>
  <c r="HK137" i="2"/>
  <c r="HK140" i="2"/>
  <c r="HK142" i="2"/>
  <c r="HK135" i="2"/>
  <c r="HK141" i="2"/>
  <c r="HK139" i="2"/>
  <c r="HK138" i="2"/>
  <c r="HK143" i="2"/>
  <c r="HK162" i="2" s="1"/>
  <c r="HP228" i="2" s="1"/>
  <c r="KD111" i="2"/>
  <c r="KD205" i="2" s="1"/>
  <c r="HJ251" i="2"/>
  <c r="HJ257" i="2"/>
  <c r="KL124" i="2"/>
  <c r="KL198" i="2" s="1"/>
  <c r="KL129" i="2"/>
  <c r="KL132" i="2"/>
  <c r="KL160" i="2" s="1"/>
  <c r="KL125" i="2"/>
  <c r="KL126" i="2"/>
  <c r="KL127" i="2"/>
  <c r="KL130" i="2"/>
  <c r="KL131" i="2"/>
  <c r="KL154" i="2" l="1"/>
  <c r="HK144" i="2"/>
  <c r="HK211" i="2" s="1"/>
  <c r="HK122" i="2"/>
  <c r="HK207" i="2" s="1"/>
  <c r="HK243" i="2"/>
  <c r="HK200" i="2"/>
  <c r="HK190" i="2"/>
  <c r="HK98" i="4" s="1"/>
  <c r="HK184" i="2"/>
  <c r="HM226" i="2" s="1"/>
  <c r="HK156" i="2"/>
  <c r="KE213" i="2"/>
  <c r="KE57" i="2" s="1"/>
  <c r="KL133" i="2"/>
  <c r="KL209" i="2" s="1"/>
  <c r="KL188" i="2"/>
  <c r="KL182" i="2"/>
  <c r="HK230" i="2" l="1"/>
  <c r="HK245" i="2" s="1"/>
  <c r="HK253" i="2" s="1"/>
  <c r="HK255" i="2" s="1"/>
  <c r="HK247" i="2" s="1"/>
  <c r="HK249" i="2" s="1"/>
  <c r="HM224" i="2"/>
  <c r="KE104" i="2"/>
  <c r="KE110" i="2"/>
  <c r="KE108" i="2"/>
  <c r="KE109" i="2"/>
  <c r="KE107" i="2"/>
  <c r="KE103" i="2"/>
  <c r="KE105" i="2"/>
  <c r="KE102" i="2"/>
  <c r="KE106" i="2"/>
  <c r="HK194" i="2"/>
  <c r="KL192" i="2"/>
  <c r="KM217" i="2" s="1"/>
  <c r="KM61" i="2" s="1"/>
  <c r="HK232" i="2" l="1"/>
  <c r="HL219" i="2"/>
  <c r="HL63" i="2" s="1"/>
  <c r="HK251" i="2"/>
  <c r="HK257" i="2"/>
  <c r="KM129" i="2"/>
  <c r="KM124" i="2"/>
  <c r="KM198" i="2" s="1"/>
  <c r="KM128" i="2"/>
  <c r="KM127" i="2"/>
  <c r="KM130" i="2"/>
  <c r="KM131" i="2"/>
  <c r="KM125" i="2"/>
  <c r="KM132" i="2"/>
  <c r="KM160" i="2" s="1"/>
  <c r="KM126" i="2"/>
  <c r="HK259" i="2"/>
  <c r="HL215" i="2"/>
  <c r="HL59" i="2" s="1"/>
  <c r="KE111" i="2"/>
  <c r="KE205" i="2" s="1"/>
  <c r="KM133" i="2" l="1"/>
  <c r="KM209" i="2" s="1"/>
  <c r="KM154" i="2"/>
  <c r="KM182" i="2"/>
  <c r="HL115" i="2"/>
  <c r="HL118" i="2"/>
  <c r="HL116" i="2"/>
  <c r="HL119" i="2"/>
  <c r="HL114" i="2"/>
  <c r="HL121" i="2"/>
  <c r="HL113" i="2"/>
  <c r="HL117" i="2"/>
  <c r="HL120" i="2"/>
  <c r="KM188" i="2"/>
  <c r="KM192" i="2" s="1"/>
  <c r="HL243" i="2"/>
  <c r="KF213" i="2"/>
  <c r="KF57" i="2" s="1"/>
  <c r="HL139" i="2"/>
  <c r="HL142" i="2"/>
  <c r="HL138" i="2"/>
  <c r="HL140" i="2"/>
  <c r="HL136" i="2"/>
  <c r="HL135" i="2"/>
  <c r="HL137" i="2"/>
  <c r="HL143" i="2"/>
  <c r="HL162" i="2" s="1"/>
  <c r="HQ228" i="2" s="1"/>
  <c r="HL141" i="2"/>
  <c r="KN217" i="2" l="1"/>
  <c r="KN61" i="2" s="1"/>
  <c r="KN130" i="2" s="1"/>
  <c r="HL200" i="2"/>
  <c r="HL190" i="2"/>
  <c r="HL184" i="2"/>
  <c r="HN226" i="2" s="1"/>
  <c r="HL156" i="2"/>
  <c r="HL144" i="2"/>
  <c r="HL211" i="2" s="1"/>
  <c r="HL122" i="2"/>
  <c r="HL207" i="2" s="1"/>
  <c r="KF108" i="2"/>
  <c r="KF104" i="2"/>
  <c r="KF103" i="2"/>
  <c r="KF102" i="2"/>
  <c r="KF105" i="2"/>
  <c r="KF110" i="2"/>
  <c r="KF106" i="2"/>
  <c r="KF107" i="2"/>
  <c r="KF109" i="2"/>
  <c r="HL194" i="2" l="1"/>
  <c r="HL98" i="4"/>
  <c r="KN128" i="2"/>
  <c r="KN131" i="2"/>
  <c r="KN129" i="2"/>
  <c r="KN127" i="2"/>
  <c r="KN124" i="2"/>
  <c r="KN198" i="2" s="1"/>
  <c r="KN126" i="2"/>
  <c r="KN132" i="2"/>
  <c r="KN160" i="2" s="1"/>
  <c r="KN125" i="2"/>
  <c r="HL230" i="2"/>
  <c r="HL245" i="2" s="1"/>
  <c r="HL253" i="2" s="1"/>
  <c r="HN224" i="2"/>
  <c r="KF111" i="2"/>
  <c r="KF205" i="2" s="1"/>
  <c r="HM219" i="2"/>
  <c r="HM63" i="2" s="1"/>
  <c r="HL232" i="2" l="1"/>
  <c r="KN133" i="2"/>
  <c r="KN209" i="2" s="1"/>
  <c r="KN182" i="2"/>
  <c r="KN154" i="2"/>
  <c r="KN188" i="2"/>
  <c r="KN192" i="2" s="1"/>
  <c r="HM137" i="2"/>
  <c r="HM140" i="2"/>
  <c r="HM141" i="2"/>
  <c r="HM138" i="2"/>
  <c r="HM143" i="2"/>
  <c r="HM162" i="2" s="1"/>
  <c r="HR228" i="2" s="1"/>
  <c r="HM136" i="2"/>
  <c r="HM139" i="2"/>
  <c r="HM142" i="2"/>
  <c r="HM135" i="2"/>
  <c r="HL255" i="2"/>
  <c r="HL247" i="2" s="1"/>
  <c r="HL249" i="2" s="1"/>
  <c r="HM215" i="2"/>
  <c r="HM59" i="2" s="1"/>
  <c r="KG213" i="2"/>
  <c r="KG57" i="2" s="1"/>
  <c r="KO217" i="2" l="1"/>
  <c r="KO61" i="2" s="1"/>
  <c r="KO130" i="2" s="1"/>
  <c r="HM120" i="2"/>
  <c r="HM121" i="2"/>
  <c r="HM117" i="2"/>
  <c r="HM114" i="2"/>
  <c r="HM119" i="2"/>
  <c r="HM118" i="2"/>
  <c r="HM113" i="2"/>
  <c r="HM115" i="2"/>
  <c r="HM116" i="2"/>
  <c r="HL259" i="2"/>
  <c r="HM200" i="2"/>
  <c r="HM184" i="2"/>
  <c r="HO226" i="2" s="1"/>
  <c r="HM156" i="2"/>
  <c r="HM190" i="2"/>
  <c r="HM98" i="4" s="1"/>
  <c r="KG109" i="2"/>
  <c r="KG106" i="2"/>
  <c r="KG102" i="2"/>
  <c r="KG105" i="2"/>
  <c r="KG108" i="2"/>
  <c r="KG110" i="2"/>
  <c r="KG104" i="2"/>
  <c r="KG107" i="2"/>
  <c r="KG103" i="2"/>
  <c r="HL251" i="2"/>
  <c r="HL257" i="2"/>
  <c r="HM144" i="2"/>
  <c r="HM211" i="2" s="1"/>
  <c r="KO127" i="2" l="1"/>
  <c r="KO124" i="2"/>
  <c r="KO198" i="2" s="1"/>
  <c r="KO132" i="2"/>
  <c r="KO160" i="2" s="1"/>
  <c r="KO126" i="2"/>
  <c r="KO131" i="2"/>
  <c r="KO129" i="2"/>
  <c r="KO128" i="2"/>
  <c r="KO125" i="2"/>
  <c r="HM230" i="2"/>
  <c r="HM245" i="2" s="1"/>
  <c r="HM253" i="2" s="1"/>
  <c r="HO224" i="2"/>
  <c r="KO188" i="2"/>
  <c r="KO192" i="2" s="1"/>
  <c r="KO182" i="2"/>
  <c r="HM194" i="2"/>
  <c r="HM243" i="2"/>
  <c r="KG111" i="2"/>
  <c r="KG205" i="2" s="1"/>
  <c r="HM122" i="2"/>
  <c r="HM207" i="2" s="1"/>
  <c r="KO133" i="2" l="1"/>
  <c r="KO209" i="2" s="1"/>
  <c r="KP217" i="2" s="1"/>
  <c r="KP61" i="2" s="1"/>
  <c r="KP125" i="2" s="1"/>
  <c r="HM232" i="2"/>
  <c r="KO154" i="2"/>
  <c r="HN215" i="2"/>
  <c r="HN59" i="2" s="1"/>
  <c r="KH213" i="2"/>
  <c r="KH57" i="2" s="1"/>
  <c r="HM255" i="2"/>
  <c r="HM247" i="2" s="1"/>
  <c r="HM249" i="2" s="1"/>
  <c r="HM257" i="2" s="1"/>
  <c r="HN219" i="2"/>
  <c r="HN63" i="2" s="1"/>
  <c r="KP126" i="2" l="1"/>
  <c r="KP124" i="2"/>
  <c r="KP198" i="2" s="1"/>
  <c r="KP130" i="2"/>
  <c r="KP128" i="2"/>
  <c r="KP131" i="2"/>
  <c r="KP132" i="2"/>
  <c r="KP160" i="2" s="1"/>
  <c r="KP129" i="2"/>
  <c r="KP127" i="2"/>
  <c r="HM259" i="2"/>
  <c r="KH109" i="2"/>
  <c r="KH104" i="2"/>
  <c r="KH102" i="2"/>
  <c r="KH105" i="2"/>
  <c r="KH110" i="2"/>
  <c r="KH106" i="2"/>
  <c r="KH103" i="2"/>
  <c r="KH107" i="2"/>
  <c r="KH108" i="2"/>
  <c r="HN135" i="2"/>
  <c r="HN141" i="2"/>
  <c r="HN143" i="2"/>
  <c r="HN162" i="2" s="1"/>
  <c r="HS228" i="2" s="1"/>
  <c r="HN142" i="2"/>
  <c r="HN140" i="2"/>
  <c r="HN139" i="2"/>
  <c r="HN138" i="2"/>
  <c r="HN136" i="2"/>
  <c r="HN137" i="2"/>
  <c r="HM251" i="2"/>
  <c r="HN113" i="2"/>
  <c r="HN114" i="2"/>
  <c r="HN120" i="2"/>
  <c r="HN119" i="2"/>
  <c r="HN116" i="2"/>
  <c r="HN115" i="2"/>
  <c r="HN118" i="2"/>
  <c r="HN121" i="2"/>
  <c r="HN117" i="2"/>
  <c r="KP188" i="2"/>
  <c r="KP192" i="2" s="1"/>
  <c r="KP182" i="2"/>
  <c r="KP154" i="2"/>
  <c r="KP133" i="2" l="1"/>
  <c r="KP209" i="2" s="1"/>
  <c r="KQ217" i="2" s="1"/>
  <c r="KQ61" i="2" s="1"/>
  <c r="HN144" i="2"/>
  <c r="HN211" i="2" s="1"/>
  <c r="HN243" i="2"/>
  <c r="KH111" i="2"/>
  <c r="KH205" i="2" s="1"/>
  <c r="HN122" i="2"/>
  <c r="HN207" i="2" s="1"/>
  <c r="HN200" i="2"/>
  <c r="HN190" i="2"/>
  <c r="HN98" i="4" s="1"/>
  <c r="HN156" i="2"/>
  <c r="HN184" i="2"/>
  <c r="HP226" i="2" s="1"/>
  <c r="HN230" i="2" l="1"/>
  <c r="HN232" i="2" s="1"/>
  <c r="HP224" i="2"/>
  <c r="KI213" i="2"/>
  <c r="KI57" i="2" s="1"/>
  <c r="HN194" i="2"/>
  <c r="KQ132" i="2"/>
  <c r="KQ160" i="2" s="1"/>
  <c r="KQ124" i="2"/>
  <c r="KQ198" i="2" s="1"/>
  <c r="KQ131" i="2"/>
  <c r="KQ129" i="2"/>
  <c r="KQ126" i="2"/>
  <c r="KQ128" i="2"/>
  <c r="KQ130" i="2"/>
  <c r="KQ127" i="2"/>
  <c r="KQ125" i="2"/>
  <c r="HN245" i="2" l="1"/>
  <c r="HN253" i="2" s="1"/>
  <c r="HN255" i="2" s="1"/>
  <c r="HN247" i="2" s="1"/>
  <c r="HN249" i="2" s="1"/>
  <c r="HO219" i="2"/>
  <c r="HO63" i="2" s="1"/>
  <c r="HO215" i="2"/>
  <c r="HO59" i="2" s="1"/>
  <c r="KI106" i="2"/>
  <c r="KI104" i="2"/>
  <c r="KI108" i="2"/>
  <c r="KI107" i="2"/>
  <c r="KI110" i="2"/>
  <c r="KI103" i="2"/>
  <c r="KI105" i="2"/>
  <c r="KI102" i="2"/>
  <c r="KI109" i="2"/>
  <c r="KQ188" i="2"/>
  <c r="KQ192" i="2" s="1"/>
  <c r="KQ182" i="2"/>
  <c r="KQ154" i="2"/>
  <c r="KQ133" i="2"/>
  <c r="KQ209" i="2" s="1"/>
  <c r="HN259" i="2" l="1"/>
  <c r="KI111" i="2"/>
  <c r="KI205" i="2" s="1"/>
  <c r="HO121" i="2"/>
  <c r="HO113" i="2"/>
  <c r="HO119" i="2"/>
  <c r="HO117" i="2"/>
  <c r="HO120" i="2"/>
  <c r="HO114" i="2"/>
  <c r="HO116" i="2"/>
  <c r="HO118" i="2"/>
  <c r="HO115" i="2"/>
  <c r="HN251" i="2"/>
  <c r="HN257" i="2"/>
  <c r="HO140" i="2"/>
  <c r="HO138" i="2"/>
  <c r="HO139" i="2"/>
  <c r="HO141" i="2"/>
  <c r="HO143" i="2"/>
  <c r="HO162" i="2" s="1"/>
  <c r="HT228" i="2" s="1"/>
  <c r="HO137" i="2"/>
  <c r="HO135" i="2"/>
  <c r="HO136" i="2"/>
  <c r="HO142" i="2"/>
  <c r="KR217" i="2"/>
  <c r="KR61" i="2" s="1"/>
  <c r="HO243" i="2" l="1"/>
  <c r="HO122" i="2"/>
  <c r="HO207" i="2" s="1"/>
  <c r="HO144" i="2"/>
  <c r="HO211" i="2" s="1"/>
  <c r="HO200" i="2"/>
  <c r="HO184" i="2"/>
  <c r="HQ226" i="2" s="1"/>
  <c r="HO156" i="2"/>
  <c r="HO190" i="2"/>
  <c r="KJ213" i="2"/>
  <c r="KJ57" i="2" s="1"/>
  <c r="KR132" i="2"/>
  <c r="KR160" i="2" s="1"/>
  <c r="KR125" i="2"/>
  <c r="KR126" i="2"/>
  <c r="KR124" i="2"/>
  <c r="KR198" i="2" s="1"/>
  <c r="KR130" i="2"/>
  <c r="KR131" i="2"/>
  <c r="KR127" i="2"/>
  <c r="KR128" i="2"/>
  <c r="KR129" i="2"/>
  <c r="HO194" i="2" l="1"/>
  <c r="HO98" i="4"/>
  <c r="HO230" i="2"/>
  <c r="HO232" i="2" s="1"/>
  <c r="HQ224" i="2"/>
  <c r="HP219" i="2"/>
  <c r="HP63" i="2" s="1"/>
  <c r="KJ108" i="2"/>
  <c r="KJ104" i="2"/>
  <c r="KJ109" i="2"/>
  <c r="KJ106" i="2"/>
  <c r="KJ107" i="2"/>
  <c r="KJ103" i="2"/>
  <c r="KJ110" i="2"/>
  <c r="KJ102" i="2"/>
  <c r="KJ105" i="2"/>
  <c r="KR188" i="2"/>
  <c r="KR182" i="2"/>
  <c r="KR154" i="2"/>
  <c r="KR133" i="2"/>
  <c r="KR209" i="2" s="1"/>
  <c r="HO245" i="2" l="1"/>
  <c r="HO253" i="2" s="1"/>
  <c r="HO255" i="2" s="1"/>
  <c r="HO247" i="2" s="1"/>
  <c r="HO249" i="2" s="1"/>
  <c r="KR192" i="2"/>
  <c r="KS217" i="2" s="1"/>
  <c r="KS61" i="2" s="1"/>
  <c r="HP215" i="2"/>
  <c r="HP59" i="2" s="1"/>
  <c r="KJ111" i="2"/>
  <c r="KJ205" i="2" s="1"/>
  <c r="HP139" i="2"/>
  <c r="HP137" i="2"/>
  <c r="HP136" i="2"/>
  <c r="HP141" i="2"/>
  <c r="HP135" i="2"/>
  <c r="HP142" i="2"/>
  <c r="HP138" i="2"/>
  <c r="HP140" i="2"/>
  <c r="HP143" i="2"/>
  <c r="HP162" i="2" s="1"/>
  <c r="HU228" i="2" s="1"/>
  <c r="KS131" i="2" l="1"/>
  <c r="KS127" i="2"/>
  <c r="KS128" i="2"/>
  <c r="KS130" i="2"/>
  <c r="KS132" i="2"/>
  <c r="KS160" i="2" s="1"/>
  <c r="KS124" i="2"/>
  <c r="KS198" i="2" s="1"/>
  <c r="KS125" i="2"/>
  <c r="KS129" i="2"/>
  <c r="KS126" i="2"/>
  <c r="HP121" i="2"/>
  <c r="HP118" i="2"/>
  <c r="HP113" i="2"/>
  <c r="HP116" i="2"/>
  <c r="HP114" i="2"/>
  <c r="HP120" i="2"/>
  <c r="HP117" i="2"/>
  <c r="HP115" i="2"/>
  <c r="HP119" i="2"/>
  <c r="HP144" i="2"/>
  <c r="HP211" i="2" s="1"/>
  <c r="HP200" i="2"/>
  <c r="HP190" i="2"/>
  <c r="HP98" i="4" s="1"/>
  <c r="HP184" i="2"/>
  <c r="HR226" i="2" s="1"/>
  <c r="HP156" i="2"/>
  <c r="KK213" i="2"/>
  <c r="KK57" i="2" s="1"/>
  <c r="HO259" i="2"/>
  <c r="HO251" i="2"/>
  <c r="HO257" i="2"/>
  <c r="HP230" i="2" l="1"/>
  <c r="HR224" i="2"/>
  <c r="KS154" i="2"/>
  <c r="KS133" i="2"/>
  <c r="KS209" i="2" s="1"/>
  <c r="KS188" i="2"/>
  <c r="KS192" i="2" s="1"/>
  <c r="KS182" i="2"/>
  <c r="HP194" i="2"/>
  <c r="KK110" i="2"/>
  <c r="KK102" i="2"/>
  <c r="KK108" i="2"/>
  <c r="KK109" i="2"/>
  <c r="KK105" i="2"/>
  <c r="KK104" i="2"/>
  <c r="KK106" i="2"/>
  <c r="KK107" i="2"/>
  <c r="KK103" i="2"/>
  <c r="HP232" i="2"/>
  <c r="HP245" i="2"/>
  <c r="HP253" i="2" s="1"/>
  <c r="HP243" i="2"/>
  <c r="HP122" i="2"/>
  <c r="HP207" i="2" s="1"/>
  <c r="KT217" i="2" l="1"/>
  <c r="KT61" i="2" s="1"/>
  <c r="KT132" i="2" s="1"/>
  <c r="KT160" i="2" s="1"/>
  <c r="HQ215" i="2"/>
  <c r="HQ59" i="2" s="1"/>
  <c r="HQ219" i="2"/>
  <c r="HQ63" i="2" s="1"/>
  <c r="HP255" i="2"/>
  <c r="HP247" i="2" s="1"/>
  <c r="HP249" i="2" s="1"/>
  <c r="HP257" i="2" s="1"/>
  <c r="KK111" i="2"/>
  <c r="KK205" i="2" s="1"/>
  <c r="KT126" i="2" l="1"/>
  <c r="KT131" i="2"/>
  <c r="KT127" i="2"/>
  <c r="KT128" i="2"/>
  <c r="KT124" i="2"/>
  <c r="KT198" i="2" s="1"/>
  <c r="KT129" i="2"/>
  <c r="KT130" i="2"/>
  <c r="KT125" i="2"/>
  <c r="HQ140" i="2"/>
  <c r="HQ138" i="2"/>
  <c r="HQ136" i="2"/>
  <c r="HQ139" i="2"/>
  <c r="HQ141" i="2"/>
  <c r="HQ142" i="2"/>
  <c r="HQ143" i="2"/>
  <c r="HQ162" i="2" s="1"/>
  <c r="HV228" i="2" s="1"/>
  <c r="HQ135" i="2"/>
  <c r="HQ137" i="2"/>
  <c r="HP251" i="2"/>
  <c r="HP259" i="2"/>
  <c r="KL213" i="2"/>
  <c r="KL57" i="2" s="1"/>
  <c r="HQ116" i="2"/>
  <c r="HQ114" i="2"/>
  <c r="HQ117" i="2"/>
  <c r="HQ120" i="2"/>
  <c r="HQ113" i="2"/>
  <c r="HQ118" i="2"/>
  <c r="HQ121" i="2"/>
  <c r="HQ115" i="2"/>
  <c r="HQ119" i="2"/>
  <c r="KT154" i="2"/>
  <c r="KT182" i="2" l="1"/>
  <c r="KT188" i="2"/>
  <c r="KT192" i="2" s="1"/>
  <c r="KT133" i="2"/>
  <c r="KT209" i="2" s="1"/>
  <c r="KU217" i="2" s="1"/>
  <c r="KU61" i="2" s="1"/>
  <c r="KU124" i="2" s="1"/>
  <c r="KU198" i="2" s="1"/>
  <c r="HQ200" i="2"/>
  <c r="HQ184" i="2"/>
  <c r="HS226" i="2" s="1"/>
  <c r="HQ190" i="2"/>
  <c r="HQ98" i="4" s="1"/>
  <c r="HQ156" i="2"/>
  <c r="HQ243" i="2"/>
  <c r="HQ122" i="2"/>
  <c r="HQ207" i="2" s="1"/>
  <c r="HQ144" i="2"/>
  <c r="HQ211" i="2" s="1"/>
  <c r="KL103" i="2"/>
  <c r="KL109" i="2"/>
  <c r="KL110" i="2"/>
  <c r="KL105" i="2"/>
  <c r="KL106" i="2"/>
  <c r="KL104" i="2"/>
  <c r="KL107" i="2"/>
  <c r="KL108" i="2"/>
  <c r="KL102" i="2"/>
  <c r="HQ230" i="2" l="1"/>
  <c r="HQ232" i="2" s="1"/>
  <c r="HS224" i="2"/>
  <c r="HQ194" i="2"/>
  <c r="KL111" i="2"/>
  <c r="KL205" i="2" s="1"/>
  <c r="KU188" i="2"/>
  <c r="KU192" i="2" s="1"/>
  <c r="KU182" i="2"/>
  <c r="KU128" i="2"/>
  <c r="KU127" i="2"/>
  <c r="KU129" i="2"/>
  <c r="KU132" i="2"/>
  <c r="KU160" i="2" s="1"/>
  <c r="KU130" i="2"/>
  <c r="KU131" i="2"/>
  <c r="KU125" i="2"/>
  <c r="KU126" i="2"/>
  <c r="KU154" i="2"/>
  <c r="HQ245" i="2" l="1"/>
  <c r="HQ253" i="2" s="1"/>
  <c r="HQ255" i="2" s="1"/>
  <c r="HQ247" i="2" s="1"/>
  <c r="HQ249" i="2" s="1"/>
  <c r="KM213" i="2"/>
  <c r="KM57" i="2" s="1"/>
  <c r="HR215" i="2"/>
  <c r="HR59" i="2" s="1"/>
  <c r="HR219" i="2"/>
  <c r="HR63" i="2" s="1"/>
  <c r="KU133" i="2"/>
  <c r="KU209" i="2" l="1"/>
  <c r="KV217" i="2" s="1"/>
  <c r="KV61" i="2" s="1"/>
  <c r="HQ251" i="2"/>
  <c r="HQ257" i="2"/>
  <c r="HQ259" i="2"/>
  <c r="HR118" i="2"/>
  <c r="HR119" i="2"/>
  <c r="HR115" i="2"/>
  <c r="HR113" i="2"/>
  <c r="HR116" i="2"/>
  <c r="HR121" i="2"/>
  <c r="HR114" i="2"/>
  <c r="HR120" i="2"/>
  <c r="HR117" i="2"/>
  <c r="KM106" i="2"/>
  <c r="KM107" i="2"/>
  <c r="KM108" i="2"/>
  <c r="KM104" i="2"/>
  <c r="KM110" i="2"/>
  <c r="KM105" i="2"/>
  <c r="KM102" i="2"/>
  <c r="KM103" i="2"/>
  <c r="KM109" i="2"/>
  <c r="HR143" i="2"/>
  <c r="HR162" i="2" s="1"/>
  <c r="HW228" i="2" s="1"/>
  <c r="HR142" i="2"/>
  <c r="HR139" i="2"/>
  <c r="HR137" i="2"/>
  <c r="HR141" i="2"/>
  <c r="HR138" i="2"/>
  <c r="HR136" i="2"/>
  <c r="HR135" i="2"/>
  <c r="HR140" i="2"/>
  <c r="KV125" i="2" l="1"/>
  <c r="KV124" i="2"/>
  <c r="KV198" i="2" s="1"/>
  <c r="KV129" i="2"/>
  <c r="KV128" i="2"/>
  <c r="KV127" i="2"/>
  <c r="KV131" i="2"/>
  <c r="KV130" i="2"/>
  <c r="KV132" i="2"/>
  <c r="KV160" i="2" s="1"/>
  <c r="KV126" i="2"/>
  <c r="KM111" i="2"/>
  <c r="KM205" i="2" s="1"/>
  <c r="KN213" i="2" s="1"/>
  <c r="KN57" i="2" s="1"/>
  <c r="HR200" i="2"/>
  <c r="HR190" i="2"/>
  <c r="HR98" i="4" s="1"/>
  <c r="HR156" i="2"/>
  <c r="HR184" i="2"/>
  <c r="HT226" i="2" s="1"/>
  <c r="HR144" i="2"/>
  <c r="HR211" i="2" s="1"/>
  <c r="HR122" i="2"/>
  <c r="HR207" i="2" s="1"/>
  <c r="HR243" i="2"/>
  <c r="KV182" i="2" l="1"/>
  <c r="KV188" i="2"/>
  <c r="KV192" i="2" s="1"/>
  <c r="KV154" i="2"/>
  <c r="HR230" i="2"/>
  <c r="HR245" i="2" s="1"/>
  <c r="HR253" i="2" s="1"/>
  <c r="HR255" i="2" s="1"/>
  <c r="HR247" i="2" s="1"/>
  <c r="HR249" i="2" s="1"/>
  <c r="HR257" i="2" s="1"/>
  <c r="HT224" i="2"/>
  <c r="KV133" i="2"/>
  <c r="KV209" i="2" s="1"/>
  <c r="HR232" i="2"/>
  <c r="HR194" i="2"/>
  <c r="KN106" i="2"/>
  <c r="KN109" i="2"/>
  <c r="KN105" i="2"/>
  <c r="KN103" i="2"/>
  <c r="KN104" i="2"/>
  <c r="KN102" i="2"/>
  <c r="KN108" i="2"/>
  <c r="KN110" i="2"/>
  <c r="KN107" i="2"/>
  <c r="KW217" i="2" l="1"/>
  <c r="KW61" i="2" s="1"/>
  <c r="KW128" i="2" s="1"/>
  <c r="KN111" i="2"/>
  <c r="KN205" i="2" s="1"/>
  <c r="HS215" i="2"/>
  <c r="HS59" i="2" s="1"/>
  <c r="HS219" i="2"/>
  <c r="HS63" i="2" s="1"/>
  <c r="HR251" i="2"/>
  <c r="HR259" i="2"/>
  <c r="KW125" i="2" l="1"/>
  <c r="KW130" i="2"/>
  <c r="KW127" i="2"/>
  <c r="KW129" i="2"/>
  <c r="KW131" i="2"/>
  <c r="KW124" i="2"/>
  <c r="KW126" i="2"/>
  <c r="KW132" i="2"/>
  <c r="KW160" i="2" s="1"/>
  <c r="HS243" i="2"/>
  <c r="KO213" i="2"/>
  <c r="KO57" i="2" s="1"/>
  <c r="HS140" i="2"/>
  <c r="HS136" i="2"/>
  <c r="HS137" i="2"/>
  <c r="HS135" i="2"/>
  <c r="HS143" i="2"/>
  <c r="HS162" i="2" s="1"/>
  <c r="HX228" i="2" s="1"/>
  <c r="HS142" i="2"/>
  <c r="HS138" i="2"/>
  <c r="HS141" i="2"/>
  <c r="HS139" i="2"/>
  <c r="HS119" i="2"/>
  <c r="HS118" i="2"/>
  <c r="HS120" i="2"/>
  <c r="HS117" i="2"/>
  <c r="HS121" i="2"/>
  <c r="HS116" i="2"/>
  <c r="HS114" i="2"/>
  <c r="HS113" i="2"/>
  <c r="HS115" i="2"/>
  <c r="KW133" i="2" l="1"/>
  <c r="KW209" i="2" s="1"/>
  <c r="KX217" i="2" s="1"/>
  <c r="KX61" i="2" s="1"/>
  <c r="KX131" i="2" s="1"/>
  <c r="KW154" i="2"/>
  <c r="KW188" i="2"/>
  <c r="KW192" i="2" s="1"/>
  <c r="KW182" i="2"/>
  <c r="KW198" i="2"/>
  <c r="HS122" i="2"/>
  <c r="HS207" i="2" s="1"/>
  <c r="HS200" i="2"/>
  <c r="HS156" i="2"/>
  <c r="HS190" i="2"/>
  <c r="HS98" i="4" s="1"/>
  <c r="HS184" i="2"/>
  <c r="HU226" i="2" s="1"/>
  <c r="KO105" i="2"/>
  <c r="KO107" i="2"/>
  <c r="KO110" i="2"/>
  <c r="KO103" i="2"/>
  <c r="KO106" i="2"/>
  <c r="KO108" i="2"/>
  <c r="KO104" i="2"/>
  <c r="KO102" i="2"/>
  <c r="KO109" i="2"/>
  <c r="HS144" i="2"/>
  <c r="HS211" i="2" s="1"/>
  <c r="HS230" i="2" l="1"/>
  <c r="HU224" i="2"/>
  <c r="KX125" i="2"/>
  <c r="KX124" i="2"/>
  <c r="KX198" i="2" s="1"/>
  <c r="KX126" i="2"/>
  <c r="KX128" i="2"/>
  <c r="KX132" i="2"/>
  <c r="KX160" i="2" s="1"/>
  <c r="KX129" i="2"/>
  <c r="KX130" i="2"/>
  <c r="KX127" i="2"/>
  <c r="KO111" i="2"/>
  <c r="KO205" i="2" s="1"/>
  <c r="KP213" i="2" s="1"/>
  <c r="KP57" i="2" s="1"/>
  <c r="HS232" i="2"/>
  <c r="HS245" i="2"/>
  <c r="HS194" i="2"/>
  <c r="KX154" i="2" l="1"/>
  <c r="KX182" i="2"/>
  <c r="KX188" i="2"/>
  <c r="KX192" i="2" s="1"/>
  <c r="KX133" i="2"/>
  <c r="KX209" i="2" s="1"/>
  <c r="KY217" i="2" s="1"/>
  <c r="KY61" i="2" s="1"/>
  <c r="HT215" i="2"/>
  <c r="HT59" i="2" s="1"/>
  <c r="HT219" i="2"/>
  <c r="HT63" i="2" s="1"/>
  <c r="KP102" i="2"/>
  <c r="KP110" i="2"/>
  <c r="KP109" i="2"/>
  <c r="KP106" i="2"/>
  <c r="KP105" i="2"/>
  <c r="KP103" i="2"/>
  <c r="KP108" i="2"/>
  <c r="KP107" i="2"/>
  <c r="KP104" i="2"/>
  <c r="HS253" i="2"/>
  <c r="KY131" i="2" l="1"/>
  <c r="KY126" i="2"/>
  <c r="KY129" i="2"/>
  <c r="KY132" i="2"/>
  <c r="KY160" i="2" s="1"/>
  <c r="KY124" i="2"/>
  <c r="KY198" i="2" s="1"/>
  <c r="KY130" i="2"/>
  <c r="KY125" i="2"/>
  <c r="KY127" i="2"/>
  <c r="KY128" i="2"/>
  <c r="KP111" i="2"/>
  <c r="KP205" i="2" s="1"/>
  <c r="KQ213" i="2" s="1"/>
  <c r="KQ57" i="2" s="1"/>
  <c r="HT138" i="2"/>
  <c r="HT136" i="2"/>
  <c r="HT139" i="2"/>
  <c r="HT135" i="2"/>
  <c r="HT137" i="2"/>
  <c r="HT143" i="2"/>
  <c r="HT162" i="2" s="1"/>
  <c r="HY228" i="2" s="1"/>
  <c r="HT142" i="2"/>
  <c r="HT141" i="2"/>
  <c r="HT140" i="2"/>
  <c r="HS255" i="2"/>
  <c r="HS247" i="2" s="1"/>
  <c r="HS249" i="2" s="1"/>
  <c r="HT121" i="2"/>
  <c r="HT114" i="2"/>
  <c r="HT113" i="2"/>
  <c r="HT117" i="2"/>
  <c r="HT115" i="2"/>
  <c r="HT118" i="2"/>
  <c r="HT116" i="2"/>
  <c r="HT119" i="2"/>
  <c r="HT120" i="2"/>
  <c r="KY182" i="2"/>
  <c r="KY154" i="2"/>
  <c r="KY188" i="2" l="1"/>
  <c r="KY192" i="2" s="1"/>
  <c r="KY133" i="2"/>
  <c r="KY209" i="2" s="1"/>
  <c r="KZ217" i="2" s="1"/>
  <c r="KZ61" i="2" s="1"/>
  <c r="HS259" i="2"/>
  <c r="KQ107" i="2"/>
  <c r="KQ104" i="2"/>
  <c r="KQ109" i="2"/>
  <c r="KQ108" i="2"/>
  <c r="KQ102" i="2"/>
  <c r="KQ106" i="2"/>
  <c r="KQ103" i="2"/>
  <c r="KQ110" i="2"/>
  <c r="KQ105" i="2"/>
  <c r="HT200" i="2"/>
  <c r="HT190" i="2"/>
  <c r="HT98" i="4" s="1"/>
  <c r="HT184" i="2"/>
  <c r="HV226" i="2" s="1"/>
  <c r="HT156" i="2"/>
  <c r="HT144" i="2"/>
  <c r="HT211" i="2" s="1"/>
  <c r="HS251" i="2"/>
  <c r="HS257" i="2"/>
  <c r="HT122" i="2"/>
  <c r="HT207" i="2" s="1"/>
  <c r="HT230" i="2" l="1"/>
  <c r="HT245" i="2" s="1"/>
  <c r="HT253" i="2" s="1"/>
  <c r="HT255" i="2" s="1"/>
  <c r="HT247" i="2" s="1"/>
  <c r="HV224" i="2"/>
  <c r="HT194" i="2"/>
  <c r="HT243" i="2"/>
  <c r="KQ111" i="2"/>
  <c r="KQ205" i="2" s="1"/>
  <c r="HT232" i="2"/>
  <c r="KZ132" i="2"/>
  <c r="KZ160" i="2" s="1"/>
  <c r="KZ127" i="2"/>
  <c r="KZ128" i="2"/>
  <c r="KZ130" i="2"/>
  <c r="KZ131" i="2"/>
  <c r="KZ124" i="2"/>
  <c r="KZ198" i="2" s="1"/>
  <c r="KZ126" i="2"/>
  <c r="KZ129" i="2"/>
  <c r="KZ125" i="2"/>
  <c r="KR213" i="2" l="1"/>
  <c r="KR57" i="2" s="1"/>
  <c r="HT259" i="2"/>
  <c r="HT249" i="2"/>
  <c r="HT257" i="2" s="1"/>
  <c r="HU215" i="2"/>
  <c r="HU59" i="2" s="1"/>
  <c r="HU219" i="2"/>
  <c r="HU63" i="2" s="1"/>
  <c r="KZ188" i="2"/>
  <c r="KZ192" i="2" s="1"/>
  <c r="KZ182" i="2"/>
  <c r="KZ154" i="2"/>
  <c r="KZ133" i="2"/>
  <c r="KZ209" i="2" s="1"/>
  <c r="HT251" i="2" l="1"/>
  <c r="HU243" i="2" s="1"/>
  <c r="HU135" i="2"/>
  <c r="HU142" i="2"/>
  <c r="HU143" i="2"/>
  <c r="HU162" i="2" s="1"/>
  <c r="HZ228" i="2" s="1"/>
  <c r="HU137" i="2"/>
  <c r="HU138" i="2"/>
  <c r="HU141" i="2"/>
  <c r="HU136" i="2"/>
  <c r="HU140" i="2"/>
  <c r="HU139" i="2"/>
  <c r="KR106" i="2"/>
  <c r="KR104" i="2"/>
  <c r="KR103" i="2"/>
  <c r="KR105" i="2"/>
  <c r="KR110" i="2"/>
  <c r="KR108" i="2"/>
  <c r="KR102" i="2"/>
  <c r="KR107" i="2"/>
  <c r="KR109" i="2"/>
  <c r="HU116" i="2"/>
  <c r="HU117" i="2"/>
  <c r="HU118" i="2"/>
  <c r="HU115" i="2"/>
  <c r="HU121" i="2"/>
  <c r="HU113" i="2"/>
  <c r="HU119" i="2"/>
  <c r="HU120" i="2"/>
  <c r="HU114" i="2"/>
  <c r="LA217" i="2"/>
  <c r="LA61" i="2" s="1"/>
  <c r="HU122" i="2" l="1"/>
  <c r="HU207" i="2" s="1"/>
  <c r="HU144" i="2"/>
  <c r="HU211" i="2" s="1"/>
  <c r="KR111" i="2"/>
  <c r="KR205" i="2" s="1"/>
  <c r="HU200" i="2"/>
  <c r="HU190" i="2"/>
  <c r="HU98" i="4" s="1"/>
  <c r="HU184" i="2"/>
  <c r="HW226" i="2" s="1"/>
  <c r="HU156" i="2"/>
  <c r="LA125" i="2"/>
  <c r="LA131" i="2"/>
  <c r="LA128" i="2"/>
  <c r="LA132" i="2"/>
  <c r="LA160" i="2" s="1"/>
  <c r="LA129" i="2"/>
  <c r="LA127" i="2"/>
  <c r="LA126" i="2"/>
  <c r="LA130" i="2"/>
  <c r="LA124" i="2"/>
  <c r="LA198" i="2" s="1"/>
  <c r="HU230" i="2" l="1"/>
  <c r="HU232" i="2" s="1"/>
  <c r="HW224" i="2"/>
  <c r="HU194" i="2"/>
  <c r="KS213" i="2"/>
  <c r="KS57" i="2" s="1"/>
  <c r="LA188" i="2"/>
  <c r="LA192" i="2" s="1"/>
  <c r="LA182" i="2"/>
  <c r="LA154" i="2"/>
  <c r="LA133" i="2"/>
  <c r="LA209" i="2" s="1"/>
  <c r="HU245" i="2" l="1"/>
  <c r="KS102" i="2"/>
  <c r="KS109" i="2"/>
  <c r="KS104" i="2"/>
  <c r="KS105" i="2"/>
  <c r="KS110" i="2"/>
  <c r="KS108" i="2"/>
  <c r="KS106" i="2"/>
  <c r="KS103" i="2"/>
  <c r="KS107" i="2"/>
  <c r="HV215" i="2"/>
  <c r="HV59" i="2" s="1"/>
  <c r="HV219" i="2"/>
  <c r="HV63" i="2" s="1"/>
  <c r="HU253" i="2"/>
  <c r="LB217" i="2"/>
  <c r="LB61" i="2" s="1"/>
  <c r="HV114" i="2" l="1"/>
  <c r="HV115" i="2"/>
  <c r="HV113" i="2"/>
  <c r="HV121" i="2"/>
  <c r="HV119" i="2"/>
  <c r="HV120" i="2"/>
  <c r="HV118" i="2"/>
  <c r="HV117" i="2"/>
  <c r="HV116" i="2"/>
  <c r="HU255" i="2"/>
  <c r="HU247" i="2" s="1"/>
  <c r="HU249" i="2" s="1"/>
  <c r="HV143" i="2"/>
  <c r="HV162" i="2" s="1"/>
  <c r="IA228" i="2" s="1"/>
  <c r="HV136" i="2"/>
  <c r="HV137" i="2"/>
  <c r="HV138" i="2"/>
  <c r="HV139" i="2"/>
  <c r="HV141" i="2"/>
  <c r="HV140" i="2"/>
  <c r="HV142" i="2"/>
  <c r="HV135" i="2"/>
  <c r="KS111" i="2"/>
  <c r="KS205" i="2" s="1"/>
  <c r="LB128" i="2"/>
  <c r="LB130" i="2"/>
  <c r="LB127" i="2"/>
  <c r="LB129" i="2"/>
  <c r="LB125" i="2"/>
  <c r="LB124" i="2"/>
  <c r="LB198" i="2" s="1"/>
  <c r="LB126" i="2"/>
  <c r="LB131" i="2"/>
  <c r="LB132" i="2"/>
  <c r="LB160" i="2" s="1"/>
  <c r="HV144" i="2" l="1"/>
  <c r="HV211" i="2" s="1"/>
  <c r="KT213" i="2"/>
  <c r="KT57" i="2" s="1"/>
  <c r="HU251" i="2"/>
  <c r="HU257" i="2"/>
  <c r="HV200" i="2"/>
  <c r="HV190" i="2"/>
  <c r="HV98" i="4" s="1"/>
  <c r="HV156" i="2"/>
  <c r="HV184" i="2"/>
  <c r="HX226" i="2" s="1"/>
  <c r="HV122" i="2"/>
  <c r="HV207" i="2" s="1"/>
  <c r="HU259" i="2"/>
  <c r="LB188" i="2"/>
  <c r="LB192" i="2" s="1"/>
  <c r="LB182" i="2"/>
  <c r="LB154" i="2"/>
  <c r="LB133" i="2"/>
  <c r="LB209" i="2" s="1"/>
  <c r="HV230" i="2" l="1"/>
  <c r="HV232" i="2" s="1"/>
  <c r="HX224" i="2"/>
  <c r="HV194" i="2"/>
  <c r="HV245" i="2"/>
  <c r="HV253" i="2" s="1"/>
  <c r="HV243" i="2"/>
  <c r="KT104" i="2"/>
  <c r="KT107" i="2"/>
  <c r="KT108" i="2"/>
  <c r="KT106" i="2"/>
  <c r="KT110" i="2"/>
  <c r="KT105" i="2"/>
  <c r="KT102" i="2"/>
  <c r="KT109" i="2"/>
  <c r="KT103" i="2"/>
  <c r="LC217" i="2"/>
  <c r="LC61" i="2" s="1"/>
  <c r="KT111" i="2" l="1"/>
  <c r="KT205" i="2" s="1"/>
  <c r="KU213" i="2" s="1"/>
  <c r="KU57" i="2" s="1"/>
  <c r="HW219" i="2"/>
  <c r="HW63" i="2" s="1"/>
  <c r="HW215" i="2"/>
  <c r="HW59" i="2" s="1"/>
  <c r="HV255" i="2"/>
  <c r="HV247" i="2" s="1"/>
  <c r="HV249" i="2" s="1"/>
  <c r="LC129" i="2"/>
  <c r="LC127" i="2"/>
  <c r="LC131" i="2"/>
  <c r="LC126" i="2"/>
  <c r="LC125" i="2"/>
  <c r="LC124" i="2"/>
  <c r="LC198" i="2" s="1"/>
  <c r="LC128" i="2"/>
  <c r="LC130" i="2"/>
  <c r="LC132" i="2"/>
  <c r="LC160" i="2" s="1"/>
  <c r="HV257" i="2" l="1"/>
  <c r="HV251" i="2"/>
  <c r="HV259" i="2"/>
  <c r="HW118" i="2"/>
  <c r="HW120" i="2"/>
  <c r="HW114" i="2"/>
  <c r="HW115" i="2"/>
  <c r="HW116" i="2"/>
  <c r="HW121" i="2"/>
  <c r="HW117" i="2"/>
  <c r="HW113" i="2"/>
  <c r="HW119" i="2"/>
  <c r="KU105" i="2"/>
  <c r="KU103" i="2"/>
  <c r="KU102" i="2"/>
  <c r="KU107" i="2"/>
  <c r="KU104" i="2"/>
  <c r="KU110" i="2"/>
  <c r="KU106" i="2"/>
  <c r="KU108" i="2"/>
  <c r="KU109" i="2"/>
  <c r="HW140" i="2"/>
  <c r="HW136" i="2"/>
  <c r="HW135" i="2"/>
  <c r="HW138" i="2"/>
  <c r="HW137" i="2"/>
  <c r="HW139" i="2"/>
  <c r="HW143" i="2"/>
  <c r="HW162" i="2" s="1"/>
  <c r="IB228" i="2" s="1"/>
  <c r="HW142" i="2"/>
  <c r="HW141" i="2"/>
  <c r="LC188" i="2"/>
  <c r="LC192" i="2" s="1"/>
  <c r="LC182" i="2"/>
  <c r="LC154" i="2"/>
  <c r="LC133" i="2"/>
  <c r="LC209" i="2" s="1"/>
  <c r="HW144" i="2" l="1"/>
  <c r="HW211" i="2" s="1"/>
  <c r="KU111" i="2"/>
  <c r="KU205" i="2" s="1"/>
  <c r="KV213" i="2" s="1"/>
  <c r="KV57" i="2" s="1"/>
  <c r="HW122" i="2"/>
  <c r="HW207" i="2" s="1"/>
  <c r="HW200" i="2"/>
  <c r="HW190" i="2"/>
  <c r="HW156" i="2"/>
  <c r="HW184" i="2"/>
  <c r="HY226" i="2" s="1"/>
  <c r="HW243" i="2"/>
  <c r="LD217" i="2"/>
  <c r="LD61" i="2" s="1"/>
  <c r="HW194" i="2" l="1"/>
  <c r="HW98" i="4"/>
  <c r="HW230" i="2"/>
  <c r="HW245" i="2" s="1"/>
  <c r="HW253" i="2" s="1"/>
  <c r="HW255" i="2" s="1"/>
  <c r="HW247" i="2" s="1"/>
  <c r="HW249" i="2" s="1"/>
  <c r="HY224" i="2"/>
  <c r="HX219" i="2"/>
  <c r="HX63" i="2" s="1"/>
  <c r="KV103" i="2"/>
  <c r="KV104" i="2"/>
  <c r="KV106" i="2"/>
  <c r="KV108" i="2"/>
  <c r="KV110" i="2"/>
  <c r="KV107" i="2"/>
  <c r="KV102" i="2"/>
  <c r="KV109" i="2"/>
  <c r="KV105" i="2"/>
  <c r="LD127" i="2"/>
  <c r="LD126" i="2"/>
  <c r="LD132" i="2"/>
  <c r="LD160" i="2" s="1"/>
  <c r="LD129" i="2"/>
  <c r="LD128" i="2"/>
  <c r="LD125" i="2"/>
  <c r="LD124" i="2"/>
  <c r="LD198" i="2" s="1"/>
  <c r="LD131" i="2"/>
  <c r="LD130" i="2"/>
  <c r="HW232" i="2" l="1"/>
  <c r="HW251" i="2"/>
  <c r="HX243" i="2" s="1"/>
  <c r="HW257" i="2"/>
  <c r="HX215" i="2"/>
  <c r="HX59" i="2" s="1"/>
  <c r="KV111" i="2"/>
  <c r="KV205" i="2" s="1"/>
  <c r="HW259" i="2"/>
  <c r="HX136" i="2"/>
  <c r="HX140" i="2"/>
  <c r="HX138" i="2"/>
  <c r="HX143" i="2"/>
  <c r="HX162" i="2" s="1"/>
  <c r="IC228" i="2" s="1"/>
  <c r="HX135" i="2"/>
  <c r="HX137" i="2"/>
  <c r="HX142" i="2"/>
  <c r="HX141" i="2"/>
  <c r="HX139" i="2"/>
  <c r="LD188" i="2"/>
  <c r="LD192" i="2" s="1"/>
  <c r="LD182" i="2"/>
  <c r="LD154" i="2"/>
  <c r="LD133" i="2"/>
  <c r="LD209" i="2" s="1"/>
  <c r="HX144" i="2" l="1"/>
  <c r="HX211" i="2" s="1"/>
  <c r="HX116" i="2"/>
  <c r="HX113" i="2"/>
  <c r="HX119" i="2"/>
  <c r="HX121" i="2"/>
  <c r="HX115" i="2"/>
  <c r="HX118" i="2"/>
  <c r="HX114" i="2"/>
  <c r="HX120" i="2"/>
  <c r="HX117" i="2"/>
  <c r="KW213" i="2"/>
  <c r="KW57" i="2" s="1"/>
  <c r="HX200" i="2"/>
  <c r="HX190" i="2"/>
  <c r="HX98" i="4" s="1"/>
  <c r="HX184" i="2"/>
  <c r="HZ226" i="2" s="1"/>
  <c r="HX156" i="2"/>
  <c r="LE217" i="2"/>
  <c r="LE61" i="2" s="1"/>
  <c r="HX230" i="2" l="1"/>
  <c r="HX245" i="2" s="1"/>
  <c r="HX253" i="2" s="1"/>
  <c r="HX255" i="2" s="1"/>
  <c r="HX247" i="2" s="1"/>
  <c r="HX249" i="2" s="1"/>
  <c r="HX251" i="2" s="1"/>
  <c r="HY243" i="2" s="1"/>
  <c r="HZ224" i="2"/>
  <c r="HX194" i="2"/>
  <c r="HX122" i="2"/>
  <c r="HX207" i="2" s="1"/>
  <c r="KW102" i="2"/>
  <c r="KW110" i="2"/>
  <c r="KW105" i="2"/>
  <c r="KW109" i="2"/>
  <c r="KW104" i="2"/>
  <c r="KW103" i="2"/>
  <c r="KW107" i="2"/>
  <c r="KW106" i="2"/>
  <c r="KW108" i="2"/>
  <c r="LE126" i="2"/>
  <c r="LE125" i="2"/>
  <c r="LE129" i="2"/>
  <c r="LE130" i="2"/>
  <c r="LE127" i="2"/>
  <c r="LE132" i="2"/>
  <c r="LE160" i="2" s="1"/>
  <c r="LE128" i="2"/>
  <c r="LE124" i="2"/>
  <c r="LE198" i="2" s="1"/>
  <c r="LE131" i="2"/>
  <c r="HX232" i="2" l="1"/>
  <c r="KW111" i="2"/>
  <c r="KW205" i="2" s="1"/>
  <c r="KX213" i="2" s="1"/>
  <c r="KX57" i="2" s="1"/>
  <c r="HY215" i="2"/>
  <c r="HY59" i="2" s="1"/>
  <c r="HY219" i="2"/>
  <c r="HY63" i="2" s="1"/>
  <c r="HX257" i="2"/>
  <c r="HX259" i="2"/>
  <c r="LE188" i="2"/>
  <c r="LE192" i="2" s="1"/>
  <c r="LE182" i="2"/>
  <c r="LE154" i="2"/>
  <c r="LE133" i="2"/>
  <c r="LE209" i="2" s="1"/>
  <c r="HY142" i="2" l="1"/>
  <c r="HY139" i="2"/>
  <c r="HY136" i="2"/>
  <c r="HY137" i="2"/>
  <c r="HY141" i="2"/>
  <c r="HY143" i="2"/>
  <c r="HY162" i="2" s="1"/>
  <c r="ID228" i="2" s="1"/>
  <c r="HY140" i="2"/>
  <c r="HY135" i="2"/>
  <c r="HY138" i="2"/>
  <c r="KX110" i="2"/>
  <c r="KX109" i="2"/>
  <c r="KX108" i="2"/>
  <c r="KX102" i="2"/>
  <c r="KX106" i="2"/>
  <c r="KX103" i="2"/>
  <c r="KX104" i="2"/>
  <c r="KX105" i="2"/>
  <c r="KX107" i="2"/>
  <c r="HY114" i="2"/>
  <c r="HY119" i="2"/>
  <c r="HY120" i="2"/>
  <c r="HY115" i="2"/>
  <c r="HY118" i="2"/>
  <c r="HY121" i="2"/>
  <c r="HY116" i="2"/>
  <c r="HY117" i="2"/>
  <c r="HY113" i="2"/>
  <c r="LF217" i="2"/>
  <c r="LF61" i="2" s="1"/>
  <c r="KX111" i="2" l="1"/>
  <c r="KX205" i="2" s="1"/>
  <c r="HY200" i="2"/>
  <c r="HY156" i="2"/>
  <c r="HY184" i="2"/>
  <c r="IA226" i="2" s="1"/>
  <c r="HY190" i="2"/>
  <c r="HY98" i="4" s="1"/>
  <c r="HY122" i="2"/>
  <c r="HY207" i="2" s="1"/>
  <c r="HY144" i="2"/>
  <c r="HY211" i="2" s="1"/>
  <c r="LF126" i="2"/>
  <c r="LF124" i="2"/>
  <c r="LF198" i="2" s="1"/>
  <c r="LF128" i="2"/>
  <c r="LF125" i="2"/>
  <c r="LF127" i="2"/>
  <c r="LF130" i="2"/>
  <c r="LF131" i="2"/>
  <c r="LF129" i="2"/>
  <c r="LF132" i="2"/>
  <c r="LF160" i="2" s="1"/>
  <c r="HY230" i="2" l="1"/>
  <c r="HY232" i="2" s="1"/>
  <c r="IA224" i="2"/>
  <c r="HY194" i="2"/>
  <c r="KY213" i="2"/>
  <c r="KY57" i="2" s="1"/>
  <c r="LF188" i="2"/>
  <c r="LF192" i="2" s="1"/>
  <c r="LF182" i="2"/>
  <c r="LF154" i="2"/>
  <c r="LF133" i="2"/>
  <c r="LF209" i="2" s="1"/>
  <c r="HY245" i="2" l="1"/>
  <c r="HY253" i="2" s="1"/>
  <c r="HY255" i="2" s="1"/>
  <c r="HY247" i="2" s="1"/>
  <c r="HY249" i="2" s="1"/>
  <c r="HZ219" i="2"/>
  <c r="HZ63" i="2" s="1"/>
  <c r="KY105" i="2"/>
  <c r="KY102" i="2"/>
  <c r="KY107" i="2"/>
  <c r="KY108" i="2"/>
  <c r="KY106" i="2"/>
  <c r="KY110" i="2"/>
  <c r="KY109" i="2"/>
  <c r="KY104" i="2"/>
  <c r="KY103" i="2"/>
  <c r="HZ215" i="2"/>
  <c r="HZ59" i="2" s="1"/>
  <c r="LG217" i="2"/>
  <c r="LG61" i="2" s="1"/>
  <c r="KY111" i="2" l="1"/>
  <c r="KY205" i="2" s="1"/>
  <c r="KZ213" i="2" s="1"/>
  <c r="KZ57" i="2" s="1"/>
  <c r="HZ113" i="2"/>
  <c r="HZ114" i="2"/>
  <c r="HZ115" i="2"/>
  <c r="HZ121" i="2"/>
  <c r="HZ118" i="2"/>
  <c r="HZ119" i="2"/>
  <c r="HZ116" i="2"/>
  <c r="HZ120" i="2"/>
  <c r="HZ117" i="2"/>
  <c r="HY259" i="2"/>
  <c r="HY251" i="2"/>
  <c r="HY257" i="2"/>
  <c r="HZ141" i="2"/>
  <c r="HZ138" i="2"/>
  <c r="HZ142" i="2"/>
  <c r="HZ140" i="2"/>
  <c r="HZ143" i="2"/>
  <c r="HZ162" i="2" s="1"/>
  <c r="IE228" i="2" s="1"/>
  <c r="HZ135" i="2"/>
  <c r="HZ137" i="2"/>
  <c r="HZ139" i="2"/>
  <c r="HZ136" i="2"/>
  <c r="LG132" i="2"/>
  <c r="LG160" i="2" s="1"/>
  <c r="LG126" i="2"/>
  <c r="LG129" i="2"/>
  <c r="LG130" i="2"/>
  <c r="LG124" i="2"/>
  <c r="LG198" i="2" s="1"/>
  <c r="LG131" i="2"/>
  <c r="LG128" i="2"/>
  <c r="LG127" i="2"/>
  <c r="LG125" i="2"/>
  <c r="HZ144" i="2" l="1"/>
  <c r="HZ211" i="2" s="1"/>
  <c r="KZ108" i="2"/>
  <c r="KZ106" i="2"/>
  <c r="KZ105" i="2"/>
  <c r="KZ103" i="2"/>
  <c r="KZ107" i="2"/>
  <c r="KZ109" i="2"/>
  <c r="KZ102" i="2"/>
  <c r="KZ110" i="2"/>
  <c r="KZ104" i="2"/>
  <c r="HZ243" i="2"/>
  <c r="HZ200" i="2"/>
  <c r="HZ190" i="2"/>
  <c r="HZ98" i="4" s="1"/>
  <c r="HZ184" i="2"/>
  <c r="IB226" i="2" s="1"/>
  <c r="HZ156" i="2"/>
  <c r="HZ122" i="2"/>
  <c r="HZ207" i="2" s="1"/>
  <c r="LG188" i="2"/>
  <c r="LG192" i="2" s="1"/>
  <c r="LG182" i="2"/>
  <c r="LG154" i="2"/>
  <c r="LG133" i="2"/>
  <c r="LG209" i="2" s="1"/>
  <c r="HZ230" i="2" l="1"/>
  <c r="HZ232" i="2" s="1"/>
  <c r="IB224" i="2"/>
  <c r="KZ111" i="2"/>
  <c r="KZ205" i="2" s="1"/>
  <c r="HZ194" i="2"/>
  <c r="LH217" i="2"/>
  <c r="LH61" i="2" s="1"/>
  <c r="HZ245" i="2" l="1"/>
  <c r="HZ253" i="2" s="1"/>
  <c r="HZ255" i="2" s="1"/>
  <c r="HZ247" i="2" s="1"/>
  <c r="HZ249" i="2" s="1"/>
  <c r="HZ251" i="2" s="1"/>
  <c r="IA219" i="2"/>
  <c r="IA63" i="2" s="1"/>
  <c r="LA213" i="2"/>
  <c r="LA57" i="2" s="1"/>
  <c r="IA215" i="2"/>
  <c r="IA59" i="2" s="1"/>
  <c r="LH130" i="2"/>
  <c r="LH132" i="2"/>
  <c r="LH160" i="2" s="1"/>
  <c r="LH125" i="2"/>
  <c r="LH126" i="2"/>
  <c r="LH124" i="2"/>
  <c r="LH198" i="2" s="1"/>
  <c r="LH127" i="2"/>
  <c r="LH129" i="2"/>
  <c r="LH128" i="2"/>
  <c r="LH131" i="2"/>
  <c r="HZ257" i="2" l="1"/>
  <c r="HZ259" i="2"/>
  <c r="LA109" i="2"/>
  <c r="LA110" i="2"/>
  <c r="LA105" i="2"/>
  <c r="LA103" i="2"/>
  <c r="LA106" i="2"/>
  <c r="LA107" i="2"/>
  <c r="LA104" i="2"/>
  <c r="LA108" i="2"/>
  <c r="LA102" i="2"/>
  <c r="IA136" i="2"/>
  <c r="IA140" i="2"/>
  <c r="IA141" i="2"/>
  <c r="IA137" i="2"/>
  <c r="IA138" i="2"/>
  <c r="IA135" i="2"/>
  <c r="IA142" i="2"/>
  <c r="IA143" i="2"/>
  <c r="IA162" i="2" s="1"/>
  <c r="IF228" i="2" s="1"/>
  <c r="IA139" i="2"/>
  <c r="IA120" i="2"/>
  <c r="IA117" i="2"/>
  <c r="IA113" i="2"/>
  <c r="IA119" i="2"/>
  <c r="IA118" i="2"/>
  <c r="IA121" i="2"/>
  <c r="IA115" i="2"/>
  <c r="IA114" i="2"/>
  <c r="IA116" i="2"/>
  <c r="IA243" i="2"/>
  <c r="LH188" i="2"/>
  <c r="LH192" i="2" s="1"/>
  <c r="LH182" i="2"/>
  <c r="LH154" i="2"/>
  <c r="LH133" i="2"/>
  <c r="LH209" i="2" s="1"/>
  <c r="LA111" i="2" l="1"/>
  <c r="LA205" i="2" s="1"/>
  <c r="IA200" i="2"/>
  <c r="IA184" i="2"/>
  <c r="IC226" i="2" s="1"/>
  <c r="IA190" i="2"/>
  <c r="IA156" i="2"/>
  <c r="IA122" i="2"/>
  <c r="IA207" i="2" s="1"/>
  <c r="IA144" i="2"/>
  <c r="IA211" i="2" s="1"/>
  <c r="LI217" i="2"/>
  <c r="LI61" i="2" s="1"/>
  <c r="IA194" i="2" l="1"/>
  <c r="IA98" i="4"/>
  <c r="IA230" i="2"/>
  <c r="IA232" i="2" s="1"/>
  <c r="IC224" i="2"/>
  <c r="IB219" i="2"/>
  <c r="IB63" i="2" s="1"/>
  <c r="LB213" i="2"/>
  <c r="LB57" i="2" s="1"/>
  <c r="LI127" i="2"/>
  <c r="LI128" i="2"/>
  <c r="LI129" i="2"/>
  <c r="LI131" i="2"/>
  <c r="LI130" i="2"/>
  <c r="LI124" i="2"/>
  <c r="LI198" i="2" s="1"/>
  <c r="LI125" i="2"/>
  <c r="LI126" i="2"/>
  <c r="LI132" i="2"/>
  <c r="LI160" i="2" s="1"/>
  <c r="IA245" i="2" l="1"/>
  <c r="IA253" i="2" s="1"/>
  <c r="IA255" i="2" s="1"/>
  <c r="IA247" i="2" s="1"/>
  <c r="IA249" i="2" s="1"/>
  <c r="IB135" i="2"/>
  <c r="IB137" i="2"/>
  <c r="IB136" i="2"/>
  <c r="IB141" i="2"/>
  <c r="IB140" i="2"/>
  <c r="IB139" i="2"/>
  <c r="IB143" i="2"/>
  <c r="IB162" i="2" s="1"/>
  <c r="IG228" i="2" s="1"/>
  <c r="IB142" i="2"/>
  <c r="IB138" i="2"/>
  <c r="LB102" i="2"/>
  <c r="LB107" i="2"/>
  <c r="LB109" i="2"/>
  <c r="LB108" i="2"/>
  <c r="LB110" i="2"/>
  <c r="LB105" i="2"/>
  <c r="LB104" i="2"/>
  <c r="LB106" i="2"/>
  <c r="LB103" i="2"/>
  <c r="IB215" i="2"/>
  <c r="IB59" i="2" s="1"/>
  <c r="LI188" i="2"/>
  <c r="LI192" i="2" s="1"/>
  <c r="LI182" i="2"/>
  <c r="LI154" i="2"/>
  <c r="LI133" i="2"/>
  <c r="LI209" i="2" s="1"/>
  <c r="IB114" i="2" l="1"/>
  <c r="IB116" i="2"/>
  <c r="IB115" i="2"/>
  <c r="IB119" i="2"/>
  <c r="IB118" i="2"/>
  <c r="IB113" i="2"/>
  <c r="IB117" i="2"/>
  <c r="IB121" i="2"/>
  <c r="IB120" i="2"/>
  <c r="IA251" i="2"/>
  <c r="IA257" i="2"/>
  <c r="IA259" i="2"/>
  <c r="LB111" i="2"/>
  <c r="LB205" i="2" s="1"/>
  <c r="IB144" i="2"/>
  <c r="IB211" i="2" s="1"/>
  <c r="IB200" i="2"/>
  <c r="IB190" i="2"/>
  <c r="IB98" i="4" s="1"/>
  <c r="IB184" i="2"/>
  <c r="ID226" i="2" s="1"/>
  <c r="IB156" i="2"/>
  <c r="LJ217" i="2"/>
  <c r="LJ61" i="2" s="1"/>
  <c r="IB230" i="2" l="1"/>
  <c r="IB232" i="2" s="1"/>
  <c r="ID224" i="2"/>
  <c r="IB243" i="2"/>
  <c r="LC213" i="2"/>
  <c r="LC57" i="2" s="1"/>
  <c r="IB194" i="2"/>
  <c r="IB122" i="2"/>
  <c r="IB207" i="2" s="1"/>
  <c r="LJ124" i="2"/>
  <c r="LJ198" i="2" s="1"/>
  <c r="LJ127" i="2"/>
  <c r="LJ128" i="2"/>
  <c r="LJ131" i="2"/>
  <c r="LJ132" i="2"/>
  <c r="LJ160" i="2" s="1"/>
  <c r="LJ126" i="2"/>
  <c r="LJ125" i="2"/>
  <c r="LJ130" i="2"/>
  <c r="LJ129" i="2"/>
  <c r="IB245" i="2" l="1"/>
  <c r="IB253" i="2" s="1"/>
  <c r="IB255" i="2" s="1"/>
  <c r="IB247" i="2" s="1"/>
  <c r="IB249" i="2" s="1"/>
  <c r="IB257" i="2" s="1"/>
  <c r="IC215" i="2"/>
  <c r="IC59" i="2" s="1"/>
  <c r="IC219" i="2"/>
  <c r="IC63" i="2" s="1"/>
  <c r="LC106" i="2"/>
  <c r="LC108" i="2"/>
  <c r="LC109" i="2"/>
  <c r="LC104" i="2"/>
  <c r="LC105" i="2"/>
  <c r="LC107" i="2"/>
  <c r="LC102" i="2"/>
  <c r="LC103" i="2"/>
  <c r="LC110" i="2"/>
  <c r="LJ188" i="2"/>
  <c r="LJ192" i="2" s="1"/>
  <c r="LJ182" i="2"/>
  <c r="LJ154" i="2"/>
  <c r="LJ133" i="2"/>
  <c r="LJ209" i="2" s="1"/>
  <c r="IB251" i="2" l="1"/>
  <c r="IB259" i="2"/>
  <c r="LC111" i="2"/>
  <c r="LC205" i="2" s="1"/>
  <c r="LD213" i="2" s="1"/>
  <c r="LD57" i="2" s="1"/>
  <c r="IC143" i="2"/>
  <c r="IC162" i="2" s="1"/>
  <c r="IH228" i="2" s="1"/>
  <c r="IC137" i="2"/>
  <c r="IC139" i="2"/>
  <c r="IC141" i="2"/>
  <c r="IC140" i="2"/>
  <c r="IC136" i="2"/>
  <c r="IC138" i="2"/>
  <c r="IC135" i="2"/>
  <c r="IC142" i="2"/>
  <c r="IC243" i="2"/>
  <c r="IC118" i="2"/>
  <c r="IC120" i="2"/>
  <c r="IC116" i="2"/>
  <c r="IC121" i="2"/>
  <c r="IC114" i="2"/>
  <c r="IC113" i="2"/>
  <c r="IC115" i="2"/>
  <c r="IC117" i="2"/>
  <c r="IC119" i="2"/>
  <c r="LK217" i="2"/>
  <c r="LK61" i="2" s="1"/>
  <c r="LD107" i="2" l="1"/>
  <c r="LD106" i="2"/>
  <c r="LD108" i="2"/>
  <c r="LD104" i="2"/>
  <c r="LD109" i="2"/>
  <c r="LD102" i="2"/>
  <c r="LD103" i="2"/>
  <c r="LD105" i="2"/>
  <c r="LD110" i="2"/>
  <c r="IC200" i="2"/>
  <c r="IC184" i="2"/>
  <c r="IE226" i="2" s="1"/>
  <c r="IC190" i="2"/>
  <c r="IC98" i="4" s="1"/>
  <c r="IC156" i="2"/>
  <c r="IC144" i="2"/>
  <c r="IC211" i="2" s="1"/>
  <c r="IC122" i="2"/>
  <c r="IC207" i="2" s="1"/>
  <c r="LK124" i="2"/>
  <c r="LK198" i="2" s="1"/>
  <c r="LK132" i="2"/>
  <c r="LK160" i="2" s="1"/>
  <c r="LK131" i="2"/>
  <c r="LK125" i="2"/>
  <c r="LK130" i="2"/>
  <c r="LK129" i="2"/>
  <c r="LK126" i="2"/>
  <c r="LK128" i="2"/>
  <c r="LK127" i="2"/>
  <c r="IC230" i="2" l="1"/>
  <c r="IC232" i="2" s="1"/>
  <c r="IE224" i="2"/>
  <c r="IC245" i="2"/>
  <c r="IC253" i="2" s="1"/>
  <c r="IC194" i="2"/>
  <c r="LD111" i="2"/>
  <c r="LD205" i="2" s="1"/>
  <c r="LK188" i="2"/>
  <c r="LK192" i="2" s="1"/>
  <c r="LK182" i="2"/>
  <c r="LK154" i="2"/>
  <c r="LK133" i="2"/>
  <c r="LK209" i="2" s="1"/>
  <c r="LE213" i="2" l="1"/>
  <c r="LE57" i="2" s="1"/>
  <c r="ID215" i="2"/>
  <c r="ID59" i="2" s="1"/>
  <c r="ID219" i="2"/>
  <c r="ID63" i="2" s="1"/>
  <c r="IC255" i="2"/>
  <c r="IC247" i="2" s="1"/>
  <c r="IC249" i="2" s="1"/>
  <c r="LL217" i="2"/>
  <c r="LL61" i="2" s="1"/>
  <c r="ID139" i="2" l="1"/>
  <c r="ID136" i="2"/>
  <c r="ID142" i="2"/>
  <c r="ID135" i="2"/>
  <c r="ID141" i="2"/>
  <c r="ID138" i="2"/>
  <c r="ID140" i="2"/>
  <c r="ID143" i="2"/>
  <c r="ID162" i="2" s="1"/>
  <c r="II228" i="2" s="1"/>
  <c r="ID137" i="2"/>
  <c r="IC251" i="2"/>
  <c r="IC257" i="2"/>
  <c r="IC259" i="2"/>
  <c r="ID117" i="2"/>
  <c r="ID121" i="2"/>
  <c r="ID115" i="2"/>
  <c r="ID118" i="2"/>
  <c r="ID119" i="2"/>
  <c r="ID116" i="2"/>
  <c r="ID114" i="2"/>
  <c r="ID120" i="2"/>
  <c r="ID113" i="2"/>
  <c r="LE107" i="2"/>
  <c r="LE105" i="2"/>
  <c r="LE108" i="2"/>
  <c r="LE109" i="2"/>
  <c r="LE102" i="2"/>
  <c r="LE104" i="2"/>
  <c r="LE110" i="2"/>
  <c r="LE103" i="2"/>
  <c r="LE106" i="2"/>
  <c r="LL131" i="2"/>
  <c r="LL130" i="2"/>
  <c r="LL132" i="2"/>
  <c r="LL160" i="2" s="1"/>
  <c r="LL129" i="2"/>
  <c r="LL126" i="2"/>
  <c r="LL124" i="2"/>
  <c r="LL198" i="2" s="1"/>
  <c r="LL128" i="2"/>
  <c r="LL127" i="2"/>
  <c r="LL125" i="2"/>
  <c r="ID243" i="2" l="1"/>
  <c r="LE111" i="2"/>
  <c r="LE205" i="2" s="1"/>
  <c r="ID122" i="2"/>
  <c r="ID207" i="2" s="1"/>
  <c r="ID200" i="2"/>
  <c r="ID190" i="2"/>
  <c r="ID98" i="4" s="1"/>
  <c r="ID184" i="2"/>
  <c r="IF226" i="2" s="1"/>
  <c r="ID156" i="2"/>
  <c r="ID144" i="2"/>
  <c r="ID211" i="2" s="1"/>
  <c r="LL188" i="2"/>
  <c r="LL192" i="2" s="1"/>
  <c r="LL182" i="2"/>
  <c r="LL154" i="2"/>
  <c r="LL133" i="2"/>
  <c r="LL209" i="2" s="1"/>
  <c r="ID230" i="2" l="1"/>
  <c r="ID232" i="2" s="1"/>
  <c r="IF224" i="2"/>
  <c r="ID194" i="2"/>
  <c r="LF213" i="2"/>
  <c r="LF57" i="2" s="1"/>
  <c r="LM217" i="2"/>
  <c r="LM61" i="2" s="1"/>
  <c r="ID245" i="2" l="1"/>
  <c r="ID253" i="2" s="1"/>
  <c r="ID255" i="2" s="1"/>
  <c r="ID247" i="2" s="1"/>
  <c r="ID249" i="2" s="1"/>
  <c r="LF108" i="2"/>
  <c r="LF102" i="2"/>
  <c r="LF106" i="2"/>
  <c r="LF104" i="2"/>
  <c r="LF109" i="2"/>
  <c r="LF110" i="2"/>
  <c r="LF107" i="2"/>
  <c r="LF105" i="2"/>
  <c r="LF103" i="2"/>
  <c r="IE215" i="2"/>
  <c r="IE59" i="2" s="1"/>
  <c r="IE219" i="2"/>
  <c r="IE63" i="2" s="1"/>
  <c r="LM124" i="2"/>
  <c r="LM198" i="2" s="1"/>
  <c r="LM127" i="2"/>
  <c r="LM128" i="2"/>
  <c r="LM132" i="2"/>
  <c r="LM160" i="2" s="1"/>
  <c r="LM126" i="2"/>
  <c r="LM130" i="2"/>
  <c r="LM129" i="2"/>
  <c r="LM125" i="2"/>
  <c r="LM131" i="2"/>
  <c r="IE136" i="2" l="1"/>
  <c r="IE142" i="2"/>
  <c r="IE137" i="2"/>
  <c r="IE138" i="2"/>
  <c r="IE135" i="2"/>
  <c r="IE141" i="2"/>
  <c r="IE139" i="2"/>
  <c r="IE143" i="2"/>
  <c r="IE162" i="2" s="1"/>
  <c r="IJ228" i="2" s="1"/>
  <c r="IE140" i="2"/>
  <c r="LF111" i="2"/>
  <c r="LF205" i="2" s="1"/>
  <c r="IE121" i="2"/>
  <c r="IE113" i="2"/>
  <c r="IE117" i="2"/>
  <c r="IE118" i="2"/>
  <c r="IE120" i="2"/>
  <c r="IE115" i="2"/>
  <c r="IE119" i="2"/>
  <c r="IE116" i="2"/>
  <c r="IE114" i="2"/>
  <c r="ID257" i="2"/>
  <c r="ID251" i="2"/>
  <c r="ID259" i="2"/>
  <c r="LM188" i="2"/>
  <c r="LM192" i="2" s="1"/>
  <c r="LM182" i="2"/>
  <c r="LM154" i="2"/>
  <c r="LM133" i="2"/>
  <c r="LM209" i="2" s="1"/>
  <c r="LG213" i="2" l="1"/>
  <c r="LG57" i="2" s="1"/>
  <c r="IE200" i="2"/>
  <c r="IE190" i="2"/>
  <c r="IE98" i="4" s="1"/>
  <c r="IE184" i="2"/>
  <c r="IG226" i="2" s="1"/>
  <c r="IE156" i="2"/>
  <c r="IE122" i="2"/>
  <c r="IE207" i="2" s="1"/>
  <c r="IE243" i="2"/>
  <c r="IE144" i="2"/>
  <c r="IE211" i="2" s="1"/>
  <c r="LN217" i="2"/>
  <c r="LN61" i="2" s="1"/>
  <c r="IE230" i="2" l="1"/>
  <c r="IG224" i="2"/>
  <c r="IE245" i="2"/>
  <c r="IE253" i="2" s="1"/>
  <c r="IE232" i="2"/>
  <c r="IE194" i="2"/>
  <c r="LG110" i="2"/>
  <c r="LG107" i="2"/>
  <c r="LG103" i="2"/>
  <c r="LG106" i="2"/>
  <c r="LG108" i="2"/>
  <c r="LG104" i="2"/>
  <c r="LG109" i="2"/>
  <c r="LG105" i="2"/>
  <c r="LG102" i="2"/>
  <c r="LN132" i="2"/>
  <c r="LN160" i="2" s="1"/>
  <c r="LN129" i="2"/>
  <c r="LN124" i="2"/>
  <c r="LN198" i="2" s="1"/>
  <c r="LN131" i="2"/>
  <c r="LN128" i="2"/>
  <c r="LN127" i="2"/>
  <c r="LN130" i="2"/>
  <c r="LN125" i="2"/>
  <c r="LN126" i="2"/>
  <c r="LG111" i="2" l="1"/>
  <c r="LG205" i="2" s="1"/>
  <c r="IF215" i="2"/>
  <c r="IF59" i="2" s="1"/>
  <c r="IF219" i="2"/>
  <c r="IF63" i="2" s="1"/>
  <c r="IE255" i="2"/>
  <c r="IE247" i="2" s="1"/>
  <c r="IE249" i="2" s="1"/>
  <c r="LN188" i="2"/>
  <c r="LN192" i="2" s="1"/>
  <c r="LN182" i="2"/>
  <c r="LN154" i="2"/>
  <c r="LN133" i="2"/>
  <c r="LN209" i="2" s="1"/>
  <c r="IF138" i="2" l="1"/>
  <c r="IF135" i="2"/>
  <c r="IF142" i="2"/>
  <c r="IF140" i="2"/>
  <c r="IF136" i="2"/>
  <c r="IF143" i="2"/>
  <c r="IF162" i="2" s="1"/>
  <c r="IK228" i="2" s="1"/>
  <c r="IF141" i="2"/>
  <c r="IF137" i="2"/>
  <c r="IF139" i="2"/>
  <c r="IF117" i="2"/>
  <c r="IF121" i="2"/>
  <c r="IF116" i="2"/>
  <c r="IF114" i="2"/>
  <c r="IF119" i="2"/>
  <c r="IF115" i="2"/>
  <c r="IF120" i="2"/>
  <c r="IF118" i="2"/>
  <c r="IF113" i="2"/>
  <c r="IE259" i="2"/>
  <c r="IE257" i="2"/>
  <c r="IE251" i="2"/>
  <c r="LH213" i="2"/>
  <c r="LH57" i="2" s="1"/>
  <c r="LO217" i="2"/>
  <c r="LO61" i="2" s="1"/>
  <c r="IF122" i="2" l="1"/>
  <c r="IF207" i="2" s="1"/>
  <c r="IF144" i="2"/>
  <c r="IF211" i="2" s="1"/>
  <c r="LH104" i="2"/>
  <c r="LH107" i="2"/>
  <c r="LH110" i="2"/>
  <c r="LH102" i="2"/>
  <c r="LH103" i="2"/>
  <c r="LH106" i="2"/>
  <c r="LH105" i="2"/>
  <c r="LH109" i="2"/>
  <c r="LH108" i="2"/>
  <c r="IF243" i="2"/>
  <c r="IF200" i="2"/>
  <c r="IF156" i="2"/>
  <c r="IF190" i="2"/>
  <c r="IF98" i="4" s="1"/>
  <c r="IF184" i="2"/>
  <c r="IH226" i="2" s="1"/>
  <c r="LO125" i="2"/>
  <c r="LO131" i="2"/>
  <c r="LO128" i="2"/>
  <c r="LO126" i="2"/>
  <c r="LO124" i="2"/>
  <c r="LO198" i="2" s="1"/>
  <c r="LO132" i="2"/>
  <c r="LO160" i="2" s="1"/>
  <c r="LO129" i="2"/>
  <c r="LO130" i="2"/>
  <c r="LO127" i="2"/>
  <c r="IF230" i="2" l="1"/>
  <c r="IH224" i="2"/>
  <c r="LH111" i="2"/>
  <c r="LH205" i="2" s="1"/>
  <c r="IF194" i="2"/>
  <c r="IF232" i="2"/>
  <c r="IF245" i="2"/>
  <c r="IF253" i="2" s="1"/>
  <c r="LO188" i="2"/>
  <c r="LO182" i="2"/>
  <c r="LO154" i="2"/>
  <c r="LO133" i="2"/>
  <c r="LO209" i="2" s="1"/>
  <c r="IG219" i="2" l="1"/>
  <c r="IG63" i="2" s="1"/>
  <c r="LO192" i="2"/>
  <c r="LP217" i="2" s="1"/>
  <c r="LP61" i="2" s="1"/>
  <c r="IF255" i="2"/>
  <c r="IF247" i="2" s="1"/>
  <c r="IF249" i="2" s="1"/>
  <c r="IG215" i="2"/>
  <c r="IG59" i="2" s="1"/>
  <c r="LI213" i="2"/>
  <c r="LI57" i="2" s="1"/>
  <c r="LP132" i="2" l="1"/>
  <c r="LP160" i="2" s="1"/>
  <c r="LP129" i="2"/>
  <c r="LP125" i="2"/>
  <c r="LP127" i="2"/>
  <c r="LP130" i="2"/>
  <c r="LP126" i="2"/>
  <c r="LP131" i="2"/>
  <c r="LP133" i="2" s="1"/>
  <c r="LP209" i="2" s="1"/>
  <c r="LP124" i="2"/>
  <c r="LP198" i="2" s="1"/>
  <c r="LP128" i="2"/>
  <c r="IF251" i="2"/>
  <c r="IF257" i="2"/>
  <c r="LI110" i="2"/>
  <c r="LI106" i="2"/>
  <c r="LI107" i="2"/>
  <c r="LI104" i="2"/>
  <c r="LI109" i="2"/>
  <c r="LI108" i="2"/>
  <c r="LI105" i="2"/>
  <c r="LI103" i="2"/>
  <c r="LI102" i="2"/>
  <c r="IF259" i="2"/>
  <c r="IG113" i="2"/>
  <c r="IG120" i="2"/>
  <c r="IG117" i="2"/>
  <c r="IG119" i="2"/>
  <c r="IG115" i="2"/>
  <c r="IG114" i="2"/>
  <c r="IG121" i="2"/>
  <c r="IG118" i="2"/>
  <c r="IG116" i="2"/>
  <c r="IG138" i="2"/>
  <c r="IG139" i="2"/>
  <c r="IG143" i="2"/>
  <c r="IG162" i="2" s="1"/>
  <c r="IL228" i="2" s="1"/>
  <c r="IG137" i="2"/>
  <c r="IG140" i="2"/>
  <c r="IG136" i="2"/>
  <c r="IG142" i="2"/>
  <c r="IG135" i="2"/>
  <c r="IG141" i="2"/>
  <c r="LP154" i="2" l="1"/>
  <c r="LP182" i="2"/>
  <c r="LP188" i="2"/>
  <c r="LP192" i="2" s="1"/>
  <c r="LQ217" i="2" s="1"/>
  <c r="LQ61" i="2" s="1"/>
  <c r="LI111" i="2"/>
  <c r="LI205" i="2" s="1"/>
  <c r="LJ213" i="2" s="1"/>
  <c r="LJ57" i="2" s="1"/>
  <c r="IG200" i="2"/>
  <c r="IG190" i="2"/>
  <c r="IG156" i="2"/>
  <c r="IG184" i="2"/>
  <c r="II226" i="2" s="1"/>
  <c r="IG243" i="2"/>
  <c r="IG144" i="2"/>
  <c r="IG211" i="2" s="1"/>
  <c r="IG122" i="2"/>
  <c r="IG207" i="2" s="1"/>
  <c r="IG194" i="2" l="1"/>
  <c r="IG98" i="4"/>
  <c r="IG230" i="2"/>
  <c r="IG245" i="2" s="1"/>
  <c r="IG253" i="2" s="1"/>
  <c r="IG255" i="2" s="1"/>
  <c r="IG247" i="2" s="1"/>
  <c r="IG249" i="2" s="1"/>
  <c r="IG251" i="2" s="1"/>
  <c r="II224" i="2"/>
  <c r="LJ102" i="2"/>
  <c r="LJ110" i="2"/>
  <c r="LJ105" i="2"/>
  <c r="LJ103" i="2"/>
  <c r="LJ106" i="2"/>
  <c r="LJ108" i="2"/>
  <c r="LJ107" i="2"/>
  <c r="LJ104" i="2"/>
  <c r="LJ109" i="2"/>
  <c r="IH219" i="2"/>
  <c r="IH63" i="2" s="1"/>
  <c r="LQ125" i="2"/>
  <c r="LQ128" i="2"/>
  <c r="LQ126" i="2"/>
  <c r="LQ130" i="2"/>
  <c r="LQ131" i="2"/>
  <c r="LQ127" i="2"/>
  <c r="LQ124" i="2"/>
  <c r="LQ198" i="2" s="1"/>
  <c r="LQ132" i="2"/>
  <c r="LQ160" i="2" s="1"/>
  <c r="LQ129" i="2"/>
  <c r="IG232" i="2" l="1"/>
  <c r="IH243" i="2"/>
  <c r="IH142" i="2"/>
  <c r="IH141" i="2"/>
  <c r="IH136" i="2"/>
  <c r="IH143" i="2"/>
  <c r="IH162" i="2" s="1"/>
  <c r="IM228" i="2" s="1"/>
  <c r="IH139" i="2"/>
  <c r="IH137" i="2"/>
  <c r="IH135" i="2"/>
  <c r="IH138" i="2"/>
  <c r="IH140" i="2"/>
  <c r="IG257" i="2"/>
  <c r="IH215" i="2"/>
  <c r="IH59" i="2" s="1"/>
  <c r="LJ111" i="2"/>
  <c r="LJ205" i="2" s="1"/>
  <c r="IG259" i="2"/>
  <c r="LQ188" i="2"/>
  <c r="LQ192" i="2" s="1"/>
  <c r="LQ182" i="2"/>
  <c r="LQ154" i="2"/>
  <c r="LQ133" i="2"/>
  <c r="LQ209" i="2" s="1"/>
  <c r="IH121" i="2" l="1"/>
  <c r="IH117" i="2"/>
  <c r="IH120" i="2"/>
  <c r="IH114" i="2"/>
  <c r="IH113" i="2"/>
  <c r="IH115" i="2"/>
  <c r="IH118" i="2"/>
  <c r="IH116" i="2"/>
  <c r="IH119" i="2"/>
  <c r="IH200" i="2"/>
  <c r="IH190" i="2"/>
  <c r="IH98" i="4" s="1"/>
  <c r="IH184" i="2"/>
  <c r="IJ226" i="2" s="1"/>
  <c r="IH156" i="2"/>
  <c r="IH144" i="2"/>
  <c r="IH211" i="2" s="1"/>
  <c r="LK213" i="2"/>
  <c r="LK57" i="2" s="1"/>
  <c r="LR217" i="2"/>
  <c r="LR61" i="2" s="1"/>
  <c r="IH230" i="2" l="1"/>
  <c r="IH232" i="2" s="1"/>
  <c r="IJ224" i="2"/>
  <c r="IH194" i="2"/>
  <c r="LK109" i="2"/>
  <c r="LK104" i="2"/>
  <c r="LK102" i="2"/>
  <c r="LK105" i="2"/>
  <c r="LK107" i="2"/>
  <c r="LK103" i="2"/>
  <c r="LK106" i="2"/>
  <c r="LK108" i="2"/>
  <c r="LK110" i="2"/>
  <c r="IH122" i="2"/>
  <c r="IH207" i="2" s="1"/>
  <c r="LR132" i="2"/>
  <c r="LR160" i="2" s="1"/>
  <c r="LR125" i="2"/>
  <c r="LR128" i="2"/>
  <c r="LR130" i="2"/>
  <c r="LR131" i="2"/>
  <c r="LR127" i="2"/>
  <c r="LR124" i="2"/>
  <c r="LR198" i="2" s="1"/>
  <c r="LR126" i="2"/>
  <c r="LR129" i="2"/>
  <c r="IH245" i="2" l="1"/>
  <c r="IH253" i="2" s="1"/>
  <c r="IH255" i="2" s="1"/>
  <c r="IH247" i="2" s="1"/>
  <c r="IH249" i="2" s="1"/>
  <c r="LK111" i="2"/>
  <c r="LK205" i="2" s="1"/>
  <c r="LL213" i="2" s="1"/>
  <c r="LL57" i="2" s="1"/>
  <c r="II219" i="2"/>
  <c r="II63" i="2" s="1"/>
  <c r="II215" i="2"/>
  <c r="II59" i="2" s="1"/>
  <c r="LR188" i="2"/>
  <c r="LR192" i="2" s="1"/>
  <c r="LR182" i="2"/>
  <c r="LR154" i="2"/>
  <c r="LR133" i="2"/>
  <c r="LR209" i="2" s="1"/>
  <c r="IH251" i="2" l="1"/>
  <c r="IH257" i="2"/>
  <c r="II114" i="2"/>
  <c r="II118" i="2"/>
  <c r="II116" i="2"/>
  <c r="II115" i="2"/>
  <c r="II117" i="2"/>
  <c r="II121" i="2"/>
  <c r="II120" i="2"/>
  <c r="II119" i="2"/>
  <c r="II113" i="2"/>
  <c r="LL102" i="2"/>
  <c r="LL106" i="2"/>
  <c r="LL110" i="2"/>
  <c r="LL107" i="2"/>
  <c r="LL103" i="2"/>
  <c r="LL105" i="2"/>
  <c r="LL104" i="2"/>
  <c r="LL109" i="2"/>
  <c r="LL108" i="2"/>
  <c r="II141" i="2"/>
  <c r="II139" i="2"/>
  <c r="II135" i="2"/>
  <c r="II140" i="2"/>
  <c r="II142" i="2"/>
  <c r="II143" i="2"/>
  <c r="II162" i="2" s="1"/>
  <c r="IN228" i="2" s="1"/>
  <c r="II138" i="2"/>
  <c r="II136" i="2"/>
  <c r="II137" i="2"/>
  <c r="IH259" i="2"/>
  <c r="LS217" i="2"/>
  <c r="LS61" i="2" s="1"/>
  <c r="II144" i="2" l="1"/>
  <c r="II211" i="2" s="1"/>
  <c r="LL111" i="2"/>
  <c r="LL205" i="2" s="1"/>
  <c r="II200" i="2"/>
  <c r="II156" i="2"/>
  <c r="II190" i="2"/>
  <c r="II184" i="2"/>
  <c r="IK226" i="2" s="1"/>
  <c r="II122" i="2"/>
  <c r="II207" i="2" s="1"/>
  <c r="II243" i="2"/>
  <c r="LS130" i="2"/>
  <c r="LS124" i="2"/>
  <c r="LS198" i="2" s="1"/>
  <c r="LS128" i="2"/>
  <c r="LS125" i="2"/>
  <c r="LS127" i="2"/>
  <c r="LS129" i="2"/>
  <c r="LS131" i="2"/>
  <c r="LS126" i="2"/>
  <c r="LS132" i="2"/>
  <c r="LS160" i="2" s="1"/>
  <c r="II194" i="2" l="1"/>
  <c r="II98" i="4"/>
  <c r="II230" i="2"/>
  <c r="II245" i="2" s="1"/>
  <c r="II253" i="2" s="1"/>
  <c r="II255" i="2" s="1"/>
  <c r="II247" i="2" s="1"/>
  <c r="II249" i="2" s="1"/>
  <c r="II251" i="2" s="1"/>
  <c r="IK224" i="2"/>
  <c r="IJ219" i="2"/>
  <c r="IJ63" i="2" s="1"/>
  <c r="LM213" i="2"/>
  <c r="LM57" i="2" s="1"/>
  <c r="LS188" i="2"/>
  <c r="LS192" i="2" s="1"/>
  <c r="LS182" i="2"/>
  <c r="LS154" i="2"/>
  <c r="LS133" i="2"/>
  <c r="LS209" i="2" s="1"/>
  <c r="II232" i="2" l="1"/>
  <c r="IJ243" i="2"/>
  <c r="IJ142" i="2"/>
  <c r="IJ139" i="2"/>
  <c r="IJ141" i="2"/>
  <c r="IJ138" i="2"/>
  <c r="IJ137" i="2"/>
  <c r="IJ143" i="2"/>
  <c r="IJ162" i="2" s="1"/>
  <c r="IO228" i="2" s="1"/>
  <c r="IJ140" i="2"/>
  <c r="IJ135" i="2"/>
  <c r="IJ136" i="2"/>
  <c r="IJ215" i="2"/>
  <c r="IJ59" i="2" s="1"/>
  <c r="LM107" i="2"/>
  <c r="LM110" i="2"/>
  <c r="LM105" i="2"/>
  <c r="LM108" i="2"/>
  <c r="LM106" i="2"/>
  <c r="LM102" i="2"/>
  <c r="LM104" i="2"/>
  <c r="LM109" i="2"/>
  <c r="LM103" i="2"/>
  <c r="II257" i="2"/>
  <c r="II259" i="2"/>
  <c r="LT217" i="2"/>
  <c r="LT61" i="2" s="1"/>
  <c r="IJ144" i="2" l="1"/>
  <c r="IJ211" i="2" s="1"/>
  <c r="IJ200" i="2"/>
  <c r="IJ190" i="2"/>
  <c r="IJ98" i="4" s="1"/>
  <c r="IJ184" i="2"/>
  <c r="IL226" i="2" s="1"/>
  <c r="IJ156" i="2"/>
  <c r="IJ121" i="2"/>
  <c r="IJ117" i="2"/>
  <c r="IJ115" i="2"/>
  <c r="IJ113" i="2"/>
  <c r="IJ120" i="2"/>
  <c r="IJ118" i="2"/>
  <c r="IJ114" i="2"/>
  <c r="IJ119" i="2"/>
  <c r="IJ116" i="2"/>
  <c r="LM111" i="2"/>
  <c r="LM205" i="2" s="1"/>
  <c r="LT130" i="2"/>
  <c r="LT131" i="2"/>
  <c r="LT126" i="2"/>
  <c r="LT127" i="2"/>
  <c r="LT125" i="2"/>
  <c r="LT124" i="2"/>
  <c r="LT198" i="2" s="1"/>
  <c r="LT128" i="2"/>
  <c r="LT132" i="2"/>
  <c r="LT160" i="2" s="1"/>
  <c r="LT129" i="2"/>
  <c r="IJ230" i="2" l="1"/>
  <c r="IJ245" i="2" s="1"/>
  <c r="IJ253" i="2" s="1"/>
  <c r="IJ255" i="2" s="1"/>
  <c r="IJ247" i="2" s="1"/>
  <c r="IJ249" i="2" s="1"/>
  <c r="IJ251" i="2" s="1"/>
  <c r="IL224" i="2"/>
  <c r="LN213" i="2"/>
  <c r="LN57" i="2" s="1"/>
  <c r="IJ122" i="2"/>
  <c r="IJ207" i="2" s="1"/>
  <c r="IJ194" i="2"/>
  <c r="LT188" i="2"/>
  <c r="LT192" i="2" s="1"/>
  <c r="LT182" i="2"/>
  <c r="LT154" i="2"/>
  <c r="LT133" i="2"/>
  <c r="LT209" i="2" s="1"/>
  <c r="IJ232" i="2" l="1"/>
  <c r="IK215" i="2"/>
  <c r="IK59" i="2" s="1"/>
  <c r="IK219" i="2"/>
  <c r="IK63" i="2" s="1"/>
  <c r="IK243" i="2"/>
  <c r="IJ257" i="2"/>
  <c r="LN103" i="2"/>
  <c r="LN110" i="2"/>
  <c r="LN108" i="2"/>
  <c r="LN104" i="2"/>
  <c r="LN105" i="2"/>
  <c r="LN102" i="2"/>
  <c r="LN107" i="2"/>
  <c r="LN106" i="2"/>
  <c r="LN109" i="2"/>
  <c r="IJ259" i="2"/>
  <c r="LU217" i="2"/>
  <c r="LU61" i="2" s="1"/>
  <c r="LN111" i="2" l="1"/>
  <c r="LN205" i="2" s="1"/>
  <c r="LO213" i="2" s="1"/>
  <c r="LO57" i="2" s="1"/>
  <c r="IK136" i="2"/>
  <c r="IK138" i="2"/>
  <c r="IK140" i="2"/>
  <c r="IK135" i="2"/>
  <c r="IK143" i="2"/>
  <c r="IK162" i="2" s="1"/>
  <c r="IP228" i="2" s="1"/>
  <c r="IK137" i="2"/>
  <c r="IK141" i="2"/>
  <c r="IK142" i="2"/>
  <c r="IK139" i="2"/>
  <c r="IK118" i="2"/>
  <c r="IK121" i="2"/>
  <c r="IK120" i="2"/>
  <c r="IK113" i="2"/>
  <c r="IK116" i="2"/>
  <c r="IK117" i="2"/>
  <c r="IK115" i="2"/>
  <c r="IK114" i="2"/>
  <c r="IK119" i="2"/>
  <c r="LU127" i="2"/>
  <c r="LU129" i="2"/>
  <c r="LU125" i="2"/>
  <c r="LU132" i="2"/>
  <c r="LU160" i="2" s="1"/>
  <c r="LU124" i="2"/>
  <c r="LU198" i="2" s="1"/>
  <c r="LU126" i="2"/>
  <c r="LU131" i="2"/>
  <c r="LU130" i="2"/>
  <c r="LU128" i="2"/>
  <c r="IK122" i="2" l="1"/>
  <c r="IK207" i="2" s="1"/>
  <c r="IK200" i="2"/>
  <c r="IK190" i="2"/>
  <c r="IK156" i="2"/>
  <c r="IK184" i="2"/>
  <c r="IM226" i="2" s="1"/>
  <c r="IK144" i="2"/>
  <c r="IK211" i="2" s="1"/>
  <c r="LO106" i="2"/>
  <c r="LO107" i="2"/>
  <c r="LO102" i="2"/>
  <c r="LO109" i="2"/>
  <c r="LO108" i="2"/>
  <c r="LO103" i="2"/>
  <c r="LO104" i="2"/>
  <c r="LO105" i="2"/>
  <c r="LO110" i="2"/>
  <c r="LU188" i="2"/>
  <c r="LU182" i="2"/>
  <c r="LU154" i="2"/>
  <c r="LU133" i="2"/>
  <c r="LU209" i="2" s="1"/>
  <c r="IK194" i="2" l="1"/>
  <c r="IK98" i="4"/>
  <c r="IK230" i="2"/>
  <c r="IK232" i="2" s="1"/>
  <c r="IM224" i="2"/>
  <c r="IK245" i="2"/>
  <c r="IK253" i="2" s="1"/>
  <c r="IL219" i="2"/>
  <c r="IL63" i="2" s="1"/>
  <c r="LU192" i="2"/>
  <c r="LV217" i="2" s="1"/>
  <c r="LV61" i="2" s="1"/>
  <c r="LO111" i="2"/>
  <c r="LO205" i="2" s="1"/>
  <c r="LV132" i="2" l="1"/>
  <c r="LV160" i="2" s="1"/>
  <c r="LV130" i="2"/>
  <c r="LV128" i="2"/>
  <c r="LV126" i="2"/>
  <c r="LV125" i="2"/>
  <c r="LV131" i="2"/>
  <c r="LV127" i="2"/>
  <c r="LV129" i="2"/>
  <c r="LV124" i="2"/>
  <c r="LV198" i="2" s="1"/>
  <c r="IL139" i="2"/>
  <c r="IL143" i="2"/>
  <c r="IL162" i="2" s="1"/>
  <c r="IQ228" i="2" s="1"/>
  <c r="IL140" i="2"/>
  <c r="IL135" i="2"/>
  <c r="IL137" i="2"/>
  <c r="IL142" i="2"/>
  <c r="IL141" i="2"/>
  <c r="IL138" i="2"/>
  <c r="IL136" i="2"/>
  <c r="IK255" i="2"/>
  <c r="IK247" i="2" s="1"/>
  <c r="IK249" i="2" s="1"/>
  <c r="LP213" i="2"/>
  <c r="LP57" i="2" s="1"/>
  <c r="IL215" i="2"/>
  <c r="IL59" i="2" s="1"/>
  <c r="LV133" i="2" l="1"/>
  <c r="LV209" i="2" s="1"/>
  <c r="LV182" i="2"/>
  <c r="LV154" i="2"/>
  <c r="LV188" i="2"/>
  <c r="LV192" i="2" s="1"/>
  <c r="IL117" i="2"/>
  <c r="IL115" i="2"/>
  <c r="IL113" i="2"/>
  <c r="IL118" i="2"/>
  <c r="IL119" i="2"/>
  <c r="IL121" i="2"/>
  <c r="IL120" i="2"/>
  <c r="IL116" i="2"/>
  <c r="IL114" i="2"/>
  <c r="LP107" i="2"/>
  <c r="LP109" i="2"/>
  <c r="LP104" i="2"/>
  <c r="LP102" i="2"/>
  <c r="LP103" i="2"/>
  <c r="LP106" i="2"/>
  <c r="LP110" i="2"/>
  <c r="LP108" i="2"/>
  <c r="LP105" i="2"/>
  <c r="IK251" i="2"/>
  <c r="IK257" i="2"/>
  <c r="IL144" i="2"/>
  <c r="IL211" i="2" s="1"/>
  <c r="IK259" i="2"/>
  <c r="IL200" i="2"/>
  <c r="IL190" i="2"/>
  <c r="IL98" i="4" s="1"/>
  <c r="IL184" i="2"/>
  <c r="IN226" i="2" s="1"/>
  <c r="IL156" i="2"/>
  <c r="IL230" i="2" l="1"/>
  <c r="IL232" i="2" s="1"/>
  <c r="IN224" i="2"/>
  <c r="LW217" i="2"/>
  <c r="LW61" i="2" s="1"/>
  <c r="LW131" i="2" s="1"/>
  <c r="IL122" i="2"/>
  <c r="IL207" i="2" s="1"/>
  <c r="IL194" i="2"/>
  <c r="LP111" i="2"/>
  <c r="LP205" i="2" s="1"/>
  <c r="IL243" i="2"/>
  <c r="IL245" i="2" l="1"/>
  <c r="IL253" i="2" s="1"/>
  <c r="IL255" i="2" s="1"/>
  <c r="IL247" i="2" s="1"/>
  <c r="IL249" i="2" s="1"/>
  <c r="IL257" i="2" s="1"/>
  <c r="LW132" i="2"/>
  <c r="LW160" i="2" s="1"/>
  <c r="LW127" i="2"/>
  <c r="LW124" i="2"/>
  <c r="LW198" i="2" s="1"/>
  <c r="LW128" i="2"/>
  <c r="LW130" i="2"/>
  <c r="LW129" i="2"/>
  <c r="LW125" i="2"/>
  <c r="LW126" i="2"/>
  <c r="LQ213" i="2"/>
  <c r="LQ57" i="2" s="1"/>
  <c r="IM215" i="2"/>
  <c r="IM59" i="2" s="1"/>
  <c r="IM219" i="2"/>
  <c r="IM63" i="2" s="1"/>
  <c r="LW133" i="2" l="1"/>
  <c r="LW209" i="2" s="1"/>
  <c r="LX217" i="2" s="1"/>
  <c r="LX61" i="2" s="1"/>
  <c r="LW154" i="2"/>
  <c r="LW182" i="2"/>
  <c r="LW188" i="2"/>
  <c r="LW192" i="2" s="1"/>
  <c r="IM121" i="2"/>
  <c r="IM120" i="2"/>
  <c r="IM115" i="2"/>
  <c r="IM119" i="2"/>
  <c r="IM116" i="2"/>
  <c r="IM117" i="2"/>
  <c r="IM114" i="2"/>
  <c r="IM113" i="2"/>
  <c r="IM118" i="2"/>
  <c r="LQ106" i="2"/>
  <c r="LQ108" i="2"/>
  <c r="LQ102" i="2"/>
  <c r="LQ105" i="2"/>
  <c r="LQ109" i="2"/>
  <c r="LQ107" i="2"/>
  <c r="LQ110" i="2"/>
  <c r="LQ104" i="2"/>
  <c r="LQ103" i="2"/>
  <c r="IL251" i="2"/>
  <c r="IM137" i="2"/>
  <c r="IM136" i="2"/>
  <c r="IM139" i="2"/>
  <c r="IM143" i="2"/>
  <c r="IM162" i="2" s="1"/>
  <c r="IR228" i="2" s="1"/>
  <c r="IM141" i="2"/>
  <c r="IM140" i="2"/>
  <c r="IM135" i="2"/>
  <c r="IM142" i="2"/>
  <c r="IM138" i="2"/>
  <c r="IL259" i="2"/>
  <c r="IM200" i="2" l="1"/>
  <c r="IM184" i="2"/>
  <c r="IO226" i="2" s="1"/>
  <c r="IM190" i="2"/>
  <c r="IM98" i="4" s="1"/>
  <c r="IM156" i="2"/>
  <c r="IO224" i="2" s="1"/>
  <c r="IM122" i="2"/>
  <c r="IM207" i="2" s="1"/>
  <c r="LQ111" i="2"/>
  <c r="LQ205" i="2" s="1"/>
  <c r="IM144" i="2"/>
  <c r="IM211" i="2" s="1"/>
  <c r="IM243" i="2"/>
  <c r="LX125" i="2"/>
  <c r="LX127" i="2"/>
  <c r="LX132" i="2"/>
  <c r="LX160" i="2" s="1"/>
  <c r="LX131" i="2"/>
  <c r="LX124" i="2"/>
  <c r="LX198" i="2" s="1"/>
  <c r="LX126" i="2"/>
  <c r="LX129" i="2"/>
  <c r="LX128" i="2"/>
  <c r="LX130" i="2"/>
  <c r="LR213" i="2" l="1"/>
  <c r="LR57" i="2" s="1"/>
  <c r="IM230" i="2"/>
  <c r="IM194" i="2"/>
  <c r="LX188" i="2"/>
  <c r="LX192" i="2" s="1"/>
  <c r="LX182" i="2"/>
  <c r="LX154" i="2"/>
  <c r="LX133" i="2"/>
  <c r="LX209" i="2" s="1"/>
  <c r="IN215" i="2" l="1"/>
  <c r="IN59" i="2" s="1"/>
  <c r="IN219" i="2"/>
  <c r="IN63" i="2" s="1"/>
  <c r="IM232" i="2"/>
  <c r="IM245" i="2"/>
  <c r="IM253" i="2" s="1"/>
  <c r="LR110" i="2"/>
  <c r="LR102" i="2"/>
  <c r="LR108" i="2"/>
  <c r="LR109" i="2"/>
  <c r="LR106" i="2"/>
  <c r="LR105" i="2"/>
  <c r="LR104" i="2"/>
  <c r="LR107" i="2"/>
  <c r="LR103" i="2"/>
  <c r="LY217" i="2"/>
  <c r="LY61" i="2" s="1"/>
  <c r="IN137" i="2" l="1"/>
  <c r="IN140" i="2"/>
  <c r="IN135" i="2"/>
  <c r="IN139" i="2"/>
  <c r="IN142" i="2"/>
  <c r="IN138" i="2"/>
  <c r="IN143" i="2"/>
  <c r="IN162" i="2" s="1"/>
  <c r="IS228" i="2" s="1"/>
  <c r="IN141" i="2"/>
  <c r="IN136" i="2"/>
  <c r="IM255" i="2"/>
  <c r="IM247" i="2" s="1"/>
  <c r="IM249" i="2" s="1"/>
  <c r="LR111" i="2"/>
  <c r="LR205" i="2" s="1"/>
  <c r="IN117" i="2"/>
  <c r="IN120" i="2"/>
  <c r="IN121" i="2"/>
  <c r="IN118" i="2"/>
  <c r="IN115" i="2"/>
  <c r="IN119" i="2"/>
  <c r="IN113" i="2"/>
  <c r="IN116" i="2"/>
  <c r="IN114" i="2"/>
  <c r="LY132" i="2"/>
  <c r="LY160" i="2" s="1"/>
  <c r="LY131" i="2"/>
  <c r="LY126" i="2"/>
  <c r="LY129" i="2"/>
  <c r="LY125" i="2"/>
  <c r="LY130" i="2"/>
  <c r="LY127" i="2"/>
  <c r="LY124" i="2"/>
  <c r="LY198" i="2" s="1"/>
  <c r="LY128" i="2"/>
  <c r="IN144" i="2" l="1"/>
  <c r="IN211" i="2" s="1"/>
  <c r="LS213" i="2"/>
  <c r="LS57" i="2" s="1"/>
  <c r="IM251" i="2"/>
  <c r="IM257" i="2"/>
  <c r="IN122" i="2"/>
  <c r="IN207" i="2" s="1"/>
  <c r="IM259" i="2"/>
  <c r="IN200" i="2"/>
  <c r="IN190" i="2"/>
  <c r="IN98" i="4" s="1"/>
  <c r="IN184" i="2"/>
  <c r="IP226" i="2" s="1"/>
  <c r="IN156" i="2"/>
  <c r="IP224" i="2" s="1"/>
  <c r="LY188" i="2"/>
  <c r="LY192" i="2" s="1"/>
  <c r="LY182" i="2"/>
  <c r="LY154" i="2"/>
  <c r="LY133" i="2"/>
  <c r="LY209" i="2" s="1"/>
  <c r="IN230" i="2" l="1"/>
  <c r="IN245" i="2" s="1"/>
  <c r="IN253" i="2" s="1"/>
  <c r="IN194" i="2"/>
  <c r="IN243" i="2"/>
  <c r="LS104" i="2"/>
  <c r="LS107" i="2"/>
  <c r="LS108" i="2"/>
  <c r="LS102" i="2"/>
  <c r="LS105" i="2"/>
  <c r="LS110" i="2"/>
  <c r="LS103" i="2"/>
  <c r="LS106" i="2"/>
  <c r="LS109" i="2"/>
  <c r="LZ217" i="2"/>
  <c r="LZ61" i="2" s="1"/>
  <c r="LS111" i="2" l="1"/>
  <c r="LS205" i="2" s="1"/>
  <c r="LT213" i="2" s="1"/>
  <c r="LT57" i="2" s="1"/>
  <c r="IO215" i="2"/>
  <c r="IO59" i="2" s="1"/>
  <c r="IO219" i="2"/>
  <c r="IO63" i="2" s="1"/>
  <c r="IN232" i="2"/>
  <c r="IN255" i="2"/>
  <c r="IN247" i="2" s="1"/>
  <c r="IN249" i="2" s="1"/>
  <c r="IN257" i="2" s="1"/>
  <c r="LZ124" i="2"/>
  <c r="LZ198" i="2" s="1"/>
  <c r="LZ126" i="2"/>
  <c r="LZ130" i="2"/>
  <c r="LZ132" i="2"/>
  <c r="LZ160" i="2" s="1"/>
  <c r="LZ129" i="2"/>
  <c r="LZ131" i="2"/>
  <c r="LZ128" i="2"/>
  <c r="LZ125" i="2"/>
  <c r="LZ127" i="2"/>
  <c r="IO136" i="2" l="1"/>
  <c r="IO141" i="2"/>
  <c r="IO143" i="2"/>
  <c r="IO162" i="2" s="1"/>
  <c r="IT228" i="2" s="1"/>
  <c r="IO139" i="2"/>
  <c r="IO138" i="2"/>
  <c r="IO142" i="2"/>
  <c r="IO140" i="2"/>
  <c r="IO137" i="2"/>
  <c r="IO135" i="2"/>
  <c r="IN259" i="2"/>
  <c r="IN251" i="2"/>
  <c r="IO116" i="2"/>
  <c r="IO118" i="2"/>
  <c r="IO115" i="2"/>
  <c r="IO120" i="2"/>
  <c r="IO119" i="2"/>
  <c r="IO121" i="2"/>
  <c r="IO113" i="2"/>
  <c r="IO114" i="2"/>
  <c r="IO117" i="2"/>
  <c r="LT104" i="2"/>
  <c r="LT102" i="2"/>
  <c r="LT103" i="2"/>
  <c r="LT109" i="2"/>
  <c r="LT108" i="2"/>
  <c r="LT110" i="2"/>
  <c r="LT105" i="2"/>
  <c r="LT107" i="2"/>
  <c r="LT106" i="2"/>
  <c r="LZ188" i="2"/>
  <c r="LZ192" i="2" s="1"/>
  <c r="LZ182" i="2"/>
  <c r="LZ154" i="2"/>
  <c r="LZ133" i="2"/>
  <c r="LZ209" i="2" s="1"/>
  <c r="IO200" i="2" l="1"/>
  <c r="IO156" i="2"/>
  <c r="IQ224" i="2" s="1"/>
  <c r="IO184" i="2"/>
  <c r="IQ226" i="2" s="1"/>
  <c r="IO190" i="2"/>
  <c r="IO98" i="4" s="1"/>
  <c r="IO122" i="2"/>
  <c r="IO207" i="2" s="1"/>
  <c r="LT111" i="2"/>
  <c r="LT205" i="2" s="1"/>
  <c r="IO243" i="2"/>
  <c r="IO144" i="2"/>
  <c r="IO211" i="2" s="1"/>
  <c r="MA217" i="2"/>
  <c r="MA61" i="2" s="1"/>
  <c r="LU213" i="2" l="1"/>
  <c r="LU57" i="2" s="1"/>
  <c r="IO194" i="2"/>
  <c r="IO230" i="2"/>
  <c r="MA126" i="2"/>
  <c r="MA128" i="2"/>
  <c r="MA125" i="2"/>
  <c r="MA131" i="2"/>
  <c r="MA127" i="2"/>
  <c r="MA129" i="2"/>
  <c r="MA132" i="2"/>
  <c r="MA160" i="2" s="1"/>
  <c r="MA130" i="2"/>
  <c r="MA124" i="2"/>
  <c r="MA198" i="2" s="1"/>
  <c r="IO232" i="2" l="1"/>
  <c r="IO245" i="2"/>
  <c r="IO253" i="2" s="1"/>
  <c r="IP215" i="2"/>
  <c r="IP59" i="2" s="1"/>
  <c r="IP219" i="2"/>
  <c r="IP63" i="2" s="1"/>
  <c r="LU105" i="2"/>
  <c r="LU109" i="2"/>
  <c r="LU110" i="2"/>
  <c r="LU106" i="2"/>
  <c r="LU108" i="2"/>
  <c r="LU102" i="2"/>
  <c r="LU104" i="2"/>
  <c r="LU103" i="2"/>
  <c r="LU107" i="2"/>
  <c r="MA188" i="2"/>
  <c r="MA192" i="2" s="1"/>
  <c r="MA182" i="2"/>
  <c r="MA154" i="2"/>
  <c r="MA133" i="2"/>
  <c r="MA209" i="2" s="1"/>
  <c r="IP136" i="2" l="1"/>
  <c r="IP142" i="2"/>
  <c r="IP141" i="2"/>
  <c r="IP137" i="2"/>
  <c r="IP143" i="2"/>
  <c r="IP162" i="2" s="1"/>
  <c r="IU228" i="2" s="1"/>
  <c r="IP135" i="2"/>
  <c r="IP139" i="2"/>
  <c r="IP138" i="2"/>
  <c r="IP140" i="2"/>
  <c r="LU111" i="2"/>
  <c r="LU205" i="2" s="1"/>
  <c r="IP114" i="2"/>
  <c r="IP117" i="2"/>
  <c r="IP115" i="2"/>
  <c r="IP121" i="2"/>
  <c r="IP119" i="2"/>
  <c r="IP120" i="2"/>
  <c r="IP113" i="2"/>
  <c r="IP116" i="2"/>
  <c r="IP118" i="2"/>
  <c r="IO255" i="2"/>
  <c r="IO247" i="2" s="1"/>
  <c r="IO249" i="2" s="1"/>
  <c r="MB217" i="2"/>
  <c r="MB61" i="2" s="1"/>
  <c r="IP122" i="2" l="1"/>
  <c r="IP207" i="2" s="1"/>
  <c r="LV213" i="2"/>
  <c r="LV57" i="2" s="1"/>
  <c r="IO251" i="2"/>
  <c r="IO257" i="2"/>
  <c r="IO259" i="2"/>
  <c r="IP200" i="2"/>
  <c r="IP190" i="2"/>
  <c r="IP98" i="4" s="1"/>
  <c r="IP184" i="2"/>
  <c r="IR226" i="2" s="1"/>
  <c r="IP156" i="2"/>
  <c r="IR224" i="2" s="1"/>
  <c r="IP144" i="2"/>
  <c r="IP211" i="2" s="1"/>
  <c r="MB128" i="2"/>
  <c r="MB127" i="2"/>
  <c r="MB131" i="2"/>
  <c r="MB129" i="2"/>
  <c r="MB130" i="2"/>
  <c r="MB126" i="2"/>
  <c r="MB132" i="2"/>
  <c r="MB160" i="2" s="1"/>
  <c r="MB124" i="2"/>
  <c r="MB125" i="2"/>
  <c r="IP194" i="2" l="1"/>
  <c r="IP243" i="2"/>
  <c r="LV108" i="2"/>
  <c r="LV107" i="2"/>
  <c r="LV106" i="2"/>
  <c r="LV110" i="2"/>
  <c r="LV103" i="2"/>
  <c r="LV109" i="2"/>
  <c r="LV104" i="2"/>
  <c r="LV105" i="2"/>
  <c r="LV102" i="2"/>
  <c r="IP230" i="2"/>
  <c r="MB188" i="2"/>
  <c r="MB192" i="2" s="1"/>
  <c r="MB198" i="2"/>
  <c r="MB182" i="2"/>
  <c r="MB154" i="2"/>
  <c r="MB133" i="2"/>
  <c r="MB209" i="2" s="1"/>
  <c r="LV111" i="2" l="1"/>
  <c r="LV205" i="2" s="1"/>
  <c r="LW213" i="2" s="1"/>
  <c r="LW57" i="2" s="1"/>
  <c r="IQ219" i="2"/>
  <c r="IQ63" i="2" s="1"/>
  <c r="IP232" i="2"/>
  <c r="IP245" i="2"/>
  <c r="IP253" i="2" s="1"/>
  <c r="IQ215" i="2"/>
  <c r="IQ59" i="2" s="1"/>
  <c r="MC217" i="2"/>
  <c r="MC61" i="2" s="1"/>
  <c r="LW109" i="2" l="1"/>
  <c r="LW105" i="2"/>
  <c r="LW110" i="2"/>
  <c r="LW108" i="2"/>
  <c r="LW102" i="2"/>
  <c r="LW107" i="2"/>
  <c r="LW106" i="2"/>
  <c r="LW103" i="2"/>
  <c r="LW104" i="2"/>
  <c r="IQ115" i="2"/>
  <c r="IQ116" i="2"/>
  <c r="IQ121" i="2"/>
  <c r="IQ118" i="2"/>
  <c r="IQ113" i="2"/>
  <c r="IQ117" i="2"/>
  <c r="IQ114" i="2"/>
  <c r="IQ119" i="2"/>
  <c r="IQ120" i="2"/>
  <c r="IP255" i="2"/>
  <c r="IP247" i="2" s="1"/>
  <c r="IP249" i="2" s="1"/>
  <c r="IQ139" i="2"/>
  <c r="IQ138" i="2"/>
  <c r="IQ136" i="2"/>
  <c r="IQ140" i="2"/>
  <c r="IQ141" i="2"/>
  <c r="IQ135" i="2"/>
  <c r="IQ143" i="2"/>
  <c r="IQ162" i="2" s="1"/>
  <c r="IV228" i="2" s="1"/>
  <c r="IQ137" i="2"/>
  <c r="IQ142" i="2"/>
  <c r="MC129" i="2"/>
  <c r="MC126" i="2"/>
  <c r="MC127" i="2"/>
  <c r="MC128" i="2"/>
  <c r="MC130" i="2"/>
  <c r="MC125" i="2"/>
  <c r="MC132" i="2"/>
  <c r="MC160" i="2" s="1"/>
  <c r="MC124" i="2"/>
  <c r="MC131" i="2"/>
  <c r="IQ200" i="2" l="1"/>
  <c r="IQ190" i="2"/>
  <c r="IQ98" i="4" s="1"/>
  <c r="IQ184" i="2"/>
  <c r="IS226" i="2" s="1"/>
  <c r="IQ156" i="2"/>
  <c r="IS224" i="2" s="1"/>
  <c r="LW111" i="2"/>
  <c r="LW205" i="2" s="1"/>
  <c r="IQ144" i="2"/>
  <c r="IQ211" i="2" s="1"/>
  <c r="IP259" i="2"/>
  <c r="IQ122" i="2"/>
  <c r="IQ207" i="2" s="1"/>
  <c r="IP257" i="2"/>
  <c r="IP251" i="2"/>
  <c r="MC188" i="2"/>
  <c r="MC192" i="2" s="1"/>
  <c r="MC198" i="2"/>
  <c r="MC182" i="2"/>
  <c r="MC154" i="2"/>
  <c r="MC133" i="2"/>
  <c r="MC209" i="2" s="1"/>
  <c r="IQ243" i="2" l="1"/>
  <c r="LX213" i="2"/>
  <c r="LX57" i="2" s="1"/>
  <c r="IQ230" i="2"/>
  <c r="IQ194" i="2"/>
  <c r="MD217" i="2"/>
  <c r="MD61" i="2" s="1"/>
  <c r="IR219" i="2" l="1"/>
  <c r="IR63" i="2" s="1"/>
  <c r="IQ232" i="2"/>
  <c r="LX102" i="2"/>
  <c r="LX105" i="2"/>
  <c r="LX109" i="2"/>
  <c r="LX108" i="2"/>
  <c r="LX107" i="2"/>
  <c r="LX106" i="2"/>
  <c r="LX103" i="2"/>
  <c r="LX110" i="2"/>
  <c r="LX104" i="2"/>
  <c r="IQ245" i="2"/>
  <c r="IQ253" i="2" s="1"/>
  <c r="IQ255" i="2" s="1"/>
  <c r="IQ247" i="2" s="1"/>
  <c r="IQ249" i="2" s="1"/>
  <c r="IR215" i="2"/>
  <c r="IR59" i="2" s="1"/>
  <c r="MD127" i="2"/>
  <c r="MD130" i="2"/>
  <c r="MD129" i="2"/>
  <c r="MD125" i="2"/>
  <c r="MD128" i="2"/>
  <c r="MD132" i="2"/>
  <c r="MD160" i="2" s="1"/>
  <c r="MD124" i="2"/>
  <c r="MD131" i="2"/>
  <c r="MD126" i="2"/>
  <c r="IQ251" i="2" l="1"/>
  <c r="IQ257" i="2"/>
  <c r="LX111" i="2"/>
  <c r="LX205" i="2" s="1"/>
  <c r="IR114" i="2"/>
  <c r="IR116" i="2"/>
  <c r="IR115" i="2"/>
  <c r="IR121" i="2"/>
  <c r="IR113" i="2"/>
  <c r="IR119" i="2"/>
  <c r="IR117" i="2"/>
  <c r="IR118" i="2"/>
  <c r="IR120" i="2"/>
  <c r="IQ259" i="2"/>
  <c r="IR136" i="2"/>
  <c r="IR142" i="2"/>
  <c r="IR143" i="2"/>
  <c r="IR162" i="2" s="1"/>
  <c r="IW228" i="2" s="1"/>
  <c r="IR141" i="2"/>
  <c r="IR140" i="2"/>
  <c r="IR138" i="2"/>
  <c r="IR139" i="2"/>
  <c r="IR135" i="2"/>
  <c r="IR137" i="2"/>
  <c r="MD188" i="2"/>
  <c r="MD192" i="2" s="1"/>
  <c r="MD198" i="2"/>
  <c r="MD182" i="2"/>
  <c r="MD154" i="2"/>
  <c r="MD133" i="2"/>
  <c r="MD209" i="2" s="1"/>
  <c r="IR144" i="2" l="1"/>
  <c r="IR211" i="2" s="1"/>
  <c r="IR122" i="2"/>
  <c r="IR207" i="2" s="1"/>
  <c r="IR200" i="2"/>
  <c r="IR156" i="2"/>
  <c r="IR184" i="2"/>
  <c r="IT226" i="2" s="1"/>
  <c r="IR190" i="2"/>
  <c r="LY213" i="2"/>
  <c r="LY57" i="2" s="1"/>
  <c r="IR243" i="2"/>
  <c r="ME217" i="2"/>
  <c r="ME61" i="2" s="1"/>
  <c r="IR194" i="2" l="1"/>
  <c r="IR98" i="4"/>
  <c r="IR230" i="2"/>
  <c r="IR245" i="2" s="1"/>
  <c r="IR253" i="2" s="1"/>
  <c r="IR255" i="2" s="1"/>
  <c r="IR247" i="2" s="1"/>
  <c r="IR249" i="2" s="1"/>
  <c r="IR257" i="2" s="1"/>
  <c r="IT224" i="2"/>
  <c r="LY107" i="2"/>
  <c r="LY103" i="2"/>
  <c r="LY109" i="2"/>
  <c r="LY106" i="2"/>
  <c r="LY108" i="2"/>
  <c r="LY105" i="2"/>
  <c r="LY104" i="2"/>
  <c r="LY110" i="2"/>
  <c r="LY102" i="2"/>
  <c r="IS219" i="2"/>
  <c r="IS63" i="2" s="1"/>
  <c r="ME124" i="2"/>
  <c r="ME125" i="2"/>
  <c r="ME129" i="2"/>
  <c r="ME132" i="2"/>
  <c r="ME160" i="2" s="1"/>
  <c r="ME130" i="2"/>
  <c r="ME126" i="2"/>
  <c r="ME128" i="2"/>
  <c r="ME127" i="2"/>
  <c r="ME131" i="2"/>
  <c r="IR232" i="2" l="1"/>
  <c r="IR251" i="2"/>
  <c r="IS142" i="2"/>
  <c r="IS141" i="2"/>
  <c r="IS138" i="2"/>
  <c r="IS135" i="2"/>
  <c r="IS136" i="2"/>
  <c r="IS137" i="2"/>
  <c r="IS139" i="2"/>
  <c r="IS143" i="2"/>
  <c r="IS162" i="2" s="1"/>
  <c r="IX228" i="2" s="1"/>
  <c r="IS140" i="2"/>
  <c r="LY111" i="2"/>
  <c r="LY205" i="2" s="1"/>
  <c r="IS215" i="2"/>
  <c r="IS59" i="2" s="1"/>
  <c r="IR259" i="2"/>
  <c r="ME188" i="2"/>
  <c r="ME192" i="2" s="1"/>
  <c r="ME198" i="2"/>
  <c r="ME182" i="2"/>
  <c r="ME154" i="2"/>
  <c r="ME133" i="2"/>
  <c r="ME209" i="2" s="1"/>
  <c r="IS144" i="2" l="1"/>
  <c r="IS211" i="2" s="1"/>
  <c r="IS116" i="2"/>
  <c r="IS113" i="2"/>
  <c r="IS119" i="2"/>
  <c r="IS120" i="2"/>
  <c r="IS114" i="2"/>
  <c r="IS117" i="2"/>
  <c r="IS121" i="2"/>
  <c r="IS118" i="2"/>
  <c r="IS115" i="2"/>
  <c r="LZ213" i="2"/>
  <c r="LZ57" i="2" s="1"/>
  <c r="IS200" i="2"/>
  <c r="IS190" i="2"/>
  <c r="IS98" i="4" s="1"/>
  <c r="IS156" i="2"/>
  <c r="IS184" i="2"/>
  <c r="IU226" i="2" s="1"/>
  <c r="IS243" i="2"/>
  <c r="MF217" i="2"/>
  <c r="MF61" i="2" s="1"/>
  <c r="MF132" i="2" s="1"/>
  <c r="MF160" i="2" s="1"/>
  <c r="IS230" i="2" l="1"/>
  <c r="IS232" i="2" s="1"/>
  <c r="IU224" i="2"/>
  <c r="IS194" i="2"/>
  <c r="LZ105" i="2"/>
  <c r="LZ107" i="2"/>
  <c r="LZ103" i="2"/>
  <c r="LZ110" i="2"/>
  <c r="LZ109" i="2"/>
  <c r="LZ106" i="2"/>
  <c r="LZ108" i="2"/>
  <c r="LZ104" i="2"/>
  <c r="LZ102" i="2"/>
  <c r="IS122" i="2"/>
  <c r="IS207" i="2" s="1"/>
  <c r="MF125" i="2"/>
  <c r="MF130" i="2"/>
  <c r="MF131" i="2"/>
  <c r="MF128" i="2"/>
  <c r="MF127" i="2"/>
  <c r="MF124" i="2"/>
  <c r="MF154" i="2" s="1"/>
  <c r="MF129" i="2"/>
  <c r="MF126" i="2"/>
  <c r="IS245" i="2" l="1"/>
  <c r="IS253" i="2" s="1"/>
  <c r="IS255" i="2" s="1"/>
  <c r="IS247" i="2" s="1"/>
  <c r="IS249" i="2" s="1"/>
  <c r="IT215" i="2"/>
  <c r="IT59" i="2" s="1"/>
  <c r="IT219" i="2"/>
  <c r="IT63" i="2" s="1"/>
  <c r="LZ111" i="2"/>
  <c r="LZ205" i="2" s="1"/>
  <c r="MF133" i="2"/>
  <c r="MF209" i="2" s="1"/>
  <c r="MF188" i="2"/>
  <c r="MF198" i="2"/>
  <c r="MF182" i="2"/>
  <c r="IT137" i="2" l="1"/>
  <c r="IT138" i="2"/>
  <c r="IT139" i="2"/>
  <c r="IT142" i="2"/>
  <c r="IT136" i="2"/>
  <c r="IT141" i="2"/>
  <c r="IT143" i="2"/>
  <c r="IT162" i="2" s="1"/>
  <c r="IY228" i="2" s="1"/>
  <c r="IT140" i="2"/>
  <c r="IT135" i="2"/>
  <c r="MF192" i="2"/>
  <c r="MG217" i="2" s="1"/>
  <c r="MG61" i="2" s="1"/>
  <c r="MA213" i="2"/>
  <c r="MA57" i="2" s="1"/>
  <c r="IS251" i="2"/>
  <c r="IS257" i="2"/>
  <c r="IS259" i="2"/>
  <c r="IT113" i="2"/>
  <c r="IT119" i="2"/>
  <c r="IT114" i="2"/>
  <c r="IT120" i="2"/>
  <c r="IT117" i="2"/>
  <c r="IT118" i="2"/>
  <c r="IT115" i="2"/>
  <c r="IT116" i="2"/>
  <c r="IT121" i="2"/>
  <c r="MG130" i="2" l="1"/>
  <c r="MG126" i="2"/>
  <c r="MG125" i="2"/>
  <c r="MG132" i="2"/>
  <c r="MG160" i="2" s="1"/>
  <c r="MG128" i="2"/>
  <c r="MG129" i="2"/>
  <c r="MG127" i="2"/>
  <c r="MG131" i="2"/>
  <c r="MG124" i="2"/>
  <c r="MG182" i="2" s="1"/>
  <c r="MA103" i="2"/>
  <c r="MA107" i="2"/>
  <c r="MA106" i="2"/>
  <c r="MA108" i="2"/>
  <c r="MA102" i="2"/>
  <c r="MA105" i="2"/>
  <c r="MA110" i="2"/>
  <c r="MA109" i="2"/>
  <c r="MA104" i="2"/>
  <c r="IT200" i="2"/>
  <c r="IT190" i="2"/>
  <c r="IT98" i="4" s="1"/>
  <c r="IT184" i="2"/>
  <c r="IV226" i="2" s="1"/>
  <c r="IT156" i="2"/>
  <c r="IT122" i="2"/>
  <c r="IT207" i="2" s="1"/>
  <c r="IT144" i="2"/>
  <c r="IT211" i="2" s="1"/>
  <c r="IT243" i="2"/>
  <c r="IT230" i="2" l="1"/>
  <c r="IV224" i="2"/>
  <c r="MG133" i="2"/>
  <c r="MG209" i="2" s="1"/>
  <c r="MG198" i="2"/>
  <c r="MG154" i="2"/>
  <c r="MG188" i="2"/>
  <c r="MG192" i="2" s="1"/>
  <c r="MA111" i="2"/>
  <c r="MA205" i="2" s="1"/>
  <c r="IT232" i="2"/>
  <c r="IT194" i="2"/>
  <c r="IT245" i="2"/>
  <c r="IT253" i="2" s="1"/>
  <c r="MH217" i="2" l="1"/>
  <c r="MH61" i="2" s="1"/>
  <c r="MH131" i="2" s="1"/>
  <c r="IU219" i="2"/>
  <c r="IU63" i="2" s="1"/>
  <c r="IU215" i="2"/>
  <c r="IU59" i="2" s="1"/>
  <c r="IT255" i="2"/>
  <c r="IT247" i="2" s="1"/>
  <c r="IT249" i="2" s="1"/>
  <c r="MB213" i="2"/>
  <c r="MB57" i="2" s="1"/>
  <c r="MH128" i="2" l="1"/>
  <c r="MH129" i="2"/>
  <c r="MH132" i="2"/>
  <c r="MH160" i="2" s="1"/>
  <c r="MH130" i="2"/>
  <c r="MH125" i="2"/>
  <c r="MH127" i="2"/>
  <c r="MH124" i="2"/>
  <c r="MH198" i="2" s="1"/>
  <c r="MH126" i="2"/>
  <c r="IU114" i="2"/>
  <c r="IU115" i="2"/>
  <c r="IU117" i="2"/>
  <c r="IU113" i="2"/>
  <c r="IU121" i="2"/>
  <c r="IU120" i="2"/>
  <c r="IU116" i="2"/>
  <c r="IU118" i="2"/>
  <c r="IU119" i="2"/>
  <c r="MB102" i="2"/>
  <c r="MB103" i="2"/>
  <c r="MB109" i="2"/>
  <c r="MB110" i="2"/>
  <c r="MB105" i="2"/>
  <c r="MB108" i="2"/>
  <c r="MB107" i="2"/>
  <c r="MB104" i="2"/>
  <c r="MB106" i="2"/>
  <c r="IT259" i="2"/>
  <c r="IT257" i="2"/>
  <c r="IT251" i="2"/>
  <c r="IU138" i="2"/>
  <c r="IU136" i="2"/>
  <c r="IU141" i="2"/>
  <c r="IU137" i="2"/>
  <c r="IU140" i="2"/>
  <c r="IU135" i="2"/>
  <c r="IU142" i="2"/>
  <c r="IU143" i="2"/>
  <c r="IU162" i="2" s="1"/>
  <c r="IZ228" i="2" s="1"/>
  <c r="IU139" i="2"/>
  <c r="MH188" i="2"/>
  <c r="MH192" i="2" s="1"/>
  <c r="MH133" i="2"/>
  <c r="MH209" i="2" s="1"/>
  <c r="MH154" i="2" l="1"/>
  <c r="MH182" i="2"/>
  <c r="IU200" i="2"/>
  <c r="IU190" i="2"/>
  <c r="IU184" i="2"/>
  <c r="IW226" i="2" s="1"/>
  <c r="IU156" i="2"/>
  <c r="MB111" i="2"/>
  <c r="MB205" i="2" s="1"/>
  <c r="IU144" i="2"/>
  <c r="IU211" i="2" s="1"/>
  <c r="IU243" i="2"/>
  <c r="IU122" i="2"/>
  <c r="IU207" i="2" s="1"/>
  <c r="MI217" i="2"/>
  <c r="MI61" i="2" s="1"/>
  <c r="IU194" i="2" l="1"/>
  <c r="IU98" i="4"/>
  <c r="IU230" i="2"/>
  <c r="IU245" i="2" s="1"/>
  <c r="IU253" i="2" s="1"/>
  <c r="IU255" i="2" s="1"/>
  <c r="IU247" i="2" s="1"/>
  <c r="IU249" i="2" s="1"/>
  <c r="IU257" i="2" s="1"/>
  <c r="IW224" i="2"/>
  <c r="MC213" i="2"/>
  <c r="MC57" i="2" s="1"/>
  <c r="IU232" i="2"/>
  <c r="IV219" i="2"/>
  <c r="IV63" i="2" s="1"/>
  <c r="MI127" i="2"/>
  <c r="MI129" i="2"/>
  <c r="MI126" i="2"/>
  <c r="MI130" i="2"/>
  <c r="MI128" i="2"/>
  <c r="MI125" i="2"/>
  <c r="MI132" i="2"/>
  <c r="MI160" i="2" s="1"/>
  <c r="MI131" i="2"/>
  <c r="MI124" i="2"/>
  <c r="MC102" i="2" l="1"/>
  <c r="MC108" i="2"/>
  <c r="MC105" i="2"/>
  <c r="MC104" i="2"/>
  <c r="MC106" i="2"/>
  <c r="MC107" i="2"/>
  <c r="MC110" i="2"/>
  <c r="MC109" i="2"/>
  <c r="MC103" i="2"/>
  <c r="IU251" i="2"/>
  <c r="IV215" i="2"/>
  <c r="IV59" i="2" s="1"/>
  <c r="IV139" i="2"/>
  <c r="IV138" i="2"/>
  <c r="IV140" i="2"/>
  <c r="IV141" i="2"/>
  <c r="IV142" i="2"/>
  <c r="IV143" i="2"/>
  <c r="IV162" i="2" s="1"/>
  <c r="JA228" i="2" s="1"/>
  <c r="IV136" i="2"/>
  <c r="IV135" i="2"/>
  <c r="IV137" i="2"/>
  <c r="IU259" i="2"/>
  <c r="MI188" i="2"/>
  <c r="MI192" i="2" s="1"/>
  <c r="MI198" i="2"/>
  <c r="MI182" i="2"/>
  <c r="MI154" i="2"/>
  <c r="MI133" i="2"/>
  <c r="MI209" i="2" s="1"/>
  <c r="IV144" i="2" l="1"/>
  <c r="IV211" i="2" s="1"/>
  <c r="MC111" i="2"/>
  <c r="MC205" i="2" s="1"/>
  <c r="MD213" i="2" s="1"/>
  <c r="MD57" i="2" s="1"/>
  <c r="IV200" i="2"/>
  <c r="IV190" i="2"/>
  <c r="IV98" i="4" s="1"/>
  <c r="IV156" i="2"/>
  <c r="IV184" i="2"/>
  <c r="IX226" i="2" s="1"/>
  <c r="IV116" i="2"/>
  <c r="IV121" i="2"/>
  <c r="IV114" i="2"/>
  <c r="IV117" i="2"/>
  <c r="IV120" i="2"/>
  <c r="IV119" i="2"/>
  <c r="IV118" i="2"/>
  <c r="IV113" i="2"/>
  <c r="IV115" i="2"/>
  <c r="IV243" i="2"/>
  <c r="MJ217" i="2"/>
  <c r="MJ61" i="2" s="1"/>
  <c r="IV230" i="2" l="1"/>
  <c r="IX224" i="2"/>
  <c r="IV122" i="2"/>
  <c r="IV207" i="2" s="1"/>
  <c r="IV232" i="2"/>
  <c r="IV245" i="2"/>
  <c r="IV253" i="2" s="1"/>
  <c r="IV194" i="2"/>
  <c r="MD107" i="2"/>
  <c r="MD110" i="2"/>
  <c r="MD102" i="2"/>
  <c r="MD108" i="2"/>
  <c r="MD103" i="2"/>
  <c r="MD104" i="2"/>
  <c r="MD106" i="2"/>
  <c r="MD109" i="2"/>
  <c r="MD105" i="2"/>
  <c r="MJ129" i="2"/>
  <c r="MJ125" i="2"/>
  <c r="MJ128" i="2"/>
  <c r="MJ124" i="2"/>
  <c r="MJ132" i="2"/>
  <c r="MJ160" i="2" s="1"/>
  <c r="MJ131" i="2"/>
  <c r="MJ127" i="2"/>
  <c r="MJ126" i="2"/>
  <c r="MJ130" i="2"/>
  <c r="IW219" i="2" l="1"/>
  <c r="IW63" i="2" s="1"/>
  <c r="MD111" i="2"/>
  <c r="MD205" i="2" s="1"/>
  <c r="IV255" i="2"/>
  <c r="IV247" i="2" s="1"/>
  <c r="IV249" i="2" s="1"/>
  <c r="IW215" i="2"/>
  <c r="IW59" i="2" s="1"/>
  <c r="MJ188" i="2"/>
  <c r="MJ192" i="2" s="1"/>
  <c r="MJ198" i="2"/>
  <c r="MJ182" i="2"/>
  <c r="MJ154" i="2"/>
  <c r="MJ133" i="2"/>
  <c r="MJ209" i="2" s="1"/>
  <c r="IW117" i="2" l="1"/>
  <c r="IW115" i="2"/>
  <c r="IW116" i="2"/>
  <c r="IW119" i="2"/>
  <c r="IW113" i="2"/>
  <c r="IW121" i="2"/>
  <c r="IW114" i="2"/>
  <c r="IW118" i="2"/>
  <c r="IW120" i="2"/>
  <c r="IV251" i="2"/>
  <c r="IV257" i="2"/>
  <c r="IV259" i="2"/>
  <c r="ME213" i="2"/>
  <c r="ME57" i="2" s="1"/>
  <c r="IW136" i="2"/>
  <c r="IW135" i="2"/>
  <c r="IW141" i="2"/>
  <c r="IW142" i="2"/>
  <c r="IW140" i="2"/>
  <c r="IW139" i="2"/>
  <c r="IW137" i="2"/>
  <c r="IW143" i="2"/>
  <c r="IW162" i="2" s="1"/>
  <c r="JB228" i="2" s="1"/>
  <c r="IW138" i="2"/>
  <c r="MK217" i="2"/>
  <c r="MK61" i="2" s="1"/>
  <c r="MK126" i="2" s="1"/>
  <c r="IW144" i="2" l="1"/>
  <c r="IW211" i="2" s="1"/>
  <c r="IW122" i="2"/>
  <c r="IW207" i="2" s="1"/>
  <c r="IW243" i="2"/>
  <c r="ME108" i="2"/>
  <c r="ME102" i="2"/>
  <c r="ME103" i="2"/>
  <c r="ME106" i="2"/>
  <c r="ME104" i="2"/>
  <c r="ME110" i="2"/>
  <c r="ME107" i="2"/>
  <c r="ME105" i="2"/>
  <c r="ME109" i="2"/>
  <c r="IW200" i="2"/>
  <c r="IW156" i="2"/>
  <c r="IW190" i="2"/>
  <c r="IW98" i="4" s="1"/>
  <c r="IW184" i="2"/>
  <c r="IY226" i="2" s="1"/>
  <c r="MK124" i="2"/>
  <c r="MK154" i="2" s="1"/>
  <c r="MK131" i="2"/>
  <c r="MK132" i="2"/>
  <c r="MK160" i="2" s="1"/>
  <c r="MK130" i="2"/>
  <c r="MK127" i="2"/>
  <c r="MK125" i="2"/>
  <c r="MK128" i="2"/>
  <c r="MK129" i="2"/>
  <c r="IW230" i="2" l="1"/>
  <c r="IY224" i="2"/>
  <c r="ME111" i="2"/>
  <c r="ME205" i="2" s="1"/>
  <c r="IW194" i="2"/>
  <c r="IW232" i="2"/>
  <c r="IW245" i="2"/>
  <c r="IW253" i="2" s="1"/>
  <c r="MK133" i="2"/>
  <c r="MK209" i="2" s="1"/>
  <c r="MK188" i="2"/>
  <c r="MK198" i="2"/>
  <c r="MK182" i="2"/>
  <c r="IX219" i="2" l="1"/>
  <c r="IX63" i="2" s="1"/>
  <c r="IW255" i="2"/>
  <c r="IW247" i="2" s="1"/>
  <c r="IW249" i="2" s="1"/>
  <c r="MK192" i="2"/>
  <c r="ML217" i="2" s="1"/>
  <c r="ML61" i="2" s="1"/>
  <c r="IX215" i="2"/>
  <c r="IX59" i="2" s="1"/>
  <c r="MF213" i="2"/>
  <c r="MF57" i="2" s="1"/>
  <c r="ML129" i="2" l="1"/>
  <c r="ML127" i="2"/>
  <c r="ML131" i="2"/>
  <c r="ML132" i="2"/>
  <c r="ML160" i="2" s="1"/>
  <c r="ML125" i="2"/>
  <c r="ML128" i="2"/>
  <c r="ML126" i="2"/>
  <c r="ML124" i="2"/>
  <c r="ML188" i="2" s="1"/>
  <c r="ML192" i="2" s="1"/>
  <c r="ML130" i="2"/>
  <c r="IW251" i="2"/>
  <c r="IW257" i="2"/>
  <c r="IW259" i="2"/>
  <c r="MF103" i="2"/>
  <c r="MF105" i="2"/>
  <c r="MF104" i="2"/>
  <c r="MF107" i="2"/>
  <c r="MF108" i="2"/>
  <c r="MF102" i="2"/>
  <c r="MF110" i="2"/>
  <c r="MF106" i="2"/>
  <c r="MF109" i="2"/>
  <c r="IX117" i="2"/>
  <c r="IX121" i="2"/>
  <c r="IX116" i="2"/>
  <c r="IX118" i="2"/>
  <c r="IX113" i="2"/>
  <c r="IX115" i="2"/>
  <c r="IX120" i="2"/>
  <c r="IX114" i="2"/>
  <c r="IX119" i="2"/>
  <c r="IX138" i="2"/>
  <c r="IX135" i="2"/>
  <c r="IX142" i="2"/>
  <c r="IX140" i="2"/>
  <c r="IX139" i="2"/>
  <c r="IX141" i="2"/>
  <c r="IX143" i="2"/>
  <c r="IX162" i="2" s="1"/>
  <c r="JC228" i="2" s="1"/>
  <c r="IX136" i="2"/>
  <c r="IX137" i="2"/>
  <c r="ML133" i="2" l="1"/>
  <c r="ML209" i="2" s="1"/>
  <c r="MM217" i="2" s="1"/>
  <c r="MM61" i="2" s="1"/>
  <c r="MM129" i="2" s="1"/>
  <c r="ML182" i="2"/>
  <c r="ML154" i="2"/>
  <c r="ML198" i="2"/>
  <c r="IX144" i="2"/>
  <c r="IX211" i="2" s="1"/>
  <c r="IX122" i="2"/>
  <c r="IX207" i="2" s="1"/>
  <c r="IX200" i="2"/>
  <c r="IX184" i="2"/>
  <c r="IZ226" i="2" s="1"/>
  <c r="IX190" i="2"/>
  <c r="IX98" i="4" s="1"/>
  <c r="IX156" i="2"/>
  <c r="MF111" i="2"/>
  <c r="MF205" i="2" s="1"/>
  <c r="IX243" i="2"/>
  <c r="IX230" i="2" l="1"/>
  <c r="IX245" i="2" s="1"/>
  <c r="IX253" i="2" s="1"/>
  <c r="IX255" i="2" s="1"/>
  <c r="IX247" i="2" s="1"/>
  <c r="IX249" i="2" s="1"/>
  <c r="IZ224" i="2"/>
  <c r="MG213" i="2"/>
  <c r="MG57" i="2" s="1"/>
  <c r="IX194" i="2"/>
  <c r="MM126" i="2"/>
  <c r="MM132" i="2"/>
  <c r="MM160" i="2" s="1"/>
  <c r="MM128" i="2"/>
  <c r="MM125" i="2"/>
  <c r="MM131" i="2"/>
  <c r="MM130" i="2"/>
  <c r="MM124" i="2"/>
  <c r="MM127" i="2"/>
  <c r="IX232" i="2" l="1"/>
  <c r="IY219" i="2"/>
  <c r="IY63" i="2" s="1"/>
  <c r="IX251" i="2"/>
  <c r="IX257" i="2"/>
  <c r="MG107" i="2"/>
  <c r="MG110" i="2"/>
  <c r="MG102" i="2"/>
  <c r="MG109" i="2"/>
  <c r="MG108" i="2"/>
  <c r="MG106" i="2"/>
  <c r="MG103" i="2"/>
  <c r="MG105" i="2"/>
  <c r="MG104" i="2"/>
  <c r="IY215" i="2"/>
  <c r="IY59" i="2" s="1"/>
  <c r="IX259" i="2"/>
  <c r="MM188" i="2"/>
  <c r="MM198" i="2"/>
  <c r="MM154" i="2"/>
  <c r="MM133" i="2"/>
  <c r="MM209" i="2" s="1"/>
  <c r="MM182" i="2"/>
  <c r="MM192" i="2" l="1"/>
  <c r="MN217" i="2" s="1"/>
  <c r="MN61" i="2" s="1"/>
  <c r="IY243" i="2"/>
  <c r="IY118" i="2"/>
  <c r="IY116" i="2"/>
  <c r="IY120" i="2"/>
  <c r="IY115" i="2"/>
  <c r="IY114" i="2"/>
  <c r="IY113" i="2"/>
  <c r="IY119" i="2"/>
  <c r="IY117" i="2"/>
  <c r="IY121" i="2"/>
  <c r="MG111" i="2"/>
  <c r="MG205" i="2" s="1"/>
  <c r="IY140" i="2"/>
  <c r="IY143" i="2"/>
  <c r="IY162" i="2" s="1"/>
  <c r="JD228" i="2" s="1"/>
  <c r="IY141" i="2"/>
  <c r="IY139" i="2"/>
  <c r="IY137" i="2"/>
  <c r="IY142" i="2"/>
  <c r="IY136" i="2"/>
  <c r="IY135" i="2"/>
  <c r="IY138" i="2"/>
  <c r="MN126" i="2" l="1"/>
  <c r="MN129" i="2"/>
  <c r="MN127" i="2"/>
  <c r="MN130" i="2"/>
  <c r="MN132" i="2"/>
  <c r="MN160" i="2" s="1"/>
  <c r="MN128" i="2"/>
  <c r="MN124" i="2"/>
  <c r="MN182" i="2" s="1"/>
  <c r="MN125" i="2"/>
  <c r="MN131" i="2"/>
  <c r="MH213" i="2"/>
  <c r="MH57" i="2" s="1"/>
  <c r="IY200" i="2"/>
  <c r="IY190" i="2"/>
  <c r="IY98" i="4" s="1"/>
  <c r="IY156" i="2"/>
  <c r="IY184" i="2"/>
  <c r="JA226" i="2" s="1"/>
  <c r="IY144" i="2"/>
  <c r="IY211" i="2" s="1"/>
  <c r="IY122" i="2"/>
  <c r="IY207" i="2" s="1"/>
  <c r="IY230" i="2" l="1"/>
  <c r="JA224" i="2"/>
  <c r="MN133" i="2"/>
  <c r="MN209" i="2" s="1"/>
  <c r="MN154" i="2"/>
  <c r="MN188" i="2"/>
  <c r="MN192" i="2" s="1"/>
  <c r="MN198" i="2"/>
  <c r="MH103" i="2"/>
  <c r="MH109" i="2"/>
  <c r="MH107" i="2"/>
  <c r="MH105" i="2"/>
  <c r="MH108" i="2"/>
  <c r="MH110" i="2"/>
  <c r="MH104" i="2"/>
  <c r="MH106" i="2"/>
  <c r="MH102" i="2"/>
  <c r="IY194" i="2"/>
  <c r="IY232" i="2"/>
  <c r="IY245" i="2"/>
  <c r="MO217" i="2" l="1"/>
  <c r="MO61" i="2" s="1"/>
  <c r="MO127" i="2" s="1"/>
  <c r="MH111" i="2"/>
  <c r="MH205" i="2" s="1"/>
  <c r="MI213" i="2" s="1"/>
  <c r="MI57" i="2" s="1"/>
  <c r="IZ219" i="2"/>
  <c r="IZ63" i="2" s="1"/>
  <c r="IZ215" i="2"/>
  <c r="IZ59" i="2" s="1"/>
  <c r="IY253" i="2"/>
  <c r="MO126" i="2" l="1"/>
  <c r="MO130" i="2"/>
  <c r="MO132" i="2"/>
  <c r="MO160" i="2" s="1"/>
  <c r="MO129" i="2"/>
  <c r="MO128" i="2"/>
  <c r="MO125" i="2"/>
  <c r="MO131" i="2"/>
  <c r="MO124" i="2"/>
  <c r="MO188" i="2" s="1"/>
  <c r="MO192" i="2" s="1"/>
  <c r="MI107" i="2"/>
  <c r="MI108" i="2"/>
  <c r="MI102" i="2"/>
  <c r="MI106" i="2"/>
  <c r="MI110" i="2"/>
  <c r="MI105" i="2"/>
  <c r="MI103" i="2"/>
  <c r="MI109" i="2"/>
  <c r="MI104" i="2"/>
  <c r="IZ142" i="2"/>
  <c r="IZ141" i="2"/>
  <c r="IZ135" i="2"/>
  <c r="IZ138" i="2"/>
  <c r="IZ140" i="2"/>
  <c r="IZ143" i="2"/>
  <c r="IZ162" i="2" s="1"/>
  <c r="JE228" i="2" s="1"/>
  <c r="IZ139" i="2"/>
  <c r="IZ137" i="2"/>
  <c r="IZ136" i="2"/>
  <c r="IZ118" i="2"/>
  <c r="IZ117" i="2"/>
  <c r="IZ120" i="2"/>
  <c r="IZ119" i="2"/>
  <c r="IZ116" i="2"/>
  <c r="IZ113" i="2"/>
  <c r="IZ114" i="2"/>
  <c r="IZ121" i="2"/>
  <c r="IZ115" i="2"/>
  <c r="IY255" i="2"/>
  <c r="IY247" i="2" s="1"/>
  <c r="IY249" i="2" s="1"/>
  <c r="MO154" i="2" l="1"/>
  <c r="MO198" i="2"/>
  <c r="MO182" i="2"/>
  <c r="MO133" i="2"/>
  <c r="MO209" i="2" s="1"/>
  <c r="MP217" i="2" s="1"/>
  <c r="MP61" i="2" s="1"/>
  <c r="MP128" i="2" s="1"/>
  <c r="MI111" i="2"/>
  <c r="MI205" i="2" s="1"/>
  <c r="MJ213" i="2" s="1"/>
  <c r="MJ57" i="2" s="1"/>
  <c r="IZ122" i="2"/>
  <c r="IZ207" i="2" s="1"/>
  <c r="IY259" i="2"/>
  <c r="IZ200" i="2"/>
  <c r="IZ184" i="2"/>
  <c r="JB226" i="2" s="1"/>
  <c r="IZ156" i="2"/>
  <c r="IZ190" i="2"/>
  <c r="IZ98" i="4" s="1"/>
  <c r="IY251" i="2"/>
  <c r="IZ243" i="2" s="1"/>
  <c r="IY257" i="2"/>
  <c r="IZ144" i="2"/>
  <c r="IZ211" i="2" s="1"/>
  <c r="IZ230" i="2" l="1"/>
  <c r="IZ232" i="2" s="1"/>
  <c r="JB224" i="2"/>
  <c r="MP130" i="2"/>
  <c r="MP127" i="2"/>
  <c r="MP129" i="2"/>
  <c r="MP126" i="2"/>
  <c r="MP132" i="2"/>
  <c r="MP160" i="2" s="1"/>
  <c r="MP125" i="2"/>
  <c r="MP131" i="2"/>
  <c r="MP124" i="2"/>
  <c r="MP154" i="2" s="1"/>
  <c r="IZ194" i="2"/>
  <c r="MJ106" i="2"/>
  <c r="MJ104" i="2"/>
  <c r="MJ108" i="2"/>
  <c r="MJ110" i="2"/>
  <c r="MJ105" i="2"/>
  <c r="MJ103" i="2"/>
  <c r="MJ102" i="2"/>
  <c r="MJ107" i="2"/>
  <c r="MJ109" i="2"/>
  <c r="IZ245" i="2" l="1"/>
  <c r="MP133" i="2"/>
  <c r="MP209" i="2" s="1"/>
  <c r="MP182" i="2"/>
  <c r="MP188" i="2"/>
  <c r="MP192" i="2" s="1"/>
  <c r="MP198" i="2"/>
  <c r="MJ111" i="2"/>
  <c r="MJ205" i="2" s="1"/>
  <c r="MK213" i="2" s="1"/>
  <c r="MK57" i="2" s="1"/>
  <c r="JA215" i="2"/>
  <c r="JA59" i="2" s="1"/>
  <c r="JA219" i="2"/>
  <c r="JA63" i="2" s="1"/>
  <c r="IZ253" i="2"/>
  <c r="MQ217" i="2" l="1"/>
  <c r="MQ61" i="2" s="1"/>
  <c r="MQ130" i="2" s="1"/>
  <c r="IZ255" i="2"/>
  <c r="IZ247" i="2" s="1"/>
  <c r="IZ249" i="2" s="1"/>
  <c r="JA121" i="2"/>
  <c r="JA120" i="2"/>
  <c r="JA116" i="2"/>
  <c r="JA115" i="2"/>
  <c r="JA119" i="2"/>
  <c r="JA117" i="2"/>
  <c r="JA114" i="2"/>
  <c r="JA113" i="2"/>
  <c r="JA118" i="2"/>
  <c r="MK110" i="2"/>
  <c r="MK107" i="2"/>
  <c r="MK103" i="2"/>
  <c r="MK108" i="2"/>
  <c r="MK109" i="2"/>
  <c r="MK102" i="2"/>
  <c r="MK105" i="2"/>
  <c r="MK104" i="2"/>
  <c r="MK106" i="2"/>
  <c r="JA138" i="2"/>
  <c r="JA137" i="2"/>
  <c r="JA141" i="2"/>
  <c r="JA140" i="2"/>
  <c r="JA135" i="2"/>
  <c r="JA142" i="2"/>
  <c r="JA136" i="2"/>
  <c r="JA139" i="2"/>
  <c r="JA143" i="2"/>
  <c r="JA162" i="2" s="1"/>
  <c r="JF228" i="2" s="1"/>
  <c r="MQ132" i="2" l="1"/>
  <c r="MQ160" i="2" s="1"/>
  <c r="MQ125" i="2"/>
  <c r="MQ124" i="2"/>
  <c r="MQ188" i="2" s="1"/>
  <c r="MQ192" i="2" s="1"/>
  <c r="MQ128" i="2"/>
  <c r="MQ129" i="2"/>
  <c r="MQ127" i="2"/>
  <c r="MQ126" i="2"/>
  <c r="MQ131" i="2"/>
  <c r="JA144" i="2"/>
  <c r="JA211" i="2" s="1"/>
  <c r="IZ257" i="2"/>
  <c r="IZ251" i="2"/>
  <c r="JA200" i="2"/>
  <c r="JA184" i="2"/>
  <c r="JC226" i="2" s="1"/>
  <c r="JA156" i="2"/>
  <c r="JA190" i="2"/>
  <c r="JA98" i="4" s="1"/>
  <c r="MK111" i="2"/>
  <c r="MK205" i="2" s="1"/>
  <c r="IZ259" i="2"/>
  <c r="JA122" i="2"/>
  <c r="JA207" i="2" s="1"/>
  <c r="MQ154" i="2" l="1"/>
  <c r="MQ133" i="2"/>
  <c r="MQ209" i="2" s="1"/>
  <c r="MR217" i="2" s="1"/>
  <c r="MR61" i="2" s="1"/>
  <c r="MR126" i="2" s="1"/>
  <c r="MQ182" i="2"/>
  <c r="MQ198" i="2"/>
  <c r="JA230" i="2"/>
  <c r="JA232" i="2" s="1"/>
  <c r="JC224" i="2"/>
  <c r="ML213" i="2"/>
  <c r="ML57" i="2" s="1"/>
  <c r="JA194" i="2"/>
  <c r="JA243" i="2"/>
  <c r="JA245" i="2" l="1"/>
  <c r="MR128" i="2"/>
  <c r="MR127" i="2"/>
  <c r="MR130" i="2"/>
  <c r="MR131" i="2"/>
  <c r="MR129" i="2"/>
  <c r="MR125" i="2"/>
  <c r="MR132" i="2"/>
  <c r="MR160" i="2" s="1"/>
  <c r="MR124" i="2"/>
  <c r="MR188" i="2" s="1"/>
  <c r="MR192" i="2" s="1"/>
  <c r="ML108" i="2"/>
  <c r="ML105" i="2"/>
  <c r="ML102" i="2"/>
  <c r="ML109" i="2"/>
  <c r="ML104" i="2"/>
  <c r="ML106" i="2"/>
  <c r="ML107" i="2"/>
  <c r="ML110" i="2"/>
  <c r="ML103" i="2"/>
  <c r="JA253" i="2"/>
  <c r="JB215" i="2"/>
  <c r="JB59" i="2" s="1"/>
  <c r="JB219" i="2"/>
  <c r="JB63" i="2" s="1"/>
  <c r="MR198" i="2" l="1"/>
  <c r="MR182" i="2"/>
  <c r="MR154" i="2"/>
  <c r="MR133" i="2"/>
  <c r="MR209" i="2" s="1"/>
  <c r="MS217" i="2" s="1"/>
  <c r="MS61" i="2" s="1"/>
  <c r="MS131" i="2" s="1"/>
  <c r="JB137" i="2"/>
  <c r="JB141" i="2"/>
  <c r="JB139" i="2"/>
  <c r="JB142" i="2"/>
  <c r="JB138" i="2"/>
  <c r="JB140" i="2"/>
  <c r="JB136" i="2"/>
  <c r="JB143" i="2"/>
  <c r="JB162" i="2" s="1"/>
  <c r="JG228" i="2" s="1"/>
  <c r="JB135" i="2"/>
  <c r="JB121" i="2"/>
  <c r="JB114" i="2"/>
  <c r="JB115" i="2"/>
  <c r="JB119" i="2"/>
  <c r="JB120" i="2"/>
  <c r="JB116" i="2"/>
  <c r="JB113" i="2"/>
  <c r="JB117" i="2"/>
  <c r="JB118" i="2"/>
  <c r="JA255" i="2"/>
  <c r="JA247" i="2" s="1"/>
  <c r="JA249" i="2" s="1"/>
  <c r="ML111" i="2"/>
  <c r="ML205" i="2" s="1"/>
  <c r="MS126" i="2" l="1"/>
  <c r="MS128" i="2"/>
  <c r="MS127" i="2"/>
  <c r="MS125" i="2"/>
  <c r="MS130" i="2"/>
  <c r="MS124" i="2"/>
  <c r="MS182" i="2" s="1"/>
  <c r="MS132" i="2"/>
  <c r="MS160" i="2" s="1"/>
  <c r="MS129" i="2"/>
  <c r="JA257" i="2"/>
  <c r="JA251" i="2"/>
  <c r="JA259" i="2"/>
  <c r="JB200" i="2"/>
  <c r="JB190" i="2"/>
  <c r="JB98" i="4" s="1"/>
  <c r="JB184" i="2"/>
  <c r="JD226" i="2" s="1"/>
  <c r="JB156" i="2"/>
  <c r="JB122" i="2"/>
  <c r="JB207" i="2" s="1"/>
  <c r="JB144" i="2"/>
  <c r="JB211" i="2" s="1"/>
  <c r="MM213" i="2"/>
  <c r="MM57" i="2" s="1"/>
  <c r="MS198" i="2" l="1"/>
  <c r="MS188" i="2"/>
  <c r="MS192" i="2" s="1"/>
  <c r="MS154" i="2"/>
  <c r="JB230" i="2"/>
  <c r="JB245" i="2" s="1"/>
  <c r="JD224" i="2"/>
  <c r="MS133" i="2"/>
  <c r="MS209" i="2" s="1"/>
  <c r="MT217" i="2" s="1"/>
  <c r="MT61" i="2" s="1"/>
  <c r="MM102" i="2"/>
  <c r="MM105" i="2"/>
  <c r="MM103" i="2"/>
  <c r="MM107" i="2"/>
  <c r="MM109" i="2"/>
  <c r="MM104" i="2"/>
  <c r="MM106" i="2"/>
  <c r="MM108" i="2"/>
  <c r="MM110" i="2"/>
  <c r="JB194" i="2"/>
  <c r="JB243" i="2"/>
  <c r="JB232" i="2" l="1"/>
  <c r="JC219" i="2"/>
  <c r="JC63" i="2" s="1"/>
  <c r="JB253" i="2"/>
  <c r="MM111" i="2"/>
  <c r="MM205" i="2" s="1"/>
  <c r="JC215" i="2"/>
  <c r="JC59" i="2" s="1"/>
  <c r="MT132" i="2"/>
  <c r="MT160" i="2" s="1"/>
  <c r="MT124" i="2"/>
  <c r="MT126" i="2"/>
  <c r="MT125" i="2"/>
  <c r="MT129" i="2"/>
  <c r="MT130" i="2"/>
  <c r="MT128" i="2"/>
  <c r="MT131" i="2"/>
  <c r="MT127" i="2"/>
  <c r="JC121" i="2" l="1"/>
  <c r="JC115" i="2"/>
  <c r="JC114" i="2"/>
  <c r="JC113" i="2"/>
  <c r="JC120" i="2"/>
  <c r="JC116" i="2"/>
  <c r="JC117" i="2"/>
  <c r="JC118" i="2"/>
  <c r="JC119" i="2"/>
  <c r="MN213" i="2"/>
  <c r="MN57" i="2" s="1"/>
  <c r="JB255" i="2"/>
  <c r="JB247" i="2" s="1"/>
  <c r="JB249" i="2" s="1"/>
  <c r="JC139" i="2"/>
  <c r="JC142" i="2"/>
  <c r="JC135" i="2"/>
  <c r="JC136" i="2"/>
  <c r="JC138" i="2"/>
  <c r="JC143" i="2"/>
  <c r="JC162" i="2" s="1"/>
  <c r="JH228" i="2" s="1"/>
  <c r="JC140" i="2"/>
  <c r="JC137" i="2"/>
  <c r="JC141" i="2"/>
  <c r="MT188" i="2"/>
  <c r="MT192" i="2" s="1"/>
  <c r="MT198" i="2"/>
  <c r="MT182" i="2"/>
  <c r="MT154" i="2"/>
  <c r="MT133" i="2"/>
  <c r="MT209" i="2" s="1"/>
  <c r="JB257" i="2" l="1"/>
  <c r="JB251" i="2"/>
  <c r="JC243" i="2" s="1"/>
  <c r="JB259" i="2"/>
  <c r="MN104" i="2"/>
  <c r="MN107" i="2"/>
  <c r="MN102" i="2"/>
  <c r="MN103" i="2"/>
  <c r="MN106" i="2"/>
  <c r="MN110" i="2"/>
  <c r="MN108" i="2"/>
  <c r="MN109" i="2"/>
  <c r="MN105" i="2"/>
  <c r="JC144" i="2"/>
  <c r="JC211" i="2" s="1"/>
  <c r="JC122" i="2"/>
  <c r="JC207" i="2" s="1"/>
  <c r="JC200" i="2"/>
  <c r="JC156" i="2"/>
  <c r="JC190" i="2"/>
  <c r="JC98" i="4" s="1"/>
  <c r="JC184" i="2"/>
  <c r="JE226" i="2" s="1"/>
  <c r="MU217" i="2"/>
  <c r="MU61" i="2" s="1"/>
  <c r="JC230" i="2" l="1"/>
  <c r="JC232" i="2" s="1"/>
  <c r="JE224" i="2"/>
  <c r="MN111" i="2"/>
  <c r="MN205" i="2" s="1"/>
  <c r="JC194" i="2"/>
  <c r="JC245" i="2"/>
  <c r="JC253" i="2" s="1"/>
  <c r="JC255" i="2" s="1"/>
  <c r="JC247" i="2" s="1"/>
  <c r="JC249" i="2" s="1"/>
  <c r="MU124" i="2"/>
  <c r="MU130" i="2"/>
  <c r="MU131" i="2"/>
  <c r="MU125" i="2"/>
  <c r="MU126" i="2"/>
  <c r="MU129" i="2"/>
  <c r="MU128" i="2"/>
  <c r="MU127" i="2"/>
  <c r="MU132" i="2"/>
  <c r="MU160" i="2" s="1"/>
  <c r="JD219" i="2" l="1"/>
  <c r="JD63" i="2" s="1"/>
  <c r="JD215" i="2"/>
  <c r="JD59" i="2" s="1"/>
  <c r="MO213" i="2"/>
  <c r="MO57" i="2" s="1"/>
  <c r="MU188" i="2"/>
  <c r="MU192" i="2" s="1"/>
  <c r="MU198" i="2"/>
  <c r="MU182" i="2"/>
  <c r="MU154" i="2"/>
  <c r="MU133" i="2"/>
  <c r="MU209" i="2" s="1"/>
  <c r="JC257" i="2"/>
  <c r="JC251" i="2"/>
  <c r="JC259" i="2"/>
  <c r="JD118" i="2" l="1"/>
  <c r="JD120" i="2"/>
  <c r="JD117" i="2"/>
  <c r="JD119" i="2"/>
  <c r="JD115" i="2"/>
  <c r="JD121" i="2"/>
  <c r="JD113" i="2"/>
  <c r="JD114" i="2"/>
  <c r="JD116" i="2"/>
  <c r="MO110" i="2"/>
  <c r="MO105" i="2"/>
  <c r="MO102" i="2"/>
  <c r="MO108" i="2"/>
  <c r="MO103" i="2"/>
  <c r="MO107" i="2"/>
  <c r="MO106" i="2"/>
  <c r="MO109" i="2"/>
  <c r="MO104" i="2"/>
  <c r="JD136" i="2"/>
  <c r="JD143" i="2"/>
  <c r="JD162" i="2" s="1"/>
  <c r="JI228" i="2" s="1"/>
  <c r="JD140" i="2"/>
  <c r="JD139" i="2"/>
  <c r="JD137" i="2"/>
  <c r="JD141" i="2"/>
  <c r="JD138" i="2"/>
  <c r="JD142" i="2"/>
  <c r="JD135" i="2"/>
  <c r="MV217" i="2"/>
  <c r="MV61" i="2" s="1"/>
  <c r="JD243" i="2"/>
  <c r="JD122" i="2" l="1"/>
  <c r="JD207" i="2" s="1"/>
  <c r="JD144" i="2"/>
  <c r="JD211" i="2" s="1"/>
  <c r="MO111" i="2"/>
  <c r="MO205" i="2" s="1"/>
  <c r="JD200" i="2"/>
  <c r="JD156" i="2"/>
  <c r="JD190" i="2"/>
  <c r="JD184" i="2"/>
  <c r="JF226" i="2" s="1"/>
  <c r="MV130" i="2"/>
  <c r="MV132" i="2"/>
  <c r="MV160" i="2" s="1"/>
  <c r="MV127" i="2"/>
  <c r="MV126" i="2"/>
  <c r="MV129" i="2"/>
  <c r="MV128" i="2"/>
  <c r="MV131" i="2"/>
  <c r="MV124" i="2"/>
  <c r="MV125" i="2"/>
  <c r="JD194" i="2" l="1"/>
  <c r="JD98" i="4"/>
  <c r="JD230" i="2"/>
  <c r="JD232" i="2" s="1"/>
  <c r="JF224" i="2"/>
  <c r="JE219" i="2"/>
  <c r="JE63" i="2" s="1"/>
  <c r="MP213" i="2"/>
  <c r="MP57" i="2" s="1"/>
  <c r="MV188" i="2"/>
  <c r="MV192" i="2" s="1"/>
  <c r="MV198" i="2"/>
  <c r="MV182" i="2"/>
  <c r="MV154" i="2"/>
  <c r="MV133" i="2"/>
  <c r="MV209" i="2" s="1"/>
  <c r="JD245" i="2" l="1"/>
  <c r="JD253" i="2" s="1"/>
  <c r="JD255" i="2" s="1"/>
  <c r="JD247" i="2" s="1"/>
  <c r="JD249" i="2" s="1"/>
  <c r="JD257" i="2" s="1"/>
  <c r="JE215" i="2"/>
  <c r="JE59" i="2" s="1"/>
  <c r="MP108" i="2"/>
  <c r="MP109" i="2"/>
  <c r="MP104" i="2"/>
  <c r="MP107" i="2"/>
  <c r="MP105" i="2"/>
  <c r="MP106" i="2"/>
  <c r="MP103" i="2"/>
  <c r="MP102" i="2"/>
  <c r="MP110" i="2"/>
  <c r="JE136" i="2"/>
  <c r="JE137" i="2"/>
  <c r="JE141" i="2"/>
  <c r="JE140" i="2"/>
  <c r="JE139" i="2"/>
  <c r="JE138" i="2"/>
  <c r="JE142" i="2"/>
  <c r="JE135" i="2"/>
  <c r="JE143" i="2"/>
  <c r="JE162" i="2" s="1"/>
  <c r="JJ228" i="2" s="1"/>
  <c r="MW217" i="2"/>
  <c r="MW61" i="2" s="1"/>
  <c r="MW132" i="2" s="1"/>
  <c r="MW160" i="2" s="1"/>
  <c r="JD251" i="2" l="1"/>
  <c r="JD259" i="2"/>
  <c r="JE144" i="2"/>
  <c r="JE211" i="2" s="1"/>
  <c r="MP111" i="2"/>
  <c r="MP205" i="2" s="1"/>
  <c r="JE200" i="2"/>
  <c r="JE184" i="2"/>
  <c r="JG226" i="2" s="1"/>
  <c r="JE190" i="2"/>
  <c r="JE98" i="4" s="1"/>
  <c r="JE156" i="2"/>
  <c r="JE116" i="2"/>
  <c r="JE119" i="2"/>
  <c r="JE120" i="2"/>
  <c r="JE121" i="2"/>
  <c r="JE114" i="2"/>
  <c r="JE115" i="2"/>
  <c r="JE118" i="2"/>
  <c r="JE113" i="2"/>
  <c r="JE117" i="2"/>
  <c r="MW131" i="2"/>
  <c r="MW130" i="2"/>
  <c r="MW124" i="2"/>
  <c r="MW182" i="2" s="1"/>
  <c r="MW128" i="2"/>
  <c r="MW125" i="2"/>
  <c r="MW129" i="2"/>
  <c r="MW126" i="2"/>
  <c r="MW127" i="2"/>
  <c r="JE243" i="2"/>
  <c r="JE230" i="2" l="1"/>
  <c r="JE232" i="2" s="1"/>
  <c r="JG224" i="2"/>
  <c r="JE122" i="2"/>
  <c r="JE207" i="2" s="1"/>
  <c r="MW154" i="2"/>
  <c r="JE194" i="2"/>
  <c r="MQ213" i="2"/>
  <c r="MQ57" i="2" s="1"/>
  <c r="MW133" i="2"/>
  <c r="MW209" i="2" s="1"/>
  <c r="MW188" i="2"/>
  <c r="MW198" i="2"/>
  <c r="JE245" i="2" l="1"/>
  <c r="JE253" i="2" s="1"/>
  <c r="JE255" i="2" s="1"/>
  <c r="JE247" i="2" s="1"/>
  <c r="JE249" i="2" s="1"/>
  <c r="MW192" i="2"/>
  <c r="MX217" i="2" s="1"/>
  <c r="MX61" i="2" s="1"/>
  <c r="MQ107" i="2"/>
  <c r="MQ108" i="2"/>
  <c r="MQ103" i="2"/>
  <c r="MQ109" i="2"/>
  <c r="MQ106" i="2"/>
  <c r="MQ104" i="2"/>
  <c r="MQ102" i="2"/>
  <c r="MQ110" i="2"/>
  <c r="MQ105" i="2"/>
  <c r="JF215" i="2"/>
  <c r="JF59" i="2" s="1"/>
  <c r="JF219" i="2"/>
  <c r="JF63" i="2" s="1"/>
  <c r="MX126" i="2" l="1"/>
  <c r="MX131" i="2"/>
  <c r="MX125" i="2"/>
  <c r="MX129" i="2"/>
  <c r="MX124" i="2"/>
  <c r="MX154" i="2" s="1"/>
  <c r="MX127" i="2"/>
  <c r="MX130" i="2"/>
  <c r="MX128" i="2"/>
  <c r="MX132" i="2"/>
  <c r="MX160" i="2" s="1"/>
  <c r="JF140" i="2"/>
  <c r="JF137" i="2"/>
  <c r="JF135" i="2"/>
  <c r="JF138" i="2"/>
  <c r="JF141" i="2"/>
  <c r="JF142" i="2"/>
  <c r="JF139" i="2"/>
  <c r="JF143" i="2"/>
  <c r="JF162" i="2" s="1"/>
  <c r="JK228" i="2" s="1"/>
  <c r="JF136" i="2"/>
  <c r="JF117" i="2"/>
  <c r="JF121" i="2"/>
  <c r="JF118" i="2"/>
  <c r="JF114" i="2"/>
  <c r="JF119" i="2"/>
  <c r="JF115" i="2"/>
  <c r="JF120" i="2"/>
  <c r="JF116" i="2"/>
  <c r="JF113" i="2"/>
  <c r="MQ111" i="2"/>
  <c r="MQ205" i="2" s="1"/>
  <c r="JE257" i="2"/>
  <c r="JE251" i="2"/>
  <c r="JE259" i="2"/>
  <c r="MX188" i="2" l="1"/>
  <c r="MX192" i="2" s="1"/>
  <c r="MX182" i="2"/>
  <c r="MX198" i="2"/>
  <c r="MR213" i="2"/>
  <c r="MR57" i="2" s="1"/>
  <c r="JF200" i="2"/>
  <c r="JF190" i="2"/>
  <c r="JF98" i="4" s="1"/>
  <c r="JF156" i="2"/>
  <c r="JF184" i="2"/>
  <c r="JH226" i="2" s="1"/>
  <c r="JF122" i="2"/>
  <c r="JF207" i="2" s="1"/>
  <c r="JF144" i="2"/>
  <c r="JF211" i="2" s="1"/>
  <c r="MX133" i="2"/>
  <c r="MX209" i="2" s="1"/>
  <c r="JF243" i="2"/>
  <c r="JF230" i="2" l="1"/>
  <c r="JF232" i="2" s="1"/>
  <c r="JH224" i="2"/>
  <c r="MY217" i="2"/>
  <c r="MY61" i="2" s="1"/>
  <c r="MY125" i="2" s="1"/>
  <c r="JF194" i="2"/>
  <c r="MR107" i="2"/>
  <c r="MR109" i="2"/>
  <c r="MR106" i="2"/>
  <c r="MR110" i="2"/>
  <c r="MR105" i="2"/>
  <c r="MR108" i="2"/>
  <c r="MR102" i="2"/>
  <c r="MR104" i="2"/>
  <c r="MR103" i="2"/>
  <c r="JF245" i="2"/>
  <c r="JF253" i="2" s="1"/>
  <c r="MY129" i="2" l="1"/>
  <c r="MY130" i="2"/>
  <c r="MY131" i="2"/>
  <c r="MY127" i="2"/>
  <c r="MY124" i="2"/>
  <c r="MY132" i="2"/>
  <c r="MY160" i="2" s="1"/>
  <c r="MY128" i="2"/>
  <c r="MY126" i="2"/>
  <c r="MR111" i="2"/>
  <c r="MR205" i="2" s="1"/>
  <c r="MS213" i="2" s="1"/>
  <c r="MS57" i="2" s="1"/>
  <c r="JG219" i="2"/>
  <c r="JG63" i="2" s="1"/>
  <c r="JG215" i="2"/>
  <c r="JG59" i="2" s="1"/>
  <c r="JF255" i="2"/>
  <c r="JF247" i="2" s="1"/>
  <c r="JF249" i="2" s="1"/>
  <c r="MY188" i="2" l="1"/>
  <c r="MY192" i="2" s="1"/>
  <c r="MY154" i="2"/>
  <c r="MY198" i="2"/>
  <c r="MY182" i="2"/>
  <c r="MY133" i="2"/>
  <c r="MY209" i="2" s="1"/>
  <c r="MZ217" i="2" s="1"/>
  <c r="MZ61" i="2" s="1"/>
  <c r="MZ132" i="2" s="1"/>
  <c r="MZ160" i="2" s="1"/>
  <c r="JG115" i="2"/>
  <c r="JG117" i="2"/>
  <c r="JG114" i="2"/>
  <c r="JG113" i="2"/>
  <c r="JG120" i="2"/>
  <c r="JG116" i="2"/>
  <c r="JG118" i="2"/>
  <c r="JG119" i="2"/>
  <c r="JG121" i="2"/>
  <c r="MS106" i="2"/>
  <c r="MS109" i="2"/>
  <c r="MS110" i="2"/>
  <c r="MS102" i="2"/>
  <c r="MS105" i="2"/>
  <c r="MS108" i="2"/>
  <c r="MS104" i="2"/>
  <c r="MS107" i="2"/>
  <c r="MS103" i="2"/>
  <c r="JG138" i="2"/>
  <c r="JG140" i="2"/>
  <c r="JG137" i="2"/>
  <c r="JG139" i="2"/>
  <c r="JG136" i="2"/>
  <c r="JG143" i="2"/>
  <c r="JG162" i="2" s="1"/>
  <c r="JL228" i="2" s="1"/>
  <c r="JG141" i="2"/>
  <c r="JG142" i="2"/>
  <c r="JG135" i="2"/>
  <c r="JF257" i="2"/>
  <c r="JF251" i="2"/>
  <c r="JF259" i="2"/>
  <c r="MZ129" i="2" l="1"/>
  <c r="MZ126" i="2"/>
  <c r="MZ131" i="2"/>
  <c r="MZ124" i="2"/>
  <c r="MZ182" i="2" s="1"/>
  <c r="MZ128" i="2"/>
  <c r="MZ130" i="2"/>
  <c r="MZ125" i="2"/>
  <c r="MZ127" i="2"/>
  <c r="MS111" i="2"/>
  <c r="MS205" i="2" s="1"/>
  <c r="MT213" i="2" s="1"/>
  <c r="MT57" i="2" s="1"/>
  <c r="JG200" i="2"/>
  <c r="JG190" i="2"/>
  <c r="JG98" i="4" s="1"/>
  <c r="JG156" i="2"/>
  <c r="JG184" i="2"/>
  <c r="JI226" i="2" s="1"/>
  <c r="JG144" i="2"/>
  <c r="JG211" i="2" s="1"/>
  <c r="JG122" i="2"/>
  <c r="JG207" i="2" s="1"/>
  <c r="JG243" i="2"/>
  <c r="MZ198" i="2" l="1"/>
  <c r="MZ188" i="2"/>
  <c r="MZ192" i="2" s="1"/>
  <c r="MZ154" i="2"/>
  <c r="JG230" i="2"/>
  <c r="JG232" i="2" s="1"/>
  <c r="JI224" i="2"/>
  <c r="MZ133" i="2"/>
  <c r="MZ209" i="2" s="1"/>
  <c r="NA217" i="2" s="1"/>
  <c r="NA61" i="2" s="1"/>
  <c r="JG245" i="2"/>
  <c r="JG253" i="2" s="1"/>
  <c r="MT103" i="2"/>
  <c r="MT102" i="2"/>
  <c r="MT105" i="2"/>
  <c r="MT110" i="2"/>
  <c r="MT109" i="2"/>
  <c r="MT106" i="2"/>
  <c r="MT107" i="2"/>
  <c r="MT108" i="2"/>
  <c r="MT104" i="2"/>
  <c r="JG194" i="2"/>
  <c r="MT111" i="2" l="1"/>
  <c r="MT205" i="2" s="1"/>
  <c r="JH215" i="2"/>
  <c r="JH59" i="2" s="1"/>
  <c r="JH219" i="2"/>
  <c r="JH63" i="2" s="1"/>
  <c r="NA124" i="2"/>
  <c r="NA128" i="2"/>
  <c r="NA129" i="2"/>
  <c r="NA126" i="2"/>
  <c r="NA127" i="2"/>
  <c r="NA130" i="2"/>
  <c r="NA132" i="2"/>
  <c r="NA160" i="2" s="1"/>
  <c r="NA131" i="2"/>
  <c r="NA125" i="2"/>
  <c r="JG255" i="2"/>
  <c r="JG247" i="2" s="1"/>
  <c r="JG249" i="2" s="1"/>
  <c r="JH143" i="2" l="1"/>
  <c r="JH162" i="2" s="1"/>
  <c r="JM228" i="2" s="1"/>
  <c r="JH140" i="2"/>
  <c r="JH141" i="2"/>
  <c r="JH142" i="2"/>
  <c r="JH139" i="2"/>
  <c r="JH135" i="2"/>
  <c r="JH136" i="2"/>
  <c r="JH138" i="2"/>
  <c r="JH137" i="2"/>
  <c r="JH114" i="2"/>
  <c r="JH121" i="2"/>
  <c r="JH113" i="2"/>
  <c r="JH119" i="2"/>
  <c r="JH115" i="2"/>
  <c r="JH120" i="2"/>
  <c r="JH118" i="2"/>
  <c r="JH117" i="2"/>
  <c r="JH116" i="2"/>
  <c r="MU213" i="2"/>
  <c r="MU57" i="2" s="1"/>
  <c r="NA188" i="2"/>
  <c r="NA192" i="2" s="1"/>
  <c r="NA198" i="2"/>
  <c r="NA182" i="2"/>
  <c r="NA154" i="2"/>
  <c r="NA133" i="2"/>
  <c r="NA209" i="2" s="1"/>
  <c r="JG257" i="2"/>
  <c r="JG251" i="2"/>
  <c r="JG259" i="2"/>
  <c r="JH122" i="2" l="1"/>
  <c r="JH207" i="2" s="1"/>
  <c r="JH144" i="2"/>
  <c r="JH211" i="2" s="1"/>
  <c r="JH200" i="2"/>
  <c r="JH156" i="2"/>
  <c r="JH184" i="2"/>
  <c r="JJ226" i="2" s="1"/>
  <c r="JH190" i="2"/>
  <c r="JH98" i="4" s="1"/>
  <c r="MU106" i="2"/>
  <c r="MU109" i="2"/>
  <c r="MU105" i="2"/>
  <c r="MU104" i="2"/>
  <c r="MU108" i="2"/>
  <c r="MU102" i="2"/>
  <c r="MU110" i="2"/>
  <c r="MU107" i="2"/>
  <c r="MU103" i="2"/>
  <c r="NB217" i="2"/>
  <c r="NB61" i="2" s="1"/>
  <c r="NB127" i="2" s="1"/>
  <c r="JH243" i="2"/>
  <c r="JH230" i="2" l="1"/>
  <c r="JH232" i="2" s="1"/>
  <c r="JJ224" i="2"/>
  <c r="MU111" i="2"/>
  <c r="MU205" i="2" s="1"/>
  <c r="MV213" i="2" s="1"/>
  <c r="MV57" i="2" s="1"/>
  <c r="JH245" i="2"/>
  <c r="JH253" i="2" s="1"/>
  <c r="JH194" i="2"/>
  <c r="NB130" i="2"/>
  <c r="NB126" i="2"/>
  <c r="NB128" i="2"/>
  <c r="NB125" i="2"/>
  <c r="NB132" i="2"/>
  <c r="NB160" i="2" s="1"/>
  <c r="NB131" i="2"/>
  <c r="NB124" i="2"/>
  <c r="NB129" i="2"/>
  <c r="JI215" i="2" l="1"/>
  <c r="JI59" i="2" s="1"/>
  <c r="JI219" i="2"/>
  <c r="JI63" i="2" s="1"/>
  <c r="NB133" i="2"/>
  <c r="NB209" i="2" s="1"/>
  <c r="MV102" i="2"/>
  <c r="MV109" i="2"/>
  <c r="MV107" i="2"/>
  <c r="MV103" i="2"/>
  <c r="MV105" i="2"/>
  <c r="MV108" i="2"/>
  <c r="MV106" i="2"/>
  <c r="MV104" i="2"/>
  <c r="MV110" i="2"/>
  <c r="NB188" i="2"/>
  <c r="NB198" i="2"/>
  <c r="NB182" i="2"/>
  <c r="NB154" i="2"/>
  <c r="JH255" i="2"/>
  <c r="JH247" i="2" s="1"/>
  <c r="JH249" i="2" s="1"/>
  <c r="JI138" i="2" l="1"/>
  <c r="JI140" i="2"/>
  <c r="JI135" i="2"/>
  <c r="JI141" i="2"/>
  <c r="JI137" i="2"/>
  <c r="JI139" i="2"/>
  <c r="JI142" i="2"/>
  <c r="JI143" i="2"/>
  <c r="JI162" i="2" s="1"/>
  <c r="JN228" i="2" s="1"/>
  <c r="JI136" i="2"/>
  <c r="MV111" i="2"/>
  <c r="MV205" i="2" s="1"/>
  <c r="NB192" i="2"/>
  <c r="NC217" i="2" s="1"/>
  <c r="NC61" i="2" s="1"/>
  <c r="JI113" i="2"/>
  <c r="JI115" i="2"/>
  <c r="JI114" i="2"/>
  <c r="JI119" i="2"/>
  <c r="JI120" i="2"/>
  <c r="JI118" i="2"/>
  <c r="JI121" i="2"/>
  <c r="JI117" i="2"/>
  <c r="JI116" i="2"/>
  <c r="JH257" i="2"/>
  <c r="JH251" i="2"/>
  <c r="JH259" i="2"/>
  <c r="JI144" i="2" l="1"/>
  <c r="JI211" i="2" s="1"/>
  <c r="NC131" i="2"/>
  <c r="NC129" i="2"/>
  <c r="NC124" i="2"/>
  <c r="NC188" i="2" s="1"/>
  <c r="NC192" i="2" s="1"/>
  <c r="NC126" i="2"/>
  <c r="NC128" i="2"/>
  <c r="NC130" i="2"/>
  <c r="NC125" i="2"/>
  <c r="NC127" i="2"/>
  <c r="NC132" i="2"/>
  <c r="NC160" i="2" s="1"/>
  <c r="JI200" i="2"/>
  <c r="JI184" i="2"/>
  <c r="JK226" i="2" s="1"/>
  <c r="JI156" i="2"/>
  <c r="JI190" i="2"/>
  <c r="JI98" i="4" s="1"/>
  <c r="JI122" i="2"/>
  <c r="JI207" i="2" s="1"/>
  <c r="MW213" i="2"/>
  <c r="MW57" i="2" s="1"/>
  <c r="JI243" i="2"/>
  <c r="NC154" i="2" l="1"/>
  <c r="NC182" i="2"/>
  <c r="NC198" i="2"/>
  <c r="JI230" i="2"/>
  <c r="JI232" i="2" s="1"/>
  <c r="JK224" i="2"/>
  <c r="NC133" i="2"/>
  <c r="NC209" i="2" s="1"/>
  <c r="ND217" i="2" s="1"/>
  <c r="ND61" i="2" s="1"/>
  <c r="MW110" i="2"/>
  <c r="MW106" i="2"/>
  <c r="MW109" i="2"/>
  <c r="MW104" i="2"/>
  <c r="MW107" i="2"/>
  <c r="MW102" i="2"/>
  <c r="MW105" i="2"/>
  <c r="MW103" i="2"/>
  <c r="MW108" i="2"/>
  <c r="JI194" i="2"/>
  <c r="JI245" i="2" l="1"/>
  <c r="JI253" i="2" s="1"/>
  <c r="JI255" i="2" s="1"/>
  <c r="JI247" i="2" s="1"/>
  <c r="JI249" i="2" s="1"/>
  <c r="MW111" i="2"/>
  <c r="MW205" i="2" s="1"/>
  <c r="MX213" i="2" s="1"/>
  <c r="MX57" i="2" s="1"/>
  <c r="JJ215" i="2"/>
  <c r="JJ59" i="2" s="1"/>
  <c r="JJ219" i="2"/>
  <c r="JJ63" i="2" s="1"/>
  <c r="ND124" i="2"/>
  <c r="ND128" i="2"/>
  <c r="ND130" i="2"/>
  <c r="ND132" i="2"/>
  <c r="ND160" i="2" s="1"/>
  <c r="ND127" i="2"/>
  <c r="ND125" i="2"/>
  <c r="ND131" i="2"/>
  <c r="ND129" i="2"/>
  <c r="ND126" i="2"/>
  <c r="JJ140" i="2" l="1"/>
  <c r="JJ137" i="2"/>
  <c r="JJ143" i="2"/>
  <c r="JJ162" i="2" s="1"/>
  <c r="JO228" i="2" s="1"/>
  <c r="JJ136" i="2"/>
  <c r="JJ142" i="2"/>
  <c r="JJ141" i="2"/>
  <c r="JJ139" i="2"/>
  <c r="JJ135" i="2"/>
  <c r="JJ138" i="2"/>
  <c r="JJ115" i="2"/>
  <c r="JJ116" i="2"/>
  <c r="JJ119" i="2"/>
  <c r="JJ118" i="2"/>
  <c r="JJ113" i="2"/>
  <c r="JJ121" i="2"/>
  <c r="JJ114" i="2"/>
  <c r="JJ120" i="2"/>
  <c r="JJ117" i="2"/>
  <c r="MX102" i="2"/>
  <c r="MX108" i="2"/>
  <c r="MX104" i="2"/>
  <c r="MX103" i="2"/>
  <c r="MX109" i="2"/>
  <c r="MX107" i="2"/>
  <c r="MX106" i="2"/>
  <c r="MX105" i="2"/>
  <c r="MX110" i="2"/>
  <c r="ND188" i="2"/>
  <c r="ND192" i="2" s="1"/>
  <c r="ND198" i="2"/>
  <c r="ND182" i="2"/>
  <c r="ND154" i="2"/>
  <c r="ND133" i="2"/>
  <c r="ND209" i="2" s="1"/>
  <c r="JI257" i="2"/>
  <c r="JI251" i="2"/>
  <c r="JI259" i="2"/>
  <c r="JJ200" i="2" l="1"/>
  <c r="JJ190" i="2"/>
  <c r="JJ98" i="4" s="1"/>
  <c r="JJ184" i="2"/>
  <c r="JL226" i="2" s="1"/>
  <c r="JJ156" i="2"/>
  <c r="JJ122" i="2"/>
  <c r="JJ207" i="2" s="1"/>
  <c r="JJ144" i="2"/>
  <c r="JJ211" i="2" s="1"/>
  <c r="MX111" i="2"/>
  <c r="MX205" i="2" s="1"/>
  <c r="NE217" i="2"/>
  <c r="NE61" i="2" s="1"/>
  <c r="JJ243" i="2"/>
  <c r="JJ230" i="2" l="1"/>
  <c r="JJ232" i="2" s="1"/>
  <c r="JL224" i="2"/>
  <c r="MY213" i="2"/>
  <c r="MY57" i="2" s="1"/>
  <c r="JJ194" i="2"/>
  <c r="NE132" i="2"/>
  <c r="NE160" i="2" s="1"/>
  <c r="NE129" i="2"/>
  <c r="NE130" i="2"/>
  <c r="NE127" i="2"/>
  <c r="NE125" i="2"/>
  <c r="NE126" i="2"/>
  <c r="NE128" i="2"/>
  <c r="NE131" i="2"/>
  <c r="NE124" i="2"/>
  <c r="JJ245" i="2" l="1"/>
  <c r="JJ253" i="2" s="1"/>
  <c r="JJ255" i="2" s="1"/>
  <c r="JJ247" i="2" s="1"/>
  <c r="JJ249" i="2" s="1"/>
  <c r="JK219" i="2"/>
  <c r="JK63" i="2" s="1"/>
  <c r="JK215" i="2"/>
  <c r="JK59" i="2" s="1"/>
  <c r="MY107" i="2"/>
  <c r="MY109" i="2"/>
  <c r="MY108" i="2"/>
  <c r="MY106" i="2"/>
  <c r="MY110" i="2"/>
  <c r="MY104" i="2"/>
  <c r="MY103" i="2"/>
  <c r="MY102" i="2"/>
  <c r="MY105" i="2"/>
  <c r="NE188" i="2"/>
  <c r="NE192" i="2" s="1"/>
  <c r="NE198" i="2"/>
  <c r="NE182" i="2"/>
  <c r="NE154" i="2"/>
  <c r="NE133" i="2"/>
  <c r="NE209" i="2" s="1"/>
  <c r="MY111" i="2" l="1"/>
  <c r="MY205" i="2" s="1"/>
  <c r="MZ213" i="2" s="1"/>
  <c r="MZ57" i="2" s="1"/>
  <c r="JK142" i="2"/>
  <c r="JK141" i="2"/>
  <c r="JK143" i="2"/>
  <c r="JK162" i="2" s="1"/>
  <c r="JP228" i="2" s="1"/>
  <c r="JK137" i="2"/>
  <c r="JK135" i="2"/>
  <c r="JK139" i="2"/>
  <c r="JK138" i="2"/>
  <c r="JK136" i="2"/>
  <c r="JK140" i="2"/>
  <c r="JK118" i="2"/>
  <c r="JK120" i="2"/>
  <c r="JK117" i="2"/>
  <c r="JK113" i="2"/>
  <c r="JK119" i="2"/>
  <c r="JK114" i="2"/>
  <c r="JK116" i="2"/>
  <c r="JK115" i="2"/>
  <c r="JK121" i="2"/>
  <c r="NF217" i="2"/>
  <c r="NF61" i="2" s="1"/>
  <c r="JJ257" i="2"/>
  <c r="JJ251" i="2"/>
  <c r="JJ259" i="2"/>
  <c r="JK122" i="2" l="1"/>
  <c r="JK207" i="2" s="1"/>
  <c r="JK144" i="2"/>
  <c r="JK211" i="2" s="1"/>
  <c r="JK200" i="2"/>
  <c r="JK190" i="2"/>
  <c r="JK184" i="2"/>
  <c r="JM226" i="2" s="1"/>
  <c r="JK156" i="2"/>
  <c r="MZ104" i="2"/>
  <c r="MZ108" i="2"/>
  <c r="MZ109" i="2"/>
  <c r="MZ110" i="2"/>
  <c r="MZ102" i="2"/>
  <c r="MZ105" i="2"/>
  <c r="MZ103" i="2"/>
  <c r="MZ106" i="2"/>
  <c r="MZ107" i="2"/>
  <c r="NF127" i="2"/>
  <c r="NF126" i="2"/>
  <c r="NF130" i="2"/>
  <c r="NF124" i="2"/>
  <c r="NF132" i="2"/>
  <c r="NF160" i="2" s="1"/>
  <c r="NF125" i="2"/>
  <c r="NF128" i="2"/>
  <c r="NF129" i="2"/>
  <c r="NF131" i="2"/>
  <c r="JK243" i="2"/>
  <c r="JK194" i="2" l="1"/>
  <c r="JK98" i="4"/>
  <c r="JK230" i="2"/>
  <c r="JK232" i="2" s="1"/>
  <c r="JM224" i="2"/>
  <c r="JL219" i="2"/>
  <c r="JL63" i="2" s="1"/>
  <c r="MZ111" i="2"/>
  <c r="MZ205" i="2" s="1"/>
  <c r="NF188" i="2"/>
  <c r="NF192" i="2" s="1"/>
  <c r="NF198" i="2"/>
  <c r="NF182" i="2"/>
  <c r="NF154" i="2"/>
  <c r="NF133" i="2"/>
  <c r="NF209" i="2" s="1"/>
  <c r="JK245" i="2" l="1"/>
  <c r="JK253" i="2" s="1"/>
  <c r="JK255" i="2" s="1"/>
  <c r="JK247" i="2" s="1"/>
  <c r="JK249" i="2" s="1"/>
  <c r="JL215" i="2"/>
  <c r="JL59" i="2" s="1"/>
  <c r="NA213" i="2"/>
  <c r="NA57" i="2" s="1"/>
  <c r="JL141" i="2"/>
  <c r="JL139" i="2"/>
  <c r="JL135" i="2"/>
  <c r="JL140" i="2"/>
  <c r="JL142" i="2"/>
  <c r="JL137" i="2"/>
  <c r="JL138" i="2"/>
  <c r="JL143" i="2"/>
  <c r="JL162" i="2" s="1"/>
  <c r="JQ228" i="2" s="1"/>
  <c r="JL136" i="2"/>
  <c r="NG217" i="2"/>
  <c r="NG61" i="2" s="1"/>
  <c r="JL200" i="2" l="1"/>
  <c r="JL156" i="2"/>
  <c r="JL190" i="2"/>
  <c r="JL98" i="4" s="1"/>
  <c r="JL184" i="2"/>
  <c r="JN226" i="2" s="1"/>
  <c r="NA102" i="2"/>
  <c r="NA104" i="2"/>
  <c r="NA105" i="2"/>
  <c r="NA103" i="2"/>
  <c r="NA110" i="2"/>
  <c r="NA108" i="2"/>
  <c r="NA109" i="2"/>
  <c r="NA107" i="2"/>
  <c r="NA106" i="2"/>
  <c r="JL144" i="2"/>
  <c r="JL211" i="2" s="1"/>
  <c r="JL115" i="2"/>
  <c r="JL119" i="2"/>
  <c r="JL114" i="2"/>
  <c r="JL116" i="2"/>
  <c r="JL121" i="2"/>
  <c r="JL113" i="2"/>
  <c r="JL117" i="2"/>
  <c r="JL120" i="2"/>
  <c r="JL118" i="2"/>
  <c r="NG124" i="2"/>
  <c r="NG129" i="2"/>
  <c r="NG126" i="2"/>
  <c r="NG128" i="2"/>
  <c r="NG131" i="2"/>
  <c r="NG130" i="2"/>
  <c r="NG132" i="2"/>
  <c r="NG160" i="2" s="1"/>
  <c r="NG127" i="2"/>
  <c r="NG125" i="2"/>
  <c r="JK257" i="2"/>
  <c r="JK251" i="2"/>
  <c r="JK259" i="2"/>
  <c r="JL230" i="2" l="1"/>
  <c r="JL232" i="2" s="1"/>
  <c r="JN224" i="2"/>
  <c r="JL122" i="2"/>
  <c r="JL207" i="2" s="1"/>
  <c r="JL194" i="2"/>
  <c r="NA111" i="2"/>
  <c r="NA205" i="2" s="1"/>
  <c r="NG188" i="2"/>
  <c r="NG192" i="2" s="1"/>
  <c r="NG198" i="2"/>
  <c r="NG182" i="2"/>
  <c r="NG154" i="2"/>
  <c r="NG133" i="2"/>
  <c r="NG209" i="2" s="1"/>
  <c r="JL243" i="2"/>
  <c r="JL245" i="2"/>
  <c r="NB213" i="2" l="1"/>
  <c r="NB57" i="2" s="1"/>
  <c r="JM215" i="2"/>
  <c r="JM59" i="2" s="1"/>
  <c r="JM219" i="2"/>
  <c r="JM63" i="2" s="1"/>
  <c r="JL253" i="2"/>
  <c r="JM136" i="2" l="1"/>
  <c r="JM135" i="2"/>
  <c r="JM140" i="2"/>
  <c r="JM141" i="2"/>
  <c r="JM139" i="2"/>
  <c r="JM138" i="2"/>
  <c r="JM142" i="2"/>
  <c r="JM143" i="2"/>
  <c r="JM162" i="2" s="1"/>
  <c r="JR228" i="2" s="1"/>
  <c r="JM137" i="2"/>
  <c r="JM120" i="2"/>
  <c r="JM116" i="2"/>
  <c r="JM121" i="2"/>
  <c r="JM118" i="2"/>
  <c r="JM113" i="2"/>
  <c r="JM119" i="2"/>
  <c r="JM114" i="2"/>
  <c r="JM117" i="2"/>
  <c r="JM115" i="2"/>
  <c r="NB108" i="2"/>
  <c r="NB107" i="2"/>
  <c r="NB104" i="2"/>
  <c r="NB105" i="2"/>
  <c r="NB106" i="2"/>
  <c r="NB103" i="2"/>
  <c r="NB109" i="2"/>
  <c r="NB102" i="2"/>
  <c r="NB110" i="2"/>
  <c r="NH217" i="2"/>
  <c r="NH61" i="2" s="1"/>
  <c r="JL255" i="2"/>
  <c r="JL247" i="2" s="1"/>
  <c r="JL249" i="2" s="1"/>
  <c r="NB111" i="2" l="1"/>
  <c r="NB205" i="2" s="1"/>
  <c r="NC213" i="2" s="1"/>
  <c r="NC57" i="2" s="1"/>
  <c r="JM122" i="2"/>
  <c r="JM207" i="2" s="1"/>
  <c r="JM200" i="2"/>
  <c r="JM190" i="2"/>
  <c r="JM98" i="4" s="1"/>
  <c r="JM184" i="2"/>
  <c r="JO226" i="2" s="1"/>
  <c r="JM156" i="2"/>
  <c r="JM144" i="2"/>
  <c r="JM211" i="2" s="1"/>
  <c r="NH132" i="2"/>
  <c r="NH160" i="2" s="1"/>
  <c r="NH130" i="2"/>
  <c r="NH127" i="2"/>
  <c r="NH129" i="2"/>
  <c r="NH126" i="2"/>
  <c r="NH131" i="2"/>
  <c r="NH125" i="2"/>
  <c r="NH128" i="2"/>
  <c r="NH124" i="2"/>
  <c r="JL257" i="2"/>
  <c r="JL251" i="2"/>
  <c r="JL259" i="2"/>
  <c r="JM230" i="2" l="1"/>
  <c r="JM232" i="2" s="1"/>
  <c r="JO224" i="2"/>
  <c r="JM194" i="2"/>
  <c r="NC103" i="2"/>
  <c r="NC104" i="2"/>
  <c r="NC110" i="2"/>
  <c r="NC106" i="2"/>
  <c r="NC107" i="2"/>
  <c r="NC108" i="2"/>
  <c r="NC105" i="2"/>
  <c r="NC102" i="2"/>
  <c r="NC109" i="2"/>
  <c r="NH188" i="2"/>
  <c r="NH192" i="2" s="1"/>
  <c r="NH198" i="2"/>
  <c r="NH182" i="2"/>
  <c r="NH154" i="2"/>
  <c r="NH133" i="2"/>
  <c r="NH209" i="2" s="1"/>
  <c r="JM243" i="2"/>
  <c r="JM245" i="2"/>
  <c r="JN219" i="2" l="1"/>
  <c r="JN63" i="2" s="1"/>
  <c r="NC111" i="2"/>
  <c r="NC205" i="2" s="1"/>
  <c r="JN215" i="2"/>
  <c r="JN59" i="2" s="1"/>
  <c r="NI217" i="2"/>
  <c r="NI61" i="2" s="1"/>
  <c r="JM253" i="2"/>
  <c r="JN115" i="2" l="1"/>
  <c r="JN114" i="2"/>
  <c r="JN119" i="2"/>
  <c r="JN113" i="2"/>
  <c r="JN117" i="2"/>
  <c r="JN118" i="2"/>
  <c r="JN120" i="2"/>
  <c r="JN116" i="2"/>
  <c r="JN121" i="2"/>
  <c r="ND213" i="2"/>
  <c r="ND57" i="2" s="1"/>
  <c r="JN138" i="2"/>
  <c r="JN140" i="2"/>
  <c r="JN139" i="2"/>
  <c r="JN135" i="2"/>
  <c r="JN136" i="2"/>
  <c r="JN142" i="2"/>
  <c r="JN141" i="2"/>
  <c r="JN137" i="2"/>
  <c r="JN143" i="2"/>
  <c r="JN162" i="2" s="1"/>
  <c r="JS228" i="2" s="1"/>
  <c r="NI128" i="2"/>
  <c r="NI129" i="2"/>
  <c r="NI132" i="2"/>
  <c r="NI160" i="2" s="1"/>
  <c r="NI127" i="2"/>
  <c r="NI125" i="2"/>
  <c r="NI126" i="2"/>
  <c r="NI131" i="2"/>
  <c r="NI130" i="2"/>
  <c r="NI124" i="2"/>
  <c r="JM255" i="2"/>
  <c r="JM247" i="2" s="1"/>
  <c r="JM249" i="2" s="1"/>
  <c r="ND104" i="2" l="1"/>
  <c r="ND109" i="2"/>
  <c r="ND102" i="2"/>
  <c r="ND105" i="2"/>
  <c r="ND108" i="2"/>
  <c r="ND107" i="2"/>
  <c r="ND103" i="2"/>
  <c r="ND106" i="2"/>
  <c r="ND110" i="2"/>
  <c r="JN144" i="2"/>
  <c r="JN211" i="2" s="1"/>
  <c r="JN200" i="2"/>
  <c r="JN184" i="2"/>
  <c r="JP226" i="2" s="1"/>
  <c r="JN156" i="2"/>
  <c r="JN190" i="2"/>
  <c r="JN122" i="2"/>
  <c r="JN207" i="2" s="1"/>
  <c r="NI188" i="2"/>
  <c r="NI192" i="2" s="1"/>
  <c r="NI198" i="2"/>
  <c r="NI182" i="2"/>
  <c r="NI154" i="2"/>
  <c r="NI133" i="2"/>
  <c r="NI209" i="2" s="1"/>
  <c r="N64" i="3"/>
  <c r="O64" i="3"/>
  <c r="P64" i="3"/>
  <c r="Q64" i="3"/>
  <c r="R64" i="3"/>
  <c r="S64" i="3"/>
  <c r="T64" i="3"/>
  <c r="U64" i="3"/>
  <c r="N17" i="3"/>
  <c r="O17" i="3"/>
  <c r="P17" i="3"/>
  <c r="Q17" i="3"/>
  <c r="R17" i="3"/>
  <c r="S17" i="3"/>
  <c r="T17" i="3"/>
  <c r="U17" i="3"/>
  <c r="N60" i="3"/>
  <c r="N16" i="3"/>
  <c r="O16" i="3"/>
  <c r="O60" i="3"/>
  <c r="P60" i="3"/>
  <c r="P16" i="3"/>
  <c r="Q60" i="3"/>
  <c r="Q16" i="3"/>
  <c r="R60" i="3"/>
  <c r="R16" i="3"/>
  <c r="S60" i="3"/>
  <c r="S16" i="3"/>
  <c r="T60" i="3"/>
  <c r="T16" i="3"/>
  <c r="U60" i="3"/>
  <c r="U16" i="3"/>
  <c r="JM257" i="2"/>
  <c r="JM251" i="2"/>
  <c r="JM259" i="2"/>
  <c r="JN194" i="2" l="1"/>
  <c r="JN98" i="4"/>
  <c r="JN230" i="2"/>
  <c r="JN232" i="2" s="1"/>
  <c r="JP224" i="2"/>
  <c r="ND111" i="2"/>
  <c r="ND205" i="2" s="1"/>
  <c r="NE213" i="2" s="1"/>
  <c r="NE57" i="2" s="1"/>
  <c r="JO219" i="2"/>
  <c r="JO63" i="2" s="1"/>
  <c r="NJ217" i="2"/>
  <c r="NJ61" i="2" s="1"/>
  <c r="R55" i="3"/>
  <c r="R66" i="3"/>
  <c r="Q55" i="3"/>
  <c r="Q66" i="3"/>
  <c r="P55" i="3"/>
  <c r="P66" i="3"/>
  <c r="O55" i="3"/>
  <c r="O66" i="3"/>
  <c r="U55" i="3"/>
  <c r="U66" i="3"/>
  <c r="T55" i="3"/>
  <c r="T66" i="3"/>
  <c r="N55" i="3"/>
  <c r="N66" i="3"/>
  <c r="S55" i="3"/>
  <c r="S66" i="3"/>
  <c r="JN243" i="2"/>
  <c r="JN245" i="2" l="1"/>
  <c r="NE109" i="2"/>
  <c r="NE105" i="2"/>
  <c r="NE110" i="2"/>
  <c r="NE108" i="2"/>
  <c r="NE106" i="2"/>
  <c r="NE107" i="2"/>
  <c r="NE104" i="2"/>
  <c r="NE102" i="2"/>
  <c r="NE103" i="2"/>
  <c r="JO141" i="2"/>
  <c r="JO136" i="2"/>
  <c r="JO140" i="2"/>
  <c r="JO138" i="2"/>
  <c r="JO139" i="2"/>
  <c r="JO143" i="2"/>
  <c r="JO162" i="2" s="1"/>
  <c r="JT228" i="2" s="1"/>
  <c r="JO137" i="2"/>
  <c r="JO142" i="2"/>
  <c r="JO135" i="2"/>
  <c r="JO215" i="2"/>
  <c r="JO59" i="2" s="1"/>
  <c r="NJ128" i="2"/>
  <c r="NJ129" i="2"/>
  <c r="NJ127" i="2"/>
  <c r="NJ130" i="2"/>
  <c r="NJ125" i="2"/>
  <c r="NJ132" i="2"/>
  <c r="NJ160" i="2" s="1"/>
  <c r="NJ126" i="2"/>
  <c r="NJ124" i="2"/>
  <c r="NJ131" i="2"/>
  <c r="JN253" i="2"/>
  <c r="JO117" i="2" l="1"/>
  <c r="JO115" i="2"/>
  <c r="JO120" i="2"/>
  <c r="JO116" i="2"/>
  <c r="JO118" i="2"/>
  <c r="JO119" i="2"/>
  <c r="JO121" i="2"/>
  <c r="JO113" i="2"/>
  <c r="JO114" i="2"/>
  <c r="JO200" i="2"/>
  <c r="JO184" i="2"/>
  <c r="JQ226" i="2" s="1"/>
  <c r="JO190" i="2"/>
  <c r="JO98" i="4" s="1"/>
  <c r="JO156" i="2"/>
  <c r="JO144" i="2"/>
  <c r="JO211" i="2" s="1"/>
  <c r="NE111" i="2"/>
  <c r="NE205" i="2" s="1"/>
  <c r="NJ188" i="2"/>
  <c r="NJ198" i="2"/>
  <c r="NJ133" i="2"/>
  <c r="NJ209" i="2" s="1"/>
  <c r="NJ182" i="2"/>
  <c r="NJ154" i="2"/>
  <c r="JN255" i="2"/>
  <c r="JN247" i="2" s="1"/>
  <c r="JN249" i="2" s="1"/>
  <c r="JO122" i="2" l="1"/>
  <c r="JO207" i="2" s="1"/>
  <c r="JO230" i="2"/>
  <c r="JO232" i="2" s="1"/>
  <c r="JQ224" i="2"/>
  <c r="JO194" i="2"/>
  <c r="NF213" i="2"/>
  <c r="NF57" i="2" s="1"/>
  <c r="NJ192" i="2"/>
  <c r="NK217" i="2" s="1"/>
  <c r="NK61" i="2" s="1"/>
  <c r="V56" i="3"/>
  <c r="W56" i="3"/>
  <c r="X56" i="3"/>
  <c r="JN257" i="2"/>
  <c r="JN251" i="2"/>
  <c r="JN259" i="2"/>
  <c r="NK131" i="2" l="1"/>
  <c r="NK126" i="2"/>
  <c r="NK132" i="2"/>
  <c r="NK160" i="2" s="1"/>
  <c r="NK124" i="2"/>
  <c r="NK182" i="2" s="1"/>
  <c r="NK125" i="2"/>
  <c r="NK129" i="2"/>
  <c r="NK127" i="2"/>
  <c r="NK130" i="2"/>
  <c r="NK128" i="2"/>
  <c r="JP219" i="2"/>
  <c r="JP63" i="2" s="1"/>
  <c r="NF102" i="2"/>
  <c r="NF107" i="2"/>
  <c r="NF104" i="2"/>
  <c r="NF103" i="2"/>
  <c r="NF105" i="2"/>
  <c r="NF108" i="2"/>
  <c r="NF109" i="2"/>
  <c r="NF106" i="2"/>
  <c r="NF110" i="2"/>
  <c r="JP215" i="2"/>
  <c r="JP59" i="2" s="1"/>
  <c r="JO243" i="2"/>
  <c r="JO245" i="2"/>
  <c r="NK154" i="2" l="1"/>
  <c r="NK188" i="2"/>
  <c r="NK198" i="2"/>
  <c r="NK133" i="2"/>
  <c r="NK209" i="2" s="1"/>
  <c r="NF111" i="2"/>
  <c r="NF205" i="2" s="1"/>
  <c r="NG213" i="2" s="1"/>
  <c r="NG57" i="2" s="1"/>
  <c r="JP141" i="2"/>
  <c r="JP135" i="2"/>
  <c r="JP137" i="2"/>
  <c r="JP140" i="2"/>
  <c r="JP142" i="2"/>
  <c r="JP136" i="2"/>
  <c r="JP139" i="2"/>
  <c r="JP138" i="2"/>
  <c r="JP143" i="2"/>
  <c r="JP162" i="2" s="1"/>
  <c r="JU228" i="2" s="1"/>
  <c r="JP120" i="2"/>
  <c r="JP117" i="2"/>
  <c r="JP115" i="2"/>
  <c r="JP121" i="2"/>
  <c r="JP113" i="2"/>
  <c r="JP114" i="2"/>
  <c r="JP116" i="2"/>
  <c r="JP118" i="2"/>
  <c r="JP119" i="2"/>
  <c r="NK192" i="2"/>
  <c r="JO253" i="2"/>
  <c r="NL217" i="2" l="1"/>
  <c r="NL61" i="2" s="1"/>
  <c r="NL128" i="2" s="1"/>
  <c r="JP144" i="2"/>
  <c r="JP211" i="2" s="1"/>
  <c r="JP200" i="2"/>
  <c r="JP190" i="2"/>
  <c r="JP98" i="4" s="1"/>
  <c r="JP184" i="2"/>
  <c r="JR226" i="2" s="1"/>
  <c r="JP156" i="2"/>
  <c r="NG106" i="2"/>
  <c r="NG109" i="2"/>
  <c r="NG108" i="2"/>
  <c r="NG103" i="2"/>
  <c r="NG110" i="2"/>
  <c r="NG105" i="2"/>
  <c r="NG107" i="2"/>
  <c r="NG102" i="2"/>
  <c r="NG104" i="2"/>
  <c r="JP122" i="2"/>
  <c r="JP207" i="2" s="1"/>
  <c r="JO255" i="2"/>
  <c r="JO247" i="2" s="1"/>
  <c r="JO249" i="2" s="1"/>
  <c r="NL130" i="2" l="1"/>
  <c r="NL124" i="2"/>
  <c r="NL188" i="2" s="1"/>
  <c r="NL192" i="2" s="1"/>
  <c r="NL125" i="2"/>
  <c r="NL132" i="2"/>
  <c r="NL160" i="2" s="1"/>
  <c r="NL126" i="2"/>
  <c r="NL129" i="2"/>
  <c r="NL127" i="2"/>
  <c r="JP230" i="2"/>
  <c r="JP232" i="2" s="1"/>
  <c r="JR224" i="2"/>
  <c r="NL131" i="2"/>
  <c r="JP194" i="2"/>
  <c r="NG111" i="2"/>
  <c r="NG205" i="2" s="1"/>
  <c r="JO257" i="2"/>
  <c r="JO251" i="2"/>
  <c r="JO259" i="2"/>
  <c r="NL154" i="2" l="1"/>
  <c r="NL182" i="2"/>
  <c r="NL198" i="2"/>
  <c r="NL133" i="2"/>
  <c r="NL209" i="2" s="1"/>
  <c r="NM217" i="2" s="1"/>
  <c r="NM61" i="2" s="1"/>
  <c r="NM130" i="2" s="1"/>
  <c r="JQ219" i="2"/>
  <c r="JQ63" i="2" s="1"/>
  <c r="NH213" i="2"/>
  <c r="NH57" i="2" s="1"/>
  <c r="JQ215" i="2"/>
  <c r="JQ59" i="2" s="1"/>
  <c r="JP243" i="2"/>
  <c r="JP245" i="2"/>
  <c r="NM126" i="2" l="1"/>
  <c r="NM124" i="2"/>
  <c r="NM125" i="2"/>
  <c r="NM127" i="2"/>
  <c r="NM129" i="2"/>
  <c r="NM128" i="2"/>
  <c r="NM132" i="2"/>
  <c r="NM160" i="2" s="1"/>
  <c r="NM131" i="2"/>
  <c r="JQ116" i="2"/>
  <c r="JQ115" i="2"/>
  <c r="JQ121" i="2"/>
  <c r="JQ113" i="2"/>
  <c r="JQ117" i="2"/>
  <c r="JQ114" i="2"/>
  <c r="JQ118" i="2"/>
  <c r="JQ120" i="2"/>
  <c r="JQ119" i="2"/>
  <c r="NH105" i="2"/>
  <c r="NH110" i="2"/>
  <c r="NH104" i="2"/>
  <c r="NH109" i="2"/>
  <c r="NH108" i="2"/>
  <c r="NH103" i="2"/>
  <c r="NH102" i="2"/>
  <c r="NH107" i="2"/>
  <c r="NH106" i="2"/>
  <c r="JQ135" i="2"/>
  <c r="JQ143" i="2"/>
  <c r="JQ162" i="2" s="1"/>
  <c r="JV228" i="2" s="1"/>
  <c r="JQ139" i="2"/>
  <c r="JQ137" i="2"/>
  <c r="JQ138" i="2"/>
  <c r="JQ141" i="2"/>
  <c r="JQ142" i="2"/>
  <c r="JQ140" i="2"/>
  <c r="JQ136" i="2"/>
  <c r="NM188" i="2"/>
  <c r="NM198" i="2"/>
  <c r="NM182" i="2"/>
  <c r="NM154" i="2"/>
  <c r="JP253" i="2"/>
  <c r="NM133" i="2" l="1"/>
  <c r="NM209" i="2" s="1"/>
  <c r="JQ144" i="2"/>
  <c r="JQ211" i="2" s="1"/>
  <c r="NM192" i="2"/>
  <c r="NH111" i="2"/>
  <c r="NH205" i="2" s="1"/>
  <c r="JQ122" i="2"/>
  <c r="JQ207" i="2" s="1"/>
  <c r="JQ200" i="2"/>
  <c r="JQ190" i="2"/>
  <c r="JQ98" i="4" s="1"/>
  <c r="JQ156" i="2"/>
  <c r="JQ184" i="2"/>
  <c r="JS226" i="2" s="1"/>
  <c r="JP255" i="2"/>
  <c r="JP247" i="2" s="1"/>
  <c r="JP249" i="2" s="1"/>
  <c r="NN217" i="2" l="1"/>
  <c r="NN61" i="2" s="1"/>
  <c r="NN129" i="2" s="1"/>
  <c r="JQ230" i="2"/>
  <c r="JQ232" i="2" s="1"/>
  <c r="JS224" i="2"/>
  <c r="JQ194" i="2"/>
  <c r="NI213" i="2"/>
  <c r="NI57" i="2" s="1"/>
  <c r="JP257" i="2"/>
  <c r="JP251" i="2"/>
  <c r="JP259" i="2"/>
  <c r="NN132" i="2" l="1"/>
  <c r="NN160" i="2" s="1"/>
  <c r="NN126" i="2"/>
  <c r="NN130" i="2"/>
  <c r="NN131" i="2"/>
  <c r="NN127" i="2"/>
  <c r="NN125" i="2"/>
  <c r="NN124" i="2"/>
  <c r="NN128" i="2"/>
  <c r="JR219" i="2"/>
  <c r="JR63" i="2" s="1"/>
  <c r="JR215" i="2"/>
  <c r="JR59" i="2" s="1"/>
  <c r="NI109" i="2"/>
  <c r="NI103" i="2"/>
  <c r="NI107" i="2"/>
  <c r="NI102" i="2"/>
  <c r="NI105" i="2"/>
  <c r="NI104" i="2"/>
  <c r="NI106" i="2"/>
  <c r="NI108" i="2"/>
  <c r="NI110" i="2"/>
  <c r="JQ243" i="2"/>
  <c r="JQ245" i="2"/>
  <c r="NN133" i="2" l="1"/>
  <c r="NN209" i="2" s="1"/>
  <c r="NO217" i="2" s="1"/>
  <c r="NN198" i="2"/>
  <c r="NN188" i="2"/>
  <c r="NN192" i="2" s="1"/>
  <c r="NN182" i="2"/>
  <c r="NN154" i="2"/>
  <c r="JR117" i="2"/>
  <c r="JR115" i="2"/>
  <c r="JR113" i="2"/>
  <c r="JR118" i="2"/>
  <c r="JR121" i="2"/>
  <c r="JR120" i="2"/>
  <c r="JR116" i="2"/>
  <c r="JR114" i="2"/>
  <c r="JR119" i="2"/>
  <c r="NI111" i="2"/>
  <c r="JR143" i="2"/>
  <c r="JR162" i="2" s="1"/>
  <c r="JW228" i="2" s="1"/>
  <c r="JR141" i="2"/>
  <c r="JR142" i="2"/>
  <c r="JR137" i="2"/>
  <c r="JR135" i="2"/>
  <c r="JR140" i="2"/>
  <c r="JR136" i="2"/>
  <c r="JR139" i="2"/>
  <c r="JR138" i="2"/>
  <c r="JQ253" i="2"/>
  <c r="K217" i="2" l="1"/>
  <c r="NO61" i="2"/>
  <c r="NO130" i="2" s="1"/>
  <c r="K130" i="2" s="1"/>
  <c r="NI205" i="2"/>
  <c r="NJ213" i="2" s="1"/>
  <c r="NJ57" i="2" s="1"/>
  <c r="JR122" i="2"/>
  <c r="JR207" i="2" s="1"/>
  <c r="JR144" i="2"/>
  <c r="JR211" i="2" s="1"/>
  <c r="JR200" i="2"/>
  <c r="JR190" i="2"/>
  <c r="JR98" i="4" s="1"/>
  <c r="JR184" i="2"/>
  <c r="JT226" i="2" s="1"/>
  <c r="JR156" i="2"/>
  <c r="JQ255" i="2"/>
  <c r="JQ247" i="2" s="1"/>
  <c r="JQ249" i="2" s="1"/>
  <c r="NO126" i="2" l="1"/>
  <c r="K126" i="2" s="1"/>
  <c r="NO132" i="2"/>
  <c r="NO124" i="2"/>
  <c r="NO188" i="2" s="1"/>
  <c r="NO192" i="2" s="1"/>
  <c r="NO128" i="2"/>
  <c r="K128" i="2" s="1"/>
  <c r="NO131" i="2"/>
  <c r="K131" i="2" s="1"/>
  <c r="K61" i="2"/>
  <c r="NO129" i="2"/>
  <c r="K129" i="2" s="1"/>
  <c r="NO125" i="2"/>
  <c r="K125" i="2" s="1"/>
  <c r="NO127" i="2"/>
  <c r="K127" i="2" s="1"/>
  <c r="JR230" i="2"/>
  <c r="JR232" i="2" s="1"/>
  <c r="JT224" i="2"/>
  <c r="NO198" i="2"/>
  <c r="K198" i="2" s="1"/>
  <c r="NJ102" i="2"/>
  <c r="NJ108" i="2"/>
  <c r="NJ109" i="2"/>
  <c r="NJ103" i="2"/>
  <c r="NJ105" i="2"/>
  <c r="NJ106" i="2"/>
  <c r="NJ104" i="2"/>
  <c r="NJ110" i="2"/>
  <c r="NJ107" i="2"/>
  <c r="K132" i="2"/>
  <c r="NO160" i="2"/>
  <c r="K160" i="2" s="1"/>
  <c r="NO154" i="2"/>
  <c r="K154" i="2" s="1"/>
  <c r="NO182" i="2"/>
  <c r="K182" i="2" s="1"/>
  <c r="JR194" i="2"/>
  <c r="JQ257" i="2"/>
  <c r="JQ251" i="2"/>
  <c r="JQ259" i="2"/>
  <c r="K124" i="2" l="1"/>
  <c r="NO133" i="2"/>
  <c r="K133" i="2" s="1"/>
  <c r="K188" i="2"/>
  <c r="NO209" i="2"/>
  <c r="K209" i="2" s="1"/>
  <c r="NJ111" i="2"/>
  <c r="NJ205" i="2" s="1"/>
  <c r="NK213" i="2" s="1"/>
  <c r="NK57" i="2" s="1"/>
  <c r="JS215" i="2"/>
  <c r="JS59" i="2" s="1"/>
  <c r="JS219" i="2"/>
  <c r="JS63" i="2" s="1"/>
  <c r="K192" i="2"/>
  <c r="JR243" i="2"/>
  <c r="JR245" i="2"/>
  <c r="NK104" i="2" l="1"/>
  <c r="NK110" i="2"/>
  <c r="NK103" i="2"/>
  <c r="NK107" i="2"/>
  <c r="NK105" i="2"/>
  <c r="NK109" i="2"/>
  <c r="NK108" i="2"/>
  <c r="NK102" i="2"/>
  <c r="NK106" i="2"/>
  <c r="JS138" i="2"/>
  <c r="JS140" i="2"/>
  <c r="JS135" i="2"/>
  <c r="JS137" i="2"/>
  <c r="JS143" i="2"/>
  <c r="JS162" i="2" s="1"/>
  <c r="JX228" i="2" s="1"/>
  <c r="JS141" i="2"/>
  <c r="JS136" i="2"/>
  <c r="JS142" i="2"/>
  <c r="JS139" i="2"/>
  <c r="JS118" i="2"/>
  <c r="JS121" i="2"/>
  <c r="JS119" i="2"/>
  <c r="JS120" i="2"/>
  <c r="JS113" i="2"/>
  <c r="JS116" i="2"/>
  <c r="JS114" i="2"/>
  <c r="JS117" i="2"/>
  <c r="JS115" i="2"/>
  <c r="JR253" i="2"/>
  <c r="NK111" i="2" l="1"/>
  <c r="NK205" i="2" s="1"/>
  <c r="JS144" i="2"/>
  <c r="JS211" i="2" s="1"/>
  <c r="JS200" i="2"/>
  <c r="JS184" i="2"/>
  <c r="JU226" i="2" s="1"/>
  <c r="JS156" i="2"/>
  <c r="JS190" i="2"/>
  <c r="JS98" i="4" s="1"/>
  <c r="JS122" i="2"/>
  <c r="JS207" i="2" s="1"/>
  <c r="JR255" i="2"/>
  <c r="JR247" i="2" s="1"/>
  <c r="JR249" i="2" s="1"/>
  <c r="JS230" i="2" l="1"/>
  <c r="JS232" i="2" s="1"/>
  <c r="JU224" i="2"/>
  <c r="JS194" i="2"/>
  <c r="NL213" i="2"/>
  <c r="JR257" i="2"/>
  <c r="JR251" i="2"/>
  <c r="JR259" i="2"/>
  <c r="JT215" i="2" l="1"/>
  <c r="JT59" i="2" s="1"/>
  <c r="JT219" i="2"/>
  <c r="JT63" i="2" s="1"/>
  <c r="NL57" i="2"/>
  <c r="JS243" i="2"/>
  <c r="JS245" i="2"/>
  <c r="JT137" i="2" l="1"/>
  <c r="JT138" i="2"/>
  <c r="JT139" i="2"/>
  <c r="JT142" i="2"/>
  <c r="JT135" i="2"/>
  <c r="JT140" i="2"/>
  <c r="JT143" i="2"/>
  <c r="JT162" i="2" s="1"/>
  <c r="JY228" i="2" s="1"/>
  <c r="JT136" i="2"/>
  <c r="JT141" i="2"/>
  <c r="JT120" i="2"/>
  <c r="JT121" i="2"/>
  <c r="JT114" i="2"/>
  <c r="JT117" i="2"/>
  <c r="JT118" i="2"/>
  <c r="JT115" i="2"/>
  <c r="JT119" i="2"/>
  <c r="JT116" i="2"/>
  <c r="JT113" i="2"/>
  <c r="NL102" i="2"/>
  <c r="NL103" i="2"/>
  <c r="NL105" i="2"/>
  <c r="NL110" i="2"/>
  <c r="NL109" i="2"/>
  <c r="NL107" i="2"/>
  <c r="NL108" i="2"/>
  <c r="NL104" i="2"/>
  <c r="NL106" i="2"/>
  <c r="JS253" i="2"/>
  <c r="JT144" i="2" l="1"/>
  <c r="JT211" i="2" s="1"/>
  <c r="JT122" i="2"/>
  <c r="JT207" i="2" s="1"/>
  <c r="JT200" i="2"/>
  <c r="JT190" i="2"/>
  <c r="JT98" i="4" s="1"/>
  <c r="JT184" i="2"/>
  <c r="JV226" i="2" s="1"/>
  <c r="JT156" i="2"/>
  <c r="NL111" i="2"/>
  <c r="NL205" i="2" s="1"/>
  <c r="JS255" i="2"/>
  <c r="JS247" i="2" s="1"/>
  <c r="JS249" i="2" s="1"/>
  <c r="JT230" i="2" l="1"/>
  <c r="JT232" i="2" s="1"/>
  <c r="JV224" i="2"/>
  <c r="JT194" i="2"/>
  <c r="JS257" i="2"/>
  <c r="JS251" i="2"/>
  <c r="JS259" i="2"/>
  <c r="JU215" i="2" l="1"/>
  <c r="JU59" i="2" s="1"/>
  <c r="JU219" i="2"/>
  <c r="JU63" i="2" s="1"/>
  <c r="NM213" i="2"/>
  <c r="NM57" i="2" s="1"/>
  <c r="JT243" i="2"/>
  <c r="JT245" i="2"/>
  <c r="JU141" i="2" l="1"/>
  <c r="JU139" i="2"/>
  <c r="JU138" i="2"/>
  <c r="JU136" i="2"/>
  <c r="JU140" i="2"/>
  <c r="JU137" i="2"/>
  <c r="JU135" i="2"/>
  <c r="JU143" i="2"/>
  <c r="JU162" i="2" s="1"/>
  <c r="JZ228" i="2" s="1"/>
  <c r="JU142" i="2"/>
  <c r="JU114" i="2"/>
  <c r="JU121" i="2"/>
  <c r="JU113" i="2"/>
  <c r="JU116" i="2"/>
  <c r="JU115" i="2"/>
  <c r="JU119" i="2"/>
  <c r="JU120" i="2"/>
  <c r="JU118" i="2"/>
  <c r="JU117" i="2"/>
  <c r="NM108" i="2"/>
  <c r="NM109" i="2"/>
  <c r="NM106" i="2"/>
  <c r="NM102" i="2"/>
  <c r="NM105" i="2"/>
  <c r="NM104" i="2"/>
  <c r="NM110" i="2"/>
  <c r="NM103" i="2"/>
  <c r="NM107" i="2"/>
  <c r="JT253" i="2"/>
  <c r="JU122" i="2" l="1"/>
  <c r="JU207" i="2" s="1"/>
  <c r="JU200" i="2"/>
  <c r="JU156" i="2"/>
  <c r="JU190" i="2"/>
  <c r="JU98" i="4" s="1"/>
  <c r="JU184" i="2"/>
  <c r="JW226" i="2" s="1"/>
  <c r="JU144" i="2"/>
  <c r="JU211" i="2" s="1"/>
  <c r="NM111" i="2"/>
  <c r="NM205" i="2" s="1"/>
  <c r="N76" i="3"/>
  <c r="N77" i="3" s="1"/>
  <c r="N78" i="3" s="1"/>
  <c r="O76" i="3"/>
  <c r="O77" i="3" s="1"/>
  <c r="P76" i="3"/>
  <c r="P77" i="3" s="1"/>
  <c r="Q76" i="3"/>
  <c r="Q77" i="3" s="1"/>
  <c r="R76" i="3"/>
  <c r="R77" i="3" s="1"/>
  <c r="S76" i="3"/>
  <c r="T76" i="3"/>
  <c r="U76" i="3"/>
  <c r="JT255" i="2"/>
  <c r="JT247" i="2" s="1"/>
  <c r="JT249" i="2" s="1"/>
  <c r="JU230" i="2" l="1"/>
  <c r="JU232" i="2" s="1"/>
  <c r="JW224" i="2"/>
  <c r="JU194" i="2"/>
  <c r="O74" i="3"/>
  <c r="O78" i="3" s="1"/>
  <c r="N7" i="2"/>
  <c r="JT257" i="2"/>
  <c r="JT251" i="2"/>
  <c r="JT259" i="2"/>
  <c r="JV215" i="2" l="1"/>
  <c r="JV59" i="2" s="1"/>
  <c r="JV219" i="2"/>
  <c r="JV63" i="2" s="1"/>
  <c r="NN213" i="2"/>
  <c r="NN57" i="2" s="1"/>
  <c r="O7" i="2"/>
  <c r="P74" i="3"/>
  <c r="P78" i="3" s="1"/>
  <c r="JU243" i="2"/>
  <c r="JU245" i="2"/>
  <c r="JV137" i="2" l="1"/>
  <c r="JV143" i="2"/>
  <c r="JV162" i="2" s="1"/>
  <c r="KA228" i="2" s="1"/>
  <c r="JV139" i="2"/>
  <c r="JV138" i="2"/>
  <c r="JV142" i="2"/>
  <c r="JV135" i="2"/>
  <c r="JV141" i="2"/>
  <c r="JV136" i="2"/>
  <c r="JV140" i="2"/>
  <c r="JV115" i="2"/>
  <c r="JV114" i="2"/>
  <c r="JV116" i="2"/>
  <c r="JV118" i="2"/>
  <c r="JV121" i="2"/>
  <c r="JV117" i="2"/>
  <c r="JV119" i="2"/>
  <c r="JV120" i="2"/>
  <c r="JV113" i="2"/>
  <c r="NN108" i="2"/>
  <c r="NN105" i="2"/>
  <c r="NN109" i="2"/>
  <c r="NN107" i="2"/>
  <c r="NN103" i="2"/>
  <c r="NN110" i="2"/>
  <c r="NN106" i="2"/>
  <c r="NN102" i="2"/>
  <c r="NN104" i="2"/>
  <c r="P7" i="2"/>
  <c r="Q74" i="3"/>
  <c r="Q78" i="3" s="1"/>
  <c r="JU253" i="2"/>
  <c r="JV122" i="2" l="1"/>
  <c r="JV207" i="2" s="1"/>
  <c r="JV144" i="2"/>
  <c r="JV211" i="2" s="1"/>
  <c r="JV200" i="2"/>
  <c r="JV190" i="2"/>
  <c r="JV98" i="4" s="1"/>
  <c r="JV156" i="2"/>
  <c r="JX224" i="2" s="1"/>
  <c r="JV184" i="2"/>
  <c r="JX226" i="2" s="1"/>
  <c r="NN111" i="2"/>
  <c r="N26" i="3"/>
  <c r="O26" i="3"/>
  <c r="P26" i="3"/>
  <c r="Q26" i="3"/>
  <c r="R26" i="3"/>
  <c r="S26" i="3"/>
  <c r="T26" i="3"/>
  <c r="U26" i="3"/>
  <c r="Q7" i="2"/>
  <c r="R74" i="3"/>
  <c r="R78" i="3" s="1"/>
  <c r="JU255" i="2"/>
  <c r="JU247" i="2" s="1"/>
  <c r="JU249" i="2" s="1"/>
  <c r="NN205" i="2" l="1"/>
  <c r="NO213" i="2" s="1"/>
  <c r="JV230" i="2"/>
  <c r="JV232" i="2" s="1"/>
  <c r="JV194" i="2"/>
  <c r="N31" i="3"/>
  <c r="N32" i="3" s="1"/>
  <c r="O31" i="3"/>
  <c r="O32" i="3" s="1"/>
  <c r="P31" i="3"/>
  <c r="P32" i="3" s="1"/>
  <c r="Q31" i="3"/>
  <c r="Q32" i="3" s="1"/>
  <c r="R31" i="3"/>
  <c r="R32" i="3" s="1"/>
  <c r="S31" i="3"/>
  <c r="S32" i="3" s="1"/>
  <c r="T31" i="3"/>
  <c r="T32" i="3" s="1"/>
  <c r="U31" i="3"/>
  <c r="U32" i="3" s="1"/>
  <c r="N37" i="3"/>
  <c r="N38" i="3" s="1"/>
  <c r="O37" i="3"/>
  <c r="O38" i="3" s="1"/>
  <c r="P37" i="3"/>
  <c r="P38" i="3" s="1"/>
  <c r="Q37" i="3"/>
  <c r="Q38" i="3" s="1"/>
  <c r="R37" i="3"/>
  <c r="R38" i="3" s="1"/>
  <c r="S37" i="3"/>
  <c r="S38" i="3" s="1"/>
  <c r="T37" i="3"/>
  <c r="T38" i="3" s="1"/>
  <c r="U37" i="3"/>
  <c r="N35" i="3"/>
  <c r="N36" i="3" s="1"/>
  <c r="O35" i="3"/>
  <c r="O36" i="3" s="1"/>
  <c r="P35" i="3"/>
  <c r="P36" i="3" s="1"/>
  <c r="Q35" i="3"/>
  <c r="Q36" i="3" s="1"/>
  <c r="R35" i="3"/>
  <c r="R36" i="3" s="1"/>
  <c r="S35" i="3"/>
  <c r="S36" i="3" s="1"/>
  <c r="T35" i="3"/>
  <c r="T36" i="3" s="1"/>
  <c r="U35" i="3"/>
  <c r="U36" i="3" s="1"/>
  <c r="N43" i="3"/>
  <c r="O43" i="3"/>
  <c r="P43" i="3"/>
  <c r="Q43" i="3"/>
  <c r="R43" i="3"/>
  <c r="S43" i="3"/>
  <c r="T43" i="3"/>
  <c r="U43" i="3"/>
  <c r="N29" i="3"/>
  <c r="N30" i="3" s="1"/>
  <c r="O29" i="3"/>
  <c r="O30" i="3" s="1"/>
  <c r="P29" i="3"/>
  <c r="Q29" i="3"/>
  <c r="R29" i="3"/>
  <c r="R30" i="3" s="1"/>
  <c r="S29" i="3"/>
  <c r="T29" i="3"/>
  <c r="T30" i="3" s="1"/>
  <c r="U29" i="3"/>
  <c r="U30" i="3" s="1"/>
  <c r="N41" i="3"/>
  <c r="N42" i="3" s="1"/>
  <c r="O41" i="3"/>
  <c r="O42" i="3" s="1"/>
  <c r="P41" i="3"/>
  <c r="P42" i="3" s="1"/>
  <c r="Q41" i="3"/>
  <c r="Q42" i="3" s="1"/>
  <c r="R41" i="3"/>
  <c r="R42" i="3" s="1"/>
  <c r="S41" i="3"/>
  <c r="S42" i="3" s="1"/>
  <c r="T41" i="3"/>
  <c r="T42" i="3" s="1"/>
  <c r="U41" i="3"/>
  <c r="U42" i="3" s="1"/>
  <c r="N33" i="3"/>
  <c r="N34" i="3" s="1"/>
  <c r="O33" i="3"/>
  <c r="O34" i="3" s="1"/>
  <c r="P33" i="3"/>
  <c r="P34" i="3" s="1"/>
  <c r="Q33" i="3"/>
  <c r="Q34" i="3" s="1"/>
  <c r="R33" i="3"/>
  <c r="R34" i="3" s="1"/>
  <c r="S33" i="3"/>
  <c r="S34" i="3" s="1"/>
  <c r="T33" i="3"/>
  <c r="T34" i="3" s="1"/>
  <c r="U33" i="3"/>
  <c r="U34" i="3" s="1"/>
  <c r="N49" i="3"/>
  <c r="N50" i="3" s="1"/>
  <c r="N63" i="3"/>
  <c r="O49" i="3"/>
  <c r="O50" i="3" s="1"/>
  <c r="O63" i="3"/>
  <c r="P49" i="3"/>
  <c r="P50" i="3" s="1"/>
  <c r="P63" i="3"/>
  <c r="Q49" i="3"/>
  <c r="Q50" i="3" s="1"/>
  <c r="Q63" i="3"/>
  <c r="R49" i="3"/>
  <c r="R50" i="3" s="1"/>
  <c r="R63" i="3"/>
  <c r="S49" i="3"/>
  <c r="S50" i="3" s="1"/>
  <c r="S63" i="3"/>
  <c r="T49" i="3"/>
  <c r="T50" i="3" s="1"/>
  <c r="T63" i="3"/>
  <c r="U49" i="3"/>
  <c r="U50" i="3" s="1"/>
  <c r="U63" i="3"/>
  <c r="N39" i="3"/>
  <c r="N40" i="3" s="1"/>
  <c r="O39" i="3"/>
  <c r="O40" i="3" s="1"/>
  <c r="P39" i="3"/>
  <c r="P40" i="3" s="1"/>
  <c r="Q39" i="3"/>
  <c r="Q40" i="3" s="1"/>
  <c r="R39" i="3"/>
  <c r="R40" i="3" s="1"/>
  <c r="S39" i="3"/>
  <c r="S40" i="3" s="1"/>
  <c r="T39" i="3"/>
  <c r="T40" i="3" s="1"/>
  <c r="U39" i="3"/>
  <c r="U40" i="3" s="1"/>
  <c r="U38" i="3"/>
  <c r="S30" i="3"/>
  <c r="Q30" i="3"/>
  <c r="P30" i="3"/>
  <c r="R7" i="2"/>
  <c r="S74" i="3"/>
  <c r="N59" i="3"/>
  <c r="O59" i="3"/>
  <c r="P59" i="3"/>
  <c r="Q59" i="3"/>
  <c r="R59" i="3"/>
  <c r="S59" i="3"/>
  <c r="T59" i="3"/>
  <c r="U59" i="3"/>
  <c r="JU257" i="2"/>
  <c r="JU251" i="2"/>
  <c r="JU259" i="2"/>
  <c r="P65" i="3" l="1"/>
  <c r="N44" i="3"/>
  <c r="U44" i="3"/>
  <c r="T44" i="3"/>
  <c r="S44" i="3"/>
  <c r="R44" i="3"/>
  <c r="Q44" i="3"/>
  <c r="P44" i="3"/>
  <c r="O44" i="3"/>
  <c r="NO57" i="2"/>
  <c r="NO105" i="2" s="1"/>
  <c r="K105" i="2" s="1"/>
  <c r="K213" i="2"/>
  <c r="JW215" i="2"/>
  <c r="JW59" i="2" s="1"/>
  <c r="JW219" i="2"/>
  <c r="JW63" i="2" s="1"/>
  <c r="U65" i="3"/>
  <c r="N65" i="3"/>
  <c r="T65" i="3"/>
  <c r="S65" i="3"/>
  <c r="O65" i="3"/>
  <c r="Q65" i="3"/>
  <c r="R65" i="3"/>
  <c r="P4" i="2"/>
  <c r="P67" i="3"/>
  <c r="U61" i="3"/>
  <c r="U57" i="3"/>
  <c r="T61" i="3"/>
  <c r="T57" i="3"/>
  <c r="S61" i="3"/>
  <c r="S57" i="3"/>
  <c r="R61" i="3"/>
  <c r="R62" i="3" s="1"/>
  <c r="R58" i="3" s="1"/>
  <c r="R57" i="3"/>
  <c r="Q61" i="3"/>
  <c r="Q57" i="3"/>
  <c r="P61" i="3"/>
  <c r="P57" i="3"/>
  <c r="O61" i="3"/>
  <c r="O57" i="3"/>
  <c r="N61" i="3"/>
  <c r="N57" i="3"/>
  <c r="JV243" i="2"/>
  <c r="JV245" i="2"/>
  <c r="O67" i="3" l="1"/>
  <c r="U4" i="2"/>
  <c r="N67" i="3"/>
  <c r="S4" i="2"/>
  <c r="Q67" i="3"/>
  <c r="R4" i="2"/>
  <c r="T67" i="3"/>
  <c r="T4" i="2"/>
  <c r="S67" i="3"/>
  <c r="NO106" i="2"/>
  <c r="K106" i="2" s="1"/>
  <c r="K57" i="2"/>
  <c r="NO103" i="2"/>
  <c r="K103" i="2" s="1"/>
  <c r="NO109" i="2"/>
  <c r="K109" i="2" s="1"/>
  <c r="NO108" i="2"/>
  <c r="K108" i="2" s="1"/>
  <c r="NO104" i="2"/>
  <c r="K104" i="2" s="1"/>
  <c r="NO110" i="2"/>
  <c r="K110" i="2" s="1"/>
  <c r="NO102" i="2"/>
  <c r="K102" i="2" s="1"/>
  <c r="NO107" i="2"/>
  <c r="K107" i="2" s="1"/>
  <c r="JW138" i="2"/>
  <c r="JW135" i="2"/>
  <c r="JW143" i="2"/>
  <c r="JW136" i="2"/>
  <c r="JW139" i="2"/>
  <c r="JW137" i="2"/>
  <c r="JW141" i="2"/>
  <c r="JW142" i="2"/>
  <c r="JW140" i="2"/>
  <c r="JW113" i="2"/>
  <c r="JW115" i="2"/>
  <c r="JW121" i="2"/>
  <c r="JW114" i="2"/>
  <c r="JW117" i="2"/>
  <c r="JW120" i="2"/>
  <c r="JW118" i="2"/>
  <c r="JW116" i="2"/>
  <c r="JW119" i="2"/>
  <c r="N4" i="2"/>
  <c r="U67" i="3"/>
  <c r="K56" i="3"/>
  <c r="Y56" i="3"/>
  <c r="O4" i="2"/>
  <c r="R67" i="3"/>
  <c r="Q4" i="2"/>
  <c r="P68" i="3"/>
  <c r="P5" i="2"/>
  <c r="P6" i="2" s="1"/>
  <c r="N68" i="3"/>
  <c r="N5" i="2"/>
  <c r="O68" i="3"/>
  <c r="O5" i="2"/>
  <c r="T68" i="3"/>
  <c r="T5" i="2"/>
  <c r="Q62" i="3"/>
  <c r="Q58" i="3" s="1"/>
  <c r="T62" i="3"/>
  <c r="T58" i="3" s="1"/>
  <c r="O62" i="3"/>
  <c r="O58" i="3" s="1"/>
  <c r="N62" i="3"/>
  <c r="N58" i="3" s="1"/>
  <c r="U62" i="3"/>
  <c r="U58" i="3" s="1"/>
  <c r="P62" i="3"/>
  <c r="P58" i="3" s="1"/>
  <c r="S62" i="3"/>
  <c r="S58" i="3" s="1"/>
  <c r="JV253" i="2"/>
  <c r="S5" i="2" l="1"/>
  <c r="S6" i="2" s="1"/>
  <c r="S68" i="3"/>
  <c r="T6" i="2"/>
  <c r="Q5" i="2"/>
  <c r="Q6" i="2" s="1"/>
  <c r="Q68" i="3"/>
  <c r="U5" i="2"/>
  <c r="U6" i="2" s="1"/>
  <c r="R5" i="2"/>
  <c r="R6" i="2" s="1"/>
  <c r="N6" i="2"/>
  <c r="NO111" i="2"/>
  <c r="NO205" i="2" s="1"/>
  <c r="K205" i="2" s="1"/>
  <c r="JW122" i="2"/>
  <c r="JW207" i="2" s="1"/>
  <c r="JW144" i="2"/>
  <c r="JW211" i="2" s="1"/>
  <c r="JW162" i="2"/>
  <c r="KB228" i="2" s="1"/>
  <c r="U68" i="3"/>
  <c r="JW200" i="2"/>
  <c r="JW156" i="2"/>
  <c r="JY224" i="2" s="1"/>
  <c r="JW190" i="2"/>
  <c r="JW98" i="4" s="1"/>
  <c r="JW184" i="2"/>
  <c r="JY226" i="2" s="1"/>
  <c r="O6" i="2"/>
  <c r="R68" i="3"/>
  <c r="JV255" i="2"/>
  <c r="JV247" i="2" s="1"/>
  <c r="JV249" i="2" s="1"/>
  <c r="K111" i="2" l="1"/>
  <c r="JW230" i="2"/>
  <c r="JW232" i="2" s="1"/>
  <c r="JW194" i="2"/>
  <c r="JV257" i="2"/>
  <c r="JV251" i="2"/>
  <c r="JV259" i="2"/>
  <c r="JX215" i="2" l="1"/>
  <c r="JX59" i="2" s="1"/>
  <c r="JX219" i="2"/>
  <c r="JX63" i="2" s="1"/>
  <c r="JW243" i="2"/>
  <c r="JW245" i="2"/>
  <c r="JX136" i="2" l="1"/>
  <c r="JX135" i="2"/>
  <c r="JX143" i="2"/>
  <c r="JX140" i="2"/>
  <c r="JX139" i="2"/>
  <c r="JX141" i="2"/>
  <c r="JX137" i="2"/>
  <c r="JX138" i="2"/>
  <c r="JX142" i="2"/>
  <c r="JX120" i="2"/>
  <c r="JX121" i="2"/>
  <c r="JX117" i="2"/>
  <c r="JX116" i="2"/>
  <c r="JX119" i="2"/>
  <c r="JX113" i="2"/>
  <c r="JX118" i="2"/>
  <c r="JX114" i="2"/>
  <c r="JX115" i="2"/>
  <c r="JW253" i="2"/>
  <c r="JX162" i="2" l="1"/>
  <c r="KC228" i="2" s="1"/>
  <c r="JX200" i="2"/>
  <c r="JX184" i="2"/>
  <c r="JZ226" i="2" s="1"/>
  <c r="JX190" i="2"/>
  <c r="JX98" i="4" s="1"/>
  <c r="JX156" i="2"/>
  <c r="JZ224" i="2" s="1"/>
  <c r="JX144" i="2"/>
  <c r="JX211" i="2" s="1"/>
  <c r="JX122" i="2"/>
  <c r="JX207" i="2" s="1"/>
  <c r="JW255" i="2"/>
  <c r="JW247" i="2" s="1"/>
  <c r="JW249" i="2" s="1"/>
  <c r="JX230" i="2" l="1"/>
  <c r="JX232" i="2" s="1"/>
  <c r="JX194" i="2"/>
  <c r="JW257" i="2"/>
  <c r="JW251" i="2"/>
  <c r="JW259" i="2"/>
  <c r="JY215" i="2" l="1"/>
  <c r="JY59" i="2" s="1"/>
  <c r="JY219" i="2"/>
  <c r="JY63" i="2" s="1"/>
  <c r="JX243" i="2"/>
  <c r="JX245" i="2"/>
  <c r="JY138" i="2" l="1"/>
  <c r="JY139" i="2"/>
  <c r="JY140" i="2"/>
  <c r="JY141" i="2"/>
  <c r="JY143" i="2"/>
  <c r="JY135" i="2"/>
  <c r="JY137" i="2"/>
  <c r="JY136" i="2"/>
  <c r="JY142" i="2"/>
  <c r="JY114" i="2"/>
  <c r="JY120" i="2"/>
  <c r="JY115" i="2"/>
  <c r="JY113" i="2"/>
  <c r="JY116" i="2"/>
  <c r="JY121" i="2"/>
  <c r="JY119" i="2"/>
  <c r="JY117" i="2"/>
  <c r="JY118" i="2"/>
  <c r="JX253" i="2"/>
  <c r="JY122" i="2" l="1"/>
  <c r="JY207" i="2" s="1"/>
  <c r="JY144" i="2"/>
  <c r="JY211" i="2" s="1"/>
  <c r="JY200" i="2"/>
  <c r="JY190" i="2"/>
  <c r="JY98" i="4" s="1"/>
  <c r="JY184" i="2"/>
  <c r="KA226" i="2" s="1"/>
  <c r="JY156" i="2"/>
  <c r="KA224" i="2" s="1"/>
  <c r="JY162" i="2"/>
  <c r="KD228" i="2" s="1"/>
  <c r="JX255" i="2"/>
  <c r="JX247" i="2" s="1"/>
  <c r="JX249" i="2" s="1"/>
  <c r="JY230" i="2" l="1"/>
  <c r="JY232" i="2" s="1"/>
  <c r="JY194" i="2"/>
  <c r="JX257" i="2"/>
  <c r="JX251" i="2"/>
  <c r="JX259" i="2"/>
  <c r="JZ215" i="2" l="1"/>
  <c r="JZ59" i="2" s="1"/>
  <c r="JZ219" i="2"/>
  <c r="JZ63" i="2" s="1"/>
  <c r="JY243" i="2"/>
  <c r="JY245" i="2"/>
  <c r="JZ138" i="2" l="1"/>
  <c r="JZ139" i="2"/>
  <c r="JZ135" i="2"/>
  <c r="JZ143" i="2"/>
  <c r="JZ140" i="2"/>
  <c r="JZ137" i="2"/>
  <c r="JZ136" i="2"/>
  <c r="JZ142" i="2"/>
  <c r="JZ141" i="2"/>
  <c r="JZ117" i="2"/>
  <c r="JZ116" i="2"/>
  <c r="JZ115" i="2"/>
  <c r="JZ120" i="2"/>
  <c r="JZ119" i="2"/>
  <c r="JZ118" i="2"/>
  <c r="JZ121" i="2"/>
  <c r="JZ113" i="2"/>
  <c r="JZ114" i="2"/>
  <c r="JY253" i="2"/>
  <c r="JZ122" i="2" l="1"/>
  <c r="JZ207" i="2" s="1"/>
  <c r="JZ144" i="2"/>
  <c r="JZ211" i="2" s="1"/>
  <c r="JZ162" i="2"/>
  <c r="KE228" i="2" s="1"/>
  <c r="JZ200" i="2"/>
  <c r="JZ156" i="2"/>
  <c r="JZ190" i="2"/>
  <c r="JZ98" i="4" s="1"/>
  <c r="JZ184" i="2"/>
  <c r="JY255" i="2"/>
  <c r="JY247" i="2" s="1"/>
  <c r="JY249" i="2" s="1"/>
  <c r="JZ194" i="2" l="1"/>
  <c r="JZ230" i="2"/>
  <c r="JZ232" i="2" s="1"/>
  <c r="JY257" i="2"/>
  <c r="JY251" i="2"/>
  <c r="JY259" i="2"/>
  <c r="KA215" i="2" l="1"/>
  <c r="KA59" i="2" s="1"/>
  <c r="KA219" i="2"/>
  <c r="KA63" i="2" s="1"/>
  <c r="JZ243" i="2"/>
  <c r="JZ245" i="2"/>
  <c r="KA139" i="2" l="1"/>
  <c r="KA142" i="2"/>
  <c r="KA143" i="2"/>
  <c r="KA141" i="2"/>
  <c r="KA136" i="2"/>
  <c r="KA140" i="2"/>
  <c r="KA138" i="2"/>
  <c r="KA137" i="2"/>
  <c r="KA135" i="2"/>
  <c r="V26" i="3"/>
  <c r="KA121" i="2"/>
  <c r="KA115" i="2"/>
  <c r="KA116" i="2"/>
  <c r="KA114" i="2"/>
  <c r="KA118" i="2"/>
  <c r="KA113" i="2"/>
  <c r="KA117" i="2"/>
  <c r="KA119" i="2"/>
  <c r="KA120" i="2"/>
  <c r="JZ253" i="2"/>
  <c r="KA200" i="2" l="1"/>
  <c r="KA184" i="2"/>
  <c r="KB226" i="2" s="1"/>
  <c r="KA156" i="2"/>
  <c r="KB224" i="2" s="1"/>
  <c r="KA190" i="2"/>
  <c r="KA98" i="4" s="1"/>
  <c r="V59" i="3"/>
  <c r="V43" i="3"/>
  <c r="KA144" i="2"/>
  <c r="KA211" i="2" s="1"/>
  <c r="V29" i="3"/>
  <c r="V30" i="3" s="1"/>
  <c r="KA162" i="2"/>
  <c r="KF228" i="2" s="1"/>
  <c r="V49" i="3"/>
  <c r="V50" i="3" s="1"/>
  <c r="V63" i="3"/>
  <c r="KA122" i="2"/>
  <c r="KA207" i="2" s="1"/>
  <c r="JZ255" i="2"/>
  <c r="JZ247" i="2" s="1"/>
  <c r="JZ249" i="2" s="1"/>
  <c r="V44" i="3" l="1"/>
  <c r="KA230" i="2"/>
  <c r="KA232" i="2" s="1"/>
  <c r="KA194" i="2"/>
  <c r="V65" i="3"/>
  <c r="JZ257" i="2"/>
  <c r="JZ251" i="2"/>
  <c r="JZ259" i="2"/>
  <c r="V4" i="2" l="1"/>
  <c r="KB215" i="2"/>
  <c r="KB59" i="2" s="1"/>
  <c r="KB219" i="2"/>
  <c r="KB63" i="2" s="1"/>
  <c r="KA243" i="2"/>
  <c r="KA245" i="2"/>
  <c r="KB143" i="2" l="1"/>
  <c r="KB162" i="2" s="1"/>
  <c r="KG228" i="2" s="1"/>
  <c r="KB138" i="2"/>
  <c r="KB136" i="2"/>
  <c r="KB135" i="2"/>
  <c r="KB141" i="2"/>
  <c r="KB139" i="2"/>
  <c r="KB137" i="2"/>
  <c r="KB140" i="2"/>
  <c r="KB142" i="2"/>
  <c r="KB117" i="2"/>
  <c r="KB114" i="2"/>
  <c r="KB115" i="2"/>
  <c r="KB113" i="2"/>
  <c r="KB121" i="2"/>
  <c r="KB118" i="2"/>
  <c r="KB116" i="2"/>
  <c r="KB120" i="2"/>
  <c r="KB119" i="2"/>
  <c r="KA253" i="2"/>
  <c r="KB122" i="2" l="1"/>
  <c r="KB207" i="2" s="1"/>
  <c r="KB200" i="2"/>
  <c r="KB156" i="2"/>
  <c r="KB190" i="2"/>
  <c r="KB98" i="4" s="1"/>
  <c r="KB184" i="2"/>
  <c r="KC226" i="2" s="1"/>
  <c r="KB144" i="2"/>
  <c r="KB211" i="2" s="1"/>
  <c r="KA255" i="2"/>
  <c r="KA247" i="2" s="1"/>
  <c r="KA249" i="2" s="1"/>
  <c r="KB230" i="2" l="1"/>
  <c r="KB232" i="2" s="1"/>
  <c r="KC224" i="2"/>
  <c r="KB194" i="2"/>
  <c r="KA257" i="2"/>
  <c r="KA251" i="2"/>
  <c r="KA259" i="2"/>
  <c r="KC215" i="2" l="1"/>
  <c r="KC59" i="2" s="1"/>
  <c r="KC219" i="2"/>
  <c r="KC63" i="2" s="1"/>
  <c r="KB243" i="2"/>
  <c r="KB245" i="2"/>
  <c r="KC139" i="2" l="1"/>
  <c r="KC138" i="2"/>
  <c r="KC135" i="2"/>
  <c r="KC143" i="2"/>
  <c r="KC162" i="2" s="1"/>
  <c r="KH228" i="2" s="1"/>
  <c r="KC140" i="2"/>
  <c r="KC141" i="2"/>
  <c r="KC142" i="2"/>
  <c r="KC136" i="2"/>
  <c r="KC137" i="2"/>
  <c r="KC118" i="2"/>
  <c r="KC120" i="2"/>
  <c r="KC117" i="2"/>
  <c r="KC116" i="2"/>
  <c r="KC121" i="2"/>
  <c r="KC114" i="2"/>
  <c r="KC115" i="2"/>
  <c r="KC119" i="2"/>
  <c r="KC113" i="2"/>
  <c r="KB253" i="2"/>
  <c r="KC144" i="2" l="1"/>
  <c r="KC211" i="2" s="1"/>
  <c r="KC122" i="2"/>
  <c r="KC207" i="2" s="1"/>
  <c r="KC200" i="2"/>
  <c r="KC184" i="2"/>
  <c r="KD226" i="2" s="1"/>
  <c r="KC156" i="2"/>
  <c r="KC190" i="2"/>
  <c r="KC98" i="4" s="1"/>
  <c r="KB255" i="2"/>
  <c r="KC230" i="2" l="1"/>
  <c r="KC232" i="2" s="1"/>
  <c r="KD224" i="2"/>
  <c r="KC194" i="2"/>
  <c r="KB247" i="2"/>
  <c r="KB259" i="2"/>
  <c r="KD215" i="2" l="1"/>
  <c r="KD59" i="2" s="1"/>
  <c r="KD219" i="2"/>
  <c r="KD63" i="2" s="1"/>
  <c r="KB249" i="2"/>
  <c r="KD140" i="2" l="1"/>
  <c r="KD138" i="2"/>
  <c r="KD135" i="2"/>
  <c r="KD137" i="2"/>
  <c r="KD136" i="2"/>
  <c r="KD143" i="2"/>
  <c r="KD162" i="2" s="1"/>
  <c r="KI228" i="2" s="1"/>
  <c r="KD139" i="2"/>
  <c r="KD141" i="2"/>
  <c r="KD142" i="2"/>
  <c r="KD115" i="2"/>
  <c r="KD120" i="2"/>
  <c r="KD116" i="2"/>
  <c r="KD117" i="2"/>
  <c r="KD119" i="2"/>
  <c r="KD121" i="2"/>
  <c r="KD118" i="2"/>
  <c r="KD114" i="2"/>
  <c r="KD113" i="2"/>
  <c r="KB257" i="2"/>
  <c r="KB251" i="2"/>
  <c r="KD122" i="2" l="1"/>
  <c r="KD207" i="2" s="1"/>
  <c r="KD144" i="2"/>
  <c r="KD211" i="2" s="1"/>
  <c r="KD200" i="2"/>
  <c r="KD190" i="2"/>
  <c r="KD98" i="4" s="1"/>
  <c r="KD184" i="2"/>
  <c r="KE226" i="2" s="1"/>
  <c r="KD156" i="2"/>
  <c r="KC243" i="2"/>
  <c r="KC245" i="2"/>
  <c r="KD230" i="2" l="1"/>
  <c r="KD232" i="2" s="1"/>
  <c r="KE224" i="2"/>
  <c r="KD194" i="2"/>
  <c r="KE215" i="2"/>
  <c r="KE59" i="2" s="1"/>
  <c r="KC253" i="2"/>
  <c r="KE114" i="2" l="1"/>
  <c r="KE120" i="2"/>
  <c r="KE119" i="2"/>
  <c r="KE116" i="2"/>
  <c r="KE117" i="2"/>
  <c r="KE118" i="2"/>
  <c r="KE121" i="2"/>
  <c r="KE113" i="2"/>
  <c r="KE115" i="2"/>
  <c r="KE219" i="2"/>
  <c r="KE63" i="2" s="1"/>
  <c r="KC255" i="2"/>
  <c r="KE141" i="2" l="1"/>
  <c r="KE136" i="2"/>
  <c r="KE142" i="2"/>
  <c r="KE138" i="2"/>
  <c r="KE143" i="2"/>
  <c r="KE162" i="2" s="1"/>
  <c r="KJ228" i="2" s="1"/>
  <c r="KE137" i="2"/>
  <c r="KE139" i="2"/>
  <c r="KE140" i="2"/>
  <c r="KE135" i="2"/>
  <c r="KE122" i="2"/>
  <c r="KE207" i="2" s="1"/>
  <c r="KC247" i="2"/>
  <c r="KC259" i="2"/>
  <c r="KE144" i="2" l="1"/>
  <c r="KE211" i="2" s="1"/>
  <c r="KE200" i="2"/>
  <c r="KE184" i="2"/>
  <c r="KF226" i="2" s="1"/>
  <c r="KE190" i="2"/>
  <c r="KE98" i="4" s="1"/>
  <c r="KE156" i="2"/>
  <c r="KC249" i="2"/>
  <c r="KE230" i="2" l="1"/>
  <c r="KE232" i="2" s="1"/>
  <c r="KF224" i="2"/>
  <c r="KE194" i="2"/>
  <c r="KF215" i="2"/>
  <c r="KF59" i="2" s="1"/>
  <c r="KC257" i="2"/>
  <c r="KC251" i="2"/>
  <c r="KF114" i="2" l="1"/>
  <c r="KF119" i="2"/>
  <c r="KF118" i="2"/>
  <c r="KF117" i="2"/>
  <c r="KF120" i="2"/>
  <c r="KF116" i="2"/>
  <c r="KF113" i="2"/>
  <c r="KF121" i="2"/>
  <c r="KF115" i="2"/>
  <c r="KF219" i="2"/>
  <c r="KF63" i="2" s="1"/>
  <c r="KD243" i="2"/>
  <c r="KD245" i="2"/>
  <c r="KF122" i="2" l="1"/>
  <c r="KF207" i="2" s="1"/>
  <c r="KF139" i="2"/>
  <c r="KF138" i="2"/>
  <c r="KF136" i="2"/>
  <c r="KF135" i="2"/>
  <c r="KF142" i="2"/>
  <c r="KF140" i="2"/>
  <c r="KF141" i="2"/>
  <c r="KF143" i="2"/>
  <c r="KF162" i="2" s="1"/>
  <c r="KK228" i="2" s="1"/>
  <c r="KF137" i="2"/>
  <c r="KD253" i="2"/>
  <c r="KF200" i="2" l="1"/>
  <c r="KF190" i="2"/>
  <c r="KF98" i="4" s="1"/>
  <c r="KF184" i="2"/>
  <c r="KG226" i="2" s="1"/>
  <c r="KF156" i="2"/>
  <c r="KF144" i="2"/>
  <c r="KF211" i="2" s="1"/>
  <c r="KD255" i="2"/>
  <c r="KF230" i="2" l="1"/>
  <c r="KF232" i="2" s="1"/>
  <c r="KG224" i="2"/>
  <c r="KF194" i="2"/>
  <c r="KG215" i="2"/>
  <c r="KG59" i="2" s="1"/>
  <c r="KD247" i="2"/>
  <c r="KD259" i="2"/>
  <c r="KG119" i="2" l="1"/>
  <c r="KG113" i="2"/>
  <c r="KG114" i="2"/>
  <c r="KG116" i="2"/>
  <c r="KG118" i="2"/>
  <c r="KG117" i="2"/>
  <c r="KG120" i="2"/>
  <c r="KG121" i="2"/>
  <c r="KG115" i="2"/>
  <c r="KG219" i="2"/>
  <c r="KG63" i="2" s="1"/>
  <c r="KD249" i="2"/>
  <c r="KG136" i="2" l="1"/>
  <c r="KG142" i="2"/>
  <c r="KG141" i="2"/>
  <c r="KG137" i="2"/>
  <c r="KG139" i="2"/>
  <c r="KG143" i="2"/>
  <c r="KG162" i="2" s="1"/>
  <c r="KL228" i="2" s="1"/>
  <c r="KG135" i="2"/>
  <c r="KG138" i="2"/>
  <c r="KG140" i="2"/>
  <c r="KG122" i="2"/>
  <c r="KG207" i="2" s="1"/>
  <c r="KD257" i="2"/>
  <c r="KD251" i="2"/>
  <c r="KG200" i="2" l="1"/>
  <c r="KG184" i="2"/>
  <c r="KH226" i="2" s="1"/>
  <c r="KG156" i="2"/>
  <c r="KG190" i="2"/>
  <c r="KG98" i="4" s="1"/>
  <c r="KG144" i="2"/>
  <c r="KG211" i="2" s="1"/>
  <c r="KE243" i="2"/>
  <c r="KE245" i="2"/>
  <c r="KG230" i="2" l="1"/>
  <c r="KG232" i="2" s="1"/>
  <c r="KH224" i="2"/>
  <c r="KG194" i="2"/>
  <c r="KH219" i="2" s="1"/>
  <c r="KH63" i="2" s="1"/>
  <c r="KH215" i="2"/>
  <c r="KH59" i="2" s="1"/>
  <c r="KE253" i="2"/>
  <c r="KH121" i="2" l="1"/>
  <c r="KH120" i="2"/>
  <c r="KH118" i="2"/>
  <c r="KH117" i="2"/>
  <c r="KH115" i="2"/>
  <c r="KH119" i="2"/>
  <c r="KH113" i="2"/>
  <c r="KH114" i="2"/>
  <c r="KH116" i="2"/>
  <c r="KH143" i="2"/>
  <c r="KH162" i="2" s="1"/>
  <c r="KM228" i="2" s="1"/>
  <c r="KH140" i="2"/>
  <c r="KH137" i="2"/>
  <c r="KH138" i="2"/>
  <c r="KH136" i="2"/>
  <c r="KH142" i="2"/>
  <c r="KH135" i="2"/>
  <c r="KH139" i="2"/>
  <c r="KH141" i="2"/>
  <c r="KE255" i="2"/>
  <c r="KH122" i="2" l="1"/>
  <c r="KH207" i="2" s="1"/>
  <c r="KH200" i="2"/>
  <c r="KH156" i="2"/>
  <c r="KH190" i="2"/>
  <c r="KH98" i="4" s="1"/>
  <c r="KH184" i="2"/>
  <c r="KI226" i="2" s="1"/>
  <c r="KH144" i="2"/>
  <c r="KH211" i="2" s="1"/>
  <c r="KE247" i="2"/>
  <c r="KE259" i="2"/>
  <c r="KH230" i="2" l="1"/>
  <c r="KH232" i="2" s="1"/>
  <c r="KI224" i="2"/>
  <c r="KH194" i="2"/>
  <c r="KI219" i="2" s="1"/>
  <c r="KI63" i="2" s="1"/>
  <c r="KI215" i="2"/>
  <c r="KI59" i="2" s="1"/>
  <c r="KE249" i="2"/>
  <c r="KI121" i="2" l="1"/>
  <c r="KI119" i="2"/>
  <c r="KI118" i="2"/>
  <c r="KI120" i="2"/>
  <c r="KI115" i="2"/>
  <c r="KI117" i="2"/>
  <c r="KI113" i="2"/>
  <c r="KI114" i="2"/>
  <c r="KI116" i="2"/>
  <c r="KI139" i="2"/>
  <c r="KI136" i="2"/>
  <c r="KI137" i="2"/>
  <c r="KI142" i="2"/>
  <c r="KI140" i="2"/>
  <c r="KI141" i="2"/>
  <c r="KI135" i="2"/>
  <c r="KI143" i="2"/>
  <c r="KI162" i="2" s="1"/>
  <c r="KN228" i="2" s="1"/>
  <c r="KI138" i="2"/>
  <c r="KE257" i="2"/>
  <c r="KE251" i="2"/>
  <c r="KI122" i="2" l="1"/>
  <c r="KI207" i="2" s="1"/>
  <c r="KI200" i="2"/>
  <c r="KI156" i="2"/>
  <c r="KI190" i="2"/>
  <c r="KI98" i="4" s="1"/>
  <c r="KI184" i="2"/>
  <c r="KJ226" i="2" s="1"/>
  <c r="KI144" i="2"/>
  <c r="KI211" i="2" s="1"/>
  <c r="KF243" i="2"/>
  <c r="KF245" i="2"/>
  <c r="KI230" i="2" l="1"/>
  <c r="KI232" i="2" s="1"/>
  <c r="KJ224" i="2"/>
  <c r="KI194" i="2"/>
  <c r="KJ219" i="2" s="1"/>
  <c r="KJ63" i="2" s="1"/>
  <c r="KJ215" i="2"/>
  <c r="KJ59" i="2" s="1"/>
  <c r="KF253" i="2"/>
  <c r="KJ119" i="2" l="1"/>
  <c r="KJ116" i="2"/>
  <c r="KJ121" i="2"/>
  <c r="KJ117" i="2"/>
  <c r="KJ113" i="2"/>
  <c r="KJ118" i="2"/>
  <c r="KJ115" i="2"/>
  <c r="KJ114" i="2"/>
  <c r="KJ120" i="2"/>
  <c r="KJ141" i="2"/>
  <c r="KJ136" i="2"/>
  <c r="KJ138" i="2"/>
  <c r="KJ137" i="2"/>
  <c r="KJ142" i="2"/>
  <c r="KJ140" i="2"/>
  <c r="KJ143" i="2"/>
  <c r="KJ162" i="2" s="1"/>
  <c r="KO228" i="2" s="1"/>
  <c r="KJ135" i="2"/>
  <c r="KJ139" i="2"/>
  <c r="KF255" i="2"/>
  <c r="KJ144" i="2" l="1"/>
  <c r="KJ211" i="2" s="1"/>
  <c r="KJ122" i="2"/>
  <c r="KJ207" i="2" s="1"/>
  <c r="KJ200" i="2"/>
  <c r="KJ190" i="2"/>
  <c r="KJ98" i="4" s="1"/>
  <c r="KJ184" i="2"/>
  <c r="KK226" i="2" s="1"/>
  <c r="KJ156" i="2"/>
  <c r="KF247" i="2"/>
  <c r="KF259" i="2"/>
  <c r="KJ230" i="2" l="1"/>
  <c r="KJ232" i="2" s="1"/>
  <c r="KK224" i="2"/>
  <c r="KJ194" i="2"/>
  <c r="KK219" i="2" s="1"/>
  <c r="KK63" i="2" s="1"/>
  <c r="KK215" i="2"/>
  <c r="KK59" i="2" s="1"/>
  <c r="KF249" i="2"/>
  <c r="KK119" i="2" l="1"/>
  <c r="KK114" i="2"/>
  <c r="KK120" i="2"/>
  <c r="KK117" i="2"/>
  <c r="KK115" i="2"/>
  <c r="KK118" i="2"/>
  <c r="KK121" i="2"/>
  <c r="KK113" i="2"/>
  <c r="KK116" i="2"/>
  <c r="KK138" i="2"/>
  <c r="KK135" i="2"/>
  <c r="KK139" i="2"/>
  <c r="KK141" i="2"/>
  <c r="KK140" i="2"/>
  <c r="KK142" i="2"/>
  <c r="KK137" i="2"/>
  <c r="KK136" i="2"/>
  <c r="KK143" i="2"/>
  <c r="KK162" i="2" s="1"/>
  <c r="KP228" i="2" s="1"/>
  <c r="KF257" i="2"/>
  <c r="KF251" i="2"/>
  <c r="KK144" i="2" l="1"/>
  <c r="KK211" i="2" s="1"/>
  <c r="KK200" i="2"/>
  <c r="KK190" i="2"/>
  <c r="KK98" i="4" s="1"/>
  <c r="KK184" i="2"/>
  <c r="KL226" i="2" s="1"/>
  <c r="KK156" i="2"/>
  <c r="KK122" i="2"/>
  <c r="KK207" i="2" s="1"/>
  <c r="KG243" i="2"/>
  <c r="KG245" i="2"/>
  <c r="KK230" i="2" l="1"/>
  <c r="KK232" i="2" s="1"/>
  <c r="KL224" i="2"/>
  <c r="KK194" i="2"/>
  <c r="KL219" i="2" s="1"/>
  <c r="KL63" i="2" s="1"/>
  <c r="KL215" i="2"/>
  <c r="KL59" i="2" s="1"/>
  <c r="KG253" i="2"/>
  <c r="KL115" i="2" l="1"/>
  <c r="KL119" i="2"/>
  <c r="KL120" i="2"/>
  <c r="KL117" i="2"/>
  <c r="KL121" i="2"/>
  <c r="KL113" i="2"/>
  <c r="KL114" i="2"/>
  <c r="KL116" i="2"/>
  <c r="KL118" i="2"/>
  <c r="KL140" i="2"/>
  <c r="KL142" i="2"/>
  <c r="KL137" i="2"/>
  <c r="KL143" i="2"/>
  <c r="KL162" i="2" s="1"/>
  <c r="KQ228" i="2" s="1"/>
  <c r="KL139" i="2"/>
  <c r="KL136" i="2"/>
  <c r="KL141" i="2"/>
  <c r="KL135" i="2"/>
  <c r="KL138" i="2"/>
  <c r="KG255" i="2"/>
  <c r="KG247" i="2" s="1"/>
  <c r="KG249" i="2" s="1"/>
  <c r="KL200" i="2" l="1"/>
  <c r="KL190" i="2"/>
  <c r="KL98" i="4" s="1"/>
  <c r="KL184" i="2"/>
  <c r="KM226" i="2" s="1"/>
  <c r="KL156" i="2"/>
  <c r="KL144" i="2"/>
  <c r="KL211" i="2" s="1"/>
  <c r="KL122" i="2"/>
  <c r="KL207" i="2" s="1"/>
  <c r="KG257" i="2"/>
  <c r="KG251" i="2"/>
  <c r="KG259" i="2"/>
  <c r="KL230" i="2" l="1"/>
  <c r="KL232" i="2" s="1"/>
  <c r="KM224" i="2"/>
  <c r="KL194" i="2"/>
  <c r="KM219" i="2" s="1"/>
  <c r="KM63" i="2" s="1"/>
  <c r="KM215" i="2"/>
  <c r="KM59" i="2" s="1"/>
  <c r="KH243" i="2"/>
  <c r="KH245" i="2"/>
  <c r="KM114" i="2" l="1"/>
  <c r="KM116" i="2"/>
  <c r="KM121" i="2"/>
  <c r="KM113" i="2"/>
  <c r="KM117" i="2"/>
  <c r="KM118" i="2"/>
  <c r="KM119" i="2"/>
  <c r="KM115" i="2"/>
  <c r="KM120" i="2"/>
  <c r="KM135" i="2"/>
  <c r="KM136" i="2"/>
  <c r="KM138" i="2"/>
  <c r="KM141" i="2"/>
  <c r="KM140" i="2"/>
  <c r="KM142" i="2"/>
  <c r="KM139" i="2"/>
  <c r="KM143" i="2"/>
  <c r="KM162" i="2" s="1"/>
  <c r="KR228" i="2" s="1"/>
  <c r="KM137" i="2"/>
  <c r="KH253" i="2"/>
  <c r="KM122" i="2" l="1"/>
  <c r="KM207" i="2" s="1"/>
  <c r="KM144" i="2"/>
  <c r="KM211" i="2" s="1"/>
  <c r="KM200" i="2"/>
  <c r="KM190" i="2"/>
  <c r="KM98" i="4" s="1"/>
  <c r="KM184" i="2"/>
  <c r="KN226" i="2" s="1"/>
  <c r="KM156" i="2"/>
  <c r="KH255" i="2"/>
  <c r="KH247" i="2" s="1"/>
  <c r="KH249" i="2" s="1"/>
  <c r="KM230" i="2" l="1"/>
  <c r="KM232" i="2" s="1"/>
  <c r="KN224" i="2"/>
  <c r="KM194" i="2"/>
  <c r="KN219" i="2" s="1"/>
  <c r="KN63" i="2" s="1"/>
  <c r="KN215" i="2"/>
  <c r="KN59" i="2" s="1"/>
  <c r="KH257" i="2"/>
  <c r="KH251" i="2"/>
  <c r="KH259" i="2"/>
  <c r="KN115" i="2" l="1"/>
  <c r="KN116" i="2"/>
  <c r="KN119" i="2"/>
  <c r="KN118" i="2"/>
  <c r="KN117" i="2"/>
  <c r="KN121" i="2"/>
  <c r="KN120" i="2"/>
  <c r="KN114" i="2"/>
  <c r="KN113" i="2"/>
  <c r="KN137" i="2"/>
  <c r="KN139" i="2"/>
  <c r="KN142" i="2"/>
  <c r="KN140" i="2"/>
  <c r="KN141" i="2"/>
  <c r="KN135" i="2"/>
  <c r="KN138" i="2"/>
  <c r="KN143" i="2"/>
  <c r="KN162" i="2" s="1"/>
  <c r="KS228" i="2" s="1"/>
  <c r="KN136" i="2"/>
  <c r="KI243" i="2"/>
  <c r="KI245" i="2"/>
  <c r="KN144" i="2" l="1"/>
  <c r="KN211" i="2" s="1"/>
  <c r="KN200" i="2"/>
  <c r="KN190" i="2"/>
  <c r="KN98" i="4" s="1"/>
  <c r="KN184" i="2"/>
  <c r="KO226" i="2" s="1"/>
  <c r="KN156" i="2"/>
  <c r="KN122" i="2"/>
  <c r="KN207" i="2" s="1"/>
  <c r="KI253" i="2"/>
  <c r="KN230" i="2" l="1"/>
  <c r="KN232" i="2" s="1"/>
  <c r="KO224" i="2"/>
  <c r="KN194" i="2"/>
  <c r="KO219" i="2" s="1"/>
  <c r="KO63" i="2" s="1"/>
  <c r="KO215" i="2"/>
  <c r="KO59" i="2" s="1"/>
  <c r="KI255" i="2"/>
  <c r="KI247" i="2" s="1"/>
  <c r="KI249" i="2" s="1"/>
  <c r="KO118" i="2" l="1"/>
  <c r="KO121" i="2"/>
  <c r="KO113" i="2"/>
  <c r="KO120" i="2"/>
  <c r="KO116" i="2"/>
  <c r="KO114" i="2"/>
  <c r="KO115" i="2"/>
  <c r="KO119" i="2"/>
  <c r="KO117" i="2"/>
  <c r="KO141" i="2"/>
  <c r="KO139" i="2"/>
  <c r="KO140" i="2"/>
  <c r="KO137" i="2"/>
  <c r="KO142" i="2"/>
  <c r="KO135" i="2"/>
  <c r="KO136" i="2"/>
  <c r="KO143" i="2"/>
  <c r="KO162" i="2" s="1"/>
  <c r="KT228" i="2" s="1"/>
  <c r="KO138" i="2"/>
  <c r="KI257" i="2"/>
  <c r="KI251" i="2"/>
  <c r="KI259" i="2"/>
  <c r="KO122" i="2" l="1"/>
  <c r="KO207" i="2" s="1"/>
  <c r="KO144" i="2"/>
  <c r="KO211" i="2" s="1"/>
  <c r="KO200" i="2"/>
  <c r="KO184" i="2"/>
  <c r="KP226" i="2" s="1"/>
  <c r="KO190" i="2"/>
  <c r="KO98" i="4" s="1"/>
  <c r="KO156" i="2"/>
  <c r="KJ243" i="2"/>
  <c r="KJ245" i="2"/>
  <c r="KO230" i="2" l="1"/>
  <c r="KO232" i="2" s="1"/>
  <c r="KP224" i="2"/>
  <c r="KO194" i="2"/>
  <c r="KP219" i="2" s="1"/>
  <c r="KP63" i="2" s="1"/>
  <c r="KP215" i="2"/>
  <c r="KP59" i="2" s="1"/>
  <c r="KJ253" i="2"/>
  <c r="KP137" i="2" l="1"/>
  <c r="KP143" i="2"/>
  <c r="KP162" i="2" s="1"/>
  <c r="KU228" i="2" s="1"/>
  <c r="KP135" i="2"/>
  <c r="KP136" i="2"/>
  <c r="KP141" i="2"/>
  <c r="KP142" i="2"/>
  <c r="KP140" i="2"/>
  <c r="KP139" i="2"/>
  <c r="KP138" i="2"/>
  <c r="KP119" i="2"/>
  <c r="KP118" i="2"/>
  <c r="KP120" i="2"/>
  <c r="KP121" i="2"/>
  <c r="KP113" i="2"/>
  <c r="KP117" i="2"/>
  <c r="KP114" i="2"/>
  <c r="KP115" i="2"/>
  <c r="KP116" i="2"/>
  <c r="KJ255" i="2"/>
  <c r="KJ247" i="2" s="1"/>
  <c r="KJ249" i="2" s="1"/>
  <c r="KP122" i="2" l="1"/>
  <c r="KP207" i="2" s="1"/>
  <c r="KP144" i="2"/>
  <c r="KP211" i="2" s="1"/>
  <c r="KP200" i="2"/>
  <c r="KP190" i="2"/>
  <c r="KP156" i="2"/>
  <c r="KP184" i="2"/>
  <c r="KQ226" i="2" s="1"/>
  <c r="KJ257" i="2"/>
  <c r="KJ251" i="2"/>
  <c r="KJ259" i="2"/>
  <c r="KP194" i="2" l="1"/>
  <c r="KP98" i="4"/>
  <c r="KQ219" i="2"/>
  <c r="KQ63" i="2" s="1"/>
  <c r="KQ139" i="2" s="1"/>
  <c r="KP230" i="2"/>
  <c r="KP232" i="2" s="1"/>
  <c r="KQ224" i="2"/>
  <c r="KQ215" i="2"/>
  <c r="KQ59" i="2" s="1"/>
  <c r="KK243" i="2"/>
  <c r="KK245" i="2"/>
  <c r="KQ135" i="2" l="1"/>
  <c r="KQ190" i="2" s="1"/>
  <c r="KQ98" i="4" s="1"/>
  <c r="KQ136" i="2"/>
  <c r="KQ137" i="2"/>
  <c r="KQ138" i="2"/>
  <c r="KQ141" i="2"/>
  <c r="KQ140" i="2"/>
  <c r="KQ143" i="2"/>
  <c r="KQ162" i="2" s="1"/>
  <c r="KV228" i="2" s="1"/>
  <c r="KQ142" i="2"/>
  <c r="KQ114" i="2"/>
  <c r="KQ113" i="2"/>
  <c r="KQ116" i="2"/>
  <c r="KQ115" i="2"/>
  <c r="KQ119" i="2"/>
  <c r="KQ117" i="2"/>
  <c r="KQ120" i="2"/>
  <c r="KQ118" i="2"/>
  <c r="KQ121" i="2"/>
  <c r="KK253" i="2"/>
  <c r="KQ156" i="2" l="1"/>
  <c r="KQ184" i="2"/>
  <c r="KR226" i="2" s="1"/>
  <c r="KQ200" i="2"/>
  <c r="KQ144" i="2"/>
  <c r="KQ211" i="2" s="1"/>
  <c r="KQ230" i="2"/>
  <c r="KQ232" i="2" s="1"/>
  <c r="KR224" i="2"/>
  <c r="KQ194" i="2"/>
  <c r="KQ122" i="2"/>
  <c r="KK255" i="2"/>
  <c r="KK247" i="2" s="1"/>
  <c r="KK249" i="2" s="1"/>
  <c r="KR219" i="2" l="1"/>
  <c r="KR63" i="2" s="1"/>
  <c r="KR135" i="2" s="1"/>
  <c r="KQ207" i="2"/>
  <c r="KR215" i="2" s="1"/>
  <c r="KR59" i="2" s="1"/>
  <c r="KK257" i="2"/>
  <c r="KK251" i="2"/>
  <c r="KK259" i="2"/>
  <c r="KR136" i="2" l="1"/>
  <c r="KR141" i="2"/>
  <c r="KR143" i="2"/>
  <c r="KR162" i="2" s="1"/>
  <c r="KW228" i="2" s="1"/>
  <c r="KR139" i="2"/>
  <c r="KR138" i="2"/>
  <c r="KR140" i="2"/>
  <c r="KR137" i="2"/>
  <c r="KR142" i="2"/>
  <c r="KR119" i="2"/>
  <c r="KR117" i="2"/>
  <c r="KR114" i="2"/>
  <c r="KR118" i="2"/>
  <c r="KR113" i="2"/>
  <c r="KR120" i="2"/>
  <c r="KR116" i="2"/>
  <c r="KR115" i="2"/>
  <c r="KR121" i="2"/>
  <c r="KR200" i="2"/>
  <c r="KR190" i="2"/>
  <c r="KR184" i="2"/>
  <c r="KS226" i="2" s="1"/>
  <c r="KR156" i="2"/>
  <c r="KL243" i="2"/>
  <c r="KL245" i="2"/>
  <c r="KR194" i="2" l="1"/>
  <c r="KR98" i="4"/>
  <c r="KR144" i="2"/>
  <c r="KR211" i="2" s="1"/>
  <c r="KS219" i="2" s="1"/>
  <c r="KS63" i="2" s="1"/>
  <c r="KS135" i="2" s="1"/>
  <c r="KR230" i="2"/>
  <c r="KR232" i="2" s="1"/>
  <c r="KS224" i="2"/>
  <c r="KR122" i="2"/>
  <c r="KR207" i="2" s="1"/>
  <c r="KS215" i="2" s="1"/>
  <c r="KS59" i="2" s="1"/>
  <c r="KL253" i="2"/>
  <c r="KS143" i="2" l="1"/>
  <c r="KS162" i="2" s="1"/>
  <c r="KX228" i="2" s="1"/>
  <c r="KS138" i="2"/>
  <c r="KS137" i="2"/>
  <c r="KS139" i="2"/>
  <c r="KS141" i="2"/>
  <c r="KS142" i="2"/>
  <c r="KS136" i="2"/>
  <c r="KS140" i="2"/>
  <c r="KS200" i="2"/>
  <c r="KS190" i="2"/>
  <c r="KS98" i="4" s="1"/>
  <c r="KS156" i="2"/>
  <c r="KT224" i="2" s="1"/>
  <c r="KS184" i="2"/>
  <c r="KT226" i="2" s="1"/>
  <c r="KS119" i="2"/>
  <c r="KS120" i="2"/>
  <c r="KS121" i="2"/>
  <c r="KS114" i="2"/>
  <c r="KS118" i="2"/>
  <c r="KS115" i="2"/>
  <c r="KS117" i="2"/>
  <c r="KS116" i="2"/>
  <c r="KS113" i="2"/>
  <c r="KL255" i="2"/>
  <c r="KL247" i="2" s="1"/>
  <c r="KL249" i="2" s="1"/>
  <c r="KS144" i="2" l="1"/>
  <c r="KS211" i="2" s="1"/>
  <c r="KS230" i="2"/>
  <c r="KS232" i="2" s="1"/>
  <c r="KS122" i="2"/>
  <c r="KS207" i="2" s="1"/>
  <c r="KT215" i="2" s="1"/>
  <c r="KT59" i="2" s="1"/>
  <c r="KS194" i="2"/>
  <c r="KL257" i="2"/>
  <c r="KL251" i="2"/>
  <c r="KL259" i="2"/>
  <c r="KT219" i="2" l="1"/>
  <c r="KT63" i="2" s="1"/>
  <c r="KT141" i="2" s="1"/>
  <c r="KT113" i="2"/>
  <c r="KT115" i="2"/>
  <c r="KT121" i="2"/>
  <c r="KT119" i="2"/>
  <c r="KT116" i="2"/>
  <c r="KT117" i="2"/>
  <c r="KT114" i="2"/>
  <c r="KT120" i="2"/>
  <c r="KT118" i="2"/>
  <c r="KM243" i="2"/>
  <c r="KM245" i="2"/>
  <c r="KT140" i="2" l="1"/>
  <c r="KT143" i="2"/>
  <c r="KT162" i="2" s="1"/>
  <c r="KY228" i="2" s="1"/>
  <c r="KT139" i="2"/>
  <c r="KT136" i="2"/>
  <c r="KT142" i="2"/>
  <c r="KT137" i="2"/>
  <c r="KT135" i="2"/>
  <c r="KT184" i="2" s="1"/>
  <c r="KU226" i="2" s="1"/>
  <c r="KT138" i="2"/>
  <c r="KT122" i="2"/>
  <c r="KT207" i="2" s="1"/>
  <c r="KM253" i="2"/>
  <c r="KT144" i="2" l="1"/>
  <c r="KT211" i="2" s="1"/>
  <c r="KU219" i="2" s="1"/>
  <c r="KU63" i="2" s="1"/>
  <c r="KU139" i="2" s="1"/>
  <c r="KT190" i="2"/>
  <c r="KT200" i="2"/>
  <c r="KT156" i="2"/>
  <c r="KU215" i="2"/>
  <c r="KU59" i="2" s="1"/>
  <c r="KM255" i="2"/>
  <c r="KM247" i="2" s="1"/>
  <c r="KM249" i="2" s="1"/>
  <c r="KT194" i="2" l="1"/>
  <c r="KT98" i="4"/>
  <c r="KT230" i="2"/>
  <c r="KT232" i="2" s="1"/>
  <c r="KU224" i="2"/>
  <c r="KU135" i="2"/>
  <c r="KU200" i="2" s="1"/>
  <c r="KU143" i="2"/>
  <c r="KU162" i="2" s="1"/>
  <c r="KZ228" i="2" s="1"/>
  <c r="KU136" i="2"/>
  <c r="KU140" i="2"/>
  <c r="KU142" i="2"/>
  <c r="KU137" i="2"/>
  <c r="KU138" i="2"/>
  <c r="KU141" i="2"/>
  <c r="KU120" i="2"/>
  <c r="KU113" i="2"/>
  <c r="KU121" i="2"/>
  <c r="KU116" i="2"/>
  <c r="KU115" i="2"/>
  <c r="KU119" i="2"/>
  <c r="KU118" i="2"/>
  <c r="KU114" i="2"/>
  <c r="KU117" i="2"/>
  <c r="KM257" i="2"/>
  <c r="KM251" i="2"/>
  <c r="KM259" i="2"/>
  <c r="KU156" i="2" l="1"/>
  <c r="KU184" i="2"/>
  <c r="KV226" i="2" s="1"/>
  <c r="KU190" i="2"/>
  <c r="KU98" i="4" s="1"/>
  <c r="KU144" i="2"/>
  <c r="KU211" i="2" s="1"/>
  <c r="KU230" i="2"/>
  <c r="KU232" i="2" s="1"/>
  <c r="KV224" i="2"/>
  <c r="KU122" i="2"/>
  <c r="KU207" i="2" s="1"/>
  <c r="KV215" i="2" s="1"/>
  <c r="KV59" i="2" s="1"/>
  <c r="KN243" i="2"/>
  <c r="KN245" i="2"/>
  <c r="KU194" i="2" l="1"/>
  <c r="KV219" i="2"/>
  <c r="KV63" i="2" s="1"/>
  <c r="KV140" i="2" s="1"/>
  <c r="KV115" i="2"/>
  <c r="KV119" i="2"/>
  <c r="KV116" i="2"/>
  <c r="KV114" i="2"/>
  <c r="KV113" i="2"/>
  <c r="KV121" i="2"/>
  <c r="KV118" i="2"/>
  <c r="KV120" i="2"/>
  <c r="KV117" i="2"/>
  <c r="KN253" i="2"/>
  <c r="KV136" i="2" l="1"/>
  <c r="KV135" i="2"/>
  <c r="KV156" i="2" s="1"/>
  <c r="KV137" i="2"/>
  <c r="KV138" i="2"/>
  <c r="KV143" i="2"/>
  <c r="KV162" i="2" s="1"/>
  <c r="LA228" i="2" s="1"/>
  <c r="KV139" i="2"/>
  <c r="KV142" i="2"/>
  <c r="KV141" i="2"/>
  <c r="KV122" i="2"/>
  <c r="KV207" i="2" s="1"/>
  <c r="KN255" i="2"/>
  <c r="KN247" i="2" s="1"/>
  <c r="KN249" i="2" s="1"/>
  <c r="KV184" i="2" l="1"/>
  <c r="KW226" i="2" s="1"/>
  <c r="KV190" i="2"/>
  <c r="KV98" i="4" s="1"/>
  <c r="KV200" i="2"/>
  <c r="KV144" i="2"/>
  <c r="KV211" i="2" s="1"/>
  <c r="KV230" i="2"/>
  <c r="KV232" i="2" s="1"/>
  <c r="KW224" i="2"/>
  <c r="KW215" i="2"/>
  <c r="KW59" i="2" s="1"/>
  <c r="KN257" i="2"/>
  <c r="KN251" i="2"/>
  <c r="KN259" i="2"/>
  <c r="KV194" i="2" l="1"/>
  <c r="KW219" i="2"/>
  <c r="KW63" i="2" s="1"/>
  <c r="KW135" i="2" s="1"/>
  <c r="KW114" i="2"/>
  <c r="KW120" i="2"/>
  <c r="KW117" i="2"/>
  <c r="KW113" i="2"/>
  <c r="KW119" i="2"/>
  <c r="KW115" i="2"/>
  <c r="KW118" i="2"/>
  <c r="KW116" i="2"/>
  <c r="KW121" i="2"/>
  <c r="KO243" i="2"/>
  <c r="KO245" i="2"/>
  <c r="KW143" i="2" l="1"/>
  <c r="KW162" i="2" s="1"/>
  <c r="LB228" i="2" s="1"/>
  <c r="KW141" i="2"/>
  <c r="KW139" i="2"/>
  <c r="KW142" i="2"/>
  <c r="KW138" i="2"/>
  <c r="KW136" i="2"/>
  <c r="KW140" i="2"/>
  <c r="KW137" i="2"/>
  <c r="KW200" i="2"/>
  <c r="KW184" i="2"/>
  <c r="KX226" i="2" s="1"/>
  <c r="KW190" i="2"/>
  <c r="KW98" i="4" s="1"/>
  <c r="KW156" i="2"/>
  <c r="KW122" i="2"/>
  <c r="KW207" i="2" s="1"/>
  <c r="KO253" i="2"/>
  <c r="KW144" i="2" l="1"/>
  <c r="KW211" i="2" s="1"/>
  <c r="KX219" i="2" s="1"/>
  <c r="KX63" i="2" s="1"/>
  <c r="KX140" i="2" s="1"/>
  <c r="KW194" i="2"/>
  <c r="KW230" i="2"/>
  <c r="KW232" i="2" s="1"/>
  <c r="KX224" i="2"/>
  <c r="KX215" i="2"/>
  <c r="KX59" i="2" s="1"/>
  <c r="KO255" i="2"/>
  <c r="KO247" i="2" s="1"/>
  <c r="KO249" i="2" s="1"/>
  <c r="KX139" i="2" l="1"/>
  <c r="KX138" i="2"/>
  <c r="KX136" i="2"/>
  <c r="KX143" i="2"/>
  <c r="KX162" i="2" s="1"/>
  <c r="LC228" i="2" s="1"/>
  <c r="KX142" i="2"/>
  <c r="KX135" i="2"/>
  <c r="KX156" i="2" s="1"/>
  <c r="KX137" i="2"/>
  <c r="KX141" i="2"/>
  <c r="KX116" i="2"/>
  <c r="KX120" i="2"/>
  <c r="KX117" i="2"/>
  <c r="KX115" i="2"/>
  <c r="KX114" i="2"/>
  <c r="KX113" i="2"/>
  <c r="KX118" i="2"/>
  <c r="KX119" i="2"/>
  <c r="KX121" i="2"/>
  <c r="KO257" i="2"/>
  <c r="KO251" i="2"/>
  <c r="KO259" i="2"/>
  <c r="KX144" i="2" l="1"/>
  <c r="KX211" i="2" s="1"/>
  <c r="KX184" i="2"/>
  <c r="KY226" i="2" s="1"/>
  <c r="KX190" i="2"/>
  <c r="KX200" i="2"/>
  <c r="KX230" i="2"/>
  <c r="KX232" i="2" s="1"/>
  <c r="KY224" i="2"/>
  <c r="KX122" i="2"/>
  <c r="KP243" i="2"/>
  <c r="KP245" i="2"/>
  <c r="KX194" i="2" l="1"/>
  <c r="KX98" i="4"/>
  <c r="KY219" i="2"/>
  <c r="KY63" i="2" s="1"/>
  <c r="KY136" i="2" s="1"/>
  <c r="KX207" i="2"/>
  <c r="KY215" i="2" s="1"/>
  <c r="KY59" i="2" s="1"/>
  <c r="KP253" i="2"/>
  <c r="KY141" i="2" l="1"/>
  <c r="KY139" i="2"/>
  <c r="KY135" i="2"/>
  <c r="KY156" i="2" s="1"/>
  <c r="KY137" i="2"/>
  <c r="KY142" i="2"/>
  <c r="KY138" i="2"/>
  <c r="KY143" i="2"/>
  <c r="KY162" i="2" s="1"/>
  <c r="LD228" i="2" s="1"/>
  <c r="KY140" i="2"/>
  <c r="KY118" i="2"/>
  <c r="KY115" i="2"/>
  <c r="KY113" i="2"/>
  <c r="KY120" i="2"/>
  <c r="KY114" i="2"/>
  <c r="KY121" i="2"/>
  <c r="KY119" i="2"/>
  <c r="KY117" i="2"/>
  <c r="KY116" i="2"/>
  <c r="KP255" i="2"/>
  <c r="KP247" i="2" s="1"/>
  <c r="KP249" i="2" s="1"/>
  <c r="KY190" i="2" l="1"/>
  <c r="KY98" i="4" s="1"/>
  <c r="KY184" i="2"/>
  <c r="KZ226" i="2" s="1"/>
  <c r="KY200" i="2"/>
  <c r="KY144" i="2"/>
  <c r="KY211" i="2" s="1"/>
  <c r="KY230" i="2"/>
  <c r="KY232" i="2" s="1"/>
  <c r="KZ224" i="2"/>
  <c r="KY122" i="2"/>
  <c r="KY207" i="2" s="1"/>
  <c r="KZ215" i="2" s="1"/>
  <c r="KZ59" i="2" s="1"/>
  <c r="KY194" i="2"/>
  <c r="KP257" i="2"/>
  <c r="KP251" i="2"/>
  <c r="KP259" i="2"/>
  <c r="KZ219" i="2" l="1"/>
  <c r="KZ63" i="2" s="1"/>
  <c r="KZ139" i="2" s="1"/>
  <c r="KZ114" i="2"/>
  <c r="KZ119" i="2"/>
  <c r="KZ118" i="2"/>
  <c r="KZ117" i="2"/>
  <c r="KZ120" i="2"/>
  <c r="KZ121" i="2"/>
  <c r="KZ115" i="2"/>
  <c r="KZ116" i="2"/>
  <c r="KZ113" i="2"/>
  <c r="KQ243" i="2"/>
  <c r="KQ245" i="2"/>
  <c r="KZ142" i="2" l="1"/>
  <c r="KZ138" i="2"/>
  <c r="KZ136" i="2"/>
  <c r="KZ143" i="2"/>
  <c r="KZ162" i="2" s="1"/>
  <c r="LE228" i="2" s="1"/>
  <c r="KZ141" i="2"/>
  <c r="KZ140" i="2"/>
  <c r="KZ135" i="2"/>
  <c r="KZ190" i="2" s="1"/>
  <c r="KZ98" i="4" s="1"/>
  <c r="KZ137" i="2"/>
  <c r="KZ122" i="2"/>
  <c r="KZ207" i="2" s="1"/>
  <c r="KQ253" i="2"/>
  <c r="KZ144" i="2" l="1"/>
  <c r="KZ211" i="2" s="1"/>
  <c r="KZ200" i="2"/>
  <c r="KZ184" i="2"/>
  <c r="LA226" i="2" s="1"/>
  <c r="KZ156" i="2"/>
  <c r="KZ230" i="2"/>
  <c r="KZ232" i="2" s="1"/>
  <c r="LA224" i="2"/>
  <c r="KZ194" i="2"/>
  <c r="LA215" i="2"/>
  <c r="LA59" i="2" s="1"/>
  <c r="KQ255" i="2"/>
  <c r="KQ247" i="2" s="1"/>
  <c r="KQ249" i="2" s="1"/>
  <c r="LA219" i="2" l="1"/>
  <c r="LA63" i="2" s="1"/>
  <c r="LA136" i="2" s="1"/>
  <c r="LA118" i="2"/>
  <c r="LA119" i="2"/>
  <c r="LA116" i="2"/>
  <c r="LA117" i="2"/>
  <c r="LA120" i="2"/>
  <c r="LA113" i="2"/>
  <c r="LA114" i="2"/>
  <c r="LA115" i="2"/>
  <c r="LA121" i="2"/>
  <c r="KQ257" i="2"/>
  <c r="KQ251" i="2"/>
  <c r="KQ259" i="2"/>
  <c r="LA135" i="2" l="1"/>
  <c r="LA184" i="2" s="1"/>
  <c r="LB226" i="2" s="1"/>
  <c r="LA139" i="2"/>
  <c r="LA143" i="2"/>
  <c r="LA162" i="2" s="1"/>
  <c r="LF228" i="2" s="1"/>
  <c r="LA140" i="2"/>
  <c r="LA137" i="2"/>
  <c r="LA141" i="2"/>
  <c r="LA142" i="2"/>
  <c r="LA138" i="2"/>
  <c r="LA200" i="2"/>
  <c r="LA122" i="2"/>
  <c r="LA207" i="2" s="1"/>
  <c r="KR243" i="2"/>
  <c r="KR245" i="2"/>
  <c r="LA190" i="2" l="1"/>
  <c r="LA98" i="4" s="1"/>
  <c r="LA156" i="2"/>
  <c r="LA144" i="2"/>
  <c r="LA211" i="2" s="1"/>
  <c r="LA230" i="2"/>
  <c r="LA232" i="2" s="1"/>
  <c r="LB224" i="2"/>
  <c r="LA194" i="2"/>
  <c r="LB215" i="2"/>
  <c r="LB59" i="2" s="1"/>
  <c r="KR253" i="2"/>
  <c r="LB219" i="2" l="1"/>
  <c r="LB63" i="2" s="1"/>
  <c r="LB139" i="2" s="1"/>
  <c r="LB120" i="2"/>
  <c r="LB113" i="2"/>
  <c r="LB116" i="2"/>
  <c r="LB114" i="2"/>
  <c r="LB117" i="2"/>
  <c r="LB115" i="2"/>
  <c r="LB119" i="2"/>
  <c r="LB118" i="2"/>
  <c r="LB121" i="2"/>
  <c r="KR255" i="2"/>
  <c r="KR247" i="2" s="1"/>
  <c r="KR249" i="2" s="1"/>
  <c r="LB136" i="2" l="1"/>
  <c r="LB138" i="2"/>
  <c r="LB141" i="2"/>
  <c r="LB140" i="2"/>
  <c r="LB142" i="2"/>
  <c r="LB135" i="2"/>
  <c r="LB190" i="2" s="1"/>
  <c r="LB98" i="4" s="1"/>
  <c r="LB137" i="2"/>
  <c r="LB143" i="2"/>
  <c r="LB162" i="2" s="1"/>
  <c r="LG228" i="2" s="1"/>
  <c r="LB122" i="2"/>
  <c r="LB207" i="2" s="1"/>
  <c r="KR257" i="2"/>
  <c r="KR251" i="2"/>
  <c r="KR259" i="2"/>
  <c r="LB144" i="2" l="1"/>
  <c r="LB211" i="2" s="1"/>
  <c r="LB200" i="2"/>
  <c r="LB156" i="2"/>
  <c r="LB184" i="2"/>
  <c r="LC226" i="2" s="1"/>
  <c r="LB230" i="2"/>
  <c r="LB232" i="2" s="1"/>
  <c r="LC224" i="2"/>
  <c r="LB194" i="2"/>
  <c r="LC215" i="2"/>
  <c r="LC59" i="2" s="1"/>
  <c r="KS243" i="2"/>
  <c r="KS245" i="2"/>
  <c r="LC219" i="2" l="1"/>
  <c r="LC63" i="2" s="1"/>
  <c r="LC140" i="2" s="1"/>
  <c r="LC114" i="2"/>
  <c r="LC120" i="2"/>
  <c r="LC121" i="2"/>
  <c r="LC117" i="2"/>
  <c r="LC118" i="2"/>
  <c r="LC119" i="2"/>
  <c r="LC113" i="2"/>
  <c r="LC115" i="2"/>
  <c r="LC116" i="2"/>
  <c r="KS253" i="2"/>
  <c r="LC139" i="2" l="1"/>
  <c r="LC142" i="2"/>
  <c r="LC135" i="2"/>
  <c r="LC184" i="2" s="1"/>
  <c r="LD226" i="2" s="1"/>
  <c r="LC136" i="2"/>
  <c r="LC138" i="2"/>
  <c r="LC143" i="2"/>
  <c r="LC162" i="2" s="1"/>
  <c r="LH228" i="2" s="1"/>
  <c r="LC141" i="2"/>
  <c r="LC137" i="2"/>
  <c r="LC122" i="2"/>
  <c r="LC207" i="2" s="1"/>
  <c r="KS255" i="2"/>
  <c r="KS247" i="2" s="1"/>
  <c r="KS249" i="2" s="1"/>
  <c r="LC200" i="2" l="1"/>
  <c r="LC156" i="2"/>
  <c r="LC190" i="2"/>
  <c r="LC98" i="4" s="1"/>
  <c r="LC144" i="2"/>
  <c r="LC211" i="2" s="1"/>
  <c r="LC230" i="2"/>
  <c r="LC232" i="2" s="1"/>
  <c r="LD224" i="2"/>
  <c r="LD215" i="2"/>
  <c r="LD59" i="2" s="1"/>
  <c r="KS257" i="2"/>
  <c r="KS251" i="2"/>
  <c r="KS259" i="2"/>
  <c r="LC194" i="2" l="1"/>
  <c r="LD219" i="2"/>
  <c r="LD63" i="2" s="1"/>
  <c r="LD143" i="2" s="1"/>
  <c r="LD162" i="2" s="1"/>
  <c r="LI228" i="2" s="1"/>
  <c r="LD113" i="2"/>
  <c r="LD114" i="2"/>
  <c r="LD118" i="2"/>
  <c r="LD116" i="2"/>
  <c r="LD121" i="2"/>
  <c r="LD119" i="2"/>
  <c r="LD120" i="2"/>
  <c r="LD115" i="2"/>
  <c r="LD117" i="2"/>
  <c r="KT243" i="2"/>
  <c r="KT245" i="2"/>
  <c r="LD142" i="2" l="1"/>
  <c r="LD139" i="2"/>
  <c r="LD137" i="2"/>
  <c r="LD141" i="2"/>
  <c r="LD140" i="2"/>
  <c r="LD138" i="2"/>
  <c r="LD136" i="2"/>
  <c r="LD135" i="2"/>
  <c r="LD156" i="2" s="1"/>
  <c r="LD122" i="2"/>
  <c r="LD207" i="2" s="1"/>
  <c r="KT253" i="2"/>
  <c r="LD144" i="2" l="1"/>
  <c r="LD211" i="2" s="1"/>
  <c r="LD190" i="2"/>
  <c r="LD98" i="4" s="1"/>
  <c r="LD200" i="2"/>
  <c r="LD184" i="2"/>
  <c r="LE226" i="2" s="1"/>
  <c r="LD230" i="2"/>
  <c r="LD232" i="2" s="1"/>
  <c r="LE224" i="2"/>
  <c r="LE215" i="2"/>
  <c r="LE59" i="2" s="1"/>
  <c r="KT255" i="2"/>
  <c r="KT247" i="2" s="1"/>
  <c r="KT249" i="2" s="1"/>
  <c r="LD194" i="2" l="1"/>
  <c r="LE219" i="2"/>
  <c r="LE63" i="2" s="1"/>
  <c r="LE138" i="2" s="1"/>
  <c r="LE113" i="2"/>
  <c r="LE114" i="2"/>
  <c r="LE117" i="2"/>
  <c r="LE116" i="2"/>
  <c r="LE120" i="2"/>
  <c r="LE119" i="2"/>
  <c r="LE121" i="2"/>
  <c r="LE118" i="2"/>
  <c r="LE115" i="2"/>
  <c r="KT257" i="2"/>
  <c r="KT251" i="2"/>
  <c r="KT259" i="2"/>
  <c r="LE143" i="2" l="1"/>
  <c r="LE162" i="2" s="1"/>
  <c r="LJ228" i="2" s="1"/>
  <c r="LE135" i="2"/>
  <c r="LE156" i="2" s="1"/>
  <c r="LE142" i="2"/>
  <c r="LE137" i="2"/>
  <c r="LE136" i="2"/>
  <c r="LE140" i="2"/>
  <c r="LE139" i="2"/>
  <c r="LE141" i="2"/>
  <c r="LE122" i="2"/>
  <c r="LE207" i="2" s="1"/>
  <c r="KU243" i="2"/>
  <c r="KU245" i="2"/>
  <c r="LE184" i="2" l="1"/>
  <c r="LF226" i="2" s="1"/>
  <c r="LE190" i="2"/>
  <c r="LE98" i="4" s="1"/>
  <c r="LE200" i="2"/>
  <c r="LE144" i="2"/>
  <c r="LE211" i="2" s="1"/>
  <c r="LE230" i="2"/>
  <c r="LE232" i="2" s="1"/>
  <c r="LF224" i="2"/>
  <c r="LF215" i="2"/>
  <c r="LF59" i="2" s="1"/>
  <c r="KU253" i="2"/>
  <c r="LE194" i="2" l="1"/>
  <c r="LF219" i="2" s="1"/>
  <c r="LF63" i="2" s="1"/>
  <c r="LF140" i="2" s="1"/>
  <c r="LF120" i="2"/>
  <c r="LF117" i="2"/>
  <c r="LF116" i="2"/>
  <c r="LF118" i="2"/>
  <c r="LF121" i="2"/>
  <c r="LF114" i="2"/>
  <c r="LF113" i="2"/>
  <c r="LF115" i="2"/>
  <c r="LF119" i="2"/>
  <c r="KU255" i="2"/>
  <c r="KU247" i="2" s="1"/>
  <c r="KU249" i="2" s="1"/>
  <c r="LF138" i="2" l="1"/>
  <c r="LF143" i="2"/>
  <c r="LF162" i="2" s="1"/>
  <c r="LK228" i="2" s="1"/>
  <c r="LF136" i="2"/>
  <c r="LF142" i="2"/>
  <c r="LF141" i="2"/>
  <c r="LF137" i="2"/>
  <c r="LF139" i="2"/>
  <c r="LF135" i="2"/>
  <c r="LF156" i="2" s="1"/>
  <c r="LF122" i="2"/>
  <c r="LF207" i="2" s="1"/>
  <c r="KU257" i="2"/>
  <c r="KU251" i="2"/>
  <c r="KU259" i="2"/>
  <c r="LF144" i="2" l="1"/>
  <c r="LF211" i="2" s="1"/>
  <c r="LF190" i="2"/>
  <c r="LF98" i="4" s="1"/>
  <c r="LF184" i="2"/>
  <c r="LG226" i="2" s="1"/>
  <c r="LF200" i="2"/>
  <c r="LF230" i="2"/>
  <c r="LF232" i="2" s="1"/>
  <c r="LG224" i="2"/>
  <c r="LG215" i="2"/>
  <c r="LG59" i="2" s="1"/>
  <c r="KV243" i="2"/>
  <c r="KV245" i="2"/>
  <c r="LF194" i="2" l="1"/>
  <c r="LG219" i="2" s="1"/>
  <c r="LG63" i="2" s="1"/>
  <c r="LG141" i="2" s="1"/>
  <c r="LG116" i="2"/>
  <c r="LG115" i="2"/>
  <c r="LG113" i="2"/>
  <c r="LG118" i="2"/>
  <c r="LG114" i="2"/>
  <c r="LG121" i="2"/>
  <c r="LG117" i="2"/>
  <c r="LG119" i="2"/>
  <c r="LG120" i="2"/>
  <c r="KV253" i="2"/>
  <c r="LG135" i="2" l="1"/>
  <c r="LG190" i="2" s="1"/>
  <c r="LG98" i="4" s="1"/>
  <c r="LG137" i="2"/>
  <c r="LG143" i="2"/>
  <c r="LG162" i="2" s="1"/>
  <c r="LL228" i="2" s="1"/>
  <c r="LG136" i="2"/>
  <c r="LG140" i="2"/>
  <c r="LG142" i="2"/>
  <c r="LG139" i="2"/>
  <c r="LG138" i="2"/>
  <c r="LG122" i="2"/>
  <c r="LG207" i="2" s="1"/>
  <c r="KV255" i="2"/>
  <c r="KV247" i="2" s="1"/>
  <c r="KV249" i="2" s="1"/>
  <c r="LG156" i="2" l="1"/>
  <c r="LG184" i="2"/>
  <c r="LH226" i="2" s="1"/>
  <c r="LG200" i="2"/>
  <c r="LG144" i="2"/>
  <c r="LG211" i="2" s="1"/>
  <c r="LG230" i="2"/>
  <c r="LG232" i="2" s="1"/>
  <c r="LH224" i="2"/>
  <c r="LG194" i="2"/>
  <c r="LH215" i="2"/>
  <c r="LH59" i="2" s="1"/>
  <c r="KV257" i="2"/>
  <c r="KV251" i="2"/>
  <c r="KV259" i="2"/>
  <c r="LH219" i="2" l="1"/>
  <c r="LH63" i="2" s="1"/>
  <c r="LH143" i="2" s="1"/>
  <c r="LH162" i="2" s="1"/>
  <c r="LM228" i="2" s="1"/>
  <c r="LH116" i="2"/>
  <c r="LH115" i="2"/>
  <c r="LH113" i="2"/>
  <c r="LH118" i="2"/>
  <c r="LH121" i="2"/>
  <c r="LH119" i="2"/>
  <c r="LH117" i="2"/>
  <c r="LH120" i="2"/>
  <c r="LH114" i="2"/>
  <c r="KW243" i="2"/>
  <c r="KW245" i="2"/>
  <c r="KW253" i="2" s="1"/>
  <c r="LH142" i="2" l="1"/>
  <c r="LH138" i="2"/>
  <c r="LH140" i="2"/>
  <c r="LH136" i="2"/>
  <c r="LH139" i="2"/>
  <c r="LH141" i="2"/>
  <c r="LH135" i="2"/>
  <c r="LH156" i="2" s="1"/>
  <c r="LH137" i="2"/>
  <c r="LH122" i="2"/>
  <c r="LH207" i="2" s="1"/>
  <c r="KW255" i="2"/>
  <c r="KW247" i="2" s="1"/>
  <c r="KW249" i="2" s="1"/>
  <c r="LH144" i="2" l="1"/>
  <c r="LH211" i="2" s="1"/>
  <c r="LH184" i="2"/>
  <c r="LI226" i="2" s="1"/>
  <c r="LH200" i="2"/>
  <c r="LH190" i="2"/>
  <c r="LH98" i="4" s="1"/>
  <c r="LH230" i="2"/>
  <c r="LH232" i="2" s="1"/>
  <c r="LI224" i="2"/>
  <c r="LI215" i="2"/>
  <c r="LI59" i="2" s="1"/>
  <c r="KW257" i="2"/>
  <c r="KW251" i="2"/>
  <c r="KW259" i="2"/>
  <c r="LH194" i="2" l="1"/>
  <c r="LI219" i="2" s="1"/>
  <c r="LI63" i="2" s="1"/>
  <c r="LI141" i="2" s="1"/>
  <c r="LI116" i="2"/>
  <c r="LI113" i="2"/>
  <c r="LI118" i="2"/>
  <c r="LI115" i="2"/>
  <c r="LI114" i="2"/>
  <c r="LI120" i="2"/>
  <c r="LI117" i="2"/>
  <c r="LI119" i="2"/>
  <c r="LI121" i="2"/>
  <c r="KX243" i="2"/>
  <c r="KX245" i="2"/>
  <c r="LI136" i="2" l="1"/>
  <c r="LI142" i="2"/>
  <c r="LI143" i="2"/>
  <c r="LI162" i="2" s="1"/>
  <c r="LN228" i="2" s="1"/>
  <c r="LI140" i="2"/>
  <c r="LI138" i="2"/>
  <c r="LI137" i="2"/>
  <c r="LI139" i="2"/>
  <c r="LI135" i="2"/>
  <c r="LI190" i="2" s="1"/>
  <c r="LI98" i="4" s="1"/>
  <c r="LI122" i="2"/>
  <c r="LI207" i="2" s="1"/>
  <c r="KX253" i="2"/>
  <c r="LI144" i="2" l="1"/>
  <c r="LI211" i="2" s="1"/>
  <c r="LI156" i="2"/>
  <c r="LI200" i="2"/>
  <c r="LI184" i="2"/>
  <c r="LJ226" i="2" s="1"/>
  <c r="LI230" i="2"/>
  <c r="LI232" i="2" s="1"/>
  <c r="LJ224" i="2"/>
  <c r="LI194" i="2"/>
  <c r="LJ215" i="2"/>
  <c r="LJ59" i="2" s="1"/>
  <c r="KX255" i="2"/>
  <c r="KX247" i="2" s="1"/>
  <c r="KX249" i="2" s="1"/>
  <c r="LJ219" i="2" l="1"/>
  <c r="LJ63" i="2" s="1"/>
  <c r="LJ143" i="2" s="1"/>
  <c r="LJ162" i="2" s="1"/>
  <c r="LO228" i="2" s="1"/>
  <c r="LJ117" i="2"/>
  <c r="LJ119" i="2"/>
  <c r="LJ114" i="2"/>
  <c r="LJ120" i="2"/>
  <c r="LJ118" i="2"/>
  <c r="LJ121" i="2"/>
  <c r="LJ116" i="2"/>
  <c r="LJ113" i="2"/>
  <c r="LJ115" i="2"/>
  <c r="KX257" i="2"/>
  <c r="KX251" i="2"/>
  <c r="KX259" i="2"/>
  <c r="LJ135" i="2" l="1"/>
  <c r="LJ184" i="2" s="1"/>
  <c r="LK226" i="2" s="1"/>
  <c r="LJ137" i="2"/>
  <c r="LJ142" i="2"/>
  <c r="LJ138" i="2"/>
  <c r="LJ139" i="2"/>
  <c r="LJ136" i="2"/>
  <c r="LJ141" i="2"/>
  <c r="LJ140" i="2"/>
  <c r="LJ122" i="2"/>
  <c r="LJ207" i="2" s="1"/>
  <c r="KY243" i="2"/>
  <c r="KY245" i="2"/>
  <c r="LJ156" i="2" l="1"/>
  <c r="LJ190" i="2"/>
  <c r="LJ98" i="4" s="1"/>
  <c r="LJ200" i="2"/>
  <c r="LJ144" i="2"/>
  <c r="LJ211" i="2" s="1"/>
  <c r="LJ230" i="2"/>
  <c r="LJ232" i="2" s="1"/>
  <c r="LK224" i="2"/>
  <c r="LK215" i="2"/>
  <c r="LK59" i="2" s="1"/>
  <c r="KY253" i="2"/>
  <c r="LJ194" i="2" l="1"/>
  <c r="LK219" i="2"/>
  <c r="LK63" i="2" s="1"/>
  <c r="LK143" i="2" s="1"/>
  <c r="LK162" i="2" s="1"/>
  <c r="LP228" i="2" s="1"/>
  <c r="LK117" i="2"/>
  <c r="LK115" i="2"/>
  <c r="LK114" i="2"/>
  <c r="LK120" i="2"/>
  <c r="LK119" i="2"/>
  <c r="LK121" i="2"/>
  <c r="LK116" i="2"/>
  <c r="LK113" i="2"/>
  <c r="LK118" i="2"/>
  <c r="KY255" i="2"/>
  <c r="KY247" i="2" s="1"/>
  <c r="KY249" i="2" s="1"/>
  <c r="LK136" i="2" l="1"/>
  <c r="LK140" i="2"/>
  <c r="LK138" i="2"/>
  <c r="LK139" i="2"/>
  <c r="LK135" i="2"/>
  <c r="LK200" i="2" s="1"/>
  <c r="LK141" i="2"/>
  <c r="LK137" i="2"/>
  <c r="LK142" i="2"/>
  <c r="LK122" i="2"/>
  <c r="LK207" i="2" s="1"/>
  <c r="KY257" i="2"/>
  <c r="KY251" i="2"/>
  <c r="KY259" i="2"/>
  <c r="LK184" i="2" l="1"/>
  <c r="LL226" i="2" s="1"/>
  <c r="LK190" i="2"/>
  <c r="LK98" i="4" s="1"/>
  <c r="LK156" i="2"/>
  <c r="LK144" i="2"/>
  <c r="LK211" i="2" s="1"/>
  <c r="LK230" i="2"/>
  <c r="LK232" i="2" s="1"/>
  <c r="LL224" i="2"/>
  <c r="LK194" i="2"/>
  <c r="LL215" i="2"/>
  <c r="LL59" i="2" s="1"/>
  <c r="KZ243" i="2"/>
  <c r="KZ245" i="2"/>
  <c r="LL219" i="2" l="1"/>
  <c r="LL63" i="2" s="1"/>
  <c r="LL137" i="2" s="1"/>
  <c r="LL119" i="2"/>
  <c r="LL115" i="2"/>
  <c r="LL116" i="2"/>
  <c r="LL113" i="2"/>
  <c r="LL118" i="2"/>
  <c r="LL120" i="2"/>
  <c r="LL114" i="2"/>
  <c r="LL117" i="2"/>
  <c r="LL121" i="2"/>
  <c r="KZ253" i="2"/>
  <c r="LL143" i="2" l="1"/>
  <c r="LL162" i="2" s="1"/>
  <c r="LQ228" i="2" s="1"/>
  <c r="LL135" i="2"/>
  <c r="LL136" i="2"/>
  <c r="LL140" i="2"/>
  <c r="LL139" i="2"/>
  <c r="LL142" i="2"/>
  <c r="LL138" i="2"/>
  <c r="LL141" i="2"/>
  <c r="LL122" i="2"/>
  <c r="LL207" i="2" s="1"/>
  <c r="LL200" i="2"/>
  <c r="LL190" i="2"/>
  <c r="LL98" i="4" s="1"/>
  <c r="LL156" i="2"/>
  <c r="LL184" i="2"/>
  <c r="LM226" i="2" s="1"/>
  <c r="KZ255" i="2"/>
  <c r="KZ247" i="2" s="1"/>
  <c r="KZ249" i="2" s="1"/>
  <c r="LL144" i="2" l="1"/>
  <c r="LL211" i="2" s="1"/>
  <c r="LL230" i="2"/>
  <c r="LL232" i="2" s="1"/>
  <c r="LM224" i="2"/>
  <c r="LL194" i="2"/>
  <c r="LM215" i="2"/>
  <c r="LM59" i="2" s="1"/>
  <c r="KZ257" i="2"/>
  <c r="KZ251" i="2"/>
  <c r="KZ259" i="2"/>
  <c r="LM219" i="2" l="1"/>
  <c r="LM63" i="2" s="1"/>
  <c r="LM138" i="2" s="1"/>
  <c r="LM113" i="2"/>
  <c r="LM116" i="2"/>
  <c r="LM114" i="2"/>
  <c r="LM120" i="2"/>
  <c r="LM118" i="2"/>
  <c r="LM117" i="2"/>
  <c r="LM115" i="2"/>
  <c r="LM121" i="2"/>
  <c r="LM119" i="2"/>
  <c r="LA243" i="2"/>
  <c r="LA245" i="2"/>
  <c r="LM142" i="2" l="1"/>
  <c r="LM143" i="2"/>
  <c r="LM162" i="2" s="1"/>
  <c r="LR228" i="2" s="1"/>
  <c r="LM136" i="2"/>
  <c r="LM135" i="2"/>
  <c r="LM156" i="2" s="1"/>
  <c r="LM139" i="2"/>
  <c r="LM141" i="2"/>
  <c r="LM137" i="2"/>
  <c r="LM140" i="2"/>
  <c r="LM144" i="2" s="1"/>
  <c r="LM211" i="2" s="1"/>
  <c r="LM122" i="2"/>
  <c r="LM207" i="2" s="1"/>
  <c r="LA253" i="2"/>
  <c r="LM184" i="2" l="1"/>
  <c r="LN226" i="2" s="1"/>
  <c r="LM190" i="2"/>
  <c r="LM98" i="4" s="1"/>
  <c r="LM200" i="2"/>
  <c r="LM230" i="2"/>
  <c r="LM232" i="2" s="1"/>
  <c r="LN224" i="2"/>
  <c r="LM194" i="2"/>
  <c r="LN219" i="2" s="1"/>
  <c r="LN63" i="2" s="1"/>
  <c r="LN215" i="2"/>
  <c r="LN59" i="2" s="1"/>
  <c r="LA255" i="2"/>
  <c r="LA247" i="2" s="1"/>
  <c r="LA249" i="2" s="1"/>
  <c r="LN117" i="2" l="1"/>
  <c r="LN113" i="2"/>
  <c r="LN120" i="2"/>
  <c r="LN118" i="2"/>
  <c r="LN119" i="2"/>
  <c r="LN121" i="2"/>
  <c r="LN115" i="2"/>
  <c r="LN116" i="2"/>
  <c r="LN114" i="2"/>
  <c r="LN138" i="2"/>
  <c r="LN142" i="2"/>
  <c r="LN141" i="2"/>
  <c r="LN140" i="2"/>
  <c r="LN136" i="2"/>
  <c r="LN135" i="2"/>
  <c r="LN139" i="2"/>
  <c r="LN143" i="2"/>
  <c r="LN162" i="2" s="1"/>
  <c r="LS228" i="2" s="1"/>
  <c r="LN137" i="2"/>
  <c r="LA257" i="2"/>
  <c r="LA251" i="2"/>
  <c r="LA259" i="2"/>
  <c r="LN122" i="2" l="1"/>
  <c r="LN207" i="2" s="1"/>
  <c r="LN144" i="2"/>
  <c r="LN211" i="2" s="1"/>
  <c r="LN200" i="2"/>
  <c r="LN184" i="2"/>
  <c r="LO226" i="2" s="1"/>
  <c r="LN190" i="2"/>
  <c r="LN98" i="4" s="1"/>
  <c r="LN156" i="2"/>
  <c r="LB243" i="2"/>
  <c r="LB245" i="2"/>
  <c r="LN230" i="2" l="1"/>
  <c r="LN232" i="2" s="1"/>
  <c r="LO224" i="2"/>
  <c r="LN194" i="2"/>
  <c r="LO219" i="2" s="1"/>
  <c r="LO63" i="2" s="1"/>
  <c r="LO215" i="2"/>
  <c r="LO59" i="2" s="1"/>
  <c r="LB253" i="2"/>
  <c r="LO113" i="2" l="1"/>
  <c r="LO119" i="2"/>
  <c r="LO116" i="2"/>
  <c r="LO115" i="2"/>
  <c r="LO121" i="2"/>
  <c r="LO118" i="2"/>
  <c r="LO117" i="2"/>
  <c r="LO120" i="2"/>
  <c r="LO114" i="2"/>
  <c r="LO136" i="2"/>
  <c r="LO141" i="2"/>
  <c r="LO140" i="2"/>
  <c r="LO138" i="2"/>
  <c r="LO139" i="2"/>
  <c r="LO137" i="2"/>
  <c r="LO143" i="2"/>
  <c r="LO162" i="2" s="1"/>
  <c r="LT228" i="2" s="1"/>
  <c r="LO135" i="2"/>
  <c r="LO142" i="2"/>
  <c r="LB255" i="2"/>
  <c r="LB247" i="2" s="1"/>
  <c r="LB249" i="2" s="1"/>
  <c r="LO200" i="2" l="1"/>
  <c r="LO190" i="2"/>
  <c r="LO98" i="4" s="1"/>
  <c r="LO156" i="2"/>
  <c r="LO184" i="2"/>
  <c r="LP226" i="2" s="1"/>
  <c r="LO122" i="2"/>
  <c r="LO207" i="2" s="1"/>
  <c r="LO144" i="2"/>
  <c r="LO211" i="2" s="1"/>
  <c r="LB257" i="2"/>
  <c r="LB251" i="2"/>
  <c r="LB259" i="2"/>
  <c r="LO230" i="2" l="1"/>
  <c r="LO232" i="2" s="1"/>
  <c r="LP224" i="2"/>
  <c r="LO194" i="2"/>
  <c r="LP219" i="2" s="1"/>
  <c r="LP63" i="2" s="1"/>
  <c r="LP215" i="2"/>
  <c r="LP59" i="2" s="1"/>
  <c r="LC243" i="2"/>
  <c r="LC245" i="2"/>
  <c r="LP140" i="2" l="1"/>
  <c r="LP141" i="2"/>
  <c r="LP135" i="2"/>
  <c r="LP143" i="2"/>
  <c r="LP162" i="2" s="1"/>
  <c r="LU228" i="2" s="1"/>
  <c r="LP139" i="2"/>
  <c r="LP136" i="2"/>
  <c r="LP142" i="2"/>
  <c r="LP137" i="2"/>
  <c r="LP138" i="2"/>
  <c r="LP119" i="2"/>
  <c r="LP120" i="2"/>
  <c r="LP121" i="2"/>
  <c r="LP115" i="2"/>
  <c r="LP113" i="2"/>
  <c r="LP116" i="2"/>
  <c r="LP114" i="2"/>
  <c r="LP118" i="2"/>
  <c r="LP117" i="2"/>
  <c r="LC253" i="2"/>
  <c r="LP122" i="2" l="1"/>
  <c r="LP207" i="2" s="1"/>
  <c r="LP144" i="2"/>
  <c r="LP211" i="2" s="1"/>
  <c r="LP200" i="2"/>
  <c r="LP190" i="2"/>
  <c r="LP184" i="2"/>
  <c r="LQ226" i="2" s="1"/>
  <c r="LP156" i="2"/>
  <c r="LC255" i="2"/>
  <c r="LC247" i="2" s="1"/>
  <c r="LC249" i="2" s="1"/>
  <c r="LP194" i="2" l="1"/>
  <c r="LP98" i="4"/>
  <c r="LP230" i="2"/>
  <c r="LP232" i="2" s="1"/>
  <c r="LQ224" i="2"/>
  <c r="LQ219" i="2"/>
  <c r="LQ63" i="2" s="1"/>
  <c r="LQ142" i="2" s="1"/>
  <c r="LQ215" i="2"/>
  <c r="LQ59" i="2" s="1"/>
  <c r="LC257" i="2"/>
  <c r="LC251" i="2"/>
  <c r="LC259" i="2"/>
  <c r="LQ138" i="2" l="1"/>
  <c r="LQ137" i="2"/>
  <c r="LQ143" i="2"/>
  <c r="LQ162" i="2" s="1"/>
  <c r="LV228" i="2" s="1"/>
  <c r="LQ141" i="2"/>
  <c r="LQ140" i="2"/>
  <c r="LQ136" i="2"/>
  <c r="LQ135" i="2"/>
  <c r="LQ200" i="2" s="1"/>
  <c r="LQ139" i="2"/>
  <c r="LQ118" i="2"/>
  <c r="LQ114" i="2"/>
  <c r="LQ117" i="2"/>
  <c r="LQ116" i="2"/>
  <c r="LQ115" i="2"/>
  <c r="LQ113" i="2"/>
  <c r="LQ121" i="2"/>
  <c r="LQ119" i="2"/>
  <c r="LQ120" i="2"/>
  <c r="LD243" i="2"/>
  <c r="LD245" i="2"/>
  <c r="LQ144" i="2" l="1"/>
  <c r="LQ211" i="2" s="1"/>
  <c r="LQ156" i="2"/>
  <c r="LQ184" i="2"/>
  <c r="LR226" i="2" s="1"/>
  <c r="LQ190" i="2"/>
  <c r="LQ122" i="2"/>
  <c r="LQ207" i="2" s="1"/>
  <c r="LR215" i="2" s="1"/>
  <c r="LR59" i="2" s="1"/>
  <c r="LD253" i="2"/>
  <c r="LQ194" i="2" l="1"/>
  <c r="LR219" i="2" s="1"/>
  <c r="LR63" i="2" s="1"/>
  <c r="LR143" i="2" s="1"/>
  <c r="LR162" i="2" s="1"/>
  <c r="LW228" i="2" s="1"/>
  <c r="LQ98" i="4"/>
  <c r="LQ230" i="2"/>
  <c r="LQ232" i="2" s="1"/>
  <c r="LR224" i="2"/>
  <c r="LR118" i="2"/>
  <c r="LR115" i="2"/>
  <c r="LR121" i="2"/>
  <c r="LR114" i="2"/>
  <c r="LR119" i="2"/>
  <c r="LR117" i="2"/>
  <c r="LR113" i="2"/>
  <c r="LR116" i="2"/>
  <c r="LR120" i="2"/>
  <c r="LD255" i="2"/>
  <c r="LD247" i="2" s="1"/>
  <c r="LD249" i="2" s="1"/>
  <c r="LR137" i="2" l="1"/>
  <c r="LR138" i="2"/>
  <c r="LR141" i="2"/>
  <c r="LR136" i="2"/>
  <c r="LR139" i="2"/>
  <c r="LR135" i="2"/>
  <c r="LR156" i="2" s="1"/>
  <c r="LR142" i="2"/>
  <c r="LR140" i="2"/>
  <c r="LR122" i="2"/>
  <c r="LR207" i="2" s="1"/>
  <c r="LD257" i="2"/>
  <c r="LD251" i="2"/>
  <c r="LD259" i="2"/>
  <c r="LR144" i="2" l="1"/>
  <c r="LR211" i="2" s="1"/>
  <c r="LR190" i="2"/>
  <c r="LR98" i="4" s="1"/>
  <c r="LR200" i="2"/>
  <c r="LR184" i="2"/>
  <c r="LS226" i="2" s="1"/>
  <c r="LR230" i="2"/>
  <c r="LR232" i="2" s="1"/>
  <c r="LS224" i="2"/>
  <c r="LR194" i="2"/>
  <c r="LS215" i="2"/>
  <c r="LS59" i="2" s="1"/>
  <c r="LE243" i="2"/>
  <c r="LE245" i="2"/>
  <c r="LS219" i="2" l="1"/>
  <c r="LS63" i="2" s="1"/>
  <c r="LS143" i="2" s="1"/>
  <c r="LS162" i="2" s="1"/>
  <c r="LX228" i="2" s="1"/>
  <c r="LS117" i="2"/>
  <c r="LS118" i="2"/>
  <c r="LS120" i="2"/>
  <c r="LS121" i="2"/>
  <c r="LS113" i="2"/>
  <c r="LS116" i="2"/>
  <c r="LS114" i="2"/>
  <c r="LS115" i="2"/>
  <c r="LS119" i="2"/>
  <c r="LE253" i="2"/>
  <c r="LS140" i="2" l="1"/>
  <c r="LS137" i="2"/>
  <c r="LS135" i="2"/>
  <c r="LS200" i="2" s="1"/>
  <c r="LS136" i="2"/>
  <c r="LS142" i="2"/>
  <c r="LS141" i="2"/>
  <c r="LS138" i="2"/>
  <c r="LS139" i="2"/>
  <c r="LS122" i="2"/>
  <c r="LS207" i="2" s="1"/>
  <c r="LE255" i="2"/>
  <c r="LE247" i="2" s="1"/>
  <c r="LE249" i="2" s="1"/>
  <c r="LS156" i="2" l="1"/>
  <c r="LS184" i="2"/>
  <c r="LT226" i="2" s="1"/>
  <c r="LS190" i="2"/>
  <c r="LS98" i="4" s="1"/>
  <c r="LS144" i="2"/>
  <c r="LS211" i="2" s="1"/>
  <c r="LS230" i="2"/>
  <c r="LS232" i="2" s="1"/>
  <c r="LT224" i="2"/>
  <c r="LT215" i="2"/>
  <c r="LT59" i="2" s="1"/>
  <c r="LE257" i="2"/>
  <c r="LE251" i="2"/>
  <c r="LE259" i="2"/>
  <c r="LS194" i="2" l="1"/>
  <c r="LT219" i="2"/>
  <c r="LT63" i="2" s="1"/>
  <c r="LT139" i="2" s="1"/>
  <c r="LT118" i="2"/>
  <c r="LT119" i="2"/>
  <c r="LT114" i="2"/>
  <c r="LT117" i="2"/>
  <c r="LT113" i="2"/>
  <c r="LT121" i="2"/>
  <c r="LT116" i="2"/>
  <c r="LT115" i="2"/>
  <c r="LT120" i="2"/>
  <c r="LF243" i="2"/>
  <c r="LF245" i="2"/>
  <c r="LT141" i="2" l="1"/>
  <c r="LT143" i="2"/>
  <c r="LT162" i="2" s="1"/>
  <c r="LY228" i="2" s="1"/>
  <c r="LT137" i="2"/>
  <c r="LT140" i="2"/>
  <c r="LT142" i="2"/>
  <c r="LT136" i="2"/>
  <c r="LT135" i="2"/>
  <c r="LT184" i="2" s="1"/>
  <c r="LU226" i="2" s="1"/>
  <c r="LT138" i="2"/>
  <c r="LT122" i="2"/>
  <c r="LT207" i="2" s="1"/>
  <c r="LF253" i="2"/>
  <c r="LT200" i="2" l="1"/>
  <c r="LT144" i="2"/>
  <c r="LT211" i="2" s="1"/>
  <c r="LT190" i="2"/>
  <c r="LT98" i="4" s="1"/>
  <c r="LT156" i="2"/>
  <c r="LT230" i="2"/>
  <c r="LT232" i="2" s="1"/>
  <c r="LU224" i="2"/>
  <c r="LU215" i="2"/>
  <c r="LU59" i="2" s="1"/>
  <c r="LF255" i="2"/>
  <c r="LF247" i="2" s="1"/>
  <c r="LF249" i="2" s="1"/>
  <c r="LT194" i="2" l="1"/>
  <c r="LU219" i="2"/>
  <c r="LU63" i="2" s="1"/>
  <c r="LU141" i="2" s="1"/>
  <c r="LU113" i="2"/>
  <c r="LU121" i="2"/>
  <c r="LU119" i="2"/>
  <c r="LU115" i="2"/>
  <c r="LU114" i="2"/>
  <c r="LU118" i="2"/>
  <c r="LU116" i="2"/>
  <c r="LU117" i="2"/>
  <c r="LU120" i="2"/>
  <c r="LF257" i="2"/>
  <c r="LF251" i="2"/>
  <c r="LF259" i="2"/>
  <c r="LU139" i="2" l="1"/>
  <c r="LU140" i="2"/>
  <c r="LU136" i="2"/>
  <c r="LU138" i="2"/>
  <c r="LU142" i="2"/>
  <c r="LU137" i="2"/>
  <c r="LU135" i="2"/>
  <c r="LU156" i="2" s="1"/>
  <c r="LU143" i="2"/>
  <c r="LU162" i="2" s="1"/>
  <c r="LZ228" i="2" s="1"/>
  <c r="LU122" i="2"/>
  <c r="LU207" i="2" s="1"/>
  <c r="LG243" i="2"/>
  <c r="LG245" i="2"/>
  <c r="LU200" i="2" l="1"/>
  <c r="LU190" i="2"/>
  <c r="LU98" i="4" s="1"/>
  <c r="LU144" i="2"/>
  <c r="LU211" i="2" s="1"/>
  <c r="LU184" i="2"/>
  <c r="LV226" i="2" s="1"/>
  <c r="LU230" i="2"/>
  <c r="LU232" i="2" s="1"/>
  <c r="LV224" i="2"/>
  <c r="LV215" i="2"/>
  <c r="LV59" i="2" s="1"/>
  <c r="LG253" i="2"/>
  <c r="LU194" i="2" l="1"/>
  <c r="LV219" i="2" s="1"/>
  <c r="LV63" i="2" s="1"/>
  <c r="LV137" i="2" s="1"/>
  <c r="LV116" i="2"/>
  <c r="LV120" i="2"/>
  <c r="LV119" i="2"/>
  <c r="LV113" i="2"/>
  <c r="LV115" i="2"/>
  <c r="LV114" i="2"/>
  <c r="LV121" i="2"/>
  <c r="LV118" i="2"/>
  <c r="LV117" i="2"/>
  <c r="LG255" i="2"/>
  <c r="LV142" i="2" l="1"/>
  <c r="LV135" i="2"/>
  <c r="LV184" i="2" s="1"/>
  <c r="LW226" i="2" s="1"/>
  <c r="LV141" i="2"/>
  <c r="LV139" i="2"/>
  <c r="LV138" i="2"/>
  <c r="LV140" i="2"/>
  <c r="LV143" i="2"/>
  <c r="LV162" i="2" s="1"/>
  <c r="MA228" i="2" s="1"/>
  <c r="LV136" i="2"/>
  <c r="LV122" i="2"/>
  <c r="LV207" i="2" s="1"/>
  <c r="LG247" i="2"/>
  <c r="LG259" i="2"/>
  <c r="LV156" i="2" l="1"/>
  <c r="LV190" i="2"/>
  <c r="LV98" i="4" s="1"/>
  <c r="LV200" i="2"/>
  <c r="LV144" i="2"/>
  <c r="LV211" i="2" s="1"/>
  <c r="LW219" i="2" s="1"/>
  <c r="LW63" i="2" s="1"/>
  <c r="LW136" i="2" s="1"/>
  <c r="LV230" i="2"/>
  <c r="LV232" i="2" s="1"/>
  <c r="LW224" i="2"/>
  <c r="LW215" i="2"/>
  <c r="LW59" i="2" s="1"/>
  <c r="LG249" i="2"/>
  <c r="LV194" i="2" l="1"/>
  <c r="LW140" i="2"/>
  <c r="LW142" i="2"/>
  <c r="LW139" i="2"/>
  <c r="LW137" i="2"/>
  <c r="LW141" i="2"/>
  <c r="LW135" i="2"/>
  <c r="LW156" i="2" s="1"/>
  <c r="LX224" i="2" s="1"/>
  <c r="LW138" i="2"/>
  <c r="LW143" i="2"/>
  <c r="LW162" i="2" s="1"/>
  <c r="MB228" i="2" s="1"/>
  <c r="LW120" i="2"/>
  <c r="LW119" i="2"/>
  <c r="LW121" i="2"/>
  <c r="LW113" i="2"/>
  <c r="LW118" i="2"/>
  <c r="LW115" i="2"/>
  <c r="LW117" i="2"/>
  <c r="LW116" i="2"/>
  <c r="LW114" i="2"/>
  <c r="LG257" i="2"/>
  <c r="LG251" i="2"/>
  <c r="LW144" i="2" l="1"/>
  <c r="LW211" i="2" s="1"/>
  <c r="LW184" i="2"/>
  <c r="LX226" i="2" s="1"/>
  <c r="LW200" i="2"/>
  <c r="LW190" i="2"/>
  <c r="LW230" i="2"/>
  <c r="LW232" i="2" s="1"/>
  <c r="LW122" i="2"/>
  <c r="LW207" i="2" s="1"/>
  <c r="LX215" i="2" s="1"/>
  <c r="LX59" i="2" s="1"/>
  <c r="LH243" i="2"/>
  <c r="LH245" i="2"/>
  <c r="LW194" i="2" l="1"/>
  <c r="LW98" i="4"/>
  <c r="LX219" i="2"/>
  <c r="LX63" i="2" s="1"/>
  <c r="LX139" i="2" s="1"/>
  <c r="LX113" i="2"/>
  <c r="LX115" i="2"/>
  <c r="LX119" i="2"/>
  <c r="LX118" i="2"/>
  <c r="LX121" i="2"/>
  <c r="LX117" i="2"/>
  <c r="LX116" i="2"/>
  <c r="LX120" i="2"/>
  <c r="LX114" i="2"/>
  <c r="LH253" i="2"/>
  <c r="LX135" i="2" l="1"/>
  <c r="LX141" i="2"/>
  <c r="LX140" i="2"/>
  <c r="LX138" i="2"/>
  <c r="LX137" i="2"/>
  <c r="LX143" i="2"/>
  <c r="LX162" i="2" s="1"/>
  <c r="MC228" i="2" s="1"/>
  <c r="LX142" i="2"/>
  <c r="LX136" i="2"/>
  <c r="LX200" i="2"/>
  <c r="LX184" i="2"/>
  <c r="LY226" i="2" s="1"/>
  <c r="LX190" i="2"/>
  <c r="LX98" i="4" s="1"/>
  <c r="LX156" i="2"/>
  <c r="LY224" i="2" s="1"/>
  <c r="LX122" i="2"/>
  <c r="LX207" i="2" s="1"/>
  <c r="LH255" i="2"/>
  <c r="LX144" i="2" l="1"/>
  <c r="LX211" i="2" s="1"/>
  <c r="LX230" i="2"/>
  <c r="LX232" i="2" s="1"/>
  <c r="LX194" i="2"/>
  <c r="LY215" i="2"/>
  <c r="LY59" i="2" s="1"/>
  <c r="LH247" i="2"/>
  <c r="LH259" i="2"/>
  <c r="LY219" i="2" l="1"/>
  <c r="LY63" i="2" s="1"/>
  <c r="LY137" i="2" s="1"/>
  <c r="LY117" i="2"/>
  <c r="LY113" i="2"/>
  <c r="LY118" i="2"/>
  <c r="LY115" i="2"/>
  <c r="LY121" i="2"/>
  <c r="LY116" i="2"/>
  <c r="LY114" i="2"/>
  <c r="LY120" i="2"/>
  <c r="LY119" i="2"/>
  <c r="LH249" i="2"/>
  <c r="LY139" i="2" l="1"/>
  <c r="LY138" i="2"/>
  <c r="LY135" i="2"/>
  <c r="LY156" i="2" s="1"/>
  <c r="LY136" i="2"/>
  <c r="LY142" i="2"/>
  <c r="LY143" i="2"/>
  <c r="LY162" i="2" s="1"/>
  <c r="MD228" i="2" s="1"/>
  <c r="LY141" i="2"/>
  <c r="LY140" i="2"/>
  <c r="LY122" i="2"/>
  <c r="LY207" i="2" s="1"/>
  <c r="LH257" i="2"/>
  <c r="LH251" i="2"/>
  <c r="LY190" i="2" l="1"/>
  <c r="LY184" i="2"/>
  <c r="LZ226" i="2" s="1"/>
  <c r="LY200" i="2"/>
  <c r="LY144" i="2"/>
  <c r="LY211" i="2" s="1"/>
  <c r="LZ219" i="2" s="1"/>
  <c r="LZ63" i="2" s="1"/>
  <c r="LZ135" i="2" s="1"/>
  <c r="LY230" i="2"/>
  <c r="LY232" i="2" s="1"/>
  <c r="LZ224" i="2"/>
  <c r="LZ215" i="2"/>
  <c r="LZ59" i="2" s="1"/>
  <c r="LI243" i="2"/>
  <c r="LI245" i="2"/>
  <c r="LY194" i="2" l="1"/>
  <c r="LY98" i="4"/>
  <c r="LZ139" i="2"/>
  <c r="LZ140" i="2"/>
  <c r="LZ136" i="2"/>
  <c r="LZ141" i="2"/>
  <c r="LZ143" i="2"/>
  <c r="LZ162" i="2" s="1"/>
  <c r="ME228" i="2" s="1"/>
  <c r="LZ138" i="2"/>
  <c r="LZ142" i="2"/>
  <c r="LZ137" i="2"/>
  <c r="LZ200" i="2"/>
  <c r="LZ190" i="2"/>
  <c r="LZ98" i="4" s="1"/>
  <c r="LZ184" i="2"/>
  <c r="MA226" i="2" s="1"/>
  <c r="LZ156" i="2"/>
  <c r="MA224" i="2" s="1"/>
  <c r="LZ118" i="2"/>
  <c r="LZ120" i="2"/>
  <c r="LZ114" i="2"/>
  <c r="LZ119" i="2"/>
  <c r="LZ115" i="2"/>
  <c r="LZ116" i="2"/>
  <c r="LZ121" i="2"/>
  <c r="LZ117" i="2"/>
  <c r="LZ113" i="2"/>
  <c r="LI253" i="2"/>
  <c r="LZ144" i="2" l="1"/>
  <c r="LZ211" i="2" s="1"/>
  <c r="LZ230" i="2"/>
  <c r="LZ232" i="2" s="1"/>
  <c r="LZ194" i="2"/>
  <c r="LZ122" i="2"/>
  <c r="LI255" i="2"/>
  <c r="MA219" i="2" l="1"/>
  <c r="MA63" i="2" s="1"/>
  <c r="MA138" i="2" s="1"/>
  <c r="LZ207" i="2"/>
  <c r="MA215" i="2" s="1"/>
  <c r="MA59" i="2" s="1"/>
  <c r="LI247" i="2"/>
  <c r="LI259" i="2"/>
  <c r="MA136" i="2" l="1"/>
  <c r="MA135" i="2"/>
  <c r="MA143" i="2"/>
  <c r="MA162" i="2" s="1"/>
  <c r="MF228" i="2" s="1"/>
  <c r="MA137" i="2"/>
  <c r="MA142" i="2"/>
  <c r="MA141" i="2"/>
  <c r="MA139" i="2"/>
  <c r="MA140" i="2"/>
  <c r="MA144" i="2" s="1"/>
  <c r="MA211" i="2" s="1"/>
  <c r="MA114" i="2"/>
  <c r="MA118" i="2"/>
  <c r="MA121" i="2"/>
  <c r="MA116" i="2"/>
  <c r="MA117" i="2"/>
  <c r="MA113" i="2"/>
  <c r="MA119" i="2"/>
  <c r="MA115" i="2"/>
  <c r="MA120" i="2"/>
  <c r="MA200" i="2"/>
  <c r="MA190" i="2"/>
  <c r="MA98" i="4" s="1"/>
  <c r="MA184" i="2"/>
  <c r="MB226" i="2" s="1"/>
  <c r="MA156" i="2"/>
  <c r="MB224" i="2" s="1"/>
  <c r="LI249" i="2"/>
  <c r="MA230" i="2" l="1"/>
  <c r="MA232" i="2" s="1"/>
  <c r="MA122" i="2"/>
  <c r="MA207" i="2" s="1"/>
  <c r="MB215" i="2" s="1"/>
  <c r="MB59" i="2" s="1"/>
  <c r="MA194" i="2"/>
  <c r="MB219" i="2" s="1"/>
  <c r="MB63" i="2" s="1"/>
  <c r="LI257" i="2"/>
  <c r="LI251" i="2"/>
  <c r="MB115" i="2" l="1"/>
  <c r="MB114" i="2"/>
  <c r="MB120" i="2"/>
  <c r="MB113" i="2"/>
  <c r="MB117" i="2"/>
  <c r="MB119" i="2"/>
  <c r="MB118" i="2"/>
  <c r="MB121" i="2"/>
  <c r="MB116" i="2"/>
  <c r="MB142" i="2"/>
  <c r="MB141" i="2"/>
  <c r="MB137" i="2"/>
  <c r="MB140" i="2"/>
  <c r="MB138" i="2"/>
  <c r="MB143" i="2"/>
  <c r="MB162" i="2" s="1"/>
  <c r="MG228" i="2" s="1"/>
  <c r="MB139" i="2"/>
  <c r="MB135" i="2"/>
  <c r="MB136" i="2"/>
  <c r="LJ243" i="2"/>
  <c r="LJ245" i="2"/>
  <c r="MB144" i="2" l="1"/>
  <c r="MB211" i="2" s="1"/>
  <c r="MB190" i="2"/>
  <c r="MB98" i="4" s="1"/>
  <c r="MB156" i="2"/>
  <c r="MB200" i="2"/>
  <c r="MB184" i="2"/>
  <c r="MC226" i="2" s="1"/>
  <c r="MB122" i="2"/>
  <c r="MB207" i="2" s="1"/>
  <c r="LJ253" i="2"/>
  <c r="MB230" i="2" l="1"/>
  <c r="MB232" i="2" s="1"/>
  <c r="MC224" i="2"/>
  <c r="MB194" i="2"/>
  <c r="MC219" i="2" s="1"/>
  <c r="MC63" i="2" s="1"/>
  <c r="MC215" i="2"/>
  <c r="MC59" i="2" s="1"/>
  <c r="LJ255" i="2"/>
  <c r="MC139" i="2" l="1"/>
  <c r="MC138" i="2"/>
  <c r="MC137" i="2"/>
  <c r="MC142" i="2"/>
  <c r="MC140" i="2"/>
  <c r="MC141" i="2"/>
  <c r="MC136" i="2"/>
  <c r="MC143" i="2"/>
  <c r="MC162" i="2" s="1"/>
  <c r="MH228" i="2" s="1"/>
  <c r="MC135" i="2"/>
  <c r="MC121" i="2"/>
  <c r="MC113" i="2"/>
  <c r="MC117" i="2"/>
  <c r="MC119" i="2"/>
  <c r="MC116" i="2"/>
  <c r="MC120" i="2"/>
  <c r="MC118" i="2"/>
  <c r="MC115" i="2"/>
  <c r="MC114" i="2"/>
  <c r="LJ247" i="2"/>
  <c r="LJ259" i="2"/>
  <c r="MC156" i="2" l="1"/>
  <c r="MC190" i="2"/>
  <c r="MC200" i="2"/>
  <c r="MC184" i="2"/>
  <c r="MD226" i="2" s="1"/>
  <c r="MC144" i="2"/>
  <c r="MC211" i="2" s="1"/>
  <c r="MC122" i="2"/>
  <c r="MC207" i="2" s="1"/>
  <c r="LJ249" i="2"/>
  <c r="MC194" i="2" l="1"/>
  <c r="MC98" i="4"/>
  <c r="MD219" i="2"/>
  <c r="MD63" i="2" s="1"/>
  <c r="MD138" i="2" s="1"/>
  <c r="MC230" i="2"/>
  <c r="MC232" i="2" s="1"/>
  <c r="MD224" i="2"/>
  <c r="MD215" i="2"/>
  <c r="MD59" i="2" s="1"/>
  <c r="LJ257" i="2"/>
  <c r="LJ251" i="2"/>
  <c r="MD135" i="2" l="1"/>
  <c r="MD142" i="2"/>
  <c r="MD137" i="2"/>
  <c r="MD139" i="2"/>
  <c r="MD136" i="2"/>
  <c r="MD141" i="2"/>
  <c r="MD140" i="2"/>
  <c r="MD143" i="2"/>
  <c r="MD162" i="2" s="1"/>
  <c r="MI228" i="2" s="1"/>
  <c r="MD190" i="2"/>
  <c r="MD98" i="4" s="1"/>
  <c r="MD200" i="2"/>
  <c r="MD156" i="2"/>
  <c r="MD184" i="2"/>
  <c r="ME226" i="2" s="1"/>
  <c r="MD118" i="2"/>
  <c r="MD115" i="2"/>
  <c r="MD119" i="2"/>
  <c r="MD114" i="2"/>
  <c r="MD113" i="2"/>
  <c r="MD116" i="2"/>
  <c r="MD117" i="2"/>
  <c r="MD121" i="2"/>
  <c r="MD120" i="2"/>
  <c r="LK243" i="2"/>
  <c r="LK245" i="2"/>
  <c r="LK253" i="2" s="1"/>
  <c r="MD144" i="2" l="1"/>
  <c r="MD211" i="2" s="1"/>
  <c r="MD230" i="2"/>
  <c r="MD232" i="2" s="1"/>
  <c r="ME224" i="2"/>
  <c r="MD122" i="2"/>
  <c r="MD207" i="2" s="1"/>
  <c r="ME215" i="2" s="1"/>
  <c r="ME59" i="2" s="1"/>
  <c r="MD194" i="2"/>
  <c r="LK255" i="2"/>
  <c r="ME219" i="2" l="1"/>
  <c r="ME63" i="2" s="1"/>
  <c r="ME137" i="2" s="1"/>
  <c r="ME114" i="2"/>
  <c r="ME117" i="2"/>
  <c r="ME115" i="2"/>
  <c r="ME116" i="2"/>
  <c r="ME121" i="2"/>
  <c r="ME120" i="2"/>
  <c r="ME119" i="2"/>
  <c r="ME113" i="2"/>
  <c r="ME118" i="2"/>
  <c r="LK247" i="2"/>
  <c r="LK259" i="2"/>
  <c r="ME122" i="2" l="1"/>
  <c r="ME207" i="2" s="1"/>
  <c r="ME135" i="2"/>
  <c r="ME156" i="2" s="1"/>
  <c r="ME142" i="2"/>
  <c r="ME143" i="2"/>
  <c r="ME162" i="2" s="1"/>
  <c r="MJ228" i="2" s="1"/>
  <c r="ME140" i="2"/>
  <c r="ME138" i="2"/>
  <c r="ME141" i="2"/>
  <c r="ME136" i="2"/>
  <c r="ME139" i="2"/>
  <c r="LK249" i="2"/>
  <c r="ME200" i="2" l="1"/>
  <c r="ME190" i="2"/>
  <c r="ME98" i="4" s="1"/>
  <c r="ME184" i="2"/>
  <c r="MF226" i="2" s="1"/>
  <c r="ME144" i="2"/>
  <c r="ME211" i="2" s="1"/>
  <c r="ME230" i="2"/>
  <c r="ME232" i="2" s="1"/>
  <c r="MF224" i="2"/>
  <c r="ME194" i="2"/>
  <c r="MF215" i="2"/>
  <c r="MF59" i="2" s="1"/>
  <c r="LK257" i="2"/>
  <c r="LK251" i="2"/>
  <c r="MF219" i="2" l="1"/>
  <c r="MF63" i="2" s="1"/>
  <c r="MF138" i="2" s="1"/>
  <c r="MF114" i="2"/>
  <c r="MF121" i="2"/>
  <c r="MF115" i="2"/>
  <c r="MF116" i="2"/>
  <c r="MF120" i="2"/>
  <c r="MF113" i="2"/>
  <c r="MF118" i="2"/>
  <c r="MF117" i="2"/>
  <c r="MF119" i="2"/>
  <c r="LL243" i="2"/>
  <c r="LL245" i="2"/>
  <c r="MF136" i="2" l="1"/>
  <c r="MF140" i="2"/>
  <c r="MF141" i="2"/>
  <c r="MF142" i="2"/>
  <c r="MF137" i="2"/>
  <c r="MF139" i="2"/>
  <c r="MF143" i="2"/>
  <c r="MF162" i="2" s="1"/>
  <c r="MK228" i="2" s="1"/>
  <c r="MF135" i="2"/>
  <c r="MF190" i="2" s="1"/>
  <c r="MF98" i="4" s="1"/>
  <c r="MF122" i="2"/>
  <c r="MF207" i="2" s="1"/>
  <c r="LL253" i="2"/>
  <c r="MF144" i="2" l="1"/>
  <c r="MF211" i="2" s="1"/>
  <c r="MF184" i="2"/>
  <c r="MG226" i="2" s="1"/>
  <c r="MF156" i="2"/>
  <c r="MF200" i="2"/>
  <c r="MF230" i="2"/>
  <c r="MF232" i="2" s="1"/>
  <c r="MG224" i="2"/>
  <c r="MF194" i="2"/>
  <c r="MG215" i="2"/>
  <c r="MG59" i="2" s="1"/>
  <c r="LL255" i="2"/>
  <c r="LL247" i="2" s="1"/>
  <c r="LL249" i="2" s="1"/>
  <c r="MG219" i="2" l="1"/>
  <c r="MG63" i="2" s="1"/>
  <c r="MG141" i="2" s="1"/>
  <c r="MG118" i="2"/>
  <c r="MG115" i="2"/>
  <c r="MG117" i="2"/>
  <c r="MG119" i="2"/>
  <c r="MG120" i="2"/>
  <c r="MG114" i="2"/>
  <c r="MG121" i="2"/>
  <c r="MG116" i="2"/>
  <c r="MG113" i="2"/>
  <c r="LL257" i="2"/>
  <c r="LL251" i="2"/>
  <c r="LL259" i="2"/>
  <c r="MG143" i="2" l="1"/>
  <c r="MG162" i="2" s="1"/>
  <c r="ML228" i="2" s="1"/>
  <c r="MG138" i="2"/>
  <c r="MG140" i="2"/>
  <c r="MG136" i="2"/>
  <c r="MG137" i="2"/>
  <c r="MG135" i="2"/>
  <c r="MG200" i="2" s="1"/>
  <c r="MG139" i="2"/>
  <c r="MG142" i="2"/>
  <c r="MG122" i="2"/>
  <c r="MG207" i="2" s="1"/>
  <c r="LM243" i="2"/>
  <c r="LM245" i="2"/>
  <c r="MG144" i="2" l="1"/>
  <c r="MG211" i="2" s="1"/>
  <c r="MH219" i="2" s="1"/>
  <c r="MH63" i="2" s="1"/>
  <c r="MH136" i="2" s="1"/>
  <c r="MG156" i="2"/>
  <c r="MG184" i="2"/>
  <c r="MH226" i="2" s="1"/>
  <c r="MG190" i="2"/>
  <c r="MG230" i="2"/>
  <c r="MG232" i="2" s="1"/>
  <c r="MH224" i="2"/>
  <c r="MH215" i="2"/>
  <c r="MH59" i="2" s="1"/>
  <c r="LM253" i="2"/>
  <c r="MG194" i="2" l="1"/>
  <c r="MG98" i="4"/>
  <c r="MH143" i="2"/>
  <c r="MH162" i="2" s="1"/>
  <c r="MM228" i="2" s="1"/>
  <c r="MH139" i="2"/>
  <c r="MH141" i="2"/>
  <c r="MH138" i="2"/>
  <c r="MH137" i="2"/>
  <c r="MH140" i="2"/>
  <c r="MH135" i="2"/>
  <c r="MH184" i="2" s="1"/>
  <c r="MI226" i="2" s="1"/>
  <c r="MH142" i="2"/>
  <c r="MH116" i="2"/>
  <c r="MH114" i="2"/>
  <c r="MH121" i="2"/>
  <c r="MH117" i="2"/>
  <c r="MH119" i="2"/>
  <c r="MH113" i="2"/>
  <c r="MH115" i="2"/>
  <c r="MH120" i="2"/>
  <c r="MH118" i="2"/>
  <c r="LM255" i="2"/>
  <c r="LM247" i="2" s="1"/>
  <c r="LM249" i="2" s="1"/>
  <c r="MH200" i="2" l="1"/>
  <c r="MH144" i="2"/>
  <c r="MH211" i="2" s="1"/>
  <c r="MH190" i="2"/>
  <c r="MH156" i="2"/>
  <c r="MH122" i="2"/>
  <c r="LM257" i="2"/>
  <c r="LM251" i="2"/>
  <c r="LM259" i="2"/>
  <c r="MH194" i="2" l="1"/>
  <c r="MH98" i="4"/>
  <c r="MH230" i="2"/>
  <c r="MH232" i="2" s="1"/>
  <c r="MI224" i="2"/>
  <c r="MI219" i="2"/>
  <c r="MI63" i="2" s="1"/>
  <c r="MI137" i="2" s="1"/>
  <c r="MH207" i="2"/>
  <c r="MI215" i="2" s="1"/>
  <c r="MI59" i="2" s="1"/>
  <c r="LN243" i="2"/>
  <c r="LN245" i="2"/>
  <c r="MI143" i="2" l="1"/>
  <c r="MI162" i="2" s="1"/>
  <c r="MN228" i="2" s="1"/>
  <c r="MI140" i="2"/>
  <c r="MI135" i="2"/>
  <c r="MI200" i="2" s="1"/>
  <c r="MI142" i="2"/>
  <c r="MI139" i="2"/>
  <c r="MI138" i="2"/>
  <c r="MI141" i="2"/>
  <c r="MI136" i="2"/>
  <c r="MI118" i="2"/>
  <c r="MI119" i="2"/>
  <c r="MI113" i="2"/>
  <c r="MI120" i="2"/>
  <c r="MI115" i="2"/>
  <c r="MI114" i="2"/>
  <c r="MI121" i="2"/>
  <c r="MI116" i="2"/>
  <c r="MI117" i="2"/>
  <c r="LN253" i="2"/>
  <c r="MI144" i="2" l="1"/>
  <c r="MI211" i="2" s="1"/>
  <c r="MI184" i="2"/>
  <c r="MJ226" i="2" s="1"/>
  <c r="MI190" i="2"/>
  <c r="MI156" i="2"/>
  <c r="MJ224" i="2" s="1"/>
  <c r="MI230" i="2"/>
  <c r="MI232" i="2" s="1"/>
  <c r="MI122" i="2"/>
  <c r="MI207" i="2" s="1"/>
  <c r="MJ215" i="2" s="1"/>
  <c r="MJ59" i="2" s="1"/>
  <c r="LN255" i="2"/>
  <c r="LN247" i="2" s="1"/>
  <c r="LN249" i="2" s="1"/>
  <c r="MI194" i="2" l="1"/>
  <c r="MI98" i="4"/>
  <c r="MJ219" i="2"/>
  <c r="MJ63" i="2" s="1"/>
  <c r="MJ137" i="2" s="1"/>
  <c r="MJ115" i="2"/>
  <c r="MJ118" i="2"/>
  <c r="MJ116" i="2"/>
  <c r="MJ113" i="2"/>
  <c r="MJ117" i="2"/>
  <c r="MJ120" i="2"/>
  <c r="MJ119" i="2"/>
  <c r="MJ121" i="2"/>
  <c r="MJ114" i="2"/>
  <c r="LN257" i="2"/>
  <c r="LN251" i="2"/>
  <c r="LN259" i="2"/>
  <c r="MJ141" i="2" l="1"/>
  <c r="MJ135" i="2"/>
  <c r="MJ200" i="2" s="1"/>
  <c r="MJ139" i="2"/>
  <c r="MJ142" i="2"/>
  <c r="MJ138" i="2"/>
  <c r="MJ136" i="2"/>
  <c r="MJ143" i="2"/>
  <c r="MJ162" i="2" s="1"/>
  <c r="MO228" i="2" s="1"/>
  <c r="MJ140" i="2"/>
  <c r="MJ122" i="2"/>
  <c r="MJ207" i="2" s="1"/>
  <c r="LO243" i="2"/>
  <c r="LO245" i="2"/>
  <c r="MJ190" i="2" l="1"/>
  <c r="MJ156" i="2"/>
  <c r="MJ184" i="2"/>
  <c r="MK226" i="2" s="1"/>
  <c r="MJ144" i="2"/>
  <c r="MJ211" i="2" s="1"/>
  <c r="MJ230" i="2"/>
  <c r="MJ232" i="2" s="1"/>
  <c r="MK224" i="2"/>
  <c r="MK215" i="2"/>
  <c r="MK59" i="2" s="1"/>
  <c r="LO253" i="2"/>
  <c r="MJ194" i="2" l="1"/>
  <c r="MJ98" i="4"/>
  <c r="MK219" i="2"/>
  <c r="MK63" i="2" s="1"/>
  <c r="MK138" i="2" s="1"/>
  <c r="MK120" i="2"/>
  <c r="MK118" i="2"/>
  <c r="MK121" i="2"/>
  <c r="MK115" i="2"/>
  <c r="MK114" i="2"/>
  <c r="MK119" i="2"/>
  <c r="MK116" i="2"/>
  <c r="MK117" i="2"/>
  <c r="MK113" i="2"/>
  <c r="LO255" i="2"/>
  <c r="LO247" i="2" s="1"/>
  <c r="LO249" i="2" s="1"/>
  <c r="MK141" i="2" l="1"/>
  <c r="MK142" i="2"/>
  <c r="MK143" i="2"/>
  <c r="MK162" i="2" s="1"/>
  <c r="MP228" i="2" s="1"/>
  <c r="MK136" i="2"/>
  <c r="MK137" i="2"/>
  <c r="MK140" i="2"/>
  <c r="MK135" i="2"/>
  <c r="MK156" i="2" s="1"/>
  <c r="MK139" i="2"/>
  <c r="MK122" i="2"/>
  <c r="MK207" i="2" s="1"/>
  <c r="LO257" i="2"/>
  <c r="LO251" i="2"/>
  <c r="LO259" i="2"/>
  <c r="MK144" i="2" l="1"/>
  <c r="MK211" i="2" s="1"/>
  <c r="MK200" i="2"/>
  <c r="MK184" i="2"/>
  <c r="ML226" i="2" s="1"/>
  <c r="MK190" i="2"/>
  <c r="MK230" i="2"/>
  <c r="MK232" i="2" s="1"/>
  <c r="ML224" i="2"/>
  <c r="ML215" i="2"/>
  <c r="ML59" i="2" s="1"/>
  <c r="LP243" i="2"/>
  <c r="LP245" i="2"/>
  <c r="MK194" i="2" l="1"/>
  <c r="MK98" i="4"/>
  <c r="ML219" i="2"/>
  <c r="ML63" i="2" s="1"/>
  <c r="ML139" i="2" s="1"/>
  <c r="ML119" i="2"/>
  <c r="ML115" i="2"/>
  <c r="ML117" i="2"/>
  <c r="ML120" i="2"/>
  <c r="ML114" i="2"/>
  <c r="ML113" i="2"/>
  <c r="ML116" i="2"/>
  <c r="ML121" i="2"/>
  <c r="ML118" i="2"/>
  <c r="LP253" i="2"/>
  <c r="ML140" i="2" l="1"/>
  <c r="ML142" i="2"/>
  <c r="ML137" i="2"/>
  <c r="ML136" i="2"/>
  <c r="ML135" i="2"/>
  <c r="ML143" i="2"/>
  <c r="ML162" i="2" s="1"/>
  <c r="MQ228" i="2" s="1"/>
  <c r="ML141" i="2"/>
  <c r="ML138" i="2"/>
  <c r="ML230" i="2"/>
  <c r="ML232" i="2" s="1"/>
  <c r="ML122" i="2"/>
  <c r="LP255" i="2"/>
  <c r="LP247" i="2" s="1"/>
  <c r="LP249" i="2" s="1"/>
  <c r="ML184" i="2" l="1"/>
  <c r="MM226" i="2" s="1"/>
  <c r="ML200" i="2"/>
  <c r="ML190" i="2"/>
  <c r="ML156" i="2"/>
  <c r="MM224" i="2" s="1"/>
  <c r="ML144" i="2"/>
  <c r="ML211" i="2" s="1"/>
  <c r="ML207" i="2"/>
  <c r="MM215" i="2" s="1"/>
  <c r="MM59" i="2" s="1"/>
  <c r="LP257" i="2"/>
  <c r="LP251" i="2"/>
  <c r="LP259" i="2"/>
  <c r="ML194" i="2" l="1"/>
  <c r="ML98" i="4"/>
  <c r="MM219" i="2"/>
  <c r="MM63" i="2" s="1"/>
  <c r="MM138" i="2" s="1"/>
  <c r="MM115" i="2"/>
  <c r="MM120" i="2"/>
  <c r="MM118" i="2"/>
  <c r="MM119" i="2"/>
  <c r="MM117" i="2"/>
  <c r="MM121" i="2"/>
  <c r="MM116" i="2"/>
  <c r="MM113" i="2"/>
  <c r="MM114" i="2"/>
  <c r="LQ243" i="2"/>
  <c r="LQ245" i="2"/>
  <c r="MM141" i="2" l="1"/>
  <c r="MM139" i="2"/>
  <c r="MM137" i="2"/>
  <c r="MM140" i="2"/>
  <c r="MM136" i="2"/>
  <c r="MM135" i="2"/>
  <c r="MM143" i="2"/>
  <c r="MM162" i="2" s="1"/>
  <c r="MR228" i="2" s="1"/>
  <c r="MM142" i="2"/>
  <c r="MM230" i="2"/>
  <c r="MM232" i="2" s="1"/>
  <c r="MM122" i="2"/>
  <c r="MM207" i="2" s="1"/>
  <c r="MN215" i="2" s="1"/>
  <c r="MN59" i="2" s="1"/>
  <c r="LQ253" i="2"/>
  <c r="MM144" i="2" l="1"/>
  <c r="MM211" i="2" s="1"/>
  <c r="MN219" i="2" s="1"/>
  <c r="MN63" i="2" s="1"/>
  <c r="MN135" i="2" s="1"/>
  <c r="MM184" i="2"/>
  <c r="MN226" i="2" s="1"/>
  <c r="MM200" i="2"/>
  <c r="MM156" i="2"/>
  <c r="MN224" i="2" s="1"/>
  <c r="MM190" i="2"/>
  <c r="MN118" i="2"/>
  <c r="MN120" i="2"/>
  <c r="MN117" i="2"/>
  <c r="MN113" i="2"/>
  <c r="MN119" i="2"/>
  <c r="MN116" i="2"/>
  <c r="MN121" i="2"/>
  <c r="MN115" i="2"/>
  <c r="MN114" i="2"/>
  <c r="LQ255" i="2"/>
  <c r="LQ247" i="2" s="1"/>
  <c r="LQ249" i="2" s="1"/>
  <c r="MM194" i="2" l="1"/>
  <c r="MM98" i="4"/>
  <c r="MN143" i="2"/>
  <c r="MN162" i="2" s="1"/>
  <c r="MS228" i="2" s="1"/>
  <c r="MN142" i="2"/>
  <c r="MN141" i="2"/>
  <c r="MN138" i="2"/>
  <c r="MN140" i="2"/>
  <c r="MN139" i="2"/>
  <c r="MN137" i="2"/>
  <c r="MN136" i="2"/>
  <c r="MN122" i="2"/>
  <c r="MN207" i="2" s="1"/>
  <c r="MN184" i="2"/>
  <c r="MO226" i="2" s="1"/>
  <c r="MN156" i="2"/>
  <c r="MN190" i="2"/>
  <c r="MN200" i="2"/>
  <c r="LQ257" i="2"/>
  <c r="LQ251" i="2"/>
  <c r="LQ259" i="2"/>
  <c r="MN144" i="2" l="1"/>
  <c r="MN211" i="2" s="1"/>
  <c r="MO219" i="2" s="1"/>
  <c r="MO63" i="2" s="1"/>
  <c r="MO142" i="2" s="1"/>
  <c r="MN194" i="2"/>
  <c r="MN98" i="4"/>
  <c r="MN230" i="2"/>
  <c r="MN232" i="2" s="1"/>
  <c r="MO224" i="2"/>
  <c r="MO215" i="2"/>
  <c r="MO59" i="2" s="1"/>
  <c r="LR243" i="2"/>
  <c r="LR245" i="2"/>
  <c r="MO137" i="2" l="1"/>
  <c r="MO140" i="2"/>
  <c r="MO136" i="2"/>
  <c r="MO143" i="2"/>
  <c r="MO162" i="2" s="1"/>
  <c r="MT228" i="2" s="1"/>
  <c r="MO135" i="2"/>
  <c r="MO200" i="2" s="1"/>
  <c r="MO138" i="2"/>
  <c r="MO139" i="2"/>
  <c r="MO141" i="2"/>
  <c r="MO113" i="2"/>
  <c r="MO116" i="2"/>
  <c r="MO114" i="2"/>
  <c r="MO117" i="2"/>
  <c r="MO121" i="2"/>
  <c r="MO118" i="2"/>
  <c r="MO119" i="2"/>
  <c r="MO115" i="2"/>
  <c r="MO120" i="2"/>
  <c r="LR253" i="2"/>
  <c r="MO144" i="2" l="1"/>
  <c r="MO211" i="2" s="1"/>
  <c r="MO184" i="2"/>
  <c r="MP226" i="2" s="1"/>
  <c r="MO190" i="2"/>
  <c r="MO156" i="2"/>
  <c r="MO230" i="2"/>
  <c r="MO232" i="2" s="1"/>
  <c r="MP224" i="2"/>
  <c r="MO122" i="2"/>
  <c r="LR255" i="2"/>
  <c r="LR247" i="2" s="1"/>
  <c r="LR249" i="2" s="1"/>
  <c r="MO194" i="2" l="1"/>
  <c r="MP219" i="2" s="1"/>
  <c r="MP63" i="2" s="1"/>
  <c r="MP143" i="2" s="1"/>
  <c r="MP162" i="2" s="1"/>
  <c r="MU228" i="2" s="1"/>
  <c r="MO98" i="4"/>
  <c r="MO207" i="2"/>
  <c r="MP215" i="2" s="1"/>
  <c r="MP59" i="2" s="1"/>
  <c r="LR257" i="2"/>
  <c r="LR251" i="2"/>
  <c r="LR259" i="2"/>
  <c r="MP135" i="2" l="1"/>
  <c r="MP139" i="2"/>
  <c r="MP138" i="2"/>
  <c r="MP137" i="2"/>
  <c r="MP136" i="2"/>
  <c r="MP142" i="2"/>
  <c r="MP141" i="2"/>
  <c r="MP140" i="2"/>
  <c r="MP144" i="2" s="1"/>
  <c r="MP211" i="2" s="1"/>
  <c r="MP121" i="2"/>
  <c r="MP119" i="2"/>
  <c r="MP115" i="2"/>
  <c r="MP116" i="2"/>
  <c r="MP114" i="2"/>
  <c r="MP113" i="2"/>
  <c r="MP120" i="2"/>
  <c r="MP118" i="2"/>
  <c r="MP117" i="2"/>
  <c r="MP190" i="2"/>
  <c r="MP98" i="4" s="1"/>
  <c r="MP200" i="2"/>
  <c r="MP156" i="2"/>
  <c r="MP184" i="2"/>
  <c r="MQ226" i="2" s="1"/>
  <c r="LS243" i="2"/>
  <c r="LS245" i="2"/>
  <c r="MP230" i="2" l="1"/>
  <c r="MP232" i="2" s="1"/>
  <c r="MQ224" i="2"/>
  <c r="MP122" i="2"/>
  <c r="MP207" i="2" s="1"/>
  <c r="MQ215" i="2" s="1"/>
  <c r="MQ59" i="2" s="1"/>
  <c r="MP194" i="2"/>
  <c r="MQ219" i="2" s="1"/>
  <c r="MQ63" i="2" s="1"/>
  <c r="LS253" i="2"/>
  <c r="MQ120" i="2" l="1"/>
  <c r="MQ117" i="2"/>
  <c r="MQ113" i="2"/>
  <c r="MQ119" i="2"/>
  <c r="MQ121" i="2"/>
  <c r="MQ115" i="2"/>
  <c r="MQ116" i="2"/>
  <c r="MQ118" i="2"/>
  <c r="MQ114" i="2"/>
  <c r="MQ136" i="2"/>
  <c r="MQ138" i="2"/>
  <c r="MQ142" i="2"/>
  <c r="MQ135" i="2"/>
  <c r="MQ143" i="2"/>
  <c r="MQ162" i="2" s="1"/>
  <c r="MV228" i="2" s="1"/>
  <c r="MQ140" i="2"/>
  <c r="MQ137" i="2"/>
  <c r="MQ141" i="2"/>
  <c r="MQ139" i="2"/>
  <c r="LS255" i="2"/>
  <c r="LS247" i="2" s="1"/>
  <c r="LS249" i="2" s="1"/>
  <c r="MQ190" i="2" l="1"/>
  <c r="MQ98" i="4" s="1"/>
  <c r="MQ200" i="2"/>
  <c r="MQ156" i="2"/>
  <c r="MQ184" i="2"/>
  <c r="MR226" i="2" s="1"/>
  <c r="MQ122" i="2"/>
  <c r="MQ207" i="2" s="1"/>
  <c r="MQ144" i="2"/>
  <c r="MQ211" i="2" s="1"/>
  <c r="LS257" i="2"/>
  <c r="LS251" i="2"/>
  <c r="LS259" i="2"/>
  <c r="MQ230" i="2" l="1"/>
  <c r="MQ232" i="2" s="1"/>
  <c r="MR224" i="2"/>
  <c r="MQ194" i="2"/>
  <c r="MR219" i="2" s="1"/>
  <c r="MR63" i="2" s="1"/>
  <c r="MR215" i="2"/>
  <c r="MR59" i="2" s="1"/>
  <c r="LT243" i="2"/>
  <c r="LT245" i="2"/>
  <c r="MR118" i="2" l="1"/>
  <c r="MR115" i="2"/>
  <c r="MR116" i="2"/>
  <c r="MR113" i="2"/>
  <c r="MR117" i="2"/>
  <c r="MR119" i="2"/>
  <c r="MR120" i="2"/>
  <c r="MR121" i="2"/>
  <c r="MR114" i="2"/>
  <c r="MR140" i="2"/>
  <c r="MR143" i="2"/>
  <c r="MR162" i="2" s="1"/>
  <c r="MW228" i="2" s="1"/>
  <c r="MR137" i="2"/>
  <c r="MR139" i="2"/>
  <c r="MR141" i="2"/>
  <c r="MR136" i="2"/>
  <c r="MR135" i="2"/>
  <c r="MR138" i="2"/>
  <c r="MR142" i="2"/>
  <c r="LT253" i="2"/>
  <c r="MR190" i="2" l="1"/>
  <c r="MR98" i="4" s="1"/>
  <c r="MR200" i="2"/>
  <c r="MR184" i="2"/>
  <c r="MS226" i="2" s="1"/>
  <c r="MR156" i="2"/>
  <c r="MR144" i="2"/>
  <c r="MR211" i="2" s="1"/>
  <c r="MR122" i="2"/>
  <c r="MR207" i="2" s="1"/>
  <c r="LT255" i="2"/>
  <c r="LT247" i="2" s="1"/>
  <c r="LT249" i="2" s="1"/>
  <c r="MR230" i="2" l="1"/>
  <c r="MR232" i="2" s="1"/>
  <c r="MS224" i="2"/>
  <c r="MR194" i="2"/>
  <c r="MS219" i="2" s="1"/>
  <c r="MS63" i="2" s="1"/>
  <c r="MS215" i="2"/>
  <c r="MS59" i="2" s="1"/>
  <c r="LT257" i="2"/>
  <c r="LT251" i="2"/>
  <c r="LT259" i="2"/>
  <c r="MS114" i="2" l="1"/>
  <c r="MS118" i="2"/>
  <c r="MS119" i="2"/>
  <c r="MS120" i="2"/>
  <c r="MS121" i="2"/>
  <c r="MS113" i="2"/>
  <c r="MS116" i="2"/>
  <c r="MS117" i="2"/>
  <c r="MS115" i="2"/>
  <c r="MS139" i="2"/>
  <c r="MS143" i="2"/>
  <c r="MS162" i="2" s="1"/>
  <c r="MX228" i="2" s="1"/>
  <c r="MS138" i="2"/>
  <c r="MS135" i="2"/>
  <c r="MS137" i="2"/>
  <c r="MS141" i="2"/>
  <c r="MS140" i="2"/>
  <c r="MS136" i="2"/>
  <c r="MS142" i="2"/>
  <c r="LU243" i="2"/>
  <c r="LU245" i="2"/>
  <c r="MS144" i="2" l="1"/>
  <c r="MS211" i="2" s="1"/>
  <c r="MS122" i="2"/>
  <c r="MS207" i="2" s="1"/>
  <c r="MS190" i="2"/>
  <c r="MS98" i="4" s="1"/>
  <c r="MS184" i="2"/>
  <c r="MT226" i="2" s="1"/>
  <c r="MS156" i="2"/>
  <c r="MS200" i="2"/>
  <c r="LU253" i="2"/>
  <c r="MS230" i="2" l="1"/>
  <c r="MS232" i="2" s="1"/>
  <c r="MT224" i="2"/>
  <c r="MS194" i="2"/>
  <c r="MT219" i="2" s="1"/>
  <c r="MT63" i="2" s="1"/>
  <c r="MT215" i="2"/>
  <c r="MT59" i="2" s="1"/>
  <c r="LU255" i="2"/>
  <c r="LU247" i="2" s="1"/>
  <c r="LU249" i="2" s="1"/>
  <c r="MT121" i="2" l="1"/>
  <c r="MT119" i="2"/>
  <c r="MT118" i="2"/>
  <c r="MT114" i="2"/>
  <c r="MT120" i="2"/>
  <c r="MT116" i="2"/>
  <c r="MT115" i="2"/>
  <c r="MT117" i="2"/>
  <c r="MT113" i="2"/>
  <c r="MT140" i="2"/>
  <c r="MT137" i="2"/>
  <c r="MT136" i="2"/>
  <c r="MT135" i="2"/>
  <c r="MT141" i="2"/>
  <c r="MT143" i="2"/>
  <c r="MT162" i="2" s="1"/>
  <c r="MY228" i="2" s="1"/>
  <c r="MT139" i="2"/>
  <c r="MT142" i="2"/>
  <c r="MT138" i="2"/>
  <c r="LU257" i="2"/>
  <c r="LU251" i="2"/>
  <c r="LU259" i="2"/>
  <c r="MT122" i="2" l="1"/>
  <c r="MT207" i="2" s="1"/>
  <c r="MT190" i="2"/>
  <c r="MT98" i="4" s="1"/>
  <c r="MT200" i="2"/>
  <c r="MT184" i="2"/>
  <c r="MU226" i="2" s="1"/>
  <c r="MT156" i="2"/>
  <c r="MT144" i="2"/>
  <c r="MT211" i="2" s="1"/>
  <c r="LV243" i="2"/>
  <c r="LV245" i="2"/>
  <c r="MT230" i="2" l="1"/>
  <c r="MT232" i="2" s="1"/>
  <c r="MU224" i="2"/>
  <c r="MT194" i="2"/>
  <c r="MU219" i="2" s="1"/>
  <c r="MU63" i="2" s="1"/>
  <c r="MU215" i="2"/>
  <c r="MU59" i="2" s="1"/>
  <c r="LV253" i="2"/>
  <c r="MU117" i="2" l="1"/>
  <c r="MU118" i="2"/>
  <c r="MU115" i="2"/>
  <c r="MU113" i="2"/>
  <c r="MU114" i="2"/>
  <c r="MU116" i="2"/>
  <c r="MU120" i="2"/>
  <c r="MU121" i="2"/>
  <c r="MU119" i="2"/>
  <c r="MU137" i="2"/>
  <c r="MU136" i="2"/>
  <c r="MU135" i="2"/>
  <c r="MU142" i="2"/>
  <c r="MU140" i="2"/>
  <c r="MU139" i="2"/>
  <c r="MU141" i="2"/>
  <c r="MU138" i="2"/>
  <c r="MU143" i="2"/>
  <c r="MU162" i="2" s="1"/>
  <c r="MZ228" i="2" s="1"/>
  <c r="LV255" i="2"/>
  <c r="LV247" i="2" s="1"/>
  <c r="LV249" i="2" s="1"/>
  <c r="MU122" i="2" l="1"/>
  <c r="MU207" i="2" s="1"/>
  <c r="MU190" i="2"/>
  <c r="MU98" i="4" s="1"/>
  <c r="MU200" i="2"/>
  <c r="MU184" i="2"/>
  <c r="MV226" i="2" s="1"/>
  <c r="MU156" i="2"/>
  <c r="MU144" i="2"/>
  <c r="MU211" i="2" s="1"/>
  <c r="LV257" i="2"/>
  <c r="LV251" i="2"/>
  <c r="LV259" i="2"/>
  <c r="MU230" i="2" l="1"/>
  <c r="MU232" i="2" s="1"/>
  <c r="MV224" i="2"/>
  <c r="MU194" i="2"/>
  <c r="MV219" i="2" s="1"/>
  <c r="MV63" i="2" s="1"/>
  <c r="MV215" i="2"/>
  <c r="MV59" i="2" s="1"/>
  <c r="LW243" i="2"/>
  <c r="LW245" i="2"/>
  <c r="MV118" i="2" l="1"/>
  <c r="MV121" i="2"/>
  <c r="MV119" i="2"/>
  <c r="MV114" i="2"/>
  <c r="MV113" i="2"/>
  <c r="MV116" i="2"/>
  <c r="MV115" i="2"/>
  <c r="MV120" i="2"/>
  <c r="MV117" i="2"/>
  <c r="MV137" i="2"/>
  <c r="MV135" i="2"/>
  <c r="MV138" i="2"/>
  <c r="MV141" i="2"/>
  <c r="MV139" i="2"/>
  <c r="MV136" i="2"/>
  <c r="MV143" i="2"/>
  <c r="MV162" i="2" s="1"/>
  <c r="NA228" i="2" s="1"/>
  <c r="MV140" i="2"/>
  <c r="MV142" i="2"/>
  <c r="LW253" i="2"/>
  <c r="MV122" i="2" l="1"/>
  <c r="MV207" i="2" s="1"/>
  <c r="MV144" i="2"/>
  <c r="MV211" i="2" s="1"/>
  <c r="MV190" i="2"/>
  <c r="MV98" i="4" s="1"/>
  <c r="MV200" i="2"/>
  <c r="MV184" i="2"/>
  <c r="MW226" i="2" s="1"/>
  <c r="MV156" i="2"/>
  <c r="LW255" i="2"/>
  <c r="LW247" i="2" s="1"/>
  <c r="LW249" i="2" s="1"/>
  <c r="MV230" i="2" l="1"/>
  <c r="MV232" i="2" s="1"/>
  <c r="MW224" i="2"/>
  <c r="MV194" i="2"/>
  <c r="MW219" i="2" s="1"/>
  <c r="MW63" i="2" s="1"/>
  <c r="MW215" i="2"/>
  <c r="MW59" i="2" s="1"/>
  <c r="LW257" i="2"/>
  <c r="LW251" i="2"/>
  <c r="LW259" i="2"/>
  <c r="MW138" i="2" l="1"/>
  <c r="MW142" i="2"/>
  <c r="MW141" i="2"/>
  <c r="MW140" i="2"/>
  <c r="MW135" i="2"/>
  <c r="MW139" i="2"/>
  <c r="MW136" i="2"/>
  <c r="MW143" i="2"/>
  <c r="MW162" i="2" s="1"/>
  <c r="NB228" i="2" s="1"/>
  <c r="MW137" i="2"/>
  <c r="MW114" i="2"/>
  <c r="MW118" i="2"/>
  <c r="MW113" i="2"/>
  <c r="MW116" i="2"/>
  <c r="MW121" i="2"/>
  <c r="MW117" i="2"/>
  <c r="MW119" i="2"/>
  <c r="MW115" i="2"/>
  <c r="MW120" i="2"/>
  <c r="LX243" i="2"/>
  <c r="LX245" i="2"/>
  <c r="MW144" i="2" l="1"/>
  <c r="MW211" i="2" s="1"/>
  <c r="MW122" i="2"/>
  <c r="MW207" i="2" s="1"/>
  <c r="MW190" i="2"/>
  <c r="MW156" i="2"/>
  <c r="MW200" i="2"/>
  <c r="MW184" i="2"/>
  <c r="MX226" i="2" s="1"/>
  <c r="LX253" i="2"/>
  <c r="MW194" i="2" l="1"/>
  <c r="MW98" i="4"/>
  <c r="MX219" i="2"/>
  <c r="MX63" i="2" s="1"/>
  <c r="MX139" i="2" s="1"/>
  <c r="MW230" i="2"/>
  <c r="MW232" i="2" s="1"/>
  <c r="MX224" i="2"/>
  <c r="MX215" i="2"/>
  <c r="MX59" i="2" s="1"/>
  <c r="LX255" i="2"/>
  <c r="LX247" i="2" s="1"/>
  <c r="LX249" i="2" s="1"/>
  <c r="MX140" i="2" l="1"/>
  <c r="MX136" i="2"/>
  <c r="MX141" i="2"/>
  <c r="MX142" i="2"/>
  <c r="MX143" i="2"/>
  <c r="MX162" i="2" s="1"/>
  <c r="NC228" i="2" s="1"/>
  <c r="MX135" i="2"/>
  <c r="MX156" i="2" s="1"/>
  <c r="MX138" i="2"/>
  <c r="MX137" i="2"/>
  <c r="MX116" i="2"/>
  <c r="MX117" i="2"/>
  <c r="MX121" i="2"/>
  <c r="MX115" i="2"/>
  <c r="MX120" i="2"/>
  <c r="MX119" i="2"/>
  <c r="MX114" i="2"/>
  <c r="MX118" i="2"/>
  <c r="MX113" i="2"/>
  <c r="LX257" i="2"/>
  <c r="LX251" i="2"/>
  <c r="LX259" i="2"/>
  <c r="MX144" i="2" l="1"/>
  <c r="MX211" i="2" s="1"/>
  <c r="MX200" i="2"/>
  <c r="MX190" i="2"/>
  <c r="MX98" i="4" s="1"/>
  <c r="MX184" i="2"/>
  <c r="MY226" i="2" s="1"/>
  <c r="MX230" i="2"/>
  <c r="MX232" i="2" s="1"/>
  <c r="MY224" i="2"/>
  <c r="MX122" i="2"/>
  <c r="MX207" i="2" s="1"/>
  <c r="MY215" i="2" s="1"/>
  <c r="MY59" i="2" s="1"/>
  <c r="MX194" i="2"/>
  <c r="LY243" i="2"/>
  <c r="LY245" i="2"/>
  <c r="MY219" i="2" l="1"/>
  <c r="MY63" i="2" s="1"/>
  <c r="MY135" i="2" s="1"/>
  <c r="MY121" i="2"/>
  <c r="MY114" i="2"/>
  <c r="MY118" i="2"/>
  <c r="MY115" i="2"/>
  <c r="MY113" i="2"/>
  <c r="MY120" i="2"/>
  <c r="MY116" i="2"/>
  <c r="MY119" i="2"/>
  <c r="MY117" i="2"/>
  <c r="LY253" i="2"/>
  <c r="MY136" i="2" l="1"/>
  <c r="MY137" i="2"/>
  <c r="MY143" i="2"/>
  <c r="MY162" i="2" s="1"/>
  <c r="ND228" i="2" s="1"/>
  <c r="MY138" i="2"/>
  <c r="MY141" i="2"/>
  <c r="MY142" i="2"/>
  <c r="MY140" i="2"/>
  <c r="MY139" i="2"/>
  <c r="MY122" i="2"/>
  <c r="MY207" i="2" s="1"/>
  <c r="MY200" i="2"/>
  <c r="MY184" i="2"/>
  <c r="MZ226" i="2" s="1"/>
  <c r="MY156" i="2"/>
  <c r="MY190" i="2"/>
  <c r="MY98" i="4" s="1"/>
  <c r="LY255" i="2"/>
  <c r="LY247" i="2" s="1"/>
  <c r="LY249" i="2" s="1"/>
  <c r="MY144" i="2" l="1"/>
  <c r="MY211" i="2" s="1"/>
  <c r="MY230" i="2"/>
  <c r="MY232" i="2" s="1"/>
  <c r="MZ224" i="2"/>
  <c r="MY194" i="2"/>
  <c r="MZ215" i="2"/>
  <c r="MZ59" i="2" s="1"/>
  <c r="LY257" i="2"/>
  <c r="LY251" i="2"/>
  <c r="LY259" i="2"/>
  <c r="MZ219" i="2" l="1"/>
  <c r="MZ63" i="2" s="1"/>
  <c r="MZ141" i="2" s="1"/>
  <c r="MZ119" i="2"/>
  <c r="MZ121" i="2"/>
  <c r="MZ113" i="2"/>
  <c r="MZ117" i="2"/>
  <c r="MZ116" i="2"/>
  <c r="MZ120" i="2"/>
  <c r="MZ114" i="2"/>
  <c r="MZ115" i="2"/>
  <c r="MZ118" i="2"/>
  <c r="W76" i="3"/>
  <c r="X76" i="3"/>
  <c r="LZ243" i="2"/>
  <c r="LZ245" i="2"/>
  <c r="MZ143" i="2" l="1"/>
  <c r="MZ162" i="2" s="1"/>
  <c r="NE228" i="2" s="1"/>
  <c r="MZ142" i="2"/>
  <c r="MZ136" i="2"/>
  <c r="MZ139" i="2"/>
  <c r="MZ138" i="2"/>
  <c r="MZ137" i="2"/>
  <c r="MZ140" i="2"/>
  <c r="MZ135" i="2"/>
  <c r="MZ190" i="2" s="1"/>
  <c r="MZ98" i="4" s="1"/>
  <c r="MZ122" i="2"/>
  <c r="MZ207" i="2" s="1"/>
  <c r="W26" i="3"/>
  <c r="X26" i="3"/>
  <c r="LZ253" i="2"/>
  <c r="MZ184" i="2" l="1"/>
  <c r="NA226" i="2" s="1"/>
  <c r="MZ156" i="2"/>
  <c r="MZ144" i="2"/>
  <c r="MZ211" i="2" s="1"/>
  <c r="MZ200" i="2"/>
  <c r="MZ230" i="2"/>
  <c r="MZ232" i="2" s="1"/>
  <c r="NA224" i="2"/>
  <c r="MZ194" i="2"/>
  <c r="NA215" i="2"/>
  <c r="W41" i="3"/>
  <c r="X41" i="3"/>
  <c r="X42" i="3" s="1"/>
  <c r="W31" i="3"/>
  <c r="X31" i="3"/>
  <c r="X32" i="3" s="1"/>
  <c r="W29" i="3"/>
  <c r="X29" i="3"/>
  <c r="X30" i="3" s="1"/>
  <c r="W39" i="3"/>
  <c r="X39" i="3"/>
  <c r="X40" i="3" s="1"/>
  <c r="W49" i="3"/>
  <c r="W63" i="3"/>
  <c r="X49" i="3"/>
  <c r="X50" i="3" s="1"/>
  <c r="X63" i="3"/>
  <c r="W33" i="3"/>
  <c r="X33" i="3"/>
  <c r="X34" i="3" s="1"/>
  <c r="W37" i="3"/>
  <c r="X37" i="3"/>
  <c r="X38" i="3" s="1"/>
  <c r="W43" i="3"/>
  <c r="W59" i="3"/>
  <c r="X59" i="3"/>
  <c r="X43" i="3"/>
  <c r="W35" i="3"/>
  <c r="X35" i="3"/>
  <c r="X36" i="3" s="1"/>
  <c r="LZ255" i="2"/>
  <c r="LZ247" i="2" s="1"/>
  <c r="LZ249" i="2" s="1"/>
  <c r="NA219" i="2" l="1"/>
  <c r="X44" i="3"/>
  <c r="NA59" i="2"/>
  <c r="NA63" i="2"/>
  <c r="X65" i="3"/>
  <c r="W65" i="3"/>
  <c r="W30" i="3"/>
  <c r="W44" i="3"/>
  <c r="W16" i="3"/>
  <c r="W60" i="3"/>
  <c r="W61" i="3" s="1"/>
  <c r="W62" i="3" s="1"/>
  <c r="W58" i="3" s="1"/>
  <c r="X60" i="3"/>
  <c r="X16" i="3"/>
  <c r="W64" i="3"/>
  <c r="W17" i="3"/>
  <c r="X64" i="3"/>
  <c r="X17" i="3"/>
  <c r="W50" i="3"/>
  <c r="W38" i="3"/>
  <c r="W36" i="3"/>
  <c r="W40" i="3"/>
  <c r="W34" i="3"/>
  <c r="W32" i="3"/>
  <c r="W42" i="3"/>
  <c r="LZ257" i="2"/>
  <c r="LZ251" i="2"/>
  <c r="LZ259" i="2"/>
  <c r="NA142" i="2" l="1"/>
  <c r="NA141" i="2"/>
  <c r="NA137" i="2"/>
  <c r="NA135" i="2"/>
  <c r="NA139" i="2"/>
  <c r="NA140" i="2"/>
  <c r="NA136" i="2"/>
  <c r="NA138" i="2"/>
  <c r="NA143" i="2"/>
  <c r="NA113" i="2"/>
  <c r="NA114" i="2"/>
  <c r="NA116" i="2"/>
  <c r="NA120" i="2"/>
  <c r="NA121" i="2"/>
  <c r="NA118" i="2"/>
  <c r="NA115" i="2"/>
  <c r="NA117" i="2"/>
  <c r="NA119" i="2"/>
  <c r="T75" i="3"/>
  <c r="W75" i="3"/>
  <c r="W77" i="3" s="1"/>
  <c r="X75" i="3"/>
  <c r="X77" i="3" s="1"/>
  <c r="X66" i="3"/>
  <c r="X67" i="3" s="1"/>
  <c r="X55" i="3"/>
  <c r="X57" i="3" s="1"/>
  <c r="W4" i="2"/>
  <c r="W66" i="3"/>
  <c r="W67" i="3" s="1"/>
  <c r="W55" i="3"/>
  <c r="W57" i="3" s="1"/>
  <c r="X61" i="3"/>
  <c r="X62" i="3" s="1"/>
  <c r="X58" i="3" s="1"/>
  <c r="X4" i="2"/>
  <c r="MA243" i="2"/>
  <c r="MA245" i="2"/>
  <c r="W5" i="2" l="1"/>
  <c r="X5" i="2"/>
  <c r="X6" i="2" s="1"/>
  <c r="W6" i="2"/>
  <c r="NA122" i="2"/>
  <c r="NA207" i="2" s="1"/>
  <c r="NA162" i="2"/>
  <c r="NF228" i="2" s="1"/>
  <c r="NA144" i="2"/>
  <c r="NA211" i="2" s="1"/>
  <c r="NA190" i="2"/>
  <c r="NA98" i="4" s="1"/>
  <c r="NA184" i="2"/>
  <c r="NB226" i="2" s="1"/>
  <c r="NA156" i="2"/>
  <c r="NB224" i="2" s="1"/>
  <c r="NA200" i="2"/>
  <c r="W68" i="3"/>
  <c r="T77" i="3"/>
  <c r="X68" i="3"/>
  <c r="MA253" i="2"/>
  <c r="NA194" i="2" l="1"/>
  <c r="NB215" i="2"/>
  <c r="MA255" i="2"/>
  <c r="MA247" i="2" s="1"/>
  <c r="MA249" i="2" s="1"/>
  <c r="NB59" i="2" l="1"/>
  <c r="NB219" i="2"/>
  <c r="NA230" i="2"/>
  <c r="MA257" i="2"/>
  <c r="MA251" i="2"/>
  <c r="MA259" i="2"/>
  <c r="NA232" i="2" l="1"/>
  <c r="NB63" i="2"/>
  <c r="NB113" i="2"/>
  <c r="NB115" i="2"/>
  <c r="NB118" i="2"/>
  <c r="NB121" i="2"/>
  <c r="NB114" i="2"/>
  <c r="NB120" i="2"/>
  <c r="NB116" i="2"/>
  <c r="NB119" i="2"/>
  <c r="NB117" i="2"/>
  <c r="MB243" i="2"/>
  <c r="MB245" i="2"/>
  <c r="NB122" i="2" l="1"/>
  <c r="NB207" i="2" s="1"/>
  <c r="NB138" i="2"/>
  <c r="NB137" i="2"/>
  <c r="NB135" i="2"/>
  <c r="NB141" i="2"/>
  <c r="NB142" i="2"/>
  <c r="NB143" i="2"/>
  <c r="NB139" i="2"/>
  <c r="NB140" i="2"/>
  <c r="NB136" i="2"/>
  <c r="MB253" i="2"/>
  <c r="NB184" i="2" l="1"/>
  <c r="NC226" i="2" s="1"/>
  <c r="NB190" i="2"/>
  <c r="NB156" i="2"/>
  <c r="NC224" i="2" s="1"/>
  <c r="NB200" i="2"/>
  <c r="NB144" i="2"/>
  <c r="NB211" i="2" s="1"/>
  <c r="NB162" i="2"/>
  <c r="NG228" i="2" s="1"/>
  <c r="MB255" i="2"/>
  <c r="MB247" i="2" s="1"/>
  <c r="MB249" i="2" s="1"/>
  <c r="NC215" i="2" l="1"/>
  <c r="NB98" i="4"/>
  <c r="NB194" i="2"/>
  <c r="NC59" i="2"/>
  <c r="MB257" i="2"/>
  <c r="MB251" i="2"/>
  <c r="MB259" i="2"/>
  <c r="NC117" i="2" l="1"/>
  <c r="NC113" i="2"/>
  <c r="NC118" i="2"/>
  <c r="NC116" i="2"/>
  <c r="NC115" i="2"/>
  <c r="NC120" i="2"/>
  <c r="NC119" i="2"/>
  <c r="NC121" i="2"/>
  <c r="NC114" i="2"/>
  <c r="NC219" i="2"/>
  <c r="NB230" i="2"/>
  <c r="MC243" i="2"/>
  <c r="MC245" i="2"/>
  <c r="NC122" i="2" l="1"/>
  <c r="NC207" i="2" s="1"/>
  <c r="NB232" i="2"/>
  <c r="NC63" i="2"/>
  <c r="MC253" i="2"/>
  <c r="NC138" i="2" l="1"/>
  <c r="NC141" i="2"/>
  <c r="NC140" i="2"/>
  <c r="NC139" i="2"/>
  <c r="NC137" i="2"/>
  <c r="NC142" i="2"/>
  <c r="NC143" i="2"/>
  <c r="NC136" i="2"/>
  <c r="NC135" i="2"/>
  <c r="MC255" i="2"/>
  <c r="MC247" i="2" s="1"/>
  <c r="MC249" i="2" s="1"/>
  <c r="NC200" i="2" l="1"/>
  <c r="NC184" i="2"/>
  <c r="ND226" i="2" s="1"/>
  <c r="NC190" i="2"/>
  <c r="NC98" i="4" s="1"/>
  <c r="NC156" i="2"/>
  <c r="ND224" i="2" s="1"/>
  <c r="NC144" i="2"/>
  <c r="NC211" i="2" s="1"/>
  <c r="NC162" i="2"/>
  <c r="NH228" i="2" s="1"/>
  <c r="MC257" i="2"/>
  <c r="MC251" i="2"/>
  <c r="MC259" i="2"/>
  <c r="NC194" i="2" l="1"/>
  <c r="ND215" i="2"/>
  <c r="MD243" i="2"/>
  <c r="MD245" i="2"/>
  <c r="ND59" i="2" l="1"/>
  <c r="ND219" i="2"/>
  <c r="NC230" i="2"/>
  <c r="MD253" i="2"/>
  <c r="NC232" i="2" l="1"/>
  <c r="ND63" i="2"/>
  <c r="ND113" i="2"/>
  <c r="ND114" i="2"/>
  <c r="ND116" i="2"/>
  <c r="ND117" i="2"/>
  <c r="ND119" i="2"/>
  <c r="ND118" i="2"/>
  <c r="ND120" i="2"/>
  <c r="ND115" i="2"/>
  <c r="ND121" i="2"/>
  <c r="MD255" i="2"/>
  <c r="MD247" i="2" s="1"/>
  <c r="MD249" i="2" s="1"/>
  <c r="ND122" i="2" l="1"/>
  <c r="ND207" i="2" s="1"/>
  <c r="ND135" i="2"/>
  <c r="ND143" i="2"/>
  <c r="ND137" i="2"/>
  <c r="ND138" i="2"/>
  <c r="ND142" i="2"/>
  <c r="ND139" i="2"/>
  <c r="ND141" i="2"/>
  <c r="ND140" i="2"/>
  <c r="ND136" i="2"/>
  <c r="MD257" i="2"/>
  <c r="MD251" i="2"/>
  <c r="MD259" i="2"/>
  <c r="ND162" i="2" l="1"/>
  <c r="NI228" i="2" s="1"/>
  <c r="ND184" i="2"/>
  <c r="NE226" i="2" s="1"/>
  <c r="ND156" i="2"/>
  <c r="NE224" i="2" s="1"/>
  <c r="ND190" i="2"/>
  <c r="ND200" i="2"/>
  <c r="ND144" i="2"/>
  <c r="ND211" i="2" s="1"/>
  <c r="ME243" i="2"/>
  <c r="ME245" i="2"/>
  <c r="NE215" i="2" l="1"/>
  <c r="ND98" i="4"/>
  <c r="ND194" i="2"/>
  <c r="NE219" i="2" s="1"/>
  <c r="NE59" i="2"/>
  <c r="ME253" i="2"/>
  <c r="ND230" i="2" l="1"/>
  <c r="NE63" i="2"/>
  <c r="NE121" i="2"/>
  <c r="NE120" i="2"/>
  <c r="NE118" i="2"/>
  <c r="NE113" i="2"/>
  <c r="NE114" i="2"/>
  <c r="NE117" i="2"/>
  <c r="NE115" i="2"/>
  <c r="NE119" i="2"/>
  <c r="NE116" i="2"/>
  <c r="ME255" i="2"/>
  <c r="ME247" i="2" s="1"/>
  <c r="ME249" i="2" s="1"/>
  <c r="NE122" i="2" l="1"/>
  <c r="NE207" i="2" s="1"/>
  <c r="NE136" i="2"/>
  <c r="NE139" i="2"/>
  <c r="NE141" i="2"/>
  <c r="NE137" i="2"/>
  <c r="NE138" i="2"/>
  <c r="NE140" i="2"/>
  <c r="NE142" i="2"/>
  <c r="NE143" i="2"/>
  <c r="NE135" i="2"/>
  <c r="ND232" i="2"/>
  <c r="ME257" i="2"/>
  <c r="ME251" i="2"/>
  <c r="ME259" i="2"/>
  <c r="NE190" i="2" l="1"/>
  <c r="NE98" i="4" s="1"/>
  <c r="NE200" i="2"/>
  <c r="NE184" i="2"/>
  <c r="NF226" i="2" s="1"/>
  <c r="NE156" i="2"/>
  <c r="NF224" i="2" s="1"/>
  <c r="NE144" i="2"/>
  <c r="NE211" i="2" s="1"/>
  <c r="NE162" i="2"/>
  <c r="NJ228" i="2" s="1"/>
  <c r="MF243" i="2"/>
  <c r="MF245" i="2"/>
  <c r="NE194" i="2" l="1"/>
  <c r="NF219" i="2" s="1"/>
  <c r="NF63" i="2" s="1"/>
  <c r="NF215" i="2"/>
  <c r="NF59" i="2" s="1"/>
  <c r="MF253" i="2"/>
  <c r="NF118" i="2" l="1"/>
  <c r="NF120" i="2"/>
  <c r="NF117" i="2"/>
  <c r="NF114" i="2"/>
  <c r="NF116" i="2"/>
  <c r="NF113" i="2"/>
  <c r="NF115" i="2"/>
  <c r="NF121" i="2"/>
  <c r="NF119" i="2"/>
  <c r="NF136" i="2"/>
  <c r="NF135" i="2"/>
  <c r="NF138" i="2"/>
  <c r="NF143" i="2"/>
  <c r="NF162" i="2" s="1"/>
  <c r="NK228" i="2" s="1"/>
  <c r="NF139" i="2"/>
  <c r="NF140" i="2"/>
  <c r="NF141" i="2"/>
  <c r="NF137" i="2"/>
  <c r="NF142" i="2"/>
  <c r="NE230" i="2"/>
  <c r="MF255" i="2"/>
  <c r="MF247" i="2" s="1"/>
  <c r="MF249" i="2" s="1"/>
  <c r="NF144" i="2" l="1"/>
  <c r="NF211" i="2" s="1"/>
  <c r="NF156" i="2"/>
  <c r="NF190" i="2"/>
  <c r="NF98" i="4" s="1"/>
  <c r="NF200" i="2"/>
  <c r="NF184" i="2"/>
  <c r="NG226" i="2" s="1"/>
  <c r="NF122" i="2"/>
  <c r="NF207" i="2" s="1"/>
  <c r="NE232" i="2"/>
  <c r="MF257" i="2"/>
  <c r="MF251" i="2"/>
  <c r="MF259" i="2"/>
  <c r="NF230" i="2" l="1"/>
  <c r="NF232" i="2" s="1"/>
  <c r="NG224" i="2"/>
  <c r="NF194" i="2"/>
  <c r="NG219" i="2" s="1"/>
  <c r="NG63" i="2" s="1"/>
  <c r="NG215" i="2"/>
  <c r="NG59" i="2" s="1"/>
  <c r="MG243" i="2"/>
  <c r="MG245" i="2"/>
  <c r="NG117" i="2" l="1"/>
  <c r="NG120" i="2"/>
  <c r="NG118" i="2"/>
  <c r="NG121" i="2"/>
  <c r="NG114" i="2"/>
  <c r="NG119" i="2"/>
  <c r="NG113" i="2"/>
  <c r="NG116" i="2"/>
  <c r="NG115" i="2"/>
  <c r="NG137" i="2"/>
  <c r="NG140" i="2"/>
  <c r="NG135" i="2"/>
  <c r="NG141" i="2"/>
  <c r="NG139" i="2"/>
  <c r="NG143" i="2"/>
  <c r="NG162" i="2" s="1"/>
  <c r="NL228" i="2" s="1"/>
  <c r="NG136" i="2"/>
  <c r="NG138" i="2"/>
  <c r="NG142" i="2"/>
  <c r="MG253" i="2"/>
  <c r="NG200" i="2" l="1"/>
  <c r="NG156" i="2"/>
  <c r="NG190" i="2"/>
  <c r="NG98" i="4" s="1"/>
  <c r="NG184" i="2"/>
  <c r="NH226" i="2" s="1"/>
  <c r="NG122" i="2"/>
  <c r="NG207" i="2" s="1"/>
  <c r="NG144" i="2"/>
  <c r="NG211" i="2" s="1"/>
  <c r="MG255" i="2"/>
  <c r="MG247" i="2" s="1"/>
  <c r="MG249" i="2" s="1"/>
  <c r="NG230" i="2" l="1"/>
  <c r="NG232" i="2" s="1"/>
  <c r="NH224" i="2"/>
  <c r="NG194" i="2"/>
  <c r="NH219" i="2" s="1"/>
  <c r="NH63" i="2" s="1"/>
  <c r="NH215" i="2"/>
  <c r="NH59" i="2" s="1"/>
  <c r="MG257" i="2"/>
  <c r="MG251" i="2"/>
  <c r="MG259" i="2"/>
  <c r="NH113" i="2" l="1"/>
  <c r="NH119" i="2"/>
  <c r="NH115" i="2"/>
  <c r="NH118" i="2"/>
  <c r="NH117" i="2"/>
  <c r="NH121" i="2"/>
  <c r="NH120" i="2"/>
  <c r="NH114" i="2"/>
  <c r="NH116" i="2"/>
  <c r="NH137" i="2"/>
  <c r="NH141" i="2"/>
  <c r="NH143" i="2"/>
  <c r="NH162" i="2" s="1"/>
  <c r="NM228" i="2" s="1"/>
  <c r="NH136" i="2"/>
  <c r="NH142" i="2"/>
  <c r="NH135" i="2"/>
  <c r="NH138" i="2"/>
  <c r="NH140" i="2"/>
  <c r="NH139" i="2"/>
  <c r="MH243" i="2"/>
  <c r="MH245" i="2"/>
  <c r="NH122" i="2" l="1"/>
  <c r="NH207" i="2" s="1"/>
  <c r="NH190" i="2"/>
  <c r="NH98" i="4" s="1"/>
  <c r="NH200" i="2"/>
  <c r="NH184" i="2"/>
  <c r="NI226" i="2" s="1"/>
  <c r="NH156" i="2"/>
  <c r="NH144" i="2"/>
  <c r="NH211" i="2" s="1"/>
  <c r="MH253" i="2"/>
  <c r="NH230" i="2" l="1"/>
  <c r="NH232" i="2" s="1"/>
  <c r="NI224" i="2"/>
  <c r="NH194" i="2"/>
  <c r="NI219" i="2" s="1"/>
  <c r="NI63" i="2" s="1"/>
  <c r="NI215" i="2"/>
  <c r="NI59" i="2" s="1"/>
  <c r="MH255" i="2"/>
  <c r="MH247" i="2" s="1"/>
  <c r="MH249" i="2" s="1"/>
  <c r="NI118" i="2" l="1"/>
  <c r="NI120" i="2"/>
  <c r="NI121" i="2"/>
  <c r="NI113" i="2"/>
  <c r="NI119" i="2"/>
  <c r="NI115" i="2"/>
  <c r="NI117" i="2"/>
  <c r="NI114" i="2"/>
  <c r="NI116" i="2"/>
  <c r="NI136" i="2"/>
  <c r="NI135" i="2"/>
  <c r="NI137" i="2"/>
  <c r="NI141" i="2"/>
  <c r="NI138" i="2"/>
  <c r="NI142" i="2"/>
  <c r="NI139" i="2"/>
  <c r="NI140" i="2"/>
  <c r="NI143" i="2"/>
  <c r="NI162" i="2" s="1"/>
  <c r="NN228" i="2" s="1"/>
  <c r="MH257" i="2"/>
  <c r="MH251" i="2"/>
  <c r="MH259" i="2"/>
  <c r="NI144" i="2" l="1"/>
  <c r="NI211" i="2" s="1"/>
  <c r="NI190" i="2"/>
  <c r="NI98" i="4" s="1"/>
  <c r="NI200" i="2"/>
  <c r="NI156" i="2"/>
  <c r="NI184" i="2"/>
  <c r="NJ226" i="2" s="1"/>
  <c r="NI122" i="2"/>
  <c r="NI207" i="2" s="1"/>
  <c r="MI243" i="2"/>
  <c r="MI245" i="2"/>
  <c r="NI230" i="2" l="1"/>
  <c r="NI232" i="2" s="1"/>
  <c r="NJ224" i="2"/>
  <c r="NI194" i="2"/>
  <c r="NJ219" i="2" s="1"/>
  <c r="NJ63" i="2" s="1"/>
  <c r="NJ215" i="2"/>
  <c r="NJ59" i="2" s="1"/>
  <c r="MI253" i="2"/>
  <c r="NJ116" i="2" l="1"/>
  <c r="NJ114" i="2"/>
  <c r="NJ117" i="2"/>
  <c r="NJ121" i="2"/>
  <c r="NJ118" i="2"/>
  <c r="NJ113" i="2"/>
  <c r="NJ120" i="2"/>
  <c r="NJ115" i="2"/>
  <c r="NJ119" i="2"/>
  <c r="NJ138" i="2"/>
  <c r="NJ140" i="2"/>
  <c r="NJ143" i="2"/>
  <c r="NJ162" i="2" s="1"/>
  <c r="NJ142" i="2"/>
  <c r="NJ135" i="2"/>
  <c r="NJ136" i="2"/>
  <c r="NJ137" i="2"/>
  <c r="NJ141" i="2"/>
  <c r="NJ139" i="2"/>
  <c r="MI255" i="2"/>
  <c r="MI247" i="2" s="1"/>
  <c r="MI249" i="2" s="1"/>
  <c r="NJ144" i="2" l="1"/>
  <c r="NJ211" i="2" s="1"/>
  <c r="NJ200" i="2"/>
  <c r="NJ184" i="2"/>
  <c r="NK226" i="2" s="1"/>
  <c r="NJ156" i="2"/>
  <c r="NJ190" i="2"/>
  <c r="NJ98" i="4" s="1"/>
  <c r="NJ122" i="2"/>
  <c r="NJ207" i="2" s="1"/>
  <c r="MI257" i="2"/>
  <c r="MI251" i="2"/>
  <c r="MI259" i="2"/>
  <c r="NJ230" i="2" l="1"/>
  <c r="NJ232" i="2" s="1"/>
  <c r="NK224" i="2"/>
  <c r="NJ194" i="2"/>
  <c r="NK219" i="2" s="1"/>
  <c r="NK63" i="2" s="1"/>
  <c r="NK215" i="2"/>
  <c r="NK59" i="2" s="1"/>
  <c r="MJ243" i="2"/>
  <c r="MJ245" i="2"/>
  <c r="NK142" i="2" l="1"/>
  <c r="NK143" i="2"/>
  <c r="NK162" i="2" s="1"/>
  <c r="NK139" i="2"/>
  <c r="NK135" i="2"/>
  <c r="NK137" i="2"/>
  <c r="NK138" i="2"/>
  <c r="NK136" i="2"/>
  <c r="NK141" i="2"/>
  <c r="NK140" i="2"/>
  <c r="NK120" i="2"/>
  <c r="NK117" i="2"/>
  <c r="NK113" i="2"/>
  <c r="NK121" i="2"/>
  <c r="NK118" i="2"/>
  <c r="NK116" i="2"/>
  <c r="NK114" i="2"/>
  <c r="NK119" i="2"/>
  <c r="NK115" i="2"/>
  <c r="MJ253" i="2"/>
  <c r="NK144" i="2" l="1"/>
  <c r="NK211" i="2" s="1"/>
  <c r="NK122" i="2"/>
  <c r="NK207" i="2" s="1"/>
  <c r="NK190" i="2"/>
  <c r="NK184" i="2"/>
  <c r="NL226" i="2" s="1"/>
  <c r="NK200" i="2"/>
  <c r="NK156" i="2"/>
  <c r="MJ255" i="2"/>
  <c r="MJ247" i="2" s="1"/>
  <c r="MJ249" i="2" s="1"/>
  <c r="NK194" i="2" l="1"/>
  <c r="NK98" i="4"/>
  <c r="NK230" i="2"/>
  <c r="NK232" i="2" s="1"/>
  <c r="NL224" i="2"/>
  <c r="NL219" i="2"/>
  <c r="NL63" i="2" s="1"/>
  <c r="NL143" i="2" s="1"/>
  <c r="NL162" i="2" s="1"/>
  <c r="NL215" i="2"/>
  <c r="NL59" i="2" s="1"/>
  <c r="MJ257" i="2"/>
  <c r="MJ251" i="2"/>
  <c r="MJ259" i="2"/>
  <c r="NL135" i="2" l="1"/>
  <c r="NL156" i="2" s="1"/>
  <c r="NL139" i="2"/>
  <c r="NL137" i="2"/>
  <c r="NL138" i="2"/>
  <c r="NL140" i="2"/>
  <c r="NL141" i="2"/>
  <c r="NL142" i="2"/>
  <c r="NL136" i="2"/>
  <c r="NL121" i="2"/>
  <c r="NL119" i="2"/>
  <c r="NL113" i="2"/>
  <c r="NL117" i="2"/>
  <c r="NL114" i="2"/>
  <c r="NL118" i="2"/>
  <c r="NL116" i="2"/>
  <c r="NL115" i="2"/>
  <c r="NL120" i="2"/>
  <c r="MK243" i="2"/>
  <c r="MK245" i="2"/>
  <c r="NL184" i="2" l="1"/>
  <c r="NM226" i="2" s="1"/>
  <c r="NL200" i="2"/>
  <c r="NL230" i="2"/>
  <c r="NL232" i="2" s="1"/>
  <c r="NM224" i="2"/>
  <c r="NL190" i="2"/>
  <c r="NL144" i="2"/>
  <c r="NL211" i="2" s="1"/>
  <c r="NL122" i="2"/>
  <c r="NL207" i="2" s="1"/>
  <c r="NM215" i="2" s="1"/>
  <c r="NM59" i="2" s="1"/>
  <c r="MK253" i="2"/>
  <c r="NL194" i="2" l="1"/>
  <c r="NL98" i="4"/>
  <c r="NM219" i="2"/>
  <c r="NM63" i="2" s="1"/>
  <c r="NM135" i="2" s="1"/>
  <c r="NM119" i="2"/>
  <c r="NM120" i="2"/>
  <c r="NM121" i="2"/>
  <c r="NM117" i="2"/>
  <c r="NM118" i="2"/>
  <c r="NM115" i="2"/>
  <c r="NM113" i="2"/>
  <c r="NM114" i="2"/>
  <c r="NM116" i="2"/>
  <c r="MK255" i="2"/>
  <c r="NM138" i="2" l="1"/>
  <c r="NM140" i="2"/>
  <c r="NM139" i="2"/>
  <c r="NM141" i="2"/>
  <c r="NM143" i="2"/>
  <c r="NM162" i="2" s="1"/>
  <c r="NM137" i="2"/>
  <c r="NM136" i="2"/>
  <c r="NM142" i="2"/>
  <c r="NM122" i="2"/>
  <c r="NM207" i="2" s="1"/>
  <c r="NM156" i="2"/>
  <c r="NM190" i="2"/>
  <c r="NM98" i="4" s="1"/>
  <c r="NM200" i="2"/>
  <c r="NM184" i="2"/>
  <c r="NN226" i="2" s="1"/>
  <c r="MK247" i="2"/>
  <c r="MK259" i="2"/>
  <c r="NM144" i="2" l="1"/>
  <c r="NM211" i="2" s="1"/>
  <c r="NM230" i="2"/>
  <c r="NM232" i="2" s="1"/>
  <c r="NN224" i="2"/>
  <c r="NM194" i="2"/>
  <c r="NN215" i="2"/>
  <c r="NN59" i="2" s="1"/>
  <c r="MK249" i="2"/>
  <c r="NN219" i="2" l="1"/>
  <c r="NN63" i="2" s="1"/>
  <c r="NN136" i="2" s="1"/>
  <c r="NN115" i="2"/>
  <c r="NN118" i="2"/>
  <c r="NN120" i="2"/>
  <c r="NN116" i="2"/>
  <c r="NN117" i="2"/>
  <c r="NN114" i="2"/>
  <c r="NN113" i="2"/>
  <c r="NN119" i="2"/>
  <c r="NN121" i="2"/>
  <c r="MK257" i="2"/>
  <c r="MK251" i="2"/>
  <c r="NN135" i="2" l="1"/>
  <c r="NN190" i="2" s="1"/>
  <c r="NN98" i="4" s="1"/>
  <c r="NN140" i="2"/>
  <c r="NN143" i="2"/>
  <c r="NN162" i="2" s="1"/>
  <c r="NN139" i="2"/>
  <c r="NN142" i="2"/>
  <c r="NN141" i="2"/>
  <c r="NN138" i="2"/>
  <c r="NN137" i="2"/>
  <c r="NN122" i="2"/>
  <c r="NN207" i="2" s="1"/>
  <c r="ML243" i="2"/>
  <c r="ML245" i="2"/>
  <c r="NN184" i="2" l="1"/>
  <c r="NN200" i="2"/>
  <c r="NN156" i="2"/>
  <c r="NN144" i="2"/>
  <c r="NN211" i="2" s="1"/>
  <c r="NN230" i="2"/>
  <c r="NN232" i="2" s="1"/>
  <c r="NO215" i="2"/>
  <c r="V76" i="3"/>
  <c r="NN194" i="2"/>
  <c r="ML253" i="2"/>
  <c r="NO219" i="2" l="1"/>
  <c r="K219" i="2" s="1"/>
  <c r="NO63" i="2"/>
  <c r="NO59" i="2"/>
  <c r="K215" i="2"/>
  <c r="ML255" i="2"/>
  <c r="NO113" i="2" l="1"/>
  <c r="NO115" i="2"/>
  <c r="K115" i="2" s="1"/>
  <c r="NO116" i="2"/>
  <c r="K116" i="2" s="1"/>
  <c r="NO120" i="2"/>
  <c r="K120" i="2" s="1"/>
  <c r="NO114" i="2"/>
  <c r="NO119" i="2"/>
  <c r="K119" i="2" s="1"/>
  <c r="K59" i="2"/>
  <c r="NO121" i="2"/>
  <c r="NO118" i="2"/>
  <c r="K118" i="2" s="1"/>
  <c r="NO117" i="2"/>
  <c r="K117" i="2" s="1"/>
  <c r="Y26" i="3"/>
  <c r="NO140" i="2"/>
  <c r="NO135" i="2"/>
  <c r="NO143" i="2"/>
  <c r="NO141" i="2"/>
  <c r="NO139" i="2"/>
  <c r="NO136" i="2"/>
  <c r="NO137" i="2"/>
  <c r="NO142" i="2"/>
  <c r="K63" i="2"/>
  <c r="NO138" i="2"/>
  <c r="ML247" i="2"/>
  <c r="ML259" i="2"/>
  <c r="V35" i="3" l="1"/>
  <c r="Y35" i="3"/>
  <c r="Y36" i="3" s="1"/>
  <c r="K139" i="2"/>
  <c r="V37" i="3"/>
  <c r="Y37" i="3"/>
  <c r="Y38" i="3" s="1"/>
  <c r="K140" i="2"/>
  <c r="K26" i="3"/>
  <c r="V17" i="3"/>
  <c r="V64" i="3"/>
  <c r="K121" i="2"/>
  <c r="Y64" i="3"/>
  <c r="Y17" i="3"/>
  <c r="V41" i="3"/>
  <c r="K142" i="2"/>
  <c r="Y41" i="3"/>
  <c r="Y42" i="3" s="1"/>
  <c r="V31" i="3"/>
  <c r="K137" i="2"/>
  <c r="Y31" i="3"/>
  <c r="Y32" i="3" s="1"/>
  <c r="NO144" i="2"/>
  <c r="K136" i="2"/>
  <c r="Y29" i="3"/>
  <c r="NO122" i="2"/>
  <c r="K114" i="2"/>
  <c r="V33" i="3"/>
  <c r="K138" i="2"/>
  <c r="Y33" i="3"/>
  <c r="Y34" i="3" s="1"/>
  <c r="V39" i="3"/>
  <c r="K141" i="2"/>
  <c r="Y39" i="3"/>
  <c r="Y40" i="3" s="1"/>
  <c r="NO162" i="2"/>
  <c r="NO228" i="2" s="1"/>
  <c r="K143" i="2"/>
  <c r="Y63" i="3"/>
  <c r="K63" i="3" s="1"/>
  <c r="Y49" i="3"/>
  <c r="NO190" i="2"/>
  <c r="NO98" i="4" s="1"/>
  <c r="NO184" i="2"/>
  <c r="NO200" i="2"/>
  <c r="K200" i="2" s="1"/>
  <c r="NO156" i="2"/>
  <c r="NO224" i="2" s="1"/>
  <c r="K135" i="2"/>
  <c r="Y59" i="3"/>
  <c r="Y43" i="3"/>
  <c r="V60" i="3"/>
  <c r="V16" i="3"/>
  <c r="K113" i="2"/>
  <c r="Y16" i="3"/>
  <c r="Y60" i="3"/>
  <c r="Y55" i="3" s="1"/>
  <c r="ML249" i="2"/>
  <c r="K184" i="2" l="1"/>
  <c r="NO226" i="2"/>
  <c r="K226" i="2" s="1"/>
  <c r="N15" i="3"/>
  <c r="O15" i="3"/>
  <c r="P15" i="3"/>
  <c r="Q15" i="3"/>
  <c r="R15" i="3"/>
  <c r="S15" i="3"/>
  <c r="T15" i="3"/>
  <c r="U15" i="3"/>
  <c r="V15" i="3"/>
  <c r="W15" i="3"/>
  <c r="X15" i="3"/>
  <c r="Y15" i="3"/>
  <c r="N14" i="3"/>
  <c r="O14" i="3"/>
  <c r="P14" i="3"/>
  <c r="Q14" i="3"/>
  <c r="R14" i="3"/>
  <c r="S14" i="3"/>
  <c r="T14" i="3"/>
  <c r="U14" i="3"/>
  <c r="V14" i="3"/>
  <c r="W14" i="3"/>
  <c r="X14" i="3"/>
  <c r="Y14" i="3"/>
  <c r="K144" i="2"/>
  <c r="NO211" i="2"/>
  <c r="K122" i="2"/>
  <c r="NO207" i="2"/>
  <c r="K207" i="2" s="1"/>
  <c r="K16" i="3"/>
  <c r="V34" i="3"/>
  <c r="K33" i="3"/>
  <c r="K34" i="3" s="1"/>
  <c r="NO194" i="2"/>
  <c r="K190" i="2"/>
  <c r="Y30" i="3"/>
  <c r="K29" i="3"/>
  <c r="K30" i="3" s="1"/>
  <c r="K64" i="3"/>
  <c r="K17" i="3"/>
  <c r="Y50" i="3"/>
  <c r="K49" i="3"/>
  <c r="K50" i="3" s="1"/>
  <c r="K162" i="2"/>
  <c r="V55" i="3"/>
  <c r="V66" i="3"/>
  <c r="V61" i="3"/>
  <c r="V62" i="3" s="1"/>
  <c r="V58" i="3" s="1"/>
  <c r="K60" i="3"/>
  <c r="Y44" i="3"/>
  <c r="K43" i="3"/>
  <c r="V32" i="3"/>
  <c r="K31" i="3"/>
  <c r="K32" i="3" s="1"/>
  <c r="Y57" i="3"/>
  <c r="Y66" i="3"/>
  <c r="V38" i="3"/>
  <c r="K37" i="3"/>
  <c r="K38" i="3" s="1"/>
  <c r="V40" i="3"/>
  <c r="K39" i="3"/>
  <c r="K40" i="3" s="1"/>
  <c r="K156" i="2"/>
  <c r="V42" i="3"/>
  <c r="K41" i="3"/>
  <c r="K42" i="3" s="1"/>
  <c r="Y65" i="3"/>
  <c r="K59" i="3"/>
  <c r="Y61" i="3"/>
  <c r="Y62" i="3" s="1"/>
  <c r="Y58" i="3" s="1"/>
  <c r="V36" i="3"/>
  <c r="K35" i="3"/>
  <c r="K36" i="3" s="1"/>
  <c r="ML257" i="2"/>
  <c r="ML251" i="2"/>
  <c r="K15" i="3" l="1"/>
  <c r="K44" i="3"/>
  <c r="X2" i="2"/>
  <c r="X18" i="3"/>
  <c r="W18" i="3"/>
  <c r="W2" i="2"/>
  <c r="U2" i="2"/>
  <c r="U18" i="3"/>
  <c r="T2" i="2"/>
  <c r="T18" i="3"/>
  <c r="S2" i="2"/>
  <c r="S18" i="3"/>
  <c r="R2" i="2"/>
  <c r="R18" i="3"/>
  <c r="Q2" i="2"/>
  <c r="Q18" i="3"/>
  <c r="P2" i="2"/>
  <c r="P18" i="3"/>
  <c r="O2" i="2"/>
  <c r="O18" i="3"/>
  <c r="N2" i="2"/>
  <c r="N18" i="3"/>
  <c r="N19" i="3" s="1"/>
  <c r="V57" i="3"/>
  <c r="K57" i="3" s="1"/>
  <c r="K55" i="3"/>
  <c r="Y4" i="2"/>
  <c r="K65" i="3"/>
  <c r="Y67" i="3"/>
  <c r="K61" i="3"/>
  <c r="K62" i="3" s="1"/>
  <c r="Y2" i="2"/>
  <c r="Y18" i="3"/>
  <c r="S75" i="3"/>
  <c r="U75" i="3"/>
  <c r="U77" i="3" s="1"/>
  <c r="V75" i="3"/>
  <c r="V77" i="3" s="1"/>
  <c r="NO230" i="2"/>
  <c r="Y75" i="3"/>
  <c r="K224" i="2"/>
  <c r="V67" i="3"/>
  <c r="K66" i="3"/>
  <c r="V2" i="2"/>
  <c r="V18" i="3"/>
  <c r="K14" i="3"/>
  <c r="K18" i="3" s="1"/>
  <c r="K19" i="3" s="1"/>
  <c r="K20" i="3" s="1"/>
  <c r="K21" i="3" s="1"/>
  <c r="K211" i="2"/>
  <c r="K194" i="2"/>
  <c r="K228" i="2"/>
  <c r="Y76" i="3"/>
  <c r="K76" i="3" s="1"/>
  <c r="MM243" i="2"/>
  <c r="MM245" i="2"/>
  <c r="Y5" i="2" l="1"/>
  <c r="Y68" i="3"/>
  <c r="N3" i="2"/>
  <c r="O13" i="3"/>
  <c r="N20" i="3"/>
  <c r="N21" i="3" s="1"/>
  <c r="Y6" i="2"/>
  <c r="K58" i="3"/>
  <c r="S77" i="3"/>
  <c r="S78" i="3" s="1"/>
  <c r="K75" i="3"/>
  <c r="K77" i="3" s="1"/>
  <c r="K78" i="3" s="1"/>
  <c r="V5" i="2"/>
  <c r="V6" i="2" s="1"/>
  <c r="V68" i="3"/>
  <c r="K67" i="3"/>
  <c r="Y77" i="3"/>
  <c r="K230" i="2"/>
  <c r="NO232" i="2"/>
  <c r="MM253" i="2"/>
  <c r="K68" i="3" l="1"/>
  <c r="O19" i="3"/>
  <c r="O20" i="3" s="1"/>
  <c r="O21" i="3" s="1"/>
  <c r="T74" i="3"/>
  <c r="T78" i="3" s="1"/>
  <c r="S7" i="2"/>
  <c r="MM255" i="2"/>
  <c r="O3" i="2" l="1"/>
  <c r="P13" i="3"/>
  <c r="T7" i="2"/>
  <c r="U74" i="3"/>
  <c r="U78" i="3" s="1"/>
  <c r="MM247" i="2"/>
  <c r="MM259" i="2"/>
  <c r="P19" i="3" l="1"/>
  <c r="P20" i="3" s="1"/>
  <c r="P21" i="3" s="1"/>
  <c r="V74" i="3"/>
  <c r="V78" i="3" s="1"/>
  <c r="U7" i="2"/>
  <c r="MM249" i="2"/>
  <c r="P3" i="2" l="1"/>
  <c r="Q13" i="3"/>
  <c r="W74" i="3"/>
  <c r="W78" i="3" s="1"/>
  <c r="V7" i="2"/>
  <c r="MM257" i="2"/>
  <c r="MM251" i="2"/>
  <c r="Q19" i="3" l="1"/>
  <c r="W7" i="2"/>
  <c r="X74" i="3"/>
  <c r="X78" i="3" s="1"/>
  <c r="MN243" i="2"/>
  <c r="MN245" i="2"/>
  <c r="Q20" i="3" l="1"/>
  <c r="Q21" i="3" s="1"/>
  <c r="Q3" i="2"/>
  <c r="R13" i="3"/>
  <c r="Y74" i="3"/>
  <c r="Y78" i="3" s="1"/>
  <c r="X7" i="2"/>
  <c r="MN253" i="2"/>
  <c r="Y7" i="2" l="1"/>
  <c r="R19" i="3"/>
  <c r="R20" i="3" s="1"/>
  <c r="R21" i="3" s="1"/>
  <c r="MN255" i="2"/>
  <c r="R3" i="2" l="1"/>
  <c r="S13" i="3"/>
  <c r="MN247" i="2"/>
  <c r="MN259" i="2"/>
  <c r="S19" i="3" l="1"/>
  <c r="MN249" i="2"/>
  <c r="S20" i="3" l="1"/>
  <c r="S21" i="3" s="1"/>
  <c r="S3" i="2"/>
  <c r="T13" i="3"/>
  <c r="MN257" i="2"/>
  <c r="MN251" i="2"/>
  <c r="T19" i="3" l="1"/>
  <c r="MO243" i="2"/>
  <c r="MO245" i="2"/>
  <c r="T20" i="3" l="1"/>
  <c r="T21" i="3" s="1"/>
  <c r="T3" i="2"/>
  <c r="U13" i="3"/>
  <c r="MO253" i="2"/>
  <c r="U19" i="3" l="1"/>
  <c r="MO255" i="2"/>
  <c r="U20" i="3" l="1"/>
  <c r="U21" i="3" s="1"/>
  <c r="U3" i="2"/>
  <c r="V13" i="3"/>
  <c r="MO247" i="2"/>
  <c r="MO259" i="2"/>
  <c r="V19" i="3" l="1"/>
  <c r="MO249" i="2"/>
  <c r="V20" i="3" l="1"/>
  <c r="V21" i="3" s="1"/>
  <c r="V3" i="2"/>
  <c r="W13" i="3"/>
  <c r="W19" i="3" s="1"/>
  <c r="MO257" i="2"/>
  <c r="MO251" i="2"/>
  <c r="W20" i="3" l="1"/>
  <c r="W21" i="3" s="1"/>
  <c r="W3" i="2"/>
  <c r="X13" i="3"/>
  <c r="X19" i="3" s="1"/>
  <c r="MP243" i="2"/>
  <c r="MP245" i="2"/>
  <c r="X20" i="3" l="1"/>
  <c r="X21" i="3" s="1"/>
  <c r="Y13" i="3"/>
  <c r="X3" i="2"/>
  <c r="MP253" i="2"/>
  <c r="Y19" i="3" l="1"/>
  <c r="MP255" i="2"/>
  <c r="MP247" i="2" s="1"/>
  <c r="MP249" i="2" s="1"/>
  <c r="Y3" i="2" l="1"/>
  <c r="Y20" i="3"/>
  <c r="Y21" i="3" s="1"/>
  <c r="MP257" i="2"/>
  <c r="MP251" i="2"/>
  <c r="MP259" i="2"/>
  <c r="MQ243" i="2" l="1"/>
  <c r="MQ245" i="2"/>
  <c r="MQ253" i="2" l="1"/>
  <c r="MQ255" i="2" l="1"/>
  <c r="MQ247" i="2" s="1"/>
  <c r="MQ249" i="2" s="1"/>
  <c r="MQ257" i="2" l="1"/>
  <c r="MQ251" i="2"/>
  <c r="MQ259" i="2"/>
  <c r="MR243" i="2" l="1"/>
  <c r="MR245" i="2"/>
  <c r="MR253" i="2" l="1"/>
  <c r="MR255" i="2" l="1"/>
  <c r="MR247" i="2" s="1"/>
  <c r="MR249" i="2" s="1"/>
  <c r="MR257" i="2" l="1"/>
  <c r="MR251" i="2"/>
  <c r="MR259" i="2"/>
  <c r="MS243" i="2" l="1"/>
  <c r="MS245" i="2"/>
  <c r="MS253" i="2" l="1"/>
  <c r="MS255" i="2" l="1"/>
  <c r="MS247" i="2" s="1"/>
  <c r="MS249" i="2" s="1"/>
  <c r="MS257" i="2" l="1"/>
  <c r="MS251" i="2"/>
  <c r="MS259" i="2"/>
  <c r="MT243" i="2" l="1"/>
  <c r="MT245" i="2"/>
  <c r="MT253" i="2" l="1"/>
  <c r="MT255" i="2" l="1"/>
  <c r="MT247" i="2" s="1"/>
  <c r="MT249" i="2" s="1"/>
  <c r="MT257" i="2" l="1"/>
  <c r="MT251" i="2"/>
  <c r="MT259" i="2"/>
  <c r="MU243" i="2" l="1"/>
  <c r="MU245" i="2"/>
  <c r="MU253" i="2" l="1"/>
  <c r="MU255" i="2" l="1"/>
  <c r="MU247" i="2" s="1"/>
  <c r="MU249" i="2" s="1"/>
  <c r="MU257" i="2" l="1"/>
  <c r="MU251" i="2"/>
  <c r="MU259" i="2"/>
  <c r="MV243" i="2" l="1"/>
  <c r="MV245" i="2"/>
  <c r="MV253" i="2" l="1"/>
  <c r="MV255" i="2" l="1"/>
  <c r="MV247" i="2" s="1"/>
  <c r="MV249" i="2" s="1"/>
  <c r="MV257" i="2" l="1"/>
  <c r="MV251" i="2"/>
  <c r="MV259" i="2"/>
  <c r="MW243" i="2" l="1"/>
  <c r="MW245" i="2"/>
  <c r="MW253" i="2" l="1"/>
  <c r="MW255" i="2" l="1"/>
  <c r="MW247" i="2" s="1"/>
  <c r="MW249" i="2" s="1"/>
  <c r="MW257" i="2" l="1"/>
  <c r="MW251" i="2"/>
  <c r="MW259" i="2"/>
  <c r="MX243" i="2" l="1"/>
  <c r="MX245" i="2"/>
  <c r="MX253" i="2" l="1"/>
  <c r="MX255" i="2" l="1"/>
  <c r="MX247" i="2" s="1"/>
  <c r="MX249" i="2" s="1"/>
  <c r="MX257" i="2" l="1"/>
  <c r="MX251" i="2"/>
  <c r="MX259" i="2"/>
  <c r="MY243" i="2" l="1"/>
  <c r="MY245" i="2"/>
  <c r="MY253" i="2" l="1"/>
  <c r="MY255" i="2" l="1"/>
  <c r="MY247" i="2" s="1"/>
  <c r="MY249" i="2" s="1"/>
  <c r="MY257" i="2" l="1"/>
  <c r="MY251" i="2"/>
  <c r="MY259" i="2"/>
  <c r="MZ243" i="2" l="1"/>
  <c r="MZ245" i="2"/>
  <c r="MZ253" i="2" l="1"/>
  <c r="MZ255" i="2" l="1"/>
  <c r="MZ247" i="2" s="1"/>
  <c r="MZ249" i="2" s="1"/>
  <c r="MZ257" i="2" l="1"/>
  <c r="MZ251" i="2"/>
  <c r="MZ259" i="2"/>
  <c r="NA243" i="2" l="1"/>
  <c r="NA245" i="2"/>
  <c r="NA253" i="2" l="1"/>
  <c r="NA255" i="2" l="1"/>
  <c r="NA247" i="2" s="1"/>
  <c r="NA249" i="2" s="1"/>
  <c r="NA257" i="2" l="1"/>
  <c r="NA251" i="2"/>
  <c r="NA259" i="2"/>
  <c r="NB243" i="2" l="1"/>
  <c r="NB245" i="2"/>
  <c r="NB253" i="2" l="1"/>
  <c r="NB255" i="2" l="1"/>
  <c r="NB247" i="2" s="1"/>
  <c r="NB249" i="2" s="1"/>
  <c r="NB257" i="2" l="1"/>
  <c r="NB251" i="2"/>
  <c r="NB259" i="2"/>
  <c r="NC243" i="2" l="1"/>
  <c r="NC245" i="2"/>
  <c r="NC253" i="2" l="1"/>
  <c r="NC255" i="2" l="1"/>
  <c r="NC247" i="2" s="1"/>
  <c r="NC249" i="2" s="1"/>
  <c r="NC257" i="2" l="1"/>
  <c r="NC251" i="2"/>
  <c r="NC259" i="2"/>
  <c r="ND243" i="2" l="1"/>
  <c r="ND245" i="2"/>
  <c r="ND253" i="2" l="1"/>
  <c r="ND255" i="2" l="1"/>
  <c r="ND247" i="2" s="1"/>
  <c r="ND249" i="2" s="1"/>
  <c r="ND257" i="2" l="1"/>
  <c r="ND251" i="2"/>
  <c r="ND259" i="2"/>
  <c r="NE243" i="2" l="1"/>
  <c r="NE245" i="2"/>
  <c r="NE253" i="2" l="1"/>
  <c r="NE255" i="2" l="1"/>
  <c r="NE247" i="2" s="1"/>
  <c r="NE249" i="2" s="1"/>
  <c r="NE257" i="2" l="1"/>
  <c r="NE251" i="2"/>
  <c r="NE259" i="2"/>
  <c r="NF243" i="2" l="1"/>
  <c r="NF245" i="2"/>
  <c r="NF253" i="2" l="1"/>
  <c r="NF255" i="2" l="1"/>
  <c r="NF247" i="2" s="1"/>
  <c r="NF249" i="2" s="1"/>
  <c r="NF257" i="2" l="1"/>
  <c r="NF251" i="2"/>
  <c r="NF259" i="2"/>
  <c r="NG243" i="2" l="1"/>
  <c r="NG245" i="2"/>
  <c r="NG253" i="2" l="1"/>
  <c r="NG255" i="2" l="1"/>
  <c r="NG247" i="2" s="1"/>
  <c r="NG249" i="2" s="1"/>
  <c r="NG257" i="2" l="1"/>
  <c r="NG251" i="2"/>
  <c r="NG259" i="2"/>
  <c r="NH243" i="2" l="1"/>
  <c r="NH245" i="2"/>
  <c r="NH253" i="2" l="1"/>
  <c r="NH255" i="2" l="1"/>
  <c r="NH247" i="2" s="1"/>
  <c r="NH249" i="2" s="1"/>
  <c r="NH257" i="2" l="1"/>
  <c r="NH251" i="2"/>
  <c r="NH259" i="2"/>
  <c r="NI243" i="2" l="1"/>
  <c r="NI245" i="2"/>
  <c r="NI253" i="2" l="1"/>
  <c r="NI255" i="2" l="1"/>
  <c r="NI247" i="2" s="1"/>
  <c r="NI249" i="2" s="1"/>
  <c r="NI257" i="2" l="1"/>
  <c r="NI251" i="2"/>
  <c r="NI259" i="2"/>
  <c r="NJ243" i="2" l="1"/>
  <c r="NJ245" i="2"/>
  <c r="NJ253" i="2" l="1"/>
  <c r="NJ255" i="2" l="1"/>
  <c r="NJ247" i="2" s="1"/>
  <c r="NJ249" i="2" s="1"/>
  <c r="NJ257" i="2" l="1"/>
  <c r="NJ251" i="2"/>
  <c r="NJ259" i="2"/>
  <c r="NK243" i="2" l="1"/>
  <c r="NK245" i="2"/>
  <c r="NK253" i="2" l="1"/>
  <c r="NK255" i="2" l="1"/>
  <c r="NK247" i="2" s="1"/>
  <c r="NK249" i="2" s="1"/>
  <c r="NK257" i="2" l="1"/>
  <c r="NK251" i="2"/>
  <c r="NK259" i="2"/>
  <c r="NL243" i="2" l="1"/>
  <c r="NL245" i="2"/>
  <c r="NL253" i="2" l="1"/>
  <c r="NL255" i="2" l="1"/>
  <c r="NL247" i="2" s="1"/>
  <c r="NL249" i="2" s="1"/>
  <c r="NL257" i="2" l="1"/>
  <c r="NL251" i="2"/>
  <c r="NL259" i="2"/>
  <c r="NM243" i="2" l="1"/>
  <c r="NM245" i="2"/>
  <c r="NM253" i="2" l="1"/>
  <c r="NM255" i="2" l="1"/>
  <c r="NM247" i="2" s="1"/>
  <c r="NM249" i="2" s="1"/>
  <c r="NM257" i="2" l="1"/>
  <c r="NM251" i="2"/>
  <c r="NM259" i="2"/>
  <c r="NN243" i="2" l="1"/>
  <c r="NN245" i="2"/>
  <c r="NN253" i="2" l="1"/>
  <c r="NN255" i="2" l="1"/>
  <c r="NN247" i="2" s="1"/>
  <c r="NN249" i="2" s="1"/>
  <c r="NN257" i="2" l="1"/>
  <c r="NN251" i="2"/>
  <c r="NN259" i="2"/>
  <c r="NO243" i="2" l="1"/>
  <c r="NO245" i="2"/>
  <c r="N84" i="3" l="1"/>
  <c r="K245" i="2"/>
  <c r="O84" i="3"/>
  <c r="P84" i="3"/>
  <c r="Q84" i="3"/>
  <c r="R84" i="3"/>
  <c r="S84" i="3"/>
  <c r="T84" i="3"/>
  <c r="U84" i="3"/>
  <c r="V84" i="3"/>
  <c r="W84" i="3"/>
  <c r="X84" i="3"/>
  <c r="Y84" i="3"/>
  <c r="NO253" i="2"/>
  <c r="W94" i="3" l="1"/>
  <c r="V94" i="3"/>
  <c r="U94" i="3"/>
  <c r="T94" i="3"/>
  <c r="S94" i="3"/>
  <c r="R94" i="3"/>
  <c r="Q94" i="3"/>
  <c r="P94" i="3"/>
  <c r="O94" i="3"/>
  <c r="Y94" i="3"/>
  <c r="K253" i="2"/>
  <c r="NO255" i="2"/>
  <c r="K84" i="3"/>
  <c r="N94" i="3"/>
  <c r="X94" i="3"/>
  <c r="N88" i="3" l="1"/>
  <c r="K255" i="2"/>
  <c r="O88" i="3"/>
  <c r="P88" i="3"/>
  <c r="Q88" i="3"/>
  <c r="R88" i="3"/>
  <c r="S88" i="3"/>
  <c r="NO247" i="2"/>
  <c r="T88" i="3"/>
  <c r="U88" i="3"/>
  <c r="V88" i="3"/>
  <c r="W88" i="3"/>
  <c r="X88" i="3"/>
  <c r="Y88" i="3"/>
  <c r="NO259" i="2"/>
  <c r="K94" i="3"/>
  <c r="K88" i="3" l="1"/>
  <c r="K247" i="2"/>
  <c r="N85" i="3"/>
  <c r="O85" i="3"/>
  <c r="P85" i="3"/>
  <c r="Q85" i="3"/>
  <c r="R85" i="3"/>
  <c r="S85" i="3"/>
  <c r="T85" i="3"/>
  <c r="U85" i="3"/>
  <c r="V85" i="3"/>
  <c r="W85" i="3"/>
  <c r="X85" i="3"/>
  <c r="Y85" i="3"/>
  <c r="NO249" i="2"/>
  <c r="X95" i="3" l="1"/>
  <c r="X96" i="3" s="1"/>
  <c r="X86" i="3"/>
  <c r="W95" i="3"/>
  <c r="W96" i="3" s="1"/>
  <c r="W86" i="3"/>
  <c r="V95" i="3"/>
  <c r="V96" i="3" s="1"/>
  <c r="V86" i="3"/>
  <c r="U95" i="3"/>
  <c r="U96" i="3" s="1"/>
  <c r="U86" i="3"/>
  <c r="T95" i="3"/>
  <c r="T96" i="3" s="1"/>
  <c r="T86" i="3"/>
  <c r="S95" i="3"/>
  <c r="S96" i="3" s="1"/>
  <c r="S86" i="3"/>
  <c r="R95" i="3"/>
  <c r="R96" i="3" s="1"/>
  <c r="R86" i="3"/>
  <c r="Q95" i="3"/>
  <c r="Q96" i="3" s="1"/>
  <c r="Q86" i="3"/>
  <c r="P95" i="3"/>
  <c r="P96" i="3" s="1"/>
  <c r="P86" i="3"/>
  <c r="O95" i="3"/>
  <c r="O96" i="3" s="1"/>
  <c r="O86" i="3"/>
  <c r="K85" i="3"/>
  <c r="K86" i="3" s="1"/>
  <c r="K87" i="3" s="1"/>
  <c r="N95" i="3"/>
  <c r="N86" i="3"/>
  <c r="N87" i="3" s="1"/>
  <c r="O83" i="3" s="1"/>
  <c r="O87" i="3" s="1"/>
  <c r="P83" i="3" s="1"/>
  <c r="P87" i="3" s="1"/>
  <c r="Q83" i="3" s="1"/>
  <c r="Q87" i="3" s="1"/>
  <c r="R83" i="3" s="1"/>
  <c r="R87" i="3" s="1"/>
  <c r="S83" i="3" s="1"/>
  <c r="S87" i="3" s="1"/>
  <c r="T83" i="3" s="1"/>
  <c r="T87" i="3" s="1"/>
  <c r="U83" i="3" s="1"/>
  <c r="U87" i="3" s="1"/>
  <c r="V83" i="3" s="1"/>
  <c r="V87" i="3" s="1"/>
  <c r="W83" i="3" s="1"/>
  <c r="W87" i="3" s="1"/>
  <c r="X83" i="3" s="1"/>
  <c r="X87" i="3" s="1"/>
  <c r="Y83" i="3" s="1"/>
  <c r="Y87" i="3" s="1"/>
  <c r="K249" i="2"/>
  <c r="NO257" i="2"/>
  <c r="NO251" i="2"/>
  <c r="Y95" i="3"/>
  <c r="Y96" i="3" s="1"/>
  <c r="Y86" i="3"/>
  <c r="K95" i="3" l="1"/>
  <c r="K96" i="3" s="1"/>
  <c r="K97" i="3" s="1"/>
  <c r="N96" i="3"/>
  <c r="N97" i="3" s="1"/>
  <c r="O93" i="3" s="1"/>
  <c r="O97" i="3" s="1"/>
  <c r="P93" i="3" s="1"/>
  <c r="P97" i="3" s="1"/>
  <c r="Q93" i="3" s="1"/>
  <c r="Q97" i="3" s="1"/>
  <c r="R93" i="3" s="1"/>
  <c r="R97" i="3" s="1"/>
  <c r="S93" i="3" s="1"/>
  <c r="S97" i="3" s="1"/>
  <c r="T93" i="3" s="1"/>
  <c r="T97" i="3" s="1"/>
  <c r="U93" i="3" s="1"/>
  <c r="U97" i="3" s="1"/>
  <c r="V93" i="3" s="1"/>
  <c r="V97" i="3" s="1"/>
  <c r="W93" i="3" s="1"/>
  <c r="W97" i="3" s="1"/>
  <c r="X93" i="3" s="1"/>
  <c r="X97" i="3" s="1"/>
  <c r="Y93" i="3" s="1"/>
  <c r="Y97" i="3" s="1"/>
  <c r="O77" i="4"/>
  <c r="O78" i="4" l="1"/>
  <c r="O81" i="4"/>
  <c r="O84" i="4"/>
  <c r="O79" i="4"/>
  <c r="O85" i="4"/>
  <c r="O82" i="4"/>
  <c r="O83" i="4"/>
  <c r="O80" i="4"/>
  <c r="O86" i="4" l="1"/>
  <c r="O102" i="4" s="1"/>
  <c r="P104" i="4" l="1"/>
  <c r="P42" i="4" s="1"/>
  <c r="P77" i="4" l="1"/>
  <c r="P83" i="4"/>
  <c r="P85" i="4"/>
  <c r="P84" i="4"/>
  <c r="P80" i="4"/>
  <c r="P79" i="4"/>
  <c r="P82" i="4"/>
  <c r="P81" i="4"/>
  <c r="P78" i="4"/>
  <c r="P86" i="4" l="1"/>
  <c r="P102" i="4" s="1"/>
  <c r="Q104" i="4" l="1"/>
  <c r="Q42" i="4" s="1"/>
  <c r="Q77" i="4" l="1"/>
  <c r="Q85" i="4"/>
  <c r="Q83" i="4"/>
  <c r="Q80" i="4"/>
  <c r="Q79" i="4"/>
  <c r="Q78" i="4"/>
  <c r="Q82" i="4"/>
  <c r="Q81" i="4"/>
  <c r="Q84" i="4"/>
  <c r="Q86" i="4" l="1"/>
  <c r="Q102" i="4" s="1"/>
  <c r="R104" i="4" l="1"/>
  <c r="R42" i="4" s="1"/>
  <c r="R79" i="4" l="1"/>
  <c r="R83" i="4"/>
  <c r="R80" i="4"/>
  <c r="R84" i="4"/>
  <c r="R82" i="4"/>
  <c r="R77" i="4"/>
  <c r="R81" i="4"/>
  <c r="R85" i="4"/>
  <c r="R78" i="4"/>
  <c r="R86" i="4" l="1"/>
  <c r="R102" i="4" s="1"/>
  <c r="S104" i="4" s="1"/>
  <c r="S42" i="4" s="1"/>
  <c r="S81" i="4" l="1"/>
  <c r="S77" i="4"/>
  <c r="S84" i="4"/>
  <c r="S78" i="4"/>
  <c r="S82" i="4"/>
  <c r="S83" i="4"/>
  <c r="S80" i="4"/>
  <c r="S85" i="4"/>
  <c r="S79" i="4"/>
  <c r="S86" i="4" l="1"/>
  <c r="S102" i="4" l="1"/>
  <c r="T104" i="4" l="1"/>
  <c r="T42" i="4" l="1"/>
  <c r="T83" i="4" l="1"/>
  <c r="T82" i="4"/>
  <c r="T78" i="4"/>
  <c r="T80" i="4"/>
  <c r="T85" i="4"/>
  <c r="T77" i="4"/>
  <c r="T84" i="4"/>
  <c r="T79" i="4"/>
  <c r="T81" i="4"/>
  <c r="T86" i="4" l="1"/>
  <c r="T102" i="4" l="1"/>
  <c r="U104" i="4" s="1"/>
  <c r="U42" i="4" l="1"/>
  <c r="U79" i="4" l="1"/>
  <c r="U78" i="4"/>
  <c r="U81" i="4"/>
  <c r="U84" i="4"/>
  <c r="U83" i="4"/>
  <c r="U77" i="4"/>
  <c r="U80" i="4"/>
  <c r="U82" i="4"/>
  <c r="U85" i="4"/>
  <c r="U86" i="4" l="1"/>
  <c r="U102" i="4" l="1"/>
  <c r="V104" i="4" s="1"/>
  <c r="V42" i="4" l="1"/>
  <c r="V84" i="4" l="1"/>
  <c r="V81" i="4"/>
  <c r="V83" i="4"/>
  <c r="V77" i="4"/>
  <c r="V78" i="4"/>
  <c r="V80" i="4"/>
  <c r="V85" i="4"/>
  <c r="V79" i="4"/>
  <c r="V82" i="4"/>
  <c r="V86" i="4" l="1"/>
  <c r="V102" i="4" l="1"/>
  <c r="W104" i="4" s="1"/>
  <c r="W42" i="4" l="1"/>
  <c r="W85" i="4" l="1"/>
  <c r="W77" i="4"/>
  <c r="W80" i="4"/>
  <c r="W83" i="4"/>
  <c r="W79" i="4"/>
  <c r="W84" i="4"/>
  <c r="W78" i="4"/>
  <c r="W82" i="4"/>
  <c r="W81" i="4"/>
  <c r="W86" i="4" l="1"/>
  <c r="W102" i="4" l="1"/>
  <c r="X104" i="4" s="1"/>
  <c r="X42" i="4" l="1"/>
  <c r="X80" i="4" l="1"/>
  <c r="X85" i="4"/>
  <c r="X79" i="4"/>
  <c r="X82" i="4"/>
  <c r="X78" i="4"/>
  <c r="X84" i="4"/>
  <c r="X77" i="4"/>
  <c r="X81" i="4"/>
  <c r="X83" i="4"/>
  <c r="X86" i="4" l="1"/>
  <c r="X102" i="4" l="1"/>
  <c r="Y104" i="4" s="1"/>
  <c r="Y42" i="4" l="1"/>
  <c r="Y78" i="4" s="1"/>
  <c r="Y79" i="4" l="1"/>
  <c r="Y80" i="4"/>
  <c r="Y82" i="4"/>
  <c r="Y84" i="4"/>
  <c r="Y83" i="4"/>
  <c r="Y85" i="4"/>
  <c r="Y77" i="4"/>
  <c r="Y81" i="4"/>
  <c r="Y86" i="4" l="1"/>
  <c r="Y102" i="4"/>
  <c r="Z104" i="4" s="1"/>
  <c r="Z42" i="4" l="1"/>
  <c r="Z84" i="4" s="1"/>
  <c r="Z78" i="4" l="1"/>
  <c r="Z83" i="4"/>
  <c r="Z81" i="4"/>
  <c r="Z79" i="4"/>
  <c r="Z77" i="4"/>
  <c r="Z80" i="4"/>
  <c r="Z82" i="4"/>
  <c r="Z85" i="4"/>
  <c r="Z86" i="4" l="1"/>
  <c r="Z102" i="4" l="1"/>
  <c r="AA104" i="4" s="1"/>
  <c r="AA42" i="4" l="1"/>
  <c r="AA82" i="4" s="1"/>
  <c r="AA79" i="4" l="1"/>
  <c r="AA81" i="4"/>
  <c r="AA78" i="4"/>
  <c r="AA77" i="4"/>
  <c r="AA85" i="4"/>
  <c r="AA80" i="4"/>
  <c r="AA84" i="4"/>
  <c r="AA83" i="4"/>
  <c r="AA86" i="4" l="1"/>
  <c r="AA102" i="4" l="1"/>
  <c r="AB104" i="4" s="1"/>
  <c r="AB42" i="4" l="1"/>
  <c r="AB85" i="4" s="1"/>
  <c r="AB78" i="4" l="1"/>
  <c r="AB79" i="4"/>
  <c r="AB83" i="4"/>
  <c r="AB81" i="4"/>
  <c r="AB77" i="4"/>
  <c r="AB84" i="4"/>
  <c r="AB80" i="4"/>
  <c r="AB82" i="4"/>
  <c r="AB86" i="4" l="1"/>
  <c r="AB102" i="4" l="1"/>
  <c r="AC104" i="4" s="1"/>
  <c r="AC42" i="4" l="1"/>
  <c r="AC85" i="4" s="1"/>
  <c r="AC82" i="4" l="1"/>
  <c r="AC77" i="4"/>
  <c r="AC81" i="4"/>
  <c r="AC78" i="4"/>
  <c r="AC79" i="4"/>
  <c r="AC80" i="4"/>
  <c r="AC84" i="4"/>
  <c r="AC83" i="4"/>
  <c r="AC86" i="4" l="1"/>
  <c r="AC102" i="4" l="1"/>
  <c r="AD104" i="4" s="1"/>
  <c r="AD42" i="4" l="1"/>
  <c r="AD85" i="4" s="1"/>
  <c r="AD80" i="4" l="1"/>
  <c r="AD81" i="4"/>
  <c r="AD82" i="4"/>
  <c r="AD83" i="4"/>
  <c r="AD77" i="4"/>
  <c r="AD84" i="4"/>
  <c r="AD78" i="4"/>
  <c r="AD79" i="4"/>
  <c r="AD86" i="4" l="1"/>
  <c r="AD102" i="4"/>
  <c r="AE104" i="4" l="1"/>
  <c r="AE42" i="4" l="1"/>
  <c r="AE85" i="4" l="1"/>
  <c r="AE79" i="4"/>
  <c r="AE84" i="4"/>
  <c r="AE77" i="4"/>
  <c r="AE81" i="4"/>
  <c r="AE80" i="4"/>
  <c r="AE83" i="4"/>
  <c r="AE78" i="4"/>
  <c r="AE82" i="4"/>
  <c r="AE86" i="4" l="1"/>
  <c r="AE102" i="4" l="1"/>
  <c r="AF104" i="4" s="1"/>
  <c r="AF42" i="4" l="1"/>
  <c r="AF82" i="4" s="1"/>
  <c r="AF79" i="4" l="1"/>
  <c r="AF77" i="4"/>
  <c r="AF78" i="4"/>
  <c r="AF84" i="4"/>
  <c r="AF83" i="4"/>
  <c r="AF80" i="4"/>
  <c r="AF81" i="4"/>
  <c r="AF85" i="4"/>
  <c r="AF86" i="4" l="1"/>
  <c r="AF102" i="4"/>
  <c r="AG104" i="4" l="1"/>
  <c r="AG42" i="4" l="1"/>
  <c r="AG81" i="4" l="1"/>
  <c r="AG77" i="4"/>
  <c r="AG85" i="4"/>
  <c r="AG82" i="4"/>
  <c r="AG78" i="4"/>
  <c r="AG80" i="4"/>
  <c r="AG84" i="4"/>
  <c r="AG79" i="4"/>
  <c r="AG83" i="4"/>
  <c r="AG86" i="4" l="1"/>
  <c r="AG102" i="4" l="1"/>
  <c r="AH104" i="4" s="1"/>
  <c r="AH42" i="4" l="1"/>
  <c r="AH83" i="4" s="1"/>
  <c r="AH81" i="4" l="1"/>
  <c r="AH82" i="4"/>
  <c r="AH79" i="4"/>
  <c r="AH78" i="4"/>
  <c r="AH80" i="4"/>
  <c r="AH77" i="4"/>
  <c r="AH85" i="4"/>
  <c r="AH84" i="4"/>
  <c r="AH86" i="4" l="1"/>
  <c r="AH102" i="4"/>
  <c r="AI104" i="4" l="1"/>
  <c r="AI42" i="4" l="1"/>
  <c r="AI85" i="4" l="1"/>
  <c r="AI84" i="4"/>
  <c r="AI82" i="4"/>
  <c r="AI80" i="4"/>
  <c r="AI79" i="4"/>
  <c r="AI78" i="4"/>
  <c r="AI77" i="4"/>
  <c r="AI83" i="4"/>
  <c r="AI81" i="4"/>
  <c r="AI86" i="4" l="1"/>
  <c r="AI102" i="4" l="1"/>
  <c r="AJ104" i="4" s="1"/>
  <c r="AJ42" i="4" l="1"/>
  <c r="AJ83" i="4" s="1"/>
  <c r="AJ85" i="4" l="1"/>
  <c r="AJ82" i="4"/>
  <c r="AJ80" i="4"/>
  <c r="AJ79" i="4"/>
  <c r="AJ77" i="4"/>
  <c r="AJ78" i="4"/>
  <c r="AJ84" i="4"/>
  <c r="AJ81" i="4"/>
  <c r="AJ86" i="4" l="1"/>
  <c r="AJ102" i="4" l="1"/>
  <c r="AK104" i="4" s="1"/>
  <c r="AK42" i="4" l="1"/>
  <c r="AK78" i="4" s="1"/>
  <c r="AK82" i="4" l="1"/>
  <c r="AK84" i="4"/>
  <c r="AK83" i="4"/>
  <c r="AK77" i="4"/>
  <c r="AK81" i="4"/>
  <c r="AK80" i="4"/>
  <c r="AK79" i="4"/>
  <c r="AK85" i="4"/>
  <c r="AK86" i="4" l="1"/>
  <c r="AK102" i="4" s="1"/>
  <c r="AL104" i="4" l="1"/>
  <c r="AL42" i="4" l="1"/>
  <c r="AL80" i="4" l="1"/>
  <c r="AL83" i="4"/>
  <c r="AL82" i="4"/>
  <c r="AL79" i="4"/>
  <c r="AL81" i="4"/>
  <c r="AL78" i="4"/>
  <c r="AL77" i="4"/>
  <c r="AL85" i="4"/>
  <c r="AL84" i="4"/>
  <c r="AL86" i="4" l="1"/>
  <c r="AL102" i="4" l="1"/>
  <c r="AM104" i="4" s="1"/>
  <c r="AM42" i="4" l="1"/>
  <c r="AM81" i="4" s="1"/>
  <c r="AM79" i="4" l="1"/>
  <c r="AM85" i="4"/>
  <c r="AM83" i="4"/>
  <c r="AM77" i="4"/>
  <c r="AM82" i="4"/>
  <c r="AM84" i="4"/>
  <c r="AM80" i="4"/>
  <c r="AM78" i="4"/>
  <c r="AM86" i="4" l="1"/>
  <c r="AM102" i="4" l="1"/>
  <c r="AN104" i="4" s="1"/>
  <c r="AN42" i="4" l="1"/>
  <c r="AN85" i="4" s="1"/>
  <c r="AN81" i="4" l="1"/>
  <c r="AN84" i="4"/>
  <c r="AN80" i="4"/>
  <c r="AN78" i="4"/>
  <c r="AN83" i="4"/>
  <c r="AN79" i="4"/>
  <c r="AN77" i="4"/>
  <c r="AN82" i="4"/>
  <c r="AN86" i="4" l="1"/>
  <c r="AN102" i="4" l="1"/>
  <c r="AO104" i="4" s="1"/>
  <c r="AO42" i="4" l="1"/>
  <c r="AO84" i="4" s="1"/>
  <c r="AO78" i="4" l="1"/>
  <c r="AO82" i="4"/>
  <c r="AO85" i="4"/>
  <c r="AO80" i="4"/>
  <c r="AO81" i="4"/>
  <c r="AO79" i="4"/>
  <c r="AO77" i="4"/>
  <c r="AO83" i="4"/>
  <c r="AO86" i="4" l="1"/>
  <c r="AO102" i="4" l="1"/>
  <c r="AP104" i="4" s="1"/>
  <c r="AP42" i="4" l="1"/>
  <c r="AP78" i="4" s="1"/>
  <c r="AP81" i="4" l="1"/>
  <c r="AP83" i="4"/>
  <c r="AP84" i="4"/>
  <c r="AP79" i="4"/>
  <c r="AP85" i="4"/>
  <c r="AP82" i="4"/>
  <c r="AP80" i="4"/>
  <c r="AP77" i="4"/>
  <c r="AP86" i="4" l="1"/>
  <c r="AP102" i="4" s="1"/>
  <c r="AQ104" i="4" s="1"/>
  <c r="AQ42" i="4" l="1"/>
  <c r="AQ77" i="4" s="1"/>
  <c r="AQ83" i="4" l="1"/>
  <c r="AQ84" i="4"/>
  <c r="AQ78" i="4"/>
  <c r="AQ80" i="4"/>
  <c r="AQ85" i="4"/>
  <c r="AQ81" i="4"/>
  <c r="AQ82" i="4"/>
  <c r="AQ79" i="4"/>
  <c r="AQ86" i="4" l="1"/>
  <c r="AQ102" i="4" l="1"/>
  <c r="AR104" i="4" s="1"/>
  <c r="AR42" i="4" l="1"/>
  <c r="AR80" i="4" s="1"/>
  <c r="AR81" i="4" l="1"/>
  <c r="AR83" i="4"/>
  <c r="AR84" i="4"/>
  <c r="AR77" i="4"/>
  <c r="AR78" i="4"/>
  <c r="AR79" i="4"/>
  <c r="AR82" i="4"/>
  <c r="AR85" i="4"/>
  <c r="AR86" i="4" l="1"/>
  <c r="AR102" i="4" l="1"/>
  <c r="AS104" i="4" s="1"/>
  <c r="AS42" i="4" l="1"/>
  <c r="AS79" i="4" l="1"/>
  <c r="AS81" i="4"/>
  <c r="AS84" i="4"/>
  <c r="AS78" i="4"/>
  <c r="AS77" i="4"/>
  <c r="AS80" i="4"/>
  <c r="AS82" i="4"/>
  <c r="AS85" i="4"/>
  <c r="AS83" i="4"/>
  <c r="AS86" i="4" l="1"/>
  <c r="AS102" i="4" l="1"/>
  <c r="AT104" i="4" s="1"/>
  <c r="AT42" i="4" l="1"/>
  <c r="AT85" i="4" l="1"/>
  <c r="AT81" i="4"/>
  <c r="AT80" i="4"/>
  <c r="AT84" i="4"/>
  <c r="AT83" i="4"/>
  <c r="AT82" i="4"/>
  <c r="AT79" i="4"/>
  <c r="AT77" i="4"/>
  <c r="AT78" i="4"/>
  <c r="AT86" i="4" l="1"/>
  <c r="AT102" i="4"/>
  <c r="AU104" i="4" l="1"/>
  <c r="AU42" i="4" l="1"/>
  <c r="AU83" i="4" l="1"/>
  <c r="AU77" i="4"/>
  <c r="AU80" i="4"/>
  <c r="AU79" i="4"/>
  <c r="AU81" i="4"/>
  <c r="AU85" i="4"/>
  <c r="AU82" i="4"/>
  <c r="AU78" i="4"/>
  <c r="AU84" i="4"/>
  <c r="AU86" i="4" l="1"/>
  <c r="AU102" i="4" l="1"/>
  <c r="AV104" i="4" s="1"/>
  <c r="AV42" i="4" l="1"/>
  <c r="AV79" i="4" l="1"/>
  <c r="AV80" i="4"/>
  <c r="AV85" i="4"/>
  <c r="AV77" i="4"/>
  <c r="AV82" i="4"/>
  <c r="AV78" i="4"/>
  <c r="AV84" i="4"/>
  <c r="AV81" i="4"/>
  <c r="AV83" i="4"/>
  <c r="AV86" i="4" l="1"/>
  <c r="AV102" i="4" l="1"/>
  <c r="AW104" i="4" s="1"/>
  <c r="AW42" i="4" l="1"/>
  <c r="AW85" i="4" s="1"/>
  <c r="AW84" i="4" l="1"/>
  <c r="AW82" i="4"/>
  <c r="AW80" i="4"/>
  <c r="AW78" i="4"/>
  <c r="AW81" i="4"/>
  <c r="AW77" i="4"/>
  <c r="AW79" i="4"/>
  <c r="AW83" i="4"/>
  <c r="AW86" i="4" l="1"/>
  <c r="AW102" i="4"/>
  <c r="AX104" i="4" l="1"/>
  <c r="AX42" i="4" l="1"/>
  <c r="AX78" i="4" l="1"/>
  <c r="AX80" i="4"/>
  <c r="AX84" i="4"/>
  <c r="AX83" i="4"/>
  <c r="AX81" i="4"/>
  <c r="AX85" i="4"/>
  <c r="AX77" i="4"/>
  <c r="AX82" i="4"/>
  <c r="AX79" i="4"/>
  <c r="AX86" i="4" l="1"/>
  <c r="AX102" i="4" l="1"/>
  <c r="AY104" i="4" s="1"/>
  <c r="AY42" i="4" l="1"/>
  <c r="AY77" i="4" s="1"/>
  <c r="AY82" i="4" l="1"/>
  <c r="AY79" i="4"/>
  <c r="AY80" i="4"/>
  <c r="AY83" i="4"/>
  <c r="AY84" i="4"/>
  <c r="AY78" i="4"/>
  <c r="AY81" i="4"/>
  <c r="AY85" i="4"/>
  <c r="AY86" i="4" l="1"/>
  <c r="AY102" i="4" l="1"/>
  <c r="AZ104" i="4" s="1"/>
  <c r="AZ42" i="4" l="1"/>
  <c r="AZ83" i="4" s="1"/>
  <c r="AZ77" i="4" l="1"/>
  <c r="AZ79" i="4"/>
  <c r="AZ84" i="4"/>
  <c r="AZ82" i="4"/>
  <c r="AZ80" i="4"/>
  <c r="AZ85" i="4"/>
  <c r="AZ81" i="4"/>
  <c r="AZ78" i="4"/>
  <c r="AZ86" i="4" l="1"/>
  <c r="AZ102" i="4"/>
  <c r="BA104" i="4" l="1"/>
  <c r="BA42" i="4" l="1"/>
  <c r="BA78" i="4" l="1"/>
  <c r="BA85" i="4"/>
  <c r="BA83" i="4"/>
  <c r="BA79" i="4"/>
  <c r="BA84" i="4"/>
  <c r="BA82" i="4"/>
  <c r="BA81" i="4"/>
  <c r="BA80" i="4"/>
  <c r="BA77" i="4"/>
  <c r="BA86" i="4" l="1"/>
  <c r="BA102" i="4" l="1"/>
  <c r="BB104" i="4" s="1"/>
  <c r="BB42" i="4" l="1"/>
  <c r="BB81" i="4" s="1"/>
  <c r="BB85" i="4" l="1"/>
  <c r="BB77" i="4"/>
  <c r="BB84" i="4"/>
  <c r="BB82" i="4"/>
  <c r="BB83" i="4"/>
  <c r="BB80" i="4"/>
  <c r="BB78" i="4"/>
  <c r="BB79" i="4"/>
  <c r="BB86" i="4" l="1"/>
  <c r="BB102" i="4" l="1"/>
  <c r="BC104" i="4" s="1"/>
  <c r="BC42" i="4" l="1"/>
  <c r="BC81" i="4" s="1"/>
  <c r="BC78" i="4" l="1"/>
  <c r="BC80" i="4"/>
  <c r="BC77" i="4"/>
  <c r="BC85" i="4"/>
  <c r="BC83" i="4"/>
  <c r="BC82" i="4"/>
  <c r="BC79" i="4"/>
  <c r="BC84" i="4"/>
  <c r="BC86" i="4" l="1"/>
  <c r="BC102" i="4" l="1"/>
  <c r="BD104" i="4" s="1"/>
  <c r="BD42" i="4" l="1"/>
  <c r="BD77" i="4" s="1"/>
  <c r="BD81" i="4" l="1"/>
  <c r="BD79" i="4"/>
  <c r="BD83" i="4"/>
  <c r="BD85" i="4"/>
  <c r="BD78" i="4"/>
  <c r="BD80" i="4"/>
  <c r="BD84" i="4"/>
  <c r="BD82" i="4"/>
  <c r="BD86" i="4" l="1"/>
  <c r="BD102" i="4" l="1"/>
  <c r="BE104" i="4" s="1"/>
  <c r="BE42" i="4" l="1"/>
  <c r="BE84" i="4" s="1"/>
  <c r="BE77" i="4" l="1"/>
  <c r="BE83" i="4"/>
  <c r="BE85" i="4"/>
  <c r="BE80" i="4"/>
  <c r="BE78" i="4"/>
  <c r="BE79" i="4"/>
  <c r="BE82" i="4"/>
  <c r="BE81" i="4"/>
  <c r="BE86" i="4" l="1"/>
  <c r="BE102" i="4" l="1"/>
  <c r="BF104" i="4" s="1"/>
  <c r="BF42" i="4" l="1"/>
  <c r="BF85" i="4" s="1"/>
  <c r="BF77" i="4" l="1"/>
  <c r="BF78" i="4"/>
  <c r="BF80" i="4"/>
  <c r="BF84" i="4"/>
  <c r="BF81" i="4"/>
  <c r="BF83" i="4"/>
  <c r="BF82" i="4"/>
  <c r="BF79" i="4"/>
  <c r="BF86" i="4" l="1"/>
  <c r="BF102" i="4" l="1"/>
  <c r="BG104" i="4" s="1"/>
  <c r="BG42" i="4" l="1"/>
  <c r="BG85" i="4" s="1"/>
  <c r="BG83" i="4" l="1"/>
  <c r="BG80" i="4"/>
  <c r="BG79" i="4"/>
  <c r="BG82" i="4"/>
  <c r="BG77" i="4"/>
  <c r="BG78" i="4"/>
  <c r="BG81" i="4"/>
  <c r="BG84" i="4"/>
  <c r="BG86" i="4" l="1"/>
  <c r="BG102" i="4" l="1"/>
  <c r="BH104" i="4" s="1"/>
  <c r="BH42" i="4" l="1"/>
  <c r="BH78" i="4" s="1"/>
  <c r="BH81" i="4" l="1"/>
  <c r="BH79" i="4"/>
  <c r="BH85" i="4"/>
  <c r="BH80" i="4"/>
  <c r="BH84" i="4"/>
  <c r="BH82" i="4"/>
  <c r="BH83" i="4"/>
  <c r="BH77" i="4"/>
  <c r="BH86" i="4" l="1"/>
  <c r="BH102" i="4"/>
  <c r="BI104" i="4" l="1"/>
  <c r="BI42" i="4" l="1"/>
  <c r="BI78" i="4" l="1"/>
  <c r="BI83" i="4"/>
  <c r="BI84" i="4"/>
  <c r="BI82" i="4"/>
  <c r="BI79" i="4"/>
  <c r="BI77" i="4"/>
  <c r="BI85" i="4"/>
  <c r="BI80" i="4"/>
  <c r="BI81" i="4"/>
  <c r="BI86" i="4" l="1"/>
  <c r="BI102" i="4"/>
  <c r="BJ104" i="4" l="1"/>
  <c r="BJ42" i="4" l="1"/>
  <c r="BJ81" i="4" l="1"/>
  <c r="BJ82" i="4"/>
  <c r="BJ84" i="4"/>
  <c r="BJ80" i="4"/>
  <c r="BJ77" i="4"/>
  <c r="BJ85" i="4"/>
  <c r="BJ78" i="4"/>
  <c r="BJ79" i="4"/>
  <c r="BJ83" i="4"/>
  <c r="BJ86" i="4" l="1"/>
  <c r="BJ102" i="4" s="1"/>
  <c r="BK104" i="4" l="1"/>
  <c r="BK42" i="4" l="1"/>
  <c r="BK84" i="4" l="1"/>
  <c r="BK85" i="4"/>
  <c r="BK79" i="4"/>
  <c r="BK81" i="4"/>
  <c r="BK82" i="4"/>
  <c r="BK78" i="4"/>
  <c r="BK80" i="4"/>
  <c r="BK77" i="4"/>
  <c r="BK83" i="4"/>
  <c r="BK86" i="4" l="1"/>
  <c r="BK102" i="4" l="1"/>
  <c r="BL104" i="4" s="1"/>
  <c r="BL42" i="4" l="1"/>
  <c r="BL79" i="4" s="1"/>
  <c r="BL81" i="4" l="1"/>
  <c r="BL82" i="4"/>
  <c r="BL77" i="4"/>
  <c r="BL80" i="4"/>
  <c r="BL85" i="4"/>
  <c r="BL78" i="4"/>
  <c r="BL83" i="4"/>
  <c r="BL84" i="4"/>
  <c r="BL86" i="4" l="1"/>
  <c r="BL102" i="4" l="1"/>
  <c r="BM104" i="4" s="1"/>
  <c r="BM42" i="4" l="1"/>
  <c r="BM79" i="4" s="1"/>
  <c r="BM78" i="4" l="1"/>
  <c r="BM81" i="4"/>
  <c r="BM85" i="4"/>
  <c r="BM80" i="4"/>
  <c r="BM77" i="4"/>
  <c r="BM83" i="4"/>
  <c r="BM84" i="4"/>
  <c r="BM82" i="4"/>
  <c r="BM86" i="4" l="1"/>
  <c r="BM102" i="4" l="1"/>
  <c r="BN104" i="4" s="1"/>
  <c r="BN42" i="4" l="1"/>
  <c r="BN77" i="4" s="1"/>
  <c r="BN79" i="4" l="1"/>
  <c r="BN83" i="4"/>
  <c r="BN84" i="4"/>
  <c r="BN85" i="4"/>
  <c r="BN82" i="4"/>
  <c r="BN78" i="4"/>
  <c r="BN80" i="4"/>
  <c r="BN81" i="4"/>
  <c r="BN86" i="4" l="1"/>
  <c r="BN102" i="4" l="1"/>
  <c r="BO104" i="4" s="1"/>
  <c r="BO42" i="4" l="1"/>
  <c r="BO83" i="4" s="1"/>
  <c r="BO78" i="4" l="1"/>
  <c r="BO81" i="4"/>
  <c r="BO85" i="4"/>
  <c r="BO82" i="4"/>
  <c r="BO79" i="4"/>
  <c r="BO77" i="4"/>
  <c r="BO84" i="4"/>
  <c r="BO80" i="4"/>
  <c r="BO86" i="4" l="1"/>
  <c r="BO102" i="4" l="1"/>
  <c r="BP104" i="4" s="1"/>
  <c r="BP42" i="4" l="1"/>
  <c r="BP84" i="4" s="1"/>
  <c r="BP78" i="4" l="1"/>
  <c r="BP77" i="4"/>
  <c r="BP82" i="4"/>
  <c r="BP85" i="4"/>
  <c r="BP79" i="4"/>
  <c r="BP80" i="4"/>
  <c r="BP81" i="4"/>
  <c r="BP83" i="4"/>
  <c r="BP86" i="4" l="1"/>
  <c r="BP102" i="4" l="1"/>
  <c r="BQ104" i="4" s="1"/>
  <c r="BQ42" i="4" l="1"/>
  <c r="BQ78" i="4" s="1"/>
  <c r="BQ82" i="4" l="1"/>
  <c r="BQ81" i="4"/>
  <c r="BQ84" i="4"/>
  <c r="BQ77" i="4"/>
  <c r="BQ83" i="4"/>
  <c r="BQ85" i="4"/>
  <c r="BQ80" i="4"/>
  <c r="BQ79" i="4"/>
  <c r="BQ86" i="4" l="1"/>
  <c r="BQ102" i="4" s="1"/>
  <c r="BR104" i="4" l="1"/>
  <c r="BR42" i="4" l="1"/>
  <c r="BR81" i="4" l="1"/>
  <c r="BR84" i="4"/>
  <c r="BR79" i="4"/>
  <c r="BR77" i="4"/>
  <c r="BR78" i="4"/>
  <c r="BR85" i="4"/>
  <c r="BR82" i="4"/>
  <c r="BR83" i="4"/>
  <c r="BR80" i="4"/>
  <c r="BR86" i="4" l="1"/>
  <c r="BR102" i="4" l="1"/>
  <c r="BS104" i="4" s="1"/>
  <c r="BS42" i="4" l="1"/>
  <c r="BS80" i="4" s="1"/>
  <c r="BS82" i="4" l="1"/>
  <c r="BS85" i="4"/>
  <c r="BS84" i="4"/>
  <c r="BS79" i="4"/>
  <c r="BS77" i="4"/>
  <c r="BS78" i="4"/>
  <c r="BS83" i="4"/>
  <c r="BS81" i="4"/>
  <c r="BS86" i="4" l="1"/>
  <c r="BS102" i="4"/>
  <c r="BT104" i="4" l="1"/>
  <c r="BT42" i="4" l="1"/>
  <c r="BT77" i="4" l="1"/>
  <c r="BT82" i="4"/>
  <c r="BT83" i="4"/>
  <c r="BT78" i="4"/>
  <c r="BT85" i="4"/>
  <c r="BT81" i="4"/>
  <c r="BT84" i="4"/>
  <c r="BT79" i="4"/>
  <c r="BT80" i="4"/>
  <c r="BT86" i="4" l="1"/>
  <c r="BT102" i="4" l="1"/>
  <c r="BU104" i="4" s="1"/>
  <c r="BU42" i="4" l="1"/>
  <c r="BU84" i="4" l="1"/>
  <c r="BU77" i="4"/>
  <c r="BU82" i="4"/>
  <c r="BU83" i="4"/>
  <c r="BU85" i="4"/>
  <c r="BU79" i="4"/>
  <c r="BU80" i="4"/>
  <c r="BU81" i="4"/>
  <c r="BU78" i="4"/>
  <c r="BU86" i="4" l="1"/>
  <c r="BU102" i="4" s="1"/>
  <c r="BV104" i="4" l="1"/>
  <c r="BV42" i="4" l="1"/>
  <c r="BV78" i="4" l="1"/>
  <c r="BV83" i="4"/>
  <c r="BV79" i="4"/>
  <c r="BV85" i="4"/>
  <c r="BV82" i="4"/>
  <c r="BV80" i="4"/>
  <c r="BV84" i="4"/>
  <c r="BV77" i="4"/>
  <c r="BV81" i="4"/>
  <c r="BV86" i="4" l="1"/>
  <c r="BV102" i="4" l="1"/>
  <c r="BW104" i="4" s="1"/>
  <c r="BW42" i="4" l="1"/>
  <c r="BW85" i="4" l="1"/>
  <c r="BW81" i="4"/>
  <c r="BW82" i="4"/>
  <c r="BW83" i="4"/>
  <c r="BW79" i="4"/>
  <c r="BW78" i="4"/>
  <c r="BW80" i="4"/>
  <c r="BW84" i="4"/>
  <c r="BW77" i="4"/>
  <c r="BW86" i="4" l="1"/>
  <c r="BW102" i="4" l="1"/>
  <c r="BX104" i="4" s="1"/>
  <c r="BX42" i="4" l="1"/>
  <c r="BX83" i="4" l="1"/>
  <c r="BX80" i="4"/>
  <c r="BX77" i="4"/>
  <c r="BX81" i="4"/>
  <c r="BX82" i="4"/>
  <c r="BX84" i="4"/>
  <c r="BX79" i="4"/>
  <c r="BX85" i="4"/>
  <c r="BX78" i="4"/>
  <c r="BX86" i="4" l="1"/>
  <c r="BX102" i="4"/>
  <c r="BY104" i="4" l="1"/>
  <c r="BY42" i="4" l="1"/>
  <c r="BY77" i="4" l="1"/>
  <c r="BY84" i="4"/>
  <c r="BY82" i="4"/>
  <c r="BY80" i="4"/>
  <c r="BY79" i="4"/>
  <c r="BY85" i="4"/>
  <c r="BY81" i="4"/>
  <c r="BY83" i="4"/>
  <c r="BY78" i="4"/>
  <c r="BY86" i="4" l="1"/>
  <c r="BY102" i="4"/>
  <c r="BZ104" i="4" s="1"/>
  <c r="BZ42" i="4" l="1"/>
  <c r="BZ77" i="4" l="1"/>
  <c r="BZ80" i="4"/>
  <c r="BZ85" i="4"/>
  <c r="BZ84" i="4"/>
  <c r="BZ83" i="4"/>
  <c r="BZ82" i="4"/>
  <c r="BZ78" i="4"/>
  <c r="BZ79" i="4"/>
  <c r="BZ81" i="4"/>
  <c r="BZ86" i="4" l="1"/>
  <c r="BZ102" i="4"/>
  <c r="CA104" i="4" l="1"/>
  <c r="CA42" i="4" l="1"/>
  <c r="CA80" i="4" l="1"/>
  <c r="CA77" i="4"/>
  <c r="CA84" i="4"/>
  <c r="CA82" i="4"/>
  <c r="CA78" i="4"/>
  <c r="CA83" i="4"/>
  <c r="CA85" i="4"/>
  <c r="CA79" i="4"/>
  <c r="CA81" i="4"/>
  <c r="CA86" i="4" l="1"/>
  <c r="CA102" i="4" l="1"/>
  <c r="CB104" i="4" s="1"/>
  <c r="CB42" i="4" l="1"/>
  <c r="CB79" i="4" l="1"/>
  <c r="CB77" i="4"/>
  <c r="CB81" i="4"/>
  <c r="CB85" i="4"/>
  <c r="CB80" i="4"/>
  <c r="CB82" i="4"/>
  <c r="CB78" i="4"/>
  <c r="CB83" i="4"/>
  <c r="CB84" i="4"/>
  <c r="CB86" i="4" l="1"/>
  <c r="CB102" i="4" l="1"/>
  <c r="CC104" i="4" s="1"/>
  <c r="CC42" i="4" l="1"/>
  <c r="CC82" i="4" l="1"/>
  <c r="CC80" i="4"/>
  <c r="CC81" i="4"/>
  <c r="CC78" i="4"/>
  <c r="CC83" i="4"/>
  <c r="CC77" i="4"/>
  <c r="CC84" i="4"/>
  <c r="CC85" i="4"/>
  <c r="CC79" i="4"/>
  <c r="CC86" i="4" l="1"/>
  <c r="CC102" i="4" l="1"/>
  <c r="CD104" i="4" s="1"/>
  <c r="CD42" i="4" l="1"/>
  <c r="CD82" i="4" l="1"/>
  <c r="CD79" i="4"/>
  <c r="CD77" i="4"/>
  <c r="CD80" i="4"/>
  <c r="CD81" i="4"/>
  <c r="CD85" i="4"/>
  <c r="CD84" i="4"/>
  <c r="CD83" i="4"/>
  <c r="CD78" i="4"/>
  <c r="CD86" i="4" l="1"/>
  <c r="CD102" i="4" s="1"/>
  <c r="CE104" i="4" l="1"/>
  <c r="CE42" i="4" l="1"/>
  <c r="CE81" i="4" l="1"/>
  <c r="CE82" i="4"/>
  <c r="CE84" i="4"/>
  <c r="CE80" i="4"/>
  <c r="CE85" i="4"/>
  <c r="CE77" i="4"/>
  <c r="CE83" i="4"/>
  <c r="CE79" i="4"/>
  <c r="CE78" i="4"/>
  <c r="CE86" i="4" l="1"/>
  <c r="CE102" i="4"/>
  <c r="CF104" i="4" s="1"/>
  <c r="CF42" i="4" l="1"/>
  <c r="CF83" i="4" l="1"/>
  <c r="CF80" i="4"/>
  <c r="CF77" i="4"/>
  <c r="CF79" i="4"/>
  <c r="CF81" i="4"/>
  <c r="CF85" i="4"/>
  <c r="CF82" i="4"/>
  <c r="CF78" i="4"/>
  <c r="CF84" i="4"/>
  <c r="CF86" i="4" l="1"/>
  <c r="CF102" i="4" l="1"/>
  <c r="CG104" i="4" s="1"/>
  <c r="CG42" i="4" l="1"/>
  <c r="CG78" i="4" l="1"/>
  <c r="CG80" i="4"/>
  <c r="CG83" i="4"/>
  <c r="CG77" i="4"/>
  <c r="CG84" i="4"/>
  <c r="CG82" i="4"/>
  <c r="CG79" i="4"/>
  <c r="CG81" i="4"/>
  <c r="CG85" i="4"/>
  <c r="CG86" i="4" l="1"/>
  <c r="CG102" i="4" l="1"/>
  <c r="CH104" i="4" s="1"/>
  <c r="CH42" i="4" l="1"/>
  <c r="CH77" i="4" l="1"/>
  <c r="CH85" i="4"/>
  <c r="CH84" i="4"/>
  <c r="CH81" i="4"/>
  <c r="CH78" i="4"/>
  <c r="CH83" i="4"/>
  <c r="CH82" i="4"/>
  <c r="CH80" i="4"/>
  <c r="CH79" i="4"/>
  <c r="CH86" i="4" l="1"/>
  <c r="CH102" i="4" l="1"/>
  <c r="CI104" i="4" s="1"/>
  <c r="CI42" i="4" l="1"/>
  <c r="CI85" i="4" l="1"/>
  <c r="CI77" i="4"/>
  <c r="CI84" i="4"/>
  <c r="CI83" i="4"/>
  <c r="CI78" i="4"/>
  <c r="CI80" i="4"/>
  <c r="CI82" i="4"/>
  <c r="CI79" i="4"/>
  <c r="CI81" i="4"/>
  <c r="CI86" i="4" l="1"/>
  <c r="CI102" i="4" l="1"/>
  <c r="CJ104" i="4" s="1"/>
  <c r="CJ42" i="4" l="1"/>
  <c r="CJ81" i="4" l="1"/>
  <c r="CJ85" i="4"/>
  <c r="CJ82" i="4"/>
  <c r="CJ84" i="4"/>
  <c r="CJ79" i="4"/>
  <c r="CJ80" i="4"/>
  <c r="CJ77" i="4"/>
  <c r="CJ78" i="4"/>
  <c r="CJ83" i="4"/>
  <c r="CJ86" i="4" l="1"/>
  <c r="CJ102" i="4" l="1"/>
  <c r="CK104" i="4" s="1"/>
  <c r="CK42" i="4" l="1"/>
  <c r="CK80" i="4" l="1"/>
  <c r="CK77" i="4"/>
  <c r="CK83" i="4"/>
  <c r="CK78" i="4"/>
  <c r="CK82" i="4"/>
  <c r="CK81" i="4"/>
  <c r="CK79" i="4"/>
  <c r="CK84" i="4"/>
  <c r="CK85" i="4"/>
  <c r="CK86" i="4" l="1"/>
  <c r="CK102" i="4" l="1"/>
  <c r="CL104" i="4" s="1"/>
  <c r="CL42" i="4" l="1"/>
  <c r="CL77" i="4" l="1"/>
  <c r="CL85" i="4"/>
  <c r="CL82" i="4"/>
  <c r="CL83" i="4"/>
  <c r="CL78" i="4"/>
  <c r="CL79" i="4"/>
  <c r="CL81" i="4"/>
  <c r="CL84" i="4"/>
  <c r="CL80" i="4"/>
  <c r="CL86" i="4" l="1"/>
  <c r="CL102" i="4" l="1"/>
  <c r="CM104" i="4" s="1"/>
  <c r="CM42" i="4" l="1"/>
  <c r="CM78" i="4" l="1"/>
  <c r="CM85" i="4"/>
  <c r="CM84" i="4"/>
  <c r="CM82" i="4"/>
  <c r="CM81" i="4"/>
  <c r="CM77" i="4"/>
  <c r="CM80" i="4"/>
  <c r="CM79" i="4"/>
  <c r="CM83" i="4"/>
  <c r="CM86" i="4" l="1"/>
  <c r="CM102" i="4" l="1"/>
  <c r="CN104" i="4" s="1"/>
  <c r="CN42" i="4" l="1"/>
  <c r="CN79" i="4" l="1"/>
  <c r="CN77" i="4"/>
  <c r="CN85" i="4"/>
  <c r="CN82" i="4"/>
  <c r="CN81" i="4"/>
  <c r="CN78" i="4"/>
  <c r="CN84" i="4"/>
  <c r="CN83" i="4"/>
  <c r="CN80" i="4"/>
  <c r="CN86" i="4" l="1"/>
  <c r="CN102" i="4" l="1"/>
  <c r="CO104" i="4" s="1"/>
  <c r="CO42" i="4" l="1"/>
  <c r="CO85" i="4" l="1"/>
  <c r="CO77" i="4"/>
  <c r="CO81" i="4"/>
  <c r="CO82" i="4"/>
  <c r="CO83" i="4"/>
  <c r="CO80" i="4"/>
  <c r="CO79" i="4"/>
  <c r="CO84" i="4"/>
  <c r="CO78" i="4"/>
  <c r="CO86" i="4" l="1"/>
  <c r="CO102" i="4" s="1"/>
  <c r="CP104" i="4" l="1"/>
  <c r="CP42" i="4" l="1"/>
  <c r="CP83" i="4" l="1"/>
  <c r="CP77" i="4"/>
  <c r="CP80" i="4"/>
  <c r="CP78" i="4"/>
  <c r="CP81" i="4"/>
  <c r="CP85" i="4"/>
  <c r="CP79" i="4"/>
  <c r="CP82" i="4"/>
  <c r="CP84" i="4"/>
  <c r="CP86" i="4" l="1"/>
  <c r="CP102" i="4" l="1"/>
  <c r="CQ104" i="4" s="1"/>
  <c r="CQ42" i="4" l="1"/>
  <c r="CQ78" i="4" l="1"/>
  <c r="CQ79" i="4"/>
  <c r="CQ82" i="4"/>
  <c r="CQ83" i="4"/>
  <c r="CQ77" i="4"/>
  <c r="CQ85" i="4"/>
  <c r="CQ84" i="4"/>
  <c r="CQ80" i="4"/>
  <c r="CQ81" i="4"/>
  <c r="CQ86" i="4" l="1"/>
  <c r="CQ102" i="4" l="1"/>
  <c r="CR104" i="4" s="1"/>
  <c r="CR42" i="4" l="1"/>
  <c r="CR85" i="4" l="1"/>
  <c r="CR78" i="4"/>
  <c r="CR80" i="4"/>
  <c r="CR77" i="4"/>
  <c r="CR82" i="4"/>
  <c r="CR84" i="4"/>
  <c r="CR81" i="4"/>
  <c r="CR83" i="4"/>
  <c r="CR79" i="4"/>
  <c r="CR86" i="4" l="1"/>
  <c r="CR102" i="4" l="1"/>
  <c r="CS104" i="4" s="1"/>
  <c r="CS42" i="4" l="1"/>
  <c r="CS78" i="4" l="1"/>
  <c r="CS77" i="4"/>
  <c r="CS81" i="4"/>
  <c r="CS80" i="4"/>
  <c r="CS83" i="4"/>
  <c r="CS79" i="4"/>
  <c r="CS85" i="4"/>
  <c r="CS82" i="4"/>
  <c r="CS84" i="4"/>
  <c r="CS86" i="4" l="1"/>
  <c r="CS102" i="4" s="1"/>
  <c r="CT104" i="4" l="1"/>
  <c r="CT42" i="4" l="1"/>
  <c r="CT77" i="4" l="1"/>
  <c r="CT85" i="4"/>
  <c r="CT80" i="4"/>
  <c r="CT81" i="4"/>
  <c r="CT82" i="4"/>
  <c r="CT83" i="4"/>
  <c r="CT79" i="4"/>
  <c r="CT84" i="4"/>
  <c r="CT78" i="4"/>
  <c r="CT86" i="4" l="1"/>
  <c r="CT102" i="4" l="1"/>
  <c r="CU104" i="4" s="1"/>
  <c r="CU42" i="4" l="1"/>
  <c r="CU80" i="4" l="1"/>
  <c r="CU79" i="4"/>
  <c r="CU84" i="4"/>
  <c r="CU77" i="4"/>
  <c r="CU83" i="4"/>
  <c r="CU78" i="4"/>
  <c r="CU81" i="4"/>
  <c r="CU82" i="4"/>
  <c r="CU85" i="4"/>
  <c r="CU86" i="4" l="1"/>
  <c r="CU102" i="4" l="1"/>
  <c r="CV104" i="4" s="1"/>
  <c r="CV42" i="4" l="1"/>
  <c r="CV85" i="4" l="1"/>
  <c r="CV83" i="4"/>
  <c r="CV78" i="4"/>
  <c r="CV77" i="4"/>
  <c r="CV80" i="4"/>
  <c r="CV81" i="4"/>
  <c r="CV79" i="4"/>
  <c r="CV84" i="4"/>
  <c r="CV82" i="4"/>
  <c r="CV86" i="4" l="1"/>
  <c r="CV102" i="4" s="1"/>
  <c r="CW104" i="4" l="1"/>
  <c r="CW42" i="4" l="1"/>
  <c r="CW79" i="4" l="1"/>
  <c r="CW80" i="4"/>
  <c r="CW81" i="4"/>
  <c r="CW82" i="4"/>
  <c r="CW78" i="4"/>
  <c r="CW77" i="4"/>
  <c r="CW84" i="4"/>
  <c r="CW83" i="4"/>
  <c r="CW85" i="4"/>
  <c r="CW86" i="4" l="1"/>
  <c r="CW102" i="4" l="1"/>
  <c r="CX104" i="4" s="1"/>
  <c r="CX42" i="4" l="1"/>
  <c r="CX82" i="4" l="1"/>
  <c r="CX78" i="4"/>
  <c r="CX85" i="4"/>
  <c r="CX84" i="4"/>
  <c r="CX77" i="4"/>
  <c r="CX81" i="4"/>
  <c r="CX83" i="4"/>
  <c r="CX79" i="4"/>
  <c r="CX80" i="4"/>
  <c r="CX86" i="4" l="1"/>
  <c r="CX102" i="4" l="1"/>
  <c r="CY104" i="4" s="1"/>
  <c r="CY42" i="4" l="1"/>
  <c r="CY79" i="4" l="1"/>
  <c r="CY82" i="4"/>
  <c r="CY77" i="4"/>
  <c r="CY80" i="4"/>
  <c r="CY83" i="4"/>
  <c r="CY78" i="4"/>
  <c r="CY85" i="4"/>
  <c r="CY84" i="4"/>
  <c r="CY81" i="4"/>
  <c r="CY86" i="4" l="1"/>
  <c r="CY102" i="4" l="1"/>
  <c r="CZ104" i="4" s="1"/>
  <c r="CZ42" i="4" l="1"/>
  <c r="CZ85" i="4" s="1"/>
  <c r="CZ77" i="4" l="1"/>
  <c r="CZ81" i="4"/>
  <c r="CZ79" i="4"/>
  <c r="CZ80" i="4"/>
  <c r="CZ84" i="4"/>
  <c r="CZ83" i="4"/>
  <c r="CZ82" i="4"/>
  <c r="CZ78" i="4"/>
  <c r="CZ86" i="4" l="1"/>
  <c r="CZ102" i="4" l="1"/>
  <c r="DA104" i="4" s="1"/>
  <c r="DA42" i="4" l="1"/>
  <c r="DA81" i="4" l="1"/>
  <c r="DA84" i="4"/>
  <c r="DA78" i="4"/>
  <c r="DA82" i="4"/>
  <c r="DA79" i="4"/>
  <c r="DA80" i="4"/>
  <c r="DA85" i="4"/>
  <c r="DA77" i="4"/>
  <c r="DA83" i="4"/>
  <c r="DA86" i="4" l="1"/>
  <c r="DA102" i="4" l="1"/>
  <c r="DB104" i="4" s="1"/>
  <c r="DB42" i="4" l="1"/>
  <c r="DB82" i="4" l="1"/>
  <c r="DB84" i="4"/>
  <c r="DB80" i="4"/>
  <c r="DB79" i="4"/>
  <c r="DB77" i="4"/>
  <c r="DB85" i="4"/>
  <c r="DB81" i="4"/>
  <c r="DB83" i="4"/>
  <c r="DB78" i="4"/>
  <c r="DB86" i="4" l="1"/>
  <c r="DB102" i="4" l="1"/>
  <c r="DC104" i="4" s="1"/>
  <c r="DC42" i="4" l="1"/>
  <c r="DC81" i="4" l="1"/>
  <c r="DC79" i="4"/>
  <c r="DC82" i="4"/>
  <c r="DC84" i="4"/>
  <c r="DC83" i="4"/>
  <c r="DC80" i="4"/>
  <c r="DC78" i="4"/>
  <c r="DC77" i="4"/>
  <c r="DC85" i="4"/>
  <c r="DC86" i="4" l="1"/>
  <c r="DC102" i="4" l="1"/>
  <c r="DD104" i="4" s="1"/>
  <c r="DD42" i="4" l="1"/>
  <c r="DD84" i="4" l="1"/>
  <c r="DD78" i="4"/>
  <c r="DD81" i="4"/>
  <c r="DD85" i="4"/>
  <c r="DD79" i="4"/>
  <c r="DD77" i="4"/>
  <c r="DD82" i="4"/>
  <c r="DD80" i="4"/>
  <c r="DD83" i="4"/>
  <c r="DD86" i="4" l="1"/>
  <c r="DD102" i="4" l="1"/>
  <c r="DE104" i="4" s="1"/>
  <c r="DE42" i="4" l="1"/>
  <c r="DE84" i="4" l="1"/>
  <c r="DE85" i="4"/>
  <c r="DE83" i="4"/>
  <c r="DE82" i="4"/>
  <c r="DE81" i="4"/>
  <c r="DE79" i="4"/>
  <c r="DE77" i="4"/>
  <c r="DE80" i="4"/>
  <c r="DE78" i="4"/>
  <c r="DE86" i="4" l="1"/>
  <c r="DE102" i="4" l="1"/>
  <c r="DF104" i="4" s="1"/>
  <c r="DF42" i="4" l="1"/>
  <c r="DF80" i="4" l="1"/>
  <c r="DF83" i="4"/>
  <c r="DF81" i="4"/>
  <c r="DF85" i="4"/>
  <c r="DF82" i="4"/>
  <c r="DF84" i="4"/>
  <c r="DF79" i="4"/>
  <c r="DF77" i="4"/>
  <c r="DF78" i="4"/>
  <c r="DF86" i="4" l="1"/>
  <c r="DF102" i="4" l="1"/>
  <c r="DG104" i="4" s="1"/>
  <c r="DG42" i="4" l="1"/>
  <c r="DG84" i="4" l="1"/>
  <c r="DG83" i="4"/>
  <c r="DG78" i="4"/>
  <c r="DG85" i="4"/>
  <c r="DG82" i="4"/>
  <c r="DG81" i="4"/>
  <c r="DG80" i="4"/>
  <c r="DG77" i="4"/>
  <c r="DG79" i="4"/>
  <c r="DG86" i="4" l="1"/>
  <c r="DG102" i="4" l="1"/>
  <c r="DH104" i="4" s="1"/>
  <c r="DH42" i="4" l="1"/>
  <c r="DH82" i="4" l="1"/>
  <c r="DH80" i="4"/>
  <c r="DH81" i="4"/>
  <c r="DH83" i="4"/>
  <c r="DH85" i="4"/>
  <c r="DH77" i="4"/>
  <c r="DH78" i="4"/>
  <c r="DH79" i="4"/>
  <c r="DH84" i="4"/>
  <c r="DH86" i="4" l="1"/>
  <c r="DH102" i="4" l="1"/>
  <c r="DI104" i="4" s="1"/>
  <c r="DI42" i="4" l="1"/>
  <c r="DI80" i="4" l="1"/>
  <c r="DI81" i="4"/>
  <c r="DI82" i="4"/>
  <c r="DI84" i="4"/>
  <c r="DI79" i="4"/>
  <c r="DI83" i="4"/>
  <c r="DI77" i="4"/>
  <c r="DI85" i="4"/>
  <c r="DI78" i="4"/>
  <c r="DI86" i="4" l="1"/>
  <c r="DI102" i="4"/>
  <c r="DJ104" i="4" l="1"/>
  <c r="DJ42" i="4" l="1"/>
  <c r="DJ83" i="4" l="1"/>
  <c r="DJ85" i="4"/>
  <c r="DJ79" i="4"/>
  <c r="DJ77" i="4"/>
  <c r="DJ82" i="4"/>
  <c r="DJ80" i="4"/>
  <c r="DJ84" i="4"/>
  <c r="DJ78" i="4"/>
  <c r="DJ81" i="4"/>
  <c r="DJ86" i="4" l="1"/>
  <c r="DJ102" i="4" l="1"/>
  <c r="DK104" i="4" s="1"/>
  <c r="DK42" i="4" l="1"/>
  <c r="DK85" i="4" l="1"/>
  <c r="DK78" i="4"/>
  <c r="DK82" i="4"/>
  <c r="DK77" i="4"/>
  <c r="DK83" i="4"/>
  <c r="DK80" i="4"/>
  <c r="DK84" i="4"/>
  <c r="DK81" i="4"/>
  <c r="DK79" i="4"/>
  <c r="DK86" i="4" l="1"/>
  <c r="DK102" i="4" l="1"/>
  <c r="DL104" i="4" s="1"/>
  <c r="DL42" i="4" l="1"/>
  <c r="DL81" i="4" l="1"/>
  <c r="DL83" i="4"/>
  <c r="DL78" i="4"/>
  <c r="DL77" i="4"/>
  <c r="DL80" i="4"/>
  <c r="DL79" i="4"/>
  <c r="DL84" i="4"/>
  <c r="DL85" i="4"/>
  <c r="DL82" i="4"/>
  <c r="DL86" i="4" l="1"/>
  <c r="DL102" i="4"/>
  <c r="DM104" i="4" s="1"/>
  <c r="DM42" i="4" l="1"/>
  <c r="DM80" i="4" s="1"/>
  <c r="DM82" i="4" l="1"/>
  <c r="DM85" i="4"/>
  <c r="DM84" i="4"/>
  <c r="DM78" i="4"/>
  <c r="DM77" i="4"/>
  <c r="DM81" i="4"/>
  <c r="DM83" i="4"/>
  <c r="DM79" i="4"/>
  <c r="DM86" i="4" l="1"/>
  <c r="DM102" i="4"/>
  <c r="DN104" i="4" s="1"/>
  <c r="DN42" i="4" l="1"/>
  <c r="DN81" i="4" l="1"/>
  <c r="DN77" i="4"/>
  <c r="DN83" i="4"/>
  <c r="DN84" i="4"/>
  <c r="DN85" i="4"/>
  <c r="DN79" i="4"/>
  <c r="DN80" i="4"/>
  <c r="DN78" i="4"/>
  <c r="DN82" i="4"/>
  <c r="DN86" i="4" l="1"/>
  <c r="DN102" i="4" l="1"/>
  <c r="DO104" i="4" s="1"/>
  <c r="DO42" i="4" l="1"/>
  <c r="DO80" i="4" s="1"/>
  <c r="DO84" i="4" l="1"/>
  <c r="DO81" i="4"/>
  <c r="DO82" i="4"/>
  <c r="DO83" i="4"/>
  <c r="DO78" i="4"/>
  <c r="DO85" i="4"/>
  <c r="DO77" i="4"/>
  <c r="DO79" i="4"/>
  <c r="DO86" i="4" l="1"/>
  <c r="DO102" i="4" l="1"/>
  <c r="DP104" i="4" s="1"/>
  <c r="DP42" i="4" l="1"/>
  <c r="DP81" i="4" s="1"/>
  <c r="DP79" i="4" l="1"/>
  <c r="DP78" i="4"/>
  <c r="DP77" i="4"/>
  <c r="DP80" i="4"/>
  <c r="DP84" i="4"/>
  <c r="DP83" i="4"/>
  <c r="DP85" i="4"/>
  <c r="DP82" i="4"/>
  <c r="DP86" i="4" l="1"/>
  <c r="DP102" i="4" l="1"/>
  <c r="DQ104" i="4" s="1"/>
  <c r="DQ42" i="4" l="1"/>
  <c r="DQ85" i="4" s="1"/>
  <c r="DQ79" i="4" l="1"/>
  <c r="DQ77" i="4"/>
  <c r="DQ78" i="4"/>
  <c r="DQ84" i="4"/>
  <c r="DQ82" i="4"/>
  <c r="DQ81" i="4"/>
  <c r="DQ80" i="4"/>
  <c r="DQ83" i="4"/>
  <c r="DQ86" i="4" l="1"/>
  <c r="DQ102" i="4" l="1"/>
  <c r="DR104" i="4" s="1"/>
  <c r="DR42" i="4" l="1"/>
  <c r="DR81" i="4" l="1"/>
  <c r="DR77" i="4"/>
  <c r="DR80" i="4"/>
  <c r="DR78" i="4"/>
  <c r="DR85" i="4"/>
  <c r="DR83" i="4"/>
  <c r="DR79" i="4"/>
  <c r="DR82" i="4"/>
  <c r="DR84" i="4"/>
  <c r="DR86" i="4" l="1"/>
  <c r="DR102" i="4"/>
  <c r="DS104" i="4" l="1"/>
  <c r="DS42" i="4" l="1"/>
  <c r="DS81" i="4" l="1"/>
  <c r="DS79" i="4"/>
  <c r="DS77" i="4"/>
  <c r="DS78" i="4"/>
  <c r="DS80" i="4"/>
  <c r="DS82" i="4"/>
  <c r="DS83" i="4"/>
  <c r="DS84" i="4"/>
  <c r="DS85" i="4"/>
  <c r="DS86" i="4" l="1"/>
  <c r="DS102" i="4"/>
  <c r="DT104" i="4" l="1"/>
  <c r="DT42" i="4" l="1"/>
  <c r="DT85" i="4" l="1"/>
  <c r="DT83" i="4"/>
  <c r="DT77" i="4"/>
  <c r="DT84" i="4"/>
  <c r="DT82" i="4"/>
  <c r="DT80" i="4"/>
  <c r="DT78" i="4"/>
  <c r="DT81" i="4"/>
  <c r="DT79" i="4"/>
  <c r="DT86" i="4" l="1"/>
  <c r="DT102" i="4" l="1"/>
  <c r="DU104" i="4" s="1"/>
  <c r="DU42" i="4" l="1"/>
  <c r="DU80" i="4" s="1"/>
  <c r="DU79" i="4" l="1"/>
  <c r="DU78" i="4"/>
  <c r="DU85" i="4"/>
  <c r="DU77" i="4"/>
  <c r="DU84" i="4"/>
  <c r="DU82" i="4"/>
  <c r="DU81" i="4"/>
  <c r="DU83" i="4"/>
  <c r="DU86" i="4" l="1"/>
  <c r="DU102" i="4" s="1"/>
  <c r="DV104" i="4" s="1"/>
  <c r="DV42" i="4" l="1"/>
  <c r="DV80" i="4" l="1"/>
  <c r="DV82" i="4"/>
  <c r="DV77" i="4"/>
  <c r="DV84" i="4"/>
  <c r="DV78" i="4"/>
  <c r="DV81" i="4"/>
  <c r="DV85" i="4"/>
  <c r="DV83" i="4"/>
  <c r="DV79" i="4"/>
  <c r="DV86" i="4" l="1"/>
  <c r="DV102" i="4" l="1"/>
  <c r="DW104" i="4" s="1"/>
  <c r="DW42" i="4" l="1"/>
  <c r="DW78" i="4" s="1"/>
  <c r="DW85" i="4" l="1"/>
  <c r="DW82" i="4"/>
  <c r="DW77" i="4"/>
  <c r="DW80" i="4"/>
  <c r="DW79" i="4"/>
  <c r="DW84" i="4"/>
  <c r="DW81" i="4"/>
  <c r="DW83" i="4"/>
  <c r="DW86" i="4" l="1"/>
  <c r="DW102" i="4"/>
  <c r="DX104" i="4" l="1"/>
  <c r="DX42" i="4" l="1"/>
  <c r="DX77" i="4" l="1"/>
  <c r="DX85" i="4"/>
  <c r="DX83" i="4"/>
  <c r="DX82" i="4"/>
  <c r="DX78" i="4"/>
  <c r="DX80" i="4"/>
  <c r="DX84" i="4"/>
  <c r="DX79" i="4"/>
  <c r="DX81" i="4"/>
  <c r="DX86" i="4" l="1"/>
  <c r="DX102" i="4" l="1"/>
  <c r="DY104" i="4" s="1"/>
  <c r="DY42" i="4" l="1"/>
  <c r="DY78" i="4" l="1"/>
  <c r="DY84" i="4"/>
  <c r="DY79" i="4"/>
  <c r="DY81" i="4"/>
  <c r="DY77" i="4"/>
  <c r="DY82" i="4"/>
  <c r="DY80" i="4"/>
  <c r="DY83" i="4"/>
  <c r="DY85" i="4"/>
  <c r="DY86" i="4" l="1"/>
  <c r="DY102" i="4" l="1"/>
  <c r="DZ104" i="4" s="1"/>
  <c r="DZ42" i="4" l="1"/>
  <c r="DZ81" i="4" l="1"/>
  <c r="DZ83" i="4"/>
  <c r="DZ82" i="4"/>
  <c r="DZ84" i="4"/>
  <c r="DZ78" i="4"/>
  <c r="DZ80" i="4"/>
  <c r="DZ77" i="4"/>
  <c r="DZ79" i="4"/>
  <c r="DZ85" i="4"/>
  <c r="DZ86" i="4" l="1"/>
  <c r="DZ102" i="4" l="1"/>
  <c r="EA104" i="4" s="1"/>
  <c r="EA42" i="4" l="1"/>
  <c r="EA81" i="4" s="1"/>
  <c r="EA85" i="4" l="1"/>
  <c r="EA80" i="4"/>
  <c r="EA83" i="4"/>
  <c r="EA79" i="4"/>
  <c r="EA82" i="4"/>
  <c r="EA78" i="4"/>
  <c r="EA84" i="4"/>
  <c r="EA77" i="4"/>
  <c r="EA86" i="4" l="1"/>
  <c r="EA102" i="4" l="1"/>
  <c r="EB104" i="4" s="1"/>
  <c r="EB42" i="4" l="1"/>
  <c r="EB77" i="4" s="1"/>
  <c r="EB84" i="4" l="1"/>
  <c r="EB79" i="4"/>
  <c r="EB83" i="4"/>
  <c r="EB81" i="4"/>
  <c r="EB82" i="4"/>
  <c r="EB85" i="4"/>
  <c r="EB80" i="4"/>
  <c r="EB78" i="4"/>
  <c r="EB86" i="4" l="1"/>
  <c r="EB102" i="4" l="1"/>
  <c r="EC104" i="4" s="1"/>
  <c r="EC42" i="4" l="1"/>
  <c r="EC84" i="4" s="1"/>
  <c r="EC77" i="4" l="1"/>
  <c r="EC78" i="4"/>
  <c r="EC79" i="4"/>
  <c r="EC81" i="4"/>
  <c r="EC85" i="4"/>
  <c r="EC82" i="4"/>
  <c r="EC83" i="4"/>
  <c r="EC80" i="4"/>
  <c r="EC86" i="4" l="1"/>
  <c r="EC102" i="4"/>
  <c r="ED104" i="4" l="1"/>
  <c r="ED42" i="4" l="1"/>
  <c r="ED82" i="4" l="1"/>
  <c r="ED77" i="4"/>
  <c r="ED80" i="4"/>
  <c r="ED85" i="4"/>
  <c r="ED84" i="4"/>
  <c r="ED83" i="4"/>
  <c r="ED79" i="4"/>
  <c r="ED81" i="4"/>
  <c r="ED78" i="4"/>
  <c r="ED86" i="4" l="1"/>
  <c r="ED102" i="4"/>
  <c r="EE104" i="4" l="1"/>
  <c r="EE42" i="4" l="1"/>
  <c r="EE82" i="4" l="1"/>
  <c r="EE81" i="4"/>
  <c r="EE78" i="4"/>
  <c r="EE77" i="4"/>
  <c r="EE85" i="4"/>
  <c r="EE84" i="4"/>
  <c r="EE80" i="4"/>
  <c r="EE83" i="4"/>
  <c r="EE79" i="4"/>
  <c r="EE86" i="4" l="1"/>
  <c r="EE102" i="4"/>
  <c r="EF104" i="4" l="1"/>
  <c r="EF42" i="4" l="1"/>
  <c r="EF81" i="4" l="1"/>
  <c r="EF84" i="4"/>
  <c r="EF79" i="4"/>
  <c r="EF82" i="4"/>
  <c r="EF85" i="4"/>
  <c r="EF83" i="4"/>
  <c r="EF78" i="4"/>
  <c r="EF80" i="4"/>
  <c r="EF77" i="4"/>
  <c r="EF86" i="4" l="1"/>
  <c r="EF102" i="4" l="1"/>
  <c r="EG104" i="4" s="1"/>
  <c r="EG42" i="4" l="1"/>
  <c r="EG84" i="4" l="1"/>
  <c r="EG83" i="4"/>
  <c r="EG79" i="4"/>
  <c r="EG77" i="4"/>
  <c r="EG81" i="4"/>
  <c r="EG85" i="4"/>
  <c r="EG80" i="4"/>
  <c r="EG82" i="4"/>
  <c r="EG78" i="4"/>
  <c r="EG86" i="4" l="1"/>
  <c r="EG102" i="4"/>
  <c r="EH104" i="4" l="1"/>
  <c r="EH42" i="4" l="1"/>
  <c r="EH78" i="4" l="1"/>
  <c r="EH82" i="4"/>
  <c r="EH80" i="4"/>
  <c r="EH81" i="4"/>
  <c r="EH84" i="4"/>
  <c r="EH77" i="4"/>
  <c r="EH83" i="4"/>
  <c r="EH79" i="4"/>
  <c r="EH85" i="4"/>
  <c r="EH86" i="4" l="1"/>
  <c r="EH102" i="4" l="1"/>
  <c r="EI104" i="4" s="1"/>
  <c r="EI42" i="4" l="1"/>
  <c r="EI83" i="4" s="1"/>
  <c r="EI79" i="4" l="1"/>
  <c r="EI85" i="4"/>
  <c r="EI78" i="4"/>
  <c r="EI80" i="4"/>
  <c r="EI82" i="4"/>
  <c r="EI77" i="4"/>
  <c r="EI84" i="4"/>
  <c r="EI81" i="4"/>
  <c r="EI86" i="4" l="1"/>
  <c r="EI102" i="4" l="1"/>
  <c r="EJ104" i="4" s="1"/>
  <c r="EJ42" i="4" l="1"/>
  <c r="EJ83" i="4" s="1"/>
  <c r="EJ81" i="4" l="1"/>
  <c r="EJ79" i="4"/>
  <c r="EJ85" i="4"/>
  <c r="EJ80" i="4"/>
  <c r="EJ84" i="4"/>
  <c r="EJ78" i="4"/>
  <c r="EJ77" i="4"/>
  <c r="EJ82" i="4"/>
  <c r="EJ86" i="4" l="1"/>
  <c r="EJ102" i="4" l="1"/>
  <c r="EK104" i="4" s="1"/>
  <c r="EK42" i="4" l="1"/>
  <c r="EK85" i="4" l="1"/>
  <c r="EK79" i="4"/>
  <c r="EK83" i="4"/>
  <c r="EK82" i="4"/>
  <c r="EK80" i="4"/>
  <c r="EK81" i="4"/>
  <c r="EK84" i="4"/>
  <c r="EK77" i="4"/>
  <c r="EK78" i="4"/>
  <c r="EK86" i="4" l="1"/>
  <c r="EK102" i="4" l="1"/>
  <c r="EL104" i="4" s="1"/>
  <c r="EL42" i="4" l="1"/>
  <c r="EL81" i="4" l="1"/>
  <c r="EL78" i="4"/>
  <c r="EL82" i="4"/>
  <c r="EL84" i="4"/>
  <c r="EL77" i="4"/>
  <c r="EL83" i="4"/>
  <c r="EL85" i="4"/>
  <c r="EL80" i="4"/>
  <c r="EL79" i="4"/>
  <c r="EL86" i="4" l="1"/>
  <c r="EL102" i="4" l="1"/>
  <c r="EM104" i="4" s="1"/>
  <c r="EM42" i="4" l="1"/>
  <c r="EM81" i="4" l="1"/>
  <c r="EM83" i="4"/>
  <c r="EM80" i="4"/>
  <c r="EM79" i="4"/>
  <c r="EM85" i="4"/>
  <c r="EM78" i="4"/>
  <c r="EM84" i="4"/>
  <c r="EM82" i="4"/>
  <c r="EM77" i="4"/>
  <c r="EM86" i="4" l="1"/>
  <c r="EM102" i="4" l="1"/>
  <c r="EN104" i="4" s="1"/>
  <c r="EN42" i="4" l="1"/>
  <c r="EN83" i="4" s="1"/>
  <c r="EN81" i="4" l="1"/>
  <c r="EN77" i="4"/>
  <c r="EN79" i="4"/>
  <c r="EN82" i="4"/>
  <c r="EN84" i="4"/>
  <c r="EN78" i="4"/>
  <c r="EN80" i="4"/>
  <c r="EN85" i="4"/>
  <c r="EN86" i="4" l="1"/>
  <c r="EN102" i="4" l="1"/>
  <c r="EO104" i="4" s="1"/>
  <c r="EO42" i="4" l="1"/>
  <c r="EO84" i="4" s="1"/>
  <c r="EO85" i="4" l="1"/>
  <c r="EO83" i="4"/>
  <c r="EO81" i="4"/>
  <c r="EO78" i="4"/>
  <c r="EO80" i="4"/>
  <c r="EO79" i="4"/>
  <c r="EO77" i="4"/>
  <c r="EO82" i="4"/>
  <c r="EO86" i="4" l="1"/>
  <c r="EO102" i="4" l="1"/>
  <c r="EP104" i="4" s="1"/>
  <c r="EP42" i="4" l="1"/>
  <c r="EP84" i="4" s="1"/>
  <c r="EP80" i="4" l="1"/>
  <c r="EP83" i="4"/>
  <c r="EP78" i="4"/>
  <c r="EP77" i="4"/>
  <c r="EP85" i="4"/>
  <c r="EP82" i="4"/>
  <c r="EP81" i="4"/>
  <c r="EP79" i="4"/>
  <c r="EP86" i="4" l="1"/>
  <c r="EP102" i="4"/>
  <c r="EQ104" i="4" l="1"/>
  <c r="EQ42" i="4" l="1"/>
  <c r="EQ79" i="4" l="1"/>
  <c r="EQ78" i="4"/>
  <c r="EQ85" i="4"/>
  <c r="EQ80" i="4"/>
  <c r="EQ84" i="4"/>
  <c r="EQ81" i="4"/>
  <c r="EQ77" i="4"/>
  <c r="EQ82" i="4"/>
  <c r="EQ83" i="4"/>
  <c r="EQ86" i="4" l="1"/>
  <c r="EQ102" i="4" l="1"/>
  <c r="ER104" i="4" s="1"/>
  <c r="ER42" i="4" l="1"/>
  <c r="ER85" i="4" s="1"/>
  <c r="ER80" i="4" l="1"/>
  <c r="ER79" i="4"/>
  <c r="ER84" i="4"/>
  <c r="ER81" i="4"/>
  <c r="ER83" i="4"/>
  <c r="ER78" i="4"/>
  <c r="ER82" i="4"/>
  <c r="ER77" i="4"/>
  <c r="ER86" i="4" l="1"/>
  <c r="ER102" i="4" l="1"/>
  <c r="ES104" i="4" s="1"/>
  <c r="ES42" i="4" l="1"/>
  <c r="ES82" i="4" s="1"/>
  <c r="ES84" i="4" l="1"/>
  <c r="ES77" i="4"/>
  <c r="ES85" i="4"/>
  <c r="ES79" i="4"/>
  <c r="ES78" i="4"/>
  <c r="ES80" i="4"/>
  <c r="ES81" i="4"/>
  <c r="ES83" i="4"/>
  <c r="ES86" i="4" l="1"/>
  <c r="ES102" i="4" l="1"/>
  <c r="ET104" i="4" s="1"/>
  <c r="ET42" i="4" l="1"/>
  <c r="ET85" i="4" s="1"/>
  <c r="ET81" i="4" l="1"/>
  <c r="ET82" i="4"/>
  <c r="ET83" i="4"/>
  <c r="ET78" i="4"/>
  <c r="ET77" i="4"/>
  <c r="ET80" i="4"/>
  <c r="ET79" i="4"/>
  <c r="ET84" i="4"/>
  <c r="ET86" i="4" l="1"/>
  <c r="ET102" i="4"/>
  <c r="EU104" i="4" l="1"/>
  <c r="EU42" i="4" l="1"/>
  <c r="EU80" i="4" l="1"/>
  <c r="EU82" i="4"/>
  <c r="EU85" i="4"/>
  <c r="EU81" i="4"/>
  <c r="EU83" i="4"/>
  <c r="EU77" i="4"/>
  <c r="EU78" i="4"/>
  <c r="EU84" i="4"/>
  <c r="EU79" i="4"/>
  <c r="EU86" i="4" l="1"/>
  <c r="EU102" i="4" l="1"/>
  <c r="EV104" i="4" s="1"/>
  <c r="EV42" i="4" l="1"/>
  <c r="EV77" i="4" s="1"/>
  <c r="EV82" i="4" l="1"/>
  <c r="EV85" i="4"/>
  <c r="EV80" i="4"/>
  <c r="EV84" i="4"/>
  <c r="EV81" i="4"/>
  <c r="EV78" i="4"/>
  <c r="EV83" i="4"/>
  <c r="EV79" i="4"/>
  <c r="EV86" i="4" l="1"/>
  <c r="EV102" i="4" l="1"/>
  <c r="EW104" i="4" s="1"/>
  <c r="EW42" i="4" l="1"/>
  <c r="EW80" i="4" s="1"/>
  <c r="EW84" i="4" l="1"/>
  <c r="EW77" i="4"/>
  <c r="EW82" i="4"/>
  <c r="EW79" i="4"/>
  <c r="EW78" i="4"/>
  <c r="EW83" i="4"/>
  <c r="EW85" i="4"/>
  <c r="EW81" i="4"/>
  <c r="EW86" i="4" l="1"/>
  <c r="EW102" i="4" l="1"/>
  <c r="EX104" i="4" s="1"/>
  <c r="EX42" i="4" l="1"/>
  <c r="EX82" i="4" l="1"/>
  <c r="EX80" i="4"/>
  <c r="EX78" i="4"/>
  <c r="EX81" i="4"/>
  <c r="EX77" i="4"/>
  <c r="EX84" i="4"/>
  <c r="EX83" i="4"/>
  <c r="EX85" i="4"/>
  <c r="EX79" i="4"/>
  <c r="EX86" i="4" l="1"/>
  <c r="EX102" i="4"/>
  <c r="EY104" i="4" s="1"/>
  <c r="EY42" i="4" l="1"/>
  <c r="EY81" i="4" l="1"/>
  <c r="EY84" i="4"/>
  <c r="EY82" i="4"/>
  <c r="EY83" i="4"/>
  <c r="EY79" i="4"/>
  <c r="EY80" i="4"/>
  <c r="EY85" i="4"/>
  <c r="EY78" i="4"/>
  <c r="EY77" i="4"/>
  <c r="EY86" i="4" l="1"/>
  <c r="EY102" i="4" l="1"/>
  <c r="EZ104" i="4" s="1"/>
  <c r="EZ42" i="4" l="1"/>
  <c r="EZ81" i="4" l="1"/>
  <c r="EZ83" i="4"/>
  <c r="EZ78" i="4"/>
  <c r="EZ80" i="4"/>
  <c r="EZ84" i="4"/>
  <c r="EZ85" i="4"/>
  <c r="EZ77" i="4"/>
  <c r="EZ82" i="4"/>
  <c r="EZ79" i="4"/>
  <c r="EZ86" i="4" l="1"/>
  <c r="EZ102" i="4" l="1"/>
  <c r="FA104" i="4" s="1"/>
  <c r="FA42" i="4" l="1"/>
  <c r="FA81" i="4" l="1"/>
  <c r="FA82" i="4"/>
  <c r="FA84" i="4"/>
  <c r="FA79" i="4"/>
  <c r="FA78" i="4"/>
  <c r="FA85" i="4"/>
  <c r="FA80" i="4"/>
  <c r="FA77" i="4"/>
  <c r="FA83" i="4"/>
  <c r="FA86" i="4" l="1"/>
  <c r="FA102" i="4" l="1"/>
  <c r="FB104" i="4" s="1"/>
  <c r="FB42" i="4" l="1"/>
  <c r="FB85" i="4" s="1"/>
  <c r="FB81" i="4" l="1"/>
  <c r="FB83" i="4"/>
  <c r="FB80" i="4"/>
  <c r="FB78" i="4"/>
  <c r="FB84" i="4"/>
  <c r="FB77" i="4"/>
  <c r="FB79" i="4"/>
  <c r="FB82" i="4"/>
  <c r="FB86" i="4" l="1"/>
  <c r="FB102" i="4" l="1"/>
  <c r="FC104" i="4" s="1"/>
  <c r="FC42" i="4" l="1"/>
  <c r="FC84" i="4" s="1"/>
  <c r="FC79" i="4" l="1"/>
  <c r="FC81" i="4"/>
  <c r="FC77" i="4"/>
  <c r="FC78" i="4"/>
  <c r="FC83" i="4"/>
  <c r="FC82" i="4"/>
  <c r="FC85" i="4"/>
  <c r="FC80" i="4"/>
  <c r="FC86" i="4" l="1"/>
  <c r="FC102" i="4" l="1"/>
  <c r="FD104" i="4" s="1"/>
  <c r="FD42" i="4" l="1"/>
  <c r="FD83" i="4" s="1"/>
  <c r="FD85" i="4" l="1"/>
  <c r="FD80" i="4"/>
  <c r="FD81" i="4"/>
  <c r="FD82" i="4"/>
  <c r="FD84" i="4"/>
  <c r="FD77" i="4"/>
  <c r="FD78" i="4"/>
  <c r="FD79" i="4"/>
  <c r="FD86" i="4" l="1"/>
  <c r="FD102" i="4" l="1"/>
  <c r="FE104" i="4" s="1"/>
  <c r="FE42" i="4" l="1"/>
  <c r="FE82" i="4" s="1"/>
  <c r="FE79" i="4" l="1"/>
  <c r="FE83" i="4"/>
  <c r="FE80" i="4"/>
  <c r="FE81" i="4"/>
  <c r="FE77" i="4"/>
  <c r="FE84" i="4"/>
  <c r="FE78" i="4"/>
  <c r="FE85" i="4"/>
  <c r="FE86" i="4" l="1"/>
  <c r="FE102" i="4" l="1"/>
  <c r="FF104" i="4" s="1"/>
  <c r="FF42" i="4" l="1"/>
  <c r="FF84" i="4" s="1"/>
  <c r="FF77" i="4" l="1"/>
  <c r="FF82" i="4"/>
  <c r="FF81" i="4"/>
  <c r="FF80" i="4"/>
  <c r="FF85" i="4"/>
  <c r="FF78" i="4"/>
  <c r="FF83" i="4"/>
  <c r="FF79" i="4"/>
  <c r="FF86" i="4" l="1"/>
  <c r="FF102" i="4" l="1"/>
  <c r="FG104" i="4" s="1"/>
  <c r="FG42" i="4" l="1"/>
  <c r="FG82" i="4" s="1"/>
  <c r="FG83" i="4" l="1"/>
  <c r="FG85" i="4"/>
  <c r="FG81" i="4"/>
  <c r="FG77" i="4"/>
  <c r="FG84" i="4"/>
  <c r="FG79" i="4"/>
  <c r="FG80" i="4"/>
  <c r="FG78" i="4"/>
  <c r="FG86" i="4" l="1"/>
  <c r="FG102" i="4" l="1"/>
  <c r="FH104" i="4" s="1"/>
  <c r="FH42" i="4" l="1"/>
  <c r="FH85" i="4" s="1"/>
  <c r="FH84" i="4" l="1"/>
  <c r="FH79" i="4"/>
  <c r="FH77" i="4"/>
  <c r="FH83" i="4"/>
  <c r="FH82" i="4"/>
  <c r="FH81" i="4"/>
  <c r="FH78" i="4"/>
  <c r="FH80" i="4"/>
  <c r="FH86" i="4" l="1"/>
  <c r="FH102" i="4" l="1"/>
  <c r="FI104" i="4" s="1"/>
  <c r="FI42" i="4" l="1"/>
  <c r="FI84" i="4" s="1"/>
  <c r="FI77" i="4" l="1"/>
  <c r="FI82" i="4"/>
  <c r="FI78" i="4"/>
  <c r="FI85" i="4"/>
  <c r="FI83" i="4"/>
  <c r="FI80" i="4"/>
  <c r="FI81" i="4"/>
  <c r="FI79" i="4"/>
  <c r="FI86" i="4" l="1"/>
  <c r="FI102" i="4" l="1"/>
  <c r="FJ104" i="4" s="1"/>
  <c r="FJ42" i="4" l="1"/>
  <c r="FJ82" i="4" l="1"/>
  <c r="FJ84" i="4"/>
  <c r="FJ80" i="4"/>
  <c r="FJ81" i="4"/>
  <c r="FJ83" i="4"/>
  <c r="FJ78" i="4"/>
  <c r="FJ79" i="4"/>
  <c r="FJ85" i="4"/>
  <c r="FJ77" i="4"/>
  <c r="FJ86" i="4" l="1"/>
  <c r="FJ102" i="4" l="1"/>
  <c r="FK104" i="4" s="1"/>
  <c r="FK42" i="4" l="1"/>
  <c r="FK78" i="4" l="1"/>
  <c r="FK83" i="4"/>
  <c r="FK85" i="4"/>
  <c r="FK79" i="4"/>
  <c r="FK80" i="4"/>
  <c r="FK82" i="4"/>
  <c r="FK81" i="4"/>
  <c r="FK77" i="4"/>
  <c r="FK84" i="4"/>
  <c r="FK86" i="4" l="1"/>
  <c r="FK102" i="4"/>
  <c r="FL104" i="4" s="1"/>
  <c r="FL42" i="4" l="1"/>
  <c r="FL80" i="4" l="1"/>
  <c r="FL83" i="4"/>
  <c r="FL79" i="4"/>
  <c r="FL77" i="4"/>
  <c r="FL84" i="4"/>
  <c r="FL82" i="4"/>
  <c r="FL85" i="4"/>
  <c r="FL78" i="4"/>
  <c r="FL81" i="4"/>
  <c r="FL86" i="4" l="1"/>
  <c r="FL102" i="4" l="1"/>
  <c r="FM104" i="4" s="1"/>
  <c r="FM42" i="4" l="1"/>
  <c r="FM83" i="4" l="1"/>
  <c r="FM81" i="4"/>
  <c r="FM84" i="4"/>
  <c r="FM77" i="4"/>
  <c r="FM80" i="4"/>
  <c r="FM79" i="4"/>
  <c r="FM85" i="4"/>
  <c r="FM82" i="4"/>
  <c r="FM78" i="4"/>
  <c r="FM86" i="4" l="1"/>
  <c r="FM102" i="4" l="1"/>
  <c r="FN104" i="4" s="1"/>
  <c r="FN42" i="4" l="1"/>
  <c r="FN81" i="4" l="1"/>
  <c r="FN78" i="4"/>
  <c r="FN84" i="4"/>
  <c r="FN77" i="4"/>
  <c r="FN80" i="4"/>
  <c r="FN83" i="4"/>
  <c r="FN79" i="4"/>
  <c r="FN85" i="4"/>
  <c r="FN82" i="4"/>
  <c r="FN86" i="4" l="1"/>
  <c r="FN102" i="4" l="1"/>
  <c r="FO104" i="4" s="1"/>
  <c r="FO42" i="4" l="1"/>
  <c r="FO81" i="4" l="1"/>
  <c r="FO77" i="4"/>
  <c r="FO79" i="4"/>
  <c r="FO85" i="4"/>
  <c r="FO78" i="4"/>
  <c r="FO83" i="4"/>
  <c r="FO84" i="4"/>
  <c r="FO82" i="4"/>
  <c r="FO80" i="4"/>
  <c r="FO86" i="4" l="1"/>
  <c r="FO102" i="4" l="1"/>
  <c r="FP104" i="4" s="1"/>
  <c r="FP42" i="4" l="1"/>
  <c r="FP83" i="4" l="1"/>
  <c r="FP81" i="4"/>
  <c r="FP78" i="4"/>
  <c r="FP84" i="4"/>
  <c r="FP79" i="4"/>
  <c r="FP80" i="4"/>
  <c r="FP85" i="4"/>
  <c r="FP82" i="4"/>
  <c r="FP77" i="4"/>
  <c r="FP86" i="4" l="1"/>
  <c r="FP102" i="4" l="1"/>
  <c r="FQ104" i="4" s="1"/>
  <c r="FQ42" i="4" l="1"/>
  <c r="FQ85" i="4" l="1"/>
  <c r="FQ84" i="4"/>
  <c r="FQ77" i="4"/>
  <c r="FQ82" i="4"/>
  <c r="FQ79" i="4"/>
  <c r="FQ81" i="4"/>
  <c r="FQ83" i="4"/>
  <c r="FQ78" i="4"/>
  <c r="FQ80" i="4"/>
  <c r="FQ86" i="4" l="1"/>
  <c r="FQ102" i="4" l="1"/>
  <c r="FR104" i="4" s="1"/>
  <c r="FR42" i="4" l="1"/>
  <c r="FR80" i="4" s="1"/>
  <c r="FR77" i="4" l="1"/>
  <c r="FR84" i="4"/>
  <c r="FR78" i="4"/>
  <c r="FR85" i="4"/>
  <c r="FR79" i="4"/>
  <c r="FR83" i="4"/>
  <c r="FR82" i="4"/>
  <c r="FR81" i="4"/>
  <c r="FR86" i="4" l="1"/>
  <c r="FR102" i="4" l="1"/>
  <c r="FS104" i="4" s="1"/>
  <c r="FS42" i="4" l="1"/>
  <c r="FS82" i="4" s="1"/>
  <c r="FS77" i="4" l="1"/>
  <c r="FS84" i="4"/>
  <c r="FS85" i="4"/>
  <c r="FS78" i="4"/>
  <c r="FS80" i="4"/>
  <c r="FS81" i="4"/>
  <c r="FS79" i="4"/>
  <c r="FS83" i="4"/>
  <c r="FS86" i="4" l="1"/>
  <c r="FS102" i="4"/>
  <c r="FT104" i="4" l="1"/>
  <c r="FT42" i="4" l="1"/>
  <c r="FT81" i="4" l="1"/>
  <c r="FT78" i="4"/>
  <c r="FT80" i="4"/>
  <c r="FT83" i="4"/>
  <c r="FT82" i="4"/>
  <c r="FT79" i="4"/>
  <c r="FT85" i="4"/>
  <c r="FT77" i="4"/>
  <c r="FT84" i="4"/>
  <c r="FT86" i="4" l="1"/>
  <c r="FT102" i="4" l="1"/>
  <c r="FU104" i="4" s="1"/>
  <c r="FU42" i="4" l="1"/>
  <c r="FU80" i="4" s="1"/>
  <c r="FU78" i="4" l="1"/>
  <c r="FU83" i="4"/>
  <c r="FU84" i="4"/>
  <c r="FU81" i="4"/>
  <c r="FU82" i="4"/>
  <c r="FU85" i="4"/>
  <c r="FU77" i="4"/>
  <c r="FU79" i="4"/>
  <c r="FU86" i="4" l="1"/>
  <c r="FU102" i="4" l="1"/>
  <c r="FV104" i="4" s="1"/>
  <c r="FV42" i="4" l="1"/>
  <c r="FV82" i="4" s="1"/>
  <c r="FV77" i="4" l="1"/>
  <c r="FV84" i="4"/>
  <c r="FV85" i="4"/>
  <c r="FV80" i="4"/>
  <c r="FV78" i="4"/>
  <c r="FV79" i="4"/>
  <c r="FV83" i="4"/>
  <c r="FV81" i="4"/>
  <c r="FV86" i="4" l="1"/>
  <c r="FV102" i="4" l="1"/>
  <c r="FW104" i="4" s="1"/>
  <c r="FW42" i="4" l="1"/>
  <c r="FW80" i="4" s="1"/>
  <c r="FW78" i="4" l="1"/>
  <c r="FW83" i="4"/>
  <c r="FW85" i="4"/>
  <c r="FW82" i="4"/>
  <c r="FW77" i="4"/>
  <c r="FW84" i="4"/>
  <c r="FW79" i="4"/>
  <c r="FW81" i="4"/>
  <c r="FW86" i="4" l="1"/>
  <c r="FW102" i="4" l="1"/>
  <c r="FX104" i="4" s="1"/>
  <c r="FX42" i="4" l="1"/>
  <c r="FX80" i="4" s="1"/>
  <c r="FX78" i="4" l="1"/>
  <c r="FX84" i="4"/>
  <c r="FX77" i="4"/>
  <c r="FX83" i="4"/>
  <c r="FX81" i="4"/>
  <c r="FX85" i="4"/>
  <c r="FX82" i="4"/>
  <c r="FX79" i="4"/>
  <c r="FX86" i="4" l="1"/>
  <c r="FX102" i="4" l="1"/>
  <c r="FY104" i="4" s="1"/>
  <c r="FY42" i="4" l="1"/>
  <c r="FY85" i="4" s="1"/>
  <c r="FY81" i="4" l="1"/>
  <c r="FY83" i="4"/>
  <c r="FY84" i="4"/>
  <c r="FY79" i="4"/>
  <c r="FY82" i="4"/>
  <c r="FY78" i="4"/>
  <c r="FY80" i="4"/>
  <c r="FY77" i="4"/>
  <c r="FY86" i="4" l="1"/>
  <c r="FY102" i="4" l="1"/>
  <c r="FZ104" i="4" s="1"/>
  <c r="FZ42" i="4" l="1"/>
  <c r="FZ78" i="4" s="1"/>
  <c r="FZ83" i="4" l="1"/>
  <c r="FZ81" i="4"/>
  <c r="FZ84" i="4"/>
  <c r="FZ85" i="4"/>
  <c r="FZ80" i="4"/>
  <c r="FZ79" i="4"/>
  <c r="FZ77" i="4"/>
  <c r="FZ82" i="4"/>
  <c r="FZ86" i="4" l="1"/>
  <c r="FZ102" i="4"/>
  <c r="GA104" i="4" l="1"/>
  <c r="GA42" i="4" l="1"/>
  <c r="GA84" i="4" l="1"/>
  <c r="GA79" i="4"/>
  <c r="GA85" i="4"/>
  <c r="GA81" i="4"/>
  <c r="GA77" i="4"/>
  <c r="GA83" i="4"/>
  <c r="GA78" i="4"/>
  <c r="GA82" i="4"/>
  <c r="GA80" i="4"/>
  <c r="GA86" i="4" l="1"/>
  <c r="GA102" i="4" l="1"/>
  <c r="GB104" i="4" s="1"/>
  <c r="GB42" i="4" l="1"/>
  <c r="GB83" i="4" s="1"/>
  <c r="GB79" i="4" l="1"/>
  <c r="GB85" i="4"/>
  <c r="GB80" i="4"/>
  <c r="GB78" i="4"/>
  <c r="GB81" i="4"/>
  <c r="GB77" i="4"/>
  <c r="GB82" i="4"/>
  <c r="GB84" i="4"/>
  <c r="GB86" i="4" l="1"/>
  <c r="GB102" i="4" s="1"/>
  <c r="GC104" i="4" s="1"/>
  <c r="GC42" i="4" l="1"/>
  <c r="GC79" i="4" s="1"/>
  <c r="GC84" i="4" l="1"/>
  <c r="GC82" i="4"/>
  <c r="GC80" i="4"/>
  <c r="GC83" i="4"/>
  <c r="GC81" i="4"/>
  <c r="GC77" i="4"/>
  <c r="GC78" i="4"/>
  <c r="GC85" i="4"/>
  <c r="GC86" i="4" l="1"/>
  <c r="GC102" i="4" l="1"/>
  <c r="GD104" i="4" s="1"/>
  <c r="GD42" i="4" l="1"/>
  <c r="GD77" i="4" s="1"/>
  <c r="GD79" i="4" l="1"/>
  <c r="GD78" i="4"/>
  <c r="GD82" i="4"/>
  <c r="GD83" i="4"/>
  <c r="GD81" i="4"/>
  <c r="GD85" i="4"/>
  <c r="GD80" i="4"/>
  <c r="GD84" i="4"/>
  <c r="GD86" i="4" l="1"/>
  <c r="GD102" i="4" l="1"/>
  <c r="GE104" i="4" s="1"/>
  <c r="GE42" i="4" l="1"/>
  <c r="GE81" i="4" l="1"/>
  <c r="GE79" i="4"/>
  <c r="GE83" i="4"/>
  <c r="GE82" i="4"/>
  <c r="GE80" i="4"/>
  <c r="GE85" i="4"/>
  <c r="GE77" i="4"/>
  <c r="GE84" i="4"/>
  <c r="GE78" i="4"/>
  <c r="GE86" i="4" l="1"/>
  <c r="GE102" i="4" l="1"/>
  <c r="GF104" i="4" s="1"/>
  <c r="GF42" i="4" l="1"/>
  <c r="GF81" i="4" l="1"/>
  <c r="GF80" i="4"/>
  <c r="GF77" i="4"/>
  <c r="GF85" i="4"/>
  <c r="GF79" i="4"/>
  <c r="GF84" i="4"/>
  <c r="GF83" i="4"/>
  <c r="GF82" i="4"/>
  <c r="GF78" i="4"/>
  <c r="GF86" i="4" l="1"/>
  <c r="GF102" i="4" l="1"/>
  <c r="GG104" i="4" s="1"/>
  <c r="GG42" i="4" l="1"/>
  <c r="GG77" i="4" s="1"/>
  <c r="GG82" i="4" l="1"/>
  <c r="GG78" i="4"/>
  <c r="GG80" i="4"/>
  <c r="GG81" i="4"/>
  <c r="GG85" i="4"/>
  <c r="GG79" i="4"/>
  <c r="GG84" i="4"/>
  <c r="GG83" i="4"/>
  <c r="GG86" i="4" l="1"/>
  <c r="GG102" i="4" l="1"/>
  <c r="GH104" i="4" s="1"/>
  <c r="GH42" i="4" l="1"/>
  <c r="GH83" i="4" s="1"/>
  <c r="GH80" i="4" l="1"/>
  <c r="GH81" i="4"/>
  <c r="GH82" i="4"/>
  <c r="GH84" i="4"/>
  <c r="GH85" i="4"/>
  <c r="GH79" i="4"/>
  <c r="GH78" i="4"/>
  <c r="GH77" i="4"/>
  <c r="GH86" i="4" l="1"/>
  <c r="GH102" i="4" l="1"/>
  <c r="GI104" i="4" s="1"/>
  <c r="GI42" i="4" l="1"/>
  <c r="GI85" i="4" s="1"/>
  <c r="GI80" i="4" l="1"/>
  <c r="GI82" i="4"/>
  <c r="GI81" i="4"/>
  <c r="GI78" i="4"/>
  <c r="GI83" i="4"/>
  <c r="GI77" i="4"/>
  <c r="GI84" i="4"/>
  <c r="GI79" i="4"/>
  <c r="GI86" i="4" l="1"/>
  <c r="GI102" i="4"/>
  <c r="GJ104" i="4" l="1"/>
  <c r="GJ42" i="4" l="1"/>
  <c r="GJ83" i="4" l="1"/>
  <c r="GJ77" i="4"/>
  <c r="GJ85" i="4"/>
  <c r="GJ81" i="4"/>
  <c r="GJ82" i="4"/>
  <c r="GJ80" i="4"/>
  <c r="GJ79" i="4"/>
  <c r="GJ78" i="4"/>
  <c r="GJ84" i="4"/>
  <c r="GJ86" i="4" l="1"/>
  <c r="K98" i="4"/>
  <c r="GJ102" i="4" l="1"/>
  <c r="GK104" i="4" s="1"/>
  <c r="GK42" i="4" l="1"/>
  <c r="GK84" i="4" s="1"/>
  <c r="GK77" i="4" l="1"/>
  <c r="GK79" i="4"/>
  <c r="GK82" i="4"/>
  <c r="GK81" i="4"/>
  <c r="GK83" i="4"/>
  <c r="GK80" i="4"/>
  <c r="GK85" i="4"/>
  <c r="GK78" i="4"/>
  <c r="GK86" i="4" l="1"/>
  <c r="GK102" i="4" l="1"/>
  <c r="GL104" i="4" s="1"/>
  <c r="GL42" i="4" l="1"/>
  <c r="GL77" i="4" s="1"/>
  <c r="GL82" i="4" l="1"/>
  <c r="GL78" i="4"/>
  <c r="GL85" i="4"/>
  <c r="GL80" i="4"/>
  <c r="GL84" i="4"/>
  <c r="GL79" i="4"/>
  <c r="GL81" i="4"/>
  <c r="GL83" i="4"/>
  <c r="GL86" i="4" l="1"/>
  <c r="GL102" i="4" l="1"/>
  <c r="GM104" i="4" l="1"/>
  <c r="GM42" i="4" l="1"/>
  <c r="GM77" i="4" l="1"/>
  <c r="GM80" i="4"/>
  <c r="GM78" i="4"/>
  <c r="GM83" i="4"/>
  <c r="GM84" i="4"/>
  <c r="GM85" i="4"/>
  <c r="GM81" i="4"/>
  <c r="GM82" i="4"/>
  <c r="GM79" i="4"/>
  <c r="GM86" i="4" l="1"/>
  <c r="GM102" i="4" l="1"/>
  <c r="GN104" i="4" s="1"/>
  <c r="GN42" i="4" l="1"/>
  <c r="GN84" i="4" l="1"/>
  <c r="GN81" i="4"/>
  <c r="GN85" i="4"/>
  <c r="GN83" i="4"/>
  <c r="GN80" i="4"/>
  <c r="GN78" i="4"/>
  <c r="GN79" i="4"/>
  <c r="GN77" i="4"/>
  <c r="GN82" i="4"/>
  <c r="GN86" i="4" l="1"/>
  <c r="GN102" i="4" l="1"/>
  <c r="GO104" i="4" s="1"/>
  <c r="GO42" i="4" l="1"/>
  <c r="GO79" i="4" l="1"/>
  <c r="GO82" i="4"/>
  <c r="GO78" i="4"/>
  <c r="GO84" i="4"/>
  <c r="GO80" i="4"/>
  <c r="GO85" i="4"/>
  <c r="GO81" i="4"/>
  <c r="GO83" i="4"/>
  <c r="GO77" i="4"/>
  <c r="GO86" i="4" l="1"/>
  <c r="GO102" i="4"/>
  <c r="GP104" i="4" l="1"/>
  <c r="GP42" i="4" l="1"/>
  <c r="GP82" i="4" l="1"/>
  <c r="GP79" i="4"/>
  <c r="GP83" i="4"/>
  <c r="GP80" i="4"/>
  <c r="GP81" i="4"/>
  <c r="GP85" i="4"/>
  <c r="GP84" i="4"/>
  <c r="GP77" i="4"/>
  <c r="GP78" i="4"/>
  <c r="GP86" i="4" l="1"/>
  <c r="GP102" i="4" s="1"/>
  <c r="GQ104" i="4" l="1"/>
  <c r="GQ42" i="4" l="1"/>
  <c r="GQ81" i="4" l="1"/>
  <c r="GQ84" i="4"/>
  <c r="GQ83" i="4"/>
  <c r="GQ78" i="4"/>
  <c r="GQ82" i="4"/>
  <c r="GQ85" i="4"/>
  <c r="GQ77" i="4"/>
  <c r="GQ80" i="4"/>
  <c r="GQ79" i="4"/>
  <c r="GQ86" i="4" l="1"/>
  <c r="GQ102" i="4" s="1"/>
  <c r="GR104" i="4" s="1"/>
  <c r="GR42" i="4" l="1"/>
  <c r="GR79" i="4" s="1"/>
  <c r="GR78" i="4" l="1"/>
  <c r="GR77" i="4"/>
  <c r="GR80" i="4"/>
  <c r="GR81" i="4"/>
  <c r="GR85" i="4"/>
  <c r="GR82" i="4"/>
  <c r="GR84" i="4"/>
  <c r="GR83" i="4"/>
  <c r="GR86" i="4" l="1"/>
  <c r="GR102" i="4" l="1"/>
  <c r="GS104" i="4" s="1"/>
  <c r="GS42" i="4" l="1"/>
  <c r="GS83" i="4" s="1"/>
  <c r="GS79" i="4" l="1"/>
  <c r="GS85" i="4"/>
  <c r="GS77" i="4"/>
  <c r="GS81" i="4"/>
  <c r="GS82" i="4"/>
  <c r="GS84" i="4"/>
  <c r="GS80" i="4"/>
  <c r="GS78" i="4"/>
  <c r="GS86" i="4" l="1"/>
  <c r="GS102" i="4" l="1"/>
  <c r="GT104" i="4" s="1"/>
  <c r="GT42" i="4" l="1"/>
  <c r="GT82" i="4" l="1"/>
  <c r="GT77" i="4"/>
  <c r="GT81" i="4"/>
  <c r="GT80" i="4"/>
  <c r="GT83" i="4"/>
  <c r="GT85" i="4"/>
  <c r="GT84" i="4"/>
  <c r="GT78" i="4"/>
  <c r="GT79" i="4"/>
  <c r="GT86" i="4" l="1"/>
  <c r="GT102" i="4" l="1"/>
  <c r="GU104" i="4" s="1"/>
  <c r="GU42" i="4" l="1"/>
  <c r="GU77" i="4" s="1"/>
  <c r="GU81" i="4" l="1"/>
  <c r="GU79" i="4"/>
  <c r="GU84" i="4"/>
  <c r="GU83" i="4"/>
  <c r="GU85" i="4"/>
  <c r="GU78" i="4"/>
  <c r="GU80" i="4"/>
  <c r="GU82" i="4"/>
  <c r="GU86" i="4" l="1"/>
  <c r="GU102" i="4" l="1"/>
  <c r="GV104" i="4" s="1"/>
  <c r="GV42" i="4" l="1"/>
  <c r="GV81" i="4" s="1"/>
  <c r="GV83" i="4" l="1"/>
  <c r="GV80" i="4"/>
  <c r="GV82" i="4"/>
  <c r="GV78" i="4"/>
  <c r="GV77" i="4"/>
  <c r="GV79" i="4"/>
  <c r="GV85" i="4"/>
  <c r="GV84" i="4"/>
  <c r="GV86" i="4" l="1"/>
  <c r="GV102" i="4"/>
  <c r="GW104" i="4" l="1"/>
  <c r="GW42" i="4" l="1"/>
  <c r="GW82" i="4" l="1"/>
  <c r="GW77" i="4"/>
  <c r="GW83" i="4"/>
  <c r="GW84" i="4"/>
  <c r="GW79" i="4"/>
  <c r="GW81" i="4"/>
  <c r="GW78" i="4"/>
  <c r="GW80" i="4"/>
  <c r="GW85" i="4"/>
  <c r="GW86" i="4" l="1"/>
  <c r="GW102" i="4" l="1"/>
  <c r="GX104" i="4" s="1"/>
  <c r="GX42" i="4" l="1"/>
  <c r="GX78" i="4" s="1"/>
  <c r="GX82" i="4" l="1"/>
  <c r="GX84" i="4"/>
  <c r="GX77" i="4"/>
  <c r="GX80" i="4"/>
  <c r="GX79" i="4"/>
  <c r="GX81" i="4"/>
  <c r="GX83" i="4"/>
  <c r="GX85" i="4"/>
  <c r="GX86" i="4" l="1"/>
  <c r="GX102" i="4"/>
  <c r="GY104" i="4" s="1"/>
  <c r="GY42" i="4" l="1"/>
  <c r="GY81" i="4" s="1"/>
  <c r="GY78" i="4" l="1"/>
  <c r="GY79" i="4"/>
  <c r="GY82" i="4"/>
  <c r="GY85" i="4"/>
  <c r="GY77" i="4"/>
  <c r="GY83" i="4"/>
  <c r="GY80" i="4"/>
  <c r="GY84" i="4"/>
  <c r="GY86" i="4" l="1"/>
  <c r="GY102" i="4" l="1"/>
  <c r="GZ104" i="4" s="1"/>
  <c r="GZ42" i="4" l="1"/>
  <c r="GZ79" i="4" s="1"/>
  <c r="GZ84" i="4" l="1"/>
  <c r="GZ81" i="4"/>
  <c r="GZ80" i="4"/>
  <c r="GZ77" i="4"/>
  <c r="GZ83" i="4"/>
  <c r="GZ82" i="4"/>
  <c r="GZ78" i="4"/>
  <c r="GZ85" i="4"/>
  <c r="GZ86" i="4" l="1"/>
  <c r="GZ102" i="4" l="1"/>
  <c r="HA104" i="4" s="1"/>
  <c r="HA42" i="4" l="1"/>
  <c r="HA81" i="4" l="1"/>
  <c r="HA78" i="4"/>
  <c r="HA82" i="4"/>
  <c r="HA77" i="4"/>
  <c r="HA84" i="4"/>
  <c r="HA85" i="4"/>
  <c r="HA83" i="4"/>
  <c r="HA80" i="4"/>
  <c r="HA79" i="4"/>
  <c r="HA86" i="4" l="1"/>
  <c r="HA102" i="4" l="1"/>
  <c r="HB104" i="4" s="1"/>
  <c r="HB42" i="4" l="1"/>
  <c r="HB85" i="4" l="1"/>
  <c r="HB84" i="4"/>
  <c r="HB77" i="4"/>
  <c r="HB79" i="4"/>
  <c r="HB82" i="4"/>
  <c r="HB80" i="4"/>
  <c r="HB83" i="4"/>
  <c r="HB81" i="4"/>
  <c r="HB78" i="4"/>
  <c r="HB86" i="4" l="1"/>
  <c r="HB102" i="4" l="1"/>
  <c r="HC104" i="4" s="1"/>
  <c r="HC42" i="4" l="1"/>
  <c r="HC85" i="4" l="1"/>
  <c r="HC83" i="4"/>
  <c r="HC82" i="4"/>
  <c r="HC81" i="4"/>
  <c r="HC77" i="4"/>
  <c r="HC84" i="4"/>
  <c r="HC79" i="4"/>
  <c r="HC80" i="4"/>
  <c r="HC78" i="4"/>
  <c r="HC86" i="4" l="1"/>
  <c r="HC102" i="4" l="1"/>
  <c r="HD104" i="4" s="1"/>
  <c r="HD42" i="4" l="1"/>
  <c r="HD81" i="4" s="1"/>
  <c r="HD79" i="4" l="1"/>
  <c r="HD80" i="4"/>
  <c r="HD83" i="4"/>
  <c r="HD77" i="4"/>
  <c r="HD82" i="4"/>
  <c r="HD84" i="4"/>
  <c r="HD85" i="4"/>
  <c r="HD78" i="4"/>
  <c r="HD86" i="4" l="1"/>
  <c r="HD102" i="4" l="1"/>
  <c r="HE104" i="4" s="1"/>
  <c r="HE42" i="4" l="1"/>
  <c r="HE77" i="4" s="1"/>
  <c r="HE82" i="4" l="1"/>
  <c r="HE80" i="4"/>
  <c r="HE79" i="4"/>
  <c r="HE85" i="4"/>
  <c r="HE78" i="4"/>
  <c r="HE84" i="4"/>
  <c r="HE81" i="4"/>
  <c r="HE83" i="4"/>
  <c r="HE86" i="4" l="1"/>
  <c r="HE102" i="4" l="1"/>
  <c r="HF104" i="4" s="1"/>
  <c r="HF42" i="4" l="1"/>
  <c r="HF81" i="4" s="1"/>
  <c r="HF85" i="4" l="1"/>
  <c r="HF79" i="4"/>
  <c r="HF77" i="4"/>
  <c r="HF78" i="4"/>
  <c r="HF80" i="4"/>
  <c r="HF82" i="4"/>
  <c r="HF83" i="4"/>
  <c r="HF84" i="4"/>
  <c r="HF86" i="4" l="1"/>
  <c r="HF102" i="4"/>
  <c r="HG104" i="4" l="1"/>
  <c r="HG42" i="4" l="1"/>
  <c r="HG79" i="4" l="1"/>
  <c r="HG80" i="4"/>
  <c r="HG77" i="4"/>
  <c r="HG78" i="4"/>
  <c r="HG81" i="4"/>
  <c r="HG83" i="4"/>
  <c r="HG85" i="4"/>
  <c r="HG84" i="4"/>
  <c r="HG82" i="4"/>
  <c r="HG86" i="4" l="1"/>
  <c r="HG102" i="4" l="1"/>
  <c r="HH104" i="4" s="1"/>
  <c r="HH42" i="4" l="1"/>
  <c r="HH81" i="4" s="1"/>
  <c r="HH78" i="4" l="1"/>
  <c r="HH84" i="4"/>
  <c r="HH80" i="4"/>
  <c r="HH79" i="4"/>
  <c r="HH77" i="4"/>
  <c r="HH83" i="4"/>
  <c r="HH85" i="4"/>
  <c r="HH82" i="4"/>
  <c r="HH86" i="4" l="1"/>
  <c r="HH102" i="4"/>
  <c r="HI104" i="4" l="1"/>
  <c r="HI42" i="4" l="1"/>
  <c r="HI80" i="4" l="1"/>
  <c r="HI82" i="4"/>
  <c r="HI81" i="4"/>
  <c r="HI85" i="4"/>
  <c r="HI84" i="4"/>
  <c r="HI83" i="4"/>
  <c r="HI79" i="4"/>
  <c r="HI77" i="4"/>
  <c r="HI78" i="4"/>
  <c r="HI86" i="4" l="1"/>
  <c r="HI102" i="4"/>
  <c r="HJ104" i="4" s="1"/>
  <c r="HJ42" i="4" l="1"/>
  <c r="HJ85" i="4" s="1"/>
  <c r="HJ83" i="4" l="1"/>
  <c r="HJ84" i="4"/>
  <c r="HJ82" i="4"/>
  <c r="HJ81" i="4"/>
  <c r="HJ77" i="4"/>
  <c r="HJ79" i="4"/>
  <c r="HJ80" i="4"/>
  <c r="HJ78" i="4"/>
  <c r="HJ86" i="4" l="1"/>
  <c r="HJ102" i="4" l="1"/>
  <c r="HK104" i="4" s="1"/>
  <c r="HK42" i="4" l="1"/>
  <c r="HK82" i="4" s="1"/>
  <c r="HK83" i="4" l="1"/>
  <c r="HK80" i="4"/>
  <c r="HK79" i="4"/>
  <c r="HK77" i="4"/>
  <c r="HK81" i="4"/>
  <c r="HK85" i="4"/>
  <c r="HK84" i="4"/>
  <c r="HK78" i="4"/>
  <c r="HK86" i="4" l="1"/>
  <c r="HK102" i="4" l="1"/>
  <c r="HL104" i="4" s="1"/>
  <c r="HL42" i="4" l="1"/>
  <c r="HL83" i="4" s="1"/>
  <c r="HL85" i="4" l="1"/>
  <c r="HL78" i="4"/>
  <c r="HL82" i="4"/>
  <c r="HL81" i="4"/>
  <c r="HL84" i="4"/>
  <c r="HL79" i="4"/>
  <c r="HL77" i="4"/>
  <c r="HL80" i="4"/>
  <c r="HL86" i="4" l="1"/>
  <c r="HL102" i="4" l="1"/>
  <c r="HM104" i="4" s="1"/>
  <c r="HM42" i="4" l="1"/>
  <c r="HM78" i="4" s="1"/>
  <c r="HM82" i="4" l="1"/>
  <c r="HM79" i="4"/>
  <c r="HM84" i="4"/>
  <c r="HM81" i="4"/>
  <c r="HM85" i="4"/>
  <c r="HM77" i="4"/>
  <c r="HM83" i="4"/>
  <c r="HM80" i="4"/>
  <c r="HM86" i="4" s="1"/>
  <c r="HM102" i="4" l="1"/>
  <c r="HN104" i="4" l="1"/>
  <c r="HN42" i="4" l="1"/>
  <c r="HN85" i="4" l="1"/>
  <c r="HN82" i="4"/>
  <c r="HN80" i="4"/>
  <c r="HN79" i="4"/>
  <c r="HN78" i="4"/>
  <c r="HN77" i="4"/>
  <c r="HN83" i="4"/>
  <c r="HN84" i="4"/>
  <c r="HN81" i="4"/>
  <c r="HN86" i="4" l="1"/>
  <c r="HN102" i="4"/>
  <c r="HO104" i="4" l="1"/>
  <c r="HO42" i="4" l="1"/>
  <c r="HO77" i="4" l="1"/>
  <c r="HO78" i="4"/>
  <c r="HO85" i="4"/>
  <c r="HO83" i="4"/>
  <c r="HO82" i="4"/>
  <c r="HO79" i="4"/>
  <c r="HO81" i="4"/>
  <c r="HO80" i="4"/>
  <c r="HO84" i="4"/>
  <c r="HO86" i="4" l="1"/>
  <c r="HO102" i="4" s="1"/>
  <c r="HP104" i="4" l="1"/>
  <c r="HP42" i="4" l="1"/>
  <c r="HP84" i="4" l="1"/>
  <c r="HP85" i="4"/>
  <c r="HP79" i="4"/>
  <c r="HP80" i="4"/>
  <c r="HP78" i="4"/>
  <c r="HP83" i="4"/>
  <c r="HP82" i="4"/>
  <c r="HP77" i="4"/>
  <c r="HP81" i="4"/>
  <c r="HP86" i="4" l="1"/>
  <c r="HP102" i="4" l="1"/>
  <c r="HQ104" i="4" s="1"/>
  <c r="HQ42" i="4" l="1"/>
  <c r="HQ77" i="4" l="1"/>
  <c r="HQ81" i="4"/>
  <c r="HQ79" i="4"/>
  <c r="HQ80" i="4"/>
  <c r="HQ78" i="4"/>
  <c r="HQ82" i="4"/>
  <c r="HQ85" i="4"/>
  <c r="HQ83" i="4"/>
  <c r="HQ84" i="4"/>
  <c r="HQ86" i="4" l="1"/>
  <c r="HQ102" i="4" l="1"/>
  <c r="HR104" i="4" s="1"/>
  <c r="HR42" i="4" l="1"/>
  <c r="HR82" i="4" l="1"/>
  <c r="HR80" i="4"/>
  <c r="HR78" i="4"/>
  <c r="HR84" i="4"/>
  <c r="HR81" i="4"/>
  <c r="HR85" i="4"/>
  <c r="HR79" i="4"/>
  <c r="HR77" i="4"/>
  <c r="HR83" i="4"/>
  <c r="HR86" i="4" l="1"/>
  <c r="HR102" i="4" l="1"/>
  <c r="HS104" i="4" s="1"/>
  <c r="HS42" i="4" l="1"/>
  <c r="HS79" i="4" l="1"/>
  <c r="HS80" i="4"/>
  <c r="HS77" i="4"/>
  <c r="HS85" i="4"/>
  <c r="HS84" i="4"/>
  <c r="HS78" i="4"/>
  <c r="HS83" i="4"/>
  <c r="HS81" i="4"/>
  <c r="HS82" i="4"/>
  <c r="HS86" i="4" l="1"/>
  <c r="HS102" i="4" l="1"/>
  <c r="HT104" i="4" s="1"/>
  <c r="HT42" i="4" l="1"/>
  <c r="HT83" i="4" l="1"/>
  <c r="HT82" i="4"/>
  <c r="HT84" i="4"/>
  <c r="HT78" i="4"/>
  <c r="HT80" i="4"/>
  <c r="HT79" i="4"/>
  <c r="HT85" i="4"/>
  <c r="HT77" i="4"/>
  <c r="HT81" i="4"/>
  <c r="HT86" i="4" l="1"/>
  <c r="HT102" i="4"/>
  <c r="HU104" i="4" l="1"/>
  <c r="HU42" i="4" l="1"/>
  <c r="HU85" i="4" l="1"/>
  <c r="HU83" i="4"/>
  <c r="HU77" i="4"/>
  <c r="HU78" i="4"/>
  <c r="HU84" i="4"/>
  <c r="HU82" i="4"/>
  <c r="HU79" i="4"/>
  <c r="HU80" i="4"/>
  <c r="HU81" i="4"/>
  <c r="HU86" i="4" l="1"/>
  <c r="HU102" i="4" s="1"/>
  <c r="HV104" i="4" l="1"/>
  <c r="HV42" i="4" l="1"/>
  <c r="HV81" i="4" l="1"/>
  <c r="HV77" i="4"/>
  <c r="HV85" i="4"/>
  <c r="HV84" i="4"/>
  <c r="HV78" i="4"/>
  <c r="HV82" i="4"/>
  <c r="HV80" i="4"/>
  <c r="HV79" i="4"/>
  <c r="HV83" i="4"/>
  <c r="HV86" i="4" l="1"/>
  <c r="HV102" i="4" l="1"/>
  <c r="HW104" i="4" s="1"/>
  <c r="HW42" i="4" l="1"/>
  <c r="HW78" i="4" s="1"/>
  <c r="HW85" i="4" l="1"/>
  <c r="HW84" i="4"/>
  <c r="HW79" i="4"/>
  <c r="HW81" i="4"/>
  <c r="HW80" i="4"/>
  <c r="HW82" i="4"/>
  <c r="HW77" i="4"/>
  <c r="HW83" i="4"/>
  <c r="HW86" i="4" l="1"/>
  <c r="HW102" i="4"/>
  <c r="HX104" i="4" l="1"/>
  <c r="HX42" i="4" l="1"/>
  <c r="HX78" i="4" l="1"/>
  <c r="HX77" i="4"/>
  <c r="HX79" i="4"/>
  <c r="HX84" i="4"/>
  <c r="HX81" i="4"/>
  <c r="HX80" i="4"/>
  <c r="HX85" i="4"/>
  <c r="HX82" i="4"/>
  <c r="HX83" i="4"/>
  <c r="HX86" i="4" l="1"/>
  <c r="HX102" i="4" l="1"/>
  <c r="HY104" i="4" s="1"/>
  <c r="HY42" i="4" l="1"/>
  <c r="HY78" i="4" s="1"/>
  <c r="HY82" i="4" l="1"/>
  <c r="HY84" i="4"/>
  <c r="HY83" i="4"/>
  <c r="HY77" i="4"/>
  <c r="HY85" i="4"/>
  <c r="HY79" i="4"/>
  <c r="HY81" i="4"/>
  <c r="HY80" i="4"/>
  <c r="HY86" i="4" l="1"/>
  <c r="HY102" i="4"/>
  <c r="HZ104" i="4" s="1"/>
  <c r="HZ42" i="4" l="1"/>
  <c r="HZ85" i="4" s="1"/>
  <c r="HZ83" i="4" l="1"/>
  <c r="HZ80" i="4"/>
  <c r="HZ84" i="4"/>
  <c r="HZ82" i="4"/>
  <c r="HZ81" i="4"/>
  <c r="HZ79" i="4"/>
  <c r="HZ78" i="4"/>
  <c r="HZ77" i="4"/>
  <c r="HZ86" i="4" l="1"/>
  <c r="HZ102" i="4" l="1"/>
  <c r="IA104" i="4" s="1"/>
  <c r="IA42" i="4" l="1"/>
  <c r="IA80" i="4" l="1"/>
  <c r="IA83" i="4"/>
  <c r="IA78" i="4"/>
  <c r="IA84" i="4"/>
  <c r="IA77" i="4"/>
  <c r="IA81" i="4"/>
  <c r="IA79" i="4"/>
  <c r="IA85" i="4"/>
  <c r="IA82" i="4"/>
  <c r="IA86" i="4" l="1"/>
  <c r="IA102" i="4"/>
  <c r="IB104" i="4" s="1"/>
  <c r="IB42" i="4" l="1"/>
  <c r="IB79" i="4" l="1"/>
  <c r="IB85" i="4"/>
  <c r="IB80" i="4"/>
  <c r="IB81" i="4"/>
  <c r="IB84" i="4"/>
  <c r="IB82" i="4"/>
  <c r="IB77" i="4"/>
  <c r="IB83" i="4"/>
  <c r="IB78" i="4"/>
  <c r="IB86" i="4" l="1"/>
  <c r="IB102" i="4" l="1"/>
  <c r="IC104" i="4" s="1"/>
  <c r="IC42" i="4" l="1"/>
  <c r="IC80" i="4" l="1"/>
  <c r="IC81" i="4"/>
  <c r="IC85" i="4"/>
  <c r="IC82" i="4"/>
  <c r="IC77" i="4"/>
  <c r="IC78" i="4"/>
  <c r="IC79" i="4"/>
  <c r="IC83" i="4"/>
  <c r="IC84" i="4"/>
  <c r="IC86" i="4" l="1"/>
  <c r="IC102" i="4" l="1"/>
  <c r="ID104" i="4" s="1"/>
  <c r="ID42" i="4" l="1"/>
  <c r="ID81" i="4" l="1"/>
  <c r="ID82" i="4"/>
  <c r="ID78" i="4"/>
  <c r="ID83" i="4"/>
  <c r="ID77" i="4"/>
  <c r="ID85" i="4"/>
  <c r="ID84" i="4"/>
  <c r="ID80" i="4"/>
  <c r="ID79" i="4"/>
  <c r="ID86" i="4" l="1"/>
  <c r="ID102" i="4" s="1"/>
  <c r="IE104" i="4" l="1"/>
  <c r="IE42" i="4" l="1"/>
  <c r="IE78" i="4" l="1"/>
  <c r="IE79" i="4"/>
  <c r="IE84" i="4"/>
  <c r="IE80" i="4"/>
  <c r="IE85" i="4"/>
  <c r="IE82" i="4"/>
  <c r="IE77" i="4"/>
  <c r="IE81" i="4"/>
  <c r="IE83" i="4"/>
  <c r="IE86" i="4" l="1"/>
  <c r="IE102" i="4" l="1"/>
  <c r="IF104" i="4" s="1"/>
  <c r="IF42" i="4" l="1"/>
  <c r="IF85" i="4" l="1"/>
  <c r="IF83" i="4"/>
  <c r="IF78" i="4"/>
  <c r="IF77" i="4"/>
  <c r="IF79" i="4"/>
  <c r="IF81" i="4"/>
  <c r="IF80" i="4"/>
  <c r="IF84" i="4"/>
  <c r="IF82" i="4"/>
  <c r="IF86" i="4" l="1"/>
  <c r="IF102" i="4" s="1"/>
  <c r="IG104" i="4" s="1"/>
  <c r="IG42" i="4" l="1"/>
  <c r="IG79" i="4" l="1"/>
  <c r="IG84" i="4"/>
  <c r="IG83" i="4"/>
  <c r="IG80" i="4"/>
  <c r="IG77" i="4"/>
  <c r="IG85" i="4"/>
  <c r="IG82" i="4"/>
  <c r="IG81" i="4"/>
  <c r="IG78" i="4"/>
  <c r="IG86" i="4" l="1"/>
  <c r="IG102" i="4" l="1"/>
  <c r="IH104" i="4" s="1"/>
  <c r="IH42" i="4" l="1"/>
  <c r="IH83" i="4" l="1"/>
  <c r="IH78" i="4"/>
  <c r="IH80" i="4"/>
  <c r="IH79" i="4"/>
  <c r="IH84" i="4"/>
  <c r="IH85" i="4"/>
  <c r="IH77" i="4"/>
  <c r="IH82" i="4"/>
  <c r="IH81" i="4"/>
  <c r="IH86" i="4" l="1"/>
  <c r="IH102" i="4" l="1"/>
  <c r="II104" i="4" s="1"/>
  <c r="II42" i="4" l="1"/>
  <c r="II81" i="4" s="1"/>
  <c r="II77" i="4" l="1"/>
  <c r="II85" i="4"/>
  <c r="II79" i="4"/>
  <c r="II82" i="4"/>
  <c r="II84" i="4"/>
  <c r="II78" i="4"/>
  <c r="II80" i="4"/>
  <c r="II83" i="4"/>
  <c r="II86" i="4" l="1"/>
  <c r="II102" i="4" l="1"/>
  <c r="IJ104" i="4" s="1"/>
  <c r="IJ42" i="4" l="1"/>
  <c r="IJ78" i="4" s="1"/>
  <c r="IJ82" i="4" l="1"/>
  <c r="IJ84" i="4"/>
  <c r="IJ85" i="4"/>
  <c r="IJ83" i="4"/>
  <c r="IJ80" i="4"/>
  <c r="IJ79" i="4"/>
  <c r="IJ77" i="4"/>
  <c r="IJ81" i="4"/>
  <c r="IJ86" i="4" l="1"/>
  <c r="IJ102" i="4"/>
  <c r="IK104" i="4" l="1"/>
  <c r="IK42" i="4" l="1"/>
  <c r="IK82" i="4" l="1"/>
  <c r="IK83" i="4"/>
  <c r="IK78" i="4"/>
  <c r="IK85" i="4"/>
  <c r="IK84" i="4"/>
  <c r="IK80" i="4"/>
  <c r="IK81" i="4"/>
  <c r="IK79" i="4"/>
  <c r="IK77" i="4"/>
  <c r="IK86" i="4" l="1"/>
  <c r="IK102" i="4" s="1"/>
  <c r="IL104" i="4" s="1"/>
  <c r="IL42" i="4" l="1"/>
  <c r="IL83" i="4" s="1"/>
  <c r="IL78" i="4" l="1"/>
  <c r="IL84" i="4"/>
  <c r="IL80" i="4"/>
  <c r="IL85" i="4"/>
  <c r="IL82" i="4"/>
  <c r="IL77" i="4"/>
  <c r="IL81" i="4"/>
  <c r="IL79" i="4"/>
  <c r="IL86" i="4" l="1"/>
  <c r="IL102" i="4" l="1"/>
  <c r="IM104" i="4" s="1"/>
  <c r="IM42" i="4" l="1"/>
  <c r="IM79" i="4" s="1"/>
  <c r="IM81" i="4" l="1"/>
  <c r="IM78" i="4"/>
  <c r="IM83" i="4"/>
  <c r="IM84" i="4"/>
  <c r="IM80" i="4"/>
  <c r="IM77" i="4"/>
  <c r="IM85" i="4"/>
  <c r="IM82" i="4"/>
  <c r="IM86" i="4" l="1"/>
  <c r="IM102" i="4"/>
  <c r="IN104" i="4" l="1"/>
  <c r="IN42" i="4" l="1"/>
  <c r="IN81" i="4" l="1"/>
  <c r="IN79" i="4"/>
  <c r="IN77" i="4"/>
  <c r="IN80" i="4"/>
  <c r="IN78" i="4"/>
  <c r="IN82" i="4"/>
  <c r="IN85" i="4"/>
  <c r="IN83" i="4"/>
  <c r="IN84" i="4"/>
  <c r="IN86" i="4" l="1"/>
  <c r="IN102" i="4" l="1"/>
  <c r="IO104" i="4" s="1"/>
  <c r="IO42" i="4" l="1"/>
  <c r="IO81" i="4" l="1"/>
  <c r="IO83" i="4"/>
  <c r="IO79" i="4"/>
  <c r="IO82" i="4"/>
  <c r="IO80" i="4"/>
  <c r="IO84" i="4"/>
  <c r="IO85" i="4"/>
  <c r="IO78" i="4"/>
  <c r="IO77" i="4"/>
  <c r="IO86" i="4" l="1"/>
  <c r="IO102" i="4" l="1"/>
  <c r="IP104" i="4" s="1"/>
  <c r="IP42" i="4" l="1"/>
  <c r="IP77" i="4" l="1"/>
  <c r="IP78" i="4"/>
  <c r="IP84" i="4"/>
  <c r="IP83" i="4"/>
  <c r="IP79" i="4"/>
  <c r="IP85" i="4"/>
  <c r="IP82" i="4"/>
  <c r="IP80" i="4"/>
  <c r="IP81" i="4"/>
  <c r="IP86" i="4" l="1"/>
  <c r="IP102" i="4" l="1"/>
  <c r="IQ104" i="4" s="1"/>
  <c r="IQ42" i="4" l="1"/>
  <c r="IQ84" i="4" s="1"/>
  <c r="IQ85" i="4" l="1"/>
  <c r="IQ78" i="4"/>
  <c r="IQ82" i="4"/>
  <c r="IQ83" i="4"/>
  <c r="IQ77" i="4"/>
  <c r="IQ79" i="4"/>
  <c r="IQ80" i="4"/>
  <c r="IQ81" i="4"/>
  <c r="IQ86" i="4" l="1"/>
  <c r="IQ102" i="4" l="1"/>
  <c r="IR104" i="4" s="1"/>
  <c r="IR42" i="4" l="1"/>
  <c r="IR78" i="4" l="1"/>
  <c r="IR84" i="4"/>
  <c r="IR77" i="4"/>
  <c r="IR85" i="4"/>
  <c r="IR83" i="4"/>
  <c r="IR82" i="4"/>
  <c r="IR79" i="4"/>
  <c r="IR81" i="4"/>
  <c r="IR80" i="4"/>
  <c r="IR86" i="4" l="1"/>
  <c r="IR102" i="4" l="1"/>
  <c r="IS104" i="4" s="1"/>
  <c r="IS42" i="4" l="1"/>
  <c r="IS79" i="4" l="1"/>
  <c r="IS78" i="4"/>
  <c r="IS77" i="4"/>
  <c r="IS84" i="4"/>
  <c r="IS85" i="4"/>
  <c r="IS82" i="4"/>
  <c r="IS80" i="4"/>
  <c r="IS83" i="4"/>
  <c r="IS81" i="4"/>
  <c r="IS86" i="4" l="1"/>
  <c r="IS102" i="4" l="1"/>
  <c r="IT104" i="4" s="1"/>
  <c r="IT42" i="4" l="1"/>
  <c r="IT77" i="4" l="1"/>
  <c r="IT81" i="4"/>
  <c r="IT85" i="4"/>
  <c r="IT84" i="4"/>
  <c r="IT83" i="4"/>
  <c r="IT80" i="4"/>
  <c r="IT79" i="4"/>
  <c r="IT78" i="4"/>
  <c r="IT82" i="4"/>
  <c r="IT86" i="4" l="1"/>
  <c r="IT102" i="4" l="1"/>
  <c r="IU104" i="4" s="1"/>
  <c r="IU42" i="4" l="1"/>
  <c r="IU80" i="4" l="1"/>
  <c r="IU82" i="4"/>
  <c r="IU78" i="4"/>
  <c r="IU81" i="4"/>
  <c r="IU84" i="4"/>
  <c r="IU77" i="4"/>
  <c r="IU83" i="4"/>
  <c r="IU79" i="4"/>
  <c r="IU85" i="4"/>
  <c r="IU86" i="4" l="1"/>
  <c r="IU102" i="4"/>
  <c r="IV104" i="4" l="1"/>
  <c r="IV42" i="4" l="1"/>
  <c r="IV84" i="4" l="1"/>
  <c r="IV82" i="4"/>
  <c r="IV78" i="4"/>
  <c r="IV83" i="4"/>
  <c r="IV81" i="4"/>
  <c r="IV80" i="4"/>
  <c r="IV77" i="4"/>
  <c r="IV79" i="4"/>
  <c r="IV85" i="4"/>
  <c r="IV86" i="4" l="1"/>
  <c r="IV102" i="4" l="1"/>
  <c r="IW104" i="4" s="1"/>
  <c r="IW42" i="4" l="1"/>
  <c r="IW79" i="4" s="1"/>
  <c r="IW77" i="4" l="1"/>
  <c r="IW78" i="4"/>
  <c r="IW81" i="4"/>
  <c r="IW82" i="4"/>
  <c r="IW80" i="4"/>
  <c r="IW85" i="4"/>
  <c r="IW83" i="4"/>
  <c r="IW84" i="4"/>
  <c r="IW86" i="4" l="1"/>
  <c r="IW102" i="4" l="1"/>
  <c r="IX104" i="4" s="1"/>
  <c r="IX42" i="4" l="1"/>
  <c r="IX81" i="4" l="1"/>
  <c r="IX83" i="4"/>
  <c r="IX79" i="4"/>
  <c r="IX85" i="4"/>
  <c r="IX78" i="4"/>
  <c r="IX82" i="4"/>
  <c r="IX77" i="4"/>
  <c r="IX84" i="4"/>
  <c r="IX80" i="4"/>
  <c r="IX86" i="4" l="1"/>
  <c r="IX102" i="4"/>
  <c r="IY104" i="4" l="1"/>
  <c r="IY42" i="4" l="1"/>
  <c r="IY85" i="4" l="1"/>
  <c r="IY83" i="4"/>
  <c r="IY81" i="4"/>
  <c r="IY78" i="4"/>
  <c r="IY84" i="4"/>
  <c r="IY79" i="4"/>
  <c r="IY80" i="4"/>
  <c r="IY77" i="4"/>
  <c r="IY82" i="4"/>
  <c r="IY86" i="4" l="1"/>
  <c r="IY102" i="4" l="1"/>
  <c r="IZ104" i="4" s="1"/>
  <c r="IZ42" i="4" l="1"/>
  <c r="IZ82" i="4" l="1"/>
  <c r="IZ77" i="4"/>
  <c r="IZ78" i="4"/>
  <c r="IZ80" i="4"/>
  <c r="IZ84" i="4"/>
  <c r="IZ79" i="4"/>
  <c r="IZ83" i="4"/>
  <c r="IZ85" i="4"/>
  <c r="IZ81" i="4"/>
  <c r="IZ86" i="4" l="1"/>
  <c r="IZ102" i="4" l="1"/>
  <c r="JA104" i="4" s="1"/>
  <c r="JA42" i="4" l="1"/>
  <c r="JA77" i="4" l="1"/>
  <c r="JA79" i="4"/>
  <c r="JA85" i="4"/>
  <c r="JA84" i="4"/>
  <c r="JA78" i="4"/>
  <c r="JA80" i="4"/>
  <c r="JA82" i="4"/>
  <c r="JA81" i="4"/>
  <c r="JA83" i="4"/>
  <c r="JA86" i="4" l="1"/>
  <c r="JA102" i="4"/>
  <c r="JB104" i="4" l="1"/>
  <c r="JB42" i="4" l="1"/>
  <c r="JB85" i="4" l="1"/>
  <c r="JB78" i="4"/>
  <c r="JB79" i="4"/>
  <c r="JB82" i="4"/>
  <c r="JB80" i="4"/>
  <c r="JB83" i="4"/>
  <c r="JB81" i="4"/>
  <c r="JB84" i="4"/>
  <c r="JB77" i="4"/>
  <c r="JB86" i="4" l="1"/>
  <c r="JB102" i="4" l="1"/>
  <c r="JC104" i="4" s="1"/>
  <c r="JC42" i="4" l="1"/>
  <c r="JC77" i="4" l="1"/>
  <c r="JC82" i="4"/>
  <c r="JC78" i="4"/>
  <c r="JC84" i="4"/>
  <c r="JC85" i="4"/>
  <c r="JC80" i="4"/>
  <c r="JC81" i="4"/>
  <c r="JC79" i="4"/>
  <c r="JC83" i="4"/>
  <c r="JC86" i="4" l="1"/>
  <c r="JC102" i="4"/>
  <c r="JD104" i="4" s="1"/>
  <c r="JD42" i="4" l="1"/>
  <c r="JD82" i="4" l="1"/>
  <c r="JD77" i="4"/>
  <c r="JD83" i="4"/>
  <c r="JD79" i="4"/>
  <c r="JD80" i="4"/>
  <c r="JD85" i="4"/>
  <c r="JD78" i="4"/>
  <c r="JD81" i="4"/>
  <c r="JD84" i="4"/>
  <c r="JD86" i="4" l="1"/>
  <c r="JD102" i="4" l="1"/>
  <c r="JE104" i="4" s="1"/>
  <c r="JE42" i="4" l="1"/>
  <c r="JE81" i="4" l="1"/>
  <c r="JE79" i="4"/>
  <c r="JE85" i="4"/>
  <c r="JE77" i="4"/>
  <c r="JE80" i="4"/>
  <c r="JE82" i="4"/>
  <c r="JE84" i="4"/>
  <c r="JE83" i="4"/>
  <c r="JE78" i="4"/>
  <c r="JE86" i="4" l="1"/>
  <c r="JE102" i="4" s="1"/>
  <c r="JF104" i="4" l="1"/>
  <c r="JF42" i="4" l="1"/>
  <c r="JF83" i="4" l="1"/>
  <c r="JF84" i="4"/>
  <c r="JF81" i="4"/>
  <c r="JF77" i="4"/>
  <c r="JF78" i="4"/>
  <c r="JF85" i="4"/>
  <c r="JF79" i="4"/>
  <c r="JF82" i="4"/>
  <c r="JF80" i="4"/>
  <c r="JF86" i="4" l="1"/>
  <c r="JF102" i="4" l="1"/>
  <c r="JG104" i="4" s="1"/>
  <c r="JG42" i="4" l="1"/>
  <c r="JG78" i="4" l="1"/>
  <c r="JG80" i="4"/>
  <c r="JG82" i="4"/>
  <c r="JG83" i="4"/>
  <c r="JG77" i="4"/>
  <c r="JG85" i="4"/>
  <c r="JG79" i="4"/>
  <c r="JG81" i="4"/>
  <c r="JG84" i="4"/>
  <c r="JG86" i="4" l="1"/>
  <c r="JG102" i="4" l="1"/>
  <c r="JH104" i="4" s="1"/>
  <c r="JH42" i="4" l="1"/>
  <c r="JH81" i="4" s="1"/>
  <c r="JH78" i="4" l="1"/>
  <c r="JH85" i="4"/>
  <c r="JH82" i="4"/>
  <c r="JH84" i="4"/>
  <c r="JH83" i="4"/>
  <c r="JH80" i="4"/>
  <c r="JH77" i="4"/>
  <c r="JH79" i="4"/>
  <c r="JH86" i="4" l="1"/>
  <c r="JH102" i="4" l="1"/>
  <c r="JI104" i="4" s="1"/>
  <c r="JI42" i="4" l="1"/>
  <c r="JI79" i="4" s="1"/>
  <c r="JI82" i="4" l="1"/>
  <c r="JI83" i="4"/>
  <c r="JI84" i="4"/>
  <c r="JI80" i="4"/>
  <c r="JI81" i="4"/>
  <c r="JI78" i="4"/>
  <c r="JI77" i="4"/>
  <c r="JI85" i="4"/>
  <c r="JI86" i="4" l="1"/>
  <c r="JI102" i="4" l="1"/>
  <c r="JJ104" i="4" s="1"/>
  <c r="JJ42" i="4" l="1"/>
  <c r="JJ82" i="4" s="1"/>
  <c r="JJ80" i="4" l="1"/>
  <c r="JJ81" i="4"/>
  <c r="JJ83" i="4"/>
  <c r="JJ79" i="4"/>
  <c r="JJ78" i="4"/>
  <c r="JJ77" i="4"/>
  <c r="JJ84" i="4"/>
  <c r="JJ85" i="4"/>
  <c r="JJ86" i="4" l="1"/>
  <c r="JJ102" i="4" l="1"/>
  <c r="JK104" i="4" s="1"/>
  <c r="JK42" i="4" l="1"/>
  <c r="JK79" i="4" s="1"/>
  <c r="JK78" i="4" l="1"/>
  <c r="JK85" i="4"/>
  <c r="JK84" i="4"/>
  <c r="JK83" i="4"/>
  <c r="JK82" i="4"/>
  <c r="JK80" i="4"/>
  <c r="JK81" i="4"/>
  <c r="JK77" i="4"/>
  <c r="JK86" i="4" l="1"/>
  <c r="JK102" i="4" l="1"/>
  <c r="JL104" i="4" s="1"/>
  <c r="JL42" i="4" l="1"/>
  <c r="JL84" i="4" s="1"/>
  <c r="JL82" i="4" l="1"/>
  <c r="JL83" i="4"/>
  <c r="JL78" i="4"/>
  <c r="JL81" i="4"/>
  <c r="JL80" i="4"/>
  <c r="JL85" i="4"/>
  <c r="JL79" i="4"/>
  <c r="JL77" i="4"/>
  <c r="JL86" i="4" l="1"/>
  <c r="JL102" i="4"/>
  <c r="JM104" i="4" l="1"/>
  <c r="JM42" i="4" l="1"/>
  <c r="JM79" i="4" l="1"/>
  <c r="JM80" i="4"/>
  <c r="JM83" i="4"/>
  <c r="JM81" i="4"/>
  <c r="JM77" i="4"/>
  <c r="JM82" i="4"/>
  <c r="JM84" i="4"/>
  <c r="JM85" i="4"/>
  <c r="JM78" i="4"/>
  <c r="JM86" i="4" l="1"/>
  <c r="JM102" i="4" l="1"/>
  <c r="JN104" i="4" s="1"/>
  <c r="JN42" i="4" l="1"/>
  <c r="JN82" i="4" l="1"/>
  <c r="JN78" i="4"/>
  <c r="JN85" i="4"/>
  <c r="JN84" i="4"/>
  <c r="JN81" i="4"/>
  <c r="JN79" i="4"/>
  <c r="JN80" i="4"/>
  <c r="JN77" i="4"/>
  <c r="JN83" i="4"/>
  <c r="JN86" i="4" l="1"/>
  <c r="JN102" i="4" s="1"/>
  <c r="JO104" i="4" l="1"/>
  <c r="JO42" i="4" l="1"/>
  <c r="JO83" i="4" l="1"/>
  <c r="JO79" i="4"/>
  <c r="JO82" i="4"/>
  <c r="JO80" i="4"/>
  <c r="JO81" i="4"/>
  <c r="JO84" i="4"/>
  <c r="JO77" i="4"/>
  <c r="JO78" i="4"/>
  <c r="JO85" i="4"/>
  <c r="JO86" i="4" l="1"/>
  <c r="JO102" i="4" l="1"/>
  <c r="JP104" i="4" s="1"/>
  <c r="JP42" i="4" l="1"/>
  <c r="JP82" i="4" l="1"/>
  <c r="JP79" i="4"/>
  <c r="JP81" i="4"/>
  <c r="JP80" i="4"/>
  <c r="JP85" i="4"/>
  <c r="JP77" i="4"/>
  <c r="JP78" i="4"/>
  <c r="JP83" i="4"/>
  <c r="JP84" i="4"/>
  <c r="JP86" i="4" l="1"/>
  <c r="JP102" i="4" l="1"/>
  <c r="JQ104" i="4" s="1"/>
  <c r="JQ42" i="4" l="1"/>
  <c r="JQ80" i="4" l="1"/>
  <c r="JQ82" i="4"/>
  <c r="JQ85" i="4"/>
  <c r="JQ84" i="4"/>
  <c r="JQ78" i="4"/>
  <c r="JQ81" i="4"/>
  <c r="JQ79" i="4"/>
  <c r="JQ77" i="4"/>
  <c r="JQ83" i="4"/>
  <c r="JQ86" i="4" l="1"/>
  <c r="JQ102" i="4" l="1"/>
  <c r="JR104" i="4" s="1"/>
  <c r="JR42" i="4" l="1"/>
  <c r="JR80" i="4" s="1"/>
  <c r="JR83" i="4" l="1"/>
  <c r="JR84" i="4"/>
  <c r="JR78" i="4"/>
  <c r="JR82" i="4"/>
  <c r="JR85" i="4"/>
  <c r="JR79" i="4"/>
  <c r="JR81" i="4"/>
  <c r="JR77" i="4"/>
  <c r="JR86" i="4" l="1"/>
  <c r="JR102" i="4" l="1"/>
  <c r="JS104" i="4" s="1"/>
  <c r="JS42" i="4" l="1"/>
  <c r="JS82" i="4" s="1"/>
  <c r="JS83" i="4" l="1"/>
  <c r="JS77" i="4"/>
  <c r="JS79" i="4"/>
  <c r="JS84" i="4"/>
  <c r="JS80" i="4"/>
  <c r="JS78" i="4"/>
  <c r="JS85" i="4"/>
  <c r="JS81" i="4"/>
  <c r="JS86" i="4" l="1"/>
  <c r="JS102" i="4" l="1"/>
  <c r="JT104" i="4" s="1"/>
  <c r="JT42" i="4" l="1"/>
  <c r="JT81" i="4" s="1"/>
  <c r="JT84" i="4" l="1"/>
  <c r="JT77" i="4"/>
  <c r="JT79" i="4"/>
  <c r="JT78" i="4"/>
  <c r="JT80" i="4"/>
  <c r="JT82" i="4"/>
  <c r="JT85" i="4"/>
  <c r="JT83" i="4"/>
  <c r="JT86" i="4" l="1"/>
  <c r="JT102" i="4" s="1"/>
  <c r="JU104" i="4" l="1"/>
  <c r="JU42" i="4" l="1"/>
  <c r="JU78" i="4" l="1"/>
  <c r="JU80" i="4"/>
  <c r="JU84" i="4"/>
  <c r="JU83" i="4"/>
  <c r="JU79" i="4"/>
  <c r="JU77" i="4"/>
  <c r="JU85" i="4"/>
  <c r="JU81" i="4"/>
  <c r="JU82" i="4"/>
  <c r="JU86" i="4" l="1"/>
  <c r="JU102" i="4" l="1"/>
  <c r="JV104" i="4" s="1"/>
  <c r="JV42" i="4" l="1"/>
  <c r="JV83" i="4" s="1"/>
  <c r="JV79" i="4" l="1"/>
  <c r="JV84" i="4"/>
  <c r="JV81" i="4"/>
  <c r="JV80" i="4"/>
  <c r="JV82" i="4"/>
  <c r="JV85" i="4"/>
  <c r="JV78" i="4"/>
  <c r="JV77" i="4"/>
  <c r="JV86" i="4" l="1"/>
  <c r="JV102" i="4" l="1"/>
  <c r="JW104" i="4" s="1"/>
  <c r="JW42" i="4" l="1"/>
  <c r="JW77" i="4" s="1"/>
  <c r="JW82" i="4" l="1"/>
  <c r="JW81" i="4"/>
  <c r="JW85" i="4"/>
  <c r="JW78" i="4"/>
  <c r="JW83" i="4"/>
  <c r="JW80" i="4"/>
  <c r="JW84" i="4"/>
  <c r="JW79" i="4"/>
  <c r="JW86" i="4" l="1"/>
  <c r="JW102" i="4" s="1"/>
  <c r="JX104" i="4" s="1"/>
  <c r="JX42" i="4" l="1"/>
  <c r="JX83" i="4" s="1"/>
  <c r="JX84" i="4" l="1"/>
  <c r="JX79" i="4"/>
  <c r="JX80" i="4"/>
  <c r="JX78" i="4"/>
  <c r="JX82" i="4"/>
  <c r="JX77" i="4"/>
  <c r="JX85" i="4"/>
  <c r="JX81" i="4"/>
  <c r="JX86" i="4" l="1"/>
  <c r="JX102" i="4"/>
  <c r="JY104" i="4" l="1"/>
  <c r="JY42" i="4" l="1"/>
  <c r="JY83" i="4" l="1"/>
  <c r="JY84" i="4"/>
  <c r="JY82" i="4"/>
  <c r="JY81" i="4"/>
  <c r="JY85" i="4"/>
  <c r="JY80" i="4"/>
  <c r="JY78" i="4"/>
  <c r="JY77" i="4"/>
  <c r="JY79" i="4"/>
  <c r="JY86" i="4" l="1"/>
  <c r="JY102" i="4" l="1"/>
  <c r="JZ104" i="4" s="1"/>
  <c r="JZ42" i="4" l="1"/>
  <c r="JZ83" i="4" s="1"/>
  <c r="JZ82" i="4" l="1"/>
  <c r="JZ81" i="4"/>
  <c r="JZ85" i="4"/>
  <c r="JZ78" i="4"/>
  <c r="JZ77" i="4"/>
  <c r="JZ79" i="4"/>
  <c r="JZ84" i="4"/>
  <c r="JZ80" i="4"/>
  <c r="JZ86" i="4" l="1"/>
  <c r="JZ102" i="4"/>
  <c r="KA104" i="4" l="1"/>
  <c r="KA42" i="4" l="1"/>
  <c r="KA80" i="4" l="1"/>
  <c r="KA78" i="4"/>
  <c r="KA85" i="4"/>
  <c r="KA82" i="4"/>
  <c r="KA81" i="4"/>
  <c r="KA83" i="4"/>
  <c r="KA84" i="4"/>
  <c r="KA79" i="4"/>
  <c r="KA77" i="4"/>
  <c r="KA86" i="4" l="1"/>
  <c r="KA102" i="4" l="1"/>
  <c r="KB104" i="4" s="1"/>
  <c r="KB42" i="4" l="1"/>
  <c r="KB78" i="4" l="1"/>
  <c r="KB79" i="4"/>
  <c r="KB85" i="4"/>
  <c r="KB80" i="4"/>
  <c r="KB82" i="4"/>
  <c r="KB77" i="4"/>
  <c r="KB84" i="4"/>
  <c r="KB83" i="4"/>
  <c r="KB81" i="4"/>
  <c r="KB86" i="4" l="1"/>
  <c r="KB102" i="4" s="1"/>
  <c r="KC104" i="4" s="1"/>
  <c r="KC42" i="4" l="1"/>
  <c r="KC79" i="4" l="1"/>
  <c r="KC77" i="4"/>
  <c r="KC81" i="4"/>
  <c r="KC78" i="4"/>
  <c r="KC80" i="4"/>
  <c r="KC85" i="4"/>
  <c r="KC83" i="4"/>
  <c r="KC84" i="4"/>
  <c r="KC82" i="4"/>
  <c r="KC86" i="4" l="1"/>
  <c r="KC102" i="4"/>
  <c r="KD104" i="4" l="1"/>
  <c r="KD42" i="4" l="1"/>
  <c r="KD83" i="4" l="1"/>
  <c r="KD85" i="4"/>
  <c r="KD80" i="4"/>
  <c r="KD78" i="4"/>
  <c r="KD81" i="4"/>
  <c r="KD77" i="4"/>
  <c r="KD84" i="4"/>
  <c r="KD79" i="4"/>
  <c r="KD82" i="4"/>
  <c r="KD86" i="4" l="1"/>
  <c r="KD102" i="4" l="1"/>
  <c r="KE104" i="4" s="1"/>
  <c r="KE42" i="4" l="1"/>
  <c r="KE80" i="4" l="1"/>
  <c r="KE79" i="4"/>
  <c r="KE78" i="4"/>
  <c r="KE82" i="4"/>
  <c r="KE84" i="4"/>
  <c r="KE85" i="4"/>
  <c r="KE77" i="4"/>
  <c r="KE83" i="4"/>
  <c r="KE81" i="4"/>
  <c r="KE86" i="4" l="1"/>
  <c r="KE102" i="4" l="1"/>
  <c r="KF104" i="4" s="1"/>
  <c r="KF42" i="4" l="1"/>
  <c r="KF79" i="4" s="1"/>
  <c r="KF80" i="4" l="1"/>
  <c r="KF82" i="4"/>
  <c r="KF78" i="4"/>
  <c r="KF84" i="4"/>
  <c r="KF77" i="4"/>
  <c r="KF85" i="4"/>
  <c r="KF83" i="4"/>
  <c r="KF81" i="4"/>
  <c r="KF86" i="4" l="1"/>
  <c r="KF102" i="4"/>
  <c r="KG104" i="4" s="1"/>
  <c r="KG42" i="4" l="1"/>
  <c r="KG81" i="4" l="1"/>
  <c r="KG84" i="4"/>
  <c r="KG83" i="4"/>
  <c r="KG79" i="4"/>
  <c r="KG82" i="4"/>
  <c r="KG78" i="4"/>
  <c r="KG80" i="4"/>
  <c r="KG77" i="4"/>
  <c r="KG85" i="4"/>
  <c r="KG86" i="4" l="1"/>
  <c r="KG102" i="4" l="1"/>
  <c r="KH104" i="4" s="1"/>
  <c r="KH42" i="4" l="1"/>
  <c r="KH82" i="4" l="1"/>
  <c r="KH85" i="4"/>
  <c r="KH81" i="4"/>
  <c r="KH79" i="4"/>
  <c r="KH77" i="4"/>
  <c r="KH83" i="4"/>
  <c r="KH78" i="4"/>
  <c r="KH80" i="4"/>
  <c r="KH84" i="4"/>
  <c r="KH86" i="4" l="1"/>
  <c r="KH102" i="4" l="1"/>
  <c r="KI104" i="4" s="1"/>
  <c r="KI42" i="4" l="1"/>
  <c r="KI85" i="4" l="1"/>
  <c r="KI81" i="4"/>
  <c r="KI78" i="4"/>
  <c r="KI84" i="4"/>
  <c r="KI79" i="4"/>
  <c r="KI77" i="4"/>
  <c r="KI82" i="4"/>
  <c r="KI80" i="4"/>
  <c r="KI83" i="4"/>
  <c r="KI86" i="4" l="1"/>
  <c r="KI102" i="4"/>
  <c r="KJ104" i="4" l="1"/>
  <c r="KJ42" i="4" l="1"/>
  <c r="KJ79" i="4" l="1"/>
  <c r="KJ80" i="4"/>
  <c r="KJ78" i="4"/>
  <c r="KJ85" i="4"/>
  <c r="KJ83" i="4"/>
  <c r="KJ82" i="4"/>
  <c r="KJ84" i="4"/>
  <c r="KJ77" i="4"/>
  <c r="KJ81" i="4"/>
  <c r="KJ86" i="4" l="1"/>
  <c r="KJ102" i="4"/>
  <c r="KK104" i="4" s="1"/>
  <c r="KK42" i="4" l="1"/>
  <c r="KK83" i="4" s="1"/>
  <c r="KK80" i="4" l="1"/>
  <c r="KK79" i="4"/>
  <c r="KK85" i="4"/>
  <c r="KK77" i="4"/>
  <c r="KK84" i="4"/>
  <c r="KK81" i="4"/>
  <c r="KK82" i="4"/>
  <c r="KK78" i="4"/>
  <c r="KK86" i="4" l="1"/>
  <c r="KK102" i="4"/>
  <c r="KL104" i="4" l="1"/>
  <c r="KL42" i="4" l="1"/>
  <c r="KL78" i="4" l="1"/>
  <c r="KL85" i="4"/>
  <c r="KL84" i="4"/>
  <c r="KL80" i="4"/>
  <c r="KL82" i="4"/>
  <c r="KL81" i="4"/>
  <c r="KL79" i="4"/>
  <c r="KL83" i="4"/>
  <c r="KL77" i="4"/>
  <c r="KL86" i="4" l="1"/>
  <c r="KL102" i="4" l="1"/>
  <c r="KM104" i="4" s="1"/>
  <c r="KM42" i="4" l="1"/>
  <c r="KM81" i="4" s="1"/>
  <c r="KM77" i="4" l="1"/>
  <c r="KM78" i="4"/>
  <c r="KM79" i="4"/>
  <c r="KM84" i="4"/>
  <c r="KM85" i="4"/>
  <c r="KM83" i="4"/>
  <c r="KM80" i="4"/>
  <c r="KM82" i="4"/>
  <c r="KM86" i="4" l="1"/>
  <c r="KM102" i="4" l="1"/>
  <c r="KN104" i="4" s="1"/>
  <c r="KN42" i="4" l="1"/>
  <c r="KN81" i="4" s="1"/>
  <c r="KN80" i="4" l="1"/>
  <c r="KN84" i="4"/>
  <c r="KN79" i="4"/>
  <c r="KN77" i="4"/>
  <c r="KN82" i="4"/>
  <c r="KN78" i="4"/>
  <c r="KN83" i="4"/>
  <c r="KN85" i="4"/>
  <c r="KN86" i="4" l="1"/>
  <c r="KN102" i="4" l="1"/>
  <c r="KO104" i="4" s="1"/>
  <c r="KO42" i="4" l="1"/>
  <c r="KO81" i="4" s="1"/>
  <c r="KO77" i="4" l="1"/>
  <c r="KO82" i="4"/>
  <c r="KO84" i="4"/>
  <c r="KO83" i="4"/>
  <c r="KO85" i="4"/>
  <c r="KO79" i="4"/>
  <c r="KO80" i="4"/>
  <c r="KO78" i="4"/>
  <c r="KO86" i="4" l="1"/>
  <c r="KO102" i="4" l="1"/>
  <c r="KP104" i="4" s="1"/>
  <c r="KP42" i="4" l="1"/>
  <c r="KP78" i="4" s="1"/>
  <c r="KP83" i="4" l="1"/>
  <c r="KP85" i="4"/>
  <c r="KP81" i="4"/>
  <c r="KP77" i="4"/>
  <c r="KP80" i="4"/>
  <c r="KP82" i="4"/>
  <c r="KP84" i="4"/>
  <c r="KP79" i="4"/>
  <c r="KP86" i="4" l="1"/>
  <c r="KP102" i="4" l="1"/>
  <c r="KQ104" i="4" s="1"/>
  <c r="KQ42" i="4" l="1"/>
  <c r="KQ77" i="4" l="1"/>
  <c r="KQ79" i="4"/>
  <c r="KQ83" i="4"/>
  <c r="KQ85" i="4"/>
  <c r="KQ80" i="4"/>
  <c r="KQ78" i="4"/>
  <c r="KQ84" i="4"/>
  <c r="KQ81" i="4"/>
  <c r="KQ82" i="4"/>
  <c r="KQ86" i="4" l="1"/>
  <c r="KQ102" i="4" l="1"/>
  <c r="KR104" i="4" s="1"/>
  <c r="KR42" i="4" l="1"/>
  <c r="KR77" i="4" l="1"/>
  <c r="KR85" i="4"/>
  <c r="KR82" i="4"/>
  <c r="KR78" i="4"/>
  <c r="KR83" i="4"/>
  <c r="KR81" i="4"/>
  <c r="KR80" i="4"/>
  <c r="KR84" i="4"/>
  <c r="KR79" i="4"/>
  <c r="KR86" i="4" l="1"/>
  <c r="KR102" i="4"/>
  <c r="KS104" i="4" l="1"/>
  <c r="KS42" i="4" l="1"/>
  <c r="KS78" i="4" l="1"/>
  <c r="KS82" i="4"/>
  <c r="KS79" i="4"/>
  <c r="KS80" i="4"/>
  <c r="KS81" i="4"/>
  <c r="KS84" i="4"/>
  <c r="KS83" i="4"/>
  <c r="KS85" i="4"/>
  <c r="KS77" i="4"/>
  <c r="KS86" i="4" l="1"/>
  <c r="KS102" i="4" l="1"/>
  <c r="KT104" i="4" s="1"/>
  <c r="KT42" i="4" l="1"/>
  <c r="KT77" i="4" l="1"/>
  <c r="KT83" i="4"/>
  <c r="KT78" i="4"/>
  <c r="KT80" i="4"/>
  <c r="KT82" i="4"/>
  <c r="KT81" i="4"/>
  <c r="KT84" i="4"/>
  <c r="KT79" i="4"/>
  <c r="KT85" i="4"/>
  <c r="KT86" i="4" l="1"/>
  <c r="KT102" i="4"/>
  <c r="KU104" i="4" s="1"/>
  <c r="KU42" i="4" l="1"/>
  <c r="KU77" i="4" s="1"/>
  <c r="KU82" i="4" l="1"/>
  <c r="KU84" i="4"/>
  <c r="KU85" i="4"/>
  <c r="KU81" i="4"/>
  <c r="KU80" i="4"/>
  <c r="KU79" i="4"/>
  <c r="KU83" i="4"/>
  <c r="KU78" i="4"/>
  <c r="KU86" i="4" l="1"/>
  <c r="KU102" i="4" l="1"/>
  <c r="KV104" i="4" s="1"/>
  <c r="KV42" i="4" l="1"/>
  <c r="KV83" i="4" s="1"/>
  <c r="KV82" i="4" l="1"/>
  <c r="KV78" i="4"/>
  <c r="KV81" i="4"/>
  <c r="KV77" i="4"/>
  <c r="KV85" i="4"/>
  <c r="KV84" i="4"/>
  <c r="KV80" i="4"/>
  <c r="KV79" i="4"/>
  <c r="KV86" i="4" l="1"/>
  <c r="KV102" i="4"/>
  <c r="KW104" i="4" s="1"/>
  <c r="KW42" i="4" l="1"/>
  <c r="KW77" i="4" s="1"/>
  <c r="KW82" i="4" l="1"/>
  <c r="KW78" i="4"/>
  <c r="KW84" i="4"/>
  <c r="KW85" i="4"/>
  <c r="KW81" i="4"/>
  <c r="KW80" i="4"/>
  <c r="KW79" i="4"/>
  <c r="KW83" i="4"/>
  <c r="KW86" i="4" l="1"/>
  <c r="KW102" i="4" l="1"/>
  <c r="KX104" i="4" s="1"/>
  <c r="KX42" i="4" l="1"/>
  <c r="KX85" i="4" s="1"/>
  <c r="KX77" i="4" l="1"/>
  <c r="KX80" i="4"/>
  <c r="KX83" i="4"/>
  <c r="KX81" i="4"/>
  <c r="KX84" i="4"/>
  <c r="KX79" i="4"/>
  <c r="KX78" i="4"/>
  <c r="KX82" i="4"/>
  <c r="KX86" i="4" l="1"/>
  <c r="KX102" i="4" l="1"/>
  <c r="KY104" i="4" s="1"/>
  <c r="KY42" i="4" l="1"/>
  <c r="KY84" i="4" s="1"/>
  <c r="KY82" i="4" l="1"/>
  <c r="KY77" i="4"/>
  <c r="KY80" i="4"/>
  <c r="KY81" i="4"/>
  <c r="KY83" i="4"/>
  <c r="KY79" i="4"/>
  <c r="KY78" i="4"/>
  <c r="KY85" i="4"/>
  <c r="KY86" i="4" l="1"/>
  <c r="KY102" i="4" l="1"/>
  <c r="KZ104" i="4" s="1"/>
  <c r="KZ42" i="4" l="1"/>
  <c r="KZ77" i="4" s="1"/>
  <c r="KZ85" i="4" l="1"/>
  <c r="KZ84" i="4"/>
  <c r="KZ80" i="4"/>
  <c r="KZ83" i="4"/>
  <c r="KZ81" i="4"/>
  <c r="KZ78" i="4"/>
  <c r="KZ79" i="4"/>
  <c r="KZ82" i="4"/>
  <c r="KZ86" i="4" l="1"/>
  <c r="KZ102" i="4" l="1"/>
  <c r="LA104" i="4" s="1"/>
  <c r="LA42" i="4" l="1"/>
  <c r="LA85" i="4" s="1"/>
  <c r="LA82" i="4" l="1"/>
  <c r="LA79" i="4"/>
  <c r="LA83" i="4"/>
  <c r="LA81" i="4"/>
  <c r="LA77" i="4"/>
  <c r="LA84" i="4"/>
  <c r="LA80" i="4"/>
  <c r="LA78" i="4"/>
  <c r="LA86" i="4" l="1"/>
  <c r="LA102" i="4" l="1"/>
  <c r="LB104" i="4" s="1"/>
  <c r="LB42" i="4" l="1"/>
  <c r="LB85" i="4" s="1"/>
  <c r="LB84" i="4" l="1"/>
  <c r="LB82" i="4"/>
  <c r="LB81" i="4"/>
  <c r="LB80" i="4"/>
  <c r="LB77" i="4"/>
  <c r="LB83" i="4"/>
  <c r="LB78" i="4"/>
  <c r="LB79" i="4"/>
  <c r="LB86" i="4" l="1"/>
  <c r="LB102" i="4" l="1"/>
  <c r="LC104" i="4" s="1"/>
  <c r="LC42" i="4" l="1"/>
  <c r="LC80" i="4" s="1"/>
  <c r="LC84" i="4" l="1"/>
  <c r="LC79" i="4"/>
  <c r="LC82" i="4"/>
  <c r="LC85" i="4"/>
  <c r="LC78" i="4"/>
  <c r="LC77" i="4"/>
  <c r="LC83" i="4"/>
  <c r="LC81" i="4"/>
  <c r="LC86" i="4" l="1"/>
  <c r="LC102" i="4" l="1"/>
  <c r="LD104" i="4" s="1"/>
  <c r="LD42" i="4" l="1"/>
  <c r="LD84" i="4" s="1"/>
  <c r="LD79" i="4" l="1"/>
  <c r="LD85" i="4"/>
  <c r="LD80" i="4"/>
  <c r="LD82" i="4"/>
  <c r="LD78" i="4"/>
  <c r="LD81" i="4"/>
  <c r="LD83" i="4"/>
  <c r="LD77" i="4"/>
  <c r="LD86" i="4" l="1"/>
  <c r="LD102" i="4" l="1"/>
  <c r="LE104" i="4" s="1"/>
  <c r="LE42" i="4" l="1"/>
  <c r="LE83" i="4" l="1"/>
  <c r="LE78" i="4"/>
  <c r="LE82" i="4"/>
  <c r="LE81" i="4"/>
  <c r="LE77" i="4"/>
  <c r="LE84" i="4"/>
  <c r="LE85" i="4"/>
  <c r="LE80" i="4"/>
  <c r="LE79" i="4"/>
  <c r="LE86" i="4" l="1"/>
  <c r="LE102" i="4" l="1"/>
  <c r="LF104" i="4" s="1"/>
  <c r="LF42" i="4" l="1"/>
  <c r="LF81" i="4" l="1"/>
  <c r="LF82" i="4"/>
  <c r="LF77" i="4"/>
  <c r="LF83" i="4"/>
  <c r="LF80" i="4"/>
  <c r="LF84" i="4"/>
  <c r="LF85" i="4"/>
  <c r="LF78" i="4"/>
  <c r="LF79" i="4"/>
  <c r="LF86" i="4" l="1"/>
  <c r="LF102" i="4" l="1"/>
  <c r="LG104" i="4" s="1"/>
  <c r="LG42" i="4" l="1"/>
  <c r="LG84" i="4" l="1"/>
  <c r="LG79" i="4"/>
  <c r="LG81" i="4"/>
  <c r="LG85" i="4"/>
  <c r="LG78" i="4"/>
  <c r="LG80" i="4"/>
  <c r="LG83" i="4"/>
  <c r="LG77" i="4"/>
  <c r="LG82" i="4"/>
  <c r="LG86" i="4" l="1"/>
  <c r="LG102" i="4" l="1"/>
  <c r="LH104" i="4" s="1"/>
  <c r="LH42" i="4" l="1"/>
  <c r="LH82" i="4" l="1"/>
  <c r="LH85" i="4"/>
  <c r="LH78" i="4"/>
  <c r="LH81" i="4"/>
  <c r="LH84" i="4"/>
  <c r="LH79" i="4"/>
  <c r="LH83" i="4"/>
  <c r="LH80" i="4"/>
  <c r="LH77" i="4"/>
  <c r="LH86" i="4" l="1"/>
  <c r="LH102" i="4"/>
  <c r="LI104" i="4" l="1"/>
  <c r="LI42" i="4" l="1"/>
  <c r="LI81" i="4" l="1"/>
  <c r="LI80" i="4"/>
  <c r="LI85" i="4"/>
  <c r="LI82" i="4"/>
  <c r="LI79" i="4"/>
  <c r="LI78" i="4"/>
  <c r="LI84" i="4"/>
  <c r="LI83" i="4"/>
  <c r="LI77" i="4"/>
  <c r="LI86" i="4" l="1"/>
  <c r="LI102" i="4" l="1"/>
  <c r="LJ104" i="4" s="1"/>
  <c r="LJ42" i="4" l="1"/>
  <c r="LJ78" i="4" s="1"/>
  <c r="LJ80" i="4" l="1"/>
  <c r="LJ77" i="4"/>
  <c r="LJ81" i="4"/>
  <c r="LJ84" i="4"/>
  <c r="LJ79" i="4"/>
  <c r="LJ85" i="4"/>
  <c r="LJ83" i="4"/>
  <c r="LJ82" i="4"/>
  <c r="LJ86" i="4" l="1"/>
  <c r="LJ102" i="4"/>
  <c r="LK104" i="4" l="1"/>
  <c r="LK42" i="4" l="1"/>
  <c r="LK79" i="4" l="1"/>
  <c r="LK80" i="4"/>
  <c r="LK78" i="4"/>
  <c r="LK77" i="4"/>
  <c r="LK81" i="4"/>
  <c r="LK83" i="4"/>
  <c r="LK84" i="4"/>
  <c r="LK85" i="4"/>
  <c r="LK82" i="4"/>
  <c r="LK86" i="4" l="1"/>
  <c r="LK102" i="4" l="1"/>
  <c r="LL104" i="4" s="1"/>
  <c r="LL42" i="4" l="1"/>
  <c r="LL84" i="4" s="1"/>
  <c r="LL81" i="4" l="1"/>
  <c r="LL78" i="4"/>
  <c r="LL82" i="4"/>
  <c r="LL77" i="4"/>
  <c r="LL79" i="4"/>
  <c r="LL85" i="4"/>
  <c r="LL83" i="4"/>
  <c r="LL80" i="4"/>
  <c r="LL86" i="4" l="1"/>
  <c r="LL102" i="4" l="1"/>
  <c r="LM104" i="4" s="1"/>
  <c r="LM42" i="4" l="1"/>
  <c r="LM81" i="4" s="1"/>
  <c r="LM83" i="4" l="1"/>
  <c r="LM80" i="4"/>
  <c r="LM84" i="4"/>
  <c r="LM78" i="4"/>
  <c r="LM79" i="4"/>
  <c r="LM77" i="4"/>
  <c r="LM85" i="4"/>
  <c r="LM82" i="4"/>
  <c r="LM86" i="4" l="1"/>
  <c r="LM102" i="4"/>
  <c r="LN104" i="4" s="1"/>
  <c r="LN42" i="4" l="1"/>
  <c r="LN81" i="4" s="1"/>
  <c r="LN83" i="4" l="1"/>
  <c r="LN78" i="4"/>
  <c r="LN80" i="4"/>
  <c r="LN85" i="4"/>
  <c r="LN84" i="4"/>
  <c r="LN77" i="4"/>
  <c r="LN82" i="4"/>
  <c r="LN79" i="4"/>
  <c r="LN86" i="4" l="1"/>
  <c r="LN102" i="4" l="1"/>
  <c r="LO104" i="4" s="1"/>
  <c r="LO42" i="4" l="1"/>
  <c r="LO78" i="4" s="1"/>
  <c r="LO83" i="4" l="1"/>
  <c r="LO82" i="4"/>
  <c r="LO77" i="4"/>
  <c r="LO85" i="4"/>
  <c r="LO81" i="4"/>
  <c r="LO84" i="4"/>
  <c r="LO79" i="4"/>
  <c r="LO80" i="4"/>
  <c r="LO86" i="4" l="1"/>
  <c r="LO102" i="4"/>
  <c r="LP104" i="4" s="1"/>
  <c r="LP42" i="4" l="1"/>
  <c r="LP79" i="4" s="1"/>
  <c r="LP80" i="4" l="1"/>
  <c r="LP84" i="4"/>
  <c r="LP77" i="4"/>
  <c r="LP82" i="4"/>
  <c r="LP83" i="4"/>
  <c r="LP81" i="4"/>
  <c r="LP85" i="4"/>
  <c r="LP78" i="4"/>
  <c r="LP86" i="4" l="1"/>
  <c r="LP102" i="4" l="1"/>
  <c r="LQ104" i="4" s="1"/>
  <c r="LQ42" i="4" l="1"/>
  <c r="LQ80" i="4" s="1"/>
  <c r="LQ79" i="4" l="1"/>
  <c r="LQ84" i="4"/>
  <c r="LQ82" i="4"/>
  <c r="LQ83" i="4"/>
  <c r="LQ85" i="4"/>
  <c r="LQ77" i="4"/>
  <c r="LQ78" i="4"/>
  <c r="LQ81" i="4"/>
  <c r="LQ86" i="4" l="1"/>
  <c r="LQ102" i="4" l="1"/>
  <c r="LR104" i="4" s="1"/>
  <c r="LR42" i="4" l="1"/>
  <c r="LR81" i="4" s="1"/>
  <c r="LR80" i="4" l="1"/>
  <c r="LR78" i="4"/>
  <c r="LR85" i="4"/>
  <c r="LR84" i="4"/>
  <c r="LR79" i="4"/>
  <c r="LR83" i="4"/>
  <c r="LR82" i="4"/>
  <c r="LR77" i="4"/>
  <c r="LR86" i="4" l="1"/>
  <c r="LR102" i="4" l="1"/>
  <c r="LS104" i="4" s="1"/>
  <c r="LS42" i="4" l="1"/>
  <c r="LS80" i="4" l="1"/>
  <c r="LS77" i="4"/>
  <c r="LS85" i="4"/>
  <c r="LS82" i="4"/>
  <c r="LS79" i="4"/>
  <c r="LS78" i="4"/>
  <c r="LS84" i="4"/>
  <c r="LS83" i="4"/>
  <c r="LS81" i="4"/>
  <c r="LS86" i="4" l="1"/>
  <c r="LS102" i="4" l="1"/>
  <c r="LT104" i="4" s="1"/>
  <c r="LT42" i="4" l="1"/>
  <c r="LT77" i="4" s="1"/>
  <c r="LT81" i="4" l="1"/>
  <c r="LT79" i="4"/>
  <c r="LT85" i="4"/>
  <c r="LT83" i="4"/>
  <c r="LT82" i="4"/>
  <c r="LT78" i="4"/>
  <c r="LT84" i="4"/>
  <c r="LT80" i="4"/>
  <c r="LT86" i="4" l="1"/>
  <c r="LT102" i="4" l="1"/>
  <c r="LU104" i="4" s="1"/>
  <c r="LU42" i="4" l="1"/>
  <c r="LU80" i="4" s="1"/>
  <c r="LU84" i="4" l="1"/>
  <c r="LU81" i="4"/>
  <c r="LU78" i="4"/>
  <c r="LU83" i="4"/>
  <c r="LU82" i="4"/>
  <c r="LU79" i="4"/>
  <c r="LU77" i="4"/>
  <c r="LU85" i="4"/>
  <c r="LU86" i="4" l="1"/>
  <c r="LU102" i="4"/>
  <c r="LV104" i="4" l="1"/>
  <c r="LV42" i="4" l="1"/>
  <c r="LV81" i="4" l="1"/>
  <c r="LV85" i="4"/>
  <c r="LV82" i="4"/>
  <c r="LV80" i="4"/>
  <c r="LV78" i="4"/>
  <c r="LV77" i="4"/>
  <c r="LV83" i="4"/>
  <c r="LV79" i="4"/>
  <c r="LV84" i="4"/>
  <c r="LV86" i="4" l="1"/>
  <c r="LV102" i="4" l="1"/>
  <c r="LW104" i="4" s="1"/>
  <c r="LW42" i="4" l="1"/>
  <c r="LW79" i="4" s="1"/>
  <c r="LW81" i="4" l="1"/>
  <c r="LW85" i="4"/>
  <c r="LW78" i="4"/>
  <c r="LW84" i="4"/>
  <c r="LW80" i="4"/>
  <c r="LW83" i="4"/>
  <c r="LW82" i="4"/>
  <c r="LW77" i="4"/>
  <c r="LW86" i="4" l="1"/>
  <c r="LW102" i="4"/>
  <c r="LX104" i="4" s="1"/>
  <c r="LX42" i="4" l="1"/>
  <c r="LX79" i="4" s="1"/>
  <c r="LX78" i="4" l="1"/>
  <c r="LX82" i="4"/>
  <c r="LX80" i="4"/>
  <c r="LX83" i="4"/>
  <c r="LX77" i="4"/>
  <c r="LX81" i="4"/>
  <c r="LX85" i="4"/>
  <c r="LX84" i="4"/>
  <c r="LX86" i="4" l="1"/>
  <c r="LX102" i="4" l="1"/>
  <c r="LY104" i="4" s="1"/>
  <c r="LY42" i="4" l="1"/>
  <c r="LY85" i="4" s="1"/>
  <c r="LY84" i="4" l="1"/>
  <c r="LY79" i="4"/>
  <c r="LY80" i="4"/>
  <c r="LY77" i="4"/>
  <c r="LY82" i="4"/>
  <c r="LY83" i="4"/>
  <c r="LY78" i="4"/>
  <c r="LY81" i="4"/>
  <c r="LY86" i="4" l="1"/>
  <c r="LY102" i="4" l="1"/>
  <c r="LZ104" i="4" s="1"/>
  <c r="LZ42" i="4" l="1"/>
  <c r="LZ78" i="4" s="1"/>
  <c r="LZ84" i="4" l="1"/>
  <c r="LZ77" i="4"/>
  <c r="LZ81" i="4"/>
  <c r="LZ82" i="4"/>
  <c r="LZ83" i="4"/>
  <c r="LZ85" i="4"/>
  <c r="LZ79" i="4"/>
  <c r="LZ80" i="4"/>
  <c r="LZ86" i="4" l="1"/>
  <c r="LZ102" i="4"/>
  <c r="MA104" i="4" s="1"/>
  <c r="MA42" i="4" l="1"/>
  <c r="MA77" i="4" s="1"/>
  <c r="MA83" i="4" l="1"/>
  <c r="MA84" i="4"/>
  <c r="MA80" i="4"/>
  <c r="MA82" i="4"/>
  <c r="MA85" i="4"/>
  <c r="MA79" i="4"/>
  <c r="MA78" i="4"/>
  <c r="MA81" i="4"/>
  <c r="MA86" i="4" l="1"/>
  <c r="MA102" i="4" l="1"/>
  <c r="MB104" i="4" s="1"/>
  <c r="MB42" i="4" l="1"/>
  <c r="MB82" i="4" s="1"/>
  <c r="MB85" i="4" l="1"/>
  <c r="MB81" i="4"/>
  <c r="MB77" i="4"/>
  <c r="MB79" i="4"/>
  <c r="MB80" i="4"/>
  <c r="MB78" i="4"/>
  <c r="MB84" i="4"/>
  <c r="MB83" i="4"/>
  <c r="MB86" i="4" l="1"/>
  <c r="MB102" i="4" l="1"/>
  <c r="MC104" i="4" s="1"/>
  <c r="MC42" i="4" l="1"/>
  <c r="MC85" i="4" s="1"/>
  <c r="MC82" i="4" l="1"/>
  <c r="MC81" i="4"/>
  <c r="MC77" i="4"/>
  <c r="MC83" i="4"/>
  <c r="MC78" i="4"/>
  <c r="MC80" i="4"/>
  <c r="MC79" i="4"/>
  <c r="MC84" i="4"/>
  <c r="MC86" i="4" l="1"/>
  <c r="MC102" i="4" l="1"/>
  <c r="MD104" i="4" s="1"/>
  <c r="MD42" i="4" l="1"/>
  <c r="MD85" i="4" l="1"/>
  <c r="MD79" i="4"/>
  <c r="MD82" i="4"/>
  <c r="MD84" i="4"/>
  <c r="MD83" i="4"/>
  <c r="MD77" i="4"/>
  <c r="MD80" i="4"/>
  <c r="MD81" i="4"/>
  <c r="MD78" i="4"/>
  <c r="MD86" i="4" l="1"/>
  <c r="MD102" i="4" l="1"/>
  <c r="ME104" i="4" s="1"/>
  <c r="ME42" i="4" l="1"/>
  <c r="ME82" i="4" s="1"/>
  <c r="ME80" i="4" l="1"/>
  <c r="ME79" i="4"/>
  <c r="ME77" i="4"/>
  <c r="ME84" i="4"/>
  <c r="ME85" i="4"/>
  <c r="ME78" i="4"/>
  <c r="ME81" i="4"/>
  <c r="ME83" i="4"/>
  <c r="ME86" i="4" l="1"/>
  <c r="ME102" i="4" l="1"/>
  <c r="MF104" i="4" s="1"/>
  <c r="MF42" i="4" l="1"/>
  <c r="MF80" i="4" s="1"/>
  <c r="MF81" i="4" l="1"/>
  <c r="MF79" i="4"/>
  <c r="MF77" i="4"/>
  <c r="MF83" i="4"/>
  <c r="MF85" i="4"/>
  <c r="MF78" i="4"/>
  <c r="MF84" i="4"/>
  <c r="MF82" i="4"/>
  <c r="MF86" i="4" l="1"/>
  <c r="MF102" i="4" l="1"/>
  <c r="MG104" i="4" s="1"/>
  <c r="MG42" i="4" l="1"/>
  <c r="MG77" i="4" s="1"/>
  <c r="MG83" i="4" l="1"/>
  <c r="MG81" i="4"/>
  <c r="MG84" i="4"/>
  <c r="MG85" i="4"/>
  <c r="MG79" i="4"/>
  <c r="MG78" i="4"/>
  <c r="MG80" i="4"/>
  <c r="MG82" i="4"/>
  <c r="MG86" i="4" l="1"/>
  <c r="MG102" i="4" l="1"/>
  <c r="MH104" i="4" s="1"/>
  <c r="MH42" i="4" l="1"/>
  <c r="MH83" i="4" s="1"/>
  <c r="MH80" i="4" l="1"/>
  <c r="MH79" i="4"/>
  <c r="MH84" i="4"/>
  <c r="MH77" i="4"/>
  <c r="MH85" i="4"/>
  <c r="MH78" i="4"/>
  <c r="MH81" i="4"/>
  <c r="MH82" i="4"/>
  <c r="MH86" i="4" l="1"/>
  <c r="MH102" i="4" l="1"/>
  <c r="MI104" i="4" s="1"/>
  <c r="MI42" i="4" l="1"/>
  <c r="MI79" i="4" l="1"/>
  <c r="MI83" i="4"/>
  <c r="MI78" i="4"/>
  <c r="MI77" i="4"/>
  <c r="MI84" i="4"/>
  <c r="MI82" i="4"/>
  <c r="MI80" i="4"/>
  <c r="MI81" i="4"/>
  <c r="MI85" i="4"/>
  <c r="MI86" i="4" l="1"/>
  <c r="MI102" i="4"/>
  <c r="MJ104" i="4" l="1"/>
  <c r="MJ42" i="4" l="1"/>
  <c r="MJ78" i="4" l="1"/>
  <c r="MJ79" i="4"/>
  <c r="MJ80" i="4"/>
  <c r="MJ85" i="4"/>
  <c r="MJ81" i="4"/>
  <c r="MJ82" i="4"/>
  <c r="MJ83" i="4"/>
  <c r="MJ77" i="4"/>
  <c r="MJ84" i="4"/>
  <c r="MJ86" i="4" l="1"/>
  <c r="MJ102" i="4" l="1"/>
  <c r="MK104" i="4" s="1"/>
  <c r="MK42" i="4" l="1"/>
  <c r="MK82" i="4" l="1"/>
  <c r="MK83" i="4"/>
  <c r="MK81" i="4"/>
  <c r="MK77" i="4"/>
  <c r="MK85" i="4"/>
  <c r="MK84" i="4"/>
  <c r="MK78" i="4"/>
  <c r="MK80" i="4"/>
  <c r="MK79" i="4"/>
  <c r="MK86" i="4" l="1"/>
  <c r="MK102" i="4" l="1"/>
  <c r="ML104" i="4" s="1"/>
  <c r="ML42" i="4" l="1"/>
  <c r="ML81" i="4" l="1"/>
  <c r="ML78" i="4"/>
  <c r="ML82" i="4"/>
  <c r="ML83" i="4"/>
  <c r="ML77" i="4"/>
  <c r="ML79" i="4"/>
  <c r="ML85" i="4"/>
  <c r="ML80" i="4"/>
  <c r="ML84" i="4"/>
  <c r="ML86" i="4" l="1"/>
  <c r="ML102" i="4" l="1"/>
  <c r="MM104" i="4" s="1"/>
  <c r="MM42" i="4" l="1"/>
  <c r="MM85" i="4" l="1"/>
  <c r="MM84" i="4"/>
  <c r="MM79" i="4"/>
  <c r="MM77" i="4"/>
  <c r="MM78" i="4"/>
  <c r="MM82" i="4"/>
  <c r="MM81" i="4"/>
  <c r="MM83" i="4"/>
  <c r="MM80" i="4"/>
  <c r="MM86" i="4" l="1"/>
  <c r="MM102" i="4" l="1"/>
  <c r="MN104" i="4" s="1"/>
  <c r="MN42" i="4" l="1"/>
  <c r="MN81" i="4" l="1"/>
  <c r="MN84" i="4"/>
  <c r="MN77" i="4"/>
  <c r="MN85" i="4"/>
  <c r="MN80" i="4"/>
  <c r="MN78" i="4"/>
  <c r="MN79" i="4"/>
  <c r="MN82" i="4"/>
  <c r="MN83" i="4"/>
  <c r="MN86" i="4" l="1"/>
  <c r="MN102" i="4" l="1"/>
  <c r="MO104" i="4" s="1"/>
  <c r="MO42" i="4" l="1"/>
  <c r="MO77" i="4" l="1"/>
  <c r="MO84" i="4"/>
  <c r="MO81" i="4"/>
  <c r="MO79" i="4"/>
  <c r="MO83" i="4"/>
  <c r="MO80" i="4"/>
  <c r="MO85" i="4"/>
  <c r="MO82" i="4"/>
  <c r="MO78" i="4"/>
  <c r="MO86" i="4" l="1"/>
  <c r="MO102" i="4"/>
  <c r="MP104" i="4" s="1"/>
  <c r="MP42" i="4" l="1"/>
  <c r="MP81" i="4" s="1"/>
  <c r="MP84" i="4" l="1"/>
  <c r="MP83" i="4"/>
  <c r="MP79" i="4"/>
  <c r="MP80" i="4"/>
  <c r="MP78" i="4"/>
  <c r="MP82" i="4"/>
  <c r="MP77" i="4"/>
  <c r="MP85" i="4"/>
  <c r="MP86" i="4" l="1"/>
  <c r="MP102" i="4" l="1"/>
  <c r="MQ104" i="4" s="1"/>
  <c r="MQ42" i="4" l="1"/>
  <c r="MQ83" i="4" s="1"/>
  <c r="MQ80" i="4" l="1"/>
  <c r="MQ77" i="4"/>
  <c r="MQ78" i="4"/>
  <c r="MQ85" i="4"/>
  <c r="MQ79" i="4"/>
  <c r="MQ82" i="4"/>
  <c r="MQ84" i="4"/>
  <c r="MQ81" i="4"/>
  <c r="MQ86" i="4" l="1"/>
  <c r="MQ102" i="4" l="1"/>
  <c r="MR104" i="4" s="1"/>
  <c r="MR42" i="4" l="1"/>
  <c r="MR83" i="4" s="1"/>
  <c r="MR79" i="4" l="1"/>
  <c r="MR81" i="4"/>
  <c r="MR82" i="4"/>
  <c r="MR77" i="4"/>
  <c r="MR78" i="4"/>
  <c r="MR80" i="4"/>
  <c r="MR84" i="4"/>
  <c r="MR85" i="4"/>
  <c r="MR86" i="4" l="1"/>
  <c r="MR102" i="4" l="1"/>
  <c r="MS104" i="4" s="1"/>
  <c r="MS42" i="4" l="1"/>
  <c r="MS77" i="4" l="1"/>
  <c r="MS82" i="4"/>
  <c r="MS78" i="4"/>
  <c r="MS83" i="4"/>
  <c r="MS80" i="4"/>
  <c r="MS84" i="4"/>
  <c r="MS85" i="4"/>
  <c r="MS81" i="4"/>
  <c r="MS79" i="4"/>
  <c r="MS86" i="4" l="1"/>
  <c r="MS102" i="4" l="1"/>
  <c r="MT104" i="4" s="1"/>
  <c r="MT42" i="4" l="1"/>
  <c r="MT84" i="4" l="1"/>
  <c r="MT83" i="4"/>
  <c r="MT78" i="4"/>
  <c r="MT80" i="4"/>
  <c r="MT81" i="4"/>
  <c r="MT77" i="4"/>
  <c r="MT82" i="4"/>
  <c r="MT85" i="4"/>
  <c r="MT79" i="4"/>
  <c r="MT86" i="4" l="1"/>
  <c r="MT102" i="4" l="1"/>
  <c r="MU104" i="4" s="1"/>
  <c r="MU42" i="4" l="1"/>
  <c r="MU78" i="4" l="1"/>
  <c r="MU81" i="4"/>
  <c r="MU79" i="4"/>
  <c r="MU80" i="4"/>
  <c r="MU77" i="4"/>
  <c r="MU84" i="4"/>
  <c r="MU82" i="4"/>
  <c r="MU83" i="4"/>
  <c r="MU85" i="4"/>
  <c r="MU86" i="4" l="1"/>
  <c r="MU102" i="4" l="1"/>
  <c r="MV104" i="4" s="1"/>
  <c r="MV42" i="4" l="1"/>
  <c r="MV78" i="4" l="1"/>
  <c r="MV81" i="4"/>
  <c r="MV77" i="4"/>
  <c r="MV79" i="4"/>
  <c r="MV85" i="4"/>
  <c r="MV82" i="4"/>
  <c r="MV84" i="4"/>
  <c r="MV80" i="4"/>
  <c r="MV83" i="4"/>
  <c r="MV86" i="4" l="1"/>
  <c r="MV102" i="4" l="1"/>
  <c r="MW104" i="4" s="1"/>
  <c r="MW42" i="4" l="1"/>
  <c r="MW81" i="4" l="1"/>
  <c r="MW83" i="4"/>
  <c r="MW78" i="4"/>
  <c r="MW85" i="4"/>
  <c r="MW79" i="4"/>
  <c r="MW84" i="4"/>
  <c r="MW77" i="4"/>
  <c r="MW80" i="4"/>
  <c r="MW82" i="4"/>
  <c r="MW86" i="4" l="1"/>
  <c r="MW102" i="4" l="1"/>
  <c r="MX104" i="4" s="1"/>
  <c r="MX42" i="4" l="1"/>
  <c r="MX85" i="4" l="1"/>
  <c r="MX79" i="4"/>
  <c r="MX80" i="4"/>
  <c r="MX83" i="4"/>
  <c r="MX82" i="4"/>
  <c r="MX84" i="4"/>
  <c r="MX77" i="4"/>
  <c r="MX78" i="4"/>
  <c r="MX81" i="4"/>
  <c r="MX86" i="4" l="1"/>
  <c r="MX102" i="4"/>
  <c r="MY104" i="4" l="1"/>
  <c r="MY42" i="4" l="1"/>
  <c r="MY78" i="4" l="1"/>
  <c r="MY82" i="4"/>
  <c r="MY80" i="4"/>
  <c r="MY84" i="4"/>
  <c r="MY81" i="4"/>
  <c r="MY83" i="4"/>
  <c r="MY77" i="4"/>
  <c r="MY85" i="4"/>
  <c r="MY79" i="4"/>
  <c r="MY86" i="4" l="1"/>
  <c r="MY102" i="4" l="1"/>
  <c r="MZ104" i="4" s="1"/>
  <c r="MZ42" i="4" l="1"/>
  <c r="MZ78" i="4" l="1"/>
  <c r="MZ82" i="4"/>
  <c r="MZ81" i="4"/>
  <c r="MZ79" i="4"/>
  <c r="MZ80" i="4"/>
  <c r="MZ85" i="4"/>
  <c r="MZ83" i="4"/>
  <c r="MZ84" i="4"/>
  <c r="MZ77" i="4"/>
  <c r="MZ86" i="4" l="1"/>
  <c r="MZ102" i="4" l="1"/>
  <c r="NA104" i="4" s="1"/>
  <c r="NA42" i="4" l="1"/>
  <c r="NA82" i="4" s="1"/>
  <c r="NA79" i="4" l="1"/>
  <c r="NA84" i="4"/>
  <c r="NA78" i="4"/>
  <c r="NA77" i="4"/>
  <c r="NA80" i="4"/>
  <c r="NA85" i="4"/>
  <c r="NA83" i="4"/>
  <c r="NA81" i="4"/>
  <c r="NA86" i="4" l="1"/>
  <c r="NA102" i="4" l="1"/>
  <c r="NB104" i="4" s="1"/>
  <c r="NB42" i="4" l="1"/>
  <c r="NB85" i="4" l="1"/>
  <c r="NB79" i="4"/>
  <c r="NB84" i="4"/>
  <c r="NB80" i="4"/>
  <c r="NB78" i="4"/>
  <c r="NB83" i="4"/>
  <c r="NB81" i="4"/>
  <c r="NB82" i="4"/>
  <c r="NB77" i="4"/>
  <c r="NB86" i="4" l="1"/>
  <c r="NB102" i="4" l="1"/>
  <c r="NC104" i="4" s="1"/>
  <c r="NC42" i="4" l="1"/>
  <c r="NC78" i="4" s="1"/>
  <c r="NC82" i="4" l="1"/>
  <c r="NC80" i="4"/>
  <c r="NC85" i="4"/>
  <c r="NC77" i="4"/>
  <c r="NC79" i="4"/>
  <c r="NC83" i="4"/>
  <c r="NC84" i="4"/>
  <c r="NC81" i="4"/>
  <c r="NC86" i="4" l="1"/>
  <c r="NC102" i="4"/>
  <c r="ND104" i="4" l="1"/>
  <c r="ND42" i="4" l="1"/>
  <c r="ND79" i="4" l="1"/>
  <c r="ND84" i="4"/>
  <c r="ND77" i="4"/>
  <c r="ND78" i="4"/>
  <c r="ND80" i="4"/>
  <c r="ND82" i="4"/>
  <c r="ND81" i="4"/>
  <c r="ND83" i="4"/>
  <c r="ND85" i="4"/>
  <c r="ND86" i="4" l="1"/>
  <c r="ND102" i="4" l="1"/>
  <c r="NE104" i="4" s="1"/>
  <c r="NE42" i="4" l="1"/>
  <c r="NE80" i="4" l="1"/>
  <c r="NE79" i="4"/>
  <c r="NE85" i="4"/>
  <c r="NE77" i="4"/>
  <c r="NE78" i="4"/>
  <c r="NE83" i="4"/>
  <c r="NE84" i="4"/>
  <c r="NE82" i="4"/>
  <c r="NE81" i="4"/>
  <c r="NE86" i="4" l="1"/>
  <c r="NE102" i="4" l="1"/>
  <c r="NF104" i="4" s="1"/>
  <c r="NF42" i="4" l="1"/>
  <c r="NF82" i="4" s="1"/>
  <c r="NF85" i="4" l="1"/>
  <c r="NF83" i="4"/>
  <c r="NF81" i="4"/>
  <c r="NF80" i="4"/>
  <c r="NF78" i="4"/>
  <c r="NF79" i="4"/>
  <c r="NF77" i="4"/>
  <c r="NF84" i="4"/>
  <c r="NF86" i="4" l="1"/>
  <c r="NF102" i="4" l="1"/>
  <c r="NG104" i="4" s="1"/>
  <c r="NG42" i="4" l="1"/>
  <c r="NG83" i="4" s="1"/>
  <c r="NG84" i="4" l="1"/>
  <c r="NG78" i="4"/>
  <c r="NG85" i="4"/>
  <c r="NG79" i="4"/>
  <c r="NG77" i="4"/>
  <c r="NG81" i="4"/>
  <c r="NG80" i="4"/>
  <c r="NG82" i="4"/>
  <c r="NG86" i="4" l="1"/>
  <c r="NG102" i="4" l="1"/>
  <c r="NH104" i="4" s="1"/>
  <c r="NH42" i="4" l="1"/>
  <c r="NH79" i="4" l="1"/>
  <c r="NH77" i="4"/>
  <c r="NH82" i="4"/>
  <c r="NH85" i="4"/>
  <c r="NH81" i="4"/>
  <c r="NH78" i="4"/>
  <c r="NH83" i="4"/>
  <c r="NH84" i="4"/>
  <c r="NH80" i="4"/>
  <c r="NH86" i="4" l="1"/>
  <c r="NH102" i="4" l="1"/>
  <c r="NI104" i="4" s="1"/>
  <c r="NI42" i="4" l="1"/>
  <c r="NI79" i="4" l="1"/>
  <c r="NI85" i="4"/>
  <c r="NI84" i="4"/>
  <c r="NI81" i="4"/>
  <c r="NI80" i="4"/>
  <c r="NI83" i="4"/>
  <c r="NI78" i="4"/>
  <c r="NI82" i="4"/>
  <c r="NI77" i="4"/>
  <c r="NI86" i="4" l="1"/>
  <c r="NI102" i="4" l="1"/>
  <c r="NJ104" i="4" s="1"/>
  <c r="NJ42" i="4" l="1"/>
  <c r="NJ82" i="4" l="1"/>
  <c r="NJ84" i="4"/>
  <c r="NJ79" i="4"/>
  <c r="NJ85" i="4"/>
  <c r="NJ83" i="4"/>
  <c r="NJ78" i="4"/>
  <c r="NJ77" i="4"/>
  <c r="NJ81" i="4"/>
  <c r="NJ80" i="4"/>
  <c r="NJ86" i="4" l="1"/>
  <c r="NJ102" i="4" s="1"/>
  <c r="NK104" i="4" l="1"/>
  <c r="NK42" i="4" l="1"/>
  <c r="NK78" i="4" l="1"/>
  <c r="NK82" i="4"/>
  <c r="NK83" i="4"/>
  <c r="NK85" i="4"/>
  <c r="NK77" i="4"/>
  <c r="NK84" i="4"/>
  <c r="NK81" i="4"/>
  <c r="NK80" i="4"/>
  <c r="NK79" i="4"/>
  <c r="NK86" i="4" l="1"/>
  <c r="NK102" i="4" l="1"/>
  <c r="NL104" i="4" s="1"/>
  <c r="NL42" i="4" l="1"/>
  <c r="NL79" i="4" l="1"/>
  <c r="NL78" i="4"/>
  <c r="NL77" i="4"/>
  <c r="NL81" i="4"/>
  <c r="NL80" i="4"/>
  <c r="NL85" i="4"/>
  <c r="NL84" i="4"/>
  <c r="NL82" i="4"/>
  <c r="NL83" i="4"/>
  <c r="NL86" i="4" l="1"/>
  <c r="NL102" i="4" l="1"/>
  <c r="NM104" i="4" s="1"/>
  <c r="NM42" i="4" l="1"/>
  <c r="NM79" i="4" l="1"/>
  <c r="NM83" i="4"/>
  <c r="NM78" i="4"/>
  <c r="NM81" i="4"/>
  <c r="NM84" i="4"/>
  <c r="NM77" i="4"/>
  <c r="NM85" i="4"/>
  <c r="NM82" i="4"/>
  <c r="NM80" i="4"/>
  <c r="NM86" i="4" l="1"/>
  <c r="NM102" i="4" l="1"/>
  <c r="NN104" i="4" s="1"/>
  <c r="NN42" i="4" l="1"/>
  <c r="NN83" i="4" l="1"/>
  <c r="NN79" i="4"/>
  <c r="NN82" i="4"/>
  <c r="NN81" i="4"/>
  <c r="NN78" i="4"/>
  <c r="NN80" i="4"/>
  <c r="NN85" i="4"/>
  <c r="NN77" i="4"/>
  <c r="NN84" i="4"/>
  <c r="NN86" i="4" l="1"/>
  <c r="NN102" i="4" l="1"/>
  <c r="NO104" i="4" s="1"/>
  <c r="NO42" i="4" l="1"/>
  <c r="K104" i="4"/>
  <c r="N27" i="3" l="1"/>
  <c r="N2" i="4" s="1"/>
  <c r="O27" i="3"/>
  <c r="O2" i="4" s="1"/>
  <c r="P27" i="3"/>
  <c r="P2" i="4" s="1"/>
  <c r="Q27" i="3"/>
  <c r="Q2" i="4" s="1"/>
  <c r="R27" i="3"/>
  <c r="R2" i="4" s="1"/>
  <c r="S27" i="3"/>
  <c r="S2" i="4" s="1"/>
  <c r="T27" i="3"/>
  <c r="T2" i="4" s="1"/>
  <c r="U27" i="3"/>
  <c r="U2" i="4" s="1"/>
  <c r="V27" i="3"/>
  <c r="V2" i="4" s="1"/>
  <c r="W27" i="3"/>
  <c r="W2" i="4" s="1"/>
  <c r="X27" i="3"/>
  <c r="X2" i="4" s="1"/>
  <c r="Y27" i="3"/>
  <c r="Y2" i="4" s="1"/>
  <c r="K42" i="4"/>
  <c r="NO77" i="4"/>
  <c r="NO83" i="4"/>
  <c r="K83" i="4" s="1"/>
  <c r="NO79" i="4"/>
  <c r="K79" i="4" s="1"/>
  <c r="NO85" i="4"/>
  <c r="K85" i="4" s="1"/>
  <c r="NO78" i="4"/>
  <c r="NO84" i="4"/>
  <c r="K84" i="4" s="1"/>
  <c r="NO80" i="4"/>
  <c r="K80" i="4" s="1"/>
  <c r="NO81" i="4"/>
  <c r="K81" i="4" s="1"/>
  <c r="NO82" i="4"/>
  <c r="K82" i="4" s="1"/>
  <c r="Y28" i="3" l="1"/>
  <c r="Y3" i="4" s="1"/>
  <c r="K77" i="4"/>
  <c r="N45" i="3"/>
  <c r="O45" i="3"/>
  <c r="O4" i="4" s="1"/>
  <c r="P45" i="3"/>
  <c r="P4" i="4" s="1"/>
  <c r="Q45" i="3"/>
  <c r="Q4" i="4" s="1"/>
  <c r="R45" i="3"/>
  <c r="R4" i="4" s="1"/>
  <c r="S45" i="3"/>
  <c r="S4" i="4" s="1"/>
  <c r="T45" i="3"/>
  <c r="T4" i="4" s="1"/>
  <c r="U45" i="3"/>
  <c r="U4" i="4" s="1"/>
  <c r="V45" i="3"/>
  <c r="V4" i="4" s="1"/>
  <c r="W45" i="3"/>
  <c r="X45" i="3"/>
  <c r="Y45" i="3"/>
  <c r="Y4" i="4" s="1"/>
  <c r="X28" i="3"/>
  <c r="X3" i="4" s="1"/>
  <c r="W28" i="3"/>
  <c r="W3" i="4" s="1"/>
  <c r="V28" i="3"/>
  <c r="V3" i="4" s="1"/>
  <c r="U28" i="3"/>
  <c r="U3" i="4" s="1"/>
  <c r="T28" i="3"/>
  <c r="T3" i="4" s="1"/>
  <c r="S28" i="3"/>
  <c r="S3" i="4" s="1"/>
  <c r="R28" i="3"/>
  <c r="R3" i="4" s="1"/>
  <c r="Q28" i="3"/>
  <c r="Q3" i="4" s="1"/>
  <c r="P28" i="3"/>
  <c r="P3" i="4" s="1"/>
  <c r="O28" i="3"/>
  <c r="O3" i="4" s="1"/>
  <c r="K27" i="3"/>
  <c r="N28" i="3"/>
  <c r="N3" i="4" s="1"/>
  <c r="NO86" i="4"/>
  <c r="K78" i="4"/>
  <c r="N4" i="4" l="1"/>
  <c r="N69" i="3"/>
  <c r="W46" i="3"/>
  <c r="W6" i="4" s="1"/>
  <c r="W4" i="4"/>
  <c r="X46" i="3"/>
  <c r="X6" i="4" s="1"/>
  <c r="X4" i="4"/>
  <c r="V69" i="3"/>
  <c r="V47" i="3"/>
  <c r="U69" i="3"/>
  <c r="U47" i="3"/>
  <c r="T69" i="3"/>
  <c r="T47" i="3"/>
  <c r="S69" i="3"/>
  <c r="S47" i="3"/>
  <c r="R69" i="3"/>
  <c r="R47" i="3"/>
  <c r="Q69" i="3"/>
  <c r="Q47" i="3"/>
  <c r="P69" i="3"/>
  <c r="P47" i="3"/>
  <c r="O69" i="3"/>
  <c r="O47" i="3"/>
  <c r="K45" i="3"/>
  <c r="N47" i="3"/>
  <c r="Y69" i="3"/>
  <c r="Y47" i="3"/>
  <c r="T46" i="3"/>
  <c r="T6" i="4" s="1"/>
  <c r="O46" i="3"/>
  <c r="O6" i="4" s="1"/>
  <c r="U46" i="3"/>
  <c r="U6" i="4" s="1"/>
  <c r="P46" i="3"/>
  <c r="P6" i="4" s="1"/>
  <c r="V46" i="3"/>
  <c r="V6" i="4" s="1"/>
  <c r="R46" i="3"/>
  <c r="R6" i="4" s="1"/>
  <c r="S46" i="3"/>
  <c r="S6" i="4" s="1"/>
  <c r="X69" i="3"/>
  <c r="X47" i="3"/>
  <c r="N46" i="3"/>
  <c r="N6" i="4" s="1"/>
  <c r="Q46" i="3"/>
  <c r="Q6" i="4" s="1"/>
  <c r="K28" i="3"/>
  <c r="W69" i="3"/>
  <c r="W47" i="3"/>
  <c r="Y46" i="3"/>
  <c r="Y6" i="4" s="1"/>
  <c r="NO102" i="4"/>
  <c r="K102" i="4" s="1"/>
  <c r="K86" i="4"/>
  <c r="K47" i="3" l="1"/>
  <c r="K69" i="3"/>
  <c r="K1" i="5" s="1"/>
  <c r="K8" i="5" s="1"/>
  <c r="N7" i="4"/>
  <c r="N1" i="5"/>
  <c r="S7" i="4"/>
  <c r="S1" i="5"/>
  <c r="U7" i="4"/>
  <c r="U1" i="5"/>
  <c r="Y7" i="4"/>
  <c r="Y1" i="5"/>
  <c r="P7" i="4"/>
  <c r="P1" i="5"/>
  <c r="V7" i="4"/>
  <c r="V1" i="5"/>
  <c r="X7" i="4"/>
  <c r="X1" i="5"/>
  <c r="Q7" i="4"/>
  <c r="Q1" i="5"/>
  <c r="T7" i="4"/>
  <c r="T1" i="5"/>
  <c r="O7" i="4"/>
  <c r="O1" i="5"/>
  <c r="W7" i="4"/>
  <c r="W1" i="5"/>
  <c r="R7" i="4"/>
  <c r="R1" i="5"/>
  <c r="T48" i="3"/>
  <c r="T5" i="4"/>
  <c r="S48" i="3"/>
  <c r="S5" i="4"/>
  <c r="X48" i="3"/>
  <c r="X5" i="4"/>
  <c r="O48" i="3"/>
  <c r="O5" i="4"/>
  <c r="U48" i="3"/>
  <c r="U5" i="4"/>
  <c r="N48" i="3"/>
  <c r="N5" i="4"/>
  <c r="P48" i="3"/>
  <c r="P5" i="4"/>
  <c r="V48" i="3"/>
  <c r="V5" i="4"/>
  <c r="W48" i="3"/>
  <c r="W5" i="4"/>
  <c r="Q48" i="3"/>
  <c r="Q5" i="4"/>
  <c r="R48" i="3"/>
  <c r="R5" i="4"/>
  <c r="K46" i="3"/>
  <c r="Y48" i="3"/>
  <c r="Y5" i="4"/>
  <c r="K48" i="3"/>
  <c r="S2" i="5" l="1"/>
  <c r="R8" i="5"/>
  <c r="R5" i="5"/>
  <c r="V8" i="5"/>
  <c r="V5" i="5"/>
  <c r="Q2" i="5"/>
  <c r="P8" i="5"/>
  <c r="P5" i="5"/>
  <c r="X2" i="5"/>
  <c r="W8" i="5"/>
  <c r="W5" i="5"/>
  <c r="Y2" i="5"/>
  <c r="Y8" i="5"/>
  <c r="Y5" i="5"/>
  <c r="O8" i="5"/>
  <c r="O5" i="5"/>
  <c r="U8" i="5"/>
  <c r="U5" i="5"/>
  <c r="U2" i="5"/>
  <c r="T8" i="5"/>
  <c r="T5" i="5"/>
  <c r="S8" i="5"/>
  <c r="S5" i="5"/>
  <c r="Q8" i="5"/>
  <c r="Q5" i="5"/>
  <c r="N8" i="5"/>
  <c r="N5" i="5"/>
  <c r="X8" i="5"/>
  <c r="X5" i="5"/>
  <c r="V2" i="5"/>
  <c r="R2" i="5"/>
  <c r="W2" i="5"/>
  <c r="P2" i="5"/>
  <c r="T2" i="5"/>
  <c r="O2" i="5"/>
  <c r="K5" i="5" l="1"/>
</calcChain>
</file>

<file path=xl/sharedStrings.xml><?xml version="1.0" encoding="utf-8"?>
<sst xmlns="http://schemas.openxmlformats.org/spreadsheetml/2006/main" count="1151" uniqueCount="443">
  <si>
    <t>тыс.руб.</t>
  </si>
  <si>
    <t>%</t>
  </si>
  <si>
    <t>№ дня</t>
  </si>
  <si>
    <t>С 1-ого по 365(6)-тый день</t>
  </si>
  <si>
    <t>С 365(6)-ого по 1-ый день</t>
  </si>
  <si>
    <t>Раздел</t>
  </si>
  <si>
    <t>Показатель</t>
  </si>
  <si>
    <t>ед.изм.</t>
  </si>
  <si>
    <t>Итого</t>
  </si>
  <si>
    <t>Разное/Комменты</t>
  </si>
  <si>
    <t>Товарные запасы (ТЗ) на начало периода, начальный собственный капитал</t>
  </si>
  <si>
    <t>№ месяца</t>
  </si>
  <si>
    <t>месяц</t>
  </si>
  <si>
    <t>COGS</t>
  </si>
  <si>
    <t>дни нед.</t>
  </si>
  <si>
    <t>даты</t>
  </si>
  <si>
    <t>Плановая маржинальность продаж ТЗ на начало периода</t>
  </si>
  <si>
    <t>Плановый объем продаж ТЗ на начало периода</t>
  </si>
  <si>
    <t>Inventory</t>
  </si>
  <si>
    <t>Margin</t>
  </si>
  <si>
    <t>Sales</t>
  </si>
  <si>
    <t>дни</t>
  </si>
  <si>
    <t>P(ОбДЗ)</t>
  </si>
  <si>
    <t>Плановый период оборачиваемости дебиторской задолженности клиентов</t>
  </si>
  <si>
    <t>CFIn</t>
  </si>
  <si>
    <t>дата</t>
  </si>
  <si>
    <t>ReInvest</t>
  </si>
  <si>
    <t>CFOut</t>
  </si>
  <si>
    <t>P(ОбАв)</t>
  </si>
  <si>
    <t>Плановый процент предоплаты поставщикам товаров</t>
  </si>
  <si>
    <t>%Ав</t>
  </si>
  <si>
    <t>Плановый период оборачиваемости доплат поставщикам товаров</t>
  </si>
  <si>
    <t>P(ОбДопл)</t>
  </si>
  <si>
    <t>%Допл</t>
  </si>
  <si>
    <t>Плановый процент доплаты поставщикам товаров</t>
  </si>
  <si>
    <t>SFIn</t>
  </si>
  <si>
    <t>COGS_Sales</t>
  </si>
  <si>
    <t>Плановая маржинальность продаж</t>
  </si>
  <si>
    <t>Плановый процент выручки, направляемый на закупку товаров (реинвестирование)</t>
  </si>
  <si>
    <t>Даты плановых закупок товара для перепродажи</t>
  </si>
  <si>
    <t>Даты плановых доплат поставщикам товаров</t>
  </si>
  <si>
    <t>Бюджет закупок</t>
  </si>
  <si>
    <t>Бюджет поступлений денежных средств</t>
  </si>
  <si>
    <t>Бюджет оплат поставщикам товаров</t>
  </si>
  <si>
    <t>CF</t>
  </si>
  <si>
    <t>Финансовый поток</t>
  </si>
  <si>
    <t>Финансовый поток накопительным итогом, на конец дня</t>
  </si>
  <si>
    <t>*</t>
  </si>
  <si>
    <t>Остатки ТЗ на конец пер.</t>
  </si>
  <si>
    <t>Валовая прибыль</t>
  </si>
  <si>
    <t>Маржа</t>
  </si>
  <si>
    <t>%Mrkt</t>
  </si>
  <si>
    <t>Revenue</t>
  </si>
  <si>
    <t>Распределение планового поступления выручки от клиентов без учета скидок</t>
  </si>
  <si>
    <t>Распределение планового поступления выручки от клиентов с учетом скидок</t>
  </si>
  <si>
    <t>Распределение плановых предоплат поставщикам товаров с учетом скидок</t>
  </si>
  <si>
    <t>Распределение плановых предоплат поставщикам товаров без учета скидок</t>
  </si>
  <si>
    <t>Распределение плановых доплат поставщикам товаров без учета скидок</t>
  </si>
  <si>
    <t>Распределение плановых доплат поставщикам товаров с учетом скидок</t>
  </si>
  <si>
    <t>Бюджет закупок без учета скидок</t>
  </si>
  <si>
    <t>Бюджет закупок с учетом скидок</t>
  </si>
  <si>
    <t>Полный оборот: Бюджет продаж (без учета скидок)</t>
  </si>
  <si>
    <t>Полный оборот: Бюджет себестоимости продаж (без учета скидок)</t>
  </si>
  <si>
    <t>Валовая выручка</t>
  </si>
  <si>
    <t>-</t>
  </si>
  <si>
    <t>поля для заполнения (внесения исходных данных модели)</t>
  </si>
  <si>
    <t>Расчет KPI</t>
  </si>
  <si>
    <t>Остатки ТЗ на начало периода</t>
  </si>
  <si>
    <t>SF</t>
  </si>
  <si>
    <t>Бюджет закупок - Поступление ТЗ - StockInFlow</t>
  </si>
  <si>
    <t>SFOut</t>
  </si>
  <si>
    <t>Бюджет продаж в себестоимости - Выбытие ТЗ - StockOutFlow</t>
  </si>
  <si>
    <t>Товарный поток - StockFlow</t>
  </si>
  <si>
    <t>Остатки ТЗ на конец периода</t>
  </si>
  <si>
    <t>BegSF</t>
  </si>
  <si>
    <t>EndSF</t>
  </si>
  <si>
    <t>Stock Flow</t>
  </si>
  <si>
    <t>P&amp;L</t>
  </si>
  <si>
    <t>Маржинальность продаж</t>
  </si>
  <si>
    <t>Себестоимость</t>
  </si>
  <si>
    <t>Gross Profit</t>
  </si>
  <si>
    <t>Profitability</t>
  </si>
  <si>
    <t>Discounts</t>
  </si>
  <si>
    <t>Скидки</t>
  </si>
  <si>
    <t>Скидки,%</t>
  </si>
  <si>
    <t>Discounts,%</t>
  </si>
  <si>
    <t>BegCF</t>
  </si>
  <si>
    <t>EndCF</t>
  </si>
  <si>
    <t>Остатки ДС на начало периода</t>
  </si>
  <si>
    <t>Бюджет притоков ДС - Поступление ДС - CashInFlow</t>
  </si>
  <si>
    <t>Бюджет оттоков ДС - Оплаты ДС - CashOutFlow</t>
  </si>
  <si>
    <t>Финансовый поток - CashFlow</t>
  </si>
  <si>
    <t>Остатки ДС на конец периода</t>
  </si>
  <si>
    <t>С расчетом кредитования кассовых разрывов</t>
  </si>
  <si>
    <t>Cash Gap</t>
  </si>
  <si>
    <t>Расчет кассовых разрывов и их кредитование</t>
  </si>
  <si>
    <t>TurnOver</t>
  </si>
  <si>
    <t>Оборачиваемость ТЗ, классическая формула</t>
  </si>
  <si>
    <t>об.</t>
  </si>
  <si>
    <t>Период оборачиваемости ТЗ, классическая формула</t>
  </si>
  <si>
    <t>TurnOverPer</t>
  </si>
  <si>
    <t>%Credit</t>
  </si>
  <si>
    <t>Годовая ставка привлечения ДС по овердрафту</t>
  </si>
  <si>
    <t>%г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</si>
  <si>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</si>
  <si>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</si>
  <si>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</si>
  <si>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</si>
  <si>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</si>
  <si>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за период</t>
  </si>
  <si>
    <t>Оплачено процентов за период</t>
  </si>
  <si>
    <t>Остаток ДС с учетом овердрафта на конец периода</t>
  </si>
  <si>
    <t>Начислено процентов на конец периода</t>
  </si>
  <si>
    <t>CreditIn</t>
  </si>
  <si>
    <t>CreditOut</t>
  </si>
  <si>
    <t>CreditFlow</t>
  </si>
  <si>
    <t>Товарооборот</t>
  </si>
  <si>
    <t>Отчет о прибылях и убытках</t>
  </si>
  <si>
    <t>Отчет о движении денежных средств - основная деятельность</t>
  </si>
  <si>
    <t>Отчет о движении денежных средств - финансовая деятельность</t>
  </si>
  <si>
    <t>BegCredit</t>
  </si>
  <si>
    <t>EndCredit</t>
  </si>
  <si>
    <t>%CreditOut</t>
  </si>
  <si>
    <t>Отчет о движении денежных средств - итого</t>
  </si>
  <si>
    <t>остатки ДС без уч. кредита</t>
  </si>
  <si>
    <t>Модель: онлайн ритейл, от начальных запасов к бюджету закупок и продаж</t>
  </si>
  <si>
    <t xml:space="preserve">Первый оборот: плановое процентное ежемесячное распределение GMV </t>
  </si>
  <si>
    <t>Первый оборот: плановое распределение %-тов скидок клиентам</t>
  </si>
  <si>
    <t>Первый оборот: расчет бюджета себестоимости GMV</t>
  </si>
  <si>
    <t>%GMV</t>
  </si>
  <si>
    <t>COGS_GMV</t>
  </si>
  <si>
    <t>GMV</t>
  </si>
  <si>
    <t>Первый оборот: расчет бюджета GMV, сгенерированного ТЗ на начало периода</t>
  </si>
  <si>
    <t>GMV+</t>
  </si>
  <si>
    <t>Первый оборот: расчет бюджета GMV с учетом скидок</t>
  </si>
  <si>
    <t>Первый оборот: распределение бюджета себестоимости GMV</t>
  </si>
  <si>
    <t>Первый оборот: распределение GMV, сгенерированного ТЗ на начало периода</t>
  </si>
  <si>
    <t>Первый оборот: распределение бюджета GMV с учетом скидок</t>
  </si>
  <si>
    <t>P(GMV)</t>
  </si>
  <si>
    <t>Базовое распределение GMV на основе факта предыдущих периодов</t>
  </si>
  <si>
    <t>Basic_GMV</t>
  </si>
  <si>
    <t>С 1-ого по 30-тый день</t>
  </si>
  <si>
    <t>С 30-ого по 1-ый день</t>
  </si>
  <si>
    <t>FF</t>
  </si>
  <si>
    <t>FinFF</t>
  </si>
  <si>
    <t>1-ый уровень отмен заказов в деньгах, распределение по дням</t>
  </si>
  <si>
    <t>%1CGMV</t>
  </si>
  <si>
    <t>Стоимость подтвержденных заказов, распределение по дням</t>
  </si>
  <si>
    <t>COV</t>
  </si>
  <si>
    <t>%2CGMV</t>
  </si>
  <si>
    <t>2-ой уровень отмен заказов в деньгах, распределение по дням</t>
  </si>
  <si>
    <t>OPV</t>
  </si>
  <si>
    <t>Стоимость заказов в складской сборке, распределение по дням</t>
  </si>
  <si>
    <t>3-ий уровень отмен заказов в деньгах, распределение по дням</t>
  </si>
  <si>
    <t>%3CGMV</t>
  </si>
  <si>
    <t>OInDV</t>
  </si>
  <si>
    <t>Стоимость заказов в отправке, распределение по дням</t>
  </si>
  <si>
    <t>%4CGMV</t>
  </si>
  <si>
    <t>4-ый уровень отмен заказов в деньгах, распределение по дням</t>
  </si>
  <si>
    <t>%5CGMV</t>
  </si>
  <si>
    <t>5-ый уровень отмен заказов в деньгах, возвраты, распределение по дням</t>
  </si>
  <si>
    <t>Финансовый фулфилмент, доставлено и продано, распределение по дням</t>
  </si>
  <si>
    <t>Обратное распределение:</t>
  </si>
  <si>
    <t>Полный оборот: распределение бюджета GMV с учетом скидок</t>
  </si>
  <si>
    <t>Оборот: Бюджет продаж с учетом скидок</t>
  </si>
  <si>
    <t>1C_FreeStock</t>
  </si>
  <si>
    <t>2C_FreeStock</t>
  </si>
  <si>
    <t>3C_FreeStock</t>
  </si>
  <si>
    <t>4C_FreeStock</t>
  </si>
  <si>
    <t>5C_FreeStock</t>
  </si>
  <si>
    <t>FreeStock</t>
  </si>
  <si>
    <t>Оборот: Освободившийся сток в ценах продажи после всех отмен</t>
  </si>
  <si>
    <t>Оборот: Освободившийся сток в ценах продажи после 1-ого уровня отмен</t>
  </si>
  <si>
    <t>Оборот: Освободившийся сток в ценах продажи после 2-ого уровня отмен</t>
  </si>
  <si>
    <t>Оборот: Освободившийся сток в ценах продажи после 3-его уровня отмен</t>
  </si>
  <si>
    <t>Оборот: Освободившийся сток в ценах продажи после 4-ого уровня отмен</t>
  </si>
  <si>
    <t>Оборот: Освободившийся сток в ценах продажи после 5-ого уровня отмен</t>
  </si>
  <si>
    <t>Sales+FreeStock</t>
  </si>
  <si>
    <t>Стоимость продажи суммы бюджета закупок и свободного стока с учетом скидок</t>
  </si>
  <si>
    <t>Оборот: Распределение планового GMV с учетом скидок</t>
  </si>
  <si>
    <t>P(ОбRet)</t>
  </si>
  <si>
    <t>Плановый период оборачиваемости задолженности по оплате клиентских возвратов</t>
  </si>
  <si>
    <t>CFOut_Returns</t>
  </si>
  <si>
    <t>Даты плановоых оплат ДС клиентам за возврат товаров</t>
  </si>
  <si>
    <t>Оборот: Бюджет себестоимости продаж с учетом скидок</t>
  </si>
  <si>
    <t>COGS_COV</t>
  </si>
  <si>
    <t>COGS_OPV</t>
  </si>
  <si>
    <t>COGS_OInDV</t>
  </si>
  <si>
    <t>Оборот: Освободившийся сток в себестоимости после всех отмен</t>
  </si>
  <si>
    <t>Оборот: Освободившийся сток в себестоимости после 1-ого уровня отмен</t>
  </si>
  <si>
    <t>Оборот: Освободившийся сток в себестоимости после 2-ого уровня отмен</t>
  </si>
  <si>
    <t>Оборот: Освободившийся сток в себестоимости после 3-его уровня отмен</t>
  </si>
  <si>
    <t>Оборот: Освободившийся сток в себестоимости после 4-ого уровня отмен</t>
  </si>
  <si>
    <t>Оборот: Освободившийся сток в себестоимости после 5-ого уровня отмен</t>
  </si>
  <si>
    <t>SFIn+FreeStock</t>
  </si>
  <si>
    <t>Бюджет закупок + себестомость свободного стока с учетом скидок</t>
  </si>
  <si>
    <t>Оборот: Распределение плановых себестоимостей GMV с учетом скидок</t>
  </si>
  <si>
    <t>Полный оборот: Бюджет себестоимости GMV с учетом скидок</t>
  </si>
  <si>
    <t>Первый оборот: период м/у "закупкой" и оформлением клиентами заказов на сайте</t>
  </si>
  <si>
    <t>Оборот: Бюджет себестоимости продаж без учета скидок</t>
  </si>
  <si>
    <t>Оборот: Бюджет продаж без учета скидок</t>
  </si>
  <si>
    <t>Распределение плановоых оплат ДС клиентам за возврат товаров с учетом скидок</t>
  </si>
  <si>
    <t>Распределение плановоых оплат ДС клиентам за возврат товаров без учета скидок</t>
  </si>
  <si>
    <t>Бюджет закупок + себестомость свободного стока без учета скидок</t>
  </si>
  <si>
    <t>Стоимость продажи суммы бюджета закупок и свободного стока без учета скидок</t>
  </si>
  <si>
    <t>Оборот: Распределение плановых себестоимостей GMV без учета скидок</t>
  </si>
  <si>
    <t>Оборот: Распределение планового GMV без учета скидок</t>
  </si>
  <si>
    <t>Первый оборот: ежедневное распределение GMV+</t>
  </si>
  <si>
    <t>%GMV+</t>
  </si>
  <si>
    <t>Первый оборот: ежедневное распределение GMV к  GMV+</t>
  </si>
  <si>
    <t>Первый оборот: обратное ежедневное распределение GMV+</t>
  </si>
  <si>
    <t>Первый оборот: обратное ежедневное распределение GMV к GMV+</t>
  </si>
  <si>
    <t>Бюджет оплат клиентам за возврат товаров</t>
  </si>
  <si>
    <t>Клиентские возвраты товаров</t>
  </si>
  <si>
    <t>Рентабельность продаж</t>
  </si>
  <si>
    <t>Бюджет продаж (без учета скидок и клиентских возвратов)</t>
  </si>
  <si>
    <t>Sales+</t>
  </si>
  <si>
    <t>Margin+</t>
  </si>
  <si>
    <t>Бюджет продаж (с учетом скидок и без учета клиентских возвратов)</t>
  </si>
  <si>
    <t>Gross Profit*</t>
  </si>
  <si>
    <t>Валовая прибыль*</t>
  </si>
  <si>
    <t>Profitability*</t>
  </si>
  <si>
    <t>Рентабельность продаж*</t>
  </si>
  <si>
    <t>Returns</t>
  </si>
  <si>
    <t>COGS_Returns</t>
  </si>
  <si>
    <t>Себестоимость клиентских возвратов</t>
  </si>
  <si>
    <t>Бюджет клиентских возвратов</t>
  </si>
  <si>
    <t>Oper Flow</t>
  </si>
  <si>
    <t>Операционный поток - Фулфилмент - учет по дате операции</t>
  </si>
  <si>
    <t>1C</t>
  </si>
  <si>
    <t>% от GMV</t>
  </si>
  <si>
    <t>Стоимость подтвержденных заказов</t>
  </si>
  <si>
    <t>%COV_GMV</t>
  </si>
  <si>
    <t>1-ый уровень отмен заказов - отмены при подтверждении</t>
  </si>
  <si>
    <t>2C</t>
  </si>
  <si>
    <t>2-ой уровень отмен заказов - отмены поставщиков</t>
  </si>
  <si>
    <t>Стоимость заказов в складской сборке</t>
  </si>
  <si>
    <t>3C</t>
  </si>
  <si>
    <t>3-тий уровень отмен заказов - отмены на складе</t>
  </si>
  <si>
    <t>Стоимость заказов в отправке</t>
  </si>
  <si>
    <t>%OPV_GMV</t>
  </si>
  <si>
    <t>%OInDV_GMV</t>
  </si>
  <si>
    <t>4C</t>
  </si>
  <si>
    <t>Стоимость доставленных и проданных заказов</t>
  </si>
  <si>
    <t>4-тый уровень отмен заказов - отмены при доставке</t>
  </si>
  <si>
    <t>Финансовый Фулфилмент</t>
  </si>
  <si>
    <t>5-тый уровень отмен заказов - клиентские возвраты товаров</t>
  </si>
  <si>
    <t>Даты плановых предоплат поставщикам товаров (равно дате поступления выручки)</t>
  </si>
  <si>
    <t>Плановый период оборачиваемости предоплат поставщикам товаров (заказа)</t>
  </si>
  <si>
    <t>Стоимость продажи бюджета закупок без учета скидок (маржа относ-но даты закупки)</t>
  </si>
  <si>
    <t>Стоимость продажи бюджета закупок с учетом скидок (маржа относ-но даты закупки)</t>
  </si>
  <si>
    <t>ФУЛФИЛМЕНТ - прямое распределение</t>
  </si>
  <si>
    <t>Оборачиваемость кредиторской задолженности</t>
  </si>
  <si>
    <t>Объемы реинвестирования оборотного капитала</t>
  </si>
  <si>
    <t>Обороты</t>
  </si>
  <si>
    <t>Cash Flow</t>
  </si>
  <si>
    <t>Овердрафт</t>
  </si>
  <si>
    <t>в деньгах и в заказах</t>
  </si>
  <si>
    <t>Операционно-финансовая модель онлайн ритейла - Коммерческое подразделение</t>
  </si>
  <si>
    <t>шт заказов</t>
  </si>
  <si>
    <t>Средняя стоимость одного товара в ТЗ на начало периода</t>
  </si>
  <si>
    <t>Goods_in_Order</t>
  </si>
  <si>
    <t>Плановое количество товаров в одном заказе</t>
  </si>
  <si>
    <t>COGS_AOV</t>
  </si>
  <si>
    <t>Средняя стоимость одного заказа в ценах закупки (Поставщиков)</t>
  </si>
  <si>
    <t>руб.</t>
  </si>
  <si>
    <t>шт товаров</t>
  </si>
  <si>
    <t>Базовое распределение GrossOrders (GrOrd) на основе факта предыдущих периодов</t>
  </si>
  <si>
    <t>Basic_GrOrd</t>
  </si>
  <si>
    <t>Первый оборот: плановое процентное ежемесячное распределение GrOrd</t>
  </si>
  <si>
    <t>%GrOrd</t>
  </si>
  <si>
    <t>GrOrd</t>
  </si>
  <si>
    <t>Оценка количества заказов по ТЗ на начало периода</t>
  </si>
  <si>
    <t>Первый оборот: расчет ежемесячного распределения GrOrd</t>
  </si>
  <si>
    <t>1-ый уровень частичных отмен заказов в деньгах, распределение по дням</t>
  </si>
  <si>
    <t>2-ой уровень частичных отмен заказов в деньгах, распределение по дням</t>
  </si>
  <si>
    <t>3-ий уровень частичных отмен заказов в деньгах, распределение по дням</t>
  </si>
  <si>
    <t>4-ый уровень частичных отмен заказов в деньгах, распределение по дням</t>
  </si>
  <si>
    <t>5-ый уровень частичных отмен заказов в деньгах, возвраты, распределение по дням</t>
  </si>
  <si>
    <t>Первый оборот: обратное ежедневное распределение GrOrd</t>
  </si>
  <si>
    <t>Первый оборот: ежедневное распределение GrOrd</t>
  </si>
  <si>
    <t>1-ый уровень отмен заказов, распределение по дням</t>
  </si>
  <si>
    <t>2-ой уровень отмен заказов, распределение по дням</t>
  </si>
  <si>
    <t>3-ий уровень отмен заказов, распределение по дням</t>
  </si>
  <si>
    <t>4-ый уровень отмен заказов, распределение по дням</t>
  </si>
  <si>
    <t>5-ый уровень отмен заказов, возвраты, распределение по дням</t>
  </si>
  <si>
    <t>%1PCGrOrd</t>
  </si>
  <si>
    <t>%2PCGrOrd</t>
  </si>
  <si>
    <t>%3PCGrOrd</t>
  </si>
  <si>
    <t>%4PCGrOrd</t>
  </si>
  <si>
    <t>%5PCGrOrd</t>
  </si>
  <si>
    <t>%1CGrOrd</t>
  </si>
  <si>
    <t>%2CGrOrd</t>
  </si>
  <si>
    <t>%3CGrOrd</t>
  </si>
  <si>
    <t>%4CGrOrd</t>
  </si>
  <si>
    <t>%5CGrOrd</t>
  </si>
  <si>
    <t>Операционный фулфилмент, доставлено и продано, распределение по дням</t>
  </si>
  <si>
    <t>OperFF</t>
  </si>
  <si>
    <t>Количество подтвержденных заказов, распределение по дням</t>
  </si>
  <si>
    <t>COQ</t>
  </si>
  <si>
    <t>OPQ</t>
  </si>
  <si>
    <t>Количество заказов в складской сборке, распределение по дням</t>
  </si>
  <si>
    <t>OInDQ</t>
  </si>
  <si>
    <t>Количество заказов в отправке, распределение по дням</t>
  </si>
  <si>
    <t>NetOrd</t>
  </si>
  <si>
    <t>Оборот: Плановое количество проданных заказов</t>
  </si>
  <si>
    <t>Полный оборот: ежедневное распределение GrOrd</t>
  </si>
  <si>
    <t>Оборот: Освободившийся сток в количестве заказов после 1-ого уровня отмен</t>
  </si>
  <si>
    <t>Оборот: Освободившийся сток в количестве заказов после 2-ого уровня отмен</t>
  </si>
  <si>
    <t>Оборот: Освободившийся сток в количестве заказов после 3-его уровня отмен</t>
  </si>
  <si>
    <t>Оборот: Освободившийся сток в количестве заказов после 4-ого уровня отмен</t>
  </si>
  <si>
    <t>Оборот: Освободившийся сток в количестве заказов после 5-ого уровня отмен</t>
  </si>
  <si>
    <t>Оборот: Освободившийся сток в количестве заказов после всех отмен</t>
  </si>
  <si>
    <t>Цены закупки товаров и заказов</t>
  </si>
  <si>
    <t>COGS_AGV</t>
  </si>
  <si>
    <t>Плановая средняя стоимость закупки одного товара у Поставщиков</t>
  </si>
  <si>
    <t>Плановое среднее количество товаров в одном оформленном клиентском заказе</t>
  </si>
  <si>
    <t>Оценка количества заказов в Бюджете закупок</t>
  </si>
  <si>
    <t>Количество заказов в Бюджете закупок + в освободившемся стоке</t>
  </si>
  <si>
    <t>GrAOV</t>
  </si>
  <si>
    <t>Средний чек созданного заказа</t>
  </si>
  <si>
    <t>Количество доставленных и проданных заказов</t>
  </si>
  <si>
    <t>Валовой объем заказов, в ценах продажи</t>
  </si>
  <si>
    <t>Валовой объем заказов, в количестве заказов</t>
  </si>
  <si>
    <t>%FinFF</t>
  </si>
  <si>
    <t>%OperFF</t>
  </si>
  <si>
    <t>NetAOV</t>
  </si>
  <si>
    <t>Средний чек проданного заказа</t>
  </si>
  <si>
    <t>%AOVFF</t>
  </si>
  <si>
    <t>Фулфилмент по среднему чеку клиентских заказов</t>
  </si>
  <si>
    <t>Операционный Фулфилмент</t>
  </si>
  <si>
    <t>PPO</t>
  </si>
  <si>
    <t>Валовая прибыль на один проданный заказ</t>
  </si>
  <si>
    <t>Оборот: Распределение планового количества оформленных заказов</t>
  </si>
  <si>
    <t>кол-во</t>
  </si>
  <si>
    <t>Средний чек, Gross</t>
  </si>
  <si>
    <t>Средний чек, Net</t>
  </si>
  <si>
    <t>ОперФулфилмент, NtoG</t>
  </si>
  <si>
    <t>Прибыль на проданный заказ</t>
  </si>
  <si>
    <t>Созданные заказы, Gross</t>
  </si>
  <si>
    <t>Проданные заказы, Net</t>
  </si>
  <si>
    <t>Операционная модель - базовый сценарий</t>
  </si>
  <si>
    <t>Финансовая модель - базовый сценарий</t>
  </si>
  <si>
    <t>Базовый сценарий</t>
  </si>
  <si>
    <t>Сценарный анализ чувствительности модели по базовым KPI</t>
  </si>
  <si>
    <t>Финансовый фулфилмент</t>
  </si>
  <si>
    <t>Базовый сценарий:</t>
  </si>
  <si>
    <t>Список KPI</t>
  </si>
  <si>
    <t>BegCF-Total</t>
  </si>
  <si>
    <t>CFIn-Total</t>
  </si>
  <si>
    <t>CFOut-Total</t>
  </si>
  <si>
    <t>CF-Total</t>
  </si>
  <si>
    <t>EndCF-Total</t>
  </si>
  <si>
    <t>^</t>
  </si>
  <si>
    <t>прирост мес/мес</t>
  </si>
  <si>
    <t>Операционно-финансовые отчеты - базовый сценарий</t>
  </si>
  <si>
    <t>базовый сценарий</t>
  </si>
  <si>
    <t>Сценарий №1</t>
  </si>
  <si>
    <t>Приросты по базовым KPI</t>
  </si>
  <si>
    <t>Значения базовых KPI</t>
  </si>
  <si>
    <t>Финансовая модель - сценарий №1</t>
  </si>
  <si>
    <t>Операционная модель - сценарий №1</t>
  </si>
  <si>
    <t>сценарий №1</t>
  </si>
  <si>
    <t>Сценарий №2</t>
  </si>
  <si>
    <t>Финансовая модель - сценарий №2</t>
  </si>
  <si>
    <t>Операционно-финансовые отчеты - сценарий №1</t>
  </si>
  <si>
    <t>Операционно-финансовые отчеты - сценарий №2</t>
  </si>
  <si>
    <t>сценарий №2</t>
  </si>
  <si>
    <t>сц.№1 / баз.сц.</t>
  </si>
  <si>
    <t>сц.№2 / баз.сц.</t>
  </si>
  <si>
    <t>результаты сценарного анализа:</t>
  </si>
  <si>
    <t>прирост №1</t>
  </si>
  <si>
    <t>прирост №2</t>
  </si>
  <si>
    <t>Операционная модель - сценарий №2</t>
  </si>
  <si>
    <t>COGS*</t>
  </si>
  <si>
    <t>SFIn_goods</t>
  </si>
  <si>
    <t>SFIn_returns</t>
  </si>
  <si>
    <t>Разделы</t>
  </si>
  <si>
    <t>KPI</t>
  </si>
  <si>
    <t>Себестоимость*</t>
  </si>
  <si>
    <t>описание</t>
  </si>
  <si>
    <t>СЦЕНАРИИ</t>
  </si>
  <si>
    <t>выбирайте основные KPI из выпадающего списка!</t>
  </si>
  <si>
    <t>Основные KPI</t>
  </si>
  <si>
    <t>ОГЛАВЛЕНИЕ</t>
  </si>
  <si>
    <t>OFMOR_FFF_0</t>
  </si>
  <si>
    <t>OFMOR_OFF_0</t>
  </si>
  <si>
    <t>KPI_Reports_0</t>
  </si>
  <si>
    <t>OFMOR_FFF_1</t>
  </si>
  <si>
    <t>OFMOR_OFF_1</t>
  </si>
  <si>
    <t>KPI_Reports_1</t>
  </si>
  <si>
    <t>OFMOR_FFF_2</t>
  </si>
  <si>
    <t>OFMOR_OFF_2</t>
  </si>
  <si>
    <t>KPI_Reports_2</t>
  </si>
  <si>
    <t>в оглавление</t>
  </si>
  <si>
    <t>scenario_Comm</t>
  </si>
  <si>
    <t>Анализируются динамика и отклонения основных KPI двух сценариев</t>
  </si>
  <si>
    <t>относительно базового сценария в зависимости от выбора базовых KPI</t>
  </si>
  <si>
    <t>В качестве базовых KPI рассматриваются следующие коммерческие показатели:</t>
  </si>
  <si>
    <t>- COGS_AGV - Плановая средняя стоимость закупки одного товара у Поставщиков</t>
  </si>
  <si>
    <t>- Goods_in_Order - Плановое среднее количество товаров в одном клиентском заказе</t>
  </si>
  <si>
    <t>- Margin - Плановая маржинальность продаж</t>
  </si>
  <si>
    <t>- FinFF - Финансовый фулфилмент</t>
  </si>
  <si>
    <t>- P(ОбДопл) - Плановый период оборачиваемости доплат Поставщикам товаров</t>
  </si>
  <si>
    <t>Плановый период оборачиваемости доплат Поставщикам товаров</t>
  </si>
  <si>
    <t>Приводится список основных KPI, используемых в модели, и краткое их описание</t>
  </si>
  <si>
    <t>В полной версии модели здесь приводится полноценный глоссарий</t>
  </si>
  <si>
    <t>Здесь задаются следующие параметры:</t>
  </si>
  <si>
    <t>Базовый сценарий финансовой модели онлайн-ритейла</t>
  </si>
  <si>
    <t>для коммерческого департамента</t>
  </si>
  <si>
    <t>для коммерческого департамента, с расчетом кредитования кассовых разрывов</t>
  </si>
  <si>
    <t>- Товарные запасы (ТЗ) на начало периода, начальный собственный капитал</t>
  </si>
  <si>
    <t>- Плановая маржинальность продаж ТЗ на начало периода</t>
  </si>
  <si>
    <t xml:space="preserve">- Плановое процентное ежемесячное распределение GMV </t>
  </si>
  <si>
    <t>- Плановое распределение %-тов скидок клиентам</t>
  </si>
  <si>
    <t>- Распределение процентов отмен заказов в структуре финансового фулфилмента</t>
  </si>
  <si>
    <t>- Плановый период оборачиваемости дебиторской задолженности клиентов</t>
  </si>
  <si>
    <t>- Плановый период оборачиваемости задолженности по оплате клиентских возвратов</t>
  </si>
  <si>
    <t>- Плановый период оборачиваемости предоплат поставщикам товаров (заказа)</t>
  </si>
  <si>
    <t>- Плановый процент предоплаты поставщикам товаров</t>
  </si>
  <si>
    <t>- Годовая ставка привлечения ДС по овердрафту</t>
  </si>
  <si>
    <t>Базовый сценарий операционной модели онлайн-ритейла</t>
  </si>
  <si>
    <t>Здесь дополнительно задаются следующие параметры:</t>
  </si>
  <si>
    <t>- Средняя стоимость одного товара в ТЗ на начало периода</t>
  </si>
  <si>
    <t>- Плановое количество товаров в одном заказе</t>
  </si>
  <si>
    <t>- Распределение процентов частичных отмен заказов в структуре фин. фулфилмента</t>
  </si>
  <si>
    <t>- ReInvest - Процент выручки, направляемый на закупку товаров (реинвестирование)</t>
  </si>
  <si>
    <t>- Stock Flow - Товарооборот - Отчет о движении товаров</t>
  </si>
  <si>
    <t>- Oper Flow - Операционный поток - Отчет о движении заказов</t>
  </si>
  <si>
    <t>- P&amp;L - Отчет о прибылях и убытках - Отчет о финансовых результатах</t>
  </si>
  <si>
    <t>Cash Flow-Main</t>
  </si>
  <si>
    <t>Cash Flow-Finance</t>
  </si>
  <si>
    <t>Cash Flow-Total</t>
  </si>
  <si>
    <t>- Cash Flow-Main - Отчет о движении денежных средств по основной деятельности</t>
  </si>
  <si>
    <t>- Cash Flow-Finance - Отчет о движении денежных средств по финансовой деятельности</t>
  </si>
  <si>
    <t>- Cash Flow-Total - Итоговый отчет о движении денежных средств</t>
  </si>
  <si>
    <t>Расчеты по сценарию №1 финансовой модели онлайн-ритейла</t>
  </si>
  <si>
    <t>Расчеты по сценарию №2 финансовой модели онлайн-ритейла</t>
  </si>
  <si>
    <t>Основные финансово-экономические отчеты модели по базовому сценарию</t>
  </si>
  <si>
    <t>Расчеты по сценарию №1 операционной модели онлайн-ритейла</t>
  </si>
  <si>
    <t>Расчеты по сценарию №2 операционной модели онлайн-ритейла</t>
  </si>
  <si>
    <t>Основные финансово-экономические отчеты модели по сценарию №1</t>
  </si>
  <si>
    <t>Основные финансово-экономические отчеты модели по сценарию №2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</si>
</sst>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[$-409]mmm\-yy;@"/>
    <numFmt numFmtId="166" formatCode="0.0%"/>
    <numFmt numFmtId="167" formatCode="#,##0.0"/>
    <numFmt numFmtId="168" formatCode="0.0"/>
  </numFmts>
  <fonts count="46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Arial"/>
      <family val="2"/>
      <charset val="204"/>
    </font>
    <font>
      <sz val="8"/>
      <color rgb="FFFF0000"/>
      <name val="Calibri"/>
      <family val="2"/>
      <scheme val="minor"/>
    </font>
    <font>
      <sz val="8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5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8"/>
      <color theme="9" tint="-0.499984740745262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b/>
      <sz val="6"/>
      <color rgb="FFFF0000"/>
      <name val="Calibri"/>
      <family val="2"/>
      <charset val="204"/>
      <scheme val="minor"/>
    </font>
    <font>
      <b/>
      <sz val="5"/>
      <color rgb="FFFF0000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9"/>
      <color theme="4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59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1" tint="0.499984740745262"/>
      </bottom>
      <diagonal/>
    </border>
    <border>
      <left/>
      <right style="thin">
        <color theme="0" tint="-0.14996795556505021"/>
      </right>
      <top/>
      <bottom style="thin">
        <color theme="1" tint="0.499984740745262"/>
      </bottom>
      <diagonal/>
    </border>
    <border>
      <left style="dashed">
        <color theme="1" tint="0.499984740745262"/>
      </left>
      <right/>
      <top style="dashed">
        <color theme="1" tint="0.499984740745262"/>
      </top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 tint="-0.2499465926084170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dashed">
        <color auto="1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 style="dashed">
        <color auto="1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dashed">
        <color auto="1"/>
      </top>
      <bottom style="thin">
        <color theme="1" tint="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1" tint="0.34998626667073579"/>
      </left>
      <right style="dashed">
        <color theme="1" tint="0.34998626667073579"/>
      </right>
      <top style="dashed">
        <color theme="1" tint="0.34998626667073579"/>
      </top>
      <bottom style="dashed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11">
    <xf numFmtId="0" fontId="0" fillId="0" borderId="0" xfId="0"/>
    <xf numFmtId="0" fontId="1" fillId="2" borderId="0" xfId="0" applyFont="1" applyFill="1"/>
    <xf numFmtId="0" fontId="1" fillId="0" borderId="0" xfId="0" applyFont="1"/>
    <xf numFmtId="3" fontId="1" fillId="2" borderId="0" xfId="0" applyNumberFormat="1" applyFont="1" applyFill="1"/>
    <xf numFmtId="3" fontId="1" fillId="2" borderId="1" xfId="0" applyNumberFormat="1" applyFont="1" applyFill="1" applyBorder="1"/>
    <xf numFmtId="166" fontId="2" fillId="2" borderId="1" xfId="0" applyNumberFormat="1" applyFont="1" applyFill="1" applyBorder="1"/>
    <xf numFmtId="166" fontId="2" fillId="2" borderId="2" xfId="0" applyNumberFormat="1" applyFont="1" applyFill="1" applyBorder="1"/>
    <xf numFmtId="166" fontId="4" fillId="2" borderId="0" xfId="0" applyNumberFormat="1" applyFont="1" applyFill="1"/>
    <xf numFmtId="0" fontId="4" fillId="2" borderId="0" xfId="0" applyFont="1" applyFill="1"/>
    <xf numFmtId="3" fontId="4" fillId="2" borderId="0" xfId="0" applyNumberFormat="1" applyFont="1" applyFill="1"/>
    <xf numFmtId="0" fontId="4" fillId="0" borderId="0" xfId="0" applyFont="1"/>
    <xf numFmtId="3" fontId="5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0" fontId="2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1" fillId="2" borderId="4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1" fillId="2" borderId="0" xfId="0" applyFont="1" applyFill="1" applyBorder="1"/>
    <xf numFmtId="165" fontId="4" fillId="3" borderId="3" xfId="0" applyNumberFormat="1" applyFont="1" applyFill="1" applyBorder="1"/>
    <xf numFmtId="164" fontId="7" fillId="4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/>
    <xf numFmtId="0" fontId="8" fillId="2" borderId="4" xfId="0" applyFont="1" applyFill="1" applyBorder="1"/>
    <xf numFmtId="166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2" borderId="8" xfId="0" applyNumberFormat="1" applyFont="1" applyFill="1" applyBorder="1"/>
    <xf numFmtId="3" fontId="1" fillId="2" borderId="9" xfId="0" applyNumberFormat="1" applyFont="1" applyFill="1" applyBorder="1"/>
    <xf numFmtId="3" fontId="2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9" fillId="2" borderId="0" xfId="0" applyNumberFormat="1" applyFont="1" applyFill="1"/>
    <xf numFmtId="3" fontId="4" fillId="2" borderId="10" xfId="0" applyNumberFormat="1" applyFont="1" applyFill="1" applyBorder="1"/>
    <xf numFmtId="3" fontId="4" fillId="2" borderId="11" xfId="0" applyNumberFormat="1" applyFont="1" applyFill="1" applyBorder="1"/>
    <xf numFmtId="3" fontId="4" fillId="2" borderId="12" xfId="0" applyNumberFormat="1" applyFont="1" applyFill="1" applyBorder="1"/>
    <xf numFmtId="3" fontId="4" fillId="2" borderId="13" xfId="0" applyNumberFormat="1" applyFont="1" applyFill="1" applyBorder="1"/>
    <xf numFmtId="3" fontId="4" fillId="2" borderId="14" xfId="0" applyNumberFormat="1" applyFont="1" applyFill="1" applyBorder="1"/>
    <xf numFmtId="3" fontId="4" fillId="2" borderId="15" xfId="0" applyNumberFormat="1" applyFont="1" applyFill="1" applyBorder="1"/>
    <xf numFmtId="3" fontId="4" fillId="2" borderId="16" xfId="0" applyNumberFormat="1" applyFont="1" applyFill="1" applyBorder="1"/>
    <xf numFmtId="3" fontId="4" fillId="2" borderId="17" xfId="0" applyNumberFormat="1" applyFont="1" applyFill="1" applyBorder="1"/>
    <xf numFmtId="3" fontId="4" fillId="2" borderId="18" xfId="0" applyNumberFormat="1" applyFont="1" applyFill="1" applyBorder="1"/>
    <xf numFmtId="3" fontId="4" fillId="2" borderId="19" xfId="0" applyNumberFormat="1" applyFont="1" applyFill="1" applyBorder="1"/>
    <xf numFmtId="3" fontId="4" fillId="2" borderId="20" xfId="0" applyNumberFormat="1" applyFont="1" applyFill="1" applyBorder="1"/>
    <xf numFmtId="3" fontId="4" fillId="2" borderId="21" xfId="0" applyNumberFormat="1" applyFont="1" applyFill="1" applyBorder="1"/>
    <xf numFmtId="166" fontId="10" fillId="2" borderId="19" xfId="0" applyNumberFormat="1" applyFont="1" applyFill="1" applyBorder="1"/>
    <xf numFmtId="166" fontId="10" fillId="2" borderId="20" xfId="0" applyNumberFormat="1" applyFont="1" applyFill="1" applyBorder="1"/>
    <xf numFmtId="166" fontId="10" fillId="2" borderId="21" xfId="0" applyNumberFormat="1" applyFont="1" applyFill="1" applyBorder="1"/>
    <xf numFmtId="0" fontId="5" fillId="5" borderId="0" xfId="0" applyFont="1" applyFill="1"/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9" xfId="0" applyFont="1" applyFill="1" applyBorder="1"/>
    <xf numFmtId="0" fontId="4" fillId="2" borderId="20" xfId="0" applyFont="1" applyFill="1" applyBorder="1"/>
    <xf numFmtId="0" fontId="4" fillId="2" borderId="21" xfId="0" applyFont="1" applyFill="1" applyBorder="1"/>
    <xf numFmtId="0" fontId="4" fillId="2" borderId="16" xfId="0" applyFont="1" applyFill="1" applyBorder="1"/>
    <xf numFmtId="0" fontId="4" fillId="2" borderId="17" xfId="0" applyFont="1" applyFill="1" applyBorder="1"/>
    <xf numFmtId="0" fontId="4" fillId="2" borderId="18" xfId="0" applyFont="1" applyFill="1" applyBorder="1"/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3" fontId="1" fillId="2" borderId="10" xfId="0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4" fillId="2" borderId="22" xfId="0" applyNumberFormat="1" applyFont="1" applyFill="1" applyBorder="1"/>
    <xf numFmtId="166" fontId="1" fillId="2" borderId="10" xfId="0" applyNumberFormat="1" applyFont="1" applyFill="1" applyBorder="1"/>
    <xf numFmtId="166" fontId="1" fillId="2" borderId="11" xfId="0" applyNumberFormat="1" applyFont="1" applyFill="1" applyBorder="1"/>
    <xf numFmtId="166" fontId="1" fillId="2" borderId="12" xfId="0" applyNumberFormat="1" applyFont="1" applyFill="1" applyBorder="1"/>
    <xf numFmtId="0" fontId="8" fillId="2" borderId="0" xfId="0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12" xfId="0" applyNumberFormat="1" applyFont="1" applyFill="1" applyBorder="1"/>
    <xf numFmtId="164" fontId="3" fillId="3" borderId="6" xfId="0" applyNumberFormat="1" applyFont="1" applyFill="1" applyBorder="1" applyAlignment="1">
      <alignment horizontal="center" vertical="center"/>
    </xf>
    <xf numFmtId="164" fontId="3" fillId="3" borderId="5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8" fillId="2" borderId="0" xfId="0" quotePrefix="1" applyFont="1" applyFill="1" applyAlignment="1">
      <alignment horizontal="center"/>
    </xf>
    <xf numFmtId="0" fontId="11" fillId="2" borderId="0" xfId="0" applyFont="1" applyFill="1"/>
    <xf numFmtId="0" fontId="8" fillId="2" borderId="23" xfId="0" applyFont="1" applyFill="1" applyBorder="1"/>
    <xf numFmtId="0" fontId="8" fillId="2" borderId="24" xfId="0" applyFont="1" applyFill="1" applyBorder="1"/>
    <xf numFmtId="0" fontId="4" fillId="3" borderId="3" xfId="0" applyFont="1" applyFill="1" applyBorder="1"/>
    <xf numFmtId="0" fontId="4" fillId="2" borderId="0" xfId="0" applyFont="1" applyFill="1" applyBorder="1"/>
    <xf numFmtId="0" fontId="12" fillId="2" borderId="0" xfId="0" applyFont="1" applyFill="1"/>
    <xf numFmtId="0" fontId="12" fillId="0" borderId="0" xfId="0" applyFont="1"/>
    <xf numFmtId="0" fontId="12" fillId="2" borderId="25" xfId="0" applyFont="1" applyFill="1" applyBorder="1"/>
    <xf numFmtId="0" fontId="12" fillId="2" borderId="4" xfId="0" applyFont="1" applyFill="1" applyBorder="1"/>
    <xf numFmtId="0" fontId="13" fillId="2" borderId="4" xfId="0" applyFont="1" applyFill="1" applyBorder="1"/>
    <xf numFmtId="3" fontId="12" fillId="2" borderId="4" xfId="0" applyNumberFormat="1" applyFont="1" applyFill="1" applyBorder="1"/>
    <xf numFmtId="0" fontId="12" fillId="2" borderId="26" xfId="0" applyFont="1" applyFill="1" applyBorder="1"/>
    <xf numFmtId="0" fontId="4" fillId="2" borderId="27" xfId="0" applyFont="1" applyFill="1" applyBorder="1"/>
    <xf numFmtId="0" fontId="4" fillId="2" borderId="28" xfId="0" applyFont="1" applyFill="1" applyBorder="1"/>
    <xf numFmtId="0" fontId="12" fillId="2" borderId="29" xfId="0" applyFont="1" applyFill="1" applyBorder="1"/>
    <xf numFmtId="0" fontId="12" fillId="2" borderId="3" xfId="0" applyFont="1" applyFill="1" applyBorder="1"/>
    <xf numFmtId="0" fontId="13" fillId="2" borderId="3" xfId="0" applyFont="1" applyFill="1" applyBorder="1"/>
    <xf numFmtId="3" fontId="12" fillId="2" borderId="3" xfId="0" applyNumberFormat="1" applyFont="1" applyFill="1" applyBorder="1"/>
    <xf numFmtId="0" fontId="12" fillId="2" borderId="30" xfId="0" applyFont="1" applyFill="1" applyBorder="1"/>
    <xf numFmtId="0" fontId="4" fillId="3" borderId="0" xfId="0" applyFont="1" applyFill="1"/>
    <xf numFmtId="0" fontId="10" fillId="2" borderId="27" xfId="0" applyFont="1" applyFill="1" applyBorder="1"/>
    <xf numFmtId="0" fontId="10" fillId="2" borderId="31" xfId="0" applyFont="1" applyFill="1" applyBorder="1"/>
    <xf numFmtId="0" fontId="10" fillId="2" borderId="0" xfId="0" applyFont="1" applyFill="1" applyBorder="1"/>
    <xf numFmtId="166" fontId="14" fillId="2" borderId="31" xfId="0" applyNumberFormat="1" applyFont="1" applyFill="1" applyBorder="1"/>
    <xf numFmtId="166" fontId="10" fillId="2" borderId="31" xfId="0" applyNumberFormat="1" applyFont="1" applyFill="1" applyBorder="1"/>
    <xf numFmtId="0" fontId="10" fillId="2" borderId="28" xfId="0" applyFont="1" applyFill="1" applyBorder="1"/>
    <xf numFmtId="0" fontId="10" fillId="0" borderId="0" xfId="0" applyFont="1"/>
    <xf numFmtId="0" fontId="6" fillId="2" borderId="0" xfId="0" applyFont="1" applyFill="1" applyBorder="1"/>
    <xf numFmtId="0" fontId="2" fillId="2" borderId="27" xfId="0" applyFont="1" applyFill="1" applyBorder="1"/>
    <xf numFmtId="0" fontId="2" fillId="2" borderId="31" xfId="0" applyFont="1" applyFill="1" applyBorder="1"/>
    <xf numFmtId="0" fontId="2" fillId="2" borderId="0" xfId="0" applyFont="1" applyFill="1" applyBorder="1"/>
    <xf numFmtId="0" fontId="2" fillId="2" borderId="28" xfId="0" applyFont="1" applyFill="1" applyBorder="1"/>
    <xf numFmtId="3" fontId="2" fillId="2" borderId="31" xfId="0" applyNumberFormat="1" applyFont="1" applyFill="1" applyBorder="1"/>
    <xf numFmtId="0" fontId="14" fillId="2" borderId="0" xfId="0" applyFont="1" applyFill="1"/>
    <xf numFmtId="0" fontId="14" fillId="2" borderId="27" xfId="0" applyFont="1" applyFill="1" applyBorder="1"/>
    <xf numFmtId="0" fontId="14" fillId="2" borderId="31" xfId="0" applyFont="1" applyFill="1" applyBorder="1"/>
    <xf numFmtId="0" fontId="14" fillId="2" borderId="0" xfId="0" applyFont="1" applyFill="1" applyBorder="1"/>
    <xf numFmtId="0" fontId="14" fillId="2" borderId="28" xfId="0" applyFont="1" applyFill="1" applyBorder="1"/>
    <xf numFmtId="0" fontId="14" fillId="0" borderId="0" xfId="0" applyFont="1"/>
    <xf numFmtId="0" fontId="2" fillId="2" borderId="17" xfId="0" applyFont="1" applyFill="1" applyBorder="1"/>
    <xf numFmtId="3" fontId="2" fillId="2" borderId="17" xfId="0" applyNumberFormat="1" applyFont="1" applyFill="1" applyBorder="1"/>
    <xf numFmtId="0" fontId="12" fillId="2" borderId="20" xfId="0" applyFont="1" applyFill="1" applyBorder="1"/>
    <xf numFmtId="0" fontId="13" fillId="2" borderId="20" xfId="0" applyFont="1" applyFill="1" applyBorder="1"/>
    <xf numFmtId="3" fontId="12" fillId="2" borderId="20" xfId="0" applyNumberFormat="1" applyFont="1" applyFill="1" applyBorder="1"/>
    <xf numFmtId="0" fontId="14" fillId="2" borderId="19" xfId="0" applyFont="1" applyFill="1" applyBorder="1"/>
    <xf numFmtId="0" fontId="14" fillId="2" borderId="20" xfId="0" applyFont="1" applyFill="1" applyBorder="1"/>
    <xf numFmtId="0" fontId="14" fillId="2" borderId="21" xfId="0" applyFont="1" applyFill="1" applyBorder="1"/>
    <xf numFmtId="0" fontId="10" fillId="2" borderId="17" xfId="0" applyFont="1" applyFill="1" applyBorder="1"/>
    <xf numFmtId="167" fontId="10" fillId="2" borderId="17" xfId="0" applyNumberFormat="1" applyFont="1" applyFill="1" applyBorder="1"/>
    <xf numFmtId="0" fontId="14" fillId="2" borderId="17" xfId="0" applyFont="1" applyFill="1" applyBorder="1"/>
    <xf numFmtId="167" fontId="14" fillId="2" borderId="17" xfId="0" applyNumberFormat="1" applyFont="1" applyFill="1" applyBorder="1"/>
    <xf numFmtId="3" fontId="3" fillId="6" borderId="5" xfId="0" applyNumberFormat="1" applyFont="1" applyFill="1" applyBorder="1" applyAlignment="1">
      <alignment horizontal="center" vertical="center"/>
    </xf>
    <xf numFmtId="0" fontId="4" fillId="6" borderId="0" xfId="0" applyFont="1" applyFill="1"/>
    <xf numFmtId="166" fontId="1" fillId="2" borderId="32" xfId="0" applyNumberFormat="1" applyFont="1" applyFill="1" applyBorder="1"/>
    <xf numFmtId="166" fontId="1" fillId="2" borderId="24" xfId="0" applyNumberFormat="1" applyFont="1" applyFill="1" applyBorder="1"/>
    <xf numFmtId="166" fontId="1" fillId="2" borderId="33" xfId="0" applyNumberFormat="1" applyFont="1" applyFill="1" applyBorder="1"/>
    <xf numFmtId="166" fontId="1" fillId="2" borderId="4" xfId="0" applyNumberFormat="1" applyFont="1" applyFill="1" applyBorder="1"/>
    <xf numFmtId="166" fontId="1" fillId="2" borderId="0" xfId="0" applyNumberFormat="1" applyFont="1" applyFill="1"/>
    <xf numFmtId="0" fontId="17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9" fillId="2" borderId="0" xfId="0" applyFont="1" applyFill="1"/>
    <xf numFmtId="166" fontId="5" fillId="2" borderId="0" xfId="0" applyNumberFormat="1" applyFont="1" applyFill="1"/>
    <xf numFmtId="0" fontId="20" fillId="2" borderId="0" xfId="0" applyFont="1" applyFill="1"/>
    <xf numFmtId="3" fontId="20" fillId="2" borderId="0" xfId="0" applyNumberFormat="1" applyFont="1" applyFill="1"/>
    <xf numFmtId="3" fontId="20" fillId="2" borderId="10" xfId="0" applyNumberFormat="1" applyFont="1" applyFill="1" applyBorder="1"/>
    <xf numFmtId="3" fontId="20" fillId="2" borderId="11" xfId="0" applyNumberFormat="1" applyFont="1" applyFill="1" applyBorder="1"/>
    <xf numFmtId="3" fontId="20" fillId="2" borderId="12" xfId="0" applyNumberFormat="1" applyFont="1" applyFill="1" applyBorder="1"/>
    <xf numFmtId="0" fontId="20" fillId="0" borderId="0" xfId="0" applyFont="1"/>
    <xf numFmtId="0" fontId="21" fillId="2" borderId="0" xfId="0" applyFont="1" applyFill="1"/>
    <xf numFmtId="3" fontId="21" fillId="2" borderId="0" xfId="0" applyNumberFormat="1" applyFont="1" applyFill="1"/>
    <xf numFmtId="3" fontId="21" fillId="2" borderId="10" xfId="0" applyNumberFormat="1" applyFont="1" applyFill="1" applyBorder="1"/>
    <xf numFmtId="3" fontId="21" fillId="2" borderId="11" xfId="0" applyNumberFormat="1" applyFont="1" applyFill="1" applyBorder="1"/>
    <xf numFmtId="3" fontId="21" fillId="2" borderId="12" xfId="0" applyNumberFormat="1" applyFont="1" applyFill="1" applyBorder="1"/>
    <xf numFmtId="0" fontId="21" fillId="0" borderId="0" xfId="0" applyFont="1"/>
    <xf numFmtId="166" fontId="2" fillId="2" borderId="0" xfId="0" applyNumberFormat="1" applyFont="1" applyFill="1"/>
    <xf numFmtId="0" fontId="22" fillId="2" borderId="0" xfId="0" applyFont="1" applyFill="1"/>
    <xf numFmtId="0" fontId="22" fillId="2" borderId="27" xfId="0" applyFont="1" applyFill="1" applyBorder="1"/>
    <xf numFmtId="0" fontId="22" fillId="2" borderId="17" xfId="0" applyFont="1" applyFill="1" applyBorder="1"/>
    <xf numFmtId="0" fontId="22" fillId="2" borderId="0" xfId="0" applyFont="1" applyFill="1" applyBorder="1"/>
    <xf numFmtId="0" fontId="22" fillId="2" borderId="28" xfId="0" applyFont="1" applyFill="1" applyBorder="1"/>
    <xf numFmtId="3" fontId="22" fillId="2" borderId="17" xfId="0" applyNumberFormat="1" applyFont="1" applyFill="1" applyBorder="1"/>
    <xf numFmtId="0" fontId="22" fillId="0" borderId="0" xfId="0" applyFont="1"/>
    <xf numFmtId="0" fontId="23" fillId="2" borderId="0" xfId="0" applyFont="1" applyFill="1"/>
    <xf numFmtId="0" fontId="23" fillId="2" borderId="27" xfId="0" applyFont="1" applyFill="1" applyBorder="1"/>
    <xf numFmtId="0" fontId="23" fillId="2" borderId="17" xfId="0" applyFont="1" applyFill="1" applyBorder="1"/>
    <xf numFmtId="0" fontId="23" fillId="2" borderId="0" xfId="0" applyFont="1" applyFill="1" applyBorder="1"/>
    <xf numFmtId="0" fontId="23" fillId="2" borderId="28" xfId="0" applyFont="1" applyFill="1" applyBorder="1"/>
    <xf numFmtId="3" fontId="23" fillId="2" borderId="17" xfId="0" applyNumberFormat="1" applyFont="1" applyFill="1" applyBorder="1"/>
    <xf numFmtId="0" fontId="23" fillId="0" borderId="0" xfId="0" applyFont="1"/>
    <xf numFmtId="0" fontId="24" fillId="2" borderId="0" xfId="0" applyFont="1" applyFill="1"/>
    <xf numFmtId="0" fontId="24" fillId="2" borderId="27" xfId="0" applyFont="1" applyFill="1" applyBorder="1"/>
    <xf numFmtId="0" fontId="24" fillId="2" borderId="0" xfId="0" applyFont="1" applyFill="1" applyBorder="1"/>
    <xf numFmtId="0" fontId="24" fillId="2" borderId="28" xfId="0" applyFont="1" applyFill="1" applyBorder="1"/>
    <xf numFmtId="0" fontId="24" fillId="0" borderId="0" xfId="0" applyFont="1"/>
    <xf numFmtId="0" fontId="2" fillId="2" borderId="20" xfId="0" applyFont="1" applyFill="1" applyBorder="1"/>
    <xf numFmtId="0" fontId="22" fillId="2" borderId="14" xfId="0" applyFont="1" applyFill="1" applyBorder="1"/>
    <xf numFmtId="3" fontId="2" fillId="2" borderId="20" xfId="0" applyNumberFormat="1" applyFont="1" applyFill="1" applyBorder="1"/>
    <xf numFmtId="3" fontId="22" fillId="2" borderId="14" xfId="0" applyNumberFormat="1" applyFont="1" applyFill="1" applyBorder="1"/>
    <xf numFmtId="164" fontId="1" fillId="3" borderId="10" xfId="0" applyNumberFormat="1" applyFont="1" applyFill="1" applyBorder="1"/>
    <xf numFmtId="164" fontId="1" fillId="3" borderId="11" xfId="0" applyNumberFormat="1" applyFont="1" applyFill="1" applyBorder="1"/>
    <xf numFmtId="164" fontId="1" fillId="3" borderId="12" xfId="0" applyNumberFormat="1" applyFont="1" applyFill="1" applyBorder="1"/>
    <xf numFmtId="0" fontId="1" fillId="3" borderId="0" xfId="0" applyFont="1" applyFill="1"/>
    <xf numFmtId="0" fontId="2" fillId="3" borderId="0" xfId="0" applyFont="1" applyFill="1"/>
    <xf numFmtId="0" fontId="1" fillId="6" borderId="0" xfId="0" applyFont="1" applyFill="1"/>
    <xf numFmtId="0" fontId="2" fillId="6" borderId="0" xfId="0" applyFont="1" applyFill="1"/>
    <xf numFmtId="3" fontId="4" fillId="3" borderId="0" xfId="0" applyNumberFormat="1" applyFont="1" applyFill="1"/>
    <xf numFmtId="166" fontId="4" fillId="2" borderId="1" xfId="0" applyNumberFormat="1" applyFont="1" applyFill="1" applyBorder="1"/>
    <xf numFmtId="164" fontId="25" fillId="4" borderId="6" xfId="0" applyNumberFormat="1" applyFont="1" applyFill="1" applyBorder="1" applyAlignment="1">
      <alignment horizontal="center" vertical="center"/>
    </xf>
    <xf numFmtId="168" fontId="1" fillId="2" borderId="1" xfId="0" applyNumberFormat="1" applyFont="1" applyFill="1" applyBorder="1"/>
    <xf numFmtId="0" fontId="22" fillId="2" borderId="34" xfId="0" applyFont="1" applyFill="1" applyBorder="1"/>
    <xf numFmtId="0" fontId="2" fillId="2" borderId="35" xfId="0" applyFont="1" applyFill="1" applyBorder="1"/>
    <xf numFmtId="3" fontId="22" fillId="2" borderId="34" xfId="0" applyNumberFormat="1" applyFont="1" applyFill="1" applyBorder="1"/>
    <xf numFmtId="3" fontId="2" fillId="2" borderId="35" xfId="0" applyNumberFormat="1" applyFont="1" applyFill="1" applyBorder="1"/>
    <xf numFmtId="0" fontId="10" fillId="2" borderId="34" xfId="0" applyFont="1" applyFill="1" applyBorder="1"/>
    <xf numFmtId="0" fontId="22" fillId="2" borderId="35" xfId="0" applyFont="1" applyFill="1" applyBorder="1"/>
    <xf numFmtId="166" fontId="10" fillId="2" borderId="34" xfId="0" applyNumberFormat="1" applyFont="1" applyFill="1" applyBorder="1"/>
    <xf numFmtId="3" fontId="22" fillId="2" borderId="35" xfId="0" applyNumberFormat="1" applyFont="1" applyFill="1" applyBorder="1"/>
    <xf numFmtId="0" fontId="24" fillId="2" borderId="34" xfId="0" applyFont="1" applyFill="1" applyBorder="1"/>
    <xf numFmtId="166" fontId="24" fillId="2" borderId="34" xfId="0" applyNumberFormat="1" applyFont="1" applyFill="1" applyBorder="1"/>
    <xf numFmtId="0" fontId="26" fillId="2" borderId="0" xfId="0" applyFont="1" applyFill="1"/>
    <xf numFmtId="0" fontId="26" fillId="2" borderId="27" xfId="0" applyFont="1" applyFill="1" applyBorder="1"/>
    <xf numFmtId="0" fontId="26" fillId="2" borderId="17" xfId="0" applyFont="1" applyFill="1" applyBorder="1"/>
    <xf numFmtId="0" fontId="26" fillId="2" borderId="0" xfId="0" applyFont="1" applyFill="1" applyBorder="1"/>
    <xf numFmtId="0" fontId="26" fillId="2" borderId="28" xfId="0" applyFont="1" applyFill="1" applyBorder="1"/>
    <xf numFmtId="3" fontId="26" fillId="2" borderId="17" xfId="0" applyNumberFormat="1" applyFont="1" applyFill="1" applyBorder="1"/>
    <xf numFmtId="0" fontId="26" fillId="0" borderId="0" xfId="0" applyFont="1"/>
    <xf numFmtId="0" fontId="27" fillId="4" borderId="0" xfId="0" applyFont="1" applyFill="1"/>
    <xf numFmtId="0" fontId="28" fillId="4" borderId="0" xfId="0" applyFont="1" applyFill="1"/>
    <xf numFmtId="166" fontId="4" fillId="2" borderId="32" xfId="0" applyNumberFormat="1" applyFont="1" applyFill="1" applyBorder="1"/>
    <xf numFmtId="166" fontId="4" fillId="2" borderId="24" xfId="0" applyNumberFormat="1" applyFont="1" applyFill="1" applyBorder="1"/>
    <xf numFmtId="166" fontId="4" fillId="2" borderId="33" xfId="0" applyNumberFormat="1" applyFont="1" applyFill="1" applyBorder="1"/>
    <xf numFmtId="3" fontId="4" fillId="2" borderId="1" xfId="0" applyNumberFormat="1" applyFont="1" applyFill="1" applyBorder="1"/>
    <xf numFmtId="168" fontId="4" fillId="2" borderId="1" xfId="0" applyNumberFormat="1" applyFont="1" applyFill="1" applyBorder="1"/>
    <xf numFmtId="0" fontId="30" fillId="2" borderId="0" xfId="0" applyFont="1" applyFill="1"/>
    <xf numFmtId="0" fontId="31" fillId="2" borderId="23" xfId="0" applyFont="1" applyFill="1" applyBorder="1"/>
    <xf numFmtId="0" fontId="30" fillId="0" borderId="0" xfId="0" applyFont="1"/>
    <xf numFmtId="0" fontId="31" fillId="2" borderId="4" xfId="0" applyFont="1" applyFill="1" applyBorder="1"/>
    <xf numFmtId="0" fontId="31" fillId="2" borderId="0" xfId="0" applyFont="1" applyFill="1" applyBorder="1"/>
    <xf numFmtId="166" fontId="30" fillId="2" borderId="4" xfId="0" applyNumberFormat="1" applyFont="1" applyFill="1" applyBorder="1"/>
    <xf numFmtId="0" fontId="30" fillId="2" borderId="37" xfId="0" applyFont="1" applyFill="1" applyBorder="1"/>
    <xf numFmtId="0" fontId="30" fillId="2" borderId="38" xfId="0" applyFont="1" applyFill="1" applyBorder="1"/>
    <xf numFmtId="0" fontId="4" fillId="2" borderId="37" xfId="0" applyFont="1" applyFill="1" applyBorder="1"/>
    <xf numFmtId="0" fontId="4" fillId="2" borderId="38" xfId="0" applyFont="1" applyFill="1" applyBorder="1"/>
    <xf numFmtId="0" fontId="12" fillId="2" borderId="37" xfId="0" applyFont="1" applyFill="1" applyBorder="1"/>
    <xf numFmtId="0" fontId="12" fillId="2" borderId="38" xfId="0" applyFont="1" applyFill="1" applyBorder="1"/>
    <xf numFmtId="0" fontId="1" fillId="2" borderId="42" xfId="0" applyFont="1" applyFill="1" applyBorder="1"/>
    <xf numFmtId="0" fontId="4" fillId="2" borderId="42" xfId="0" applyFont="1" applyFill="1" applyBorder="1"/>
    <xf numFmtId="0" fontId="1" fillId="2" borderId="40" xfId="0" applyFont="1" applyFill="1" applyBorder="1"/>
    <xf numFmtId="0" fontId="4" fillId="2" borderId="40" xfId="0" applyFont="1" applyFill="1" applyBorder="1"/>
    <xf numFmtId="0" fontId="4" fillId="3" borderId="40" xfId="0" applyFont="1" applyFill="1" applyBorder="1"/>
    <xf numFmtId="0" fontId="1" fillId="3" borderId="40" xfId="0" applyFont="1" applyFill="1" applyBorder="1"/>
    <xf numFmtId="168" fontId="4" fillId="2" borderId="22" xfId="0" applyNumberFormat="1" applyFont="1" applyFill="1" applyBorder="1"/>
    <xf numFmtId="166" fontId="4" fillId="2" borderId="22" xfId="0" applyNumberFormat="1" applyFont="1" applyFill="1" applyBorder="1"/>
    <xf numFmtId="166" fontId="4" fillId="2" borderId="10" xfId="0" applyNumberFormat="1" applyFont="1" applyFill="1" applyBorder="1"/>
    <xf numFmtId="166" fontId="4" fillId="2" borderId="11" xfId="0" applyNumberFormat="1" applyFont="1" applyFill="1" applyBorder="1"/>
    <xf numFmtId="166" fontId="4" fillId="2" borderId="12" xfId="0" applyNumberFormat="1" applyFont="1" applyFill="1" applyBorder="1"/>
    <xf numFmtId="3" fontId="34" fillId="2" borderId="0" xfId="0" applyNumberFormat="1" applyFont="1" applyFill="1"/>
    <xf numFmtId="0" fontId="33" fillId="2" borderId="0" xfId="0" applyFont="1" applyFill="1"/>
    <xf numFmtId="166" fontId="33" fillId="2" borderId="0" xfId="0" applyNumberFormat="1" applyFont="1" applyFill="1"/>
    <xf numFmtId="168" fontId="4" fillId="2" borderId="49" xfId="0" applyNumberFormat="1" applyFont="1" applyFill="1" applyBorder="1"/>
    <xf numFmtId="0" fontId="31" fillId="2" borderId="36" xfId="0" applyFont="1" applyFill="1" applyBorder="1"/>
    <xf numFmtId="0" fontId="1" fillId="2" borderId="41" xfId="0" applyFont="1" applyFill="1" applyBorder="1"/>
    <xf numFmtId="166" fontId="30" fillId="2" borderId="50" xfId="0" applyNumberFormat="1" applyFont="1" applyFill="1" applyBorder="1"/>
    <xf numFmtId="0" fontId="31" fillId="2" borderId="24" xfId="0" applyFont="1" applyFill="1" applyBorder="1"/>
    <xf numFmtId="3" fontId="1" fillId="2" borderId="22" xfId="0" applyNumberFormat="1" applyFont="1" applyFill="1" applyBorder="1"/>
    <xf numFmtId="166" fontId="1" fillId="2" borderId="22" xfId="0" applyNumberFormat="1" applyFont="1" applyFill="1" applyBorder="1"/>
    <xf numFmtId="166" fontId="2" fillId="2" borderId="22" xfId="0" applyNumberFormat="1" applyFont="1" applyFill="1" applyBorder="1"/>
    <xf numFmtId="3" fontId="2" fillId="2" borderId="22" xfId="0" applyNumberFormat="1" applyFont="1" applyFill="1" applyBorder="1"/>
    <xf numFmtId="168" fontId="1" fillId="2" borderId="22" xfId="0" applyNumberFormat="1" applyFont="1" applyFill="1" applyBorder="1"/>
    <xf numFmtId="166" fontId="10" fillId="2" borderId="0" xfId="0" applyNumberFormat="1" applyFont="1" applyFill="1"/>
    <xf numFmtId="0" fontId="1" fillId="2" borderId="52" xfId="0" applyFont="1" applyFill="1" applyBorder="1"/>
    <xf numFmtId="0" fontId="10" fillId="2" borderId="52" xfId="0" applyFont="1" applyFill="1" applyBorder="1"/>
    <xf numFmtId="0" fontId="4" fillId="2" borderId="53" xfId="0" applyFont="1" applyFill="1" applyBorder="1"/>
    <xf numFmtId="0" fontId="14" fillId="2" borderId="52" xfId="0" applyFont="1" applyFill="1" applyBorder="1"/>
    <xf numFmtId="3" fontId="4" fillId="2" borderId="53" xfId="0" applyNumberFormat="1" applyFont="1" applyFill="1" applyBorder="1"/>
    <xf numFmtId="166" fontId="10" fillId="2" borderId="52" xfId="0" applyNumberFormat="1" applyFont="1" applyFill="1" applyBorder="1"/>
    <xf numFmtId="3" fontId="4" fillId="2" borderId="0" xfId="0" applyNumberFormat="1" applyFont="1" applyFill="1" applyBorder="1"/>
    <xf numFmtId="0" fontId="4" fillId="7" borderId="47" xfId="0" applyFont="1" applyFill="1" applyBorder="1"/>
    <xf numFmtId="166" fontId="4" fillId="7" borderId="47" xfId="0" applyNumberFormat="1" applyFont="1" applyFill="1" applyBorder="1"/>
    <xf numFmtId="166" fontId="4" fillId="7" borderId="54" xfId="0" applyNumberFormat="1" applyFont="1" applyFill="1" applyBorder="1"/>
    <xf numFmtId="166" fontId="4" fillId="7" borderId="55" xfId="0" applyNumberFormat="1" applyFont="1" applyFill="1" applyBorder="1"/>
    <xf numFmtId="166" fontId="4" fillId="7" borderId="56" xfId="0" applyNumberFormat="1" applyFont="1" applyFill="1" applyBorder="1"/>
    <xf numFmtId="0" fontId="36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0" fontId="6" fillId="2" borderId="11" xfId="0" applyFont="1" applyFill="1" applyBorder="1"/>
    <xf numFmtId="0" fontId="32" fillId="5" borderId="48" xfId="0" applyFont="1" applyFill="1" applyBorder="1" applyAlignment="1">
      <alignment horizontal="center" vertical="center"/>
    </xf>
    <xf numFmtId="0" fontId="32" fillId="5" borderId="48" xfId="0" applyFont="1" applyFill="1" applyBorder="1"/>
    <xf numFmtId="0" fontId="30" fillId="7" borderId="43" xfId="0" applyFont="1" applyFill="1" applyBorder="1"/>
    <xf numFmtId="0" fontId="4" fillId="7" borderId="38" xfId="0" applyFont="1" applyFill="1" applyBorder="1"/>
    <xf numFmtId="0" fontId="30" fillId="7" borderId="38" xfId="0" applyFont="1" applyFill="1" applyBorder="1"/>
    <xf numFmtId="0" fontId="12" fillId="7" borderId="39" xfId="0" applyFont="1" applyFill="1" applyBorder="1"/>
    <xf numFmtId="0" fontId="30" fillId="7" borderId="42" xfId="0" applyFont="1" applyFill="1" applyBorder="1"/>
    <xf numFmtId="0" fontId="33" fillId="7" borderId="42" xfId="0" applyFont="1" applyFill="1" applyBorder="1"/>
    <xf numFmtId="0" fontId="31" fillId="7" borderId="44" xfId="0" applyFont="1" applyFill="1" applyBorder="1"/>
    <xf numFmtId="0" fontId="30" fillId="7" borderId="45" xfId="0" applyFont="1" applyFill="1" applyBorder="1"/>
    <xf numFmtId="0" fontId="4" fillId="7" borderId="37" xfId="0" applyFont="1" applyFill="1" applyBorder="1"/>
    <xf numFmtId="0" fontId="30" fillId="7" borderId="37" xfId="0" applyFont="1" applyFill="1" applyBorder="1"/>
    <xf numFmtId="0" fontId="12" fillId="7" borderId="40" xfId="0" applyFont="1" applyFill="1" applyBorder="1"/>
    <xf numFmtId="3" fontId="35" fillId="7" borderId="40" xfId="0" applyNumberFormat="1" applyFont="1" applyFill="1" applyBorder="1"/>
    <xf numFmtId="0" fontId="12" fillId="7" borderId="3" xfId="0" applyFont="1" applyFill="1" applyBorder="1"/>
    <xf numFmtId="0" fontId="29" fillId="7" borderId="51" xfId="0" applyFont="1" applyFill="1" applyBorder="1"/>
    <xf numFmtId="0" fontId="12" fillId="7" borderId="46" xfId="0" applyFont="1" applyFill="1" applyBorder="1"/>
    <xf numFmtId="0" fontId="31" fillId="7" borderId="42" xfId="0" applyFont="1" applyFill="1" applyBorder="1"/>
    <xf numFmtId="0" fontId="29" fillId="7" borderId="41" xfId="0" applyFont="1" applyFill="1" applyBorder="1"/>
    <xf numFmtId="0" fontId="1" fillId="2" borderId="57" xfId="0" applyFont="1" applyFill="1" applyBorder="1"/>
    <xf numFmtId="0" fontId="1" fillId="2" borderId="58" xfId="0" applyFont="1" applyFill="1" applyBorder="1"/>
    <xf numFmtId="0" fontId="37" fillId="2" borderId="0" xfId="0" applyFont="1" applyFill="1"/>
    <xf numFmtId="0" fontId="37" fillId="0" borderId="0" xfId="0" applyFont="1"/>
    <xf numFmtId="0" fontId="38" fillId="2" borderId="0" xfId="0" applyFont="1" applyFill="1"/>
    <xf numFmtId="0" fontId="39" fillId="4" borderId="0" xfId="0" applyFont="1" applyFill="1"/>
    <xf numFmtId="0" fontId="22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2" fillId="14" borderId="0" xfId="1" applyFont="1" applyFill="1"/>
    <xf numFmtId="0" fontId="4" fillId="7" borderId="47" xfId="0" applyFont="1" applyFill="1" applyBorder="1" applyAlignment="1">
      <alignment horizontal="right"/>
    </xf>
    <xf numFmtId="0" fontId="22" fillId="2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37" fillId="2" borderId="0" xfId="0" quotePrefix="1" applyFont="1" applyFill="1"/>
    <xf numFmtId="0" fontId="43" fillId="2" borderId="0" xfId="1" applyFont="1" applyFill="1" applyAlignment="1">
      <alignment vertical="center"/>
    </xf>
    <xf numFmtId="0" fontId="43" fillId="2" borderId="0" xfId="1" applyFont="1" applyFill="1"/>
    <xf numFmtId="0" fontId="43" fillId="2" borderId="0" xfId="1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/>
    <xf numFmtId="0" fontId="45" fillId="2" borderId="0" xfId="1" applyFont="1" applyFill="1" applyAlignment="1">
      <alignment vertical="center"/>
    </xf>
    <xf numFmtId="0" fontId="45" fillId="2" borderId="0" xfId="1" applyFont="1" applyFill="1"/>
    <xf numFmtId="0" fontId="39" fillId="8" borderId="0" xfId="1" applyFont="1" applyFill="1" applyAlignment="1">
      <alignment horizontal="center" vertical="center"/>
    </xf>
    <xf numFmtId="0" fontId="39" fillId="10" borderId="0" xfId="1" applyFont="1" applyFill="1" applyAlignment="1">
      <alignment horizontal="center" vertical="center"/>
    </xf>
    <xf numFmtId="0" fontId="39" fillId="12" borderId="0" xfId="1" applyFont="1" applyFill="1" applyAlignment="1">
      <alignment horizontal="center" vertical="center"/>
    </xf>
    <xf numFmtId="0" fontId="39" fillId="13" borderId="0" xfId="1" applyFont="1" applyFill="1" applyAlignment="1">
      <alignment horizontal="center" vertical="center"/>
    </xf>
    <xf numFmtId="0" fontId="40" fillId="14" borderId="0" xfId="1" applyFont="1" applyFill="1" applyAlignment="1">
      <alignment horizontal="center" vertical="center"/>
    </xf>
    <xf numFmtId="0" fontId="40" fillId="11" borderId="0" xfId="1" applyFont="1" applyFill="1" applyAlignment="1">
      <alignment horizontal="center" vertical="center"/>
    </xf>
    <xf numFmtId="0" fontId="40" fillId="9" borderId="0" xfId="1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54"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123827</xdr:rowOff>
    </xdr:from>
    <xdr:to>
      <xdr:col>7</xdr:col>
      <xdr:colOff>104775</xdr:colOff>
      <xdr:row>1</xdr:row>
      <xdr:rowOff>85725</xdr:rowOff>
    </xdr:to>
    <xdr:cxnSp macro="">
      <xdr:nvCxnSpPr>
        <xdr:cNvPr id="3" name="Прямая со стрелкой 2"/>
        <xdr:cNvCxnSpPr/>
      </xdr:nvCxnSpPr>
      <xdr:spPr>
        <a:xfrm flipV="1">
          <a:off x="5172075" y="123827"/>
          <a:ext cx="1152525" cy="104773"/>
        </a:xfrm>
        <a:prstGeom prst="straightConnector1">
          <a:avLst/>
        </a:prstGeom>
        <a:ln w="3175">
          <a:solidFill>
            <a:srgbClr val="C00000"/>
          </a:solidFill>
          <a:prstDash val="das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74"/>
  <sheetViews>
    <sheetView tabSelected="1" workbookViewId="0">
      <pane ySplit="9" topLeftCell="A10" activePane="bottomLeft" state="frozen"/>
      <selection pane="bottomLeft" activeCell="A8" sqref="A8"/>
    </sheetView>
  </sheetViews>
  <sheetFormatPr defaultColWidth="9.109375" defaultRowHeight="13.8" x14ac:dyDescent="0.3"/>
  <cols>
    <col min="1" max="2" width="1.6640625" style="286" customWidth="1"/>
    <col min="3" max="3" width="9.5546875" style="286" customWidth="1"/>
    <col min="4" max="4" width="1.6640625" style="286" customWidth="1"/>
    <col min="5" max="5" width="51.5546875" style="286" bestFit="1" customWidth="1"/>
    <col min="6" max="6" width="2.6640625" style="286" customWidth="1"/>
    <col min="7" max="7" width="17.6640625" style="290" customWidth="1"/>
    <col min="8" max="8" width="2.6640625" style="286" customWidth="1"/>
    <col min="9" max="9" width="80.33203125" style="286" bestFit="1" customWidth="1"/>
    <col min="10" max="11" width="2.6640625" style="286" customWidth="1"/>
    <col min="12" max="16384" width="9.109375" style="286"/>
  </cols>
  <sheetData>
    <row r="1" spans="1:11" x14ac:dyDescent="0.3">
      <c r="A1" s="285"/>
      <c r="B1" s="285"/>
      <c r="C1" s="285"/>
      <c r="D1" s="285"/>
      <c r="E1" s="285"/>
      <c r="F1" s="285"/>
      <c r="G1" s="289"/>
      <c r="H1" s="285"/>
      <c r="I1" s="285"/>
      <c r="J1" s="285"/>
      <c r="K1" s="285"/>
    </row>
    <row r="2" spans="1:11" x14ac:dyDescent="0.3">
      <c r="A2" s="285"/>
      <c r="B2" s="285"/>
      <c r="C2" s="285"/>
      <c r="D2" s="285"/>
      <c r="E2" s="285"/>
      <c r="F2" s="285"/>
      <c r="G2" s="289"/>
      <c r="H2" s="285"/>
      <c r="I2" s="285"/>
      <c r="J2" s="285"/>
      <c r="K2" s="285"/>
    </row>
    <row r="3" spans="1:11" x14ac:dyDescent="0.3">
      <c r="A3" s="285"/>
      <c r="B3" s="285"/>
      <c r="C3" s="285" t="s">
        <v>381</v>
      </c>
      <c r="D3" s="285"/>
      <c r="E3" s="285" t="s">
        <v>257</v>
      </c>
      <c r="F3" s="285"/>
      <c r="G3" s="289"/>
      <c r="H3" s="285"/>
      <c r="I3" s="285"/>
      <c r="J3" s="285"/>
      <c r="K3" s="285"/>
    </row>
    <row r="4" spans="1:11" x14ac:dyDescent="0.3">
      <c r="A4" s="285"/>
      <c r="B4" s="285"/>
      <c r="C4" s="287" t="s">
        <v>258</v>
      </c>
      <c r="D4" s="287"/>
      <c r="E4" s="287"/>
      <c r="F4" s="287"/>
      <c r="G4" s="289"/>
      <c r="H4" s="285"/>
      <c r="I4" s="285"/>
      <c r="J4" s="285"/>
      <c r="K4" s="285"/>
    </row>
    <row r="5" spans="1:11" x14ac:dyDescent="0.3">
      <c r="A5" s="285"/>
      <c r="B5" s="285"/>
      <c r="C5" s="287" t="s">
        <v>125</v>
      </c>
      <c r="D5" s="287"/>
      <c r="E5" s="287"/>
      <c r="F5" s="287"/>
      <c r="G5" s="289"/>
      <c r="H5" s="285"/>
      <c r="I5" s="285"/>
      <c r="J5" s="285"/>
      <c r="K5" s="285"/>
    </row>
    <row r="6" spans="1:11" x14ac:dyDescent="0.3">
      <c r="A6" s="285"/>
      <c r="B6" s="285"/>
      <c r="C6" s="285" t="s">
        <v>93</v>
      </c>
      <c r="D6" s="285"/>
      <c r="E6" s="285"/>
      <c r="F6" s="285"/>
      <c r="G6" s="289"/>
      <c r="H6" s="285"/>
      <c r="I6" s="285"/>
      <c r="J6" s="285"/>
      <c r="K6" s="285"/>
    </row>
    <row r="7" spans="1:11" x14ac:dyDescent="0.3">
      <c r="A7" s="285"/>
      <c r="B7" s="285"/>
      <c r="C7" s="285"/>
      <c r="D7" s="285"/>
      <c r="E7" s="285"/>
      <c r="F7" s="285"/>
      <c r="G7" s="289"/>
      <c r="H7" s="285"/>
      <c r="I7" s="285"/>
      <c r="J7" s="285"/>
      <c r="K7" s="285"/>
    </row>
    <row r="8" spans="1:11" x14ac:dyDescent="0.3">
      <c r="A8" s="285"/>
      <c r="B8" s="285"/>
      <c r="C8" s="285"/>
      <c r="D8" s="285"/>
      <c r="E8" s="288" t="s">
        <v>384</v>
      </c>
      <c r="F8" s="285"/>
      <c r="G8" s="289"/>
      <c r="H8" s="285"/>
      <c r="I8" s="285"/>
      <c r="J8" s="285"/>
      <c r="K8" s="285"/>
    </row>
    <row r="9" spans="1:11" x14ac:dyDescent="0.3">
      <c r="A9" s="285"/>
      <c r="B9" s="285"/>
      <c r="C9" s="285"/>
      <c r="D9" s="285"/>
      <c r="E9" s="285"/>
      <c r="F9" s="285"/>
      <c r="G9" s="289"/>
      <c r="H9" s="285"/>
      <c r="I9" s="285"/>
      <c r="J9" s="285"/>
      <c r="K9" s="285"/>
    </row>
    <row r="10" spans="1:11" x14ac:dyDescent="0.3">
      <c r="A10" s="285"/>
      <c r="B10" s="285"/>
      <c r="C10" s="285"/>
      <c r="D10" s="285"/>
      <c r="E10" s="285"/>
      <c r="F10" s="285"/>
      <c r="G10" s="289"/>
      <c r="H10" s="285"/>
      <c r="I10" s="285"/>
      <c r="J10" s="285"/>
      <c r="K10" s="285"/>
    </row>
    <row r="11" spans="1:11" s="83" customFormat="1" ht="6.6" x14ac:dyDescent="0.15">
      <c r="A11" s="82"/>
      <c r="B11" s="82"/>
      <c r="C11" s="82"/>
      <c r="D11" s="82"/>
      <c r="E11" s="82"/>
      <c r="F11" s="82"/>
      <c r="G11" s="295"/>
      <c r="H11" s="82"/>
      <c r="I11" s="82"/>
      <c r="J11" s="82"/>
      <c r="K11" s="82"/>
    </row>
    <row r="12" spans="1:11" s="294" customFormat="1" x14ac:dyDescent="0.3">
      <c r="A12" s="293"/>
      <c r="B12" s="293"/>
      <c r="C12" s="293"/>
      <c r="D12" s="293"/>
      <c r="E12" s="297" t="s">
        <v>344</v>
      </c>
      <c r="F12" s="297"/>
      <c r="G12" s="304" t="s">
        <v>395</v>
      </c>
      <c r="H12" s="297"/>
      <c r="I12" s="302" t="s">
        <v>396</v>
      </c>
      <c r="J12" s="300"/>
      <c r="K12" s="293"/>
    </row>
    <row r="13" spans="1:11" s="160" customFormat="1" x14ac:dyDescent="0.3">
      <c r="A13" s="154"/>
      <c r="B13" s="154"/>
      <c r="C13" s="154"/>
      <c r="D13" s="154"/>
      <c r="E13" s="298"/>
      <c r="F13" s="298"/>
      <c r="G13" s="299"/>
      <c r="H13" s="298"/>
      <c r="I13" s="303" t="s">
        <v>397</v>
      </c>
      <c r="J13" s="301"/>
      <c r="K13" s="154"/>
    </row>
    <row r="14" spans="1:11" x14ac:dyDescent="0.3">
      <c r="A14" s="285"/>
      <c r="B14" s="285"/>
      <c r="C14" s="285"/>
      <c r="D14" s="285"/>
      <c r="E14" s="285"/>
      <c r="F14" s="285"/>
      <c r="G14" s="289"/>
      <c r="H14" s="285"/>
      <c r="I14" s="285" t="s">
        <v>398</v>
      </c>
      <c r="J14" s="285"/>
      <c r="K14" s="285"/>
    </row>
    <row r="15" spans="1:11" x14ac:dyDescent="0.3">
      <c r="A15" s="285"/>
      <c r="B15" s="285"/>
      <c r="C15" s="285"/>
      <c r="D15" s="285"/>
      <c r="E15" s="285"/>
      <c r="F15" s="285"/>
      <c r="G15" s="289"/>
      <c r="H15" s="285"/>
      <c r="I15" s="296" t="s">
        <v>399</v>
      </c>
      <c r="J15" s="285"/>
      <c r="K15" s="285"/>
    </row>
    <row r="16" spans="1:11" x14ac:dyDescent="0.3">
      <c r="A16" s="285"/>
      <c r="B16" s="285"/>
      <c r="C16" s="285"/>
      <c r="D16" s="285"/>
      <c r="E16" s="285"/>
      <c r="F16" s="285"/>
      <c r="G16" s="289"/>
      <c r="H16" s="285"/>
      <c r="I16" s="296" t="s">
        <v>400</v>
      </c>
      <c r="J16" s="285"/>
      <c r="K16" s="285"/>
    </row>
    <row r="17" spans="1:11" x14ac:dyDescent="0.3">
      <c r="A17" s="285"/>
      <c r="B17" s="285"/>
      <c r="C17" s="285"/>
      <c r="D17" s="285"/>
      <c r="E17" s="285"/>
      <c r="F17" s="285"/>
      <c r="G17" s="289"/>
      <c r="H17" s="285"/>
      <c r="I17" s="296" t="s">
        <v>401</v>
      </c>
      <c r="J17" s="285"/>
      <c r="K17" s="285"/>
    </row>
    <row r="18" spans="1:11" x14ac:dyDescent="0.3">
      <c r="A18" s="285"/>
      <c r="B18" s="285"/>
      <c r="C18" s="285"/>
      <c r="D18" s="285"/>
      <c r="E18" s="285"/>
      <c r="F18" s="285"/>
      <c r="G18" s="289"/>
      <c r="H18" s="285"/>
      <c r="I18" s="296" t="s">
        <v>426</v>
      </c>
      <c r="J18" s="285"/>
      <c r="K18" s="285"/>
    </row>
    <row r="19" spans="1:11" x14ac:dyDescent="0.3">
      <c r="A19" s="285"/>
      <c r="B19" s="285"/>
      <c r="C19" s="285"/>
      <c r="D19" s="285"/>
      <c r="E19" s="285"/>
      <c r="F19" s="285"/>
      <c r="G19" s="289"/>
      <c r="H19" s="285"/>
      <c r="I19" s="296" t="s">
        <v>402</v>
      </c>
      <c r="J19" s="285"/>
      <c r="K19" s="285"/>
    </row>
    <row r="20" spans="1:11" x14ac:dyDescent="0.3">
      <c r="A20" s="285"/>
      <c r="B20" s="285"/>
      <c r="C20" s="285"/>
      <c r="D20" s="285"/>
      <c r="E20" s="285"/>
      <c r="F20" s="285"/>
      <c r="G20" s="289"/>
      <c r="H20" s="285"/>
      <c r="I20" s="296" t="s">
        <v>403</v>
      </c>
      <c r="J20" s="285"/>
      <c r="K20" s="285"/>
    </row>
    <row r="21" spans="1:11" s="83" customFormat="1" ht="6.6" x14ac:dyDescent="0.15">
      <c r="A21" s="82"/>
      <c r="B21" s="82"/>
      <c r="C21" s="82"/>
      <c r="D21" s="82"/>
      <c r="E21" s="82"/>
      <c r="F21" s="82"/>
      <c r="G21" s="295"/>
      <c r="H21" s="82"/>
      <c r="I21" s="82"/>
      <c r="J21" s="82"/>
      <c r="K21" s="82"/>
    </row>
    <row r="22" spans="1:11" s="294" customFormat="1" x14ac:dyDescent="0.3">
      <c r="A22" s="293"/>
      <c r="B22" s="293"/>
      <c r="C22" s="293"/>
      <c r="D22" s="293"/>
      <c r="E22" s="297" t="s">
        <v>347</v>
      </c>
      <c r="F22" s="297"/>
      <c r="G22" s="305" t="s">
        <v>378</v>
      </c>
      <c r="H22" s="297"/>
      <c r="I22" s="302" t="s">
        <v>405</v>
      </c>
      <c r="J22" s="293"/>
      <c r="K22" s="293"/>
    </row>
    <row r="23" spans="1:11" s="160" customFormat="1" x14ac:dyDescent="0.3">
      <c r="A23" s="154"/>
      <c r="B23" s="154"/>
      <c r="C23" s="154"/>
      <c r="D23" s="154"/>
      <c r="E23" s="298"/>
      <c r="F23" s="298"/>
      <c r="G23" s="299"/>
      <c r="H23" s="298"/>
      <c r="I23" s="303" t="s">
        <v>406</v>
      </c>
      <c r="J23" s="154"/>
      <c r="K23" s="154"/>
    </row>
    <row r="24" spans="1:11" s="83" customFormat="1" ht="6.6" x14ac:dyDescent="0.15">
      <c r="A24" s="82"/>
      <c r="B24" s="82"/>
      <c r="C24" s="82"/>
      <c r="D24" s="82"/>
      <c r="E24" s="82"/>
      <c r="F24" s="82"/>
      <c r="G24" s="295"/>
      <c r="H24" s="82"/>
      <c r="I24" s="82"/>
      <c r="J24" s="82"/>
      <c r="K24" s="82"/>
    </row>
    <row r="25" spans="1:11" s="294" customFormat="1" x14ac:dyDescent="0.3">
      <c r="A25" s="293"/>
      <c r="B25" s="293"/>
      <c r="C25" s="293"/>
      <c r="D25" s="293"/>
      <c r="E25" s="297" t="s">
        <v>342</v>
      </c>
      <c r="F25" s="297"/>
      <c r="G25" s="306" t="s">
        <v>385</v>
      </c>
      <c r="H25" s="297"/>
      <c r="I25" s="302" t="s">
        <v>408</v>
      </c>
      <c r="J25" s="293"/>
      <c r="K25" s="293"/>
    </row>
    <row r="26" spans="1:11" s="160" customFormat="1" x14ac:dyDescent="0.3">
      <c r="A26" s="154"/>
      <c r="B26" s="154"/>
      <c r="C26" s="154"/>
      <c r="D26" s="154"/>
      <c r="E26" s="298"/>
      <c r="F26" s="298"/>
      <c r="G26" s="299"/>
      <c r="H26" s="298"/>
      <c r="I26" s="303" t="s">
        <v>410</v>
      </c>
      <c r="J26" s="154"/>
      <c r="K26" s="154"/>
    </row>
    <row r="27" spans="1:11" x14ac:dyDescent="0.3">
      <c r="A27" s="285"/>
      <c r="B27" s="285"/>
      <c r="C27" s="285"/>
      <c r="D27" s="285"/>
      <c r="E27" s="285"/>
      <c r="F27" s="285"/>
      <c r="G27" s="289"/>
      <c r="H27" s="285"/>
      <c r="I27" s="285" t="s">
        <v>407</v>
      </c>
      <c r="J27" s="285"/>
      <c r="K27" s="285"/>
    </row>
    <row r="28" spans="1:11" x14ac:dyDescent="0.3">
      <c r="A28" s="285"/>
      <c r="B28" s="285"/>
      <c r="C28" s="285"/>
      <c r="D28" s="285"/>
      <c r="E28" s="285"/>
      <c r="F28" s="285"/>
      <c r="G28" s="289"/>
      <c r="H28" s="285"/>
      <c r="I28" s="296" t="s">
        <v>411</v>
      </c>
      <c r="J28" s="285"/>
      <c r="K28" s="285"/>
    </row>
    <row r="29" spans="1:11" x14ac:dyDescent="0.3">
      <c r="A29" s="285"/>
      <c r="B29" s="285"/>
      <c r="C29" s="285"/>
      <c r="D29" s="285"/>
      <c r="E29" s="285"/>
      <c r="F29" s="285"/>
      <c r="G29" s="289"/>
      <c r="H29" s="285"/>
      <c r="I29" s="296" t="s">
        <v>412</v>
      </c>
      <c r="J29" s="285"/>
      <c r="K29" s="285"/>
    </row>
    <row r="30" spans="1:11" x14ac:dyDescent="0.3">
      <c r="A30" s="285"/>
      <c r="B30" s="285"/>
      <c r="C30" s="285"/>
      <c r="D30" s="285"/>
      <c r="E30" s="285"/>
      <c r="F30" s="285"/>
      <c r="G30" s="289"/>
      <c r="H30" s="285"/>
      <c r="I30" s="296" t="s">
        <v>413</v>
      </c>
      <c r="J30" s="285"/>
      <c r="K30" s="285"/>
    </row>
    <row r="31" spans="1:11" x14ac:dyDescent="0.3">
      <c r="A31" s="285"/>
      <c r="B31" s="285"/>
      <c r="C31" s="285"/>
      <c r="D31" s="285"/>
      <c r="E31" s="285"/>
      <c r="F31" s="285"/>
      <c r="G31" s="289"/>
      <c r="H31" s="285"/>
      <c r="I31" s="296" t="s">
        <v>414</v>
      </c>
      <c r="J31" s="285"/>
      <c r="K31" s="285"/>
    </row>
    <row r="32" spans="1:11" x14ac:dyDescent="0.3">
      <c r="A32" s="285"/>
      <c r="B32" s="285"/>
      <c r="C32" s="285"/>
      <c r="D32" s="285"/>
      <c r="E32" s="285"/>
      <c r="F32" s="285"/>
      <c r="G32" s="289"/>
      <c r="H32" s="285"/>
      <c r="I32" s="296" t="s">
        <v>415</v>
      </c>
      <c r="J32" s="285"/>
      <c r="K32" s="285"/>
    </row>
    <row r="33" spans="1:11" x14ac:dyDescent="0.3">
      <c r="A33" s="285"/>
      <c r="B33" s="285"/>
      <c r="C33" s="285"/>
      <c r="D33" s="285"/>
      <c r="E33" s="285"/>
      <c r="F33" s="285"/>
      <c r="G33" s="289"/>
      <c r="H33" s="285"/>
      <c r="I33" s="296" t="s">
        <v>416</v>
      </c>
      <c r="J33" s="285"/>
      <c r="K33" s="285"/>
    </row>
    <row r="34" spans="1:11" x14ac:dyDescent="0.3">
      <c r="A34" s="285"/>
      <c r="B34" s="285"/>
      <c r="C34" s="285"/>
      <c r="D34" s="285"/>
      <c r="E34" s="285"/>
      <c r="F34" s="285"/>
      <c r="G34" s="289"/>
      <c r="H34" s="285"/>
      <c r="I34" s="296" t="s">
        <v>417</v>
      </c>
      <c r="J34" s="285"/>
      <c r="K34" s="285"/>
    </row>
    <row r="35" spans="1:11" x14ac:dyDescent="0.3">
      <c r="A35" s="285"/>
      <c r="B35" s="285"/>
      <c r="C35" s="285"/>
      <c r="D35" s="285"/>
      <c r="E35" s="285"/>
      <c r="F35" s="285"/>
      <c r="G35" s="289"/>
      <c r="H35" s="285"/>
      <c r="I35" s="296" t="s">
        <v>418</v>
      </c>
      <c r="J35" s="285"/>
      <c r="K35" s="285"/>
    </row>
    <row r="36" spans="1:11" x14ac:dyDescent="0.3">
      <c r="A36" s="285"/>
      <c r="B36" s="285"/>
      <c r="C36" s="285"/>
      <c r="D36" s="285"/>
      <c r="E36" s="285"/>
      <c r="F36" s="285"/>
      <c r="G36" s="289"/>
      <c r="H36" s="285"/>
      <c r="I36" s="296" t="s">
        <v>419</v>
      </c>
      <c r="J36" s="285"/>
      <c r="K36" s="285"/>
    </row>
    <row r="37" spans="1:11" x14ac:dyDescent="0.3">
      <c r="A37" s="285"/>
      <c r="B37" s="285"/>
      <c r="C37" s="285"/>
      <c r="D37" s="285"/>
      <c r="E37" s="285"/>
      <c r="F37" s="285"/>
      <c r="G37" s="289"/>
      <c r="H37" s="285"/>
      <c r="I37" s="296" t="s">
        <v>420</v>
      </c>
      <c r="J37" s="285"/>
      <c r="K37" s="285"/>
    </row>
    <row r="38" spans="1:11" s="83" customFormat="1" ht="6.6" x14ac:dyDescent="0.15">
      <c r="A38" s="82"/>
      <c r="B38" s="82"/>
      <c r="C38" s="82"/>
      <c r="D38" s="82"/>
      <c r="E38" s="82"/>
      <c r="F38" s="82"/>
      <c r="G38" s="295"/>
      <c r="H38" s="82"/>
      <c r="I38" s="82"/>
      <c r="J38" s="82"/>
      <c r="K38" s="82"/>
    </row>
    <row r="39" spans="1:11" s="294" customFormat="1" x14ac:dyDescent="0.3">
      <c r="A39" s="293"/>
      <c r="B39" s="293"/>
      <c r="C39" s="293"/>
      <c r="D39" s="293"/>
      <c r="E39" s="297" t="s">
        <v>341</v>
      </c>
      <c r="F39" s="297"/>
      <c r="G39" s="307" t="s">
        <v>386</v>
      </c>
      <c r="H39" s="297"/>
      <c r="I39" s="302" t="s">
        <v>421</v>
      </c>
      <c r="J39" s="293"/>
      <c r="K39" s="293"/>
    </row>
    <row r="40" spans="1:11" s="160" customFormat="1" x14ac:dyDescent="0.3">
      <c r="A40" s="154"/>
      <c r="B40" s="154"/>
      <c r="C40" s="154"/>
      <c r="D40" s="154"/>
      <c r="E40" s="298"/>
      <c r="F40" s="298"/>
      <c r="G40" s="299"/>
      <c r="H40" s="298"/>
      <c r="I40" s="303" t="s">
        <v>409</v>
      </c>
      <c r="J40" s="154"/>
      <c r="K40" s="154"/>
    </row>
    <row r="41" spans="1:11" x14ac:dyDescent="0.3">
      <c r="A41" s="285"/>
      <c r="B41" s="285"/>
      <c r="C41" s="285"/>
      <c r="D41" s="285"/>
      <c r="E41" s="285"/>
      <c r="F41" s="285"/>
      <c r="G41" s="289"/>
      <c r="H41" s="285"/>
      <c r="I41" s="285" t="s">
        <v>422</v>
      </c>
      <c r="J41" s="285"/>
      <c r="K41" s="285"/>
    </row>
    <row r="42" spans="1:11" x14ac:dyDescent="0.3">
      <c r="A42" s="285"/>
      <c r="B42" s="285"/>
      <c r="C42" s="285"/>
      <c r="D42" s="285"/>
      <c r="E42" s="285"/>
      <c r="F42" s="285"/>
      <c r="G42" s="289"/>
      <c r="H42" s="285"/>
      <c r="I42" s="296" t="s">
        <v>423</v>
      </c>
      <c r="J42" s="285"/>
      <c r="K42" s="285"/>
    </row>
    <row r="43" spans="1:11" x14ac:dyDescent="0.3">
      <c r="A43" s="285"/>
      <c r="B43" s="285"/>
      <c r="C43" s="285"/>
      <c r="D43" s="285"/>
      <c r="E43" s="285"/>
      <c r="F43" s="285"/>
      <c r="G43" s="289"/>
      <c r="H43" s="285"/>
      <c r="I43" s="296" t="s">
        <v>424</v>
      </c>
      <c r="J43" s="285"/>
      <c r="K43" s="285"/>
    </row>
    <row r="44" spans="1:11" x14ac:dyDescent="0.3">
      <c r="A44" s="285"/>
      <c r="B44" s="285"/>
      <c r="C44" s="285"/>
      <c r="D44" s="285"/>
      <c r="E44" s="285"/>
      <c r="F44" s="285"/>
      <c r="G44" s="289"/>
      <c r="H44" s="285"/>
      <c r="I44" s="296" t="s">
        <v>425</v>
      </c>
      <c r="J44" s="285"/>
      <c r="K44" s="285"/>
    </row>
    <row r="45" spans="1:11" s="83" customFormat="1" ht="6.6" x14ac:dyDescent="0.15">
      <c r="A45" s="82"/>
      <c r="B45" s="82"/>
      <c r="C45" s="82"/>
      <c r="D45" s="82"/>
      <c r="E45" s="82"/>
      <c r="F45" s="82"/>
      <c r="G45" s="295"/>
      <c r="H45" s="82"/>
      <c r="I45" s="82"/>
      <c r="J45" s="82"/>
      <c r="K45" s="82"/>
    </row>
    <row r="46" spans="1:11" s="294" customFormat="1" x14ac:dyDescent="0.3">
      <c r="A46" s="293"/>
      <c r="B46" s="293"/>
      <c r="C46" s="293"/>
      <c r="D46" s="293"/>
      <c r="E46" s="297" t="s">
        <v>355</v>
      </c>
      <c r="F46" s="297"/>
      <c r="G46" s="305" t="s">
        <v>387</v>
      </c>
      <c r="H46" s="297"/>
      <c r="I46" s="302" t="s">
        <v>438</v>
      </c>
      <c r="J46" s="293"/>
      <c r="K46" s="293"/>
    </row>
    <row r="47" spans="1:11" x14ac:dyDescent="0.3">
      <c r="A47" s="285"/>
      <c r="B47" s="285"/>
      <c r="C47" s="285"/>
      <c r="D47" s="285"/>
      <c r="E47" s="285"/>
      <c r="F47" s="285"/>
      <c r="G47" s="289"/>
      <c r="H47" s="285"/>
      <c r="I47" s="296" t="s">
        <v>427</v>
      </c>
      <c r="J47" s="285"/>
      <c r="K47" s="285"/>
    </row>
    <row r="48" spans="1:11" x14ac:dyDescent="0.3">
      <c r="A48" s="285"/>
      <c r="B48" s="285"/>
      <c r="C48" s="285"/>
      <c r="D48" s="285"/>
      <c r="E48" s="285"/>
      <c r="F48" s="285"/>
      <c r="G48" s="289"/>
      <c r="H48" s="285"/>
      <c r="I48" s="296" t="s">
        <v>428</v>
      </c>
      <c r="J48" s="285"/>
      <c r="K48" s="285"/>
    </row>
    <row r="49" spans="1:11" x14ac:dyDescent="0.3">
      <c r="A49" s="285"/>
      <c r="B49" s="285"/>
      <c r="C49" s="285"/>
      <c r="D49" s="285"/>
      <c r="E49" s="285"/>
      <c r="F49" s="285"/>
      <c r="G49" s="289"/>
      <c r="H49" s="285"/>
      <c r="I49" s="296" t="s">
        <v>429</v>
      </c>
      <c r="J49" s="285"/>
      <c r="K49" s="285"/>
    </row>
    <row r="50" spans="1:11" x14ac:dyDescent="0.3">
      <c r="A50" s="285"/>
      <c r="B50" s="285"/>
      <c r="C50" s="285"/>
      <c r="D50" s="285"/>
      <c r="E50" s="285"/>
      <c r="F50" s="285"/>
      <c r="G50" s="289"/>
      <c r="H50" s="285"/>
      <c r="I50" s="296" t="s">
        <v>433</v>
      </c>
      <c r="J50" s="285"/>
      <c r="K50" s="285"/>
    </row>
    <row r="51" spans="1:11" x14ac:dyDescent="0.3">
      <c r="A51" s="285"/>
      <c r="B51" s="285"/>
      <c r="C51" s="285"/>
      <c r="D51" s="285"/>
      <c r="E51" s="285"/>
      <c r="F51" s="285"/>
      <c r="G51" s="289"/>
      <c r="H51" s="285"/>
      <c r="I51" s="296" t="s">
        <v>434</v>
      </c>
      <c r="J51" s="285"/>
      <c r="K51" s="285"/>
    </row>
    <row r="52" spans="1:11" x14ac:dyDescent="0.3">
      <c r="A52" s="285"/>
      <c r="B52" s="285"/>
      <c r="C52" s="285"/>
      <c r="D52" s="285"/>
      <c r="E52" s="285"/>
      <c r="F52" s="285"/>
      <c r="G52" s="289"/>
      <c r="H52" s="285"/>
      <c r="I52" s="296" t="s">
        <v>435</v>
      </c>
      <c r="J52" s="285"/>
      <c r="K52" s="285"/>
    </row>
    <row r="53" spans="1:11" s="83" customFormat="1" ht="6.6" x14ac:dyDescent="0.15">
      <c r="A53" s="82"/>
      <c r="B53" s="82"/>
      <c r="C53" s="82"/>
      <c r="D53" s="82"/>
      <c r="E53" s="82"/>
      <c r="F53" s="82"/>
      <c r="G53" s="295"/>
      <c r="H53" s="82"/>
      <c r="I53" s="82"/>
      <c r="J53" s="82"/>
      <c r="K53" s="82"/>
    </row>
    <row r="54" spans="1:11" s="294" customFormat="1" x14ac:dyDescent="0.3">
      <c r="A54" s="293"/>
      <c r="B54" s="293"/>
      <c r="C54" s="293"/>
      <c r="D54" s="293"/>
      <c r="E54" s="297" t="s">
        <v>360</v>
      </c>
      <c r="F54" s="297"/>
      <c r="G54" s="308" t="s">
        <v>388</v>
      </c>
      <c r="H54" s="297"/>
      <c r="I54" s="302" t="s">
        <v>436</v>
      </c>
      <c r="J54" s="293"/>
      <c r="K54" s="293"/>
    </row>
    <row r="55" spans="1:11" s="160" customFormat="1" x14ac:dyDescent="0.3">
      <c r="A55" s="154"/>
      <c r="B55" s="154"/>
      <c r="C55" s="154"/>
      <c r="D55" s="154"/>
      <c r="E55" s="298"/>
      <c r="F55" s="298"/>
      <c r="G55" s="299"/>
      <c r="H55" s="298"/>
      <c r="I55" s="303" t="s">
        <v>410</v>
      </c>
      <c r="J55" s="154"/>
      <c r="K55" s="154"/>
    </row>
    <row r="56" spans="1:11" s="83" customFormat="1" ht="6.6" x14ac:dyDescent="0.15">
      <c r="A56" s="82"/>
      <c r="B56" s="82"/>
      <c r="C56" s="82"/>
      <c r="D56" s="82"/>
      <c r="E56" s="82"/>
      <c r="F56" s="82"/>
      <c r="G56" s="295"/>
      <c r="H56" s="82"/>
      <c r="I56" s="82"/>
      <c r="J56" s="82"/>
      <c r="K56" s="82"/>
    </row>
    <row r="57" spans="1:11" s="294" customFormat="1" x14ac:dyDescent="0.3">
      <c r="A57" s="293"/>
      <c r="B57" s="293"/>
      <c r="C57" s="293"/>
      <c r="D57" s="293"/>
      <c r="E57" s="297" t="s">
        <v>361</v>
      </c>
      <c r="F57" s="297"/>
      <c r="G57" s="309" t="s">
        <v>389</v>
      </c>
      <c r="H57" s="297"/>
      <c r="I57" s="302" t="s">
        <v>439</v>
      </c>
      <c r="J57" s="293"/>
      <c r="K57" s="293"/>
    </row>
    <row r="58" spans="1:11" s="160" customFormat="1" x14ac:dyDescent="0.3">
      <c r="A58" s="154"/>
      <c r="B58" s="154"/>
      <c r="C58" s="154"/>
      <c r="D58" s="154"/>
      <c r="E58" s="298"/>
      <c r="F58" s="298"/>
      <c r="G58" s="299"/>
      <c r="H58" s="298"/>
      <c r="I58" s="303" t="s">
        <v>409</v>
      </c>
      <c r="J58" s="154"/>
      <c r="K58" s="154"/>
    </row>
    <row r="59" spans="1:11" s="83" customFormat="1" ht="6.6" x14ac:dyDescent="0.15">
      <c r="A59" s="82"/>
      <c r="B59" s="82"/>
      <c r="C59" s="82"/>
      <c r="D59" s="82"/>
      <c r="E59" s="82"/>
      <c r="F59" s="82"/>
      <c r="G59" s="295"/>
      <c r="H59" s="82"/>
      <c r="I59" s="82"/>
      <c r="J59" s="82"/>
      <c r="K59" s="82"/>
    </row>
    <row r="60" spans="1:11" s="294" customFormat="1" x14ac:dyDescent="0.3">
      <c r="A60" s="293"/>
      <c r="B60" s="293"/>
      <c r="C60" s="293"/>
      <c r="D60" s="293"/>
      <c r="E60" s="297" t="s">
        <v>365</v>
      </c>
      <c r="F60" s="297"/>
      <c r="G60" s="310" t="s">
        <v>390</v>
      </c>
      <c r="H60" s="297"/>
      <c r="I60" s="302" t="s">
        <v>441</v>
      </c>
      <c r="J60" s="293"/>
      <c r="K60" s="293"/>
    </row>
    <row r="61" spans="1:11" s="160" customFormat="1" x14ac:dyDescent="0.3">
      <c r="A61" s="154"/>
      <c r="B61" s="154"/>
      <c r="C61" s="154"/>
      <c r="D61" s="154"/>
      <c r="E61" s="298"/>
      <c r="F61" s="298"/>
      <c r="G61" s="299"/>
      <c r="H61" s="298"/>
      <c r="I61" s="298"/>
      <c r="J61" s="154"/>
      <c r="K61" s="154"/>
    </row>
    <row r="62" spans="1:11" s="83" customFormat="1" ht="6.6" x14ac:dyDescent="0.15">
      <c r="A62" s="82"/>
      <c r="B62" s="82"/>
      <c r="C62" s="82"/>
      <c r="D62" s="82"/>
      <c r="E62" s="82"/>
      <c r="F62" s="82"/>
      <c r="G62" s="295"/>
      <c r="H62" s="82"/>
      <c r="I62" s="82"/>
      <c r="J62" s="82"/>
      <c r="K62" s="82"/>
    </row>
    <row r="63" spans="1:11" s="294" customFormat="1" x14ac:dyDescent="0.3">
      <c r="A63" s="293"/>
      <c r="B63" s="293"/>
      <c r="C63" s="293"/>
      <c r="D63" s="293"/>
      <c r="E63" s="297" t="s">
        <v>364</v>
      </c>
      <c r="F63" s="297"/>
      <c r="G63" s="308" t="s">
        <v>391</v>
      </c>
      <c r="H63" s="297"/>
      <c r="I63" s="302" t="s">
        <v>437</v>
      </c>
      <c r="J63" s="293"/>
      <c r="K63" s="293"/>
    </row>
    <row r="64" spans="1:11" s="160" customFormat="1" x14ac:dyDescent="0.3">
      <c r="A64" s="154"/>
      <c r="B64" s="154"/>
      <c r="C64" s="154"/>
      <c r="D64" s="154"/>
      <c r="E64" s="298"/>
      <c r="F64" s="298"/>
      <c r="G64" s="299"/>
      <c r="H64" s="298"/>
      <c r="I64" s="303" t="s">
        <v>410</v>
      </c>
      <c r="J64" s="154"/>
      <c r="K64" s="154"/>
    </row>
    <row r="65" spans="1:11" s="83" customFormat="1" ht="6.6" x14ac:dyDescent="0.15">
      <c r="A65" s="82"/>
      <c r="B65" s="82"/>
      <c r="C65" s="82"/>
      <c r="D65" s="82"/>
      <c r="E65" s="82"/>
      <c r="F65" s="82"/>
      <c r="G65" s="295"/>
      <c r="H65" s="82"/>
      <c r="I65" s="82"/>
      <c r="J65" s="82"/>
      <c r="K65" s="82"/>
    </row>
    <row r="66" spans="1:11" s="294" customFormat="1" x14ac:dyDescent="0.3">
      <c r="A66" s="293"/>
      <c r="B66" s="293"/>
      <c r="C66" s="293"/>
      <c r="D66" s="293"/>
      <c r="E66" s="297" t="s">
        <v>373</v>
      </c>
      <c r="F66" s="297"/>
      <c r="G66" s="309" t="s">
        <v>392</v>
      </c>
      <c r="H66" s="297"/>
      <c r="I66" s="302" t="s">
        <v>440</v>
      </c>
      <c r="J66" s="293"/>
      <c r="K66" s="293"/>
    </row>
    <row r="67" spans="1:11" s="160" customFormat="1" x14ac:dyDescent="0.3">
      <c r="A67" s="154"/>
      <c r="B67" s="154"/>
      <c r="C67" s="154"/>
      <c r="D67" s="154"/>
      <c r="E67" s="298"/>
      <c r="F67" s="298"/>
      <c r="G67" s="299"/>
      <c r="H67" s="298"/>
      <c r="I67" s="303" t="s">
        <v>409</v>
      </c>
      <c r="J67" s="154"/>
      <c r="K67" s="154"/>
    </row>
    <row r="68" spans="1:11" s="83" customFormat="1" ht="6.6" x14ac:dyDescent="0.15">
      <c r="A68" s="82"/>
      <c r="B68" s="82"/>
      <c r="C68" s="82"/>
      <c r="D68" s="82"/>
      <c r="E68" s="82"/>
      <c r="F68" s="82"/>
      <c r="G68" s="295"/>
      <c r="H68" s="82"/>
      <c r="I68" s="82"/>
      <c r="J68" s="82"/>
      <c r="K68" s="82"/>
    </row>
    <row r="69" spans="1:11" s="294" customFormat="1" x14ac:dyDescent="0.3">
      <c r="A69" s="293"/>
      <c r="B69" s="293"/>
      <c r="C69" s="293"/>
      <c r="D69" s="293"/>
      <c r="E69" s="297" t="s">
        <v>366</v>
      </c>
      <c r="F69" s="297"/>
      <c r="G69" s="310" t="s">
        <v>393</v>
      </c>
      <c r="H69" s="297"/>
      <c r="I69" s="302" t="s">
        <v>442</v>
      </c>
      <c r="J69" s="293"/>
      <c r="K69" s="293"/>
    </row>
    <row r="70" spans="1:11" s="160" customFormat="1" x14ac:dyDescent="0.3">
      <c r="A70" s="154"/>
      <c r="B70" s="154"/>
      <c r="C70" s="154"/>
      <c r="D70" s="154"/>
      <c r="E70" s="154"/>
      <c r="F70" s="154"/>
      <c r="G70" s="289"/>
      <c r="H70" s="154"/>
      <c r="I70" s="154"/>
      <c r="J70" s="154"/>
      <c r="K70" s="154"/>
    </row>
    <row r="71" spans="1:11" x14ac:dyDescent="0.3">
      <c r="A71" s="285"/>
      <c r="B71" s="285"/>
      <c r="C71" s="285"/>
      <c r="D71" s="285"/>
      <c r="E71" s="285"/>
      <c r="F71" s="285"/>
      <c r="G71" s="289"/>
      <c r="H71" s="285"/>
      <c r="I71" s="285"/>
      <c r="J71" s="285"/>
      <c r="K71" s="285"/>
    </row>
    <row r="72" spans="1:11" x14ac:dyDescent="0.3">
      <c r="A72" s="285"/>
      <c r="B72" s="285"/>
      <c r="C72" s="285"/>
      <c r="D72" s="285"/>
      <c r="E72" s="285"/>
      <c r="F72" s="285"/>
      <c r="G72" s="289"/>
      <c r="H72" s="285"/>
      <c r="I72" s="285"/>
      <c r="J72" s="285"/>
      <c r="K72" s="285"/>
    </row>
    <row r="73" spans="1:11" x14ac:dyDescent="0.3">
      <c r="A73" s="285"/>
      <c r="B73" s="285"/>
      <c r="C73" s="285"/>
      <c r="D73" s="285"/>
      <c r="E73" s="285"/>
      <c r="F73" s="285"/>
      <c r="G73" s="289"/>
      <c r="H73" s="285"/>
      <c r="I73" s="285"/>
      <c r="J73" s="285"/>
      <c r="K73" s="285"/>
    </row>
    <row r="74" spans="1:11" x14ac:dyDescent="0.3">
      <c r="A74" s="285"/>
      <c r="B74" s="285"/>
      <c r="C74" s="285"/>
      <c r="D74" s="285"/>
      <c r="E74" s="285"/>
      <c r="F74" s="285"/>
      <c r="G74" s="289"/>
      <c r="H74" s="285"/>
      <c r="I74" s="285"/>
      <c r="J74" s="285"/>
      <c r="K74" s="285"/>
    </row>
  </sheetData>
  <conditionalFormatting sqref="C3:E6">
    <cfRule type="cellIs" dxfId="253" priority="2" operator="equal">
      <formula>0</formula>
    </cfRule>
  </conditionalFormatting>
  <conditionalFormatting sqref="F3:F6">
    <cfRule type="cellIs" dxfId="252" priority="1" operator="equal">
      <formula>0</formula>
    </cfRule>
  </conditionalFormatting>
  <hyperlinks>
    <hyperlink ref="E12:I13" location="scenario_Comm!A1" tooltip="к сценариям" display="Сценарный анализ чувствительности модели по базовым KPI"/>
    <hyperlink ref="E22:I23" location="KPI!A1" tooltip="к списку KPI" display="Список KPI"/>
    <hyperlink ref="E25:I26" location="OFMOR_FFF_0!A1" tooltip="к финмодели базового сценария" display="Финансовая модель - базовый сценарий"/>
    <hyperlink ref="E39:I40" location="OFMOR_OFF_0!A1" tooltip="к опермодели базового сценария" display="Операционная модель - базовый сценарий"/>
    <hyperlink ref="E46:I46" location="KPI_Reports_0!A1" tooltip="к отчетам базового сценария" display="Операционно-финансовые отчеты - базовый сценарий"/>
    <hyperlink ref="E54:I55" location="OFMOR_FFF_1!A1" tooltip="к финмодели сенария №1" display="Финансовая модель - сценарий №1"/>
    <hyperlink ref="E57:I58" location="OFMOR_OFF_1!A1" tooltip="к опермодели сценария №1" display="Операционная модель - сценарий №1"/>
    <hyperlink ref="E60:I61" location="KPI_Reports_1!A1" tooltip="к отчетам сценария №1" display="Операционно-финансовые отчеты - сценарий №1"/>
    <hyperlink ref="E63:I64" location="OFMOR_FFF_2!A1" tooltip="к финмодели сценария №2" display="Финансовая модель - сценарий №2"/>
    <hyperlink ref="E66:I67" location="OFMOR_OFF_2!A1" tooltip="к опермодели сценария №2" display="Операционная модель - сценарий №2"/>
    <hyperlink ref="E69:I69" location="KPI_Reports_2!A1" tooltip="к отчетам сценария №2" display="Операционно-финансовые отчеты - сценарий №2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Q263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tr">
        <f>OFMOR_FFF_0!I2</f>
        <v>Бюджет закупок</v>
      </c>
      <c r="J2" s="50"/>
      <c r="K2" s="51" t="str">
        <f>OFMOR_FFF_0!K2</f>
        <v>тыс.руб.</v>
      </c>
      <c r="L2" s="1"/>
      <c r="M2" s="1"/>
      <c r="N2" s="36">
        <f>KPI_Reports_2!N14</f>
        <v>1619.0624168640015</v>
      </c>
      <c r="O2" s="37">
        <f>KPI_Reports_2!O14</f>
        <v>9441.6665440532524</v>
      </c>
      <c r="P2" s="37">
        <f>KPI_Reports_2!P14</f>
        <v>11978.165977994278</v>
      </c>
      <c r="Q2" s="37">
        <f>KPI_Reports_2!Q14</f>
        <v>13029.138163858957</v>
      </c>
      <c r="R2" s="37">
        <f>KPI_Reports_2!R14</f>
        <v>18431.068933153707</v>
      </c>
      <c r="S2" s="37">
        <f>KPI_Reports_2!S14</f>
        <v>21235.078979243142</v>
      </c>
      <c r="T2" s="37">
        <f>KPI_Reports_2!T14</f>
        <v>26620.635163123388</v>
      </c>
      <c r="U2" s="37">
        <f>KPI_Reports_2!U14</f>
        <v>27767.157420553951</v>
      </c>
      <c r="V2" s="37">
        <f>KPI_Reports_2!V14</f>
        <v>40557.689005613844</v>
      </c>
      <c r="W2" s="37">
        <f>KPI_Reports_2!W14</f>
        <v>58814.818842064211</v>
      </c>
      <c r="X2" s="37">
        <f>KPI_Reports_2!X14</f>
        <v>63232.258730382753</v>
      </c>
      <c r="Y2" s="38">
        <f>KPI_Reports_2!Y14</f>
        <v>71422.969676554145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52" t="str">
        <f>OFMOR_FFF_0!I3</f>
        <v>Остатки ТЗ на конец пер.</v>
      </c>
      <c r="J3" s="53"/>
      <c r="K3" s="54" t="str">
        <f>OFMOR_FFF_0!K3</f>
        <v>тыс.руб.</v>
      </c>
      <c r="L3" s="1"/>
      <c r="M3" s="1"/>
      <c r="N3" s="42">
        <f>KPI_Reports_2!N19</f>
        <v>6323.9525914124933</v>
      </c>
      <c r="O3" s="43">
        <f>KPI_Reports_2!O19</f>
        <v>10921.719303306985</v>
      </c>
      <c r="P3" s="43">
        <f>KPI_Reports_2!P19</f>
        <v>14413.705520582316</v>
      </c>
      <c r="Q3" s="43">
        <f>KPI_Reports_2!Q19</f>
        <v>16893.961619104852</v>
      </c>
      <c r="R3" s="43">
        <f>KPI_Reports_2!R19</f>
        <v>22678.120998936745</v>
      </c>
      <c r="S3" s="43">
        <f>KPI_Reports_2!S19</f>
        <v>27026.982239130524</v>
      </c>
      <c r="T3" s="43">
        <f>KPI_Reports_2!T19</f>
        <v>33180.086743273569</v>
      </c>
      <c r="U3" s="43">
        <f>KPI_Reports_2!U19</f>
        <v>36730.74424172601</v>
      </c>
      <c r="V3" s="43">
        <f>KPI_Reports_2!V19</f>
        <v>50948.124334843596</v>
      </c>
      <c r="W3" s="43">
        <f>KPI_Reports_2!W19</f>
        <v>69952.868754162628</v>
      </c>
      <c r="X3" s="43">
        <f>KPI_Reports_2!X19</f>
        <v>81727.655806272276</v>
      </c>
      <c r="Y3" s="44">
        <f>KPI_Reports_2!Y19</f>
        <v>92538.477055890049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tr">
        <f>OFMOR_FFF_0!I4</f>
        <v>Валовая выручка</v>
      </c>
      <c r="J4" s="50"/>
      <c r="K4" s="51" t="str">
        <f>OFMOR_FFF_0!K4</f>
        <v>тыс.руб.</v>
      </c>
      <c r="L4" s="8"/>
      <c r="M4" s="8"/>
      <c r="N4" s="36">
        <f>KPI_Reports_2!N65</f>
        <v>6229.5409711194225</v>
      </c>
      <c r="O4" s="37">
        <f>KPI_Reports_2!O65</f>
        <v>5636.2846926617331</v>
      </c>
      <c r="P4" s="37">
        <f>KPI_Reports_2!P65</f>
        <v>9900.3434821898936</v>
      </c>
      <c r="Q4" s="37">
        <f>KPI_Reports_2!Q65</f>
        <v>12277.561097317661</v>
      </c>
      <c r="R4" s="37">
        <f>KPI_Reports_2!R65</f>
        <v>14685.320832305551</v>
      </c>
      <c r="S4" s="37">
        <f>KPI_Reports_2!S65</f>
        <v>19623.079669186074</v>
      </c>
      <c r="T4" s="37">
        <f>KPI_Reports_2!T65</f>
        <v>23843.182135780266</v>
      </c>
      <c r="U4" s="37">
        <f>KPI_Reports_2!U65</f>
        <v>28562.826872868423</v>
      </c>
      <c r="V4" s="37">
        <f>KPI_Reports_2!V65</f>
        <v>31142.824525667638</v>
      </c>
      <c r="W4" s="37">
        <f>KPI_Reports_2!W65</f>
        <v>47414.06688730797</v>
      </c>
      <c r="X4" s="37">
        <f>KPI_Reports_2!X65</f>
        <v>61719.895003081569</v>
      </c>
      <c r="Y4" s="38">
        <f>KPI_Reports_2!Y65</f>
        <v>72698.093509510247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tr">
        <f>OFMOR_FFF_0!I5</f>
        <v>Валовая прибыль</v>
      </c>
      <c r="J5" s="56"/>
      <c r="K5" s="57" t="str">
        <f>OFMOR_FFF_0!K5</f>
        <v>тыс.руб.</v>
      </c>
      <c r="L5" s="8"/>
      <c r="M5" s="8"/>
      <c r="N5" s="39">
        <f>KPI_Reports_2!N67</f>
        <v>934.43114566791337</v>
      </c>
      <c r="O5" s="40">
        <f>KPI_Reports_2!O67</f>
        <v>792.38486050297342</v>
      </c>
      <c r="P5" s="40">
        <f>KPI_Reports_2!P67</f>
        <v>1414.1637214709463</v>
      </c>
      <c r="Q5" s="40">
        <f>KPI_Reports_2!Q67</f>
        <v>1728.6790319812389</v>
      </c>
      <c r="R5" s="40">
        <f>KPI_Reports_2!R67</f>
        <v>2038.4112789837382</v>
      </c>
      <c r="S5" s="40">
        <f>KPI_Reports_2!S67</f>
        <v>2736.8619301367107</v>
      </c>
      <c r="T5" s="40">
        <f>KPI_Reports_2!T67</f>
        <v>3375.6514767999215</v>
      </c>
      <c r="U5" s="40">
        <f>KPI_Reports_2!U67</f>
        <v>4346.3269507669138</v>
      </c>
      <c r="V5" s="40">
        <f>KPI_Reports_2!V67</f>
        <v>4802.5156131713775</v>
      </c>
      <c r="W5" s="40">
        <f>KPI_Reports_2!W67</f>
        <v>7603.992464562798</v>
      </c>
      <c r="X5" s="40">
        <f>KPI_Reports_2!X67</f>
        <v>10262.423324808464</v>
      </c>
      <c r="Y5" s="41">
        <f>KPI_Reports_2!Y67</f>
        <v>12085.945082573868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21" t="str">
        <f>OFMOR_FFF_0!I6</f>
        <v>Маржа</v>
      </c>
      <c r="J6" s="122"/>
      <c r="K6" s="123" t="str">
        <f>OFMOR_FFF_0!K6</f>
        <v>%</v>
      </c>
      <c r="L6" s="75"/>
      <c r="M6" s="75"/>
      <c r="N6" s="45">
        <f>IF(N4=0,0,N5/N4)</f>
        <v>0.15</v>
      </c>
      <c r="O6" s="46">
        <f t="shared" ref="O6:Y6" si="1">IF(O4=0,0,O5/O4)</f>
        <v>0.140586379807009</v>
      </c>
      <c r="P6" s="46">
        <f t="shared" si="1"/>
        <v>0.14283986449711966</v>
      </c>
      <c r="Q6" s="46">
        <f t="shared" si="1"/>
        <v>0.14079987208199779</v>
      </c>
      <c r="R6" s="46">
        <f t="shared" si="1"/>
        <v>0.13880604327687091</v>
      </c>
      <c r="S6" s="46">
        <f t="shared" si="1"/>
        <v>0.13947158021451533</v>
      </c>
      <c r="T6" s="46">
        <f t="shared" si="1"/>
        <v>0.14157722142860499</v>
      </c>
      <c r="U6" s="46">
        <f t="shared" si="1"/>
        <v>0.15216725466677988</v>
      </c>
      <c r="V6" s="46">
        <f t="shared" si="1"/>
        <v>0.15420937844649213</v>
      </c>
      <c r="W6" s="46">
        <f t="shared" si="1"/>
        <v>0.16037418774128132</v>
      </c>
      <c r="X6" s="46">
        <f t="shared" si="1"/>
        <v>0.16627415397087242</v>
      </c>
      <c r="Y6" s="47">
        <f t="shared" si="1"/>
        <v>0.16624844613005985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363</v>
      </c>
      <c r="D7" s="8"/>
      <c r="E7" s="8"/>
      <c r="F7" s="8"/>
      <c r="G7" s="8"/>
      <c r="H7" s="8"/>
      <c r="I7" s="58" t="str">
        <f>OFMOR_FFF_0!I7</f>
        <v>остатки ДС без уч. кредита</v>
      </c>
      <c r="J7" s="59"/>
      <c r="K7" s="60" t="str">
        <f>OFMOR_FFF_0!K7</f>
        <v>тыс.руб.</v>
      </c>
      <c r="L7" s="8"/>
      <c r="M7" s="8"/>
      <c r="N7" s="33">
        <f>KPI_Reports_2!N78</f>
        <v>497.89215391948073</v>
      </c>
      <c r="O7" s="34">
        <f>KPI_Reports_2!O78</f>
        <v>-964.79313865513541</v>
      </c>
      <c r="P7" s="34">
        <f>KPI_Reports_2!P78</f>
        <v>-3371.8661090328314</v>
      </c>
      <c r="Q7" s="34">
        <f>KPI_Reports_2!Q78</f>
        <v>-737.64997362406393</v>
      </c>
      <c r="R7" s="34">
        <f>KPI_Reports_2!R78</f>
        <v>-751.08785572648594</v>
      </c>
      <c r="S7" s="34">
        <f>KPI_Reports_2!S78</f>
        <v>-392.81035554836308</v>
      </c>
      <c r="T7" s="34">
        <f>KPI_Reports_2!T78</f>
        <v>464.40192222058795</v>
      </c>
      <c r="U7" s="34">
        <f>KPI_Reports_2!U78</f>
        <v>1295.531464785965</v>
      </c>
      <c r="V7" s="34">
        <f>KPI_Reports_2!V78</f>
        <v>-22534.852458897709</v>
      </c>
      <c r="W7" s="34">
        <f>KPI_Reports_2!W78</f>
        <v>-8568.7193710333595</v>
      </c>
      <c r="X7" s="34">
        <f>KPI_Reports_2!X78</f>
        <v>18020.82604025324</v>
      </c>
      <c r="Y7" s="35">
        <f>KPI_Reports_2!Y78</f>
        <v>23003.421799465497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CONTENT!E63</f>
        <v>Финансовая модель - сценарий №2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2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2"/>
        <v>чт</v>
      </c>
      <c r="Q8" s="15" t="str">
        <f t="shared" si="2"/>
        <v>пт</v>
      </c>
      <c r="R8" s="15" t="str">
        <f t="shared" si="2"/>
        <v>сб</v>
      </c>
      <c r="S8" s="15" t="str">
        <f t="shared" si="2"/>
        <v>вс</v>
      </c>
      <c r="T8" s="15" t="str">
        <f t="shared" si="2"/>
        <v>пн</v>
      </c>
      <c r="U8" s="15" t="str">
        <f t="shared" si="2"/>
        <v>вт</v>
      </c>
      <c r="V8" s="15" t="str">
        <f t="shared" si="2"/>
        <v>ср</v>
      </c>
      <c r="W8" s="15" t="str">
        <f t="shared" si="2"/>
        <v>чт</v>
      </c>
      <c r="X8" s="15" t="str">
        <f t="shared" si="2"/>
        <v>пт</v>
      </c>
      <c r="Y8" s="15" t="str">
        <f t="shared" si="2"/>
        <v>сб</v>
      </c>
      <c r="Z8" s="15" t="str">
        <f t="shared" si="2"/>
        <v>вс</v>
      </c>
      <c r="AA8" s="15" t="str">
        <f t="shared" si="2"/>
        <v>пн</v>
      </c>
      <c r="AB8" s="15" t="str">
        <f t="shared" si="2"/>
        <v>вт</v>
      </c>
      <c r="AC8" s="15" t="str">
        <f t="shared" si="2"/>
        <v>ср</v>
      </c>
      <c r="AD8" s="15" t="str">
        <f t="shared" si="2"/>
        <v>чт</v>
      </c>
      <c r="AE8" s="15" t="str">
        <f t="shared" si="2"/>
        <v>пт</v>
      </c>
      <c r="AF8" s="15" t="str">
        <f t="shared" si="2"/>
        <v>сб</v>
      </c>
      <c r="AG8" s="15" t="str">
        <f t="shared" si="2"/>
        <v>вс</v>
      </c>
      <c r="AH8" s="15" t="str">
        <f t="shared" si="2"/>
        <v>пн</v>
      </c>
      <c r="AI8" s="15" t="str">
        <f t="shared" si="2"/>
        <v>вт</v>
      </c>
      <c r="AJ8" s="15" t="str">
        <f t="shared" si="2"/>
        <v>ср</v>
      </c>
      <c r="AK8" s="15" t="str">
        <f t="shared" si="2"/>
        <v>чт</v>
      </c>
      <c r="AL8" s="15" t="str">
        <f t="shared" si="2"/>
        <v>пт</v>
      </c>
      <c r="AM8" s="15" t="str">
        <f t="shared" si="2"/>
        <v>сб</v>
      </c>
      <c r="AN8" s="15" t="str">
        <f t="shared" si="2"/>
        <v>вс</v>
      </c>
      <c r="AO8" s="15" t="str">
        <f t="shared" si="2"/>
        <v>пн</v>
      </c>
      <c r="AP8" s="15" t="str">
        <f t="shared" si="2"/>
        <v>вт</v>
      </c>
      <c r="AQ8" s="15" t="str">
        <f t="shared" si="2"/>
        <v>ср</v>
      </c>
      <c r="AR8" s="15" t="str">
        <f t="shared" si="2"/>
        <v>чт</v>
      </c>
      <c r="AS8" s="15" t="str">
        <f t="shared" si="2"/>
        <v>пт</v>
      </c>
      <c r="AT8" s="15" t="str">
        <f t="shared" si="2"/>
        <v>сб</v>
      </c>
      <c r="AU8" s="15" t="str">
        <f t="shared" si="2"/>
        <v>вс</v>
      </c>
      <c r="AV8" s="15" t="str">
        <f t="shared" si="2"/>
        <v>пн</v>
      </c>
      <c r="AW8" s="15" t="str">
        <f t="shared" si="2"/>
        <v>вт</v>
      </c>
      <c r="AX8" s="15" t="str">
        <f t="shared" si="2"/>
        <v>ср</v>
      </c>
      <c r="AY8" s="15" t="str">
        <f t="shared" si="2"/>
        <v>чт</v>
      </c>
      <c r="AZ8" s="15" t="str">
        <f t="shared" si="2"/>
        <v>пт</v>
      </c>
      <c r="BA8" s="15" t="str">
        <f t="shared" si="2"/>
        <v>сб</v>
      </c>
      <c r="BB8" s="15" t="str">
        <f t="shared" si="2"/>
        <v>вс</v>
      </c>
      <c r="BC8" s="15" t="str">
        <f t="shared" si="2"/>
        <v>пн</v>
      </c>
      <c r="BD8" s="15" t="str">
        <f t="shared" si="2"/>
        <v>вт</v>
      </c>
      <c r="BE8" s="15" t="str">
        <f t="shared" si="2"/>
        <v>ср</v>
      </c>
      <c r="BF8" s="15" t="str">
        <f t="shared" si="2"/>
        <v>чт</v>
      </c>
      <c r="BG8" s="15" t="str">
        <f t="shared" si="2"/>
        <v>пт</v>
      </c>
      <c r="BH8" s="15" t="str">
        <f t="shared" si="2"/>
        <v>сб</v>
      </c>
      <c r="BI8" s="15" t="str">
        <f t="shared" si="2"/>
        <v>вс</v>
      </c>
      <c r="BJ8" s="15" t="str">
        <f t="shared" si="2"/>
        <v>пн</v>
      </c>
      <c r="BK8" s="15" t="str">
        <f t="shared" si="2"/>
        <v>вт</v>
      </c>
      <c r="BL8" s="15" t="str">
        <f t="shared" si="2"/>
        <v>ср</v>
      </c>
      <c r="BM8" s="15" t="str">
        <f t="shared" si="2"/>
        <v>чт</v>
      </c>
      <c r="BN8" s="15" t="str">
        <f t="shared" si="2"/>
        <v>пт</v>
      </c>
      <c r="BO8" s="15" t="str">
        <f t="shared" si="2"/>
        <v>сб</v>
      </c>
      <c r="BP8" s="15" t="str">
        <f t="shared" si="2"/>
        <v>вс</v>
      </c>
      <c r="BQ8" s="15" t="str">
        <f t="shared" si="2"/>
        <v>пн</v>
      </c>
      <c r="BR8" s="15" t="str">
        <f t="shared" si="2"/>
        <v>вт</v>
      </c>
      <c r="BS8" s="15" t="str">
        <f t="shared" si="2"/>
        <v>ср</v>
      </c>
      <c r="BT8" s="15" t="str">
        <f t="shared" si="2"/>
        <v>чт</v>
      </c>
      <c r="BU8" s="15" t="str">
        <f t="shared" si="2"/>
        <v>пт</v>
      </c>
      <c r="BV8" s="15" t="str">
        <f t="shared" si="2"/>
        <v>сб</v>
      </c>
      <c r="BW8" s="15" t="str">
        <f t="shared" si="2"/>
        <v>вс</v>
      </c>
      <c r="BX8" s="15" t="str">
        <f t="shared" si="2"/>
        <v>пн</v>
      </c>
      <c r="BY8" s="15" t="str">
        <f t="shared" si="2"/>
        <v>вт</v>
      </c>
      <c r="BZ8" s="15" t="str">
        <f t="shared" si="2"/>
        <v>ср</v>
      </c>
      <c r="CA8" s="15" t="str">
        <f t="shared" ref="CA8:EL8" si="3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3"/>
        <v>пт</v>
      </c>
      <c r="CC8" s="15" t="str">
        <f t="shared" si="3"/>
        <v>сб</v>
      </c>
      <c r="CD8" s="15" t="str">
        <f t="shared" si="3"/>
        <v>вс</v>
      </c>
      <c r="CE8" s="15" t="str">
        <f t="shared" si="3"/>
        <v>пн</v>
      </c>
      <c r="CF8" s="15" t="str">
        <f t="shared" si="3"/>
        <v>вт</v>
      </c>
      <c r="CG8" s="15" t="str">
        <f t="shared" si="3"/>
        <v>ср</v>
      </c>
      <c r="CH8" s="15" t="str">
        <f t="shared" si="3"/>
        <v>чт</v>
      </c>
      <c r="CI8" s="15" t="str">
        <f t="shared" si="3"/>
        <v>пт</v>
      </c>
      <c r="CJ8" s="15" t="str">
        <f t="shared" si="3"/>
        <v>сб</v>
      </c>
      <c r="CK8" s="15" t="str">
        <f t="shared" si="3"/>
        <v>вс</v>
      </c>
      <c r="CL8" s="15" t="str">
        <f t="shared" si="3"/>
        <v>пн</v>
      </c>
      <c r="CM8" s="15" t="str">
        <f t="shared" si="3"/>
        <v>вт</v>
      </c>
      <c r="CN8" s="15" t="str">
        <f t="shared" si="3"/>
        <v>ср</v>
      </c>
      <c r="CO8" s="15" t="str">
        <f t="shared" si="3"/>
        <v>чт</v>
      </c>
      <c r="CP8" s="15" t="str">
        <f t="shared" si="3"/>
        <v>пт</v>
      </c>
      <c r="CQ8" s="15" t="str">
        <f t="shared" si="3"/>
        <v>сб</v>
      </c>
      <c r="CR8" s="15" t="str">
        <f t="shared" si="3"/>
        <v>вс</v>
      </c>
      <c r="CS8" s="15" t="str">
        <f t="shared" si="3"/>
        <v>пн</v>
      </c>
      <c r="CT8" s="15" t="str">
        <f t="shared" si="3"/>
        <v>вт</v>
      </c>
      <c r="CU8" s="15" t="str">
        <f t="shared" si="3"/>
        <v>ср</v>
      </c>
      <c r="CV8" s="15" t="str">
        <f t="shared" si="3"/>
        <v>чт</v>
      </c>
      <c r="CW8" s="15" t="str">
        <f t="shared" si="3"/>
        <v>пт</v>
      </c>
      <c r="CX8" s="15" t="str">
        <f t="shared" si="3"/>
        <v>сб</v>
      </c>
      <c r="CY8" s="15" t="str">
        <f t="shared" si="3"/>
        <v>вс</v>
      </c>
      <c r="CZ8" s="15" t="str">
        <f t="shared" si="3"/>
        <v>пн</v>
      </c>
      <c r="DA8" s="15" t="str">
        <f t="shared" si="3"/>
        <v>вт</v>
      </c>
      <c r="DB8" s="15" t="str">
        <f t="shared" si="3"/>
        <v>ср</v>
      </c>
      <c r="DC8" s="15" t="str">
        <f t="shared" si="3"/>
        <v>чт</v>
      </c>
      <c r="DD8" s="15" t="str">
        <f t="shared" si="3"/>
        <v>пт</v>
      </c>
      <c r="DE8" s="15" t="str">
        <f t="shared" si="3"/>
        <v>сб</v>
      </c>
      <c r="DF8" s="15" t="str">
        <f t="shared" si="3"/>
        <v>вс</v>
      </c>
      <c r="DG8" s="15" t="str">
        <f t="shared" si="3"/>
        <v>пн</v>
      </c>
      <c r="DH8" s="15" t="str">
        <f t="shared" si="3"/>
        <v>вт</v>
      </c>
      <c r="DI8" s="15" t="str">
        <f t="shared" si="3"/>
        <v>ср</v>
      </c>
      <c r="DJ8" s="15" t="str">
        <f t="shared" si="3"/>
        <v>чт</v>
      </c>
      <c r="DK8" s="15" t="str">
        <f t="shared" si="3"/>
        <v>пт</v>
      </c>
      <c r="DL8" s="15" t="str">
        <f t="shared" si="3"/>
        <v>сб</v>
      </c>
      <c r="DM8" s="15" t="str">
        <f t="shared" si="3"/>
        <v>вс</v>
      </c>
      <c r="DN8" s="15" t="str">
        <f t="shared" si="3"/>
        <v>пн</v>
      </c>
      <c r="DO8" s="15" t="str">
        <f t="shared" si="3"/>
        <v>вт</v>
      </c>
      <c r="DP8" s="15" t="str">
        <f t="shared" si="3"/>
        <v>ср</v>
      </c>
      <c r="DQ8" s="15" t="str">
        <f t="shared" si="3"/>
        <v>чт</v>
      </c>
      <c r="DR8" s="15" t="str">
        <f t="shared" si="3"/>
        <v>пт</v>
      </c>
      <c r="DS8" s="15" t="str">
        <f t="shared" si="3"/>
        <v>сб</v>
      </c>
      <c r="DT8" s="15" t="str">
        <f t="shared" si="3"/>
        <v>вс</v>
      </c>
      <c r="DU8" s="15" t="str">
        <f t="shared" si="3"/>
        <v>пн</v>
      </c>
      <c r="DV8" s="15" t="str">
        <f t="shared" si="3"/>
        <v>вт</v>
      </c>
      <c r="DW8" s="15" t="str">
        <f t="shared" si="3"/>
        <v>ср</v>
      </c>
      <c r="DX8" s="15" t="str">
        <f t="shared" si="3"/>
        <v>чт</v>
      </c>
      <c r="DY8" s="15" t="str">
        <f t="shared" si="3"/>
        <v>пт</v>
      </c>
      <c r="DZ8" s="15" t="str">
        <f t="shared" si="3"/>
        <v>сб</v>
      </c>
      <c r="EA8" s="15" t="str">
        <f t="shared" si="3"/>
        <v>вс</v>
      </c>
      <c r="EB8" s="15" t="str">
        <f t="shared" si="3"/>
        <v>пн</v>
      </c>
      <c r="EC8" s="15" t="str">
        <f t="shared" si="3"/>
        <v>вт</v>
      </c>
      <c r="ED8" s="15" t="str">
        <f t="shared" si="3"/>
        <v>ср</v>
      </c>
      <c r="EE8" s="15" t="str">
        <f t="shared" si="3"/>
        <v>чт</v>
      </c>
      <c r="EF8" s="15" t="str">
        <f t="shared" si="3"/>
        <v>пт</v>
      </c>
      <c r="EG8" s="15" t="str">
        <f t="shared" si="3"/>
        <v>сб</v>
      </c>
      <c r="EH8" s="15" t="str">
        <f t="shared" si="3"/>
        <v>вс</v>
      </c>
      <c r="EI8" s="15" t="str">
        <f t="shared" si="3"/>
        <v>пн</v>
      </c>
      <c r="EJ8" s="15" t="str">
        <f t="shared" si="3"/>
        <v>вт</v>
      </c>
      <c r="EK8" s="15" t="str">
        <f t="shared" si="3"/>
        <v>ср</v>
      </c>
      <c r="EL8" s="15" t="str">
        <f t="shared" si="3"/>
        <v>чт</v>
      </c>
      <c r="EM8" s="15" t="str">
        <f t="shared" ref="EM8:GX8" si="4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4"/>
        <v>сб</v>
      </c>
      <c r="EO8" s="15" t="str">
        <f t="shared" si="4"/>
        <v>вс</v>
      </c>
      <c r="EP8" s="15" t="str">
        <f t="shared" si="4"/>
        <v>пн</v>
      </c>
      <c r="EQ8" s="15" t="str">
        <f t="shared" si="4"/>
        <v>вт</v>
      </c>
      <c r="ER8" s="15" t="str">
        <f t="shared" si="4"/>
        <v>ср</v>
      </c>
      <c r="ES8" s="15" t="str">
        <f t="shared" si="4"/>
        <v>чт</v>
      </c>
      <c r="ET8" s="15" t="str">
        <f t="shared" si="4"/>
        <v>пт</v>
      </c>
      <c r="EU8" s="15" t="str">
        <f t="shared" si="4"/>
        <v>сб</v>
      </c>
      <c r="EV8" s="15" t="str">
        <f t="shared" si="4"/>
        <v>вс</v>
      </c>
      <c r="EW8" s="15" t="str">
        <f t="shared" si="4"/>
        <v>пн</v>
      </c>
      <c r="EX8" s="15" t="str">
        <f t="shared" si="4"/>
        <v>вт</v>
      </c>
      <c r="EY8" s="15" t="str">
        <f t="shared" si="4"/>
        <v>ср</v>
      </c>
      <c r="EZ8" s="15" t="str">
        <f t="shared" si="4"/>
        <v>чт</v>
      </c>
      <c r="FA8" s="15" t="str">
        <f t="shared" si="4"/>
        <v>пт</v>
      </c>
      <c r="FB8" s="15" t="str">
        <f t="shared" si="4"/>
        <v>сб</v>
      </c>
      <c r="FC8" s="15" t="str">
        <f t="shared" si="4"/>
        <v>вс</v>
      </c>
      <c r="FD8" s="15" t="str">
        <f t="shared" si="4"/>
        <v>пн</v>
      </c>
      <c r="FE8" s="15" t="str">
        <f t="shared" si="4"/>
        <v>вт</v>
      </c>
      <c r="FF8" s="15" t="str">
        <f t="shared" si="4"/>
        <v>ср</v>
      </c>
      <c r="FG8" s="15" t="str">
        <f t="shared" si="4"/>
        <v>чт</v>
      </c>
      <c r="FH8" s="15" t="str">
        <f t="shared" si="4"/>
        <v>пт</v>
      </c>
      <c r="FI8" s="15" t="str">
        <f t="shared" si="4"/>
        <v>сб</v>
      </c>
      <c r="FJ8" s="15" t="str">
        <f t="shared" si="4"/>
        <v>вс</v>
      </c>
      <c r="FK8" s="15" t="str">
        <f t="shared" si="4"/>
        <v>пн</v>
      </c>
      <c r="FL8" s="15" t="str">
        <f t="shared" si="4"/>
        <v>вт</v>
      </c>
      <c r="FM8" s="15" t="str">
        <f t="shared" si="4"/>
        <v>ср</v>
      </c>
      <c r="FN8" s="15" t="str">
        <f t="shared" si="4"/>
        <v>чт</v>
      </c>
      <c r="FO8" s="15" t="str">
        <f t="shared" si="4"/>
        <v>пт</v>
      </c>
      <c r="FP8" s="15" t="str">
        <f t="shared" si="4"/>
        <v>сб</v>
      </c>
      <c r="FQ8" s="15" t="str">
        <f t="shared" si="4"/>
        <v>вс</v>
      </c>
      <c r="FR8" s="15" t="str">
        <f t="shared" si="4"/>
        <v>пн</v>
      </c>
      <c r="FS8" s="15" t="str">
        <f t="shared" si="4"/>
        <v>вт</v>
      </c>
      <c r="FT8" s="15" t="str">
        <f t="shared" si="4"/>
        <v>ср</v>
      </c>
      <c r="FU8" s="15" t="str">
        <f t="shared" si="4"/>
        <v>чт</v>
      </c>
      <c r="FV8" s="15" t="str">
        <f t="shared" si="4"/>
        <v>пт</v>
      </c>
      <c r="FW8" s="15" t="str">
        <f t="shared" si="4"/>
        <v>сб</v>
      </c>
      <c r="FX8" s="15" t="str">
        <f t="shared" si="4"/>
        <v>вс</v>
      </c>
      <c r="FY8" s="15" t="str">
        <f t="shared" si="4"/>
        <v>пн</v>
      </c>
      <c r="FZ8" s="15" t="str">
        <f t="shared" si="4"/>
        <v>вт</v>
      </c>
      <c r="GA8" s="15" t="str">
        <f t="shared" si="4"/>
        <v>ср</v>
      </c>
      <c r="GB8" s="15" t="str">
        <f t="shared" si="4"/>
        <v>чт</v>
      </c>
      <c r="GC8" s="15" t="str">
        <f t="shared" si="4"/>
        <v>пт</v>
      </c>
      <c r="GD8" s="15" t="str">
        <f t="shared" si="4"/>
        <v>сб</v>
      </c>
      <c r="GE8" s="15" t="str">
        <f t="shared" si="4"/>
        <v>вс</v>
      </c>
      <c r="GF8" s="15" t="str">
        <f t="shared" si="4"/>
        <v>пн</v>
      </c>
      <c r="GG8" s="15" t="str">
        <f t="shared" si="4"/>
        <v>вт</v>
      </c>
      <c r="GH8" s="15" t="str">
        <f t="shared" si="4"/>
        <v>ср</v>
      </c>
      <c r="GI8" s="15" t="str">
        <f t="shared" si="4"/>
        <v>чт</v>
      </c>
      <c r="GJ8" s="15" t="str">
        <f t="shared" si="4"/>
        <v>пт</v>
      </c>
      <c r="GK8" s="15" t="str">
        <f t="shared" si="4"/>
        <v>сб</v>
      </c>
      <c r="GL8" s="15" t="str">
        <f t="shared" si="4"/>
        <v>вс</v>
      </c>
      <c r="GM8" s="15" t="str">
        <f t="shared" si="4"/>
        <v>пн</v>
      </c>
      <c r="GN8" s="15" t="str">
        <f t="shared" si="4"/>
        <v>вт</v>
      </c>
      <c r="GO8" s="15" t="str">
        <f t="shared" si="4"/>
        <v>ср</v>
      </c>
      <c r="GP8" s="15" t="str">
        <f t="shared" si="4"/>
        <v>чт</v>
      </c>
      <c r="GQ8" s="15" t="str">
        <f t="shared" si="4"/>
        <v>пт</v>
      </c>
      <c r="GR8" s="15" t="str">
        <f t="shared" si="4"/>
        <v>сб</v>
      </c>
      <c r="GS8" s="15" t="str">
        <f t="shared" si="4"/>
        <v>вс</v>
      </c>
      <c r="GT8" s="15" t="str">
        <f t="shared" si="4"/>
        <v>пн</v>
      </c>
      <c r="GU8" s="15" t="str">
        <f t="shared" si="4"/>
        <v>вт</v>
      </c>
      <c r="GV8" s="15" t="str">
        <f t="shared" si="4"/>
        <v>ср</v>
      </c>
      <c r="GW8" s="15" t="str">
        <f t="shared" si="4"/>
        <v>чт</v>
      </c>
      <c r="GX8" s="15" t="str">
        <f t="shared" si="4"/>
        <v>пт</v>
      </c>
      <c r="GY8" s="15" t="str">
        <f t="shared" ref="GY8:JJ8" si="5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5"/>
        <v>вс</v>
      </c>
      <c r="HA8" s="15" t="str">
        <f t="shared" si="5"/>
        <v>пн</v>
      </c>
      <c r="HB8" s="15" t="str">
        <f t="shared" si="5"/>
        <v>вт</v>
      </c>
      <c r="HC8" s="15" t="str">
        <f t="shared" si="5"/>
        <v>ср</v>
      </c>
      <c r="HD8" s="15" t="str">
        <f t="shared" si="5"/>
        <v>чт</v>
      </c>
      <c r="HE8" s="15" t="str">
        <f t="shared" si="5"/>
        <v>пт</v>
      </c>
      <c r="HF8" s="15" t="str">
        <f t="shared" si="5"/>
        <v>сб</v>
      </c>
      <c r="HG8" s="15" t="str">
        <f t="shared" si="5"/>
        <v>вс</v>
      </c>
      <c r="HH8" s="15" t="str">
        <f t="shared" si="5"/>
        <v>пн</v>
      </c>
      <c r="HI8" s="15" t="str">
        <f t="shared" si="5"/>
        <v>вт</v>
      </c>
      <c r="HJ8" s="15" t="str">
        <f t="shared" si="5"/>
        <v>ср</v>
      </c>
      <c r="HK8" s="15" t="str">
        <f t="shared" si="5"/>
        <v>чт</v>
      </c>
      <c r="HL8" s="15" t="str">
        <f t="shared" si="5"/>
        <v>пт</v>
      </c>
      <c r="HM8" s="15" t="str">
        <f t="shared" si="5"/>
        <v>сб</v>
      </c>
      <c r="HN8" s="15" t="str">
        <f t="shared" si="5"/>
        <v>вс</v>
      </c>
      <c r="HO8" s="15" t="str">
        <f t="shared" si="5"/>
        <v>пн</v>
      </c>
      <c r="HP8" s="15" t="str">
        <f t="shared" si="5"/>
        <v>вт</v>
      </c>
      <c r="HQ8" s="15" t="str">
        <f t="shared" si="5"/>
        <v>ср</v>
      </c>
      <c r="HR8" s="15" t="str">
        <f t="shared" si="5"/>
        <v>чт</v>
      </c>
      <c r="HS8" s="15" t="str">
        <f t="shared" si="5"/>
        <v>пт</v>
      </c>
      <c r="HT8" s="15" t="str">
        <f t="shared" si="5"/>
        <v>сб</v>
      </c>
      <c r="HU8" s="15" t="str">
        <f t="shared" si="5"/>
        <v>вс</v>
      </c>
      <c r="HV8" s="15" t="str">
        <f t="shared" si="5"/>
        <v>пн</v>
      </c>
      <c r="HW8" s="15" t="str">
        <f t="shared" si="5"/>
        <v>вт</v>
      </c>
      <c r="HX8" s="15" t="str">
        <f t="shared" si="5"/>
        <v>ср</v>
      </c>
      <c r="HY8" s="15" t="str">
        <f t="shared" si="5"/>
        <v>чт</v>
      </c>
      <c r="HZ8" s="15" t="str">
        <f t="shared" si="5"/>
        <v>пт</v>
      </c>
      <c r="IA8" s="15" t="str">
        <f t="shared" si="5"/>
        <v>сб</v>
      </c>
      <c r="IB8" s="15" t="str">
        <f t="shared" si="5"/>
        <v>вс</v>
      </c>
      <c r="IC8" s="15" t="str">
        <f t="shared" si="5"/>
        <v>пн</v>
      </c>
      <c r="ID8" s="15" t="str">
        <f t="shared" si="5"/>
        <v>вт</v>
      </c>
      <c r="IE8" s="15" t="str">
        <f t="shared" si="5"/>
        <v>ср</v>
      </c>
      <c r="IF8" s="15" t="str">
        <f t="shared" si="5"/>
        <v>чт</v>
      </c>
      <c r="IG8" s="15" t="str">
        <f t="shared" si="5"/>
        <v>пт</v>
      </c>
      <c r="IH8" s="15" t="str">
        <f t="shared" si="5"/>
        <v>сб</v>
      </c>
      <c r="II8" s="15" t="str">
        <f t="shared" si="5"/>
        <v>вс</v>
      </c>
      <c r="IJ8" s="15" t="str">
        <f t="shared" si="5"/>
        <v>пн</v>
      </c>
      <c r="IK8" s="15" t="str">
        <f t="shared" si="5"/>
        <v>вт</v>
      </c>
      <c r="IL8" s="15" t="str">
        <f t="shared" si="5"/>
        <v>ср</v>
      </c>
      <c r="IM8" s="15" t="str">
        <f t="shared" si="5"/>
        <v>чт</v>
      </c>
      <c r="IN8" s="15" t="str">
        <f t="shared" si="5"/>
        <v>пт</v>
      </c>
      <c r="IO8" s="15" t="str">
        <f t="shared" si="5"/>
        <v>сб</v>
      </c>
      <c r="IP8" s="15" t="str">
        <f t="shared" si="5"/>
        <v>вс</v>
      </c>
      <c r="IQ8" s="15" t="str">
        <f t="shared" si="5"/>
        <v>пн</v>
      </c>
      <c r="IR8" s="15" t="str">
        <f t="shared" si="5"/>
        <v>вт</v>
      </c>
      <c r="IS8" s="15" t="str">
        <f t="shared" si="5"/>
        <v>ср</v>
      </c>
      <c r="IT8" s="15" t="str">
        <f t="shared" si="5"/>
        <v>чт</v>
      </c>
      <c r="IU8" s="15" t="str">
        <f t="shared" si="5"/>
        <v>пт</v>
      </c>
      <c r="IV8" s="15" t="str">
        <f t="shared" si="5"/>
        <v>сб</v>
      </c>
      <c r="IW8" s="15" t="str">
        <f t="shared" si="5"/>
        <v>вс</v>
      </c>
      <c r="IX8" s="15" t="str">
        <f t="shared" si="5"/>
        <v>пн</v>
      </c>
      <c r="IY8" s="15" t="str">
        <f t="shared" si="5"/>
        <v>вт</v>
      </c>
      <c r="IZ8" s="15" t="str">
        <f t="shared" si="5"/>
        <v>ср</v>
      </c>
      <c r="JA8" s="15" t="str">
        <f t="shared" si="5"/>
        <v>чт</v>
      </c>
      <c r="JB8" s="15" t="str">
        <f t="shared" si="5"/>
        <v>пт</v>
      </c>
      <c r="JC8" s="15" t="str">
        <f t="shared" si="5"/>
        <v>сб</v>
      </c>
      <c r="JD8" s="15" t="str">
        <f t="shared" si="5"/>
        <v>вс</v>
      </c>
      <c r="JE8" s="15" t="str">
        <f t="shared" si="5"/>
        <v>пн</v>
      </c>
      <c r="JF8" s="15" t="str">
        <f t="shared" si="5"/>
        <v>вт</v>
      </c>
      <c r="JG8" s="15" t="str">
        <f t="shared" si="5"/>
        <v>ср</v>
      </c>
      <c r="JH8" s="15" t="str">
        <f t="shared" si="5"/>
        <v>чт</v>
      </c>
      <c r="JI8" s="15" t="str">
        <f t="shared" si="5"/>
        <v>пт</v>
      </c>
      <c r="JJ8" s="15" t="str">
        <f t="shared" si="5"/>
        <v>сб</v>
      </c>
      <c r="JK8" s="15" t="str">
        <f t="shared" ref="JK8:LV8" si="6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6"/>
        <v>пн</v>
      </c>
      <c r="JM8" s="15" t="str">
        <f t="shared" si="6"/>
        <v>вт</v>
      </c>
      <c r="JN8" s="15" t="str">
        <f t="shared" si="6"/>
        <v>ср</v>
      </c>
      <c r="JO8" s="15" t="str">
        <f t="shared" si="6"/>
        <v>чт</v>
      </c>
      <c r="JP8" s="15" t="str">
        <f t="shared" si="6"/>
        <v>пт</v>
      </c>
      <c r="JQ8" s="15" t="str">
        <f t="shared" si="6"/>
        <v>сб</v>
      </c>
      <c r="JR8" s="15" t="str">
        <f t="shared" si="6"/>
        <v>вс</v>
      </c>
      <c r="JS8" s="15" t="str">
        <f t="shared" si="6"/>
        <v>пн</v>
      </c>
      <c r="JT8" s="15" t="str">
        <f t="shared" si="6"/>
        <v>вт</v>
      </c>
      <c r="JU8" s="15" t="str">
        <f t="shared" si="6"/>
        <v>ср</v>
      </c>
      <c r="JV8" s="15" t="str">
        <f t="shared" si="6"/>
        <v>чт</v>
      </c>
      <c r="JW8" s="15" t="str">
        <f t="shared" si="6"/>
        <v>пт</v>
      </c>
      <c r="JX8" s="15" t="str">
        <f t="shared" si="6"/>
        <v>сб</v>
      </c>
      <c r="JY8" s="15" t="str">
        <f t="shared" si="6"/>
        <v>вс</v>
      </c>
      <c r="JZ8" s="15" t="str">
        <f t="shared" si="6"/>
        <v>пн</v>
      </c>
      <c r="KA8" s="15" t="str">
        <f t="shared" si="6"/>
        <v>вт</v>
      </c>
      <c r="KB8" s="15" t="str">
        <f t="shared" si="6"/>
        <v>ср</v>
      </c>
      <c r="KC8" s="15" t="str">
        <f t="shared" si="6"/>
        <v>чт</v>
      </c>
      <c r="KD8" s="15" t="str">
        <f t="shared" si="6"/>
        <v>пт</v>
      </c>
      <c r="KE8" s="15" t="str">
        <f t="shared" si="6"/>
        <v>сб</v>
      </c>
      <c r="KF8" s="15" t="str">
        <f t="shared" si="6"/>
        <v>вс</v>
      </c>
      <c r="KG8" s="15" t="str">
        <f t="shared" si="6"/>
        <v>пн</v>
      </c>
      <c r="KH8" s="15" t="str">
        <f t="shared" si="6"/>
        <v>вт</v>
      </c>
      <c r="KI8" s="15" t="str">
        <f t="shared" si="6"/>
        <v>ср</v>
      </c>
      <c r="KJ8" s="15" t="str">
        <f t="shared" si="6"/>
        <v>чт</v>
      </c>
      <c r="KK8" s="15" t="str">
        <f t="shared" si="6"/>
        <v>пт</v>
      </c>
      <c r="KL8" s="15" t="str">
        <f t="shared" si="6"/>
        <v>сб</v>
      </c>
      <c r="KM8" s="15" t="str">
        <f t="shared" si="6"/>
        <v>вс</v>
      </c>
      <c r="KN8" s="15" t="str">
        <f t="shared" si="6"/>
        <v>пн</v>
      </c>
      <c r="KO8" s="15" t="str">
        <f t="shared" si="6"/>
        <v>вт</v>
      </c>
      <c r="KP8" s="15" t="str">
        <f t="shared" si="6"/>
        <v>ср</v>
      </c>
      <c r="KQ8" s="15" t="str">
        <f t="shared" si="6"/>
        <v>чт</v>
      </c>
      <c r="KR8" s="15" t="str">
        <f t="shared" si="6"/>
        <v>пт</v>
      </c>
      <c r="KS8" s="15" t="str">
        <f t="shared" si="6"/>
        <v>сб</v>
      </c>
      <c r="KT8" s="15" t="str">
        <f t="shared" si="6"/>
        <v>вс</v>
      </c>
      <c r="KU8" s="15" t="str">
        <f t="shared" si="6"/>
        <v>пн</v>
      </c>
      <c r="KV8" s="15" t="str">
        <f t="shared" si="6"/>
        <v>вт</v>
      </c>
      <c r="KW8" s="15" t="str">
        <f t="shared" si="6"/>
        <v>ср</v>
      </c>
      <c r="KX8" s="15" t="str">
        <f t="shared" si="6"/>
        <v>чт</v>
      </c>
      <c r="KY8" s="15" t="str">
        <f t="shared" si="6"/>
        <v>пт</v>
      </c>
      <c r="KZ8" s="15" t="str">
        <f t="shared" si="6"/>
        <v>сб</v>
      </c>
      <c r="LA8" s="15" t="str">
        <f t="shared" si="6"/>
        <v>вс</v>
      </c>
      <c r="LB8" s="15" t="str">
        <f t="shared" si="6"/>
        <v>пн</v>
      </c>
      <c r="LC8" s="15" t="str">
        <f t="shared" si="6"/>
        <v>вт</v>
      </c>
      <c r="LD8" s="15" t="str">
        <f t="shared" si="6"/>
        <v>ср</v>
      </c>
      <c r="LE8" s="15" t="str">
        <f t="shared" si="6"/>
        <v>чт</v>
      </c>
      <c r="LF8" s="15" t="str">
        <f t="shared" si="6"/>
        <v>пт</v>
      </c>
      <c r="LG8" s="15" t="str">
        <f t="shared" si="6"/>
        <v>сб</v>
      </c>
      <c r="LH8" s="15" t="str">
        <f t="shared" si="6"/>
        <v>вс</v>
      </c>
      <c r="LI8" s="15" t="str">
        <f t="shared" si="6"/>
        <v>пн</v>
      </c>
      <c r="LJ8" s="15" t="str">
        <f t="shared" si="6"/>
        <v>вт</v>
      </c>
      <c r="LK8" s="15" t="str">
        <f t="shared" si="6"/>
        <v>ср</v>
      </c>
      <c r="LL8" s="15" t="str">
        <f t="shared" si="6"/>
        <v>чт</v>
      </c>
      <c r="LM8" s="15" t="str">
        <f t="shared" si="6"/>
        <v>пт</v>
      </c>
      <c r="LN8" s="15" t="str">
        <f t="shared" si="6"/>
        <v>сб</v>
      </c>
      <c r="LO8" s="15" t="str">
        <f t="shared" si="6"/>
        <v>вс</v>
      </c>
      <c r="LP8" s="15" t="str">
        <f t="shared" si="6"/>
        <v>пн</v>
      </c>
      <c r="LQ8" s="15" t="str">
        <f t="shared" si="6"/>
        <v>вт</v>
      </c>
      <c r="LR8" s="15" t="str">
        <f t="shared" si="6"/>
        <v>ср</v>
      </c>
      <c r="LS8" s="15" t="str">
        <f t="shared" si="6"/>
        <v>чт</v>
      </c>
      <c r="LT8" s="15" t="str">
        <f t="shared" si="6"/>
        <v>пт</v>
      </c>
      <c r="LU8" s="15" t="str">
        <f t="shared" si="6"/>
        <v>сб</v>
      </c>
      <c r="LV8" s="15" t="str">
        <f t="shared" si="6"/>
        <v>вс</v>
      </c>
      <c r="LW8" s="15" t="str">
        <f t="shared" ref="LW8:NO8" si="7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7"/>
        <v>вт</v>
      </c>
      <c r="LY8" s="15" t="str">
        <f t="shared" si="7"/>
        <v>ср</v>
      </c>
      <c r="LZ8" s="15" t="str">
        <f t="shared" si="7"/>
        <v>чт</v>
      </c>
      <c r="MA8" s="15" t="str">
        <f t="shared" si="7"/>
        <v>пт</v>
      </c>
      <c r="MB8" s="15" t="str">
        <f t="shared" si="7"/>
        <v>сб</v>
      </c>
      <c r="MC8" s="15" t="str">
        <f t="shared" si="7"/>
        <v>вс</v>
      </c>
      <c r="MD8" s="15" t="str">
        <f t="shared" si="7"/>
        <v>пн</v>
      </c>
      <c r="ME8" s="15" t="str">
        <f t="shared" si="7"/>
        <v>вт</v>
      </c>
      <c r="MF8" s="15" t="str">
        <f t="shared" si="7"/>
        <v>ср</v>
      </c>
      <c r="MG8" s="15" t="str">
        <f t="shared" si="7"/>
        <v>чт</v>
      </c>
      <c r="MH8" s="15" t="str">
        <f t="shared" si="7"/>
        <v>пт</v>
      </c>
      <c r="MI8" s="15" t="str">
        <f t="shared" si="7"/>
        <v>сб</v>
      </c>
      <c r="MJ8" s="15" t="str">
        <f t="shared" si="7"/>
        <v>вс</v>
      </c>
      <c r="MK8" s="15" t="str">
        <f t="shared" si="7"/>
        <v>пн</v>
      </c>
      <c r="ML8" s="15" t="str">
        <f t="shared" si="7"/>
        <v>вт</v>
      </c>
      <c r="MM8" s="15" t="str">
        <f t="shared" si="7"/>
        <v>ср</v>
      </c>
      <c r="MN8" s="15" t="str">
        <f t="shared" si="7"/>
        <v>чт</v>
      </c>
      <c r="MO8" s="15" t="str">
        <f t="shared" si="7"/>
        <v>пт</v>
      </c>
      <c r="MP8" s="15" t="str">
        <f t="shared" si="7"/>
        <v>сб</v>
      </c>
      <c r="MQ8" s="15" t="str">
        <f t="shared" si="7"/>
        <v>вс</v>
      </c>
      <c r="MR8" s="15" t="str">
        <f t="shared" si="7"/>
        <v>пн</v>
      </c>
      <c r="MS8" s="15" t="str">
        <f t="shared" si="7"/>
        <v>вт</v>
      </c>
      <c r="MT8" s="15" t="str">
        <f t="shared" si="7"/>
        <v>ср</v>
      </c>
      <c r="MU8" s="15" t="str">
        <f t="shared" si="7"/>
        <v>чт</v>
      </c>
      <c r="MV8" s="15" t="str">
        <f t="shared" si="7"/>
        <v>пт</v>
      </c>
      <c r="MW8" s="15" t="str">
        <f t="shared" si="7"/>
        <v>сб</v>
      </c>
      <c r="MX8" s="15" t="str">
        <f t="shared" si="7"/>
        <v>вс</v>
      </c>
      <c r="MY8" s="15" t="str">
        <f t="shared" si="7"/>
        <v>пн</v>
      </c>
      <c r="MZ8" s="15" t="str">
        <f t="shared" si="7"/>
        <v>вт</v>
      </c>
      <c r="NA8" s="15" t="str">
        <f t="shared" si="7"/>
        <v>ср</v>
      </c>
      <c r="NB8" s="15" t="str">
        <f t="shared" si="7"/>
        <v>чт</v>
      </c>
      <c r="NC8" s="15" t="str">
        <f t="shared" si="7"/>
        <v>пт</v>
      </c>
      <c r="ND8" s="15" t="str">
        <f t="shared" si="7"/>
        <v>сб</v>
      </c>
      <c r="NE8" s="15" t="str">
        <f t="shared" si="7"/>
        <v>вс</v>
      </c>
      <c r="NF8" s="15" t="str">
        <f t="shared" si="7"/>
        <v>пн</v>
      </c>
      <c r="NG8" s="15" t="str">
        <f t="shared" si="7"/>
        <v>вт</v>
      </c>
      <c r="NH8" s="15" t="str">
        <f t="shared" si="7"/>
        <v>ср</v>
      </c>
      <c r="NI8" s="15" t="str">
        <f t="shared" si="7"/>
        <v>чт</v>
      </c>
      <c r="NJ8" s="15" t="str">
        <f t="shared" si="7"/>
        <v>пт</v>
      </c>
      <c r="NK8" s="15" t="str">
        <f t="shared" si="7"/>
        <v>сб</v>
      </c>
      <c r="NL8" s="15" t="str">
        <f t="shared" si="7"/>
        <v>вс</v>
      </c>
      <c r="NM8" s="15" t="str">
        <f t="shared" si="7"/>
        <v>пн</v>
      </c>
      <c r="NN8" s="15" t="str">
        <f t="shared" si="7"/>
        <v>вт</v>
      </c>
      <c r="NO8" s="15" t="str">
        <f t="shared" si="7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f>IF(OFMOR_FFF_0!$N$9="","",OFMOR_FFF_0!$N$9)</f>
        <v>43466</v>
      </c>
      <c r="O9" s="72">
        <f>IF(N9="","",N9+1)</f>
        <v>43467</v>
      </c>
      <c r="P9" s="72">
        <f t="shared" ref="P9:CA9" si="8">IF(O9="","",O9+1)</f>
        <v>43468</v>
      </c>
      <c r="Q9" s="72">
        <f t="shared" si="8"/>
        <v>43469</v>
      </c>
      <c r="R9" s="72">
        <f t="shared" si="8"/>
        <v>43470</v>
      </c>
      <c r="S9" s="72">
        <f t="shared" si="8"/>
        <v>43471</v>
      </c>
      <c r="T9" s="72">
        <f t="shared" si="8"/>
        <v>43472</v>
      </c>
      <c r="U9" s="72">
        <f t="shared" si="8"/>
        <v>43473</v>
      </c>
      <c r="V9" s="72">
        <f t="shared" si="8"/>
        <v>43474</v>
      </c>
      <c r="W9" s="72">
        <f t="shared" si="8"/>
        <v>43475</v>
      </c>
      <c r="X9" s="72">
        <f t="shared" si="8"/>
        <v>43476</v>
      </c>
      <c r="Y9" s="72">
        <f t="shared" si="8"/>
        <v>43477</v>
      </c>
      <c r="Z9" s="72">
        <f t="shared" si="8"/>
        <v>43478</v>
      </c>
      <c r="AA9" s="72">
        <f t="shared" si="8"/>
        <v>43479</v>
      </c>
      <c r="AB9" s="72">
        <f t="shared" si="8"/>
        <v>43480</v>
      </c>
      <c r="AC9" s="72">
        <f t="shared" si="8"/>
        <v>43481</v>
      </c>
      <c r="AD9" s="72">
        <f t="shared" si="8"/>
        <v>43482</v>
      </c>
      <c r="AE9" s="72">
        <f t="shared" si="8"/>
        <v>43483</v>
      </c>
      <c r="AF9" s="72">
        <f t="shared" si="8"/>
        <v>43484</v>
      </c>
      <c r="AG9" s="72">
        <f t="shared" si="8"/>
        <v>43485</v>
      </c>
      <c r="AH9" s="72">
        <f t="shared" si="8"/>
        <v>43486</v>
      </c>
      <c r="AI9" s="72">
        <f t="shared" si="8"/>
        <v>43487</v>
      </c>
      <c r="AJ9" s="72">
        <f t="shared" si="8"/>
        <v>43488</v>
      </c>
      <c r="AK9" s="72">
        <f t="shared" si="8"/>
        <v>43489</v>
      </c>
      <c r="AL9" s="72">
        <f t="shared" si="8"/>
        <v>43490</v>
      </c>
      <c r="AM9" s="72">
        <f t="shared" si="8"/>
        <v>43491</v>
      </c>
      <c r="AN9" s="72">
        <f t="shared" si="8"/>
        <v>43492</v>
      </c>
      <c r="AO9" s="72">
        <f t="shared" si="8"/>
        <v>43493</v>
      </c>
      <c r="AP9" s="72">
        <f t="shared" si="8"/>
        <v>43494</v>
      </c>
      <c r="AQ9" s="72">
        <f t="shared" si="8"/>
        <v>43495</v>
      </c>
      <c r="AR9" s="72">
        <f t="shared" si="8"/>
        <v>43496</v>
      </c>
      <c r="AS9" s="72">
        <f t="shared" si="8"/>
        <v>43497</v>
      </c>
      <c r="AT9" s="72">
        <f t="shared" si="8"/>
        <v>43498</v>
      </c>
      <c r="AU9" s="72">
        <f t="shared" si="8"/>
        <v>43499</v>
      </c>
      <c r="AV9" s="72">
        <f t="shared" si="8"/>
        <v>43500</v>
      </c>
      <c r="AW9" s="72">
        <f t="shared" si="8"/>
        <v>43501</v>
      </c>
      <c r="AX9" s="72">
        <f t="shared" si="8"/>
        <v>43502</v>
      </c>
      <c r="AY9" s="72">
        <f t="shared" si="8"/>
        <v>43503</v>
      </c>
      <c r="AZ9" s="72">
        <f t="shared" si="8"/>
        <v>43504</v>
      </c>
      <c r="BA9" s="72">
        <f t="shared" si="8"/>
        <v>43505</v>
      </c>
      <c r="BB9" s="72">
        <f t="shared" si="8"/>
        <v>43506</v>
      </c>
      <c r="BC9" s="72">
        <f t="shared" si="8"/>
        <v>43507</v>
      </c>
      <c r="BD9" s="72">
        <f t="shared" si="8"/>
        <v>43508</v>
      </c>
      <c r="BE9" s="72">
        <f t="shared" si="8"/>
        <v>43509</v>
      </c>
      <c r="BF9" s="72">
        <f t="shared" si="8"/>
        <v>43510</v>
      </c>
      <c r="BG9" s="72">
        <f t="shared" si="8"/>
        <v>43511</v>
      </c>
      <c r="BH9" s="72">
        <f t="shared" si="8"/>
        <v>43512</v>
      </c>
      <c r="BI9" s="72">
        <f t="shared" si="8"/>
        <v>43513</v>
      </c>
      <c r="BJ9" s="72">
        <f t="shared" si="8"/>
        <v>43514</v>
      </c>
      <c r="BK9" s="72">
        <f t="shared" si="8"/>
        <v>43515</v>
      </c>
      <c r="BL9" s="72">
        <f t="shared" si="8"/>
        <v>43516</v>
      </c>
      <c r="BM9" s="72">
        <f t="shared" si="8"/>
        <v>43517</v>
      </c>
      <c r="BN9" s="72">
        <f t="shared" si="8"/>
        <v>43518</v>
      </c>
      <c r="BO9" s="72">
        <f t="shared" si="8"/>
        <v>43519</v>
      </c>
      <c r="BP9" s="72">
        <f t="shared" si="8"/>
        <v>43520</v>
      </c>
      <c r="BQ9" s="72">
        <f t="shared" si="8"/>
        <v>43521</v>
      </c>
      <c r="BR9" s="72">
        <f t="shared" si="8"/>
        <v>43522</v>
      </c>
      <c r="BS9" s="72">
        <f t="shared" si="8"/>
        <v>43523</v>
      </c>
      <c r="BT9" s="72">
        <f t="shared" si="8"/>
        <v>43524</v>
      </c>
      <c r="BU9" s="72">
        <f t="shared" si="8"/>
        <v>43525</v>
      </c>
      <c r="BV9" s="72">
        <f t="shared" si="8"/>
        <v>43526</v>
      </c>
      <c r="BW9" s="72">
        <f t="shared" si="8"/>
        <v>43527</v>
      </c>
      <c r="BX9" s="72">
        <f t="shared" si="8"/>
        <v>43528</v>
      </c>
      <c r="BY9" s="72">
        <f t="shared" si="8"/>
        <v>43529</v>
      </c>
      <c r="BZ9" s="72">
        <f t="shared" si="8"/>
        <v>43530</v>
      </c>
      <c r="CA9" s="72">
        <f t="shared" si="8"/>
        <v>43531</v>
      </c>
      <c r="CB9" s="72">
        <f t="shared" ref="CB9:EM9" si="9">IF(CA9="","",CA9+1)</f>
        <v>43532</v>
      </c>
      <c r="CC9" s="72">
        <f t="shared" si="9"/>
        <v>43533</v>
      </c>
      <c r="CD9" s="72">
        <f t="shared" si="9"/>
        <v>43534</v>
      </c>
      <c r="CE9" s="72">
        <f t="shared" si="9"/>
        <v>43535</v>
      </c>
      <c r="CF9" s="72">
        <f t="shared" si="9"/>
        <v>43536</v>
      </c>
      <c r="CG9" s="72">
        <f t="shared" si="9"/>
        <v>43537</v>
      </c>
      <c r="CH9" s="72">
        <f t="shared" si="9"/>
        <v>43538</v>
      </c>
      <c r="CI9" s="72">
        <f t="shared" si="9"/>
        <v>43539</v>
      </c>
      <c r="CJ9" s="72">
        <f t="shared" si="9"/>
        <v>43540</v>
      </c>
      <c r="CK9" s="72">
        <f t="shared" si="9"/>
        <v>43541</v>
      </c>
      <c r="CL9" s="72">
        <f t="shared" si="9"/>
        <v>43542</v>
      </c>
      <c r="CM9" s="72">
        <f t="shared" si="9"/>
        <v>43543</v>
      </c>
      <c r="CN9" s="72">
        <f t="shared" si="9"/>
        <v>43544</v>
      </c>
      <c r="CO9" s="72">
        <f t="shared" si="9"/>
        <v>43545</v>
      </c>
      <c r="CP9" s="72">
        <f t="shared" si="9"/>
        <v>43546</v>
      </c>
      <c r="CQ9" s="72">
        <f t="shared" si="9"/>
        <v>43547</v>
      </c>
      <c r="CR9" s="72">
        <f t="shared" si="9"/>
        <v>43548</v>
      </c>
      <c r="CS9" s="72">
        <f t="shared" si="9"/>
        <v>43549</v>
      </c>
      <c r="CT9" s="72">
        <f t="shared" si="9"/>
        <v>43550</v>
      </c>
      <c r="CU9" s="72">
        <f t="shared" si="9"/>
        <v>43551</v>
      </c>
      <c r="CV9" s="72">
        <f t="shared" si="9"/>
        <v>43552</v>
      </c>
      <c r="CW9" s="72">
        <f t="shared" si="9"/>
        <v>43553</v>
      </c>
      <c r="CX9" s="72">
        <f t="shared" si="9"/>
        <v>43554</v>
      </c>
      <c r="CY9" s="72">
        <f t="shared" si="9"/>
        <v>43555</v>
      </c>
      <c r="CZ9" s="72">
        <f t="shared" si="9"/>
        <v>43556</v>
      </c>
      <c r="DA9" s="72">
        <f t="shared" si="9"/>
        <v>43557</v>
      </c>
      <c r="DB9" s="72">
        <f t="shared" si="9"/>
        <v>43558</v>
      </c>
      <c r="DC9" s="72">
        <f t="shared" si="9"/>
        <v>43559</v>
      </c>
      <c r="DD9" s="72">
        <f t="shared" si="9"/>
        <v>43560</v>
      </c>
      <c r="DE9" s="72">
        <f t="shared" si="9"/>
        <v>43561</v>
      </c>
      <c r="DF9" s="72">
        <f t="shared" si="9"/>
        <v>43562</v>
      </c>
      <c r="DG9" s="72">
        <f t="shared" si="9"/>
        <v>43563</v>
      </c>
      <c r="DH9" s="72">
        <f t="shared" si="9"/>
        <v>43564</v>
      </c>
      <c r="DI9" s="72">
        <f t="shared" si="9"/>
        <v>43565</v>
      </c>
      <c r="DJ9" s="72">
        <f t="shared" si="9"/>
        <v>43566</v>
      </c>
      <c r="DK9" s="72">
        <f t="shared" si="9"/>
        <v>43567</v>
      </c>
      <c r="DL9" s="72">
        <f t="shared" si="9"/>
        <v>43568</v>
      </c>
      <c r="DM9" s="72">
        <f t="shared" si="9"/>
        <v>43569</v>
      </c>
      <c r="DN9" s="72">
        <f t="shared" si="9"/>
        <v>43570</v>
      </c>
      <c r="DO9" s="72">
        <f t="shared" si="9"/>
        <v>43571</v>
      </c>
      <c r="DP9" s="72">
        <f t="shared" si="9"/>
        <v>43572</v>
      </c>
      <c r="DQ9" s="72">
        <f t="shared" si="9"/>
        <v>43573</v>
      </c>
      <c r="DR9" s="72">
        <f t="shared" si="9"/>
        <v>43574</v>
      </c>
      <c r="DS9" s="72">
        <f t="shared" si="9"/>
        <v>43575</v>
      </c>
      <c r="DT9" s="72">
        <f t="shared" si="9"/>
        <v>43576</v>
      </c>
      <c r="DU9" s="72">
        <f t="shared" si="9"/>
        <v>43577</v>
      </c>
      <c r="DV9" s="72">
        <f t="shared" si="9"/>
        <v>43578</v>
      </c>
      <c r="DW9" s="72">
        <f t="shared" si="9"/>
        <v>43579</v>
      </c>
      <c r="DX9" s="72">
        <f t="shared" si="9"/>
        <v>43580</v>
      </c>
      <c r="DY9" s="72">
        <f t="shared" si="9"/>
        <v>43581</v>
      </c>
      <c r="DZ9" s="72">
        <f t="shared" si="9"/>
        <v>43582</v>
      </c>
      <c r="EA9" s="72">
        <f t="shared" si="9"/>
        <v>43583</v>
      </c>
      <c r="EB9" s="72">
        <f t="shared" si="9"/>
        <v>43584</v>
      </c>
      <c r="EC9" s="72">
        <f t="shared" si="9"/>
        <v>43585</v>
      </c>
      <c r="ED9" s="72">
        <f t="shared" si="9"/>
        <v>43586</v>
      </c>
      <c r="EE9" s="72">
        <f t="shared" si="9"/>
        <v>43587</v>
      </c>
      <c r="EF9" s="72">
        <f t="shared" si="9"/>
        <v>43588</v>
      </c>
      <c r="EG9" s="72">
        <f t="shared" si="9"/>
        <v>43589</v>
      </c>
      <c r="EH9" s="72">
        <f t="shared" si="9"/>
        <v>43590</v>
      </c>
      <c r="EI9" s="72">
        <f t="shared" si="9"/>
        <v>43591</v>
      </c>
      <c r="EJ9" s="72">
        <f t="shared" si="9"/>
        <v>43592</v>
      </c>
      <c r="EK9" s="72">
        <f t="shared" si="9"/>
        <v>43593</v>
      </c>
      <c r="EL9" s="72">
        <f t="shared" si="9"/>
        <v>43594</v>
      </c>
      <c r="EM9" s="72">
        <f t="shared" si="9"/>
        <v>43595</v>
      </c>
      <c r="EN9" s="72">
        <f t="shared" ref="EN9:GY9" si="10">IF(EM9="","",EM9+1)</f>
        <v>43596</v>
      </c>
      <c r="EO9" s="72">
        <f t="shared" si="10"/>
        <v>43597</v>
      </c>
      <c r="EP9" s="72">
        <f t="shared" si="10"/>
        <v>43598</v>
      </c>
      <c r="EQ9" s="72">
        <f t="shared" si="10"/>
        <v>43599</v>
      </c>
      <c r="ER9" s="72">
        <f t="shared" si="10"/>
        <v>43600</v>
      </c>
      <c r="ES9" s="72">
        <f t="shared" si="10"/>
        <v>43601</v>
      </c>
      <c r="ET9" s="72">
        <f t="shared" si="10"/>
        <v>43602</v>
      </c>
      <c r="EU9" s="72">
        <f t="shared" si="10"/>
        <v>43603</v>
      </c>
      <c r="EV9" s="72">
        <f t="shared" si="10"/>
        <v>43604</v>
      </c>
      <c r="EW9" s="72">
        <f t="shared" si="10"/>
        <v>43605</v>
      </c>
      <c r="EX9" s="72">
        <f t="shared" si="10"/>
        <v>43606</v>
      </c>
      <c r="EY9" s="72">
        <f t="shared" si="10"/>
        <v>43607</v>
      </c>
      <c r="EZ9" s="72">
        <f t="shared" si="10"/>
        <v>43608</v>
      </c>
      <c r="FA9" s="72">
        <f t="shared" si="10"/>
        <v>43609</v>
      </c>
      <c r="FB9" s="72">
        <f t="shared" si="10"/>
        <v>43610</v>
      </c>
      <c r="FC9" s="72">
        <f t="shared" si="10"/>
        <v>43611</v>
      </c>
      <c r="FD9" s="72">
        <f t="shared" si="10"/>
        <v>43612</v>
      </c>
      <c r="FE9" s="72">
        <f t="shared" si="10"/>
        <v>43613</v>
      </c>
      <c r="FF9" s="72">
        <f t="shared" si="10"/>
        <v>43614</v>
      </c>
      <c r="FG9" s="72">
        <f t="shared" si="10"/>
        <v>43615</v>
      </c>
      <c r="FH9" s="72">
        <f t="shared" si="10"/>
        <v>43616</v>
      </c>
      <c r="FI9" s="72">
        <f t="shared" si="10"/>
        <v>43617</v>
      </c>
      <c r="FJ9" s="72">
        <f t="shared" si="10"/>
        <v>43618</v>
      </c>
      <c r="FK9" s="72">
        <f t="shared" si="10"/>
        <v>43619</v>
      </c>
      <c r="FL9" s="72">
        <f t="shared" si="10"/>
        <v>43620</v>
      </c>
      <c r="FM9" s="72">
        <f t="shared" si="10"/>
        <v>43621</v>
      </c>
      <c r="FN9" s="72">
        <f t="shared" si="10"/>
        <v>43622</v>
      </c>
      <c r="FO9" s="72">
        <f t="shared" si="10"/>
        <v>43623</v>
      </c>
      <c r="FP9" s="72">
        <f t="shared" si="10"/>
        <v>43624</v>
      </c>
      <c r="FQ9" s="72">
        <f t="shared" si="10"/>
        <v>43625</v>
      </c>
      <c r="FR9" s="72">
        <f t="shared" si="10"/>
        <v>43626</v>
      </c>
      <c r="FS9" s="72">
        <f t="shared" si="10"/>
        <v>43627</v>
      </c>
      <c r="FT9" s="72">
        <f t="shared" si="10"/>
        <v>43628</v>
      </c>
      <c r="FU9" s="72">
        <f t="shared" si="10"/>
        <v>43629</v>
      </c>
      <c r="FV9" s="72">
        <f t="shared" si="10"/>
        <v>43630</v>
      </c>
      <c r="FW9" s="72">
        <f t="shared" si="10"/>
        <v>43631</v>
      </c>
      <c r="FX9" s="72">
        <f t="shared" si="10"/>
        <v>43632</v>
      </c>
      <c r="FY9" s="72">
        <f t="shared" si="10"/>
        <v>43633</v>
      </c>
      <c r="FZ9" s="72">
        <f t="shared" si="10"/>
        <v>43634</v>
      </c>
      <c r="GA9" s="72">
        <f t="shared" si="10"/>
        <v>43635</v>
      </c>
      <c r="GB9" s="72">
        <f t="shared" si="10"/>
        <v>43636</v>
      </c>
      <c r="GC9" s="72">
        <f t="shared" si="10"/>
        <v>43637</v>
      </c>
      <c r="GD9" s="72">
        <f t="shared" si="10"/>
        <v>43638</v>
      </c>
      <c r="GE9" s="72">
        <f t="shared" si="10"/>
        <v>43639</v>
      </c>
      <c r="GF9" s="72">
        <f t="shared" si="10"/>
        <v>43640</v>
      </c>
      <c r="GG9" s="72">
        <f t="shared" si="10"/>
        <v>43641</v>
      </c>
      <c r="GH9" s="72">
        <f t="shared" si="10"/>
        <v>43642</v>
      </c>
      <c r="GI9" s="72">
        <f t="shared" si="10"/>
        <v>43643</v>
      </c>
      <c r="GJ9" s="72">
        <f t="shared" si="10"/>
        <v>43644</v>
      </c>
      <c r="GK9" s="72">
        <f t="shared" si="10"/>
        <v>43645</v>
      </c>
      <c r="GL9" s="72">
        <f t="shared" si="10"/>
        <v>43646</v>
      </c>
      <c r="GM9" s="72">
        <f t="shared" si="10"/>
        <v>43647</v>
      </c>
      <c r="GN9" s="72">
        <f t="shared" si="10"/>
        <v>43648</v>
      </c>
      <c r="GO9" s="72">
        <f t="shared" si="10"/>
        <v>43649</v>
      </c>
      <c r="GP9" s="72">
        <f t="shared" si="10"/>
        <v>43650</v>
      </c>
      <c r="GQ9" s="72">
        <f t="shared" si="10"/>
        <v>43651</v>
      </c>
      <c r="GR9" s="72">
        <f t="shared" si="10"/>
        <v>43652</v>
      </c>
      <c r="GS9" s="72">
        <f t="shared" si="10"/>
        <v>43653</v>
      </c>
      <c r="GT9" s="72">
        <f t="shared" si="10"/>
        <v>43654</v>
      </c>
      <c r="GU9" s="72">
        <f t="shared" si="10"/>
        <v>43655</v>
      </c>
      <c r="GV9" s="72">
        <f t="shared" si="10"/>
        <v>43656</v>
      </c>
      <c r="GW9" s="72">
        <f t="shared" si="10"/>
        <v>43657</v>
      </c>
      <c r="GX9" s="72">
        <f t="shared" si="10"/>
        <v>43658</v>
      </c>
      <c r="GY9" s="72">
        <f t="shared" si="10"/>
        <v>43659</v>
      </c>
      <c r="GZ9" s="72">
        <f t="shared" ref="GZ9:JK9" si="11">IF(GY9="","",GY9+1)</f>
        <v>43660</v>
      </c>
      <c r="HA9" s="72">
        <f t="shared" si="11"/>
        <v>43661</v>
      </c>
      <c r="HB9" s="72">
        <f t="shared" si="11"/>
        <v>43662</v>
      </c>
      <c r="HC9" s="72">
        <f t="shared" si="11"/>
        <v>43663</v>
      </c>
      <c r="HD9" s="72">
        <f t="shared" si="11"/>
        <v>43664</v>
      </c>
      <c r="HE9" s="72">
        <f t="shared" si="11"/>
        <v>43665</v>
      </c>
      <c r="HF9" s="72">
        <f t="shared" si="11"/>
        <v>43666</v>
      </c>
      <c r="HG9" s="72">
        <f t="shared" si="11"/>
        <v>43667</v>
      </c>
      <c r="HH9" s="72">
        <f t="shared" si="11"/>
        <v>43668</v>
      </c>
      <c r="HI9" s="72">
        <f t="shared" si="11"/>
        <v>43669</v>
      </c>
      <c r="HJ9" s="72">
        <f t="shared" si="11"/>
        <v>43670</v>
      </c>
      <c r="HK9" s="72">
        <f t="shared" si="11"/>
        <v>43671</v>
      </c>
      <c r="HL9" s="72">
        <f t="shared" si="11"/>
        <v>43672</v>
      </c>
      <c r="HM9" s="72">
        <f t="shared" si="11"/>
        <v>43673</v>
      </c>
      <c r="HN9" s="72">
        <f t="shared" si="11"/>
        <v>43674</v>
      </c>
      <c r="HO9" s="72">
        <f t="shared" si="11"/>
        <v>43675</v>
      </c>
      <c r="HP9" s="72">
        <f t="shared" si="11"/>
        <v>43676</v>
      </c>
      <c r="HQ9" s="72">
        <f t="shared" si="11"/>
        <v>43677</v>
      </c>
      <c r="HR9" s="72">
        <f t="shared" si="11"/>
        <v>43678</v>
      </c>
      <c r="HS9" s="72">
        <f t="shared" si="11"/>
        <v>43679</v>
      </c>
      <c r="HT9" s="72">
        <f t="shared" si="11"/>
        <v>43680</v>
      </c>
      <c r="HU9" s="72">
        <f t="shared" si="11"/>
        <v>43681</v>
      </c>
      <c r="HV9" s="72">
        <f t="shared" si="11"/>
        <v>43682</v>
      </c>
      <c r="HW9" s="72">
        <f t="shared" si="11"/>
        <v>43683</v>
      </c>
      <c r="HX9" s="72">
        <f t="shared" si="11"/>
        <v>43684</v>
      </c>
      <c r="HY9" s="72">
        <f t="shared" si="11"/>
        <v>43685</v>
      </c>
      <c r="HZ9" s="72">
        <f t="shared" si="11"/>
        <v>43686</v>
      </c>
      <c r="IA9" s="72">
        <f t="shared" si="11"/>
        <v>43687</v>
      </c>
      <c r="IB9" s="72">
        <f t="shared" si="11"/>
        <v>43688</v>
      </c>
      <c r="IC9" s="72">
        <f t="shared" si="11"/>
        <v>43689</v>
      </c>
      <c r="ID9" s="72">
        <f t="shared" si="11"/>
        <v>43690</v>
      </c>
      <c r="IE9" s="72">
        <f t="shared" si="11"/>
        <v>43691</v>
      </c>
      <c r="IF9" s="72">
        <f t="shared" si="11"/>
        <v>43692</v>
      </c>
      <c r="IG9" s="72">
        <f t="shared" si="11"/>
        <v>43693</v>
      </c>
      <c r="IH9" s="72">
        <f t="shared" si="11"/>
        <v>43694</v>
      </c>
      <c r="II9" s="72">
        <f t="shared" si="11"/>
        <v>43695</v>
      </c>
      <c r="IJ9" s="72">
        <f t="shared" si="11"/>
        <v>43696</v>
      </c>
      <c r="IK9" s="72">
        <f t="shared" si="11"/>
        <v>43697</v>
      </c>
      <c r="IL9" s="72">
        <f t="shared" si="11"/>
        <v>43698</v>
      </c>
      <c r="IM9" s="72">
        <f t="shared" si="11"/>
        <v>43699</v>
      </c>
      <c r="IN9" s="72">
        <f t="shared" si="11"/>
        <v>43700</v>
      </c>
      <c r="IO9" s="72">
        <f t="shared" si="11"/>
        <v>43701</v>
      </c>
      <c r="IP9" s="72">
        <f t="shared" si="11"/>
        <v>43702</v>
      </c>
      <c r="IQ9" s="72">
        <f t="shared" si="11"/>
        <v>43703</v>
      </c>
      <c r="IR9" s="72">
        <f t="shared" si="11"/>
        <v>43704</v>
      </c>
      <c r="IS9" s="72">
        <f t="shared" si="11"/>
        <v>43705</v>
      </c>
      <c r="IT9" s="72">
        <f t="shared" si="11"/>
        <v>43706</v>
      </c>
      <c r="IU9" s="72">
        <f t="shared" si="11"/>
        <v>43707</v>
      </c>
      <c r="IV9" s="72">
        <f t="shared" si="11"/>
        <v>43708</v>
      </c>
      <c r="IW9" s="72">
        <f t="shared" si="11"/>
        <v>43709</v>
      </c>
      <c r="IX9" s="72">
        <f t="shared" si="11"/>
        <v>43710</v>
      </c>
      <c r="IY9" s="72">
        <f t="shared" si="11"/>
        <v>43711</v>
      </c>
      <c r="IZ9" s="72">
        <f t="shared" si="11"/>
        <v>43712</v>
      </c>
      <c r="JA9" s="72">
        <f t="shared" si="11"/>
        <v>43713</v>
      </c>
      <c r="JB9" s="72">
        <f t="shared" si="11"/>
        <v>43714</v>
      </c>
      <c r="JC9" s="72">
        <f t="shared" si="11"/>
        <v>43715</v>
      </c>
      <c r="JD9" s="72">
        <f t="shared" si="11"/>
        <v>43716</v>
      </c>
      <c r="JE9" s="72">
        <f t="shared" si="11"/>
        <v>43717</v>
      </c>
      <c r="JF9" s="72">
        <f t="shared" si="11"/>
        <v>43718</v>
      </c>
      <c r="JG9" s="72">
        <f t="shared" si="11"/>
        <v>43719</v>
      </c>
      <c r="JH9" s="72">
        <f t="shared" si="11"/>
        <v>43720</v>
      </c>
      <c r="JI9" s="72">
        <f t="shared" si="11"/>
        <v>43721</v>
      </c>
      <c r="JJ9" s="72">
        <f t="shared" si="11"/>
        <v>43722</v>
      </c>
      <c r="JK9" s="72">
        <f t="shared" si="11"/>
        <v>43723</v>
      </c>
      <c r="JL9" s="72">
        <f t="shared" ref="JL9:LW9" si="12">IF(JK9="","",JK9+1)</f>
        <v>43724</v>
      </c>
      <c r="JM9" s="72">
        <f t="shared" si="12"/>
        <v>43725</v>
      </c>
      <c r="JN9" s="72">
        <f t="shared" si="12"/>
        <v>43726</v>
      </c>
      <c r="JO9" s="72">
        <f t="shared" si="12"/>
        <v>43727</v>
      </c>
      <c r="JP9" s="72">
        <f t="shared" si="12"/>
        <v>43728</v>
      </c>
      <c r="JQ9" s="72">
        <f t="shared" si="12"/>
        <v>43729</v>
      </c>
      <c r="JR9" s="72">
        <f t="shared" si="12"/>
        <v>43730</v>
      </c>
      <c r="JS9" s="72">
        <f t="shared" si="12"/>
        <v>43731</v>
      </c>
      <c r="JT9" s="72">
        <f t="shared" si="12"/>
        <v>43732</v>
      </c>
      <c r="JU9" s="72">
        <f t="shared" si="12"/>
        <v>43733</v>
      </c>
      <c r="JV9" s="72">
        <f t="shared" si="12"/>
        <v>43734</v>
      </c>
      <c r="JW9" s="72">
        <f t="shared" si="12"/>
        <v>43735</v>
      </c>
      <c r="JX9" s="72">
        <f t="shared" si="12"/>
        <v>43736</v>
      </c>
      <c r="JY9" s="72">
        <f t="shared" si="12"/>
        <v>43737</v>
      </c>
      <c r="JZ9" s="72">
        <f t="shared" si="12"/>
        <v>43738</v>
      </c>
      <c r="KA9" s="72">
        <f t="shared" si="12"/>
        <v>43739</v>
      </c>
      <c r="KB9" s="72">
        <f t="shared" si="12"/>
        <v>43740</v>
      </c>
      <c r="KC9" s="72">
        <f t="shared" si="12"/>
        <v>43741</v>
      </c>
      <c r="KD9" s="72">
        <f t="shared" si="12"/>
        <v>43742</v>
      </c>
      <c r="KE9" s="72">
        <f t="shared" si="12"/>
        <v>43743</v>
      </c>
      <c r="KF9" s="72">
        <f t="shared" si="12"/>
        <v>43744</v>
      </c>
      <c r="KG9" s="72">
        <f t="shared" si="12"/>
        <v>43745</v>
      </c>
      <c r="KH9" s="72">
        <f t="shared" si="12"/>
        <v>43746</v>
      </c>
      <c r="KI9" s="72">
        <f t="shared" si="12"/>
        <v>43747</v>
      </c>
      <c r="KJ9" s="72">
        <f t="shared" si="12"/>
        <v>43748</v>
      </c>
      <c r="KK9" s="72">
        <f t="shared" si="12"/>
        <v>43749</v>
      </c>
      <c r="KL9" s="72">
        <f t="shared" si="12"/>
        <v>43750</v>
      </c>
      <c r="KM9" s="72">
        <f t="shared" si="12"/>
        <v>43751</v>
      </c>
      <c r="KN9" s="72">
        <f t="shared" si="12"/>
        <v>43752</v>
      </c>
      <c r="KO9" s="72">
        <f t="shared" si="12"/>
        <v>43753</v>
      </c>
      <c r="KP9" s="72">
        <f t="shared" si="12"/>
        <v>43754</v>
      </c>
      <c r="KQ9" s="72">
        <f t="shared" si="12"/>
        <v>43755</v>
      </c>
      <c r="KR9" s="72">
        <f t="shared" si="12"/>
        <v>43756</v>
      </c>
      <c r="KS9" s="72">
        <f t="shared" si="12"/>
        <v>43757</v>
      </c>
      <c r="KT9" s="72">
        <f t="shared" si="12"/>
        <v>43758</v>
      </c>
      <c r="KU9" s="72">
        <f t="shared" si="12"/>
        <v>43759</v>
      </c>
      <c r="KV9" s="72">
        <f t="shared" si="12"/>
        <v>43760</v>
      </c>
      <c r="KW9" s="72">
        <f t="shared" si="12"/>
        <v>43761</v>
      </c>
      <c r="KX9" s="72">
        <f t="shared" si="12"/>
        <v>43762</v>
      </c>
      <c r="KY9" s="72">
        <f t="shared" si="12"/>
        <v>43763</v>
      </c>
      <c r="KZ9" s="72">
        <f t="shared" si="12"/>
        <v>43764</v>
      </c>
      <c r="LA9" s="72">
        <f t="shared" si="12"/>
        <v>43765</v>
      </c>
      <c r="LB9" s="72">
        <f t="shared" si="12"/>
        <v>43766</v>
      </c>
      <c r="LC9" s="72">
        <f t="shared" si="12"/>
        <v>43767</v>
      </c>
      <c r="LD9" s="72">
        <f t="shared" si="12"/>
        <v>43768</v>
      </c>
      <c r="LE9" s="72">
        <f t="shared" si="12"/>
        <v>43769</v>
      </c>
      <c r="LF9" s="72">
        <f t="shared" si="12"/>
        <v>43770</v>
      </c>
      <c r="LG9" s="72">
        <f t="shared" si="12"/>
        <v>43771</v>
      </c>
      <c r="LH9" s="72">
        <f t="shared" si="12"/>
        <v>43772</v>
      </c>
      <c r="LI9" s="72">
        <f t="shared" si="12"/>
        <v>43773</v>
      </c>
      <c r="LJ9" s="72">
        <f t="shared" si="12"/>
        <v>43774</v>
      </c>
      <c r="LK9" s="72">
        <f t="shared" si="12"/>
        <v>43775</v>
      </c>
      <c r="LL9" s="72">
        <f t="shared" si="12"/>
        <v>43776</v>
      </c>
      <c r="LM9" s="72">
        <f t="shared" si="12"/>
        <v>43777</v>
      </c>
      <c r="LN9" s="72">
        <f t="shared" si="12"/>
        <v>43778</v>
      </c>
      <c r="LO9" s="72">
        <f t="shared" si="12"/>
        <v>43779</v>
      </c>
      <c r="LP9" s="72">
        <f t="shared" si="12"/>
        <v>43780</v>
      </c>
      <c r="LQ9" s="72">
        <f t="shared" si="12"/>
        <v>43781</v>
      </c>
      <c r="LR9" s="72">
        <f t="shared" si="12"/>
        <v>43782</v>
      </c>
      <c r="LS9" s="72">
        <f t="shared" si="12"/>
        <v>43783</v>
      </c>
      <c r="LT9" s="72">
        <f t="shared" si="12"/>
        <v>43784</v>
      </c>
      <c r="LU9" s="72">
        <f t="shared" si="12"/>
        <v>43785</v>
      </c>
      <c r="LV9" s="72">
        <f t="shared" si="12"/>
        <v>43786</v>
      </c>
      <c r="LW9" s="72">
        <f t="shared" si="12"/>
        <v>43787</v>
      </c>
      <c r="LX9" s="72">
        <f t="shared" ref="LX9:NO9" si="13">IF(LW9="","",LW9+1)</f>
        <v>43788</v>
      </c>
      <c r="LY9" s="72">
        <f t="shared" si="13"/>
        <v>43789</v>
      </c>
      <c r="LZ9" s="72">
        <f t="shared" si="13"/>
        <v>43790</v>
      </c>
      <c r="MA9" s="72">
        <f t="shared" si="13"/>
        <v>43791</v>
      </c>
      <c r="MB9" s="72">
        <f t="shared" si="13"/>
        <v>43792</v>
      </c>
      <c r="MC9" s="72">
        <f t="shared" si="13"/>
        <v>43793</v>
      </c>
      <c r="MD9" s="72">
        <f t="shared" si="13"/>
        <v>43794</v>
      </c>
      <c r="ME9" s="72">
        <f t="shared" si="13"/>
        <v>43795</v>
      </c>
      <c r="MF9" s="72">
        <f t="shared" si="13"/>
        <v>43796</v>
      </c>
      <c r="MG9" s="72">
        <f t="shared" si="13"/>
        <v>43797</v>
      </c>
      <c r="MH9" s="72">
        <f t="shared" si="13"/>
        <v>43798</v>
      </c>
      <c r="MI9" s="72">
        <f t="shared" si="13"/>
        <v>43799</v>
      </c>
      <c r="MJ9" s="72">
        <f t="shared" si="13"/>
        <v>43800</v>
      </c>
      <c r="MK9" s="72">
        <f t="shared" si="13"/>
        <v>43801</v>
      </c>
      <c r="ML9" s="72">
        <f t="shared" si="13"/>
        <v>43802</v>
      </c>
      <c r="MM9" s="72">
        <f t="shared" si="13"/>
        <v>43803</v>
      </c>
      <c r="MN9" s="72">
        <f t="shared" si="13"/>
        <v>43804</v>
      </c>
      <c r="MO9" s="72">
        <f t="shared" si="13"/>
        <v>43805</v>
      </c>
      <c r="MP9" s="72">
        <f t="shared" si="13"/>
        <v>43806</v>
      </c>
      <c r="MQ9" s="72">
        <f t="shared" si="13"/>
        <v>43807</v>
      </c>
      <c r="MR9" s="72">
        <f t="shared" si="13"/>
        <v>43808</v>
      </c>
      <c r="MS9" s="72">
        <f t="shared" si="13"/>
        <v>43809</v>
      </c>
      <c r="MT9" s="72">
        <f t="shared" si="13"/>
        <v>43810</v>
      </c>
      <c r="MU9" s="72">
        <f t="shared" si="13"/>
        <v>43811</v>
      </c>
      <c r="MV9" s="72">
        <f t="shared" si="13"/>
        <v>43812</v>
      </c>
      <c r="MW9" s="72">
        <f t="shared" si="13"/>
        <v>43813</v>
      </c>
      <c r="MX9" s="72">
        <f t="shared" si="13"/>
        <v>43814</v>
      </c>
      <c r="MY9" s="72">
        <f t="shared" si="13"/>
        <v>43815</v>
      </c>
      <c r="MZ9" s="72">
        <f t="shared" si="13"/>
        <v>43816</v>
      </c>
      <c r="NA9" s="72">
        <f t="shared" si="13"/>
        <v>43817</v>
      </c>
      <c r="NB9" s="72">
        <f t="shared" si="13"/>
        <v>43818</v>
      </c>
      <c r="NC9" s="72">
        <f t="shared" si="13"/>
        <v>43819</v>
      </c>
      <c r="ND9" s="72">
        <f t="shared" si="13"/>
        <v>43820</v>
      </c>
      <c r="NE9" s="72">
        <f t="shared" si="13"/>
        <v>43821</v>
      </c>
      <c r="NF9" s="72">
        <f t="shared" si="13"/>
        <v>43822</v>
      </c>
      <c r="NG9" s="72">
        <f t="shared" si="13"/>
        <v>43823</v>
      </c>
      <c r="NH9" s="72">
        <f t="shared" si="13"/>
        <v>43824</v>
      </c>
      <c r="NI9" s="72">
        <f t="shared" si="13"/>
        <v>43825</v>
      </c>
      <c r="NJ9" s="72">
        <f t="shared" si="13"/>
        <v>43826</v>
      </c>
      <c r="NK9" s="72">
        <f t="shared" si="13"/>
        <v>43827</v>
      </c>
      <c r="NL9" s="72">
        <f t="shared" si="13"/>
        <v>43828</v>
      </c>
      <c r="NM9" s="72">
        <f t="shared" si="13"/>
        <v>43829</v>
      </c>
      <c r="NN9" s="72">
        <f t="shared" si="13"/>
        <v>43830</v>
      </c>
      <c r="NO9" s="72">
        <f t="shared" si="13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tr">
        <f>OFMOR_FFF_0!C11</f>
        <v>Basic_GMV</v>
      </c>
      <c r="D11" s="1"/>
      <c r="E11" s="1" t="str">
        <f>OFMOR_FFF_0!E11</f>
        <v>Базовое распределение GMV на основе факта предыдущих периодов</v>
      </c>
      <c r="F11" s="1"/>
      <c r="G11" s="1" t="str">
        <f>OFMOR_FFF_0!G11</f>
        <v>тыс.руб.</v>
      </c>
      <c r="H11" s="1"/>
      <c r="I11" s="1"/>
      <c r="J11" s="1"/>
      <c r="K11" s="8"/>
      <c r="L11" s="1"/>
      <c r="M11" s="1"/>
      <c r="N11" s="61">
        <f>OFMOR_FFF_0!N11</f>
        <v>17.381730386251615</v>
      </c>
      <c r="O11" s="62">
        <f>OFMOR_FFF_0!O11</f>
        <v>14.205891312116659</v>
      </c>
      <c r="P11" s="62">
        <f>OFMOR_FFF_0!P11</f>
        <v>24.681408219838648</v>
      </c>
      <c r="Q11" s="62">
        <f>OFMOR_FFF_0!Q11</f>
        <v>36.418984210922304</v>
      </c>
      <c r="R11" s="62">
        <f>OFMOR_FFF_0!R11</f>
        <v>32.676286633564665</v>
      </c>
      <c r="S11" s="62">
        <f>OFMOR_FFF_0!S11</f>
        <v>33.941907680946919</v>
      </c>
      <c r="T11" s="62">
        <f>OFMOR_FFF_0!T11</f>
        <v>69.563246791572013</v>
      </c>
      <c r="U11" s="62">
        <f>OFMOR_FFF_0!U11</f>
        <v>79.458477105584151</v>
      </c>
      <c r="V11" s="62">
        <f>OFMOR_FFF_0!V11</f>
        <v>60.611145545995882</v>
      </c>
      <c r="W11" s="62">
        <f>OFMOR_FFF_0!W11</f>
        <v>112.82807099118448</v>
      </c>
      <c r="X11" s="62">
        <f>OFMOR_FFF_0!X11</f>
        <v>166.48497927577446</v>
      </c>
      <c r="Y11" s="62">
        <f>OFMOR_FFF_0!Y11</f>
        <v>149.37569020298906</v>
      </c>
      <c r="Z11" s="62">
        <f>OFMOR_FFF_0!Z11</f>
        <v>155.16132366887871</v>
      </c>
      <c r="AA11" s="62">
        <f>OFMOR_FFF_0!AA11</f>
        <v>211.99997659420643</v>
      </c>
      <c r="AB11" s="62">
        <f>OFMOR_FFF_0!AB11</f>
        <v>145.29392514182669</v>
      </c>
      <c r="AC11" s="62">
        <f>OFMOR_FFF_0!AC11</f>
        <v>79.164719239084263</v>
      </c>
      <c r="AD11" s="62">
        <f>OFMOR_FFF_0!AD11</f>
        <v>103.15597465268928</v>
      </c>
      <c r="AE11" s="62">
        <f>OFMOR_FFF_0!AE11</f>
        <v>152.21318729775265</v>
      </c>
      <c r="AF11" s="62">
        <f>OFMOR_FFF_0!AF11</f>
        <v>136.57057837593845</v>
      </c>
      <c r="AG11" s="62">
        <f>OFMOR_FFF_0!AG11</f>
        <v>141.8602430304347</v>
      </c>
      <c r="AH11" s="62">
        <f>OFMOR_FFF_0!AH11</f>
        <v>193.82644779623473</v>
      </c>
      <c r="AI11" s="62">
        <f>OFMOR_FFF_0!AI11</f>
        <v>132.83871936701857</v>
      </c>
      <c r="AJ11" s="62">
        <f>OFMOR_FFF_0!AJ11</f>
        <v>72.378386863073246</v>
      </c>
      <c r="AK11" s="62">
        <f>OFMOR_FFF_0!AK11</f>
        <v>94.313011053585186</v>
      </c>
      <c r="AL11" s="62">
        <f>OFMOR_FFF_0!AL11</f>
        <v>278.32966659367656</v>
      </c>
      <c r="AM11" s="62">
        <f>OFMOR_FFF_0!AM11</f>
        <v>249.72634908119912</v>
      </c>
      <c r="AN11" s="62">
        <f>OFMOR_FFF_0!AN11</f>
        <v>233.45889644561436</v>
      </c>
      <c r="AO11" s="62">
        <f>OFMOR_FFF_0!AO11</f>
        <v>283.53732840050282</v>
      </c>
      <c r="AP11" s="62">
        <f>OFMOR_FFF_0!AP11</f>
        <v>170.03171663359157</v>
      </c>
      <c r="AQ11" s="62">
        <f>OFMOR_FFF_0!AQ11</f>
        <v>79.408568896650706</v>
      </c>
      <c r="AR11" s="62">
        <f>OFMOR_FFF_0!AR11</f>
        <v>103.47372414181486</v>
      </c>
      <c r="AS11" s="62">
        <f>OFMOR_FFF_0!AS11</f>
        <v>162.45662314780736</v>
      </c>
      <c r="AT11" s="62">
        <f>OFMOR_FFF_0!AT11</f>
        <v>146.25260867684608</v>
      </c>
      <c r="AU11" s="62">
        <f>OFMOR_FFF_0!AU11</f>
        <v>145.73173781595611</v>
      </c>
      <c r="AV11" s="62">
        <f>OFMOR_FFF_0!AV11</f>
        <v>196.6125607705174</v>
      </c>
      <c r="AW11" s="62">
        <f>OFMOR_FFF_0!AW11</f>
        <v>113.33465239512778</v>
      </c>
      <c r="AX11" s="62">
        <f>OFMOR_FFF_0!AX11</f>
        <v>63.799452044751639</v>
      </c>
      <c r="AY11" s="62">
        <f>OFMOR_FFF_0!AY11</f>
        <v>91.792559299890115</v>
      </c>
      <c r="AZ11" s="62">
        <f>OFMOR_FFF_0!AZ11</f>
        <v>166.32852585977383</v>
      </c>
      <c r="BA11" s="62">
        <f>OFMOR_FFF_0!BA11</f>
        <v>149.73831372965174</v>
      </c>
      <c r="BB11" s="62">
        <f>OFMOR_FFF_0!BB11</f>
        <v>149.20502871623424</v>
      </c>
      <c r="BC11" s="62">
        <f>OFMOR_FFF_0!BC11</f>
        <v>201.29851750471235</v>
      </c>
      <c r="BD11" s="62">
        <f>OFMOR_FFF_0!BD11</f>
        <v>127.63938967890891</v>
      </c>
      <c r="BE11" s="62">
        <f>OFMOR_FFF_0!BE11</f>
        <v>65.320013451283515</v>
      </c>
      <c r="BF11" s="62">
        <f>OFMOR_FFF_0!BF11</f>
        <v>93.980293184819018</v>
      </c>
      <c r="BG11" s="62">
        <f>OFMOR_FFF_0!BG11</f>
        <v>170.29270939304791</v>
      </c>
      <c r="BH11" s="62">
        <f>OFMOR_FFF_0!BH11</f>
        <v>153.30709517900902</v>
      </c>
      <c r="BI11" s="62">
        <f>OFMOR_FFF_0!BI11</f>
        <v>152.76110014091111</v>
      </c>
      <c r="BJ11" s="62">
        <f>OFMOR_FFF_0!BJ11</f>
        <v>206.09615678059586</v>
      </c>
      <c r="BK11" s="62">
        <f>OFMOR_FFF_0!BK11</f>
        <v>118.8013430940632</v>
      </c>
      <c r="BL11" s="62">
        <f>OFMOR_FFF_0!BL11</f>
        <v>73.564496599615197</v>
      </c>
      <c r="BM11" s="62">
        <f>OFMOR_FFF_0!BM11</f>
        <v>105.84218516093415</v>
      </c>
      <c r="BN11" s="62">
        <f>OFMOR_FFF_0!BN11</f>
        <v>191.78651043033381</v>
      </c>
      <c r="BO11" s="62">
        <f>OFMOR_FFF_0!BO11</f>
        <v>172.65702632477775</v>
      </c>
      <c r="BP11" s="62">
        <f>OFMOR_FFF_0!BP11</f>
        <v>156.40192503593821</v>
      </c>
      <c r="BQ11" s="62">
        <f>OFMOR_FFF_0!BQ11</f>
        <v>211.00814037906463</v>
      </c>
      <c r="BR11" s="62">
        <f>OFMOR_FFF_0!BR11</f>
        <v>121.63278962790288</v>
      </c>
      <c r="BS11" s="62">
        <f>OFMOR_FFF_0!BS11</f>
        <v>68.470720692556341</v>
      </c>
      <c r="BT11" s="62">
        <f>OFMOR_FFF_0!BT11</f>
        <v>98.513427436164392</v>
      </c>
      <c r="BU11" s="62">
        <f>OFMOR_FFF_0!BU11</f>
        <v>178.5067688255495</v>
      </c>
      <c r="BV11" s="62">
        <f>OFMOR_FFF_0!BV11</f>
        <v>169.2611200849816</v>
      </c>
      <c r="BW11" s="62">
        <f>OFMOR_FFF_0!BW11</f>
        <v>165.60836082311204</v>
      </c>
      <c r="BX11" s="62">
        <f>OFMOR_FFF_0!BX11</f>
        <v>225.06850737915667</v>
      </c>
      <c r="BY11" s="62">
        <f>OFMOR_FFF_0!BY11</f>
        <v>133.91762726908769</v>
      </c>
      <c r="BZ11" s="62">
        <f>OFMOR_FFF_0!BZ11</f>
        <v>98.777971399472122</v>
      </c>
      <c r="CA11" s="62">
        <f>OFMOR_FFF_0!CA11</f>
        <v>143.16141726619551</v>
      </c>
      <c r="CB11" s="62">
        <f>OFMOR_FFF_0!CB11</f>
        <v>247.20404452886717</v>
      </c>
      <c r="CC11" s="62">
        <f>OFMOR_FFF_0!CC11</f>
        <v>213.77944765720585</v>
      </c>
      <c r="CD11" s="62">
        <f>OFMOR_FFF_0!CD11</f>
        <v>174.30496288025708</v>
      </c>
      <c r="CE11" s="62">
        <f>OFMOR_FFF_0!CE11</f>
        <v>236.88754377649647</v>
      </c>
      <c r="CF11" s="62">
        <f>OFMOR_FFF_0!CF11</f>
        <v>140.95005188224039</v>
      </c>
      <c r="CG11" s="62">
        <f>OFMOR_FFF_0!CG11</f>
        <v>79.973157768109118</v>
      </c>
      <c r="CH11" s="62">
        <f>OFMOR_FFF_0!CH11</f>
        <v>115.90712430238001</v>
      </c>
      <c r="CI11" s="62">
        <f>OFMOR_FFF_0!CI11</f>
        <v>208.14838860208172</v>
      </c>
      <c r="CJ11" s="62">
        <f>OFMOR_FFF_0!CJ11</f>
        <v>187.50471747142007</v>
      </c>
      <c r="CK11" s="62">
        <f>OFMOR_FFF_0!CK11</f>
        <v>183.45825013713744</v>
      </c>
      <c r="CL11" s="62">
        <f>OFMOR_FFF_0!CL11</f>
        <v>249.32723396049113</v>
      </c>
      <c r="CM11" s="62">
        <f>OFMOR_FFF_0!CM11</f>
        <v>148.35177064246091</v>
      </c>
      <c r="CN11" s="62">
        <f>OFMOR_FFF_0!CN11</f>
        <v>84.172793130150936</v>
      </c>
      <c r="CO11" s="62">
        <f>OFMOR_FFF_0!CO11</f>
        <v>121.99376226338549</v>
      </c>
      <c r="CP11" s="62">
        <f>OFMOR_FFF_0!CP11</f>
        <v>219.07889775941689</v>
      </c>
      <c r="CQ11" s="62">
        <f>OFMOR_FFF_0!CQ11</f>
        <v>197.35116425455124</v>
      </c>
      <c r="CR11" s="62">
        <f>OFMOR_FFF_0!CR11</f>
        <v>289.63830679768353</v>
      </c>
      <c r="CS11" s="62">
        <f>OFMOR_FFF_0!CS11</f>
        <v>367.38823850635998</v>
      </c>
      <c r="CT11" s="62">
        <f>OFMOR_FFF_0!CT11</f>
        <v>202.98482921086637</v>
      </c>
      <c r="CU11" s="62">
        <f>OFMOR_FFF_0!CU11</f>
        <v>106.31155704330322</v>
      </c>
      <c r="CV11" s="62">
        <f>OFMOR_FFF_0!CV11</f>
        <v>141.24003104058377</v>
      </c>
      <c r="CW11" s="62">
        <f>OFMOR_FFF_0!CW11</f>
        <v>230.58340141769909</v>
      </c>
      <c r="CX11" s="62">
        <f>OFMOR_FFF_0!CX11</f>
        <v>207.71467810436997</v>
      </c>
      <c r="CY11" s="62">
        <f>OFMOR_FFF_0!CY11</f>
        <v>203.23206736723756</v>
      </c>
      <c r="CZ11" s="62">
        <f>OFMOR_FFF_0!CZ11</f>
        <v>276.20065693893889</v>
      </c>
      <c r="DA11" s="62">
        <f>OFMOR_FFF_0!DA11</f>
        <v>138.48401168944972</v>
      </c>
      <c r="DB11" s="62">
        <f>OFMOR_FFF_0!DB11</f>
        <v>81.490155359140402</v>
      </c>
      <c r="DC11" s="62">
        <f>OFMOR_FFF_0!DC11</f>
        <v>115.03812738302936</v>
      </c>
      <c r="DD11" s="62">
        <f>OFMOR_FFF_0!DD11</f>
        <v>198.92693939736719</v>
      </c>
      <c r="DE11" s="62">
        <f>OFMOR_FFF_0!DE11</f>
        <v>171.20750549435857</v>
      </c>
      <c r="DF11" s="62">
        <f>OFMOR_FFF_0!DF11</f>
        <v>177.97593683883463</v>
      </c>
      <c r="DG11" s="62">
        <f>OFMOR_FFF_0!DG11</f>
        <v>236.79940743226123</v>
      </c>
      <c r="DH11" s="62">
        <f>OFMOR_FFF_0!DH11</f>
        <v>136.52948287661852</v>
      </c>
      <c r="DI11" s="62">
        <f>OFMOR_FFF_0!DI11</f>
        <v>80.340023624303697</v>
      </c>
      <c r="DJ11" s="62">
        <f>OFMOR_FFF_0!DJ11</f>
        <v>113.41450793554762</v>
      </c>
      <c r="DK11" s="62">
        <f>OFMOR_FFF_0!DK11</f>
        <v>196.11933417307324</v>
      </c>
      <c r="DL11" s="62">
        <f>OFMOR_FFF_0!DL11</f>
        <v>168.79112544889819</v>
      </c>
      <c r="DM11" s="62">
        <f>OFMOR_FFF_0!DM11</f>
        <v>175.46402884094815</v>
      </c>
      <c r="DN11" s="62">
        <f>OFMOR_FFF_0!DN11</f>
        <v>233.45727963684743</v>
      </c>
      <c r="DO11" s="62">
        <f>OFMOR_FFF_0!DO11</f>
        <v>134.6025397961298</v>
      </c>
      <c r="DP11" s="62">
        <f>OFMOR_FFF_0!DP11</f>
        <v>79.206124562010658</v>
      </c>
      <c r="DQ11" s="62">
        <f>OFMOR_FFF_0!DQ11</f>
        <v>111.81380384813134</v>
      </c>
      <c r="DR11" s="62">
        <f>OFMOR_FFF_0!DR11</f>
        <v>193.35135478889603</v>
      </c>
      <c r="DS11" s="62">
        <f>OFMOR_FFF_0!DS11</f>
        <v>166.40884958892454</v>
      </c>
      <c r="DT11" s="62">
        <f>OFMOR_FFF_0!DT11</f>
        <v>172.98757328625098</v>
      </c>
      <c r="DU11" s="62">
        <f>OFMOR_FFF_0!DU11</f>
        <v>230.16232179984698</v>
      </c>
      <c r="DV11" s="62">
        <f>OFMOR_FFF_0!DV11</f>
        <v>132.70279310983534</v>
      </c>
      <c r="DW11" s="62">
        <f>OFMOR_FFF_0!DW11</f>
        <v>78.088229068368321</v>
      </c>
      <c r="DX11" s="62">
        <f>OFMOR_FFF_0!DX11</f>
        <v>110.23569169910208</v>
      </c>
      <c r="DY11" s="62">
        <f>OFMOR_FFF_0!DY11</f>
        <v>190.62244197560813</v>
      </c>
      <c r="DZ11" s="62">
        <f>OFMOR_FFF_0!DZ11</f>
        <v>164.06019657646686</v>
      </c>
      <c r="EA11" s="62">
        <f>OFMOR_FFF_0!EA11</f>
        <v>170.54606980779934</v>
      </c>
      <c r="EB11" s="62">
        <f>OFMOR_FFF_0!EB11</f>
        <v>226.91386817622765</v>
      </c>
      <c r="EC11" s="62">
        <f>OFMOR_FFF_0!EC11</f>
        <v>130.82985897460824</v>
      </c>
      <c r="ED11" s="62">
        <f>OFMOR_FFF_0!ED11</f>
        <v>76.986111272998883</v>
      </c>
      <c r="EE11" s="62">
        <f>OFMOR_FFF_0!EE11</f>
        <v>57.498394395447157</v>
      </c>
      <c r="EF11" s="62">
        <f>OFMOR_FFF_0!EF11</f>
        <v>98.754164393203354</v>
      </c>
      <c r="EG11" s="62">
        <f>OFMOR_FFF_0!EG11</f>
        <v>84.4175067453249</v>
      </c>
      <c r="EH11" s="62">
        <f>OFMOR_FFF_0!EH11</f>
        <v>87.160339479178731</v>
      </c>
      <c r="EI11" s="62">
        <f>OFMOR_FFF_0!EI11</f>
        <v>115.18240452484949</v>
      </c>
      <c r="EJ11" s="62">
        <f>OFMOR_FFF_0!EJ11</f>
        <v>66.435372861789801</v>
      </c>
      <c r="EK11" s="62">
        <f>OFMOR_FFF_0!EK11</f>
        <v>38.828694635150001</v>
      </c>
      <c r="EL11" s="62">
        <f>OFMOR_FFF_0!EL11</f>
        <v>54.82656588962778</v>
      </c>
      <c r="EM11" s="62">
        <f>OFMOR_FFF_0!EM11</f>
        <v>94.165267707159103</v>
      </c>
      <c r="EN11" s="62">
        <f>OFMOR_FFF_0!EN11</f>
        <v>80.494804150168335</v>
      </c>
      <c r="EO11" s="62">
        <f>OFMOR_FFF_0!EO11</f>
        <v>83.110183260976513</v>
      </c>
      <c r="EP11" s="62">
        <f>OFMOR_FFF_0!EP11</f>
        <v>109.83012234351123</v>
      </c>
      <c r="EQ11" s="62">
        <f>OFMOR_FFF_0!EQ11</f>
        <v>63.34826191072429</v>
      </c>
      <c r="ER11" s="62">
        <f>OFMOR_FFF_0!ER11</f>
        <v>37.024407502252878</v>
      </c>
      <c r="ES11" s="62">
        <f>OFMOR_FFF_0!ES11</f>
        <v>104.55778318177578</v>
      </c>
      <c r="ET11" s="62">
        <f>OFMOR_FFF_0!ET11</f>
        <v>179.57921464568048</v>
      </c>
      <c r="EU11" s="62">
        <f>OFMOR_FFF_0!EU11</f>
        <v>153.50876245898576</v>
      </c>
      <c r="EV11" s="62">
        <f>OFMOR_FFF_0!EV11</f>
        <v>158.49645843389928</v>
      </c>
      <c r="EW11" s="62">
        <f>OFMOR_FFF_0!EW11</f>
        <v>209.45309873936941</v>
      </c>
      <c r="EX11" s="62">
        <f>OFMOR_FFF_0!EX11</f>
        <v>120.80920492335471</v>
      </c>
      <c r="EY11" s="62">
        <f>OFMOR_FFF_0!EY11</f>
        <v>70.607923535598061</v>
      </c>
      <c r="EZ11" s="62">
        <f>OFMOR_FFF_0!EZ11</f>
        <v>99.699204632798569</v>
      </c>
      <c r="FA11" s="62">
        <f>OFMOR_FFF_0!FA11</f>
        <v>171.23454920262287</v>
      </c>
      <c r="FB11" s="62">
        <f>OFMOR_FFF_0!FB11</f>
        <v>146.37553566642251</v>
      </c>
      <c r="FC11" s="62">
        <f>OFMOR_FFF_0!FC11</f>
        <v>151.13146398200834</v>
      </c>
      <c r="FD11" s="62">
        <f>OFMOR_FFF_0!FD11</f>
        <v>199.72025722739224</v>
      </c>
      <c r="FE11" s="62">
        <f>OFMOR_FFF_0!FE11</f>
        <v>115.19545725486067</v>
      </c>
      <c r="FF11" s="62">
        <f>OFMOR_FFF_0!FF11</f>
        <v>67.326922999449835</v>
      </c>
      <c r="FG11" s="62">
        <f>OFMOR_FFF_0!FG11</f>
        <v>95.066393930061395</v>
      </c>
      <c r="FH11" s="62">
        <f>OFMOR_FFF_0!FH11</f>
        <v>163.2776426741699</v>
      </c>
      <c r="FI11" s="62">
        <f>OFMOR_FFF_0!FI11</f>
        <v>139.57377480231224</v>
      </c>
      <c r="FJ11" s="62">
        <f>OFMOR_FFF_0!FJ11</f>
        <v>124.11413815385471</v>
      </c>
      <c r="FK11" s="62">
        <f>OFMOR_FFF_0!FK11</f>
        <v>163.57109670377798</v>
      </c>
      <c r="FL11" s="62">
        <f>OFMOR_FFF_0!FL11</f>
        <v>94.088790112635849</v>
      </c>
      <c r="FM11" s="62">
        <f>OFMOR_FFF_0!FM11</f>
        <v>54.841506936150878</v>
      </c>
      <c r="FN11" s="62">
        <f>OFMOR_FFF_0!FN11</f>
        <v>84.248193922888177</v>
      </c>
      <c r="FO11" s="62">
        <f>OFMOR_FFF_0!FO11</f>
        <v>144.30400436770867</v>
      </c>
      <c r="FP11" s="62">
        <f>OFMOR_FFF_0!FP11</f>
        <v>123.01938953092116</v>
      </c>
      <c r="FQ11" s="62">
        <f>OFMOR_FFF_0!FQ11</f>
        <v>121.77210999861943</v>
      </c>
      <c r="FR11" s="62">
        <f>OFMOR_FFF_0!FR11</f>
        <v>160.48451753108071</v>
      </c>
      <c r="FS11" s="62">
        <f>OFMOR_FFF_0!FS11</f>
        <v>92.313338912526362</v>
      </c>
      <c r="FT11" s="62">
        <f>OFMOR_FFF_0!FT11</f>
        <v>53.806650188720724</v>
      </c>
      <c r="FU11" s="62">
        <f>OFMOR_FFF_0!FU11</f>
        <v>82.658434326358304</v>
      </c>
      <c r="FV11" s="62">
        <f>OFMOR_FFF_0!FV11</f>
        <v>141.58099435314111</v>
      </c>
      <c r="FW11" s="62">
        <f>OFMOR_FFF_0!FW11</f>
        <v>120.69801923252598</v>
      </c>
      <c r="FX11" s="62">
        <f>OFMOR_FFF_0!FX11</f>
        <v>119.47427580840302</v>
      </c>
      <c r="FY11" s="62">
        <f>OFMOR_FFF_0!FY11</f>
        <v>157.45618196731749</v>
      </c>
      <c r="FZ11" s="62">
        <f>OFMOR_FFF_0!FZ11</f>
        <v>90.571390396001135</v>
      </c>
      <c r="GA11" s="62">
        <f>OFMOR_FFF_0!GA11</f>
        <v>52.791321141157532</v>
      </c>
      <c r="GB11" s="62">
        <f>OFMOR_FFF_0!GB11</f>
        <v>81.098673421278974</v>
      </c>
      <c r="GC11" s="62">
        <f>OFMOR_FFF_0!GC11</f>
        <v>138.90936741399082</v>
      </c>
      <c r="GD11" s="62">
        <f>OFMOR_FFF_0!GD11</f>
        <v>118.42045308632846</v>
      </c>
      <c r="GE11" s="62">
        <f>OFMOR_FFF_0!GE11</f>
        <v>117.21980164509083</v>
      </c>
      <c r="GF11" s="62">
        <f>OFMOR_FFF_0!GF11</f>
        <v>154.48499095823061</v>
      </c>
      <c r="GG11" s="62">
        <f>OFMOR_FFF_0!GG11</f>
        <v>88.862312368941176</v>
      </c>
      <c r="GH11" s="62">
        <f>OFMOR_FFF_0!GH11</f>
        <v>51.795151306650915</v>
      </c>
      <c r="GI11" s="62">
        <f>OFMOR_FFF_0!GI11</f>
        <v>79.56834513370373</v>
      </c>
      <c r="GJ11" s="62">
        <f>OFMOR_FFF_0!GJ11</f>
        <v>136.28815395395611</v>
      </c>
      <c r="GK11" s="62">
        <f>OFMOR_FFF_0!GK11</f>
        <v>116.18586450996419</v>
      </c>
      <c r="GL11" s="62">
        <f>OFMOR_FFF_0!GL11</f>
        <v>115.00786930694271</v>
      </c>
      <c r="GM11" s="62">
        <f>OFMOR_FFF_0!GM11</f>
        <v>151.56986618866617</v>
      </c>
      <c r="GN11" s="62">
        <f>OFMOR_FFF_0!GN11</f>
        <v>89.011897024622172</v>
      </c>
      <c r="GO11" s="62">
        <f>OFMOR_FFF_0!GO11</f>
        <v>51.780485270828436</v>
      </c>
      <c r="GP11" s="62">
        <f>OFMOR_FFF_0!GP11</f>
        <v>79.38965218959946</v>
      </c>
      <c r="GQ11" s="62">
        <f>OFMOR_FFF_0!GQ11</f>
        <v>135.71512345368467</v>
      </c>
      <c r="GR11" s="62">
        <f>OFMOR_FFF_0!GR11</f>
        <v>115.47022030929919</v>
      </c>
      <c r="GS11" s="62">
        <f>OFMOR_FFF_0!GS11</f>
        <v>115.18253453469357</v>
      </c>
      <c r="GT11" s="62">
        <f>OFMOR_FFF_0!GT11</f>
        <v>151.50204807356917</v>
      </c>
      <c r="GU11" s="62">
        <f>OFMOR_FFF_0!GU11</f>
        <v>87.795852730553847</v>
      </c>
      <c r="GV11" s="62">
        <f>OFMOR_FFF_0!GV11</f>
        <v>51.073081364581363</v>
      </c>
      <c r="GW11" s="62">
        <f>OFMOR_FFF_0!GW11</f>
        <v>78.305063086566136</v>
      </c>
      <c r="GX11" s="62">
        <f>OFMOR_FFF_0!GX11</f>
        <v>133.86103869635187</v>
      </c>
      <c r="GY11" s="62">
        <f>OFMOR_FFF_0!GY11</f>
        <v>113.8927131755832</v>
      </c>
      <c r="GZ11" s="62">
        <f>OFMOR_FFF_0!GZ11</f>
        <v>113.60895764689288</v>
      </c>
      <c r="HA11" s="62">
        <f>OFMOR_FFF_0!HA11</f>
        <v>149.43228878006073</v>
      </c>
      <c r="HB11" s="62">
        <f>OFMOR_FFF_0!HB11</f>
        <v>86.596421538492848</v>
      </c>
      <c r="HC11" s="62">
        <f>OFMOR_FFF_0!HC11</f>
        <v>5.0375341722466933</v>
      </c>
      <c r="HD11" s="62">
        <f>OFMOR_FFF_0!HD11</f>
        <v>7.7235291198244971</v>
      </c>
      <c r="HE11" s="62">
        <f>OFMOR_FFF_0!HE11</f>
        <v>132.03228369004378</v>
      </c>
      <c r="HF11" s="62">
        <f>OFMOR_FFF_0!HF11</f>
        <v>112.33675730201251</v>
      </c>
      <c r="HG11" s="62">
        <f>OFMOR_FFF_0!HG11</f>
        <v>112.05687832581809</v>
      </c>
      <c r="HH11" s="62">
        <f>OFMOR_FFF_0!HH11</f>
        <v>147.3908056952738</v>
      </c>
      <c r="HI11" s="62">
        <f>OFMOR_FFF_0!HI11</f>
        <v>85.413376487003944</v>
      </c>
      <c r="HJ11" s="62">
        <f>OFMOR_FFF_0!HJ11</f>
        <v>49.687134315243576</v>
      </c>
      <c r="HK11" s="62">
        <f>OFMOR_FFF_0!HK11</f>
        <v>76.180134097881719</v>
      </c>
      <c r="HL11" s="62">
        <f>OFMOR_FFF_0!HL11</f>
        <v>130.22851239001545</v>
      </c>
      <c r="HM11" s="62">
        <f>OFMOR_FFF_0!HM11</f>
        <v>110.80205826404612</v>
      </c>
      <c r="HN11" s="62">
        <f>OFMOR_FFF_0!HN11</f>
        <v>110.52600288046581</v>
      </c>
      <c r="HO11" s="62">
        <f>OFMOR_FFF_0!HO11</f>
        <v>145.37721252115804</v>
      </c>
      <c r="HP11" s="62">
        <f>OFMOR_FFF_0!HP11</f>
        <v>84.246493715306585</v>
      </c>
      <c r="HQ11" s="62">
        <f>OFMOR_FFF_0!HQ11</f>
        <v>49.008328917399446</v>
      </c>
      <c r="HR11" s="62">
        <f>OFMOR_FFF_0!HR11</f>
        <v>75.139392124194046</v>
      </c>
      <c r="HS11" s="62">
        <f>OFMOR_FFF_0!HS11</f>
        <v>137.68298499882067</v>
      </c>
      <c r="HT11" s="62">
        <f>OFMOR_FFF_0!HT11</f>
        <v>117.51385487422679</v>
      </c>
      <c r="HU11" s="62">
        <f>OFMOR_FFF_0!HU11</f>
        <v>117.59064181696506</v>
      </c>
      <c r="HV11" s="62">
        <f>OFMOR_FFF_0!HV11</f>
        <v>155.15711134127213</v>
      </c>
      <c r="HW11" s="62">
        <f>OFMOR_FFF_0!HW11</f>
        <v>90.826394999313791</v>
      </c>
      <c r="HX11" s="62">
        <f>OFMOR_FFF_0!HX11</f>
        <v>43.463938387494117</v>
      </c>
      <c r="HY11" s="62">
        <f>OFMOR_FFF_0!HY11</f>
        <v>66.848845464083979</v>
      </c>
      <c r="HZ11" s="62">
        <f>OFMOR_FFF_0!HZ11</f>
        <v>140.75039875069243</v>
      </c>
      <c r="IA11" s="62">
        <f>OFMOR_FFF_0!IA11</f>
        <v>120.13192430727801</v>
      </c>
      <c r="IB11" s="62">
        <f>OFMOR_FFF_0!IB11</f>
        <v>120.21042197210822</v>
      </c>
      <c r="IC11" s="62">
        <f>OFMOR_FFF_0!IC11</f>
        <v>158.61382792126921</v>
      </c>
      <c r="ID11" s="62">
        <f>OFMOR_FFF_0!ID11</f>
        <v>92.849899450907571</v>
      </c>
      <c r="IE11" s="62">
        <f>OFMOR_FFF_0!IE11</f>
        <v>44.432263430137901</v>
      </c>
      <c r="IF11" s="62">
        <f>OFMOR_FFF_0!IF11</f>
        <v>68.338158525353222</v>
      </c>
      <c r="IG11" s="62">
        <f>OFMOR_FFF_0!IG11</f>
        <v>143.88615084608031</v>
      </c>
      <c r="IH11" s="62">
        <f>OFMOR_FFF_0!IH11</f>
        <v>122.80832122489363</v>
      </c>
      <c r="II11" s="62">
        <f>OFMOR_FFF_0!II11</f>
        <v>122.88856772467676</v>
      </c>
      <c r="IJ11" s="62">
        <f>OFMOR_FFF_0!IJ11</f>
        <v>162.1475560504704</v>
      </c>
      <c r="IK11" s="62">
        <f>OFMOR_FFF_0!IK11</f>
        <v>94.918485183836452</v>
      </c>
      <c r="IL11" s="62">
        <f>OFMOR_FFF_0!IL11</f>
        <v>45.422161607269672</v>
      </c>
      <c r="IM11" s="62">
        <f>OFMOR_FFF_0!IM11</f>
        <v>69.860651716796269</v>
      </c>
      <c r="IN11" s="62">
        <f>OFMOR_FFF_0!IN11</f>
        <v>147.09176378229705</v>
      </c>
      <c r="IO11" s="62">
        <f>OFMOR_FFF_0!IO11</f>
        <v>125.54434509431184</v>
      </c>
      <c r="IP11" s="62">
        <f>OFMOR_FFF_0!IP11</f>
        <v>125.62637939101826</v>
      </c>
      <c r="IQ11" s="62">
        <f>OFMOR_FFF_0!IQ11</f>
        <v>165.76001145493353</v>
      </c>
      <c r="IR11" s="62">
        <f>OFMOR_FFF_0!IR11</f>
        <v>97.033156555627443</v>
      </c>
      <c r="IS11" s="62">
        <f>OFMOR_FFF_0!IS11</f>
        <v>46.434113542761722</v>
      </c>
      <c r="IT11" s="62">
        <f>OFMOR_FFF_0!IT11</f>
        <v>71.417064252395065</v>
      </c>
      <c r="IU11" s="62">
        <f>OFMOR_FFF_0!IU11</f>
        <v>150.36879397609155</v>
      </c>
      <c r="IV11" s="62">
        <f>OFMOR_FFF_0!IV11</f>
        <v>128.34132433336106</v>
      </c>
      <c r="IW11" s="62">
        <f>OFMOR_FFF_0!IW11</f>
        <v>128.42518625698773</v>
      </c>
      <c r="IX11" s="62">
        <f>OFMOR_FFF_0!IX11</f>
        <v>151.59671582784799</v>
      </c>
      <c r="IY11" s="62">
        <f>OFMOR_FFF_0!IY11</f>
        <v>89.143381206372879</v>
      </c>
      <c r="IZ11" s="62">
        <f>OFMOR_FFF_0!IZ11</f>
        <v>42.851400542666376</v>
      </c>
      <c r="JA11" s="62">
        <f>OFMOR_FFF_0!JA11</f>
        <v>66.204692691512506</v>
      </c>
      <c r="JB11" s="62">
        <f>OFMOR_FFF_0!JB11</f>
        <v>138.5153143718403</v>
      </c>
      <c r="JC11" s="62">
        <f>OFMOR_FFF_0!JC11</f>
        <v>118.75872064738419</v>
      </c>
      <c r="JD11" s="62">
        <f>OFMOR_FFF_0!JD11</f>
        <v>119.37355204598121</v>
      </c>
      <c r="JE11" s="62">
        <f>OFMOR_FFF_0!JE11</f>
        <v>156.45960247733095</v>
      </c>
      <c r="JF11" s="62">
        <f>OFMOR_FFF_0!JF11</f>
        <v>138.00435495125856</v>
      </c>
      <c r="JG11" s="62">
        <f>OFMOR_FFF_0!JG11</f>
        <v>66.338967746333523</v>
      </c>
      <c r="JH11" s="62">
        <f>OFMOR_FFF_0!JH11</f>
        <v>95.659749498630859</v>
      </c>
      <c r="JI11" s="62">
        <f>OFMOR_FFF_0!JI11</f>
        <v>185.84615225257681</v>
      </c>
      <c r="JJ11" s="62">
        <f>OFMOR_FFF_0!JJ11</f>
        <v>122.56823719259521</v>
      </c>
      <c r="JK11" s="62">
        <f>OFMOR_FFF_0!JK11</f>
        <v>123.20279101976594</v>
      </c>
      <c r="JL11" s="62">
        <f>OFMOR_FFF_0!JL11</f>
        <v>161.4784797525777</v>
      </c>
      <c r="JM11" s="62">
        <f>OFMOR_FFF_0!JM11</f>
        <v>94.954152526339342</v>
      </c>
      <c r="JN11" s="62">
        <f>OFMOR_FFF_0!JN11</f>
        <v>45.644649866665759</v>
      </c>
      <c r="JO11" s="62">
        <f>OFMOR_FFF_0!JO11</f>
        <v>70.520215889453894</v>
      </c>
      <c r="JP11" s="62">
        <f>OFMOR_FFF_0!JP11</f>
        <v>147.54437301013311</v>
      </c>
      <c r="JQ11" s="62">
        <f>OFMOR_FFF_0!JQ11</f>
        <v>126.49995458528193</v>
      </c>
      <c r="JR11" s="62">
        <f>OFMOR_FFF_0!JR11</f>
        <v>127.15486349282278</v>
      </c>
      <c r="JS11" s="62">
        <f>OFMOR_FFF_0!JS11</f>
        <v>166.65835148712992</v>
      </c>
      <c r="JT11" s="62">
        <f>OFMOR_FFF_0!JT11</f>
        <v>98.000071285936116</v>
      </c>
      <c r="JU11" s="62">
        <f>OFMOR_FFF_0!JU11</f>
        <v>47.108829068997522</v>
      </c>
      <c r="JV11" s="62">
        <f>OFMOR_FFF_0!JV11</f>
        <v>72.782348116361192</v>
      </c>
      <c r="JW11" s="62">
        <f>OFMOR_FFF_0!JW11</f>
        <v>152.27726948351111</v>
      </c>
      <c r="JX11" s="62">
        <f>OFMOR_FFF_0!JX11</f>
        <v>130.55779275778914</v>
      </c>
      <c r="JY11" s="62">
        <f>OFMOR_FFF_0!JY11</f>
        <v>131.23370969156406</v>
      </c>
      <c r="JZ11" s="62">
        <f>OFMOR_FFF_0!JZ11</f>
        <v>172.00438202641899</v>
      </c>
      <c r="KA11" s="62">
        <f>OFMOR_FFF_0!KA11</f>
        <v>101.14369636846058</v>
      </c>
      <c r="KB11" s="62">
        <f>OFMOR_FFF_0!KB11</f>
        <v>57.0301341268882</v>
      </c>
      <c r="KC11" s="62">
        <f>OFMOR_FFF_0!KC11</f>
        <v>86.609935603504852</v>
      </c>
      <c r="KD11" s="62">
        <f>OFMOR_FFF_0!KD11</f>
        <v>178.03218501789945</v>
      </c>
      <c r="KE11" s="62">
        <f>OFMOR_FFF_0!KE11</f>
        <v>142.85899385952786</v>
      </c>
      <c r="KF11" s="62">
        <f>OFMOR_FFF_0!KF11</f>
        <v>144.31336879645869</v>
      </c>
      <c r="KG11" s="62">
        <f>OFMOR_FFF_0!KG11</f>
        <v>187.18158934826332</v>
      </c>
      <c r="KH11" s="62">
        <f>OFMOR_FFF_0!KH11</f>
        <v>121.32336047141897</v>
      </c>
      <c r="KI11" s="62">
        <f>OFMOR_FFF_0!KI11</f>
        <v>59.047157024143402</v>
      </c>
      <c r="KJ11" s="62">
        <f>OFMOR_FFF_0!KJ11</f>
        <v>89.673127123506958</v>
      </c>
      <c r="KK11" s="62">
        <f>OFMOR_FFF_0!KK11</f>
        <v>184.32876837908384</v>
      </c>
      <c r="KL11" s="62">
        <f>OFMOR_FFF_0!KL11</f>
        <v>147.91158344405159</v>
      </c>
      <c r="KM11" s="62">
        <f>OFMOR_FFF_0!KM11</f>
        <v>149.41739623210964</v>
      </c>
      <c r="KN11" s="62">
        <f>OFMOR_FFF_0!KN11</f>
        <v>193.80176581181578</v>
      </c>
      <c r="KO11" s="62">
        <f>OFMOR_FFF_0!KO11</f>
        <v>125.6142849061806</v>
      </c>
      <c r="KP11" s="62">
        <f>OFMOR_FFF_0!KP11</f>
        <v>61.135517319255655</v>
      </c>
      <c r="KQ11" s="62">
        <f>OFMOR_FFF_0!KQ11</f>
        <v>92.844656586758092</v>
      </c>
      <c r="KR11" s="62">
        <f>OFMOR_FFF_0!KR11</f>
        <v>190.84804721536085</v>
      </c>
      <c r="KS11" s="62">
        <f>OFMOR_FFF_0!KS11</f>
        <v>153.14287134374572</v>
      </c>
      <c r="KT11" s="62">
        <f>OFMOR_FFF_0!KT11</f>
        <v>154.7019412198151</v>
      </c>
      <c r="KU11" s="62">
        <f>OFMOR_FFF_0!KU11</f>
        <v>200.65608248414182</v>
      </c>
      <c r="KV11" s="62">
        <f>OFMOR_FFF_0!KV11</f>
        <v>130.05696933533483</v>
      </c>
      <c r="KW11" s="62">
        <f>OFMOR_FFF_0!KW11</f>
        <v>63.297738049687737</v>
      </c>
      <c r="KX11" s="62">
        <f>OFMOR_FFF_0!KX11</f>
        <v>96.128355653757012</v>
      </c>
      <c r="KY11" s="62">
        <f>OFMOR_FFF_0!KY11</f>
        <v>197.59789774654402</v>
      </c>
      <c r="KZ11" s="62">
        <f>OFMOR_FFF_0!KZ11</f>
        <v>158.55917770144208</v>
      </c>
      <c r="LA11" s="62">
        <f>OFMOR_FFF_0!LA11</f>
        <v>160.17338824457454</v>
      </c>
      <c r="LB11" s="62">
        <f>OFMOR_FFF_0!LB11</f>
        <v>207.75282035860567</v>
      </c>
      <c r="LC11" s="62">
        <f>OFMOR_FFF_0!LC11</f>
        <v>134.65678115610532</v>
      </c>
      <c r="LD11" s="62">
        <f>OFMOR_FFF_0!LD11</f>
        <v>65.536431486855861</v>
      </c>
      <c r="LE11" s="62">
        <f>OFMOR_FFF_0!LE11</f>
        <v>99.528191501902128</v>
      </c>
      <c r="LF11" s="62">
        <f>OFMOR_FFF_0!LF11</f>
        <v>204.58647475598087</v>
      </c>
      <c r="LG11" s="62">
        <f>OFMOR_FFF_0!LG11</f>
        <v>157.96538373778654</v>
      </c>
      <c r="LH11" s="62">
        <f>OFMOR_FFF_0!LH11</f>
        <v>159.02881087511571</v>
      </c>
      <c r="LI11" s="62">
        <f>OFMOR_FFF_0!LI11</f>
        <v>205.56410621764633</v>
      </c>
      <c r="LJ11" s="62">
        <f>OFMOR_FFF_0!LJ11</f>
        <v>132.78331043276623</v>
      </c>
      <c r="LK11" s="62">
        <f>OFMOR_FFF_0!LK11</f>
        <v>63.323121928529716</v>
      </c>
      <c r="LL11" s="62">
        <f>OFMOR_FFF_0!LL11</f>
        <v>95.838619171008759</v>
      </c>
      <c r="LM11" s="62">
        <f>OFMOR_FFF_0!LM11</f>
        <v>196.32981674169372</v>
      </c>
      <c r="LN11" s="62">
        <f>OFMOR_FFF_0!LN11</f>
        <v>154.22908284415786</v>
      </c>
      <c r="LO11" s="62">
        <f>OFMOR_FFF_0!LO11</f>
        <v>155.26735710514478</v>
      </c>
      <c r="LP11" s="62">
        <f>OFMOR_FFF_0!LP11</f>
        <v>200.70196911149469</v>
      </c>
      <c r="LQ11" s="62">
        <f>OFMOR_FFF_0!LQ11</f>
        <v>129.64263245832817</v>
      </c>
      <c r="LR11" s="62">
        <f>OFMOR_FFF_0!LR11</f>
        <v>61.825361903829268</v>
      </c>
      <c r="LS11" s="62">
        <f>OFMOR_FFF_0!LS11</f>
        <v>93.571781272857777</v>
      </c>
      <c r="LT11" s="62">
        <f>OFMOR_FFF_0!LT11</f>
        <v>191.68609510863266</v>
      </c>
      <c r="LU11" s="62">
        <f>OFMOR_FFF_0!LU11</f>
        <v>150.58115539056647</v>
      </c>
      <c r="LV11" s="62">
        <f>OFMOR_FFF_0!LV11</f>
        <v>151.59487170754468</v>
      </c>
      <c r="LW11" s="62">
        <f>OFMOR_FFF_0!LW11</f>
        <v>195.95483446211429</v>
      </c>
      <c r="LX11" s="62">
        <f>OFMOR_FFF_0!LX11</f>
        <v>126.57623985986825</v>
      </c>
      <c r="LY11" s="62">
        <f>OFMOR_FFF_0!LY11</f>
        <v>60.363027881878992</v>
      </c>
      <c r="LZ11" s="62">
        <f>OFMOR_FFF_0!LZ11</f>
        <v>91.358560111894136</v>
      </c>
      <c r="MA11" s="62">
        <f>OFMOR_FFF_0!MA11</f>
        <v>187.15220982627596</v>
      </c>
      <c r="MB11" s="62">
        <f>OFMOR_FFF_0!MB11</f>
        <v>147.01951111042902</v>
      </c>
      <c r="MC11" s="62">
        <f>OFMOR_FFF_0!MC11</f>
        <v>148.00925034400197</v>
      </c>
      <c r="MD11" s="62">
        <f>OFMOR_FFF_0!MD11</f>
        <v>382.63996431189429</v>
      </c>
      <c r="ME11" s="62">
        <f>OFMOR_FFF_0!ME11</f>
        <v>308.95593897734227</v>
      </c>
      <c r="MF11" s="62">
        <f>OFMOR_FFF_0!MF11</f>
        <v>117.87056388723936</v>
      </c>
      <c r="MG11" s="62">
        <f>OFMOR_FFF_0!MG11</f>
        <v>89.197687509873234</v>
      </c>
      <c r="MH11" s="62">
        <f>OFMOR_FFF_0!MH11</f>
        <v>182.72556297319562</v>
      </c>
      <c r="MI11" s="62">
        <f>OFMOR_FFF_0!MI11</f>
        <v>143.54210917751834</v>
      </c>
      <c r="MJ11" s="62">
        <f>OFMOR_FFF_0!MJ11</f>
        <v>144.50843844939368</v>
      </c>
      <c r="MK11" s="62">
        <f>OFMOR_FFF_0!MK11</f>
        <v>234.77615496283519</v>
      </c>
      <c r="ML11" s="62">
        <f>OFMOR_FFF_0!ML11</f>
        <v>171.8461032985426</v>
      </c>
      <c r="MM11" s="62">
        <f>OFMOR_FFF_0!MM11</f>
        <v>77.149206562329766</v>
      </c>
      <c r="MN11" s="62">
        <f>OFMOR_FFF_0!MN11</f>
        <v>97.170702554040318</v>
      </c>
      <c r="MO11" s="62">
        <f>OFMOR_FFF_0!MO11</f>
        <v>205.59487206363846</v>
      </c>
      <c r="MP11" s="62">
        <f>OFMOR_FFF_0!MP11</f>
        <v>168.85527685251742</v>
      </c>
      <c r="MQ11" s="62">
        <f>OFMOR_FFF_0!MQ11</f>
        <v>175.57381428084133</v>
      </c>
      <c r="MR11" s="62">
        <f>OFMOR_FFF_0!MR11</f>
        <v>294.35576174799928</v>
      </c>
      <c r="MS11" s="62">
        <f>OFMOR_FFF_0!MS11</f>
        <v>215.45582705311477</v>
      </c>
      <c r="MT11" s="62">
        <f>OFMOR_FFF_0!MT11</f>
        <v>96.727512508683787</v>
      </c>
      <c r="MU11" s="62">
        <f>OFMOR_FFF_0!MU11</f>
        <v>121.82990293205279</v>
      </c>
      <c r="MV11" s="62">
        <f>OFMOR_FFF_0!MV11</f>
        <v>257.76908727104211</v>
      </c>
      <c r="MW11" s="62">
        <f>OFMOR_FFF_0!MW11</f>
        <v>211.70601269519935</v>
      </c>
      <c r="MX11" s="62">
        <f>OFMOR_FFF_0!MX11</f>
        <v>220.12952658595111</v>
      </c>
      <c r="MY11" s="62">
        <f>OFMOR_FFF_0!MY11</f>
        <v>369.05500257451939</v>
      </c>
      <c r="MZ11" s="62">
        <f>OFMOR_FFF_0!MZ11</f>
        <v>270.13247621038948</v>
      </c>
      <c r="NA11" s="62">
        <f>OFMOR_FFF_0!NA11</f>
        <v>121.27424367687543</v>
      </c>
      <c r="NB11" s="62">
        <f>OFMOR_FFF_0!NB11</f>
        <v>152.74691710887765</v>
      </c>
      <c r="NC11" s="62">
        <f>OFMOR_FFF_0!NC11</f>
        <v>323.18365572843271</v>
      </c>
      <c r="ND11" s="62">
        <f>OFMOR_FFF_0!ND11</f>
        <v>265.43106408481594</v>
      </c>
      <c r="NE11" s="62">
        <f>OFMOR_FFF_0!NE11</f>
        <v>275.99222966953903</v>
      </c>
      <c r="NF11" s="62">
        <f>OFMOR_FFF_0!NF11</f>
        <v>462.71081672212006</v>
      </c>
      <c r="NG11" s="62">
        <f>OFMOR_FFF_0!NG11</f>
        <v>338.68452620484226</v>
      </c>
      <c r="NH11" s="62">
        <f>OFMOR_FFF_0!NH11</f>
        <v>152.05024711121141</v>
      </c>
      <c r="NI11" s="62">
        <f>OFMOR_FFF_0!NI11</f>
        <v>191.50980280497231</v>
      </c>
      <c r="NJ11" s="62">
        <f>OFMOR_FFF_0!NJ11</f>
        <v>405.19860793147876</v>
      </c>
      <c r="NK11" s="62">
        <f>OFMOR_FFF_0!NK11</f>
        <v>332.79002747377007</v>
      </c>
      <c r="NL11" s="62">
        <f>OFMOR_FFF_0!NL11</f>
        <v>346.03132082883843</v>
      </c>
      <c r="NM11" s="62">
        <f>OFMOR_FFF_0!NM11</f>
        <v>406.09369577071124</v>
      </c>
      <c r="NN11" s="62">
        <f>OFMOR_FFF_0!NN11</f>
        <v>84.926632961569709</v>
      </c>
      <c r="NO11" s="63">
        <f>OFMOR_FFF_0!NO11</f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tr">
        <f>OFMOR_FFF_0!C13</f>
        <v>Inventory</v>
      </c>
      <c r="D13" s="1"/>
      <c r="E13" s="1" t="str">
        <f>OFMOR_FFF_0!E13</f>
        <v>Товарные запасы (ТЗ) на начало периода, начальный собственный капитал</v>
      </c>
      <c r="F13" s="1"/>
      <c r="G13" s="1" t="str">
        <f>OFMOR_FFF_0!G13</f>
        <v>тыс.руб.</v>
      </c>
      <c r="H13" s="1"/>
      <c r="I13" s="243">
        <f>OFMOR_FFF_0!I13</f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tr">
        <f>OFMOR_FFF_0!C14</f>
        <v>Margin</v>
      </c>
      <c r="D14" s="1"/>
      <c r="E14" s="1" t="str">
        <f>OFMOR_FFF_0!E14</f>
        <v>Плановая маржинальность продаж ТЗ на начало периода</v>
      </c>
      <c r="F14" s="1"/>
      <c r="G14" s="1" t="str">
        <f>OFMOR_FFF_0!G14</f>
        <v>%</v>
      </c>
      <c r="H14" s="1"/>
      <c r="I14" s="244">
        <f>OFMOR_FFF_0!I14</f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tr">
        <f>OFMOR_FFF_0!C15</f>
        <v>Sales</v>
      </c>
      <c r="D15" s="1"/>
      <c r="E15" s="1" t="str">
        <f>OFMOR_FFF_0!E15</f>
        <v>Плановый объем продаж ТЗ на начало периода</v>
      </c>
      <c r="F15" s="1"/>
      <c r="G15" s="1" t="str">
        <f>OFMOR_FFF_0!G15</f>
        <v>тыс.руб.</v>
      </c>
      <c r="H15" s="1"/>
      <c r="I15" s="3">
        <f>IF(1-I14=0,0,I13/(1-I14))</f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tr">
        <f>OFMOR_FFF_0!G17</f>
        <v>№ месяца</v>
      </c>
      <c r="H17" s="1"/>
      <c r="I17" s="180"/>
      <c r="J17" s="1"/>
      <c r="K17" s="96"/>
      <c r="L17" s="1"/>
      <c r="M17" s="1"/>
      <c r="N17" s="23">
        <v>1</v>
      </c>
      <c r="O17" s="23">
        <f>N17+1</f>
        <v>2</v>
      </c>
      <c r="P17" s="23">
        <f t="shared" ref="P17:Y17" si="14">O17+1</f>
        <v>3</v>
      </c>
      <c r="Q17" s="23">
        <f t="shared" si="14"/>
        <v>4</v>
      </c>
      <c r="R17" s="23">
        <f t="shared" si="14"/>
        <v>5</v>
      </c>
      <c r="S17" s="23">
        <f t="shared" si="14"/>
        <v>6</v>
      </c>
      <c r="T17" s="23">
        <f t="shared" si="14"/>
        <v>7</v>
      </c>
      <c r="U17" s="23">
        <f t="shared" si="14"/>
        <v>8</v>
      </c>
      <c r="V17" s="23">
        <f t="shared" si="14"/>
        <v>9</v>
      </c>
      <c r="W17" s="23">
        <f t="shared" si="14"/>
        <v>10</v>
      </c>
      <c r="X17" s="23">
        <f t="shared" si="14"/>
        <v>11</v>
      </c>
      <c r="Y17" s="23">
        <f t="shared" si="14"/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tr">
        <f>IF(OR(N19&lt;0%,N19&gt;100%),"Ошибка!","")</f>
        <v/>
      </c>
      <c r="O18" s="24" t="str">
        <f t="shared" ref="O18:Y18" si="15">IF(OR(O19&lt;0%,O19&gt;100%),"Ошибка!","")</f>
        <v/>
      </c>
      <c r="P18" s="24" t="str">
        <f t="shared" si="15"/>
        <v/>
      </c>
      <c r="Q18" s="24" t="str">
        <f t="shared" si="15"/>
        <v/>
      </c>
      <c r="R18" s="24" t="str">
        <f t="shared" si="15"/>
        <v/>
      </c>
      <c r="S18" s="24" t="str">
        <f t="shared" si="15"/>
        <v/>
      </c>
      <c r="T18" s="24" t="str">
        <f t="shared" si="15"/>
        <v/>
      </c>
      <c r="U18" s="24" t="str">
        <f t="shared" si="15"/>
        <v/>
      </c>
      <c r="V18" s="24" t="str">
        <f t="shared" si="15"/>
        <v/>
      </c>
      <c r="W18" s="24" t="str">
        <f t="shared" si="15"/>
        <v/>
      </c>
      <c r="X18" s="24" t="str">
        <f t="shared" si="15"/>
        <v/>
      </c>
      <c r="Y18" s="24" t="str">
        <f t="shared" si="15"/>
        <v/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tr">
        <f>OFMOR_FFF_0!C19</f>
        <v>%GMV</v>
      </c>
      <c r="D19" s="1"/>
      <c r="E19" s="1" t="str">
        <f>OFMOR_FFF_0!E19</f>
        <v xml:space="preserve">Первый оборот: плановое процентное ежемесячное распределение GMV </v>
      </c>
      <c r="F19" s="1"/>
      <c r="G19" s="1" t="str">
        <f>OFMOR_FFF_0!G19</f>
        <v>%</v>
      </c>
      <c r="H19" s="1"/>
      <c r="I19" s="1"/>
      <c r="J19" s="1"/>
      <c r="K19" s="7">
        <f>SUM(N19:NO19)</f>
        <v>1</v>
      </c>
      <c r="L19" s="1"/>
      <c r="M19" s="1"/>
      <c r="N19" s="245">
        <f>OFMOR_FFF_0!N19</f>
        <v>0.8</v>
      </c>
      <c r="O19" s="245">
        <f>OFMOR_FFF_0!O19</f>
        <v>0.15</v>
      </c>
      <c r="P19" s="245">
        <f>OFMOR_FFF_0!P19</f>
        <v>0.02</v>
      </c>
      <c r="Q19" s="245">
        <f>OFMOR_FFF_0!Q19</f>
        <v>0.01</v>
      </c>
      <c r="R19" s="245">
        <f>OFMOR_FFF_0!R19</f>
        <v>7.0000000000000001E-3</v>
      </c>
      <c r="S19" s="245">
        <f>OFMOR_FFF_0!S19</f>
        <v>5.0000000000000001E-3</v>
      </c>
      <c r="T19" s="245">
        <f>OFMOR_FFF_0!T19</f>
        <v>5.0000000000000001E-3</v>
      </c>
      <c r="U19" s="245">
        <f>OFMOR_FFF_0!U19</f>
        <v>3.0000000000000001E-3</v>
      </c>
      <c r="V19" s="245">
        <f>OFMOR_FFF_0!V19</f>
        <v>0</v>
      </c>
      <c r="W19" s="245">
        <f>OFMOR_FFF_0!W19</f>
        <v>0</v>
      </c>
      <c r="X19" s="245">
        <f>OFMOR_FFF_0!X19</f>
        <v>0</v>
      </c>
      <c r="Y19" s="245">
        <f>OFMOR_FFF_0!Y19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tr">
        <f>IF(OR(N21&lt;0%,N21&gt;100%),"Ошибка!","")</f>
        <v/>
      </c>
      <c r="O20" s="78" t="str">
        <f t="shared" ref="O20:Y20" si="16">IF(OR(O21&lt;0%,O21&gt;100%),"Ошибка!","")</f>
        <v/>
      </c>
      <c r="P20" s="78" t="str">
        <f t="shared" si="16"/>
        <v/>
      </c>
      <c r="Q20" s="78" t="str">
        <f t="shared" si="16"/>
        <v/>
      </c>
      <c r="R20" s="78" t="str">
        <f t="shared" si="16"/>
        <v/>
      </c>
      <c r="S20" s="78" t="str">
        <f t="shared" si="16"/>
        <v/>
      </c>
      <c r="T20" s="78" t="str">
        <f t="shared" si="16"/>
        <v/>
      </c>
      <c r="U20" s="78" t="str">
        <f t="shared" si="16"/>
        <v/>
      </c>
      <c r="V20" s="78" t="str">
        <f t="shared" si="16"/>
        <v/>
      </c>
      <c r="W20" s="78" t="str">
        <f t="shared" si="16"/>
        <v/>
      </c>
      <c r="X20" s="78" t="str">
        <f t="shared" si="16"/>
        <v/>
      </c>
      <c r="Y20" s="78" t="str">
        <f t="shared" si="16"/>
        <v/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tr">
        <f>OFMOR_FFF_0!C21</f>
        <v>%Mrkt</v>
      </c>
      <c r="D21" s="1"/>
      <c r="E21" s="1" t="str">
        <f>OFMOR_FFF_0!E21</f>
        <v>Первый оборот: плановое распределение %-тов скидок клиентам</v>
      </c>
      <c r="F21" s="1"/>
      <c r="G21" s="1" t="str">
        <f>OFMOR_FFF_0!G21</f>
        <v>%</v>
      </c>
      <c r="H21" s="1"/>
      <c r="I21" s="1"/>
      <c r="J21" s="1"/>
      <c r="K21" s="7"/>
      <c r="L21" s="1"/>
      <c r="M21" s="1"/>
      <c r="N21" s="245">
        <f>OFMOR_FFF_0!N21</f>
        <v>0</v>
      </c>
      <c r="O21" s="245">
        <f>OFMOR_FFF_0!O21</f>
        <v>0.05</v>
      </c>
      <c r="P21" s="245">
        <f>OFMOR_FFF_0!P21</f>
        <v>0.1</v>
      </c>
      <c r="Q21" s="245">
        <f>OFMOR_FFF_0!Q21</f>
        <v>0.2</v>
      </c>
      <c r="R21" s="245">
        <f>OFMOR_FFF_0!R21</f>
        <v>0.3</v>
      </c>
      <c r="S21" s="245">
        <f>OFMOR_FFF_0!S21</f>
        <v>0.4</v>
      </c>
      <c r="T21" s="245">
        <f>OFMOR_FFF_0!T21</f>
        <v>0.5</v>
      </c>
      <c r="U21" s="245">
        <f>OFMOR_FFF_0!U21</f>
        <v>0.6</v>
      </c>
      <c r="V21" s="245">
        <f>OFMOR_FFF_0!V21</f>
        <v>0.7</v>
      </c>
      <c r="W21" s="245">
        <f>OFMOR_FFF_0!W21</f>
        <v>0.8</v>
      </c>
      <c r="X21" s="245">
        <f>OFMOR_FFF_0!X21</f>
        <v>0.9</v>
      </c>
      <c r="Y21" s="245">
        <f>OFMOR_FFF_0!Y21</f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tr">
        <f>OFMOR_FFF_0!G23</f>
        <v>месяц</v>
      </c>
      <c r="H23" s="1"/>
      <c r="I23" s="180"/>
      <c r="J23" s="1"/>
      <c r="K23" s="96"/>
      <c r="L23" s="1"/>
      <c r="M23" s="1"/>
      <c r="N23" s="21">
        <f>IF($N$9="","",$N$9)</f>
        <v>43466</v>
      </c>
      <c r="O23" s="21">
        <f>IF(N23="","",EOMONTH(N23,0)+1)</f>
        <v>43497</v>
      </c>
      <c r="P23" s="21">
        <f t="shared" ref="P23:Y23" si="17">IF(O23="","",EOMONTH(O23,0)+1)</f>
        <v>43525</v>
      </c>
      <c r="Q23" s="21">
        <f t="shared" si="17"/>
        <v>43556</v>
      </c>
      <c r="R23" s="21">
        <f t="shared" si="17"/>
        <v>43586</v>
      </c>
      <c r="S23" s="21">
        <f t="shared" si="17"/>
        <v>43617</v>
      </c>
      <c r="T23" s="21">
        <f t="shared" si="17"/>
        <v>43647</v>
      </c>
      <c r="U23" s="21">
        <f t="shared" si="17"/>
        <v>43678</v>
      </c>
      <c r="V23" s="21">
        <f t="shared" si="17"/>
        <v>43709</v>
      </c>
      <c r="W23" s="21">
        <f t="shared" si="17"/>
        <v>43739</v>
      </c>
      <c r="X23" s="21">
        <f t="shared" si="17"/>
        <v>43770</v>
      </c>
      <c r="Y23" s="21">
        <f t="shared" si="17"/>
        <v>43800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tr">
        <f>OFMOR_FFF_0!C25</f>
        <v>COGS_GMV</v>
      </c>
      <c r="D25" s="1"/>
      <c r="E25" s="1" t="str">
        <f>OFMOR_FFF_0!E25</f>
        <v>Первый оборот: расчет бюджета себестоимости GMV</v>
      </c>
      <c r="F25" s="1"/>
      <c r="G25" s="1" t="str">
        <f>OFMOR_FFF_0!G25</f>
        <v>тыс.руб.</v>
      </c>
      <c r="H25" s="1"/>
      <c r="I25" s="1"/>
      <c r="J25" s="1"/>
      <c r="K25" s="9">
        <f>SUM(N25:NO25)</f>
        <v>10000</v>
      </c>
      <c r="L25" s="3"/>
      <c r="M25" s="3"/>
      <c r="N25" s="61">
        <f>$I13*N19</f>
        <v>8000</v>
      </c>
      <c r="O25" s="62">
        <f>$I13*O19</f>
        <v>1500</v>
      </c>
      <c r="P25" s="62">
        <f t="shared" ref="P25:Y25" si="18">$I13*P19</f>
        <v>200</v>
      </c>
      <c r="Q25" s="62">
        <f t="shared" si="18"/>
        <v>100</v>
      </c>
      <c r="R25" s="62">
        <f t="shared" si="18"/>
        <v>70</v>
      </c>
      <c r="S25" s="62">
        <f t="shared" si="18"/>
        <v>50</v>
      </c>
      <c r="T25" s="62">
        <f t="shared" si="18"/>
        <v>50</v>
      </c>
      <c r="U25" s="62">
        <f t="shared" si="18"/>
        <v>30</v>
      </c>
      <c r="V25" s="62">
        <f t="shared" si="18"/>
        <v>0</v>
      </c>
      <c r="W25" s="62">
        <f t="shared" si="18"/>
        <v>0</v>
      </c>
      <c r="X25" s="62">
        <f t="shared" si="18"/>
        <v>0</v>
      </c>
      <c r="Y25" s="63">
        <f t="shared" si="18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tr">
        <f>OFMOR_FFF_0!C27</f>
        <v>GMV+</v>
      </c>
      <c r="D27" s="1"/>
      <c r="E27" s="1" t="str">
        <f>OFMOR_FFF_0!E27</f>
        <v>Первый оборот: расчет бюджета GMV, сгенерированного ТЗ на начало периода</v>
      </c>
      <c r="F27" s="1"/>
      <c r="G27" s="1" t="str">
        <f>OFMOR_FFF_0!G27</f>
        <v>тыс.руб.</v>
      </c>
      <c r="H27" s="1"/>
      <c r="I27" s="134"/>
      <c r="J27" s="1"/>
      <c r="K27" s="9">
        <f>SUM(N27:NO27)</f>
        <v>11764.705882352942</v>
      </c>
      <c r="L27" s="3"/>
      <c r="M27" s="3"/>
      <c r="N27" s="61">
        <f>$I15*N19</f>
        <v>9411.764705882355</v>
      </c>
      <c r="O27" s="62">
        <f t="shared" ref="O27:Y27" si="19">$I15*O19</f>
        <v>1764.7058823529412</v>
      </c>
      <c r="P27" s="62">
        <f t="shared" si="19"/>
        <v>235.29411764705884</v>
      </c>
      <c r="Q27" s="62">
        <f t="shared" si="19"/>
        <v>117.64705882352942</v>
      </c>
      <c r="R27" s="62">
        <f t="shared" si="19"/>
        <v>82.352941176470594</v>
      </c>
      <c r="S27" s="62">
        <f t="shared" si="19"/>
        <v>58.82352941176471</v>
      </c>
      <c r="T27" s="62">
        <f t="shared" si="19"/>
        <v>58.82352941176471</v>
      </c>
      <c r="U27" s="62">
        <f t="shared" si="19"/>
        <v>35.294117647058826</v>
      </c>
      <c r="V27" s="62">
        <f t="shared" si="19"/>
        <v>0</v>
      </c>
      <c r="W27" s="62">
        <f t="shared" si="19"/>
        <v>0</v>
      </c>
      <c r="X27" s="62">
        <f t="shared" si="19"/>
        <v>0</v>
      </c>
      <c r="Y27" s="63">
        <f t="shared" si="19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tr">
        <f>OFMOR_FFF_0!C29</f>
        <v>GMV</v>
      </c>
      <c r="D29" s="135"/>
      <c r="E29" s="135" t="str">
        <f>OFMOR_FFF_0!E29</f>
        <v>Первый оборот: расчет бюджета GMV с учетом скидок</v>
      </c>
      <c r="F29" s="1"/>
      <c r="G29" s="1" t="str">
        <f>OFMOR_FFF_0!G29</f>
        <v>тыс.руб.</v>
      </c>
      <c r="H29" s="1"/>
      <c r="I29" s="134"/>
      <c r="J29" s="1"/>
      <c r="K29" s="9">
        <f>SUM(N29:NO29)</f>
        <v>11530.588235294121</v>
      </c>
      <c r="L29" s="3"/>
      <c r="M29" s="3"/>
      <c r="N29" s="61">
        <f>IF(1-N21=0,0,N27*(1-N21))</f>
        <v>9411.764705882355</v>
      </c>
      <c r="O29" s="62">
        <f>IF(1-O21=0,0,O27*(1-O21))</f>
        <v>1676.4705882352941</v>
      </c>
      <c r="P29" s="62">
        <f t="shared" ref="P29:Y29" si="20">IF(1-P21=0,0,P27*(1-P21))</f>
        <v>211.76470588235296</v>
      </c>
      <c r="Q29" s="62">
        <f>IF(1-Q21=0,0,Q27*(1-Q21))</f>
        <v>94.117647058823536</v>
      </c>
      <c r="R29" s="62">
        <f t="shared" si="20"/>
        <v>57.647058823529413</v>
      </c>
      <c r="S29" s="62">
        <f t="shared" si="20"/>
        <v>35.294117647058826</v>
      </c>
      <c r="T29" s="62">
        <f t="shared" si="20"/>
        <v>29.411764705882355</v>
      </c>
      <c r="U29" s="62">
        <f t="shared" si="20"/>
        <v>14.117647058823531</v>
      </c>
      <c r="V29" s="62">
        <f t="shared" si="20"/>
        <v>0</v>
      </c>
      <c r="W29" s="62">
        <f t="shared" si="20"/>
        <v>0</v>
      </c>
      <c r="X29" s="62">
        <f t="shared" si="20"/>
        <v>0</v>
      </c>
      <c r="Y29" s="63">
        <f t="shared" si="20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/>
      <c r="D31" s="1"/>
      <c r="E31" s="1"/>
      <c r="F31" s="1"/>
      <c r="G31" s="1" t="str">
        <f>OFMOR_FFF_0!G31</f>
        <v>дни нед.</v>
      </c>
      <c r="H31" s="1"/>
      <c r="I31" s="1"/>
      <c r="J31" s="1"/>
      <c r="K31" s="14"/>
      <c r="L31" s="1"/>
      <c r="M31" s="1"/>
      <c r="N31" s="15" t="str">
        <f>IF(N32="","",IF(WEEKDAY(N32)=2,"пн",IF(WEEKDAY(N32)=3,"вт",IF(WEEKDAY(N32)=4,"ср",IF(WEEKDAY(N32)=5,"чт",IF(WEEKDAY(N32)=6,"пт",IF(WEEKDAY(N32)=7,"сб",IF(WEEKDAY(N32)=1,"вс",0))))))))</f>
        <v>вт</v>
      </c>
      <c r="O31" s="15" t="str">
        <f t="shared" ref="O31:BZ31" si="21">IF(O32="","",IF(WEEKDAY(O32)=2,"пн",IF(WEEKDAY(O32)=3,"вт",IF(WEEKDAY(O32)=4,"ср",IF(WEEKDAY(O32)=5,"чт",IF(WEEKDAY(O32)=6,"пт",IF(WEEKDAY(O32)=7,"сб",IF(WEEKDAY(O32)=1,"вс",0))))))))</f>
        <v>ср</v>
      </c>
      <c r="P31" s="15" t="str">
        <f t="shared" si="21"/>
        <v>чт</v>
      </c>
      <c r="Q31" s="15" t="str">
        <f t="shared" si="21"/>
        <v>пт</v>
      </c>
      <c r="R31" s="15" t="str">
        <f t="shared" si="21"/>
        <v>сб</v>
      </c>
      <c r="S31" s="15" t="str">
        <f t="shared" si="21"/>
        <v>вс</v>
      </c>
      <c r="T31" s="15" t="str">
        <f t="shared" si="21"/>
        <v>пн</v>
      </c>
      <c r="U31" s="15" t="str">
        <f t="shared" si="21"/>
        <v>вт</v>
      </c>
      <c r="V31" s="15" t="str">
        <f t="shared" si="21"/>
        <v>ср</v>
      </c>
      <c r="W31" s="15" t="str">
        <f t="shared" si="21"/>
        <v>чт</v>
      </c>
      <c r="X31" s="15" t="str">
        <f t="shared" si="21"/>
        <v>пт</v>
      </c>
      <c r="Y31" s="15" t="str">
        <f t="shared" si="21"/>
        <v>сб</v>
      </c>
      <c r="Z31" s="15" t="str">
        <f t="shared" si="21"/>
        <v>вс</v>
      </c>
      <c r="AA31" s="15" t="str">
        <f t="shared" si="21"/>
        <v>пн</v>
      </c>
      <c r="AB31" s="15" t="str">
        <f t="shared" si="21"/>
        <v>вт</v>
      </c>
      <c r="AC31" s="15" t="str">
        <f t="shared" si="21"/>
        <v>ср</v>
      </c>
      <c r="AD31" s="15" t="str">
        <f t="shared" si="21"/>
        <v>чт</v>
      </c>
      <c r="AE31" s="15" t="str">
        <f t="shared" si="21"/>
        <v>пт</v>
      </c>
      <c r="AF31" s="15" t="str">
        <f t="shared" si="21"/>
        <v>сб</v>
      </c>
      <c r="AG31" s="15" t="str">
        <f t="shared" si="21"/>
        <v>вс</v>
      </c>
      <c r="AH31" s="15" t="str">
        <f t="shared" si="21"/>
        <v>пн</v>
      </c>
      <c r="AI31" s="15" t="str">
        <f t="shared" si="21"/>
        <v>вт</v>
      </c>
      <c r="AJ31" s="15" t="str">
        <f t="shared" si="21"/>
        <v>ср</v>
      </c>
      <c r="AK31" s="15" t="str">
        <f t="shared" si="21"/>
        <v>чт</v>
      </c>
      <c r="AL31" s="15" t="str">
        <f t="shared" si="21"/>
        <v>пт</v>
      </c>
      <c r="AM31" s="15" t="str">
        <f t="shared" si="21"/>
        <v>сб</v>
      </c>
      <c r="AN31" s="15" t="str">
        <f t="shared" si="21"/>
        <v>вс</v>
      </c>
      <c r="AO31" s="15" t="str">
        <f t="shared" si="21"/>
        <v>пн</v>
      </c>
      <c r="AP31" s="15" t="str">
        <f t="shared" si="21"/>
        <v>вт</v>
      </c>
      <c r="AQ31" s="15" t="str">
        <f t="shared" si="21"/>
        <v>ср</v>
      </c>
      <c r="AR31" s="15" t="str">
        <f t="shared" si="21"/>
        <v>чт</v>
      </c>
      <c r="AS31" s="15" t="str">
        <f t="shared" si="21"/>
        <v>пт</v>
      </c>
      <c r="AT31" s="15" t="str">
        <f t="shared" si="21"/>
        <v>сб</v>
      </c>
      <c r="AU31" s="15" t="str">
        <f t="shared" si="21"/>
        <v>вс</v>
      </c>
      <c r="AV31" s="15" t="str">
        <f t="shared" si="21"/>
        <v>пн</v>
      </c>
      <c r="AW31" s="15" t="str">
        <f t="shared" si="21"/>
        <v>вт</v>
      </c>
      <c r="AX31" s="15" t="str">
        <f t="shared" si="21"/>
        <v>ср</v>
      </c>
      <c r="AY31" s="15" t="str">
        <f t="shared" si="21"/>
        <v>чт</v>
      </c>
      <c r="AZ31" s="15" t="str">
        <f t="shared" si="21"/>
        <v>пт</v>
      </c>
      <c r="BA31" s="15" t="str">
        <f t="shared" si="21"/>
        <v>сб</v>
      </c>
      <c r="BB31" s="15" t="str">
        <f t="shared" si="21"/>
        <v>вс</v>
      </c>
      <c r="BC31" s="15" t="str">
        <f t="shared" si="21"/>
        <v>пн</v>
      </c>
      <c r="BD31" s="15" t="str">
        <f t="shared" si="21"/>
        <v>вт</v>
      </c>
      <c r="BE31" s="15" t="str">
        <f t="shared" si="21"/>
        <v>ср</v>
      </c>
      <c r="BF31" s="15" t="str">
        <f t="shared" si="21"/>
        <v>чт</v>
      </c>
      <c r="BG31" s="15" t="str">
        <f t="shared" si="21"/>
        <v>пт</v>
      </c>
      <c r="BH31" s="15" t="str">
        <f t="shared" si="21"/>
        <v>сб</v>
      </c>
      <c r="BI31" s="15" t="str">
        <f t="shared" si="21"/>
        <v>вс</v>
      </c>
      <c r="BJ31" s="15" t="str">
        <f t="shared" si="21"/>
        <v>пн</v>
      </c>
      <c r="BK31" s="15" t="str">
        <f t="shared" si="21"/>
        <v>вт</v>
      </c>
      <c r="BL31" s="15" t="str">
        <f t="shared" si="21"/>
        <v>ср</v>
      </c>
      <c r="BM31" s="15" t="str">
        <f t="shared" si="21"/>
        <v>чт</v>
      </c>
      <c r="BN31" s="15" t="str">
        <f t="shared" si="21"/>
        <v>пт</v>
      </c>
      <c r="BO31" s="15" t="str">
        <f t="shared" si="21"/>
        <v>сб</v>
      </c>
      <c r="BP31" s="15" t="str">
        <f t="shared" si="21"/>
        <v>вс</v>
      </c>
      <c r="BQ31" s="15" t="str">
        <f t="shared" si="21"/>
        <v>пн</v>
      </c>
      <c r="BR31" s="15" t="str">
        <f t="shared" si="21"/>
        <v>вт</v>
      </c>
      <c r="BS31" s="15" t="str">
        <f t="shared" si="21"/>
        <v>ср</v>
      </c>
      <c r="BT31" s="15" t="str">
        <f t="shared" si="21"/>
        <v>чт</v>
      </c>
      <c r="BU31" s="15" t="str">
        <f t="shared" si="21"/>
        <v>пт</v>
      </c>
      <c r="BV31" s="15" t="str">
        <f t="shared" si="21"/>
        <v>сб</v>
      </c>
      <c r="BW31" s="15" t="str">
        <f t="shared" si="21"/>
        <v>вс</v>
      </c>
      <c r="BX31" s="15" t="str">
        <f t="shared" si="21"/>
        <v>пн</v>
      </c>
      <c r="BY31" s="15" t="str">
        <f t="shared" si="21"/>
        <v>вт</v>
      </c>
      <c r="BZ31" s="15" t="str">
        <f t="shared" si="21"/>
        <v>ср</v>
      </c>
      <c r="CA31" s="15" t="str">
        <f t="shared" ref="CA31:EL31" si="22">IF(CA32="","",IF(WEEKDAY(CA32)=2,"пн",IF(WEEKDAY(CA32)=3,"вт",IF(WEEKDAY(CA32)=4,"ср",IF(WEEKDAY(CA32)=5,"чт",IF(WEEKDAY(CA32)=6,"пт",IF(WEEKDAY(CA32)=7,"сб",IF(WEEKDAY(CA32)=1,"вс",0))))))))</f>
        <v>чт</v>
      </c>
      <c r="CB31" s="15" t="str">
        <f t="shared" si="22"/>
        <v>пт</v>
      </c>
      <c r="CC31" s="15" t="str">
        <f t="shared" si="22"/>
        <v>сб</v>
      </c>
      <c r="CD31" s="15" t="str">
        <f t="shared" si="22"/>
        <v>вс</v>
      </c>
      <c r="CE31" s="15" t="str">
        <f t="shared" si="22"/>
        <v>пн</v>
      </c>
      <c r="CF31" s="15" t="str">
        <f t="shared" si="22"/>
        <v>вт</v>
      </c>
      <c r="CG31" s="15" t="str">
        <f t="shared" si="22"/>
        <v>ср</v>
      </c>
      <c r="CH31" s="15" t="str">
        <f t="shared" si="22"/>
        <v>чт</v>
      </c>
      <c r="CI31" s="15" t="str">
        <f t="shared" si="22"/>
        <v>пт</v>
      </c>
      <c r="CJ31" s="15" t="str">
        <f t="shared" si="22"/>
        <v>сб</v>
      </c>
      <c r="CK31" s="15" t="str">
        <f t="shared" si="22"/>
        <v>вс</v>
      </c>
      <c r="CL31" s="15" t="str">
        <f t="shared" si="22"/>
        <v>пн</v>
      </c>
      <c r="CM31" s="15" t="str">
        <f t="shared" si="22"/>
        <v>вт</v>
      </c>
      <c r="CN31" s="15" t="str">
        <f t="shared" si="22"/>
        <v>ср</v>
      </c>
      <c r="CO31" s="15" t="str">
        <f t="shared" si="22"/>
        <v>чт</v>
      </c>
      <c r="CP31" s="15" t="str">
        <f t="shared" si="22"/>
        <v>пт</v>
      </c>
      <c r="CQ31" s="15" t="str">
        <f t="shared" si="22"/>
        <v>сб</v>
      </c>
      <c r="CR31" s="15" t="str">
        <f t="shared" si="22"/>
        <v>вс</v>
      </c>
      <c r="CS31" s="15" t="str">
        <f t="shared" si="22"/>
        <v>пн</v>
      </c>
      <c r="CT31" s="15" t="str">
        <f t="shared" si="22"/>
        <v>вт</v>
      </c>
      <c r="CU31" s="15" t="str">
        <f t="shared" si="22"/>
        <v>ср</v>
      </c>
      <c r="CV31" s="15" t="str">
        <f t="shared" si="22"/>
        <v>чт</v>
      </c>
      <c r="CW31" s="15" t="str">
        <f t="shared" si="22"/>
        <v>пт</v>
      </c>
      <c r="CX31" s="15" t="str">
        <f t="shared" si="22"/>
        <v>сб</v>
      </c>
      <c r="CY31" s="15" t="str">
        <f t="shared" si="22"/>
        <v>вс</v>
      </c>
      <c r="CZ31" s="15" t="str">
        <f t="shared" si="22"/>
        <v>пн</v>
      </c>
      <c r="DA31" s="15" t="str">
        <f t="shared" si="22"/>
        <v>вт</v>
      </c>
      <c r="DB31" s="15" t="str">
        <f t="shared" si="22"/>
        <v>ср</v>
      </c>
      <c r="DC31" s="15" t="str">
        <f t="shared" si="22"/>
        <v>чт</v>
      </c>
      <c r="DD31" s="15" t="str">
        <f t="shared" si="22"/>
        <v>пт</v>
      </c>
      <c r="DE31" s="15" t="str">
        <f t="shared" si="22"/>
        <v>сб</v>
      </c>
      <c r="DF31" s="15" t="str">
        <f t="shared" si="22"/>
        <v>вс</v>
      </c>
      <c r="DG31" s="15" t="str">
        <f t="shared" si="22"/>
        <v>пн</v>
      </c>
      <c r="DH31" s="15" t="str">
        <f t="shared" si="22"/>
        <v>вт</v>
      </c>
      <c r="DI31" s="15" t="str">
        <f t="shared" si="22"/>
        <v>ср</v>
      </c>
      <c r="DJ31" s="15" t="str">
        <f t="shared" si="22"/>
        <v>чт</v>
      </c>
      <c r="DK31" s="15" t="str">
        <f t="shared" si="22"/>
        <v>пт</v>
      </c>
      <c r="DL31" s="15" t="str">
        <f t="shared" si="22"/>
        <v>сб</v>
      </c>
      <c r="DM31" s="15" t="str">
        <f t="shared" si="22"/>
        <v>вс</v>
      </c>
      <c r="DN31" s="15" t="str">
        <f t="shared" si="22"/>
        <v>пн</v>
      </c>
      <c r="DO31" s="15" t="str">
        <f t="shared" si="22"/>
        <v>вт</v>
      </c>
      <c r="DP31" s="15" t="str">
        <f t="shared" si="22"/>
        <v>ср</v>
      </c>
      <c r="DQ31" s="15" t="str">
        <f t="shared" si="22"/>
        <v>чт</v>
      </c>
      <c r="DR31" s="15" t="str">
        <f t="shared" si="22"/>
        <v>пт</v>
      </c>
      <c r="DS31" s="15" t="str">
        <f t="shared" si="22"/>
        <v>сб</v>
      </c>
      <c r="DT31" s="15" t="str">
        <f t="shared" si="22"/>
        <v>вс</v>
      </c>
      <c r="DU31" s="15" t="str">
        <f t="shared" si="22"/>
        <v>пн</v>
      </c>
      <c r="DV31" s="15" t="str">
        <f t="shared" si="22"/>
        <v>вт</v>
      </c>
      <c r="DW31" s="15" t="str">
        <f t="shared" si="22"/>
        <v>ср</v>
      </c>
      <c r="DX31" s="15" t="str">
        <f t="shared" si="22"/>
        <v>чт</v>
      </c>
      <c r="DY31" s="15" t="str">
        <f t="shared" si="22"/>
        <v>пт</v>
      </c>
      <c r="DZ31" s="15" t="str">
        <f t="shared" si="22"/>
        <v>сб</v>
      </c>
      <c r="EA31" s="15" t="str">
        <f t="shared" si="22"/>
        <v>вс</v>
      </c>
      <c r="EB31" s="15" t="str">
        <f t="shared" si="22"/>
        <v>пн</v>
      </c>
      <c r="EC31" s="15" t="str">
        <f t="shared" si="22"/>
        <v>вт</v>
      </c>
      <c r="ED31" s="15" t="str">
        <f t="shared" si="22"/>
        <v>ср</v>
      </c>
      <c r="EE31" s="15" t="str">
        <f t="shared" si="22"/>
        <v>чт</v>
      </c>
      <c r="EF31" s="15" t="str">
        <f t="shared" si="22"/>
        <v>пт</v>
      </c>
      <c r="EG31" s="15" t="str">
        <f t="shared" si="22"/>
        <v>сб</v>
      </c>
      <c r="EH31" s="15" t="str">
        <f t="shared" si="22"/>
        <v>вс</v>
      </c>
      <c r="EI31" s="15" t="str">
        <f t="shared" si="22"/>
        <v>пн</v>
      </c>
      <c r="EJ31" s="15" t="str">
        <f t="shared" si="22"/>
        <v>вт</v>
      </c>
      <c r="EK31" s="15" t="str">
        <f t="shared" si="22"/>
        <v>ср</v>
      </c>
      <c r="EL31" s="15" t="str">
        <f t="shared" si="22"/>
        <v>чт</v>
      </c>
      <c r="EM31" s="15" t="str">
        <f t="shared" ref="EM31:GX31" si="23">IF(EM32="","",IF(WEEKDAY(EM32)=2,"пн",IF(WEEKDAY(EM32)=3,"вт",IF(WEEKDAY(EM32)=4,"ср",IF(WEEKDAY(EM32)=5,"чт",IF(WEEKDAY(EM32)=6,"пт",IF(WEEKDAY(EM32)=7,"сб",IF(WEEKDAY(EM32)=1,"вс",0))))))))</f>
        <v>пт</v>
      </c>
      <c r="EN31" s="15" t="str">
        <f t="shared" si="23"/>
        <v>сб</v>
      </c>
      <c r="EO31" s="15" t="str">
        <f t="shared" si="23"/>
        <v>вс</v>
      </c>
      <c r="EP31" s="15" t="str">
        <f t="shared" si="23"/>
        <v>пн</v>
      </c>
      <c r="EQ31" s="15" t="str">
        <f t="shared" si="23"/>
        <v>вт</v>
      </c>
      <c r="ER31" s="15" t="str">
        <f t="shared" si="23"/>
        <v>ср</v>
      </c>
      <c r="ES31" s="15" t="str">
        <f t="shared" si="23"/>
        <v>чт</v>
      </c>
      <c r="ET31" s="15" t="str">
        <f t="shared" si="23"/>
        <v>пт</v>
      </c>
      <c r="EU31" s="15" t="str">
        <f t="shared" si="23"/>
        <v>сб</v>
      </c>
      <c r="EV31" s="15" t="str">
        <f t="shared" si="23"/>
        <v>вс</v>
      </c>
      <c r="EW31" s="15" t="str">
        <f t="shared" si="23"/>
        <v>пн</v>
      </c>
      <c r="EX31" s="15" t="str">
        <f t="shared" si="23"/>
        <v>вт</v>
      </c>
      <c r="EY31" s="15" t="str">
        <f t="shared" si="23"/>
        <v>ср</v>
      </c>
      <c r="EZ31" s="15" t="str">
        <f t="shared" si="23"/>
        <v>чт</v>
      </c>
      <c r="FA31" s="15" t="str">
        <f t="shared" si="23"/>
        <v>пт</v>
      </c>
      <c r="FB31" s="15" t="str">
        <f t="shared" si="23"/>
        <v>сб</v>
      </c>
      <c r="FC31" s="15" t="str">
        <f t="shared" si="23"/>
        <v>вс</v>
      </c>
      <c r="FD31" s="15" t="str">
        <f t="shared" si="23"/>
        <v>пн</v>
      </c>
      <c r="FE31" s="15" t="str">
        <f t="shared" si="23"/>
        <v>вт</v>
      </c>
      <c r="FF31" s="15" t="str">
        <f t="shared" si="23"/>
        <v>ср</v>
      </c>
      <c r="FG31" s="15" t="str">
        <f t="shared" si="23"/>
        <v>чт</v>
      </c>
      <c r="FH31" s="15" t="str">
        <f t="shared" si="23"/>
        <v>пт</v>
      </c>
      <c r="FI31" s="15" t="str">
        <f t="shared" si="23"/>
        <v>сб</v>
      </c>
      <c r="FJ31" s="15" t="str">
        <f t="shared" si="23"/>
        <v>вс</v>
      </c>
      <c r="FK31" s="15" t="str">
        <f t="shared" si="23"/>
        <v>пн</v>
      </c>
      <c r="FL31" s="15" t="str">
        <f t="shared" si="23"/>
        <v>вт</v>
      </c>
      <c r="FM31" s="15" t="str">
        <f t="shared" si="23"/>
        <v>ср</v>
      </c>
      <c r="FN31" s="15" t="str">
        <f t="shared" si="23"/>
        <v>чт</v>
      </c>
      <c r="FO31" s="15" t="str">
        <f t="shared" si="23"/>
        <v>пт</v>
      </c>
      <c r="FP31" s="15" t="str">
        <f t="shared" si="23"/>
        <v>сб</v>
      </c>
      <c r="FQ31" s="15" t="str">
        <f t="shared" si="23"/>
        <v>вс</v>
      </c>
      <c r="FR31" s="15" t="str">
        <f t="shared" si="23"/>
        <v>пн</v>
      </c>
      <c r="FS31" s="15" t="str">
        <f t="shared" si="23"/>
        <v>вт</v>
      </c>
      <c r="FT31" s="15" t="str">
        <f t="shared" si="23"/>
        <v>ср</v>
      </c>
      <c r="FU31" s="15" t="str">
        <f t="shared" si="23"/>
        <v>чт</v>
      </c>
      <c r="FV31" s="15" t="str">
        <f t="shared" si="23"/>
        <v>пт</v>
      </c>
      <c r="FW31" s="15" t="str">
        <f t="shared" si="23"/>
        <v>сб</v>
      </c>
      <c r="FX31" s="15" t="str">
        <f t="shared" si="23"/>
        <v>вс</v>
      </c>
      <c r="FY31" s="15" t="str">
        <f t="shared" si="23"/>
        <v>пн</v>
      </c>
      <c r="FZ31" s="15" t="str">
        <f t="shared" si="23"/>
        <v>вт</v>
      </c>
      <c r="GA31" s="15" t="str">
        <f t="shared" si="23"/>
        <v>ср</v>
      </c>
      <c r="GB31" s="15" t="str">
        <f t="shared" si="23"/>
        <v>чт</v>
      </c>
      <c r="GC31" s="15" t="str">
        <f t="shared" si="23"/>
        <v>пт</v>
      </c>
      <c r="GD31" s="15" t="str">
        <f t="shared" si="23"/>
        <v>сб</v>
      </c>
      <c r="GE31" s="15" t="str">
        <f t="shared" si="23"/>
        <v>вс</v>
      </c>
      <c r="GF31" s="15" t="str">
        <f t="shared" si="23"/>
        <v>пн</v>
      </c>
      <c r="GG31" s="15" t="str">
        <f t="shared" si="23"/>
        <v>вт</v>
      </c>
      <c r="GH31" s="15" t="str">
        <f t="shared" si="23"/>
        <v>ср</v>
      </c>
      <c r="GI31" s="15" t="str">
        <f t="shared" si="23"/>
        <v>чт</v>
      </c>
      <c r="GJ31" s="15" t="str">
        <f t="shared" si="23"/>
        <v>пт</v>
      </c>
      <c r="GK31" s="15" t="str">
        <f t="shared" si="23"/>
        <v>сб</v>
      </c>
      <c r="GL31" s="15" t="str">
        <f t="shared" si="23"/>
        <v>вс</v>
      </c>
      <c r="GM31" s="15" t="str">
        <f t="shared" si="23"/>
        <v>пн</v>
      </c>
      <c r="GN31" s="15" t="str">
        <f t="shared" si="23"/>
        <v>вт</v>
      </c>
      <c r="GO31" s="15" t="str">
        <f t="shared" si="23"/>
        <v>ср</v>
      </c>
      <c r="GP31" s="15" t="str">
        <f t="shared" si="23"/>
        <v>чт</v>
      </c>
      <c r="GQ31" s="15" t="str">
        <f t="shared" si="23"/>
        <v>пт</v>
      </c>
      <c r="GR31" s="15" t="str">
        <f t="shared" si="23"/>
        <v>сб</v>
      </c>
      <c r="GS31" s="15" t="str">
        <f t="shared" si="23"/>
        <v>вс</v>
      </c>
      <c r="GT31" s="15" t="str">
        <f t="shared" si="23"/>
        <v>пн</v>
      </c>
      <c r="GU31" s="15" t="str">
        <f t="shared" si="23"/>
        <v>вт</v>
      </c>
      <c r="GV31" s="15" t="str">
        <f t="shared" si="23"/>
        <v>ср</v>
      </c>
      <c r="GW31" s="15" t="str">
        <f t="shared" si="23"/>
        <v>чт</v>
      </c>
      <c r="GX31" s="15" t="str">
        <f t="shared" si="23"/>
        <v>пт</v>
      </c>
      <c r="GY31" s="15" t="str">
        <f t="shared" ref="GY31:JJ31" si="24">IF(GY32="","",IF(WEEKDAY(GY32)=2,"пн",IF(WEEKDAY(GY32)=3,"вт",IF(WEEKDAY(GY32)=4,"ср",IF(WEEKDAY(GY32)=5,"чт",IF(WEEKDAY(GY32)=6,"пт",IF(WEEKDAY(GY32)=7,"сб",IF(WEEKDAY(GY32)=1,"вс",0))))))))</f>
        <v>сб</v>
      </c>
      <c r="GZ31" s="15" t="str">
        <f t="shared" si="24"/>
        <v>вс</v>
      </c>
      <c r="HA31" s="15" t="str">
        <f t="shared" si="24"/>
        <v>пн</v>
      </c>
      <c r="HB31" s="15" t="str">
        <f t="shared" si="24"/>
        <v>вт</v>
      </c>
      <c r="HC31" s="15" t="str">
        <f t="shared" si="24"/>
        <v>ср</v>
      </c>
      <c r="HD31" s="15" t="str">
        <f t="shared" si="24"/>
        <v>чт</v>
      </c>
      <c r="HE31" s="15" t="str">
        <f t="shared" si="24"/>
        <v>пт</v>
      </c>
      <c r="HF31" s="15" t="str">
        <f t="shared" si="24"/>
        <v>сб</v>
      </c>
      <c r="HG31" s="15" t="str">
        <f t="shared" si="24"/>
        <v>вс</v>
      </c>
      <c r="HH31" s="15" t="str">
        <f t="shared" si="24"/>
        <v>пн</v>
      </c>
      <c r="HI31" s="15" t="str">
        <f t="shared" si="24"/>
        <v>вт</v>
      </c>
      <c r="HJ31" s="15" t="str">
        <f t="shared" si="24"/>
        <v>ср</v>
      </c>
      <c r="HK31" s="15" t="str">
        <f t="shared" si="24"/>
        <v>чт</v>
      </c>
      <c r="HL31" s="15" t="str">
        <f t="shared" si="24"/>
        <v>пт</v>
      </c>
      <c r="HM31" s="15" t="str">
        <f t="shared" si="24"/>
        <v>сб</v>
      </c>
      <c r="HN31" s="15" t="str">
        <f t="shared" si="24"/>
        <v>вс</v>
      </c>
      <c r="HO31" s="15" t="str">
        <f t="shared" si="24"/>
        <v>пн</v>
      </c>
      <c r="HP31" s="15" t="str">
        <f t="shared" si="24"/>
        <v>вт</v>
      </c>
      <c r="HQ31" s="15" t="str">
        <f t="shared" si="24"/>
        <v>ср</v>
      </c>
      <c r="HR31" s="15" t="str">
        <f t="shared" si="24"/>
        <v>чт</v>
      </c>
      <c r="HS31" s="15" t="str">
        <f t="shared" si="24"/>
        <v>пт</v>
      </c>
      <c r="HT31" s="15" t="str">
        <f t="shared" si="24"/>
        <v>сб</v>
      </c>
      <c r="HU31" s="15" t="str">
        <f t="shared" si="24"/>
        <v>вс</v>
      </c>
      <c r="HV31" s="15" t="str">
        <f t="shared" si="24"/>
        <v>пн</v>
      </c>
      <c r="HW31" s="15" t="str">
        <f t="shared" si="24"/>
        <v>вт</v>
      </c>
      <c r="HX31" s="15" t="str">
        <f t="shared" si="24"/>
        <v>ср</v>
      </c>
      <c r="HY31" s="15" t="str">
        <f t="shared" si="24"/>
        <v>чт</v>
      </c>
      <c r="HZ31" s="15" t="str">
        <f t="shared" si="24"/>
        <v>пт</v>
      </c>
      <c r="IA31" s="15" t="str">
        <f t="shared" si="24"/>
        <v>сб</v>
      </c>
      <c r="IB31" s="15" t="str">
        <f t="shared" si="24"/>
        <v>вс</v>
      </c>
      <c r="IC31" s="15" t="str">
        <f t="shared" si="24"/>
        <v>пн</v>
      </c>
      <c r="ID31" s="15" t="str">
        <f t="shared" si="24"/>
        <v>вт</v>
      </c>
      <c r="IE31" s="15" t="str">
        <f t="shared" si="24"/>
        <v>ср</v>
      </c>
      <c r="IF31" s="15" t="str">
        <f t="shared" si="24"/>
        <v>чт</v>
      </c>
      <c r="IG31" s="15" t="str">
        <f t="shared" si="24"/>
        <v>пт</v>
      </c>
      <c r="IH31" s="15" t="str">
        <f t="shared" si="24"/>
        <v>сб</v>
      </c>
      <c r="II31" s="15" t="str">
        <f t="shared" si="24"/>
        <v>вс</v>
      </c>
      <c r="IJ31" s="15" t="str">
        <f t="shared" si="24"/>
        <v>пн</v>
      </c>
      <c r="IK31" s="15" t="str">
        <f t="shared" si="24"/>
        <v>вт</v>
      </c>
      <c r="IL31" s="15" t="str">
        <f t="shared" si="24"/>
        <v>ср</v>
      </c>
      <c r="IM31" s="15" t="str">
        <f t="shared" si="24"/>
        <v>чт</v>
      </c>
      <c r="IN31" s="15" t="str">
        <f t="shared" si="24"/>
        <v>пт</v>
      </c>
      <c r="IO31" s="15" t="str">
        <f t="shared" si="24"/>
        <v>сб</v>
      </c>
      <c r="IP31" s="15" t="str">
        <f t="shared" si="24"/>
        <v>вс</v>
      </c>
      <c r="IQ31" s="15" t="str">
        <f t="shared" si="24"/>
        <v>пн</v>
      </c>
      <c r="IR31" s="15" t="str">
        <f t="shared" si="24"/>
        <v>вт</v>
      </c>
      <c r="IS31" s="15" t="str">
        <f t="shared" si="24"/>
        <v>ср</v>
      </c>
      <c r="IT31" s="15" t="str">
        <f t="shared" si="24"/>
        <v>чт</v>
      </c>
      <c r="IU31" s="15" t="str">
        <f t="shared" si="24"/>
        <v>пт</v>
      </c>
      <c r="IV31" s="15" t="str">
        <f t="shared" si="24"/>
        <v>сб</v>
      </c>
      <c r="IW31" s="15" t="str">
        <f t="shared" si="24"/>
        <v>вс</v>
      </c>
      <c r="IX31" s="15" t="str">
        <f t="shared" si="24"/>
        <v>пн</v>
      </c>
      <c r="IY31" s="15" t="str">
        <f t="shared" si="24"/>
        <v>вт</v>
      </c>
      <c r="IZ31" s="15" t="str">
        <f t="shared" si="24"/>
        <v>ср</v>
      </c>
      <c r="JA31" s="15" t="str">
        <f t="shared" si="24"/>
        <v>чт</v>
      </c>
      <c r="JB31" s="15" t="str">
        <f t="shared" si="24"/>
        <v>пт</v>
      </c>
      <c r="JC31" s="15" t="str">
        <f t="shared" si="24"/>
        <v>сб</v>
      </c>
      <c r="JD31" s="15" t="str">
        <f t="shared" si="24"/>
        <v>вс</v>
      </c>
      <c r="JE31" s="15" t="str">
        <f t="shared" si="24"/>
        <v>пн</v>
      </c>
      <c r="JF31" s="15" t="str">
        <f t="shared" si="24"/>
        <v>вт</v>
      </c>
      <c r="JG31" s="15" t="str">
        <f t="shared" si="24"/>
        <v>ср</v>
      </c>
      <c r="JH31" s="15" t="str">
        <f t="shared" si="24"/>
        <v>чт</v>
      </c>
      <c r="JI31" s="15" t="str">
        <f t="shared" si="24"/>
        <v>пт</v>
      </c>
      <c r="JJ31" s="15" t="str">
        <f t="shared" si="24"/>
        <v>сб</v>
      </c>
      <c r="JK31" s="15" t="str">
        <f t="shared" ref="JK31:LV31" si="25">IF(JK32="","",IF(WEEKDAY(JK32)=2,"пн",IF(WEEKDAY(JK32)=3,"вт",IF(WEEKDAY(JK32)=4,"ср",IF(WEEKDAY(JK32)=5,"чт",IF(WEEKDAY(JK32)=6,"пт",IF(WEEKDAY(JK32)=7,"сб",IF(WEEKDAY(JK32)=1,"вс",0))))))))</f>
        <v>вс</v>
      </c>
      <c r="JL31" s="15" t="str">
        <f t="shared" si="25"/>
        <v>пн</v>
      </c>
      <c r="JM31" s="15" t="str">
        <f t="shared" si="25"/>
        <v>вт</v>
      </c>
      <c r="JN31" s="15" t="str">
        <f t="shared" si="25"/>
        <v>ср</v>
      </c>
      <c r="JO31" s="15" t="str">
        <f t="shared" si="25"/>
        <v>чт</v>
      </c>
      <c r="JP31" s="15" t="str">
        <f t="shared" si="25"/>
        <v>пт</v>
      </c>
      <c r="JQ31" s="15" t="str">
        <f t="shared" si="25"/>
        <v>сб</v>
      </c>
      <c r="JR31" s="15" t="str">
        <f t="shared" si="25"/>
        <v>вс</v>
      </c>
      <c r="JS31" s="15" t="str">
        <f t="shared" si="25"/>
        <v>пн</v>
      </c>
      <c r="JT31" s="15" t="str">
        <f t="shared" si="25"/>
        <v>вт</v>
      </c>
      <c r="JU31" s="15" t="str">
        <f t="shared" si="25"/>
        <v>ср</v>
      </c>
      <c r="JV31" s="15" t="str">
        <f t="shared" si="25"/>
        <v>чт</v>
      </c>
      <c r="JW31" s="15" t="str">
        <f t="shared" si="25"/>
        <v>пт</v>
      </c>
      <c r="JX31" s="15" t="str">
        <f t="shared" si="25"/>
        <v>сб</v>
      </c>
      <c r="JY31" s="15" t="str">
        <f t="shared" si="25"/>
        <v>вс</v>
      </c>
      <c r="JZ31" s="15" t="str">
        <f t="shared" si="25"/>
        <v>пн</v>
      </c>
      <c r="KA31" s="15" t="str">
        <f t="shared" si="25"/>
        <v>вт</v>
      </c>
      <c r="KB31" s="15" t="str">
        <f t="shared" si="25"/>
        <v>ср</v>
      </c>
      <c r="KC31" s="15" t="str">
        <f t="shared" si="25"/>
        <v>чт</v>
      </c>
      <c r="KD31" s="15" t="str">
        <f t="shared" si="25"/>
        <v>пт</v>
      </c>
      <c r="KE31" s="15" t="str">
        <f t="shared" si="25"/>
        <v>сб</v>
      </c>
      <c r="KF31" s="15" t="str">
        <f t="shared" si="25"/>
        <v>вс</v>
      </c>
      <c r="KG31" s="15" t="str">
        <f t="shared" si="25"/>
        <v>пн</v>
      </c>
      <c r="KH31" s="15" t="str">
        <f t="shared" si="25"/>
        <v>вт</v>
      </c>
      <c r="KI31" s="15" t="str">
        <f t="shared" si="25"/>
        <v>ср</v>
      </c>
      <c r="KJ31" s="15" t="str">
        <f t="shared" si="25"/>
        <v>чт</v>
      </c>
      <c r="KK31" s="15" t="str">
        <f t="shared" si="25"/>
        <v>пт</v>
      </c>
      <c r="KL31" s="15" t="str">
        <f t="shared" si="25"/>
        <v>сб</v>
      </c>
      <c r="KM31" s="15" t="str">
        <f t="shared" si="25"/>
        <v>вс</v>
      </c>
      <c r="KN31" s="15" t="str">
        <f t="shared" si="25"/>
        <v>пн</v>
      </c>
      <c r="KO31" s="15" t="str">
        <f t="shared" si="25"/>
        <v>вт</v>
      </c>
      <c r="KP31" s="15" t="str">
        <f t="shared" si="25"/>
        <v>ср</v>
      </c>
      <c r="KQ31" s="15" t="str">
        <f t="shared" si="25"/>
        <v>чт</v>
      </c>
      <c r="KR31" s="15" t="str">
        <f t="shared" si="25"/>
        <v>пт</v>
      </c>
      <c r="KS31" s="15" t="str">
        <f t="shared" si="25"/>
        <v>сб</v>
      </c>
      <c r="KT31" s="15" t="str">
        <f t="shared" si="25"/>
        <v>вс</v>
      </c>
      <c r="KU31" s="15" t="str">
        <f t="shared" si="25"/>
        <v>пн</v>
      </c>
      <c r="KV31" s="15" t="str">
        <f t="shared" si="25"/>
        <v>вт</v>
      </c>
      <c r="KW31" s="15" t="str">
        <f t="shared" si="25"/>
        <v>ср</v>
      </c>
      <c r="KX31" s="15" t="str">
        <f t="shared" si="25"/>
        <v>чт</v>
      </c>
      <c r="KY31" s="15" t="str">
        <f t="shared" si="25"/>
        <v>пт</v>
      </c>
      <c r="KZ31" s="15" t="str">
        <f t="shared" si="25"/>
        <v>сб</v>
      </c>
      <c r="LA31" s="15" t="str">
        <f t="shared" si="25"/>
        <v>вс</v>
      </c>
      <c r="LB31" s="15" t="str">
        <f t="shared" si="25"/>
        <v>пн</v>
      </c>
      <c r="LC31" s="15" t="str">
        <f t="shared" si="25"/>
        <v>вт</v>
      </c>
      <c r="LD31" s="15" t="str">
        <f t="shared" si="25"/>
        <v>ср</v>
      </c>
      <c r="LE31" s="15" t="str">
        <f t="shared" si="25"/>
        <v>чт</v>
      </c>
      <c r="LF31" s="15" t="str">
        <f t="shared" si="25"/>
        <v>пт</v>
      </c>
      <c r="LG31" s="15" t="str">
        <f t="shared" si="25"/>
        <v>сб</v>
      </c>
      <c r="LH31" s="15" t="str">
        <f t="shared" si="25"/>
        <v>вс</v>
      </c>
      <c r="LI31" s="15" t="str">
        <f t="shared" si="25"/>
        <v>пн</v>
      </c>
      <c r="LJ31" s="15" t="str">
        <f t="shared" si="25"/>
        <v>вт</v>
      </c>
      <c r="LK31" s="15" t="str">
        <f t="shared" si="25"/>
        <v>ср</v>
      </c>
      <c r="LL31" s="15" t="str">
        <f t="shared" si="25"/>
        <v>чт</v>
      </c>
      <c r="LM31" s="15" t="str">
        <f t="shared" si="25"/>
        <v>пт</v>
      </c>
      <c r="LN31" s="15" t="str">
        <f t="shared" si="25"/>
        <v>сб</v>
      </c>
      <c r="LO31" s="15" t="str">
        <f t="shared" si="25"/>
        <v>вс</v>
      </c>
      <c r="LP31" s="15" t="str">
        <f t="shared" si="25"/>
        <v>пн</v>
      </c>
      <c r="LQ31" s="15" t="str">
        <f t="shared" si="25"/>
        <v>вт</v>
      </c>
      <c r="LR31" s="15" t="str">
        <f t="shared" si="25"/>
        <v>ср</v>
      </c>
      <c r="LS31" s="15" t="str">
        <f t="shared" si="25"/>
        <v>чт</v>
      </c>
      <c r="LT31" s="15" t="str">
        <f t="shared" si="25"/>
        <v>пт</v>
      </c>
      <c r="LU31" s="15" t="str">
        <f t="shared" si="25"/>
        <v>сб</v>
      </c>
      <c r="LV31" s="15" t="str">
        <f t="shared" si="25"/>
        <v>вс</v>
      </c>
      <c r="LW31" s="15" t="str">
        <f t="shared" ref="LW31:NO31" si="26">IF(LW32="","",IF(WEEKDAY(LW32)=2,"пн",IF(WEEKDAY(LW32)=3,"вт",IF(WEEKDAY(LW32)=4,"ср",IF(WEEKDAY(LW32)=5,"чт",IF(WEEKDAY(LW32)=6,"пт",IF(WEEKDAY(LW32)=7,"сб",IF(WEEKDAY(LW32)=1,"вс",0))))))))</f>
        <v>пн</v>
      </c>
      <c r="LX31" s="15" t="str">
        <f t="shared" si="26"/>
        <v>вт</v>
      </c>
      <c r="LY31" s="15" t="str">
        <f t="shared" si="26"/>
        <v>ср</v>
      </c>
      <c r="LZ31" s="15" t="str">
        <f t="shared" si="26"/>
        <v>чт</v>
      </c>
      <c r="MA31" s="15" t="str">
        <f t="shared" si="26"/>
        <v>пт</v>
      </c>
      <c r="MB31" s="15" t="str">
        <f t="shared" si="26"/>
        <v>сб</v>
      </c>
      <c r="MC31" s="15" t="str">
        <f t="shared" si="26"/>
        <v>вс</v>
      </c>
      <c r="MD31" s="15" t="str">
        <f t="shared" si="26"/>
        <v>пн</v>
      </c>
      <c r="ME31" s="15" t="str">
        <f t="shared" si="26"/>
        <v>вт</v>
      </c>
      <c r="MF31" s="15" t="str">
        <f t="shared" si="26"/>
        <v>ср</v>
      </c>
      <c r="MG31" s="15" t="str">
        <f t="shared" si="26"/>
        <v>чт</v>
      </c>
      <c r="MH31" s="15" t="str">
        <f t="shared" si="26"/>
        <v>пт</v>
      </c>
      <c r="MI31" s="15" t="str">
        <f t="shared" si="26"/>
        <v>сб</v>
      </c>
      <c r="MJ31" s="15" t="str">
        <f t="shared" si="26"/>
        <v>вс</v>
      </c>
      <c r="MK31" s="15" t="str">
        <f t="shared" si="26"/>
        <v>пн</v>
      </c>
      <c r="ML31" s="15" t="str">
        <f t="shared" si="26"/>
        <v>вт</v>
      </c>
      <c r="MM31" s="15" t="str">
        <f t="shared" si="26"/>
        <v>ср</v>
      </c>
      <c r="MN31" s="15" t="str">
        <f t="shared" si="26"/>
        <v>чт</v>
      </c>
      <c r="MO31" s="15" t="str">
        <f t="shared" si="26"/>
        <v>пт</v>
      </c>
      <c r="MP31" s="15" t="str">
        <f t="shared" si="26"/>
        <v>сб</v>
      </c>
      <c r="MQ31" s="15" t="str">
        <f t="shared" si="26"/>
        <v>вс</v>
      </c>
      <c r="MR31" s="15" t="str">
        <f t="shared" si="26"/>
        <v>пн</v>
      </c>
      <c r="MS31" s="15" t="str">
        <f t="shared" si="26"/>
        <v>вт</v>
      </c>
      <c r="MT31" s="15" t="str">
        <f t="shared" si="26"/>
        <v>ср</v>
      </c>
      <c r="MU31" s="15" t="str">
        <f t="shared" si="26"/>
        <v>чт</v>
      </c>
      <c r="MV31" s="15" t="str">
        <f t="shared" si="26"/>
        <v>пт</v>
      </c>
      <c r="MW31" s="15" t="str">
        <f t="shared" si="26"/>
        <v>сб</v>
      </c>
      <c r="MX31" s="15" t="str">
        <f t="shared" si="26"/>
        <v>вс</v>
      </c>
      <c r="MY31" s="15" t="str">
        <f t="shared" si="26"/>
        <v>пн</v>
      </c>
      <c r="MZ31" s="15" t="str">
        <f t="shared" si="26"/>
        <v>вт</v>
      </c>
      <c r="NA31" s="15" t="str">
        <f t="shared" si="26"/>
        <v>ср</v>
      </c>
      <c r="NB31" s="15" t="str">
        <f t="shared" si="26"/>
        <v>чт</v>
      </c>
      <c r="NC31" s="15" t="str">
        <f t="shared" si="26"/>
        <v>пт</v>
      </c>
      <c r="ND31" s="15" t="str">
        <f t="shared" si="26"/>
        <v>сб</v>
      </c>
      <c r="NE31" s="15" t="str">
        <f t="shared" si="26"/>
        <v>вс</v>
      </c>
      <c r="NF31" s="15" t="str">
        <f t="shared" si="26"/>
        <v>пн</v>
      </c>
      <c r="NG31" s="15" t="str">
        <f t="shared" si="26"/>
        <v>вт</v>
      </c>
      <c r="NH31" s="15" t="str">
        <f t="shared" si="26"/>
        <v>ср</v>
      </c>
      <c r="NI31" s="15" t="str">
        <f t="shared" si="26"/>
        <v>чт</v>
      </c>
      <c r="NJ31" s="15" t="str">
        <f t="shared" si="26"/>
        <v>пт</v>
      </c>
      <c r="NK31" s="15" t="str">
        <f t="shared" si="26"/>
        <v>сб</v>
      </c>
      <c r="NL31" s="15" t="str">
        <f t="shared" si="26"/>
        <v>вс</v>
      </c>
      <c r="NM31" s="15" t="str">
        <f t="shared" si="26"/>
        <v>пн</v>
      </c>
      <c r="NN31" s="15" t="str">
        <f t="shared" si="26"/>
        <v>вт</v>
      </c>
      <c r="NO31" s="15" t="str">
        <f t="shared" si="26"/>
        <v>ср</v>
      </c>
      <c r="NP31" s="1"/>
      <c r="NQ31" s="1"/>
    </row>
    <row r="32" spans="1:381" x14ac:dyDescent="0.2">
      <c r="A32" s="1"/>
      <c r="B32" s="1"/>
      <c r="C32" s="180"/>
      <c r="D32" s="1"/>
      <c r="E32" s="180"/>
      <c r="F32" s="1"/>
      <c r="G32" s="180" t="str">
        <f>OFMOR_FFF_0!G32</f>
        <v>даты</v>
      </c>
      <c r="H32" s="1"/>
      <c r="I32" s="180"/>
      <c r="J32" s="1"/>
      <c r="K32" s="181"/>
      <c r="L32" s="1"/>
      <c r="M32" s="1"/>
      <c r="N32" s="73">
        <f>IF($N$9="","",$N$9)</f>
        <v>43466</v>
      </c>
      <c r="O32" s="73">
        <f>IF(N32="","",N32+1)</f>
        <v>43467</v>
      </c>
      <c r="P32" s="73">
        <f t="shared" ref="P32:CA32" si="27">IF(O32="","",O32+1)</f>
        <v>43468</v>
      </c>
      <c r="Q32" s="73">
        <f t="shared" si="27"/>
        <v>43469</v>
      </c>
      <c r="R32" s="73">
        <f t="shared" si="27"/>
        <v>43470</v>
      </c>
      <c r="S32" s="73">
        <f t="shared" si="27"/>
        <v>43471</v>
      </c>
      <c r="T32" s="73">
        <f t="shared" si="27"/>
        <v>43472</v>
      </c>
      <c r="U32" s="73">
        <f t="shared" si="27"/>
        <v>43473</v>
      </c>
      <c r="V32" s="73">
        <f t="shared" si="27"/>
        <v>43474</v>
      </c>
      <c r="W32" s="73">
        <f t="shared" si="27"/>
        <v>43475</v>
      </c>
      <c r="X32" s="73">
        <f t="shared" si="27"/>
        <v>43476</v>
      </c>
      <c r="Y32" s="73">
        <f t="shared" si="27"/>
        <v>43477</v>
      </c>
      <c r="Z32" s="73">
        <f t="shared" si="27"/>
        <v>43478</v>
      </c>
      <c r="AA32" s="73">
        <f t="shared" si="27"/>
        <v>43479</v>
      </c>
      <c r="AB32" s="73">
        <f t="shared" si="27"/>
        <v>43480</v>
      </c>
      <c r="AC32" s="73">
        <f t="shared" si="27"/>
        <v>43481</v>
      </c>
      <c r="AD32" s="73">
        <f t="shared" si="27"/>
        <v>43482</v>
      </c>
      <c r="AE32" s="73">
        <f t="shared" si="27"/>
        <v>43483</v>
      </c>
      <c r="AF32" s="73">
        <f t="shared" si="27"/>
        <v>43484</v>
      </c>
      <c r="AG32" s="73">
        <f t="shared" si="27"/>
        <v>43485</v>
      </c>
      <c r="AH32" s="73">
        <f t="shared" si="27"/>
        <v>43486</v>
      </c>
      <c r="AI32" s="73">
        <f t="shared" si="27"/>
        <v>43487</v>
      </c>
      <c r="AJ32" s="73">
        <f t="shared" si="27"/>
        <v>43488</v>
      </c>
      <c r="AK32" s="73">
        <f t="shared" si="27"/>
        <v>43489</v>
      </c>
      <c r="AL32" s="73">
        <f t="shared" si="27"/>
        <v>43490</v>
      </c>
      <c r="AM32" s="73">
        <f t="shared" si="27"/>
        <v>43491</v>
      </c>
      <c r="AN32" s="73">
        <f t="shared" si="27"/>
        <v>43492</v>
      </c>
      <c r="AO32" s="73">
        <f t="shared" si="27"/>
        <v>43493</v>
      </c>
      <c r="AP32" s="73">
        <f t="shared" si="27"/>
        <v>43494</v>
      </c>
      <c r="AQ32" s="73">
        <f t="shared" si="27"/>
        <v>43495</v>
      </c>
      <c r="AR32" s="73">
        <f t="shared" si="27"/>
        <v>43496</v>
      </c>
      <c r="AS32" s="73">
        <f t="shared" si="27"/>
        <v>43497</v>
      </c>
      <c r="AT32" s="73">
        <f t="shared" si="27"/>
        <v>43498</v>
      </c>
      <c r="AU32" s="73">
        <f t="shared" si="27"/>
        <v>43499</v>
      </c>
      <c r="AV32" s="73">
        <f t="shared" si="27"/>
        <v>43500</v>
      </c>
      <c r="AW32" s="73">
        <f t="shared" si="27"/>
        <v>43501</v>
      </c>
      <c r="AX32" s="73">
        <f t="shared" si="27"/>
        <v>43502</v>
      </c>
      <c r="AY32" s="73">
        <f t="shared" si="27"/>
        <v>43503</v>
      </c>
      <c r="AZ32" s="73">
        <f t="shared" si="27"/>
        <v>43504</v>
      </c>
      <c r="BA32" s="73">
        <f t="shared" si="27"/>
        <v>43505</v>
      </c>
      <c r="BB32" s="73">
        <f t="shared" si="27"/>
        <v>43506</v>
      </c>
      <c r="BC32" s="73">
        <f t="shared" si="27"/>
        <v>43507</v>
      </c>
      <c r="BD32" s="73">
        <f t="shared" si="27"/>
        <v>43508</v>
      </c>
      <c r="BE32" s="73">
        <f t="shared" si="27"/>
        <v>43509</v>
      </c>
      <c r="BF32" s="73">
        <f t="shared" si="27"/>
        <v>43510</v>
      </c>
      <c r="BG32" s="73">
        <f t="shared" si="27"/>
        <v>43511</v>
      </c>
      <c r="BH32" s="73">
        <f t="shared" si="27"/>
        <v>43512</v>
      </c>
      <c r="BI32" s="73">
        <f t="shared" si="27"/>
        <v>43513</v>
      </c>
      <c r="BJ32" s="73">
        <f t="shared" si="27"/>
        <v>43514</v>
      </c>
      <c r="BK32" s="73">
        <f t="shared" si="27"/>
        <v>43515</v>
      </c>
      <c r="BL32" s="73">
        <f t="shared" si="27"/>
        <v>43516</v>
      </c>
      <c r="BM32" s="73">
        <f t="shared" si="27"/>
        <v>43517</v>
      </c>
      <c r="BN32" s="73">
        <f t="shared" si="27"/>
        <v>43518</v>
      </c>
      <c r="BO32" s="73">
        <f t="shared" si="27"/>
        <v>43519</v>
      </c>
      <c r="BP32" s="73">
        <f t="shared" si="27"/>
        <v>43520</v>
      </c>
      <c r="BQ32" s="73">
        <f t="shared" si="27"/>
        <v>43521</v>
      </c>
      <c r="BR32" s="73">
        <f t="shared" si="27"/>
        <v>43522</v>
      </c>
      <c r="BS32" s="73">
        <f t="shared" si="27"/>
        <v>43523</v>
      </c>
      <c r="BT32" s="73">
        <f t="shared" si="27"/>
        <v>43524</v>
      </c>
      <c r="BU32" s="73">
        <f t="shared" si="27"/>
        <v>43525</v>
      </c>
      <c r="BV32" s="73">
        <f t="shared" si="27"/>
        <v>43526</v>
      </c>
      <c r="BW32" s="73">
        <f t="shared" si="27"/>
        <v>43527</v>
      </c>
      <c r="BX32" s="73">
        <f t="shared" si="27"/>
        <v>43528</v>
      </c>
      <c r="BY32" s="73">
        <f t="shared" si="27"/>
        <v>43529</v>
      </c>
      <c r="BZ32" s="73">
        <f t="shared" si="27"/>
        <v>43530</v>
      </c>
      <c r="CA32" s="73">
        <f t="shared" si="27"/>
        <v>43531</v>
      </c>
      <c r="CB32" s="73">
        <f t="shared" ref="CB32:EM32" si="28">IF(CA32="","",CA32+1)</f>
        <v>43532</v>
      </c>
      <c r="CC32" s="73">
        <f t="shared" si="28"/>
        <v>43533</v>
      </c>
      <c r="CD32" s="73">
        <f t="shared" si="28"/>
        <v>43534</v>
      </c>
      <c r="CE32" s="73">
        <f t="shared" si="28"/>
        <v>43535</v>
      </c>
      <c r="CF32" s="73">
        <f t="shared" si="28"/>
        <v>43536</v>
      </c>
      <c r="CG32" s="73">
        <f t="shared" si="28"/>
        <v>43537</v>
      </c>
      <c r="CH32" s="73">
        <f t="shared" si="28"/>
        <v>43538</v>
      </c>
      <c r="CI32" s="73">
        <f t="shared" si="28"/>
        <v>43539</v>
      </c>
      <c r="CJ32" s="73">
        <f t="shared" si="28"/>
        <v>43540</v>
      </c>
      <c r="CK32" s="73">
        <f t="shared" si="28"/>
        <v>43541</v>
      </c>
      <c r="CL32" s="73">
        <f t="shared" si="28"/>
        <v>43542</v>
      </c>
      <c r="CM32" s="73">
        <f t="shared" si="28"/>
        <v>43543</v>
      </c>
      <c r="CN32" s="73">
        <f t="shared" si="28"/>
        <v>43544</v>
      </c>
      <c r="CO32" s="73">
        <f t="shared" si="28"/>
        <v>43545</v>
      </c>
      <c r="CP32" s="73">
        <f t="shared" si="28"/>
        <v>43546</v>
      </c>
      <c r="CQ32" s="73">
        <f t="shared" si="28"/>
        <v>43547</v>
      </c>
      <c r="CR32" s="73">
        <f t="shared" si="28"/>
        <v>43548</v>
      </c>
      <c r="CS32" s="73">
        <f t="shared" si="28"/>
        <v>43549</v>
      </c>
      <c r="CT32" s="73">
        <f t="shared" si="28"/>
        <v>43550</v>
      </c>
      <c r="CU32" s="73">
        <f t="shared" si="28"/>
        <v>43551</v>
      </c>
      <c r="CV32" s="73">
        <f t="shared" si="28"/>
        <v>43552</v>
      </c>
      <c r="CW32" s="73">
        <f t="shared" si="28"/>
        <v>43553</v>
      </c>
      <c r="CX32" s="73">
        <f t="shared" si="28"/>
        <v>43554</v>
      </c>
      <c r="CY32" s="73">
        <f t="shared" si="28"/>
        <v>43555</v>
      </c>
      <c r="CZ32" s="73">
        <f t="shared" si="28"/>
        <v>43556</v>
      </c>
      <c r="DA32" s="73">
        <f t="shared" si="28"/>
        <v>43557</v>
      </c>
      <c r="DB32" s="73">
        <f t="shared" si="28"/>
        <v>43558</v>
      </c>
      <c r="DC32" s="73">
        <f t="shared" si="28"/>
        <v>43559</v>
      </c>
      <c r="DD32" s="73">
        <f t="shared" si="28"/>
        <v>43560</v>
      </c>
      <c r="DE32" s="73">
        <f t="shared" si="28"/>
        <v>43561</v>
      </c>
      <c r="DF32" s="73">
        <f t="shared" si="28"/>
        <v>43562</v>
      </c>
      <c r="DG32" s="73">
        <f t="shared" si="28"/>
        <v>43563</v>
      </c>
      <c r="DH32" s="73">
        <f t="shared" si="28"/>
        <v>43564</v>
      </c>
      <c r="DI32" s="73">
        <f t="shared" si="28"/>
        <v>43565</v>
      </c>
      <c r="DJ32" s="73">
        <f t="shared" si="28"/>
        <v>43566</v>
      </c>
      <c r="DK32" s="73">
        <f t="shared" si="28"/>
        <v>43567</v>
      </c>
      <c r="DL32" s="73">
        <f t="shared" si="28"/>
        <v>43568</v>
      </c>
      <c r="DM32" s="73">
        <f t="shared" si="28"/>
        <v>43569</v>
      </c>
      <c r="DN32" s="73">
        <f t="shared" si="28"/>
        <v>43570</v>
      </c>
      <c r="DO32" s="73">
        <f t="shared" si="28"/>
        <v>43571</v>
      </c>
      <c r="DP32" s="73">
        <f t="shared" si="28"/>
        <v>43572</v>
      </c>
      <c r="DQ32" s="73">
        <f t="shared" si="28"/>
        <v>43573</v>
      </c>
      <c r="DR32" s="73">
        <f t="shared" si="28"/>
        <v>43574</v>
      </c>
      <c r="DS32" s="73">
        <f t="shared" si="28"/>
        <v>43575</v>
      </c>
      <c r="DT32" s="73">
        <f t="shared" si="28"/>
        <v>43576</v>
      </c>
      <c r="DU32" s="73">
        <f t="shared" si="28"/>
        <v>43577</v>
      </c>
      <c r="DV32" s="73">
        <f t="shared" si="28"/>
        <v>43578</v>
      </c>
      <c r="DW32" s="73">
        <f t="shared" si="28"/>
        <v>43579</v>
      </c>
      <c r="DX32" s="73">
        <f t="shared" si="28"/>
        <v>43580</v>
      </c>
      <c r="DY32" s="73">
        <f t="shared" si="28"/>
        <v>43581</v>
      </c>
      <c r="DZ32" s="73">
        <f t="shared" si="28"/>
        <v>43582</v>
      </c>
      <c r="EA32" s="73">
        <f t="shared" si="28"/>
        <v>43583</v>
      </c>
      <c r="EB32" s="73">
        <f t="shared" si="28"/>
        <v>43584</v>
      </c>
      <c r="EC32" s="73">
        <f t="shared" si="28"/>
        <v>43585</v>
      </c>
      <c r="ED32" s="73">
        <f t="shared" si="28"/>
        <v>43586</v>
      </c>
      <c r="EE32" s="73">
        <f t="shared" si="28"/>
        <v>43587</v>
      </c>
      <c r="EF32" s="73">
        <f t="shared" si="28"/>
        <v>43588</v>
      </c>
      <c r="EG32" s="73">
        <f t="shared" si="28"/>
        <v>43589</v>
      </c>
      <c r="EH32" s="73">
        <f t="shared" si="28"/>
        <v>43590</v>
      </c>
      <c r="EI32" s="73">
        <f t="shared" si="28"/>
        <v>43591</v>
      </c>
      <c r="EJ32" s="73">
        <f t="shared" si="28"/>
        <v>43592</v>
      </c>
      <c r="EK32" s="73">
        <f t="shared" si="28"/>
        <v>43593</v>
      </c>
      <c r="EL32" s="73">
        <f t="shared" si="28"/>
        <v>43594</v>
      </c>
      <c r="EM32" s="73">
        <f t="shared" si="28"/>
        <v>43595</v>
      </c>
      <c r="EN32" s="73">
        <f t="shared" ref="EN32:GY32" si="29">IF(EM32="","",EM32+1)</f>
        <v>43596</v>
      </c>
      <c r="EO32" s="73">
        <f t="shared" si="29"/>
        <v>43597</v>
      </c>
      <c r="EP32" s="73">
        <f t="shared" si="29"/>
        <v>43598</v>
      </c>
      <c r="EQ32" s="73">
        <f t="shared" si="29"/>
        <v>43599</v>
      </c>
      <c r="ER32" s="73">
        <f t="shared" si="29"/>
        <v>43600</v>
      </c>
      <c r="ES32" s="73">
        <f t="shared" si="29"/>
        <v>43601</v>
      </c>
      <c r="ET32" s="73">
        <f t="shared" si="29"/>
        <v>43602</v>
      </c>
      <c r="EU32" s="73">
        <f t="shared" si="29"/>
        <v>43603</v>
      </c>
      <c r="EV32" s="73">
        <f t="shared" si="29"/>
        <v>43604</v>
      </c>
      <c r="EW32" s="73">
        <f t="shared" si="29"/>
        <v>43605</v>
      </c>
      <c r="EX32" s="73">
        <f t="shared" si="29"/>
        <v>43606</v>
      </c>
      <c r="EY32" s="73">
        <f t="shared" si="29"/>
        <v>43607</v>
      </c>
      <c r="EZ32" s="73">
        <f t="shared" si="29"/>
        <v>43608</v>
      </c>
      <c r="FA32" s="73">
        <f t="shared" si="29"/>
        <v>43609</v>
      </c>
      <c r="FB32" s="73">
        <f t="shared" si="29"/>
        <v>43610</v>
      </c>
      <c r="FC32" s="73">
        <f t="shared" si="29"/>
        <v>43611</v>
      </c>
      <c r="FD32" s="73">
        <f t="shared" si="29"/>
        <v>43612</v>
      </c>
      <c r="FE32" s="73">
        <f t="shared" si="29"/>
        <v>43613</v>
      </c>
      <c r="FF32" s="73">
        <f t="shared" si="29"/>
        <v>43614</v>
      </c>
      <c r="FG32" s="73">
        <f t="shared" si="29"/>
        <v>43615</v>
      </c>
      <c r="FH32" s="73">
        <f t="shared" si="29"/>
        <v>43616</v>
      </c>
      <c r="FI32" s="73">
        <f t="shared" si="29"/>
        <v>43617</v>
      </c>
      <c r="FJ32" s="73">
        <f t="shared" si="29"/>
        <v>43618</v>
      </c>
      <c r="FK32" s="73">
        <f t="shared" si="29"/>
        <v>43619</v>
      </c>
      <c r="FL32" s="73">
        <f t="shared" si="29"/>
        <v>43620</v>
      </c>
      <c r="FM32" s="73">
        <f t="shared" si="29"/>
        <v>43621</v>
      </c>
      <c r="FN32" s="73">
        <f t="shared" si="29"/>
        <v>43622</v>
      </c>
      <c r="FO32" s="73">
        <f t="shared" si="29"/>
        <v>43623</v>
      </c>
      <c r="FP32" s="73">
        <f t="shared" si="29"/>
        <v>43624</v>
      </c>
      <c r="FQ32" s="73">
        <f t="shared" si="29"/>
        <v>43625</v>
      </c>
      <c r="FR32" s="73">
        <f t="shared" si="29"/>
        <v>43626</v>
      </c>
      <c r="FS32" s="73">
        <f t="shared" si="29"/>
        <v>43627</v>
      </c>
      <c r="FT32" s="73">
        <f t="shared" si="29"/>
        <v>43628</v>
      </c>
      <c r="FU32" s="73">
        <f t="shared" si="29"/>
        <v>43629</v>
      </c>
      <c r="FV32" s="73">
        <f t="shared" si="29"/>
        <v>43630</v>
      </c>
      <c r="FW32" s="73">
        <f t="shared" si="29"/>
        <v>43631</v>
      </c>
      <c r="FX32" s="73">
        <f t="shared" si="29"/>
        <v>43632</v>
      </c>
      <c r="FY32" s="73">
        <f t="shared" si="29"/>
        <v>43633</v>
      </c>
      <c r="FZ32" s="73">
        <f t="shared" si="29"/>
        <v>43634</v>
      </c>
      <c r="GA32" s="73">
        <f t="shared" si="29"/>
        <v>43635</v>
      </c>
      <c r="GB32" s="73">
        <f t="shared" si="29"/>
        <v>43636</v>
      </c>
      <c r="GC32" s="73">
        <f t="shared" si="29"/>
        <v>43637</v>
      </c>
      <c r="GD32" s="73">
        <f t="shared" si="29"/>
        <v>43638</v>
      </c>
      <c r="GE32" s="73">
        <f t="shared" si="29"/>
        <v>43639</v>
      </c>
      <c r="GF32" s="73">
        <f t="shared" si="29"/>
        <v>43640</v>
      </c>
      <c r="GG32" s="73">
        <f t="shared" si="29"/>
        <v>43641</v>
      </c>
      <c r="GH32" s="73">
        <f t="shared" si="29"/>
        <v>43642</v>
      </c>
      <c r="GI32" s="73">
        <f t="shared" si="29"/>
        <v>43643</v>
      </c>
      <c r="GJ32" s="73">
        <f t="shared" si="29"/>
        <v>43644</v>
      </c>
      <c r="GK32" s="73">
        <f t="shared" si="29"/>
        <v>43645</v>
      </c>
      <c r="GL32" s="73">
        <f t="shared" si="29"/>
        <v>43646</v>
      </c>
      <c r="GM32" s="73">
        <f t="shared" si="29"/>
        <v>43647</v>
      </c>
      <c r="GN32" s="73">
        <f t="shared" si="29"/>
        <v>43648</v>
      </c>
      <c r="GO32" s="73">
        <f t="shared" si="29"/>
        <v>43649</v>
      </c>
      <c r="GP32" s="73">
        <f t="shared" si="29"/>
        <v>43650</v>
      </c>
      <c r="GQ32" s="73">
        <f t="shared" si="29"/>
        <v>43651</v>
      </c>
      <c r="GR32" s="73">
        <f t="shared" si="29"/>
        <v>43652</v>
      </c>
      <c r="GS32" s="73">
        <f t="shared" si="29"/>
        <v>43653</v>
      </c>
      <c r="GT32" s="73">
        <f t="shared" si="29"/>
        <v>43654</v>
      </c>
      <c r="GU32" s="73">
        <f t="shared" si="29"/>
        <v>43655</v>
      </c>
      <c r="GV32" s="73">
        <f t="shared" si="29"/>
        <v>43656</v>
      </c>
      <c r="GW32" s="73">
        <f t="shared" si="29"/>
        <v>43657</v>
      </c>
      <c r="GX32" s="73">
        <f t="shared" si="29"/>
        <v>43658</v>
      </c>
      <c r="GY32" s="73">
        <f t="shared" si="29"/>
        <v>43659</v>
      </c>
      <c r="GZ32" s="73">
        <f t="shared" ref="GZ32:JK32" si="30">IF(GY32="","",GY32+1)</f>
        <v>43660</v>
      </c>
      <c r="HA32" s="73">
        <f t="shared" si="30"/>
        <v>43661</v>
      </c>
      <c r="HB32" s="73">
        <f t="shared" si="30"/>
        <v>43662</v>
      </c>
      <c r="HC32" s="73">
        <f t="shared" si="30"/>
        <v>43663</v>
      </c>
      <c r="HD32" s="73">
        <f t="shared" si="30"/>
        <v>43664</v>
      </c>
      <c r="HE32" s="73">
        <f t="shared" si="30"/>
        <v>43665</v>
      </c>
      <c r="HF32" s="73">
        <f t="shared" si="30"/>
        <v>43666</v>
      </c>
      <c r="HG32" s="73">
        <f t="shared" si="30"/>
        <v>43667</v>
      </c>
      <c r="HH32" s="73">
        <f t="shared" si="30"/>
        <v>43668</v>
      </c>
      <c r="HI32" s="73">
        <f t="shared" si="30"/>
        <v>43669</v>
      </c>
      <c r="HJ32" s="73">
        <f t="shared" si="30"/>
        <v>43670</v>
      </c>
      <c r="HK32" s="73">
        <f t="shared" si="30"/>
        <v>43671</v>
      </c>
      <c r="HL32" s="73">
        <f t="shared" si="30"/>
        <v>43672</v>
      </c>
      <c r="HM32" s="73">
        <f t="shared" si="30"/>
        <v>43673</v>
      </c>
      <c r="HN32" s="73">
        <f t="shared" si="30"/>
        <v>43674</v>
      </c>
      <c r="HO32" s="73">
        <f t="shared" si="30"/>
        <v>43675</v>
      </c>
      <c r="HP32" s="73">
        <f t="shared" si="30"/>
        <v>43676</v>
      </c>
      <c r="HQ32" s="73">
        <f t="shared" si="30"/>
        <v>43677</v>
      </c>
      <c r="HR32" s="73">
        <f t="shared" si="30"/>
        <v>43678</v>
      </c>
      <c r="HS32" s="73">
        <f t="shared" si="30"/>
        <v>43679</v>
      </c>
      <c r="HT32" s="73">
        <f t="shared" si="30"/>
        <v>43680</v>
      </c>
      <c r="HU32" s="73">
        <f t="shared" si="30"/>
        <v>43681</v>
      </c>
      <c r="HV32" s="73">
        <f t="shared" si="30"/>
        <v>43682</v>
      </c>
      <c r="HW32" s="73">
        <f t="shared" si="30"/>
        <v>43683</v>
      </c>
      <c r="HX32" s="73">
        <f t="shared" si="30"/>
        <v>43684</v>
      </c>
      <c r="HY32" s="73">
        <f t="shared" si="30"/>
        <v>43685</v>
      </c>
      <c r="HZ32" s="73">
        <f t="shared" si="30"/>
        <v>43686</v>
      </c>
      <c r="IA32" s="73">
        <f t="shared" si="30"/>
        <v>43687</v>
      </c>
      <c r="IB32" s="73">
        <f t="shared" si="30"/>
        <v>43688</v>
      </c>
      <c r="IC32" s="73">
        <f t="shared" si="30"/>
        <v>43689</v>
      </c>
      <c r="ID32" s="73">
        <f t="shared" si="30"/>
        <v>43690</v>
      </c>
      <c r="IE32" s="73">
        <f t="shared" si="30"/>
        <v>43691</v>
      </c>
      <c r="IF32" s="73">
        <f t="shared" si="30"/>
        <v>43692</v>
      </c>
      <c r="IG32" s="73">
        <f t="shared" si="30"/>
        <v>43693</v>
      </c>
      <c r="IH32" s="73">
        <f t="shared" si="30"/>
        <v>43694</v>
      </c>
      <c r="II32" s="73">
        <f t="shared" si="30"/>
        <v>43695</v>
      </c>
      <c r="IJ32" s="73">
        <f t="shared" si="30"/>
        <v>43696</v>
      </c>
      <c r="IK32" s="73">
        <f t="shared" si="30"/>
        <v>43697</v>
      </c>
      <c r="IL32" s="73">
        <f t="shared" si="30"/>
        <v>43698</v>
      </c>
      <c r="IM32" s="73">
        <f t="shared" si="30"/>
        <v>43699</v>
      </c>
      <c r="IN32" s="73">
        <f t="shared" si="30"/>
        <v>43700</v>
      </c>
      <c r="IO32" s="73">
        <f t="shared" si="30"/>
        <v>43701</v>
      </c>
      <c r="IP32" s="73">
        <f t="shared" si="30"/>
        <v>43702</v>
      </c>
      <c r="IQ32" s="73">
        <f t="shared" si="30"/>
        <v>43703</v>
      </c>
      <c r="IR32" s="73">
        <f t="shared" si="30"/>
        <v>43704</v>
      </c>
      <c r="IS32" s="73">
        <f t="shared" si="30"/>
        <v>43705</v>
      </c>
      <c r="IT32" s="73">
        <f t="shared" si="30"/>
        <v>43706</v>
      </c>
      <c r="IU32" s="73">
        <f t="shared" si="30"/>
        <v>43707</v>
      </c>
      <c r="IV32" s="73">
        <f t="shared" si="30"/>
        <v>43708</v>
      </c>
      <c r="IW32" s="73">
        <f t="shared" si="30"/>
        <v>43709</v>
      </c>
      <c r="IX32" s="73">
        <f t="shared" si="30"/>
        <v>43710</v>
      </c>
      <c r="IY32" s="73">
        <f t="shared" si="30"/>
        <v>43711</v>
      </c>
      <c r="IZ32" s="73">
        <f t="shared" si="30"/>
        <v>43712</v>
      </c>
      <c r="JA32" s="73">
        <f t="shared" si="30"/>
        <v>43713</v>
      </c>
      <c r="JB32" s="73">
        <f t="shared" si="30"/>
        <v>43714</v>
      </c>
      <c r="JC32" s="73">
        <f t="shared" si="30"/>
        <v>43715</v>
      </c>
      <c r="JD32" s="73">
        <f t="shared" si="30"/>
        <v>43716</v>
      </c>
      <c r="JE32" s="73">
        <f t="shared" si="30"/>
        <v>43717</v>
      </c>
      <c r="JF32" s="73">
        <f t="shared" si="30"/>
        <v>43718</v>
      </c>
      <c r="JG32" s="73">
        <f t="shared" si="30"/>
        <v>43719</v>
      </c>
      <c r="JH32" s="73">
        <f t="shared" si="30"/>
        <v>43720</v>
      </c>
      <c r="JI32" s="73">
        <f t="shared" si="30"/>
        <v>43721</v>
      </c>
      <c r="JJ32" s="73">
        <f t="shared" si="30"/>
        <v>43722</v>
      </c>
      <c r="JK32" s="73">
        <f t="shared" si="30"/>
        <v>43723</v>
      </c>
      <c r="JL32" s="73">
        <f t="shared" ref="JL32:LW32" si="31">IF(JK32="","",JK32+1)</f>
        <v>43724</v>
      </c>
      <c r="JM32" s="73">
        <f t="shared" si="31"/>
        <v>43725</v>
      </c>
      <c r="JN32" s="73">
        <f t="shared" si="31"/>
        <v>43726</v>
      </c>
      <c r="JO32" s="73">
        <f t="shared" si="31"/>
        <v>43727</v>
      </c>
      <c r="JP32" s="73">
        <f t="shared" si="31"/>
        <v>43728</v>
      </c>
      <c r="JQ32" s="73">
        <f t="shared" si="31"/>
        <v>43729</v>
      </c>
      <c r="JR32" s="73">
        <f t="shared" si="31"/>
        <v>43730</v>
      </c>
      <c r="JS32" s="73">
        <f t="shared" si="31"/>
        <v>43731</v>
      </c>
      <c r="JT32" s="73">
        <f t="shared" si="31"/>
        <v>43732</v>
      </c>
      <c r="JU32" s="73">
        <f t="shared" si="31"/>
        <v>43733</v>
      </c>
      <c r="JV32" s="73">
        <f t="shared" si="31"/>
        <v>43734</v>
      </c>
      <c r="JW32" s="73">
        <f t="shared" si="31"/>
        <v>43735</v>
      </c>
      <c r="JX32" s="73">
        <f t="shared" si="31"/>
        <v>43736</v>
      </c>
      <c r="JY32" s="73">
        <f t="shared" si="31"/>
        <v>43737</v>
      </c>
      <c r="JZ32" s="73">
        <f t="shared" si="31"/>
        <v>43738</v>
      </c>
      <c r="KA32" s="73">
        <f t="shared" si="31"/>
        <v>43739</v>
      </c>
      <c r="KB32" s="73">
        <f t="shared" si="31"/>
        <v>43740</v>
      </c>
      <c r="KC32" s="73">
        <f t="shared" si="31"/>
        <v>43741</v>
      </c>
      <c r="KD32" s="73">
        <f t="shared" si="31"/>
        <v>43742</v>
      </c>
      <c r="KE32" s="73">
        <f t="shared" si="31"/>
        <v>43743</v>
      </c>
      <c r="KF32" s="73">
        <f t="shared" si="31"/>
        <v>43744</v>
      </c>
      <c r="KG32" s="73">
        <f t="shared" si="31"/>
        <v>43745</v>
      </c>
      <c r="KH32" s="73">
        <f t="shared" si="31"/>
        <v>43746</v>
      </c>
      <c r="KI32" s="73">
        <f t="shared" si="31"/>
        <v>43747</v>
      </c>
      <c r="KJ32" s="73">
        <f t="shared" si="31"/>
        <v>43748</v>
      </c>
      <c r="KK32" s="73">
        <f t="shared" si="31"/>
        <v>43749</v>
      </c>
      <c r="KL32" s="73">
        <f t="shared" si="31"/>
        <v>43750</v>
      </c>
      <c r="KM32" s="73">
        <f t="shared" si="31"/>
        <v>43751</v>
      </c>
      <c r="KN32" s="73">
        <f t="shared" si="31"/>
        <v>43752</v>
      </c>
      <c r="KO32" s="73">
        <f t="shared" si="31"/>
        <v>43753</v>
      </c>
      <c r="KP32" s="73">
        <f t="shared" si="31"/>
        <v>43754</v>
      </c>
      <c r="KQ32" s="73">
        <f t="shared" si="31"/>
        <v>43755</v>
      </c>
      <c r="KR32" s="73">
        <f t="shared" si="31"/>
        <v>43756</v>
      </c>
      <c r="KS32" s="73">
        <f t="shared" si="31"/>
        <v>43757</v>
      </c>
      <c r="KT32" s="73">
        <f t="shared" si="31"/>
        <v>43758</v>
      </c>
      <c r="KU32" s="73">
        <f t="shared" si="31"/>
        <v>43759</v>
      </c>
      <c r="KV32" s="73">
        <f t="shared" si="31"/>
        <v>43760</v>
      </c>
      <c r="KW32" s="73">
        <f t="shared" si="31"/>
        <v>43761</v>
      </c>
      <c r="KX32" s="73">
        <f t="shared" si="31"/>
        <v>43762</v>
      </c>
      <c r="KY32" s="73">
        <f t="shared" si="31"/>
        <v>43763</v>
      </c>
      <c r="KZ32" s="73">
        <f t="shared" si="31"/>
        <v>43764</v>
      </c>
      <c r="LA32" s="73">
        <f t="shared" si="31"/>
        <v>43765</v>
      </c>
      <c r="LB32" s="73">
        <f t="shared" si="31"/>
        <v>43766</v>
      </c>
      <c r="LC32" s="73">
        <f t="shared" si="31"/>
        <v>43767</v>
      </c>
      <c r="LD32" s="73">
        <f t="shared" si="31"/>
        <v>43768</v>
      </c>
      <c r="LE32" s="73">
        <f t="shared" si="31"/>
        <v>43769</v>
      </c>
      <c r="LF32" s="73">
        <f t="shared" si="31"/>
        <v>43770</v>
      </c>
      <c r="LG32" s="73">
        <f t="shared" si="31"/>
        <v>43771</v>
      </c>
      <c r="LH32" s="73">
        <f t="shared" si="31"/>
        <v>43772</v>
      </c>
      <c r="LI32" s="73">
        <f t="shared" si="31"/>
        <v>43773</v>
      </c>
      <c r="LJ32" s="73">
        <f t="shared" si="31"/>
        <v>43774</v>
      </c>
      <c r="LK32" s="73">
        <f t="shared" si="31"/>
        <v>43775</v>
      </c>
      <c r="LL32" s="73">
        <f t="shared" si="31"/>
        <v>43776</v>
      </c>
      <c r="LM32" s="73">
        <f t="shared" si="31"/>
        <v>43777</v>
      </c>
      <c r="LN32" s="73">
        <f t="shared" si="31"/>
        <v>43778</v>
      </c>
      <c r="LO32" s="73">
        <f t="shared" si="31"/>
        <v>43779</v>
      </c>
      <c r="LP32" s="73">
        <f t="shared" si="31"/>
        <v>43780</v>
      </c>
      <c r="LQ32" s="73">
        <f t="shared" si="31"/>
        <v>43781</v>
      </c>
      <c r="LR32" s="73">
        <f t="shared" si="31"/>
        <v>43782</v>
      </c>
      <c r="LS32" s="73">
        <f t="shared" si="31"/>
        <v>43783</v>
      </c>
      <c r="LT32" s="73">
        <f t="shared" si="31"/>
        <v>43784</v>
      </c>
      <c r="LU32" s="73">
        <f t="shared" si="31"/>
        <v>43785</v>
      </c>
      <c r="LV32" s="73">
        <f t="shared" si="31"/>
        <v>43786</v>
      </c>
      <c r="LW32" s="73">
        <f t="shared" si="31"/>
        <v>43787</v>
      </c>
      <c r="LX32" s="73">
        <f t="shared" ref="LX32:NO32" si="32">IF(LW32="","",LW32+1)</f>
        <v>43788</v>
      </c>
      <c r="LY32" s="73">
        <f t="shared" si="32"/>
        <v>43789</v>
      </c>
      <c r="LZ32" s="73">
        <f t="shared" si="32"/>
        <v>43790</v>
      </c>
      <c r="MA32" s="73">
        <f t="shared" si="32"/>
        <v>43791</v>
      </c>
      <c r="MB32" s="73">
        <f t="shared" si="32"/>
        <v>43792</v>
      </c>
      <c r="MC32" s="73">
        <f t="shared" si="32"/>
        <v>43793</v>
      </c>
      <c r="MD32" s="73">
        <f t="shared" si="32"/>
        <v>43794</v>
      </c>
      <c r="ME32" s="73">
        <f t="shared" si="32"/>
        <v>43795</v>
      </c>
      <c r="MF32" s="73">
        <f t="shared" si="32"/>
        <v>43796</v>
      </c>
      <c r="MG32" s="73">
        <f t="shared" si="32"/>
        <v>43797</v>
      </c>
      <c r="MH32" s="73">
        <f t="shared" si="32"/>
        <v>43798</v>
      </c>
      <c r="MI32" s="73">
        <f t="shared" si="32"/>
        <v>43799</v>
      </c>
      <c r="MJ32" s="73">
        <f t="shared" si="32"/>
        <v>43800</v>
      </c>
      <c r="MK32" s="73">
        <f t="shared" si="32"/>
        <v>43801</v>
      </c>
      <c r="ML32" s="73">
        <f t="shared" si="32"/>
        <v>43802</v>
      </c>
      <c r="MM32" s="73">
        <f t="shared" si="32"/>
        <v>43803</v>
      </c>
      <c r="MN32" s="73">
        <f t="shared" si="32"/>
        <v>43804</v>
      </c>
      <c r="MO32" s="73">
        <f t="shared" si="32"/>
        <v>43805</v>
      </c>
      <c r="MP32" s="73">
        <f t="shared" si="32"/>
        <v>43806</v>
      </c>
      <c r="MQ32" s="73">
        <f t="shared" si="32"/>
        <v>43807</v>
      </c>
      <c r="MR32" s="73">
        <f t="shared" si="32"/>
        <v>43808</v>
      </c>
      <c r="MS32" s="73">
        <f t="shared" si="32"/>
        <v>43809</v>
      </c>
      <c r="MT32" s="73">
        <f t="shared" si="32"/>
        <v>43810</v>
      </c>
      <c r="MU32" s="73">
        <f t="shared" si="32"/>
        <v>43811</v>
      </c>
      <c r="MV32" s="73">
        <f t="shared" si="32"/>
        <v>43812</v>
      </c>
      <c r="MW32" s="73">
        <f t="shared" si="32"/>
        <v>43813</v>
      </c>
      <c r="MX32" s="73">
        <f t="shared" si="32"/>
        <v>43814</v>
      </c>
      <c r="MY32" s="73">
        <f t="shared" si="32"/>
        <v>43815</v>
      </c>
      <c r="MZ32" s="73">
        <f t="shared" si="32"/>
        <v>43816</v>
      </c>
      <c r="NA32" s="73">
        <f t="shared" si="32"/>
        <v>43817</v>
      </c>
      <c r="NB32" s="73">
        <f t="shared" si="32"/>
        <v>43818</v>
      </c>
      <c r="NC32" s="73">
        <f t="shared" si="32"/>
        <v>43819</v>
      </c>
      <c r="ND32" s="73">
        <f t="shared" si="32"/>
        <v>43820</v>
      </c>
      <c r="NE32" s="73">
        <f t="shared" si="32"/>
        <v>43821</v>
      </c>
      <c r="NF32" s="73">
        <f t="shared" si="32"/>
        <v>43822</v>
      </c>
      <c r="NG32" s="73">
        <f t="shared" si="32"/>
        <v>43823</v>
      </c>
      <c r="NH32" s="73">
        <f t="shared" si="32"/>
        <v>43824</v>
      </c>
      <c r="NI32" s="73">
        <f t="shared" si="32"/>
        <v>43825</v>
      </c>
      <c r="NJ32" s="73">
        <f t="shared" si="32"/>
        <v>43826</v>
      </c>
      <c r="NK32" s="73">
        <f t="shared" si="32"/>
        <v>43827</v>
      </c>
      <c r="NL32" s="73">
        <f t="shared" si="32"/>
        <v>43828</v>
      </c>
      <c r="NM32" s="73">
        <f t="shared" si="32"/>
        <v>43829</v>
      </c>
      <c r="NN32" s="73">
        <f t="shared" si="32"/>
        <v>43830</v>
      </c>
      <c r="NO32" s="73">
        <f t="shared" si="32"/>
        <v>43831</v>
      </c>
      <c r="NP32" s="1"/>
      <c r="NQ32" s="1"/>
    </row>
    <row r="33" spans="1:38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8"/>
      <c r="L33" s="1"/>
      <c r="M33" s="1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"/>
      <c r="NQ33" s="1"/>
    </row>
    <row r="34" spans="1:381" x14ac:dyDescent="0.2">
      <c r="A34" s="1"/>
      <c r="B34" s="1"/>
      <c r="C34" s="1" t="str">
        <f>OFMOR_FFF_0!C34</f>
        <v>COGS_GMV</v>
      </c>
      <c r="D34" s="1"/>
      <c r="E34" s="1" t="str">
        <f>OFMOR_FFF_0!E34</f>
        <v>Первый оборот: распределение бюджета себестоимости GMV</v>
      </c>
      <c r="F34" s="1"/>
      <c r="G34" s="1" t="str">
        <f>OFMOR_FFF_0!G34</f>
        <v>тыс.руб.</v>
      </c>
      <c r="H34" s="1"/>
      <c r="I34" s="1"/>
      <c r="J34" s="1"/>
      <c r="K34" s="9">
        <f>SUM(N34:NO34)</f>
        <v>9999.9999999999945</v>
      </c>
      <c r="L34" s="1"/>
      <c r="M34" s="1"/>
      <c r="N34" s="61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34" s="61">
        <f t="shared" ref="O34:BZ34" si="33">IF(SUMIFS($11:$11,$9:$9,"&gt;="&amp;(EOMONTH(O$32,-1)+1),$9:$9,"&lt;="&amp;EOMONTH(O$32,0))=0,0,SUMIFS($25:$25,$23:$23,EOMONTH(O$32,-1)+1)*O$11/SUMIFS($11:$11,$9:$9,"&gt;="&amp;(EOMONTH(O$32,-1)+1),$9:$9,"&lt;="&amp;EOMONTH(O$32,0)))</f>
        <v>29.794465079017648</v>
      </c>
      <c r="P34" s="61">
        <f t="shared" si="33"/>
        <v>51.765097954800041</v>
      </c>
      <c r="Q34" s="61">
        <f t="shared" si="33"/>
        <v>76.382687255963774</v>
      </c>
      <c r="R34" s="61">
        <f t="shared" si="33"/>
        <v>68.533009272379999</v>
      </c>
      <c r="S34" s="61">
        <f t="shared" si="33"/>
        <v>71.187436317541014</v>
      </c>
      <c r="T34" s="61">
        <f t="shared" si="33"/>
        <v>145.89719728087687</v>
      </c>
      <c r="U34" s="61">
        <f t="shared" si="33"/>
        <v>166.65077673338243</v>
      </c>
      <c r="V34" s="61">
        <f t="shared" si="33"/>
        <v>127.12167224798773</v>
      </c>
      <c r="W34" s="61">
        <f t="shared" si="33"/>
        <v>236.63788122977607</v>
      </c>
      <c r="X34" s="61">
        <f t="shared" si="33"/>
        <v>349.17421175693596</v>
      </c>
      <c r="Y34" s="61">
        <f t="shared" si="33"/>
        <v>313.2903587408897</v>
      </c>
      <c r="Z34" s="61">
        <f t="shared" si="33"/>
        <v>325.42475076685264</v>
      </c>
      <c r="AA34" s="61">
        <f t="shared" si="33"/>
        <v>444.63425494471863</v>
      </c>
      <c r="AB34" s="61">
        <f t="shared" si="33"/>
        <v>304.72954380125765</v>
      </c>
      <c r="AC34" s="61">
        <f t="shared" si="33"/>
        <v>166.03466907052479</v>
      </c>
      <c r="AD34" s="61">
        <f t="shared" si="33"/>
        <v>216.35228772024416</v>
      </c>
      <c r="AE34" s="61">
        <f t="shared" si="33"/>
        <v>319.24153112735161</v>
      </c>
      <c r="AF34" s="61">
        <f t="shared" si="33"/>
        <v>286.43379277247607</v>
      </c>
      <c r="AG34" s="61">
        <f t="shared" si="33"/>
        <v>297.52797372637917</v>
      </c>
      <c r="AH34" s="61">
        <f t="shared" si="33"/>
        <v>406.51833829879502</v>
      </c>
      <c r="AI34" s="61">
        <f t="shared" si="33"/>
        <v>278.60684686122272</v>
      </c>
      <c r="AJ34" s="61">
        <f t="shared" si="33"/>
        <v>151.80147957545887</v>
      </c>
      <c r="AK34" s="61">
        <f t="shared" si="33"/>
        <v>197.80566052453923</v>
      </c>
      <c r="AL34" s="61">
        <f t="shared" si="33"/>
        <v>583.74961131138775</v>
      </c>
      <c r="AM34" s="61">
        <f t="shared" si="33"/>
        <v>523.75896897536791</v>
      </c>
      <c r="AN34" s="61">
        <f t="shared" si="33"/>
        <v>489.64072614029112</v>
      </c>
      <c r="AO34" s="61">
        <f t="shared" si="33"/>
        <v>594.67180509971263</v>
      </c>
      <c r="AP34" s="61">
        <f t="shared" si="33"/>
        <v>356.61289617526575</v>
      </c>
      <c r="AQ34" s="61">
        <f t="shared" si="33"/>
        <v>166.54610266854877</v>
      </c>
      <c r="AR34" s="61">
        <f t="shared" si="33"/>
        <v>217.01871377191705</v>
      </c>
      <c r="AS34" s="61">
        <f t="shared" si="33"/>
        <v>62.892506489790414</v>
      </c>
      <c r="AT34" s="61">
        <f t="shared" si="33"/>
        <v>56.619379143370224</v>
      </c>
      <c r="AU34" s="61">
        <f t="shared" si="33"/>
        <v>56.417732246099305</v>
      </c>
      <c r="AV34" s="61">
        <f t="shared" si="33"/>
        <v>76.115436321630639</v>
      </c>
      <c r="AW34" s="61">
        <f t="shared" si="33"/>
        <v>43.875714163980625</v>
      </c>
      <c r="AX34" s="61">
        <f t="shared" si="33"/>
        <v>24.69894654968255</v>
      </c>
      <c r="AY34" s="61">
        <f t="shared" si="33"/>
        <v>35.536034294091678</v>
      </c>
      <c r="AZ34" s="61">
        <f t="shared" si="33"/>
        <v>64.39145224972188</v>
      </c>
      <c r="BA34" s="61">
        <f t="shared" si="33"/>
        <v>57.968814601323935</v>
      </c>
      <c r="BB34" s="61">
        <f t="shared" si="33"/>
        <v>57.762361761683451</v>
      </c>
      <c r="BC34" s="61">
        <f t="shared" si="33"/>
        <v>77.929530192387119</v>
      </c>
      <c r="BD34" s="61">
        <f t="shared" si="33"/>
        <v>49.413566453550978</v>
      </c>
      <c r="BE34" s="61">
        <f t="shared" si="33"/>
        <v>25.287607795222673</v>
      </c>
      <c r="BF34" s="61">
        <f t="shared" si="33"/>
        <v>36.382980789037845</v>
      </c>
      <c r="BG34" s="61">
        <f t="shared" si="33"/>
        <v>65.926123066844085</v>
      </c>
      <c r="BH34" s="61">
        <f t="shared" si="33"/>
        <v>59.350411769326968</v>
      </c>
      <c r="BI34" s="61">
        <f t="shared" si="33"/>
        <v>59.139038445102919</v>
      </c>
      <c r="BJ34" s="61">
        <f t="shared" si="33"/>
        <v>79.786860188835774</v>
      </c>
      <c r="BK34" s="61">
        <f t="shared" si="33"/>
        <v>45.992056813474591</v>
      </c>
      <c r="BL34" s="61">
        <f t="shared" si="33"/>
        <v>28.479328759653026</v>
      </c>
      <c r="BM34" s="61">
        <f t="shared" si="33"/>
        <v>40.975124240217802</v>
      </c>
      <c r="BN34" s="61">
        <f t="shared" si="33"/>
        <v>74.247107431992816</v>
      </c>
      <c r="BO34" s="61">
        <f t="shared" si="33"/>
        <v>66.841430889274008</v>
      </c>
      <c r="BP34" s="61">
        <f t="shared" si="33"/>
        <v>60.54852609110889</v>
      </c>
      <c r="BQ34" s="61">
        <f t="shared" si="33"/>
        <v>81.688456777257855</v>
      </c>
      <c r="BR34" s="61">
        <f t="shared" si="33"/>
        <v>47.088206456711902</v>
      </c>
      <c r="BS34" s="61">
        <f t="shared" si="33"/>
        <v>26.507354160619506</v>
      </c>
      <c r="BT34" s="61">
        <f t="shared" si="33"/>
        <v>38.137911858006561</v>
      </c>
      <c r="BU34" s="61">
        <f t="shared" si="33"/>
        <v>6.2945498926943717</v>
      </c>
      <c r="BV34" s="61">
        <f t="shared" si="33"/>
        <v>5.9685275369555457</v>
      </c>
      <c r="BW34" s="61">
        <f t="shared" si="33"/>
        <v>5.8397230351928746</v>
      </c>
      <c r="BX34" s="61">
        <f t="shared" si="33"/>
        <v>7.9364214494121814</v>
      </c>
      <c r="BY34" s="61">
        <f t="shared" si="33"/>
        <v>4.722236539838538</v>
      </c>
      <c r="BZ34" s="61">
        <f t="shared" si="33"/>
        <v>3.4831332916050326</v>
      </c>
      <c r="CA34" s="61">
        <f t="shared" ref="CA34:EL34" si="34">IF(SUMIFS($11:$11,$9:$9,"&gt;="&amp;(EOMONTH(CA$32,-1)+1),$9:$9,"&lt;="&amp;EOMONTH(CA$32,0))=0,0,SUMIFS($25:$25,$23:$23,EOMONTH(CA$32,-1)+1)*CA$11/SUMIFS($11:$11,$9:$9,"&gt;="&amp;(EOMONTH(CA$32,-1)+1),$9:$9,"&lt;="&amp;EOMONTH(CA$32,0)))</f>
        <v>5.0481933521051232</v>
      </c>
      <c r="CB34" s="61">
        <f t="shared" si="34"/>
        <v>8.716970242643713</v>
      </c>
      <c r="CC34" s="61">
        <f t="shared" si="34"/>
        <v>7.5383438295608549</v>
      </c>
      <c r="CD34" s="61">
        <f t="shared" si="34"/>
        <v>6.146384770799691</v>
      </c>
      <c r="CE34" s="61">
        <f t="shared" si="34"/>
        <v>8.3531872380492</v>
      </c>
      <c r="CF34" s="61">
        <f t="shared" si="34"/>
        <v>4.9702156382522329</v>
      </c>
      <c r="CG34" s="61">
        <f t="shared" si="34"/>
        <v>2.820033295990235</v>
      </c>
      <c r="CH34" s="61">
        <f t="shared" si="34"/>
        <v>4.0871457236059427</v>
      </c>
      <c r="CI34" s="61">
        <f t="shared" si="34"/>
        <v>7.339780030527403</v>
      </c>
      <c r="CJ34" s="61">
        <f t="shared" si="34"/>
        <v>6.6118377863466566</v>
      </c>
      <c r="CK34" s="61">
        <f t="shared" si="34"/>
        <v>6.4691502530257665</v>
      </c>
      <c r="CL34" s="61">
        <f t="shared" si="34"/>
        <v>8.7918386742271633</v>
      </c>
      <c r="CM34" s="61">
        <f t="shared" si="34"/>
        <v>5.2312168783420789</v>
      </c>
      <c r="CN34" s="61">
        <f t="shared" si="34"/>
        <v>2.9681218782407481</v>
      </c>
      <c r="CO34" s="61">
        <f t="shared" si="34"/>
        <v>4.3017742588507799</v>
      </c>
      <c r="CP34" s="61">
        <f t="shared" si="34"/>
        <v>7.7252143515678462</v>
      </c>
      <c r="CQ34" s="61">
        <f t="shared" si="34"/>
        <v>6.9590456314606399</v>
      </c>
      <c r="CR34" s="61">
        <f t="shared" si="34"/>
        <v>10.213297708364511</v>
      </c>
      <c r="CS34" s="61">
        <f t="shared" si="34"/>
        <v>12.95493505642566</v>
      </c>
      <c r="CT34" s="61">
        <f t="shared" si="34"/>
        <v>7.1577013204272877</v>
      </c>
      <c r="CU34" s="61">
        <f t="shared" si="34"/>
        <v>3.7487844544039284</v>
      </c>
      <c r="CV34" s="61">
        <f t="shared" si="34"/>
        <v>4.9804409551522202</v>
      </c>
      <c r="CW34" s="61">
        <f t="shared" si="34"/>
        <v>8.1308890088606027</v>
      </c>
      <c r="CX34" s="61">
        <f t="shared" si="34"/>
        <v>7.3244864235409919</v>
      </c>
      <c r="CY34" s="61">
        <f t="shared" si="34"/>
        <v>7.1664194935301637</v>
      </c>
      <c r="CZ34" s="61">
        <f t="shared" si="34"/>
        <v>5.7628603730349592</v>
      </c>
      <c r="DA34" s="61">
        <f t="shared" si="34"/>
        <v>2.8894356447547191</v>
      </c>
      <c r="DB34" s="61">
        <f t="shared" si="34"/>
        <v>1.7002725204070501</v>
      </c>
      <c r="DC34" s="61">
        <f t="shared" si="34"/>
        <v>2.4002428996045775</v>
      </c>
      <c r="DD34" s="61">
        <f t="shared" si="34"/>
        <v>4.1505628150466434</v>
      </c>
      <c r="DE34" s="61">
        <f t="shared" si="34"/>
        <v>3.5722034839248291</v>
      </c>
      <c r="DF34" s="61">
        <f t="shared" si="34"/>
        <v>3.7134251783805095</v>
      </c>
      <c r="DG34" s="61">
        <f t="shared" si="34"/>
        <v>4.9407627649170545</v>
      </c>
      <c r="DH34" s="61">
        <f t="shared" si="34"/>
        <v>2.8486548704862855</v>
      </c>
      <c r="DI34" s="61">
        <f t="shared" si="34"/>
        <v>1.6762752979821749</v>
      </c>
      <c r="DJ34" s="61">
        <f t="shared" si="34"/>
        <v>2.3663664697709947</v>
      </c>
      <c r="DK34" s="61">
        <f t="shared" si="34"/>
        <v>4.0919828063329549</v>
      </c>
      <c r="DL34" s="61">
        <f t="shared" si="34"/>
        <v>3.5217862946085328</v>
      </c>
      <c r="DM34" s="61">
        <f t="shared" si="34"/>
        <v>3.6610148212794043</v>
      </c>
      <c r="DN34" s="61">
        <f t="shared" si="34"/>
        <v>4.8710300711310754</v>
      </c>
      <c r="DO34" s="61">
        <f t="shared" si="34"/>
        <v>2.8084496658980238</v>
      </c>
      <c r="DP34" s="61">
        <f t="shared" si="34"/>
        <v>1.6526167663713878</v>
      </c>
      <c r="DQ34" s="61">
        <f t="shared" si="34"/>
        <v>2.3329681634216879</v>
      </c>
      <c r="DR34" s="61">
        <f t="shared" si="34"/>
        <v>4.0342295812565236</v>
      </c>
      <c r="DS34" s="61">
        <f t="shared" si="34"/>
        <v>3.4720806809317519</v>
      </c>
      <c r="DT34" s="61">
        <f t="shared" si="34"/>
        <v>3.6093441708909744</v>
      </c>
      <c r="DU34" s="61">
        <f t="shared" si="34"/>
        <v>4.8022815671987749</v>
      </c>
      <c r="DV34" s="61">
        <f t="shared" si="34"/>
        <v>2.7688119075429771</v>
      </c>
      <c r="DW34" s="61">
        <f t="shared" si="34"/>
        <v>1.6292921453769851</v>
      </c>
      <c r="DX34" s="61">
        <f t="shared" si="34"/>
        <v>2.300041232441012</v>
      </c>
      <c r="DY34" s="61">
        <f t="shared" si="34"/>
        <v>3.9772914707992379</v>
      </c>
      <c r="DZ34" s="61">
        <f t="shared" si="34"/>
        <v>3.4230765998933288</v>
      </c>
      <c r="EA34" s="61">
        <f t="shared" si="34"/>
        <v>3.5584027871791082</v>
      </c>
      <c r="EB34" s="61">
        <f t="shared" si="34"/>
        <v>4.7345033625099413</v>
      </c>
      <c r="EC34" s="61">
        <f t="shared" si="34"/>
        <v>2.7297335866264887</v>
      </c>
      <c r="ED34" s="61">
        <f t="shared" si="34"/>
        <v>1.6066974190511469</v>
      </c>
      <c r="EE34" s="61">
        <f t="shared" si="34"/>
        <v>1.1999894571522658</v>
      </c>
      <c r="EF34" s="61">
        <f t="shared" si="34"/>
        <v>2.0609959176722525</v>
      </c>
      <c r="EG34" s="61">
        <f t="shared" si="34"/>
        <v>1.7617903796891297</v>
      </c>
      <c r="EH34" s="61">
        <f t="shared" si="34"/>
        <v>1.8190332018229132</v>
      </c>
      <c r="EI34" s="61">
        <f t="shared" si="34"/>
        <v>2.4038527081064234</v>
      </c>
      <c r="EJ34" s="61">
        <f t="shared" si="34"/>
        <v>1.3865038816186501</v>
      </c>
      <c r="EK34" s="61">
        <f t="shared" si="34"/>
        <v>0.81035348355491055</v>
      </c>
      <c r="EL34" s="61">
        <f t="shared" si="34"/>
        <v>1.144228490745941</v>
      </c>
      <c r="EM34" s="61">
        <f t="shared" ref="EM34:GX34" si="35">IF(SUMIFS($11:$11,$9:$9,"&gt;="&amp;(EOMONTH(EM$32,-1)+1),$9:$9,"&lt;="&amp;EOMONTH(EM$32,0))=0,0,SUMIFS($25:$25,$23:$23,EOMONTH(EM$32,-1)+1)*EM$11/SUMIFS($11:$11,$9:$9,"&gt;="&amp;(EOMONTH(EM$32,-1)+1),$9:$9,"&lt;="&amp;EOMONTH(EM$32,0)))</f>
        <v>1.9652258061567545</v>
      </c>
      <c r="EN34" s="61">
        <f t="shared" si="35"/>
        <v>1.6799237152852895</v>
      </c>
      <c r="EO34" s="61">
        <f t="shared" si="35"/>
        <v>1.7345065848145054</v>
      </c>
      <c r="EP34" s="61">
        <f t="shared" si="35"/>
        <v>2.2921507683072417</v>
      </c>
      <c r="EQ34" s="61">
        <f t="shared" si="35"/>
        <v>1.3220759852697523</v>
      </c>
      <c r="ER34" s="61">
        <f t="shared" si="35"/>
        <v>0.77269807491408282</v>
      </c>
      <c r="ES34" s="61">
        <f t="shared" si="35"/>
        <v>2.18211723649936</v>
      </c>
      <c r="ET34" s="61">
        <f t="shared" si="35"/>
        <v>3.7478118574309889</v>
      </c>
      <c r="EU34" s="61">
        <f t="shared" si="35"/>
        <v>3.2037224424802457</v>
      </c>
      <c r="EV34" s="61">
        <f t="shared" si="35"/>
        <v>3.307815481047788</v>
      </c>
      <c r="EW34" s="61">
        <f t="shared" si="35"/>
        <v>4.3712787617425644</v>
      </c>
      <c r="EX34" s="61">
        <f t="shared" si="35"/>
        <v>2.5212838333873941</v>
      </c>
      <c r="EY34" s="61">
        <f t="shared" si="35"/>
        <v>1.4735848665861184</v>
      </c>
      <c r="EZ34" s="61">
        <f t="shared" si="35"/>
        <v>2.0807188740438605</v>
      </c>
      <c r="FA34" s="61">
        <f t="shared" si="35"/>
        <v>3.5736589848087772</v>
      </c>
      <c r="FB34" s="61">
        <f t="shared" si="35"/>
        <v>3.0548522516418428</v>
      </c>
      <c r="FC34" s="61">
        <f t="shared" si="35"/>
        <v>3.1541083073574936</v>
      </c>
      <c r="FD34" s="61">
        <f t="shared" si="35"/>
        <v>4.1681547036657127</v>
      </c>
      <c r="FE34" s="61">
        <f t="shared" si="35"/>
        <v>2.4041251181200445</v>
      </c>
      <c r="FF34" s="61">
        <f t="shared" si="35"/>
        <v>1.405110501454967</v>
      </c>
      <c r="FG34" s="61">
        <f t="shared" si="35"/>
        <v>1.984032278553344</v>
      </c>
      <c r="FH34" s="61">
        <f t="shared" si="35"/>
        <v>3.4075986270182361</v>
      </c>
      <c r="FI34" s="61">
        <f t="shared" si="35"/>
        <v>2.1025155408121856</v>
      </c>
      <c r="FJ34" s="61">
        <f t="shared" si="35"/>
        <v>1.8696342108149899</v>
      </c>
      <c r="FK34" s="61">
        <f t="shared" si="35"/>
        <v>2.4640071054500758</v>
      </c>
      <c r="FL34" s="61">
        <f t="shared" si="35"/>
        <v>1.4173374884230443</v>
      </c>
      <c r="FM34" s="61">
        <f t="shared" si="35"/>
        <v>0.82612310785554766</v>
      </c>
      <c r="FN34" s="61">
        <f t="shared" si="35"/>
        <v>1.2691004256287886</v>
      </c>
      <c r="FO34" s="61">
        <f t="shared" si="35"/>
        <v>2.1737709122954145</v>
      </c>
      <c r="FP34" s="61">
        <f t="shared" si="35"/>
        <v>1.8531431042567514</v>
      </c>
      <c r="FQ34" s="61">
        <f t="shared" si="35"/>
        <v>1.8343542980923007</v>
      </c>
      <c r="FR34" s="61">
        <f t="shared" si="35"/>
        <v>2.4175114031755269</v>
      </c>
      <c r="FS34" s="61">
        <f t="shared" si="35"/>
        <v>1.3905923943287488</v>
      </c>
      <c r="FT34" s="61">
        <f t="shared" si="35"/>
        <v>0.81053420229597528</v>
      </c>
      <c r="FU34" s="61">
        <f t="shared" si="35"/>
        <v>1.2451525581831058</v>
      </c>
      <c r="FV34" s="61">
        <f t="shared" si="35"/>
        <v>2.1327519538161122</v>
      </c>
      <c r="FW34" s="61">
        <f t="shared" si="35"/>
        <v>1.8181743779665256</v>
      </c>
      <c r="FX34" s="61">
        <f t="shared" si="35"/>
        <v>1.7997401157218489</v>
      </c>
      <c r="FY34" s="61">
        <f t="shared" si="35"/>
        <v>2.3718930726931382</v>
      </c>
      <c r="FZ34" s="61">
        <f t="shared" si="35"/>
        <v>1.3643519789464433</v>
      </c>
      <c r="GA34" s="61">
        <f t="shared" si="35"/>
        <v>0.79523945867695933</v>
      </c>
      <c r="GB34" s="61">
        <f t="shared" si="35"/>
        <v>1.2216565859094788</v>
      </c>
      <c r="GC34" s="61">
        <f t="shared" si="35"/>
        <v>2.0925070212220636</v>
      </c>
      <c r="GD34" s="61">
        <f t="shared" si="35"/>
        <v>1.783865509954677</v>
      </c>
      <c r="GE34" s="61">
        <f t="shared" si="35"/>
        <v>1.7657791014020952</v>
      </c>
      <c r="GF34" s="61">
        <f t="shared" si="35"/>
        <v>2.327135558037003</v>
      </c>
      <c r="GG34" s="61">
        <f t="shared" si="35"/>
        <v>1.3386067190117337</v>
      </c>
      <c r="GH34" s="61">
        <f t="shared" si="35"/>
        <v>0.78023332617602925</v>
      </c>
      <c r="GI34" s="61">
        <f t="shared" si="35"/>
        <v>1.1986039815665164</v>
      </c>
      <c r="GJ34" s="61">
        <f t="shared" si="35"/>
        <v>2.0530215086799344</v>
      </c>
      <c r="GK34" s="61">
        <f t="shared" si="35"/>
        <v>1.7502040487254331</v>
      </c>
      <c r="GL34" s="61">
        <f t="shared" si="35"/>
        <v>1.7324589298815607</v>
      </c>
      <c r="GM34" s="61">
        <f t="shared" si="35"/>
        <v>2.4748247853488308</v>
      </c>
      <c r="GN34" s="61">
        <f t="shared" si="35"/>
        <v>1.4533815624884756</v>
      </c>
      <c r="GO34" s="61">
        <f t="shared" si="35"/>
        <v>0.84546903397094042</v>
      </c>
      <c r="GP34" s="61">
        <f t="shared" si="35"/>
        <v>1.2962700560445275</v>
      </c>
      <c r="GQ34" s="61">
        <f t="shared" si="35"/>
        <v>2.2159493817311979</v>
      </c>
      <c r="GR34" s="61">
        <f t="shared" si="35"/>
        <v>1.8853916703695839</v>
      </c>
      <c r="GS34" s="61">
        <f t="shared" si="35"/>
        <v>1.8806943522067501</v>
      </c>
      <c r="GT34" s="61">
        <f t="shared" si="35"/>
        <v>2.4737174547404579</v>
      </c>
      <c r="GU34" s="61">
        <f t="shared" si="35"/>
        <v>1.4335260553568916</v>
      </c>
      <c r="GV34" s="61">
        <f t="shared" si="35"/>
        <v>0.8339185802794814</v>
      </c>
      <c r="GW34" s="61">
        <f t="shared" si="35"/>
        <v>1.2785609423426982</v>
      </c>
      <c r="GX34" s="61">
        <f t="shared" si="35"/>
        <v>2.185675983548784</v>
      </c>
      <c r="GY34" s="61">
        <f t="shared" ref="GY34:JJ34" si="36">IF(SUMIFS($11:$11,$9:$9,"&gt;="&amp;(EOMONTH(GY$32,-1)+1),$9:$9,"&lt;="&amp;EOMONTH(GY$32,0))=0,0,SUMIFS($25:$25,$23:$23,EOMONTH(GY$32,-1)+1)*GY$11/SUMIFS($11:$11,$9:$9,"&gt;="&amp;(EOMONTH(GY$32,-1)+1),$9:$9,"&lt;="&amp;EOMONTH(GY$32,0)))</f>
        <v>1.8596342170462075</v>
      </c>
      <c r="GZ34" s="61">
        <f t="shared" si="36"/>
        <v>1.8550010717315017</v>
      </c>
      <c r="HA34" s="61">
        <f t="shared" si="36"/>
        <v>2.4399225341003303</v>
      </c>
      <c r="HB34" s="61">
        <f t="shared" si="36"/>
        <v>1.413941806079148</v>
      </c>
      <c r="HC34" s="61">
        <f t="shared" si="36"/>
        <v>8.2252592418334269E-2</v>
      </c>
      <c r="HD34" s="61">
        <f t="shared" si="36"/>
        <v>0.12610937633416217</v>
      </c>
      <c r="HE34" s="61">
        <f t="shared" si="36"/>
        <v>2.1558161682058818</v>
      </c>
      <c r="HF34" s="61">
        <f t="shared" si="36"/>
        <v>1.8342286515624415</v>
      </c>
      <c r="HG34" s="61">
        <f t="shared" si="36"/>
        <v>1.8296588023925422</v>
      </c>
      <c r="HH34" s="61">
        <f t="shared" si="36"/>
        <v>2.4065893059056687</v>
      </c>
      <c r="HI34" s="61">
        <f t="shared" si="36"/>
        <v>1.394625108840895</v>
      </c>
      <c r="HJ34" s="61">
        <f t="shared" si="36"/>
        <v>0.81128890991602798</v>
      </c>
      <c r="HK34" s="61">
        <f t="shared" si="36"/>
        <v>1.2438652138279254</v>
      </c>
      <c r="HL34" s="61">
        <f t="shared" si="36"/>
        <v>2.1263642855021363</v>
      </c>
      <c r="HM34" s="61">
        <f t="shared" si="36"/>
        <v>1.8091701665698998</v>
      </c>
      <c r="HN34" s="61">
        <f t="shared" si="36"/>
        <v>1.8046627488186486</v>
      </c>
      <c r="HO34" s="61">
        <f t="shared" si="36"/>
        <v>2.3737114627022713</v>
      </c>
      <c r="HP34" s="61">
        <f t="shared" si="36"/>
        <v>1.3755723084551075</v>
      </c>
      <c r="HQ34" s="61">
        <f t="shared" si="36"/>
        <v>0.80020541116224453</v>
      </c>
      <c r="HR34" s="61">
        <f t="shared" si="36"/>
        <v>0.66907556804370105</v>
      </c>
      <c r="HS34" s="61">
        <f t="shared" si="36"/>
        <v>1.2259923695653188</v>
      </c>
      <c r="HT34" s="61">
        <f t="shared" si="36"/>
        <v>1.0463971956683125</v>
      </c>
      <c r="HU34" s="61">
        <f t="shared" si="36"/>
        <v>1.0470809417817497</v>
      </c>
      <c r="HV34" s="61">
        <f t="shared" si="36"/>
        <v>1.3815899952330752</v>
      </c>
      <c r="HW34" s="61">
        <f t="shared" si="36"/>
        <v>0.80875982769576149</v>
      </c>
      <c r="HX34" s="61">
        <f t="shared" si="36"/>
        <v>0.38702281777796554</v>
      </c>
      <c r="HY34" s="61">
        <f t="shared" si="36"/>
        <v>0.59525274276934159</v>
      </c>
      <c r="HZ34" s="61">
        <f t="shared" si="36"/>
        <v>1.2533060267621516</v>
      </c>
      <c r="IA34" s="61">
        <f t="shared" si="36"/>
        <v>1.0697096852104333</v>
      </c>
      <c r="IB34" s="61">
        <f t="shared" si="36"/>
        <v>1.070408664377041</v>
      </c>
      <c r="IC34" s="61">
        <f t="shared" si="36"/>
        <v>1.4123701831470912</v>
      </c>
      <c r="ID34" s="61">
        <f t="shared" si="36"/>
        <v>0.82677803827898422</v>
      </c>
      <c r="IE34" s="61">
        <f t="shared" si="36"/>
        <v>0.39564522753724302</v>
      </c>
      <c r="IF34" s="61">
        <f t="shared" si="36"/>
        <v>0.60851426850562407</v>
      </c>
      <c r="IG34" s="61">
        <f t="shared" si="36"/>
        <v>1.281228199874733</v>
      </c>
      <c r="IH34" s="61">
        <f t="shared" si="36"/>
        <v>1.0935415493943264</v>
      </c>
      <c r="II34" s="61">
        <f t="shared" si="36"/>
        <v>1.0942561009884779</v>
      </c>
      <c r="IJ34" s="61">
        <f t="shared" si="36"/>
        <v>1.443836117173406</v>
      </c>
      <c r="IK34" s="61">
        <f t="shared" si="36"/>
        <v>0.84519767324247808</v>
      </c>
      <c r="IL34" s="61">
        <f t="shared" si="36"/>
        <v>0.40445973436842891</v>
      </c>
      <c r="IM34" s="61">
        <f t="shared" si="36"/>
        <v>0.62207124532044478</v>
      </c>
      <c r="IN34" s="61">
        <f t="shared" si="36"/>
        <v>1.3097724459165752</v>
      </c>
      <c r="IO34" s="61">
        <f t="shared" si="36"/>
        <v>1.117904359271553</v>
      </c>
      <c r="IP34" s="61">
        <f t="shared" si="36"/>
        <v>1.1186348302284805</v>
      </c>
      <c r="IQ34" s="61">
        <f t="shared" si="36"/>
        <v>1.4760030749227946</v>
      </c>
      <c r="IR34" s="61">
        <f t="shared" si="36"/>
        <v>0.86402767584574947</v>
      </c>
      <c r="IS34" s="61">
        <f t="shared" si="36"/>
        <v>0.41347061796665086</v>
      </c>
      <c r="IT34" s="61">
        <f t="shared" si="36"/>
        <v>0.6359302555137254</v>
      </c>
      <c r="IU34" s="61">
        <f t="shared" si="36"/>
        <v>1.3389526239353886</v>
      </c>
      <c r="IV34" s="61">
        <f t="shared" si="36"/>
        <v>1.1428099436829915</v>
      </c>
      <c r="IW34" s="61">
        <f t="shared" si="36"/>
        <v>0</v>
      </c>
      <c r="IX34" s="61">
        <f t="shared" si="36"/>
        <v>0</v>
      </c>
      <c r="IY34" s="61">
        <f t="shared" si="36"/>
        <v>0</v>
      </c>
      <c r="IZ34" s="61">
        <f t="shared" si="36"/>
        <v>0</v>
      </c>
      <c r="JA34" s="61">
        <f t="shared" si="36"/>
        <v>0</v>
      </c>
      <c r="JB34" s="61">
        <f t="shared" si="36"/>
        <v>0</v>
      </c>
      <c r="JC34" s="61">
        <f t="shared" si="36"/>
        <v>0</v>
      </c>
      <c r="JD34" s="61">
        <f t="shared" si="36"/>
        <v>0</v>
      </c>
      <c r="JE34" s="61">
        <f t="shared" si="36"/>
        <v>0</v>
      </c>
      <c r="JF34" s="61">
        <f t="shared" si="36"/>
        <v>0</v>
      </c>
      <c r="JG34" s="61">
        <f t="shared" si="36"/>
        <v>0</v>
      </c>
      <c r="JH34" s="61">
        <f t="shared" si="36"/>
        <v>0</v>
      </c>
      <c r="JI34" s="61">
        <f t="shared" si="36"/>
        <v>0</v>
      </c>
      <c r="JJ34" s="61">
        <f t="shared" si="36"/>
        <v>0</v>
      </c>
      <c r="JK34" s="61">
        <f t="shared" ref="JK34:LV34" si="37">IF(SUMIFS($11:$11,$9:$9,"&gt;="&amp;(EOMONTH(JK$32,-1)+1),$9:$9,"&lt;="&amp;EOMONTH(JK$32,0))=0,0,SUMIFS($25:$25,$23:$23,EOMONTH(JK$32,-1)+1)*JK$11/SUMIFS($11:$11,$9:$9,"&gt;="&amp;(EOMONTH(JK$32,-1)+1),$9:$9,"&lt;="&amp;EOMONTH(JK$32,0)))</f>
        <v>0</v>
      </c>
      <c r="JL34" s="61">
        <f t="shared" si="37"/>
        <v>0</v>
      </c>
      <c r="JM34" s="61">
        <f t="shared" si="37"/>
        <v>0</v>
      </c>
      <c r="JN34" s="61">
        <f t="shared" si="37"/>
        <v>0</v>
      </c>
      <c r="JO34" s="61">
        <f t="shared" si="37"/>
        <v>0</v>
      </c>
      <c r="JP34" s="61">
        <f t="shared" si="37"/>
        <v>0</v>
      </c>
      <c r="JQ34" s="61">
        <f t="shared" si="37"/>
        <v>0</v>
      </c>
      <c r="JR34" s="61">
        <f t="shared" si="37"/>
        <v>0</v>
      </c>
      <c r="JS34" s="61">
        <f t="shared" si="37"/>
        <v>0</v>
      </c>
      <c r="JT34" s="61">
        <f t="shared" si="37"/>
        <v>0</v>
      </c>
      <c r="JU34" s="61">
        <f t="shared" si="37"/>
        <v>0</v>
      </c>
      <c r="JV34" s="61">
        <f t="shared" si="37"/>
        <v>0</v>
      </c>
      <c r="JW34" s="61">
        <f t="shared" si="37"/>
        <v>0</v>
      </c>
      <c r="JX34" s="61">
        <f t="shared" si="37"/>
        <v>0</v>
      </c>
      <c r="JY34" s="61">
        <f t="shared" si="37"/>
        <v>0</v>
      </c>
      <c r="JZ34" s="61">
        <f t="shared" si="37"/>
        <v>0</v>
      </c>
      <c r="KA34" s="62">
        <f t="shared" si="37"/>
        <v>0</v>
      </c>
      <c r="KB34" s="62">
        <f t="shared" si="37"/>
        <v>0</v>
      </c>
      <c r="KC34" s="62">
        <f t="shared" si="37"/>
        <v>0</v>
      </c>
      <c r="KD34" s="62">
        <f t="shared" si="37"/>
        <v>0</v>
      </c>
      <c r="KE34" s="62">
        <f t="shared" si="37"/>
        <v>0</v>
      </c>
      <c r="KF34" s="62">
        <f t="shared" si="37"/>
        <v>0</v>
      </c>
      <c r="KG34" s="62">
        <f t="shared" si="37"/>
        <v>0</v>
      </c>
      <c r="KH34" s="62">
        <f t="shared" si="37"/>
        <v>0</v>
      </c>
      <c r="KI34" s="62">
        <f t="shared" si="37"/>
        <v>0</v>
      </c>
      <c r="KJ34" s="62">
        <f t="shared" si="37"/>
        <v>0</v>
      </c>
      <c r="KK34" s="62">
        <f t="shared" si="37"/>
        <v>0</v>
      </c>
      <c r="KL34" s="62">
        <f t="shared" si="37"/>
        <v>0</v>
      </c>
      <c r="KM34" s="62">
        <f t="shared" si="37"/>
        <v>0</v>
      </c>
      <c r="KN34" s="62">
        <f t="shared" si="37"/>
        <v>0</v>
      </c>
      <c r="KO34" s="62">
        <f t="shared" si="37"/>
        <v>0</v>
      </c>
      <c r="KP34" s="62">
        <f t="shared" si="37"/>
        <v>0</v>
      </c>
      <c r="KQ34" s="62">
        <f t="shared" si="37"/>
        <v>0</v>
      </c>
      <c r="KR34" s="62">
        <f t="shared" si="37"/>
        <v>0</v>
      </c>
      <c r="KS34" s="62">
        <f t="shared" si="37"/>
        <v>0</v>
      </c>
      <c r="KT34" s="62">
        <f t="shared" si="37"/>
        <v>0</v>
      </c>
      <c r="KU34" s="62">
        <f t="shared" si="37"/>
        <v>0</v>
      </c>
      <c r="KV34" s="62">
        <f t="shared" si="37"/>
        <v>0</v>
      </c>
      <c r="KW34" s="62">
        <f t="shared" si="37"/>
        <v>0</v>
      </c>
      <c r="KX34" s="62">
        <f t="shared" si="37"/>
        <v>0</v>
      </c>
      <c r="KY34" s="62">
        <f t="shared" si="37"/>
        <v>0</v>
      </c>
      <c r="KZ34" s="62">
        <f t="shared" si="37"/>
        <v>0</v>
      </c>
      <c r="LA34" s="62">
        <f t="shared" si="37"/>
        <v>0</v>
      </c>
      <c r="LB34" s="62">
        <f t="shared" si="37"/>
        <v>0</v>
      </c>
      <c r="LC34" s="62">
        <f t="shared" si="37"/>
        <v>0</v>
      </c>
      <c r="LD34" s="62">
        <f t="shared" si="37"/>
        <v>0</v>
      </c>
      <c r="LE34" s="62">
        <f t="shared" si="37"/>
        <v>0</v>
      </c>
      <c r="LF34" s="62">
        <f t="shared" si="37"/>
        <v>0</v>
      </c>
      <c r="LG34" s="62">
        <f t="shared" si="37"/>
        <v>0</v>
      </c>
      <c r="LH34" s="62">
        <f t="shared" si="37"/>
        <v>0</v>
      </c>
      <c r="LI34" s="62">
        <f t="shared" si="37"/>
        <v>0</v>
      </c>
      <c r="LJ34" s="62">
        <f t="shared" si="37"/>
        <v>0</v>
      </c>
      <c r="LK34" s="62">
        <f t="shared" si="37"/>
        <v>0</v>
      </c>
      <c r="LL34" s="62">
        <f t="shared" si="37"/>
        <v>0</v>
      </c>
      <c r="LM34" s="62">
        <f t="shared" si="37"/>
        <v>0</v>
      </c>
      <c r="LN34" s="62">
        <f t="shared" si="37"/>
        <v>0</v>
      </c>
      <c r="LO34" s="62">
        <f t="shared" si="37"/>
        <v>0</v>
      </c>
      <c r="LP34" s="62">
        <f t="shared" si="37"/>
        <v>0</v>
      </c>
      <c r="LQ34" s="62">
        <f t="shared" si="37"/>
        <v>0</v>
      </c>
      <c r="LR34" s="62">
        <f t="shared" si="37"/>
        <v>0</v>
      </c>
      <c r="LS34" s="62">
        <f t="shared" si="37"/>
        <v>0</v>
      </c>
      <c r="LT34" s="62">
        <f t="shared" si="37"/>
        <v>0</v>
      </c>
      <c r="LU34" s="62">
        <f t="shared" si="37"/>
        <v>0</v>
      </c>
      <c r="LV34" s="62">
        <f t="shared" si="37"/>
        <v>0</v>
      </c>
      <c r="LW34" s="62">
        <f t="shared" ref="LW34:NO34" si="38">IF(SUMIFS($11:$11,$9:$9,"&gt;="&amp;(EOMONTH(LW$32,-1)+1),$9:$9,"&lt;="&amp;EOMONTH(LW$32,0))=0,0,SUMIFS($25:$25,$23:$23,EOMONTH(LW$32,-1)+1)*LW$11/SUMIFS($11:$11,$9:$9,"&gt;="&amp;(EOMONTH(LW$32,-1)+1),$9:$9,"&lt;="&amp;EOMONTH(LW$32,0)))</f>
        <v>0</v>
      </c>
      <c r="LX34" s="62">
        <f t="shared" si="38"/>
        <v>0</v>
      </c>
      <c r="LY34" s="62">
        <f t="shared" si="38"/>
        <v>0</v>
      </c>
      <c r="LZ34" s="62">
        <f t="shared" si="38"/>
        <v>0</v>
      </c>
      <c r="MA34" s="62">
        <f t="shared" si="38"/>
        <v>0</v>
      </c>
      <c r="MB34" s="62">
        <f t="shared" si="38"/>
        <v>0</v>
      </c>
      <c r="MC34" s="62">
        <f t="shared" si="38"/>
        <v>0</v>
      </c>
      <c r="MD34" s="62">
        <f t="shared" si="38"/>
        <v>0</v>
      </c>
      <c r="ME34" s="62">
        <f t="shared" si="38"/>
        <v>0</v>
      </c>
      <c r="MF34" s="62">
        <f t="shared" si="38"/>
        <v>0</v>
      </c>
      <c r="MG34" s="62">
        <f t="shared" si="38"/>
        <v>0</v>
      </c>
      <c r="MH34" s="62">
        <f t="shared" si="38"/>
        <v>0</v>
      </c>
      <c r="MI34" s="62">
        <f t="shared" si="38"/>
        <v>0</v>
      </c>
      <c r="MJ34" s="62">
        <f t="shared" si="38"/>
        <v>0</v>
      </c>
      <c r="MK34" s="62">
        <f t="shared" si="38"/>
        <v>0</v>
      </c>
      <c r="ML34" s="62">
        <f t="shared" si="38"/>
        <v>0</v>
      </c>
      <c r="MM34" s="62">
        <f t="shared" si="38"/>
        <v>0</v>
      </c>
      <c r="MN34" s="62">
        <f t="shared" si="38"/>
        <v>0</v>
      </c>
      <c r="MO34" s="62">
        <f t="shared" si="38"/>
        <v>0</v>
      </c>
      <c r="MP34" s="62">
        <f t="shared" si="38"/>
        <v>0</v>
      </c>
      <c r="MQ34" s="62">
        <f t="shared" si="38"/>
        <v>0</v>
      </c>
      <c r="MR34" s="62">
        <f t="shared" si="38"/>
        <v>0</v>
      </c>
      <c r="MS34" s="62">
        <f t="shared" si="38"/>
        <v>0</v>
      </c>
      <c r="MT34" s="62">
        <f t="shared" si="38"/>
        <v>0</v>
      </c>
      <c r="MU34" s="62">
        <f t="shared" si="38"/>
        <v>0</v>
      </c>
      <c r="MV34" s="62">
        <f t="shared" si="38"/>
        <v>0</v>
      </c>
      <c r="MW34" s="62">
        <f t="shared" si="38"/>
        <v>0</v>
      </c>
      <c r="MX34" s="62">
        <f t="shared" si="38"/>
        <v>0</v>
      </c>
      <c r="MY34" s="62">
        <f t="shared" si="38"/>
        <v>0</v>
      </c>
      <c r="MZ34" s="62">
        <f t="shared" si="38"/>
        <v>0</v>
      </c>
      <c r="NA34" s="62">
        <f t="shared" si="38"/>
        <v>0</v>
      </c>
      <c r="NB34" s="62">
        <f t="shared" si="38"/>
        <v>0</v>
      </c>
      <c r="NC34" s="62">
        <f t="shared" si="38"/>
        <v>0</v>
      </c>
      <c r="ND34" s="62">
        <f t="shared" si="38"/>
        <v>0</v>
      </c>
      <c r="NE34" s="62">
        <f t="shared" si="38"/>
        <v>0</v>
      </c>
      <c r="NF34" s="62">
        <f t="shared" si="38"/>
        <v>0</v>
      </c>
      <c r="NG34" s="62">
        <f t="shared" si="38"/>
        <v>0</v>
      </c>
      <c r="NH34" s="62">
        <f t="shared" si="38"/>
        <v>0</v>
      </c>
      <c r="NI34" s="62">
        <f t="shared" si="38"/>
        <v>0</v>
      </c>
      <c r="NJ34" s="62">
        <f t="shared" si="38"/>
        <v>0</v>
      </c>
      <c r="NK34" s="62">
        <f t="shared" si="38"/>
        <v>0</v>
      </c>
      <c r="NL34" s="62">
        <f t="shared" si="38"/>
        <v>0</v>
      </c>
      <c r="NM34" s="62">
        <f t="shared" si="38"/>
        <v>0</v>
      </c>
      <c r="NN34" s="62">
        <f t="shared" si="38"/>
        <v>0</v>
      </c>
      <c r="NO34" s="63">
        <f t="shared" si="38"/>
        <v>0</v>
      </c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tr">
        <f>OFMOR_FFF_0!C36</f>
        <v>GMV+</v>
      </c>
      <c r="D36" s="1"/>
      <c r="E36" s="1" t="str">
        <f>OFMOR_FFF_0!E36</f>
        <v>Первый оборот: распределение GMV, сгенерированного ТЗ на начало периода</v>
      </c>
      <c r="F36" s="1"/>
      <c r="G36" s="1" t="str">
        <f>OFMOR_FFF_0!G36</f>
        <v>тыс.руб.</v>
      </c>
      <c r="H36" s="1"/>
      <c r="I36" s="1"/>
      <c r="J36" s="1"/>
      <c r="K36" s="9">
        <f>SUM(N36:NO36)</f>
        <v>11764.705882352948</v>
      </c>
      <c r="L36" s="1"/>
      <c r="M36" s="1"/>
      <c r="N36" s="61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36" s="61">
        <f t="shared" ref="O36:BZ36" si="39">IF(SUMIFS($11:$11,$9:$9,"&gt;="&amp;(EOMONTH(O$32,-1)+1),$9:$9,"&lt;="&amp;EOMONTH(O$32,0))=0,0,SUMIFS($27:$27,$23:$23,EOMONTH(O$32,-1)+1)*O$11/SUMIFS($11:$11,$9:$9,"&gt;="&amp;(EOMONTH(O$32,-1)+1),$9:$9,"&lt;="&amp;EOMONTH(O$32,0)))</f>
        <v>35.052311857667831</v>
      </c>
      <c r="P36" s="61">
        <f t="shared" si="39"/>
        <v>60.900115240941233</v>
      </c>
      <c r="Q36" s="61">
        <f t="shared" si="39"/>
        <v>89.86198500701623</v>
      </c>
      <c r="R36" s="61">
        <f t="shared" si="39"/>
        <v>80.62706973221178</v>
      </c>
      <c r="S36" s="61">
        <f t="shared" si="39"/>
        <v>83.749925079460041</v>
      </c>
      <c r="T36" s="61">
        <f t="shared" si="39"/>
        <v>171.64376150691399</v>
      </c>
      <c r="U36" s="61">
        <f t="shared" si="39"/>
        <v>196.05973733339113</v>
      </c>
      <c r="V36" s="61">
        <f t="shared" si="39"/>
        <v>149.55490852704443</v>
      </c>
      <c r="W36" s="61">
        <f t="shared" si="39"/>
        <v>278.39750732914837</v>
      </c>
      <c r="X36" s="61">
        <f t="shared" si="39"/>
        <v>410.79319030227771</v>
      </c>
      <c r="Y36" s="61">
        <f t="shared" si="39"/>
        <v>368.57689263634086</v>
      </c>
      <c r="Z36" s="61">
        <f t="shared" si="39"/>
        <v>382.85264796100319</v>
      </c>
      <c r="AA36" s="61">
        <f t="shared" si="39"/>
        <v>523.099123464375</v>
      </c>
      <c r="AB36" s="61">
        <f t="shared" si="39"/>
        <v>358.50534564853854</v>
      </c>
      <c r="AC36" s="61">
        <f t="shared" si="39"/>
        <v>195.33490478885273</v>
      </c>
      <c r="AD36" s="61">
        <f t="shared" si="39"/>
        <v>254.53210320028731</v>
      </c>
      <c r="AE36" s="61">
        <f t="shared" si="39"/>
        <v>375.5782719145314</v>
      </c>
      <c r="AF36" s="61">
        <f t="shared" si="39"/>
        <v>336.98093267350134</v>
      </c>
      <c r="AG36" s="61">
        <f t="shared" si="39"/>
        <v>350.03291026632849</v>
      </c>
      <c r="AH36" s="61">
        <f t="shared" si="39"/>
        <v>478.25686858681775</v>
      </c>
      <c r="AI36" s="61">
        <f t="shared" si="39"/>
        <v>327.77276101320325</v>
      </c>
      <c r="AJ36" s="61">
        <f t="shared" si="39"/>
        <v>178.5899759711281</v>
      </c>
      <c r="AK36" s="61">
        <f t="shared" si="39"/>
        <v>232.71254179357561</v>
      </c>
      <c r="AL36" s="61">
        <f t="shared" si="39"/>
        <v>686.76424860163286</v>
      </c>
      <c r="AM36" s="61">
        <f t="shared" si="39"/>
        <v>616.18702232396242</v>
      </c>
      <c r="AN36" s="61">
        <f t="shared" si="39"/>
        <v>576.047913106225</v>
      </c>
      <c r="AO36" s="61">
        <f t="shared" si="39"/>
        <v>699.61388835260334</v>
      </c>
      <c r="AP36" s="61">
        <f t="shared" si="39"/>
        <v>419.54458373560686</v>
      </c>
      <c r="AQ36" s="61">
        <f t="shared" si="39"/>
        <v>195.93659137476334</v>
      </c>
      <c r="AR36" s="61">
        <f t="shared" si="39"/>
        <v>255.31613384931421</v>
      </c>
      <c r="AS36" s="61">
        <f t="shared" si="39"/>
        <v>73.991184105635796</v>
      </c>
      <c r="AT36" s="61">
        <f t="shared" si="39"/>
        <v>66.611034286317917</v>
      </c>
      <c r="AU36" s="61">
        <f t="shared" si="39"/>
        <v>66.373802642469769</v>
      </c>
      <c r="AV36" s="61">
        <f t="shared" si="39"/>
        <v>89.547572143094868</v>
      </c>
      <c r="AW36" s="61">
        <f t="shared" si="39"/>
        <v>51.618487251741918</v>
      </c>
      <c r="AX36" s="61">
        <f t="shared" si="39"/>
        <v>29.057584176097116</v>
      </c>
      <c r="AY36" s="61">
        <f t="shared" si="39"/>
        <v>41.807099169519624</v>
      </c>
      <c r="AZ36" s="61">
        <f t="shared" si="39"/>
        <v>75.754649705555138</v>
      </c>
      <c r="BA36" s="61">
        <f t="shared" si="39"/>
        <v>68.198605413322269</v>
      </c>
      <c r="BB36" s="61">
        <f t="shared" si="39"/>
        <v>67.955719719627595</v>
      </c>
      <c r="BC36" s="61">
        <f t="shared" si="39"/>
        <v>91.681800226337799</v>
      </c>
      <c r="BD36" s="61">
        <f t="shared" si="39"/>
        <v>58.133607592412915</v>
      </c>
      <c r="BE36" s="61">
        <f t="shared" si="39"/>
        <v>29.750126817909027</v>
      </c>
      <c r="BF36" s="61">
        <f t="shared" si="39"/>
        <v>42.803506810632761</v>
      </c>
      <c r="BG36" s="61">
        <f t="shared" si="39"/>
        <v>77.56014478452245</v>
      </c>
      <c r="BH36" s="61">
        <f t="shared" si="39"/>
        <v>69.824013846267022</v>
      </c>
      <c r="BI36" s="61">
        <f t="shared" si="39"/>
        <v>69.575339347179906</v>
      </c>
      <c r="BJ36" s="61">
        <f t="shared" si="39"/>
        <v>93.866894339806791</v>
      </c>
      <c r="BK36" s="61">
        <f t="shared" si="39"/>
        <v>54.108302133499521</v>
      </c>
      <c r="BL36" s="61">
        <f t="shared" si="39"/>
        <v>33.505092658415322</v>
      </c>
      <c r="BM36" s="61">
        <f t="shared" si="39"/>
        <v>48.206028517903299</v>
      </c>
      <c r="BN36" s="61">
        <f t="shared" si="39"/>
        <v>87.349538155285671</v>
      </c>
      <c r="BO36" s="61">
        <f t="shared" si="39"/>
        <v>78.636977516792967</v>
      </c>
      <c r="BP36" s="61">
        <f t="shared" si="39"/>
        <v>71.233560107186918</v>
      </c>
      <c r="BQ36" s="61">
        <f t="shared" si="39"/>
        <v>96.104066796773935</v>
      </c>
      <c r="BR36" s="61">
        <f t="shared" si="39"/>
        <v>55.39788994907282</v>
      </c>
      <c r="BS36" s="61">
        <f t="shared" si="39"/>
        <v>31.185122541905301</v>
      </c>
      <c r="BT36" s="61">
        <f t="shared" si="39"/>
        <v>44.868131597654788</v>
      </c>
      <c r="BU36" s="61">
        <f t="shared" si="39"/>
        <v>7.4053528149345551</v>
      </c>
      <c r="BV36" s="61">
        <f t="shared" si="39"/>
        <v>7.0217971023006429</v>
      </c>
      <c r="BW36" s="61">
        <f t="shared" si="39"/>
        <v>6.8702623943445582</v>
      </c>
      <c r="BX36" s="61">
        <f t="shared" si="39"/>
        <v>9.3369664110731563</v>
      </c>
      <c r="BY36" s="61">
        <f t="shared" si="39"/>
        <v>5.5555723998100452</v>
      </c>
      <c r="BZ36" s="61">
        <f t="shared" si="39"/>
        <v>4.0978038724765096</v>
      </c>
      <c r="CA36" s="61">
        <f t="shared" ref="CA36:EL36" si="40">IF(SUMIFS($11:$11,$9:$9,"&gt;="&amp;(EOMONTH(CA$32,-1)+1),$9:$9,"&lt;="&amp;EOMONTH(CA$32,0))=0,0,SUMIFS($27:$27,$23:$23,EOMONTH(CA$32,-1)+1)*CA$11/SUMIFS($11:$11,$9:$9,"&gt;="&amp;(EOMONTH(CA$32,-1)+1),$9:$9,"&lt;="&amp;EOMONTH(CA$32,0)))</f>
        <v>5.9390510024766163</v>
      </c>
      <c r="CB36" s="61">
        <f t="shared" si="40"/>
        <v>10.255259108992604</v>
      </c>
      <c r="CC36" s="61">
        <f t="shared" si="40"/>
        <v>8.8686397994833595</v>
      </c>
      <c r="CD36" s="61">
        <f t="shared" si="40"/>
        <v>7.231040906823166</v>
      </c>
      <c r="CE36" s="61">
        <f t="shared" si="40"/>
        <v>9.8272791035872959</v>
      </c>
      <c r="CF36" s="61">
        <f t="shared" si="40"/>
        <v>5.847312515590863</v>
      </c>
      <c r="CG36" s="61">
        <f t="shared" si="40"/>
        <v>3.3176862305767472</v>
      </c>
      <c r="CH36" s="61">
        <f t="shared" si="40"/>
        <v>4.808406733654051</v>
      </c>
      <c r="CI36" s="61">
        <f t="shared" si="40"/>
        <v>8.6350353300322382</v>
      </c>
      <c r="CJ36" s="61">
        <f t="shared" si="40"/>
        <v>7.778632689819597</v>
      </c>
      <c r="CK36" s="61">
        <f t="shared" si="40"/>
        <v>7.6107650035597265</v>
      </c>
      <c r="CL36" s="61">
        <f t="shared" si="40"/>
        <v>10.34333961673784</v>
      </c>
      <c r="CM36" s="61">
        <f t="shared" si="40"/>
        <v>6.1543727980495051</v>
      </c>
      <c r="CN36" s="61">
        <f t="shared" si="40"/>
        <v>3.4919080920479395</v>
      </c>
      <c r="CO36" s="61">
        <f t="shared" si="40"/>
        <v>5.0609108927656239</v>
      </c>
      <c r="CP36" s="61">
        <f t="shared" si="40"/>
        <v>9.0884874724327602</v>
      </c>
      <c r="CQ36" s="61">
        <f t="shared" si="40"/>
        <v>8.1871125076007534</v>
      </c>
      <c r="CR36" s="61">
        <f t="shared" si="40"/>
        <v>12.015644362781778</v>
      </c>
      <c r="CS36" s="61">
        <f t="shared" si="40"/>
        <v>15.24110006638313</v>
      </c>
      <c r="CT36" s="61">
        <f t="shared" si="40"/>
        <v>8.4208250828556324</v>
      </c>
      <c r="CU36" s="61">
        <f t="shared" si="40"/>
        <v>4.4103346522399169</v>
      </c>
      <c r="CV36" s="61">
        <f t="shared" si="40"/>
        <v>5.8593423001790823</v>
      </c>
      <c r="CW36" s="61">
        <f t="shared" si="40"/>
        <v>9.5657517751301224</v>
      </c>
      <c r="CX36" s="61">
        <f t="shared" si="40"/>
        <v>8.6170428512246975</v>
      </c>
      <c r="CY36" s="61">
        <f t="shared" si="40"/>
        <v>8.4310817570943097</v>
      </c>
      <c r="CZ36" s="61">
        <f t="shared" si="40"/>
        <v>6.7798357329823062</v>
      </c>
      <c r="DA36" s="61">
        <f t="shared" si="40"/>
        <v>3.3993360526526111</v>
      </c>
      <c r="DB36" s="61">
        <f t="shared" si="40"/>
        <v>2.0003206122435886</v>
      </c>
      <c r="DC36" s="61">
        <f t="shared" si="40"/>
        <v>2.8238151760053851</v>
      </c>
      <c r="DD36" s="61">
        <f t="shared" si="40"/>
        <v>4.8830150765254627</v>
      </c>
      <c r="DE36" s="61">
        <f t="shared" si="40"/>
        <v>4.2025923340292115</v>
      </c>
      <c r="DF36" s="61">
        <f t="shared" si="40"/>
        <v>4.3687355039770699</v>
      </c>
      <c r="DG36" s="61">
        <f t="shared" si="40"/>
        <v>5.8126620763730052</v>
      </c>
      <c r="DH36" s="61">
        <f t="shared" si="40"/>
        <v>3.351358671160336</v>
      </c>
      <c r="DI36" s="61">
        <f t="shared" si="40"/>
        <v>1.9720885858613824</v>
      </c>
      <c r="DJ36" s="61">
        <f t="shared" si="40"/>
        <v>2.7839605526717581</v>
      </c>
      <c r="DK36" s="61">
        <f t="shared" si="40"/>
        <v>4.8140974192152415</v>
      </c>
      <c r="DL36" s="61">
        <f t="shared" si="40"/>
        <v>4.1432779936570974</v>
      </c>
      <c r="DM36" s="61">
        <f t="shared" si="40"/>
        <v>4.3070762603287109</v>
      </c>
      <c r="DN36" s="61">
        <f t="shared" si="40"/>
        <v>5.7306236130953847</v>
      </c>
      <c r="DO36" s="61">
        <f t="shared" si="40"/>
        <v>3.3040584304682636</v>
      </c>
      <c r="DP36" s="61">
        <f t="shared" si="40"/>
        <v>1.9442550192604564</v>
      </c>
      <c r="DQ36" s="61">
        <f t="shared" si="40"/>
        <v>2.7446684275549273</v>
      </c>
      <c r="DR36" s="61">
        <f t="shared" si="40"/>
        <v>4.746152448537087</v>
      </c>
      <c r="DS36" s="61">
        <f t="shared" si="40"/>
        <v>4.0848008010961792</v>
      </c>
      <c r="DT36" s="61">
        <f t="shared" si="40"/>
        <v>4.2462872598717345</v>
      </c>
      <c r="DU36" s="61">
        <f t="shared" si="40"/>
        <v>5.6497430202338537</v>
      </c>
      <c r="DV36" s="61">
        <f t="shared" si="40"/>
        <v>3.257425773579973</v>
      </c>
      <c r="DW36" s="61">
        <f t="shared" si="40"/>
        <v>1.9168142886788062</v>
      </c>
      <c r="DX36" s="61">
        <f t="shared" si="40"/>
        <v>2.7059308616953084</v>
      </c>
      <c r="DY36" s="61">
        <f t="shared" si="40"/>
        <v>4.6791664362343983</v>
      </c>
      <c r="DZ36" s="61">
        <f t="shared" si="40"/>
        <v>4.0271489410509753</v>
      </c>
      <c r="EA36" s="61">
        <f t="shared" si="40"/>
        <v>4.1863562202107154</v>
      </c>
      <c r="EB36" s="61">
        <f t="shared" si="40"/>
        <v>5.5700039558940491</v>
      </c>
      <c r="EC36" s="61">
        <f t="shared" si="40"/>
        <v>3.2114512783841045</v>
      </c>
      <c r="ED36" s="61">
        <f t="shared" si="40"/>
        <v>1.8902322577072317</v>
      </c>
      <c r="EE36" s="61">
        <f t="shared" si="40"/>
        <v>1.4117523025320777</v>
      </c>
      <c r="EF36" s="61">
        <f t="shared" si="40"/>
        <v>2.4247010796144148</v>
      </c>
      <c r="EG36" s="61">
        <f t="shared" si="40"/>
        <v>2.0726945643401526</v>
      </c>
      <c r="EH36" s="61">
        <f t="shared" si="40"/>
        <v>2.1400390609681335</v>
      </c>
      <c r="EI36" s="61">
        <f t="shared" si="40"/>
        <v>2.8280620095369686</v>
      </c>
      <c r="EJ36" s="61">
        <f t="shared" si="40"/>
        <v>1.6311810371984119</v>
      </c>
      <c r="EK36" s="61">
        <f t="shared" si="40"/>
        <v>0.95335703947636541</v>
      </c>
      <c r="EL36" s="61">
        <f t="shared" si="40"/>
        <v>1.3461511655834602</v>
      </c>
      <c r="EM36" s="61">
        <f t="shared" ref="EM36:GX36" si="41">IF(SUMIFS($11:$11,$9:$9,"&gt;="&amp;(EOMONTH(EM$32,-1)+1),$9:$9,"&lt;="&amp;EOMONTH(EM$32,0))=0,0,SUMIFS($27:$27,$23:$23,EOMONTH(EM$32,-1)+1)*EM$11/SUMIFS($11:$11,$9:$9,"&gt;="&amp;(EOMONTH(EM$32,-1)+1),$9:$9,"&lt;="&amp;EOMONTH(EM$32,0)))</f>
        <v>2.312030360184417</v>
      </c>
      <c r="EN36" s="61">
        <f t="shared" si="41"/>
        <v>1.9763808415121056</v>
      </c>
      <c r="EO36" s="61">
        <f t="shared" si="41"/>
        <v>2.0405959821347124</v>
      </c>
      <c r="EP36" s="61">
        <f t="shared" si="41"/>
        <v>2.696647962714402</v>
      </c>
      <c r="EQ36" s="61">
        <f t="shared" si="41"/>
        <v>1.5553835120820616</v>
      </c>
      <c r="ER36" s="61">
        <f t="shared" si="41"/>
        <v>0.9090565587224505</v>
      </c>
      <c r="ES36" s="61">
        <f t="shared" si="41"/>
        <v>2.5671967488227767</v>
      </c>
      <c r="ET36" s="61">
        <f t="shared" si="41"/>
        <v>4.4091904205070458</v>
      </c>
      <c r="EU36" s="61">
        <f t="shared" si="41"/>
        <v>3.7690852264473484</v>
      </c>
      <c r="EV36" s="61">
        <f t="shared" si="41"/>
        <v>3.8915476247621035</v>
      </c>
      <c r="EW36" s="61">
        <f t="shared" si="41"/>
        <v>5.1426808961677226</v>
      </c>
      <c r="EX36" s="61">
        <f t="shared" si="41"/>
        <v>2.9662162745734055</v>
      </c>
      <c r="EY36" s="61">
        <f t="shared" si="41"/>
        <v>1.7336292548071981</v>
      </c>
      <c r="EZ36" s="61">
        <f t="shared" si="41"/>
        <v>2.4479045576986596</v>
      </c>
      <c r="FA36" s="61">
        <f t="shared" si="41"/>
        <v>4.2043046880103265</v>
      </c>
      <c r="FB36" s="61">
        <f t="shared" si="41"/>
        <v>3.5939438254609923</v>
      </c>
      <c r="FC36" s="61">
        <f t="shared" si="41"/>
        <v>3.7107156557146985</v>
      </c>
      <c r="FD36" s="61">
        <f t="shared" si="41"/>
        <v>4.903711416077309</v>
      </c>
      <c r="FE36" s="61">
        <f t="shared" si="41"/>
        <v>2.828382491905935</v>
      </c>
      <c r="FF36" s="61">
        <f t="shared" si="41"/>
        <v>1.653071178182314</v>
      </c>
      <c r="FG36" s="61">
        <f t="shared" si="41"/>
        <v>2.3341556218274633</v>
      </c>
      <c r="FH36" s="61">
        <f t="shared" si="41"/>
        <v>4.0089395611979253</v>
      </c>
      <c r="FI36" s="61">
        <f t="shared" si="41"/>
        <v>2.4735476950731599</v>
      </c>
      <c r="FJ36" s="61">
        <f t="shared" si="41"/>
        <v>2.1995696597823415</v>
      </c>
      <c r="FK36" s="61">
        <f t="shared" si="41"/>
        <v>2.898831888764795</v>
      </c>
      <c r="FL36" s="61">
        <f t="shared" si="41"/>
        <v>1.6674558687329935</v>
      </c>
      <c r="FM36" s="61">
        <f t="shared" si="41"/>
        <v>0.97190953865358543</v>
      </c>
      <c r="FN36" s="61">
        <f t="shared" si="41"/>
        <v>1.493059324269163</v>
      </c>
      <c r="FO36" s="61">
        <f t="shared" si="41"/>
        <v>2.5573775438769584</v>
      </c>
      <c r="FP36" s="61">
        <f t="shared" si="41"/>
        <v>2.1801683579491193</v>
      </c>
      <c r="FQ36" s="61">
        <f t="shared" si="41"/>
        <v>2.158063880108589</v>
      </c>
      <c r="FR36" s="61">
        <f t="shared" si="41"/>
        <v>2.8441310625594438</v>
      </c>
      <c r="FS36" s="61">
        <f t="shared" si="41"/>
        <v>1.6359910521514693</v>
      </c>
      <c r="FT36" s="61">
        <f t="shared" si="41"/>
        <v>0.95356964975997105</v>
      </c>
      <c r="FU36" s="61">
        <f t="shared" si="41"/>
        <v>1.4648853625683598</v>
      </c>
      <c r="FV36" s="61">
        <f t="shared" si="41"/>
        <v>2.5091199456660145</v>
      </c>
      <c r="FW36" s="61">
        <f t="shared" si="41"/>
        <v>2.1390286799606182</v>
      </c>
      <c r="FX36" s="61">
        <f t="shared" si="41"/>
        <v>2.1173413126139402</v>
      </c>
      <c r="FY36" s="61">
        <f t="shared" si="41"/>
        <v>2.7904624384625154</v>
      </c>
      <c r="FZ36" s="61">
        <f t="shared" si="41"/>
        <v>1.6051199752311098</v>
      </c>
      <c r="GA36" s="61">
        <f t="shared" si="41"/>
        <v>0.93557583373759912</v>
      </c>
      <c r="GB36" s="61">
        <f t="shared" si="41"/>
        <v>1.4372430422464455</v>
      </c>
      <c r="GC36" s="61">
        <f t="shared" si="41"/>
        <v>2.4617729661436045</v>
      </c>
      <c r="GD36" s="61">
        <f t="shared" si="41"/>
        <v>2.0986653058290319</v>
      </c>
      <c r="GE36" s="61">
        <f t="shared" si="41"/>
        <v>2.0773871781201119</v>
      </c>
      <c r="GF36" s="61">
        <f t="shared" si="41"/>
        <v>2.737806538867062</v>
      </c>
      <c r="GG36" s="61">
        <f t="shared" si="41"/>
        <v>1.5748314341314511</v>
      </c>
      <c r="GH36" s="61">
        <f t="shared" si="41"/>
        <v>0.91792156020709337</v>
      </c>
      <c r="GI36" s="61">
        <f t="shared" si="41"/>
        <v>1.4101223312547251</v>
      </c>
      <c r="GJ36" s="61">
        <f t="shared" si="41"/>
        <v>2.4153194219763932</v>
      </c>
      <c r="GK36" s="61">
        <f t="shared" si="41"/>
        <v>2.0590635867358036</v>
      </c>
      <c r="GL36" s="61">
        <f t="shared" si="41"/>
        <v>2.0381869763312483</v>
      </c>
      <c r="GM36" s="61">
        <f t="shared" si="41"/>
        <v>2.9115585709986247</v>
      </c>
      <c r="GN36" s="61">
        <f t="shared" si="41"/>
        <v>1.7098606617511478</v>
      </c>
      <c r="GO36" s="61">
        <f t="shared" si="41"/>
        <v>0.99466945173051813</v>
      </c>
      <c r="GP36" s="61">
        <f t="shared" si="41"/>
        <v>1.525023595346503</v>
      </c>
      <c r="GQ36" s="61">
        <f t="shared" si="41"/>
        <v>2.6069992726249391</v>
      </c>
      <c r="GR36" s="61">
        <f t="shared" si="41"/>
        <v>2.218107847493628</v>
      </c>
      <c r="GS36" s="61">
        <f t="shared" si="41"/>
        <v>2.212581590831471</v>
      </c>
      <c r="GT36" s="61">
        <f t="shared" si="41"/>
        <v>2.9102558291064211</v>
      </c>
      <c r="GU36" s="61">
        <f t="shared" si="41"/>
        <v>1.686501241596343</v>
      </c>
      <c r="GV36" s="61">
        <f t="shared" si="41"/>
        <v>0.98108068268174287</v>
      </c>
      <c r="GW36" s="61">
        <f t="shared" si="41"/>
        <v>1.5041893439325862</v>
      </c>
      <c r="GX36" s="61">
        <f t="shared" si="41"/>
        <v>2.5713835100573936</v>
      </c>
      <c r="GY36" s="61">
        <f t="shared" ref="GY36:JJ36" si="42">IF(SUMIFS($11:$11,$9:$9,"&gt;="&amp;(EOMONTH(GY$32,-1)+1),$9:$9,"&lt;="&amp;EOMONTH(GY$32,0))=0,0,SUMIFS($27:$27,$23:$23,EOMONTH(GY$32,-1)+1)*GY$11/SUMIFS($11:$11,$9:$9,"&gt;="&amp;(EOMONTH(GY$32,-1)+1),$9:$9,"&lt;="&amp;EOMONTH(GY$32,0)))</f>
        <v>2.1878049612308326</v>
      </c>
      <c r="GZ36" s="61">
        <f t="shared" si="42"/>
        <v>2.182354202037061</v>
      </c>
      <c r="HA36" s="61">
        <f t="shared" si="42"/>
        <v>2.870497098941565</v>
      </c>
      <c r="HB36" s="61">
        <f t="shared" si="42"/>
        <v>1.6634609483284097</v>
      </c>
      <c r="HC36" s="61">
        <f t="shared" si="42"/>
        <v>9.6767755786275625E-2</v>
      </c>
      <c r="HD36" s="61">
        <f t="shared" si="42"/>
        <v>0.14836397215783786</v>
      </c>
      <c r="HE36" s="61">
        <f t="shared" si="42"/>
        <v>2.5362543155363317</v>
      </c>
      <c r="HF36" s="61">
        <f t="shared" si="42"/>
        <v>2.1579160606616958</v>
      </c>
      <c r="HG36" s="61">
        <f t="shared" si="42"/>
        <v>2.1525397675206381</v>
      </c>
      <c r="HH36" s="61">
        <f t="shared" si="42"/>
        <v>2.8312815363596102</v>
      </c>
      <c r="HI36" s="61">
        <f t="shared" si="42"/>
        <v>1.6407354221657586</v>
      </c>
      <c r="HJ36" s="61">
        <f t="shared" si="42"/>
        <v>0.9544575410776801</v>
      </c>
      <c r="HK36" s="61">
        <f t="shared" si="42"/>
        <v>1.4633708397975593</v>
      </c>
      <c r="HL36" s="61">
        <f t="shared" si="42"/>
        <v>2.5016050417672195</v>
      </c>
      <c r="HM36" s="61">
        <f t="shared" si="42"/>
        <v>2.1284354900822353</v>
      </c>
      <c r="HN36" s="61">
        <f t="shared" si="42"/>
        <v>2.1231326456689987</v>
      </c>
      <c r="HO36" s="61">
        <f t="shared" si="42"/>
        <v>2.7926017208262017</v>
      </c>
      <c r="HP36" s="61">
        <f t="shared" si="42"/>
        <v>1.6183203628883618</v>
      </c>
      <c r="HQ36" s="61">
        <f t="shared" si="42"/>
        <v>0.94141813077911118</v>
      </c>
      <c r="HR36" s="61">
        <f t="shared" si="42"/>
        <v>0.78714772711023651</v>
      </c>
      <c r="HS36" s="61">
        <f t="shared" si="42"/>
        <v>1.4423439641944926</v>
      </c>
      <c r="HT36" s="61">
        <f t="shared" si="42"/>
        <v>1.2310555243156618</v>
      </c>
      <c r="HU36" s="61">
        <f t="shared" si="42"/>
        <v>1.2318599315079406</v>
      </c>
      <c r="HV36" s="61">
        <f t="shared" si="42"/>
        <v>1.6253999943918531</v>
      </c>
      <c r="HW36" s="61">
        <f t="shared" si="42"/>
        <v>0.9514821502303078</v>
      </c>
      <c r="HX36" s="61">
        <f t="shared" si="42"/>
        <v>0.45532096209172412</v>
      </c>
      <c r="HY36" s="61">
        <f t="shared" si="42"/>
        <v>0.70029734443451963</v>
      </c>
      <c r="HZ36" s="61">
        <f t="shared" si="42"/>
        <v>1.4744776785437081</v>
      </c>
      <c r="IA36" s="61">
        <f t="shared" si="42"/>
        <v>1.2584819826005098</v>
      </c>
      <c r="IB36" s="61">
        <f t="shared" si="42"/>
        <v>1.2593043110318132</v>
      </c>
      <c r="IC36" s="61">
        <f t="shared" si="42"/>
        <v>1.6616119801730485</v>
      </c>
      <c r="ID36" s="61">
        <f t="shared" si="42"/>
        <v>0.97268004503409911</v>
      </c>
      <c r="IE36" s="61">
        <f t="shared" si="42"/>
        <v>0.46546497357322708</v>
      </c>
      <c r="IF36" s="61">
        <f t="shared" si="42"/>
        <v>0.71589913941838146</v>
      </c>
      <c r="IG36" s="61">
        <f t="shared" si="42"/>
        <v>1.5073272939702744</v>
      </c>
      <c r="IH36" s="61">
        <f t="shared" si="42"/>
        <v>1.2865194698756783</v>
      </c>
      <c r="II36" s="61">
        <f t="shared" si="42"/>
        <v>1.2873601188099744</v>
      </c>
      <c r="IJ36" s="61">
        <f t="shared" si="42"/>
        <v>1.6986307260863602</v>
      </c>
      <c r="IK36" s="61">
        <f t="shared" si="42"/>
        <v>0.9943502038146802</v>
      </c>
      <c r="IL36" s="61">
        <f t="shared" si="42"/>
        <v>0.47583498160991639</v>
      </c>
      <c r="IM36" s="61">
        <f t="shared" si="42"/>
        <v>0.73184852390640576</v>
      </c>
      <c r="IN36" s="61">
        <f t="shared" si="42"/>
        <v>1.5409087599018534</v>
      </c>
      <c r="IO36" s="61">
        <f t="shared" si="42"/>
        <v>1.3151815991430036</v>
      </c>
      <c r="IP36" s="61">
        <f t="shared" si="42"/>
        <v>1.316040976739389</v>
      </c>
      <c r="IQ36" s="61">
        <f t="shared" si="42"/>
        <v>1.7364742057915235</v>
      </c>
      <c r="IR36" s="61">
        <f t="shared" si="42"/>
        <v>1.0165031480538231</v>
      </c>
      <c r="IS36" s="61">
        <f t="shared" si="42"/>
        <v>0.48643602113723633</v>
      </c>
      <c r="IT36" s="61">
        <f t="shared" si="42"/>
        <v>0.7481532417808533</v>
      </c>
      <c r="IU36" s="61">
        <f t="shared" si="42"/>
        <v>1.5752383811004576</v>
      </c>
      <c r="IV36" s="61">
        <f t="shared" si="42"/>
        <v>1.3444822866858723</v>
      </c>
      <c r="IW36" s="61">
        <f t="shared" si="42"/>
        <v>0</v>
      </c>
      <c r="IX36" s="61">
        <f t="shared" si="42"/>
        <v>0</v>
      </c>
      <c r="IY36" s="61">
        <f t="shared" si="42"/>
        <v>0</v>
      </c>
      <c r="IZ36" s="61">
        <f t="shared" si="42"/>
        <v>0</v>
      </c>
      <c r="JA36" s="61">
        <f t="shared" si="42"/>
        <v>0</v>
      </c>
      <c r="JB36" s="61">
        <f t="shared" si="42"/>
        <v>0</v>
      </c>
      <c r="JC36" s="61">
        <f t="shared" si="42"/>
        <v>0</v>
      </c>
      <c r="JD36" s="61">
        <f t="shared" si="42"/>
        <v>0</v>
      </c>
      <c r="JE36" s="61">
        <f t="shared" si="42"/>
        <v>0</v>
      </c>
      <c r="JF36" s="61">
        <f t="shared" si="42"/>
        <v>0</v>
      </c>
      <c r="JG36" s="61">
        <f t="shared" si="42"/>
        <v>0</v>
      </c>
      <c r="JH36" s="61">
        <f t="shared" si="42"/>
        <v>0</v>
      </c>
      <c r="JI36" s="61">
        <f t="shared" si="42"/>
        <v>0</v>
      </c>
      <c r="JJ36" s="61">
        <f t="shared" si="42"/>
        <v>0</v>
      </c>
      <c r="JK36" s="61">
        <f t="shared" ref="JK36:LV36" si="43">IF(SUMIFS($11:$11,$9:$9,"&gt;="&amp;(EOMONTH(JK$32,-1)+1),$9:$9,"&lt;="&amp;EOMONTH(JK$32,0))=0,0,SUMIFS($27:$27,$23:$23,EOMONTH(JK$32,-1)+1)*JK$11/SUMIFS($11:$11,$9:$9,"&gt;="&amp;(EOMONTH(JK$32,-1)+1),$9:$9,"&lt;="&amp;EOMONTH(JK$32,0)))</f>
        <v>0</v>
      </c>
      <c r="JL36" s="61">
        <f t="shared" si="43"/>
        <v>0</v>
      </c>
      <c r="JM36" s="61">
        <f t="shared" si="43"/>
        <v>0</v>
      </c>
      <c r="JN36" s="61">
        <f t="shared" si="43"/>
        <v>0</v>
      </c>
      <c r="JO36" s="61">
        <f t="shared" si="43"/>
        <v>0</v>
      </c>
      <c r="JP36" s="61">
        <f t="shared" si="43"/>
        <v>0</v>
      </c>
      <c r="JQ36" s="61">
        <f t="shared" si="43"/>
        <v>0</v>
      </c>
      <c r="JR36" s="61">
        <f t="shared" si="43"/>
        <v>0</v>
      </c>
      <c r="JS36" s="61">
        <f t="shared" si="43"/>
        <v>0</v>
      </c>
      <c r="JT36" s="61">
        <f t="shared" si="43"/>
        <v>0</v>
      </c>
      <c r="JU36" s="61">
        <f t="shared" si="43"/>
        <v>0</v>
      </c>
      <c r="JV36" s="61">
        <f t="shared" si="43"/>
        <v>0</v>
      </c>
      <c r="JW36" s="61">
        <f t="shared" si="43"/>
        <v>0</v>
      </c>
      <c r="JX36" s="61">
        <f t="shared" si="43"/>
        <v>0</v>
      </c>
      <c r="JY36" s="61">
        <f t="shared" si="43"/>
        <v>0</v>
      </c>
      <c r="JZ36" s="61">
        <f t="shared" si="43"/>
        <v>0</v>
      </c>
      <c r="KA36" s="62">
        <f t="shared" si="43"/>
        <v>0</v>
      </c>
      <c r="KB36" s="62">
        <f t="shared" si="43"/>
        <v>0</v>
      </c>
      <c r="KC36" s="62">
        <f t="shared" si="43"/>
        <v>0</v>
      </c>
      <c r="KD36" s="62">
        <f t="shared" si="43"/>
        <v>0</v>
      </c>
      <c r="KE36" s="62">
        <f t="shared" si="43"/>
        <v>0</v>
      </c>
      <c r="KF36" s="62">
        <f t="shared" si="43"/>
        <v>0</v>
      </c>
      <c r="KG36" s="62">
        <f t="shared" si="43"/>
        <v>0</v>
      </c>
      <c r="KH36" s="62">
        <f t="shared" si="43"/>
        <v>0</v>
      </c>
      <c r="KI36" s="62">
        <f t="shared" si="43"/>
        <v>0</v>
      </c>
      <c r="KJ36" s="62">
        <f t="shared" si="43"/>
        <v>0</v>
      </c>
      <c r="KK36" s="62">
        <f t="shared" si="43"/>
        <v>0</v>
      </c>
      <c r="KL36" s="62">
        <f t="shared" si="43"/>
        <v>0</v>
      </c>
      <c r="KM36" s="62">
        <f t="shared" si="43"/>
        <v>0</v>
      </c>
      <c r="KN36" s="62">
        <f t="shared" si="43"/>
        <v>0</v>
      </c>
      <c r="KO36" s="62">
        <f t="shared" si="43"/>
        <v>0</v>
      </c>
      <c r="KP36" s="62">
        <f t="shared" si="43"/>
        <v>0</v>
      </c>
      <c r="KQ36" s="62">
        <f t="shared" si="43"/>
        <v>0</v>
      </c>
      <c r="KR36" s="62">
        <f t="shared" si="43"/>
        <v>0</v>
      </c>
      <c r="KS36" s="62">
        <f t="shared" si="43"/>
        <v>0</v>
      </c>
      <c r="KT36" s="62">
        <f t="shared" si="43"/>
        <v>0</v>
      </c>
      <c r="KU36" s="62">
        <f t="shared" si="43"/>
        <v>0</v>
      </c>
      <c r="KV36" s="62">
        <f t="shared" si="43"/>
        <v>0</v>
      </c>
      <c r="KW36" s="62">
        <f t="shared" si="43"/>
        <v>0</v>
      </c>
      <c r="KX36" s="62">
        <f t="shared" si="43"/>
        <v>0</v>
      </c>
      <c r="KY36" s="62">
        <f t="shared" si="43"/>
        <v>0</v>
      </c>
      <c r="KZ36" s="62">
        <f t="shared" si="43"/>
        <v>0</v>
      </c>
      <c r="LA36" s="62">
        <f t="shared" si="43"/>
        <v>0</v>
      </c>
      <c r="LB36" s="62">
        <f t="shared" si="43"/>
        <v>0</v>
      </c>
      <c r="LC36" s="62">
        <f t="shared" si="43"/>
        <v>0</v>
      </c>
      <c r="LD36" s="62">
        <f t="shared" si="43"/>
        <v>0</v>
      </c>
      <c r="LE36" s="62">
        <f t="shared" si="43"/>
        <v>0</v>
      </c>
      <c r="LF36" s="62">
        <f t="shared" si="43"/>
        <v>0</v>
      </c>
      <c r="LG36" s="62">
        <f t="shared" si="43"/>
        <v>0</v>
      </c>
      <c r="LH36" s="62">
        <f t="shared" si="43"/>
        <v>0</v>
      </c>
      <c r="LI36" s="62">
        <f t="shared" si="43"/>
        <v>0</v>
      </c>
      <c r="LJ36" s="62">
        <f t="shared" si="43"/>
        <v>0</v>
      </c>
      <c r="LK36" s="62">
        <f t="shared" si="43"/>
        <v>0</v>
      </c>
      <c r="LL36" s="62">
        <f t="shared" si="43"/>
        <v>0</v>
      </c>
      <c r="LM36" s="62">
        <f t="shared" si="43"/>
        <v>0</v>
      </c>
      <c r="LN36" s="62">
        <f t="shared" si="43"/>
        <v>0</v>
      </c>
      <c r="LO36" s="62">
        <f t="shared" si="43"/>
        <v>0</v>
      </c>
      <c r="LP36" s="62">
        <f t="shared" si="43"/>
        <v>0</v>
      </c>
      <c r="LQ36" s="62">
        <f t="shared" si="43"/>
        <v>0</v>
      </c>
      <c r="LR36" s="62">
        <f t="shared" si="43"/>
        <v>0</v>
      </c>
      <c r="LS36" s="62">
        <f t="shared" si="43"/>
        <v>0</v>
      </c>
      <c r="LT36" s="62">
        <f t="shared" si="43"/>
        <v>0</v>
      </c>
      <c r="LU36" s="62">
        <f t="shared" si="43"/>
        <v>0</v>
      </c>
      <c r="LV36" s="62">
        <f t="shared" si="43"/>
        <v>0</v>
      </c>
      <c r="LW36" s="62">
        <f t="shared" ref="LW36:NO36" si="44">IF(SUMIFS($11:$11,$9:$9,"&gt;="&amp;(EOMONTH(LW$32,-1)+1),$9:$9,"&lt;="&amp;EOMONTH(LW$32,0))=0,0,SUMIFS($27:$27,$23:$23,EOMONTH(LW$32,-1)+1)*LW$11/SUMIFS($11:$11,$9:$9,"&gt;="&amp;(EOMONTH(LW$32,-1)+1),$9:$9,"&lt;="&amp;EOMONTH(LW$32,0)))</f>
        <v>0</v>
      </c>
      <c r="LX36" s="62">
        <f t="shared" si="44"/>
        <v>0</v>
      </c>
      <c r="LY36" s="62">
        <f t="shared" si="44"/>
        <v>0</v>
      </c>
      <c r="LZ36" s="62">
        <f t="shared" si="44"/>
        <v>0</v>
      </c>
      <c r="MA36" s="62">
        <f t="shared" si="44"/>
        <v>0</v>
      </c>
      <c r="MB36" s="62">
        <f t="shared" si="44"/>
        <v>0</v>
      </c>
      <c r="MC36" s="62">
        <f t="shared" si="44"/>
        <v>0</v>
      </c>
      <c r="MD36" s="62">
        <f t="shared" si="44"/>
        <v>0</v>
      </c>
      <c r="ME36" s="62">
        <f t="shared" si="44"/>
        <v>0</v>
      </c>
      <c r="MF36" s="62">
        <f t="shared" si="44"/>
        <v>0</v>
      </c>
      <c r="MG36" s="62">
        <f t="shared" si="44"/>
        <v>0</v>
      </c>
      <c r="MH36" s="62">
        <f t="shared" si="44"/>
        <v>0</v>
      </c>
      <c r="MI36" s="62">
        <f t="shared" si="44"/>
        <v>0</v>
      </c>
      <c r="MJ36" s="62">
        <f t="shared" si="44"/>
        <v>0</v>
      </c>
      <c r="MK36" s="62">
        <f t="shared" si="44"/>
        <v>0</v>
      </c>
      <c r="ML36" s="62">
        <f t="shared" si="44"/>
        <v>0</v>
      </c>
      <c r="MM36" s="62">
        <f t="shared" si="44"/>
        <v>0</v>
      </c>
      <c r="MN36" s="62">
        <f t="shared" si="44"/>
        <v>0</v>
      </c>
      <c r="MO36" s="62">
        <f t="shared" si="44"/>
        <v>0</v>
      </c>
      <c r="MP36" s="62">
        <f t="shared" si="44"/>
        <v>0</v>
      </c>
      <c r="MQ36" s="62">
        <f t="shared" si="44"/>
        <v>0</v>
      </c>
      <c r="MR36" s="62">
        <f t="shared" si="44"/>
        <v>0</v>
      </c>
      <c r="MS36" s="62">
        <f t="shared" si="44"/>
        <v>0</v>
      </c>
      <c r="MT36" s="62">
        <f t="shared" si="44"/>
        <v>0</v>
      </c>
      <c r="MU36" s="62">
        <f t="shared" si="44"/>
        <v>0</v>
      </c>
      <c r="MV36" s="62">
        <f t="shared" si="44"/>
        <v>0</v>
      </c>
      <c r="MW36" s="62">
        <f t="shared" si="44"/>
        <v>0</v>
      </c>
      <c r="MX36" s="62">
        <f t="shared" si="44"/>
        <v>0</v>
      </c>
      <c r="MY36" s="62">
        <f t="shared" si="44"/>
        <v>0</v>
      </c>
      <c r="MZ36" s="62">
        <f t="shared" si="44"/>
        <v>0</v>
      </c>
      <c r="NA36" s="62">
        <f t="shared" si="44"/>
        <v>0</v>
      </c>
      <c r="NB36" s="62">
        <f t="shared" si="44"/>
        <v>0</v>
      </c>
      <c r="NC36" s="62">
        <f t="shared" si="44"/>
        <v>0</v>
      </c>
      <c r="ND36" s="62">
        <f t="shared" si="44"/>
        <v>0</v>
      </c>
      <c r="NE36" s="62">
        <f t="shared" si="44"/>
        <v>0</v>
      </c>
      <c r="NF36" s="62">
        <f t="shared" si="44"/>
        <v>0</v>
      </c>
      <c r="NG36" s="62">
        <f t="shared" si="44"/>
        <v>0</v>
      </c>
      <c r="NH36" s="62">
        <f t="shared" si="44"/>
        <v>0</v>
      </c>
      <c r="NI36" s="62">
        <f t="shared" si="44"/>
        <v>0</v>
      </c>
      <c r="NJ36" s="62">
        <f t="shared" si="44"/>
        <v>0</v>
      </c>
      <c r="NK36" s="62">
        <f t="shared" si="44"/>
        <v>0</v>
      </c>
      <c r="NL36" s="62">
        <f t="shared" si="44"/>
        <v>0</v>
      </c>
      <c r="NM36" s="62">
        <f t="shared" si="44"/>
        <v>0</v>
      </c>
      <c r="NN36" s="62">
        <f t="shared" si="44"/>
        <v>0</v>
      </c>
      <c r="NO36" s="63">
        <f t="shared" si="44"/>
        <v>0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/>
      <c r="L37" s="1"/>
      <c r="M37" s="1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1"/>
      <c r="NQ37" s="1"/>
    </row>
    <row r="38" spans="1:381" x14ac:dyDescent="0.2">
      <c r="A38" s="1"/>
      <c r="B38" s="1"/>
      <c r="C38" s="135" t="str">
        <f>OFMOR_FFF_0!C38</f>
        <v>GMV</v>
      </c>
      <c r="D38" s="135"/>
      <c r="E38" s="135" t="str">
        <f>OFMOR_FFF_0!E38</f>
        <v>Первый оборот: распределение бюджета GMV с учетом скидок</v>
      </c>
      <c r="F38" s="1"/>
      <c r="G38" s="1" t="str">
        <f>OFMOR_FFF_0!G38</f>
        <v>тыс.руб.</v>
      </c>
      <c r="H38" s="1"/>
      <c r="I38" s="1"/>
      <c r="J38" s="1"/>
      <c r="K38" s="9">
        <f>SUM(N38:NO38)</f>
        <v>11530.588235294124</v>
      </c>
      <c r="L38" s="1"/>
      <c r="M38" s="1"/>
      <c r="N38" s="61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38" s="61">
        <f t="shared" ref="O38:BZ38" si="45">IF(SUMIFS($11:$11,$9:$9,"&gt;="&amp;(EOMONTH(O$32,-1)+1),$9:$9,"&lt;="&amp;EOMONTH(O$32,0))=0,0,SUMIFS($29:$29,$23:$23,EOMONTH(O$32,-1)+1)*O$11/SUMIFS($11:$11,$9:$9,"&gt;="&amp;(EOMONTH(O$32,-1)+1),$9:$9,"&lt;="&amp;EOMONTH(O$32,0)))</f>
        <v>35.052311857667831</v>
      </c>
      <c r="P38" s="61">
        <f t="shared" si="45"/>
        <v>60.900115240941233</v>
      </c>
      <c r="Q38" s="61">
        <f t="shared" si="45"/>
        <v>89.86198500701623</v>
      </c>
      <c r="R38" s="61">
        <f t="shared" si="45"/>
        <v>80.62706973221178</v>
      </c>
      <c r="S38" s="61">
        <f t="shared" si="45"/>
        <v>83.749925079460041</v>
      </c>
      <c r="T38" s="61">
        <f t="shared" si="45"/>
        <v>171.64376150691399</v>
      </c>
      <c r="U38" s="61">
        <f t="shared" si="45"/>
        <v>196.05973733339113</v>
      </c>
      <c r="V38" s="61">
        <f t="shared" si="45"/>
        <v>149.55490852704443</v>
      </c>
      <c r="W38" s="61">
        <f t="shared" si="45"/>
        <v>278.39750732914837</v>
      </c>
      <c r="X38" s="61">
        <f t="shared" si="45"/>
        <v>410.79319030227771</v>
      </c>
      <c r="Y38" s="61">
        <f t="shared" si="45"/>
        <v>368.57689263634086</v>
      </c>
      <c r="Z38" s="61">
        <f t="shared" si="45"/>
        <v>382.85264796100319</v>
      </c>
      <c r="AA38" s="61">
        <f t="shared" si="45"/>
        <v>523.099123464375</v>
      </c>
      <c r="AB38" s="61">
        <f t="shared" si="45"/>
        <v>358.50534564853854</v>
      </c>
      <c r="AC38" s="61">
        <f t="shared" si="45"/>
        <v>195.33490478885273</v>
      </c>
      <c r="AD38" s="61">
        <f t="shared" si="45"/>
        <v>254.53210320028731</v>
      </c>
      <c r="AE38" s="61">
        <f t="shared" si="45"/>
        <v>375.5782719145314</v>
      </c>
      <c r="AF38" s="61">
        <f t="shared" si="45"/>
        <v>336.98093267350134</v>
      </c>
      <c r="AG38" s="61">
        <f t="shared" si="45"/>
        <v>350.03291026632849</v>
      </c>
      <c r="AH38" s="61">
        <f t="shared" si="45"/>
        <v>478.25686858681775</v>
      </c>
      <c r="AI38" s="61">
        <f t="shared" si="45"/>
        <v>327.77276101320325</v>
      </c>
      <c r="AJ38" s="61">
        <f t="shared" si="45"/>
        <v>178.5899759711281</v>
      </c>
      <c r="AK38" s="61">
        <f t="shared" si="45"/>
        <v>232.71254179357561</v>
      </c>
      <c r="AL38" s="61">
        <f t="shared" si="45"/>
        <v>686.76424860163286</v>
      </c>
      <c r="AM38" s="61">
        <f t="shared" si="45"/>
        <v>616.18702232396242</v>
      </c>
      <c r="AN38" s="61">
        <f t="shared" si="45"/>
        <v>576.047913106225</v>
      </c>
      <c r="AO38" s="61">
        <f t="shared" si="45"/>
        <v>699.61388835260334</v>
      </c>
      <c r="AP38" s="61">
        <f t="shared" si="45"/>
        <v>419.54458373560686</v>
      </c>
      <c r="AQ38" s="61">
        <f t="shared" si="45"/>
        <v>195.93659137476334</v>
      </c>
      <c r="AR38" s="61">
        <f t="shared" si="45"/>
        <v>255.31613384931421</v>
      </c>
      <c r="AS38" s="61">
        <f t="shared" si="45"/>
        <v>70.291624900354009</v>
      </c>
      <c r="AT38" s="61">
        <f t="shared" si="45"/>
        <v>63.280482572002015</v>
      </c>
      <c r="AU38" s="61">
        <f t="shared" si="45"/>
        <v>63.055112510346291</v>
      </c>
      <c r="AV38" s="61">
        <f t="shared" si="45"/>
        <v>85.070193535940135</v>
      </c>
      <c r="AW38" s="61">
        <f t="shared" si="45"/>
        <v>49.03756288915482</v>
      </c>
      <c r="AX38" s="61">
        <f t="shared" si="45"/>
        <v>27.60470496729226</v>
      </c>
      <c r="AY38" s="61">
        <f t="shared" si="45"/>
        <v>39.716744211043647</v>
      </c>
      <c r="AZ38" s="61">
        <f t="shared" si="45"/>
        <v>71.966917220277381</v>
      </c>
      <c r="BA38" s="61">
        <f t="shared" si="45"/>
        <v>64.78867514265616</v>
      </c>
      <c r="BB38" s="61">
        <f t="shared" si="45"/>
        <v>64.557933733646223</v>
      </c>
      <c r="BC38" s="61">
        <f t="shared" si="45"/>
        <v>87.097710215020911</v>
      </c>
      <c r="BD38" s="61">
        <f t="shared" si="45"/>
        <v>55.226927212792269</v>
      </c>
      <c r="BE38" s="61">
        <f t="shared" si="45"/>
        <v>28.262620477013577</v>
      </c>
      <c r="BF38" s="61">
        <f t="shared" si="45"/>
        <v>40.66333147010112</v>
      </c>
      <c r="BG38" s="61">
        <f t="shared" si="45"/>
        <v>73.682137545296328</v>
      </c>
      <c r="BH38" s="61">
        <f t="shared" si="45"/>
        <v>66.332813153953666</v>
      </c>
      <c r="BI38" s="61">
        <f t="shared" si="45"/>
        <v>66.096572379820913</v>
      </c>
      <c r="BJ38" s="61">
        <f t="shared" si="45"/>
        <v>89.173549622816466</v>
      </c>
      <c r="BK38" s="61">
        <f t="shared" si="45"/>
        <v>51.402887026824544</v>
      </c>
      <c r="BL38" s="61">
        <f t="shared" si="45"/>
        <v>31.82983802549456</v>
      </c>
      <c r="BM38" s="61">
        <f t="shared" si="45"/>
        <v>45.795727092008129</v>
      </c>
      <c r="BN38" s="61">
        <f t="shared" si="45"/>
        <v>82.982061247521386</v>
      </c>
      <c r="BO38" s="61">
        <f t="shared" si="45"/>
        <v>74.705128640953319</v>
      </c>
      <c r="BP38" s="61">
        <f t="shared" si="45"/>
        <v>67.671882101827578</v>
      </c>
      <c r="BQ38" s="61">
        <f t="shared" si="45"/>
        <v>91.298863456935251</v>
      </c>
      <c r="BR38" s="61">
        <f t="shared" si="45"/>
        <v>52.627995451619185</v>
      </c>
      <c r="BS38" s="61">
        <f t="shared" si="45"/>
        <v>29.625866414810034</v>
      </c>
      <c r="BT38" s="61">
        <f t="shared" si="45"/>
        <v>42.624725017772043</v>
      </c>
      <c r="BU38" s="61">
        <f t="shared" si="45"/>
        <v>6.6648175334410995</v>
      </c>
      <c r="BV38" s="61">
        <f t="shared" si="45"/>
        <v>6.3196173920705778</v>
      </c>
      <c r="BW38" s="61">
        <f t="shared" si="45"/>
        <v>6.1832361549101016</v>
      </c>
      <c r="BX38" s="61">
        <f t="shared" si="45"/>
        <v>8.4032697699658403</v>
      </c>
      <c r="BY38" s="61">
        <f t="shared" si="45"/>
        <v>5.000015159829041</v>
      </c>
      <c r="BZ38" s="61">
        <f t="shared" si="45"/>
        <v>3.6880234852288587</v>
      </c>
      <c r="CA38" s="61">
        <f t="shared" ref="CA38:EL38" si="46">IF(SUMIFS($11:$11,$9:$9,"&gt;="&amp;(EOMONTH(CA$32,-1)+1),$9:$9,"&lt;="&amp;EOMONTH(CA$32,0))=0,0,SUMIFS($29:$29,$23:$23,EOMONTH(CA$32,-1)+1)*CA$11/SUMIFS($11:$11,$9:$9,"&gt;="&amp;(EOMONTH(CA$32,-1)+1),$9:$9,"&lt;="&amp;EOMONTH(CA$32,0)))</f>
        <v>5.3451459022289542</v>
      </c>
      <c r="CB38" s="61">
        <f t="shared" si="46"/>
        <v>9.2297331980933439</v>
      </c>
      <c r="CC38" s="61">
        <f t="shared" si="46"/>
        <v>7.9817758195350228</v>
      </c>
      <c r="CD38" s="61">
        <f t="shared" si="46"/>
        <v>6.50793681614085</v>
      </c>
      <c r="CE38" s="61">
        <f t="shared" si="46"/>
        <v>8.8445511932285665</v>
      </c>
      <c r="CF38" s="61">
        <f t="shared" si="46"/>
        <v>5.262581264031776</v>
      </c>
      <c r="CG38" s="61">
        <f t="shared" si="46"/>
        <v>2.9859176075190725</v>
      </c>
      <c r="CH38" s="61">
        <f t="shared" si="46"/>
        <v>4.3275660602886461</v>
      </c>
      <c r="CI38" s="61">
        <f t="shared" si="46"/>
        <v>7.7715317970290156</v>
      </c>
      <c r="CJ38" s="61">
        <f t="shared" si="46"/>
        <v>7.0007694208376368</v>
      </c>
      <c r="CK38" s="61">
        <f t="shared" si="46"/>
        <v>6.8496885032037538</v>
      </c>
      <c r="CL38" s="61">
        <f t="shared" si="46"/>
        <v>9.3090056550640554</v>
      </c>
      <c r="CM38" s="61">
        <f t="shared" si="46"/>
        <v>5.5389355182445543</v>
      </c>
      <c r="CN38" s="61">
        <f t="shared" si="46"/>
        <v>3.142717282843146</v>
      </c>
      <c r="CO38" s="61">
        <f t="shared" si="46"/>
        <v>4.5548198034890621</v>
      </c>
      <c r="CP38" s="61">
        <f t="shared" si="46"/>
        <v>8.1796387251894842</v>
      </c>
      <c r="CQ38" s="61">
        <f t="shared" si="46"/>
        <v>7.3684012568406789</v>
      </c>
      <c r="CR38" s="61">
        <f t="shared" si="46"/>
        <v>10.814079926503601</v>
      </c>
      <c r="CS38" s="61">
        <f t="shared" si="46"/>
        <v>13.716990059744818</v>
      </c>
      <c r="CT38" s="61">
        <f t="shared" si="46"/>
        <v>7.5787425745700689</v>
      </c>
      <c r="CU38" s="61">
        <f t="shared" si="46"/>
        <v>3.9693011870159247</v>
      </c>
      <c r="CV38" s="61">
        <f t="shared" si="46"/>
        <v>5.2734080701611736</v>
      </c>
      <c r="CW38" s="61">
        <f t="shared" si="46"/>
        <v>8.6091765976171093</v>
      </c>
      <c r="CX38" s="61">
        <f t="shared" si="46"/>
        <v>7.7553385661022283</v>
      </c>
      <c r="CY38" s="61">
        <f t="shared" si="46"/>
        <v>7.5879735813848797</v>
      </c>
      <c r="CZ38" s="61">
        <f t="shared" si="46"/>
        <v>5.4238685863858445</v>
      </c>
      <c r="DA38" s="61">
        <f t="shared" si="46"/>
        <v>2.7194688421220885</v>
      </c>
      <c r="DB38" s="61">
        <f t="shared" si="46"/>
        <v>1.600256489794871</v>
      </c>
      <c r="DC38" s="61">
        <f t="shared" si="46"/>
        <v>2.2590521408043083</v>
      </c>
      <c r="DD38" s="61">
        <f t="shared" si="46"/>
        <v>3.9064120612203701</v>
      </c>
      <c r="DE38" s="61">
        <f t="shared" si="46"/>
        <v>3.3620738672233692</v>
      </c>
      <c r="DF38" s="61">
        <f t="shared" si="46"/>
        <v>3.4949884031816563</v>
      </c>
      <c r="DG38" s="61">
        <f t="shared" si="46"/>
        <v>4.6501296610984042</v>
      </c>
      <c r="DH38" s="61">
        <f t="shared" si="46"/>
        <v>2.6810869369282688</v>
      </c>
      <c r="DI38" s="61">
        <f t="shared" si="46"/>
        <v>1.5776708686891059</v>
      </c>
      <c r="DJ38" s="61">
        <f t="shared" si="46"/>
        <v>2.2271684421374069</v>
      </c>
      <c r="DK38" s="61">
        <f t="shared" si="46"/>
        <v>3.8512779353721927</v>
      </c>
      <c r="DL38" s="61">
        <f t="shared" si="46"/>
        <v>3.3146223949256779</v>
      </c>
      <c r="DM38" s="61">
        <f t="shared" si="46"/>
        <v>3.4456610082629684</v>
      </c>
      <c r="DN38" s="61">
        <f t="shared" si="46"/>
        <v>4.5844988904763069</v>
      </c>
      <c r="DO38" s="61">
        <f t="shared" si="46"/>
        <v>2.6432467443746108</v>
      </c>
      <c r="DP38" s="61">
        <f t="shared" si="46"/>
        <v>1.555404015408365</v>
      </c>
      <c r="DQ38" s="61">
        <f t="shared" si="46"/>
        <v>2.1957347420439421</v>
      </c>
      <c r="DR38" s="61">
        <f t="shared" si="46"/>
        <v>3.7969219588296697</v>
      </c>
      <c r="DS38" s="61">
        <f t="shared" si="46"/>
        <v>3.2678406408769431</v>
      </c>
      <c r="DT38" s="61">
        <f t="shared" si="46"/>
        <v>3.3970298078973875</v>
      </c>
      <c r="DU38" s="61">
        <f t="shared" si="46"/>
        <v>4.5197944161870822</v>
      </c>
      <c r="DV38" s="61">
        <f t="shared" si="46"/>
        <v>2.6059406188639787</v>
      </c>
      <c r="DW38" s="61">
        <f t="shared" si="46"/>
        <v>1.5334514309430449</v>
      </c>
      <c r="DX38" s="61">
        <f t="shared" si="46"/>
        <v>2.1647446893562465</v>
      </c>
      <c r="DY38" s="61">
        <f t="shared" si="46"/>
        <v>3.7433331489875186</v>
      </c>
      <c r="DZ38" s="61">
        <f t="shared" si="46"/>
        <v>3.2217191528407803</v>
      </c>
      <c r="EA38" s="61">
        <f t="shared" si="46"/>
        <v>3.3490849761685721</v>
      </c>
      <c r="EB38" s="61">
        <f t="shared" si="46"/>
        <v>4.4560031647152387</v>
      </c>
      <c r="EC38" s="61">
        <f t="shared" si="46"/>
        <v>2.5691610227072839</v>
      </c>
      <c r="ED38" s="61">
        <f t="shared" si="46"/>
        <v>1.323162580395062</v>
      </c>
      <c r="EE38" s="61">
        <f t="shared" si="46"/>
        <v>0.98822661177245419</v>
      </c>
      <c r="EF38" s="61">
        <f t="shared" si="46"/>
        <v>1.6972907557300905</v>
      </c>
      <c r="EG38" s="61">
        <f t="shared" si="46"/>
        <v>1.4508861950381069</v>
      </c>
      <c r="EH38" s="61">
        <f t="shared" si="46"/>
        <v>1.4980273426776933</v>
      </c>
      <c r="EI38" s="61">
        <f t="shared" si="46"/>
        <v>1.9796434066758779</v>
      </c>
      <c r="EJ38" s="61">
        <f t="shared" si="46"/>
        <v>1.1418267260388884</v>
      </c>
      <c r="EK38" s="61">
        <f t="shared" si="46"/>
        <v>0.6673499276334558</v>
      </c>
      <c r="EL38" s="61">
        <f t="shared" si="46"/>
        <v>0.94230581590842211</v>
      </c>
      <c r="EM38" s="61">
        <f t="shared" ref="EM38:GX38" si="47">IF(SUMIFS($11:$11,$9:$9,"&gt;="&amp;(EOMONTH(EM$32,-1)+1),$9:$9,"&lt;="&amp;EOMONTH(EM$32,0))=0,0,SUMIFS($29:$29,$23:$23,EOMONTH(EM$32,-1)+1)*EM$11/SUMIFS($11:$11,$9:$9,"&gt;="&amp;(EOMONTH(EM$32,-1)+1),$9:$9,"&lt;="&amp;EOMONTH(EM$32,0)))</f>
        <v>1.6184212521290919</v>
      </c>
      <c r="EN38" s="61">
        <f t="shared" si="47"/>
        <v>1.3834665890584739</v>
      </c>
      <c r="EO38" s="61">
        <f t="shared" si="47"/>
        <v>1.4284171874942986</v>
      </c>
      <c r="EP38" s="61">
        <f t="shared" si="47"/>
        <v>1.8876535739000813</v>
      </c>
      <c r="EQ38" s="61">
        <f t="shared" si="47"/>
        <v>1.0887684584574431</v>
      </c>
      <c r="ER38" s="61">
        <f t="shared" si="47"/>
        <v>0.63633959110571536</v>
      </c>
      <c r="ES38" s="61">
        <f t="shared" si="47"/>
        <v>1.7970377241759434</v>
      </c>
      <c r="ET38" s="61">
        <f t="shared" si="47"/>
        <v>3.086433294354932</v>
      </c>
      <c r="EU38" s="61">
        <f t="shared" si="47"/>
        <v>2.6383596585131435</v>
      </c>
      <c r="EV38" s="61">
        <f t="shared" si="47"/>
        <v>2.7240833373334725</v>
      </c>
      <c r="EW38" s="61">
        <f t="shared" si="47"/>
        <v>3.5998766273174057</v>
      </c>
      <c r="EX38" s="61">
        <f t="shared" si="47"/>
        <v>2.0763513922013836</v>
      </c>
      <c r="EY38" s="61">
        <f t="shared" si="47"/>
        <v>1.2135404783650388</v>
      </c>
      <c r="EZ38" s="61">
        <f t="shared" si="47"/>
        <v>1.7135331903890616</v>
      </c>
      <c r="FA38" s="61">
        <f t="shared" si="47"/>
        <v>2.9430132816072283</v>
      </c>
      <c r="FB38" s="61">
        <f t="shared" si="47"/>
        <v>2.5157606778226942</v>
      </c>
      <c r="FC38" s="61">
        <f t="shared" si="47"/>
        <v>2.5975009590002891</v>
      </c>
      <c r="FD38" s="61">
        <f t="shared" si="47"/>
        <v>3.4325979912541165</v>
      </c>
      <c r="FE38" s="61">
        <f t="shared" si="47"/>
        <v>1.9798677443341544</v>
      </c>
      <c r="FF38" s="61">
        <f t="shared" si="47"/>
        <v>1.1571498247276197</v>
      </c>
      <c r="FG38" s="61">
        <f t="shared" si="47"/>
        <v>1.6339089352792244</v>
      </c>
      <c r="FH38" s="61">
        <f t="shared" si="47"/>
        <v>2.8062576928385474</v>
      </c>
      <c r="FI38" s="61">
        <f t="shared" si="47"/>
        <v>1.4841286170438961</v>
      </c>
      <c r="FJ38" s="61">
        <f t="shared" si="47"/>
        <v>1.3197417958694049</v>
      </c>
      <c r="FK38" s="61">
        <f t="shared" si="47"/>
        <v>1.739299133258877</v>
      </c>
      <c r="FL38" s="61">
        <f t="shared" si="47"/>
        <v>1.0004735212397959</v>
      </c>
      <c r="FM38" s="61">
        <f t="shared" si="47"/>
        <v>0.5831457231921513</v>
      </c>
      <c r="FN38" s="61">
        <f t="shared" si="47"/>
        <v>0.89583559456149786</v>
      </c>
      <c r="FO38" s="61">
        <f t="shared" si="47"/>
        <v>1.5344265263261752</v>
      </c>
      <c r="FP38" s="61">
        <f t="shared" si="47"/>
        <v>1.3081010147694716</v>
      </c>
      <c r="FQ38" s="61">
        <f t="shared" si="47"/>
        <v>1.2948383280651534</v>
      </c>
      <c r="FR38" s="61">
        <f t="shared" si="47"/>
        <v>1.7064786375356662</v>
      </c>
      <c r="FS38" s="61">
        <f t="shared" si="47"/>
        <v>0.98159463129088154</v>
      </c>
      <c r="FT38" s="61">
        <f t="shared" si="47"/>
        <v>0.57214178985598263</v>
      </c>
      <c r="FU38" s="61">
        <f t="shared" si="47"/>
        <v>0.87893121754101589</v>
      </c>
      <c r="FV38" s="61">
        <f t="shared" si="47"/>
        <v>1.5054719673996089</v>
      </c>
      <c r="FW38" s="61">
        <f t="shared" si="47"/>
        <v>1.283417207976371</v>
      </c>
      <c r="FX38" s="61">
        <f t="shared" si="47"/>
        <v>1.2704047875683639</v>
      </c>
      <c r="FY38" s="61">
        <f t="shared" si="47"/>
        <v>1.6742774630775092</v>
      </c>
      <c r="FZ38" s="61">
        <f t="shared" si="47"/>
        <v>0.96307198513866599</v>
      </c>
      <c r="GA38" s="61">
        <f t="shared" si="47"/>
        <v>0.56134550024255947</v>
      </c>
      <c r="GB38" s="61">
        <f t="shared" si="47"/>
        <v>0.86234582534786741</v>
      </c>
      <c r="GC38" s="61">
        <f t="shared" si="47"/>
        <v>1.477063779686163</v>
      </c>
      <c r="GD38" s="61">
        <f t="shared" si="47"/>
        <v>1.2591991834974192</v>
      </c>
      <c r="GE38" s="61">
        <f t="shared" si="47"/>
        <v>1.2464323068720673</v>
      </c>
      <c r="GF38" s="61">
        <f t="shared" si="47"/>
        <v>1.6426839233202375</v>
      </c>
      <c r="GG38" s="61">
        <f t="shared" si="47"/>
        <v>0.94489886047887084</v>
      </c>
      <c r="GH38" s="61">
        <f t="shared" si="47"/>
        <v>0.55075293612425602</v>
      </c>
      <c r="GI38" s="61">
        <f t="shared" si="47"/>
        <v>0.84607339875283505</v>
      </c>
      <c r="GJ38" s="61">
        <f t="shared" si="47"/>
        <v>1.4491916531858362</v>
      </c>
      <c r="GK38" s="61">
        <f t="shared" si="47"/>
        <v>1.2354381520414821</v>
      </c>
      <c r="GL38" s="61">
        <f t="shared" si="47"/>
        <v>1.2229121857987491</v>
      </c>
      <c r="GM38" s="61">
        <f t="shared" si="47"/>
        <v>1.4557792854993123</v>
      </c>
      <c r="GN38" s="61">
        <f t="shared" si="47"/>
        <v>0.85493033087557391</v>
      </c>
      <c r="GO38" s="61">
        <f t="shared" si="47"/>
        <v>0.49733472586525906</v>
      </c>
      <c r="GP38" s="61">
        <f t="shared" si="47"/>
        <v>0.7625117976732515</v>
      </c>
      <c r="GQ38" s="61">
        <f t="shared" si="47"/>
        <v>1.3034996363124696</v>
      </c>
      <c r="GR38" s="61">
        <f t="shared" si="47"/>
        <v>1.109053923746814</v>
      </c>
      <c r="GS38" s="61">
        <f t="shared" si="47"/>
        <v>1.1062907954157355</v>
      </c>
      <c r="GT38" s="61">
        <f t="shared" si="47"/>
        <v>1.4551279145532106</v>
      </c>
      <c r="GU38" s="61">
        <f t="shared" si="47"/>
        <v>0.84325062079817148</v>
      </c>
      <c r="GV38" s="61">
        <f t="shared" si="47"/>
        <v>0.49054034134087143</v>
      </c>
      <c r="GW38" s="61">
        <f t="shared" si="47"/>
        <v>0.75209467196629309</v>
      </c>
      <c r="GX38" s="61">
        <f t="shared" si="47"/>
        <v>1.2856917550286968</v>
      </c>
      <c r="GY38" s="61">
        <f t="shared" ref="GY38:JJ38" si="48">IF(SUMIFS($11:$11,$9:$9,"&gt;="&amp;(EOMONTH(GY$32,-1)+1),$9:$9,"&lt;="&amp;EOMONTH(GY$32,0))=0,0,SUMIFS($29:$29,$23:$23,EOMONTH(GY$32,-1)+1)*GY$11/SUMIFS($11:$11,$9:$9,"&gt;="&amp;(EOMONTH(GY$32,-1)+1),$9:$9,"&lt;="&amp;EOMONTH(GY$32,0)))</f>
        <v>1.0939024806154163</v>
      </c>
      <c r="GZ38" s="61">
        <f t="shared" si="48"/>
        <v>1.0911771010185305</v>
      </c>
      <c r="HA38" s="61">
        <f t="shared" si="48"/>
        <v>1.4352485494707825</v>
      </c>
      <c r="HB38" s="61">
        <f t="shared" si="48"/>
        <v>0.83173047416420487</v>
      </c>
      <c r="HC38" s="61">
        <f t="shared" si="48"/>
        <v>4.8383877893137812E-2</v>
      </c>
      <c r="HD38" s="61">
        <f t="shared" si="48"/>
        <v>7.4181986078918932E-2</v>
      </c>
      <c r="HE38" s="61">
        <f t="shared" si="48"/>
        <v>1.2681271577681659</v>
      </c>
      <c r="HF38" s="61">
        <f t="shared" si="48"/>
        <v>1.0789580303308479</v>
      </c>
      <c r="HG38" s="61">
        <f t="shared" si="48"/>
        <v>1.0762698837603191</v>
      </c>
      <c r="HH38" s="61">
        <f t="shared" si="48"/>
        <v>1.4156407681798051</v>
      </c>
      <c r="HI38" s="61">
        <f t="shared" si="48"/>
        <v>0.82036771108287931</v>
      </c>
      <c r="HJ38" s="61">
        <f t="shared" si="48"/>
        <v>0.47722877053884005</v>
      </c>
      <c r="HK38" s="61">
        <f t="shared" si="48"/>
        <v>0.73168541989877967</v>
      </c>
      <c r="HL38" s="61">
        <f t="shared" si="48"/>
        <v>1.2508025208836098</v>
      </c>
      <c r="HM38" s="61">
        <f t="shared" si="48"/>
        <v>1.0642177450411177</v>
      </c>
      <c r="HN38" s="61">
        <f t="shared" si="48"/>
        <v>1.0615663228344994</v>
      </c>
      <c r="HO38" s="61">
        <f t="shared" si="48"/>
        <v>1.3963008604131009</v>
      </c>
      <c r="HP38" s="61">
        <f t="shared" si="48"/>
        <v>0.80916018144418089</v>
      </c>
      <c r="HQ38" s="61">
        <f t="shared" si="48"/>
        <v>0.47070906538955559</v>
      </c>
      <c r="HR38" s="61">
        <f t="shared" si="48"/>
        <v>0.31485909084409464</v>
      </c>
      <c r="HS38" s="61">
        <f t="shared" si="48"/>
        <v>0.57693758567779707</v>
      </c>
      <c r="HT38" s="61">
        <f t="shared" si="48"/>
        <v>0.49242220972626471</v>
      </c>
      <c r="HU38" s="61">
        <f t="shared" si="48"/>
        <v>0.49274397260317632</v>
      </c>
      <c r="HV38" s="61">
        <f t="shared" si="48"/>
        <v>0.65015999775674127</v>
      </c>
      <c r="HW38" s="61">
        <f t="shared" si="48"/>
        <v>0.38059286009212312</v>
      </c>
      <c r="HX38" s="61">
        <f t="shared" si="48"/>
        <v>0.18212838483668967</v>
      </c>
      <c r="HY38" s="61">
        <f t="shared" si="48"/>
        <v>0.28011893777380786</v>
      </c>
      <c r="HZ38" s="61">
        <f t="shared" si="48"/>
        <v>0.58979107141748321</v>
      </c>
      <c r="IA38" s="61">
        <f t="shared" si="48"/>
        <v>0.50339279304020401</v>
      </c>
      <c r="IB38" s="61">
        <f t="shared" si="48"/>
        <v>0.50372172441272522</v>
      </c>
      <c r="IC38" s="61">
        <f t="shared" si="48"/>
        <v>0.66464479206921934</v>
      </c>
      <c r="ID38" s="61">
        <f t="shared" si="48"/>
        <v>0.38907201801363961</v>
      </c>
      <c r="IE38" s="61">
        <f t="shared" si="48"/>
        <v>0.18618598942929085</v>
      </c>
      <c r="IF38" s="61">
        <f t="shared" si="48"/>
        <v>0.28635965576735256</v>
      </c>
      <c r="IG38" s="61">
        <f t="shared" si="48"/>
        <v>0.60293091758810968</v>
      </c>
      <c r="IH38" s="61">
        <f t="shared" si="48"/>
        <v>0.5146077879502714</v>
      </c>
      <c r="II38" s="61">
        <f t="shared" si="48"/>
        <v>0.5149440475239897</v>
      </c>
      <c r="IJ38" s="61">
        <f t="shared" si="48"/>
        <v>0.67945229043454403</v>
      </c>
      <c r="IK38" s="61">
        <f t="shared" si="48"/>
        <v>0.39774008152587209</v>
      </c>
      <c r="IL38" s="61">
        <f t="shared" si="48"/>
        <v>0.19033399264396658</v>
      </c>
      <c r="IM38" s="61">
        <f t="shared" si="48"/>
        <v>0.29273940956256234</v>
      </c>
      <c r="IN38" s="61">
        <f t="shared" si="48"/>
        <v>0.61636350396074135</v>
      </c>
      <c r="IO38" s="61">
        <f t="shared" si="48"/>
        <v>0.52607263965720141</v>
      </c>
      <c r="IP38" s="61">
        <f t="shared" si="48"/>
        <v>0.52641639069575563</v>
      </c>
      <c r="IQ38" s="61">
        <f t="shared" si="48"/>
        <v>0.69458968231660934</v>
      </c>
      <c r="IR38" s="61">
        <f t="shared" si="48"/>
        <v>0.40660125922152923</v>
      </c>
      <c r="IS38" s="61">
        <f t="shared" si="48"/>
        <v>0.19457440845489452</v>
      </c>
      <c r="IT38" s="61">
        <f t="shared" si="48"/>
        <v>0.29926129671234136</v>
      </c>
      <c r="IU38" s="61">
        <f t="shared" si="48"/>
        <v>0.630095352440183</v>
      </c>
      <c r="IV38" s="61">
        <f t="shared" si="48"/>
        <v>0.53779291467434898</v>
      </c>
      <c r="IW38" s="61">
        <f t="shared" si="48"/>
        <v>0</v>
      </c>
      <c r="IX38" s="61">
        <f t="shared" si="48"/>
        <v>0</v>
      </c>
      <c r="IY38" s="61">
        <f t="shared" si="48"/>
        <v>0</v>
      </c>
      <c r="IZ38" s="61">
        <f t="shared" si="48"/>
        <v>0</v>
      </c>
      <c r="JA38" s="61">
        <f t="shared" si="48"/>
        <v>0</v>
      </c>
      <c r="JB38" s="61">
        <f t="shared" si="48"/>
        <v>0</v>
      </c>
      <c r="JC38" s="61">
        <f t="shared" si="48"/>
        <v>0</v>
      </c>
      <c r="JD38" s="61">
        <f t="shared" si="48"/>
        <v>0</v>
      </c>
      <c r="JE38" s="61">
        <f t="shared" si="48"/>
        <v>0</v>
      </c>
      <c r="JF38" s="61">
        <f t="shared" si="48"/>
        <v>0</v>
      </c>
      <c r="JG38" s="61">
        <f t="shared" si="48"/>
        <v>0</v>
      </c>
      <c r="JH38" s="61">
        <f t="shared" si="48"/>
        <v>0</v>
      </c>
      <c r="JI38" s="61">
        <f t="shared" si="48"/>
        <v>0</v>
      </c>
      <c r="JJ38" s="61">
        <f t="shared" si="48"/>
        <v>0</v>
      </c>
      <c r="JK38" s="61">
        <f t="shared" ref="JK38:LV38" si="49">IF(SUMIFS($11:$11,$9:$9,"&gt;="&amp;(EOMONTH(JK$32,-1)+1),$9:$9,"&lt;="&amp;EOMONTH(JK$32,0))=0,0,SUMIFS($29:$29,$23:$23,EOMONTH(JK$32,-1)+1)*JK$11/SUMIFS($11:$11,$9:$9,"&gt;="&amp;(EOMONTH(JK$32,-1)+1),$9:$9,"&lt;="&amp;EOMONTH(JK$32,0)))</f>
        <v>0</v>
      </c>
      <c r="JL38" s="61">
        <f t="shared" si="49"/>
        <v>0</v>
      </c>
      <c r="JM38" s="61">
        <f t="shared" si="49"/>
        <v>0</v>
      </c>
      <c r="JN38" s="61">
        <f t="shared" si="49"/>
        <v>0</v>
      </c>
      <c r="JO38" s="61">
        <f t="shared" si="49"/>
        <v>0</v>
      </c>
      <c r="JP38" s="61">
        <f t="shared" si="49"/>
        <v>0</v>
      </c>
      <c r="JQ38" s="61">
        <f t="shared" si="49"/>
        <v>0</v>
      </c>
      <c r="JR38" s="61">
        <f t="shared" si="49"/>
        <v>0</v>
      </c>
      <c r="JS38" s="61">
        <f t="shared" si="49"/>
        <v>0</v>
      </c>
      <c r="JT38" s="61">
        <f t="shared" si="49"/>
        <v>0</v>
      </c>
      <c r="JU38" s="61">
        <f t="shared" si="49"/>
        <v>0</v>
      </c>
      <c r="JV38" s="61">
        <f t="shared" si="49"/>
        <v>0</v>
      </c>
      <c r="JW38" s="61">
        <f t="shared" si="49"/>
        <v>0</v>
      </c>
      <c r="JX38" s="61">
        <f t="shared" si="49"/>
        <v>0</v>
      </c>
      <c r="JY38" s="61">
        <f t="shared" si="49"/>
        <v>0</v>
      </c>
      <c r="JZ38" s="61">
        <f t="shared" si="49"/>
        <v>0</v>
      </c>
      <c r="KA38" s="62">
        <f t="shared" si="49"/>
        <v>0</v>
      </c>
      <c r="KB38" s="62">
        <f t="shared" si="49"/>
        <v>0</v>
      </c>
      <c r="KC38" s="62">
        <f t="shared" si="49"/>
        <v>0</v>
      </c>
      <c r="KD38" s="62">
        <f t="shared" si="49"/>
        <v>0</v>
      </c>
      <c r="KE38" s="62">
        <f t="shared" si="49"/>
        <v>0</v>
      </c>
      <c r="KF38" s="62">
        <f t="shared" si="49"/>
        <v>0</v>
      </c>
      <c r="KG38" s="62">
        <f t="shared" si="49"/>
        <v>0</v>
      </c>
      <c r="KH38" s="62">
        <f t="shared" si="49"/>
        <v>0</v>
      </c>
      <c r="KI38" s="62">
        <f t="shared" si="49"/>
        <v>0</v>
      </c>
      <c r="KJ38" s="62">
        <f t="shared" si="49"/>
        <v>0</v>
      </c>
      <c r="KK38" s="62">
        <f t="shared" si="49"/>
        <v>0</v>
      </c>
      <c r="KL38" s="62">
        <f t="shared" si="49"/>
        <v>0</v>
      </c>
      <c r="KM38" s="62">
        <f t="shared" si="49"/>
        <v>0</v>
      </c>
      <c r="KN38" s="62">
        <f t="shared" si="49"/>
        <v>0</v>
      </c>
      <c r="KO38" s="62">
        <f t="shared" si="49"/>
        <v>0</v>
      </c>
      <c r="KP38" s="62">
        <f t="shared" si="49"/>
        <v>0</v>
      </c>
      <c r="KQ38" s="62">
        <f t="shared" si="49"/>
        <v>0</v>
      </c>
      <c r="KR38" s="62">
        <f t="shared" si="49"/>
        <v>0</v>
      </c>
      <c r="KS38" s="62">
        <f t="shared" si="49"/>
        <v>0</v>
      </c>
      <c r="KT38" s="62">
        <f t="shared" si="49"/>
        <v>0</v>
      </c>
      <c r="KU38" s="62">
        <f t="shared" si="49"/>
        <v>0</v>
      </c>
      <c r="KV38" s="62">
        <f t="shared" si="49"/>
        <v>0</v>
      </c>
      <c r="KW38" s="62">
        <f t="shared" si="49"/>
        <v>0</v>
      </c>
      <c r="KX38" s="62">
        <f t="shared" si="49"/>
        <v>0</v>
      </c>
      <c r="KY38" s="62">
        <f t="shared" si="49"/>
        <v>0</v>
      </c>
      <c r="KZ38" s="62">
        <f t="shared" si="49"/>
        <v>0</v>
      </c>
      <c r="LA38" s="62">
        <f t="shared" si="49"/>
        <v>0</v>
      </c>
      <c r="LB38" s="62">
        <f t="shared" si="49"/>
        <v>0</v>
      </c>
      <c r="LC38" s="62">
        <f t="shared" si="49"/>
        <v>0</v>
      </c>
      <c r="LD38" s="62">
        <f t="shared" si="49"/>
        <v>0</v>
      </c>
      <c r="LE38" s="62">
        <f t="shared" si="49"/>
        <v>0</v>
      </c>
      <c r="LF38" s="62">
        <f t="shared" si="49"/>
        <v>0</v>
      </c>
      <c r="LG38" s="62">
        <f t="shared" si="49"/>
        <v>0</v>
      </c>
      <c r="LH38" s="62">
        <f t="shared" si="49"/>
        <v>0</v>
      </c>
      <c r="LI38" s="62">
        <f t="shared" si="49"/>
        <v>0</v>
      </c>
      <c r="LJ38" s="62">
        <f t="shared" si="49"/>
        <v>0</v>
      </c>
      <c r="LK38" s="62">
        <f t="shared" si="49"/>
        <v>0</v>
      </c>
      <c r="LL38" s="62">
        <f t="shared" si="49"/>
        <v>0</v>
      </c>
      <c r="LM38" s="62">
        <f t="shared" si="49"/>
        <v>0</v>
      </c>
      <c r="LN38" s="62">
        <f t="shared" si="49"/>
        <v>0</v>
      </c>
      <c r="LO38" s="62">
        <f t="shared" si="49"/>
        <v>0</v>
      </c>
      <c r="LP38" s="62">
        <f t="shared" si="49"/>
        <v>0</v>
      </c>
      <c r="LQ38" s="62">
        <f t="shared" si="49"/>
        <v>0</v>
      </c>
      <c r="LR38" s="62">
        <f t="shared" si="49"/>
        <v>0</v>
      </c>
      <c r="LS38" s="62">
        <f t="shared" si="49"/>
        <v>0</v>
      </c>
      <c r="LT38" s="62">
        <f t="shared" si="49"/>
        <v>0</v>
      </c>
      <c r="LU38" s="62">
        <f t="shared" si="49"/>
        <v>0</v>
      </c>
      <c r="LV38" s="62">
        <f t="shared" si="49"/>
        <v>0</v>
      </c>
      <c r="LW38" s="62">
        <f t="shared" ref="LW38:NO38" si="50">IF(SUMIFS($11:$11,$9:$9,"&gt;="&amp;(EOMONTH(LW$32,-1)+1),$9:$9,"&lt;="&amp;EOMONTH(LW$32,0))=0,0,SUMIFS($29:$29,$23:$23,EOMONTH(LW$32,-1)+1)*LW$11/SUMIFS($11:$11,$9:$9,"&gt;="&amp;(EOMONTH(LW$32,-1)+1),$9:$9,"&lt;="&amp;EOMONTH(LW$32,0)))</f>
        <v>0</v>
      </c>
      <c r="LX38" s="62">
        <f t="shared" si="50"/>
        <v>0</v>
      </c>
      <c r="LY38" s="62">
        <f t="shared" si="50"/>
        <v>0</v>
      </c>
      <c r="LZ38" s="62">
        <f t="shared" si="50"/>
        <v>0</v>
      </c>
      <c r="MA38" s="62">
        <f t="shared" si="50"/>
        <v>0</v>
      </c>
      <c r="MB38" s="62">
        <f t="shared" si="50"/>
        <v>0</v>
      </c>
      <c r="MC38" s="62">
        <f t="shared" si="50"/>
        <v>0</v>
      </c>
      <c r="MD38" s="62">
        <f t="shared" si="50"/>
        <v>0</v>
      </c>
      <c r="ME38" s="62">
        <f t="shared" si="50"/>
        <v>0</v>
      </c>
      <c r="MF38" s="62">
        <f t="shared" si="50"/>
        <v>0</v>
      </c>
      <c r="MG38" s="62">
        <f t="shared" si="50"/>
        <v>0</v>
      </c>
      <c r="MH38" s="62">
        <f t="shared" si="50"/>
        <v>0</v>
      </c>
      <c r="MI38" s="62">
        <f t="shared" si="50"/>
        <v>0</v>
      </c>
      <c r="MJ38" s="62">
        <f t="shared" si="50"/>
        <v>0</v>
      </c>
      <c r="MK38" s="62">
        <f t="shared" si="50"/>
        <v>0</v>
      </c>
      <c r="ML38" s="62">
        <f t="shared" si="50"/>
        <v>0</v>
      </c>
      <c r="MM38" s="62">
        <f t="shared" si="50"/>
        <v>0</v>
      </c>
      <c r="MN38" s="62">
        <f t="shared" si="50"/>
        <v>0</v>
      </c>
      <c r="MO38" s="62">
        <f t="shared" si="50"/>
        <v>0</v>
      </c>
      <c r="MP38" s="62">
        <f t="shared" si="50"/>
        <v>0</v>
      </c>
      <c r="MQ38" s="62">
        <f t="shared" si="50"/>
        <v>0</v>
      </c>
      <c r="MR38" s="62">
        <f t="shared" si="50"/>
        <v>0</v>
      </c>
      <c r="MS38" s="62">
        <f t="shared" si="50"/>
        <v>0</v>
      </c>
      <c r="MT38" s="62">
        <f t="shared" si="50"/>
        <v>0</v>
      </c>
      <c r="MU38" s="62">
        <f t="shared" si="50"/>
        <v>0</v>
      </c>
      <c r="MV38" s="62">
        <f t="shared" si="50"/>
        <v>0</v>
      </c>
      <c r="MW38" s="62">
        <f t="shared" si="50"/>
        <v>0</v>
      </c>
      <c r="MX38" s="62">
        <f t="shared" si="50"/>
        <v>0</v>
      </c>
      <c r="MY38" s="62">
        <f t="shared" si="50"/>
        <v>0</v>
      </c>
      <c r="MZ38" s="62">
        <f t="shared" si="50"/>
        <v>0</v>
      </c>
      <c r="NA38" s="62">
        <f t="shared" si="50"/>
        <v>0</v>
      </c>
      <c r="NB38" s="62">
        <f t="shared" si="50"/>
        <v>0</v>
      </c>
      <c r="NC38" s="62">
        <f t="shared" si="50"/>
        <v>0</v>
      </c>
      <c r="ND38" s="62">
        <f t="shared" si="50"/>
        <v>0</v>
      </c>
      <c r="NE38" s="62">
        <f t="shared" si="50"/>
        <v>0</v>
      </c>
      <c r="NF38" s="62">
        <f t="shared" si="50"/>
        <v>0</v>
      </c>
      <c r="NG38" s="62">
        <f t="shared" si="50"/>
        <v>0</v>
      </c>
      <c r="NH38" s="62">
        <f t="shared" si="50"/>
        <v>0</v>
      </c>
      <c r="NI38" s="62">
        <f t="shared" si="50"/>
        <v>0</v>
      </c>
      <c r="NJ38" s="62">
        <f t="shared" si="50"/>
        <v>0</v>
      </c>
      <c r="NK38" s="62">
        <f t="shared" si="50"/>
        <v>0</v>
      </c>
      <c r="NL38" s="62">
        <f t="shared" si="50"/>
        <v>0</v>
      </c>
      <c r="NM38" s="62">
        <f t="shared" si="50"/>
        <v>0</v>
      </c>
      <c r="NN38" s="62">
        <f t="shared" si="50"/>
        <v>0</v>
      </c>
      <c r="NO38" s="63">
        <f t="shared" si="50"/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1"/>
      <c r="NQ39" s="1"/>
    </row>
    <row r="40" spans="1:381" s="10" customFormat="1" x14ac:dyDescent="0.2">
      <c r="A40" s="8"/>
      <c r="B40" s="8"/>
      <c r="C40" s="8" t="str">
        <f>OFMOR_FFF_0!C40</f>
        <v>P(GMV)</v>
      </c>
      <c r="D40" s="8"/>
      <c r="E40" s="8" t="str">
        <f>OFMOR_FFF_0!E40</f>
        <v>Первый оборот: период м/у "закупкой" и оформлением клиентами заказов на сайте</v>
      </c>
      <c r="F40" s="8"/>
      <c r="G40" s="8" t="str">
        <f>OFMOR_FFF_0!G40</f>
        <v>дни</v>
      </c>
      <c r="H40" s="8"/>
      <c r="I40" s="64">
        <f>IF(K36=0,0,SUMPRODUCT(36:36,32:32)/K36-(N9-1))</f>
        <v>28.468212254883838</v>
      </c>
      <c r="J40" s="8"/>
      <c r="K40" s="9"/>
      <c r="L40" s="8"/>
      <c r="M40" s="8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8"/>
      <c r="NQ40" s="8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80"/>
      <c r="D42" s="1"/>
      <c r="E42" s="180"/>
      <c r="F42" s="1"/>
      <c r="G42" s="180" t="str">
        <f>OFMOR_FFF_0!G42</f>
        <v>№ дня</v>
      </c>
      <c r="H42" s="1"/>
      <c r="I42" s="180"/>
      <c r="J42" s="1"/>
      <c r="K42" s="181"/>
      <c r="L42" s="1"/>
      <c r="M42" s="1"/>
      <c r="N42" s="74">
        <v>1</v>
      </c>
      <c r="O42" s="74">
        <f>N42+1</f>
        <v>2</v>
      </c>
      <c r="P42" s="74">
        <f t="shared" ref="P42:CA42" si="51">O42+1</f>
        <v>3</v>
      </c>
      <c r="Q42" s="74">
        <f t="shared" si="51"/>
        <v>4</v>
      </c>
      <c r="R42" s="74">
        <f t="shared" si="51"/>
        <v>5</v>
      </c>
      <c r="S42" s="74">
        <f t="shared" si="51"/>
        <v>6</v>
      </c>
      <c r="T42" s="74">
        <f t="shared" si="51"/>
        <v>7</v>
      </c>
      <c r="U42" s="74">
        <f t="shared" si="51"/>
        <v>8</v>
      </c>
      <c r="V42" s="74">
        <f t="shared" si="51"/>
        <v>9</v>
      </c>
      <c r="W42" s="74">
        <f t="shared" si="51"/>
        <v>10</v>
      </c>
      <c r="X42" s="74">
        <f t="shared" si="51"/>
        <v>11</v>
      </c>
      <c r="Y42" s="74">
        <f t="shared" si="51"/>
        <v>12</v>
      </c>
      <c r="Z42" s="74">
        <f t="shared" si="51"/>
        <v>13</v>
      </c>
      <c r="AA42" s="74">
        <f t="shared" si="51"/>
        <v>14</v>
      </c>
      <c r="AB42" s="74">
        <f t="shared" si="51"/>
        <v>15</v>
      </c>
      <c r="AC42" s="74">
        <f t="shared" si="51"/>
        <v>16</v>
      </c>
      <c r="AD42" s="74">
        <f t="shared" si="51"/>
        <v>17</v>
      </c>
      <c r="AE42" s="74">
        <f t="shared" si="51"/>
        <v>18</v>
      </c>
      <c r="AF42" s="74">
        <f t="shared" si="51"/>
        <v>19</v>
      </c>
      <c r="AG42" s="74">
        <f t="shared" si="51"/>
        <v>20</v>
      </c>
      <c r="AH42" s="74">
        <f t="shared" si="51"/>
        <v>21</v>
      </c>
      <c r="AI42" s="74">
        <f t="shared" si="51"/>
        <v>22</v>
      </c>
      <c r="AJ42" s="74">
        <f t="shared" si="51"/>
        <v>23</v>
      </c>
      <c r="AK42" s="74">
        <f t="shared" si="51"/>
        <v>24</v>
      </c>
      <c r="AL42" s="74">
        <f t="shared" si="51"/>
        <v>25</v>
      </c>
      <c r="AM42" s="74">
        <f t="shared" si="51"/>
        <v>26</v>
      </c>
      <c r="AN42" s="74">
        <f t="shared" si="51"/>
        <v>27</v>
      </c>
      <c r="AO42" s="74">
        <f t="shared" si="51"/>
        <v>28</v>
      </c>
      <c r="AP42" s="74">
        <f t="shared" si="51"/>
        <v>29</v>
      </c>
      <c r="AQ42" s="74">
        <f t="shared" si="51"/>
        <v>30</v>
      </c>
      <c r="AR42" s="74">
        <f t="shared" si="51"/>
        <v>31</v>
      </c>
      <c r="AS42" s="74">
        <f t="shared" si="51"/>
        <v>32</v>
      </c>
      <c r="AT42" s="74">
        <f t="shared" si="51"/>
        <v>33</v>
      </c>
      <c r="AU42" s="74">
        <f t="shared" si="51"/>
        <v>34</v>
      </c>
      <c r="AV42" s="74">
        <f t="shared" si="51"/>
        <v>35</v>
      </c>
      <c r="AW42" s="74">
        <f t="shared" si="51"/>
        <v>36</v>
      </c>
      <c r="AX42" s="74">
        <f t="shared" si="51"/>
        <v>37</v>
      </c>
      <c r="AY42" s="74">
        <f t="shared" si="51"/>
        <v>38</v>
      </c>
      <c r="AZ42" s="74">
        <f t="shared" si="51"/>
        <v>39</v>
      </c>
      <c r="BA42" s="74">
        <f t="shared" si="51"/>
        <v>40</v>
      </c>
      <c r="BB42" s="74">
        <f t="shared" si="51"/>
        <v>41</v>
      </c>
      <c r="BC42" s="74">
        <f t="shared" si="51"/>
        <v>42</v>
      </c>
      <c r="BD42" s="74">
        <f t="shared" si="51"/>
        <v>43</v>
      </c>
      <c r="BE42" s="74">
        <f t="shared" si="51"/>
        <v>44</v>
      </c>
      <c r="BF42" s="74">
        <f t="shared" si="51"/>
        <v>45</v>
      </c>
      <c r="BG42" s="74">
        <f t="shared" si="51"/>
        <v>46</v>
      </c>
      <c r="BH42" s="74">
        <f t="shared" si="51"/>
        <v>47</v>
      </c>
      <c r="BI42" s="74">
        <f t="shared" si="51"/>
        <v>48</v>
      </c>
      <c r="BJ42" s="74">
        <f t="shared" si="51"/>
        <v>49</v>
      </c>
      <c r="BK42" s="74">
        <f t="shared" si="51"/>
        <v>50</v>
      </c>
      <c r="BL42" s="74">
        <f t="shared" si="51"/>
        <v>51</v>
      </c>
      <c r="BM42" s="74">
        <f t="shared" si="51"/>
        <v>52</v>
      </c>
      <c r="BN42" s="74">
        <f t="shared" si="51"/>
        <v>53</v>
      </c>
      <c r="BO42" s="74">
        <f t="shared" si="51"/>
        <v>54</v>
      </c>
      <c r="BP42" s="74">
        <f t="shared" si="51"/>
        <v>55</v>
      </c>
      <c r="BQ42" s="74">
        <f t="shared" si="51"/>
        <v>56</v>
      </c>
      <c r="BR42" s="74">
        <f t="shared" si="51"/>
        <v>57</v>
      </c>
      <c r="BS42" s="74">
        <f t="shared" si="51"/>
        <v>58</v>
      </c>
      <c r="BT42" s="74">
        <f t="shared" si="51"/>
        <v>59</v>
      </c>
      <c r="BU42" s="74">
        <f t="shared" si="51"/>
        <v>60</v>
      </c>
      <c r="BV42" s="74">
        <f t="shared" si="51"/>
        <v>61</v>
      </c>
      <c r="BW42" s="74">
        <f t="shared" si="51"/>
        <v>62</v>
      </c>
      <c r="BX42" s="74">
        <f t="shared" si="51"/>
        <v>63</v>
      </c>
      <c r="BY42" s="74">
        <f t="shared" si="51"/>
        <v>64</v>
      </c>
      <c r="BZ42" s="74">
        <f t="shared" si="51"/>
        <v>65</v>
      </c>
      <c r="CA42" s="74">
        <f t="shared" si="51"/>
        <v>66</v>
      </c>
      <c r="CB42" s="74">
        <f t="shared" ref="CB42:EM42" si="52">CA42+1</f>
        <v>67</v>
      </c>
      <c r="CC42" s="74">
        <f t="shared" si="52"/>
        <v>68</v>
      </c>
      <c r="CD42" s="74">
        <f t="shared" si="52"/>
        <v>69</v>
      </c>
      <c r="CE42" s="74">
        <f t="shared" si="52"/>
        <v>70</v>
      </c>
      <c r="CF42" s="74">
        <f t="shared" si="52"/>
        <v>71</v>
      </c>
      <c r="CG42" s="74">
        <f t="shared" si="52"/>
        <v>72</v>
      </c>
      <c r="CH42" s="74">
        <f t="shared" si="52"/>
        <v>73</v>
      </c>
      <c r="CI42" s="74">
        <f t="shared" si="52"/>
        <v>74</v>
      </c>
      <c r="CJ42" s="74">
        <f t="shared" si="52"/>
        <v>75</v>
      </c>
      <c r="CK42" s="74">
        <f t="shared" si="52"/>
        <v>76</v>
      </c>
      <c r="CL42" s="74">
        <f t="shared" si="52"/>
        <v>77</v>
      </c>
      <c r="CM42" s="74">
        <f t="shared" si="52"/>
        <v>78</v>
      </c>
      <c r="CN42" s="74">
        <f t="shared" si="52"/>
        <v>79</v>
      </c>
      <c r="CO42" s="74">
        <f t="shared" si="52"/>
        <v>80</v>
      </c>
      <c r="CP42" s="74">
        <f t="shared" si="52"/>
        <v>81</v>
      </c>
      <c r="CQ42" s="74">
        <f t="shared" si="52"/>
        <v>82</v>
      </c>
      <c r="CR42" s="74">
        <f t="shared" si="52"/>
        <v>83</v>
      </c>
      <c r="CS42" s="74">
        <f t="shared" si="52"/>
        <v>84</v>
      </c>
      <c r="CT42" s="74">
        <f t="shared" si="52"/>
        <v>85</v>
      </c>
      <c r="CU42" s="74">
        <f t="shared" si="52"/>
        <v>86</v>
      </c>
      <c r="CV42" s="74">
        <f t="shared" si="52"/>
        <v>87</v>
      </c>
      <c r="CW42" s="74">
        <f t="shared" si="52"/>
        <v>88</v>
      </c>
      <c r="CX42" s="74">
        <f t="shared" si="52"/>
        <v>89</v>
      </c>
      <c r="CY42" s="74">
        <f t="shared" si="52"/>
        <v>90</v>
      </c>
      <c r="CZ42" s="74">
        <f t="shared" si="52"/>
        <v>91</v>
      </c>
      <c r="DA42" s="74">
        <f t="shared" si="52"/>
        <v>92</v>
      </c>
      <c r="DB42" s="74">
        <f t="shared" si="52"/>
        <v>93</v>
      </c>
      <c r="DC42" s="74">
        <f t="shared" si="52"/>
        <v>94</v>
      </c>
      <c r="DD42" s="74">
        <f t="shared" si="52"/>
        <v>95</v>
      </c>
      <c r="DE42" s="74">
        <f t="shared" si="52"/>
        <v>96</v>
      </c>
      <c r="DF42" s="74">
        <f t="shared" si="52"/>
        <v>97</v>
      </c>
      <c r="DG42" s="74">
        <f t="shared" si="52"/>
        <v>98</v>
      </c>
      <c r="DH42" s="74">
        <f t="shared" si="52"/>
        <v>99</v>
      </c>
      <c r="DI42" s="74">
        <f t="shared" si="52"/>
        <v>100</v>
      </c>
      <c r="DJ42" s="74">
        <f t="shared" si="52"/>
        <v>101</v>
      </c>
      <c r="DK42" s="74">
        <f t="shared" si="52"/>
        <v>102</v>
      </c>
      <c r="DL42" s="74">
        <f t="shared" si="52"/>
        <v>103</v>
      </c>
      <c r="DM42" s="74">
        <f t="shared" si="52"/>
        <v>104</v>
      </c>
      <c r="DN42" s="74">
        <f t="shared" si="52"/>
        <v>105</v>
      </c>
      <c r="DO42" s="74">
        <f t="shared" si="52"/>
        <v>106</v>
      </c>
      <c r="DP42" s="74">
        <f t="shared" si="52"/>
        <v>107</v>
      </c>
      <c r="DQ42" s="74">
        <f t="shared" si="52"/>
        <v>108</v>
      </c>
      <c r="DR42" s="74">
        <f t="shared" si="52"/>
        <v>109</v>
      </c>
      <c r="DS42" s="74">
        <f t="shared" si="52"/>
        <v>110</v>
      </c>
      <c r="DT42" s="74">
        <f t="shared" si="52"/>
        <v>111</v>
      </c>
      <c r="DU42" s="74">
        <f t="shared" si="52"/>
        <v>112</v>
      </c>
      <c r="DV42" s="74">
        <f t="shared" si="52"/>
        <v>113</v>
      </c>
      <c r="DW42" s="74">
        <f t="shared" si="52"/>
        <v>114</v>
      </c>
      <c r="DX42" s="74">
        <f t="shared" si="52"/>
        <v>115</v>
      </c>
      <c r="DY42" s="74">
        <f t="shared" si="52"/>
        <v>116</v>
      </c>
      <c r="DZ42" s="74">
        <f t="shared" si="52"/>
        <v>117</v>
      </c>
      <c r="EA42" s="74">
        <f t="shared" si="52"/>
        <v>118</v>
      </c>
      <c r="EB42" s="74">
        <f t="shared" si="52"/>
        <v>119</v>
      </c>
      <c r="EC42" s="74">
        <f t="shared" si="52"/>
        <v>120</v>
      </c>
      <c r="ED42" s="74">
        <f t="shared" si="52"/>
        <v>121</v>
      </c>
      <c r="EE42" s="74">
        <f t="shared" si="52"/>
        <v>122</v>
      </c>
      <c r="EF42" s="74">
        <f t="shared" si="52"/>
        <v>123</v>
      </c>
      <c r="EG42" s="74">
        <f t="shared" si="52"/>
        <v>124</v>
      </c>
      <c r="EH42" s="74">
        <f t="shared" si="52"/>
        <v>125</v>
      </c>
      <c r="EI42" s="74">
        <f t="shared" si="52"/>
        <v>126</v>
      </c>
      <c r="EJ42" s="74">
        <f t="shared" si="52"/>
        <v>127</v>
      </c>
      <c r="EK42" s="74">
        <f t="shared" si="52"/>
        <v>128</v>
      </c>
      <c r="EL42" s="74">
        <f t="shared" si="52"/>
        <v>129</v>
      </c>
      <c r="EM42" s="74">
        <f t="shared" si="52"/>
        <v>130</v>
      </c>
      <c r="EN42" s="74">
        <f t="shared" ref="EN42:GY42" si="53">EM42+1</f>
        <v>131</v>
      </c>
      <c r="EO42" s="74">
        <f t="shared" si="53"/>
        <v>132</v>
      </c>
      <c r="EP42" s="74">
        <f t="shared" si="53"/>
        <v>133</v>
      </c>
      <c r="EQ42" s="74">
        <f t="shared" si="53"/>
        <v>134</v>
      </c>
      <c r="ER42" s="74">
        <f t="shared" si="53"/>
        <v>135</v>
      </c>
      <c r="ES42" s="74">
        <f t="shared" si="53"/>
        <v>136</v>
      </c>
      <c r="ET42" s="74">
        <f t="shared" si="53"/>
        <v>137</v>
      </c>
      <c r="EU42" s="74">
        <f t="shared" si="53"/>
        <v>138</v>
      </c>
      <c r="EV42" s="74">
        <f t="shared" si="53"/>
        <v>139</v>
      </c>
      <c r="EW42" s="74">
        <f t="shared" si="53"/>
        <v>140</v>
      </c>
      <c r="EX42" s="74">
        <f t="shared" si="53"/>
        <v>141</v>
      </c>
      <c r="EY42" s="74">
        <f t="shared" si="53"/>
        <v>142</v>
      </c>
      <c r="EZ42" s="74">
        <f t="shared" si="53"/>
        <v>143</v>
      </c>
      <c r="FA42" s="74">
        <f t="shared" si="53"/>
        <v>144</v>
      </c>
      <c r="FB42" s="74">
        <f t="shared" si="53"/>
        <v>145</v>
      </c>
      <c r="FC42" s="74">
        <f t="shared" si="53"/>
        <v>146</v>
      </c>
      <c r="FD42" s="74">
        <f t="shared" si="53"/>
        <v>147</v>
      </c>
      <c r="FE42" s="74">
        <f t="shared" si="53"/>
        <v>148</v>
      </c>
      <c r="FF42" s="74">
        <f t="shared" si="53"/>
        <v>149</v>
      </c>
      <c r="FG42" s="74">
        <f t="shared" si="53"/>
        <v>150</v>
      </c>
      <c r="FH42" s="74">
        <f t="shared" si="53"/>
        <v>151</v>
      </c>
      <c r="FI42" s="74">
        <f t="shared" si="53"/>
        <v>152</v>
      </c>
      <c r="FJ42" s="74">
        <f t="shared" si="53"/>
        <v>153</v>
      </c>
      <c r="FK42" s="74">
        <f t="shared" si="53"/>
        <v>154</v>
      </c>
      <c r="FL42" s="74">
        <f t="shared" si="53"/>
        <v>155</v>
      </c>
      <c r="FM42" s="74">
        <f t="shared" si="53"/>
        <v>156</v>
      </c>
      <c r="FN42" s="74">
        <f t="shared" si="53"/>
        <v>157</v>
      </c>
      <c r="FO42" s="74">
        <f t="shared" si="53"/>
        <v>158</v>
      </c>
      <c r="FP42" s="74">
        <f t="shared" si="53"/>
        <v>159</v>
      </c>
      <c r="FQ42" s="74">
        <f t="shared" si="53"/>
        <v>160</v>
      </c>
      <c r="FR42" s="74">
        <f t="shared" si="53"/>
        <v>161</v>
      </c>
      <c r="FS42" s="74">
        <f t="shared" si="53"/>
        <v>162</v>
      </c>
      <c r="FT42" s="74">
        <f t="shared" si="53"/>
        <v>163</v>
      </c>
      <c r="FU42" s="74">
        <f t="shared" si="53"/>
        <v>164</v>
      </c>
      <c r="FV42" s="74">
        <f t="shared" si="53"/>
        <v>165</v>
      </c>
      <c r="FW42" s="74">
        <f t="shared" si="53"/>
        <v>166</v>
      </c>
      <c r="FX42" s="74">
        <f t="shared" si="53"/>
        <v>167</v>
      </c>
      <c r="FY42" s="74">
        <f t="shared" si="53"/>
        <v>168</v>
      </c>
      <c r="FZ42" s="74">
        <f t="shared" si="53"/>
        <v>169</v>
      </c>
      <c r="GA42" s="74">
        <f t="shared" si="53"/>
        <v>170</v>
      </c>
      <c r="GB42" s="74">
        <f t="shared" si="53"/>
        <v>171</v>
      </c>
      <c r="GC42" s="74">
        <f t="shared" si="53"/>
        <v>172</v>
      </c>
      <c r="GD42" s="74">
        <f t="shared" si="53"/>
        <v>173</v>
      </c>
      <c r="GE42" s="74">
        <f t="shared" si="53"/>
        <v>174</v>
      </c>
      <c r="GF42" s="74">
        <f t="shared" si="53"/>
        <v>175</v>
      </c>
      <c r="GG42" s="74">
        <f t="shared" si="53"/>
        <v>176</v>
      </c>
      <c r="GH42" s="74">
        <f t="shared" si="53"/>
        <v>177</v>
      </c>
      <c r="GI42" s="74">
        <f t="shared" si="53"/>
        <v>178</v>
      </c>
      <c r="GJ42" s="74">
        <f t="shared" si="53"/>
        <v>179</v>
      </c>
      <c r="GK42" s="74">
        <f t="shared" si="53"/>
        <v>180</v>
      </c>
      <c r="GL42" s="74">
        <f t="shared" si="53"/>
        <v>181</v>
      </c>
      <c r="GM42" s="74">
        <f t="shared" si="53"/>
        <v>182</v>
      </c>
      <c r="GN42" s="74">
        <f t="shared" si="53"/>
        <v>183</v>
      </c>
      <c r="GO42" s="74">
        <f t="shared" si="53"/>
        <v>184</v>
      </c>
      <c r="GP42" s="74">
        <f t="shared" si="53"/>
        <v>185</v>
      </c>
      <c r="GQ42" s="74">
        <f t="shared" si="53"/>
        <v>186</v>
      </c>
      <c r="GR42" s="74">
        <f t="shared" si="53"/>
        <v>187</v>
      </c>
      <c r="GS42" s="74">
        <f t="shared" si="53"/>
        <v>188</v>
      </c>
      <c r="GT42" s="74">
        <f t="shared" si="53"/>
        <v>189</v>
      </c>
      <c r="GU42" s="74">
        <f t="shared" si="53"/>
        <v>190</v>
      </c>
      <c r="GV42" s="74">
        <f t="shared" si="53"/>
        <v>191</v>
      </c>
      <c r="GW42" s="74">
        <f t="shared" si="53"/>
        <v>192</v>
      </c>
      <c r="GX42" s="74">
        <f t="shared" si="53"/>
        <v>193</v>
      </c>
      <c r="GY42" s="74">
        <f t="shared" si="53"/>
        <v>194</v>
      </c>
      <c r="GZ42" s="74">
        <f t="shared" ref="GZ42:JK42" si="54">GY42+1</f>
        <v>195</v>
      </c>
      <c r="HA42" s="74">
        <f t="shared" si="54"/>
        <v>196</v>
      </c>
      <c r="HB42" s="74">
        <f t="shared" si="54"/>
        <v>197</v>
      </c>
      <c r="HC42" s="74">
        <f t="shared" si="54"/>
        <v>198</v>
      </c>
      <c r="HD42" s="74">
        <f t="shared" si="54"/>
        <v>199</v>
      </c>
      <c r="HE42" s="74">
        <f t="shared" si="54"/>
        <v>200</v>
      </c>
      <c r="HF42" s="74">
        <f t="shared" si="54"/>
        <v>201</v>
      </c>
      <c r="HG42" s="74">
        <f t="shared" si="54"/>
        <v>202</v>
      </c>
      <c r="HH42" s="74">
        <f t="shared" si="54"/>
        <v>203</v>
      </c>
      <c r="HI42" s="74">
        <f t="shared" si="54"/>
        <v>204</v>
      </c>
      <c r="HJ42" s="74">
        <f t="shared" si="54"/>
        <v>205</v>
      </c>
      <c r="HK42" s="74">
        <f t="shared" si="54"/>
        <v>206</v>
      </c>
      <c r="HL42" s="74">
        <f t="shared" si="54"/>
        <v>207</v>
      </c>
      <c r="HM42" s="74">
        <f t="shared" si="54"/>
        <v>208</v>
      </c>
      <c r="HN42" s="74">
        <f t="shared" si="54"/>
        <v>209</v>
      </c>
      <c r="HO42" s="74">
        <f t="shared" si="54"/>
        <v>210</v>
      </c>
      <c r="HP42" s="74">
        <f t="shared" si="54"/>
        <v>211</v>
      </c>
      <c r="HQ42" s="74">
        <f t="shared" si="54"/>
        <v>212</v>
      </c>
      <c r="HR42" s="74">
        <f t="shared" si="54"/>
        <v>213</v>
      </c>
      <c r="HS42" s="74">
        <f t="shared" si="54"/>
        <v>214</v>
      </c>
      <c r="HT42" s="74">
        <f t="shared" si="54"/>
        <v>215</v>
      </c>
      <c r="HU42" s="74">
        <f t="shared" si="54"/>
        <v>216</v>
      </c>
      <c r="HV42" s="74">
        <f t="shared" si="54"/>
        <v>217</v>
      </c>
      <c r="HW42" s="74">
        <f t="shared" si="54"/>
        <v>218</v>
      </c>
      <c r="HX42" s="74">
        <f t="shared" si="54"/>
        <v>219</v>
      </c>
      <c r="HY42" s="74">
        <f t="shared" si="54"/>
        <v>220</v>
      </c>
      <c r="HZ42" s="74">
        <f t="shared" si="54"/>
        <v>221</v>
      </c>
      <c r="IA42" s="74">
        <f t="shared" si="54"/>
        <v>222</v>
      </c>
      <c r="IB42" s="74">
        <f t="shared" si="54"/>
        <v>223</v>
      </c>
      <c r="IC42" s="74">
        <f t="shared" si="54"/>
        <v>224</v>
      </c>
      <c r="ID42" s="74">
        <f t="shared" si="54"/>
        <v>225</v>
      </c>
      <c r="IE42" s="74">
        <f t="shared" si="54"/>
        <v>226</v>
      </c>
      <c r="IF42" s="74">
        <f t="shared" si="54"/>
        <v>227</v>
      </c>
      <c r="IG42" s="74">
        <f t="shared" si="54"/>
        <v>228</v>
      </c>
      <c r="IH42" s="74">
        <f t="shared" si="54"/>
        <v>229</v>
      </c>
      <c r="II42" s="74">
        <f t="shared" si="54"/>
        <v>230</v>
      </c>
      <c r="IJ42" s="74">
        <f t="shared" si="54"/>
        <v>231</v>
      </c>
      <c r="IK42" s="74">
        <f t="shared" si="54"/>
        <v>232</v>
      </c>
      <c r="IL42" s="74">
        <f t="shared" si="54"/>
        <v>233</v>
      </c>
      <c r="IM42" s="74">
        <f t="shared" si="54"/>
        <v>234</v>
      </c>
      <c r="IN42" s="74">
        <f t="shared" si="54"/>
        <v>235</v>
      </c>
      <c r="IO42" s="74">
        <f t="shared" si="54"/>
        <v>236</v>
      </c>
      <c r="IP42" s="74">
        <f t="shared" si="54"/>
        <v>237</v>
      </c>
      <c r="IQ42" s="74">
        <f t="shared" si="54"/>
        <v>238</v>
      </c>
      <c r="IR42" s="74">
        <f t="shared" si="54"/>
        <v>239</v>
      </c>
      <c r="IS42" s="74">
        <f t="shared" si="54"/>
        <v>240</v>
      </c>
      <c r="IT42" s="74">
        <f t="shared" si="54"/>
        <v>241</v>
      </c>
      <c r="IU42" s="74">
        <f t="shared" si="54"/>
        <v>242</v>
      </c>
      <c r="IV42" s="74">
        <f t="shared" si="54"/>
        <v>243</v>
      </c>
      <c r="IW42" s="74">
        <f t="shared" si="54"/>
        <v>244</v>
      </c>
      <c r="IX42" s="74">
        <f t="shared" si="54"/>
        <v>245</v>
      </c>
      <c r="IY42" s="74">
        <f t="shared" si="54"/>
        <v>246</v>
      </c>
      <c r="IZ42" s="74">
        <f t="shared" si="54"/>
        <v>247</v>
      </c>
      <c r="JA42" s="74">
        <f t="shared" si="54"/>
        <v>248</v>
      </c>
      <c r="JB42" s="74">
        <f t="shared" si="54"/>
        <v>249</v>
      </c>
      <c r="JC42" s="74">
        <f t="shared" si="54"/>
        <v>250</v>
      </c>
      <c r="JD42" s="74">
        <f t="shared" si="54"/>
        <v>251</v>
      </c>
      <c r="JE42" s="74">
        <f t="shared" si="54"/>
        <v>252</v>
      </c>
      <c r="JF42" s="74">
        <f t="shared" si="54"/>
        <v>253</v>
      </c>
      <c r="JG42" s="74">
        <f t="shared" si="54"/>
        <v>254</v>
      </c>
      <c r="JH42" s="74">
        <f t="shared" si="54"/>
        <v>255</v>
      </c>
      <c r="JI42" s="74">
        <f t="shared" si="54"/>
        <v>256</v>
      </c>
      <c r="JJ42" s="74">
        <f t="shared" si="54"/>
        <v>257</v>
      </c>
      <c r="JK42" s="74">
        <f t="shared" si="54"/>
        <v>258</v>
      </c>
      <c r="JL42" s="74">
        <f t="shared" ref="JL42:LW42" si="55">JK42+1</f>
        <v>259</v>
      </c>
      <c r="JM42" s="74">
        <f t="shared" si="55"/>
        <v>260</v>
      </c>
      <c r="JN42" s="74">
        <f t="shared" si="55"/>
        <v>261</v>
      </c>
      <c r="JO42" s="74">
        <f t="shared" si="55"/>
        <v>262</v>
      </c>
      <c r="JP42" s="74">
        <f t="shared" si="55"/>
        <v>263</v>
      </c>
      <c r="JQ42" s="74">
        <f t="shared" si="55"/>
        <v>264</v>
      </c>
      <c r="JR42" s="74">
        <f t="shared" si="55"/>
        <v>265</v>
      </c>
      <c r="JS42" s="74">
        <f t="shared" si="55"/>
        <v>266</v>
      </c>
      <c r="JT42" s="74">
        <f t="shared" si="55"/>
        <v>267</v>
      </c>
      <c r="JU42" s="74">
        <f t="shared" si="55"/>
        <v>268</v>
      </c>
      <c r="JV42" s="74">
        <f t="shared" si="55"/>
        <v>269</v>
      </c>
      <c r="JW42" s="74">
        <f t="shared" si="55"/>
        <v>270</v>
      </c>
      <c r="JX42" s="74">
        <f t="shared" si="55"/>
        <v>271</v>
      </c>
      <c r="JY42" s="74">
        <f t="shared" si="55"/>
        <v>272</v>
      </c>
      <c r="JZ42" s="74">
        <f t="shared" si="55"/>
        <v>273</v>
      </c>
      <c r="KA42" s="74">
        <f t="shared" si="55"/>
        <v>274</v>
      </c>
      <c r="KB42" s="74">
        <f t="shared" si="55"/>
        <v>275</v>
      </c>
      <c r="KC42" s="74">
        <f t="shared" si="55"/>
        <v>276</v>
      </c>
      <c r="KD42" s="74">
        <f t="shared" si="55"/>
        <v>277</v>
      </c>
      <c r="KE42" s="74">
        <f t="shared" si="55"/>
        <v>278</v>
      </c>
      <c r="KF42" s="74">
        <f t="shared" si="55"/>
        <v>279</v>
      </c>
      <c r="KG42" s="74">
        <f t="shared" si="55"/>
        <v>280</v>
      </c>
      <c r="KH42" s="74">
        <f t="shared" si="55"/>
        <v>281</v>
      </c>
      <c r="KI42" s="74">
        <f t="shared" si="55"/>
        <v>282</v>
      </c>
      <c r="KJ42" s="74">
        <f t="shared" si="55"/>
        <v>283</v>
      </c>
      <c r="KK42" s="74">
        <f t="shared" si="55"/>
        <v>284</v>
      </c>
      <c r="KL42" s="74">
        <f t="shared" si="55"/>
        <v>285</v>
      </c>
      <c r="KM42" s="74">
        <f t="shared" si="55"/>
        <v>286</v>
      </c>
      <c r="KN42" s="74">
        <f t="shared" si="55"/>
        <v>287</v>
      </c>
      <c r="KO42" s="74">
        <f t="shared" si="55"/>
        <v>288</v>
      </c>
      <c r="KP42" s="74">
        <f t="shared" si="55"/>
        <v>289</v>
      </c>
      <c r="KQ42" s="74">
        <f t="shared" si="55"/>
        <v>290</v>
      </c>
      <c r="KR42" s="74">
        <f t="shared" si="55"/>
        <v>291</v>
      </c>
      <c r="KS42" s="74">
        <f t="shared" si="55"/>
        <v>292</v>
      </c>
      <c r="KT42" s="74">
        <f t="shared" si="55"/>
        <v>293</v>
      </c>
      <c r="KU42" s="74">
        <f t="shared" si="55"/>
        <v>294</v>
      </c>
      <c r="KV42" s="74">
        <f t="shared" si="55"/>
        <v>295</v>
      </c>
      <c r="KW42" s="74">
        <f t="shared" si="55"/>
        <v>296</v>
      </c>
      <c r="KX42" s="74">
        <f t="shared" si="55"/>
        <v>297</v>
      </c>
      <c r="KY42" s="74">
        <f t="shared" si="55"/>
        <v>298</v>
      </c>
      <c r="KZ42" s="74">
        <f t="shared" si="55"/>
        <v>299</v>
      </c>
      <c r="LA42" s="74">
        <f t="shared" si="55"/>
        <v>300</v>
      </c>
      <c r="LB42" s="74">
        <f t="shared" si="55"/>
        <v>301</v>
      </c>
      <c r="LC42" s="74">
        <f t="shared" si="55"/>
        <v>302</v>
      </c>
      <c r="LD42" s="74">
        <f t="shared" si="55"/>
        <v>303</v>
      </c>
      <c r="LE42" s="74">
        <f t="shared" si="55"/>
        <v>304</v>
      </c>
      <c r="LF42" s="74">
        <f t="shared" si="55"/>
        <v>305</v>
      </c>
      <c r="LG42" s="74">
        <f t="shared" si="55"/>
        <v>306</v>
      </c>
      <c r="LH42" s="74">
        <f t="shared" si="55"/>
        <v>307</v>
      </c>
      <c r="LI42" s="74">
        <f t="shared" si="55"/>
        <v>308</v>
      </c>
      <c r="LJ42" s="74">
        <f t="shared" si="55"/>
        <v>309</v>
      </c>
      <c r="LK42" s="74">
        <f t="shared" si="55"/>
        <v>310</v>
      </c>
      <c r="LL42" s="74">
        <f t="shared" si="55"/>
        <v>311</v>
      </c>
      <c r="LM42" s="74">
        <f t="shared" si="55"/>
        <v>312</v>
      </c>
      <c r="LN42" s="74">
        <f t="shared" si="55"/>
        <v>313</v>
      </c>
      <c r="LO42" s="74">
        <f t="shared" si="55"/>
        <v>314</v>
      </c>
      <c r="LP42" s="74">
        <f t="shared" si="55"/>
        <v>315</v>
      </c>
      <c r="LQ42" s="74">
        <f t="shared" si="55"/>
        <v>316</v>
      </c>
      <c r="LR42" s="74">
        <f t="shared" si="55"/>
        <v>317</v>
      </c>
      <c r="LS42" s="74">
        <f t="shared" si="55"/>
        <v>318</v>
      </c>
      <c r="LT42" s="74">
        <f t="shared" si="55"/>
        <v>319</v>
      </c>
      <c r="LU42" s="74">
        <f t="shared" si="55"/>
        <v>320</v>
      </c>
      <c r="LV42" s="74">
        <f t="shared" si="55"/>
        <v>321</v>
      </c>
      <c r="LW42" s="74">
        <f t="shared" si="55"/>
        <v>322</v>
      </c>
      <c r="LX42" s="74">
        <f t="shared" ref="LX42:NO42" si="56">LW42+1</f>
        <v>323</v>
      </c>
      <c r="LY42" s="74">
        <f t="shared" si="56"/>
        <v>324</v>
      </c>
      <c r="LZ42" s="74">
        <f t="shared" si="56"/>
        <v>325</v>
      </c>
      <c r="MA42" s="74">
        <f t="shared" si="56"/>
        <v>326</v>
      </c>
      <c r="MB42" s="74">
        <f t="shared" si="56"/>
        <v>327</v>
      </c>
      <c r="MC42" s="74">
        <f t="shared" si="56"/>
        <v>328</v>
      </c>
      <c r="MD42" s="74">
        <f t="shared" si="56"/>
        <v>329</v>
      </c>
      <c r="ME42" s="74">
        <f t="shared" si="56"/>
        <v>330</v>
      </c>
      <c r="MF42" s="74">
        <f t="shared" si="56"/>
        <v>331</v>
      </c>
      <c r="MG42" s="74">
        <f t="shared" si="56"/>
        <v>332</v>
      </c>
      <c r="MH42" s="74">
        <f t="shared" si="56"/>
        <v>333</v>
      </c>
      <c r="MI42" s="74">
        <f t="shared" si="56"/>
        <v>334</v>
      </c>
      <c r="MJ42" s="74">
        <f t="shared" si="56"/>
        <v>335</v>
      </c>
      <c r="MK42" s="74">
        <f t="shared" si="56"/>
        <v>336</v>
      </c>
      <c r="ML42" s="74">
        <f t="shared" si="56"/>
        <v>337</v>
      </c>
      <c r="MM42" s="74">
        <f t="shared" si="56"/>
        <v>338</v>
      </c>
      <c r="MN42" s="74">
        <f t="shared" si="56"/>
        <v>339</v>
      </c>
      <c r="MO42" s="74">
        <f t="shared" si="56"/>
        <v>340</v>
      </c>
      <c r="MP42" s="74">
        <f t="shared" si="56"/>
        <v>341</v>
      </c>
      <c r="MQ42" s="74">
        <f t="shared" si="56"/>
        <v>342</v>
      </c>
      <c r="MR42" s="74">
        <f t="shared" si="56"/>
        <v>343</v>
      </c>
      <c r="MS42" s="74">
        <f t="shared" si="56"/>
        <v>344</v>
      </c>
      <c r="MT42" s="74">
        <f t="shared" si="56"/>
        <v>345</v>
      </c>
      <c r="MU42" s="74">
        <f t="shared" si="56"/>
        <v>346</v>
      </c>
      <c r="MV42" s="74">
        <f t="shared" si="56"/>
        <v>347</v>
      </c>
      <c r="MW42" s="74">
        <f t="shared" si="56"/>
        <v>348</v>
      </c>
      <c r="MX42" s="74">
        <f t="shared" si="56"/>
        <v>349</v>
      </c>
      <c r="MY42" s="74">
        <f t="shared" si="56"/>
        <v>350</v>
      </c>
      <c r="MZ42" s="74">
        <f t="shared" si="56"/>
        <v>351</v>
      </c>
      <c r="NA42" s="74">
        <f t="shared" si="56"/>
        <v>352</v>
      </c>
      <c r="NB42" s="74">
        <f t="shared" si="56"/>
        <v>353</v>
      </c>
      <c r="NC42" s="74">
        <f t="shared" si="56"/>
        <v>354</v>
      </c>
      <c r="ND42" s="74">
        <f t="shared" si="56"/>
        <v>355</v>
      </c>
      <c r="NE42" s="74">
        <f t="shared" si="56"/>
        <v>356</v>
      </c>
      <c r="NF42" s="74">
        <f t="shared" si="56"/>
        <v>357</v>
      </c>
      <c r="NG42" s="74">
        <f t="shared" si="56"/>
        <v>358</v>
      </c>
      <c r="NH42" s="74">
        <f t="shared" si="56"/>
        <v>359</v>
      </c>
      <c r="NI42" s="74">
        <f t="shared" si="56"/>
        <v>360</v>
      </c>
      <c r="NJ42" s="74">
        <f t="shared" si="56"/>
        <v>361</v>
      </c>
      <c r="NK42" s="74">
        <f t="shared" si="56"/>
        <v>362</v>
      </c>
      <c r="NL42" s="74">
        <f t="shared" si="56"/>
        <v>363</v>
      </c>
      <c r="NM42" s="74">
        <f t="shared" si="56"/>
        <v>364</v>
      </c>
      <c r="NN42" s="74">
        <f t="shared" si="56"/>
        <v>365</v>
      </c>
      <c r="NO42" s="74">
        <f t="shared" si="56"/>
        <v>366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8"/>
      <c r="L43" s="1"/>
      <c r="M43" s="1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"/>
      <c r="NQ43" s="1"/>
    </row>
    <row r="44" spans="1:381" x14ac:dyDescent="0.2">
      <c r="A44" s="1"/>
      <c r="B44" s="1"/>
      <c r="C44" s="1" t="str">
        <f>OFMOR_FFF_0!C44</f>
        <v>%GMV+</v>
      </c>
      <c r="D44" s="1"/>
      <c r="E44" s="1" t="str">
        <f>OFMOR_FFF_0!E44</f>
        <v>Первый оборот: ежедневное распределение GMV+</v>
      </c>
      <c r="F44" s="1"/>
      <c r="G44" s="1" t="str">
        <f>OFMOR_FFF_0!G44</f>
        <v>%</v>
      </c>
      <c r="H44" s="1"/>
      <c r="I44" s="1" t="s">
        <v>3</v>
      </c>
      <c r="J44" s="1"/>
      <c r="K44" s="7">
        <f>SUM(N44:NO44)</f>
        <v>1</v>
      </c>
      <c r="L44" s="1"/>
      <c r="M44" s="1"/>
      <c r="N44" s="65">
        <f t="shared" ref="N44:BY44" si="57">IF($K$27=0,0,N36/$K$27)</f>
        <v>3.6455252798137192E-3</v>
      </c>
      <c r="O44" s="66">
        <f>IF($K$27=0,0,O36/$K$27)</f>
        <v>2.9794465079017655E-3</v>
      </c>
      <c r="P44" s="66">
        <f t="shared" si="57"/>
        <v>5.1765097954800041E-3</v>
      </c>
      <c r="Q44" s="66">
        <f t="shared" si="57"/>
        <v>7.6382687255963791E-3</v>
      </c>
      <c r="R44" s="66">
        <f t="shared" si="57"/>
        <v>6.8533009272380005E-3</v>
      </c>
      <c r="S44" s="66">
        <f t="shared" si="57"/>
        <v>7.1187436317541024E-3</v>
      </c>
      <c r="T44" s="66">
        <f t="shared" si="57"/>
        <v>1.4589719728087688E-2</v>
      </c>
      <c r="U44" s="66">
        <f t="shared" si="57"/>
        <v>1.6665077673338243E-2</v>
      </c>
      <c r="V44" s="66">
        <f t="shared" si="57"/>
        <v>1.2712167224798775E-2</v>
      </c>
      <c r="W44" s="66">
        <f t="shared" si="57"/>
        <v>2.3663788122977609E-2</v>
      </c>
      <c r="X44" s="66">
        <f t="shared" si="57"/>
        <v>3.4917421175693603E-2</v>
      </c>
      <c r="Y44" s="66">
        <f t="shared" si="57"/>
        <v>3.1329035874088973E-2</v>
      </c>
      <c r="Z44" s="66">
        <f t="shared" si="57"/>
        <v>3.2542475076685271E-2</v>
      </c>
      <c r="AA44" s="66">
        <f t="shared" si="57"/>
        <v>4.4463425494471867E-2</v>
      </c>
      <c r="AB44" s="66">
        <f t="shared" si="57"/>
        <v>3.0472954380125771E-2</v>
      </c>
      <c r="AC44" s="66">
        <f t="shared" si="57"/>
        <v>1.6603466907052479E-2</v>
      </c>
      <c r="AD44" s="66">
        <f t="shared" si="57"/>
        <v>2.1635228772024419E-2</v>
      </c>
      <c r="AE44" s="66">
        <f t="shared" si="57"/>
        <v>3.1924153112735165E-2</v>
      </c>
      <c r="AF44" s="66">
        <f t="shared" si="57"/>
        <v>2.864337927724761E-2</v>
      </c>
      <c r="AG44" s="66">
        <f t="shared" si="57"/>
        <v>2.9752797372637918E-2</v>
      </c>
      <c r="AH44" s="66">
        <f t="shared" si="57"/>
        <v>4.0651833829879504E-2</v>
      </c>
      <c r="AI44" s="66">
        <f t="shared" si="57"/>
        <v>2.7860684686122274E-2</v>
      </c>
      <c r="AJ44" s="66">
        <f t="shared" si="57"/>
        <v>1.5180147957545886E-2</v>
      </c>
      <c r="AK44" s="66">
        <f t="shared" si="57"/>
        <v>1.9780566052453926E-2</v>
      </c>
      <c r="AL44" s="66">
        <f t="shared" si="57"/>
        <v>5.837496113113879E-2</v>
      </c>
      <c r="AM44" s="66">
        <f t="shared" si="57"/>
        <v>5.23758968975368E-2</v>
      </c>
      <c r="AN44" s="66">
        <f t="shared" si="57"/>
        <v>4.8964072614029117E-2</v>
      </c>
      <c r="AO44" s="66">
        <f t="shared" si="57"/>
        <v>5.9467180509971275E-2</v>
      </c>
      <c r="AP44" s="66">
        <f t="shared" si="57"/>
        <v>3.5661289617526577E-2</v>
      </c>
      <c r="AQ44" s="66">
        <f t="shared" si="57"/>
        <v>1.6654610266854882E-2</v>
      </c>
      <c r="AR44" s="66">
        <f t="shared" si="57"/>
        <v>2.1701871377191706E-2</v>
      </c>
      <c r="AS44" s="66">
        <f t="shared" si="57"/>
        <v>6.2892506489790421E-3</v>
      </c>
      <c r="AT44" s="66">
        <f t="shared" si="57"/>
        <v>5.6619379143370225E-3</v>
      </c>
      <c r="AU44" s="66">
        <f t="shared" si="57"/>
        <v>5.6417732246099297E-3</v>
      </c>
      <c r="AV44" s="66">
        <f t="shared" si="57"/>
        <v>7.6115436321630633E-3</v>
      </c>
      <c r="AW44" s="66">
        <f t="shared" si="57"/>
        <v>4.3875714163980626E-3</v>
      </c>
      <c r="AX44" s="66">
        <f t="shared" si="57"/>
        <v>2.4698946549682548E-3</v>
      </c>
      <c r="AY44" s="66">
        <f t="shared" si="57"/>
        <v>3.5536034294091677E-3</v>
      </c>
      <c r="AZ44" s="66">
        <f t="shared" si="57"/>
        <v>6.4391452249721861E-3</v>
      </c>
      <c r="BA44" s="66">
        <f t="shared" si="57"/>
        <v>5.7968814601323925E-3</v>
      </c>
      <c r="BB44" s="66">
        <f t="shared" si="57"/>
        <v>5.7762361761683452E-3</v>
      </c>
      <c r="BC44" s="66">
        <f t="shared" si="57"/>
        <v>7.7929530192387122E-3</v>
      </c>
      <c r="BD44" s="66">
        <f t="shared" si="57"/>
        <v>4.9413566453550975E-3</v>
      </c>
      <c r="BE44" s="66">
        <f t="shared" si="57"/>
        <v>2.5287607795222672E-3</v>
      </c>
      <c r="BF44" s="66">
        <f t="shared" si="57"/>
        <v>3.6382980789037844E-3</v>
      </c>
      <c r="BG44" s="66">
        <f t="shared" si="57"/>
        <v>6.5926123066844073E-3</v>
      </c>
      <c r="BH44" s="66">
        <f t="shared" si="57"/>
        <v>5.9350411769326962E-3</v>
      </c>
      <c r="BI44" s="66">
        <f t="shared" si="57"/>
        <v>5.9139038445102914E-3</v>
      </c>
      <c r="BJ44" s="66">
        <f t="shared" si="57"/>
        <v>7.9786860188835757E-3</v>
      </c>
      <c r="BK44" s="66">
        <f t="shared" si="57"/>
        <v>4.5992056813474588E-3</v>
      </c>
      <c r="BL44" s="66">
        <f t="shared" si="57"/>
        <v>2.8479328759653021E-3</v>
      </c>
      <c r="BM44" s="66">
        <f t="shared" si="57"/>
        <v>4.0975124240217797E-3</v>
      </c>
      <c r="BN44" s="66">
        <f t="shared" si="57"/>
        <v>7.4247107431992809E-3</v>
      </c>
      <c r="BO44" s="66">
        <f t="shared" si="57"/>
        <v>6.6841430889274019E-3</v>
      </c>
      <c r="BP44" s="66">
        <f t="shared" si="57"/>
        <v>6.0548526091108871E-3</v>
      </c>
      <c r="BQ44" s="66">
        <f t="shared" si="57"/>
        <v>8.1688456777257844E-3</v>
      </c>
      <c r="BR44" s="66">
        <f t="shared" si="57"/>
        <v>4.7088206456711891E-3</v>
      </c>
      <c r="BS44" s="66">
        <f t="shared" si="57"/>
        <v>2.6507354160619505E-3</v>
      </c>
      <c r="BT44" s="66">
        <f t="shared" si="57"/>
        <v>3.8137911858006565E-3</v>
      </c>
      <c r="BU44" s="66">
        <f t="shared" si="57"/>
        <v>6.2945498926943709E-4</v>
      </c>
      <c r="BV44" s="66">
        <f t="shared" si="57"/>
        <v>5.9685275369555457E-4</v>
      </c>
      <c r="BW44" s="66">
        <f t="shared" si="57"/>
        <v>5.8397230351928738E-4</v>
      </c>
      <c r="BX44" s="66">
        <f t="shared" si="57"/>
        <v>7.9364214494121821E-4</v>
      </c>
      <c r="BY44" s="66">
        <f t="shared" si="57"/>
        <v>4.722236539838538E-4</v>
      </c>
      <c r="BZ44" s="66">
        <f t="shared" ref="BZ44:EK44" si="58">IF($K$27=0,0,BZ36/$K$27)</f>
        <v>3.4831332916050327E-4</v>
      </c>
      <c r="CA44" s="66">
        <f t="shared" si="58"/>
        <v>5.0481933521051234E-4</v>
      </c>
      <c r="CB44" s="66">
        <f t="shared" si="58"/>
        <v>8.7169702426437127E-4</v>
      </c>
      <c r="CC44" s="66">
        <f t="shared" si="58"/>
        <v>7.5383438295608546E-4</v>
      </c>
      <c r="CD44" s="66">
        <f t="shared" si="58"/>
        <v>6.146384770799691E-4</v>
      </c>
      <c r="CE44" s="66">
        <f t="shared" si="58"/>
        <v>8.3531872380492012E-4</v>
      </c>
      <c r="CF44" s="66">
        <f t="shared" si="58"/>
        <v>4.9702156382522332E-4</v>
      </c>
      <c r="CG44" s="66">
        <f t="shared" si="58"/>
        <v>2.8200332959902349E-4</v>
      </c>
      <c r="CH44" s="66">
        <f t="shared" si="58"/>
        <v>4.0871457236059432E-4</v>
      </c>
      <c r="CI44" s="66">
        <f t="shared" si="58"/>
        <v>7.3397800305274017E-4</v>
      </c>
      <c r="CJ44" s="66">
        <f t="shared" si="58"/>
        <v>6.6118377863466572E-4</v>
      </c>
      <c r="CK44" s="66">
        <f t="shared" si="58"/>
        <v>6.4691502530257673E-4</v>
      </c>
      <c r="CL44" s="66">
        <f t="shared" si="58"/>
        <v>8.791838674227163E-4</v>
      </c>
      <c r="CM44" s="66">
        <f t="shared" si="58"/>
        <v>5.2312168783420787E-4</v>
      </c>
      <c r="CN44" s="66">
        <f t="shared" si="58"/>
        <v>2.9681218782407485E-4</v>
      </c>
      <c r="CO44" s="66">
        <f t="shared" si="58"/>
        <v>4.3017742588507797E-4</v>
      </c>
      <c r="CP44" s="66">
        <f t="shared" si="58"/>
        <v>7.7252143515678449E-4</v>
      </c>
      <c r="CQ44" s="66">
        <f t="shared" si="58"/>
        <v>6.9590456314606397E-4</v>
      </c>
      <c r="CR44" s="66">
        <f t="shared" si="58"/>
        <v>1.0213297708364509E-3</v>
      </c>
      <c r="CS44" s="66">
        <f t="shared" si="58"/>
        <v>1.2954935056425658E-3</v>
      </c>
      <c r="CT44" s="66">
        <f t="shared" si="58"/>
        <v>7.1577013204272865E-4</v>
      </c>
      <c r="CU44" s="66">
        <f t="shared" si="58"/>
        <v>3.7487844544039289E-4</v>
      </c>
      <c r="CV44" s="66">
        <f t="shared" si="58"/>
        <v>4.9804409551522193E-4</v>
      </c>
      <c r="CW44" s="66">
        <f t="shared" si="58"/>
        <v>8.1308890088606031E-4</v>
      </c>
      <c r="CX44" s="66">
        <f t="shared" si="58"/>
        <v>7.3244864235409918E-4</v>
      </c>
      <c r="CY44" s="66">
        <f t="shared" si="58"/>
        <v>7.166419493530163E-4</v>
      </c>
      <c r="CZ44" s="66">
        <f t="shared" si="58"/>
        <v>5.7628603730349598E-4</v>
      </c>
      <c r="DA44" s="66">
        <f t="shared" si="58"/>
        <v>2.889435644754719E-4</v>
      </c>
      <c r="DB44" s="66">
        <f t="shared" si="58"/>
        <v>1.7002725204070501E-4</v>
      </c>
      <c r="DC44" s="66">
        <f t="shared" si="58"/>
        <v>2.4002428996045772E-4</v>
      </c>
      <c r="DD44" s="66">
        <f t="shared" si="58"/>
        <v>4.1505628150466427E-4</v>
      </c>
      <c r="DE44" s="66">
        <f t="shared" si="58"/>
        <v>3.5722034839248294E-4</v>
      </c>
      <c r="DF44" s="66">
        <f t="shared" si="58"/>
        <v>3.7134251783805091E-4</v>
      </c>
      <c r="DG44" s="66">
        <f t="shared" si="58"/>
        <v>4.9407627649170538E-4</v>
      </c>
      <c r="DH44" s="66">
        <f t="shared" si="58"/>
        <v>2.8486548704862851E-4</v>
      </c>
      <c r="DI44" s="66">
        <f t="shared" si="58"/>
        <v>1.6762752979821748E-4</v>
      </c>
      <c r="DJ44" s="66">
        <f t="shared" si="58"/>
        <v>2.3663664697709942E-4</v>
      </c>
      <c r="DK44" s="66">
        <f t="shared" si="58"/>
        <v>4.0919828063329546E-4</v>
      </c>
      <c r="DL44" s="66">
        <f t="shared" si="58"/>
        <v>3.5217862946085326E-4</v>
      </c>
      <c r="DM44" s="66">
        <f t="shared" si="58"/>
        <v>3.6610148212794041E-4</v>
      </c>
      <c r="DN44" s="66">
        <f t="shared" si="58"/>
        <v>4.8710300711310764E-4</v>
      </c>
      <c r="DO44" s="66">
        <f t="shared" si="58"/>
        <v>2.8084496658980238E-4</v>
      </c>
      <c r="DP44" s="66">
        <f t="shared" si="58"/>
        <v>1.6526167663713878E-4</v>
      </c>
      <c r="DQ44" s="66">
        <f t="shared" si="58"/>
        <v>2.332968163421688E-4</v>
      </c>
      <c r="DR44" s="66">
        <f t="shared" si="58"/>
        <v>4.0342295812565235E-4</v>
      </c>
      <c r="DS44" s="66">
        <f t="shared" si="58"/>
        <v>3.472080680931752E-4</v>
      </c>
      <c r="DT44" s="66">
        <f t="shared" si="58"/>
        <v>3.609344170890974E-4</v>
      </c>
      <c r="DU44" s="66">
        <f t="shared" si="58"/>
        <v>4.802281567198775E-4</v>
      </c>
      <c r="DV44" s="66">
        <f t="shared" si="58"/>
        <v>2.768811907542977E-4</v>
      </c>
      <c r="DW44" s="66">
        <f t="shared" si="58"/>
        <v>1.629292145376985E-4</v>
      </c>
      <c r="DX44" s="66">
        <f t="shared" si="58"/>
        <v>2.3000412324410119E-4</v>
      </c>
      <c r="DY44" s="66">
        <f t="shared" si="58"/>
        <v>3.977291470799238E-4</v>
      </c>
      <c r="DZ44" s="66">
        <f t="shared" si="58"/>
        <v>3.4230765998933285E-4</v>
      </c>
      <c r="EA44" s="66">
        <f t="shared" si="58"/>
        <v>3.5584027871791079E-4</v>
      </c>
      <c r="EB44" s="66">
        <f t="shared" si="58"/>
        <v>4.7345033625099411E-4</v>
      </c>
      <c r="EC44" s="66">
        <f t="shared" si="58"/>
        <v>2.7297335866264887E-4</v>
      </c>
      <c r="ED44" s="66">
        <f t="shared" si="58"/>
        <v>1.6066974190511468E-4</v>
      </c>
      <c r="EE44" s="66">
        <f t="shared" si="58"/>
        <v>1.199989457152266E-4</v>
      </c>
      <c r="EF44" s="66">
        <f t="shared" si="58"/>
        <v>2.0609959176722524E-4</v>
      </c>
      <c r="EG44" s="66">
        <f t="shared" si="58"/>
        <v>1.7617903796891295E-4</v>
      </c>
      <c r="EH44" s="66">
        <f t="shared" si="58"/>
        <v>1.8190332018229132E-4</v>
      </c>
      <c r="EI44" s="66">
        <f t="shared" si="58"/>
        <v>2.403852708106423E-4</v>
      </c>
      <c r="EJ44" s="66">
        <f t="shared" si="58"/>
        <v>1.3865038816186499E-4</v>
      </c>
      <c r="EK44" s="66">
        <f t="shared" si="58"/>
        <v>8.1035348355491045E-5</v>
      </c>
      <c r="EL44" s="66">
        <f t="shared" ref="EL44:GW44" si="59">IF($K$27=0,0,EL36/$K$27)</f>
        <v>1.144228490745941E-4</v>
      </c>
      <c r="EM44" s="66">
        <f t="shared" si="59"/>
        <v>1.9652258061567541E-4</v>
      </c>
      <c r="EN44" s="66">
        <f t="shared" si="59"/>
        <v>1.6799237152852897E-4</v>
      </c>
      <c r="EO44" s="66">
        <f t="shared" si="59"/>
        <v>1.7345065848145053E-4</v>
      </c>
      <c r="EP44" s="66">
        <f t="shared" si="59"/>
        <v>2.2921507683072414E-4</v>
      </c>
      <c r="EQ44" s="66">
        <f t="shared" si="59"/>
        <v>1.3220759852697523E-4</v>
      </c>
      <c r="ER44" s="66">
        <f t="shared" si="59"/>
        <v>7.7269807491408288E-5</v>
      </c>
      <c r="ES44" s="66">
        <f t="shared" si="59"/>
        <v>2.1821172364993601E-4</v>
      </c>
      <c r="ET44" s="66">
        <f t="shared" si="59"/>
        <v>3.7478118574309883E-4</v>
      </c>
      <c r="EU44" s="66">
        <f t="shared" si="59"/>
        <v>3.2037224424802461E-4</v>
      </c>
      <c r="EV44" s="66">
        <f t="shared" si="59"/>
        <v>3.3078154810477878E-4</v>
      </c>
      <c r="EW44" s="66">
        <f t="shared" si="59"/>
        <v>4.371278761742564E-4</v>
      </c>
      <c r="EX44" s="66">
        <f t="shared" si="59"/>
        <v>2.5212838333873945E-4</v>
      </c>
      <c r="EY44" s="66">
        <f t="shared" si="59"/>
        <v>1.4735848665861181E-4</v>
      </c>
      <c r="EZ44" s="66">
        <f t="shared" si="59"/>
        <v>2.0807188740438605E-4</v>
      </c>
      <c r="FA44" s="66">
        <f t="shared" si="59"/>
        <v>3.573658984808777E-4</v>
      </c>
      <c r="FB44" s="66">
        <f t="shared" si="59"/>
        <v>3.0548522516418432E-4</v>
      </c>
      <c r="FC44" s="66">
        <f t="shared" si="59"/>
        <v>3.1541083073574936E-4</v>
      </c>
      <c r="FD44" s="66">
        <f t="shared" si="59"/>
        <v>4.1681547036657123E-4</v>
      </c>
      <c r="FE44" s="66">
        <f t="shared" si="59"/>
        <v>2.4041251181200447E-4</v>
      </c>
      <c r="FF44" s="66">
        <f t="shared" si="59"/>
        <v>1.4051105014549668E-4</v>
      </c>
      <c r="FG44" s="66">
        <f t="shared" si="59"/>
        <v>1.9840322785533436E-4</v>
      </c>
      <c r="FH44" s="66">
        <f t="shared" si="59"/>
        <v>3.407598627018236E-4</v>
      </c>
      <c r="FI44" s="66">
        <f t="shared" si="59"/>
        <v>2.1025155408121857E-4</v>
      </c>
      <c r="FJ44" s="66">
        <f t="shared" si="59"/>
        <v>1.8696342108149902E-4</v>
      </c>
      <c r="FK44" s="66">
        <f t="shared" si="59"/>
        <v>2.4640071054500757E-4</v>
      </c>
      <c r="FL44" s="66">
        <f t="shared" si="59"/>
        <v>1.4173374884230444E-4</v>
      </c>
      <c r="FM44" s="66">
        <f t="shared" si="59"/>
        <v>8.261231078555475E-5</v>
      </c>
      <c r="FN44" s="66">
        <f t="shared" si="59"/>
        <v>1.2691004256287883E-4</v>
      </c>
      <c r="FO44" s="66">
        <f t="shared" si="59"/>
        <v>2.1737709122954143E-4</v>
      </c>
      <c r="FP44" s="66">
        <f t="shared" si="59"/>
        <v>1.8531431042567514E-4</v>
      </c>
      <c r="FQ44" s="66">
        <f t="shared" si="59"/>
        <v>1.8343542980923003E-4</v>
      </c>
      <c r="FR44" s="66">
        <f t="shared" si="59"/>
        <v>2.417511403175527E-4</v>
      </c>
      <c r="FS44" s="66">
        <f t="shared" si="59"/>
        <v>1.3905923943287489E-4</v>
      </c>
      <c r="FT44" s="66">
        <f t="shared" si="59"/>
        <v>8.1053420229597537E-5</v>
      </c>
      <c r="FU44" s="66">
        <f t="shared" si="59"/>
        <v>1.2451525581831056E-4</v>
      </c>
      <c r="FV44" s="66">
        <f t="shared" si="59"/>
        <v>2.1327519538161122E-4</v>
      </c>
      <c r="FW44" s="66">
        <f t="shared" si="59"/>
        <v>1.8181743779665252E-4</v>
      </c>
      <c r="FX44" s="66">
        <f t="shared" si="59"/>
        <v>1.799740115721849E-4</v>
      </c>
      <c r="FY44" s="66">
        <f t="shared" si="59"/>
        <v>2.3718930726931379E-4</v>
      </c>
      <c r="FZ44" s="66">
        <f t="shared" si="59"/>
        <v>1.3643519789464432E-4</v>
      </c>
      <c r="GA44" s="66">
        <f t="shared" si="59"/>
        <v>7.9523945867695912E-5</v>
      </c>
      <c r="GB44" s="66">
        <f t="shared" si="59"/>
        <v>1.2216565859094784E-4</v>
      </c>
      <c r="GC44" s="66">
        <f t="shared" si="59"/>
        <v>2.0925070212220637E-4</v>
      </c>
      <c r="GD44" s="66">
        <f t="shared" si="59"/>
        <v>1.783865509954677E-4</v>
      </c>
      <c r="GE44" s="66">
        <f t="shared" si="59"/>
        <v>1.7657791014020948E-4</v>
      </c>
      <c r="GF44" s="66">
        <f t="shared" si="59"/>
        <v>2.3271355580370024E-4</v>
      </c>
      <c r="GG44" s="66">
        <f t="shared" si="59"/>
        <v>1.3386067190117334E-4</v>
      </c>
      <c r="GH44" s="66">
        <f t="shared" si="59"/>
        <v>7.802333261760293E-5</v>
      </c>
      <c r="GI44" s="66">
        <f t="shared" si="59"/>
        <v>1.1986039815665162E-4</v>
      </c>
      <c r="GJ44" s="66">
        <f t="shared" si="59"/>
        <v>2.053021508679934E-4</v>
      </c>
      <c r="GK44" s="66">
        <f t="shared" si="59"/>
        <v>1.7502040487254328E-4</v>
      </c>
      <c r="GL44" s="66">
        <f t="shared" si="59"/>
        <v>1.7324589298815609E-4</v>
      </c>
      <c r="GM44" s="66">
        <f t="shared" si="59"/>
        <v>2.4748247853488309E-4</v>
      </c>
      <c r="GN44" s="66">
        <f t="shared" si="59"/>
        <v>1.4533815624884756E-4</v>
      </c>
      <c r="GO44" s="66">
        <f t="shared" si="59"/>
        <v>8.454690339709403E-5</v>
      </c>
      <c r="GP44" s="66">
        <f t="shared" si="59"/>
        <v>1.2962700560445274E-4</v>
      </c>
      <c r="GQ44" s="66">
        <f t="shared" si="59"/>
        <v>2.2159493817311979E-4</v>
      </c>
      <c r="GR44" s="66">
        <f t="shared" si="59"/>
        <v>1.8853916703695837E-4</v>
      </c>
      <c r="GS44" s="66">
        <f t="shared" si="59"/>
        <v>1.8806943522067503E-4</v>
      </c>
      <c r="GT44" s="66">
        <f t="shared" si="59"/>
        <v>2.4737174547404575E-4</v>
      </c>
      <c r="GU44" s="66">
        <f t="shared" si="59"/>
        <v>1.4335260553568913E-4</v>
      </c>
      <c r="GV44" s="66">
        <f t="shared" si="59"/>
        <v>8.3391858027948132E-5</v>
      </c>
      <c r="GW44" s="66">
        <f t="shared" si="59"/>
        <v>1.2785609423426981E-4</v>
      </c>
      <c r="GX44" s="66">
        <f t="shared" ref="GX44:JI44" si="60">IF($K$27=0,0,GX36/$K$27)</f>
        <v>2.1856759835487845E-4</v>
      </c>
      <c r="GY44" s="66">
        <f t="shared" si="60"/>
        <v>1.8596342170462075E-4</v>
      </c>
      <c r="GZ44" s="66">
        <f t="shared" si="60"/>
        <v>1.8550010717315017E-4</v>
      </c>
      <c r="HA44" s="66">
        <f t="shared" si="60"/>
        <v>2.4399225341003301E-4</v>
      </c>
      <c r="HB44" s="66">
        <f t="shared" si="60"/>
        <v>1.4139418060791481E-4</v>
      </c>
      <c r="HC44" s="66">
        <f t="shared" si="60"/>
        <v>8.2252592418334276E-6</v>
      </c>
      <c r="HD44" s="66">
        <f t="shared" si="60"/>
        <v>1.2610937633416218E-5</v>
      </c>
      <c r="HE44" s="66">
        <f t="shared" si="60"/>
        <v>2.1558161682058819E-4</v>
      </c>
      <c r="HF44" s="66">
        <f t="shared" si="60"/>
        <v>1.8342286515624412E-4</v>
      </c>
      <c r="HG44" s="66">
        <f t="shared" si="60"/>
        <v>1.8296588023925423E-4</v>
      </c>
      <c r="HH44" s="66">
        <f t="shared" si="60"/>
        <v>2.4065893059056686E-4</v>
      </c>
      <c r="HI44" s="66">
        <f t="shared" si="60"/>
        <v>1.3946251088408948E-4</v>
      </c>
      <c r="HJ44" s="66">
        <f t="shared" si="60"/>
        <v>8.1128890991602804E-5</v>
      </c>
      <c r="HK44" s="66">
        <f t="shared" si="60"/>
        <v>1.2438652138279253E-4</v>
      </c>
      <c r="HL44" s="66">
        <f t="shared" si="60"/>
        <v>2.1263642855021364E-4</v>
      </c>
      <c r="HM44" s="66">
        <f t="shared" si="60"/>
        <v>1.8091701665698997E-4</v>
      </c>
      <c r="HN44" s="66">
        <f t="shared" si="60"/>
        <v>1.8046627488186489E-4</v>
      </c>
      <c r="HO44" s="66">
        <f t="shared" si="60"/>
        <v>2.3737114627022713E-4</v>
      </c>
      <c r="HP44" s="66">
        <f t="shared" si="60"/>
        <v>1.3755723084551074E-4</v>
      </c>
      <c r="HQ44" s="66">
        <f t="shared" si="60"/>
        <v>8.0020541116224443E-5</v>
      </c>
      <c r="HR44" s="66">
        <f t="shared" si="60"/>
        <v>6.6907556804370096E-5</v>
      </c>
      <c r="HS44" s="66">
        <f t="shared" si="60"/>
        <v>1.2259923695653185E-4</v>
      </c>
      <c r="HT44" s="66">
        <f t="shared" si="60"/>
        <v>1.0463971956683124E-4</v>
      </c>
      <c r="HU44" s="66">
        <f t="shared" si="60"/>
        <v>1.0470809417817494E-4</v>
      </c>
      <c r="HV44" s="66">
        <f t="shared" si="60"/>
        <v>1.3815899952330751E-4</v>
      </c>
      <c r="HW44" s="66">
        <f t="shared" si="60"/>
        <v>8.0875982769576155E-5</v>
      </c>
      <c r="HX44" s="66">
        <f t="shared" si="60"/>
        <v>3.8702281777796547E-5</v>
      </c>
      <c r="HY44" s="66">
        <f t="shared" si="60"/>
        <v>5.9525274276934162E-5</v>
      </c>
      <c r="HZ44" s="66">
        <f t="shared" si="60"/>
        <v>1.2533060267621519E-4</v>
      </c>
      <c r="IA44" s="66">
        <f t="shared" si="60"/>
        <v>1.0697096852104333E-4</v>
      </c>
      <c r="IB44" s="66">
        <f t="shared" si="60"/>
        <v>1.0704086643770411E-4</v>
      </c>
      <c r="IC44" s="66">
        <f t="shared" si="60"/>
        <v>1.412370183147091E-4</v>
      </c>
      <c r="ID44" s="66">
        <f t="shared" si="60"/>
        <v>8.2677803827898417E-5</v>
      </c>
      <c r="IE44" s="66">
        <f t="shared" si="60"/>
        <v>3.9564522753724296E-5</v>
      </c>
      <c r="IF44" s="66">
        <f t="shared" si="60"/>
        <v>6.0851426850562421E-5</v>
      </c>
      <c r="IG44" s="66">
        <f t="shared" si="60"/>
        <v>1.2812281998747331E-4</v>
      </c>
      <c r="IH44" s="66">
        <f t="shared" si="60"/>
        <v>1.0935415493943265E-4</v>
      </c>
      <c r="II44" s="66">
        <f t="shared" si="60"/>
        <v>1.0942561009884782E-4</v>
      </c>
      <c r="IJ44" s="66">
        <f t="shared" si="60"/>
        <v>1.4438361171734062E-4</v>
      </c>
      <c r="IK44" s="66">
        <f t="shared" si="60"/>
        <v>8.451976732424781E-5</v>
      </c>
      <c r="IL44" s="66">
        <f t="shared" si="60"/>
        <v>4.0445973436842889E-5</v>
      </c>
      <c r="IM44" s="66">
        <f t="shared" si="60"/>
        <v>6.2207124532044489E-5</v>
      </c>
      <c r="IN44" s="66">
        <f t="shared" si="60"/>
        <v>1.3097724459165753E-4</v>
      </c>
      <c r="IO44" s="66">
        <f t="shared" si="60"/>
        <v>1.1179043592715529E-4</v>
      </c>
      <c r="IP44" s="66">
        <f t="shared" si="60"/>
        <v>1.1186348302284806E-4</v>
      </c>
      <c r="IQ44" s="66">
        <f t="shared" si="60"/>
        <v>1.4760030749227948E-4</v>
      </c>
      <c r="IR44" s="66">
        <f t="shared" si="60"/>
        <v>8.6402767584574952E-5</v>
      </c>
      <c r="IS44" s="66">
        <f t="shared" si="60"/>
        <v>4.1347061796665084E-5</v>
      </c>
      <c r="IT44" s="66">
        <f t="shared" si="60"/>
        <v>6.3593025551372527E-5</v>
      </c>
      <c r="IU44" s="66">
        <f t="shared" si="60"/>
        <v>1.3389526239353887E-4</v>
      </c>
      <c r="IV44" s="66">
        <f t="shared" si="60"/>
        <v>1.1428099436829914E-4</v>
      </c>
      <c r="IW44" s="66">
        <f t="shared" si="60"/>
        <v>0</v>
      </c>
      <c r="IX44" s="66">
        <f t="shared" si="60"/>
        <v>0</v>
      </c>
      <c r="IY44" s="66">
        <f t="shared" si="60"/>
        <v>0</v>
      </c>
      <c r="IZ44" s="66">
        <f t="shared" si="60"/>
        <v>0</v>
      </c>
      <c r="JA44" s="66">
        <f t="shared" si="60"/>
        <v>0</v>
      </c>
      <c r="JB44" s="66">
        <f t="shared" si="60"/>
        <v>0</v>
      </c>
      <c r="JC44" s="66">
        <f t="shared" si="60"/>
        <v>0</v>
      </c>
      <c r="JD44" s="66">
        <f t="shared" si="60"/>
        <v>0</v>
      </c>
      <c r="JE44" s="66">
        <f t="shared" si="60"/>
        <v>0</v>
      </c>
      <c r="JF44" s="66">
        <f t="shared" si="60"/>
        <v>0</v>
      </c>
      <c r="JG44" s="66">
        <f t="shared" si="60"/>
        <v>0</v>
      </c>
      <c r="JH44" s="66">
        <f t="shared" si="60"/>
        <v>0</v>
      </c>
      <c r="JI44" s="66">
        <f t="shared" si="60"/>
        <v>0</v>
      </c>
      <c r="JJ44" s="66">
        <f t="shared" ref="JJ44:LU44" si="61">IF($K$27=0,0,JJ36/$K$27)</f>
        <v>0</v>
      </c>
      <c r="JK44" s="66">
        <f t="shared" si="61"/>
        <v>0</v>
      </c>
      <c r="JL44" s="66">
        <f t="shared" si="61"/>
        <v>0</v>
      </c>
      <c r="JM44" s="66">
        <f t="shared" si="61"/>
        <v>0</v>
      </c>
      <c r="JN44" s="66">
        <f t="shared" si="61"/>
        <v>0</v>
      </c>
      <c r="JO44" s="66">
        <f t="shared" si="61"/>
        <v>0</v>
      </c>
      <c r="JP44" s="66">
        <f t="shared" si="61"/>
        <v>0</v>
      </c>
      <c r="JQ44" s="66">
        <f t="shared" si="61"/>
        <v>0</v>
      </c>
      <c r="JR44" s="66">
        <f t="shared" si="61"/>
        <v>0</v>
      </c>
      <c r="JS44" s="66">
        <f t="shared" si="61"/>
        <v>0</v>
      </c>
      <c r="JT44" s="66">
        <f t="shared" si="61"/>
        <v>0</v>
      </c>
      <c r="JU44" s="66">
        <f t="shared" si="61"/>
        <v>0</v>
      </c>
      <c r="JV44" s="66">
        <f t="shared" si="61"/>
        <v>0</v>
      </c>
      <c r="JW44" s="66">
        <f t="shared" si="61"/>
        <v>0</v>
      </c>
      <c r="JX44" s="66">
        <f t="shared" si="61"/>
        <v>0</v>
      </c>
      <c r="JY44" s="66">
        <f t="shared" si="61"/>
        <v>0</v>
      </c>
      <c r="JZ44" s="66">
        <f t="shared" si="61"/>
        <v>0</v>
      </c>
      <c r="KA44" s="66">
        <f t="shared" si="61"/>
        <v>0</v>
      </c>
      <c r="KB44" s="66">
        <f t="shared" si="61"/>
        <v>0</v>
      </c>
      <c r="KC44" s="66">
        <f t="shared" si="61"/>
        <v>0</v>
      </c>
      <c r="KD44" s="66">
        <f t="shared" si="61"/>
        <v>0</v>
      </c>
      <c r="KE44" s="66">
        <f t="shared" si="61"/>
        <v>0</v>
      </c>
      <c r="KF44" s="66">
        <f t="shared" si="61"/>
        <v>0</v>
      </c>
      <c r="KG44" s="66">
        <f t="shared" si="61"/>
        <v>0</v>
      </c>
      <c r="KH44" s="66">
        <f t="shared" si="61"/>
        <v>0</v>
      </c>
      <c r="KI44" s="66">
        <f t="shared" si="61"/>
        <v>0</v>
      </c>
      <c r="KJ44" s="66">
        <f t="shared" si="61"/>
        <v>0</v>
      </c>
      <c r="KK44" s="66">
        <f t="shared" si="61"/>
        <v>0</v>
      </c>
      <c r="KL44" s="66">
        <f t="shared" si="61"/>
        <v>0</v>
      </c>
      <c r="KM44" s="66">
        <f t="shared" si="61"/>
        <v>0</v>
      </c>
      <c r="KN44" s="66">
        <f t="shared" si="61"/>
        <v>0</v>
      </c>
      <c r="KO44" s="66">
        <f t="shared" si="61"/>
        <v>0</v>
      </c>
      <c r="KP44" s="66">
        <f t="shared" si="61"/>
        <v>0</v>
      </c>
      <c r="KQ44" s="66">
        <f t="shared" si="61"/>
        <v>0</v>
      </c>
      <c r="KR44" s="66">
        <f t="shared" si="61"/>
        <v>0</v>
      </c>
      <c r="KS44" s="66">
        <f t="shared" si="61"/>
        <v>0</v>
      </c>
      <c r="KT44" s="66">
        <f t="shared" si="61"/>
        <v>0</v>
      </c>
      <c r="KU44" s="66">
        <f t="shared" si="61"/>
        <v>0</v>
      </c>
      <c r="KV44" s="66">
        <f t="shared" si="61"/>
        <v>0</v>
      </c>
      <c r="KW44" s="66">
        <f t="shared" si="61"/>
        <v>0</v>
      </c>
      <c r="KX44" s="66">
        <f t="shared" si="61"/>
        <v>0</v>
      </c>
      <c r="KY44" s="66">
        <f t="shared" si="61"/>
        <v>0</v>
      </c>
      <c r="KZ44" s="66">
        <f t="shared" si="61"/>
        <v>0</v>
      </c>
      <c r="LA44" s="66">
        <f t="shared" si="61"/>
        <v>0</v>
      </c>
      <c r="LB44" s="66">
        <f t="shared" si="61"/>
        <v>0</v>
      </c>
      <c r="LC44" s="66">
        <f t="shared" si="61"/>
        <v>0</v>
      </c>
      <c r="LD44" s="66">
        <f t="shared" si="61"/>
        <v>0</v>
      </c>
      <c r="LE44" s="66">
        <f t="shared" si="61"/>
        <v>0</v>
      </c>
      <c r="LF44" s="66">
        <f t="shared" si="61"/>
        <v>0</v>
      </c>
      <c r="LG44" s="66">
        <f t="shared" si="61"/>
        <v>0</v>
      </c>
      <c r="LH44" s="66">
        <f t="shared" si="61"/>
        <v>0</v>
      </c>
      <c r="LI44" s="66">
        <f t="shared" si="61"/>
        <v>0</v>
      </c>
      <c r="LJ44" s="66">
        <f t="shared" si="61"/>
        <v>0</v>
      </c>
      <c r="LK44" s="66">
        <f t="shared" si="61"/>
        <v>0</v>
      </c>
      <c r="LL44" s="66">
        <f t="shared" si="61"/>
        <v>0</v>
      </c>
      <c r="LM44" s="66">
        <f t="shared" si="61"/>
        <v>0</v>
      </c>
      <c r="LN44" s="66">
        <f t="shared" si="61"/>
        <v>0</v>
      </c>
      <c r="LO44" s="66">
        <f t="shared" si="61"/>
        <v>0</v>
      </c>
      <c r="LP44" s="66">
        <f t="shared" si="61"/>
        <v>0</v>
      </c>
      <c r="LQ44" s="66">
        <f t="shared" si="61"/>
        <v>0</v>
      </c>
      <c r="LR44" s="66">
        <f t="shared" si="61"/>
        <v>0</v>
      </c>
      <c r="LS44" s="66">
        <f t="shared" si="61"/>
        <v>0</v>
      </c>
      <c r="LT44" s="66">
        <f t="shared" si="61"/>
        <v>0</v>
      </c>
      <c r="LU44" s="66">
        <f t="shared" si="61"/>
        <v>0</v>
      </c>
      <c r="LV44" s="66">
        <f t="shared" ref="LV44:NO44" si="62">IF($K$27=0,0,LV36/$K$27)</f>
        <v>0</v>
      </c>
      <c r="LW44" s="66">
        <f t="shared" si="62"/>
        <v>0</v>
      </c>
      <c r="LX44" s="66">
        <f t="shared" si="62"/>
        <v>0</v>
      </c>
      <c r="LY44" s="66">
        <f t="shared" si="62"/>
        <v>0</v>
      </c>
      <c r="LZ44" s="66">
        <f t="shared" si="62"/>
        <v>0</v>
      </c>
      <c r="MA44" s="66">
        <f t="shared" si="62"/>
        <v>0</v>
      </c>
      <c r="MB44" s="66">
        <f t="shared" si="62"/>
        <v>0</v>
      </c>
      <c r="MC44" s="66">
        <f t="shared" si="62"/>
        <v>0</v>
      </c>
      <c r="MD44" s="66">
        <f t="shared" si="62"/>
        <v>0</v>
      </c>
      <c r="ME44" s="66">
        <f t="shared" si="62"/>
        <v>0</v>
      </c>
      <c r="MF44" s="66">
        <f t="shared" si="62"/>
        <v>0</v>
      </c>
      <c r="MG44" s="66">
        <f t="shared" si="62"/>
        <v>0</v>
      </c>
      <c r="MH44" s="66">
        <f t="shared" si="62"/>
        <v>0</v>
      </c>
      <c r="MI44" s="66">
        <f t="shared" si="62"/>
        <v>0</v>
      </c>
      <c r="MJ44" s="66">
        <f t="shared" si="62"/>
        <v>0</v>
      </c>
      <c r="MK44" s="66">
        <f t="shared" si="62"/>
        <v>0</v>
      </c>
      <c r="ML44" s="66">
        <f t="shared" si="62"/>
        <v>0</v>
      </c>
      <c r="MM44" s="66">
        <f t="shared" si="62"/>
        <v>0</v>
      </c>
      <c r="MN44" s="66">
        <f t="shared" si="62"/>
        <v>0</v>
      </c>
      <c r="MO44" s="66">
        <f t="shared" si="62"/>
        <v>0</v>
      </c>
      <c r="MP44" s="66">
        <f t="shared" si="62"/>
        <v>0</v>
      </c>
      <c r="MQ44" s="66">
        <f t="shared" si="62"/>
        <v>0</v>
      </c>
      <c r="MR44" s="66">
        <f t="shared" si="62"/>
        <v>0</v>
      </c>
      <c r="MS44" s="66">
        <f t="shared" si="62"/>
        <v>0</v>
      </c>
      <c r="MT44" s="66">
        <f t="shared" si="62"/>
        <v>0</v>
      </c>
      <c r="MU44" s="66">
        <f t="shared" si="62"/>
        <v>0</v>
      </c>
      <c r="MV44" s="66">
        <f t="shared" si="62"/>
        <v>0</v>
      </c>
      <c r="MW44" s="66">
        <f t="shared" si="62"/>
        <v>0</v>
      </c>
      <c r="MX44" s="66">
        <f t="shared" si="62"/>
        <v>0</v>
      </c>
      <c r="MY44" s="66">
        <f t="shared" si="62"/>
        <v>0</v>
      </c>
      <c r="MZ44" s="66">
        <f t="shared" si="62"/>
        <v>0</v>
      </c>
      <c r="NA44" s="66">
        <f t="shared" si="62"/>
        <v>0</v>
      </c>
      <c r="NB44" s="66">
        <f t="shared" si="62"/>
        <v>0</v>
      </c>
      <c r="NC44" s="66">
        <f t="shared" si="62"/>
        <v>0</v>
      </c>
      <c r="ND44" s="66">
        <f t="shared" si="62"/>
        <v>0</v>
      </c>
      <c r="NE44" s="66">
        <f t="shared" si="62"/>
        <v>0</v>
      </c>
      <c r="NF44" s="66">
        <f t="shared" si="62"/>
        <v>0</v>
      </c>
      <c r="NG44" s="66">
        <f t="shared" si="62"/>
        <v>0</v>
      </c>
      <c r="NH44" s="66">
        <f t="shared" si="62"/>
        <v>0</v>
      </c>
      <c r="NI44" s="66">
        <f t="shared" si="62"/>
        <v>0</v>
      </c>
      <c r="NJ44" s="66">
        <f t="shared" si="62"/>
        <v>0</v>
      </c>
      <c r="NK44" s="66">
        <f t="shared" si="62"/>
        <v>0</v>
      </c>
      <c r="NL44" s="66">
        <f t="shared" si="62"/>
        <v>0</v>
      </c>
      <c r="NM44" s="66">
        <f t="shared" si="62"/>
        <v>0</v>
      </c>
      <c r="NN44" s="66">
        <f t="shared" si="62"/>
        <v>0</v>
      </c>
      <c r="NO44" s="67">
        <f t="shared" si="62"/>
        <v>0</v>
      </c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35" t="str">
        <f>OFMOR_FFF_0!C46</f>
        <v>%GMV+</v>
      </c>
      <c r="D46" s="135"/>
      <c r="E46" s="135" t="str">
        <f>OFMOR_FFF_0!E46</f>
        <v>Первый оборот: ежедневное распределение GMV к  GMV+</v>
      </c>
      <c r="F46" s="1"/>
      <c r="G46" s="1" t="str">
        <f>OFMOR_FFF_0!G46</f>
        <v>%</v>
      </c>
      <c r="H46" s="1"/>
      <c r="I46" s="1" t="s">
        <v>3</v>
      </c>
      <c r="J46" s="1"/>
      <c r="K46" s="7">
        <f>SUM(N46:NO46)</f>
        <v>0.98009999999999953</v>
      </c>
      <c r="L46" s="1"/>
      <c r="M46" s="1"/>
      <c r="N46" s="65">
        <f t="shared" ref="N46:BY46" si="63">IF($K$27=0,0,N38/$K$27)</f>
        <v>3.6455252798137192E-3</v>
      </c>
      <c r="O46" s="66">
        <f t="shared" si="63"/>
        <v>2.9794465079017655E-3</v>
      </c>
      <c r="P46" s="66">
        <f t="shared" si="63"/>
        <v>5.1765097954800041E-3</v>
      </c>
      <c r="Q46" s="66">
        <f t="shared" si="63"/>
        <v>7.6382687255963791E-3</v>
      </c>
      <c r="R46" s="66">
        <f t="shared" si="63"/>
        <v>6.8533009272380005E-3</v>
      </c>
      <c r="S46" s="66">
        <f t="shared" si="63"/>
        <v>7.1187436317541024E-3</v>
      </c>
      <c r="T46" s="66">
        <f t="shared" si="63"/>
        <v>1.4589719728087688E-2</v>
      </c>
      <c r="U46" s="66">
        <f t="shared" si="63"/>
        <v>1.6665077673338243E-2</v>
      </c>
      <c r="V46" s="66">
        <f t="shared" si="63"/>
        <v>1.2712167224798775E-2</v>
      </c>
      <c r="W46" s="66">
        <f t="shared" si="63"/>
        <v>2.3663788122977609E-2</v>
      </c>
      <c r="X46" s="66">
        <f t="shared" si="63"/>
        <v>3.4917421175693603E-2</v>
      </c>
      <c r="Y46" s="66">
        <f t="shared" si="63"/>
        <v>3.1329035874088973E-2</v>
      </c>
      <c r="Z46" s="66">
        <f t="shared" si="63"/>
        <v>3.2542475076685271E-2</v>
      </c>
      <c r="AA46" s="66">
        <f t="shared" si="63"/>
        <v>4.4463425494471867E-2</v>
      </c>
      <c r="AB46" s="66">
        <f t="shared" si="63"/>
        <v>3.0472954380125771E-2</v>
      </c>
      <c r="AC46" s="66">
        <f t="shared" si="63"/>
        <v>1.6603466907052479E-2</v>
      </c>
      <c r="AD46" s="66">
        <f t="shared" si="63"/>
        <v>2.1635228772024419E-2</v>
      </c>
      <c r="AE46" s="66">
        <f t="shared" si="63"/>
        <v>3.1924153112735165E-2</v>
      </c>
      <c r="AF46" s="66">
        <f t="shared" si="63"/>
        <v>2.864337927724761E-2</v>
      </c>
      <c r="AG46" s="66">
        <f t="shared" si="63"/>
        <v>2.9752797372637918E-2</v>
      </c>
      <c r="AH46" s="66">
        <f t="shared" si="63"/>
        <v>4.0651833829879504E-2</v>
      </c>
      <c r="AI46" s="66">
        <f t="shared" si="63"/>
        <v>2.7860684686122274E-2</v>
      </c>
      <c r="AJ46" s="66">
        <f t="shared" si="63"/>
        <v>1.5180147957545886E-2</v>
      </c>
      <c r="AK46" s="66">
        <f t="shared" si="63"/>
        <v>1.9780566052453926E-2</v>
      </c>
      <c r="AL46" s="66">
        <f t="shared" si="63"/>
        <v>5.837496113113879E-2</v>
      </c>
      <c r="AM46" s="66">
        <f t="shared" si="63"/>
        <v>5.23758968975368E-2</v>
      </c>
      <c r="AN46" s="66">
        <f t="shared" si="63"/>
        <v>4.8964072614029117E-2</v>
      </c>
      <c r="AO46" s="66">
        <f t="shared" si="63"/>
        <v>5.9467180509971275E-2</v>
      </c>
      <c r="AP46" s="66">
        <f t="shared" si="63"/>
        <v>3.5661289617526577E-2</v>
      </c>
      <c r="AQ46" s="66">
        <f t="shared" si="63"/>
        <v>1.6654610266854882E-2</v>
      </c>
      <c r="AR46" s="66">
        <f t="shared" si="63"/>
        <v>2.1701871377191706E-2</v>
      </c>
      <c r="AS46" s="66">
        <f t="shared" si="63"/>
        <v>5.9747881165300902E-3</v>
      </c>
      <c r="AT46" s="66">
        <f t="shared" si="63"/>
        <v>5.378841018620171E-3</v>
      </c>
      <c r="AU46" s="66">
        <f t="shared" si="63"/>
        <v>5.3596845633794342E-3</v>
      </c>
      <c r="AV46" s="66">
        <f t="shared" si="63"/>
        <v>7.2309664505549104E-3</v>
      </c>
      <c r="AW46" s="66">
        <f t="shared" si="63"/>
        <v>4.168192845578159E-3</v>
      </c>
      <c r="AX46" s="66">
        <f t="shared" si="63"/>
        <v>2.346399922219842E-3</v>
      </c>
      <c r="AY46" s="66">
        <f t="shared" si="63"/>
        <v>3.3759232579387097E-3</v>
      </c>
      <c r="AZ46" s="66">
        <f t="shared" si="63"/>
        <v>6.1171879637235771E-3</v>
      </c>
      <c r="BA46" s="66">
        <f t="shared" si="63"/>
        <v>5.5070373871257735E-3</v>
      </c>
      <c r="BB46" s="66">
        <f t="shared" si="63"/>
        <v>5.4874243673599284E-3</v>
      </c>
      <c r="BC46" s="66">
        <f t="shared" si="63"/>
        <v>7.4033053682767769E-3</v>
      </c>
      <c r="BD46" s="66">
        <f t="shared" si="63"/>
        <v>4.6942888130873427E-3</v>
      </c>
      <c r="BE46" s="66">
        <f t="shared" si="63"/>
        <v>2.4023227405461536E-3</v>
      </c>
      <c r="BF46" s="66">
        <f t="shared" si="63"/>
        <v>3.4563831749585949E-3</v>
      </c>
      <c r="BG46" s="66">
        <f t="shared" si="63"/>
        <v>6.2629816913501871E-3</v>
      </c>
      <c r="BH46" s="66">
        <f t="shared" si="63"/>
        <v>5.6382891180860612E-3</v>
      </c>
      <c r="BI46" s="66">
        <f t="shared" si="63"/>
        <v>5.6182086522847769E-3</v>
      </c>
      <c r="BJ46" s="66">
        <f t="shared" si="63"/>
        <v>7.5797517179393989E-3</v>
      </c>
      <c r="BK46" s="66">
        <f t="shared" si="63"/>
        <v>4.3692453972800855E-3</v>
      </c>
      <c r="BL46" s="66">
        <f t="shared" si="63"/>
        <v>2.7055362321670375E-3</v>
      </c>
      <c r="BM46" s="66">
        <f t="shared" si="63"/>
        <v>3.8926368028206907E-3</v>
      </c>
      <c r="BN46" s="66">
        <f t="shared" si="63"/>
        <v>7.0534752060393167E-3</v>
      </c>
      <c r="BO46" s="66">
        <f t="shared" si="63"/>
        <v>6.3499359344810317E-3</v>
      </c>
      <c r="BP46" s="66">
        <f t="shared" si="63"/>
        <v>5.7521099786553434E-3</v>
      </c>
      <c r="BQ46" s="66">
        <f t="shared" si="63"/>
        <v>7.7604033938394957E-3</v>
      </c>
      <c r="BR46" s="66">
        <f t="shared" si="63"/>
        <v>4.4733796133876302E-3</v>
      </c>
      <c r="BS46" s="66">
        <f t="shared" si="63"/>
        <v>2.5181986452588526E-3</v>
      </c>
      <c r="BT46" s="66">
        <f t="shared" si="63"/>
        <v>3.6231016265106234E-3</v>
      </c>
      <c r="BU46" s="66">
        <f t="shared" si="63"/>
        <v>5.6650949034249337E-4</v>
      </c>
      <c r="BV46" s="66">
        <f t="shared" si="63"/>
        <v>5.371674783259991E-4</v>
      </c>
      <c r="BW46" s="66">
        <f t="shared" si="63"/>
        <v>5.2557507316735859E-4</v>
      </c>
      <c r="BX46" s="66">
        <f t="shared" si="63"/>
        <v>7.1427793044709636E-4</v>
      </c>
      <c r="BY46" s="66">
        <f t="shared" si="63"/>
        <v>4.2500128858546845E-4</v>
      </c>
      <c r="BZ46" s="66">
        <f t="shared" ref="BZ46:EK46" si="64">IF($K$27=0,0,BZ38/$K$27)</f>
        <v>3.1348199624445298E-4</v>
      </c>
      <c r="CA46" s="66">
        <f t="shared" si="64"/>
        <v>4.5433740168946107E-4</v>
      </c>
      <c r="CB46" s="66">
        <f t="shared" si="64"/>
        <v>7.8452732183793416E-4</v>
      </c>
      <c r="CC46" s="66">
        <f t="shared" si="64"/>
        <v>6.7845094466047683E-4</v>
      </c>
      <c r="CD46" s="66">
        <f t="shared" si="64"/>
        <v>5.5317462937197221E-4</v>
      </c>
      <c r="CE46" s="66">
        <f t="shared" si="64"/>
        <v>7.5178685142442809E-4</v>
      </c>
      <c r="CF46" s="66">
        <f t="shared" si="64"/>
        <v>4.4731940744270089E-4</v>
      </c>
      <c r="CG46" s="66">
        <f t="shared" si="64"/>
        <v>2.5380299663912113E-4</v>
      </c>
      <c r="CH46" s="66">
        <f t="shared" si="64"/>
        <v>3.6784311512453487E-4</v>
      </c>
      <c r="CI46" s="66">
        <f t="shared" si="64"/>
        <v>6.605802027474663E-4</v>
      </c>
      <c r="CJ46" s="66">
        <f t="shared" si="64"/>
        <v>5.9506540077119909E-4</v>
      </c>
      <c r="CK46" s="66">
        <f t="shared" si="64"/>
        <v>5.8222352277231902E-4</v>
      </c>
      <c r="CL46" s="66">
        <f t="shared" si="64"/>
        <v>7.9126548068044465E-4</v>
      </c>
      <c r="CM46" s="66">
        <f t="shared" si="64"/>
        <v>4.7080951905078709E-4</v>
      </c>
      <c r="CN46" s="66">
        <f t="shared" si="64"/>
        <v>2.6713096904166741E-4</v>
      </c>
      <c r="CO46" s="66">
        <f t="shared" si="64"/>
        <v>3.8715968329657024E-4</v>
      </c>
      <c r="CP46" s="66">
        <f t="shared" si="64"/>
        <v>6.9526929164110611E-4</v>
      </c>
      <c r="CQ46" s="66">
        <f t="shared" si="64"/>
        <v>6.2631410683145763E-4</v>
      </c>
      <c r="CR46" s="66">
        <f t="shared" si="64"/>
        <v>9.1919679375280594E-4</v>
      </c>
      <c r="CS46" s="66">
        <f t="shared" si="64"/>
        <v>1.1659441550783095E-3</v>
      </c>
      <c r="CT46" s="66">
        <f t="shared" si="64"/>
        <v>6.4419311883845583E-4</v>
      </c>
      <c r="CU46" s="66">
        <f t="shared" si="64"/>
        <v>3.3739060089635358E-4</v>
      </c>
      <c r="CV46" s="66">
        <f t="shared" si="64"/>
        <v>4.482396859636997E-4</v>
      </c>
      <c r="CW46" s="66">
        <f t="shared" si="64"/>
        <v>7.317800107974542E-4</v>
      </c>
      <c r="CX46" s="66">
        <f t="shared" si="64"/>
        <v>6.592037781186893E-4</v>
      </c>
      <c r="CY46" s="66">
        <f t="shared" si="64"/>
        <v>6.4497775441771474E-4</v>
      </c>
      <c r="CZ46" s="66">
        <f t="shared" si="64"/>
        <v>4.6102882984279674E-4</v>
      </c>
      <c r="DA46" s="66">
        <f t="shared" si="64"/>
        <v>2.3115485158037749E-4</v>
      </c>
      <c r="DB46" s="66">
        <f t="shared" si="64"/>
        <v>1.3602180163256402E-4</v>
      </c>
      <c r="DC46" s="66">
        <f t="shared" si="64"/>
        <v>1.9201943196836619E-4</v>
      </c>
      <c r="DD46" s="66">
        <f t="shared" si="64"/>
        <v>3.3204502520373141E-4</v>
      </c>
      <c r="DE46" s="66">
        <f t="shared" si="64"/>
        <v>2.8577627871398636E-4</v>
      </c>
      <c r="DF46" s="66">
        <f t="shared" si="64"/>
        <v>2.9707401427044077E-4</v>
      </c>
      <c r="DG46" s="66">
        <f t="shared" si="64"/>
        <v>3.9526102119336433E-4</v>
      </c>
      <c r="DH46" s="66">
        <f t="shared" si="64"/>
        <v>2.2789238963890284E-4</v>
      </c>
      <c r="DI46" s="66">
        <f t="shared" si="64"/>
        <v>1.3410202383857398E-4</v>
      </c>
      <c r="DJ46" s="66">
        <f t="shared" si="64"/>
        <v>1.8930931758167957E-4</v>
      </c>
      <c r="DK46" s="66">
        <f t="shared" si="64"/>
        <v>3.2735862450663632E-4</v>
      </c>
      <c r="DL46" s="66">
        <f t="shared" si="64"/>
        <v>2.8174290356868258E-4</v>
      </c>
      <c r="DM46" s="66">
        <f t="shared" si="64"/>
        <v>2.928811857023523E-4</v>
      </c>
      <c r="DN46" s="66">
        <f t="shared" si="64"/>
        <v>3.8968240569048606E-4</v>
      </c>
      <c r="DO46" s="66">
        <f t="shared" si="64"/>
        <v>2.2467597327184189E-4</v>
      </c>
      <c r="DP46" s="66">
        <f t="shared" si="64"/>
        <v>1.3220934130971101E-4</v>
      </c>
      <c r="DQ46" s="66">
        <f t="shared" si="64"/>
        <v>1.8663745307373507E-4</v>
      </c>
      <c r="DR46" s="66">
        <f t="shared" si="64"/>
        <v>3.2273836650052187E-4</v>
      </c>
      <c r="DS46" s="66">
        <f t="shared" si="64"/>
        <v>2.7776645447454012E-4</v>
      </c>
      <c r="DT46" s="66">
        <f t="shared" si="64"/>
        <v>2.8874753367127791E-4</v>
      </c>
      <c r="DU46" s="66">
        <f t="shared" si="64"/>
        <v>3.8418252537590196E-4</v>
      </c>
      <c r="DV46" s="66">
        <f t="shared" si="64"/>
        <v>2.2150495260343816E-4</v>
      </c>
      <c r="DW46" s="66">
        <f t="shared" si="64"/>
        <v>1.303433716301588E-4</v>
      </c>
      <c r="DX46" s="66">
        <f t="shared" si="64"/>
        <v>1.8400329859528093E-4</v>
      </c>
      <c r="DY46" s="66">
        <f t="shared" si="64"/>
        <v>3.1818331766393903E-4</v>
      </c>
      <c r="DZ46" s="66">
        <f t="shared" si="64"/>
        <v>2.7384612799146628E-4</v>
      </c>
      <c r="EA46" s="66">
        <f t="shared" si="64"/>
        <v>2.8467222297432859E-4</v>
      </c>
      <c r="EB46" s="66">
        <f t="shared" si="64"/>
        <v>3.7876026900079523E-4</v>
      </c>
      <c r="EC46" s="66">
        <f t="shared" si="64"/>
        <v>2.183786869301191E-4</v>
      </c>
      <c r="ED46" s="66">
        <f t="shared" si="64"/>
        <v>1.1246881933358025E-4</v>
      </c>
      <c r="EE46" s="66">
        <f t="shared" si="64"/>
        <v>8.3999262000658602E-5</v>
      </c>
      <c r="EF46" s="66">
        <f t="shared" si="64"/>
        <v>1.4426971423705766E-4</v>
      </c>
      <c r="EG46" s="66">
        <f t="shared" si="64"/>
        <v>1.2332532657823906E-4</v>
      </c>
      <c r="EH46" s="66">
        <f t="shared" si="64"/>
        <v>1.2733232412760393E-4</v>
      </c>
      <c r="EI46" s="66">
        <f t="shared" si="64"/>
        <v>1.6826968956744961E-4</v>
      </c>
      <c r="EJ46" s="66">
        <f t="shared" si="64"/>
        <v>9.7055271713305499E-5</v>
      </c>
      <c r="EK46" s="66">
        <f t="shared" si="64"/>
        <v>5.6724743848843734E-5</v>
      </c>
      <c r="EL46" s="66">
        <f t="shared" ref="EL46:GW46" si="65">IF($K$27=0,0,EL38/$K$27)</f>
        <v>8.0095994352215866E-5</v>
      </c>
      <c r="EM46" s="66">
        <f t="shared" si="65"/>
        <v>1.3756580643097281E-4</v>
      </c>
      <c r="EN46" s="66">
        <f t="shared" si="65"/>
        <v>1.1759466006997027E-4</v>
      </c>
      <c r="EO46" s="66">
        <f t="shared" si="65"/>
        <v>1.2141546093701537E-4</v>
      </c>
      <c r="EP46" s="66">
        <f t="shared" si="65"/>
        <v>1.6045055378150689E-4</v>
      </c>
      <c r="EQ46" s="66">
        <f t="shared" si="65"/>
        <v>9.2545318968882654E-5</v>
      </c>
      <c r="ER46" s="66">
        <f t="shared" si="65"/>
        <v>5.4088865243985802E-5</v>
      </c>
      <c r="ES46" s="66">
        <f t="shared" si="65"/>
        <v>1.5274820655495518E-4</v>
      </c>
      <c r="ET46" s="66">
        <f t="shared" si="65"/>
        <v>2.6234683002016918E-4</v>
      </c>
      <c r="EU46" s="66">
        <f t="shared" si="65"/>
        <v>2.2426057097361718E-4</v>
      </c>
      <c r="EV46" s="66">
        <f t="shared" si="65"/>
        <v>2.3154708367334513E-4</v>
      </c>
      <c r="EW46" s="66">
        <f t="shared" si="65"/>
        <v>3.0598951332197943E-4</v>
      </c>
      <c r="EX46" s="66">
        <f t="shared" si="65"/>
        <v>1.7648986833711759E-4</v>
      </c>
      <c r="EY46" s="66">
        <f t="shared" si="65"/>
        <v>1.0315094066102828E-4</v>
      </c>
      <c r="EZ46" s="66">
        <f t="shared" si="65"/>
        <v>1.4565032118307023E-4</v>
      </c>
      <c r="FA46" s="66">
        <f t="shared" si="65"/>
        <v>2.5015612893661439E-4</v>
      </c>
      <c r="FB46" s="66">
        <f t="shared" si="65"/>
        <v>2.1383965761492899E-4</v>
      </c>
      <c r="FC46" s="66">
        <f t="shared" si="65"/>
        <v>2.2078758151502454E-4</v>
      </c>
      <c r="FD46" s="66">
        <f t="shared" si="65"/>
        <v>2.9177082925659986E-4</v>
      </c>
      <c r="FE46" s="66">
        <f t="shared" si="65"/>
        <v>1.6828875826840312E-4</v>
      </c>
      <c r="FF46" s="66">
        <f t="shared" si="65"/>
        <v>9.8357735101847673E-5</v>
      </c>
      <c r="FG46" s="66">
        <f t="shared" si="65"/>
        <v>1.3888225949873405E-4</v>
      </c>
      <c r="FH46" s="66">
        <f t="shared" si="65"/>
        <v>2.3853190389127649E-4</v>
      </c>
      <c r="FI46" s="66">
        <f t="shared" si="65"/>
        <v>1.2615093244873116E-4</v>
      </c>
      <c r="FJ46" s="66">
        <f t="shared" si="65"/>
        <v>1.1217805264889941E-4</v>
      </c>
      <c r="FK46" s="66">
        <f t="shared" si="65"/>
        <v>1.4784042632700454E-4</v>
      </c>
      <c r="FL46" s="66">
        <f t="shared" si="65"/>
        <v>8.5040249305382652E-5</v>
      </c>
      <c r="FM46" s="66">
        <f t="shared" si="65"/>
        <v>4.9567386471332857E-5</v>
      </c>
      <c r="FN46" s="66">
        <f t="shared" si="65"/>
        <v>7.6146025537727314E-5</v>
      </c>
      <c r="FO46" s="66">
        <f t="shared" si="65"/>
        <v>1.3042625473772487E-4</v>
      </c>
      <c r="FP46" s="66">
        <f t="shared" si="65"/>
        <v>1.1118858625540508E-4</v>
      </c>
      <c r="FQ46" s="66">
        <f t="shared" si="65"/>
        <v>1.1006125788553803E-4</v>
      </c>
      <c r="FR46" s="66">
        <f t="shared" si="65"/>
        <v>1.4505068419053162E-4</v>
      </c>
      <c r="FS46" s="66">
        <f t="shared" si="65"/>
        <v>8.3435543659724922E-5</v>
      </c>
      <c r="FT46" s="66">
        <f t="shared" si="65"/>
        <v>4.8632052137758518E-5</v>
      </c>
      <c r="FU46" s="66">
        <f t="shared" si="65"/>
        <v>7.4709153490986339E-5</v>
      </c>
      <c r="FV46" s="66">
        <f t="shared" si="65"/>
        <v>1.2796511722896675E-4</v>
      </c>
      <c r="FW46" s="66">
        <f t="shared" si="65"/>
        <v>1.0909046267799153E-4</v>
      </c>
      <c r="FX46" s="66">
        <f t="shared" si="65"/>
        <v>1.0798440694331092E-4</v>
      </c>
      <c r="FY46" s="66">
        <f t="shared" si="65"/>
        <v>1.4231358436158828E-4</v>
      </c>
      <c r="FZ46" s="66">
        <f t="shared" si="65"/>
        <v>8.1861118736786605E-5</v>
      </c>
      <c r="GA46" s="66">
        <f t="shared" si="65"/>
        <v>4.7714367520617547E-5</v>
      </c>
      <c r="GB46" s="66">
        <f t="shared" si="65"/>
        <v>7.3299395154568725E-5</v>
      </c>
      <c r="GC46" s="66">
        <f t="shared" si="65"/>
        <v>1.2555042127332383E-4</v>
      </c>
      <c r="GD46" s="66">
        <f t="shared" si="65"/>
        <v>1.0703193059728062E-4</v>
      </c>
      <c r="GE46" s="66">
        <f t="shared" si="65"/>
        <v>1.0594674608412571E-4</v>
      </c>
      <c r="GF46" s="66">
        <f t="shared" si="65"/>
        <v>1.3962813348222016E-4</v>
      </c>
      <c r="GG46" s="66">
        <f t="shared" si="65"/>
        <v>8.0316403140704015E-5</v>
      </c>
      <c r="GH46" s="66">
        <f t="shared" si="65"/>
        <v>4.6813999570561759E-5</v>
      </c>
      <c r="GI46" s="66">
        <f t="shared" si="65"/>
        <v>7.1916238893990968E-5</v>
      </c>
      <c r="GJ46" s="66">
        <f t="shared" si="65"/>
        <v>1.2318129052079607E-4</v>
      </c>
      <c r="GK46" s="66">
        <f t="shared" si="65"/>
        <v>1.0501224292352597E-4</v>
      </c>
      <c r="GL46" s="66">
        <f t="shared" si="65"/>
        <v>1.0394753579289365E-4</v>
      </c>
      <c r="GM46" s="66">
        <f t="shared" si="65"/>
        <v>1.2374123926744155E-4</v>
      </c>
      <c r="GN46" s="66">
        <f t="shared" si="65"/>
        <v>7.2669078124423778E-5</v>
      </c>
      <c r="GO46" s="66">
        <f t="shared" si="65"/>
        <v>4.2273451698547015E-5</v>
      </c>
      <c r="GP46" s="66">
        <f t="shared" si="65"/>
        <v>6.4813502802226372E-5</v>
      </c>
      <c r="GQ46" s="66">
        <f t="shared" si="65"/>
        <v>1.107974690865599E-4</v>
      </c>
      <c r="GR46" s="66">
        <f t="shared" si="65"/>
        <v>9.4269583518479184E-5</v>
      </c>
      <c r="GS46" s="66">
        <f t="shared" si="65"/>
        <v>9.4034717610337514E-5</v>
      </c>
      <c r="GT46" s="66">
        <f t="shared" si="65"/>
        <v>1.2368587273702287E-4</v>
      </c>
      <c r="GU46" s="66">
        <f t="shared" si="65"/>
        <v>7.1676302767844564E-5</v>
      </c>
      <c r="GV46" s="66">
        <f t="shared" si="65"/>
        <v>4.1695929013974066E-5</v>
      </c>
      <c r="GW46" s="66">
        <f t="shared" si="65"/>
        <v>6.3928047117134903E-5</v>
      </c>
      <c r="GX46" s="66">
        <f t="shared" ref="GX46:JI46" si="66">IF($K$27=0,0,GX38/$K$27)</f>
        <v>1.0928379917743922E-4</v>
      </c>
      <c r="GY46" s="66">
        <f t="shared" si="66"/>
        <v>9.2981710852310374E-5</v>
      </c>
      <c r="GZ46" s="66">
        <f t="shared" si="66"/>
        <v>9.2750053586575083E-5</v>
      </c>
      <c r="HA46" s="66">
        <f t="shared" si="66"/>
        <v>1.219961267050165E-4</v>
      </c>
      <c r="HB46" s="66">
        <f t="shared" si="66"/>
        <v>7.0697090303957404E-5</v>
      </c>
      <c r="HC46" s="66">
        <f t="shared" si="66"/>
        <v>4.1126296209167138E-6</v>
      </c>
      <c r="HD46" s="66">
        <f t="shared" si="66"/>
        <v>6.3054688167081089E-6</v>
      </c>
      <c r="HE46" s="66">
        <f t="shared" si="66"/>
        <v>1.0779080841029409E-4</v>
      </c>
      <c r="HF46" s="66">
        <f t="shared" si="66"/>
        <v>9.1711432578122062E-5</v>
      </c>
      <c r="HG46" s="66">
        <f t="shared" si="66"/>
        <v>9.1482940119627114E-5</v>
      </c>
      <c r="HH46" s="66">
        <f t="shared" si="66"/>
        <v>1.2032946529528343E-4</v>
      </c>
      <c r="HI46" s="66">
        <f t="shared" si="66"/>
        <v>6.9731255442044741E-5</v>
      </c>
      <c r="HJ46" s="66">
        <f t="shared" si="66"/>
        <v>4.0564445495801402E-5</v>
      </c>
      <c r="HK46" s="66">
        <f t="shared" si="66"/>
        <v>6.2193260691396264E-5</v>
      </c>
      <c r="HL46" s="66">
        <f t="shared" si="66"/>
        <v>1.0631821427510682E-4</v>
      </c>
      <c r="HM46" s="66">
        <f t="shared" si="66"/>
        <v>9.0458508328494986E-5</v>
      </c>
      <c r="HN46" s="66">
        <f t="shared" si="66"/>
        <v>9.0233137440932443E-5</v>
      </c>
      <c r="HO46" s="66">
        <f t="shared" si="66"/>
        <v>1.1868557313511357E-4</v>
      </c>
      <c r="HP46" s="66">
        <f t="shared" si="66"/>
        <v>6.8778615422755371E-5</v>
      </c>
      <c r="HQ46" s="66">
        <f t="shared" si="66"/>
        <v>4.0010270558112221E-5</v>
      </c>
      <c r="HR46" s="66">
        <f t="shared" si="66"/>
        <v>2.6763022721748041E-5</v>
      </c>
      <c r="HS46" s="66">
        <f t="shared" si="66"/>
        <v>4.9039694782612745E-5</v>
      </c>
      <c r="HT46" s="66">
        <f t="shared" si="66"/>
        <v>4.18558878267325E-5</v>
      </c>
      <c r="HU46" s="66">
        <f t="shared" si="66"/>
        <v>4.1883237671269986E-5</v>
      </c>
      <c r="HV46" s="66">
        <f t="shared" si="66"/>
        <v>5.5263599809323001E-5</v>
      </c>
      <c r="HW46" s="66">
        <f t="shared" si="66"/>
        <v>3.2350393107830461E-5</v>
      </c>
      <c r="HX46" s="66">
        <f t="shared" si="66"/>
        <v>1.5480912711118619E-5</v>
      </c>
      <c r="HY46" s="66">
        <f t="shared" si="66"/>
        <v>2.3810109710773666E-5</v>
      </c>
      <c r="HZ46" s="66">
        <f t="shared" si="66"/>
        <v>5.013224107048607E-5</v>
      </c>
      <c r="IA46" s="66">
        <f t="shared" si="66"/>
        <v>4.2788387408417335E-5</v>
      </c>
      <c r="IB46" s="66">
        <f t="shared" si="66"/>
        <v>4.281634657508164E-5</v>
      </c>
      <c r="IC46" s="66">
        <f t="shared" si="66"/>
        <v>5.649480732588364E-5</v>
      </c>
      <c r="ID46" s="66">
        <f t="shared" si="66"/>
        <v>3.3071121531159365E-5</v>
      </c>
      <c r="IE46" s="66">
        <f t="shared" si="66"/>
        <v>1.5825809101489721E-5</v>
      </c>
      <c r="IF46" s="66">
        <f t="shared" si="66"/>
        <v>2.4340570740224966E-5</v>
      </c>
      <c r="IG46" s="66">
        <f t="shared" si="66"/>
        <v>5.1249127994989319E-5</v>
      </c>
      <c r="IH46" s="66">
        <f t="shared" si="66"/>
        <v>4.3741661975773066E-5</v>
      </c>
      <c r="II46" s="66">
        <f t="shared" si="66"/>
        <v>4.3770244039539122E-5</v>
      </c>
      <c r="IJ46" s="66">
        <f t="shared" si="66"/>
        <v>5.7753444686936235E-5</v>
      </c>
      <c r="IK46" s="66">
        <f t="shared" si="66"/>
        <v>3.3807906929699123E-5</v>
      </c>
      <c r="IL46" s="66">
        <f t="shared" si="66"/>
        <v>1.6178389374737158E-5</v>
      </c>
      <c r="IM46" s="66">
        <f t="shared" si="66"/>
        <v>2.4882849812817796E-5</v>
      </c>
      <c r="IN46" s="66">
        <f t="shared" si="66"/>
        <v>5.2390897836663013E-5</v>
      </c>
      <c r="IO46" s="66">
        <f t="shared" si="66"/>
        <v>4.4716174370862113E-5</v>
      </c>
      <c r="IP46" s="66">
        <f t="shared" si="66"/>
        <v>4.4745393209139226E-5</v>
      </c>
      <c r="IQ46" s="66">
        <f t="shared" si="66"/>
        <v>5.9040122996911786E-5</v>
      </c>
      <c r="IR46" s="66">
        <f t="shared" si="66"/>
        <v>3.4561107033829984E-5</v>
      </c>
      <c r="IS46" s="66">
        <f t="shared" si="66"/>
        <v>1.6538824718666033E-5</v>
      </c>
      <c r="IT46" s="66">
        <f t="shared" si="66"/>
        <v>2.5437210220549014E-5</v>
      </c>
      <c r="IU46" s="66">
        <f t="shared" si="66"/>
        <v>5.3558104957415552E-5</v>
      </c>
      <c r="IV46" s="66">
        <f t="shared" si="66"/>
        <v>4.5712397747319658E-5</v>
      </c>
      <c r="IW46" s="66">
        <f t="shared" si="66"/>
        <v>0</v>
      </c>
      <c r="IX46" s="66">
        <f t="shared" si="66"/>
        <v>0</v>
      </c>
      <c r="IY46" s="66">
        <f t="shared" si="66"/>
        <v>0</v>
      </c>
      <c r="IZ46" s="66">
        <f t="shared" si="66"/>
        <v>0</v>
      </c>
      <c r="JA46" s="66">
        <f t="shared" si="66"/>
        <v>0</v>
      </c>
      <c r="JB46" s="66">
        <f t="shared" si="66"/>
        <v>0</v>
      </c>
      <c r="JC46" s="66">
        <f t="shared" si="66"/>
        <v>0</v>
      </c>
      <c r="JD46" s="66">
        <f t="shared" si="66"/>
        <v>0</v>
      </c>
      <c r="JE46" s="66">
        <f t="shared" si="66"/>
        <v>0</v>
      </c>
      <c r="JF46" s="66">
        <f t="shared" si="66"/>
        <v>0</v>
      </c>
      <c r="JG46" s="66">
        <f t="shared" si="66"/>
        <v>0</v>
      </c>
      <c r="JH46" s="66">
        <f t="shared" si="66"/>
        <v>0</v>
      </c>
      <c r="JI46" s="66">
        <f t="shared" si="66"/>
        <v>0</v>
      </c>
      <c r="JJ46" s="66">
        <f t="shared" ref="JJ46:LU46" si="67">IF($K$27=0,0,JJ38/$K$27)</f>
        <v>0</v>
      </c>
      <c r="JK46" s="66">
        <f t="shared" si="67"/>
        <v>0</v>
      </c>
      <c r="JL46" s="66">
        <f t="shared" si="67"/>
        <v>0</v>
      </c>
      <c r="JM46" s="66">
        <f t="shared" si="67"/>
        <v>0</v>
      </c>
      <c r="JN46" s="66">
        <f t="shared" si="67"/>
        <v>0</v>
      </c>
      <c r="JO46" s="66">
        <f t="shared" si="67"/>
        <v>0</v>
      </c>
      <c r="JP46" s="66">
        <f t="shared" si="67"/>
        <v>0</v>
      </c>
      <c r="JQ46" s="66">
        <f t="shared" si="67"/>
        <v>0</v>
      </c>
      <c r="JR46" s="66">
        <f t="shared" si="67"/>
        <v>0</v>
      </c>
      <c r="JS46" s="66">
        <f t="shared" si="67"/>
        <v>0</v>
      </c>
      <c r="JT46" s="66">
        <f t="shared" si="67"/>
        <v>0</v>
      </c>
      <c r="JU46" s="66">
        <f t="shared" si="67"/>
        <v>0</v>
      </c>
      <c r="JV46" s="66">
        <f t="shared" si="67"/>
        <v>0</v>
      </c>
      <c r="JW46" s="66">
        <f t="shared" si="67"/>
        <v>0</v>
      </c>
      <c r="JX46" s="66">
        <f t="shared" si="67"/>
        <v>0</v>
      </c>
      <c r="JY46" s="66">
        <f t="shared" si="67"/>
        <v>0</v>
      </c>
      <c r="JZ46" s="66">
        <f t="shared" si="67"/>
        <v>0</v>
      </c>
      <c r="KA46" s="66">
        <f t="shared" si="67"/>
        <v>0</v>
      </c>
      <c r="KB46" s="66">
        <f t="shared" si="67"/>
        <v>0</v>
      </c>
      <c r="KC46" s="66">
        <f t="shared" si="67"/>
        <v>0</v>
      </c>
      <c r="KD46" s="66">
        <f t="shared" si="67"/>
        <v>0</v>
      </c>
      <c r="KE46" s="66">
        <f t="shared" si="67"/>
        <v>0</v>
      </c>
      <c r="KF46" s="66">
        <f t="shared" si="67"/>
        <v>0</v>
      </c>
      <c r="KG46" s="66">
        <f t="shared" si="67"/>
        <v>0</v>
      </c>
      <c r="KH46" s="66">
        <f t="shared" si="67"/>
        <v>0</v>
      </c>
      <c r="KI46" s="66">
        <f t="shared" si="67"/>
        <v>0</v>
      </c>
      <c r="KJ46" s="66">
        <f t="shared" si="67"/>
        <v>0</v>
      </c>
      <c r="KK46" s="66">
        <f t="shared" si="67"/>
        <v>0</v>
      </c>
      <c r="KL46" s="66">
        <f t="shared" si="67"/>
        <v>0</v>
      </c>
      <c r="KM46" s="66">
        <f t="shared" si="67"/>
        <v>0</v>
      </c>
      <c r="KN46" s="66">
        <f t="shared" si="67"/>
        <v>0</v>
      </c>
      <c r="KO46" s="66">
        <f t="shared" si="67"/>
        <v>0</v>
      </c>
      <c r="KP46" s="66">
        <f t="shared" si="67"/>
        <v>0</v>
      </c>
      <c r="KQ46" s="66">
        <f t="shared" si="67"/>
        <v>0</v>
      </c>
      <c r="KR46" s="66">
        <f t="shared" si="67"/>
        <v>0</v>
      </c>
      <c r="KS46" s="66">
        <f t="shared" si="67"/>
        <v>0</v>
      </c>
      <c r="KT46" s="66">
        <f t="shared" si="67"/>
        <v>0</v>
      </c>
      <c r="KU46" s="66">
        <f t="shared" si="67"/>
        <v>0</v>
      </c>
      <c r="KV46" s="66">
        <f t="shared" si="67"/>
        <v>0</v>
      </c>
      <c r="KW46" s="66">
        <f t="shared" si="67"/>
        <v>0</v>
      </c>
      <c r="KX46" s="66">
        <f t="shared" si="67"/>
        <v>0</v>
      </c>
      <c r="KY46" s="66">
        <f t="shared" si="67"/>
        <v>0</v>
      </c>
      <c r="KZ46" s="66">
        <f t="shared" si="67"/>
        <v>0</v>
      </c>
      <c r="LA46" s="66">
        <f t="shared" si="67"/>
        <v>0</v>
      </c>
      <c r="LB46" s="66">
        <f t="shared" si="67"/>
        <v>0</v>
      </c>
      <c r="LC46" s="66">
        <f t="shared" si="67"/>
        <v>0</v>
      </c>
      <c r="LD46" s="66">
        <f t="shared" si="67"/>
        <v>0</v>
      </c>
      <c r="LE46" s="66">
        <f t="shared" si="67"/>
        <v>0</v>
      </c>
      <c r="LF46" s="66">
        <f t="shared" si="67"/>
        <v>0</v>
      </c>
      <c r="LG46" s="66">
        <f t="shared" si="67"/>
        <v>0</v>
      </c>
      <c r="LH46" s="66">
        <f t="shared" si="67"/>
        <v>0</v>
      </c>
      <c r="LI46" s="66">
        <f t="shared" si="67"/>
        <v>0</v>
      </c>
      <c r="LJ46" s="66">
        <f t="shared" si="67"/>
        <v>0</v>
      </c>
      <c r="LK46" s="66">
        <f t="shared" si="67"/>
        <v>0</v>
      </c>
      <c r="LL46" s="66">
        <f t="shared" si="67"/>
        <v>0</v>
      </c>
      <c r="LM46" s="66">
        <f t="shared" si="67"/>
        <v>0</v>
      </c>
      <c r="LN46" s="66">
        <f t="shared" si="67"/>
        <v>0</v>
      </c>
      <c r="LO46" s="66">
        <f t="shared" si="67"/>
        <v>0</v>
      </c>
      <c r="LP46" s="66">
        <f t="shared" si="67"/>
        <v>0</v>
      </c>
      <c r="LQ46" s="66">
        <f t="shared" si="67"/>
        <v>0</v>
      </c>
      <c r="LR46" s="66">
        <f t="shared" si="67"/>
        <v>0</v>
      </c>
      <c r="LS46" s="66">
        <f t="shared" si="67"/>
        <v>0</v>
      </c>
      <c r="LT46" s="66">
        <f t="shared" si="67"/>
        <v>0</v>
      </c>
      <c r="LU46" s="66">
        <f t="shared" si="67"/>
        <v>0</v>
      </c>
      <c r="LV46" s="66">
        <f t="shared" ref="LV46:NO46" si="68">IF($K$27=0,0,LV38/$K$27)</f>
        <v>0</v>
      </c>
      <c r="LW46" s="66">
        <f t="shared" si="68"/>
        <v>0</v>
      </c>
      <c r="LX46" s="66">
        <f t="shared" si="68"/>
        <v>0</v>
      </c>
      <c r="LY46" s="66">
        <f t="shared" si="68"/>
        <v>0</v>
      </c>
      <c r="LZ46" s="66">
        <f t="shared" si="68"/>
        <v>0</v>
      </c>
      <c r="MA46" s="66">
        <f t="shared" si="68"/>
        <v>0</v>
      </c>
      <c r="MB46" s="66">
        <f t="shared" si="68"/>
        <v>0</v>
      </c>
      <c r="MC46" s="66">
        <f t="shared" si="68"/>
        <v>0</v>
      </c>
      <c r="MD46" s="66">
        <f t="shared" si="68"/>
        <v>0</v>
      </c>
      <c r="ME46" s="66">
        <f t="shared" si="68"/>
        <v>0</v>
      </c>
      <c r="MF46" s="66">
        <f t="shared" si="68"/>
        <v>0</v>
      </c>
      <c r="MG46" s="66">
        <f t="shared" si="68"/>
        <v>0</v>
      </c>
      <c r="MH46" s="66">
        <f t="shared" si="68"/>
        <v>0</v>
      </c>
      <c r="MI46" s="66">
        <f t="shared" si="68"/>
        <v>0</v>
      </c>
      <c r="MJ46" s="66">
        <f t="shared" si="68"/>
        <v>0</v>
      </c>
      <c r="MK46" s="66">
        <f t="shared" si="68"/>
        <v>0</v>
      </c>
      <c r="ML46" s="66">
        <f t="shared" si="68"/>
        <v>0</v>
      </c>
      <c r="MM46" s="66">
        <f t="shared" si="68"/>
        <v>0</v>
      </c>
      <c r="MN46" s="66">
        <f t="shared" si="68"/>
        <v>0</v>
      </c>
      <c r="MO46" s="66">
        <f t="shared" si="68"/>
        <v>0</v>
      </c>
      <c r="MP46" s="66">
        <f t="shared" si="68"/>
        <v>0</v>
      </c>
      <c r="MQ46" s="66">
        <f t="shared" si="68"/>
        <v>0</v>
      </c>
      <c r="MR46" s="66">
        <f t="shared" si="68"/>
        <v>0</v>
      </c>
      <c r="MS46" s="66">
        <f t="shared" si="68"/>
        <v>0</v>
      </c>
      <c r="MT46" s="66">
        <f t="shared" si="68"/>
        <v>0</v>
      </c>
      <c r="MU46" s="66">
        <f t="shared" si="68"/>
        <v>0</v>
      </c>
      <c r="MV46" s="66">
        <f t="shared" si="68"/>
        <v>0</v>
      </c>
      <c r="MW46" s="66">
        <f t="shared" si="68"/>
        <v>0</v>
      </c>
      <c r="MX46" s="66">
        <f t="shared" si="68"/>
        <v>0</v>
      </c>
      <c r="MY46" s="66">
        <f t="shared" si="68"/>
        <v>0</v>
      </c>
      <c r="MZ46" s="66">
        <f t="shared" si="68"/>
        <v>0</v>
      </c>
      <c r="NA46" s="66">
        <f t="shared" si="68"/>
        <v>0</v>
      </c>
      <c r="NB46" s="66">
        <f t="shared" si="68"/>
        <v>0</v>
      </c>
      <c r="NC46" s="66">
        <f t="shared" si="68"/>
        <v>0</v>
      </c>
      <c r="ND46" s="66">
        <f t="shared" si="68"/>
        <v>0</v>
      </c>
      <c r="NE46" s="66">
        <f t="shared" si="68"/>
        <v>0</v>
      </c>
      <c r="NF46" s="66">
        <f t="shared" si="68"/>
        <v>0</v>
      </c>
      <c r="NG46" s="66">
        <f t="shared" si="68"/>
        <v>0</v>
      </c>
      <c r="NH46" s="66">
        <f t="shared" si="68"/>
        <v>0</v>
      </c>
      <c r="NI46" s="66">
        <f t="shared" si="68"/>
        <v>0</v>
      </c>
      <c r="NJ46" s="66">
        <f t="shared" si="68"/>
        <v>0</v>
      </c>
      <c r="NK46" s="66">
        <f t="shared" si="68"/>
        <v>0</v>
      </c>
      <c r="NL46" s="66">
        <f t="shared" si="68"/>
        <v>0</v>
      </c>
      <c r="NM46" s="66">
        <f t="shared" si="68"/>
        <v>0</v>
      </c>
      <c r="NN46" s="66">
        <f t="shared" si="68"/>
        <v>0</v>
      </c>
      <c r="NO46" s="67">
        <f t="shared" si="68"/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80"/>
      <c r="D48" s="1"/>
      <c r="E48" s="180"/>
      <c r="F48" s="1"/>
      <c r="G48" s="180" t="str">
        <f>OFMOR_FFF_0!G48</f>
        <v>№ дня</v>
      </c>
      <c r="H48" s="1"/>
      <c r="I48" s="180"/>
      <c r="J48" s="1"/>
      <c r="K48" s="181"/>
      <c r="L48" s="1"/>
      <c r="M48" s="1"/>
      <c r="N48" s="74">
        <f>NO42</f>
        <v>366</v>
      </c>
      <c r="O48" s="74">
        <f>N48-1</f>
        <v>365</v>
      </c>
      <c r="P48" s="74">
        <f t="shared" ref="P48:CA48" si="69">O48-1</f>
        <v>364</v>
      </c>
      <c r="Q48" s="74">
        <f t="shared" si="69"/>
        <v>363</v>
      </c>
      <c r="R48" s="74">
        <f t="shared" si="69"/>
        <v>362</v>
      </c>
      <c r="S48" s="74">
        <f t="shared" si="69"/>
        <v>361</v>
      </c>
      <c r="T48" s="74">
        <f t="shared" si="69"/>
        <v>360</v>
      </c>
      <c r="U48" s="74">
        <f t="shared" si="69"/>
        <v>359</v>
      </c>
      <c r="V48" s="74">
        <f t="shared" si="69"/>
        <v>358</v>
      </c>
      <c r="W48" s="74">
        <f t="shared" si="69"/>
        <v>357</v>
      </c>
      <c r="X48" s="74">
        <f t="shared" si="69"/>
        <v>356</v>
      </c>
      <c r="Y48" s="74">
        <f t="shared" si="69"/>
        <v>355</v>
      </c>
      <c r="Z48" s="74">
        <f t="shared" si="69"/>
        <v>354</v>
      </c>
      <c r="AA48" s="74">
        <f t="shared" si="69"/>
        <v>353</v>
      </c>
      <c r="AB48" s="74">
        <f t="shared" si="69"/>
        <v>352</v>
      </c>
      <c r="AC48" s="74">
        <f t="shared" si="69"/>
        <v>351</v>
      </c>
      <c r="AD48" s="74">
        <f t="shared" si="69"/>
        <v>350</v>
      </c>
      <c r="AE48" s="74">
        <f t="shared" si="69"/>
        <v>349</v>
      </c>
      <c r="AF48" s="74">
        <f t="shared" si="69"/>
        <v>348</v>
      </c>
      <c r="AG48" s="74">
        <f t="shared" si="69"/>
        <v>347</v>
      </c>
      <c r="AH48" s="74">
        <f t="shared" si="69"/>
        <v>346</v>
      </c>
      <c r="AI48" s="74">
        <f t="shared" si="69"/>
        <v>345</v>
      </c>
      <c r="AJ48" s="74">
        <f t="shared" si="69"/>
        <v>344</v>
      </c>
      <c r="AK48" s="74">
        <f t="shared" si="69"/>
        <v>343</v>
      </c>
      <c r="AL48" s="74">
        <f t="shared" si="69"/>
        <v>342</v>
      </c>
      <c r="AM48" s="74">
        <f t="shared" si="69"/>
        <v>341</v>
      </c>
      <c r="AN48" s="74">
        <f t="shared" si="69"/>
        <v>340</v>
      </c>
      <c r="AO48" s="74">
        <f t="shared" si="69"/>
        <v>339</v>
      </c>
      <c r="AP48" s="74">
        <f t="shared" si="69"/>
        <v>338</v>
      </c>
      <c r="AQ48" s="74">
        <f t="shared" si="69"/>
        <v>337</v>
      </c>
      <c r="AR48" s="74">
        <f t="shared" si="69"/>
        <v>336</v>
      </c>
      <c r="AS48" s="74">
        <f t="shared" si="69"/>
        <v>335</v>
      </c>
      <c r="AT48" s="74">
        <f t="shared" si="69"/>
        <v>334</v>
      </c>
      <c r="AU48" s="74">
        <f t="shared" si="69"/>
        <v>333</v>
      </c>
      <c r="AV48" s="74">
        <f t="shared" si="69"/>
        <v>332</v>
      </c>
      <c r="AW48" s="74">
        <f t="shared" si="69"/>
        <v>331</v>
      </c>
      <c r="AX48" s="74">
        <f t="shared" si="69"/>
        <v>330</v>
      </c>
      <c r="AY48" s="74">
        <f t="shared" si="69"/>
        <v>329</v>
      </c>
      <c r="AZ48" s="74">
        <f t="shared" si="69"/>
        <v>328</v>
      </c>
      <c r="BA48" s="74">
        <f t="shared" si="69"/>
        <v>327</v>
      </c>
      <c r="BB48" s="74">
        <f t="shared" si="69"/>
        <v>326</v>
      </c>
      <c r="BC48" s="74">
        <f t="shared" si="69"/>
        <v>325</v>
      </c>
      <c r="BD48" s="74">
        <f t="shared" si="69"/>
        <v>324</v>
      </c>
      <c r="BE48" s="74">
        <f t="shared" si="69"/>
        <v>323</v>
      </c>
      <c r="BF48" s="74">
        <f t="shared" si="69"/>
        <v>322</v>
      </c>
      <c r="BG48" s="74">
        <f t="shared" si="69"/>
        <v>321</v>
      </c>
      <c r="BH48" s="74">
        <f t="shared" si="69"/>
        <v>320</v>
      </c>
      <c r="BI48" s="74">
        <f t="shared" si="69"/>
        <v>319</v>
      </c>
      <c r="BJ48" s="74">
        <f t="shared" si="69"/>
        <v>318</v>
      </c>
      <c r="BK48" s="74">
        <f t="shared" si="69"/>
        <v>317</v>
      </c>
      <c r="BL48" s="74">
        <f t="shared" si="69"/>
        <v>316</v>
      </c>
      <c r="BM48" s="74">
        <f t="shared" si="69"/>
        <v>315</v>
      </c>
      <c r="BN48" s="74">
        <f t="shared" si="69"/>
        <v>314</v>
      </c>
      <c r="BO48" s="74">
        <f t="shared" si="69"/>
        <v>313</v>
      </c>
      <c r="BP48" s="74">
        <f t="shared" si="69"/>
        <v>312</v>
      </c>
      <c r="BQ48" s="74">
        <f t="shared" si="69"/>
        <v>311</v>
      </c>
      <c r="BR48" s="74">
        <f t="shared" si="69"/>
        <v>310</v>
      </c>
      <c r="BS48" s="74">
        <f t="shared" si="69"/>
        <v>309</v>
      </c>
      <c r="BT48" s="74">
        <f t="shared" si="69"/>
        <v>308</v>
      </c>
      <c r="BU48" s="74">
        <f t="shared" si="69"/>
        <v>307</v>
      </c>
      <c r="BV48" s="74">
        <f t="shared" si="69"/>
        <v>306</v>
      </c>
      <c r="BW48" s="74">
        <f t="shared" si="69"/>
        <v>305</v>
      </c>
      <c r="BX48" s="74">
        <f t="shared" si="69"/>
        <v>304</v>
      </c>
      <c r="BY48" s="74">
        <f t="shared" si="69"/>
        <v>303</v>
      </c>
      <c r="BZ48" s="74">
        <f t="shared" si="69"/>
        <v>302</v>
      </c>
      <c r="CA48" s="74">
        <f t="shared" si="69"/>
        <v>301</v>
      </c>
      <c r="CB48" s="74">
        <f t="shared" ref="CB48:EM48" si="70">CA48-1</f>
        <v>300</v>
      </c>
      <c r="CC48" s="74">
        <f t="shared" si="70"/>
        <v>299</v>
      </c>
      <c r="CD48" s="74">
        <f t="shared" si="70"/>
        <v>298</v>
      </c>
      <c r="CE48" s="74">
        <f t="shared" si="70"/>
        <v>297</v>
      </c>
      <c r="CF48" s="74">
        <f t="shared" si="70"/>
        <v>296</v>
      </c>
      <c r="CG48" s="74">
        <f t="shared" si="70"/>
        <v>295</v>
      </c>
      <c r="CH48" s="74">
        <f t="shared" si="70"/>
        <v>294</v>
      </c>
      <c r="CI48" s="74">
        <f t="shared" si="70"/>
        <v>293</v>
      </c>
      <c r="CJ48" s="74">
        <f t="shared" si="70"/>
        <v>292</v>
      </c>
      <c r="CK48" s="74">
        <f t="shared" si="70"/>
        <v>291</v>
      </c>
      <c r="CL48" s="74">
        <f t="shared" si="70"/>
        <v>290</v>
      </c>
      <c r="CM48" s="74">
        <f t="shared" si="70"/>
        <v>289</v>
      </c>
      <c r="CN48" s="74">
        <f t="shared" si="70"/>
        <v>288</v>
      </c>
      <c r="CO48" s="74">
        <f t="shared" si="70"/>
        <v>287</v>
      </c>
      <c r="CP48" s="74">
        <f t="shared" si="70"/>
        <v>286</v>
      </c>
      <c r="CQ48" s="74">
        <f t="shared" si="70"/>
        <v>285</v>
      </c>
      <c r="CR48" s="74">
        <f t="shared" si="70"/>
        <v>284</v>
      </c>
      <c r="CS48" s="74">
        <f t="shared" si="70"/>
        <v>283</v>
      </c>
      <c r="CT48" s="74">
        <f t="shared" si="70"/>
        <v>282</v>
      </c>
      <c r="CU48" s="74">
        <f t="shared" si="70"/>
        <v>281</v>
      </c>
      <c r="CV48" s="74">
        <f t="shared" si="70"/>
        <v>280</v>
      </c>
      <c r="CW48" s="74">
        <f t="shared" si="70"/>
        <v>279</v>
      </c>
      <c r="CX48" s="74">
        <f t="shared" si="70"/>
        <v>278</v>
      </c>
      <c r="CY48" s="74">
        <f t="shared" si="70"/>
        <v>277</v>
      </c>
      <c r="CZ48" s="74">
        <f t="shared" si="70"/>
        <v>276</v>
      </c>
      <c r="DA48" s="74">
        <f t="shared" si="70"/>
        <v>275</v>
      </c>
      <c r="DB48" s="74">
        <f t="shared" si="70"/>
        <v>274</v>
      </c>
      <c r="DC48" s="74">
        <f t="shared" si="70"/>
        <v>273</v>
      </c>
      <c r="DD48" s="74">
        <f t="shared" si="70"/>
        <v>272</v>
      </c>
      <c r="DE48" s="74">
        <f t="shared" si="70"/>
        <v>271</v>
      </c>
      <c r="DF48" s="74">
        <f t="shared" si="70"/>
        <v>270</v>
      </c>
      <c r="DG48" s="74">
        <f t="shared" si="70"/>
        <v>269</v>
      </c>
      <c r="DH48" s="74">
        <f t="shared" si="70"/>
        <v>268</v>
      </c>
      <c r="DI48" s="74">
        <f t="shared" si="70"/>
        <v>267</v>
      </c>
      <c r="DJ48" s="74">
        <f t="shared" si="70"/>
        <v>266</v>
      </c>
      <c r="DK48" s="74">
        <f t="shared" si="70"/>
        <v>265</v>
      </c>
      <c r="DL48" s="74">
        <f t="shared" si="70"/>
        <v>264</v>
      </c>
      <c r="DM48" s="74">
        <f t="shared" si="70"/>
        <v>263</v>
      </c>
      <c r="DN48" s="74">
        <f t="shared" si="70"/>
        <v>262</v>
      </c>
      <c r="DO48" s="74">
        <f t="shared" si="70"/>
        <v>261</v>
      </c>
      <c r="DP48" s="74">
        <f t="shared" si="70"/>
        <v>260</v>
      </c>
      <c r="DQ48" s="74">
        <f t="shared" si="70"/>
        <v>259</v>
      </c>
      <c r="DR48" s="74">
        <f t="shared" si="70"/>
        <v>258</v>
      </c>
      <c r="DS48" s="74">
        <f t="shared" si="70"/>
        <v>257</v>
      </c>
      <c r="DT48" s="74">
        <f t="shared" si="70"/>
        <v>256</v>
      </c>
      <c r="DU48" s="74">
        <f t="shared" si="70"/>
        <v>255</v>
      </c>
      <c r="DV48" s="74">
        <f t="shared" si="70"/>
        <v>254</v>
      </c>
      <c r="DW48" s="74">
        <f t="shared" si="70"/>
        <v>253</v>
      </c>
      <c r="DX48" s="74">
        <f t="shared" si="70"/>
        <v>252</v>
      </c>
      <c r="DY48" s="74">
        <f t="shared" si="70"/>
        <v>251</v>
      </c>
      <c r="DZ48" s="74">
        <f t="shared" si="70"/>
        <v>250</v>
      </c>
      <c r="EA48" s="74">
        <f t="shared" si="70"/>
        <v>249</v>
      </c>
      <c r="EB48" s="74">
        <f t="shared" si="70"/>
        <v>248</v>
      </c>
      <c r="EC48" s="74">
        <f t="shared" si="70"/>
        <v>247</v>
      </c>
      <c r="ED48" s="74">
        <f t="shared" si="70"/>
        <v>246</v>
      </c>
      <c r="EE48" s="74">
        <f t="shared" si="70"/>
        <v>245</v>
      </c>
      <c r="EF48" s="74">
        <f t="shared" si="70"/>
        <v>244</v>
      </c>
      <c r="EG48" s="74">
        <f t="shared" si="70"/>
        <v>243</v>
      </c>
      <c r="EH48" s="74">
        <f t="shared" si="70"/>
        <v>242</v>
      </c>
      <c r="EI48" s="74">
        <f t="shared" si="70"/>
        <v>241</v>
      </c>
      <c r="EJ48" s="74">
        <f t="shared" si="70"/>
        <v>240</v>
      </c>
      <c r="EK48" s="74">
        <f t="shared" si="70"/>
        <v>239</v>
      </c>
      <c r="EL48" s="74">
        <f t="shared" si="70"/>
        <v>238</v>
      </c>
      <c r="EM48" s="74">
        <f t="shared" si="70"/>
        <v>237</v>
      </c>
      <c r="EN48" s="74">
        <f t="shared" ref="EN48:GY48" si="71">EM48-1</f>
        <v>236</v>
      </c>
      <c r="EO48" s="74">
        <f t="shared" si="71"/>
        <v>235</v>
      </c>
      <c r="EP48" s="74">
        <f t="shared" si="71"/>
        <v>234</v>
      </c>
      <c r="EQ48" s="74">
        <f t="shared" si="71"/>
        <v>233</v>
      </c>
      <c r="ER48" s="74">
        <f t="shared" si="71"/>
        <v>232</v>
      </c>
      <c r="ES48" s="74">
        <f t="shared" si="71"/>
        <v>231</v>
      </c>
      <c r="ET48" s="74">
        <f t="shared" si="71"/>
        <v>230</v>
      </c>
      <c r="EU48" s="74">
        <f t="shared" si="71"/>
        <v>229</v>
      </c>
      <c r="EV48" s="74">
        <f t="shared" si="71"/>
        <v>228</v>
      </c>
      <c r="EW48" s="74">
        <f t="shared" si="71"/>
        <v>227</v>
      </c>
      <c r="EX48" s="74">
        <f t="shared" si="71"/>
        <v>226</v>
      </c>
      <c r="EY48" s="74">
        <f t="shared" si="71"/>
        <v>225</v>
      </c>
      <c r="EZ48" s="74">
        <f t="shared" si="71"/>
        <v>224</v>
      </c>
      <c r="FA48" s="74">
        <f t="shared" si="71"/>
        <v>223</v>
      </c>
      <c r="FB48" s="74">
        <f t="shared" si="71"/>
        <v>222</v>
      </c>
      <c r="FC48" s="74">
        <f t="shared" si="71"/>
        <v>221</v>
      </c>
      <c r="FD48" s="74">
        <f t="shared" si="71"/>
        <v>220</v>
      </c>
      <c r="FE48" s="74">
        <f t="shared" si="71"/>
        <v>219</v>
      </c>
      <c r="FF48" s="74">
        <f t="shared" si="71"/>
        <v>218</v>
      </c>
      <c r="FG48" s="74">
        <f t="shared" si="71"/>
        <v>217</v>
      </c>
      <c r="FH48" s="74">
        <f t="shared" si="71"/>
        <v>216</v>
      </c>
      <c r="FI48" s="74">
        <f t="shared" si="71"/>
        <v>215</v>
      </c>
      <c r="FJ48" s="74">
        <f t="shared" si="71"/>
        <v>214</v>
      </c>
      <c r="FK48" s="74">
        <f t="shared" si="71"/>
        <v>213</v>
      </c>
      <c r="FL48" s="74">
        <f t="shared" si="71"/>
        <v>212</v>
      </c>
      <c r="FM48" s="74">
        <f t="shared" si="71"/>
        <v>211</v>
      </c>
      <c r="FN48" s="74">
        <f t="shared" si="71"/>
        <v>210</v>
      </c>
      <c r="FO48" s="74">
        <f t="shared" si="71"/>
        <v>209</v>
      </c>
      <c r="FP48" s="74">
        <f t="shared" si="71"/>
        <v>208</v>
      </c>
      <c r="FQ48" s="74">
        <f t="shared" si="71"/>
        <v>207</v>
      </c>
      <c r="FR48" s="74">
        <f t="shared" si="71"/>
        <v>206</v>
      </c>
      <c r="FS48" s="74">
        <f t="shared" si="71"/>
        <v>205</v>
      </c>
      <c r="FT48" s="74">
        <f t="shared" si="71"/>
        <v>204</v>
      </c>
      <c r="FU48" s="74">
        <f t="shared" si="71"/>
        <v>203</v>
      </c>
      <c r="FV48" s="74">
        <f t="shared" si="71"/>
        <v>202</v>
      </c>
      <c r="FW48" s="74">
        <f t="shared" si="71"/>
        <v>201</v>
      </c>
      <c r="FX48" s="74">
        <f t="shared" si="71"/>
        <v>200</v>
      </c>
      <c r="FY48" s="74">
        <f t="shared" si="71"/>
        <v>199</v>
      </c>
      <c r="FZ48" s="74">
        <f t="shared" si="71"/>
        <v>198</v>
      </c>
      <c r="GA48" s="74">
        <f t="shared" si="71"/>
        <v>197</v>
      </c>
      <c r="GB48" s="74">
        <f t="shared" si="71"/>
        <v>196</v>
      </c>
      <c r="GC48" s="74">
        <f t="shared" si="71"/>
        <v>195</v>
      </c>
      <c r="GD48" s="74">
        <f t="shared" si="71"/>
        <v>194</v>
      </c>
      <c r="GE48" s="74">
        <f t="shared" si="71"/>
        <v>193</v>
      </c>
      <c r="GF48" s="74">
        <f t="shared" si="71"/>
        <v>192</v>
      </c>
      <c r="GG48" s="74">
        <f t="shared" si="71"/>
        <v>191</v>
      </c>
      <c r="GH48" s="74">
        <f t="shared" si="71"/>
        <v>190</v>
      </c>
      <c r="GI48" s="74">
        <f t="shared" si="71"/>
        <v>189</v>
      </c>
      <c r="GJ48" s="74">
        <f t="shared" si="71"/>
        <v>188</v>
      </c>
      <c r="GK48" s="74">
        <f t="shared" si="71"/>
        <v>187</v>
      </c>
      <c r="GL48" s="74">
        <f t="shared" si="71"/>
        <v>186</v>
      </c>
      <c r="GM48" s="74">
        <f t="shared" si="71"/>
        <v>185</v>
      </c>
      <c r="GN48" s="74">
        <f t="shared" si="71"/>
        <v>184</v>
      </c>
      <c r="GO48" s="74">
        <f t="shared" si="71"/>
        <v>183</v>
      </c>
      <c r="GP48" s="74">
        <f t="shared" si="71"/>
        <v>182</v>
      </c>
      <c r="GQ48" s="74">
        <f t="shared" si="71"/>
        <v>181</v>
      </c>
      <c r="GR48" s="74">
        <f t="shared" si="71"/>
        <v>180</v>
      </c>
      <c r="GS48" s="74">
        <f t="shared" si="71"/>
        <v>179</v>
      </c>
      <c r="GT48" s="74">
        <f t="shared" si="71"/>
        <v>178</v>
      </c>
      <c r="GU48" s="74">
        <f t="shared" si="71"/>
        <v>177</v>
      </c>
      <c r="GV48" s="74">
        <f t="shared" si="71"/>
        <v>176</v>
      </c>
      <c r="GW48" s="74">
        <f t="shared" si="71"/>
        <v>175</v>
      </c>
      <c r="GX48" s="74">
        <f t="shared" si="71"/>
        <v>174</v>
      </c>
      <c r="GY48" s="74">
        <f t="shared" si="71"/>
        <v>173</v>
      </c>
      <c r="GZ48" s="74">
        <f t="shared" ref="GZ48:JK48" si="72">GY48-1</f>
        <v>172</v>
      </c>
      <c r="HA48" s="74">
        <f t="shared" si="72"/>
        <v>171</v>
      </c>
      <c r="HB48" s="74">
        <f t="shared" si="72"/>
        <v>170</v>
      </c>
      <c r="HC48" s="74">
        <f t="shared" si="72"/>
        <v>169</v>
      </c>
      <c r="HD48" s="74">
        <f t="shared" si="72"/>
        <v>168</v>
      </c>
      <c r="HE48" s="74">
        <f t="shared" si="72"/>
        <v>167</v>
      </c>
      <c r="HF48" s="74">
        <f t="shared" si="72"/>
        <v>166</v>
      </c>
      <c r="HG48" s="74">
        <f t="shared" si="72"/>
        <v>165</v>
      </c>
      <c r="HH48" s="74">
        <f t="shared" si="72"/>
        <v>164</v>
      </c>
      <c r="HI48" s="74">
        <f t="shared" si="72"/>
        <v>163</v>
      </c>
      <c r="HJ48" s="74">
        <f t="shared" si="72"/>
        <v>162</v>
      </c>
      <c r="HK48" s="74">
        <f t="shared" si="72"/>
        <v>161</v>
      </c>
      <c r="HL48" s="74">
        <f t="shared" si="72"/>
        <v>160</v>
      </c>
      <c r="HM48" s="74">
        <f t="shared" si="72"/>
        <v>159</v>
      </c>
      <c r="HN48" s="74">
        <f t="shared" si="72"/>
        <v>158</v>
      </c>
      <c r="HO48" s="74">
        <f t="shared" si="72"/>
        <v>157</v>
      </c>
      <c r="HP48" s="74">
        <f t="shared" si="72"/>
        <v>156</v>
      </c>
      <c r="HQ48" s="74">
        <f t="shared" si="72"/>
        <v>155</v>
      </c>
      <c r="HR48" s="74">
        <f t="shared" si="72"/>
        <v>154</v>
      </c>
      <c r="HS48" s="74">
        <f t="shared" si="72"/>
        <v>153</v>
      </c>
      <c r="HT48" s="74">
        <f t="shared" si="72"/>
        <v>152</v>
      </c>
      <c r="HU48" s="74">
        <f t="shared" si="72"/>
        <v>151</v>
      </c>
      <c r="HV48" s="74">
        <f t="shared" si="72"/>
        <v>150</v>
      </c>
      <c r="HW48" s="74">
        <f t="shared" si="72"/>
        <v>149</v>
      </c>
      <c r="HX48" s="74">
        <f t="shared" si="72"/>
        <v>148</v>
      </c>
      <c r="HY48" s="74">
        <f t="shared" si="72"/>
        <v>147</v>
      </c>
      <c r="HZ48" s="74">
        <f t="shared" si="72"/>
        <v>146</v>
      </c>
      <c r="IA48" s="74">
        <f t="shared" si="72"/>
        <v>145</v>
      </c>
      <c r="IB48" s="74">
        <f t="shared" si="72"/>
        <v>144</v>
      </c>
      <c r="IC48" s="74">
        <f t="shared" si="72"/>
        <v>143</v>
      </c>
      <c r="ID48" s="74">
        <f t="shared" si="72"/>
        <v>142</v>
      </c>
      <c r="IE48" s="74">
        <f t="shared" si="72"/>
        <v>141</v>
      </c>
      <c r="IF48" s="74">
        <f t="shared" si="72"/>
        <v>140</v>
      </c>
      <c r="IG48" s="74">
        <f t="shared" si="72"/>
        <v>139</v>
      </c>
      <c r="IH48" s="74">
        <f t="shared" si="72"/>
        <v>138</v>
      </c>
      <c r="II48" s="74">
        <f t="shared" si="72"/>
        <v>137</v>
      </c>
      <c r="IJ48" s="74">
        <f t="shared" si="72"/>
        <v>136</v>
      </c>
      <c r="IK48" s="74">
        <f t="shared" si="72"/>
        <v>135</v>
      </c>
      <c r="IL48" s="74">
        <f t="shared" si="72"/>
        <v>134</v>
      </c>
      <c r="IM48" s="74">
        <f t="shared" si="72"/>
        <v>133</v>
      </c>
      <c r="IN48" s="74">
        <f t="shared" si="72"/>
        <v>132</v>
      </c>
      <c r="IO48" s="74">
        <f t="shared" si="72"/>
        <v>131</v>
      </c>
      <c r="IP48" s="74">
        <f t="shared" si="72"/>
        <v>130</v>
      </c>
      <c r="IQ48" s="74">
        <f t="shared" si="72"/>
        <v>129</v>
      </c>
      <c r="IR48" s="74">
        <f t="shared" si="72"/>
        <v>128</v>
      </c>
      <c r="IS48" s="74">
        <f t="shared" si="72"/>
        <v>127</v>
      </c>
      <c r="IT48" s="74">
        <f t="shared" si="72"/>
        <v>126</v>
      </c>
      <c r="IU48" s="74">
        <f t="shared" si="72"/>
        <v>125</v>
      </c>
      <c r="IV48" s="74">
        <f t="shared" si="72"/>
        <v>124</v>
      </c>
      <c r="IW48" s="74">
        <f t="shared" si="72"/>
        <v>123</v>
      </c>
      <c r="IX48" s="74">
        <f t="shared" si="72"/>
        <v>122</v>
      </c>
      <c r="IY48" s="74">
        <f t="shared" si="72"/>
        <v>121</v>
      </c>
      <c r="IZ48" s="74">
        <f t="shared" si="72"/>
        <v>120</v>
      </c>
      <c r="JA48" s="74">
        <f t="shared" si="72"/>
        <v>119</v>
      </c>
      <c r="JB48" s="74">
        <f t="shared" si="72"/>
        <v>118</v>
      </c>
      <c r="JC48" s="74">
        <f t="shared" si="72"/>
        <v>117</v>
      </c>
      <c r="JD48" s="74">
        <f t="shared" si="72"/>
        <v>116</v>
      </c>
      <c r="JE48" s="74">
        <f t="shared" si="72"/>
        <v>115</v>
      </c>
      <c r="JF48" s="74">
        <f t="shared" si="72"/>
        <v>114</v>
      </c>
      <c r="JG48" s="74">
        <f t="shared" si="72"/>
        <v>113</v>
      </c>
      <c r="JH48" s="74">
        <f t="shared" si="72"/>
        <v>112</v>
      </c>
      <c r="JI48" s="74">
        <f t="shared" si="72"/>
        <v>111</v>
      </c>
      <c r="JJ48" s="74">
        <f t="shared" si="72"/>
        <v>110</v>
      </c>
      <c r="JK48" s="74">
        <f t="shared" si="72"/>
        <v>109</v>
      </c>
      <c r="JL48" s="74">
        <f t="shared" ref="JL48:LW48" si="73">JK48-1</f>
        <v>108</v>
      </c>
      <c r="JM48" s="74">
        <f t="shared" si="73"/>
        <v>107</v>
      </c>
      <c r="JN48" s="74">
        <f t="shared" si="73"/>
        <v>106</v>
      </c>
      <c r="JO48" s="74">
        <f t="shared" si="73"/>
        <v>105</v>
      </c>
      <c r="JP48" s="74">
        <f t="shared" si="73"/>
        <v>104</v>
      </c>
      <c r="JQ48" s="74">
        <f t="shared" si="73"/>
        <v>103</v>
      </c>
      <c r="JR48" s="74">
        <f t="shared" si="73"/>
        <v>102</v>
      </c>
      <c r="JS48" s="74">
        <f t="shared" si="73"/>
        <v>101</v>
      </c>
      <c r="JT48" s="74">
        <f t="shared" si="73"/>
        <v>100</v>
      </c>
      <c r="JU48" s="74">
        <f t="shared" si="73"/>
        <v>99</v>
      </c>
      <c r="JV48" s="74">
        <f t="shared" si="73"/>
        <v>98</v>
      </c>
      <c r="JW48" s="74">
        <f t="shared" si="73"/>
        <v>97</v>
      </c>
      <c r="JX48" s="74">
        <f t="shared" si="73"/>
        <v>96</v>
      </c>
      <c r="JY48" s="74">
        <f t="shared" si="73"/>
        <v>95</v>
      </c>
      <c r="JZ48" s="74">
        <f t="shared" si="73"/>
        <v>94</v>
      </c>
      <c r="KA48" s="74">
        <f t="shared" si="73"/>
        <v>93</v>
      </c>
      <c r="KB48" s="74">
        <f t="shared" si="73"/>
        <v>92</v>
      </c>
      <c r="KC48" s="74">
        <f t="shared" si="73"/>
        <v>91</v>
      </c>
      <c r="KD48" s="74">
        <f t="shared" si="73"/>
        <v>90</v>
      </c>
      <c r="KE48" s="74">
        <f t="shared" si="73"/>
        <v>89</v>
      </c>
      <c r="KF48" s="74">
        <f t="shared" si="73"/>
        <v>88</v>
      </c>
      <c r="KG48" s="74">
        <f t="shared" si="73"/>
        <v>87</v>
      </c>
      <c r="KH48" s="74">
        <f t="shared" si="73"/>
        <v>86</v>
      </c>
      <c r="KI48" s="74">
        <f t="shared" si="73"/>
        <v>85</v>
      </c>
      <c r="KJ48" s="74">
        <f t="shared" si="73"/>
        <v>84</v>
      </c>
      <c r="KK48" s="74">
        <f t="shared" si="73"/>
        <v>83</v>
      </c>
      <c r="KL48" s="74">
        <f t="shared" si="73"/>
        <v>82</v>
      </c>
      <c r="KM48" s="74">
        <f t="shared" si="73"/>
        <v>81</v>
      </c>
      <c r="KN48" s="74">
        <f t="shared" si="73"/>
        <v>80</v>
      </c>
      <c r="KO48" s="74">
        <f t="shared" si="73"/>
        <v>79</v>
      </c>
      <c r="KP48" s="74">
        <f t="shared" si="73"/>
        <v>78</v>
      </c>
      <c r="KQ48" s="74">
        <f t="shared" si="73"/>
        <v>77</v>
      </c>
      <c r="KR48" s="74">
        <f t="shared" si="73"/>
        <v>76</v>
      </c>
      <c r="KS48" s="74">
        <f t="shared" si="73"/>
        <v>75</v>
      </c>
      <c r="KT48" s="74">
        <f t="shared" si="73"/>
        <v>74</v>
      </c>
      <c r="KU48" s="74">
        <f t="shared" si="73"/>
        <v>73</v>
      </c>
      <c r="KV48" s="74">
        <f t="shared" si="73"/>
        <v>72</v>
      </c>
      <c r="KW48" s="74">
        <f t="shared" si="73"/>
        <v>71</v>
      </c>
      <c r="KX48" s="74">
        <f t="shared" si="73"/>
        <v>70</v>
      </c>
      <c r="KY48" s="74">
        <f t="shared" si="73"/>
        <v>69</v>
      </c>
      <c r="KZ48" s="74">
        <f t="shared" si="73"/>
        <v>68</v>
      </c>
      <c r="LA48" s="74">
        <f t="shared" si="73"/>
        <v>67</v>
      </c>
      <c r="LB48" s="74">
        <f t="shared" si="73"/>
        <v>66</v>
      </c>
      <c r="LC48" s="74">
        <f t="shared" si="73"/>
        <v>65</v>
      </c>
      <c r="LD48" s="74">
        <f t="shared" si="73"/>
        <v>64</v>
      </c>
      <c r="LE48" s="74">
        <f t="shared" si="73"/>
        <v>63</v>
      </c>
      <c r="LF48" s="74">
        <f t="shared" si="73"/>
        <v>62</v>
      </c>
      <c r="LG48" s="74">
        <f t="shared" si="73"/>
        <v>61</v>
      </c>
      <c r="LH48" s="74">
        <f t="shared" si="73"/>
        <v>60</v>
      </c>
      <c r="LI48" s="74">
        <f t="shared" si="73"/>
        <v>59</v>
      </c>
      <c r="LJ48" s="74">
        <f t="shared" si="73"/>
        <v>58</v>
      </c>
      <c r="LK48" s="74">
        <f t="shared" si="73"/>
        <v>57</v>
      </c>
      <c r="LL48" s="74">
        <f t="shared" si="73"/>
        <v>56</v>
      </c>
      <c r="LM48" s="74">
        <f t="shared" si="73"/>
        <v>55</v>
      </c>
      <c r="LN48" s="74">
        <f t="shared" si="73"/>
        <v>54</v>
      </c>
      <c r="LO48" s="74">
        <f t="shared" si="73"/>
        <v>53</v>
      </c>
      <c r="LP48" s="74">
        <f t="shared" si="73"/>
        <v>52</v>
      </c>
      <c r="LQ48" s="74">
        <f t="shared" si="73"/>
        <v>51</v>
      </c>
      <c r="LR48" s="74">
        <f t="shared" si="73"/>
        <v>50</v>
      </c>
      <c r="LS48" s="74">
        <f t="shared" si="73"/>
        <v>49</v>
      </c>
      <c r="LT48" s="74">
        <f t="shared" si="73"/>
        <v>48</v>
      </c>
      <c r="LU48" s="74">
        <f t="shared" si="73"/>
        <v>47</v>
      </c>
      <c r="LV48" s="74">
        <f t="shared" si="73"/>
        <v>46</v>
      </c>
      <c r="LW48" s="74">
        <f t="shared" si="73"/>
        <v>45</v>
      </c>
      <c r="LX48" s="74">
        <f t="shared" ref="LX48:NO48" si="74">LW48-1</f>
        <v>44</v>
      </c>
      <c r="LY48" s="74">
        <f t="shared" si="74"/>
        <v>43</v>
      </c>
      <c r="LZ48" s="74">
        <f t="shared" si="74"/>
        <v>42</v>
      </c>
      <c r="MA48" s="74">
        <f t="shared" si="74"/>
        <v>41</v>
      </c>
      <c r="MB48" s="74">
        <f t="shared" si="74"/>
        <v>40</v>
      </c>
      <c r="MC48" s="74">
        <f t="shared" si="74"/>
        <v>39</v>
      </c>
      <c r="MD48" s="74">
        <f t="shared" si="74"/>
        <v>38</v>
      </c>
      <c r="ME48" s="74">
        <f t="shared" si="74"/>
        <v>37</v>
      </c>
      <c r="MF48" s="74">
        <f t="shared" si="74"/>
        <v>36</v>
      </c>
      <c r="MG48" s="74">
        <f t="shared" si="74"/>
        <v>35</v>
      </c>
      <c r="MH48" s="74">
        <f t="shared" si="74"/>
        <v>34</v>
      </c>
      <c r="MI48" s="74">
        <f t="shared" si="74"/>
        <v>33</v>
      </c>
      <c r="MJ48" s="74">
        <f t="shared" si="74"/>
        <v>32</v>
      </c>
      <c r="MK48" s="74">
        <f t="shared" si="74"/>
        <v>31</v>
      </c>
      <c r="ML48" s="74">
        <f t="shared" si="74"/>
        <v>30</v>
      </c>
      <c r="MM48" s="74">
        <f t="shared" si="74"/>
        <v>29</v>
      </c>
      <c r="MN48" s="74">
        <f t="shared" si="74"/>
        <v>28</v>
      </c>
      <c r="MO48" s="74">
        <f t="shared" si="74"/>
        <v>27</v>
      </c>
      <c r="MP48" s="74">
        <f t="shared" si="74"/>
        <v>26</v>
      </c>
      <c r="MQ48" s="74">
        <f t="shared" si="74"/>
        <v>25</v>
      </c>
      <c r="MR48" s="74">
        <f t="shared" si="74"/>
        <v>24</v>
      </c>
      <c r="MS48" s="74">
        <f t="shared" si="74"/>
        <v>23</v>
      </c>
      <c r="MT48" s="74">
        <f t="shared" si="74"/>
        <v>22</v>
      </c>
      <c r="MU48" s="74">
        <f t="shared" si="74"/>
        <v>21</v>
      </c>
      <c r="MV48" s="74">
        <f t="shared" si="74"/>
        <v>20</v>
      </c>
      <c r="MW48" s="74">
        <f t="shared" si="74"/>
        <v>19</v>
      </c>
      <c r="MX48" s="74">
        <f t="shared" si="74"/>
        <v>18</v>
      </c>
      <c r="MY48" s="74">
        <f t="shared" si="74"/>
        <v>17</v>
      </c>
      <c r="MZ48" s="74">
        <f t="shared" si="74"/>
        <v>16</v>
      </c>
      <c r="NA48" s="74">
        <f t="shared" si="74"/>
        <v>15</v>
      </c>
      <c r="NB48" s="74">
        <f t="shared" si="74"/>
        <v>14</v>
      </c>
      <c r="NC48" s="74">
        <f t="shared" si="74"/>
        <v>13</v>
      </c>
      <c r="ND48" s="74">
        <f t="shared" si="74"/>
        <v>12</v>
      </c>
      <c r="NE48" s="74">
        <f t="shared" si="74"/>
        <v>11</v>
      </c>
      <c r="NF48" s="74">
        <f t="shared" si="74"/>
        <v>10</v>
      </c>
      <c r="NG48" s="74">
        <f t="shared" si="74"/>
        <v>9</v>
      </c>
      <c r="NH48" s="74">
        <f t="shared" si="74"/>
        <v>8</v>
      </c>
      <c r="NI48" s="74">
        <f t="shared" si="74"/>
        <v>7</v>
      </c>
      <c r="NJ48" s="74">
        <f t="shared" si="74"/>
        <v>6</v>
      </c>
      <c r="NK48" s="74">
        <f t="shared" si="74"/>
        <v>5</v>
      </c>
      <c r="NL48" s="74">
        <f t="shared" si="74"/>
        <v>4</v>
      </c>
      <c r="NM48" s="74">
        <f t="shared" si="74"/>
        <v>3</v>
      </c>
      <c r="NN48" s="74">
        <f t="shared" si="74"/>
        <v>2</v>
      </c>
      <c r="NO48" s="74">
        <f t="shared" si="74"/>
        <v>1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8"/>
      <c r="L49" s="1"/>
      <c r="M49" s="1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"/>
      <c r="NQ49" s="1"/>
    </row>
    <row r="50" spans="1:381" x14ac:dyDescent="0.2">
      <c r="A50" s="1"/>
      <c r="B50" s="1"/>
      <c r="C50" s="1" t="str">
        <f>OFMOR_FFF_0!C50</f>
        <v>%GMV+</v>
      </c>
      <c r="D50" s="1"/>
      <c r="E50" s="1" t="str">
        <f>OFMOR_FFF_0!E50</f>
        <v>Первый оборот: обратное ежедневное распределение GMV+</v>
      </c>
      <c r="F50" s="1"/>
      <c r="G50" s="1" t="str">
        <f>OFMOR_FFF_0!G50</f>
        <v>%</v>
      </c>
      <c r="H50" s="1"/>
      <c r="I50" s="1" t="s">
        <v>4</v>
      </c>
      <c r="J50" s="1"/>
      <c r="K50" s="7">
        <f>SUM(N50:NO50)</f>
        <v>0.99999999999999989</v>
      </c>
      <c r="L50" s="1"/>
      <c r="M50" s="1"/>
      <c r="N50" s="65">
        <f t="shared" ref="N50:BY50" si="75">SUMIFS(44:44,42:42,N48)</f>
        <v>0</v>
      </c>
      <c r="O50" s="66">
        <f>SUMIFS(44:44,42:42,O48)</f>
        <v>0</v>
      </c>
      <c r="P50" s="66">
        <f>SUMIFS(44:44,42:42,P48)</f>
        <v>0</v>
      </c>
      <c r="Q50" s="66">
        <f t="shared" si="75"/>
        <v>0</v>
      </c>
      <c r="R50" s="66">
        <f t="shared" si="75"/>
        <v>0</v>
      </c>
      <c r="S50" s="66">
        <f t="shared" si="75"/>
        <v>0</v>
      </c>
      <c r="T50" s="66">
        <f t="shared" si="75"/>
        <v>0</v>
      </c>
      <c r="U50" s="66">
        <f t="shared" si="75"/>
        <v>0</v>
      </c>
      <c r="V50" s="66">
        <f t="shared" si="75"/>
        <v>0</v>
      </c>
      <c r="W50" s="66">
        <f t="shared" si="75"/>
        <v>0</v>
      </c>
      <c r="X50" s="66">
        <f t="shared" si="75"/>
        <v>0</v>
      </c>
      <c r="Y50" s="66">
        <f t="shared" si="75"/>
        <v>0</v>
      </c>
      <c r="Z50" s="66">
        <f t="shared" si="75"/>
        <v>0</v>
      </c>
      <c r="AA50" s="66">
        <f t="shared" si="75"/>
        <v>0</v>
      </c>
      <c r="AB50" s="66">
        <f t="shared" si="75"/>
        <v>0</v>
      </c>
      <c r="AC50" s="66">
        <f t="shared" si="75"/>
        <v>0</v>
      </c>
      <c r="AD50" s="66">
        <f t="shared" si="75"/>
        <v>0</v>
      </c>
      <c r="AE50" s="66">
        <f t="shared" si="75"/>
        <v>0</v>
      </c>
      <c r="AF50" s="66">
        <f t="shared" si="75"/>
        <v>0</v>
      </c>
      <c r="AG50" s="66">
        <f t="shared" si="75"/>
        <v>0</v>
      </c>
      <c r="AH50" s="66">
        <f t="shared" si="75"/>
        <v>0</v>
      </c>
      <c r="AI50" s="66">
        <f t="shared" si="75"/>
        <v>0</v>
      </c>
      <c r="AJ50" s="66">
        <f t="shared" si="75"/>
        <v>0</v>
      </c>
      <c r="AK50" s="66">
        <f t="shared" si="75"/>
        <v>0</v>
      </c>
      <c r="AL50" s="66">
        <f t="shared" si="75"/>
        <v>0</v>
      </c>
      <c r="AM50" s="66">
        <f t="shared" si="75"/>
        <v>0</v>
      </c>
      <c r="AN50" s="66">
        <f t="shared" si="75"/>
        <v>0</v>
      </c>
      <c r="AO50" s="66">
        <f t="shared" si="75"/>
        <v>0</v>
      </c>
      <c r="AP50" s="66">
        <f t="shared" si="75"/>
        <v>0</v>
      </c>
      <c r="AQ50" s="66">
        <f t="shared" si="75"/>
        <v>0</v>
      </c>
      <c r="AR50" s="66">
        <f t="shared" si="75"/>
        <v>0</v>
      </c>
      <c r="AS50" s="66">
        <f t="shared" si="75"/>
        <v>0</v>
      </c>
      <c r="AT50" s="66">
        <f t="shared" si="75"/>
        <v>0</v>
      </c>
      <c r="AU50" s="66">
        <f t="shared" si="75"/>
        <v>0</v>
      </c>
      <c r="AV50" s="66">
        <f t="shared" si="75"/>
        <v>0</v>
      </c>
      <c r="AW50" s="66">
        <f t="shared" si="75"/>
        <v>0</v>
      </c>
      <c r="AX50" s="66">
        <f t="shared" si="75"/>
        <v>0</v>
      </c>
      <c r="AY50" s="66">
        <f t="shared" si="75"/>
        <v>0</v>
      </c>
      <c r="AZ50" s="66">
        <f t="shared" si="75"/>
        <v>0</v>
      </c>
      <c r="BA50" s="66">
        <f t="shared" si="75"/>
        <v>0</v>
      </c>
      <c r="BB50" s="66">
        <f t="shared" si="75"/>
        <v>0</v>
      </c>
      <c r="BC50" s="66">
        <f t="shared" si="75"/>
        <v>0</v>
      </c>
      <c r="BD50" s="66">
        <f t="shared" si="75"/>
        <v>0</v>
      </c>
      <c r="BE50" s="66">
        <f t="shared" si="75"/>
        <v>0</v>
      </c>
      <c r="BF50" s="66">
        <f t="shared" si="75"/>
        <v>0</v>
      </c>
      <c r="BG50" s="66">
        <f t="shared" si="75"/>
        <v>0</v>
      </c>
      <c r="BH50" s="66">
        <f t="shared" si="75"/>
        <v>0</v>
      </c>
      <c r="BI50" s="66">
        <f t="shared" si="75"/>
        <v>0</v>
      </c>
      <c r="BJ50" s="66">
        <f t="shared" si="75"/>
        <v>0</v>
      </c>
      <c r="BK50" s="66">
        <f t="shared" si="75"/>
        <v>0</v>
      </c>
      <c r="BL50" s="66">
        <f t="shared" si="75"/>
        <v>0</v>
      </c>
      <c r="BM50" s="66">
        <f t="shared" si="75"/>
        <v>0</v>
      </c>
      <c r="BN50" s="66">
        <f t="shared" si="75"/>
        <v>0</v>
      </c>
      <c r="BO50" s="66">
        <f t="shared" si="75"/>
        <v>0</v>
      </c>
      <c r="BP50" s="66">
        <f t="shared" si="75"/>
        <v>0</v>
      </c>
      <c r="BQ50" s="66">
        <f t="shared" si="75"/>
        <v>0</v>
      </c>
      <c r="BR50" s="66">
        <f t="shared" si="75"/>
        <v>0</v>
      </c>
      <c r="BS50" s="66">
        <f t="shared" si="75"/>
        <v>0</v>
      </c>
      <c r="BT50" s="66">
        <f t="shared" si="75"/>
        <v>0</v>
      </c>
      <c r="BU50" s="66">
        <f t="shared" si="75"/>
        <v>0</v>
      </c>
      <c r="BV50" s="66">
        <f t="shared" si="75"/>
        <v>0</v>
      </c>
      <c r="BW50" s="66">
        <f t="shared" si="75"/>
        <v>0</v>
      </c>
      <c r="BX50" s="66">
        <f t="shared" si="75"/>
        <v>0</v>
      </c>
      <c r="BY50" s="66">
        <f t="shared" si="75"/>
        <v>0</v>
      </c>
      <c r="BZ50" s="66">
        <f t="shared" ref="BZ50:EK50" si="76">SUMIFS(44:44,42:42,BZ48)</f>
        <v>0</v>
      </c>
      <c r="CA50" s="66">
        <f t="shared" si="76"/>
        <v>0</v>
      </c>
      <c r="CB50" s="66">
        <f t="shared" si="76"/>
        <v>0</v>
      </c>
      <c r="CC50" s="66">
        <f t="shared" si="76"/>
        <v>0</v>
      </c>
      <c r="CD50" s="66">
        <f t="shared" si="76"/>
        <v>0</v>
      </c>
      <c r="CE50" s="66">
        <f t="shared" si="76"/>
        <v>0</v>
      </c>
      <c r="CF50" s="66">
        <f t="shared" si="76"/>
        <v>0</v>
      </c>
      <c r="CG50" s="66">
        <f t="shared" si="76"/>
        <v>0</v>
      </c>
      <c r="CH50" s="66">
        <f t="shared" si="76"/>
        <v>0</v>
      </c>
      <c r="CI50" s="66">
        <f t="shared" si="76"/>
        <v>0</v>
      </c>
      <c r="CJ50" s="66">
        <f t="shared" si="76"/>
        <v>0</v>
      </c>
      <c r="CK50" s="66">
        <f t="shared" si="76"/>
        <v>0</v>
      </c>
      <c r="CL50" s="66">
        <f t="shared" si="76"/>
        <v>0</v>
      </c>
      <c r="CM50" s="66">
        <f t="shared" si="76"/>
        <v>0</v>
      </c>
      <c r="CN50" s="66">
        <f t="shared" si="76"/>
        <v>0</v>
      </c>
      <c r="CO50" s="66">
        <f t="shared" si="76"/>
        <v>0</v>
      </c>
      <c r="CP50" s="66">
        <f t="shared" si="76"/>
        <v>0</v>
      </c>
      <c r="CQ50" s="66">
        <f t="shared" si="76"/>
        <v>0</v>
      </c>
      <c r="CR50" s="66">
        <f t="shared" si="76"/>
        <v>0</v>
      </c>
      <c r="CS50" s="66">
        <f t="shared" si="76"/>
        <v>0</v>
      </c>
      <c r="CT50" s="66">
        <f t="shared" si="76"/>
        <v>0</v>
      </c>
      <c r="CU50" s="66">
        <f t="shared" si="76"/>
        <v>0</v>
      </c>
      <c r="CV50" s="66">
        <f t="shared" si="76"/>
        <v>0</v>
      </c>
      <c r="CW50" s="66">
        <f t="shared" si="76"/>
        <v>0</v>
      </c>
      <c r="CX50" s="66">
        <f t="shared" si="76"/>
        <v>0</v>
      </c>
      <c r="CY50" s="66">
        <f t="shared" si="76"/>
        <v>0</v>
      </c>
      <c r="CZ50" s="66">
        <f t="shared" si="76"/>
        <v>0</v>
      </c>
      <c r="DA50" s="66">
        <f t="shared" si="76"/>
        <v>0</v>
      </c>
      <c r="DB50" s="66">
        <f t="shared" si="76"/>
        <v>0</v>
      </c>
      <c r="DC50" s="66">
        <f t="shared" si="76"/>
        <v>0</v>
      </c>
      <c r="DD50" s="66">
        <f t="shared" si="76"/>
        <v>0</v>
      </c>
      <c r="DE50" s="66">
        <f t="shared" si="76"/>
        <v>0</v>
      </c>
      <c r="DF50" s="66">
        <f t="shared" si="76"/>
        <v>0</v>
      </c>
      <c r="DG50" s="66">
        <f t="shared" si="76"/>
        <v>0</v>
      </c>
      <c r="DH50" s="66">
        <f t="shared" si="76"/>
        <v>0</v>
      </c>
      <c r="DI50" s="66">
        <f t="shared" si="76"/>
        <v>0</v>
      </c>
      <c r="DJ50" s="66">
        <f t="shared" si="76"/>
        <v>0</v>
      </c>
      <c r="DK50" s="66">
        <f t="shared" si="76"/>
        <v>0</v>
      </c>
      <c r="DL50" s="66">
        <f t="shared" si="76"/>
        <v>0</v>
      </c>
      <c r="DM50" s="66">
        <f t="shared" si="76"/>
        <v>0</v>
      </c>
      <c r="DN50" s="66">
        <f t="shared" si="76"/>
        <v>0</v>
      </c>
      <c r="DO50" s="66">
        <f t="shared" si="76"/>
        <v>0</v>
      </c>
      <c r="DP50" s="66">
        <f t="shared" si="76"/>
        <v>0</v>
      </c>
      <c r="DQ50" s="66">
        <f t="shared" si="76"/>
        <v>0</v>
      </c>
      <c r="DR50" s="66">
        <f t="shared" si="76"/>
        <v>0</v>
      </c>
      <c r="DS50" s="66">
        <f t="shared" si="76"/>
        <v>0</v>
      </c>
      <c r="DT50" s="66">
        <f t="shared" si="76"/>
        <v>0</v>
      </c>
      <c r="DU50" s="66">
        <f t="shared" si="76"/>
        <v>0</v>
      </c>
      <c r="DV50" s="66">
        <f t="shared" si="76"/>
        <v>0</v>
      </c>
      <c r="DW50" s="66">
        <f t="shared" si="76"/>
        <v>0</v>
      </c>
      <c r="DX50" s="66">
        <f t="shared" si="76"/>
        <v>0</v>
      </c>
      <c r="DY50" s="66">
        <f t="shared" si="76"/>
        <v>0</v>
      </c>
      <c r="DZ50" s="66">
        <f t="shared" si="76"/>
        <v>0</v>
      </c>
      <c r="EA50" s="66">
        <f t="shared" si="76"/>
        <v>0</v>
      </c>
      <c r="EB50" s="66">
        <f t="shared" si="76"/>
        <v>0</v>
      </c>
      <c r="EC50" s="66">
        <f t="shared" si="76"/>
        <v>0</v>
      </c>
      <c r="ED50" s="66">
        <f t="shared" si="76"/>
        <v>0</v>
      </c>
      <c r="EE50" s="66">
        <f t="shared" si="76"/>
        <v>0</v>
      </c>
      <c r="EF50" s="66">
        <f t="shared" si="76"/>
        <v>0</v>
      </c>
      <c r="EG50" s="66">
        <f t="shared" si="76"/>
        <v>1.1428099436829914E-4</v>
      </c>
      <c r="EH50" s="66">
        <f t="shared" si="76"/>
        <v>1.3389526239353887E-4</v>
      </c>
      <c r="EI50" s="66">
        <f t="shared" si="76"/>
        <v>6.3593025551372527E-5</v>
      </c>
      <c r="EJ50" s="66">
        <f t="shared" si="76"/>
        <v>4.1347061796665084E-5</v>
      </c>
      <c r="EK50" s="66">
        <f t="shared" si="76"/>
        <v>8.6402767584574952E-5</v>
      </c>
      <c r="EL50" s="66">
        <f t="shared" ref="EL50:GW50" si="77">SUMIFS(44:44,42:42,EL48)</f>
        <v>1.4760030749227948E-4</v>
      </c>
      <c r="EM50" s="66">
        <f t="shared" si="77"/>
        <v>1.1186348302284806E-4</v>
      </c>
      <c r="EN50" s="66">
        <f t="shared" si="77"/>
        <v>1.1179043592715529E-4</v>
      </c>
      <c r="EO50" s="66">
        <f t="shared" si="77"/>
        <v>1.3097724459165753E-4</v>
      </c>
      <c r="EP50" s="66">
        <f t="shared" si="77"/>
        <v>6.2207124532044489E-5</v>
      </c>
      <c r="EQ50" s="66">
        <f t="shared" si="77"/>
        <v>4.0445973436842889E-5</v>
      </c>
      <c r="ER50" s="66">
        <f t="shared" si="77"/>
        <v>8.451976732424781E-5</v>
      </c>
      <c r="ES50" s="66">
        <f t="shared" si="77"/>
        <v>1.4438361171734062E-4</v>
      </c>
      <c r="ET50" s="66">
        <f t="shared" si="77"/>
        <v>1.0942561009884782E-4</v>
      </c>
      <c r="EU50" s="66">
        <f t="shared" si="77"/>
        <v>1.0935415493943265E-4</v>
      </c>
      <c r="EV50" s="66">
        <f t="shared" si="77"/>
        <v>1.2812281998747331E-4</v>
      </c>
      <c r="EW50" s="66">
        <f t="shared" si="77"/>
        <v>6.0851426850562421E-5</v>
      </c>
      <c r="EX50" s="66">
        <f t="shared" si="77"/>
        <v>3.9564522753724296E-5</v>
      </c>
      <c r="EY50" s="66">
        <f t="shared" si="77"/>
        <v>8.2677803827898417E-5</v>
      </c>
      <c r="EZ50" s="66">
        <f t="shared" si="77"/>
        <v>1.412370183147091E-4</v>
      </c>
      <c r="FA50" s="66">
        <f t="shared" si="77"/>
        <v>1.0704086643770411E-4</v>
      </c>
      <c r="FB50" s="66">
        <f t="shared" si="77"/>
        <v>1.0697096852104333E-4</v>
      </c>
      <c r="FC50" s="66">
        <f t="shared" si="77"/>
        <v>1.2533060267621519E-4</v>
      </c>
      <c r="FD50" s="66">
        <f t="shared" si="77"/>
        <v>5.9525274276934162E-5</v>
      </c>
      <c r="FE50" s="66">
        <f t="shared" si="77"/>
        <v>3.8702281777796547E-5</v>
      </c>
      <c r="FF50" s="66">
        <f t="shared" si="77"/>
        <v>8.0875982769576155E-5</v>
      </c>
      <c r="FG50" s="66">
        <f t="shared" si="77"/>
        <v>1.3815899952330751E-4</v>
      </c>
      <c r="FH50" s="66">
        <f t="shared" si="77"/>
        <v>1.0470809417817494E-4</v>
      </c>
      <c r="FI50" s="66">
        <f t="shared" si="77"/>
        <v>1.0463971956683124E-4</v>
      </c>
      <c r="FJ50" s="66">
        <f t="shared" si="77"/>
        <v>1.2259923695653185E-4</v>
      </c>
      <c r="FK50" s="66">
        <f t="shared" si="77"/>
        <v>6.6907556804370096E-5</v>
      </c>
      <c r="FL50" s="66">
        <f t="shared" si="77"/>
        <v>8.0020541116224443E-5</v>
      </c>
      <c r="FM50" s="66">
        <f t="shared" si="77"/>
        <v>1.3755723084551074E-4</v>
      </c>
      <c r="FN50" s="66">
        <f t="shared" si="77"/>
        <v>2.3737114627022713E-4</v>
      </c>
      <c r="FO50" s="66">
        <f t="shared" si="77"/>
        <v>1.8046627488186489E-4</v>
      </c>
      <c r="FP50" s="66">
        <f t="shared" si="77"/>
        <v>1.8091701665698997E-4</v>
      </c>
      <c r="FQ50" s="66">
        <f t="shared" si="77"/>
        <v>2.1263642855021364E-4</v>
      </c>
      <c r="FR50" s="66">
        <f t="shared" si="77"/>
        <v>1.2438652138279253E-4</v>
      </c>
      <c r="FS50" s="66">
        <f t="shared" si="77"/>
        <v>8.1128890991602804E-5</v>
      </c>
      <c r="FT50" s="66">
        <f t="shared" si="77"/>
        <v>1.3946251088408948E-4</v>
      </c>
      <c r="FU50" s="66">
        <f t="shared" si="77"/>
        <v>2.4065893059056686E-4</v>
      </c>
      <c r="FV50" s="66">
        <f t="shared" si="77"/>
        <v>1.8296588023925423E-4</v>
      </c>
      <c r="FW50" s="66">
        <f t="shared" si="77"/>
        <v>1.8342286515624412E-4</v>
      </c>
      <c r="FX50" s="66">
        <f t="shared" si="77"/>
        <v>2.1558161682058819E-4</v>
      </c>
      <c r="FY50" s="66">
        <f t="shared" si="77"/>
        <v>1.2610937633416218E-5</v>
      </c>
      <c r="FZ50" s="66">
        <f t="shared" si="77"/>
        <v>8.2252592418334276E-6</v>
      </c>
      <c r="GA50" s="66">
        <f t="shared" si="77"/>
        <v>1.4139418060791481E-4</v>
      </c>
      <c r="GB50" s="66">
        <f t="shared" si="77"/>
        <v>2.4399225341003301E-4</v>
      </c>
      <c r="GC50" s="66">
        <f t="shared" si="77"/>
        <v>1.8550010717315017E-4</v>
      </c>
      <c r="GD50" s="66">
        <f t="shared" si="77"/>
        <v>1.8596342170462075E-4</v>
      </c>
      <c r="GE50" s="66">
        <f t="shared" si="77"/>
        <v>2.1856759835487845E-4</v>
      </c>
      <c r="GF50" s="66">
        <f t="shared" si="77"/>
        <v>1.2785609423426981E-4</v>
      </c>
      <c r="GG50" s="66">
        <f t="shared" si="77"/>
        <v>8.3391858027948132E-5</v>
      </c>
      <c r="GH50" s="66">
        <f t="shared" si="77"/>
        <v>1.4335260553568913E-4</v>
      </c>
      <c r="GI50" s="66">
        <f t="shared" si="77"/>
        <v>2.4737174547404575E-4</v>
      </c>
      <c r="GJ50" s="66">
        <f t="shared" si="77"/>
        <v>1.8806943522067503E-4</v>
      </c>
      <c r="GK50" s="66">
        <f t="shared" si="77"/>
        <v>1.8853916703695837E-4</v>
      </c>
      <c r="GL50" s="66">
        <f t="shared" si="77"/>
        <v>2.2159493817311979E-4</v>
      </c>
      <c r="GM50" s="66">
        <f t="shared" si="77"/>
        <v>1.2962700560445274E-4</v>
      </c>
      <c r="GN50" s="66">
        <f t="shared" si="77"/>
        <v>8.454690339709403E-5</v>
      </c>
      <c r="GO50" s="66">
        <f t="shared" si="77"/>
        <v>1.4533815624884756E-4</v>
      </c>
      <c r="GP50" s="66">
        <f t="shared" si="77"/>
        <v>2.4748247853488309E-4</v>
      </c>
      <c r="GQ50" s="66">
        <f t="shared" si="77"/>
        <v>1.7324589298815609E-4</v>
      </c>
      <c r="GR50" s="66">
        <f t="shared" si="77"/>
        <v>1.7502040487254328E-4</v>
      </c>
      <c r="GS50" s="66">
        <f t="shared" si="77"/>
        <v>2.053021508679934E-4</v>
      </c>
      <c r="GT50" s="66">
        <f t="shared" si="77"/>
        <v>1.1986039815665162E-4</v>
      </c>
      <c r="GU50" s="66">
        <f t="shared" si="77"/>
        <v>7.802333261760293E-5</v>
      </c>
      <c r="GV50" s="66">
        <f t="shared" si="77"/>
        <v>1.3386067190117334E-4</v>
      </c>
      <c r="GW50" s="66">
        <f t="shared" si="77"/>
        <v>2.3271355580370024E-4</v>
      </c>
      <c r="GX50" s="66">
        <f t="shared" ref="GX50:JI50" si="78">SUMIFS(44:44,42:42,GX48)</f>
        <v>1.7657791014020948E-4</v>
      </c>
      <c r="GY50" s="66">
        <f t="shared" si="78"/>
        <v>1.783865509954677E-4</v>
      </c>
      <c r="GZ50" s="66">
        <f t="shared" si="78"/>
        <v>2.0925070212220637E-4</v>
      </c>
      <c r="HA50" s="66">
        <f t="shared" si="78"/>
        <v>1.2216565859094784E-4</v>
      </c>
      <c r="HB50" s="66">
        <f t="shared" si="78"/>
        <v>7.9523945867695912E-5</v>
      </c>
      <c r="HC50" s="66">
        <f t="shared" si="78"/>
        <v>1.3643519789464432E-4</v>
      </c>
      <c r="HD50" s="66">
        <f t="shared" si="78"/>
        <v>2.3718930726931379E-4</v>
      </c>
      <c r="HE50" s="66">
        <f t="shared" si="78"/>
        <v>1.799740115721849E-4</v>
      </c>
      <c r="HF50" s="66">
        <f t="shared" si="78"/>
        <v>1.8181743779665252E-4</v>
      </c>
      <c r="HG50" s="66">
        <f t="shared" si="78"/>
        <v>2.1327519538161122E-4</v>
      </c>
      <c r="HH50" s="66">
        <f t="shared" si="78"/>
        <v>1.2451525581831056E-4</v>
      </c>
      <c r="HI50" s="66">
        <f t="shared" si="78"/>
        <v>8.1053420229597537E-5</v>
      </c>
      <c r="HJ50" s="66">
        <f t="shared" si="78"/>
        <v>1.3905923943287489E-4</v>
      </c>
      <c r="HK50" s="66">
        <f t="shared" si="78"/>
        <v>2.417511403175527E-4</v>
      </c>
      <c r="HL50" s="66">
        <f t="shared" si="78"/>
        <v>1.8343542980923003E-4</v>
      </c>
      <c r="HM50" s="66">
        <f t="shared" si="78"/>
        <v>1.8531431042567514E-4</v>
      </c>
      <c r="HN50" s="66">
        <f t="shared" si="78"/>
        <v>2.1737709122954143E-4</v>
      </c>
      <c r="HO50" s="66">
        <f t="shared" si="78"/>
        <v>1.2691004256287883E-4</v>
      </c>
      <c r="HP50" s="66">
        <f t="shared" si="78"/>
        <v>8.261231078555475E-5</v>
      </c>
      <c r="HQ50" s="66">
        <f t="shared" si="78"/>
        <v>1.4173374884230444E-4</v>
      </c>
      <c r="HR50" s="66">
        <f t="shared" si="78"/>
        <v>2.4640071054500757E-4</v>
      </c>
      <c r="HS50" s="66">
        <f t="shared" si="78"/>
        <v>1.8696342108149902E-4</v>
      </c>
      <c r="HT50" s="66">
        <f t="shared" si="78"/>
        <v>2.1025155408121857E-4</v>
      </c>
      <c r="HU50" s="66">
        <f t="shared" si="78"/>
        <v>3.407598627018236E-4</v>
      </c>
      <c r="HV50" s="66">
        <f t="shared" si="78"/>
        <v>1.9840322785533436E-4</v>
      </c>
      <c r="HW50" s="66">
        <f t="shared" si="78"/>
        <v>1.4051105014549668E-4</v>
      </c>
      <c r="HX50" s="66">
        <f t="shared" si="78"/>
        <v>2.4041251181200447E-4</v>
      </c>
      <c r="HY50" s="66">
        <f t="shared" si="78"/>
        <v>4.1681547036657123E-4</v>
      </c>
      <c r="HZ50" s="66">
        <f t="shared" si="78"/>
        <v>3.1541083073574936E-4</v>
      </c>
      <c r="IA50" s="66">
        <f t="shared" si="78"/>
        <v>3.0548522516418432E-4</v>
      </c>
      <c r="IB50" s="66">
        <f t="shared" si="78"/>
        <v>3.573658984808777E-4</v>
      </c>
      <c r="IC50" s="66">
        <f t="shared" si="78"/>
        <v>2.0807188740438605E-4</v>
      </c>
      <c r="ID50" s="66">
        <f t="shared" si="78"/>
        <v>1.4735848665861181E-4</v>
      </c>
      <c r="IE50" s="66">
        <f t="shared" si="78"/>
        <v>2.5212838333873945E-4</v>
      </c>
      <c r="IF50" s="66">
        <f t="shared" si="78"/>
        <v>4.371278761742564E-4</v>
      </c>
      <c r="IG50" s="66">
        <f t="shared" si="78"/>
        <v>3.3078154810477878E-4</v>
      </c>
      <c r="IH50" s="66">
        <f t="shared" si="78"/>
        <v>3.2037224424802461E-4</v>
      </c>
      <c r="II50" s="66">
        <f t="shared" si="78"/>
        <v>3.7478118574309883E-4</v>
      </c>
      <c r="IJ50" s="66">
        <f t="shared" si="78"/>
        <v>2.1821172364993601E-4</v>
      </c>
      <c r="IK50" s="66">
        <f t="shared" si="78"/>
        <v>7.7269807491408288E-5</v>
      </c>
      <c r="IL50" s="66">
        <f t="shared" si="78"/>
        <v>1.3220759852697523E-4</v>
      </c>
      <c r="IM50" s="66">
        <f t="shared" si="78"/>
        <v>2.2921507683072414E-4</v>
      </c>
      <c r="IN50" s="66">
        <f t="shared" si="78"/>
        <v>1.7345065848145053E-4</v>
      </c>
      <c r="IO50" s="66">
        <f t="shared" si="78"/>
        <v>1.6799237152852897E-4</v>
      </c>
      <c r="IP50" s="66">
        <f t="shared" si="78"/>
        <v>1.9652258061567541E-4</v>
      </c>
      <c r="IQ50" s="66">
        <f t="shared" si="78"/>
        <v>1.144228490745941E-4</v>
      </c>
      <c r="IR50" s="66">
        <f t="shared" si="78"/>
        <v>8.1035348355491045E-5</v>
      </c>
      <c r="IS50" s="66">
        <f t="shared" si="78"/>
        <v>1.3865038816186499E-4</v>
      </c>
      <c r="IT50" s="66">
        <f t="shared" si="78"/>
        <v>2.403852708106423E-4</v>
      </c>
      <c r="IU50" s="66">
        <f t="shared" si="78"/>
        <v>1.8190332018229132E-4</v>
      </c>
      <c r="IV50" s="66">
        <f t="shared" si="78"/>
        <v>1.7617903796891295E-4</v>
      </c>
      <c r="IW50" s="66">
        <f t="shared" si="78"/>
        <v>2.0609959176722524E-4</v>
      </c>
      <c r="IX50" s="66">
        <f t="shared" si="78"/>
        <v>1.199989457152266E-4</v>
      </c>
      <c r="IY50" s="66">
        <f t="shared" si="78"/>
        <v>1.6066974190511468E-4</v>
      </c>
      <c r="IZ50" s="66">
        <f t="shared" si="78"/>
        <v>2.7297335866264887E-4</v>
      </c>
      <c r="JA50" s="66">
        <f t="shared" si="78"/>
        <v>4.7345033625099411E-4</v>
      </c>
      <c r="JB50" s="66">
        <f t="shared" si="78"/>
        <v>3.5584027871791079E-4</v>
      </c>
      <c r="JC50" s="66">
        <f t="shared" si="78"/>
        <v>3.4230765998933285E-4</v>
      </c>
      <c r="JD50" s="66">
        <f t="shared" si="78"/>
        <v>3.977291470799238E-4</v>
      </c>
      <c r="JE50" s="66">
        <f t="shared" si="78"/>
        <v>2.3000412324410119E-4</v>
      </c>
      <c r="JF50" s="66">
        <f t="shared" si="78"/>
        <v>1.629292145376985E-4</v>
      </c>
      <c r="JG50" s="66">
        <f t="shared" si="78"/>
        <v>2.768811907542977E-4</v>
      </c>
      <c r="JH50" s="66">
        <f t="shared" si="78"/>
        <v>4.802281567198775E-4</v>
      </c>
      <c r="JI50" s="66">
        <f t="shared" si="78"/>
        <v>3.609344170890974E-4</v>
      </c>
      <c r="JJ50" s="66">
        <f t="shared" ref="JJ50:LU50" si="79">SUMIFS(44:44,42:42,JJ48)</f>
        <v>3.472080680931752E-4</v>
      </c>
      <c r="JK50" s="66">
        <f t="shared" si="79"/>
        <v>4.0342295812565235E-4</v>
      </c>
      <c r="JL50" s="66">
        <f t="shared" si="79"/>
        <v>2.332968163421688E-4</v>
      </c>
      <c r="JM50" s="66">
        <f t="shared" si="79"/>
        <v>1.6526167663713878E-4</v>
      </c>
      <c r="JN50" s="66">
        <f t="shared" si="79"/>
        <v>2.8084496658980238E-4</v>
      </c>
      <c r="JO50" s="66">
        <f t="shared" si="79"/>
        <v>4.8710300711310764E-4</v>
      </c>
      <c r="JP50" s="66">
        <f t="shared" si="79"/>
        <v>3.6610148212794041E-4</v>
      </c>
      <c r="JQ50" s="66">
        <f t="shared" si="79"/>
        <v>3.5217862946085326E-4</v>
      </c>
      <c r="JR50" s="66">
        <f t="shared" si="79"/>
        <v>4.0919828063329546E-4</v>
      </c>
      <c r="JS50" s="66">
        <f t="shared" si="79"/>
        <v>2.3663664697709942E-4</v>
      </c>
      <c r="JT50" s="66">
        <f t="shared" si="79"/>
        <v>1.6762752979821748E-4</v>
      </c>
      <c r="JU50" s="66">
        <f t="shared" si="79"/>
        <v>2.8486548704862851E-4</v>
      </c>
      <c r="JV50" s="66">
        <f t="shared" si="79"/>
        <v>4.9407627649170538E-4</v>
      </c>
      <c r="JW50" s="66">
        <f t="shared" si="79"/>
        <v>3.7134251783805091E-4</v>
      </c>
      <c r="JX50" s="66">
        <f t="shared" si="79"/>
        <v>3.5722034839248294E-4</v>
      </c>
      <c r="JY50" s="66">
        <f t="shared" si="79"/>
        <v>4.1505628150466427E-4</v>
      </c>
      <c r="JZ50" s="66">
        <f t="shared" si="79"/>
        <v>2.4002428996045772E-4</v>
      </c>
      <c r="KA50" s="66">
        <f t="shared" si="79"/>
        <v>1.7002725204070501E-4</v>
      </c>
      <c r="KB50" s="66">
        <f t="shared" si="79"/>
        <v>2.889435644754719E-4</v>
      </c>
      <c r="KC50" s="66">
        <f t="shared" si="79"/>
        <v>5.7628603730349598E-4</v>
      </c>
      <c r="KD50" s="66">
        <f t="shared" si="79"/>
        <v>7.166419493530163E-4</v>
      </c>
      <c r="KE50" s="66">
        <f t="shared" si="79"/>
        <v>7.3244864235409918E-4</v>
      </c>
      <c r="KF50" s="66">
        <f t="shared" si="79"/>
        <v>8.1308890088606031E-4</v>
      </c>
      <c r="KG50" s="66">
        <f t="shared" si="79"/>
        <v>4.9804409551522193E-4</v>
      </c>
      <c r="KH50" s="66">
        <f t="shared" si="79"/>
        <v>3.7487844544039289E-4</v>
      </c>
      <c r="KI50" s="66">
        <f t="shared" si="79"/>
        <v>7.1577013204272865E-4</v>
      </c>
      <c r="KJ50" s="66">
        <f t="shared" si="79"/>
        <v>1.2954935056425658E-3</v>
      </c>
      <c r="KK50" s="66">
        <f t="shared" si="79"/>
        <v>1.0213297708364509E-3</v>
      </c>
      <c r="KL50" s="66">
        <f t="shared" si="79"/>
        <v>6.9590456314606397E-4</v>
      </c>
      <c r="KM50" s="66">
        <f t="shared" si="79"/>
        <v>7.7252143515678449E-4</v>
      </c>
      <c r="KN50" s="66">
        <f t="shared" si="79"/>
        <v>4.3017742588507797E-4</v>
      </c>
      <c r="KO50" s="66">
        <f t="shared" si="79"/>
        <v>2.9681218782407485E-4</v>
      </c>
      <c r="KP50" s="66">
        <f t="shared" si="79"/>
        <v>5.2312168783420787E-4</v>
      </c>
      <c r="KQ50" s="66">
        <f t="shared" si="79"/>
        <v>8.791838674227163E-4</v>
      </c>
      <c r="KR50" s="66">
        <f t="shared" si="79"/>
        <v>6.4691502530257673E-4</v>
      </c>
      <c r="KS50" s="66">
        <f t="shared" si="79"/>
        <v>6.6118377863466572E-4</v>
      </c>
      <c r="KT50" s="66">
        <f t="shared" si="79"/>
        <v>7.3397800305274017E-4</v>
      </c>
      <c r="KU50" s="66">
        <f t="shared" si="79"/>
        <v>4.0871457236059432E-4</v>
      </c>
      <c r="KV50" s="66">
        <f t="shared" si="79"/>
        <v>2.8200332959902349E-4</v>
      </c>
      <c r="KW50" s="66">
        <f t="shared" si="79"/>
        <v>4.9702156382522332E-4</v>
      </c>
      <c r="KX50" s="66">
        <f t="shared" si="79"/>
        <v>8.3531872380492012E-4</v>
      </c>
      <c r="KY50" s="66">
        <f t="shared" si="79"/>
        <v>6.146384770799691E-4</v>
      </c>
      <c r="KZ50" s="66">
        <f t="shared" si="79"/>
        <v>7.5383438295608546E-4</v>
      </c>
      <c r="LA50" s="66">
        <f t="shared" si="79"/>
        <v>8.7169702426437127E-4</v>
      </c>
      <c r="LB50" s="66">
        <f t="shared" si="79"/>
        <v>5.0481933521051234E-4</v>
      </c>
      <c r="LC50" s="66">
        <f t="shared" si="79"/>
        <v>3.4831332916050327E-4</v>
      </c>
      <c r="LD50" s="66">
        <f t="shared" si="79"/>
        <v>4.722236539838538E-4</v>
      </c>
      <c r="LE50" s="66">
        <f t="shared" si="79"/>
        <v>7.9364214494121821E-4</v>
      </c>
      <c r="LF50" s="66">
        <f t="shared" si="79"/>
        <v>5.8397230351928738E-4</v>
      </c>
      <c r="LG50" s="66">
        <f t="shared" si="79"/>
        <v>5.9685275369555457E-4</v>
      </c>
      <c r="LH50" s="66">
        <f t="shared" si="79"/>
        <v>6.2945498926943709E-4</v>
      </c>
      <c r="LI50" s="66">
        <f t="shared" si="79"/>
        <v>3.8137911858006565E-3</v>
      </c>
      <c r="LJ50" s="66">
        <f t="shared" si="79"/>
        <v>2.6507354160619505E-3</v>
      </c>
      <c r="LK50" s="66">
        <f t="shared" si="79"/>
        <v>4.7088206456711891E-3</v>
      </c>
      <c r="LL50" s="66">
        <f t="shared" si="79"/>
        <v>8.1688456777257844E-3</v>
      </c>
      <c r="LM50" s="66">
        <f t="shared" si="79"/>
        <v>6.0548526091108871E-3</v>
      </c>
      <c r="LN50" s="66">
        <f t="shared" si="79"/>
        <v>6.6841430889274019E-3</v>
      </c>
      <c r="LO50" s="66">
        <f t="shared" si="79"/>
        <v>7.4247107431992809E-3</v>
      </c>
      <c r="LP50" s="66">
        <f t="shared" si="79"/>
        <v>4.0975124240217797E-3</v>
      </c>
      <c r="LQ50" s="66">
        <f t="shared" si="79"/>
        <v>2.8479328759653021E-3</v>
      </c>
      <c r="LR50" s="66">
        <f t="shared" si="79"/>
        <v>4.5992056813474588E-3</v>
      </c>
      <c r="LS50" s="66">
        <f t="shared" si="79"/>
        <v>7.9786860188835757E-3</v>
      </c>
      <c r="LT50" s="66">
        <f t="shared" si="79"/>
        <v>5.9139038445102914E-3</v>
      </c>
      <c r="LU50" s="66">
        <f t="shared" si="79"/>
        <v>5.9350411769326962E-3</v>
      </c>
      <c r="LV50" s="66">
        <f t="shared" ref="LV50:NO50" si="80">SUMIFS(44:44,42:42,LV48)</f>
        <v>6.5926123066844073E-3</v>
      </c>
      <c r="LW50" s="66">
        <f t="shared" si="80"/>
        <v>3.6382980789037844E-3</v>
      </c>
      <c r="LX50" s="66">
        <f t="shared" si="80"/>
        <v>2.5287607795222672E-3</v>
      </c>
      <c r="LY50" s="66">
        <f t="shared" si="80"/>
        <v>4.9413566453550975E-3</v>
      </c>
      <c r="LZ50" s="66">
        <f t="shared" si="80"/>
        <v>7.7929530192387122E-3</v>
      </c>
      <c r="MA50" s="66">
        <f t="shared" si="80"/>
        <v>5.7762361761683452E-3</v>
      </c>
      <c r="MB50" s="66">
        <f t="shared" si="80"/>
        <v>5.7968814601323925E-3</v>
      </c>
      <c r="MC50" s="66">
        <f t="shared" si="80"/>
        <v>6.4391452249721861E-3</v>
      </c>
      <c r="MD50" s="66">
        <f t="shared" si="80"/>
        <v>3.5536034294091677E-3</v>
      </c>
      <c r="ME50" s="66">
        <f t="shared" si="80"/>
        <v>2.4698946549682548E-3</v>
      </c>
      <c r="MF50" s="66">
        <f t="shared" si="80"/>
        <v>4.3875714163980626E-3</v>
      </c>
      <c r="MG50" s="66">
        <f t="shared" si="80"/>
        <v>7.6115436321630633E-3</v>
      </c>
      <c r="MH50" s="66">
        <f t="shared" si="80"/>
        <v>5.6417732246099297E-3</v>
      </c>
      <c r="MI50" s="66">
        <f t="shared" si="80"/>
        <v>5.6619379143370225E-3</v>
      </c>
      <c r="MJ50" s="66">
        <f t="shared" si="80"/>
        <v>6.2892506489790421E-3</v>
      </c>
      <c r="MK50" s="66">
        <f t="shared" si="80"/>
        <v>2.1701871377191706E-2</v>
      </c>
      <c r="ML50" s="66">
        <f t="shared" si="80"/>
        <v>1.6654610266854882E-2</v>
      </c>
      <c r="MM50" s="66">
        <f t="shared" si="80"/>
        <v>3.5661289617526577E-2</v>
      </c>
      <c r="MN50" s="66">
        <f t="shared" si="80"/>
        <v>5.9467180509971275E-2</v>
      </c>
      <c r="MO50" s="66">
        <f t="shared" si="80"/>
        <v>4.8964072614029117E-2</v>
      </c>
      <c r="MP50" s="66">
        <f t="shared" si="80"/>
        <v>5.23758968975368E-2</v>
      </c>
      <c r="MQ50" s="66">
        <f t="shared" si="80"/>
        <v>5.837496113113879E-2</v>
      </c>
      <c r="MR50" s="66">
        <f t="shared" si="80"/>
        <v>1.9780566052453926E-2</v>
      </c>
      <c r="MS50" s="66">
        <f t="shared" si="80"/>
        <v>1.5180147957545886E-2</v>
      </c>
      <c r="MT50" s="66">
        <f t="shared" si="80"/>
        <v>2.7860684686122274E-2</v>
      </c>
      <c r="MU50" s="66">
        <f t="shared" si="80"/>
        <v>4.0651833829879504E-2</v>
      </c>
      <c r="MV50" s="66">
        <f t="shared" si="80"/>
        <v>2.9752797372637918E-2</v>
      </c>
      <c r="MW50" s="66">
        <f t="shared" si="80"/>
        <v>2.864337927724761E-2</v>
      </c>
      <c r="MX50" s="66">
        <f t="shared" si="80"/>
        <v>3.1924153112735165E-2</v>
      </c>
      <c r="MY50" s="66">
        <f t="shared" si="80"/>
        <v>2.1635228772024419E-2</v>
      </c>
      <c r="MZ50" s="66">
        <f t="shared" si="80"/>
        <v>1.6603466907052479E-2</v>
      </c>
      <c r="NA50" s="66">
        <f t="shared" si="80"/>
        <v>3.0472954380125771E-2</v>
      </c>
      <c r="NB50" s="66">
        <f t="shared" si="80"/>
        <v>4.4463425494471867E-2</v>
      </c>
      <c r="NC50" s="66">
        <f t="shared" si="80"/>
        <v>3.2542475076685271E-2</v>
      </c>
      <c r="ND50" s="66">
        <f t="shared" si="80"/>
        <v>3.1329035874088973E-2</v>
      </c>
      <c r="NE50" s="66">
        <f t="shared" si="80"/>
        <v>3.4917421175693603E-2</v>
      </c>
      <c r="NF50" s="66">
        <f t="shared" si="80"/>
        <v>2.3663788122977609E-2</v>
      </c>
      <c r="NG50" s="66">
        <f t="shared" si="80"/>
        <v>1.2712167224798775E-2</v>
      </c>
      <c r="NH50" s="66">
        <f t="shared" si="80"/>
        <v>1.6665077673338243E-2</v>
      </c>
      <c r="NI50" s="66">
        <f t="shared" si="80"/>
        <v>1.4589719728087688E-2</v>
      </c>
      <c r="NJ50" s="66">
        <f t="shared" si="80"/>
        <v>7.1187436317541024E-3</v>
      </c>
      <c r="NK50" s="66">
        <f t="shared" si="80"/>
        <v>6.8533009272380005E-3</v>
      </c>
      <c r="NL50" s="66">
        <f t="shared" si="80"/>
        <v>7.6382687255963791E-3</v>
      </c>
      <c r="NM50" s="66">
        <f t="shared" si="80"/>
        <v>5.1765097954800041E-3</v>
      </c>
      <c r="NN50" s="66">
        <f t="shared" si="80"/>
        <v>2.9794465079017655E-3</v>
      </c>
      <c r="NO50" s="67">
        <f t="shared" si="80"/>
        <v>3.6455252798137192E-3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35" t="str">
        <f>OFMOR_FFF_0!C52</f>
        <v>%GMV+</v>
      </c>
      <c r="D52" s="135"/>
      <c r="E52" s="135" t="str">
        <f>OFMOR_FFF_0!E52</f>
        <v>Первый оборот: обратное ежедневное распределение GMV к GMV+</v>
      </c>
      <c r="F52" s="1"/>
      <c r="G52" s="1" t="str">
        <f>OFMOR_FFF_0!G52</f>
        <v>%</v>
      </c>
      <c r="H52" s="1"/>
      <c r="I52" s="1" t="s">
        <v>4</v>
      </c>
      <c r="J52" s="1"/>
      <c r="K52" s="7">
        <f>SUM(N52:NO52)</f>
        <v>0.98010000000000008</v>
      </c>
      <c r="L52" s="1"/>
      <c r="M52" s="1"/>
      <c r="N52" s="65">
        <f t="shared" ref="N52:BY52" si="81">SUMIFS(46:46,42:42,N48)</f>
        <v>0</v>
      </c>
      <c r="O52" s="66">
        <f t="shared" si="81"/>
        <v>0</v>
      </c>
      <c r="P52" s="66">
        <f t="shared" si="81"/>
        <v>0</v>
      </c>
      <c r="Q52" s="66">
        <f t="shared" si="81"/>
        <v>0</v>
      </c>
      <c r="R52" s="66">
        <f t="shared" si="81"/>
        <v>0</v>
      </c>
      <c r="S52" s="66">
        <f t="shared" si="81"/>
        <v>0</v>
      </c>
      <c r="T52" s="66">
        <f t="shared" si="81"/>
        <v>0</v>
      </c>
      <c r="U52" s="66">
        <f t="shared" si="81"/>
        <v>0</v>
      </c>
      <c r="V52" s="66">
        <f t="shared" si="81"/>
        <v>0</v>
      </c>
      <c r="W52" s="66">
        <f t="shared" si="81"/>
        <v>0</v>
      </c>
      <c r="X52" s="66">
        <f t="shared" si="81"/>
        <v>0</v>
      </c>
      <c r="Y52" s="66">
        <f t="shared" si="81"/>
        <v>0</v>
      </c>
      <c r="Z52" s="66">
        <f t="shared" si="81"/>
        <v>0</v>
      </c>
      <c r="AA52" s="66">
        <f t="shared" si="81"/>
        <v>0</v>
      </c>
      <c r="AB52" s="66">
        <f t="shared" si="81"/>
        <v>0</v>
      </c>
      <c r="AC52" s="66">
        <f t="shared" si="81"/>
        <v>0</v>
      </c>
      <c r="AD52" s="66">
        <f t="shared" si="81"/>
        <v>0</v>
      </c>
      <c r="AE52" s="66">
        <f t="shared" si="81"/>
        <v>0</v>
      </c>
      <c r="AF52" s="66">
        <f t="shared" si="81"/>
        <v>0</v>
      </c>
      <c r="AG52" s="66">
        <f t="shared" si="81"/>
        <v>0</v>
      </c>
      <c r="AH52" s="66">
        <f t="shared" si="81"/>
        <v>0</v>
      </c>
      <c r="AI52" s="66">
        <f t="shared" si="81"/>
        <v>0</v>
      </c>
      <c r="AJ52" s="66">
        <f t="shared" si="81"/>
        <v>0</v>
      </c>
      <c r="AK52" s="66">
        <f t="shared" si="81"/>
        <v>0</v>
      </c>
      <c r="AL52" s="66">
        <f t="shared" si="81"/>
        <v>0</v>
      </c>
      <c r="AM52" s="66">
        <f t="shared" si="81"/>
        <v>0</v>
      </c>
      <c r="AN52" s="66">
        <f t="shared" si="81"/>
        <v>0</v>
      </c>
      <c r="AO52" s="66">
        <f t="shared" si="81"/>
        <v>0</v>
      </c>
      <c r="AP52" s="66">
        <f t="shared" si="81"/>
        <v>0</v>
      </c>
      <c r="AQ52" s="66">
        <f t="shared" si="81"/>
        <v>0</v>
      </c>
      <c r="AR52" s="66">
        <f t="shared" si="81"/>
        <v>0</v>
      </c>
      <c r="AS52" s="66">
        <f t="shared" si="81"/>
        <v>0</v>
      </c>
      <c r="AT52" s="66">
        <f t="shared" si="81"/>
        <v>0</v>
      </c>
      <c r="AU52" s="66">
        <f t="shared" si="81"/>
        <v>0</v>
      </c>
      <c r="AV52" s="66">
        <f t="shared" si="81"/>
        <v>0</v>
      </c>
      <c r="AW52" s="66">
        <f t="shared" si="81"/>
        <v>0</v>
      </c>
      <c r="AX52" s="66">
        <f t="shared" si="81"/>
        <v>0</v>
      </c>
      <c r="AY52" s="66">
        <f t="shared" si="81"/>
        <v>0</v>
      </c>
      <c r="AZ52" s="66">
        <f t="shared" si="81"/>
        <v>0</v>
      </c>
      <c r="BA52" s="66">
        <f t="shared" si="81"/>
        <v>0</v>
      </c>
      <c r="BB52" s="66">
        <f t="shared" si="81"/>
        <v>0</v>
      </c>
      <c r="BC52" s="66">
        <f t="shared" si="81"/>
        <v>0</v>
      </c>
      <c r="BD52" s="66">
        <f t="shared" si="81"/>
        <v>0</v>
      </c>
      <c r="BE52" s="66">
        <f t="shared" si="81"/>
        <v>0</v>
      </c>
      <c r="BF52" s="66">
        <f t="shared" si="81"/>
        <v>0</v>
      </c>
      <c r="BG52" s="66">
        <f t="shared" si="81"/>
        <v>0</v>
      </c>
      <c r="BH52" s="66">
        <f t="shared" si="81"/>
        <v>0</v>
      </c>
      <c r="BI52" s="66">
        <f t="shared" si="81"/>
        <v>0</v>
      </c>
      <c r="BJ52" s="66">
        <f t="shared" si="81"/>
        <v>0</v>
      </c>
      <c r="BK52" s="66">
        <f t="shared" si="81"/>
        <v>0</v>
      </c>
      <c r="BL52" s="66">
        <f t="shared" si="81"/>
        <v>0</v>
      </c>
      <c r="BM52" s="66">
        <f t="shared" si="81"/>
        <v>0</v>
      </c>
      <c r="BN52" s="66">
        <f t="shared" si="81"/>
        <v>0</v>
      </c>
      <c r="BO52" s="66">
        <f t="shared" si="81"/>
        <v>0</v>
      </c>
      <c r="BP52" s="66">
        <f t="shared" si="81"/>
        <v>0</v>
      </c>
      <c r="BQ52" s="66">
        <f t="shared" si="81"/>
        <v>0</v>
      </c>
      <c r="BR52" s="66">
        <f t="shared" si="81"/>
        <v>0</v>
      </c>
      <c r="BS52" s="66">
        <f t="shared" si="81"/>
        <v>0</v>
      </c>
      <c r="BT52" s="66">
        <f t="shared" si="81"/>
        <v>0</v>
      </c>
      <c r="BU52" s="66">
        <f t="shared" si="81"/>
        <v>0</v>
      </c>
      <c r="BV52" s="66">
        <f t="shared" si="81"/>
        <v>0</v>
      </c>
      <c r="BW52" s="66">
        <f t="shared" si="81"/>
        <v>0</v>
      </c>
      <c r="BX52" s="66">
        <f t="shared" si="81"/>
        <v>0</v>
      </c>
      <c r="BY52" s="66">
        <f t="shared" si="81"/>
        <v>0</v>
      </c>
      <c r="BZ52" s="66">
        <f t="shared" ref="BZ52:EK52" si="82">SUMIFS(46:46,42:42,BZ48)</f>
        <v>0</v>
      </c>
      <c r="CA52" s="66">
        <f t="shared" si="82"/>
        <v>0</v>
      </c>
      <c r="CB52" s="66">
        <f t="shared" si="82"/>
        <v>0</v>
      </c>
      <c r="CC52" s="66">
        <f t="shared" si="82"/>
        <v>0</v>
      </c>
      <c r="CD52" s="66">
        <f t="shared" si="82"/>
        <v>0</v>
      </c>
      <c r="CE52" s="66">
        <f t="shared" si="82"/>
        <v>0</v>
      </c>
      <c r="CF52" s="66">
        <f t="shared" si="82"/>
        <v>0</v>
      </c>
      <c r="CG52" s="66">
        <f t="shared" si="82"/>
        <v>0</v>
      </c>
      <c r="CH52" s="66">
        <f t="shared" si="82"/>
        <v>0</v>
      </c>
      <c r="CI52" s="66">
        <f t="shared" si="82"/>
        <v>0</v>
      </c>
      <c r="CJ52" s="66">
        <f t="shared" si="82"/>
        <v>0</v>
      </c>
      <c r="CK52" s="66">
        <f t="shared" si="82"/>
        <v>0</v>
      </c>
      <c r="CL52" s="66">
        <f t="shared" si="82"/>
        <v>0</v>
      </c>
      <c r="CM52" s="66">
        <f t="shared" si="82"/>
        <v>0</v>
      </c>
      <c r="CN52" s="66">
        <f t="shared" si="82"/>
        <v>0</v>
      </c>
      <c r="CO52" s="66">
        <f t="shared" si="82"/>
        <v>0</v>
      </c>
      <c r="CP52" s="66">
        <f t="shared" si="82"/>
        <v>0</v>
      </c>
      <c r="CQ52" s="66">
        <f t="shared" si="82"/>
        <v>0</v>
      </c>
      <c r="CR52" s="66">
        <f t="shared" si="82"/>
        <v>0</v>
      </c>
      <c r="CS52" s="66">
        <f t="shared" si="82"/>
        <v>0</v>
      </c>
      <c r="CT52" s="66">
        <f t="shared" si="82"/>
        <v>0</v>
      </c>
      <c r="CU52" s="66">
        <f t="shared" si="82"/>
        <v>0</v>
      </c>
      <c r="CV52" s="66">
        <f t="shared" si="82"/>
        <v>0</v>
      </c>
      <c r="CW52" s="66">
        <f t="shared" si="82"/>
        <v>0</v>
      </c>
      <c r="CX52" s="66">
        <f t="shared" si="82"/>
        <v>0</v>
      </c>
      <c r="CY52" s="66">
        <f t="shared" si="82"/>
        <v>0</v>
      </c>
      <c r="CZ52" s="66">
        <f t="shared" si="82"/>
        <v>0</v>
      </c>
      <c r="DA52" s="66">
        <f t="shared" si="82"/>
        <v>0</v>
      </c>
      <c r="DB52" s="66">
        <f t="shared" si="82"/>
        <v>0</v>
      </c>
      <c r="DC52" s="66">
        <f t="shared" si="82"/>
        <v>0</v>
      </c>
      <c r="DD52" s="66">
        <f t="shared" si="82"/>
        <v>0</v>
      </c>
      <c r="DE52" s="66">
        <f t="shared" si="82"/>
        <v>0</v>
      </c>
      <c r="DF52" s="66">
        <f t="shared" si="82"/>
        <v>0</v>
      </c>
      <c r="DG52" s="66">
        <f t="shared" si="82"/>
        <v>0</v>
      </c>
      <c r="DH52" s="66">
        <f t="shared" si="82"/>
        <v>0</v>
      </c>
      <c r="DI52" s="66">
        <f t="shared" si="82"/>
        <v>0</v>
      </c>
      <c r="DJ52" s="66">
        <f t="shared" si="82"/>
        <v>0</v>
      </c>
      <c r="DK52" s="66">
        <f t="shared" si="82"/>
        <v>0</v>
      </c>
      <c r="DL52" s="66">
        <f t="shared" si="82"/>
        <v>0</v>
      </c>
      <c r="DM52" s="66">
        <f t="shared" si="82"/>
        <v>0</v>
      </c>
      <c r="DN52" s="66">
        <f t="shared" si="82"/>
        <v>0</v>
      </c>
      <c r="DO52" s="66">
        <f t="shared" si="82"/>
        <v>0</v>
      </c>
      <c r="DP52" s="66">
        <f t="shared" si="82"/>
        <v>0</v>
      </c>
      <c r="DQ52" s="66">
        <f t="shared" si="82"/>
        <v>0</v>
      </c>
      <c r="DR52" s="66">
        <f t="shared" si="82"/>
        <v>0</v>
      </c>
      <c r="DS52" s="66">
        <f t="shared" si="82"/>
        <v>0</v>
      </c>
      <c r="DT52" s="66">
        <f t="shared" si="82"/>
        <v>0</v>
      </c>
      <c r="DU52" s="66">
        <f t="shared" si="82"/>
        <v>0</v>
      </c>
      <c r="DV52" s="66">
        <f t="shared" si="82"/>
        <v>0</v>
      </c>
      <c r="DW52" s="66">
        <f t="shared" si="82"/>
        <v>0</v>
      </c>
      <c r="DX52" s="66">
        <f t="shared" si="82"/>
        <v>0</v>
      </c>
      <c r="DY52" s="66">
        <f t="shared" si="82"/>
        <v>0</v>
      </c>
      <c r="DZ52" s="66">
        <f t="shared" si="82"/>
        <v>0</v>
      </c>
      <c r="EA52" s="66">
        <f t="shared" si="82"/>
        <v>0</v>
      </c>
      <c r="EB52" s="66">
        <f t="shared" si="82"/>
        <v>0</v>
      </c>
      <c r="EC52" s="66">
        <f t="shared" si="82"/>
        <v>0</v>
      </c>
      <c r="ED52" s="66">
        <f t="shared" si="82"/>
        <v>0</v>
      </c>
      <c r="EE52" s="66">
        <f t="shared" si="82"/>
        <v>0</v>
      </c>
      <c r="EF52" s="66">
        <f t="shared" si="82"/>
        <v>0</v>
      </c>
      <c r="EG52" s="66">
        <f t="shared" si="82"/>
        <v>4.5712397747319658E-5</v>
      </c>
      <c r="EH52" s="66">
        <f t="shared" si="82"/>
        <v>5.3558104957415552E-5</v>
      </c>
      <c r="EI52" s="66">
        <f t="shared" si="82"/>
        <v>2.5437210220549014E-5</v>
      </c>
      <c r="EJ52" s="66">
        <f t="shared" si="82"/>
        <v>1.6538824718666033E-5</v>
      </c>
      <c r="EK52" s="66">
        <f t="shared" si="82"/>
        <v>3.4561107033829984E-5</v>
      </c>
      <c r="EL52" s="66">
        <f t="shared" ref="EL52:GW52" si="83">SUMIFS(46:46,42:42,EL48)</f>
        <v>5.9040122996911786E-5</v>
      </c>
      <c r="EM52" s="66">
        <f t="shared" si="83"/>
        <v>4.4745393209139226E-5</v>
      </c>
      <c r="EN52" s="66">
        <f t="shared" si="83"/>
        <v>4.4716174370862113E-5</v>
      </c>
      <c r="EO52" s="66">
        <f t="shared" si="83"/>
        <v>5.2390897836663013E-5</v>
      </c>
      <c r="EP52" s="66">
        <f t="shared" si="83"/>
        <v>2.4882849812817796E-5</v>
      </c>
      <c r="EQ52" s="66">
        <f t="shared" si="83"/>
        <v>1.6178389374737158E-5</v>
      </c>
      <c r="ER52" s="66">
        <f t="shared" si="83"/>
        <v>3.3807906929699123E-5</v>
      </c>
      <c r="ES52" s="66">
        <f t="shared" si="83"/>
        <v>5.7753444686936235E-5</v>
      </c>
      <c r="ET52" s="66">
        <f t="shared" si="83"/>
        <v>4.3770244039539122E-5</v>
      </c>
      <c r="EU52" s="66">
        <f t="shared" si="83"/>
        <v>4.3741661975773066E-5</v>
      </c>
      <c r="EV52" s="66">
        <f t="shared" si="83"/>
        <v>5.1249127994989319E-5</v>
      </c>
      <c r="EW52" s="66">
        <f t="shared" si="83"/>
        <v>2.4340570740224966E-5</v>
      </c>
      <c r="EX52" s="66">
        <f t="shared" si="83"/>
        <v>1.5825809101489721E-5</v>
      </c>
      <c r="EY52" s="66">
        <f t="shared" si="83"/>
        <v>3.3071121531159365E-5</v>
      </c>
      <c r="EZ52" s="66">
        <f t="shared" si="83"/>
        <v>5.649480732588364E-5</v>
      </c>
      <c r="FA52" s="66">
        <f t="shared" si="83"/>
        <v>4.281634657508164E-5</v>
      </c>
      <c r="FB52" s="66">
        <f t="shared" si="83"/>
        <v>4.2788387408417335E-5</v>
      </c>
      <c r="FC52" s="66">
        <f t="shared" si="83"/>
        <v>5.013224107048607E-5</v>
      </c>
      <c r="FD52" s="66">
        <f t="shared" si="83"/>
        <v>2.3810109710773666E-5</v>
      </c>
      <c r="FE52" s="66">
        <f t="shared" si="83"/>
        <v>1.5480912711118619E-5</v>
      </c>
      <c r="FF52" s="66">
        <f t="shared" si="83"/>
        <v>3.2350393107830461E-5</v>
      </c>
      <c r="FG52" s="66">
        <f t="shared" si="83"/>
        <v>5.5263599809323001E-5</v>
      </c>
      <c r="FH52" s="66">
        <f t="shared" si="83"/>
        <v>4.1883237671269986E-5</v>
      </c>
      <c r="FI52" s="66">
        <f t="shared" si="83"/>
        <v>4.18558878267325E-5</v>
      </c>
      <c r="FJ52" s="66">
        <f t="shared" si="83"/>
        <v>4.9039694782612745E-5</v>
      </c>
      <c r="FK52" s="66">
        <f t="shared" si="83"/>
        <v>2.6763022721748041E-5</v>
      </c>
      <c r="FL52" s="66">
        <f t="shared" si="83"/>
        <v>4.0010270558112221E-5</v>
      </c>
      <c r="FM52" s="66">
        <f t="shared" si="83"/>
        <v>6.8778615422755371E-5</v>
      </c>
      <c r="FN52" s="66">
        <f t="shared" si="83"/>
        <v>1.1868557313511357E-4</v>
      </c>
      <c r="FO52" s="66">
        <f t="shared" si="83"/>
        <v>9.0233137440932443E-5</v>
      </c>
      <c r="FP52" s="66">
        <f t="shared" si="83"/>
        <v>9.0458508328494986E-5</v>
      </c>
      <c r="FQ52" s="66">
        <f t="shared" si="83"/>
        <v>1.0631821427510682E-4</v>
      </c>
      <c r="FR52" s="66">
        <f t="shared" si="83"/>
        <v>6.2193260691396264E-5</v>
      </c>
      <c r="FS52" s="66">
        <f t="shared" si="83"/>
        <v>4.0564445495801402E-5</v>
      </c>
      <c r="FT52" s="66">
        <f t="shared" si="83"/>
        <v>6.9731255442044741E-5</v>
      </c>
      <c r="FU52" s="66">
        <f t="shared" si="83"/>
        <v>1.2032946529528343E-4</v>
      </c>
      <c r="FV52" s="66">
        <f t="shared" si="83"/>
        <v>9.1482940119627114E-5</v>
      </c>
      <c r="FW52" s="66">
        <f t="shared" si="83"/>
        <v>9.1711432578122062E-5</v>
      </c>
      <c r="FX52" s="66">
        <f t="shared" si="83"/>
        <v>1.0779080841029409E-4</v>
      </c>
      <c r="FY52" s="66">
        <f t="shared" si="83"/>
        <v>6.3054688167081089E-6</v>
      </c>
      <c r="FZ52" s="66">
        <f t="shared" si="83"/>
        <v>4.1126296209167138E-6</v>
      </c>
      <c r="GA52" s="66">
        <f t="shared" si="83"/>
        <v>7.0697090303957404E-5</v>
      </c>
      <c r="GB52" s="66">
        <f t="shared" si="83"/>
        <v>1.219961267050165E-4</v>
      </c>
      <c r="GC52" s="66">
        <f t="shared" si="83"/>
        <v>9.2750053586575083E-5</v>
      </c>
      <c r="GD52" s="66">
        <f t="shared" si="83"/>
        <v>9.2981710852310374E-5</v>
      </c>
      <c r="GE52" s="66">
        <f t="shared" si="83"/>
        <v>1.0928379917743922E-4</v>
      </c>
      <c r="GF52" s="66">
        <f t="shared" si="83"/>
        <v>6.3928047117134903E-5</v>
      </c>
      <c r="GG52" s="66">
        <f t="shared" si="83"/>
        <v>4.1695929013974066E-5</v>
      </c>
      <c r="GH52" s="66">
        <f t="shared" si="83"/>
        <v>7.1676302767844564E-5</v>
      </c>
      <c r="GI52" s="66">
        <f t="shared" si="83"/>
        <v>1.2368587273702287E-4</v>
      </c>
      <c r="GJ52" s="66">
        <f t="shared" si="83"/>
        <v>9.4034717610337514E-5</v>
      </c>
      <c r="GK52" s="66">
        <f t="shared" si="83"/>
        <v>9.4269583518479184E-5</v>
      </c>
      <c r="GL52" s="66">
        <f t="shared" si="83"/>
        <v>1.107974690865599E-4</v>
      </c>
      <c r="GM52" s="66">
        <f t="shared" si="83"/>
        <v>6.4813502802226372E-5</v>
      </c>
      <c r="GN52" s="66">
        <f t="shared" si="83"/>
        <v>4.2273451698547015E-5</v>
      </c>
      <c r="GO52" s="66">
        <f t="shared" si="83"/>
        <v>7.2669078124423778E-5</v>
      </c>
      <c r="GP52" s="66">
        <f t="shared" si="83"/>
        <v>1.2374123926744155E-4</v>
      </c>
      <c r="GQ52" s="66">
        <f t="shared" si="83"/>
        <v>1.0394753579289365E-4</v>
      </c>
      <c r="GR52" s="66">
        <f t="shared" si="83"/>
        <v>1.0501224292352597E-4</v>
      </c>
      <c r="GS52" s="66">
        <f t="shared" si="83"/>
        <v>1.2318129052079607E-4</v>
      </c>
      <c r="GT52" s="66">
        <f t="shared" si="83"/>
        <v>7.1916238893990968E-5</v>
      </c>
      <c r="GU52" s="66">
        <f t="shared" si="83"/>
        <v>4.6813999570561759E-5</v>
      </c>
      <c r="GV52" s="66">
        <f t="shared" si="83"/>
        <v>8.0316403140704015E-5</v>
      </c>
      <c r="GW52" s="66">
        <f t="shared" si="83"/>
        <v>1.3962813348222016E-4</v>
      </c>
      <c r="GX52" s="66">
        <f t="shared" ref="GX52:JI52" si="84">SUMIFS(46:46,42:42,GX48)</f>
        <v>1.0594674608412571E-4</v>
      </c>
      <c r="GY52" s="66">
        <f t="shared" si="84"/>
        <v>1.0703193059728062E-4</v>
      </c>
      <c r="GZ52" s="66">
        <f t="shared" si="84"/>
        <v>1.2555042127332383E-4</v>
      </c>
      <c r="HA52" s="66">
        <f t="shared" si="84"/>
        <v>7.3299395154568725E-5</v>
      </c>
      <c r="HB52" s="66">
        <f t="shared" si="84"/>
        <v>4.7714367520617547E-5</v>
      </c>
      <c r="HC52" s="66">
        <f t="shared" si="84"/>
        <v>8.1861118736786605E-5</v>
      </c>
      <c r="HD52" s="66">
        <f t="shared" si="84"/>
        <v>1.4231358436158828E-4</v>
      </c>
      <c r="HE52" s="66">
        <f t="shared" si="84"/>
        <v>1.0798440694331092E-4</v>
      </c>
      <c r="HF52" s="66">
        <f t="shared" si="84"/>
        <v>1.0909046267799153E-4</v>
      </c>
      <c r="HG52" s="66">
        <f t="shared" si="84"/>
        <v>1.2796511722896675E-4</v>
      </c>
      <c r="HH52" s="66">
        <f t="shared" si="84"/>
        <v>7.4709153490986339E-5</v>
      </c>
      <c r="HI52" s="66">
        <f t="shared" si="84"/>
        <v>4.8632052137758518E-5</v>
      </c>
      <c r="HJ52" s="66">
        <f t="shared" si="84"/>
        <v>8.3435543659724922E-5</v>
      </c>
      <c r="HK52" s="66">
        <f t="shared" si="84"/>
        <v>1.4505068419053162E-4</v>
      </c>
      <c r="HL52" s="66">
        <f t="shared" si="84"/>
        <v>1.1006125788553803E-4</v>
      </c>
      <c r="HM52" s="66">
        <f t="shared" si="84"/>
        <v>1.1118858625540508E-4</v>
      </c>
      <c r="HN52" s="66">
        <f t="shared" si="84"/>
        <v>1.3042625473772487E-4</v>
      </c>
      <c r="HO52" s="66">
        <f t="shared" si="84"/>
        <v>7.6146025537727314E-5</v>
      </c>
      <c r="HP52" s="66">
        <f t="shared" si="84"/>
        <v>4.9567386471332857E-5</v>
      </c>
      <c r="HQ52" s="66">
        <f t="shared" si="84"/>
        <v>8.5040249305382652E-5</v>
      </c>
      <c r="HR52" s="66">
        <f t="shared" si="84"/>
        <v>1.4784042632700454E-4</v>
      </c>
      <c r="HS52" s="66">
        <f t="shared" si="84"/>
        <v>1.1217805264889941E-4</v>
      </c>
      <c r="HT52" s="66">
        <f t="shared" si="84"/>
        <v>1.2615093244873116E-4</v>
      </c>
      <c r="HU52" s="66">
        <f t="shared" si="84"/>
        <v>2.3853190389127649E-4</v>
      </c>
      <c r="HV52" s="66">
        <f t="shared" si="84"/>
        <v>1.3888225949873405E-4</v>
      </c>
      <c r="HW52" s="66">
        <f t="shared" si="84"/>
        <v>9.8357735101847673E-5</v>
      </c>
      <c r="HX52" s="66">
        <f t="shared" si="84"/>
        <v>1.6828875826840312E-4</v>
      </c>
      <c r="HY52" s="66">
        <f t="shared" si="84"/>
        <v>2.9177082925659986E-4</v>
      </c>
      <c r="HZ52" s="66">
        <f t="shared" si="84"/>
        <v>2.2078758151502454E-4</v>
      </c>
      <c r="IA52" s="66">
        <f t="shared" si="84"/>
        <v>2.1383965761492899E-4</v>
      </c>
      <c r="IB52" s="66">
        <f t="shared" si="84"/>
        <v>2.5015612893661439E-4</v>
      </c>
      <c r="IC52" s="66">
        <f t="shared" si="84"/>
        <v>1.4565032118307023E-4</v>
      </c>
      <c r="ID52" s="66">
        <f t="shared" si="84"/>
        <v>1.0315094066102828E-4</v>
      </c>
      <c r="IE52" s="66">
        <f t="shared" si="84"/>
        <v>1.7648986833711759E-4</v>
      </c>
      <c r="IF52" s="66">
        <f t="shared" si="84"/>
        <v>3.0598951332197943E-4</v>
      </c>
      <c r="IG52" s="66">
        <f t="shared" si="84"/>
        <v>2.3154708367334513E-4</v>
      </c>
      <c r="IH52" s="66">
        <f t="shared" si="84"/>
        <v>2.2426057097361718E-4</v>
      </c>
      <c r="II52" s="66">
        <f t="shared" si="84"/>
        <v>2.6234683002016918E-4</v>
      </c>
      <c r="IJ52" s="66">
        <f t="shared" si="84"/>
        <v>1.5274820655495518E-4</v>
      </c>
      <c r="IK52" s="66">
        <f t="shared" si="84"/>
        <v>5.4088865243985802E-5</v>
      </c>
      <c r="IL52" s="66">
        <f t="shared" si="84"/>
        <v>9.2545318968882654E-5</v>
      </c>
      <c r="IM52" s="66">
        <f t="shared" si="84"/>
        <v>1.6045055378150689E-4</v>
      </c>
      <c r="IN52" s="66">
        <f t="shared" si="84"/>
        <v>1.2141546093701537E-4</v>
      </c>
      <c r="IO52" s="66">
        <f t="shared" si="84"/>
        <v>1.1759466006997027E-4</v>
      </c>
      <c r="IP52" s="66">
        <f t="shared" si="84"/>
        <v>1.3756580643097281E-4</v>
      </c>
      <c r="IQ52" s="66">
        <f t="shared" si="84"/>
        <v>8.0095994352215866E-5</v>
      </c>
      <c r="IR52" s="66">
        <f t="shared" si="84"/>
        <v>5.6724743848843734E-5</v>
      </c>
      <c r="IS52" s="66">
        <f t="shared" si="84"/>
        <v>9.7055271713305499E-5</v>
      </c>
      <c r="IT52" s="66">
        <f t="shared" si="84"/>
        <v>1.6826968956744961E-4</v>
      </c>
      <c r="IU52" s="66">
        <f t="shared" si="84"/>
        <v>1.2733232412760393E-4</v>
      </c>
      <c r="IV52" s="66">
        <f t="shared" si="84"/>
        <v>1.2332532657823906E-4</v>
      </c>
      <c r="IW52" s="66">
        <f t="shared" si="84"/>
        <v>1.4426971423705766E-4</v>
      </c>
      <c r="IX52" s="66">
        <f t="shared" si="84"/>
        <v>8.3999262000658602E-5</v>
      </c>
      <c r="IY52" s="66">
        <f t="shared" si="84"/>
        <v>1.1246881933358025E-4</v>
      </c>
      <c r="IZ52" s="66">
        <f t="shared" si="84"/>
        <v>2.183786869301191E-4</v>
      </c>
      <c r="JA52" s="66">
        <f t="shared" si="84"/>
        <v>3.7876026900079523E-4</v>
      </c>
      <c r="JB52" s="66">
        <f t="shared" si="84"/>
        <v>2.8467222297432859E-4</v>
      </c>
      <c r="JC52" s="66">
        <f t="shared" si="84"/>
        <v>2.7384612799146628E-4</v>
      </c>
      <c r="JD52" s="66">
        <f t="shared" si="84"/>
        <v>3.1818331766393903E-4</v>
      </c>
      <c r="JE52" s="66">
        <f t="shared" si="84"/>
        <v>1.8400329859528093E-4</v>
      </c>
      <c r="JF52" s="66">
        <f t="shared" si="84"/>
        <v>1.303433716301588E-4</v>
      </c>
      <c r="JG52" s="66">
        <f t="shared" si="84"/>
        <v>2.2150495260343816E-4</v>
      </c>
      <c r="JH52" s="66">
        <f t="shared" si="84"/>
        <v>3.8418252537590196E-4</v>
      </c>
      <c r="JI52" s="66">
        <f t="shared" si="84"/>
        <v>2.8874753367127791E-4</v>
      </c>
      <c r="JJ52" s="66">
        <f t="shared" ref="JJ52:LU52" si="85">SUMIFS(46:46,42:42,JJ48)</f>
        <v>2.7776645447454012E-4</v>
      </c>
      <c r="JK52" s="66">
        <f t="shared" si="85"/>
        <v>3.2273836650052187E-4</v>
      </c>
      <c r="JL52" s="66">
        <f t="shared" si="85"/>
        <v>1.8663745307373507E-4</v>
      </c>
      <c r="JM52" s="66">
        <f t="shared" si="85"/>
        <v>1.3220934130971101E-4</v>
      </c>
      <c r="JN52" s="66">
        <f t="shared" si="85"/>
        <v>2.2467597327184189E-4</v>
      </c>
      <c r="JO52" s="66">
        <f t="shared" si="85"/>
        <v>3.8968240569048606E-4</v>
      </c>
      <c r="JP52" s="66">
        <f t="shared" si="85"/>
        <v>2.928811857023523E-4</v>
      </c>
      <c r="JQ52" s="66">
        <f t="shared" si="85"/>
        <v>2.8174290356868258E-4</v>
      </c>
      <c r="JR52" s="66">
        <f t="shared" si="85"/>
        <v>3.2735862450663632E-4</v>
      </c>
      <c r="JS52" s="66">
        <f t="shared" si="85"/>
        <v>1.8930931758167957E-4</v>
      </c>
      <c r="JT52" s="66">
        <f t="shared" si="85"/>
        <v>1.3410202383857398E-4</v>
      </c>
      <c r="JU52" s="66">
        <f t="shared" si="85"/>
        <v>2.2789238963890284E-4</v>
      </c>
      <c r="JV52" s="66">
        <f t="shared" si="85"/>
        <v>3.9526102119336433E-4</v>
      </c>
      <c r="JW52" s="66">
        <f t="shared" si="85"/>
        <v>2.9707401427044077E-4</v>
      </c>
      <c r="JX52" s="66">
        <f t="shared" si="85"/>
        <v>2.8577627871398636E-4</v>
      </c>
      <c r="JY52" s="66">
        <f t="shared" si="85"/>
        <v>3.3204502520373141E-4</v>
      </c>
      <c r="JZ52" s="66">
        <f t="shared" si="85"/>
        <v>1.9201943196836619E-4</v>
      </c>
      <c r="KA52" s="66">
        <f t="shared" si="85"/>
        <v>1.3602180163256402E-4</v>
      </c>
      <c r="KB52" s="66">
        <f t="shared" si="85"/>
        <v>2.3115485158037749E-4</v>
      </c>
      <c r="KC52" s="66">
        <f t="shared" si="85"/>
        <v>4.6102882984279674E-4</v>
      </c>
      <c r="KD52" s="66">
        <f t="shared" si="85"/>
        <v>6.4497775441771474E-4</v>
      </c>
      <c r="KE52" s="66">
        <f t="shared" si="85"/>
        <v>6.592037781186893E-4</v>
      </c>
      <c r="KF52" s="66">
        <f t="shared" si="85"/>
        <v>7.317800107974542E-4</v>
      </c>
      <c r="KG52" s="66">
        <f t="shared" si="85"/>
        <v>4.482396859636997E-4</v>
      </c>
      <c r="KH52" s="66">
        <f t="shared" si="85"/>
        <v>3.3739060089635358E-4</v>
      </c>
      <c r="KI52" s="66">
        <f t="shared" si="85"/>
        <v>6.4419311883845583E-4</v>
      </c>
      <c r="KJ52" s="66">
        <f t="shared" si="85"/>
        <v>1.1659441550783095E-3</v>
      </c>
      <c r="KK52" s="66">
        <f t="shared" si="85"/>
        <v>9.1919679375280594E-4</v>
      </c>
      <c r="KL52" s="66">
        <f t="shared" si="85"/>
        <v>6.2631410683145763E-4</v>
      </c>
      <c r="KM52" s="66">
        <f t="shared" si="85"/>
        <v>6.9526929164110611E-4</v>
      </c>
      <c r="KN52" s="66">
        <f t="shared" si="85"/>
        <v>3.8715968329657024E-4</v>
      </c>
      <c r="KO52" s="66">
        <f t="shared" si="85"/>
        <v>2.6713096904166741E-4</v>
      </c>
      <c r="KP52" s="66">
        <f t="shared" si="85"/>
        <v>4.7080951905078709E-4</v>
      </c>
      <c r="KQ52" s="66">
        <f t="shared" si="85"/>
        <v>7.9126548068044465E-4</v>
      </c>
      <c r="KR52" s="66">
        <f t="shared" si="85"/>
        <v>5.8222352277231902E-4</v>
      </c>
      <c r="KS52" s="66">
        <f t="shared" si="85"/>
        <v>5.9506540077119909E-4</v>
      </c>
      <c r="KT52" s="66">
        <f t="shared" si="85"/>
        <v>6.605802027474663E-4</v>
      </c>
      <c r="KU52" s="66">
        <f t="shared" si="85"/>
        <v>3.6784311512453487E-4</v>
      </c>
      <c r="KV52" s="66">
        <f t="shared" si="85"/>
        <v>2.5380299663912113E-4</v>
      </c>
      <c r="KW52" s="66">
        <f t="shared" si="85"/>
        <v>4.4731940744270089E-4</v>
      </c>
      <c r="KX52" s="66">
        <f t="shared" si="85"/>
        <v>7.5178685142442809E-4</v>
      </c>
      <c r="KY52" s="66">
        <f t="shared" si="85"/>
        <v>5.5317462937197221E-4</v>
      </c>
      <c r="KZ52" s="66">
        <f t="shared" si="85"/>
        <v>6.7845094466047683E-4</v>
      </c>
      <c r="LA52" s="66">
        <f t="shared" si="85"/>
        <v>7.8452732183793416E-4</v>
      </c>
      <c r="LB52" s="66">
        <f t="shared" si="85"/>
        <v>4.5433740168946107E-4</v>
      </c>
      <c r="LC52" s="66">
        <f t="shared" si="85"/>
        <v>3.1348199624445298E-4</v>
      </c>
      <c r="LD52" s="66">
        <f t="shared" si="85"/>
        <v>4.2500128858546845E-4</v>
      </c>
      <c r="LE52" s="66">
        <f t="shared" si="85"/>
        <v>7.1427793044709636E-4</v>
      </c>
      <c r="LF52" s="66">
        <f t="shared" si="85"/>
        <v>5.2557507316735859E-4</v>
      </c>
      <c r="LG52" s="66">
        <f t="shared" si="85"/>
        <v>5.371674783259991E-4</v>
      </c>
      <c r="LH52" s="66">
        <f t="shared" si="85"/>
        <v>5.6650949034249337E-4</v>
      </c>
      <c r="LI52" s="66">
        <f t="shared" si="85"/>
        <v>3.6231016265106234E-3</v>
      </c>
      <c r="LJ52" s="66">
        <f t="shared" si="85"/>
        <v>2.5181986452588526E-3</v>
      </c>
      <c r="LK52" s="66">
        <f t="shared" si="85"/>
        <v>4.4733796133876302E-3</v>
      </c>
      <c r="LL52" s="66">
        <f t="shared" si="85"/>
        <v>7.7604033938394957E-3</v>
      </c>
      <c r="LM52" s="66">
        <f t="shared" si="85"/>
        <v>5.7521099786553434E-3</v>
      </c>
      <c r="LN52" s="66">
        <f t="shared" si="85"/>
        <v>6.3499359344810317E-3</v>
      </c>
      <c r="LO52" s="66">
        <f t="shared" si="85"/>
        <v>7.0534752060393167E-3</v>
      </c>
      <c r="LP52" s="66">
        <f t="shared" si="85"/>
        <v>3.8926368028206907E-3</v>
      </c>
      <c r="LQ52" s="66">
        <f t="shared" si="85"/>
        <v>2.7055362321670375E-3</v>
      </c>
      <c r="LR52" s="66">
        <f t="shared" si="85"/>
        <v>4.3692453972800855E-3</v>
      </c>
      <c r="LS52" s="66">
        <f t="shared" si="85"/>
        <v>7.5797517179393989E-3</v>
      </c>
      <c r="LT52" s="66">
        <f t="shared" si="85"/>
        <v>5.6182086522847769E-3</v>
      </c>
      <c r="LU52" s="66">
        <f t="shared" si="85"/>
        <v>5.6382891180860612E-3</v>
      </c>
      <c r="LV52" s="66">
        <f t="shared" ref="LV52:NO52" si="86">SUMIFS(46:46,42:42,LV48)</f>
        <v>6.2629816913501871E-3</v>
      </c>
      <c r="LW52" s="66">
        <f t="shared" si="86"/>
        <v>3.4563831749585949E-3</v>
      </c>
      <c r="LX52" s="66">
        <f t="shared" si="86"/>
        <v>2.4023227405461536E-3</v>
      </c>
      <c r="LY52" s="66">
        <f t="shared" si="86"/>
        <v>4.6942888130873427E-3</v>
      </c>
      <c r="LZ52" s="66">
        <f t="shared" si="86"/>
        <v>7.4033053682767769E-3</v>
      </c>
      <c r="MA52" s="66">
        <f t="shared" si="86"/>
        <v>5.4874243673599284E-3</v>
      </c>
      <c r="MB52" s="66">
        <f t="shared" si="86"/>
        <v>5.5070373871257735E-3</v>
      </c>
      <c r="MC52" s="66">
        <f t="shared" si="86"/>
        <v>6.1171879637235771E-3</v>
      </c>
      <c r="MD52" s="66">
        <f t="shared" si="86"/>
        <v>3.3759232579387097E-3</v>
      </c>
      <c r="ME52" s="66">
        <f t="shared" si="86"/>
        <v>2.346399922219842E-3</v>
      </c>
      <c r="MF52" s="66">
        <f t="shared" si="86"/>
        <v>4.168192845578159E-3</v>
      </c>
      <c r="MG52" s="66">
        <f t="shared" si="86"/>
        <v>7.2309664505549104E-3</v>
      </c>
      <c r="MH52" s="66">
        <f t="shared" si="86"/>
        <v>5.3596845633794342E-3</v>
      </c>
      <c r="MI52" s="66">
        <f t="shared" si="86"/>
        <v>5.378841018620171E-3</v>
      </c>
      <c r="MJ52" s="66">
        <f t="shared" si="86"/>
        <v>5.9747881165300902E-3</v>
      </c>
      <c r="MK52" s="66">
        <f t="shared" si="86"/>
        <v>2.1701871377191706E-2</v>
      </c>
      <c r="ML52" s="66">
        <f t="shared" si="86"/>
        <v>1.6654610266854882E-2</v>
      </c>
      <c r="MM52" s="66">
        <f t="shared" si="86"/>
        <v>3.5661289617526577E-2</v>
      </c>
      <c r="MN52" s="66">
        <f t="shared" si="86"/>
        <v>5.9467180509971275E-2</v>
      </c>
      <c r="MO52" s="66">
        <f t="shared" si="86"/>
        <v>4.8964072614029117E-2</v>
      </c>
      <c r="MP52" s="66">
        <f t="shared" si="86"/>
        <v>5.23758968975368E-2</v>
      </c>
      <c r="MQ52" s="66">
        <f t="shared" si="86"/>
        <v>5.837496113113879E-2</v>
      </c>
      <c r="MR52" s="66">
        <f t="shared" si="86"/>
        <v>1.9780566052453926E-2</v>
      </c>
      <c r="MS52" s="66">
        <f t="shared" si="86"/>
        <v>1.5180147957545886E-2</v>
      </c>
      <c r="MT52" s="66">
        <f t="shared" si="86"/>
        <v>2.7860684686122274E-2</v>
      </c>
      <c r="MU52" s="66">
        <f t="shared" si="86"/>
        <v>4.0651833829879504E-2</v>
      </c>
      <c r="MV52" s="66">
        <f t="shared" si="86"/>
        <v>2.9752797372637918E-2</v>
      </c>
      <c r="MW52" s="66">
        <f t="shared" si="86"/>
        <v>2.864337927724761E-2</v>
      </c>
      <c r="MX52" s="66">
        <f t="shared" si="86"/>
        <v>3.1924153112735165E-2</v>
      </c>
      <c r="MY52" s="66">
        <f t="shared" si="86"/>
        <v>2.1635228772024419E-2</v>
      </c>
      <c r="MZ52" s="66">
        <f t="shared" si="86"/>
        <v>1.6603466907052479E-2</v>
      </c>
      <c r="NA52" s="66">
        <f t="shared" si="86"/>
        <v>3.0472954380125771E-2</v>
      </c>
      <c r="NB52" s="66">
        <f t="shared" si="86"/>
        <v>4.4463425494471867E-2</v>
      </c>
      <c r="NC52" s="66">
        <f t="shared" si="86"/>
        <v>3.2542475076685271E-2</v>
      </c>
      <c r="ND52" s="66">
        <f t="shared" si="86"/>
        <v>3.1329035874088973E-2</v>
      </c>
      <c r="NE52" s="66">
        <f t="shared" si="86"/>
        <v>3.4917421175693603E-2</v>
      </c>
      <c r="NF52" s="66">
        <f t="shared" si="86"/>
        <v>2.3663788122977609E-2</v>
      </c>
      <c r="NG52" s="66">
        <f t="shared" si="86"/>
        <v>1.2712167224798775E-2</v>
      </c>
      <c r="NH52" s="66">
        <f t="shared" si="86"/>
        <v>1.6665077673338243E-2</v>
      </c>
      <c r="NI52" s="66">
        <f t="shared" si="86"/>
        <v>1.4589719728087688E-2</v>
      </c>
      <c r="NJ52" s="66">
        <f t="shared" si="86"/>
        <v>7.1187436317541024E-3</v>
      </c>
      <c r="NK52" s="66">
        <f t="shared" si="86"/>
        <v>6.8533009272380005E-3</v>
      </c>
      <c r="NL52" s="66">
        <f t="shared" si="86"/>
        <v>7.6382687255963791E-3</v>
      </c>
      <c r="NM52" s="66">
        <f t="shared" si="86"/>
        <v>5.1765097954800041E-3</v>
      </c>
      <c r="NN52" s="66">
        <f t="shared" si="86"/>
        <v>2.9794465079017655E-3</v>
      </c>
      <c r="NO52" s="67">
        <f t="shared" si="86"/>
        <v>3.6455252798137192E-3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/>
      <c r="D54" s="1"/>
      <c r="E54" s="1"/>
      <c r="F54" s="1"/>
      <c r="G54" s="1" t="str">
        <f>OFMOR_FFF_0!G54</f>
        <v>дни нед.</v>
      </c>
      <c r="H54" s="1"/>
      <c r="I54" s="1"/>
      <c r="J54" s="1"/>
      <c r="K54" s="14"/>
      <c r="L54" s="1"/>
      <c r="M54" s="1"/>
      <c r="N54" s="15" t="str">
        <f>IF(N55="","",IF(WEEKDAY(N55)=2,"пн",IF(WEEKDAY(N55)=3,"вт",IF(WEEKDAY(N55)=4,"ср",IF(WEEKDAY(N55)=5,"чт",IF(WEEKDAY(N55)=6,"пт",IF(WEEKDAY(N55)=7,"сб",IF(WEEKDAY(N55)=1,"вс",0))))))))</f>
        <v>вт</v>
      </c>
      <c r="O54" s="15" t="str">
        <f t="shared" ref="O54:BZ54" si="87">IF(O55="","",IF(WEEKDAY(O55)=2,"пн",IF(WEEKDAY(O55)=3,"вт",IF(WEEKDAY(O55)=4,"ср",IF(WEEKDAY(O55)=5,"чт",IF(WEEKDAY(O55)=6,"пт",IF(WEEKDAY(O55)=7,"сб",IF(WEEKDAY(O55)=1,"вс",0))))))))</f>
        <v>ср</v>
      </c>
      <c r="P54" s="15" t="str">
        <f t="shared" si="87"/>
        <v>чт</v>
      </c>
      <c r="Q54" s="15" t="str">
        <f t="shared" si="87"/>
        <v>пт</v>
      </c>
      <c r="R54" s="15" t="str">
        <f t="shared" si="87"/>
        <v>сб</v>
      </c>
      <c r="S54" s="15" t="str">
        <f t="shared" si="87"/>
        <v>вс</v>
      </c>
      <c r="T54" s="15" t="str">
        <f t="shared" si="87"/>
        <v>пн</v>
      </c>
      <c r="U54" s="15" t="str">
        <f t="shared" si="87"/>
        <v>вт</v>
      </c>
      <c r="V54" s="15" t="str">
        <f t="shared" si="87"/>
        <v>ср</v>
      </c>
      <c r="W54" s="15" t="str">
        <f t="shared" si="87"/>
        <v>чт</v>
      </c>
      <c r="X54" s="15" t="str">
        <f t="shared" si="87"/>
        <v>пт</v>
      </c>
      <c r="Y54" s="15" t="str">
        <f t="shared" si="87"/>
        <v>сб</v>
      </c>
      <c r="Z54" s="15" t="str">
        <f t="shared" si="87"/>
        <v>вс</v>
      </c>
      <c r="AA54" s="15" t="str">
        <f t="shared" si="87"/>
        <v>пн</v>
      </c>
      <c r="AB54" s="15" t="str">
        <f t="shared" si="87"/>
        <v>вт</v>
      </c>
      <c r="AC54" s="15" t="str">
        <f t="shared" si="87"/>
        <v>ср</v>
      </c>
      <c r="AD54" s="15" t="str">
        <f t="shared" si="87"/>
        <v>чт</v>
      </c>
      <c r="AE54" s="15" t="str">
        <f t="shared" si="87"/>
        <v>пт</v>
      </c>
      <c r="AF54" s="15" t="str">
        <f t="shared" si="87"/>
        <v>сб</v>
      </c>
      <c r="AG54" s="15" t="str">
        <f t="shared" si="87"/>
        <v>вс</v>
      </c>
      <c r="AH54" s="15" t="str">
        <f t="shared" si="87"/>
        <v>пн</v>
      </c>
      <c r="AI54" s="15" t="str">
        <f t="shared" si="87"/>
        <v>вт</v>
      </c>
      <c r="AJ54" s="15" t="str">
        <f t="shared" si="87"/>
        <v>ср</v>
      </c>
      <c r="AK54" s="15" t="str">
        <f t="shared" si="87"/>
        <v>чт</v>
      </c>
      <c r="AL54" s="15" t="str">
        <f t="shared" si="87"/>
        <v>пт</v>
      </c>
      <c r="AM54" s="15" t="str">
        <f t="shared" si="87"/>
        <v>сб</v>
      </c>
      <c r="AN54" s="15" t="str">
        <f t="shared" si="87"/>
        <v>вс</v>
      </c>
      <c r="AO54" s="15" t="str">
        <f t="shared" si="87"/>
        <v>пн</v>
      </c>
      <c r="AP54" s="15" t="str">
        <f t="shared" si="87"/>
        <v>вт</v>
      </c>
      <c r="AQ54" s="15" t="str">
        <f t="shared" si="87"/>
        <v>ср</v>
      </c>
      <c r="AR54" s="15" t="str">
        <f t="shared" si="87"/>
        <v>чт</v>
      </c>
      <c r="AS54" s="15" t="str">
        <f t="shared" si="87"/>
        <v>пт</v>
      </c>
      <c r="AT54" s="15" t="str">
        <f t="shared" si="87"/>
        <v>сб</v>
      </c>
      <c r="AU54" s="15" t="str">
        <f t="shared" si="87"/>
        <v>вс</v>
      </c>
      <c r="AV54" s="15" t="str">
        <f t="shared" si="87"/>
        <v>пн</v>
      </c>
      <c r="AW54" s="15" t="str">
        <f t="shared" si="87"/>
        <v>вт</v>
      </c>
      <c r="AX54" s="15" t="str">
        <f t="shared" si="87"/>
        <v>ср</v>
      </c>
      <c r="AY54" s="15" t="str">
        <f t="shared" si="87"/>
        <v>чт</v>
      </c>
      <c r="AZ54" s="15" t="str">
        <f t="shared" si="87"/>
        <v>пт</v>
      </c>
      <c r="BA54" s="15" t="str">
        <f t="shared" si="87"/>
        <v>сб</v>
      </c>
      <c r="BB54" s="15" t="str">
        <f t="shared" si="87"/>
        <v>вс</v>
      </c>
      <c r="BC54" s="15" t="str">
        <f t="shared" si="87"/>
        <v>пн</v>
      </c>
      <c r="BD54" s="15" t="str">
        <f t="shared" si="87"/>
        <v>вт</v>
      </c>
      <c r="BE54" s="15" t="str">
        <f t="shared" si="87"/>
        <v>ср</v>
      </c>
      <c r="BF54" s="15" t="str">
        <f t="shared" si="87"/>
        <v>чт</v>
      </c>
      <c r="BG54" s="15" t="str">
        <f t="shared" si="87"/>
        <v>пт</v>
      </c>
      <c r="BH54" s="15" t="str">
        <f t="shared" si="87"/>
        <v>сб</v>
      </c>
      <c r="BI54" s="15" t="str">
        <f t="shared" si="87"/>
        <v>вс</v>
      </c>
      <c r="BJ54" s="15" t="str">
        <f t="shared" si="87"/>
        <v>пн</v>
      </c>
      <c r="BK54" s="15" t="str">
        <f t="shared" si="87"/>
        <v>вт</v>
      </c>
      <c r="BL54" s="15" t="str">
        <f t="shared" si="87"/>
        <v>ср</v>
      </c>
      <c r="BM54" s="15" t="str">
        <f t="shared" si="87"/>
        <v>чт</v>
      </c>
      <c r="BN54" s="15" t="str">
        <f t="shared" si="87"/>
        <v>пт</v>
      </c>
      <c r="BO54" s="15" t="str">
        <f t="shared" si="87"/>
        <v>сб</v>
      </c>
      <c r="BP54" s="15" t="str">
        <f t="shared" si="87"/>
        <v>вс</v>
      </c>
      <c r="BQ54" s="15" t="str">
        <f t="shared" si="87"/>
        <v>пн</v>
      </c>
      <c r="BR54" s="15" t="str">
        <f t="shared" si="87"/>
        <v>вт</v>
      </c>
      <c r="BS54" s="15" t="str">
        <f t="shared" si="87"/>
        <v>ср</v>
      </c>
      <c r="BT54" s="15" t="str">
        <f t="shared" si="87"/>
        <v>чт</v>
      </c>
      <c r="BU54" s="15" t="str">
        <f t="shared" si="87"/>
        <v>пт</v>
      </c>
      <c r="BV54" s="15" t="str">
        <f t="shared" si="87"/>
        <v>сб</v>
      </c>
      <c r="BW54" s="15" t="str">
        <f t="shared" si="87"/>
        <v>вс</v>
      </c>
      <c r="BX54" s="15" t="str">
        <f t="shared" si="87"/>
        <v>пн</v>
      </c>
      <c r="BY54" s="15" t="str">
        <f t="shared" si="87"/>
        <v>вт</v>
      </c>
      <c r="BZ54" s="15" t="str">
        <f t="shared" si="87"/>
        <v>ср</v>
      </c>
      <c r="CA54" s="15" t="str">
        <f t="shared" ref="CA54:EL54" si="88">IF(CA55="","",IF(WEEKDAY(CA55)=2,"пн",IF(WEEKDAY(CA55)=3,"вт",IF(WEEKDAY(CA55)=4,"ср",IF(WEEKDAY(CA55)=5,"чт",IF(WEEKDAY(CA55)=6,"пт",IF(WEEKDAY(CA55)=7,"сб",IF(WEEKDAY(CA55)=1,"вс",0))))))))</f>
        <v>чт</v>
      </c>
      <c r="CB54" s="15" t="str">
        <f t="shared" si="88"/>
        <v>пт</v>
      </c>
      <c r="CC54" s="15" t="str">
        <f t="shared" si="88"/>
        <v>сб</v>
      </c>
      <c r="CD54" s="15" t="str">
        <f t="shared" si="88"/>
        <v>вс</v>
      </c>
      <c r="CE54" s="15" t="str">
        <f t="shared" si="88"/>
        <v>пн</v>
      </c>
      <c r="CF54" s="15" t="str">
        <f t="shared" si="88"/>
        <v>вт</v>
      </c>
      <c r="CG54" s="15" t="str">
        <f t="shared" si="88"/>
        <v>ср</v>
      </c>
      <c r="CH54" s="15" t="str">
        <f t="shared" si="88"/>
        <v>чт</v>
      </c>
      <c r="CI54" s="15" t="str">
        <f t="shared" si="88"/>
        <v>пт</v>
      </c>
      <c r="CJ54" s="15" t="str">
        <f t="shared" si="88"/>
        <v>сб</v>
      </c>
      <c r="CK54" s="15" t="str">
        <f t="shared" si="88"/>
        <v>вс</v>
      </c>
      <c r="CL54" s="15" t="str">
        <f t="shared" si="88"/>
        <v>пн</v>
      </c>
      <c r="CM54" s="15" t="str">
        <f t="shared" si="88"/>
        <v>вт</v>
      </c>
      <c r="CN54" s="15" t="str">
        <f t="shared" si="88"/>
        <v>ср</v>
      </c>
      <c r="CO54" s="15" t="str">
        <f t="shared" si="88"/>
        <v>чт</v>
      </c>
      <c r="CP54" s="15" t="str">
        <f t="shared" si="88"/>
        <v>пт</v>
      </c>
      <c r="CQ54" s="15" t="str">
        <f t="shared" si="88"/>
        <v>сб</v>
      </c>
      <c r="CR54" s="15" t="str">
        <f t="shared" si="88"/>
        <v>вс</v>
      </c>
      <c r="CS54" s="15" t="str">
        <f t="shared" si="88"/>
        <v>пн</v>
      </c>
      <c r="CT54" s="15" t="str">
        <f t="shared" si="88"/>
        <v>вт</v>
      </c>
      <c r="CU54" s="15" t="str">
        <f t="shared" si="88"/>
        <v>ср</v>
      </c>
      <c r="CV54" s="15" t="str">
        <f t="shared" si="88"/>
        <v>чт</v>
      </c>
      <c r="CW54" s="15" t="str">
        <f t="shared" si="88"/>
        <v>пт</v>
      </c>
      <c r="CX54" s="15" t="str">
        <f t="shared" si="88"/>
        <v>сб</v>
      </c>
      <c r="CY54" s="15" t="str">
        <f t="shared" si="88"/>
        <v>вс</v>
      </c>
      <c r="CZ54" s="15" t="str">
        <f t="shared" si="88"/>
        <v>пн</v>
      </c>
      <c r="DA54" s="15" t="str">
        <f t="shared" si="88"/>
        <v>вт</v>
      </c>
      <c r="DB54" s="15" t="str">
        <f t="shared" si="88"/>
        <v>ср</v>
      </c>
      <c r="DC54" s="15" t="str">
        <f t="shared" si="88"/>
        <v>чт</v>
      </c>
      <c r="DD54" s="15" t="str">
        <f t="shared" si="88"/>
        <v>пт</v>
      </c>
      <c r="DE54" s="15" t="str">
        <f t="shared" si="88"/>
        <v>сб</v>
      </c>
      <c r="DF54" s="15" t="str">
        <f t="shared" si="88"/>
        <v>вс</v>
      </c>
      <c r="DG54" s="15" t="str">
        <f t="shared" si="88"/>
        <v>пн</v>
      </c>
      <c r="DH54" s="15" t="str">
        <f t="shared" si="88"/>
        <v>вт</v>
      </c>
      <c r="DI54" s="15" t="str">
        <f t="shared" si="88"/>
        <v>ср</v>
      </c>
      <c r="DJ54" s="15" t="str">
        <f t="shared" si="88"/>
        <v>чт</v>
      </c>
      <c r="DK54" s="15" t="str">
        <f t="shared" si="88"/>
        <v>пт</v>
      </c>
      <c r="DL54" s="15" t="str">
        <f t="shared" si="88"/>
        <v>сб</v>
      </c>
      <c r="DM54" s="15" t="str">
        <f t="shared" si="88"/>
        <v>вс</v>
      </c>
      <c r="DN54" s="15" t="str">
        <f t="shared" si="88"/>
        <v>пн</v>
      </c>
      <c r="DO54" s="15" t="str">
        <f t="shared" si="88"/>
        <v>вт</v>
      </c>
      <c r="DP54" s="15" t="str">
        <f t="shared" si="88"/>
        <v>ср</v>
      </c>
      <c r="DQ54" s="15" t="str">
        <f t="shared" si="88"/>
        <v>чт</v>
      </c>
      <c r="DR54" s="15" t="str">
        <f t="shared" si="88"/>
        <v>пт</v>
      </c>
      <c r="DS54" s="15" t="str">
        <f t="shared" si="88"/>
        <v>сб</v>
      </c>
      <c r="DT54" s="15" t="str">
        <f t="shared" si="88"/>
        <v>вс</v>
      </c>
      <c r="DU54" s="15" t="str">
        <f t="shared" si="88"/>
        <v>пн</v>
      </c>
      <c r="DV54" s="15" t="str">
        <f t="shared" si="88"/>
        <v>вт</v>
      </c>
      <c r="DW54" s="15" t="str">
        <f t="shared" si="88"/>
        <v>ср</v>
      </c>
      <c r="DX54" s="15" t="str">
        <f t="shared" si="88"/>
        <v>чт</v>
      </c>
      <c r="DY54" s="15" t="str">
        <f t="shared" si="88"/>
        <v>пт</v>
      </c>
      <c r="DZ54" s="15" t="str">
        <f t="shared" si="88"/>
        <v>сб</v>
      </c>
      <c r="EA54" s="15" t="str">
        <f t="shared" si="88"/>
        <v>вс</v>
      </c>
      <c r="EB54" s="15" t="str">
        <f t="shared" si="88"/>
        <v>пн</v>
      </c>
      <c r="EC54" s="15" t="str">
        <f t="shared" si="88"/>
        <v>вт</v>
      </c>
      <c r="ED54" s="15" t="str">
        <f t="shared" si="88"/>
        <v>ср</v>
      </c>
      <c r="EE54" s="15" t="str">
        <f t="shared" si="88"/>
        <v>чт</v>
      </c>
      <c r="EF54" s="15" t="str">
        <f t="shared" si="88"/>
        <v>пт</v>
      </c>
      <c r="EG54" s="15" t="str">
        <f t="shared" si="88"/>
        <v>сб</v>
      </c>
      <c r="EH54" s="15" t="str">
        <f t="shared" si="88"/>
        <v>вс</v>
      </c>
      <c r="EI54" s="15" t="str">
        <f t="shared" si="88"/>
        <v>пн</v>
      </c>
      <c r="EJ54" s="15" t="str">
        <f t="shared" si="88"/>
        <v>вт</v>
      </c>
      <c r="EK54" s="15" t="str">
        <f t="shared" si="88"/>
        <v>ср</v>
      </c>
      <c r="EL54" s="15" t="str">
        <f t="shared" si="88"/>
        <v>чт</v>
      </c>
      <c r="EM54" s="15" t="str">
        <f t="shared" ref="EM54:GX54" si="89">IF(EM55="","",IF(WEEKDAY(EM55)=2,"пн",IF(WEEKDAY(EM55)=3,"вт",IF(WEEKDAY(EM55)=4,"ср",IF(WEEKDAY(EM55)=5,"чт",IF(WEEKDAY(EM55)=6,"пт",IF(WEEKDAY(EM55)=7,"сб",IF(WEEKDAY(EM55)=1,"вс",0))))))))</f>
        <v>пт</v>
      </c>
      <c r="EN54" s="15" t="str">
        <f t="shared" si="89"/>
        <v>сб</v>
      </c>
      <c r="EO54" s="15" t="str">
        <f t="shared" si="89"/>
        <v>вс</v>
      </c>
      <c r="EP54" s="15" t="str">
        <f t="shared" si="89"/>
        <v>пн</v>
      </c>
      <c r="EQ54" s="15" t="str">
        <f t="shared" si="89"/>
        <v>вт</v>
      </c>
      <c r="ER54" s="15" t="str">
        <f t="shared" si="89"/>
        <v>ср</v>
      </c>
      <c r="ES54" s="15" t="str">
        <f t="shared" si="89"/>
        <v>чт</v>
      </c>
      <c r="ET54" s="15" t="str">
        <f t="shared" si="89"/>
        <v>пт</v>
      </c>
      <c r="EU54" s="15" t="str">
        <f t="shared" si="89"/>
        <v>сб</v>
      </c>
      <c r="EV54" s="15" t="str">
        <f t="shared" si="89"/>
        <v>вс</v>
      </c>
      <c r="EW54" s="15" t="str">
        <f t="shared" si="89"/>
        <v>пн</v>
      </c>
      <c r="EX54" s="15" t="str">
        <f t="shared" si="89"/>
        <v>вт</v>
      </c>
      <c r="EY54" s="15" t="str">
        <f t="shared" si="89"/>
        <v>ср</v>
      </c>
      <c r="EZ54" s="15" t="str">
        <f t="shared" si="89"/>
        <v>чт</v>
      </c>
      <c r="FA54" s="15" t="str">
        <f t="shared" si="89"/>
        <v>пт</v>
      </c>
      <c r="FB54" s="15" t="str">
        <f t="shared" si="89"/>
        <v>сб</v>
      </c>
      <c r="FC54" s="15" t="str">
        <f t="shared" si="89"/>
        <v>вс</v>
      </c>
      <c r="FD54" s="15" t="str">
        <f t="shared" si="89"/>
        <v>пн</v>
      </c>
      <c r="FE54" s="15" t="str">
        <f t="shared" si="89"/>
        <v>вт</v>
      </c>
      <c r="FF54" s="15" t="str">
        <f t="shared" si="89"/>
        <v>ср</v>
      </c>
      <c r="FG54" s="15" t="str">
        <f t="shared" si="89"/>
        <v>чт</v>
      </c>
      <c r="FH54" s="15" t="str">
        <f t="shared" si="89"/>
        <v>пт</v>
      </c>
      <c r="FI54" s="15" t="str">
        <f t="shared" si="89"/>
        <v>сб</v>
      </c>
      <c r="FJ54" s="15" t="str">
        <f t="shared" si="89"/>
        <v>вс</v>
      </c>
      <c r="FK54" s="15" t="str">
        <f t="shared" si="89"/>
        <v>пн</v>
      </c>
      <c r="FL54" s="15" t="str">
        <f t="shared" si="89"/>
        <v>вт</v>
      </c>
      <c r="FM54" s="15" t="str">
        <f t="shared" si="89"/>
        <v>ср</v>
      </c>
      <c r="FN54" s="15" t="str">
        <f t="shared" si="89"/>
        <v>чт</v>
      </c>
      <c r="FO54" s="15" t="str">
        <f t="shared" si="89"/>
        <v>пт</v>
      </c>
      <c r="FP54" s="15" t="str">
        <f t="shared" si="89"/>
        <v>сб</v>
      </c>
      <c r="FQ54" s="15" t="str">
        <f t="shared" si="89"/>
        <v>вс</v>
      </c>
      <c r="FR54" s="15" t="str">
        <f t="shared" si="89"/>
        <v>пн</v>
      </c>
      <c r="FS54" s="15" t="str">
        <f t="shared" si="89"/>
        <v>вт</v>
      </c>
      <c r="FT54" s="15" t="str">
        <f t="shared" si="89"/>
        <v>ср</v>
      </c>
      <c r="FU54" s="15" t="str">
        <f t="shared" si="89"/>
        <v>чт</v>
      </c>
      <c r="FV54" s="15" t="str">
        <f t="shared" si="89"/>
        <v>пт</v>
      </c>
      <c r="FW54" s="15" t="str">
        <f t="shared" si="89"/>
        <v>сб</v>
      </c>
      <c r="FX54" s="15" t="str">
        <f t="shared" si="89"/>
        <v>вс</v>
      </c>
      <c r="FY54" s="15" t="str">
        <f t="shared" si="89"/>
        <v>пн</v>
      </c>
      <c r="FZ54" s="15" t="str">
        <f t="shared" si="89"/>
        <v>вт</v>
      </c>
      <c r="GA54" s="15" t="str">
        <f t="shared" si="89"/>
        <v>ср</v>
      </c>
      <c r="GB54" s="15" t="str">
        <f t="shared" si="89"/>
        <v>чт</v>
      </c>
      <c r="GC54" s="15" t="str">
        <f t="shared" si="89"/>
        <v>пт</v>
      </c>
      <c r="GD54" s="15" t="str">
        <f t="shared" si="89"/>
        <v>сб</v>
      </c>
      <c r="GE54" s="15" t="str">
        <f t="shared" si="89"/>
        <v>вс</v>
      </c>
      <c r="GF54" s="15" t="str">
        <f t="shared" si="89"/>
        <v>пн</v>
      </c>
      <c r="GG54" s="15" t="str">
        <f t="shared" si="89"/>
        <v>вт</v>
      </c>
      <c r="GH54" s="15" t="str">
        <f t="shared" si="89"/>
        <v>ср</v>
      </c>
      <c r="GI54" s="15" t="str">
        <f t="shared" si="89"/>
        <v>чт</v>
      </c>
      <c r="GJ54" s="15" t="str">
        <f t="shared" si="89"/>
        <v>пт</v>
      </c>
      <c r="GK54" s="15" t="str">
        <f t="shared" si="89"/>
        <v>сб</v>
      </c>
      <c r="GL54" s="15" t="str">
        <f t="shared" si="89"/>
        <v>вс</v>
      </c>
      <c r="GM54" s="15" t="str">
        <f t="shared" si="89"/>
        <v>пн</v>
      </c>
      <c r="GN54" s="15" t="str">
        <f t="shared" si="89"/>
        <v>вт</v>
      </c>
      <c r="GO54" s="15" t="str">
        <f t="shared" si="89"/>
        <v>ср</v>
      </c>
      <c r="GP54" s="15" t="str">
        <f t="shared" si="89"/>
        <v>чт</v>
      </c>
      <c r="GQ54" s="15" t="str">
        <f t="shared" si="89"/>
        <v>пт</v>
      </c>
      <c r="GR54" s="15" t="str">
        <f t="shared" si="89"/>
        <v>сб</v>
      </c>
      <c r="GS54" s="15" t="str">
        <f t="shared" si="89"/>
        <v>вс</v>
      </c>
      <c r="GT54" s="15" t="str">
        <f t="shared" si="89"/>
        <v>пн</v>
      </c>
      <c r="GU54" s="15" t="str">
        <f t="shared" si="89"/>
        <v>вт</v>
      </c>
      <c r="GV54" s="15" t="str">
        <f t="shared" si="89"/>
        <v>ср</v>
      </c>
      <c r="GW54" s="15" t="str">
        <f t="shared" si="89"/>
        <v>чт</v>
      </c>
      <c r="GX54" s="15" t="str">
        <f t="shared" si="89"/>
        <v>пт</v>
      </c>
      <c r="GY54" s="15" t="str">
        <f t="shared" ref="GY54:JJ54" si="90">IF(GY55="","",IF(WEEKDAY(GY55)=2,"пн",IF(WEEKDAY(GY55)=3,"вт",IF(WEEKDAY(GY55)=4,"ср",IF(WEEKDAY(GY55)=5,"чт",IF(WEEKDAY(GY55)=6,"пт",IF(WEEKDAY(GY55)=7,"сб",IF(WEEKDAY(GY55)=1,"вс",0))))))))</f>
        <v>сб</v>
      </c>
      <c r="GZ54" s="15" t="str">
        <f t="shared" si="90"/>
        <v>вс</v>
      </c>
      <c r="HA54" s="15" t="str">
        <f t="shared" si="90"/>
        <v>пн</v>
      </c>
      <c r="HB54" s="15" t="str">
        <f t="shared" si="90"/>
        <v>вт</v>
      </c>
      <c r="HC54" s="15" t="str">
        <f t="shared" si="90"/>
        <v>ср</v>
      </c>
      <c r="HD54" s="15" t="str">
        <f t="shared" si="90"/>
        <v>чт</v>
      </c>
      <c r="HE54" s="15" t="str">
        <f t="shared" si="90"/>
        <v>пт</v>
      </c>
      <c r="HF54" s="15" t="str">
        <f t="shared" si="90"/>
        <v>сб</v>
      </c>
      <c r="HG54" s="15" t="str">
        <f t="shared" si="90"/>
        <v>вс</v>
      </c>
      <c r="HH54" s="15" t="str">
        <f t="shared" si="90"/>
        <v>пн</v>
      </c>
      <c r="HI54" s="15" t="str">
        <f t="shared" si="90"/>
        <v>вт</v>
      </c>
      <c r="HJ54" s="15" t="str">
        <f t="shared" si="90"/>
        <v>ср</v>
      </c>
      <c r="HK54" s="15" t="str">
        <f t="shared" si="90"/>
        <v>чт</v>
      </c>
      <c r="HL54" s="15" t="str">
        <f t="shared" si="90"/>
        <v>пт</v>
      </c>
      <c r="HM54" s="15" t="str">
        <f t="shared" si="90"/>
        <v>сб</v>
      </c>
      <c r="HN54" s="15" t="str">
        <f t="shared" si="90"/>
        <v>вс</v>
      </c>
      <c r="HO54" s="15" t="str">
        <f t="shared" si="90"/>
        <v>пн</v>
      </c>
      <c r="HP54" s="15" t="str">
        <f t="shared" si="90"/>
        <v>вт</v>
      </c>
      <c r="HQ54" s="15" t="str">
        <f t="shared" si="90"/>
        <v>ср</v>
      </c>
      <c r="HR54" s="15" t="str">
        <f t="shared" si="90"/>
        <v>чт</v>
      </c>
      <c r="HS54" s="15" t="str">
        <f t="shared" si="90"/>
        <v>пт</v>
      </c>
      <c r="HT54" s="15" t="str">
        <f t="shared" si="90"/>
        <v>сб</v>
      </c>
      <c r="HU54" s="15" t="str">
        <f t="shared" si="90"/>
        <v>вс</v>
      </c>
      <c r="HV54" s="15" t="str">
        <f t="shared" si="90"/>
        <v>пн</v>
      </c>
      <c r="HW54" s="15" t="str">
        <f t="shared" si="90"/>
        <v>вт</v>
      </c>
      <c r="HX54" s="15" t="str">
        <f t="shared" si="90"/>
        <v>ср</v>
      </c>
      <c r="HY54" s="15" t="str">
        <f t="shared" si="90"/>
        <v>чт</v>
      </c>
      <c r="HZ54" s="15" t="str">
        <f t="shared" si="90"/>
        <v>пт</v>
      </c>
      <c r="IA54" s="15" t="str">
        <f t="shared" si="90"/>
        <v>сб</v>
      </c>
      <c r="IB54" s="15" t="str">
        <f t="shared" si="90"/>
        <v>вс</v>
      </c>
      <c r="IC54" s="15" t="str">
        <f t="shared" si="90"/>
        <v>пн</v>
      </c>
      <c r="ID54" s="15" t="str">
        <f t="shared" si="90"/>
        <v>вт</v>
      </c>
      <c r="IE54" s="15" t="str">
        <f t="shared" si="90"/>
        <v>ср</v>
      </c>
      <c r="IF54" s="15" t="str">
        <f t="shared" si="90"/>
        <v>чт</v>
      </c>
      <c r="IG54" s="15" t="str">
        <f t="shared" si="90"/>
        <v>пт</v>
      </c>
      <c r="IH54" s="15" t="str">
        <f t="shared" si="90"/>
        <v>сб</v>
      </c>
      <c r="II54" s="15" t="str">
        <f t="shared" si="90"/>
        <v>вс</v>
      </c>
      <c r="IJ54" s="15" t="str">
        <f t="shared" si="90"/>
        <v>пн</v>
      </c>
      <c r="IK54" s="15" t="str">
        <f t="shared" si="90"/>
        <v>вт</v>
      </c>
      <c r="IL54" s="15" t="str">
        <f t="shared" si="90"/>
        <v>ср</v>
      </c>
      <c r="IM54" s="15" t="str">
        <f t="shared" si="90"/>
        <v>чт</v>
      </c>
      <c r="IN54" s="15" t="str">
        <f t="shared" si="90"/>
        <v>пт</v>
      </c>
      <c r="IO54" s="15" t="str">
        <f t="shared" si="90"/>
        <v>сб</v>
      </c>
      <c r="IP54" s="15" t="str">
        <f t="shared" si="90"/>
        <v>вс</v>
      </c>
      <c r="IQ54" s="15" t="str">
        <f t="shared" si="90"/>
        <v>пн</v>
      </c>
      <c r="IR54" s="15" t="str">
        <f t="shared" si="90"/>
        <v>вт</v>
      </c>
      <c r="IS54" s="15" t="str">
        <f t="shared" si="90"/>
        <v>ср</v>
      </c>
      <c r="IT54" s="15" t="str">
        <f t="shared" si="90"/>
        <v>чт</v>
      </c>
      <c r="IU54" s="15" t="str">
        <f t="shared" si="90"/>
        <v>пт</v>
      </c>
      <c r="IV54" s="15" t="str">
        <f t="shared" si="90"/>
        <v>сб</v>
      </c>
      <c r="IW54" s="15" t="str">
        <f t="shared" si="90"/>
        <v>вс</v>
      </c>
      <c r="IX54" s="15" t="str">
        <f t="shared" si="90"/>
        <v>пн</v>
      </c>
      <c r="IY54" s="15" t="str">
        <f t="shared" si="90"/>
        <v>вт</v>
      </c>
      <c r="IZ54" s="15" t="str">
        <f t="shared" si="90"/>
        <v>ср</v>
      </c>
      <c r="JA54" s="15" t="str">
        <f t="shared" si="90"/>
        <v>чт</v>
      </c>
      <c r="JB54" s="15" t="str">
        <f t="shared" si="90"/>
        <v>пт</v>
      </c>
      <c r="JC54" s="15" t="str">
        <f t="shared" si="90"/>
        <v>сб</v>
      </c>
      <c r="JD54" s="15" t="str">
        <f t="shared" si="90"/>
        <v>вс</v>
      </c>
      <c r="JE54" s="15" t="str">
        <f t="shared" si="90"/>
        <v>пн</v>
      </c>
      <c r="JF54" s="15" t="str">
        <f t="shared" si="90"/>
        <v>вт</v>
      </c>
      <c r="JG54" s="15" t="str">
        <f t="shared" si="90"/>
        <v>ср</v>
      </c>
      <c r="JH54" s="15" t="str">
        <f t="shared" si="90"/>
        <v>чт</v>
      </c>
      <c r="JI54" s="15" t="str">
        <f t="shared" si="90"/>
        <v>пт</v>
      </c>
      <c r="JJ54" s="15" t="str">
        <f t="shared" si="90"/>
        <v>сб</v>
      </c>
      <c r="JK54" s="15" t="str">
        <f t="shared" ref="JK54:LV54" si="91">IF(JK55="","",IF(WEEKDAY(JK55)=2,"пн",IF(WEEKDAY(JK55)=3,"вт",IF(WEEKDAY(JK55)=4,"ср",IF(WEEKDAY(JK55)=5,"чт",IF(WEEKDAY(JK55)=6,"пт",IF(WEEKDAY(JK55)=7,"сб",IF(WEEKDAY(JK55)=1,"вс",0))))))))</f>
        <v>вс</v>
      </c>
      <c r="JL54" s="15" t="str">
        <f t="shared" si="91"/>
        <v>пн</v>
      </c>
      <c r="JM54" s="15" t="str">
        <f t="shared" si="91"/>
        <v>вт</v>
      </c>
      <c r="JN54" s="15" t="str">
        <f t="shared" si="91"/>
        <v>ср</v>
      </c>
      <c r="JO54" s="15" t="str">
        <f t="shared" si="91"/>
        <v>чт</v>
      </c>
      <c r="JP54" s="15" t="str">
        <f t="shared" si="91"/>
        <v>пт</v>
      </c>
      <c r="JQ54" s="15" t="str">
        <f t="shared" si="91"/>
        <v>сб</v>
      </c>
      <c r="JR54" s="15" t="str">
        <f t="shared" si="91"/>
        <v>вс</v>
      </c>
      <c r="JS54" s="15" t="str">
        <f t="shared" si="91"/>
        <v>пн</v>
      </c>
      <c r="JT54" s="15" t="str">
        <f t="shared" si="91"/>
        <v>вт</v>
      </c>
      <c r="JU54" s="15" t="str">
        <f t="shared" si="91"/>
        <v>ср</v>
      </c>
      <c r="JV54" s="15" t="str">
        <f t="shared" si="91"/>
        <v>чт</v>
      </c>
      <c r="JW54" s="15" t="str">
        <f t="shared" si="91"/>
        <v>пт</v>
      </c>
      <c r="JX54" s="15" t="str">
        <f t="shared" si="91"/>
        <v>сб</v>
      </c>
      <c r="JY54" s="15" t="str">
        <f t="shared" si="91"/>
        <v>вс</v>
      </c>
      <c r="JZ54" s="15" t="str">
        <f t="shared" si="91"/>
        <v>пн</v>
      </c>
      <c r="KA54" s="15" t="str">
        <f t="shared" si="91"/>
        <v>вт</v>
      </c>
      <c r="KB54" s="15" t="str">
        <f t="shared" si="91"/>
        <v>ср</v>
      </c>
      <c r="KC54" s="15" t="str">
        <f t="shared" si="91"/>
        <v>чт</v>
      </c>
      <c r="KD54" s="15" t="str">
        <f t="shared" si="91"/>
        <v>пт</v>
      </c>
      <c r="KE54" s="15" t="str">
        <f t="shared" si="91"/>
        <v>сб</v>
      </c>
      <c r="KF54" s="15" t="str">
        <f t="shared" si="91"/>
        <v>вс</v>
      </c>
      <c r="KG54" s="15" t="str">
        <f t="shared" si="91"/>
        <v>пн</v>
      </c>
      <c r="KH54" s="15" t="str">
        <f t="shared" si="91"/>
        <v>вт</v>
      </c>
      <c r="KI54" s="15" t="str">
        <f t="shared" si="91"/>
        <v>ср</v>
      </c>
      <c r="KJ54" s="15" t="str">
        <f t="shared" si="91"/>
        <v>чт</v>
      </c>
      <c r="KK54" s="15" t="str">
        <f t="shared" si="91"/>
        <v>пт</v>
      </c>
      <c r="KL54" s="15" t="str">
        <f t="shared" si="91"/>
        <v>сб</v>
      </c>
      <c r="KM54" s="15" t="str">
        <f t="shared" si="91"/>
        <v>вс</v>
      </c>
      <c r="KN54" s="15" t="str">
        <f t="shared" si="91"/>
        <v>пн</v>
      </c>
      <c r="KO54" s="15" t="str">
        <f t="shared" si="91"/>
        <v>вт</v>
      </c>
      <c r="KP54" s="15" t="str">
        <f t="shared" si="91"/>
        <v>ср</v>
      </c>
      <c r="KQ54" s="15" t="str">
        <f t="shared" si="91"/>
        <v>чт</v>
      </c>
      <c r="KR54" s="15" t="str">
        <f t="shared" si="91"/>
        <v>пт</v>
      </c>
      <c r="KS54" s="15" t="str">
        <f t="shared" si="91"/>
        <v>сб</v>
      </c>
      <c r="KT54" s="15" t="str">
        <f t="shared" si="91"/>
        <v>вс</v>
      </c>
      <c r="KU54" s="15" t="str">
        <f t="shared" si="91"/>
        <v>пн</v>
      </c>
      <c r="KV54" s="15" t="str">
        <f t="shared" si="91"/>
        <v>вт</v>
      </c>
      <c r="KW54" s="15" t="str">
        <f t="shared" si="91"/>
        <v>ср</v>
      </c>
      <c r="KX54" s="15" t="str">
        <f t="shared" si="91"/>
        <v>чт</v>
      </c>
      <c r="KY54" s="15" t="str">
        <f t="shared" si="91"/>
        <v>пт</v>
      </c>
      <c r="KZ54" s="15" t="str">
        <f t="shared" si="91"/>
        <v>сб</v>
      </c>
      <c r="LA54" s="15" t="str">
        <f t="shared" si="91"/>
        <v>вс</v>
      </c>
      <c r="LB54" s="15" t="str">
        <f t="shared" si="91"/>
        <v>пн</v>
      </c>
      <c r="LC54" s="15" t="str">
        <f t="shared" si="91"/>
        <v>вт</v>
      </c>
      <c r="LD54" s="15" t="str">
        <f t="shared" si="91"/>
        <v>ср</v>
      </c>
      <c r="LE54" s="15" t="str">
        <f t="shared" si="91"/>
        <v>чт</v>
      </c>
      <c r="LF54" s="15" t="str">
        <f t="shared" si="91"/>
        <v>пт</v>
      </c>
      <c r="LG54" s="15" t="str">
        <f t="shared" si="91"/>
        <v>сб</v>
      </c>
      <c r="LH54" s="15" t="str">
        <f t="shared" si="91"/>
        <v>вс</v>
      </c>
      <c r="LI54" s="15" t="str">
        <f t="shared" si="91"/>
        <v>пн</v>
      </c>
      <c r="LJ54" s="15" t="str">
        <f t="shared" si="91"/>
        <v>вт</v>
      </c>
      <c r="LK54" s="15" t="str">
        <f t="shared" si="91"/>
        <v>ср</v>
      </c>
      <c r="LL54" s="15" t="str">
        <f t="shared" si="91"/>
        <v>чт</v>
      </c>
      <c r="LM54" s="15" t="str">
        <f t="shared" si="91"/>
        <v>пт</v>
      </c>
      <c r="LN54" s="15" t="str">
        <f t="shared" si="91"/>
        <v>сб</v>
      </c>
      <c r="LO54" s="15" t="str">
        <f t="shared" si="91"/>
        <v>вс</v>
      </c>
      <c r="LP54" s="15" t="str">
        <f t="shared" si="91"/>
        <v>пн</v>
      </c>
      <c r="LQ54" s="15" t="str">
        <f t="shared" si="91"/>
        <v>вт</v>
      </c>
      <c r="LR54" s="15" t="str">
        <f t="shared" si="91"/>
        <v>ср</v>
      </c>
      <c r="LS54" s="15" t="str">
        <f t="shared" si="91"/>
        <v>чт</v>
      </c>
      <c r="LT54" s="15" t="str">
        <f t="shared" si="91"/>
        <v>пт</v>
      </c>
      <c r="LU54" s="15" t="str">
        <f t="shared" si="91"/>
        <v>сб</v>
      </c>
      <c r="LV54" s="15" t="str">
        <f t="shared" si="91"/>
        <v>вс</v>
      </c>
      <c r="LW54" s="15" t="str">
        <f t="shared" ref="LW54:NO54" si="92">IF(LW55="","",IF(WEEKDAY(LW55)=2,"пн",IF(WEEKDAY(LW55)=3,"вт",IF(WEEKDAY(LW55)=4,"ср",IF(WEEKDAY(LW55)=5,"чт",IF(WEEKDAY(LW55)=6,"пт",IF(WEEKDAY(LW55)=7,"сб",IF(WEEKDAY(LW55)=1,"вс",0))))))))</f>
        <v>пн</v>
      </c>
      <c r="LX54" s="15" t="str">
        <f t="shared" si="92"/>
        <v>вт</v>
      </c>
      <c r="LY54" s="15" t="str">
        <f t="shared" si="92"/>
        <v>ср</v>
      </c>
      <c r="LZ54" s="15" t="str">
        <f t="shared" si="92"/>
        <v>чт</v>
      </c>
      <c r="MA54" s="15" t="str">
        <f t="shared" si="92"/>
        <v>пт</v>
      </c>
      <c r="MB54" s="15" t="str">
        <f t="shared" si="92"/>
        <v>сб</v>
      </c>
      <c r="MC54" s="15" t="str">
        <f t="shared" si="92"/>
        <v>вс</v>
      </c>
      <c r="MD54" s="15" t="str">
        <f t="shared" si="92"/>
        <v>пн</v>
      </c>
      <c r="ME54" s="15" t="str">
        <f t="shared" si="92"/>
        <v>вт</v>
      </c>
      <c r="MF54" s="15" t="str">
        <f t="shared" si="92"/>
        <v>ср</v>
      </c>
      <c r="MG54" s="15" t="str">
        <f t="shared" si="92"/>
        <v>чт</v>
      </c>
      <c r="MH54" s="15" t="str">
        <f t="shared" si="92"/>
        <v>пт</v>
      </c>
      <c r="MI54" s="15" t="str">
        <f t="shared" si="92"/>
        <v>сб</v>
      </c>
      <c r="MJ54" s="15" t="str">
        <f t="shared" si="92"/>
        <v>вс</v>
      </c>
      <c r="MK54" s="15" t="str">
        <f t="shared" si="92"/>
        <v>пн</v>
      </c>
      <c r="ML54" s="15" t="str">
        <f t="shared" si="92"/>
        <v>вт</v>
      </c>
      <c r="MM54" s="15" t="str">
        <f t="shared" si="92"/>
        <v>ср</v>
      </c>
      <c r="MN54" s="15" t="str">
        <f t="shared" si="92"/>
        <v>чт</v>
      </c>
      <c r="MO54" s="15" t="str">
        <f t="shared" si="92"/>
        <v>пт</v>
      </c>
      <c r="MP54" s="15" t="str">
        <f t="shared" si="92"/>
        <v>сб</v>
      </c>
      <c r="MQ54" s="15" t="str">
        <f t="shared" si="92"/>
        <v>вс</v>
      </c>
      <c r="MR54" s="15" t="str">
        <f t="shared" si="92"/>
        <v>пн</v>
      </c>
      <c r="MS54" s="15" t="str">
        <f t="shared" si="92"/>
        <v>вт</v>
      </c>
      <c r="MT54" s="15" t="str">
        <f t="shared" si="92"/>
        <v>ср</v>
      </c>
      <c r="MU54" s="15" t="str">
        <f t="shared" si="92"/>
        <v>чт</v>
      </c>
      <c r="MV54" s="15" t="str">
        <f t="shared" si="92"/>
        <v>пт</v>
      </c>
      <c r="MW54" s="15" t="str">
        <f t="shared" si="92"/>
        <v>сб</v>
      </c>
      <c r="MX54" s="15" t="str">
        <f t="shared" si="92"/>
        <v>вс</v>
      </c>
      <c r="MY54" s="15" t="str">
        <f t="shared" si="92"/>
        <v>пн</v>
      </c>
      <c r="MZ54" s="15" t="str">
        <f t="shared" si="92"/>
        <v>вт</v>
      </c>
      <c r="NA54" s="15" t="str">
        <f t="shared" si="92"/>
        <v>ср</v>
      </c>
      <c r="NB54" s="15" t="str">
        <f t="shared" si="92"/>
        <v>чт</v>
      </c>
      <c r="NC54" s="15" t="str">
        <f t="shared" si="92"/>
        <v>пт</v>
      </c>
      <c r="ND54" s="15" t="str">
        <f t="shared" si="92"/>
        <v>сб</v>
      </c>
      <c r="NE54" s="15" t="str">
        <f t="shared" si="92"/>
        <v>вс</v>
      </c>
      <c r="NF54" s="15" t="str">
        <f t="shared" si="92"/>
        <v>пн</v>
      </c>
      <c r="NG54" s="15" t="str">
        <f t="shared" si="92"/>
        <v>вт</v>
      </c>
      <c r="NH54" s="15" t="str">
        <f t="shared" si="92"/>
        <v>ср</v>
      </c>
      <c r="NI54" s="15" t="str">
        <f t="shared" si="92"/>
        <v>чт</v>
      </c>
      <c r="NJ54" s="15" t="str">
        <f t="shared" si="92"/>
        <v>пт</v>
      </c>
      <c r="NK54" s="15" t="str">
        <f t="shared" si="92"/>
        <v>сб</v>
      </c>
      <c r="NL54" s="15" t="str">
        <f t="shared" si="92"/>
        <v>вс</v>
      </c>
      <c r="NM54" s="15" t="str">
        <f t="shared" si="92"/>
        <v>пн</v>
      </c>
      <c r="NN54" s="15" t="str">
        <f t="shared" si="92"/>
        <v>вт</v>
      </c>
      <c r="NO54" s="15" t="str">
        <f t="shared" si="92"/>
        <v>ср</v>
      </c>
      <c r="NP54" s="1"/>
      <c r="NQ54" s="1"/>
    </row>
    <row r="55" spans="1:381" x14ac:dyDescent="0.2">
      <c r="A55" s="1"/>
      <c r="B55" s="1"/>
      <c r="C55" s="180"/>
      <c r="D55" s="1"/>
      <c r="E55" s="180"/>
      <c r="F55" s="1"/>
      <c r="G55" s="180" t="str">
        <f>OFMOR_FFF_0!G55</f>
        <v>даты</v>
      </c>
      <c r="H55" s="1"/>
      <c r="I55" s="180"/>
      <c r="J55" s="1"/>
      <c r="K55" s="181"/>
      <c r="L55" s="1"/>
      <c r="M55" s="1"/>
      <c r="N55" s="73">
        <f>IF($N$9="","",$N$9)</f>
        <v>43466</v>
      </c>
      <c r="O55" s="73">
        <f>IF(N55="","",N55+1)</f>
        <v>43467</v>
      </c>
      <c r="P55" s="73">
        <f t="shared" ref="P55:CA55" si="93">IF(O55="","",O55+1)</f>
        <v>43468</v>
      </c>
      <c r="Q55" s="73">
        <f t="shared" si="93"/>
        <v>43469</v>
      </c>
      <c r="R55" s="73">
        <f t="shared" si="93"/>
        <v>43470</v>
      </c>
      <c r="S55" s="73">
        <f t="shared" si="93"/>
        <v>43471</v>
      </c>
      <c r="T55" s="73">
        <f t="shared" si="93"/>
        <v>43472</v>
      </c>
      <c r="U55" s="73">
        <f t="shared" si="93"/>
        <v>43473</v>
      </c>
      <c r="V55" s="73">
        <f t="shared" si="93"/>
        <v>43474</v>
      </c>
      <c r="W55" s="73">
        <f t="shared" si="93"/>
        <v>43475</v>
      </c>
      <c r="X55" s="73">
        <f t="shared" si="93"/>
        <v>43476</v>
      </c>
      <c r="Y55" s="73">
        <f t="shared" si="93"/>
        <v>43477</v>
      </c>
      <c r="Z55" s="73">
        <f t="shared" si="93"/>
        <v>43478</v>
      </c>
      <c r="AA55" s="73">
        <f t="shared" si="93"/>
        <v>43479</v>
      </c>
      <c r="AB55" s="73">
        <f t="shared" si="93"/>
        <v>43480</v>
      </c>
      <c r="AC55" s="73">
        <f t="shared" si="93"/>
        <v>43481</v>
      </c>
      <c r="AD55" s="73">
        <f t="shared" si="93"/>
        <v>43482</v>
      </c>
      <c r="AE55" s="73">
        <f t="shared" si="93"/>
        <v>43483</v>
      </c>
      <c r="AF55" s="73">
        <f t="shared" si="93"/>
        <v>43484</v>
      </c>
      <c r="AG55" s="73">
        <f t="shared" si="93"/>
        <v>43485</v>
      </c>
      <c r="AH55" s="73">
        <f t="shared" si="93"/>
        <v>43486</v>
      </c>
      <c r="AI55" s="73">
        <f t="shared" si="93"/>
        <v>43487</v>
      </c>
      <c r="AJ55" s="73">
        <f t="shared" si="93"/>
        <v>43488</v>
      </c>
      <c r="AK55" s="73">
        <f t="shared" si="93"/>
        <v>43489</v>
      </c>
      <c r="AL55" s="73">
        <f t="shared" si="93"/>
        <v>43490</v>
      </c>
      <c r="AM55" s="73">
        <f t="shared" si="93"/>
        <v>43491</v>
      </c>
      <c r="AN55" s="73">
        <f t="shared" si="93"/>
        <v>43492</v>
      </c>
      <c r="AO55" s="73">
        <f t="shared" si="93"/>
        <v>43493</v>
      </c>
      <c r="AP55" s="73">
        <f t="shared" si="93"/>
        <v>43494</v>
      </c>
      <c r="AQ55" s="73">
        <f t="shared" si="93"/>
        <v>43495</v>
      </c>
      <c r="AR55" s="73">
        <f t="shared" si="93"/>
        <v>43496</v>
      </c>
      <c r="AS55" s="73">
        <f t="shared" si="93"/>
        <v>43497</v>
      </c>
      <c r="AT55" s="73">
        <f t="shared" si="93"/>
        <v>43498</v>
      </c>
      <c r="AU55" s="73">
        <f t="shared" si="93"/>
        <v>43499</v>
      </c>
      <c r="AV55" s="73">
        <f t="shared" si="93"/>
        <v>43500</v>
      </c>
      <c r="AW55" s="73">
        <f t="shared" si="93"/>
        <v>43501</v>
      </c>
      <c r="AX55" s="73">
        <f t="shared" si="93"/>
        <v>43502</v>
      </c>
      <c r="AY55" s="73">
        <f t="shared" si="93"/>
        <v>43503</v>
      </c>
      <c r="AZ55" s="73">
        <f t="shared" si="93"/>
        <v>43504</v>
      </c>
      <c r="BA55" s="73">
        <f t="shared" si="93"/>
        <v>43505</v>
      </c>
      <c r="BB55" s="73">
        <f t="shared" si="93"/>
        <v>43506</v>
      </c>
      <c r="BC55" s="73">
        <f t="shared" si="93"/>
        <v>43507</v>
      </c>
      <c r="BD55" s="73">
        <f t="shared" si="93"/>
        <v>43508</v>
      </c>
      <c r="BE55" s="73">
        <f t="shared" si="93"/>
        <v>43509</v>
      </c>
      <c r="BF55" s="73">
        <f t="shared" si="93"/>
        <v>43510</v>
      </c>
      <c r="BG55" s="73">
        <f t="shared" si="93"/>
        <v>43511</v>
      </c>
      <c r="BH55" s="73">
        <f t="shared" si="93"/>
        <v>43512</v>
      </c>
      <c r="BI55" s="73">
        <f t="shared" si="93"/>
        <v>43513</v>
      </c>
      <c r="BJ55" s="73">
        <f t="shared" si="93"/>
        <v>43514</v>
      </c>
      <c r="BK55" s="73">
        <f t="shared" si="93"/>
        <v>43515</v>
      </c>
      <c r="BL55" s="73">
        <f t="shared" si="93"/>
        <v>43516</v>
      </c>
      <c r="BM55" s="73">
        <f t="shared" si="93"/>
        <v>43517</v>
      </c>
      <c r="BN55" s="73">
        <f t="shared" si="93"/>
        <v>43518</v>
      </c>
      <c r="BO55" s="73">
        <f t="shared" si="93"/>
        <v>43519</v>
      </c>
      <c r="BP55" s="73">
        <f t="shared" si="93"/>
        <v>43520</v>
      </c>
      <c r="BQ55" s="73">
        <f t="shared" si="93"/>
        <v>43521</v>
      </c>
      <c r="BR55" s="73">
        <f t="shared" si="93"/>
        <v>43522</v>
      </c>
      <c r="BS55" s="73">
        <f t="shared" si="93"/>
        <v>43523</v>
      </c>
      <c r="BT55" s="73">
        <f t="shared" si="93"/>
        <v>43524</v>
      </c>
      <c r="BU55" s="73">
        <f t="shared" si="93"/>
        <v>43525</v>
      </c>
      <c r="BV55" s="73">
        <f t="shared" si="93"/>
        <v>43526</v>
      </c>
      <c r="BW55" s="73">
        <f t="shared" si="93"/>
        <v>43527</v>
      </c>
      <c r="BX55" s="73">
        <f t="shared" si="93"/>
        <v>43528</v>
      </c>
      <c r="BY55" s="73">
        <f t="shared" si="93"/>
        <v>43529</v>
      </c>
      <c r="BZ55" s="73">
        <f t="shared" si="93"/>
        <v>43530</v>
      </c>
      <c r="CA55" s="73">
        <f t="shared" si="93"/>
        <v>43531</v>
      </c>
      <c r="CB55" s="73">
        <f t="shared" ref="CB55:EM55" si="94">IF(CA55="","",CA55+1)</f>
        <v>43532</v>
      </c>
      <c r="CC55" s="73">
        <f t="shared" si="94"/>
        <v>43533</v>
      </c>
      <c r="CD55" s="73">
        <f t="shared" si="94"/>
        <v>43534</v>
      </c>
      <c r="CE55" s="73">
        <f t="shared" si="94"/>
        <v>43535</v>
      </c>
      <c r="CF55" s="73">
        <f t="shared" si="94"/>
        <v>43536</v>
      </c>
      <c r="CG55" s="73">
        <f t="shared" si="94"/>
        <v>43537</v>
      </c>
      <c r="CH55" s="73">
        <f t="shared" si="94"/>
        <v>43538</v>
      </c>
      <c r="CI55" s="73">
        <f t="shared" si="94"/>
        <v>43539</v>
      </c>
      <c r="CJ55" s="73">
        <f t="shared" si="94"/>
        <v>43540</v>
      </c>
      <c r="CK55" s="73">
        <f t="shared" si="94"/>
        <v>43541</v>
      </c>
      <c r="CL55" s="73">
        <f t="shared" si="94"/>
        <v>43542</v>
      </c>
      <c r="CM55" s="73">
        <f t="shared" si="94"/>
        <v>43543</v>
      </c>
      <c r="CN55" s="73">
        <f t="shared" si="94"/>
        <v>43544</v>
      </c>
      <c r="CO55" s="73">
        <f t="shared" si="94"/>
        <v>43545</v>
      </c>
      <c r="CP55" s="73">
        <f t="shared" si="94"/>
        <v>43546</v>
      </c>
      <c r="CQ55" s="73">
        <f t="shared" si="94"/>
        <v>43547</v>
      </c>
      <c r="CR55" s="73">
        <f t="shared" si="94"/>
        <v>43548</v>
      </c>
      <c r="CS55" s="73">
        <f t="shared" si="94"/>
        <v>43549</v>
      </c>
      <c r="CT55" s="73">
        <f t="shared" si="94"/>
        <v>43550</v>
      </c>
      <c r="CU55" s="73">
        <f t="shared" si="94"/>
        <v>43551</v>
      </c>
      <c r="CV55" s="73">
        <f t="shared" si="94"/>
        <v>43552</v>
      </c>
      <c r="CW55" s="73">
        <f t="shared" si="94"/>
        <v>43553</v>
      </c>
      <c r="CX55" s="73">
        <f t="shared" si="94"/>
        <v>43554</v>
      </c>
      <c r="CY55" s="73">
        <f t="shared" si="94"/>
        <v>43555</v>
      </c>
      <c r="CZ55" s="73">
        <f t="shared" si="94"/>
        <v>43556</v>
      </c>
      <c r="DA55" s="73">
        <f t="shared" si="94"/>
        <v>43557</v>
      </c>
      <c r="DB55" s="73">
        <f t="shared" si="94"/>
        <v>43558</v>
      </c>
      <c r="DC55" s="73">
        <f t="shared" si="94"/>
        <v>43559</v>
      </c>
      <c r="DD55" s="73">
        <f t="shared" si="94"/>
        <v>43560</v>
      </c>
      <c r="DE55" s="73">
        <f t="shared" si="94"/>
        <v>43561</v>
      </c>
      <c r="DF55" s="73">
        <f t="shared" si="94"/>
        <v>43562</v>
      </c>
      <c r="DG55" s="73">
        <f t="shared" si="94"/>
        <v>43563</v>
      </c>
      <c r="DH55" s="73">
        <f t="shared" si="94"/>
        <v>43564</v>
      </c>
      <c r="DI55" s="73">
        <f t="shared" si="94"/>
        <v>43565</v>
      </c>
      <c r="DJ55" s="73">
        <f t="shared" si="94"/>
        <v>43566</v>
      </c>
      <c r="DK55" s="73">
        <f t="shared" si="94"/>
        <v>43567</v>
      </c>
      <c r="DL55" s="73">
        <f t="shared" si="94"/>
        <v>43568</v>
      </c>
      <c r="DM55" s="73">
        <f t="shared" si="94"/>
        <v>43569</v>
      </c>
      <c r="DN55" s="73">
        <f t="shared" si="94"/>
        <v>43570</v>
      </c>
      <c r="DO55" s="73">
        <f t="shared" si="94"/>
        <v>43571</v>
      </c>
      <c r="DP55" s="73">
        <f t="shared" si="94"/>
        <v>43572</v>
      </c>
      <c r="DQ55" s="73">
        <f t="shared" si="94"/>
        <v>43573</v>
      </c>
      <c r="DR55" s="73">
        <f t="shared" si="94"/>
        <v>43574</v>
      </c>
      <c r="DS55" s="73">
        <f t="shared" si="94"/>
        <v>43575</v>
      </c>
      <c r="DT55" s="73">
        <f t="shared" si="94"/>
        <v>43576</v>
      </c>
      <c r="DU55" s="73">
        <f t="shared" si="94"/>
        <v>43577</v>
      </c>
      <c r="DV55" s="73">
        <f t="shared" si="94"/>
        <v>43578</v>
      </c>
      <c r="DW55" s="73">
        <f t="shared" si="94"/>
        <v>43579</v>
      </c>
      <c r="DX55" s="73">
        <f t="shared" si="94"/>
        <v>43580</v>
      </c>
      <c r="DY55" s="73">
        <f t="shared" si="94"/>
        <v>43581</v>
      </c>
      <c r="DZ55" s="73">
        <f t="shared" si="94"/>
        <v>43582</v>
      </c>
      <c r="EA55" s="73">
        <f t="shared" si="94"/>
        <v>43583</v>
      </c>
      <c r="EB55" s="73">
        <f t="shared" si="94"/>
        <v>43584</v>
      </c>
      <c r="EC55" s="73">
        <f t="shared" si="94"/>
        <v>43585</v>
      </c>
      <c r="ED55" s="73">
        <f t="shared" si="94"/>
        <v>43586</v>
      </c>
      <c r="EE55" s="73">
        <f t="shared" si="94"/>
        <v>43587</v>
      </c>
      <c r="EF55" s="73">
        <f t="shared" si="94"/>
        <v>43588</v>
      </c>
      <c r="EG55" s="73">
        <f t="shared" si="94"/>
        <v>43589</v>
      </c>
      <c r="EH55" s="73">
        <f t="shared" si="94"/>
        <v>43590</v>
      </c>
      <c r="EI55" s="73">
        <f t="shared" si="94"/>
        <v>43591</v>
      </c>
      <c r="EJ55" s="73">
        <f t="shared" si="94"/>
        <v>43592</v>
      </c>
      <c r="EK55" s="73">
        <f t="shared" si="94"/>
        <v>43593</v>
      </c>
      <c r="EL55" s="73">
        <f t="shared" si="94"/>
        <v>43594</v>
      </c>
      <c r="EM55" s="73">
        <f t="shared" si="94"/>
        <v>43595</v>
      </c>
      <c r="EN55" s="73">
        <f t="shared" ref="EN55:GY55" si="95">IF(EM55="","",EM55+1)</f>
        <v>43596</v>
      </c>
      <c r="EO55" s="73">
        <f t="shared" si="95"/>
        <v>43597</v>
      </c>
      <c r="EP55" s="73">
        <f t="shared" si="95"/>
        <v>43598</v>
      </c>
      <c r="EQ55" s="73">
        <f t="shared" si="95"/>
        <v>43599</v>
      </c>
      <c r="ER55" s="73">
        <f t="shared" si="95"/>
        <v>43600</v>
      </c>
      <c r="ES55" s="73">
        <f t="shared" si="95"/>
        <v>43601</v>
      </c>
      <c r="ET55" s="73">
        <f t="shared" si="95"/>
        <v>43602</v>
      </c>
      <c r="EU55" s="73">
        <f t="shared" si="95"/>
        <v>43603</v>
      </c>
      <c r="EV55" s="73">
        <f t="shared" si="95"/>
        <v>43604</v>
      </c>
      <c r="EW55" s="73">
        <f t="shared" si="95"/>
        <v>43605</v>
      </c>
      <c r="EX55" s="73">
        <f t="shared" si="95"/>
        <v>43606</v>
      </c>
      <c r="EY55" s="73">
        <f t="shared" si="95"/>
        <v>43607</v>
      </c>
      <c r="EZ55" s="73">
        <f t="shared" si="95"/>
        <v>43608</v>
      </c>
      <c r="FA55" s="73">
        <f t="shared" si="95"/>
        <v>43609</v>
      </c>
      <c r="FB55" s="73">
        <f t="shared" si="95"/>
        <v>43610</v>
      </c>
      <c r="FC55" s="73">
        <f t="shared" si="95"/>
        <v>43611</v>
      </c>
      <c r="FD55" s="73">
        <f t="shared" si="95"/>
        <v>43612</v>
      </c>
      <c r="FE55" s="73">
        <f t="shared" si="95"/>
        <v>43613</v>
      </c>
      <c r="FF55" s="73">
        <f t="shared" si="95"/>
        <v>43614</v>
      </c>
      <c r="FG55" s="73">
        <f t="shared" si="95"/>
        <v>43615</v>
      </c>
      <c r="FH55" s="73">
        <f t="shared" si="95"/>
        <v>43616</v>
      </c>
      <c r="FI55" s="73">
        <f t="shared" si="95"/>
        <v>43617</v>
      </c>
      <c r="FJ55" s="73">
        <f t="shared" si="95"/>
        <v>43618</v>
      </c>
      <c r="FK55" s="73">
        <f t="shared" si="95"/>
        <v>43619</v>
      </c>
      <c r="FL55" s="73">
        <f t="shared" si="95"/>
        <v>43620</v>
      </c>
      <c r="FM55" s="73">
        <f t="shared" si="95"/>
        <v>43621</v>
      </c>
      <c r="FN55" s="73">
        <f t="shared" si="95"/>
        <v>43622</v>
      </c>
      <c r="FO55" s="73">
        <f t="shared" si="95"/>
        <v>43623</v>
      </c>
      <c r="FP55" s="73">
        <f t="shared" si="95"/>
        <v>43624</v>
      </c>
      <c r="FQ55" s="73">
        <f t="shared" si="95"/>
        <v>43625</v>
      </c>
      <c r="FR55" s="73">
        <f t="shared" si="95"/>
        <v>43626</v>
      </c>
      <c r="FS55" s="73">
        <f t="shared" si="95"/>
        <v>43627</v>
      </c>
      <c r="FT55" s="73">
        <f t="shared" si="95"/>
        <v>43628</v>
      </c>
      <c r="FU55" s="73">
        <f t="shared" si="95"/>
        <v>43629</v>
      </c>
      <c r="FV55" s="73">
        <f t="shared" si="95"/>
        <v>43630</v>
      </c>
      <c r="FW55" s="73">
        <f t="shared" si="95"/>
        <v>43631</v>
      </c>
      <c r="FX55" s="73">
        <f t="shared" si="95"/>
        <v>43632</v>
      </c>
      <c r="FY55" s="73">
        <f t="shared" si="95"/>
        <v>43633</v>
      </c>
      <c r="FZ55" s="73">
        <f t="shared" si="95"/>
        <v>43634</v>
      </c>
      <c r="GA55" s="73">
        <f t="shared" si="95"/>
        <v>43635</v>
      </c>
      <c r="GB55" s="73">
        <f t="shared" si="95"/>
        <v>43636</v>
      </c>
      <c r="GC55" s="73">
        <f t="shared" si="95"/>
        <v>43637</v>
      </c>
      <c r="GD55" s="73">
        <f t="shared" si="95"/>
        <v>43638</v>
      </c>
      <c r="GE55" s="73">
        <f t="shared" si="95"/>
        <v>43639</v>
      </c>
      <c r="GF55" s="73">
        <f t="shared" si="95"/>
        <v>43640</v>
      </c>
      <c r="GG55" s="73">
        <f t="shared" si="95"/>
        <v>43641</v>
      </c>
      <c r="GH55" s="73">
        <f t="shared" si="95"/>
        <v>43642</v>
      </c>
      <c r="GI55" s="73">
        <f t="shared" si="95"/>
        <v>43643</v>
      </c>
      <c r="GJ55" s="73">
        <f t="shared" si="95"/>
        <v>43644</v>
      </c>
      <c r="GK55" s="73">
        <f t="shared" si="95"/>
        <v>43645</v>
      </c>
      <c r="GL55" s="73">
        <f t="shared" si="95"/>
        <v>43646</v>
      </c>
      <c r="GM55" s="73">
        <f t="shared" si="95"/>
        <v>43647</v>
      </c>
      <c r="GN55" s="73">
        <f t="shared" si="95"/>
        <v>43648</v>
      </c>
      <c r="GO55" s="73">
        <f t="shared" si="95"/>
        <v>43649</v>
      </c>
      <c r="GP55" s="73">
        <f t="shared" si="95"/>
        <v>43650</v>
      </c>
      <c r="GQ55" s="73">
        <f t="shared" si="95"/>
        <v>43651</v>
      </c>
      <c r="GR55" s="73">
        <f t="shared" si="95"/>
        <v>43652</v>
      </c>
      <c r="GS55" s="73">
        <f t="shared" si="95"/>
        <v>43653</v>
      </c>
      <c r="GT55" s="73">
        <f t="shared" si="95"/>
        <v>43654</v>
      </c>
      <c r="GU55" s="73">
        <f t="shared" si="95"/>
        <v>43655</v>
      </c>
      <c r="GV55" s="73">
        <f t="shared" si="95"/>
        <v>43656</v>
      </c>
      <c r="GW55" s="73">
        <f t="shared" si="95"/>
        <v>43657</v>
      </c>
      <c r="GX55" s="73">
        <f t="shared" si="95"/>
        <v>43658</v>
      </c>
      <c r="GY55" s="73">
        <f t="shared" si="95"/>
        <v>43659</v>
      </c>
      <c r="GZ55" s="73">
        <f t="shared" ref="GZ55:JK55" si="96">IF(GY55="","",GY55+1)</f>
        <v>43660</v>
      </c>
      <c r="HA55" s="73">
        <f t="shared" si="96"/>
        <v>43661</v>
      </c>
      <c r="HB55" s="73">
        <f t="shared" si="96"/>
        <v>43662</v>
      </c>
      <c r="HC55" s="73">
        <f t="shared" si="96"/>
        <v>43663</v>
      </c>
      <c r="HD55" s="73">
        <f t="shared" si="96"/>
        <v>43664</v>
      </c>
      <c r="HE55" s="73">
        <f t="shared" si="96"/>
        <v>43665</v>
      </c>
      <c r="HF55" s="73">
        <f t="shared" si="96"/>
        <v>43666</v>
      </c>
      <c r="HG55" s="73">
        <f t="shared" si="96"/>
        <v>43667</v>
      </c>
      <c r="HH55" s="73">
        <f t="shared" si="96"/>
        <v>43668</v>
      </c>
      <c r="HI55" s="73">
        <f t="shared" si="96"/>
        <v>43669</v>
      </c>
      <c r="HJ55" s="73">
        <f t="shared" si="96"/>
        <v>43670</v>
      </c>
      <c r="HK55" s="73">
        <f t="shared" si="96"/>
        <v>43671</v>
      </c>
      <c r="HL55" s="73">
        <f t="shared" si="96"/>
        <v>43672</v>
      </c>
      <c r="HM55" s="73">
        <f t="shared" si="96"/>
        <v>43673</v>
      </c>
      <c r="HN55" s="73">
        <f t="shared" si="96"/>
        <v>43674</v>
      </c>
      <c r="HO55" s="73">
        <f t="shared" si="96"/>
        <v>43675</v>
      </c>
      <c r="HP55" s="73">
        <f t="shared" si="96"/>
        <v>43676</v>
      </c>
      <c r="HQ55" s="73">
        <f t="shared" si="96"/>
        <v>43677</v>
      </c>
      <c r="HR55" s="73">
        <f t="shared" si="96"/>
        <v>43678</v>
      </c>
      <c r="HS55" s="73">
        <f t="shared" si="96"/>
        <v>43679</v>
      </c>
      <c r="HT55" s="73">
        <f t="shared" si="96"/>
        <v>43680</v>
      </c>
      <c r="HU55" s="73">
        <f t="shared" si="96"/>
        <v>43681</v>
      </c>
      <c r="HV55" s="73">
        <f t="shared" si="96"/>
        <v>43682</v>
      </c>
      <c r="HW55" s="73">
        <f t="shared" si="96"/>
        <v>43683</v>
      </c>
      <c r="HX55" s="73">
        <f t="shared" si="96"/>
        <v>43684</v>
      </c>
      <c r="HY55" s="73">
        <f t="shared" si="96"/>
        <v>43685</v>
      </c>
      <c r="HZ55" s="73">
        <f t="shared" si="96"/>
        <v>43686</v>
      </c>
      <c r="IA55" s="73">
        <f t="shared" si="96"/>
        <v>43687</v>
      </c>
      <c r="IB55" s="73">
        <f t="shared" si="96"/>
        <v>43688</v>
      </c>
      <c r="IC55" s="73">
        <f t="shared" si="96"/>
        <v>43689</v>
      </c>
      <c r="ID55" s="73">
        <f t="shared" si="96"/>
        <v>43690</v>
      </c>
      <c r="IE55" s="73">
        <f t="shared" si="96"/>
        <v>43691</v>
      </c>
      <c r="IF55" s="73">
        <f t="shared" si="96"/>
        <v>43692</v>
      </c>
      <c r="IG55" s="73">
        <f t="shared" si="96"/>
        <v>43693</v>
      </c>
      <c r="IH55" s="73">
        <f t="shared" si="96"/>
        <v>43694</v>
      </c>
      <c r="II55" s="73">
        <f t="shared" si="96"/>
        <v>43695</v>
      </c>
      <c r="IJ55" s="73">
        <f t="shared" si="96"/>
        <v>43696</v>
      </c>
      <c r="IK55" s="73">
        <f t="shared" si="96"/>
        <v>43697</v>
      </c>
      <c r="IL55" s="73">
        <f t="shared" si="96"/>
        <v>43698</v>
      </c>
      <c r="IM55" s="73">
        <f t="shared" si="96"/>
        <v>43699</v>
      </c>
      <c r="IN55" s="73">
        <f t="shared" si="96"/>
        <v>43700</v>
      </c>
      <c r="IO55" s="73">
        <f t="shared" si="96"/>
        <v>43701</v>
      </c>
      <c r="IP55" s="73">
        <f t="shared" si="96"/>
        <v>43702</v>
      </c>
      <c r="IQ55" s="73">
        <f t="shared" si="96"/>
        <v>43703</v>
      </c>
      <c r="IR55" s="73">
        <f t="shared" si="96"/>
        <v>43704</v>
      </c>
      <c r="IS55" s="73">
        <f t="shared" si="96"/>
        <v>43705</v>
      </c>
      <c r="IT55" s="73">
        <f t="shared" si="96"/>
        <v>43706</v>
      </c>
      <c r="IU55" s="73">
        <f t="shared" si="96"/>
        <v>43707</v>
      </c>
      <c r="IV55" s="73">
        <f t="shared" si="96"/>
        <v>43708</v>
      </c>
      <c r="IW55" s="73">
        <f t="shared" si="96"/>
        <v>43709</v>
      </c>
      <c r="IX55" s="73">
        <f t="shared" si="96"/>
        <v>43710</v>
      </c>
      <c r="IY55" s="73">
        <f t="shared" si="96"/>
        <v>43711</v>
      </c>
      <c r="IZ55" s="73">
        <f t="shared" si="96"/>
        <v>43712</v>
      </c>
      <c r="JA55" s="73">
        <f t="shared" si="96"/>
        <v>43713</v>
      </c>
      <c r="JB55" s="73">
        <f t="shared" si="96"/>
        <v>43714</v>
      </c>
      <c r="JC55" s="73">
        <f t="shared" si="96"/>
        <v>43715</v>
      </c>
      <c r="JD55" s="73">
        <f t="shared" si="96"/>
        <v>43716</v>
      </c>
      <c r="JE55" s="73">
        <f t="shared" si="96"/>
        <v>43717</v>
      </c>
      <c r="JF55" s="73">
        <f t="shared" si="96"/>
        <v>43718</v>
      </c>
      <c r="JG55" s="73">
        <f t="shared" si="96"/>
        <v>43719</v>
      </c>
      <c r="JH55" s="73">
        <f t="shared" si="96"/>
        <v>43720</v>
      </c>
      <c r="JI55" s="73">
        <f t="shared" si="96"/>
        <v>43721</v>
      </c>
      <c r="JJ55" s="73">
        <f t="shared" si="96"/>
        <v>43722</v>
      </c>
      <c r="JK55" s="73">
        <f t="shared" si="96"/>
        <v>43723</v>
      </c>
      <c r="JL55" s="73">
        <f t="shared" ref="JL55:LW55" si="97">IF(JK55="","",JK55+1)</f>
        <v>43724</v>
      </c>
      <c r="JM55" s="73">
        <f t="shared" si="97"/>
        <v>43725</v>
      </c>
      <c r="JN55" s="73">
        <f t="shared" si="97"/>
        <v>43726</v>
      </c>
      <c r="JO55" s="73">
        <f t="shared" si="97"/>
        <v>43727</v>
      </c>
      <c r="JP55" s="73">
        <f t="shared" si="97"/>
        <v>43728</v>
      </c>
      <c r="JQ55" s="73">
        <f t="shared" si="97"/>
        <v>43729</v>
      </c>
      <c r="JR55" s="73">
        <f t="shared" si="97"/>
        <v>43730</v>
      </c>
      <c r="JS55" s="73">
        <f t="shared" si="97"/>
        <v>43731</v>
      </c>
      <c r="JT55" s="73">
        <f t="shared" si="97"/>
        <v>43732</v>
      </c>
      <c r="JU55" s="73">
        <f t="shared" si="97"/>
        <v>43733</v>
      </c>
      <c r="JV55" s="73">
        <f t="shared" si="97"/>
        <v>43734</v>
      </c>
      <c r="JW55" s="73">
        <f t="shared" si="97"/>
        <v>43735</v>
      </c>
      <c r="JX55" s="73">
        <f t="shared" si="97"/>
        <v>43736</v>
      </c>
      <c r="JY55" s="73">
        <f t="shared" si="97"/>
        <v>43737</v>
      </c>
      <c r="JZ55" s="73">
        <f t="shared" si="97"/>
        <v>43738</v>
      </c>
      <c r="KA55" s="73">
        <f t="shared" si="97"/>
        <v>43739</v>
      </c>
      <c r="KB55" s="73">
        <f t="shared" si="97"/>
        <v>43740</v>
      </c>
      <c r="KC55" s="73">
        <f t="shared" si="97"/>
        <v>43741</v>
      </c>
      <c r="KD55" s="73">
        <f t="shared" si="97"/>
        <v>43742</v>
      </c>
      <c r="KE55" s="73">
        <f t="shared" si="97"/>
        <v>43743</v>
      </c>
      <c r="KF55" s="73">
        <f t="shared" si="97"/>
        <v>43744</v>
      </c>
      <c r="KG55" s="73">
        <f t="shared" si="97"/>
        <v>43745</v>
      </c>
      <c r="KH55" s="73">
        <f t="shared" si="97"/>
        <v>43746</v>
      </c>
      <c r="KI55" s="73">
        <f t="shared" si="97"/>
        <v>43747</v>
      </c>
      <c r="KJ55" s="73">
        <f t="shared" si="97"/>
        <v>43748</v>
      </c>
      <c r="KK55" s="73">
        <f t="shared" si="97"/>
        <v>43749</v>
      </c>
      <c r="KL55" s="73">
        <f t="shared" si="97"/>
        <v>43750</v>
      </c>
      <c r="KM55" s="73">
        <f t="shared" si="97"/>
        <v>43751</v>
      </c>
      <c r="KN55" s="73">
        <f t="shared" si="97"/>
        <v>43752</v>
      </c>
      <c r="KO55" s="73">
        <f t="shared" si="97"/>
        <v>43753</v>
      </c>
      <c r="KP55" s="73">
        <f t="shared" si="97"/>
        <v>43754</v>
      </c>
      <c r="KQ55" s="73">
        <f t="shared" si="97"/>
        <v>43755</v>
      </c>
      <c r="KR55" s="73">
        <f t="shared" si="97"/>
        <v>43756</v>
      </c>
      <c r="KS55" s="73">
        <f t="shared" si="97"/>
        <v>43757</v>
      </c>
      <c r="KT55" s="73">
        <f t="shared" si="97"/>
        <v>43758</v>
      </c>
      <c r="KU55" s="73">
        <f t="shared" si="97"/>
        <v>43759</v>
      </c>
      <c r="KV55" s="73">
        <f t="shared" si="97"/>
        <v>43760</v>
      </c>
      <c r="KW55" s="73">
        <f t="shared" si="97"/>
        <v>43761</v>
      </c>
      <c r="KX55" s="73">
        <f t="shared" si="97"/>
        <v>43762</v>
      </c>
      <c r="KY55" s="73">
        <f t="shared" si="97"/>
        <v>43763</v>
      </c>
      <c r="KZ55" s="73">
        <f t="shared" si="97"/>
        <v>43764</v>
      </c>
      <c r="LA55" s="73">
        <f t="shared" si="97"/>
        <v>43765</v>
      </c>
      <c r="LB55" s="73">
        <f t="shared" si="97"/>
        <v>43766</v>
      </c>
      <c r="LC55" s="73">
        <f t="shared" si="97"/>
        <v>43767</v>
      </c>
      <c r="LD55" s="73">
        <f t="shared" si="97"/>
        <v>43768</v>
      </c>
      <c r="LE55" s="73">
        <f t="shared" si="97"/>
        <v>43769</v>
      </c>
      <c r="LF55" s="73">
        <f t="shared" si="97"/>
        <v>43770</v>
      </c>
      <c r="LG55" s="73">
        <f t="shared" si="97"/>
        <v>43771</v>
      </c>
      <c r="LH55" s="73">
        <f t="shared" si="97"/>
        <v>43772</v>
      </c>
      <c r="LI55" s="73">
        <f t="shared" si="97"/>
        <v>43773</v>
      </c>
      <c r="LJ55" s="73">
        <f t="shared" si="97"/>
        <v>43774</v>
      </c>
      <c r="LK55" s="73">
        <f t="shared" si="97"/>
        <v>43775</v>
      </c>
      <c r="LL55" s="73">
        <f t="shared" si="97"/>
        <v>43776</v>
      </c>
      <c r="LM55" s="73">
        <f t="shared" si="97"/>
        <v>43777</v>
      </c>
      <c r="LN55" s="73">
        <f t="shared" si="97"/>
        <v>43778</v>
      </c>
      <c r="LO55" s="73">
        <f t="shared" si="97"/>
        <v>43779</v>
      </c>
      <c r="LP55" s="73">
        <f t="shared" si="97"/>
        <v>43780</v>
      </c>
      <c r="LQ55" s="73">
        <f t="shared" si="97"/>
        <v>43781</v>
      </c>
      <c r="LR55" s="73">
        <f t="shared" si="97"/>
        <v>43782</v>
      </c>
      <c r="LS55" s="73">
        <f t="shared" si="97"/>
        <v>43783</v>
      </c>
      <c r="LT55" s="73">
        <f t="shared" si="97"/>
        <v>43784</v>
      </c>
      <c r="LU55" s="73">
        <f t="shared" si="97"/>
        <v>43785</v>
      </c>
      <c r="LV55" s="73">
        <f t="shared" si="97"/>
        <v>43786</v>
      </c>
      <c r="LW55" s="73">
        <f t="shared" si="97"/>
        <v>43787</v>
      </c>
      <c r="LX55" s="73">
        <f t="shared" ref="LX55:NO55" si="98">IF(LW55="","",LW55+1)</f>
        <v>43788</v>
      </c>
      <c r="LY55" s="73">
        <f t="shared" si="98"/>
        <v>43789</v>
      </c>
      <c r="LZ55" s="73">
        <f t="shared" si="98"/>
        <v>43790</v>
      </c>
      <c r="MA55" s="73">
        <f t="shared" si="98"/>
        <v>43791</v>
      </c>
      <c r="MB55" s="73">
        <f t="shared" si="98"/>
        <v>43792</v>
      </c>
      <c r="MC55" s="73">
        <f t="shared" si="98"/>
        <v>43793</v>
      </c>
      <c r="MD55" s="73">
        <f t="shared" si="98"/>
        <v>43794</v>
      </c>
      <c r="ME55" s="73">
        <f t="shared" si="98"/>
        <v>43795</v>
      </c>
      <c r="MF55" s="73">
        <f t="shared" si="98"/>
        <v>43796</v>
      </c>
      <c r="MG55" s="73">
        <f t="shared" si="98"/>
        <v>43797</v>
      </c>
      <c r="MH55" s="73">
        <f t="shared" si="98"/>
        <v>43798</v>
      </c>
      <c r="MI55" s="73">
        <f t="shared" si="98"/>
        <v>43799</v>
      </c>
      <c r="MJ55" s="73">
        <f t="shared" si="98"/>
        <v>43800</v>
      </c>
      <c r="MK55" s="73">
        <f t="shared" si="98"/>
        <v>43801</v>
      </c>
      <c r="ML55" s="73">
        <f t="shared" si="98"/>
        <v>43802</v>
      </c>
      <c r="MM55" s="73">
        <f t="shared" si="98"/>
        <v>43803</v>
      </c>
      <c r="MN55" s="73">
        <f t="shared" si="98"/>
        <v>43804</v>
      </c>
      <c r="MO55" s="73">
        <f t="shared" si="98"/>
        <v>43805</v>
      </c>
      <c r="MP55" s="73">
        <f t="shared" si="98"/>
        <v>43806</v>
      </c>
      <c r="MQ55" s="73">
        <f t="shared" si="98"/>
        <v>43807</v>
      </c>
      <c r="MR55" s="73">
        <f t="shared" si="98"/>
        <v>43808</v>
      </c>
      <c r="MS55" s="73">
        <f t="shared" si="98"/>
        <v>43809</v>
      </c>
      <c r="MT55" s="73">
        <f t="shared" si="98"/>
        <v>43810</v>
      </c>
      <c r="MU55" s="73">
        <f t="shared" si="98"/>
        <v>43811</v>
      </c>
      <c r="MV55" s="73">
        <f t="shared" si="98"/>
        <v>43812</v>
      </c>
      <c r="MW55" s="73">
        <f t="shared" si="98"/>
        <v>43813</v>
      </c>
      <c r="MX55" s="73">
        <f t="shared" si="98"/>
        <v>43814</v>
      </c>
      <c r="MY55" s="73">
        <f t="shared" si="98"/>
        <v>43815</v>
      </c>
      <c r="MZ55" s="73">
        <f t="shared" si="98"/>
        <v>43816</v>
      </c>
      <c r="NA55" s="73">
        <f t="shared" si="98"/>
        <v>43817</v>
      </c>
      <c r="NB55" s="73">
        <f t="shared" si="98"/>
        <v>43818</v>
      </c>
      <c r="NC55" s="73">
        <f t="shared" si="98"/>
        <v>43819</v>
      </c>
      <c r="ND55" s="73">
        <f t="shared" si="98"/>
        <v>43820</v>
      </c>
      <c r="NE55" s="73">
        <f t="shared" si="98"/>
        <v>43821</v>
      </c>
      <c r="NF55" s="73">
        <f t="shared" si="98"/>
        <v>43822</v>
      </c>
      <c r="NG55" s="73">
        <f t="shared" si="98"/>
        <v>43823</v>
      </c>
      <c r="NH55" s="73">
        <f t="shared" si="98"/>
        <v>43824</v>
      </c>
      <c r="NI55" s="73">
        <f t="shared" si="98"/>
        <v>43825</v>
      </c>
      <c r="NJ55" s="73">
        <f t="shared" si="98"/>
        <v>43826</v>
      </c>
      <c r="NK55" s="73">
        <f t="shared" si="98"/>
        <v>43827</v>
      </c>
      <c r="NL55" s="73">
        <f t="shared" si="98"/>
        <v>43828</v>
      </c>
      <c r="NM55" s="73">
        <f t="shared" si="98"/>
        <v>43829</v>
      </c>
      <c r="NN55" s="73">
        <f t="shared" si="98"/>
        <v>43830</v>
      </c>
      <c r="NO55" s="73">
        <f t="shared" si="98"/>
        <v>43831</v>
      </c>
      <c r="NP55" s="1"/>
      <c r="NQ55" s="1"/>
    </row>
    <row r="56" spans="1:38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"/>
      <c r="NQ56" s="1"/>
    </row>
    <row r="57" spans="1:381" s="31" customFormat="1" x14ac:dyDescent="0.2">
      <c r="A57" s="14"/>
      <c r="B57" s="14"/>
      <c r="C57" s="14" t="str">
        <f>OFMOR_FFF_0!C57</f>
        <v>COGS</v>
      </c>
      <c r="D57" s="14"/>
      <c r="E57" s="14" t="str">
        <f>OFMOR_FFF_0!E57</f>
        <v>Полный оборот: Бюджет себестоимости продаж (без учета скидок)</v>
      </c>
      <c r="F57" s="14"/>
      <c r="G57" s="14" t="str">
        <f>OFMOR_FFF_0!G57</f>
        <v>тыс.руб.</v>
      </c>
      <c r="H57" s="14"/>
      <c r="I57" s="14"/>
      <c r="J57" s="14"/>
      <c r="K57" s="30">
        <f>SUM(N57:NO57)</f>
        <v>414909.86864289374</v>
      </c>
      <c r="L57" s="14"/>
      <c r="M57" s="14"/>
      <c r="N57" s="69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7" s="70">
        <f t="shared" ref="O57:BZ57" si="99">IF(SUMIFS($11:$11,$9:$9,"&gt;="&amp;(EOMONTH(O$32,-1)+1),$9:$9,"&lt;="&amp;EOMONTH(O$32,0))=0,0,SUMIFS($25:$25,$23:$23,EOMONTH(O$32,-1)+1)*O$11/SUMIFS($11:$11,$9:$9,"&gt;="&amp;(EOMONTH(O$32,-1)+1),$9:$9,"&lt;="&amp;EOMONTH(O$32,0))+O213)</f>
        <v>29.795899285881259</v>
      </c>
      <c r="P57" s="70">
        <f t="shared" si="99"/>
        <v>51.770673535343931</v>
      </c>
      <c r="Q57" s="70">
        <f t="shared" si="99"/>
        <v>76.394347010312629</v>
      </c>
      <c r="R57" s="70">
        <f t="shared" si="99"/>
        <v>68.559385986717373</v>
      </c>
      <c r="S57" s="70">
        <f t="shared" si="99"/>
        <v>71.235750093721052</v>
      </c>
      <c r="T57" s="70">
        <f t="shared" si="99"/>
        <v>145.9767065239962</v>
      </c>
      <c r="U57" s="70">
        <f t="shared" si="99"/>
        <v>166.78230825965059</v>
      </c>
      <c r="V57" s="70">
        <f t="shared" si="99"/>
        <v>127.33010067849879</v>
      </c>
      <c r="W57" s="70">
        <f t="shared" si="99"/>
        <v>236.94392235327464</v>
      </c>
      <c r="X57" s="70">
        <f t="shared" si="99"/>
        <v>349.62012503848655</v>
      </c>
      <c r="Y57" s="70">
        <f t="shared" si="99"/>
        <v>313.93871289272352</v>
      </c>
      <c r="Z57" s="70">
        <f t="shared" si="99"/>
        <v>326.32697627949068</v>
      </c>
      <c r="AA57" s="70">
        <f t="shared" si="99"/>
        <v>445.87431456822287</v>
      </c>
      <c r="AB57" s="70">
        <f t="shared" si="99"/>
        <v>306.43164523754717</v>
      </c>
      <c r="AC57" s="70">
        <f t="shared" si="99"/>
        <v>168.29260903142742</v>
      </c>
      <c r="AD57" s="70">
        <f t="shared" si="99"/>
        <v>219.26300347641887</v>
      </c>
      <c r="AE57" s="70">
        <f t="shared" si="99"/>
        <v>322.98324652045261</v>
      </c>
      <c r="AF57" s="70">
        <f t="shared" si="99"/>
        <v>291.14049891605629</v>
      </c>
      <c r="AG57" s="70">
        <f t="shared" si="99"/>
        <v>303.35525105602454</v>
      </c>
      <c r="AH57" s="70">
        <f t="shared" si="99"/>
        <v>413.66036280059234</v>
      </c>
      <c r="AI57" s="70">
        <f t="shared" si="99"/>
        <v>287.34594926275173</v>
      </c>
      <c r="AJ57" s="70">
        <f t="shared" si="99"/>
        <v>162.32226373583995</v>
      </c>
      <c r="AK57" s="70">
        <f t="shared" si="99"/>
        <v>210.27858141987207</v>
      </c>
      <c r="AL57" s="70">
        <f t="shared" si="99"/>
        <v>598.51343474574628</v>
      </c>
      <c r="AM57" s="70">
        <f t="shared" si="99"/>
        <v>541.19669837614265</v>
      </c>
      <c r="AN57" s="70">
        <f t="shared" si="99"/>
        <v>509.92646413048385</v>
      </c>
      <c r="AO57" s="70">
        <f t="shared" si="99"/>
        <v>618.05214350707479</v>
      </c>
      <c r="AP57" s="70">
        <f t="shared" si="99"/>
        <v>383.8797924660405</v>
      </c>
      <c r="AQ57" s="70">
        <f t="shared" si="99"/>
        <v>198.12317336460035</v>
      </c>
      <c r="AR57" s="70">
        <f t="shared" si="99"/>
        <v>253.19550395563493</v>
      </c>
      <c r="AS57" s="70">
        <f t="shared" si="99"/>
        <v>104.94837700586868</v>
      </c>
      <c r="AT57" s="70">
        <f t="shared" si="99"/>
        <v>105.66829925311109</v>
      </c>
      <c r="AU57" s="70">
        <f t="shared" si="99"/>
        <v>112.05151462562445</v>
      </c>
      <c r="AV57" s="70">
        <f t="shared" si="99"/>
        <v>139.25032198368291</v>
      </c>
      <c r="AW57" s="70">
        <f t="shared" si="99"/>
        <v>116.26976054789071</v>
      </c>
      <c r="AX57" s="70">
        <f t="shared" si="99"/>
        <v>106.15833644548748</v>
      </c>
      <c r="AY57" s="70">
        <f t="shared" si="99"/>
        <v>126.33822652492086</v>
      </c>
      <c r="AZ57" s="70">
        <f t="shared" si="99"/>
        <v>167.47564778562446</v>
      </c>
      <c r="BA57" s="70">
        <f t="shared" si="99"/>
        <v>174.12410077754836</v>
      </c>
      <c r="BB57" s="70">
        <f t="shared" si="99"/>
        <v>184.93042846038875</v>
      </c>
      <c r="BC57" s="70">
        <f t="shared" si="99"/>
        <v>217.63961201389574</v>
      </c>
      <c r="BD57" s="70">
        <f t="shared" si="99"/>
        <v>202.99826623383419</v>
      </c>
      <c r="BE57" s="70">
        <f t="shared" si="99"/>
        <v>190.10066416057975</v>
      </c>
      <c r="BF57" s="70">
        <f t="shared" si="99"/>
        <v>210.42996930100637</v>
      </c>
      <c r="BG57" s="70">
        <f t="shared" si="99"/>
        <v>252.21749924648037</v>
      </c>
      <c r="BH57" s="70">
        <f t="shared" si="99"/>
        <v>257.54775806078737</v>
      </c>
      <c r="BI57" s="70">
        <f t="shared" si="99"/>
        <v>265.4097543338093</v>
      </c>
      <c r="BJ57" s="70">
        <f t="shared" si="99"/>
        <v>297.33077062665654</v>
      </c>
      <c r="BK57" s="70">
        <f t="shared" si="99"/>
        <v>280.46564693425273</v>
      </c>
      <c r="BL57" s="70">
        <f t="shared" si="99"/>
        <v>275.44048408993785</v>
      </c>
      <c r="BM57" s="70">
        <f t="shared" si="99"/>
        <v>297.2314326303653</v>
      </c>
      <c r="BN57" s="70">
        <f t="shared" si="99"/>
        <v>345.94933678394989</v>
      </c>
      <c r="BO57" s="70">
        <f t="shared" si="99"/>
        <v>353.96500406985552</v>
      </c>
      <c r="BP57" s="70">
        <f t="shared" si="99"/>
        <v>357.90711204949736</v>
      </c>
      <c r="BQ57" s="70">
        <f t="shared" si="99"/>
        <v>395.45331178929587</v>
      </c>
      <c r="BR57" s="70">
        <f t="shared" si="99"/>
        <v>383.00395352160501</v>
      </c>
      <c r="BS57" s="70">
        <f t="shared" si="99"/>
        <v>372.57359704054221</v>
      </c>
      <c r="BT57" s="70">
        <f t="shared" si="99"/>
        <v>386.97307822698747</v>
      </c>
      <c r="BU57" s="70">
        <f t="shared" si="99"/>
        <v>359.12666377794545</v>
      </c>
      <c r="BV57" s="70">
        <f t="shared" si="99"/>
        <v>356.29301490505912</v>
      </c>
      <c r="BW57" s="70">
        <f t="shared" si="99"/>
        <v>348.19206735910899</v>
      </c>
      <c r="BX57" s="70">
        <f t="shared" si="99"/>
        <v>349.98959057246657</v>
      </c>
      <c r="BY57" s="70">
        <f t="shared" si="99"/>
        <v>351.9838669757583</v>
      </c>
      <c r="BZ57" s="70">
        <f t="shared" si="99"/>
        <v>349.83376789095337</v>
      </c>
      <c r="CA57" s="70">
        <f t="shared" ref="CA57:EL57" si="100">IF(SUMIFS($11:$11,$9:$9,"&gt;="&amp;(EOMONTH(CA$32,-1)+1),$9:$9,"&lt;="&amp;EOMONTH(CA$32,0))=0,0,SUMIFS($25:$25,$23:$23,EOMONTH(CA$32,-1)+1)*CA$11/SUMIFS($11:$11,$9:$9,"&gt;="&amp;(EOMONTH(CA$32,-1)+1),$9:$9,"&lt;="&amp;EOMONTH(CA$32,0))+CA213)</f>
        <v>347.8023720718931</v>
      </c>
      <c r="CB57" s="70">
        <f t="shared" si="100"/>
        <v>353.03453543289754</v>
      </c>
      <c r="CC57" s="70">
        <f t="shared" si="100"/>
        <v>354.64544559852101</v>
      </c>
      <c r="CD57" s="70">
        <f t="shared" si="100"/>
        <v>353.4592065802932</v>
      </c>
      <c r="CE57" s="70">
        <f t="shared" si="100"/>
        <v>363.17916821063534</v>
      </c>
      <c r="CF57" s="70">
        <f t="shared" si="100"/>
        <v>372.87082313912617</v>
      </c>
      <c r="CG57" s="70">
        <f t="shared" si="100"/>
        <v>375.42839815122329</v>
      </c>
      <c r="CH57" s="70">
        <f t="shared" si="100"/>
        <v>376.47636081883348</v>
      </c>
      <c r="CI57" s="70">
        <f t="shared" si="100"/>
        <v>385.86459447296176</v>
      </c>
      <c r="CJ57" s="70">
        <f t="shared" si="100"/>
        <v>381.40571554590133</v>
      </c>
      <c r="CK57" s="70">
        <f t="shared" si="100"/>
        <v>373.38896946038113</v>
      </c>
      <c r="CL57" s="70">
        <f t="shared" si="100"/>
        <v>374.21559498110202</v>
      </c>
      <c r="CM57" s="70">
        <f t="shared" si="100"/>
        <v>369.41272264552504</v>
      </c>
      <c r="CN57" s="70">
        <f t="shared" si="100"/>
        <v>365.11684961035871</v>
      </c>
      <c r="CO57" s="70">
        <f t="shared" si="100"/>
        <v>367.32788497302772</v>
      </c>
      <c r="CP57" s="70">
        <f t="shared" si="100"/>
        <v>374.00884126191534</v>
      </c>
      <c r="CQ57" s="70">
        <f t="shared" si="100"/>
        <v>379.12917748229472</v>
      </c>
      <c r="CR57" s="70">
        <f t="shared" si="100"/>
        <v>387.80628946396746</v>
      </c>
      <c r="CS57" s="70">
        <f t="shared" si="100"/>
        <v>399.62594341712088</v>
      </c>
      <c r="CT57" s="70">
        <f t="shared" si="100"/>
        <v>406.1924479905868</v>
      </c>
      <c r="CU57" s="70">
        <f t="shared" si="100"/>
        <v>412.05609124275844</v>
      </c>
      <c r="CV57" s="70">
        <f t="shared" si="100"/>
        <v>420.05086413639503</v>
      </c>
      <c r="CW57" s="70">
        <f t="shared" si="100"/>
        <v>430.55636343312011</v>
      </c>
      <c r="CX57" s="70">
        <f t="shared" si="100"/>
        <v>435.43709539175632</v>
      </c>
      <c r="CY57" s="70">
        <f t="shared" si="100"/>
        <v>439.29567838231242</v>
      </c>
      <c r="CZ57" s="70">
        <f t="shared" si="100"/>
        <v>443.04719350496055</v>
      </c>
      <c r="DA57" s="70">
        <f t="shared" si="100"/>
        <v>448.12992817095676</v>
      </c>
      <c r="DB57" s="70">
        <f t="shared" si="100"/>
        <v>453.84260604546131</v>
      </c>
      <c r="DC57" s="70">
        <f t="shared" si="100"/>
        <v>459.59555599527886</v>
      </c>
      <c r="DD57" s="70">
        <f t="shared" si="100"/>
        <v>467.00218536719473</v>
      </c>
      <c r="DE57" s="70">
        <f t="shared" si="100"/>
        <v>471.49334702133262</v>
      </c>
      <c r="DF57" s="70">
        <f t="shared" si="100"/>
        <v>475.36860908208621</v>
      </c>
      <c r="DG57" s="70">
        <f t="shared" si="100"/>
        <v>480.94002873773132</v>
      </c>
      <c r="DH57" s="70">
        <f t="shared" si="100"/>
        <v>485.55821462882602</v>
      </c>
      <c r="DI57" s="70">
        <f t="shared" si="100"/>
        <v>490.39372267632285</v>
      </c>
      <c r="DJ57" s="70">
        <f t="shared" si="100"/>
        <v>495.43437387355095</v>
      </c>
      <c r="DK57" s="70">
        <f t="shared" si="100"/>
        <v>498.85096262165126</v>
      </c>
      <c r="DL57" s="70">
        <f t="shared" si="100"/>
        <v>497.52905606370132</v>
      </c>
      <c r="DM57" s="70">
        <f t="shared" si="100"/>
        <v>495.27070465449538</v>
      </c>
      <c r="DN57" s="70">
        <f t="shared" si="100"/>
        <v>493.65242434037339</v>
      </c>
      <c r="DO57" s="70">
        <f t="shared" si="100"/>
        <v>490.14565215751225</v>
      </c>
      <c r="DP57" s="70">
        <f t="shared" si="100"/>
        <v>488.91197484214865</v>
      </c>
      <c r="DQ57" s="70">
        <f t="shared" si="100"/>
        <v>489.50774883523303</v>
      </c>
      <c r="DR57" s="70">
        <f t="shared" si="100"/>
        <v>492.75987242727359</v>
      </c>
      <c r="DS57" s="70">
        <f t="shared" si="100"/>
        <v>494.75069494421103</v>
      </c>
      <c r="DT57" s="70">
        <f t="shared" si="100"/>
        <v>497.30700949117852</v>
      </c>
      <c r="DU57" s="70">
        <f t="shared" si="100"/>
        <v>501.46136444234514</v>
      </c>
      <c r="DV57" s="70">
        <f t="shared" si="100"/>
        <v>503.85673091473558</v>
      </c>
      <c r="DW57" s="70">
        <f t="shared" si="100"/>
        <v>507.06130471773054</v>
      </c>
      <c r="DX57" s="70">
        <f t="shared" si="100"/>
        <v>511.39102618550572</v>
      </c>
      <c r="DY57" s="70">
        <f t="shared" si="100"/>
        <v>517.03721911274147</v>
      </c>
      <c r="DZ57" s="70">
        <f t="shared" si="100"/>
        <v>520.75393511830089</v>
      </c>
      <c r="EA57" s="70">
        <f t="shared" si="100"/>
        <v>524.00492011733058</v>
      </c>
      <c r="EB57" s="70">
        <f t="shared" si="100"/>
        <v>527.5424007509705</v>
      </c>
      <c r="EC57" s="70">
        <f t="shared" si="100"/>
        <v>528.7122927936789</v>
      </c>
      <c r="ED57" s="70">
        <f t="shared" si="100"/>
        <v>530.24665659171887</v>
      </c>
      <c r="EE57" s="70">
        <f t="shared" si="100"/>
        <v>530.96113617353262</v>
      </c>
      <c r="EF57" s="70">
        <f t="shared" si="100"/>
        <v>534.04255666863355</v>
      </c>
      <c r="EG57" s="70">
        <f t="shared" si="100"/>
        <v>536.9068534693946</v>
      </c>
      <c r="EH57" s="70">
        <f t="shared" si="100"/>
        <v>539.62023210599102</v>
      </c>
      <c r="EI57" s="70">
        <f t="shared" si="100"/>
        <v>542.57462628461406</v>
      </c>
      <c r="EJ57" s="70">
        <f t="shared" si="100"/>
        <v>545.05267990298489</v>
      </c>
      <c r="EK57" s="70">
        <f t="shared" si="100"/>
        <v>547.88354102512676</v>
      </c>
      <c r="EL57" s="70">
        <f t="shared" si="100"/>
        <v>550.59534453109268</v>
      </c>
      <c r="EM57" s="70">
        <f t="shared" ref="EM57:GX57" si="101">IF(SUMIFS($11:$11,$9:$9,"&gt;="&amp;(EOMONTH(EM$32,-1)+1),$9:$9,"&lt;="&amp;EOMONTH(EM$32,0))=0,0,SUMIFS($25:$25,$23:$23,EOMONTH(EM$32,-1)+1)*EM$11/SUMIFS($11:$11,$9:$9,"&gt;="&amp;(EOMONTH(EM$32,-1)+1),$9:$9,"&lt;="&amp;EOMONTH(EM$32,0))+EM213)</f>
        <v>554.68414385894312</v>
      </c>
      <c r="EN57" s="70">
        <f t="shared" si="101"/>
        <v>558.36475231677161</v>
      </c>
      <c r="EO57" s="70">
        <f t="shared" si="101"/>
        <v>561.7181211893535</v>
      </c>
      <c r="EP57" s="70">
        <f t="shared" si="101"/>
        <v>562.44728835063802</v>
      </c>
      <c r="EQ57" s="70">
        <f t="shared" si="101"/>
        <v>562.08921015928956</v>
      </c>
      <c r="ER57" s="70">
        <f t="shared" si="101"/>
        <v>562.03910191090881</v>
      </c>
      <c r="ES57" s="70">
        <f t="shared" si="101"/>
        <v>562.718496306671</v>
      </c>
      <c r="ET57" s="70">
        <f t="shared" si="101"/>
        <v>565.62935044984658</v>
      </c>
      <c r="EU57" s="70">
        <f t="shared" si="101"/>
        <v>567.78280408662988</v>
      </c>
      <c r="EV57" s="70">
        <f t="shared" si="101"/>
        <v>570.92075620669311</v>
      </c>
      <c r="EW57" s="70">
        <f t="shared" si="101"/>
        <v>576.1377667073765</v>
      </c>
      <c r="EX57" s="70">
        <f t="shared" si="101"/>
        <v>579.22830488551142</v>
      </c>
      <c r="EY57" s="70">
        <f t="shared" si="101"/>
        <v>583.47302879784638</v>
      </c>
      <c r="EZ57" s="70">
        <f t="shared" si="101"/>
        <v>588.88989285285311</v>
      </c>
      <c r="FA57" s="70">
        <f t="shared" si="101"/>
        <v>595.62213203883414</v>
      </c>
      <c r="FB57" s="70">
        <f t="shared" si="101"/>
        <v>602.12746917943457</v>
      </c>
      <c r="FC57" s="70">
        <f t="shared" si="101"/>
        <v>609.48323491463225</v>
      </c>
      <c r="FD57" s="70">
        <f t="shared" si="101"/>
        <v>616.66609182682396</v>
      </c>
      <c r="FE57" s="70">
        <f t="shared" si="101"/>
        <v>623.65619607277256</v>
      </c>
      <c r="FF57" s="70">
        <f t="shared" si="101"/>
        <v>633.63729561930995</v>
      </c>
      <c r="FG57" s="70">
        <f t="shared" si="101"/>
        <v>643.94858358337626</v>
      </c>
      <c r="FH57" s="70">
        <f t="shared" si="101"/>
        <v>655.61673558928123</v>
      </c>
      <c r="FI57" s="70">
        <f t="shared" si="101"/>
        <v>667.43806234212343</v>
      </c>
      <c r="FJ57" s="70">
        <f t="shared" si="101"/>
        <v>677.06088499580869</v>
      </c>
      <c r="FK57" s="70">
        <f t="shared" si="101"/>
        <v>684.40097123396208</v>
      </c>
      <c r="FL57" s="70">
        <f t="shared" si="101"/>
        <v>691.66775530292148</v>
      </c>
      <c r="FM57" s="70">
        <f t="shared" si="101"/>
        <v>701.81726819659957</v>
      </c>
      <c r="FN57" s="70">
        <f t="shared" si="101"/>
        <v>712.16545362825809</v>
      </c>
      <c r="FO57" s="70">
        <f t="shared" si="101"/>
        <v>723.69526593061698</v>
      </c>
      <c r="FP57" s="70">
        <f t="shared" si="101"/>
        <v>736.71417371470795</v>
      </c>
      <c r="FQ57" s="70">
        <f t="shared" si="101"/>
        <v>747.00336430993946</v>
      </c>
      <c r="FR57" s="70">
        <f t="shared" si="101"/>
        <v>754.88298329587485</v>
      </c>
      <c r="FS57" s="70">
        <f t="shared" si="101"/>
        <v>762.44900433683699</v>
      </c>
      <c r="FT57" s="70">
        <f t="shared" si="101"/>
        <v>779.30144131323141</v>
      </c>
      <c r="FU57" s="70">
        <f t="shared" si="101"/>
        <v>795.56183977348678</v>
      </c>
      <c r="FV57" s="70">
        <f t="shared" si="101"/>
        <v>811.78354809821701</v>
      </c>
      <c r="FW57" s="70">
        <f t="shared" si="101"/>
        <v>829.36863197343996</v>
      </c>
      <c r="FX57" s="70">
        <f t="shared" si="101"/>
        <v>841.74249867764161</v>
      </c>
      <c r="FY57" s="70">
        <f t="shared" si="101"/>
        <v>850.85229777218331</v>
      </c>
      <c r="FZ57" s="70">
        <f t="shared" si="101"/>
        <v>859.87047517042549</v>
      </c>
      <c r="GA57" s="70">
        <f t="shared" si="101"/>
        <v>864.68272019855897</v>
      </c>
      <c r="GB57" s="70">
        <f t="shared" si="101"/>
        <v>870.68384929771366</v>
      </c>
      <c r="GC57" s="70">
        <f t="shared" si="101"/>
        <v>876.70429463923676</v>
      </c>
      <c r="GD57" s="70">
        <f t="shared" si="101"/>
        <v>881.3658744353279</v>
      </c>
      <c r="GE57" s="70">
        <f t="shared" si="101"/>
        <v>886.02401431677322</v>
      </c>
      <c r="GF57" s="70">
        <f t="shared" si="101"/>
        <v>891.09051294270978</v>
      </c>
      <c r="GG57" s="70">
        <f t="shared" si="101"/>
        <v>892.71080673192932</v>
      </c>
      <c r="GH57" s="70">
        <f t="shared" si="101"/>
        <v>894.80692235207096</v>
      </c>
      <c r="GI57" s="70">
        <f t="shared" si="101"/>
        <v>899.14121128074123</v>
      </c>
      <c r="GJ57" s="70">
        <f t="shared" si="101"/>
        <v>900.49644278566097</v>
      </c>
      <c r="GK57" s="70">
        <f t="shared" si="101"/>
        <v>897.53162825879235</v>
      </c>
      <c r="GL57" s="70">
        <f t="shared" si="101"/>
        <v>895.51794717825635</v>
      </c>
      <c r="GM57" s="70">
        <f t="shared" si="101"/>
        <v>893.60692576801853</v>
      </c>
      <c r="GN57" s="70">
        <f t="shared" si="101"/>
        <v>886.56470730032174</v>
      </c>
      <c r="GO57" s="70">
        <f t="shared" si="101"/>
        <v>885.36540430105742</v>
      </c>
      <c r="GP57" s="70">
        <f t="shared" si="101"/>
        <v>889.89822832977859</v>
      </c>
      <c r="GQ57" s="70">
        <f t="shared" si="101"/>
        <v>893.58472943978813</v>
      </c>
      <c r="GR57" s="70">
        <f t="shared" si="101"/>
        <v>893.27544321945288</v>
      </c>
      <c r="GS57" s="70">
        <f t="shared" si="101"/>
        <v>893.84490084774882</v>
      </c>
      <c r="GT57" s="70">
        <f t="shared" si="101"/>
        <v>894.58279360448591</v>
      </c>
      <c r="GU57" s="70">
        <f t="shared" si="101"/>
        <v>890.57884868707947</v>
      </c>
      <c r="GV57" s="70">
        <f t="shared" si="101"/>
        <v>892.07102109076152</v>
      </c>
      <c r="GW57" s="70">
        <f t="shared" si="101"/>
        <v>898.80993061798631</v>
      </c>
      <c r="GX57" s="70">
        <f t="shared" si="101"/>
        <v>904.60731788974658</v>
      </c>
      <c r="GY57" s="70">
        <f t="shared" ref="GY57:JJ57" si="102">IF(SUMIFS($11:$11,$9:$9,"&gt;="&amp;(EOMONTH(GY$32,-1)+1),$9:$9,"&lt;="&amp;EOMONTH(GY$32,0))=0,0,SUMIFS($25:$25,$23:$23,EOMONTH(GY$32,-1)+1)*GY$11/SUMIFS($11:$11,$9:$9,"&gt;="&amp;(EOMONTH(GY$32,-1)+1),$9:$9,"&lt;="&amp;EOMONTH(GY$32,0))+GY213)</f>
        <v>896.89787720195454</v>
      </c>
      <c r="GZ57" s="70">
        <f t="shared" si="102"/>
        <v>893.64236603714357</v>
      </c>
      <c r="HA57" s="70">
        <f t="shared" si="102"/>
        <v>891.13576653562473</v>
      </c>
      <c r="HB57" s="70">
        <f t="shared" si="102"/>
        <v>885.37193110980422</v>
      </c>
      <c r="HC57" s="70">
        <f t="shared" si="102"/>
        <v>888.09878604724645</v>
      </c>
      <c r="HD57" s="70">
        <f t="shared" si="102"/>
        <v>897.62070949014981</v>
      </c>
      <c r="HE57" s="70">
        <f t="shared" si="102"/>
        <v>904.56374701820744</v>
      </c>
      <c r="HF57" s="70">
        <f t="shared" si="102"/>
        <v>920.51342061936043</v>
      </c>
      <c r="HG57" s="70">
        <f t="shared" si="102"/>
        <v>936.70877927581705</v>
      </c>
      <c r="HH57" s="70">
        <f t="shared" si="102"/>
        <v>948.33974906801427</v>
      </c>
      <c r="HI57" s="70">
        <f t="shared" si="102"/>
        <v>966.85970443262579</v>
      </c>
      <c r="HJ57" s="70">
        <f t="shared" si="102"/>
        <v>995.31502842846987</v>
      </c>
      <c r="HK57" s="70">
        <f t="shared" si="102"/>
        <v>1016.4157169902635</v>
      </c>
      <c r="HL57" s="70">
        <f t="shared" si="102"/>
        <v>1036.707689573755</v>
      </c>
      <c r="HM57" s="70">
        <f t="shared" si="102"/>
        <v>1067.1882674080539</v>
      </c>
      <c r="HN57" s="70">
        <f t="shared" si="102"/>
        <v>1078.3278736169455</v>
      </c>
      <c r="HO57" s="70">
        <f t="shared" si="102"/>
        <v>1070.0565382099157</v>
      </c>
      <c r="HP57" s="70">
        <f t="shared" si="102"/>
        <v>1066.1775221654086</v>
      </c>
      <c r="HQ57" s="70">
        <f t="shared" si="102"/>
        <v>1070.6353769401942</v>
      </c>
      <c r="HR57" s="70">
        <f t="shared" si="102"/>
        <v>1063.9397508556103</v>
      </c>
      <c r="HS57" s="70">
        <f t="shared" si="102"/>
        <v>1069.0949256665963</v>
      </c>
      <c r="HT57" s="70">
        <f t="shared" si="102"/>
        <v>1091.8054554853798</v>
      </c>
      <c r="HU57" s="70">
        <f t="shared" si="102"/>
        <v>1100.537711450648</v>
      </c>
      <c r="HV57" s="70">
        <f t="shared" si="102"/>
        <v>1091.2641951493981</v>
      </c>
      <c r="HW57" s="70">
        <f t="shared" si="102"/>
        <v>1086.5692008650224</v>
      </c>
      <c r="HX57" s="70">
        <f t="shared" si="102"/>
        <v>1112.7071747569585</v>
      </c>
      <c r="HY57" s="70">
        <f t="shared" si="102"/>
        <v>1126.5892728975782</v>
      </c>
      <c r="HZ57" s="70">
        <f t="shared" si="102"/>
        <v>1147.8117313215753</v>
      </c>
      <c r="IA57" s="70">
        <f t="shared" si="102"/>
        <v>1185.4243094074661</v>
      </c>
      <c r="IB57" s="70">
        <f t="shared" si="102"/>
        <v>1201.0432088977159</v>
      </c>
      <c r="IC57" s="70">
        <f t="shared" si="102"/>
        <v>1171.8390682221614</v>
      </c>
      <c r="ID57" s="70">
        <f t="shared" si="102"/>
        <v>1150.036035612055</v>
      </c>
      <c r="IE57" s="70">
        <f t="shared" si="102"/>
        <v>1120.4480137537287</v>
      </c>
      <c r="IF57" s="70">
        <f t="shared" si="102"/>
        <v>1083.5492160157726</v>
      </c>
      <c r="IG57" s="70">
        <f t="shared" si="102"/>
        <v>1065.706115150474</v>
      </c>
      <c r="IH57" s="70">
        <f t="shared" si="102"/>
        <v>1064.9747794541124</v>
      </c>
      <c r="II57" s="70">
        <f t="shared" si="102"/>
        <v>1058.2509725926225</v>
      </c>
      <c r="IJ57" s="70">
        <f t="shared" si="102"/>
        <v>1062.9668255587046</v>
      </c>
      <c r="IK57" s="70">
        <f t="shared" si="102"/>
        <v>1068.5640419287352</v>
      </c>
      <c r="IL57" s="70">
        <f t="shared" si="102"/>
        <v>1077.0001383961928</v>
      </c>
      <c r="IM57" s="70">
        <f t="shared" si="102"/>
        <v>1083.9734031276864</v>
      </c>
      <c r="IN57" s="70">
        <f t="shared" si="102"/>
        <v>1093.9180497960435</v>
      </c>
      <c r="IO57" s="70">
        <f t="shared" si="102"/>
        <v>1106.0175624461694</v>
      </c>
      <c r="IP57" s="70">
        <f t="shared" si="102"/>
        <v>1115.0118704000445</v>
      </c>
      <c r="IQ57" s="70">
        <f t="shared" si="102"/>
        <v>1120.2709509801421</v>
      </c>
      <c r="IR57" s="70">
        <f t="shared" si="102"/>
        <v>1126.5454131633696</v>
      </c>
      <c r="IS57" s="70">
        <f t="shared" si="102"/>
        <v>1135.6454935923114</v>
      </c>
      <c r="IT57" s="70">
        <f t="shared" si="102"/>
        <v>1143.1371112166528</v>
      </c>
      <c r="IU57" s="70">
        <f t="shared" si="102"/>
        <v>1153.6089252875831</v>
      </c>
      <c r="IV57" s="70">
        <f t="shared" si="102"/>
        <v>1166.7731148769226</v>
      </c>
      <c r="IW57" s="70">
        <f t="shared" si="102"/>
        <v>1174.9216642818571</v>
      </c>
      <c r="IX57" s="70">
        <f t="shared" si="102"/>
        <v>1180.6269723195801</v>
      </c>
      <c r="IY57" s="70">
        <f t="shared" si="102"/>
        <v>1188.5547821037949</v>
      </c>
      <c r="IZ57" s="70">
        <f t="shared" si="102"/>
        <v>1198.9775649263345</v>
      </c>
      <c r="JA57" s="70">
        <f t="shared" si="102"/>
        <v>1206.3733290012126</v>
      </c>
      <c r="JB57" s="70">
        <f t="shared" si="102"/>
        <v>1215.3520422831496</v>
      </c>
      <c r="JC57" s="70">
        <f t="shared" si="102"/>
        <v>1226.0922977999076</v>
      </c>
      <c r="JD57" s="70">
        <f t="shared" si="102"/>
        <v>1231.2484482846432</v>
      </c>
      <c r="JE57" s="70">
        <f t="shared" si="102"/>
        <v>1231.2243619126345</v>
      </c>
      <c r="JF57" s="70">
        <f t="shared" si="102"/>
        <v>1232.7976770017351</v>
      </c>
      <c r="JG57" s="70">
        <f t="shared" si="102"/>
        <v>1232.2998340832025</v>
      </c>
      <c r="JH57" s="70">
        <f t="shared" si="102"/>
        <v>1229.9075849429037</v>
      </c>
      <c r="JI57" s="70">
        <f t="shared" si="102"/>
        <v>1230.4396128353792</v>
      </c>
      <c r="JJ57" s="70">
        <f t="shared" si="102"/>
        <v>1234.9145436395761</v>
      </c>
      <c r="JK57" s="70">
        <f t="shared" ref="JK57:LV57" si="103">IF(SUMIFS($11:$11,$9:$9,"&gt;="&amp;(EOMONTH(JK$32,-1)+1),$9:$9,"&lt;="&amp;EOMONTH(JK$32,0))=0,0,SUMIFS($25:$25,$23:$23,EOMONTH(JK$32,-1)+1)*JK$11/SUMIFS($11:$11,$9:$9,"&gt;="&amp;(EOMONTH(JK$32,-1)+1),$9:$9,"&lt;="&amp;EOMONTH(JK$32,0))+JK213)</f>
        <v>1237.2808297823142</v>
      </c>
      <c r="JL57" s="70">
        <f t="shared" si="103"/>
        <v>1243.6893983818904</v>
      </c>
      <c r="JM57" s="70">
        <f t="shared" si="103"/>
        <v>1252.8706327495884</v>
      </c>
      <c r="JN57" s="70">
        <f t="shared" si="103"/>
        <v>1262.3798081004709</v>
      </c>
      <c r="JO57" s="70">
        <f t="shared" si="103"/>
        <v>1271.7658694746779</v>
      </c>
      <c r="JP57" s="70">
        <f t="shared" si="103"/>
        <v>1286.163544545243</v>
      </c>
      <c r="JQ57" s="70">
        <f t="shared" si="103"/>
        <v>1301.4765593498003</v>
      </c>
      <c r="JR57" s="70">
        <f t="shared" si="103"/>
        <v>1312.7603846194863</v>
      </c>
      <c r="JS57" s="70">
        <f t="shared" si="103"/>
        <v>1329.9218594908818</v>
      </c>
      <c r="JT57" s="70">
        <f t="shared" si="103"/>
        <v>1354.3979908704459</v>
      </c>
      <c r="JU57" s="70">
        <f t="shared" si="103"/>
        <v>1377.1284180663233</v>
      </c>
      <c r="JV57" s="70">
        <f t="shared" si="103"/>
        <v>1401.0243708850271</v>
      </c>
      <c r="JW57" s="70">
        <f t="shared" si="103"/>
        <v>1433.5968360217739</v>
      </c>
      <c r="JX57" s="70">
        <f t="shared" si="103"/>
        <v>1458.6853532027224</v>
      </c>
      <c r="JY57" s="70">
        <f t="shared" si="103"/>
        <v>1475.3871788507201</v>
      </c>
      <c r="JZ57" s="70">
        <f t="shared" si="103"/>
        <v>1495.5282163655006</v>
      </c>
      <c r="KA57" s="70">
        <f t="shared" si="103"/>
        <v>1523.0630539370593</v>
      </c>
      <c r="KB57" s="70">
        <f t="shared" si="103"/>
        <v>1549.3337342846023</v>
      </c>
      <c r="KC57" s="70">
        <f t="shared" si="103"/>
        <v>1576.1947939854715</v>
      </c>
      <c r="KD57" s="70">
        <f t="shared" si="103"/>
        <v>1610.6128001092975</v>
      </c>
      <c r="KE57" s="70">
        <f t="shared" si="103"/>
        <v>1637.4591088174654</v>
      </c>
      <c r="KF57" s="70">
        <f t="shared" si="103"/>
        <v>1655.5423265618506</v>
      </c>
      <c r="KG57" s="70">
        <f t="shared" si="103"/>
        <v>1676.0321607519372</v>
      </c>
      <c r="KH57" s="70">
        <f t="shared" si="103"/>
        <v>1721.0075103105337</v>
      </c>
      <c r="KI57" s="70">
        <f t="shared" si="103"/>
        <v>1762.6998505073268</v>
      </c>
      <c r="KJ57" s="70">
        <f t="shared" si="103"/>
        <v>1802.444764366689</v>
      </c>
      <c r="KK57" s="70">
        <f t="shared" si="103"/>
        <v>1849.8490980311485</v>
      </c>
      <c r="KL57" s="70">
        <f t="shared" si="103"/>
        <v>1883.1565248607778</v>
      </c>
      <c r="KM57" s="70">
        <f t="shared" si="103"/>
        <v>1910.810266955966</v>
      </c>
      <c r="KN57" s="70">
        <f t="shared" si="103"/>
        <v>1933.2200300746197</v>
      </c>
      <c r="KO57" s="70">
        <f t="shared" si="103"/>
        <v>1952.1334568054549</v>
      </c>
      <c r="KP57" s="70">
        <f t="shared" si="103"/>
        <v>1971.0282773450249</v>
      </c>
      <c r="KQ57" s="70">
        <f t="shared" si="103"/>
        <v>1984.220326182661</v>
      </c>
      <c r="KR57" s="70">
        <f t="shared" si="103"/>
        <v>2001.8059171392711</v>
      </c>
      <c r="KS57" s="70">
        <f t="shared" si="103"/>
        <v>2030.1080990096546</v>
      </c>
      <c r="KT57" s="70">
        <f t="shared" si="103"/>
        <v>2045.5057674229549</v>
      </c>
      <c r="KU57" s="70">
        <f t="shared" si="103"/>
        <v>2051.2054173564479</v>
      </c>
      <c r="KV57" s="70">
        <f t="shared" si="103"/>
        <v>2086.3370459531766</v>
      </c>
      <c r="KW57" s="70">
        <f t="shared" si="103"/>
        <v>2118.505381848152</v>
      </c>
      <c r="KX57" s="70">
        <f t="shared" si="103"/>
        <v>2122.4300668105352</v>
      </c>
      <c r="KY57" s="70">
        <f t="shared" si="103"/>
        <v>2138.4284468849496</v>
      </c>
      <c r="KZ57" s="70">
        <f t="shared" si="103"/>
        <v>2171.600857500558</v>
      </c>
      <c r="LA57" s="70">
        <f t="shared" si="103"/>
        <v>2156.0453867093465</v>
      </c>
      <c r="LB57" s="70">
        <f t="shared" si="103"/>
        <v>2147.7160255231252</v>
      </c>
      <c r="LC57" s="70">
        <f t="shared" si="103"/>
        <v>2179.6450130269595</v>
      </c>
      <c r="LD57" s="70">
        <f t="shared" si="103"/>
        <v>2219.5365526857481</v>
      </c>
      <c r="LE57" s="70">
        <f t="shared" si="103"/>
        <v>2233.6946380885515</v>
      </c>
      <c r="LF57" s="70">
        <f t="shared" si="103"/>
        <v>2258.9149958618486</v>
      </c>
      <c r="LG57" s="70">
        <f t="shared" si="103"/>
        <v>2299.300148900501</v>
      </c>
      <c r="LH57" s="70">
        <f t="shared" si="103"/>
        <v>2295.4559147807759</v>
      </c>
      <c r="LI57" s="70">
        <f t="shared" si="103"/>
        <v>2298.2388968804776</v>
      </c>
      <c r="LJ57" s="70">
        <f t="shared" si="103"/>
        <v>2337.7940801563718</v>
      </c>
      <c r="LK57" s="70">
        <f t="shared" si="103"/>
        <v>2433.5375978418097</v>
      </c>
      <c r="LL57" s="70">
        <f t="shared" si="103"/>
        <v>2439.3385307522508</v>
      </c>
      <c r="LM57" s="70">
        <f t="shared" si="103"/>
        <v>2452.8907903953445</v>
      </c>
      <c r="LN57" s="70">
        <f t="shared" si="103"/>
        <v>2488.8581405073073</v>
      </c>
      <c r="LO57" s="70">
        <f t="shared" si="103"/>
        <v>2461.533193651057</v>
      </c>
      <c r="LP57" s="70">
        <f t="shared" si="103"/>
        <v>2451.5847897037984</v>
      </c>
      <c r="LQ57" s="70">
        <f t="shared" si="103"/>
        <v>2486.9065197762293</v>
      </c>
      <c r="LR57" s="70">
        <f t="shared" si="103"/>
        <v>2483.3847238028011</v>
      </c>
      <c r="LS57" s="70">
        <f t="shared" si="103"/>
        <v>2511.1762237944736</v>
      </c>
      <c r="LT57" s="70">
        <f t="shared" si="103"/>
        <v>2538.9215832867321</v>
      </c>
      <c r="LU57" s="70">
        <f t="shared" si="103"/>
        <v>2568.0554929008513</v>
      </c>
      <c r="LV57" s="70">
        <f t="shared" si="103"/>
        <v>2588.7011848915931</v>
      </c>
      <c r="LW57" s="70">
        <f t="shared" ref="LW57:NO57" si="104">IF(SUMIFS($11:$11,$9:$9,"&gt;="&amp;(EOMONTH(LW$32,-1)+1),$9:$9,"&lt;="&amp;EOMONTH(LW$32,0))=0,0,SUMIFS($25:$25,$23:$23,EOMONTH(LW$32,-1)+1)*LW$11/SUMIFS($11:$11,$9:$9,"&gt;="&amp;(EOMONTH(LW$32,-1)+1),$9:$9,"&lt;="&amp;EOMONTH(LW$32,0))+LW213)</f>
        <v>2612.8228860765312</v>
      </c>
      <c r="LX57" s="70">
        <f t="shared" si="104"/>
        <v>2637.7790483121948</v>
      </c>
      <c r="LY57" s="70">
        <f t="shared" si="104"/>
        <v>2663.73604944621</v>
      </c>
      <c r="LZ57" s="70">
        <f t="shared" si="104"/>
        <v>2684.7755479603275</v>
      </c>
      <c r="MA57" s="70">
        <f t="shared" si="104"/>
        <v>2699.7774427117529</v>
      </c>
      <c r="MB57" s="70">
        <f t="shared" si="104"/>
        <v>2710.0482980885918</v>
      </c>
      <c r="MC57" s="70">
        <f t="shared" si="104"/>
        <v>2713.1613181261237</v>
      </c>
      <c r="MD57" s="70">
        <f t="shared" si="104"/>
        <v>2717.5392385820396</v>
      </c>
      <c r="ME57" s="70">
        <f t="shared" si="104"/>
        <v>2720.635667950708</v>
      </c>
      <c r="MF57" s="70">
        <f t="shared" si="104"/>
        <v>2733.9886209590745</v>
      </c>
      <c r="MG57" s="70">
        <f t="shared" si="104"/>
        <v>2749.1752789311499</v>
      </c>
      <c r="MH57" s="70">
        <f t="shared" si="104"/>
        <v>2762.720415890662</v>
      </c>
      <c r="MI57" s="70">
        <f t="shared" si="104"/>
        <v>2772.7226370850221</v>
      </c>
      <c r="MJ57" s="70">
        <f t="shared" si="104"/>
        <v>2775.3750076664182</v>
      </c>
      <c r="MK57" s="70">
        <f t="shared" si="104"/>
        <v>2782.0772399389998</v>
      </c>
      <c r="ML57" s="70">
        <f t="shared" si="104"/>
        <v>2786.2079849306624</v>
      </c>
      <c r="MM57" s="70">
        <f t="shared" si="104"/>
        <v>2799.8857189793434</v>
      </c>
      <c r="MN57" s="70">
        <f t="shared" si="104"/>
        <v>2813.3960965698593</v>
      </c>
      <c r="MO57" s="70">
        <f t="shared" si="104"/>
        <v>2824.1604354163783</v>
      </c>
      <c r="MP57" s="70">
        <f t="shared" si="104"/>
        <v>2816.0062050086012</v>
      </c>
      <c r="MQ57" s="70">
        <f t="shared" si="104"/>
        <v>2801.9935722683085</v>
      </c>
      <c r="MR57" s="70">
        <f t="shared" si="104"/>
        <v>2794.1881555903342</v>
      </c>
      <c r="MS57" s="70">
        <f t="shared" si="104"/>
        <v>2785.36820291822</v>
      </c>
      <c r="MT57" s="70">
        <f t="shared" si="104"/>
        <v>2782.1810170265449</v>
      </c>
      <c r="MU57" s="70">
        <f t="shared" si="104"/>
        <v>2796.8808961214686</v>
      </c>
      <c r="MV57" s="70">
        <f t="shared" si="104"/>
        <v>2808.4911851894999</v>
      </c>
      <c r="MW57" s="70">
        <f t="shared" si="104"/>
        <v>2828.9626013448637</v>
      </c>
      <c r="MX57" s="70">
        <f t="shared" si="104"/>
        <v>2849.2511061510668</v>
      </c>
      <c r="MY57" s="70">
        <f t="shared" si="104"/>
        <v>2870.2651453575054</v>
      </c>
      <c r="MZ57" s="70">
        <f t="shared" si="104"/>
        <v>2889.1152054227587</v>
      </c>
      <c r="NA57" s="70">
        <f t="shared" si="104"/>
        <v>2908.9576083700058</v>
      </c>
      <c r="NB57" s="70">
        <f t="shared" si="104"/>
        <v>2928.6533746392001</v>
      </c>
      <c r="NC57" s="70">
        <f t="shared" si="104"/>
        <v>2945.9607280429127</v>
      </c>
      <c r="ND57" s="70">
        <f t="shared" si="104"/>
        <v>2961.3372847378555</v>
      </c>
      <c r="NE57" s="70">
        <f t="shared" si="104"/>
        <v>2976.1692905100995</v>
      </c>
      <c r="NF57" s="70">
        <f t="shared" si="104"/>
        <v>2990.9950484052802</v>
      </c>
      <c r="NG57" s="70">
        <f t="shared" si="104"/>
        <v>3005.0314718821805</v>
      </c>
      <c r="NH57" s="70">
        <f t="shared" si="104"/>
        <v>3020.9059642479183</v>
      </c>
      <c r="NI57" s="70">
        <f t="shared" si="104"/>
        <v>3037.0525352356258</v>
      </c>
      <c r="NJ57" s="70">
        <f t="shared" si="104"/>
        <v>3052.4244534314585</v>
      </c>
      <c r="NK57" s="70">
        <f t="shared" si="104"/>
        <v>3065.912968028973</v>
      </c>
      <c r="NL57" s="70">
        <f t="shared" si="104"/>
        <v>3078.3947031993098</v>
      </c>
      <c r="NM57" s="70">
        <f t="shared" si="104"/>
        <v>3090.7873094783831</v>
      </c>
      <c r="NN57" s="70">
        <f t="shared" si="104"/>
        <v>3101.7222126879642</v>
      </c>
      <c r="NO57" s="71">
        <f t="shared" si="104"/>
        <v>3114.0974954978465</v>
      </c>
      <c r="NP57" s="14"/>
      <c r="NQ57" s="14"/>
    </row>
    <row r="58" spans="1:38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4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s="10" customFormat="1" x14ac:dyDescent="0.2">
      <c r="A59" s="8"/>
      <c r="B59" s="8"/>
      <c r="C59" s="138" t="str">
        <f>OFMOR_FFF_0!C59</f>
        <v>COGS_GMV</v>
      </c>
      <c r="D59" s="138"/>
      <c r="E59" s="138" t="str">
        <f>OFMOR_FFF_0!E59</f>
        <v>Полный оборот: Бюджет себестоимости GMV с учетом скидок</v>
      </c>
      <c r="F59" s="8"/>
      <c r="G59" s="8" t="str">
        <f>OFMOR_FFF_0!G59</f>
        <v>тыс.руб.</v>
      </c>
      <c r="H59" s="8"/>
      <c r="I59" s="8"/>
      <c r="J59" s="8"/>
      <c r="K59" s="9">
        <f>SUM(N59:NO59)</f>
        <v>393950.04158469598</v>
      </c>
      <c r="L59" s="8"/>
      <c r="M59" s="8"/>
      <c r="N59" s="33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9" s="34">
        <f t="shared" ref="O59:BZ59" si="105">IF(SUMIFS($11:$11,$9:$9,"&gt;="&amp;(EOMONTH(O$32,-1)+1),$9:$9,"&lt;="&amp;EOMONTH(O$32,0))=0,0,SUMIFS($25:$25,$23:$23,EOMONTH(O$32,-1)+1)*O$11/SUMIFS($11:$11,$9:$9,"&gt;="&amp;(EOMONTH(O$32,-1)+1),$9:$9,"&lt;="&amp;EOMONTH(O$32,0))+O215)</f>
        <v>29.795899285881259</v>
      </c>
      <c r="P59" s="34">
        <f t="shared" si="105"/>
        <v>51.770673535343931</v>
      </c>
      <c r="Q59" s="34">
        <f t="shared" si="105"/>
        <v>76.394347010312629</v>
      </c>
      <c r="R59" s="34">
        <f t="shared" si="105"/>
        <v>68.559385986717373</v>
      </c>
      <c r="S59" s="34">
        <f t="shared" si="105"/>
        <v>71.235750093721052</v>
      </c>
      <c r="T59" s="34">
        <f t="shared" si="105"/>
        <v>145.9767065239962</v>
      </c>
      <c r="U59" s="34">
        <f t="shared" si="105"/>
        <v>166.78230825965059</v>
      </c>
      <c r="V59" s="34">
        <f t="shared" si="105"/>
        <v>127.33010067849879</v>
      </c>
      <c r="W59" s="34">
        <f t="shared" si="105"/>
        <v>236.94392235327464</v>
      </c>
      <c r="X59" s="34">
        <f t="shared" si="105"/>
        <v>349.62012503848655</v>
      </c>
      <c r="Y59" s="34">
        <f t="shared" si="105"/>
        <v>313.93871289272352</v>
      </c>
      <c r="Z59" s="34">
        <f t="shared" si="105"/>
        <v>326.32697627949068</v>
      </c>
      <c r="AA59" s="34">
        <f t="shared" si="105"/>
        <v>445.87431456822287</v>
      </c>
      <c r="AB59" s="34">
        <f t="shared" si="105"/>
        <v>306.43164523754717</v>
      </c>
      <c r="AC59" s="34">
        <f t="shared" si="105"/>
        <v>168.29260903142742</v>
      </c>
      <c r="AD59" s="34">
        <f t="shared" si="105"/>
        <v>219.26300347641887</v>
      </c>
      <c r="AE59" s="34">
        <f t="shared" si="105"/>
        <v>322.98324652045261</v>
      </c>
      <c r="AF59" s="34">
        <f t="shared" si="105"/>
        <v>291.14049891605629</v>
      </c>
      <c r="AG59" s="34">
        <f t="shared" si="105"/>
        <v>303.35525105602454</v>
      </c>
      <c r="AH59" s="34">
        <f t="shared" si="105"/>
        <v>413.66036280059234</v>
      </c>
      <c r="AI59" s="34">
        <f t="shared" si="105"/>
        <v>287.34594926275173</v>
      </c>
      <c r="AJ59" s="34">
        <f t="shared" si="105"/>
        <v>162.32226373583995</v>
      </c>
      <c r="AK59" s="34">
        <f t="shared" si="105"/>
        <v>210.27858141987207</v>
      </c>
      <c r="AL59" s="34">
        <f t="shared" si="105"/>
        <v>598.51343474574628</v>
      </c>
      <c r="AM59" s="34">
        <f t="shared" si="105"/>
        <v>541.19669837614265</v>
      </c>
      <c r="AN59" s="34">
        <f t="shared" si="105"/>
        <v>509.92646413048385</v>
      </c>
      <c r="AO59" s="34">
        <f t="shared" si="105"/>
        <v>618.05214350707479</v>
      </c>
      <c r="AP59" s="34">
        <f t="shared" si="105"/>
        <v>383.8797924660405</v>
      </c>
      <c r="AQ59" s="34">
        <f t="shared" si="105"/>
        <v>198.12317336460035</v>
      </c>
      <c r="AR59" s="34">
        <f t="shared" si="105"/>
        <v>253.19550395563493</v>
      </c>
      <c r="AS59" s="34">
        <f t="shared" si="105"/>
        <v>104.94837700586868</v>
      </c>
      <c r="AT59" s="34">
        <f t="shared" si="105"/>
        <v>105.66829925311109</v>
      </c>
      <c r="AU59" s="34">
        <f t="shared" si="105"/>
        <v>112.05151462562445</v>
      </c>
      <c r="AV59" s="34">
        <f t="shared" si="105"/>
        <v>139.25032198368291</v>
      </c>
      <c r="AW59" s="34">
        <f t="shared" si="105"/>
        <v>116.26976054789071</v>
      </c>
      <c r="AX59" s="34">
        <f t="shared" si="105"/>
        <v>106.15833644548748</v>
      </c>
      <c r="AY59" s="34">
        <f t="shared" si="105"/>
        <v>126.33822652492086</v>
      </c>
      <c r="AZ59" s="34">
        <f t="shared" si="105"/>
        <v>167.47564778562446</v>
      </c>
      <c r="BA59" s="34">
        <f t="shared" si="105"/>
        <v>174.12410077754836</v>
      </c>
      <c r="BB59" s="34">
        <f t="shared" si="105"/>
        <v>184.93042846038875</v>
      </c>
      <c r="BC59" s="34">
        <f t="shared" si="105"/>
        <v>217.63961201389574</v>
      </c>
      <c r="BD59" s="34">
        <f t="shared" si="105"/>
        <v>202.99826623383419</v>
      </c>
      <c r="BE59" s="34">
        <f t="shared" si="105"/>
        <v>190.10066416057975</v>
      </c>
      <c r="BF59" s="34">
        <f t="shared" si="105"/>
        <v>210.42996930100637</v>
      </c>
      <c r="BG59" s="34">
        <f t="shared" si="105"/>
        <v>252.21749924648037</v>
      </c>
      <c r="BH59" s="34">
        <f t="shared" si="105"/>
        <v>257.54775806078737</v>
      </c>
      <c r="BI59" s="34">
        <f t="shared" si="105"/>
        <v>265.4097543338093</v>
      </c>
      <c r="BJ59" s="34">
        <f t="shared" si="105"/>
        <v>297.33077062665654</v>
      </c>
      <c r="BK59" s="34">
        <f t="shared" si="105"/>
        <v>280.46564693425273</v>
      </c>
      <c r="BL59" s="34">
        <f t="shared" si="105"/>
        <v>275.43407345712103</v>
      </c>
      <c r="BM59" s="34">
        <f t="shared" si="105"/>
        <v>297.21786419052955</v>
      </c>
      <c r="BN59" s="34">
        <f t="shared" si="105"/>
        <v>345.92344943525666</v>
      </c>
      <c r="BO59" s="34">
        <f t="shared" si="105"/>
        <v>353.91816728835914</v>
      </c>
      <c r="BP59" s="34">
        <f t="shared" si="105"/>
        <v>357.84091757026806</v>
      </c>
      <c r="BQ59" s="34">
        <f t="shared" si="105"/>
        <v>395.36629965308771</v>
      </c>
      <c r="BR59" s="34">
        <f t="shared" si="105"/>
        <v>382.88146796404135</v>
      </c>
      <c r="BS59" s="34">
        <f t="shared" si="105"/>
        <v>372.40865071217922</v>
      </c>
      <c r="BT59" s="34">
        <f t="shared" si="105"/>
        <v>386.76885775836752</v>
      </c>
      <c r="BU59" s="34">
        <f t="shared" si="105"/>
        <v>358.85549854192095</v>
      </c>
      <c r="BV59" s="34">
        <f t="shared" si="105"/>
        <v>355.92849653570335</v>
      </c>
      <c r="BW59" s="34">
        <f t="shared" si="105"/>
        <v>347.74063581217843</v>
      </c>
      <c r="BX59" s="34">
        <f t="shared" si="105"/>
        <v>349.43492171235175</v>
      </c>
      <c r="BY59" s="34">
        <f t="shared" si="105"/>
        <v>351.29177704458755</v>
      </c>
      <c r="BZ59" s="34">
        <f t="shared" si="105"/>
        <v>349.03594473130335</v>
      </c>
      <c r="CA59" s="34">
        <f t="shared" ref="CA59:EL59" si="106">IF(SUMIFS($11:$11,$9:$9,"&gt;="&amp;(EOMONTH(CA$32,-1)+1),$9:$9,"&lt;="&amp;EOMONTH(CA$32,0))=0,0,SUMIFS($25:$25,$23:$23,EOMONTH(CA$32,-1)+1)*CA$11/SUMIFS($11:$11,$9:$9,"&gt;="&amp;(EOMONTH(CA$32,-1)+1),$9:$9,"&lt;="&amp;EOMONTH(CA$32,0))+CA215)</f>
        <v>346.93147422453518</v>
      </c>
      <c r="CB59" s="34">
        <f t="shared" si="106"/>
        <v>352.06611903575464</v>
      </c>
      <c r="CC59" s="34">
        <f t="shared" si="106"/>
        <v>353.57340861351906</v>
      </c>
      <c r="CD59" s="34">
        <f t="shared" si="106"/>
        <v>352.30644260321395</v>
      </c>
      <c r="CE59" s="34">
        <f t="shared" si="106"/>
        <v>361.90922515354794</v>
      </c>
      <c r="CF59" s="34">
        <f t="shared" si="106"/>
        <v>371.42848475943777</v>
      </c>
      <c r="CG59" s="34">
        <f t="shared" si="106"/>
        <v>373.86448476497264</v>
      </c>
      <c r="CH59" s="34">
        <f t="shared" si="106"/>
        <v>374.83655733815164</v>
      </c>
      <c r="CI59" s="34">
        <f t="shared" si="106"/>
        <v>384.11316636097007</v>
      </c>
      <c r="CJ59" s="34">
        <f t="shared" si="106"/>
        <v>379.49678787211508</v>
      </c>
      <c r="CK59" s="34">
        <f t="shared" si="106"/>
        <v>371.34943528947917</v>
      </c>
      <c r="CL59" s="34">
        <f t="shared" si="106"/>
        <v>371.98241770447856</v>
      </c>
      <c r="CM59" s="34">
        <f t="shared" si="106"/>
        <v>366.8878915587714</v>
      </c>
      <c r="CN59" s="34">
        <f t="shared" si="106"/>
        <v>362.4135491364222</v>
      </c>
      <c r="CO59" s="34">
        <f t="shared" si="106"/>
        <v>364.54136206473453</v>
      </c>
      <c r="CP59" s="34">
        <f t="shared" si="106"/>
        <v>371.09751711815909</v>
      </c>
      <c r="CQ59" s="34">
        <f t="shared" si="106"/>
        <v>376.14654841984611</v>
      </c>
      <c r="CR59" s="34">
        <f t="shared" si="106"/>
        <v>384.8046926382479</v>
      </c>
      <c r="CS59" s="34">
        <f t="shared" si="106"/>
        <v>396.53090261909404</v>
      </c>
      <c r="CT59" s="34">
        <f t="shared" si="106"/>
        <v>402.9318891028795</v>
      </c>
      <c r="CU59" s="34">
        <f t="shared" si="106"/>
        <v>408.71853084217673</v>
      </c>
      <c r="CV59" s="34">
        <f t="shared" si="106"/>
        <v>416.71060474628007</v>
      </c>
      <c r="CW59" s="34">
        <f t="shared" si="106"/>
        <v>427.18443366126252</v>
      </c>
      <c r="CX59" s="34">
        <f t="shared" si="106"/>
        <v>432.06848836858074</v>
      </c>
      <c r="CY59" s="34">
        <f t="shared" si="106"/>
        <v>435.97023544416783</v>
      </c>
      <c r="CZ59" s="34">
        <f t="shared" si="106"/>
        <v>439.68938445262307</v>
      </c>
      <c r="DA59" s="34">
        <f t="shared" si="106"/>
        <v>444.6532846972043</v>
      </c>
      <c r="DB59" s="34">
        <f t="shared" si="106"/>
        <v>450.30587118294432</v>
      </c>
      <c r="DC59" s="34">
        <f t="shared" si="106"/>
        <v>456.03440516593037</v>
      </c>
      <c r="DD59" s="34">
        <f t="shared" si="106"/>
        <v>463.37624505357826</v>
      </c>
      <c r="DE59" s="34">
        <f t="shared" si="106"/>
        <v>467.81880848189553</v>
      </c>
      <c r="DF59" s="34">
        <f t="shared" si="106"/>
        <v>471.66581694921217</v>
      </c>
      <c r="DG59" s="34">
        <f t="shared" si="106"/>
        <v>477.15121584070096</v>
      </c>
      <c r="DH59" s="34">
        <f t="shared" si="106"/>
        <v>481.61471486666733</v>
      </c>
      <c r="DI59" s="34">
        <f t="shared" si="106"/>
        <v>486.34185111072543</v>
      </c>
      <c r="DJ59" s="34">
        <f t="shared" si="106"/>
        <v>491.31085365573159</v>
      </c>
      <c r="DK59" s="34">
        <f t="shared" si="106"/>
        <v>494.64443955481096</v>
      </c>
      <c r="DL59" s="34">
        <f t="shared" si="106"/>
        <v>493.28633689630533</v>
      </c>
      <c r="DM59" s="34">
        <f t="shared" si="106"/>
        <v>491.00712335229116</v>
      </c>
      <c r="DN59" s="34">
        <f t="shared" si="106"/>
        <v>489.316934460472</v>
      </c>
      <c r="DO59" s="34">
        <f t="shared" si="106"/>
        <v>485.68886922113711</v>
      </c>
      <c r="DP59" s="34">
        <f t="shared" si="106"/>
        <v>484.32376531298627</v>
      </c>
      <c r="DQ59" s="34">
        <f t="shared" si="106"/>
        <v>484.7804784823453</v>
      </c>
      <c r="DR59" s="34">
        <f t="shared" si="106"/>
        <v>487.85183394259604</v>
      </c>
      <c r="DS59" s="34">
        <f t="shared" si="106"/>
        <v>489.65238563979369</v>
      </c>
      <c r="DT59" s="34">
        <f t="shared" si="106"/>
        <v>492.03177484044249</v>
      </c>
      <c r="DU59" s="34">
        <f t="shared" si="106"/>
        <v>495.9844145964563</v>
      </c>
      <c r="DV59" s="34">
        <f t="shared" si="106"/>
        <v>498.14639648837124</v>
      </c>
      <c r="DW59" s="34">
        <f t="shared" si="106"/>
        <v>501.1484671695535</v>
      </c>
      <c r="DX59" s="34">
        <f t="shared" si="106"/>
        <v>505.30620559996294</v>
      </c>
      <c r="DY59" s="34">
        <f t="shared" si="106"/>
        <v>510.76681314190682</v>
      </c>
      <c r="DZ59" s="34">
        <f t="shared" si="106"/>
        <v>514.30867320979985</v>
      </c>
      <c r="EA59" s="34">
        <f t="shared" si="106"/>
        <v>517.41787647502736</v>
      </c>
      <c r="EB59" s="34">
        <f t="shared" si="106"/>
        <v>520.80637967138057</v>
      </c>
      <c r="EC59" s="34">
        <f t="shared" si="106"/>
        <v>521.79659835184077</v>
      </c>
      <c r="ED59" s="34">
        <f t="shared" si="106"/>
        <v>523.17519916994286</v>
      </c>
      <c r="EE59" s="34">
        <f t="shared" si="106"/>
        <v>523.76642780479483</v>
      </c>
      <c r="EF59" s="34">
        <f t="shared" si="106"/>
        <v>526.68998461944113</v>
      </c>
      <c r="EG59" s="34">
        <f t="shared" si="106"/>
        <v>529.3912015315052</v>
      </c>
      <c r="EH59" s="34">
        <f t="shared" si="106"/>
        <v>531.96874544147806</v>
      </c>
      <c r="EI59" s="34">
        <f t="shared" si="106"/>
        <v>534.78249425000081</v>
      </c>
      <c r="EJ59" s="34">
        <f t="shared" si="106"/>
        <v>537.09447268560314</v>
      </c>
      <c r="EK59" s="34">
        <f t="shared" si="106"/>
        <v>539.7889029027333</v>
      </c>
      <c r="EL59" s="34">
        <f t="shared" si="106"/>
        <v>542.39980723542374</v>
      </c>
      <c r="EM59" s="34">
        <f t="shared" ref="EM59:GX59" si="107">IF(SUMIFS($11:$11,$9:$9,"&gt;="&amp;(EOMONTH(EM$32,-1)+1),$9:$9,"&lt;="&amp;EOMONTH(EM$32,0))=0,0,SUMIFS($25:$25,$23:$23,EOMONTH(EM$32,-1)+1)*EM$11/SUMIFS($11:$11,$9:$9,"&gt;="&amp;(EOMONTH(EM$32,-1)+1),$9:$9,"&lt;="&amp;EOMONTH(EM$32,0))+EM215)</f>
        <v>546.3614746337139</v>
      </c>
      <c r="EN59" s="34">
        <f t="shared" si="107"/>
        <v>549.91735867621696</v>
      </c>
      <c r="EO59" s="34">
        <f t="shared" si="107"/>
        <v>553.17109376659391</v>
      </c>
      <c r="EP59" s="34">
        <f t="shared" si="107"/>
        <v>553.83960746150262</v>
      </c>
      <c r="EQ59" s="34">
        <f t="shared" si="107"/>
        <v>553.39399414111358</v>
      </c>
      <c r="ER59" s="34">
        <f t="shared" si="107"/>
        <v>553.26804456431353</v>
      </c>
      <c r="ES59" s="34">
        <f t="shared" si="107"/>
        <v>553.89388276895647</v>
      </c>
      <c r="ET59" s="34">
        <f t="shared" si="107"/>
        <v>556.69610006884091</v>
      </c>
      <c r="EU59" s="34">
        <f t="shared" si="107"/>
        <v>558.71261980047234</v>
      </c>
      <c r="EV59" s="34">
        <f t="shared" si="107"/>
        <v>561.70553177765851</v>
      </c>
      <c r="EW59" s="34">
        <f t="shared" si="107"/>
        <v>566.73476328481047</v>
      </c>
      <c r="EX59" s="34">
        <f t="shared" si="107"/>
        <v>569.59973201715218</v>
      </c>
      <c r="EY59" s="34">
        <f t="shared" si="107"/>
        <v>573.61775913739609</v>
      </c>
      <c r="EZ59" s="34">
        <f t="shared" si="107"/>
        <v>578.82112950322062</v>
      </c>
      <c r="FA59" s="34">
        <f t="shared" si="107"/>
        <v>585.31466263284187</v>
      </c>
      <c r="FB59" s="34">
        <f t="shared" si="107"/>
        <v>591.536854240048</v>
      </c>
      <c r="FC59" s="34">
        <f t="shared" si="107"/>
        <v>598.60536091437029</v>
      </c>
      <c r="FD59" s="34">
        <f t="shared" si="107"/>
        <v>605.50634450975031</v>
      </c>
      <c r="FE59" s="34">
        <f t="shared" si="107"/>
        <v>612.13142157948641</v>
      </c>
      <c r="FF59" s="34">
        <f t="shared" si="107"/>
        <v>621.69983700464945</v>
      </c>
      <c r="FG59" s="34">
        <f t="shared" si="107"/>
        <v>631.62894784417051</v>
      </c>
      <c r="FH59" s="34">
        <f t="shared" si="107"/>
        <v>642.88664629529774</v>
      </c>
      <c r="FI59" s="34">
        <f t="shared" si="107"/>
        <v>654.22719884217418</v>
      </c>
      <c r="FJ59" s="34">
        <f t="shared" si="107"/>
        <v>663.45084536577667</v>
      </c>
      <c r="FK59" s="34">
        <f t="shared" si="107"/>
        <v>670.45076446053463</v>
      </c>
      <c r="FL59" s="34">
        <f t="shared" si="107"/>
        <v>677.32446139236174</v>
      </c>
      <c r="FM59" s="34">
        <f t="shared" si="107"/>
        <v>687.03616137379834</v>
      </c>
      <c r="FN59" s="34">
        <f t="shared" si="107"/>
        <v>696.97412418025624</v>
      </c>
      <c r="FO59" s="34">
        <f t="shared" si="107"/>
        <v>708.06711917623431</v>
      </c>
      <c r="FP59" s="34">
        <f t="shared" si="107"/>
        <v>720.58844971857525</v>
      </c>
      <c r="FQ59" s="34">
        <f t="shared" si="107"/>
        <v>730.46071874470636</v>
      </c>
      <c r="FR59" s="34">
        <f t="shared" si="107"/>
        <v>737.98231048426555</v>
      </c>
      <c r="FS59" s="34">
        <f t="shared" si="107"/>
        <v>745.1447203139187</v>
      </c>
      <c r="FT59" s="34">
        <f t="shared" si="107"/>
        <v>761.39466975517973</v>
      </c>
      <c r="FU59" s="34">
        <f t="shared" si="107"/>
        <v>777.09302335626467</v>
      </c>
      <c r="FV59" s="34">
        <f t="shared" si="107"/>
        <v>792.74840308568901</v>
      </c>
      <c r="FW59" s="34">
        <f t="shared" si="107"/>
        <v>809.70286988231442</v>
      </c>
      <c r="FX59" s="34">
        <f t="shared" si="107"/>
        <v>821.58232485427243</v>
      </c>
      <c r="FY59" s="34">
        <f t="shared" si="107"/>
        <v>830.27338265599792</v>
      </c>
      <c r="FZ59" s="34">
        <f t="shared" si="107"/>
        <v>838.81744528482852</v>
      </c>
      <c r="GA59" s="34">
        <f t="shared" si="107"/>
        <v>843.29615279592679</v>
      </c>
      <c r="GB59" s="34">
        <f t="shared" si="107"/>
        <v>848.96970895635025</v>
      </c>
      <c r="GC59" s="34">
        <f t="shared" si="107"/>
        <v>854.66028367889896</v>
      </c>
      <c r="GD59" s="34">
        <f t="shared" si="107"/>
        <v>859.00710971147384</v>
      </c>
      <c r="GE59" s="34">
        <f t="shared" si="107"/>
        <v>863.36532195157304</v>
      </c>
      <c r="GF59" s="34">
        <f t="shared" si="107"/>
        <v>868.11388786247528</v>
      </c>
      <c r="GG59" s="34">
        <f t="shared" si="107"/>
        <v>869.46139959871653</v>
      </c>
      <c r="GH59" s="34">
        <f t="shared" si="107"/>
        <v>871.31188538853542</v>
      </c>
      <c r="GI59" s="34">
        <f t="shared" si="107"/>
        <v>875.37048773018944</v>
      </c>
      <c r="GJ59" s="34">
        <f t="shared" si="107"/>
        <v>876.53722985698312</v>
      </c>
      <c r="GK59" s="34">
        <f t="shared" si="107"/>
        <v>873.48877013698961</v>
      </c>
      <c r="GL59" s="34">
        <f t="shared" si="107"/>
        <v>871.37372086290918</v>
      </c>
      <c r="GM59" s="34">
        <f t="shared" si="107"/>
        <v>869.35373435656936</v>
      </c>
      <c r="GN59" s="34">
        <f t="shared" si="107"/>
        <v>862.29109995072167</v>
      </c>
      <c r="GO59" s="34">
        <f t="shared" si="107"/>
        <v>860.93299830962474</v>
      </c>
      <c r="GP59" s="34">
        <f t="shared" si="107"/>
        <v>865.17407414775596</v>
      </c>
      <c r="GQ59" s="34">
        <f t="shared" si="107"/>
        <v>868.59960674024069</v>
      </c>
      <c r="GR59" s="34">
        <f t="shared" si="107"/>
        <v>868.12898789859594</v>
      </c>
      <c r="GS59" s="34">
        <f t="shared" si="107"/>
        <v>868.52502900854927</v>
      </c>
      <c r="GT59" s="34">
        <f t="shared" si="107"/>
        <v>869.0799523066687</v>
      </c>
      <c r="GU59" s="34">
        <f t="shared" si="107"/>
        <v>864.97448656010613</v>
      </c>
      <c r="GV59" s="34">
        <f t="shared" si="107"/>
        <v>866.2318911212559</v>
      </c>
      <c r="GW59" s="34">
        <f t="shared" si="107"/>
        <v>872.61335312142353</v>
      </c>
      <c r="GX59" s="34">
        <f t="shared" si="107"/>
        <v>878.08251986608809</v>
      </c>
      <c r="GY59" s="34">
        <f t="shared" ref="GY59:JJ59" si="108">IF(SUMIFS($11:$11,$9:$9,"&gt;="&amp;(EOMONTH(GY$32,-1)+1),$9:$9,"&lt;="&amp;EOMONTH(GY$32,0))=0,0,SUMIFS($25:$25,$23:$23,EOMONTH(GY$32,-1)+1)*GY$11/SUMIFS($11:$11,$9:$9,"&gt;="&amp;(EOMONTH(GY$32,-1)+1),$9:$9,"&lt;="&amp;EOMONTH(GY$32,0))+GY215)</f>
        <v>870.4447352245345</v>
      </c>
      <c r="GZ59" s="34">
        <f t="shared" si="108"/>
        <v>867.11307333083982</v>
      </c>
      <c r="HA59" s="34">
        <f t="shared" si="108"/>
        <v>864.50632758441327</v>
      </c>
      <c r="HB59" s="34">
        <f t="shared" si="108"/>
        <v>858.66899089748244</v>
      </c>
      <c r="HC59" s="34">
        <f t="shared" si="108"/>
        <v>861.03811356439905</v>
      </c>
      <c r="HD59" s="34">
        <f t="shared" si="108"/>
        <v>870.03891043781948</v>
      </c>
      <c r="HE59" s="34">
        <f t="shared" si="108"/>
        <v>876.60651968167326</v>
      </c>
      <c r="HF59" s="34">
        <f t="shared" si="108"/>
        <v>891.77490550297534</v>
      </c>
      <c r="HG59" s="34">
        <f t="shared" si="108"/>
        <v>907.18962576323702</v>
      </c>
      <c r="HH59" s="34">
        <f t="shared" si="108"/>
        <v>918.21534623720231</v>
      </c>
      <c r="HI59" s="34">
        <f t="shared" si="108"/>
        <v>935.7787123916803</v>
      </c>
      <c r="HJ59" s="34">
        <f t="shared" si="108"/>
        <v>962.92108098918925</v>
      </c>
      <c r="HK59" s="34">
        <f t="shared" si="108"/>
        <v>983.03070476762309</v>
      </c>
      <c r="HL59" s="34">
        <f t="shared" si="108"/>
        <v>1002.3596016258169</v>
      </c>
      <c r="HM59" s="34">
        <f t="shared" si="108"/>
        <v>1031.4237746657498</v>
      </c>
      <c r="HN59" s="34">
        <f t="shared" si="108"/>
        <v>1041.8963075694012</v>
      </c>
      <c r="HO59" s="34">
        <f t="shared" si="108"/>
        <v>1033.7136608688973</v>
      </c>
      <c r="HP59" s="34">
        <f t="shared" si="108"/>
        <v>1029.6791927763866</v>
      </c>
      <c r="HQ59" s="34">
        <f t="shared" si="108"/>
        <v>1033.687388403747</v>
      </c>
      <c r="HR59" s="34">
        <f t="shared" si="108"/>
        <v>1026.990525593937</v>
      </c>
      <c r="HS59" s="34">
        <f t="shared" si="108"/>
        <v>1031.7033279827017</v>
      </c>
      <c r="HT59" s="34">
        <f t="shared" si="108"/>
        <v>1053.2545722248065</v>
      </c>
      <c r="HU59" s="34">
        <f t="shared" si="108"/>
        <v>1061.3575809622232</v>
      </c>
      <c r="HV59" s="34">
        <f t="shared" si="108"/>
        <v>1052.150277614521</v>
      </c>
      <c r="HW59" s="34">
        <f t="shared" si="108"/>
        <v>1047.3034526997119</v>
      </c>
      <c r="HX59" s="34">
        <f t="shared" si="108"/>
        <v>1072.1061460965384</v>
      </c>
      <c r="HY59" s="34">
        <f t="shared" si="108"/>
        <v>1085.1331075418914</v>
      </c>
      <c r="HZ59" s="34">
        <f t="shared" si="108"/>
        <v>1105.2320587050729</v>
      </c>
      <c r="IA59" s="34">
        <f t="shared" si="108"/>
        <v>1141.0496777248588</v>
      </c>
      <c r="IB59" s="34">
        <f t="shared" si="108"/>
        <v>1155.7082332930256</v>
      </c>
      <c r="IC59" s="34">
        <f t="shared" si="108"/>
        <v>1127.2848111069591</v>
      </c>
      <c r="ID59" s="34">
        <f t="shared" si="108"/>
        <v>1105.9541668482941</v>
      </c>
      <c r="IE59" s="34">
        <f t="shared" si="108"/>
        <v>1077.1514631445978</v>
      </c>
      <c r="IF59" s="34">
        <f t="shared" si="108"/>
        <v>1041.3443758615981</v>
      </c>
      <c r="IG59" s="34">
        <f t="shared" si="108"/>
        <v>1023.897562191284</v>
      </c>
      <c r="IH59" s="34">
        <f t="shared" si="108"/>
        <v>1022.8958594342874</v>
      </c>
      <c r="II59" s="34">
        <f t="shared" si="108"/>
        <v>1016.1312125559454</v>
      </c>
      <c r="IJ59" s="34">
        <f t="shared" si="108"/>
        <v>1020.3802779936863</v>
      </c>
      <c r="IK59" s="34">
        <f t="shared" si="108"/>
        <v>1025.4483055672808</v>
      </c>
      <c r="IL59" s="34">
        <f t="shared" si="108"/>
        <v>1033.2364679851385</v>
      </c>
      <c r="IM59" s="34">
        <f t="shared" si="108"/>
        <v>1039.6218703203697</v>
      </c>
      <c r="IN59" s="34">
        <f t="shared" si="108"/>
        <v>1048.8951237337828</v>
      </c>
      <c r="IO59" s="34">
        <f t="shared" si="108"/>
        <v>1060.2196283581804</v>
      </c>
      <c r="IP59" s="34">
        <f t="shared" si="108"/>
        <v>1068.5536734632276</v>
      </c>
      <c r="IQ59" s="34">
        <f t="shared" si="108"/>
        <v>1073.3057523073871</v>
      </c>
      <c r="IR59" s="34">
        <f t="shared" si="108"/>
        <v>1079.0053330400776</v>
      </c>
      <c r="IS59" s="34">
        <f t="shared" si="108"/>
        <v>1087.410964378985</v>
      </c>
      <c r="IT59" s="34">
        <f t="shared" si="108"/>
        <v>1094.2705531260783</v>
      </c>
      <c r="IU59" s="34">
        <f t="shared" si="108"/>
        <v>1104.0281401757234</v>
      </c>
      <c r="IV59" s="34">
        <f t="shared" si="108"/>
        <v>1116.3459098239439</v>
      </c>
      <c r="IW59" s="34">
        <f t="shared" si="108"/>
        <v>1123.7833915770848</v>
      </c>
      <c r="IX59" s="34">
        <f t="shared" si="108"/>
        <v>1128.9162269782644</v>
      </c>
      <c r="IY59" s="34">
        <f t="shared" si="108"/>
        <v>1136.1889687710129</v>
      </c>
      <c r="IZ59" s="34">
        <f t="shared" si="108"/>
        <v>1145.8392120768142</v>
      </c>
      <c r="JA59" s="34">
        <f t="shared" si="108"/>
        <v>1152.556209316997</v>
      </c>
      <c r="JB59" s="34">
        <f t="shared" si="108"/>
        <v>1160.8047397593009</v>
      </c>
      <c r="JC59" s="34">
        <f t="shared" si="108"/>
        <v>1170.7478573337239</v>
      </c>
      <c r="JD59" s="34">
        <f t="shared" si="108"/>
        <v>1175.3026684685731</v>
      </c>
      <c r="JE59" s="34">
        <f t="shared" si="108"/>
        <v>1174.872576418014</v>
      </c>
      <c r="JF59" s="34">
        <f t="shared" si="108"/>
        <v>1175.9779391002244</v>
      </c>
      <c r="JG59" s="34">
        <f t="shared" si="108"/>
        <v>1175.0727115197403</v>
      </c>
      <c r="JH59" s="34">
        <f t="shared" si="108"/>
        <v>1172.3283835152249</v>
      </c>
      <c r="JI59" s="34">
        <f t="shared" si="108"/>
        <v>1172.4070567768561</v>
      </c>
      <c r="JJ59" s="34">
        <f t="shared" si="108"/>
        <v>1176.2362666587499</v>
      </c>
      <c r="JK59" s="34">
        <f t="shared" ref="JK59:LV59" si="109">IF(SUMIFS($11:$11,$9:$9,"&gt;="&amp;(EOMONTH(JK$32,-1)+1),$9:$9,"&lt;="&amp;EOMONTH(JK$32,0))=0,0,SUMIFS($25:$25,$23:$23,EOMONTH(JK$32,-1)+1)*JK$11/SUMIFS($11:$11,$9:$9,"&gt;="&amp;(EOMONTH(JK$32,-1)+1),$9:$9,"&lt;="&amp;EOMONTH(JK$32,0))+JK215)</f>
        <v>1178.0331181644779</v>
      </c>
      <c r="JL59" s="34">
        <f t="shared" si="109"/>
        <v>1183.6855094639366</v>
      </c>
      <c r="JM59" s="34">
        <f t="shared" si="109"/>
        <v>1191.9714371996774</v>
      </c>
      <c r="JN59" s="34">
        <f t="shared" si="109"/>
        <v>1200.5629931519709</v>
      </c>
      <c r="JO59" s="34">
        <f t="shared" si="109"/>
        <v>1209.013450590126</v>
      </c>
      <c r="JP59" s="34">
        <f t="shared" si="109"/>
        <v>1222.1981233927447</v>
      </c>
      <c r="JQ59" s="34">
        <f t="shared" si="109"/>
        <v>1236.2415316749264</v>
      </c>
      <c r="JR59" s="34">
        <f t="shared" si="109"/>
        <v>1246.4478577278242</v>
      </c>
      <c r="JS59" s="34">
        <f t="shared" si="109"/>
        <v>1262.1587399487648</v>
      </c>
      <c r="JT59" s="34">
        <f t="shared" si="109"/>
        <v>1284.7497628800406</v>
      </c>
      <c r="JU59" s="34">
        <f t="shared" si="109"/>
        <v>1305.685137702523</v>
      </c>
      <c r="JV59" s="34">
        <f t="shared" si="109"/>
        <v>1327.7045190608314</v>
      </c>
      <c r="JW59" s="34">
        <f t="shared" si="109"/>
        <v>1357.9180753058495</v>
      </c>
      <c r="JX59" s="34">
        <f t="shared" si="109"/>
        <v>1381.1194586749098</v>
      </c>
      <c r="JY59" s="34">
        <f t="shared" si="109"/>
        <v>1396.4247364612768</v>
      </c>
      <c r="JZ59" s="34">
        <f t="shared" si="109"/>
        <v>1414.9634205487368</v>
      </c>
      <c r="KA59" s="34">
        <f t="shared" si="109"/>
        <v>1440.4686863277154</v>
      </c>
      <c r="KB59" s="34">
        <f t="shared" si="109"/>
        <v>1464.7824589295565</v>
      </c>
      <c r="KC59" s="34">
        <f t="shared" si="109"/>
        <v>1489.6279560323594</v>
      </c>
      <c r="KD59" s="34">
        <f t="shared" si="109"/>
        <v>1521.5952823201524</v>
      </c>
      <c r="KE59" s="34">
        <f t="shared" si="109"/>
        <v>1546.4458242736721</v>
      </c>
      <c r="KF59" s="34">
        <f t="shared" si="109"/>
        <v>1563.0205700082649</v>
      </c>
      <c r="KG59" s="34">
        <f t="shared" si="109"/>
        <v>1581.833294019304</v>
      </c>
      <c r="KH59" s="34">
        <f t="shared" si="109"/>
        <v>1623.6756901202712</v>
      </c>
      <c r="KI59" s="34">
        <f t="shared" si="109"/>
        <v>1662.4174784106706</v>
      </c>
      <c r="KJ59" s="34">
        <f t="shared" si="109"/>
        <v>1699.2989454712522</v>
      </c>
      <c r="KK59" s="34">
        <f t="shared" si="109"/>
        <v>1743.3819846193369</v>
      </c>
      <c r="KL59" s="34">
        <f t="shared" si="109"/>
        <v>1774.191808583294</v>
      </c>
      <c r="KM59" s="34">
        <f t="shared" si="109"/>
        <v>1799.5954106543008</v>
      </c>
      <c r="KN59" s="34">
        <f t="shared" si="109"/>
        <v>1820.1085904341999</v>
      </c>
      <c r="KO59" s="34">
        <f t="shared" si="109"/>
        <v>1837.2704530594528</v>
      </c>
      <c r="KP59" s="34">
        <f t="shared" si="109"/>
        <v>1854.3995479242296</v>
      </c>
      <c r="KQ59" s="34">
        <f t="shared" si="109"/>
        <v>1866.1989132885319</v>
      </c>
      <c r="KR59" s="34">
        <f t="shared" si="109"/>
        <v>1882.1050352856125</v>
      </c>
      <c r="KS59" s="34">
        <f t="shared" si="109"/>
        <v>1907.97896960823</v>
      </c>
      <c r="KT59" s="34">
        <f t="shared" si="109"/>
        <v>1921.7935162321564</v>
      </c>
      <c r="KU59" s="34">
        <f t="shared" si="109"/>
        <v>1926.5610355501012</v>
      </c>
      <c r="KV59" s="34">
        <f t="shared" si="109"/>
        <v>1958.7776619661217</v>
      </c>
      <c r="KW59" s="34">
        <f t="shared" si="109"/>
        <v>1988.2274798952749</v>
      </c>
      <c r="KX59" s="34">
        <f t="shared" si="109"/>
        <v>1991.3445080853321</v>
      </c>
      <c r="KY59" s="34">
        <f t="shared" si="109"/>
        <v>2005.7388732628688</v>
      </c>
      <c r="KZ59" s="34">
        <f t="shared" si="109"/>
        <v>2036.136667591624</v>
      </c>
      <c r="LA59" s="34">
        <f t="shared" si="109"/>
        <v>2021.0970367340649</v>
      </c>
      <c r="LB59" s="34">
        <f t="shared" si="109"/>
        <v>2012.8038280615715</v>
      </c>
      <c r="LC59" s="34">
        <f t="shared" si="109"/>
        <v>2042.0626096119011</v>
      </c>
      <c r="LD59" s="34">
        <f t="shared" si="109"/>
        <v>2078.7451725756391</v>
      </c>
      <c r="LE59" s="34">
        <f t="shared" si="109"/>
        <v>2091.4357600159778</v>
      </c>
      <c r="LF59" s="34">
        <f t="shared" si="109"/>
        <v>2114.4558343030481</v>
      </c>
      <c r="LG59" s="34">
        <f t="shared" si="109"/>
        <v>2151.59861998821</v>
      </c>
      <c r="LH59" s="34">
        <f t="shared" si="109"/>
        <v>2147.4964851972486</v>
      </c>
      <c r="LI59" s="34">
        <f t="shared" si="109"/>
        <v>2149.5738830408782</v>
      </c>
      <c r="LJ59" s="34">
        <f t="shared" si="109"/>
        <v>2185.9457111448887</v>
      </c>
      <c r="LK59" s="34">
        <f t="shared" si="109"/>
        <v>2274.6823535211479</v>
      </c>
      <c r="LL59" s="34">
        <f t="shared" si="109"/>
        <v>2279.5523136927486</v>
      </c>
      <c r="LM59" s="34">
        <f t="shared" si="109"/>
        <v>2291.6561414770858</v>
      </c>
      <c r="LN59" s="34">
        <f t="shared" si="109"/>
        <v>2324.632286733884</v>
      </c>
      <c r="LO59" s="34">
        <f t="shared" si="109"/>
        <v>2298.5827821893531</v>
      </c>
      <c r="LP59" s="34">
        <f t="shared" si="109"/>
        <v>2288.7240522199604</v>
      </c>
      <c r="LQ59" s="34">
        <f t="shared" si="109"/>
        <v>2321.0357568304548</v>
      </c>
      <c r="LR59" s="34">
        <f t="shared" si="109"/>
        <v>2317.1440225193405</v>
      </c>
      <c r="LS59" s="34">
        <f t="shared" si="109"/>
        <v>2342.4207433258416</v>
      </c>
      <c r="LT59" s="34">
        <f t="shared" si="109"/>
        <v>2367.6523446023984</v>
      </c>
      <c r="LU59" s="34">
        <f t="shared" si="109"/>
        <v>2394.1764546795621</v>
      </c>
      <c r="LV59" s="34">
        <f t="shared" si="109"/>
        <v>2412.7670513235753</v>
      </c>
      <c r="LW59" s="34">
        <f t="shared" ref="LW59:NO59" si="110">IF(SUMIFS($11:$11,$9:$9,"&gt;="&amp;(EOMONTH(LW$32,-1)+1),$9:$9,"&lt;="&amp;EOMONTH(LW$32,0))=0,0,SUMIFS($25:$25,$23:$23,EOMONTH(LW$32,-1)+1)*LW$11/SUMIFS($11:$11,$9:$9,"&gt;="&amp;(EOMONTH(LW$32,-1)+1),$9:$9,"&lt;="&amp;EOMONTH(LW$32,0))+LW215)</f>
        <v>2434.5772942264316</v>
      </c>
      <c r="LX59" s="34">
        <f t="shared" si="110"/>
        <v>2457.1855490384587</v>
      </c>
      <c r="LY59" s="34">
        <f t="shared" si="110"/>
        <v>2480.7228221023788</v>
      </c>
      <c r="LZ59" s="34">
        <f t="shared" si="110"/>
        <v>2499.630787525</v>
      </c>
      <c r="MA59" s="34">
        <f t="shared" si="110"/>
        <v>2512.9417588099122</v>
      </c>
      <c r="MB59" s="34">
        <f t="shared" si="110"/>
        <v>2521.8759980008135</v>
      </c>
      <c r="MC59" s="34">
        <f t="shared" si="110"/>
        <v>2524.0931173297454</v>
      </c>
      <c r="MD59" s="34">
        <f t="shared" si="110"/>
        <v>2527.4729452856691</v>
      </c>
      <c r="ME59" s="34">
        <f t="shared" si="110"/>
        <v>2529.7077178189274</v>
      </c>
      <c r="MF59" s="34">
        <f t="shared" si="110"/>
        <v>2541.4360306035683</v>
      </c>
      <c r="MG59" s="34">
        <f t="shared" si="110"/>
        <v>2554.7984036463963</v>
      </c>
      <c r="MH59" s="34">
        <f t="shared" si="110"/>
        <v>2566.6503453140044</v>
      </c>
      <c r="MI59" s="34">
        <f t="shared" si="110"/>
        <v>2575.2431824060859</v>
      </c>
      <c r="MJ59" s="34">
        <f t="shared" si="110"/>
        <v>2576.9524078318786</v>
      </c>
      <c r="MK59" s="34">
        <f t="shared" si="110"/>
        <v>2582.427136572579</v>
      </c>
      <c r="ML59" s="34">
        <f t="shared" si="110"/>
        <v>2585.5564312331421</v>
      </c>
      <c r="MM59" s="34">
        <f t="shared" si="110"/>
        <v>2597.5328711294123</v>
      </c>
      <c r="MN59" s="34">
        <f t="shared" si="110"/>
        <v>2609.2879983305606</v>
      </c>
      <c r="MO59" s="34">
        <f t="shared" si="110"/>
        <v>2618.5074162861829</v>
      </c>
      <c r="MP59" s="34">
        <f t="shared" si="110"/>
        <v>2610.2711546376181</v>
      </c>
      <c r="MQ59" s="34">
        <f t="shared" si="110"/>
        <v>2596.5400410164302</v>
      </c>
      <c r="MR59" s="34">
        <f t="shared" si="110"/>
        <v>2588.5732415856637</v>
      </c>
      <c r="MS59" s="34">
        <f t="shared" si="110"/>
        <v>2579.7209489839997</v>
      </c>
      <c r="MT59" s="34">
        <f t="shared" si="110"/>
        <v>2576.023096852342</v>
      </c>
      <c r="MU59" s="34">
        <f t="shared" si="110"/>
        <v>2588.9025674062591</v>
      </c>
      <c r="MV59" s="34">
        <f t="shared" si="110"/>
        <v>2598.922843155864</v>
      </c>
      <c r="MW59" s="34">
        <f t="shared" si="110"/>
        <v>2617.1324843879274</v>
      </c>
      <c r="MX59" s="34">
        <f t="shared" si="110"/>
        <v>2635.147858005465</v>
      </c>
      <c r="MY59" s="34">
        <f t="shared" si="110"/>
        <v>2653.8171112921796</v>
      </c>
      <c r="MZ59" s="34">
        <f t="shared" si="110"/>
        <v>2670.4793096438484</v>
      </c>
      <c r="NA59" s="34">
        <f t="shared" si="110"/>
        <v>2688.0516255434309</v>
      </c>
      <c r="NB59" s="34">
        <f t="shared" si="110"/>
        <v>2705.462592392737</v>
      </c>
      <c r="NC59" s="34">
        <f t="shared" si="110"/>
        <v>2720.6412504641135</v>
      </c>
      <c r="ND59" s="34">
        <f t="shared" si="110"/>
        <v>2734.028717381892</v>
      </c>
      <c r="NE59" s="34">
        <f t="shared" si="110"/>
        <v>2746.8842877468637</v>
      </c>
      <c r="NF59" s="34">
        <f t="shared" si="110"/>
        <v>2759.7103236838425</v>
      </c>
      <c r="NG59" s="34">
        <f t="shared" si="110"/>
        <v>2771.817455840825</v>
      </c>
      <c r="NH59" s="34">
        <f t="shared" si="110"/>
        <v>2785.6305400951865</v>
      </c>
      <c r="NI59" s="34">
        <f t="shared" si="110"/>
        <v>2799.6705920463751</v>
      </c>
      <c r="NJ59" s="34">
        <f t="shared" si="110"/>
        <v>2812.9933959729187</v>
      </c>
      <c r="NK59" s="34">
        <f t="shared" si="110"/>
        <v>2824.569679672732</v>
      </c>
      <c r="NL59" s="34">
        <f t="shared" si="110"/>
        <v>2835.1793896647418</v>
      </c>
      <c r="NM59" s="34">
        <f t="shared" si="110"/>
        <v>2845.6841311667185</v>
      </c>
      <c r="NN59" s="34">
        <f t="shared" si="110"/>
        <v>2854.8433652086414</v>
      </c>
      <c r="NO59" s="35">
        <f t="shared" si="110"/>
        <v>2865.3329888044618</v>
      </c>
      <c r="NP59" s="8"/>
      <c r="NQ59" s="8"/>
    </row>
    <row r="60" spans="1:38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s="31" customFormat="1" x14ac:dyDescent="0.2">
      <c r="A61" s="14"/>
      <c r="B61" s="14"/>
      <c r="C61" s="14" t="str">
        <f>OFMOR_FFF_0!C61</f>
        <v>Sales</v>
      </c>
      <c r="D61" s="14"/>
      <c r="E61" s="14" t="str">
        <f>OFMOR_FFF_0!E61</f>
        <v>Полный оборот: Бюджет продаж (без учета скидок)</v>
      </c>
      <c r="F61" s="14"/>
      <c r="G61" s="14" t="str">
        <f>OFMOR_FFF_0!G61</f>
        <v>тыс.руб.</v>
      </c>
      <c r="H61" s="14"/>
      <c r="I61" s="14"/>
      <c r="J61" s="14"/>
      <c r="K61" s="30">
        <f>SUM(N61:NO61)</f>
        <v>499005.64900546812</v>
      </c>
      <c r="L61" s="14"/>
      <c r="M61" s="14"/>
      <c r="N61" s="69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61" s="70">
        <f t="shared" ref="O61:BZ61" si="111">IF(SUMIFS($11:$11,$9:$9,"&gt;="&amp;(EOMONTH(O$32,-1)+1),$9:$9,"&lt;="&amp;EOMONTH(O$32,0))=0,0,SUMIFS($27:$27,$23:$23,EOMONTH(O$32,-1)+1)*O$11/SUMIFS($11:$11,$9:$9,"&gt;="&amp;(EOMONTH(O$32,-1)+1),$9:$9,"&lt;="&amp;EOMONTH(O$32,0))+O217)</f>
        <v>35.053999159860318</v>
      </c>
      <c r="P61" s="70">
        <f t="shared" si="111"/>
        <v>60.906674747463462</v>
      </c>
      <c r="Q61" s="70">
        <f t="shared" si="111"/>
        <v>89.875702365073707</v>
      </c>
      <c r="R61" s="70">
        <f t="shared" si="111"/>
        <v>80.658101160843984</v>
      </c>
      <c r="S61" s="70">
        <f t="shared" si="111"/>
        <v>83.806764816142433</v>
      </c>
      <c r="T61" s="70">
        <f t="shared" si="111"/>
        <v>171.73730179293673</v>
      </c>
      <c r="U61" s="70">
        <f t="shared" si="111"/>
        <v>196.21448030547134</v>
      </c>
      <c r="V61" s="70">
        <f t="shared" si="111"/>
        <v>149.80011844529272</v>
      </c>
      <c r="W61" s="70">
        <f t="shared" si="111"/>
        <v>278.75755570973496</v>
      </c>
      <c r="X61" s="70">
        <f t="shared" si="111"/>
        <v>411.31779416292545</v>
      </c>
      <c r="Y61" s="70">
        <f t="shared" si="111"/>
        <v>369.33966222673359</v>
      </c>
      <c r="Z61" s="70">
        <f t="shared" si="111"/>
        <v>383.91408974057731</v>
      </c>
      <c r="AA61" s="70">
        <f t="shared" si="111"/>
        <v>524.55801713908591</v>
      </c>
      <c r="AB61" s="70">
        <f t="shared" si="111"/>
        <v>360.50781792652623</v>
      </c>
      <c r="AC61" s="70">
        <f t="shared" si="111"/>
        <v>197.99130474285582</v>
      </c>
      <c r="AD61" s="70">
        <f t="shared" si="111"/>
        <v>257.9564746781399</v>
      </c>
      <c r="AE61" s="70">
        <f t="shared" si="111"/>
        <v>379.98029002406196</v>
      </c>
      <c r="AF61" s="70">
        <f t="shared" si="111"/>
        <v>342.51823401888981</v>
      </c>
      <c r="AG61" s="70">
        <f t="shared" si="111"/>
        <v>356.88853065414656</v>
      </c>
      <c r="AH61" s="70">
        <f t="shared" si="111"/>
        <v>486.65925035363813</v>
      </c>
      <c r="AI61" s="70">
        <f t="shared" si="111"/>
        <v>338.05405795617855</v>
      </c>
      <c r="AJ61" s="70">
        <f t="shared" si="111"/>
        <v>190.96736910098821</v>
      </c>
      <c r="AK61" s="70">
        <f t="shared" si="111"/>
        <v>247.3865663763201</v>
      </c>
      <c r="AL61" s="70">
        <f t="shared" si="111"/>
        <v>704.13345264205464</v>
      </c>
      <c r="AM61" s="70">
        <f t="shared" si="111"/>
        <v>636.70199808957977</v>
      </c>
      <c r="AN61" s="70">
        <f t="shared" si="111"/>
        <v>599.91348721233408</v>
      </c>
      <c r="AO61" s="70">
        <f t="shared" si="111"/>
        <v>727.12016883185299</v>
      </c>
      <c r="AP61" s="70">
        <f t="shared" si="111"/>
        <v>451.62328525416541</v>
      </c>
      <c r="AQ61" s="70">
        <f t="shared" si="111"/>
        <v>233.08608631129462</v>
      </c>
      <c r="AR61" s="70">
        <f t="shared" si="111"/>
        <v>297.87706347721758</v>
      </c>
      <c r="AS61" s="70">
        <f t="shared" si="111"/>
        <v>123.46867883043377</v>
      </c>
      <c r="AT61" s="70">
        <f t="shared" si="111"/>
        <v>124.3156461801307</v>
      </c>
      <c r="AU61" s="70">
        <f t="shared" si="111"/>
        <v>131.82531132426408</v>
      </c>
      <c r="AV61" s="70">
        <f t="shared" si="111"/>
        <v>163.82390821609755</v>
      </c>
      <c r="AW61" s="70">
        <f t="shared" si="111"/>
        <v>136.7879535857538</v>
      </c>
      <c r="AX61" s="70">
        <f t="shared" si="111"/>
        <v>124.89216052410296</v>
      </c>
      <c r="AY61" s="70">
        <f t="shared" si="111"/>
        <v>148.63320767637748</v>
      </c>
      <c r="AZ61" s="70">
        <f t="shared" si="111"/>
        <v>197.03017386544053</v>
      </c>
      <c r="BA61" s="70">
        <f t="shared" si="111"/>
        <v>204.85188326770398</v>
      </c>
      <c r="BB61" s="70">
        <f t="shared" si="111"/>
        <v>217.56520995339849</v>
      </c>
      <c r="BC61" s="70">
        <f t="shared" si="111"/>
        <v>256.04660236928919</v>
      </c>
      <c r="BD61" s="70">
        <f t="shared" si="111"/>
        <v>238.82148968686374</v>
      </c>
      <c r="BE61" s="70">
        <f t="shared" si="111"/>
        <v>223.64784018891743</v>
      </c>
      <c r="BF61" s="70">
        <f t="shared" si="111"/>
        <v>247.56466976588993</v>
      </c>
      <c r="BG61" s="70">
        <f t="shared" si="111"/>
        <v>296.72646970174156</v>
      </c>
      <c r="BH61" s="70">
        <f t="shared" si="111"/>
        <v>302.99736242445573</v>
      </c>
      <c r="BI61" s="70">
        <f t="shared" si="111"/>
        <v>312.24676980448163</v>
      </c>
      <c r="BJ61" s="70">
        <f t="shared" si="111"/>
        <v>349.80090661959599</v>
      </c>
      <c r="BK61" s="70">
        <f t="shared" si="111"/>
        <v>329.95958462853258</v>
      </c>
      <c r="BL61" s="70">
        <f t="shared" si="111"/>
        <v>324.04762834110335</v>
      </c>
      <c r="BM61" s="70">
        <f t="shared" si="111"/>
        <v>349.68403838866504</v>
      </c>
      <c r="BN61" s="70">
        <f t="shared" si="111"/>
        <v>406.99921974582332</v>
      </c>
      <c r="BO61" s="70">
        <f t="shared" si="111"/>
        <v>416.42941655277116</v>
      </c>
      <c r="BP61" s="70">
        <f t="shared" si="111"/>
        <v>421.06719064646757</v>
      </c>
      <c r="BQ61" s="70">
        <f t="shared" si="111"/>
        <v>465.23919034034816</v>
      </c>
      <c r="BR61" s="70">
        <f t="shared" si="111"/>
        <v>450.59288649600597</v>
      </c>
      <c r="BS61" s="70">
        <f t="shared" si="111"/>
        <v>438.32187887122603</v>
      </c>
      <c r="BT61" s="70">
        <f t="shared" si="111"/>
        <v>455.2624449729264</v>
      </c>
      <c r="BU61" s="70">
        <f t="shared" si="111"/>
        <v>422.50195738581812</v>
      </c>
      <c r="BV61" s="70">
        <f t="shared" si="111"/>
        <v>419.1682528294815</v>
      </c>
      <c r="BW61" s="70">
        <f t="shared" si="111"/>
        <v>409.63772630483413</v>
      </c>
      <c r="BX61" s="70">
        <f t="shared" si="111"/>
        <v>411.75245949701946</v>
      </c>
      <c r="BY61" s="70">
        <f t="shared" si="111"/>
        <v>414.09866703030394</v>
      </c>
      <c r="BZ61" s="70">
        <f t="shared" si="111"/>
        <v>411.56913869523913</v>
      </c>
      <c r="CA61" s="70">
        <f t="shared" ref="CA61:EL61" si="112">IF(SUMIFS($11:$11,$9:$9,"&gt;="&amp;(EOMONTH(CA$32,-1)+1),$9:$9,"&lt;="&amp;EOMONTH(CA$32,0))=0,0,SUMIFS($27:$27,$23:$23,EOMONTH(CA$32,-1)+1)*CA$11/SUMIFS($11:$11,$9:$9,"&gt;="&amp;(EOMONTH(CA$32,-1)+1),$9:$9,"&lt;="&amp;EOMONTH(CA$32,0))+CA217)</f>
        <v>409.17926126105073</v>
      </c>
      <c r="CB61" s="70">
        <f t="shared" si="112"/>
        <v>415.33474756811484</v>
      </c>
      <c r="CC61" s="70">
        <f t="shared" si="112"/>
        <v>417.2299359982598</v>
      </c>
      <c r="CD61" s="70">
        <f t="shared" si="112"/>
        <v>415.83436068269805</v>
      </c>
      <c r="CE61" s="70">
        <f t="shared" si="112"/>
        <v>427.26960965957107</v>
      </c>
      <c r="CF61" s="70">
        <f t="shared" si="112"/>
        <v>438.67155663426632</v>
      </c>
      <c r="CG61" s="70">
        <f t="shared" si="112"/>
        <v>441.68046841320381</v>
      </c>
      <c r="CH61" s="70">
        <f t="shared" si="112"/>
        <v>442.91336566921603</v>
      </c>
      <c r="CI61" s="70">
        <f t="shared" si="112"/>
        <v>453.95834643877856</v>
      </c>
      <c r="CJ61" s="70">
        <f t="shared" si="112"/>
        <v>448.71260652458977</v>
      </c>
      <c r="CK61" s="70">
        <f t="shared" si="112"/>
        <v>439.28114054162489</v>
      </c>
      <c r="CL61" s="70">
        <f t="shared" si="112"/>
        <v>440.2536411542377</v>
      </c>
      <c r="CM61" s="70">
        <f t="shared" si="112"/>
        <v>434.60320311238246</v>
      </c>
      <c r="CN61" s="70">
        <f t="shared" si="112"/>
        <v>429.54923483571605</v>
      </c>
      <c r="CO61" s="70">
        <f t="shared" si="112"/>
        <v>432.1504529094442</v>
      </c>
      <c r="CP61" s="70">
        <f t="shared" si="112"/>
        <v>440.01040148460646</v>
      </c>
      <c r="CQ61" s="70">
        <f t="shared" si="112"/>
        <v>446.03432644975862</v>
      </c>
      <c r="CR61" s="70">
        <f t="shared" si="112"/>
        <v>456.24269348702057</v>
      </c>
      <c r="CS61" s="70">
        <f t="shared" si="112"/>
        <v>470.14816872602478</v>
      </c>
      <c r="CT61" s="70">
        <f t="shared" si="112"/>
        <v>477.87346822421966</v>
      </c>
      <c r="CU61" s="70">
        <f t="shared" si="112"/>
        <v>484.77187205030401</v>
      </c>
      <c r="CV61" s="70">
        <f t="shared" si="112"/>
        <v>494.1774872192882</v>
      </c>
      <c r="CW61" s="70">
        <f t="shared" si="112"/>
        <v>506.53689815661176</v>
      </c>
      <c r="CX61" s="70">
        <f t="shared" si="112"/>
        <v>512.27893575500752</v>
      </c>
      <c r="CY61" s="70">
        <f t="shared" si="112"/>
        <v>516.81844515566172</v>
      </c>
      <c r="CZ61" s="70">
        <f t="shared" si="112"/>
        <v>521.23199235877723</v>
      </c>
      <c r="DA61" s="70">
        <f t="shared" si="112"/>
        <v>527.21168020112566</v>
      </c>
      <c r="DB61" s="70">
        <f t="shared" si="112"/>
        <v>533.93247770054279</v>
      </c>
      <c r="DC61" s="70">
        <f t="shared" si="112"/>
        <v>540.70065411209271</v>
      </c>
      <c r="DD61" s="70">
        <f t="shared" si="112"/>
        <v>549.41433572611129</v>
      </c>
      <c r="DE61" s="70">
        <f t="shared" si="112"/>
        <v>554.69805531921486</v>
      </c>
      <c r="DF61" s="70">
        <f t="shared" si="112"/>
        <v>559.25718715539551</v>
      </c>
      <c r="DG61" s="70">
        <f t="shared" si="112"/>
        <v>565.81179851497825</v>
      </c>
      <c r="DH61" s="70">
        <f t="shared" si="112"/>
        <v>571.24495838685414</v>
      </c>
      <c r="DI61" s="70">
        <f t="shared" si="112"/>
        <v>576.93379138390935</v>
      </c>
      <c r="DJ61" s="70">
        <f t="shared" si="112"/>
        <v>582.86396926300097</v>
      </c>
      <c r="DK61" s="70">
        <f t="shared" si="112"/>
        <v>586.88348543723703</v>
      </c>
      <c r="DL61" s="70">
        <f t="shared" si="112"/>
        <v>585.32830125141311</v>
      </c>
      <c r="DM61" s="70">
        <f t="shared" si="112"/>
        <v>582.67141724058285</v>
      </c>
      <c r="DN61" s="70">
        <f t="shared" si="112"/>
        <v>580.76755804749826</v>
      </c>
      <c r="DO61" s="70">
        <f t="shared" si="112"/>
        <v>576.64194371472024</v>
      </c>
      <c r="DP61" s="70">
        <f t="shared" si="112"/>
        <v>575.19055863782194</v>
      </c>
      <c r="DQ61" s="70">
        <f t="shared" si="112"/>
        <v>575.89146921792121</v>
      </c>
      <c r="DR61" s="70">
        <f t="shared" si="112"/>
        <v>579.717496973263</v>
      </c>
      <c r="DS61" s="70">
        <f t="shared" si="112"/>
        <v>582.05964111083676</v>
      </c>
      <c r="DT61" s="70">
        <f t="shared" si="112"/>
        <v>585.06706998962193</v>
      </c>
      <c r="DU61" s="70">
        <f t="shared" si="112"/>
        <v>589.95454640275887</v>
      </c>
      <c r="DV61" s="70">
        <f t="shared" si="112"/>
        <v>592.77262460557142</v>
      </c>
      <c r="DW61" s="70">
        <f t="shared" si="112"/>
        <v>596.5427114326244</v>
      </c>
      <c r="DX61" s="70">
        <f t="shared" si="112"/>
        <v>601.63650139471281</v>
      </c>
      <c r="DY61" s="70">
        <f t="shared" si="112"/>
        <v>608.27908130910748</v>
      </c>
      <c r="DZ61" s="70">
        <f t="shared" si="112"/>
        <v>612.65168837447141</v>
      </c>
      <c r="EA61" s="70">
        <f t="shared" si="112"/>
        <v>616.47637660862449</v>
      </c>
      <c r="EB61" s="70">
        <f t="shared" si="112"/>
        <v>620.63811853055381</v>
      </c>
      <c r="EC61" s="70">
        <f t="shared" si="112"/>
        <v>622.01446211021073</v>
      </c>
      <c r="ED61" s="70">
        <f t="shared" si="112"/>
        <v>623.81959599025731</v>
      </c>
      <c r="EE61" s="70">
        <f t="shared" si="112"/>
        <v>624.660160204156</v>
      </c>
      <c r="EF61" s="70">
        <f t="shared" si="112"/>
        <v>628.28536078662796</v>
      </c>
      <c r="EG61" s="70">
        <f t="shared" si="112"/>
        <v>631.65512172869956</v>
      </c>
      <c r="EH61" s="70">
        <f t="shared" si="112"/>
        <v>634.8473318894014</v>
      </c>
      <c r="EI61" s="70">
        <f t="shared" si="112"/>
        <v>638.32308974660486</v>
      </c>
      <c r="EJ61" s="70">
        <f t="shared" si="112"/>
        <v>641.23844694468801</v>
      </c>
      <c r="EK61" s="70">
        <f t="shared" si="112"/>
        <v>644.5688717942669</v>
      </c>
      <c r="EL61" s="70">
        <f t="shared" si="112"/>
        <v>647.75922886010892</v>
      </c>
      <c r="EM61" s="70">
        <f t="shared" ref="EM61:GX61" si="113">IF(SUMIFS($11:$11,$9:$9,"&gt;="&amp;(EOMONTH(EM$32,-1)+1),$9:$9,"&lt;="&amp;EOMONTH(EM$32,0))=0,0,SUMIFS($27:$27,$23:$23,EOMONTH(EM$32,-1)+1)*EM$11/SUMIFS($11:$11,$9:$9,"&gt;="&amp;(EOMONTH(EM$32,-1)+1),$9:$9,"&lt;="&amp;EOMONTH(EM$32,0))+EM217)</f>
        <v>652.56958101052135</v>
      </c>
      <c r="EN61" s="70">
        <f t="shared" si="113"/>
        <v>656.89970860796689</v>
      </c>
      <c r="EO61" s="70">
        <f t="shared" si="113"/>
        <v>660.84484845806276</v>
      </c>
      <c r="EP61" s="70">
        <f t="shared" si="113"/>
        <v>661.70269217722137</v>
      </c>
      <c r="EQ61" s="70">
        <f t="shared" si="113"/>
        <v>661.28142371681133</v>
      </c>
      <c r="ER61" s="70">
        <f t="shared" si="113"/>
        <v>661.22247283636341</v>
      </c>
      <c r="ES61" s="70">
        <f t="shared" si="113"/>
        <v>662.02176036078947</v>
      </c>
      <c r="ET61" s="70">
        <f t="shared" si="113"/>
        <v>665.44629464687785</v>
      </c>
      <c r="EU61" s="70">
        <f t="shared" si="113"/>
        <v>667.97976951368196</v>
      </c>
      <c r="EV61" s="70">
        <f t="shared" si="113"/>
        <v>671.67147789022738</v>
      </c>
      <c r="EW61" s="70">
        <f t="shared" si="113"/>
        <v>677.80913730279576</v>
      </c>
      <c r="EX61" s="70">
        <f t="shared" si="113"/>
        <v>681.44506457119019</v>
      </c>
      <c r="EY61" s="70">
        <f t="shared" si="113"/>
        <v>686.43885740923122</v>
      </c>
      <c r="EZ61" s="70">
        <f t="shared" si="113"/>
        <v>692.81163865041572</v>
      </c>
      <c r="FA61" s="70">
        <f t="shared" si="113"/>
        <v>700.73192004568705</v>
      </c>
      <c r="FB61" s="70">
        <f t="shared" si="113"/>
        <v>708.3852578581583</v>
      </c>
      <c r="FC61" s="70">
        <f t="shared" si="113"/>
        <v>717.03909989956719</v>
      </c>
      <c r="FD61" s="70">
        <f t="shared" si="113"/>
        <v>725.48951979626372</v>
      </c>
      <c r="FE61" s="70">
        <f t="shared" si="113"/>
        <v>733.71317185032024</v>
      </c>
      <c r="FF61" s="70">
        <f t="shared" si="113"/>
        <v>745.45564190507025</v>
      </c>
      <c r="FG61" s="70">
        <f t="shared" si="113"/>
        <v>757.58656892161878</v>
      </c>
      <c r="FH61" s="70">
        <f t="shared" si="113"/>
        <v>771.31380657562477</v>
      </c>
      <c r="FI61" s="70">
        <f t="shared" si="113"/>
        <v>785.22124981426282</v>
      </c>
      <c r="FJ61" s="70">
        <f t="shared" si="113"/>
        <v>796.54221764212809</v>
      </c>
      <c r="FK61" s="70">
        <f t="shared" si="113"/>
        <v>805.17761321642615</v>
      </c>
      <c r="FL61" s="70">
        <f t="shared" si="113"/>
        <v>813.72677094461346</v>
      </c>
      <c r="FM61" s="70">
        <f t="shared" si="113"/>
        <v>825.66737434894083</v>
      </c>
      <c r="FN61" s="70">
        <f t="shared" si="113"/>
        <v>837.84171015089191</v>
      </c>
      <c r="FO61" s="70">
        <f t="shared" si="113"/>
        <v>851.4061952124913</v>
      </c>
      <c r="FP61" s="70">
        <f t="shared" si="113"/>
        <v>866.72255731142093</v>
      </c>
      <c r="FQ61" s="70">
        <f t="shared" si="113"/>
        <v>878.82748742345836</v>
      </c>
      <c r="FR61" s="70">
        <f t="shared" si="113"/>
        <v>888.09762740691178</v>
      </c>
      <c r="FS61" s="70">
        <f t="shared" si="113"/>
        <v>896.99882863157313</v>
      </c>
      <c r="FT61" s="70">
        <f t="shared" si="113"/>
        <v>916.82522507439</v>
      </c>
      <c r="FU61" s="70">
        <f t="shared" si="113"/>
        <v>935.95510561586684</v>
      </c>
      <c r="FV61" s="70">
        <f t="shared" si="113"/>
        <v>955.03946835084355</v>
      </c>
      <c r="FW61" s="70">
        <f t="shared" si="113"/>
        <v>975.72780232169418</v>
      </c>
      <c r="FX61" s="70">
        <f t="shared" si="113"/>
        <v>990.28529256193121</v>
      </c>
      <c r="FY61" s="70">
        <f t="shared" si="113"/>
        <v>1001.002703261392</v>
      </c>
      <c r="FZ61" s="70">
        <f t="shared" si="113"/>
        <v>1011.6123237299123</v>
      </c>
      <c r="GA61" s="70">
        <f t="shared" si="113"/>
        <v>1017.2737884688928</v>
      </c>
      <c r="GB61" s="70">
        <f t="shared" si="113"/>
        <v>1024.3339403502516</v>
      </c>
      <c r="GC61" s="70">
        <f t="shared" si="113"/>
        <v>1031.4168172226316</v>
      </c>
      <c r="GD61" s="70">
        <f t="shared" si="113"/>
        <v>1036.9010287474446</v>
      </c>
      <c r="GE61" s="70">
        <f t="shared" si="113"/>
        <v>1042.3811933138506</v>
      </c>
      <c r="GF61" s="70">
        <f t="shared" si="113"/>
        <v>1048.3417799325996</v>
      </c>
      <c r="GG61" s="70">
        <f t="shared" si="113"/>
        <v>1050.2480079199167</v>
      </c>
      <c r="GH61" s="70">
        <f t="shared" si="113"/>
        <v>1052.7140262965538</v>
      </c>
      <c r="GI61" s="70">
        <f t="shared" si="113"/>
        <v>1057.8131897420487</v>
      </c>
      <c r="GJ61" s="70">
        <f t="shared" si="113"/>
        <v>1059.4075797478365</v>
      </c>
      <c r="GK61" s="70">
        <f t="shared" si="113"/>
        <v>1055.919562657403</v>
      </c>
      <c r="GL61" s="70">
        <f t="shared" si="113"/>
        <v>1053.5505260920663</v>
      </c>
      <c r="GM61" s="70">
        <f t="shared" si="113"/>
        <v>1051.3022656094333</v>
      </c>
      <c r="GN61" s="70">
        <f t="shared" si="113"/>
        <v>1043.0871673049687</v>
      </c>
      <c r="GO61" s="70">
        <f t="shared" si="113"/>
        <v>1041.7345951250666</v>
      </c>
      <c r="GP61" s="70">
        <f t="shared" si="113"/>
        <v>1047.16897479044</v>
      </c>
      <c r="GQ61" s="70">
        <f t="shared" si="113"/>
        <v>1051.6566377798729</v>
      </c>
      <c r="GR61" s="70">
        <f t="shared" si="113"/>
        <v>1051.430926243102</v>
      </c>
      <c r="GS61" s="70">
        <f t="shared" si="113"/>
        <v>1052.2464026679561</v>
      </c>
      <c r="GT61" s="70">
        <f t="shared" si="113"/>
        <v>1053.4052034057918</v>
      </c>
      <c r="GU61" s="70">
        <f t="shared" si="113"/>
        <v>1049.0296384449596</v>
      </c>
      <c r="GV61" s="70">
        <f t="shared" si="113"/>
        <v>1051.0496478538064</v>
      </c>
      <c r="GW61" s="70">
        <f t="shared" si="113"/>
        <v>1059.4556902627694</v>
      </c>
      <c r="GX61" s="70">
        <f t="shared" si="113"/>
        <v>1066.9765778191318</v>
      </c>
      <c r="GY61" s="70">
        <f t="shared" ref="GY61:JJ61" si="114">IF(SUMIFS($11:$11,$9:$9,"&gt;="&amp;(EOMONTH(GY$32,-1)+1),$9:$9,"&lt;="&amp;EOMONTH(GY$32,0))=0,0,SUMIFS($27:$27,$23:$23,EOMONTH(GY$32,-1)+1)*GY$11/SUMIFS($11:$11,$9:$9,"&gt;="&amp;(EOMONTH(GY$32,-1)+1),$9:$9,"&lt;="&amp;EOMONTH(GY$32,0))+GY217)</f>
        <v>1058.5493486172397</v>
      </c>
      <c r="GZ61" s="70">
        <f t="shared" si="114"/>
        <v>1055.4761625435021</v>
      </c>
      <c r="HA61" s="70">
        <f t="shared" si="114"/>
        <v>1053.5063524612756</v>
      </c>
      <c r="HB61" s="70">
        <f t="shared" si="114"/>
        <v>1047.497884509095</v>
      </c>
      <c r="HC61" s="70">
        <f t="shared" si="114"/>
        <v>1051.2748018566604</v>
      </c>
      <c r="HD61" s="70">
        <f t="shared" si="114"/>
        <v>1063.125440375167</v>
      </c>
      <c r="HE61" s="70">
        <f t="shared" si="114"/>
        <v>1072.0657151901385</v>
      </c>
      <c r="HF61" s="70">
        <f t="shared" si="114"/>
        <v>1091.727242273751</v>
      </c>
      <c r="HG61" s="70">
        <f t="shared" si="114"/>
        <v>1111.7015528633269</v>
      </c>
      <c r="HH61" s="70">
        <f t="shared" si="114"/>
        <v>1126.3772335673928</v>
      </c>
      <c r="HI61" s="70">
        <f t="shared" si="114"/>
        <v>1149.1845733838099</v>
      </c>
      <c r="HJ61" s="70">
        <f t="shared" si="114"/>
        <v>1183.6887638292742</v>
      </c>
      <c r="HK61" s="70">
        <f t="shared" si="114"/>
        <v>1209.38125436071</v>
      </c>
      <c r="HL61" s="70">
        <f t="shared" si="114"/>
        <v>1234.8436880815641</v>
      </c>
      <c r="HM61" s="70">
        <f t="shared" si="114"/>
        <v>1272.5479038814522</v>
      </c>
      <c r="HN61" s="70">
        <f t="shared" si="114"/>
        <v>1286.8903282005037</v>
      </c>
      <c r="HO61" s="70">
        <f t="shared" si="114"/>
        <v>1278.0484620402042</v>
      </c>
      <c r="HP61" s="70">
        <f t="shared" si="114"/>
        <v>1274.1263883386216</v>
      </c>
      <c r="HQ61" s="70">
        <f t="shared" si="114"/>
        <v>1279.8603207893286</v>
      </c>
      <c r="HR61" s="70">
        <f t="shared" si="114"/>
        <v>1272.2285839843084</v>
      </c>
      <c r="HS61" s="70">
        <f t="shared" si="114"/>
        <v>1278.5801872989416</v>
      </c>
      <c r="HT61" s="70">
        <f t="shared" si="114"/>
        <v>1306.1243854904908</v>
      </c>
      <c r="HU61" s="70">
        <f t="shared" si="114"/>
        <v>1316.823512795602</v>
      </c>
      <c r="HV61" s="70">
        <f t="shared" si="114"/>
        <v>1305.8621675364584</v>
      </c>
      <c r="HW61" s="70">
        <f t="shared" si="114"/>
        <v>1300.4047204205001</v>
      </c>
      <c r="HX61" s="70">
        <f t="shared" si="114"/>
        <v>1332.0278552052846</v>
      </c>
      <c r="HY61" s="70">
        <f t="shared" si="114"/>
        <v>1348.8782549016069</v>
      </c>
      <c r="HZ61" s="70">
        <f t="shared" si="114"/>
        <v>1374.6296639133741</v>
      </c>
      <c r="IA61" s="70">
        <f t="shared" si="114"/>
        <v>1420.1772330826352</v>
      </c>
      <c r="IB61" s="70">
        <f t="shared" si="114"/>
        <v>1439.2250558007458</v>
      </c>
      <c r="IC61" s="70">
        <f t="shared" si="114"/>
        <v>1404.300007853298</v>
      </c>
      <c r="ID61" s="70">
        <f t="shared" si="114"/>
        <v>1378.2883168662474</v>
      </c>
      <c r="IE61" s="70">
        <f t="shared" si="114"/>
        <v>1342.8188559252046</v>
      </c>
      <c r="IF61" s="70">
        <f t="shared" si="114"/>
        <v>1298.5298689092208</v>
      </c>
      <c r="IG61" s="70">
        <f t="shared" si="114"/>
        <v>1277.2550751360334</v>
      </c>
      <c r="IH61" s="70">
        <f t="shared" si="114"/>
        <v>1276.5808009072784</v>
      </c>
      <c r="II61" s="70">
        <f t="shared" si="114"/>
        <v>1268.6825419054658</v>
      </c>
      <c r="IJ61" s="70">
        <f t="shared" si="114"/>
        <v>1274.5948767828015</v>
      </c>
      <c r="IK61" s="70">
        <f t="shared" si="114"/>
        <v>1281.5310915718187</v>
      </c>
      <c r="IL61" s="70">
        <f t="shared" si="114"/>
        <v>1291.8467275422831</v>
      </c>
      <c r="IM61" s="70">
        <f t="shared" si="114"/>
        <v>1300.4049803074929</v>
      </c>
      <c r="IN61" s="70">
        <f t="shared" si="114"/>
        <v>1312.5940195721071</v>
      </c>
      <c r="IO61" s="70">
        <f t="shared" si="114"/>
        <v>1327.3946441769363</v>
      </c>
      <c r="IP61" s="70">
        <f t="shared" si="114"/>
        <v>1338.4388882353871</v>
      </c>
      <c r="IQ61" s="70">
        <f t="shared" si="114"/>
        <v>1345.0127338569594</v>
      </c>
      <c r="IR61" s="70">
        <f t="shared" si="114"/>
        <v>1352.773290598562</v>
      </c>
      <c r="IS61" s="70">
        <f t="shared" si="114"/>
        <v>1363.8919116755724</v>
      </c>
      <c r="IT61" s="70">
        <f t="shared" si="114"/>
        <v>1373.0752954367417</v>
      </c>
      <c r="IU61" s="70">
        <f t="shared" si="114"/>
        <v>1385.7737382795449</v>
      </c>
      <c r="IV61" s="70">
        <f t="shared" si="114"/>
        <v>1401.7398812900801</v>
      </c>
      <c r="IW61" s="70">
        <f t="shared" si="114"/>
        <v>1411.6875824794845</v>
      </c>
      <c r="IX61" s="70">
        <f t="shared" si="114"/>
        <v>1418.6583455622695</v>
      </c>
      <c r="IY61" s="70">
        <f t="shared" si="114"/>
        <v>1428.2965356524724</v>
      </c>
      <c r="IZ61" s="70">
        <f t="shared" si="114"/>
        <v>1440.9324246377553</v>
      </c>
      <c r="JA61" s="70">
        <f t="shared" si="114"/>
        <v>1449.9210408852828</v>
      </c>
      <c r="JB61" s="70">
        <f t="shared" si="114"/>
        <v>1460.8212946575152</v>
      </c>
      <c r="JC61" s="70">
        <f t="shared" si="114"/>
        <v>1473.8431696235853</v>
      </c>
      <c r="JD61" s="70">
        <f t="shared" si="114"/>
        <v>1480.1346896144587</v>
      </c>
      <c r="JE61" s="70">
        <f t="shared" si="114"/>
        <v>1480.1909973047962</v>
      </c>
      <c r="JF61" s="70">
        <f t="shared" si="114"/>
        <v>1482.1655057052421</v>
      </c>
      <c r="JG61" s="70">
        <f t="shared" si="114"/>
        <v>1481.6346480390735</v>
      </c>
      <c r="JH61" s="70">
        <f t="shared" si="114"/>
        <v>1478.8212558741732</v>
      </c>
      <c r="JI61" s="70">
        <f t="shared" si="114"/>
        <v>1479.536599467184</v>
      </c>
      <c r="JJ61" s="70">
        <f t="shared" si="114"/>
        <v>1485.0025371099005</v>
      </c>
      <c r="JK61" s="70">
        <f t="shared" ref="JK61:LV61" si="115">IF(SUMIFS($11:$11,$9:$9,"&gt;="&amp;(EOMONTH(JK$32,-1)+1),$9:$9,"&lt;="&amp;EOMONTH(JK$32,0))=0,0,SUMIFS($27:$27,$23:$23,EOMONTH(JK$32,-1)+1)*JK$11/SUMIFS($11:$11,$9:$9,"&gt;="&amp;(EOMONTH(JK$32,-1)+1),$9:$9,"&lt;="&amp;EOMONTH(JK$32,0))+JK217)</f>
        <v>1487.927622917842</v>
      </c>
      <c r="JL61" s="70">
        <f t="shared" si="115"/>
        <v>1495.7257611977527</v>
      </c>
      <c r="JM61" s="70">
        <f t="shared" si="115"/>
        <v>1506.8537749824591</v>
      </c>
      <c r="JN61" s="70">
        <f t="shared" si="115"/>
        <v>1518.3688653913798</v>
      </c>
      <c r="JO61" s="70">
        <f t="shared" si="115"/>
        <v>1529.7368366500878</v>
      </c>
      <c r="JP61" s="70">
        <f t="shared" si="115"/>
        <v>1547.1477689469548</v>
      </c>
      <c r="JQ61" s="70">
        <f t="shared" si="115"/>
        <v>1565.659937682992</v>
      </c>
      <c r="JR61" s="70">
        <f t="shared" si="115"/>
        <v>1579.3230928660307</v>
      </c>
      <c r="JS61" s="70">
        <f t="shared" si="115"/>
        <v>1600.0713033537395</v>
      </c>
      <c r="JT61" s="70">
        <f t="shared" si="115"/>
        <v>1629.6195852978833</v>
      </c>
      <c r="JU61" s="70">
        <f t="shared" si="115"/>
        <v>1657.0552081720721</v>
      </c>
      <c r="JV61" s="70">
        <f t="shared" si="115"/>
        <v>1685.8961633072838</v>
      </c>
      <c r="JW61" s="70">
        <f t="shared" si="115"/>
        <v>1725.1951810794621</v>
      </c>
      <c r="JX61" s="70">
        <f t="shared" si="115"/>
        <v>1755.4755476987068</v>
      </c>
      <c r="JY61" s="70">
        <f t="shared" si="115"/>
        <v>1775.6503640689589</v>
      </c>
      <c r="JZ61" s="70">
        <f t="shared" si="115"/>
        <v>1799.964410271697</v>
      </c>
      <c r="KA61" s="70">
        <f t="shared" si="115"/>
        <v>1833.1784690044437</v>
      </c>
      <c r="KB61" s="70">
        <f t="shared" si="115"/>
        <v>1864.9601427298794</v>
      </c>
      <c r="KC61" s="70">
        <f t="shared" si="115"/>
        <v>1897.4362165830114</v>
      </c>
      <c r="KD61" s="70">
        <f t="shared" si="115"/>
        <v>1939.0781843728128</v>
      </c>
      <c r="KE61" s="70">
        <f t="shared" si="115"/>
        <v>1971.6626798067912</v>
      </c>
      <c r="KF61" s="70">
        <f t="shared" si="115"/>
        <v>1993.6704826898108</v>
      </c>
      <c r="KG61" s="70">
        <f t="shared" si="115"/>
        <v>2018.5887344578045</v>
      </c>
      <c r="KH61" s="70">
        <f t="shared" si="115"/>
        <v>2073.2028828191192</v>
      </c>
      <c r="KI61" s="70">
        <f t="shared" si="115"/>
        <v>2123.9151127392797</v>
      </c>
      <c r="KJ61" s="70">
        <f t="shared" si="115"/>
        <v>2172.1819695140475</v>
      </c>
      <c r="KK61" s="70">
        <f t="shared" si="115"/>
        <v>2229.9750399156892</v>
      </c>
      <c r="KL61" s="70">
        <f t="shared" si="115"/>
        <v>2271.0878161385253</v>
      </c>
      <c r="KM61" s="70">
        <f t="shared" si="115"/>
        <v>2305.3949425984456</v>
      </c>
      <c r="KN61" s="70">
        <f t="shared" si="115"/>
        <v>2333.3030395676924</v>
      </c>
      <c r="KO61" s="70">
        <f t="shared" si="115"/>
        <v>2357.396585083487</v>
      </c>
      <c r="KP61" s="70">
        <f t="shared" si="115"/>
        <v>2381.1004350237313</v>
      </c>
      <c r="KQ61" s="70">
        <f t="shared" si="115"/>
        <v>2397.4877841392458</v>
      </c>
      <c r="KR61" s="70">
        <f t="shared" si="115"/>
        <v>2419.3473779336155</v>
      </c>
      <c r="KS61" s="70">
        <f t="shared" si="115"/>
        <v>2454.580738901067</v>
      </c>
      <c r="KT61" s="70">
        <f t="shared" si="115"/>
        <v>2474.0226490929681</v>
      </c>
      <c r="KU61" s="70">
        <f t="shared" si="115"/>
        <v>2481.6692274631996</v>
      </c>
      <c r="KV61" s="70">
        <f t="shared" si="115"/>
        <v>2525.4698727722994</v>
      </c>
      <c r="KW61" s="70">
        <f t="shared" si="115"/>
        <v>2565.325019408976</v>
      </c>
      <c r="KX61" s="70">
        <f t="shared" si="115"/>
        <v>2570.4057925083798</v>
      </c>
      <c r="KY61" s="70">
        <f t="shared" si="115"/>
        <v>2590.3119154349979</v>
      </c>
      <c r="KZ61" s="70">
        <f t="shared" si="115"/>
        <v>2632.2061278439451</v>
      </c>
      <c r="LA61" s="70">
        <f t="shared" si="115"/>
        <v>2614.5491986398843</v>
      </c>
      <c r="LB61" s="70">
        <f t="shared" si="115"/>
        <v>2605.6157695877964</v>
      </c>
      <c r="LC61" s="70">
        <f t="shared" si="115"/>
        <v>2646.0308937861614</v>
      </c>
      <c r="LD61" s="70">
        <f t="shared" si="115"/>
        <v>2695.5369496717781</v>
      </c>
      <c r="LE61" s="70">
        <f t="shared" si="115"/>
        <v>2713.1679051396663</v>
      </c>
      <c r="LF61" s="70">
        <f t="shared" si="115"/>
        <v>2744.4120881069889</v>
      </c>
      <c r="LG61" s="70">
        <f t="shared" si="115"/>
        <v>2793.7795252018441</v>
      </c>
      <c r="LH61" s="70">
        <f t="shared" si="115"/>
        <v>2789.2193947346177</v>
      </c>
      <c r="LI61" s="70">
        <f t="shared" si="115"/>
        <v>2792.7418530591781</v>
      </c>
      <c r="LJ61" s="70">
        <f t="shared" si="115"/>
        <v>2841.1343472336953</v>
      </c>
      <c r="LK61" s="70">
        <f t="shared" si="115"/>
        <v>2957.9724047935219</v>
      </c>
      <c r="LL61" s="70">
        <f t="shared" si="115"/>
        <v>2965.0888980284249</v>
      </c>
      <c r="LM61" s="70">
        <f t="shared" si="115"/>
        <v>2981.674657884123</v>
      </c>
      <c r="LN61" s="70">
        <f t="shared" si="115"/>
        <v>3025.7105836042506</v>
      </c>
      <c r="LO61" s="70">
        <f t="shared" si="115"/>
        <v>2992.5758505671724</v>
      </c>
      <c r="LP61" s="70">
        <f t="shared" si="115"/>
        <v>2980.6345389804319</v>
      </c>
      <c r="LQ61" s="70">
        <f t="shared" si="115"/>
        <v>3023.9899244201893</v>
      </c>
      <c r="LR61" s="70">
        <f t="shared" si="115"/>
        <v>3019.9033407326883</v>
      </c>
      <c r="LS61" s="70">
        <f t="shared" si="115"/>
        <v>3053.950198150023</v>
      </c>
      <c r="LT61" s="70">
        <f t="shared" si="115"/>
        <v>3087.974610236135</v>
      </c>
      <c r="LU61" s="70">
        <f t="shared" si="115"/>
        <v>3123.7758610641936</v>
      </c>
      <c r="LV61" s="70">
        <f t="shared" si="115"/>
        <v>3149.211681117692</v>
      </c>
      <c r="LW61" s="70">
        <f t="shared" ref="LW61:NO61" si="116">IF(SUMIFS($11:$11,$9:$9,"&gt;="&amp;(EOMONTH(LW$32,-1)+1),$9:$9,"&lt;="&amp;EOMONTH(LW$32,0))=0,0,SUMIFS($27:$27,$23:$23,EOMONTH(LW$32,-1)+1)*LW$11/SUMIFS($11:$11,$9:$9,"&gt;="&amp;(EOMONTH(LW$32,-1)+1),$9:$9,"&lt;="&amp;EOMONTH(LW$32,0))+LW217)</f>
        <v>3178.8894227132619</v>
      </c>
      <c r="LX61" s="70">
        <f t="shared" si="116"/>
        <v>3209.6325958373354</v>
      </c>
      <c r="LY61" s="70">
        <f t="shared" si="116"/>
        <v>3241.5034365888728</v>
      </c>
      <c r="LZ61" s="70">
        <f t="shared" si="116"/>
        <v>3267.3340724087516</v>
      </c>
      <c r="MA61" s="70">
        <f t="shared" si="116"/>
        <v>3285.8345944011921</v>
      </c>
      <c r="MB61" s="70">
        <f t="shared" si="116"/>
        <v>3298.6552576718541</v>
      </c>
      <c r="MC61" s="70">
        <f t="shared" si="116"/>
        <v>3302.7319117798138</v>
      </c>
      <c r="MD61" s="70">
        <f t="shared" si="116"/>
        <v>3308.3373560159689</v>
      </c>
      <c r="ME61" s="70">
        <f t="shared" si="116"/>
        <v>3312.4284674315454</v>
      </c>
      <c r="MF61" s="70">
        <f t="shared" si="116"/>
        <v>3328.9313055083121</v>
      </c>
      <c r="MG61" s="70">
        <f t="shared" si="116"/>
        <v>3347.6170609026517</v>
      </c>
      <c r="MH61" s="70">
        <f t="shared" si="116"/>
        <v>3364.3299899787467</v>
      </c>
      <c r="MI61" s="70">
        <f t="shared" si="116"/>
        <v>3376.6346650289038</v>
      </c>
      <c r="MJ61" s="70">
        <f t="shared" si="116"/>
        <v>3379.9766411718451</v>
      </c>
      <c r="MK61" s="70">
        <f t="shared" si="116"/>
        <v>3388.2563887933552</v>
      </c>
      <c r="ML61" s="70">
        <f t="shared" si="116"/>
        <v>3393.3945923584452</v>
      </c>
      <c r="MM61" s="70">
        <f t="shared" si="116"/>
        <v>3410.1568930860881</v>
      </c>
      <c r="MN61" s="70">
        <f t="shared" si="116"/>
        <v>3426.7076050465894</v>
      </c>
      <c r="MO61" s="70">
        <f t="shared" si="116"/>
        <v>3439.9081956450332</v>
      </c>
      <c r="MP61" s="70">
        <f t="shared" si="116"/>
        <v>3430.0481631712132</v>
      </c>
      <c r="MQ61" s="70">
        <f t="shared" si="116"/>
        <v>3413.0461190424257</v>
      </c>
      <c r="MR61" s="70">
        <f t="shared" si="116"/>
        <v>3403.6128957406204</v>
      </c>
      <c r="MS61" s="70">
        <f t="shared" si="116"/>
        <v>3392.9421405651856</v>
      </c>
      <c r="MT61" s="70">
        <f t="shared" si="116"/>
        <v>3389.1278086337288</v>
      </c>
      <c r="MU61" s="70">
        <f t="shared" si="116"/>
        <v>3407.1248211458101</v>
      </c>
      <c r="MV61" s="70">
        <f t="shared" si="116"/>
        <v>3421.3592085603086</v>
      </c>
      <c r="MW61" s="70">
        <f t="shared" si="116"/>
        <v>3446.4092969540152</v>
      </c>
      <c r="MX61" s="70">
        <f t="shared" si="116"/>
        <v>3471.2376098479322</v>
      </c>
      <c r="MY61" s="70">
        <f t="shared" si="116"/>
        <v>3496.9529523347096</v>
      </c>
      <c r="MZ61" s="70">
        <f t="shared" si="116"/>
        <v>3520.0299955034866</v>
      </c>
      <c r="NA61" s="70">
        <f t="shared" si="116"/>
        <v>3544.3026262869676</v>
      </c>
      <c r="NB61" s="70">
        <f t="shared" si="116"/>
        <v>3568.3903695700628</v>
      </c>
      <c r="NC61" s="70">
        <f t="shared" si="116"/>
        <v>3589.5676771304579</v>
      </c>
      <c r="ND61" s="70">
        <f t="shared" si="116"/>
        <v>3608.3990069956199</v>
      </c>
      <c r="NE61" s="70">
        <f t="shared" si="116"/>
        <v>3626.5654069846864</v>
      </c>
      <c r="NF61" s="70">
        <f t="shared" si="116"/>
        <v>3644.7333352586934</v>
      </c>
      <c r="NG61" s="70">
        <f t="shared" si="116"/>
        <v>3661.9402663034234</v>
      </c>
      <c r="NH61" s="70">
        <f t="shared" si="116"/>
        <v>3681.367839498279</v>
      </c>
      <c r="NI61" s="70">
        <f t="shared" si="116"/>
        <v>3701.1170722712859</v>
      </c>
      <c r="NJ61" s="70">
        <f t="shared" si="116"/>
        <v>3719.9227981876597</v>
      </c>
      <c r="NK61" s="70">
        <f t="shared" si="116"/>
        <v>3736.43880376999</v>
      </c>
      <c r="NL61" s="70">
        <f t="shared" si="116"/>
        <v>3751.7253572051177</v>
      </c>
      <c r="NM61" s="70">
        <f t="shared" si="116"/>
        <v>3766.9033255464969</v>
      </c>
      <c r="NN61" s="70">
        <f t="shared" si="116"/>
        <v>3780.2937434440983</v>
      </c>
      <c r="NO61" s="71">
        <f t="shared" si="116"/>
        <v>3795.4271847152927</v>
      </c>
      <c r="NP61" s="14"/>
      <c r="NQ61" s="14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1"/>
      <c r="L62" s="1"/>
      <c r="M62" s="1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1"/>
      <c r="NQ62" s="1"/>
    </row>
    <row r="63" spans="1:381" s="10" customFormat="1" x14ac:dyDescent="0.2">
      <c r="A63" s="8"/>
      <c r="B63" s="8"/>
      <c r="C63" s="136" t="str">
        <f>OFMOR_FFF_0!C63</f>
        <v>GMV</v>
      </c>
      <c r="D63" s="136"/>
      <c r="E63" s="136" t="str">
        <f>OFMOR_FFF_0!E63</f>
        <v>Полный оборот: распределение бюджета GMV с учетом скидок</v>
      </c>
      <c r="F63" s="8"/>
      <c r="G63" s="8" t="str">
        <f>OFMOR_FFF_0!G63</f>
        <v>тыс.руб.</v>
      </c>
      <c r="H63" s="8"/>
      <c r="I63" s="8"/>
      <c r="J63" s="8"/>
      <c r="K63" s="9">
        <f>SUM(N63:NO63)</f>
        <v>467023.35281038814</v>
      </c>
      <c r="L63" s="8"/>
      <c r="M63" s="8"/>
      <c r="N63" s="33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63" s="34">
        <f t="shared" ref="O63:BZ63" si="117">IF(SUMIFS($11:$11,$9:$9,"&gt;="&amp;(EOMONTH(O$32,-1)+1),$9:$9,"&lt;="&amp;EOMONTH(O$32,0))=0,0,SUMIFS($29:$29,$23:$23,EOMONTH(O$32,-1)+1)*O$11/SUMIFS($11:$11,$9:$9,"&gt;="&amp;(EOMONTH(O$32,-1)+1),$9:$9,"&lt;="&amp;EOMONTH(O$32,0))+O219)</f>
        <v>35.053999159860318</v>
      </c>
      <c r="P63" s="34">
        <f t="shared" si="117"/>
        <v>60.906674747463462</v>
      </c>
      <c r="Q63" s="34">
        <f t="shared" si="117"/>
        <v>89.875702365073707</v>
      </c>
      <c r="R63" s="34">
        <f t="shared" si="117"/>
        <v>80.658101160843984</v>
      </c>
      <c r="S63" s="34">
        <f t="shared" si="117"/>
        <v>83.806764816142433</v>
      </c>
      <c r="T63" s="34">
        <f t="shared" si="117"/>
        <v>171.73730179293673</v>
      </c>
      <c r="U63" s="34">
        <f t="shared" si="117"/>
        <v>196.21448030547134</v>
      </c>
      <c r="V63" s="34">
        <f t="shared" si="117"/>
        <v>149.80011844529272</v>
      </c>
      <c r="W63" s="34">
        <f t="shared" si="117"/>
        <v>278.75755570973496</v>
      </c>
      <c r="X63" s="34">
        <f t="shared" si="117"/>
        <v>411.31779416292545</v>
      </c>
      <c r="Y63" s="34">
        <f t="shared" si="117"/>
        <v>369.33966222673359</v>
      </c>
      <c r="Z63" s="34">
        <f t="shared" si="117"/>
        <v>383.91408974057731</v>
      </c>
      <c r="AA63" s="34">
        <f t="shared" si="117"/>
        <v>524.55801713908591</v>
      </c>
      <c r="AB63" s="34">
        <f t="shared" si="117"/>
        <v>360.50781792652623</v>
      </c>
      <c r="AC63" s="34">
        <f t="shared" si="117"/>
        <v>197.99130474285582</v>
      </c>
      <c r="AD63" s="34">
        <f t="shared" si="117"/>
        <v>257.9564746781399</v>
      </c>
      <c r="AE63" s="34">
        <f t="shared" si="117"/>
        <v>379.98029002406196</v>
      </c>
      <c r="AF63" s="34">
        <f t="shared" si="117"/>
        <v>342.51823401888981</v>
      </c>
      <c r="AG63" s="34">
        <f t="shared" si="117"/>
        <v>356.88853065414656</v>
      </c>
      <c r="AH63" s="34">
        <f t="shared" si="117"/>
        <v>486.65925035363813</v>
      </c>
      <c r="AI63" s="34">
        <f t="shared" si="117"/>
        <v>338.05405795617855</v>
      </c>
      <c r="AJ63" s="34">
        <f t="shared" si="117"/>
        <v>190.96736910098821</v>
      </c>
      <c r="AK63" s="34">
        <f t="shared" si="117"/>
        <v>247.3865663763201</v>
      </c>
      <c r="AL63" s="34">
        <f t="shared" si="117"/>
        <v>704.13345264205464</v>
      </c>
      <c r="AM63" s="34">
        <f t="shared" si="117"/>
        <v>636.70199808957977</v>
      </c>
      <c r="AN63" s="34">
        <f t="shared" si="117"/>
        <v>599.91348721233408</v>
      </c>
      <c r="AO63" s="34">
        <f t="shared" si="117"/>
        <v>727.12016883185299</v>
      </c>
      <c r="AP63" s="34">
        <f t="shared" si="117"/>
        <v>451.62328525416541</v>
      </c>
      <c r="AQ63" s="34">
        <f t="shared" si="117"/>
        <v>233.08608631129462</v>
      </c>
      <c r="AR63" s="34">
        <f t="shared" si="117"/>
        <v>297.87706347721758</v>
      </c>
      <c r="AS63" s="34">
        <f t="shared" si="117"/>
        <v>119.76911962515199</v>
      </c>
      <c r="AT63" s="34">
        <f t="shared" si="117"/>
        <v>120.98480337288319</v>
      </c>
      <c r="AU63" s="34">
        <f t="shared" si="117"/>
        <v>128.50546539076129</v>
      </c>
      <c r="AV63" s="34">
        <f t="shared" si="117"/>
        <v>159.34424111842225</v>
      </c>
      <c r="AW63" s="34">
        <f t="shared" si="117"/>
        <v>134.20229906635919</v>
      </c>
      <c r="AX63" s="34">
        <f t="shared" si="117"/>
        <v>123.43104409477122</v>
      </c>
      <c r="AY63" s="34">
        <f t="shared" si="117"/>
        <v>146.53030056199154</v>
      </c>
      <c r="AZ63" s="34">
        <f t="shared" si="117"/>
        <v>193.22326855215695</v>
      </c>
      <c r="BA63" s="34">
        <f t="shared" si="117"/>
        <v>201.41373268244624</v>
      </c>
      <c r="BB63" s="34">
        <f t="shared" si="117"/>
        <v>214.12879139364333</v>
      </c>
      <c r="BC63" s="34">
        <f t="shared" si="117"/>
        <v>251.41074523785346</v>
      </c>
      <c r="BD63" s="34">
        <f t="shared" si="117"/>
        <v>235.84491038000772</v>
      </c>
      <c r="BE63" s="34">
        <f t="shared" si="117"/>
        <v>222.06927895005032</v>
      </c>
      <c r="BF63" s="34">
        <f t="shared" si="117"/>
        <v>245.30862461475169</v>
      </c>
      <c r="BG63" s="34">
        <f t="shared" si="117"/>
        <v>292.7007255087729</v>
      </c>
      <c r="BH63" s="34">
        <f t="shared" si="117"/>
        <v>299.32259938624344</v>
      </c>
      <c r="BI63" s="34">
        <f t="shared" si="117"/>
        <v>308.548148159824</v>
      </c>
      <c r="BJ63" s="34">
        <f t="shared" si="117"/>
        <v>344.84744207744563</v>
      </c>
      <c r="BK63" s="34">
        <f t="shared" si="117"/>
        <v>326.95122776249912</v>
      </c>
      <c r="BL63" s="34">
        <f t="shared" si="117"/>
        <v>322.01474148563301</v>
      </c>
      <c r="BM63" s="34">
        <f t="shared" si="117"/>
        <v>346.85952573779019</v>
      </c>
      <c r="BN63" s="34">
        <f t="shared" si="117"/>
        <v>402.1471878554994</v>
      </c>
      <c r="BO63" s="34">
        <f t="shared" si="117"/>
        <v>411.92542887414959</v>
      </c>
      <c r="BP63" s="34">
        <f t="shared" si="117"/>
        <v>416.85200443173068</v>
      </c>
      <c r="BQ63" s="34">
        <f t="shared" si="117"/>
        <v>459.69224203453155</v>
      </c>
      <c r="BR63" s="34">
        <f t="shared" si="117"/>
        <v>446.95734129207244</v>
      </c>
      <c r="BS63" s="34">
        <f t="shared" si="117"/>
        <v>435.75604333441925</v>
      </c>
      <c r="BT63" s="34">
        <f t="shared" si="117"/>
        <v>451.87652646492313</v>
      </c>
      <c r="BU63" s="34">
        <f t="shared" si="117"/>
        <v>420.41599028818888</v>
      </c>
      <c r="BV63" s="34">
        <f t="shared" si="117"/>
        <v>416.86013843036994</v>
      </c>
      <c r="BW63" s="34">
        <f t="shared" si="117"/>
        <v>407.10233556486423</v>
      </c>
      <c r="BX63" s="34">
        <f t="shared" si="117"/>
        <v>408.68471461111272</v>
      </c>
      <c r="BY63" s="34">
        <f t="shared" si="117"/>
        <v>411.05048499560979</v>
      </c>
      <c r="BZ63" s="34">
        <f t="shared" si="117"/>
        <v>408.38625673983643</v>
      </c>
      <c r="CA63" s="34">
        <f t="shared" ref="CA63:EL63" si="118">IF(SUMIFS($11:$11,$9:$9,"&gt;="&amp;(EOMONTH(CA$32,-1)+1),$9:$9,"&lt;="&amp;EOMONTH(CA$32,0))=0,0,SUMIFS($29:$29,$23:$23,EOMONTH(CA$32,-1)+1)*CA$11/SUMIFS($11:$11,$9:$9,"&gt;="&amp;(EOMONTH(CA$32,-1)+1),$9:$9,"&lt;="&amp;EOMONTH(CA$32,0))+CA219)</f>
        <v>405.60435093843677</v>
      </c>
      <c r="CB63" s="34">
        <f t="shared" si="118"/>
        <v>411.07581937930894</v>
      </c>
      <c r="CC63" s="34">
        <f t="shared" si="118"/>
        <v>412.85758722780992</v>
      </c>
      <c r="CD63" s="34">
        <f t="shared" si="118"/>
        <v>411.43146021990373</v>
      </c>
      <c r="CE63" s="34">
        <f t="shared" si="118"/>
        <v>422.33524814267594</v>
      </c>
      <c r="CF63" s="34">
        <f t="shared" si="118"/>
        <v>433.74942840302953</v>
      </c>
      <c r="CG63" s="34">
        <f t="shared" si="118"/>
        <v>436.74111488035282</v>
      </c>
      <c r="CH63" s="34">
        <f t="shared" si="118"/>
        <v>437.65400850960492</v>
      </c>
      <c r="CI63" s="34">
        <f t="shared" si="118"/>
        <v>448.07527568615785</v>
      </c>
      <c r="CJ63" s="34">
        <f t="shared" si="118"/>
        <v>442.5857838408985</v>
      </c>
      <c r="CK63" s="34">
        <f t="shared" si="118"/>
        <v>432.90343715024352</v>
      </c>
      <c r="CL63" s="34">
        <f t="shared" si="118"/>
        <v>433.19696488067507</v>
      </c>
      <c r="CM63" s="34">
        <f t="shared" si="118"/>
        <v>427.3462200639193</v>
      </c>
      <c r="CN63" s="34">
        <f t="shared" si="118"/>
        <v>422.18260142302239</v>
      </c>
      <c r="CO63" s="34">
        <f t="shared" si="118"/>
        <v>424.4506775019143</v>
      </c>
      <c r="CP63" s="34">
        <f t="shared" si="118"/>
        <v>431.61138844154726</v>
      </c>
      <c r="CQ63" s="34">
        <f t="shared" si="118"/>
        <v>437.56105674349561</v>
      </c>
      <c r="CR63" s="34">
        <f t="shared" si="118"/>
        <v>447.34059121218627</v>
      </c>
      <c r="CS63" s="34">
        <f t="shared" si="118"/>
        <v>460.70288741912748</v>
      </c>
      <c r="CT63" s="34">
        <f t="shared" si="118"/>
        <v>468.75642892432421</v>
      </c>
      <c r="CU63" s="34">
        <f t="shared" si="118"/>
        <v>475.90976028356232</v>
      </c>
      <c r="CV63" s="34">
        <f t="shared" si="118"/>
        <v>485.16839812700846</v>
      </c>
      <c r="CW63" s="34">
        <f t="shared" si="118"/>
        <v>497.0783051801356</v>
      </c>
      <c r="CX63" s="34">
        <f t="shared" si="118"/>
        <v>502.93242971673374</v>
      </c>
      <c r="CY63" s="34">
        <f t="shared" si="118"/>
        <v>507.5993640348558</v>
      </c>
      <c r="CZ63" s="34">
        <f t="shared" si="118"/>
        <v>511.42948699634923</v>
      </c>
      <c r="DA63" s="34">
        <f t="shared" si="118"/>
        <v>517.85621292432893</v>
      </c>
      <c r="DB63" s="34">
        <f t="shared" si="118"/>
        <v>524.77264286680884</v>
      </c>
      <c r="DC63" s="34">
        <f t="shared" si="118"/>
        <v>531.34991262938217</v>
      </c>
      <c r="DD63" s="34">
        <f t="shared" si="118"/>
        <v>539.5091076472396</v>
      </c>
      <c r="DE63" s="34">
        <f t="shared" si="118"/>
        <v>544.83179213169444</v>
      </c>
      <c r="DF63" s="34">
        <f t="shared" si="118"/>
        <v>549.30779463753595</v>
      </c>
      <c r="DG63" s="34">
        <f t="shared" si="118"/>
        <v>555.37726865416914</v>
      </c>
      <c r="DH63" s="34">
        <f t="shared" si="118"/>
        <v>560.9879427174759</v>
      </c>
      <c r="DI63" s="34">
        <f t="shared" si="118"/>
        <v>566.76010018680836</v>
      </c>
      <c r="DJ63" s="34">
        <f t="shared" si="118"/>
        <v>572.40224102103457</v>
      </c>
      <c r="DK63" s="34">
        <f t="shared" si="118"/>
        <v>575.81675282233175</v>
      </c>
      <c r="DL63" s="34">
        <f t="shared" si="118"/>
        <v>574.32122427925583</v>
      </c>
      <c r="DM63" s="34">
        <f t="shared" si="118"/>
        <v>571.60600782291908</v>
      </c>
      <c r="DN63" s="34">
        <f t="shared" si="118"/>
        <v>569.25961996869148</v>
      </c>
      <c r="DO63" s="34">
        <f t="shared" si="118"/>
        <v>565.39281900453886</v>
      </c>
      <c r="DP63" s="34">
        <f t="shared" si="118"/>
        <v>563.99627786864266</v>
      </c>
      <c r="DQ63" s="34">
        <f t="shared" si="118"/>
        <v>564.29058224864832</v>
      </c>
      <c r="DR63" s="34">
        <f t="shared" si="118"/>
        <v>567.43052797138137</v>
      </c>
      <c r="DS63" s="34">
        <f t="shared" si="118"/>
        <v>569.59593787613608</v>
      </c>
      <c r="DT63" s="34">
        <f t="shared" si="118"/>
        <v>572.28962469180124</v>
      </c>
      <c r="DU63" s="34">
        <f t="shared" si="118"/>
        <v>576.55361231305983</v>
      </c>
      <c r="DV63" s="34">
        <f t="shared" si="118"/>
        <v>579.42169292881306</v>
      </c>
      <c r="DW63" s="34">
        <f t="shared" si="118"/>
        <v>583.09844564710045</v>
      </c>
      <c r="DX63" s="34">
        <f t="shared" si="118"/>
        <v>587.73165815171751</v>
      </c>
      <c r="DY63" s="34">
        <f t="shared" si="118"/>
        <v>593.65140696944263</v>
      </c>
      <c r="DZ63" s="34">
        <f t="shared" si="118"/>
        <v>597.8619278331696</v>
      </c>
      <c r="EA63" s="34">
        <f t="shared" si="118"/>
        <v>601.42324742868777</v>
      </c>
      <c r="EB63" s="34">
        <f t="shared" si="118"/>
        <v>605.0423648938289</v>
      </c>
      <c r="EC63" s="34">
        <f t="shared" si="118"/>
        <v>606.54822447553977</v>
      </c>
      <c r="ED63" s="34">
        <f t="shared" si="118"/>
        <v>608.13399637701593</v>
      </c>
      <c r="EE63" s="34">
        <f t="shared" si="118"/>
        <v>608.88241173918902</v>
      </c>
      <c r="EF63" s="34">
        <f t="shared" si="118"/>
        <v>611.91837737745198</v>
      </c>
      <c r="EG63" s="34">
        <f t="shared" si="118"/>
        <v>615.12177773466624</v>
      </c>
      <c r="EH63" s="34">
        <f t="shared" si="118"/>
        <v>618.07627108098654</v>
      </c>
      <c r="EI63" s="34">
        <f t="shared" si="118"/>
        <v>621.09677632100397</v>
      </c>
      <c r="EJ63" s="34">
        <f t="shared" si="118"/>
        <v>624.05116037554149</v>
      </c>
      <c r="EK63" s="34">
        <f t="shared" si="118"/>
        <v>627.32731723658412</v>
      </c>
      <c r="EL63" s="34">
        <f t="shared" si="118"/>
        <v>630.20831128689827</v>
      </c>
      <c r="EM63" s="34">
        <f t="shared" ref="EM63:GX63" si="119">IF(SUMIFS($11:$11,$9:$9,"&gt;="&amp;(EOMONTH(EM$32,-1)+1),$9:$9,"&lt;="&amp;EOMONTH(EM$32,0))=0,0,SUMIFS($29:$29,$23:$23,EOMONTH(EM$32,-1)+1)*EM$11/SUMIFS($11:$11,$9:$9,"&gt;="&amp;(EOMONTH(EM$32,-1)+1),$9:$9,"&lt;="&amp;EOMONTH(EM$32,0))+EM219)</f>
        <v>634.50627868132824</v>
      </c>
      <c r="EN63" s="34">
        <f t="shared" si="119"/>
        <v>638.74413412285821</v>
      </c>
      <c r="EO63" s="34">
        <f t="shared" si="119"/>
        <v>642.52349829451941</v>
      </c>
      <c r="EP63" s="34">
        <f t="shared" si="119"/>
        <v>643.06815999446428</v>
      </c>
      <c r="EQ63" s="34">
        <f t="shared" si="119"/>
        <v>642.80650211974307</v>
      </c>
      <c r="ER63" s="34">
        <f t="shared" si="119"/>
        <v>642.79137346265077</v>
      </c>
      <c r="ES63" s="34">
        <f t="shared" si="119"/>
        <v>642.98439591224439</v>
      </c>
      <c r="ET63" s="34">
        <f t="shared" si="119"/>
        <v>645.64362230569679</v>
      </c>
      <c r="EU63" s="34">
        <f t="shared" si="119"/>
        <v>648.13262737355694</v>
      </c>
      <c r="EV63" s="34">
        <f t="shared" si="119"/>
        <v>651.55568655069897</v>
      </c>
      <c r="EW63" s="34">
        <f t="shared" si="119"/>
        <v>657.02797283826851</v>
      </c>
      <c r="EX63" s="34">
        <f t="shared" si="119"/>
        <v>660.95675840986553</v>
      </c>
      <c r="EY63" s="34">
        <f t="shared" si="119"/>
        <v>665.98450222726012</v>
      </c>
      <c r="EZ63" s="34">
        <f t="shared" si="119"/>
        <v>671.84285327643704</v>
      </c>
      <c r="FA63" s="34">
        <f t="shared" si="119"/>
        <v>678.87327036858767</v>
      </c>
      <c r="FB63" s="34">
        <f t="shared" si="119"/>
        <v>686.29711436651871</v>
      </c>
      <c r="FC63" s="34">
        <f t="shared" si="119"/>
        <v>694.51468430009606</v>
      </c>
      <c r="FD63" s="34">
        <f t="shared" si="119"/>
        <v>702.19590665870612</v>
      </c>
      <c r="FE63" s="34">
        <f t="shared" si="119"/>
        <v>710.50681029436248</v>
      </c>
      <c r="FF63" s="34">
        <f t="shared" si="119"/>
        <v>722.03666465201411</v>
      </c>
      <c r="FG63" s="34">
        <f t="shared" si="119"/>
        <v>733.45575164776551</v>
      </c>
      <c r="FH63" s="34">
        <f t="shared" si="119"/>
        <v>746.11126829501211</v>
      </c>
      <c r="FI63" s="34">
        <f t="shared" si="119"/>
        <v>759.58333228346623</v>
      </c>
      <c r="FJ63" s="34">
        <f t="shared" si="119"/>
        <v>770.47820380208918</v>
      </c>
      <c r="FK63" s="34">
        <f t="shared" si="119"/>
        <v>778.35443080775849</v>
      </c>
      <c r="FL63" s="34">
        <f t="shared" si="119"/>
        <v>786.82782664535398</v>
      </c>
      <c r="FM63" s="34">
        <f t="shared" si="119"/>
        <v>798.44896879092153</v>
      </c>
      <c r="FN63" s="34">
        <f t="shared" si="119"/>
        <v>809.86885510755246</v>
      </c>
      <c r="FO63" s="34">
        <f t="shared" si="119"/>
        <v>822.40013326392011</v>
      </c>
      <c r="FP63" s="34">
        <f t="shared" si="119"/>
        <v>837.19367245016838</v>
      </c>
      <c r="FQ63" s="34">
        <f t="shared" si="119"/>
        <v>848.75093686362391</v>
      </c>
      <c r="FR63" s="34">
        <f t="shared" si="119"/>
        <v>857.25218044250107</v>
      </c>
      <c r="FS63" s="34">
        <f t="shared" si="119"/>
        <v>866.06222066189389</v>
      </c>
      <c r="FT63" s="34">
        <f t="shared" si="119"/>
        <v>885.37328717905848</v>
      </c>
      <c r="FU63" s="34">
        <f t="shared" si="119"/>
        <v>903.57450705830604</v>
      </c>
      <c r="FV63" s="34">
        <f t="shared" si="119"/>
        <v>921.48100664030699</v>
      </c>
      <c r="FW63" s="34">
        <f t="shared" si="119"/>
        <v>941.48446320092103</v>
      </c>
      <c r="FX63" s="34">
        <f t="shared" si="119"/>
        <v>955.39526705371986</v>
      </c>
      <c r="FY63" s="34">
        <f t="shared" si="119"/>
        <v>965.24492468921824</v>
      </c>
      <c r="FZ63" s="34">
        <f t="shared" si="119"/>
        <v>975.64422174090475</v>
      </c>
      <c r="GA63" s="34">
        <f t="shared" si="119"/>
        <v>980.99600116094996</v>
      </c>
      <c r="GB63" s="34">
        <f t="shared" si="119"/>
        <v>987.31272557562738</v>
      </c>
      <c r="GC63" s="34">
        <f t="shared" si="119"/>
        <v>993.41975905579818</v>
      </c>
      <c r="GD63" s="34">
        <f t="shared" si="119"/>
        <v>998.48546871790325</v>
      </c>
      <c r="GE63" s="34">
        <f t="shared" si="119"/>
        <v>1003.4864853101041</v>
      </c>
      <c r="GF63" s="34">
        <f t="shared" si="119"/>
        <v>1008.675242742435</v>
      </c>
      <c r="GG63" s="34">
        <f t="shared" si="119"/>
        <v>1010.5538834761257</v>
      </c>
      <c r="GH63" s="34">
        <f t="shared" si="119"/>
        <v>1012.8123043923464</v>
      </c>
      <c r="GI63" s="34">
        <f t="shared" si="119"/>
        <v>1017.233854100073</v>
      </c>
      <c r="GJ63" s="34">
        <f t="shared" si="119"/>
        <v>1018.0236272492393</v>
      </c>
      <c r="GK63" s="34">
        <f t="shared" si="119"/>
        <v>1014.3775865103497</v>
      </c>
      <c r="GL63" s="34">
        <f t="shared" si="119"/>
        <v>1011.7481182302088</v>
      </c>
      <c r="GM63" s="34">
        <f t="shared" si="119"/>
        <v>1008.5851347597999</v>
      </c>
      <c r="GN63" s="34">
        <f t="shared" si="119"/>
        <v>1000.754270266698</v>
      </c>
      <c r="GO63" s="34">
        <f t="shared" si="119"/>
        <v>999.37679516812773</v>
      </c>
      <c r="GP63" s="34">
        <f t="shared" si="119"/>
        <v>1004.0315270281982</v>
      </c>
      <c r="GQ63" s="34">
        <f t="shared" si="119"/>
        <v>1007.4783315879636</v>
      </c>
      <c r="GR63" s="34">
        <f t="shared" si="119"/>
        <v>1007.0511773605344</v>
      </c>
      <c r="GS63" s="34">
        <f t="shared" si="119"/>
        <v>1007.5199001641168</v>
      </c>
      <c r="GT63" s="34">
        <f t="shared" si="119"/>
        <v>1007.9575434022662</v>
      </c>
      <c r="GU63" s="34">
        <f t="shared" si="119"/>
        <v>1003.8717601052309</v>
      </c>
      <c r="GV63" s="34">
        <f t="shared" si="119"/>
        <v>1005.7565444837538</v>
      </c>
      <c r="GW63" s="34">
        <f t="shared" si="119"/>
        <v>1013.2863723271703</v>
      </c>
      <c r="GX63" s="34">
        <f t="shared" si="119"/>
        <v>1019.6660170985239</v>
      </c>
      <c r="GY63" s="34">
        <f t="shared" ref="GY63:JJ63" si="120">IF(SUMIFS($11:$11,$9:$9,"&gt;="&amp;(EOMONTH(GY$32,-1)+1),$9:$9,"&lt;="&amp;EOMONTH(GY$32,0))=0,0,SUMIFS($29:$29,$23:$23,EOMONTH(GY$32,-1)+1)*GY$11/SUMIFS($11:$11,$9:$9,"&gt;="&amp;(EOMONTH(GY$32,-1)+1),$9:$9,"&lt;="&amp;EOMONTH(GY$32,0))+GY219)</f>
        <v>1011.2749799968517</v>
      </c>
      <c r="GZ63" s="34">
        <f t="shared" si="120"/>
        <v>1007.9299447398769</v>
      </c>
      <c r="HA63" s="34">
        <f t="shared" si="120"/>
        <v>1005.3032932769844</v>
      </c>
      <c r="HB63" s="34">
        <f t="shared" si="120"/>
        <v>999.58125270113976</v>
      </c>
      <c r="HC63" s="34">
        <f t="shared" si="120"/>
        <v>1003.557807468665</v>
      </c>
      <c r="HD63" s="34">
        <f t="shared" si="120"/>
        <v>1014.6147355615511</v>
      </c>
      <c r="HE63" s="34">
        <f t="shared" si="120"/>
        <v>1021.7281537268619</v>
      </c>
      <c r="HF63" s="34">
        <f t="shared" si="120"/>
        <v>1040.5815466002311</v>
      </c>
      <c r="HG63" s="34">
        <f t="shared" si="120"/>
        <v>1059.569700699861</v>
      </c>
      <c r="HH63" s="34">
        <f t="shared" si="120"/>
        <v>1073.0927614880925</v>
      </c>
      <c r="HI63" s="34">
        <f t="shared" si="120"/>
        <v>1095.272312600968</v>
      </c>
      <c r="HJ63" s="34">
        <f t="shared" si="120"/>
        <v>1128.4329000668126</v>
      </c>
      <c r="HK63" s="34">
        <f t="shared" si="120"/>
        <v>1152.5483231484866</v>
      </c>
      <c r="HL63" s="34">
        <f t="shared" si="120"/>
        <v>1176.1725577339932</v>
      </c>
      <c r="HM63" s="34">
        <f t="shared" si="120"/>
        <v>1212.2545171920865</v>
      </c>
      <c r="HN63" s="34">
        <f t="shared" si="120"/>
        <v>1225.705772174156</v>
      </c>
      <c r="HO63" s="34">
        <f t="shared" si="120"/>
        <v>1216.5125950876627</v>
      </c>
      <c r="HP63" s="34">
        <f t="shared" si="120"/>
        <v>1212.8872358725494</v>
      </c>
      <c r="HQ63" s="34">
        <f t="shared" si="120"/>
        <v>1218.2944995928301</v>
      </c>
      <c r="HR63" s="34">
        <f t="shared" si="120"/>
        <v>1210.505401891553</v>
      </c>
      <c r="HS63" s="34">
        <f t="shared" si="120"/>
        <v>1215.7743008644395</v>
      </c>
      <c r="HT63" s="34">
        <f t="shared" si="120"/>
        <v>1241.9509055767235</v>
      </c>
      <c r="HU63" s="34">
        <f t="shared" si="120"/>
        <v>1251.8073140236543</v>
      </c>
      <c r="HV63" s="34">
        <f t="shared" si="120"/>
        <v>1240.5807155820926</v>
      </c>
      <c r="HW63" s="34">
        <f t="shared" si="120"/>
        <v>1235.2478627683688</v>
      </c>
      <c r="HX63" s="34">
        <f t="shared" si="120"/>
        <v>1265.424646131459</v>
      </c>
      <c r="HY63" s="34">
        <f t="shared" si="120"/>
        <v>1280.9487315817437</v>
      </c>
      <c r="HZ63" s="34">
        <f t="shared" si="120"/>
        <v>1304.7189514752092</v>
      </c>
      <c r="IA63" s="34">
        <f t="shared" si="120"/>
        <v>1348.1382412046805</v>
      </c>
      <c r="IB63" s="34">
        <f t="shared" si="120"/>
        <v>1365.9572298828662</v>
      </c>
      <c r="IC63" s="34">
        <f t="shared" si="120"/>
        <v>1331.6301039043726</v>
      </c>
      <c r="ID63" s="34">
        <f t="shared" si="120"/>
        <v>1306.5061145442176</v>
      </c>
      <c r="IE63" s="34">
        <f t="shared" si="120"/>
        <v>1271.8719588579836</v>
      </c>
      <c r="IF63" s="34">
        <f t="shared" si="120"/>
        <v>1228.3515039487754</v>
      </c>
      <c r="IG63" s="34">
        <f t="shared" si="120"/>
        <v>1206.6776456724619</v>
      </c>
      <c r="IH63" s="34">
        <f t="shared" si="120"/>
        <v>1205.2742250121653</v>
      </c>
      <c r="II63" s="34">
        <f t="shared" si="120"/>
        <v>1196.9747702751754</v>
      </c>
      <c r="IJ63" s="34">
        <f t="shared" si="120"/>
        <v>1202.0689716063482</v>
      </c>
      <c r="IK63" s="34">
        <f t="shared" si="120"/>
        <v>1208.6820748825069</v>
      </c>
      <c r="IL63" s="34">
        <f t="shared" si="120"/>
        <v>1218.3090899774688</v>
      </c>
      <c r="IM63" s="34">
        <f t="shared" si="120"/>
        <v>1225.9292963912646</v>
      </c>
      <c r="IN63" s="34">
        <f t="shared" si="120"/>
        <v>1236.5810317363994</v>
      </c>
      <c r="IO63" s="34">
        <f t="shared" si="120"/>
        <v>1250.1825203503074</v>
      </c>
      <c r="IP63" s="34">
        <f t="shared" si="120"/>
        <v>1260.2394240827518</v>
      </c>
      <c r="IQ63" s="34">
        <f t="shared" si="120"/>
        <v>1265.9667977092399</v>
      </c>
      <c r="IR63" s="34">
        <f t="shared" si="120"/>
        <v>1273.3796980252819</v>
      </c>
      <c r="IS63" s="34">
        <f t="shared" si="120"/>
        <v>1283.7739447613487</v>
      </c>
      <c r="IT63" s="34">
        <f t="shared" si="120"/>
        <v>1291.98065783689</v>
      </c>
      <c r="IU63" s="34">
        <f t="shared" si="120"/>
        <v>1303.1296260256468</v>
      </c>
      <c r="IV63" s="34">
        <f t="shared" si="120"/>
        <v>1317.8289078343751</v>
      </c>
      <c r="IW63" s="34">
        <f t="shared" si="120"/>
        <v>1327.5764589740327</v>
      </c>
      <c r="IX63" s="34">
        <f t="shared" si="120"/>
        <v>1333.8969284399375</v>
      </c>
      <c r="IY63" s="34">
        <f t="shared" si="120"/>
        <v>1342.6606213689913</v>
      </c>
      <c r="IZ63" s="34">
        <f t="shared" si="120"/>
        <v>1354.1379314780372</v>
      </c>
      <c r="JA63" s="34">
        <f t="shared" si="120"/>
        <v>1362.2233527730191</v>
      </c>
      <c r="JB63" s="34">
        <f t="shared" si="120"/>
        <v>1371.9994408256164</v>
      </c>
      <c r="JC63" s="34">
        <f t="shared" si="120"/>
        <v>1383.656844522902</v>
      </c>
      <c r="JD63" s="34">
        <f t="shared" si="120"/>
        <v>1389.0587352718273</v>
      </c>
      <c r="JE63" s="34">
        <f t="shared" si="120"/>
        <v>1388.6957260783602</v>
      </c>
      <c r="JF63" s="34">
        <f t="shared" si="120"/>
        <v>1390.0599213921635</v>
      </c>
      <c r="JG63" s="34">
        <f t="shared" si="120"/>
        <v>1389.0730941902309</v>
      </c>
      <c r="JH63" s="34">
        <f t="shared" si="120"/>
        <v>1385.9803683064993</v>
      </c>
      <c r="JI63" s="34">
        <f t="shared" si="120"/>
        <v>1386.1198351137434</v>
      </c>
      <c r="JJ63" s="34">
        <f t="shared" si="120"/>
        <v>1390.6791264359742</v>
      </c>
      <c r="JK63" s="34">
        <f t="shared" ref="JK63:LV63" si="121">IF(SUMIFS($11:$11,$9:$9,"&gt;="&amp;(EOMONTH(JK$32,-1)+1),$9:$9,"&lt;="&amp;EOMONTH(JK$32,0))=0,0,SUMIFS($29:$29,$23:$23,EOMONTH(JK$32,-1)+1)*JK$11/SUMIFS($11:$11,$9:$9,"&gt;="&amp;(EOMONTH(JK$32,-1)+1),$9:$9,"&lt;="&amp;EOMONTH(JK$32,0))+JK219)</f>
        <v>1392.8993309837565</v>
      </c>
      <c r="JL63" s="34">
        <f t="shared" si="121"/>
        <v>1399.6416266190386</v>
      </c>
      <c r="JM63" s="34">
        <f t="shared" si="121"/>
        <v>1409.5131394340572</v>
      </c>
      <c r="JN63" s="34">
        <f t="shared" si="121"/>
        <v>1419.7032899310402</v>
      </c>
      <c r="JO63" s="34">
        <f t="shared" si="121"/>
        <v>1429.7724188369414</v>
      </c>
      <c r="JP63" s="34">
        <f t="shared" si="121"/>
        <v>1445.5207071009377</v>
      </c>
      <c r="JQ63" s="34">
        <f t="shared" si="121"/>
        <v>1462.2832519961019</v>
      </c>
      <c r="JR63" s="34">
        <f t="shared" si="121"/>
        <v>1474.4970517851066</v>
      </c>
      <c r="JS63" s="34">
        <f t="shared" si="121"/>
        <v>1493.3820650259479</v>
      </c>
      <c r="JT63" s="34">
        <f t="shared" si="121"/>
        <v>1520.4858410977745</v>
      </c>
      <c r="JU63" s="34">
        <f t="shared" si="121"/>
        <v>1545.5438898157051</v>
      </c>
      <c r="JV63" s="34">
        <f t="shared" si="121"/>
        <v>1571.9600114345487</v>
      </c>
      <c r="JW63" s="34">
        <f t="shared" si="121"/>
        <v>1608.2158154993153</v>
      </c>
      <c r="JX63" s="34">
        <f t="shared" si="121"/>
        <v>1636.0019407820093</v>
      </c>
      <c r="JY63" s="34">
        <f t="shared" si="121"/>
        <v>1654.356605052699</v>
      </c>
      <c r="JZ63" s="34">
        <f t="shared" si="121"/>
        <v>1676.6506528020891</v>
      </c>
      <c r="KA63" s="34">
        <f t="shared" si="121"/>
        <v>1707.2782086487907</v>
      </c>
      <c r="KB63" s="34">
        <f t="shared" si="121"/>
        <v>1736.5185257773512</v>
      </c>
      <c r="KC63" s="34">
        <f t="shared" si="121"/>
        <v>1766.4335017667167</v>
      </c>
      <c r="KD63" s="34">
        <f t="shared" si="121"/>
        <v>1804.9158963855778</v>
      </c>
      <c r="KE63" s="34">
        <f t="shared" si="121"/>
        <v>1834.8476732235374</v>
      </c>
      <c r="KF63" s="34">
        <f t="shared" si="121"/>
        <v>1854.8893340530303</v>
      </c>
      <c r="KG63" s="34">
        <f t="shared" si="121"/>
        <v>1877.701267308413</v>
      </c>
      <c r="KH63" s="34">
        <f t="shared" si="121"/>
        <v>1928.4007516803372</v>
      </c>
      <c r="KI63" s="34">
        <f t="shared" si="121"/>
        <v>1975.4061482415811</v>
      </c>
      <c r="KJ63" s="34">
        <f t="shared" si="121"/>
        <v>2020.1268423546428</v>
      </c>
      <c r="KK63" s="34">
        <f t="shared" si="121"/>
        <v>2073.7384282815024</v>
      </c>
      <c r="KL63" s="34">
        <f t="shared" si="121"/>
        <v>2111.5740871824946</v>
      </c>
      <c r="KM63" s="34">
        <f t="shared" si="121"/>
        <v>2142.9901832390015</v>
      </c>
      <c r="KN63" s="34">
        <f t="shared" si="121"/>
        <v>2168.5022840608412</v>
      </c>
      <c r="KO63" s="34">
        <f t="shared" si="121"/>
        <v>2190.0944134285246</v>
      </c>
      <c r="KP63" s="34">
        <f t="shared" si="121"/>
        <v>2211.2696631987301</v>
      </c>
      <c r="KQ63" s="34">
        <f t="shared" si="121"/>
        <v>2225.6705627161996</v>
      </c>
      <c r="KR63" s="34">
        <f t="shared" si="121"/>
        <v>2245.0372318960635</v>
      </c>
      <c r="KS63" s="34">
        <f t="shared" si="121"/>
        <v>2276.9114348223984</v>
      </c>
      <c r="KT63" s="34">
        <f t="shared" si="121"/>
        <v>2294.1712198460637</v>
      </c>
      <c r="KU63" s="34">
        <f t="shared" si="121"/>
        <v>2300.4425025578794</v>
      </c>
      <c r="KV63" s="34">
        <f t="shared" si="121"/>
        <v>2340.2898738200788</v>
      </c>
      <c r="KW63" s="34">
        <f t="shared" si="121"/>
        <v>2376.4228206190937</v>
      </c>
      <c r="KX63" s="34">
        <f t="shared" si="121"/>
        <v>2380.1665135935532</v>
      </c>
      <c r="KY63" s="34">
        <f t="shared" si="121"/>
        <v>2397.6385223330403</v>
      </c>
      <c r="KZ63" s="34">
        <f t="shared" si="121"/>
        <v>2435.6533078369825</v>
      </c>
      <c r="LA63" s="34">
        <f t="shared" si="121"/>
        <v>2418.2820146790368</v>
      </c>
      <c r="LB63" s="34">
        <f t="shared" si="121"/>
        <v>2409.0738310612478</v>
      </c>
      <c r="LC63" s="34">
        <f t="shared" si="121"/>
        <v>2445.7537880519108</v>
      </c>
      <c r="LD63" s="34">
        <f t="shared" si="121"/>
        <v>2490.8770328173432</v>
      </c>
      <c r="LE63" s="34">
        <f t="shared" si="121"/>
        <v>2506.3159165780589</v>
      </c>
      <c r="LF63" s="34">
        <f t="shared" si="121"/>
        <v>2534.3609492463825</v>
      </c>
      <c r="LG63" s="34">
        <f t="shared" si="121"/>
        <v>2579.3515075365663</v>
      </c>
      <c r="LH63" s="34">
        <f t="shared" si="121"/>
        <v>2574.1722887906453</v>
      </c>
      <c r="LI63" s="34">
        <f t="shared" si="121"/>
        <v>2576.5503007467464</v>
      </c>
      <c r="LJ63" s="34">
        <f t="shared" si="121"/>
        <v>2620.6240933309446</v>
      </c>
      <c r="LK63" s="34">
        <f t="shared" si="121"/>
        <v>2728.4509230853519</v>
      </c>
      <c r="LL63" s="34">
        <f t="shared" si="121"/>
        <v>2734.015987711547</v>
      </c>
      <c r="LM63" s="34">
        <f t="shared" si="121"/>
        <v>2748.2975329988753</v>
      </c>
      <c r="LN63" s="34">
        <f t="shared" si="121"/>
        <v>2788.2154166091859</v>
      </c>
      <c r="LO63" s="34">
        <f t="shared" si="121"/>
        <v>2756.2894719314017</v>
      </c>
      <c r="LP63" s="34">
        <f t="shared" si="121"/>
        <v>2744.1078999926794</v>
      </c>
      <c r="LQ63" s="34">
        <f t="shared" si="121"/>
        <v>2783.5122863666775</v>
      </c>
      <c r="LR63" s="34">
        <f t="shared" si="121"/>
        <v>2778.0377789074582</v>
      </c>
      <c r="LS63" s="34">
        <f t="shared" si="121"/>
        <v>2808.902940907697</v>
      </c>
      <c r="LT63" s="34">
        <f t="shared" si="121"/>
        <v>2839.6136420973626</v>
      </c>
      <c r="LU63" s="34">
        <f t="shared" si="121"/>
        <v>2871.7751489564853</v>
      </c>
      <c r="LV63" s="34">
        <f t="shared" si="121"/>
        <v>2894.8087444977814</v>
      </c>
      <c r="LW63" s="34">
        <f t="shared" ref="LW63:NO63" si="122">IF(SUMIFS($11:$11,$9:$9,"&gt;="&amp;(EOMONTH(LW$32,-1)+1),$9:$9,"&lt;="&amp;EOMONTH(LW$32,0))=0,0,SUMIFS($29:$29,$23:$23,EOMONTH(LW$32,-1)+1)*LW$11/SUMIFS($11:$11,$9:$9,"&gt;="&amp;(EOMONTH(LW$32,-1)+1),$9:$9,"&lt;="&amp;EOMONTH(LW$32,0))+LW219)</f>
        <v>2921.6005671570911</v>
      </c>
      <c r="LX63" s="34">
        <f t="shared" si="122"/>
        <v>2949.02529616725</v>
      </c>
      <c r="LY63" s="34">
        <f t="shared" si="122"/>
        <v>2977.3002302439718</v>
      </c>
      <c r="LZ63" s="34">
        <f t="shared" si="122"/>
        <v>3000.3092124421769</v>
      </c>
      <c r="MA63" s="34">
        <f t="shared" si="122"/>
        <v>3016.3929303259088</v>
      </c>
      <c r="MB63" s="34">
        <f t="shared" si="122"/>
        <v>3027.0060060505702</v>
      </c>
      <c r="MC63" s="34">
        <f t="shared" si="122"/>
        <v>3029.9695567337885</v>
      </c>
      <c r="MD63" s="34">
        <f t="shared" si="122"/>
        <v>3034.2592893700685</v>
      </c>
      <c r="ME63" s="34">
        <f t="shared" si="122"/>
        <v>3036.7246932710459</v>
      </c>
      <c r="MF63" s="34">
        <f t="shared" si="122"/>
        <v>3050.4539982153196</v>
      </c>
      <c r="MG63" s="34">
        <f t="shared" si="122"/>
        <v>3066.5603129373249</v>
      </c>
      <c r="MH63" s="34">
        <f t="shared" si="122"/>
        <v>3080.728489324611</v>
      </c>
      <c r="MI63" s="34">
        <f t="shared" si="122"/>
        <v>3090.6237786035581</v>
      </c>
      <c r="MJ63" s="34">
        <f t="shared" si="122"/>
        <v>3092.8017494782944</v>
      </c>
      <c r="MK63" s="34">
        <f t="shared" si="122"/>
        <v>3099.4173816981129</v>
      </c>
      <c r="ML63" s="34">
        <f t="shared" si="122"/>
        <v>3102.7878078319059</v>
      </c>
      <c r="MM63" s="34">
        <f t="shared" si="122"/>
        <v>3116.6797955444372</v>
      </c>
      <c r="MN63" s="34">
        <f t="shared" si="122"/>
        <v>3130.7697170427887</v>
      </c>
      <c r="MO63" s="34">
        <f t="shared" si="122"/>
        <v>3141.6694231188171</v>
      </c>
      <c r="MP63" s="34">
        <f t="shared" si="122"/>
        <v>3131.0042161332149</v>
      </c>
      <c r="MQ63" s="34">
        <f t="shared" si="122"/>
        <v>3114.3164197929727</v>
      </c>
      <c r="MR63" s="34">
        <f t="shared" si="122"/>
        <v>3104.516582065211</v>
      </c>
      <c r="MS63" s="34">
        <f t="shared" si="122"/>
        <v>3093.2407426334539</v>
      </c>
      <c r="MT63" s="34">
        <f t="shared" si="122"/>
        <v>3088.5709250296604</v>
      </c>
      <c r="MU63" s="34">
        <f t="shared" si="122"/>
        <v>3103.8636074369765</v>
      </c>
      <c r="MV63" s="34">
        <f t="shared" si="122"/>
        <v>3115.6042733933659</v>
      </c>
      <c r="MW63" s="34">
        <f t="shared" si="122"/>
        <v>3137.5062650548953</v>
      </c>
      <c r="MX63" s="34">
        <f t="shared" si="122"/>
        <v>3159.3372530284005</v>
      </c>
      <c r="MY63" s="34">
        <f t="shared" si="122"/>
        <v>3181.9717478838957</v>
      </c>
      <c r="MZ63" s="34">
        <f t="shared" si="122"/>
        <v>3202.1389854911113</v>
      </c>
      <c r="NA63" s="34">
        <f t="shared" si="122"/>
        <v>3223.2018770902419</v>
      </c>
      <c r="NB63" s="34">
        <f t="shared" si="122"/>
        <v>3244.1279604482406</v>
      </c>
      <c r="NC63" s="34">
        <f t="shared" si="122"/>
        <v>3262.3211104028774</v>
      </c>
      <c r="ND63" s="34">
        <f t="shared" si="122"/>
        <v>3278.3647796987216</v>
      </c>
      <c r="NE63" s="34">
        <f t="shared" si="122"/>
        <v>3293.9214433464022</v>
      </c>
      <c r="NF63" s="34">
        <f t="shared" si="122"/>
        <v>3309.4515146522144</v>
      </c>
      <c r="NG63" s="34">
        <f t="shared" si="122"/>
        <v>3324.0746999258859</v>
      </c>
      <c r="NH63" s="34">
        <f t="shared" si="122"/>
        <v>3340.5909255842739</v>
      </c>
      <c r="NI63" s="34">
        <f t="shared" si="122"/>
        <v>3357.3994736456375</v>
      </c>
      <c r="NJ63" s="34">
        <f t="shared" si="122"/>
        <v>3373.3178127727965</v>
      </c>
      <c r="NK63" s="34">
        <f t="shared" si="122"/>
        <v>3387.1666297395795</v>
      </c>
      <c r="NL63" s="34">
        <f t="shared" si="122"/>
        <v>3399.9932601811342</v>
      </c>
      <c r="NM63" s="34">
        <f t="shared" si="122"/>
        <v>3412.6893014537659</v>
      </c>
      <c r="NN63" s="34">
        <f t="shared" si="122"/>
        <v>3423.6949199970809</v>
      </c>
      <c r="NO63" s="35">
        <f t="shared" si="122"/>
        <v>3436.1174618797932</v>
      </c>
      <c r="NP63" s="8"/>
      <c r="NQ63" s="8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1"/>
      <c r="L64" s="1"/>
      <c r="M64" s="1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1"/>
      <c r="NQ64" s="1"/>
    </row>
    <row r="65" spans="1:381" x14ac:dyDescent="0.2">
      <c r="A65" s="1"/>
      <c r="B65" s="1"/>
      <c r="C65" s="129" t="str">
        <f>OFMOR_FFF_0!C65</f>
        <v>FF</v>
      </c>
      <c r="D65" s="8"/>
      <c r="E65" s="129" t="str">
        <f>OFMOR_FFF_0!E65</f>
        <v>ФУЛФИЛМЕНТ - прямое распределение</v>
      </c>
      <c r="F65" s="1"/>
      <c r="G65" s="182" t="str">
        <f>OFMOR_FFF_0!G65</f>
        <v>№ дня</v>
      </c>
      <c r="H65" s="1"/>
      <c r="I65" s="182"/>
      <c r="J65" s="1"/>
      <c r="K65" s="183"/>
      <c r="L65" s="1"/>
      <c r="M65" s="1"/>
      <c r="N65" s="128">
        <v>1</v>
      </c>
      <c r="O65" s="128">
        <f>N65+1</f>
        <v>2</v>
      </c>
      <c r="P65" s="128">
        <f t="shared" ref="P65:AQ65" si="123">O65+1</f>
        <v>3</v>
      </c>
      <c r="Q65" s="128">
        <f t="shared" si="123"/>
        <v>4</v>
      </c>
      <c r="R65" s="128">
        <f t="shared" si="123"/>
        <v>5</v>
      </c>
      <c r="S65" s="128">
        <f t="shared" si="123"/>
        <v>6</v>
      </c>
      <c r="T65" s="128">
        <f t="shared" si="123"/>
        <v>7</v>
      </c>
      <c r="U65" s="128">
        <f t="shared" si="123"/>
        <v>8</v>
      </c>
      <c r="V65" s="128">
        <f t="shared" si="123"/>
        <v>9</v>
      </c>
      <c r="W65" s="128">
        <f t="shared" si="123"/>
        <v>10</v>
      </c>
      <c r="X65" s="128">
        <f t="shared" si="123"/>
        <v>11</v>
      </c>
      <c r="Y65" s="128">
        <f t="shared" si="123"/>
        <v>12</v>
      </c>
      <c r="Z65" s="128">
        <f t="shared" si="123"/>
        <v>13</v>
      </c>
      <c r="AA65" s="128">
        <f t="shared" si="123"/>
        <v>14</v>
      </c>
      <c r="AB65" s="128">
        <f t="shared" si="123"/>
        <v>15</v>
      </c>
      <c r="AC65" s="128">
        <f t="shared" si="123"/>
        <v>16</v>
      </c>
      <c r="AD65" s="128">
        <f t="shared" si="123"/>
        <v>17</v>
      </c>
      <c r="AE65" s="128">
        <f t="shared" si="123"/>
        <v>18</v>
      </c>
      <c r="AF65" s="128">
        <f t="shared" si="123"/>
        <v>19</v>
      </c>
      <c r="AG65" s="128">
        <f t="shared" si="123"/>
        <v>20</v>
      </c>
      <c r="AH65" s="128">
        <f t="shared" si="123"/>
        <v>21</v>
      </c>
      <c r="AI65" s="128">
        <f t="shared" si="123"/>
        <v>22</v>
      </c>
      <c r="AJ65" s="128">
        <f t="shared" si="123"/>
        <v>23</v>
      </c>
      <c r="AK65" s="128">
        <f t="shared" si="123"/>
        <v>24</v>
      </c>
      <c r="AL65" s="128">
        <f t="shared" si="123"/>
        <v>25</v>
      </c>
      <c r="AM65" s="128">
        <f t="shared" si="123"/>
        <v>26</v>
      </c>
      <c r="AN65" s="128">
        <f t="shared" si="123"/>
        <v>27</v>
      </c>
      <c r="AO65" s="128">
        <f t="shared" si="123"/>
        <v>28</v>
      </c>
      <c r="AP65" s="128">
        <f t="shared" si="123"/>
        <v>29</v>
      </c>
      <c r="AQ65" s="128">
        <f t="shared" si="123"/>
        <v>30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8" t="str">
        <f>OFMOR_FFF_0!C76</f>
        <v>Базовый сценарий:</v>
      </c>
      <c r="D66" s="1"/>
      <c r="E66" s="1"/>
      <c r="F66" s="1"/>
      <c r="G66" s="1"/>
      <c r="H66" s="1"/>
      <c r="I66" s="1"/>
      <c r="J66" s="1"/>
      <c r="K66" s="7"/>
      <c r="L66" s="1"/>
      <c r="M66" s="1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41" t="str">
        <f>OFMOR_FFF_0!C67</f>
        <v>FinFF</v>
      </c>
      <c r="D67" s="8"/>
      <c r="E67" s="8" t="str">
        <f>OFMOR_FFF_0!E67</f>
        <v>Финансовый фулфилмент, доставлено и продано, распределение по дням</v>
      </c>
      <c r="F67" s="8"/>
      <c r="G67" s="8" t="str">
        <f>OFMOR_FFF_0!G67</f>
        <v>%</v>
      </c>
      <c r="H67" s="8"/>
      <c r="I67" s="8" t="s">
        <v>141</v>
      </c>
      <c r="J67" s="8"/>
      <c r="K67" s="7">
        <f t="shared" ref="K67:K75" si="124">SUM(N67:NO67)</f>
        <v>0.6909027481059492</v>
      </c>
      <c r="L67" s="8"/>
      <c r="M67" s="1"/>
      <c r="N67" s="232">
        <f>OFMOR_FFF_0!N77</f>
        <v>0</v>
      </c>
      <c r="O67" s="233">
        <f>OFMOR_FFF_0!O77</f>
        <v>0.27334054127756235</v>
      </c>
      <c r="P67" s="233">
        <f>OFMOR_FFF_0!P77</f>
        <v>0.10903261005020536</v>
      </c>
      <c r="Q67" s="233">
        <f>OFMOR_FFF_0!Q77</f>
        <v>8.1915972641632251E-2</v>
      </c>
      <c r="R67" s="233">
        <f>OFMOR_FFF_0!R77</f>
        <v>6.9689474502747706E-2</v>
      </c>
      <c r="S67" s="233">
        <f>OFMOR_FFF_0!S77</f>
        <v>3.3072973479082834E-2</v>
      </c>
      <c r="T67" s="233">
        <f>OFMOR_FFF_0!T77</f>
        <v>2.5912361668487982E-2</v>
      </c>
      <c r="U67" s="233">
        <f>OFMOR_FFF_0!U77</f>
        <v>1.4417627833076844E-2</v>
      </c>
      <c r="V67" s="233">
        <f>OFMOR_FFF_0!V77</f>
        <v>1.7341948977887715E-2</v>
      </c>
      <c r="W67" s="233">
        <f>OFMOR_FFF_0!W77</f>
        <v>1.3830241841677289E-2</v>
      </c>
      <c r="X67" s="233">
        <f>OFMOR_FFF_0!X77</f>
        <v>5.9197050221558665E-3</v>
      </c>
      <c r="Y67" s="233">
        <f>OFMOR_FFF_0!Y77</f>
        <v>9.6109587164277307E-3</v>
      </c>
      <c r="Z67" s="233">
        <f>OFMOR_FFF_0!Z77</f>
        <v>2.1074487665181427E-2</v>
      </c>
      <c r="AA67" s="233">
        <f>OFMOR_FFF_0!AA77</f>
        <v>1.9732350073852888E-3</v>
      </c>
      <c r="AB67" s="233">
        <f>OFMOR_FFF_0!AB77</f>
        <v>2.7897395739219879E-3</v>
      </c>
      <c r="AC67" s="233">
        <f>OFMOR_FFF_0!AC77</f>
        <v>3.8593962113063107E-3</v>
      </c>
      <c r="AD67" s="233">
        <f>OFMOR_FFF_0!AD77</f>
        <v>8.6529592192615963E-4</v>
      </c>
      <c r="AE67" s="233">
        <f>OFMOR_FFF_0!AE77</f>
        <v>1.3956204231977552E-3</v>
      </c>
      <c r="AF67" s="233">
        <f>OFMOR_FFF_0!AF77</f>
        <v>8.2007008866131353E-4</v>
      </c>
      <c r="AG67" s="233">
        <f>OFMOR_FFF_0!AG77</f>
        <v>0</v>
      </c>
      <c r="AH67" s="233">
        <f>OFMOR_FFF_0!AH77</f>
        <v>4.0404872034248852E-3</v>
      </c>
      <c r="AI67" s="233">
        <f>OFMOR_FFF_0!AI77</f>
        <v>0</v>
      </c>
      <c r="AJ67" s="233">
        <f>OFMOR_FFF_0!AJ77</f>
        <v>0</v>
      </c>
      <c r="AK67" s="233">
        <f>OFMOR_FFF_0!AK77</f>
        <v>0</v>
      </c>
      <c r="AL67" s="233">
        <f>OFMOR_FFF_0!AL77</f>
        <v>0</v>
      </c>
      <c r="AM67" s="233">
        <f>OFMOR_FFF_0!AM77</f>
        <v>0</v>
      </c>
      <c r="AN67" s="233">
        <f>OFMOR_FFF_0!AN77</f>
        <v>0</v>
      </c>
      <c r="AO67" s="233">
        <f>OFMOR_FFF_0!AO77</f>
        <v>0</v>
      </c>
      <c r="AP67" s="233">
        <f>OFMOR_FFF_0!AP77</f>
        <v>0</v>
      </c>
      <c r="AQ67" s="234">
        <f>OFMOR_FFF_0!AQ77</f>
        <v>0</v>
      </c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</row>
    <row r="68" spans="1:381" x14ac:dyDescent="0.2">
      <c r="A68" s="1"/>
      <c r="B68" s="1"/>
      <c r="C68" s="1" t="str">
        <f>OFMOR_FFF_0!C68</f>
        <v>%1CGMV</v>
      </c>
      <c r="D68" s="1"/>
      <c r="E68" s="1" t="str">
        <f>OFMOR_FFF_0!E68</f>
        <v>1-ый уровень отмен заказов в деньгах, распределение по дням</v>
      </c>
      <c r="F68" s="1"/>
      <c r="G68" s="1" t="str">
        <f>OFMOR_FFF_0!G68</f>
        <v>%</v>
      </c>
      <c r="H68" s="1"/>
      <c r="I68" s="1" t="s">
        <v>141</v>
      </c>
      <c r="J68" s="1"/>
      <c r="K68" s="7">
        <f t="shared" si="124"/>
        <v>4.4637156486756355E-2</v>
      </c>
      <c r="L68" s="1"/>
      <c r="M68" s="1"/>
      <c r="N68" s="65">
        <f>OFMOR_FFF_0!N78</f>
        <v>1.3391146946026904E-2</v>
      </c>
      <c r="O68" s="66">
        <f>OFMOR_FFF_0!O78</f>
        <v>2.6782293892053808E-2</v>
      </c>
      <c r="P68" s="66">
        <f>OFMOR_FFF_0!P78</f>
        <v>3.5709725189405086E-3</v>
      </c>
      <c r="Q68" s="66">
        <f>OFMOR_FFF_0!Q78</f>
        <v>8.9274312973513267E-4</v>
      </c>
      <c r="R68" s="66">
        <f>OFMOR_FFF_0!R78</f>
        <v>0</v>
      </c>
      <c r="S68" s="66">
        <f>OFMOR_FFF_0!S78</f>
        <v>0</v>
      </c>
      <c r="T68" s="66">
        <f>OFMOR_FFF_0!T78</f>
        <v>0</v>
      </c>
      <c r="U68" s="66">
        <f>OFMOR_FFF_0!U78</f>
        <v>0</v>
      </c>
      <c r="V68" s="66">
        <f>OFMOR_FFF_0!V78</f>
        <v>0</v>
      </c>
      <c r="W68" s="66">
        <f>OFMOR_FFF_0!W78</f>
        <v>0</v>
      </c>
      <c r="X68" s="66">
        <f>OFMOR_FFF_0!X78</f>
        <v>0</v>
      </c>
      <c r="Y68" s="66">
        <f>OFMOR_FFF_0!Y78</f>
        <v>0</v>
      </c>
      <c r="Z68" s="66">
        <f>OFMOR_FFF_0!Z78</f>
        <v>0</v>
      </c>
      <c r="AA68" s="66">
        <f>OFMOR_FFF_0!AA78</f>
        <v>0</v>
      </c>
      <c r="AB68" s="66">
        <f>OFMOR_FFF_0!AB78</f>
        <v>0</v>
      </c>
      <c r="AC68" s="66">
        <f>OFMOR_FFF_0!AC78</f>
        <v>0</v>
      </c>
      <c r="AD68" s="66">
        <f>OFMOR_FFF_0!AD78</f>
        <v>0</v>
      </c>
      <c r="AE68" s="66">
        <f>OFMOR_FFF_0!AE78</f>
        <v>0</v>
      </c>
      <c r="AF68" s="66">
        <f>OFMOR_FFF_0!AF78</f>
        <v>0</v>
      </c>
      <c r="AG68" s="66">
        <f>OFMOR_FFF_0!AG78</f>
        <v>0</v>
      </c>
      <c r="AH68" s="66">
        <f>OFMOR_FFF_0!AH78</f>
        <v>0</v>
      </c>
      <c r="AI68" s="66">
        <f>OFMOR_FFF_0!AI78</f>
        <v>0</v>
      </c>
      <c r="AJ68" s="66">
        <f>OFMOR_FFF_0!AJ78</f>
        <v>0</v>
      </c>
      <c r="AK68" s="66">
        <f>OFMOR_FFF_0!AK78</f>
        <v>0</v>
      </c>
      <c r="AL68" s="66">
        <f>OFMOR_FFF_0!AL78</f>
        <v>0</v>
      </c>
      <c r="AM68" s="66">
        <f>OFMOR_FFF_0!AM78</f>
        <v>0</v>
      </c>
      <c r="AN68" s="66">
        <f>OFMOR_FFF_0!AN78</f>
        <v>0</v>
      </c>
      <c r="AO68" s="66">
        <f>OFMOR_FFF_0!AO78</f>
        <v>0</v>
      </c>
      <c r="AP68" s="66">
        <f>OFMOR_FFF_0!AP78</f>
        <v>0</v>
      </c>
      <c r="AQ68" s="67">
        <f>OFMOR_FFF_0!AQ78</f>
        <v>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>OFMOR_FFF_0!C69</f>
        <v>COV</v>
      </c>
      <c r="D69" s="1"/>
      <c r="E69" s="1" t="str">
        <f>OFMOR_FFF_0!E69</f>
        <v>Стоимость подтвержденных заказов, распределение по дням</v>
      </c>
      <c r="F69" s="1"/>
      <c r="G69" s="1" t="str">
        <f>OFMOR_FFF_0!G69</f>
        <v>%</v>
      </c>
      <c r="H69" s="1"/>
      <c r="I69" s="1" t="s">
        <v>141</v>
      </c>
      <c r="J69" s="1"/>
      <c r="K69" s="7">
        <f t="shared" si="124"/>
        <v>0.95536284351324385</v>
      </c>
      <c r="L69" s="1"/>
      <c r="M69" s="1"/>
      <c r="N69" s="65">
        <f>OFMOR_FFF_0!N79</f>
        <v>0.2866088530539731</v>
      </c>
      <c r="O69" s="66">
        <f>OFMOR_FFF_0!O79</f>
        <v>0.5732177061079462</v>
      </c>
      <c r="P69" s="66">
        <f>OFMOR_FFF_0!P79</f>
        <v>7.6429027481059494E-2</v>
      </c>
      <c r="Q69" s="66">
        <f>OFMOR_FFF_0!Q79</f>
        <v>1.9107256870264998E-2</v>
      </c>
      <c r="R69" s="66">
        <f>OFMOR_FFF_0!R79</f>
        <v>0</v>
      </c>
      <c r="S69" s="66">
        <f>OFMOR_FFF_0!S79</f>
        <v>0</v>
      </c>
      <c r="T69" s="66">
        <f>OFMOR_FFF_0!T79</f>
        <v>0</v>
      </c>
      <c r="U69" s="66">
        <f>OFMOR_FFF_0!U79</f>
        <v>0</v>
      </c>
      <c r="V69" s="66">
        <f>OFMOR_FFF_0!V79</f>
        <v>0</v>
      </c>
      <c r="W69" s="66">
        <f>OFMOR_FFF_0!W79</f>
        <v>0</v>
      </c>
      <c r="X69" s="66">
        <f>OFMOR_FFF_0!X79</f>
        <v>0</v>
      </c>
      <c r="Y69" s="66">
        <f>OFMOR_FFF_0!Y79</f>
        <v>0</v>
      </c>
      <c r="Z69" s="66">
        <f>OFMOR_FFF_0!Z79</f>
        <v>0</v>
      </c>
      <c r="AA69" s="66">
        <f>OFMOR_FFF_0!AA79</f>
        <v>0</v>
      </c>
      <c r="AB69" s="66">
        <f>OFMOR_FFF_0!AB79</f>
        <v>0</v>
      </c>
      <c r="AC69" s="66">
        <f>OFMOR_FFF_0!AC79</f>
        <v>0</v>
      </c>
      <c r="AD69" s="66">
        <f>OFMOR_FFF_0!AD79</f>
        <v>0</v>
      </c>
      <c r="AE69" s="66">
        <f>OFMOR_FFF_0!AE79</f>
        <v>0</v>
      </c>
      <c r="AF69" s="66">
        <f>OFMOR_FFF_0!AF79</f>
        <v>0</v>
      </c>
      <c r="AG69" s="66">
        <f>OFMOR_FFF_0!AG79</f>
        <v>0</v>
      </c>
      <c r="AH69" s="66">
        <f>OFMOR_FFF_0!AH79</f>
        <v>0</v>
      </c>
      <c r="AI69" s="66">
        <f>OFMOR_FFF_0!AI79</f>
        <v>0</v>
      </c>
      <c r="AJ69" s="66">
        <f>OFMOR_FFF_0!AJ79</f>
        <v>0</v>
      </c>
      <c r="AK69" s="66">
        <f>OFMOR_FFF_0!AK79</f>
        <v>0</v>
      </c>
      <c r="AL69" s="66">
        <f>OFMOR_FFF_0!AL79</f>
        <v>0</v>
      </c>
      <c r="AM69" s="66">
        <f>OFMOR_FFF_0!AM79</f>
        <v>0</v>
      </c>
      <c r="AN69" s="66">
        <f>OFMOR_FFF_0!AN79</f>
        <v>0</v>
      </c>
      <c r="AO69" s="66">
        <f>OFMOR_FFF_0!AO79</f>
        <v>0</v>
      </c>
      <c r="AP69" s="66">
        <f>OFMOR_FFF_0!AP79</f>
        <v>0</v>
      </c>
      <c r="AQ69" s="67">
        <f>OFMOR_FFF_0!AQ79</f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>OFMOR_FFF_0!C70</f>
        <v>%2CGMV</v>
      </c>
      <c r="D70" s="1"/>
      <c r="E70" s="1" t="str">
        <f>OFMOR_FFF_0!E70</f>
        <v>2-ой уровень отмен заказов в деньгах, распределение по дням</v>
      </c>
      <c r="F70" s="1"/>
      <c r="G70" s="1" t="str">
        <f>OFMOR_FFF_0!G70</f>
        <v>%</v>
      </c>
      <c r="H70" s="1"/>
      <c r="I70" s="1" t="s">
        <v>141</v>
      </c>
      <c r="J70" s="1"/>
      <c r="K70" s="7">
        <f t="shared" si="124"/>
        <v>0</v>
      </c>
      <c r="L70" s="1"/>
      <c r="M70" s="1"/>
      <c r="N70" s="65">
        <f>OFMOR_FFF_0!N80</f>
        <v>0</v>
      </c>
      <c r="O70" s="66">
        <f>OFMOR_FFF_0!O80</f>
        <v>0</v>
      </c>
      <c r="P70" s="66">
        <f>OFMOR_FFF_0!P80</f>
        <v>0</v>
      </c>
      <c r="Q70" s="66">
        <f>OFMOR_FFF_0!Q80</f>
        <v>0</v>
      </c>
      <c r="R70" s="66">
        <f>OFMOR_FFF_0!R80</f>
        <v>0</v>
      </c>
      <c r="S70" s="66">
        <f>OFMOR_FFF_0!S80</f>
        <v>0</v>
      </c>
      <c r="T70" s="66">
        <f>OFMOR_FFF_0!T80</f>
        <v>0</v>
      </c>
      <c r="U70" s="66">
        <f>OFMOR_FFF_0!U80</f>
        <v>0</v>
      </c>
      <c r="V70" s="66">
        <f>OFMOR_FFF_0!V80</f>
        <v>0</v>
      </c>
      <c r="W70" s="66">
        <f>OFMOR_FFF_0!W80</f>
        <v>0</v>
      </c>
      <c r="X70" s="66">
        <f>OFMOR_FFF_0!X80</f>
        <v>0</v>
      </c>
      <c r="Y70" s="66">
        <f>OFMOR_FFF_0!Y80</f>
        <v>0</v>
      </c>
      <c r="Z70" s="66">
        <f>OFMOR_FFF_0!Z80</f>
        <v>0</v>
      </c>
      <c r="AA70" s="66">
        <f>OFMOR_FFF_0!AA80</f>
        <v>0</v>
      </c>
      <c r="AB70" s="66">
        <f>OFMOR_FFF_0!AB80</f>
        <v>0</v>
      </c>
      <c r="AC70" s="66">
        <f>OFMOR_FFF_0!AC80</f>
        <v>0</v>
      </c>
      <c r="AD70" s="66">
        <f>OFMOR_FFF_0!AD80</f>
        <v>0</v>
      </c>
      <c r="AE70" s="66">
        <f>OFMOR_FFF_0!AE80</f>
        <v>0</v>
      </c>
      <c r="AF70" s="66">
        <f>OFMOR_FFF_0!AF80</f>
        <v>0</v>
      </c>
      <c r="AG70" s="66">
        <f>OFMOR_FFF_0!AG80</f>
        <v>0</v>
      </c>
      <c r="AH70" s="66">
        <f>OFMOR_FFF_0!AH80</f>
        <v>0</v>
      </c>
      <c r="AI70" s="66">
        <f>OFMOR_FFF_0!AI80</f>
        <v>0</v>
      </c>
      <c r="AJ70" s="66">
        <f>OFMOR_FFF_0!AJ80</f>
        <v>0</v>
      </c>
      <c r="AK70" s="66">
        <f>OFMOR_FFF_0!AK80</f>
        <v>0</v>
      </c>
      <c r="AL70" s="66">
        <f>OFMOR_FFF_0!AL80</f>
        <v>0</v>
      </c>
      <c r="AM70" s="66">
        <f>OFMOR_FFF_0!AM80</f>
        <v>0</v>
      </c>
      <c r="AN70" s="66">
        <f>OFMOR_FFF_0!AN80</f>
        <v>0</v>
      </c>
      <c r="AO70" s="66">
        <f>OFMOR_FFF_0!AO80</f>
        <v>0</v>
      </c>
      <c r="AP70" s="66">
        <f>OFMOR_FFF_0!AP80</f>
        <v>0</v>
      </c>
      <c r="AQ70" s="67">
        <f>OFMOR_FFF_0!AQ80</f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>OFMOR_FFF_0!C71</f>
        <v>OPV</v>
      </c>
      <c r="D71" s="1"/>
      <c r="E71" s="1" t="str">
        <f>OFMOR_FFF_0!E71</f>
        <v>Стоимость заказов в складской сборке, распределение по дням</v>
      </c>
      <c r="F71" s="1"/>
      <c r="G71" s="1" t="str">
        <f>OFMOR_FFF_0!G71</f>
        <v>%</v>
      </c>
      <c r="H71" s="1"/>
      <c r="I71" s="1" t="s">
        <v>141</v>
      </c>
      <c r="J71" s="1"/>
      <c r="K71" s="7">
        <f t="shared" si="124"/>
        <v>0.95536284351324352</v>
      </c>
      <c r="L71" s="1"/>
      <c r="M71" s="1"/>
      <c r="N71" s="65">
        <f>OFMOR_FFF_0!N81</f>
        <v>0.28660885305397299</v>
      </c>
      <c r="O71" s="66">
        <f>OFMOR_FFF_0!O81</f>
        <v>0.57321770610794598</v>
      </c>
      <c r="P71" s="66">
        <f>OFMOR_FFF_0!P81</f>
        <v>7.6429027481059494E-2</v>
      </c>
      <c r="Q71" s="66">
        <f>OFMOR_FFF_0!Q81</f>
        <v>1.9107256870264998E-2</v>
      </c>
      <c r="R71" s="66">
        <f>OFMOR_FFF_0!R81</f>
        <v>0</v>
      </c>
      <c r="S71" s="66">
        <f>OFMOR_FFF_0!S81</f>
        <v>0</v>
      </c>
      <c r="T71" s="66">
        <f>OFMOR_FFF_0!T81</f>
        <v>0</v>
      </c>
      <c r="U71" s="66">
        <f>OFMOR_FFF_0!U81</f>
        <v>0</v>
      </c>
      <c r="V71" s="66">
        <f>OFMOR_FFF_0!V81</f>
        <v>0</v>
      </c>
      <c r="W71" s="66">
        <f>OFMOR_FFF_0!W81</f>
        <v>0</v>
      </c>
      <c r="X71" s="66">
        <f>OFMOR_FFF_0!X81</f>
        <v>0</v>
      </c>
      <c r="Y71" s="66">
        <f>OFMOR_FFF_0!Y81</f>
        <v>0</v>
      </c>
      <c r="Z71" s="66">
        <f>OFMOR_FFF_0!Z81</f>
        <v>0</v>
      </c>
      <c r="AA71" s="66">
        <f>OFMOR_FFF_0!AA81</f>
        <v>0</v>
      </c>
      <c r="AB71" s="66">
        <f>OFMOR_FFF_0!AB81</f>
        <v>0</v>
      </c>
      <c r="AC71" s="66">
        <f>OFMOR_FFF_0!AC81</f>
        <v>0</v>
      </c>
      <c r="AD71" s="66">
        <f>OFMOR_FFF_0!AD81</f>
        <v>0</v>
      </c>
      <c r="AE71" s="66">
        <f>OFMOR_FFF_0!AE81</f>
        <v>0</v>
      </c>
      <c r="AF71" s="66">
        <f>OFMOR_FFF_0!AF81</f>
        <v>0</v>
      </c>
      <c r="AG71" s="66">
        <f>OFMOR_FFF_0!AG81</f>
        <v>0</v>
      </c>
      <c r="AH71" s="66">
        <f>OFMOR_FFF_0!AH81</f>
        <v>0</v>
      </c>
      <c r="AI71" s="66">
        <f>OFMOR_FFF_0!AI81</f>
        <v>0</v>
      </c>
      <c r="AJ71" s="66">
        <f>OFMOR_FFF_0!AJ81</f>
        <v>0</v>
      </c>
      <c r="AK71" s="66">
        <f>OFMOR_FFF_0!AK81</f>
        <v>0</v>
      </c>
      <c r="AL71" s="66">
        <f>OFMOR_FFF_0!AL81</f>
        <v>0</v>
      </c>
      <c r="AM71" s="66">
        <f>OFMOR_FFF_0!AM81</f>
        <v>0</v>
      </c>
      <c r="AN71" s="66">
        <f>OFMOR_FFF_0!AN81</f>
        <v>0</v>
      </c>
      <c r="AO71" s="66">
        <f>OFMOR_FFF_0!AO81</f>
        <v>0</v>
      </c>
      <c r="AP71" s="66">
        <f>OFMOR_FFF_0!AP81</f>
        <v>0</v>
      </c>
      <c r="AQ71" s="67">
        <f>OFMOR_FFF_0!AQ81</f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>OFMOR_FFF_0!C72</f>
        <v>%3CGMV</v>
      </c>
      <c r="D72" s="1"/>
      <c r="E72" s="1" t="str">
        <f>OFMOR_FFF_0!E72</f>
        <v>3-ий уровень отмен заказов в деньгах, распределение по дням</v>
      </c>
      <c r="F72" s="1"/>
      <c r="G72" s="1" t="str">
        <f>OFMOR_FFF_0!G72</f>
        <v>%</v>
      </c>
      <c r="H72" s="1"/>
      <c r="I72" s="1" t="s">
        <v>141</v>
      </c>
      <c r="J72" s="1"/>
      <c r="K72" s="7">
        <f t="shared" si="124"/>
        <v>7.427431297351271E-2</v>
      </c>
      <c r="L72" s="1"/>
      <c r="M72" s="1"/>
      <c r="N72" s="65">
        <f>OFMOR_FFF_0!N82</f>
        <v>0</v>
      </c>
      <c r="O72" s="66">
        <f>OFMOR_FFF_0!O82</f>
        <v>1.4854862594702546E-3</v>
      </c>
      <c r="P72" s="66">
        <f>OFMOR_FFF_0!P82</f>
        <v>5.1992019081458897E-3</v>
      </c>
      <c r="Q72" s="66">
        <f>OFMOR_FFF_0!Q82</f>
        <v>2.2282293892053811E-2</v>
      </c>
      <c r="R72" s="66">
        <f>OFMOR_FFF_0!R82</f>
        <v>1.4854862594702541E-2</v>
      </c>
      <c r="S72" s="66">
        <f>OFMOR_FFF_0!S82</f>
        <v>1.1141146946026905E-2</v>
      </c>
      <c r="T72" s="66">
        <f>OFMOR_FFF_0!T82</f>
        <v>7.4274312973512703E-3</v>
      </c>
      <c r="U72" s="66">
        <f>OFMOR_FFF_0!U82</f>
        <v>4.4564587784107637E-3</v>
      </c>
      <c r="V72" s="66">
        <f>OFMOR_FFF_0!V82</f>
        <v>2.9709725189405092E-3</v>
      </c>
      <c r="W72" s="66">
        <f>OFMOR_FFF_0!W82</f>
        <v>2.2282293892053819E-3</v>
      </c>
      <c r="X72" s="66">
        <f>OFMOR_FFF_0!X82</f>
        <v>1.4854862594702546E-3</v>
      </c>
      <c r="Y72" s="66">
        <f>OFMOR_FFF_0!Y82</f>
        <v>7.4274312973511124E-4</v>
      </c>
      <c r="Z72" s="66">
        <f>OFMOR_FFF_0!Z82</f>
        <v>0</v>
      </c>
      <c r="AA72" s="66">
        <f>OFMOR_FFF_0!AA82</f>
        <v>0</v>
      </c>
      <c r="AB72" s="66">
        <f>OFMOR_FFF_0!AB82</f>
        <v>0</v>
      </c>
      <c r="AC72" s="66">
        <f>OFMOR_FFF_0!AC82</f>
        <v>0</v>
      </c>
      <c r="AD72" s="66">
        <f>OFMOR_FFF_0!AD82</f>
        <v>0</v>
      </c>
      <c r="AE72" s="66">
        <f>OFMOR_FFF_0!AE82</f>
        <v>0</v>
      </c>
      <c r="AF72" s="66">
        <f>OFMOR_FFF_0!AF82</f>
        <v>0</v>
      </c>
      <c r="AG72" s="66">
        <f>OFMOR_FFF_0!AG82</f>
        <v>0</v>
      </c>
      <c r="AH72" s="66">
        <f>OFMOR_FFF_0!AH82</f>
        <v>0</v>
      </c>
      <c r="AI72" s="66">
        <f>OFMOR_FFF_0!AI82</f>
        <v>0</v>
      </c>
      <c r="AJ72" s="66">
        <f>OFMOR_FFF_0!AJ82</f>
        <v>0</v>
      </c>
      <c r="AK72" s="66">
        <f>OFMOR_FFF_0!AK82</f>
        <v>0</v>
      </c>
      <c r="AL72" s="66">
        <f>OFMOR_FFF_0!AL82</f>
        <v>0</v>
      </c>
      <c r="AM72" s="66">
        <f>OFMOR_FFF_0!AM82</f>
        <v>0</v>
      </c>
      <c r="AN72" s="66">
        <f>OFMOR_FFF_0!AN82</f>
        <v>0</v>
      </c>
      <c r="AO72" s="66">
        <f>OFMOR_FFF_0!AO82</f>
        <v>0</v>
      </c>
      <c r="AP72" s="66">
        <f>OFMOR_FFF_0!AP82</f>
        <v>0</v>
      </c>
      <c r="AQ72" s="67">
        <f>OFMOR_FFF_0!AQ82</f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 t="str">
        <f>OFMOR_FFF_0!C73</f>
        <v>OInDV</v>
      </c>
      <c r="D73" s="1"/>
      <c r="E73" s="1" t="str">
        <f>OFMOR_FFF_0!E73</f>
        <v>Стоимость заказов в отправке, распределение по дням</v>
      </c>
      <c r="F73" s="1"/>
      <c r="G73" s="1" t="str">
        <f>OFMOR_FFF_0!G73</f>
        <v>%</v>
      </c>
      <c r="H73" s="1"/>
      <c r="I73" s="1" t="s">
        <v>141</v>
      </c>
      <c r="J73" s="1"/>
      <c r="K73" s="7">
        <f t="shared" si="124"/>
        <v>0.8810885305397308</v>
      </c>
      <c r="L73" s="1"/>
      <c r="M73" s="1"/>
      <c r="N73" s="65">
        <f>OFMOR_FFF_0!N83</f>
        <v>0</v>
      </c>
      <c r="O73" s="66">
        <f>OFMOR_FFF_0!O83</f>
        <v>1.7621770610794622E-2</v>
      </c>
      <c r="P73" s="66">
        <f>OFMOR_FFF_0!P83</f>
        <v>6.1676197137781177E-2</v>
      </c>
      <c r="Q73" s="66">
        <f>OFMOR_FFF_0!Q83</f>
        <v>0.26432655916191933</v>
      </c>
      <c r="R73" s="66">
        <f>OFMOR_FFF_0!R83</f>
        <v>0.17621770610794618</v>
      </c>
      <c r="S73" s="66">
        <f>OFMOR_FFF_0!S83</f>
        <v>0.13216327958095966</v>
      </c>
      <c r="T73" s="66">
        <f>OFMOR_FFF_0!T83</f>
        <v>8.8108853053973091E-2</v>
      </c>
      <c r="U73" s="66">
        <f>OFMOR_FFF_0!U83</f>
        <v>5.2865311832383868E-2</v>
      </c>
      <c r="V73" s="66">
        <f>OFMOR_FFF_0!V83</f>
        <v>3.5243541221589243E-2</v>
      </c>
      <c r="W73" s="66">
        <f>OFMOR_FFF_0!W83</f>
        <v>2.6432655916191934E-2</v>
      </c>
      <c r="X73" s="66">
        <f>OFMOR_FFF_0!X83</f>
        <v>1.7621770610794622E-2</v>
      </c>
      <c r="Y73" s="66">
        <f>OFMOR_FFF_0!Y83</f>
        <v>8.8108853053971217E-3</v>
      </c>
      <c r="Z73" s="66">
        <f>OFMOR_FFF_0!Z83</f>
        <v>0</v>
      </c>
      <c r="AA73" s="66">
        <f>OFMOR_FFF_0!AA83</f>
        <v>0</v>
      </c>
      <c r="AB73" s="66">
        <f>OFMOR_FFF_0!AB83</f>
        <v>0</v>
      </c>
      <c r="AC73" s="66">
        <f>OFMOR_FFF_0!AC83</f>
        <v>0</v>
      </c>
      <c r="AD73" s="66">
        <f>OFMOR_FFF_0!AD83</f>
        <v>0</v>
      </c>
      <c r="AE73" s="66">
        <f>OFMOR_FFF_0!AE83</f>
        <v>0</v>
      </c>
      <c r="AF73" s="66">
        <f>OFMOR_FFF_0!AF83</f>
        <v>0</v>
      </c>
      <c r="AG73" s="66">
        <f>OFMOR_FFF_0!AG83</f>
        <v>0</v>
      </c>
      <c r="AH73" s="66">
        <f>OFMOR_FFF_0!AH83</f>
        <v>0</v>
      </c>
      <c r="AI73" s="66">
        <f>OFMOR_FFF_0!AI83</f>
        <v>0</v>
      </c>
      <c r="AJ73" s="66">
        <f>OFMOR_FFF_0!AJ83</f>
        <v>0</v>
      </c>
      <c r="AK73" s="66">
        <f>OFMOR_FFF_0!AK83</f>
        <v>0</v>
      </c>
      <c r="AL73" s="66">
        <f>OFMOR_FFF_0!AL83</f>
        <v>0</v>
      </c>
      <c r="AM73" s="66">
        <f>OFMOR_FFF_0!AM83</f>
        <v>0</v>
      </c>
      <c r="AN73" s="66">
        <f>OFMOR_FFF_0!AN83</f>
        <v>0</v>
      </c>
      <c r="AO73" s="66">
        <f>OFMOR_FFF_0!AO83</f>
        <v>0</v>
      </c>
      <c r="AP73" s="66">
        <f>OFMOR_FFF_0!AP83</f>
        <v>0</v>
      </c>
      <c r="AQ73" s="67">
        <f>OFMOR_FFF_0!AQ83</f>
        <v>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 t="str">
        <f>OFMOR_FFF_0!C74</f>
        <v>%4CGMV</v>
      </c>
      <c r="D74" s="1"/>
      <c r="E74" s="1" t="str">
        <f>OFMOR_FFF_0!E74</f>
        <v>4-ый уровень отмен заказов в деньгах, распределение по дням</v>
      </c>
      <c r="F74" s="1"/>
      <c r="G74" s="1" t="str">
        <f>OFMOR_FFF_0!G74</f>
        <v>%</v>
      </c>
      <c r="H74" s="1"/>
      <c r="I74" s="1" t="s">
        <v>141</v>
      </c>
      <c r="J74" s="1"/>
      <c r="K74" s="7">
        <f t="shared" si="124"/>
        <v>0.19018578243378179</v>
      </c>
      <c r="L74" s="1"/>
      <c r="M74" s="1"/>
      <c r="N74" s="65">
        <f>OFMOR_FFF_0!N84</f>
        <v>0</v>
      </c>
      <c r="O74" s="66">
        <f>OFMOR_FFF_0!O84</f>
        <v>1.9018578243378179E-3</v>
      </c>
      <c r="P74" s="66">
        <f>OFMOR_FFF_0!P84</f>
        <v>3.8037156486756358E-3</v>
      </c>
      <c r="Q74" s="66">
        <f>OFMOR_FFF_0!Q84</f>
        <v>9.50928912168909E-3</v>
      </c>
      <c r="R74" s="66">
        <f>OFMOR_FFF_0!R84</f>
        <v>1.901857824337818E-2</v>
      </c>
      <c r="S74" s="66">
        <f>OFMOR_FFF_0!S84</f>
        <v>2.8527867365067267E-2</v>
      </c>
      <c r="T74" s="66">
        <f>OFMOR_FFF_0!T84</f>
        <v>3.803715648675636E-2</v>
      </c>
      <c r="U74" s="66">
        <f>OFMOR_FFF_0!U84</f>
        <v>2.2822293892053817E-2</v>
      </c>
      <c r="V74" s="66">
        <f>OFMOR_FFF_0!V84</f>
        <v>1.3313004770364725E-2</v>
      </c>
      <c r="W74" s="66">
        <f>OFMOR_FFF_0!W84</f>
        <v>9.50928912168909E-3</v>
      </c>
      <c r="X74" s="66">
        <f>OFMOR_FFF_0!X84</f>
        <v>9.50928912168909E-3</v>
      </c>
      <c r="Y74" s="66">
        <f>OFMOR_FFF_0!Y84</f>
        <v>5.7055734730134542E-3</v>
      </c>
      <c r="Z74" s="66">
        <f>OFMOR_FFF_0!Z84</f>
        <v>3.8037156486756358E-3</v>
      </c>
      <c r="AA74" s="66">
        <f>OFMOR_FFF_0!AA84</f>
        <v>3.8037156486756358E-3</v>
      </c>
      <c r="AB74" s="66">
        <f>OFMOR_FFF_0!AB84</f>
        <v>1.9018578243378179E-3</v>
      </c>
      <c r="AC74" s="66">
        <f>OFMOR_FFF_0!AC84</f>
        <v>1.9018578243378179E-3</v>
      </c>
      <c r="AD74" s="66">
        <f>OFMOR_FFF_0!AD84</f>
        <v>1.9018578243378179E-3</v>
      </c>
      <c r="AE74" s="66">
        <f>OFMOR_FFF_0!AE84</f>
        <v>1.9018578243378179E-3</v>
      </c>
      <c r="AF74" s="66">
        <f>OFMOR_FFF_0!AF84</f>
        <v>1.9018578243378179E-3</v>
      </c>
      <c r="AG74" s="66">
        <f>OFMOR_FFF_0!AG84</f>
        <v>1.9018578243378179E-3</v>
      </c>
      <c r="AH74" s="66">
        <f>OFMOR_FFF_0!AH84</f>
        <v>1.9018578243378179E-3</v>
      </c>
      <c r="AI74" s="66">
        <f>OFMOR_FFF_0!AI84</f>
        <v>1.9018578243378179E-3</v>
      </c>
      <c r="AJ74" s="66">
        <f>OFMOR_FFF_0!AJ84</f>
        <v>1.9018578243378179E-3</v>
      </c>
      <c r="AK74" s="66">
        <f>OFMOR_FFF_0!AK84</f>
        <v>1.9018578243378179E-3</v>
      </c>
      <c r="AL74" s="66">
        <f>OFMOR_FFF_0!AL84</f>
        <v>1.9018578243377776E-3</v>
      </c>
      <c r="AM74" s="66">
        <f>OFMOR_FFF_0!AM84</f>
        <v>0</v>
      </c>
      <c r="AN74" s="66">
        <f>OFMOR_FFF_0!AN84</f>
        <v>0</v>
      </c>
      <c r="AO74" s="66">
        <f>OFMOR_FFF_0!AO84</f>
        <v>0</v>
      </c>
      <c r="AP74" s="66">
        <f>OFMOR_FFF_0!AP84</f>
        <v>0</v>
      </c>
      <c r="AQ74" s="67">
        <f>OFMOR_FFF_0!AQ84</f>
        <v>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x14ac:dyDescent="0.2">
      <c r="A75" s="1"/>
      <c r="B75" s="1"/>
      <c r="C75" s="1" t="str">
        <f>OFMOR_FFF_0!C75</f>
        <v>%5CGMV</v>
      </c>
      <c r="D75" s="1"/>
      <c r="E75" s="1" t="str">
        <f>OFMOR_FFF_0!E75</f>
        <v>5-ый уровень отмен заказов в деньгах, возвраты, распределение по дням</v>
      </c>
      <c r="F75" s="1"/>
      <c r="G75" s="1" t="str">
        <f>OFMOR_FFF_0!G75</f>
        <v>%</v>
      </c>
      <c r="H75" s="1"/>
      <c r="I75" s="1" t="s">
        <v>141</v>
      </c>
      <c r="J75" s="1"/>
      <c r="K75" s="7">
        <f t="shared" si="124"/>
        <v>1.4999999999999999E-2</v>
      </c>
      <c r="L75" s="1"/>
      <c r="M75" s="1"/>
      <c r="N75" s="65">
        <f>OFMOR_FFF_0!N85</f>
        <v>0</v>
      </c>
      <c r="O75" s="66">
        <f>OFMOR_FFF_0!O85</f>
        <v>0</v>
      </c>
      <c r="P75" s="66">
        <f>OFMOR_FFF_0!P85</f>
        <v>0</v>
      </c>
      <c r="Q75" s="66">
        <f>OFMOR_FFF_0!Q85</f>
        <v>0</v>
      </c>
      <c r="R75" s="66">
        <f>OFMOR_FFF_0!R85</f>
        <v>0</v>
      </c>
      <c r="S75" s="66">
        <f>OFMOR_FFF_0!S85</f>
        <v>0</v>
      </c>
      <c r="T75" s="66">
        <f>OFMOR_FFF_0!T85</f>
        <v>0</v>
      </c>
      <c r="U75" s="66">
        <f>OFMOR_FFF_0!U85</f>
        <v>0</v>
      </c>
      <c r="V75" s="66">
        <f>OFMOR_FFF_0!V85</f>
        <v>0</v>
      </c>
      <c r="W75" s="66">
        <f>OFMOR_FFF_0!W85</f>
        <v>0</v>
      </c>
      <c r="X75" s="66">
        <f>OFMOR_FFF_0!X85</f>
        <v>0</v>
      </c>
      <c r="Y75" s="66">
        <f>OFMOR_FFF_0!Y85</f>
        <v>0</v>
      </c>
      <c r="Z75" s="66">
        <f>OFMOR_FFF_0!Z85</f>
        <v>0</v>
      </c>
      <c r="AA75" s="66">
        <f>OFMOR_FFF_0!AA85</f>
        <v>0</v>
      </c>
      <c r="AB75" s="66">
        <f>OFMOR_FFF_0!AB85</f>
        <v>0</v>
      </c>
      <c r="AC75" s="66">
        <f>OFMOR_FFF_0!AC85</f>
        <v>0</v>
      </c>
      <c r="AD75" s="66">
        <f>OFMOR_FFF_0!AD85</f>
        <v>0</v>
      </c>
      <c r="AE75" s="66">
        <f>OFMOR_FFF_0!AE85</f>
        <v>0</v>
      </c>
      <c r="AF75" s="66">
        <f>OFMOR_FFF_0!AF85</f>
        <v>0</v>
      </c>
      <c r="AG75" s="66">
        <f>OFMOR_FFF_0!AG85</f>
        <v>0</v>
      </c>
      <c r="AH75" s="66">
        <f>OFMOR_FFF_0!AH85</f>
        <v>0</v>
      </c>
      <c r="AI75" s="66">
        <f>OFMOR_FFF_0!AI85</f>
        <v>0</v>
      </c>
      <c r="AJ75" s="66">
        <f>OFMOR_FFF_0!AJ85</f>
        <v>0</v>
      </c>
      <c r="AK75" s="66">
        <f>OFMOR_FFF_0!AK85</f>
        <v>0</v>
      </c>
      <c r="AL75" s="66">
        <f>OFMOR_FFF_0!AL85</f>
        <v>0</v>
      </c>
      <c r="AM75" s="66">
        <f>OFMOR_FFF_0!AM85</f>
        <v>3.0000000000000001E-3</v>
      </c>
      <c r="AN75" s="66">
        <f>OFMOR_FFF_0!AN85</f>
        <v>3.0000000000000001E-3</v>
      </c>
      <c r="AO75" s="66">
        <f>OFMOR_FFF_0!AO85</f>
        <v>3.0000000000000001E-3</v>
      </c>
      <c r="AP75" s="66">
        <f>OFMOR_FFF_0!AP85</f>
        <v>3.0000000000000001E-3</v>
      </c>
      <c r="AQ75" s="67">
        <f>OFMOR_FFF_0!AQ85</f>
        <v>3.0000000000000001E-3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</row>
    <row r="76" spans="1:381" x14ac:dyDescent="0.2">
      <c r="A76" s="1"/>
      <c r="B76" s="1"/>
      <c r="C76" s="8"/>
      <c r="D76" s="1"/>
      <c r="E76" s="1"/>
      <c r="F76" s="1"/>
      <c r="G76" s="1"/>
      <c r="H76" s="1"/>
      <c r="I76" s="1"/>
      <c r="J76" s="1"/>
      <c r="K76" s="11"/>
      <c r="L76" s="1"/>
      <c r="M76" s="1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0" customFormat="1" x14ac:dyDescent="0.2">
      <c r="A77" s="8"/>
      <c r="B77" s="8"/>
      <c r="C77" s="206" t="str">
        <f>OFMOR_FFF_0!C77</f>
        <v>FinFF</v>
      </c>
      <c r="D77" s="8"/>
      <c r="E77" s="8" t="str">
        <f>OFMOR_FFF_0!E77</f>
        <v>Финансовый фулфилмент, доставлено и продано, распределение по дням</v>
      </c>
      <c r="F77" s="8"/>
      <c r="G77" s="8" t="str">
        <f>OFMOR_FFF_0!G77</f>
        <v>%</v>
      </c>
      <c r="H77" s="8"/>
      <c r="I77" s="8" t="s">
        <v>141</v>
      </c>
      <c r="J77" s="8"/>
      <c r="K77" s="7">
        <f t="shared" ref="K77:K85" si="125">SUM(N77:NO77)</f>
        <v>0.7509027481059487</v>
      </c>
      <c r="L77" s="8"/>
      <c r="M77" s="1"/>
      <c r="N77" s="232">
        <f>IF($K$67=0,0,N67*scenario_Comm!$K$81/$K$67)</f>
        <v>0</v>
      </c>
      <c r="O77" s="233">
        <f>IF($K$67=0,0,O67*scenario_Comm!$K$81/$K$67)</f>
        <v>0.29707822725668753</v>
      </c>
      <c r="P77" s="233">
        <f>IF($K$67=0,0,P67*scenario_Comm!$K$81/$K$67)</f>
        <v>0.11850131837557605</v>
      </c>
      <c r="Q77" s="233">
        <f>IF($K$67=0,0,Q67*scenario_Comm!$K$81/$K$67)</f>
        <v>8.9029793468039228E-2</v>
      </c>
      <c r="R77" s="233">
        <f>IF($K$67=0,0,R67*scenario_Comm!$K$81/$K$67)</f>
        <v>7.5741510743199361E-2</v>
      </c>
      <c r="S77" s="233">
        <f>IF($K$67=0,0,S67*scenario_Comm!$K$81/$K$67)</f>
        <v>3.5945126490754833E-2</v>
      </c>
      <c r="T77" s="233">
        <f>IF($K$67=0,0,T67*scenario_Comm!$K$81/$K$67)</f>
        <v>2.8162666366756246E-2</v>
      </c>
      <c r="U77" s="233">
        <f>IF($K$67=0,0,U67*scenario_Comm!$K$81/$K$67)</f>
        <v>1.5669696481459109E-2</v>
      </c>
      <c r="V77" s="233">
        <f>IF($K$67=0,0,V67*scenario_Comm!$K$81/$K$67)</f>
        <v>1.8847974162366641E-2</v>
      </c>
      <c r="W77" s="233">
        <f>IF($K$67=0,0,W67*scenario_Comm!$K$81/$K$67)</f>
        <v>1.5031300185670709E-2</v>
      </c>
      <c r="X77" s="233">
        <f>IF($K$67=0,0,X67*scenario_Comm!$K$81/$K$67)</f>
        <v>6.4337893883029866E-3</v>
      </c>
      <c r="Y77" s="233">
        <f>IF($K$67=0,0,Y67*scenario_Comm!$K$81/$K$67)</f>
        <v>1.0445602267298701E-2</v>
      </c>
      <c r="Z77" s="233">
        <f>IF($K$67=0,0,Z67*scenario_Comm!$K$81/$K$67)</f>
        <v>2.2904657343008464E-2</v>
      </c>
      <c r="AA77" s="233">
        <f>IF($K$67=0,0,AA67*scenario_Comm!$K$81/$K$67)</f>
        <v>2.1445964627676622E-3</v>
      </c>
      <c r="AB77" s="233">
        <f>IF($K$67=0,0,AB67*scenario_Comm!$K$81/$K$67)</f>
        <v>3.0320086557778475E-3</v>
      </c>
      <c r="AC77" s="233">
        <f>IF($K$67=0,0,AC67*scenario_Comm!$K$81/$K$67)</f>
        <v>4.1945573802453402E-3</v>
      </c>
      <c r="AD77" s="233">
        <f>IF($K$67=0,0,AD67*scenario_Comm!$K$81/$K$67)</f>
        <v>9.4044073131922888E-4</v>
      </c>
      <c r="AE77" s="233">
        <f>IF($K$67=0,0,AE67*scenario_Comm!$K$81/$K$67)</f>
        <v>1.516820151555217E-3</v>
      </c>
      <c r="AF77" s="233">
        <f>IF($K$67=0,0,AF67*scenario_Comm!$K$81/$K$67)</f>
        <v>8.91287355425077E-4</v>
      </c>
      <c r="AG77" s="233">
        <f>IF($K$67=0,0,AG67*scenario_Comm!$K$81/$K$67)</f>
        <v>0</v>
      </c>
      <c r="AH77" s="233">
        <f>IF($K$67=0,0,AH67*scenario_Comm!$K$81/$K$67)</f>
        <v>4.3913748397385209E-3</v>
      </c>
      <c r="AI77" s="233">
        <f>IF($K$67=0,0,AI67*scenario_Comm!$K$81/$K$67)</f>
        <v>0</v>
      </c>
      <c r="AJ77" s="233">
        <f>IF($K$67=0,0,AJ67*scenario_Comm!$K$81/$K$67)</f>
        <v>0</v>
      </c>
      <c r="AK77" s="233">
        <f>IF($K$67=0,0,AK67*scenario_Comm!$K$81/$K$67)</f>
        <v>0</v>
      </c>
      <c r="AL77" s="233">
        <f>IF($K$67=0,0,AL67*scenario_Comm!$K$81/$K$67)</f>
        <v>0</v>
      </c>
      <c r="AM77" s="233">
        <f>IF($K$67=0,0,AM67*scenario_Comm!$K$81/$K$67)</f>
        <v>0</v>
      </c>
      <c r="AN77" s="233">
        <f>IF($K$67=0,0,AN67*scenario_Comm!$K$81/$K$67)</f>
        <v>0</v>
      </c>
      <c r="AO77" s="233">
        <f>IF($K$67=0,0,AO67*scenario_Comm!$K$81/$K$67)</f>
        <v>0</v>
      </c>
      <c r="AP77" s="233">
        <f>IF($K$67=0,0,AP67*scenario_Comm!$K$81/$K$67)</f>
        <v>0</v>
      </c>
      <c r="AQ77" s="234">
        <f>IF($K$67=0,0,AQ67*scenario_Comm!$K$81/$K$67)</f>
        <v>0</v>
      </c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</row>
    <row r="78" spans="1:381" x14ac:dyDescent="0.2">
      <c r="A78" s="1"/>
      <c r="B78" s="1"/>
      <c r="C78" s="1" t="str">
        <f>OFMOR_FFF_0!C78</f>
        <v>%1CGMV</v>
      </c>
      <c r="D78" s="1"/>
      <c r="E78" s="1" t="str">
        <f>OFMOR_FFF_0!E78</f>
        <v>1-ый уровень отмен заказов в деньгах, распределение по дням</v>
      </c>
      <c r="F78" s="1"/>
      <c r="G78" s="1" t="str">
        <f>OFMOR_FFF_0!G78</f>
        <v>%</v>
      </c>
      <c r="H78" s="1"/>
      <c r="I78" s="1" t="s">
        <v>141</v>
      </c>
      <c r="J78" s="1"/>
      <c r="K78" s="7">
        <f t="shared" si="125"/>
        <v>3.5972474504648709E-2</v>
      </c>
      <c r="L78" s="1"/>
      <c r="M78" s="1"/>
      <c r="N78" s="65">
        <f>IF(OR((100%-$K$67)=0,$K68=0),0,($K68+($K$67-scenario_Comm!$K$81)*$K68/(100%-$K$67))*N68/$K68)</f>
        <v>1.0791742351394613E-2</v>
      </c>
      <c r="O78" s="66">
        <f>IF(OR((100%-$K$67)=0,$K68=0),0,($K68+($K$67-scenario_Comm!$K$81)*$K68/(100%-$K$67))*O68/$K68)</f>
        <v>2.1583484702789226E-2</v>
      </c>
      <c r="P78" s="66">
        <f>IF(OR((100%-$K$67)=0,$K68=0),0,($K68+($K$67-scenario_Comm!$K$81)*$K68/(100%-$K$67))*P68/$K68)</f>
        <v>2.8777979603718975E-3</v>
      </c>
      <c r="Q78" s="66">
        <f>IF(OR((100%-$K$67)=0,$K68=0),0,($K68+($K$67-scenario_Comm!$K$81)*$K68/(100%-$K$67))*Q68/$K68)</f>
        <v>7.1944949009297872E-4</v>
      </c>
      <c r="R78" s="66">
        <f>IF(OR((100%-$K$67)=0,$K68=0),0,($K68+($K$67-scenario_Comm!$K$81)*$K68/(100%-$K$67))*R68/$K68)</f>
        <v>0</v>
      </c>
      <c r="S78" s="66">
        <f>IF(OR((100%-$K$67)=0,$K68=0),0,($K68+($K$67-scenario_Comm!$K$81)*$K68/(100%-$K$67))*S68/$K68)</f>
        <v>0</v>
      </c>
      <c r="T78" s="66">
        <f>IF(OR((100%-$K$67)=0,$K68=0),0,($K68+($K$67-scenario_Comm!$K$81)*$K68/(100%-$K$67))*T68/$K68)</f>
        <v>0</v>
      </c>
      <c r="U78" s="66">
        <f>IF(OR((100%-$K$67)=0,$K68=0),0,($K68+($K$67-scenario_Comm!$K$81)*$K68/(100%-$K$67))*U68/$K68)</f>
        <v>0</v>
      </c>
      <c r="V78" s="66">
        <f>IF(OR((100%-$K$67)=0,$K68=0),0,($K68+($K$67-scenario_Comm!$K$81)*$K68/(100%-$K$67))*V68/$K68)</f>
        <v>0</v>
      </c>
      <c r="W78" s="66">
        <f>IF(OR((100%-$K$67)=0,$K68=0),0,($K68+($K$67-scenario_Comm!$K$81)*$K68/(100%-$K$67))*W68/$K68)</f>
        <v>0</v>
      </c>
      <c r="X78" s="66">
        <f>IF(OR((100%-$K$67)=0,$K68=0),0,($K68+($K$67-scenario_Comm!$K$81)*$K68/(100%-$K$67))*X68/$K68)</f>
        <v>0</v>
      </c>
      <c r="Y78" s="66">
        <f>IF(OR((100%-$K$67)=0,$K68=0),0,($K68+($K$67-scenario_Comm!$K$81)*$K68/(100%-$K$67))*Y68/$K68)</f>
        <v>0</v>
      </c>
      <c r="Z78" s="66">
        <f>IF(OR((100%-$K$67)=0,$K68=0),0,($K68+($K$67-scenario_Comm!$K$81)*$K68/(100%-$K$67))*Z68/$K68)</f>
        <v>0</v>
      </c>
      <c r="AA78" s="66">
        <f>IF(OR((100%-$K$67)=0,$K68=0),0,($K68+($K$67-scenario_Comm!$K$81)*$K68/(100%-$K$67))*AA68/$K68)</f>
        <v>0</v>
      </c>
      <c r="AB78" s="66">
        <f>IF(OR((100%-$K$67)=0,$K68=0),0,($K68+($K$67-scenario_Comm!$K$81)*$K68/(100%-$K$67))*AB68/$K68)</f>
        <v>0</v>
      </c>
      <c r="AC78" s="66">
        <f>IF(OR((100%-$K$67)=0,$K68=0),0,($K68+($K$67-scenario_Comm!$K$81)*$K68/(100%-$K$67))*AC68/$K68)</f>
        <v>0</v>
      </c>
      <c r="AD78" s="66">
        <f>IF(OR((100%-$K$67)=0,$K68=0),0,($K68+($K$67-scenario_Comm!$K$81)*$K68/(100%-$K$67))*AD68/$K68)</f>
        <v>0</v>
      </c>
      <c r="AE78" s="66">
        <f>IF(OR((100%-$K$67)=0,$K68=0),0,($K68+($K$67-scenario_Comm!$K$81)*$K68/(100%-$K$67))*AE68/$K68)</f>
        <v>0</v>
      </c>
      <c r="AF78" s="66">
        <f>IF(OR((100%-$K$67)=0,$K68=0),0,($K68+($K$67-scenario_Comm!$K$81)*$K68/(100%-$K$67))*AF68/$K68)</f>
        <v>0</v>
      </c>
      <c r="AG78" s="66">
        <f>IF(OR((100%-$K$67)=0,$K68=0),0,($K68+($K$67-scenario_Comm!$K$81)*$K68/(100%-$K$67))*AG68/$K68)</f>
        <v>0</v>
      </c>
      <c r="AH78" s="66">
        <f>IF(OR((100%-$K$67)=0,$K68=0),0,($K68+($K$67-scenario_Comm!$K$81)*$K68/(100%-$K$67))*AH68/$K68)</f>
        <v>0</v>
      </c>
      <c r="AI78" s="66">
        <f>IF(OR((100%-$K$67)=0,$K68=0),0,($K68+($K$67-scenario_Comm!$K$81)*$K68/(100%-$K$67))*AI68/$K68)</f>
        <v>0</v>
      </c>
      <c r="AJ78" s="66">
        <f>IF(OR((100%-$K$67)=0,$K68=0),0,($K68+($K$67-scenario_Comm!$K$81)*$K68/(100%-$K$67))*AJ68/$K68)</f>
        <v>0</v>
      </c>
      <c r="AK78" s="66">
        <f>IF(OR((100%-$K$67)=0,$K68=0),0,($K68+($K$67-scenario_Comm!$K$81)*$K68/(100%-$K$67))*AK68/$K68)</f>
        <v>0</v>
      </c>
      <c r="AL78" s="66">
        <f>IF(OR((100%-$K$67)=0,$K68=0),0,($K68+($K$67-scenario_Comm!$K$81)*$K68/(100%-$K$67))*AL68/$K68)</f>
        <v>0</v>
      </c>
      <c r="AM78" s="66">
        <f>IF(OR((100%-$K$67)=0,$K68=0),0,($K68+($K$67-scenario_Comm!$K$81)*$K68/(100%-$K$67))*AM68/$K68)</f>
        <v>0</v>
      </c>
      <c r="AN78" s="66">
        <f>IF(OR((100%-$K$67)=0,$K68=0),0,($K68+($K$67-scenario_Comm!$K$81)*$K68/(100%-$K$67))*AN68/$K68)</f>
        <v>0</v>
      </c>
      <c r="AO78" s="66">
        <f>IF(OR((100%-$K$67)=0,$K68=0),0,($K68+($K$67-scenario_Comm!$K$81)*$K68/(100%-$K$67))*AO68/$K68)</f>
        <v>0</v>
      </c>
      <c r="AP78" s="66">
        <f>IF(OR((100%-$K$67)=0,$K68=0),0,($K68+($K$67-scenario_Comm!$K$81)*$K68/(100%-$K$67))*AP68/$K68)</f>
        <v>0</v>
      </c>
      <c r="AQ78" s="67">
        <f>IF(OR((100%-$K$67)=0,$K68=0),0,($K68+($K$67-scenario_Comm!$K$81)*$K68/(100%-$K$67))*AQ68/$K68)</f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tr">
        <f>OFMOR_FFF_0!C79</f>
        <v>COV</v>
      </c>
      <c r="D79" s="1"/>
      <c r="E79" s="1" t="str">
        <f>OFMOR_FFF_0!E79</f>
        <v>Стоимость подтвержденных заказов, распределение по дням</v>
      </c>
      <c r="F79" s="1"/>
      <c r="G79" s="1" t="str">
        <f>OFMOR_FFF_0!G79</f>
        <v>%</v>
      </c>
      <c r="H79" s="1"/>
      <c r="I79" s="1" t="s">
        <v>141</v>
      </c>
      <c r="J79" s="1"/>
      <c r="K79" s="7">
        <f t="shared" si="125"/>
        <v>0.96402752549535142</v>
      </c>
      <c r="L79" s="1"/>
      <c r="M79" s="1"/>
      <c r="N79" s="65">
        <f>IF(OR((100%-$K$69)=0,$K68=0),0,($K69-($K$67-scenario_Comm!$K$81)*$K68/(100%-$K$67))*N69/$K69)</f>
        <v>0.28920825764860542</v>
      </c>
      <c r="O79" s="66">
        <f>IF(OR((100%-$K$69)=0,$K68=0),0,($K69-($K$67-scenario_Comm!$K$81)*$K68/(100%-$K$67))*O69/$K69)</f>
        <v>0.57841651529721083</v>
      </c>
      <c r="P79" s="66">
        <f>IF(OR((100%-$K$69)=0,$K68=0),0,($K69-($K$67-scenario_Comm!$K$81)*$K68/(100%-$K$67))*P69/$K69)</f>
        <v>7.7122202039628107E-2</v>
      </c>
      <c r="Q79" s="66">
        <f>IF(OR((100%-$K$69)=0,$K68=0),0,($K69-($K$67-scenario_Comm!$K$81)*$K68/(100%-$K$67))*Q69/$K69)</f>
        <v>1.9280550509907152E-2</v>
      </c>
      <c r="R79" s="66">
        <f>IF(OR((100%-$K$69)=0,$K68=0),0,($K69-($K$67-scenario_Comm!$K$81)*$K68/(100%-$K$67))*R69/$K69)</f>
        <v>0</v>
      </c>
      <c r="S79" s="66">
        <f>IF(OR((100%-$K$69)=0,$K68=0),0,($K69-($K$67-scenario_Comm!$K$81)*$K68/(100%-$K$67))*S69/$K69)</f>
        <v>0</v>
      </c>
      <c r="T79" s="66">
        <f>IF(OR((100%-$K$69)=0,$K68=0),0,($K69-($K$67-scenario_Comm!$K$81)*$K68/(100%-$K$67))*T69/$K69)</f>
        <v>0</v>
      </c>
      <c r="U79" s="66">
        <f>IF(OR((100%-$K$69)=0,$K68=0),0,($K69-($K$67-scenario_Comm!$K$81)*$K68/(100%-$K$67))*U69/$K69)</f>
        <v>0</v>
      </c>
      <c r="V79" s="66">
        <f>IF(OR((100%-$K$69)=0,$K68=0),0,($K69-($K$67-scenario_Comm!$K$81)*$K68/(100%-$K$67))*V69/$K69)</f>
        <v>0</v>
      </c>
      <c r="W79" s="66">
        <f>IF(OR((100%-$K$69)=0,$K68=0),0,($K69-($K$67-scenario_Comm!$K$81)*$K68/(100%-$K$67))*W69/$K69)</f>
        <v>0</v>
      </c>
      <c r="X79" s="66">
        <f>IF(OR((100%-$K$69)=0,$K68=0),0,($K69-($K$67-scenario_Comm!$K$81)*$K68/(100%-$K$67))*X69/$K69)</f>
        <v>0</v>
      </c>
      <c r="Y79" s="66">
        <f>IF(OR((100%-$K$69)=0,$K68=0),0,($K69-($K$67-scenario_Comm!$K$81)*$K68/(100%-$K$67))*Y69/$K69)</f>
        <v>0</v>
      </c>
      <c r="Z79" s="66">
        <f>IF(OR((100%-$K$69)=0,$K68=0),0,($K69-($K$67-scenario_Comm!$K$81)*$K68/(100%-$K$67))*Z69/$K69)</f>
        <v>0</v>
      </c>
      <c r="AA79" s="66">
        <f>IF(OR((100%-$K$69)=0,$K68=0),0,($K69-($K$67-scenario_Comm!$K$81)*$K68/(100%-$K$67))*AA69/$K69)</f>
        <v>0</v>
      </c>
      <c r="AB79" s="66">
        <f>IF(OR((100%-$K$69)=0,$K68=0),0,($K69-($K$67-scenario_Comm!$K$81)*$K68/(100%-$K$67))*AB69/$K69)</f>
        <v>0</v>
      </c>
      <c r="AC79" s="66">
        <f>IF(OR((100%-$K$69)=0,$K68=0),0,($K69-($K$67-scenario_Comm!$K$81)*$K68/(100%-$K$67))*AC69/$K69)</f>
        <v>0</v>
      </c>
      <c r="AD79" s="66">
        <f>IF(OR((100%-$K$69)=0,$K68=0),0,($K69-($K$67-scenario_Comm!$K$81)*$K68/(100%-$K$67))*AD69/$K69)</f>
        <v>0</v>
      </c>
      <c r="AE79" s="66">
        <f>IF(OR((100%-$K$69)=0,$K68=0),0,($K69-($K$67-scenario_Comm!$K$81)*$K68/(100%-$K$67))*AE69/$K69)</f>
        <v>0</v>
      </c>
      <c r="AF79" s="66">
        <f>IF(OR((100%-$K$69)=0,$K68=0),0,($K69-($K$67-scenario_Comm!$K$81)*$K68/(100%-$K$67))*AF69/$K69)</f>
        <v>0</v>
      </c>
      <c r="AG79" s="66">
        <f>IF(OR((100%-$K$69)=0,$K68=0),0,($K69-($K$67-scenario_Comm!$K$81)*$K68/(100%-$K$67))*AG69/$K69)</f>
        <v>0</v>
      </c>
      <c r="AH79" s="66">
        <f>IF(OR((100%-$K$69)=0,$K68=0),0,($K69-($K$67-scenario_Comm!$K$81)*$K68/(100%-$K$67))*AH69/$K69)</f>
        <v>0</v>
      </c>
      <c r="AI79" s="66">
        <f>IF(OR((100%-$K$69)=0,$K68=0),0,($K69-($K$67-scenario_Comm!$K$81)*$K68/(100%-$K$67))*AI69/$K69)</f>
        <v>0</v>
      </c>
      <c r="AJ79" s="66">
        <f>IF(OR((100%-$K$69)=0,$K68=0),0,($K69-($K$67-scenario_Comm!$K$81)*$K68/(100%-$K$67))*AJ69/$K69)</f>
        <v>0</v>
      </c>
      <c r="AK79" s="66">
        <f>IF(OR((100%-$K$69)=0,$K68=0),0,($K69-($K$67-scenario_Comm!$K$81)*$K68/(100%-$K$67))*AK69/$K69)</f>
        <v>0</v>
      </c>
      <c r="AL79" s="66">
        <f>IF(OR((100%-$K$69)=0,$K68=0),0,($K69-($K$67-scenario_Comm!$K$81)*$K68/(100%-$K$67))*AL69/$K69)</f>
        <v>0</v>
      </c>
      <c r="AM79" s="66">
        <f>IF(OR((100%-$K$69)=0,$K68=0),0,($K69-($K$67-scenario_Comm!$K$81)*$K68/(100%-$K$67))*AM69/$K69)</f>
        <v>0</v>
      </c>
      <c r="AN79" s="66">
        <f>IF(OR((100%-$K$69)=0,$K68=0),0,($K69-($K$67-scenario_Comm!$K$81)*$K68/(100%-$K$67))*AN69/$K69)</f>
        <v>0</v>
      </c>
      <c r="AO79" s="66">
        <f>IF(OR((100%-$K$69)=0,$K68=0),0,($K69-($K$67-scenario_Comm!$K$81)*$K68/(100%-$K$67))*AO69/$K69)</f>
        <v>0</v>
      </c>
      <c r="AP79" s="66">
        <f>IF(OR((100%-$K$69)=0,$K68=0),0,($K69-($K$67-scenario_Comm!$K$81)*$K68/(100%-$K$67))*AP69/$K69)</f>
        <v>0</v>
      </c>
      <c r="AQ79" s="67">
        <f>IF(OR((100%-$K$69)=0,$K68=0),0,($K69-($K$67-scenario_Comm!$K$81)*$K68/(100%-$K$67))*AQ69/$K69)</f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tr">
        <f>OFMOR_FFF_0!C80</f>
        <v>%2CGMV</v>
      </c>
      <c r="D80" s="1"/>
      <c r="E80" s="1" t="str">
        <f>OFMOR_FFF_0!E80</f>
        <v>2-ой уровень отмен заказов в деньгах, распределение по дням</v>
      </c>
      <c r="F80" s="1"/>
      <c r="G80" s="1" t="str">
        <f>OFMOR_FFF_0!G80</f>
        <v>%</v>
      </c>
      <c r="H80" s="1"/>
      <c r="I80" s="1" t="s">
        <v>141</v>
      </c>
      <c r="J80" s="1"/>
      <c r="K80" s="7">
        <f t="shared" si="125"/>
        <v>0</v>
      </c>
      <c r="L80" s="1"/>
      <c r="M80" s="1"/>
      <c r="N80" s="65">
        <f>IF(OR((100%-$K$67)=0,$K70=0),0,($K70+($K$67-scenario_Comm!$K$81)*$K70/(100%-$K$67))*N70/$K70)</f>
        <v>0</v>
      </c>
      <c r="O80" s="66">
        <f>IF(OR((100%-$K$67)=0,$K70=0),0,($K70+($K$67-scenario_Comm!$K$81)*$K70/(100%-$K$67))*O70/$K70)</f>
        <v>0</v>
      </c>
      <c r="P80" s="66">
        <f>IF(OR((100%-$K$67)=0,$K70=0),0,($K70+($K$67-scenario_Comm!$K$81)*$K70/(100%-$K$67))*P70/$K70)</f>
        <v>0</v>
      </c>
      <c r="Q80" s="66">
        <f>IF(OR((100%-$K$67)=0,$K70=0),0,($K70+($K$67-scenario_Comm!$K$81)*$K70/(100%-$K$67))*Q70/$K70)</f>
        <v>0</v>
      </c>
      <c r="R80" s="66">
        <f>IF(OR((100%-$K$67)=0,$K70=0),0,($K70+($K$67-scenario_Comm!$K$81)*$K70/(100%-$K$67))*R70/$K70)</f>
        <v>0</v>
      </c>
      <c r="S80" s="66">
        <f>IF(OR((100%-$K$67)=0,$K70=0),0,($K70+($K$67-scenario_Comm!$K$81)*$K70/(100%-$K$67))*S70/$K70)</f>
        <v>0</v>
      </c>
      <c r="T80" s="66">
        <f>IF(OR((100%-$K$67)=0,$K70=0),0,($K70+($K$67-scenario_Comm!$K$81)*$K70/(100%-$K$67))*T70/$K70)</f>
        <v>0</v>
      </c>
      <c r="U80" s="66">
        <f>IF(OR((100%-$K$67)=0,$K70=0),0,($K70+($K$67-scenario_Comm!$K$81)*$K70/(100%-$K$67))*U70/$K70)</f>
        <v>0</v>
      </c>
      <c r="V80" s="66">
        <f>IF(OR((100%-$K$67)=0,$K70=0),0,($K70+($K$67-scenario_Comm!$K$81)*$K70/(100%-$K$67))*V70/$K70)</f>
        <v>0</v>
      </c>
      <c r="W80" s="66">
        <f>IF(OR((100%-$K$67)=0,$K70=0),0,($K70+($K$67-scenario_Comm!$K$81)*$K70/(100%-$K$67))*W70/$K70)</f>
        <v>0</v>
      </c>
      <c r="X80" s="66">
        <f>IF(OR((100%-$K$67)=0,$K70=0),0,($K70+($K$67-scenario_Comm!$K$81)*$K70/(100%-$K$67))*X70/$K70)</f>
        <v>0</v>
      </c>
      <c r="Y80" s="66">
        <f>IF(OR((100%-$K$67)=0,$K70=0),0,($K70+($K$67-scenario_Comm!$K$81)*$K70/(100%-$K$67))*Y70/$K70)</f>
        <v>0</v>
      </c>
      <c r="Z80" s="66">
        <f>IF(OR((100%-$K$67)=0,$K70=0),0,($K70+($K$67-scenario_Comm!$K$81)*$K70/(100%-$K$67))*Z70/$K70)</f>
        <v>0</v>
      </c>
      <c r="AA80" s="66">
        <f>IF(OR((100%-$K$67)=0,$K70=0),0,($K70+($K$67-scenario_Comm!$K$81)*$K70/(100%-$K$67))*AA70/$K70)</f>
        <v>0</v>
      </c>
      <c r="AB80" s="66">
        <f>IF(OR((100%-$K$67)=0,$K70=0),0,($K70+($K$67-scenario_Comm!$K$81)*$K70/(100%-$K$67))*AB70/$K70)</f>
        <v>0</v>
      </c>
      <c r="AC80" s="66">
        <f>IF(OR((100%-$K$67)=0,$K70=0),0,($K70+($K$67-scenario_Comm!$K$81)*$K70/(100%-$K$67))*AC70/$K70)</f>
        <v>0</v>
      </c>
      <c r="AD80" s="66">
        <f>IF(OR((100%-$K$67)=0,$K70=0),0,($K70+($K$67-scenario_Comm!$K$81)*$K70/(100%-$K$67))*AD70/$K70)</f>
        <v>0</v>
      </c>
      <c r="AE80" s="66">
        <f>IF(OR((100%-$K$67)=0,$K70=0),0,($K70+($K$67-scenario_Comm!$K$81)*$K70/(100%-$K$67))*AE70/$K70)</f>
        <v>0</v>
      </c>
      <c r="AF80" s="66">
        <f>IF(OR((100%-$K$67)=0,$K70=0),0,($K70+($K$67-scenario_Comm!$K$81)*$K70/(100%-$K$67))*AF70/$K70)</f>
        <v>0</v>
      </c>
      <c r="AG80" s="66">
        <f>IF(OR((100%-$K$67)=0,$K70=0),0,($K70+($K$67-scenario_Comm!$K$81)*$K70/(100%-$K$67))*AG70/$K70)</f>
        <v>0</v>
      </c>
      <c r="AH80" s="66">
        <f>IF(OR((100%-$K$67)=0,$K70=0),0,($K70+($K$67-scenario_Comm!$K$81)*$K70/(100%-$K$67))*AH70/$K70)</f>
        <v>0</v>
      </c>
      <c r="AI80" s="66">
        <f>IF(OR((100%-$K$67)=0,$K70=0),0,($K70+($K$67-scenario_Comm!$K$81)*$K70/(100%-$K$67))*AI70/$K70)</f>
        <v>0</v>
      </c>
      <c r="AJ80" s="66">
        <f>IF(OR((100%-$K$67)=0,$K70=0),0,($K70+($K$67-scenario_Comm!$K$81)*$K70/(100%-$K$67))*AJ70/$K70)</f>
        <v>0</v>
      </c>
      <c r="AK80" s="66">
        <f>IF(OR((100%-$K$67)=0,$K70=0),0,($K70+($K$67-scenario_Comm!$K$81)*$K70/(100%-$K$67))*AK70/$K70)</f>
        <v>0</v>
      </c>
      <c r="AL80" s="66">
        <f>IF(OR((100%-$K$67)=0,$K70=0),0,($K70+($K$67-scenario_Comm!$K$81)*$K70/(100%-$K$67))*AL70/$K70)</f>
        <v>0</v>
      </c>
      <c r="AM80" s="66">
        <f>IF(OR((100%-$K$67)=0,$K70=0),0,($K70+($K$67-scenario_Comm!$K$81)*$K70/(100%-$K$67))*AM70/$K70)</f>
        <v>0</v>
      </c>
      <c r="AN80" s="66">
        <f>IF(OR((100%-$K$67)=0,$K70=0),0,($K70+($K$67-scenario_Comm!$K$81)*$K70/(100%-$K$67))*AN70/$K70)</f>
        <v>0</v>
      </c>
      <c r="AO80" s="66">
        <f>IF(OR((100%-$K$67)=0,$K70=0),0,($K70+($K$67-scenario_Comm!$K$81)*$K70/(100%-$K$67))*AO70/$K70)</f>
        <v>0</v>
      </c>
      <c r="AP80" s="66">
        <f>IF(OR((100%-$K$67)=0,$K70=0),0,($K70+($K$67-scenario_Comm!$K$81)*$K70/(100%-$K$67))*AP70/$K70)</f>
        <v>0</v>
      </c>
      <c r="AQ80" s="67">
        <f>IF(OR((100%-$K$67)=0,$K70=0),0,($K70+($K$67-scenario_Comm!$K$81)*$K70/(100%-$K$67))*AQ70/$K70)</f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tr">
        <f>OFMOR_FFF_0!C81</f>
        <v>OPV</v>
      </c>
      <c r="D81" s="1"/>
      <c r="E81" s="1" t="str">
        <f>OFMOR_FFF_0!E81</f>
        <v>Стоимость заказов в складской сборке, распределение по дням</v>
      </c>
      <c r="F81" s="1"/>
      <c r="G81" s="1" t="str">
        <f>OFMOR_FFF_0!G81</f>
        <v>%</v>
      </c>
      <c r="H81" s="1"/>
      <c r="I81" s="1" t="s">
        <v>141</v>
      </c>
      <c r="J81" s="1"/>
      <c r="K81" s="7">
        <f t="shared" si="125"/>
        <v>0.95536284351324352</v>
      </c>
      <c r="L81" s="1"/>
      <c r="M81" s="1"/>
      <c r="N81" s="65">
        <f>IF(OR((100%-$K$67)=0,$K71=0),0,($K71-($K$67-scenario_Comm!$K$81)*$K70/(100%-$K$67))*N71/$K71)</f>
        <v>0.28660885305397299</v>
      </c>
      <c r="O81" s="66">
        <f>IF(OR((100%-$K$67)=0,$K71=0),0,($K71-($K$67-scenario_Comm!$K$81)*$K70/(100%-$K$67))*O71/$K71)</f>
        <v>0.57321770610794598</v>
      </c>
      <c r="P81" s="66">
        <f>IF(OR((100%-$K$67)=0,$K71=0),0,($K71-($K$67-scenario_Comm!$K$81)*$K70/(100%-$K$67))*P71/$K71)</f>
        <v>7.6429027481059494E-2</v>
      </c>
      <c r="Q81" s="66">
        <f>IF(OR((100%-$K$67)=0,$K71=0),0,($K71-($K$67-scenario_Comm!$K$81)*$K70/(100%-$K$67))*Q71/$K71)</f>
        <v>1.9107256870264998E-2</v>
      </c>
      <c r="R81" s="66">
        <f>IF(OR((100%-$K$67)=0,$K71=0),0,($K71-($K$67-scenario_Comm!$K$81)*$K70/(100%-$K$67))*R71/$K71)</f>
        <v>0</v>
      </c>
      <c r="S81" s="66">
        <f>IF(OR((100%-$K$67)=0,$K71=0),0,($K71-($K$67-scenario_Comm!$K$81)*$K70/(100%-$K$67))*S71/$K71)</f>
        <v>0</v>
      </c>
      <c r="T81" s="66">
        <f>IF(OR((100%-$K$67)=0,$K71=0),0,($K71-($K$67-scenario_Comm!$K$81)*$K70/(100%-$K$67))*T71/$K71)</f>
        <v>0</v>
      </c>
      <c r="U81" s="66">
        <f>IF(OR((100%-$K$67)=0,$K71=0),0,($K71-($K$67-scenario_Comm!$K$81)*$K70/(100%-$K$67))*U71/$K71)</f>
        <v>0</v>
      </c>
      <c r="V81" s="66">
        <f>IF(OR((100%-$K$67)=0,$K71=0),0,($K71-($K$67-scenario_Comm!$K$81)*$K70/(100%-$K$67))*V71/$K71)</f>
        <v>0</v>
      </c>
      <c r="W81" s="66">
        <f>IF(OR((100%-$K$67)=0,$K71=0),0,($K71-($K$67-scenario_Comm!$K$81)*$K70/(100%-$K$67))*W71/$K71)</f>
        <v>0</v>
      </c>
      <c r="X81" s="66">
        <f>IF(OR((100%-$K$67)=0,$K71=0),0,($K71-($K$67-scenario_Comm!$K$81)*$K70/(100%-$K$67))*X71/$K71)</f>
        <v>0</v>
      </c>
      <c r="Y81" s="66">
        <f>IF(OR((100%-$K$67)=0,$K71=0),0,($K71-($K$67-scenario_Comm!$K$81)*$K70/(100%-$K$67))*Y71/$K71)</f>
        <v>0</v>
      </c>
      <c r="Z81" s="66">
        <f>IF(OR((100%-$K$67)=0,$K71=0),0,($K71-($K$67-scenario_Comm!$K$81)*$K70/(100%-$K$67))*Z71/$K71)</f>
        <v>0</v>
      </c>
      <c r="AA81" s="66">
        <f>IF(OR((100%-$K$67)=0,$K71=0),0,($K71-($K$67-scenario_Comm!$K$81)*$K70/(100%-$K$67))*AA71/$K71)</f>
        <v>0</v>
      </c>
      <c r="AB81" s="66">
        <f>IF(OR((100%-$K$67)=0,$K71=0),0,($K71-($K$67-scenario_Comm!$K$81)*$K70/(100%-$K$67))*AB71/$K71)</f>
        <v>0</v>
      </c>
      <c r="AC81" s="66">
        <f>IF(OR((100%-$K$67)=0,$K71=0),0,($K71-($K$67-scenario_Comm!$K$81)*$K70/(100%-$K$67))*AC71/$K71)</f>
        <v>0</v>
      </c>
      <c r="AD81" s="66">
        <f>IF(OR((100%-$K$67)=0,$K71=0),0,($K71-($K$67-scenario_Comm!$K$81)*$K70/(100%-$K$67))*AD71/$K71)</f>
        <v>0</v>
      </c>
      <c r="AE81" s="66">
        <f>IF(OR((100%-$K$67)=0,$K71=0),0,($K71-($K$67-scenario_Comm!$K$81)*$K70/(100%-$K$67))*AE71/$K71)</f>
        <v>0</v>
      </c>
      <c r="AF81" s="66">
        <f>IF(OR((100%-$K$67)=0,$K71=0),0,($K71-($K$67-scenario_Comm!$K$81)*$K70/(100%-$K$67))*AF71/$K71)</f>
        <v>0</v>
      </c>
      <c r="AG81" s="66">
        <f>IF(OR((100%-$K$67)=0,$K71=0),0,($K71-($K$67-scenario_Comm!$K$81)*$K70/(100%-$K$67))*AG71/$K71)</f>
        <v>0</v>
      </c>
      <c r="AH81" s="66">
        <f>IF(OR((100%-$K$67)=0,$K71=0),0,($K71-($K$67-scenario_Comm!$K$81)*$K70/(100%-$K$67))*AH71/$K71)</f>
        <v>0</v>
      </c>
      <c r="AI81" s="66">
        <f>IF(OR((100%-$K$67)=0,$K71=0),0,($K71-($K$67-scenario_Comm!$K$81)*$K70/(100%-$K$67))*AI71/$K71)</f>
        <v>0</v>
      </c>
      <c r="AJ81" s="66">
        <f>IF(OR((100%-$K$67)=0,$K71=0),0,($K71-($K$67-scenario_Comm!$K$81)*$K70/(100%-$K$67))*AJ71/$K71)</f>
        <v>0</v>
      </c>
      <c r="AK81" s="66">
        <f>IF(OR((100%-$K$67)=0,$K71=0),0,($K71-($K$67-scenario_Comm!$K$81)*$K70/(100%-$K$67))*AK71/$K71)</f>
        <v>0</v>
      </c>
      <c r="AL81" s="66">
        <f>IF(OR((100%-$K$67)=0,$K71=0),0,($K71-($K$67-scenario_Comm!$K$81)*$K70/(100%-$K$67))*AL71/$K71)</f>
        <v>0</v>
      </c>
      <c r="AM81" s="66">
        <f>IF(OR((100%-$K$67)=0,$K71=0),0,($K71-($K$67-scenario_Comm!$K$81)*$K70/(100%-$K$67))*AM71/$K71)</f>
        <v>0</v>
      </c>
      <c r="AN81" s="66">
        <f>IF(OR((100%-$K$67)=0,$K71=0),0,($K71-($K$67-scenario_Comm!$K$81)*$K70/(100%-$K$67))*AN71/$K71)</f>
        <v>0</v>
      </c>
      <c r="AO81" s="66">
        <f>IF(OR((100%-$K$67)=0,$K71=0),0,($K71-($K$67-scenario_Comm!$K$81)*$K70/(100%-$K$67))*AO71/$K71)</f>
        <v>0</v>
      </c>
      <c r="AP81" s="66">
        <f>IF(OR((100%-$K$67)=0,$K71=0),0,($K71-($K$67-scenario_Comm!$K$81)*$K70/(100%-$K$67))*AP71/$K71)</f>
        <v>0</v>
      </c>
      <c r="AQ81" s="67">
        <f>IF(OR((100%-$K$67)=0,$K71=0),0,($K71-($K$67-scenario_Comm!$K$81)*$K70/(100%-$K$67))*AQ71/$K71)</f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tr">
        <f>OFMOR_FFF_0!C82</f>
        <v>%3CGMV</v>
      </c>
      <c r="D82" s="1"/>
      <c r="E82" s="1" t="str">
        <f>OFMOR_FFF_0!E82</f>
        <v>3-ий уровень отмен заказов в деньгах, распределение по дням</v>
      </c>
      <c r="F82" s="1"/>
      <c r="G82" s="1" t="str">
        <f>OFMOR_FFF_0!G82</f>
        <v>%</v>
      </c>
      <c r="H82" s="1"/>
      <c r="I82" s="1" t="s">
        <v>141</v>
      </c>
      <c r="J82" s="1"/>
      <c r="K82" s="7">
        <f t="shared" si="125"/>
        <v>5.9856653964566603E-2</v>
      </c>
      <c r="L82" s="1"/>
      <c r="M82" s="1"/>
      <c r="N82" s="65">
        <f>IF(OR((100%-$K$67)=0,$K72=0),0,($K72+($K$67-scenario_Comm!$K$81)*$K72/(100%-$K$67))*N72/$K72)</f>
        <v>0</v>
      </c>
      <c r="O82" s="66">
        <f>IF(OR((100%-$K$67)=0,$K72=0),0,($K72+($K$67-scenario_Comm!$K$81)*$K72/(100%-$K$67))*O72/$K72)</f>
        <v>1.1971330792913326E-3</v>
      </c>
      <c r="P82" s="66">
        <f>IF(OR((100%-$K$67)=0,$K72=0),0,($K72+($K$67-scenario_Comm!$K$81)*$K72/(100%-$K$67))*P72/$K72)</f>
        <v>4.1899657775196636E-3</v>
      </c>
      <c r="Q82" s="66">
        <f>IF(OR((100%-$K$67)=0,$K72=0),0,($K72+($K$67-scenario_Comm!$K$81)*$K72/(100%-$K$67))*Q72/$K72)</f>
        <v>1.7956996189369981E-2</v>
      </c>
      <c r="R82" s="66">
        <f>IF(OR((100%-$K$67)=0,$K72=0),0,($K72+($K$67-scenario_Comm!$K$81)*$K72/(100%-$K$67))*R72/$K72)</f>
        <v>1.1971330792913322E-2</v>
      </c>
      <c r="S82" s="66">
        <f>IF(OR((100%-$K$67)=0,$K72=0),0,($K72+($K$67-scenario_Comm!$K$81)*$K72/(100%-$K$67))*S72/$K72)</f>
        <v>8.9784980946849904E-3</v>
      </c>
      <c r="T82" s="66">
        <f>IF(OR((100%-$K$67)=0,$K72=0),0,($K72+($K$67-scenario_Comm!$K$81)*$K72/(100%-$K$67))*T72/$K72)</f>
        <v>5.9856653964566612E-3</v>
      </c>
      <c r="U82" s="66">
        <f>IF(OR((100%-$K$67)=0,$K72=0),0,($K72+($K$67-scenario_Comm!$K$81)*$K72/(100%-$K$67))*U72/$K72)</f>
        <v>3.5913992378739977E-3</v>
      </c>
      <c r="V82" s="66">
        <f>IF(OR((100%-$K$67)=0,$K72=0),0,($K72+($K$67-scenario_Comm!$K$81)*$K72/(100%-$K$67))*V72/$K72)</f>
        <v>2.3942661585826652E-3</v>
      </c>
      <c r="W82" s="66">
        <f>IF(OR((100%-$K$67)=0,$K72=0),0,($K72+($K$67-scenario_Comm!$K$81)*$K72/(100%-$K$67))*W72/$K72)</f>
        <v>1.7956996189369989E-3</v>
      </c>
      <c r="X82" s="66">
        <f>IF(OR((100%-$K$67)=0,$K72=0),0,($K72+($K$67-scenario_Comm!$K$81)*$K72/(100%-$K$67))*X72/$K72)</f>
        <v>1.1971330792913326E-3</v>
      </c>
      <c r="Y82" s="66">
        <f>IF(OR((100%-$K$67)=0,$K72=0),0,($K72+($K$67-scenario_Comm!$K$81)*$K72/(100%-$K$67))*Y72/$K72)</f>
        <v>5.9856653964565339E-4</v>
      </c>
      <c r="Z82" s="66">
        <f>IF(OR((100%-$K$67)=0,$K72=0),0,($K72+($K$67-scenario_Comm!$K$81)*$K72/(100%-$K$67))*Z72/$K72)</f>
        <v>0</v>
      </c>
      <c r="AA82" s="66">
        <f>IF(OR((100%-$K$67)=0,$K72=0),0,($K72+($K$67-scenario_Comm!$K$81)*$K72/(100%-$K$67))*AA72/$K72)</f>
        <v>0</v>
      </c>
      <c r="AB82" s="66">
        <f>IF(OR((100%-$K$67)=0,$K72=0),0,($K72+($K$67-scenario_Comm!$K$81)*$K72/(100%-$K$67))*AB72/$K72)</f>
        <v>0</v>
      </c>
      <c r="AC82" s="66">
        <f>IF(OR((100%-$K$67)=0,$K72=0),0,($K72+($K$67-scenario_Comm!$K$81)*$K72/(100%-$K$67))*AC72/$K72)</f>
        <v>0</v>
      </c>
      <c r="AD82" s="66">
        <f>IF(OR((100%-$K$67)=0,$K72=0),0,($K72+($K$67-scenario_Comm!$K$81)*$K72/(100%-$K$67))*AD72/$K72)</f>
        <v>0</v>
      </c>
      <c r="AE82" s="66">
        <f>IF(OR((100%-$K$67)=0,$K72=0),0,($K72+($K$67-scenario_Comm!$K$81)*$K72/(100%-$K$67))*AE72/$K72)</f>
        <v>0</v>
      </c>
      <c r="AF82" s="66">
        <f>IF(OR((100%-$K$67)=0,$K72=0),0,($K72+($K$67-scenario_Comm!$K$81)*$K72/(100%-$K$67))*AF72/$K72)</f>
        <v>0</v>
      </c>
      <c r="AG82" s="66">
        <f>IF(OR((100%-$K$67)=0,$K72=0),0,($K72+($K$67-scenario_Comm!$K$81)*$K72/(100%-$K$67))*AG72/$K72)</f>
        <v>0</v>
      </c>
      <c r="AH82" s="66">
        <f>IF(OR((100%-$K$67)=0,$K72=0),0,($K72+($K$67-scenario_Comm!$K$81)*$K72/(100%-$K$67))*AH72/$K72)</f>
        <v>0</v>
      </c>
      <c r="AI82" s="66">
        <f>IF(OR((100%-$K$67)=0,$K72=0),0,($K72+($K$67-scenario_Comm!$K$81)*$K72/(100%-$K$67))*AI72/$K72)</f>
        <v>0</v>
      </c>
      <c r="AJ82" s="66">
        <f>IF(OR((100%-$K$67)=0,$K72=0),0,($K72+($K$67-scenario_Comm!$K$81)*$K72/(100%-$K$67))*AJ72/$K72)</f>
        <v>0</v>
      </c>
      <c r="AK82" s="66">
        <f>IF(OR((100%-$K$67)=0,$K72=0),0,($K72+($K$67-scenario_Comm!$K$81)*$K72/(100%-$K$67))*AK72/$K72)</f>
        <v>0</v>
      </c>
      <c r="AL82" s="66">
        <f>IF(OR((100%-$K$67)=0,$K72=0),0,($K72+($K$67-scenario_Comm!$K$81)*$K72/(100%-$K$67))*AL72/$K72)</f>
        <v>0</v>
      </c>
      <c r="AM82" s="66">
        <f>IF(OR((100%-$K$67)=0,$K72=0),0,($K72+($K$67-scenario_Comm!$K$81)*$K72/(100%-$K$67))*AM72/$K72)</f>
        <v>0</v>
      </c>
      <c r="AN82" s="66">
        <f>IF(OR((100%-$K$67)=0,$K72=0),0,($K72+($K$67-scenario_Comm!$K$81)*$K72/(100%-$K$67))*AN72/$K72)</f>
        <v>0</v>
      </c>
      <c r="AO82" s="66">
        <f>IF(OR((100%-$K$67)=0,$K72=0),0,($K72+($K$67-scenario_Comm!$K$81)*$K72/(100%-$K$67))*AO72/$K72)</f>
        <v>0</v>
      </c>
      <c r="AP82" s="66">
        <f>IF(OR((100%-$K$67)=0,$K72=0),0,($K72+($K$67-scenario_Comm!$K$81)*$K72/(100%-$K$67))*AP72/$K72)</f>
        <v>0</v>
      </c>
      <c r="AQ82" s="67">
        <f>IF(OR((100%-$K$67)=0,$K72=0),0,($K72+($K$67-scenario_Comm!$K$81)*$K72/(100%-$K$67))*AQ72/$K72)</f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tr">
        <f>OFMOR_FFF_0!C83</f>
        <v>OInDV</v>
      </c>
      <c r="D83" s="1"/>
      <c r="E83" s="1" t="str">
        <f>OFMOR_FFF_0!E83</f>
        <v>Стоимость заказов в отправке, распределение по дням</v>
      </c>
      <c r="F83" s="1"/>
      <c r="G83" s="1" t="str">
        <f>OFMOR_FFF_0!G83</f>
        <v>%</v>
      </c>
      <c r="H83" s="1"/>
      <c r="I83" s="1" t="s">
        <v>141</v>
      </c>
      <c r="J83" s="1"/>
      <c r="K83" s="7">
        <f t="shared" si="125"/>
        <v>0.8666708715307847</v>
      </c>
      <c r="L83" s="1"/>
      <c r="M83" s="1"/>
      <c r="N83" s="65">
        <f>IF(OR((100%-$K$67)=0,$K73=0),0,($K73+($K$67-scenario_Comm!$K$81)*$K72/(100%-$K$67))*N73/$K73)</f>
        <v>0</v>
      </c>
      <c r="O83" s="66">
        <f>IF(OR((100%-$K$67)=0,$K73=0),0,($K73+($K$67-scenario_Comm!$K$81)*$K72/(100%-$K$67))*O73/$K73)</f>
        <v>1.73334174306157E-2</v>
      </c>
      <c r="P83" s="66">
        <f>IF(OR((100%-$K$67)=0,$K73=0),0,($K73+($K$67-scenario_Comm!$K$81)*$K72/(100%-$K$67))*P73/$K73)</f>
        <v>6.0666961007154956E-2</v>
      </c>
      <c r="Q83" s="66">
        <f>IF(OR((100%-$K$67)=0,$K73=0),0,($K73+($K$67-scenario_Comm!$K$81)*$K72/(100%-$K$67))*Q73/$K73)</f>
        <v>0.26000126145923552</v>
      </c>
      <c r="R83" s="66">
        <f>IF(OR((100%-$K$67)=0,$K73=0),0,($K73+($K$67-scenario_Comm!$K$81)*$K72/(100%-$K$67))*R73/$K73)</f>
        <v>0.17333417430615697</v>
      </c>
      <c r="S83" s="66">
        <f>IF(OR((100%-$K$67)=0,$K73=0),0,($K73+($K$67-scenario_Comm!$K$81)*$K72/(100%-$K$67))*S73/$K73)</f>
        <v>0.13000063072961776</v>
      </c>
      <c r="T83" s="66">
        <f>IF(OR((100%-$K$67)=0,$K73=0),0,($K73+($K$67-scenario_Comm!$K$81)*$K72/(100%-$K$67))*T73/$K73)</f>
        <v>8.6667087153078484E-2</v>
      </c>
      <c r="U83" s="66">
        <f>IF(OR((100%-$K$67)=0,$K73=0),0,($K73+($K$67-scenario_Comm!$K$81)*$K72/(100%-$K$67))*U73/$K73)</f>
        <v>5.2000252291847099E-2</v>
      </c>
      <c r="V83" s="66">
        <f>IF(OR((100%-$K$67)=0,$K73=0),0,($K73+($K$67-scenario_Comm!$K$81)*$K72/(100%-$K$67))*V73/$K73)</f>
        <v>3.4666834861231399E-2</v>
      </c>
      <c r="W83" s="66">
        <f>IF(OR((100%-$K$67)=0,$K73=0),0,($K73+($K$67-scenario_Comm!$K$81)*$K72/(100%-$K$67))*W73/$K73)</f>
        <v>2.6000126145923549E-2</v>
      </c>
      <c r="X83" s="66">
        <f>IF(OR((100%-$K$67)=0,$K73=0),0,($K73+($K$67-scenario_Comm!$K$81)*$K72/(100%-$K$67))*X73/$K73)</f>
        <v>1.73334174306157E-2</v>
      </c>
      <c r="Y83" s="66">
        <f>IF(OR((100%-$K$67)=0,$K73=0),0,($K73+($K$67-scenario_Comm!$K$81)*$K72/(100%-$K$67))*Y73/$K73)</f>
        <v>8.6667087153076642E-3</v>
      </c>
      <c r="Z83" s="66">
        <f>IF(OR((100%-$K$67)=0,$K73=0),0,($K73+($K$67-scenario_Comm!$K$81)*$K72/(100%-$K$67))*Z73/$K73)</f>
        <v>0</v>
      </c>
      <c r="AA83" s="66">
        <f>IF(OR((100%-$K$67)=0,$K73=0),0,($K73+($K$67-scenario_Comm!$K$81)*$K72/(100%-$K$67))*AA73/$K73)</f>
        <v>0</v>
      </c>
      <c r="AB83" s="66">
        <f>IF(OR((100%-$K$67)=0,$K73=0),0,($K73+($K$67-scenario_Comm!$K$81)*$K72/(100%-$K$67))*AB73/$K73)</f>
        <v>0</v>
      </c>
      <c r="AC83" s="66">
        <f>IF(OR((100%-$K$67)=0,$K73=0),0,($K73+($K$67-scenario_Comm!$K$81)*$K72/(100%-$K$67))*AC73/$K73)</f>
        <v>0</v>
      </c>
      <c r="AD83" s="66">
        <f>IF(OR((100%-$K$67)=0,$K73=0),0,($K73+($K$67-scenario_Comm!$K$81)*$K72/(100%-$K$67))*AD73/$K73)</f>
        <v>0</v>
      </c>
      <c r="AE83" s="66">
        <f>IF(OR((100%-$K$67)=0,$K73=0),0,($K73+($K$67-scenario_Comm!$K$81)*$K72/(100%-$K$67))*AE73/$K73)</f>
        <v>0</v>
      </c>
      <c r="AF83" s="66">
        <f>IF(OR((100%-$K$67)=0,$K73=0),0,($K73+($K$67-scenario_Comm!$K$81)*$K72/(100%-$K$67))*AF73/$K73)</f>
        <v>0</v>
      </c>
      <c r="AG83" s="66">
        <f>IF(OR((100%-$K$67)=0,$K73=0),0,($K73+($K$67-scenario_Comm!$K$81)*$K72/(100%-$K$67))*AG73/$K73)</f>
        <v>0</v>
      </c>
      <c r="AH83" s="66">
        <f>IF(OR((100%-$K$67)=0,$K73=0),0,($K73+($K$67-scenario_Comm!$K$81)*$K72/(100%-$K$67))*AH73/$K73)</f>
        <v>0</v>
      </c>
      <c r="AI83" s="66">
        <f>IF(OR((100%-$K$67)=0,$K73=0),0,($K73+($K$67-scenario_Comm!$K$81)*$K72/(100%-$K$67))*AI73/$K73)</f>
        <v>0</v>
      </c>
      <c r="AJ83" s="66">
        <f>IF(OR((100%-$K$67)=0,$K73=0),0,($K73+($K$67-scenario_Comm!$K$81)*$K72/(100%-$K$67))*AJ73/$K73)</f>
        <v>0</v>
      </c>
      <c r="AK83" s="66">
        <f>IF(OR((100%-$K$67)=0,$K73=0),0,($K73+($K$67-scenario_Comm!$K$81)*$K72/(100%-$K$67))*AK73/$K73)</f>
        <v>0</v>
      </c>
      <c r="AL83" s="66">
        <f>IF(OR((100%-$K$67)=0,$K73=0),0,($K73+($K$67-scenario_Comm!$K$81)*$K72/(100%-$K$67))*AL73/$K73)</f>
        <v>0</v>
      </c>
      <c r="AM83" s="66">
        <f>IF(OR((100%-$K$67)=0,$K73=0),0,($K73+($K$67-scenario_Comm!$K$81)*$K72/(100%-$K$67))*AM73/$K73)</f>
        <v>0</v>
      </c>
      <c r="AN83" s="66">
        <f>IF(OR((100%-$K$67)=0,$K73=0),0,($K73+($K$67-scenario_Comm!$K$81)*$K72/(100%-$K$67))*AN73/$K73)</f>
        <v>0</v>
      </c>
      <c r="AO83" s="66">
        <f>IF(OR((100%-$K$67)=0,$K73=0),0,($K73+($K$67-scenario_Comm!$K$81)*$K72/(100%-$K$67))*AO73/$K73)</f>
        <v>0</v>
      </c>
      <c r="AP83" s="66">
        <f>IF(OR((100%-$K$67)=0,$K73=0),0,($K73+($K$67-scenario_Comm!$K$81)*$K72/(100%-$K$67))*AP73/$K73)</f>
        <v>0</v>
      </c>
      <c r="AQ83" s="67">
        <f>IF(OR((100%-$K$67)=0,$K73=0),0,($K73+($K$67-scenario_Comm!$K$81)*$K72/(100%-$K$67))*AQ73/$K73)</f>
        <v>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1" t="str">
        <f>OFMOR_FFF_0!C84</f>
        <v>%4CGMV</v>
      </c>
      <c r="D84" s="1"/>
      <c r="E84" s="1" t="str">
        <f>OFMOR_FFF_0!E84</f>
        <v>4-ый уровень отмен заказов в деньгах, распределение по дням</v>
      </c>
      <c r="F84" s="1"/>
      <c r="G84" s="1" t="str">
        <f>OFMOR_FFF_0!G84</f>
        <v>%</v>
      </c>
      <c r="H84" s="1"/>
      <c r="I84" s="1" t="s">
        <v>141</v>
      </c>
      <c r="J84" s="1"/>
      <c r="K84" s="7">
        <f t="shared" si="125"/>
        <v>0.1532681234248357</v>
      </c>
      <c r="L84" s="1"/>
      <c r="M84" s="1"/>
      <c r="N84" s="65">
        <f>IF(OR((100%-$K$67)=0,$K74=0),0,($K74+($K$67-scenario_Comm!$K$81)*$K74/(100%-$K$67))*N74/$K74)</f>
        <v>0</v>
      </c>
      <c r="O84" s="66">
        <f>IF(OR((100%-$K$67)=0,$K74=0),0,($K74+($K$67-scenario_Comm!$K$81)*$K74/(100%-$K$67))*O74/$K74)</f>
        <v>1.5326812342483578E-3</v>
      </c>
      <c r="P84" s="66">
        <f>IF(OR((100%-$K$67)=0,$K74=0),0,($K74+($K$67-scenario_Comm!$K$81)*$K74/(100%-$K$67))*P74/$K74)</f>
        <v>3.0653624684967157E-3</v>
      </c>
      <c r="Q84" s="66">
        <f>IF(OR((100%-$K$67)=0,$K74=0),0,($K74+($K$67-scenario_Comm!$K$81)*$K74/(100%-$K$67))*Q74/$K74)</f>
        <v>7.6634061712417901E-3</v>
      </c>
      <c r="R84" s="66">
        <f>IF(OR((100%-$K$67)=0,$K74=0),0,($K74+($K$67-scenario_Comm!$K$81)*$K74/(100%-$K$67))*R74/$K74)</f>
        <v>1.532681234248358E-2</v>
      </c>
      <c r="S84" s="66">
        <f>IF(OR((100%-$K$67)=0,$K74=0),0,($K74+($K$67-scenario_Comm!$K$81)*$K74/(100%-$K$67))*S74/$K74)</f>
        <v>2.2990218513725364E-2</v>
      </c>
      <c r="T84" s="66">
        <f>IF(OR((100%-$K$67)=0,$K74=0),0,($K74+($K$67-scenario_Comm!$K$81)*$K74/(100%-$K$67))*T74/$K74)</f>
        <v>3.065362468496716E-2</v>
      </c>
      <c r="U84" s="66">
        <f>IF(OR((100%-$K$67)=0,$K74=0),0,($K74+($K$67-scenario_Comm!$K$81)*$K74/(100%-$K$67))*U74/$K74)</f>
        <v>1.8392174810980294E-2</v>
      </c>
      <c r="V84" s="66">
        <f>IF(OR((100%-$K$67)=0,$K74=0),0,($K74+($K$67-scenario_Comm!$K$81)*$K74/(100%-$K$67))*V74/$K74)</f>
        <v>1.0728768639738505E-2</v>
      </c>
      <c r="W84" s="66">
        <f>IF(OR((100%-$K$67)=0,$K74=0),0,($K74+($K$67-scenario_Comm!$K$81)*$K74/(100%-$K$67))*W74/$K74)</f>
        <v>7.6634061712417901E-3</v>
      </c>
      <c r="X84" s="66">
        <f>IF(OR((100%-$K$67)=0,$K74=0),0,($K74+($K$67-scenario_Comm!$K$81)*$K74/(100%-$K$67))*X74/$K74)</f>
        <v>7.6634061712417901E-3</v>
      </c>
      <c r="Y84" s="66">
        <f>IF(OR((100%-$K$67)=0,$K74=0),0,($K74+($K$67-scenario_Comm!$K$81)*$K74/(100%-$K$67))*Y74/$K74)</f>
        <v>4.5980437027450735E-3</v>
      </c>
      <c r="Z84" s="66">
        <f>IF(OR((100%-$K$67)=0,$K74=0),0,($K74+($K$67-scenario_Comm!$K$81)*$K74/(100%-$K$67))*Z74/$K74)</f>
        <v>3.0653624684967157E-3</v>
      </c>
      <c r="AA84" s="66">
        <f>IF(OR((100%-$K$67)=0,$K74=0),0,($K74+($K$67-scenario_Comm!$K$81)*$K74/(100%-$K$67))*AA74/$K74)</f>
        <v>3.0653624684967157E-3</v>
      </c>
      <c r="AB84" s="66">
        <f>IF(OR((100%-$K$67)=0,$K74=0),0,($K74+($K$67-scenario_Comm!$K$81)*$K74/(100%-$K$67))*AB74/$K74)</f>
        <v>1.5326812342483578E-3</v>
      </c>
      <c r="AC84" s="66">
        <f>IF(OR((100%-$K$67)=0,$K74=0),0,($K74+($K$67-scenario_Comm!$K$81)*$K74/(100%-$K$67))*AC74/$K74)</f>
        <v>1.5326812342483578E-3</v>
      </c>
      <c r="AD84" s="66">
        <f>IF(OR((100%-$K$67)=0,$K74=0),0,($K74+($K$67-scenario_Comm!$K$81)*$K74/(100%-$K$67))*AD74/$K74)</f>
        <v>1.5326812342483578E-3</v>
      </c>
      <c r="AE84" s="66">
        <f>IF(OR((100%-$K$67)=0,$K74=0),0,($K74+($K$67-scenario_Comm!$K$81)*$K74/(100%-$K$67))*AE74/$K74)</f>
        <v>1.5326812342483578E-3</v>
      </c>
      <c r="AF84" s="66">
        <f>IF(OR((100%-$K$67)=0,$K74=0),0,($K74+($K$67-scenario_Comm!$K$81)*$K74/(100%-$K$67))*AF74/$K74)</f>
        <v>1.5326812342483578E-3</v>
      </c>
      <c r="AG84" s="66">
        <f>IF(OR((100%-$K$67)=0,$K74=0),0,($K74+($K$67-scenario_Comm!$K$81)*$K74/(100%-$K$67))*AG74/$K74)</f>
        <v>1.5326812342483578E-3</v>
      </c>
      <c r="AH84" s="66">
        <f>IF(OR((100%-$K$67)=0,$K74=0),0,($K74+($K$67-scenario_Comm!$K$81)*$K74/(100%-$K$67))*AH74/$K74)</f>
        <v>1.5326812342483578E-3</v>
      </c>
      <c r="AI84" s="66">
        <f>IF(OR((100%-$K$67)=0,$K74=0),0,($K74+($K$67-scenario_Comm!$K$81)*$K74/(100%-$K$67))*AI74/$K74)</f>
        <v>1.5326812342483578E-3</v>
      </c>
      <c r="AJ84" s="66">
        <f>IF(OR((100%-$K$67)=0,$K74=0),0,($K74+($K$67-scenario_Comm!$K$81)*$K74/(100%-$K$67))*AJ74/$K74)</f>
        <v>1.5326812342483578E-3</v>
      </c>
      <c r="AK84" s="66">
        <f>IF(OR((100%-$K$67)=0,$K74=0),0,($K74+($K$67-scenario_Comm!$K$81)*$K74/(100%-$K$67))*AK74/$K74)</f>
        <v>1.5326812342483578E-3</v>
      </c>
      <c r="AL84" s="66">
        <f>IF(OR((100%-$K$67)=0,$K74=0),0,($K74+($K$67-scenario_Comm!$K$81)*$K74/(100%-$K$67))*AL74/$K74)</f>
        <v>1.5326812342483253E-3</v>
      </c>
      <c r="AM84" s="66">
        <f>IF(OR((100%-$K$67)=0,$K74=0),0,($K74+($K$67-scenario_Comm!$K$81)*$K74/(100%-$K$67))*AM74/$K74)</f>
        <v>0</v>
      </c>
      <c r="AN84" s="66">
        <f>IF(OR((100%-$K$67)=0,$K74=0),0,($K74+($K$67-scenario_Comm!$K$81)*$K74/(100%-$K$67))*AN74/$K74)</f>
        <v>0</v>
      </c>
      <c r="AO84" s="66">
        <f>IF(OR((100%-$K$67)=0,$K74=0),0,($K74+($K$67-scenario_Comm!$K$81)*$K74/(100%-$K$67))*AO74/$K74)</f>
        <v>0</v>
      </c>
      <c r="AP84" s="66">
        <f>IF(OR((100%-$K$67)=0,$K74=0),0,($K74+($K$67-scenario_Comm!$K$81)*$K74/(100%-$K$67))*AP74/$K74)</f>
        <v>0</v>
      </c>
      <c r="AQ84" s="67">
        <f>IF(OR((100%-$K$67)=0,$K74=0),0,($K74+($K$67-scenario_Comm!$K$81)*$K74/(100%-$K$67))*AQ74/$K74)</f>
        <v>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x14ac:dyDescent="0.2">
      <c r="A85" s="1"/>
      <c r="B85" s="1"/>
      <c r="C85" s="1" t="str">
        <f>OFMOR_FFF_0!C85</f>
        <v>%5CGMV</v>
      </c>
      <c r="D85" s="1"/>
      <c r="E85" s="1" t="str">
        <f>OFMOR_FFF_0!E85</f>
        <v>5-ый уровень отмен заказов в деньгах, возвраты, распределение по дням</v>
      </c>
      <c r="F85" s="1"/>
      <c r="G85" s="1" t="str">
        <f>OFMOR_FFF_0!G85</f>
        <v>%</v>
      </c>
      <c r="H85" s="1"/>
      <c r="I85" s="1" t="s">
        <v>141</v>
      </c>
      <c r="J85" s="1"/>
      <c r="K85" s="7">
        <f t="shared" si="125"/>
        <v>1.4999999999999999E-2</v>
      </c>
      <c r="L85" s="1"/>
      <c r="M85" s="1"/>
      <c r="N85" s="65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3.0000000000000001E-3</v>
      </c>
      <c r="AN85" s="66">
        <v>3.0000000000000001E-3</v>
      </c>
      <c r="AO85" s="66">
        <v>3.0000000000000001E-3</v>
      </c>
      <c r="AP85" s="66">
        <v>3.0000000000000001E-3</v>
      </c>
      <c r="AQ85" s="67">
        <v>3.0000000000000001E-3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</row>
    <row r="86" spans="1:38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1"/>
      <c r="L86" s="1"/>
      <c r="M86" s="1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82"/>
      <c r="D87" s="1"/>
      <c r="E87" s="182" t="str">
        <f>OFMOR_FFF_0!E87</f>
        <v>Обратное распределение:</v>
      </c>
      <c r="F87" s="1"/>
      <c r="G87" s="182" t="str">
        <f>OFMOR_FFF_0!G87</f>
        <v>№ дня</v>
      </c>
      <c r="H87" s="1"/>
      <c r="I87" s="182"/>
      <c r="J87" s="1"/>
      <c r="K87" s="183"/>
      <c r="L87" s="1"/>
      <c r="M87" s="1"/>
      <c r="N87" s="128">
        <v>30</v>
      </c>
      <c r="O87" s="128">
        <f>N87-1</f>
        <v>29</v>
      </c>
      <c r="P87" s="128">
        <f t="shared" ref="P87:AQ87" si="126">O87-1</f>
        <v>28</v>
      </c>
      <c r="Q87" s="128">
        <f t="shared" si="126"/>
        <v>27</v>
      </c>
      <c r="R87" s="128">
        <f t="shared" si="126"/>
        <v>26</v>
      </c>
      <c r="S87" s="128">
        <f t="shared" si="126"/>
        <v>25</v>
      </c>
      <c r="T87" s="128">
        <f t="shared" si="126"/>
        <v>24</v>
      </c>
      <c r="U87" s="128">
        <f t="shared" si="126"/>
        <v>23</v>
      </c>
      <c r="V87" s="128">
        <f t="shared" si="126"/>
        <v>22</v>
      </c>
      <c r="W87" s="128">
        <f t="shared" si="126"/>
        <v>21</v>
      </c>
      <c r="X87" s="128">
        <f t="shared" si="126"/>
        <v>20</v>
      </c>
      <c r="Y87" s="128">
        <f t="shared" si="126"/>
        <v>19</v>
      </c>
      <c r="Z87" s="128">
        <f t="shared" si="126"/>
        <v>18</v>
      </c>
      <c r="AA87" s="128">
        <f t="shared" si="126"/>
        <v>17</v>
      </c>
      <c r="AB87" s="128">
        <f t="shared" si="126"/>
        <v>16</v>
      </c>
      <c r="AC87" s="128">
        <f t="shared" si="126"/>
        <v>15</v>
      </c>
      <c r="AD87" s="128">
        <f t="shared" si="126"/>
        <v>14</v>
      </c>
      <c r="AE87" s="128">
        <f t="shared" si="126"/>
        <v>13</v>
      </c>
      <c r="AF87" s="128">
        <f t="shared" si="126"/>
        <v>12</v>
      </c>
      <c r="AG87" s="128">
        <f t="shared" si="126"/>
        <v>11</v>
      </c>
      <c r="AH87" s="128">
        <f t="shared" si="126"/>
        <v>10</v>
      </c>
      <c r="AI87" s="128">
        <f t="shared" si="126"/>
        <v>9</v>
      </c>
      <c r="AJ87" s="128">
        <f t="shared" si="126"/>
        <v>8</v>
      </c>
      <c r="AK87" s="128">
        <f t="shared" si="126"/>
        <v>7</v>
      </c>
      <c r="AL87" s="128">
        <f t="shared" si="126"/>
        <v>6</v>
      </c>
      <c r="AM87" s="128">
        <f t="shared" si="126"/>
        <v>5</v>
      </c>
      <c r="AN87" s="128">
        <f t="shared" si="126"/>
        <v>4</v>
      </c>
      <c r="AO87" s="128">
        <f t="shared" si="126"/>
        <v>3</v>
      </c>
      <c r="AP87" s="128">
        <f t="shared" si="126"/>
        <v>2</v>
      </c>
      <c r="AQ87" s="128">
        <f t="shared" si="126"/>
        <v>1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8"/>
      <c r="L88" s="1"/>
      <c r="M88" s="1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tr">
        <f>OFMOR_FFF_0!C89</f>
        <v>FinFF</v>
      </c>
      <c r="D89" s="1"/>
      <c r="E89" s="1" t="str">
        <f>OFMOR_FFF_0!E89</f>
        <v>Финансовый фулфилмент, доставлено и продано, распределение по дням</v>
      </c>
      <c r="F89" s="1"/>
      <c r="G89" s="1" t="str">
        <f>OFMOR_FFF_0!G89</f>
        <v>%</v>
      </c>
      <c r="H89" s="1"/>
      <c r="I89" s="1" t="s">
        <v>142</v>
      </c>
      <c r="J89" s="1"/>
      <c r="K89" s="7">
        <f t="shared" ref="K89:K97" si="127">SUM(N89:NO89)</f>
        <v>0.7509027481059487</v>
      </c>
      <c r="L89" s="1"/>
      <c r="M89" s="1"/>
      <c r="N89" s="65">
        <f>SUMIFS(77:77,$65:$65,N$87)</f>
        <v>0</v>
      </c>
      <c r="O89" s="66">
        <f t="shared" ref="O89:AQ89" si="128">SUMIFS(77:77,$65:$65,O$87)</f>
        <v>0</v>
      </c>
      <c r="P89" s="66">
        <f t="shared" si="128"/>
        <v>0</v>
      </c>
      <c r="Q89" s="66">
        <f t="shared" si="128"/>
        <v>0</v>
      </c>
      <c r="R89" s="66">
        <f t="shared" si="128"/>
        <v>0</v>
      </c>
      <c r="S89" s="66">
        <f t="shared" si="128"/>
        <v>0</v>
      </c>
      <c r="T89" s="66">
        <f t="shared" si="128"/>
        <v>0</v>
      </c>
      <c r="U89" s="66">
        <f t="shared" si="128"/>
        <v>0</v>
      </c>
      <c r="V89" s="66">
        <f t="shared" si="128"/>
        <v>0</v>
      </c>
      <c r="W89" s="66">
        <f t="shared" si="128"/>
        <v>4.3913748397385209E-3</v>
      </c>
      <c r="X89" s="66">
        <f t="shared" si="128"/>
        <v>0</v>
      </c>
      <c r="Y89" s="66">
        <f t="shared" si="128"/>
        <v>8.91287355425077E-4</v>
      </c>
      <c r="Z89" s="66">
        <f t="shared" si="128"/>
        <v>1.516820151555217E-3</v>
      </c>
      <c r="AA89" s="66">
        <f t="shared" si="128"/>
        <v>9.4044073131922888E-4</v>
      </c>
      <c r="AB89" s="66">
        <f t="shared" si="128"/>
        <v>4.1945573802453402E-3</v>
      </c>
      <c r="AC89" s="66">
        <f t="shared" si="128"/>
        <v>3.0320086557778475E-3</v>
      </c>
      <c r="AD89" s="66">
        <f t="shared" si="128"/>
        <v>2.1445964627676622E-3</v>
      </c>
      <c r="AE89" s="66">
        <f t="shared" si="128"/>
        <v>2.2904657343008464E-2</v>
      </c>
      <c r="AF89" s="66">
        <f t="shared" si="128"/>
        <v>1.0445602267298701E-2</v>
      </c>
      <c r="AG89" s="66">
        <f t="shared" si="128"/>
        <v>6.4337893883029866E-3</v>
      </c>
      <c r="AH89" s="66">
        <f t="shared" si="128"/>
        <v>1.5031300185670709E-2</v>
      </c>
      <c r="AI89" s="66">
        <f t="shared" si="128"/>
        <v>1.8847974162366641E-2</v>
      </c>
      <c r="AJ89" s="66">
        <f t="shared" si="128"/>
        <v>1.5669696481459109E-2</v>
      </c>
      <c r="AK89" s="66">
        <f t="shared" si="128"/>
        <v>2.8162666366756246E-2</v>
      </c>
      <c r="AL89" s="66">
        <f t="shared" si="128"/>
        <v>3.5945126490754833E-2</v>
      </c>
      <c r="AM89" s="66">
        <f t="shared" si="128"/>
        <v>7.5741510743199361E-2</v>
      </c>
      <c r="AN89" s="66">
        <f t="shared" si="128"/>
        <v>8.9029793468039228E-2</v>
      </c>
      <c r="AO89" s="66">
        <f t="shared" si="128"/>
        <v>0.11850131837557605</v>
      </c>
      <c r="AP89" s="66">
        <f t="shared" si="128"/>
        <v>0.29707822725668753</v>
      </c>
      <c r="AQ89" s="67">
        <f t="shared" si="128"/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tr">
        <f>OFMOR_FFF_0!C90</f>
        <v>%1CGMV</v>
      </c>
      <c r="D90" s="1"/>
      <c r="E90" s="1" t="str">
        <f>OFMOR_FFF_0!E90</f>
        <v>1-ый уровень отмен заказов в деньгах, распределение по дням</v>
      </c>
      <c r="F90" s="1"/>
      <c r="G90" s="1" t="str">
        <f>OFMOR_FFF_0!G90</f>
        <v>%</v>
      </c>
      <c r="H90" s="1"/>
      <c r="I90" s="1" t="s">
        <v>142</v>
      </c>
      <c r="J90" s="1"/>
      <c r="K90" s="7">
        <f t="shared" si="127"/>
        <v>3.5972474504648716E-2</v>
      </c>
      <c r="L90" s="1"/>
      <c r="M90" s="1"/>
      <c r="N90" s="65">
        <f t="shared" ref="N90:AQ93" si="129">SUMIFS(78:78,$65:$65,N$87)</f>
        <v>0</v>
      </c>
      <c r="O90" s="66">
        <f t="shared" si="129"/>
        <v>0</v>
      </c>
      <c r="P90" s="66">
        <f t="shared" si="129"/>
        <v>0</v>
      </c>
      <c r="Q90" s="66">
        <f t="shared" si="129"/>
        <v>0</v>
      </c>
      <c r="R90" s="66">
        <f t="shared" si="129"/>
        <v>0</v>
      </c>
      <c r="S90" s="66">
        <f t="shared" si="129"/>
        <v>0</v>
      </c>
      <c r="T90" s="66">
        <f t="shared" si="129"/>
        <v>0</v>
      </c>
      <c r="U90" s="66">
        <f t="shared" si="129"/>
        <v>0</v>
      </c>
      <c r="V90" s="66">
        <f t="shared" si="129"/>
        <v>0</v>
      </c>
      <c r="W90" s="66">
        <f t="shared" si="129"/>
        <v>0</v>
      </c>
      <c r="X90" s="66">
        <f t="shared" si="129"/>
        <v>0</v>
      </c>
      <c r="Y90" s="66">
        <f t="shared" si="129"/>
        <v>0</v>
      </c>
      <c r="Z90" s="66">
        <f t="shared" si="129"/>
        <v>0</v>
      </c>
      <c r="AA90" s="66">
        <f t="shared" si="129"/>
        <v>0</v>
      </c>
      <c r="AB90" s="66">
        <f t="shared" si="129"/>
        <v>0</v>
      </c>
      <c r="AC90" s="66">
        <f t="shared" si="129"/>
        <v>0</v>
      </c>
      <c r="AD90" s="66">
        <f t="shared" si="129"/>
        <v>0</v>
      </c>
      <c r="AE90" s="66">
        <f t="shared" si="129"/>
        <v>0</v>
      </c>
      <c r="AF90" s="66">
        <f t="shared" si="129"/>
        <v>0</v>
      </c>
      <c r="AG90" s="66">
        <f t="shared" si="129"/>
        <v>0</v>
      </c>
      <c r="AH90" s="66">
        <f t="shared" si="129"/>
        <v>0</v>
      </c>
      <c r="AI90" s="66">
        <f t="shared" si="129"/>
        <v>0</v>
      </c>
      <c r="AJ90" s="66">
        <f t="shared" si="129"/>
        <v>0</v>
      </c>
      <c r="AK90" s="66">
        <f t="shared" si="129"/>
        <v>0</v>
      </c>
      <c r="AL90" s="66">
        <f t="shared" si="129"/>
        <v>0</v>
      </c>
      <c r="AM90" s="66">
        <f t="shared" si="129"/>
        <v>0</v>
      </c>
      <c r="AN90" s="66">
        <f t="shared" si="129"/>
        <v>7.1944949009297872E-4</v>
      </c>
      <c r="AO90" s="66">
        <f t="shared" si="129"/>
        <v>2.8777979603718975E-3</v>
      </c>
      <c r="AP90" s="66">
        <f t="shared" si="129"/>
        <v>2.1583484702789226E-2</v>
      </c>
      <c r="AQ90" s="67">
        <f t="shared" si="129"/>
        <v>1.0791742351394613E-2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tr">
        <f>OFMOR_FFF_0!C91</f>
        <v>COV</v>
      </c>
      <c r="D91" s="1"/>
      <c r="E91" s="1" t="str">
        <f>OFMOR_FFF_0!E91</f>
        <v>Стоимость подтвержденных заказов, распределение по дням</v>
      </c>
      <c r="F91" s="1"/>
      <c r="G91" s="1" t="str">
        <f>OFMOR_FFF_0!G91</f>
        <v>%</v>
      </c>
      <c r="H91" s="1"/>
      <c r="I91" s="1" t="s">
        <v>142</v>
      </c>
      <c r="J91" s="1"/>
      <c r="K91" s="7">
        <f t="shared" si="127"/>
        <v>0.96402752549535142</v>
      </c>
      <c r="L91" s="1"/>
      <c r="M91" s="1"/>
      <c r="N91" s="65">
        <f>SUMIFS(79:79,$65:$65,N$87)</f>
        <v>0</v>
      </c>
      <c r="O91" s="66">
        <f t="shared" si="129"/>
        <v>0</v>
      </c>
      <c r="P91" s="66">
        <f t="shared" si="129"/>
        <v>0</v>
      </c>
      <c r="Q91" s="66">
        <f t="shared" si="129"/>
        <v>0</v>
      </c>
      <c r="R91" s="66">
        <f t="shared" si="129"/>
        <v>0</v>
      </c>
      <c r="S91" s="66">
        <f t="shared" si="129"/>
        <v>0</v>
      </c>
      <c r="T91" s="66">
        <f t="shared" si="129"/>
        <v>0</v>
      </c>
      <c r="U91" s="66">
        <f t="shared" si="129"/>
        <v>0</v>
      </c>
      <c r="V91" s="66">
        <f t="shared" si="129"/>
        <v>0</v>
      </c>
      <c r="W91" s="66">
        <f t="shared" si="129"/>
        <v>0</v>
      </c>
      <c r="X91" s="66">
        <f t="shared" si="129"/>
        <v>0</v>
      </c>
      <c r="Y91" s="66">
        <f t="shared" si="129"/>
        <v>0</v>
      </c>
      <c r="Z91" s="66">
        <f t="shared" si="129"/>
        <v>0</v>
      </c>
      <c r="AA91" s="66">
        <f t="shared" si="129"/>
        <v>0</v>
      </c>
      <c r="AB91" s="66">
        <f t="shared" si="129"/>
        <v>0</v>
      </c>
      <c r="AC91" s="66">
        <f t="shared" si="129"/>
        <v>0</v>
      </c>
      <c r="AD91" s="66">
        <f t="shared" si="129"/>
        <v>0</v>
      </c>
      <c r="AE91" s="66">
        <f t="shared" si="129"/>
        <v>0</v>
      </c>
      <c r="AF91" s="66">
        <f t="shared" si="129"/>
        <v>0</v>
      </c>
      <c r="AG91" s="66">
        <f t="shared" si="129"/>
        <v>0</v>
      </c>
      <c r="AH91" s="66">
        <f t="shared" si="129"/>
        <v>0</v>
      </c>
      <c r="AI91" s="66">
        <f t="shared" si="129"/>
        <v>0</v>
      </c>
      <c r="AJ91" s="66">
        <f t="shared" si="129"/>
        <v>0</v>
      </c>
      <c r="AK91" s="66">
        <f t="shared" si="129"/>
        <v>0</v>
      </c>
      <c r="AL91" s="66">
        <f t="shared" si="129"/>
        <v>0</v>
      </c>
      <c r="AM91" s="66">
        <f t="shared" si="129"/>
        <v>0</v>
      </c>
      <c r="AN91" s="66">
        <f t="shared" si="129"/>
        <v>1.9280550509907152E-2</v>
      </c>
      <c r="AO91" s="66">
        <f t="shared" si="129"/>
        <v>7.7122202039628107E-2</v>
      </c>
      <c r="AP91" s="66">
        <f t="shared" si="129"/>
        <v>0.57841651529721083</v>
      </c>
      <c r="AQ91" s="67">
        <f t="shared" si="129"/>
        <v>0.28920825764860542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tr">
        <f>OFMOR_FFF_0!C92</f>
        <v>%2CGMV</v>
      </c>
      <c r="D92" s="1"/>
      <c r="E92" s="1" t="str">
        <f>OFMOR_FFF_0!E92</f>
        <v>2-ой уровень отмен заказов в деньгах, распределение по дням</v>
      </c>
      <c r="F92" s="1"/>
      <c r="G92" s="1" t="str">
        <f>OFMOR_FFF_0!G92</f>
        <v>%</v>
      </c>
      <c r="H92" s="1"/>
      <c r="I92" s="1" t="s">
        <v>142</v>
      </c>
      <c r="J92" s="1"/>
      <c r="K92" s="7">
        <f t="shared" si="127"/>
        <v>0</v>
      </c>
      <c r="L92" s="1"/>
      <c r="M92" s="1"/>
      <c r="N92" s="65">
        <f>SUMIFS(80:80,$65:$65,N$87)</f>
        <v>0</v>
      </c>
      <c r="O92" s="66">
        <f t="shared" si="129"/>
        <v>0</v>
      </c>
      <c r="P92" s="66">
        <f t="shared" si="129"/>
        <v>0</v>
      </c>
      <c r="Q92" s="66">
        <f t="shared" si="129"/>
        <v>0</v>
      </c>
      <c r="R92" s="66">
        <f t="shared" si="129"/>
        <v>0</v>
      </c>
      <c r="S92" s="66">
        <f t="shared" si="129"/>
        <v>0</v>
      </c>
      <c r="T92" s="66">
        <f t="shared" si="129"/>
        <v>0</v>
      </c>
      <c r="U92" s="66">
        <f t="shared" si="129"/>
        <v>0</v>
      </c>
      <c r="V92" s="66">
        <f t="shared" si="129"/>
        <v>0</v>
      </c>
      <c r="W92" s="66">
        <f t="shared" si="129"/>
        <v>0</v>
      </c>
      <c r="X92" s="66">
        <f t="shared" si="129"/>
        <v>0</v>
      </c>
      <c r="Y92" s="66">
        <f t="shared" si="129"/>
        <v>0</v>
      </c>
      <c r="Z92" s="66">
        <f t="shared" si="129"/>
        <v>0</v>
      </c>
      <c r="AA92" s="66">
        <f t="shared" si="129"/>
        <v>0</v>
      </c>
      <c r="AB92" s="66">
        <f t="shared" si="129"/>
        <v>0</v>
      </c>
      <c r="AC92" s="66">
        <f t="shared" si="129"/>
        <v>0</v>
      </c>
      <c r="AD92" s="66">
        <f t="shared" si="129"/>
        <v>0</v>
      </c>
      <c r="AE92" s="66">
        <f t="shared" si="129"/>
        <v>0</v>
      </c>
      <c r="AF92" s="66">
        <f t="shared" si="129"/>
        <v>0</v>
      </c>
      <c r="AG92" s="66">
        <f t="shared" si="129"/>
        <v>0</v>
      </c>
      <c r="AH92" s="66">
        <f t="shared" si="129"/>
        <v>0</v>
      </c>
      <c r="AI92" s="66">
        <f t="shared" si="129"/>
        <v>0</v>
      </c>
      <c r="AJ92" s="66">
        <f t="shared" si="129"/>
        <v>0</v>
      </c>
      <c r="AK92" s="66">
        <f t="shared" si="129"/>
        <v>0</v>
      </c>
      <c r="AL92" s="66">
        <f t="shared" si="129"/>
        <v>0</v>
      </c>
      <c r="AM92" s="66">
        <f t="shared" si="129"/>
        <v>0</v>
      </c>
      <c r="AN92" s="66">
        <f t="shared" si="129"/>
        <v>0</v>
      </c>
      <c r="AO92" s="66">
        <f t="shared" si="129"/>
        <v>0</v>
      </c>
      <c r="AP92" s="66">
        <f t="shared" si="129"/>
        <v>0</v>
      </c>
      <c r="AQ92" s="67">
        <f t="shared" si="129"/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tr">
        <f>OFMOR_FFF_0!C93</f>
        <v>OPV</v>
      </c>
      <c r="D93" s="1"/>
      <c r="E93" s="1" t="str">
        <f>OFMOR_FFF_0!E93</f>
        <v>Стоимость заказов в складской сборке, распределение по дням</v>
      </c>
      <c r="F93" s="1"/>
      <c r="G93" s="1" t="str">
        <f>OFMOR_FFF_0!G93</f>
        <v>%</v>
      </c>
      <c r="H93" s="1"/>
      <c r="I93" s="1" t="s">
        <v>142</v>
      </c>
      <c r="J93" s="1"/>
      <c r="K93" s="7">
        <f t="shared" si="127"/>
        <v>0.95536284351324352</v>
      </c>
      <c r="L93" s="1"/>
      <c r="M93" s="1"/>
      <c r="N93" s="65">
        <f>SUMIFS(81:81,$65:$65,N$87)</f>
        <v>0</v>
      </c>
      <c r="O93" s="66">
        <f t="shared" si="129"/>
        <v>0</v>
      </c>
      <c r="P93" s="66">
        <f t="shared" si="129"/>
        <v>0</v>
      </c>
      <c r="Q93" s="66">
        <f t="shared" si="129"/>
        <v>0</v>
      </c>
      <c r="R93" s="66">
        <f t="shared" si="129"/>
        <v>0</v>
      </c>
      <c r="S93" s="66">
        <f t="shared" si="129"/>
        <v>0</v>
      </c>
      <c r="T93" s="66">
        <f t="shared" si="129"/>
        <v>0</v>
      </c>
      <c r="U93" s="66">
        <f t="shared" si="129"/>
        <v>0</v>
      </c>
      <c r="V93" s="66">
        <f t="shared" si="129"/>
        <v>0</v>
      </c>
      <c r="W93" s="66">
        <f t="shared" si="129"/>
        <v>0</v>
      </c>
      <c r="X93" s="66">
        <f t="shared" si="129"/>
        <v>0</v>
      </c>
      <c r="Y93" s="66">
        <f t="shared" si="129"/>
        <v>0</v>
      </c>
      <c r="Z93" s="66">
        <f t="shared" si="129"/>
        <v>0</v>
      </c>
      <c r="AA93" s="66">
        <f t="shared" si="129"/>
        <v>0</v>
      </c>
      <c r="AB93" s="66">
        <f t="shared" si="129"/>
        <v>0</v>
      </c>
      <c r="AC93" s="66">
        <f t="shared" si="129"/>
        <v>0</v>
      </c>
      <c r="AD93" s="66">
        <f t="shared" si="129"/>
        <v>0</v>
      </c>
      <c r="AE93" s="66">
        <f t="shared" si="129"/>
        <v>0</v>
      </c>
      <c r="AF93" s="66">
        <f t="shared" si="129"/>
        <v>0</v>
      </c>
      <c r="AG93" s="66">
        <f t="shared" si="129"/>
        <v>0</v>
      </c>
      <c r="AH93" s="66">
        <f t="shared" si="129"/>
        <v>0</v>
      </c>
      <c r="AI93" s="66">
        <f t="shared" si="129"/>
        <v>0</v>
      </c>
      <c r="AJ93" s="66">
        <f t="shared" si="129"/>
        <v>0</v>
      </c>
      <c r="AK93" s="66">
        <f t="shared" si="129"/>
        <v>0</v>
      </c>
      <c r="AL93" s="66">
        <f t="shared" si="129"/>
        <v>0</v>
      </c>
      <c r="AM93" s="66">
        <f t="shared" si="129"/>
        <v>0</v>
      </c>
      <c r="AN93" s="66">
        <f t="shared" si="129"/>
        <v>1.9107256870264998E-2</v>
      </c>
      <c r="AO93" s="66">
        <f t="shared" si="129"/>
        <v>7.6429027481059494E-2</v>
      </c>
      <c r="AP93" s="66">
        <f t="shared" si="129"/>
        <v>0.57321770610794598</v>
      </c>
      <c r="AQ93" s="67">
        <f t="shared" si="129"/>
        <v>0.28660885305397299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tr">
        <f>OFMOR_FFF_0!C94</f>
        <v>%3CGMV</v>
      </c>
      <c r="D94" s="1"/>
      <c r="E94" s="1" t="str">
        <f>OFMOR_FFF_0!E94</f>
        <v>3-ий уровень отмен заказов в деньгах, распределение по дням</v>
      </c>
      <c r="F94" s="1"/>
      <c r="G94" s="1" t="str">
        <f>OFMOR_FFF_0!G94</f>
        <v>%</v>
      </c>
      <c r="H94" s="1"/>
      <c r="I94" s="1" t="s">
        <v>142</v>
      </c>
      <c r="J94" s="1"/>
      <c r="K94" s="7">
        <f t="shared" si="127"/>
        <v>5.9856653964566596E-2</v>
      </c>
      <c r="L94" s="1"/>
      <c r="M94" s="1"/>
      <c r="N94" s="65">
        <f t="shared" ref="N94:AQ95" si="130">SUMIFS(82:82,$65:$65,N$87)</f>
        <v>0</v>
      </c>
      <c r="O94" s="66">
        <f t="shared" si="130"/>
        <v>0</v>
      </c>
      <c r="P94" s="66">
        <f t="shared" si="130"/>
        <v>0</v>
      </c>
      <c r="Q94" s="66">
        <f t="shared" si="130"/>
        <v>0</v>
      </c>
      <c r="R94" s="66">
        <f t="shared" si="130"/>
        <v>0</v>
      </c>
      <c r="S94" s="66">
        <f t="shared" si="130"/>
        <v>0</v>
      </c>
      <c r="T94" s="66">
        <f t="shared" si="130"/>
        <v>0</v>
      </c>
      <c r="U94" s="66">
        <f t="shared" si="130"/>
        <v>0</v>
      </c>
      <c r="V94" s="66">
        <f t="shared" si="130"/>
        <v>0</v>
      </c>
      <c r="W94" s="66">
        <f t="shared" si="130"/>
        <v>0</v>
      </c>
      <c r="X94" s="66">
        <f t="shared" si="130"/>
        <v>0</v>
      </c>
      <c r="Y94" s="66">
        <f t="shared" si="130"/>
        <v>0</v>
      </c>
      <c r="Z94" s="66">
        <f t="shared" si="130"/>
        <v>0</v>
      </c>
      <c r="AA94" s="66">
        <f t="shared" si="130"/>
        <v>0</v>
      </c>
      <c r="AB94" s="66">
        <f t="shared" si="130"/>
        <v>0</v>
      </c>
      <c r="AC94" s="66">
        <f t="shared" si="130"/>
        <v>0</v>
      </c>
      <c r="AD94" s="66">
        <f t="shared" si="130"/>
        <v>0</v>
      </c>
      <c r="AE94" s="66">
        <f t="shared" si="130"/>
        <v>0</v>
      </c>
      <c r="AF94" s="66">
        <f t="shared" si="130"/>
        <v>5.9856653964565339E-4</v>
      </c>
      <c r="AG94" s="66">
        <f t="shared" si="130"/>
        <v>1.1971330792913326E-3</v>
      </c>
      <c r="AH94" s="66">
        <f t="shared" si="130"/>
        <v>1.7956996189369989E-3</v>
      </c>
      <c r="AI94" s="66">
        <f t="shared" si="130"/>
        <v>2.3942661585826652E-3</v>
      </c>
      <c r="AJ94" s="66">
        <f t="shared" si="130"/>
        <v>3.5913992378739977E-3</v>
      </c>
      <c r="AK94" s="66">
        <f t="shared" si="130"/>
        <v>5.9856653964566612E-3</v>
      </c>
      <c r="AL94" s="66">
        <f t="shared" si="130"/>
        <v>8.9784980946849904E-3</v>
      </c>
      <c r="AM94" s="66">
        <f t="shared" si="130"/>
        <v>1.1971330792913322E-2</v>
      </c>
      <c r="AN94" s="66">
        <f t="shared" si="130"/>
        <v>1.7956996189369981E-2</v>
      </c>
      <c r="AO94" s="66">
        <f t="shared" si="130"/>
        <v>4.1899657775196636E-3</v>
      </c>
      <c r="AP94" s="66">
        <f t="shared" si="130"/>
        <v>1.1971330792913326E-3</v>
      </c>
      <c r="AQ94" s="67">
        <f t="shared" si="130"/>
        <v>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 t="str">
        <f>OFMOR_FFF_0!C95</f>
        <v>OInDV</v>
      </c>
      <c r="D95" s="1"/>
      <c r="E95" s="1" t="str">
        <f>OFMOR_FFF_0!E95</f>
        <v>Стоимость заказов в отправке, распределение по дням</v>
      </c>
      <c r="F95" s="1"/>
      <c r="G95" s="1" t="str">
        <f>OFMOR_FFF_0!G95</f>
        <v>%</v>
      </c>
      <c r="H95" s="1"/>
      <c r="I95" s="1" t="s">
        <v>142</v>
      </c>
      <c r="J95" s="1"/>
      <c r="K95" s="7">
        <f t="shared" si="127"/>
        <v>0.86667087153078481</v>
      </c>
      <c r="L95" s="1"/>
      <c r="M95" s="1"/>
      <c r="N95" s="65">
        <f>SUMIFS(83:83,$65:$65,N$87)</f>
        <v>0</v>
      </c>
      <c r="O95" s="66">
        <f t="shared" si="130"/>
        <v>0</v>
      </c>
      <c r="P95" s="66">
        <f t="shared" si="130"/>
        <v>0</v>
      </c>
      <c r="Q95" s="66">
        <f t="shared" si="130"/>
        <v>0</v>
      </c>
      <c r="R95" s="66">
        <f t="shared" si="130"/>
        <v>0</v>
      </c>
      <c r="S95" s="66">
        <f t="shared" si="130"/>
        <v>0</v>
      </c>
      <c r="T95" s="66">
        <f t="shared" si="130"/>
        <v>0</v>
      </c>
      <c r="U95" s="66">
        <f t="shared" si="130"/>
        <v>0</v>
      </c>
      <c r="V95" s="66">
        <f t="shared" si="130"/>
        <v>0</v>
      </c>
      <c r="W95" s="66">
        <f t="shared" si="130"/>
        <v>0</v>
      </c>
      <c r="X95" s="66">
        <f t="shared" si="130"/>
        <v>0</v>
      </c>
      <c r="Y95" s="66">
        <f t="shared" si="130"/>
        <v>0</v>
      </c>
      <c r="Z95" s="66">
        <f t="shared" si="130"/>
        <v>0</v>
      </c>
      <c r="AA95" s="66">
        <f t="shared" si="130"/>
        <v>0</v>
      </c>
      <c r="AB95" s="66">
        <f t="shared" si="130"/>
        <v>0</v>
      </c>
      <c r="AC95" s="66">
        <f t="shared" si="130"/>
        <v>0</v>
      </c>
      <c r="AD95" s="66">
        <f t="shared" si="130"/>
        <v>0</v>
      </c>
      <c r="AE95" s="66">
        <f t="shared" si="130"/>
        <v>0</v>
      </c>
      <c r="AF95" s="66">
        <f t="shared" si="130"/>
        <v>8.6667087153076642E-3</v>
      </c>
      <c r="AG95" s="66">
        <f t="shared" si="130"/>
        <v>1.73334174306157E-2</v>
      </c>
      <c r="AH95" s="66">
        <f t="shared" si="130"/>
        <v>2.6000126145923549E-2</v>
      </c>
      <c r="AI95" s="66">
        <f t="shared" si="130"/>
        <v>3.4666834861231399E-2</v>
      </c>
      <c r="AJ95" s="66">
        <f t="shared" si="130"/>
        <v>5.2000252291847099E-2</v>
      </c>
      <c r="AK95" s="66">
        <f t="shared" si="130"/>
        <v>8.6667087153078484E-2</v>
      </c>
      <c r="AL95" s="66">
        <f t="shared" si="130"/>
        <v>0.13000063072961776</v>
      </c>
      <c r="AM95" s="66">
        <f t="shared" si="130"/>
        <v>0.17333417430615697</v>
      </c>
      <c r="AN95" s="66">
        <f t="shared" si="130"/>
        <v>0.26000126145923552</v>
      </c>
      <c r="AO95" s="66">
        <f t="shared" si="130"/>
        <v>6.0666961007154956E-2</v>
      </c>
      <c r="AP95" s="66">
        <f t="shared" si="130"/>
        <v>1.73334174306157E-2</v>
      </c>
      <c r="AQ95" s="67">
        <f t="shared" si="130"/>
        <v>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 t="str">
        <f>OFMOR_FFF_0!C96</f>
        <v>%4CGMV</v>
      </c>
      <c r="D96" s="1"/>
      <c r="E96" s="1" t="str">
        <f>OFMOR_FFF_0!E96</f>
        <v>4-ый уровень отмен заказов в деньгах, распределение по дням</v>
      </c>
      <c r="F96" s="1"/>
      <c r="G96" s="1" t="str">
        <f>OFMOR_FFF_0!G96</f>
        <v>%</v>
      </c>
      <c r="H96" s="1"/>
      <c r="I96" s="1" t="s">
        <v>142</v>
      </c>
      <c r="J96" s="1"/>
      <c r="K96" s="7">
        <f t="shared" si="127"/>
        <v>0.15326812342483573</v>
      </c>
      <c r="L96" s="1"/>
      <c r="M96" s="1"/>
      <c r="N96" s="65">
        <f>SUMIFS(84:84,$65:$65,N$87)</f>
        <v>0</v>
      </c>
      <c r="O96" s="66">
        <f t="shared" ref="O96:AQ96" si="131">SUMIFS(84:84,$65:$65,O$87)</f>
        <v>0</v>
      </c>
      <c r="P96" s="66">
        <f t="shared" si="131"/>
        <v>0</v>
      </c>
      <c r="Q96" s="66">
        <f t="shared" si="131"/>
        <v>0</v>
      </c>
      <c r="R96" s="66">
        <f t="shared" si="131"/>
        <v>0</v>
      </c>
      <c r="S96" s="66">
        <f t="shared" si="131"/>
        <v>1.5326812342483253E-3</v>
      </c>
      <c r="T96" s="66">
        <f t="shared" si="131"/>
        <v>1.5326812342483578E-3</v>
      </c>
      <c r="U96" s="66">
        <f t="shared" si="131"/>
        <v>1.5326812342483578E-3</v>
      </c>
      <c r="V96" s="66">
        <f t="shared" si="131"/>
        <v>1.5326812342483578E-3</v>
      </c>
      <c r="W96" s="66">
        <f t="shared" si="131"/>
        <v>1.5326812342483578E-3</v>
      </c>
      <c r="X96" s="66">
        <f t="shared" si="131"/>
        <v>1.5326812342483578E-3</v>
      </c>
      <c r="Y96" s="66">
        <f t="shared" si="131"/>
        <v>1.5326812342483578E-3</v>
      </c>
      <c r="Z96" s="66">
        <f t="shared" si="131"/>
        <v>1.5326812342483578E-3</v>
      </c>
      <c r="AA96" s="66">
        <f t="shared" si="131"/>
        <v>1.5326812342483578E-3</v>
      </c>
      <c r="AB96" s="66">
        <f t="shared" si="131"/>
        <v>1.5326812342483578E-3</v>
      </c>
      <c r="AC96" s="66">
        <f t="shared" si="131"/>
        <v>1.5326812342483578E-3</v>
      </c>
      <c r="AD96" s="66">
        <f t="shared" si="131"/>
        <v>3.0653624684967157E-3</v>
      </c>
      <c r="AE96" s="66">
        <f t="shared" si="131"/>
        <v>3.0653624684967157E-3</v>
      </c>
      <c r="AF96" s="66">
        <f t="shared" si="131"/>
        <v>4.5980437027450735E-3</v>
      </c>
      <c r="AG96" s="66">
        <f t="shared" si="131"/>
        <v>7.6634061712417901E-3</v>
      </c>
      <c r="AH96" s="66">
        <f t="shared" si="131"/>
        <v>7.6634061712417901E-3</v>
      </c>
      <c r="AI96" s="66">
        <f t="shared" si="131"/>
        <v>1.0728768639738505E-2</v>
      </c>
      <c r="AJ96" s="66">
        <f t="shared" si="131"/>
        <v>1.8392174810980294E-2</v>
      </c>
      <c r="AK96" s="66">
        <f t="shared" si="131"/>
        <v>3.065362468496716E-2</v>
      </c>
      <c r="AL96" s="66">
        <f t="shared" si="131"/>
        <v>2.2990218513725364E-2</v>
      </c>
      <c r="AM96" s="66">
        <f t="shared" si="131"/>
        <v>1.532681234248358E-2</v>
      </c>
      <c r="AN96" s="66">
        <f t="shared" si="131"/>
        <v>7.6634061712417901E-3</v>
      </c>
      <c r="AO96" s="66">
        <f t="shared" si="131"/>
        <v>3.0653624684967157E-3</v>
      </c>
      <c r="AP96" s="66">
        <f t="shared" si="131"/>
        <v>1.5326812342483578E-3</v>
      </c>
      <c r="AQ96" s="67">
        <f t="shared" si="131"/>
        <v>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tr">
        <f>OFMOR_FFF_0!C97</f>
        <v>%5CGMV</v>
      </c>
      <c r="D97" s="1"/>
      <c r="E97" s="1" t="str">
        <f>OFMOR_FFF_0!E97</f>
        <v>5-ый уровень отмен заказов в деньгах, возвраты, распределение по дням</v>
      </c>
      <c r="F97" s="1"/>
      <c r="G97" s="1" t="str">
        <f>OFMOR_FFF_0!G97</f>
        <v>%</v>
      </c>
      <c r="H97" s="1"/>
      <c r="I97" s="1" t="s">
        <v>142</v>
      </c>
      <c r="J97" s="1"/>
      <c r="K97" s="7">
        <f t="shared" si="127"/>
        <v>1.4999999999999999E-2</v>
      </c>
      <c r="L97" s="1"/>
      <c r="M97" s="1"/>
      <c r="N97" s="65">
        <f>SUMIFS(85:85,$65:$65,N$87)</f>
        <v>3.0000000000000001E-3</v>
      </c>
      <c r="O97" s="66">
        <f t="shared" ref="O97:AQ97" si="132">SUMIFS(85:85,$65:$65,O$87)</f>
        <v>3.0000000000000001E-3</v>
      </c>
      <c r="P97" s="66">
        <f t="shared" si="132"/>
        <v>3.0000000000000001E-3</v>
      </c>
      <c r="Q97" s="66">
        <f t="shared" si="132"/>
        <v>3.0000000000000001E-3</v>
      </c>
      <c r="R97" s="66">
        <f t="shared" si="132"/>
        <v>3.0000000000000001E-3</v>
      </c>
      <c r="S97" s="66">
        <f t="shared" si="132"/>
        <v>0</v>
      </c>
      <c r="T97" s="66">
        <f t="shared" si="132"/>
        <v>0</v>
      </c>
      <c r="U97" s="66">
        <f t="shared" si="132"/>
        <v>0</v>
      </c>
      <c r="V97" s="66">
        <f t="shared" si="132"/>
        <v>0</v>
      </c>
      <c r="W97" s="66">
        <f t="shared" si="132"/>
        <v>0</v>
      </c>
      <c r="X97" s="66">
        <f t="shared" si="132"/>
        <v>0</v>
      </c>
      <c r="Y97" s="66">
        <f t="shared" si="132"/>
        <v>0</v>
      </c>
      <c r="Z97" s="66">
        <f t="shared" si="132"/>
        <v>0</v>
      </c>
      <c r="AA97" s="66">
        <f t="shared" si="132"/>
        <v>0</v>
      </c>
      <c r="AB97" s="66">
        <f t="shared" si="132"/>
        <v>0</v>
      </c>
      <c r="AC97" s="66">
        <f t="shared" si="132"/>
        <v>0</v>
      </c>
      <c r="AD97" s="66">
        <f t="shared" si="132"/>
        <v>0</v>
      </c>
      <c r="AE97" s="66">
        <f t="shared" si="132"/>
        <v>0</v>
      </c>
      <c r="AF97" s="66">
        <f t="shared" si="132"/>
        <v>0</v>
      </c>
      <c r="AG97" s="66">
        <f t="shared" si="132"/>
        <v>0</v>
      </c>
      <c r="AH97" s="66">
        <f t="shared" si="132"/>
        <v>0</v>
      </c>
      <c r="AI97" s="66">
        <f t="shared" si="132"/>
        <v>0</v>
      </c>
      <c r="AJ97" s="66">
        <f t="shared" si="132"/>
        <v>0</v>
      </c>
      <c r="AK97" s="66">
        <f t="shared" si="132"/>
        <v>0</v>
      </c>
      <c r="AL97" s="66">
        <f t="shared" si="132"/>
        <v>0</v>
      </c>
      <c r="AM97" s="66">
        <f t="shared" si="132"/>
        <v>0</v>
      </c>
      <c r="AN97" s="66">
        <f t="shared" si="132"/>
        <v>0</v>
      </c>
      <c r="AO97" s="66">
        <f t="shared" si="132"/>
        <v>0</v>
      </c>
      <c r="AP97" s="66">
        <f t="shared" si="132"/>
        <v>0</v>
      </c>
      <c r="AQ97" s="67">
        <f t="shared" si="132"/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/>
      <c r="D99" s="1"/>
      <c r="E99" s="1"/>
      <c r="F99" s="1"/>
      <c r="G99" s="1" t="str">
        <f>OFMOR_FFF_0!G99</f>
        <v>дни нед.</v>
      </c>
      <c r="H99" s="1"/>
      <c r="I99" s="1"/>
      <c r="J99" s="1"/>
      <c r="K99" s="14"/>
      <c r="L99" s="1"/>
      <c r="M99" s="1"/>
      <c r="N99" s="15" t="str">
        <f>IF(N100="","",IF(WEEKDAY(N100)=2,"пн",IF(WEEKDAY(N100)=3,"вт",IF(WEEKDAY(N100)=4,"ср",IF(WEEKDAY(N100)=5,"чт",IF(WEEKDAY(N100)=6,"пт",IF(WEEKDAY(N100)=7,"сб",IF(WEEKDAY(N100)=1,"вс",0))))))))</f>
        <v>вт</v>
      </c>
      <c r="O99" s="15" t="str">
        <f t="shared" ref="O99:BZ99" si="133">IF(O100="","",IF(WEEKDAY(O100)=2,"пн",IF(WEEKDAY(O100)=3,"вт",IF(WEEKDAY(O100)=4,"ср",IF(WEEKDAY(O100)=5,"чт",IF(WEEKDAY(O100)=6,"пт",IF(WEEKDAY(O100)=7,"сб",IF(WEEKDAY(O100)=1,"вс",0))))))))</f>
        <v>ср</v>
      </c>
      <c r="P99" s="15" t="str">
        <f t="shared" si="133"/>
        <v>чт</v>
      </c>
      <c r="Q99" s="15" t="str">
        <f t="shared" si="133"/>
        <v>пт</v>
      </c>
      <c r="R99" s="15" t="str">
        <f t="shared" si="133"/>
        <v>сб</v>
      </c>
      <c r="S99" s="15" t="str">
        <f t="shared" si="133"/>
        <v>вс</v>
      </c>
      <c r="T99" s="15" t="str">
        <f t="shared" si="133"/>
        <v>пн</v>
      </c>
      <c r="U99" s="15" t="str">
        <f t="shared" si="133"/>
        <v>вт</v>
      </c>
      <c r="V99" s="15" t="str">
        <f t="shared" si="133"/>
        <v>ср</v>
      </c>
      <c r="W99" s="15" t="str">
        <f t="shared" si="133"/>
        <v>чт</v>
      </c>
      <c r="X99" s="15" t="str">
        <f t="shared" si="133"/>
        <v>пт</v>
      </c>
      <c r="Y99" s="15" t="str">
        <f t="shared" si="133"/>
        <v>сб</v>
      </c>
      <c r="Z99" s="15" t="str">
        <f t="shared" si="133"/>
        <v>вс</v>
      </c>
      <c r="AA99" s="15" t="str">
        <f t="shared" si="133"/>
        <v>пн</v>
      </c>
      <c r="AB99" s="15" t="str">
        <f t="shared" si="133"/>
        <v>вт</v>
      </c>
      <c r="AC99" s="15" t="str">
        <f t="shared" si="133"/>
        <v>ср</v>
      </c>
      <c r="AD99" s="15" t="str">
        <f t="shared" si="133"/>
        <v>чт</v>
      </c>
      <c r="AE99" s="15" t="str">
        <f t="shared" si="133"/>
        <v>пт</v>
      </c>
      <c r="AF99" s="15" t="str">
        <f t="shared" si="133"/>
        <v>сб</v>
      </c>
      <c r="AG99" s="15" t="str">
        <f t="shared" si="133"/>
        <v>вс</v>
      </c>
      <c r="AH99" s="15" t="str">
        <f t="shared" si="133"/>
        <v>пн</v>
      </c>
      <c r="AI99" s="15" t="str">
        <f t="shared" si="133"/>
        <v>вт</v>
      </c>
      <c r="AJ99" s="15" t="str">
        <f t="shared" si="133"/>
        <v>ср</v>
      </c>
      <c r="AK99" s="15" t="str">
        <f t="shared" si="133"/>
        <v>чт</v>
      </c>
      <c r="AL99" s="15" t="str">
        <f t="shared" si="133"/>
        <v>пт</v>
      </c>
      <c r="AM99" s="15" t="str">
        <f t="shared" si="133"/>
        <v>сб</v>
      </c>
      <c r="AN99" s="15" t="str">
        <f t="shared" si="133"/>
        <v>вс</v>
      </c>
      <c r="AO99" s="15" t="str">
        <f t="shared" si="133"/>
        <v>пн</v>
      </c>
      <c r="AP99" s="15" t="str">
        <f t="shared" si="133"/>
        <v>вт</v>
      </c>
      <c r="AQ99" s="15" t="str">
        <f t="shared" si="133"/>
        <v>ср</v>
      </c>
      <c r="AR99" s="15" t="str">
        <f t="shared" si="133"/>
        <v>чт</v>
      </c>
      <c r="AS99" s="15" t="str">
        <f t="shared" si="133"/>
        <v>пт</v>
      </c>
      <c r="AT99" s="15" t="str">
        <f t="shared" si="133"/>
        <v>сб</v>
      </c>
      <c r="AU99" s="15" t="str">
        <f t="shared" si="133"/>
        <v>вс</v>
      </c>
      <c r="AV99" s="15" t="str">
        <f t="shared" si="133"/>
        <v>пн</v>
      </c>
      <c r="AW99" s="15" t="str">
        <f t="shared" si="133"/>
        <v>вт</v>
      </c>
      <c r="AX99" s="15" t="str">
        <f t="shared" si="133"/>
        <v>ср</v>
      </c>
      <c r="AY99" s="15" t="str">
        <f t="shared" si="133"/>
        <v>чт</v>
      </c>
      <c r="AZ99" s="15" t="str">
        <f t="shared" si="133"/>
        <v>пт</v>
      </c>
      <c r="BA99" s="15" t="str">
        <f t="shared" si="133"/>
        <v>сб</v>
      </c>
      <c r="BB99" s="15" t="str">
        <f t="shared" si="133"/>
        <v>вс</v>
      </c>
      <c r="BC99" s="15" t="str">
        <f t="shared" si="133"/>
        <v>пн</v>
      </c>
      <c r="BD99" s="15" t="str">
        <f t="shared" si="133"/>
        <v>вт</v>
      </c>
      <c r="BE99" s="15" t="str">
        <f t="shared" si="133"/>
        <v>ср</v>
      </c>
      <c r="BF99" s="15" t="str">
        <f t="shared" si="133"/>
        <v>чт</v>
      </c>
      <c r="BG99" s="15" t="str">
        <f t="shared" si="133"/>
        <v>пт</v>
      </c>
      <c r="BH99" s="15" t="str">
        <f t="shared" si="133"/>
        <v>сб</v>
      </c>
      <c r="BI99" s="15" t="str">
        <f t="shared" si="133"/>
        <v>вс</v>
      </c>
      <c r="BJ99" s="15" t="str">
        <f t="shared" si="133"/>
        <v>пн</v>
      </c>
      <c r="BK99" s="15" t="str">
        <f t="shared" si="133"/>
        <v>вт</v>
      </c>
      <c r="BL99" s="15" t="str">
        <f t="shared" si="133"/>
        <v>ср</v>
      </c>
      <c r="BM99" s="15" t="str">
        <f t="shared" si="133"/>
        <v>чт</v>
      </c>
      <c r="BN99" s="15" t="str">
        <f t="shared" si="133"/>
        <v>пт</v>
      </c>
      <c r="BO99" s="15" t="str">
        <f t="shared" si="133"/>
        <v>сб</v>
      </c>
      <c r="BP99" s="15" t="str">
        <f t="shared" si="133"/>
        <v>вс</v>
      </c>
      <c r="BQ99" s="15" t="str">
        <f t="shared" si="133"/>
        <v>пн</v>
      </c>
      <c r="BR99" s="15" t="str">
        <f t="shared" si="133"/>
        <v>вт</v>
      </c>
      <c r="BS99" s="15" t="str">
        <f t="shared" si="133"/>
        <v>ср</v>
      </c>
      <c r="BT99" s="15" t="str">
        <f t="shared" si="133"/>
        <v>чт</v>
      </c>
      <c r="BU99" s="15" t="str">
        <f t="shared" si="133"/>
        <v>пт</v>
      </c>
      <c r="BV99" s="15" t="str">
        <f t="shared" si="133"/>
        <v>сб</v>
      </c>
      <c r="BW99" s="15" t="str">
        <f t="shared" si="133"/>
        <v>вс</v>
      </c>
      <c r="BX99" s="15" t="str">
        <f t="shared" si="133"/>
        <v>пн</v>
      </c>
      <c r="BY99" s="15" t="str">
        <f t="shared" si="133"/>
        <v>вт</v>
      </c>
      <c r="BZ99" s="15" t="str">
        <f t="shared" si="133"/>
        <v>ср</v>
      </c>
      <c r="CA99" s="15" t="str">
        <f t="shared" ref="CA99:EL99" si="134">IF(CA100="","",IF(WEEKDAY(CA100)=2,"пн",IF(WEEKDAY(CA100)=3,"вт",IF(WEEKDAY(CA100)=4,"ср",IF(WEEKDAY(CA100)=5,"чт",IF(WEEKDAY(CA100)=6,"пт",IF(WEEKDAY(CA100)=7,"сб",IF(WEEKDAY(CA100)=1,"вс",0))))))))</f>
        <v>чт</v>
      </c>
      <c r="CB99" s="15" t="str">
        <f t="shared" si="134"/>
        <v>пт</v>
      </c>
      <c r="CC99" s="15" t="str">
        <f t="shared" si="134"/>
        <v>сб</v>
      </c>
      <c r="CD99" s="15" t="str">
        <f t="shared" si="134"/>
        <v>вс</v>
      </c>
      <c r="CE99" s="15" t="str">
        <f t="shared" si="134"/>
        <v>пн</v>
      </c>
      <c r="CF99" s="15" t="str">
        <f t="shared" si="134"/>
        <v>вт</v>
      </c>
      <c r="CG99" s="15" t="str">
        <f t="shared" si="134"/>
        <v>ср</v>
      </c>
      <c r="CH99" s="15" t="str">
        <f t="shared" si="134"/>
        <v>чт</v>
      </c>
      <c r="CI99" s="15" t="str">
        <f t="shared" si="134"/>
        <v>пт</v>
      </c>
      <c r="CJ99" s="15" t="str">
        <f t="shared" si="134"/>
        <v>сб</v>
      </c>
      <c r="CK99" s="15" t="str">
        <f t="shared" si="134"/>
        <v>вс</v>
      </c>
      <c r="CL99" s="15" t="str">
        <f t="shared" si="134"/>
        <v>пн</v>
      </c>
      <c r="CM99" s="15" t="str">
        <f t="shared" si="134"/>
        <v>вт</v>
      </c>
      <c r="CN99" s="15" t="str">
        <f t="shared" si="134"/>
        <v>ср</v>
      </c>
      <c r="CO99" s="15" t="str">
        <f t="shared" si="134"/>
        <v>чт</v>
      </c>
      <c r="CP99" s="15" t="str">
        <f t="shared" si="134"/>
        <v>пт</v>
      </c>
      <c r="CQ99" s="15" t="str">
        <f t="shared" si="134"/>
        <v>сб</v>
      </c>
      <c r="CR99" s="15" t="str">
        <f t="shared" si="134"/>
        <v>вс</v>
      </c>
      <c r="CS99" s="15" t="str">
        <f t="shared" si="134"/>
        <v>пн</v>
      </c>
      <c r="CT99" s="15" t="str">
        <f t="shared" si="134"/>
        <v>вт</v>
      </c>
      <c r="CU99" s="15" t="str">
        <f t="shared" si="134"/>
        <v>ср</v>
      </c>
      <c r="CV99" s="15" t="str">
        <f t="shared" si="134"/>
        <v>чт</v>
      </c>
      <c r="CW99" s="15" t="str">
        <f t="shared" si="134"/>
        <v>пт</v>
      </c>
      <c r="CX99" s="15" t="str">
        <f t="shared" si="134"/>
        <v>сб</v>
      </c>
      <c r="CY99" s="15" t="str">
        <f t="shared" si="134"/>
        <v>вс</v>
      </c>
      <c r="CZ99" s="15" t="str">
        <f t="shared" si="134"/>
        <v>пн</v>
      </c>
      <c r="DA99" s="15" t="str">
        <f t="shared" si="134"/>
        <v>вт</v>
      </c>
      <c r="DB99" s="15" t="str">
        <f t="shared" si="134"/>
        <v>ср</v>
      </c>
      <c r="DC99" s="15" t="str">
        <f t="shared" si="134"/>
        <v>чт</v>
      </c>
      <c r="DD99" s="15" t="str">
        <f t="shared" si="134"/>
        <v>пт</v>
      </c>
      <c r="DE99" s="15" t="str">
        <f t="shared" si="134"/>
        <v>сб</v>
      </c>
      <c r="DF99" s="15" t="str">
        <f t="shared" si="134"/>
        <v>вс</v>
      </c>
      <c r="DG99" s="15" t="str">
        <f t="shared" si="134"/>
        <v>пн</v>
      </c>
      <c r="DH99" s="15" t="str">
        <f t="shared" si="134"/>
        <v>вт</v>
      </c>
      <c r="DI99" s="15" t="str">
        <f t="shared" si="134"/>
        <v>ср</v>
      </c>
      <c r="DJ99" s="15" t="str">
        <f t="shared" si="134"/>
        <v>чт</v>
      </c>
      <c r="DK99" s="15" t="str">
        <f t="shared" si="134"/>
        <v>пт</v>
      </c>
      <c r="DL99" s="15" t="str">
        <f t="shared" si="134"/>
        <v>сб</v>
      </c>
      <c r="DM99" s="15" t="str">
        <f t="shared" si="134"/>
        <v>вс</v>
      </c>
      <c r="DN99" s="15" t="str">
        <f t="shared" si="134"/>
        <v>пн</v>
      </c>
      <c r="DO99" s="15" t="str">
        <f t="shared" si="134"/>
        <v>вт</v>
      </c>
      <c r="DP99" s="15" t="str">
        <f t="shared" si="134"/>
        <v>ср</v>
      </c>
      <c r="DQ99" s="15" t="str">
        <f t="shared" si="134"/>
        <v>чт</v>
      </c>
      <c r="DR99" s="15" t="str">
        <f t="shared" si="134"/>
        <v>пт</v>
      </c>
      <c r="DS99" s="15" t="str">
        <f t="shared" si="134"/>
        <v>сб</v>
      </c>
      <c r="DT99" s="15" t="str">
        <f t="shared" si="134"/>
        <v>вс</v>
      </c>
      <c r="DU99" s="15" t="str">
        <f t="shared" si="134"/>
        <v>пн</v>
      </c>
      <c r="DV99" s="15" t="str">
        <f t="shared" si="134"/>
        <v>вт</v>
      </c>
      <c r="DW99" s="15" t="str">
        <f t="shared" si="134"/>
        <v>ср</v>
      </c>
      <c r="DX99" s="15" t="str">
        <f t="shared" si="134"/>
        <v>чт</v>
      </c>
      <c r="DY99" s="15" t="str">
        <f t="shared" si="134"/>
        <v>пт</v>
      </c>
      <c r="DZ99" s="15" t="str">
        <f t="shared" si="134"/>
        <v>сб</v>
      </c>
      <c r="EA99" s="15" t="str">
        <f t="shared" si="134"/>
        <v>вс</v>
      </c>
      <c r="EB99" s="15" t="str">
        <f t="shared" si="134"/>
        <v>пн</v>
      </c>
      <c r="EC99" s="15" t="str">
        <f t="shared" si="134"/>
        <v>вт</v>
      </c>
      <c r="ED99" s="15" t="str">
        <f t="shared" si="134"/>
        <v>ср</v>
      </c>
      <c r="EE99" s="15" t="str">
        <f t="shared" si="134"/>
        <v>чт</v>
      </c>
      <c r="EF99" s="15" t="str">
        <f t="shared" si="134"/>
        <v>пт</v>
      </c>
      <c r="EG99" s="15" t="str">
        <f t="shared" si="134"/>
        <v>сб</v>
      </c>
      <c r="EH99" s="15" t="str">
        <f t="shared" si="134"/>
        <v>вс</v>
      </c>
      <c r="EI99" s="15" t="str">
        <f t="shared" si="134"/>
        <v>пн</v>
      </c>
      <c r="EJ99" s="15" t="str">
        <f t="shared" si="134"/>
        <v>вт</v>
      </c>
      <c r="EK99" s="15" t="str">
        <f t="shared" si="134"/>
        <v>ср</v>
      </c>
      <c r="EL99" s="15" t="str">
        <f t="shared" si="134"/>
        <v>чт</v>
      </c>
      <c r="EM99" s="15" t="str">
        <f t="shared" ref="EM99:GX99" si="135">IF(EM100="","",IF(WEEKDAY(EM100)=2,"пн",IF(WEEKDAY(EM100)=3,"вт",IF(WEEKDAY(EM100)=4,"ср",IF(WEEKDAY(EM100)=5,"чт",IF(WEEKDAY(EM100)=6,"пт",IF(WEEKDAY(EM100)=7,"сб",IF(WEEKDAY(EM100)=1,"вс",0))))))))</f>
        <v>пт</v>
      </c>
      <c r="EN99" s="15" t="str">
        <f t="shared" si="135"/>
        <v>сб</v>
      </c>
      <c r="EO99" s="15" t="str">
        <f t="shared" si="135"/>
        <v>вс</v>
      </c>
      <c r="EP99" s="15" t="str">
        <f t="shared" si="135"/>
        <v>пн</v>
      </c>
      <c r="EQ99" s="15" t="str">
        <f t="shared" si="135"/>
        <v>вт</v>
      </c>
      <c r="ER99" s="15" t="str">
        <f t="shared" si="135"/>
        <v>ср</v>
      </c>
      <c r="ES99" s="15" t="str">
        <f t="shared" si="135"/>
        <v>чт</v>
      </c>
      <c r="ET99" s="15" t="str">
        <f t="shared" si="135"/>
        <v>пт</v>
      </c>
      <c r="EU99" s="15" t="str">
        <f t="shared" si="135"/>
        <v>сб</v>
      </c>
      <c r="EV99" s="15" t="str">
        <f t="shared" si="135"/>
        <v>вс</v>
      </c>
      <c r="EW99" s="15" t="str">
        <f t="shared" si="135"/>
        <v>пн</v>
      </c>
      <c r="EX99" s="15" t="str">
        <f t="shared" si="135"/>
        <v>вт</v>
      </c>
      <c r="EY99" s="15" t="str">
        <f t="shared" si="135"/>
        <v>ср</v>
      </c>
      <c r="EZ99" s="15" t="str">
        <f t="shared" si="135"/>
        <v>чт</v>
      </c>
      <c r="FA99" s="15" t="str">
        <f t="shared" si="135"/>
        <v>пт</v>
      </c>
      <c r="FB99" s="15" t="str">
        <f t="shared" si="135"/>
        <v>сб</v>
      </c>
      <c r="FC99" s="15" t="str">
        <f t="shared" si="135"/>
        <v>вс</v>
      </c>
      <c r="FD99" s="15" t="str">
        <f t="shared" si="135"/>
        <v>пн</v>
      </c>
      <c r="FE99" s="15" t="str">
        <f t="shared" si="135"/>
        <v>вт</v>
      </c>
      <c r="FF99" s="15" t="str">
        <f t="shared" si="135"/>
        <v>ср</v>
      </c>
      <c r="FG99" s="15" t="str">
        <f t="shared" si="135"/>
        <v>чт</v>
      </c>
      <c r="FH99" s="15" t="str">
        <f t="shared" si="135"/>
        <v>пт</v>
      </c>
      <c r="FI99" s="15" t="str">
        <f t="shared" si="135"/>
        <v>сб</v>
      </c>
      <c r="FJ99" s="15" t="str">
        <f t="shared" si="135"/>
        <v>вс</v>
      </c>
      <c r="FK99" s="15" t="str">
        <f t="shared" si="135"/>
        <v>пн</v>
      </c>
      <c r="FL99" s="15" t="str">
        <f t="shared" si="135"/>
        <v>вт</v>
      </c>
      <c r="FM99" s="15" t="str">
        <f t="shared" si="135"/>
        <v>ср</v>
      </c>
      <c r="FN99" s="15" t="str">
        <f t="shared" si="135"/>
        <v>чт</v>
      </c>
      <c r="FO99" s="15" t="str">
        <f t="shared" si="135"/>
        <v>пт</v>
      </c>
      <c r="FP99" s="15" t="str">
        <f t="shared" si="135"/>
        <v>сб</v>
      </c>
      <c r="FQ99" s="15" t="str">
        <f t="shared" si="135"/>
        <v>вс</v>
      </c>
      <c r="FR99" s="15" t="str">
        <f t="shared" si="135"/>
        <v>пн</v>
      </c>
      <c r="FS99" s="15" t="str">
        <f t="shared" si="135"/>
        <v>вт</v>
      </c>
      <c r="FT99" s="15" t="str">
        <f t="shared" si="135"/>
        <v>ср</v>
      </c>
      <c r="FU99" s="15" t="str">
        <f t="shared" si="135"/>
        <v>чт</v>
      </c>
      <c r="FV99" s="15" t="str">
        <f t="shared" si="135"/>
        <v>пт</v>
      </c>
      <c r="FW99" s="15" t="str">
        <f t="shared" si="135"/>
        <v>сб</v>
      </c>
      <c r="FX99" s="15" t="str">
        <f t="shared" si="135"/>
        <v>вс</v>
      </c>
      <c r="FY99" s="15" t="str">
        <f t="shared" si="135"/>
        <v>пн</v>
      </c>
      <c r="FZ99" s="15" t="str">
        <f t="shared" si="135"/>
        <v>вт</v>
      </c>
      <c r="GA99" s="15" t="str">
        <f t="shared" si="135"/>
        <v>ср</v>
      </c>
      <c r="GB99" s="15" t="str">
        <f t="shared" si="135"/>
        <v>чт</v>
      </c>
      <c r="GC99" s="15" t="str">
        <f t="shared" si="135"/>
        <v>пт</v>
      </c>
      <c r="GD99" s="15" t="str">
        <f t="shared" si="135"/>
        <v>сб</v>
      </c>
      <c r="GE99" s="15" t="str">
        <f t="shared" si="135"/>
        <v>вс</v>
      </c>
      <c r="GF99" s="15" t="str">
        <f t="shared" si="135"/>
        <v>пн</v>
      </c>
      <c r="GG99" s="15" t="str">
        <f t="shared" si="135"/>
        <v>вт</v>
      </c>
      <c r="GH99" s="15" t="str">
        <f t="shared" si="135"/>
        <v>ср</v>
      </c>
      <c r="GI99" s="15" t="str">
        <f t="shared" si="135"/>
        <v>чт</v>
      </c>
      <c r="GJ99" s="15" t="str">
        <f t="shared" si="135"/>
        <v>пт</v>
      </c>
      <c r="GK99" s="15" t="str">
        <f t="shared" si="135"/>
        <v>сб</v>
      </c>
      <c r="GL99" s="15" t="str">
        <f t="shared" si="135"/>
        <v>вс</v>
      </c>
      <c r="GM99" s="15" t="str">
        <f t="shared" si="135"/>
        <v>пн</v>
      </c>
      <c r="GN99" s="15" t="str">
        <f t="shared" si="135"/>
        <v>вт</v>
      </c>
      <c r="GO99" s="15" t="str">
        <f t="shared" si="135"/>
        <v>ср</v>
      </c>
      <c r="GP99" s="15" t="str">
        <f t="shared" si="135"/>
        <v>чт</v>
      </c>
      <c r="GQ99" s="15" t="str">
        <f t="shared" si="135"/>
        <v>пт</v>
      </c>
      <c r="GR99" s="15" t="str">
        <f t="shared" si="135"/>
        <v>сб</v>
      </c>
      <c r="GS99" s="15" t="str">
        <f t="shared" si="135"/>
        <v>вс</v>
      </c>
      <c r="GT99" s="15" t="str">
        <f t="shared" si="135"/>
        <v>пн</v>
      </c>
      <c r="GU99" s="15" t="str">
        <f t="shared" si="135"/>
        <v>вт</v>
      </c>
      <c r="GV99" s="15" t="str">
        <f t="shared" si="135"/>
        <v>ср</v>
      </c>
      <c r="GW99" s="15" t="str">
        <f t="shared" si="135"/>
        <v>чт</v>
      </c>
      <c r="GX99" s="15" t="str">
        <f t="shared" si="135"/>
        <v>пт</v>
      </c>
      <c r="GY99" s="15" t="str">
        <f t="shared" ref="GY99:JJ99" si="136">IF(GY100="","",IF(WEEKDAY(GY100)=2,"пн",IF(WEEKDAY(GY100)=3,"вт",IF(WEEKDAY(GY100)=4,"ср",IF(WEEKDAY(GY100)=5,"чт",IF(WEEKDAY(GY100)=6,"пт",IF(WEEKDAY(GY100)=7,"сб",IF(WEEKDAY(GY100)=1,"вс",0))))))))</f>
        <v>сб</v>
      </c>
      <c r="GZ99" s="15" t="str">
        <f t="shared" si="136"/>
        <v>вс</v>
      </c>
      <c r="HA99" s="15" t="str">
        <f t="shared" si="136"/>
        <v>пн</v>
      </c>
      <c r="HB99" s="15" t="str">
        <f t="shared" si="136"/>
        <v>вт</v>
      </c>
      <c r="HC99" s="15" t="str">
        <f t="shared" si="136"/>
        <v>ср</v>
      </c>
      <c r="HD99" s="15" t="str">
        <f t="shared" si="136"/>
        <v>чт</v>
      </c>
      <c r="HE99" s="15" t="str">
        <f t="shared" si="136"/>
        <v>пт</v>
      </c>
      <c r="HF99" s="15" t="str">
        <f t="shared" si="136"/>
        <v>сб</v>
      </c>
      <c r="HG99" s="15" t="str">
        <f t="shared" si="136"/>
        <v>вс</v>
      </c>
      <c r="HH99" s="15" t="str">
        <f t="shared" si="136"/>
        <v>пн</v>
      </c>
      <c r="HI99" s="15" t="str">
        <f t="shared" si="136"/>
        <v>вт</v>
      </c>
      <c r="HJ99" s="15" t="str">
        <f t="shared" si="136"/>
        <v>ср</v>
      </c>
      <c r="HK99" s="15" t="str">
        <f t="shared" si="136"/>
        <v>чт</v>
      </c>
      <c r="HL99" s="15" t="str">
        <f t="shared" si="136"/>
        <v>пт</v>
      </c>
      <c r="HM99" s="15" t="str">
        <f t="shared" si="136"/>
        <v>сб</v>
      </c>
      <c r="HN99" s="15" t="str">
        <f t="shared" si="136"/>
        <v>вс</v>
      </c>
      <c r="HO99" s="15" t="str">
        <f t="shared" si="136"/>
        <v>пн</v>
      </c>
      <c r="HP99" s="15" t="str">
        <f t="shared" si="136"/>
        <v>вт</v>
      </c>
      <c r="HQ99" s="15" t="str">
        <f t="shared" si="136"/>
        <v>ср</v>
      </c>
      <c r="HR99" s="15" t="str">
        <f t="shared" si="136"/>
        <v>чт</v>
      </c>
      <c r="HS99" s="15" t="str">
        <f t="shared" si="136"/>
        <v>пт</v>
      </c>
      <c r="HT99" s="15" t="str">
        <f t="shared" si="136"/>
        <v>сб</v>
      </c>
      <c r="HU99" s="15" t="str">
        <f t="shared" si="136"/>
        <v>вс</v>
      </c>
      <c r="HV99" s="15" t="str">
        <f t="shared" si="136"/>
        <v>пн</v>
      </c>
      <c r="HW99" s="15" t="str">
        <f t="shared" si="136"/>
        <v>вт</v>
      </c>
      <c r="HX99" s="15" t="str">
        <f t="shared" si="136"/>
        <v>ср</v>
      </c>
      <c r="HY99" s="15" t="str">
        <f t="shared" si="136"/>
        <v>чт</v>
      </c>
      <c r="HZ99" s="15" t="str">
        <f t="shared" si="136"/>
        <v>пт</v>
      </c>
      <c r="IA99" s="15" t="str">
        <f t="shared" si="136"/>
        <v>сб</v>
      </c>
      <c r="IB99" s="15" t="str">
        <f t="shared" si="136"/>
        <v>вс</v>
      </c>
      <c r="IC99" s="15" t="str">
        <f t="shared" si="136"/>
        <v>пн</v>
      </c>
      <c r="ID99" s="15" t="str">
        <f t="shared" si="136"/>
        <v>вт</v>
      </c>
      <c r="IE99" s="15" t="str">
        <f t="shared" si="136"/>
        <v>ср</v>
      </c>
      <c r="IF99" s="15" t="str">
        <f t="shared" si="136"/>
        <v>чт</v>
      </c>
      <c r="IG99" s="15" t="str">
        <f t="shared" si="136"/>
        <v>пт</v>
      </c>
      <c r="IH99" s="15" t="str">
        <f t="shared" si="136"/>
        <v>сб</v>
      </c>
      <c r="II99" s="15" t="str">
        <f t="shared" si="136"/>
        <v>вс</v>
      </c>
      <c r="IJ99" s="15" t="str">
        <f t="shared" si="136"/>
        <v>пн</v>
      </c>
      <c r="IK99" s="15" t="str">
        <f t="shared" si="136"/>
        <v>вт</v>
      </c>
      <c r="IL99" s="15" t="str">
        <f t="shared" si="136"/>
        <v>ср</v>
      </c>
      <c r="IM99" s="15" t="str">
        <f t="shared" si="136"/>
        <v>чт</v>
      </c>
      <c r="IN99" s="15" t="str">
        <f t="shared" si="136"/>
        <v>пт</v>
      </c>
      <c r="IO99" s="15" t="str">
        <f t="shared" si="136"/>
        <v>сб</v>
      </c>
      <c r="IP99" s="15" t="str">
        <f t="shared" si="136"/>
        <v>вс</v>
      </c>
      <c r="IQ99" s="15" t="str">
        <f t="shared" si="136"/>
        <v>пн</v>
      </c>
      <c r="IR99" s="15" t="str">
        <f t="shared" si="136"/>
        <v>вт</v>
      </c>
      <c r="IS99" s="15" t="str">
        <f t="shared" si="136"/>
        <v>ср</v>
      </c>
      <c r="IT99" s="15" t="str">
        <f t="shared" si="136"/>
        <v>чт</v>
      </c>
      <c r="IU99" s="15" t="str">
        <f t="shared" si="136"/>
        <v>пт</v>
      </c>
      <c r="IV99" s="15" t="str">
        <f t="shared" si="136"/>
        <v>сб</v>
      </c>
      <c r="IW99" s="15" t="str">
        <f t="shared" si="136"/>
        <v>вс</v>
      </c>
      <c r="IX99" s="15" t="str">
        <f t="shared" si="136"/>
        <v>пн</v>
      </c>
      <c r="IY99" s="15" t="str">
        <f t="shared" si="136"/>
        <v>вт</v>
      </c>
      <c r="IZ99" s="15" t="str">
        <f t="shared" si="136"/>
        <v>ср</v>
      </c>
      <c r="JA99" s="15" t="str">
        <f t="shared" si="136"/>
        <v>чт</v>
      </c>
      <c r="JB99" s="15" t="str">
        <f t="shared" si="136"/>
        <v>пт</v>
      </c>
      <c r="JC99" s="15" t="str">
        <f t="shared" si="136"/>
        <v>сб</v>
      </c>
      <c r="JD99" s="15" t="str">
        <f t="shared" si="136"/>
        <v>вс</v>
      </c>
      <c r="JE99" s="15" t="str">
        <f t="shared" si="136"/>
        <v>пн</v>
      </c>
      <c r="JF99" s="15" t="str">
        <f t="shared" si="136"/>
        <v>вт</v>
      </c>
      <c r="JG99" s="15" t="str">
        <f t="shared" si="136"/>
        <v>ср</v>
      </c>
      <c r="JH99" s="15" t="str">
        <f t="shared" si="136"/>
        <v>чт</v>
      </c>
      <c r="JI99" s="15" t="str">
        <f t="shared" si="136"/>
        <v>пт</v>
      </c>
      <c r="JJ99" s="15" t="str">
        <f t="shared" si="136"/>
        <v>сб</v>
      </c>
      <c r="JK99" s="15" t="str">
        <f t="shared" ref="JK99:LV99" si="137">IF(JK100="","",IF(WEEKDAY(JK100)=2,"пн",IF(WEEKDAY(JK100)=3,"вт",IF(WEEKDAY(JK100)=4,"ср",IF(WEEKDAY(JK100)=5,"чт",IF(WEEKDAY(JK100)=6,"пт",IF(WEEKDAY(JK100)=7,"сб",IF(WEEKDAY(JK100)=1,"вс",0))))))))</f>
        <v>вс</v>
      </c>
      <c r="JL99" s="15" t="str">
        <f t="shared" si="137"/>
        <v>пн</v>
      </c>
      <c r="JM99" s="15" t="str">
        <f t="shared" si="137"/>
        <v>вт</v>
      </c>
      <c r="JN99" s="15" t="str">
        <f t="shared" si="137"/>
        <v>ср</v>
      </c>
      <c r="JO99" s="15" t="str">
        <f t="shared" si="137"/>
        <v>чт</v>
      </c>
      <c r="JP99" s="15" t="str">
        <f t="shared" si="137"/>
        <v>пт</v>
      </c>
      <c r="JQ99" s="15" t="str">
        <f t="shared" si="137"/>
        <v>сб</v>
      </c>
      <c r="JR99" s="15" t="str">
        <f t="shared" si="137"/>
        <v>вс</v>
      </c>
      <c r="JS99" s="15" t="str">
        <f t="shared" si="137"/>
        <v>пн</v>
      </c>
      <c r="JT99" s="15" t="str">
        <f t="shared" si="137"/>
        <v>вт</v>
      </c>
      <c r="JU99" s="15" t="str">
        <f t="shared" si="137"/>
        <v>ср</v>
      </c>
      <c r="JV99" s="15" t="str">
        <f t="shared" si="137"/>
        <v>чт</v>
      </c>
      <c r="JW99" s="15" t="str">
        <f t="shared" si="137"/>
        <v>пт</v>
      </c>
      <c r="JX99" s="15" t="str">
        <f t="shared" si="137"/>
        <v>сб</v>
      </c>
      <c r="JY99" s="15" t="str">
        <f t="shared" si="137"/>
        <v>вс</v>
      </c>
      <c r="JZ99" s="15" t="str">
        <f t="shared" si="137"/>
        <v>пн</v>
      </c>
      <c r="KA99" s="15" t="str">
        <f t="shared" si="137"/>
        <v>вт</v>
      </c>
      <c r="KB99" s="15" t="str">
        <f t="shared" si="137"/>
        <v>ср</v>
      </c>
      <c r="KC99" s="15" t="str">
        <f t="shared" si="137"/>
        <v>чт</v>
      </c>
      <c r="KD99" s="15" t="str">
        <f t="shared" si="137"/>
        <v>пт</v>
      </c>
      <c r="KE99" s="15" t="str">
        <f t="shared" si="137"/>
        <v>сб</v>
      </c>
      <c r="KF99" s="15" t="str">
        <f t="shared" si="137"/>
        <v>вс</v>
      </c>
      <c r="KG99" s="15" t="str">
        <f t="shared" si="137"/>
        <v>пн</v>
      </c>
      <c r="KH99" s="15" t="str">
        <f t="shared" si="137"/>
        <v>вт</v>
      </c>
      <c r="KI99" s="15" t="str">
        <f t="shared" si="137"/>
        <v>ср</v>
      </c>
      <c r="KJ99" s="15" t="str">
        <f t="shared" si="137"/>
        <v>чт</v>
      </c>
      <c r="KK99" s="15" t="str">
        <f t="shared" si="137"/>
        <v>пт</v>
      </c>
      <c r="KL99" s="15" t="str">
        <f t="shared" si="137"/>
        <v>сб</v>
      </c>
      <c r="KM99" s="15" t="str">
        <f t="shared" si="137"/>
        <v>вс</v>
      </c>
      <c r="KN99" s="15" t="str">
        <f t="shared" si="137"/>
        <v>пн</v>
      </c>
      <c r="KO99" s="15" t="str">
        <f t="shared" si="137"/>
        <v>вт</v>
      </c>
      <c r="KP99" s="15" t="str">
        <f t="shared" si="137"/>
        <v>ср</v>
      </c>
      <c r="KQ99" s="15" t="str">
        <f t="shared" si="137"/>
        <v>чт</v>
      </c>
      <c r="KR99" s="15" t="str">
        <f t="shared" si="137"/>
        <v>пт</v>
      </c>
      <c r="KS99" s="15" t="str">
        <f t="shared" si="137"/>
        <v>сб</v>
      </c>
      <c r="KT99" s="15" t="str">
        <f t="shared" si="137"/>
        <v>вс</v>
      </c>
      <c r="KU99" s="15" t="str">
        <f t="shared" si="137"/>
        <v>пн</v>
      </c>
      <c r="KV99" s="15" t="str">
        <f t="shared" si="137"/>
        <v>вт</v>
      </c>
      <c r="KW99" s="15" t="str">
        <f t="shared" si="137"/>
        <v>ср</v>
      </c>
      <c r="KX99" s="15" t="str">
        <f t="shared" si="137"/>
        <v>чт</v>
      </c>
      <c r="KY99" s="15" t="str">
        <f t="shared" si="137"/>
        <v>пт</v>
      </c>
      <c r="KZ99" s="15" t="str">
        <f t="shared" si="137"/>
        <v>сб</v>
      </c>
      <c r="LA99" s="15" t="str">
        <f t="shared" si="137"/>
        <v>вс</v>
      </c>
      <c r="LB99" s="15" t="str">
        <f t="shared" si="137"/>
        <v>пн</v>
      </c>
      <c r="LC99" s="15" t="str">
        <f t="shared" si="137"/>
        <v>вт</v>
      </c>
      <c r="LD99" s="15" t="str">
        <f t="shared" si="137"/>
        <v>ср</v>
      </c>
      <c r="LE99" s="15" t="str">
        <f t="shared" si="137"/>
        <v>чт</v>
      </c>
      <c r="LF99" s="15" t="str">
        <f t="shared" si="137"/>
        <v>пт</v>
      </c>
      <c r="LG99" s="15" t="str">
        <f t="shared" si="137"/>
        <v>сб</v>
      </c>
      <c r="LH99" s="15" t="str">
        <f t="shared" si="137"/>
        <v>вс</v>
      </c>
      <c r="LI99" s="15" t="str">
        <f t="shared" si="137"/>
        <v>пн</v>
      </c>
      <c r="LJ99" s="15" t="str">
        <f t="shared" si="137"/>
        <v>вт</v>
      </c>
      <c r="LK99" s="15" t="str">
        <f t="shared" si="137"/>
        <v>ср</v>
      </c>
      <c r="LL99" s="15" t="str">
        <f t="shared" si="137"/>
        <v>чт</v>
      </c>
      <c r="LM99" s="15" t="str">
        <f t="shared" si="137"/>
        <v>пт</v>
      </c>
      <c r="LN99" s="15" t="str">
        <f t="shared" si="137"/>
        <v>сб</v>
      </c>
      <c r="LO99" s="15" t="str">
        <f t="shared" si="137"/>
        <v>вс</v>
      </c>
      <c r="LP99" s="15" t="str">
        <f t="shared" si="137"/>
        <v>пн</v>
      </c>
      <c r="LQ99" s="15" t="str">
        <f t="shared" si="137"/>
        <v>вт</v>
      </c>
      <c r="LR99" s="15" t="str">
        <f t="shared" si="137"/>
        <v>ср</v>
      </c>
      <c r="LS99" s="15" t="str">
        <f t="shared" si="137"/>
        <v>чт</v>
      </c>
      <c r="LT99" s="15" t="str">
        <f t="shared" si="137"/>
        <v>пт</v>
      </c>
      <c r="LU99" s="15" t="str">
        <f t="shared" si="137"/>
        <v>сб</v>
      </c>
      <c r="LV99" s="15" t="str">
        <f t="shared" si="137"/>
        <v>вс</v>
      </c>
      <c r="LW99" s="15" t="str">
        <f t="shared" ref="LW99:NO99" si="138">IF(LW100="","",IF(WEEKDAY(LW100)=2,"пн",IF(WEEKDAY(LW100)=3,"вт",IF(WEEKDAY(LW100)=4,"ср",IF(WEEKDAY(LW100)=5,"чт",IF(WEEKDAY(LW100)=6,"пт",IF(WEEKDAY(LW100)=7,"сб",IF(WEEKDAY(LW100)=1,"вс",0))))))))</f>
        <v>пн</v>
      </c>
      <c r="LX99" s="15" t="str">
        <f t="shared" si="138"/>
        <v>вт</v>
      </c>
      <c r="LY99" s="15" t="str">
        <f t="shared" si="138"/>
        <v>ср</v>
      </c>
      <c r="LZ99" s="15" t="str">
        <f t="shared" si="138"/>
        <v>чт</v>
      </c>
      <c r="MA99" s="15" t="str">
        <f t="shared" si="138"/>
        <v>пт</v>
      </c>
      <c r="MB99" s="15" t="str">
        <f t="shared" si="138"/>
        <v>сб</v>
      </c>
      <c r="MC99" s="15" t="str">
        <f t="shared" si="138"/>
        <v>вс</v>
      </c>
      <c r="MD99" s="15" t="str">
        <f t="shared" si="138"/>
        <v>пн</v>
      </c>
      <c r="ME99" s="15" t="str">
        <f t="shared" si="138"/>
        <v>вт</v>
      </c>
      <c r="MF99" s="15" t="str">
        <f t="shared" si="138"/>
        <v>ср</v>
      </c>
      <c r="MG99" s="15" t="str">
        <f t="shared" si="138"/>
        <v>чт</v>
      </c>
      <c r="MH99" s="15" t="str">
        <f t="shared" si="138"/>
        <v>пт</v>
      </c>
      <c r="MI99" s="15" t="str">
        <f t="shared" si="138"/>
        <v>сб</v>
      </c>
      <c r="MJ99" s="15" t="str">
        <f t="shared" si="138"/>
        <v>вс</v>
      </c>
      <c r="MK99" s="15" t="str">
        <f t="shared" si="138"/>
        <v>пн</v>
      </c>
      <c r="ML99" s="15" t="str">
        <f t="shared" si="138"/>
        <v>вт</v>
      </c>
      <c r="MM99" s="15" t="str">
        <f t="shared" si="138"/>
        <v>ср</v>
      </c>
      <c r="MN99" s="15" t="str">
        <f t="shared" si="138"/>
        <v>чт</v>
      </c>
      <c r="MO99" s="15" t="str">
        <f t="shared" si="138"/>
        <v>пт</v>
      </c>
      <c r="MP99" s="15" t="str">
        <f t="shared" si="138"/>
        <v>сб</v>
      </c>
      <c r="MQ99" s="15" t="str">
        <f t="shared" si="138"/>
        <v>вс</v>
      </c>
      <c r="MR99" s="15" t="str">
        <f t="shared" si="138"/>
        <v>пн</v>
      </c>
      <c r="MS99" s="15" t="str">
        <f t="shared" si="138"/>
        <v>вт</v>
      </c>
      <c r="MT99" s="15" t="str">
        <f t="shared" si="138"/>
        <v>ср</v>
      </c>
      <c r="MU99" s="15" t="str">
        <f t="shared" si="138"/>
        <v>чт</v>
      </c>
      <c r="MV99" s="15" t="str">
        <f t="shared" si="138"/>
        <v>пт</v>
      </c>
      <c r="MW99" s="15" t="str">
        <f t="shared" si="138"/>
        <v>сб</v>
      </c>
      <c r="MX99" s="15" t="str">
        <f t="shared" si="138"/>
        <v>вс</v>
      </c>
      <c r="MY99" s="15" t="str">
        <f t="shared" si="138"/>
        <v>пн</v>
      </c>
      <c r="MZ99" s="15" t="str">
        <f t="shared" si="138"/>
        <v>вт</v>
      </c>
      <c r="NA99" s="15" t="str">
        <f t="shared" si="138"/>
        <v>ср</v>
      </c>
      <c r="NB99" s="15" t="str">
        <f t="shared" si="138"/>
        <v>чт</v>
      </c>
      <c r="NC99" s="15" t="str">
        <f t="shared" si="138"/>
        <v>пт</v>
      </c>
      <c r="ND99" s="15" t="str">
        <f t="shared" si="138"/>
        <v>сб</v>
      </c>
      <c r="NE99" s="15" t="str">
        <f t="shared" si="138"/>
        <v>вс</v>
      </c>
      <c r="NF99" s="15" t="str">
        <f t="shared" si="138"/>
        <v>пн</v>
      </c>
      <c r="NG99" s="15" t="str">
        <f t="shared" si="138"/>
        <v>вт</v>
      </c>
      <c r="NH99" s="15" t="str">
        <f t="shared" si="138"/>
        <v>ср</v>
      </c>
      <c r="NI99" s="15" t="str">
        <f t="shared" si="138"/>
        <v>чт</v>
      </c>
      <c r="NJ99" s="15" t="str">
        <f t="shared" si="138"/>
        <v>пт</v>
      </c>
      <c r="NK99" s="15" t="str">
        <f t="shared" si="138"/>
        <v>сб</v>
      </c>
      <c r="NL99" s="15" t="str">
        <f t="shared" si="138"/>
        <v>вс</v>
      </c>
      <c r="NM99" s="15" t="str">
        <f t="shared" si="138"/>
        <v>пн</v>
      </c>
      <c r="NN99" s="15" t="str">
        <f t="shared" si="138"/>
        <v>вт</v>
      </c>
      <c r="NO99" s="15" t="str">
        <f t="shared" si="138"/>
        <v>ср</v>
      </c>
      <c r="NP99" s="1"/>
      <c r="NQ99" s="1"/>
    </row>
    <row r="100" spans="1:381" x14ac:dyDescent="0.2">
      <c r="A100" s="1"/>
      <c r="B100" s="1"/>
      <c r="C100" s="180"/>
      <c r="D100" s="1"/>
      <c r="E100" s="180"/>
      <c r="F100" s="1"/>
      <c r="G100" s="180" t="str">
        <f>OFMOR_FFF_0!G100</f>
        <v>даты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39">IF(O100="","",O100+1)</f>
        <v>43468</v>
      </c>
      <c r="Q100" s="73">
        <f t="shared" si="139"/>
        <v>43469</v>
      </c>
      <c r="R100" s="73">
        <f t="shared" si="139"/>
        <v>43470</v>
      </c>
      <c r="S100" s="73">
        <f t="shared" si="139"/>
        <v>43471</v>
      </c>
      <c r="T100" s="73">
        <f t="shared" si="139"/>
        <v>43472</v>
      </c>
      <c r="U100" s="73">
        <f t="shared" si="139"/>
        <v>43473</v>
      </c>
      <c r="V100" s="73">
        <f t="shared" si="139"/>
        <v>43474</v>
      </c>
      <c r="W100" s="73">
        <f t="shared" si="139"/>
        <v>43475</v>
      </c>
      <c r="X100" s="73">
        <f t="shared" si="139"/>
        <v>43476</v>
      </c>
      <c r="Y100" s="73">
        <f t="shared" si="139"/>
        <v>43477</v>
      </c>
      <c r="Z100" s="73">
        <f t="shared" si="139"/>
        <v>43478</v>
      </c>
      <c r="AA100" s="73">
        <f t="shared" si="139"/>
        <v>43479</v>
      </c>
      <c r="AB100" s="73">
        <f t="shared" si="139"/>
        <v>43480</v>
      </c>
      <c r="AC100" s="73">
        <f t="shared" si="139"/>
        <v>43481</v>
      </c>
      <c r="AD100" s="73">
        <f t="shared" si="139"/>
        <v>43482</v>
      </c>
      <c r="AE100" s="73">
        <f t="shared" si="139"/>
        <v>43483</v>
      </c>
      <c r="AF100" s="73">
        <f t="shared" si="139"/>
        <v>43484</v>
      </c>
      <c r="AG100" s="73">
        <f t="shared" si="139"/>
        <v>43485</v>
      </c>
      <c r="AH100" s="73">
        <f t="shared" si="139"/>
        <v>43486</v>
      </c>
      <c r="AI100" s="73">
        <f t="shared" si="139"/>
        <v>43487</v>
      </c>
      <c r="AJ100" s="73">
        <f t="shared" si="139"/>
        <v>43488</v>
      </c>
      <c r="AK100" s="73">
        <f t="shared" si="139"/>
        <v>43489</v>
      </c>
      <c r="AL100" s="73">
        <f t="shared" si="139"/>
        <v>43490</v>
      </c>
      <c r="AM100" s="73">
        <f t="shared" si="139"/>
        <v>43491</v>
      </c>
      <c r="AN100" s="73">
        <f t="shared" si="139"/>
        <v>43492</v>
      </c>
      <c r="AO100" s="73">
        <f t="shared" si="139"/>
        <v>43493</v>
      </c>
      <c r="AP100" s="73">
        <f t="shared" si="139"/>
        <v>43494</v>
      </c>
      <c r="AQ100" s="73">
        <f t="shared" si="139"/>
        <v>43495</v>
      </c>
      <c r="AR100" s="73">
        <f t="shared" si="139"/>
        <v>43496</v>
      </c>
      <c r="AS100" s="73">
        <f t="shared" si="139"/>
        <v>43497</v>
      </c>
      <c r="AT100" s="73">
        <f t="shared" si="139"/>
        <v>43498</v>
      </c>
      <c r="AU100" s="73">
        <f t="shared" si="139"/>
        <v>43499</v>
      </c>
      <c r="AV100" s="73">
        <f t="shared" si="139"/>
        <v>43500</v>
      </c>
      <c r="AW100" s="73">
        <f t="shared" si="139"/>
        <v>43501</v>
      </c>
      <c r="AX100" s="73">
        <f t="shared" si="139"/>
        <v>43502</v>
      </c>
      <c r="AY100" s="73">
        <f t="shared" si="139"/>
        <v>43503</v>
      </c>
      <c r="AZ100" s="73">
        <f t="shared" si="139"/>
        <v>43504</v>
      </c>
      <c r="BA100" s="73">
        <f t="shared" si="139"/>
        <v>43505</v>
      </c>
      <c r="BB100" s="73">
        <f t="shared" si="139"/>
        <v>43506</v>
      </c>
      <c r="BC100" s="73">
        <f t="shared" si="139"/>
        <v>43507</v>
      </c>
      <c r="BD100" s="73">
        <f t="shared" si="139"/>
        <v>43508</v>
      </c>
      <c r="BE100" s="73">
        <f t="shared" si="139"/>
        <v>43509</v>
      </c>
      <c r="BF100" s="73">
        <f t="shared" si="139"/>
        <v>43510</v>
      </c>
      <c r="BG100" s="73">
        <f t="shared" si="139"/>
        <v>43511</v>
      </c>
      <c r="BH100" s="73">
        <f t="shared" si="139"/>
        <v>43512</v>
      </c>
      <c r="BI100" s="73">
        <f t="shared" si="139"/>
        <v>43513</v>
      </c>
      <c r="BJ100" s="73">
        <f t="shared" si="139"/>
        <v>43514</v>
      </c>
      <c r="BK100" s="73">
        <f t="shared" si="139"/>
        <v>43515</v>
      </c>
      <c r="BL100" s="73">
        <f t="shared" si="139"/>
        <v>43516</v>
      </c>
      <c r="BM100" s="73">
        <f t="shared" si="139"/>
        <v>43517</v>
      </c>
      <c r="BN100" s="73">
        <f t="shared" si="139"/>
        <v>43518</v>
      </c>
      <c r="BO100" s="73">
        <f t="shared" si="139"/>
        <v>43519</v>
      </c>
      <c r="BP100" s="73">
        <f t="shared" si="139"/>
        <v>43520</v>
      </c>
      <c r="BQ100" s="73">
        <f t="shared" si="139"/>
        <v>43521</v>
      </c>
      <c r="BR100" s="73">
        <f t="shared" si="139"/>
        <v>43522</v>
      </c>
      <c r="BS100" s="73">
        <f t="shared" si="139"/>
        <v>43523</v>
      </c>
      <c r="BT100" s="73">
        <f t="shared" si="139"/>
        <v>43524</v>
      </c>
      <c r="BU100" s="73">
        <f t="shared" si="139"/>
        <v>43525</v>
      </c>
      <c r="BV100" s="73">
        <f t="shared" si="139"/>
        <v>43526</v>
      </c>
      <c r="BW100" s="73">
        <f t="shared" si="139"/>
        <v>43527</v>
      </c>
      <c r="BX100" s="73">
        <f t="shared" si="139"/>
        <v>43528</v>
      </c>
      <c r="BY100" s="73">
        <f t="shared" si="139"/>
        <v>43529</v>
      </c>
      <c r="BZ100" s="73">
        <f t="shared" si="139"/>
        <v>43530</v>
      </c>
      <c r="CA100" s="73">
        <f t="shared" si="139"/>
        <v>43531</v>
      </c>
      <c r="CB100" s="73">
        <f t="shared" ref="CB100:EM100" si="140">IF(CA100="","",CA100+1)</f>
        <v>43532</v>
      </c>
      <c r="CC100" s="73">
        <f t="shared" si="140"/>
        <v>43533</v>
      </c>
      <c r="CD100" s="73">
        <f t="shared" si="140"/>
        <v>43534</v>
      </c>
      <c r="CE100" s="73">
        <f t="shared" si="140"/>
        <v>43535</v>
      </c>
      <c r="CF100" s="73">
        <f t="shared" si="140"/>
        <v>43536</v>
      </c>
      <c r="CG100" s="73">
        <f t="shared" si="140"/>
        <v>43537</v>
      </c>
      <c r="CH100" s="73">
        <f t="shared" si="140"/>
        <v>43538</v>
      </c>
      <c r="CI100" s="73">
        <f t="shared" si="140"/>
        <v>43539</v>
      </c>
      <c r="CJ100" s="73">
        <f t="shared" si="140"/>
        <v>43540</v>
      </c>
      <c r="CK100" s="73">
        <f t="shared" si="140"/>
        <v>43541</v>
      </c>
      <c r="CL100" s="73">
        <f t="shared" si="140"/>
        <v>43542</v>
      </c>
      <c r="CM100" s="73">
        <f t="shared" si="140"/>
        <v>43543</v>
      </c>
      <c r="CN100" s="73">
        <f t="shared" si="140"/>
        <v>43544</v>
      </c>
      <c r="CO100" s="73">
        <f t="shared" si="140"/>
        <v>43545</v>
      </c>
      <c r="CP100" s="73">
        <f t="shared" si="140"/>
        <v>43546</v>
      </c>
      <c r="CQ100" s="73">
        <f t="shared" si="140"/>
        <v>43547</v>
      </c>
      <c r="CR100" s="73">
        <f t="shared" si="140"/>
        <v>43548</v>
      </c>
      <c r="CS100" s="73">
        <f t="shared" si="140"/>
        <v>43549</v>
      </c>
      <c r="CT100" s="73">
        <f t="shared" si="140"/>
        <v>43550</v>
      </c>
      <c r="CU100" s="73">
        <f t="shared" si="140"/>
        <v>43551</v>
      </c>
      <c r="CV100" s="73">
        <f t="shared" si="140"/>
        <v>43552</v>
      </c>
      <c r="CW100" s="73">
        <f t="shared" si="140"/>
        <v>43553</v>
      </c>
      <c r="CX100" s="73">
        <f t="shared" si="140"/>
        <v>43554</v>
      </c>
      <c r="CY100" s="73">
        <f t="shared" si="140"/>
        <v>43555</v>
      </c>
      <c r="CZ100" s="73">
        <f t="shared" si="140"/>
        <v>43556</v>
      </c>
      <c r="DA100" s="73">
        <f t="shared" si="140"/>
        <v>43557</v>
      </c>
      <c r="DB100" s="73">
        <f t="shared" si="140"/>
        <v>43558</v>
      </c>
      <c r="DC100" s="73">
        <f t="shared" si="140"/>
        <v>43559</v>
      </c>
      <c r="DD100" s="73">
        <f t="shared" si="140"/>
        <v>43560</v>
      </c>
      <c r="DE100" s="73">
        <f t="shared" si="140"/>
        <v>43561</v>
      </c>
      <c r="DF100" s="73">
        <f t="shared" si="140"/>
        <v>43562</v>
      </c>
      <c r="DG100" s="73">
        <f t="shared" si="140"/>
        <v>43563</v>
      </c>
      <c r="DH100" s="73">
        <f t="shared" si="140"/>
        <v>43564</v>
      </c>
      <c r="DI100" s="73">
        <f t="shared" si="140"/>
        <v>43565</v>
      </c>
      <c r="DJ100" s="73">
        <f t="shared" si="140"/>
        <v>43566</v>
      </c>
      <c r="DK100" s="73">
        <f t="shared" si="140"/>
        <v>43567</v>
      </c>
      <c r="DL100" s="73">
        <f t="shared" si="140"/>
        <v>43568</v>
      </c>
      <c r="DM100" s="73">
        <f t="shared" si="140"/>
        <v>43569</v>
      </c>
      <c r="DN100" s="73">
        <f t="shared" si="140"/>
        <v>43570</v>
      </c>
      <c r="DO100" s="73">
        <f t="shared" si="140"/>
        <v>43571</v>
      </c>
      <c r="DP100" s="73">
        <f t="shared" si="140"/>
        <v>43572</v>
      </c>
      <c r="DQ100" s="73">
        <f t="shared" si="140"/>
        <v>43573</v>
      </c>
      <c r="DR100" s="73">
        <f t="shared" si="140"/>
        <v>43574</v>
      </c>
      <c r="DS100" s="73">
        <f t="shared" si="140"/>
        <v>43575</v>
      </c>
      <c r="DT100" s="73">
        <f t="shared" si="140"/>
        <v>43576</v>
      </c>
      <c r="DU100" s="73">
        <f t="shared" si="140"/>
        <v>43577</v>
      </c>
      <c r="DV100" s="73">
        <f t="shared" si="140"/>
        <v>43578</v>
      </c>
      <c r="DW100" s="73">
        <f t="shared" si="140"/>
        <v>43579</v>
      </c>
      <c r="DX100" s="73">
        <f t="shared" si="140"/>
        <v>43580</v>
      </c>
      <c r="DY100" s="73">
        <f t="shared" si="140"/>
        <v>43581</v>
      </c>
      <c r="DZ100" s="73">
        <f t="shared" si="140"/>
        <v>43582</v>
      </c>
      <c r="EA100" s="73">
        <f t="shared" si="140"/>
        <v>43583</v>
      </c>
      <c r="EB100" s="73">
        <f t="shared" si="140"/>
        <v>43584</v>
      </c>
      <c r="EC100" s="73">
        <f t="shared" si="140"/>
        <v>43585</v>
      </c>
      <c r="ED100" s="73">
        <f t="shared" si="140"/>
        <v>43586</v>
      </c>
      <c r="EE100" s="73">
        <f t="shared" si="140"/>
        <v>43587</v>
      </c>
      <c r="EF100" s="73">
        <f t="shared" si="140"/>
        <v>43588</v>
      </c>
      <c r="EG100" s="73">
        <f t="shared" si="140"/>
        <v>43589</v>
      </c>
      <c r="EH100" s="73">
        <f t="shared" si="140"/>
        <v>43590</v>
      </c>
      <c r="EI100" s="73">
        <f t="shared" si="140"/>
        <v>43591</v>
      </c>
      <c r="EJ100" s="73">
        <f t="shared" si="140"/>
        <v>43592</v>
      </c>
      <c r="EK100" s="73">
        <f t="shared" si="140"/>
        <v>43593</v>
      </c>
      <c r="EL100" s="73">
        <f t="shared" si="140"/>
        <v>43594</v>
      </c>
      <c r="EM100" s="73">
        <f t="shared" si="140"/>
        <v>43595</v>
      </c>
      <c r="EN100" s="73">
        <f t="shared" ref="EN100:GY100" si="141">IF(EM100="","",EM100+1)</f>
        <v>43596</v>
      </c>
      <c r="EO100" s="73">
        <f t="shared" si="141"/>
        <v>43597</v>
      </c>
      <c r="EP100" s="73">
        <f t="shared" si="141"/>
        <v>43598</v>
      </c>
      <c r="EQ100" s="73">
        <f t="shared" si="141"/>
        <v>43599</v>
      </c>
      <c r="ER100" s="73">
        <f t="shared" si="141"/>
        <v>43600</v>
      </c>
      <c r="ES100" s="73">
        <f t="shared" si="141"/>
        <v>43601</v>
      </c>
      <c r="ET100" s="73">
        <f t="shared" si="141"/>
        <v>43602</v>
      </c>
      <c r="EU100" s="73">
        <f t="shared" si="141"/>
        <v>43603</v>
      </c>
      <c r="EV100" s="73">
        <f t="shared" si="141"/>
        <v>43604</v>
      </c>
      <c r="EW100" s="73">
        <f t="shared" si="141"/>
        <v>43605</v>
      </c>
      <c r="EX100" s="73">
        <f t="shared" si="141"/>
        <v>43606</v>
      </c>
      <c r="EY100" s="73">
        <f t="shared" si="141"/>
        <v>43607</v>
      </c>
      <c r="EZ100" s="73">
        <f t="shared" si="141"/>
        <v>43608</v>
      </c>
      <c r="FA100" s="73">
        <f t="shared" si="141"/>
        <v>43609</v>
      </c>
      <c r="FB100" s="73">
        <f t="shared" si="141"/>
        <v>43610</v>
      </c>
      <c r="FC100" s="73">
        <f t="shared" si="141"/>
        <v>43611</v>
      </c>
      <c r="FD100" s="73">
        <f t="shared" si="141"/>
        <v>43612</v>
      </c>
      <c r="FE100" s="73">
        <f t="shared" si="141"/>
        <v>43613</v>
      </c>
      <c r="FF100" s="73">
        <f t="shared" si="141"/>
        <v>43614</v>
      </c>
      <c r="FG100" s="73">
        <f t="shared" si="141"/>
        <v>43615</v>
      </c>
      <c r="FH100" s="73">
        <f t="shared" si="141"/>
        <v>43616</v>
      </c>
      <c r="FI100" s="73">
        <f t="shared" si="141"/>
        <v>43617</v>
      </c>
      <c r="FJ100" s="73">
        <f t="shared" si="141"/>
        <v>43618</v>
      </c>
      <c r="FK100" s="73">
        <f t="shared" si="141"/>
        <v>43619</v>
      </c>
      <c r="FL100" s="73">
        <f t="shared" si="141"/>
        <v>43620</v>
      </c>
      <c r="FM100" s="73">
        <f t="shared" si="141"/>
        <v>43621</v>
      </c>
      <c r="FN100" s="73">
        <f t="shared" si="141"/>
        <v>43622</v>
      </c>
      <c r="FO100" s="73">
        <f t="shared" si="141"/>
        <v>43623</v>
      </c>
      <c r="FP100" s="73">
        <f t="shared" si="141"/>
        <v>43624</v>
      </c>
      <c r="FQ100" s="73">
        <f t="shared" si="141"/>
        <v>43625</v>
      </c>
      <c r="FR100" s="73">
        <f t="shared" si="141"/>
        <v>43626</v>
      </c>
      <c r="FS100" s="73">
        <f t="shared" si="141"/>
        <v>43627</v>
      </c>
      <c r="FT100" s="73">
        <f t="shared" si="141"/>
        <v>43628</v>
      </c>
      <c r="FU100" s="73">
        <f t="shared" si="141"/>
        <v>43629</v>
      </c>
      <c r="FV100" s="73">
        <f t="shared" si="141"/>
        <v>43630</v>
      </c>
      <c r="FW100" s="73">
        <f t="shared" si="141"/>
        <v>43631</v>
      </c>
      <c r="FX100" s="73">
        <f t="shared" si="141"/>
        <v>43632</v>
      </c>
      <c r="FY100" s="73">
        <f t="shared" si="141"/>
        <v>43633</v>
      </c>
      <c r="FZ100" s="73">
        <f t="shared" si="141"/>
        <v>43634</v>
      </c>
      <c r="GA100" s="73">
        <f t="shared" si="141"/>
        <v>43635</v>
      </c>
      <c r="GB100" s="73">
        <f t="shared" si="141"/>
        <v>43636</v>
      </c>
      <c r="GC100" s="73">
        <f t="shared" si="141"/>
        <v>43637</v>
      </c>
      <c r="GD100" s="73">
        <f t="shared" si="141"/>
        <v>43638</v>
      </c>
      <c r="GE100" s="73">
        <f t="shared" si="141"/>
        <v>43639</v>
      </c>
      <c r="GF100" s="73">
        <f t="shared" si="141"/>
        <v>43640</v>
      </c>
      <c r="GG100" s="73">
        <f t="shared" si="141"/>
        <v>43641</v>
      </c>
      <c r="GH100" s="73">
        <f t="shared" si="141"/>
        <v>43642</v>
      </c>
      <c r="GI100" s="73">
        <f t="shared" si="141"/>
        <v>43643</v>
      </c>
      <c r="GJ100" s="73">
        <f t="shared" si="141"/>
        <v>43644</v>
      </c>
      <c r="GK100" s="73">
        <f t="shared" si="141"/>
        <v>43645</v>
      </c>
      <c r="GL100" s="73">
        <f t="shared" si="141"/>
        <v>43646</v>
      </c>
      <c r="GM100" s="73">
        <f t="shared" si="141"/>
        <v>43647</v>
      </c>
      <c r="GN100" s="73">
        <f t="shared" si="141"/>
        <v>43648</v>
      </c>
      <c r="GO100" s="73">
        <f t="shared" si="141"/>
        <v>43649</v>
      </c>
      <c r="GP100" s="73">
        <f t="shared" si="141"/>
        <v>43650</v>
      </c>
      <c r="GQ100" s="73">
        <f t="shared" si="141"/>
        <v>43651</v>
      </c>
      <c r="GR100" s="73">
        <f t="shared" si="141"/>
        <v>43652</v>
      </c>
      <c r="GS100" s="73">
        <f t="shared" si="141"/>
        <v>43653</v>
      </c>
      <c r="GT100" s="73">
        <f t="shared" si="141"/>
        <v>43654</v>
      </c>
      <c r="GU100" s="73">
        <f t="shared" si="141"/>
        <v>43655</v>
      </c>
      <c r="GV100" s="73">
        <f t="shared" si="141"/>
        <v>43656</v>
      </c>
      <c r="GW100" s="73">
        <f t="shared" si="141"/>
        <v>43657</v>
      </c>
      <c r="GX100" s="73">
        <f t="shared" si="141"/>
        <v>43658</v>
      </c>
      <c r="GY100" s="73">
        <f t="shared" si="141"/>
        <v>43659</v>
      </c>
      <c r="GZ100" s="73">
        <f t="shared" ref="GZ100:JK100" si="142">IF(GY100="","",GY100+1)</f>
        <v>43660</v>
      </c>
      <c r="HA100" s="73">
        <f t="shared" si="142"/>
        <v>43661</v>
      </c>
      <c r="HB100" s="73">
        <f t="shared" si="142"/>
        <v>43662</v>
      </c>
      <c r="HC100" s="73">
        <f t="shared" si="142"/>
        <v>43663</v>
      </c>
      <c r="HD100" s="73">
        <f t="shared" si="142"/>
        <v>43664</v>
      </c>
      <c r="HE100" s="73">
        <f t="shared" si="142"/>
        <v>43665</v>
      </c>
      <c r="HF100" s="73">
        <f t="shared" si="142"/>
        <v>43666</v>
      </c>
      <c r="HG100" s="73">
        <f t="shared" si="142"/>
        <v>43667</v>
      </c>
      <c r="HH100" s="73">
        <f t="shared" si="142"/>
        <v>43668</v>
      </c>
      <c r="HI100" s="73">
        <f t="shared" si="142"/>
        <v>43669</v>
      </c>
      <c r="HJ100" s="73">
        <f t="shared" si="142"/>
        <v>43670</v>
      </c>
      <c r="HK100" s="73">
        <f t="shared" si="142"/>
        <v>43671</v>
      </c>
      <c r="HL100" s="73">
        <f t="shared" si="142"/>
        <v>43672</v>
      </c>
      <c r="HM100" s="73">
        <f t="shared" si="142"/>
        <v>43673</v>
      </c>
      <c r="HN100" s="73">
        <f t="shared" si="142"/>
        <v>43674</v>
      </c>
      <c r="HO100" s="73">
        <f t="shared" si="142"/>
        <v>43675</v>
      </c>
      <c r="HP100" s="73">
        <f t="shared" si="142"/>
        <v>43676</v>
      </c>
      <c r="HQ100" s="73">
        <f t="shared" si="142"/>
        <v>43677</v>
      </c>
      <c r="HR100" s="73">
        <f t="shared" si="142"/>
        <v>43678</v>
      </c>
      <c r="HS100" s="73">
        <f t="shared" si="142"/>
        <v>43679</v>
      </c>
      <c r="HT100" s="73">
        <f t="shared" si="142"/>
        <v>43680</v>
      </c>
      <c r="HU100" s="73">
        <f t="shared" si="142"/>
        <v>43681</v>
      </c>
      <c r="HV100" s="73">
        <f t="shared" si="142"/>
        <v>43682</v>
      </c>
      <c r="HW100" s="73">
        <f t="shared" si="142"/>
        <v>43683</v>
      </c>
      <c r="HX100" s="73">
        <f t="shared" si="142"/>
        <v>43684</v>
      </c>
      <c r="HY100" s="73">
        <f t="shared" si="142"/>
        <v>43685</v>
      </c>
      <c r="HZ100" s="73">
        <f t="shared" si="142"/>
        <v>43686</v>
      </c>
      <c r="IA100" s="73">
        <f t="shared" si="142"/>
        <v>43687</v>
      </c>
      <c r="IB100" s="73">
        <f t="shared" si="142"/>
        <v>43688</v>
      </c>
      <c r="IC100" s="73">
        <f t="shared" si="142"/>
        <v>43689</v>
      </c>
      <c r="ID100" s="73">
        <f t="shared" si="142"/>
        <v>43690</v>
      </c>
      <c r="IE100" s="73">
        <f t="shared" si="142"/>
        <v>43691</v>
      </c>
      <c r="IF100" s="73">
        <f t="shared" si="142"/>
        <v>43692</v>
      </c>
      <c r="IG100" s="73">
        <f t="shared" si="142"/>
        <v>43693</v>
      </c>
      <c r="IH100" s="73">
        <f t="shared" si="142"/>
        <v>43694</v>
      </c>
      <c r="II100" s="73">
        <f t="shared" si="142"/>
        <v>43695</v>
      </c>
      <c r="IJ100" s="73">
        <f t="shared" si="142"/>
        <v>43696</v>
      </c>
      <c r="IK100" s="73">
        <f t="shared" si="142"/>
        <v>43697</v>
      </c>
      <c r="IL100" s="73">
        <f t="shared" si="142"/>
        <v>43698</v>
      </c>
      <c r="IM100" s="73">
        <f t="shared" si="142"/>
        <v>43699</v>
      </c>
      <c r="IN100" s="73">
        <f t="shared" si="142"/>
        <v>43700</v>
      </c>
      <c r="IO100" s="73">
        <f t="shared" si="142"/>
        <v>43701</v>
      </c>
      <c r="IP100" s="73">
        <f t="shared" si="142"/>
        <v>43702</v>
      </c>
      <c r="IQ100" s="73">
        <f t="shared" si="142"/>
        <v>43703</v>
      </c>
      <c r="IR100" s="73">
        <f t="shared" si="142"/>
        <v>43704</v>
      </c>
      <c r="IS100" s="73">
        <f t="shared" si="142"/>
        <v>43705</v>
      </c>
      <c r="IT100" s="73">
        <f t="shared" si="142"/>
        <v>43706</v>
      </c>
      <c r="IU100" s="73">
        <f t="shared" si="142"/>
        <v>43707</v>
      </c>
      <c r="IV100" s="73">
        <f t="shared" si="142"/>
        <v>43708</v>
      </c>
      <c r="IW100" s="73">
        <f t="shared" si="142"/>
        <v>43709</v>
      </c>
      <c r="IX100" s="73">
        <f t="shared" si="142"/>
        <v>43710</v>
      </c>
      <c r="IY100" s="73">
        <f t="shared" si="142"/>
        <v>43711</v>
      </c>
      <c r="IZ100" s="73">
        <f t="shared" si="142"/>
        <v>43712</v>
      </c>
      <c r="JA100" s="73">
        <f t="shared" si="142"/>
        <v>43713</v>
      </c>
      <c r="JB100" s="73">
        <f t="shared" si="142"/>
        <v>43714</v>
      </c>
      <c r="JC100" s="73">
        <f t="shared" si="142"/>
        <v>43715</v>
      </c>
      <c r="JD100" s="73">
        <f t="shared" si="142"/>
        <v>43716</v>
      </c>
      <c r="JE100" s="73">
        <f t="shared" si="142"/>
        <v>43717</v>
      </c>
      <c r="JF100" s="73">
        <f t="shared" si="142"/>
        <v>43718</v>
      </c>
      <c r="JG100" s="73">
        <f t="shared" si="142"/>
        <v>43719</v>
      </c>
      <c r="JH100" s="73">
        <f t="shared" si="142"/>
        <v>43720</v>
      </c>
      <c r="JI100" s="73">
        <f t="shared" si="142"/>
        <v>43721</v>
      </c>
      <c r="JJ100" s="73">
        <f t="shared" si="142"/>
        <v>43722</v>
      </c>
      <c r="JK100" s="73">
        <f t="shared" si="142"/>
        <v>43723</v>
      </c>
      <c r="JL100" s="73">
        <f t="shared" ref="JL100:LW100" si="143">IF(JK100="","",JK100+1)</f>
        <v>43724</v>
      </c>
      <c r="JM100" s="73">
        <f t="shared" si="143"/>
        <v>43725</v>
      </c>
      <c r="JN100" s="73">
        <f t="shared" si="143"/>
        <v>43726</v>
      </c>
      <c r="JO100" s="73">
        <f t="shared" si="143"/>
        <v>43727</v>
      </c>
      <c r="JP100" s="73">
        <f t="shared" si="143"/>
        <v>43728</v>
      </c>
      <c r="JQ100" s="73">
        <f t="shared" si="143"/>
        <v>43729</v>
      </c>
      <c r="JR100" s="73">
        <f t="shared" si="143"/>
        <v>43730</v>
      </c>
      <c r="JS100" s="73">
        <f t="shared" si="143"/>
        <v>43731</v>
      </c>
      <c r="JT100" s="73">
        <f t="shared" si="143"/>
        <v>43732</v>
      </c>
      <c r="JU100" s="73">
        <f t="shared" si="143"/>
        <v>43733</v>
      </c>
      <c r="JV100" s="73">
        <f t="shared" si="143"/>
        <v>43734</v>
      </c>
      <c r="JW100" s="73">
        <f t="shared" si="143"/>
        <v>43735</v>
      </c>
      <c r="JX100" s="73">
        <f t="shared" si="143"/>
        <v>43736</v>
      </c>
      <c r="JY100" s="73">
        <f t="shared" si="143"/>
        <v>43737</v>
      </c>
      <c r="JZ100" s="73">
        <f t="shared" si="143"/>
        <v>43738</v>
      </c>
      <c r="KA100" s="73">
        <f t="shared" si="143"/>
        <v>43739</v>
      </c>
      <c r="KB100" s="73">
        <f t="shared" si="143"/>
        <v>43740</v>
      </c>
      <c r="KC100" s="73">
        <f t="shared" si="143"/>
        <v>43741</v>
      </c>
      <c r="KD100" s="73">
        <f t="shared" si="143"/>
        <v>43742</v>
      </c>
      <c r="KE100" s="73">
        <f t="shared" si="143"/>
        <v>43743</v>
      </c>
      <c r="KF100" s="73">
        <f t="shared" si="143"/>
        <v>43744</v>
      </c>
      <c r="KG100" s="73">
        <f t="shared" si="143"/>
        <v>43745</v>
      </c>
      <c r="KH100" s="73">
        <f t="shared" si="143"/>
        <v>43746</v>
      </c>
      <c r="KI100" s="73">
        <f t="shared" si="143"/>
        <v>43747</v>
      </c>
      <c r="KJ100" s="73">
        <f t="shared" si="143"/>
        <v>43748</v>
      </c>
      <c r="KK100" s="73">
        <f t="shared" si="143"/>
        <v>43749</v>
      </c>
      <c r="KL100" s="73">
        <f t="shared" si="143"/>
        <v>43750</v>
      </c>
      <c r="KM100" s="73">
        <f t="shared" si="143"/>
        <v>43751</v>
      </c>
      <c r="KN100" s="73">
        <f t="shared" si="143"/>
        <v>43752</v>
      </c>
      <c r="KO100" s="73">
        <f t="shared" si="143"/>
        <v>43753</v>
      </c>
      <c r="KP100" s="73">
        <f t="shared" si="143"/>
        <v>43754</v>
      </c>
      <c r="KQ100" s="73">
        <f t="shared" si="143"/>
        <v>43755</v>
      </c>
      <c r="KR100" s="73">
        <f t="shared" si="143"/>
        <v>43756</v>
      </c>
      <c r="KS100" s="73">
        <f t="shared" si="143"/>
        <v>43757</v>
      </c>
      <c r="KT100" s="73">
        <f t="shared" si="143"/>
        <v>43758</v>
      </c>
      <c r="KU100" s="73">
        <f t="shared" si="143"/>
        <v>43759</v>
      </c>
      <c r="KV100" s="73">
        <f t="shared" si="143"/>
        <v>43760</v>
      </c>
      <c r="KW100" s="73">
        <f t="shared" si="143"/>
        <v>43761</v>
      </c>
      <c r="KX100" s="73">
        <f t="shared" si="143"/>
        <v>43762</v>
      </c>
      <c r="KY100" s="73">
        <f t="shared" si="143"/>
        <v>43763</v>
      </c>
      <c r="KZ100" s="73">
        <f t="shared" si="143"/>
        <v>43764</v>
      </c>
      <c r="LA100" s="73">
        <f t="shared" si="143"/>
        <v>43765</v>
      </c>
      <c r="LB100" s="73">
        <f t="shared" si="143"/>
        <v>43766</v>
      </c>
      <c r="LC100" s="73">
        <f t="shared" si="143"/>
        <v>43767</v>
      </c>
      <c r="LD100" s="73">
        <f t="shared" si="143"/>
        <v>43768</v>
      </c>
      <c r="LE100" s="73">
        <f t="shared" si="143"/>
        <v>43769</v>
      </c>
      <c r="LF100" s="73">
        <f t="shared" si="143"/>
        <v>43770</v>
      </c>
      <c r="LG100" s="73">
        <f t="shared" si="143"/>
        <v>43771</v>
      </c>
      <c r="LH100" s="73">
        <f t="shared" si="143"/>
        <v>43772</v>
      </c>
      <c r="LI100" s="73">
        <f t="shared" si="143"/>
        <v>43773</v>
      </c>
      <c r="LJ100" s="73">
        <f t="shared" si="143"/>
        <v>43774</v>
      </c>
      <c r="LK100" s="73">
        <f t="shared" si="143"/>
        <v>43775</v>
      </c>
      <c r="LL100" s="73">
        <f t="shared" si="143"/>
        <v>43776</v>
      </c>
      <c r="LM100" s="73">
        <f t="shared" si="143"/>
        <v>43777</v>
      </c>
      <c r="LN100" s="73">
        <f t="shared" si="143"/>
        <v>43778</v>
      </c>
      <c r="LO100" s="73">
        <f t="shared" si="143"/>
        <v>43779</v>
      </c>
      <c r="LP100" s="73">
        <f t="shared" si="143"/>
        <v>43780</v>
      </c>
      <c r="LQ100" s="73">
        <f t="shared" si="143"/>
        <v>43781</v>
      </c>
      <c r="LR100" s="73">
        <f t="shared" si="143"/>
        <v>43782</v>
      </c>
      <c r="LS100" s="73">
        <f t="shared" si="143"/>
        <v>43783</v>
      </c>
      <c r="LT100" s="73">
        <f t="shared" si="143"/>
        <v>43784</v>
      </c>
      <c r="LU100" s="73">
        <f t="shared" si="143"/>
        <v>43785</v>
      </c>
      <c r="LV100" s="73">
        <f t="shared" si="143"/>
        <v>43786</v>
      </c>
      <c r="LW100" s="73">
        <f t="shared" si="143"/>
        <v>43787</v>
      </c>
      <c r="LX100" s="73">
        <f t="shared" ref="LX100:NO100" si="144">IF(LW100="","",LW100+1)</f>
        <v>43788</v>
      </c>
      <c r="LY100" s="73">
        <f t="shared" si="144"/>
        <v>43789</v>
      </c>
      <c r="LZ100" s="73">
        <f t="shared" si="144"/>
        <v>43790</v>
      </c>
      <c r="MA100" s="73">
        <f t="shared" si="144"/>
        <v>43791</v>
      </c>
      <c r="MB100" s="73">
        <f t="shared" si="144"/>
        <v>43792</v>
      </c>
      <c r="MC100" s="73">
        <f t="shared" si="144"/>
        <v>43793</v>
      </c>
      <c r="MD100" s="73">
        <f t="shared" si="144"/>
        <v>43794</v>
      </c>
      <c r="ME100" s="73">
        <f t="shared" si="144"/>
        <v>43795</v>
      </c>
      <c r="MF100" s="73">
        <f t="shared" si="144"/>
        <v>43796</v>
      </c>
      <c r="MG100" s="73">
        <f t="shared" si="144"/>
        <v>43797</v>
      </c>
      <c r="MH100" s="73">
        <f t="shared" si="144"/>
        <v>43798</v>
      </c>
      <c r="MI100" s="73">
        <f t="shared" si="144"/>
        <v>43799</v>
      </c>
      <c r="MJ100" s="73">
        <f t="shared" si="144"/>
        <v>43800</v>
      </c>
      <c r="MK100" s="73">
        <f t="shared" si="144"/>
        <v>43801</v>
      </c>
      <c r="ML100" s="73">
        <f t="shared" si="144"/>
        <v>43802</v>
      </c>
      <c r="MM100" s="73">
        <f t="shared" si="144"/>
        <v>43803</v>
      </c>
      <c r="MN100" s="73">
        <f t="shared" si="144"/>
        <v>43804</v>
      </c>
      <c r="MO100" s="73">
        <f t="shared" si="144"/>
        <v>43805</v>
      </c>
      <c r="MP100" s="73">
        <f t="shared" si="144"/>
        <v>43806</v>
      </c>
      <c r="MQ100" s="73">
        <f t="shared" si="144"/>
        <v>43807</v>
      </c>
      <c r="MR100" s="73">
        <f t="shared" si="144"/>
        <v>43808</v>
      </c>
      <c r="MS100" s="73">
        <f t="shared" si="144"/>
        <v>43809</v>
      </c>
      <c r="MT100" s="73">
        <f t="shared" si="144"/>
        <v>43810</v>
      </c>
      <c r="MU100" s="73">
        <f t="shared" si="144"/>
        <v>43811</v>
      </c>
      <c r="MV100" s="73">
        <f t="shared" si="144"/>
        <v>43812</v>
      </c>
      <c r="MW100" s="73">
        <f t="shared" si="144"/>
        <v>43813</v>
      </c>
      <c r="MX100" s="73">
        <f t="shared" si="144"/>
        <v>43814</v>
      </c>
      <c r="MY100" s="73">
        <f t="shared" si="144"/>
        <v>43815</v>
      </c>
      <c r="MZ100" s="73">
        <f t="shared" si="144"/>
        <v>43816</v>
      </c>
      <c r="NA100" s="73">
        <f t="shared" si="144"/>
        <v>43817</v>
      </c>
      <c r="NB100" s="73">
        <f t="shared" si="144"/>
        <v>43818</v>
      </c>
      <c r="NC100" s="73">
        <f t="shared" si="144"/>
        <v>43819</v>
      </c>
      <c r="ND100" s="73">
        <f t="shared" si="144"/>
        <v>43820</v>
      </c>
      <c r="NE100" s="73">
        <f t="shared" si="144"/>
        <v>43821</v>
      </c>
      <c r="NF100" s="73">
        <f t="shared" si="144"/>
        <v>43822</v>
      </c>
      <c r="NG100" s="73">
        <f t="shared" si="144"/>
        <v>43823</v>
      </c>
      <c r="NH100" s="73">
        <f t="shared" si="144"/>
        <v>43824</v>
      </c>
      <c r="NI100" s="73">
        <f t="shared" si="144"/>
        <v>43825</v>
      </c>
      <c r="NJ100" s="73">
        <f t="shared" si="144"/>
        <v>43826</v>
      </c>
      <c r="NK100" s="73">
        <f t="shared" si="144"/>
        <v>43827</v>
      </c>
      <c r="NL100" s="73">
        <f t="shared" si="144"/>
        <v>43828</v>
      </c>
      <c r="NM100" s="73">
        <f t="shared" si="144"/>
        <v>43829</v>
      </c>
      <c r="NN100" s="73">
        <f t="shared" si="144"/>
        <v>43830</v>
      </c>
      <c r="NO100" s="73">
        <f t="shared" si="144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46" customFormat="1" x14ac:dyDescent="0.2">
      <c r="A102" s="141"/>
      <c r="B102" s="141"/>
      <c r="C102" s="141" t="str">
        <f>OFMOR_FFF_0!C102</f>
        <v>COGS_Sales</v>
      </c>
      <c r="D102" s="141"/>
      <c r="E102" s="141" t="str">
        <f>OFMOR_FFF_0!E102</f>
        <v>Оборот: Бюджет себестоимости продаж без учета скидок</v>
      </c>
      <c r="F102" s="141"/>
      <c r="G102" s="141" t="str">
        <f>OFMOR_FFF_0!G102</f>
        <v>тыс.руб.</v>
      </c>
      <c r="H102" s="141"/>
      <c r="I102" s="141"/>
      <c r="J102" s="141"/>
      <c r="K102" s="142">
        <f t="shared" ref="K102:K111" si="145">SUM(N102:NO102)</f>
        <v>303619.42734318931</v>
      </c>
      <c r="L102" s="141"/>
      <c r="M102" s="141"/>
      <c r="N102" s="143">
        <f>$N$57*$AQ$89</f>
        <v>0</v>
      </c>
      <c r="O102" s="144">
        <f>SUMPRODUCT($N$57:O$57,$AP$89:$AQ$89)</f>
        <v>10.830061875464995</v>
      </c>
      <c r="P102" s="144">
        <f>SUMPRODUCT($N$57:P$57,$AO$89:$AQ$89)</f>
        <v>13.171708457662572</v>
      </c>
      <c r="Q102" s="144">
        <f>SUMPRODUCT($N$57:Q$57,$AN$89:$AQ$89)</f>
        <v>22.156396892770811</v>
      </c>
      <c r="R102" s="144">
        <f>SUMPRODUCT($N$57:R$57,$AM$89:$AQ$89)</f>
        <v>34.243888930458368</v>
      </c>
      <c r="S102" s="144">
        <f>SUMPRODUCT($N$57:S$57,$AL$89:$AQ$89)</f>
        <v>37.59663915940358</v>
      </c>
      <c r="T102" s="144">
        <f>SUMPRODUCT($N$57:T$57,$AK$89:$AQ$89)</f>
        <v>42.107224434409332</v>
      </c>
      <c r="U102" s="144">
        <f>SUMPRODUCT($N$57:U$57,$AJ$89:$AQ$89)</f>
        <v>66.969360851918793</v>
      </c>
      <c r="V102" s="144">
        <f>SUMPRODUCT($N$57:V$57,$AI$89:$AQ$89)</f>
        <v>83.738725273264606</v>
      </c>
      <c r="W102" s="144">
        <f>SUMPRODUCT($N$57:W$57,$AH$89:$AQ$89)</f>
        <v>82.519340598029984</v>
      </c>
      <c r="X102" s="144">
        <f>SUMPRODUCT($N$57:X$57,$AG$89:$AQ$89)</f>
        <v>118.73141418959584</v>
      </c>
      <c r="Y102" s="144">
        <f>SUMPRODUCT($N$57:Y$57,$AF$89:$AQ$89)</f>
        <v>167.02941213673344</v>
      </c>
      <c r="Z102" s="144">
        <f>SUMPRODUCT($N$57:Z$57,$AE$89:$AQ$89)</f>
        <v>180.57621642768089</v>
      </c>
      <c r="AA102" s="144">
        <f>SUMPRODUCT($N$57:AA$57,$AD$89:$AQ$89)</f>
        <v>198.94734487599214</v>
      </c>
      <c r="AB102" s="144">
        <f>SUMPRODUCT($N$57:AB$57,$AC$89:$AQ$89)</f>
        <v>246.69818075276095</v>
      </c>
      <c r="AC102" s="144">
        <f>SUMPRODUCT($N$57:AC$57,$AB$89:$AQ$89)</f>
        <v>226.55347286900957</v>
      </c>
      <c r="AD102" s="144">
        <f>SUMPRODUCT($N$57:AD$57,$AA$89:$AQ$89)</f>
        <v>184.20541237175377</v>
      </c>
      <c r="AE102" s="144">
        <f>SUMPRODUCT($N$57:AE$57,$Z$89:$AQ$89)</f>
        <v>183.47202774585048</v>
      </c>
      <c r="AF102" s="144">
        <f>SUMPRODUCT($N$57:AF$57,$Y$89:$AQ$89)</f>
        <v>207.12703690347868</v>
      </c>
      <c r="AG102" s="144">
        <f>SUMPRODUCT($N$57:AG$57,$X$89:$AQ$89)</f>
        <v>204.55878366496987</v>
      </c>
      <c r="AH102" s="144">
        <f>SUMPRODUCT($N$57:AH$57,$W$89:$AQ$89)</f>
        <v>211.64519809518856</v>
      </c>
      <c r="AI102" s="144">
        <f>SUMPRODUCT($N$57:AI$57,$V$89:$AQ$89)</f>
        <v>252.81245612215179</v>
      </c>
      <c r="AJ102" s="144">
        <f>SUMPRODUCT($N$57:AJ$57,$U$89:$AQ$89)</f>
        <v>231.85639007891152</v>
      </c>
      <c r="AK102" s="144">
        <f>SUMPRODUCT($N$57:AK$57,$T$89:$AQ$89)</f>
        <v>189.10048525172937</v>
      </c>
      <c r="AL102" s="144">
        <f>SUMPRODUCT($N$57:AL$57,$S$89:$AQ$89)</f>
        <v>187.07945728464219</v>
      </c>
      <c r="AM102" s="144">
        <f>SUMPRODUCT($N$57:AM$57,$R$89:$AQ$89)</f>
        <v>294.78884053418051</v>
      </c>
      <c r="AN102" s="144">
        <f>SUMPRODUCT($N$57:AN$57,$Q$89:$AQ$89)</f>
        <v>314.68472229861152</v>
      </c>
      <c r="AO102" s="144">
        <f>SUMPRODUCT($N$57:AO$57,$P$89:$AQ$89)</f>
        <v>328.70585351599493</v>
      </c>
      <c r="AP102" s="144">
        <f>SUMPRODUCT($N$57:AP$57,$O$89:$AQ$89)</f>
        <v>381.62391051797164</v>
      </c>
      <c r="AQ102" s="144">
        <f t="shared" ref="AQ102:DB102" si="146">SUMPRODUCT(N$57:AQ$57,$N$89:$AQ$89)</f>
        <v>332.1760943091337</v>
      </c>
      <c r="AR102" s="144">
        <f t="shared" si="146"/>
        <v>262.33139708476307</v>
      </c>
      <c r="AS102" s="144">
        <f t="shared" si="146"/>
        <v>247.07872430708619</v>
      </c>
      <c r="AT102" s="144">
        <f t="shared" si="146"/>
        <v>185.97144574106255</v>
      </c>
      <c r="AU102" s="144">
        <f t="shared" si="146"/>
        <v>155.17070307633264</v>
      </c>
      <c r="AV102" s="144">
        <f t="shared" si="146"/>
        <v>134.90696780676194</v>
      </c>
      <c r="AW102" s="144">
        <f t="shared" si="146"/>
        <v>131.27146938788147</v>
      </c>
      <c r="AX102" s="144">
        <f t="shared" si="146"/>
        <v>126.41757645443946</v>
      </c>
      <c r="AY102" s="144">
        <f t="shared" si="146"/>
        <v>113.31287979090392</v>
      </c>
      <c r="AZ102" s="144">
        <f t="shared" si="146"/>
        <v>114.10762453034712</v>
      </c>
      <c r="BA102" s="144">
        <f t="shared" si="146"/>
        <v>125.30110113416991</v>
      </c>
      <c r="BB102" s="144">
        <f t="shared" si="146"/>
        <v>124.76481871634661</v>
      </c>
      <c r="BC102" s="144">
        <f t="shared" si="146"/>
        <v>128.5848616561301</v>
      </c>
      <c r="BD102" s="144">
        <f t="shared" si="146"/>
        <v>142.72275280247177</v>
      </c>
      <c r="BE102" s="144">
        <f t="shared" si="146"/>
        <v>141.01856538964819</v>
      </c>
      <c r="BF102" s="144">
        <f t="shared" si="146"/>
        <v>141.30908963721538</v>
      </c>
      <c r="BG102" s="144">
        <f t="shared" si="146"/>
        <v>147.82297774550605</v>
      </c>
      <c r="BH102" s="144">
        <f t="shared" si="146"/>
        <v>162.18781968727527</v>
      </c>
      <c r="BI102" s="144">
        <f t="shared" si="146"/>
        <v>170.69604495412972</v>
      </c>
      <c r="BJ102" s="144">
        <f t="shared" si="146"/>
        <v>177.96401216579329</v>
      </c>
      <c r="BK102" s="144">
        <f t="shared" si="146"/>
        <v>192.95198407166367</v>
      </c>
      <c r="BL102" s="144">
        <f t="shared" si="146"/>
        <v>196.19144886711626</v>
      </c>
      <c r="BM102" s="144">
        <f t="shared" si="146"/>
        <v>197.31819434350984</v>
      </c>
      <c r="BN102" s="144">
        <f t="shared" si="146"/>
        <v>206.09103377528092</v>
      </c>
      <c r="BO102" s="144">
        <f t="shared" si="146"/>
        <v>224.70741955772172</v>
      </c>
      <c r="BP102" s="144">
        <f t="shared" si="146"/>
        <v>235.53704936676968</v>
      </c>
      <c r="BQ102" s="144">
        <f t="shared" si="146"/>
        <v>244.00336608427534</v>
      </c>
      <c r="BR102" s="144">
        <f t="shared" si="146"/>
        <v>262.13966054871844</v>
      </c>
      <c r="BS102" s="144">
        <f t="shared" si="146"/>
        <v>267.444809112923</v>
      </c>
      <c r="BT102" s="144">
        <f t="shared" si="146"/>
        <v>268.89847891356521</v>
      </c>
      <c r="BU102" s="144">
        <f t="shared" si="146"/>
        <v>275.79411894075122</v>
      </c>
      <c r="BV102" s="144">
        <f t="shared" si="146"/>
        <v>270.95327892271331</v>
      </c>
      <c r="BW102" s="144">
        <f t="shared" si="146"/>
        <v>268.87699856804716</v>
      </c>
      <c r="BX102" s="144">
        <f t="shared" si="146"/>
        <v>265.34544160045635</v>
      </c>
      <c r="BY102" s="144">
        <f t="shared" si="146"/>
        <v>264.48139748035049</v>
      </c>
      <c r="BZ102" s="144">
        <f t="shared" si="146"/>
        <v>265.24356154726593</v>
      </c>
      <c r="CA102" s="144">
        <f t="shared" si="146"/>
        <v>264.18230284143601</v>
      </c>
      <c r="CB102" s="144">
        <f t="shared" si="146"/>
        <v>263.62525496269285</v>
      </c>
      <c r="CC102" s="144">
        <f t="shared" si="146"/>
        <v>265.31448730291925</v>
      </c>
      <c r="CD102" s="144">
        <f t="shared" si="146"/>
        <v>265.6319644644247</v>
      </c>
      <c r="CE102" s="144">
        <f t="shared" si="146"/>
        <v>265.45699839029896</v>
      </c>
      <c r="CF102" s="144">
        <f t="shared" si="146"/>
        <v>268.70882338642434</v>
      </c>
      <c r="CG102" s="144">
        <f t="shared" si="146"/>
        <v>272.2896414939936</v>
      </c>
      <c r="CH102" s="144">
        <f t="shared" si="146"/>
        <v>275.20123634468757</v>
      </c>
      <c r="CI102" s="144">
        <f t="shared" si="146"/>
        <v>277.28471887644781</v>
      </c>
      <c r="CJ102" s="144">
        <f t="shared" si="146"/>
        <v>281.4783435296485</v>
      </c>
      <c r="CK102" s="144">
        <f t="shared" si="146"/>
        <v>282.39456164136959</v>
      </c>
      <c r="CL102" s="144">
        <f t="shared" si="146"/>
        <v>280.77102932729053</v>
      </c>
      <c r="CM102" s="144">
        <f t="shared" si="146"/>
        <v>280.75257111887527</v>
      </c>
      <c r="CN102" s="144">
        <f t="shared" si="146"/>
        <v>279.28470587019632</v>
      </c>
      <c r="CO102" s="144">
        <f t="shared" si="146"/>
        <v>277.17835313259121</v>
      </c>
      <c r="CP102" s="144">
        <f t="shared" si="146"/>
        <v>276.89039151055704</v>
      </c>
      <c r="CQ102" s="144">
        <f t="shared" si="146"/>
        <v>278.64334444822197</v>
      </c>
      <c r="CR102" s="144">
        <f t="shared" si="146"/>
        <v>280.89701986312792</v>
      </c>
      <c r="CS102" s="144">
        <f t="shared" si="146"/>
        <v>284.54059934946611</v>
      </c>
      <c r="CT102" s="144">
        <f t="shared" si="146"/>
        <v>289.98598177634256</v>
      </c>
      <c r="CU102" s="144">
        <f t="shared" si="146"/>
        <v>294.82212935760515</v>
      </c>
      <c r="CV102" s="144">
        <f t="shared" si="146"/>
        <v>299.20470324991794</v>
      </c>
      <c r="CW102" s="144">
        <f t="shared" si="146"/>
        <v>304.14262509710733</v>
      </c>
      <c r="CX102" s="144">
        <f t="shared" si="146"/>
        <v>310.09707530062485</v>
      </c>
      <c r="CY102" s="144">
        <f t="shared" si="146"/>
        <v>314.7231394353114</v>
      </c>
      <c r="CZ102" s="144">
        <f t="shared" si="146"/>
        <v>318.78987761953874</v>
      </c>
      <c r="DA102" s="144">
        <f t="shared" si="146"/>
        <v>322.63882123210522</v>
      </c>
      <c r="DB102" s="144">
        <f t="shared" si="146"/>
        <v>326.5257933277428</v>
      </c>
      <c r="DC102" s="144">
        <f t="shared" ref="DC102:FN102" si="147">SUMPRODUCT(BZ$57:DC$57,$N$89:$AQ$89)</f>
        <v>330.57505975912841</v>
      </c>
      <c r="DD102" s="144">
        <f t="shared" si="147"/>
        <v>334.75214947128495</v>
      </c>
      <c r="DE102" s="144">
        <f t="shared" si="147"/>
        <v>339.56125508318507</v>
      </c>
      <c r="DF102" s="144">
        <f t="shared" si="147"/>
        <v>343.6624282962635</v>
      </c>
      <c r="DG102" s="144">
        <f t="shared" si="147"/>
        <v>347.3619524765445</v>
      </c>
      <c r="DH102" s="144">
        <f t="shared" si="147"/>
        <v>351.42252301878125</v>
      </c>
      <c r="DI102" s="144">
        <f t="shared" si="147"/>
        <v>355.22729378417375</v>
      </c>
      <c r="DJ102" s="144">
        <f t="shared" si="147"/>
        <v>358.95363982547281</v>
      </c>
      <c r="DK102" s="144">
        <f t="shared" si="147"/>
        <v>362.71802217680204</v>
      </c>
      <c r="DL102" s="144">
        <f t="shared" si="147"/>
        <v>366.01976809024166</v>
      </c>
      <c r="DM102" s="144">
        <f t="shared" si="147"/>
        <v>367.75901591435661</v>
      </c>
      <c r="DN102" s="144">
        <f t="shared" si="147"/>
        <v>368.48268996249476</v>
      </c>
      <c r="DO102" s="144">
        <f t="shared" si="147"/>
        <v>368.75597274385507</v>
      </c>
      <c r="DP102" s="144">
        <f t="shared" si="147"/>
        <v>368.07387225257196</v>
      </c>
      <c r="DQ102" s="144">
        <f t="shared" si="147"/>
        <v>367.56146260213205</v>
      </c>
      <c r="DR102" s="144">
        <f t="shared" si="147"/>
        <v>367.53105472340019</v>
      </c>
      <c r="DS102" s="144">
        <f t="shared" si="147"/>
        <v>368.48553408683688</v>
      </c>
      <c r="DT102" s="144">
        <f t="shared" si="147"/>
        <v>369.5098850577757</v>
      </c>
      <c r="DU102" s="144">
        <f t="shared" si="147"/>
        <v>370.8803358042847</v>
      </c>
      <c r="DV102" s="144">
        <f t="shared" si="147"/>
        <v>372.94079309724526</v>
      </c>
      <c r="DW102" s="144">
        <f t="shared" si="147"/>
        <v>374.68214632132509</v>
      </c>
      <c r="DX102" s="144">
        <f t="shared" si="147"/>
        <v>376.6053979886122</v>
      </c>
      <c r="DY102" s="144">
        <f t="shared" si="147"/>
        <v>378.96464089437393</v>
      </c>
      <c r="DZ102" s="144">
        <f t="shared" si="147"/>
        <v>381.90163399115522</v>
      </c>
      <c r="EA102" s="144">
        <f t="shared" si="147"/>
        <v>384.5670242560854</v>
      </c>
      <c r="EB102" s="144">
        <f t="shared" si="147"/>
        <v>387.1354298328622</v>
      </c>
      <c r="EC102" s="144">
        <f t="shared" si="147"/>
        <v>389.79078565668578</v>
      </c>
      <c r="ED102" s="144">
        <f t="shared" si="147"/>
        <v>391.72174142268778</v>
      </c>
      <c r="EE102" s="144">
        <f t="shared" si="147"/>
        <v>393.44411110922772</v>
      </c>
      <c r="EF102" s="144">
        <f t="shared" si="147"/>
        <v>394.77031999711761</v>
      </c>
      <c r="EG102" s="144">
        <f t="shared" si="147"/>
        <v>396.59567380087708</v>
      </c>
      <c r="EH102" s="144">
        <f t="shared" si="147"/>
        <v>398.47607449494546</v>
      </c>
      <c r="EI102" s="144">
        <f t="shared" si="147"/>
        <v>400.3860550976234</v>
      </c>
      <c r="EJ102" s="144">
        <f t="shared" si="147"/>
        <v>402.4929730166885</v>
      </c>
      <c r="EK102" s="144">
        <f t="shared" si="147"/>
        <v>404.49820381030372</v>
      </c>
      <c r="EL102" s="144">
        <f t="shared" si="147"/>
        <v>406.554467138885</v>
      </c>
      <c r="EM102" s="144">
        <f t="shared" si="147"/>
        <v>408.58423474834495</v>
      </c>
      <c r="EN102" s="144">
        <f t="shared" si="147"/>
        <v>411.02365013515913</v>
      </c>
      <c r="EO102" s="144">
        <f t="shared" si="147"/>
        <v>413.48598167032281</v>
      </c>
      <c r="EP102" s="144">
        <f t="shared" si="147"/>
        <v>415.91554817981512</v>
      </c>
      <c r="EQ102" s="144">
        <f t="shared" si="147"/>
        <v>417.59587934660721</v>
      </c>
      <c r="ER102" s="144">
        <f t="shared" si="147"/>
        <v>418.67168259149378</v>
      </c>
      <c r="ES102" s="144">
        <f t="shared" si="147"/>
        <v>419.47614483813629</v>
      </c>
      <c r="ET102" s="144">
        <f t="shared" si="147"/>
        <v>420.22744279725771</v>
      </c>
      <c r="EU102" s="144">
        <f t="shared" si="147"/>
        <v>421.59478662236825</v>
      </c>
      <c r="EV102" s="144">
        <f t="shared" si="147"/>
        <v>422.97844152633388</v>
      </c>
      <c r="EW102" s="144">
        <f t="shared" si="147"/>
        <v>424.75279405798437</v>
      </c>
      <c r="EX102" s="144">
        <f t="shared" si="147"/>
        <v>427.33910821675414</v>
      </c>
      <c r="EY102" s="144">
        <f t="shared" si="147"/>
        <v>429.63618162782842</v>
      </c>
      <c r="EZ102" s="144">
        <f t="shared" si="147"/>
        <v>432.30492420112751</v>
      </c>
      <c r="FA102" s="144">
        <f t="shared" si="147"/>
        <v>435.45397998277434</v>
      </c>
      <c r="FB102" s="144">
        <f t="shared" si="147"/>
        <v>439.15170404911811</v>
      </c>
      <c r="FC102" s="144">
        <f t="shared" si="147"/>
        <v>443.12364031580677</v>
      </c>
      <c r="FD102" s="144">
        <f t="shared" si="147"/>
        <v>447.56544569843209</v>
      </c>
      <c r="FE102" s="144">
        <f t="shared" si="147"/>
        <v>452.25474010033054</v>
      </c>
      <c r="FF102" s="144">
        <f t="shared" si="147"/>
        <v>457.05797865328009</v>
      </c>
      <c r="FG102" s="144">
        <f t="shared" si="147"/>
        <v>462.82835344943788</v>
      </c>
      <c r="FH102" s="144">
        <f t="shared" si="147"/>
        <v>469.13852712610327</v>
      </c>
      <c r="FI102" s="144">
        <f t="shared" si="147"/>
        <v>476.23995783932344</v>
      </c>
      <c r="FJ102" s="144">
        <f t="shared" si="147"/>
        <v>483.78775959562222</v>
      </c>
      <c r="FK102" s="144">
        <f t="shared" si="147"/>
        <v>491.00995117182072</v>
      </c>
      <c r="FL102" s="144">
        <f t="shared" si="147"/>
        <v>497.55947496162935</v>
      </c>
      <c r="FM102" s="144">
        <f t="shared" si="147"/>
        <v>503.76759212331768</v>
      </c>
      <c r="FN102" s="144">
        <f t="shared" si="147"/>
        <v>510.58165913918344</v>
      </c>
      <c r="FO102" s="144">
        <f t="shared" ref="FO102:HZ102" si="148">SUMPRODUCT(EL$57:FO$57,$N$89:$AQ$89)</f>
        <v>517.63590021437165</v>
      </c>
      <c r="FP102" s="144">
        <f t="shared" si="148"/>
        <v>525.22998900981975</v>
      </c>
      <c r="FQ102" s="144">
        <f t="shared" si="148"/>
        <v>533.60780148087736</v>
      </c>
      <c r="FR102" s="144">
        <f t="shared" si="148"/>
        <v>541.57483731567618</v>
      </c>
      <c r="FS102" s="144">
        <f t="shared" si="148"/>
        <v>548.77026838546294</v>
      </c>
      <c r="FT102" s="144">
        <f t="shared" si="148"/>
        <v>555.54787990995146</v>
      </c>
      <c r="FU102" s="144">
        <f t="shared" si="148"/>
        <v>564.75739824952416</v>
      </c>
      <c r="FV102" s="144">
        <f t="shared" si="148"/>
        <v>574.62299687923189</v>
      </c>
      <c r="FW102" s="144">
        <f t="shared" si="148"/>
        <v>585.0704091946526</v>
      </c>
      <c r="FX102" s="144">
        <f t="shared" si="148"/>
        <v>596.51532125637573</v>
      </c>
      <c r="FY102" s="144">
        <f t="shared" si="148"/>
        <v>606.84457057136001</v>
      </c>
      <c r="FZ102" s="144">
        <f t="shared" si="148"/>
        <v>615.88930710311945</v>
      </c>
      <c r="GA102" s="144">
        <f t="shared" si="148"/>
        <v>624.27468146160209</v>
      </c>
      <c r="GB102" s="144">
        <f t="shared" si="148"/>
        <v>630.92914606680927</v>
      </c>
      <c r="GC102" s="144">
        <f t="shared" si="148"/>
        <v>637.0810487789239</v>
      </c>
      <c r="GD102" s="144">
        <f t="shared" si="148"/>
        <v>642.74556520317446</v>
      </c>
      <c r="GE102" s="144">
        <f t="shared" si="148"/>
        <v>647.71697250732655</v>
      </c>
      <c r="GF102" s="144">
        <f t="shared" si="148"/>
        <v>652.52534912733245</v>
      </c>
      <c r="GG102" s="144">
        <f t="shared" si="148"/>
        <v>657.13518098124189</v>
      </c>
      <c r="GH102" s="144">
        <f t="shared" si="148"/>
        <v>660.58505513417037</v>
      </c>
      <c r="GI102" s="144">
        <f t="shared" si="148"/>
        <v>663.6853532698583</v>
      </c>
      <c r="GJ102" s="144">
        <f t="shared" si="148"/>
        <v>667.01108814021882</v>
      </c>
      <c r="GK102" s="144">
        <f t="shared" si="148"/>
        <v>669.40117949501268</v>
      </c>
      <c r="GL102" s="144">
        <f t="shared" si="148"/>
        <v>670.19370765219332</v>
      </c>
      <c r="GM102" s="144">
        <f t="shared" si="148"/>
        <v>670.45069533303308</v>
      </c>
      <c r="GN102" s="144">
        <f t="shared" si="148"/>
        <v>670.3217500541258</v>
      </c>
      <c r="GO102" s="144">
        <f t="shared" si="148"/>
        <v>668.30594628333711</v>
      </c>
      <c r="GP102" s="144">
        <f t="shared" si="148"/>
        <v>667.19974730937338</v>
      </c>
      <c r="GQ102" s="144">
        <f t="shared" si="148"/>
        <v>667.93808803173306</v>
      </c>
      <c r="GR102" s="144">
        <f t="shared" si="148"/>
        <v>669.12023729421719</v>
      </c>
      <c r="GS102" s="144">
        <f t="shared" si="148"/>
        <v>669.59440706752139</v>
      </c>
      <c r="GT102" s="144">
        <f t="shared" si="148"/>
        <v>670.24340690043095</v>
      </c>
      <c r="GU102" s="144">
        <f t="shared" si="148"/>
        <v>670.89727274436632</v>
      </c>
      <c r="GV102" s="144">
        <f t="shared" si="148"/>
        <v>669.95432251074351</v>
      </c>
      <c r="GW102" s="144">
        <f t="shared" si="148"/>
        <v>670.03064347871305</v>
      </c>
      <c r="GX102" s="144">
        <f t="shared" si="148"/>
        <v>671.97975660550833</v>
      </c>
      <c r="GY102" s="144">
        <f t="shared" si="148"/>
        <v>674.40200326596982</v>
      </c>
      <c r="GZ102" s="144">
        <f t="shared" si="148"/>
        <v>673.31170510584695</v>
      </c>
      <c r="HA102" s="144">
        <f t="shared" si="148"/>
        <v>672.44056037740017</v>
      </c>
      <c r="HB102" s="144">
        <f t="shared" si="148"/>
        <v>671.41925875150014</v>
      </c>
      <c r="HC102" s="144">
        <f t="shared" si="148"/>
        <v>668.96628814686255</v>
      </c>
      <c r="HD102" s="144">
        <f t="shared" si="148"/>
        <v>668.59817141913277</v>
      </c>
      <c r="HE102" s="144">
        <f t="shared" si="148"/>
        <v>670.95119126044438</v>
      </c>
      <c r="HF102" s="144">
        <f t="shared" si="148"/>
        <v>673.84411070562169</v>
      </c>
      <c r="HG102" s="144">
        <f t="shared" si="148"/>
        <v>680.04261691501426</v>
      </c>
      <c r="HH102" s="144">
        <f t="shared" si="148"/>
        <v>687.91880040869898</v>
      </c>
      <c r="HI102" s="144">
        <f t="shared" si="148"/>
        <v>695.62926725026421</v>
      </c>
      <c r="HJ102" s="144">
        <f t="shared" si="148"/>
        <v>705.62817712251899</v>
      </c>
      <c r="HK102" s="144">
        <f t="shared" si="148"/>
        <v>719.24770793601124</v>
      </c>
      <c r="HL102" s="144">
        <f t="shared" si="148"/>
        <v>732.6647212430496</v>
      </c>
      <c r="HM102" s="144">
        <f t="shared" si="148"/>
        <v>746.42909974314239</v>
      </c>
      <c r="HN102" s="144">
        <f t="shared" si="148"/>
        <v>763.50508705395691</v>
      </c>
      <c r="HO102" s="144">
        <f t="shared" si="148"/>
        <v>776.26578786581979</v>
      </c>
      <c r="HP102" s="144">
        <f t="shared" si="148"/>
        <v>782.06000049552154</v>
      </c>
      <c r="HQ102" s="144">
        <f t="shared" si="148"/>
        <v>785.97106226999108</v>
      </c>
      <c r="HR102" s="144">
        <f t="shared" si="148"/>
        <v>790.43336666341202</v>
      </c>
      <c r="HS102" s="144">
        <f t="shared" si="148"/>
        <v>791.06742080084609</v>
      </c>
      <c r="HT102" s="144">
        <f t="shared" si="148"/>
        <v>793.85101501207168</v>
      </c>
      <c r="HU102" s="144">
        <f t="shared" si="148"/>
        <v>802.64246914526802</v>
      </c>
      <c r="HV102" s="144">
        <f t="shared" si="148"/>
        <v>809.62353962154702</v>
      </c>
      <c r="HW102" s="144">
        <f t="shared" si="148"/>
        <v>811.26629258680248</v>
      </c>
      <c r="HX102" s="144">
        <f t="shared" si="148"/>
        <v>812.29488290198117</v>
      </c>
      <c r="HY102" s="144">
        <f t="shared" si="148"/>
        <v>821.28975795670169</v>
      </c>
      <c r="HZ102" s="144">
        <f t="shared" si="148"/>
        <v>828.86034098746472</v>
      </c>
      <c r="IA102" s="144">
        <f t="shared" ref="IA102:KL102" si="149">SUMPRODUCT(GX$57:IA$57,$N$89:$AQ$89)</f>
        <v>839.19730970731052</v>
      </c>
      <c r="IB102" s="144">
        <f t="shared" si="149"/>
        <v>856.50022174238302</v>
      </c>
      <c r="IC102" s="144">
        <f t="shared" si="149"/>
        <v>869.94446956507909</v>
      </c>
      <c r="ID102" s="144">
        <f t="shared" si="149"/>
        <v>869.40294718399809</v>
      </c>
      <c r="IE102" s="144">
        <f t="shared" si="149"/>
        <v>865.56319976634757</v>
      </c>
      <c r="IF102" s="144">
        <f t="shared" si="149"/>
        <v>856.00581331374337</v>
      </c>
      <c r="IG102" s="144">
        <f t="shared" si="149"/>
        <v>840.22643313377387</v>
      </c>
      <c r="IH102" s="144">
        <f t="shared" si="149"/>
        <v>826.91749003789585</v>
      </c>
      <c r="II102" s="144">
        <f t="shared" si="149"/>
        <v>819.04514341092499</v>
      </c>
      <c r="IJ102" s="144">
        <f t="shared" si="149"/>
        <v>812.18704427598823</v>
      </c>
      <c r="IK102" s="144">
        <f t="shared" si="149"/>
        <v>809.40913461552122</v>
      </c>
      <c r="IL102" s="144">
        <f t="shared" si="149"/>
        <v>809.04683254040503</v>
      </c>
      <c r="IM102" s="144">
        <f t="shared" si="149"/>
        <v>811.18041820823839</v>
      </c>
      <c r="IN102" s="144">
        <f t="shared" si="149"/>
        <v>813.64970143520554</v>
      </c>
      <c r="IO102" s="144">
        <f t="shared" si="149"/>
        <v>816.91953552804534</v>
      </c>
      <c r="IP102" s="144">
        <f t="shared" si="149"/>
        <v>822.01916341375488</v>
      </c>
      <c r="IQ102" s="144">
        <f t="shared" si="149"/>
        <v>826.74715668104966</v>
      </c>
      <c r="IR102" s="144">
        <f t="shared" si="149"/>
        <v>830.68668909997359</v>
      </c>
      <c r="IS102" s="144">
        <f t="shared" si="149"/>
        <v>835.12434416287249</v>
      </c>
      <c r="IT102" s="144">
        <f t="shared" si="149"/>
        <v>840.49957931130655</v>
      </c>
      <c r="IU102" s="144">
        <f t="shared" si="149"/>
        <v>845.63768153553156</v>
      </c>
      <c r="IV102" s="144">
        <f t="shared" si="149"/>
        <v>851.94485398367237</v>
      </c>
      <c r="IW102" s="144">
        <f t="shared" si="149"/>
        <v>859.36539859052652</v>
      </c>
      <c r="IX102" s="144">
        <f t="shared" si="149"/>
        <v>865.95523334042741</v>
      </c>
      <c r="IY102" s="144">
        <f t="shared" si="149"/>
        <v>871.6821532863014</v>
      </c>
      <c r="IZ102" s="144">
        <f t="shared" si="149"/>
        <v>877.67085239038965</v>
      </c>
      <c r="JA102" s="144">
        <f t="shared" si="149"/>
        <v>884.39398770806918</v>
      </c>
      <c r="JB102" s="144">
        <f t="shared" si="149"/>
        <v>890.47395912473371</v>
      </c>
      <c r="JC102" s="144">
        <f t="shared" si="149"/>
        <v>896.8340229322265</v>
      </c>
      <c r="JD102" s="144">
        <f t="shared" si="149"/>
        <v>903.9398692678983</v>
      </c>
      <c r="JE102" s="144">
        <f t="shared" si="149"/>
        <v>909.62114738246396</v>
      </c>
      <c r="JF102" s="144">
        <f t="shared" si="149"/>
        <v>913.27387840875633</v>
      </c>
      <c r="JG102" s="144">
        <f t="shared" si="149"/>
        <v>916.50024343311134</v>
      </c>
      <c r="JH102" s="144">
        <f t="shared" si="149"/>
        <v>918.56985544022518</v>
      </c>
      <c r="JI102" s="144">
        <f t="shared" si="149"/>
        <v>919.32753607594987</v>
      </c>
      <c r="JJ102" s="144">
        <f t="shared" si="149"/>
        <v>920.31778702890119</v>
      </c>
      <c r="JK102" s="144">
        <f t="shared" si="149"/>
        <v>922.41622824504623</v>
      </c>
      <c r="JL102" s="144">
        <f t="shared" si="149"/>
        <v>924.30504397952745</v>
      </c>
      <c r="JM102" s="144">
        <f t="shared" si="149"/>
        <v>927.40922306212269</v>
      </c>
      <c r="JN102" s="144">
        <f t="shared" si="149"/>
        <v>931.91313199681122</v>
      </c>
      <c r="JO102" s="144">
        <f t="shared" si="149"/>
        <v>937.18294667888085</v>
      </c>
      <c r="JP102" s="144">
        <f t="shared" si="149"/>
        <v>942.86180659227534</v>
      </c>
      <c r="JQ102" s="144">
        <f t="shared" si="149"/>
        <v>950.29406879286876</v>
      </c>
      <c r="JR102" s="144">
        <f t="shared" si="149"/>
        <v>958.87525945634547</v>
      </c>
      <c r="JS102" s="144">
        <f t="shared" si="149"/>
        <v>966.90453363571135</v>
      </c>
      <c r="JT102" s="144">
        <f t="shared" si="149"/>
        <v>976.75727860778898</v>
      </c>
      <c r="JU102" s="144">
        <f t="shared" si="149"/>
        <v>989.55089614421286</v>
      </c>
      <c r="JV102" s="144">
        <f t="shared" si="149"/>
        <v>1003.2125304593253</v>
      </c>
      <c r="JW102" s="144">
        <f t="shared" si="149"/>
        <v>1018.0967762018552</v>
      </c>
      <c r="JX102" s="144">
        <f t="shared" si="149"/>
        <v>1036.4154326807056</v>
      </c>
      <c r="JY102" s="144">
        <f t="shared" si="149"/>
        <v>1054.0286343367807</v>
      </c>
      <c r="JZ102" s="144">
        <f t="shared" si="149"/>
        <v>1069.3586866498458</v>
      </c>
      <c r="KA102" s="144">
        <f t="shared" si="149"/>
        <v>1084.9440582289699</v>
      </c>
      <c r="KB102" s="144">
        <f t="shared" si="149"/>
        <v>1102.4701564944151</v>
      </c>
      <c r="KC102" s="144">
        <f t="shared" si="149"/>
        <v>1120.2866444679714</v>
      </c>
      <c r="KD102" s="144">
        <f t="shared" si="149"/>
        <v>1138.725176750303</v>
      </c>
      <c r="KE102" s="144">
        <f t="shared" si="149"/>
        <v>1160.0859070257604</v>
      </c>
      <c r="KF102" s="144">
        <f t="shared" si="149"/>
        <v>1180.4537461517198</v>
      </c>
      <c r="KG102" s="144">
        <f t="shared" si="149"/>
        <v>1198.0497785937578</v>
      </c>
      <c r="KH102" s="144">
        <f t="shared" si="149"/>
        <v>1215.3766032736821</v>
      </c>
      <c r="KI102" s="144">
        <f t="shared" si="149"/>
        <v>1239.4627473103506</v>
      </c>
      <c r="KJ102" s="144">
        <f t="shared" si="149"/>
        <v>1264.8750341941529</v>
      </c>
      <c r="KK102" s="144">
        <f t="shared" si="149"/>
        <v>1291.1895324352404</v>
      </c>
      <c r="KL102" s="144">
        <f t="shared" si="149"/>
        <v>1321.1142284258106</v>
      </c>
      <c r="KM102" s="144">
        <f t="shared" ref="KM102:MX102" si="150">SUMPRODUCT(JJ$57:KM$57,$N$89:$AQ$89)</f>
        <v>1348.2628128735605</v>
      </c>
      <c r="KN102" s="144">
        <f t="shared" si="150"/>
        <v>1372.982245658585</v>
      </c>
      <c r="KO102" s="144">
        <f t="shared" si="150"/>
        <v>1394.9924954506675</v>
      </c>
      <c r="KP102" s="144">
        <f t="shared" si="150"/>
        <v>1414.4933078096906</v>
      </c>
      <c r="KQ102" s="144">
        <f t="shared" si="150"/>
        <v>1432.4698450602841</v>
      </c>
      <c r="KR102" s="144">
        <f t="shared" si="150"/>
        <v>1447.4466172828438</v>
      </c>
      <c r="KS102" s="144">
        <f t="shared" si="150"/>
        <v>1462.580946960165</v>
      </c>
      <c r="KT102" s="144">
        <f t="shared" si="150"/>
        <v>1480.8807578819237</v>
      </c>
      <c r="KU102" s="144">
        <f t="shared" si="150"/>
        <v>1496.0904356524338</v>
      </c>
      <c r="KV102" s="144">
        <f t="shared" si="150"/>
        <v>1507.7360506249966</v>
      </c>
      <c r="KW102" s="144">
        <f t="shared" si="150"/>
        <v>1526.5563509189435</v>
      </c>
      <c r="KX102" s="144">
        <f t="shared" si="150"/>
        <v>1546.1430309150435</v>
      </c>
      <c r="KY102" s="144">
        <f t="shared" si="150"/>
        <v>1558.4538001979131</v>
      </c>
      <c r="KZ102" s="144">
        <f t="shared" si="150"/>
        <v>1572.2199246647069</v>
      </c>
      <c r="LA102" s="144">
        <f t="shared" si="150"/>
        <v>1590.4378946884747</v>
      </c>
      <c r="LB102" s="144">
        <f t="shared" si="150"/>
        <v>1595.6642909183788</v>
      </c>
      <c r="LC102" s="144">
        <f t="shared" si="150"/>
        <v>1598.6096186642226</v>
      </c>
      <c r="LD102" s="144">
        <f t="shared" si="150"/>
        <v>1611.4027552274933</v>
      </c>
      <c r="LE102" s="144">
        <f t="shared" si="150"/>
        <v>1629.2436822611858</v>
      </c>
      <c r="LF102" s="144">
        <f t="shared" si="150"/>
        <v>1642.5922601641723</v>
      </c>
      <c r="LG102" s="144">
        <f t="shared" si="150"/>
        <v>1658.9516082096955</v>
      </c>
      <c r="LH102" s="144">
        <f t="shared" si="150"/>
        <v>1681.2501837356069</v>
      </c>
      <c r="LI102" s="144">
        <f t="shared" si="150"/>
        <v>1691.8056321585416</v>
      </c>
      <c r="LJ102" s="144">
        <f t="shared" si="150"/>
        <v>1700.2503354315809</v>
      </c>
      <c r="LK102" s="144">
        <f t="shared" si="150"/>
        <v>1718.4326977000551</v>
      </c>
      <c r="LL102" s="144">
        <f t="shared" si="150"/>
        <v>1755.993039543215</v>
      </c>
      <c r="LM102" s="144">
        <f t="shared" si="150"/>
        <v>1775.1664646699273</v>
      </c>
      <c r="LN102" s="144">
        <f t="shared" si="150"/>
        <v>1793.3978488971043</v>
      </c>
      <c r="LO102" s="144">
        <f t="shared" si="150"/>
        <v>1817.4252870984947</v>
      </c>
      <c r="LP102" s="144">
        <f t="shared" si="150"/>
        <v>1821.7644946870448</v>
      </c>
      <c r="LQ102" s="144">
        <f t="shared" si="150"/>
        <v>1824.5052177746263</v>
      </c>
      <c r="LR102" s="144">
        <f t="shared" si="150"/>
        <v>1838.3246625444297</v>
      </c>
      <c r="LS102" s="144">
        <f t="shared" si="150"/>
        <v>1843.9141866901605</v>
      </c>
      <c r="LT102" s="144">
        <f t="shared" si="150"/>
        <v>1856.5780296314106</v>
      </c>
      <c r="LU102" s="144">
        <f t="shared" si="150"/>
        <v>1871.601641088469</v>
      </c>
      <c r="LV102" s="144">
        <f t="shared" si="150"/>
        <v>1889.3462950321091</v>
      </c>
      <c r="LW102" s="144">
        <f t="shared" si="150"/>
        <v>1906.8920793235673</v>
      </c>
      <c r="LX102" s="144">
        <f t="shared" si="150"/>
        <v>1923.1530160621032</v>
      </c>
      <c r="LY102" s="144">
        <f t="shared" si="150"/>
        <v>1940.785057565141</v>
      </c>
      <c r="LZ102" s="144">
        <f t="shared" si="150"/>
        <v>1958.9649730655451</v>
      </c>
      <c r="MA102" s="144">
        <f t="shared" si="150"/>
        <v>1974.7782744583656</v>
      </c>
      <c r="MB102" s="144">
        <f t="shared" si="150"/>
        <v>1989.1698702252306</v>
      </c>
      <c r="MC102" s="144">
        <f t="shared" si="150"/>
        <v>2001.8209182893568</v>
      </c>
      <c r="MD102" s="144">
        <f t="shared" si="150"/>
        <v>2010.2852729810413</v>
      </c>
      <c r="ME102" s="144">
        <f t="shared" si="150"/>
        <v>2018.2817613560369</v>
      </c>
      <c r="MF102" s="144">
        <f t="shared" si="150"/>
        <v>2024.4234395063434</v>
      </c>
      <c r="MG102" s="144">
        <f t="shared" si="150"/>
        <v>2032.5889497013086</v>
      </c>
      <c r="MH102" s="144">
        <f t="shared" si="150"/>
        <v>2042.0610620330983</v>
      </c>
      <c r="MI102" s="144">
        <f t="shared" si="150"/>
        <v>2051.4744443901691</v>
      </c>
      <c r="MJ102" s="144">
        <f t="shared" si="150"/>
        <v>2060.3529664273392</v>
      </c>
      <c r="MK102" s="144">
        <f t="shared" si="150"/>
        <v>2066.9046696782666</v>
      </c>
      <c r="ML102" s="144">
        <f t="shared" si="150"/>
        <v>2073.236331891414</v>
      </c>
      <c r="MM102" s="144">
        <f t="shared" si="150"/>
        <v>2078.4008560173666</v>
      </c>
      <c r="MN102" s="144">
        <f t="shared" si="150"/>
        <v>2085.7295697962236</v>
      </c>
      <c r="MO102" s="144">
        <f t="shared" si="150"/>
        <v>2093.8200829521966</v>
      </c>
      <c r="MP102" s="144">
        <f t="shared" si="150"/>
        <v>2101.5967790206232</v>
      </c>
      <c r="MQ102" s="144">
        <f t="shared" si="150"/>
        <v>2104.004742193285</v>
      </c>
      <c r="MR102" s="144">
        <f t="shared" si="150"/>
        <v>2102.5159469350128</v>
      </c>
      <c r="MS102" s="144">
        <f t="shared" si="150"/>
        <v>2100.4836408624387</v>
      </c>
      <c r="MT102" s="144">
        <f t="shared" si="150"/>
        <v>2096.861876507357</v>
      </c>
      <c r="MU102" s="144">
        <f t="shared" si="150"/>
        <v>2094.1644780791148</v>
      </c>
      <c r="MV102" s="144">
        <f t="shared" si="150"/>
        <v>2097.0227717179505</v>
      </c>
      <c r="MW102" s="144">
        <f t="shared" si="150"/>
        <v>2101.293547717919</v>
      </c>
      <c r="MX102" s="144">
        <f t="shared" si="150"/>
        <v>2109.5256802603162</v>
      </c>
      <c r="MY102" s="144">
        <f t="shared" ref="MY102:NO102" si="151">SUMPRODUCT(LV$57:MY$57,$N$89:$AQ$89)</f>
        <v>2119.8750058244077</v>
      </c>
      <c r="MZ102" s="144">
        <f t="shared" si="151"/>
        <v>2131.6944346335895</v>
      </c>
      <c r="NA102" s="144">
        <f t="shared" si="151"/>
        <v>2143.884127516696</v>
      </c>
      <c r="NB102" s="144">
        <f t="shared" si="151"/>
        <v>2156.334666320166</v>
      </c>
      <c r="NC102" s="144">
        <f t="shared" si="151"/>
        <v>2169.2055535759819</v>
      </c>
      <c r="ND102" s="144">
        <f t="shared" si="151"/>
        <v>2181.7105053755295</v>
      </c>
      <c r="NE102" s="144">
        <f t="shared" si="151"/>
        <v>2193.5716251161894</v>
      </c>
      <c r="NF102" s="144">
        <f t="shared" si="151"/>
        <v>2205.1889169940314</v>
      </c>
      <c r="NG102" s="144">
        <f t="shared" si="151"/>
        <v>2216.8614619355517</v>
      </c>
      <c r="NH102" s="144">
        <f t="shared" si="151"/>
        <v>2228.0508922109466</v>
      </c>
      <c r="NI102" s="144">
        <f t="shared" si="151"/>
        <v>2239.766379767023</v>
      </c>
      <c r="NJ102" s="144">
        <f t="shared" si="151"/>
        <v>2251.6108814332702</v>
      </c>
      <c r="NK102" s="144">
        <f t="shared" si="151"/>
        <v>2263.2809621318065</v>
      </c>
      <c r="NL102" s="144">
        <f t="shared" si="151"/>
        <v>2274.4083256768777</v>
      </c>
      <c r="NM102" s="144">
        <f t="shared" si="151"/>
        <v>2284.987264592467</v>
      </c>
      <c r="NN102" s="144">
        <f t="shared" si="151"/>
        <v>2295.2280727326438</v>
      </c>
      <c r="NO102" s="145">
        <f t="shared" si="151"/>
        <v>2304.7887213581062</v>
      </c>
      <c r="NP102" s="141"/>
      <c r="NQ102" s="141"/>
    </row>
    <row r="103" spans="1:381" s="152" customFormat="1" x14ac:dyDescent="0.2">
      <c r="A103" s="147"/>
      <c r="B103" s="147"/>
      <c r="C103" s="147" t="str">
        <f>OFMOR_FFF_0!C103</f>
        <v>1C_FreeStock</v>
      </c>
      <c r="D103" s="147"/>
      <c r="E103" s="147" t="str">
        <f>OFMOR_FFF_0!E103</f>
        <v>Оборот: Освободившийся сток в себестоимости после 1-ого уровня отмен</v>
      </c>
      <c r="F103" s="147"/>
      <c r="G103" s="147" t="str">
        <f>OFMOR_FFF_0!G103</f>
        <v>тыс.руб.</v>
      </c>
      <c r="H103" s="147"/>
      <c r="I103" s="147"/>
      <c r="J103" s="147"/>
      <c r="K103" s="148">
        <f t="shared" si="145"/>
        <v>14833.538088874957</v>
      </c>
      <c r="L103" s="147"/>
      <c r="M103" s="147"/>
      <c r="N103" s="149">
        <f>$N$57*$AQ$90</f>
        <v>0.39341569555245415</v>
      </c>
      <c r="O103" s="150">
        <f>SUMPRODUCT($N$57:O$57,$AP$90:$AQ$90)</f>
        <v>1.1083810593262415</v>
      </c>
      <c r="P103" s="150">
        <f>SUMPRODUCT($N$57:P$57,$AO$90:$AQ$90)</f>
        <v>1.306705958741583</v>
      </c>
      <c r="Q103" s="150">
        <f>SUMPRODUCT($N$57:Q$57,$AN$90:$AQ$90)</f>
        <v>2.0537939415707038</v>
      </c>
      <c r="R103" s="150">
        <f>SUMPRODUCT($N$57:R$57,$AM$90:$AQ$90)</f>
        <v>2.5591536326703039</v>
      </c>
      <c r="S103" s="150">
        <f>SUMPRODUCT($N$57:S$57,$AL$90:$AQ$90)</f>
        <v>2.5056022005837026</v>
      </c>
      <c r="T103" s="150">
        <f>SUMPRODUCT($N$57:T$57,$AK$90:$AQ$90)</f>
        <v>3.3651206637111368</v>
      </c>
      <c r="U103" s="150">
        <f>SUMPRODUCT($N$57:U$57,$AJ$90:$AQ$90)</f>
        <v>5.2048848233477516</v>
      </c>
      <c r="V103" s="150">
        <f>SUMPRODUCT($N$57:V$57,$AI$90:$AQ$90)</f>
        <v>5.4451990314954228</v>
      </c>
      <c r="W103" s="150">
        <f>SUMPRODUCT($N$57:W$57,$AH$90:$AQ$90)</f>
        <v>5.8902536955742626</v>
      </c>
      <c r="X103" s="150">
        <f>SUMPRODUCT($N$57:X$57,$AG$90:$AQ$90)</f>
        <v>9.3735075844689639</v>
      </c>
      <c r="Y103" s="150">
        <f>SUMPRODUCT($N$57:Y$57,$AF$90:$AQ$90)</f>
        <v>11.707450636699553</v>
      </c>
      <c r="Z103" s="150">
        <f>SUMPRODUCT($N$57:Z$57,$AE$90:$AQ$90)</f>
        <v>11.474133324509779</v>
      </c>
      <c r="AA103" s="150">
        <f>SUMPRODUCT($N$57:AA$57,$AD$90:$AQ$90)</f>
        <v>13.010020232890426</v>
      </c>
      <c r="AB103" s="150">
        <f>SUMPRODUCT($N$57:AB$57,$AC$90:$AQ$90)</f>
        <v>14.095418965229999</v>
      </c>
      <c r="AC103" s="150">
        <f>SUMPRODUCT($N$57:AC$57,$AB$90:$AQ$90)</f>
        <v>9.9479451734807967</v>
      </c>
      <c r="AD103" s="150">
        <f>SUMPRODUCT($N$57:AD$57,$AA$90:$AQ$90)</f>
        <v>7.2012032052524377</v>
      </c>
      <c r="AE103" s="150">
        <f>SUMPRODUCT($N$57:AE$57,$Z$90:$AQ$90)</f>
        <v>8.9227858796174147</v>
      </c>
      <c r="AF103" s="150">
        <f>SUMPRODUCT($N$57:AF$57,$Y$90:$AQ$90)</f>
        <v>10.865089868833486</v>
      </c>
      <c r="AG103" s="150">
        <f>SUMPRODUCT($N$57:AG$57,$X$90:$AQ$90)</f>
        <v>10.644787399174586</v>
      </c>
      <c r="AH103" s="150">
        <f>SUMPRODUCT($N$57:AH$57,$W$90:$AQ$90)</f>
        <v>12.081793142986902</v>
      </c>
      <c r="AI103" s="150">
        <f>SUMPRODUCT($N$57:AI$57,$V$90:$AQ$90)</f>
        <v>13.111651569065057</v>
      </c>
      <c r="AJ103" s="150">
        <f>SUMPRODUCT($N$57:AJ$57,$U$90:$AQ$90)</f>
        <v>9.3623466774968893</v>
      </c>
      <c r="AK103" s="150">
        <f>SUMPRODUCT($N$57:AK$57,$T$90:$AQ$90)</f>
        <v>6.8972836927626702</v>
      </c>
      <c r="AL103" s="150">
        <f>SUMPRODUCT($N$57:AL$57,$S$90:$AQ$90)</f>
        <v>11.671408903203673</v>
      </c>
      <c r="AM103" s="150">
        <f>SUMPRODUCT($N$57:AM$57,$R$90:$AQ$90)</f>
        <v>19.480382836144898</v>
      </c>
      <c r="AN103" s="150">
        <f>SUMPRODUCT($N$57:AN$57,$Q$90:$AQ$90)</f>
        <v>19.057591239601848</v>
      </c>
      <c r="AO103" s="150">
        <f>SUMPRODUCT($N$57:AO$57,$P$90:$AQ$90)</f>
        <v>19.66390447075171</v>
      </c>
      <c r="AP103" s="150">
        <f>SUMPRODUCT($N$57:AP$57,$O$90:$AQ$90)</f>
        <v>19.339279826212461</v>
      </c>
      <c r="AQ103" s="150">
        <f t="shared" ref="AQ103:DB103" si="152">SUMPRODUCT(N$57:AQ$57,$N$90:$AQ$90)</f>
        <v>12.569053401783874</v>
      </c>
      <c r="AR103" s="150">
        <f t="shared" si="152"/>
        <v>8.5579949080874336</v>
      </c>
      <c r="AS103" s="150">
        <f t="shared" si="152"/>
        <v>7.4437577164435629</v>
      </c>
      <c r="AT103" s="150">
        <f t="shared" si="152"/>
        <v>4.2766818708499876</v>
      </c>
      <c r="AU103" s="150">
        <f t="shared" si="152"/>
        <v>3.9741027979290884</v>
      </c>
      <c r="AV103" s="150">
        <f t="shared" si="152"/>
        <v>4.3008128214327037</v>
      </c>
      <c r="AW103" s="150">
        <f t="shared" si="152"/>
        <v>4.6587451177473245</v>
      </c>
      <c r="AX103" s="150">
        <f t="shared" si="152"/>
        <v>4.1364897112020547</v>
      </c>
      <c r="AY103" s="150">
        <f t="shared" si="152"/>
        <v>4.0894608734378979</v>
      </c>
      <c r="AZ103" s="150">
        <f t="shared" si="152"/>
        <v>4.9233256846522302</v>
      </c>
      <c r="BA103" s="150">
        <f t="shared" si="152"/>
        <v>5.9337619664655596</v>
      </c>
      <c r="BB103" s="150">
        <f t="shared" si="152"/>
        <v>6.3267814526587118</v>
      </c>
      <c r="BC103" s="150">
        <f t="shared" si="152"/>
        <v>6.9617379435380871</v>
      </c>
      <c r="BD103" s="150">
        <f t="shared" si="152"/>
        <v>7.5455921289495613</v>
      </c>
      <c r="BE103" s="150">
        <f t="shared" si="152"/>
        <v>7.1922982964088913</v>
      </c>
      <c r="BF103" s="150">
        <f t="shared" si="152"/>
        <v>7.1147094930224739</v>
      </c>
      <c r="BG103" s="150">
        <f t="shared" si="152"/>
        <v>7.956796594516109</v>
      </c>
      <c r="BH103" s="150">
        <f t="shared" si="152"/>
        <v>8.9654643472857174</v>
      </c>
      <c r="BI103" s="150">
        <f t="shared" si="152"/>
        <v>9.3002365216755862</v>
      </c>
      <c r="BJ103" s="150">
        <f t="shared" si="152"/>
        <v>9.8598126064504008</v>
      </c>
      <c r="BK103" s="150">
        <f t="shared" si="152"/>
        <v>10.393235392516704</v>
      </c>
      <c r="BL103" s="150">
        <f t="shared" si="152"/>
        <v>10.072515535391704</v>
      </c>
      <c r="BM103" s="150">
        <f t="shared" si="152"/>
        <v>10.173648452584919</v>
      </c>
      <c r="BN103" s="150">
        <f t="shared" si="152"/>
        <v>11.143129118567163</v>
      </c>
      <c r="BO103" s="150">
        <f t="shared" si="152"/>
        <v>12.340228870160239</v>
      </c>
      <c r="BP103" s="150">
        <f t="shared" si="152"/>
        <v>12.711654888068734</v>
      </c>
      <c r="BQ103" s="150">
        <f t="shared" si="152"/>
        <v>13.260045771478076</v>
      </c>
      <c r="BR103" s="150">
        <f t="shared" si="152"/>
        <v>13.953184790389741</v>
      </c>
      <c r="BS103" s="150">
        <f t="shared" si="152"/>
        <v>13.682809061489415</v>
      </c>
      <c r="BT103" s="150">
        <f t="shared" si="152"/>
        <v>13.604266969320658</v>
      </c>
      <c r="BU103" s="150">
        <f t="shared" si="152"/>
        <v>13.575573478027357</v>
      </c>
      <c r="BV103" s="150">
        <f t="shared" si="152"/>
        <v>12.977905492125398</v>
      </c>
      <c r="BW103" s="150">
        <f t="shared" si="152"/>
        <v>12.759545480998391</v>
      </c>
      <c r="BX103" s="150">
        <f t="shared" si="152"/>
        <v>12.575908453328402</v>
      </c>
      <c r="BY103" s="150">
        <f t="shared" si="152"/>
        <v>12.610875427667088</v>
      </c>
      <c r="BZ103" s="150">
        <f t="shared" si="152"/>
        <v>12.630060232613403</v>
      </c>
      <c r="CA103" s="150">
        <f t="shared" si="152"/>
        <v>12.568763653339126</v>
      </c>
      <c r="CB103" s="150">
        <f t="shared" si="152"/>
        <v>12.576630442066101</v>
      </c>
      <c r="CC103" s="150">
        <f t="shared" si="152"/>
        <v>12.699550452954472</v>
      </c>
      <c r="CD103" s="150">
        <f t="shared" si="152"/>
        <v>12.735113544382319</v>
      </c>
      <c r="CE103" s="150">
        <f t="shared" si="152"/>
        <v>12.822805845509771</v>
      </c>
      <c r="CF103" s="150">
        <f t="shared" si="152"/>
        <v>13.134931543886932</v>
      </c>
      <c r="CG103" s="150">
        <f t="shared" si="152"/>
        <v>13.398830567053542</v>
      </c>
      <c r="CH103" s="150">
        <f t="shared" si="152"/>
        <v>13.500224937530618</v>
      </c>
      <c r="CI103" s="150">
        <f t="shared" si="152"/>
        <v>13.638491862815892</v>
      </c>
      <c r="CJ103" s="150">
        <f t="shared" si="152"/>
        <v>13.797859458584803</v>
      </c>
      <c r="CK103" s="150">
        <f t="shared" si="152"/>
        <v>13.642878051087713</v>
      </c>
      <c r="CL103" s="150">
        <f t="shared" si="152"/>
        <v>13.472692071458948</v>
      </c>
      <c r="CM103" s="150">
        <f t="shared" si="152"/>
        <v>13.412423656243984</v>
      </c>
      <c r="CN103" s="150">
        <f t="shared" si="152"/>
        <v>13.25901219704388</v>
      </c>
      <c r="CO103" s="150">
        <f t="shared" si="152"/>
        <v>13.176926230166121</v>
      </c>
      <c r="CP103" s="150">
        <f t="shared" si="152"/>
        <v>13.280929158312786</v>
      </c>
      <c r="CQ103" s="150">
        <f t="shared" si="152"/>
        <v>13.483657074809187</v>
      </c>
      <c r="CR103" s="150">
        <f t="shared" si="152"/>
        <v>13.70863010080104</v>
      </c>
      <c r="CS103" s="150">
        <f t="shared" si="152"/>
        <v>14.043008978393736</v>
      </c>
      <c r="CT103" s="150">
        <f t="shared" si="152"/>
        <v>14.397637122635617</v>
      </c>
      <c r="CU103" s="150">
        <f t="shared" si="152"/>
        <v>14.642901420695125</v>
      </c>
      <c r="CV103" s="150">
        <f t="shared" si="152"/>
        <v>14.883137521834989</v>
      </c>
      <c r="CW103" s="150">
        <f t="shared" si="152"/>
        <v>15.190663870928605</v>
      </c>
      <c r="CX103" s="150">
        <f t="shared" si="152"/>
        <v>15.497306692353257</v>
      </c>
      <c r="CY103" s="150">
        <f t="shared" si="152"/>
        <v>15.680275269126991</v>
      </c>
      <c r="CZ103" s="150">
        <f t="shared" si="152"/>
        <v>15.825646257296968</v>
      </c>
      <c r="DA103" s="150">
        <f t="shared" si="152"/>
        <v>15.976084251893926</v>
      </c>
      <c r="DB103" s="150">
        <f t="shared" si="152"/>
        <v>16.161009283697258</v>
      </c>
      <c r="DC103" s="150">
        <f t="shared" ref="DC103:FN103" si="153">SUMPRODUCT(BZ$57:DC$57,$N$90:$AQ$90)</f>
        <v>16.36371924192947</v>
      </c>
      <c r="DD103" s="150">
        <f t="shared" si="153"/>
        <v>16.587915088640496</v>
      </c>
      <c r="DE103" s="150">
        <f t="shared" si="153"/>
        <v>16.816909230633975</v>
      </c>
      <c r="DF103" s="150">
        <f t="shared" si="153"/>
        <v>16.981118719005259</v>
      </c>
      <c r="DG103" s="150">
        <f t="shared" si="153"/>
        <v>17.143139055440962</v>
      </c>
      <c r="DH103" s="150">
        <f t="shared" si="153"/>
        <v>17.327611363835278</v>
      </c>
      <c r="DI103" s="150">
        <f t="shared" si="153"/>
        <v>17.498292940792012</v>
      </c>
      <c r="DJ103" s="150">
        <f t="shared" si="153"/>
        <v>17.67435602473747</v>
      </c>
      <c r="DK103" s="150">
        <f t="shared" si="153"/>
        <v>17.83725995491606</v>
      </c>
      <c r="DL103" s="150">
        <f t="shared" si="153"/>
        <v>17.914721050443831</v>
      </c>
      <c r="DM103" s="150">
        <f t="shared" si="153"/>
        <v>17.875276899989039</v>
      </c>
      <c r="DN103" s="150">
        <f t="shared" si="153"/>
        <v>17.807723625728986</v>
      </c>
      <c r="DO103" s="150">
        <f t="shared" si="153"/>
        <v>17.727501191363555</v>
      </c>
      <c r="DP103" s="150">
        <f t="shared" si="153"/>
        <v>17.632217446309344</v>
      </c>
      <c r="DQ103" s="150">
        <f t="shared" si="153"/>
        <v>17.600763777495892</v>
      </c>
      <c r="DR103" s="150">
        <f t="shared" si="153"/>
        <v>17.642645516741403</v>
      </c>
      <c r="DS103" s="150">
        <f t="shared" si="153"/>
        <v>17.735149068878595</v>
      </c>
      <c r="DT103" s="150">
        <f t="shared" si="153"/>
        <v>17.815492628114466</v>
      </c>
      <c r="DU103" s="150">
        <f t="shared" si="153"/>
        <v>17.923568455942405</v>
      </c>
      <c r="DV103" s="150">
        <f t="shared" si="153"/>
        <v>18.04787294332208</v>
      </c>
      <c r="DW103" s="150">
        <f t="shared" si="153"/>
        <v>18.147950767166904</v>
      </c>
      <c r="DX103" s="150">
        <f t="shared" si="153"/>
        <v>18.27372410465621</v>
      </c>
      <c r="DY103" s="150">
        <f t="shared" si="153"/>
        <v>18.439052302201535</v>
      </c>
      <c r="DZ103" s="150">
        <f t="shared" si="153"/>
        <v>18.615792254998297</v>
      </c>
      <c r="EA103" s="150">
        <f t="shared" si="153"/>
        <v>18.750459348938779</v>
      </c>
      <c r="EB103" s="150">
        <f t="shared" si="153"/>
        <v>18.873560621868172</v>
      </c>
      <c r="EC103" s="150">
        <f t="shared" si="153"/>
        <v>18.974566621949037</v>
      </c>
      <c r="ED103" s="150">
        <f t="shared" si="153"/>
        <v>19.028894501790695</v>
      </c>
      <c r="EE103" s="150">
        <f t="shared" si="153"/>
        <v>19.075633650488921</v>
      </c>
      <c r="EF103" s="150">
        <f t="shared" si="153"/>
        <v>19.129565772914948</v>
      </c>
      <c r="EG103" s="150">
        <f t="shared" si="153"/>
        <v>19.230144343260946</v>
      </c>
      <c r="EH103" s="150">
        <f t="shared" si="153"/>
        <v>19.330629670179011</v>
      </c>
      <c r="EI103" s="150">
        <f t="shared" si="153"/>
        <v>19.431536691150118</v>
      </c>
      <c r="EJ103" s="150">
        <f t="shared" si="153"/>
        <v>19.531914601271737</v>
      </c>
      <c r="EK103" s="150">
        <f t="shared" si="153"/>
        <v>19.626403845917174</v>
      </c>
      <c r="EL103" s="150">
        <f t="shared" si="153"/>
        <v>19.726025653420617</v>
      </c>
      <c r="EM103" s="150">
        <f t="shared" si="153"/>
        <v>19.838610572556878</v>
      </c>
      <c r="EN103" s="150">
        <f t="shared" si="153"/>
        <v>19.976421972664809</v>
      </c>
      <c r="EO103" s="150">
        <f t="shared" si="153"/>
        <v>20.105768765909055</v>
      </c>
      <c r="EP103" s="150">
        <f t="shared" si="153"/>
        <v>20.199548867913297</v>
      </c>
      <c r="EQ103" s="150">
        <f t="shared" si="153"/>
        <v>20.223720878582078</v>
      </c>
      <c r="ER103" s="150">
        <f t="shared" si="153"/>
        <v>20.219962523405492</v>
      </c>
      <c r="ES103" s="150">
        <f t="shared" si="153"/>
        <v>20.225706984320791</v>
      </c>
      <c r="ET103" s="150">
        <f t="shared" si="153"/>
        <v>20.271382050217358</v>
      </c>
      <c r="EU103" s="150">
        <f t="shared" si="153"/>
        <v>20.359367052355143</v>
      </c>
      <c r="EV103" s="150">
        <f t="shared" si="153"/>
        <v>20.448575696841328</v>
      </c>
      <c r="EW103" s="150">
        <f t="shared" si="153"/>
        <v>20.580895688603427</v>
      </c>
      <c r="EX103" s="150">
        <f t="shared" si="153"/>
        <v>20.737428940016581</v>
      </c>
      <c r="EY103" s="150">
        <f t="shared" si="153"/>
        <v>20.86721259055329</v>
      </c>
      <c r="EZ103" s="150">
        <f t="shared" si="153"/>
        <v>21.029933245426911</v>
      </c>
      <c r="FA103" s="150">
        <f t="shared" si="153"/>
        <v>21.233939582571939</v>
      </c>
      <c r="FB103" s="150">
        <f t="shared" si="153"/>
        <v>21.468091191171823</v>
      </c>
      <c r="FC103" s="150">
        <f t="shared" si="153"/>
        <v>21.711151748724358</v>
      </c>
      <c r="FD103" s="150">
        <f t="shared" si="153"/>
        <v>21.970994899094894</v>
      </c>
      <c r="FE103" s="150">
        <f t="shared" si="153"/>
        <v>22.227310054531589</v>
      </c>
      <c r="FF103" s="150">
        <f t="shared" si="153"/>
        <v>22.511857230163756</v>
      </c>
      <c r="FG103" s="150">
        <f t="shared" si="153"/>
        <v>22.863844713047364</v>
      </c>
      <c r="FH103" s="150">
        <f t="shared" si="153"/>
        <v>23.246070544103219</v>
      </c>
      <c r="FI103" s="150">
        <f t="shared" si="153"/>
        <v>23.66233733745193</v>
      </c>
      <c r="FJ103" s="150">
        <f t="shared" si="153"/>
        <v>24.062326820272162</v>
      </c>
      <c r="FK103" s="150">
        <f t="shared" si="153"/>
        <v>24.391647221363989</v>
      </c>
      <c r="FL103" s="150">
        <f t="shared" si="153"/>
        <v>24.664690508708109</v>
      </c>
      <c r="FM103" s="150">
        <f t="shared" si="153"/>
        <v>24.959110379696259</v>
      </c>
      <c r="FN103" s="150">
        <f t="shared" si="153"/>
        <v>25.316040344634033</v>
      </c>
      <c r="FO103" s="150">
        <f t="shared" ref="FO103:HZ103" si="154">SUMPRODUCT(EL$57:FO$57,$N$90:$AQ$90)</f>
        <v>25.69825334192408</v>
      </c>
      <c r="FP103" s="150">
        <f t="shared" si="154"/>
        <v>26.124685616685376</v>
      </c>
      <c r="FQ103" s="150">
        <f t="shared" si="154"/>
        <v>26.557342774657847</v>
      </c>
      <c r="FR103" s="150">
        <f t="shared" si="154"/>
        <v>26.910215084246609</v>
      </c>
      <c r="FS103" s="150">
        <f t="shared" si="154"/>
        <v>27.200911928068315</v>
      </c>
      <c r="FT103" s="150">
        <f t="shared" si="154"/>
        <v>27.576158689682707</v>
      </c>
      <c r="FU103" s="150">
        <f t="shared" si="154"/>
        <v>28.142813503862897</v>
      </c>
      <c r="FV103" s="150">
        <f t="shared" si="154"/>
        <v>28.722771340768951</v>
      </c>
      <c r="FW103" s="150">
        <f t="shared" si="154"/>
        <v>29.321584647371196</v>
      </c>
      <c r="FX103" s="150">
        <f t="shared" si="154"/>
        <v>29.893048952063179</v>
      </c>
      <c r="FY103" s="150">
        <f t="shared" si="154"/>
        <v>30.32070773778068</v>
      </c>
      <c r="FZ103" s="150">
        <f t="shared" si="154"/>
        <v>30.662911862134735</v>
      </c>
      <c r="GA103" s="150">
        <f t="shared" si="154"/>
        <v>30.944606597876618</v>
      </c>
      <c r="GB103" s="150">
        <f t="shared" si="154"/>
        <v>31.145740786719298</v>
      </c>
      <c r="GC103" s="150">
        <f t="shared" si="154"/>
        <v>31.360573951854242</v>
      </c>
      <c r="GD103" s="150">
        <f t="shared" si="154"/>
        <v>31.561554914210035</v>
      </c>
      <c r="GE103" s="150">
        <f t="shared" si="154"/>
        <v>31.734080630461847</v>
      </c>
      <c r="GF103" s="150">
        <f t="shared" si="154"/>
        <v>31.907042360291669</v>
      </c>
      <c r="GG103" s="150">
        <f t="shared" si="154"/>
        <v>32.050639805645375</v>
      </c>
      <c r="GH103" s="150">
        <f t="shared" si="154"/>
        <v>32.126163787344751</v>
      </c>
      <c r="GI103" s="150">
        <f t="shared" si="154"/>
        <v>32.226487764176881</v>
      </c>
      <c r="GJ103" s="150">
        <f t="shared" si="154"/>
        <v>32.341860048990689</v>
      </c>
      <c r="GK103" s="150">
        <f t="shared" si="154"/>
        <v>32.353096410104904</v>
      </c>
      <c r="GL103" s="150">
        <f t="shared" si="154"/>
        <v>32.274392638138941</v>
      </c>
      <c r="GM103" s="150">
        <f t="shared" si="154"/>
        <v>32.202750016070482</v>
      </c>
      <c r="GN103" s="150">
        <f t="shared" si="154"/>
        <v>32.077577705804309</v>
      </c>
      <c r="GO103" s="150">
        <f t="shared" si="154"/>
        <v>31.905691246920547</v>
      </c>
      <c r="GP103" s="150">
        <f t="shared" si="154"/>
        <v>31.907082212702104</v>
      </c>
      <c r="GQ103" s="150">
        <f t="shared" si="154"/>
        <v>32.036182248732942</v>
      </c>
      <c r="GR103" s="150">
        <f t="shared" si="154"/>
        <v>32.124593765658247</v>
      </c>
      <c r="GS103" s="150">
        <f t="shared" si="154"/>
        <v>32.137933874568894</v>
      </c>
      <c r="GT103" s="150">
        <f t="shared" si="154"/>
        <v>32.15995009118155</v>
      </c>
      <c r="GU103" s="150">
        <f t="shared" si="154"/>
        <v>32.134083114458768</v>
      </c>
      <c r="GV103" s="150">
        <f t="shared" si="154"/>
        <v>32.066300372978134</v>
      </c>
      <c r="GW103" s="150">
        <f t="shared" si="154"/>
        <v>32.160239560624923</v>
      </c>
      <c r="GX103" s="150">
        <f t="shared" si="154"/>
        <v>32.369666155638001</v>
      </c>
      <c r="GY103" s="150">
        <f t="shared" si="154"/>
        <v>32.432062440325716</v>
      </c>
      <c r="GZ103" s="150">
        <f t="shared" si="154"/>
        <v>32.252065221750271</v>
      </c>
      <c r="HA103" s="150">
        <f t="shared" si="154"/>
        <v>32.13673408495589</v>
      </c>
      <c r="HB103" s="150">
        <f t="shared" si="154"/>
        <v>32.00551584952575</v>
      </c>
      <c r="HC103" s="150">
        <f t="shared" si="154"/>
        <v>31.900984048917202</v>
      </c>
      <c r="HD103" s="150">
        <f t="shared" si="154"/>
        <v>32.044206699666148</v>
      </c>
      <c r="HE103" s="150">
        <f t="shared" si="154"/>
        <v>32.328351009895158</v>
      </c>
      <c r="HF103" s="150">
        <f t="shared" si="154"/>
        <v>32.679694728522477</v>
      </c>
      <c r="HG103" s="150">
        <f t="shared" si="154"/>
        <v>33.225551604819074</v>
      </c>
      <c r="HH103" s="150">
        <f t="shared" si="154"/>
        <v>33.751517412898394</v>
      </c>
      <c r="HI103" s="150">
        <f t="shared" si="154"/>
        <v>34.260498812789642</v>
      </c>
      <c r="HJ103" s="150">
        <f t="shared" si="154"/>
        <v>35.012429834859077</v>
      </c>
      <c r="HK103" s="150">
        <f t="shared" si="154"/>
        <v>35.915972664492926</v>
      </c>
      <c r="HL103" s="150">
        <f t="shared" si="154"/>
        <v>36.685597639007895</v>
      </c>
      <c r="HM103" s="150">
        <f t="shared" si="154"/>
        <v>37.5337033484073</v>
      </c>
      <c r="HN103" s="150">
        <f t="shared" si="154"/>
        <v>38.385373270867504</v>
      </c>
      <c r="HO103" s="150">
        <f t="shared" si="154"/>
        <v>38.638858664508255</v>
      </c>
      <c r="HP103" s="150">
        <f t="shared" si="154"/>
        <v>38.472459853757663</v>
      </c>
      <c r="HQ103" s="150">
        <f t="shared" si="154"/>
        <v>38.421056342311516</v>
      </c>
      <c r="HR103" s="150">
        <f t="shared" si="154"/>
        <v>38.427901078562144</v>
      </c>
      <c r="HS103" s="150">
        <f t="shared" si="154"/>
        <v>38.349057502989716</v>
      </c>
      <c r="HT103" s="150">
        <f t="shared" si="154"/>
        <v>38.689348868385814</v>
      </c>
      <c r="HU103" s="150">
        <f t="shared" si="154"/>
        <v>39.283775884629378</v>
      </c>
      <c r="HV103" s="150">
        <f t="shared" si="154"/>
        <v>39.441236203342598</v>
      </c>
      <c r="HW103" s="150">
        <f t="shared" si="154"/>
        <v>39.231882984959412</v>
      </c>
      <c r="HX103" s="150">
        <f t="shared" si="154"/>
        <v>39.392218038276525</v>
      </c>
      <c r="HY103" s="150">
        <f t="shared" si="154"/>
        <v>40.085995552815533</v>
      </c>
      <c r="HZ103" s="150">
        <f t="shared" si="154"/>
        <v>40.686488905761763</v>
      </c>
      <c r="IA103" s="150">
        <f t="shared" ref="IA103:KL103" si="155">SUMPRODUCT(GX$57:IA$57,$N$90:$AQ$90)</f>
        <v>41.609203590089706</v>
      </c>
      <c r="IB103" s="150">
        <f t="shared" si="155"/>
        <v>42.660630648945443</v>
      </c>
      <c r="IC103" s="150">
        <f t="shared" si="155"/>
        <v>42.806087252794754</v>
      </c>
      <c r="ID103" s="150">
        <f t="shared" si="155"/>
        <v>42.012475806079763</v>
      </c>
      <c r="IE103" s="150">
        <f t="shared" si="155"/>
        <v>41.149777469486182</v>
      </c>
      <c r="IF103" s="150">
        <f t="shared" si="155"/>
        <v>40.029206907164038</v>
      </c>
      <c r="IG103" s="150">
        <f t="shared" si="155"/>
        <v>38.939409593698144</v>
      </c>
      <c r="IH103" s="150">
        <f t="shared" si="155"/>
        <v>38.418926540604843</v>
      </c>
      <c r="II103" s="150">
        <f t="shared" si="155"/>
        <v>38.252684516025596</v>
      </c>
      <c r="IJ103" s="150">
        <f t="shared" si="155"/>
        <v>38.143511757468588</v>
      </c>
      <c r="IK103" s="150">
        <f t="shared" si="155"/>
        <v>38.285824098007232</v>
      </c>
      <c r="IL103" s="150">
        <f t="shared" si="155"/>
        <v>38.506405544065522</v>
      </c>
      <c r="IM103" s="150">
        <f t="shared" si="155"/>
        <v>38.783240055317734</v>
      </c>
      <c r="IN103" s="150">
        <f t="shared" si="155"/>
        <v>39.069371768269903</v>
      </c>
      <c r="IO103" s="150">
        <f t="shared" si="155"/>
        <v>39.440723712931941</v>
      </c>
      <c r="IP103" s="150">
        <f t="shared" si="155"/>
        <v>39.832573208848629</v>
      </c>
      <c r="IQ103" s="150">
        <f t="shared" si="155"/>
        <v>40.125430983409629</v>
      </c>
      <c r="IR103" s="150">
        <f t="shared" si="155"/>
        <v>40.341241437226991</v>
      </c>
      <c r="IS103" s="150">
        <f t="shared" si="155"/>
        <v>40.596477440781015</v>
      </c>
      <c r="IT103" s="150">
        <f t="shared" si="155"/>
        <v>40.895576772025322</v>
      </c>
      <c r="IU103" s="150">
        <f t="shared" si="155"/>
        <v>41.200983457340584</v>
      </c>
      <c r="IV103" s="150">
        <f t="shared" si="155"/>
        <v>41.597172648607646</v>
      </c>
      <c r="IW103" s="150">
        <f t="shared" si="155"/>
        <v>42.004764384603959</v>
      </c>
      <c r="IX103" s="150">
        <f t="shared" si="155"/>
        <v>42.287626509657564</v>
      </c>
      <c r="IY103" s="150">
        <f t="shared" si="155"/>
        <v>42.529242667361615</v>
      </c>
      <c r="IZ103" s="150">
        <f t="shared" si="155"/>
        <v>42.835113608919855</v>
      </c>
      <c r="JA103" s="150">
        <f t="shared" si="155"/>
        <v>43.166806078704212</v>
      </c>
      <c r="JB103" s="150">
        <f t="shared" si="155"/>
        <v>43.459026721720406</v>
      </c>
      <c r="JC103" s="150">
        <f t="shared" si="155"/>
        <v>43.797506893373921</v>
      </c>
      <c r="JD103" s="150">
        <f t="shared" si="155"/>
        <v>44.116122683042242</v>
      </c>
      <c r="JE103" s="150">
        <f t="shared" si="155"/>
        <v>44.264518460346295</v>
      </c>
      <c r="JF103" s="150">
        <f t="shared" si="155"/>
        <v>44.303542834286979</v>
      </c>
      <c r="JG103" s="150">
        <f t="shared" si="155"/>
        <v>44.335768138061823</v>
      </c>
      <c r="JH103" s="150">
        <f t="shared" si="155"/>
        <v>44.303716770709208</v>
      </c>
      <c r="JI103" s="150">
        <f t="shared" si="155"/>
        <v>44.257524435326729</v>
      </c>
      <c r="JJ103" s="150">
        <f t="shared" si="155"/>
        <v>44.310057168954103</v>
      </c>
      <c r="JK103" s="150">
        <f t="shared" si="155"/>
        <v>44.4319880862543</v>
      </c>
      <c r="JL103" s="150">
        <f t="shared" si="155"/>
        <v>44.565481122123451</v>
      </c>
      <c r="JM103" s="150">
        <f t="shared" si="155"/>
        <v>44.812911060343652</v>
      </c>
      <c r="JN103" s="150">
        <f t="shared" si="155"/>
        <v>45.133839651236116</v>
      </c>
      <c r="JO103" s="150">
        <f t="shared" si="155"/>
        <v>45.47140512695109</v>
      </c>
      <c r="JP103" s="150">
        <f t="shared" si="155"/>
        <v>45.863335958675222</v>
      </c>
      <c r="JQ103" s="150">
        <f t="shared" si="155"/>
        <v>46.373194628346383</v>
      </c>
      <c r="JR103" s="150">
        <f t="shared" si="155"/>
        <v>46.873661381204563</v>
      </c>
      <c r="JS103" s="150">
        <f t="shared" si="155"/>
        <v>47.356834029243551</v>
      </c>
      <c r="JT103" s="150">
        <f t="shared" si="155"/>
        <v>48.034868073253982</v>
      </c>
      <c r="JU103" s="150">
        <f t="shared" si="155"/>
        <v>48.865954594021751</v>
      </c>
      <c r="JV103" s="150">
        <f t="shared" si="155"/>
        <v>49.69721956305974</v>
      </c>
      <c r="JW103" s="150">
        <f t="shared" si="155"/>
        <v>50.647514063949515</v>
      </c>
      <c r="JX103" s="150">
        <f t="shared" si="155"/>
        <v>51.706411298894437</v>
      </c>
      <c r="JY103" s="150">
        <f t="shared" si="155"/>
        <v>52.53907962968173</v>
      </c>
      <c r="JZ103" s="150">
        <f t="shared" si="155"/>
        <v>53.212554042619018</v>
      </c>
      <c r="KA103" s="150">
        <f t="shared" si="155"/>
        <v>54.010531091154661</v>
      </c>
      <c r="KB103" s="150">
        <f t="shared" si="155"/>
        <v>54.958313207006597</v>
      </c>
      <c r="KC103" s="150">
        <f t="shared" si="155"/>
        <v>55.908933828569431</v>
      </c>
      <c r="KD103" s="150">
        <f t="shared" si="155"/>
        <v>56.955530989233289</v>
      </c>
      <c r="KE103" s="150">
        <f t="shared" si="155"/>
        <v>58.084311074972966</v>
      </c>
      <c r="KF103" s="150">
        <f t="shared" si="155"/>
        <v>58.977270638611998</v>
      </c>
      <c r="KG103" s="150">
        <f t="shared" si="155"/>
        <v>59.690710772977042</v>
      </c>
      <c r="KH103" s="150">
        <f t="shared" si="155"/>
        <v>60.689669590634466</v>
      </c>
      <c r="KI103" s="150">
        <f t="shared" si="155"/>
        <v>62.182302918091537</v>
      </c>
      <c r="KJ103" s="150">
        <f t="shared" si="155"/>
        <v>63.655257145088015</v>
      </c>
      <c r="KK103" s="150">
        <f t="shared" si="155"/>
        <v>65.177005864519771</v>
      </c>
      <c r="KL103" s="150">
        <f t="shared" si="155"/>
        <v>66.703975108680822</v>
      </c>
      <c r="KM103" s="150">
        <f t="shared" ref="KM103:MX103" si="156">SUMPRODUCT(JJ$57:KM$57,$N$90:$AQ$90)</f>
        <v>67.886312058632868</v>
      </c>
      <c r="KN103" s="150">
        <f t="shared" si="156"/>
        <v>68.854973636530175</v>
      </c>
      <c r="KO103" s="150">
        <f t="shared" si="156"/>
        <v>69.646308138102981</v>
      </c>
      <c r="KP103" s="150">
        <f t="shared" si="156"/>
        <v>70.342820070908999</v>
      </c>
      <c r="KQ103" s="150">
        <f t="shared" si="156"/>
        <v>70.963553046648002</v>
      </c>
      <c r="KR103" s="150">
        <f t="shared" si="156"/>
        <v>71.506045328862101</v>
      </c>
      <c r="KS103" s="150">
        <f t="shared" si="156"/>
        <v>72.242591437231752</v>
      </c>
      <c r="KT103" s="150">
        <f t="shared" si="156"/>
        <v>73.079717607611656</v>
      </c>
      <c r="KU103" s="150">
        <f t="shared" si="156"/>
        <v>73.567662007551533</v>
      </c>
      <c r="KV103" s="150">
        <f t="shared" si="156"/>
        <v>74.134485167972556</v>
      </c>
      <c r="KW103" s="150">
        <f t="shared" si="156"/>
        <v>75.267380814867835</v>
      </c>
      <c r="KX103" s="150">
        <f t="shared" si="156"/>
        <v>76.10924212885422</v>
      </c>
      <c r="KY103" s="150">
        <f t="shared" si="156"/>
        <v>76.48445030621302</v>
      </c>
      <c r="KZ103" s="150">
        <f t="shared" si="156"/>
        <v>77.222177149593492</v>
      </c>
      <c r="LA103" s="150">
        <f t="shared" si="156"/>
        <v>77.819146451879092</v>
      </c>
      <c r="LB103" s="150">
        <f t="shared" si="156"/>
        <v>77.500490388135958</v>
      </c>
      <c r="LC103" s="150">
        <f t="shared" si="156"/>
        <v>77.644383526858405</v>
      </c>
      <c r="LD103" s="150">
        <f t="shared" si="156"/>
        <v>78.728859964059239</v>
      </c>
      <c r="LE103" s="150">
        <f t="shared" si="156"/>
        <v>79.82854143036856</v>
      </c>
      <c r="LF103" s="150">
        <f t="shared" si="156"/>
        <v>80.544064938425137</v>
      </c>
      <c r="LG103" s="150">
        <f t="shared" si="156"/>
        <v>81.593678368200244</v>
      </c>
      <c r="LH103" s="150">
        <f t="shared" si="156"/>
        <v>82.506609838354876</v>
      </c>
      <c r="LI103" s="150">
        <f t="shared" si="156"/>
        <v>82.588036180410256</v>
      </c>
      <c r="LJ103" s="150">
        <f t="shared" si="156"/>
        <v>83.092964127214998</v>
      </c>
      <c r="LK103" s="150">
        <f t="shared" si="156"/>
        <v>84.985185322976776</v>
      </c>
      <c r="LL103" s="150">
        <f t="shared" si="156"/>
        <v>87.230100286504921</v>
      </c>
      <c r="LM103" s="150">
        <f t="shared" si="156"/>
        <v>87.805545583939164</v>
      </c>
      <c r="LN103" s="150">
        <f t="shared" si="156"/>
        <v>88.571777485981244</v>
      </c>
      <c r="LO103" s="150">
        <f t="shared" si="156"/>
        <v>89.096368594068252</v>
      </c>
      <c r="LP103" s="150">
        <f t="shared" si="156"/>
        <v>88.512497342467455</v>
      </c>
      <c r="LQ103" s="150">
        <f t="shared" si="156"/>
        <v>88.626200143769665</v>
      </c>
      <c r="LR103" s="150">
        <f t="shared" si="156"/>
        <v>89.302271434033685</v>
      </c>
      <c r="LS103" s="150">
        <f t="shared" si="156"/>
        <v>89.62066894059592</v>
      </c>
      <c r="LT103" s="150">
        <f t="shared" si="156"/>
        <v>90.535204310041678</v>
      </c>
      <c r="LU103" s="150">
        <f t="shared" si="156"/>
        <v>91.525896066135033</v>
      </c>
      <c r="LV103" s="150">
        <f t="shared" si="156"/>
        <v>92.477350466708685</v>
      </c>
      <c r="LW103" s="150">
        <f t="shared" si="156"/>
        <v>93.28707451863886</v>
      </c>
      <c r="LX103" s="150">
        <f t="shared" si="156"/>
        <v>94.157399866813819</v>
      </c>
      <c r="LY103" s="150">
        <f t="shared" si="156"/>
        <v>95.060432996166838</v>
      </c>
      <c r="LZ103" s="150">
        <f t="shared" si="156"/>
        <v>95.936901518638209</v>
      </c>
      <c r="MA103" s="150">
        <f t="shared" si="156"/>
        <v>96.645557499028101</v>
      </c>
      <c r="MB103" s="150">
        <f t="shared" si="156"/>
        <v>97.159413267005021</v>
      </c>
      <c r="MC103" s="150">
        <f t="shared" si="156"/>
        <v>97.47299830569051</v>
      </c>
      <c r="MD103" s="150">
        <f t="shared" si="156"/>
        <v>97.627784067829282</v>
      </c>
      <c r="ME103" s="150">
        <f t="shared" si="156"/>
        <v>97.772038719353816</v>
      </c>
      <c r="MF103" s="150">
        <f t="shared" si="156"/>
        <v>97.997810514999685</v>
      </c>
      <c r="MG103" s="150">
        <f t="shared" si="156"/>
        <v>98.461964862767474</v>
      </c>
      <c r="MH103" s="150">
        <f t="shared" si="156"/>
        <v>98.976576316438482</v>
      </c>
      <c r="MI103" s="150">
        <f t="shared" si="156"/>
        <v>99.430179875442505</v>
      </c>
      <c r="MJ103" s="150">
        <f t="shared" si="156"/>
        <v>99.724592564369004</v>
      </c>
      <c r="MK103" s="150">
        <f t="shared" si="156"/>
        <v>99.892698141734684</v>
      </c>
      <c r="ML103" s="150">
        <f t="shared" si="156"/>
        <v>100.09676268472118</v>
      </c>
      <c r="MM103" s="150">
        <f t="shared" si="156"/>
        <v>100.35472105489042</v>
      </c>
      <c r="MN103" s="150">
        <f t="shared" si="156"/>
        <v>100.81244409962866</v>
      </c>
      <c r="MO103" s="150">
        <f t="shared" si="156"/>
        <v>101.26254471662297</v>
      </c>
      <c r="MP103" s="150">
        <f t="shared" si="156"/>
        <v>101.4555988816786</v>
      </c>
      <c r="MQ103" s="150">
        <f t="shared" si="156"/>
        <v>101.1690790788571</v>
      </c>
      <c r="MR103" s="150">
        <f t="shared" si="156"/>
        <v>100.76668175918562</v>
      </c>
      <c r="MS103" s="150">
        <f t="shared" si="156"/>
        <v>100.45683892810028</v>
      </c>
      <c r="MT103" s="150">
        <f t="shared" si="156"/>
        <v>100.19953453187784</v>
      </c>
      <c r="MU103" s="150">
        <f t="shared" si="156"/>
        <v>100.25838361686968</v>
      </c>
      <c r="MV103" s="150">
        <f t="shared" si="156"/>
        <v>100.68543589318423</v>
      </c>
      <c r="MW103" s="150">
        <f t="shared" si="156"/>
        <v>101.1969589012084</v>
      </c>
      <c r="MX103" s="150">
        <f t="shared" si="156"/>
        <v>101.90173960192428</v>
      </c>
      <c r="MY103" s="150">
        <f t="shared" ref="MY103:NO103" si="157">SUMPRODUCT(LV$57:MY$57,$N$90:$AQ$90)</f>
        <v>102.63367994813707</v>
      </c>
      <c r="MZ103" s="150">
        <f t="shared" si="157"/>
        <v>103.36377550109033</v>
      </c>
      <c r="NA103" s="150">
        <f t="shared" si="157"/>
        <v>104.05983029799965</v>
      </c>
      <c r="NB103" s="150">
        <f t="shared" si="157"/>
        <v>104.77001533766912</v>
      </c>
      <c r="NC103" s="150">
        <f t="shared" si="157"/>
        <v>105.45255919920002</v>
      </c>
      <c r="ND103" s="150">
        <f t="shared" si="157"/>
        <v>106.06300807741832</v>
      </c>
      <c r="NE103" s="150">
        <f t="shared" si="157"/>
        <v>106.61892811379764</v>
      </c>
      <c r="NF103" s="150">
        <f t="shared" si="157"/>
        <v>107.15575263293891</v>
      </c>
      <c r="NG103" s="150">
        <f t="shared" si="157"/>
        <v>107.68096778920773</v>
      </c>
      <c r="NH103" s="150">
        <f t="shared" si="157"/>
        <v>108.20857256699512</v>
      </c>
      <c r="NI103" s="150">
        <f t="shared" si="157"/>
        <v>108.77650943890406</v>
      </c>
      <c r="NJ103" s="150">
        <f t="shared" si="157"/>
        <v>109.34668056690113</v>
      </c>
      <c r="NK103" s="150">
        <f t="shared" si="157"/>
        <v>109.88191216686626</v>
      </c>
      <c r="NL103" s="150">
        <f t="shared" si="157"/>
        <v>110.3635949024965</v>
      </c>
      <c r="NM103" s="150">
        <f t="shared" si="157"/>
        <v>110.81660859514069</v>
      </c>
      <c r="NN103" s="150">
        <f t="shared" si="157"/>
        <v>111.24771509823239</v>
      </c>
      <c r="NO103" s="151">
        <f t="shared" si="157"/>
        <v>111.66192267307014</v>
      </c>
      <c r="NP103" s="147"/>
      <c r="NQ103" s="147"/>
    </row>
    <row r="104" spans="1:381" s="152" customFormat="1" x14ac:dyDescent="0.2">
      <c r="A104" s="147"/>
      <c r="B104" s="147"/>
      <c r="C104" s="147" t="str">
        <f>OFMOR_FFF_0!C104</f>
        <v>COGS_COV</v>
      </c>
      <c r="D104" s="147"/>
      <c r="E104" s="147" t="str">
        <f>OFMOR_FFF_0!E104</f>
        <v>Стоимость подтвержденных заказов, распределение по дням</v>
      </c>
      <c r="F104" s="147"/>
      <c r="G104" s="147" t="str">
        <f>OFMOR_FFF_0!G104</f>
        <v>тыс.руб.</v>
      </c>
      <c r="H104" s="147"/>
      <c r="I104" s="147"/>
      <c r="J104" s="147"/>
      <c r="K104" s="148">
        <f t="shared" si="145"/>
        <v>397524.47433971212</v>
      </c>
      <c r="L104" s="147"/>
      <c r="M104" s="147"/>
      <c r="N104" s="149">
        <f>$N$57*$AQ$91</f>
        <v>10.543160143888706</v>
      </c>
      <c r="O104" s="150">
        <f>SUMPRODUCT($N$57:O$57,$AP$91:$AQ$91)</f>
        <v>29.703540405320457</v>
      </c>
      <c r="P104" s="150">
        <f>SUMPRODUCT($N$57:P$57,$AO$91:$AQ$91)</f>
        <v>35.018455897241331</v>
      </c>
      <c r="Q104" s="150">
        <f>SUMPRODUCT($N$57:Q$57,$AN$91:$AQ$91)</f>
        <v>55.039691281562696</v>
      </c>
      <c r="R104" s="150">
        <f>SUMPRODUCT($N$57:R$57,$AM$91:$AQ$91)</f>
        <v>68.582842238077632</v>
      </c>
      <c r="S104" s="150">
        <f>SUMPRODUCT($N$57:S$57,$AL$91:$AQ$91)</f>
        <v>67.147715651094941</v>
      </c>
      <c r="T104" s="150">
        <f>SUMPRODUCT($N$57:T$57,$AK$91:$AQ$91)</f>
        <v>90.181979168864018</v>
      </c>
      <c r="U104" s="150">
        <f>SUMPRODUCT($N$57:U$57,$AJ$91:$AQ$91)</f>
        <v>139.48587929617719</v>
      </c>
      <c r="V104" s="150">
        <f>SUMPRODUCT($N$57:V$57,$AI$91:$AQ$91)</f>
        <v>145.9260676516387</v>
      </c>
      <c r="W104" s="150">
        <f>SUMPRODUCT($N$57:W$57,$AH$91:$AQ$91)</f>
        <v>157.85310220875942</v>
      </c>
      <c r="X104" s="150">
        <f>SUMPRODUCT($N$57:X$57,$AG$91:$AQ$91)</f>
        <v>251.20093755851474</v>
      </c>
      <c r="Y104" s="150">
        <f>SUMPRODUCT($N$57:Y$57,$AF$91:$AQ$91)</f>
        <v>313.74835405604142</v>
      </c>
      <c r="Z104" s="150">
        <f>SUMPRODUCT($N$57:Z$57,$AE$91:$AQ$91)</f>
        <v>307.49567574511599</v>
      </c>
      <c r="AA104" s="150">
        <f>SUMPRODUCT($N$57:AA$57,$AD$91:$AQ$91)</f>
        <v>348.65595943745853</v>
      </c>
      <c r="AB104" s="150">
        <f>SUMPRODUCT($N$57:AB$57,$AC$91:$AQ$91)</f>
        <v>377.74359570718167</v>
      </c>
      <c r="AC104" s="150">
        <f>SUMPRODUCT($N$57:AC$57,$AB$91:$AQ$91)</f>
        <v>266.59530936952342</v>
      </c>
      <c r="AD104" s="150">
        <f>SUMPRODUCT($N$57:AD$57,$AA$91:$AQ$91)</f>
        <v>192.98528116689801</v>
      </c>
      <c r="AE104" s="150">
        <f>SUMPRODUCT($N$57:AE$57,$Z$91:$AQ$91)</f>
        <v>239.12203178963489</v>
      </c>
      <c r="AF104" s="150">
        <f>SUMPRODUCT($N$57:AF$57,$Y$91:$AQ$91)</f>
        <v>291.17390017699711</v>
      </c>
      <c r="AG104" s="150">
        <f>SUMPRODUCT($N$57:AG$57,$X$91:$AQ$91)</f>
        <v>285.27000705843119</v>
      </c>
      <c r="AH104" s="150">
        <f>SUMPRODUCT($N$57:AH$57,$W$91:$AQ$91)</f>
        <v>323.78037117449912</v>
      </c>
      <c r="AI104" s="150">
        <f>SUMPRODUCT($N$57:AI$57,$V$91:$AQ$91)</f>
        <v>351.37958095291901</v>
      </c>
      <c r="AJ104" s="150">
        <f>SUMPRODUCT($N$57:AJ$57,$U$91:$AQ$91)</f>
        <v>250.90183604607407</v>
      </c>
      <c r="AK104" s="150">
        <f>SUMPRODUCT($N$57:AK$57,$T$91:$AQ$91)</f>
        <v>184.84053217173499</v>
      </c>
      <c r="AL104" s="150">
        <f>SUMPRODUCT($N$57:AL$57,$S$91:$AQ$91)</f>
        <v>312.78247045656576</v>
      </c>
      <c r="AM104" s="150">
        <f>SUMPRODUCT($N$57:AM$57,$R$91:$AQ$91)</f>
        <v>522.05541931245239</v>
      </c>
      <c r="AN104" s="150">
        <f>SUMPRODUCT($N$57:AN$57,$Q$91:$AQ$91)</f>
        <v>510.72501343328611</v>
      </c>
      <c r="AO104" s="150">
        <f>SUMPRODUCT($N$57:AO$57,$P$91:$AQ$91)</f>
        <v>526.97362162466754</v>
      </c>
      <c r="AP104" s="150">
        <f>SUMPRODUCT($N$57:AP$57,$O$91:$AQ$91)</f>
        <v>518.27399511580631</v>
      </c>
      <c r="AQ104" s="150">
        <f t="shared" ref="AQ104:DB104" si="158">SUMPRODUCT(N$57:AQ$57,$N$91:$AQ$91)</f>
        <v>336.83847485039632</v>
      </c>
      <c r="AR104" s="150">
        <f t="shared" si="158"/>
        <v>229.34598656478806</v>
      </c>
      <c r="AS104" s="150">
        <f t="shared" si="158"/>
        <v>199.4855074771869</v>
      </c>
      <c r="AT104" s="150">
        <f t="shared" si="158"/>
        <v>114.61093789234738</v>
      </c>
      <c r="AU104" s="150">
        <f t="shared" si="158"/>
        <v>106.50211138120713</v>
      </c>
      <c r="AV104" s="150">
        <f t="shared" si="158"/>
        <v>115.25762402941314</v>
      </c>
      <c r="AW104" s="150">
        <f t="shared" si="158"/>
        <v>124.84986339194185</v>
      </c>
      <c r="AX104" s="150">
        <f t="shared" si="158"/>
        <v>110.85392360238576</v>
      </c>
      <c r="AY104" s="150">
        <f t="shared" si="158"/>
        <v>109.59359623483579</v>
      </c>
      <c r="AZ104" s="150">
        <f t="shared" si="158"/>
        <v>131.94036669258446</v>
      </c>
      <c r="BA104" s="150">
        <f t="shared" si="158"/>
        <v>159.01908178907706</v>
      </c>
      <c r="BB104" s="150">
        <f t="shared" si="158"/>
        <v>169.55162390533533</v>
      </c>
      <c r="BC104" s="150">
        <f t="shared" si="158"/>
        <v>186.56784375478028</v>
      </c>
      <c r="BD104" s="150">
        <f t="shared" si="158"/>
        <v>202.21457124192023</v>
      </c>
      <c r="BE104" s="150">
        <f t="shared" si="158"/>
        <v>192.74663822238503</v>
      </c>
      <c r="BF104" s="150">
        <f t="shared" si="158"/>
        <v>190.66733333261197</v>
      </c>
      <c r="BG104" s="150">
        <f t="shared" si="158"/>
        <v>213.23445321755491</v>
      </c>
      <c r="BH104" s="150">
        <f t="shared" si="158"/>
        <v>240.26577344613088</v>
      </c>
      <c r="BI104" s="150">
        <f t="shared" si="158"/>
        <v>249.23734394067822</v>
      </c>
      <c r="BJ104" s="150">
        <f t="shared" si="158"/>
        <v>264.2334418116248</v>
      </c>
      <c r="BK104" s="150">
        <f t="shared" si="158"/>
        <v>278.52865657167359</v>
      </c>
      <c r="BL104" s="150">
        <f t="shared" si="158"/>
        <v>269.93367458895005</v>
      </c>
      <c r="BM104" s="150">
        <f t="shared" si="158"/>
        <v>272.64393895776078</v>
      </c>
      <c r="BN104" s="150">
        <f t="shared" si="158"/>
        <v>298.62508316071711</v>
      </c>
      <c r="BO104" s="150">
        <f t="shared" si="158"/>
        <v>330.70619871339437</v>
      </c>
      <c r="BP104" s="150">
        <f t="shared" si="158"/>
        <v>340.66005676401716</v>
      </c>
      <c r="BQ104" s="150">
        <f t="shared" si="158"/>
        <v>355.35640205627664</v>
      </c>
      <c r="BR104" s="150">
        <f t="shared" si="158"/>
        <v>373.93185738502626</v>
      </c>
      <c r="BS104" s="150">
        <f t="shared" si="158"/>
        <v>366.68604934776994</v>
      </c>
      <c r="BT104" s="150">
        <f t="shared" si="158"/>
        <v>364.58119724061532</v>
      </c>
      <c r="BU104" s="150">
        <f t="shared" si="158"/>
        <v>363.81223942522433</v>
      </c>
      <c r="BV104" s="150">
        <f t="shared" si="158"/>
        <v>347.79531544512952</v>
      </c>
      <c r="BW104" s="150">
        <f t="shared" si="158"/>
        <v>341.94347833654524</v>
      </c>
      <c r="BX104" s="150">
        <f t="shared" si="158"/>
        <v>337.02218360184065</v>
      </c>
      <c r="BY104" s="150">
        <f t="shared" si="158"/>
        <v>337.95926469537034</v>
      </c>
      <c r="BZ104" s="150">
        <f t="shared" si="158"/>
        <v>338.47339891310719</v>
      </c>
      <c r="CA104" s="150">
        <f t="shared" si="158"/>
        <v>336.83070987231088</v>
      </c>
      <c r="CB104" s="150">
        <f t="shared" si="158"/>
        <v>337.04153220173055</v>
      </c>
      <c r="CC104" s="150">
        <f t="shared" si="158"/>
        <v>340.33566960991095</v>
      </c>
      <c r="CD104" s="150">
        <f t="shared" si="158"/>
        <v>341.28872606488801</v>
      </c>
      <c r="CE104" s="150">
        <f t="shared" si="158"/>
        <v>343.63879492239647</v>
      </c>
      <c r="CF104" s="150">
        <f t="shared" si="158"/>
        <v>352.0034617626261</v>
      </c>
      <c r="CG104" s="150">
        <f t="shared" si="158"/>
        <v>359.07570035024594</v>
      </c>
      <c r="CH104" s="150">
        <f t="shared" si="158"/>
        <v>361.79297141419624</v>
      </c>
      <c r="CI104" s="150">
        <f t="shared" si="158"/>
        <v>365.49839128525321</v>
      </c>
      <c r="CJ104" s="150">
        <f t="shared" si="158"/>
        <v>369.76928871749385</v>
      </c>
      <c r="CK104" s="150">
        <f t="shared" si="158"/>
        <v>365.61593688878111</v>
      </c>
      <c r="CL104" s="150">
        <f t="shared" si="158"/>
        <v>361.05511723223174</v>
      </c>
      <c r="CM104" s="150">
        <f t="shared" si="158"/>
        <v>359.43998199382332</v>
      </c>
      <c r="CN104" s="150">
        <f t="shared" si="158"/>
        <v>355.32870326107462</v>
      </c>
      <c r="CO104" s="150">
        <f t="shared" si="158"/>
        <v>353.12887873922159</v>
      </c>
      <c r="CP104" s="150">
        <f t="shared" si="158"/>
        <v>355.9160566258177</v>
      </c>
      <c r="CQ104" s="150">
        <f t="shared" si="158"/>
        <v>361.34896871707792</v>
      </c>
      <c r="CR104" s="150">
        <f t="shared" si="158"/>
        <v>367.37802822817991</v>
      </c>
      <c r="CS104" s="150">
        <f t="shared" si="158"/>
        <v>376.33905874894498</v>
      </c>
      <c r="CT104" s="150">
        <f t="shared" si="158"/>
        <v>385.84275003157632</v>
      </c>
      <c r="CU104" s="150">
        <f t="shared" si="158"/>
        <v>392.41559600913359</v>
      </c>
      <c r="CV104" s="150">
        <f t="shared" si="158"/>
        <v>398.85369117232801</v>
      </c>
      <c r="CW104" s="150">
        <f t="shared" si="158"/>
        <v>407.09509990007689</v>
      </c>
      <c r="CX104" s="150">
        <f t="shared" si="158"/>
        <v>415.3128309408126</v>
      </c>
      <c r="CY104" s="150">
        <f t="shared" si="158"/>
        <v>420.21621183799817</v>
      </c>
      <c r="CZ104" s="150">
        <f t="shared" si="158"/>
        <v>424.11201372358164</v>
      </c>
      <c r="DA104" s="150">
        <f t="shared" si="158"/>
        <v>428.14360648078969</v>
      </c>
      <c r="DB104" s="150">
        <f t="shared" si="158"/>
        <v>433.09941848055837</v>
      </c>
      <c r="DC104" s="150">
        <f t="shared" ref="DC104:FN104" si="159">SUMPRODUCT(BZ$57:DC$57,$N$91:$AQ$91)</f>
        <v>438.53184930770681</v>
      </c>
      <c r="DD104" s="150">
        <f t="shared" si="159"/>
        <v>444.54008116574136</v>
      </c>
      <c r="DE104" s="150">
        <f t="shared" si="159"/>
        <v>450.67690269661426</v>
      </c>
      <c r="DF104" s="150">
        <f t="shared" si="159"/>
        <v>455.07755816770145</v>
      </c>
      <c r="DG104" s="150">
        <f t="shared" si="159"/>
        <v>459.41954648418073</v>
      </c>
      <c r="DH104" s="150">
        <f t="shared" si="159"/>
        <v>464.36322593444493</v>
      </c>
      <c r="DI104" s="150">
        <f t="shared" si="159"/>
        <v>468.93732712006079</v>
      </c>
      <c r="DJ104" s="150">
        <f t="shared" si="159"/>
        <v>473.65564748818235</v>
      </c>
      <c r="DK104" s="150">
        <f t="shared" si="159"/>
        <v>478.02131526239236</v>
      </c>
      <c r="DL104" s="150">
        <f t="shared" si="159"/>
        <v>480.09719770506803</v>
      </c>
      <c r="DM104" s="150">
        <f t="shared" si="159"/>
        <v>479.04013262178364</v>
      </c>
      <c r="DN104" s="150">
        <f t="shared" si="159"/>
        <v>477.22977020660954</v>
      </c>
      <c r="DO104" s="150">
        <f t="shared" si="159"/>
        <v>475.07988655374788</v>
      </c>
      <c r="DP104" s="150">
        <f t="shared" si="159"/>
        <v>472.52637434116252</v>
      </c>
      <c r="DQ104" s="150">
        <f t="shared" si="159"/>
        <v>471.68344643777175</v>
      </c>
      <c r="DR104" s="150">
        <f t="shared" si="159"/>
        <v>472.80583654310271</v>
      </c>
      <c r="DS104" s="150">
        <f t="shared" si="159"/>
        <v>475.28484227441061</v>
      </c>
      <c r="DT104" s="150">
        <f t="shared" si="159"/>
        <v>477.43797195665235</v>
      </c>
      <c r="DU104" s="150">
        <f t="shared" si="159"/>
        <v>480.33429961555066</v>
      </c>
      <c r="DV104" s="150">
        <f t="shared" si="159"/>
        <v>483.66553965468427</v>
      </c>
      <c r="DW104" s="150">
        <f t="shared" si="159"/>
        <v>486.34752854220488</v>
      </c>
      <c r="DX104" s="150">
        <f t="shared" si="159"/>
        <v>489.7181323436597</v>
      </c>
      <c r="DY104" s="150">
        <f t="shared" si="159"/>
        <v>494.14876813863759</v>
      </c>
      <c r="DZ104" s="150">
        <f t="shared" si="159"/>
        <v>498.88522793733205</v>
      </c>
      <c r="EA104" s="150">
        <f t="shared" si="159"/>
        <v>502.49417580997044</v>
      </c>
      <c r="EB104" s="150">
        <f t="shared" si="159"/>
        <v>505.79317086554033</v>
      </c>
      <c r="EC104" s="150">
        <f t="shared" si="159"/>
        <v>508.50003397848951</v>
      </c>
      <c r="ED104" s="150">
        <f t="shared" si="159"/>
        <v>509.95596861435672</v>
      </c>
      <c r="EE104" s="150">
        <f t="shared" si="159"/>
        <v>511.20853259511603</v>
      </c>
      <c r="EF104" s="150">
        <f t="shared" si="159"/>
        <v>512.65386131500588</v>
      </c>
      <c r="EG104" s="150">
        <f t="shared" si="159"/>
        <v>515.34926972445464</v>
      </c>
      <c r="EH104" s="150">
        <f t="shared" si="159"/>
        <v>518.0421793002165</v>
      </c>
      <c r="EI104" s="150">
        <f t="shared" si="159"/>
        <v>520.74638986875311</v>
      </c>
      <c r="EJ104" s="150">
        <f t="shared" si="159"/>
        <v>523.43642077825939</v>
      </c>
      <c r="EK104" s="150">
        <f t="shared" si="159"/>
        <v>525.96864114830089</v>
      </c>
      <c r="EL104" s="150">
        <f t="shared" si="159"/>
        <v>528.63840923891439</v>
      </c>
      <c r="EM104" s="150">
        <f t="shared" si="159"/>
        <v>531.65557618385162</v>
      </c>
      <c r="EN104" s="150">
        <f t="shared" si="159"/>
        <v>535.3487884207226</v>
      </c>
      <c r="EO104" s="150">
        <f t="shared" si="159"/>
        <v>538.81515738029736</v>
      </c>
      <c r="EP104" s="150">
        <f t="shared" si="159"/>
        <v>541.32837341341087</v>
      </c>
      <c r="EQ104" s="150">
        <f t="shared" si="159"/>
        <v>541.97615992107148</v>
      </c>
      <c r="ER104" s="150">
        <f t="shared" si="159"/>
        <v>541.8754396372791</v>
      </c>
      <c r="ES104" s="150">
        <f t="shared" si="159"/>
        <v>542.02938563398186</v>
      </c>
      <c r="ET104" s="150">
        <f t="shared" si="159"/>
        <v>543.25343322479785</v>
      </c>
      <c r="EU104" s="150">
        <f t="shared" si="159"/>
        <v>545.61134618629376</v>
      </c>
      <c r="EV104" s="150">
        <f t="shared" si="159"/>
        <v>548.00205157926575</v>
      </c>
      <c r="EW104" s="150">
        <f t="shared" si="159"/>
        <v>551.54809938355277</v>
      </c>
      <c r="EX104" s="150">
        <f t="shared" si="159"/>
        <v>555.74303912833091</v>
      </c>
      <c r="EY104" s="150">
        <f t="shared" si="159"/>
        <v>559.22111544083157</v>
      </c>
      <c r="EZ104" s="150">
        <f t="shared" si="159"/>
        <v>563.58187161412536</v>
      </c>
      <c r="FA104" s="150">
        <f t="shared" si="159"/>
        <v>569.04904414232828</v>
      </c>
      <c r="FB104" s="150">
        <f t="shared" si="159"/>
        <v>575.32408079014431</v>
      </c>
      <c r="FC104" s="150">
        <f t="shared" si="159"/>
        <v>581.83786865348998</v>
      </c>
      <c r="FD104" s="150">
        <f t="shared" si="159"/>
        <v>588.80141377286327</v>
      </c>
      <c r="FE104" s="150">
        <f t="shared" si="159"/>
        <v>595.67041204015391</v>
      </c>
      <c r="FF104" s="150">
        <f t="shared" si="159"/>
        <v>603.29600114373147</v>
      </c>
      <c r="FG104" s="150">
        <f t="shared" si="159"/>
        <v>612.72892525590987</v>
      </c>
      <c r="FH104" s="150">
        <f t="shared" si="159"/>
        <v>622.97220785370735</v>
      </c>
      <c r="FI104" s="150">
        <f t="shared" si="159"/>
        <v>634.12775531781028</v>
      </c>
      <c r="FJ104" s="150">
        <f t="shared" si="159"/>
        <v>644.84708660255467</v>
      </c>
      <c r="FK104" s="150">
        <f t="shared" si="159"/>
        <v>653.67255484546558</v>
      </c>
      <c r="FL104" s="150">
        <f t="shared" si="159"/>
        <v>660.98985086905293</v>
      </c>
      <c r="FM104" s="150">
        <f t="shared" si="159"/>
        <v>668.88001865966976</v>
      </c>
      <c r="FN104" s="150">
        <f t="shared" si="159"/>
        <v>678.44539651071614</v>
      </c>
      <c r="FO104" s="150">
        <f t="shared" ref="FO104:HZ104" si="160">SUMPRODUCT(EL$57:FO$57,$N$91:$AQ$91)</f>
        <v>688.6883351760024</v>
      </c>
      <c r="FP104" s="150">
        <f t="shared" si="160"/>
        <v>700.11630771029002</v>
      </c>
      <c r="FQ104" s="150">
        <f t="shared" si="160"/>
        <v>711.7111010941635</v>
      </c>
      <c r="FR104" s="150">
        <f t="shared" si="160"/>
        <v>721.16773770626867</v>
      </c>
      <c r="FS104" s="150">
        <f t="shared" si="160"/>
        <v>728.95813196959716</v>
      </c>
      <c r="FT104" s="150">
        <f t="shared" si="160"/>
        <v>739.01438225625793</v>
      </c>
      <c r="FU104" s="150">
        <f t="shared" si="160"/>
        <v>754.2001832289867</v>
      </c>
      <c r="FV104" s="150">
        <f t="shared" si="160"/>
        <v>769.74249234458364</v>
      </c>
      <c r="FW104" s="150">
        <f t="shared" si="160"/>
        <v>785.79010981173474</v>
      </c>
      <c r="FX104" s="150">
        <f t="shared" si="160"/>
        <v>801.10480047862052</v>
      </c>
      <c r="FY104" s="150">
        <f t="shared" si="160"/>
        <v>812.56564232029905</v>
      </c>
      <c r="FZ104" s="150">
        <f t="shared" si="160"/>
        <v>821.73638188598318</v>
      </c>
      <c r="GA104" s="150">
        <f t="shared" si="160"/>
        <v>829.28552835927405</v>
      </c>
      <c r="GB104" s="150">
        <f t="shared" si="160"/>
        <v>834.67573009080809</v>
      </c>
      <c r="GC104" s="150">
        <f t="shared" si="160"/>
        <v>840.43305113783845</v>
      </c>
      <c r="GD104" s="150">
        <f t="shared" si="160"/>
        <v>845.81914654771879</v>
      </c>
      <c r="GE104" s="150">
        <f t="shared" si="160"/>
        <v>850.44266888286018</v>
      </c>
      <c r="GF104" s="150">
        <f t="shared" si="160"/>
        <v>855.07787596019648</v>
      </c>
      <c r="GG104" s="150">
        <f t="shared" si="160"/>
        <v>858.92614861360789</v>
      </c>
      <c r="GH104" s="150">
        <f t="shared" si="160"/>
        <v>860.95011827918654</v>
      </c>
      <c r="GI104" s="150">
        <f t="shared" si="160"/>
        <v>863.63870382869686</v>
      </c>
      <c r="GJ104" s="150">
        <f t="shared" si="160"/>
        <v>866.73056947795681</v>
      </c>
      <c r="GK104" s="150">
        <f t="shared" si="160"/>
        <v>867.0316930884303</v>
      </c>
      <c r="GL104" s="150">
        <f t="shared" si="160"/>
        <v>864.92250811908127</v>
      </c>
      <c r="GM104" s="150">
        <f t="shared" si="160"/>
        <v>863.00255513770571</v>
      </c>
      <c r="GN104" s="150">
        <f t="shared" si="160"/>
        <v>859.64805828453996</v>
      </c>
      <c r="GO104" s="150">
        <f t="shared" si="160"/>
        <v>855.04166742859661</v>
      </c>
      <c r="GP104" s="150">
        <f t="shared" si="160"/>
        <v>855.07894396625227</v>
      </c>
      <c r="GQ104" s="150">
        <f t="shared" si="160"/>
        <v>858.53870007116188</v>
      </c>
      <c r="GR104" s="150">
        <f t="shared" si="160"/>
        <v>860.90804321645396</v>
      </c>
      <c r="GS104" s="150">
        <f t="shared" si="160"/>
        <v>861.26554523320624</v>
      </c>
      <c r="GT104" s="150">
        <f t="shared" si="160"/>
        <v>861.85555854516565</v>
      </c>
      <c r="GU104" s="150">
        <f t="shared" si="160"/>
        <v>861.16234858656571</v>
      </c>
      <c r="GV104" s="150">
        <f t="shared" si="160"/>
        <v>859.34583667181209</v>
      </c>
      <c r="GW104" s="150">
        <f t="shared" si="160"/>
        <v>861.86331604628413</v>
      </c>
      <c r="GX104" s="150">
        <f t="shared" si="160"/>
        <v>867.47574624308049</v>
      </c>
      <c r="GY104" s="150">
        <f t="shared" si="160"/>
        <v>869.14790632536301</v>
      </c>
      <c r="GZ104" s="150">
        <f t="shared" si="160"/>
        <v>864.3241549541051</v>
      </c>
      <c r="HA104" s="150">
        <f t="shared" si="160"/>
        <v>861.23339203196917</v>
      </c>
      <c r="HB104" s="150">
        <f t="shared" si="160"/>
        <v>857.71687023180107</v>
      </c>
      <c r="HC104" s="150">
        <f t="shared" si="160"/>
        <v>854.91551907473229</v>
      </c>
      <c r="HD104" s="150">
        <f t="shared" si="160"/>
        <v>858.75374759522379</v>
      </c>
      <c r="HE104" s="150">
        <f t="shared" si="160"/>
        <v>866.36854029563301</v>
      </c>
      <c r="HF104" s="150">
        <f t="shared" si="160"/>
        <v>875.78421214836726</v>
      </c>
      <c r="HG104" s="150">
        <f t="shared" si="160"/>
        <v>890.41264850080211</v>
      </c>
      <c r="HH104" s="150">
        <f t="shared" si="160"/>
        <v>904.50802346290936</v>
      </c>
      <c r="HI104" s="150">
        <f t="shared" si="160"/>
        <v>918.14823271225941</v>
      </c>
      <c r="HJ104" s="150">
        <f t="shared" si="160"/>
        <v>938.29925686421507</v>
      </c>
      <c r="HK104" s="150">
        <f t="shared" si="160"/>
        <v>962.5133308256386</v>
      </c>
      <c r="HL104" s="150">
        <f t="shared" si="160"/>
        <v>983.13853579020702</v>
      </c>
      <c r="HM104" s="150">
        <f t="shared" si="160"/>
        <v>1005.8669485460526</v>
      </c>
      <c r="HN104" s="150">
        <f t="shared" si="160"/>
        <v>1028.6908787647544</v>
      </c>
      <c r="HO104" s="150">
        <f t="shared" si="160"/>
        <v>1035.4840421527535</v>
      </c>
      <c r="HP104" s="150">
        <f t="shared" si="160"/>
        <v>1031.0247149593313</v>
      </c>
      <c r="HQ104" s="150">
        <f t="shared" si="160"/>
        <v>1029.6471505681243</v>
      </c>
      <c r="HR104" s="150">
        <f t="shared" si="160"/>
        <v>1029.8305828796688</v>
      </c>
      <c r="HS104" s="150">
        <f t="shared" si="160"/>
        <v>1027.7176513088793</v>
      </c>
      <c r="HT104" s="150">
        <f t="shared" si="160"/>
        <v>1036.8371307844388</v>
      </c>
      <c r="HU104" s="150">
        <f t="shared" si="160"/>
        <v>1052.7671999122331</v>
      </c>
      <c r="HV104" s="150">
        <f t="shared" si="160"/>
        <v>1056.9869841640282</v>
      </c>
      <c r="HW104" s="150">
        <f t="shared" si="160"/>
        <v>1051.3765203899457</v>
      </c>
      <c r="HX104" s="150">
        <f t="shared" si="160"/>
        <v>1055.6733447487895</v>
      </c>
      <c r="HY104" s="150">
        <f t="shared" si="160"/>
        <v>1074.2659111428229</v>
      </c>
      <c r="HZ104" s="150">
        <f t="shared" si="160"/>
        <v>1090.3585522271151</v>
      </c>
      <c r="IA104" s="150">
        <f t="shared" ref="IA104:KL104" si="161">SUMPRODUCT(GX$57:IA$57,$N$91:$AQ$91)</f>
        <v>1115.0864133520411</v>
      </c>
      <c r="IB104" s="150">
        <f t="shared" si="161"/>
        <v>1143.2636416285268</v>
      </c>
      <c r="IC104" s="150">
        <f t="shared" si="161"/>
        <v>1147.1617379315123</v>
      </c>
      <c r="ID104" s="150">
        <f t="shared" si="161"/>
        <v>1125.8937187108004</v>
      </c>
      <c r="IE104" s="150">
        <f t="shared" si="161"/>
        <v>1102.7742376595929</v>
      </c>
      <c r="IF104" s="150">
        <f t="shared" si="161"/>
        <v>1072.7440303632129</v>
      </c>
      <c r="IG104" s="150">
        <f t="shared" si="161"/>
        <v>1043.5385163734472</v>
      </c>
      <c r="IH104" s="150">
        <f t="shared" si="161"/>
        <v>1029.59007394225</v>
      </c>
      <c r="II104" s="150">
        <f t="shared" si="161"/>
        <v>1025.1349484665823</v>
      </c>
      <c r="IJ104" s="150">
        <f t="shared" si="161"/>
        <v>1022.209224125055</v>
      </c>
      <c r="IK104" s="150">
        <f t="shared" si="161"/>
        <v>1026.0230572123285</v>
      </c>
      <c r="IL104" s="150">
        <f t="shared" si="161"/>
        <v>1031.9344266285825</v>
      </c>
      <c r="IM104" s="150">
        <f t="shared" si="161"/>
        <v>1039.353323786177</v>
      </c>
      <c r="IN104" s="150">
        <f t="shared" si="161"/>
        <v>1047.0213769574254</v>
      </c>
      <c r="IO104" s="150">
        <f t="shared" si="161"/>
        <v>1056.9732499166839</v>
      </c>
      <c r="IP104" s="150">
        <f t="shared" si="161"/>
        <v>1067.4744374251038</v>
      </c>
      <c r="IQ104" s="150">
        <f t="shared" si="161"/>
        <v>1075.3227425422742</v>
      </c>
      <c r="IR104" s="150">
        <f t="shared" si="161"/>
        <v>1081.1062539807963</v>
      </c>
      <c r="IS104" s="150">
        <f t="shared" si="161"/>
        <v>1087.9463320213467</v>
      </c>
      <c r="IT104" s="150">
        <f t="shared" si="161"/>
        <v>1095.96190482103</v>
      </c>
      <c r="IU104" s="150">
        <f t="shared" si="161"/>
        <v>1104.1465086095786</v>
      </c>
      <c r="IV104" s="150">
        <f t="shared" si="161"/>
        <v>1114.7639957561978</v>
      </c>
      <c r="IW104" s="150">
        <f t="shared" si="161"/>
        <v>1125.6870600734467</v>
      </c>
      <c r="IX104" s="150">
        <f t="shared" si="161"/>
        <v>1133.2674914512365</v>
      </c>
      <c r="IY104" s="150">
        <f t="shared" si="161"/>
        <v>1139.7425707956122</v>
      </c>
      <c r="IZ104" s="150">
        <f t="shared" si="161"/>
        <v>1147.9396162024614</v>
      </c>
      <c r="JA104" s="150">
        <f t="shared" si="161"/>
        <v>1156.8286535921557</v>
      </c>
      <c r="JB104" s="150">
        <f t="shared" si="161"/>
        <v>1164.6598842001349</v>
      </c>
      <c r="JC104" s="150">
        <f t="shared" si="161"/>
        <v>1173.7308254351119</v>
      </c>
      <c r="JD104" s="150">
        <f t="shared" si="161"/>
        <v>1182.2694204449717</v>
      </c>
      <c r="JE104" s="150">
        <f t="shared" si="161"/>
        <v>1186.246283753886</v>
      </c>
      <c r="JF104" s="150">
        <f t="shared" si="161"/>
        <v>1187.2920992325842</v>
      </c>
      <c r="JG104" s="150">
        <f t="shared" si="161"/>
        <v>1188.155706206644</v>
      </c>
      <c r="JH104" s="150">
        <f t="shared" si="161"/>
        <v>1187.2967605604751</v>
      </c>
      <c r="JI104" s="150">
        <f t="shared" si="161"/>
        <v>1186.0588506477204</v>
      </c>
      <c r="JJ104" s="150">
        <f t="shared" si="161"/>
        <v>1187.4666771012428</v>
      </c>
      <c r="JK104" s="150">
        <f t="shared" si="161"/>
        <v>1190.7343077578744</v>
      </c>
      <c r="JL104" s="150">
        <f t="shared" si="161"/>
        <v>1194.3117920097061</v>
      </c>
      <c r="JM104" s="150">
        <f t="shared" si="161"/>
        <v>1200.9426750490441</v>
      </c>
      <c r="JN104" s="150">
        <f t="shared" si="161"/>
        <v>1209.5432508948561</v>
      </c>
      <c r="JO104" s="150">
        <f t="shared" si="161"/>
        <v>1218.58967916334</v>
      </c>
      <c r="JP104" s="150">
        <f t="shared" si="161"/>
        <v>1229.0930463927341</v>
      </c>
      <c r="JQ104" s="150">
        <f t="shared" si="161"/>
        <v>1242.7567656237234</v>
      </c>
      <c r="JR104" s="150">
        <f t="shared" si="161"/>
        <v>1256.1687905676347</v>
      </c>
      <c r="JS104" s="150">
        <f t="shared" si="161"/>
        <v>1269.1173502286019</v>
      </c>
      <c r="JT104" s="150">
        <f t="shared" si="161"/>
        <v>1287.2880068389641</v>
      </c>
      <c r="JU104" s="150">
        <f t="shared" si="161"/>
        <v>1309.5603217998034</v>
      </c>
      <c r="JV104" s="150">
        <f t="shared" si="161"/>
        <v>1331.8374190016962</v>
      </c>
      <c r="JW104" s="150">
        <f t="shared" si="161"/>
        <v>1357.304392536314</v>
      </c>
      <c r="JX104" s="150">
        <f t="shared" si="161"/>
        <v>1385.6818143071155</v>
      </c>
      <c r="JY104" s="150">
        <f t="shared" si="161"/>
        <v>1407.9965202466105</v>
      </c>
      <c r="JZ104" s="150">
        <f t="shared" si="161"/>
        <v>1426.0449831541168</v>
      </c>
      <c r="KA104" s="150">
        <f t="shared" si="161"/>
        <v>1447.4299962813759</v>
      </c>
      <c r="KB104" s="150">
        <f t="shared" si="161"/>
        <v>1472.8296403268644</v>
      </c>
      <c r="KC104" s="150">
        <f t="shared" si="161"/>
        <v>1498.3053535801087</v>
      </c>
      <c r="KD104" s="150">
        <f t="shared" si="161"/>
        <v>1526.3531452563486</v>
      </c>
      <c r="KE104" s="150">
        <f t="shared" si="161"/>
        <v>1556.6033598403751</v>
      </c>
      <c r="KF104" s="150">
        <f t="shared" si="161"/>
        <v>1580.5338125088761</v>
      </c>
      <c r="KG104" s="150">
        <f t="shared" si="161"/>
        <v>1599.6533180972979</v>
      </c>
      <c r="KH104" s="150">
        <f t="shared" si="161"/>
        <v>1626.4244482549857</v>
      </c>
      <c r="KI104" s="150">
        <f t="shared" si="161"/>
        <v>1666.425577811819</v>
      </c>
      <c r="KJ104" s="150">
        <f t="shared" si="161"/>
        <v>1705.8993265091967</v>
      </c>
      <c r="KK104" s="150">
        <f t="shared" si="161"/>
        <v>1746.6807204116355</v>
      </c>
      <c r="KL104" s="150">
        <f t="shared" si="161"/>
        <v>1787.6020193277236</v>
      </c>
      <c r="KM104" s="150">
        <f t="shared" ref="KM104:MX104" si="162">SUMPRODUCT(JJ$57:KM$57,$N$91:$AQ$91)</f>
        <v>1819.2875060744498</v>
      </c>
      <c r="KN104" s="150">
        <f t="shared" si="162"/>
        <v>1845.2466995089212</v>
      </c>
      <c r="KO104" s="150">
        <f t="shared" si="162"/>
        <v>1866.4536988019986</v>
      </c>
      <c r="KP104" s="150">
        <f t="shared" si="162"/>
        <v>1885.1195449609606</v>
      </c>
      <c r="KQ104" s="150">
        <f t="shared" si="162"/>
        <v>1901.7545883610946</v>
      </c>
      <c r="KR104" s="150">
        <f t="shared" si="162"/>
        <v>1916.2928568462273</v>
      </c>
      <c r="KS104" s="150">
        <f t="shared" si="162"/>
        <v>1936.0315801907409</v>
      </c>
      <c r="KT104" s="150">
        <f t="shared" si="162"/>
        <v>1958.4657519198629</v>
      </c>
      <c r="KU104" s="150">
        <f t="shared" si="162"/>
        <v>1971.5421899167141</v>
      </c>
      <c r="KV104" s="150">
        <f t="shared" si="162"/>
        <v>1986.7325024058791</v>
      </c>
      <c r="KW104" s="150">
        <f t="shared" si="162"/>
        <v>2017.0930100484588</v>
      </c>
      <c r="KX104" s="150">
        <f t="shared" si="162"/>
        <v>2039.654079046581</v>
      </c>
      <c r="KY104" s="150">
        <f t="shared" si="162"/>
        <v>2049.7092953125093</v>
      </c>
      <c r="KZ104" s="150">
        <f t="shared" si="162"/>
        <v>2069.47966121335</v>
      </c>
      <c r="LA104" s="150">
        <f t="shared" si="162"/>
        <v>2085.477861148267</v>
      </c>
      <c r="LB104" s="150">
        <f t="shared" si="162"/>
        <v>2076.9381868321539</v>
      </c>
      <c r="LC104" s="150">
        <f t="shared" si="162"/>
        <v>2080.7943837818639</v>
      </c>
      <c r="LD104" s="150">
        <f t="shared" si="162"/>
        <v>2109.8573034338788</v>
      </c>
      <c r="LE104" s="150">
        <f t="shared" si="162"/>
        <v>2139.3277031602656</v>
      </c>
      <c r="LF104" s="150">
        <f t="shared" si="162"/>
        <v>2158.50304114866</v>
      </c>
      <c r="LG104" s="150">
        <f t="shared" si="162"/>
        <v>2186.6316659198587</v>
      </c>
      <c r="LH104" s="150">
        <f t="shared" si="162"/>
        <v>2211.0973463668979</v>
      </c>
      <c r="LI104" s="150">
        <f t="shared" si="162"/>
        <v>2213.2794935814763</v>
      </c>
      <c r="LJ104" s="150">
        <f t="shared" si="162"/>
        <v>2226.8110742084555</v>
      </c>
      <c r="LK104" s="150">
        <f t="shared" si="162"/>
        <v>2277.5207721694433</v>
      </c>
      <c r="LL104" s="150">
        <f t="shared" si="162"/>
        <v>2337.6823219943758</v>
      </c>
      <c r="LM104" s="150">
        <f t="shared" si="162"/>
        <v>2353.1036994164879</v>
      </c>
      <c r="LN104" s="150">
        <f t="shared" si="162"/>
        <v>2373.6379733204344</v>
      </c>
      <c r="LO104" s="150">
        <f t="shared" si="162"/>
        <v>2387.6965076523065</v>
      </c>
      <c r="LP104" s="150">
        <f t="shared" si="162"/>
        <v>2372.049322807798</v>
      </c>
      <c r="LQ104" s="150">
        <f t="shared" si="162"/>
        <v>2375.0964479136096</v>
      </c>
      <c r="LR104" s="150">
        <f t="shared" si="162"/>
        <v>2393.2145046218698</v>
      </c>
      <c r="LS104" s="150">
        <f t="shared" si="162"/>
        <v>2401.7472498556017</v>
      </c>
      <c r="LT104" s="150">
        <f t="shared" si="162"/>
        <v>2426.2559132524111</v>
      </c>
      <c r="LU104" s="150">
        <f t="shared" si="162"/>
        <v>2452.8054941557739</v>
      </c>
      <c r="LV104" s="150">
        <f t="shared" si="162"/>
        <v>2478.3035518801089</v>
      </c>
      <c r="LW104" s="150">
        <f t="shared" si="162"/>
        <v>2500.0033733370797</v>
      </c>
      <c r="LX104" s="150">
        <f t="shared" si="162"/>
        <v>2523.3272509221083</v>
      </c>
      <c r="LY104" s="150">
        <f t="shared" si="162"/>
        <v>2547.527665408968</v>
      </c>
      <c r="LZ104" s="150">
        <f t="shared" si="162"/>
        <v>2571.0161741236925</v>
      </c>
      <c r="MA104" s="150">
        <f t="shared" si="162"/>
        <v>2590.0074690126353</v>
      </c>
      <c r="MB104" s="150">
        <f t="shared" si="162"/>
        <v>2603.7783066123752</v>
      </c>
      <c r="MC104" s="150">
        <f t="shared" si="162"/>
        <v>2612.1820823614489</v>
      </c>
      <c r="MD104" s="150">
        <f t="shared" si="162"/>
        <v>2616.3301910837799</v>
      </c>
      <c r="ME104" s="150">
        <f t="shared" si="162"/>
        <v>2620.1960762269446</v>
      </c>
      <c r="MF104" s="150">
        <f t="shared" si="162"/>
        <v>2626.2465419922337</v>
      </c>
      <c r="MG104" s="150">
        <f t="shared" si="162"/>
        <v>2638.6854295997205</v>
      </c>
      <c r="MH104" s="150">
        <f t="shared" si="162"/>
        <v>2652.4765188451911</v>
      </c>
      <c r="MI104" s="150">
        <f t="shared" si="162"/>
        <v>2664.6326555181354</v>
      </c>
      <c r="MJ104" s="150">
        <f t="shared" si="162"/>
        <v>2672.5226308364463</v>
      </c>
      <c r="MK104" s="150">
        <f t="shared" si="162"/>
        <v>2677.0276977244321</v>
      </c>
      <c r="ML104" s="150">
        <f t="shared" si="162"/>
        <v>2682.4964301128921</v>
      </c>
      <c r="MM104" s="150">
        <f t="shared" si="162"/>
        <v>2689.4094649457593</v>
      </c>
      <c r="MN104" s="150">
        <f t="shared" si="162"/>
        <v>2701.6759998521684</v>
      </c>
      <c r="MO104" s="150">
        <f t="shared" si="162"/>
        <v>2713.7382610671675</v>
      </c>
      <c r="MP104" s="150">
        <f t="shared" si="162"/>
        <v>2718.9119259759054</v>
      </c>
      <c r="MQ104" s="150">
        <f t="shared" si="162"/>
        <v>2711.2334723715044</v>
      </c>
      <c r="MR104" s="150">
        <f t="shared" si="162"/>
        <v>2700.4496133879161</v>
      </c>
      <c r="MS104" s="150">
        <f t="shared" si="162"/>
        <v>2692.1461251832034</v>
      </c>
      <c r="MT104" s="150">
        <f t="shared" si="162"/>
        <v>2685.2506162196114</v>
      </c>
      <c r="MU104" s="150">
        <f t="shared" si="162"/>
        <v>2686.8277147807626</v>
      </c>
      <c r="MV104" s="150">
        <f t="shared" si="162"/>
        <v>2698.2723027570355</v>
      </c>
      <c r="MW104" s="150">
        <f t="shared" si="162"/>
        <v>2711.9806246461994</v>
      </c>
      <c r="MX104" s="150">
        <f t="shared" si="162"/>
        <v>2730.868065787904</v>
      </c>
      <c r="MY104" s="150">
        <f t="shared" ref="MY104:NO104" si="163">SUMPRODUCT(LV$57:MY$57,$N$91:$AQ$91)</f>
        <v>2750.4833591611341</v>
      </c>
      <c r="MZ104" s="150">
        <f t="shared" si="163"/>
        <v>2770.0492138592235</v>
      </c>
      <c r="NA104" s="150">
        <f t="shared" si="163"/>
        <v>2788.7028092182795</v>
      </c>
      <c r="NB104" s="150">
        <f t="shared" si="163"/>
        <v>2807.7350814170659</v>
      </c>
      <c r="NC104" s="150">
        <f t="shared" si="163"/>
        <v>2826.0265967752503</v>
      </c>
      <c r="ND104" s="150">
        <f t="shared" si="163"/>
        <v>2842.3860363082226</v>
      </c>
      <c r="NE104" s="150">
        <f t="shared" si="163"/>
        <v>2857.2841556181629</v>
      </c>
      <c r="NF104" s="150">
        <f t="shared" si="163"/>
        <v>2871.6705335345919</v>
      </c>
      <c r="NG104" s="150">
        <f t="shared" si="163"/>
        <v>2885.7457917541806</v>
      </c>
      <c r="NH104" s="150">
        <f t="shared" si="163"/>
        <v>2899.8850895193136</v>
      </c>
      <c r="NI104" s="150">
        <f t="shared" si="163"/>
        <v>2915.1052483992153</v>
      </c>
      <c r="NJ104" s="150">
        <f t="shared" si="163"/>
        <v>2930.3852831813897</v>
      </c>
      <c r="NK104" s="150">
        <f t="shared" si="163"/>
        <v>2944.7289724045099</v>
      </c>
      <c r="NL104" s="150">
        <f t="shared" si="163"/>
        <v>2957.6376038539102</v>
      </c>
      <c r="NM104" s="150">
        <f t="shared" si="163"/>
        <v>2969.7779326789077</v>
      </c>
      <c r="NN104" s="150">
        <f t="shared" si="163"/>
        <v>2981.3311700117119</v>
      </c>
      <c r="NO104" s="151">
        <f t="shared" si="163"/>
        <v>2992.4315324113199</v>
      </c>
      <c r="NP104" s="147"/>
      <c r="NQ104" s="147"/>
    </row>
    <row r="105" spans="1:381" s="152" customFormat="1" x14ac:dyDescent="0.2">
      <c r="A105" s="147"/>
      <c r="B105" s="147"/>
      <c r="C105" s="147" t="str">
        <f>OFMOR_FFF_0!C105</f>
        <v>2C_FreeStock</v>
      </c>
      <c r="D105" s="147"/>
      <c r="E105" s="147" t="str">
        <f>OFMOR_FFF_0!E105</f>
        <v>Оборот: Освободившийся сток в себестоимости после 2-ого уровня отмен</v>
      </c>
      <c r="F105" s="147"/>
      <c r="G105" s="147" t="str">
        <f>OFMOR_FFF_0!G105</f>
        <v>тыс.руб.</v>
      </c>
      <c r="H105" s="147"/>
      <c r="I105" s="147"/>
      <c r="J105" s="147"/>
      <c r="K105" s="148">
        <f t="shared" si="145"/>
        <v>0</v>
      </c>
      <c r="L105" s="147"/>
      <c r="M105" s="147"/>
      <c r="N105" s="149">
        <f>$N$57*$AQ$92</f>
        <v>0</v>
      </c>
      <c r="O105" s="150">
        <f>SUMPRODUCT($N$57:O$57,$AP$92:$AQ$92)</f>
        <v>0</v>
      </c>
      <c r="P105" s="150">
        <f>SUMPRODUCT($N$57:P$57,$AO$92:$AQ$92)</f>
        <v>0</v>
      </c>
      <c r="Q105" s="150">
        <f>SUMPRODUCT($N$57:Q$57,$AN$92:$AQ$92)</f>
        <v>0</v>
      </c>
      <c r="R105" s="150">
        <f>SUMPRODUCT($N$57:R$57,$AM$92:$AQ$92)</f>
        <v>0</v>
      </c>
      <c r="S105" s="150">
        <f>SUMPRODUCT($N$57:S$57,$AL$92:$AQ$92)</f>
        <v>0</v>
      </c>
      <c r="T105" s="150">
        <f>SUMPRODUCT($N$57:T$57,$AK$92:$AQ$92)</f>
        <v>0</v>
      </c>
      <c r="U105" s="150">
        <f>SUMPRODUCT($N$57:U$57,$AJ$92:$AQ$92)</f>
        <v>0</v>
      </c>
      <c r="V105" s="150">
        <f>SUMPRODUCT($N$57:V$57,$AI$92:$AQ$92)</f>
        <v>0</v>
      </c>
      <c r="W105" s="150">
        <f>SUMPRODUCT($N$57:W$57,$AH$92:$AQ$92)</f>
        <v>0</v>
      </c>
      <c r="X105" s="150">
        <f>SUMPRODUCT($N$57:X$57,$AG$92:$AQ$92)</f>
        <v>0</v>
      </c>
      <c r="Y105" s="150">
        <f>SUMPRODUCT($N$57:Y$57,$AF$92:$AQ$92)</f>
        <v>0</v>
      </c>
      <c r="Z105" s="150">
        <f>SUMPRODUCT($N$57:Z$57,$AE$92:$AQ$92)</f>
        <v>0</v>
      </c>
      <c r="AA105" s="150">
        <f>SUMPRODUCT($N$57:AA$57,$AD$92:$AQ$92)</f>
        <v>0</v>
      </c>
      <c r="AB105" s="150">
        <f>SUMPRODUCT($N$57:AB$57,$AC$92:$AQ$92)</f>
        <v>0</v>
      </c>
      <c r="AC105" s="150">
        <f>SUMPRODUCT($N$57:AC$57,$AB$92:$AQ$92)</f>
        <v>0</v>
      </c>
      <c r="AD105" s="150">
        <f>SUMPRODUCT($N$57:AD$57,$AA$92:$AQ$92)</f>
        <v>0</v>
      </c>
      <c r="AE105" s="150">
        <f>SUMPRODUCT($N$57:AE$57,$Z$92:$AQ$92)</f>
        <v>0</v>
      </c>
      <c r="AF105" s="150">
        <f>SUMPRODUCT($N$57:AF$57,$Y$92:$AQ$92)</f>
        <v>0</v>
      </c>
      <c r="AG105" s="150">
        <f>SUMPRODUCT($N$57:AG$57,$X$92:$AQ$92)</f>
        <v>0</v>
      </c>
      <c r="AH105" s="150">
        <f>SUMPRODUCT($N$57:AH$57,$W$92:$AQ$92)</f>
        <v>0</v>
      </c>
      <c r="AI105" s="150">
        <f>SUMPRODUCT($N$57:AI$57,$V$92:$AQ$92)</f>
        <v>0</v>
      </c>
      <c r="AJ105" s="150">
        <f>SUMPRODUCT($N$57:AJ$57,$U$92:$AQ$92)</f>
        <v>0</v>
      </c>
      <c r="AK105" s="150">
        <f>SUMPRODUCT($N$57:AK$57,$T$92:$AQ$92)</f>
        <v>0</v>
      </c>
      <c r="AL105" s="150">
        <f>SUMPRODUCT($N$57:AL$57,$S$92:$AQ$92)</f>
        <v>0</v>
      </c>
      <c r="AM105" s="150">
        <f>SUMPRODUCT($N$57:AM$57,$R$92:$AQ$92)</f>
        <v>0</v>
      </c>
      <c r="AN105" s="150">
        <f>SUMPRODUCT($N$57:AN$57,$Q$92:$AQ$92)</f>
        <v>0</v>
      </c>
      <c r="AO105" s="150">
        <f>SUMPRODUCT($N$57:AO$57,$P$92:$AQ$92)</f>
        <v>0</v>
      </c>
      <c r="AP105" s="150">
        <f>SUMPRODUCT($N$57:AP$57,$O$92:$AQ$92)</f>
        <v>0</v>
      </c>
      <c r="AQ105" s="150">
        <f t="shared" ref="AQ105:DB105" si="164">SUMPRODUCT(N$57:AQ$57,$N$92:$AQ$92)</f>
        <v>0</v>
      </c>
      <c r="AR105" s="150">
        <f t="shared" si="164"/>
        <v>0</v>
      </c>
      <c r="AS105" s="150">
        <f t="shared" si="164"/>
        <v>0</v>
      </c>
      <c r="AT105" s="150">
        <f t="shared" si="164"/>
        <v>0</v>
      </c>
      <c r="AU105" s="150">
        <f t="shared" si="164"/>
        <v>0</v>
      </c>
      <c r="AV105" s="150">
        <f t="shared" si="164"/>
        <v>0</v>
      </c>
      <c r="AW105" s="150">
        <f t="shared" si="164"/>
        <v>0</v>
      </c>
      <c r="AX105" s="150">
        <f t="shared" si="164"/>
        <v>0</v>
      </c>
      <c r="AY105" s="150">
        <f t="shared" si="164"/>
        <v>0</v>
      </c>
      <c r="AZ105" s="150">
        <f t="shared" si="164"/>
        <v>0</v>
      </c>
      <c r="BA105" s="150">
        <f t="shared" si="164"/>
        <v>0</v>
      </c>
      <c r="BB105" s="150">
        <f t="shared" si="164"/>
        <v>0</v>
      </c>
      <c r="BC105" s="150">
        <f t="shared" si="164"/>
        <v>0</v>
      </c>
      <c r="BD105" s="150">
        <f t="shared" si="164"/>
        <v>0</v>
      </c>
      <c r="BE105" s="150">
        <f t="shared" si="164"/>
        <v>0</v>
      </c>
      <c r="BF105" s="150">
        <f t="shared" si="164"/>
        <v>0</v>
      </c>
      <c r="BG105" s="150">
        <f t="shared" si="164"/>
        <v>0</v>
      </c>
      <c r="BH105" s="150">
        <f t="shared" si="164"/>
        <v>0</v>
      </c>
      <c r="BI105" s="150">
        <f t="shared" si="164"/>
        <v>0</v>
      </c>
      <c r="BJ105" s="150">
        <f t="shared" si="164"/>
        <v>0</v>
      </c>
      <c r="BK105" s="150">
        <f t="shared" si="164"/>
        <v>0</v>
      </c>
      <c r="BL105" s="150">
        <f t="shared" si="164"/>
        <v>0</v>
      </c>
      <c r="BM105" s="150">
        <f t="shared" si="164"/>
        <v>0</v>
      </c>
      <c r="BN105" s="150">
        <f t="shared" si="164"/>
        <v>0</v>
      </c>
      <c r="BO105" s="150">
        <f t="shared" si="164"/>
        <v>0</v>
      </c>
      <c r="BP105" s="150">
        <f t="shared" si="164"/>
        <v>0</v>
      </c>
      <c r="BQ105" s="150">
        <f t="shared" si="164"/>
        <v>0</v>
      </c>
      <c r="BR105" s="150">
        <f t="shared" si="164"/>
        <v>0</v>
      </c>
      <c r="BS105" s="150">
        <f t="shared" si="164"/>
        <v>0</v>
      </c>
      <c r="BT105" s="150">
        <f t="shared" si="164"/>
        <v>0</v>
      </c>
      <c r="BU105" s="150">
        <f t="shared" si="164"/>
        <v>0</v>
      </c>
      <c r="BV105" s="150">
        <f t="shared" si="164"/>
        <v>0</v>
      </c>
      <c r="BW105" s="150">
        <f t="shared" si="164"/>
        <v>0</v>
      </c>
      <c r="BX105" s="150">
        <f t="shared" si="164"/>
        <v>0</v>
      </c>
      <c r="BY105" s="150">
        <f t="shared" si="164"/>
        <v>0</v>
      </c>
      <c r="BZ105" s="150">
        <f t="shared" si="164"/>
        <v>0</v>
      </c>
      <c r="CA105" s="150">
        <f t="shared" si="164"/>
        <v>0</v>
      </c>
      <c r="CB105" s="150">
        <f t="shared" si="164"/>
        <v>0</v>
      </c>
      <c r="CC105" s="150">
        <f t="shared" si="164"/>
        <v>0</v>
      </c>
      <c r="CD105" s="150">
        <f t="shared" si="164"/>
        <v>0</v>
      </c>
      <c r="CE105" s="150">
        <f t="shared" si="164"/>
        <v>0</v>
      </c>
      <c r="CF105" s="150">
        <f t="shared" si="164"/>
        <v>0</v>
      </c>
      <c r="CG105" s="150">
        <f t="shared" si="164"/>
        <v>0</v>
      </c>
      <c r="CH105" s="150">
        <f t="shared" si="164"/>
        <v>0</v>
      </c>
      <c r="CI105" s="150">
        <f t="shared" si="164"/>
        <v>0</v>
      </c>
      <c r="CJ105" s="150">
        <f t="shared" si="164"/>
        <v>0</v>
      </c>
      <c r="CK105" s="150">
        <f t="shared" si="164"/>
        <v>0</v>
      </c>
      <c r="CL105" s="150">
        <f t="shared" si="164"/>
        <v>0</v>
      </c>
      <c r="CM105" s="150">
        <f t="shared" si="164"/>
        <v>0</v>
      </c>
      <c r="CN105" s="150">
        <f t="shared" si="164"/>
        <v>0</v>
      </c>
      <c r="CO105" s="150">
        <f t="shared" si="164"/>
        <v>0</v>
      </c>
      <c r="CP105" s="150">
        <f t="shared" si="164"/>
        <v>0</v>
      </c>
      <c r="CQ105" s="150">
        <f t="shared" si="164"/>
        <v>0</v>
      </c>
      <c r="CR105" s="150">
        <f t="shared" si="164"/>
        <v>0</v>
      </c>
      <c r="CS105" s="150">
        <f t="shared" si="164"/>
        <v>0</v>
      </c>
      <c r="CT105" s="150">
        <f t="shared" si="164"/>
        <v>0</v>
      </c>
      <c r="CU105" s="150">
        <f t="shared" si="164"/>
        <v>0</v>
      </c>
      <c r="CV105" s="150">
        <f t="shared" si="164"/>
        <v>0</v>
      </c>
      <c r="CW105" s="150">
        <f t="shared" si="164"/>
        <v>0</v>
      </c>
      <c r="CX105" s="150">
        <f t="shared" si="164"/>
        <v>0</v>
      </c>
      <c r="CY105" s="150">
        <f t="shared" si="164"/>
        <v>0</v>
      </c>
      <c r="CZ105" s="150">
        <f t="shared" si="164"/>
        <v>0</v>
      </c>
      <c r="DA105" s="150">
        <f t="shared" si="164"/>
        <v>0</v>
      </c>
      <c r="DB105" s="150">
        <f t="shared" si="164"/>
        <v>0</v>
      </c>
      <c r="DC105" s="150">
        <f t="shared" ref="DC105:FN105" si="165">SUMPRODUCT(BZ$57:DC$57,$N$92:$AQ$92)</f>
        <v>0</v>
      </c>
      <c r="DD105" s="150">
        <f t="shared" si="165"/>
        <v>0</v>
      </c>
      <c r="DE105" s="150">
        <f t="shared" si="165"/>
        <v>0</v>
      </c>
      <c r="DF105" s="150">
        <f t="shared" si="165"/>
        <v>0</v>
      </c>
      <c r="DG105" s="150">
        <f t="shared" si="165"/>
        <v>0</v>
      </c>
      <c r="DH105" s="150">
        <f t="shared" si="165"/>
        <v>0</v>
      </c>
      <c r="DI105" s="150">
        <f t="shared" si="165"/>
        <v>0</v>
      </c>
      <c r="DJ105" s="150">
        <f t="shared" si="165"/>
        <v>0</v>
      </c>
      <c r="DK105" s="150">
        <f t="shared" si="165"/>
        <v>0</v>
      </c>
      <c r="DL105" s="150">
        <f t="shared" si="165"/>
        <v>0</v>
      </c>
      <c r="DM105" s="150">
        <f t="shared" si="165"/>
        <v>0</v>
      </c>
      <c r="DN105" s="150">
        <f t="shared" si="165"/>
        <v>0</v>
      </c>
      <c r="DO105" s="150">
        <f t="shared" si="165"/>
        <v>0</v>
      </c>
      <c r="DP105" s="150">
        <f t="shared" si="165"/>
        <v>0</v>
      </c>
      <c r="DQ105" s="150">
        <f t="shared" si="165"/>
        <v>0</v>
      </c>
      <c r="DR105" s="150">
        <f t="shared" si="165"/>
        <v>0</v>
      </c>
      <c r="DS105" s="150">
        <f t="shared" si="165"/>
        <v>0</v>
      </c>
      <c r="DT105" s="150">
        <f t="shared" si="165"/>
        <v>0</v>
      </c>
      <c r="DU105" s="150">
        <f t="shared" si="165"/>
        <v>0</v>
      </c>
      <c r="DV105" s="150">
        <f t="shared" si="165"/>
        <v>0</v>
      </c>
      <c r="DW105" s="150">
        <f t="shared" si="165"/>
        <v>0</v>
      </c>
      <c r="DX105" s="150">
        <f t="shared" si="165"/>
        <v>0</v>
      </c>
      <c r="DY105" s="150">
        <f t="shared" si="165"/>
        <v>0</v>
      </c>
      <c r="DZ105" s="150">
        <f t="shared" si="165"/>
        <v>0</v>
      </c>
      <c r="EA105" s="150">
        <f t="shared" si="165"/>
        <v>0</v>
      </c>
      <c r="EB105" s="150">
        <f t="shared" si="165"/>
        <v>0</v>
      </c>
      <c r="EC105" s="150">
        <f t="shared" si="165"/>
        <v>0</v>
      </c>
      <c r="ED105" s="150">
        <f t="shared" si="165"/>
        <v>0</v>
      </c>
      <c r="EE105" s="150">
        <f t="shared" si="165"/>
        <v>0</v>
      </c>
      <c r="EF105" s="150">
        <f t="shared" si="165"/>
        <v>0</v>
      </c>
      <c r="EG105" s="150">
        <f t="shared" si="165"/>
        <v>0</v>
      </c>
      <c r="EH105" s="150">
        <f t="shared" si="165"/>
        <v>0</v>
      </c>
      <c r="EI105" s="150">
        <f t="shared" si="165"/>
        <v>0</v>
      </c>
      <c r="EJ105" s="150">
        <f t="shared" si="165"/>
        <v>0</v>
      </c>
      <c r="EK105" s="150">
        <f t="shared" si="165"/>
        <v>0</v>
      </c>
      <c r="EL105" s="150">
        <f t="shared" si="165"/>
        <v>0</v>
      </c>
      <c r="EM105" s="150">
        <f t="shared" si="165"/>
        <v>0</v>
      </c>
      <c r="EN105" s="150">
        <f t="shared" si="165"/>
        <v>0</v>
      </c>
      <c r="EO105" s="150">
        <f t="shared" si="165"/>
        <v>0</v>
      </c>
      <c r="EP105" s="150">
        <f t="shared" si="165"/>
        <v>0</v>
      </c>
      <c r="EQ105" s="150">
        <f t="shared" si="165"/>
        <v>0</v>
      </c>
      <c r="ER105" s="150">
        <f t="shared" si="165"/>
        <v>0</v>
      </c>
      <c r="ES105" s="150">
        <f t="shared" si="165"/>
        <v>0</v>
      </c>
      <c r="ET105" s="150">
        <f t="shared" si="165"/>
        <v>0</v>
      </c>
      <c r="EU105" s="150">
        <f t="shared" si="165"/>
        <v>0</v>
      </c>
      <c r="EV105" s="150">
        <f t="shared" si="165"/>
        <v>0</v>
      </c>
      <c r="EW105" s="150">
        <f t="shared" si="165"/>
        <v>0</v>
      </c>
      <c r="EX105" s="150">
        <f t="shared" si="165"/>
        <v>0</v>
      </c>
      <c r="EY105" s="150">
        <f t="shared" si="165"/>
        <v>0</v>
      </c>
      <c r="EZ105" s="150">
        <f t="shared" si="165"/>
        <v>0</v>
      </c>
      <c r="FA105" s="150">
        <f t="shared" si="165"/>
        <v>0</v>
      </c>
      <c r="FB105" s="150">
        <f t="shared" si="165"/>
        <v>0</v>
      </c>
      <c r="FC105" s="150">
        <f t="shared" si="165"/>
        <v>0</v>
      </c>
      <c r="FD105" s="150">
        <f t="shared" si="165"/>
        <v>0</v>
      </c>
      <c r="FE105" s="150">
        <f t="shared" si="165"/>
        <v>0</v>
      </c>
      <c r="FF105" s="150">
        <f t="shared" si="165"/>
        <v>0</v>
      </c>
      <c r="FG105" s="150">
        <f t="shared" si="165"/>
        <v>0</v>
      </c>
      <c r="FH105" s="150">
        <f t="shared" si="165"/>
        <v>0</v>
      </c>
      <c r="FI105" s="150">
        <f t="shared" si="165"/>
        <v>0</v>
      </c>
      <c r="FJ105" s="150">
        <f t="shared" si="165"/>
        <v>0</v>
      </c>
      <c r="FK105" s="150">
        <f t="shared" si="165"/>
        <v>0</v>
      </c>
      <c r="FL105" s="150">
        <f t="shared" si="165"/>
        <v>0</v>
      </c>
      <c r="FM105" s="150">
        <f t="shared" si="165"/>
        <v>0</v>
      </c>
      <c r="FN105" s="150">
        <f t="shared" si="165"/>
        <v>0</v>
      </c>
      <c r="FO105" s="150">
        <f t="shared" ref="FO105:HZ105" si="166">SUMPRODUCT(EL$57:FO$57,$N$92:$AQ$92)</f>
        <v>0</v>
      </c>
      <c r="FP105" s="150">
        <f t="shared" si="166"/>
        <v>0</v>
      </c>
      <c r="FQ105" s="150">
        <f t="shared" si="166"/>
        <v>0</v>
      </c>
      <c r="FR105" s="150">
        <f t="shared" si="166"/>
        <v>0</v>
      </c>
      <c r="FS105" s="150">
        <f t="shared" si="166"/>
        <v>0</v>
      </c>
      <c r="FT105" s="150">
        <f t="shared" si="166"/>
        <v>0</v>
      </c>
      <c r="FU105" s="150">
        <f t="shared" si="166"/>
        <v>0</v>
      </c>
      <c r="FV105" s="150">
        <f t="shared" si="166"/>
        <v>0</v>
      </c>
      <c r="FW105" s="150">
        <f t="shared" si="166"/>
        <v>0</v>
      </c>
      <c r="FX105" s="150">
        <f t="shared" si="166"/>
        <v>0</v>
      </c>
      <c r="FY105" s="150">
        <f t="shared" si="166"/>
        <v>0</v>
      </c>
      <c r="FZ105" s="150">
        <f t="shared" si="166"/>
        <v>0</v>
      </c>
      <c r="GA105" s="150">
        <f t="shared" si="166"/>
        <v>0</v>
      </c>
      <c r="GB105" s="150">
        <f t="shared" si="166"/>
        <v>0</v>
      </c>
      <c r="GC105" s="150">
        <f t="shared" si="166"/>
        <v>0</v>
      </c>
      <c r="GD105" s="150">
        <f t="shared" si="166"/>
        <v>0</v>
      </c>
      <c r="GE105" s="150">
        <f t="shared" si="166"/>
        <v>0</v>
      </c>
      <c r="GF105" s="150">
        <f t="shared" si="166"/>
        <v>0</v>
      </c>
      <c r="GG105" s="150">
        <f t="shared" si="166"/>
        <v>0</v>
      </c>
      <c r="GH105" s="150">
        <f t="shared" si="166"/>
        <v>0</v>
      </c>
      <c r="GI105" s="150">
        <f t="shared" si="166"/>
        <v>0</v>
      </c>
      <c r="GJ105" s="150">
        <f t="shared" si="166"/>
        <v>0</v>
      </c>
      <c r="GK105" s="150">
        <f t="shared" si="166"/>
        <v>0</v>
      </c>
      <c r="GL105" s="150">
        <f t="shared" si="166"/>
        <v>0</v>
      </c>
      <c r="GM105" s="150">
        <f t="shared" si="166"/>
        <v>0</v>
      </c>
      <c r="GN105" s="150">
        <f t="shared" si="166"/>
        <v>0</v>
      </c>
      <c r="GO105" s="150">
        <f t="shared" si="166"/>
        <v>0</v>
      </c>
      <c r="GP105" s="150">
        <f t="shared" si="166"/>
        <v>0</v>
      </c>
      <c r="GQ105" s="150">
        <f t="shared" si="166"/>
        <v>0</v>
      </c>
      <c r="GR105" s="150">
        <f t="shared" si="166"/>
        <v>0</v>
      </c>
      <c r="GS105" s="150">
        <f t="shared" si="166"/>
        <v>0</v>
      </c>
      <c r="GT105" s="150">
        <f t="shared" si="166"/>
        <v>0</v>
      </c>
      <c r="GU105" s="150">
        <f t="shared" si="166"/>
        <v>0</v>
      </c>
      <c r="GV105" s="150">
        <f t="shared" si="166"/>
        <v>0</v>
      </c>
      <c r="GW105" s="150">
        <f t="shared" si="166"/>
        <v>0</v>
      </c>
      <c r="GX105" s="150">
        <f t="shared" si="166"/>
        <v>0</v>
      </c>
      <c r="GY105" s="150">
        <f t="shared" si="166"/>
        <v>0</v>
      </c>
      <c r="GZ105" s="150">
        <f t="shared" si="166"/>
        <v>0</v>
      </c>
      <c r="HA105" s="150">
        <f t="shared" si="166"/>
        <v>0</v>
      </c>
      <c r="HB105" s="150">
        <f t="shared" si="166"/>
        <v>0</v>
      </c>
      <c r="HC105" s="150">
        <f t="shared" si="166"/>
        <v>0</v>
      </c>
      <c r="HD105" s="150">
        <f t="shared" si="166"/>
        <v>0</v>
      </c>
      <c r="HE105" s="150">
        <f t="shared" si="166"/>
        <v>0</v>
      </c>
      <c r="HF105" s="150">
        <f t="shared" si="166"/>
        <v>0</v>
      </c>
      <c r="HG105" s="150">
        <f t="shared" si="166"/>
        <v>0</v>
      </c>
      <c r="HH105" s="150">
        <f t="shared" si="166"/>
        <v>0</v>
      </c>
      <c r="HI105" s="150">
        <f t="shared" si="166"/>
        <v>0</v>
      </c>
      <c r="HJ105" s="150">
        <f t="shared" si="166"/>
        <v>0</v>
      </c>
      <c r="HK105" s="150">
        <f t="shared" si="166"/>
        <v>0</v>
      </c>
      <c r="HL105" s="150">
        <f t="shared" si="166"/>
        <v>0</v>
      </c>
      <c r="HM105" s="150">
        <f t="shared" si="166"/>
        <v>0</v>
      </c>
      <c r="HN105" s="150">
        <f t="shared" si="166"/>
        <v>0</v>
      </c>
      <c r="HO105" s="150">
        <f t="shared" si="166"/>
        <v>0</v>
      </c>
      <c r="HP105" s="150">
        <f t="shared" si="166"/>
        <v>0</v>
      </c>
      <c r="HQ105" s="150">
        <f t="shared" si="166"/>
        <v>0</v>
      </c>
      <c r="HR105" s="150">
        <f t="shared" si="166"/>
        <v>0</v>
      </c>
      <c r="HS105" s="150">
        <f t="shared" si="166"/>
        <v>0</v>
      </c>
      <c r="HT105" s="150">
        <f t="shared" si="166"/>
        <v>0</v>
      </c>
      <c r="HU105" s="150">
        <f t="shared" si="166"/>
        <v>0</v>
      </c>
      <c r="HV105" s="150">
        <f t="shared" si="166"/>
        <v>0</v>
      </c>
      <c r="HW105" s="150">
        <f t="shared" si="166"/>
        <v>0</v>
      </c>
      <c r="HX105" s="150">
        <f t="shared" si="166"/>
        <v>0</v>
      </c>
      <c r="HY105" s="150">
        <f t="shared" si="166"/>
        <v>0</v>
      </c>
      <c r="HZ105" s="150">
        <f t="shared" si="166"/>
        <v>0</v>
      </c>
      <c r="IA105" s="150">
        <f t="shared" ref="IA105:KL105" si="167">SUMPRODUCT(GX$57:IA$57,$N$92:$AQ$92)</f>
        <v>0</v>
      </c>
      <c r="IB105" s="150">
        <f t="shared" si="167"/>
        <v>0</v>
      </c>
      <c r="IC105" s="150">
        <f t="shared" si="167"/>
        <v>0</v>
      </c>
      <c r="ID105" s="150">
        <f t="shared" si="167"/>
        <v>0</v>
      </c>
      <c r="IE105" s="150">
        <f t="shared" si="167"/>
        <v>0</v>
      </c>
      <c r="IF105" s="150">
        <f t="shared" si="167"/>
        <v>0</v>
      </c>
      <c r="IG105" s="150">
        <f t="shared" si="167"/>
        <v>0</v>
      </c>
      <c r="IH105" s="150">
        <f t="shared" si="167"/>
        <v>0</v>
      </c>
      <c r="II105" s="150">
        <f t="shared" si="167"/>
        <v>0</v>
      </c>
      <c r="IJ105" s="150">
        <f t="shared" si="167"/>
        <v>0</v>
      </c>
      <c r="IK105" s="150">
        <f t="shared" si="167"/>
        <v>0</v>
      </c>
      <c r="IL105" s="150">
        <f t="shared" si="167"/>
        <v>0</v>
      </c>
      <c r="IM105" s="150">
        <f t="shared" si="167"/>
        <v>0</v>
      </c>
      <c r="IN105" s="150">
        <f t="shared" si="167"/>
        <v>0</v>
      </c>
      <c r="IO105" s="150">
        <f t="shared" si="167"/>
        <v>0</v>
      </c>
      <c r="IP105" s="150">
        <f t="shared" si="167"/>
        <v>0</v>
      </c>
      <c r="IQ105" s="150">
        <f t="shared" si="167"/>
        <v>0</v>
      </c>
      <c r="IR105" s="150">
        <f t="shared" si="167"/>
        <v>0</v>
      </c>
      <c r="IS105" s="150">
        <f t="shared" si="167"/>
        <v>0</v>
      </c>
      <c r="IT105" s="150">
        <f t="shared" si="167"/>
        <v>0</v>
      </c>
      <c r="IU105" s="150">
        <f t="shared" si="167"/>
        <v>0</v>
      </c>
      <c r="IV105" s="150">
        <f t="shared" si="167"/>
        <v>0</v>
      </c>
      <c r="IW105" s="150">
        <f t="shared" si="167"/>
        <v>0</v>
      </c>
      <c r="IX105" s="150">
        <f t="shared" si="167"/>
        <v>0</v>
      </c>
      <c r="IY105" s="150">
        <f t="shared" si="167"/>
        <v>0</v>
      </c>
      <c r="IZ105" s="150">
        <f t="shared" si="167"/>
        <v>0</v>
      </c>
      <c r="JA105" s="150">
        <f t="shared" si="167"/>
        <v>0</v>
      </c>
      <c r="JB105" s="150">
        <f t="shared" si="167"/>
        <v>0</v>
      </c>
      <c r="JC105" s="150">
        <f t="shared" si="167"/>
        <v>0</v>
      </c>
      <c r="JD105" s="150">
        <f t="shared" si="167"/>
        <v>0</v>
      </c>
      <c r="JE105" s="150">
        <f t="shared" si="167"/>
        <v>0</v>
      </c>
      <c r="JF105" s="150">
        <f t="shared" si="167"/>
        <v>0</v>
      </c>
      <c r="JG105" s="150">
        <f t="shared" si="167"/>
        <v>0</v>
      </c>
      <c r="JH105" s="150">
        <f t="shared" si="167"/>
        <v>0</v>
      </c>
      <c r="JI105" s="150">
        <f t="shared" si="167"/>
        <v>0</v>
      </c>
      <c r="JJ105" s="150">
        <f t="shared" si="167"/>
        <v>0</v>
      </c>
      <c r="JK105" s="150">
        <f t="shared" si="167"/>
        <v>0</v>
      </c>
      <c r="JL105" s="150">
        <f t="shared" si="167"/>
        <v>0</v>
      </c>
      <c r="JM105" s="150">
        <f t="shared" si="167"/>
        <v>0</v>
      </c>
      <c r="JN105" s="150">
        <f t="shared" si="167"/>
        <v>0</v>
      </c>
      <c r="JO105" s="150">
        <f t="shared" si="167"/>
        <v>0</v>
      </c>
      <c r="JP105" s="150">
        <f t="shared" si="167"/>
        <v>0</v>
      </c>
      <c r="JQ105" s="150">
        <f t="shared" si="167"/>
        <v>0</v>
      </c>
      <c r="JR105" s="150">
        <f t="shared" si="167"/>
        <v>0</v>
      </c>
      <c r="JS105" s="150">
        <f t="shared" si="167"/>
        <v>0</v>
      </c>
      <c r="JT105" s="150">
        <f t="shared" si="167"/>
        <v>0</v>
      </c>
      <c r="JU105" s="150">
        <f t="shared" si="167"/>
        <v>0</v>
      </c>
      <c r="JV105" s="150">
        <f t="shared" si="167"/>
        <v>0</v>
      </c>
      <c r="JW105" s="150">
        <f t="shared" si="167"/>
        <v>0</v>
      </c>
      <c r="JX105" s="150">
        <f t="shared" si="167"/>
        <v>0</v>
      </c>
      <c r="JY105" s="150">
        <f t="shared" si="167"/>
        <v>0</v>
      </c>
      <c r="JZ105" s="150">
        <f t="shared" si="167"/>
        <v>0</v>
      </c>
      <c r="KA105" s="150">
        <f t="shared" si="167"/>
        <v>0</v>
      </c>
      <c r="KB105" s="150">
        <f t="shared" si="167"/>
        <v>0</v>
      </c>
      <c r="KC105" s="150">
        <f t="shared" si="167"/>
        <v>0</v>
      </c>
      <c r="KD105" s="150">
        <f t="shared" si="167"/>
        <v>0</v>
      </c>
      <c r="KE105" s="150">
        <f t="shared" si="167"/>
        <v>0</v>
      </c>
      <c r="KF105" s="150">
        <f t="shared" si="167"/>
        <v>0</v>
      </c>
      <c r="KG105" s="150">
        <f t="shared" si="167"/>
        <v>0</v>
      </c>
      <c r="KH105" s="150">
        <f t="shared" si="167"/>
        <v>0</v>
      </c>
      <c r="KI105" s="150">
        <f t="shared" si="167"/>
        <v>0</v>
      </c>
      <c r="KJ105" s="150">
        <f t="shared" si="167"/>
        <v>0</v>
      </c>
      <c r="KK105" s="150">
        <f t="shared" si="167"/>
        <v>0</v>
      </c>
      <c r="KL105" s="150">
        <f t="shared" si="167"/>
        <v>0</v>
      </c>
      <c r="KM105" s="150">
        <f t="shared" ref="KM105:MX105" si="168">SUMPRODUCT(JJ$57:KM$57,$N$92:$AQ$92)</f>
        <v>0</v>
      </c>
      <c r="KN105" s="150">
        <f t="shared" si="168"/>
        <v>0</v>
      </c>
      <c r="KO105" s="150">
        <f t="shared" si="168"/>
        <v>0</v>
      </c>
      <c r="KP105" s="150">
        <f t="shared" si="168"/>
        <v>0</v>
      </c>
      <c r="KQ105" s="150">
        <f t="shared" si="168"/>
        <v>0</v>
      </c>
      <c r="KR105" s="150">
        <f t="shared" si="168"/>
        <v>0</v>
      </c>
      <c r="KS105" s="150">
        <f t="shared" si="168"/>
        <v>0</v>
      </c>
      <c r="KT105" s="150">
        <f t="shared" si="168"/>
        <v>0</v>
      </c>
      <c r="KU105" s="150">
        <f t="shared" si="168"/>
        <v>0</v>
      </c>
      <c r="KV105" s="150">
        <f t="shared" si="168"/>
        <v>0</v>
      </c>
      <c r="KW105" s="150">
        <f t="shared" si="168"/>
        <v>0</v>
      </c>
      <c r="KX105" s="150">
        <f t="shared" si="168"/>
        <v>0</v>
      </c>
      <c r="KY105" s="150">
        <f t="shared" si="168"/>
        <v>0</v>
      </c>
      <c r="KZ105" s="150">
        <f t="shared" si="168"/>
        <v>0</v>
      </c>
      <c r="LA105" s="150">
        <f t="shared" si="168"/>
        <v>0</v>
      </c>
      <c r="LB105" s="150">
        <f t="shared" si="168"/>
        <v>0</v>
      </c>
      <c r="LC105" s="150">
        <f t="shared" si="168"/>
        <v>0</v>
      </c>
      <c r="LD105" s="150">
        <f t="shared" si="168"/>
        <v>0</v>
      </c>
      <c r="LE105" s="150">
        <f t="shared" si="168"/>
        <v>0</v>
      </c>
      <c r="LF105" s="150">
        <f t="shared" si="168"/>
        <v>0</v>
      </c>
      <c r="LG105" s="150">
        <f t="shared" si="168"/>
        <v>0</v>
      </c>
      <c r="LH105" s="150">
        <f t="shared" si="168"/>
        <v>0</v>
      </c>
      <c r="LI105" s="150">
        <f t="shared" si="168"/>
        <v>0</v>
      </c>
      <c r="LJ105" s="150">
        <f t="shared" si="168"/>
        <v>0</v>
      </c>
      <c r="LK105" s="150">
        <f t="shared" si="168"/>
        <v>0</v>
      </c>
      <c r="LL105" s="150">
        <f t="shared" si="168"/>
        <v>0</v>
      </c>
      <c r="LM105" s="150">
        <f t="shared" si="168"/>
        <v>0</v>
      </c>
      <c r="LN105" s="150">
        <f t="shared" si="168"/>
        <v>0</v>
      </c>
      <c r="LO105" s="150">
        <f t="shared" si="168"/>
        <v>0</v>
      </c>
      <c r="LP105" s="150">
        <f t="shared" si="168"/>
        <v>0</v>
      </c>
      <c r="LQ105" s="150">
        <f t="shared" si="168"/>
        <v>0</v>
      </c>
      <c r="LR105" s="150">
        <f t="shared" si="168"/>
        <v>0</v>
      </c>
      <c r="LS105" s="150">
        <f t="shared" si="168"/>
        <v>0</v>
      </c>
      <c r="LT105" s="150">
        <f t="shared" si="168"/>
        <v>0</v>
      </c>
      <c r="LU105" s="150">
        <f t="shared" si="168"/>
        <v>0</v>
      </c>
      <c r="LV105" s="150">
        <f t="shared" si="168"/>
        <v>0</v>
      </c>
      <c r="LW105" s="150">
        <f t="shared" si="168"/>
        <v>0</v>
      </c>
      <c r="LX105" s="150">
        <f t="shared" si="168"/>
        <v>0</v>
      </c>
      <c r="LY105" s="150">
        <f t="shared" si="168"/>
        <v>0</v>
      </c>
      <c r="LZ105" s="150">
        <f t="shared" si="168"/>
        <v>0</v>
      </c>
      <c r="MA105" s="150">
        <f t="shared" si="168"/>
        <v>0</v>
      </c>
      <c r="MB105" s="150">
        <f t="shared" si="168"/>
        <v>0</v>
      </c>
      <c r="MC105" s="150">
        <f t="shared" si="168"/>
        <v>0</v>
      </c>
      <c r="MD105" s="150">
        <f t="shared" si="168"/>
        <v>0</v>
      </c>
      <c r="ME105" s="150">
        <f t="shared" si="168"/>
        <v>0</v>
      </c>
      <c r="MF105" s="150">
        <f t="shared" si="168"/>
        <v>0</v>
      </c>
      <c r="MG105" s="150">
        <f t="shared" si="168"/>
        <v>0</v>
      </c>
      <c r="MH105" s="150">
        <f t="shared" si="168"/>
        <v>0</v>
      </c>
      <c r="MI105" s="150">
        <f t="shared" si="168"/>
        <v>0</v>
      </c>
      <c r="MJ105" s="150">
        <f t="shared" si="168"/>
        <v>0</v>
      </c>
      <c r="MK105" s="150">
        <f t="shared" si="168"/>
        <v>0</v>
      </c>
      <c r="ML105" s="150">
        <f t="shared" si="168"/>
        <v>0</v>
      </c>
      <c r="MM105" s="150">
        <f t="shared" si="168"/>
        <v>0</v>
      </c>
      <c r="MN105" s="150">
        <f t="shared" si="168"/>
        <v>0</v>
      </c>
      <c r="MO105" s="150">
        <f t="shared" si="168"/>
        <v>0</v>
      </c>
      <c r="MP105" s="150">
        <f t="shared" si="168"/>
        <v>0</v>
      </c>
      <c r="MQ105" s="150">
        <f t="shared" si="168"/>
        <v>0</v>
      </c>
      <c r="MR105" s="150">
        <f t="shared" si="168"/>
        <v>0</v>
      </c>
      <c r="MS105" s="150">
        <f t="shared" si="168"/>
        <v>0</v>
      </c>
      <c r="MT105" s="150">
        <f t="shared" si="168"/>
        <v>0</v>
      </c>
      <c r="MU105" s="150">
        <f t="shared" si="168"/>
        <v>0</v>
      </c>
      <c r="MV105" s="150">
        <f t="shared" si="168"/>
        <v>0</v>
      </c>
      <c r="MW105" s="150">
        <f t="shared" si="168"/>
        <v>0</v>
      </c>
      <c r="MX105" s="150">
        <f t="shared" si="168"/>
        <v>0</v>
      </c>
      <c r="MY105" s="150">
        <f t="shared" ref="MY105:NO105" si="169">SUMPRODUCT(LV$57:MY$57,$N$92:$AQ$92)</f>
        <v>0</v>
      </c>
      <c r="MZ105" s="150">
        <f t="shared" si="169"/>
        <v>0</v>
      </c>
      <c r="NA105" s="150">
        <f t="shared" si="169"/>
        <v>0</v>
      </c>
      <c r="NB105" s="150">
        <f t="shared" si="169"/>
        <v>0</v>
      </c>
      <c r="NC105" s="150">
        <f t="shared" si="169"/>
        <v>0</v>
      </c>
      <c r="ND105" s="150">
        <f t="shared" si="169"/>
        <v>0</v>
      </c>
      <c r="NE105" s="150">
        <f t="shared" si="169"/>
        <v>0</v>
      </c>
      <c r="NF105" s="150">
        <f t="shared" si="169"/>
        <v>0</v>
      </c>
      <c r="NG105" s="150">
        <f t="shared" si="169"/>
        <v>0</v>
      </c>
      <c r="NH105" s="150">
        <f t="shared" si="169"/>
        <v>0</v>
      </c>
      <c r="NI105" s="150">
        <f t="shared" si="169"/>
        <v>0</v>
      </c>
      <c r="NJ105" s="150">
        <f t="shared" si="169"/>
        <v>0</v>
      </c>
      <c r="NK105" s="150">
        <f t="shared" si="169"/>
        <v>0</v>
      </c>
      <c r="NL105" s="150">
        <f t="shared" si="169"/>
        <v>0</v>
      </c>
      <c r="NM105" s="150">
        <f t="shared" si="169"/>
        <v>0</v>
      </c>
      <c r="NN105" s="150">
        <f t="shared" si="169"/>
        <v>0</v>
      </c>
      <c r="NO105" s="151">
        <f t="shared" si="169"/>
        <v>0</v>
      </c>
      <c r="NP105" s="147"/>
      <c r="NQ105" s="147"/>
    </row>
    <row r="106" spans="1:381" s="152" customFormat="1" x14ac:dyDescent="0.2">
      <c r="A106" s="147"/>
      <c r="B106" s="147"/>
      <c r="C106" s="147" t="str">
        <f>OFMOR_FFF_0!C106</f>
        <v>COGS_OPV</v>
      </c>
      <c r="D106" s="147"/>
      <c r="E106" s="147" t="str">
        <f>OFMOR_FFF_0!E106</f>
        <v>Стоимость заказов в складской сборке, распределение по дням</v>
      </c>
      <c r="F106" s="147"/>
      <c r="G106" s="147" t="str">
        <f>OFMOR_FFF_0!G106</f>
        <v>тыс.руб.</v>
      </c>
      <c r="H106" s="147"/>
      <c r="I106" s="147"/>
      <c r="J106" s="147"/>
      <c r="K106" s="148">
        <f t="shared" si="145"/>
        <v>393951.52329924441</v>
      </c>
      <c r="L106" s="147"/>
      <c r="M106" s="147"/>
      <c r="N106" s="149">
        <f>$N$57*$AQ$93</f>
        <v>10.44839819226674</v>
      </c>
      <c r="O106" s="150">
        <f>SUMPRODUCT($N$57:O$57,$AP$93:$AQ$93)</f>
        <v>29.4365649045716</v>
      </c>
      <c r="P106" s="150">
        <f>SUMPRODUCT($N$57:P$57,$AO$93:$AQ$93)</f>
        <v>34.703709921810635</v>
      </c>
      <c r="Q106" s="150">
        <f>SUMPRODUCT($N$57:Q$57,$AN$93:$AQ$93)</f>
        <v>54.544994388854064</v>
      </c>
      <c r="R106" s="150">
        <f>SUMPRODUCT($N$57:R$57,$AM$93:$AQ$93)</f>
        <v>67.966419468285153</v>
      </c>
      <c r="S106" s="150">
        <f>SUMPRODUCT($N$57:S$57,$AL$93:$AQ$93)</f>
        <v>66.544191802911456</v>
      </c>
      <c r="T106" s="150">
        <f>SUMPRODUCT($N$57:T$57,$AK$93:$AQ$93)</f>
        <v>89.371423298466226</v>
      </c>
      <c r="U106" s="150">
        <f>SUMPRODUCT($N$57:U$57,$AJ$93:$AQ$93)</f>
        <v>138.2321798393333</v>
      </c>
      <c r="V106" s="150">
        <f>SUMPRODUCT($N$57:V$57,$AI$93:$AQ$93)</f>
        <v>144.61448376460049</v>
      </c>
      <c r="W106" s="150">
        <f>SUMPRODUCT($N$57:W$57,$AH$93:$AQ$93)</f>
        <v>156.43431810316523</v>
      </c>
      <c r="X106" s="150">
        <f>SUMPRODUCT($N$57:X$57,$AG$93:$AQ$93)</f>
        <v>248.94314285868654</v>
      </c>
      <c r="Y106" s="150">
        <f>SUMPRODUCT($N$57:Y$57,$AF$93:$AQ$93)</f>
        <v>310.92838300914775</v>
      </c>
      <c r="Z106" s="150">
        <f>SUMPRODUCT($N$57:Z$57,$AE$93:$AQ$93)</f>
        <v>304.731903787634</v>
      </c>
      <c r="AA106" s="150">
        <f>SUMPRODUCT($N$57:AA$57,$AD$93:$AQ$93)</f>
        <v>345.52223873986742</v>
      </c>
      <c r="AB106" s="150">
        <f>SUMPRODUCT($N$57:AB$57,$AC$93:$AQ$93)</f>
        <v>374.34843525686267</v>
      </c>
      <c r="AC106" s="150">
        <f>SUMPRODUCT($N$57:AC$57,$AB$93:$AQ$93)</f>
        <v>264.19915001461118</v>
      </c>
      <c r="AD106" s="150">
        <f>SUMPRODUCT($N$57:AD$57,$AA$93:$AQ$93)</f>
        <v>191.25072894269709</v>
      </c>
      <c r="AE106" s="150">
        <f>SUMPRODUCT($N$57:AE$57,$Z$93:$AQ$93)</f>
        <v>236.97280232722085</v>
      </c>
      <c r="AF106" s="150">
        <f>SUMPRODUCT($N$57:AF$57,$Y$93:$AQ$93)</f>
        <v>288.55682838205286</v>
      </c>
      <c r="AG106" s="150">
        <f>SUMPRODUCT($N$57:AG$57,$X$93:$AQ$93)</f>
        <v>282.70599947065517</v>
      </c>
      <c r="AH106" s="150">
        <f>SUMPRODUCT($N$57:AH$57,$W$93:$AQ$93)</f>
        <v>320.87023233086563</v>
      </c>
      <c r="AI106" s="150">
        <f>SUMPRODUCT($N$57:AI$57,$V$93:$AQ$93)</f>
        <v>348.2213803378495</v>
      </c>
      <c r="AJ106" s="150">
        <f>SUMPRODUCT($N$57:AJ$57,$U$93:$AQ$93)</f>
        <v>248.64672967144108</v>
      </c>
      <c r="AK106" s="150">
        <f>SUMPRODUCT($N$57:AK$57,$T$93:$AQ$93)</f>
        <v>183.17918497332514</v>
      </c>
      <c r="AL106" s="150">
        <f>SUMPRODUCT($N$57:AL$57,$S$93:$AQ$93)</f>
        <v>309.97118077405207</v>
      </c>
      <c r="AM106" s="150">
        <f>SUMPRODUCT($N$57:AM$57,$R$93:$AQ$93)</f>
        <v>517.36318380490889</v>
      </c>
      <c r="AN106" s="150">
        <f>SUMPRODUCT($N$57:AN$57,$Q$93:$AQ$93)</f>
        <v>506.13461564414274</v>
      </c>
      <c r="AO106" s="150">
        <f>SUMPRODUCT($N$57:AO$57,$P$93:$AQ$93)</f>
        <v>522.23718130156442</v>
      </c>
      <c r="AP106" s="150">
        <f>SUMPRODUCT($N$57:AP$57,$O$93:$AQ$93)</f>
        <v>513.61574705907401</v>
      </c>
      <c r="AQ106" s="150">
        <f t="shared" ref="AQ106:DB106" si="170">SUMPRODUCT(N$57:AQ$57,$N$93:$AQ$93)</f>
        <v>333.81096973593674</v>
      </c>
      <c r="AR106" s="150">
        <f t="shared" si="170"/>
        <v>227.2846242230483</v>
      </c>
      <c r="AS106" s="150">
        <f t="shared" si="170"/>
        <v>197.69253120149278</v>
      </c>
      <c r="AT106" s="150">
        <f t="shared" si="170"/>
        <v>113.58081447548949</v>
      </c>
      <c r="AU106" s="150">
        <f t="shared" si="170"/>
        <v>105.54487011875767</v>
      </c>
      <c r="AV106" s="150">
        <f t="shared" si="170"/>
        <v>114.22168819582259</v>
      </c>
      <c r="AW106" s="150">
        <f t="shared" si="170"/>
        <v>123.72771248526004</v>
      </c>
      <c r="AX106" s="150">
        <f t="shared" si="170"/>
        <v>109.85756824003236</v>
      </c>
      <c r="AY106" s="150">
        <f t="shared" si="170"/>
        <v>108.60856869823877</v>
      </c>
      <c r="AZ106" s="150">
        <f t="shared" si="170"/>
        <v>130.75448632323864</v>
      </c>
      <c r="BA106" s="150">
        <f t="shared" si="170"/>
        <v>157.58981785589094</v>
      </c>
      <c r="BB106" s="150">
        <f t="shared" si="170"/>
        <v>168.02769345538803</v>
      </c>
      <c r="BC106" s="150">
        <f t="shared" si="170"/>
        <v>184.89097147523395</v>
      </c>
      <c r="BD106" s="150">
        <f t="shared" si="170"/>
        <v>200.39706613379664</v>
      </c>
      <c r="BE106" s="150">
        <f t="shared" si="170"/>
        <v>191.0142309216088</v>
      </c>
      <c r="BF106" s="150">
        <f t="shared" si="170"/>
        <v>188.95361482975619</v>
      </c>
      <c r="BG106" s="150">
        <f t="shared" si="170"/>
        <v>211.31790138070832</v>
      </c>
      <c r="BH106" s="150">
        <f t="shared" si="170"/>
        <v>238.10626403064376</v>
      </c>
      <c r="BI106" s="150">
        <f t="shared" si="170"/>
        <v>246.99719802554824</v>
      </c>
      <c r="BJ106" s="150">
        <f t="shared" si="170"/>
        <v>261.85851092865113</v>
      </c>
      <c r="BK106" s="150">
        <f t="shared" si="170"/>
        <v>276.02524026013492</v>
      </c>
      <c r="BL106" s="150">
        <f t="shared" si="170"/>
        <v>267.50750999850095</v>
      </c>
      <c r="BM106" s="150">
        <f t="shared" si="170"/>
        <v>270.19341450390311</v>
      </c>
      <c r="BN106" s="150">
        <f t="shared" si="170"/>
        <v>295.94104011315102</v>
      </c>
      <c r="BO106" s="150">
        <f t="shared" si="170"/>
        <v>327.73381051328465</v>
      </c>
      <c r="BP106" s="150">
        <f t="shared" si="170"/>
        <v>337.59820326107865</v>
      </c>
      <c r="BQ106" s="150">
        <f t="shared" si="170"/>
        <v>352.16245776247479</v>
      </c>
      <c r="BR106" s="150">
        <f t="shared" si="170"/>
        <v>370.57095684895972</v>
      </c>
      <c r="BS106" s="150">
        <f t="shared" si="170"/>
        <v>363.39027415375625</v>
      </c>
      <c r="BT106" s="150">
        <f t="shared" si="170"/>
        <v>361.30434046298029</v>
      </c>
      <c r="BU106" s="150">
        <f t="shared" si="170"/>
        <v>360.54229404249435</v>
      </c>
      <c r="BV106" s="150">
        <f t="shared" si="170"/>
        <v>344.66933021804743</v>
      </c>
      <c r="BW106" s="150">
        <f t="shared" si="170"/>
        <v>338.87008943707417</v>
      </c>
      <c r="BX106" s="150">
        <f t="shared" si="170"/>
        <v>333.99302731263089</v>
      </c>
      <c r="BY106" s="150">
        <f t="shared" si="170"/>
        <v>334.92168591878112</v>
      </c>
      <c r="BZ106" s="150">
        <f t="shared" si="170"/>
        <v>335.43119909679143</v>
      </c>
      <c r="CA106" s="150">
        <f t="shared" si="170"/>
        <v>333.8032745494952</v>
      </c>
      <c r="CB106" s="150">
        <f t="shared" si="170"/>
        <v>334.01220200725311</v>
      </c>
      <c r="CC106" s="150">
        <f t="shared" si="170"/>
        <v>337.27673169958268</v>
      </c>
      <c r="CD106" s="150">
        <f t="shared" si="170"/>
        <v>338.22122208058886</v>
      </c>
      <c r="CE106" s="150">
        <f t="shared" si="170"/>
        <v>340.55016851290941</v>
      </c>
      <c r="CF106" s="150">
        <f t="shared" si="170"/>
        <v>348.83965370516728</v>
      </c>
      <c r="CG106" s="150">
        <f t="shared" si="170"/>
        <v>355.84832699341263</v>
      </c>
      <c r="CH106" s="150">
        <f t="shared" si="170"/>
        <v>358.5411752177597</v>
      </c>
      <c r="CI106" s="150">
        <f t="shared" si="170"/>
        <v>362.21329076508749</v>
      </c>
      <c r="CJ106" s="150">
        <f t="shared" si="170"/>
        <v>366.445801359764</v>
      </c>
      <c r="CK106" s="150">
        <f t="shared" si="170"/>
        <v>362.32977986841604</v>
      </c>
      <c r="CL106" s="150">
        <f t="shared" si="170"/>
        <v>357.80995287115968</v>
      </c>
      <c r="CM106" s="150">
        <f t="shared" si="170"/>
        <v>356.2093344726016</v>
      </c>
      <c r="CN106" s="150">
        <f t="shared" si="170"/>
        <v>352.13500792411827</v>
      </c>
      <c r="CO106" s="150">
        <f t="shared" si="170"/>
        <v>349.95495543096172</v>
      </c>
      <c r="CP106" s="150">
        <f t="shared" si="170"/>
        <v>352.71708215524535</v>
      </c>
      <c r="CQ106" s="150">
        <f t="shared" si="170"/>
        <v>358.10116321807271</v>
      </c>
      <c r="CR106" s="150">
        <f t="shared" si="170"/>
        <v>364.07603352613501</v>
      </c>
      <c r="CS106" s="150">
        <f t="shared" si="170"/>
        <v>372.9565222805698</v>
      </c>
      <c r="CT106" s="150">
        <f t="shared" si="170"/>
        <v>382.37479436048932</v>
      </c>
      <c r="CU106" s="150">
        <f t="shared" si="170"/>
        <v>388.88856358078937</v>
      </c>
      <c r="CV106" s="150">
        <f t="shared" si="170"/>
        <v>395.26879312740721</v>
      </c>
      <c r="CW106" s="150">
        <f t="shared" si="170"/>
        <v>403.43612805142959</v>
      </c>
      <c r="CX106" s="150">
        <f t="shared" si="170"/>
        <v>411.57999810355301</v>
      </c>
      <c r="CY106" s="150">
        <f t="shared" si="170"/>
        <v>416.43930740009682</v>
      </c>
      <c r="CZ106" s="150">
        <f t="shared" si="170"/>
        <v>420.3000938078946</v>
      </c>
      <c r="DA106" s="150">
        <f t="shared" si="170"/>
        <v>424.29545059859879</v>
      </c>
      <c r="DB106" s="150">
        <f t="shared" si="170"/>
        <v>429.20671974683529</v>
      </c>
      <c r="DC106" s="150">
        <f t="shared" ref="DC106:FN106" si="171">SUMPRODUCT(BZ$57:DC$57,$N$93:$AQ$93)</f>
        <v>434.590323871154</v>
      </c>
      <c r="DD106" s="150">
        <f t="shared" si="171"/>
        <v>440.54455372515042</v>
      </c>
      <c r="DE106" s="150">
        <f t="shared" si="171"/>
        <v>446.62621748766122</v>
      </c>
      <c r="DF106" s="150">
        <f t="shared" si="171"/>
        <v>450.98731985558345</v>
      </c>
      <c r="DG106" s="150">
        <f t="shared" si="171"/>
        <v>455.29028236944055</v>
      </c>
      <c r="DH106" s="150">
        <f t="shared" si="171"/>
        <v>460.18952801556009</v>
      </c>
      <c r="DI106" s="150">
        <f t="shared" si="171"/>
        <v>464.72251716746393</v>
      </c>
      <c r="DJ106" s="150">
        <f t="shared" si="171"/>
        <v>469.39842925947494</v>
      </c>
      <c r="DK106" s="150">
        <f t="shared" si="171"/>
        <v>473.72485840003321</v>
      </c>
      <c r="DL106" s="150">
        <f t="shared" si="171"/>
        <v>475.78208280575211</v>
      </c>
      <c r="DM106" s="150">
        <f t="shared" si="171"/>
        <v>474.73451862626848</v>
      </c>
      <c r="DN106" s="150">
        <f t="shared" si="171"/>
        <v>472.94042775333253</v>
      </c>
      <c r="DO106" s="150">
        <f t="shared" si="171"/>
        <v>470.8098672605031</v>
      </c>
      <c r="DP106" s="150">
        <f t="shared" si="171"/>
        <v>468.27930602252616</v>
      </c>
      <c r="DQ106" s="150">
        <f t="shared" si="171"/>
        <v>467.4439543573896</v>
      </c>
      <c r="DR106" s="150">
        <f t="shared" si="171"/>
        <v>468.55625641744655</v>
      </c>
      <c r="DS106" s="150">
        <f t="shared" si="171"/>
        <v>471.01298083859933</v>
      </c>
      <c r="DT106" s="150">
        <f t="shared" si="171"/>
        <v>473.14675818548818</v>
      </c>
      <c r="DU106" s="150">
        <f t="shared" si="171"/>
        <v>476.01705364362806</v>
      </c>
      <c r="DV106" s="150">
        <f t="shared" si="171"/>
        <v>479.31835248836444</v>
      </c>
      <c r="DW106" s="150">
        <f t="shared" si="171"/>
        <v>481.976235652578</v>
      </c>
      <c r="DX106" s="150">
        <f t="shared" si="171"/>
        <v>485.3165444580344</v>
      </c>
      <c r="DY106" s="150">
        <f t="shared" si="171"/>
        <v>489.70735768661586</v>
      </c>
      <c r="DZ106" s="150">
        <f t="shared" si="171"/>
        <v>494.40124617194897</v>
      </c>
      <c r="EA106" s="150">
        <f t="shared" si="171"/>
        <v>497.97775681143855</v>
      </c>
      <c r="EB106" s="150">
        <f t="shared" si="171"/>
        <v>501.24710049060985</v>
      </c>
      <c r="EC106" s="150">
        <f t="shared" si="171"/>
        <v>503.9296343106472</v>
      </c>
      <c r="ED106" s="150">
        <f t="shared" si="171"/>
        <v>505.37248300210626</v>
      </c>
      <c r="EE106" s="150">
        <f t="shared" si="171"/>
        <v>506.61378893445055</v>
      </c>
      <c r="EF106" s="150">
        <f t="shared" si="171"/>
        <v>508.04612703593352</v>
      </c>
      <c r="EG106" s="150">
        <f t="shared" si="171"/>
        <v>510.71730910737625</v>
      </c>
      <c r="EH106" s="150">
        <f t="shared" si="171"/>
        <v>513.38601480465593</v>
      </c>
      <c r="EI106" s="150">
        <f t="shared" si="171"/>
        <v>516.06591992135702</v>
      </c>
      <c r="EJ106" s="150">
        <f t="shared" si="171"/>
        <v>518.73177282584129</v>
      </c>
      <c r="EK106" s="150">
        <f t="shared" si="171"/>
        <v>521.24123359241207</v>
      </c>
      <c r="EL106" s="150">
        <f t="shared" si="171"/>
        <v>523.88700580027398</v>
      </c>
      <c r="EM106" s="150">
        <f t="shared" si="171"/>
        <v>526.87705444062601</v>
      </c>
      <c r="EN106" s="150">
        <f t="shared" si="171"/>
        <v>530.53707207601667</v>
      </c>
      <c r="EO106" s="150">
        <f t="shared" si="171"/>
        <v>533.9722853020952</v>
      </c>
      <c r="EP106" s="150">
        <f t="shared" si="171"/>
        <v>536.46291254276935</v>
      </c>
      <c r="EQ106" s="150">
        <f t="shared" si="171"/>
        <v>537.10487674356341</v>
      </c>
      <c r="ER106" s="150">
        <f t="shared" si="171"/>
        <v>537.00506173395161</v>
      </c>
      <c r="ES106" s="150">
        <f t="shared" si="171"/>
        <v>537.15762406362353</v>
      </c>
      <c r="ET106" s="150">
        <f t="shared" si="171"/>
        <v>538.37066991141364</v>
      </c>
      <c r="EU106" s="150">
        <f t="shared" si="171"/>
        <v>540.70738994489398</v>
      </c>
      <c r="EV106" s="150">
        <f t="shared" si="171"/>
        <v>543.0766076713885</v>
      </c>
      <c r="EW106" s="150">
        <f t="shared" si="171"/>
        <v>546.59078358850957</v>
      </c>
      <c r="EX106" s="150">
        <f t="shared" si="171"/>
        <v>550.74801920362188</v>
      </c>
      <c r="EY106" s="150">
        <f t="shared" si="171"/>
        <v>554.19483455690693</v>
      </c>
      <c r="EZ106" s="150">
        <f t="shared" si="171"/>
        <v>558.51639624203119</v>
      </c>
      <c r="FA106" s="150">
        <f t="shared" si="171"/>
        <v>563.93442980890211</v>
      </c>
      <c r="FB106" s="150">
        <f t="shared" si="171"/>
        <v>570.15306641051461</v>
      </c>
      <c r="FC106" s="150">
        <f t="shared" si="171"/>
        <v>576.60830833109196</v>
      </c>
      <c r="FD106" s="150">
        <f t="shared" si="171"/>
        <v>583.50926508827456</v>
      </c>
      <c r="FE106" s="150">
        <f t="shared" si="171"/>
        <v>590.31652478073454</v>
      </c>
      <c r="FF106" s="150">
        <f t="shared" si="171"/>
        <v>597.87357506901753</v>
      </c>
      <c r="FG106" s="150">
        <f t="shared" si="171"/>
        <v>607.2217160340017</v>
      </c>
      <c r="FH106" s="150">
        <f t="shared" si="171"/>
        <v>617.37293198036491</v>
      </c>
      <c r="FI106" s="150">
        <f t="shared" si="171"/>
        <v>628.42821335397105</v>
      </c>
      <c r="FJ106" s="150">
        <f t="shared" si="171"/>
        <v>639.05119926040743</v>
      </c>
      <c r="FK106" s="150">
        <f t="shared" si="171"/>
        <v>647.79734417110456</v>
      </c>
      <c r="FL106" s="150">
        <f t="shared" si="171"/>
        <v>655.04887231842645</v>
      </c>
      <c r="FM106" s="150">
        <f t="shared" si="171"/>
        <v>662.86812325980077</v>
      </c>
      <c r="FN106" s="150">
        <f t="shared" si="171"/>
        <v>672.34752746909317</v>
      </c>
      <c r="FO106" s="150">
        <f t="shared" ref="FO106:HZ106" si="172">SUMPRODUCT(EL$57:FO$57,$N$93:$AQ$93)</f>
        <v>682.49840257421147</v>
      </c>
      <c r="FP106" s="150">
        <f t="shared" si="172"/>
        <v>693.82366046074151</v>
      </c>
      <c r="FQ106" s="150">
        <f t="shared" si="172"/>
        <v>705.31423981061425</v>
      </c>
      <c r="FR106" s="150">
        <f t="shared" si="172"/>
        <v>714.68588014751231</v>
      </c>
      <c r="FS106" s="150">
        <f t="shared" si="172"/>
        <v>722.40625432632896</v>
      </c>
      <c r="FT106" s="150">
        <f t="shared" si="172"/>
        <v>732.3721190084691</v>
      </c>
      <c r="FU106" s="150">
        <f t="shared" si="172"/>
        <v>747.42142996136704</v>
      </c>
      <c r="FV106" s="150">
        <f t="shared" si="172"/>
        <v>762.82404476099009</v>
      </c>
      <c r="FW106" s="150">
        <f t="shared" si="172"/>
        <v>778.72742619934934</v>
      </c>
      <c r="FX106" s="150">
        <f t="shared" si="172"/>
        <v>793.90446838548792</v>
      </c>
      <c r="FY106" s="150">
        <f t="shared" si="172"/>
        <v>805.262300149986</v>
      </c>
      <c r="FZ106" s="150">
        <f t="shared" si="172"/>
        <v>814.35061308388231</v>
      </c>
      <c r="GA106" s="150">
        <f t="shared" si="172"/>
        <v>821.83190780844438</v>
      </c>
      <c r="GB106" s="150">
        <f t="shared" si="172"/>
        <v>827.17366239237322</v>
      </c>
      <c r="GC106" s="150">
        <f t="shared" si="172"/>
        <v>832.87923662240701</v>
      </c>
      <c r="GD106" s="150">
        <f t="shared" si="172"/>
        <v>838.21692179231241</v>
      </c>
      <c r="GE106" s="150">
        <f t="shared" si="172"/>
        <v>842.79888789631764</v>
      </c>
      <c r="GF106" s="150">
        <f t="shared" si="172"/>
        <v>847.39243372002329</v>
      </c>
      <c r="GG106" s="150">
        <f t="shared" si="172"/>
        <v>851.20611808851515</v>
      </c>
      <c r="GH106" s="150">
        <f t="shared" si="172"/>
        <v>853.21189630931667</v>
      </c>
      <c r="GI106" s="150">
        <f t="shared" si="172"/>
        <v>855.87631684470421</v>
      </c>
      <c r="GJ106" s="150">
        <f t="shared" si="172"/>
        <v>858.9403927972246</v>
      </c>
      <c r="GK106" s="150">
        <f t="shared" si="172"/>
        <v>859.2388099078803</v>
      </c>
      <c r="GL106" s="150">
        <f t="shared" si="172"/>
        <v>857.14858229868696</v>
      </c>
      <c r="GM106" s="150">
        <f t="shared" si="172"/>
        <v>855.24588585985225</v>
      </c>
      <c r="GN106" s="150">
        <f t="shared" si="172"/>
        <v>851.92153923339049</v>
      </c>
      <c r="GO106" s="150">
        <f t="shared" si="172"/>
        <v>847.35655063080253</v>
      </c>
      <c r="GP106" s="150">
        <f t="shared" si="172"/>
        <v>847.39349212683783</v>
      </c>
      <c r="GQ106" s="150">
        <f t="shared" si="172"/>
        <v>850.82215193460672</v>
      </c>
      <c r="GR106" s="150">
        <f t="shared" si="172"/>
        <v>853.17019941736078</v>
      </c>
      <c r="GS106" s="150">
        <f t="shared" si="172"/>
        <v>853.52448820502855</v>
      </c>
      <c r="GT106" s="150">
        <f t="shared" si="172"/>
        <v>854.10919847575929</v>
      </c>
      <c r="GU106" s="150">
        <f t="shared" si="172"/>
        <v>853.4222190901246</v>
      </c>
      <c r="GV106" s="150">
        <f t="shared" si="172"/>
        <v>851.62203398932763</v>
      </c>
      <c r="GW106" s="150">
        <f t="shared" si="172"/>
        <v>854.11688625243687</v>
      </c>
      <c r="GX106" s="150">
        <f t="shared" si="172"/>
        <v>859.67887191158673</v>
      </c>
      <c r="GY106" s="150">
        <f t="shared" si="172"/>
        <v>861.33600261456922</v>
      </c>
      <c r="GZ106" s="150">
        <f t="shared" si="172"/>
        <v>856.5556071335609</v>
      </c>
      <c r="HA106" s="150">
        <f t="shared" si="172"/>
        <v>853.49262399685028</v>
      </c>
      <c r="HB106" s="150">
        <f t="shared" si="172"/>
        <v>850.00770870404415</v>
      </c>
      <c r="HC106" s="150">
        <f t="shared" si="172"/>
        <v>847.23153609868075</v>
      </c>
      <c r="HD106" s="150">
        <f t="shared" si="172"/>
        <v>851.03526661094611</v>
      </c>
      <c r="HE106" s="150">
        <f t="shared" si="172"/>
        <v>858.58161753416141</v>
      </c>
      <c r="HF106" s="150">
        <f t="shared" si="172"/>
        <v>867.91266130305564</v>
      </c>
      <c r="HG106" s="150">
        <f t="shared" si="172"/>
        <v>882.40961723036025</v>
      </c>
      <c r="HH106" s="150">
        <f t="shared" si="172"/>
        <v>896.37830292454169</v>
      </c>
      <c r="HI106" s="150">
        <f t="shared" si="172"/>
        <v>909.89591393661203</v>
      </c>
      <c r="HJ106" s="150">
        <f t="shared" si="172"/>
        <v>929.86582062949833</v>
      </c>
      <c r="HK106" s="150">
        <f t="shared" si="172"/>
        <v>953.86225842927888</v>
      </c>
      <c r="HL106" s="150">
        <f t="shared" si="172"/>
        <v>974.30208399636399</v>
      </c>
      <c r="HM106" s="150">
        <f t="shared" si="172"/>
        <v>996.82621371746291</v>
      </c>
      <c r="HN106" s="150">
        <f t="shared" si="172"/>
        <v>1019.445002390206</v>
      </c>
      <c r="HO106" s="150">
        <f t="shared" si="172"/>
        <v>1026.1771088074725</v>
      </c>
      <c r="HP106" s="150">
        <f t="shared" si="172"/>
        <v>1021.7578620588129</v>
      </c>
      <c r="HQ106" s="150">
        <f t="shared" si="172"/>
        <v>1020.392679220045</v>
      </c>
      <c r="HR106" s="150">
        <f t="shared" si="172"/>
        <v>1020.5744628414818</v>
      </c>
      <c r="HS106" s="150">
        <f t="shared" si="172"/>
        <v>1018.4805223053118</v>
      </c>
      <c r="HT106" s="150">
        <f t="shared" si="172"/>
        <v>1027.518035874911</v>
      </c>
      <c r="HU106" s="150">
        <f t="shared" si="172"/>
        <v>1043.3049254987025</v>
      </c>
      <c r="HV106" s="150">
        <f t="shared" si="172"/>
        <v>1047.4867823183363</v>
      </c>
      <c r="HW106" s="150">
        <f t="shared" si="172"/>
        <v>1041.9267454076876</v>
      </c>
      <c r="HX106" s="150">
        <f t="shared" si="172"/>
        <v>1046.1849498976812</v>
      </c>
      <c r="HY106" s="150">
        <f t="shared" si="172"/>
        <v>1064.6104062551494</v>
      </c>
      <c r="HZ106" s="150">
        <f t="shared" si="172"/>
        <v>1080.5584066382585</v>
      </c>
      <c r="IA106" s="150">
        <f t="shared" ref="IA106:KL106" si="173">SUMPRODUCT(GX$57:IA$57,$N$93:$AQ$93)</f>
        <v>1105.0640136811392</v>
      </c>
      <c r="IB106" s="150">
        <f t="shared" si="173"/>
        <v>1132.9879849543797</v>
      </c>
      <c r="IC106" s="150">
        <f t="shared" si="173"/>
        <v>1136.8510451573495</v>
      </c>
      <c r="ID106" s="150">
        <f t="shared" si="173"/>
        <v>1115.7741829503775</v>
      </c>
      <c r="IE106" s="150">
        <f t="shared" si="173"/>
        <v>1092.8624998568032</v>
      </c>
      <c r="IF106" s="150">
        <f t="shared" si="173"/>
        <v>1063.1022041440642</v>
      </c>
      <c r="IG106" s="150">
        <f t="shared" si="173"/>
        <v>1034.15918939229</v>
      </c>
      <c r="IH106" s="150">
        <f t="shared" si="173"/>
        <v>1020.3361155990369</v>
      </c>
      <c r="II106" s="150">
        <f t="shared" si="173"/>
        <v>1015.9210328030813</v>
      </c>
      <c r="IJ106" s="150">
        <f t="shared" si="173"/>
        <v>1013.0216048797747</v>
      </c>
      <c r="IK106" s="150">
        <f t="shared" si="173"/>
        <v>1016.8011592250411</v>
      </c>
      <c r="IL106" s="150">
        <f t="shared" si="173"/>
        <v>1022.6593972371434</v>
      </c>
      <c r="IM106" s="150">
        <f t="shared" si="173"/>
        <v>1030.0116133272077</v>
      </c>
      <c r="IN106" s="150">
        <f t="shared" si="173"/>
        <v>1037.6107460160076</v>
      </c>
      <c r="IO106" s="150">
        <f t="shared" si="173"/>
        <v>1047.4731715144439</v>
      </c>
      <c r="IP106" s="150">
        <f t="shared" si="173"/>
        <v>1057.8799743214017</v>
      </c>
      <c r="IQ106" s="150">
        <f t="shared" si="173"/>
        <v>1065.657738851151</v>
      </c>
      <c r="IR106" s="150">
        <f t="shared" si="173"/>
        <v>1071.3892680733677</v>
      </c>
      <c r="IS106" s="150">
        <f t="shared" si="173"/>
        <v>1078.1678674741627</v>
      </c>
      <c r="IT106" s="150">
        <f t="shared" si="173"/>
        <v>1086.1113962840459</v>
      </c>
      <c r="IU106" s="150">
        <f t="shared" si="173"/>
        <v>1094.2224368318136</v>
      </c>
      <c r="IV106" s="150">
        <f t="shared" si="173"/>
        <v>1104.7444939755112</v>
      </c>
      <c r="IW106" s="150">
        <f t="shared" si="173"/>
        <v>1115.5693817614101</v>
      </c>
      <c r="IX106" s="150">
        <f t="shared" si="173"/>
        <v>1123.0816802016659</v>
      </c>
      <c r="IY106" s="150">
        <f t="shared" si="173"/>
        <v>1129.4985615155451</v>
      </c>
      <c r="IZ106" s="150">
        <f t="shared" si="173"/>
        <v>1137.6219318563149</v>
      </c>
      <c r="JA106" s="150">
        <f t="shared" si="173"/>
        <v>1146.4310745541341</v>
      </c>
      <c r="JB106" s="150">
        <f t="shared" si="173"/>
        <v>1154.1919180404263</v>
      </c>
      <c r="JC106" s="150">
        <f t="shared" si="173"/>
        <v>1163.1813296312794</v>
      </c>
      <c r="JD106" s="150">
        <f t="shared" si="173"/>
        <v>1171.6431797263126</v>
      </c>
      <c r="JE106" s="150">
        <f t="shared" si="173"/>
        <v>1175.5842989771509</v>
      </c>
      <c r="JF106" s="150">
        <f t="shared" si="173"/>
        <v>1176.6207146635245</v>
      </c>
      <c r="JG106" s="150">
        <f t="shared" si="173"/>
        <v>1177.4765595357876</v>
      </c>
      <c r="JH106" s="150">
        <f t="shared" si="173"/>
        <v>1176.6253340953881</v>
      </c>
      <c r="JI106" s="150">
        <f t="shared" si="173"/>
        <v>1175.3985505202459</v>
      </c>
      <c r="JJ106" s="150">
        <f t="shared" si="173"/>
        <v>1176.793723425832</v>
      </c>
      <c r="JK106" s="150">
        <f t="shared" si="173"/>
        <v>1180.0319846093666</v>
      </c>
      <c r="JL106" s="150">
        <f t="shared" si="173"/>
        <v>1183.5773144231575</v>
      </c>
      <c r="JM106" s="150">
        <f t="shared" si="173"/>
        <v>1190.1485990679716</v>
      </c>
      <c r="JN106" s="150">
        <f t="shared" si="173"/>
        <v>1198.6718729150375</v>
      </c>
      <c r="JO106" s="150">
        <f t="shared" si="173"/>
        <v>1207.636991862006</v>
      </c>
      <c r="JP106" s="150">
        <f t="shared" si="173"/>
        <v>1218.0459547986002</v>
      </c>
      <c r="JQ106" s="150">
        <f t="shared" si="173"/>
        <v>1231.5868644845316</v>
      </c>
      <c r="JR106" s="150">
        <f t="shared" si="173"/>
        <v>1244.8783421123117</v>
      </c>
      <c r="JS106" s="150">
        <f t="shared" si="173"/>
        <v>1257.7105200843525</v>
      </c>
      <c r="JT106" s="150">
        <f t="shared" si="173"/>
        <v>1275.7178587844155</v>
      </c>
      <c r="JU106" s="150">
        <f t="shared" si="173"/>
        <v>1297.7899901187118</v>
      </c>
      <c r="JV106" s="150">
        <f t="shared" si="173"/>
        <v>1319.8668607112659</v>
      </c>
      <c r="JW106" s="150">
        <f t="shared" si="173"/>
        <v>1345.1049370195201</v>
      </c>
      <c r="JX106" s="150">
        <f t="shared" si="173"/>
        <v>1373.227302447413</v>
      </c>
      <c r="JY106" s="150">
        <f t="shared" si="173"/>
        <v>1395.3414437501351</v>
      </c>
      <c r="JZ106" s="150">
        <f t="shared" si="173"/>
        <v>1413.2276870246706</v>
      </c>
      <c r="KA106" s="150">
        <f t="shared" si="173"/>
        <v>1434.4204915966443</v>
      </c>
      <c r="KB106" s="150">
        <f t="shared" si="173"/>
        <v>1459.5918435733979</v>
      </c>
      <c r="KC106" s="150">
        <f t="shared" si="173"/>
        <v>1484.8385810476639</v>
      </c>
      <c r="KD106" s="150">
        <f t="shared" si="173"/>
        <v>1512.6342790971682</v>
      </c>
      <c r="KE106" s="150">
        <f t="shared" si="173"/>
        <v>1542.612604671463</v>
      </c>
      <c r="KF106" s="150">
        <f t="shared" si="173"/>
        <v>1566.3279703672615</v>
      </c>
      <c r="KG106" s="150">
        <f t="shared" si="173"/>
        <v>1585.275629788227</v>
      </c>
      <c r="KH106" s="150">
        <f t="shared" si="173"/>
        <v>1611.8061409563286</v>
      </c>
      <c r="KI106" s="150">
        <f t="shared" si="173"/>
        <v>1651.4477402535285</v>
      </c>
      <c r="KJ106" s="150">
        <f t="shared" si="173"/>
        <v>1690.5666987918505</v>
      </c>
      <c r="KK106" s="150">
        <f t="shared" si="173"/>
        <v>1730.9815494166271</v>
      </c>
      <c r="KL106" s="150">
        <f t="shared" si="173"/>
        <v>1771.5350475884156</v>
      </c>
      <c r="KM106" s="150">
        <f t="shared" ref="KM106:MX106" si="174">SUMPRODUCT(JJ$57:KM$57,$N$93:$AQ$93)</f>
        <v>1802.9357450953662</v>
      </c>
      <c r="KN106" s="150">
        <f t="shared" si="174"/>
        <v>1828.6616172296949</v>
      </c>
      <c r="KO106" s="150">
        <f t="shared" si="174"/>
        <v>1849.6780079563055</v>
      </c>
      <c r="KP106" s="150">
        <f t="shared" si="174"/>
        <v>1868.1760854399786</v>
      </c>
      <c r="KQ106" s="150">
        <f t="shared" si="174"/>
        <v>1884.6616130254611</v>
      </c>
      <c r="KR106" s="150">
        <f t="shared" si="174"/>
        <v>1899.0692115144966</v>
      </c>
      <c r="KS106" s="150">
        <f t="shared" si="174"/>
        <v>1918.6305231607032</v>
      </c>
      <c r="KT106" s="150">
        <f t="shared" si="174"/>
        <v>1940.863056494215</v>
      </c>
      <c r="KU106" s="150">
        <f t="shared" si="174"/>
        <v>1953.8219634313143</v>
      </c>
      <c r="KV106" s="150">
        <f t="shared" si="174"/>
        <v>1968.8757453511266</v>
      </c>
      <c r="KW106" s="150">
        <f t="shared" si="174"/>
        <v>1998.9633726696691</v>
      </c>
      <c r="KX106" s="150">
        <f t="shared" si="174"/>
        <v>2021.3216627191873</v>
      </c>
      <c r="KY106" s="150">
        <f t="shared" si="174"/>
        <v>2031.2865026743759</v>
      </c>
      <c r="KZ106" s="150">
        <f t="shared" si="174"/>
        <v>2050.8791724735283</v>
      </c>
      <c r="LA106" s="150">
        <f t="shared" si="174"/>
        <v>2066.7335805445655</v>
      </c>
      <c r="LB106" s="150">
        <f t="shared" si="174"/>
        <v>2058.2706608440863</v>
      </c>
      <c r="LC106" s="150">
        <f t="shared" si="174"/>
        <v>2062.0921982852806</v>
      </c>
      <c r="LD106" s="150">
        <f t="shared" si="174"/>
        <v>2090.8939003375931</v>
      </c>
      <c r="LE106" s="150">
        <f t="shared" si="174"/>
        <v>2120.0994200322784</v>
      </c>
      <c r="LF106" s="150">
        <f t="shared" si="174"/>
        <v>2139.1024100314562</v>
      </c>
      <c r="LG106" s="150">
        <f t="shared" si="174"/>
        <v>2166.9782146478451</v>
      </c>
      <c r="LH106" s="150">
        <f t="shared" si="174"/>
        <v>2191.2239974934746</v>
      </c>
      <c r="LI106" s="150">
        <f t="shared" si="174"/>
        <v>2193.3865315630414</v>
      </c>
      <c r="LJ106" s="150">
        <f t="shared" si="174"/>
        <v>2206.7964903070902</v>
      </c>
      <c r="LK106" s="150">
        <f t="shared" si="174"/>
        <v>2257.050409366936</v>
      </c>
      <c r="LL106" s="150">
        <f t="shared" si="174"/>
        <v>2316.6712270208491</v>
      </c>
      <c r="LM106" s="150">
        <f t="shared" si="174"/>
        <v>2331.9539970613714</v>
      </c>
      <c r="LN106" s="150">
        <f t="shared" si="174"/>
        <v>2352.3037088564515</v>
      </c>
      <c r="LO106" s="150">
        <f t="shared" si="174"/>
        <v>2366.2358850440805</v>
      </c>
      <c r="LP106" s="150">
        <f t="shared" si="174"/>
        <v>2350.7293371388796</v>
      </c>
      <c r="LQ106" s="150">
        <f t="shared" si="174"/>
        <v>2353.749074676075</v>
      </c>
      <c r="LR106" s="150">
        <f t="shared" si="174"/>
        <v>2371.7042862420972</v>
      </c>
      <c r="LS106" s="150">
        <f t="shared" si="174"/>
        <v>2380.1603391388062</v>
      </c>
      <c r="LT106" s="150">
        <f t="shared" si="174"/>
        <v>2404.4487186033384</v>
      </c>
      <c r="LU106" s="150">
        <f t="shared" si="174"/>
        <v>2430.7596718024065</v>
      </c>
      <c r="LV106" s="150">
        <f t="shared" si="174"/>
        <v>2456.0285529155967</v>
      </c>
      <c r="LW106" s="150">
        <f t="shared" si="174"/>
        <v>2477.5333363191712</v>
      </c>
      <c r="LX106" s="150">
        <f t="shared" si="174"/>
        <v>2500.6475788299731</v>
      </c>
      <c r="LY106" s="150">
        <f t="shared" si="174"/>
        <v>2524.630479926584</v>
      </c>
      <c r="LZ106" s="150">
        <f t="shared" si="174"/>
        <v>2547.9078738620469</v>
      </c>
      <c r="MA106" s="150">
        <f t="shared" si="174"/>
        <v>2566.728474941644</v>
      </c>
      <c r="MB106" s="150">
        <f t="shared" si="174"/>
        <v>2580.3755402161405</v>
      </c>
      <c r="MC106" s="150">
        <f t="shared" si="174"/>
        <v>2588.7037828062648</v>
      </c>
      <c r="MD106" s="150">
        <f t="shared" si="174"/>
        <v>2592.8146083162856</v>
      </c>
      <c r="ME106" s="150">
        <f t="shared" si="174"/>
        <v>2596.6457468734252</v>
      </c>
      <c r="MF106" s="150">
        <f t="shared" si="174"/>
        <v>2602.6418310362046</v>
      </c>
      <c r="MG106" s="150">
        <f t="shared" si="174"/>
        <v>2614.9689178885474</v>
      </c>
      <c r="MH106" s="150">
        <f t="shared" si="174"/>
        <v>2628.6360527869283</v>
      </c>
      <c r="MI106" s="150">
        <f t="shared" si="174"/>
        <v>2640.6829300708864</v>
      </c>
      <c r="MJ106" s="150">
        <f t="shared" si="174"/>
        <v>2648.5019902698959</v>
      </c>
      <c r="MK106" s="150">
        <f t="shared" si="174"/>
        <v>2652.9665656046218</v>
      </c>
      <c r="ML106" s="150">
        <f t="shared" si="174"/>
        <v>2658.386145011722</v>
      </c>
      <c r="MM106" s="150">
        <f t="shared" si="174"/>
        <v>2665.237045468989</v>
      </c>
      <c r="MN106" s="150">
        <f t="shared" si="174"/>
        <v>2677.3933287267937</v>
      </c>
      <c r="MO106" s="150">
        <f t="shared" si="174"/>
        <v>2689.347174305673</v>
      </c>
      <c r="MP106" s="150">
        <f t="shared" si="174"/>
        <v>2694.4743383003488</v>
      </c>
      <c r="MQ106" s="150">
        <f t="shared" si="174"/>
        <v>2686.8648986575176</v>
      </c>
      <c r="MR106" s="150">
        <f t="shared" si="174"/>
        <v>2676.1779650273675</v>
      </c>
      <c r="MS106" s="150">
        <f t="shared" si="174"/>
        <v>2667.9491085968866</v>
      </c>
      <c r="MT106" s="150">
        <f t="shared" si="174"/>
        <v>2661.1155764863347</v>
      </c>
      <c r="MU106" s="150">
        <f t="shared" si="174"/>
        <v>2662.6785000813929</v>
      </c>
      <c r="MV106" s="150">
        <f t="shared" si="174"/>
        <v>2674.0202240702711</v>
      </c>
      <c r="MW106" s="150">
        <f t="shared" si="174"/>
        <v>2687.6053355255663</v>
      </c>
      <c r="MX106" s="150">
        <f t="shared" si="174"/>
        <v>2706.3230162956829</v>
      </c>
      <c r="MY106" s="150">
        <f t="shared" ref="MY106:NO106" si="175">SUMPRODUCT(LV$57:MY$57,$N$93:$AQ$93)</f>
        <v>2725.7620073595185</v>
      </c>
      <c r="MZ106" s="150">
        <f t="shared" si="175"/>
        <v>2745.1520041031581</v>
      </c>
      <c r="NA106" s="150">
        <f t="shared" si="175"/>
        <v>2763.6379408971475</v>
      </c>
      <c r="NB106" s="150">
        <f t="shared" si="175"/>
        <v>2782.4991509824172</v>
      </c>
      <c r="NC106" s="150">
        <f t="shared" si="175"/>
        <v>2800.6262621515534</v>
      </c>
      <c r="ND106" s="150">
        <f t="shared" si="175"/>
        <v>2816.838662998171</v>
      </c>
      <c r="NE106" s="150">
        <f t="shared" si="175"/>
        <v>2831.6028779718363</v>
      </c>
      <c r="NF106" s="150">
        <f t="shared" si="175"/>
        <v>2845.8599510850067</v>
      </c>
      <c r="NG106" s="150">
        <f t="shared" si="175"/>
        <v>2859.8087008460047</v>
      </c>
      <c r="NH106" s="150">
        <f t="shared" si="175"/>
        <v>2873.8209145649412</v>
      </c>
      <c r="NI106" s="150">
        <f t="shared" si="175"/>
        <v>2888.9042746160503</v>
      </c>
      <c r="NJ106" s="150">
        <f t="shared" si="175"/>
        <v>2904.046972404662</v>
      </c>
      <c r="NK106" s="150">
        <f t="shared" si="175"/>
        <v>2918.261740510613</v>
      </c>
      <c r="NL106" s="150">
        <f t="shared" si="175"/>
        <v>2931.0543491459598</v>
      </c>
      <c r="NM106" s="150">
        <f t="shared" si="175"/>
        <v>2943.0855606629502</v>
      </c>
      <c r="NN106" s="150">
        <f t="shared" si="175"/>
        <v>2954.534957467652</v>
      </c>
      <c r="NO106" s="151">
        <f t="shared" si="175"/>
        <v>2965.5355497802707</v>
      </c>
      <c r="NP106" s="147"/>
      <c r="NQ106" s="147"/>
    </row>
    <row r="107" spans="1:381" s="152" customFormat="1" x14ac:dyDescent="0.2">
      <c r="A107" s="147"/>
      <c r="B107" s="147"/>
      <c r="C107" s="147" t="str">
        <f>OFMOR_FFF_0!C107</f>
        <v>3C_FreeStock</v>
      </c>
      <c r="D107" s="147"/>
      <c r="E107" s="147" t="str">
        <f>OFMOR_FFF_0!E107</f>
        <v>Оборот: Освободившийся сток в себестоимости после 3-его уровня отмен</v>
      </c>
      <c r="F107" s="147"/>
      <c r="G107" s="147" t="str">
        <f>OFMOR_FFF_0!G107</f>
        <v>тыс.руб.</v>
      </c>
      <c r="H107" s="147"/>
      <c r="I107" s="147"/>
      <c r="J107" s="147"/>
      <c r="K107" s="148">
        <f t="shared" si="145"/>
        <v>23998.159421317923</v>
      </c>
      <c r="L107" s="147"/>
      <c r="M107" s="147"/>
      <c r="N107" s="149">
        <f>$N$57*$AQ$94</f>
        <v>0</v>
      </c>
      <c r="O107" s="150">
        <f>SUMPRODUCT($N$57:O$57,$AP$94:$AQ$94)</f>
        <v>4.3641789038577947E-2</v>
      </c>
      <c r="P107" s="150">
        <f>SUMPRODUCT($N$57:P$57,$AO$94:$AQ$94)</f>
        <v>0.18841591829738424</v>
      </c>
      <c r="Q107" s="150">
        <f>SUMPRODUCT($N$57:Q$57,$AN$94:$AQ$94)</f>
        <v>0.84144701972328662</v>
      </c>
      <c r="R107" s="150">
        <f>SUMPRODUCT($N$57:R$57,$AM$94:$AQ$94)</f>
        <v>1.2798342905903408</v>
      </c>
      <c r="S107" s="150">
        <f>SUMPRODUCT($N$57:S$57,$AL$94:$AQ$94)</f>
        <v>2.0158201802380105</v>
      </c>
      <c r="T107" s="150">
        <f>SUMPRODUCT($N$57:T$57,$AK$94:$AQ$94)</f>
        <v>2.8498483804551493</v>
      </c>
      <c r="U107" s="150">
        <f>SUMPRODUCT($N$57:U$57,$AJ$94:$AQ$94)</f>
        <v>3.3929880750177892</v>
      </c>
      <c r="V107" s="150">
        <f>SUMPRODUCT($N$57:V$57,$AI$94:$AQ$94)</f>
        <v>4.1013061807674474</v>
      </c>
      <c r="W107" s="150">
        <f>SUMPRODUCT($N$57:W$57,$AH$94:$AQ$94)</f>
        <v>5.7208956010575118</v>
      </c>
      <c r="X107" s="150">
        <f>SUMPRODUCT($N$57:X$57,$AG$94:$AQ$94)</f>
        <v>7.105032123517331</v>
      </c>
      <c r="Y107" s="150">
        <f>SUMPRODUCT($N$57:Y$57,$AF$94:$AQ$94)</f>
        <v>8.0110336599563645</v>
      </c>
      <c r="Z107" s="150">
        <f>SUMPRODUCT($N$57:Z$57,$AE$94:$AQ$94)</f>
        <v>10.628034951182723</v>
      </c>
      <c r="AA107" s="150">
        <f>SUMPRODUCT($N$57:AA$57,$AD$94:$AQ$94)</f>
        <v>13.902619200131136</v>
      </c>
      <c r="AB107" s="150">
        <f>SUMPRODUCT($N$57:AB$57,$AC$94:$AQ$94)</f>
        <v>15.81764888807237</v>
      </c>
      <c r="AC107" s="150">
        <f>SUMPRODUCT($N$57:AC$57,$AB$94:$AQ$94)</f>
        <v>17.655545498529399</v>
      </c>
      <c r="AD107" s="150">
        <f>SUMPRODUCT($N$57:AD$57,$AA$94:$AQ$94)</f>
        <v>19.982651704389227</v>
      </c>
      <c r="AE107" s="150">
        <f>SUMPRODUCT($N$57:AE$57,$Z$94:$AQ$94)</f>
        <v>18.955602558709739</v>
      </c>
      <c r="AF107" s="150">
        <f>SUMPRODUCT($N$57:AF$57,$Y$94:$AQ$94)</f>
        <v>16.59465289628816</v>
      </c>
      <c r="AG107" s="150">
        <f>SUMPRODUCT($N$57:AG$57,$X$94:$AQ$94)</f>
        <v>15.985269441518811</v>
      </c>
      <c r="AH107" s="150">
        <f>SUMPRODUCT($N$57:AH$57,$W$94:$AQ$94)</f>
        <v>16.859650826942254</v>
      </c>
      <c r="AI107" s="150">
        <f>SUMPRODUCT($N$57:AI$57,$V$94:$AQ$94)</f>
        <v>17.175941156816211</v>
      </c>
      <c r="AJ107" s="150">
        <f>SUMPRODUCT($N$57:AJ$57,$U$94:$AQ$94)</f>
        <v>17.939553077517633</v>
      </c>
      <c r="AK107" s="150">
        <f>SUMPRODUCT($N$57:AK$57,$T$94:$AQ$94)</f>
        <v>19.474985489808805</v>
      </c>
      <c r="AL107" s="150">
        <f>SUMPRODUCT($N$57:AL$57,$S$94:$AQ$94)</f>
        <v>18.130999137103174</v>
      </c>
      <c r="AM107" s="150">
        <f>SUMPRODUCT($N$57:AM$57,$R$94:$AQ$94)</f>
        <v>16.079654274786396</v>
      </c>
      <c r="AN107" s="150">
        <f>SUMPRODUCT($N$57:AN$57,$Q$94:$AQ$94)</f>
        <v>16.660527929228419</v>
      </c>
      <c r="AO107" s="150">
        <f>SUMPRODUCT($N$57:AO$57,$P$94:$AQ$94)</f>
        <v>22.572861280191464</v>
      </c>
      <c r="AP107" s="150">
        <f>SUMPRODUCT($N$57:AP$57,$O$94:$AQ$94)</f>
        <v>25.728309886930976</v>
      </c>
      <c r="AQ107" s="150">
        <f t="shared" ref="AQ107:DB107" si="176">SUMPRODUCT(N$57:AQ$57,$N$94:$AQ$94)</f>
        <v>27.868353822571873</v>
      </c>
      <c r="AR107" s="150">
        <f t="shared" si="176"/>
        <v>29.826724904872403</v>
      </c>
      <c r="AS107" s="150">
        <f t="shared" si="176"/>
        <v>26.779308998817186</v>
      </c>
      <c r="AT107" s="150">
        <f t="shared" si="176"/>
        <v>22.061763966603227</v>
      </c>
      <c r="AU107" s="150">
        <f t="shared" si="176"/>
        <v>19.181536106962323</v>
      </c>
      <c r="AV107" s="150">
        <f t="shared" si="176"/>
        <v>14.823920728830005</v>
      </c>
      <c r="AW107" s="150">
        <f t="shared" si="176"/>
        <v>12.029520804042111</v>
      </c>
      <c r="AX107" s="150">
        <f t="shared" si="176"/>
        <v>10.132443497177691</v>
      </c>
      <c r="AY107" s="150">
        <f t="shared" si="176"/>
        <v>9.1512378457220329</v>
      </c>
      <c r="AZ107" s="150">
        <f t="shared" si="176"/>
        <v>8.1578593599821474</v>
      </c>
      <c r="BA107" s="150">
        <f t="shared" si="176"/>
        <v>7.5013855860181939</v>
      </c>
      <c r="BB107" s="150">
        <f t="shared" si="176"/>
        <v>7.592686358699237</v>
      </c>
      <c r="BC107" s="150">
        <f t="shared" si="176"/>
        <v>8.3551756358946108</v>
      </c>
      <c r="BD107" s="150">
        <f t="shared" si="176"/>
        <v>9.0783056744286377</v>
      </c>
      <c r="BE107" s="150">
        <f t="shared" si="176"/>
        <v>9.927188364266625</v>
      </c>
      <c r="BF107" s="150">
        <f t="shared" si="176"/>
        <v>10.916434036699707</v>
      </c>
      <c r="BG107" s="150">
        <f t="shared" si="176"/>
        <v>11.318877639077938</v>
      </c>
      <c r="BH107" s="150">
        <f t="shared" si="176"/>
        <v>11.538313875416973</v>
      </c>
      <c r="BI107" s="150">
        <f t="shared" si="176"/>
        <v>12.141468060507382</v>
      </c>
      <c r="BJ107" s="150">
        <f t="shared" si="176"/>
        <v>13.180131139340988</v>
      </c>
      <c r="BK107" s="150">
        <f t="shared" si="176"/>
        <v>14.030299076032017</v>
      </c>
      <c r="BL107" s="150">
        <f t="shared" si="176"/>
        <v>14.839995354633015</v>
      </c>
      <c r="BM107" s="150">
        <f t="shared" si="176"/>
        <v>15.790087743048282</v>
      </c>
      <c r="BN107" s="150">
        <f t="shared" si="176"/>
        <v>16.154543530589123</v>
      </c>
      <c r="BO107" s="150">
        <f t="shared" si="176"/>
        <v>16.477190848193693</v>
      </c>
      <c r="BP107" s="150">
        <f t="shared" si="176"/>
        <v>17.194352442658843</v>
      </c>
      <c r="BQ107" s="150">
        <f t="shared" si="176"/>
        <v>18.427513557482705</v>
      </c>
      <c r="BR107" s="150">
        <f t="shared" si="176"/>
        <v>19.443074599131108</v>
      </c>
      <c r="BS107" s="150">
        <f t="shared" si="176"/>
        <v>20.331577877595461</v>
      </c>
      <c r="BT107" s="150">
        <f t="shared" si="176"/>
        <v>21.43077929344814</v>
      </c>
      <c r="BU107" s="150">
        <f t="shared" si="176"/>
        <v>21.930644907716996</v>
      </c>
      <c r="BV107" s="150">
        <f t="shared" si="176"/>
        <v>22.150464143013643</v>
      </c>
      <c r="BW107" s="150">
        <f t="shared" si="176"/>
        <v>22.420975812211047</v>
      </c>
      <c r="BX107" s="150">
        <f t="shared" si="176"/>
        <v>22.133622100554351</v>
      </c>
      <c r="BY107" s="150">
        <f t="shared" si="176"/>
        <v>21.875462461019097</v>
      </c>
      <c r="BZ107" s="150">
        <f t="shared" si="176"/>
        <v>21.551833884134773</v>
      </c>
      <c r="CA107" s="150">
        <f t="shared" si="176"/>
        <v>21.352486983531428</v>
      </c>
      <c r="CB107" s="150">
        <f t="shared" si="176"/>
        <v>21.231989805449096</v>
      </c>
      <c r="CC107" s="150">
        <f t="shared" si="176"/>
        <v>21.111726597760345</v>
      </c>
      <c r="CD107" s="150">
        <f t="shared" si="176"/>
        <v>21.027138112661067</v>
      </c>
      <c r="CE107" s="150">
        <f t="shared" si="176"/>
        <v>21.051990122578676</v>
      </c>
      <c r="CF107" s="150">
        <f t="shared" si="176"/>
        <v>21.095969254759762</v>
      </c>
      <c r="CG107" s="150">
        <f t="shared" si="176"/>
        <v>21.169985660461943</v>
      </c>
      <c r="CH107" s="150">
        <f t="shared" si="176"/>
        <v>21.40821768475492</v>
      </c>
      <c r="CI107" s="150">
        <f t="shared" si="176"/>
        <v>21.723103503002331</v>
      </c>
      <c r="CJ107" s="150">
        <f t="shared" si="176"/>
        <v>21.99413658364228</v>
      </c>
      <c r="CK107" s="150">
        <f t="shared" si="176"/>
        <v>22.228041126366527</v>
      </c>
      <c r="CL107" s="150">
        <f t="shared" si="176"/>
        <v>22.501874105840702</v>
      </c>
      <c r="CM107" s="150">
        <f t="shared" si="176"/>
        <v>22.58732221277625</v>
      </c>
      <c r="CN107" s="150">
        <f t="shared" si="176"/>
        <v>22.527653623128213</v>
      </c>
      <c r="CO107" s="150">
        <f t="shared" si="176"/>
        <v>22.475636915412931</v>
      </c>
      <c r="CP107" s="150">
        <f t="shared" si="176"/>
        <v>22.343506086272566</v>
      </c>
      <c r="CQ107" s="150">
        <f t="shared" si="176"/>
        <v>22.202775789281624</v>
      </c>
      <c r="CR107" s="150">
        <f t="shared" si="176"/>
        <v>22.167176849947865</v>
      </c>
      <c r="CS107" s="150">
        <f t="shared" si="176"/>
        <v>22.265772560676464</v>
      </c>
      <c r="CT107" s="150">
        <f t="shared" si="176"/>
        <v>22.452959048267427</v>
      </c>
      <c r="CU107" s="150">
        <f t="shared" si="176"/>
        <v>22.762966323933</v>
      </c>
      <c r="CV107" s="150">
        <f t="shared" si="176"/>
        <v>23.184806027460098</v>
      </c>
      <c r="CW107" s="150">
        <f t="shared" si="176"/>
        <v>23.603231840697401</v>
      </c>
      <c r="CX107" s="150">
        <f t="shared" si="176"/>
        <v>24.021608337726761</v>
      </c>
      <c r="CY107" s="150">
        <f t="shared" si="176"/>
        <v>24.470427417278767</v>
      </c>
      <c r="CZ107" s="150">
        <f t="shared" si="176"/>
        <v>24.953544088354949</v>
      </c>
      <c r="DA107" s="150">
        <f t="shared" si="176"/>
        <v>25.372081978418578</v>
      </c>
      <c r="DB107" s="150">
        <f t="shared" si="176"/>
        <v>25.735238177332061</v>
      </c>
      <c r="DC107" s="150">
        <f t="shared" ref="DC107:FN107" si="177">SUMPRODUCT(BZ$57:DC$57,$N$94:$AQ$94)</f>
        <v>26.05752240089976</v>
      </c>
      <c r="DD107" s="150">
        <f t="shared" si="177"/>
        <v>26.370721583852962</v>
      </c>
      <c r="DE107" s="150">
        <f t="shared" si="177"/>
        <v>26.691889639541991</v>
      </c>
      <c r="DF107" s="150">
        <f t="shared" si="177"/>
        <v>27.025573168158289</v>
      </c>
      <c r="DG107" s="150">
        <f t="shared" si="177"/>
        <v>27.381454160921361</v>
      </c>
      <c r="DH107" s="150">
        <f t="shared" si="177"/>
        <v>27.705819355675171</v>
      </c>
      <c r="DI107" s="150">
        <f t="shared" si="177"/>
        <v>28.005944086492267</v>
      </c>
      <c r="DJ107" s="150">
        <f t="shared" si="177"/>
        <v>28.312444928621151</v>
      </c>
      <c r="DK107" s="150">
        <f t="shared" si="177"/>
        <v>28.609005301378517</v>
      </c>
      <c r="DL107" s="150">
        <f t="shared" si="177"/>
        <v>28.903626359314885</v>
      </c>
      <c r="DM107" s="150">
        <f t="shared" si="177"/>
        <v>29.187851894601422</v>
      </c>
      <c r="DN107" s="150">
        <f t="shared" si="177"/>
        <v>29.422025716239094</v>
      </c>
      <c r="DO107" s="150">
        <f t="shared" si="177"/>
        <v>29.548684753779206</v>
      </c>
      <c r="DP107" s="150">
        <f t="shared" si="177"/>
        <v>29.587930906099391</v>
      </c>
      <c r="DQ107" s="150">
        <f t="shared" si="177"/>
        <v>29.571210362832424</v>
      </c>
      <c r="DR107" s="150">
        <f t="shared" si="177"/>
        <v>29.498106923252656</v>
      </c>
      <c r="DS107" s="150">
        <f t="shared" si="177"/>
        <v>29.433352351591118</v>
      </c>
      <c r="DT107" s="150">
        <f t="shared" si="177"/>
        <v>29.407907670940784</v>
      </c>
      <c r="DU107" s="150">
        <f t="shared" si="177"/>
        <v>29.446287586437055</v>
      </c>
      <c r="DV107" s="150">
        <f t="shared" si="177"/>
        <v>29.51455641247053</v>
      </c>
      <c r="DW107" s="150">
        <f t="shared" si="177"/>
        <v>29.618104889425386</v>
      </c>
      <c r="DX107" s="150">
        <f t="shared" si="177"/>
        <v>29.764120367640388</v>
      </c>
      <c r="DY107" s="150">
        <f t="shared" si="177"/>
        <v>29.916069762092803</v>
      </c>
      <c r="DZ107" s="150">
        <f t="shared" si="177"/>
        <v>30.0922219533625</v>
      </c>
      <c r="EA107" s="150">
        <f t="shared" si="177"/>
        <v>30.302575814089497</v>
      </c>
      <c r="EB107" s="150">
        <f t="shared" si="177"/>
        <v>30.547237102399436</v>
      </c>
      <c r="EC107" s="150">
        <f t="shared" si="177"/>
        <v>30.784952467952316</v>
      </c>
      <c r="ED107" s="150">
        <f t="shared" si="177"/>
        <v>31.009613376468977</v>
      </c>
      <c r="EE107" s="150">
        <f t="shared" si="177"/>
        <v>31.219987073772952</v>
      </c>
      <c r="EF107" s="150">
        <f t="shared" si="177"/>
        <v>31.383816332340903</v>
      </c>
      <c r="EG107" s="150">
        <f t="shared" si="177"/>
        <v>31.52318881519053</v>
      </c>
      <c r="EH107" s="150">
        <f t="shared" si="177"/>
        <v>31.640219801001525</v>
      </c>
      <c r="EI107" s="150">
        <f t="shared" si="177"/>
        <v>31.776647779011437</v>
      </c>
      <c r="EJ107" s="150">
        <f t="shared" si="177"/>
        <v>31.921813596213124</v>
      </c>
      <c r="EK107" s="150">
        <f t="shared" si="177"/>
        <v>32.072896066804553</v>
      </c>
      <c r="EL107" s="150">
        <f t="shared" si="177"/>
        <v>32.230885375145519</v>
      </c>
      <c r="EM107" s="150">
        <f t="shared" si="177"/>
        <v>32.3864166485955</v>
      </c>
      <c r="EN107" s="150">
        <f t="shared" si="177"/>
        <v>32.547425271260053</v>
      </c>
      <c r="EO107" s="150">
        <f t="shared" si="177"/>
        <v>32.715391379935724</v>
      </c>
      <c r="EP107" s="150">
        <f t="shared" si="177"/>
        <v>32.907330474266018</v>
      </c>
      <c r="EQ107" s="150">
        <f t="shared" si="177"/>
        <v>33.104706515147662</v>
      </c>
      <c r="ER107" s="150">
        <f t="shared" si="177"/>
        <v>33.290922296610375</v>
      </c>
      <c r="ES107" s="150">
        <f t="shared" si="177"/>
        <v>33.426248220286816</v>
      </c>
      <c r="ET107" s="150">
        <f t="shared" si="177"/>
        <v>33.512285421086958</v>
      </c>
      <c r="EU107" s="150">
        <f t="shared" si="177"/>
        <v>33.572799234289469</v>
      </c>
      <c r="EV107" s="150">
        <f t="shared" si="177"/>
        <v>33.633461897071193</v>
      </c>
      <c r="EW107" s="150">
        <f t="shared" si="177"/>
        <v>33.727826446124581</v>
      </c>
      <c r="EX107" s="150">
        <f t="shared" si="177"/>
        <v>33.8398712389547</v>
      </c>
      <c r="EY107" s="150">
        <f t="shared" si="177"/>
        <v>33.984249335744359</v>
      </c>
      <c r="EZ107" s="150">
        <f t="shared" si="177"/>
        <v>34.174842690860203</v>
      </c>
      <c r="FA107" s="150">
        <f t="shared" si="177"/>
        <v>34.370126435539255</v>
      </c>
      <c r="FB107" s="150">
        <f t="shared" si="177"/>
        <v>34.59537523272639</v>
      </c>
      <c r="FC107" s="150">
        <f t="shared" si="177"/>
        <v>34.860868042527756</v>
      </c>
      <c r="FD107" s="150">
        <f t="shared" si="177"/>
        <v>35.173286809378929</v>
      </c>
      <c r="FE107" s="150">
        <f t="shared" si="177"/>
        <v>35.517704426893374</v>
      </c>
      <c r="FF107" s="150">
        <f t="shared" si="177"/>
        <v>35.896060153642203</v>
      </c>
      <c r="FG107" s="150">
        <f t="shared" si="177"/>
        <v>36.296333610430381</v>
      </c>
      <c r="FH107" s="150">
        <f t="shared" si="177"/>
        <v>36.718582526853957</v>
      </c>
      <c r="FI107" s="150">
        <f t="shared" si="177"/>
        <v>37.203327125713827</v>
      </c>
      <c r="FJ107" s="150">
        <f t="shared" si="177"/>
        <v>37.739877139562516</v>
      </c>
      <c r="FK107" s="150">
        <f t="shared" si="177"/>
        <v>38.331739941041839</v>
      </c>
      <c r="FL107" s="150">
        <f t="shared" si="177"/>
        <v>38.952456646469265</v>
      </c>
      <c r="FM107" s="150">
        <f t="shared" si="177"/>
        <v>39.550887311398043</v>
      </c>
      <c r="FN107" s="150">
        <f t="shared" si="177"/>
        <v>40.102951751761786</v>
      </c>
      <c r="FO107" s="150">
        <f t="shared" ref="FO107:HZ107" si="178">SUMPRODUCT(EL$57:FO$57,$N$94:$AQ$94)</f>
        <v>40.630566753647365</v>
      </c>
      <c r="FP107" s="150">
        <f t="shared" si="178"/>
        <v>41.185518291479724</v>
      </c>
      <c r="FQ107" s="150">
        <f t="shared" si="178"/>
        <v>41.768052418111658</v>
      </c>
      <c r="FR107" s="150">
        <f t="shared" si="178"/>
        <v>42.391233646610942</v>
      </c>
      <c r="FS107" s="150">
        <f t="shared" si="178"/>
        <v>43.051335989931843</v>
      </c>
      <c r="FT107" s="150">
        <f t="shared" si="178"/>
        <v>43.685112447162176</v>
      </c>
      <c r="FU107" s="150">
        <f t="shared" si="178"/>
        <v>44.276622877339676</v>
      </c>
      <c r="FV107" s="150">
        <f t="shared" si="178"/>
        <v>44.864703496141992</v>
      </c>
      <c r="FW107" s="150">
        <f t="shared" si="178"/>
        <v>45.587226575205776</v>
      </c>
      <c r="FX107" s="150">
        <f t="shared" si="178"/>
        <v>46.39236765770174</v>
      </c>
      <c r="FY107" s="150">
        <f t="shared" si="178"/>
        <v>47.259719492925406</v>
      </c>
      <c r="FZ107" s="150">
        <f t="shared" si="178"/>
        <v>48.166310466690796</v>
      </c>
      <c r="GA107" s="150">
        <f t="shared" si="178"/>
        <v>49.003864925904402</v>
      </c>
      <c r="GB107" s="150">
        <f t="shared" si="178"/>
        <v>49.742038138707471</v>
      </c>
      <c r="GC107" s="150">
        <f t="shared" si="178"/>
        <v>50.397964670778855</v>
      </c>
      <c r="GD107" s="150">
        <f t="shared" si="178"/>
        <v>50.936443972809315</v>
      </c>
      <c r="GE107" s="150">
        <f t="shared" si="178"/>
        <v>51.413344439273004</v>
      </c>
      <c r="GF107" s="150">
        <f t="shared" si="178"/>
        <v>51.838663111586342</v>
      </c>
      <c r="GG107" s="150">
        <f t="shared" si="178"/>
        <v>52.209892523715887</v>
      </c>
      <c r="GH107" s="150">
        <f t="shared" si="178"/>
        <v>52.543059589338178</v>
      </c>
      <c r="GI107" s="150">
        <f t="shared" si="178"/>
        <v>52.844571888825932</v>
      </c>
      <c r="GJ107" s="150">
        <f t="shared" si="178"/>
        <v>53.078897608621077</v>
      </c>
      <c r="GK107" s="150">
        <f t="shared" si="178"/>
        <v>53.282180396314786</v>
      </c>
      <c r="GL107" s="150">
        <f t="shared" si="178"/>
        <v>53.480873579036569</v>
      </c>
      <c r="GM107" s="150">
        <f t="shared" si="178"/>
        <v>53.619300855850987</v>
      </c>
      <c r="GN107" s="150">
        <f t="shared" si="178"/>
        <v>53.658521123802053</v>
      </c>
      <c r="GO107" s="150">
        <f t="shared" si="178"/>
        <v>53.637414635933546</v>
      </c>
      <c r="GP107" s="150">
        <f t="shared" si="178"/>
        <v>53.561889851858311</v>
      </c>
      <c r="GQ107" s="150">
        <f t="shared" si="178"/>
        <v>53.401111384374751</v>
      </c>
      <c r="GR107" s="150">
        <f t="shared" si="178"/>
        <v>53.293324281189946</v>
      </c>
      <c r="GS107" s="150">
        <f t="shared" si="178"/>
        <v>53.295318195214328</v>
      </c>
      <c r="GT107" s="150">
        <f t="shared" si="178"/>
        <v>53.349454439440741</v>
      </c>
      <c r="GU107" s="150">
        <f t="shared" si="178"/>
        <v>53.388600641872927</v>
      </c>
      <c r="GV107" s="150">
        <f t="shared" si="178"/>
        <v>53.424868499641128</v>
      </c>
      <c r="GW107" s="150">
        <f t="shared" si="178"/>
        <v>53.44650412795302</v>
      </c>
      <c r="GX107" s="150">
        <f t="shared" si="178"/>
        <v>53.413384526193191</v>
      </c>
      <c r="GY107" s="150">
        <f t="shared" si="178"/>
        <v>53.447661030485577</v>
      </c>
      <c r="GZ107" s="150">
        <f t="shared" si="178"/>
        <v>53.582696903497833</v>
      </c>
      <c r="HA107" s="150">
        <f t="shared" si="178"/>
        <v>53.731290444253645</v>
      </c>
      <c r="HB107" s="150">
        <f t="shared" si="178"/>
        <v>53.705296086714547</v>
      </c>
      <c r="HC107" s="150">
        <f t="shared" si="178"/>
        <v>53.62712476333143</v>
      </c>
      <c r="HD107" s="150">
        <f t="shared" si="178"/>
        <v>53.50954622567977</v>
      </c>
      <c r="HE107" s="150">
        <f t="shared" si="178"/>
        <v>53.358769820041466</v>
      </c>
      <c r="HF107" s="150">
        <f t="shared" si="178"/>
        <v>53.342635104628492</v>
      </c>
      <c r="HG107" s="150">
        <f t="shared" si="178"/>
        <v>53.516915659150968</v>
      </c>
      <c r="HH107" s="150">
        <f t="shared" si="178"/>
        <v>53.81211444101362</v>
      </c>
      <c r="HI107" s="150">
        <f t="shared" si="178"/>
        <v>54.326929772879765</v>
      </c>
      <c r="HJ107" s="150">
        <f t="shared" si="178"/>
        <v>54.98190597426742</v>
      </c>
      <c r="HK107" s="150">
        <f t="shared" si="178"/>
        <v>55.706495207405744</v>
      </c>
      <c r="HL107" s="150">
        <f t="shared" si="178"/>
        <v>56.60789214082412</v>
      </c>
      <c r="HM107" s="150">
        <f t="shared" si="178"/>
        <v>57.745462798842873</v>
      </c>
      <c r="HN107" s="150">
        <f t="shared" si="178"/>
        <v>58.944278921344583</v>
      </c>
      <c r="HO107" s="150">
        <f t="shared" si="178"/>
        <v>60.191853138444543</v>
      </c>
      <c r="HP107" s="150">
        <f t="shared" si="178"/>
        <v>61.525355836637132</v>
      </c>
      <c r="HQ107" s="150">
        <f t="shared" si="178"/>
        <v>62.555832370565355</v>
      </c>
      <c r="HR107" s="150">
        <f t="shared" si="178"/>
        <v>63.125659123432357</v>
      </c>
      <c r="HS107" s="150">
        <f t="shared" si="178"/>
        <v>63.453738145858765</v>
      </c>
      <c r="HT107" s="150">
        <f t="shared" si="178"/>
        <v>63.698974656102706</v>
      </c>
      <c r="HU107" s="150">
        <f t="shared" si="178"/>
        <v>63.7882745401674</v>
      </c>
      <c r="HV107" s="150">
        <f t="shared" si="178"/>
        <v>64.011728637825655</v>
      </c>
      <c r="HW107" s="150">
        <f t="shared" si="178"/>
        <v>64.508212536472243</v>
      </c>
      <c r="HX107" s="150">
        <f t="shared" si="178"/>
        <v>64.922074540101704</v>
      </c>
      <c r="HY107" s="150">
        <f t="shared" si="178"/>
        <v>65.082896119019964</v>
      </c>
      <c r="HZ107" s="150">
        <f t="shared" si="178"/>
        <v>65.228941409331526</v>
      </c>
      <c r="IA107" s="150">
        <f t="shared" ref="IA107:KL107" si="179">SUMPRODUCT(GX$57:IA$57,$N$94:$AQ$94)</f>
        <v>65.779570217381277</v>
      </c>
      <c r="IB107" s="150">
        <f t="shared" si="179"/>
        <v>66.467689788665652</v>
      </c>
      <c r="IC107" s="150">
        <f t="shared" si="179"/>
        <v>67.428386370714676</v>
      </c>
      <c r="ID107" s="150">
        <f t="shared" si="179"/>
        <v>68.676320216369433</v>
      </c>
      <c r="IE107" s="150">
        <f t="shared" si="179"/>
        <v>69.622261084291424</v>
      </c>
      <c r="IF107" s="150">
        <f t="shared" si="179"/>
        <v>69.720913516071633</v>
      </c>
      <c r="IG107" s="150">
        <f t="shared" si="179"/>
        <v>69.322229469118653</v>
      </c>
      <c r="IH107" s="150">
        <f t="shared" si="179"/>
        <v>68.424523519762985</v>
      </c>
      <c r="II107" s="150">
        <f t="shared" si="179"/>
        <v>67.178043185607095</v>
      </c>
      <c r="IJ107" s="150">
        <f t="shared" si="179"/>
        <v>66.042400191420867</v>
      </c>
      <c r="IK107" s="150">
        <f t="shared" si="179"/>
        <v>65.222286421822702</v>
      </c>
      <c r="IL107" s="150">
        <f t="shared" si="179"/>
        <v>64.568488762972379</v>
      </c>
      <c r="IM107" s="150">
        <f t="shared" si="179"/>
        <v>64.224736645104201</v>
      </c>
      <c r="IN107" s="150">
        <f t="shared" si="179"/>
        <v>64.111508343333696</v>
      </c>
      <c r="IO107" s="150">
        <f t="shared" si="179"/>
        <v>64.213140875450335</v>
      </c>
      <c r="IP107" s="150">
        <f t="shared" si="179"/>
        <v>64.454162727760831</v>
      </c>
      <c r="IQ107" s="150">
        <f t="shared" si="179"/>
        <v>64.843006153133913</v>
      </c>
      <c r="IR107" s="150">
        <f t="shared" si="179"/>
        <v>65.344177586287628</v>
      </c>
      <c r="IS107" s="150">
        <f t="shared" si="179"/>
        <v>65.854789789608304</v>
      </c>
      <c r="IT107" s="150">
        <f t="shared" si="179"/>
        <v>66.319159298162148</v>
      </c>
      <c r="IU107" s="150">
        <f t="shared" si="179"/>
        <v>66.772147592922749</v>
      </c>
      <c r="IV107" s="150">
        <f t="shared" si="179"/>
        <v>67.248888341076864</v>
      </c>
      <c r="IW107" s="150">
        <f t="shared" si="179"/>
        <v>67.732332229662788</v>
      </c>
      <c r="IX107" s="150">
        <f t="shared" si="179"/>
        <v>68.272461819483738</v>
      </c>
      <c r="IY107" s="150">
        <f t="shared" si="179"/>
        <v>68.868632411545505</v>
      </c>
      <c r="IZ107" s="150">
        <f t="shared" si="179"/>
        <v>69.419966148556611</v>
      </c>
      <c r="JA107" s="150">
        <f t="shared" si="179"/>
        <v>69.918175424615072</v>
      </c>
      <c r="JB107" s="150">
        <f t="shared" si="179"/>
        <v>70.415863869534817</v>
      </c>
      <c r="JC107" s="150">
        <f t="shared" si="179"/>
        <v>70.940121030797741</v>
      </c>
      <c r="JD107" s="150">
        <f t="shared" si="179"/>
        <v>71.447512192762545</v>
      </c>
      <c r="JE107" s="150">
        <f t="shared" si="179"/>
        <v>71.97014725684285</v>
      </c>
      <c r="JF107" s="150">
        <f t="shared" si="179"/>
        <v>72.499654202004805</v>
      </c>
      <c r="JG107" s="150">
        <f t="shared" si="179"/>
        <v>72.931778025746667</v>
      </c>
      <c r="JH107" s="150">
        <f t="shared" si="179"/>
        <v>73.226702063832406</v>
      </c>
      <c r="JI107" s="150">
        <f t="shared" si="179"/>
        <v>73.441873417343672</v>
      </c>
      <c r="JJ107" s="150">
        <f t="shared" si="179"/>
        <v>73.563601852907695</v>
      </c>
      <c r="JK107" s="150">
        <f t="shared" si="179"/>
        <v>73.611700841999124</v>
      </c>
      <c r="JL107" s="150">
        <f t="shared" si="179"/>
        <v>73.665866618537763</v>
      </c>
      <c r="JM107" s="150">
        <f t="shared" si="179"/>
        <v>73.778803361155084</v>
      </c>
      <c r="JN107" s="150">
        <f t="shared" si="179"/>
        <v>73.917703166735208</v>
      </c>
      <c r="JO107" s="150">
        <f t="shared" si="179"/>
        <v>74.150424083308579</v>
      </c>
      <c r="JP107" s="150">
        <f t="shared" si="179"/>
        <v>74.488279303725776</v>
      </c>
      <c r="JQ107" s="150">
        <f t="shared" si="179"/>
        <v>74.910608518178819</v>
      </c>
      <c r="JR107" s="150">
        <f t="shared" si="179"/>
        <v>75.409448178401234</v>
      </c>
      <c r="JS107" s="150">
        <f t="shared" si="179"/>
        <v>76.034275845083442</v>
      </c>
      <c r="JT107" s="150">
        <f t="shared" si="179"/>
        <v>76.748867789430719</v>
      </c>
      <c r="JU107" s="150">
        <f t="shared" si="179"/>
        <v>77.494619793662082</v>
      </c>
      <c r="JV107" s="150">
        <f t="shared" si="179"/>
        <v>78.373355394929305</v>
      </c>
      <c r="JW107" s="150">
        <f t="shared" si="179"/>
        <v>79.441218884618934</v>
      </c>
      <c r="JX107" s="150">
        <f t="shared" si="179"/>
        <v>80.626344107115543</v>
      </c>
      <c r="JY107" s="150">
        <f t="shared" si="179"/>
        <v>81.93652095011916</v>
      </c>
      <c r="JZ107" s="150">
        <f t="shared" si="179"/>
        <v>83.422198183509991</v>
      </c>
      <c r="KA107" s="150">
        <f t="shared" si="179"/>
        <v>84.883551166279403</v>
      </c>
      <c r="KB107" s="150">
        <f t="shared" si="179"/>
        <v>86.23037420556939</v>
      </c>
      <c r="KC107" s="150">
        <f t="shared" si="179"/>
        <v>87.570527496519404</v>
      </c>
      <c r="KD107" s="150">
        <f t="shared" si="179"/>
        <v>89.003028274325686</v>
      </c>
      <c r="KE107" s="150">
        <f t="shared" si="179"/>
        <v>90.491819016854521</v>
      </c>
      <c r="KF107" s="150">
        <f t="shared" si="179"/>
        <v>92.053540021640501</v>
      </c>
      <c r="KG107" s="150">
        <f t="shared" si="179"/>
        <v>93.738636825093607</v>
      </c>
      <c r="KH107" s="150">
        <f t="shared" si="179"/>
        <v>95.358095964957201</v>
      </c>
      <c r="KI107" s="150">
        <f t="shared" si="179"/>
        <v>96.845151719351037</v>
      </c>
      <c r="KJ107" s="150">
        <f t="shared" si="179"/>
        <v>98.35789917401884</v>
      </c>
      <c r="KK107" s="150">
        <f t="shared" si="179"/>
        <v>100.23624871838123</v>
      </c>
      <c r="KL107" s="150">
        <f t="shared" si="179"/>
        <v>102.31380685980773</v>
      </c>
      <c r="KM107" s="150">
        <f t="shared" ref="KM107:MX107" si="180">SUMPRODUCT(JJ$57:KM$57,$N$94:$AQ$94)</f>
        <v>104.53047793923997</v>
      </c>
      <c r="KN107" s="150">
        <f t="shared" si="180"/>
        <v>106.89609325061228</v>
      </c>
      <c r="KO107" s="150">
        <f t="shared" si="180"/>
        <v>109.10658393066046</v>
      </c>
      <c r="KP107" s="150">
        <f t="shared" si="180"/>
        <v>111.11388150483612</v>
      </c>
      <c r="KQ107" s="150">
        <f t="shared" si="180"/>
        <v>112.89068670144721</v>
      </c>
      <c r="KR107" s="150">
        <f t="shared" si="180"/>
        <v>114.44758791016302</v>
      </c>
      <c r="KS107" s="150">
        <f t="shared" si="180"/>
        <v>115.83768041165993</v>
      </c>
      <c r="KT107" s="150">
        <f t="shared" si="180"/>
        <v>117.04900414923281</v>
      </c>
      <c r="KU107" s="150">
        <f t="shared" si="180"/>
        <v>118.22963193548928</v>
      </c>
      <c r="KV107" s="150">
        <f t="shared" si="180"/>
        <v>119.49074532438345</v>
      </c>
      <c r="KW107" s="150">
        <f t="shared" si="180"/>
        <v>120.6152756821521</v>
      </c>
      <c r="KX107" s="150">
        <f t="shared" si="180"/>
        <v>121.61699755624996</v>
      </c>
      <c r="KY107" s="150">
        <f t="shared" si="180"/>
        <v>122.92795359497927</v>
      </c>
      <c r="KZ107" s="150">
        <f t="shared" si="180"/>
        <v>124.30648723590946</v>
      </c>
      <c r="LA107" s="150">
        <f t="shared" si="180"/>
        <v>125.40009350699802</v>
      </c>
      <c r="LB107" s="150">
        <f t="shared" si="180"/>
        <v>126.49094553542368</v>
      </c>
      <c r="LC107" s="150">
        <f t="shared" si="180"/>
        <v>127.64265810875438</v>
      </c>
      <c r="LD107" s="150">
        <f t="shared" si="180"/>
        <v>128.17615572745197</v>
      </c>
      <c r="LE107" s="150">
        <f t="shared" si="180"/>
        <v>128.58574224532481</v>
      </c>
      <c r="LF107" s="150">
        <f t="shared" si="180"/>
        <v>129.47245173140766</v>
      </c>
      <c r="LG107" s="150">
        <f t="shared" si="180"/>
        <v>130.71666115129969</v>
      </c>
      <c r="LH107" s="150">
        <f t="shared" si="180"/>
        <v>131.9155282959353</v>
      </c>
      <c r="LI107" s="150">
        <f t="shared" si="180"/>
        <v>133.26570504739348</v>
      </c>
      <c r="LJ107" s="150">
        <f t="shared" si="180"/>
        <v>134.76202443999736</v>
      </c>
      <c r="LK107" s="150">
        <f t="shared" si="180"/>
        <v>135.75264731797535</v>
      </c>
      <c r="LL107" s="150">
        <f t="shared" si="180"/>
        <v>136.73492279057001</v>
      </c>
      <c r="LM107" s="150">
        <f t="shared" si="180"/>
        <v>138.32319957201182</v>
      </c>
      <c r="LN107" s="150">
        <f t="shared" si="180"/>
        <v>140.85621423764491</v>
      </c>
      <c r="LO107" s="150">
        <f t="shared" si="180"/>
        <v>142.74720590115342</v>
      </c>
      <c r="LP107" s="150">
        <f t="shared" si="180"/>
        <v>144.38637307871321</v>
      </c>
      <c r="LQ107" s="150">
        <f t="shared" si="180"/>
        <v>145.89851043105543</v>
      </c>
      <c r="LR107" s="150">
        <f t="shared" si="180"/>
        <v>146.45854360513374</v>
      </c>
      <c r="LS107" s="150">
        <f t="shared" si="180"/>
        <v>146.82274576131903</v>
      </c>
      <c r="LT107" s="150">
        <f t="shared" si="180"/>
        <v>147.60989352701287</v>
      </c>
      <c r="LU107" s="150">
        <f t="shared" si="180"/>
        <v>148.17661307654677</v>
      </c>
      <c r="LV107" s="150">
        <f t="shared" si="180"/>
        <v>149.1187916520976</v>
      </c>
      <c r="LW107" s="150">
        <f t="shared" si="180"/>
        <v>150.25943632412987</v>
      </c>
      <c r="LX107" s="150">
        <f t="shared" si="180"/>
        <v>151.56370751590089</v>
      </c>
      <c r="LY107" s="150">
        <f t="shared" si="180"/>
        <v>152.87249538149348</v>
      </c>
      <c r="LZ107" s="150">
        <f t="shared" si="180"/>
        <v>154.24263783647783</v>
      </c>
      <c r="MA107" s="150">
        <f t="shared" si="180"/>
        <v>155.66943443067788</v>
      </c>
      <c r="MB107" s="150">
        <f t="shared" si="180"/>
        <v>157.11846437935199</v>
      </c>
      <c r="MC107" s="150">
        <f t="shared" si="180"/>
        <v>158.47550239700288</v>
      </c>
      <c r="MD107" s="150">
        <f t="shared" si="180"/>
        <v>159.66418515498773</v>
      </c>
      <c r="ME107" s="150">
        <f t="shared" si="180"/>
        <v>160.62670831892413</v>
      </c>
      <c r="MF107" s="150">
        <f t="shared" si="180"/>
        <v>161.32668787438297</v>
      </c>
      <c r="MG107" s="150">
        <f t="shared" si="180"/>
        <v>161.8772992266976</v>
      </c>
      <c r="MH107" s="150">
        <f t="shared" si="180"/>
        <v>162.34404556614837</v>
      </c>
      <c r="MI107" s="150">
        <f t="shared" si="180"/>
        <v>162.91527822709457</v>
      </c>
      <c r="MJ107" s="150">
        <f t="shared" si="180"/>
        <v>163.57400553421095</v>
      </c>
      <c r="MK107" s="150">
        <f t="shared" si="180"/>
        <v>164.25472030561619</v>
      </c>
      <c r="ML107" s="150">
        <f t="shared" si="180"/>
        <v>164.88036764573593</v>
      </c>
      <c r="MM107" s="150">
        <f t="shared" si="180"/>
        <v>165.36638594858911</v>
      </c>
      <c r="MN107" s="150">
        <f t="shared" si="180"/>
        <v>165.82223007857581</v>
      </c>
      <c r="MO107" s="150">
        <f t="shared" si="180"/>
        <v>166.24911980439356</v>
      </c>
      <c r="MP107" s="150">
        <f t="shared" si="180"/>
        <v>166.80318987496236</v>
      </c>
      <c r="MQ107" s="150">
        <f t="shared" si="180"/>
        <v>167.40605185110002</v>
      </c>
      <c r="MR107" s="150">
        <f t="shared" si="180"/>
        <v>167.93136149055817</v>
      </c>
      <c r="MS107" s="150">
        <f t="shared" si="180"/>
        <v>168.10464273080302</v>
      </c>
      <c r="MT107" s="150">
        <f t="shared" si="180"/>
        <v>167.96986379611852</v>
      </c>
      <c r="MU107" s="150">
        <f t="shared" si="180"/>
        <v>167.71069825660288</v>
      </c>
      <c r="MV107" s="150">
        <f t="shared" si="180"/>
        <v>167.3930241590717</v>
      </c>
      <c r="MW107" s="150">
        <f t="shared" si="180"/>
        <v>167.19133527376502</v>
      </c>
      <c r="MX107" s="150">
        <f t="shared" si="180"/>
        <v>167.33823118916777</v>
      </c>
      <c r="MY107" s="150">
        <f t="shared" ref="MY107:NO107" si="181">SUMPRODUCT(LV$57:MY$57,$N$94:$AQ$94)</f>
        <v>167.69609568412483</v>
      </c>
      <c r="MZ107" s="150">
        <f t="shared" si="181"/>
        <v>168.34691636598819</v>
      </c>
      <c r="NA107" s="150">
        <f t="shared" si="181"/>
        <v>169.1909169249565</v>
      </c>
      <c r="NB107" s="150">
        <f t="shared" si="181"/>
        <v>170.17877189123155</v>
      </c>
      <c r="NC107" s="150">
        <f t="shared" si="181"/>
        <v>171.23617981380642</v>
      </c>
      <c r="ND107" s="150">
        <f t="shared" si="181"/>
        <v>172.35012948013414</v>
      </c>
      <c r="NE107" s="150">
        <f t="shared" si="181"/>
        <v>173.48571618817763</v>
      </c>
      <c r="NF107" s="150">
        <f t="shared" si="181"/>
        <v>174.5889613768164</v>
      </c>
      <c r="NG107" s="150">
        <f t="shared" si="181"/>
        <v>175.63367248060351</v>
      </c>
      <c r="NH107" s="150">
        <f t="shared" si="181"/>
        <v>176.62696828850855</v>
      </c>
      <c r="NI107" s="150">
        <f t="shared" si="181"/>
        <v>177.57961666036113</v>
      </c>
      <c r="NJ107" s="150">
        <f t="shared" si="181"/>
        <v>178.50029379721661</v>
      </c>
      <c r="NK107" s="150">
        <f t="shared" si="181"/>
        <v>179.4284013957749</v>
      </c>
      <c r="NL107" s="150">
        <f t="shared" si="181"/>
        <v>180.36032497765783</v>
      </c>
      <c r="NM107" s="150">
        <f t="shared" si="181"/>
        <v>181.27653663698061</v>
      </c>
      <c r="NN107" s="150">
        <f t="shared" si="181"/>
        <v>182.15120558386107</v>
      </c>
      <c r="NO107" s="151">
        <f t="shared" si="181"/>
        <v>182.98069632330333</v>
      </c>
      <c r="NP107" s="147"/>
      <c r="NQ107" s="147"/>
    </row>
    <row r="108" spans="1:381" s="152" customFormat="1" x14ac:dyDescent="0.2">
      <c r="A108" s="147"/>
      <c r="B108" s="147"/>
      <c r="C108" s="147" t="str">
        <f>OFMOR_FFF_0!C108</f>
        <v>COGS_OInDV</v>
      </c>
      <c r="D108" s="147"/>
      <c r="E108" s="147" t="str">
        <f>OFMOR_FFF_0!E108</f>
        <v>Стоимость заказов в отправке, распределение по дням</v>
      </c>
      <c r="F108" s="147"/>
      <c r="G108" s="147" t="str">
        <f>OFMOR_FFF_0!G108</f>
        <v>тыс.руб.</v>
      </c>
      <c r="H108" s="147"/>
      <c r="I108" s="147"/>
      <c r="J108" s="147"/>
      <c r="K108" s="148">
        <f t="shared" si="145"/>
        <v>347471.90768666175</v>
      </c>
      <c r="L108" s="147"/>
      <c r="M108" s="147"/>
      <c r="N108" s="149">
        <f>$N$57*$AQ$95</f>
        <v>0</v>
      </c>
      <c r="O108" s="150">
        <f>SUMPRODUCT($N$57:O$57,$AP$95:$AQ$95)</f>
        <v>0.63189411428873299</v>
      </c>
      <c r="P108" s="150">
        <f>SUMPRODUCT($N$57:P$57,$AO$95:$AQ$95)</f>
        <v>2.7280941600533302</v>
      </c>
      <c r="Q108" s="150">
        <f>SUMPRODUCT($N$57:Q$57,$AN$95:$AQ$95)</f>
        <v>12.183401069532916</v>
      </c>
      <c r="R108" s="150">
        <f>SUMPRODUCT($N$57:R$57,$AM$95:$AQ$95)</f>
        <v>18.530857082280708</v>
      </c>
      <c r="S108" s="150">
        <f>SUMPRODUCT($N$57:S$57,$AL$95:$AQ$95)</f>
        <v>29.187275210712993</v>
      </c>
      <c r="T108" s="150">
        <f>SUMPRODUCT($N$57:T$57,$AK$95:$AQ$95)</f>
        <v>41.263258402010869</v>
      </c>
      <c r="U108" s="150">
        <f>SUMPRODUCT($N$57:U$57,$AJ$95:$AQ$95)</f>
        <v>49.127435920657696</v>
      </c>
      <c r="V108" s="150">
        <f>SUMPRODUCT($N$57:V$57,$AI$95:$AQ$95)</f>
        <v>59.383249257542339</v>
      </c>
      <c r="W108" s="150">
        <f>SUMPRODUCT($N$57:W$57,$AH$95:$AQ$95)</f>
        <v>82.833457069622</v>
      </c>
      <c r="X108" s="150">
        <f>SUMPRODUCT($N$57:X$57,$AG$95:$AQ$95)</f>
        <v>102.87451728237569</v>
      </c>
      <c r="Y108" s="150">
        <f>SUMPRODUCT($N$57:Y$57,$AF$95:$AQ$95)</f>
        <v>115.99261007885353</v>
      </c>
      <c r="Z108" s="150">
        <f>SUMPRODUCT($N$57:Z$57,$AE$95:$AQ$95)</f>
        <v>153.88445066197355</v>
      </c>
      <c r="AA108" s="150">
        <f>SUMPRODUCT($N$57:AA$57,$AD$95:$AQ$95)</f>
        <v>201.29750496696539</v>
      </c>
      <c r="AB108" s="150">
        <f>SUMPRODUCT($N$57:AB$57,$AC$95:$AQ$95)</f>
        <v>229.02542389871607</v>
      </c>
      <c r="AC108" s="150">
        <f>SUMPRODUCT($N$57:AC$57,$AB$95:$AQ$95)</f>
        <v>255.63652478168879</v>
      </c>
      <c r="AD108" s="150">
        <f>SUMPRODUCT($N$57:AD$57,$AA$95:$AQ$95)</f>
        <v>289.33094353037364</v>
      </c>
      <c r="AE108" s="150">
        <f>SUMPRODUCT($N$57:AE$57,$Z$95:$AQ$95)</f>
        <v>274.46018949995437</v>
      </c>
      <c r="AF108" s="150">
        <f>SUMPRODUCT($N$57:AF$57,$Y$95:$AQ$95)</f>
        <v>240.27574773709722</v>
      </c>
      <c r="AG108" s="150">
        <f>SUMPRODUCT($N$57:AG$57,$X$95:$AQ$95)</f>
        <v>231.45241975498126</v>
      </c>
      <c r="AH108" s="150">
        <f>SUMPRODUCT($N$57:AH$57,$W$95:$AQ$95)</f>
        <v>244.11268101522177</v>
      </c>
      <c r="AI108" s="150">
        <f>SUMPRODUCT($N$57:AI$57,$V$95:$AQ$95)</f>
        <v>248.69228240775698</v>
      </c>
      <c r="AJ108" s="150">
        <f>SUMPRODUCT($N$57:AJ$57,$U$95:$AQ$95)</f>
        <v>259.74870078385533</v>
      </c>
      <c r="AK108" s="150">
        <f>SUMPRODUCT($N$57:AK$57,$T$95:$AQ$95)</f>
        <v>281.98039030871172</v>
      </c>
      <c r="AL108" s="150">
        <f>SUMPRODUCT($N$57:AL$57,$S$95:$AQ$95)</f>
        <v>262.52066868253462</v>
      </c>
      <c r="AM108" s="150">
        <f>SUMPRODUCT($N$57:AM$57,$R$95:$AQ$95)</f>
        <v>232.81902781422437</v>
      </c>
      <c r="AN108" s="150">
        <f>SUMPRODUCT($N$57:AN$57,$Q$95:$AQ$95)</f>
        <v>241.22955935918097</v>
      </c>
      <c r="AO108" s="150">
        <f>SUMPRODUCT($N$57:AO$57,$P$95:$AQ$95)</f>
        <v>326.83486401073998</v>
      </c>
      <c r="AP108" s="150">
        <f>SUMPRODUCT($N$57:AP$57,$O$95:$AQ$95)</f>
        <v>372.5229406561939</v>
      </c>
      <c r="AQ108" s="150">
        <f t="shared" ref="AQ108:DB108" si="182">SUMPRODUCT(N$57:AQ$57,$N$95:$AQ$95)</f>
        <v>403.50886485960831</v>
      </c>
      <c r="AR108" s="150">
        <f t="shared" si="182"/>
        <v>431.8643284590741</v>
      </c>
      <c r="AS108" s="150">
        <f t="shared" si="182"/>
        <v>387.74046879960986</v>
      </c>
      <c r="AT108" s="150">
        <f t="shared" si="182"/>
        <v>319.43463154089989</v>
      </c>
      <c r="AU108" s="150">
        <f t="shared" si="182"/>
        <v>277.73150542229155</v>
      </c>
      <c r="AV108" s="150">
        <f t="shared" si="182"/>
        <v>214.63712798185625</v>
      </c>
      <c r="AW108" s="150">
        <f t="shared" si="182"/>
        <v>174.17671367845853</v>
      </c>
      <c r="AX108" s="150">
        <f t="shared" si="182"/>
        <v>146.7087291854605</v>
      </c>
      <c r="AY108" s="150">
        <f t="shared" si="182"/>
        <v>132.5017479933376</v>
      </c>
      <c r="AZ108" s="150">
        <f t="shared" si="182"/>
        <v>118.11851503638405</v>
      </c>
      <c r="BA108" s="150">
        <f t="shared" si="182"/>
        <v>108.61336130434881</v>
      </c>
      <c r="BB108" s="150">
        <f t="shared" si="182"/>
        <v>109.93531492169859</v>
      </c>
      <c r="BC108" s="150">
        <f t="shared" si="182"/>
        <v>120.97547842283556</v>
      </c>
      <c r="BD108" s="150">
        <f t="shared" si="182"/>
        <v>131.44575531297667</v>
      </c>
      <c r="BE108" s="150">
        <f t="shared" si="182"/>
        <v>143.73681824250161</v>
      </c>
      <c r="BF108" s="150">
        <f t="shared" si="182"/>
        <v>158.0602117551621</v>
      </c>
      <c r="BG108" s="150">
        <f t="shared" si="182"/>
        <v>163.887235561431</v>
      </c>
      <c r="BH108" s="150">
        <f t="shared" si="182"/>
        <v>167.06447621216915</v>
      </c>
      <c r="BI108" s="150">
        <f t="shared" si="182"/>
        <v>175.7976099347656</v>
      </c>
      <c r="BJ108" s="150">
        <f t="shared" si="182"/>
        <v>190.83652334099193</v>
      </c>
      <c r="BK108" s="150">
        <f t="shared" si="182"/>
        <v>203.14619549666764</v>
      </c>
      <c r="BL108" s="150">
        <f t="shared" si="182"/>
        <v>214.8698742018918</v>
      </c>
      <c r="BM108" s="150">
        <f t="shared" si="182"/>
        <v>228.62636314278825</v>
      </c>
      <c r="BN108" s="150">
        <f t="shared" si="182"/>
        <v>233.90335732975763</v>
      </c>
      <c r="BO108" s="150">
        <f t="shared" si="182"/>
        <v>238.57500222509302</v>
      </c>
      <c r="BP108" s="150">
        <f t="shared" si="182"/>
        <v>248.95886137751833</v>
      </c>
      <c r="BQ108" s="150">
        <f t="shared" si="182"/>
        <v>266.81393257402954</v>
      </c>
      <c r="BR108" s="150">
        <f t="shared" si="182"/>
        <v>281.51834912192345</v>
      </c>
      <c r="BS108" s="150">
        <f t="shared" si="182"/>
        <v>294.3830827764391</v>
      </c>
      <c r="BT108" s="150">
        <f t="shared" si="182"/>
        <v>310.29853721578775</v>
      </c>
      <c r="BU108" s="150">
        <f t="shared" si="182"/>
        <v>317.53614471424748</v>
      </c>
      <c r="BV108" s="150">
        <f t="shared" si="182"/>
        <v>320.71893084770818</v>
      </c>
      <c r="BW108" s="150">
        <f t="shared" si="182"/>
        <v>324.63569813378712</v>
      </c>
      <c r="BX108" s="150">
        <f t="shared" si="182"/>
        <v>320.4750731201247</v>
      </c>
      <c r="BY108" s="150">
        <f t="shared" si="182"/>
        <v>316.73715218784974</v>
      </c>
      <c r="BZ108" s="150">
        <f t="shared" si="182"/>
        <v>312.05129953483248</v>
      </c>
      <c r="CA108" s="150">
        <f t="shared" si="182"/>
        <v>309.16493451708277</v>
      </c>
      <c r="CB108" s="150">
        <f t="shared" si="182"/>
        <v>307.42024303453803</v>
      </c>
      <c r="CC108" s="150">
        <f t="shared" si="182"/>
        <v>305.67893923425544</v>
      </c>
      <c r="CD108" s="150">
        <f t="shared" si="182"/>
        <v>304.45417354411416</v>
      </c>
      <c r="CE108" s="150">
        <f t="shared" si="182"/>
        <v>304.81400844412951</v>
      </c>
      <c r="CF108" s="150">
        <f t="shared" si="182"/>
        <v>305.45078698572831</v>
      </c>
      <c r="CG108" s="150">
        <f t="shared" si="182"/>
        <v>306.52247841163836</v>
      </c>
      <c r="CH108" s="150">
        <f t="shared" si="182"/>
        <v>309.97186527918291</v>
      </c>
      <c r="CI108" s="150">
        <f t="shared" si="182"/>
        <v>314.53113059820191</v>
      </c>
      <c r="CJ108" s="150">
        <f t="shared" si="182"/>
        <v>318.45544745612301</v>
      </c>
      <c r="CK108" s="150">
        <f t="shared" si="182"/>
        <v>321.84217625686472</v>
      </c>
      <c r="CL108" s="150">
        <f t="shared" si="182"/>
        <v>325.80703314838502</v>
      </c>
      <c r="CM108" s="150">
        <f t="shared" si="182"/>
        <v>327.04424539470136</v>
      </c>
      <c r="CN108" s="150">
        <f t="shared" si="182"/>
        <v>326.18029752645123</v>
      </c>
      <c r="CO108" s="150">
        <f t="shared" si="182"/>
        <v>325.42714207214783</v>
      </c>
      <c r="CP108" s="150">
        <f t="shared" si="182"/>
        <v>323.51400571616375</v>
      </c>
      <c r="CQ108" s="150">
        <f t="shared" si="182"/>
        <v>321.47635674874698</v>
      </c>
      <c r="CR108" s="150">
        <f t="shared" si="182"/>
        <v>320.96091591244124</v>
      </c>
      <c r="CS108" s="150">
        <f t="shared" si="182"/>
        <v>322.3884937151854</v>
      </c>
      <c r="CT108" s="150">
        <f t="shared" si="182"/>
        <v>325.09878681702298</v>
      </c>
      <c r="CU108" s="150">
        <f t="shared" si="182"/>
        <v>329.58741519810519</v>
      </c>
      <c r="CV108" s="150">
        <f t="shared" si="182"/>
        <v>335.69527721990374</v>
      </c>
      <c r="CW108" s="150">
        <f t="shared" si="182"/>
        <v>341.75370916038651</v>
      </c>
      <c r="CX108" s="150">
        <f t="shared" si="182"/>
        <v>347.8114270462388</v>
      </c>
      <c r="CY108" s="150">
        <f t="shared" si="182"/>
        <v>354.30992632862848</v>
      </c>
      <c r="CZ108" s="150">
        <f t="shared" si="182"/>
        <v>361.30502409370746</v>
      </c>
      <c r="DA108" s="150">
        <f t="shared" si="182"/>
        <v>367.36507880650237</v>
      </c>
      <c r="DB108" s="150">
        <f t="shared" si="182"/>
        <v>372.6232561112422</v>
      </c>
      <c r="DC108" s="150">
        <f t="shared" ref="DC108:FN108" si="183">SUMPRODUCT(BZ$57:DC$57,$N$95:$AQ$95)</f>
        <v>377.28964372932376</v>
      </c>
      <c r="DD108" s="150">
        <f t="shared" si="183"/>
        <v>381.8244880761772</v>
      </c>
      <c r="DE108" s="150">
        <f t="shared" si="183"/>
        <v>386.47471458059613</v>
      </c>
      <c r="DF108" s="150">
        <f t="shared" si="183"/>
        <v>391.30615395127239</v>
      </c>
      <c r="DG108" s="150">
        <f t="shared" si="183"/>
        <v>396.4589927708596</v>
      </c>
      <c r="DH108" s="150">
        <f t="shared" si="183"/>
        <v>401.15551099250877</v>
      </c>
      <c r="DI108" s="150">
        <f t="shared" si="183"/>
        <v>405.50104895357094</v>
      </c>
      <c r="DJ108" s="150">
        <f t="shared" si="183"/>
        <v>409.93890730980337</v>
      </c>
      <c r="DK108" s="150">
        <f t="shared" si="183"/>
        <v>414.23283655067388</v>
      </c>
      <c r="DL108" s="150">
        <f t="shared" si="183"/>
        <v>418.49868624558309</v>
      </c>
      <c r="DM108" s="150">
        <f t="shared" si="183"/>
        <v>422.61401806022002</v>
      </c>
      <c r="DN108" s="150">
        <f t="shared" si="183"/>
        <v>426.00464577904552</v>
      </c>
      <c r="DO108" s="150">
        <f t="shared" si="183"/>
        <v>427.83855548133403</v>
      </c>
      <c r="DP108" s="150">
        <f t="shared" si="183"/>
        <v>428.40680470314487</v>
      </c>
      <c r="DQ108" s="150">
        <f t="shared" si="183"/>
        <v>428.16470617531485</v>
      </c>
      <c r="DR108" s="150">
        <f t="shared" si="183"/>
        <v>427.1062336831838</v>
      </c>
      <c r="DS108" s="150">
        <f t="shared" si="183"/>
        <v>426.1686453393595</v>
      </c>
      <c r="DT108" s="150">
        <f t="shared" si="183"/>
        <v>425.80022909664569</v>
      </c>
      <c r="DU108" s="150">
        <f t="shared" si="183"/>
        <v>426.3559359831703</v>
      </c>
      <c r="DV108" s="150">
        <f t="shared" si="183"/>
        <v>427.34440759055144</v>
      </c>
      <c r="DW108" s="150">
        <f t="shared" si="183"/>
        <v>428.84369702328979</v>
      </c>
      <c r="DX108" s="150">
        <f t="shared" si="183"/>
        <v>430.95787069287877</v>
      </c>
      <c r="DY108" s="150">
        <f t="shared" si="183"/>
        <v>433.15796216803216</v>
      </c>
      <c r="DZ108" s="150">
        <f t="shared" si="183"/>
        <v>435.70848851753607</v>
      </c>
      <c r="EA108" s="150">
        <f t="shared" si="183"/>
        <v>438.75422448390088</v>
      </c>
      <c r="EB108" s="150">
        <f t="shared" si="183"/>
        <v>442.29670135029789</v>
      </c>
      <c r="EC108" s="150">
        <f t="shared" si="183"/>
        <v>445.73860746088565</v>
      </c>
      <c r="ED108" s="150">
        <f t="shared" si="183"/>
        <v>448.9914966968642</v>
      </c>
      <c r="EE108" s="150">
        <f t="shared" si="183"/>
        <v>452.03751987914097</v>
      </c>
      <c r="EF108" s="150">
        <f t="shared" si="183"/>
        <v>454.40962117283146</v>
      </c>
      <c r="EG108" s="150">
        <f t="shared" si="183"/>
        <v>456.42761020459727</v>
      </c>
      <c r="EH108" s="150">
        <f t="shared" si="183"/>
        <v>458.12211431986179</v>
      </c>
      <c r="EI108" s="150">
        <f t="shared" si="183"/>
        <v>460.09746955226467</v>
      </c>
      <c r="EJ108" s="150">
        <f t="shared" si="183"/>
        <v>462.19934088949549</v>
      </c>
      <c r="EK108" s="150">
        <f t="shared" si="183"/>
        <v>464.38688008167969</v>
      </c>
      <c r="EL108" s="150">
        <f t="shared" si="183"/>
        <v>466.67442411368432</v>
      </c>
      <c r="EM108" s="150">
        <f t="shared" si="183"/>
        <v>468.92637799655552</v>
      </c>
      <c r="EN108" s="150">
        <f t="shared" si="183"/>
        <v>471.25763900241247</v>
      </c>
      <c r="EO108" s="150">
        <f t="shared" si="183"/>
        <v>473.68963818966654</v>
      </c>
      <c r="EP108" s="150">
        <f t="shared" si="183"/>
        <v>476.46874479095663</v>
      </c>
      <c r="EQ108" s="150">
        <f t="shared" si="183"/>
        <v>479.32657352076581</v>
      </c>
      <c r="ER108" s="150">
        <f t="shared" si="183"/>
        <v>482.02281166512677</v>
      </c>
      <c r="ES108" s="150">
        <f t="shared" si="183"/>
        <v>483.98221013539205</v>
      </c>
      <c r="ET108" s="150">
        <f t="shared" si="183"/>
        <v>485.22795193455227</v>
      </c>
      <c r="EU108" s="150">
        <f t="shared" si="183"/>
        <v>486.10413788472113</v>
      </c>
      <c r="EV108" s="150">
        <f t="shared" si="183"/>
        <v>486.98247904380997</v>
      </c>
      <c r="EW108" s="150">
        <f t="shared" si="183"/>
        <v>488.34879340575407</v>
      </c>
      <c r="EX108" s="150">
        <f t="shared" si="183"/>
        <v>489.97110190148197</v>
      </c>
      <c r="EY108" s="150">
        <f t="shared" si="183"/>
        <v>492.06156775092154</v>
      </c>
      <c r="EZ108" s="150">
        <f t="shared" si="183"/>
        <v>494.82118925071353</v>
      </c>
      <c r="FA108" s="150">
        <f t="shared" si="183"/>
        <v>497.64872340083468</v>
      </c>
      <c r="FB108" s="150">
        <f t="shared" si="183"/>
        <v>500.91012473952281</v>
      </c>
      <c r="FC108" s="150">
        <f t="shared" si="183"/>
        <v>504.75422342555891</v>
      </c>
      <c r="FD108" s="150">
        <f t="shared" si="183"/>
        <v>509.27776804450406</v>
      </c>
      <c r="FE108" s="150">
        <f t="shared" si="183"/>
        <v>514.26462743224249</v>
      </c>
      <c r="FF108" s="150">
        <f t="shared" si="183"/>
        <v>519.74288032028699</v>
      </c>
      <c r="FG108" s="150">
        <f t="shared" si="183"/>
        <v>525.53848235729038</v>
      </c>
      <c r="FH108" s="150">
        <f t="shared" si="183"/>
        <v>531.65226941622598</v>
      </c>
      <c r="FI108" s="150">
        <f t="shared" si="183"/>
        <v>538.67093812116923</v>
      </c>
      <c r="FJ108" s="150">
        <f t="shared" si="183"/>
        <v>546.43970295051247</v>
      </c>
      <c r="FK108" s="150">
        <f t="shared" si="183"/>
        <v>555.0093475265088</v>
      </c>
      <c r="FL108" s="150">
        <f t="shared" si="183"/>
        <v>563.99677085266001</v>
      </c>
      <c r="FM108" s="150">
        <f t="shared" si="183"/>
        <v>572.66151222346207</v>
      </c>
      <c r="FN108" s="150">
        <f t="shared" si="183"/>
        <v>580.65491208765161</v>
      </c>
      <c r="FO108" s="150">
        <f t="shared" ref="FO108:HZ108" si="184">SUMPRODUCT(EL$57:FO$57,$N$95:$AQ$95)</f>
        <v>588.29430592659878</v>
      </c>
      <c r="FP108" s="150">
        <f t="shared" si="184"/>
        <v>596.3295083827071</v>
      </c>
      <c r="FQ108" s="150">
        <f t="shared" si="184"/>
        <v>604.76408208145392</v>
      </c>
      <c r="FR108" s="150">
        <f t="shared" si="184"/>
        <v>613.78718949980055</v>
      </c>
      <c r="FS108" s="150">
        <f t="shared" si="184"/>
        <v>623.34488167424297</v>
      </c>
      <c r="FT108" s="150">
        <f t="shared" si="184"/>
        <v>632.5213985384944</v>
      </c>
      <c r="FU108" s="150">
        <f t="shared" si="184"/>
        <v>641.08594109286037</v>
      </c>
      <c r="FV108" s="150">
        <f t="shared" si="184"/>
        <v>649.60082304281821</v>
      </c>
      <c r="FW108" s="150">
        <f t="shared" si="184"/>
        <v>660.06231170210742</v>
      </c>
      <c r="FX108" s="150">
        <f t="shared" si="184"/>
        <v>671.72003523749049</v>
      </c>
      <c r="FY108" s="150">
        <f t="shared" si="184"/>
        <v>684.2785148912667</v>
      </c>
      <c r="FZ108" s="150">
        <f t="shared" si="184"/>
        <v>697.40514221360763</v>
      </c>
      <c r="GA108" s="150">
        <f t="shared" si="184"/>
        <v>709.53218248470034</v>
      </c>
      <c r="GB108" s="150">
        <f t="shared" si="184"/>
        <v>720.22027109819726</v>
      </c>
      <c r="GC108" s="150">
        <f t="shared" si="184"/>
        <v>729.71750125655194</v>
      </c>
      <c r="GD108" s="150">
        <f t="shared" si="184"/>
        <v>737.51420045507837</v>
      </c>
      <c r="GE108" s="150">
        <f t="shared" si="184"/>
        <v>744.41929313112735</v>
      </c>
      <c r="GF108" s="150">
        <f t="shared" si="184"/>
        <v>750.57752751272722</v>
      </c>
      <c r="GG108" s="150">
        <f t="shared" si="184"/>
        <v>755.95259773196528</v>
      </c>
      <c r="GH108" s="150">
        <f t="shared" si="184"/>
        <v>760.77655917991308</v>
      </c>
      <c r="GI108" s="150">
        <f t="shared" si="184"/>
        <v>765.14218789562767</v>
      </c>
      <c r="GJ108" s="150">
        <f t="shared" si="184"/>
        <v>768.53501496406273</v>
      </c>
      <c r="GK108" s="150">
        <f t="shared" si="184"/>
        <v>771.47836811043146</v>
      </c>
      <c r="GL108" s="150">
        <f t="shared" si="184"/>
        <v>774.35526787730873</v>
      </c>
      <c r="GM108" s="150">
        <f t="shared" si="184"/>
        <v>776.35957117016255</v>
      </c>
      <c r="GN108" s="150">
        <f t="shared" si="184"/>
        <v>776.92744560943436</v>
      </c>
      <c r="GO108" s="150">
        <f t="shared" si="184"/>
        <v>776.62184252231918</v>
      </c>
      <c r="GP108" s="150">
        <f t="shared" si="184"/>
        <v>775.52831112520164</v>
      </c>
      <c r="GQ108" s="150">
        <f t="shared" si="184"/>
        <v>773.20038256073758</v>
      </c>
      <c r="GR108" s="150">
        <f t="shared" si="184"/>
        <v>771.63972160711569</v>
      </c>
      <c r="GS108" s="150">
        <f t="shared" si="184"/>
        <v>771.66859170076123</v>
      </c>
      <c r="GT108" s="150">
        <f t="shared" si="184"/>
        <v>772.45243615008326</v>
      </c>
      <c r="GU108" s="150">
        <f t="shared" si="184"/>
        <v>773.01923818681428</v>
      </c>
      <c r="GV108" s="150">
        <f t="shared" si="184"/>
        <v>773.54436436441722</v>
      </c>
      <c r="GW108" s="150">
        <f t="shared" si="184"/>
        <v>773.85762893240121</v>
      </c>
      <c r="GX108" s="150">
        <f t="shared" si="184"/>
        <v>773.37808668904552</v>
      </c>
      <c r="GY108" s="150">
        <f t="shared" si="184"/>
        <v>773.8743798474585</v>
      </c>
      <c r="GZ108" s="150">
        <f t="shared" si="184"/>
        <v>775.82957864324715</v>
      </c>
      <c r="HA108" s="150">
        <f t="shared" si="184"/>
        <v>777.98108035510222</v>
      </c>
      <c r="HB108" s="150">
        <f t="shared" si="184"/>
        <v>777.60470528213818</v>
      </c>
      <c r="HC108" s="150">
        <f t="shared" si="184"/>
        <v>776.47285436034667</v>
      </c>
      <c r="HD108" s="150">
        <f t="shared" si="184"/>
        <v>774.77042218362965</v>
      </c>
      <c r="HE108" s="150">
        <f t="shared" si="184"/>
        <v>772.58731453851863</v>
      </c>
      <c r="HF108" s="150">
        <f t="shared" si="184"/>
        <v>772.35369827461682</v>
      </c>
      <c r="HG108" s="150">
        <f t="shared" si="184"/>
        <v>774.87712499620204</v>
      </c>
      <c r="HH108" s="150">
        <f t="shared" si="184"/>
        <v>779.15133961740639</v>
      </c>
      <c r="HI108" s="150">
        <f t="shared" si="184"/>
        <v>786.60540567011253</v>
      </c>
      <c r="HJ108" s="150">
        <f t="shared" si="184"/>
        <v>796.08887588922266</v>
      </c>
      <c r="HK108" s="150">
        <f t="shared" si="184"/>
        <v>806.5802806135423</v>
      </c>
      <c r="HL108" s="150">
        <f t="shared" si="184"/>
        <v>819.6317028721827</v>
      </c>
      <c r="HM108" s="150">
        <f t="shared" si="184"/>
        <v>836.10270965777045</v>
      </c>
      <c r="HN108" s="150">
        <f t="shared" si="184"/>
        <v>853.46049605038718</v>
      </c>
      <c r="HO108" s="150">
        <f t="shared" si="184"/>
        <v>871.52425609072327</v>
      </c>
      <c r="HP108" s="150">
        <f t="shared" si="184"/>
        <v>890.83218376598836</v>
      </c>
      <c r="HQ108" s="150">
        <f t="shared" si="184"/>
        <v>905.75256331610944</v>
      </c>
      <c r="HR108" s="150">
        <f t="shared" si="184"/>
        <v>914.00314559591982</v>
      </c>
      <c r="HS108" s="150">
        <f t="shared" si="184"/>
        <v>918.75343672421423</v>
      </c>
      <c r="HT108" s="150">
        <f t="shared" si="184"/>
        <v>922.30424229029393</v>
      </c>
      <c r="HU108" s="150">
        <f t="shared" si="184"/>
        <v>923.59722482813777</v>
      </c>
      <c r="HV108" s="150">
        <f t="shared" si="184"/>
        <v>926.83264052109018</v>
      </c>
      <c r="HW108" s="150">
        <f t="shared" si="184"/>
        <v>934.02128379867406</v>
      </c>
      <c r="HX108" s="150">
        <f t="shared" si="184"/>
        <v>940.01363585349077</v>
      </c>
      <c r="HY108" s="150">
        <f t="shared" si="184"/>
        <v>942.34218863301226</v>
      </c>
      <c r="HZ108" s="150">
        <f t="shared" si="184"/>
        <v>944.45679395512445</v>
      </c>
      <c r="IA108" s="150">
        <f t="shared" ref="IA108:KL108" si="185">SUMPRODUCT(GX$57:IA$57,$N$95:$AQ$95)</f>
        <v>952.42940714604742</v>
      </c>
      <c r="IB108" s="150">
        <f t="shared" si="185"/>
        <v>962.39276374990095</v>
      </c>
      <c r="IC108" s="150">
        <f t="shared" si="185"/>
        <v>976.30279194048364</v>
      </c>
      <c r="ID108" s="150">
        <f t="shared" si="185"/>
        <v>994.37175908098925</v>
      </c>
      <c r="IE108" s="150">
        <f t="shared" si="185"/>
        <v>1008.0681377142461</v>
      </c>
      <c r="IF108" s="150">
        <f t="shared" si="185"/>
        <v>1009.4965367871409</v>
      </c>
      <c r="IG108" s="150">
        <f t="shared" si="185"/>
        <v>1003.723947984521</v>
      </c>
      <c r="IH108" s="150">
        <f t="shared" si="185"/>
        <v>990.72596787746363</v>
      </c>
      <c r="II108" s="150">
        <f t="shared" si="185"/>
        <v>972.6780462848476</v>
      </c>
      <c r="IJ108" s="150">
        <f t="shared" si="185"/>
        <v>956.2349503493167</v>
      </c>
      <c r="IK108" s="150">
        <f t="shared" si="185"/>
        <v>944.3604356817782</v>
      </c>
      <c r="IL108" s="150">
        <f t="shared" si="185"/>
        <v>934.89402970566027</v>
      </c>
      <c r="IM108" s="150">
        <f t="shared" si="185"/>
        <v>929.91680615822099</v>
      </c>
      <c r="IN108" s="150">
        <f t="shared" si="185"/>
        <v>928.27736151042143</v>
      </c>
      <c r="IO108" s="150">
        <f t="shared" si="185"/>
        <v>929.74890977366999</v>
      </c>
      <c r="IP108" s="150">
        <f t="shared" si="185"/>
        <v>933.23869085838533</v>
      </c>
      <c r="IQ108" s="150">
        <f t="shared" si="185"/>
        <v>938.86879625245899</v>
      </c>
      <c r="IR108" s="150">
        <f t="shared" si="185"/>
        <v>946.12531084171042</v>
      </c>
      <c r="IS108" s="150">
        <f t="shared" si="185"/>
        <v>953.51851934828926</v>
      </c>
      <c r="IT108" s="150">
        <f t="shared" si="185"/>
        <v>960.24217494936795</v>
      </c>
      <c r="IU108" s="150">
        <f t="shared" si="185"/>
        <v>966.80104074306598</v>
      </c>
      <c r="IV108" s="150">
        <f t="shared" si="185"/>
        <v>973.70382084068956</v>
      </c>
      <c r="IW108" s="150">
        <f t="shared" si="185"/>
        <v>980.70365642296315</v>
      </c>
      <c r="IX108" s="150">
        <f t="shared" si="185"/>
        <v>988.52425031427549</v>
      </c>
      <c r="IY108" s="150">
        <f t="shared" si="185"/>
        <v>997.15626784918584</v>
      </c>
      <c r="IZ108" s="150">
        <f t="shared" si="185"/>
        <v>1005.1390877816629</v>
      </c>
      <c r="JA108" s="150">
        <f t="shared" si="185"/>
        <v>1012.3527129826626</v>
      </c>
      <c r="JB108" s="150">
        <f t="shared" si="185"/>
        <v>1019.5587970141008</v>
      </c>
      <c r="JC108" s="150">
        <f t="shared" si="185"/>
        <v>1027.1495723208357</v>
      </c>
      <c r="JD108" s="150">
        <f t="shared" si="185"/>
        <v>1034.4961430263647</v>
      </c>
      <c r="JE108" s="150">
        <f t="shared" si="185"/>
        <v>1042.0634318151292</v>
      </c>
      <c r="JF108" s="150">
        <f t="shared" si="185"/>
        <v>1049.7302193023943</v>
      </c>
      <c r="JG108" s="150">
        <f t="shared" si="185"/>
        <v>1055.9869861967363</v>
      </c>
      <c r="JH108" s="150">
        <f t="shared" si="185"/>
        <v>1060.2572227735159</v>
      </c>
      <c r="JI108" s="150">
        <f t="shared" si="185"/>
        <v>1063.3727117312926</v>
      </c>
      <c r="JJ108" s="150">
        <f t="shared" si="185"/>
        <v>1065.1352307221271</v>
      </c>
      <c r="JK108" s="150">
        <f t="shared" si="185"/>
        <v>1065.8316611109742</v>
      </c>
      <c r="JL108" s="150">
        <f t="shared" si="185"/>
        <v>1066.6159331617919</v>
      </c>
      <c r="JM108" s="150">
        <f t="shared" si="185"/>
        <v>1068.2511562935417</v>
      </c>
      <c r="JN108" s="150">
        <f t="shared" si="185"/>
        <v>1070.2623013807502</v>
      </c>
      <c r="JO108" s="150">
        <f t="shared" si="185"/>
        <v>1073.631892332317</v>
      </c>
      <c r="JP108" s="150">
        <f t="shared" si="185"/>
        <v>1078.5237340731458</v>
      </c>
      <c r="JQ108" s="150">
        <f t="shared" si="185"/>
        <v>1084.6386837758071</v>
      </c>
      <c r="JR108" s="150">
        <f t="shared" si="185"/>
        <v>1091.8614363762949</v>
      </c>
      <c r="JS108" s="150">
        <f t="shared" si="185"/>
        <v>1100.9083827485497</v>
      </c>
      <c r="JT108" s="150">
        <f t="shared" si="185"/>
        <v>1111.2550356630768</v>
      </c>
      <c r="JU108" s="150">
        <f t="shared" si="185"/>
        <v>1122.0528584053175</v>
      </c>
      <c r="JV108" s="150">
        <f t="shared" si="185"/>
        <v>1134.7761648207784</v>
      </c>
      <c r="JW108" s="150">
        <f t="shared" si="185"/>
        <v>1150.2378740876054</v>
      </c>
      <c r="JX108" s="150">
        <f t="shared" si="185"/>
        <v>1167.397428480042</v>
      </c>
      <c r="JY108" s="150">
        <f t="shared" si="185"/>
        <v>1186.3676186122466</v>
      </c>
      <c r="JZ108" s="150">
        <f t="shared" si="185"/>
        <v>1207.8788975995169</v>
      </c>
      <c r="KA108" s="150">
        <f t="shared" si="185"/>
        <v>1229.0379831698633</v>
      </c>
      <c r="KB108" s="150">
        <f t="shared" si="185"/>
        <v>1248.5387774833939</v>
      </c>
      <c r="KC108" s="150">
        <f t="shared" si="185"/>
        <v>1267.9429997999312</v>
      </c>
      <c r="KD108" s="150">
        <f t="shared" si="185"/>
        <v>1288.6843312199071</v>
      </c>
      <c r="KE108" s="150">
        <f t="shared" si="185"/>
        <v>1310.2406910377856</v>
      </c>
      <c r="KF108" s="150">
        <f t="shared" si="185"/>
        <v>1332.8530158948854</v>
      </c>
      <c r="KG108" s="150">
        <f t="shared" si="185"/>
        <v>1357.2517120887451</v>
      </c>
      <c r="KH108" s="150">
        <f t="shared" si="185"/>
        <v>1380.7000335566463</v>
      </c>
      <c r="KI108" s="150">
        <f t="shared" si="185"/>
        <v>1402.2312722964248</v>
      </c>
      <c r="KJ108" s="150">
        <f t="shared" si="185"/>
        <v>1424.1345039023713</v>
      </c>
      <c r="KK108" s="150">
        <f t="shared" si="185"/>
        <v>1451.3313271263305</v>
      </c>
      <c r="KL108" s="150">
        <f t="shared" si="185"/>
        <v>1481.4125128563558</v>
      </c>
      <c r="KM108" s="150">
        <f t="shared" ref="KM108:MX108" si="186">SUMPRODUCT(JJ$57:KM$57,$N$95:$AQ$95)</f>
        <v>1513.5079296406934</v>
      </c>
      <c r="KN108" s="150">
        <f t="shared" si="186"/>
        <v>1547.7599258319149</v>
      </c>
      <c r="KO108" s="150">
        <f t="shared" si="186"/>
        <v>1579.7658559549404</v>
      </c>
      <c r="KP108" s="150">
        <f t="shared" si="186"/>
        <v>1608.829731444243</v>
      </c>
      <c r="KQ108" s="150">
        <f t="shared" si="186"/>
        <v>1634.5562832357771</v>
      </c>
      <c r="KR108" s="150">
        <f t="shared" si="186"/>
        <v>1657.0988217519432</v>
      </c>
      <c r="KS108" s="150">
        <f t="shared" si="186"/>
        <v>1677.2261192198894</v>
      </c>
      <c r="KT108" s="150">
        <f t="shared" si="186"/>
        <v>1694.7650047040277</v>
      </c>
      <c r="KU108" s="150">
        <f t="shared" si="186"/>
        <v>1711.8594402378621</v>
      </c>
      <c r="KV108" s="150">
        <f t="shared" si="186"/>
        <v>1730.1192353894435</v>
      </c>
      <c r="KW108" s="150">
        <f t="shared" si="186"/>
        <v>1746.401430278037</v>
      </c>
      <c r="KX108" s="150">
        <f t="shared" si="186"/>
        <v>1760.90546804416</v>
      </c>
      <c r="KY108" s="150">
        <f t="shared" si="186"/>
        <v>1779.8869402343139</v>
      </c>
      <c r="KZ108" s="150">
        <f t="shared" si="186"/>
        <v>1799.8468757283147</v>
      </c>
      <c r="LA108" s="150">
        <f t="shared" si="186"/>
        <v>1815.6813174703625</v>
      </c>
      <c r="LB108" s="150">
        <f t="shared" si="186"/>
        <v>1831.4758802393815</v>
      </c>
      <c r="LC108" s="150">
        <f t="shared" si="186"/>
        <v>1848.1516493238403</v>
      </c>
      <c r="LD108" s="150">
        <f t="shared" si="186"/>
        <v>1855.8762181985046</v>
      </c>
      <c r="LE108" s="150">
        <f t="shared" si="186"/>
        <v>1861.8066650394233</v>
      </c>
      <c r="LF108" s="150">
        <f t="shared" si="186"/>
        <v>1874.6454261828869</v>
      </c>
      <c r="LG108" s="150">
        <f t="shared" si="186"/>
        <v>1892.6604669658714</v>
      </c>
      <c r="LH108" s="150">
        <f t="shared" si="186"/>
        <v>1910.0189921134022</v>
      </c>
      <c r="LI108" s="150">
        <f t="shared" si="186"/>
        <v>1929.5683451828122</v>
      </c>
      <c r="LJ108" s="150">
        <f t="shared" si="186"/>
        <v>1951.2337131274376</v>
      </c>
      <c r="LK108" s="150">
        <f t="shared" si="186"/>
        <v>1965.5770473459479</v>
      </c>
      <c r="LL108" s="150">
        <f t="shared" si="186"/>
        <v>1979.7995185923505</v>
      </c>
      <c r="LM108" s="150">
        <f t="shared" si="186"/>
        <v>2002.796347369635</v>
      </c>
      <c r="LN108" s="150">
        <f t="shared" si="186"/>
        <v>2039.4721366505403</v>
      </c>
      <c r="LO108" s="150">
        <f t="shared" si="186"/>
        <v>2066.852006464856</v>
      </c>
      <c r="LP108" s="150">
        <f t="shared" si="186"/>
        <v>2090.5856827107968</v>
      </c>
      <c r="LQ108" s="150">
        <f t="shared" si="186"/>
        <v>2112.4800805801551</v>
      </c>
      <c r="LR108" s="150">
        <f t="shared" si="186"/>
        <v>2120.5888605890063</v>
      </c>
      <c r="LS108" s="150">
        <f t="shared" si="186"/>
        <v>2125.8621824205502</v>
      </c>
      <c r="LT108" s="150">
        <f t="shared" si="186"/>
        <v>2137.259378804451</v>
      </c>
      <c r="LU108" s="150">
        <f t="shared" si="186"/>
        <v>2145.4649715560745</v>
      </c>
      <c r="LV108" s="150">
        <f t="shared" si="186"/>
        <v>2159.1068755571509</v>
      </c>
      <c r="LW108" s="150">
        <f t="shared" si="186"/>
        <v>2175.6223913192302</v>
      </c>
      <c r="LX108" s="150">
        <f t="shared" si="186"/>
        <v>2194.5070728978876</v>
      </c>
      <c r="LY108" s="150">
        <f t="shared" si="186"/>
        <v>2213.4571518781381</v>
      </c>
      <c r="LZ108" s="150">
        <f t="shared" si="186"/>
        <v>2233.2955904966007</v>
      </c>
      <c r="MA108" s="150">
        <f t="shared" si="186"/>
        <v>2253.9543304342615</v>
      </c>
      <c r="MB108" s="150">
        <f t="shared" si="186"/>
        <v>2274.9349894807056</v>
      </c>
      <c r="MC108" s="150">
        <f t="shared" si="186"/>
        <v>2294.5836875545092</v>
      </c>
      <c r="MD108" s="150">
        <f t="shared" si="186"/>
        <v>2311.794751882398</v>
      </c>
      <c r="ME108" s="150">
        <f t="shared" si="186"/>
        <v>2325.7312273467824</v>
      </c>
      <c r="MF108" s="150">
        <f t="shared" si="186"/>
        <v>2335.8663059253872</v>
      </c>
      <c r="MG108" s="150">
        <f t="shared" si="186"/>
        <v>2343.838666372862</v>
      </c>
      <c r="MH108" s="150">
        <f t="shared" si="186"/>
        <v>2350.5967363617892</v>
      </c>
      <c r="MI108" s="150">
        <f t="shared" si="186"/>
        <v>2358.8676749345036</v>
      </c>
      <c r="MJ108" s="150">
        <f t="shared" si="186"/>
        <v>2368.4054578132068</v>
      </c>
      <c r="MK108" s="150">
        <f t="shared" si="186"/>
        <v>2378.2615995304982</v>
      </c>
      <c r="ML108" s="150">
        <f t="shared" si="186"/>
        <v>2387.3204140418047</v>
      </c>
      <c r="MM108" s="150">
        <f t="shared" si="186"/>
        <v>2394.3575248426032</v>
      </c>
      <c r="MN108" s="150">
        <f t="shared" si="186"/>
        <v>2400.9577405788782</v>
      </c>
      <c r="MO108" s="150">
        <f t="shared" si="186"/>
        <v>2407.1387224115924</v>
      </c>
      <c r="MP108" s="150">
        <f t="shared" si="186"/>
        <v>2415.1611620092558</v>
      </c>
      <c r="MQ108" s="150">
        <f t="shared" si="186"/>
        <v>2423.8900648072854</v>
      </c>
      <c r="MR108" s="150">
        <f t="shared" si="186"/>
        <v>2431.4960790579689</v>
      </c>
      <c r="MS108" s="150">
        <f t="shared" si="186"/>
        <v>2434.0050366016335</v>
      </c>
      <c r="MT108" s="150">
        <f t="shared" si="186"/>
        <v>2432.0535580432743</v>
      </c>
      <c r="MU108" s="150">
        <f t="shared" si="186"/>
        <v>2428.3010725779873</v>
      </c>
      <c r="MV108" s="150">
        <f t="shared" si="186"/>
        <v>2423.7014354660782</v>
      </c>
      <c r="MW108" s="150">
        <f t="shared" si="186"/>
        <v>2420.7811606022296</v>
      </c>
      <c r="MX108" s="150">
        <f t="shared" si="186"/>
        <v>2422.9080822156857</v>
      </c>
      <c r="MY108" s="150">
        <f t="shared" ref="MY108:NO108" si="187">SUMPRODUCT(LV$57:MY$57,$N$95:$AQ$95)</f>
        <v>2428.0896403749166</v>
      </c>
      <c r="MZ108" s="150">
        <f t="shared" si="187"/>
        <v>2437.5129423839912</v>
      </c>
      <c r="NA108" s="150">
        <f t="shared" si="187"/>
        <v>2449.7333164203774</v>
      </c>
      <c r="NB108" s="150">
        <f t="shared" si="187"/>
        <v>2464.0365737503712</v>
      </c>
      <c r="NC108" s="150">
        <f t="shared" si="187"/>
        <v>2479.3468957467198</v>
      </c>
      <c r="ND108" s="150">
        <f t="shared" si="187"/>
        <v>2495.4758916763817</v>
      </c>
      <c r="NE108" s="150">
        <f t="shared" si="187"/>
        <v>2511.9181726388524</v>
      </c>
      <c r="NF108" s="150">
        <f t="shared" si="187"/>
        <v>2527.8921772953067</v>
      </c>
      <c r="NG108" s="150">
        <f t="shared" si="187"/>
        <v>2543.018660699358</v>
      </c>
      <c r="NH108" s="150">
        <f t="shared" si="187"/>
        <v>2557.4006965551298</v>
      </c>
      <c r="NI108" s="150">
        <f t="shared" si="187"/>
        <v>2571.1941938526002</v>
      </c>
      <c r="NJ108" s="150">
        <f t="shared" si="187"/>
        <v>2584.5247762314511</v>
      </c>
      <c r="NK108" s="150">
        <f t="shared" si="187"/>
        <v>2597.9629450571429</v>
      </c>
      <c r="NL108" s="150">
        <f t="shared" si="187"/>
        <v>2611.4563659120518</v>
      </c>
      <c r="NM108" s="150">
        <f t="shared" si="187"/>
        <v>2624.7222921658308</v>
      </c>
      <c r="NN108" s="150">
        <f t="shared" si="187"/>
        <v>2637.3867170590524</v>
      </c>
      <c r="NO108" s="151">
        <f t="shared" si="187"/>
        <v>2649.3970018722448</v>
      </c>
      <c r="NP108" s="147"/>
      <c r="NQ108" s="147"/>
    </row>
    <row r="109" spans="1:381" s="152" customFormat="1" x14ac:dyDescent="0.2">
      <c r="A109" s="147"/>
      <c r="B109" s="147"/>
      <c r="C109" s="147" t="str">
        <f>OFMOR_FFF_0!C109</f>
        <v>4C_FreeStock</v>
      </c>
      <c r="D109" s="147"/>
      <c r="E109" s="147" t="str">
        <f>OFMOR_FFF_0!E109</f>
        <v>Оборот: Освободившийся сток в себестоимости после 4-ого уровня отмен</v>
      </c>
      <c r="F109" s="147"/>
      <c r="G109" s="147" t="str">
        <f>OFMOR_FFF_0!G109</f>
        <v>тыс.руб.</v>
      </c>
      <c r="H109" s="147"/>
      <c r="I109" s="147"/>
      <c r="J109" s="147"/>
      <c r="K109" s="148">
        <f t="shared" si="145"/>
        <v>59938.176016892532</v>
      </c>
      <c r="L109" s="147"/>
      <c r="M109" s="147"/>
      <c r="N109" s="149">
        <f>$N$57*$AQ$96</f>
        <v>0</v>
      </c>
      <c r="O109" s="150">
        <f>SUMPRODUCT($N$57:O$57,$AP$96:$AQ$96)</f>
        <v>5.5874281853484815E-2</v>
      </c>
      <c r="P109" s="150">
        <f>SUMPRODUCT($N$57:P$57,$AO$96:$AQ$96)</f>
        <v>0.15741617939999389</v>
      </c>
      <c r="Q109" s="150">
        <f>SUMPRODUCT($N$57:Q$57,$AN$96:$AQ$96)</f>
        <v>0.45005458046549229</v>
      </c>
      <c r="R109" s="150">
        <f>SUMPRODUCT($N$57:R$57,$AM$96:$AQ$96)</f>
        <v>1.0628649586893721</v>
      </c>
      <c r="S109" s="150">
        <f>SUMPRODUCT($N$57:S$57,$AL$96:$AQ$96)</f>
        <v>2.0307861322567713</v>
      </c>
      <c r="T109" s="150">
        <f>SUMPRODUCT($N$57:T$57,$AK$96:$AQ$96)</f>
        <v>3.500761246955189</v>
      </c>
      <c r="U109" s="150">
        <f>SUMPRODUCT($N$57:U$57,$AJ$96:$AQ$96)</f>
        <v>4.9124421890826016</v>
      </c>
      <c r="V109" s="150">
        <f>SUMPRODUCT($N$57:V$57,$AI$96:$AQ$96)</f>
        <v>6.5822138502547123</v>
      </c>
      <c r="W109" s="150">
        <f>SUMPRODUCT($N$57:W$57,$AH$96:$AQ$96)</f>
        <v>8.3860793545809056</v>
      </c>
      <c r="X109" s="150">
        <f>SUMPRODUCT($N$57:X$57,$AG$96:$AQ$96)</f>
        <v>10.476472971241341</v>
      </c>
      <c r="Y109" s="150">
        <f>SUMPRODUCT($N$57:Y$57,$AF$96:$AQ$96)</f>
        <v>13.20714306951861</v>
      </c>
      <c r="Z109" s="150">
        <f>SUMPRODUCT($N$57:Z$57,$AE$96:$AQ$96)</f>
        <v>16.905989523597128</v>
      </c>
      <c r="AA109" s="150">
        <f>SUMPRODUCT($N$57:AA$57,$AD$96:$AQ$96)</f>
        <v>20.814264290427495</v>
      </c>
      <c r="AB109" s="150">
        <f>SUMPRODUCT($N$57:AB$57,$AC$96:$AQ$96)</f>
        <v>25.160733772995645</v>
      </c>
      <c r="AC109" s="150">
        <f>SUMPRODUCT($N$57:AC$57,$AB$96:$AQ$96)</f>
        <v>31.055404207536551</v>
      </c>
      <c r="AD109" s="150">
        <f>SUMPRODUCT($N$57:AD$57,$AA$96:$AQ$96)</f>
        <v>36.623954252009028</v>
      </c>
      <c r="AE109" s="150">
        <f>SUMPRODUCT($N$57:AE$57,$Z$96:$AQ$96)</f>
        <v>39.78377010720925</v>
      </c>
      <c r="AF109" s="150">
        <f>SUMPRODUCT($N$57:AF$57,$Y$96:$AQ$96)</f>
        <v>41.559672335619922</v>
      </c>
      <c r="AG109" s="150">
        <f>SUMPRODUCT($N$57:AG$57,$X$96:$AQ$96)</f>
        <v>42.330117037141044</v>
      </c>
      <c r="AH109" s="150">
        <f>SUMPRODUCT($N$57:AH$57,$W$96:$AQ$96)</f>
        <v>39.969297942227705</v>
      </c>
      <c r="AI109" s="150">
        <f>SUMPRODUCT($N$57:AI$57,$V$96:$AQ$96)</f>
        <v>37.987060208841044</v>
      </c>
      <c r="AJ109" s="150">
        <f>SUMPRODUCT($N$57:AJ$57,$U$96:$AQ$96)</f>
        <v>39.370964735834349</v>
      </c>
      <c r="AK109" s="150">
        <f>SUMPRODUCT($N$57:AK$57,$T$96:$AQ$96)</f>
        <v>42.231066445188773</v>
      </c>
      <c r="AL109" s="150">
        <f>SUMPRODUCT($N$57:AL$57,$S$96:$AQ$96)</f>
        <v>43.290083761294788</v>
      </c>
      <c r="AM109" s="150">
        <f>SUMPRODUCT($N$57:AM$57,$R$96:$AQ$96)</f>
        <v>44.096073035457692</v>
      </c>
      <c r="AN109" s="150">
        <f>SUMPRODUCT($N$57:AN$57,$Q$96:$AQ$96)</f>
        <v>44.953666460770712</v>
      </c>
      <c r="AO109" s="150">
        <f>SUMPRODUCT($N$57:AO$57,$P$96:$AQ$96)</f>
        <v>44.392082368818649</v>
      </c>
      <c r="AP109" s="150">
        <f>SUMPRODUCT($N$57:AP$57,$O$96:$AQ$96)</f>
        <v>46.515312891268877</v>
      </c>
      <c r="AQ109" s="150">
        <f t="shared" ref="AQ109:DB109" si="188">SUMPRODUCT(N$57:AQ$57,$N$96:$AQ$96)</f>
        <v>53.530257081575272</v>
      </c>
      <c r="AR109" s="150">
        <f t="shared" si="188"/>
        <v>63.38150557145476</v>
      </c>
      <c r="AS109" s="150">
        <f t="shared" si="188"/>
        <v>66.730496438482504</v>
      </c>
      <c r="AT109" s="150">
        <f t="shared" si="188"/>
        <v>65.692614380072612</v>
      </c>
      <c r="AU109" s="150">
        <f t="shared" si="188"/>
        <v>62.543538137643871</v>
      </c>
      <c r="AV109" s="150">
        <f t="shared" si="188"/>
        <v>54.724765168062362</v>
      </c>
      <c r="AW109" s="150">
        <f t="shared" si="188"/>
        <v>45.719065119206682</v>
      </c>
      <c r="AX109" s="150">
        <f t="shared" si="188"/>
        <v>39.608386247432243</v>
      </c>
      <c r="AY109" s="150">
        <f t="shared" si="188"/>
        <v>34.047704314359223</v>
      </c>
      <c r="AZ109" s="150">
        <f t="shared" si="188"/>
        <v>29.562967353193518</v>
      </c>
      <c r="BA109" s="150">
        <f t="shared" si="188"/>
        <v>27.019065205284377</v>
      </c>
      <c r="BB109" s="150">
        <f t="shared" si="188"/>
        <v>26.154649761887292</v>
      </c>
      <c r="BC109" s="150">
        <f t="shared" si="188"/>
        <v>24.894612616461735</v>
      </c>
      <c r="BD109" s="150">
        <f t="shared" si="188"/>
        <v>24.747989242598798</v>
      </c>
      <c r="BE109" s="150">
        <f t="shared" si="188"/>
        <v>25.974830455055223</v>
      </c>
      <c r="BF109" s="150">
        <f t="shared" si="188"/>
        <v>27.535574396851271</v>
      </c>
      <c r="BG109" s="150">
        <f t="shared" si="188"/>
        <v>28.761753489813387</v>
      </c>
      <c r="BH109" s="150">
        <f t="shared" si="188"/>
        <v>30.007730460094812</v>
      </c>
      <c r="BI109" s="150">
        <f t="shared" si="188"/>
        <v>31.397523560025263</v>
      </c>
      <c r="BJ109" s="150">
        <f t="shared" si="188"/>
        <v>32.278621501633403</v>
      </c>
      <c r="BK109" s="150">
        <f t="shared" si="188"/>
        <v>32.801276069073772</v>
      </c>
      <c r="BL109" s="150">
        <f t="shared" si="188"/>
        <v>34.09002658027967</v>
      </c>
      <c r="BM109" s="150">
        <f t="shared" si="188"/>
        <v>35.781469443121637</v>
      </c>
      <c r="BN109" s="150">
        <f t="shared" si="188"/>
        <v>36.792551144058713</v>
      </c>
      <c r="BO109" s="150">
        <f t="shared" si="188"/>
        <v>37.959785296806629</v>
      </c>
      <c r="BP109" s="150">
        <f t="shared" si="188"/>
        <v>39.455817252264794</v>
      </c>
      <c r="BQ109" s="150">
        <f t="shared" si="188"/>
        <v>40.548345807424312</v>
      </c>
      <c r="BR109" s="150">
        <f t="shared" si="188"/>
        <v>42.271618336870851</v>
      </c>
      <c r="BS109" s="150">
        <f t="shared" si="188"/>
        <v>44.684536553123024</v>
      </c>
      <c r="BT109" s="150">
        <f t="shared" si="188"/>
        <v>47.449816626355243</v>
      </c>
      <c r="BU109" s="150">
        <f t="shared" si="188"/>
        <v>49.578731908968635</v>
      </c>
      <c r="BV109" s="150">
        <f t="shared" si="188"/>
        <v>51.35301467517985</v>
      </c>
      <c r="BW109" s="150">
        <f t="shared" si="188"/>
        <v>53.044478510982607</v>
      </c>
      <c r="BX109" s="150">
        <f t="shared" si="188"/>
        <v>53.872055580386061</v>
      </c>
      <c r="BY109" s="150">
        <f t="shared" si="188"/>
        <v>54.12685400456035</v>
      </c>
      <c r="BZ109" s="150">
        <f t="shared" si="188"/>
        <v>54.231925965539368</v>
      </c>
      <c r="CA109" s="150">
        <f t="shared" si="188"/>
        <v>53.915034203103602</v>
      </c>
      <c r="CB109" s="150">
        <f t="shared" si="188"/>
        <v>53.548006898276725</v>
      </c>
      <c r="CC109" s="150">
        <f t="shared" si="188"/>
        <v>53.33775024108585</v>
      </c>
      <c r="CD109" s="150">
        <f t="shared" si="188"/>
        <v>53.412406162593754</v>
      </c>
      <c r="CE109" s="150">
        <f t="shared" si="188"/>
        <v>53.426877995378852</v>
      </c>
      <c r="CF109" s="150">
        <f t="shared" si="188"/>
        <v>53.474815983036713</v>
      </c>
      <c r="CG109" s="150">
        <f t="shared" si="188"/>
        <v>53.648678236530721</v>
      </c>
      <c r="CH109" s="150">
        <f t="shared" si="188"/>
        <v>53.959685516571547</v>
      </c>
      <c r="CI109" s="150">
        <f t="shared" si="188"/>
        <v>54.35718941071692</v>
      </c>
      <c r="CJ109" s="150">
        <f t="shared" si="188"/>
        <v>54.88981938569642</v>
      </c>
      <c r="CK109" s="150">
        <f t="shared" si="188"/>
        <v>55.61299576682228</v>
      </c>
      <c r="CL109" s="150">
        <f t="shared" si="188"/>
        <v>56.320460846696314</v>
      </c>
      <c r="CM109" s="150">
        <f t="shared" si="188"/>
        <v>56.815644086053517</v>
      </c>
      <c r="CN109" s="150">
        <f t="shared" si="188"/>
        <v>57.156305088644665</v>
      </c>
      <c r="CO109" s="150">
        <f t="shared" si="188"/>
        <v>57.399242556217963</v>
      </c>
      <c r="CP109" s="150">
        <f t="shared" si="188"/>
        <v>57.303102912688985</v>
      </c>
      <c r="CQ109" s="150">
        <f t="shared" si="188"/>
        <v>57.060452005395</v>
      </c>
      <c r="CR109" s="150">
        <f t="shared" si="188"/>
        <v>56.881461757902962</v>
      </c>
      <c r="CS109" s="150">
        <f t="shared" si="188"/>
        <v>56.722422894072587</v>
      </c>
      <c r="CT109" s="150">
        <f t="shared" si="188"/>
        <v>56.728135063508795</v>
      </c>
      <c r="CU109" s="150">
        <f t="shared" si="188"/>
        <v>56.995955383412245</v>
      </c>
      <c r="CV109" s="150">
        <f t="shared" si="188"/>
        <v>57.556860089861786</v>
      </c>
      <c r="CW109" s="150">
        <f t="shared" si="188"/>
        <v>58.27242780950148</v>
      </c>
      <c r="CX109" s="150">
        <f t="shared" si="188"/>
        <v>59.147182460151548</v>
      </c>
      <c r="CY109" s="150">
        <f t="shared" si="188"/>
        <v>60.138115165082738</v>
      </c>
      <c r="CZ109" s="150">
        <f t="shared" si="188"/>
        <v>61.121806755946338</v>
      </c>
      <c r="DA109" s="150">
        <f t="shared" si="188"/>
        <v>62.104096099690061</v>
      </c>
      <c r="DB109" s="150">
        <f t="shared" si="188"/>
        <v>63.116575243302094</v>
      </c>
      <c r="DC109" s="150">
        <f t="shared" ref="DC109:FN109" si="189">SUMPRODUCT(BZ$57:DC$57,$N$96:$AQ$96)</f>
        <v>64.111222045462725</v>
      </c>
      <c r="DD109" s="150">
        <f t="shared" si="189"/>
        <v>64.959812754256447</v>
      </c>
      <c r="DE109" s="150">
        <f t="shared" si="189"/>
        <v>65.726304204376817</v>
      </c>
      <c r="DF109" s="150">
        <f t="shared" si="189"/>
        <v>66.486786745238632</v>
      </c>
      <c r="DG109" s="150">
        <f t="shared" si="189"/>
        <v>67.277219132332277</v>
      </c>
      <c r="DH109" s="150">
        <f t="shared" si="189"/>
        <v>68.075597435568241</v>
      </c>
      <c r="DI109" s="150">
        <f t="shared" si="189"/>
        <v>68.88896420026596</v>
      </c>
      <c r="DJ109" s="150">
        <f t="shared" si="189"/>
        <v>69.714140021423532</v>
      </c>
      <c r="DK109" s="150">
        <f t="shared" si="189"/>
        <v>70.495301920248608</v>
      </c>
      <c r="DL109" s="150">
        <f t="shared" si="189"/>
        <v>71.268532068091304</v>
      </c>
      <c r="DM109" s="150">
        <f t="shared" si="189"/>
        <v>72.054024033470739</v>
      </c>
      <c r="DN109" s="150">
        <f t="shared" si="189"/>
        <v>72.813506574317415</v>
      </c>
      <c r="DO109" s="150">
        <f t="shared" si="189"/>
        <v>73.502084797389159</v>
      </c>
      <c r="DP109" s="150">
        <f t="shared" si="189"/>
        <v>74.073622515971678</v>
      </c>
      <c r="DQ109" s="150">
        <f t="shared" si="189"/>
        <v>74.475301594157642</v>
      </c>
      <c r="DR109" s="150">
        <f t="shared" si="189"/>
        <v>74.672210967938355</v>
      </c>
      <c r="DS109" s="150">
        <f t="shared" si="189"/>
        <v>74.747694275994334</v>
      </c>
      <c r="DT109" s="150">
        <f t="shared" si="189"/>
        <v>74.775743672141076</v>
      </c>
      <c r="DU109" s="150">
        <f t="shared" si="189"/>
        <v>74.791499340143957</v>
      </c>
      <c r="DV109" s="150">
        <f t="shared" si="189"/>
        <v>74.867671779480432</v>
      </c>
      <c r="DW109" s="150">
        <f t="shared" si="189"/>
        <v>75.041266174053661</v>
      </c>
      <c r="DX109" s="150">
        <f t="shared" si="189"/>
        <v>75.310521982884765</v>
      </c>
      <c r="DY109" s="150">
        <f t="shared" si="189"/>
        <v>75.625798321935605</v>
      </c>
      <c r="DZ109" s="150">
        <f t="shared" si="189"/>
        <v>75.997189287716296</v>
      </c>
      <c r="EA109" s="150">
        <f t="shared" si="189"/>
        <v>76.424882491945084</v>
      </c>
      <c r="EB109" s="150">
        <f t="shared" si="189"/>
        <v>76.882407789643509</v>
      </c>
      <c r="EC109" s="150">
        <f t="shared" si="189"/>
        <v>77.382532185325104</v>
      </c>
      <c r="ED109" s="150">
        <f t="shared" si="189"/>
        <v>77.923288104634437</v>
      </c>
      <c r="EE109" s="150">
        <f t="shared" si="189"/>
        <v>78.478390389349087</v>
      </c>
      <c r="EF109" s="150">
        <f t="shared" si="189"/>
        <v>78.980413718373427</v>
      </c>
      <c r="EG109" s="150">
        <f t="shared" si="189"/>
        <v>79.430345117406674</v>
      </c>
      <c r="EH109" s="150">
        <f t="shared" si="189"/>
        <v>79.830031632770897</v>
      </c>
      <c r="EI109" s="150">
        <f t="shared" si="189"/>
        <v>80.166676499933146</v>
      </c>
      <c r="EJ109" s="150">
        <f t="shared" si="189"/>
        <v>80.481755638677697</v>
      </c>
      <c r="EK109" s="150">
        <f t="shared" si="189"/>
        <v>80.807122048107843</v>
      </c>
      <c r="EL109" s="150">
        <f t="shared" si="189"/>
        <v>81.177626044258105</v>
      </c>
      <c r="EM109" s="150">
        <f t="shared" si="189"/>
        <v>81.563442790734229</v>
      </c>
      <c r="EN109" s="150">
        <f t="shared" si="189"/>
        <v>81.964869395591791</v>
      </c>
      <c r="EO109" s="150">
        <f t="shared" si="189"/>
        <v>82.379743870496881</v>
      </c>
      <c r="EP109" s="150">
        <f t="shared" si="189"/>
        <v>82.808989912240861</v>
      </c>
      <c r="EQ109" s="150">
        <f t="shared" si="189"/>
        <v>83.256565576805642</v>
      </c>
      <c r="ER109" s="150">
        <f t="shared" si="189"/>
        <v>83.718787706027982</v>
      </c>
      <c r="ES109" s="150">
        <f t="shared" si="189"/>
        <v>84.188713871632444</v>
      </c>
      <c r="ET109" s="150">
        <f t="shared" si="189"/>
        <v>84.613551156583938</v>
      </c>
      <c r="EU109" s="150">
        <f t="shared" si="189"/>
        <v>84.967240730323667</v>
      </c>
      <c r="EV109" s="150">
        <f t="shared" si="189"/>
        <v>85.230873134052104</v>
      </c>
      <c r="EW109" s="150">
        <f t="shared" si="189"/>
        <v>85.448341218268013</v>
      </c>
      <c r="EX109" s="150">
        <f t="shared" si="189"/>
        <v>85.675027503806334</v>
      </c>
      <c r="EY109" s="150">
        <f t="shared" si="189"/>
        <v>85.94643014011767</v>
      </c>
      <c r="EZ109" s="150">
        <f t="shared" si="189"/>
        <v>86.284012420734896</v>
      </c>
      <c r="FA109" s="150">
        <f t="shared" si="189"/>
        <v>86.671335896724329</v>
      </c>
      <c r="FB109" s="150">
        <f t="shared" si="189"/>
        <v>87.126260698794383</v>
      </c>
      <c r="FC109" s="150">
        <f t="shared" si="189"/>
        <v>87.651884254549458</v>
      </c>
      <c r="FD109" s="150">
        <f t="shared" si="189"/>
        <v>88.228597244036308</v>
      </c>
      <c r="FE109" s="150">
        <f t="shared" si="189"/>
        <v>88.881506044473042</v>
      </c>
      <c r="FF109" s="150">
        <f t="shared" si="189"/>
        <v>89.625817833895596</v>
      </c>
      <c r="FG109" s="150">
        <f t="shared" si="189"/>
        <v>90.46044247508722</v>
      </c>
      <c r="FH109" s="150">
        <f t="shared" si="189"/>
        <v>91.352716769262187</v>
      </c>
      <c r="FI109" s="150">
        <f t="shared" si="189"/>
        <v>92.317025790621869</v>
      </c>
      <c r="FJ109" s="150">
        <f t="shared" si="189"/>
        <v>93.362271963580184</v>
      </c>
      <c r="FK109" s="150">
        <f t="shared" si="189"/>
        <v>94.503466188745904</v>
      </c>
      <c r="FL109" s="150">
        <f t="shared" si="189"/>
        <v>95.766695952738985</v>
      </c>
      <c r="FM109" s="150">
        <f t="shared" si="189"/>
        <v>97.115213135176802</v>
      </c>
      <c r="FN109" s="150">
        <f t="shared" si="189"/>
        <v>98.507618570059847</v>
      </c>
      <c r="FO109" s="150">
        <f t="shared" ref="FO109:HZ109" si="190">SUMPRODUCT(EL$57:FO$57,$N$96:$AQ$96)</f>
        <v>99.888026924018192</v>
      </c>
      <c r="FP109" s="150">
        <f t="shared" si="190"/>
        <v>101.22648690667863</v>
      </c>
      <c r="FQ109" s="150">
        <f t="shared" si="190"/>
        <v>102.54301684567639</v>
      </c>
      <c r="FR109" s="150">
        <f t="shared" si="190"/>
        <v>103.90211940275609</v>
      </c>
      <c r="FS109" s="150">
        <f t="shared" si="190"/>
        <v>105.35277542676818</v>
      </c>
      <c r="FT109" s="150">
        <f t="shared" si="190"/>
        <v>106.86648930526377</v>
      </c>
      <c r="FU109" s="150">
        <f t="shared" si="190"/>
        <v>108.42566870147463</v>
      </c>
      <c r="FV109" s="150">
        <f t="shared" si="190"/>
        <v>109.99447774441749</v>
      </c>
      <c r="FW109" s="150">
        <f t="shared" si="190"/>
        <v>111.55168647006617</v>
      </c>
      <c r="FX109" s="150">
        <f t="shared" si="190"/>
        <v>113.15821278233678</v>
      </c>
      <c r="FY109" s="150">
        <f t="shared" si="190"/>
        <v>114.91478062280045</v>
      </c>
      <c r="FZ109" s="150">
        <f t="shared" si="190"/>
        <v>116.90584893502212</v>
      </c>
      <c r="GA109" s="150">
        <f t="shared" si="190"/>
        <v>118.99340598814688</v>
      </c>
      <c r="GB109" s="150">
        <f t="shared" si="190"/>
        <v>121.06760489581423</v>
      </c>
      <c r="GC109" s="150">
        <f t="shared" si="190"/>
        <v>123.05546790643005</v>
      </c>
      <c r="GD109" s="150">
        <f t="shared" si="190"/>
        <v>124.86191792728046</v>
      </c>
      <c r="GE109" s="150">
        <f t="shared" si="190"/>
        <v>126.45760215454354</v>
      </c>
      <c r="GF109" s="150">
        <f t="shared" si="190"/>
        <v>127.88324578807763</v>
      </c>
      <c r="GG109" s="150">
        <f t="shared" si="190"/>
        <v>129.15178704934235</v>
      </c>
      <c r="GH109" s="150">
        <f t="shared" si="190"/>
        <v>130.30109015234424</v>
      </c>
      <c r="GI109" s="150">
        <f t="shared" si="190"/>
        <v>131.35428506734328</v>
      </c>
      <c r="GJ109" s="150">
        <f t="shared" si="190"/>
        <v>132.31747085475484</v>
      </c>
      <c r="GK109" s="150">
        <f t="shared" si="190"/>
        <v>133.18456884558714</v>
      </c>
      <c r="GL109" s="150">
        <f t="shared" si="190"/>
        <v>133.96204769724181</v>
      </c>
      <c r="GM109" s="150">
        <f t="shared" si="190"/>
        <v>134.6321198572164</v>
      </c>
      <c r="GN109" s="150">
        <f t="shared" si="190"/>
        <v>135.21008998550582</v>
      </c>
      <c r="GO109" s="150">
        <f t="shared" si="190"/>
        <v>135.68146381608483</v>
      </c>
      <c r="GP109" s="150">
        <f t="shared" si="190"/>
        <v>135.98308620700237</v>
      </c>
      <c r="GQ109" s="150">
        <f t="shared" si="190"/>
        <v>136.10440788762943</v>
      </c>
      <c r="GR109" s="150">
        <f t="shared" si="190"/>
        <v>136.1299766954381</v>
      </c>
      <c r="GS109" s="150">
        <f t="shared" si="190"/>
        <v>136.10514010663169</v>
      </c>
      <c r="GT109" s="150">
        <f t="shared" si="190"/>
        <v>136.06799731783036</v>
      </c>
      <c r="GU109" s="150">
        <f t="shared" si="190"/>
        <v>136.15425539336101</v>
      </c>
      <c r="GV109" s="150">
        <f t="shared" si="190"/>
        <v>136.3501205196869</v>
      </c>
      <c r="GW109" s="150">
        <f t="shared" si="190"/>
        <v>136.53608092206443</v>
      </c>
      <c r="GX109" s="150">
        <f t="shared" si="190"/>
        <v>136.64053753331271</v>
      </c>
      <c r="GY109" s="150">
        <f t="shared" si="190"/>
        <v>136.72728872279444</v>
      </c>
      <c r="GZ109" s="150">
        <f t="shared" si="190"/>
        <v>136.82276899899691</v>
      </c>
      <c r="HA109" s="150">
        <f t="shared" si="190"/>
        <v>136.92970543063984</v>
      </c>
      <c r="HB109" s="150">
        <f t="shared" si="190"/>
        <v>137.12487991563196</v>
      </c>
      <c r="HC109" s="150">
        <f t="shared" si="190"/>
        <v>137.32951666343382</v>
      </c>
      <c r="HD109" s="150">
        <f t="shared" si="190"/>
        <v>137.38122333101026</v>
      </c>
      <c r="HE109" s="150">
        <f t="shared" si="190"/>
        <v>137.17811144659063</v>
      </c>
      <c r="HF109" s="150">
        <f t="shared" si="190"/>
        <v>136.96302250884204</v>
      </c>
      <c r="HG109" s="150">
        <f t="shared" si="190"/>
        <v>136.86302433166725</v>
      </c>
      <c r="HH109" s="150">
        <f t="shared" si="190"/>
        <v>136.94251220000947</v>
      </c>
      <c r="HI109" s="150">
        <f t="shared" si="190"/>
        <v>137.36088226731255</v>
      </c>
      <c r="HJ109" s="150">
        <f t="shared" si="190"/>
        <v>138.18376039658509</v>
      </c>
      <c r="HK109" s="150">
        <f t="shared" si="190"/>
        <v>139.32623594630977</v>
      </c>
      <c r="HL109" s="150">
        <f t="shared" si="190"/>
        <v>140.80554977952599</v>
      </c>
      <c r="HM109" s="150">
        <f t="shared" si="190"/>
        <v>142.60047265562437</v>
      </c>
      <c r="HN109" s="150">
        <f t="shared" si="190"/>
        <v>144.68457184812388</v>
      </c>
      <c r="HO109" s="150">
        <f t="shared" si="190"/>
        <v>147.09536988725668</v>
      </c>
      <c r="HP109" s="150">
        <f t="shared" si="190"/>
        <v>149.78743647721686</v>
      </c>
      <c r="HQ109" s="150">
        <f t="shared" si="190"/>
        <v>152.47317370713733</v>
      </c>
      <c r="HR109" s="150">
        <f t="shared" si="190"/>
        <v>154.97310675668356</v>
      </c>
      <c r="HS109" s="150">
        <f t="shared" si="190"/>
        <v>157.13735399118113</v>
      </c>
      <c r="HT109" s="150">
        <f t="shared" si="190"/>
        <v>158.62516296130659</v>
      </c>
      <c r="HU109" s="150">
        <f t="shared" si="190"/>
        <v>159.49084822635598</v>
      </c>
      <c r="HV109" s="150">
        <f t="shared" si="190"/>
        <v>160.16772140126474</v>
      </c>
      <c r="HW109" s="150">
        <f t="shared" si="190"/>
        <v>160.91553467075093</v>
      </c>
      <c r="HX109" s="150">
        <f t="shared" si="190"/>
        <v>161.68841425413112</v>
      </c>
      <c r="HY109" s="150">
        <f t="shared" si="190"/>
        <v>162.68359550686637</v>
      </c>
      <c r="HZ109" s="150">
        <f t="shared" si="190"/>
        <v>163.8438774128266</v>
      </c>
      <c r="IA109" s="150">
        <f t="shared" ref="IA109:KL109" si="191">SUMPRODUCT(GX$57:IA$57,$N$96:$AQ$96)</f>
        <v>164.82725873710902</v>
      </c>
      <c r="IB109" s="150">
        <f t="shared" si="191"/>
        <v>165.73202032894838</v>
      </c>
      <c r="IC109" s="150">
        <f t="shared" si="191"/>
        <v>167.07560824068236</v>
      </c>
      <c r="ID109" s="150">
        <f t="shared" si="191"/>
        <v>169.1322752141094</v>
      </c>
      <c r="IE109" s="150">
        <f t="shared" si="191"/>
        <v>171.37496317020288</v>
      </c>
      <c r="IF109" s="150">
        <f t="shared" si="191"/>
        <v>173.54290956292104</v>
      </c>
      <c r="IG109" s="150">
        <f t="shared" si="191"/>
        <v>175.23542328424932</v>
      </c>
      <c r="IH109" s="150">
        <f t="shared" si="191"/>
        <v>175.73583068193446</v>
      </c>
      <c r="II109" s="150">
        <f t="shared" si="191"/>
        <v>174.74574490460978</v>
      </c>
      <c r="IJ109" s="150">
        <f t="shared" si="191"/>
        <v>173.00794123572942</v>
      </c>
      <c r="IK109" s="150">
        <f t="shared" si="191"/>
        <v>170.95046870744321</v>
      </c>
      <c r="IL109" s="150">
        <f t="shared" si="191"/>
        <v>168.83756972070137</v>
      </c>
      <c r="IM109" s="150">
        <f t="shared" si="191"/>
        <v>167.17612832089782</v>
      </c>
      <c r="IN109" s="150">
        <f t="shared" si="191"/>
        <v>166.18103182882342</v>
      </c>
      <c r="IO109" s="150">
        <f t="shared" si="191"/>
        <v>165.59686701222932</v>
      </c>
      <c r="IP109" s="150">
        <f t="shared" si="191"/>
        <v>165.45832227500182</v>
      </c>
      <c r="IQ109" s="150">
        <f t="shared" si="191"/>
        <v>165.76824146858283</v>
      </c>
      <c r="IR109" s="150">
        <f t="shared" si="191"/>
        <v>166.4025456579308</v>
      </c>
      <c r="IS109" s="150">
        <f t="shared" si="191"/>
        <v>167.19759790213391</v>
      </c>
      <c r="IT109" s="150">
        <f t="shared" si="191"/>
        <v>168.17584935629137</v>
      </c>
      <c r="IU109" s="150">
        <f t="shared" si="191"/>
        <v>169.2465101756635</v>
      </c>
      <c r="IV109" s="150">
        <f t="shared" si="191"/>
        <v>170.28184745437684</v>
      </c>
      <c r="IW109" s="150">
        <f t="shared" si="191"/>
        <v>171.24829695872884</v>
      </c>
      <c r="IX109" s="150">
        <f t="shared" si="191"/>
        <v>172.23748408904783</v>
      </c>
      <c r="IY109" s="150">
        <f t="shared" si="191"/>
        <v>173.28874793249145</v>
      </c>
      <c r="IZ109" s="150">
        <f t="shared" si="191"/>
        <v>174.33822376599301</v>
      </c>
      <c r="JA109" s="150">
        <f t="shared" si="191"/>
        <v>175.42406510068702</v>
      </c>
      <c r="JB109" s="150">
        <f t="shared" si="191"/>
        <v>176.56662556478548</v>
      </c>
      <c r="JC109" s="150">
        <f t="shared" si="191"/>
        <v>177.67208112611519</v>
      </c>
      <c r="JD109" s="150">
        <f t="shared" si="191"/>
        <v>178.78727210051818</v>
      </c>
      <c r="JE109" s="150">
        <f t="shared" si="191"/>
        <v>180.00424405257266</v>
      </c>
      <c r="JF109" s="150">
        <f t="shared" si="191"/>
        <v>181.29206635147457</v>
      </c>
      <c r="JG109" s="150">
        <f t="shared" si="191"/>
        <v>182.53849166436333</v>
      </c>
      <c r="JH109" s="150">
        <f t="shared" si="191"/>
        <v>183.73589273343021</v>
      </c>
      <c r="JI109" s="150">
        <f t="shared" si="191"/>
        <v>184.80576020404931</v>
      </c>
      <c r="JJ109" s="150">
        <f t="shared" si="191"/>
        <v>185.6369028763045</v>
      </c>
      <c r="JK109" s="150">
        <f t="shared" si="191"/>
        <v>186.23020593061608</v>
      </c>
      <c r="JL109" s="150">
        <f t="shared" si="191"/>
        <v>186.69613085091953</v>
      </c>
      <c r="JM109" s="150">
        <f t="shared" si="191"/>
        <v>187.07684680157755</v>
      </c>
      <c r="JN109" s="150">
        <f t="shared" si="191"/>
        <v>187.42529219488412</v>
      </c>
      <c r="JO109" s="150">
        <f t="shared" si="191"/>
        <v>187.859292297227</v>
      </c>
      <c r="JP109" s="150">
        <f t="shared" si="191"/>
        <v>188.44969149089755</v>
      </c>
      <c r="JQ109" s="150">
        <f t="shared" si="191"/>
        <v>189.17539480136537</v>
      </c>
      <c r="JR109" s="150">
        <f t="shared" si="191"/>
        <v>190.09446256568316</v>
      </c>
      <c r="JS109" s="150">
        <f t="shared" si="191"/>
        <v>191.22187870950356</v>
      </c>
      <c r="JT109" s="150">
        <f t="shared" si="191"/>
        <v>192.5330735677945</v>
      </c>
      <c r="JU109" s="150">
        <f t="shared" si="191"/>
        <v>194.01903683371427</v>
      </c>
      <c r="JV109" s="150">
        <f t="shared" si="191"/>
        <v>195.73138159194542</v>
      </c>
      <c r="JW109" s="150">
        <f t="shared" si="191"/>
        <v>197.6526239535757</v>
      </c>
      <c r="JX109" s="150">
        <f t="shared" si="191"/>
        <v>199.78664609474313</v>
      </c>
      <c r="JY109" s="150">
        <f t="shared" si="191"/>
        <v>202.24953461784787</v>
      </c>
      <c r="JZ109" s="150">
        <f t="shared" si="191"/>
        <v>205.06279056050681</v>
      </c>
      <c r="KA109" s="150">
        <f t="shared" si="191"/>
        <v>208.10223531643064</v>
      </c>
      <c r="KB109" s="150">
        <f t="shared" si="191"/>
        <v>211.2976240548351</v>
      </c>
      <c r="KC109" s="150">
        <f t="shared" si="191"/>
        <v>214.6153939746753</v>
      </c>
      <c r="KD109" s="150">
        <f t="shared" si="191"/>
        <v>217.87169180710492</v>
      </c>
      <c r="KE109" s="150">
        <f t="shared" si="191"/>
        <v>221.07835709018954</v>
      </c>
      <c r="KF109" s="150">
        <f t="shared" si="191"/>
        <v>224.44849076867749</v>
      </c>
      <c r="KG109" s="150">
        <f t="shared" si="191"/>
        <v>228.08134196843992</v>
      </c>
      <c r="KH109" s="150">
        <f t="shared" si="191"/>
        <v>231.84971916848409</v>
      </c>
      <c r="KI109" s="150">
        <f t="shared" si="191"/>
        <v>235.71352899008548</v>
      </c>
      <c r="KJ109" s="150">
        <f t="shared" si="191"/>
        <v>239.66747409882612</v>
      </c>
      <c r="KK109" s="150">
        <f t="shared" si="191"/>
        <v>243.59889563430266</v>
      </c>
      <c r="KL109" s="150">
        <f t="shared" si="191"/>
        <v>247.65278635759654</v>
      </c>
      <c r="KM109" s="150">
        <f t="shared" ref="KM109:MX109" si="192">SUMPRODUCT(JJ$57:KM$57,$N$96:$AQ$96)</f>
        <v>252.13845426703884</v>
      </c>
      <c r="KN109" s="150">
        <f t="shared" si="192"/>
        <v>257.26430766280515</v>
      </c>
      <c r="KO109" s="150">
        <f t="shared" si="192"/>
        <v>262.63254806165224</v>
      </c>
      <c r="KP109" s="150">
        <f t="shared" si="192"/>
        <v>267.99692354645299</v>
      </c>
      <c r="KQ109" s="150">
        <f t="shared" si="192"/>
        <v>273.25299319916434</v>
      </c>
      <c r="KR109" s="150">
        <f t="shared" si="192"/>
        <v>278.10090297839491</v>
      </c>
      <c r="KS109" s="150">
        <f t="shared" si="192"/>
        <v>282.4700228764795</v>
      </c>
      <c r="KT109" s="150">
        <f t="shared" si="192"/>
        <v>286.43268269743891</v>
      </c>
      <c r="KU109" s="150">
        <f t="shared" si="192"/>
        <v>290.09145547992546</v>
      </c>
      <c r="KV109" s="150">
        <f t="shared" si="192"/>
        <v>293.47986491137539</v>
      </c>
      <c r="KW109" s="150">
        <f t="shared" si="192"/>
        <v>296.73198545091492</v>
      </c>
      <c r="KX109" s="150">
        <f t="shared" si="192"/>
        <v>299.99625574328013</v>
      </c>
      <c r="KY109" s="150">
        <f t="shared" si="192"/>
        <v>303.26670604440943</v>
      </c>
      <c r="KZ109" s="150">
        <f t="shared" si="192"/>
        <v>306.43870367602489</v>
      </c>
      <c r="LA109" s="150">
        <f t="shared" si="192"/>
        <v>309.63438428102683</v>
      </c>
      <c r="LB109" s="150">
        <f t="shared" si="192"/>
        <v>313.05689508906028</v>
      </c>
      <c r="LC109" s="150">
        <f t="shared" si="192"/>
        <v>316.31701544755151</v>
      </c>
      <c r="LD109" s="150">
        <f t="shared" si="192"/>
        <v>319.08372797944475</v>
      </c>
      <c r="LE109" s="150">
        <f t="shared" si="192"/>
        <v>321.63898236916953</v>
      </c>
      <c r="LF109" s="150">
        <f t="shared" si="192"/>
        <v>324.07078687246201</v>
      </c>
      <c r="LG109" s="150">
        <f t="shared" si="192"/>
        <v>326.03790211436387</v>
      </c>
      <c r="LH109" s="150">
        <f t="shared" si="192"/>
        <v>328.30475193318694</v>
      </c>
      <c r="LI109" s="150">
        <f t="shared" si="192"/>
        <v>331.39112672625151</v>
      </c>
      <c r="LJ109" s="150">
        <f t="shared" si="192"/>
        <v>334.80750704164234</v>
      </c>
      <c r="LK109" s="150">
        <f t="shared" si="192"/>
        <v>337.94752339271423</v>
      </c>
      <c r="LL109" s="150">
        <f t="shared" si="192"/>
        <v>341.15227066294176</v>
      </c>
      <c r="LM109" s="150">
        <f t="shared" si="192"/>
        <v>344.446372003009</v>
      </c>
      <c r="LN109" s="150">
        <f t="shared" si="192"/>
        <v>347.60857043854378</v>
      </c>
      <c r="LO109" s="150">
        <f t="shared" si="192"/>
        <v>351.41551698345103</v>
      </c>
      <c r="LP109" s="150">
        <f t="shared" si="192"/>
        <v>356.13887503631071</v>
      </c>
      <c r="LQ109" s="150">
        <f t="shared" si="192"/>
        <v>361.18307072767954</v>
      </c>
      <c r="LR109" s="150">
        <f t="shared" si="192"/>
        <v>364.81187636196006</v>
      </c>
      <c r="LS109" s="150">
        <f t="shared" si="192"/>
        <v>367.59225124789862</v>
      </c>
      <c r="LT109" s="150">
        <f t="shared" si="192"/>
        <v>370.00808307648595</v>
      </c>
      <c r="LU109" s="150">
        <f t="shared" si="192"/>
        <v>371.67397592778246</v>
      </c>
      <c r="LV109" s="150">
        <f t="shared" si="192"/>
        <v>373.34263282319461</v>
      </c>
      <c r="LW109" s="150">
        <f t="shared" si="192"/>
        <v>375.71815780634535</v>
      </c>
      <c r="LX109" s="150">
        <f t="shared" si="192"/>
        <v>378.28619291213988</v>
      </c>
      <c r="LY109" s="150">
        <f t="shared" si="192"/>
        <v>381.14762676808886</v>
      </c>
      <c r="LZ109" s="150">
        <f t="shared" si="192"/>
        <v>384.4136481200232</v>
      </c>
      <c r="MA109" s="150">
        <f t="shared" si="192"/>
        <v>387.9547759024241</v>
      </c>
      <c r="MB109" s="150">
        <f t="shared" si="192"/>
        <v>391.35268643364145</v>
      </c>
      <c r="MC109" s="150">
        <f t="shared" si="192"/>
        <v>394.83703257599461</v>
      </c>
      <c r="MD109" s="150">
        <f t="shared" si="192"/>
        <v>398.33273909720066</v>
      </c>
      <c r="ME109" s="150">
        <f t="shared" si="192"/>
        <v>401.58769509098323</v>
      </c>
      <c r="MF109" s="150">
        <f t="shared" si="192"/>
        <v>404.45153826072254</v>
      </c>
      <c r="MG109" s="150">
        <f t="shared" si="192"/>
        <v>406.90021811291274</v>
      </c>
      <c r="MH109" s="150">
        <f t="shared" si="192"/>
        <v>408.96587140615486</v>
      </c>
      <c r="MI109" s="150">
        <f t="shared" si="192"/>
        <v>410.69395023357157</v>
      </c>
      <c r="MJ109" s="150">
        <f t="shared" si="192"/>
        <v>412.22848551616028</v>
      </c>
      <c r="MK109" s="150">
        <f t="shared" si="192"/>
        <v>413.82797797146065</v>
      </c>
      <c r="ML109" s="150">
        <f t="shared" si="192"/>
        <v>415.59199796209344</v>
      </c>
      <c r="MM109" s="150">
        <f t="shared" si="192"/>
        <v>417.33138868653288</v>
      </c>
      <c r="MN109" s="150">
        <f t="shared" si="192"/>
        <v>419.0159883326786</v>
      </c>
      <c r="MO109" s="150">
        <f t="shared" si="192"/>
        <v>420.56025847993601</v>
      </c>
      <c r="MP109" s="150">
        <f t="shared" si="192"/>
        <v>421.94889177997698</v>
      </c>
      <c r="MQ109" s="150">
        <f t="shared" si="192"/>
        <v>423.39573768317956</v>
      </c>
      <c r="MR109" s="150">
        <f t="shared" si="192"/>
        <v>424.84862326035108</v>
      </c>
      <c r="MS109" s="150">
        <f t="shared" si="192"/>
        <v>426.29921123888209</v>
      </c>
      <c r="MT109" s="150">
        <f t="shared" si="192"/>
        <v>427.44697613410773</v>
      </c>
      <c r="MU109" s="150">
        <f t="shared" si="192"/>
        <v>428.0915487471645</v>
      </c>
      <c r="MV109" s="150">
        <f t="shared" si="192"/>
        <v>428.1237319763614</v>
      </c>
      <c r="MW109" s="150">
        <f t="shared" si="192"/>
        <v>427.84635633995896</v>
      </c>
      <c r="MX109" s="150">
        <f t="shared" si="192"/>
        <v>427.64311115769794</v>
      </c>
      <c r="MY109" s="150">
        <f t="shared" ref="MY109:NO109" si="193">SUMPRODUCT(LV$57:MY$57,$N$96:$AQ$96)</f>
        <v>427.69954697486867</v>
      </c>
      <c r="MZ109" s="150">
        <f t="shared" si="193"/>
        <v>428.21850304136024</v>
      </c>
      <c r="NA109" s="150">
        <f t="shared" si="193"/>
        <v>429.35274042767975</v>
      </c>
      <c r="NB109" s="150">
        <f t="shared" si="193"/>
        <v>430.94543117340663</v>
      </c>
      <c r="NC109" s="150">
        <f t="shared" si="193"/>
        <v>432.93574850899284</v>
      </c>
      <c r="ND109" s="150">
        <f t="shared" si="193"/>
        <v>435.19669740763686</v>
      </c>
      <c r="NE109" s="150">
        <f t="shared" si="193"/>
        <v>437.63891962233311</v>
      </c>
      <c r="NF109" s="150">
        <f t="shared" si="193"/>
        <v>440.1270920580148</v>
      </c>
      <c r="NG109" s="150">
        <f t="shared" si="193"/>
        <v>442.64733082005341</v>
      </c>
      <c r="NH109" s="150">
        <f t="shared" si="193"/>
        <v>445.13825064922372</v>
      </c>
      <c r="NI109" s="150">
        <f t="shared" si="193"/>
        <v>447.53581306875463</v>
      </c>
      <c r="NJ109" s="150">
        <f t="shared" si="193"/>
        <v>449.84455717258993</v>
      </c>
      <c r="NK109" s="150">
        <f t="shared" si="193"/>
        <v>452.10020280474066</v>
      </c>
      <c r="NL109" s="150">
        <f t="shared" si="193"/>
        <v>454.32263350747542</v>
      </c>
      <c r="NM109" s="150">
        <f t="shared" si="193"/>
        <v>456.52222094641752</v>
      </c>
      <c r="NN109" s="150">
        <f t="shared" si="193"/>
        <v>458.72532701096696</v>
      </c>
      <c r="NO109" s="151">
        <f t="shared" si="193"/>
        <v>460.92725217906633</v>
      </c>
      <c r="NP109" s="147"/>
      <c r="NQ109" s="147"/>
    </row>
    <row r="110" spans="1:381" s="152" customFormat="1" x14ac:dyDescent="0.2">
      <c r="A110" s="147"/>
      <c r="B110" s="147"/>
      <c r="C110" s="147" t="str">
        <f>OFMOR_FFF_0!C110</f>
        <v>5C_FreeStock</v>
      </c>
      <c r="D110" s="147"/>
      <c r="E110" s="147" t="str">
        <f>OFMOR_FFF_0!E110</f>
        <v>Оборот: Освободившийся сток в себестоимости после 5-ого уровня отмен</v>
      </c>
      <c r="F110" s="147"/>
      <c r="G110" s="147" t="str">
        <f>OFMOR_FFF_0!G110</f>
        <v>тыс.руб.</v>
      </c>
      <c r="H110" s="147"/>
      <c r="I110" s="147"/>
      <c r="J110" s="147"/>
      <c r="K110" s="148">
        <f t="shared" si="145"/>
        <v>5036.8819844914133</v>
      </c>
      <c r="L110" s="147"/>
      <c r="M110" s="147"/>
      <c r="N110" s="149">
        <f>$N$57*$AQ$97</f>
        <v>0</v>
      </c>
      <c r="O110" s="150">
        <f>SUMPRODUCT($N$57:O$57,$AP$97:$AQ$97)</f>
        <v>0</v>
      </c>
      <c r="P110" s="150">
        <f>SUMPRODUCT($N$57:P$57,$AO$97:$AQ$97)</f>
        <v>0</v>
      </c>
      <c r="Q110" s="150">
        <f>SUMPRODUCT($N$57:Q$57,$AN$97:$AQ$97)</f>
        <v>0</v>
      </c>
      <c r="R110" s="150">
        <f>SUMPRODUCT($N$57:R$57,$AM$97:$AQ$97)</f>
        <v>0</v>
      </c>
      <c r="S110" s="150">
        <f>SUMPRODUCT($N$57:S$57,$AL$97:$AQ$97)</f>
        <v>0</v>
      </c>
      <c r="T110" s="150">
        <f>SUMPRODUCT($N$57:T$57,$AK$97:$AQ$97)</f>
        <v>0</v>
      </c>
      <c r="U110" s="150">
        <f>SUMPRODUCT($N$57:U$57,$AJ$97:$AQ$97)</f>
        <v>0</v>
      </c>
      <c r="V110" s="150">
        <f>SUMPRODUCT($N$57:V$57,$AI$97:$AQ$97)</f>
        <v>0</v>
      </c>
      <c r="W110" s="150">
        <f>SUMPRODUCT($N$57:W$57,$AH$97:$AQ$97)</f>
        <v>0</v>
      </c>
      <c r="X110" s="150">
        <f>SUMPRODUCT($N$57:X$57,$AG$97:$AQ$97)</f>
        <v>0</v>
      </c>
      <c r="Y110" s="150">
        <f>SUMPRODUCT($N$57:Y$57,$AF$97:$AQ$97)</f>
        <v>0</v>
      </c>
      <c r="Z110" s="150">
        <f>SUMPRODUCT($N$57:Z$57,$AE$97:$AQ$97)</f>
        <v>0</v>
      </c>
      <c r="AA110" s="150">
        <f>SUMPRODUCT($N$57:AA$57,$AD$97:$AQ$97)</f>
        <v>0</v>
      </c>
      <c r="AB110" s="150">
        <f>SUMPRODUCT($N$57:AB$57,$AC$97:$AQ$97)</f>
        <v>0</v>
      </c>
      <c r="AC110" s="150">
        <f>SUMPRODUCT($N$57:AC$57,$AB$97:$AQ$97)</f>
        <v>0</v>
      </c>
      <c r="AD110" s="150">
        <f>SUMPRODUCT($N$57:AD$57,$AA$97:$AQ$97)</f>
        <v>0</v>
      </c>
      <c r="AE110" s="150">
        <f>SUMPRODUCT($N$57:AE$57,$Z$97:$AQ$97)</f>
        <v>0</v>
      </c>
      <c r="AF110" s="150">
        <f>SUMPRODUCT($N$57:AF$57,$Y$97:$AQ$97)</f>
        <v>0</v>
      </c>
      <c r="AG110" s="150">
        <f>SUMPRODUCT($N$57:AG$57,$X$97:$AQ$97)</f>
        <v>0</v>
      </c>
      <c r="AH110" s="150">
        <f>SUMPRODUCT($N$57:AH$57,$W$97:$AQ$97)</f>
        <v>0</v>
      </c>
      <c r="AI110" s="150">
        <f>SUMPRODUCT($N$57:AI$57,$V$97:$AQ$97)</f>
        <v>0</v>
      </c>
      <c r="AJ110" s="150">
        <f>SUMPRODUCT($N$57:AJ$57,$U$97:$AQ$97)</f>
        <v>0</v>
      </c>
      <c r="AK110" s="150">
        <f>SUMPRODUCT($N$57:AK$57,$T$97:$AQ$97)</f>
        <v>0</v>
      </c>
      <c r="AL110" s="150">
        <f>SUMPRODUCT($N$57:AL$57,$S$97:$AQ$97)</f>
        <v>0</v>
      </c>
      <c r="AM110" s="150">
        <f>SUMPRODUCT($N$57:AM$57,$R$97:$AQ$97)</f>
        <v>0.10936575839441159</v>
      </c>
      <c r="AN110" s="150">
        <f>SUMPRODUCT($N$57:AN$57,$Q$97:$AQ$97)</f>
        <v>0.19875345625205537</v>
      </c>
      <c r="AO110" s="150">
        <f>SUMPRODUCT($N$57:AO$57,$P$97:$AQ$97)</f>
        <v>0.3540654768580872</v>
      </c>
      <c r="AP110" s="150">
        <f>SUMPRODUCT($N$57:AP$57,$O$97:$AQ$97)</f>
        <v>0.5832485178890251</v>
      </c>
      <c r="AQ110" s="150">
        <f t="shared" ref="AQ110:DB110" si="194">SUMPRODUCT(N$57:AQ$57,$N$97:$AQ$97)</f>
        <v>0.78892667584917719</v>
      </c>
      <c r="AR110" s="150">
        <f t="shared" si="194"/>
        <v>0.89326816773592865</v>
      </c>
      <c r="AS110" s="150">
        <f t="shared" si="194"/>
        <v>1.2418105894502736</v>
      </c>
      <c r="AT110" s="150">
        <f t="shared" si="194"/>
        <v>1.5868454936231937</v>
      </c>
      <c r="AU110" s="150">
        <f t="shared" si="194"/>
        <v>1.7396527546277523</v>
      </c>
      <c r="AV110" s="150">
        <f t="shared" si="194"/>
        <v>2.2448063637274243</v>
      </c>
      <c r="AW110" s="150">
        <f t="shared" si="194"/>
        <v>3.0799594885617205</v>
      </c>
      <c r="AX110" s="150">
        <f t="shared" si="194"/>
        <v>3.5838455076679026</v>
      </c>
      <c r="AY110" s="150">
        <f t="shared" si="194"/>
        <v>4.0624795117274228</v>
      </c>
      <c r="AZ110" s="150">
        <f t="shared" si="194"/>
        <v>5.0181121533965953</v>
      </c>
      <c r="BA110" s="150">
        <f t="shared" si="194"/>
        <v>5.2265753220494124</v>
      </c>
      <c r="BB110" s="150">
        <f t="shared" si="194"/>
        <v>4.6825927740282358</v>
      </c>
      <c r="BC110" s="150">
        <f t="shared" si="194"/>
        <v>4.3985656457793212</v>
      </c>
      <c r="BD110" s="150">
        <f t="shared" si="194"/>
        <v>4.3885344565022075</v>
      </c>
      <c r="BE110" s="150">
        <f t="shared" si="194"/>
        <v>3.9243330095457072</v>
      </c>
      <c r="BF110" s="150">
        <f t="shared" si="194"/>
        <v>3.9151038270011393</v>
      </c>
      <c r="BG110" s="150">
        <f t="shared" si="194"/>
        <v>4.6512070883086345</v>
      </c>
      <c r="BH110" s="150">
        <f t="shared" si="194"/>
        <v>4.8554559256676333</v>
      </c>
      <c r="BI110" s="150">
        <f t="shared" si="194"/>
        <v>4.3734729773137948</v>
      </c>
      <c r="BJ110" s="150">
        <f t="shared" si="194"/>
        <v>4.1308872248252415</v>
      </c>
      <c r="BK110" s="150">
        <f t="shared" si="194"/>
        <v>5.0163617758944072</v>
      </c>
      <c r="BL110" s="150">
        <f t="shared" si="194"/>
        <v>5.398970782621058</v>
      </c>
      <c r="BM110" s="150">
        <f t="shared" si="194"/>
        <v>6.0667123272242547</v>
      </c>
      <c r="BN110" s="150">
        <f t="shared" si="194"/>
        <v>7.4339019665379586</v>
      </c>
      <c r="BO110" s="150">
        <f t="shared" si="194"/>
        <v>7.9547055996764637</v>
      </c>
      <c r="BP110" s="150">
        <f t="shared" si="194"/>
        <v>6.7535348155330261</v>
      </c>
      <c r="BQ110" s="150">
        <f t="shared" si="194"/>
        <v>5.8895312322715032</v>
      </c>
      <c r="BR110" s="150">
        <f t="shared" si="194"/>
        <v>4.6745969708976576</v>
      </c>
      <c r="BS110" s="150">
        <f t="shared" si="194"/>
        <v>3.1374454381357668</v>
      </c>
      <c r="BT110" s="150">
        <f t="shared" si="194"/>
        <v>2.3219606046145187</v>
      </c>
      <c r="BU110" s="150">
        <f t="shared" si="194"/>
        <v>2.1453420504717662</v>
      </c>
      <c r="BV110" s="150">
        <f t="shared" si="194"/>
        <v>1.7345648202485335</v>
      </c>
      <c r="BW110" s="150">
        <f t="shared" si="194"/>
        <v>1.7381946985673897</v>
      </c>
      <c r="BX110" s="150">
        <f t="shared" si="194"/>
        <v>1.8002044803828194</v>
      </c>
      <c r="BY110" s="150">
        <f t="shared" si="194"/>
        <v>1.9664768798628196</v>
      </c>
      <c r="BZ110" s="150">
        <f t="shared" si="194"/>
        <v>2.0710982162444158</v>
      </c>
      <c r="CA110" s="150">
        <f t="shared" si="194"/>
        <v>2.2770802199819098</v>
      </c>
      <c r="CB110" s="150">
        <f t="shared" si="194"/>
        <v>2.6115240466871348</v>
      </c>
      <c r="CC110" s="150">
        <f t="shared" si="194"/>
        <v>2.8415041658138742</v>
      </c>
      <c r="CD110" s="150">
        <f t="shared" si="194"/>
        <v>2.9093792149387401</v>
      </c>
      <c r="CE110" s="150">
        <f t="shared" si="194"/>
        <v>3.0182968205091147</v>
      </c>
      <c r="CF110" s="150">
        <f t="shared" si="194"/>
        <v>3.2201580328673893</v>
      </c>
      <c r="CG110" s="150">
        <f t="shared" si="194"/>
        <v>3.3398824710080643</v>
      </c>
      <c r="CH110" s="150">
        <f t="shared" si="194"/>
        <v>3.5271169353079896</v>
      </c>
      <c r="CI110" s="150">
        <f t="shared" si="194"/>
        <v>3.84880725470622</v>
      </c>
      <c r="CJ110" s="150">
        <f t="shared" si="194"/>
        <v>4.0589142876059592</v>
      </c>
      <c r="CK110" s="150">
        <f t="shared" si="194"/>
        <v>4.1285832421363313</v>
      </c>
      <c r="CL110" s="150">
        <f t="shared" si="194"/>
        <v>4.2476342658450656</v>
      </c>
      <c r="CM110" s="150">
        <f t="shared" si="194"/>
        <v>4.4892530131954871</v>
      </c>
      <c r="CN110" s="150">
        <f t="shared" si="194"/>
        <v>4.6591557135250836</v>
      </c>
      <c r="CO110" s="150">
        <f t="shared" si="194"/>
        <v>4.8914801088708177</v>
      </c>
      <c r="CP110" s="150">
        <f t="shared" si="194"/>
        <v>5.2515185919688916</v>
      </c>
      <c r="CQ110" s="150">
        <f t="shared" si="194"/>
        <v>5.5088361546426103</v>
      </c>
      <c r="CR110" s="150">
        <f t="shared" si="194"/>
        <v>5.588708935412388</v>
      </c>
      <c r="CS110" s="150">
        <f t="shared" si="194"/>
        <v>5.687733157883784</v>
      </c>
      <c r="CT110" s="150">
        <f t="shared" si="194"/>
        <v>5.6913918130691279</v>
      </c>
      <c r="CU110" s="150">
        <f t="shared" si="194"/>
        <v>5.5739109224164176</v>
      </c>
      <c r="CV110" s="150">
        <f t="shared" si="194"/>
        <v>5.4694752639289295</v>
      </c>
      <c r="CW110" s="150">
        <f t="shared" si="194"/>
        <v>5.4017232445247041</v>
      </c>
      <c r="CX110" s="150">
        <f t="shared" si="194"/>
        <v>5.2967556107710152</v>
      </c>
      <c r="CY110" s="150">
        <f t="shared" si="194"/>
        <v>5.2688769231100405</v>
      </c>
      <c r="CZ110" s="150">
        <f t="shared" si="194"/>
        <v>5.2434049946105405</v>
      </c>
      <c r="DA110" s="150">
        <f t="shared" si="194"/>
        <v>5.2579323988319064</v>
      </c>
      <c r="DB110" s="150">
        <f t="shared" si="194"/>
        <v>5.2718999639100694</v>
      </c>
      <c r="DC110" s="150">
        <f t="shared" ref="DC110:FN110" si="195">SUMPRODUCT(BZ$57:DC$57,$N$97:$AQ$97)</f>
        <v>5.2763259827236748</v>
      </c>
      <c r="DD110" s="150">
        <f t="shared" si="195"/>
        <v>5.3163621836827204</v>
      </c>
      <c r="DE110" s="150">
        <f t="shared" si="195"/>
        <v>5.3915675368844198</v>
      </c>
      <c r="DF110" s="150">
        <f t="shared" si="195"/>
        <v>5.4587491250393967</v>
      </c>
      <c r="DG110" s="150">
        <f t="shared" si="195"/>
        <v>5.5242418707003349</v>
      </c>
      <c r="DH110" s="150">
        <f t="shared" si="195"/>
        <v>5.6214580343783407</v>
      </c>
      <c r="DI110" s="150">
        <f t="shared" si="195"/>
        <v>5.6761376763841387</v>
      </c>
      <c r="DJ110" s="150">
        <f t="shared" si="195"/>
        <v>5.6776921153479041</v>
      </c>
      <c r="DK110" s="150">
        <f t="shared" si="195"/>
        <v>5.6740537058375402</v>
      </c>
      <c r="DL110" s="150">
        <f t="shared" si="195"/>
        <v>5.6528627913176139</v>
      </c>
      <c r="DM110" s="150">
        <f t="shared" si="195"/>
        <v>5.5906195567298047</v>
      </c>
      <c r="DN110" s="150">
        <f t="shared" si="195"/>
        <v>5.5483860650111838</v>
      </c>
      <c r="DO110" s="150">
        <f t="shared" si="195"/>
        <v>5.5502456804157871</v>
      </c>
      <c r="DP110" s="150">
        <f t="shared" si="195"/>
        <v>5.564986427919365</v>
      </c>
      <c r="DQ110" s="150">
        <f t="shared" si="195"/>
        <v>5.6201671283746926</v>
      </c>
      <c r="DR110" s="150">
        <f t="shared" si="195"/>
        <v>5.7236944097949785</v>
      </c>
      <c r="DS110" s="150">
        <f t="shared" si="195"/>
        <v>5.8402880988476555</v>
      </c>
      <c r="DT110" s="150">
        <f t="shared" si="195"/>
        <v>5.9544298487901859</v>
      </c>
      <c r="DU110" s="150">
        <f t="shared" si="195"/>
        <v>6.0771949087524861</v>
      </c>
      <c r="DV110" s="150">
        <f t="shared" si="195"/>
        <v>6.2054451306599443</v>
      </c>
      <c r="DW110" s="150">
        <f t="shared" si="195"/>
        <v>6.3128785865838513</v>
      </c>
      <c r="DX110" s="150">
        <f t="shared" si="195"/>
        <v>6.4121882777590269</v>
      </c>
      <c r="DY110" s="150">
        <f t="shared" si="195"/>
        <v>6.5051615845456334</v>
      </c>
      <c r="DZ110" s="150">
        <f t="shared" si="195"/>
        <v>6.5893987766493183</v>
      </c>
      <c r="EA110" s="150">
        <f t="shared" si="195"/>
        <v>6.6592575044863418</v>
      </c>
      <c r="EB110" s="150">
        <f t="shared" si="195"/>
        <v>6.7317328862969106</v>
      </c>
      <c r="EC110" s="150">
        <f t="shared" si="195"/>
        <v>6.8148524072515562</v>
      </c>
      <c r="ED110" s="150">
        <f t="shared" si="195"/>
        <v>6.9001908678006734</v>
      </c>
      <c r="EE110" s="150">
        <f t="shared" si="195"/>
        <v>6.981906910534061</v>
      </c>
      <c r="EF110" s="150">
        <f t="shared" si="195"/>
        <v>7.0631991786108719</v>
      </c>
      <c r="EG110" s="150">
        <f t="shared" si="195"/>
        <v>7.1410871545115127</v>
      </c>
      <c r="EH110" s="150">
        <f t="shared" si="195"/>
        <v>7.2112617664388967</v>
      </c>
      <c r="EI110" s="150">
        <f t="shared" si="195"/>
        <v>7.2830848469955516</v>
      </c>
      <c r="EJ110" s="150">
        <f t="shared" si="195"/>
        <v>7.3535319076142471</v>
      </c>
      <c r="EK110" s="150">
        <f t="shared" si="195"/>
        <v>7.403298989592157</v>
      </c>
      <c r="EL110" s="150">
        <f t="shared" si="195"/>
        <v>7.432436459669165</v>
      </c>
      <c r="EM110" s="150">
        <f t="shared" si="195"/>
        <v>7.4422125646613173</v>
      </c>
      <c r="EN110" s="150">
        <f t="shared" si="195"/>
        <v>7.4263463995132017</v>
      </c>
      <c r="EO110" s="150">
        <f t="shared" si="195"/>
        <v>7.3965294361746938</v>
      </c>
      <c r="EP110" s="150">
        <f t="shared" si="195"/>
        <v>7.3724655144892886</v>
      </c>
      <c r="EQ110" s="150">
        <f t="shared" si="195"/>
        <v>7.3649330178076227</v>
      </c>
      <c r="ER110" s="150">
        <f t="shared" si="195"/>
        <v>7.3682278296191352</v>
      </c>
      <c r="ES110" s="150">
        <f t="shared" si="195"/>
        <v>7.3897119016201351</v>
      </c>
      <c r="ET110" s="150">
        <f t="shared" si="195"/>
        <v>7.4273600704207237</v>
      </c>
      <c r="EU110" s="150">
        <f t="shared" si="195"/>
        <v>7.470407016659232</v>
      </c>
      <c r="EV110" s="150">
        <f t="shared" si="195"/>
        <v>7.5133113135306022</v>
      </c>
      <c r="EW110" s="150">
        <f t="shared" si="195"/>
        <v>7.563232307254486</v>
      </c>
      <c r="EX110" s="150">
        <f t="shared" si="195"/>
        <v>7.6224229361191744</v>
      </c>
      <c r="EY110" s="150">
        <f t="shared" si="195"/>
        <v>7.6803006481470426</v>
      </c>
      <c r="EZ110" s="150">
        <f t="shared" si="195"/>
        <v>7.7407452157548278</v>
      </c>
      <c r="FA110" s="150">
        <f t="shared" si="195"/>
        <v>7.8021885038545484</v>
      </c>
      <c r="FB110" s="150">
        <f t="shared" si="195"/>
        <v>7.8541523036790677</v>
      </c>
      <c r="FC110" s="150">
        <f t="shared" si="195"/>
        <v>7.8937806161160005</v>
      </c>
      <c r="FD110" s="150">
        <f t="shared" si="195"/>
        <v>7.9244022192816939</v>
      </c>
      <c r="FE110" s="150">
        <f t="shared" si="195"/>
        <v>7.9545151289356042</v>
      </c>
      <c r="FF110" s="150">
        <f t="shared" si="195"/>
        <v>7.982608487090876</v>
      </c>
      <c r="FG110" s="150">
        <f t="shared" si="195"/>
        <v>8.0153323050278118</v>
      </c>
      <c r="FH110" s="150">
        <f t="shared" si="195"/>
        <v>8.0523162141064972</v>
      </c>
      <c r="FI110" s="150">
        <f t="shared" si="195"/>
        <v>8.0945908452948547</v>
      </c>
      <c r="FJ110" s="150">
        <f t="shared" si="195"/>
        <v>8.1361137983643346</v>
      </c>
      <c r="FK110" s="150">
        <f t="shared" si="195"/>
        <v>8.1771792715494289</v>
      </c>
      <c r="FL110" s="150">
        <f t="shared" si="195"/>
        <v>8.2223710068082845</v>
      </c>
      <c r="FM110" s="150">
        <f t="shared" si="195"/>
        <v>8.2697413849047567</v>
      </c>
      <c r="FN110" s="150">
        <f t="shared" si="195"/>
        <v>8.3197377087638635</v>
      </c>
      <c r="FO110" s="150">
        <f t="shared" ref="FO110:HZ110" si="196">SUMPRODUCT(EL$57:FO$57,$N$97:$AQ$97)</f>
        <v>8.3634289507403974</v>
      </c>
      <c r="FP110" s="150">
        <f t="shared" si="196"/>
        <v>8.3979105476249867</v>
      </c>
      <c r="FQ110" s="150">
        <f t="shared" si="196"/>
        <v>8.4199754217808849</v>
      </c>
      <c r="FR110" s="150">
        <f t="shared" si="196"/>
        <v>8.4330366537505839</v>
      </c>
      <c r="FS110" s="150">
        <f t="shared" si="196"/>
        <v>8.4447703415320614</v>
      </c>
      <c r="FT110" s="150">
        <f t="shared" si="196"/>
        <v>8.460776888740039</v>
      </c>
      <c r="FU110" s="150">
        <f t="shared" si="196"/>
        <v>8.4872715268822478</v>
      </c>
      <c r="FV110" s="150">
        <f t="shared" si="196"/>
        <v>8.5295675212716517</v>
      </c>
      <c r="FW110" s="150">
        <f t="shared" si="196"/>
        <v>8.579096947008173</v>
      </c>
      <c r="FX110" s="150">
        <f t="shared" si="196"/>
        <v>8.6326279820521723</v>
      </c>
      <c r="FY110" s="150">
        <f t="shared" si="196"/>
        <v>8.6959492483508427</v>
      </c>
      <c r="FZ110" s="150">
        <f t="shared" si="196"/>
        <v>8.7700533758472652</v>
      </c>
      <c r="GA110" s="150">
        <f t="shared" si="196"/>
        <v>8.8480224832634384</v>
      </c>
      <c r="GB110" s="150">
        <f t="shared" si="196"/>
        <v>8.9387872733508011</v>
      </c>
      <c r="GC110" s="150">
        <f t="shared" si="196"/>
        <v>9.0383664624377342</v>
      </c>
      <c r="GD110" s="150">
        <f t="shared" si="196"/>
        <v>9.1426653720974933</v>
      </c>
      <c r="GE110" s="150">
        <f t="shared" si="196"/>
        <v>9.2567108628389203</v>
      </c>
      <c r="GF110" s="150">
        <f t="shared" si="196"/>
        <v>9.3821742060507454</v>
      </c>
      <c r="GG110" s="150">
        <f t="shared" si="196"/>
        <v>9.5205747080746921</v>
      </c>
      <c r="GH110" s="150">
        <f t="shared" si="196"/>
        <v>9.6728906196205919</v>
      </c>
      <c r="GI110" s="150">
        <f t="shared" si="196"/>
        <v>9.8331046863896994</v>
      </c>
      <c r="GJ110" s="150">
        <f t="shared" si="196"/>
        <v>9.9853957132336557</v>
      </c>
      <c r="GK110" s="150">
        <f t="shared" si="196"/>
        <v>10.12855322839229</v>
      </c>
      <c r="GL110" s="150">
        <f t="shared" si="196"/>
        <v>10.267154826214245</v>
      </c>
      <c r="GM110" s="150">
        <f t="shared" si="196"/>
        <v>10.401337000072651</v>
      </c>
      <c r="GN110" s="150">
        <f t="shared" si="196"/>
        <v>10.541240142877076</v>
      </c>
      <c r="GO110" s="150">
        <f t="shared" si="196"/>
        <v>10.698179750319312</v>
      </c>
      <c r="GP110" s="150">
        <f t="shared" si="196"/>
        <v>10.864186577340366</v>
      </c>
      <c r="GQ110" s="150">
        <f t="shared" si="196"/>
        <v>11.023383722638194</v>
      </c>
      <c r="GR110" s="150">
        <f t="shared" si="196"/>
        <v>11.174234374763927</v>
      </c>
      <c r="GS110" s="150">
        <f t="shared" si="196"/>
        <v>11.341052900911773</v>
      </c>
      <c r="GT110" s="150">
        <f t="shared" si="196"/>
        <v>11.517595899088109</v>
      </c>
      <c r="GU110" s="150">
        <f t="shared" si="196"/>
        <v>11.711936450452942</v>
      </c>
      <c r="GV110" s="150">
        <f t="shared" si="196"/>
        <v>11.935393396485637</v>
      </c>
      <c r="GW110" s="150">
        <f t="shared" si="196"/>
        <v>12.173273879508052</v>
      </c>
      <c r="GX110" s="150">
        <f t="shared" si="196"/>
        <v>12.387926448884906</v>
      </c>
      <c r="GY110" s="150">
        <f t="shared" si="196"/>
        <v>12.580852355075722</v>
      </c>
      <c r="GZ110" s="150">
        <f t="shared" si="196"/>
        <v>12.739549871376749</v>
      </c>
      <c r="HA110" s="150">
        <f t="shared" si="196"/>
        <v>12.86349552334957</v>
      </c>
      <c r="HB110" s="150">
        <f t="shared" si="196"/>
        <v>12.968380911234355</v>
      </c>
      <c r="HC110" s="150">
        <f t="shared" si="196"/>
        <v>13.05992164122379</v>
      </c>
      <c r="HD110" s="150">
        <f t="shared" si="196"/>
        <v>13.138382258662832</v>
      </c>
      <c r="HE110" s="150">
        <f t="shared" si="196"/>
        <v>13.217605636895282</v>
      </c>
      <c r="HF110" s="150">
        <f t="shared" si="196"/>
        <v>13.283686509197931</v>
      </c>
      <c r="HG110" s="150">
        <f t="shared" si="196"/>
        <v>13.337994392336434</v>
      </c>
      <c r="HH110" s="150">
        <f t="shared" si="196"/>
        <v>13.391320402872674</v>
      </c>
      <c r="HI110" s="150">
        <f t="shared" si="196"/>
        <v>13.434737688279338</v>
      </c>
      <c r="HJ110" s="150">
        <f t="shared" si="196"/>
        <v>13.454061034227585</v>
      </c>
      <c r="HK110" s="150">
        <f t="shared" si="196"/>
        <v>13.462482455566567</v>
      </c>
      <c r="HL110" s="150">
        <f t="shared" si="196"/>
        <v>13.458882465814408</v>
      </c>
      <c r="HM110" s="150">
        <f t="shared" si="196"/>
        <v>13.42115295387315</v>
      </c>
      <c r="HN110" s="150">
        <f t="shared" si="196"/>
        <v>13.37575983841934</v>
      </c>
      <c r="HO110" s="150">
        <f t="shared" si="196"/>
        <v>13.352859638632298</v>
      </c>
      <c r="HP110" s="150">
        <f t="shared" si="196"/>
        <v>13.347059985416893</v>
      </c>
      <c r="HQ110" s="150">
        <f t="shared" si="196"/>
        <v>13.346065537771196</v>
      </c>
      <c r="HR110" s="150">
        <f t="shared" si="196"/>
        <v>13.367906118413476</v>
      </c>
      <c r="HS110" s="150">
        <f t="shared" si="196"/>
        <v>13.395558286323762</v>
      </c>
      <c r="HT110" s="150">
        <f t="shared" si="196"/>
        <v>13.397600147395666</v>
      </c>
      <c r="HU110" s="150">
        <f t="shared" si="196"/>
        <v>13.393059022348584</v>
      </c>
      <c r="HV110" s="150">
        <f t="shared" si="196"/>
        <v>13.409662484544185</v>
      </c>
      <c r="HW110" s="150">
        <f t="shared" si="196"/>
        <v>13.441949735670178</v>
      </c>
      <c r="HX110" s="150">
        <f t="shared" si="196"/>
        <v>13.448894986462587</v>
      </c>
      <c r="HY110" s="150">
        <f t="shared" si="196"/>
        <v>13.458085538512778</v>
      </c>
      <c r="HZ110" s="150">
        <f t="shared" si="196"/>
        <v>13.455279774847368</v>
      </c>
      <c r="IA110" s="150">
        <f t="shared" ref="IA110:KL110" si="197">SUMPRODUCT(GX$57:IA$57,$N$97:$AQ$97)</f>
        <v>13.41496577632282</v>
      </c>
      <c r="IB110" s="150">
        <f t="shared" si="197"/>
        <v>13.365440180795321</v>
      </c>
      <c r="IC110" s="150">
        <f t="shared" si="197"/>
        <v>13.367608677659906</v>
      </c>
      <c r="ID110" s="150">
        <f t="shared" si="197"/>
        <v>13.400372820603097</v>
      </c>
      <c r="IE110" s="150">
        <f t="shared" si="197"/>
        <v>13.488505782854306</v>
      </c>
      <c r="IF110" s="150">
        <f t="shared" si="197"/>
        <v>13.642516327352345</v>
      </c>
      <c r="IG110" s="150">
        <f t="shared" si="197"/>
        <v>13.823239216414647</v>
      </c>
      <c r="IH110" s="150">
        <f t="shared" si="197"/>
        <v>14.030956201242077</v>
      </c>
      <c r="II110" s="150">
        <f t="shared" si="197"/>
        <v>14.303210045472861</v>
      </c>
      <c r="IJ110" s="150">
        <f t="shared" si="197"/>
        <v>14.590916934585572</v>
      </c>
      <c r="IK110" s="150">
        <f t="shared" si="197"/>
        <v>14.890913665479385</v>
      </c>
      <c r="IL110" s="150">
        <f t="shared" si="197"/>
        <v>15.247459220499504</v>
      </c>
      <c r="IM110" s="150">
        <f t="shared" si="197"/>
        <v>15.581863728052465</v>
      </c>
      <c r="IN110" s="150">
        <f t="shared" si="197"/>
        <v>15.8060882573968</v>
      </c>
      <c r="IO110" s="150">
        <f t="shared" si="197"/>
        <v>15.955373672922237</v>
      </c>
      <c r="IP110" s="150">
        <f t="shared" si="197"/>
        <v>16.057156735021554</v>
      </c>
      <c r="IQ110" s="150">
        <f t="shared" si="197"/>
        <v>16.047411185364222</v>
      </c>
      <c r="IR110" s="150">
        <f t="shared" si="197"/>
        <v>16.019712341513173</v>
      </c>
      <c r="IS110" s="150">
        <f t="shared" si="197"/>
        <v>16.084959093339567</v>
      </c>
      <c r="IT110" s="150">
        <f t="shared" si="197"/>
        <v>16.188039661195287</v>
      </c>
      <c r="IU110" s="150">
        <f t="shared" si="197"/>
        <v>16.249926115822898</v>
      </c>
      <c r="IV110" s="150">
        <f t="shared" si="197"/>
        <v>16.317814465851136</v>
      </c>
      <c r="IW110" s="150">
        <f t="shared" si="197"/>
        <v>16.448651213122222</v>
      </c>
      <c r="IX110" s="150">
        <f t="shared" si="197"/>
        <v>16.553002665358814</v>
      </c>
      <c r="IY110" s="150">
        <f t="shared" si="197"/>
        <v>16.694824724971596</v>
      </c>
      <c r="IZ110" s="150">
        <f t="shared" si="197"/>
        <v>16.977305067745803</v>
      </c>
      <c r="JA110" s="150">
        <f t="shared" si="197"/>
        <v>17.320727091843882</v>
      </c>
      <c r="JB110" s="150">
        <f t="shared" si="197"/>
        <v>17.498122772239491</v>
      </c>
      <c r="JC110" s="150">
        <f t="shared" si="197"/>
        <v>17.568463060382921</v>
      </c>
      <c r="JD110" s="150">
        <f t="shared" si="197"/>
        <v>17.486371907679381</v>
      </c>
      <c r="JE110" s="150">
        <f t="shared" si="197"/>
        <v>17.180746627504298</v>
      </c>
      <c r="JF110" s="150">
        <f t="shared" si="197"/>
        <v>16.774735346262574</v>
      </c>
      <c r="JG110" s="150">
        <f t="shared" si="197"/>
        <v>16.454142479958428</v>
      </c>
      <c r="JH110" s="150">
        <f t="shared" si="197"/>
        <v>16.178787290900129</v>
      </c>
      <c r="JI110" s="150">
        <f t="shared" si="197"/>
        <v>16.006343726315059</v>
      </c>
      <c r="JJ110" s="150">
        <f t="shared" si="197"/>
        <v>15.961388204053947</v>
      </c>
      <c r="JK110" s="150">
        <f t="shared" si="197"/>
        <v>15.995270273791101</v>
      </c>
      <c r="JL110" s="150">
        <f t="shared" si="197"/>
        <v>16.052266144811824</v>
      </c>
      <c r="JM110" s="150">
        <f t="shared" si="197"/>
        <v>16.15926737642209</v>
      </c>
      <c r="JN110" s="150">
        <f t="shared" si="197"/>
        <v>16.288419587084483</v>
      </c>
      <c r="JO110" s="150">
        <f t="shared" si="197"/>
        <v>16.427763072498408</v>
      </c>
      <c r="JP110" s="150">
        <f t="shared" si="197"/>
        <v>16.557575510250256</v>
      </c>
      <c r="JQ110" s="150">
        <f t="shared" si="197"/>
        <v>16.685291540357309</v>
      </c>
      <c r="JR110" s="150">
        <f t="shared" si="197"/>
        <v>16.810473871746112</v>
      </c>
      <c r="JS110" s="150">
        <f t="shared" si="197"/>
        <v>16.921832518057563</v>
      </c>
      <c r="JT110" s="150">
        <f t="shared" si="197"/>
        <v>17.037623682720177</v>
      </c>
      <c r="JU110" s="150">
        <f t="shared" si="197"/>
        <v>17.177130174410518</v>
      </c>
      <c r="JV110" s="150">
        <f t="shared" si="197"/>
        <v>17.322258927765979</v>
      </c>
      <c r="JW110" s="150">
        <f t="shared" si="197"/>
        <v>17.457203363947787</v>
      </c>
      <c r="JX110" s="150">
        <f t="shared" si="197"/>
        <v>17.593456376609215</v>
      </c>
      <c r="JY110" s="150">
        <f t="shared" si="197"/>
        <v>17.729562295525469</v>
      </c>
      <c r="JZ110" s="150">
        <f t="shared" si="197"/>
        <v>17.848362937898337</v>
      </c>
      <c r="KA110" s="150">
        <f t="shared" si="197"/>
        <v>17.969654071902216</v>
      </c>
      <c r="KB110" s="150">
        <f t="shared" si="197"/>
        <v>18.106050048343196</v>
      </c>
      <c r="KC110" s="150">
        <f t="shared" si="197"/>
        <v>18.234131046885743</v>
      </c>
      <c r="KD110" s="150">
        <f t="shared" si="197"/>
        <v>18.330871437844642</v>
      </c>
      <c r="KE110" s="150">
        <f t="shared" si="197"/>
        <v>18.41014448184621</v>
      </c>
      <c r="KF110" s="150">
        <f t="shared" si="197"/>
        <v>18.460987857246369</v>
      </c>
      <c r="KG110" s="150">
        <f t="shared" si="197"/>
        <v>18.472433718675358</v>
      </c>
      <c r="KH110" s="150">
        <f t="shared" si="197"/>
        <v>18.470007212327566</v>
      </c>
      <c r="KI110" s="150">
        <f t="shared" si="197"/>
        <v>18.481077757508391</v>
      </c>
      <c r="KJ110" s="150">
        <f t="shared" si="197"/>
        <v>18.494527215850127</v>
      </c>
      <c r="KK110" s="150">
        <f t="shared" si="197"/>
        <v>18.52869590874619</v>
      </c>
      <c r="KL110" s="150">
        <f t="shared" si="197"/>
        <v>18.597585052166245</v>
      </c>
      <c r="KM110" s="150">
        <f t="shared" ref="KM110:MX110" si="198">SUMPRODUCT(JJ$57:KM$57,$N$97:$AQ$97)</f>
        <v>18.693405637961519</v>
      </c>
      <c r="KN110" s="150">
        <f t="shared" si="198"/>
        <v>18.803959615466827</v>
      </c>
      <c r="KO110" s="150">
        <f t="shared" si="198"/>
        <v>18.950607759755613</v>
      </c>
      <c r="KP110" s="150">
        <f t="shared" si="198"/>
        <v>19.123969242659342</v>
      </c>
      <c r="KQ110" s="150">
        <f t="shared" si="198"/>
        <v>19.303638498269034</v>
      </c>
      <c r="KR110" s="150">
        <f t="shared" si="198"/>
        <v>19.506264652440269</v>
      </c>
      <c r="KS110" s="150">
        <f t="shared" si="198"/>
        <v>19.754161016627574</v>
      </c>
      <c r="KT110" s="150">
        <f t="shared" si="198"/>
        <v>20.027055637190816</v>
      </c>
      <c r="KU110" s="150">
        <f t="shared" si="198"/>
        <v>20.325699071796492</v>
      </c>
      <c r="KV110" s="150">
        <f t="shared" si="198"/>
        <v>20.68820842600336</v>
      </c>
      <c r="KW110" s="150">
        <f t="shared" si="198"/>
        <v>21.074498907138878</v>
      </c>
      <c r="KX110" s="150">
        <f t="shared" si="198"/>
        <v>21.437466471079702</v>
      </c>
      <c r="KY110" s="150">
        <f t="shared" si="198"/>
        <v>21.792665865977234</v>
      </c>
      <c r="KZ110" s="150">
        <f t="shared" si="198"/>
        <v>22.158781915133329</v>
      </c>
      <c r="LA110" s="150">
        <f t="shared" si="198"/>
        <v>22.505992609921819</v>
      </c>
      <c r="LB110" s="150">
        <f t="shared" si="198"/>
        <v>22.858520932270061</v>
      </c>
      <c r="LC110" s="150">
        <f t="shared" si="198"/>
        <v>23.264197796045796</v>
      </c>
      <c r="LD110" s="150">
        <f t="shared" si="198"/>
        <v>23.689990473401689</v>
      </c>
      <c r="LE110" s="150">
        <f t="shared" si="198"/>
        <v>24.087428291276062</v>
      </c>
      <c r="LF110" s="150">
        <f t="shared" si="198"/>
        <v>24.467523570678068</v>
      </c>
      <c r="LG110" s="150">
        <f t="shared" si="198"/>
        <v>24.901961719653254</v>
      </c>
      <c r="LH110" s="150">
        <f t="shared" si="198"/>
        <v>25.358222870847342</v>
      </c>
      <c r="LI110" s="150">
        <f t="shared" si="198"/>
        <v>25.853179837495013</v>
      </c>
      <c r="LJ110" s="150">
        <f t="shared" si="198"/>
        <v>26.43610015190291</v>
      </c>
      <c r="LK110" s="150">
        <f t="shared" si="198"/>
        <v>27.057473244229431</v>
      </c>
      <c r="LL110" s="150">
        <f t="shared" si="198"/>
        <v>27.626881514165728</v>
      </c>
      <c r="LM110" s="150">
        <f t="shared" si="198"/>
        <v>28.138442052867607</v>
      </c>
      <c r="LN110" s="150">
        <f t="shared" si="198"/>
        <v>28.587508130183906</v>
      </c>
      <c r="LO110" s="150">
        <f t="shared" si="198"/>
        <v>28.951045668125531</v>
      </c>
      <c r="LP110" s="150">
        <f t="shared" si="198"/>
        <v>29.254237072091179</v>
      </c>
      <c r="LQ110" s="150">
        <f t="shared" si="198"/>
        <v>29.527224022641093</v>
      </c>
      <c r="LR110" s="150">
        <f t="shared" si="198"/>
        <v>29.817888229446201</v>
      </c>
      <c r="LS110" s="150">
        <f t="shared" si="198"/>
        <v>30.098005161298698</v>
      </c>
      <c r="LT110" s="150">
        <f t="shared" si="198"/>
        <v>30.338536581332967</v>
      </c>
      <c r="LU110" s="150">
        <f t="shared" si="198"/>
        <v>30.644886740644516</v>
      </c>
      <c r="LV110" s="150">
        <f t="shared" si="198"/>
        <v>30.994985134771159</v>
      </c>
      <c r="LW110" s="150">
        <f t="shared" si="198"/>
        <v>31.271951038173803</v>
      </c>
      <c r="LX110" s="150">
        <f t="shared" si="198"/>
        <v>31.55071907655978</v>
      </c>
      <c r="LY110" s="150">
        <f t="shared" si="198"/>
        <v>31.911905396992111</v>
      </c>
      <c r="LZ110" s="150">
        <f t="shared" si="198"/>
        <v>32.121030419260627</v>
      </c>
      <c r="MA110" s="150">
        <f t="shared" si="198"/>
        <v>32.20866235028555</v>
      </c>
      <c r="MB110" s="150">
        <f t="shared" si="198"/>
        <v>32.380307188934815</v>
      </c>
      <c r="MC110" s="150">
        <f t="shared" si="198"/>
        <v>32.623631506337219</v>
      </c>
      <c r="MD110" s="150">
        <f t="shared" si="198"/>
        <v>32.809912848101192</v>
      </c>
      <c r="ME110" s="150">
        <f t="shared" si="198"/>
        <v>33.118521675558704</v>
      </c>
      <c r="MF110" s="150">
        <f t="shared" si="198"/>
        <v>33.57327404569083</v>
      </c>
      <c r="MG110" s="150">
        <f t="shared" si="198"/>
        <v>33.920706750952277</v>
      </c>
      <c r="MH110" s="150">
        <f t="shared" si="198"/>
        <v>34.156813783536464</v>
      </c>
      <c r="MI110" s="150">
        <f t="shared" si="198"/>
        <v>34.469112109739925</v>
      </c>
      <c r="MJ110" s="150">
        <f t="shared" si="198"/>
        <v>34.992979915679811</v>
      </c>
      <c r="MK110" s="150">
        <f t="shared" si="198"/>
        <v>35.413095061235055</v>
      </c>
      <c r="ML110" s="150">
        <f t="shared" si="198"/>
        <v>35.885399688078763</v>
      </c>
      <c r="MM110" s="150">
        <f t="shared" si="198"/>
        <v>36.457257418959252</v>
      </c>
      <c r="MN110" s="150">
        <f t="shared" si="198"/>
        <v>36.82847475944331</v>
      </c>
      <c r="MO110" s="150">
        <f t="shared" si="198"/>
        <v>36.882616335029276</v>
      </c>
      <c r="MP110" s="150">
        <f t="shared" si="198"/>
        <v>37.025320302101207</v>
      </c>
      <c r="MQ110" s="150">
        <f t="shared" si="198"/>
        <v>37.116802102323575</v>
      </c>
      <c r="MR110" s="150">
        <f t="shared" si="198"/>
        <v>37.183756352185078</v>
      </c>
      <c r="MS110" s="150">
        <f t="shared" si="198"/>
        <v>37.415921521092109</v>
      </c>
      <c r="MT110" s="150">
        <f t="shared" si="198"/>
        <v>37.765333630683266</v>
      </c>
      <c r="MU110" s="150">
        <f t="shared" si="198"/>
        <v>38.070717626029356</v>
      </c>
      <c r="MV110" s="150">
        <f t="shared" si="198"/>
        <v>38.459032112850544</v>
      </c>
      <c r="MW110" s="150">
        <f t="shared" si="198"/>
        <v>38.838840586403713</v>
      </c>
      <c r="MX110" s="150">
        <f t="shared" si="198"/>
        <v>39.213283984882139</v>
      </c>
      <c r="MY110" s="150">
        <f t="shared" ref="MY110:NO110" si="199">SUMPRODUCT(LV$57:MY$57,$N$97:$AQ$97)</f>
        <v>39.563444150060569</v>
      </c>
      <c r="MZ110" s="150">
        <f t="shared" si="199"/>
        <v>39.896672923521052</v>
      </c>
      <c r="NA110" s="150">
        <f t="shared" si="199"/>
        <v>40.188349159557227</v>
      </c>
      <c r="NB110" s="150">
        <f t="shared" si="199"/>
        <v>40.414495968999013</v>
      </c>
      <c r="NC110" s="150">
        <f t="shared" si="199"/>
        <v>40.575905536406502</v>
      </c>
      <c r="ND110" s="150">
        <f t="shared" si="199"/>
        <v>40.683485896377647</v>
      </c>
      <c r="NE110" s="150">
        <f t="shared" si="199"/>
        <v>40.786119431119609</v>
      </c>
      <c r="NF110" s="150">
        <f t="shared" si="199"/>
        <v>40.903500373647283</v>
      </c>
      <c r="NG110" s="150">
        <f t="shared" si="199"/>
        <v>41.052177666940906</v>
      </c>
      <c r="NH110" s="150">
        <f t="shared" si="199"/>
        <v>41.217727862449856</v>
      </c>
      <c r="NI110" s="150">
        <f t="shared" si="199"/>
        <v>41.381945881596984</v>
      </c>
      <c r="NJ110" s="150">
        <f t="shared" si="199"/>
        <v>41.526211738536759</v>
      </c>
      <c r="NK110" s="150">
        <f t="shared" si="199"/>
        <v>41.637309856535296</v>
      </c>
      <c r="NL110" s="150">
        <f t="shared" si="199"/>
        <v>41.748805765801336</v>
      </c>
      <c r="NM110" s="150">
        <f t="shared" si="199"/>
        <v>41.870826144255858</v>
      </c>
      <c r="NN110" s="150">
        <f t="shared" si="199"/>
        <v>42.01718242750573</v>
      </c>
      <c r="NO110" s="151">
        <f t="shared" si="199"/>
        <v>42.118969322714534</v>
      </c>
      <c r="NP110" s="147"/>
      <c r="NQ110" s="147"/>
    </row>
    <row r="111" spans="1:381" s="146" customFormat="1" x14ac:dyDescent="0.2">
      <c r="A111" s="141"/>
      <c r="B111" s="141"/>
      <c r="C111" s="141" t="str">
        <f>OFMOR_FFF_0!C111</f>
        <v>FreeStock</v>
      </c>
      <c r="D111" s="141"/>
      <c r="E111" s="141" t="str">
        <f>OFMOR_FFF_0!E111</f>
        <v>Оборот: Освободившийся сток в себестоимости после всех отмен</v>
      </c>
      <c r="F111" s="141"/>
      <c r="G111" s="141" t="str">
        <f>OFMOR_FFF_0!G111</f>
        <v>тыс.руб.</v>
      </c>
      <c r="H111" s="141"/>
      <c r="I111" s="141"/>
      <c r="J111" s="141"/>
      <c r="K111" s="142">
        <f t="shared" si="145"/>
        <v>103806.75551157688</v>
      </c>
      <c r="L111" s="141"/>
      <c r="M111" s="141"/>
      <c r="N111" s="143">
        <f>N103+N105+N107+N109+N110</f>
        <v>0.39341569555245415</v>
      </c>
      <c r="O111" s="144">
        <f t="shared" ref="O111" si="200">O103+O105+O107+O109+O110</f>
        <v>1.2078971302183041</v>
      </c>
      <c r="P111" s="144">
        <f>P103+P105+P107+P109+P110</f>
        <v>1.6525380564389613</v>
      </c>
      <c r="Q111" s="144">
        <f>Q103+Q105+Q107+Q109+Q110</f>
        <v>3.3452955417594827</v>
      </c>
      <c r="R111" s="144">
        <f t="shared" ref="R111:CC111" si="201">R103+R105+R107+R109+R110</f>
        <v>4.9018528819500169</v>
      </c>
      <c r="S111" s="144">
        <f t="shared" si="201"/>
        <v>6.5522085130784848</v>
      </c>
      <c r="T111" s="144">
        <f t="shared" si="201"/>
        <v>9.715730291121476</v>
      </c>
      <c r="U111" s="144">
        <f t="shared" si="201"/>
        <v>13.510315087448141</v>
      </c>
      <c r="V111" s="144">
        <f t="shared" si="201"/>
        <v>16.128719062517582</v>
      </c>
      <c r="W111" s="144">
        <f t="shared" si="201"/>
        <v>19.99722865121268</v>
      </c>
      <c r="X111" s="144">
        <f t="shared" si="201"/>
        <v>26.955012679227636</v>
      </c>
      <c r="Y111" s="144">
        <f t="shared" si="201"/>
        <v>32.925627366174524</v>
      </c>
      <c r="Z111" s="144">
        <f t="shared" si="201"/>
        <v>39.008157799289634</v>
      </c>
      <c r="AA111" s="144">
        <f t="shared" si="201"/>
        <v>47.726903723449055</v>
      </c>
      <c r="AB111" s="144">
        <f t="shared" si="201"/>
        <v>55.073801626298014</v>
      </c>
      <c r="AC111" s="144">
        <f t="shared" si="201"/>
        <v>58.65889487954675</v>
      </c>
      <c r="AD111" s="144">
        <f t="shared" si="201"/>
        <v>63.807809161650695</v>
      </c>
      <c r="AE111" s="144">
        <f t="shared" si="201"/>
        <v>67.6621585455364</v>
      </c>
      <c r="AF111" s="144">
        <f t="shared" si="201"/>
        <v>69.019415100741568</v>
      </c>
      <c r="AG111" s="144">
        <f t="shared" si="201"/>
        <v>68.96017387783445</v>
      </c>
      <c r="AH111" s="144">
        <f t="shared" si="201"/>
        <v>68.910741912156851</v>
      </c>
      <c r="AI111" s="144">
        <f t="shared" si="201"/>
        <v>68.274652934722312</v>
      </c>
      <c r="AJ111" s="144">
        <f t="shared" si="201"/>
        <v>66.672864490848866</v>
      </c>
      <c r="AK111" s="144">
        <f t="shared" si="201"/>
        <v>68.603335627760245</v>
      </c>
      <c r="AL111" s="144">
        <f t="shared" si="201"/>
        <v>73.092491801601639</v>
      </c>
      <c r="AM111" s="144">
        <f t="shared" si="201"/>
        <v>79.765475904783401</v>
      </c>
      <c r="AN111" s="144">
        <f t="shared" si="201"/>
        <v>80.870539085853025</v>
      </c>
      <c r="AO111" s="144">
        <f t="shared" si="201"/>
        <v>86.982913596619909</v>
      </c>
      <c r="AP111" s="144">
        <f t="shared" si="201"/>
        <v>92.166151122301329</v>
      </c>
      <c r="AQ111" s="144">
        <f t="shared" si="201"/>
        <v>94.756590981780192</v>
      </c>
      <c r="AR111" s="144">
        <f t="shared" si="201"/>
        <v>102.65949355215052</v>
      </c>
      <c r="AS111" s="144">
        <f t="shared" si="201"/>
        <v>102.19537374319353</v>
      </c>
      <c r="AT111" s="144">
        <f t="shared" si="201"/>
        <v>93.617905711149021</v>
      </c>
      <c r="AU111" s="144">
        <f t="shared" si="201"/>
        <v>87.438829797163038</v>
      </c>
      <c r="AV111" s="144">
        <f t="shared" si="201"/>
        <v>76.094305082052486</v>
      </c>
      <c r="AW111" s="144">
        <f t="shared" si="201"/>
        <v>65.487290529557839</v>
      </c>
      <c r="AX111" s="144">
        <f t="shared" si="201"/>
        <v>57.461164963479888</v>
      </c>
      <c r="AY111" s="144">
        <f t="shared" si="201"/>
        <v>51.350882545246577</v>
      </c>
      <c r="AZ111" s="144">
        <f t="shared" si="201"/>
        <v>47.662264551224489</v>
      </c>
      <c r="BA111" s="144">
        <f t="shared" si="201"/>
        <v>45.680788079817546</v>
      </c>
      <c r="BB111" s="144">
        <f t="shared" si="201"/>
        <v>44.756710347273476</v>
      </c>
      <c r="BC111" s="144">
        <f t="shared" si="201"/>
        <v>44.610091841673757</v>
      </c>
      <c r="BD111" s="144">
        <f t="shared" si="201"/>
        <v>45.760421502479204</v>
      </c>
      <c r="BE111" s="144">
        <f t="shared" si="201"/>
        <v>47.018650125276444</v>
      </c>
      <c r="BF111" s="144">
        <f t="shared" si="201"/>
        <v>49.481821753574586</v>
      </c>
      <c r="BG111" s="144">
        <f t="shared" si="201"/>
        <v>52.688634811716071</v>
      </c>
      <c r="BH111" s="144">
        <f t="shared" si="201"/>
        <v>55.366964608465139</v>
      </c>
      <c r="BI111" s="144">
        <f t="shared" si="201"/>
        <v>57.212701119522023</v>
      </c>
      <c r="BJ111" s="144">
        <f t="shared" si="201"/>
        <v>59.449452472250037</v>
      </c>
      <c r="BK111" s="144">
        <f t="shared" si="201"/>
        <v>62.241172313516905</v>
      </c>
      <c r="BL111" s="144">
        <f t="shared" si="201"/>
        <v>64.401508252925453</v>
      </c>
      <c r="BM111" s="144">
        <f t="shared" si="201"/>
        <v>67.811917965979092</v>
      </c>
      <c r="BN111" s="144">
        <f t="shared" si="201"/>
        <v>71.524125759752962</v>
      </c>
      <c r="BO111" s="144">
        <f t="shared" si="201"/>
        <v>74.73191061483702</v>
      </c>
      <c r="BP111" s="144">
        <f t="shared" si="201"/>
        <v>76.115359398525399</v>
      </c>
      <c r="BQ111" s="144">
        <f t="shared" si="201"/>
        <v>78.125436368656608</v>
      </c>
      <c r="BR111" s="144">
        <f t="shared" si="201"/>
        <v>80.342474697289362</v>
      </c>
      <c r="BS111" s="144">
        <f t="shared" si="201"/>
        <v>81.836368930343667</v>
      </c>
      <c r="BT111" s="144">
        <f t="shared" si="201"/>
        <v>84.806823493738563</v>
      </c>
      <c r="BU111" s="144">
        <f t="shared" si="201"/>
        <v>87.230292345184765</v>
      </c>
      <c r="BV111" s="144">
        <f t="shared" si="201"/>
        <v>88.215949130567424</v>
      </c>
      <c r="BW111" s="144">
        <f t="shared" si="201"/>
        <v>89.963194502759421</v>
      </c>
      <c r="BX111" s="144">
        <f t="shared" si="201"/>
        <v>90.381790614651635</v>
      </c>
      <c r="BY111" s="144">
        <f t="shared" si="201"/>
        <v>90.579668773109361</v>
      </c>
      <c r="BZ111" s="144">
        <f t="shared" si="201"/>
        <v>90.484918298531966</v>
      </c>
      <c r="CA111" s="144">
        <f t="shared" si="201"/>
        <v>90.113365059956067</v>
      </c>
      <c r="CB111" s="144">
        <f t="shared" si="201"/>
        <v>89.968151192479056</v>
      </c>
      <c r="CC111" s="144">
        <f t="shared" si="201"/>
        <v>89.990531457614551</v>
      </c>
      <c r="CD111" s="144">
        <f t="shared" ref="CD111:EO111" si="202">CD103+CD105+CD107+CD109+CD110</f>
        <v>90.084037034575871</v>
      </c>
      <c r="CE111" s="144">
        <f t="shared" si="202"/>
        <v>90.319970783976416</v>
      </c>
      <c r="CF111" s="144">
        <f t="shared" si="202"/>
        <v>90.925874814550795</v>
      </c>
      <c r="CG111" s="144">
        <f t="shared" si="202"/>
        <v>91.557376935054279</v>
      </c>
      <c r="CH111" s="144">
        <f t="shared" si="202"/>
        <v>92.395245074165075</v>
      </c>
      <c r="CI111" s="144">
        <f t="shared" si="202"/>
        <v>93.567592031241361</v>
      </c>
      <c r="CJ111" s="144">
        <f t="shared" si="202"/>
        <v>94.740729715529469</v>
      </c>
      <c r="CK111" s="144">
        <f t="shared" si="202"/>
        <v>95.61249818641285</v>
      </c>
      <c r="CL111" s="144">
        <f t="shared" si="202"/>
        <v>96.542661289841035</v>
      </c>
      <c r="CM111" s="144">
        <f t="shared" si="202"/>
        <v>97.304642968269235</v>
      </c>
      <c r="CN111" s="144">
        <f t="shared" si="202"/>
        <v>97.602126622341842</v>
      </c>
      <c r="CO111" s="144">
        <f t="shared" si="202"/>
        <v>97.943285810667831</v>
      </c>
      <c r="CP111" s="144">
        <f t="shared" si="202"/>
        <v>98.17905674924323</v>
      </c>
      <c r="CQ111" s="144">
        <f t="shared" si="202"/>
        <v>98.25572102412842</v>
      </c>
      <c r="CR111" s="144">
        <f t="shared" si="202"/>
        <v>98.345977644064249</v>
      </c>
      <c r="CS111" s="144">
        <f t="shared" si="202"/>
        <v>98.718937591026574</v>
      </c>
      <c r="CT111" s="144">
        <f t="shared" si="202"/>
        <v>99.270123047480965</v>
      </c>
      <c r="CU111" s="144">
        <f t="shared" si="202"/>
        <v>99.975734050456794</v>
      </c>
      <c r="CV111" s="144">
        <f t="shared" si="202"/>
        <v>101.09427890308581</v>
      </c>
      <c r="CW111" s="144">
        <f t="shared" si="202"/>
        <v>102.46804676565219</v>
      </c>
      <c r="CX111" s="144">
        <f t="shared" si="202"/>
        <v>103.96285310100258</v>
      </c>
      <c r="CY111" s="144">
        <f t="shared" si="202"/>
        <v>105.55769477459853</v>
      </c>
      <c r="CZ111" s="144">
        <f t="shared" si="202"/>
        <v>107.14440209620879</v>
      </c>
      <c r="DA111" s="144">
        <f t="shared" si="202"/>
        <v>108.71019472883447</v>
      </c>
      <c r="DB111" s="144">
        <f t="shared" si="202"/>
        <v>110.28472266824149</v>
      </c>
      <c r="DC111" s="144">
        <f t="shared" si="202"/>
        <v>111.80878967101563</v>
      </c>
      <c r="DD111" s="144">
        <f t="shared" si="202"/>
        <v>113.23481161043262</v>
      </c>
      <c r="DE111" s="144">
        <f t="shared" si="202"/>
        <v>114.62667061143721</v>
      </c>
      <c r="DF111" s="144">
        <f t="shared" si="202"/>
        <v>115.95222775744156</v>
      </c>
      <c r="DG111" s="144">
        <f t="shared" si="202"/>
        <v>117.32605421939493</v>
      </c>
      <c r="DH111" s="144">
        <f t="shared" si="202"/>
        <v>118.73048618945703</v>
      </c>
      <c r="DI111" s="144">
        <f t="shared" si="202"/>
        <v>120.06933890393438</v>
      </c>
      <c r="DJ111" s="144">
        <f t="shared" si="202"/>
        <v>121.37863309013007</v>
      </c>
      <c r="DK111" s="144">
        <f t="shared" si="202"/>
        <v>122.61562088238072</v>
      </c>
      <c r="DL111" s="144">
        <f t="shared" si="202"/>
        <v>123.73974226916764</v>
      </c>
      <c r="DM111" s="144">
        <f t="shared" si="202"/>
        <v>124.707772384791</v>
      </c>
      <c r="DN111" s="144">
        <f t="shared" si="202"/>
        <v>125.59164198129668</v>
      </c>
      <c r="DO111" s="144">
        <f t="shared" si="202"/>
        <v>126.3285164229477</v>
      </c>
      <c r="DP111" s="144">
        <f t="shared" si="202"/>
        <v>126.85875729629979</v>
      </c>
      <c r="DQ111" s="144">
        <f t="shared" si="202"/>
        <v>127.26744286286065</v>
      </c>
      <c r="DR111" s="144">
        <f t="shared" si="202"/>
        <v>127.53665781772739</v>
      </c>
      <c r="DS111" s="144">
        <f t="shared" si="202"/>
        <v>127.75648379531169</v>
      </c>
      <c r="DT111" s="144">
        <f t="shared" si="202"/>
        <v>127.95357381998652</v>
      </c>
      <c r="DU111" s="144">
        <f t="shared" si="202"/>
        <v>128.23855029127591</v>
      </c>
      <c r="DV111" s="144">
        <f t="shared" si="202"/>
        <v>128.63554626593299</v>
      </c>
      <c r="DW111" s="144">
        <f t="shared" si="202"/>
        <v>129.1202004172298</v>
      </c>
      <c r="DX111" s="144">
        <f t="shared" si="202"/>
        <v>129.76055473294039</v>
      </c>
      <c r="DY111" s="144">
        <f t="shared" si="202"/>
        <v>130.48608197077559</v>
      </c>
      <c r="DZ111" s="144">
        <f t="shared" si="202"/>
        <v>131.29460227272642</v>
      </c>
      <c r="EA111" s="144">
        <f t="shared" si="202"/>
        <v>132.1371751594597</v>
      </c>
      <c r="EB111" s="144">
        <f t="shared" si="202"/>
        <v>133.03493840020803</v>
      </c>
      <c r="EC111" s="144">
        <f t="shared" si="202"/>
        <v>133.95690368247801</v>
      </c>
      <c r="ED111" s="144">
        <f t="shared" si="202"/>
        <v>134.86198685069476</v>
      </c>
      <c r="EE111" s="144">
        <f t="shared" si="202"/>
        <v>135.75591802414502</v>
      </c>
      <c r="EF111" s="144">
        <f t="shared" si="202"/>
        <v>136.55699500224014</v>
      </c>
      <c r="EG111" s="144">
        <f t="shared" si="202"/>
        <v>137.32476543036967</v>
      </c>
      <c r="EH111" s="144">
        <f t="shared" si="202"/>
        <v>138.01214287039033</v>
      </c>
      <c r="EI111" s="144">
        <f t="shared" si="202"/>
        <v>138.65794581709025</v>
      </c>
      <c r="EJ111" s="144">
        <f t="shared" si="202"/>
        <v>139.28901574377682</v>
      </c>
      <c r="EK111" s="144">
        <f t="shared" si="202"/>
        <v>139.90972095042173</v>
      </c>
      <c r="EL111" s="144">
        <f t="shared" si="202"/>
        <v>140.56697353249339</v>
      </c>
      <c r="EM111" s="144">
        <f t="shared" si="202"/>
        <v>141.23068257654791</v>
      </c>
      <c r="EN111" s="144">
        <f t="shared" si="202"/>
        <v>141.91506303902986</v>
      </c>
      <c r="EO111" s="144">
        <f t="shared" si="202"/>
        <v>142.59743345251636</v>
      </c>
      <c r="EP111" s="144">
        <f t="shared" ref="EP111:HA111" si="203">EP103+EP105+EP107+EP109+EP110</f>
        <v>143.28833476890944</v>
      </c>
      <c r="EQ111" s="144">
        <f t="shared" si="203"/>
        <v>143.94992598834301</v>
      </c>
      <c r="ER111" s="144">
        <f t="shared" si="203"/>
        <v>144.597900355663</v>
      </c>
      <c r="ES111" s="144">
        <f t="shared" si="203"/>
        <v>145.23038097786016</v>
      </c>
      <c r="ET111" s="144">
        <f t="shared" si="203"/>
        <v>145.82457869830898</v>
      </c>
      <c r="EU111" s="144">
        <f t="shared" si="203"/>
        <v>146.36981403362751</v>
      </c>
      <c r="EV111" s="144">
        <f t="shared" si="203"/>
        <v>146.82622204149521</v>
      </c>
      <c r="EW111" s="144">
        <f t="shared" si="203"/>
        <v>147.32029566025051</v>
      </c>
      <c r="EX111" s="144">
        <f t="shared" si="203"/>
        <v>147.87475061889677</v>
      </c>
      <c r="EY111" s="144">
        <f t="shared" si="203"/>
        <v>148.47819271456237</v>
      </c>
      <c r="EZ111" s="144">
        <f t="shared" si="203"/>
        <v>149.22953357277683</v>
      </c>
      <c r="FA111" s="144">
        <f t="shared" si="203"/>
        <v>150.07759041869008</v>
      </c>
      <c r="FB111" s="144">
        <f t="shared" si="203"/>
        <v>151.04387942637166</v>
      </c>
      <c r="FC111" s="144">
        <f t="shared" si="203"/>
        <v>152.11768466191759</v>
      </c>
      <c r="FD111" s="144">
        <f t="shared" si="203"/>
        <v>153.29728117179181</v>
      </c>
      <c r="FE111" s="144">
        <f t="shared" si="203"/>
        <v>154.58103565483361</v>
      </c>
      <c r="FF111" s="144">
        <f t="shared" si="203"/>
        <v>156.01634370479243</v>
      </c>
      <c r="FG111" s="144">
        <f t="shared" si="203"/>
        <v>157.63595310359278</v>
      </c>
      <c r="FH111" s="144">
        <f t="shared" si="203"/>
        <v>159.36968605432585</v>
      </c>
      <c r="FI111" s="144">
        <f t="shared" si="203"/>
        <v>161.27728109908247</v>
      </c>
      <c r="FJ111" s="144">
        <f t="shared" si="203"/>
        <v>163.3005897217792</v>
      </c>
      <c r="FK111" s="144">
        <f t="shared" si="203"/>
        <v>165.40403262270115</v>
      </c>
      <c r="FL111" s="144">
        <f t="shared" si="203"/>
        <v>167.60621411472465</v>
      </c>
      <c r="FM111" s="144">
        <f t="shared" si="203"/>
        <v>169.89495221117585</v>
      </c>
      <c r="FN111" s="144">
        <f t="shared" si="203"/>
        <v>172.2463483752195</v>
      </c>
      <c r="FO111" s="144">
        <f t="shared" si="203"/>
        <v>174.58027597033004</v>
      </c>
      <c r="FP111" s="144">
        <f t="shared" si="203"/>
        <v>176.9346013624687</v>
      </c>
      <c r="FQ111" s="144">
        <f t="shared" si="203"/>
        <v>179.2883874602268</v>
      </c>
      <c r="FR111" s="144">
        <f t="shared" si="203"/>
        <v>181.63660478736421</v>
      </c>
      <c r="FS111" s="144">
        <f t="shared" si="203"/>
        <v>184.0497936863004</v>
      </c>
      <c r="FT111" s="144">
        <f t="shared" si="203"/>
        <v>186.58853733084868</v>
      </c>
      <c r="FU111" s="144">
        <f t="shared" si="203"/>
        <v>189.33237660955945</v>
      </c>
      <c r="FV111" s="144">
        <f t="shared" si="203"/>
        <v>192.11152010260008</v>
      </c>
      <c r="FW111" s="144">
        <f t="shared" si="203"/>
        <v>195.03959463965131</v>
      </c>
      <c r="FX111" s="144">
        <f t="shared" si="203"/>
        <v>198.07625737415387</v>
      </c>
      <c r="FY111" s="144">
        <f t="shared" si="203"/>
        <v>201.19115710185739</v>
      </c>
      <c r="FZ111" s="144">
        <f t="shared" si="203"/>
        <v>204.50512463969491</v>
      </c>
      <c r="GA111" s="144">
        <f t="shared" si="203"/>
        <v>207.78989999519132</v>
      </c>
      <c r="GB111" s="144">
        <f t="shared" si="203"/>
        <v>210.89417109459183</v>
      </c>
      <c r="GC111" s="144">
        <f t="shared" si="203"/>
        <v>213.85237299150086</v>
      </c>
      <c r="GD111" s="144">
        <f t="shared" si="203"/>
        <v>216.50258218639732</v>
      </c>
      <c r="GE111" s="144">
        <f t="shared" si="203"/>
        <v>218.86173808711732</v>
      </c>
      <c r="GF111" s="144">
        <f t="shared" si="203"/>
        <v>221.01112546600638</v>
      </c>
      <c r="GG111" s="144">
        <f t="shared" si="203"/>
        <v>222.9328940867783</v>
      </c>
      <c r="GH111" s="144">
        <f t="shared" si="203"/>
        <v>224.64320414864778</v>
      </c>
      <c r="GI111" s="144">
        <f t="shared" si="203"/>
        <v>226.25844940673579</v>
      </c>
      <c r="GJ111" s="144">
        <f t="shared" si="203"/>
        <v>227.72362422560028</v>
      </c>
      <c r="GK111" s="144">
        <f t="shared" si="203"/>
        <v>228.94839888039911</v>
      </c>
      <c r="GL111" s="144">
        <f t="shared" si="203"/>
        <v>229.98446874063157</v>
      </c>
      <c r="GM111" s="144">
        <f t="shared" si="203"/>
        <v>230.85550772921053</v>
      </c>
      <c r="GN111" s="144">
        <f t="shared" si="203"/>
        <v>231.48742895798927</v>
      </c>
      <c r="GO111" s="144">
        <f t="shared" si="203"/>
        <v>231.92274944925822</v>
      </c>
      <c r="GP111" s="144">
        <f t="shared" si="203"/>
        <v>232.31624484890318</v>
      </c>
      <c r="GQ111" s="144">
        <f t="shared" si="203"/>
        <v>232.56508524337531</v>
      </c>
      <c r="GR111" s="144">
        <f t="shared" si="203"/>
        <v>232.72212911705023</v>
      </c>
      <c r="GS111" s="144">
        <f t="shared" si="203"/>
        <v>232.87944507732666</v>
      </c>
      <c r="GT111" s="144">
        <f t="shared" si="203"/>
        <v>233.09499774754079</v>
      </c>
      <c r="GU111" s="144">
        <f t="shared" si="203"/>
        <v>233.38887560014567</v>
      </c>
      <c r="GV111" s="144">
        <f t="shared" si="203"/>
        <v>233.77668278879179</v>
      </c>
      <c r="GW111" s="144">
        <f t="shared" si="203"/>
        <v>234.31609849015044</v>
      </c>
      <c r="GX111" s="144">
        <f t="shared" si="203"/>
        <v>234.81151466402881</v>
      </c>
      <c r="GY111" s="144">
        <f t="shared" si="203"/>
        <v>235.18786454868146</v>
      </c>
      <c r="GZ111" s="144">
        <f t="shared" si="203"/>
        <v>235.39708099562174</v>
      </c>
      <c r="HA111" s="144">
        <f t="shared" si="203"/>
        <v>235.66122548319896</v>
      </c>
      <c r="HB111" s="144">
        <f t="shared" ref="HB111:JM111" si="204">HB103+HB105+HB107+HB109+HB110</f>
        <v>235.80407276310663</v>
      </c>
      <c r="HC111" s="144">
        <f t="shared" si="204"/>
        <v>235.91754711690623</v>
      </c>
      <c r="HD111" s="144">
        <f t="shared" si="204"/>
        <v>236.07335851501901</v>
      </c>
      <c r="HE111" s="144">
        <f t="shared" si="204"/>
        <v>236.08283791342254</v>
      </c>
      <c r="HF111" s="144">
        <f t="shared" si="204"/>
        <v>236.26903885119094</v>
      </c>
      <c r="HG111" s="144">
        <f t="shared" si="204"/>
        <v>236.94348598797373</v>
      </c>
      <c r="HH111" s="144">
        <f t="shared" si="204"/>
        <v>237.89746445679418</v>
      </c>
      <c r="HI111" s="144">
        <f t="shared" si="204"/>
        <v>239.3830485412613</v>
      </c>
      <c r="HJ111" s="144">
        <f t="shared" si="204"/>
        <v>241.63215723993918</v>
      </c>
      <c r="HK111" s="144">
        <f t="shared" si="204"/>
        <v>244.411186273775</v>
      </c>
      <c r="HL111" s="144">
        <f t="shared" si="204"/>
        <v>247.55792202517242</v>
      </c>
      <c r="HM111" s="144">
        <f t="shared" si="204"/>
        <v>251.30079175674771</v>
      </c>
      <c r="HN111" s="144">
        <f t="shared" si="204"/>
        <v>255.38998387875529</v>
      </c>
      <c r="HO111" s="144">
        <f t="shared" si="204"/>
        <v>259.27894132884177</v>
      </c>
      <c r="HP111" s="144">
        <f t="shared" si="204"/>
        <v>263.13231215302852</v>
      </c>
      <c r="HQ111" s="144">
        <f t="shared" si="204"/>
        <v>266.79612795778542</v>
      </c>
      <c r="HR111" s="144">
        <f t="shared" si="204"/>
        <v>269.89457307709154</v>
      </c>
      <c r="HS111" s="144">
        <f t="shared" si="204"/>
        <v>272.33570792635339</v>
      </c>
      <c r="HT111" s="144">
        <f t="shared" si="204"/>
        <v>274.41108663319079</v>
      </c>
      <c r="HU111" s="144">
        <f t="shared" si="204"/>
        <v>275.95595767350136</v>
      </c>
      <c r="HV111" s="144">
        <f t="shared" si="204"/>
        <v>277.03034872697719</v>
      </c>
      <c r="HW111" s="144">
        <f t="shared" si="204"/>
        <v>278.09757992785273</v>
      </c>
      <c r="HX111" s="144">
        <f t="shared" si="204"/>
        <v>279.45160181897194</v>
      </c>
      <c r="HY111" s="144">
        <f t="shared" si="204"/>
        <v>281.3105727172146</v>
      </c>
      <c r="HZ111" s="144">
        <f t="shared" si="204"/>
        <v>283.2145875027673</v>
      </c>
      <c r="IA111" s="144">
        <f t="shared" si="204"/>
        <v>285.63099832090285</v>
      </c>
      <c r="IB111" s="144">
        <f t="shared" si="204"/>
        <v>288.22578094735479</v>
      </c>
      <c r="IC111" s="144">
        <f t="shared" si="204"/>
        <v>290.67769054185169</v>
      </c>
      <c r="ID111" s="144">
        <f t="shared" si="204"/>
        <v>293.2214440571617</v>
      </c>
      <c r="IE111" s="144">
        <f t="shared" si="204"/>
        <v>295.63550750683476</v>
      </c>
      <c r="IF111" s="144">
        <f t="shared" si="204"/>
        <v>296.93554631350906</v>
      </c>
      <c r="IG111" s="144">
        <f t="shared" si="204"/>
        <v>297.32030156348077</v>
      </c>
      <c r="IH111" s="144">
        <f t="shared" si="204"/>
        <v>296.61023694354435</v>
      </c>
      <c r="II111" s="144">
        <f t="shared" si="204"/>
        <v>294.47968265171528</v>
      </c>
      <c r="IJ111" s="144">
        <f t="shared" si="204"/>
        <v>291.78477011920444</v>
      </c>
      <c r="IK111" s="144">
        <f t="shared" si="204"/>
        <v>289.34949289275255</v>
      </c>
      <c r="IL111" s="144">
        <f t="shared" si="204"/>
        <v>287.15992324823873</v>
      </c>
      <c r="IM111" s="144">
        <f t="shared" si="204"/>
        <v>285.76596874937218</v>
      </c>
      <c r="IN111" s="144">
        <f t="shared" si="204"/>
        <v>285.16800019782386</v>
      </c>
      <c r="IO111" s="144">
        <f t="shared" si="204"/>
        <v>285.20610527353386</v>
      </c>
      <c r="IP111" s="144">
        <f t="shared" si="204"/>
        <v>285.80221494663289</v>
      </c>
      <c r="IQ111" s="144">
        <f t="shared" si="204"/>
        <v>286.78408979049061</v>
      </c>
      <c r="IR111" s="144">
        <f t="shared" si="204"/>
        <v>288.10767702295863</v>
      </c>
      <c r="IS111" s="144">
        <f t="shared" si="204"/>
        <v>289.7338242258628</v>
      </c>
      <c r="IT111" s="144">
        <f t="shared" si="204"/>
        <v>291.57862508767408</v>
      </c>
      <c r="IU111" s="144">
        <f t="shared" si="204"/>
        <v>293.46956734174972</v>
      </c>
      <c r="IV111" s="144">
        <f t="shared" si="204"/>
        <v>295.44572290991249</v>
      </c>
      <c r="IW111" s="144">
        <f t="shared" si="204"/>
        <v>297.43404478611779</v>
      </c>
      <c r="IX111" s="144">
        <f t="shared" si="204"/>
        <v>299.35057508354794</v>
      </c>
      <c r="IY111" s="144">
        <f t="shared" si="204"/>
        <v>301.38144773637021</v>
      </c>
      <c r="IZ111" s="144">
        <f t="shared" si="204"/>
        <v>303.57060859121526</v>
      </c>
      <c r="JA111" s="144">
        <f t="shared" si="204"/>
        <v>305.82977369585018</v>
      </c>
      <c r="JB111" s="144">
        <f t="shared" si="204"/>
        <v>307.9396389282802</v>
      </c>
      <c r="JC111" s="144">
        <f t="shared" si="204"/>
        <v>309.97817211066973</v>
      </c>
      <c r="JD111" s="144">
        <f t="shared" si="204"/>
        <v>311.83727888400233</v>
      </c>
      <c r="JE111" s="144">
        <f t="shared" si="204"/>
        <v>313.41965639726607</v>
      </c>
      <c r="JF111" s="144">
        <f t="shared" si="204"/>
        <v>314.86999873402891</v>
      </c>
      <c r="JG111" s="144">
        <f t="shared" si="204"/>
        <v>316.26018030813026</v>
      </c>
      <c r="JH111" s="144">
        <f t="shared" si="204"/>
        <v>317.44509885887192</v>
      </c>
      <c r="JI111" s="144">
        <f t="shared" si="204"/>
        <v>318.51150178303476</v>
      </c>
      <c r="JJ111" s="144">
        <f t="shared" si="204"/>
        <v>319.47195010222026</v>
      </c>
      <c r="JK111" s="144">
        <f t="shared" si="204"/>
        <v>320.26916513266065</v>
      </c>
      <c r="JL111" s="144">
        <f t="shared" si="204"/>
        <v>320.9797447363926</v>
      </c>
      <c r="JM111" s="144">
        <f t="shared" si="204"/>
        <v>321.82782859949833</v>
      </c>
      <c r="JN111" s="144">
        <f t="shared" ref="JN111:LY111" si="205">JN103+JN105+JN107+JN109+JN110</f>
        <v>322.76525459993991</v>
      </c>
      <c r="JO111" s="144">
        <f t="shared" si="205"/>
        <v>323.90888457998511</v>
      </c>
      <c r="JP111" s="144">
        <f t="shared" si="205"/>
        <v>325.35888226354882</v>
      </c>
      <c r="JQ111" s="144">
        <f t="shared" si="205"/>
        <v>327.14448948824787</v>
      </c>
      <c r="JR111" s="144">
        <f t="shared" si="205"/>
        <v>329.18804599703509</v>
      </c>
      <c r="JS111" s="144">
        <f t="shared" si="205"/>
        <v>331.5348211018881</v>
      </c>
      <c r="JT111" s="144">
        <f t="shared" si="205"/>
        <v>334.35443311319938</v>
      </c>
      <c r="JU111" s="144">
        <f t="shared" si="205"/>
        <v>337.55674139580867</v>
      </c>
      <c r="JV111" s="144">
        <f t="shared" si="205"/>
        <v>341.12421547770043</v>
      </c>
      <c r="JW111" s="144">
        <f t="shared" si="205"/>
        <v>345.19856026609193</v>
      </c>
      <c r="JX111" s="144">
        <f t="shared" si="205"/>
        <v>349.71285787736235</v>
      </c>
      <c r="JY111" s="144">
        <f t="shared" si="205"/>
        <v>354.45469749317425</v>
      </c>
      <c r="JZ111" s="144">
        <f t="shared" si="205"/>
        <v>359.54590572453418</v>
      </c>
      <c r="KA111" s="144">
        <f t="shared" si="205"/>
        <v>364.9659716457669</v>
      </c>
      <c r="KB111" s="144">
        <f t="shared" si="205"/>
        <v>370.59236151575425</v>
      </c>
      <c r="KC111" s="144">
        <f t="shared" si="205"/>
        <v>376.32898634664991</v>
      </c>
      <c r="KD111" s="144">
        <f t="shared" si="205"/>
        <v>382.16112250850853</v>
      </c>
      <c r="KE111" s="144">
        <f t="shared" si="205"/>
        <v>388.06463166386322</v>
      </c>
      <c r="KF111" s="144">
        <f t="shared" si="205"/>
        <v>393.94028928617632</v>
      </c>
      <c r="KG111" s="144">
        <f t="shared" si="205"/>
        <v>399.98312328518591</v>
      </c>
      <c r="KH111" s="144">
        <f t="shared" si="205"/>
        <v>406.36749193640333</v>
      </c>
      <c r="KI111" s="144">
        <f t="shared" si="205"/>
        <v>413.22206138503645</v>
      </c>
      <c r="KJ111" s="144">
        <f t="shared" si="205"/>
        <v>420.1751576337831</v>
      </c>
      <c r="KK111" s="144">
        <f t="shared" si="205"/>
        <v>427.54084612594988</v>
      </c>
      <c r="KL111" s="144">
        <f t="shared" si="205"/>
        <v>435.26815337825138</v>
      </c>
      <c r="KM111" s="144">
        <f t="shared" si="205"/>
        <v>443.24864990287324</v>
      </c>
      <c r="KN111" s="144">
        <f t="shared" si="205"/>
        <v>451.81933416541449</v>
      </c>
      <c r="KO111" s="144">
        <f t="shared" si="205"/>
        <v>460.3360478901713</v>
      </c>
      <c r="KP111" s="144">
        <f t="shared" si="205"/>
        <v>468.57759436485742</v>
      </c>
      <c r="KQ111" s="144">
        <f t="shared" si="205"/>
        <v>476.41087144552858</v>
      </c>
      <c r="KR111" s="144">
        <f t="shared" si="205"/>
        <v>483.56080086986032</v>
      </c>
      <c r="KS111" s="144">
        <f t="shared" si="205"/>
        <v>490.30445574199877</v>
      </c>
      <c r="KT111" s="144">
        <f t="shared" si="205"/>
        <v>496.58846009147419</v>
      </c>
      <c r="KU111" s="144">
        <f t="shared" si="205"/>
        <v>502.21444849476279</v>
      </c>
      <c r="KV111" s="144">
        <f t="shared" si="205"/>
        <v>507.79330382973478</v>
      </c>
      <c r="KW111" s="144">
        <f t="shared" si="205"/>
        <v>513.68914085507367</v>
      </c>
      <c r="KX111" s="144">
        <f t="shared" si="205"/>
        <v>519.15996189946407</v>
      </c>
      <c r="KY111" s="144">
        <f t="shared" si="205"/>
        <v>524.47177581157894</v>
      </c>
      <c r="KZ111" s="144">
        <f t="shared" si="205"/>
        <v>530.12614997666117</v>
      </c>
      <c r="LA111" s="144">
        <f t="shared" si="205"/>
        <v>535.35961684982567</v>
      </c>
      <c r="LB111" s="144">
        <f t="shared" si="205"/>
        <v>539.90685194488992</v>
      </c>
      <c r="LC111" s="144">
        <f t="shared" si="205"/>
        <v>544.8682548792101</v>
      </c>
      <c r="LD111" s="144">
        <f t="shared" si="205"/>
        <v>549.67873414435769</v>
      </c>
      <c r="LE111" s="144">
        <f t="shared" si="205"/>
        <v>554.14069433613895</v>
      </c>
      <c r="LF111" s="144">
        <f t="shared" si="205"/>
        <v>558.55482711297293</v>
      </c>
      <c r="LG111" s="144">
        <f t="shared" si="205"/>
        <v>563.25020335351712</v>
      </c>
      <c r="LH111" s="144">
        <f t="shared" si="205"/>
        <v>568.08511293832453</v>
      </c>
      <c r="LI111" s="144">
        <f t="shared" si="205"/>
        <v>573.09804779155024</v>
      </c>
      <c r="LJ111" s="144">
        <f t="shared" si="205"/>
        <v>579.09859576075758</v>
      </c>
      <c r="LK111" s="144">
        <f t="shared" si="205"/>
        <v>585.74282927789579</v>
      </c>
      <c r="LL111" s="144">
        <f t="shared" si="205"/>
        <v>592.74417525418244</v>
      </c>
      <c r="LM111" s="144">
        <f t="shared" si="205"/>
        <v>598.7135592118276</v>
      </c>
      <c r="LN111" s="144">
        <f t="shared" si="205"/>
        <v>605.62407029235385</v>
      </c>
      <c r="LO111" s="144">
        <f t="shared" si="205"/>
        <v>612.21013714679816</v>
      </c>
      <c r="LP111" s="144">
        <f t="shared" si="205"/>
        <v>618.29198252958258</v>
      </c>
      <c r="LQ111" s="144">
        <f t="shared" si="205"/>
        <v>625.23500532514572</v>
      </c>
      <c r="LR111" s="144">
        <f t="shared" si="205"/>
        <v>630.39057963057371</v>
      </c>
      <c r="LS111" s="144">
        <f t="shared" si="205"/>
        <v>634.13367111111233</v>
      </c>
      <c r="LT111" s="144">
        <f t="shared" si="205"/>
        <v>638.49171749487346</v>
      </c>
      <c r="LU111" s="144">
        <f t="shared" si="205"/>
        <v>642.02137181110879</v>
      </c>
      <c r="LV111" s="144">
        <f t="shared" si="205"/>
        <v>645.93376007677205</v>
      </c>
      <c r="LW111" s="144">
        <f t="shared" si="205"/>
        <v>650.53661968728795</v>
      </c>
      <c r="LX111" s="144">
        <f t="shared" si="205"/>
        <v>655.55801937141428</v>
      </c>
      <c r="LY111" s="144">
        <f t="shared" si="205"/>
        <v>660.99246054274124</v>
      </c>
      <c r="LZ111" s="144">
        <f t="shared" ref="LZ111:NO111" si="206">LZ103+LZ105+LZ107+LZ109+LZ110</f>
        <v>666.71421789439989</v>
      </c>
      <c r="MA111" s="144">
        <f t="shared" si="206"/>
        <v>672.47843018241565</v>
      </c>
      <c r="MB111" s="144">
        <f t="shared" si="206"/>
        <v>678.01087126893333</v>
      </c>
      <c r="MC111" s="144">
        <f t="shared" si="206"/>
        <v>683.40916478502527</v>
      </c>
      <c r="MD111" s="144">
        <f t="shared" si="206"/>
        <v>688.43462116811884</v>
      </c>
      <c r="ME111" s="144">
        <f t="shared" si="206"/>
        <v>693.10496380481982</v>
      </c>
      <c r="MF111" s="144">
        <f t="shared" si="206"/>
        <v>697.34931069579602</v>
      </c>
      <c r="MG111" s="144">
        <f t="shared" si="206"/>
        <v>701.16018895333002</v>
      </c>
      <c r="MH111" s="144">
        <f t="shared" si="206"/>
        <v>704.44330707227812</v>
      </c>
      <c r="MI111" s="144">
        <f t="shared" si="206"/>
        <v>707.5085204458486</v>
      </c>
      <c r="MJ111" s="144">
        <f t="shared" si="206"/>
        <v>710.52006353042009</v>
      </c>
      <c r="MK111" s="144">
        <f t="shared" si="206"/>
        <v>713.38849148004658</v>
      </c>
      <c r="ML111" s="144">
        <f t="shared" si="206"/>
        <v>716.45452798062934</v>
      </c>
      <c r="MM111" s="144">
        <f t="shared" si="206"/>
        <v>719.50975310897161</v>
      </c>
      <c r="MN111" s="144">
        <f t="shared" si="206"/>
        <v>722.47913727032642</v>
      </c>
      <c r="MO111" s="144">
        <f t="shared" si="206"/>
        <v>724.95453933598185</v>
      </c>
      <c r="MP111" s="144">
        <f t="shared" si="206"/>
        <v>727.23300083871925</v>
      </c>
      <c r="MQ111" s="144">
        <f t="shared" si="206"/>
        <v>729.08767071546026</v>
      </c>
      <c r="MR111" s="144">
        <f t="shared" si="206"/>
        <v>730.73042286227997</v>
      </c>
      <c r="MS111" s="144">
        <f t="shared" si="206"/>
        <v>732.27661441887744</v>
      </c>
      <c r="MT111" s="144">
        <f t="shared" si="206"/>
        <v>733.38170809278733</v>
      </c>
      <c r="MU111" s="144">
        <f t="shared" si="206"/>
        <v>734.13134824666645</v>
      </c>
      <c r="MV111" s="144">
        <f t="shared" si="206"/>
        <v>734.66122414146787</v>
      </c>
      <c r="MW111" s="144">
        <f t="shared" si="206"/>
        <v>735.07349110133612</v>
      </c>
      <c r="MX111" s="144">
        <f t="shared" si="206"/>
        <v>736.09636593367213</v>
      </c>
      <c r="MY111" s="144">
        <f t="shared" si="206"/>
        <v>737.59276675719116</v>
      </c>
      <c r="MZ111" s="144">
        <f t="shared" si="206"/>
        <v>739.82586783195984</v>
      </c>
      <c r="NA111" s="144">
        <f t="shared" si="206"/>
        <v>742.7918368101931</v>
      </c>
      <c r="NB111" s="144">
        <f t="shared" si="206"/>
        <v>746.30871437130634</v>
      </c>
      <c r="NC111" s="144">
        <f t="shared" si="206"/>
        <v>750.20039305840578</v>
      </c>
      <c r="ND111" s="144">
        <f t="shared" si="206"/>
        <v>754.29332086156694</v>
      </c>
      <c r="NE111" s="144">
        <f t="shared" si="206"/>
        <v>758.52968335542789</v>
      </c>
      <c r="NF111" s="144">
        <f t="shared" si="206"/>
        <v>762.77530644141734</v>
      </c>
      <c r="NG111" s="144">
        <f t="shared" si="206"/>
        <v>767.01414875680553</v>
      </c>
      <c r="NH111" s="144">
        <f t="shared" si="206"/>
        <v>771.19151936717719</v>
      </c>
      <c r="NI111" s="144">
        <f t="shared" si="206"/>
        <v>775.27388504961675</v>
      </c>
      <c r="NJ111" s="144">
        <f t="shared" si="206"/>
        <v>779.2177432752444</v>
      </c>
      <c r="NK111" s="144">
        <f t="shared" si="206"/>
        <v>783.04782622391713</v>
      </c>
      <c r="NL111" s="144">
        <f t="shared" si="206"/>
        <v>786.79535915343104</v>
      </c>
      <c r="NM111" s="144">
        <f t="shared" si="206"/>
        <v>790.48619232279464</v>
      </c>
      <c r="NN111" s="144">
        <f t="shared" si="206"/>
        <v>794.14143012056616</v>
      </c>
      <c r="NO111" s="145">
        <f t="shared" si="206"/>
        <v>797.68884049815438</v>
      </c>
      <c r="NP111" s="141"/>
      <c r="NQ111" s="141"/>
    </row>
    <row r="112" spans="1:3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s="10" customFormat="1" x14ac:dyDescent="0.2">
      <c r="A113" s="8"/>
      <c r="B113" s="8"/>
      <c r="C113" s="138" t="str">
        <f>OFMOR_FFF_0!C113</f>
        <v>COGS_Sales</v>
      </c>
      <c r="D113" s="138"/>
      <c r="E113" s="138" t="str">
        <f>OFMOR_FFF_0!E113</f>
        <v>Оборот: Бюджет себестоимости продаж с учетом скидок</v>
      </c>
      <c r="F113" s="8"/>
      <c r="G113" s="8" t="str">
        <f>OFMOR_FFF_0!G113</f>
        <v>тыс.руб.</v>
      </c>
      <c r="H113" s="8"/>
      <c r="I113" s="8"/>
      <c r="J113" s="8"/>
      <c r="K113" s="9">
        <f t="shared" ref="K113:K122" si="207">SUM(N113:NO113)</f>
        <v>288508.15677078033</v>
      </c>
      <c r="L113" s="8"/>
      <c r="M113" s="8"/>
      <c r="N113" s="33">
        <f>$N$59*$AQ$89</f>
        <v>0</v>
      </c>
      <c r="O113" s="34">
        <f>SUMPRODUCT($N$59:O$59,$AP$89:$AQ$89)</f>
        <v>10.830061875464995</v>
      </c>
      <c r="P113" s="34">
        <f>SUMPRODUCT($N$59:P$59,$AO$89:$AQ$89)</f>
        <v>13.171708457662572</v>
      </c>
      <c r="Q113" s="34">
        <f>SUMPRODUCT($N$59:Q$59,$AN$89:$AQ$89)</f>
        <v>22.156396892770811</v>
      </c>
      <c r="R113" s="34">
        <f>SUMPRODUCT($N$59:R$59,$AM$89:$AQ$89)</f>
        <v>34.243888930458368</v>
      </c>
      <c r="S113" s="34">
        <f>SUMPRODUCT($N$59:S$59,$AL$89:$AQ$89)</f>
        <v>37.59663915940358</v>
      </c>
      <c r="T113" s="34">
        <f>SUMPRODUCT($N$59:T$59,$AK$89:$AQ$89)</f>
        <v>42.107224434409332</v>
      </c>
      <c r="U113" s="34">
        <f>SUMPRODUCT($N$59:U$59,$AJ$89:$AQ$89)</f>
        <v>66.969360851918793</v>
      </c>
      <c r="V113" s="34">
        <f>SUMPRODUCT($N$59:V$59,$AI$89:$AQ$89)</f>
        <v>83.738725273264606</v>
      </c>
      <c r="W113" s="34">
        <f>SUMPRODUCT($N$59:W$59,$AH$89:$AQ$89)</f>
        <v>82.519340598029984</v>
      </c>
      <c r="X113" s="34">
        <f>SUMPRODUCT($N$59:X$59,$AG$89:$AQ$89)</f>
        <v>118.73141418959584</v>
      </c>
      <c r="Y113" s="34">
        <f>SUMPRODUCT($N$59:Y$59,$AF$89:$AQ$89)</f>
        <v>167.02941213673344</v>
      </c>
      <c r="Z113" s="34">
        <f>SUMPRODUCT($N$59:Z$59,$AE$89:$AQ$89)</f>
        <v>180.57621642768089</v>
      </c>
      <c r="AA113" s="34">
        <f>SUMPRODUCT($N$59:AA$59,$AD$89:$AQ$89)</f>
        <v>198.94734487599214</v>
      </c>
      <c r="AB113" s="34">
        <f>SUMPRODUCT($N$59:AB$59,$AC$89:$AQ$89)</f>
        <v>246.69818075276095</v>
      </c>
      <c r="AC113" s="34">
        <f>SUMPRODUCT($N$59:AC$59,$AB$89:$AQ$89)</f>
        <v>226.55347286900957</v>
      </c>
      <c r="AD113" s="34">
        <f>SUMPRODUCT($N$59:AD$59,$AA$89:$AQ$89)</f>
        <v>184.20541237175377</v>
      </c>
      <c r="AE113" s="34">
        <f>SUMPRODUCT($N$59:AE$59,$Z$89:$AQ$89)</f>
        <v>183.47202774585048</v>
      </c>
      <c r="AF113" s="34">
        <f>SUMPRODUCT($N$59:AF$59,$Y$89:$AQ$89)</f>
        <v>207.12703690347868</v>
      </c>
      <c r="AG113" s="34">
        <f>SUMPRODUCT($N$59:AG$59,$X$89:$AQ$89)</f>
        <v>204.55878366496987</v>
      </c>
      <c r="AH113" s="34">
        <f>SUMPRODUCT($N$59:AH$59,$W$89:$AQ$89)</f>
        <v>211.64519809518856</v>
      </c>
      <c r="AI113" s="34">
        <f>SUMPRODUCT($N$59:AI$59,$V$89:$AQ$89)</f>
        <v>252.81245612215179</v>
      </c>
      <c r="AJ113" s="34">
        <f>SUMPRODUCT($N$59:AJ$59,$U$89:$AQ$89)</f>
        <v>231.85639007891152</v>
      </c>
      <c r="AK113" s="34">
        <f>SUMPRODUCT($N$59:AK$59,$T$89:$AQ$89)</f>
        <v>189.10048525172937</v>
      </c>
      <c r="AL113" s="34">
        <f>SUMPRODUCT($N$59:AL$59,$S$89:$AQ$89)</f>
        <v>187.07945728464219</v>
      </c>
      <c r="AM113" s="34">
        <f>SUMPRODUCT($N$59:AM$59,$R$89:$AQ$89)</f>
        <v>294.78884053418051</v>
      </c>
      <c r="AN113" s="34">
        <f>SUMPRODUCT($N$59:AN$59,$Q$89:$AQ$89)</f>
        <v>314.68472229861152</v>
      </c>
      <c r="AO113" s="34">
        <f>SUMPRODUCT($N$59:AO$59,$P$89:$AQ$89)</f>
        <v>328.70585351599493</v>
      </c>
      <c r="AP113" s="34">
        <f>SUMPRODUCT($N$59:AP$59,$O$89:$AQ$89)</f>
        <v>381.62391051797164</v>
      </c>
      <c r="AQ113" s="34">
        <f t="shared" ref="AQ113:DB113" si="208">SUMPRODUCT(N$59:AQ$59,$N$89:$AQ$89)</f>
        <v>332.1760943091337</v>
      </c>
      <c r="AR113" s="34">
        <f t="shared" si="208"/>
        <v>262.33139708476307</v>
      </c>
      <c r="AS113" s="34">
        <f t="shared" si="208"/>
        <v>247.07872430708619</v>
      </c>
      <c r="AT113" s="34">
        <f t="shared" si="208"/>
        <v>185.97144574106255</v>
      </c>
      <c r="AU113" s="34">
        <f t="shared" si="208"/>
        <v>155.17070307633264</v>
      </c>
      <c r="AV113" s="34">
        <f t="shared" si="208"/>
        <v>134.90696780676194</v>
      </c>
      <c r="AW113" s="34">
        <f t="shared" si="208"/>
        <v>131.27146938788147</v>
      </c>
      <c r="AX113" s="34">
        <f t="shared" si="208"/>
        <v>126.41757645443946</v>
      </c>
      <c r="AY113" s="34">
        <f t="shared" si="208"/>
        <v>113.31287979090392</v>
      </c>
      <c r="AZ113" s="34">
        <f t="shared" si="208"/>
        <v>114.10762453034712</v>
      </c>
      <c r="BA113" s="34">
        <f t="shared" si="208"/>
        <v>125.30110113416991</v>
      </c>
      <c r="BB113" s="34">
        <f t="shared" si="208"/>
        <v>124.76481871634661</v>
      </c>
      <c r="BC113" s="34">
        <f t="shared" si="208"/>
        <v>128.5848616561301</v>
      </c>
      <c r="BD113" s="34">
        <f t="shared" si="208"/>
        <v>142.72275280247177</v>
      </c>
      <c r="BE113" s="34">
        <f t="shared" si="208"/>
        <v>141.01856538964819</v>
      </c>
      <c r="BF113" s="34">
        <f t="shared" si="208"/>
        <v>141.30908963721538</v>
      </c>
      <c r="BG113" s="34">
        <f t="shared" si="208"/>
        <v>147.82297774550605</v>
      </c>
      <c r="BH113" s="34">
        <f t="shared" si="208"/>
        <v>162.18781968727527</v>
      </c>
      <c r="BI113" s="34">
        <f t="shared" si="208"/>
        <v>170.69604495412972</v>
      </c>
      <c r="BJ113" s="34">
        <f t="shared" si="208"/>
        <v>177.96401216579329</v>
      </c>
      <c r="BK113" s="34">
        <f t="shared" si="208"/>
        <v>192.95198407166367</v>
      </c>
      <c r="BL113" s="34">
        <f t="shared" si="208"/>
        <v>196.19144886711626</v>
      </c>
      <c r="BM113" s="34">
        <f t="shared" si="208"/>
        <v>197.31628988407704</v>
      </c>
      <c r="BN113" s="34">
        <f t="shared" si="208"/>
        <v>206.08624321878744</v>
      </c>
      <c r="BO113" s="34">
        <f t="shared" si="208"/>
        <v>224.69755037473902</v>
      </c>
      <c r="BP113" s="34">
        <f t="shared" si="208"/>
        <v>235.51837394739232</v>
      </c>
      <c r="BQ113" s="34">
        <f t="shared" si="208"/>
        <v>243.97458805492926</v>
      </c>
      <c r="BR113" s="34">
        <f t="shared" si="208"/>
        <v>262.09916812880419</v>
      </c>
      <c r="BS113" s="34">
        <f t="shared" si="208"/>
        <v>267.38725639822076</v>
      </c>
      <c r="BT113" s="34">
        <f t="shared" si="208"/>
        <v>268.8194558567385</v>
      </c>
      <c r="BU113" s="34">
        <f t="shared" si="208"/>
        <v>275.69195167182346</v>
      </c>
      <c r="BV113" s="34">
        <f t="shared" si="208"/>
        <v>270.81809994815001</v>
      </c>
      <c r="BW113" s="34">
        <f t="shared" si="208"/>
        <v>268.69658301048327</v>
      </c>
      <c r="BX113" s="34">
        <f t="shared" si="208"/>
        <v>265.11537670017469</v>
      </c>
      <c r="BY113" s="34">
        <f t="shared" si="208"/>
        <v>264.19269410772336</v>
      </c>
      <c r="BZ113" s="34">
        <f t="shared" si="208"/>
        <v>264.88117144965025</v>
      </c>
      <c r="CA113" s="34">
        <f t="shared" si="208"/>
        <v>263.74836214505603</v>
      </c>
      <c r="CB113" s="34">
        <f t="shared" si="208"/>
        <v>263.12783386526087</v>
      </c>
      <c r="CC113" s="34">
        <f t="shared" si="208"/>
        <v>264.74884701156947</v>
      </c>
      <c r="CD113" s="34">
        <f t="shared" si="208"/>
        <v>264.99576762951813</v>
      </c>
      <c r="CE113" s="34">
        <f t="shared" si="208"/>
        <v>264.75591485274037</v>
      </c>
      <c r="CF113" s="34">
        <f t="shared" si="208"/>
        <v>267.93316622761296</v>
      </c>
      <c r="CG113" s="34">
        <f t="shared" si="208"/>
        <v>271.41895760734837</v>
      </c>
      <c r="CH113" s="34">
        <f t="shared" si="208"/>
        <v>274.24149738390906</v>
      </c>
      <c r="CI113" s="34">
        <f t="shared" si="208"/>
        <v>276.24876406388557</v>
      </c>
      <c r="CJ113" s="34">
        <f t="shared" si="208"/>
        <v>280.35985893572001</v>
      </c>
      <c r="CK113" s="34">
        <f t="shared" si="208"/>
        <v>281.18006378534221</v>
      </c>
      <c r="CL113" s="34">
        <f t="shared" si="208"/>
        <v>279.46407596097998</v>
      </c>
      <c r="CM113" s="34">
        <f t="shared" si="208"/>
        <v>279.33295665021927</v>
      </c>
      <c r="CN113" s="34">
        <f t="shared" si="208"/>
        <v>277.71350428684815</v>
      </c>
      <c r="CO113" s="34">
        <f t="shared" si="208"/>
        <v>275.47205952812146</v>
      </c>
      <c r="CP113" s="34">
        <f t="shared" si="208"/>
        <v>275.07763912722203</v>
      </c>
      <c r="CQ113" s="34">
        <f t="shared" si="208"/>
        <v>276.72242711477509</v>
      </c>
      <c r="CR113" s="34">
        <f t="shared" si="208"/>
        <v>278.88918575417114</v>
      </c>
      <c r="CS113" s="34">
        <f t="shared" si="208"/>
        <v>282.47250080314825</v>
      </c>
      <c r="CT113" s="34">
        <f t="shared" si="208"/>
        <v>287.8478969380198</v>
      </c>
      <c r="CU113" s="34">
        <f t="shared" si="208"/>
        <v>292.59173332133969</v>
      </c>
      <c r="CV113" s="34">
        <f t="shared" si="208"/>
        <v>296.898894994579</v>
      </c>
      <c r="CW113" s="34">
        <f t="shared" si="208"/>
        <v>301.78735938280187</v>
      </c>
      <c r="CX113" s="34">
        <f t="shared" si="208"/>
        <v>307.69345574507054</v>
      </c>
      <c r="CY113" s="34">
        <f t="shared" si="208"/>
        <v>312.28718837814426</v>
      </c>
      <c r="CZ113" s="34">
        <f t="shared" si="208"/>
        <v>316.34513397807297</v>
      </c>
      <c r="DA113" s="34">
        <f t="shared" si="208"/>
        <v>320.17382589120348</v>
      </c>
      <c r="DB113" s="34">
        <f t="shared" si="208"/>
        <v>324.01228653743175</v>
      </c>
      <c r="DC113" s="34">
        <f t="shared" ref="DC113:FN113" si="209">SUMPRODUCT(BZ$59:DC$59,$N$89:$AQ$89)</f>
        <v>328.02037708057782</v>
      </c>
      <c r="DD113" s="34">
        <f t="shared" si="209"/>
        <v>332.16517142205112</v>
      </c>
      <c r="DE113" s="34">
        <f t="shared" si="209"/>
        <v>336.93092485602949</v>
      </c>
      <c r="DF113" s="34">
        <f t="shared" si="209"/>
        <v>340.99191484952655</v>
      </c>
      <c r="DG113" s="34">
        <f t="shared" si="209"/>
        <v>344.66019390317689</v>
      </c>
      <c r="DH113" s="34">
        <f t="shared" si="209"/>
        <v>348.67578306849657</v>
      </c>
      <c r="DI113" s="34">
        <f t="shared" si="209"/>
        <v>352.40963327558438</v>
      </c>
      <c r="DJ113" s="34">
        <f t="shared" si="209"/>
        <v>356.06783979518912</v>
      </c>
      <c r="DK113" s="34">
        <f t="shared" si="209"/>
        <v>359.77211060949219</v>
      </c>
      <c r="DL113" s="34">
        <f t="shared" si="209"/>
        <v>363.01035618962226</v>
      </c>
      <c r="DM113" s="34">
        <f t="shared" si="209"/>
        <v>364.70016840141335</v>
      </c>
      <c r="DN113" s="34">
        <f t="shared" si="209"/>
        <v>365.38668184767511</v>
      </c>
      <c r="DO113" s="34">
        <f t="shared" si="209"/>
        <v>365.61402896058468</v>
      </c>
      <c r="DP113" s="34">
        <f t="shared" si="209"/>
        <v>364.8689864555667</v>
      </c>
      <c r="DQ113" s="34">
        <f t="shared" si="209"/>
        <v>364.28336002244214</v>
      </c>
      <c r="DR113" s="34">
        <f t="shared" si="209"/>
        <v>364.17057651562141</v>
      </c>
      <c r="DS113" s="34">
        <f t="shared" si="209"/>
        <v>365.02281252759542</v>
      </c>
      <c r="DT113" s="34">
        <f t="shared" si="209"/>
        <v>365.93233643541282</v>
      </c>
      <c r="DU113" s="34">
        <f t="shared" si="209"/>
        <v>367.1856852849802</v>
      </c>
      <c r="DV113" s="34">
        <f t="shared" si="209"/>
        <v>369.11812551093777</v>
      </c>
      <c r="DW113" s="34">
        <f t="shared" si="209"/>
        <v>370.71641939827543</v>
      </c>
      <c r="DX113" s="34">
        <f t="shared" si="209"/>
        <v>372.49914149290282</v>
      </c>
      <c r="DY113" s="34">
        <f t="shared" si="209"/>
        <v>374.72482565471057</v>
      </c>
      <c r="DZ113" s="34">
        <f t="shared" si="209"/>
        <v>377.52513127022303</v>
      </c>
      <c r="EA113" s="34">
        <f t="shared" si="209"/>
        <v>380.05671231487565</v>
      </c>
      <c r="EB113" s="34">
        <f t="shared" si="209"/>
        <v>382.50242620537574</v>
      </c>
      <c r="EC113" s="34">
        <f t="shared" si="209"/>
        <v>385.03722228083313</v>
      </c>
      <c r="ED113" s="34">
        <f t="shared" si="209"/>
        <v>386.84024402758865</v>
      </c>
      <c r="EE113" s="34">
        <f t="shared" si="209"/>
        <v>388.44004384370794</v>
      </c>
      <c r="EF113" s="34">
        <f t="shared" si="209"/>
        <v>389.65495406411799</v>
      </c>
      <c r="EG113" s="34">
        <f t="shared" si="209"/>
        <v>391.3625520365307</v>
      </c>
      <c r="EH113" s="34">
        <f t="shared" si="209"/>
        <v>393.12291818151903</v>
      </c>
      <c r="EI113" s="34">
        <f t="shared" si="209"/>
        <v>394.92094352868077</v>
      </c>
      <c r="EJ113" s="34">
        <f t="shared" si="209"/>
        <v>396.91675086677901</v>
      </c>
      <c r="EK113" s="34">
        <f t="shared" si="209"/>
        <v>398.80413082678513</v>
      </c>
      <c r="EL113" s="34">
        <f t="shared" si="209"/>
        <v>400.74980745184803</v>
      </c>
      <c r="EM113" s="34">
        <f t="shared" si="209"/>
        <v>402.68220268436892</v>
      </c>
      <c r="EN113" s="34">
        <f t="shared" si="209"/>
        <v>405.02154587209532</v>
      </c>
      <c r="EO113" s="34">
        <f t="shared" si="209"/>
        <v>407.38541714580413</v>
      </c>
      <c r="EP113" s="34">
        <f t="shared" si="209"/>
        <v>409.72592067060481</v>
      </c>
      <c r="EQ113" s="34">
        <f t="shared" si="209"/>
        <v>411.33245065580473</v>
      </c>
      <c r="ER113" s="34">
        <f t="shared" si="209"/>
        <v>412.33300124348978</v>
      </c>
      <c r="ES113" s="34">
        <f t="shared" si="209"/>
        <v>413.06813989208729</v>
      </c>
      <c r="ET113" s="34">
        <f t="shared" si="209"/>
        <v>413.76080054552392</v>
      </c>
      <c r="EU113" s="34">
        <f t="shared" si="209"/>
        <v>415.05687187396239</v>
      </c>
      <c r="EV113" s="34">
        <f t="shared" si="209"/>
        <v>416.35737889101517</v>
      </c>
      <c r="EW113" s="34">
        <f t="shared" si="209"/>
        <v>418.04115268055398</v>
      </c>
      <c r="EX113" s="34">
        <f t="shared" si="209"/>
        <v>420.51897399769143</v>
      </c>
      <c r="EY113" s="34">
        <f t="shared" si="209"/>
        <v>422.68712856854825</v>
      </c>
      <c r="EZ113" s="34">
        <f t="shared" si="209"/>
        <v>425.21590225672674</v>
      </c>
      <c r="FA113" s="34">
        <f t="shared" si="209"/>
        <v>428.22166643113223</v>
      </c>
      <c r="FB113" s="34">
        <f t="shared" si="209"/>
        <v>431.7651133236144</v>
      </c>
      <c r="FC113" s="34">
        <f t="shared" si="209"/>
        <v>435.56347658132017</v>
      </c>
      <c r="FD113" s="34">
        <f t="shared" si="209"/>
        <v>439.82181801509307</v>
      </c>
      <c r="FE113" s="34">
        <f t="shared" si="209"/>
        <v>444.32181237189496</v>
      </c>
      <c r="FF113" s="34">
        <f t="shared" si="209"/>
        <v>448.90464102057445</v>
      </c>
      <c r="FG113" s="34">
        <f t="shared" si="209"/>
        <v>454.42700404937324</v>
      </c>
      <c r="FH113" s="34">
        <f t="shared" si="209"/>
        <v>460.48302979022782</v>
      </c>
      <c r="FI113" s="34">
        <f t="shared" si="209"/>
        <v>467.31250071824377</v>
      </c>
      <c r="FJ113" s="34">
        <f t="shared" si="209"/>
        <v>474.55822552326617</v>
      </c>
      <c r="FK113" s="34">
        <f t="shared" si="209"/>
        <v>481.48882218596032</v>
      </c>
      <c r="FL113" s="34">
        <f t="shared" si="209"/>
        <v>487.76344819346167</v>
      </c>
      <c r="FM113" s="34">
        <f t="shared" si="209"/>
        <v>493.68630535890787</v>
      </c>
      <c r="FN113" s="34">
        <f t="shared" si="209"/>
        <v>500.20059959119612</v>
      </c>
      <c r="FO113" s="34">
        <f t="shared" ref="FO113:HZ113" si="210">SUMPRODUCT(EL$59:FO$59,$N$89:$AQ$89)</f>
        <v>506.95718040819412</v>
      </c>
      <c r="FP113" s="34">
        <f t="shared" si="210"/>
        <v>514.24287063267366</v>
      </c>
      <c r="FQ113" s="34">
        <f t="shared" si="210"/>
        <v>522.28685331455983</v>
      </c>
      <c r="FR113" s="34">
        <f t="shared" si="210"/>
        <v>529.9334815392674</v>
      </c>
      <c r="FS113" s="34">
        <f t="shared" si="210"/>
        <v>536.82889740682776</v>
      </c>
      <c r="FT113" s="34">
        <f t="shared" si="210"/>
        <v>543.30025137728171</v>
      </c>
      <c r="FU113" s="34">
        <f t="shared" si="210"/>
        <v>552.14551065601449</v>
      </c>
      <c r="FV113" s="34">
        <f t="shared" si="210"/>
        <v>561.63799419692975</v>
      </c>
      <c r="FW113" s="34">
        <f t="shared" si="210"/>
        <v>571.69822107098446</v>
      </c>
      <c r="FX113" s="34">
        <f t="shared" si="210"/>
        <v>582.72319581629586</v>
      </c>
      <c r="FY113" s="34">
        <f t="shared" si="210"/>
        <v>592.66018571131133</v>
      </c>
      <c r="FZ113" s="34">
        <f t="shared" si="210"/>
        <v>601.34238623851388</v>
      </c>
      <c r="GA113" s="34">
        <f t="shared" si="210"/>
        <v>609.3621204137778</v>
      </c>
      <c r="GB113" s="34">
        <f t="shared" si="210"/>
        <v>615.6966244246787</v>
      </c>
      <c r="GC113" s="34">
        <f t="shared" si="210"/>
        <v>621.55028527938634</v>
      </c>
      <c r="GD113" s="34">
        <f t="shared" si="210"/>
        <v>626.93072097042523</v>
      </c>
      <c r="GE113" s="34">
        <f t="shared" si="210"/>
        <v>631.63193441349938</v>
      </c>
      <c r="GF113" s="34">
        <f t="shared" si="210"/>
        <v>636.17879398855496</v>
      </c>
      <c r="GG113" s="34">
        <f t="shared" si="210"/>
        <v>640.5313817929416</v>
      </c>
      <c r="GH113" s="34">
        <f t="shared" si="210"/>
        <v>643.7397823607231</v>
      </c>
      <c r="GI113" s="34">
        <f t="shared" si="210"/>
        <v>646.61365090561412</v>
      </c>
      <c r="GJ113" s="34">
        <f t="shared" si="210"/>
        <v>649.7161508817403</v>
      </c>
      <c r="GK113" s="34">
        <f t="shared" si="210"/>
        <v>651.91342906884279</v>
      </c>
      <c r="GL113" s="34">
        <f t="shared" si="210"/>
        <v>652.55628591364894</v>
      </c>
      <c r="GM113" s="34">
        <f t="shared" si="210"/>
        <v>652.68243833950976</v>
      </c>
      <c r="GN113" s="34">
        <f t="shared" si="210"/>
        <v>652.43432900351559</v>
      </c>
      <c r="GO113" s="34">
        <f t="shared" si="210"/>
        <v>650.33522928674086</v>
      </c>
      <c r="GP113" s="34">
        <f t="shared" si="210"/>
        <v>649.12119553296088</v>
      </c>
      <c r="GQ113" s="34">
        <f t="shared" si="210"/>
        <v>649.70696407037076</v>
      </c>
      <c r="GR113" s="34">
        <f t="shared" si="210"/>
        <v>650.72744898689689</v>
      </c>
      <c r="GS113" s="34">
        <f t="shared" si="210"/>
        <v>651.05852038022226</v>
      </c>
      <c r="GT113" s="34">
        <f t="shared" si="210"/>
        <v>651.56469819011295</v>
      </c>
      <c r="GU113" s="34">
        <f t="shared" si="210"/>
        <v>652.0766444727974</v>
      </c>
      <c r="GV113" s="34">
        <f t="shared" si="210"/>
        <v>651.02128936623171</v>
      </c>
      <c r="GW113" s="34">
        <f t="shared" si="210"/>
        <v>650.95698990792778</v>
      </c>
      <c r="GX113" s="34">
        <f t="shared" si="210"/>
        <v>652.71863498694029</v>
      </c>
      <c r="GY113" s="34">
        <f t="shared" si="210"/>
        <v>654.94194850738211</v>
      </c>
      <c r="GZ113" s="34">
        <f t="shared" si="210"/>
        <v>653.75884929997517</v>
      </c>
      <c r="HA113" s="34">
        <f t="shared" si="210"/>
        <v>652.78644837611773</v>
      </c>
      <c r="HB113" s="34">
        <f t="shared" si="210"/>
        <v>651.66801013623058</v>
      </c>
      <c r="HC113" s="34">
        <f t="shared" si="210"/>
        <v>649.13826446263249</v>
      </c>
      <c r="HD113" s="34">
        <f t="shared" si="210"/>
        <v>648.61236284025244</v>
      </c>
      <c r="HE113" s="34">
        <f t="shared" si="210"/>
        <v>650.72837599541481</v>
      </c>
      <c r="HF113" s="34">
        <f t="shared" si="210"/>
        <v>653.38471697095224</v>
      </c>
      <c r="HG113" s="34">
        <f t="shared" si="210"/>
        <v>659.21292096029481</v>
      </c>
      <c r="HH113" s="34">
        <f t="shared" si="210"/>
        <v>666.66123887025469</v>
      </c>
      <c r="HI113" s="34">
        <f t="shared" si="210"/>
        <v>673.95433747995503</v>
      </c>
      <c r="HJ113" s="34">
        <f t="shared" si="210"/>
        <v>683.42097578355617</v>
      </c>
      <c r="HK113" s="34">
        <f t="shared" si="210"/>
        <v>696.36517279089048</v>
      </c>
      <c r="HL113" s="34">
        <f t="shared" si="210"/>
        <v>709.12317210564254</v>
      </c>
      <c r="HM113" s="34">
        <f t="shared" si="210"/>
        <v>722.21553097126991</v>
      </c>
      <c r="HN113" s="34">
        <f t="shared" si="210"/>
        <v>738.47411685152224</v>
      </c>
      <c r="HO113" s="34">
        <f t="shared" si="210"/>
        <v>750.57988774523324</v>
      </c>
      <c r="HP113" s="34">
        <f t="shared" si="210"/>
        <v>755.98803930944405</v>
      </c>
      <c r="HQ113" s="34">
        <f t="shared" si="210"/>
        <v>759.56052077712252</v>
      </c>
      <c r="HR113" s="34">
        <f t="shared" si="210"/>
        <v>763.65994072598608</v>
      </c>
      <c r="HS113" s="34">
        <f t="shared" si="210"/>
        <v>764.0802667549633</v>
      </c>
      <c r="HT113" s="34">
        <f t="shared" si="210"/>
        <v>766.57029281599807</v>
      </c>
      <c r="HU113" s="34">
        <f t="shared" si="210"/>
        <v>774.82519777113635</v>
      </c>
      <c r="HV113" s="34">
        <f t="shared" si="210"/>
        <v>781.333589273234</v>
      </c>
      <c r="HW113" s="34">
        <f t="shared" si="210"/>
        <v>782.7072773875708</v>
      </c>
      <c r="HX113" s="34">
        <f t="shared" si="210"/>
        <v>783.47419899723718</v>
      </c>
      <c r="HY113" s="34">
        <f t="shared" si="210"/>
        <v>791.89409438021767</v>
      </c>
      <c r="HZ113" s="34">
        <f t="shared" si="210"/>
        <v>798.94279529868209</v>
      </c>
      <c r="IA113" s="34">
        <f t="shared" ref="IA113:KL113" si="211">SUMPRODUCT(GX$59:IA$59,$N$89:$AQ$89)</f>
        <v>808.65296223022619</v>
      </c>
      <c r="IB113" s="34">
        <f t="shared" si="211"/>
        <v>825.04799640784995</v>
      </c>
      <c r="IC113" s="34">
        <f t="shared" si="211"/>
        <v>837.72502831547581</v>
      </c>
      <c r="ID113" s="34">
        <f t="shared" si="211"/>
        <v>836.95523352392593</v>
      </c>
      <c r="IE113" s="34">
        <f t="shared" si="211"/>
        <v>833.00477769643715</v>
      </c>
      <c r="IF113" s="34">
        <f t="shared" si="211"/>
        <v>823.55605591522567</v>
      </c>
      <c r="IG113" s="34">
        <f t="shared" si="211"/>
        <v>808.13105552628167</v>
      </c>
      <c r="IH113" s="34">
        <f t="shared" si="211"/>
        <v>795.09463561077951</v>
      </c>
      <c r="II113" s="34">
        <f t="shared" si="211"/>
        <v>787.28882007931497</v>
      </c>
      <c r="IJ113" s="34">
        <f t="shared" si="211"/>
        <v>780.46124894029981</v>
      </c>
      <c r="IK113" s="34">
        <f t="shared" si="211"/>
        <v>777.56417612223436</v>
      </c>
      <c r="IL113" s="34">
        <f t="shared" si="211"/>
        <v>776.98405732907486</v>
      </c>
      <c r="IM113" s="34">
        <f t="shared" si="211"/>
        <v>778.7989759162765</v>
      </c>
      <c r="IN113" s="34">
        <f t="shared" si="211"/>
        <v>780.93571376259683</v>
      </c>
      <c r="IO113" s="34">
        <f t="shared" si="211"/>
        <v>783.85030201678001</v>
      </c>
      <c r="IP113" s="34">
        <f t="shared" si="211"/>
        <v>788.5207985973309</v>
      </c>
      <c r="IQ113" s="34">
        <f t="shared" si="211"/>
        <v>792.83263303444062</v>
      </c>
      <c r="IR113" s="34">
        <f t="shared" si="211"/>
        <v>796.38967628075511</v>
      </c>
      <c r="IS113" s="34">
        <f t="shared" si="211"/>
        <v>800.41776653521219</v>
      </c>
      <c r="IT113" s="34">
        <f t="shared" si="211"/>
        <v>805.34095026930538</v>
      </c>
      <c r="IU113" s="34">
        <f t="shared" si="211"/>
        <v>810.03276887626794</v>
      </c>
      <c r="IV113" s="34">
        <f t="shared" si="211"/>
        <v>815.8558294524521</v>
      </c>
      <c r="IW113" s="34">
        <f t="shared" si="211"/>
        <v>822.74265507010398</v>
      </c>
      <c r="IX113" s="34">
        <f t="shared" si="211"/>
        <v>828.81166800509527</v>
      </c>
      <c r="IY113" s="34">
        <f t="shared" si="211"/>
        <v>834.05697560120257</v>
      </c>
      <c r="IZ113" s="34">
        <f t="shared" si="211"/>
        <v>839.55388929267565</v>
      </c>
      <c r="JA113" s="34">
        <f t="shared" si="211"/>
        <v>845.74954397205329</v>
      </c>
      <c r="JB113" s="34">
        <f t="shared" si="211"/>
        <v>851.31840493887273</v>
      </c>
      <c r="JC113" s="34">
        <f t="shared" si="211"/>
        <v>857.15503512948874</v>
      </c>
      <c r="JD113" s="34">
        <f t="shared" si="211"/>
        <v>863.7061193778361</v>
      </c>
      <c r="JE113" s="34">
        <f t="shared" si="211"/>
        <v>868.87932106065477</v>
      </c>
      <c r="JF113" s="34">
        <f t="shared" si="211"/>
        <v>872.09802304457389</v>
      </c>
      <c r="JG113" s="34">
        <f t="shared" si="211"/>
        <v>874.90452593771261</v>
      </c>
      <c r="JH113" s="34">
        <f t="shared" si="211"/>
        <v>876.59000127827721</v>
      </c>
      <c r="JI113" s="34">
        <f t="shared" si="211"/>
        <v>877.00399267455691</v>
      </c>
      <c r="JJ113" s="34">
        <f t="shared" si="211"/>
        <v>877.64106987929279</v>
      </c>
      <c r="JK113" s="34">
        <f t="shared" si="211"/>
        <v>879.32922867493744</v>
      </c>
      <c r="JL113" s="34">
        <f t="shared" si="211"/>
        <v>880.80725648992347</v>
      </c>
      <c r="JM113" s="34">
        <f t="shared" si="211"/>
        <v>883.4393485967073</v>
      </c>
      <c r="JN113" s="34">
        <f t="shared" si="211"/>
        <v>887.39993855025796</v>
      </c>
      <c r="JO113" s="34">
        <f t="shared" si="211"/>
        <v>892.08512314152063</v>
      </c>
      <c r="JP113" s="34">
        <f t="shared" si="211"/>
        <v>897.14805329317005</v>
      </c>
      <c r="JQ113" s="34">
        <f t="shared" si="211"/>
        <v>903.86331392340571</v>
      </c>
      <c r="JR113" s="34">
        <f t="shared" si="211"/>
        <v>911.66121021957224</v>
      </c>
      <c r="JS113" s="34">
        <f t="shared" si="211"/>
        <v>918.92456820088205</v>
      </c>
      <c r="JT113" s="34">
        <f t="shared" si="211"/>
        <v>927.89069950608018</v>
      </c>
      <c r="JU113" s="34">
        <f t="shared" si="211"/>
        <v>939.61800253348247</v>
      </c>
      <c r="JV113" s="34">
        <f t="shared" si="211"/>
        <v>952.15285943957315</v>
      </c>
      <c r="JW113" s="34">
        <f t="shared" si="211"/>
        <v>965.82838554468719</v>
      </c>
      <c r="JX113" s="34">
        <f t="shared" si="211"/>
        <v>982.74032068569113</v>
      </c>
      <c r="JY113" s="34">
        <f t="shared" si="211"/>
        <v>998.99739738592666</v>
      </c>
      <c r="JZ113" s="34">
        <f t="shared" si="211"/>
        <v>1013.1081945198459</v>
      </c>
      <c r="KA113" s="34">
        <f t="shared" si="211"/>
        <v>1027.46045653241</v>
      </c>
      <c r="KB113" s="34">
        <f t="shared" si="211"/>
        <v>1043.6431420011845</v>
      </c>
      <c r="KC113" s="34">
        <f t="shared" si="211"/>
        <v>1060.1000517005618</v>
      </c>
      <c r="KD113" s="34">
        <f t="shared" si="211"/>
        <v>1077.1351742213124</v>
      </c>
      <c r="KE113" s="34">
        <f t="shared" si="211"/>
        <v>1096.9206180429958</v>
      </c>
      <c r="KF113" s="34">
        <f t="shared" si="211"/>
        <v>1115.774092487062</v>
      </c>
      <c r="KG113" s="34">
        <f t="shared" si="211"/>
        <v>1132.0106947014895</v>
      </c>
      <c r="KH113" s="34">
        <f t="shared" si="211"/>
        <v>1147.9832088056296</v>
      </c>
      <c r="KI113" s="34">
        <f t="shared" si="211"/>
        <v>1170.3082225559258</v>
      </c>
      <c r="KJ113" s="34">
        <f t="shared" si="211"/>
        <v>1193.8727494922673</v>
      </c>
      <c r="KK113" s="34">
        <f t="shared" si="211"/>
        <v>1218.2724794890626</v>
      </c>
      <c r="KL113" s="34">
        <f t="shared" si="211"/>
        <v>1246.060658192825</v>
      </c>
      <c r="KM113" s="34">
        <f t="shared" ref="KM113:MX113" si="212">SUMPRODUCT(JJ$59:KM$59,$N$89:$AQ$89)</f>
        <v>1271.2288167197075</v>
      </c>
      <c r="KN113" s="34">
        <f t="shared" si="212"/>
        <v>1294.0802203621151</v>
      </c>
      <c r="KO113" s="34">
        <f t="shared" si="212"/>
        <v>1314.3812342389465</v>
      </c>
      <c r="KP113" s="34">
        <f t="shared" si="212"/>
        <v>1332.2979246416451</v>
      </c>
      <c r="KQ113" s="34">
        <f t="shared" si="212"/>
        <v>1348.7643949000403</v>
      </c>
      <c r="KR113" s="34">
        <f t="shared" si="212"/>
        <v>1362.4099883499598</v>
      </c>
      <c r="KS113" s="34">
        <f t="shared" si="212"/>
        <v>1376.1916669801049</v>
      </c>
      <c r="KT113" s="34">
        <f t="shared" si="212"/>
        <v>1392.9130331290698</v>
      </c>
      <c r="KU113" s="34">
        <f t="shared" si="212"/>
        <v>1406.733878172337</v>
      </c>
      <c r="KV113" s="34">
        <f t="shared" si="212"/>
        <v>1417.2203465491552</v>
      </c>
      <c r="KW113" s="34">
        <f t="shared" si="212"/>
        <v>1434.3911973823438</v>
      </c>
      <c r="KX113" s="34">
        <f t="shared" si="212"/>
        <v>1452.2672336104883</v>
      </c>
      <c r="KY113" s="34">
        <f t="shared" si="212"/>
        <v>1463.3535538779006</v>
      </c>
      <c r="KZ113" s="34">
        <f t="shared" si="212"/>
        <v>1475.7998956883903</v>
      </c>
      <c r="LA113" s="34">
        <f t="shared" si="212"/>
        <v>1492.3924980904228</v>
      </c>
      <c r="LB113" s="34">
        <f t="shared" si="212"/>
        <v>1496.8701708337337</v>
      </c>
      <c r="LC113" s="34">
        <f t="shared" si="212"/>
        <v>1499.2222785636895</v>
      </c>
      <c r="LD113" s="34">
        <f t="shared" si="212"/>
        <v>1510.7605546819595</v>
      </c>
      <c r="LE113" s="34">
        <f t="shared" si="212"/>
        <v>1527.0069155847757</v>
      </c>
      <c r="LF113" s="34">
        <f t="shared" si="212"/>
        <v>1539.0655863623733</v>
      </c>
      <c r="LG113" s="34">
        <f t="shared" si="212"/>
        <v>1553.936892567154</v>
      </c>
      <c r="LH113" s="34">
        <f t="shared" si="212"/>
        <v>1574.3435663079804</v>
      </c>
      <c r="LI113" s="34">
        <f t="shared" si="212"/>
        <v>1583.798662271809</v>
      </c>
      <c r="LJ113" s="34">
        <f t="shared" si="212"/>
        <v>1591.2852347428839</v>
      </c>
      <c r="LK113" s="34">
        <f t="shared" si="212"/>
        <v>1607.8530868800913</v>
      </c>
      <c r="LL113" s="34">
        <f t="shared" si="212"/>
        <v>1642.481963255972</v>
      </c>
      <c r="LM113" s="34">
        <f t="shared" si="212"/>
        <v>1659.9630203731199</v>
      </c>
      <c r="LN113" s="34">
        <f t="shared" si="212"/>
        <v>1676.5657135607967</v>
      </c>
      <c r="LO113" s="34">
        <f t="shared" si="212"/>
        <v>1698.5634015585902</v>
      </c>
      <c r="LP113" s="34">
        <f t="shared" si="212"/>
        <v>1702.1964158787064</v>
      </c>
      <c r="LQ113" s="34">
        <f t="shared" si="212"/>
        <v>1704.3316800471434</v>
      </c>
      <c r="LR113" s="34">
        <f t="shared" si="212"/>
        <v>1716.780643334881</v>
      </c>
      <c r="LS113" s="34">
        <f t="shared" si="212"/>
        <v>1721.5521804327025</v>
      </c>
      <c r="LT113" s="34">
        <f t="shared" si="212"/>
        <v>1732.9071898945494</v>
      </c>
      <c r="LU113" s="34">
        <f t="shared" si="212"/>
        <v>1746.4556032568557</v>
      </c>
      <c r="LV113" s="34">
        <f t="shared" si="212"/>
        <v>1762.5363281493926</v>
      </c>
      <c r="LW113" s="34">
        <f t="shared" si="212"/>
        <v>1778.4214640598802</v>
      </c>
      <c r="LX113" s="34">
        <f t="shared" si="212"/>
        <v>1793.097772477116</v>
      </c>
      <c r="LY113" s="34">
        <f t="shared" si="212"/>
        <v>1809.052196004367</v>
      </c>
      <c r="LZ113" s="34">
        <f t="shared" si="212"/>
        <v>1825.5134727450245</v>
      </c>
      <c r="MA113" s="34">
        <f t="shared" si="212"/>
        <v>1839.7527628296714</v>
      </c>
      <c r="MB113" s="34">
        <f t="shared" si="212"/>
        <v>1852.6694828012369</v>
      </c>
      <c r="MC113" s="34">
        <f t="shared" si="212"/>
        <v>1863.9717683503043</v>
      </c>
      <c r="MD113" s="34">
        <f t="shared" si="212"/>
        <v>1871.360740586761</v>
      </c>
      <c r="ME113" s="34">
        <f t="shared" si="212"/>
        <v>1878.3058771060505</v>
      </c>
      <c r="MF113" s="34">
        <f t="shared" si="212"/>
        <v>1883.5326416302998</v>
      </c>
      <c r="MG113" s="34">
        <f t="shared" si="212"/>
        <v>1890.6281161548782</v>
      </c>
      <c r="MH113" s="34">
        <f t="shared" si="212"/>
        <v>1898.9124940360593</v>
      </c>
      <c r="MI113" s="34">
        <f t="shared" si="212"/>
        <v>1907.1349092558144</v>
      </c>
      <c r="MJ113" s="34">
        <f t="shared" si="212"/>
        <v>1914.8638736140774</v>
      </c>
      <c r="MK113" s="34">
        <f t="shared" si="212"/>
        <v>1920.4132169774605</v>
      </c>
      <c r="ML113" s="34">
        <f t="shared" si="212"/>
        <v>1925.7507751726537</v>
      </c>
      <c r="MM113" s="34">
        <f t="shared" si="212"/>
        <v>1930.0138003572288</v>
      </c>
      <c r="MN113" s="34">
        <f t="shared" si="212"/>
        <v>1936.2819814932814</v>
      </c>
      <c r="MO113" s="34">
        <f t="shared" si="212"/>
        <v>1943.2355989393891</v>
      </c>
      <c r="MP113" s="34">
        <f t="shared" si="212"/>
        <v>1949.8937394221462</v>
      </c>
      <c r="MQ113" s="34">
        <f t="shared" si="212"/>
        <v>1951.5957314952059</v>
      </c>
      <c r="MR113" s="34">
        <f t="shared" si="212"/>
        <v>1949.6709812519248</v>
      </c>
      <c r="MS113" s="34">
        <f t="shared" si="212"/>
        <v>1947.2419386141744</v>
      </c>
      <c r="MT113" s="34">
        <f t="shared" si="212"/>
        <v>1943.356469459844</v>
      </c>
      <c r="MU113" s="34">
        <f t="shared" si="212"/>
        <v>1940.3128486506762</v>
      </c>
      <c r="MV113" s="34">
        <f t="shared" si="212"/>
        <v>1942.4133963493973</v>
      </c>
      <c r="MW113" s="34">
        <f t="shared" si="212"/>
        <v>1945.8217165488804</v>
      </c>
      <c r="MX113" s="34">
        <f t="shared" si="212"/>
        <v>1952.8930965203906</v>
      </c>
      <c r="MY113" s="34">
        <f t="shared" ref="MY113:NO113" si="213">SUMPRODUCT(LV$59:MY$59,$N$89:$AQ$89)</f>
        <v>1961.9155683863041</v>
      </c>
      <c r="MZ113" s="34">
        <f t="shared" si="213"/>
        <v>1972.287743587485</v>
      </c>
      <c r="NA113" s="34">
        <f t="shared" si="213"/>
        <v>1982.9970583516133</v>
      </c>
      <c r="NB113" s="34">
        <f t="shared" si="213"/>
        <v>1993.9414701594619</v>
      </c>
      <c r="NC113" s="34">
        <f t="shared" si="213"/>
        <v>2005.2618243002094</v>
      </c>
      <c r="ND113" s="34">
        <f t="shared" si="213"/>
        <v>2016.232033432872</v>
      </c>
      <c r="NE113" s="34">
        <f t="shared" si="213"/>
        <v>2026.599156384608</v>
      </c>
      <c r="NF113" s="34">
        <f t="shared" si="213"/>
        <v>2036.7255108833556</v>
      </c>
      <c r="NG113" s="34">
        <f t="shared" si="213"/>
        <v>2046.8893140130226</v>
      </c>
      <c r="NH113" s="34">
        <f t="shared" si="213"/>
        <v>2056.6013270405738</v>
      </c>
      <c r="NI113" s="34">
        <f t="shared" si="213"/>
        <v>2066.7966203184415</v>
      </c>
      <c r="NJ113" s="34">
        <f t="shared" si="213"/>
        <v>2077.101236648446</v>
      </c>
      <c r="NK113" s="34">
        <f t="shared" si="213"/>
        <v>2087.239268639411</v>
      </c>
      <c r="NL113" s="34">
        <f t="shared" si="213"/>
        <v>2096.8705736469842</v>
      </c>
      <c r="NM113" s="34">
        <f t="shared" si="213"/>
        <v>2105.9806757224596</v>
      </c>
      <c r="NN113" s="34">
        <f t="shared" si="213"/>
        <v>2114.7640190548705</v>
      </c>
      <c r="NO113" s="35">
        <f t="shared" si="213"/>
        <v>2122.9113618310148</v>
      </c>
      <c r="NP113" s="8"/>
      <c r="NQ113" s="8"/>
    </row>
    <row r="114" spans="1:381" s="31" customFormat="1" x14ac:dyDescent="0.2">
      <c r="A114" s="14"/>
      <c r="B114" s="14"/>
      <c r="C114" s="139" t="str">
        <f>OFMOR_FFF_0!C114</f>
        <v>1C_FreeStock</v>
      </c>
      <c r="D114" s="139"/>
      <c r="E114" s="139" t="str">
        <f>OFMOR_FFF_0!E114</f>
        <v>Оборот: Освободившийся сток в себестоимости после 1-ого уровня отмен</v>
      </c>
      <c r="F114" s="14"/>
      <c r="G114" s="14" t="str">
        <f>OFMOR_FFF_0!G114</f>
        <v>тыс.руб.</v>
      </c>
      <c r="H114" s="14"/>
      <c r="I114" s="14"/>
      <c r="J114" s="14"/>
      <c r="K114" s="30">
        <f t="shared" si="207"/>
        <v>14086.889740475706</v>
      </c>
      <c r="L114" s="14"/>
      <c r="M114" s="14"/>
      <c r="N114" s="69">
        <f>$N$59*$AQ$90</f>
        <v>0.39341569555245415</v>
      </c>
      <c r="O114" s="70">
        <f>SUMPRODUCT($N$59:O$59,$AP$90:$AQ$90)</f>
        <v>1.1083810593262415</v>
      </c>
      <c r="P114" s="70">
        <f>SUMPRODUCT($N$59:P$59,$AO$90:$AQ$90)</f>
        <v>1.306705958741583</v>
      </c>
      <c r="Q114" s="70">
        <f>SUMPRODUCT($N$59:Q$59,$AN$90:$AQ$90)</f>
        <v>2.0537939415707038</v>
      </c>
      <c r="R114" s="70">
        <f>SUMPRODUCT($N$59:R$59,$AM$90:$AQ$90)</f>
        <v>2.5591536326703039</v>
      </c>
      <c r="S114" s="70">
        <f>SUMPRODUCT($N$59:S$59,$AL$90:$AQ$90)</f>
        <v>2.5056022005837026</v>
      </c>
      <c r="T114" s="70">
        <f>SUMPRODUCT($N$59:T$59,$AK$90:$AQ$90)</f>
        <v>3.3651206637111368</v>
      </c>
      <c r="U114" s="70">
        <f>SUMPRODUCT($N$59:U$59,$AJ$90:$AQ$90)</f>
        <v>5.2048848233477516</v>
      </c>
      <c r="V114" s="70">
        <f>SUMPRODUCT($N$59:V$59,$AI$90:$AQ$90)</f>
        <v>5.4451990314954228</v>
      </c>
      <c r="W114" s="70">
        <f>SUMPRODUCT($N$59:W$59,$AH$90:$AQ$90)</f>
        <v>5.8902536955742626</v>
      </c>
      <c r="X114" s="70">
        <f>SUMPRODUCT($N$59:X$59,$AG$90:$AQ$90)</f>
        <v>9.3735075844689639</v>
      </c>
      <c r="Y114" s="70">
        <f>SUMPRODUCT($N$59:Y$59,$AF$90:$AQ$90)</f>
        <v>11.707450636699553</v>
      </c>
      <c r="Z114" s="70">
        <f>SUMPRODUCT($N$59:Z$59,$AE$90:$AQ$90)</f>
        <v>11.474133324509779</v>
      </c>
      <c r="AA114" s="70">
        <f>SUMPRODUCT($N$59:AA$59,$AD$90:$AQ$90)</f>
        <v>13.010020232890426</v>
      </c>
      <c r="AB114" s="70">
        <f>SUMPRODUCT($N$59:AB$59,$AC$90:$AQ$90)</f>
        <v>14.095418965229999</v>
      </c>
      <c r="AC114" s="70">
        <f>SUMPRODUCT($N$59:AC$59,$AB$90:$AQ$90)</f>
        <v>9.9479451734807967</v>
      </c>
      <c r="AD114" s="70">
        <f>SUMPRODUCT($N$59:AD$59,$AA$90:$AQ$90)</f>
        <v>7.2012032052524377</v>
      </c>
      <c r="AE114" s="70">
        <f>SUMPRODUCT($N$59:AE$59,$Z$90:$AQ$90)</f>
        <v>8.9227858796174147</v>
      </c>
      <c r="AF114" s="70">
        <f>SUMPRODUCT($N$59:AF$59,$Y$90:$AQ$90)</f>
        <v>10.865089868833486</v>
      </c>
      <c r="AG114" s="70">
        <f>SUMPRODUCT($N$59:AG$59,$X$90:$AQ$90)</f>
        <v>10.644787399174586</v>
      </c>
      <c r="AH114" s="70">
        <f>SUMPRODUCT($N$59:AH$59,$W$90:$AQ$90)</f>
        <v>12.081793142986902</v>
      </c>
      <c r="AI114" s="70">
        <f>SUMPRODUCT($N$59:AI$59,$V$90:$AQ$90)</f>
        <v>13.111651569065057</v>
      </c>
      <c r="AJ114" s="70">
        <f>SUMPRODUCT($N$59:AJ$59,$U$90:$AQ$90)</f>
        <v>9.3623466774968893</v>
      </c>
      <c r="AK114" s="70">
        <f>SUMPRODUCT($N$59:AK$59,$T$90:$AQ$90)</f>
        <v>6.8972836927626702</v>
      </c>
      <c r="AL114" s="70">
        <f>SUMPRODUCT($N$59:AL$59,$S$90:$AQ$90)</f>
        <v>11.671408903203673</v>
      </c>
      <c r="AM114" s="70">
        <f>SUMPRODUCT($N$59:AM$59,$R$90:$AQ$90)</f>
        <v>19.480382836144898</v>
      </c>
      <c r="AN114" s="70">
        <f>SUMPRODUCT($N$59:AN$59,$Q$90:$AQ$90)</f>
        <v>19.057591239601848</v>
      </c>
      <c r="AO114" s="70">
        <f>SUMPRODUCT($N$59:AO$59,$P$90:$AQ$90)</f>
        <v>19.66390447075171</v>
      </c>
      <c r="AP114" s="70">
        <f>SUMPRODUCT($N$59:AP$59,$O$90:$AQ$90)</f>
        <v>19.339279826212461</v>
      </c>
      <c r="AQ114" s="70">
        <f t="shared" ref="AQ114:DB114" si="214">SUMPRODUCT(N$59:AQ$59,$N$90:$AQ$90)</f>
        <v>12.569053401783874</v>
      </c>
      <c r="AR114" s="70">
        <f t="shared" si="214"/>
        <v>8.5579949080874336</v>
      </c>
      <c r="AS114" s="70">
        <f t="shared" si="214"/>
        <v>7.4437577164435629</v>
      </c>
      <c r="AT114" s="70">
        <f t="shared" si="214"/>
        <v>4.2766818708499876</v>
      </c>
      <c r="AU114" s="70">
        <f t="shared" si="214"/>
        <v>3.9741027979290884</v>
      </c>
      <c r="AV114" s="70">
        <f t="shared" si="214"/>
        <v>4.3008128214327037</v>
      </c>
      <c r="AW114" s="70">
        <f t="shared" si="214"/>
        <v>4.6587451177473245</v>
      </c>
      <c r="AX114" s="70">
        <f t="shared" si="214"/>
        <v>4.1364897112020547</v>
      </c>
      <c r="AY114" s="70">
        <f t="shared" si="214"/>
        <v>4.0894608734378979</v>
      </c>
      <c r="AZ114" s="70">
        <f t="shared" si="214"/>
        <v>4.9233256846522302</v>
      </c>
      <c r="BA114" s="70">
        <f t="shared" si="214"/>
        <v>5.9337619664655596</v>
      </c>
      <c r="BB114" s="70">
        <f t="shared" si="214"/>
        <v>6.3267814526587118</v>
      </c>
      <c r="BC114" s="70">
        <f t="shared" si="214"/>
        <v>6.9617379435380871</v>
      </c>
      <c r="BD114" s="70">
        <f t="shared" si="214"/>
        <v>7.5455921289495613</v>
      </c>
      <c r="BE114" s="70">
        <f t="shared" si="214"/>
        <v>7.1922982964088913</v>
      </c>
      <c r="BF114" s="70">
        <f t="shared" si="214"/>
        <v>7.1147094930224739</v>
      </c>
      <c r="BG114" s="70">
        <f t="shared" si="214"/>
        <v>7.956796594516109</v>
      </c>
      <c r="BH114" s="70">
        <f t="shared" si="214"/>
        <v>8.9654643472857174</v>
      </c>
      <c r="BI114" s="70">
        <f t="shared" si="214"/>
        <v>9.3002365216755862</v>
      </c>
      <c r="BJ114" s="70">
        <f t="shared" si="214"/>
        <v>9.8598126064504008</v>
      </c>
      <c r="BK114" s="70">
        <f t="shared" si="214"/>
        <v>10.393235392516704</v>
      </c>
      <c r="BL114" s="70">
        <f t="shared" si="214"/>
        <v>10.072446353494033</v>
      </c>
      <c r="BM114" s="70">
        <f t="shared" si="214"/>
        <v>10.173363661682764</v>
      </c>
      <c r="BN114" s="70">
        <f t="shared" si="214"/>
        <v>11.142538446250224</v>
      </c>
      <c r="BO114" s="70">
        <f t="shared" si="214"/>
        <v>12.33912102113225</v>
      </c>
      <c r="BP114" s="70">
        <f t="shared" si="214"/>
        <v>12.709845372980462</v>
      </c>
      <c r="BQ114" s="70">
        <f t="shared" si="214"/>
        <v>13.25752463995874</v>
      </c>
      <c r="BR114" s="70">
        <f t="shared" si="214"/>
        <v>13.949760741664061</v>
      </c>
      <c r="BS114" s="70">
        <f t="shared" si="214"/>
        <v>13.678087311121491</v>
      </c>
      <c r="BT114" s="70">
        <f t="shared" si="214"/>
        <v>13.598087868560668</v>
      </c>
      <c r="BU114" s="70">
        <f t="shared" si="214"/>
        <v>13.567676538925802</v>
      </c>
      <c r="BV114" s="70">
        <f t="shared" si="214"/>
        <v>12.967412637277404</v>
      </c>
      <c r="BW114" s="70">
        <f t="shared" si="214"/>
        <v>12.745878886330578</v>
      </c>
      <c r="BX114" s="70">
        <f t="shared" si="214"/>
        <v>12.558935044101529</v>
      </c>
      <c r="BY114" s="70">
        <f t="shared" si="214"/>
        <v>12.589873503248532</v>
      </c>
      <c r="BZ114" s="70">
        <f t="shared" si="214"/>
        <v>12.604591611079535</v>
      </c>
      <c r="CA114" s="70">
        <f t="shared" si="214"/>
        <v>12.539754592973322</v>
      </c>
      <c r="CB114" s="70">
        <f t="shared" si="214"/>
        <v>12.544588633843468</v>
      </c>
      <c r="CC114" s="70">
        <f t="shared" si="214"/>
        <v>12.663999244013286</v>
      </c>
      <c r="CD114" s="70">
        <f t="shared" si="214"/>
        <v>12.696121444938406</v>
      </c>
      <c r="CE114" s="70">
        <f t="shared" si="214"/>
        <v>12.780438451039522</v>
      </c>
      <c r="CF114" s="70">
        <f t="shared" si="214"/>
        <v>13.087867704879498</v>
      </c>
      <c r="CG114" s="70">
        <f t="shared" si="214"/>
        <v>13.346338533379996</v>
      </c>
      <c r="CH114" s="70">
        <f t="shared" si="214"/>
        <v>13.443709481879448</v>
      </c>
      <c r="CI114" s="70">
        <f t="shared" si="214"/>
        <v>13.578659912178452</v>
      </c>
      <c r="CJ114" s="70">
        <f t="shared" si="214"/>
        <v>13.733612701298243</v>
      </c>
      <c r="CK114" s="70">
        <f t="shared" si="214"/>
        <v>13.573446600526122</v>
      </c>
      <c r="CL114" s="70">
        <f t="shared" si="214"/>
        <v>13.397818370857934</v>
      </c>
      <c r="CM114" s="70">
        <f t="shared" si="214"/>
        <v>13.32973383776767</v>
      </c>
      <c r="CN114" s="70">
        <f t="shared" si="214"/>
        <v>13.167450246861582</v>
      </c>
      <c r="CO114" s="70">
        <f t="shared" si="214"/>
        <v>13.079635536452612</v>
      </c>
      <c r="CP114" s="70">
        <f t="shared" si="214"/>
        <v>13.179771982658753</v>
      </c>
      <c r="CQ114" s="70">
        <f t="shared" si="214"/>
        <v>13.37866885222628</v>
      </c>
      <c r="CR114" s="70">
        <f t="shared" si="214"/>
        <v>13.601479147303269</v>
      </c>
      <c r="CS114" s="70">
        <f t="shared" si="214"/>
        <v>13.934145221859335</v>
      </c>
      <c r="CT114" s="70">
        <f t="shared" si="214"/>
        <v>14.28486440529818</v>
      </c>
      <c r="CU114" s="70">
        <f t="shared" si="214"/>
        <v>14.525442706492896</v>
      </c>
      <c r="CV114" s="70">
        <f t="shared" si="214"/>
        <v>14.763444164018777</v>
      </c>
      <c r="CW114" s="70">
        <f t="shared" si="214"/>
        <v>15.070229804211234</v>
      </c>
      <c r="CX114" s="70">
        <f t="shared" si="214"/>
        <v>15.376161760837944</v>
      </c>
      <c r="CY114" s="70">
        <f t="shared" si="214"/>
        <v>15.559574787044888</v>
      </c>
      <c r="CZ114" s="70">
        <f t="shared" si="214"/>
        <v>15.705514896777936</v>
      </c>
      <c r="DA114" s="70">
        <f t="shared" si="214"/>
        <v>15.854098495451648</v>
      </c>
      <c r="DB114" s="70">
        <f t="shared" si="214"/>
        <v>16.035748086794676</v>
      </c>
      <c r="DC114" s="70">
        <f t="shared" ref="DC114:FN114" si="215">SUMPRODUCT(BZ$59:DC$59,$N$90:$AQ$90)</f>
        <v>16.236532305393489</v>
      </c>
      <c r="DD114" s="70">
        <f t="shared" si="215"/>
        <v>16.459243552796693</v>
      </c>
      <c r="DE114" s="70">
        <f t="shared" si="215"/>
        <v>16.686201355477223</v>
      </c>
      <c r="DF114" s="70">
        <f t="shared" si="215"/>
        <v>16.848853002183489</v>
      </c>
      <c r="DG114" s="70">
        <f t="shared" si="215"/>
        <v>17.009148745057235</v>
      </c>
      <c r="DH114" s="70">
        <f t="shared" si="215"/>
        <v>17.189978812708297</v>
      </c>
      <c r="DI114" s="70">
        <f t="shared" si="215"/>
        <v>17.355884310083916</v>
      </c>
      <c r="DJ114" s="70">
        <f t="shared" si="215"/>
        <v>17.528328093933162</v>
      </c>
      <c r="DK114" s="70">
        <f t="shared" si="215"/>
        <v>17.688366689620342</v>
      </c>
      <c r="DL114" s="70">
        <f t="shared" si="215"/>
        <v>17.763361517050708</v>
      </c>
      <c r="DM114" s="70">
        <f t="shared" si="215"/>
        <v>17.722620576813597</v>
      </c>
      <c r="DN114" s="70">
        <f t="shared" si="215"/>
        <v>17.653677124720922</v>
      </c>
      <c r="DO114" s="70">
        <f t="shared" si="215"/>
        <v>17.570507610979195</v>
      </c>
      <c r="DP114" s="70">
        <f t="shared" si="215"/>
        <v>17.470965669558069</v>
      </c>
      <c r="DQ114" s="70">
        <f t="shared" si="215"/>
        <v>17.434773856808754</v>
      </c>
      <c r="DR114" s="70">
        <f t="shared" si="215"/>
        <v>17.471237892380721</v>
      </c>
      <c r="DS114" s="70">
        <f t="shared" si="215"/>
        <v>17.557291740897007</v>
      </c>
      <c r="DT114" s="70">
        <f t="shared" si="215"/>
        <v>17.630998998653045</v>
      </c>
      <c r="DU114" s="70">
        <f t="shared" si="215"/>
        <v>17.732401688043524</v>
      </c>
      <c r="DV114" s="70">
        <f t="shared" si="215"/>
        <v>17.849187786688002</v>
      </c>
      <c r="DW114" s="70">
        <f t="shared" si="215"/>
        <v>17.941335212066932</v>
      </c>
      <c r="DX114" s="70">
        <f t="shared" si="215"/>
        <v>18.060065072332293</v>
      </c>
      <c r="DY114" s="70">
        <f t="shared" si="215"/>
        <v>18.218927815470899</v>
      </c>
      <c r="DZ114" s="70">
        <f t="shared" si="215"/>
        <v>18.389134565513366</v>
      </c>
      <c r="EA114" s="70">
        <f t="shared" si="215"/>
        <v>18.517839776704903</v>
      </c>
      <c r="EB114" s="70">
        <f t="shared" si="215"/>
        <v>18.635636460260677</v>
      </c>
      <c r="EC114" s="70">
        <f t="shared" si="215"/>
        <v>18.730954200270464</v>
      </c>
      <c r="ED114" s="70">
        <f t="shared" si="215"/>
        <v>18.779192417137914</v>
      </c>
      <c r="EE114" s="70">
        <f t="shared" si="215"/>
        <v>18.820615320100508</v>
      </c>
      <c r="EF114" s="70">
        <f t="shared" si="215"/>
        <v>18.869606113137252</v>
      </c>
      <c r="EG114" s="70">
        <f t="shared" si="215"/>
        <v>18.964550764089246</v>
      </c>
      <c r="EH114" s="70">
        <f t="shared" si="215"/>
        <v>19.059507392743622</v>
      </c>
      <c r="EI114" s="70">
        <f t="shared" si="215"/>
        <v>19.155381932458027</v>
      </c>
      <c r="EJ114" s="70">
        <f t="shared" si="215"/>
        <v>19.250423752160174</v>
      </c>
      <c r="EK114" s="70">
        <f t="shared" si="215"/>
        <v>19.339353713279145</v>
      </c>
      <c r="EL114" s="70">
        <f t="shared" si="215"/>
        <v>19.434362870487782</v>
      </c>
      <c r="EM114" s="70">
        <f t="shared" si="215"/>
        <v>19.542885955546943</v>
      </c>
      <c r="EN114" s="70">
        <f t="shared" si="215"/>
        <v>19.676218889262753</v>
      </c>
      <c r="EO114" s="70">
        <f t="shared" si="215"/>
        <v>19.801360021023356</v>
      </c>
      <c r="EP114" s="70">
        <f t="shared" si="215"/>
        <v>19.891884725561724</v>
      </c>
      <c r="EQ114" s="70">
        <f t="shared" si="215"/>
        <v>19.913426507695288</v>
      </c>
      <c r="ER114" s="70">
        <f t="shared" si="215"/>
        <v>19.906714149428574</v>
      </c>
      <c r="ES114" s="70">
        <f t="shared" si="215"/>
        <v>19.909948180054947</v>
      </c>
      <c r="ET114" s="70">
        <f t="shared" si="215"/>
        <v>19.953013702772896</v>
      </c>
      <c r="EU114" s="70">
        <f t="shared" si="215"/>
        <v>20.036967499939152</v>
      </c>
      <c r="EV114" s="70">
        <f t="shared" si="215"/>
        <v>20.121304231865224</v>
      </c>
      <c r="EW114" s="70">
        <f t="shared" si="215"/>
        <v>20.247995062570585</v>
      </c>
      <c r="EX114" s="70">
        <f t="shared" si="215"/>
        <v>20.397525188352422</v>
      </c>
      <c r="EY114" s="70">
        <f t="shared" si="215"/>
        <v>20.519349071772879</v>
      </c>
      <c r="EZ114" s="70">
        <f t="shared" si="215"/>
        <v>20.674088610222757</v>
      </c>
      <c r="FA114" s="70">
        <f t="shared" si="215"/>
        <v>20.870096281946566</v>
      </c>
      <c r="FB114" s="70">
        <f t="shared" si="215"/>
        <v>21.095262659791448</v>
      </c>
      <c r="FC114" s="70">
        <f t="shared" si="215"/>
        <v>21.328271378554295</v>
      </c>
      <c r="FD114" s="70">
        <f t="shared" si="215"/>
        <v>21.577886000578903</v>
      </c>
      <c r="FE114" s="70">
        <f t="shared" si="215"/>
        <v>21.823147685908019</v>
      </c>
      <c r="FF114" s="70">
        <f t="shared" si="215"/>
        <v>22.094344879514843</v>
      </c>
      <c r="FG114" s="70">
        <f t="shared" si="215"/>
        <v>22.432047575839761</v>
      </c>
      <c r="FH114" s="70">
        <f t="shared" si="215"/>
        <v>22.800144943625295</v>
      </c>
      <c r="FI114" s="70">
        <f t="shared" si="215"/>
        <v>23.200967593663066</v>
      </c>
      <c r="FJ114" s="70">
        <f t="shared" si="215"/>
        <v>23.584816328274513</v>
      </c>
      <c r="FK114" s="70">
        <f t="shared" si="215"/>
        <v>23.900171249671033</v>
      </c>
      <c r="FL114" s="70">
        <f t="shared" si="215"/>
        <v>24.160135808563393</v>
      </c>
      <c r="FM114" s="70">
        <f t="shared" si="215"/>
        <v>24.440080605818665</v>
      </c>
      <c r="FN114" s="70">
        <f t="shared" si="215"/>
        <v>24.781758067145159</v>
      </c>
      <c r="FO114" s="70">
        <f t="shared" ref="FO114:HZ114" si="216">SUMPRODUCT(EL$59:FO$59,$N$90:$AQ$90)</f>
        <v>25.148860267408111</v>
      </c>
      <c r="FP114" s="70">
        <f t="shared" si="216"/>
        <v>25.55899925501577</v>
      </c>
      <c r="FQ114" s="70">
        <f t="shared" si="216"/>
        <v>25.974865445636127</v>
      </c>
      <c r="FR114" s="70">
        <f t="shared" si="216"/>
        <v>26.3131292023585</v>
      </c>
      <c r="FS114" s="70">
        <f t="shared" si="216"/>
        <v>26.590185104648228</v>
      </c>
      <c r="FT114" s="70">
        <f t="shared" si="216"/>
        <v>26.948888355518697</v>
      </c>
      <c r="FU114" s="70">
        <f t="shared" si="216"/>
        <v>27.495054851850089</v>
      </c>
      <c r="FV114" s="70">
        <f t="shared" si="216"/>
        <v>28.05474591456926</v>
      </c>
      <c r="FW114" s="70">
        <f t="shared" si="216"/>
        <v>28.632479508664055</v>
      </c>
      <c r="FX114" s="70">
        <f t="shared" si="216"/>
        <v>29.182963193093123</v>
      </c>
      <c r="FY114" s="70">
        <f t="shared" si="216"/>
        <v>29.593209669245216</v>
      </c>
      <c r="FZ114" s="70">
        <f t="shared" si="216"/>
        <v>29.919382858664591</v>
      </c>
      <c r="GA114" s="70">
        <f t="shared" si="216"/>
        <v>30.185684337478094</v>
      </c>
      <c r="GB114" s="70">
        <f t="shared" si="216"/>
        <v>30.37441887194197</v>
      </c>
      <c r="GC114" s="70">
        <f t="shared" si="216"/>
        <v>30.577321037620166</v>
      </c>
      <c r="GD114" s="70">
        <f t="shared" si="216"/>
        <v>30.766602848865915</v>
      </c>
      <c r="GE114" s="70">
        <f t="shared" si="216"/>
        <v>30.927913367070055</v>
      </c>
      <c r="GF114" s="70">
        <f t="shared" si="216"/>
        <v>31.089827442307922</v>
      </c>
      <c r="GG114" s="70">
        <f t="shared" si="216"/>
        <v>31.22252941754715</v>
      </c>
      <c r="GH114" s="70">
        <f t="shared" si="216"/>
        <v>31.288384309228725</v>
      </c>
      <c r="GI114" s="70">
        <f t="shared" si="216"/>
        <v>31.37941785159331</v>
      </c>
      <c r="GJ114" s="70">
        <f t="shared" si="216"/>
        <v>31.485902604435154</v>
      </c>
      <c r="GK114" s="70">
        <f t="shared" si="216"/>
        <v>31.491197942012811</v>
      </c>
      <c r="GL114" s="70">
        <f t="shared" si="216"/>
        <v>31.40885409895084</v>
      </c>
      <c r="GM114" s="70">
        <f t="shared" si="216"/>
        <v>31.333471352232088</v>
      </c>
      <c r="GN114" s="70">
        <f t="shared" si="216"/>
        <v>31.205374976264501</v>
      </c>
      <c r="GO114" s="70">
        <f t="shared" si="216"/>
        <v>31.030947647437088</v>
      </c>
      <c r="GP114" s="70">
        <f t="shared" si="216"/>
        <v>31.025625566029497</v>
      </c>
      <c r="GQ114" s="70">
        <f t="shared" si="216"/>
        <v>31.145140675804846</v>
      </c>
      <c r="GR114" s="70">
        <f t="shared" si="216"/>
        <v>31.225224682692478</v>
      </c>
      <c r="GS114" s="70">
        <f t="shared" si="216"/>
        <v>31.232250292299199</v>
      </c>
      <c r="GT114" s="70">
        <f t="shared" si="216"/>
        <v>31.247896980530008</v>
      </c>
      <c r="GU114" s="70">
        <f t="shared" si="216"/>
        <v>31.216370170289608</v>
      </c>
      <c r="GV114" s="70">
        <f t="shared" si="216"/>
        <v>31.143211387916345</v>
      </c>
      <c r="GW114" s="70">
        <f t="shared" si="216"/>
        <v>31.227802192090202</v>
      </c>
      <c r="GX114" s="70">
        <f t="shared" si="216"/>
        <v>31.425223098980968</v>
      </c>
      <c r="GY114" s="70">
        <f t="shared" si="216"/>
        <v>31.480110969162986</v>
      </c>
      <c r="GZ114" s="70">
        <f t="shared" si="216"/>
        <v>31.299636820914905</v>
      </c>
      <c r="HA114" s="70">
        <f t="shared" si="216"/>
        <v>31.181551407088911</v>
      </c>
      <c r="HB114" s="70">
        <f t="shared" si="216"/>
        <v>31.047210866535018</v>
      </c>
      <c r="HC114" s="70">
        <f t="shared" si="216"/>
        <v>30.936889110824978</v>
      </c>
      <c r="HD114" s="70">
        <f t="shared" si="216"/>
        <v>31.066483216970873</v>
      </c>
      <c r="HE114" s="70">
        <f t="shared" si="216"/>
        <v>31.334245912901373</v>
      </c>
      <c r="HF114" s="70">
        <f t="shared" si="216"/>
        <v>31.667298057198757</v>
      </c>
      <c r="HG114" s="70">
        <f t="shared" si="216"/>
        <v>32.186412241213901</v>
      </c>
      <c r="HH114" s="70">
        <f t="shared" si="216"/>
        <v>32.686478967642856</v>
      </c>
      <c r="HI114" s="70">
        <f t="shared" si="216"/>
        <v>33.169265097161606</v>
      </c>
      <c r="HJ114" s="70">
        <f t="shared" si="216"/>
        <v>33.884077099119949</v>
      </c>
      <c r="HK114" s="70">
        <f t="shared" si="216"/>
        <v>34.745398143411606</v>
      </c>
      <c r="HL114" s="70">
        <f t="shared" si="216"/>
        <v>35.478772583256315</v>
      </c>
      <c r="HM114" s="70">
        <f t="shared" si="216"/>
        <v>36.287009597561052</v>
      </c>
      <c r="HN114" s="70">
        <f t="shared" si="216"/>
        <v>37.097425127158473</v>
      </c>
      <c r="HO114" s="70">
        <f t="shared" si="216"/>
        <v>37.332700848822469</v>
      </c>
      <c r="HP114" s="70">
        <f t="shared" si="216"/>
        <v>37.163599917058129</v>
      </c>
      <c r="HQ114" s="70">
        <f t="shared" si="216"/>
        <v>37.103763905676352</v>
      </c>
      <c r="HR114" s="70">
        <f t="shared" si="216"/>
        <v>37.100506531635062</v>
      </c>
      <c r="HS114" s="70">
        <f t="shared" si="216"/>
        <v>37.015456425944677</v>
      </c>
      <c r="HT114" s="70">
        <f t="shared" si="216"/>
        <v>37.333362075587949</v>
      </c>
      <c r="HU114" s="70">
        <f t="shared" si="216"/>
        <v>37.894703047147075</v>
      </c>
      <c r="HV114" s="70">
        <f t="shared" si="216"/>
        <v>38.035642116797057</v>
      </c>
      <c r="HW114" s="70">
        <f t="shared" si="216"/>
        <v>37.823434593833305</v>
      </c>
      <c r="HX114" s="70">
        <f t="shared" si="216"/>
        <v>37.965820445896426</v>
      </c>
      <c r="HY114" s="70">
        <f t="shared" si="216"/>
        <v>38.621160238401849</v>
      </c>
      <c r="HZ114" s="70">
        <f t="shared" si="216"/>
        <v>39.187120258723361</v>
      </c>
      <c r="IA114" s="70">
        <f t="shared" ref="IA114:KL114" si="217">SUMPRODUCT(GX$59:IA$59,$N$90:$AQ$90)</f>
        <v>40.062793427992496</v>
      </c>
      <c r="IB114" s="70">
        <f t="shared" si="217"/>
        <v>41.061266776563976</v>
      </c>
      <c r="IC114" s="70">
        <f t="shared" si="217"/>
        <v>41.188447288583816</v>
      </c>
      <c r="ID114" s="70">
        <f t="shared" si="217"/>
        <v>40.412729302657361</v>
      </c>
      <c r="IE114" s="70">
        <f t="shared" si="217"/>
        <v>39.570257535141138</v>
      </c>
      <c r="IF114" s="70">
        <f t="shared" si="217"/>
        <v>38.480339458901938</v>
      </c>
      <c r="IG114" s="70">
        <f t="shared" si="217"/>
        <v>37.420981537188112</v>
      </c>
      <c r="IH114" s="70">
        <f t="shared" si="217"/>
        <v>36.909840729913491</v>
      </c>
      <c r="II114" s="70">
        <f t="shared" si="217"/>
        <v>36.739248372088994</v>
      </c>
      <c r="IJ114" s="70">
        <f t="shared" si="217"/>
        <v>36.623663739759003</v>
      </c>
      <c r="IK114" s="70">
        <f t="shared" si="217"/>
        <v>36.749878264912752</v>
      </c>
      <c r="IL114" s="70">
        <f t="shared" si="217"/>
        <v>36.950672932828013</v>
      </c>
      <c r="IM114" s="70">
        <f t="shared" si="217"/>
        <v>37.205319981425447</v>
      </c>
      <c r="IN114" s="70">
        <f t="shared" si="217"/>
        <v>37.469272724420563</v>
      </c>
      <c r="IO114" s="70">
        <f t="shared" si="217"/>
        <v>37.815612071074504</v>
      </c>
      <c r="IP114" s="70">
        <f t="shared" si="217"/>
        <v>38.18125373513368</v>
      </c>
      <c r="IQ114" s="70">
        <f t="shared" si="217"/>
        <v>38.451675954440603</v>
      </c>
      <c r="IR114" s="70">
        <f t="shared" si="217"/>
        <v>38.647881889340667</v>
      </c>
      <c r="IS114" s="70">
        <f t="shared" si="217"/>
        <v>38.881281557913788</v>
      </c>
      <c r="IT114" s="70">
        <f t="shared" si="217"/>
        <v>39.156552410238362</v>
      </c>
      <c r="IU114" s="70">
        <f t="shared" si="217"/>
        <v>39.438197873614371</v>
      </c>
      <c r="IV114" s="70">
        <f t="shared" si="217"/>
        <v>39.807518738510005</v>
      </c>
      <c r="IW114" s="70">
        <f t="shared" si="217"/>
        <v>40.18665800984391</v>
      </c>
      <c r="IX114" s="70">
        <f t="shared" si="217"/>
        <v>40.445045164069136</v>
      </c>
      <c r="IY114" s="70">
        <f t="shared" si="217"/>
        <v>40.66458077695998</v>
      </c>
      <c r="IZ114" s="70">
        <f t="shared" si="217"/>
        <v>40.945816983278888</v>
      </c>
      <c r="JA114" s="70">
        <f t="shared" si="217"/>
        <v>41.251213262948525</v>
      </c>
      <c r="JB114" s="70">
        <f t="shared" si="217"/>
        <v>41.51820930631856</v>
      </c>
      <c r="JC114" s="70">
        <f t="shared" si="217"/>
        <v>41.829817923556568</v>
      </c>
      <c r="JD114" s="70">
        <f t="shared" si="217"/>
        <v>42.122149542171059</v>
      </c>
      <c r="JE114" s="70">
        <f t="shared" si="217"/>
        <v>42.250365480523293</v>
      </c>
      <c r="JF114" s="70">
        <f t="shared" si="217"/>
        <v>42.273272781663117</v>
      </c>
      <c r="JG114" s="70">
        <f t="shared" si="217"/>
        <v>42.289400615910246</v>
      </c>
      <c r="JH114" s="70">
        <f t="shared" si="217"/>
        <v>42.243118150487746</v>
      </c>
      <c r="JI114" s="70">
        <f t="shared" si="217"/>
        <v>42.182925201085617</v>
      </c>
      <c r="JJ114" s="70">
        <f t="shared" si="217"/>
        <v>42.217398203624178</v>
      </c>
      <c r="JK114" s="70">
        <f t="shared" si="217"/>
        <v>42.317689055395697</v>
      </c>
      <c r="JL114" s="70">
        <f t="shared" si="217"/>
        <v>42.428546816781697</v>
      </c>
      <c r="JM114" s="70">
        <f t="shared" si="217"/>
        <v>42.647890613889395</v>
      </c>
      <c r="JN114" s="70">
        <f t="shared" si="217"/>
        <v>42.937006850709295</v>
      </c>
      <c r="JO114" s="70">
        <f t="shared" si="217"/>
        <v>43.241549562578683</v>
      </c>
      <c r="JP114" s="70">
        <f t="shared" si="217"/>
        <v>43.596911541980333</v>
      </c>
      <c r="JQ114" s="70">
        <f t="shared" si="217"/>
        <v>44.06353546937239</v>
      </c>
      <c r="JR114" s="70">
        <f t="shared" si="217"/>
        <v>44.520807700117558</v>
      </c>
      <c r="JS114" s="70">
        <f t="shared" si="217"/>
        <v>44.960543373229477</v>
      </c>
      <c r="JT114" s="70">
        <f t="shared" si="217"/>
        <v>45.582910725466952</v>
      </c>
      <c r="JU114" s="70">
        <f t="shared" si="217"/>
        <v>46.348988575324157</v>
      </c>
      <c r="JV114" s="70">
        <f t="shared" si="217"/>
        <v>47.114789993825433</v>
      </c>
      <c r="JW114" s="70">
        <f t="shared" si="217"/>
        <v>47.992602767945314</v>
      </c>
      <c r="JX114" s="70">
        <f t="shared" si="217"/>
        <v>48.973529223993893</v>
      </c>
      <c r="JY114" s="70">
        <f t="shared" si="217"/>
        <v>49.742256884738438</v>
      </c>
      <c r="JZ114" s="70">
        <f t="shared" si="217"/>
        <v>50.36116883728986</v>
      </c>
      <c r="KA114" s="70">
        <f t="shared" si="217"/>
        <v>51.097282219222834</v>
      </c>
      <c r="KB114" s="70">
        <f t="shared" si="217"/>
        <v>51.974524664067459</v>
      </c>
      <c r="KC114" s="70">
        <f t="shared" si="217"/>
        <v>52.854163455063372</v>
      </c>
      <c r="KD114" s="70">
        <f t="shared" si="217"/>
        <v>53.82371888633763</v>
      </c>
      <c r="KE114" s="70">
        <f t="shared" si="217"/>
        <v>54.870858682501698</v>
      </c>
      <c r="KF114" s="70">
        <f t="shared" si="217"/>
        <v>55.695960946730381</v>
      </c>
      <c r="KG114" s="70">
        <f t="shared" si="217"/>
        <v>56.351237503745978</v>
      </c>
      <c r="KH114" s="70">
        <f t="shared" si="217"/>
        <v>57.274411481948363</v>
      </c>
      <c r="KI114" s="70">
        <f t="shared" si="217"/>
        <v>58.661671506739083</v>
      </c>
      <c r="KJ114" s="70">
        <f t="shared" si="217"/>
        <v>60.0298183585763</v>
      </c>
      <c r="KK114" s="70">
        <f t="shared" si="217"/>
        <v>61.443176269109742</v>
      </c>
      <c r="KL114" s="70">
        <f t="shared" si="217"/>
        <v>62.861143722839017</v>
      </c>
      <c r="KM114" s="70">
        <f t="shared" ref="KM114:MX114" si="218">SUMPRODUCT(JJ$59:KM$59,$N$90:$AQ$90)</f>
        <v>63.953672648226345</v>
      </c>
      <c r="KN114" s="70">
        <f t="shared" si="218"/>
        <v>64.843723824513901</v>
      </c>
      <c r="KO114" s="70">
        <f t="shared" si="218"/>
        <v>65.566948672587444</v>
      </c>
      <c r="KP114" s="70">
        <f t="shared" si="218"/>
        <v>66.199523646012068</v>
      </c>
      <c r="KQ114" s="70">
        <f t="shared" si="218"/>
        <v>66.760711483912104</v>
      </c>
      <c r="KR114" s="70">
        <f t="shared" si="218"/>
        <v>67.248678843737139</v>
      </c>
      <c r="KS114" s="70">
        <f t="shared" si="218"/>
        <v>67.917492925513713</v>
      </c>
      <c r="KT114" s="70">
        <f t="shared" si="218"/>
        <v>68.679289271869038</v>
      </c>
      <c r="KU114" s="70">
        <f t="shared" si="218"/>
        <v>69.114808774517655</v>
      </c>
      <c r="KV114" s="70">
        <f t="shared" si="218"/>
        <v>69.623752449452496</v>
      </c>
      <c r="KW114" s="70">
        <f t="shared" si="218"/>
        <v>70.660573186158715</v>
      </c>
      <c r="KX114" s="70">
        <f t="shared" si="218"/>
        <v>71.425983977194051</v>
      </c>
      <c r="KY114" s="70">
        <f t="shared" si="218"/>
        <v>71.756529449177535</v>
      </c>
      <c r="KZ114" s="70">
        <f t="shared" si="218"/>
        <v>72.425413008100094</v>
      </c>
      <c r="LA114" s="70">
        <f t="shared" si="218"/>
        <v>72.962866134809161</v>
      </c>
      <c r="LB114" s="70">
        <f t="shared" si="218"/>
        <v>72.646595050205832</v>
      </c>
      <c r="LC114" s="70">
        <f t="shared" si="218"/>
        <v>72.761940598316073</v>
      </c>
      <c r="LD114" s="70">
        <f t="shared" si="218"/>
        <v>73.754629396869035</v>
      </c>
      <c r="LE114" s="70">
        <f t="shared" si="218"/>
        <v>74.7615548005178</v>
      </c>
      <c r="LF114" s="70">
        <f t="shared" si="218"/>
        <v>75.41050383136718</v>
      </c>
      <c r="LG114" s="70">
        <f t="shared" si="218"/>
        <v>76.37110482379785</v>
      </c>
      <c r="LH114" s="70">
        <f t="shared" si="218"/>
        <v>77.203883748191643</v>
      </c>
      <c r="LI114" s="70">
        <f t="shared" si="218"/>
        <v>77.261215340566977</v>
      </c>
      <c r="LJ114" s="70">
        <f t="shared" si="218"/>
        <v>77.713485465981478</v>
      </c>
      <c r="LK114" s="70">
        <f t="shared" si="218"/>
        <v>79.459166295622921</v>
      </c>
      <c r="LL114" s="70">
        <f t="shared" si="218"/>
        <v>81.533132969913311</v>
      </c>
      <c r="LM114" s="70">
        <f t="shared" si="218"/>
        <v>82.050398893318288</v>
      </c>
      <c r="LN114" s="70">
        <f t="shared" si="218"/>
        <v>82.745368032059346</v>
      </c>
      <c r="LO114" s="70">
        <f t="shared" si="218"/>
        <v>83.214324678613025</v>
      </c>
      <c r="LP114" s="70">
        <f t="shared" si="218"/>
        <v>82.649299498307812</v>
      </c>
      <c r="LQ114" s="70">
        <f t="shared" si="218"/>
        <v>82.733972801758597</v>
      </c>
      <c r="LR114" s="70">
        <f t="shared" si="218"/>
        <v>83.342260654195115</v>
      </c>
      <c r="LS114" s="70">
        <f t="shared" si="218"/>
        <v>83.616937024030534</v>
      </c>
      <c r="LT114" s="70">
        <f t="shared" si="218"/>
        <v>84.446836695327264</v>
      </c>
      <c r="LU114" s="70">
        <f t="shared" si="218"/>
        <v>85.347605326875623</v>
      </c>
      <c r="LV114" s="70">
        <f t="shared" si="218"/>
        <v>86.211509754708118</v>
      </c>
      <c r="LW114" s="70">
        <f t="shared" si="218"/>
        <v>86.942614027572247</v>
      </c>
      <c r="LX114" s="70">
        <f t="shared" si="218"/>
        <v>87.729920271150661</v>
      </c>
      <c r="LY114" s="70">
        <f t="shared" si="218"/>
        <v>88.548033847420172</v>
      </c>
      <c r="LZ114" s="70">
        <f t="shared" si="218"/>
        <v>89.340853469491549</v>
      </c>
      <c r="MA114" s="70">
        <f t="shared" si="218"/>
        <v>89.976602838317618</v>
      </c>
      <c r="MB114" s="70">
        <f t="shared" si="218"/>
        <v>90.431663174310742</v>
      </c>
      <c r="MC114" s="70">
        <f t="shared" si="218"/>
        <v>90.700331381875031</v>
      </c>
      <c r="MD114" s="70">
        <f t="shared" si="218"/>
        <v>90.819946282312287</v>
      </c>
      <c r="ME114" s="70">
        <f t="shared" si="218"/>
        <v>90.929819992002905</v>
      </c>
      <c r="MF114" s="70">
        <f t="shared" si="218"/>
        <v>91.11594466794574</v>
      </c>
      <c r="MG114" s="70">
        <f t="shared" si="218"/>
        <v>91.522148653941571</v>
      </c>
      <c r="MH114" s="70">
        <f t="shared" si="218"/>
        <v>91.973817849514774</v>
      </c>
      <c r="MI114" s="70">
        <f t="shared" si="218"/>
        <v>92.369247873702136</v>
      </c>
      <c r="MJ114" s="70">
        <f t="shared" si="218"/>
        <v>92.616877808077831</v>
      </c>
      <c r="MK114" s="70">
        <f t="shared" si="218"/>
        <v>92.74610603336923</v>
      </c>
      <c r="ML114" s="70">
        <f t="shared" si="218"/>
        <v>92.90914121682296</v>
      </c>
      <c r="MM114" s="70">
        <f t="shared" si="218"/>
        <v>93.122913818471886</v>
      </c>
      <c r="MN114" s="70">
        <f t="shared" si="218"/>
        <v>93.521209698422041</v>
      </c>
      <c r="MO114" s="70">
        <f t="shared" si="218"/>
        <v>93.911137033508155</v>
      </c>
      <c r="MP114" s="70">
        <f t="shared" si="218"/>
        <v>94.063685910931838</v>
      </c>
      <c r="MQ114" s="70">
        <f t="shared" si="218"/>
        <v>93.772724885693634</v>
      </c>
      <c r="MR114" s="70">
        <f t="shared" si="218"/>
        <v>93.373314566650194</v>
      </c>
      <c r="MS114" s="70">
        <f t="shared" si="218"/>
        <v>93.060390667013721</v>
      </c>
      <c r="MT114" s="70">
        <f t="shared" si="218"/>
        <v>92.796615395756945</v>
      </c>
      <c r="MU114" s="70">
        <f t="shared" si="218"/>
        <v>92.824587969298562</v>
      </c>
      <c r="MV114" s="70">
        <f t="shared" si="218"/>
        <v>93.193697610438065</v>
      </c>
      <c r="MW114" s="70">
        <f t="shared" si="218"/>
        <v>93.640887931545336</v>
      </c>
      <c r="MX114" s="70">
        <f t="shared" si="218"/>
        <v>94.266435172602684</v>
      </c>
      <c r="MY114" s="70">
        <f t="shared" ref="MY114:NO114" si="219">SUMPRODUCT(LV$59:MY$59,$N$90:$AQ$90)</f>
        <v>94.916356235530372</v>
      </c>
      <c r="MZ114" s="70">
        <f t="shared" si="219"/>
        <v>95.564063452426794</v>
      </c>
      <c r="NA114" s="70">
        <f t="shared" si="219"/>
        <v>96.180015151763627</v>
      </c>
      <c r="NB114" s="70">
        <f t="shared" si="219"/>
        <v>96.808563656690524</v>
      </c>
      <c r="NC114" s="70">
        <f t="shared" si="219"/>
        <v>97.410714345452263</v>
      </c>
      <c r="ND114" s="70">
        <f t="shared" si="219"/>
        <v>97.945544412059917</v>
      </c>
      <c r="NE114" s="70">
        <f t="shared" si="219"/>
        <v>98.42943402510862</v>
      </c>
      <c r="NF114" s="70">
        <f t="shared" si="219"/>
        <v>98.894764009448508</v>
      </c>
      <c r="NG114" s="70">
        <f t="shared" si="219"/>
        <v>99.348878951167507</v>
      </c>
      <c r="NH114" s="70">
        <f t="shared" si="219"/>
        <v>99.805419972826598</v>
      </c>
      <c r="NI114" s="70">
        <f t="shared" si="219"/>
        <v>100.29914065402846</v>
      </c>
      <c r="NJ114" s="70">
        <f t="shared" si="219"/>
        <v>100.7944119036672</v>
      </c>
      <c r="NK114" s="70">
        <f t="shared" si="219"/>
        <v>101.25723495878111</v>
      </c>
      <c r="NL114" s="70">
        <f t="shared" si="219"/>
        <v>101.67003020377138</v>
      </c>
      <c r="NM114" s="70">
        <f t="shared" si="219"/>
        <v>102.05528847095384</v>
      </c>
      <c r="NN114" s="70">
        <f t="shared" si="219"/>
        <v>102.4197226455652</v>
      </c>
      <c r="NO114" s="71">
        <f t="shared" si="219"/>
        <v>102.76847582271994</v>
      </c>
      <c r="NP114" s="14"/>
      <c r="NQ114" s="14"/>
    </row>
    <row r="115" spans="1:381" s="31" customFormat="1" x14ac:dyDescent="0.2">
      <c r="A115" s="14"/>
      <c r="B115" s="14"/>
      <c r="C115" s="139" t="str">
        <f>OFMOR_FFF_0!C115</f>
        <v>COGS_COV</v>
      </c>
      <c r="D115" s="139"/>
      <c r="E115" s="139" t="str">
        <f>OFMOR_FFF_0!E115</f>
        <v>Стоимость подтвержденных заказов, распределение по дням</v>
      </c>
      <c r="F115" s="14"/>
      <c r="G115" s="14" t="str">
        <f>OFMOR_FFF_0!G115</f>
        <v>тыс.руб.</v>
      </c>
      <c r="H115" s="14"/>
      <c r="I115" s="14"/>
      <c r="J115" s="14"/>
      <c r="K115" s="30">
        <f t="shared" si="207"/>
        <v>377515.02073291293</v>
      </c>
      <c r="L115" s="14"/>
      <c r="M115" s="14"/>
      <c r="N115" s="69">
        <f>$N$59*$AQ$91</f>
        <v>10.543160143888706</v>
      </c>
      <c r="O115" s="70">
        <f>SUMPRODUCT($N$59:O$59,$AP$91:$AQ$91)</f>
        <v>29.703540405320457</v>
      </c>
      <c r="P115" s="70">
        <f>SUMPRODUCT($N$59:P$59,$AO$91:$AQ$91)</f>
        <v>35.018455897241331</v>
      </c>
      <c r="Q115" s="70">
        <f>SUMPRODUCT($N$59:Q$59,$AN$91:$AQ$91)</f>
        <v>55.039691281562696</v>
      </c>
      <c r="R115" s="70">
        <f>SUMPRODUCT($N$59:R$59,$AM$91:$AQ$91)</f>
        <v>68.582842238077632</v>
      </c>
      <c r="S115" s="70">
        <f>SUMPRODUCT($N$59:S$59,$AL$91:$AQ$91)</f>
        <v>67.147715651094941</v>
      </c>
      <c r="T115" s="70">
        <f>SUMPRODUCT($N$59:T$59,$AK$91:$AQ$91)</f>
        <v>90.181979168864018</v>
      </c>
      <c r="U115" s="70">
        <f>SUMPRODUCT($N$59:U$59,$AJ$91:$AQ$91)</f>
        <v>139.48587929617719</v>
      </c>
      <c r="V115" s="70">
        <f>SUMPRODUCT($N$59:V$59,$AI$91:$AQ$91)</f>
        <v>145.9260676516387</v>
      </c>
      <c r="W115" s="70">
        <f>SUMPRODUCT($N$59:W$59,$AH$91:$AQ$91)</f>
        <v>157.85310220875942</v>
      </c>
      <c r="X115" s="70">
        <f>SUMPRODUCT($N$59:X$59,$AG$91:$AQ$91)</f>
        <v>251.20093755851474</v>
      </c>
      <c r="Y115" s="70">
        <f>SUMPRODUCT($N$59:Y$59,$AF$91:$AQ$91)</f>
        <v>313.74835405604142</v>
      </c>
      <c r="Z115" s="70">
        <f>SUMPRODUCT($N$59:Z$59,$AE$91:$AQ$91)</f>
        <v>307.49567574511599</v>
      </c>
      <c r="AA115" s="70">
        <f>SUMPRODUCT($N$59:AA$59,$AD$91:$AQ$91)</f>
        <v>348.65595943745853</v>
      </c>
      <c r="AB115" s="70">
        <f>SUMPRODUCT($N$59:AB$59,$AC$91:$AQ$91)</f>
        <v>377.74359570718167</v>
      </c>
      <c r="AC115" s="70">
        <f>SUMPRODUCT($N$59:AC$59,$AB$91:$AQ$91)</f>
        <v>266.59530936952342</v>
      </c>
      <c r="AD115" s="70">
        <f>SUMPRODUCT($N$59:AD$59,$AA$91:$AQ$91)</f>
        <v>192.98528116689801</v>
      </c>
      <c r="AE115" s="70">
        <f>SUMPRODUCT($N$59:AE$59,$Z$91:$AQ$91)</f>
        <v>239.12203178963489</v>
      </c>
      <c r="AF115" s="70">
        <f>SUMPRODUCT($N$59:AF$59,$Y$91:$AQ$91)</f>
        <v>291.17390017699711</v>
      </c>
      <c r="AG115" s="70">
        <f>SUMPRODUCT($N$59:AG$59,$X$91:$AQ$91)</f>
        <v>285.27000705843119</v>
      </c>
      <c r="AH115" s="70">
        <f>SUMPRODUCT($N$59:AH$59,$W$91:$AQ$91)</f>
        <v>323.78037117449912</v>
      </c>
      <c r="AI115" s="70">
        <f>SUMPRODUCT($N$59:AI$59,$V$91:$AQ$91)</f>
        <v>351.37958095291901</v>
      </c>
      <c r="AJ115" s="70">
        <f>SUMPRODUCT($N$59:AJ$59,$U$91:$AQ$91)</f>
        <v>250.90183604607407</v>
      </c>
      <c r="AK115" s="70">
        <f>SUMPRODUCT($N$59:AK$59,$T$91:$AQ$91)</f>
        <v>184.84053217173499</v>
      </c>
      <c r="AL115" s="70">
        <f>SUMPRODUCT($N$59:AL$59,$S$91:$AQ$91)</f>
        <v>312.78247045656576</v>
      </c>
      <c r="AM115" s="70">
        <f>SUMPRODUCT($N$59:AM$59,$R$91:$AQ$91)</f>
        <v>522.05541931245239</v>
      </c>
      <c r="AN115" s="70">
        <f>SUMPRODUCT($N$59:AN$59,$Q$91:$AQ$91)</f>
        <v>510.72501343328611</v>
      </c>
      <c r="AO115" s="70">
        <f>SUMPRODUCT($N$59:AO$59,$P$91:$AQ$91)</f>
        <v>526.97362162466754</v>
      </c>
      <c r="AP115" s="70">
        <f>SUMPRODUCT($N$59:AP$59,$O$91:$AQ$91)</f>
        <v>518.27399511580631</v>
      </c>
      <c r="AQ115" s="70">
        <f t="shared" ref="AQ115:DB115" si="220">SUMPRODUCT(N$59:AQ$59,$N$91:$AQ$91)</f>
        <v>336.83847485039632</v>
      </c>
      <c r="AR115" s="70">
        <f t="shared" si="220"/>
        <v>229.34598656478806</v>
      </c>
      <c r="AS115" s="70">
        <f t="shared" si="220"/>
        <v>199.4855074771869</v>
      </c>
      <c r="AT115" s="70">
        <f t="shared" si="220"/>
        <v>114.61093789234738</v>
      </c>
      <c r="AU115" s="70">
        <f t="shared" si="220"/>
        <v>106.50211138120713</v>
      </c>
      <c r="AV115" s="70">
        <f t="shared" si="220"/>
        <v>115.25762402941314</v>
      </c>
      <c r="AW115" s="70">
        <f t="shared" si="220"/>
        <v>124.84986339194185</v>
      </c>
      <c r="AX115" s="70">
        <f t="shared" si="220"/>
        <v>110.85392360238576</v>
      </c>
      <c r="AY115" s="70">
        <f t="shared" si="220"/>
        <v>109.59359623483579</v>
      </c>
      <c r="AZ115" s="70">
        <f t="shared" si="220"/>
        <v>131.94036669258446</v>
      </c>
      <c r="BA115" s="70">
        <f t="shared" si="220"/>
        <v>159.01908178907706</v>
      </c>
      <c r="BB115" s="70">
        <f t="shared" si="220"/>
        <v>169.55162390533533</v>
      </c>
      <c r="BC115" s="70">
        <f t="shared" si="220"/>
        <v>186.56784375478028</v>
      </c>
      <c r="BD115" s="70">
        <f t="shared" si="220"/>
        <v>202.21457124192023</v>
      </c>
      <c r="BE115" s="70">
        <f t="shared" si="220"/>
        <v>192.74663822238503</v>
      </c>
      <c r="BF115" s="70">
        <f t="shared" si="220"/>
        <v>190.66733333261197</v>
      </c>
      <c r="BG115" s="70">
        <f t="shared" si="220"/>
        <v>213.23445321755491</v>
      </c>
      <c r="BH115" s="70">
        <f t="shared" si="220"/>
        <v>240.26577344613088</v>
      </c>
      <c r="BI115" s="70">
        <f t="shared" si="220"/>
        <v>249.23734394067822</v>
      </c>
      <c r="BJ115" s="70">
        <f t="shared" si="220"/>
        <v>264.2334418116248</v>
      </c>
      <c r="BK115" s="70">
        <f t="shared" si="220"/>
        <v>278.52865657167359</v>
      </c>
      <c r="BL115" s="70">
        <f t="shared" si="220"/>
        <v>269.93182058100268</v>
      </c>
      <c r="BM115" s="70">
        <f t="shared" si="220"/>
        <v>272.63630683702212</v>
      </c>
      <c r="BN115" s="70">
        <f t="shared" si="220"/>
        <v>298.60925371389931</v>
      </c>
      <c r="BO115" s="70">
        <f t="shared" si="220"/>
        <v>330.67650943091434</v>
      </c>
      <c r="BP115" s="70">
        <f t="shared" si="220"/>
        <v>340.61156350974665</v>
      </c>
      <c r="BQ115" s="70">
        <f t="shared" si="220"/>
        <v>355.28883816990236</v>
      </c>
      <c r="BR115" s="70">
        <f t="shared" si="220"/>
        <v>373.84009619078967</v>
      </c>
      <c r="BS115" s="70">
        <f t="shared" si="220"/>
        <v>366.55951100460959</v>
      </c>
      <c r="BT115" s="70">
        <f t="shared" si="220"/>
        <v>364.41560331644229</v>
      </c>
      <c r="BU115" s="70">
        <f t="shared" si="220"/>
        <v>363.60060909492626</v>
      </c>
      <c r="BV115" s="70">
        <f t="shared" si="220"/>
        <v>347.51411708349929</v>
      </c>
      <c r="BW115" s="70">
        <f t="shared" si="220"/>
        <v>341.57722681726608</v>
      </c>
      <c r="BX115" s="70">
        <f t="shared" si="220"/>
        <v>336.5673126506058</v>
      </c>
      <c r="BY115" s="70">
        <f t="shared" si="220"/>
        <v>337.39643343322723</v>
      </c>
      <c r="BZ115" s="70">
        <f t="shared" si="220"/>
        <v>337.79086448829582</v>
      </c>
      <c r="CA115" s="70">
        <f t="shared" si="220"/>
        <v>336.05329511098336</v>
      </c>
      <c r="CB115" s="70">
        <f t="shared" si="220"/>
        <v>336.18284273100016</v>
      </c>
      <c r="CC115" s="70">
        <f t="shared" si="220"/>
        <v>339.3829315940842</v>
      </c>
      <c r="CD115" s="70">
        <f t="shared" si="220"/>
        <v>340.24377551148837</v>
      </c>
      <c r="CE115" s="70">
        <f t="shared" si="220"/>
        <v>342.5033897267499</v>
      </c>
      <c r="CF115" s="70">
        <f t="shared" si="220"/>
        <v>350.74219639560818</v>
      </c>
      <c r="CG115" s="70">
        <f t="shared" si="220"/>
        <v>357.66896461612265</v>
      </c>
      <c r="CH115" s="70">
        <f t="shared" si="220"/>
        <v>360.27841186237566</v>
      </c>
      <c r="CI115" s="70">
        <f t="shared" si="220"/>
        <v>363.89495287539017</v>
      </c>
      <c r="CJ115" s="70">
        <f t="shared" si="220"/>
        <v>368.04753775926997</v>
      </c>
      <c r="CK115" s="70">
        <f t="shared" si="220"/>
        <v>363.75524116522735</v>
      </c>
      <c r="CL115" s="70">
        <f t="shared" si="220"/>
        <v>359.04857447116183</v>
      </c>
      <c r="CM115" s="70">
        <f t="shared" si="220"/>
        <v>357.2239748331516</v>
      </c>
      <c r="CN115" s="70">
        <f t="shared" si="220"/>
        <v>352.87493155147587</v>
      </c>
      <c r="CO115" s="70">
        <f t="shared" si="220"/>
        <v>350.52158224361244</v>
      </c>
      <c r="CP115" s="70">
        <f t="shared" si="220"/>
        <v>353.20514215371895</v>
      </c>
      <c r="CQ115" s="70">
        <f t="shared" si="220"/>
        <v>358.53538589253031</v>
      </c>
      <c r="CR115" s="70">
        <f t="shared" si="220"/>
        <v>364.50648630682628</v>
      </c>
      <c r="CS115" s="70">
        <f t="shared" si="220"/>
        <v>373.42161536276853</v>
      </c>
      <c r="CT115" s="70">
        <f t="shared" si="220"/>
        <v>382.82055027647891</v>
      </c>
      <c r="CU115" s="70">
        <f t="shared" si="220"/>
        <v>389.2678160701804</v>
      </c>
      <c r="CV115" s="70">
        <f t="shared" si="220"/>
        <v>395.64602494578361</v>
      </c>
      <c r="CW115" s="70">
        <f t="shared" si="220"/>
        <v>403.86758339136736</v>
      </c>
      <c r="CX115" s="70">
        <f t="shared" si="220"/>
        <v>412.06626394303981</v>
      </c>
      <c r="CY115" s="70">
        <f t="shared" si="220"/>
        <v>416.98155565518061</v>
      </c>
      <c r="CZ115" s="70">
        <f t="shared" si="220"/>
        <v>420.89260944822149</v>
      </c>
      <c r="DA115" s="70">
        <f t="shared" si="220"/>
        <v>424.87450618818866</v>
      </c>
      <c r="DB115" s="70">
        <f t="shared" si="220"/>
        <v>429.74253955150454</v>
      </c>
      <c r="DC115" s="70">
        <f t="shared" ref="DC115:FN115" si="221">SUMPRODUCT(BZ$59:DC$59,$N$91:$AQ$91)</f>
        <v>435.12336241898117</v>
      </c>
      <c r="DD115" s="70">
        <f t="shared" si="221"/>
        <v>441.09180845141475</v>
      </c>
      <c r="DE115" s="70">
        <f t="shared" si="221"/>
        <v>447.17405805817179</v>
      </c>
      <c r="DF115" s="70">
        <f t="shared" si="221"/>
        <v>451.53296487932244</v>
      </c>
      <c r="DG115" s="70">
        <f t="shared" si="221"/>
        <v>455.82873575630367</v>
      </c>
      <c r="DH115" s="70">
        <f t="shared" si="221"/>
        <v>460.67480667728739</v>
      </c>
      <c r="DI115" s="70">
        <f t="shared" si="221"/>
        <v>465.12091354937456</v>
      </c>
      <c r="DJ115" s="70">
        <f t="shared" si="221"/>
        <v>469.74224017536909</v>
      </c>
      <c r="DK115" s="70">
        <f t="shared" si="221"/>
        <v>474.03111975645345</v>
      </c>
      <c r="DL115" s="70">
        <f t="shared" si="221"/>
        <v>476.04090859940061</v>
      </c>
      <c r="DM115" s="70">
        <f t="shared" si="221"/>
        <v>474.94909080415653</v>
      </c>
      <c r="DN115" s="70">
        <f t="shared" si="221"/>
        <v>473.10147296759612</v>
      </c>
      <c r="DO115" s="70">
        <f t="shared" si="221"/>
        <v>470.8726104377547</v>
      </c>
      <c r="DP115" s="70">
        <f t="shared" si="221"/>
        <v>468.20498268090375</v>
      </c>
      <c r="DQ115" s="70">
        <f t="shared" si="221"/>
        <v>467.23507710258707</v>
      </c>
      <c r="DR115" s="70">
        <f t="shared" si="221"/>
        <v>468.21227798926702</v>
      </c>
      <c r="DS115" s="70">
        <f t="shared" si="221"/>
        <v>470.51843790144613</v>
      </c>
      <c r="DT115" s="70">
        <f t="shared" si="221"/>
        <v>472.49372112241065</v>
      </c>
      <c r="DU115" s="70">
        <f t="shared" si="221"/>
        <v>475.21121512519437</v>
      </c>
      <c r="DV115" s="70">
        <f t="shared" si="221"/>
        <v>478.34096961772855</v>
      </c>
      <c r="DW115" s="70">
        <f t="shared" si="221"/>
        <v>480.81043149634729</v>
      </c>
      <c r="DX115" s="70">
        <f t="shared" si="221"/>
        <v>483.99227692038767</v>
      </c>
      <c r="DY115" s="70">
        <f t="shared" si="221"/>
        <v>488.24964479041074</v>
      </c>
      <c r="DZ115" s="70">
        <f t="shared" si="221"/>
        <v>492.81102107395895</v>
      </c>
      <c r="EA115" s="70">
        <f t="shared" si="221"/>
        <v>496.26019625503511</v>
      </c>
      <c r="EB115" s="70">
        <f t="shared" si="221"/>
        <v>499.41703344579219</v>
      </c>
      <c r="EC115" s="70">
        <f t="shared" si="221"/>
        <v>501.9714566903084</v>
      </c>
      <c r="ED115" s="70">
        <f t="shared" si="221"/>
        <v>503.26419424816055</v>
      </c>
      <c r="EE115" s="70">
        <f t="shared" si="221"/>
        <v>504.37428798487861</v>
      </c>
      <c r="EF115" s="70">
        <f t="shared" si="221"/>
        <v>505.68719385620432</v>
      </c>
      <c r="EG115" s="70">
        <f t="shared" si="221"/>
        <v>508.23161867480957</v>
      </c>
      <c r="EH115" s="70">
        <f t="shared" si="221"/>
        <v>510.7763644842542</v>
      </c>
      <c r="EI115" s="70">
        <f t="shared" si="221"/>
        <v>513.34570942233836</v>
      </c>
      <c r="EJ115" s="70">
        <f t="shared" si="221"/>
        <v>515.89273826946965</v>
      </c>
      <c r="EK115" s="70">
        <f t="shared" si="221"/>
        <v>518.27597521773248</v>
      </c>
      <c r="EL115" s="70">
        <f t="shared" si="221"/>
        <v>520.82212874162769</v>
      </c>
      <c r="EM115" s="70">
        <f t="shared" si="221"/>
        <v>523.73044246175232</v>
      </c>
      <c r="EN115" s="70">
        <f t="shared" si="221"/>
        <v>527.30363613071938</v>
      </c>
      <c r="EO115" s="70">
        <f t="shared" si="221"/>
        <v>530.65729743009069</v>
      </c>
      <c r="EP115" s="70">
        <f t="shared" si="221"/>
        <v>533.08327195961715</v>
      </c>
      <c r="EQ115" s="70">
        <f t="shared" si="221"/>
        <v>533.66057088639229</v>
      </c>
      <c r="ER115" s="70">
        <f t="shared" si="221"/>
        <v>533.48068617678587</v>
      </c>
      <c r="ES115" s="70">
        <f t="shared" si="221"/>
        <v>533.56735506973939</v>
      </c>
      <c r="ET115" s="70">
        <f t="shared" si="221"/>
        <v>534.72146942722077</v>
      </c>
      <c r="EU115" s="70">
        <f t="shared" si="221"/>
        <v>536.97134999431</v>
      </c>
      <c r="EV115" s="70">
        <f t="shared" si="221"/>
        <v>539.23149284260228</v>
      </c>
      <c r="EW115" s="70">
        <f t="shared" si="221"/>
        <v>542.62668457488235</v>
      </c>
      <c r="EX115" s="70">
        <f t="shared" si="221"/>
        <v>546.63394732590177</v>
      </c>
      <c r="EY115" s="70">
        <f t="shared" si="221"/>
        <v>549.89870957807534</v>
      </c>
      <c r="EZ115" s="70">
        <f t="shared" si="221"/>
        <v>554.04557955024961</v>
      </c>
      <c r="FA115" s="70">
        <f t="shared" si="221"/>
        <v>559.29839558117317</v>
      </c>
      <c r="FB115" s="70">
        <f t="shared" si="221"/>
        <v>565.33263673493377</v>
      </c>
      <c r="FC115" s="70">
        <f t="shared" si="221"/>
        <v>571.57704504047751</v>
      </c>
      <c r="FD115" s="70">
        <f t="shared" si="221"/>
        <v>578.26647549282916</v>
      </c>
      <c r="FE115" s="70">
        <f t="shared" si="221"/>
        <v>584.83925145173885</v>
      </c>
      <c r="FF115" s="70">
        <f t="shared" si="221"/>
        <v>592.10707394863948</v>
      </c>
      <c r="FG115" s="70">
        <f t="shared" si="221"/>
        <v>601.1571795967551</v>
      </c>
      <c r="FH115" s="70">
        <f t="shared" si="221"/>
        <v>611.02183304342816</v>
      </c>
      <c r="FI115" s="70">
        <f t="shared" si="221"/>
        <v>621.76349240379454</v>
      </c>
      <c r="FJ115" s="70">
        <f t="shared" si="221"/>
        <v>632.05026724727031</v>
      </c>
      <c r="FK115" s="70">
        <f t="shared" si="221"/>
        <v>640.50147414123535</v>
      </c>
      <c r="FL115" s="70">
        <f t="shared" si="221"/>
        <v>647.4682728915717</v>
      </c>
      <c r="FM115" s="70">
        <f t="shared" si="221"/>
        <v>654.97052270589631</v>
      </c>
      <c r="FN115" s="70">
        <f t="shared" si="221"/>
        <v>664.12714821181044</v>
      </c>
      <c r="FO115" s="70">
        <f t="shared" ref="FO115:HZ115" si="222">SUMPRODUCT(EL$59:FO$59,$N$91:$AQ$91)</f>
        <v>673.96513213136723</v>
      </c>
      <c r="FP115" s="70">
        <f t="shared" si="222"/>
        <v>684.956460328194</v>
      </c>
      <c r="FQ115" s="70">
        <f t="shared" si="222"/>
        <v>696.10127202662488</v>
      </c>
      <c r="FR115" s="70">
        <f t="shared" si="222"/>
        <v>705.16641355075581</v>
      </c>
      <c r="FS115" s="70">
        <f t="shared" si="222"/>
        <v>712.59124377403487</v>
      </c>
      <c r="FT115" s="70">
        <f t="shared" si="222"/>
        <v>722.20414397302193</v>
      </c>
      <c r="FU115" s="70">
        <f t="shared" si="222"/>
        <v>736.84087784293615</v>
      </c>
      <c r="FV115" s="70">
        <f t="shared" si="222"/>
        <v>751.84005701158912</v>
      </c>
      <c r="FW115" s="70">
        <f t="shared" si="222"/>
        <v>767.32275857104855</v>
      </c>
      <c r="FX115" s="70">
        <f t="shared" si="222"/>
        <v>782.07518890655786</v>
      </c>
      <c r="FY115" s="70">
        <f t="shared" si="222"/>
        <v>793.06939769241671</v>
      </c>
      <c r="FZ115" s="70">
        <f t="shared" si="222"/>
        <v>801.81052370637099</v>
      </c>
      <c r="GA115" s="70">
        <f t="shared" si="222"/>
        <v>808.9471457817624</v>
      </c>
      <c r="GB115" s="70">
        <f t="shared" si="222"/>
        <v>814.0050487684257</v>
      </c>
      <c r="GC115" s="70">
        <f t="shared" si="222"/>
        <v>819.44263056923069</v>
      </c>
      <c r="GD115" s="70">
        <f t="shared" si="222"/>
        <v>824.51520004434235</v>
      </c>
      <c r="GE115" s="70">
        <f t="shared" si="222"/>
        <v>828.83816591872528</v>
      </c>
      <c r="GF115" s="70">
        <f t="shared" si="222"/>
        <v>833.17730653787453</v>
      </c>
      <c r="GG115" s="70">
        <f t="shared" si="222"/>
        <v>836.73359112990852</v>
      </c>
      <c r="GH115" s="70">
        <f t="shared" si="222"/>
        <v>838.49843853459151</v>
      </c>
      <c r="GI115" s="70">
        <f t="shared" si="222"/>
        <v>840.93804942573183</v>
      </c>
      <c r="GJ115" s="70">
        <f t="shared" si="222"/>
        <v>843.79173781383076</v>
      </c>
      <c r="GK115" s="70">
        <f t="shared" si="222"/>
        <v>843.93364773945996</v>
      </c>
      <c r="GL115" s="70">
        <f t="shared" si="222"/>
        <v>841.7269123852783</v>
      </c>
      <c r="GM115" s="70">
        <f t="shared" si="222"/>
        <v>839.70672768058319</v>
      </c>
      <c r="GN115" s="70">
        <f t="shared" si="222"/>
        <v>836.27386869466636</v>
      </c>
      <c r="GO115" s="70">
        <f t="shared" si="222"/>
        <v>831.5993849816673</v>
      </c>
      <c r="GP115" s="70">
        <f t="shared" si="222"/>
        <v>831.45675834726148</v>
      </c>
      <c r="GQ115" s="70">
        <f t="shared" si="222"/>
        <v>834.65964769870561</v>
      </c>
      <c r="GR115" s="70">
        <f t="shared" si="222"/>
        <v>836.80582162904398</v>
      </c>
      <c r="GS115" s="70">
        <f t="shared" si="222"/>
        <v>836.99410117159766</v>
      </c>
      <c r="GT115" s="70">
        <f t="shared" si="222"/>
        <v>837.4134172832928</v>
      </c>
      <c r="GU115" s="70">
        <f t="shared" si="222"/>
        <v>836.56852926039949</v>
      </c>
      <c r="GV115" s="70">
        <f t="shared" si="222"/>
        <v>834.60794464922878</v>
      </c>
      <c r="GW115" s="70">
        <f t="shared" si="222"/>
        <v>836.87489638803254</v>
      </c>
      <c r="GX115" s="70">
        <f t="shared" si="222"/>
        <v>842.16558575460238</v>
      </c>
      <c r="GY115" s="70">
        <f t="shared" si="222"/>
        <v>843.63652758998933</v>
      </c>
      <c r="GZ115" s="70">
        <f t="shared" si="222"/>
        <v>838.79999496477353</v>
      </c>
      <c r="HA115" s="70">
        <f t="shared" si="222"/>
        <v>835.63542008202364</v>
      </c>
      <c r="HB115" s="70">
        <f t="shared" si="222"/>
        <v>832.03522352431582</v>
      </c>
      <c r="HC115" s="70">
        <f t="shared" si="222"/>
        <v>829.07870717035428</v>
      </c>
      <c r="HD115" s="70">
        <f t="shared" si="222"/>
        <v>832.55170387650139</v>
      </c>
      <c r="HE115" s="70">
        <f t="shared" si="222"/>
        <v>839.72748515739409</v>
      </c>
      <c r="HF115" s="70">
        <f t="shared" si="222"/>
        <v>848.65296050901156</v>
      </c>
      <c r="HG115" s="70">
        <f t="shared" si="222"/>
        <v>862.56471857283282</v>
      </c>
      <c r="HH115" s="70">
        <f t="shared" si="222"/>
        <v>875.96602319533167</v>
      </c>
      <c r="HI115" s="70">
        <f t="shared" si="222"/>
        <v>888.90422453378255</v>
      </c>
      <c r="HJ115" s="70">
        <f t="shared" si="222"/>
        <v>908.06049484688606</v>
      </c>
      <c r="HK115" s="70">
        <f t="shared" si="222"/>
        <v>931.14306579646757</v>
      </c>
      <c r="HL115" s="70">
        <f t="shared" si="222"/>
        <v>950.79679149203162</v>
      </c>
      <c r="HM115" s="70">
        <f t="shared" si="222"/>
        <v>972.45676177884786</v>
      </c>
      <c r="HN115" s="70">
        <f t="shared" si="222"/>
        <v>994.17511416852972</v>
      </c>
      <c r="HO115" s="70">
        <f t="shared" si="222"/>
        <v>1000.480275959264</v>
      </c>
      <c r="HP115" s="70">
        <f t="shared" si="222"/>
        <v>995.94853453606356</v>
      </c>
      <c r="HQ115" s="70">
        <f t="shared" si="222"/>
        <v>994.34498730217967</v>
      </c>
      <c r="HR115" s="70">
        <f t="shared" si="222"/>
        <v>994.25769282828355</v>
      </c>
      <c r="HS115" s="70">
        <f t="shared" si="222"/>
        <v>991.97843225305587</v>
      </c>
      <c r="HT115" s="70">
        <f t="shared" si="222"/>
        <v>1000.4979961970652</v>
      </c>
      <c r="HU115" s="70">
        <f t="shared" si="222"/>
        <v>1015.5413913268987</v>
      </c>
      <c r="HV115" s="70">
        <f t="shared" si="222"/>
        <v>1019.3184220825319</v>
      </c>
      <c r="HW115" s="70">
        <f t="shared" si="222"/>
        <v>1013.6314657062671</v>
      </c>
      <c r="HX115" s="70">
        <f t="shared" si="222"/>
        <v>1017.4472688312985</v>
      </c>
      <c r="HY115" s="70">
        <f t="shared" si="222"/>
        <v>1035.0097414503562</v>
      </c>
      <c r="HZ115" s="70">
        <f t="shared" si="222"/>
        <v>1050.1769226196507</v>
      </c>
      <c r="IA115" s="70">
        <f t="shared" ref="IA115:KL115" si="223">SUMPRODUCT(GX$59:IA$59,$N$91:$AQ$91)</f>
        <v>1073.6441166377913</v>
      </c>
      <c r="IB115" s="70">
        <f t="shared" si="223"/>
        <v>1100.4022366935028</v>
      </c>
      <c r="IC115" s="70">
        <f t="shared" si="223"/>
        <v>1103.8105514114097</v>
      </c>
      <c r="ID115" s="70">
        <f t="shared" si="223"/>
        <v>1083.0220596339457</v>
      </c>
      <c r="IE115" s="70">
        <f t="shared" si="223"/>
        <v>1060.4446310716321</v>
      </c>
      <c r="IF115" s="70">
        <f t="shared" si="223"/>
        <v>1031.2358807563392</v>
      </c>
      <c r="IG115" s="70">
        <f t="shared" si="223"/>
        <v>1002.8461130256899</v>
      </c>
      <c r="IH115" s="70">
        <f t="shared" si="223"/>
        <v>989.14803374696316</v>
      </c>
      <c r="II115" s="70">
        <f t="shared" si="223"/>
        <v>984.57632354780196</v>
      </c>
      <c r="IJ115" s="70">
        <f t="shared" si="223"/>
        <v>981.47876719048304</v>
      </c>
      <c r="IK115" s="70">
        <f t="shared" si="223"/>
        <v>984.86119439464494</v>
      </c>
      <c r="IL115" s="70">
        <f t="shared" si="223"/>
        <v>990.24229729369608</v>
      </c>
      <c r="IM115" s="70">
        <f t="shared" si="223"/>
        <v>997.06659191102494</v>
      </c>
      <c r="IN115" s="70">
        <f t="shared" si="223"/>
        <v>1004.140270138093</v>
      </c>
      <c r="IO115" s="70">
        <f t="shared" si="223"/>
        <v>1013.421829661982</v>
      </c>
      <c r="IP115" s="70">
        <f t="shared" si="223"/>
        <v>1023.220672623853</v>
      </c>
      <c r="IQ115" s="70">
        <f t="shared" si="223"/>
        <v>1030.4677265590424</v>
      </c>
      <c r="IR115" s="70">
        <f t="shared" si="223"/>
        <v>1035.725855851337</v>
      </c>
      <c r="IS115" s="70">
        <f t="shared" si="223"/>
        <v>1041.9807412336841</v>
      </c>
      <c r="IT115" s="70">
        <f t="shared" si="223"/>
        <v>1049.3577338443304</v>
      </c>
      <c r="IU115" s="70">
        <f t="shared" si="223"/>
        <v>1056.9055598658701</v>
      </c>
      <c r="IV115" s="70">
        <f t="shared" si="223"/>
        <v>1066.8030018517734</v>
      </c>
      <c r="IW115" s="70">
        <f t="shared" si="223"/>
        <v>1076.9635676342275</v>
      </c>
      <c r="IX115" s="70">
        <f t="shared" si="223"/>
        <v>1083.8880934650911</v>
      </c>
      <c r="IY115" s="70">
        <f t="shared" si="223"/>
        <v>1089.7714355639484</v>
      </c>
      <c r="IZ115" s="70">
        <f t="shared" si="223"/>
        <v>1097.3082938921762</v>
      </c>
      <c r="JA115" s="70">
        <f t="shared" si="223"/>
        <v>1105.4926188194856</v>
      </c>
      <c r="JB115" s="70">
        <f t="shared" si="223"/>
        <v>1112.6478545532354</v>
      </c>
      <c r="JC115" s="70">
        <f t="shared" si="223"/>
        <v>1120.9986641190374</v>
      </c>
      <c r="JD115" s="70">
        <f t="shared" si="223"/>
        <v>1128.8328687657195</v>
      </c>
      <c r="JE115" s="70">
        <f t="shared" si="223"/>
        <v>1132.2689319079091</v>
      </c>
      <c r="JF115" s="70">
        <f t="shared" si="223"/>
        <v>1132.8828254233731</v>
      </c>
      <c r="JG115" s="70">
        <f t="shared" si="223"/>
        <v>1133.3150357829593</v>
      </c>
      <c r="JH115" s="70">
        <f t="shared" si="223"/>
        <v>1132.0747104723023</v>
      </c>
      <c r="JI115" s="70">
        <f t="shared" si="223"/>
        <v>1130.4615976446901</v>
      </c>
      <c r="JJ115" s="70">
        <f t="shared" si="223"/>
        <v>1131.3854407717274</v>
      </c>
      <c r="JK115" s="70">
        <f t="shared" si="223"/>
        <v>1134.0731386016507</v>
      </c>
      <c r="JL115" s="70">
        <f t="shared" si="223"/>
        <v>1137.0440193893232</v>
      </c>
      <c r="JM115" s="70">
        <f t="shared" si="223"/>
        <v>1142.9222210107093</v>
      </c>
      <c r="JN115" s="70">
        <f t="shared" si="223"/>
        <v>1150.6702565350934</v>
      </c>
      <c r="JO115" s="70">
        <f t="shared" si="223"/>
        <v>1158.8317066708948</v>
      </c>
      <c r="JP115" s="70">
        <f t="shared" si="223"/>
        <v>1168.3550640260701</v>
      </c>
      <c r="JQ115" s="70">
        <f t="shared" si="223"/>
        <v>1180.8601339790021</v>
      </c>
      <c r="JR115" s="70">
        <f t="shared" si="223"/>
        <v>1193.1145875064078</v>
      </c>
      <c r="JS115" s="70">
        <f t="shared" si="223"/>
        <v>1204.8990782499438</v>
      </c>
      <c r="JT115" s="70">
        <f t="shared" si="223"/>
        <v>1221.5779213595288</v>
      </c>
      <c r="JU115" s="70">
        <f t="shared" si="223"/>
        <v>1242.108066813915</v>
      </c>
      <c r="JV115" s="70">
        <f t="shared" si="223"/>
        <v>1262.6308041753166</v>
      </c>
      <c r="JW115" s="70">
        <f t="shared" si="223"/>
        <v>1286.1553375341114</v>
      </c>
      <c r="JX115" s="70">
        <f t="shared" si="223"/>
        <v>1312.4432178409061</v>
      </c>
      <c r="JY115" s="70">
        <f t="shared" si="223"/>
        <v>1333.0443756642753</v>
      </c>
      <c r="JZ115" s="70">
        <f t="shared" si="223"/>
        <v>1349.6306174042074</v>
      </c>
      <c r="KA115" s="70">
        <f t="shared" si="223"/>
        <v>1369.3577440987347</v>
      </c>
      <c r="KB115" s="70">
        <f t="shared" si="223"/>
        <v>1392.8669931845534</v>
      </c>
      <c r="KC115" s="70">
        <f t="shared" si="223"/>
        <v>1416.4404620295707</v>
      </c>
      <c r="KD115" s="70">
        <f t="shared" si="223"/>
        <v>1442.4236098700428</v>
      </c>
      <c r="KE115" s="70">
        <f t="shared" si="223"/>
        <v>1470.4859436528716</v>
      </c>
      <c r="KF115" s="70">
        <f t="shared" si="223"/>
        <v>1492.5978863262121</v>
      </c>
      <c r="KG115" s="70">
        <f t="shared" si="223"/>
        <v>1510.1586642953014</v>
      </c>
      <c r="KH115" s="70">
        <f t="shared" si="223"/>
        <v>1534.8988340518504</v>
      </c>
      <c r="KI115" s="70">
        <f t="shared" si="223"/>
        <v>1572.0760610103348</v>
      </c>
      <c r="KJ115" s="70">
        <f t="shared" si="223"/>
        <v>1608.7410734192097</v>
      </c>
      <c r="KK115" s="70">
        <f t="shared" si="223"/>
        <v>1646.6176984747021</v>
      </c>
      <c r="KL115" s="70">
        <f t="shared" si="223"/>
        <v>1684.6178548296652</v>
      </c>
      <c r="KM115" s="70">
        <f t="shared" ref="KM115:MX115" si="224">SUMPRODUCT(JJ$59:KM$59,$N$91:$AQ$91)</f>
        <v>1713.8965733770128</v>
      </c>
      <c r="KN115" s="70">
        <f t="shared" si="224"/>
        <v>1737.7490840773771</v>
      </c>
      <c r="KO115" s="70">
        <f t="shared" si="224"/>
        <v>1757.1308105297785</v>
      </c>
      <c r="KP115" s="70">
        <f t="shared" si="224"/>
        <v>1774.0832080147511</v>
      </c>
      <c r="KQ115" s="70">
        <f t="shared" si="224"/>
        <v>1789.1224993106257</v>
      </c>
      <c r="KR115" s="70">
        <f t="shared" si="224"/>
        <v>1802.1995526101937</v>
      </c>
      <c r="KS115" s="70">
        <f t="shared" si="224"/>
        <v>1820.12312314989</v>
      </c>
      <c r="KT115" s="70">
        <f t="shared" si="224"/>
        <v>1840.5385284513359</v>
      </c>
      <c r="KU115" s="70">
        <f t="shared" si="224"/>
        <v>1852.2100299041776</v>
      </c>
      <c r="KV115" s="70">
        <f t="shared" si="224"/>
        <v>1865.8492281611821</v>
      </c>
      <c r="KW115" s="70">
        <f t="shared" si="224"/>
        <v>1893.6350211307486</v>
      </c>
      <c r="KX115" s="70">
        <f t="shared" si="224"/>
        <v>1914.1472900538629</v>
      </c>
      <c r="KY115" s="70">
        <f t="shared" si="224"/>
        <v>1923.0055890118272</v>
      </c>
      <c r="KZ115" s="70">
        <f t="shared" si="224"/>
        <v>1940.9310214718409</v>
      </c>
      <c r="LA115" s="70">
        <f t="shared" si="224"/>
        <v>1955.3342454631215</v>
      </c>
      <c r="LB115" s="70">
        <f t="shared" si="224"/>
        <v>1946.8584862812922</v>
      </c>
      <c r="LC115" s="70">
        <f t="shared" si="224"/>
        <v>1949.9496354127552</v>
      </c>
      <c r="LD115" s="70">
        <f t="shared" si="224"/>
        <v>1976.5527351225708</v>
      </c>
      <c r="LE115" s="70">
        <f t="shared" si="224"/>
        <v>2003.5373620798432</v>
      </c>
      <c r="LF115" s="70">
        <f t="shared" si="224"/>
        <v>2020.9285684674237</v>
      </c>
      <c r="LG115" s="70">
        <f t="shared" si="224"/>
        <v>2046.6717460072855</v>
      </c>
      <c r="LH115" s="70">
        <f t="shared" si="224"/>
        <v>2068.9894157484728</v>
      </c>
      <c r="LI115" s="70">
        <f t="shared" si="224"/>
        <v>2070.5258469751639</v>
      </c>
      <c r="LJ115" s="70">
        <f t="shared" si="224"/>
        <v>2082.6462489175565</v>
      </c>
      <c r="LK115" s="70">
        <f t="shared" si="224"/>
        <v>2129.4288067948705</v>
      </c>
      <c r="LL115" s="70">
        <f t="shared" si="224"/>
        <v>2185.0091078030091</v>
      </c>
      <c r="LM115" s="70">
        <f t="shared" si="224"/>
        <v>2198.8713342700466</v>
      </c>
      <c r="LN115" s="70">
        <f t="shared" si="224"/>
        <v>2217.4958350402007</v>
      </c>
      <c r="LO115" s="70">
        <f t="shared" si="224"/>
        <v>2230.0634196105457</v>
      </c>
      <c r="LP115" s="70">
        <f t="shared" si="224"/>
        <v>2214.921291249545</v>
      </c>
      <c r="LQ115" s="70">
        <f t="shared" si="224"/>
        <v>2217.1904538891804</v>
      </c>
      <c r="LR115" s="70">
        <f t="shared" si="224"/>
        <v>2233.4919800212642</v>
      </c>
      <c r="LS115" s="70">
        <f t="shared" si="224"/>
        <v>2240.8530410761623</v>
      </c>
      <c r="LT115" s="70">
        <f t="shared" si="224"/>
        <v>2263.0935496190541</v>
      </c>
      <c r="LU115" s="70">
        <f t="shared" si="224"/>
        <v>2287.2332777548868</v>
      </c>
      <c r="LV115" s="70">
        <f t="shared" si="224"/>
        <v>2310.385080884811</v>
      </c>
      <c r="LW115" s="70">
        <f t="shared" si="224"/>
        <v>2329.977968300916</v>
      </c>
      <c r="LX115" s="70">
        <f t="shared" si="224"/>
        <v>2351.0770141757239</v>
      </c>
      <c r="LY115" s="70">
        <f t="shared" si="224"/>
        <v>2373.0016667709551</v>
      </c>
      <c r="LZ115" s="70">
        <f t="shared" si="224"/>
        <v>2394.2484658570415</v>
      </c>
      <c r="MA115" s="70">
        <f t="shared" si="224"/>
        <v>2411.2859340686164</v>
      </c>
      <c r="MB115" s="70">
        <f t="shared" si="224"/>
        <v>2423.4811109559287</v>
      </c>
      <c r="MC115" s="70">
        <f t="shared" si="224"/>
        <v>2430.6811590728303</v>
      </c>
      <c r="MD115" s="70">
        <f t="shared" si="224"/>
        <v>2433.8867227174997</v>
      </c>
      <c r="ME115" s="70">
        <f t="shared" si="224"/>
        <v>2436.8312318714734</v>
      </c>
      <c r="MF115" s="70">
        <f t="shared" si="224"/>
        <v>2441.8191931739302</v>
      </c>
      <c r="MG115" s="70">
        <f t="shared" si="224"/>
        <v>2452.7050671333463</v>
      </c>
      <c r="MH115" s="70">
        <f t="shared" si="224"/>
        <v>2464.8093647371888</v>
      </c>
      <c r="MI115" s="70">
        <f t="shared" si="224"/>
        <v>2475.40650694031</v>
      </c>
      <c r="MJ115" s="70">
        <f t="shared" si="224"/>
        <v>2482.0427496831862</v>
      </c>
      <c r="MK115" s="70">
        <f t="shared" si="224"/>
        <v>2485.505941136299</v>
      </c>
      <c r="ML115" s="70">
        <f t="shared" si="224"/>
        <v>2489.8751263713398</v>
      </c>
      <c r="MM115" s="70">
        <f t="shared" si="224"/>
        <v>2495.6040253426818</v>
      </c>
      <c r="MN115" s="70">
        <f t="shared" si="224"/>
        <v>2506.277969708497</v>
      </c>
      <c r="MO115" s="70">
        <f t="shared" si="224"/>
        <v>2516.7276451656994</v>
      </c>
      <c r="MP115" s="70">
        <f t="shared" si="224"/>
        <v>2520.815807541097</v>
      </c>
      <c r="MQ115" s="70">
        <f t="shared" si="224"/>
        <v>2513.0183334713129</v>
      </c>
      <c r="MR115" s="70">
        <f t="shared" si="224"/>
        <v>2502.3145232156407</v>
      </c>
      <c r="MS115" s="70">
        <f t="shared" si="224"/>
        <v>2493.928465353652</v>
      </c>
      <c r="MT115" s="70">
        <f t="shared" si="224"/>
        <v>2486.8595431975277</v>
      </c>
      <c r="MU115" s="70">
        <f t="shared" si="224"/>
        <v>2487.6091811144179</v>
      </c>
      <c r="MV115" s="70">
        <f t="shared" si="224"/>
        <v>2497.5009625079447</v>
      </c>
      <c r="MW115" s="70">
        <f t="shared" si="224"/>
        <v>2509.4852306078997</v>
      </c>
      <c r="MX115" s="70">
        <f t="shared" si="224"/>
        <v>2526.2492916623883</v>
      </c>
      <c r="MY115" s="70">
        <f t="shared" ref="MY115:NO115" si="225">SUMPRODUCT(LV$59:MY$59,$N$91:$AQ$91)</f>
        <v>2543.6665475695545</v>
      </c>
      <c r="MZ115" s="70">
        <f t="shared" si="225"/>
        <v>2561.0244745442319</v>
      </c>
      <c r="NA115" s="70">
        <f t="shared" si="225"/>
        <v>2577.5313843610588</v>
      </c>
      <c r="NB115" s="70">
        <f t="shared" si="225"/>
        <v>2594.3758763845412</v>
      </c>
      <c r="NC115" s="70">
        <f t="shared" si="225"/>
        <v>2610.512932465776</v>
      </c>
      <c r="ND115" s="70">
        <f t="shared" si="225"/>
        <v>2624.8458609832642</v>
      </c>
      <c r="NE115" s="70">
        <f t="shared" si="225"/>
        <v>2637.8136346130705</v>
      </c>
      <c r="NF115" s="70">
        <f t="shared" si="225"/>
        <v>2650.2840281436565</v>
      </c>
      <c r="NG115" s="70">
        <f t="shared" si="225"/>
        <v>2662.4538693787727</v>
      </c>
      <c r="NH115" s="70">
        <f t="shared" si="225"/>
        <v>2674.6887272098697</v>
      </c>
      <c r="NI115" s="70">
        <f t="shared" si="225"/>
        <v>2687.9199639579392</v>
      </c>
      <c r="NJ115" s="70">
        <f t="shared" si="225"/>
        <v>2701.1927544404653</v>
      </c>
      <c r="NK115" s="70">
        <f t="shared" si="225"/>
        <v>2713.5959646924039</v>
      </c>
      <c r="NL115" s="70">
        <f t="shared" si="225"/>
        <v>2724.6584780180519</v>
      </c>
      <c r="NM115" s="70">
        <f t="shared" si="225"/>
        <v>2734.9830269711842</v>
      </c>
      <c r="NN115" s="70">
        <f t="shared" si="225"/>
        <v>2744.7495103836927</v>
      </c>
      <c r="NO115" s="71">
        <f t="shared" si="225"/>
        <v>2754.0957582304363</v>
      </c>
      <c r="NP115" s="14"/>
      <c r="NQ115" s="14"/>
    </row>
    <row r="116" spans="1:381" s="31" customFormat="1" x14ac:dyDescent="0.2">
      <c r="A116" s="14"/>
      <c r="B116" s="14"/>
      <c r="C116" s="139" t="str">
        <f>OFMOR_FFF_0!C116</f>
        <v>2C_FreeStock</v>
      </c>
      <c r="D116" s="139"/>
      <c r="E116" s="139" t="str">
        <f>OFMOR_FFF_0!E116</f>
        <v>Оборот: Освободившийся сток в себестоимости после 2-ого уровня отмен</v>
      </c>
      <c r="F116" s="14"/>
      <c r="G116" s="14" t="str">
        <f>OFMOR_FFF_0!G116</f>
        <v>тыс.руб.</v>
      </c>
      <c r="H116" s="14"/>
      <c r="I116" s="14"/>
      <c r="J116" s="14"/>
      <c r="K116" s="30">
        <f t="shared" si="207"/>
        <v>0</v>
      </c>
      <c r="L116" s="14"/>
      <c r="M116" s="14"/>
      <c r="N116" s="69">
        <f>$N$59*$AQ$92</f>
        <v>0</v>
      </c>
      <c r="O116" s="70">
        <f>SUMPRODUCT($N$59:O$59,$AP$92:$AQ$92)</f>
        <v>0</v>
      </c>
      <c r="P116" s="70">
        <f>SUMPRODUCT($N$59:P$59,$AO$92:$AQ$92)</f>
        <v>0</v>
      </c>
      <c r="Q116" s="70">
        <f>SUMPRODUCT($N$59:Q$59,$AN$92:$AQ$92)</f>
        <v>0</v>
      </c>
      <c r="R116" s="70">
        <f>SUMPRODUCT($N$59:R$59,$AM$92:$AQ$92)</f>
        <v>0</v>
      </c>
      <c r="S116" s="70">
        <f>SUMPRODUCT($N$59:S$59,$AL$92:$AQ$92)</f>
        <v>0</v>
      </c>
      <c r="T116" s="70">
        <f>SUMPRODUCT($N$59:T$59,$AK$92:$AQ$92)</f>
        <v>0</v>
      </c>
      <c r="U116" s="70">
        <f>SUMPRODUCT($N$59:U$59,$AJ$92:$AQ$92)</f>
        <v>0</v>
      </c>
      <c r="V116" s="70">
        <f>SUMPRODUCT($N$59:V$59,$AI$92:$AQ$92)</f>
        <v>0</v>
      </c>
      <c r="W116" s="70">
        <f>SUMPRODUCT($N$59:W$59,$AH$92:$AQ$92)</f>
        <v>0</v>
      </c>
      <c r="X116" s="70">
        <f>SUMPRODUCT($N$59:X$59,$AG$92:$AQ$92)</f>
        <v>0</v>
      </c>
      <c r="Y116" s="70">
        <f>SUMPRODUCT($N$59:Y$59,$AF$92:$AQ$92)</f>
        <v>0</v>
      </c>
      <c r="Z116" s="70">
        <f>SUMPRODUCT($N$59:Z$59,$AE$92:$AQ$92)</f>
        <v>0</v>
      </c>
      <c r="AA116" s="70">
        <f>SUMPRODUCT($N$59:AA$59,$AD$92:$AQ$92)</f>
        <v>0</v>
      </c>
      <c r="AB116" s="70">
        <f>SUMPRODUCT($N$59:AB$59,$AC$92:$AQ$92)</f>
        <v>0</v>
      </c>
      <c r="AC116" s="70">
        <f>SUMPRODUCT($N$59:AC$59,$AB$92:$AQ$92)</f>
        <v>0</v>
      </c>
      <c r="AD116" s="70">
        <f>SUMPRODUCT($N$59:AD$59,$AA$92:$AQ$92)</f>
        <v>0</v>
      </c>
      <c r="AE116" s="70">
        <f>SUMPRODUCT($N$59:AE$59,$Z$92:$AQ$92)</f>
        <v>0</v>
      </c>
      <c r="AF116" s="70">
        <f>SUMPRODUCT($N$59:AF$59,$Y$92:$AQ$92)</f>
        <v>0</v>
      </c>
      <c r="AG116" s="70">
        <f>SUMPRODUCT($N$59:AG$59,$X$92:$AQ$92)</f>
        <v>0</v>
      </c>
      <c r="AH116" s="70">
        <f>SUMPRODUCT($N$59:AH$59,$W$92:$AQ$92)</f>
        <v>0</v>
      </c>
      <c r="AI116" s="70">
        <f>SUMPRODUCT($N$59:AI$59,$V$92:$AQ$92)</f>
        <v>0</v>
      </c>
      <c r="AJ116" s="70">
        <f>SUMPRODUCT($N$59:AJ$59,$U$92:$AQ$92)</f>
        <v>0</v>
      </c>
      <c r="AK116" s="70">
        <f>SUMPRODUCT($N$59:AK$59,$T$92:$AQ$92)</f>
        <v>0</v>
      </c>
      <c r="AL116" s="70">
        <f>SUMPRODUCT($N$59:AL$59,$S$92:$AQ$92)</f>
        <v>0</v>
      </c>
      <c r="AM116" s="70">
        <f>SUMPRODUCT($N$59:AM$59,$R$92:$AQ$92)</f>
        <v>0</v>
      </c>
      <c r="AN116" s="70">
        <f>SUMPRODUCT($N$59:AN$59,$Q$92:$AQ$92)</f>
        <v>0</v>
      </c>
      <c r="AO116" s="70">
        <f>SUMPRODUCT($N$59:AO$59,$P$92:$AQ$92)</f>
        <v>0</v>
      </c>
      <c r="AP116" s="70">
        <f>SUMPRODUCT($N$59:AP$59,$O$92:$AQ$92)</f>
        <v>0</v>
      </c>
      <c r="AQ116" s="70">
        <f t="shared" ref="AQ116:DB116" si="226">SUMPRODUCT(N$59:AQ$59,$N$92:$AQ$92)</f>
        <v>0</v>
      </c>
      <c r="AR116" s="70">
        <f t="shared" si="226"/>
        <v>0</v>
      </c>
      <c r="AS116" s="70">
        <f t="shared" si="226"/>
        <v>0</v>
      </c>
      <c r="AT116" s="70">
        <f t="shared" si="226"/>
        <v>0</v>
      </c>
      <c r="AU116" s="70">
        <f t="shared" si="226"/>
        <v>0</v>
      </c>
      <c r="AV116" s="70">
        <f t="shared" si="226"/>
        <v>0</v>
      </c>
      <c r="AW116" s="70">
        <f t="shared" si="226"/>
        <v>0</v>
      </c>
      <c r="AX116" s="70">
        <f t="shared" si="226"/>
        <v>0</v>
      </c>
      <c r="AY116" s="70">
        <f t="shared" si="226"/>
        <v>0</v>
      </c>
      <c r="AZ116" s="70">
        <f t="shared" si="226"/>
        <v>0</v>
      </c>
      <c r="BA116" s="70">
        <f t="shared" si="226"/>
        <v>0</v>
      </c>
      <c r="BB116" s="70">
        <f t="shared" si="226"/>
        <v>0</v>
      </c>
      <c r="BC116" s="70">
        <f t="shared" si="226"/>
        <v>0</v>
      </c>
      <c r="BD116" s="70">
        <f t="shared" si="226"/>
        <v>0</v>
      </c>
      <c r="BE116" s="70">
        <f t="shared" si="226"/>
        <v>0</v>
      </c>
      <c r="BF116" s="70">
        <f t="shared" si="226"/>
        <v>0</v>
      </c>
      <c r="BG116" s="70">
        <f t="shared" si="226"/>
        <v>0</v>
      </c>
      <c r="BH116" s="70">
        <f t="shared" si="226"/>
        <v>0</v>
      </c>
      <c r="BI116" s="70">
        <f t="shared" si="226"/>
        <v>0</v>
      </c>
      <c r="BJ116" s="70">
        <f t="shared" si="226"/>
        <v>0</v>
      </c>
      <c r="BK116" s="70">
        <f t="shared" si="226"/>
        <v>0</v>
      </c>
      <c r="BL116" s="70">
        <f t="shared" si="226"/>
        <v>0</v>
      </c>
      <c r="BM116" s="70">
        <f t="shared" si="226"/>
        <v>0</v>
      </c>
      <c r="BN116" s="70">
        <f t="shared" si="226"/>
        <v>0</v>
      </c>
      <c r="BO116" s="70">
        <f t="shared" si="226"/>
        <v>0</v>
      </c>
      <c r="BP116" s="70">
        <f t="shared" si="226"/>
        <v>0</v>
      </c>
      <c r="BQ116" s="70">
        <f t="shared" si="226"/>
        <v>0</v>
      </c>
      <c r="BR116" s="70">
        <f t="shared" si="226"/>
        <v>0</v>
      </c>
      <c r="BS116" s="70">
        <f t="shared" si="226"/>
        <v>0</v>
      </c>
      <c r="BT116" s="70">
        <f t="shared" si="226"/>
        <v>0</v>
      </c>
      <c r="BU116" s="70">
        <f t="shared" si="226"/>
        <v>0</v>
      </c>
      <c r="BV116" s="70">
        <f t="shared" si="226"/>
        <v>0</v>
      </c>
      <c r="BW116" s="70">
        <f t="shared" si="226"/>
        <v>0</v>
      </c>
      <c r="BX116" s="70">
        <f t="shared" si="226"/>
        <v>0</v>
      </c>
      <c r="BY116" s="70">
        <f t="shared" si="226"/>
        <v>0</v>
      </c>
      <c r="BZ116" s="70">
        <f t="shared" si="226"/>
        <v>0</v>
      </c>
      <c r="CA116" s="70">
        <f t="shared" si="226"/>
        <v>0</v>
      </c>
      <c r="CB116" s="70">
        <f t="shared" si="226"/>
        <v>0</v>
      </c>
      <c r="CC116" s="70">
        <f t="shared" si="226"/>
        <v>0</v>
      </c>
      <c r="CD116" s="70">
        <f t="shared" si="226"/>
        <v>0</v>
      </c>
      <c r="CE116" s="70">
        <f t="shared" si="226"/>
        <v>0</v>
      </c>
      <c r="CF116" s="70">
        <f t="shared" si="226"/>
        <v>0</v>
      </c>
      <c r="CG116" s="70">
        <f t="shared" si="226"/>
        <v>0</v>
      </c>
      <c r="CH116" s="70">
        <f t="shared" si="226"/>
        <v>0</v>
      </c>
      <c r="CI116" s="70">
        <f t="shared" si="226"/>
        <v>0</v>
      </c>
      <c r="CJ116" s="70">
        <f t="shared" si="226"/>
        <v>0</v>
      </c>
      <c r="CK116" s="70">
        <f t="shared" si="226"/>
        <v>0</v>
      </c>
      <c r="CL116" s="70">
        <f t="shared" si="226"/>
        <v>0</v>
      </c>
      <c r="CM116" s="70">
        <f t="shared" si="226"/>
        <v>0</v>
      </c>
      <c r="CN116" s="70">
        <f t="shared" si="226"/>
        <v>0</v>
      </c>
      <c r="CO116" s="70">
        <f t="shared" si="226"/>
        <v>0</v>
      </c>
      <c r="CP116" s="70">
        <f t="shared" si="226"/>
        <v>0</v>
      </c>
      <c r="CQ116" s="70">
        <f t="shared" si="226"/>
        <v>0</v>
      </c>
      <c r="CR116" s="70">
        <f t="shared" si="226"/>
        <v>0</v>
      </c>
      <c r="CS116" s="70">
        <f t="shared" si="226"/>
        <v>0</v>
      </c>
      <c r="CT116" s="70">
        <f t="shared" si="226"/>
        <v>0</v>
      </c>
      <c r="CU116" s="70">
        <f t="shared" si="226"/>
        <v>0</v>
      </c>
      <c r="CV116" s="70">
        <f t="shared" si="226"/>
        <v>0</v>
      </c>
      <c r="CW116" s="70">
        <f t="shared" si="226"/>
        <v>0</v>
      </c>
      <c r="CX116" s="70">
        <f t="shared" si="226"/>
        <v>0</v>
      </c>
      <c r="CY116" s="70">
        <f t="shared" si="226"/>
        <v>0</v>
      </c>
      <c r="CZ116" s="70">
        <f t="shared" si="226"/>
        <v>0</v>
      </c>
      <c r="DA116" s="70">
        <f t="shared" si="226"/>
        <v>0</v>
      </c>
      <c r="DB116" s="70">
        <f t="shared" si="226"/>
        <v>0</v>
      </c>
      <c r="DC116" s="70">
        <f t="shared" ref="DC116:FN116" si="227">SUMPRODUCT(BZ$59:DC$59,$N$92:$AQ$92)</f>
        <v>0</v>
      </c>
      <c r="DD116" s="70">
        <f t="shared" si="227"/>
        <v>0</v>
      </c>
      <c r="DE116" s="70">
        <f t="shared" si="227"/>
        <v>0</v>
      </c>
      <c r="DF116" s="70">
        <f t="shared" si="227"/>
        <v>0</v>
      </c>
      <c r="DG116" s="70">
        <f t="shared" si="227"/>
        <v>0</v>
      </c>
      <c r="DH116" s="70">
        <f t="shared" si="227"/>
        <v>0</v>
      </c>
      <c r="DI116" s="70">
        <f t="shared" si="227"/>
        <v>0</v>
      </c>
      <c r="DJ116" s="70">
        <f t="shared" si="227"/>
        <v>0</v>
      </c>
      <c r="DK116" s="70">
        <f t="shared" si="227"/>
        <v>0</v>
      </c>
      <c r="DL116" s="70">
        <f t="shared" si="227"/>
        <v>0</v>
      </c>
      <c r="DM116" s="70">
        <f t="shared" si="227"/>
        <v>0</v>
      </c>
      <c r="DN116" s="70">
        <f t="shared" si="227"/>
        <v>0</v>
      </c>
      <c r="DO116" s="70">
        <f t="shared" si="227"/>
        <v>0</v>
      </c>
      <c r="DP116" s="70">
        <f t="shared" si="227"/>
        <v>0</v>
      </c>
      <c r="DQ116" s="70">
        <f t="shared" si="227"/>
        <v>0</v>
      </c>
      <c r="DR116" s="70">
        <f t="shared" si="227"/>
        <v>0</v>
      </c>
      <c r="DS116" s="70">
        <f t="shared" si="227"/>
        <v>0</v>
      </c>
      <c r="DT116" s="70">
        <f t="shared" si="227"/>
        <v>0</v>
      </c>
      <c r="DU116" s="70">
        <f t="shared" si="227"/>
        <v>0</v>
      </c>
      <c r="DV116" s="70">
        <f t="shared" si="227"/>
        <v>0</v>
      </c>
      <c r="DW116" s="70">
        <f t="shared" si="227"/>
        <v>0</v>
      </c>
      <c r="DX116" s="70">
        <f t="shared" si="227"/>
        <v>0</v>
      </c>
      <c r="DY116" s="70">
        <f t="shared" si="227"/>
        <v>0</v>
      </c>
      <c r="DZ116" s="70">
        <f t="shared" si="227"/>
        <v>0</v>
      </c>
      <c r="EA116" s="70">
        <f t="shared" si="227"/>
        <v>0</v>
      </c>
      <c r="EB116" s="70">
        <f t="shared" si="227"/>
        <v>0</v>
      </c>
      <c r="EC116" s="70">
        <f t="shared" si="227"/>
        <v>0</v>
      </c>
      <c r="ED116" s="70">
        <f t="shared" si="227"/>
        <v>0</v>
      </c>
      <c r="EE116" s="70">
        <f t="shared" si="227"/>
        <v>0</v>
      </c>
      <c r="EF116" s="70">
        <f t="shared" si="227"/>
        <v>0</v>
      </c>
      <c r="EG116" s="70">
        <f t="shared" si="227"/>
        <v>0</v>
      </c>
      <c r="EH116" s="70">
        <f t="shared" si="227"/>
        <v>0</v>
      </c>
      <c r="EI116" s="70">
        <f t="shared" si="227"/>
        <v>0</v>
      </c>
      <c r="EJ116" s="70">
        <f t="shared" si="227"/>
        <v>0</v>
      </c>
      <c r="EK116" s="70">
        <f t="shared" si="227"/>
        <v>0</v>
      </c>
      <c r="EL116" s="70">
        <f t="shared" si="227"/>
        <v>0</v>
      </c>
      <c r="EM116" s="70">
        <f t="shared" si="227"/>
        <v>0</v>
      </c>
      <c r="EN116" s="70">
        <f t="shared" si="227"/>
        <v>0</v>
      </c>
      <c r="EO116" s="70">
        <f t="shared" si="227"/>
        <v>0</v>
      </c>
      <c r="EP116" s="70">
        <f t="shared" si="227"/>
        <v>0</v>
      </c>
      <c r="EQ116" s="70">
        <f t="shared" si="227"/>
        <v>0</v>
      </c>
      <c r="ER116" s="70">
        <f t="shared" si="227"/>
        <v>0</v>
      </c>
      <c r="ES116" s="70">
        <f t="shared" si="227"/>
        <v>0</v>
      </c>
      <c r="ET116" s="70">
        <f t="shared" si="227"/>
        <v>0</v>
      </c>
      <c r="EU116" s="70">
        <f t="shared" si="227"/>
        <v>0</v>
      </c>
      <c r="EV116" s="70">
        <f t="shared" si="227"/>
        <v>0</v>
      </c>
      <c r="EW116" s="70">
        <f t="shared" si="227"/>
        <v>0</v>
      </c>
      <c r="EX116" s="70">
        <f t="shared" si="227"/>
        <v>0</v>
      </c>
      <c r="EY116" s="70">
        <f t="shared" si="227"/>
        <v>0</v>
      </c>
      <c r="EZ116" s="70">
        <f t="shared" si="227"/>
        <v>0</v>
      </c>
      <c r="FA116" s="70">
        <f t="shared" si="227"/>
        <v>0</v>
      </c>
      <c r="FB116" s="70">
        <f t="shared" si="227"/>
        <v>0</v>
      </c>
      <c r="FC116" s="70">
        <f t="shared" si="227"/>
        <v>0</v>
      </c>
      <c r="FD116" s="70">
        <f t="shared" si="227"/>
        <v>0</v>
      </c>
      <c r="FE116" s="70">
        <f t="shared" si="227"/>
        <v>0</v>
      </c>
      <c r="FF116" s="70">
        <f t="shared" si="227"/>
        <v>0</v>
      </c>
      <c r="FG116" s="70">
        <f t="shared" si="227"/>
        <v>0</v>
      </c>
      <c r="FH116" s="70">
        <f t="shared" si="227"/>
        <v>0</v>
      </c>
      <c r="FI116" s="70">
        <f t="shared" si="227"/>
        <v>0</v>
      </c>
      <c r="FJ116" s="70">
        <f t="shared" si="227"/>
        <v>0</v>
      </c>
      <c r="FK116" s="70">
        <f t="shared" si="227"/>
        <v>0</v>
      </c>
      <c r="FL116" s="70">
        <f t="shared" si="227"/>
        <v>0</v>
      </c>
      <c r="FM116" s="70">
        <f t="shared" si="227"/>
        <v>0</v>
      </c>
      <c r="FN116" s="70">
        <f t="shared" si="227"/>
        <v>0</v>
      </c>
      <c r="FO116" s="70">
        <f t="shared" ref="FO116:HZ116" si="228">SUMPRODUCT(EL$59:FO$59,$N$92:$AQ$92)</f>
        <v>0</v>
      </c>
      <c r="FP116" s="70">
        <f t="shared" si="228"/>
        <v>0</v>
      </c>
      <c r="FQ116" s="70">
        <f t="shared" si="228"/>
        <v>0</v>
      </c>
      <c r="FR116" s="70">
        <f t="shared" si="228"/>
        <v>0</v>
      </c>
      <c r="FS116" s="70">
        <f t="shared" si="228"/>
        <v>0</v>
      </c>
      <c r="FT116" s="70">
        <f t="shared" si="228"/>
        <v>0</v>
      </c>
      <c r="FU116" s="70">
        <f t="shared" si="228"/>
        <v>0</v>
      </c>
      <c r="FV116" s="70">
        <f t="shared" si="228"/>
        <v>0</v>
      </c>
      <c r="FW116" s="70">
        <f t="shared" si="228"/>
        <v>0</v>
      </c>
      <c r="FX116" s="70">
        <f t="shared" si="228"/>
        <v>0</v>
      </c>
      <c r="FY116" s="70">
        <f t="shared" si="228"/>
        <v>0</v>
      </c>
      <c r="FZ116" s="70">
        <f t="shared" si="228"/>
        <v>0</v>
      </c>
      <c r="GA116" s="70">
        <f t="shared" si="228"/>
        <v>0</v>
      </c>
      <c r="GB116" s="70">
        <f t="shared" si="228"/>
        <v>0</v>
      </c>
      <c r="GC116" s="70">
        <f t="shared" si="228"/>
        <v>0</v>
      </c>
      <c r="GD116" s="70">
        <f t="shared" si="228"/>
        <v>0</v>
      </c>
      <c r="GE116" s="70">
        <f t="shared" si="228"/>
        <v>0</v>
      </c>
      <c r="GF116" s="70">
        <f t="shared" si="228"/>
        <v>0</v>
      </c>
      <c r="GG116" s="70">
        <f t="shared" si="228"/>
        <v>0</v>
      </c>
      <c r="GH116" s="70">
        <f t="shared" si="228"/>
        <v>0</v>
      </c>
      <c r="GI116" s="70">
        <f t="shared" si="228"/>
        <v>0</v>
      </c>
      <c r="GJ116" s="70">
        <f t="shared" si="228"/>
        <v>0</v>
      </c>
      <c r="GK116" s="70">
        <f t="shared" si="228"/>
        <v>0</v>
      </c>
      <c r="GL116" s="70">
        <f t="shared" si="228"/>
        <v>0</v>
      </c>
      <c r="GM116" s="70">
        <f t="shared" si="228"/>
        <v>0</v>
      </c>
      <c r="GN116" s="70">
        <f t="shared" si="228"/>
        <v>0</v>
      </c>
      <c r="GO116" s="70">
        <f t="shared" si="228"/>
        <v>0</v>
      </c>
      <c r="GP116" s="70">
        <f t="shared" si="228"/>
        <v>0</v>
      </c>
      <c r="GQ116" s="70">
        <f t="shared" si="228"/>
        <v>0</v>
      </c>
      <c r="GR116" s="70">
        <f t="shared" si="228"/>
        <v>0</v>
      </c>
      <c r="GS116" s="70">
        <f t="shared" si="228"/>
        <v>0</v>
      </c>
      <c r="GT116" s="70">
        <f t="shared" si="228"/>
        <v>0</v>
      </c>
      <c r="GU116" s="70">
        <f t="shared" si="228"/>
        <v>0</v>
      </c>
      <c r="GV116" s="70">
        <f t="shared" si="228"/>
        <v>0</v>
      </c>
      <c r="GW116" s="70">
        <f t="shared" si="228"/>
        <v>0</v>
      </c>
      <c r="GX116" s="70">
        <f t="shared" si="228"/>
        <v>0</v>
      </c>
      <c r="GY116" s="70">
        <f t="shared" si="228"/>
        <v>0</v>
      </c>
      <c r="GZ116" s="70">
        <f t="shared" si="228"/>
        <v>0</v>
      </c>
      <c r="HA116" s="70">
        <f t="shared" si="228"/>
        <v>0</v>
      </c>
      <c r="HB116" s="70">
        <f t="shared" si="228"/>
        <v>0</v>
      </c>
      <c r="HC116" s="70">
        <f t="shared" si="228"/>
        <v>0</v>
      </c>
      <c r="HD116" s="70">
        <f t="shared" si="228"/>
        <v>0</v>
      </c>
      <c r="HE116" s="70">
        <f t="shared" si="228"/>
        <v>0</v>
      </c>
      <c r="HF116" s="70">
        <f t="shared" si="228"/>
        <v>0</v>
      </c>
      <c r="HG116" s="70">
        <f t="shared" si="228"/>
        <v>0</v>
      </c>
      <c r="HH116" s="70">
        <f t="shared" si="228"/>
        <v>0</v>
      </c>
      <c r="HI116" s="70">
        <f t="shared" si="228"/>
        <v>0</v>
      </c>
      <c r="HJ116" s="70">
        <f t="shared" si="228"/>
        <v>0</v>
      </c>
      <c r="HK116" s="70">
        <f t="shared" si="228"/>
        <v>0</v>
      </c>
      <c r="HL116" s="70">
        <f t="shared" si="228"/>
        <v>0</v>
      </c>
      <c r="HM116" s="70">
        <f t="shared" si="228"/>
        <v>0</v>
      </c>
      <c r="HN116" s="70">
        <f t="shared" si="228"/>
        <v>0</v>
      </c>
      <c r="HO116" s="70">
        <f t="shared" si="228"/>
        <v>0</v>
      </c>
      <c r="HP116" s="70">
        <f t="shared" si="228"/>
        <v>0</v>
      </c>
      <c r="HQ116" s="70">
        <f t="shared" si="228"/>
        <v>0</v>
      </c>
      <c r="HR116" s="70">
        <f t="shared" si="228"/>
        <v>0</v>
      </c>
      <c r="HS116" s="70">
        <f t="shared" si="228"/>
        <v>0</v>
      </c>
      <c r="HT116" s="70">
        <f t="shared" si="228"/>
        <v>0</v>
      </c>
      <c r="HU116" s="70">
        <f t="shared" si="228"/>
        <v>0</v>
      </c>
      <c r="HV116" s="70">
        <f t="shared" si="228"/>
        <v>0</v>
      </c>
      <c r="HW116" s="70">
        <f t="shared" si="228"/>
        <v>0</v>
      </c>
      <c r="HX116" s="70">
        <f t="shared" si="228"/>
        <v>0</v>
      </c>
      <c r="HY116" s="70">
        <f t="shared" si="228"/>
        <v>0</v>
      </c>
      <c r="HZ116" s="70">
        <f t="shared" si="228"/>
        <v>0</v>
      </c>
      <c r="IA116" s="70">
        <f t="shared" ref="IA116:KL116" si="229">SUMPRODUCT(GX$59:IA$59,$N$92:$AQ$92)</f>
        <v>0</v>
      </c>
      <c r="IB116" s="70">
        <f t="shared" si="229"/>
        <v>0</v>
      </c>
      <c r="IC116" s="70">
        <f t="shared" si="229"/>
        <v>0</v>
      </c>
      <c r="ID116" s="70">
        <f t="shared" si="229"/>
        <v>0</v>
      </c>
      <c r="IE116" s="70">
        <f t="shared" si="229"/>
        <v>0</v>
      </c>
      <c r="IF116" s="70">
        <f t="shared" si="229"/>
        <v>0</v>
      </c>
      <c r="IG116" s="70">
        <f t="shared" si="229"/>
        <v>0</v>
      </c>
      <c r="IH116" s="70">
        <f t="shared" si="229"/>
        <v>0</v>
      </c>
      <c r="II116" s="70">
        <f t="shared" si="229"/>
        <v>0</v>
      </c>
      <c r="IJ116" s="70">
        <f t="shared" si="229"/>
        <v>0</v>
      </c>
      <c r="IK116" s="70">
        <f t="shared" si="229"/>
        <v>0</v>
      </c>
      <c r="IL116" s="70">
        <f t="shared" si="229"/>
        <v>0</v>
      </c>
      <c r="IM116" s="70">
        <f t="shared" si="229"/>
        <v>0</v>
      </c>
      <c r="IN116" s="70">
        <f t="shared" si="229"/>
        <v>0</v>
      </c>
      <c r="IO116" s="70">
        <f t="shared" si="229"/>
        <v>0</v>
      </c>
      <c r="IP116" s="70">
        <f t="shared" si="229"/>
        <v>0</v>
      </c>
      <c r="IQ116" s="70">
        <f t="shared" si="229"/>
        <v>0</v>
      </c>
      <c r="IR116" s="70">
        <f t="shared" si="229"/>
        <v>0</v>
      </c>
      <c r="IS116" s="70">
        <f t="shared" si="229"/>
        <v>0</v>
      </c>
      <c r="IT116" s="70">
        <f t="shared" si="229"/>
        <v>0</v>
      </c>
      <c r="IU116" s="70">
        <f t="shared" si="229"/>
        <v>0</v>
      </c>
      <c r="IV116" s="70">
        <f t="shared" si="229"/>
        <v>0</v>
      </c>
      <c r="IW116" s="70">
        <f t="shared" si="229"/>
        <v>0</v>
      </c>
      <c r="IX116" s="70">
        <f t="shared" si="229"/>
        <v>0</v>
      </c>
      <c r="IY116" s="70">
        <f t="shared" si="229"/>
        <v>0</v>
      </c>
      <c r="IZ116" s="70">
        <f t="shared" si="229"/>
        <v>0</v>
      </c>
      <c r="JA116" s="70">
        <f t="shared" si="229"/>
        <v>0</v>
      </c>
      <c r="JB116" s="70">
        <f t="shared" si="229"/>
        <v>0</v>
      </c>
      <c r="JC116" s="70">
        <f t="shared" si="229"/>
        <v>0</v>
      </c>
      <c r="JD116" s="70">
        <f t="shared" si="229"/>
        <v>0</v>
      </c>
      <c r="JE116" s="70">
        <f t="shared" si="229"/>
        <v>0</v>
      </c>
      <c r="JF116" s="70">
        <f t="shared" si="229"/>
        <v>0</v>
      </c>
      <c r="JG116" s="70">
        <f t="shared" si="229"/>
        <v>0</v>
      </c>
      <c r="JH116" s="70">
        <f t="shared" si="229"/>
        <v>0</v>
      </c>
      <c r="JI116" s="70">
        <f t="shared" si="229"/>
        <v>0</v>
      </c>
      <c r="JJ116" s="70">
        <f t="shared" si="229"/>
        <v>0</v>
      </c>
      <c r="JK116" s="70">
        <f t="shared" si="229"/>
        <v>0</v>
      </c>
      <c r="JL116" s="70">
        <f t="shared" si="229"/>
        <v>0</v>
      </c>
      <c r="JM116" s="70">
        <f t="shared" si="229"/>
        <v>0</v>
      </c>
      <c r="JN116" s="70">
        <f t="shared" si="229"/>
        <v>0</v>
      </c>
      <c r="JO116" s="70">
        <f t="shared" si="229"/>
        <v>0</v>
      </c>
      <c r="JP116" s="70">
        <f t="shared" si="229"/>
        <v>0</v>
      </c>
      <c r="JQ116" s="70">
        <f t="shared" si="229"/>
        <v>0</v>
      </c>
      <c r="JR116" s="70">
        <f t="shared" si="229"/>
        <v>0</v>
      </c>
      <c r="JS116" s="70">
        <f t="shared" si="229"/>
        <v>0</v>
      </c>
      <c r="JT116" s="70">
        <f t="shared" si="229"/>
        <v>0</v>
      </c>
      <c r="JU116" s="70">
        <f t="shared" si="229"/>
        <v>0</v>
      </c>
      <c r="JV116" s="70">
        <f t="shared" si="229"/>
        <v>0</v>
      </c>
      <c r="JW116" s="70">
        <f t="shared" si="229"/>
        <v>0</v>
      </c>
      <c r="JX116" s="70">
        <f t="shared" si="229"/>
        <v>0</v>
      </c>
      <c r="JY116" s="70">
        <f t="shared" si="229"/>
        <v>0</v>
      </c>
      <c r="JZ116" s="70">
        <f t="shared" si="229"/>
        <v>0</v>
      </c>
      <c r="KA116" s="70">
        <f t="shared" si="229"/>
        <v>0</v>
      </c>
      <c r="KB116" s="70">
        <f t="shared" si="229"/>
        <v>0</v>
      </c>
      <c r="KC116" s="70">
        <f t="shared" si="229"/>
        <v>0</v>
      </c>
      <c r="KD116" s="70">
        <f t="shared" si="229"/>
        <v>0</v>
      </c>
      <c r="KE116" s="70">
        <f t="shared" si="229"/>
        <v>0</v>
      </c>
      <c r="KF116" s="70">
        <f t="shared" si="229"/>
        <v>0</v>
      </c>
      <c r="KG116" s="70">
        <f t="shared" si="229"/>
        <v>0</v>
      </c>
      <c r="KH116" s="70">
        <f t="shared" si="229"/>
        <v>0</v>
      </c>
      <c r="KI116" s="70">
        <f t="shared" si="229"/>
        <v>0</v>
      </c>
      <c r="KJ116" s="70">
        <f t="shared" si="229"/>
        <v>0</v>
      </c>
      <c r="KK116" s="70">
        <f t="shared" si="229"/>
        <v>0</v>
      </c>
      <c r="KL116" s="70">
        <f t="shared" si="229"/>
        <v>0</v>
      </c>
      <c r="KM116" s="70">
        <f t="shared" ref="KM116:MX116" si="230">SUMPRODUCT(JJ$59:KM$59,$N$92:$AQ$92)</f>
        <v>0</v>
      </c>
      <c r="KN116" s="70">
        <f t="shared" si="230"/>
        <v>0</v>
      </c>
      <c r="KO116" s="70">
        <f t="shared" si="230"/>
        <v>0</v>
      </c>
      <c r="KP116" s="70">
        <f t="shared" si="230"/>
        <v>0</v>
      </c>
      <c r="KQ116" s="70">
        <f t="shared" si="230"/>
        <v>0</v>
      </c>
      <c r="KR116" s="70">
        <f t="shared" si="230"/>
        <v>0</v>
      </c>
      <c r="KS116" s="70">
        <f t="shared" si="230"/>
        <v>0</v>
      </c>
      <c r="KT116" s="70">
        <f t="shared" si="230"/>
        <v>0</v>
      </c>
      <c r="KU116" s="70">
        <f t="shared" si="230"/>
        <v>0</v>
      </c>
      <c r="KV116" s="70">
        <f t="shared" si="230"/>
        <v>0</v>
      </c>
      <c r="KW116" s="70">
        <f t="shared" si="230"/>
        <v>0</v>
      </c>
      <c r="KX116" s="70">
        <f t="shared" si="230"/>
        <v>0</v>
      </c>
      <c r="KY116" s="70">
        <f t="shared" si="230"/>
        <v>0</v>
      </c>
      <c r="KZ116" s="70">
        <f t="shared" si="230"/>
        <v>0</v>
      </c>
      <c r="LA116" s="70">
        <f t="shared" si="230"/>
        <v>0</v>
      </c>
      <c r="LB116" s="70">
        <f t="shared" si="230"/>
        <v>0</v>
      </c>
      <c r="LC116" s="70">
        <f t="shared" si="230"/>
        <v>0</v>
      </c>
      <c r="LD116" s="70">
        <f t="shared" si="230"/>
        <v>0</v>
      </c>
      <c r="LE116" s="70">
        <f t="shared" si="230"/>
        <v>0</v>
      </c>
      <c r="LF116" s="70">
        <f t="shared" si="230"/>
        <v>0</v>
      </c>
      <c r="LG116" s="70">
        <f t="shared" si="230"/>
        <v>0</v>
      </c>
      <c r="LH116" s="70">
        <f t="shared" si="230"/>
        <v>0</v>
      </c>
      <c r="LI116" s="70">
        <f t="shared" si="230"/>
        <v>0</v>
      </c>
      <c r="LJ116" s="70">
        <f t="shared" si="230"/>
        <v>0</v>
      </c>
      <c r="LK116" s="70">
        <f t="shared" si="230"/>
        <v>0</v>
      </c>
      <c r="LL116" s="70">
        <f t="shared" si="230"/>
        <v>0</v>
      </c>
      <c r="LM116" s="70">
        <f t="shared" si="230"/>
        <v>0</v>
      </c>
      <c r="LN116" s="70">
        <f t="shared" si="230"/>
        <v>0</v>
      </c>
      <c r="LO116" s="70">
        <f t="shared" si="230"/>
        <v>0</v>
      </c>
      <c r="LP116" s="70">
        <f t="shared" si="230"/>
        <v>0</v>
      </c>
      <c r="LQ116" s="70">
        <f t="shared" si="230"/>
        <v>0</v>
      </c>
      <c r="LR116" s="70">
        <f t="shared" si="230"/>
        <v>0</v>
      </c>
      <c r="LS116" s="70">
        <f t="shared" si="230"/>
        <v>0</v>
      </c>
      <c r="LT116" s="70">
        <f t="shared" si="230"/>
        <v>0</v>
      </c>
      <c r="LU116" s="70">
        <f t="shared" si="230"/>
        <v>0</v>
      </c>
      <c r="LV116" s="70">
        <f t="shared" si="230"/>
        <v>0</v>
      </c>
      <c r="LW116" s="70">
        <f t="shared" si="230"/>
        <v>0</v>
      </c>
      <c r="LX116" s="70">
        <f t="shared" si="230"/>
        <v>0</v>
      </c>
      <c r="LY116" s="70">
        <f t="shared" si="230"/>
        <v>0</v>
      </c>
      <c r="LZ116" s="70">
        <f t="shared" si="230"/>
        <v>0</v>
      </c>
      <c r="MA116" s="70">
        <f t="shared" si="230"/>
        <v>0</v>
      </c>
      <c r="MB116" s="70">
        <f t="shared" si="230"/>
        <v>0</v>
      </c>
      <c r="MC116" s="70">
        <f t="shared" si="230"/>
        <v>0</v>
      </c>
      <c r="MD116" s="70">
        <f t="shared" si="230"/>
        <v>0</v>
      </c>
      <c r="ME116" s="70">
        <f t="shared" si="230"/>
        <v>0</v>
      </c>
      <c r="MF116" s="70">
        <f t="shared" si="230"/>
        <v>0</v>
      </c>
      <c r="MG116" s="70">
        <f t="shared" si="230"/>
        <v>0</v>
      </c>
      <c r="MH116" s="70">
        <f t="shared" si="230"/>
        <v>0</v>
      </c>
      <c r="MI116" s="70">
        <f t="shared" si="230"/>
        <v>0</v>
      </c>
      <c r="MJ116" s="70">
        <f t="shared" si="230"/>
        <v>0</v>
      </c>
      <c r="MK116" s="70">
        <f t="shared" si="230"/>
        <v>0</v>
      </c>
      <c r="ML116" s="70">
        <f t="shared" si="230"/>
        <v>0</v>
      </c>
      <c r="MM116" s="70">
        <f t="shared" si="230"/>
        <v>0</v>
      </c>
      <c r="MN116" s="70">
        <f t="shared" si="230"/>
        <v>0</v>
      </c>
      <c r="MO116" s="70">
        <f t="shared" si="230"/>
        <v>0</v>
      </c>
      <c r="MP116" s="70">
        <f t="shared" si="230"/>
        <v>0</v>
      </c>
      <c r="MQ116" s="70">
        <f t="shared" si="230"/>
        <v>0</v>
      </c>
      <c r="MR116" s="70">
        <f t="shared" si="230"/>
        <v>0</v>
      </c>
      <c r="MS116" s="70">
        <f t="shared" si="230"/>
        <v>0</v>
      </c>
      <c r="MT116" s="70">
        <f t="shared" si="230"/>
        <v>0</v>
      </c>
      <c r="MU116" s="70">
        <f t="shared" si="230"/>
        <v>0</v>
      </c>
      <c r="MV116" s="70">
        <f t="shared" si="230"/>
        <v>0</v>
      </c>
      <c r="MW116" s="70">
        <f t="shared" si="230"/>
        <v>0</v>
      </c>
      <c r="MX116" s="70">
        <f t="shared" si="230"/>
        <v>0</v>
      </c>
      <c r="MY116" s="70">
        <f t="shared" ref="MY116:NO116" si="231">SUMPRODUCT(LV$59:MY$59,$N$92:$AQ$92)</f>
        <v>0</v>
      </c>
      <c r="MZ116" s="70">
        <f t="shared" si="231"/>
        <v>0</v>
      </c>
      <c r="NA116" s="70">
        <f t="shared" si="231"/>
        <v>0</v>
      </c>
      <c r="NB116" s="70">
        <f t="shared" si="231"/>
        <v>0</v>
      </c>
      <c r="NC116" s="70">
        <f t="shared" si="231"/>
        <v>0</v>
      </c>
      <c r="ND116" s="70">
        <f t="shared" si="231"/>
        <v>0</v>
      </c>
      <c r="NE116" s="70">
        <f t="shared" si="231"/>
        <v>0</v>
      </c>
      <c r="NF116" s="70">
        <f t="shared" si="231"/>
        <v>0</v>
      </c>
      <c r="NG116" s="70">
        <f t="shared" si="231"/>
        <v>0</v>
      </c>
      <c r="NH116" s="70">
        <f t="shared" si="231"/>
        <v>0</v>
      </c>
      <c r="NI116" s="70">
        <f t="shared" si="231"/>
        <v>0</v>
      </c>
      <c r="NJ116" s="70">
        <f t="shared" si="231"/>
        <v>0</v>
      </c>
      <c r="NK116" s="70">
        <f t="shared" si="231"/>
        <v>0</v>
      </c>
      <c r="NL116" s="70">
        <f t="shared" si="231"/>
        <v>0</v>
      </c>
      <c r="NM116" s="70">
        <f t="shared" si="231"/>
        <v>0</v>
      </c>
      <c r="NN116" s="70">
        <f t="shared" si="231"/>
        <v>0</v>
      </c>
      <c r="NO116" s="71">
        <f t="shared" si="231"/>
        <v>0</v>
      </c>
      <c r="NP116" s="14"/>
      <c r="NQ116" s="14"/>
    </row>
    <row r="117" spans="1:381" s="31" customFormat="1" x14ac:dyDescent="0.2">
      <c r="A117" s="14"/>
      <c r="B117" s="14"/>
      <c r="C117" s="139" t="str">
        <f>OFMOR_FFF_0!C117</f>
        <v>COGS_OPV</v>
      </c>
      <c r="D117" s="139"/>
      <c r="E117" s="139" t="str">
        <f>OFMOR_FFF_0!E117</f>
        <v>Стоимость заказов в складской сборке, распределение по дням</v>
      </c>
      <c r="F117" s="14"/>
      <c r="G117" s="14" t="str">
        <f>OFMOR_FFF_0!G117</f>
        <v>тыс.руб.</v>
      </c>
      <c r="H117" s="14"/>
      <c r="I117" s="14"/>
      <c r="J117" s="14"/>
      <c r="K117" s="30">
        <f t="shared" si="207"/>
        <v>374121.91471507499</v>
      </c>
      <c r="L117" s="14"/>
      <c r="M117" s="14"/>
      <c r="N117" s="69">
        <f>$N$59*$AQ$93</f>
        <v>10.44839819226674</v>
      </c>
      <c r="O117" s="70">
        <f>SUMPRODUCT($N$59:O$59,$AP$93:$AQ$93)</f>
        <v>29.4365649045716</v>
      </c>
      <c r="P117" s="70">
        <f>SUMPRODUCT($N$59:P$59,$AO$93:$AQ$93)</f>
        <v>34.703709921810635</v>
      </c>
      <c r="Q117" s="70">
        <f>SUMPRODUCT($N$59:Q$59,$AN$93:$AQ$93)</f>
        <v>54.544994388854064</v>
      </c>
      <c r="R117" s="70">
        <f>SUMPRODUCT($N$59:R$59,$AM$93:$AQ$93)</f>
        <v>67.966419468285153</v>
      </c>
      <c r="S117" s="70">
        <f>SUMPRODUCT($N$59:S$59,$AL$93:$AQ$93)</f>
        <v>66.544191802911456</v>
      </c>
      <c r="T117" s="70">
        <f>SUMPRODUCT($N$59:T$59,$AK$93:$AQ$93)</f>
        <v>89.371423298466226</v>
      </c>
      <c r="U117" s="70">
        <f>SUMPRODUCT($N$59:U$59,$AJ$93:$AQ$93)</f>
        <v>138.2321798393333</v>
      </c>
      <c r="V117" s="70">
        <f>SUMPRODUCT($N$59:V$59,$AI$93:$AQ$93)</f>
        <v>144.61448376460049</v>
      </c>
      <c r="W117" s="70">
        <f>SUMPRODUCT($N$59:W$59,$AH$93:$AQ$93)</f>
        <v>156.43431810316523</v>
      </c>
      <c r="X117" s="70">
        <f>SUMPRODUCT($N$59:X$59,$AG$93:$AQ$93)</f>
        <v>248.94314285868654</v>
      </c>
      <c r="Y117" s="70">
        <f>SUMPRODUCT($N$59:Y$59,$AF$93:$AQ$93)</f>
        <v>310.92838300914775</v>
      </c>
      <c r="Z117" s="70">
        <f>SUMPRODUCT($N$59:Z$59,$AE$93:$AQ$93)</f>
        <v>304.731903787634</v>
      </c>
      <c r="AA117" s="70">
        <f>SUMPRODUCT($N$59:AA$59,$AD$93:$AQ$93)</f>
        <v>345.52223873986742</v>
      </c>
      <c r="AB117" s="70">
        <f>SUMPRODUCT($N$59:AB$59,$AC$93:$AQ$93)</f>
        <v>374.34843525686267</v>
      </c>
      <c r="AC117" s="70">
        <f>SUMPRODUCT($N$59:AC$59,$AB$93:$AQ$93)</f>
        <v>264.19915001461118</v>
      </c>
      <c r="AD117" s="70">
        <f>SUMPRODUCT($N$59:AD$59,$AA$93:$AQ$93)</f>
        <v>191.25072894269709</v>
      </c>
      <c r="AE117" s="70">
        <f>SUMPRODUCT($N$59:AE$59,$Z$93:$AQ$93)</f>
        <v>236.97280232722085</v>
      </c>
      <c r="AF117" s="70">
        <f>SUMPRODUCT($N$59:AF$59,$Y$93:$AQ$93)</f>
        <v>288.55682838205286</v>
      </c>
      <c r="AG117" s="70">
        <f>SUMPRODUCT($N$59:AG$59,$X$93:$AQ$93)</f>
        <v>282.70599947065517</v>
      </c>
      <c r="AH117" s="70">
        <f>SUMPRODUCT($N$59:AH$59,$W$93:$AQ$93)</f>
        <v>320.87023233086563</v>
      </c>
      <c r="AI117" s="70">
        <f>SUMPRODUCT($N$59:AI$59,$V$93:$AQ$93)</f>
        <v>348.2213803378495</v>
      </c>
      <c r="AJ117" s="70">
        <f>SUMPRODUCT($N$59:AJ$59,$U$93:$AQ$93)</f>
        <v>248.64672967144108</v>
      </c>
      <c r="AK117" s="70">
        <f>SUMPRODUCT($N$59:AK$59,$T$93:$AQ$93)</f>
        <v>183.17918497332514</v>
      </c>
      <c r="AL117" s="70">
        <f>SUMPRODUCT($N$59:AL$59,$S$93:$AQ$93)</f>
        <v>309.97118077405207</v>
      </c>
      <c r="AM117" s="70">
        <f>SUMPRODUCT($N$59:AM$59,$R$93:$AQ$93)</f>
        <v>517.36318380490889</v>
      </c>
      <c r="AN117" s="70">
        <f>SUMPRODUCT($N$59:AN$59,$Q$93:$AQ$93)</f>
        <v>506.13461564414274</v>
      </c>
      <c r="AO117" s="70">
        <f>SUMPRODUCT($N$59:AO$59,$P$93:$AQ$93)</f>
        <v>522.23718130156442</v>
      </c>
      <c r="AP117" s="70">
        <f>SUMPRODUCT($N$59:AP$59,$O$93:$AQ$93)</f>
        <v>513.61574705907401</v>
      </c>
      <c r="AQ117" s="70">
        <f t="shared" ref="AQ117:DB117" si="232">SUMPRODUCT(N$59:AQ$59,$N$93:$AQ$93)</f>
        <v>333.81096973593674</v>
      </c>
      <c r="AR117" s="70">
        <f t="shared" si="232"/>
        <v>227.2846242230483</v>
      </c>
      <c r="AS117" s="70">
        <f t="shared" si="232"/>
        <v>197.69253120149278</v>
      </c>
      <c r="AT117" s="70">
        <f t="shared" si="232"/>
        <v>113.58081447548949</v>
      </c>
      <c r="AU117" s="70">
        <f t="shared" si="232"/>
        <v>105.54487011875767</v>
      </c>
      <c r="AV117" s="70">
        <f t="shared" si="232"/>
        <v>114.22168819582259</v>
      </c>
      <c r="AW117" s="70">
        <f t="shared" si="232"/>
        <v>123.72771248526004</v>
      </c>
      <c r="AX117" s="70">
        <f t="shared" si="232"/>
        <v>109.85756824003236</v>
      </c>
      <c r="AY117" s="70">
        <f t="shared" si="232"/>
        <v>108.60856869823877</v>
      </c>
      <c r="AZ117" s="70">
        <f t="shared" si="232"/>
        <v>130.75448632323864</v>
      </c>
      <c r="BA117" s="70">
        <f t="shared" si="232"/>
        <v>157.58981785589094</v>
      </c>
      <c r="BB117" s="70">
        <f t="shared" si="232"/>
        <v>168.02769345538803</v>
      </c>
      <c r="BC117" s="70">
        <f t="shared" si="232"/>
        <v>184.89097147523395</v>
      </c>
      <c r="BD117" s="70">
        <f t="shared" si="232"/>
        <v>200.39706613379664</v>
      </c>
      <c r="BE117" s="70">
        <f t="shared" si="232"/>
        <v>191.0142309216088</v>
      </c>
      <c r="BF117" s="70">
        <f t="shared" si="232"/>
        <v>188.95361482975619</v>
      </c>
      <c r="BG117" s="70">
        <f t="shared" si="232"/>
        <v>211.31790138070832</v>
      </c>
      <c r="BH117" s="70">
        <f t="shared" si="232"/>
        <v>238.10626403064376</v>
      </c>
      <c r="BI117" s="70">
        <f t="shared" si="232"/>
        <v>246.99719802554824</v>
      </c>
      <c r="BJ117" s="70">
        <f t="shared" si="232"/>
        <v>261.85851092865113</v>
      </c>
      <c r="BK117" s="70">
        <f t="shared" si="232"/>
        <v>276.02524026013492</v>
      </c>
      <c r="BL117" s="70">
        <f t="shared" si="232"/>
        <v>267.50567265438201</v>
      </c>
      <c r="BM117" s="70">
        <f t="shared" si="232"/>
        <v>270.1858509806861</v>
      </c>
      <c r="BN117" s="70">
        <f t="shared" si="232"/>
        <v>295.92535294144358</v>
      </c>
      <c r="BO117" s="70">
        <f t="shared" si="232"/>
        <v>327.70438807815509</v>
      </c>
      <c r="BP117" s="70">
        <f t="shared" si="232"/>
        <v>337.55014586430747</v>
      </c>
      <c r="BQ117" s="70">
        <f t="shared" si="232"/>
        <v>352.09550114049227</v>
      </c>
      <c r="BR117" s="70">
        <f t="shared" si="232"/>
        <v>370.48002040458277</v>
      </c>
      <c r="BS117" s="70">
        <f t="shared" si="232"/>
        <v>363.2648731375632</v>
      </c>
      <c r="BT117" s="70">
        <f t="shared" si="232"/>
        <v>361.14023489744142</v>
      </c>
      <c r="BU117" s="70">
        <f t="shared" si="232"/>
        <v>360.33256584617197</v>
      </c>
      <c r="BV117" s="70">
        <f t="shared" si="232"/>
        <v>344.39065926804489</v>
      </c>
      <c r="BW117" s="70">
        <f t="shared" si="232"/>
        <v>338.50712978743155</v>
      </c>
      <c r="BX117" s="70">
        <f t="shared" si="232"/>
        <v>333.54224474272451</v>
      </c>
      <c r="BY117" s="70">
        <f t="shared" si="232"/>
        <v>334.36391338553017</v>
      </c>
      <c r="BZ117" s="70">
        <f t="shared" si="232"/>
        <v>334.75479929321898</v>
      </c>
      <c r="CA117" s="70">
        <f t="shared" si="232"/>
        <v>333.0328471941254</v>
      </c>
      <c r="CB117" s="70">
        <f t="shared" si="232"/>
        <v>333.16123043978632</v>
      </c>
      <c r="CC117" s="70">
        <f t="shared" si="232"/>
        <v>336.33255689559485</v>
      </c>
      <c r="CD117" s="70">
        <f t="shared" si="232"/>
        <v>337.18566354556293</v>
      </c>
      <c r="CE117" s="70">
        <f t="shared" si="232"/>
        <v>339.42496834220344</v>
      </c>
      <c r="CF117" s="70">
        <f t="shared" si="232"/>
        <v>347.58972459464746</v>
      </c>
      <c r="CG117" s="70">
        <f t="shared" si="232"/>
        <v>354.4542350038368</v>
      </c>
      <c r="CH117" s="70">
        <f t="shared" si="232"/>
        <v>357.04022853124894</v>
      </c>
      <c r="CI117" s="70">
        <f t="shared" si="232"/>
        <v>360.62426406394854</v>
      </c>
      <c r="CJ117" s="70">
        <f t="shared" si="232"/>
        <v>364.73952550376583</v>
      </c>
      <c r="CK117" s="70">
        <f t="shared" si="232"/>
        <v>360.48580808301102</v>
      </c>
      <c r="CL117" s="70">
        <f t="shared" si="232"/>
        <v>355.82144492180242</v>
      </c>
      <c r="CM117" s="70">
        <f t="shared" si="232"/>
        <v>354.01324479022742</v>
      </c>
      <c r="CN117" s="70">
        <f t="shared" si="232"/>
        <v>349.7032907212199</v>
      </c>
      <c r="CO117" s="70">
        <f t="shared" si="232"/>
        <v>347.37109332324098</v>
      </c>
      <c r="CP117" s="70">
        <f t="shared" si="232"/>
        <v>350.03053338968527</v>
      </c>
      <c r="CQ117" s="70">
        <f t="shared" si="232"/>
        <v>355.31286888349064</v>
      </c>
      <c r="CR117" s="70">
        <f t="shared" si="232"/>
        <v>361.23030103126433</v>
      </c>
      <c r="CS117" s="70">
        <f t="shared" si="232"/>
        <v>370.06530088336524</v>
      </c>
      <c r="CT117" s="70">
        <f t="shared" si="232"/>
        <v>379.37975814488817</v>
      </c>
      <c r="CU117" s="70">
        <f t="shared" si="232"/>
        <v>385.76907589636147</v>
      </c>
      <c r="CV117" s="70">
        <f t="shared" si="232"/>
        <v>392.08995741350134</v>
      </c>
      <c r="CW117" s="70">
        <f t="shared" si="232"/>
        <v>400.23762046974787</v>
      </c>
      <c r="CX117" s="70">
        <f t="shared" si="232"/>
        <v>408.36261125865485</v>
      </c>
      <c r="CY117" s="70">
        <f t="shared" si="232"/>
        <v>413.23372431571715</v>
      </c>
      <c r="CZ117" s="70">
        <f t="shared" si="232"/>
        <v>417.10962554678719</v>
      </c>
      <c r="DA117" s="70">
        <f t="shared" si="232"/>
        <v>421.05573298818672</v>
      </c>
      <c r="DB117" s="70">
        <f t="shared" si="232"/>
        <v>425.88001245458997</v>
      </c>
      <c r="DC117" s="70">
        <f t="shared" ref="DC117:FN117" si="233">SUMPRODUCT(BZ$59:DC$59,$N$93:$AQ$93)</f>
        <v>431.21247247171664</v>
      </c>
      <c r="DD117" s="70">
        <f t="shared" si="233"/>
        <v>437.12727409521926</v>
      </c>
      <c r="DE117" s="70">
        <f t="shared" si="233"/>
        <v>443.15485642621439</v>
      </c>
      <c r="DF117" s="70">
        <f t="shared" si="233"/>
        <v>447.47458538117758</v>
      </c>
      <c r="DG117" s="70">
        <f t="shared" si="233"/>
        <v>451.73174585800666</v>
      </c>
      <c r="DH117" s="70">
        <f t="shared" si="233"/>
        <v>456.53426028056833</v>
      </c>
      <c r="DI117" s="70">
        <f t="shared" si="233"/>
        <v>460.94040553217656</v>
      </c>
      <c r="DJ117" s="70">
        <f t="shared" si="233"/>
        <v>465.52019566207446</v>
      </c>
      <c r="DK117" s="70">
        <f t="shared" si="233"/>
        <v>469.77052678199266</v>
      </c>
      <c r="DL117" s="70">
        <f t="shared" si="233"/>
        <v>471.76225163743459</v>
      </c>
      <c r="DM117" s="70">
        <f t="shared" si="233"/>
        <v>470.68024710345958</v>
      </c>
      <c r="DN117" s="70">
        <f t="shared" si="233"/>
        <v>468.8492356609645</v>
      </c>
      <c r="DO117" s="70">
        <f t="shared" si="233"/>
        <v>466.64040615351314</v>
      </c>
      <c r="DP117" s="70">
        <f t="shared" si="233"/>
        <v>463.99675504208824</v>
      </c>
      <c r="DQ117" s="70">
        <f t="shared" si="233"/>
        <v>463.03556697770824</v>
      </c>
      <c r="DR117" s="70">
        <f t="shared" si="233"/>
        <v>464.00398478020043</v>
      </c>
      <c r="DS117" s="70">
        <f t="shared" si="233"/>
        <v>466.28941692090996</v>
      </c>
      <c r="DT117" s="70">
        <f t="shared" si="233"/>
        <v>468.2469462909919</v>
      </c>
      <c r="DU117" s="70">
        <f t="shared" si="233"/>
        <v>470.9400154503976</v>
      </c>
      <c r="DV117" s="70">
        <f t="shared" si="233"/>
        <v>474.04163970116713</v>
      </c>
      <c r="DW117" s="70">
        <f t="shared" si="233"/>
        <v>476.48890604980437</v>
      </c>
      <c r="DX117" s="70">
        <f t="shared" si="233"/>
        <v>479.64215303864819</v>
      </c>
      <c r="DY117" s="70">
        <f t="shared" si="233"/>
        <v>483.86125567484856</v>
      </c>
      <c r="DZ117" s="70">
        <f t="shared" si="233"/>
        <v>488.38163429613871</v>
      </c>
      <c r="EA117" s="70">
        <f t="shared" si="233"/>
        <v>491.79980828144596</v>
      </c>
      <c r="EB117" s="70">
        <f t="shared" si="233"/>
        <v>494.92827181107424</v>
      </c>
      <c r="EC117" s="70">
        <f t="shared" si="233"/>
        <v>497.45973589262456</v>
      </c>
      <c r="ED117" s="70">
        <f t="shared" si="233"/>
        <v>498.74085432184302</v>
      </c>
      <c r="EE117" s="70">
        <f t="shared" si="233"/>
        <v>499.84097053308125</v>
      </c>
      <c r="EF117" s="70">
        <f t="shared" si="233"/>
        <v>501.14207600291775</v>
      </c>
      <c r="EG117" s="70">
        <f t="shared" si="233"/>
        <v>503.66363152443591</v>
      </c>
      <c r="EH117" s="70">
        <f t="shared" si="233"/>
        <v>506.18550515172711</v>
      </c>
      <c r="EI117" s="70">
        <f t="shared" si="233"/>
        <v>508.73175681062366</v>
      </c>
      <c r="EJ117" s="70">
        <f t="shared" si="233"/>
        <v>511.2558929556526</v>
      </c>
      <c r="EK117" s="70">
        <f t="shared" si="233"/>
        <v>513.61770936383891</v>
      </c>
      <c r="EL117" s="70">
        <f t="shared" si="233"/>
        <v>516.14097805303936</v>
      </c>
      <c r="EM117" s="70">
        <f t="shared" si="233"/>
        <v>519.02315184165514</v>
      </c>
      <c r="EN117" s="70">
        <f t="shared" si="233"/>
        <v>522.56422963635168</v>
      </c>
      <c r="EO117" s="70">
        <f t="shared" si="233"/>
        <v>525.88774821897869</v>
      </c>
      <c r="EP117" s="70">
        <f t="shared" si="233"/>
        <v>528.29191808293365</v>
      </c>
      <c r="EQ117" s="70">
        <f t="shared" si="233"/>
        <v>528.86402824540824</v>
      </c>
      <c r="ER117" s="70">
        <f t="shared" si="233"/>
        <v>528.68576034005366</v>
      </c>
      <c r="ES117" s="70">
        <f t="shared" si="233"/>
        <v>528.77165025276508</v>
      </c>
      <c r="ET117" s="70">
        <f t="shared" si="233"/>
        <v>529.91539142730926</v>
      </c>
      <c r="EU117" s="70">
        <f t="shared" si="233"/>
        <v>532.14505006183322</v>
      </c>
      <c r="EV117" s="70">
        <f t="shared" si="233"/>
        <v>534.38487874014936</v>
      </c>
      <c r="EW117" s="70">
        <f t="shared" si="233"/>
        <v>537.74955448004289</v>
      </c>
      <c r="EX117" s="70">
        <f t="shared" si="233"/>
        <v>541.72079994271928</v>
      </c>
      <c r="EY117" s="70">
        <f t="shared" si="233"/>
        <v>544.95621850302291</v>
      </c>
      <c r="EZ117" s="70">
        <f t="shared" si="233"/>
        <v>549.06581639677643</v>
      </c>
      <c r="FA117" s="70">
        <f t="shared" si="233"/>
        <v>554.27142010314014</v>
      </c>
      <c r="FB117" s="70">
        <f t="shared" si="233"/>
        <v>560.2514254812429</v>
      </c>
      <c r="FC117" s="70">
        <f t="shared" si="233"/>
        <v>566.43970902820547</v>
      </c>
      <c r="FD117" s="70">
        <f t="shared" si="233"/>
        <v>573.06901486172819</v>
      </c>
      <c r="FE117" s="70">
        <f t="shared" si="233"/>
        <v>579.58271469270846</v>
      </c>
      <c r="FF117" s="70">
        <f t="shared" si="233"/>
        <v>586.78521398153384</v>
      </c>
      <c r="FG117" s="70">
        <f t="shared" si="233"/>
        <v>595.75397725583616</v>
      </c>
      <c r="FH117" s="70">
        <f t="shared" si="233"/>
        <v>605.52996717089968</v>
      </c>
      <c r="FI117" s="70">
        <f t="shared" si="233"/>
        <v>616.17508046815465</v>
      </c>
      <c r="FJ117" s="70">
        <f t="shared" si="233"/>
        <v>626.36939775177541</v>
      </c>
      <c r="FK117" s="70">
        <f t="shared" si="233"/>
        <v>634.74464517553395</v>
      </c>
      <c r="FL117" s="70">
        <f t="shared" si="233"/>
        <v>641.64882632003571</v>
      </c>
      <c r="FM117" s="70">
        <f t="shared" si="233"/>
        <v>649.08364589292819</v>
      </c>
      <c r="FN117" s="70">
        <f t="shared" si="233"/>
        <v>658.15797162426145</v>
      </c>
      <c r="FO117" s="70">
        <f t="shared" ref="FO117:HZ117" si="234">SUMPRODUCT(EL$59:FO$59,$N$93:$AQ$93)</f>
        <v>667.90753171798997</v>
      </c>
      <c r="FP117" s="70">
        <f t="shared" si="234"/>
        <v>678.80006982753412</v>
      </c>
      <c r="FQ117" s="70">
        <f t="shared" si="234"/>
        <v>689.84471192855892</v>
      </c>
      <c r="FR117" s="70">
        <f t="shared" si="234"/>
        <v>698.82837593638226</v>
      </c>
      <c r="FS117" s="70">
        <f t="shared" si="234"/>
        <v>706.18647176572085</v>
      </c>
      <c r="FT117" s="70">
        <f t="shared" si="234"/>
        <v>715.71297119196333</v>
      </c>
      <c r="FU117" s="70">
        <f t="shared" si="234"/>
        <v>730.21815005863778</v>
      </c>
      <c r="FV117" s="70">
        <f t="shared" si="234"/>
        <v>745.0825165647351</v>
      </c>
      <c r="FW117" s="70">
        <f t="shared" si="234"/>
        <v>760.4260595610948</v>
      </c>
      <c r="FX117" s="70">
        <f t="shared" si="234"/>
        <v>775.04589501322175</v>
      </c>
      <c r="FY117" s="70">
        <f t="shared" si="234"/>
        <v>785.94128782105611</v>
      </c>
      <c r="FZ117" s="70">
        <f t="shared" si="234"/>
        <v>794.60384857097642</v>
      </c>
      <c r="GA117" s="70">
        <f t="shared" si="234"/>
        <v>801.67632666803297</v>
      </c>
      <c r="GB117" s="70">
        <f t="shared" si="234"/>
        <v>806.6887692091002</v>
      </c>
      <c r="GC117" s="70">
        <f t="shared" si="234"/>
        <v>812.07747801011033</v>
      </c>
      <c r="GD117" s="70">
        <f t="shared" si="234"/>
        <v>817.10445521718862</v>
      </c>
      <c r="GE117" s="70">
        <f t="shared" si="234"/>
        <v>821.3885662627099</v>
      </c>
      <c r="GF117" s="70">
        <f t="shared" si="234"/>
        <v>825.6887066743484</v>
      </c>
      <c r="GG117" s="70">
        <f t="shared" si="234"/>
        <v>829.21302737094049</v>
      </c>
      <c r="GH117" s="70">
        <f t="shared" si="234"/>
        <v>830.96201232242163</v>
      </c>
      <c r="GI117" s="70">
        <f t="shared" si="234"/>
        <v>833.37969598433574</v>
      </c>
      <c r="GJ117" s="70">
        <f t="shared" si="234"/>
        <v>836.20773541355652</v>
      </c>
      <c r="GK117" s="70">
        <f t="shared" si="234"/>
        <v>836.34836985239394</v>
      </c>
      <c r="GL117" s="70">
        <f t="shared" si="234"/>
        <v>834.16146864148834</v>
      </c>
      <c r="GM117" s="70">
        <f t="shared" si="234"/>
        <v>832.15944136233179</v>
      </c>
      <c r="GN117" s="70">
        <f t="shared" si="234"/>
        <v>828.75743692217816</v>
      </c>
      <c r="GO117" s="70">
        <f t="shared" si="234"/>
        <v>824.12496748131605</v>
      </c>
      <c r="GP117" s="70">
        <f t="shared" si="234"/>
        <v>823.98362277548244</v>
      </c>
      <c r="GQ117" s="70">
        <f t="shared" si="234"/>
        <v>827.15772454885405</v>
      </c>
      <c r="GR117" s="70">
        <f t="shared" si="234"/>
        <v>829.28460866215619</v>
      </c>
      <c r="GS117" s="70">
        <f t="shared" si="234"/>
        <v>829.47119594767707</v>
      </c>
      <c r="GT117" s="70">
        <f t="shared" si="234"/>
        <v>829.88674324503677</v>
      </c>
      <c r="GU117" s="70">
        <f t="shared" si="234"/>
        <v>829.04944907795698</v>
      </c>
      <c r="GV117" s="70">
        <f t="shared" si="234"/>
        <v>827.10648620652455</v>
      </c>
      <c r="GW117" s="70">
        <f t="shared" si="234"/>
        <v>829.35306257702587</v>
      </c>
      <c r="GX117" s="70">
        <f t="shared" si="234"/>
        <v>834.59619921339356</v>
      </c>
      <c r="GY117" s="70">
        <f t="shared" si="234"/>
        <v>836.05392021962302</v>
      </c>
      <c r="GZ117" s="70">
        <f t="shared" si="234"/>
        <v>831.26085836260108</v>
      </c>
      <c r="HA117" s="70">
        <f t="shared" si="234"/>
        <v>828.12472668737644</v>
      </c>
      <c r="HB117" s="70">
        <f t="shared" si="234"/>
        <v>824.55688870597544</v>
      </c>
      <c r="HC117" s="70">
        <f t="shared" si="234"/>
        <v>821.62694552892481</v>
      </c>
      <c r="HD117" s="70">
        <f t="shared" si="234"/>
        <v>825.06872693137188</v>
      </c>
      <c r="HE117" s="70">
        <f t="shared" si="234"/>
        <v>832.18001227088541</v>
      </c>
      <c r="HF117" s="70">
        <f t="shared" si="234"/>
        <v>841.02526542612816</v>
      </c>
      <c r="HG117" s="70">
        <f t="shared" si="234"/>
        <v>854.81198457119751</v>
      </c>
      <c r="HH117" s="70">
        <f t="shared" si="234"/>
        <v>868.09283823184273</v>
      </c>
      <c r="HI117" s="70">
        <f t="shared" si="234"/>
        <v>880.91475098199783</v>
      </c>
      <c r="HJ117" s="70">
        <f t="shared" si="234"/>
        <v>899.89884468620107</v>
      </c>
      <c r="HK117" s="70">
        <f t="shared" si="234"/>
        <v>922.77394942624164</v>
      </c>
      <c r="HL117" s="70">
        <f t="shared" si="234"/>
        <v>942.25102738259488</v>
      </c>
      <c r="HM117" s="70">
        <f t="shared" si="234"/>
        <v>963.71631779843892</v>
      </c>
      <c r="HN117" s="70">
        <f t="shared" si="234"/>
        <v>985.23946557865156</v>
      </c>
      <c r="HO117" s="70">
        <f t="shared" si="234"/>
        <v>991.48795655831702</v>
      </c>
      <c r="HP117" s="70">
        <f t="shared" si="234"/>
        <v>986.99694643917042</v>
      </c>
      <c r="HQ117" s="70">
        <f t="shared" si="234"/>
        <v>985.40781189212123</v>
      </c>
      <c r="HR117" s="70">
        <f t="shared" si="234"/>
        <v>985.32130202119015</v>
      </c>
      <c r="HS117" s="70">
        <f t="shared" si="234"/>
        <v>983.06252744611947</v>
      </c>
      <c r="HT117" s="70">
        <f t="shared" si="234"/>
        <v>991.50551752657339</v>
      </c>
      <c r="HU117" s="70">
        <f t="shared" si="234"/>
        <v>1006.4137025806738</v>
      </c>
      <c r="HV117" s="70">
        <f t="shared" si="234"/>
        <v>1010.1567853737554</v>
      </c>
      <c r="HW117" s="70">
        <f t="shared" si="234"/>
        <v>1004.5209433766375</v>
      </c>
      <c r="HX117" s="70">
        <f t="shared" si="234"/>
        <v>1008.3024500529575</v>
      </c>
      <c r="HY117" s="70">
        <f t="shared" si="234"/>
        <v>1025.7070711210592</v>
      </c>
      <c r="HZ117" s="70">
        <f t="shared" si="234"/>
        <v>1040.7379296253662</v>
      </c>
      <c r="IA117" s="70">
        <f t="shared" ref="IA117:KL117" si="235">SUMPRODUCT(GX$59:IA$59,$N$93:$AQ$93)</f>
        <v>1063.9942004407949</v>
      </c>
      <c r="IB117" s="70">
        <f t="shared" si="235"/>
        <v>1090.511818441752</v>
      </c>
      <c r="IC117" s="70">
        <f t="shared" si="235"/>
        <v>1093.8894992178421</v>
      </c>
      <c r="ID117" s="70">
        <f t="shared" si="235"/>
        <v>1073.2878544601733</v>
      </c>
      <c r="IE117" s="70">
        <f t="shared" si="235"/>
        <v>1050.9133518862704</v>
      </c>
      <c r="IF117" s="70">
        <f t="shared" si="235"/>
        <v>1021.9671298970713</v>
      </c>
      <c r="IG117" s="70">
        <f t="shared" si="235"/>
        <v>993.83252947485107</v>
      </c>
      <c r="IH117" s="70">
        <f t="shared" si="235"/>
        <v>980.25756856938347</v>
      </c>
      <c r="II117" s="70">
        <f t="shared" si="235"/>
        <v>975.72694891374135</v>
      </c>
      <c r="IJ117" s="70">
        <f t="shared" si="235"/>
        <v>972.65723340126124</v>
      </c>
      <c r="IK117" s="70">
        <f t="shared" si="235"/>
        <v>976.00925934064946</v>
      </c>
      <c r="IL117" s="70">
        <f t="shared" si="235"/>
        <v>981.34199687242608</v>
      </c>
      <c r="IM117" s="70">
        <f t="shared" si="235"/>
        <v>988.10495471144998</v>
      </c>
      <c r="IN117" s="70">
        <f t="shared" si="235"/>
        <v>995.1150546996605</v>
      </c>
      <c r="IO117" s="70">
        <f t="shared" si="235"/>
        <v>1004.3131915416801</v>
      </c>
      <c r="IP117" s="70">
        <f t="shared" si="235"/>
        <v>1014.0239624767557</v>
      </c>
      <c r="IQ117" s="70">
        <f t="shared" si="235"/>
        <v>1021.2058798717583</v>
      </c>
      <c r="IR117" s="70">
        <f t="shared" si="235"/>
        <v>1026.4167490838852</v>
      </c>
      <c r="IS117" s="70">
        <f t="shared" si="235"/>
        <v>1032.6154155396569</v>
      </c>
      <c r="IT117" s="70">
        <f t="shared" si="235"/>
        <v>1039.9261037209533</v>
      </c>
      <c r="IU117" s="70">
        <f t="shared" si="235"/>
        <v>1047.4060898619882</v>
      </c>
      <c r="IV117" s="70">
        <f t="shared" si="235"/>
        <v>1057.2145736128036</v>
      </c>
      <c r="IW117" s="70">
        <f t="shared" si="235"/>
        <v>1067.2838162027813</v>
      </c>
      <c r="IX117" s="70">
        <f t="shared" si="235"/>
        <v>1074.1461043769241</v>
      </c>
      <c r="IY117" s="70">
        <f t="shared" si="235"/>
        <v>1079.9765669812334</v>
      </c>
      <c r="IZ117" s="70">
        <f t="shared" si="235"/>
        <v>1087.4456840066132</v>
      </c>
      <c r="JA117" s="70">
        <f t="shared" si="235"/>
        <v>1095.5564481995475</v>
      </c>
      <c r="JB117" s="70">
        <f t="shared" si="235"/>
        <v>1102.6473726553511</v>
      </c>
      <c r="JC117" s="70">
        <f t="shared" si="235"/>
        <v>1110.923125122401</v>
      </c>
      <c r="JD117" s="70">
        <f t="shared" si="235"/>
        <v>1118.6869159167281</v>
      </c>
      <c r="JE117" s="70">
        <f t="shared" si="235"/>
        <v>1122.0920957141893</v>
      </c>
      <c r="JF117" s="70">
        <f t="shared" si="235"/>
        <v>1122.7004715530916</v>
      </c>
      <c r="JG117" s="70">
        <f t="shared" si="235"/>
        <v>1123.1287972048078</v>
      </c>
      <c r="JH117" s="70">
        <f t="shared" si="235"/>
        <v>1121.8996199413664</v>
      </c>
      <c r="JI117" s="70">
        <f t="shared" si="235"/>
        <v>1120.3010057761705</v>
      </c>
      <c r="JJ117" s="70">
        <f t="shared" si="235"/>
        <v>1121.2165453987068</v>
      </c>
      <c r="JK117" s="70">
        <f t="shared" si="235"/>
        <v>1123.8800861933337</v>
      </c>
      <c r="JL117" s="70">
        <f t="shared" si="235"/>
        <v>1126.8242646965266</v>
      </c>
      <c r="JM117" s="70">
        <f t="shared" si="235"/>
        <v>1132.6496330259897</v>
      </c>
      <c r="JN117" s="70">
        <f t="shared" si="235"/>
        <v>1140.3280291863209</v>
      </c>
      <c r="JO117" s="70">
        <f t="shared" si="235"/>
        <v>1148.4161241864347</v>
      </c>
      <c r="JP117" s="70">
        <f t="shared" si="235"/>
        <v>1157.8538855801855</v>
      </c>
      <c r="JQ117" s="70">
        <f t="shared" si="235"/>
        <v>1170.2465599308753</v>
      </c>
      <c r="JR117" s="70">
        <f t="shared" si="235"/>
        <v>1182.3908703971426</v>
      </c>
      <c r="JS117" s="70">
        <f t="shared" si="235"/>
        <v>1194.069442106301</v>
      </c>
      <c r="JT117" s="70">
        <f t="shared" si="235"/>
        <v>1210.5983757293288</v>
      </c>
      <c r="JU117" s="70">
        <f t="shared" si="235"/>
        <v>1230.9439961813639</v>
      </c>
      <c r="JV117" s="70">
        <f t="shared" si="235"/>
        <v>1251.2822751243739</v>
      </c>
      <c r="JW117" s="70">
        <f t="shared" si="235"/>
        <v>1274.5953699143097</v>
      </c>
      <c r="JX117" s="70">
        <f t="shared" si="235"/>
        <v>1300.6469746824725</v>
      </c>
      <c r="JY117" s="70">
        <f t="shared" si="235"/>
        <v>1321.062969244128</v>
      </c>
      <c r="JZ117" s="70">
        <f t="shared" si="235"/>
        <v>1337.5001337988613</v>
      </c>
      <c r="KA117" s="70">
        <f t="shared" si="235"/>
        <v>1357.0499530258026</v>
      </c>
      <c r="KB117" s="70">
        <f t="shared" si="235"/>
        <v>1380.3479009178491</v>
      </c>
      <c r="KC117" s="70">
        <f t="shared" si="235"/>
        <v>1403.7094913617259</v>
      </c>
      <c r="KD117" s="70">
        <f t="shared" si="235"/>
        <v>1429.4591025997902</v>
      </c>
      <c r="KE117" s="70">
        <f t="shared" si="235"/>
        <v>1457.2692120513902</v>
      </c>
      <c r="KF117" s="70">
        <f t="shared" si="235"/>
        <v>1479.1824125247374</v>
      </c>
      <c r="KG117" s="70">
        <f t="shared" si="235"/>
        <v>1496.5853541743893</v>
      </c>
      <c r="KH117" s="70">
        <f t="shared" si="235"/>
        <v>1521.1031592188792</v>
      </c>
      <c r="KI117" s="70">
        <f t="shared" si="235"/>
        <v>1557.9462371618506</v>
      </c>
      <c r="KJ117" s="70">
        <f t="shared" si="235"/>
        <v>1594.2817043409566</v>
      </c>
      <c r="KK117" s="70">
        <f t="shared" si="235"/>
        <v>1631.8178941889657</v>
      </c>
      <c r="KL117" s="70">
        <f t="shared" si="235"/>
        <v>1669.4765050367951</v>
      </c>
      <c r="KM117" s="70">
        <f t="shared" ref="KM117:MX117" si="236">SUMPRODUCT(JJ$59:KM$59,$N$93:$AQ$93)</f>
        <v>1698.4920663833914</v>
      </c>
      <c r="KN117" s="70">
        <f t="shared" si="236"/>
        <v>1722.1301906536723</v>
      </c>
      <c r="KO117" s="70">
        <f t="shared" si="236"/>
        <v>1741.3377140967891</v>
      </c>
      <c r="KP117" s="70">
        <f t="shared" si="236"/>
        <v>1758.1377433877456</v>
      </c>
      <c r="KQ117" s="70">
        <f t="shared" si="236"/>
        <v>1773.0418614931575</v>
      </c>
      <c r="KR117" s="70">
        <f t="shared" si="236"/>
        <v>1786.0013782026308</v>
      </c>
      <c r="KS117" s="70">
        <f t="shared" si="236"/>
        <v>1803.7638516422935</v>
      </c>
      <c r="KT117" s="70">
        <f t="shared" si="236"/>
        <v>1823.9957632261899</v>
      </c>
      <c r="KU117" s="70">
        <f t="shared" si="236"/>
        <v>1835.5623611927017</v>
      </c>
      <c r="KV117" s="70">
        <f t="shared" si="236"/>
        <v>1849.0789702992283</v>
      </c>
      <c r="KW117" s="70">
        <f t="shared" si="236"/>
        <v>1876.6150244871365</v>
      </c>
      <c r="KX117" s="70">
        <f t="shared" si="236"/>
        <v>1896.9429290822106</v>
      </c>
      <c r="KY117" s="70">
        <f t="shared" si="236"/>
        <v>1905.7216096254065</v>
      </c>
      <c r="KZ117" s="70">
        <f t="shared" si="236"/>
        <v>1923.4859282504412</v>
      </c>
      <c r="LA117" s="70">
        <f t="shared" si="236"/>
        <v>1937.759696025897</v>
      </c>
      <c r="LB117" s="70">
        <f t="shared" si="236"/>
        <v>1929.3601169903036</v>
      </c>
      <c r="LC117" s="70">
        <f t="shared" si="236"/>
        <v>1932.4234828650908</v>
      </c>
      <c r="LD117" s="70">
        <f t="shared" si="236"/>
        <v>1958.7874738434359</v>
      </c>
      <c r="LE117" s="70">
        <f t="shared" si="236"/>
        <v>1985.5295629013153</v>
      </c>
      <c r="LF117" s="70">
        <f t="shared" si="236"/>
        <v>2002.7644570792872</v>
      </c>
      <c r="LG117" s="70">
        <f t="shared" si="236"/>
        <v>2028.2762548704459</v>
      </c>
      <c r="LH117" s="70">
        <f t="shared" si="236"/>
        <v>2050.3933333362029</v>
      </c>
      <c r="LI117" s="70">
        <f t="shared" si="236"/>
        <v>2051.9159551149119</v>
      </c>
      <c r="LJ117" s="70">
        <f t="shared" si="236"/>
        <v>2063.9274188521722</v>
      </c>
      <c r="LK117" s="70">
        <f t="shared" si="236"/>
        <v>2110.289494973938</v>
      </c>
      <c r="LL117" s="70">
        <f t="shared" si="236"/>
        <v>2165.3702400876973</v>
      </c>
      <c r="LM117" s="70">
        <f t="shared" si="236"/>
        <v>2179.1078728261077</v>
      </c>
      <c r="LN117" s="70">
        <f t="shared" si="236"/>
        <v>2197.5649765334379</v>
      </c>
      <c r="LO117" s="70">
        <f t="shared" si="236"/>
        <v>2210.0196036199918</v>
      </c>
      <c r="LP117" s="70">
        <f t="shared" si="236"/>
        <v>2195.0135727492707</v>
      </c>
      <c r="LQ117" s="70">
        <f t="shared" si="236"/>
        <v>2197.2623401490214</v>
      </c>
      <c r="LR117" s="70">
        <f t="shared" si="236"/>
        <v>2213.4173481205526</v>
      </c>
      <c r="LS117" s="70">
        <f t="shared" si="236"/>
        <v>2220.7122479389664</v>
      </c>
      <c r="LT117" s="70">
        <f t="shared" si="236"/>
        <v>2242.752858731485</v>
      </c>
      <c r="LU117" s="70">
        <f t="shared" si="236"/>
        <v>2266.6756189261541</v>
      </c>
      <c r="LV117" s="70">
        <f t="shared" si="236"/>
        <v>2289.619333587515</v>
      </c>
      <c r="LW117" s="70">
        <f t="shared" si="236"/>
        <v>2309.036120079028</v>
      </c>
      <c r="LX117" s="70">
        <f t="shared" si="236"/>
        <v>2329.9455276729818</v>
      </c>
      <c r="LY117" s="70">
        <f t="shared" si="236"/>
        <v>2351.6731214319439</v>
      </c>
      <c r="LZ117" s="70">
        <f t="shared" si="236"/>
        <v>2372.7289542309168</v>
      </c>
      <c r="MA117" s="70">
        <f t="shared" si="236"/>
        <v>2389.6132896325566</v>
      </c>
      <c r="MB117" s="70">
        <f t="shared" si="236"/>
        <v>2401.6988562373313</v>
      </c>
      <c r="MC117" s="70">
        <f t="shared" si="236"/>
        <v>2408.8341903024666</v>
      </c>
      <c r="MD117" s="70">
        <f t="shared" si="236"/>
        <v>2412.0109423325089</v>
      </c>
      <c r="ME117" s="70">
        <f t="shared" si="236"/>
        <v>2414.9289862303172</v>
      </c>
      <c r="MF117" s="70">
        <f t="shared" si="236"/>
        <v>2419.8721157232235</v>
      </c>
      <c r="MG117" s="70">
        <f t="shared" si="236"/>
        <v>2430.6601474183253</v>
      </c>
      <c r="MH117" s="70">
        <f t="shared" si="236"/>
        <v>2442.6556515628731</v>
      </c>
      <c r="MI117" s="70">
        <f t="shared" si="236"/>
        <v>2453.157546623479</v>
      </c>
      <c r="MJ117" s="70">
        <f t="shared" si="236"/>
        <v>2459.7341427988017</v>
      </c>
      <c r="MK117" s="70">
        <f t="shared" si="236"/>
        <v>2463.1662070778548</v>
      </c>
      <c r="ML117" s="70">
        <f t="shared" si="236"/>
        <v>2467.4961220642963</v>
      </c>
      <c r="MM117" s="70">
        <f t="shared" si="236"/>
        <v>2473.1735296763341</v>
      </c>
      <c r="MN117" s="70">
        <f t="shared" si="236"/>
        <v>2483.7515366015905</v>
      </c>
      <c r="MO117" s="70">
        <f t="shared" si="236"/>
        <v>2494.1072903477857</v>
      </c>
      <c r="MP117" s="70">
        <f t="shared" si="236"/>
        <v>2498.1587083087993</v>
      </c>
      <c r="MQ117" s="70">
        <f t="shared" si="236"/>
        <v>2490.4313179568462</v>
      </c>
      <c r="MR117" s="70">
        <f t="shared" si="236"/>
        <v>2479.8237135764311</v>
      </c>
      <c r="MS117" s="70">
        <f t="shared" si="236"/>
        <v>2471.5130296249754</v>
      </c>
      <c r="MT117" s="70">
        <f t="shared" si="236"/>
        <v>2464.5076429601304</v>
      </c>
      <c r="MU117" s="70">
        <f t="shared" si="236"/>
        <v>2465.2505431294153</v>
      </c>
      <c r="MV117" s="70">
        <f t="shared" si="236"/>
        <v>2475.0534171652735</v>
      </c>
      <c r="MW117" s="70">
        <f t="shared" si="236"/>
        <v>2486.9299706314359</v>
      </c>
      <c r="MX117" s="70">
        <f t="shared" si="236"/>
        <v>2503.5433562602502</v>
      </c>
      <c r="MY117" s="70">
        <f t="shared" ref="MY117:NO117" si="237">SUMPRODUCT(LV$59:MY$59,$N$93:$AQ$93)</f>
        <v>2520.8040658246564</v>
      </c>
      <c r="MZ117" s="70">
        <f t="shared" si="237"/>
        <v>2538.0059797051772</v>
      </c>
      <c r="NA117" s="70">
        <f t="shared" si="237"/>
        <v>2554.3645253723435</v>
      </c>
      <c r="NB117" s="70">
        <f t="shared" si="237"/>
        <v>2571.0576190563861</v>
      </c>
      <c r="NC117" s="70">
        <f t="shared" si="237"/>
        <v>2587.0496352343262</v>
      </c>
      <c r="ND117" s="70">
        <f t="shared" si="237"/>
        <v>2601.2537393518965</v>
      </c>
      <c r="NE117" s="70">
        <f t="shared" si="237"/>
        <v>2614.1049585975729</v>
      </c>
      <c r="NF117" s="70">
        <f t="shared" si="237"/>
        <v>2626.4632681976941</v>
      </c>
      <c r="NG117" s="70">
        <f t="shared" si="237"/>
        <v>2638.5237268671822</v>
      </c>
      <c r="NH117" s="70">
        <f t="shared" si="237"/>
        <v>2650.6486177633114</v>
      </c>
      <c r="NI117" s="70">
        <f t="shared" si="237"/>
        <v>2663.7609321200389</v>
      </c>
      <c r="NJ117" s="70">
        <f t="shared" si="237"/>
        <v>2676.9144267261454</v>
      </c>
      <c r="NK117" s="70">
        <f t="shared" si="237"/>
        <v>2689.2061568911072</v>
      </c>
      <c r="NL117" s="70">
        <f t="shared" si="237"/>
        <v>2700.1692403173438</v>
      </c>
      <c r="NM117" s="70">
        <f t="shared" si="237"/>
        <v>2710.4009921968227</v>
      </c>
      <c r="NN117" s="70">
        <f t="shared" si="237"/>
        <v>2720.0796944302519</v>
      </c>
      <c r="NO117" s="71">
        <f t="shared" si="237"/>
        <v>2729.3419381763069</v>
      </c>
      <c r="NP117" s="14"/>
      <c r="NQ117" s="14"/>
    </row>
    <row r="118" spans="1:381" s="31" customFormat="1" x14ac:dyDescent="0.2">
      <c r="A118" s="14"/>
      <c r="B118" s="14"/>
      <c r="C118" s="139" t="str">
        <f>OFMOR_FFF_0!C118</f>
        <v>3C_FreeStock</v>
      </c>
      <c r="D118" s="139"/>
      <c r="E118" s="139" t="str">
        <f>OFMOR_FFF_0!E118</f>
        <v>Оборот: Освободившийся сток в себестоимости после 3-его уровня отмен</v>
      </c>
      <c r="F118" s="14"/>
      <c r="G118" s="14" t="str">
        <f>OFMOR_FFF_0!G118</f>
        <v>тыс.руб.</v>
      </c>
      <c r="H118" s="14"/>
      <c r="I118" s="14"/>
      <c r="J118" s="14"/>
      <c r="K118" s="30">
        <f t="shared" si="207"/>
        <v>22809.89827503177</v>
      </c>
      <c r="L118" s="14"/>
      <c r="M118" s="14"/>
      <c r="N118" s="69">
        <f>$N$59*$AQ$94</f>
        <v>0</v>
      </c>
      <c r="O118" s="70">
        <f>SUMPRODUCT($N$59:O$59,$AP$94:$AQ$94)</f>
        <v>4.3641789038577947E-2</v>
      </c>
      <c r="P118" s="70">
        <f>SUMPRODUCT($N$59:P$59,$AO$94:$AQ$94)</f>
        <v>0.18841591829738424</v>
      </c>
      <c r="Q118" s="70">
        <f>SUMPRODUCT($N$59:Q$59,$AN$94:$AQ$94)</f>
        <v>0.84144701972328662</v>
      </c>
      <c r="R118" s="70">
        <f>SUMPRODUCT($N$59:R$59,$AM$94:$AQ$94)</f>
        <v>1.2798342905903408</v>
      </c>
      <c r="S118" s="70">
        <f>SUMPRODUCT($N$59:S$59,$AL$94:$AQ$94)</f>
        <v>2.0158201802380105</v>
      </c>
      <c r="T118" s="70">
        <f>SUMPRODUCT($N$59:T$59,$AK$94:$AQ$94)</f>
        <v>2.8498483804551493</v>
      </c>
      <c r="U118" s="70">
        <f>SUMPRODUCT($N$59:U$59,$AJ$94:$AQ$94)</f>
        <v>3.3929880750177892</v>
      </c>
      <c r="V118" s="70">
        <f>SUMPRODUCT($N$59:V$59,$AI$94:$AQ$94)</f>
        <v>4.1013061807674474</v>
      </c>
      <c r="W118" s="70">
        <f>SUMPRODUCT($N$59:W$59,$AH$94:$AQ$94)</f>
        <v>5.7208956010575118</v>
      </c>
      <c r="X118" s="70">
        <f>SUMPRODUCT($N$59:X$59,$AG$94:$AQ$94)</f>
        <v>7.105032123517331</v>
      </c>
      <c r="Y118" s="70">
        <f>SUMPRODUCT($N$59:Y$59,$AF$94:$AQ$94)</f>
        <v>8.0110336599563645</v>
      </c>
      <c r="Z118" s="70">
        <f>SUMPRODUCT($N$59:Z$59,$AE$94:$AQ$94)</f>
        <v>10.628034951182723</v>
      </c>
      <c r="AA118" s="70">
        <f>SUMPRODUCT($N$59:AA$59,$AD$94:$AQ$94)</f>
        <v>13.902619200131136</v>
      </c>
      <c r="AB118" s="70">
        <f>SUMPRODUCT($N$59:AB$59,$AC$94:$AQ$94)</f>
        <v>15.81764888807237</v>
      </c>
      <c r="AC118" s="70">
        <f>SUMPRODUCT($N$59:AC$59,$AB$94:$AQ$94)</f>
        <v>17.655545498529399</v>
      </c>
      <c r="AD118" s="70">
        <f>SUMPRODUCT($N$59:AD$59,$AA$94:$AQ$94)</f>
        <v>19.982651704389227</v>
      </c>
      <c r="AE118" s="70">
        <f>SUMPRODUCT($N$59:AE$59,$Z$94:$AQ$94)</f>
        <v>18.955602558709739</v>
      </c>
      <c r="AF118" s="70">
        <f>SUMPRODUCT($N$59:AF$59,$Y$94:$AQ$94)</f>
        <v>16.59465289628816</v>
      </c>
      <c r="AG118" s="70">
        <f>SUMPRODUCT($N$59:AG$59,$X$94:$AQ$94)</f>
        <v>15.985269441518811</v>
      </c>
      <c r="AH118" s="70">
        <f>SUMPRODUCT($N$59:AH$59,$W$94:$AQ$94)</f>
        <v>16.859650826942254</v>
      </c>
      <c r="AI118" s="70">
        <f>SUMPRODUCT($N$59:AI$59,$V$94:$AQ$94)</f>
        <v>17.175941156816211</v>
      </c>
      <c r="AJ118" s="70">
        <f>SUMPRODUCT($N$59:AJ$59,$U$94:$AQ$94)</f>
        <v>17.939553077517633</v>
      </c>
      <c r="AK118" s="70">
        <f>SUMPRODUCT($N$59:AK$59,$T$94:$AQ$94)</f>
        <v>19.474985489808805</v>
      </c>
      <c r="AL118" s="70">
        <f>SUMPRODUCT($N$59:AL$59,$S$94:$AQ$94)</f>
        <v>18.130999137103174</v>
      </c>
      <c r="AM118" s="70">
        <f>SUMPRODUCT($N$59:AM$59,$R$94:$AQ$94)</f>
        <v>16.079654274786396</v>
      </c>
      <c r="AN118" s="70">
        <f>SUMPRODUCT($N$59:AN$59,$Q$94:$AQ$94)</f>
        <v>16.660527929228419</v>
      </c>
      <c r="AO118" s="70">
        <f>SUMPRODUCT($N$59:AO$59,$P$94:$AQ$94)</f>
        <v>22.572861280191464</v>
      </c>
      <c r="AP118" s="70">
        <f>SUMPRODUCT($N$59:AP$59,$O$94:$AQ$94)</f>
        <v>25.728309886930976</v>
      </c>
      <c r="AQ118" s="70">
        <f t="shared" ref="AQ118:DB118" si="238">SUMPRODUCT(N$59:AQ$59,$N$94:$AQ$94)</f>
        <v>27.868353822571873</v>
      </c>
      <c r="AR118" s="70">
        <f t="shared" si="238"/>
        <v>29.826724904872403</v>
      </c>
      <c r="AS118" s="70">
        <f t="shared" si="238"/>
        <v>26.779308998817186</v>
      </c>
      <c r="AT118" s="70">
        <f t="shared" si="238"/>
        <v>22.061763966603227</v>
      </c>
      <c r="AU118" s="70">
        <f t="shared" si="238"/>
        <v>19.181536106962323</v>
      </c>
      <c r="AV118" s="70">
        <f t="shared" si="238"/>
        <v>14.823920728830005</v>
      </c>
      <c r="AW118" s="70">
        <f t="shared" si="238"/>
        <v>12.029520804042111</v>
      </c>
      <c r="AX118" s="70">
        <f t="shared" si="238"/>
        <v>10.132443497177691</v>
      </c>
      <c r="AY118" s="70">
        <f t="shared" si="238"/>
        <v>9.1512378457220329</v>
      </c>
      <c r="AZ118" s="70">
        <f t="shared" si="238"/>
        <v>8.1578593599821474</v>
      </c>
      <c r="BA118" s="70">
        <f t="shared" si="238"/>
        <v>7.5013855860181939</v>
      </c>
      <c r="BB118" s="70">
        <f t="shared" si="238"/>
        <v>7.592686358699237</v>
      </c>
      <c r="BC118" s="70">
        <f t="shared" si="238"/>
        <v>8.3551756358946108</v>
      </c>
      <c r="BD118" s="70">
        <f t="shared" si="238"/>
        <v>9.0783056744286377</v>
      </c>
      <c r="BE118" s="70">
        <f t="shared" si="238"/>
        <v>9.927188364266625</v>
      </c>
      <c r="BF118" s="70">
        <f t="shared" si="238"/>
        <v>10.916434036699707</v>
      </c>
      <c r="BG118" s="70">
        <f t="shared" si="238"/>
        <v>11.318877639077938</v>
      </c>
      <c r="BH118" s="70">
        <f t="shared" si="238"/>
        <v>11.538313875416973</v>
      </c>
      <c r="BI118" s="70">
        <f t="shared" si="238"/>
        <v>12.141468060507382</v>
      </c>
      <c r="BJ118" s="70">
        <f t="shared" si="238"/>
        <v>13.180131139340988</v>
      </c>
      <c r="BK118" s="70">
        <f t="shared" si="238"/>
        <v>14.030299076032017</v>
      </c>
      <c r="BL118" s="70">
        <f t="shared" si="238"/>
        <v>14.839995354633015</v>
      </c>
      <c r="BM118" s="70">
        <f t="shared" si="238"/>
        <v>15.790080068667679</v>
      </c>
      <c r="BN118" s="70">
        <f t="shared" si="238"/>
        <v>16.154500427028847</v>
      </c>
      <c r="BO118" s="70">
        <f t="shared" si="238"/>
        <v>16.47698789058461</v>
      </c>
      <c r="BP118" s="70">
        <f t="shared" si="238"/>
        <v>17.193867513464824</v>
      </c>
      <c r="BQ118" s="70">
        <f t="shared" si="238"/>
        <v>18.426553220212369</v>
      </c>
      <c r="BR118" s="70">
        <f t="shared" si="238"/>
        <v>19.441381931386278</v>
      </c>
      <c r="BS118" s="70">
        <f t="shared" si="238"/>
        <v>20.328980646800435</v>
      </c>
      <c r="BT118" s="70">
        <f t="shared" si="238"/>
        <v>21.427074152435484</v>
      </c>
      <c r="BU118" s="70">
        <f t="shared" si="238"/>
        <v>21.92545653927208</v>
      </c>
      <c r="BV118" s="70">
        <f t="shared" si="238"/>
        <v>22.143415903338195</v>
      </c>
      <c r="BW118" s="70">
        <f t="shared" si="238"/>
        <v>22.411724450195575</v>
      </c>
      <c r="BX118" s="70">
        <f t="shared" si="238"/>
        <v>22.121431926143295</v>
      </c>
      <c r="BY118" s="70">
        <f t="shared" si="238"/>
        <v>21.859455540204742</v>
      </c>
      <c r="BZ118" s="70">
        <f t="shared" si="238"/>
        <v>21.531404963013514</v>
      </c>
      <c r="CA118" s="70">
        <f t="shared" si="238"/>
        <v>21.326879598244854</v>
      </c>
      <c r="CB118" s="70">
        <f t="shared" si="238"/>
        <v>21.200343601252516</v>
      </c>
      <c r="CC118" s="70">
        <f t="shared" si="238"/>
        <v>21.07402841602357</v>
      </c>
      <c r="CD118" s="70">
        <f t="shared" si="238"/>
        <v>20.983749238894099</v>
      </c>
      <c r="CE118" s="70">
        <f t="shared" si="238"/>
        <v>21.002822473660476</v>
      </c>
      <c r="CF118" s="70">
        <f t="shared" si="238"/>
        <v>21.040957349047282</v>
      </c>
      <c r="CG118" s="70">
        <f t="shared" si="238"/>
        <v>21.109219276142738</v>
      </c>
      <c r="CH118" s="70">
        <f t="shared" si="238"/>
        <v>21.341060791036924</v>
      </c>
      <c r="CI118" s="70">
        <f t="shared" si="238"/>
        <v>21.648561467506983</v>
      </c>
      <c r="CJ118" s="70">
        <f t="shared" si="238"/>
        <v>21.912415040583518</v>
      </c>
      <c r="CK118" s="70">
        <f t="shared" si="238"/>
        <v>22.139732012745171</v>
      </c>
      <c r="CL118" s="70">
        <f t="shared" si="238"/>
        <v>22.406751637943458</v>
      </c>
      <c r="CM118" s="70">
        <f t="shared" si="238"/>
        <v>22.484620012024013</v>
      </c>
      <c r="CN118" s="70">
        <f t="shared" si="238"/>
        <v>22.416885194118091</v>
      </c>
      <c r="CO118" s="70">
        <f t="shared" si="238"/>
        <v>22.355247971816194</v>
      </c>
      <c r="CP118" s="70">
        <f t="shared" si="238"/>
        <v>22.211521530314627</v>
      </c>
      <c r="CQ118" s="70">
        <f t="shared" si="238"/>
        <v>22.059858570864023</v>
      </c>
      <c r="CR118" s="70">
        <f t="shared" si="238"/>
        <v>22.015032498598746</v>
      </c>
      <c r="CS118" s="70">
        <f t="shared" si="238"/>
        <v>22.105251236317503</v>
      </c>
      <c r="CT118" s="70">
        <f t="shared" si="238"/>
        <v>22.28565548408125</v>
      </c>
      <c r="CU118" s="70">
        <f t="shared" si="238"/>
        <v>22.590322593552752</v>
      </c>
      <c r="CV118" s="70">
        <f t="shared" si="238"/>
        <v>23.006524424870406</v>
      </c>
      <c r="CW118" s="70">
        <f t="shared" si="238"/>
        <v>23.418503405696509</v>
      </c>
      <c r="CX118" s="70">
        <f t="shared" si="238"/>
        <v>23.831421411383982</v>
      </c>
      <c r="CY118" s="70">
        <f t="shared" si="238"/>
        <v>24.27642666293346</v>
      </c>
      <c r="CZ118" s="70">
        <f t="shared" si="238"/>
        <v>24.75661755155582</v>
      </c>
      <c r="DA118" s="70">
        <f t="shared" si="238"/>
        <v>25.173480647910811</v>
      </c>
      <c r="DB118" s="70">
        <f t="shared" si="238"/>
        <v>25.53596731810411</v>
      </c>
      <c r="DC118" s="70">
        <f t="shared" ref="DC118:FN118" si="239">SUMPRODUCT(BZ$59:DC$59,$N$94:$AQ$94)</f>
        <v>25.856842996084616</v>
      </c>
      <c r="DD118" s="70">
        <f t="shared" si="239"/>
        <v>26.167134677531809</v>
      </c>
      <c r="DE118" s="70">
        <f t="shared" si="239"/>
        <v>26.485328973959675</v>
      </c>
      <c r="DF118" s="70">
        <f t="shared" si="239"/>
        <v>26.816321142573983</v>
      </c>
      <c r="DG118" s="70">
        <f t="shared" si="239"/>
        <v>27.169211681623636</v>
      </c>
      <c r="DH118" s="70">
        <f t="shared" si="239"/>
        <v>27.490686572053789</v>
      </c>
      <c r="DI118" s="70">
        <f t="shared" si="239"/>
        <v>27.787943913693773</v>
      </c>
      <c r="DJ118" s="70">
        <f t="shared" si="239"/>
        <v>28.090501969624132</v>
      </c>
      <c r="DK118" s="70">
        <f t="shared" si="239"/>
        <v>28.381609750037029</v>
      </c>
      <c r="DL118" s="70">
        <f t="shared" si="239"/>
        <v>28.670575373258735</v>
      </c>
      <c r="DM118" s="70">
        <f t="shared" si="239"/>
        <v>28.949522734051605</v>
      </c>
      <c r="DN118" s="70">
        <f t="shared" si="239"/>
        <v>29.17871676354758</v>
      </c>
      <c r="DO118" s="70">
        <f t="shared" si="239"/>
        <v>29.301357509654192</v>
      </c>
      <c r="DP118" s="70">
        <f t="shared" si="239"/>
        <v>29.337198173040779</v>
      </c>
      <c r="DQ118" s="70">
        <f t="shared" si="239"/>
        <v>29.316534806463626</v>
      </c>
      <c r="DR118" s="70">
        <f t="shared" si="239"/>
        <v>29.238370435505644</v>
      </c>
      <c r="DS118" s="70">
        <f t="shared" si="239"/>
        <v>29.167554518457138</v>
      </c>
      <c r="DT118" s="70">
        <f t="shared" si="239"/>
        <v>29.135073453722875</v>
      </c>
      <c r="DU118" s="70">
        <f t="shared" si="239"/>
        <v>29.16511205779203</v>
      </c>
      <c r="DV118" s="70">
        <f t="shared" si="239"/>
        <v>29.224043875839925</v>
      </c>
      <c r="DW118" s="70">
        <f t="shared" si="239"/>
        <v>29.317619360090912</v>
      </c>
      <c r="DX118" s="70">
        <f t="shared" si="239"/>
        <v>29.452753476546103</v>
      </c>
      <c r="DY118" s="70">
        <f t="shared" si="239"/>
        <v>29.592908988733008</v>
      </c>
      <c r="DZ118" s="70">
        <f t="shared" si="239"/>
        <v>29.757222225285449</v>
      </c>
      <c r="EA118" s="70">
        <f t="shared" si="239"/>
        <v>29.956113074816098</v>
      </c>
      <c r="EB118" s="70">
        <f t="shared" si="239"/>
        <v>30.189476077267059</v>
      </c>
      <c r="EC118" s="70">
        <f t="shared" si="239"/>
        <v>30.416326356548655</v>
      </c>
      <c r="ED118" s="70">
        <f t="shared" si="239"/>
        <v>30.630839051317555</v>
      </c>
      <c r="EE118" s="70">
        <f t="shared" si="239"/>
        <v>30.831351179087214</v>
      </c>
      <c r="EF118" s="70">
        <f t="shared" si="239"/>
        <v>30.985208728564213</v>
      </c>
      <c r="EG118" s="70">
        <f t="shared" si="239"/>
        <v>31.114978326634102</v>
      </c>
      <c r="EH118" s="70">
        <f t="shared" si="239"/>
        <v>31.22298160747572</v>
      </c>
      <c r="EI118" s="70">
        <f t="shared" si="239"/>
        <v>31.350265853379941</v>
      </c>
      <c r="EJ118" s="70">
        <f t="shared" si="239"/>
        <v>31.486259960903283</v>
      </c>
      <c r="EK118" s="70">
        <f t="shared" si="239"/>
        <v>31.628476227325415</v>
      </c>
      <c r="EL118" s="70">
        <f t="shared" si="239"/>
        <v>31.777644105527976</v>
      </c>
      <c r="EM118" s="70">
        <f t="shared" si="239"/>
        <v>31.924175274830805</v>
      </c>
      <c r="EN118" s="70">
        <f t="shared" si="239"/>
        <v>32.076616074160192</v>
      </c>
      <c r="EO118" s="70">
        <f t="shared" si="239"/>
        <v>32.236719573840332</v>
      </c>
      <c r="EP118" s="70">
        <f t="shared" si="239"/>
        <v>32.420921043807397</v>
      </c>
      <c r="EQ118" s="70">
        <f t="shared" si="239"/>
        <v>32.61085602191644</v>
      </c>
      <c r="ER118" s="70">
        <f t="shared" si="239"/>
        <v>32.790284843788761</v>
      </c>
      <c r="ES118" s="70">
        <f t="shared" si="239"/>
        <v>32.919753576358197</v>
      </c>
      <c r="ET118" s="70">
        <f t="shared" si="239"/>
        <v>33.000243650048297</v>
      </c>
      <c r="EU118" s="70">
        <f t="shared" si="239"/>
        <v>33.055656025487522</v>
      </c>
      <c r="EV118" s="70">
        <f t="shared" si="239"/>
        <v>33.111593768605438</v>
      </c>
      <c r="EW118" s="70">
        <f t="shared" si="239"/>
        <v>33.200521172554822</v>
      </c>
      <c r="EX118" s="70">
        <f t="shared" si="239"/>
        <v>33.306175276404815</v>
      </c>
      <c r="EY118" s="70">
        <f t="shared" si="239"/>
        <v>33.443172012442979</v>
      </c>
      <c r="EZ118" s="70">
        <f t="shared" si="239"/>
        <v>33.624897497764522</v>
      </c>
      <c r="FA118" s="70">
        <f t="shared" si="239"/>
        <v>33.809759742344312</v>
      </c>
      <c r="FB118" s="70">
        <f t="shared" si="239"/>
        <v>34.023511701945338</v>
      </c>
      <c r="FC118" s="70">
        <f t="shared" si="239"/>
        <v>34.276815211560177</v>
      </c>
      <c r="FD118" s="70">
        <f t="shared" si="239"/>
        <v>34.576046237826382</v>
      </c>
      <c r="FE118" s="70">
        <f t="shared" si="239"/>
        <v>34.90595784774073</v>
      </c>
      <c r="FF118" s="70">
        <f t="shared" si="239"/>
        <v>35.268779463416251</v>
      </c>
      <c r="FG118" s="70">
        <f t="shared" si="239"/>
        <v>35.652531742365561</v>
      </c>
      <c r="FH118" s="70">
        <f t="shared" si="239"/>
        <v>36.056232886209308</v>
      </c>
      <c r="FI118" s="70">
        <f t="shared" si="239"/>
        <v>36.520475954967083</v>
      </c>
      <c r="FJ118" s="70">
        <f t="shared" si="239"/>
        <v>37.035433399711295</v>
      </c>
      <c r="FK118" s="70">
        <f t="shared" si="239"/>
        <v>37.6043459192529</v>
      </c>
      <c r="FL118" s="70">
        <f t="shared" si="239"/>
        <v>38.200550850108364</v>
      </c>
      <c r="FM118" s="70">
        <f t="shared" si="239"/>
        <v>38.774813682352651</v>
      </c>
      <c r="FN118" s="70">
        <f t="shared" si="239"/>
        <v>39.303520974262142</v>
      </c>
      <c r="FO118" s="70">
        <f t="shared" ref="FO118:HZ118" si="240">SUMPRODUCT(EL$59:FO$59,$N$94:$AQ$94)</f>
        <v>39.807481891577858</v>
      </c>
      <c r="FP118" s="70">
        <f t="shared" si="240"/>
        <v>40.338072383102364</v>
      </c>
      <c r="FQ118" s="70">
        <f t="shared" si="240"/>
        <v>40.89598127653057</v>
      </c>
      <c r="FR118" s="70">
        <f t="shared" si="240"/>
        <v>41.493779072944882</v>
      </c>
      <c r="FS118" s="70">
        <f t="shared" si="240"/>
        <v>42.127473642718272</v>
      </c>
      <c r="FT118" s="70">
        <f t="shared" si="240"/>
        <v>42.735556065695903</v>
      </c>
      <c r="FU118" s="70">
        <f t="shared" si="240"/>
        <v>43.302278243382609</v>
      </c>
      <c r="FV118" s="70">
        <f t="shared" si="240"/>
        <v>43.864894911309115</v>
      </c>
      <c r="FW118" s="70">
        <f t="shared" si="240"/>
        <v>44.558695440138926</v>
      </c>
      <c r="FX118" s="70">
        <f t="shared" si="240"/>
        <v>45.333410415807421</v>
      </c>
      <c r="FY118" s="70">
        <f t="shared" si="240"/>
        <v>46.16885879697756</v>
      </c>
      <c r="FZ118" s="70">
        <f t="shared" si="240"/>
        <v>47.042208072715859</v>
      </c>
      <c r="GA118" s="70">
        <f t="shared" si="240"/>
        <v>47.847993994828435</v>
      </c>
      <c r="GB118" s="70">
        <f t="shared" si="240"/>
        <v>48.556427475215202</v>
      </c>
      <c r="GC118" s="70">
        <f t="shared" si="240"/>
        <v>49.183665079670611</v>
      </c>
      <c r="GD118" s="70">
        <f t="shared" si="240"/>
        <v>49.696399946760849</v>
      </c>
      <c r="GE118" s="70">
        <f t="shared" si="240"/>
        <v>50.149567144233266</v>
      </c>
      <c r="GF118" s="70">
        <f t="shared" si="240"/>
        <v>50.552696016733385</v>
      </c>
      <c r="GG118" s="70">
        <f t="shared" si="240"/>
        <v>50.903062508728695</v>
      </c>
      <c r="GH118" s="70">
        <f t="shared" si="240"/>
        <v>51.216440285239983</v>
      </c>
      <c r="GI118" s="70">
        <f t="shared" si="240"/>
        <v>51.498791807013767</v>
      </c>
      <c r="GJ118" s="70">
        <f t="shared" si="240"/>
        <v>51.715090828154629</v>
      </c>
      <c r="GK118" s="70">
        <f t="shared" si="240"/>
        <v>51.901475183596538</v>
      </c>
      <c r="GL118" s="70">
        <f t="shared" si="240"/>
        <v>52.084020331379456</v>
      </c>
      <c r="GM118" s="70">
        <f t="shared" si="240"/>
        <v>52.208436472691965</v>
      </c>
      <c r="GN118" s="70">
        <f t="shared" si="240"/>
        <v>52.236543854671638</v>
      </c>
      <c r="GO118" s="70">
        <f t="shared" si="240"/>
        <v>52.20613860080605</v>
      </c>
      <c r="GP118" s="70">
        <f t="shared" si="240"/>
        <v>52.122660558155985</v>
      </c>
      <c r="GQ118" s="70">
        <f t="shared" si="240"/>
        <v>51.955490650611821</v>
      </c>
      <c r="GR118" s="70">
        <f t="shared" si="240"/>
        <v>51.839783589770285</v>
      </c>
      <c r="GS118" s="70">
        <f t="shared" si="240"/>
        <v>51.831135580591884</v>
      </c>
      <c r="GT118" s="70">
        <f t="shared" si="240"/>
        <v>51.87348653807949</v>
      </c>
      <c r="GU118" s="70">
        <f t="shared" si="240"/>
        <v>51.901366728702733</v>
      </c>
      <c r="GV118" s="70">
        <f t="shared" si="240"/>
        <v>51.926625320911391</v>
      </c>
      <c r="GW118" s="70">
        <f t="shared" si="240"/>
        <v>51.937526556172266</v>
      </c>
      <c r="GX118" s="70">
        <f t="shared" si="240"/>
        <v>51.894448689832643</v>
      </c>
      <c r="GY118" s="70">
        <f t="shared" si="240"/>
        <v>51.916792255236182</v>
      </c>
      <c r="GZ118" s="70">
        <f t="shared" si="240"/>
        <v>52.037380796165664</v>
      </c>
      <c r="HA118" s="70">
        <f t="shared" si="240"/>
        <v>52.171445829711679</v>
      </c>
      <c r="HB118" s="70">
        <f t="shared" si="240"/>
        <v>52.136291994969142</v>
      </c>
      <c r="HC118" s="70">
        <f t="shared" si="240"/>
        <v>52.050298020586631</v>
      </c>
      <c r="HD118" s="70">
        <f t="shared" si="240"/>
        <v>51.925601081643435</v>
      </c>
      <c r="HE118" s="70">
        <f t="shared" si="240"/>
        <v>51.767241155098134</v>
      </c>
      <c r="HF118" s="70">
        <f t="shared" si="240"/>
        <v>51.738302633453849</v>
      </c>
      <c r="HG118" s="70">
        <f t="shared" si="240"/>
        <v>51.893915332921772</v>
      </c>
      <c r="HH118" s="70">
        <f t="shared" si="240"/>
        <v>52.16725382509027</v>
      </c>
      <c r="HI118" s="70">
        <f t="shared" si="240"/>
        <v>52.651978414387877</v>
      </c>
      <c r="HJ118" s="70">
        <f t="shared" si="240"/>
        <v>53.271723585482611</v>
      </c>
      <c r="HK118" s="70">
        <f t="shared" si="240"/>
        <v>53.95823170544331</v>
      </c>
      <c r="HL118" s="70">
        <f t="shared" si="240"/>
        <v>54.813446024808478</v>
      </c>
      <c r="HM118" s="70">
        <f t="shared" si="240"/>
        <v>55.895463147569771</v>
      </c>
      <c r="HN118" s="70">
        <f t="shared" si="240"/>
        <v>57.036636130597799</v>
      </c>
      <c r="HO118" s="70">
        <f t="shared" si="240"/>
        <v>58.224597509849886</v>
      </c>
      <c r="HP118" s="70">
        <f t="shared" si="240"/>
        <v>59.494244069315947</v>
      </c>
      <c r="HQ118" s="70">
        <f t="shared" si="240"/>
        <v>60.471897367295732</v>
      </c>
      <c r="HR118" s="70">
        <f t="shared" si="240"/>
        <v>61.006047021466806</v>
      </c>
      <c r="HS118" s="70">
        <f t="shared" si="240"/>
        <v>61.306346552991066</v>
      </c>
      <c r="HT118" s="70">
        <f t="shared" si="240"/>
        <v>61.526599467032796</v>
      </c>
      <c r="HU118" s="70">
        <f t="shared" si="240"/>
        <v>61.596899216467754</v>
      </c>
      <c r="HV118" s="70">
        <f t="shared" si="240"/>
        <v>61.796248201608918</v>
      </c>
      <c r="HW118" s="70">
        <f t="shared" si="240"/>
        <v>62.257543255989894</v>
      </c>
      <c r="HX118" s="70">
        <f t="shared" si="240"/>
        <v>62.638869875533402</v>
      </c>
      <c r="HY118" s="70">
        <f t="shared" si="240"/>
        <v>62.776402997240659</v>
      </c>
      <c r="HZ118" s="70">
        <f t="shared" si="240"/>
        <v>62.898775079583608</v>
      </c>
      <c r="IA118" s="70">
        <f t="shared" ref="IA118:KL118" si="241">SUMPRODUCT(GX$59:IA$59,$N$94:$AQ$94)</f>
        <v>63.40965250881635</v>
      </c>
      <c r="IB118" s="70">
        <f t="shared" si="241"/>
        <v>64.052507649251837</v>
      </c>
      <c r="IC118" s="70">
        <f t="shared" si="241"/>
        <v>64.957343358397154</v>
      </c>
      <c r="ID118" s="70">
        <f t="shared" si="241"/>
        <v>66.137666383766287</v>
      </c>
      <c r="IE118" s="70">
        <f t="shared" si="241"/>
        <v>67.027017684401869</v>
      </c>
      <c r="IF118" s="70">
        <f t="shared" si="241"/>
        <v>67.10143314963338</v>
      </c>
      <c r="IG118" s="70">
        <f t="shared" si="241"/>
        <v>66.697186646988655</v>
      </c>
      <c r="IH118" s="70">
        <f t="shared" si="241"/>
        <v>65.813186442144172</v>
      </c>
      <c r="II118" s="70">
        <f t="shared" si="241"/>
        <v>64.594375437479457</v>
      </c>
      <c r="IJ118" s="70">
        <f t="shared" si="241"/>
        <v>63.483039116031748</v>
      </c>
      <c r="IK118" s="70">
        <f t="shared" si="241"/>
        <v>62.675607093217003</v>
      </c>
      <c r="IL118" s="70">
        <f t="shared" si="241"/>
        <v>62.028472049403128</v>
      </c>
      <c r="IM118" s="70">
        <f t="shared" si="241"/>
        <v>61.679809617047368</v>
      </c>
      <c r="IN118" s="70">
        <f t="shared" si="241"/>
        <v>61.552567116501606</v>
      </c>
      <c r="IO118" s="70">
        <f t="shared" si="241"/>
        <v>61.63168832043219</v>
      </c>
      <c r="IP118" s="70">
        <f t="shared" si="241"/>
        <v>61.844805637156107</v>
      </c>
      <c r="IQ118" s="70">
        <f t="shared" si="241"/>
        <v>62.200400829490675</v>
      </c>
      <c r="IR118" s="70">
        <f t="shared" si="241"/>
        <v>62.66391017129574</v>
      </c>
      <c r="IS118" s="70">
        <f t="shared" si="241"/>
        <v>63.136385837049005</v>
      </c>
      <c r="IT118" s="70">
        <f t="shared" si="241"/>
        <v>63.564333575842959</v>
      </c>
      <c r="IU118" s="70">
        <f t="shared" si="241"/>
        <v>63.980800645043828</v>
      </c>
      <c r="IV118" s="70">
        <f t="shared" si="241"/>
        <v>64.419642747103083</v>
      </c>
      <c r="IW118" s="70">
        <f t="shared" si="241"/>
        <v>64.864697592175574</v>
      </c>
      <c r="IX118" s="70">
        <f t="shared" si="241"/>
        <v>65.364412718210929</v>
      </c>
      <c r="IY118" s="70">
        <f t="shared" si="241"/>
        <v>65.917543996737962</v>
      </c>
      <c r="IZ118" s="70">
        <f t="shared" si="241"/>
        <v>66.426562475554761</v>
      </c>
      <c r="JA118" s="70">
        <f t="shared" si="241"/>
        <v>66.884468149529766</v>
      </c>
      <c r="JB118" s="70">
        <f t="shared" si="241"/>
        <v>67.341723061669811</v>
      </c>
      <c r="JC118" s="70">
        <f t="shared" si="241"/>
        <v>67.82409113649274</v>
      </c>
      <c r="JD118" s="70">
        <f t="shared" si="241"/>
        <v>68.289688364916358</v>
      </c>
      <c r="JE118" s="70">
        <f t="shared" si="241"/>
        <v>68.769656954801718</v>
      </c>
      <c r="JF118" s="70">
        <f t="shared" si="241"/>
        <v>69.255943416584344</v>
      </c>
      <c r="JG118" s="70">
        <f t="shared" si="241"/>
        <v>69.648117247209669</v>
      </c>
      <c r="JH118" s="70">
        <f t="shared" si="241"/>
        <v>69.908001040228058</v>
      </c>
      <c r="JI118" s="70">
        <f t="shared" si="241"/>
        <v>70.090848365620346</v>
      </c>
      <c r="JJ118" s="70">
        <f t="shared" si="241"/>
        <v>70.183249833338209</v>
      </c>
      <c r="JK118" s="70">
        <f t="shared" si="241"/>
        <v>70.204190939194405</v>
      </c>
      <c r="JL118" s="70">
        <f t="shared" si="241"/>
        <v>70.230545300873018</v>
      </c>
      <c r="JM118" s="70">
        <f t="shared" si="241"/>
        <v>70.312444955279389</v>
      </c>
      <c r="JN118" s="70">
        <f t="shared" si="241"/>
        <v>70.418461687188</v>
      </c>
      <c r="JO118" s="70">
        <f t="shared" si="241"/>
        <v>70.61349986110379</v>
      </c>
      <c r="JP118" s="70">
        <f t="shared" si="241"/>
        <v>70.908277130475568</v>
      </c>
      <c r="JQ118" s="70">
        <f t="shared" si="241"/>
        <v>71.283036074299616</v>
      </c>
      <c r="JR118" s="70">
        <f t="shared" si="241"/>
        <v>71.729852398006969</v>
      </c>
      <c r="JS118" s="70">
        <f t="shared" si="241"/>
        <v>72.295498293666299</v>
      </c>
      <c r="JT118" s="70">
        <f t="shared" si="241"/>
        <v>72.945533745373979</v>
      </c>
      <c r="JU118" s="70">
        <f t="shared" si="241"/>
        <v>73.624047207471406</v>
      </c>
      <c r="JV118" s="70">
        <f t="shared" si="241"/>
        <v>74.426717237091864</v>
      </c>
      <c r="JW118" s="70">
        <f t="shared" si="241"/>
        <v>75.406554186135253</v>
      </c>
      <c r="JX118" s="70">
        <f t="shared" si="241"/>
        <v>76.495939621062149</v>
      </c>
      <c r="JY118" s="70">
        <f t="shared" si="241"/>
        <v>77.702421616869927</v>
      </c>
      <c r="JZ118" s="70">
        <f t="shared" si="241"/>
        <v>79.074214036569643</v>
      </c>
      <c r="KA118" s="70">
        <f t="shared" si="241"/>
        <v>80.423653294413413</v>
      </c>
      <c r="KB118" s="70">
        <f t="shared" si="241"/>
        <v>81.665636680866626</v>
      </c>
      <c r="KC118" s="70">
        <f t="shared" si="241"/>
        <v>82.901584252588478</v>
      </c>
      <c r="KD118" s="70">
        <f t="shared" si="241"/>
        <v>84.224697615603503</v>
      </c>
      <c r="KE118" s="70">
        <f t="shared" si="241"/>
        <v>85.600854229555239</v>
      </c>
      <c r="KF118" s="70">
        <f t="shared" si="241"/>
        <v>87.045393156107664</v>
      </c>
      <c r="KG118" s="70">
        <f t="shared" si="241"/>
        <v>88.60603337385048</v>
      </c>
      <c r="KH118" s="70">
        <f t="shared" si="241"/>
        <v>90.104873990745929</v>
      </c>
      <c r="KI118" s="70">
        <f t="shared" si="241"/>
        <v>91.478538484708935</v>
      </c>
      <c r="KJ118" s="70">
        <f t="shared" si="241"/>
        <v>92.875541845927941</v>
      </c>
      <c r="KK118" s="70">
        <f t="shared" si="241"/>
        <v>94.61574530861229</v>
      </c>
      <c r="KL118" s="70">
        <f t="shared" si="241"/>
        <v>96.542541830868942</v>
      </c>
      <c r="KM118" s="70">
        <f t="shared" ref="KM118:MX118" si="242">SUMPRODUCT(JJ$59:KM$59,$N$94:$AQ$94)</f>
        <v>98.599217220736591</v>
      </c>
      <c r="KN118" s="70">
        <f t="shared" si="242"/>
        <v>100.79515097540749</v>
      </c>
      <c r="KO118" s="70">
        <f t="shared" si="242"/>
        <v>102.84413096380712</v>
      </c>
      <c r="KP118" s="70">
        <f t="shared" si="242"/>
        <v>104.70001004516885</v>
      </c>
      <c r="KQ118" s="70">
        <f t="shared" si="242"/>
        <v>106.33817877342716</v>
      </c>
      <c r="KR118" s="70">
        <f t="shared" si="242"/>
        <v>107.76786759752473</v>
      </c>
      <c r="KS118" s="70">
        <f t="shared" si="242"/>
        <v>109.03947019056611</v>
      </c>
      <c r="KT118" s="70">
        <f t="shared" si="242"/>
        <v>110.14240569598439</v>
      </c>
      <c r="KU118" s="70">
        <f t="shared" si="242"/>
        <v>111.215421905578</v>
      </c>
      <c r="KV118" s="70">
        <f t="shared" si="242"/>
        <v>112.36215337888481</v>
      </c>
      <c r="KW118" s="70">
        <f t="shared" si="242"/>
        <v>113.38024625398445</v>
      </c>
      <c r="KX118" s="70">
        <f t="shared" si="242"/>
        <v>114.28296294139561</v>
      </c>
      <c r="KY118" s="70">
        <f t="shared" si="242"/>
        <v>115.47354045193153</v>
      </c>
      <c r="KZ118" s="70">
        <f t="shared" si="242"/>
        <v>116.72680679739506</v>
      </c>
      <c r="LA118" s="70">
        <f t="shared" si="242"/>
        <v>117.71433213825668</v>
      </c>
      <c r="LB118" s="70">
        <f t="shared" si="242"/>
        <v>118.69950506372489</v>
      </c>
      <c r="LC118" s="70">
        <f t="shared" si="242"/>
        <v>119.74141689138793</v>
      </c>
      <c r="LD118" s="70">
        <f t="shared" si="242"/>
        <v>120.2069153982353</v>
      </c>
      <c r="LE118" s="70">
        <f t="shared" si="242"/>
        <v>120.5570763400021</v>
      </c>
      <c r="LF118" s="70">
        <f t="shared" si="242"/>
        <v>121.35246735936589</v>
      </c>
      <c r="LG118" s="70">
        <f t="shared" si="242"/>
        <v>122.48146196743498</v>
      </c>
      <c r="LH118" s="70">
        <f t="shared" si="242"/>
        <v>123.56843783708597</v>
      </c>
      <c r="LI118" s="70">
        <f t="shared" si="242"/>
        <v>124.79682616581158</v>
      </c>
      <c r="LJ118" s="70">
        <f t="shared" si="242"/>
        <v>126.1614143791917</v>
      </c>
      <c r="LK118" s="70">
        <f t="shared" si="242"/>
        <v>127.0543879725564</v>
      </c>
      <c r="LL118" s="70">
        <f t="shared" si="242"/>
        <v>127.93950143654433</v>
      </c>
      <c r="LM118" s="70">
        <f t="shared" si="242"/>
        <v>129.38961859842968</v>
      </c>
      <c r="LN118" s="70">
        <f t="shared" si="242"/>
        <v>131.72020057585877</v>
      </c>
      <c r="LO118" s="70">
        <f t="shared" si="242"/>
        <v>133.45182031413214</v>
      </c>
      <c r="LP118" s="70">
        <f t="shared" si="242"/>
        <v>134.94837487365052</v>
      </c>
      <c r="LQ118" s="70">
        <f t="shared" si="242"/>
        <v>136.32582764891177</v>
      </c>
      <c r="LR118" s="70">
        <f t="shared" si="242"/>
        <v>136.81484751117162</v>
      </c>
      <c r="LS118" s="70">
        <f t="shared" si="242"/>
        <v>137.12051234196178</v>
      </c>
      <c r="LT118" s="70">
        <f t="shared" si="242"/>
        <v>137.81942288357882</v>
      </c>
      <c r="LU118" s="70">
        <f t="shared" si="242"/>
        <v>138.31218290628848</v>
      </c>
      <c r="LV118" s="70">
        <f t="shared" si="242"/>
        <v>139.15413871376143</v>
      </c>
      <c r="LW118" s="70">
        <f t="shared" si="242"/>
        <v>140.18051817949913</v>
      </c>
      <c r="LX118" s="70">
        <f t="shared" si="242"/>
        <v>141.35890796859292</v>
      </c>
      <c r="LY118" s="70">
        <f t="shared" si="242"/>
        <v>142.54079370068126</v>
      </c>
      <c r="LZ118" s="70">
        <f t="shared" si="242"/>
        <v>143.779162478199</v>
      </c>
      <c r="MA118" s="70">
        <f t="shared" si="242"/>
        <v>145.07010012963914</v>
      </c>
      <c r="MB118" s="70">
        <f t="shared" si="242"/>
        <v>146.38140981386584</v>
      </c>
      <c r="MC118" s="70">
        <f t="shared" si="242"/>
        <v>147.60622808236315</v>
      </c>
      <c r="MD118" s="70">
        <f t="shared" si="242"/>
        <v>148.67415464925526</v>
      </c>
      <c r="ME118" s="70">
        <f t="shared" si="242"/>
        <v>149.53157752391795</v>
      </c>
      <c r="MF118" s="70">
        <f t="shared" si="242"/>
        <v>150.14382946006367</v>
      </c>
      <c r="MG118" s="70">
        <f t="shared" si="242"/>
        <v>150.61645358395401</v>
      </c>
      <c r="MH118" s="70">
        <f t="shared" si="242"/>
        <v>151.01102751778606</v>
      </c>
      <c r="MI118" s="70">
        <f t="shared" si="242"/>
        <v>151.501798184742</v>
      </c>
      <c r="MJ118" s="70">
        <f t="shared" si="242"/>
        <v>152.0723711864664</v>
      </c>
      <c r="MK118" s="70">
        <f t="shared" si="242"/>
        <v>152.66263351867099</v>
      </c>
      <c r="ML118" s="70">
        <f t="shared" si="242"/>
        <v>153.20147237134438</v>
      </c>
      <c r="MM118" s="70">
        <f t="shared" si="242"/>
        <v>153.60965583206035</v>
      </c>
      <c r="MN118" s="70">
        <f t="shared" si="242"/>
        <v>153.98942527289324</v>
      </c>
      <c r="MO118" s="70">
        <f t="shared" si="242"/>
        <v>154.34250827443253</v>
      </c>
      <c r="MP118" s="70">
        <f t="shared" si="242"/>
        <v>154.81331695635902</v>
      </c>
      <c r="MQ118" s="70">
        <f t="shared" si="242"/>
        <v>155.32842435088486</v>
      </c>
      <c r="MR118" s="70">
        <f t="shared" si="242"/>
        <v>155.77138670133203</v>
      </c>
      <c r="MS118" s="70">
        <f t="shared" si="242"/>
        <v>155.88881372299849</v>
      </c>
      <c r="MT118" s="70">
        <f t="shared" si="242"/>
        <v>155.72033101552682</v>
      </c>
      <c r="MU118" s="70">
        <f t="shared" si="242"/>
        <v>155.43669746941251</v>
      </c>
      <c r="MV118" s="70">
        <f t="shared" si="242"/>
        <v>155.0994887500967</v>
      </c>
      <c r="MW118" s="70">
        <f t="shared" si="242"/>
        <v>154.86916630718895</v>
      </c>
      <c r="MX118" s="70">
        <f t="shared" si="242"/>
        <v>154.96155452776438</v>
      </c>
      <c r="MY118" s="70">
        <f t="shared" ref="MY118:NO118" si="243">SUMPRODUCT(LV$59:MY$59,$N$94:$AQ$94)</f>
        <v>155.24914488315576</v>
      </c>
      <c r="MZ118" s="70">
        <f t="shared" si="243"/>
        <v>155.80756377605414</v>
      </c>
      <c r="NA118" s="70">
        <f t="shared" si="243"/>
        <v>156.54413993179517</v>
      </c>
      <c r="NB118" s="70">
        <f t="shared" si="243"/>
        <v>157.41312464305716</v>
      </c>
      <c r="NC118" s="70">
        <f t="shared" si="243"/>
        <v>158.34585937347615</v>
      </c>
      <c r="ND118" s="70">
        <f t="shared" si="243"/>
        <v>159.33024360566353</v>
      </c>
      <c r="NE118" s="70">
        <f t="shared" si="243"/>
        <v>160.33372789623024</v>
      </c>
      <c r="NF118" s="70">
        <f t="shared" si="243"/>
        <v>161.30629986157058</v>
      </c>
      <c r="NG118" s="70">
        <f t="shared" si="243"/>
        <v>162.2238196314529</v>
      </c>
      <c r="NH118" s="70">
        <f t="shared" si="243"/>
        <v>163.09265892107794</v>
      </c>
      <c r="NI118" s="70">
        <f t="shared" si="243"/>
        <v>163.92284838709182</v>
      </c>
      <c r="NJ118" s="70">
        <f t="shared" si="243"/>
        <v>164.72291697436756</v>
      </c>
      <c r="NK118" s="70">
        <f t="shared" si="243"/>
        <v>165.52947733550724</v>
      </c>
      <c r="NL118" s="70">
        <f t="shared" si="243"/>
        <v>166.3389525627187</v>
      </c>
      <c r="NM118" s="70">
        <f t="shared" si="243"/>
        <v>167.13343910616609</v>
      </c>
      <c r="NN118" s="70">
        <f t="shared" si="243"/>
        <v>167.88896230492765</v>
      </c>
      <c r="NO118" s="71">
        <f t="shared" si="243"/>
        <v>168.60173232378804</v>
      </c>
      <c r="NP118" s="14"/>
      <c r="NQ118" s="14"/>
    </row>
    <row r="119" spans="1:381" s="31" customFormat="1" x14ac:dyDescent="0.2">
      <c r="A119" s="14"/>
      <c r="B119" s="14"/>
      <c r="C119" s="139" t="str">
        <f>OFMOR_FFF_0!C119</f>
        <v>COGS_OInDV</v>
      </c>
      <c r="D119" s="139"/>
      <c r="E119" s="139" t="str">
        <f>OFMOR_FFF_0!E119</f>
        <v>Стоимость заказов в отправке, распределение по дням</v>
      </c>
      <c r="F119" s="14"/>
      <c r="G119" s="14" t="str">
        <f>OFMOR_FFF_0!G119</f>
        <v>тыс.руб.</v>
      </c>
      <c r="H119" s="14"/>
      <c r="I119" s="14"/>
      <c r="J119" s="14"/>
      <c r="K119" s="30">
        <f t="shared" si="207"/>
        <v>330266.94791948784</v>
      </c>
      <c r="L119" s="14"/>
      <c r="M119" s="14"/>
      <c r="N119" s="69">
        <f>$N$59*$AQ$95</f>
        <v>0</v>
      </c>
      <c r="O119" s="70">
        <f>SUMPRODUCT($N$59:O$59,$AP$95:$AQ$95)</f>
        <v>0.63189411428873299</v>
      </c>
      <c r="P119" s="70">
        <f>SUMPRODUCT($N$59:P$59,$AO$95:$AQ$95)</f>
        <v>2.7280941600533302</v>
      </c>
      <c r="Q119" s="70">
        <f>SUMPRODUCT($N$59:Q$59,$AN$95:$AQ$95)</f>
        <v>12.183401069532916</v>
      </c>
      <c r="R119" s="70">
        <f>SUMPRODUCT($N$59:R$59,$AM$95:$AQ$95)</f>
        <v>18.530857082280708</v>
      </c>
      <c r="S119" s="70">
        <f>SUMPRODUCT($N$59:S$59,$AL$95:$AQ$95)</f>
        <v>29.187275210712993</v>
      </c>
      <c r="T119" s="70">
        <f>SUMPRODUCT($N$59:T$59,$AK$95:$AQ$95)</f>
        <v>41.263258402010869</v>
      </c>
      <c r="U119" s="70">
        <f>SUMPRODUCT($N$59:U$59,$AJ$95:$AQ$95)</f>
        <v>49.127435920657696</v>
      </c>
      <c r="V119" s="70">
        <f>SUMPRODUCT($N$59:V$59,$AI$95:$AQ$95)</f>
        <v>59.383249257542339</v>
      </c>
      <c r="W119" s="70">
        <f>SUMPRODUCT($N$59:W$59,$AH$95:$AQ$95)</f>
        <v>82.833457069622</v>
      </c>
      <c r="X119" s="70">
        <f>SUMPRODUCT($N$59:X$59,$AG$95:$AQ$95)</f>
        <v>102.87451728237569</v>
      </c>
      <c r="Y119" s="70">
        <f>SUMPRODUCT($N$59:Y$59,$AF$95:$AQ$95)</f>
        <v>115.99261007885353</v>
      </c>
      <c r="Z119" s="70">
        <f>SUMPRODUCT($N$59:Z$59,$AE$95:$AQ$95)</f>
        <v>153.88445066197355</v>
      </c>
      <c r="AA119" s="70">
        <f>SUMPRODUCT($N$59:AA$59,$AD$95:$AQ$95)</f>
        <v>201.29750496696539</v>
      </c>
      <c r="AB119" s="70">
        <f>SUMPRODUCT($N$59:AB$59,$AC$95:$AQ$95)</f>
        <v>229.02542389871607</v>
      </c>
      <c r="AC119" s="70">
        <f>SUMPRODUCT($N$59:AC$59,$AB$95:$AQ$95)</f>
        <v>255.63652478168879</v>
      </c>
      <c r="AD119" s="70">
        <f>SUMPRODUCT($N$59:AD$59,$AA$95:$AQ$95)</f>
        <v>289.33094353037364</v>
      </c>
      <c r="AE119" s="70">
        <f>SUMPRODUCT($N$59:AE$59,$Z$95:$AQ$95)</f>
        <v>274.46018949995437</v>
      </c>
      <c r="AF119" s="70">
        <f>SUMPRODUCT($N$59:AF$59,$Y$95:$AQ$95)</f>
        <v>240.27574773709722</v>
      </c>
      <c r="AG119" s="70">
        <f>SUMPRODUCT($N$59:AG$59,$X$95:$AQ$95)</f>
        <v>231.45241975498126</v>
      </c>
      <c r="AH119" s="70">
        <f>SUMPRODUCT($N$59:AH$59,$W$95:$AQ$95)</f>
        <v>244.11268101522177</v>
      </c>
      <c r="AI119" s="70">
        <f>SUMPRODUCT($N$59:AI$59,$V$95:$AQ$95)</f>
        <v>248.69228240775698</v>
      </c>
      <c r="AJ119" s="70">
        <f>SUMPRODUCT($N$59:AJ$59,$U$95:$AQ$95)</f>
        <v>259.74870078385533</v>
      </c>
      <c r="AK119" s="70">
        <f>SUMPRODUCT($N$59:AK$59,$T$95:$AQ$95)</f>
        <v>281.98039030871172</v>
      </c>
      <c r="AL119" s="70">
        <f>SUMPRODUCT($N$59:AL$59,$S$95:$AQ$95)</f>
        <v>262.52066868253462</v>
      </c>
      <c r="AM119" s="70">
        <f>SUMPRODUCT($N$59:AM$59,$R$95:$AQ$95)</f>
        <v>232.81902781422437</v>
      </c>
      <c r="AN119" s="70">
        <f>SUMPRODUCT($N$59:AN$59,$Q$95:$AQ$95)</f>
        <v>241.22955935918097</v>
      </c>
      <c r="AO119" s="70">
        <f>SUMPRODUCT($N$59:AO$59,$P$95:$AQ$95)</f>
        <v>326.83486401073998</v>
      </c>
      <c r="AP119" s="70">
        <f>SUMPRODUCT($N$59:AP$59,$O$95:$AQ$95)</f>
        <v>372.5229406561939</v>
      </c>
      <c r="AQ119" s="70">
        <f t="shared" ref="AQ119:DB119" si="244">SUMPRODUCT(N$59:AQ$59,$N$95:$AQ$95)</f>
        <v>403.50886485960831</v>
      </c>
      <c r="AR119" s="70">
        <f t="shared" si="244"/>
        <v>431.8643284590741</v>
      </c>
      <c r="AS119" s="70">
        <f t="shared" si="244"/>
        <v>387.74046879960986</v>
      </c>
      <c r="AT119" s="70">
        <f t="shared" si="244"/>
        <v>319.43463154089989</v>
      </c>
      <c r="AU119" s="70">
        <f t="shared" si="244"/>
        <v>277.73150542229155</v>
      </c>
      <c r="AV119" s="70">
        <f t="shared" si="244"/>
        <v>214.63712798185625</v>
      </c>
      <c r="AW119" s="70">
        <f t="shared" si="244"/>
        <v>174.17671367845853</v>
      </c>
      <c r="AX119" s="70">
        <f t="shared" si="244"/>
        <v>146.7087291854605</v>
      </c>
      <c r="AY119" s="70">
        <f t="shared" si="244"/>
        <v>132.5017479933376</v>
      </c>
      <c r="AZ119" s="70">
        <f t="shared" si="244"/>
        <v>118.11851503638405</v>
      </c>
      <c r="BA119" s="70">
        <f t="shared" si="244"/>
        <v>108.61336130434881</v>
      </c>
      <c r="BB119" s="70">
        <f t="shared" si="244"/>
        <v>109.93531492169859</v>
      </c>
      <c r="BC119" s="70">
        <f t="shared" si="244"/>
        <v>120.97547842283556</v>
      </c>
      <c r="BD119" s="70">
        <f t="shared" si="244"/>
        <v>131.44575531297667</v>
      </c>
      <c r="BE119" s="70">
        <f t="shared" si="244"/>
        <v>143.73681824250161</v>
      </c>
      <c r="BF119" s="70">
        <f t="shared" si="244"/>
        <v>158.0602117551621</v>
      </c>
      <c r="BG119" s="70">
        <f t="shared" si="244"/>
        <v>163.887235561431</v>
      </c>
      <c r="BH119" s="70">
        <f t="shared" si="244"/>
        <v>167.06447621216915</v>
      </c>
      <c r="BI119" s="70">
        <f t="shared" si="244"/>
        <v>175.7976099347656</v>
      </c>
      <c r="BJ119" s="70">
        <f t="shared" si="244"/>
        <v>190.83652334099193</v>
      </c>
      <c r="BK119" s="70">
        <f t="shared" si="244"/>
        <v>203.14619549666764</v>
      </c>
      <c r="BL119" s="70">
        <f t="shared" si="244"/>
        <v>214.8698742018918</v>
      </c>
      <c r="BM119" s="70">
        <f t="shared" si="244"/>
        <v>228.62625202461362</v>
      </c>
      <c r="BN119" s="70">
        <f t="shared" si="244"/>
        <v>233.90273322871494</v>
      </c>
      <c r="BO119" s="70">
        <f t="shared" si="244"/>
        <v>238.5720635802424</v>
      </c>
      <c r="BP119" s="70">
        <f t="shared" si="244"/>
        <v>248.95184003604035</v>
      </c>
      <c r="BQ119" s="70">
        <f t="shared" si="244"/>
        <v>266.80002774835151</v>
      </c>
      <c r="BR119" s="70">
        <f t="shared" si="244"/>
        <v>281.49384080526261</v>
      </c>
      <c r="BS119" s="70">
        <f t="shared" si="244"/>
        <v>294.34547719497743</v>
      </c>
      <c r="BT119" s="70">
        <f t="shared" si="244"/>
        <v>310.24489008421756</v>
      </c>
      <c r="BU119" s="70">
        <f t="shared" si="244"/>
        <v>317.46102177462177</v>
      </c>
      <c r="BV119" s="70">
        <f t="shared" si="244"/>
        <v>320.6168786343336</v>
      </c>
      <c r="BW119" s="70">
        <f t="shared" si="244"/>
        <v>324.50174667727003</v>
      </c>
      <c r="BX119" s="70">
        <f t="shared" si="244"/>
        <v>320.29857028574986</v>
      </c>
      <c r="BY119" s="70">
        <f t="shared" si="244"/>
        <v>316.50538627556017</v>
      </c>
      <c r="BZ119" s="70">
        <f t="shared" si="244"/>
        <v>311.75550700885736</v>
      </c>
      <c r="CA119" s="70">
        <f t="shared" si="244"/>
        <v>308.79416245660184</v>
      </c>
      <c r="CB119" s="70">
        <f t="shared" si="244"/>
        <v>306.96203427151687</v>
      </c>
      <c r="CC119" s="70">
        <f t="shared" si="244"/>
        <v>305.13310324348521</v>
      </c>
      <c r="CD119" s="70">
        <f t="shared" si="244"/>
        <v>303.82594141699559</v>
      </c>
      <c r="CE119" s="70">
        <f t="shared" si="244"/>
        <v>304.10210481576632</v>
      </c>
      <c r="CF119" s="70">
        <f t="shared" si="244"/>
        <v>304.65426374043255</v>
      </c>
      <c r="CG119" s="70">
        <f t="shared" si="244"/>
        <v>305.64263545735491</v>
      </c>
      <c r="CH119" s="70">
        <f t="shared" si="244"/>
        <v>308.99949345829339</v>
      </c>
      <c r="CI119" s="70">
        <f t="shared" si="244"/>
        <v>313.45182852250156</v>
      </c>
      <c r="CJ119" s="70">
        <f t="shared" si="244"/>
        <v>317.27219252530932</v>
      </c>
      <c r="CK119" s="70">
        <f t="shared" si="244"/>
        <v>320.563539189854</v>
      </c>
      <c r="CL119" s="70">
        <f t="shared" si="244"/>
        <v>324.42974479873106</v>
      </c>
      <c r="CM119" s="70">
        <f t="shared" si="244"/>
        <v>325.55720928528632</v>
      </c>
      <c r="CN119" s="70">
        <f t="shared" si="244"/>
        <v>324.57646963849197</v>
      </c>
      <c r="CO119" s="70">
        <f t="shared" si="244"/>
        <v>323.68401772825416</v>
      </c>
      <c r="CP119" s="70">
        <f t="shared" si="244"/>
        <v>321.60298726517618</v>
      </c>
      <c r="CQ119" s="70">
        <f t="shared" si="244"/>
        <v>319.40704311293871</v>
      </c>
      <c r="CR119" s="70">
        <f t="shared" si="244"/>
        <v>318.75800163560433</v>
      </c>
      <c r="CS119" s="70">
        <f t="shared" si="244"/>
        <v>320.06428835342541</v>
      </c>
      <c r="CT119" s="70">
        <f t="shared" si="244"/>
        <v>322.67638068203797</v>
      </c>
      <c r="CU119" s="70">
        <f t="shared" si="244"/>
        <v>327.08768822770764</v>
      </c>
      <c r="CV119" s="70">
        <f t="shared" si="244"/>
        <v>333.11391889697143</v>
      </c>
      <c r="CW119" s="70">
        <f t="shared" si="244"/>
        <v>339.07900646394921</v>
      </c>
      <c r="CX119" s="70">
        <f t="shared" si="244"/>
        <v>345.05769027196419</v>
      </c>
      <c r="CY119" s="70">
        <f t="shared" si="244"/>
        <v>351.50096873227488</v>
      </c>
      <c r="CZ119" s="70">
        <f t="shared" si="244"/>
        <v>358.45370378141149</v>
      </c>
      <c r="DA119" s="70">
        <f t="shared" si="244"/>
        <v>364.48950897762023</v>
      </c>
      <c r="DB119" s="70">
        <f t="shared" si="244"/>
        <v>369.73799210467064</v>
      </c>
      <c r="DC119" s="70">
        <f t="shared" ref="DC119:FN119" si="245">SUMPRODUCT(BZ$59:DC$59,$N$95:$AQ$95)</f>
        <v>374.38398524108982</v>
      </c>
      <c r="DD119" s="70">
        <f t="shared" si="245"/>
        <v>378.87673156379242</v>
      </c>
      <c r="DE119" s="70">
        <f t="shared" si="245"/>
        <v>383.48390069096268</v>
      </c>
      <c r="DF119" s="70">
        <f t="shared" si="245"/>
        <v>388.27637157335846</v>
      </c>
      <c r="DG119" s="70">
        <f t="shared" si="245"/>
        <v>393.38591129494375</v>
      </c>
      <c r="DH119" s="70">
        <f t="shared" si="245"/>
        <v>398.04058049227802</v>
      </c>
      <c r="DI119" s="70">
        <f t="shared" si="245"/>
        <v>402.34460121987416</v>
      </c>
      <c r="DJ119" s="70">
        <f t="shared" si="245"/>
        <v>406.7253715545649</v>
      </c>
      <c r="DK119" s="70">
        <f t="shared" si="245"/>
        <v>410.94035212981044</v>
      </c>
      <c r="DL119" s="70">
        <f t="shared" si="245"/>
        <v>415.12431618280016</v>
      </c>
      <c r="DM119" s="70">
        <f t="shared" si="245"/>
        <v>419.16322474646103</v>
      </c>
      <c r="DN119" s="70">
        <f t="shared" si="245"/>
        <v>422.4817495241827</v>
      </c>
      <c r="DO119" s="70">
        <f t="shared" si="245"/>
        <v>424.25747795658589</v>
      </c>
      <c r="DP119" s="70">
        <f t="shared" si="245"/>
        <v>424.77641874121258</v>
      </c>
      <c r="DQ119" s="70">
        <f t="shared" si="245"/>
        <v>424.47723165449725</v>
      </c>
      <c r="DR119" s="70">
        <f t="shared" si="245"/>
        <v>423.34548139761</v>
      </c>
      <c r="DS119" s="70">
        <f t="shared" si="245"/>
        <v>422.32013018798489</v>
      </c>
      <c r="DT119" s="70">
        <f t="shared" si="245"/>
        <v>421.84983339026951</v>
      </c>
      <c r="DU119" s="70">
        <f t="shared" si="245"/>
        <v>422.28476553972763</v>
      </c>
      <c r="DV119" s="70">
        <f t="shared" si="245"/>
        <v>423.13804561346348</v>
      </c>
      <c r="DW119" s="70">
        <f t="shared" si="245"/>
        <v>424.492935022045</v>
      </c>
      <c r="DX119" s="70">
        <f t="shared" si="245"/>
        <v>426.44955629511327</v>
      </c>
      <c r="DY119" s="70">
        <f t="shared" si="245"/>
        <v>428.47888289209914</v>
      </c>
      <c r="DZ119" s="70">
        <f t="shared" si="245"/>
        <v>430.85799175460335</v>
      </c>
      <c r="EA119" s="70">
        <f t="shared" si="245"/>
        <v>433.73775356027102</v>
      </c>
      <c r="EB119" s="70">
        <f t="shared" si="245"/>
        <v>437.11664134168524</v>
      </c>
      <c r="EC119" s="70">
        <f t="shared" si="245"/>
        <v>440.40123071028518</v>
      </c>
      <c r="ED119" s="70">
        <f t="shared" si="245"/>
        <v>443.5071828779395</v>
      </c>
      <c r="EE119" s="70">
        <f t="shared" si="245"/>
        <v>446.41041934400545</v>
      </c>
      <c r="EF119" s="70">
        <f t="shared" si="245"/>
        <v>448.63813919910723</v>
      </c>
      <c r="EG119" s="70">
        <f t="shared" si="245"/>
        <v>450.51708703879126</v>
      </c>
      <c r="EH119" s="70">
        <f t="shared" si="245"/>
        <v>452.08087805174353</v>
      </c>
      <c r="EI119" s="70">
        <f t="shared" si="245"/>
        <v>453.92384021256282</v>
      </c>
      <c r="EJ119" s="70">
        <f t="shared" si="245"/>
        <v>455.8929133879542</v>
      </c>
      <c r="EK119" s="70">
        <f t="shared" si="245"/>
        <v>457.95207786512134</v>
      </c>
      <c r="EL119" s="70">
        <f t="shared" si="245"/>
        <v>460.11189547007359</v>
      </c>
      <c r="EM119" s="70">
        <f t="shared" si="245"/>
        <v>462.23353588587906</v>
      </c>
      <c r="EN119" s="70">
        <f t="shared" si="245"/>
        <v>464.440742464614</v>
      </c>
      <c r="EO119" s="70">
        <f t="shared" si="245"/>
        <v>466.75889809832279</v>
      </c>
      <c r="EP119" s="70">
        <f t="shared" si="245"/>
        <v>469.4259708118779</v>
      </c>
      <c r="EQ119" s="70">
        <f t="shared" si="245"/>
        <v>472.17605960082682</v>
      </c>
      <c r="ER119" s="70">
        <f t="shared" si="245"/>
        <v>474.77402863400869</v>
      </c>
      <c r="ES119" s="70">
        <f t="shared" si="245"/>
        <v>476.64862021004899</v>
      </c>
      <c r="ET119" s="70">
        <f t="shared" si="245"/>
        <v>477.81404456463912</v>
      </c>
      <c r="EU119" s="70">
        <f t="shared" si="245"/>
        <v>478.61636625378549</v>
      </c>
      <c r="EV119" s="70">
        <f t="shared" si="245"/>
        <v>479.42629479753879</v>
      </c>
      <c r="EW119" s="70">
        <f t="shared" si="245"/>
        <v>480.7138841560988</v>
      </c>
      <c r="EX119" s="70">
        <f t="shared" si="245"/>
        <v>482.24366118504332</v>
      </c>
      <c r="EY119" s="70">
        <f t="shared" si="245"/>
        <v>484.22725152554841</v>
      </c>
      <c r="EZ119" s="70">
        <f t="shared" si="245"/>
        <v>486.85847419356145</v>
      </c>
      <c r="FA119" s="70">
        <f t="shared" si="245"/>
        <v>489.53511433315134</v>
      </c>
      <c r="FB119" s="70">
        <f t="shared" si="245"/>
        <v>492.63005173524039</v>
      </c>
      <c r="FC119" s="70">
        <f t="shared" si="245"/>
        <v>496.29766024489163</v>
      </c>
      <c r="FD119" s="70">
        <f t="shared" si="245"/>
        <v>500.63025816252167</v>
      </c>
      <c r="FE119" s="70">
        <f t="shared" si="245"/>
        <v>505.40708352034846</v>
      </c>
      <c r="FF119" s="70">
        <f t="shared" si="245"/>
        <v>510.66041635873</v>
      </c>
      <c r="FG119" s="70">
        <f t="shared" si="245"/>
        <v>516.21680650118287</v>
      </c>
      <c r="FH119" s="70">
        <f t="shared" si="245"/>
        <v>522.06203838434408</v>
      </c>
      <c r="FI119" s="70">
        <f t="shared" si="245"/>
        <v>528.78386325014117</v>
      </c>
      <c r="FJ119" s="70">
        <f t="shared" si="245"/>
        <v>536.23998697035313</v>
      </c>
      <c r="FK119" s="70">
        <f t="shared" si="245"/>
        <v>544.47733196841739</v>
      </c>
      <c r="FL119" s="70">
        <f t="shared" si="245"/>
        <v>553.10984669838115</v>
      </c>
      <c r="FM119" s="70">
        <f t="shared" si="245"/>
        <v>561.42465944423748</v>
      </c>
      <c r="FN119" s="70">
        <f t="shared" si="245"/>
        <v>569.07986866684348</v>
      </c>
      <c r="FO119" s="70">
        <f t="shared" ref="FO119:HZ119" si="246">SUMPRODUCT(EL$59:FO$59,$N$95:$AQ$95)</f>
        <v>576.37677249454509</v>
      </c>
      <c r="FP119" s="70">
        <f t="shared" si="246"/>
        <v>584.05924876506481</v>
      </c>
      <c r="FQ119" s="70">
        <f t="shared" si="246"/>
        <v>592.13727108800367</v>
      </c>
      <c r="FR119" s="70">
        <f t="shared" si="246"/>
        <v>600.79284908814168</v>
      </c>
      <c r="FS119" s="70">
        <f t="shared" si="246"/>
        <v>609.96818029517749</v>
      </c>
      <c r="FT119" s="70">
        <f t="shared" si="246"/>
        <v>618.77267049933334</v>
      </c>
      <c r="FU119" s="70">
        <f t="shared" si="246"/>
        <v>626.97830130426121</v>
      </c>
      <c r="FV119" s="70">
        <f t="shared" si="246"/>
        <v>635.12448799585718</v>
      </c>
      <c r="FW119" s="70">
        <f t="shared" si="246"/>
        <v>645.17009978941667</v>
      </c>
      <c r="FX119" s="70">
        <f t="shared" si="246"/>
        <v>656.38728048160885</v>
      </c>
      <c r="FY119" s="70">
        <f t="shared" si="246"/>
        <v>668.48382662427036</v>
      </c>
      <c r="FZ119" s="70">
        <f t="shared" si="246"/>
        <v>681.12914385839031</v>
      </c>
      <c r="GA119" s="70">
        <f t="shared" si="246"/>
        <v>692.79620409530162</v>
      </c>
      <c r="GB119" s="70">
        <f t="shared" si="246"/>
        <v>703.05368795385198</v>
      </c>
      <c r="GC119" s="70">
        <f t="shared" si="246"/>
        <v>712.1355280719456</v>
      </c>
      <c r="GD119" s="70">
        <f t="shared" si="246"/>
        <v>719.55947085345133</v>
      </c>
      <c r="GE119" s="70">
        <f t="shared" si="246"/>
        <v>726.12092699857874</v>
      </c>
      <c r="GF119" s="70">
        <f t="shared" si="246"/>
        <v>731.95787290397016</v>
      </c>
      <c r="GG119" s="70">
        <f t="shared" si="246"/>
        <v>737.0308666792738</v>
      </c>
      <c r="GH119" s="70">
        <f t="shared" si="246"/>
        <v>741.56829690128711</v>
      </c>
      <c r="GI119" s="70">
        <f t="shared" si="246"/>
        <v>745.65649467456376</v>
      </c>
      <c r="GJ119" s="70">
        <f t="shared" si="246"/>
        <v>748.7883112521223</v>
      </c>
      <c r="GK119" s="70">
        <f t="shared" si="246"/>
        <v>751.4869901970925</v>
      </c>
      <c r="GL119" s="70">
        <f t="shared" si="246"/>
        <v>754.13008084523301</v>
      </c>
      <c r="GM119" s="70">
        <f t="shared" si="246"/>
        <v>755.93151541402199</v>
      </c>
      <c r="GN119" s="70">
        <f t="shared" si="246"/>
        <v>756.33848519304092</v>
      </c>
      <c r="GO119" s="70">
        <f t="shared" si="246"/>
        <v>755.89824428210716</v>
      </c>
      <c r="GP119" s="70">
        <f t="shared" si="246"/>
        <v>754.68955680652527</v>
      </c>
      <c r="GQ119" s="70">
        <f t="shared" si="246"/>
        <v>752.26908590030348</v>
      </c>
      <c r="GR119" s="70">
        <f t="shared" si="246"/>
        <v>750.59375103575928</v>
      </c>
      <c r="GS119" s="70">
        <f t="shared" si="246"/>
        <v>750.46853558926773</v>
      </c>
      <c r="GT119" s="70">
        <f t="shared" si="246"/>
        <v>751.08173961596924</v>
      </c>
      <c r="GU119" s="70">
        <f t="shared" si="246"/>
        <v>751.48541986712723</v>
      </c>
      <c r="GV119" s="70">
        <f t="shared" si="246"/>
        <v>751.85114171546309</v>
      </c>
      <c r="GW119" s="70">
        <f t="shared" si="246"/>
        <v>752.00898186252323</v>
      </c>
      <c r="GX119" s="70">
        <f t="shared" si="246"/>
        <v>751.38525284508853</v>
      </c>
      <c r="GY119" s="70">
        <f t="shared" si="246"/>
        <v>751.70876770966572</v>
      </c>
      <c r="GZ119" s="70">
        <f t="shared" si="246"/>
        <v>753.45478204461097</v>
      </c>
      <c r="HA119" s="70">
        <f t="shared" si="246"/>
        <v>755.39592395230773</v>
      </c>
      <c r="HB119" s="70">
        <f t="shared" si="246"/>
        <v>754.88692783281192</v>
      </c>
      <c r="HC119" s="70">
        <f t="shared" si="246"/>
        <v>753.6418119135592</v>
      </c>
      <c r="HD119" s="70">
        <f t="shared" si="246"/>
        <v>751.83631164595181</v>
      </c>
      <c r="HE119" s="70">
        <f t="shared" si="246"/>
        <v>749.5434013934705</v>
      </c>
      <c r="HF119" s="70">
        <f t="shared" si="246"/>
        <v>749.12439745467509</v>
      </c>
      <c r="HG119" s="70">
        <f t="shared" si="246"/>
        <v>751.37753031353759</v>
      </c>
      <c r="HH119" s="70">
        <f t="shared" si="246"/>
        <v>755.33522747066263</v>
      </c>
      <c r="HI119" s="70">
        <f t="shared" si="246"/>
        <v>762.35360645502146</v>
      </c>
      <c r="HJ119" s="70">
        <f t="shared" si="246"/>
        <v>771.32696283203575</v>
      </c>
      <c r="HK119" s="70">
        <f t="shared" si="246"/>
        <v>781.26698706044488</v>
      </c>
      <c r="HL119" s="70">
        <f t="shared" si="246"/>
        <v>793.64972632864021</v>
      </c>
      <c r="HM119" s="70">
        <f t="shared" si="246"/>
        <v>809.31636755703028</v>
      </c>
      <c r="HN119" s="70">
        <f t="shared" si="246"/>
        <v>825.83953279031846</v>
      </c>
      <c r="HO119" s="70">
        <f t="shared" si="246"/>
        <v>843.04015219866017</v>
      </c>
      <c r="HP119" s="70">
        <f t="shared" si="246"/>
        <v>861.42350003631077</v>
      </c>
      <c r="HQ119" s="70">
        <f t="shared" si="246"/>
        <v>875.57904632389091</v>
      </c>
      <c r="HR119" s="70">
        <f t="shared" si="246"/>
        <v>883.31305608966159</v>
      </c>
      <c r="HS119" s="70">
        <f t="shared" si="246"/>
        <v>887.66112500879092</v>
      </c>
      <c r="HT119" s="70">
        <f t="shared" si="246"/>
        <v>890.85019042301781</v>
      </c>
      <c r="HU119" s="70">
        <f t="shared" si="246"/>
        <v>891.86806798675968</v>
      </c>
      <c r="HV119" s="70">
        <f t="shared" si="246"/>
        <v>894.75446318675415</v>
      </c>
      <c r="HW119" s="70">
        <f t="shared" si="246"/>
        <v>901.4336034382269</v>
      </c>
      <c r="HX119" s="70">
        <f t="shared" si="246"/>
        <v>906.95487219964639</v>
      </c>
      <c r="HY119" s="70">
        <f t="shared" si="246"/>
        <v>908.94622892541554</v>
      </c>
      <c r="HZ119" s="70">
        <f t="shared" si="246"/>
        <v>910.71806734655377</v>
      </c>
      <c r="IA119" s="70">
        <f t="shared" ref="IA119:KL119" si="247">SUMPRODUCT(GX$59:IA$59,$N$95:$AQ$95)</f>
        <v>918.11511608737806</v>
      </c>
      <c r="IB119" s="70">
        <f t="shared" si="247"/>
        <v>927.42308417325</v>
      </c>
      <c r="IC119" s="70">
        <f t="shared" si="247"/>
        <v>940.52429683210278</v>
      </c>
      <c r="ID119" s="70">
        <f t="shared" si="247"/>
        <v>957.61431970057242</v>
      </c>
      <c r="IE119" s="70">
        <f t="shared" si="247"/>
        <v>970.49133195847708</v>
      </c>
      <c r="IF119" s="70">
        <f t="shared" si="247"/>
        <v>971.56880140983878</v>
      </c>
      <c r="IG119" s="70">
        <f t="shared" si="247"/>
        <v>965.71567321848079</v>
      </c>
      <c r="IH119" s="70">
        <f t="shared" si="247"/>
        <v>952.91614004678877</v>
      </c>
      <c r="II119" s="70">
        <f t="shared" si="247"/>
        <v>935.26884562452813</v>
      </c>
      <c r="IJ119" s="70">
        <f t="shared" si="247"/>
        <v>919.17768859388173</v>
      </c>
      <c r="IK119" s="70">
        <f t="shared" si="247"/>
        <v>907.48679428948287</v>
      </c>
      <c r="IL119" s="70">
        <f t="shared" si="247"/>
        <v>898.11685702649675</v>
      </c>
      <c r="IM119" s="70">
        <f t="shared" si="247"/>
        <v>893.0685365123112</v>
      </c>
      <c r="IN119" s="70">
        <f t="shared" si="247"/>
        <v>891.22617878698577</v>
      </c>
      <c r="IO119" s="70">
        <f t="shared" si="247"/>
        <v>892.37178313045081</v>
      </c>
      <c r="IP119" s="70">
        <f t="shared" si="247"/>
        <v>895.45753147068956</v>
      </c>
      <c r="IQ119" s="70">
        <f t="shared" si="247"/>
        <v>900.60623215541557</v>
      </c>
      <c r="IR119" s="70">
        <f t="shared" si="247"/>
        <v>907.31743331047267</v>
      </c>
      <c r="IS119" s="70">
        <f t="shared" si="247"/>
        <v>914.15845882549502</v>
      </c>
      <c r="IT119" s="70">
        <f t="shared" si="247"/>
        <v>920.35475974084079</v>
      </c>
      <c r="IU119" s="70">
        <f t="shared" si="247"/>
        <v>926.38483081768152</v>
      </c>
      <c r="IV119" s="70">
        <f t="shared" si="247"/>
        <v>932.73887237973145</v>
      </c>
      <c r="IW119" s="70">
        <f t="shared" si="247"/>
        <v>939.18286890994682</v>
      </c>
      <c r="IX119" s="70">
        <f t="shared" si="247"/>
        <v>946.41829747323641</v>
      </c>
      <c r="IY119" s="70">
        <f t="shared" si="247"/>
        <v>954.42714420088271</v>
      </c>
      <c r="IZ119" s="70">
        <f t="shared" si="247"/>
        <v>961.79727700053047</v>
      </c>
      <c r="JA119" s="70">
        <f t="shared" si="247"/>
        <v>968.42734205190686</v>
      </c>
      <c r="JB119" s="70">
        <f t="shared" si="247"/>
        <v>975.0479846533251</v>
      </c>
      <c r="JC119" s="70">
        <f t="shared" si="247"/>
        <v>982.03224341347709</v>
      </c>
      <c r="JD119" s="70">
        <f t="shared" si="247"/>
        <v>988.77367530138531</v>
      </c>
      <c r="JE119" s="70">
        <f t="shared" si="247"/>
        <v>995.72319166341913</v>
      </c>
      <c r="JF119" s="70">
        <f t="shared" si="247"/>
        <v>1002.7641851659336</v>
      </c>
      <c r="JG119" s="70">
        <f t="shared" si="247"/>
        <v>1008.4425118525678</v>
      </c>
      <c r="JH119" s="70">
        <f t="shared" si="247"/>
        <v>1012.2053969868637</v>
      </c>
      <c r="JI119" s="70">
        <f t="shared" si="247"/>
        <v>1014.8528628968124</v>
      </c>
      <c r="JJ119" s="70">
        <f t="shared" si="247"/>
        <v>1016.190753594899</v>
      </c>
      <c r="JK119" s="70">
        <f t="shared" si="247"/>
        <v>1016.4939620982335</v>
      </c>
      <c r="JL119" s="70">
        <f t="shared" si="247"/>
        <v>1016.8755497094983</v>
      </c>
      <c r="JM119" s="70">
        <f t="shared" si="247"/>
        <v>1018.0613835334948</v>
      </c>
      <c r="JN119" s="70">
        <f t="shared" si="247"/>
        <v>1019.5964110927445</v>
      </c>
      <c r="JO119" s="70">
        <f t="shared" si="247"/>
        <v>1022.4203895976143</v>
      </c>
      <c r="JP119" s="70">
        <f t="shared" si="247"/>
        <v>1026.6885010945439</v>
      </c>
      <c r="JQ119" s="70">
        <f t="shared" si="247"/>
        <v>1032.1146757793201</v>
      </c>
      <c r="JR119" s="70">
        <f t="shared" si="247"/>
        <v>1038.5841769464064</v>
      </c>
      <c r="JS119" s="70">
        <f t="shared" si="247"/>
        <v>1046.7742241491633</v>
      </c>
      <c r="JT119" s="70">
        <f t="shared" si="247"/>
        <v>1056.1861567271335</v>
      </c>
      <c r="JU119" s="70">
        <f t="shared" si="247"/>
        <v>1066.0104254523694</v>
      </c>
      <c r="JV119" s="70">
        <f t="shared" si="247"/>
        <v>1077.6323703498338</v>
      </c>
      <c r="JW119" s="70">
        <f t="shared" si="247"/>
        <v>1091.8195339538704</v>
      </c>
      <c r="JX119" s="70">
        <f t="shared" si="247"/>
        <v>1107.5928617593295</v>
      </c>
      <c r="JY119" s="70">
        <f t="shared" si="247"/>
        <v>1125.061643148478</v>
      </c>
      <c r="JZ119" s="70">
        <f t="shared" si="247"/>
        <v>1144.9239717818871</v>
      </c>
      <c r="KA119" s="70">
        <f t="shared" si="247"/>
        <v>1164.4626466026618</v>
      </c>
      <c r="KB119" s="70">
        <f t="shared" si="247"/>
        <v>1182.4454564102625</v>
      </c>
      <c r="KC119" s="70">
        <f t="shared" si="247"/>
        <v>1200.3408730131455</v>
      </c>
      <c r="KD119" s="70">
        <f t="shared" si="247"/>
        <v>1219.4983723972089</v>
      </c>
      <c r="KE119" s="70">
        <f t="shared" si="247"/>
        <v>1239.4238906642745</v>
      </c>
      <c r="KF119" s="70">
        <f t="shared" si="247"/>
        <v>1260.3395237228222</v>
      </c>
      <c r="KG119" s="70">
        <f t="shared" si="247"/>
        <v>1282.9361997491474</v>
      </c>
      <c r="KH119" s="70">
        <f t="shared" si="247"/>
        <v>1304.6380727689702</v>
      </c>
      <c r="KI119" s="70">
        <f t="shared" si="247"/>
        <v>1324.5275073651403</v>
      </c>
      <c r="KJ119" s="70">
        <f t="shared" si="247"/>
        <v>1344.7548679074757</v>
      </c>
      <c r="KK119" s="70">
        <f t="shared" si="247"/>
        <v>1369.9514592929274</v>
      </c>
      <c r="KL119" s="70">
        <f t="shared" si="247"/>
        <v>1397.8497514726935</v>
      </c>
      <c r="KM119" s="70">
        <f t="shared" ref="KM119:MX119" si="248">SUMPRODUCT(JJ$59:KM$59,$N$95:$AQ$95)</f>
        <v>1427.6285736174743</v>
      </c>
      <c r="KN119" s="70">
        <f t="shared" si="248"/>
        <v>1459.4237324666658</v>
      </c>
      <c r="KO119" s="70">
        <f t="shared" si="248"/>
        <v>1489.0911320735108</v>
      </c>
      <c r="KP119" s="70">
        <f t="shared" si="248"/>
        <v>1515.9626030690611</v>
      </c>
      <c r="KQ119" s="70">
        <f t="shared" si="248"/>
        <v>1539.6818226611649</v>
      </c>
      <c r="KR119" s="70">
        <f t="shared" si="248"/>
        <v>1560.3824395037286</v>
      </c>
      <c r="KS119" s="70">
        <f t="shared" si="248"/>
        <v>1578.7941089599663</v>
      </c>
      <c r="KT119" s="70">
        <f t="shared" si="248"/>
        <v>1594.7636296800681</v>
      </c>
      <c r="KU119" s="70">
        <f t="shared" si="248"/>
        <v>1610.299945727498</v>
      </c>
      <c r="KV119" s="70">
        <f t="shared" si="248"/>
        <v>1626.9035929338877</v>
      </c>
      <c r="KW119" s="70">
        <f t="shared" si="248"/>
        <v>1641.644668168133</v>
      </c>
      <c r="KX119" s="70">
        <f t="shared" si="248"/>
        <v>1654.7151992854779</v>
      </c>
      <c r="KY119" s="70">
        <f t="shared" si="248"/>
        <v>1671.953697937473</v>
      </c>
      <c r="KZ119" s="70">
        <f t="shared" si="248"/>
        <v>1690.0998749109815</v>
      </c>
      <c r="LA119" s="70">
        <f t="shared" si="248"/>
        <v>1704.3983595594873</v>
      </c>
      <c r="LB119" s="70">
        <f t="shared" si="248"/>
        <v>1718.6627833348202</v>
      </c>
      <c r="LC119" s="70">
        <f t="shared" si="248"/>
        <v>1733.7487357215596</v>
      </c>
      <c r="LD119" s="70">
        <f t="shared" si="248"/>
        <v>1740.4887382092445</v>
      </c>
      <c r="LE119" s="70">
        <f t="shared" si="248"/>
        <v>1745.5587558008851</v>
      </c>
      <c r="LF119" s="70">
        <f t="shared" si="248"/>
        <v>1757.0753071331367</v>
      </c>
      <c r="LG119" s="70">
        <f t="shared" si="248"/>
        <v>1773.4221403775746</v>
      </c>
      <c r="LH119" s="70">
        <f t="shared" si="248"/>
        <v>1789.1605798306223</v>
      </c>
      <c r="LI119" s="70">
        <f t="shared" si="248"/>
        <v>1806.9465453485934</v>
      </c>
      <c r="LJ119" s="70">
        <f t="shared" si="248"/>
        <v>1826.7045635109657</v>
      </c>
      <c r="LK119" s="70">
        <f t="shared" si="248"/>
        <v>1839.6340233313142</v>
      </c>
      <c r="LL119" s="70">
        <f t="shared" si="248"/>
        <v>1852.4496755007817</v>
      </c>
      <c r="LM119" s="70">
        <f t="shared" si="248"/>
        <v>1873.4460764231737</v>
      </c>
      <c r="LN119" s="70">
        <f t="shared" si="248"/>
        <v>1907.1908212388144</v>
      </c>
      <c r="LO119" s="70">
        <f t="shared" si="248"/>
        <v>1932.2631279637728</v>
      </c>
      <c r="LP119" s="70">
        <f t="shared" si="248"/>
        <v>1953.9319009152134</v>
      </c>
      <c r="LQ119" s="70">
        <f t="shared" si="248"/>
        <v>1973.8761864400085</v>
      </c>
      <c r="LR119" s="70">
        <f t="shared" si="248"/>
        <v>1980.9567571393245</v>
      </c>
      <c r="LS119" s="70">
        <f t="shared" si="248"/>
        <v>1985.3825107982916</v>
      </c>
      <c r="LT119" s="70">
        <f t="shared" si="248"/>
        <v>1995.5021110115592</v>
      </c>
      <c r="LU119" s="70">
        <f t="shared" si="248"/>
        <v>2002.6368358926075</v>
      </c>
      <c r="LV119" s="70">
        <f t="shared" si="248"/>
        <v>2014.827603754188</v>
      </c>
      <c r="LW119" s="70">
        <f t="shared" si="248"/>
        <v>2029.6886614173643</v>
      </c>
      <c r="LX119" s="70">
        <f t="shared" si="248"/>
        <v>2046.7506927517825</v>
      </c>
      <c r="LY119" s="70">
        <f t="shared" si="248"/>
        <v>2063.8633422173734</v>
      </c>
      <c r="LZ119" s="70">
        <f t="shared" si="248"/>
        <v>2081.7938157169974</v>
      </c>
      <c r="MA119" s="70">
        <f t="shared" si="248"/>
        <v>2100.4854395442803</v>
      </c>
      <c r="MB119" s="70">
        <f t="shared" si="248"/>
        <v>2119.4720322052781</v>
      </c>
      <c r="MC119" s="70">
        <f t="shared" si="248"/>
        <v>2137.2063064407512</v>
      </c>
      <c r="MD119" s="70">
        <f t="shared" si="248"/>
        <v>2152.6689290091144</v>
      </c>
      <c r="ME119" s="70">
        <f t="shared" si="248"/>
        <v>2165.083646184823</v>
      </c>
      <c r="MF119" s="70">
        <f t="shared" si="248"/>
        <v>2173.9485072144744</v>
      </c>
      <c r="MG119" s="70">
        <f t="shared" si="248"/>
        <v>2180.7916822706848</v>
      </c>
      <c r="MH119" s="70">
        <f t="shared" si="248"/>
        <v>2186.5047603074217</v>
      </c>
      <c r="MI119" s="70">
        <f t="shared" si="248"/>
        <v>2193.6106810945107</v>
      </c>
      <c r="MJ119" s="70">
        <f t="shared" si="248"/>
        <v>2201.8720683910537</v>
      </c>
      <c r="MK119" s="70">
        <f t="shared" si="248"/>
        <v>2210.4185396018634</v>
      </c>
      <c r="ML119" s="70">
        <f t="shared" si="248"/>
        <v>2218.2204447724657</v>
      </c>
      <c r="MM119" s="70">
        <f t="shared" si="248"/>
        <v>2224.1305765992888</v>
      </c>
      <c r="MN119" s="70">
        <f t="shared" si="248"/>
        <v>2229.6292988042132</v>
      </c>
      <c r="MO119" s="70">
        <f t="shared" si="248"/>
        <v>2234.7416252106959</v>
      </c>
      <c r="MP119" s="70">
        <f t="shared" si="248"/>
        <v>2241.5585142892437</v>
      </c>
      <c r="MQ119" s="70">
        <f t="shared" si="248"/>
        <v>2249.0168091483238</v>
      </c>
      <c r="MR119" s="70">
        <f t="shared" si="248"/>
        <v>2255.4305082258675</v>
      </c>
      <c r="MS119" s="70">
        <f t="shared" si="248"/>
        <v>2257.1307465864879</v>
      </c>
      <c r="MT119" s="70">
        <f t="shared" si="248"/>
        <v>2254.6912675102135</v>
      </c>
      <c r="MU119" s="70">
        <f t="shared" si="248"/>
        <v>2250.5845071698886</v>
      </c>
      <c r="MV119" s="70">
        <f t="shared" si="248"/>
        <v>2245.7020261874031</v>
      </c>
      <c r="MW119" s="70">
        <f t="shared" si="248"/>
        <v>2242.3671629916398</v>
      </c>
      <c r="MX119" s="70">
        <f t="shared" si="248"/>
        <v>2243.7048618829394</v>
      </c>
      <c r="MY119" s="70">
        <f t="shared" ref="MY119:NO119" si="249">SUMPRODUCT(LV$59:MY$59,$N$95:$AQ$95)</f>
        <v>2247.8689132864552</v>
      </c>
      <c r="MZ119" s="70">
        <f t="shared" si="249"/>
        <v>2255.9543199460713</v>
      </c>
      <c r="NA119" s="70">
        <f t="shared" si="249"/>
        <v>2266.6192846001732</v>
      </c>
      <c r="NB119" s="70">
        <f t="shared" si="249"/>
        <v>2279.2014068401195</v>
      </c>
      <c r="NC119" s="70">
        <f t="shared" si="249"/>
        <v>2292.7065724011245</v>
      </c>
      <c r="ND119" s="70">
        <f t="shared" si="249"/>
        <v>2306.9595766023949</v>
      </c>
      <c r="NE119" s="70">
        <f t="shared" si="249"/>
        <v>2321.4891325843873</v>
      </c>
      <c r="NF119" s="70">
        <f t="shared" si="249"/>
        <v>2335.5711057151761</v>
      </c>
      <c r="NG119" s="70">
        <f t="shared" si="249"/>
        <v>2348.8559722411492</v>
      </c>
      <c r="NH119" s="70">
        <f t="shared" si="249"/>
        <v>2361.4359889057177</v>
      </c>
      <c r="NI119" s="70">
        <f t="shared" si="249"/>
        <v>2373.4563906554013</v>
      </c>
      <c r="NJ119" s="70">
        <f t="shared" si="249"/>
        <v>2385.0406689919278</v>
      </c>
      <c r="NK119" s="70">
        <f t="shared" si="249"/>
        <v>2396.718942414042</v>
      </c>
      <c r="NL119" s="70">
        <f t="shared" si="249"/>
        <v>2408.4394204926398</v>
      </c>
      <c r="NM119" s="70">
        <f t="shared" si="249"/>
        <v>2419.9428758217109</v>
      </c>
      <c r="NN119" s="70">
        <f t="shared" si="249"/>
        <v>2430.8821767308464</v>
      </c>
      <c r="NO119" s="71">
        <f t="shared" si="249"/>
        <v>2441.2024497920911</v>
      </c>
      <c r="NP119" s="14"/>
      <c r="NQ119" s="14"/>
    </row>
    <row r="120" spans="1:381" s="31" customFormat="1" x14ac:dyDescent="0.2">
      <c r="A120" s="14"/>
      <c r="B120" s="14"/>
      <c r="C120" s="139" t="str">
        <f>OFMOR_FFF_0!C120</f>
        <v>4C_FreeStock</v>
      </c>
      <c r="D120" s="139"/>
      <c r="E120" s="139" t="str">
        <f>OFMOR_FFF_0!E120</f>
        <v>Оборот: Освободившийся сток в себестоимости после 4-ого уровня отмен</v>
      </c>
      <c r="F120" s="14"/>
      <c r="G120" s="14" t="str">
        <f>OFMOR_FFF_0!G120</f>
        <v>тыс.руб.</v>
      </c>
      <c r="H120" s="14"/>
      <c r="I120" s="14"/>
      <c r="J120" s="14"/>
      <c r="K120" s="30">
        <f t="shared" si="207"/>
        <v>57012.705885843272</v>
      </c>
      <c r="L120" s="14"/>
      <c r="M120" s="14"/>
      <c r="N120" s="69">
        <f>$N$59*$AQ$96</f>
        <v>0</v>
      </c>
      <c r="O120" s="70">
        <f>SUMPRODUCT($N$59:O$59,$AP$96:$AQ$96)</f>
        <v>5.5874281853484815E-2</v>
      </c>
      <c r="P120" s="70">
        <f>SUMPRODUCT($N$59:P$59,$AO$96:$AQ$96)</f>
        <v>0.15741617939999389</v>
      </c>
      <c r="Q120" s="70">
        <f>SUMPRODUCT($N$59:Q$59,$AN$96:$AQ$96)</f>
        <v>0.45005458046549229</v>
      </c>
      <c r="R120" s="70">
        <f>SUMPRODUCT($N$59:R$59,$AM$96:$AQ$96)</f>
        <v>1.0628649586893721</v>
      </c>
      <c r="S120" s="70">
        <f>SUMPRODUCT($N$59:S$59,$AL$96:$AQ$96)</f>
        <v>2.0307861322567713</v>
      </c>
      <c r="T120" s="70">
        <f>SUMPRODUCT($N$59:T$59,$AK$96:$AQ$96)</f>
        <v>3.500761246955189</v>
      </c>
      <c r="U120" s="70">
        <f>SUMPRODUCT($N$59:U$59,$AJ$96:$AQ$96)</f>
        <v>4.9124421890826016</v>
      </c>
      <c r="V120" s="70">
        <f>SUMPRODUCT($N$59:V$59,$AI$96:$AQ$96)</f>
        <v>6.5822138502547123</v>
      </c>
      <c r="W120" s="70">
        <f>SUMPRODUCT($N$59:W$59,$AH$96:$AQ$96)</f>
        <v>8.3860793545809056</v>
      </c>
      <c r="X120" s="70">
        <f>SUMPRODUCT($N$59:X$59,$AG$96:$AQ$96)</f>
        <v>10.476472971241341</v>
      </c>
      <c r="Y120" s="70">
        <f>SUMPRODUCT($N$59:Y$59,$AF$96:$AQ$96)</f>
        <v>13.20714306951861</v>
      </c>
      <c r="Z120" s="70">
        <f>SUMPRODUCT($N$59:Z$59,$AE$96:$AQ$96)</f>
        <v>16.905989523597128</v>
      </c>
      <c r="AA120" s="70">
        <f>SUMPRODUCT($N$59:AA$59,$AD$96:$AQ$96)</f>
        <v>20.814264290427495</v>
      </c>
      <c r="AB120" s="70">
        <f>SUMPRODUCT($N$59:AB$59,$AC$96:$AQ$96)</f>
        <v>25.160733772995645</v>
      </c>
      <c r="AC120" s="70">
        <f>SUMPRODUCT($N$59:AC$59,$AB$96:$AQ$96)</f>
        <v>31.055404207536551</v>
      </c>
      <c r="AD120" s="70">
        <f>SUMPRODUCT($N$59:AD$59,$AA$96:$AQ$96)</f>
        <v>36.623954252009028</v>
      </c>
      <c r="AE120" s="70">
        <f>SUMPRODUCT($N$59:AE$59,$Z$96:$AQ$96)</f>
        <v>39.78377010720925</v>
      </c>
      <c r="AF120" s="70">
        <f>SUMPRODUCT($N$59:AF$59,$Y$96:$AQ$96)</f>
        <v>41.559672335619922</v>
      </c>
      <c r="AG120" s="70">
        <f>SUMPRODUCT($N$59:AG$59,$X$96:$AQ$96)</f>
        <v>42.330117037141044</v>
      </c>
      <c r="AH120" s="70">
        <f>SUMPRODUCT($N$59:AH$59,$W$96:$AQ$96)</f>
        <v>39.969297942227705</v>
      </c>
      <c r="AI120" s="70">
        <f>SUMPRODUCT($N$59:AI$59,$V$96:$AQ$96)</f>
        <v>37.987060208841044</v>
      </c>
      <c r="AJ120" s="70">
        <f>SUMPRODUCT($N$59:AJ$59,$U$96:$AQ$96)</f>
        <v>39.370964735834349</v>
      </c>
      <c r="AK120" s="70">
        <f>SUMPRODUCT($N$59:AK$59,$T$96:$AQ$96)</f>
        <v>42.231066445188773</v>
      </c>
      <c r="AL120" s="70">
        <f>SUMPRODUCT($N$59:AL$59,$S$96:$AQ$96)</f>
        <v>43.290083761294788</v>
      </c>
      <c r="AM120" s="70">
        <f>SUMPRODUCT($N$59:AM$59,$R$96:$AQ$96)</f>
        <v>44.096073035457692</v>
      </c>
      <c r="AN120" s="70">
        <f>SUMPRODUCT($N$59:AN$59,$Q$96:$AQ$96)</f>
        <v>44.953666460770712</v>
      </c>
      <c r="AO120" s="70">
        <f>SUMPRODUCT($N$59:AO$59,$P$96:$AQ$96)</f>
        <v>44.392082368818649</v>
      </c>
      <c r="AP120" s="70">
        <f>SUMPRODUCT($N$59:AP$59,$O$96:$AQ$96)</f>
        <v>46.515312891268877</v>
      </c>
      <c r="AQ120" s="70">
        <f t="shared" ref="AQ120:DB120" si="250">SUMPRODUCT(N$59:AQ$59,$N$96:$AQ$96)</f>
        <v>53.530257081575272</v>
      </c>
      <c r="AR120" s="70">
        <f t="shared" si="250"/>
        <v>63.38150557145476</v>
      </c>
      <c r="AS120" s="70">
        <f t="shared" si="250"/>
        <v>66.730496438482504</v>
      </c>
      <c r="AT120" s="70">
        <f t="shared" si="250"/>
        <v>65.692614380072612</v>
      </c>
      <c r="AU120" s="70">
        <f t="shared" si="250"/>
        <v>62.543538137643871</v>
      </c>
      <c r="AV120" s="70">
        <f t="shared" si="250"/>
        <v>54.724765168062362</v>
      </c>
      <c r="AW120" s="70">
        <f t="shared" si="250"/>
        <v>45.719065119206682</v>
      </c>
      <c r="AX120" s="70">
        <f t="shared" si="250"/>
        <v>39.608386247432243</v>
      </c>
      <c r="AY120" s="70">
        <f t="shared" si="250"/>
        <v>34.047704314359223</v>
      </c>
      <c r="AZ120" s="70">
        <f t="shared" si="250"/>
        <v>29.562967353193518</v>
      </c>
      <c r="BA120" s="70">
        <f t="shared" si="250"/>
        <v>27.019065205284377</v>
      </c>
      <c r="BB120" s="70">
        <f t="shared" si="250"/>
        <v>26.154649761887292</v>
      </c>
      <c r="BC120" s="70">
        <f t="shared" si="250"/>
        <v>24.894612616461735</v>
      </c>
      <c r="BD120" s="70">
        <f t="shared" si="250"/>
        <v>24.747989242598798</v>
      </c>
      <c r="BE120" s="70">
        <f t="shared" si="250"/>
        <v>25.974830455055223</v>
      </c>
      <c r="BF120" s="70">
        <f t="shared" si="250"/>
        <v>27.535574396851271</v>
      </c>
      <c r="BG120" s="70">
        <f t="shared" si="250"/>
        <v>28.761753489813387</v>
      </c>
      <c r="BH120" s="70">
        <f t="shared" si="250"/>
        <v>30.007730460094812</v>
      </c>
      <c r="BI120" s="70">
        <f t="shared" si="250"/>
        <v>31.397523560025263</v>
      </c>
      <c r="BJ120" s="70">
        <f t="shared" si="250"/>
        <v>32.278621501633403</v>
      </c>
      <c r="BK120" s="70">
        <f t="shared" si="250"/>
        <v>32.801276069073772</v>
      </c>
      <c r="BL120" s="70">
        <f t="shared" si="250"/>
        <v>34.09002658027967</v>
      </c>
      <c r="BM120" s="70">
        <f t="shared" si="250"/>
        <v>35.781459617665014</v>
      </c>
      <c r="BN120" s="70">
        <f t="shared" si="250"/>
        <v>36.792510697052364</v>
      </c>
      <c r="BO120" s="70">
        <f t="shared" si="250"/>
        <v>37.959654900283766</v>
      </c>
      <c r="BP120" s="70">
        <f t="shared" si="250"/>
        <v>39.455463877269878</v>
      </c>
      <c r="BQ120" s="70">
        <f t="shared" si="250"/>
        <v>40.547547052627905</v>
      </c>
      <c r="BR120" s="70">
        <f t="shared" si="250"/>
        <v>42.270017914585381</v>
      </c>
      <c r="BS120" s="70">
        <f t="shared" si="250"/>
        <v>44.681727981184586</v>
      </c>
      <c r="BT120" s="70">
        <f t="shared" si="250"/>
        <v>47.445318333653461</v>
      </c>
      <c r="BU120" s="70">
        <f t="shared" si="250"/>
        <v>49.572012641302777</v>
      </c>
      <c r="BV120" s="70">
        <f t="shared" si="250"/>
        <v>51.343509885541629</v>
      </c>
      <c r="BW120" s="70">
        <f t="shared" si="250"/>
        <v>53.031460464331474</v>
      </c>
      <c r="BX120" s="70">
        <f t="shared" si="250"/>
        <v>53.854541540798472</v>
      </c>
      <c r="BY120" s="70">
        <f t="shared" si="250"/>
        <v>54.103686458051371</v>
      </c>
      <c r="BZ120" s="70">
        <f t="shared" si="250"/>
        <v>54.201756242855609</v>
      </c>
      <c r="CA120" s="70">
        <f t="shared" si="250"/>
        <v>53.876138566360893</v>
      </c>
      <c r="CB120" s="70">
        <f t="shared" si="250"/>
        <v>53.498671155481325</v>
      </c>
      <c r="CC120" s="70">
        <f t="shared" si="250"/>
        <v>53.276667260963521</v>
      </c>
      <c r="CD120" s="70">
        <f t="shared" si="250"/>
        <v>53.338477613538764</v>
      </c>
      <c r="CE120" s="70">
        <f t="shared" si="250"/>
        <v>53.339384972036413</v>
      </c>
      <c r="CF120" s="70">
        <f t="shared" si="250"/>
        <v>53.373923430140287</v>
      </c>
      <c r="CG120" s="70">
        <f t="shared" si="250"/>
        <v>53.534589591625206</v>
      </c>
      <c r="CH120" s="70">
        <f t="shared" si="250"/>
        <v>53.83184858709668</v>
      </c>
      <c r="CI120" s="70">
        <f t="shared" si="250"/>
        <v>54.21483024858707</v>
      </c>
      <c r="CJ120" s="70">
        <f t="shared" si="250"/>
        <v>54.732218232610776</v>
      </c>
      <c r="CK120" s="70">
        <f t="shared" si="250"/>
        <v>55.439001005631795</v>
      </c>
      <c r="CL120" s="70">
        <f t="shared" si="250"/>
        <v>56.129211577140651</v>
      </c>
      <c r="CM120" s="70">
        <f t="shared" si="250"/>
        <v>56.60745016536633</v>
      </c>
      <c r="CN120" s="70">
        <f t="shared" si="250"/>
        <v>56.931010473579974</v>
      </c>
      <c r="CO120" s="70">
        <f t="shared" si="250"/>
        <v>57.155111619273157</v>
      </c>
      <c r="CP120" s="70">
        <f t="shared" si="250"/>
        <v>57.037688911918728</v>
      </c>
      <c r="CQ120" s="70">
        <f t="shared" si="250"/>
        <v>56.771836046390682</v>
      </c>
      <c r="CR120" s="70">
        <f t="shared" si="250"/>
        <v>56.567850185466327</v>
      </c>
      <c r="CS120" s="70">
        <f t="shared" si="250"/>
        <v>56.383379783503472</v>
      </c>
      <c r="CT120" s="70">
        <f t="shared" si="250"/>
        <v>56.366484144981833</v>
      </c>
      <c r="CU120" s="70">
        <f t="shared" si="250"/>
        <v>56.615072163513076</v>
      </c>
      <c r="CV120" s="70">
        <f t="shared" si="250"/>
        <v>57.158468419242936</v>
      </c>
      <c r="CW120" s="70">
        <f t="shared" si="250"/>
        <v>57.858074742023632</v>
      </c>
      <c r="CX120" s="70">
        <f t="shared" si="250"/>
        <v>58.718060021353295</v>
      </c>
      <c r="CY120" s="70">
        <f t="shared" si="250"/>
        <v>59.694110762675045</v>
      </c>
      <c r="CZ120" s="70">
        <f t="shared" si="250"/>
        <v>60.66341393659809</v>
      </c>
      <c r="DA120" s="70">
        <f t="shared" si="250"/>
        <v>61.634403536674355</v>
      </c>
      <c r="DB120" s="70">
        <f t="shared" si="250"/>
        <v>62.638652973995768</v>
      </c>
      <c r="DC120" s="70">
        <f t="shared" ref="DC120:FN120" si="251">SUMPRODUCT(BZ$59:DC$59,$N$96:$AQ$96)</f>
        <v>63.626309830639549</v>
      </c>
      <c r="DD120" s="70">
        <f t="shared" si="251"/>
        <v>64.468674313692318</v>
      </c>
      <c r="DE120" s="70">
        <f t="shared" si="251"/>
        <v>65.228932926730124</v>
      </c>
      <c r="DF120" s="70">
        <f t="shared" si="251"/>
        <v>65.981524856419583</v>
      </c>
      <c r="DG120" s="70">
        <f t="shared" si="251"/>
        <v>66.762534360934211</v>
      </c>
      <c r="DH120" s="70">
        <f t="shared" si="251"/>
        <v>67.552045849089893</v>
      </c>
      <c r="DI120" s="70">
        <f t="shared" si="251"/>
        <v>68.357135382264019</v>
      </c>
      <c r="DJ120" s="70">
        <f t="shared" si="251"/>
        <v>69.173340863726025</v>
      </c>
      <c r="DK120" s="70">
        <f t="shared" si="251"/>
        <v>69.944841208369454</v>
      </c>
      <c r="DL120" s="70">
        <f t="shared" si="251"/>
        <v>70.707636346944426</v>
      </c>
      <c r="DM120" s="70">
        <f t="shared" si="251"/>
        <v>71.480997206239607</v>
      </c>
      <c r="DN120" s="70">
        <f t="shared" si="251"/>
        <v>72.227078874399638</v>
      </c>
      <c r="DO120" s="70">
        <f t="shared" si="251"/>
        <v>72.903183896935673</v>
      </c>
      <c r="DP120" s="70">
        <f t="shared" si="251"/>
        <v>73.463621400759706</v>
      </c>
      <c r="DQ120" s="70">
        <f t="shared" si="251"/>
        <v>73.854819713100355</v>
      </c>
      <c r="DR120" s="70">
        <f t="shared" si="251"/>
        <v>74.041736231081885</v>
      </c>
      <c r="DS120" s="70">
        <f t="shared" si="251"/>
        <v>74.106725440762659</v>
      </c>
      <c r="DT120" s="70">
        <f t="shared" si="251"/>
        <v>74.122103114692678</v>
      </c>
      <c r="DU120" s="70">
        <f t="shared" si="251"/>
        <v>74.122464953363547</v>
      </c>
      <c r="DV120" s="70">
        <f t="shared" si="251"/>
        <v>74.181082318010539</v>
      </c>
      <c r="DW120" s="70">
        <f t="shared" si="251"/>
        <v>74.334892758577482</v>
      </c>
      <c r="DX120" s="70">
        <f t="shared" si="251"/>
        <v>74.581816922951717</v>
      </c>
      <c r="DY120" s="70">
        <f t="shared" si="251"/>
        <v>74.87286899210909</v>
      </c>
      <c r="DZ120" s="70">
        <f t="shared" si="251"/>
        <v>75.218730534332181</v>
      </c>
      <c r="EA120" s="70">
        <f t="shared" si="251"/>
        <v>75.619559331219634</v>
      </c>
      <c r="EB120" s="70">
        <f t="shared" si="251"/>
        <v>76.049410989168706</v>
      </c>
      <c r="EC120" s="70">
        <f t="shared" si="251"/>
        <v>76.522322313104794</v>
      </c>
      <c r="ED120" s="70">
        <f t="shared" si="251"/>
        <v>77.036655403533175</v>
      </c>
      <c r="EE120" s="70">
        <f t="shared" si="251"/>
        <v>77.565753436237543</v>
      </c>
      <c r="EF120" s="70">
        <f t="shared" si="251"/>
        <v>78.042463200091433</v>
      </c>
      <c r="EG120" s="70">
        <f t="shared" si="251"/>
        <v>78.467975531719929</v>
      </c>
      <c r="EH120" s="70">
        <f t="shared" si="251"/>
        <v>78.843535150098603</v>
      </c>
      <c r="EI120" s="70">
        <f t="shared" si="251"/>
        <v>79.156059758293381</v>
      </c>
      <c r="EJ120" s="70">
        <f t="shared" si="251"/>
        <v>79.447593808874444</v>
      </c>
      <c r="EK120" s="70">
        <f t="shared" si="251"/>
        <v>79.749846157953698</v>
      </c>
      <c r="EL120" s="70">
        <f t="shared" si="251"/>
        <v>80.096879132447455</v>
      </c>
      <c r="EM120" s="70">
        <f t="shared" si="251"/>
        <v>80.459155220134321</v>
      </c>
      <c r="EN120" s="70">
        <f t="shared" si="251"/>
        <v>80.837493050207129</v>
      </c>
      <c r="EO120" s="70">
        <f t="shared" si="251"/>
        <v>81.229603527185276</v>
      </c>
      <c r="EP120" s="70">
        <f t="shared" si="251"/>
        <v>81.636389071336765</v>
      </c>
      <c r="EQ120" s="70">
        <f t="shared" si="251"/>
        <v>82.062647843866017</v>
      </c>
      <c r="ER120" s="70">
        <f t="shared" si="251"/>
        <v>82.50481341037829</v>
      </c>
      <c r="ES120" s="70">
        <f t="shared" si="251"/>
        <v>82.95537829330074</v>
      </c>
      <c r="ET120" s="70">
        <f t="shared" si="251"/>
        <v>83.362010023402178</v>
      </c>
      <c r="EU120" s="70">
        <f t="shared" si="251"/>
        <v>83.699142723913695</v>
      </c>
      <c r="EV120" s="70">
        <f t="shared" si="251"/>
        <v>83.947637275216692</v>
      </c>
      <c r="EW120" s="70">
        <f t="shared" si="251"/>
        <v>84.150260487165014</v>
      </c>
      <c r="EX120" s="70">
        <f t="shared" si="251"/>
        <v>84.362064881376071</v>
      </c>
      <c r="EY120" s="70">
        <f t="shared" si="251"/>
        <v>84.617833811334592</v>
      </c>
      <c r="EZ120" s="70">
        <f t="shared" si="251"/>
        <v>84.937607114945422</v>
      </c>
      <c r="FA120" s="70">
        <f t="shared" si="251"/>
        <v>85.304546624259501</v>
      </c>
      <c r="FB120" s="70">
        <f t="shared" si="251"/>
        <v>85.736576401023896</v>
      </c>
      <c r="FC120" s="70">
        <f t="shared" si="251"/>
        <v>86.236537399758674</v>
      </c>
      <c r="FD120" s="70">
        <f t="shared" si="251"/>
        <v>86.784909987053126</v>
      </c>
      <c r="FE120" s="70">
        <f t="shared" si="251"/>
        <v>87.407542161111891</v>
      </c>
      <c r="FF120" s="70">
        <f t="shared" si="251"/>
        <v>88.119666072731277</v>
      </c>
      <c r="FG120" s="70">
        <f t="shared" si="251"/>
        <v>88.919405459645361</v>
      </c>
      <c r="FH120" s="70">
        <f t="shared" si="251"/>
        <v>89.773804328108014</v>
      </c>
      <c r="FI120" s="70">
        <f t="shared" si="251"/>
        <v>90.69736587543953</v>
      </c>
      <c r="FJ120" s="70">
        <f t="shared" si="251"/>
        <v>91.698517143589385</v>
      </c>
      <c r="FK120" s="70">
        <f t="shared" si="251"/>
        <v>92.791461644270669</v>
      </c>
      <c r="FL120" s="70">
        <f t="shared" si="251"/>
        <v>94.002977010946069</v>
      </c>
      <c r="FM120" s="70">
        <f t="shared" si="251"/>
        <v>95.297555824586141</v>
      </c>
      <c r="FN120" s="70">
        <f t="shared" si="251"/>
        <v>96.634058395119268</v>
      </c>
      <c r="FO120" s="70">
        <f t="shared" ref="FO120:HZ120" si="252">SUMPRODUCT(EL$59:FO$59,$N$96:$AQ$96)</f>
        <v>97.957096132736567</v>
      </c>
      <c r="FP120" s="70">
        <f t="shared" si="252"/>
        <v>99.238526970136917</v>
      </c>
      <c r="FQ120" s="70">
        <f t="shared" si="252"/>
        <v>100.49795309869629</v>
      </c>
      <c r="FR120" s="70">
        <f t="shared" si="252"/>
        <v>101.79805234748062</v>
      </c>
      <c r="FS120" s="70">
        <f t="shared" si="252"/>
        <v>103.18760327989918</v>
      </c>
      <c r="FT120" s="70">
        <f t="shared" si="252"/>
        <v>104.63919192065796</v>
      </c>
      <c r="FU120" s="70">
        <f t="shared" si="252"/>
        <v>106.13506070729551</v>
      </c>
      <c r="FV120" s="70">
        <f t="shared" si="252"/>
        <v>107.63957979422092</v>
      </c>
      <c r="FW120" s="70">
        <f t="shared" si="252"/>
        <v>109.13248200873669</v>
      </c>
      <c r="FX120" s="70">
        <f t="shared" si="252"/>
        <v>110.67299711435781</v>
      </c>
      <c r="FY120" s="70">
        <f t="shared" si="252"/>
        <v>112.35909543391422</v>
      </c>
      <c r="FZ120" s="70">
        <f t="shared" si="252"/>
        <v>114.27403742108994</v>
      </c>
      <c r="GA120" s="70">
        <f t="shared" si="252"/>
        <v>116.28322414619259</v>
      </c>
      <c r="GB120" s="70">
        <f t="shared" si="252"/>
        <v>118.27878336913031</v>
      </c>
      <c r="GC120" s="70">
        <f t="shared" si="252"/>
        <v>120.18891893084196</v>
      </c>
      <c r="GD120" s="70">
        <f t="shared" si="252"/>
        <v>121.92137224560051</v>
      </c>
      <c r="GE120" s="70">
        <f t="shared" si="252"/>
        <v>123.44753506925147</v>
      </c>
      <c r="GF120" s="70">
        <f t="shared" si="252"/>
        <v>124.80713585012199</v>
      </c>
      <c r="GG120" s="70">
        <f t="shared" si="252"/>
        <v>126.01402874378051</v>
      </c>
      <c r="GH120" s="70">
        <f t="shared" si="252"/>
        <v>127.10541662589928</v>
      </c>
      <c r="GI120" s="70">
        <f t="shared" si="252"/>
        <v>128.1031826232805</v>
      </c>
      <c r="GJ120" s="70">
        <f t="shared" si="252"/>
        <v>129.01274738494237</v>
      </c>
      <c r="GK120" s="70">
        <f t="shared" si="252"/>
        <v>129.82861368760859</v>
      </c>
      <c r="GL120" s="70">
        <f t="shared" si="252"/>
        <v>130.55704557831919</v>
      </c>
      <c r="GM120" s="70">
        <f t="shared" si="252"/>
        <v>131.18078252097382</v>
      </c>
      <c r="GN120" s="70">
        <f t="shared" si="252"/>
        <v>131.71588086803433</v>
      </c>
      <c r="GO120" s="70">
        <f t="shared" si="252"/>
        <v>132.14834139747975</v>
      </c>
      <c r="GP120" s="70">
        <f t="shared" si="252"/>
        <v>132.41605420994875</v>
      </c>
      <c r="GQ120" s="70">
        <f t="shared" si="252"/>
        <v>132.50809441400312</v>
      </c>
      <c r="GR120" s="70">
        <f t="shared" si="252"/>
        <v>132.50677576977415</v>
      </c>
      <c r="GS120" s="70">
        <f t="shared" si="252"/>
        <v>132.45587043064242</v>
      </c>
      <c r="GT120" s="70">
        <f t="shared" si="252"/>
        <v>132.39227627934264</v>
      </c>
      <c r="GU120" s="70">
        <f t="shared" si="252"/>
        <v>132.44902484082479</v>
      </c>
      <c r="GV120" s="70">
        <f t="shared" si="252"/>
        <v>132.61300087230049</v>
      </c>
      <c r="GW120" s="70">
        <f t="shared" si="252"/>
        <v>132.7676262520275</v>
      </c>
      <c r="GX120" s="70">
        <f t="shared" si="252"/>
        <v>132.84274836450706</v>
      </c>
      <c r="GY120" s="70">
        <f t="shared" si="252"/>
        <v>132.90048239880355</v>
      </c>
      <c r="GZ120" s="70">
        <f t="shared" si="252"/>
        <v>132.96627673973964</v>
      </c>
      <c r="HA120" s="70">
        <f t="shared" si="252"/>
        <v>133.04256854293661</v>
      </c>
      <c r="HB120" s="70">
        <f t="shared" si="252"/>
        <v>133.20506653995227</v>
      </c>
      <c r="HC120" s="70">
        <f t="shared" si="252"/>
        <v>133.37754287230382</v>
      </c>
      <c r="HD120" s="70">
        <f t="shared" si="252"/>
        <v>133.40159682310681</v>
      </c>
      <c r="HE120" s="70">
        <f t="shared" si="252"/>
        <v>133.17754264819021</v>
      </c>
      <c r="HF120" s="70">
        <f t="shared" si="252"/>
        <v>132.94056749103387</v>
      </c>
      <c r="HG120" s="70">
        <f t="shared" si="252"/>
        <v>132.8133500915678</v>
      </c>
      <c r="HH120" s="70">
        <f t="shared" si="252"/>
        <v>132.85795060913287</v>
      </c>
      <c r="HI120" s="70">
        <f t="shared" si="252"/>
        <v>133.23000527869246</v>
      </c>
      <c r="HJ120" s="70">
        <f t="shared" si="252"/>
        <v>133.9937548127985</v>
      </c>
      <c r="HK120" s="70">
        <f t="shared" si="252"/>
        <v>135.0661769269424</v>
      </c>
      <c r="HL120" s="70">
        <f t="shared" si="252"/>
        <v>136.4616868552979</v>
      </c>
      <c r="HM120" s="70">
        <f t="shared" si="252"/>
        <v>138.16017686136047</v>
      </c>
      <c r="HN120" s="70">
        <f t="shared" si="252"/>
        <v>140.1358877694806</v>
      </c>
      <c r="HO120" s="70">
        <f t="shared" si="252"/>
        <v>142.42423347216899</v>
      </c>
      <c r="HP120" s="70">
        <f t="shared" si="252"/>
        <v>144.98263403427373</v>
      </c>
      <c r="HQ120" s="70">
        <f t="shared" si="252"/>
        <v>147.53475649967862</v>
      </c>
      <c r="HR120" s="70">
        <f t="shared" si="252"/>
        <v>149.90700896954573</v>
      </c>
      <c r="HS120" s="70">
        <f t="shared" si="252"/>
        <v>151.9542188330808</v>
      </c>
      <c r="HT120" s="70">
        <f t="shared" si="252"/>
        <v>153.34961788088759</v>
      </c>
      <c r="HU120" s="70">
        <f t="shared" si="252"/>
        <v>154.14550822259329</v>
      </c>
      <c r="HV120" s="70">
        <f t="shared" si="252"/>
        <v>154.75805670329629</v>
      </c>
      <c r="HW120" s="70">
        <f t="shared" si="252"/>
        <v>155.43821800074031</v>
      </c>
      <c r="HX120" s="70">
        <f t="shared" si="252"/>
        <v>156.14229074855672</v>
      </c>
      <c r="HY120" s="70">
        <f t="shared" si="252"/>
        <v>157.05938303689871</v>
      </c>
      <c r="HZ120" s="70">
        <f t="shared" si="252"/>
        <v>158.13351390784229</v>
      </c>
      <c r="IA120" s="70">
        <f t="shared" ref="IA120:KL120" si="253">SUMPRODUCT(GX$59:IA$59,$N$96:$AQ$96)</f>
        <v>159.03632611741199</v>
      </c>
      <c r="IB120" s="70">
        <f t="shared" si="253"/>
        <v>159.86236755864087</v>
      </c>
      <c r="IC120" s="70">
        <f t="shared" si="253"/>
        <v>161.10881649201059</v>
      </c>
      <c r="ID120" s="70">
        <f t="shared" si="253"/>
        <v>163.0398746446144</v>
      </c>
      <c r="IE120" s="70">
        <f t="shared" si="253"/>
        <v>165.14899138082177</v>
      </c>
      <c r="IF120" s="70">
        <f t="shared" si="253"/>
        <v>167.18524657598616</v>
      </c>
      <c r="IG120" s="70">
        <f t="shared" si="253"/>
        <v>168.76277535093956</v>
      </c>
      <c r="IH120" s="70">
        <f t="shared" si="253"/>
        <v>169.19317980784547</v>
      </c>
      <c r="II120" s="70">
        <f t="shared" si="253"/>
        <v>168.19020236666981</v>
      </c>
      <c r="IJ120" s="70">
        <f t="shared" si="253"/>
        <v>166.46823106637081</v>
      </c>
      <c r="IK120" s="70">
        <f t="shared" si="253"/>
        <v>164.43962313649703</v>
      </c>
      <c r="IL120" s="70">
        <f t="shared" si="253"/>
        <v>162.35900485443776</v>
      </c>
      <c r="IM120" s="70">
        <f t="shared" si="253"/>
        <v>160.71372145772133</v>
      </c>
      <c r="IN120" s="70">
        <f t="shared" si="253"/>
        <v>159.70952576675455</v>
      </c>
      <c r="IO120" s="70">
        <f t="shared" si="253"/>
        <v>159.10068335851821</v>
      </c>
      <c r="IP120" s="70">
        <f t="shared" si="253"/>
        <v>158.92033089386382</v>
      </c>
      <c r="IQ120" s="70">
        <f t="shared" si="253"/>
        <v>159.17075006378843</v>
      </c>
      <c r="IR120" s="70">
        <f t="shared" si="253"/>
        <v>159.7328430757687</v>
      </c>
      <c r="IS120" s="70">
        <f t="shared" si="253"/>
        <v>160.44962609076919</v>
      </c>
      <c r="IT120" s="70">
        <f t="shared" si="253"/>
        <v>161.34281374743398</v>
      </c>
      <c r="IU120" s="70">
        <f t="shared" si="253"/>
        <v>162.32435798565575</v>
      </c>
      <c r="IV120" s="70">
        <f t="shared" si="253"/>
        <v>163.27140600116067</v>
      </c>
      <c r="IW120" s="70">
        <f t="shared" si="253"/>
        <v>164.15165484519974</v>
      </c>
      <c r="IX120" s="70">
        <f t="shared" si="253"/>
        <v>165.05287254205783</v>
      </c>
      <c r="IY120" s="70">
        <f t="shared" si="253"/>
        <v>166.01311937770268</v>
      </c>
      <c r="IZ120" s="70">
        <f t="shared" si="253"/>
        <v>166.97124742487023</v>
      </c>
      <c r="JA120" s="70">
        <f t="shared" si="253"/>
        <v>167.96392992784357</v>
      </c>
      <c r="JB120" s="70">
        <f t="shared" si="253"/>
        <v>169.00990063542213</v>
      </c>
      <c r="JC120" s="70">
        <f t="shared" si="253"/>
        <v>170.01899071299792</v>
      </c>
      <c r="JD120" s="70">
        <f t="shared" si="253"/>
        <v>171.03723960479402</v>
      </c>
      <c r="JE120" s="70">
        <f t="shared" si="253"/>
        <v>172.15279536288813</v>
      </c>
      <c r="JF120" s="70">
        <f t="shared" si="253"/>
        <v>173.33530526152123</v>
      </c>
      <c r="JG120" s="70">
        <f t="shared" si="253"/>
        <v>174.4768229095813</v>
      </c>
      <c r="JH120" s="70">
        <f t="shared" si="253"/>
        <v>175.57055431811074</v>
      </c>
      <c r="JI120" s="70">
        <f t="shared" si="253"/>
        <v>176.54078563604082</v>
      </c>
      <c r="JJ120" s="70">
        <f t="shared" si="253"/>
        <v>177.28032293643611</v>
      </c>
      <c r="JK120" s="70">
        <f t="shared" si="253"/>
        <v>177.79007316214714</v>
      </c>
      <c r="JL120" s="70">
        <f t="shared" si="253"/>
        <v>178.17616526610786</v>
      </c>
      <c r="JM120" s="70">
        <f t="shared" si="253"/>
        <v>178.47875742371278</v>
      </c>
      <c r="JN120" s="70">
        <f t="shared" si="253"/>
        <v>178.74856909635835</v>
      </c>
      <c r="JO120" s="70">
        <f t="shared" si="253"/>
        <v>179.09888421510331</v>
      </c>
      <c r="JP120" s="70">
        <f t="shared" si="253"/>
        <v>179.59710235688976</v>
      </c>
      <c r="JQ120" s="70">
        <f t="shared" si="253"/>
        <v>180.22272298603912</v>
      </c>
      <c r="JR120" s="70">
        <f t="shared" si="253"/>
        <v>181.03118523740869</v>
      </c>
      <c r="JS120" s="70">
        <f t="shared" si="253"/>
        <v>182.03666758831227</v>
      </c>
      <c r="JT120" s="70">
        <f t="shared" si="253"/>
        <v>183.21497785614844</v>
      </c>
      <c r="JU120" s="70">
        <f t="shared" si="253"/>
        <v>184.55682072389104</v>
      </c>
      <c r="JV120" s="70">
        <f t="shared" si="253"/>
        <v>186.11106519133324</v>
      </c>
      <c r="JW120" s="70">
        <f t="shared" si="253"/>
        <v>187.86042761796764</v>
      </c>
      <c r="JX120" s="70">
        <f t="shared" si="253"/>
        <v>189.80763233094447</v>
      </c>
      <c r="JY120" s="70">
        <f t="shared" si="253"/>
        <v>192.06214936954092</v>
      </c>
      <c r="JZ120" s="70">
        <f t="shared" si="253"/>
        <v>194.64498031034697</v>
      </c>
      <c r="KA120" s="70">
        <f t="shared" si="253"/>
        <v>197.43968935974988</v>
      </c>
      <c r="KB120" s="70">
        <f t="shared" si="253"/>
        <v>200.38071635581105</v>
      </c>
      <c r="KC120" s="70">
        <f t="shared" si="253"/>
        <v>203.43755409138552</v>
      </c>
      <c r="KD120" s="70">
        <f t="shared" si="253"/>
        <v>206.43744201426807</v>
      </c>
      <c r="KE120" s="70">
        <f t="shared" si="253"/>
        <v>209.39095248896444</v>
      </c>
      <c r="KF120" s="70">
        <f t="shared" si="253"/>
        <v>212.49850332732424</v>
      </c>
      <c r="KG120" s="70">
        <f t="shared" si="253"/>
        <v>215.85353716073269</v>
      </c>
      <c r="KH120" s="70">
        <f t="shared" si="253"/>
        <v>219.33595179936498</v>
      </c>
      <c r="KI120" s="70">
        <f t="shared" si="253"/>
        <v>222.90757062923049</v>
      </c>
      <c r="KJ120" s="70">
        <f t="shared" si="253"/>
        <v>226.56350820535968</v>
      </c>
      <c r="KK120" s="70">
        <f t="shared" si="253"/>
        <v>230.19721924841184</v>
      </c>
      <c r="KL120" s="70">
        <f t="shared" si="253"/>
        <v>233.94430381407471</v>
      </c>
      <c r="KM120" s="70">
        <f t="shared" ref="KM120:MX120" si="254">SUMPRODUCT(JJ$59:KM$59,$N$96:$AQ$96)</f>
        <v>238.09556689457858</v>
      </c>
      <c r="KN120" s="70">
        <f t="shared" si="254"/>
        <v>242.84721230917211</v>
      </c>
      <c r="KO120" s="70">
        <f t="shared" si="254"/>
        <v>247.82485978331911</v>
      </c>
      <c r="KP120" s="70">
        <f t="shared" si="254"/>
        <v>252.79631549128007</v>
      </c>
      <c r="KQ120" s="70">
        <f t="shared" si="254"/>
        <v>257.66326608953665</v>
      </c>
      <c r="KR120" s="70">
        <f t="shared" si="254"/>
        <v>262.14338855859455</v>
      </c>
      <c r="KS120" s="70">
        <f t="shared" si="254"/>
        <v>266.16966908114131</v>
      </c>
      <c r="KT120" s="70">
        <f t="shared" si="254"/>
        <v>269.81112205417418</v>
      </c>
      <c r="KU120" s="70">
        <f t="shared" si="254"/>
        <v>273.16409152284086</v>
      </c>
      <c r="KV120" s="70">
        <f t="shared" si="254"/>
        <v>276.26049824283683</v>
      </c>
      <c r="KW120" s="70">
        <f t="shared" si="254"/>
        <v>279.22633677374552</v>
      </c>
      <c r="KX120" s="70">
        <f t="shared" si="254"/>
        <v>282.20102519243699</v>
      </c>
      <c r="KY120" s="70">
        <f t="shared" si="254"/>
        <v>285.17868862095872</v>
      </c>
      <c r="KZ120" s="70">
        <f t="shared" si="254"/>
        <v>288.06221706537241</v>
      </c>
      <c r="LA120" s="70">
        <f t="shared" si="254"/>
        <v>290.9664019862613</v>
      </c>
      <c r="LB120" s="70">
        <f t="shared" si="254"/>
        <v>294.08119472443258</v>
      </c>
      <c r="LC120" s="70">
        <f t="shared" si="254"/>
        <v>297.04383221979373</v>
      </c>
      <c r="LD120" s="70">
        <f t="shared" si="254"/>
        <v>299.54596380169914</v>
      </c>
      <c r="LE120" s="70">
        <f t="shared" si="254"/>
        <v>301.8508832278489</v>
      </c>
      <c r="LF120" s="70">
        <f t="shared" si="254"/>
        <v>304.04049312790949</v>
      </c>
      <c r="LG120" s="70">
        <f t="shared" si="254"/>
        <v>305.79648102398329</v>
      </c>
      <c r="LH120" s="70">
        <f t="shared" si="254"/>
        <v>307.83194115704066</v>
      </c>
      <c r="LI120" s="70">
        <f t="shared" si="254"/>
        <v>310.63171249603124</v>
      </c>
      <c r="LJ120" s="70">
        <f t="shared" si="254"/>
        <v>313.73900003553621</v>
      </c>
      <c r="LK120" s="70">
        <f t="shared" si="254"/>
        <v>316.58847904850086</v>
      </c>
      <c r="LL120" s="70">
        <f t="shared" si="254"/>
        <v>319.4982691440552</v>
      </c>
      <c r="LM120" s="70">
        <f t="shared" si="254"/>
        <v>322.49090399599982</v>
      </c>
      <c r="LN120" s="70">
        <f t="shared" si="254"/>
        <v>325.36017537032308</v>
      </c>
      <c r="LO120" s="70">
        <f t="shared" si="254"/>
        <v>328.83021000716212</v>
      </c>
      <c r="LP120" s="70">
        <f t="shared" si="254"/>
        <v>333.15420298038833</v>
      </c>
      <c r="LQ120" s="70">
        <f t="shared" si="254"/>
        <v>337.77633214000582</v>
      </c>
      <c r="LR120" s="70">
        <f t="shared" si="254"/>
        <v>341.0777267502412</v>
      </c>
      <c r="LS120" s="70">
        <f t="shared" si="254"/>
        <v>343.5869794698134</v>
      </c>
      <c r="LT120" s="70">
        <f t="shared" si="254"/>
        <v>345.75469822663808</v>
      </c>
      <c r="LU120" s="70">
        <f t="shared" si="254"/>
        <v>347.22137131840157</v>
      </c>
      <c r="LV120" s="70">
        <f t="shared" si="254"/>
        <v>348.6888213782895</v>
      </c>
      <c r="LW120" s="70">
        <f t="shared" si="254"/>
        <v>350.81346530211505</v>
      </c>
      <c r="LX120" s="70">
        <f t="shared" si="254"/>
        <v>353.11607086974539</v>
      </c>
      <c r="LY120" s="70">
        <f t="shared" si="254"/>
        <v>355.69065793338291</v>
      </c>
      <c r="LZ120" s="70">
        <f t="shared" si="254"/>
        <v>358.64109188945156</v>
      </c>
      <c r="MA120" s="70">
        <f t="shared" si="254"/>
        <v>361.84656116865199</v>
      </c>
      <c r="MB120" s="70">
        <f t="shared" si="254"/>
        <v>364.91711203327321</v>
      </c>
      <c r="MC120" s="70">
        <f t="shared" si="254"/>
        <v>368.06702228163022</v>
      </c>
      <c r="MD120" s="70">
        <f t="shared" si="254"/>
        <v>371.22670341500003</v>
      </c>
      <c r="ME120" s="70">
        <f t="shared" si="254"/>
        <v>374.16109659995658</v>
      </c>
      <c r="MF120" s="70">
        <f t="shared" si="254"/>
        <v>376.73000818233373</v>
      </c>
      <c r="MG120" s="70">
        <f t="shared" si="254"/>
        <v>378.91171502608887</v>
      </c>
      <c r="MH120" s="70">
        <f t="shared" si="254"/>
        <v>380.73604461039275</v>
      </c>
      <c r="MI120" s="70">
        <f t="shared" si="254"/>
        <v>382.24432070341174</v>
      </c>
      <c r="MJ120" s="70">
        <f t="shared" si="254"/>
        <v>383.57052396942339</v>
      </c>
      <c r="MK120" s="70">
        <f t="shared" si="254"/>
        <v>384.95567273593088</v>
      </c>
      <c r="ML120" s="70">
        <f t="shared" si="254"/>
        <v>386.49136460081991</v>
      </c>
      <c r="MM120" s="70">
        <f t="shared" si="254"/>
        <v>388.00148302003043</v>
      </c>
      <c r="MN120" s="70">
        <f t="shared" si="254"/>
        <v>389.45958669771221</v>
      </c>
      <c r="MO120" s="70">
        <f t="shared" si="254"/>
        <v>390.78663136507441</v>
      </c>
      <c r="MP120" s="70">
        <f t="shared" si="254"/>
        <v>391.96753126115084</v>
      </c>
      <c r="MQ120" s="70">
        <f t="shared" si="254"/>
        <v>393.2017565078491</v>
      </c>
      <c r="MR120" s="70">
        <f t="shared" si="254"/>
        <v>394.44112535386029</v>
      </c>
      <c r="MS120" s="70">
        <f t="shared" si="254"/>
        <v>395.67741220051619</v>
      </c>
      <c r="MT120" s="70">
        <f t="shared" si="254"/>
        <v>396.63165733930163</v>
      </c>
      <c r="MU120" s="70">
        <f t="shared" si="254"/>
        <v>397.1194517986587</v>
      </c>
      <c r="MV120" s="70">
        <f t="shared" si="254"/>
        <v>397.04038278571994</v>
      </c>
      <c r="MW120" s="70">
        <f t="shared" si="254"/>
        <v>396.67378813866696</v>
      </c>
      <c r="MX120" s="70">
        <f t="shared" si="254"/>
        <v>396.37546879447979</v>
      </c>
      <c r="MY120" s="70">
        <f t="shared" ref="MY120:NO120" si="255">SUMPRODUCT(LV$59:MY$59,$N$96:$AQ$96)</f>
        <v>396.31766632597504</v>
      </c>
      <c r="MZ120" s="70">
        <f t="shared" si="255"/>
        <v>396.68718053172671</v>
      </c>
      <c r="NA120" s="70">
        <f t="shared" si="255"/>
        <v>397.62538816302481</v>
      </c>
      <c r="NB120" s="70">
        <f t="shared" si="255"/>
        <v>398.98715692946246</v>
      </c>
      <c r="NC120" s="70">
        <f t="shared" si="255"/>
        <v>400.71576196084152</v>
      </c>
      <c r="ND120" s="70">
        <f t="shared" si="255"/>
        <v>402.69293129248769</v>
      </c>
      <c r="NE120" s="70">
        <f t="shared" si="255"/>
        <v>404.83617723332645</v>
      </c>
      <c r="NF120" s="70">
        <f t="shared" si="255"/>
        <v>407.02034511566285</v>
      </c>
      <c r="NG120" s="70">
        <f t="shared" si="255"/>
        <v>409.23219236210696</v>
      </c>
      <c r="NH120" s="70">
        <f t="shared" si="255"/>
        <v>411.41464702751279</v>
      </c>
      <c r="NI120" s="70">
        <f t="shared" si="255"/>
        <v>413.50851885681078</v>
      </c>
      <c r="NJ120" s="70">
        <f t="shared" si="255"/>
        <v>415.51815802531706</v>
      </c>
      <c r="NK120" s="70">
        <f t="shared" si="255"/>
        <v>417.47660296707483</v>
      </c>
      <c r="NL120" s="70">
        <f t="shared" si="255"/>
        <v>419.40257445187387</v>
      </c>
      <c r="NM120" s="70">
        <f t="shared" si="255"/>
        <v>421.30628534192869</v>
      </c>
      <c r="NN120" s="70">
        <f t="shared" si="255"/>
        <v>423.21210324916103</v>
      </c>
      <c r="NO120" s="71">
        <f t="shared" si="255"/>
        <v>425.11517267662219</v>
      </c>
      <c r="NP120" s="14"/>
      <c r="NQ120" s="14"/>
    </row>
    <row r="121" spans="1:381" s="31" customFormat="1" x14ac:dyDescent="0.2">
      <c r="A121" s="14"/>
      <c r="B121" s="14"/>
      <c r="C121" s="139" t="str">
        <f>OFMOR_FFF_0!C121</f>
        <v>5C_FreeStock</v>
      </c>
      <c r="D121" s="139"/>
      <c r="E121" s="139" t="str">
        <f>OFMOR_FFF_0!E121</f>
        <v>Оборот: Освободившийся сток в себестоимости после 5-ого уровня отмен</v>
      </c>
      <c r="F121" s="14"/>
      <c r="G121" s="14" t="str">
        <f>OFMOR_FFF_0!G121</f>
        <v>тыс.руб.</v>
      </c>
      <c r="H121" s="14"/>
      <c r="I121" s="14"/>
      <c r="J121" s="14"/>
      <c r="K121" s="30">
        <f t="shared" si="207"/>
        <v>4813.0760789946107</v>
      </c>
      <c r="L121" s="14"/>
      <c r="M121" s="14"/>
      <c r="N121" s="69">
        <f>$N$59*$AQ$97</f>
        <v>0</v>
      </c>
      <c r="O121" s="70">
        <f>SUMPRODUCT($N$59:O$59,$AP$97:$AQ$97)</f>
        <v>0</v>
      </c>
      <c r="P121" s="70">
        <f>SUMPRODUCT($N$59:P$59,$AO$97:$AQ$97)</f>
        <v>0</v>
      </c>
      <c r="Q121" s="70">
        <f>SUMPRODUCT($N$59:Q$59,$AN$97:$AQ$97)</f>
        <v>0</v>
      </c>
      <c r="R121" s="70">
        <f>SUMPRODUCT($N$59:R$59,$AM$97:$AQ$97)</f>
        <v>0</v>
      </c>
      <c r="S121" s="70">
        <f>SUMPRODUCT($N$59:S$59,$AL$97:$AQ$97)</f>
        <v>0</v>
      </c>
      <c r="T121" s="70">
        <f>SUMPRODUCT($N$59:T$59,$AK$97:$AQ$97)</f>
        <v>0</v>
      </c>
      <c r="U121" s="70">
        <f>SUMPRODUCT($N$59:U$59,$AJ$97:$AQ$97)</f>
        <v>0</v>
      </c>
      <c r="V121" s="70">
        <f>SUMPRODUCT($N$59:V$59,$AI$97:$AQ$97)</f>
        <v>0</v>
      </c>
      <c r="W121" s="70">
        <f>SUMPRODUCT($N$59:W$59,$AH$97:$AQ$97)</f>
        <v>0</v>
      </c>
      <c r="X121" s="70">
        <f>SUMPRODUCT($N$59:X$59,$AG$97:$AQ$97)</f>
        <v>0</v>
      </c>
      <c r="Y121" s="70">
        <f>SUMPRODUCT($N$59:Y$59,$AF$97:$AQ$97)</f>
        <v>0</v>
      </c>
      <c r="Z121" s="70">
        <f>SUMPRODUCT($N$59:Z$59,$AE$97:$AQ$97)</f>
        <v>0</v>
      </c>
      <c r="AA121" s="70">
        <f>SUMPRODUCT($N$59:AA$59,$AD$97:$AQ$97)</f>
        <v>0</v>
      </c>
      <c r="AB121" s="70">
        <f>SUMPRODUCT($N$59:AB$59,$AC$97:$AQ$97)</f>
        <v>0</v>
      </c>
      <c r="AC121" s="70">
        <f>SUMPRODUCT($N$59:AC$59,$AB$97:$AQ$97)</f>
        <v>0</v>
      </c>
      <c r="AD121" s="70">
        <f>SUMPRODUCT($N$59:AD$59,$AA$97:$AQ$97)</f>
        <v>0</v>
      </c>
      <c r="AE121" s="70">
        <f>SUMPRODUCT($N$59:AE$59,$Z$97:$AQ$97)</f>
        <v>0</v>
      </c>
      <c r="AF121" s="70">
        <f>SUMPRODUCT($N$59:AF$59,$Y$97:$AQ$97)</f>
        <v>0</v>
      </c>
      <c r="AG121" s="70">
        <f>SUMPRODUCT($N$59:AG$59,$X$97:$AQ$97)</f>
        <v>0</v>
      </c>
      <c r="AH121" s="70">
        <f>SUMPRODUCT($N$59:AH$59,$W$97:$AQ$97)</f>
        <v>0</v>
      </c>
      <c r="AI121" s="70">
        <f>SUMPRODUCT($N$59:AI$59,$V$97:$AQ$97)</f>
        <v>0</v>
      </c>
      <c r="AJ121" s="70">
        <f>SUMPRODUCT($N$59:AJ$59,$U$97:$AQ$97)</f>
        <v>0</v>
      </c>
      <c r="AK121" s="70">
        <f>SUMPRODUCT($N$59:AK$59,$T$97:$AQ$97)</f>
        <v>0</v>
      </c>
      <c r="AL121" s="70">
        <f>SUMPRODUCT($N$59:AL$59,$S$97:$AQ$97)</f>
        <v>0</v>
      </c>
      <c r="AM121" s="70">
        <f>SUMPRODUCT($N$59:AM$59,$R$97:$AQ$97)</f>
        <v>0.10936575839441159</v>
      </c>
      <c r="AN121" s="70">
        <f>SUMPRODUCT($N$59:AN$59,$Q$97:$AQ$97)</f>
        <v>0.19875345625205537</v>
      </c>
      <c r="AO121" s="70">
        <f>SUMPRODUCT($N$59:AO$59,$P$97:$AQ$97)</f>
        <v>0.3540654768580872</v>
      </c>
      <c r="AP121" s="70">
        <f>SUMPRODUCT($N$59:AP$59,$O$97:$AQ$97)</f>
        <v>0.5832485178890251</v>
      </c>
      <c r="AQ121" s="70">
        <f t="shared" ref="AQ121:DB121" si="256">SUMPRODUCT(N$59:AQ$59,$N$97:$AQ$97)</f>
        <v>0.78892667584917719</v>
      </c>
      <c r="AR121" s="70">
        <f t="shared" si="256"/>
        <v>0.89326816773592865</v>
      </c>
      <c r="AS121" s="70">
        <f t="shared" si="256"/>
        <v>1.2418105894502736</v>
      </c>
      <c r="AT121" s="70">
        <f t="shared" si="256"/>
        <v>1.5868454936231937</v>
      </c>
      <c r="AU121" s="70">
        <f t="shared" si="256"/>
        <v>1.7396527546277523</v>
      </c>
      <c r="AV121" s="70">
        <f t="shared" si="256"/>
        <v>2.2448063637274243</v>
      </c>
      <c r="AW121" s="70">
        <f t="shared" si="256"/>
        <v>3.0799594885617205</v>
      </c>
      <c r="AX121" s="70">
        <f t="shared" si="256"/>
        <v>3.5838455076679026</v>
      </c>
      <c r="AY121" s="70">
        <f t="shared" si="256"/>
        <v>4.0624795117274228</v>
      </c>
      <c r="AZ121" s="70">
        <f t="shared" si="256"/>
        <v>5.0181121533965953</v>
      </c>
      <c r="BA121" s="70">
        <f t="shared" si="256"/>
        <v>5.2265753220494124</v>
      </c>
      <c r="BB121" s="70">
        <f t="shared" si="256"/>
        <v>4.6825927740282358</v>
      </c>
      <c r="BC121" s="70">
        <f t="shared" si="256"/>
        <v>4.3985656457793212</v>
      </c>
      <c r="BD121" s="70">
        <f t="shared" si="256"/>
        <v>4.3885344565022075</v>
      </c>
      <c r="BE121" s="70">
        <f t="shared" si="256"/>
        <v>3.9243330095457072</v>
      </c>
      <c r="BF121" s="70">
        <f t="shared" si="256"/>
        <v>3.9151038270011393</v>
      </c>
      <c r="BG121" s="70">
        <f t="shared" si="256"/>
        <v>4.6512070883086345</v>
      </c>
      <c r="BH121" s="70">
        <f t="shared" si="256"/>
        <v>4.8554559256676333</v>
      </c>
      <c r="BI121" s="70">
        <f t="shared" si="256"/>
        <v>4.3734729773137948</v>
      </c>
      <c r="BJ121" s="70">
        <f t="shared" si="256"/>
        <v>4.1308872248252415</v>
      </c>
      <c r="BK121" s="70">
        <f t="shared" si="256"/>
        <v>5.0163617758944072</v>
      </c>
      <c r="BL121" s="70">
        <f t="shared" si="256"/>
        <v>5.398970782621058</v>
      </c>
      <c r="BM121" s="70">
        <f t="shared" si="256"/>
        <v>6.0667123272242547</v>
      </c>
      <c r="BN121" s="70">
        <f t="shared" si="256"/>
        <v>7.4339019665379586</v>
      </c>
      <c r="BO121" s="70">
        <f t="shared" si="256"/>
        <v>7.9547055996764637</v>
      </c>
      <c r="BP121" s="70">
        <f t="shared" si="256"/>
        <v>6.7535348155330261</v>
      </c>
      <c r="BQ121" s="70">
        <f t="shared" si="256"/>
        <v>5.8895312322715032</v>
      </c>
      <c r="BR121" s="70">
        <f t="shared" si="256"/>
        <v>4.6745969708976576</v>
      </c>
      <c r="BS121" s="70">
        <f t="shared" si="256"/>
        <v>3.1374454381357668</v>
      </c>
      <c r="BT121" s="70">
        <f t="shared" si="256"/>
        <v>2.3219606046145187</v>
      </c>
      <c r="BU121" s="70">
        <f t="shared" si="256"/>
        <v>2.1453420504717662</v>
      </c>
      <c r="BV121" s="70">
        <f t="shared" si="256"/>
        <v>1.7345648202485335</v>
      </c>
      <c r="BW121" s="70">
        <f t="shared" si="256"/>
        <v>1.7381946985673897</v>
      </c>
      <c r="BX121" s="70">
        <f t="shared" si="256"/>
        <v>1.8002044803828194</v>
      </c>
      <c r="BY121" s="70">
        <f t="shared" si="256"/>
        <v>1.9664768798628196</v>
      </c>
      <c r="BZ121" s="70">
        <f t="shared" si="256"/>
        <v>2.0710982162444158</v>
      </c>
      <c r="CA121" s="70">
        <f t="shared" si="256"/>
        <v>2.2770802199819098</v>
      </c>
      <c r="CB121" s="70">
        <f t="shared" si="256"/>
        <v>2.6115240466871348</v>
      </c>
      <c r="CC121" s="70">
        <f t="shared" si="256"/>
        <v>2.8415041658138742</v>
      </c>
      <c r="CD121" s="70">
        <f t="shared" si="256"/>
        <v>2.9093792149387401</v>
      </c>
      <c r="CE121" s="70">
        <f t="shared" si="256"/>
        <v>3.0182968205091147</v>
      </c>
      <c r="CF121" s="70">
        <f t="shared" si="256"/>
        <v>3.2201580328673893</v>
      </c>
      <c r="CG121" s="70">
        <f t="shared" si="256"/>
        <v>3.3398824710080643</v>
      </c>
      <c r="CH121" s="70">
        <f t="shared" si="256"/>
        <v>3.5271169353079896</v>
      </c>
      <c r="CI121" s="70">
        <f t="shared" si="256"/>
        <v>3.84880725470622</v>
      </c>
      <c r="CJ121" s="70">
        <f t="shared" si="256"/>
        <v>4.0589142876059592</v>
      </c>
      <c r="CK121" s="70">
        <f t="shared" si="256"/>
        <v>4.1285640102378807</v>
      </c>
      <c r="CL121" s="70">
        <f t="shared" si="256"/>
        <v>4.2475743286271079</v>
      </c>
      <c r="CM121" s="70">
        <f t="shared" si="256"/>
        <v>4.48911541393145</v>
      </c>
      <c r="CN121" s="70">
        <f t="shared" si="256"/>
        <v>4.6588776039165571</v>
      </c>
      <c r="CO121" s="70">
        <f t="shared" si="256"/>
        <v>4.8910034158246036</v>
      </c>
      <c r="CP121" s="70">
        <f t="shared" si="256"/>
        <v>5.2508000944125035</v>
      </c>
      <c r="CQ121" s="70">
        <f t="shared" si="256"/>
        <v>5.5077909057330388</v>
      </c>
      <c r="CR121" s="70">
        <f t="shared" si="256"/>
        <v>5.5872465095638066</v>
      </c>
      <c r="CS121" s="70">
        <f t="shared" si="256"/>
        <v>5.6857985809738318</v>
      </c>
      <c r="CT121" s="70">
        <f t="shared" si="256"/>
        <v>5.6888423238887906</v>
      </c>
      <c r="CU121" s="70">
        <f t="shared" si="256"/>
        <v>5.570528914536637</v>
      </c>
      <c r="CV121" s="70">
        <f t="shared" si="256"/>
        <v>5.4651064180810476</v>
      </c>
      <c r="CW121" s="70">
        <f t="shared" si="256"/>
        <v>5.3961852310815663</v>
      </c>
      <c r="CX121" s="70">
        <f t="shared" si="256"/>
        <v>5.2897539889402259</v>
      </c>
      <c r="CY121" s="70">
        <f t="shared" si="256"/>
        <v>5.2602953275083726</v>
      </c>
      <c r="CZ121" s="70">
        <f t="shared" si="256"/>
        <v>5.2333042605748687</v>
      </c>
      <c r="DA121" s="70">
        <f t="shared" si="256"/>
        <v>5.2462807102455971</v>
      </c>
      <c r="DB121" s="70">
        <f t="shared" si="256"/>
        <v>5.2586961709490989</v>
      </c>
      <c r="DC121" s="70">
        <f t="shared" ref="DC121:FN121" si="257">SUMPRODUCT(BZ$59:DC$59,$N$97:$AQ$97)</f>
        <v>5.2617401676249784</v>
      </c>
      <c r="DD121" s="70">
        <f t="shared" si="257"/>
        <v>5.3003600088917118</v>
      </c>
      <c r="DE121" s="70">
        <f t="shared" si="257"/>
        <v>5.3738510404964206</v>
      </c>
      <c r="DF121" s="70">
        <f t="shared" si="257"/>
        <v>5.4392461376840737</v>
      </c>
      <c r="DG121" s="70">
        <f t="shared" si="257"/>
        <v>5.5030355838579723</v>
      </c>
      <c r="DH121" s="70">
        <f t="shared" si="257"/>
        <v>5.5984557551312406</v>
      </c>
      <c r="DI121" s="70">
        <f t="shared" si="257"/>
        <v>5.6512184432869415</v>
      </c>
      <c r="DJ121" s="70">
        <f t="shared" si="257"/>
        <v>5.6509812948770657</v>
      </c>
      <c r="DK121" s="70">
        <f t="shared" si="257"/>
        <v>5.645335093695584</v>
      </c>
      <c r="DL121" s="70">
        <f t="shared" si="257"/>
        <v>5.6214890963574433</v>
      </c>
      <c r="DM121" s="70">
        <f t="shared" si="257"/>
        <v>5.5563902446837989</v>
      </c>
      <c r="DN121" s="70">
        <f t="shared" si="257"/>
        <v>5.5115239672616578</v>
      </c>
      <c r="DO121" s="70">
        <f t="shared" si="257"/>
        <v>5.5107682127476973</v>
      </c>
      <c r="DP121" s="70">
        <f t="shared" si="257"/>
        <v>5.5232606048938004</v>
      </c>
      <c r="DQ121" s="70">
        <f t="shared" si="257"/>
        <v>5.5770110081322297</v>
      </c>
      <c r="DR121" s="70">
        <f t="shared" si="257"/>
        <v>5.6793630685802459</v>
      </c>
      <c r="DS121" s="70">
        <f t="shared" si="257"/>
        <v>5.7945346496946808</v>
      </c>
      <c r="DT121" s="70">
        <f t="shared" si="257"/>
        <v>5.9073976908667332</v>
      </c>
      <c r="DU121" s="70">
        <f t="shared" si="257"/>
        <v>6.0290898598460352</v>
      </c>
      <c r="DV121" s="70">
        <f t="shared" si="257"/>
        <v>6.156229082915079</v>
      </c>
      <c r="DW121" s="70">
        <f t="shared" si="257"/>
        <v>6.2628418401635386</v>
      </c>
      <c r="DX121" s="70">
        <f t="shared" si="257"/>
        <v>6.361956879187403</v>
      </c>
      <c r="DY121" s="70">
        <f t="shared" si="257"/>
        <v>6.4548694400187427</v>
      </c>
      <c r="DZ121" s="70">
        <f t="shared" si="257"/>
        <v>6.538697479871515</v>
      </c>
      <c r="EA121" s="70">
        <f t="shared" si="257"/>
        <v>6.608061792436561</v>
      </c>
      <c r="EB121" s="70">
        <f t="shared" si="257"/>
        <v>6.6799595428286089</v>
      </c>
      <c r="EC121" s="70">
        <f t="shared" si="257"/>
        <v>6.7621775716568404</v>
      </c>
      <c r="ED121" s="70">
        <f t="shared" si="257"/>
        <v>6.846565843744659</v>
      </c>
      <c r="EE121" s="70">
        <f t="shared" si="257"/>
        <v>6.9276034405006826</v>
      </c>
      <c r="EF121" s="70">
        <f t="shared" si="257"/>
        <v>7.0081394744739516</v>
      </c>
      <c r="EG121" s="70">
        <f t="shared" si="257"/>
        <v>7.0848804035761637</v>
      </c>
      <c r="EH121" s="70">
        <f t="shared" si="257"/>
        <v>7.1537772217476041</v>
      </c>
      <c r="EI121" s="70">
        <f t="shared" si="257"/>
        <v>7.224253357269113</v>
      </c>
      <c r="EJ121" s="70">
        <f t="shared" si="257"/>
        <v>7.2931892250859089</v>
      </c>
      <c r="EK121" s="70">
        <f t="shared" si="257"/>
        <v>7.3415945882527218</v>
      </c>
      <c r="EL121" s="70">
        <f t="shared" si="257"/>
        <v>7.3697718137095931</v>
      </c>
      <c r="EM121" s="70">
        <f t="shared" si="257"/>
        <v>7.3786970637588327</v>
      </c>
      <c r="EN121" s="70">
        <f t="shared" si="257"/>
        <v>7.3618311104550491</v>
      </c>
      <c r="EO121" s="70">
        <f t="shared" si="257"/>
        <v>7.3308690877295763</v>
      </c>
      <c r="EP121" s="70">
        <f t="shared" si="257"/>
        <v>7.3053515124876949</v>
      </c>
      <c r="EQ121" s="70">
        <f t="shared" si="257"/>
        <v>7.2958856442586093</v>
      </c>
      <c r="ER121" s="70">
        <f t="shared" si="257"/>
        <v>7.2968919977965756</v>
      </c>
      <c r="ES121" s="70">
        <f t="shared" si="257"/>
        <v>7.3159207146544905</v>
      </c>
      <c r="ET121" s="70">
        <f t="shared" si="257"/>
        <v>7.3509026625049012</v>
      </c>
      <c r="EU121" s="70">
        <f t="shared" si="257"/>
        <v>7.3910004165229797</v>
      </c>
      <c r="EV121" s="70">
        <f t="shared" si="257"/>
        <v>7.4308903162038513</v>
      </c>
      <c r="EW121" s="70">
        <f t="shared" si="257"/>
        <v>7.4778517760843588</v>
      </c>
      <c r="EX121" s="70">
        <f t="shared" si="257"/>
        <v>7.5340568909887526</v>
      </c>
      <c r="EY121" s="70">
        <f t="shared" si="257"/>
        <v>7.5890296668287824</v>
      </c>
      <c r="EZ121" s="70">
        <f t="shared" si="257"/>
        <v>7.6468441067887518</v>
      </c>
      <c r="FA121" s="70">
        <f t="shared" si="257"/>
        <v>7.7058178442942333</v>
      </c>
      <c r="FB121" s="70">
        <f t="shared" si="257"/>
        <v>7.7552890225498663</v>
      </c>
      <c r="FC121" s="70">
        <f t="shared" si="257"/>
        <v>7.7925141806339751</v>
      </c>
      <c r="FD121" s="70">
        <f t="shared" si="257"/>
        <v>7.8208874444189593</v>
      </c>
      <c r="FE121" s="70">
        <f t="shared" si="257"/>
        <v>7.8487037688522019</v>
      </c>
      <c r="FF121" s="70">
        <f t="shared" si="257"/>
        <v>7.8744582344325753</v>
      </c>
      <c r="FG121" s="70">
        <f t="shared" si="257"/>
        <v>7.904974675701486</v>
      </c>
      <c r="FH121" s="70">
        <f t="shared" si="257"/>
        <v>7.9397965609416596</v>
      </c>
      <c r="FI121" s="70">
        <f t="shared" si="257"/>
        <v>7.9797806955840844</v>
      </c>
      <c r="FJ121" s="70">
        <f t="shared" si="257"/>
        <v>8.0190774504339615</v>
      </c>
      <c r="FK121" s="70">
        <f t="shared" si="257"/>
        <v>8.058103267545718</v>
      </c>
      <c r="FL121" s="70">
        <f t="shared" si="257"/>
        <v>8.1012814551224253</v>
      </c>
      <c r="FM121" s="70">
        <f t="shared" si="257"/>
        <v>8.1466860484010741</v>
      </c>
      <c r="FN121" s="70">
        <f t="shared" si="257"/>
        <v>8.1949159116440455</v>
      </c>
      <c r="FO121" s="70">
        <f t="shared" ref="FO121:HZ121" si="258">SUMPRODUCT(EL$59:FO$59,$N$97:$AQ$97)</f>
        <v>8.2370680253203545</v>
      </c>
      <c r="FP121" s="70">
        <f t="shared" si="258"/>
        <v>8.2700505860374225</v>
      </c>
      <c r="FQ121" s="70">
        <f t="shared" si="258"/>
        <v>8.2907702958292226</v>
      </c>
      <c r="FR121" s="70">
        <f t="shared" si="258"/>
        <v>8.3026998681074407</v>
      </c>
      <c r="FS121" s="70">
        <f t="shared" si="258"/>
        <v>8.313274887014181</v>
      </c>
      <c r="FT121" s="70">
        <f t="shared" si="258"/>
        <v>8.3278939240310894</v>
      </c>
      <c r="FU121" s="70">
        <f t="shared" si="258"/>
        <v>8.3528285369407254</v>
      </c>
      <c r="FV121" s="70">
        <f t="shared" si="258"/>
        <v>8.3932286931022162</v>
      </c>
      <c r="FW121" s="70">
        <f t="shared" si="258"/>
        <v>8.4403462408468037</v>
      </c>
      <c r="FX121" s="70">
        <f t="shared" si="258"/>
        <v>8.4911112180524704</v>
      </c>
      <c r="FY121" s="70">
        <f t="shared" si="258"/>
        <v>8.5514367471607144</v>
      </c>
      <c r="FZ121" s="70">
        <f t="shared" si="258"/>
        <v>8.6222641397262638</v>
      </c>
      <c r="GA121" s="70">
        <f t="shared" si="258"/>
        <v>8.6966704125919758</v>
      </c>
      <c r="GB121" s="70">
        <f t="shared" si="258"/>
        <v>8.7836872992836312</v>
      </c>
      <c r="GC121" s="70">
        <f t="shared" si="258"/>
        <v>8.8793530554006921</v>
      </c>
      <c r="GD121" s="70">
        <f t="shared" si="258"/>
        <v>8.9792839316294906</v>
      </c>
      <c r="GE121" s="70">
        <f t="shared" si="258"/>
        <v>9.088439454744913</v>
      </c>
      <c r="GF121" s="70">
        <f t="shared" si="258"/>
        <v>9.2087157355572806</v>
      </c>
      <c r="GG121" s="70">
        <f t="shared" si="258"/>
        <v>9.3415595917000633</v>
      </c>
      <c r="GH121" s="70">
        <f t="shared" si="258"/>
        <v>9.4877221546973338</v>
      </c>
      <c r="GI121" s="70">
        <f t="shared" si="258"/>
        <v>9.6416804260562046</v>
      </c>
      <c r="GJ121" s="70">
        <f t="shared" si="258"/>
        <v>9.7879332084238619</v>
      </c>
      <c r="GK121" s="70">
        <f t="shared" si="258"/>
        <v>9.9250197490684346</v>
      </c>
      <c r="GL121" s="70">
        <f t="shared" si="258"/>
        <v>10.057468294303936</v>
      </c>
      <c r="GM121" s="70">
        <f t="shared" si="258"/>
        <v>10.185709070318183</v>
      </c>
      <c r="GN121" s="70">
        <f t="shared" si="258"/>
        <v>10.319557891749556</v>
      </c>
      <c r="GO121" s="70">
        <f t="shared" si="258"/>
        <v>10.469970947523677</v>
      </c>
      <c r="GP121" s="70">
        <f t="shared" si="258"/>
        <v>10.629379719580712</v>
      </c>
      <c r="GQ121" s="70">
        <f t="shared" si="258"/>
        <v>10.782218166912113</v>
      </c>
      <c r="GR121" s="70">
        <f t="shared" si="258"/>
        <v>10.9267299553131</v>
      </c>
      <c r="GS121" s="70">
        <f t="shared" si="258"/>
        <v>11.086712607049936</v>
      </c>
      <c r="GT121" s="70">
        <f t="shared" si="258"/>
        <v>11.256226327963004</v>
      </c>
      <c r="GU121" s="70">
        <f t="shared" si="258"/>
        <v>11.443089380985953</v>
      </c>
      <c r="GV121" s="70">
        <f t="shared" si="258"/>
        <v>11.658251059180099</v>
      </c>
      <c r="GW121" s="70">
        <f t="shared" si="258"/>
        <v>11.887563872801161</v>
      </c>
      <c r="GX121" s="70">
        <f t="shared" si="258"/>
        <v>12.094200011503617</v>
      </c>
      <c r="GY121" s="70">
        <f t="shared" si="258"/>
        <v>12.279373277289306</v>
      </c>
      <c r="GZ121" s="70">
        <f t="shared" si="258"/>
        <v>12.43101652642002</v>
      </c>
      <c r="HA121" s="70">
        <f t="shared" si="258"/>
        <v>12.548817043642128</v>
      </c>
      <c r="HB121" s="70">
        <f t="shared" si="258"/>
        <v>12.648050920116006</v>
      </c>
      <c r="HC121" s="70">
        <f t="shared" si="258"/>
        <v>12.734252101282435</v>
      </c>
      <c r="HD121" s="70">
        <f t="shared" si="258"/>
        <v>12.807895731282668</v>
      </c>
      <c r="HE121" s="70">
        <f t="shared" si="258"/>
        <v>12.882348936482312</v>
      </c>
      <c r="HF121" s="70">
        <f t="shared" si="258"/>
        <v>12.943824008409413</v>
      </c>
      <c r="HG121" s="70">
        <f t="shared" si="258"/>
        <v>12.993778813538324</v>
      </c>
      <c r="HH121" s="70">
        <f t="shared" si="258"/>
        <v>13.042868947594471</v>
      </c>
      <c r="HI121" s="70">
        <f t="shared" si="258"/>
        <v>13.082384671310699</v>
      </c>
      <c r="HJ121" s="70">
        <f t="shared" si="258"/>
        <v>13.098509318134242</v>
      </c>
      <c r="HK121" s="70">
        <f t="shared" si="258"/>
        <v>13.104246281926821</v>
      </c>
      <c r="HL121" s="70">
        <f t="shared" si="258"/>
        <v>13.098371828830922</v>
      </c>
      <c r="HM121" s="70">
        <f t="shared" si="258"/>
        <v>13.059133665492519</v>
      </c>
      <c r="HN121" s="70">
        <f t="shared" si="258"/>
        <v>13.012320970850444</v>
      </c>
      <c r="HO121" s="70">
        <f t="shared" si="258"/>
        <v>12.987376882882744</v>
      </c>
      <c r="HP121" s="70">
        <f t="shared" si="258"/>
        <v>12.979054540514737</v>
      </c>
      <c r="HQ121" s="70">
        <f t="shared" si="258"/>
        <v>12.975380301140817</v>
      </c>
      <c r="HR121" s="70">
        <f t="shared" si="258"/>
        <v>12.9940820883143</v>
      </c>
      <c r="HS121" s="70">
        <f t="shared" si="258"/>
        <v>13.018522950305432</v>
      </c>
      <c r="HT121" s="70">
        <f t="shared" si="258"/>
        <v>13.017924187542482</v>
      </c>
      <c r="HU121" s="70">
        <f t="shared" si="258"/>
        <v>13.010821040685528</v>
      </c>
      <c r="HV121" s="70">
        <f t="shared" si="258"/>
        <v>13.024274136354011</v>
      </c>
      <c r="HW121" s="70">
        <f t="shared" si="258"/>
        <v>13.052946608926629</v>
      </c>
      <c r="HX121" s="70">
        <f t="shared" si="258"/>
        <v>13.057040957680226</v>
      </c>
      <c r="HY121" s="70">
        <f t="shared" si="258"/>
        <v>13.063456717992427</v>
      </c>
      <c r="HZ121" s="70">
        <f t="shared" si="258"/>
        <v>13.058280027381899</v>
      </c>
      <c r="IA121" s="70">
        <f t="shared" ref="IA121:KL121" si="259">SUMPRODUCT(GX$59:IA$59,$N$97:$AQ$97)</f>
        <v>13.016446940710075</v>
      </c>
      <c r="IB121" s="70">
        <f t="shared" si="259"/>
        <v>12.965313721805007</v>
      </c>
      <c r="IC121" s="70">
        <f t="shared" si="259"/>
        <v>12.964096247444861</v>
      </c>
      <c r="ID121" s="70">
        <f t="shared" si="259"/>
        <v>12.992576586497362</v>
      </c>
      <c r="IE121" s="70">
        <f t="shared" si="259"/>
        <v>13.074382320253051</v>
      </c>
      <c r="IF121" s="70">
        <f t="shared" si="259"/>
        <v>13.219944224850313</v>
      </c>
      <c r="IG121" s="70">
        <f t="shared" si="259"/>
        <v>13.391475922868723</v>
      </c>
      <c r="IH121" s="70">
        <f t="shared" si="259"/>
        <v>13.588695328730305</v>
      </c>
      <c r="II121" s="70">
        <f t="shared" si="259"/>
        <v>13.847639012652852</v>
      </c>
      <c r="IJ121" s="70">
        <f t="shared" si="259"/>
        <v>14.121406410446797</v>
      </c>
      <c r="IK121" s="70">
        <f t="shared" si="259"/>
        <v>14.406916338034534</v>
      </c>
      <c r="IL121" s="70">
        <f t="shared" si="259"/>
        <v>14.746541623320178</v>
      </c>
      <c r="IM121" s="70">
        <f t="shared" si="259"/>
        <v>15.064894408853339</v>
      </c>
      <c r="IN121" s="70">
        <f t="shared" si="259"/>
        <v>15.277272148492465</v>
      </c>
      <c r="IO121" s="70">
        <f t="shared" si="259"/>
        <v>15.417217612518755</v>
      </c>
      <c r="IP121" s="70">
        <f t="shared" si="259"/>
        <v>15.511200972852546</v>
      </c>
      <c r="IQ121" s="70">
        <f t="shared" si="259"/>
        <v>15.497901225637108</v>
      </c>
      <c r="IR121" s="70">
        <f t="shared" si="259"/>
        <v>15.46732228687701</v>
      </c>
      <c r="IS121" s="70">
        <f t="shared" si="259"/>
        <v>15.525945020944736</v>
      </c>
      <c r="IT121" s="70">
        <f t="shared" si="259"/>
        <v>15.620980185502248</v>
      </c>
      <c r="IU121" s="70">
        <f t="shared" si="259"/>
        <v>15.676368853134568</v>
      </c>
      <c r="IV121" s="70">
        <f t="shared" si="259"/>
        <v>15.737307634451891</v>
      </c>
      <c r="IW121" s="70">
        <f t="shared" si="259"/>
        <v>15.858516088793403</v>
      </c>
      <c r="IX121" s="70">
        <f t="shared" si="259"/>
        <v>15.954151694744658</v>
      </c>
      <c r="IY121" s="70">
        <f t="shared" si="259"/>
        <v>16.085775127973207</v>
      </c>
      <c r="IZ121" s="70">
        <f t="shared" si="259"/>
        <v>16.352473328304221</v>
      </c>
      <c r="JA121" s="70">
        <f t="shared" si="259"/>
        <v>16.677687670084161</v>
      </c>
      <c r="JB121" s="70">
        <f t="shared" si="259"/>
        <v>16.843223665115424</v>
      </c>
      <c r="JC121" s="70">
        <f t="shared" si="259"/>
        <v>16.905686843034633</v>
      </c>
      <c r="JD121" s="70">
        <f t="shared" si="259"/>
        <v>16.821445056353205</v>
      </c>
      <c r="JE121" s="70">
        <f t="shared" si="259"/>
        <v>16.522329150763422</v>
      </c>
      <c r="JF121" s="70">
        <f t="shared" si="259"/>
        <v>16.126897137458201</v>
      </c>
      <c r="JG121" s="70">
        <f t="shared" si="259"/>
        <v>15.813730282440185</v>
      </c>
      <c r="JH121" s="70">
        <f t="shared" si="259"/>
        <v>15.544261419563139</v>
      </c>
      <c r="JI121" s="70">
        <f t="shared" si="259"/>
        <v>15.373947864110404</v>
      </c>
      <c r="JJ121" s="70">
        <f t="shared" si="259"/>
        <v>15.326259653227451</v>
      </c>
      <c r="JK121" s="70">
        <f t="shared" si="259"/>
        <v>15.354276370609014</v>
      </c>
      <c r="JL121" s="70">
        <f t="shared" si="259"/>
        <v>15.404454403267263</v>
      </c>
      <c r="JM121" s="70">
        <f t="shared" si="259"/>
        <v>15.502746136800775</v>
      </c>
      <c r="JN121" s="70">
        <f t="shared" si="259"/>
        <v>15.622264187894256</v>
      </c>
      <c r="JO121" s="70">
        <f t="shared" si="259"/>
        <v>15.751580291582098</v>
      </c>
      <c r="JP121" s="70">
        <f t="shared" si="259"/>
        <v>15.871788144548844</v>
      </c>
      <c r="JQ121" s="70">
        <f t="shared" si="259"/>
        <v>15.989938532707969</v>
      </c>
      <c r="JR121" s="70">
        <f t="shared" si="259"/>
        <v>16.105486054643574</v>
      </c>
      <c r="JS121" s="70">
        <f t="shared" si="259"/>
        <v>16.207638828947267</v>
      </c>
      <c r="JT121" s="70">
        <f t="shared" si="259"/>
        <v>16.314062229084755</v>
      </c>
      <c r="JU121" s="70">
        <f t="shared" si="259"/>
        <v>16.443182701634424</v>
      </c>
      <c r="JV121" s="70">
        <f t="shared" si="259"/>
        <v>16.577516877245447</v>
      </c>
      <c r="JW121" s="70">
        <f t="shared" si="259"/>
        <v>16.702032665043284</v>
      </c>
      <c r="JX121" s="70">
        <f t="shared" si="259"/>
        <v>16.827787911978088</v>
      </c>
      <c r="JY121" s="70">
        <f t="shared" si="259"/>
        <v>16.953221127681363</v>
      </c>
      <c r="JZ121" s="70">
        <f t="shared" si="259"/>
        <v>17.061852026160519</v>
      </c>
      <c r="KA121" s="70">
        <f t="shared" si="259"/>
        <v>17.172916070707167</v>
      </c>
      <c r="KB121" s="70">
        <f t="shared" si="259"/>
        <v>17.298410961773548</v>
      </c>
      <c r="KC121" s="70">
        <f t="shared" si="259"/>
        <v>17.415752060866225</v>
      </c>
      <c r="KD121" s="70">
        <f t="shared" si="259"/>
        <v>17.502852153889826</v>
      </c>
      <c r="KE121" s="70">
        <f t="shared" si="259"/>
        <v>17.57311734323951</v>
      </c>
      <c r="KF121" s="70">
        <f t="shared" si="259"/>
        <v>17.615921258520828</v>
      </c>
      <c r="KG121" s="70">
        <f t="shared" si="259"/>
        <v>17.620662837065332</v>
      </c>
      <c r="KH121" s="70">
        <f t="shared" si="259"/>
        <v>17.611976001990179</v>
      </c>
      <c r="KI121" s="70">
        <f t="shared" si="259"/>
        <v>17.616067072712386</v>
      </c>
      <c r="KJ121" s="70">
        <f t="shared" si="259"/>
        <v>17.622232609905147</v>
      </c>
      <c r="KK121" s="70">
        <f t="shared" si="259"/>
        <v>17.648071003737734</v>
      </c>
      <c r="KL121" s="70">
        <f t="shared" si="259"/>
        <v>17.707000164791094</v>
      </c>
      <c r="KM121" s="70">
        <f t="shared" ref="KM121:MX121" si="260">SUMPRODUCT(JJ$59:KM$59,$N$97:$AQ$97)</f>
        <v>17.791467973916436</v>
      </c>
      <c r="KN121" s="70">
        <f t="shared" si="260"/>
        <v>17.889799525710568</v>
      </c>
      <c r="KO121" s="70">
        <f t="shared" si="260"/>
        <v>18.022294541395368</v>
      </c>
      <c r="KP121" s="70">
        <f t="shared" si="260"/>
        <v>18.179962608028337</v>
      </c>
      <c r="KQ121" s="70">
        <f t="shared" si="260"/>
        <v>18.343391869612777</v>
      </c>
      <c r="KR121" s="70">
        <f t="shared" si="260"/>
        <v>18.528179110003158</v>
      </c>
      <c r="KS121" s="70">
        <f t="shared" si="260"/>
        <v>18.755388046872902</v>
      </c>
      <c r="KT121" s="70">
        <f t="shared" si="260"/>
        <v>19.005849089802236</v>
      </c>
      <c r="KU121" s="70">
        <f t="shared" si="260"/>
        <v>19.280238051959952</v>
      </c>
      <c r="KV121" s="70">
        <f t="shared" si="260"/>
        <v>19.614648704694027</v>
      </c>
      <c r="KW121" s="70">
        <f t="shared" si="260"/>
        <v>19.971530860872463</v>
      </c>
      <c r="KX121" s="70">
        <f t="shared" si="260"/>
        <v>20.306555781616169</v>
      </c>
      <c r="KY121" s="70">
        <f t="shared" si="260"/>
        <v>20.634390630154812</v>
      </c>
      <c r="KZ121" s="70">
        <f t="shared" si="260"/>
        <v>20.972683131955467</v>
      </c>
      <c r="LA121" s="70">
        <f t="shared" si="260"/>
        <v>21.293276282826586</v>
      </c>
      <c r="LB121" s="70">
        <f t="shared" si="260"/>
        <v>21.618801774898934</v>
      </c>
      <c r="LC121" s="70">
        <f t="shared" si="260"/>
        <v>21.994313412475559</v>
      </c>
      <c r="LD121" s="70">
        <f t="shared" si="260"/>
        <v>22.388760623650366</v>
      </c>
      <c r="LE121" s="70">
        <f t="shared" si="260"/>
        <v>22.756416274692015</v>
      </c>
      <c r="LF121" s="70">
        <f t="shared" si="260"/>
        <v>23.107568779961259</v>
      </c>
      <c r="LG121" s="70">
        <f t="shared" si="260"/>
        <v>23.509711982224996</v>
      </c>
      <c r="LH121" s="70">
        <f t="shared" si="260"/>
        <v>23.93217857049655</v>
      </c>
      <c r="LI121" s="70">
        <f t="shared" si="260"/>
        <v>24.390737934089291</v>
      </c>
      <c r="LJ121" s="70">
        <f t="shared" si="260"/>
        <v>24.931822177922506</v>
      </c>
      <c r="LK121" s="70">
        <f t="shared" si="260"/>
        <v>25.508897721614474</v>
      </c>
      <c r="LL121" s="70">
        <f t="shared" si="260"/>
        <v>26.036656883216562</v>
      </c>
      <c r="LM121" s="70">
        <f t="shared" si="260"/>
        <v>26.50973021928715</v>
      </c>
      <c r="LN121" s="70">
        <f t="shared" si="260"/>
        <v>26.923644742051753</v>
      </c>
      <c r="LO121" s="70">
        <f t="shared" si="260"/>
        <v>27.256697431966433</v>
      </c>
      <c r="LP121" s="70">
        <f t="shared" si="260"/>
        <v>27.532718746082146</v>
      </c>
      <c r="LQ121" s="70">
        <f t="shared" si="260"/>
        <v>27.78024761997608</v>
      </c>
      <c r="LR121" s="70">
        <f t="shared" si="260"/>
        <v>28.043858757498171</v>
      </c>
      <c r="LS121" s="70">
        <f t="shared" si="260"/>
        <v>28.297427947016281</v>
      </c>
      <c r="LT121" s="70">
        <f t="shared" si="260"/>
        <v>28.513912409893898</v>
      </c>
      <c r="LU121" s="70">
        <f t="shared" si="260"/>
        <v>28.791648655926664</v>
      </c>
      <c r="LV121" s="70">
        <f t="shared" si="260"/>
        <v>29.110015989755652</v>
      </c>
      <c r="LW121" s="70">
        <f t="shared" si="260"/>
        <v>29.360112605186959</v>
      </c>
      <c r="LX121" s="70">
        <f t="shared" si="260"/>
        <v>29.611948676279095</v>
      </c>
      <c r="LY121" s="70">
        <f t="shared" si="260"/>
        <v>29.940675572403663</v>
      </c>
      <c r="LZ121" s="70">
        <f t="shared" si="260"/>
        <v>30.127633696707491</v>
      </c>
      <c r="MA121" s="70">
        <f t="shared" si="260"/>
        <v>30.201362741206381</v>
      </c>
      <c r="MB121" s="70">
        <f t="shared" si="260"/>
        <v>30.353517045786091</v>
      </c>
      <c r="MC121" s="70">
        <f t="shared" si="260"/>
        <v>30.572535943724404</v>
      </c>
      <c r="MD121" s="70">
        <f t="shared" si="260"/>
        <v>30.738433220997464</v>
      </c>
      <c r="ME121" s="70">
        <f t="shared" si="260"/>
        <v>31.018509613704417</v>
      </c>
      <c r="MF121" s="70">
        <f t="shared" si="260"/>
        <v>31.434893989484326</v>
      </c>
      <c r="MG121" s="70">
        <f t="shared" si="260"/>
        <v>31.751195616240366</v>
      </c>
      <c r="MH121" s="70">
        <f t="shared" si="260"/>
        <v>31.963681747636091</v>
      </c>
      <c r="MI121" s="70">
        <f t="shared" si="260"/>
        <v>32.247211601022819</v>
      </c>
      <c r="MJ121" s="70">
        <f t="shared" si="260"/>
        <v>32.727891158677124</v>
      </c>
      <c r="MK121" s="70">
        <f t="shared" si="260"/>
        <v>33.111752239790739</v>
      </c>
      <c r="ML121" s="70">
        <f t="shared" si="260"/>
        <v>33.544231208630244</v>
      </c>
      <c r="MM121" s="70">
        <f t="shared" si="260"/>
        <v>34.069406419709267</v>
      </c>
      <c r="MN121" s="70">
        <f t="shared" si="260"/>
        <v>34.407317632842656</v>
      </c>
      <c r="MO121" s="70">
        <f t="shared" si="260"/>
        <v>34.449442728939097</v>
      </c>
      <c r="MP121" s="70">
        <f t="shared" si="260"/>
        <v>34.573893058352219</v>
      </c>
      <c r="MQ121" s="70">
        <f t="shared" si="260"/>
        <v>34.650356701478977</v>
      </c>
      <c r="MR121" s="70">
        <f t="shared" si="260"/>
        <v>34.703722071254852</v>
      </c>
      <c r="MS121" s="70">
        <f t="shared" si="260"/>
        <v>34.910930758493983</v>
      </c>
      <c r="MT121" s="70">
        <f t="shared" si="260"/>
        <v>35.22728796587279</v>
      </c>
      <c r="MU121" s="70">
        <f t="shared" si="260"/>
        <v>35.502481849352151</v>
      </c>
      <c r="MV121" s="70">
        <f t="shared" si="260"/>
        <v>35.854781664473428</v>
      </c>
      <c r="MW121" s="70">
        <f t="shared" si="260"/>
        <v>36.199076081611281</v>
      </c>
      <c r="MX121" s="70">
        <f t="shared" si="260"/>
        <v>36.538287514111218</v>
      </c>
      <c r="MY121" s="70">
        <f t="shared" ref="MY121:NO121" si="261">SUMPRODUCT(LV$59:MY$59,$N$97:$AQ$97)</f>
        <v>36.854650512647538</v>
      </c>
      <c r="MZ121" s="70">
        <f t="shared" si="261"/>
        <v>37.155174635106547</v>
      </c>
      <c r="NA121" s="70">
        <f t="shared" si="261"/>
        <v>37.417070746429687</v>
      </c>
      <c r="NB121" s="70">
        <f t="shared" si="261"/>
        <v>37.617793451303548</v>
      </c>
      <c r="NC121" s="70">
        <f t="shared" si="261"/>
        <v>37.758043820853416</v>
      </c>
      <c r="ND121" s="70">
        <f t="shared" si="261"/>
        <v>37.848274611735199</v>
      </c>
      <c r="NE121" s="70">
        <f t="shared" si="261"/>
        <v>37.93375742711617</v>
      </c>
      <c r="NF121" s="70">
        <f t="shared" si="261"/>
        <v>38.03252464405292</v>
      </c>
      <c r="NG121" s="70">
        <f t="shared" si="261"/>
        <v>38.160196328005696</v>
      </c>
      <c r="NH121" s="70">
        <f t="shared" si="261"/>
        <v>38.303507039366949</v>
      </c>
      <c r="NI121" s="70">
        <f t="shared" si="261"/>
        <v>38.445241109405799</v>
      </c>
      <c r="NJ121" s="70">
        <f t="shared" si="261"/>
        <v>38.568214427312839</v>
      </c>
      <c r="NK121" s="70">
        <f t="shared" si="261"/>
        <v>38.660488510073073</v>
      </c>
      <c r="NL121" s="70">
        <f t="shared" si="261"/>
        <v>38.753136087519295</v>
      </c>
      <c r="NM121" s="70">
        <f t="shared" si="261"/>
        <v>38.855270535292718</v>
      </c>
      <c r="NN121" s="70">
        <f t="shared" si="261"/>
        <v>38.979935560655633</v>
      </c>
      <c r="NO121" s="71">
        <f t="shared" si="261"/>
        <v>39.063467614850751</v>
      </c>
      <c r="NP121" s="14"/>
      <c r="NQ121" s="14"/>
    </row>
    <row r="122" spans="1:381" s="10" customFormat="1" x14ac:dyDescent="0.2">
      <c r="A122" s="8"/>
      <c r="B122" s="8"/>
      <c r="C122" s="138" t="str">
        <f>OFMOR_FFF_0!C122</f>
        <v>FreeStock</v>
      </c>
      <c r="D122" s="138"/>
      <c r="E122" s="138" t="str">
        <f>OFMOR_FFF_0!E122</f>
        <v>Оборот: Освободившийся сток в себестоимости после всех отмен</v>
      </c>
      <c r="F122" s="8"/>
      <c r="G122" s="8" t="str">
        <f>OFMOR_FFF_0!G122</f>
        <v>тыс.руб.</v>
      </c>
      <c r="H122" s="8"/>
      <c r="I122" s="8"/>
      <c r="J122" s="8"/>
      <c r="K122" s="9">
        <f t="shared" si="207"/>
        <v>98722.569980345346</v>
      </c>
      <c r="L122" s="8"/>
      <c r="M122" s="8"/>
      <c r="N122" s="33">
        <f>N114+N116+N118+N120+N121</f>
        <v>0.39341569555245415</v>
      </c>
      <c r="O122" s="34">
        <f>O114+O116+O118+O120+O121</f>
        <v>1.2078971302183041</v>
      </c>
      <c r="P122" s="34">
        <f>P114+P116+P118+P120+P121</f>
        <v>1.6525380564389613</v>
      </c>
      <c r="Q122" s="34">
        <f>Q114+Q116+Q118+Q120+Q121</f>
        <v>3.3452955417594827</v>
      </c>
      <c r="R122" s="34">
        <f t="shared" ref="R122:CC122" si="262">R114+R116+R118+R120+R121</f>
        <v>4.9018528819500169</v>
      </c>
      <c r="S122" s="34">
        <f t="shared" si="262"/>
        <v>6.5522085130784848</v>
      </c>
      <c r="T122" s="34">
        <f t="shared" si="262"/>
        <v>9.715730291121476</v>
      </c>
      <c r="U122" s="34">
        <f t="shared" si="262"/>
        <v>13.510315087448141</v>
      </c>
      <c r="V122" s="34">
        <f t="shared" si="262"/>
        <v>16.128719062517582</v>
      </c>
      <c r="W122" s="34">
        <f t="shared" si="262"/>
        <v>19.99722865121268</v>
      </c>
      <c r="X122" s="34">
        <f t="shared" si="262"/>
        <v>26.955012679227636</v>
      </c>
      <c r="Y122" s="34">
        <f t="shared" si="262"/>
        <v>32.925627366174524</v>
      </c>
      <c r="Z122" s="34">
        <f t="shared" si="262"/>
        <v>39.008157799289634</v>
      </c>
      <c r="AA122" s="34">
        <f t="shared" si="262"/>
        <v>47.726903723449055</v>
      </c>
      <c r="AB122" s="34">
        <f t="shared" si="262"/>
        <v>55.073801626298014</v>
      </c>
      <c r="AC122" s="34">
        <f t="shared" si="262"/>
        <v>58.65889487954675</v>
      </c>
      <c r="AD122" s="34">
        <f t="shared" si="262"/>
        <v>63.807809161650695</v>
      </c>
      <c r="AE122" s="34">
        <f t="shared" si="262"/>
        <v>67.6621585455364</v>
      </c>
      <c r="AF122" s="34">
        <f t="shared" si="262"/>
        <v>69.019415100741568</v>
      </c>
      <c r="AG122" s="34">
        <f t="shared" si="262"/>
        <v>68.96017387783445</v>
      </c>
      <c r="AH122" s="34">
        <f t="shared" si="262"/>
        <v>68.910741912156851</v>
      </c>
      <c r="AI122" s="34">
        <f t="shared" si="262"/>
        <v>68.274652934722312</v>
      </c>
      <c r="AJ122" s="34">
        <f t="shared" si="262"/>
        <v>66.672864490848866</v>
      </c>
      <c r="AK122" s="34">
        <f t="shared" si="262"/>
        <v>68.603335627760245</v>
      </c>
      <c r="AL122" s="34">
        <f t="shared" si="262"/>
        <v>73.092491801601639</v>
      </c>
      <c r="AM122" s="34">
        <f t="shared" si="262"/>
        <v>79.765475904783401</v>
      </c>
      <c r="AN122" s="34">
        <f t="shared" si="262"/>
        <v>80.870539085853025</v>
      </c>
      <c r="AO122" s="34">
        <f t="shared" si="262"/>
        <v>86.982913596619909</v>
      </c>
      <c r="AP122" s="34">
        <f t="shared" si="262"/>
        <v>92.166151122301329</v>
      </c>
      <c r="AQ122" s="34">
        <f t="shared" si="262"/>
        <v>94.756590981780192</v>
      </c>
      <c r="AR122" s="34">
        <f t="shared" si="262"/>
        <v>102.65949355215052</v>
      </c>
      <c r="AS122" s="34">
        <f t="shared" si="262"/>
        <v>102.19537374319353</v>
      </c>
      <c r="AT122" s="34">
        <f t="shared" si="262"/>
        <v>93.617905711149021</v>
      </c>
      <c r="AU122" s="34">
        <f t="shared" si="262"/>
        <v>87.438829797163038</v>
      </c>
      <c r="AV122" s="34">
        <f t="shared" si="262"/>
        <v>76.094305082052486</v>
      </c>
      <c r="AW122" s="34">
        <f t="shared" si="262"/>
        <v>65.487290529557839</v>
      </c>
      <c r="AX122" s="34">
        <f t="shared" si="262"/>
        <v>57.461164963479888</v>
      </c>
      <c r="AY122" s="34">
        <f t="shared" si="262"/>
        <v>51.350882545246577</v>
      </c>
      <c r="AZ122" s="34">
        <f t="shared" si="262"/>
        <v>47.662264551224489</v>
      </c>
      <c r="BA122" s="34">
        <f t="shared" si="262"/>
        <v>45.680788079817546</v>
      </c>
      <c r="BB122" s="34">
        <f t="shared" si="262"/>
        <v>44.756710347273476</v>
      </c>
      <c r="BC122" s="34">
        <f t="shared" si="262"/>
        <v>44.610091841673757</v>
      </c>
      <c r="BD122" s="34">
        <f t="shared" si="262"/>
        <v>45.760421502479204</v>
      </c>
      <c r="BE122" s="34">
        <f t="shared" si="262"/>
        <v>47.018650125276444</v>
      </c>
      <c r="BF122" s="34">
        <f t="shared" si="262"/>
        <v>49.481821753574586</v>
      </c>
      <c r="BG122" s="34">
        <f t="shared" si="262"/>
        <v>52.688634811716071</v>
      </c>
      <c r="BH122" s="34">
        <f t="shared" si="262"/>
        <v>55.366964608465139</v>
      </c>
      <c r="BI122" s="34">
        <f t="shared" si="262"/>
        <v>57.212701119522023</v>
      </c>
      <c r="BJ122" s="34">
        <f t="shared" si="262"/>
        <v>59.449452472250037</v>
      </c>
      <c r="BK122" s="34">
        <f t="shared" si="262"/>
        <v>62.241172313516905</v>
      </c>
      <c r="BL122" s="34">
        <f t="shared" si="262"/>
        <v>64.401439071027781</v>
      </c>
      <c r="BM122" s="34">
        <f t="shared" si="262"/>
        <v>67.811615675239707</v>
      </c>
      <c r="BN122" s="34">
        <f t="shared" si="262"/>
        <v>71.523451536869388</v>
      </c>
      <c r="BO122" s="34">
        <f t="shared" si="262"/>
        <v>74.730469411677092</v>
      </c>
      <c r="BP122" s="34">
        <f t="shared" si="262"/>
        <v>76.112711579248199</v>
      </c>
      <c r="BQ122" s="34">
        <f t="shared" si="262"/>
        <v>78.121156145070529</v>
      </c>
      <c r="BR122" s="34">
        <f t="shared" si="262"/>
        <v>80.335757558533373</v>
      </c>
      <c r="BS122" s="34">
        <f t="shared" si="262"/>
        <v>81.826241377242283</v>
      </c>
      <c r="BT122" s="34">
        <f t="shared" si="262"/>
        <v>84.792440959264127</v>
      </c>
      <c r="BU122" s="34">
        <f t="shared" si="262"/>
        <v>87.210487769972431</v>
      </c>
      <c r="BV122" s="34">
        <f t="shared" si="262"/>
        <v>88.188903246405758</v>
      </c>
      <c r="BW122" s="34">
        <f t="shared" si="262"/>
        <v>89.927258499425008</v>
      </c>
      <c r="BX122" s="34">
        <f t="shared" si="262"/>
        <v>90.335112991426115</v>
      </c>
      <c r="BY122" s="34">
        <f t="shared" si="262"/>
        <v>90.519492381367471</v>
      </c>
      <c r="BZ122" s="34">
        <f t="shared" si="262"/>
        <v>90.408851033193088</v>
      </c>
      <c r="CA122" s="34">
        <f t="shared" si="262"/>
        <v>90.019852977560987</v>
      </c>
      <c r="CB122" s="34">
        <f t="shared" si="262"/>
        <v>89.855127437264443</v>
      </c>
      <c r="CC122" s="34">
        <f t="shared" si="262"/>
        <v>89.856199086814243</v>
      </c>
      <c r="CD122" s="34">
        <f t="shared" ref="CD122:EO122" si="263">CD114+CD116+CD118+CD120+CD121</f>
        <v>89.92772751231</v>
      </c>
      <c r="CE122" s="34">
        <f t="shared" si="263"/>
        <v>90.140942717245537</v>
      </c>
      <c r="CF122" s="34">
        <f t="shared" si="263"/>
        <v>90.722906516934458</v>
      </c>
      <c r="CG122" s="34">
        <f t="shared" si="263"/>
        <v>91.330029872156004</v>
      </c>
      <c r="CH122" s="34">
        <f t="shared" si="263"/>
        <v>92.143735795321049</v>
      </c>
      <c r="CI122" s="34">
        <f t="shared" si="263"/>
        <v>93.290858882978725</v>
      </c>
      <c r="CJ122" s="34">
        <f t="shared" si="263"/>
        <v>94.437160262098487</v>
      </c>
      <c r="CK122" s="34">
        <f t="shared" si="263"/>
        <v>95.280743629140972</v>
      </c>
      <c r="CL122" s="34">
        <f t="shared" si="263"/>
        <v>96.181355914569153</v>
      </c>
      <c r="CM122" s="34">
        <f t="shared" si="263"/>
        <v>96.910919429089461</v>
      </c>
      <c r="CN122" s="34">
        <f t="shared" si="263"/>
        <v>97.174223518476197</v>
      </c>
      <c r="CO122" s="34">
        <f t="shared" si="263"/>
        <v>97.480998543366553</v>
      </c>
      <c r="CP122" s="34">
        <f t="shared" si="263"/>
        <v>97.679782519304595</v>
      </c>
      <c r="CQ122" s="34">
        <f t="shared" si="263"/>
        <v>97.718154375214027</v>
      </c>
      <c r="CR122" s="34">
        <f t="shared" si="263"/>
        <v>97.771608340932147</v>
      </c>
      <c r="CS122" s="34">
        <f t="shared" si="263"/>
        <v>98.108574822654148</v>
      </c>
      <c r="CT122" s="34">
        <f t="shared" si="263"/>
        <v>98.625846358250044</v>
      </c>
      <c r="CU122" s="34">
        <f t="shared" si="263"/>
        <v>99.301366378095366</v>
      </c>
      <c r="CV122" s="34">
        <f t="shared" si="263"/>
        <v>100.39354342621317</v>
      </c>
      <c r="CW122" s="34">
        <f t="shared" si="263"/>
        <v>101.74299318301293</v>
      </c>
      <c r="CX122" s="34">
        <f t="shared" si="263"/>
        <v>103.21539718251543</v>
      </c>
      <c r="CY122" s="34">
        <f t="shared" si="263"/>
        <v>104.79040754016177</v>
      </c>
      <c r="CZ122" s="34">
        <f t="shared" si="263"/>
        <v>106.35885064550672</v>
      </c>
      <c r="DA122" s="34">
        <f t="shared" si="263"/>
        <v>107.90826339028241</v>
      </c>
      <c r="DB122" s="34">
        <f t="shared" si="263"/>
        <v>109.46906454984364</v>
      </c>
      <c r="DC122" s="34">
        <f t="shared" si="263"/>
        <v>110.98142529974264</v>
      </c>
      <c r="DD122" s="34">
        <f t="shared" si="263"/>
        <v>112.39541255291253</v>
      </c>
      <c r="DE122" s="34">
        <f t="shared" si="263"/>
        <v>113.77431429666345</v>
      </c>
      <c r="DF122" s="34">
        <f t="shared" si="263"/>
        <v>115.08594513886113</v>
      </c>
      <c r="DG122" s="34">
        <f t="shared" si="263"/>
        <v>116.44393037147304</v>
      </c>
      <c r="DH122" s="34">
        <f t="shared" si="263"/>
        <v>117.83116698898321</v>
      </c>
      <c r="DI122" s="34">
        <f t="shared" si="263"/>
        <v>119.15218204932864</v>
      </c>
      <c r="DJ122" s="34">
        <f t="shared" si="263"/>
        <v>120.44315222216039</v>
      </c>
      <c r="DK122" s="34">
        <f t="shared" si="263"/>
        <v>121.6601527417224</v>
      </c>
      <c r="DL122" s="34">
        <f t="shared" si="263"/>
        <v>122.76306233361132</v>
      </c>
      <c r="DM122" s="34">
        <f t="shared" si="263"/>
        <v>123.70953076178861</v>
      </c>
      <c r="DN122" s="34">
        <f t="shared" si="263"/>
        <v>124.57099672992979</v>
      </c>
      <c r="DO122" s="34">
        <f t="shared" si="263"/>
        <v>125.28581723031675</v>
      </c>
      <c r="DP122" s="34">
        <f t="shared" si="263"/>
        <v>125.79504584825236</v>
      </c>
      <c r="DQ122" s="34">
        <f t="shared" si="263"/>
        <v>126.18313938450497</v>
      </c>
      <c r="DR122" s="34">
        <f t="shared" si="263"/>
        <v>126.43070762754849</v>
      </c>
      <c r="DS122" s="34">
        <f t="shared" si="263"/>
        <v>126.62610634981148</v>
      </c>
      <c r="DT122" s="34">
        <f t="shared" si="263"/>
        <v>126.79557325793533</v>
      </c>
      <c r="DU122" s="34">
        <f t="shared" si="263"/>
        <v>127.04906855904514</v>
      </c>
      <c r="DV122" s="34">
        <f t="shared" si="263"/>
        <v>127.41054306345355</v>
      </c>
      <c r="DW122" s="34">
        <f t="shared" si="263"/>
        <v>127.85668917089887</v>
      </c>
      <c r="DX122" s="34">
        <f t="shared" si="263"/>
        <v>128.45659235101752</v>
      </c>
      <c r="DY122" s="34">
        <f t="shared" si="263"/>
        <v>129.13957523633175</v>
      </c>
      <c r="DZ122" s="34">
        <f t="shared" si="263"/>
        <v>129.90378480500252</v>
      </c>
      <c r="EA122" s="34">
        <f t="shared" si="263"/>
        <v>130.70157397517721</v>
      </c>
      <c r="EB122" s="34">
        <f t="shared" si="263"/>
        <v>131.55448306952505</v>
      </c>
      <c r="EC122" s="34">
        <f t="shared" si="263"/>
        <v>132.43178044158077</v>
      </c>
      <c r="ED122" s="34">
        <f t="shared" si="263"/>
        <v>133.2932527157333</v>
      </c>
      <c r="EE122" s="34">
        <f t="shared" si="263"/>
        <v>134.14532337592595</v>
      </c>
      <c r="EF122" s="34">
        <f t="shared" si="263"/>
        <v>134.90541751626685</v>
      </c>
      <c r="EG122" s="34">
        <f t="shared" si="263"/>
        <v>135.63238502601945</v>
      </c>
      <c r="EH122" s="34">
        <f t="shared" si="263"/>
        <v>136.27980137206558</v>
      </c>
      <c r="EI122" s="34">
        <f t="shared" si="263"/>
        <v>136.88596090140044</v>
      </c>
      <c r="EJ122" s="34">
        <f t="shared" si="263"/>
        <v>137.47746674702381</v>
      </c>
      <c r="EK122" s="34">
        <f t="shared" si="263"/>
        <v>138.05927068681098</v>
      </c>
      <c r="EL122" s="34">
        <f t="shared" si="263"/>
        <v>138.67865792217282</v>
      </c>
      <c r="EM122" s="34">
        <f t="shared" si="263"/>
        <v>139.30491351427091</v>
      </c>
      <c r="EN122" s="34">
        <f t="shared" si="263"/>
        <v>139.95215912408514</v>
      </c>
      <c r="EO122" s="34">
        <f t="shared" si="263"/>
        <v>140.59855220977855</v>
      </c>
      <c r="EP122" s="34">
        <f t="shared" ref="EP122:HA122" si="264">EP114+EP116+EP118+EP120+EP121</f>
        <v>141.2545463531936</v>
      </c>
      <c r="EQ122" s="34">
        <f t="shared" si="264"/>
        <v>141.88281601773636</v>
      </c>
      <c r="ER122" s="34">
        <f t="shared" si="264"/>
        <v>142.49870440139219</v>
      </c>
      <c r="ES122" s="34">
        <f t="shared" si="264"/>
        <v>143.10100076436837</v>
      </c>
      <c r="ET122" s="34">
        <f t="shared" si="264"/>
        <v>143.66617003872827</v>
      </c>
      <c r="EU122" s="34">
        <f t="shared" si="264"/>
        <v>144.18276666586334</v>
      </c>
      <c r="EV122" s="34">
        <f t="shared" si="264"/>
        <v>144.61142559189122</v>
      </c>
      <c r="EW122" s="34">
        <f t="shared" si="264"/>
        <v>145.07662849837479</v>
      </c>
      <c r="EX122" s="34">
        <f t="shared" si="264"/>
        <v>145.59982223712205</v>
      </c>
      <c r="EY122" s="34">
        <f t="shared" si="264"/>
        <v>146.16938456237924</v>
      </c>
      <c r="EZ122" s="34">
        <f t="shared" si="264"/>
        <v>146.88343732972146</v>
      </c>
      <c r="FA122" s="34">
        <f t="shared" si="264"/>
        <v>147.69022049284462</v>
      </c>
      <c r="FB122" s="34">
        <f t="shared" si="264"/>
        <v>148.61063978531055</v>
      </c>
      <c r="FC122" s="34">
        <f t="shared" si="264"/>
        <v>149.63413817050713</v>
      </c>
      <c r="FD122" s="34">
        <f t="shared" si="264"/>
        <v>150.75972966987737</v>
      </c>
      <c r="FE122" s="34">
        <f t="shared" si="264"/>
        <v>151.98535146361286</v>
      </c>
      <c r="FF122" s="34">
        <f t="shared" si="264"/>
        <v>153.35724865009496</v>
      </c>
      <c r="FG122" s="34">
        <f t="shared" si="264"/>
        <v>154.90895945355217</v>
      </c>
      <c r="FH122" s="34">
        <f t="shared" si="264"/>
        <v>156.56997871888427</v>
      </c>
      <c r="FI122" s="34">
        <f t="shared" si="264"/>
        <v>158.39859011965376</v>
      </c>
      <c r="FJ122" s="34">
        <f t="shared" si="264"/>
        <v>160.33784432200915</v>
      </c>
      <c r="FK122" s="34">
        <f t="shared" si="264"/>
        <v>162.35408208074034</v>
      </c>
      <c r="FL122" s="34">
        <f t="shared" si="264"/>
        <v>164.46494512474027</v>
      </c>
      <c r="FM122" s="34">
        <f t="shared" si="264"/>
        <v>166.65913616115853</v>
      </c>
      <c r="FN122" s="34">
        <f t="shared" si="264"/>
        <v>168.91425334817063</v>
      </c>
      <c r="FO122" s="34">
        <f t="shared" si="264"/>
        <v>171.15050631704287</v>
      </c>
      <c r="FP122" s="34">
        <f t="shared" si="264"/>
        <v>173.40564919429249</v>
      </c>
      <c r="FQ122" s="34">
        <f t="shared" si="264"/>
        <v>175.65957011669221</v>
      </c>
      <c r="FR122" s="34">
        <f t="shared" si="264"/>
        <v>177.90766049089146</v>
      </c>
      <c r="FS122" s="34">
        <f t="shared" si="264"/>
        <v>180.21853691427987</v>
      </c>
      <c r="FT122" s="34">
        <f t="shared" si="264"/>
        <v>182.65153026590366</v>
      </c>
      <c r="FU122" s="34">
        <f t="shared" si="264"/>
        <v>185.28522233946896</v>
      </c>
      <c r="FV122" s="34">
        <f t="shared" si="264"/>
        <v>187.9524493132015</v>
      </c>
      <c r="FW122" s="34">
        <f t="shared" si="264"/>
        <v>190.76400319838646</v>
      </c>
      <c r="FX122" s="34">
        <f t="shared" si="264"/>
        <v>193.68048194131086</v>
      </c>
      <c r="FY122" s="34">
        <f t="shared" si="264"/>
        <v>196.67260064729771</v>
      </c>
      <c r="FZ122" s="34">
        <f t="shared" si="264"/>
        <v>199.85789249219664</v>
      </c>
      <c r="GA122" s="34">
        <f t="shared" si="264"/>
        <v>203.01357289109109</v>
      </c>
      <c r="GB122" s="34">
        <f t="shared" si="264"/>
        <v>205.99331701557111</v>
      </c>
      <c r="GC122" s="34">
        <f t="shared" si="264"/>
        <v>208.82925810353342</v>
      </c>
      <c r="GD122" s="34">
        <f t="shared" si="264"/>
        <v>211.36365897285674</v>
      </c>
      <c r="GE122" s="34">
        <f t="shared" si="264"/>
        <v>213.61345503529969</v>
      </c>
      <c r="GF122" s="34">
        <f t="shared" si="264"/>
        <v>215.6583750447206</v>
      </c>
      <c r="GG122" s="34">
        <f t="shared" si="264"/>
        <v>217.48118026175644</v>
      </c>
      <c r="GH122" s="34">
        <f t="shared" si="264"/>
        <v>219.09796337506532</v>
      </c>
      <c r="GI122" s="34">
        <f t="shared" si="264"/>
        <v>220.62307270794378</v>
      </c>
      <c r="GJ122" s="34">
        <f t="shared" si="264"/>
        <v>222.00167402595599</v>
      </c>
      <c r="GK122" s="34">
        <f t="shared" si="264"/>
        <v>223.14630656228638</v>
      </c>
      <c r="GL122" s="34">
        <f t="shared" si="264"/>
        <v>224.10738830295341</v>
      </c>
      <c r="GM122" s="34">
        <f t="shared" si="264"/>
        <v>224.90839941621607</v>
      </c>
      <c r="GN122" s="34">
        <f t="shared" si="264"/>
        <v>225.47735759072003</v>
      </c>
      <c r="GO122" s="34">
        <f t="shared" si="264"/>
        <v>225.85539859324658</v>
      </c>
      <c r="GP122" s="34">
        <f t="shared" si="264"/>
        <v>226.19372005371497</v>
      </c>
      <c r="GQ122" s="34">
        <f t="shared" si="264"/>
        <v>226.39094390733192</v>
      </c>
      <c r="GR122" s="34">
        <f t="shared" si="264"/>
        <v>226.49851399755002</v>
      </c>
      <c r="GS122" s="34">
        <f t="shared" si="264"/>
        <v>226.60596891058344</v>
      </c>
      <c r="GT122" s="34">
        <f t="shared" si="264"/>
        <v>226.76988612591512</v>
      </c>
      <c r="GU122" s="34">
        <f t="shared" si="264"/>
        <v>227.00985112080309</v>
      </c>
      <c r="GV122" s="34">
        <f t="shared" si="264"/>
        <v>227.34108864030833</v>
      </c>
      <c r="GW122" s="34">
        <f t="shared" si="264"/>
        <v>227.82051887309112</v>
      </c>
      <c r="GX122" s="34">
        <f t="shared" si="264"/>
        <v>228.25662016482431</v>
      </c>
      <c r="GY122" s="34">
        <f t="shared" si="264"/>
        <v>228.57675890049202</v>
      </c>
      <c r="GZ122" s="34">
        <f t="shared" si="264"/>
        <v>228.73431088324023</v>
      </c>
      <c r="HA122" s="34">
        <f t="shared" si="264"/>
        <v>228.9443828233793</v>
      </c>
      <c r="HB122" s="34">
        <f t="shared" ref="HB122:JM122" si="265">HB114+HB116+HB118+HB120+HB121</f>
        <v>229.03662032157246</v>
      </c>
      <c r="HC122" s="34">
        <f t="shared" si="265"/>
        <v>229.09898210499787</v>
      </c>
      <c r="HD122" s="34">
        <f t="shared" si="265"/>
        <v>229.20157685300379</v>
      </c>
      <c r="HE122" s="34">
        <f t="shared" si="265"/>
        <v>229.16137865267203</v>
      </c>
      <c r="HF122" s="34">
        <f t="shared" si="265"/>
        <v>229.28999219009592</v>
      </c>
      <c r="HG122" s="34">
        <f t="shared" si="265"/>
        <v>229.88745647924179</v>
      </c>
      <c r="HH122" s="34">
        <f t="shared" si="265"/>
        <v>230.75455234946048</v>
      </c>
      <c r="HI122" s="34">
        <f t="shared" si="265"/>
        <v>232.13363346155265</v>
      </c>
      <c r="HJ122" s="34">
        <f t="shared" si="265"/>
        <v>234.24806481553529</v>
      </c>
      <c r="HK122" s="34">
        <f t="shared" si="265"/>
        <v>236.87405305772415</v>
      </c>
      <c r="HL122" s="34">
        <f t="shared" si="265"/>
        <v>239.85227729219361</v>
      </c>
      <c r="HM122" s="34">
        <f t="shared" si="265"/>
        <v>243.40178327198382</v>
      </c>
      <c r="HN122" s="34">
        <f t="shared" si="265"/>
        <v>247.28226999808732</v>
      </c>
      <c r="HO122" s="34">
        <f t="shared" si="265"/>
        <v>250.96890871372409</v>
      </c>
      <c r="HP122" s="34">
        <f t="shared" si="265"/>
        <v>254.61953256116254</v>
      </c>
      <c r="HQ122" s="34">
        <f t="shared" si="265"/>
        <v>258.08579807379152</v>
      </c>
      <c r="HR122" s="34">
        <f t="shared" si="265"/>
        <v>261.0076446109619</v>
      </c>
      <c r="HS122" s="34">
        <f t="shared" si="265"/>
        <v>263.294544762322</v>
      </c>
      <c r="HT122" s="34">
        <f t="shared" si="265"/>
        <v>265.22750361105079</v>
      </c>
      <c r="HU122" s="34">
        <f t="shared" si="265"/>
        <v>266.64793152689367</v>
      </c>
      <c r="HV122" s="34">
        <f t="shared" si="265"/>
        <v>267.6142211580563</v>
      </c>
      <c r="HW122" s="34">
        <f t="shared" si="265"/>
        <v>268.57214245949012</v>
      </c>
      <c r="HX122" s="34">
        <f t="shared" si="265"/>
        <v>269.80402202766675</v>
      </c>
      <c r="HY122" s="34">
        <f t="shared" si="265"/>
        <v>271.52040299053368</v>
      </c>
      <c r="HZ122" s="34">
        <f t="shared" si="265"/>
        <v>273.27768927353117</v>
      </c>
      <c r="IA122" s="34">
        <f t="shared" si="265"/>
        <v>275.52521899493087</v>
      </c>
      <c r="IB122" s="34">
        <f t="shared" si="265"/>
        <v>277.94145570626171</v>
      </c>
      <c r="IC122" s="34">
        <f t="shared" si="265"/>
        <v>280.2187033864364</v>
      </c>
      <c r="ID122" s="34">
        <f t="shared" si="265"/>
        <v>282.58284691753539</v>
      </c>
      <c r="IE122" s="34">
        <f t="shared" si="265"/>
        <v>284.82064892061783</v>
      </c>
      <c r="IF122" s="34">
        <f t="shared" si="265"/>
        <v>285.98696340937181</v>
      </c>
      <c r="IG122" s="34">
        <f t="shared" si="265"/>
        <v>286.27241945798505</v>
      </c>
      <c r="IH122" s="34">
        <f t="shared" si="265"/>
        <v>285.5049023086334</v>
      </c>
      <c r="II122" s="34">
        <f t="shared" si="265"/>
        <v>283.37146518889108</v>
      </c>
      <c r="IJ122" s="34">
        <f t="shared" si="265"/>
        <v>280.69634033260837</v>
      </c>
      <c r="IK122" s="34">
        <f t="shared" si="265"/>
        <v>278.27202483266132</v>
      </c>
      <c r="IL122" s="34">
        <f t="shared" si="265"/>
        <v>276.08469145998907</v>
      </c>
      <c r="IM122" s="34">
        <f t="shared" si="265"/>
        <v>274.66374546504744</v>
      </c>
      <c r="IN122" s="34">
        <f t="shared" si="265"/>
        <v>274.00863775616915</v>
      </c>
      <c r="IO122" s="34">
        <f t="shared" si="265"/>
        <v>273.96520136254367</v>
      </c>
      <c r="IP122" s="34">
        <f t="shared" si="265"/>
        <v>274.45759123900609</v>
      </c>
      <c r="IQ122" s="34">
        <f t="shared" si="265"/>
        <v>275.32072807335686</v>
      </c>
      <c r="IR122" s="34">
        <f t="shared" si="265"/>
        <v>276.51195742328207</v>
      </c>
      <c r="IS122" s="34">
        <f t="shared" si="265"/>
        <v>277.99323850667668</v>
      </c>
      <c r="IT122" s="34">
        <f t="shared" si="265"/>
        <v>279.68467991901753</v>
      </c>
      <c r="IU122" s="34">
        <f t="shared" si="265"/>
        <v>281.41972535744856</v>
      </c>
      <c r="IV122" s="34">
        <f t="shared" si="265"/>
        <v>283.23587512122566</v>
      </c>
      <c r="IW122" s="34">
        <f t="shared" si="265"/>
        <v>285.06152653601265</v>
      </c>
      <c r="IX122" s="34">
        <f t="shared" si="265"/>
        <v>286.81648211908254</v>
      </c>
      <c r="IY122" s="34">
        <f t="shared" si="265"/>
        <v>288.6810192793738</v>
      </c>
      <c r="IZ122" s="34">
        <f t="shared" si="265"/>
        <v>290.6961002120081</v>
      </c>
      <c r="JA122" s="34">
        <f t="shared" si="265"/>
        <v>292.77729901040601</v>
      </c>
      <c r="JB122" s="34">
        <f t="shared" si="265"/>
        <v>294.71305666852589</v>
      </c>
      <c r="JC122" s="34">
        <f t="shared" si="265"/>
        <v>296.57858661608185</v>
      </c>
      <c r="JD122" s="34">
        <f t="shared" si="265"/>
        <v>298.27052256823464</v>
      </c>
      <c r="JE122" s="34">
        <f t="shared" si="265"/>
        <v>299.69514694897657</v>
      </c>
      <c r="JF122" s="34">
        <f t="shared" si="265"/>
        <v>300.99141859722693</v>
      </c>
      <c r="JG122" s="34">
        <f t="shared" si="265"/>
        <v>302.22807105514141</v>
      </c>
      <c r="JH122" s="34">
        <f t="shared" si="265"/>
        <v>303.2659349283897</v>
      </c>
      <c r="JI122" s="34">
        <f t="shared" si="265"/>
        <v>304.18850706685714</v>
      </c>
      <c r="JJ122" s="34">
        <f t="shared" si="265"/>
        <v>305.00723062662598</v>
      </c>
      <c r="JK122" s="34">
        <f t="shared" si="265"/>
        <v>305.66622952734622</v>
      </c>
      <c r="JL122" s="34">
        <f t="shared" si="265"/>
        <v>306.23971178702988</v>
      </c>
      <c r="JM122" s="34">
        <f t="shared" si="265"/>
        <v>306.94183912968236</v>
      </c>
      <c r="JN122" s="34">
        <f t="shared" ref="JN122:LY122" si="266">JN114+JN116+JN118+JN120+JN121</f>
        <v>307.72630182214988</v>
      </c>
      <c r="JO122" s="34">
        <f t="shared" si="266"/>
        <v>308.70551393036789</v>
      </c>
      <c r="JP122" s="34">
        <f t="shared" si="266"/>
        <v>309.97407917389455</v>
      </c>
      <c r="JQ122" s="34">
        <f t="shared" si="266"/>
        <v>311.55923306241908</v>
      </c>
      <c r="JR122" s="34">
        <f t="shared" si="266"/>
        <v>313.38733139017677</v>
      </c>
      <c r="JS122" s="34">
        <f t="shared" si="266"/>
        <v>315.50034808415529</v>
      </c>
      <c r="JT122" s="34">
        <f t="shared" si="266"/>
        <v>318.05748455607414</v>
      </c>
      <c r="JU122" s="34">
        <f t="shared" si="266"/>
        <v>320.97303920832104</v>
      </c>
      <c r="JV122" s="34">
        <f t="shared" si="266"/>
        <v>324.23008929949594</v>
      </c>
      <c r="JW122" s="34">
        <f t="shared" si="266"/>
        <v>327.9616172370915</v>
      </c>
      <c r="JX122" s="34">
        <f t="shared" si="266"/>
        <v>332.10488908797862</v>
      </c>
      <c r="JY122" s="34">
        <f t="shared" si="266"/>
        <v>336.4600489988307</v>
      </c>
      <c r="JZ122" s="34">
        <f t="shared" si="266"/>
        <v>341.142215210367</v>
      </c>
      <c r="KA122" s="34">
        <f t="shared" si="266"/>
        <v>346.13354094409328</v>
      </c>
      <c r="KB122" s="34">
        <f t="shared" si="266"/>
        <v>351.31928866251866</v>
      </c>
      <c r="KC122" s="34">
        <f t="shared" si="266"/>
        <v>356.60905385990361</v>
      </c>
      <c r="KD122" s="34">
        <f t="shared" si="266"/>
        <v>361.98871067009901</v>
      </c>
      <c r="KE122" s="34">
        <f t="shared" si="266"/>
        <v>367.43578274426091</v>
      </c>
      <c r="KF122" s="34">
        <f t="shared" si="266"/>
        <v>372.85577868868307</v>
      </c>
      <c r="KG122" s="34">
        <f t="shared" si="266"/>
        <v>378.43147087539444</v>
      </c>
      <c r="KH122" s="34">
        <f t="shared" si="266"/>
        <v>384.32721327404943</v>
      </c>
      <c r="KI122" s="34">
        <f t="shared" si="266"/>
        <v>390.66384769339089</v>
      </c>
      <c r="KJ122" s="34">
        <f t="shared" si="266"/>
        <v>397.0911010197691</v>
      </c>
      <c r="KK122" s="34">
        <f t="shared" si="266"/>
        <v>403.90421182987166</v>
      </c>
      <c r="KL122" s="34">
        <f t="shared" si="266"/>
        <v>411.05498953257381</v>
      </c>
      <c r="KM122" s="34">
        <f t="shared" si="266"/>
        <v>418.43992473745794</v>
      </c>
      <c r="KN122" s="34">
        <f t="shared" si="266"/>
        <v>426.37588663480403</v>
      </c>
      <c r="KO122" s="34">
        <f t="shared" si="266"/>
        <v>434.258233961109</v>
      </c>
      <c r="KP122" s="34">
        <f t="shared" si="266"/>
        <v>441.87581179048931</v>
      </c>
      <c r="KQ122" s="34">
        <f t="shared" si="266"/>
        <v>449.10554821648873</v>
      </c>
      <c r="KR122" s="34">
        <f t="shared" si="266"/>
        <v>455.68811410985961</v>
      </c>
      <c r="KS122" s="34">
        <f t="shared" si="266"/>
        <v>461.88202024409401</v>
      </c>
      <c r="KT122" s="34">
        <f t="shared" si="266"/>
        <v>467.63866611182982</v>
      </c>
      <c r="KU122" s="34">
        <f t="shared" si="266"/>
        <v>472.77456025489647</v>
      </c>
      <c r="KV122" s="34">
        <f t="shared" si="266"/>
        <v>477.86105277586819</v>
      </c>
      <c r="KW122" s="34">
        <f t="shared" si="266"/>
        <v>483.23868707476117</v>
      </c>
      <c r="KX122" s="34">
        <f t="shared" si="266"/>
        <v>488.21652789264283</v>
      </c>
      <c r="KY122" s="34">
        <f t="shared" si="266"/>
        <v>493.04314915222261</v>
      </c>
      <c r="KZ122" s="34">
        <f t="shared" si="266"/>
        <v>498.18712000282301</v>
      </c>
      <c r="LA122" s="34">
        <f t="shared" si="266"/>
        <v>502.93687654215375</v>
      </c>
      <c r="LB122" s="34">
        <f t="shared" si="266"/>
        <v>507.04609661326225</v>
      </c>
      <c r="LC122" s="34">
        <f t="shared" si="266"/>
        <v>511.54150312197328</v>
      </c>
      <c r="LD122" s="34">
        <f t="shared" si="266"/>
        <v>515.89626922045386</v>
      </c>
      <c r="LE122" s="34">
        <f t="shared" si="266"/>
        <v>519.92593064306084</v>
      </c>
      <c r="LF122" s="34">
        <f t="shared" si="266"/>
        <v>523.91103309860387</v>
      </c>
      <c r="LG122" s="34">
        <f t="shared" si="266"/>
        <v>528.15875979744112</v>
      </c>
      <c r="LH122" s="34">
        <f t="shared" si="266"/>
        <v>532.53644131281487</v>
      </c>
      <c r="LI122" s="34">
        <f t="shared" si="266"/>
        <v>537.08049193649913</v>
      </c>
      <c r="LJ122" s="34">
        <f t="shared" si="266"/>
        <v>542.5457220586319</v>
      </c>
      <c r="LK122" s="34">
        <f t="shared" si="266"/>
        <v>548.61093103829467</v>
      </c>
      <c r="LL122" s="34">
        <f t="shared" si="266"/>
        <v>555.0075604337294</v>
      </c>
      <c r="LM122" s="34">
        <f t="shared" si="266"/>
        <v>560.44065170703493</v>
      </c>
      <c r="LN122" s="34">
        <f t="shared" si="266"/>
        <v>566.74938872029304</v>
      </c>
      <c r="LO122" s="34">
        <f t="shared" si="266"/>
        <v>572.7530524318737</v>
      </c>
      <c r="LP122" s="34">
        <f t="shared" si="266"/>
        <v>578.28459609842889</v>
      </c>
      <c r="LQ122" s="34">
        <f t="shared" si="266"/>
        <v>584.61638021065232</v>
      </c>
      <c r="LR122" s="34">
        <f t="shared" si="266"/>
        <v>589.27869367310609</v>
      </c>
      <c r="LS122" s="34">
        <f t="shared" si="266"/>
        <v>592.62185678282208</v>
      </c>
      <c r="LT122" s="34">
        <f t="shared" si="266"/>
        <v>596.5348702154381</v>
      </c>
      <c r="LU122" s="34">
        <f t="shared" si="266"/>
        <v>599.67280820749238</v>
      </c>
      <c r="LV122" s="34">
        <f t="shared" si="266"/>
        <v>603.1644858365147</v>
      </c>
      <c r="LW122" s="34">
        <f t="shared" si="266"/>
        <v>607.29671011437335</v>
      </c>
      <c r="LX122" s="34">
        <f t="shared" si="266"/>
        <v>611.816847785768</v>
      </c>
      <c r="LY122" s="34">
        <f t="shared" si="266"/>
        <v>616.72016105388798</v>
      </c>
      <c r="LZ122" s="34">
        <f t="shared" ref="LZ122:NO122" si="267">LZ114+LZ116+LZ118+LZ120+LZ121</f>
        <v>621.88874153384961</v>
      </c>
      <c r="MA122" s="34">
        <f t="shared" si="267"/>
        <v>627.09462687781513</v>
      </c>
      <c r="MB122" s="34">
        <f t="shared" si="267"/>
        <v>632.083702067236</v>
      </c>
      <c r="MC122" s="34">
        <f t="shared" si="267"/>
        <v>636.94611768959271</v>
      </c>
      <c r="MD122" s="34">
        <f t="shared" si="267"/>
        <v>641.45923756756497</v>
      </c>
      <c r="ME122" s="34">
        <f t="shared" si="267"/>
        <v>645.64100372958183</v>
      </c>
      <c r="MF122" s="34">
        <f t="shared" si="267"/>
        <v>649.42467629982741</v>
      </c>
      <c r="MG122" s="34">
        <f t="shared" si="267"/>
        <v>652.80151288022478</v>
      </c>
      <c r="MH122" s="34">
        <f t="shared" si="267"/>
        <v>655.68457172532965</v>
      </c>
      <c r="MI122" s="34">
        <f t="shared" si="267"/>
        <v>658.36257836287871</v>
      </c>
      <c r="MJ122" s="34">
        <f t="shared" si="267"/>
        <v>660.98766412264479</v>
      </c>
      <c r="MK122" s="34">
        <f t="shared" si="267"/>
        <v>663.47616452776185</v>
      </c>
      <c r="ML122" s="34">
        <f t="shared" si="267"/>
        <v>666.14620939761744</v>
      </c>
      <c r="MM122" s="34">
        <f t="shared" si="267"/>
        <v>668.80345909027199</v>
      </c>
      <c r="MN122" s="34">
        <f t="shared" si="267"/>
        <v>671.37753930187023</v>
      </c>
      <c r="MO122" s="34">
        <f t="shared" si="267"/>
        <v>673.48971940195418</v>
      </c>
      <c r="MP122" s="34">
        <f t="shared" si="267"/>
        <v>675.41842718679391</v>
      </c>
      <c r="MQ122" s="34">
        <f t="shared" si="267"/>
        <v>676.95326244590649</v>
      </c>
      <c r="MR122" s="34">
        <f t="shared" si="267"/>
        <v>678.28954869309734</v>
      </c>
      <c r="MS122" s="34">
        <f t="shared" si="267"/>
        <v>679.53754734902236</v>
      </c>
      <c r="MT122" s="34">
        <f t="shared" si="267"/>
        <v>680.37589171645823</v>
      </c>
      <c r="MU122" s="34">
        <f t="shared" si="267"/>
        <v>680.88321908672197</v>
      </c>
      <c r="MV122" s="34">
        <f t="shared" si="267"/>
        <v>681.18835081072814</v>
      </c>
      <c r="MW122" s="34">
        <f t="shared" si="267"/>
        <v>681.38291845901244</v>
      </c>
      <c r="MX122" s="34">
        <f t="shared" si="267"/>
        <v>682.14174600895797</v>
      </c>
      <c r="MY122" s="34">
        <f t="shared" si="267"/>
        <v>683.33781795730874</v>
      </c>
      <c r="MZ122" s="34">
        <f t="shared" si="267"/>
        <v>685.21398239531413</v>
      </c>
      <c r="NA122" s="34">
        <f t="shared" si="267"/>
        <v>687.76661399301327</v>
      </c>
      <c r="NB122" s="34">
        <f t="shared" si="267"/>
        <v>690.82663868051372</v>
      </c>
      <c r="NC122" s="34">
        <f t="shared" si="267"/>
        <v>694.23037950062337</v>
      </c>
      <c r="ND122" s="34">
        <f t="shared" si="267"/>
        <v>697.81699392194628</v>
      </c>
      <c r="NE122" s="34">
        <f t="shared" si="267"/>
        <v>701.53309658178148</v>
      </c>
      <c r="NF122" s="34">
        <f t="shared" si="267"/>
        <v>705.25393363073488</v>
      </c>
      <c r="NG122" s="34">
        <f t="shared" si="267"/>
        <v>708.96508727273306</v>
      </c>
      <c r="NH122" s="34">
        <f t="shared" si="267"/>
        <v>712.61623296078426</v>
      </c>
      <c r="NI122" s="34">
        <f t="shared" si="267"/>
        <v>716.17574900733689</v>
      </c>
      <c r="NJ122" s="34">
        <f t="shared" si="267"/>
        <v>719.60370133066453</v>
      </c>
      <c r="NK122" s="34">
        <f t="shared" si="267"/>
        <v>722.92380377143627</v>
      </c>
      <c r="NL122" s="34">
        <f t="shared" si="267"/>
        <v>726.16469330588325</v>
      </c>
      <c r="NM122" s="34">
        <f t="shared" si="267"/>
        <v>729.35028345434125</v>
      </c>
      <c r="NN122" s="34">
        <f t="shared" si="267"/>
        <v>732.50072376030948</v>
      </c>
      <c r="NO122" s="35">
        <f t="shared" si="267"/>
        <v>735.54884843798095</v>
      </c>
      <c r="NP122" s="8"/>
      <c r="NQ122" s="8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s="146" customFormat="1" x14ac:dyDescent="0.2">
      <c r="A124" s="141"/>
      <c r="B124" s="141"/>
      <c r="C124" s="141" t="str">
        <f>OFMOR_FFF_0!C124</f>
        <v>Sales</v>
      </c>
      <c r="D124" s="141"/>
      <c r="E124" s="141" t="str">
        <f>OFMOR_FFF_0!E124</f>
        <v>Оборот: Бюджет продаж без учета скидок</v>
      </c>
      <c r="F124" s="141"/>
      <c r="G124" s="141" t="str">
        <f>OFMOR_FFF_0!G124</f>
        <v>тыс.руб.</v>
      </c>
      <c r="H124" s="141"/>
      <c r="I124" s="7"/>
      <c r="J124" s="141"/>
      <c r="K124" s="142">
        <f t="shared" ref="K124:K133" si="268">SUM(N124:NO124)</f>
        <v>365031.05385325383</v>
      </c>
      <c r="L124" s="141"/>
      <c r="M124" s="141"/>
      <c r="N124" s="143">
        <f>$N$61*$AQ$89</f>
        <v>0</v>
      </c>
      <c r="O124" s="144">
        <f>SUMPRODUCT($N$61:O$61,$AP$89:$AQ$89)</f>
        <v>12.741249265252938</v>
      </c>
      <c r="P124" s="144">
        <f>SUMPRODUCT($N$61:P$61,$AO$89:$AQ$89)</f>
        <v>15.496127597250087</v>
      </c>
      <c r="Q124" s="144">
        <f>SUMPRODUCT($N$61:Q$61,$AN$89:$AQ$89)</f>
        <v>26.066349285612727</v>
      </c>
      <c r="R124" s="144">
        <f>SUMPRODUCT($N$61:R$61,$AM$89:$AQ$89)</f>
        <v>40.286928153480446</v>
      </c>
      <c r="S124" s="144">
        <f>SUMPRODUCT($N$61:S$61,$AL$89:$AQ$89)</f>
        <v>44.231340187533633</v>
      </c>
      <c r="T124" s="144">
        <f>SUMPRODUCT($N$61:T$61,$AK$89:$AQ$89)</f>
        <v>49.537911099305099</v>
      </c>
      <c r="U124" s="144">
        <f>SUMPRODUCT($N$61:U$61,$AJ$89:$AQ$89)</f>
        <v>78.787483355198589</v>
      </c>
      <c r="V124" s="144">
        <f>SUMPRODUCT($N$61:V$61,$AI$89:$AQ$89)</f>
        <v>98.516147380311338</v>
      </c>
      <c r="W124" s="144">
        <f>SUMPRODUCT($N$61:W$61,$AH$89:$AQ$89)</f>
        <v>97.081577174152955</v>
      </c>
      <c r="X124" s="144">
        <f>SUMPRODUCT($N$61:X$61,$AG$89:$AQ$89)</f>
        <v>139.68401669364221</v>
      </c>
      <c r="Y124" s="144">
        <f>SUMPRODUCT($N$61:Y$61,$AF$89:$AQ$89)</f>
        <v>196.50519074909823</v>
      </c>
      <c r="Z124" s="144">
        <f>SUMPRODUCT($N$61:Z$61,$AE$89:$AQ$89)</f>
        <v>212.44260756197752</v>
      </c>
      <c r="AA124" s="144">
        <f>SUMPRODUCT($N$61:AA$61,$AD$89:$AQ$89)</f>
        <v>234.05569985410847</v>
      </c>
      <c r="AB124" s="144">
        <f>SUMPRODUCT($N$61:AB$61,$AC$89:$AQ$89)</f>
        <v>290.23315382677765</v>
      </c>
      <c r="AC124" s="144">
        <f>SUMPRODUCT($N$61:AC$61,$AB$89:$AQ$89)</f>
        <v>266.53349749295251</v>
      </c>
      <c r="AD124" s="144">
        <f>SUMPRODUCT($N$61:AD$61,$AA$89:$AQ$89)</f>
        <v>216.71224984912214</v>
      </c>
      <c r="AE124" s="144">
        <f>SUMPRODUCT($N$61:AE$61,$Z$89:$AQ$89)</f>
        <v>215.84944440688298</v>
      </c>
      <c r="AF124" s="144">
        <f>SUMPRODUCT($N$61:AF$61,$Y$89:$AQ$89)</f>
        <v>243.67886694526908</v>
      </c>
      <c r="AG124" s="144">
        <f>SUMPRODUCT($N$61:AG$61,$X$89:$AQ$89)</f>
        <v>240.65739254702339</v>
      </c>
      <c r="AH124" s="144">
        <f>SUMPRODUCT($N$61:AH$61,$W$89:$AQ$89)</f>
        <v>248.9943507002219</v>
      </c>
      <c r="AI124" s="144">
        <f>SUMPRODUCT($N$61:AI$61,$V$89:$AQ$89)</f>
        <v>297.42641896723745</v>
      </c>
      <c r="AJ124" s="144">
        <f>SUMPRODUCT($N$61:AJ$61,$U$89:$AQ$89)</f>
        <v>272.77222362224887</v>
      </c>
      <c r="AK124" s="144">
        <f>SUMPRODUCT($N$61:AK$61,$T$89:$AQ$89)</f>
        <v>222.47115911968166</v>
      </c>
      <c r="AL124" s="144">
        <f>SUMPRODUCT($N$61:AL$61,$S$89:$AQ$89)</f>
        <v>220.0934791584026</v>
      </c>
      <c r="AM124" s="144">
        <f>SUMPRODUCT($N$61:AM$61,$R$89:$AQ$89)</f>
        <v>346.81040062844772</v>
      </c>
      <c r="AN124" s="144">
        <f>SUMPRODUCT($N$61:AN$61,$Q$89:$AQ$89)</f>
        <v>370.21732035130776</v>
      </c>
      <c r="AO124" s="144">
        <f>SUMPRODUCT($N$61:AO$61,$P$89:$AQ$89)</f>
        <v>386.71276884234709</v>
      </c>
      <c r="AP124" s="144">
        <f>SUMPRODUCT($N$61:AP$61,$O$89:$AQ$89)</f>
        <v>448.96930649173146</v>
      </c>
      <c r="AQ124" s="144">
        <f t="shared" ref="AQ124:DB124" si="269">SUMPRODUCT(N$61:AQ$61,$N$89:$AQ$89)</f>
        <v>390.7954050695692</v>
      </c>
      <c r="AR124" s="144">
        <f t="shared" si="269"/>
        <v>308.62517304089783</v>
      </c>
      <c r="AS124" s="144">
        <f t="shared" si="269"/>
        <v>290.68085212598379</v>
      </c>
      <c r="AT124" s="144">
        <f t="shared" si="269"/>
        <v>218.78993616595602</v>
      </c>
      <c r="AU124" s="144">
        <f t="shared" si="269"/>
        <v>182.55376832509728</v>
      </c>
      <c r="AV124" s="144">
        <f t="shared" si="269"/>
        <v>158.71407977266114</v>
      </c>
      <c r="AW124" s="144">
        <f t="shared" si="269"/>
        <v>154.43702280927235</v>
      </c>
      <c r="AX124" s="144">
        <f t="shared" si="269"/>
        <v>148.7265605346347</v>
      </c>
      <c r="AY124" s="144">
        <f t="shared" si="269"/>
        <v>133.30927034223993</v>
      </c>
      <c r="AZ124" s="144">
        <f t="shared" si="269"/>
        <v>134.24426415334958</v>
      </c>
      <c r="BA124" s="144">
        <f t="shared" si="269"/>
        <v>147.41306015784699</v>
      </c>
      <c r="BB124" s="144">
        <f t="shared" si="269"/>
        <v>146.78213966629013</v>
      </c>
      <c r="BC124" s="144">
        <f t="shared" si="269"/>
        <v>151.2763078307413</v>
      </c>
      <c r="BD124" s="144">
        <f t="shared" si="269"/>
        <v>167.90912094408446</v>
      </c>
      <c r="BE124" s="144">
        <f t="shared" si="269"/>
        <v>165.90419457605671</v>
      </c>
      <c r="BF124" s="144">
        <f t="shared" si="269"/>
        <v>166.24598780848868</v>
      </c>
      <c r="BG124" s="144">
        <f t="shared" si="269"/>
        <v>173.90938558294829</v>
      </c>
      <c r="BH124" s="144">
        <f t="shared" si="269"/>
        <v>190.80919963208856</v>
      </c>
      <c r="BI124" s="144">
        <f t="shared" si="269"/>
        <v>200.81887641662317</v>
      </c>
      <c r="BJ124" s="144">
        <f t="shared" si="269"/>
        <v>209.36942607740392</v>
      </c>
      <c r="BK124" s="144">
        <f t="shared" si="269"/>
        <v>227.00233420195727</v>
      </c>
      <c r="BL124" s="144">
        <f t="shared" si="269"/>
        <v>230.8134692554309</v>
      </c>
      <c r="BM124" s="144">
        <f t="shared" si="269"/>
        <v>232.13905216883512</v>
      </c>
      <c r="BN124" s="144">
        <f t="shared" si="269"/>
        <v>242.4600397356246</v>
      </c>
      <c r="BO124" s="144">
        <f t="shared" si="269"/>
        <v>264.36167006790788</v>
      </c>
      <c r="BP124" s="144">
        <f t="shared" si="269"/>
        <v>277.10241101972906</v>
      </c>
      <c r="BQ124" s="144">
        <f t="shared" si="269"/>
        <v>287.06278362855926</v>
      </c>
      <c r="BR124" s="144">
        <f t="shared" si="269"/>
        <v>308.39960064555117</v>
      </c>
      <c r="BS124" s="144">
        <f t="shared" si="269"/>
        <v>314.64095189755653</v>
      </c>
      <c r="BT124" s="144">
        <f t="shared" si="269"/>
        <v>316.35115166301784</v>
      </c>
      <c r="BU124" s="144">
        <f t="shared" si="269"/>
        <v>324.46366934206026</v>
      </c>
      <c r="BV124" s="144">
        <f t="shared" si="269"/>
        <v>318.76856343848624</v>
      </c>
      <c r="BW124" s="144">
        <f t="shared" si="269"/>
        <v>316.32588066829084</v>
      </c>
      <c r="BX124" s="144">
        <f t="shared" si="269"/>
        <v>312.17110776524277</v>
      </c>
      <c r="BY124" s="144">
        <f t="shared" si="269"/>
        <v>311.1545852710006</v>
      </c>
      <c r="BZ124" s="144">
        <f t="shared" si="269"/>
        <v>312.05124887913649</v>
      </c>
      <c r="CA124" s="144">
        <f t="shared" si="269"/>
        <v>310.80270922521879</v>
      </c>
      <c r="CB124" s="144">
        <f t="shared" si="269"/>
        <v>310.14735877963869</v>
      </c>
      <c r="CC124" s="144">
        <f t="shared" si="269"/>
        <v>312.1346909446109</v>
      </c>
      <c r="CD124" s="144">
        <f t="shared" si="269"/>
        <v>312.5081934875584</v>
      </c>
      <c r="CE124" s="144">
        <f t="shared" si="269"/>
        <v>312.30235104741064</v>
      </c>
      <c r="CF124" s="144">
        <f t="shared" si="269"/>
        <v>316.12802751344043</v>
      </c>
      <c r="CG124" s="144">
        <f t="shared" si="269"/>
        <v>320.34075469881611</v>
      </c>
      <c r="CH124" s="144">
        <f t="shared" si="269"/>
        <v>323.76616040551477</v>
      </c>
      <c r="CI124" s="144">
        <f t="shared" si="269"/>
        <v>326.21731632523279</v>
      </c>
      <c r="CJ124" s="144">
        <f t="shared" si="269"/>
        <v>331.15099238782182</v>
      </c>
      <c r="CK124" s="144">
        <f t="shared" si="269"/>
        <v>332.22889604867009</v>
      </c>
      <c r="CL124" s="144">
        <f t="shared" si="269"/>
        <v>330.31885803210656</v>
      </c>
      <c r="CM124" s="144">
        <f t="shared" si="269"/>
        <v>330.29714249279442</v>
      </c>
      <c r="CN124" s="144">
        <f t="shared" si="269"/>
        <v>328.57024220023106</v>
      </c>
      <c r="CO124" s="144">
        <f t="shared" si="269"/>
        <v>326.09218015598964</v>
      </c>
      <c r="CP124" s="144">
        <f t="shared" si="269"/>
        <v>325.75340177712582</v>
      </c>
      <c r="CQ124" s="144">
        <f t="shared" si="269"/>
        <v>327.8156993508494</v>
      </c>
      <c r="CR124" s="144">
        <f t="shared" si="269"/>
        <v>330.46708219191521</v>
      </c>
      <c r="CS124" s="144">
        <f t="shared" si="269"/>
        <v>334.75364629348951</v>
      </c>
      <c r="CT124" s="144">
        <f t="shared" si="269"/>
        <v>341.15997856040315</v>
      </c>
      <c r="CU124" s="144">
        <f t="shared" si="269"/>
        <v>346.8495639501237</v>
      </c>
      <c r="CV124" s="144">
        <f t="shared" si="269"/>
        <v>352.00553323519756</v>
      </c>
      <c r="CW124" s="144">
        <f t="shared" si="269"/>
        <v>357.81485305542037</v>
      </c>
      <c r="CX124" s="144">
        <f t="shared" si="269"/>
        <v>364.82008858897041</v>
      </c>
      <c r="CY124" s="144">
        <f t="shared" si="269"/>
        <v>370.26251698271926</v>
      </c>
      <c r="CZ124" s="144">
        <f t="shared" si="269"/>
        <v>375.04691484651613</v>
      </c>
      <c r="DA124" s="144">
        <f t="shared" si="269"/>
        <v>379.5750838024768</v>
      </c>
      <c r="DB124" s="144">
        <f t="shared" si="269"/>
        <v>384.14799215028569</v>
      </c>
      <c r="DC124" s="144">
        <f t="shared" ref="DC124:FN124" si="270">SUMPRODUCT(BZ$61:DC$61,$N$89:$AQ$89)</f>
        <v>388.91183501073931</v>
      </c>
      <c r="DD124" s="144">
        <f t="shared" si="270"/>
        <v>393.82605820151173</v>
      </c>
      <c r="DE124" s="144">
        <f t="shared" si="270"/>
        <v>399.48382950962952</v>
      </c>
      <c r="DF124" s="144">
        <f t="shared" si="270"/>
        <v>404.30873917207464</v>
      </c>
      <c r="DG124" s="144">
        <f t="shared" si="270"/>
        <v>408.66112056064048</v>
      </c>
      <c r="DH124" s="144">
        <f t="shared" si="270"/>
        <v>413.43826237503686</v>
      </c>
      <c r="DI124" s="144">
        <f t="shared" si="270"/>
        <v>417.91446327549863</v>
      </c>
      <c r="DJ124" s="144">
        <f t="shared" si="270"/>
        <v>422.29839979467397</v>
      </c>
      <c r="DK124" s="144">
        <f t="shared" si="270"/>
        <v>426.72708491388465</v>
      </c>
      <c r="DL124" s="144">
        <f t="shared" si="270"/>
        <v>430.61149187087261</v>
      </c>
      <c r="DM124" s="144">
        <f t="shared" si="270"/>
        <v>432.65766578159599</v>
      </c>
      <c r="DN124" s="144">
        <f t="shared" si="270"/>
        <v>433.50904701469972</v>
      </c>
      <c r="DO124" s="144">
        <f t="shared" si="270"/>
        <v>433.83055616924139</v>
      </c>
      <c r="DP124" s="144">
        <f t="shared" si="270"/>
        <v>433.02808500302581</v>
      </c>
      <c r="DQ124" s="144">
        <f t="shared" si="270"/>
        <v>432.42525012015534</v>
      </c>
      <c r="DR124" s="144">
        <f t="shared" si="270"/>
        <v>432.38947614517673</v>
      </c>
      <c r="DS124" s="144">
        <f t="shared" si="270"/>
        <v>433.5123930433374</v>
      </c>
      <c r="DT124" s="144">
        <f t="shared" si="270"/>
        <v>434.71751183267747</v>
      </c>
      <c r="DU124" s="144">
        <f t="shared" si="270"/>
        <v>436.32980682857033</v>
      </c>
      <c r="DV124" s="144">
        <f t="shared" si="270"/>
        <v>438.75387423205331</v>
      </c>
      <c r="DW124" s="144">
        <f t="shared" si="270"/>
        <v>440.80252508391197</v>
      </c>
      <c r="DX124" s="144">
        <f t="shared" si="270"/>
        <v>443.06517410424976</v>
      </c>
      <c r="DY124" s="144">
        <f t="shared" si="270"/>
        <v>445.8407539933811</v>
      </c>
      <c r="DZ124" s="144">
        <f t="shared" si="270"/>
        <v>449.29603998959442</v>
      </c>
      <c r="EA124" s="144">
        <f t="shared" si="270"/>
        <v>452.43179324245341</v>
      </c>
      <c r="EB124" s="144">
        <f t="shared" si="270"/>
        <v>455.45344686219084</v>
      </c>
      <c r="EC124" s="144">
        <f t="shared" si="270"/>
        <v>458.57739489021867</v>
      </c>
      <c r="ED124" s="144">
        <f t="shared" si="270"/>
        <v>460.84910755610338</v>
      </c>
      <c r="EE124" s="144">
        <f t="shared" si="270"/>
        <v>462.87542483438551</v>
      </c>
      <c r="EF124" s="144">
        <f t="shared" si="270"/>
        <v>464.43567058484416</v>
      </c>
      <c r="EG124" s="144">
        <f t="shared" si="270"/>
        <v>466.58314564809086</v>
      </c>
      <c r="EH124" s="144">
        <f t="shared" si="270"/>
        <v>468.7953817587595</v>
      </c>
      <c r="EI124" s="144">
        <f t="shared" si="270"/>
        <v>471.04241776190992</v>
      </c>
      <c r="EJ124" s="144">
        <f t="shared" si="270"/>
        <v>473.52114472551591</v>
      </c>
      <c r="EK124" s="144">
        <f t="shared" si="270"/>
        <v>475.88023977682786</v>
      </c>
      <c r="EL124" s="144">
        <f t="shared" si="270"/>
        <v>478.29937310457063</v>
      </c>
      <c r="EM124" s="144">
        <f t="shared" si="270"/>
        <v>480.6873349980529</v>
      </c>
      <c r="EN124" s="144">
        <f t="shared" si="270"/>
        <v>483.55723545312833</v>
      </c>
      <c r="EO124" s="144">
        <f t="shared" si="270"/>
        <v>486.45409608273286</v>
      </c>
      <c r="EP124" s="144">
        <f t="shared" si="270"/>
        <v>489.31240962331191</v>
      </c>
      <c r="EQ124" s="144">
        <f t="shared" si="270"/>
        <v>491.28926981953794</v>
      </c>
      <c r="ER124" s="144">
        <f t="shared" si="270"/>
        <v>492.55492069587501</v>
      </c>
      <c r="ES124" s="144">
        <f t="shared" si="270"/>
        <v>493.50134686839567</v>
      </c>
      <c r="ET124" s="144">
        <f t="shared" si="270"/>
        <v>494.38522682030322</v>
      </c>
      <c r="EU124" s="144">
        <f t="shared" si="270"/>
        <v>495.99386661455071</v>
      </c>
      <c r="EV124" s="144">
        <f t="shared" si="270"/>
        <v>497.62169591333389</v>
      </c>
      <c r="EW124" s="144">
        <f t="shared" si="270"/>
        <v>499.70916947998165</v>
      </c>
      <c r="EX124" s="144">
        <f t="shared" si="270"/>
        <v>502.75189201971062</v>
      </c>
      <c r="EY124" s="144">
        <f t="shared" si="270"/>
        <v>505.45433132685696</v>
      </c>
      <c r="EZ124" s="144">
        <f t="shared" si="270"/>
        <v>508.59402847191484</v>
      </c>
      <c r="FA124" s="144">
        <f t="shared" si="270"/>
        <v>512.29879997973455</v>
      </c>
      <c r="FB124" s="144">
        <f t="shared" si="270"/>
        <v>516.64906358719782</v>
      </c>
      <c r="FC124" s="144">
        <f t="shared" si="270"/>
        <v>521.32192978330204</v>
      </c>
      <c r="FD124" s="144">
        <f t="shared" si="270"/>
        <v>526.54758317462597</v>
      </c>
      <c r="FE124" s="144">
        <f t="shared" si="270"/>
        <v>532.06440011803602</v>
      </c>
      <c r="FF124" s="144">
        <f t="shared" si="270"/>
        <v>537.71526900385879</v>
      </c>
      <c r="FG124" s="144">
        <f t="shared" si="270"/>
        <v>544.50394523463274</v>
      </c>
      <c r="FH124" s="144">
        <f t="shared" si="270"/>
        <v>551.92767897188605</v>
      </c>
      <c r="FI124" s="144">
        <f t="shared" si="270"/>
        <v>560.28230334038028</v>
      </c>
      <c r="FJ124" s="144">
        <f t="shared" si="270"/>
        <v>569.16207011249662</v>
      </c>
      <c r="FK124" s="144">
        <f t="shared" si="270"/>
        <v>577.65876608449491</v>
      </c>
      <c r="FL124" s="144">
        <f t="shared" si="270"/>
        <v>585.36408819015219</v>
      </c>
      <c r="FM124" s="144">
        <f t="shared" si="270"/>
        <v>592.66775543919721</v>
      </c>
      <c r="FN124" s="144">
        <f t="shared" si="270"/>
        <v>600.68430486962768</v>
      </c>
      <c r="FO124" s="144">
        <f t="shared" ref="FO124:HZ124" si="271">SUMPRODUCT(EL$61:FO$61,$N$89:$AQ$89)</f>
        <v>608.98341201690778</v>
      </c>
      <c r="FP124" s="144">
        <f t="shared" si="271"/>
        <v>617.9176341292</v>
      </c>
      <c r="FQ124" s="144">
        <f t="shared" si="271"/>
        <v>627.77388409514992</v>
      </c>
      <c r="FR124" s="144">
        <f t="shared" si="271"/>
        <v>637.14686743020752</v>
      </c>
      <c r="FS124" s="144">
        <f t="shared" si="271"/>
        <v>645.61208045348576</v>
      </c>
      <c r="FT124" s="144">
        <f t="shared" si="271"/>
        <v>653.58574107053118</v>
      </c>
      <c r="FU124" s="144">
        <f t="shared" si="271"/>
        <v>664.42046852885198</v>
      </c>
      <c r="FV124" s="144">
        <f t="shared" si="271"/>
        <v>676.02705515203763</v>
      </c>
      <c r="FW124" s="144">
        <f t="shared" si="271"/>
        <v>688.31812846429739</v>
      </c>
      <c r="FX124" s="144">
        <f t="shared" si="271"/>
        <v>701.78273088985384</v>
      </c>
      <c r="FY124" s="144">
        <f t="shared" si="271"/>
        <v>713.93478890748236</v>
      </c>
      <c r="FZ124" s="144">
        <f t="shared" si="271"/>
        <v>724.57565541543465</v>
      </c>
      <c r="GA124" s="144">
        <f t="shared" si="271"/>
        <v>734.44080171953192</v>
      </c>
      <c r="GB124" s="144">
        <f t="shared" si="271"/>
        <v>742.26958360801086</v>
      </c>
      <c r="GC124" s="144">
        <f t="shared" si="271"/>
        <v>749.50711621049868</v>
      </c>
      <c r="GD124" s="144">
        <f t="shared" si="271"/>
        <v>756.17125318020544</v>
      </c>
      <c r="GE124" s="144">
        <f t="shared" si="271"/>
        <v>762.01996765567833</v>
      </c>
      <c r="GF124" s="144">
        <f t="shared" si="271"/>
        <v>767.67688132627336</v>
      </c>
      <c r="GG124" s="144">
        <f t="shared" si="271"/>
        <v>773.10021291910812</v>
      </c>
      <c r="GH124" s="144">
        <f t="shared" si="271"/>
        <v>777.15888839314152</v>
      </c>
      <c r="GI124" s="144">
        <f t="shared" si="271"/>
        <v>780.806297964539</v>
      </c>
      <c r="GJ124" s="144">
        <f t="shared" si="271"/>
        <v>784.71892722378686</v>
      </c>
      <c r="GK124" s="144">
        <f t="shared" si="271"/>
        <v>787.53079940589714</v>
      </c>
      <c r="GL124" s="144">
        <f t="shared" si="271"/>
        <v>788.46318547316855</v>
      </c>
      <c r="GM124" s="144">
        <f t="shared" si="271"/>
        <v>788.7655239212155</v>
      </c>
      <c r="GN124" s="144">
        <f t="shared" si="271"/>
        <v>788.61382359308914</v>
      </c>
      <c r="GO124" s="144">
        <f t="shared" si="271"/>
        <v>786.26304499623484</v>
      </c>
      <c r="GP124" s="144">
        <f t="shared" si="271"/>
        <v>784.98725469196631</v>
      </c>
      <c r="GQ124" s="144">
        <f t="shared" si="271"/>
        <v>785.89922475698449</v>
      </c>
      <c r="GR124" s="144">
        <f t="shared" si="271"/>
        <v>787.35726309738993</v>
      </c>
      <c r="GS124" s="144">
        <f t="shared" si="271"/>
        <v>787.98998124624495</v>
      </c>
      <c r="GT124" s="144">
        <f t="shared" si="271"/>
        <v>788.83828735920702</v>
      </c>
      <c r="GU124" s="144">
        <f t="shared" si="271"/>
        <v>789.74124360534893</v>
      </c>
      <c r="GV124" s="144">
        <f t="shared" si="271"/>
        <v>788.79977434355442</v>
      </c>
      <c r="GW124" s="144">
        <f t="shared" si="271"/>
        <v>789.05769070263534</v>
      </c>
      <c r="GX124" s="144">
        <f t="shared" si="271"/>
        <v>791.59065084626923</v>
      </c>
      <c r="GY124" s="144">
        <f t="shared" si="271"/>
        <v>794.77617296913013</v>
      </c>
      <c r="GZ124" s="144">
        <f t="shared" si="271"/>
        <v>793.8602257038724</v>
      </c>
      <c r="HA124" s="144">
        <f t="shared" si="271"/>
        <v>793.26673787378036</v>
      </c>
      <c r="HB124" s="144">
        <f t="shared" si="271"/>
        <v>792.59871152226015</v>
      </c>
      <c r="HC124" s="144">
        <f t="shared" si="271"/>
        <v>790.23442962104536</v>
      </c>
      <c r="HD124" s="144">
        <f t="shared" si="271"/>
        <v>790.274217531462</v>
      </c>
      <c r="HE124" s="144">
        <f t="shared" si="271"/>
        <v>793.52457043301399</v>
      </c>
      <c r="HF124" s="144">
        <f t="shared" si="271"/>
        <v>797.44377124498749</v>
      </c>
      <c r="HG124" s="144">
        <f t="shared" si="271"/>
        <v>805.300310825937</v>
      </c>
      <c r="HH124" s="144">
        <f t="shared" si="271"/>
        <v>815.16415656416598</v>
      </c>
      <c r="HI124" s="144">
        <f t="shared" si="271"/>
        <v>824.88473391207026</v>
      </c>
      <c r="HJ124" s="144">
        <f t="shared" si="271"/>
        <v>837.3345720682621</v>
      </c>
      <c r="HK124" s="144">
        <f t="shared" si="271"/>
        <v>854.06262769119314</v>
      </c>
      <c r="HL124" s="144">
        <f t="shared" si="271"/>
        <v>870.52378538651692</v>
      </c>
      <c r="HM124" s="144">
        <f t="shared" si="271"/>
        <v>887.60332833131633</v>
      </c>
      <c r="HN124" s="144">
        <f t="shared" si="271"/>
        <v>908.72952928949553</v>
      </c>
      <c r="HO124" s="144">
        <f t="shared" si="271"/>
        <v>924.68363088566389</v>
      </c>
      <c r="HP124" s="144">
        <f t="shared" si="271"/>
        <v>932.34418392095813</v>
      </c>
      <c r="HQ124" s="144">
        <f t="shared" si="271"/>
        <v>937.6670956983977</v>
      </c>
      <c r="HR124" s="144">
        <f t="shared" si="271"/>
        <v>943.51900405998879</v>
      </c>
      <c r="HS124" s="144">
        <f t="shared" si="271"/>
        <v>944.72385173021939</v>
      </c>
      <c r="HT124" s="144">
        <f t="shared" si="271"/>
        <v>948.39719503486572</v>
      </c>
      <c r="HU124" s="144">
        <f t="shared" si="271"/>
        <v>959.25934552542537</v>
      </c>
      <c r="HV124" s="144">
        <f t="shared" si="271"/>
        <v>967.89938133236865</v>
      </c>
      <c r="HW124" s="144">
        <f t="shared" si="271"/>
        <v>970.09373331178358</v>
      </c>
      <c r="HX124" s="144">
        <f t="shared" si="271"/>
        <v>971.54706636427045</v>
      </c>
      <c r="HY124" s="144">
        <f t="shared" si="271"/>
        <v>982.56240745884065</v>
      </c>
      <c r="HZ124" s="144">
        <f t="shared" si="271"/>
        <v>991.84495851618874</v>
      </c>
      <c r="IA124" s="144">
        <f t="shared" ref="IA124:KL124" si="272">SUMPRODUCT(GX$61:IA$61,$N$89:$AQ$89)</f>
        <v>1004.4677259999894</v>
      </c>
      <c r="IB124" s="144">
        <f t="shared" si="272"/>
        <v>1025.4850251770558</v>
      </c>
      <c r="IC124" s="144">
        <f t="shared" si="272"/>
        <v>1041.8515615581859</v>
      </c>
      <c r="ID124" s="144">
        <f t="shared" si="272"/>
        <v>1041.3807802386689</v>
      </c>
      <c r="IE124" s="144">
        <f t="shared" si="272"/>
        <v>1036.9348342746027</v>
      </c>
      <c r="IF124" s="144">
        <f t="shared" si="272"/>
        <v>1025.5831907299425</v>
      </c>
      <c r="IG124" s="144">
        <f t="shared" si="272"/>
        <v>1006.7243981295286</v>
      </c>
      <c r="IH124" s="144">
        <f t="shared" si="272"/>
        <v>990.85072085413412</v>
      </c>
      <c r="II124" s="144">
        <f t="shared" si="272"/>
        <v>981.52410332433317</v>
      </c>
      <c r="IJ124" s="144">
        <f t="shared" si="272"/>
        <v>973.41552972353827</v>
      </c>
      <c r="IK124" s="144">
        <f t="shared" si="272"/>
        <v>970.23011142829603</v>
      </c>
      <c r="IL124" s="144">
        <f t="shared" si="272"/>
        <v>969.94825717475271</v>
      </c>
      <c r="IM124" s="144">
        <f t="shared" si="272"/>
        <v>972.65815121515379</v>
      </c>
      <c r="IN124" s="144">
        <f t="shared" si="272"/>
        <v>975.76741002415758</v>
      </c>
      <c r="IO124" s="144">
        <f t="shared" si="272"/>
        <v>979.85228320007275</v>
      </c>
      <c r="IP124" s="144">
        <f t="shared" si="272"/>
        <v>986.14897224813558</v>
      </c>
      <c r="IQ124" s="144">
        <f t="shared" si="272"/>
        <v>991.99630402096318</v>
      </c>
      <c r="IR124" s="144">
        <f t="shared" si="272"/>
        <v>996.90486786024871</v>
      </c>
      <c r="IS124" s="144">
        <f t="shared" si="272"/>
        <v>1002.4079199779619</v>
      </c>
      <c r="IT124" s="144">
        <f t="shared" si="272"/>
        <v>1009.0245400294939</v>
      </c>
      <c r="IU124" s="144">
        <f t="shared" si="272"/>
        <v>1015.3501311503862</v>
      </c>
      <c r="IV124" s="144">
        <f t="shared" si="272"/>
        <v>1023.0571552092191</v>
      </c>
      <c r="IW124" s="144">
        <f t="shared" si="272"/>
        <v>1032.0996186524007</v>
      </c>
      <c r="IX124" s="144">
        <f t="shared" si="272"/>
        <v>1040.1419992260628</v>
      </c>
      <c r="IY124" s="144">
        <f t="shared" si="272"/>
        <v>1047.133035748484</v>
      </c>
      <c r="IZ124" s="144">
        <f t="shared" si="272"/>
        <v>1054.4337621489203</v>
      </c>
      <c r="JA124" s="144">
        <f t="shared" si="272"/>
        <v>1062.6124963943093</v>
      </c>
      <c r="JB124" s="144">
        <f t="shared" si="272"/>
        <v>1070.0113568158188</v>
      </c>
      <c r="JC124" s="144">
        <f t="shared" si="272"/>
        <v>1077.7460632785107</v>
      </c>
      <c r="JD124" s="144">
        <f t="shared" si="272"/>
        <v>1086.3762774495965</v>
      </c>
      <c r="JE124" s="144">
        <f t="shared" si="272"/>
        <v>1093.2877598214625</v>
      </c>
      <c r="JF124" s="144">
        <f t="shared" si="272"/>
        <v>1097.7555314329534</v>
      </c>
      <c r="JG124" s="144">
        <f t="shared" si="272"/>
        <v>1101.7059095021907</v>
      </c>
      <c r="JH124" s="144">
        <f t="shared" si="272"/>
        <v>1104.2594768022568</v>
      </c>
      <c r="JI124" s="144">
        <f t="shared" si="272"/>
        <v>1105.2308793265177</v>
      </c>
      <c r="JJ124" s="144">
        <f t="shared" si="272"/>
        <v>1106.4816704400844</v>
      </c>
      <c r="JK124" s="144">
        <f t="shared" si="272"/>
        <v>1109.0673053160658</v>
      </c>
      <c r="JL124" s="144">
        <f t="shared" si="272"/>
        <v>1111.3998426895557</v>
      </c>
      <c r="JM124" s="144">
        <f t="shared" si="272"/>
        <v>1115.1972307695864</v>
      </c>
      <c r="JN124" s="144">
        <f t="shared" si="272"/>
        <v>1120.6782389828875</v>
      </c>
      <c r="JO124" s="144">
        <f t="shared" si="272"/>
        <v>1127.0780737936645</v>
      </c>
      <c r="JP124" s="144">
        <f t="shared" si="272"/>
        <v>1133.9693578546503</v>
      </c>
      <c r="JQ124" s="144">
        <f t="shared" si="272"/>
        <v>1142.9735420099523</v>
      </c>
      <c r="JR124" s="144">
        <f t="shared" si="272"/>
        <v>1153.3609608598704</v>
      </c>
      <c r="JS124" s="144">
        <f t="shared" si="272"/>
        <v>1163.0845821212417</v>
      </c>
      <c r="JT124" s="144">
        <f t="shared" si="272"/>
        <v>1175.0067852202076</v>
      </c>
      <c r="JU124" s="144">
        <f t="shared" si="272"/>
        <v>1190.4691922410314</v>
      </c>
      <c r="JV124" s="144">
        <f t="shared" si="272"/>
        <v>1206.9736189907471</v>
      </c>
      <c r="JW124" s="144">
        <f t="shared" si="272"/>
        <v>1224.9494941630455</v>
      </c>
      <c r="JX124" s="144">
        <f t="shared" si="272"/>
        <v>1247.0631132813396</v>
      </c>
      <c r="JY124" s="144">
        <f t="shared" si="272"/>
        <v>1268.3256250363372</v>
      </c>
      <c r="JZ124" s="144">
        <f t="shared" si="272"/>
        <v>1286.8365463394027</v>
      </c>
      <c r="KA124" s="144">
        <f t="shared" si="272"/>
        <v>1305.653529435167</v>
      </c>
      <c r="KB124" s="144">
        <f t="shared" si="272"/>
        <v>1326.8054684692399</v>
      </c>
      <c r="KC124" s="144">
        <f t="shared" si="272"/>
        <v>1348.3325221903278</v>
      </c>
      <c r="KD124" s="144">
        <f t="shared" si="272"/>
        <v>1370.6136243067085</v>
      </c>
      <c r="KE124" s="144">
        <f t="shared" si="272"/>
        <v>1396.4388369145954</v>
      </c>
      <c r="KF124" s="144">
        <f t="shared" si="272"/>
        <v>1421.0989734569821</v>
      </c>
      <c r="KG124" s="144">
        <f t="shared" si="272"/>
        <v>1442.4285883717964</v>
      </c>
      <c r="KH124" s="144">
        <f t="shared" si="272"/>
        <v>1463.4470046417732</v>
      </c>
      <c r="KI124" s="144">
        <f t="shared" si="272"/>
        <v>1492.6746756622881</v>
      </c>
      <c r="KJ124" s="144">
        <f t="shared" si="272"/>
        <v>1523.5439914606504</v>
      </c>
      <c r="KK124" s="144">
        <f t="shared" si="272"/>
        <v>1555.4984478376336</v>
      </c>
      <c r="KL124" s="144">
        <f t="shared" si="272"/>
        <v>1591.9010716443795</v>
      </c>
      <c r="KM124" s="144">
        <f t="shared" ref="KM124:MX124" si="273">SUMPRODUCT(JJ$61:KM$61,$N$89:$AQ$89)</f>
        <v>1625.0896411543058</v>
      </c>
      <c r="KN124" s="144">
        <f t="shared" si="273"/>
        <v>1655.4187795718778</v>
      </c>
      <c r="KO124" s="144">
        <f t="shared" si="273"/>
        <v>1682.5118364781151</v>
      </c>
      <c r="KP124" s="144">
        <f t="shared" si="273"/>
        <v>1706.7284077073505</v>
      </c>
      <c r="KQ124" s="144">
        <f t="shared" si="273"/>
        <v>1729.0633278020568</v>
      </c>
      <c r="KR124" s="144">
        <f t="shared" si="273"/>
        <v>1747.6510743865447</v>
      </c>
      <c r="KS124" s="144">
        <f t="shared" si="273"/>
        <v>1766.435702309599</v>
      </c>
      <c r="KT124" s="144">
        <f t="shared" si="273"/>
        <v>1789.1522196485912</v>
      </c>
      <c r="KU124" s="144">
        <f t="shared" si="273"/>
        <v>1808.1141811753841</v>
      </c>
      <c r="KV124" s="144">
        <f t="shared" si="273"/>
        <v>1822.7574430442342</v>
      </c>
      <c r="KW124" s="144">
        <f t="shared" si="273"/>
        <v>1846.2563577295025</v>
      </c>
      <c r="KX124" s="144">
        <f t="shared" si="273"/>
        <v>1870.642254723854</v>
      </c>
      <c r="KY124" s="144">
        <f t="shared" si="273"/>
        <v>1886.0460754433211</v>
      </c>
      <c r="KZ124" s="144">
        <f t="shared" si="273"/>
        <v>1903.2121565552602</v>
      </c>
      <c r="LA124" s="144">
        <f t="shared" si="273"/>
        <v>1926.0984149207327</v>
      </c>
      <c r="LB124" s="144">
        <f t="shared" si="273"/>
        <v>1933.200625904097</v>
      </c>
      <c r="LC124" s="144">
        <f t="shared" si="273"/>
        <v>1937.5597884556169</v>
      </c>
      <c r="LD124" s="144">
        <f t="shared" si="273"/>
        <v>1954.0611491210843</v>
      </c>
      <c r="LE124" s="144">
        <f t="shared" si="273"/>
        <v>1976.5851873679671</v>
      </c>
      <c r="LF124" s="144">
        <f t="shared" si="273"/>
        <v>1993.4447624475281</v>
      </c>
      <c r="LG124" s="144">
        <f t="shared" si="273"/>
        <v>2013.9270835196462</v>
      </c>
      <c r="LH124" s="144">
        <f t="shared" si="273"/>
        <v>2041.4926594630979</v>
      </c>
      <c r="LI124" s="144">
        <f t="shared" si="273"/>
        <v>2054.6591338533967</v>
      </c>
      <c r="LJ124" s="144">
        <f t="shared" si="273"/>
        <v>2065.1938277587151</v>
      </c>
      <c r="LK124" s="144">
        <f t="shared" si="273"/>
        <v>2087.5790557427513</v>
      </c>
      <c r="LL124" s="144">
        <f t="shared" si="273"/>
        <v>2133.5722185643117</v>
      </c>
      <c r="LM124" s="144">
        <f t="shared" si="273"/>
        <v>2157.0986989773073</v>
      </c>
      <c r="LN124" s="144">
        <f t="shared" si="273"/>
        <v>2179.4606936169048</v>
      </c>
      <c r="LO124" s="144">
        <f t="shared" si="273"/>
        <v>2208.9134614823256</v>
      </c>
      <c r="LP124" s="144">
        <f t="shared" si="273"/>
        <v>2214.3488286279353</v>
      </c>
      <c r="LQ124" s="144">
        <f t="shared" si="273"/>
        <v>2217.8327263617643</v>
      </c>
      <c r="LR124" s="144">
        <f t="shared" si="273"/>
        <v>2234.8593127597819</v>
      </c>
      <c r="LS124" s="144">
        <f t="shared" si="273"/>
        <v>2241.8312215559308</v>
      </c>
      <c r="LT124" s="144">
        <f t="shared" si="273"/>
        <v>2257.4185181428961</v>
      </c>
      <c r="LU124" s="144">
        <f t="shared" si="273"/>
        <v>2275.8872108964624</v>
      </c>
      <c r="LV124" s="144">
        <f t="shared" si="273"/>
        <v>2297.6952455479704</v>
      </c>
      <c r="LW124" s="144">
        <f t="shared" si="273"/>
        <v>2319.2660314304894</v>
      </c>
      <c r="LX124" s="144">
        <f t="shared" si="273"/>
        <v>2339.2737056722817</v>
      </c>
      <c r="LY124" s="144">
        <f t="shared" si="273"/>
        <v>2360.9723780737941</v>
      </c>
      <c r="LZ124" s="144">
        <f t="shared" si="273"/>
        <v>2383.3225470726284</v>
      </c>
      <c r="MA124" s="144">
        <f t="shared" si="273"/>
        <v>2402.7669467808992</v>
      </c>
      <c r="MB124" s="144">
        <f t="shared" si="273"/>
        <v>2420.4792845797656</v>
      </c>
      <c r="MC124" s="144">
        <f t="shared" si="273"/>
        <v>2436.0936958441443</v>
      </c>
      <c r="MD124" s="144">
        <f t="shared" si="273"/>
        <v>2446.605756267867</v>
      </c>
      <c r="ME124" s="144">
        <f t="shared" si="273"/>
        <v>2456.5479391633444</v>
      </c>
      <c r="MF124" s="144">
        <f t="shared" si="273"/>
        <v>2464.2474080862994</v>
      </c>
      <c r="MG124" s="144">
        <f t="shared" si="273"/>
        <v>2474.3937686482959</v>
      </c>
      <c r="MH124" s="144">
        <f t="shared" si="273"/>
        <v>2486.1105192514751</v>
      </c>
      <c r="MI124" s="144">
        <f t="shared" si="273"/>
        <v>2497.7538354945309</v>
      </c>
      <c r="MJ124" s="144">
        <f t="shared" si="273"/>
        <v>2508.7136190982951</v>
      </c>
      <c r="MK124" s="144">
        <f t="shared" si="273"/>
        <v>2516.8210560801253</v>
      </c>
      <c r="ML124" s="144">
        <f t="shared" si="273"/>
        <v>2524.6496532991482</v>
      </c>
      <c r="MM124" s="144">
        <f t="shared" si="273"/>
        <v>2531.0465150192135</v>
      </c>
      <c r="MN124" s="144">
        <f t="shared" si="273"/>
        <v>2540.073689385561</v>
      </c>
      <c r="MO124" s="144">
        <f t="shared" si="273"/>
        <v>2550.0207261136738</v>
      </c>
      <c r="MP124" s="144">
        <f t="shared" si="273"/>
        <v>2559.5798080040199</v>
      </c>
      <c r="MQ124" s="144">
        <f t="shared" si="273"/>
        <v>2562.5911569389677</v>
      </c>
      <c r="MR124" s="144">
        <f t="shared" si="273"/>
        <v>2560.8472480922937</v>
      </c>
      <c r="MS124" s="144">
        <f t="shared" si="273"/>
        <v>2558.4386358105712</v>
      </c>
      <c r="MT124" s="144">
        <f t="shared" si="273"/>
        <v>2554.0912243103267</v>
      </c>
      <c r="MU124" s="144">
        <f t="shared" si="273"/>
        <v>2550.8647895231315</v>
      </c>
      <c r="MV124" s="144">
        <f t="shared" si="273"/>
        <v>2554.411289892761</v>
      </c>
      <c r="MW124" s="144">
        <f t="shared" si="273"/>
        <v>2559.6799490645553</v>
      </c>
      <c r="MX124" s="144">
        <f t="shared" si="273"/>
        <v>2569.7810348268385</v>
      </c>
      <c r="MY124" s="144">
        <f t="shared" ref="MY124:NO124" si="274">SUMPRODUCT(LV$61:MY$61,$N$89:$AQ$89)</f>
        <v>2582.465188276723</v>
      </c>
      <c r="MZ124" s="144">
        <f t="shared" si="274"/>
        <v>2596.9430678488225</v>
      </c>
      <c r="NA124" s="144">
        <f t="shared" si="274"/>
        <v>2611.8733865123277</v>
      </c>
      <c r="NB124" s="144">
        <f t="shared" si="274"/>
        <v>2627.1183452111563</v>
      </c>
      <c r="NC124" s="144">
        <f t="shared" si="274"/>
        <v>2642.8724049233733</v>
      </c>
      <c r="ND124" s="144">
        <f t="shared" si="274"/>
        <v>2658.17912697459</v>
      </c>
      <c r="NE124" s="144">
        <f t="shared" si="274"/>
        <v>2672.7021082683796</v>
      </c>
      <c r="NF124" s="144">
        <f t="shared" si="274"/>
        <v>2686.9276531898777</v>
      </c>
      <c r="NG124" s="144">
        <f t="shared" si="274"/>
        <v>2701.2235519991882</v>
      </c>
      <c r="NH124" s="144">
        <f t="shared" si="274"/>
        <v>2714.9323167516277</v>
      </c>
      <c r="NI124" s="144">
        <f t="shared" si="274"/>
        <v>2729.277550209898</v>
      </c>
      <c r="NJ124" s="144">
        <f t="shared" si="274"/>
        <v>2743.7754966221864</v>
      </c>
      <c r="NK124" s="144">
        <f t="shared" si="274"/>
        <v>2758.0585455315641</v>
      </c>
      <c r="NL124" s="144">
        <f t="shared" si="274"/>
        <v>2771.6798703889781</v>
      </c>
      <c r="NM124" s="144">
        <f t="shared" si="274"/>
        <v>2784.6312642419994</v>
      </c>
      <c r="NN124" s="144">
        <f t="shared" si="274"/>
        <v>2797.1699772609381</v>
      </c>
      <c r="NO124" s="145">
        <f t="shared" si="274"/>
        <v>2808.8763827811686</v>
      </c>
      <c r="NP124" s="141"/>
      <c r="NQ124" s="141"/>
    </row>
    <row r="125" spans="1:381" s="152" customFormat="1" x14ac:dyDescent="0.2">
      <c r="A125" s="147"/>
      <c r="B125" s="147"/>
      <c r="C125" s="147" t="str">
        <f>OFMOR_FFF_0!C125</f>
        <v>1C_FreeStock</v>
      </c>
      <c r="D125" s="147"/>
      <c r="E125" s="147" t="str">
        <f>OFMOR_FFF_0!E125</f>
        <v>Оборот: Освободившийся сток в ценах продажи после 1-ого уровня отмен</v>
      </c>
      <c r="F125" s="147"/>
      <c r="G125" s="147" t="str">
        <f>OFMOR_FFF_0!G125</f>
        <v>тыс.руб.</v>
      </c>
      <c r="H125" s="147"/>
      <c r="I125" s="147"/>
      <c r="J125" s="147"/>
      <c r="K125" s="148">
        <f t="shared" si="268"/>
        <v>17838.587602472002</v>
      </c>
      <c r="L125" s="147"/>
      <c r="M125" s="147"/>
      <c r="N125" s="149">
        <f>$N$61*$AQ$90</f>
        <v>0.46284199476759313</v>
      </c>
      <c r="O125" s="150">
        <f>SUMPRODUCT($N$61:O$61,$AP$90:$AQ$90)</f>
        <v>1.303977716854402</v>
      </c>
      <c r="P125" s="150">
        <f>SUMPRODUCT($N$61:P$61,$AO$90:$AQ$90)</f>
        <v>1.5373011279312747</v>
      </c>
      <c r="Q125" s="150">
        <f>SUMPRODUCT($N$61:Q$61,$AN$90:$AQ$90)</f>
        <v>2.4162281665537702</v>
      </c>
      <c r="R125" s="150">
        <f>SUMPRODUCT($N$61:R$61,$AM$90:$AQ$90)</f>
        <v>3.0107689796121226</v>
      </c>
      <c r="S125" s="150">
        <f>SUMPRODUCT($N$61:S$61,$AL$90:$AQ$90)</f>
        <v>2.9477672948043563</v>
      </c>
      <c r="T125" s="150">
        <f>SUMPRODUCT($N$61:T$61,$AK$90:$AQ$90)</f>
        <v>3.9589654867189852</v>
      </c>
      <c r="U125" s="150">
        <f>SUMPRODUCT($N$61:U$61,$AJ$90:$AQ$90)</f>
        <v>6.1233939098208854</v>
      </c>
      <c r="V125" s="150">
        <f>SUMPRODUCT($N$61:V$61,$AI$90:$AQ$90)</f>
        <v>6.4061165076416753</v>
      </c>
      <c r="W125" s="150">
        <f>SUMPRODUCT($N$61:W$61,$AH$90:$AQ$90)</f>
        <v>6.9297102300873696</v>
      </c>
      <c r="X125" s="150">
        <f>SUMPRODUCT($N$61:X$61,$AG$90:$AQ$90)</f>
        <v>11.027655981728197</v>
      </c>
      <c r="Y125" s="150">
        <f>SUMPRODUCT($N$61:Y$61,$AF$90:$AQ$90)</f>
        <v>13.773471337293595</v>
      </c>
      <c r="Z125" s="150">
        <f>SUMPRODUCT($N$61:Z$61,$AE$90:$AQ$90)</f>
        <v>13.498980381776214</v>
      </c>
      <c r="AA125" s="150">
        <f>SUMPRODUCT($N$61:AA$61,$AD$90:$AQ$90)</f>
        <v>15.305906156341679</v>
      </c>
      <c r="AB125" s="150">
        <f>SUMPRODUCT($N$61:AB$61,$AC$90:$AQ$90)</f>
        <v>16.582845841447064</v>
      </c>
      <c r="AC125" s="150">
        <f>SUMPRODUCT($N$61:AC$61,$AB$90:$AQ$90)</f>
        <v>11.703464909977413</v>
      </c>
      <c r="AD125" s="150">
        <f>SUMPRODUCT($N$61:AD$61,$AA$90:$AQ$90)</f>
        <v>8.4720037708852232</v>
      </c>
      <c r="AE125" s="150">
        <f>SUMPRODUCT($N$61:AE$61,$Z$90:$AQ$90)</f>
        <v>10.49739515249108</v>
      </c>
      <c r="AF125" s="150">
        <f>SUMPRODUCT($N$61:AF$61,$Y$90:$AQ$90)</f>
        <v>12.782458669215867</v>
      </c>
      <c r="AG125" s="150">
        <f>SUMPRODUCT($N$61:AG$61,$X$90:$AQ$90)</f>
        <v>12.523279293146574</v>
      </c>
      <c r="AH125" s="150">
        <f>SUMPRODUCT($N$61:AH$61,$W$90:$AQ$90)</f>
        <v>14.213874285866947</v>
      </c>
      <c r="AI125" s="150">
        <f>SUMPRODUCT($N$61:AI$61,$V$90:$AQ$90)</f>
        <v>15.425472434194186</v>
      </c>
      <c r="AJ125" s="150">
        <f>SUMPRODUCT($N$61:AJ$61,$U$90:$AQ$90)</f>
        <v>11.014525502937518</v>
      </c>
      <c r="AK125" s="150">
        <f>SUMPRODUCT($N$61:AK$61,$T$90:$AQ$90)</f>
        <v>8.114451403250202</v>
      </c>
      <c r="AL125" s="150">
        <f>SUMPRODUCT($N$61:AL$61,$S$90:$AQ$90)</f>
        <v>13.731069297886677</v>
      </c>
      <c r="AM125" s="150">
        <f>SUMPRODUCT($N$61:AM$61,$R$90:$AQ$90)</f>
        <v>22.918097454288123</v>
      </c>
      <c r="AN125" s="150">
        <f>SUMPRODUCT($N$61:AN$61,$Q$90:$AQ$90)</f>
        <v>22.420695576002181</v>
      </c>
      <c r="AO125" s="150">
        <f>SUMPRODUCT($N$61:AO$61,$P$90:$AQ$90)</f>
        <v>23.134005259707898</v>
      </c>
      <c r="AP125" s="150">
        <f>SUMPRODUCT($N$61:AP$61,$O$90:$AQ$90)</f>
        <v>22.752093913191143</v>
      </c>
      <c r="AQ125" s="150">
        <f t="shared" ref="AQ125:DB125" si="275">SUMPRODUCT(N$61:AQ$61,$N$90:$AQ$90)</f>
        <v>14.787121649157504</v>
      </c>
      <c r="AR125" s="150">
        <f t="shared" si="275"/>
        <v>10.068229303632277</v>
      </c>
      <c r="AS125" s="150">
        <f t="shared" si="275"/>
        <v>8.7573620193453703</v>
      </c>
      <c r="AT125" s="150">
        <f t="shared" si="275"/>
        <v>5.031390436294104</v>
      </c>
      <c r="AU125" s="150">
        <f t="shared" si="275"/>
        <v>4.6754150563871626</v>
      </c>
      <c r="AV125" s="150">
        <f t="shared" si="275"/>
        <v>5.059779789920829</v>
      </c>
      <c r="AW125" s="150">
        <f t="shared" si="275"/>
        <v>5.4808766091144996</v>
      </c>
      <c r="AX125" s="150">
        <f t="shared" si="275"/>
        <v>4.8664584837671239</v>
      </c>
      <c r="AY125" s="150">
        <f t="shared" si="275"/>
        <v>4.8111304393387044</v>
      </c>
      <c r="AZ125" s="150">
        <f t="shared" si="275"/>
        <v>5.7921478642967426</v>
      </c>
      <c r="BA125" s="150">
        <f t="shared" si="275"/>
        <v>6.9808964311359514</v>
      </c>
      <c r="BB125" s="150">
        <f t="shared" si="275"/>
        <v>7.4432722972455441</v>
      </c>
      <c r="BC125" s="150">
        <f t="shared" si="275"/>
        <v>8.1902799335742209</v>
      </c>
      <c r="BD125" s="150">
        <f t="shared" si="275"/>
        <v>8.8771672105288975</v>
      </c>
      <c r="BE125" s="150">
        <f t="shared" si="275"/>
        <v>8.4615274075398723</v>
      </c>
      <c r="BF125" s="150">
        <f t="shared" si="275"/>
        <v>8.3702464623793844</v>
      </c>
      <c r="BG125" s="150">
        <f t="shared" si="275"/>
        <v>9.3609371700189534</v>
      </c>
      <c r="BH125" s="150">
        <f t="shared" si="275"/>
        <v>10.547605114453784</v>
      </c>
      <c r="BI125" s="150">
        <f t="shared" si="275"/>
        <v>10.941454731383043</v>
      </c>
      <c r="BJ125" s="150">
        <f t="shared" si="275"/>
        <v>11.599779537000476</v>
      </c>
      <c r="BK125" s="150">
        <f t="shared" si="275"/>
        <v>12.227335755902006</v>
      </c>
      <c r="BL125" s="150">
        <f t="shared" si="275"/>
        <v>11.850018276931413</v>
      </c>
      <c r="BM125" s="150">
        <f t="shared" si="275"/>
        <v>11.968998179511669</v>
      </c>
      <c r="BN125" s="150">
        <f t="shared" si="275"/>
        <v>13.109563668902542</v>
      </c>
      <c r="BO125" s="150">
        <f t="shared" si="275"/>
        <v>14.517916317835571</v>
      </c>
      <c r="BP125" s="150">
        <f t="shared" si="275"/>
        <v>14.954888103610276</v>
      </c>
      <c r="BQ125" s="150">
        <f t="shared" si="275"/>
        <v>15.600053848797739</v>
      </c>
      <c r="BR125" s="150">
        <f t="shared" si="275"/>
        <v>16.415511518105582</v>
      </c>
      <c r="BS125" s="150">
        <f t="shared" si="275"/>
        <v>16.097422425281668</v>
      </c>
      <c r="BT125" s="150">
        <f t="shared" si="275"/>
        <v>16.005019963906655</v>
      </c>
      <c r="BU125" s="150">
        <f t="shared" si="275"/>
        <v>15.971262915326303</v>
      </c>
      <c r="BV125" s="150">
        <f t="shared" si="275"/>
        <v>15.268124108382821</v>
      </c>
      <c r="BW125" s="150">
        <f t="shared" si="275"/>
        <v>15.011229977645172</v>
      </c>
      <c r="BX125" s="150">
        <f t="shared" si="275"/>
        <v>14.795186415680474</v>
      </c>
      <c r="BY125" s="150">
        <f t="shared" si="275"/>
        <v>14.836324032549516</v>
      </c>
      <c r="BZ125" s="150">
        <f t="shared" si="275"/>
        <v>14.858894391309885</v>
      </c>
      <c r="CA125" s="150">
        <f t="shared" si="275"/>
        <v>14.786780768634264</v>
      </c>
      <c r="CB125" s="150">
        <f t="shared" si="275"/>
        <v>14.796035814195413</v>
      </c>
      <c r="CC125" s="150">
        <f t="shared" si="275"/>
        <v>14.940647591711144</v>
      </c>
      <c r="CD125" s="150">
        <f t="shared" si="275"/>
        <v>14.982486522802727</v>
      </c>
      <c r="CE125" s="150">
        <f t="shared" si="275"/>
        <v>15.085653935893856</v>
      </c>
      <c r="CF125" s="150">
        <f t="shared" si="275"/>
        <v>15.452860639866984</v>
      </c>
      <c r="CG125" s="150">
        <f t="shared" si="275"/>
        <v>15.763330078886526</v>
      </c>
      <c r="CH125" s="150">
        <f t="shared" si="275"/>
        <v>15.882617573565435</v>
      </c>
      <c r="CI125" s="150">
        <f t="shared" si="275"/>
        <v>16.045284544489288</v>
      </c>
      <c r="CJ125" s="150">
        <f t="shared" si="275"/>
        <v>16.23277583362918</v>
      </c>
      <c r="CK125" s="150">
        <f t="shared" si="275"/>
        <v>16.050444765985546</v>
      </c>
      <c r="CL125" s="150">
        <f t="shared" si="275"/>
        <v>15.85022596642229</v>
      </c>
      <c r="CM125" s="150">
        <f t="shared" si="275"/>
        <v>15.779321948522334</v>
      </c>
      <c r="CN125" s="150">
        <f t="shared" si="275"/>
        <v>15.598837878875152</v>
      </c>
      <c r="CO125" s="150">
        <f t="shared" si="275"/>
        <v>15.502266153136608</v>
      </c>
      <c r="CP125" s="150">
        <f t="shared" si="275"/>
        <v>15.624622539191513</v>
      </c>
      <c r="CQ125" s="150">
        <f t="shared" si="275"/>
        <v>15.863125970363756</v>
      </c>
      <c r="CR125" s="150">
        <f t="shared" si="275"/>
        <v>16.127800118589462</v>
      </c>
      <c r="CS125" s="150">
        <f t="shared" si="275"/>
        <v>16.521187033404399</v>
      </c>
      <c r="CT125" s="150">
        <f t="shared" si="275"/>
        <v>16.938396614865436</v>
      </c>
      <c r="CU125" s="150">
        <f t="shared" si="275"/>
        <v>17.226942847876614</v>
      </c>
      <c r="CV125" s="150">
        <f t="shared" si="275"/>
        <v>17.509573555099987</v>
      </c>
      <c r="CW125" s="150">
        <f t="shared" si="275"/>
        <v>17.871369259916001</v>
      </c>
      <c r="CX125" s="150">
        <f t="shared" si="275"/>
        <v>18.232125520415597</v>
      </c>
      <c r="CY125" s="150">
        <f t="shared" si="275"/>
        <v>18.447382669561172</v>
      </c>
      <c r="CZ125" s="150">
        <f t="shared" si="275"/>
        <v>18.618407361525847</v>
      </c>
      <c r="DA125" s="150">
        <f t="shared" si="275"/>
        <v>18.795393237522269</v>
      </c>
      <c r="DB125" s="150">
        <f t="shared" si="275"/>
        <v>19.012952098467366</v>
      </c>
      <c r="DC125" s="150">
        <f t="shared" ref="DC125:FN125" si="276">SUMPRODUCT(BZ$61:DC$61,$N$90:$AQ$90)</f>
        <v>19.251434402269965</v>
      </c>
      <c r="DD125" s="150">
        <f t="shared" si="276"/>
        <v>19.515194221929992</v>
      </c>
      <c r="DE125" s="150">
        <f t="shared" si="276"/>
        <v>19.784599094863498</v>
      </c>
      <c r="DF125" s="150">
        <f t="shared" si="276"/>
        <v>19.977786728241483</v>
      </c>
      <c r="DG125" s="150">
        <f t="shared" si="276"/>
        <v>20.168398888754076</v>
      </c>
      <c r="DH125" s="150">
        <f t="shared" si="276"/>
        <v>20.385425133923857</v>
      </c>
      <c r="DI125" s="150">
        <f t="shared" si="276"/>
        <v>20.586226989167077</v>
      </c>
      <c r="DJ125" s="150">
        <f t="shared" si="276"/>
        <v>20.793360029102903</v>
      </c>
      <c r="DK125" s="150">
        <f t="shared" si="276"/>
        <v>20.985011711665951</v>
      </c>
      <c r="DL125" s="150">
        <f t="shared" si="276"/>
        <v>21.076142412286863</v>
      </c>
      <c r="DM125" s="150">
        <f t="shared" si="276"/>
        <v>21.029737529398865</v>
      </c>
      <c r="DN125" s="150">
        <f t="shared" si="276"/>
        <v>20.950263089092928</v>
      </c>
      <c r="DO125" s="150">
        <f t="shared" si="276"/>
        <v>20.85588375454536</v>
      </c>
      <c r="DP125" s="150">
        <f t="shared" si="276"/>
        <v>20.74378523095217</v>
      </c>
      <c r="DQ125" s="150">
        <f t="shared" si="276"/>
        <v>20.706780914701053</v>
      </c>
      <c r="DR125" s="150">
        <f t="shared" si="276"/>
        <v>20.756053549107531</v>
      </c>
      <c r="DS125" s="150">
        <f t="shared" si="276"/>
        <v>20.864881257504234</v>
      </c>
      <c r="DT125" s="150">
        <f t="shared" si="276"/>
        <v>20.959403091899379</v>
      </c>
      <c r="DU125" s="150">
        <f t="shared" si="276"/>
        <v>21.086551124638127</v>
      </c>
      <c r="DV125" s="150">
        <f t="shared" si="276"/>
        <v>21.232791698025977</v>
      </c>
      <c r="DW125" s="150">
        <f t="shared" si="276"/>
        <v>21.350530314314014</v>
      </c>
      <c r="DX125" s="150">
        <f t="shared" si="276"/>
        <v>21.498498946654372</v>
      </c>
      <c r="DY125" s="150">
        <f t="shared" si="276"/>
        <v>21.693002708472399</v>
      </c>
      <c r="DZ125" s="150">
        <f t="shared" si="276"/>
        <v>21.900932064703877</v>
      </c>
      <c r="EA125" s="150">
        <f t="shared" si="276"/>
        <v>22.059363939927977</v>
      </c>
      <c r="EB125" s="150">
        <f t="shared" si="276"/>
        <v>22.20418896690374</v>
      </c>
      <c r="EC125" s="150">
        <f t="shared" si="276"/>
        <v>22.323019555234168</v>
      </c>
      <c r="ED125" s="150">
        <f t="shared" si="276"/>
        <v>22.386934707989059</v>
      </c>
      <c r="EE125" s="150">
        <f t="shared" si="276"/>
        <v>22.441921941751666</v>
      </c>
      <c r="EF125" s="150">
        <f t="shared" si="276"/>
        <v>22.505371497546999</v>
      </c>
      <c r="EG125" s="150">
        <f t="shared" si="276"/>
        <v>22.623699227365822</v>
      </c>
      <c r="EH125" s="150">
        <f t="shared" si="276"/>
        <v>22.741917259034139</v>
      </c>
      <c r="EI125" s="150">
        <f t="shared" si="276"/>
        <v>22.860631401353086</v>
      </c>
      <c r="EJ125" s="150">
        <f t="shared" si="276"/>
        <v>22.978723060319687</v>
      </c>
      <c r="EK125" s="150">
        <f t="shared" si="276"/>
        <v>23.089886877549613</v>
      </c>
      <c r="EL125" s="150">
        <f t="shared" si="276"/>
        <v>23.207089004024258</v>
      </c>
      <c r="EM125" s="150">
        <f t="shared" si="276"/>
        <v>23.339541850066912</v>
      </c>
      <c r="EN125" s="150">
        <f t="shared" si="276"/>
        <v>23.501672909017426</v>
      </c>
      <c r="EO125" s="150">
        <f t="shared" si="276"/>
        <v>23.65384560695183</v>
      </c>
      <c r="EP125" s="150">
        <f t="shared" si="276"/>
        <v>23.764175138721523</v>
      </c>
      <c r="EQ125" s="150">
        <f t="shared" si="276"/>
        <v>23.792612798331859</v>
      </c>
      <c r="ER125" s="150">
        <f t="shared" si="276"/>
        <v>23.788191204006463</v>
      </c>
      <c r="ES125" s="150">
        <f t="shared" si="276"/>
        <v>23.794949393318579</v>
      </c>
      <c r="ET125" s="150">
        <f t="shared" si="276"/>
        <v>23.848684764961593</v>
      </c>
      <c r="EU125" s="150">
        <f t="shared" si="276"/>
        <v>23.952196532182509</v>
      </c>
      <c r="EV125" s="150">
        <f t="shared" si="276"/>
        <v>24.057147878636854</v>
      </c>
      <c r="EW125" s="150">
        <f t="shared" si="276"/>
        <v>24.212818457180504</v>
      </c>
      <c r="EX125" s="150">
        <f t="shared" si="276"/>
        <v>24.396975223548925</v>
      </c>
      <c r="EY125" s="150">
        <f t="shared" si="276"/>
        <v>24.549661871239174</v>
      </c>
      <c r="EZ125" s="150">
        <f t="shared" si="276"/>
        <v>24.741097935796375</v>
      </c>
      <c r="FA125" s="150">
        <f t="shared" si="276"/>
        <v>24.98110539126111</v>
      </c>
      <c r="FB125" s="150">
        <f t="shared" si="276"/>
        <v>25.256577871966847</v>
      </c>
      <c r="FC125" s="150">
        <f t="shared" si="276"/>
        <v>25.542531469087479</v>
      </c>
      <c r="FD125" s="150">
        <f t="shared" si="276"/>
        <v>25.848229293052817</v>
      </c>
      <c r="FE125" s="150">
        <f t="shared" si="276"/>
        <v>26.149776534743047</v>
      </c>
      <c r="FF125" s="150">
        <f t="shared" si="276"/>
        <v>26.484537917839699</v>
      </c>
      <c r="FG125" s="150">
        <f t="shared" si="276"/>
        <v>26.898640838879246</v>
      </c>
      <c r="FH125" s="150">
        <f t="shared" si="276"/>
        <v>27.348318287180248</v>
      </c>
      <c r="FI125" s="150">
        <f t="shared" si="276"/>
        <v>27.838043926414031</v>
      </c>
      <c r="FJ125" s="150">
        <f t="shared" si="276"/>
        <v>28.308619788555486</v>
      </c>
      <c r="FK125" s="150">
        <f t="shared" si="276"/>
        <v>28.696055554545879</v>
      </c>
      <c r="FL125" s="150">
        <f t="shared" si="276"/>
        <v>29.017282951421308</v>
      </c>
      <c r="FM125" s="150">
        <f t="shared" si="276"/>
        <v>29.363659270230897</v>
      </c>
      <c r="FN125" s="150">
        <f t="shared" si="276"/>
        <v>29.783576876040037</v>
      </c>
      <c r="FO125" s="150">
        <f t="shared" ref="FO125:HZ125" si="277">SUMPRODUCT(EL$61:FO$61,$N$90:$AQ$90)</f>
        <v>30.233239225793042</v>
      </c>
      <c r="FP125" s="150">
        <f t="shared" si="277"/>
        <v>30.734924254923982</v>
      </c>
      <c r="FQ125" s="150">
        <f t="shared" si="277"/>
        <v>31.243932676068063</v>
      </c>
      <c r="FR125" s="150">
        <f t="shared" si="277"/>
        <v>31.659076569701899</v>
      </c>
      <c r="FS125" s="150">
        <f t="shared" si="277"/>
        <v>32.001072856550962</v>
      </c>
      <c r="FT125" s="150">
        <f t="shared" si="277"/>
        <v>32.442539634920841</v>
      </c>
      <c r="FU125" s="150">
        <f t="shared" si="277"/>
        <v>33.10919235748576</v>
      </c>
      <c r="FV125" s="150">
        <f t="shared" si="277"/>
        <v>33.791495695022299</v>
      </c>
      <c r="FW125" s="150">
        <f t="shared" si="277"/>
        <v>34.495981938083759</v>
      </c>
      <c r="FX125" s="150">
        <f t="shared" si="277"/>
        <v>35.168292884780215</v>
      </c>
      <c r="FY125" s="150">
        <f t="shared" si="277"/>
        <v>35.671420867977261</v>
      </c>
      <c r="FZ125" s="150">
        <f t="shared" si="277"/>
        <v>36.074013955452628</v>
      </c>
      <c r="GA125" s="150">
        <f t="shared" si="277"/>
        <v>36.405419526913668</v>
      </c>
      <c r="GB125" s="150">
        <f t="shared" si="277"/>
        <v>36.642047984375644</v>
      </c>
      <c r="GC125" s="150">
        <f t="shared" si="277"/>
        <v>36.894792884534411</v>
      </c>
      <c r="GD125" s="150">
        <f t="shared" si="277"/>
        <v>37.131241075541219</v>
      </c>
      <c r="GE125" s="150">
        <f t="shared" si="277"/>
        <v>37.3342125064257</v>
      </c>
      <c r="GF125" s="150">
        <f t="shared" si="277"/>
        <v>37.537696894460787</v>
      </c>
      <c r="GG125" s="150">
        <f t="shared" si="277"/>
        <v>37.706635065465136</v>
      </c>
      <c r="GH125" s="150">
        <f t="shared" si="277"/>
        <v>37.795486808640881</v>
      </c>
      <c r="GI125" s="150">
        <f t="shared" si="277"/>
        <v>37.91351501667868</v>
      </c>
      <c r="GJ125" s="150">
        <f t="shared" si="277"/>
        <v>38.04924711645964</v>
      </c>
      <c r="GK125" s="150">
        <f t="shared" si="277"/>
        <v>38.062466364829305</v>
      </c>
      <c r="GL125" s="150">
        <f t="shared" si="277"/>
        <v>37.969873691928171</v>
      </c>
      <c r="GM125" s="150">
        <f t="shared" si="277"/>
        <v>37.885588254200563</v>
      </c>
      <c r="GN125" s="150">
        <f t="shared" si="277"/>
        <v>37.739080673459689</v>
      </c>
      <c r="GO125" s="150">
        <f t="shared" si="277"/>
        <v>37.538999172815949</v>
      </c>
      <c r="GP125" s="150">
        <f t="shared" si="277"/>
        <v>37.543193474047314</v>
      </c>
      <c r="GQ125" s="150">
        <f t="shared" si="277"/>
        <v>37.699113249419099</v>
      </c>
      <c r="GR125" s="150">
        <f t="shared" si="277"/>
        <v>37.808202773503986</v>
      </c>
      <c r="GS125" s="150">
        <f t="shared" si="277"/>
        <v>37.828955892550567</v>
      </c>
      <c r="GT125" s="150">
        <f t="shared" si="277"/>
        <v>37.861641289140522</v>
      </c>
      <c r="GU125" s="150">
        <f t="shared" si="277"/>
        <v>37.841616665782226</v>
      </c>
      <c r="GV125" s="150">
        <f t="shared" si="277"/>
        <v>37.772897635969578</v>
      </c>
      <c r="GW125" s="150">
        <f t="shared" si="277"/>
        <v>37.895454028697543</v>
      </c>
      <c r="GX125" s="150">
        <f t="shared" si="277"/>
        <v>38.160714378181233</v>
      </c>
      <c r="GY125" s="150">
        <f t="shared" si="277"/>
        <v>38.257741039860903</v>
      </c>
      <c r="GZ125" s="150">
        <f t="shared" si="277"/>
        <v>38.070378352784012</v>
      </c>
      <c r="HA125" s="150">
        <f t="shared" si="277"/>
        <v>37.96394964099278</v>
      </c>
      <c r="HB125" s="150">
        <f t="shared" si="277"/>
        <v>37.84168546278206</v>
      </c>
      <c r="HC125" s="150">
        <f t="shared" si="277"/>
        <v>37.744881587955746</v>
      </c>
      <c r="HD125" s="150">
        <f t="shared" si="277"/>
        <v>37.935581327664877</v>
      </c>
      <c r="HE125" s="150">
        <f t="shared" si="277"/>
        <v>38.294386961036061</v>
      </c>
      <c r="HF125" s="150">
        <f t="shared" si="277"/>
        <v>38.736352424882533</v>
      </c>
      <c r="HG125" s="150">
        <f t="shared" si="277"/>
        <v>39.4105285479217</v>
      </c>
      <c r="HH125" s="150">
        <f t="shared" si="277"/>
        <v>40.063033918666129</v>
      </c>
      <c r="HI125" s="150">
        <f t="shared" si="277"/>
        <v>40.697544689574102</v>
      </c>
      <c r="HJ125" s="150">
        <f t="shared" si="277"/>
        <v>41.618771044509813</v>
      </c>
      <c r="HK125" s="150">
        <f t="shared" si="277"/>
        <v>42.716951776357021</v>
      </c>
      <c r="HL125" s="150">
        <f t="shared" si="277"/>
        <v>43.661974094963284</v>
      </c>
      <c r="HM125" s="150">
        <f t="shared" si="277"/>
        <v>44.717198145217196</v>
      </c>
      <c r="HN125" s="150">
        <f t="shared" si="277"/>
        <v>45.777526447150365</v>
      </c>
      <c r="HO125" s="150">
        <f t="shared" si="277"/>
        <v>46.118490851817398</v>
      </c>
      <c r="HP125" s="150">
        <f t="shared" si="277"/>
        <v>45.953727438215537</v>
      </c>
      <c r="HQ125" s="150">
        <f t="shared" si="277"/>
        <v>45.915828087603593</v>
      </c>
      <c r="HR125" s="150">
        <f t="shared" si="277"/>
        <v>45.93957838184749</v>
      </c>
      <c r="HS125" s="150">
        <f t="shared" si="277"/>
        <v>45.857083138937249</v>
      </c>
      <c r="HT125" s="150">
        <f t="shared" si="277"/>
        <v>46.273585440242073</v>
      </c>
      <c r="HU125" s="150">
        <f t="shared" si="277"/>
        <v>46.996335427732546</v>
      </c>
      <c r="HV125" s="150">
        <f t="shared" si="277"/>
        <v>47.192804159535953</v>
      </c>
      <c r="HW125" s="150">
        <f t="shared" si="277"/>
        <v>46.947931354721796</v>
      </c>
      <c r="HX125" s="150">
        <f t="shared" si="277"/>
        <v>47.147562295973451</v>
      </c>
      <c r="HY125" s="150">
        <f t="shared" si="277"/>
        <v>47.988353349459246</v>
      </c>
      <c r="HZ125" s="150">
        <f t="shared" si="277"/>
        <v>48.717024900020505</v>
      </c>
      <c r="IA125" s="150">
        <f t="shared" ref="IA125:KL125" si="278">SUMPRODUCT(GX$61:IA$61,$N$90:$AQ$90)</f>
        <v>49.835610967781832</v>
      </c>
      <c r="IB125" s="150">
        <f t="shared" si="278"/>
        <v>51.110475789124855</v>
      </c>
      <c r="IC125" s="150">
        <f t="shared" si="278"/>
        <v>51.294295600061567</v>
      </c>
      <c r="ID125" s="150">
        <f t="shared" si="278"/>
        <v>50.347364855468804</v>
      </c>
      <c r="IE125" s="150">
        <f t="shared" si="278"/>
        <v>49.316361351730407</v>
      </c>
      <c r="IF125" s="150">
        <f t="shared" si="278"/>
        <v>47.972868248006847</v>
      </c>
      <c r="IG125" s="150">
        <f t="shared" si="278"/>
        <v>46.666577441097317</v>
      </c>
      <c r="IH125" s="150">
        <f t="shared" si="278"/>
        <v>46.047143419298379</v>
      </c>
      <c r="II125" s="150">
        <f t="shared" si="278"/>
        <v>45.854266008371226</v>
      </c>
      <c r="IJ125" s="150">
        <f t="shared" si="278"/>
        <v>45.730351886186106</v>
      </c>
      <c r="IK125" s="150">
        <f t="shared" si="278"/>
        <v>45.909599818569887</v>
      </c>
      <c r="IL125" s="150">
        <f t="shared" si="278"/>
        <v>46.181963296787487</v>
      </c>
      <c r="IM125" s="150">
        <f t="shared" si="278"/>
        <v>46.521183777861104</v>
      </c>
      <c r="IN125" s="150">
        <f t="shared" si="278"/>
        <v>46.872118239105234</v>
      </c>
      <c r="IO125" s="150">
        <f t="shared" si="278"/>
        <v>47.326975210380766</v>
      </c>
      <c r="IP125" s="150">
        <f t="shared" si="278"/>
        <v>47.806845724398158</v>
      </c>
      <c r="IQ125" s="150">
        <f t="shared" si="278"/>
        <v>48.167524850677111</v>
      </c>
      <c r="IR125" s="150">
        <f t="shared" si="278"/>
        <v>48.435592680797825</v>
      </c>
      <c r="IS125" s="150">
        <f t="shared" si="278"/>
        <v>48.749945807759097</v>
      </c>
      <c r="IT125" s="150">
        <f t="shared" si="278"/>
        <v>49.116091971398099</v>
      </c>
      <c r="IU125" s="150">
        <f t="shared" si="278"/>
        <v>49.488920191398734</v>
      </c>
      <c r="IV125" s="150">
        <f t="shared" si="278"/>
        <v>49.969726549282441</v>
      </c>
      <c r="IW125" s="150">
        <f t="shared" si="278"/>
        <v>50.4648351146148</v>
      </c>
      <c r="IX125" s="150">
        <f t="shared" si="278"/>
        <v>50.809851072265211</v>
      </c>
      <c r="IY125" s="150">
        <f t="shared" si="278"/>
        <v>51.104431602457439</v>
      </c>
      <c r="IZ125" s="150">
        <f t="shared" si="278"/>
        <v>51.476037905472097</v>
      </c>
      <c r="JA125" s="150">
        <f t="shared" si="278"/>
        <v>51.8785191284597</v>
      </c>
      <c r="JB125" s="150">
        <f t="shared" si="278"/>
        <v>52.233455246507354</v>
      </c>
      <c r="JC125" s="150">
        <f t="shared" si="278"/>
        <v>52.644207732013783</v>
      </c>
      <c r="JD125" s="150">
        <f t="shared" si="278"/>
        <v>53.030997217334942</v>
      </c>
      <c r="JE125" s="150">
        <f t="shared" si="278"/>
        <v>53.21271430813767</v>
      </c>
      <c r="JF125" s="150">
        <f t="shared" si="278"/>
        <v>53.262712314940764</v>
      </c>
      <c r="JG125" s="150">
        <f t="shared" si="278"/>
        <v>53.304288680644511</v>
      </c>
      <c r="JH125" s="150">
        <f t="shared" si="278"/>
        <v>53.268192265737014</v>
      </c>
      <c r="JI125" s="150">
        <f t="shared" si="278"/>
        <v>53.215082120684372</v>
      </c>
      <c r="JJ125" s="150">
        <f t="shared" si="278"/>
        <v>53.281030419419224</v>
      </c>
      <c r="JK125" s="150">
        <f t="shared" si="278"/>
        <v>53.430605694086687</v>
      </c>
      <c r="JL125" s="150">
        <f t="shared" si="278"/>
        <v>53.594139255797039</v>
      </c>
      <c r="JM125" s="150">
        <f t="shared" si="278"/>
        <v>53.894891183740988</v>
      </c>
      <c r="JN125" s="150">
        <f t="shared" si="278"/>
        <v>54.283886305811336</v>
      </c>
      <c r="JO125" s="150">
        <f t="shared" si="278"/>
        <v>54.692736842367324</v>
      </c>
      <c r="JP125" s="150">
        <f t="shared" si="278"/>
        <v>55.167135719112196</v>
      </c>
      <c r="JQ125" s="150">
        <f t="shared" si="278"/>
        <v>55.783702115792735</v>
      </c>
      <c r="JR125" s="150">
        <f t="shared" si="278"/>
        <v>56.388992303542494</v>
      </c>
      <c r="JS125" s="150">
        <f t="shared" si="278"/>
        <v>56.97360071405695</v>
      </c>
      <c r="JT125" s="150">
        <f t="shared" si="278"/>
        <v>57.792935213871878</v>
      </c>
      <c r="JU125" s="150">
        <f t="shared" si="278"/>
        <v>58.796307386367687</v>
      </c>
      <c r="JV125" s="150">
        <f t="shared" si="278"/>
        <v>59.799669164938642</v>
      </c>
      <c r="JW125" s="150">
        <f t="shared" si="278"/>
        <v>60.946475029300252</v>
      </c>
      <c r="JX125" s="150">
        <f t="shared" si="278"/>
        <v>62.22419967983187</v>
      </c>
      <c r="JY125" s="150">
        <f t="shared" si="278"/>
        <v>63.229321173462864</v>
      </c>
      <c r="JZ125" s="150">
        <f t="shared" si="278"/>
        <v>64.042569371705156</v>
      </c>
      <c r="KA125" s="150">
        <f t="shared" si="278"/>
        <v>65.005633019997987</v>
      </c>
      <c r="KB125" s="150">
        <f t="shared" si="278"/>
        <v>66.149973456835681</v>
      </c>
      <c r="KC125" s="150">
        <f t="shared" si="278"/>
        <v>67.299482225744953</v>
      </c>
      <c r="KD125" s="150">
        <f t="shared" si="278"/>
        <v>68.565175529796747</v>
      </c>
      <c r="KE125" s="150">
        <f t="shared" si="278"/>
        <v>69.931922672007161</v>
      </c>
      <c r="KF125" s="150">
        <f t="shared" si="278"/>
        <v>71.015914233933586</v>
      </c>
      <c r="KG125" s="150">
        <f t="shared" si="278"/>
        <v>71.883561550721097</v>
      </c>
      <c r="KH125" s="150">
        <f t="shared" si="278"/>
        <v>73.097542983305928</v>
      </c>
      <c r="KI125" s="150">
        <f t="shared" si="278"/>
        <v>74.911123135057508</v>
      </c>
      <c r="KJ125" s="150">
        <f t="shared" si="278"/>
        <v>76.701649164498704</v>
      </c>
      <c r="KK125" s="150">
        <f t="shared" si="278"/>
        <v>78.552335727839704</v>
      </c>
      <c r="KL125" s="150">
        <f t="shared" si="278"/>
        <v>80.418777217065681</v>
      </c>
      <c r="KM125" s="150">
        <f t="shared" ref="KM125:MX125" si="279">SUMPRODUCT(JJ$61:KM$61,$N$90:$AQ$90)</f>
        <v>81.877410208953108</v>
      </c>
      <c r="KN125" s="150">
        <f t="shared" si="279"/>
        <v>83.07894799869797</v>
      </c>
      <c r="KO125" s="150">
        <f t="shared" si="279"/>
        <v>84.06962086269813</v>
      </c>
      <c r="KP125" s="150">
        <f t="shared" si="279"/>
        <v>84.95044548423958</v>
      </c>
      <c r="KQ125" s="150">
        <f t="shared" si="279"/>
        <v>85.728320038576513</v>
      </c>
      <c r="KR125" s="150">
        <f t="shared" si="279"/>
        <v>86.40346822171233</v>
      </c>
      <c r="KS125" s="150">
        <f t="shared" si="279"/>
        <v>87.319716986329993</v>
      </c>
      <c r="KT125" s="150">
        <f t="shared" si="279"/>
        <v>88.364685143809922</v>
      </c>
      <c r="KU125" s="150">
        <f t="shared" si="279"/>
        <v>88.983950586609282</v>
      </c>
      <c r="KV125" s="150">
        <f t="shared" si="279"/>
        <v>89.70297418597076</v>
      </c>
      <c r="KW125" s="150">
        <f t="shared" si="279"/>
        <v>91.114443997863745</v>
      </c>
      <c r="KX125" s="150">
        <f t="shared" si="279"/>
        <v>92.161038074501462</v>
      </c>
      <c r="KY125" s="150">
        <f t="shared" si="279"/>
        <v>92.631728024444755</v>
      </c>
      <c r="KZ125" s="150">
        <f t="shared" si="279"/>
        <v>93.556778273843136</v>
      </c>
      <c r="LA125" s="150">
        <f t="shared" si="279"/>
        <v>94.331393495392788</v>
      </c>
      <c r="LB125" s="150">
        <f t="shared" si="279"/>
        <v>93.988772698385247</v>
      </c>
      <c r="LC125" s="150">
        <f t="shared" si="279"/>
        <v>94.211435471450031</v>
      </c>
      <c r="LD125" s="150">
        <f t="shared" si="279"/>
        <v>95.579579413680378</v>
      </c>
      <c r="LE125" s="150">
        <f t="shared" si="279"/>
        <v>96.948240753411298</v>
      </c>
      <c r="LF125" s="150">
        <f t="shared" si="279"/>
        <v>97.837502450761448</v>
      </c>
      <c r="LG125" s="150">
        <f t="shared" si="279"/>
        <v>99.130976891912468</v>
      </c>
      <c r="LH125" s="150">
        <f t="shared" si="279"/>
        <v>100.24988549011221</v>
      </c>
      <c r="LI125" s="150">
        <f t="shared" si="279"/>
        <v>100.35402356789686</v>
      </c>
      <c r="LJ125" s="150">
        <f t="shared" si="279"/>
        <v>100.97468406542146</v>
      </c>
      <c r="LK125" s="150">
        <f t="shared" si="279"/>
        <v>103.28690507703254</v>
      </c>
      <c r="LL125" s="150">
        <f t="shared" si="279"/>
        <v>106.0272749183934</v>
      </c>
      <c r="LM125" s="150">
        <f t="shared" si="279"/>
        <v>106.73091516732889</v>
      </c>
      <c r="LN125" s="150">
        <f t="shared" si="279"/>
        <v>107.66865693668652</v>
      </c>
      <c r="LO125" s="150">
        <f t="shared" si="279"/>
        <v>108.31437458733473</v>
      </c>
      <c r="LP125" s="150">
        <f t="shared" si="279"/>
        <v>107.60900313940758</v>
      </c>
      <c r="LQ125" s="150">
        <f t="shared" si="279"/>
        <v>107.75547472980874</v>
      </c>
      <c r="LR125" s="150">
        <f t="shared" si="279"/>
        <v>108.58893022106196</v>
      </c>
      <c r="LS125" s="150">
        <f t="shared" si="279"/>
        <v>108.98432928693622</v>
      </c>
      <c r="LT125" s="150">
        <f t="shared" si="279"/>
        <v>110.10579344981892</v>
      </c>
      <c r="LU125" s="150">
        <f t="shared" si="279"/>
        <v>111.32155658867748</v>
      </c>
      <c r="LV125" s="150">
        <f t="shared" si="279"/>
        <v>112.49117953269183</v>
      </c>
      <c r="LW125" s="150">
        <f t="shared" si="279"/>
        <v>113.48795531912788</v>
      </c>
      <c r="LX125" s="150">
        <f t="shared" si="279"/>
        <v>114.5592331470118</v>
      </c>
      <c r="LY125" s="150">
        <f t="shared" si="279"/>
        <v>115.67042618776313</v>
      </c>
      <c r="LZ125" s="150">
        <f t="shared" si="279"/>
        <v>116.74689183509966</v>
      </c>
      <c r="MA125" s="150">
        <f t="shared" si="279"/>
        <v>117.61789583562813</v>
      </c>
      <c r="MB125" s="150">
        <f t="shared" si="279"/>
        <v>118.25282367504164</v>
      </c>
      <c r="MC125" s="150">
        <f t="shared" si="279"/>
        <v>118.64535706763749</v>
      </c>
      <c r="MD125" s="150">
        <f t="shared" si="279"/>
        <v>118.84404344890174</v>
      </c>
      <c r="ME125" s="150">
        <f t="shared" si="279"/>
        <v>119.03013429568264</v>
      </c>
      <c r="MF125" s="150">
        <f t="shared" si="279"/>
        <v>119.31559339563844</v>
      </c>
      <c r="MG125" s="150">
        <f t="shared" si="279"/>
        <v>119.88924023276269</v>
      </c>
      <c r="MH125" s="150">
        <f t="shared" si="279"/>
        <v>120.52334075478234</v>
      </c>
      <c r="MI125" s="150">
        <f t="shared" si="279"/>
        <v>121.08249967389521</v>
      </c>
      <c r="MJ125" s="150">
        <f t="shared" si="279"/>
        <v>121.4456830754897</v>
      </c>
      <c r="MK125" s="150">
        <f t="shared" si="279"/>
        <v>121.654601946578</v>
      </c>
      <c r="ML125" s="150">
        <f t="shared" si="279"/>
        <v>121.90722804605166</v>
      </c>
      <c r="MM125" s="150">
        <f t="shared" si="279"/>
        <v>122.22525463861743</v>
      </c>
      <c r="MN125" s="150">
        <f t="shared" si="279"/>
        <v>122.78639809110992</v>
      </c>
      <c r="MO125" s="150">
        <f t="shared" si="279"/>
        <v>123.33801269493436</v>
      </c>
      <c r="MP125" s="150">
        <f t="shared" si="279"/>
        <v>123.57620974398372</v>
      </c>
      <c r="MQ125" s="150">
        <f t="shared" si="279"/>
        <v>123.22981023821168</v>
      </c>
      <c r="MR125" s="150">
        <f t="shared" si="279"/>
        <v>122.74216794025821</v>
      </c>
      <c r="MS125" s="150">
        <f t="shared" si="279"/>
        <v>122.36738782562603</v>
      </c>
      <c r="MT125" s="150">
        <f t="shared" si="279"/>
        <v>122.05653343432618</v>
      </c>
      <c r="MU125" s="150">
        <f t="shared" si="279"/>
        <v>122.13093097638351</v>
      </c>
      <c r="MV125" s="150">
        <f t="shared" si="279"/>
        <v>122.65432911611873</v>
      </c>
      <c r="MW125" s="150">
        <f t="shared" si="279"/>
        <v>123.2809384456946</v>
      </c>
      <c r="MX125" s="150">
        <f t="shared" si="279"/>
        <v>124.14345903365825</v>
      </c>
      <c r="MY125" s="150">
        <f t="shared" ref="MY125:NO125" si="280">SUMPRODUCT(LV$61:MY$61,$N$90:$AQ$90)</f>
        <v>125.03918391184905</v>
      </c>
      <c r="MZ125" s="150">
        <f t="shared" si="280"/>
        <v>125.93272525867606</v>
      </c>
      <c r="NA125" s="150">
        <f t="shared" si="280"/>
        <v>126.78461852171094</v>
      </c>
      <c r="NB125" s="150">
        <f t="shared" si="280"/>
        <v>127.65336715406255</v>
      </c>
      <c r="NC125" s="150">
        <f t="shared" si="280"/>
        <v>128.48825913392815</v>
      </c>
      <c r="ND125" s="150">
        <f t="shared" si="280"/>
        <v>129.2353446780736</v>
      </c>
      <c r="NE125" s="150">
        <f t="shared" si="280"/>
        <v>129.91611143341188</v>
      </c>
      <c r="NF125" s="150">
        <f t="shared" si="280"/>
        <v>130.57369801647525</v>
      </c>
      <c r="NG125" s="150">
        <f t="shared" si="280"/>
        <v>131.21734540445669</v>
      </c>
      <c r="NH125" s="150">
        <f t="shared" si="280"/>
        <v>131.86374173601439</v>
      </c>
      <c r="NI125" s="150">
        <f t="shared" si="280"/>
        <v>132.55877407439945</v>
      </c>
      <c r="NJ125" s="150">
        <f t="shared" si="280"/>
        <v>133.25626603494925</v>
      </c>
      <c r="NK125" s="150">
        <f t="shared" si="280"/>
        <v>133.91120706893071</v>
      </c>
      <c r="NL125" s="150">
        <f t="shared" si="280"/>
        <v>134.50097622401458</v>
      </c>
      <c r="NM125" s="150">
        <f t="shared" si="280"/>
        <v>135.05576953709749</v>
      </c>
      <c r="NN125" s="150">
        <f t="shared" si="280"/>
        <v>135.58374296863278</v>
      </c>
      <c r="NO125" s="151">
        <f t="shared" si="280"/>
        <v>136.09074807698792</v>
      </c>
      <c r="NP125" s="147"/>
      <c r="NQ125" s="147"/>
    </row>
    <row r="126" spans="1:381" s="152" customFormat="1" x14ac:dyDescent="0.2">
      <c r="A126" s="147"/>
      <c r="B126" s="147"/>
      <c r="C126" s="147" t="str">
        <f>OFMOR_FFF_0!C126</f>
        <v>COV</v>
      </c>
      <c r="D126" s="147"/>
      <c r="E126" s="147" t="str">
        <f>OFMOR_FFF_0!E126</f>
        <v>Стоимость подтвержденных заказов, распределение по дням</v>
      </c>
      <c r="F126" s="147"/>
      <c r="G126" s="147" t="str">
        <f>OFMOR_FFF_0!G126</f>
        <v>тыс.руб.</v>
      </c>
      <c r="H126" s="147"/>
      <c r="I126" s="147"/>
      <c r="J126" s="147"/>
      <c r="K126" s="148">
        <f t="shared" si="268"/>
        <v>478056.89493284049</v>
      </c>
      <c r="L126" s="147"/>
      <c r="M126" s="147"/>
      <c r="N126" s="149">
        <f>$N$61*$AQ$91</f>
        <v>12.403717816339654</v>
      </c>
      <c r="O126" s="150">
        <f>SUMPRODUCT($N$61:O$61,$AP$91:$AQ$91)</f>
        <v>34.945341653318188</v>
      </c>
      <c r="P126" s="150">
        <f>SUMPRODUCT($N$61:P$61,$AO$91:$AQ$91)</f>
        <v>41.198183408519228</v>
      </c>
      <c r="Q126" s="150">
        <f>SUMPRODUCT($N$61:Q$61,$AN$91:$AQ$91)</f>
        <v>64.752577978309077</v>
      </c>
      <c r="R126" s="150">
        <f>SUMPRODUCT($N$61:R$61,$AM$91:$AQ$91)</f>
        <v>80.685696750679597</v>
      </c>
      <c r="S126" s="150">
        <f>SUMPRODUCT($N$61:S$61,$AL$91:$AQ$91)</f>
        <v>78.997312530699944</v>
      </c>
      <c r="T126" s="150">
        <f>SUMPRODUCT($N$61:T$61,$AK$91:$AQ$91)</f>
        <v>106.09644608101651</v>
      </c>
      <c r="U126" s="150">
        <f>SUMPRODUCT($N$61:U$61,$AJ$91:$AQ$91)</f>
        <v>164.10103446609088</v>
      </c>
      <c r="V126" s="150">
        <f>SUMPRODUCT($N$61:V$61,$AI$91:$AQ$91)</f>
        <v>171.67772664898678</v>
      </c>
      <c r="W126" s="150">
        <f>SUMPRODUCT($N$61:W$61,$AH$91:$AQ$91)</f>
        <v>185.70953201030522</v>
      </c>
      <c r="X126" s="150">
        <f>SUMPRODUCT($N$61:X$61,$AG$91:$AQ$91)</f>
        <v>295.53051477472331</v>
      </c>
      <c r="Y126" s="150">
        <f>SUMPRODUCT($N$61:Y$61,$AF$91:$AQ$91)</f>
        <v>369.11571065416643</v>
      </c>
      <c r="Z126" s="150">
        <f>SUMPRODUCT($N$61:Z$61,$AE$91:$AQ$91)</f>
        <v>361.75961852366595</v>
      </c>
      <c r="AA126" s="150">
        <f>SUMPRODUCT($N$61:AA$61,$AD$91:$AQ$91)</f>
        <v>410.18348169112778</v>
      </c>
      <c r="AB126" s="150">
        <f>SUMPRODUCT($N$61:AB$61,$AC$91:$AQ$91)</f>
        <v>444.40423024374326</v>
      </c>
      <c r="AC126" s="150">
        <f>SUMPRODUCT($N$61:AC$61,$AB$91:$AQ$91)</f>
        <v>313.64154043473354</v>
      </c>
      <c r="AD126" s="150">
        <f>SUMPRODUCT($N$61:AD$61,$AA$91:$AQ$91)</f>
        <v>227.04150725517417</v>
      </c>
      <c r="AE126" s="150">
        <f>SUMPRODUCT($N$61:AE$61,$Z$91:$AQ$91)</f>
        <v>281.32003739957048</v>
      </c>
      <c r="AF126" s="150">
        <f>SUMPRODUCT($N$61:AF$61,$Y$91:$AQ$91)</f>
        <v>342.55752961999661</v>
      </c>
      <c r="AG126" s="150">
        <f>SUMPRODUCT($N$61:AG$61,$X$91:$AQ$91)</f>
        <v>335.61177300991909</v>
      </c>
      <c r="AH126" s="150">
        <f>SUMPRODUCT($N$61:AH$61,$W$91:$AQ$91)</f>
        <v>380.91808373470491</v>
      </c>
      <c r="AI126" s="150">
        <f>SUMPRODUCT($N$61:AI$61,$V$91:$AQ$91)</f>
        <v>413.38774229755182</v>
      </c>
      <c r="AJ126" s="150">
        <f>SUMPRODUCT($N$61:AJ$61,$U$91:$AQ$91)</f>
        <v>295.17863064244011</v>
      </c>
      <c r="AK126" s="150">
        <f>SUMPRODUCT($N$61:AK$61,$T$91:$AQ$91)</f>
        <v>217.45944961380587</v>
      </c>
      <c r="AL126" s="150">
        <f>SUMPRODUCT($N$61:AL$61,$S$91:$AQ$91)</f>
        <v>367.97937700772451</v>
      </c>
      <c r="AM126" s="150">
        <f>SUMPRODUCT($N$61:AM$61,$R$91:$AQ$91)</f>
        <v>614.18284624994408</v>
      </c>
      <c r="AN126" s="150">
        <f>SUMPRODUCT($N$61:AN$61,$Q$91:$AQ$91)</f>
        <v>600.85295698033678</v>
      </c>
      <c r="AO126" s="150">
        <f>SUMPRODUCT($N$61:AO$61,$P$91:$AQ$91)</f>
        <v>619.968966617256</v>
      </c>
      <c r="AP126" s="150">
        <f>SUMPRODUCT($N$61:AP$61,$O$91:$AQ$91)</f>
        <v>609.73411190094873</v>
      </c>
      <c r="AQ126" s="150">
        <f t="shared" ref="AQ126:DB126" si="281">SUMPRODUCT(N$61:AQ$61,$N$91:$AQ$91)</f>
        <v>396.28055864752514</v>
      </c>
      <c r="AR126" s="150">
        <f t="shared" si="281"/>
        <v>269.8188077232802</v>
      </c>
      <c r="AS126" s="150">
        <f t="shared" si="281"/>
        <v>234.68883232610227</v>
      </c>
      <c r="AT126" s="150">
        <f t="shared" si="281"/>
        <v>134.8363975204087</v>
      </c>
      <c r="AU126" s="150">
        <f t="shared" si="281"/>
        <v>125.29660162494959</v>
      </c>
      <c r="AV126" s="150">
        <f t="shared" si="281"/>
        <v>135.59720474048603</v>
      </c>
      <c r="AW126" s="150">
        <f t="shared" si="281"/>
        <v>146.88219222581392</v>
      </c>
      <c r="AX126" s="150">
        <f t="shared" si="281"/>
        <v>130.41638070868913</v>
      </c>
      <c r="AY126" s="150">
        <f t="shared" si="281"/>
        <v>128.93364262921861</v>
      </c>
      <c r="AZ126" s="150">
        <f t="shared" si="281"/>
        <v>155.22396081480525</v>
      </c>
      <c r="BA126" s="150">
        <f t="shared" si="281"/>
        <v>187.08127269303185</v>
      </c>
      <c r="BB126" s="150">
        <f t="shared" si="281"/>
        <v>199.47249871215922</v>
      </c>
      <c r="BC126" s="150">
        <f t="shared" si="281"/>
        <v>219.49158088797682</v>
      </c>
      <c r="BD126" s="150">
        <f t="shared" si="281"/>
        <v>237.89949557872973</v>
      </c>
      <c r="BE126" s="150">
        <f t="shared" si="281"/>
        <v>226.76075084986476</v>
      </c>
      <c r="BF126" s="150">
        <f t="shared" si="281"/>
        <v>224.31450980307298</v>
      </c>
      <c r="BG126" s="150">
        <f t="shared" si="281"/>
        <v>250.86406260888822</v>
      </c>
      <c r="BH126" s="150">
        <f t="shared" si="281"/>
        <v>282.66561581897747</v>
      </c>
      <c r="BI126" s="150">
        <f t="shared" si="281"/>
        <v>293.2204046360921</v>
      </c>
      <c r="BJ126" s="150">
        <f t="shared" si="281"/>
        <v>310.86287271955871</v>
      </c>
      <c r="BK126" s="150">
        <f t="shared" si="281"/>
        <v>327.6807724372631</v>
      </c>
      <c r="BL126" s="150">
        <f t="shared" si="281"/>
        <v>317.56902892817652</v>
      </c>
      <c r="BM126" s="150">
        <f t="shared" si="281"/>
        <v>320.75757524442446</v>
      </c>
      <c r="BN126" s="150">
        <f t="shared" si="281"/>
        <v>351.32362724790244</v>
      </c>
      <c r="BO126" s="150">
        <f t="shared" si="281"/>
        <v>389.0661161334051</v>
      </c>
      <c r="BP126" s="150">
        <f t="shared" si="281"/>
        <v>400.77653736943194</v>
      </c>
      <c r="BQ126" s="150">
        <f t="shared" si="281"/>
        <v>418.06635536032547</v>
      </c>
      <c r="BR126" s="150">
        <f t="shared" si="281"/>
        <v>439.91983221767805</v>
      </c>
      <c r="BS126" s="150">
        <f t="shared" si="281"/>
        <v>431.39535217384702</v>
      </c>
      <c r="BT126" s="150">
        <f t="shared" si="281"/>
        <v>428.9190555771944</v>
      </c>
      <c r="BU126" s="150">
        <f t="shared" si="281"/>
        <v>428.01439932379327</v>
      </c>
      <c r="BV126" s="150">
        <f t="shared" si="281"/>
        <v>409.17095934721124</v>
      </c>
      <c r="BW126" s="150">
        <f t="shared" si="281"/>
        <v>402.286445101818</v>
      </c>
      <c r="BX126" s="150">
        <f t="shared" si="281"/>
        <v>396.49668659040083</v>
      </c>
      <c r="BY126" s="150">
        <f t="shared" si="281"/>
        <v>397.59913493572981</v>
      </c>
      <c r="BZ126" s="150">
        <f t="shared" si="281"/>
        <v>398.20399872130258</v>
      </c>
      <c r="CA126" s="150">
        <f t="shared" si="281"/>
        <v>396.27142337918917</v>
      </c>
      <c r="CB126" s="150">
        <f t="shared" si="281"/>
        <v>396.51944964909478</v>
      </c>
      <c r="CC126" s="150">
        <f t="shared" si="281"/>
        <v>400.39490542342458</v>
      </c>
      <c r="CD126" s="150">
        <f t="shared" si="281"/>
        <v>401.51614831163289</v>
      </c>
      <c r="CE126" s="150">
        <f t="shared" si="281"/>
        <v>404.28093520281948</v>
      </c>
      <c r="CF126" s="150">
        <f t="shared" si="281"/>
        <v>414.12171972073673</v>
      </c>
      <c r="CG126" s="150">
        <f t="shared" si="281"/>
        <v>422.44200041205414</v>
      </c>
      <c r="CH126" s="150">
        <f t="shared" si="281"/>
        <v>425.63878989905447</v>
      </c>
      <c r="CI126" s="150">
        <f t="shared" si="281"/>
        <v>429.99810739441568</v>
      </c>
      <c r="CJ126" s="150">
        <f t="shared" si="281"/>
        <v>435.02269260881633</v>
      </c>
      <c r="CK126" s="150">
        <f t="shared" si="281"/>
        <v>430.13639633974248</v>
      </c>
      <c r="CL126" s="150">
        <f t="shared" si="281"/>
        <v>424.77072615556676</v>
      </c>
      <c r="CM126" s="150">
        <f t="shared" si="281"/>
        <v>422.87056705155692</v>
      </c>
      <c r="CN126" s="150">
        <f t="shared" si="281"/>
        <v>418.03376854244073</v>
      </c>
      <c r="CO126" s="150">
        <f t="shared" si="281"/>
        <v>415.44573969320169</v>
      </c>
      <c r="CP126" s="150">
        <f t="shared" si="281"/>
        <v>418.72477250096199</v>
      </c>
      <c r="CQ126" s="150">
        <f t="shared" si="281"/>
        <v>425.11643378479766</v>
      </c>
      <c r="CR126" s="150">
        <f t="shared" si="281"/>
        <v>432.20944497432936</v>
      </c>
      <c r="CS126" s="150">
        <f t="shared" si="281"/>
        <v>442.75183382228823</v>
      </c>
      <c r="CT126" s="150">
        <f t="shared" si="281"/>
        <v>453.93264709597224</v>
      </c>
      <c r="CU126" s="150">
        <f t="shared" si="281"/>
        <v>461.66540706956886</v>
      </c>
      <c r="CV126" s="150">
        <f t="shared" si="281"/>
        <v>469.23963667332703</v>
      </c>
      <c r="CW126" s="150">
        <f t="shared" si="281"/>
        <v>478.93541164714924</v>
      </c>
      <c r="CX126" s="150">
        <f t="shared" si="281"/>
        <v>488.60333051860295</v>
      </c>
      <c r="CY126" s="150">
        <f t="shared" si="281"/>
        <v>494.37201392705663</v>
      </c>
      <c r="CZ126" s="150">
        <f t="shared" si="281"/>
        <v>498.95531026303729</v>
      </c>
      <c r="DA126" s="150">
        <f t="shared" si="281"/>
        <v>503.69836056563497</v>
      </c>
      <c r="DB126" s="150">
        <f t="shared" si="281"/>
        <v>509.52872762418633</v>
      </c>
      <c r="DC126" s="150">
        <f t="shared" ref="DC126:FN126" si="282">SUMPRODUCT(BZ$61:DC$61,$N$91:$AQ$91)</f>
        <v>515.91982271494931</v>
      </c>
      <c r="DD126" s="150">
        <f t="shared" si="282"/>
        <v>522.98833078322514</v>
      </c>
      <c r="DE126" s="150">
        <f t="shared" si="282"/>
        <v>530.20812081954614</v>
      </c>
      <c r="DF126" s="150">
        <f t="shared" si="282"/>
        <v>535.38536255023689</v>
      </c>
      <c r="DG126" s="150">
        <f t="shared" si="282"/>
        <v>540.4935840990363</v>
      </c>
      <c r="DH126" s="150">
        <f t="shared" si="282"/>
        <v>546.30967756993539</v>
      </c>
      <c r="DI126" s="150">
        <f t="shared" si="282"/>
        <v>551.69097308242453</v>
      </c>
      <c r="DJ126" s="150">
        <f t="shared" si="282"/>
        <v>557.24193822139091</v>
      </c>
      <c r="DK126" s="150">
        <f t="shared" si="282"/>
        <v>562.37801795575569</v>
      </c>
      <c r="DL126" s="150">
        <f t="shared" si="282"/>
        <v>564.82023259419771</v>
      </c>
      <c r="DM126" s="150">
        <f t="shared" si="282"/>
        <v>563.57662661386291</v>
      </c>
      <c r="DN126" s="150">
        <f t="shared" si="282"/>
        <v>561.44678847836417</v>
      </c>
      <c r="DO126" s="150">
        <f t="shared" si="282"/>
        <v>558.9175135926447</v>
      </c>
      <c r="DP126" s="150">
        <f t="shared" si="282"/>
        <v>555.91338157783821</v>
      </c>
      <c r="DQ126" s="150">
        <f t="shared" si="282"/>
        <v>554.9217016914962</v>
      </c>
      <c r="DR126" s="150">
        <f t="shared" si="282"/>
        <v>556.24216063894437</v>
      </c>
      <c r="DS126" s="150">
        <f t="shared" si="282"/>
        <v>559.15863796989481</v>
      </c>
      <c r="DT126" s="150">
        <f t="shared" si="282"/>
        <v>561.6917317137088</v>
      </c>
      <c r="DU126" s="150">
        <f t="shared" si="282"/>
        <v>565.099176018295</v>
      </c>
      <c r="DV126" s="150">
        <f t="shared" si="282"/>
        <v>569.01828194668735</v>
      </c>
      <c r="DW126" s="150">
        <f t="shared" si="282"/>
        <v>572.1735629908294</v>
      </c>
      <c r="DX126" s="150">
        <f t="shared" si="282"/>
        <v>576.13897922783508</v>
      </c>
      <c r="DY126" s="150">
        <f t="shared" si="282"/>
        <v>581.35149192780909</v>
      </c>
      <c r="DZ126" s="150">
        <f t="shared" si="282"/>
        <v>586.92379757333174</v>
      </c>
      <c r="EA126" s="150">
        <f t="shared" si="282"/>
        <v>591.16961859996525</v>
      </c>
      <c r="EB126" s="150">
        <f t="shared" si="282"/>
        <v>595.05078925357714</v>
      </c>
      <c r="EC126" s="150">
        <f t="shared" si="282"/>
        <v>598.23533409234085</v>
      </c>
      <c r="ED126" s="150">
        <f t="shared" si="282"/>
        <v>599.94819836983152</v>
      </c>
      <c r="EE126" s="150">
        <f t="shared" si="282"/>
        <v>601.42180305307761</v>
      </c>
      <c r="EF126" s="150">
        <f t="shared" si="282"/>
        <v>603.1221897823599</v>
      </c>
      <c r="EG126" s="150">
        <f t="shared" si="282"/>
        <v>606.29325849935867</v>
      </c>
      <c r="EH126" s="150">
        <f t="shared" si="282"/>
        <v>609.46138741201946</v>
      </c>
      <c r="EI126" s="150">
        <f t="shared" si="282"/>
        <v>612.64281161029783</v>
      </c>
      <c r="EJ126" s="150">
        <f t="shared" si="282"/>
        <v>615.80755385677583</v>
      </c>
      <c r="EK126" s="150">
        <f t="shared" si="282"/>
        <v>618.78663664505984</v>
      </c>
      <c r="EL126" s="150">
        <f t="shared" si="282"/>
        <v>621.92754028107584</v>
      </c>
      <c r="EM126" s="150">
        <f t="shared" si="282"/>
        <v>625.4771484515901</v>
      </c>
      <c r="EN126" s="150">
        <f t="shared" si="282"/>
        <v>629.82210402437966</v>
      </c>
      <c r="EO126" s="150">
        <f t="shared" si="282"/>
        <v>633.9001851532912</v>
      </c>
      <c r="EP126" s="150">
        <f t="shared" si="282"/>
        <v>636.85690989813043</v>
      </c>
      <c r="EQ126" s="150">
        <f t="shared" si="282"/>
        <v>637.61901167184885</v>
      </c>
      <c r="ER126" s="150">
        <f t="shared" si="282"/>
        <v>637.50051722032845</v>
      </c>
      <c r="ES126" s="150">
        <f t="shared" si="282"/>
        <v>637.68163015762582</v>
      </c>
      <c r="ET126" s="150">
        <f t="shared" si="282"/>
        <v>639.12168614682093</v>
      </c>
      <c r="EU126" s="150">
        <f t="shared" si="282"/>
        <v>641.89570139563932</v>
      </c>
      <c r="EV126" s="150">
        <f t="shared" si="282"/>
        <v>644.70829597560669</v>
      </c>
      <c r="EW126" s="150">
        <f t="shared" si="282"/>
        <v>648.88011692182693</v>
      </c>
      <c r="EX126" s="150">
        <f t="shared" si="282"/>
        <v>653.81534015097759</v>
      </c>
      <c r="EY126" s="150">
        <f t="shared" si="282"/>
        <v>657.90719463627272</v>
      </c>
      <c r="EZ126" s="150">
        <f t="shared" si="282"/>
        <v>663.03749601661832</v>
      </c>
      <c r="FA126" s="150">
        <f t="shared" si="282"/>
        <v>669.46946369685691</v>
      </c>
      <c r="FB126" s="150">
        <f t="shared" si="282"/>
        <v>676.85185975311083</v>
      </c>
      <c r="FC126" s="150">
        <f t="shared" si="282"/>
        <v>684.51513959234103</v>
      </c>
      <c r="FD126" s="150">
        <f t="shared" si="282"/>
        <v>692.7075456151332</v>
      </c>
      <c r="FE126" s="150">
        <f t="shared" si="282"/>
        <v>700.78872004723996</v>
      </c>
      <c r="FF126" s="150">
        <f t="shared" si="282"/>
        <v>709.76000134556614</v>
      </c>
      <c r="FG126" s="150">
        <f t="shared" si="282"/>
        <v>720.85755912459967</v>
      </c>
      <c r="FH126" s="150">
        <f t="shared" si="282"/>
        <v>732.90847982789069</v>
      </c>
      <c r="FI126" s="150">
        <f t="shared" si="282"/>
        <v>746.03265331507077</v>
      </c>
      <c r="FJ126" s="150">
        <f t="shared" si="282"/>
        <v>758.64363129712319</v>
      </c>
      <c r="FK126" s="150">
        <f t="shared" si="282"/>
        <v>769.02653511231244</v>
      </c>
      <c r="FL126" s="150">
        <f t="shared" si="282"/>
        <v>777.63511866947397</v>
      </c>
      <c r="FM126" s="150">
        <f t="shared" si="282"/>
        <v>786.91766901137635</v>
      </c>
      <c r="FN126" s="150">
        <f t="shared" si="282"/>
        <v>798.17105471848981</v>
      </c>
      <c r="FO126" s="150">
        <f t="shared" ref="FO126:HZ126" si="283">SUMPRODUCT(EL$61:FO$61,$N$91:$AQ$91)</f>
        <v>810.22157079529723</v>
      </c>
      <c r="FP126" s="150">
        <f t="shared" si="283"/>
        <v>823.66624436504742</v>
      </c>
      <c r="FQ126" s="150">
        <f t="shared" si="283"/>
        <v>837.30717775783933</v>
      </c>
      <c r="FR126" s="150">
        <f t="shared" si="283"/>
        <v>848.43263259561036</v>
      </c>
      <c r="FS126" s="150">
        <f t="shared" si="283"/>
        <v>857.59780231717332</v>
      </c>
      <c r="FT126" s="150">
        <f t="shared" si="283"/>
        <v>869.42868500736222</v>
      </c>
      <c r="FU126" s="150">
        <f t="shared" si="283"/>
        <v>887.29433321057263</v>
      </c>
      <c r="FV126" s="150">
        <f t="shared" si="283"/>
        <v>905.5794027583338</v>
      </c>
      <c r="FW126" s="150">
        <f t="shared" si="283"/>
        <v>924.458952719688</v>
      </c>
      <c r="FX126" s="150">
        <f t="shared" si="283"/>
        <v>942.47623585720066</v>
      </c>
      <c r="FY126" s="150">
        <f t="shared" si="283"/>
        <v>955.95957920035175</v>
      </c>
      <c r="FZ126" s="150">
        <f t="shared" si="283"/>
        <v>966.74868457174477</v>
      </c>
      <c r="GA126" s="150">
        <f t="shared" si="283"/>
        <v>975.63003336385168</v>
      </c>
      <c r="GB126" s="150">
        <f t="shared" si="283"/>
        <v>981.97144716565651</v>
      </c>
      <c r="GC126" s="150">
        <f t="shared" si="283"/>
        <v>988.74476604451593</v>
      </c>
      <c r="GD126" s="150">
        <f t="shared" si="283"/>
        <v>995.08134887966935</v>
      </c>
      <c r="GE126" s="150">
        <f t="shared" si="283"/>
        <v>1000.520786921012</v>
      </c>
      <c r="GF126" s="150">
        <f t="shared" si="283"/>
        <v>1005.9739717178779</v>
      </c>
      <c r="GG126" s="150">
        <f t="shared" si="283"/>
        <v>1010.5013513101269</v>
      </c>
      <c r="GH126" s="150">
        <f t="shared" si="283"/>
        <v>1012.8824920931606</v>
      </c>
      <c r="GI126" s="150">
        <f t="shared" si="283"/>
        <v>1016.0455339161138</v>
      </c>
      <c r="GJ126" s="150">
        <f t="shared" si="283"/>
        <v>1019.6830229152433</v>
      </c>
      <c r="GK126" s="150">
        <f t="shared" si="283"/>
        <v>1020.0372859863887</v>
      </c>
      <c r="GL126" s="150">
        <f t="shared" si="283"/>
        <v>1017.5558919048017</v>
      </c>
      <c r="GM126" s="150">
        <f t="shared" si="283"/>
        <v>1015.2971236914185</v>
      </c>
      <c r="GN126" s="150">
        <f t="shared" si="283"/>
        <v>1011.3708622242045</v>
      </c>
      <c r="GO126" s="150">
        <f t="shared" si="283"/>
        <v>1006.0088715182815</v>
      </c>
      <c r="GP126" s="150">
        <f t="shared" si="283"/>
        <v>1006.1212747347111</v>
      </c>
      <c r="GQ126" s="150">
        <f t="shared" si="283"/>
        <v>1010.2997739149116</v>
      </c>
      <c r="GR126" s="150">
        <f t="shared" si="283"/>
        <v>1013.2232676530871</v>
      </c>
      <c r="GS126" s="150">
        <f t="shared" si="283"/>
        <v>1013.7794311718964</v>
      </c>
      <c r="GT126" s="150">
        <f t="shared" si="283"/>
        <v>1014.6553681884166</v>
      </c>
      <c r="GU126" s="150">
        <f t="shared" si="283"/>
        <v>1014.1187276494795</v>
      </c>
      <c r="GV126" s="150">
        <f t="shared" si="283"/>
        <v>1012.2771241129708</v>
      </c>
      <c r="GW126" s="150">
        <f t="shared" si="283"/>
        <v>1015.56151690613</v>
      </c>
      <c r="GX126" s="150">
        <f t="shared" si="283"/>
        <v>1022.670237722424</v>
      </c>
      <c r="GY126" s="150">
        <f t="shared" si="283"/>
        <v>1025.270458414888</v>
      </c>
      <c r="GZ126" s="150">
        <f t="shared" si="283"/>
        <v>1020.2493196113967</v>
      </c>
      <c r="HA126" s="150">
        <f t="shared" si="283"/>
        <v>1017.3971330692532</v>
      </c>
      <c r="HB126" s="150">
        <f t="shared" si="283"/>
        <v>1014.120571342537</v>
      </c>
      <c r="HC126" s="150">
        <f t="shared" si="283"/>
        <v>1011.5263211222716</v>
      </c>
      <c r="HD126" s="150">
        <f t="shared" si="283"/>
        <v>1016.6368897088347</v>
      </c>
      <c r="HE126" s="150">
        <f t="shared" si="283"/>
        <v>1026.2525336598205</v>
      </c>
      <c r="HF126" s="150">
        <f t="shared" si="283"/>
        <v>1038.0967806384726</v>
      </c>
      <c r="HG126" s="150">
        <f t="shared" si="283"/>
        <v>1056.1640486980418</v>
      </c>
      <c r="HH126" s="150">
        <f t="shared" si="283"/>
        <v>1073.650561555251</v>
      </c>
      <c r="HI126" s="150">
        <f t="shared" si="283"/>
        <v>1090.6548365405458</v>
      </c>
      <c r="HJ126" s="150">
        <f t="shared" si="283"/>
        <v>1115.3428118772167</v>
      </c>
      <c r="HK126" s="150">
        <f t="shared" si="283"/>
        <v>1144.7729933714734</v>
      </c>
      <c r="HL126" s="150">
        <f t="shared" si="283"/>
        <v>1170.0986775199503</v>
      </c>
      <c r="HM126" s="150">
        <f t="shared" si="283"/>
        <v>1198.3776614935996</v>
      </c>
      <c r="HN126" s="150">
        <f t="shared" si="283"/>
        <v>1226.7934344756118</v>
      </c>
      <c r="HO126" s="150">
        <f t="shared" si="283"/>
        <v>1235.9309507526939</v>
      </c>
      <c r="HP126" s="150">
        <f t="shared" si="283"/>
        <v>1231.5154506211632</v>
      </c>
      <c r="HQ126" s="150">
        <f t="shared" si="283"/>
        <v>1230.4997846795945</v>
      </c>
      <c r="HR126" s="150">
        <f t="shared" si="283"/>
        <v>1231.1362695949365</v>
      </c>
      <c r="HS126" s="150">
        <f t="shared" si="283"/>
        <v>1228.9254768712494</v>
      </c>
      <c r="HT126" s="150">
        <f t="shared" si="283"/>
        <v>1240.0873357208015</v>
      </c>
      <c r="HU126" s="150">
        <f t="shared" si="283"/>
        <v>1259.4563363688442</v>
      </c>
      <c r="HV126" s="150">
        <f t="shared" si="283"/>
        <v>1264.721508363981</v>
      </c>
      <c r="HW126" s="150">
        <f t="shared" si="283"/>
        <v>1258.1591540267616</v>
      </c>
      <c r="HX126" s="150">
        <f t="shared" si="283"/>
        <v>1263.509070176741</v>
      </c>
      <c r="HY126" s="150">
        <f t="shared" si="283"/>
        <v>1286.0414572285631</v>
      </c>
      <c r="HZ126" s="150">
        <f t="shared" si="283"/>
        <v>1305.5691500397888</v>
      </c>
      <c r="IA126" s="150">
        <f t="shared" ref="IA126:KL126" si="284">SUMPRODUCT(GX$61:IA$61,$N$91:$AQ$91)</f>
        <v>1335.5461748012676</v>
      </c>
      <c r="IB126" s="150">
        <f t="shared" si="284"/>
        <v>1369.7113190117825</v>
      </c>
      <c r="IC126" s="150">
        <f t="shared" si="284"/>
        <v>1374.6375121612539</v>
      </c>
      <c r="ID126" s="150">
        <f t="shared" si="284"/>
        <v>1349.260684042097</v>
      </c>
      <c r="IE126" s="150">
        <f t="shared" si="284"/>
        <v>1321.6307872898585</v>
      </c>
      <c r="IF126" s="150">
        <f t="shared" si="284"/>
        <v>1285.6264714862482</v>
      </c>
      <c r="IG126" s="150">
        <f t="shared" si="284"/>
        <v>1250.6191412565868</v>
      </c>
      <c r="IH126" s="150">
        <f t="shared" si="284"/>
        <v>1234.0189085657471</v>
      </c>
      <c r="II126" s="150">
        <f t="shared" si="284"/>
        <v>1228.849980496703</v>
      </c>
      <c r="IJ126" s="150">
        <f t="shared" si="284"/>
        <v>1225.5292018672371</v>
      </c>
      <c r="IK126" s="150">
        <f t="shared" si="284"/>
        <v>1230.3328730932399</v>
      </c>
      <c r="IL126" s="150">
        <f t="shared" si="284"/>
        <v>1237.6319508897225</v>
      </c>
      <c r="IM126" s="150">
        <f t="shared" si="284"/>
        <v>1246.7227317011584</v>
      </c>
      <c r="IN126" s="150">
        <f t="shared" si="284"/>
        <v>1256.1274358518419</v>
      </c>
      <c r="IO126" s="150">
        <f t="shared" si="284"/>
        <v>1268.3171627614097</v>
      </c>
      <c r="IP126" s="150">
        <f t="shared" si="284"/>
        <v>1281.1772284242984</v>
      </c>
      <c r="IQ126" s="150">
        <f t="shared" si="284"/>
        <v>1290.8430801732404</v>
      </c>
      <c r="IR126" s="150">
        <f t="shared" si="284"/>
        <v>1298.0270387553164</v>
      </c>
      <c r="IS126" s="150">
        <f t="shared" si="284"/>
        <v>1306.4513985273147</v>
      </c>
      <c r="IT126" s="150">
        <f t="shared" si="284"/>
        <v>1316.2637615899921</v>
      </c>
      <c r="IU126" s="150">
        <f t="shared" si="284"/>
        <v>1326.255197300527</v>
      </c>
      <c r="IV126" s="150">
        <f t="shared" si="284"/>
        <v>1339.1403426739196</v>
      </c>
      <c r="IW126" s="150">
        <f t="shared" si="284"/>
        <v>1352.4087733743772</v>
      </c>
      <c r="IX126" s="150">
        <f t="shared" si="284"/>
        <v>1361.6548673529041</v>
      </c>
      <c r="IY126" s="150">
        <f t="shared" si="284"/>
        <v>1369.5493406548067</v>
      </c>
      <c r="IZ126" s="150">
        <f t="shared" si="284"/>
        <v>1379.5080301719095</v>
      </c>
      <c r="JA126" s="150">
        <f t="shared" si="284"/>
        <v>1390.2941376832218</v>
      </c>
      <c r="JB126" s="150">
        <f t="shared" si="284"/>
        <v>1399.8060823659871</v>
      </c>
      <c r="JC126" s="150">
        <f t="shared" si="284"/>
        <v>1410.8138517131488</v>
      </c>
      <c r="JD126" s="150">
        <f t="shared" si="284"/>
        <v>1421.179435831461</v>
      </c>
      <c r="JE126" s="150">
        <f t="shared" si="284"/>
        <v>1426.0492781150137</v>
      </c>
      <c r="JF126" s="150">
        <f t="shared" si="284"/>
        <v>1427.3891763411382</v>
      </c>
      <c r="JG126" s="150">
        <f t="shared" si="284"/>
        <v>1428.503382730896</v>
      </c>
      <c r="JH126" s="150">
        <f t="shared" si="284"/>
        <v>1427.5360337224747</v>
      </c>
      <c r="JI126" s="150">
        <f t="shared" si="284"/>
        <v>1426.1127332012059</v>
      </c>
      <c r="JJ126" s="150">
        <f t="shared" si="284"/>
        <v>1427.880083824577</v>
      </c>
      <c r="JK126" s="150">
        <f t="shared" si="284"/>
        <v>1431.8885565220646</v>
      </c>
      <c r="JL126" s="150">
        <f t="shared" si="284"/>
        <v>1436.27109781237</v>
      </c>
      <c r="JM126" s="150">
        <f t="shared" si="284"/>
        <v>1444.3309586052742</v>
      </c>
      <c r="JN126" s="150">
        <f t="shared" si="284"/>
        <v>1454.7556516552554</v>
      </c>
      <c r="JO126" s="150">
        <f t="shared" si="284"/>
        <v>1465.712450610039</v>
      </c>
      <c r="JP126" s="150">
        <f t="shared" si="284"/>
        <v>1478.425881685987</v>
      </c>
      <c r="JQ126" s="150">
        <f t="shared" si="284"/>
        <v>1494.9492647971126</v>
      </c>
      <c r="JR126" s="150">
        <f t="shared" si="284"/>
        <v>1511.1704564148204</v>
      </c>
      <c r="JS126" s="150">
        <f t="shared" si="284"/>
        <v>1526.8373964052621</v>
      </c>
      <c r="JT126" s="150">
        <f t="shared" si="284"/>
        <v>1548.7947685706795</v>
      </c>
      <c r="JU126" s="150">
        <f t="shared" si="284"/>
        <v>1575.6841723696041</v>
      </c>
      <c r="JV126" s="150">
        <f t="shared" si="284"/>
        <v>1602.5732976213953</v>
      </c>
      <c r="JW126" s="150">
        <f t="shared" si="284"/>
        <v>1633.3065856386324</v>
      </c>
      <c r="JX126" s="150">
        <f t="shared" si="284"/>
        <v>1667.5483705054821</v>
      </c>
      <c r="JY126" s="150">
        <f t="shared" si="284"/>
        <v>1694.484654418952</v>
      </c>
      <c r="JZ126" s="150">
        <f t="shared" si="284"/>
        <v>1716.2789195886653</v>
      </c>
      <c r="KA126" s="150">
        <f t="shared" si="284"/>
        <v>1742.0880939238446</v>
      </c>
      <c r="KB126" s="150">
        <f t="shared" si="284"/>
        <v>1772.7553108679097</v>
      </c>
      <c r="KC126" s="150">
        <f t="shared" si="284"/>
        <v>1803.5610341128761</v>
      </c>
      <c r="KD126" s="150">
        <f t="shared" si="284"/>
        <v>1837.4803905303338</v>
      </c>
      <c r="KE126" s="150">
        <f t="shared" si="284"/>
        <v>1874.1078920749569</v>
      </c>
      <c r="KF126" s="150">
        <f t="shared" si="284"/>
        <v>1903.1578175385703</v>
      </c>
      <c r="KG126" s="150">
        <f t="shared" si="284"/>
        <v>1926.4099264725069</v>
      </c>
      <c r="KH126" s="150">
        <f t="shared" si="284"/>
        <v>1958.9434547484336</v>
      </c>
      <c r="KI126" s="150">
        <f t="shared" si="284"/>
        <v>2007.545648788619</v>
      </c>
      <c r="KJ126" s="150">
        <f t="shared" si="284"/>
        <v>2055.5300146479694</v>
      </c>
      <c r="KK126" s="150">
        <f t="shared" si="284"/>
        <v>2105.126624630821</v>
      </c>
      <c r="KL126" s="150">
        <f t="shared" si="284"/>
        <v>2155.1454513898157</v>
      </c>
      <c r="KM126" s="150">
        <f t="shared" ref="KM126:MX126" si="285">SUMPRODUCT(JJ$61:KM$61,$N$91:$AQ$91)</f>
        <v>2194.2354048372326</v>
      </c>
      <c r="KN126" s="150">
        <f t="shared" si="285"/>
        <v>2226.4354555200734</v>
      </c>
      <c r="KO126" s="150">
        <f t="shared" si="285"/>
        <v>2252.98453013361</v>
      </c>
      <c r="KP126" s="150">
        <f t="shared" si="285"/>
        <v>2276.589778090357</v>
      </c>
      <c r="KQ126" s="150">
        <f t="shared" si="285"/>
        <v>2297.4360638154694</v>
      </c>
      <c r="KR126" s="150">
        <f t="shared" si="285"/>
        <v>2315.5293821454889</v>
      </c>
      <c r="KS126" s="150">
        <f t="shared" si="285"/>
        <v>2340.0839628757744</v>
      </c>
      <c r="KT126" s="150">
        <f t="shared" si="285"/>
        <v>2368.0880988421954</v>
      </c>
      <c r="KU126" s="150">
        <f t="shared" si="285"/>
        <v>2384.6838137788895</v>
      </c>
      <c r="KV126" s="150">
        <f t="shared" si="285"/>
        <v>2403.952950829098</v>
      </c>
      <c r="KW126" s="150">
        <f t="shared" si="285"/>
        <v>2441.7789766671249</v>
      </c>
      <c r="KX126" s="150">
        <f t="shared" si="285"/>
        <v>2469.8266856944465</v>
      </c>
      <c r="KY126" s="150">
        <f t="shared" si="285"/>
        <v>2482.440721119247</v>
      </c>
      <c r="KZ126" s="150">
        <f t="shared" si="285"/>
        <v>2507.2311731291898</v>
      </c>
      <c r="LA126" s="150">
        <f t="shared" si="285"/>
        <v>2527.9901118879075</v>
      </c>
      <c r="LB126" s="150">
        <f t="shared" si="285"/>
        <v>2518.8082058981004</v>
      </c>
      <c r="LC126" s="150">
        <f t="shared" si="285"/>
        <v>2524.7753528651465</v>
      </c>
      <c r="LD126" s="150">
        <f t="shared" si="285"/>
        <v>2561.4402872993719</v>
      </c>
      <c r="LE126" s="150">
        <f t="shared" si="285"/>
        <v>2598.119087486205</v>
      </c>
      <c r="LF126" s="150">
        <f t="shared" si="285"/>
        <v>2621.9504409146011</v>
      </c>
      <c r="LG126" s="150">
        <f t="shared" si="285"/>
        <v>2656.6143049374436</v>
      </c>
      <c r="LH126" s="150">
        <f t="shared" si="285"/>
        <v>2686.5999732027326</v>
      </c>
      <c r="LI126" s="150">
        <f t="shared" si="285"/>
        <v>2689.3907729689149</v>
      </c>
      <c r="LJ126" s="150">
        <f t="shared" si="285"/>
        <v>2706.0238740230006</v>
      </c>
      <c r="LK126" s="150">
        <f t="shared" si="285"/>
        <v>2767.9891608406683</v>
      </c>
      <c r="LL126" s="150">
        <f t="shared" si="285"/>
        <v>2841.4284222061269</v>
      </c>
      <c r="LM126" s="150">
        <f t="shared" si="285"/>
        <v>2860.2853003431192</v>
      </c>
      <c r="LN126" s="150">
        <f t="shared" si="285"/>
        <v>2885.4158728132074</v>
      </c>
      <c r="LO126" s="150">
        <f t="shared" si="285"/>
        <v>2902.7204813366661</v>
      </c>
      <c r="LP126" s="150">
        <f t="shared" si="285"/>
        <v>2883.8172087410485</v>
      </c>
      <c r="LQ126" s="150">
        <f t="shared" si="285"/>
        <v>2887.7425057019664</v>
      </c>
      <c r="LR126" s="150">
        <f t="shared" si="285"/>
        <v>2910.0783067806369</v>
      </c>
      <c r="LS126" s="150">
        <f t="shared" si="285"/>
        <v>2920.6746193309082</v>
      </c>
      <c r="LT126" s="150">
        <f t="shared" si="285"/>
        <v>2950.7287742580547</v>
      </c>
      <c r="LU126" s="150">
        <f t="shared" si="285"/>
        <v>2983.3100505389179</v>
      </c>
      <c r="LV126" s="150">
        <f t="shared" si="285"/>
        <v>3014.654814223024</v>
      </c>
      <c r="LW126" s="150">
        <f t="shared" si="285"/>
        <v>3041.3674412553246</v>
      </c>
      <c r="LX126" s="150">
        <f t="shared" si="285"/>
        <v>3070.0766509428458</v>
      </c>
      <c r="LY126" s="150">
        <f t="shared" si="285"/>
        <v>3099.8555497307157</v>
      </c>
      <c r="LZ126" s="150">
        <f t="shared" si="285"/>
        <v>3128.7037879621025</v>
      </c>
      <c r="MA126" s="150">
        <f t="shared" si="285"/>
        <v>3152.0458527738379</v>
      </c>
      <c r="MB126" s="150">
        <f t="shared" si="285"/>
        <v>3169.0613047917086</v>
      </c>
      <c r="MC126" s="150">
        <f t="shared" si="285"/>
        <v>3179.5808200696902</v>
      </c>
      <c r="MD126" s="150">
        <f t="shared" si="285"/>
        <v>3184.9054229255498</v>
      </c>
      <c r="ME126" s="150">
        <f t="shared" si="285"/>
        <v>3189.8924776391855</v>
      </c>
      <c r="MF126" s="150">
        <f t="shared" si="285"/>
        <v>3197.542505432657</v>
      </c>
      <c r="MG126" s="150">
        <f t="shared" si="285"/>
        <v>3212.9156858578635</v>
      </c>
      <c r="MH126" s="150">
        <f t="shared" si="285"/>
        <v>3229.9089665697293</v>
      </c>
      <c r="MI126" s="150">
        <f t="shared" si="285"/>
        <v>3244.8938848044031</v>
      </c>
      <c r="MJ126" s="150">
        <f t="shared" si="285"/>
        <v>3254.6268487097595</v>
      </c>
      <c r="MK126" s="150">
        <f t="shared" si="285"/>
        <v>3260.2256723964238</v>
      </c>
      <c r="ML126" s="150">
        <f t="shared" si="285"/>
        <v>3266.9958075318214</v>
      </c>
      <c r="MM126" s="150">
        <f t="shared" si="285"/>
        <v>3275.5186126291819</v>
      </c>
      <c r="MN126" s="150">
        <f t="shared" si="285"/>
        <v>3290.5567144390629</v>
      </c>
      <c r="MO126" s="150">
        <f t="shared" si="285"/>
        <v>3305.3394523205861</v>
      </c>
      <c r="MP126" s="150">
        <f t="shared" si="285"/>
        <v>3311.7229028598495</v>
      </c>
      <c r="MQ126" s="150">
        <f t="shared" si="285"/>
        <v>3302.4397311297794</v>
      </c>
      <c r="MR126" s="150">
        <f t="shared" si="285"/>
        <v>3289.3713891739817</v>
      </c>
      <c r="MS126" s="150">
        <f t="shared" si="285"/>
        <v>3279.3276445751212</v>
      </c>
      <c r="MT126" s="150">
        <f t="shared" si="285"/>
        <v>3270.9970475350028</v>
      </c>
      <c r="MU126" s="150">
        <f t="shared" si="285"/>
        <v>3272.9908297076249</v>
      </c>
      <c r="MV126" s="150">
        <f t="shared" si="285"/>
        <v>3287.0173936414626</v>
      </c>
      <c r="MW126" s="150">
        <f t="shared" si="285"/>
        <v>3303.8099176410351</v>
      </c>
      <c r="MX126" s="150">
        <f t="shared" si="285"/>
        <v>3326.9246352008722</v>
      </c>
      <c r="MY126" s="150">
        <f t="shared" ref="MY126:NO126" si="286">SUMPRODUCT(LV$61:MY$61,$N$91:$AQ$91)</f>
        <v>3350.9291956248517</v>
      </c>
      <c r="MZ126" s="150">
        <f t="shared" si="286"/>
        <v>3374.8752395201109</v>
      </c>
      <c r="NA126" s="150">
        <f t="shared" si="286"/>
        <v>3397.7051550502074</v>
      </c>
      <c r="NB126" s="150">
        <f t="shared" si="286"/>
        <v>3420.9867781761104</v>
      </c>
      <c r="NC126" s="150">
        <f t="shared" si="286"/>
        <v>3443.3610757602746</v>
      </c>
      <c r="ND126" s="150">
        <f t="shared" si="286"/>
        <v>3463.3822457902324</v>
      </c>
      <c r="NE126" s="150">
        <f t="shared" si="286"/>
        <v>3481.6261364212041</v>
      </c>
      <c r="NF126" s="150">
        <f t="shared" si="286"/>
        <v>3499.248820854204</v>
      </c>
      <c r="NG126" s="150">
        <f t="shared" si="286"/>
        <v>3516.4979483404741</v>
      </c>
      <c r="NH126" s="150">
        <f t="shared" si="286"/>
        <v>3533.8207448559133</v>
      </c>
      <c r="NI126" s="150">
        <f t="shared" si="286"/>
        <v>3552.4469393154027</v>
      </c>
      <c r="NJ126" s="150">
        <f t="shared" si="286"/>
        <v>3571.1390492700521</v>
      </c>
      <c r="NK126" s="150">
        <f t="shared" si="286"/>
        <v>3588.6908355463315</v>
      </c>
      <c r="NL126" s="150">
        <f t="shared" si="286"/>
        <v>3604.4960784999539</v>
      </c>
      <c r="NM126" s="150">
        <f t="shared" si="286"/>
        <v>3619.3640027152751</v>
      </c>
      <c r="NN126" s="150">
        <f t="shared" si="286"/>
        <v>3633.5131800443046</v>
      </c>
      <c r="NO126" s="151">
        <f t="shared" si="286"/>
        <v>3647.1004265918818</v>
      </c>
      <c r="NP126" s="147"/>
      <c r="NQ126" s="147"/>
    </row>
    <row r="127" spans="1:381" s="152" customFormat="1" x14ac:dyDescent="0.2">
      <c r="A127" s="147"/>
      <c r="B127" s="147"/>
      <c r="C127" s="147" t="str">
        <f>OFMOR_FFF_0!C127</f>
        <v>2C_FreeStock</v>
      </c>
      <c r="D127" s="147"/>
      <c r="E127" s="147" t="str">
        <f>OFMOR_FFF_0!E127</f>
        <v>Оборот: Освободившийся сток в ценах продажи после 2-ого уровня отмен</v>
      </c>
      <c r="F127" s="147"/>
      <c r="G127" s="147" t="str">
        <f>OFMOR_FFF_0!G127</f>
        <v>тыс.руб.</v>
      </c>
      <c r="H127" s="147"/>
      <c r="I127" s="147"/>
      <c r="J127" s="147"/>
      <c r="K127" s="148">
        <f t="shared" si="268"/>
        <v>0</v>
      </c>
      <c r="L127" s="147"/>
      <c r="M127" s="147"/>
      <c r="N127" s="149">
        <f>$N$61*$AQ$92</f>
        <v>0</v>
      </c>
      <c r="O127" s="150">
        <f>SUMPRODUCT($N$61:O$61,$AP$92:$AQ$92)</f>
        <v>0</v>
      </c>
      <c r="P127" s="150">
        <f>SUMPRODUCT($N$61:P$61,$AO$92:$AQ$92)</f>
        <v>0</v>
      </c>
      <c r="Q127" s="150">
        <f>SUMPRODUCT($N$61:Q$61,$AN$92:$AQ$92)</f>
        <v>0</v>
      </c>
      <c r="R127" s="150">
        <f>SUMPRODUCT($N$61:R$61,$AM$92:$AQ$92)</f>
        <v>0</v>
      </c>
      <c r="S127" s="150">
        <f>SUMPRODUCT($N$61:S$61,$AL$92:$AQ$92)</f>
        <v>0</v>
      </c>
      <c r="T127" s="150">
        <f>SUMPRODUCT($N$61:T$61,$AK$92:$AQ$92)</f>
        <v>0</v>
      </c>
      <c r="U127" s="150">
        <f>SUMPRODUCT($N$61:U$61,$AJ$92:$AQ$92)</f>
        <v>0</v>
      </c>
      <c r="V127" s="150">
        <f>SUMPRODUCT($N$61:V$61,$AI$92:$AQ$92)</f>
        <v>0</v>
      </c>
      <c r="W127" s="150">
        <f>SUMPRODUCT($N$61:W$61,$AH$92:$AQ$92)</f>
        <v>0</v>
      </c>
      <c r="X127" s="150">
        <f>SUMPRODUCT($N$61:X$61,$AG$92:$AQ$92)</f>
        <v>0</v>
      </c>
      <c r="Y127" s="150">
        <f>SUMPRODUCT($N$61:Y$61,$AF$92:$AQ$92)</f>
        <v>0</v>
      </c>
      <c r="Z127" s="150">
        <f>SUMPRODUCT($N$61:Z$61,$AE$92:$AQ$92)</f>
        <v>0</v>
      </c>
      <c r="AA127" s="150">
        <f>SUMPRODUCT($N$61:AA$61,$AD$92:$AQ$92)</f>
        <v>0</v>
      </c>
      <c r="AB127" s="150">
        <f>SUMPRODUCT($N$61:AB$61,$AC$92:$AQ$92)</f>
        <v>0</v>
      </c>
      <c r="AC127" s="150">
        <f>SUMPRODUCT($N$61:AC$61,$AB$92:$AQ$92)</f>
        <v>0</v>
      </c>
      <c r="AD127" s="150">
        <f>SUMPRODUCT($N$61:AD$61,$AA$92:$AQ$92)</f>
        <v>0</v>
      </c>
      <c r="AE127" s="150">
        <f>SUMPRODUCT($N$61:AE$61,$Z$92:$AQ$92)</f>
        <v>0</v>
      </c>
      <c r="AF127" s="150">
        <f>SUMPRODUCT($N$61:AF$61,$Y$92:$AQ$92)</f>
        <v>0</v>
      </c>
      <c r="AG127" s="150">
        <f>SUMPRODUCT($N$61:AG$61,$X$92:$AQ$92)</f>
        <v>0</v>
      </c>
      <c r="AH127" s="150">
        <f>SUMPRODUCT($N$61:AH$61,$W$92:$AQ$92)</f>
        <v>0</v>
      </c>
      <c r="AI127" s="150">
        <f>SUMPRODUCT($N$61:AI$61,$V$92:$AQ$92)</f>
        <v>0</v>
      </c>
      <c r="AJ127" s="150">
        <f>SUMPRODUCT($N$61:AJ$61,$U$92:$AQ$92)</f>
        <v>0</v>
      </c>
      <c r="AK127" s="150">
        <f>SUMPRODUCT($N$61:AK$61,$T$92:$AQ$92)</f>
        <v>0</v>
      </c>
      <c r="AL127" s="150">
        <f>SUMPRODUCT($N$61:AL$61,$S$92:$AQ$92)</f>
        <v>0</v>
      </c>
      <c r="AM127" s="150">
        <f>SUMPRODUCT($N$61:AM$61,$R$92:$AQ$92)</f>
        <v>0</v>
      </c>
      <c r="AN127" s="150">
        <f>SUMPRODUCT($N$61:AN$61,$Q$92:$AQ$92)</f>
        <v>0</v>
      </c>
      <c r="AO127" s="150">
        <f>SUMPRODUCT($N$61:AO$61,$P$92:$AQ$92)</f>
        <v>0</v>
      </c>
      <c r="AP127" s="150">
        <f>SUMPRODUCT($N$61:AP$61,$O$92:$AQ$92)</f>
        <v>0</v>
      </c>
      <c r="AQ127" s="150">
        <f t="shared" ref="AQ127:DB127" si="287">SUMPRODUCT(N$61:AQ$61,$N$92:$AQ$92)</f>
        <v>0</v>
      </c>
      <c r="AR127" s="150">
        <f t="shared" si="287"/>
        <v>0</v>
      </c>
      <c r="AS127" s="150">
        <f t="shared" si="287"/>
        <v>0</v>
      </c>
      <c r="AT127" s="150">
        <f t="shared" si="287"/>
        <v>0</v>
      </c>
      <c r="AU127" s="150">
        <f t="shared" si="287"/>
        <v>0</v>
      </c>
      <c r="AV127" s="150">
        <f t="shared" si="287"/>
        <v>0</v>
      </c>
      <c r="AW127" s="150">
        <f t="shared" si="287"/>
        <v>0</v>
      </c>
      <c r="AX127" s="150">
        <f t="shared" si="287"/>
        <v>0</v>
      </c>
      <c r="AY127" s="150">
        <f t="shared" si="287"/>
        <v>0</v>
      </c>
      <c r="AZ127" s="150">
        <f t="shared" si="287"/>
        <v>0</v>
      </c>
      <c r="BA127" s="150">
        <f t="shared" si="287"/>
        <v>0</v>
      </c>
      <c r="BB127" s="150">
        <f t="shared" si="287"/>
        <v>0</v>
      </c>
      <c r="BC127" s="150">
        <f t="shared" si="287"/>
        <v>0</v>
      </c>
      <c r="BD127" s="150">
        <f t="shared" si="287"/>
        <v>0</v>
      </c>
      <c r="BE127" s="150">
        <f t="shared" si="287"/>
        <v>0</v>
      </c>
      <c r="BF127" s="150">
        <f t="shared" si="287"/>
        <v>0</v>
      </c>
      <c r="BG127" s="150">
        <f t="shared" si="287"/>
        <v>0</v>
      </c>
      <c r="BH127" s="150">
        <f t="shared" si="287"/>
        <v>0</v>
      </c>
      <c r="BI127" s="150">
        <f t="shared" si="287"/>
        <v>0</v>
      </c>
      <c r="BJ127" s="150">
        <f t="shared" si="287"/>
        <v>0</v>
      </c>
      <c r="BK127" s="150">
        <f t="shared" si="287"/>
        <v>0</v>
      </c>
      <c r="BL127" s="150">
        <f t="shared" si="287"/>
        <v>0</v>
      </c>
      <c r="BM127" s="150">
        <f t="shared" si="287"/>
        <v>0</v>
      </c>
      <c r="BN127" s="150">
        <f t="shared" si="287"/>
        <v>0</v>
      </c>
      <c r="BO127" s="150">
        <f t="shared" si="287"/>
        <v>0</v>
      </c>
      <c r="BP127" s="150">
        <f t="shared" si="287"/>
        <v>0</v>
      </c>
      <c r="BQ127" s="150">
        <f t="shared" si="287"/>
        <v>0</v>
      </c>
      <c r="BR127" s="150">
        <f t="shared" si="287"/>
        <v>0</v>
      </c>
      <c r="BS127" s="150">
        <f t="shared" si="287"/>
        <v>0</v>
      </c>
      <c r="BT127" s="150">
        <f t="shared" si="287"/>
        <v>0</v>
      </c>
      <c r="BU127" s="150">
        <f t="shared" si="287"/>
        <v>0</v>
      </c>
      <c r="BV127" s="150">
        <f t="shared" si="287"/>
        <v>0</v>
      </c>
      <c r="BW127" s="150">
        <f t="shared" si="287"/>
        <v>0</v>
      </c>
      <c r="BX127" s="150">
        <f t="shared" si="287"/>
        <v>0</v>
      </c>
      <c r="BY127" s="150">
        <f t="shared" si="287"/>
        <v>0</v>
      </c>
      <c r="BZ127" s="150">
        <f t="shared" si="287"/>
        <v>0</v>
      </c>
      <c r="CA127" s="150">
        <f t="shared" si="287"/>
        <v>0</v>
      </c>
      <c r="CB127" s="150">
        <f t="shared" si="287"/>
        <v>0</v>
      </c>
      <c r="CC127" s="150">
        <f t="shared" si="287"/>
        <v>0</v>
      </c>
      <c r="CD127" s="150">
        <f t="shared" si="287"/>
        <v>0</v>
      </c>
      <c r="CE127" s="150">
        <f t="shared" si="287"/>
        <v>0</v>
      </c>
      <c r="CF127" s="150">
        <f t="shared" si="287"/>
        <v>0</v>
      </c>
      <c r="CG127" s="150">
        <f t="shared" si="287"/>
        <v>0</v>
      </c>
      <c r="CH127" s="150">
        <f t="shared" si="287"/>
        <v>0</v>
      </c>
      <c r="CI127" s="150">
        <f t="shared" si="287"/>
        <v>0</v>
      </c>
      <c r="CJ127" s="150">
        <f t="shared" si="287"/>
        <v>0</v>
      </c>
      <c r="CK127" s="150">
        <f t="shared" si="287"/>
        <v>0</v>
      </c>
      <c r="CL127" s="150">
        <f t="shared" si="287"/>
        <v>0</v>
      </c>
      <c r="CM127" s="150">
        <f t="shared" si="287"/>
        <v>0</v>
      </c>
      <c r="CN127" s="150">
        <f t="shared" si="287"/>
        <v>0</v>
      </c>
      <c r="CO127" s="150">
        <f t="shared" si="287"/>
        <v>0</v>
      </c>
      <c r="CP127" s="150">
        <f t="shared" si="287"/>
        <v>0</v>
      </c>
      <c r="CQ127" s="150">
        <f t="shared" si="287"/>
        <v>0</v>
      </c>
      <c r="CR127" s="150">
        <f t="shared" si="287"/>
        <v>0</v>
      </c>
      <c r="CS127" s="150">
        <f t="shared" si="287"/>
        <v>0</v>
      </c>
      <c r="CT127" s="150">
        <f t="shared" si="287"/>
        <v>0</v>
      </c>
      <c r="CU127" s="150">
        <f t="shared" si="287"/>
        <v>0</v>
      </c>
      <c r="CV127" s="150">
        <f t="shared" si="287"/>
        <v>0</v>
      </c>
      <c r="CW127" s="150">
        <f t="shared" si="287"/>
        <v>0</v>
      </c>
      <c r="CX127" s="150">
        <f t="shared" si="287"/>
        <v>0</v>
      </c>
      <c r="CY127" s="150">
        <f t="shared" si="287"/>
        <v>0</v>
      </c>
      <c r="CZ127" s="150">
        <f t="shared" si="287"/>
        <v>0</v>
      </c>
      <c r="DA127" s="150">
        <f t="shared" si="287"/>
        <v>0</v>
      </c>
      <c r="DB127" s="150">
        <f t="shared" si="287"/>
        <v>0</v>
      </c>
      <c r="DC127" s="150">
        <f t="shared" ref="DC127:FN127" si="288">SUMPRODUCT(BZ$61:DC$61,$N$92:$AQ$92)</f>
        <v>0</v>
      </c>
      <c r="DD127" s="150">
        <f t="shared" si="288"/>
        <v>0</v>
      </c>
      <c r="DE127" s="150">
        <f t="shared" si="288"/>
        <v>0</v>
      </c>
      <c r="DF127" s="150">
        <f t="shared" si="288"/>
        <v>0</v>
      </c>
      <c r="DG127" s="150">
        <f t="shared" si="288"/>
        <v>0</v>
      </c>
      <c r="DH127" s="150">
        <f t="shared" si="288"/>
        <v>0</v>
      </c>
      <c r="DI127" s="150">
        <f t="shared" si="288"/>
        <v>0</v>
      </c>
      <c r="DJ127" s="150">
        <f t="shared" si="288"/>
        <v>0</v>
      </c>
      <c r="DK127" s="150">
        <f t="shared" si="288"/>
        <v>0</v>
      </c>
      <c r="DL127" s="150">
        <f t="shared" si="288"/>
        <v>0</v>
      </c>
      <c r="DM127" s="150">
        <f t="shared" si="288"/>
        <v>0</v>
      </c>
      <c r="DN127" s="150">
        <f t="shared" si="288"/>
        <v>0</v>
      </c>
      <c r="DO127" s="150">
        <f t="shared" si="288"/>
        <v>0</v>
      </c>
      <c r="DP127" s="150">
        <f t="shared" si="288"/>
        <v>0</v>
      </c>
      <c r="DQ127" s="150">
        <f t="shared" si="288"/>
        <v>0</v>
      </c>
      <c r="DR127" s="150">
        <f t="shared" si="288"/>
        <v>0</v>
      </c>
      <c r="DS127" s="150">
        <f t="shared" si="288"/>
        <v>0</v>
      </c>
      <c r="DT127" s="150">
        <f t="shared" si="288"/>
        <v>0</v>
      </c>
      <c r="DU127" s="150">
        <f t="shared" si="288"/>
        <v>0</v>
      </c>
      <c r="DV127" s="150">
        <f t="shared" si="288"/>
        <v>0</v>
      </c>
      <c r="DW127" s="150">
        <f t="shared" si="288"/>
        <v>0</v>
      </c>
      <c r="DX127" s="150">
        <f t="shared" si="288"/>
        <v>0</v>
      </c>
      <c r="DY127" s="150">
        <f t="shared" si="288"/>
        <v>0</v>
      </c>
      <c r="DZ127" s="150">
        <f t="shared" si="288"/>
        <v>0</v>
      </c>
      <c r="EA127" s="150">
        <f t="shared" si="288"/>
        <v>0</v>
      </c>
      <c r="EB127" s="150">
        <f t="shared" si="288"/>
        <v>0</v>
      </c>
      <c r="EC127" s="150">
        <f t="shared" si="288"/>
        <v>0</v>
      </c>
      <c r="ED127" s="150">
        <f t="shared" si="288"/>
        <v>0</v>
      </c>
      <c r="EE127" s="150">
        <f t="shared" si="288"/>
        <v>0</v>
      </c>
      <c r="EF127" s="150">
        <f t="shared" si="288"/>
        <v>0</v>
      </c>
      <c r="EG127" s="150">
        <f t="shared" si="288"/>
        <v>0</v>
      </c>
      <c r="EH127" s="150">
        <f t="shared" si="288"/>
        <v>0</v>
      </c>
      <c r="EI127" s="150">
        <f t="shared" si="288"/>
        <v>0</v>
      </c>
      <c r="EJ127" s="150">
        <f t="shared" si="288"/>
        <v>0</v>
      </c>
      <c r="EK127" s="150">
        <f t="shared" si="288"/>
        <v>0</v>
      </c>
      <c r="EL127" s="150">
        <f t="shared" si="288"/>
        <v>0</v>
      </c>
      <c r="EM127" s="150">
        <f t="shared" si="288"/>
        <v>0</v>
      </c>
      <c r="EN127" s="150">
        <f t="shared" si="288"/>
        <v>0</v>
      </c>
      <c r="EO127" s="150">
        <f t="shared" si="288"/>
        <v>0</v>
      </c>
      <c r="EP127" s="150">
        <f t="shared" si="288"/>
        <v>0</v>
      </c>
      <c r="EQ127" s="150">
        <f t="shared" si="288"/>
        <v>0</v>
      </c>
      <c r="ER127" s="150">
        <f t="shared" si="288"/>
        <v>0</v>
      </c>
      <c r="ES127" s="150">
        <f t="shared" si="288"/>
        <v>0</v>
      </c>
      <c r="ET127" s="150">
        <f t="shared" si="288"/>
        <v>0</v>
      </c>
      <c r="EU127" s="150">
        <f t="shared" si="288"/>
        <v>0</v>
      </c>
      <c r="EV127" s="150">
        <f t="shared" si="288"/>
        <v>0</v>
      </c>
      <c r="EW127" s="150">
        <f t="shared" si="288"/>
        <v>0</v>
      </c>
      <c r="EX127" s="150">
        <f t="shared" si="288"/>
        <v>0</v>
      </c>
      <c r="EY127" s="150">
        <f t="shared" si="288"/>
        <v>0</v>
      </c>
      <c r="EZ127" s="150">
        <f t="shared" si="288"/>
        <v>0</v>
      </c>
      <c r="FA127" s="150">
        <f t="shared" si="288"/>
        <v>0</v>
      </c>
      <c r="FB127" s="150">
        <f t="shared" si="288"/>
        <v>0</v>
      </c>
      <c r="FC127" s="150">
        <f t="shared" si="288"/>
        <v>0</v>
      </c>
      <c r="FD127" s="150">
        <f t="shared" si="288"/>
        <v>0</v>
      </c>
      <c r="FE127" s="150">
        <f t="shared" si="288"/>
        <v>0</v>
      </c>
      <c r="FF127" s="150">
        <f t="shared" si="288"/>
        <v>0</v>
      </c>
      <c r="FG127" s="150">
        <f t="shared" si="288"/>
        <v>0</v>
      </c>
      <c r="FH127" s="150">
        <f t="shared" si="288"/>
        <v>0</v>
      </c>
      <c r="FI127" s="150">
        <f t="shared" si="288"/>
        <v>0</v>
      </c>
      <c r="FJ127" s="150">
        <f t="shared" si="288"/>
        <v>0</v>
      </c>
      <c r="FK127" s="150">
        <f t="shared" si="288"/>
        <v>0</v>
      </c>
      <c r="FL127" s="150">
        <f t="shared" si="288"/>
        <v>0</v>
      </c>
      <c r="FM127" s="150">
        <f t="shared" si="288"/>
        <v>0</v>
      </c>
      <c r="FN127" s="150">
        <f t="shared" si="288"/>
        <v>0</v>
      </c>
      <c r="FO127" s="150">
        <f t="shared" ref="FO127:HZ127" si="289">SUMPRODUCT(EL$61:FO$61,$N$92:$AQ$92)</f>
        <v>0</v>
      </c>
      <c r="FP127" s="150">
        <f t="shared" si="289"/>
        <v>0</v>
      </c>
      <c r="FQ127" s="150">
        <f t="shared" si="289"/>
        <v>0</v>
      </c>
      <c r="FR127" s="150">
        <f t="shared" si="289"/>
        <v>0</v>
      </c>
      <c r="FS127" s="150">
        <f t="shared" si="289"/>
        <v>0</v>
      </c>
      <c r="FT127" s="150">
        <f t="shared" si="289"/>
        <v>0</v>
      </c>
      <c r="FU127" s="150">
        <f t="shared" si="289"/>
        <v>0</v>
      </c>
      <c r="FV127" s="150">
        <f t="shared" si="289"/>
        <v>0</v>
      </c>
      <c r="FW127" s="150">
        <f t="shared" si="289"/>
        <v>0</v>
      </c>
      <c r="FX127" s="150">
        <f t="shared" si="289"/>
        <v>0</v>
      </c>
      <c r="FY127" s="150">
        <f t="shared" si="289"/>
        <v>0</v>
      </c>
      <c r="FZ127" s="150">
        <f t="shared" si="289"/>
        <v>0</v>
      </c>
      <c r="GA127" s="150">
        <f t="shared" si="289"/>
        <v>0</v>
      </c>
      <c r="GB127" s="150">
        <f t="shared" si="289"/>
        <v>0</v>
      </c>
      <c r="GC127" s="150">
        <f t="shared" si="289"/>
        <v>0</v>
      </c>
      <c r="GD127" s="150">
        <f t="shared" si="289"/>
        <v>0</v>
      </c>
      <c r="GE127" s="150">
        <f t="shared" si="289"/>
        <v>0</v>
      </c>
      <c r="GF127" s="150">
        <f t="shared" si="289"/>
        <v>0</v>
      </c>
      <c r="GG127" s="150">
        <f t="shared" si="289"/>
        <v>0</v>
      </c>
      <c r="GH127" s="150">
        <f t="shared" si="289"/>
        <v>0</v>
      </c>
      <c r="GI127" s="150">
        <f t="shared" si="289"/>
        <v>0</v>
      </c>
      <c r="GJ127" s="150">
        <f t="shared" si="289"/>
        <v>0</v>
      </c>
      <c r="GK127" s="150">
        <f t="shared" si="289"/>
        <v>0</v>
      </c>
      <c r="GL127" s="150">
        <f t="shared" si="289"/>
        <v>0</v>
      </c>
      <c r="GM127" s="150">
        <f t="shared" si="289"/>
        <v>0</v>
      </c>
      <c r="GN127" s="150">
        <f t="shared" si="289"/>
        <v>0</v>
      </c>
      <c r="GO127" s="150">
        <f t="shared" si="289"/>
        <v>0</v>
      </c>
      <c r="GP127" s="150">
        <f t="shared" si="289"/>
        <v>0</v>
      </c>
      <c r="GQ127" s="150">
        <f t="shared" si="289"/>
        <v>0</v>
      </c>
      <c r="GR127" s="150">
        <f t="shared" si="289"/>
        <v>0</v>
      </c>
      <c r="GS127" s="150">
        <f t="shared" si="289"/>
        <v>0</v>
      </c>
      <c r="GT127" s="150">
        <f t="shared" si="289"/>
        <v>0</v>
      </c>
      <c r="GU127" s="150">
        <f t="shared" si="289"/>
        <v>0</v>
      </c>
      <c r="GV127" s="150">
        <f t="shared" si="289"/>
        <v>0</v>
      </c>
      <c r="GW127" s="150">
        <f t="shared" si="289"/>
        <v>0</v>
      </c>
      <c r="GX127" s="150">
        <f t="shared" si="289"/>
        <v>0</v>
      </c>
      <c r="GY127" s="150">
        <f t="shared" si="289"/>
        <v>0</v>
      </c>
      <c r="GZ127" s="150">
        <f t="shared" si="289"/>
        <v>0</v>
      </c>
      <c r="HA127" s="150">
        <f t="shared" si="289"/>
        <v>0</v>
      </c>
      <c r="HB127" s="150">
        <f t="shared" si="289"/>
        <v>0</v>
      </c>
      <c r="HC127" s="150">
        <f t="shared" si="289"/>
        <v>0</v>
      </c>
      <c r="HD127" s="150">
        <f t="shared" si="289"/>
        <v>0</v>
      </c>
      <c r="HE127" s="150">
        <f t="shared" si="289"/>
        <v>0</v>
      </c>
      <c r="HF127" s="150">
        <f t="shared" si="289"/>
        <v>0</v>
      </c>
      <c r="HG127" s="150">
        <f t="shared" si="289"/>
        <v>0</v>
      </c>
      <c r="HH127" s="150">
        <f t="shared" si="289"/>
        <v>0</v>
      </c>
      <c r="HI127" s="150">
        <f t="shared" si="289"/>
        <v>0</v>
      </c>
      <c r="HJ127" s="150">
        <f t="shared" si="289"/>
        <v>0</v>
      </c>
      <c r="HK127" s="150">
        <f t="shared" si="289"/>
        <v>0</v>
      </c>
      <c r="HL127" s="150">
        <f t="shared" si="289"/>
        <v>0</v>
      </c>
      <c r="HM127" s="150">
        <f t="shared" si="289"/>
        <v>0</v>
      </c>
      <c r="HN127" s="150">
        <f t="shared" si="289"/>
        <v>0</v>
      </c>
      <c r="HO127" s="150">
        <f t="shared" si="289"/>
        <v>0</v>
      </c>
      <c r="HP127" s="150">
        <f t="shared" si="289"/>
        <v>0</v>
      </c>
      <c r="HQ127" s="150">
        <f t="shared" si="289"/>
        <v>0</v>
      </c>
      <c r="HR127" s="150">
        <f t="shared" si="289"/>
        <v>0</v>
      </c>
      <c r="HS127" s="150">
        <f t="shared" si="289"/>
        <v>0</v>
      </c>
      <c r="HT127" s="150">
        <f t="shared" si="289"/>
        <v>0</v>
      </c>
      <c r="HU127" s="150">
        <f t="shared" si="289"/>
        <v>0</v>
      </c>
      <c r="HV127" s="150">
        <f t="shared" si="289"/>
        <v>0</v>
      </c>
      <c r="HW127" s="150">
        <f t="shared" si="289"/>
        <v>0</v>
      </c>
      <c r="HX127" s="150">
        <f t="shared" si="289"/>
        <v>0</v>
      </c>
      <c r="HY127" s="150">
        <f t="shared" si="289"/>
        <v>0</v>
      </c>
      <c r="HZ127" s="150">
        <f t="shared" si="289"/>
        <v>0</v>
      </c>
      <c r="IA127" s="150">
        <f t="shared" ref="IA127:KL127" si="290">SUMPRODUCT(GX$61:IA$61,$N$92:$AQ$92)</f>
        <v>0</v>
      </c>
      <c r="IB127" s="150">
        <f t="shared" si="290"/>
        <v>0</v>
      </c>
      <c r="IC127" s="150">
        <f t="shared" si="290"/>
        <v>0</v>
      </c>
      <c r="ID127" s="150">
        <f t="shared" si="290"/>
        <v>0</v>
      </c>
      <c r="IE127" s="150">
        <f t="shared" si="290"/>
        <v>0</v>
      </c>
      <c r="IF127" s="150">
        <f t="shared" si="290"/>
        <v>0</v>
      </c>
      <c r="IG127" s="150">
        <f t="shared" si="290"/>
        <v>0</v>
      </c>
      <c r="IH127" s="150">
        <f t="shared" si="290"/>
        <v>0</v>
      </c>
      <c r="II127" s="150">
        <f t="shared" si="290"/>
        <v>0</v>
      </c>
      <c r="IJ127" s="150">
        <f t="shared" si="290"/>
        <v>0</v>
      </c>
      <c r="IK127" s="150">
        <f t="shared" si="290"/>
        <v>0</v>
      </c>
      <c r="IL127" s="150">
        <f t="shared" si="290"/>
        <v>0</v>
      </c>
      <c r="IM127" s="150">
        <f t="shared" si="290"/>
        <v>0</v>
      </c>
      <c r="IN127" s="150">
        <f t="shared" si="290"/>
        <v>0</v>
      </c>
      <c r="IO127" s="150">
        <f t="shared" si="290"/>
        <v>0</v>
      </c>
      <c r="IP127" s="150">
        <f t="shared" si="290"/>
        <v>0</v>
      </c>
      <c r="IQ127" s="150">
        <f t="shared" si="290"/>
        <v>0</v>
      </c>
      <c r="IR127" s="150">
        <f t="shared" si="290"/>
        <v>0</v>
      </c>
      <c r="IS127" s="150">
        <f t="shared" si="290"/>
        <v>0</v>
      </c>
      <c r="IT127" s="150">
        <f t="shared" si="290"/>
        <v>0</v>
      </c>
      <c r="IU127" s="150">
        <f t="shared" si="290"/>
        <v>0</v>
      </c>
      <c r="IV127" s="150">
        <f t="shared" si="290"/>
        <v>0</v>
      </c>
      <c r="IW127" s="150">
        <f t="shared" si="290"/>
        <v>0</v>
      </c>
      <c r="IX127" s="150">
        <f t="shared" si="290"/>
        <v>0</v>
      </c>
      <c r="IY127" s="150">
        <f t="shared" si="290"/>
        <v>0</v>
      </c>
      <c r="IZ127" s="150">
        <f t="shared" si="290"/>
        <v>0</v>
      </c>
      <c r="JA127" s="150">
        <f t="shared" si="290"/>
        <v>0</v>
      </c>
      <c r="JB127" s="150">
        <f t="shared" si="290"/>
        <v>0</v>
      </c>
      <c r="JC127" s="150">
        <f t="shared" si="290"/>
        <v>0</v>
      </c>
      <c r="JD127" s="150">
        <f t="shared" si="290"/>
        <v>0</v>
      </c>
      <c r="JE127" s="150">
        <f t="shared" si="290"/>
        <v>0</v>
      </c>
      <c r="JF127" s="150">
        <f t="shared" si="290"/>
        <v>0</v>
      </c>
      <c r="JG127" s="150">
        <f t="shared" si="290"/>
        <v>0</v>
      </c>
      <c r="JH127" s="150">
        <f t="shared" si="290"/>
        <v>0</v>
      </c>
      <c r="JI127" s="150">
        <f t="shared" si="290"/>
        <v>0</v>
      </c>
      <c r="JJ127" s="150">
        <f t="shared" si="290"/>
        <v>0</v>
      </c>
      <c r="JK127" s="150">
        <f t="shared" si="290"/>
        <v>0</v>
      </c>
      <c r="JL127" s="150">
        <f t="shared" si="290"/>
        <v>0</v>
      </c>
      <c r="JM127" s="150">
        <f t="shared" si="290"/>
        <v>0</v>
      </c>
      <c r="JN127" s="150">
        <f t="shared" si="290"/>
        <v>0</v>
      </c>
      <c r="JO127" s="150">
        <f t="shared" si="290"/>
        <v>0</v>
      </c>
      <c r="JP127" s="150">
        <f t="shared" si="290"/>
        <v>0</v>
      </c>
      <c r="JQ127" s="150">
        <f t="shared" si="290"/>
        <v>0</v>
      </c>
      <c r="JR127" s="150">
        <f t="shared" si="290"/>
        <v>0</v>
      </c>
      <c r="JS127" s="150">
        <f t="shared" si="290"/>
        <v>0</v>
      </c>
      <c r="JT127" s="150">
        <f t="shared" si="290"/>
        <v>0</v>
      </c>
      <c r="JU127" s="150">
        <f t="shared" si="290"/>
        <v>0</v>
      </c>
      <c r="JV127" s="150">
        <f t="shared" si="290"/>
        <v>0</v>
      </c>
      <c r="JW127" s="150">
        <f t="shared" si="290"/>
        <v>0</v>
      </c>
      <c r="JX127" s="150">
        <f t="shared" si="290"/>
        <v>0</v>
      </c>
      <c r="JY127" s="150">
        <f t="shared" si="290"/>
        <v>0</v>
      </c>
      <c r="JZ127" s="150">
        <f t="shared" si="290"/>
        <v>0</v>
      </c>
      <c r="KA127" s="150">
        <f t="shared" si="290"/>
        <v>0</v>
      </c>
      <c r="KB127" s="150">
        <f t="shared" si="290"/>
        <v>0</v>
      </c>
      <c r="KC127" s="150">
        <f t="shared" si="290"/>
        <v>0</v>
      </c>
      <c r="KD127" s="150">
        <f t="shared" si="290"/>
        <v>0</v>
      </c>
      <c r="KE127" s="150">
        <f t="shared" si="290"/>
        <v>0</v>
      </c>
      <c r="KF127" s="150">
        <f t="shared" si="290"/>
        <v>0</v>
      </c>
      <c r="KG127" s="150">
        <f t="shared" si="290"/>
        <v>0</v>
      </c>
      <c r="KH127" s="150">
        <f t="shared" si="290"/>
        <v>0</v>
      </c>
      <c r="KI127" s="150">
        <f t="shared" si="290"/>
        <v>0</v>
      </c>
      <c r="KJ127" s="150">
        <f t="shared" si="290"/>
        <v>0</v>
      </c>
      <c r="KK127" s="150">
        <f t="shared" si="290"/>
        <v>0</v>
      </c>
      <c r="KL127" s="150">
        <f t="shared" si="290"/>
        <v>0</v>
      </c>
      <c r="KM127" s="150">
        <f t="shared" ref="KM127:MX127" si="291">SUMPRODUCT(JJ$61:KM$61,$N$92:$AQ$92)</f>
        <v>0</v>
      </c>
      <c r="KN127" s="150">
        <f t="shared" si="291"/>
        <v>0</v>
      </c>
      <c r="KO127" s="150">
        <f t="shared" si="291"/>
        <v>0</v>
      </c>
      <c r="KP127" s="150">
        <f t="shared" si="291"/>
        <v>0</v>
      </c>
      <c r="KQ127" s="150">
        <f t="shared" si="291"/>
        <v>0</v>
      </c>
      <c r="KR127" s="150">
        <f t="shared" si="291"/>
        <v>0</v>
      </c>
      <c r="KS127" s="150">
        <f t="shared" si="291"/>
        <v>0</v>
      </c>
      <c r="KT127" s="150">
        <f t="shared" si="291"/>
        <v>0</v>
      </c>
      <c r="KU127" s="150">
        <f t="shared" si="291"/>
        <v>0</v>
      </c>
      <c r="KV127" s="150">
        <f t="shared" si="291"/>
        <v>0</v>
      </c>
      <c r="KW127" s="150">
        <f t="shared" si="291"/>
        <v>0</v>
      </c>
      <c r="KX127" s="150">
        <f t="shared" si="291"/>
        <v>0</v>
      </c>
      <c r="KY127" s="150">
        <f t="shared" si="291"/>
        <v>0</v>
      </c>
      <c r="KZ127" s="150">
        <f t="shared" si="291"/>
        <v>0</v>
      </c>
      <c r="LA127" s="150">
        <f t="shared" si="291"/>
        <v>0</v>
      </c>
      <c r="LB127" s="150">
        <f t="shared" si="291"/>
        <v>0</v>
      </c>
      <c r="LC127" s="150">
        <f t="shared" si="291"/>
        <v>0</v>
      </c>
      <c r="LD127" s="150">
        <f t="shared" si="291"/>
        <v>0</v>
      </c>
      <c r="LE127" s="150">
        <f t="shared" si="291"/>
        <v>0</v>
      </c>
      <c r="LF127" s="150">
        <f t="shared" si="291"/>
        <v>0</v>
      </c>
      <c r="LG127" s="150">
        <f t="shared" si="291"/>
        <v>0</v>
      </c>
      <c r="LH127" s="150">
        <f t="shared" si="291"/>
        <v>0</v>
      </c>
      <c r="LI127" s="150">
        <f t="shared" si="291"/>
        <v>0</v>
      </c>
      <c r="LJ127" s="150">
        <f t="shared" si="291"/>
        <v>0</v>
      </c>
      <c r="LK127" s="150">
        <f t="shared" si="291"/>
        <v>0</v>
      </c>
      <c r="LL127" s="150">
        <f t="shared" si="291"/>
        <v>0</v>
      </c>
      <c r="LM127" s="150">
        <f t="shared" si="291"/>
        <v>0</v>
      </c>
      <c r="LN127" s="150">
        <f t="shared" si="291"/>
        <v>0</v>
      </c>
      <c r="LO127" s="150">
        <f t="shared" si="291"/>
        <v>0</v>
      </c>
      <c r="LP127" s="150">
        <f t="shared" si="291"/>
        <v>0</v>
      </c>
      <c r="LQ127" s="150">
        <f t="shared" si="291"/>
        <v>0</v>
      </c>
      <c r="LR127" s="150">
        <f t="shared" si="291"/>
        <v>0</v>
      </c>
      <c r="LS127" s="150">
        <f t="shared" si="291"/>
        <v>0</v>
      </c>
      <c r="LT127" s="150">
        <f t="shared" si="291"/>
        <v>0</v>
      </c>
      <c r="LU127" s="150">
        <f t="shared" si="291"/>
        <v>0</v>
      </c>
      <c r="LV127" s="150">
        <f t="shared" si="291"/>
        <v>0</v>
      </c>
      <c r="LW127" s="150">
        <f t="shared" si="291"/>
        <v>0</v>
      </c>
      <c r="LX127" s="150">
        <f t="shared" si="291"/>
        <v>0</v>
      </c>
      <c r="LY127" s="150">
        <f t="shared" si="291"/>
        <v>0</v>
      </c>
      <c r="LZ127" s="150">
        <f t="shared" si="291"/>
        <v>0</v>
      </c>
      <c r="MA127" s="150">
        <f t="shared" si="291"/>
        <v>0</v>
      </c>
      <c r="MB127" s="150">
        <f t="shared" si="291"/>
        <v>0</v>
      </c>
      <c r="MC127" s="150">
        <f t="shared" si="291"/>
        <v>0</v>
      </c>
      <c r="MD127" s="150">
        <f t="shared" si="291"/>
        <v>0</v>
      </c>
      <c r="ME127" s="150">
        <f t="shared" si="291"/>
        <v>0</v>
      </c>
      <c r="MF127" s="150">
        <f t="shared" si="291"/>
        <v>0</v>
      </c>
      <c r="MG127" s="150">
        <f t="shared" si="291"/>
        <v>0</v>
      </c>
      <c r="MH127" s="150">
        <f t="shared" si="291"/>
        <v>0</v>
      </c>
      <c r="MI127" s="150">
        <f t="shared" si="291"/>
        <v>0</v>
      </c>
      <c r="MJ127" s="150">
        <f t="shared" si="291"/>
        <v>0</v>
      </c>
      <c r="MK127" s="150">
        <f t="shared" si="291"/>
        <v>0</v>
      </c>
      <c r="ML127" s="150">
        <f t="shared" si="291"/>
        <v>0</v>
      </c>
      <c r="MM127" s="150">
        <f t="shared" si="291"/>
        <v>0</v>
      </c>
      <c r="MN127" s="150">
        <f t="shared" si="291"/>
        <v>0</v>
      </c>
      <c r="MO127" s="150">
        <f t="shared" si="291"/>
        <v>0</v>
      </c>
      <c r="MP127" s="150">
        <f t="shared" si="291"/>
        <v>0</v>
      </c>
      <c r="MQ127" s="150">
        <f t="shared" si="291"/>
        <v>0</v>
      </c>
      <c r="MR127" s="150">
        <f t="shared" si="291"/>
        <v>0</v>
      </c>
      <c r="MS127" s="150">
        <f t="shared" si="291"/>
        <v>0</v>
      </c>
      <c r="MT127" s="150">
        <f t="shared" si="291"/>
        <v>0</v>
      </c>
      <c r="MU127" s="150">
        <f t="shared" si="291"/>
        <v>0</v>
      </c>
      <c r="MV127" s="150">
        <f t="shared" si="291"/>
        <v>0</v>
      </c>
      <c r="MW127" s="150">
        <f t="shared" si="291"/>
        <v>0</v>
      </c>
      <c r="MX127" s="150">
        <f t="shared" si="291"/>
        <v>0</v>
      </c>
      <c r="MY127" s="150">
        <f t="shared" ref="MY127:NO127" si="292">SUMPRODUCT(LV$61:MY$61,$N$92:$AQ$92)</f>
        <v>0</v>
      </c>
      <c r="MZ127" s="150">
        <f t="shared" si="292"/>
        <v>0</v>
      </c>
      <c r="NA127" s="150">
        <f t="shared" si="292"/>
        <v>0</v>
      </c>
      <c r="NB127" s="150">
        <f t="shared" si="292"/>
        <v>0</v>
      </c>
      <c r="NC127" s="150">
        <f t="shared" si="292"/>
        <v>0</v>
      </c>
      <c r="ND127" s="150">
        <f t="shared" si="292"/>
        <v>0</v>
      </c>
      <c r="NE127" s="150">
        <f t="shared" si="292"/>
        <v>0</v>
      </c>
      <c r="NF127" s="150">
        <f t="shared" si="292"/>
        <v>0</v>
      </c>
      <c r="NG127" s="150">
        <f t="shared" si="292"/>
        <v>0</v>
      </c>
      <c r="NH127" s="150">
        <f t="shared" si="292"/>
        <v>0</v>
      </c>
      <c r="NI127" s="150">
        <f t="shared" si="292"/>
        <v>0</v>
      </c>
      <c r="NJ127" s="150">
        <f t="shared" si="292"/>
        <v>0</v>
      </c>
      <c r="NK127" s="150">
        <f t="shared" si="292"/>
        <v>0</v>
      </c>
      <c r="NL127" s="150">
        <f t="shared" si="292"/>
        <v>0</v>
      </c>
      <c r="NM127" s="150">
        <f t="shared" si="292"/>
        <v>0</v>
      </c>
      <c r="NN127" s="150">
        <f t="shared" si="292"/>
        <v>0</v>
      </c>
      <c r="NO127" s="151">
        <f t="shared" si="292"/>
        <v>0</v>
      </c>
      <c r="NP127" s="147"/>
      <c r="NQ127" s="147"/>
    </row>
    <row r="128" spans="1:381" s="152" customFormat="1" x14ac:dyDescent="0.2">
      <c r="A128" s="147"/>
      <c r="B128" s="147"/>
      <c r="C128" s="147" t="str">
        <f>OFMOR_FFF_0!C128</f>
        <v>OPV</v>
      </c>
      <c r="D128" s="147"/>
      <c r="E128" s="147" t="str">
        <f>OFMOR_FFF_0!E128</f>
        <v>Стоимость заказов в складской сборке, распределение по дням</v>
      </c>
      <c r="F128" s="147"/>
      <c r="G128" s="147" t="str">
        <f>OFMOR_FFF_0!G128</f>
        <v>тыс.руб.</v>
      </c>
      <c r="H128" s="147"/>
      <c r="I128" s="147"/>
      <c r="J128" s="147"/>
      <c r="K128" s="148">
        <f t="shared" si="268"/>
        <v>473760.1182803082</v>
      </c>
      <c r="L128" s="147"/>
      <c r="M128" s="147"/>
      <c r="N128" s="149">
        <f>$N$61*$AQ$93</f>
        <v>12.292233167372638</v>
      </c>
      <c r="O128" s="150">
        <f>SUMPRODUCT($N$61:O$61,$AP$93:$AQ$93)</f>
        <v>34.631252828907776</v>
      </c>
      <c r="P128" s="150">
        <f>SUMPRODUCT($N$61:P$61,$AO$93:$AQ$93)</f>
        <v>40.827894025659589</v>
      </c>
      <c r="Q128" s="150">
        <f>SUMPRODUCT($N$61:Q$61,$AN$93:$AQ$93)</f>
        <v>64.170581633945972</v>
      </c>
      <c r="R128" s="150">
        <f>SUMPRODUCT($N$61:R$61,$AM$93:$AQ$93)</f>
        <v>79.960493492100198</v>
      </c>
      <c r="S128" s="150">
        <f>SUMPRODUCT($N$61:S$61,$AL$93:$AQ$93)</f>
        <v>78.287284474013489</v>
      </c>
      <c r="T128" s="150">
        <f>SUMPRODUCT($N$61:T$61,$AK$93:$AQ$93)</f>
        <v>105.14285093937207</v>
      </c>
      <c r="U128" s="150">
        <f>SUMPRODUCT($N$61:U$61,$AJ$93:$AQ$93)</f>
        <v>162.62609392862745</v>
      </c>
      <c r="V128" s="150">
        <f>SUMPRODUCT($N$61:V$61,$AI$93:$AQ$93)</f>
        <v>170.13468678188298</v>
      </c>
      <c r="W128" s="150">
        <f>SUMPRODUCT($N$61:W$61,$AH$93:$AQ$93)</f>
        <v>184.04037423901798</v>
      </c>
      <c r="X128" s="150">
        <f>SUMPRODUCT($N$61:X$61,$AG$93:$AQ$93)</f>
        <v>292.87428571610189</v>
      </c>
      <c r="Y128" s="150">
        <f>SUMPRODUCT($N$61:Y$61,$AF$93:$AQ$93)</f>
        <v>365.79809765782102</v>
      </c>
      <c r="Z128" s="150">
        <f>SUMPRODUCT($N$61:Z$61,$AE$93:$AQ$93)</f>
        <v>358.50812210309886</v>
      </c>
      <c r="AA128" s="150">
        <f>SUMPRODUCT($N$61:AA$61,$AD$93:$AQ$93)</f>
        <v>406.49675145866763</v>
      </c>
      <c r="AB128" s="150">
        <f>SUMPRODUCT($N$61:AB$61,$AC$93:$AQ$93)</f>
        <v>440.40992383160335</v>
      </c>
      <c r="AC128" s="150">
        <f>SUMPRODUCT($N$61:AC$61,$AB$93:$AQ$93)</f>
        <v>310.82252942895445</v>
      </c>
      <c r="AD128" s="150">
        <f>SUMPRODUCT($N$61:AD$61,$AA$93:$AQ$93)</f>
        <v>225.00085757964365</v>
      </c>
      <c r="AE128" s="150">
        <f>SUMPRODUCT($N$61:AE$61,$Z$93:$AQ$93)</f>
        <v>278.79153214967164</v>
      </c>
      <c r="AF128" s="150">
        <f>SUMPRODUCT($N$61:AF$61,$Y$93:$AQ$93)</f>
        <v>339.47862162594458</v>
      </c>
      <c r="AG128" s="150">
        <f>SUMPRODUCT($N$61:AG$61,$X$93:$AQ$93)</f>
        <v>332.59529349488849</v>
      </c>
      <c r="AH128" s="150">
        <f>SUMPRODUCT($N$61:AH$61,$W$93:$AQ$93)</f>
        <v>377.49439097748905</v>
      </c>
      <c r="AI128" s="150">
        <f>SUMPRODUCT($N$61:AI$61,$V$93:$AQ$93)</f>
        <v>409.67221216217587</v>
      </c>
      <c r="AJ128" s="150">
        <f>SUMPRODUCT($N$61:AJ$61,$U$93:$AQ$93)</f>
        <v>292.52556431934249</v>
      </c>
      <c r="AK128" s="150">
        <f>SUMPRODUCT($N$61:AK$61,$T$93:$AQ$93)</f>
        <v>215.5049234980296</v>
      </c>
      <c r="AL128" s="150">
        <f>SUMPRODUCT($N$61:AL$61,$S$93:$AQ$93)</f>
        <v>364.67197738123781</v>
      </c>
      <c r="AM128" s="150">
        <f>SUMPRODUCT($N$61:AM$61,$R$93:$AQ$93)</f>
        <v>608.66256918224599</v>
      </c>
      <c r="AN128" s="150">
        <f>SUMPRODUCT($N$61:AN$61,$Q$93:$AQ$93)</f>
        <v>595.45248899310923</v>
      </c>
      <c r="AO128" s="150">
        <f>SUMPRODUCT($N$61:AO$61,$P$93:$AQ$93)</f>
        <v>614.39668388419364</v>
      </c>
      <c r="AP128" s="150">
        <f>SUMPRODUCT($N$61:AP$61,$O$93:$AQ$93)</f>
        <v>604.25382006949906</v>
      </c>
      <c r="AQ128" s="150">
        <f t="shared" ref="AQ128:DB128" si="293">SUMPRODUCT(N$61:AQ$61,$N$93:$AQ$93)</f>
        <v>392.71878792463156</v>
      </c>
      <c r="AR128" s="150">
        <f t="shared" si="293"/>
        <v>267.39367555652751</v>
      </c>
      <c r="AS128" s="150">
        <f t="shared" si="293"/>
        <v>232.57944847234452</v>
      </c>
      <c r="AT128" s="150">
        <f t="shared" si="293"/>
        <v>133.62448761822299</v>
      </c>
      <c r="AU128" s="150">
        <f t="shared" si="293"/>
        <v>124.17043543383255</v>
      </c>
      <c r="AV128" s="150">
        <f t="shared" si="293"/>
        <v>134.37845670096777</v>
      </c>
      <c r="AW128" s="150">
        <f t="shared" si="293"/>
        <v>145.56201468854124</v>
      </c>
      <c r="AX128" s="150">
        <f t="shared" si="293"/>
        <v>129.24419792944985</v>
      </c>
      <c r="AY128" s="150">
        <f t="shared" si="293"/>
        <v>127.77478670381035</v>
      </c>
      <c r="AZ128" s="150">
        <f t="shared" si="293"/>
        <v>153.82880743910431</v>
      </c>
      <c r="BA128" s="150">
        <f t="shared" si="293"/>
        <v>185.3997857128129</v>
      </c>
      <c r="BB128" s="150">
        <f t="shared" si="293"/>
        <v>197.67963935928003</v>
      </c>
      <c r="BC128" s="150">
        <f t="shared" si="293"/>
        <v>217.51878997086351</v>
      </c>
      <c r="BD128" s="150">
        <f t="shared" si="293"/>
        <v>235.76125427505491</v>
      </c>
      <c r="BE128" s="150">
        <f t="shared" si="293"/>
        <v>224.72262461365742</v>
      </c>
      <c r="BF128" s="150">
        <f t="shared" si="293"/>
        <v>222.29837038794855</v>
      </c>
      <c r="BG128" s="150">
        <f t="shared" si="293"/>
        <v>248.60929574200986</v>
      </c>
      <c r="BH128" s="150">
        <f t="shared" si="293"/>
        <v>280.12501650663972</v>
      </c>
      <c r="BI128" s="150">
        <f t="shared" si="293"/>
        <v>290.58493885358621</v>
      </c>
      <c r="BJ128" s="150">
        <f t="shared" si="293"/>
        <v>308.06883638664851</v>
      </c>
      <c r="BK128" s="150">
        <f t="shared" si="293"/>
        <v>324.73557677662933</v>
      </c>
      <c r="BL128" s="150">
        <f t="shared" si="293"/>
        <v>314.7147176452952</v>
      </c>
      <c r="BM128" s="150">
        <f t="shared" si="293"/>
        <v>317.87460529870953</v>
      </c>
      <c r="BN128" s="150">
        <f t="shared" si="293"/>
        <v>348.16592954488351</v>
      </c>
      <c r="BO128" s="150">
        <f t="shared" si="293"/>
        <v>385.5691888391583</v>
      </c>
      <c r="BP128" s="150">
        <f t="shared" si="293"/>
        <v>397.17435677773955</v>
      </c>
      <c r="BQ128" s="150">
        <f t="shared" si="293"/>
        <v>414.30877383820575</v>
      </c>
      <c r="BR128" s="150">
        <f t="shared" si="293"/>
        <v>435.96583158701151</v>
      </c>
      <c r="BS128" s="150">
        <f t="shared" si="293"/>
        <v>427.51796959265442</v>
      </c>
      <c r="BT128" s="150">
        <f t="shared" si="293"/>
        <v>425.0639299564474</v>
      </c>
      <c r="BU128" s="150">
        <f t="shared" si="293"/>
        <v>424.16740475587568</v>
      </c>
      <c r="BV128" s="150">
        <f t="shared" si="293"/>
        <v>405.49332966829104</v>
      </c>
      <c r="BW128" s="150">
        <f t="shared" si="293"/>
        <v>398.67069345538141</v>
      </c>
      <c r="BX128" s="150">
        <f t="shared" si="293"/>
        <v>392.93297330897758</v>
      </c>
      <c r="BY128" s="150">
        <f t="shared" si="293"/>
        <v>394.02551284562486</v>
      </c>
      <c r="BZ128" s="150">
        <f t="shared" si="293"/>
        <v>394.6249401138723</v>
      </c>
      <c r="CA128" s="150">
        <f t="shared" si="293"/>
        <v>392.70973476411189</v>
      </c>
      <c r="CB128" s="150">
        <f t="shared" si="293"/>
        <v>392.95553177323899</v>
      </c>
      <c r="CC128" s="150">
        <f t="shared" si="293"/>
        <v>396.79615494068548</v>
      </c>
      <c r="CD128" s="150">
        <f t="shared" si="293"/>
        <v>397.9073200948103</v>
      </c>
      <c r="CE128" s="150">
        <f t="shared" si="293"/>
        <v>400.64725707401112</v>
      </c>
      <c r="CF128" s="150">
        <f t="shared" si="293"/>
        <v>410.39959259431453</v>
      </c>
      <c r="CG128" s="150">
        <f t="shared" si="293"/>
        <v>418.6450905804856</v>
      </c>
      <c r="CH128" s="150">
        <f t="shared" si="293"/>
        <v>421.81314731501146</v>
      </c>
      <c r="CI128" s="150">
        <f t="shared" si="293"/>
        <v>426.13328325304428</v>
      </c>
      <c r="CJ128" s="150">
        <f t="shared" si="293"/>
        <v>431.11270748207539</v>
      </c>
      <c r="CK128" s="150">
        <f t="shared" si="293"/>
        <v>426.27032925695994</v>
      </c>
      <c r="CL128" s="150">
        <f t="shared" si="293"/>
        <v>420.95288573077607</v>
      </c>
      <c r="CM128" s="150">
        <f t="shared" si="293"/>
        <v>419.06980526188426</v>
      </c>
      <c r="CN128" s="150">
        <f t="shared" si="293"/>
        <v>414.2764799107274</v>
      </c>
      <c r="CO128" s="150">
        <f t="shared" si="293"/>
        <v>411.71171227171959</v>
      </c>
      <c r="CP128" s="150">
        <f t="shared" si="293"/>
        <v>414.96127312381805</v>
      </c>
      <c r="CQ128" s="150">
        <f t="shared" si="293"/>
        <v>421.29548613890915</v>
      </c>
      <c r="CR128" s="150">
        <f t="shared" si="293"/>
        <v>428.32474532486481</v>
      </c>
      <c r="CS128" s="150">
        <f t="shared" si="293"/>
        <v>438.77237915361161</v>
      </c>
      <c r="CT128" s="150">
        <f t="shared" si="293"/>
        <v>449.85269924763458</v>
      </c>
      <c r="CU128" s="150">
        <f t="shared" si="293"/>
        <v>457.51595715386981</v>
      </c>
      <c r="CV128" s="150">
        <f t="shared" si="293"/>
        <v>465.0221095616555</v>
      </c>
      <c r="CW128" s="150">
        <f t="shared" si="293"/>
        <v>474.63073888403477</v>
      </c>
      <c r="CX128" s="150">
        <f t="shared" si="293"/>
        <v>484.21176247476819</v>
      </c>
      <c r="CY128" s="150">
        <f t="shared" si="293"/>
        <v>489.92859694129044</v>
      </c>
      <c r="CZ128" s="150">
        <f t="shared" si="293"/>
        <v>494.4706985975231</v>
      </c>
      <c r="DA128" s="150">
        <f t="shared" si="293"/>
        <v>499.17111835129276</v>
      </c>
      <c r="DB128" s="150">
        <f t="shared" si="293"/>
        <v>504.9490820551004</v>
      </c>
      <c r="DC128" s="150">
        <f t="shared" ref="DC128:FN128" si="294">SUMPRODUCT(BZ$61:DC$61,$N$93:$AQ$93)</f>
        <v>511.28273396606357</v>
      </c>
      <c r="DD128" s="150">
        <f t="shared" si="294"/>
        <v>518.28771026488289</v>
      </c>
      <c r="DE128" s="150">
        <f t="shared" si="294"/>
        <v>525.44260880901311</v>
      </c>
      <c r="DF128" s="150">
        <f t="shared" si="294"/>
        <v>530.57331747715693</v>
      </c>
      <c r="DG128" s="150">
        <f t="shared" si="294"/>
        <v>535.63562631698892</v>
      </c>
      <c r="DH128" s="150">
        <f t="shared" si="294"/>
        <v>541.39944472418836</v>
      </c>
      <c r="DI128" s="150">
        <f t="shared" si="294"/>
        <v>546.732373138193</v>
      </c>
      <c r="DJ128" s="150">
        <f t="shared" si="294"/>
        <v>552.23344618761757</v>
      </c>
      <c r="DK128" s="150">
        <f t="shared" si="294"/>
        <v>557.32336282356846</v>
      </c>
      <c r="DL128" s="150">
        <f t="shared" si="294"/>
        <v>559.74362683029653</v>
      </c>
      <c r="DM128" s="150">
        <f t="shared" si="294"/>
        <v>558.51119838384523</v>
      </c>
      <c r="DN128" s="150">
        <f t="shared" si="294"/>
        <v>556.4005032392148</v>
      </c>
      <c r="DO128" s="150">
        <f t="shared" si="294"/>
        <v>553.89396148294497</v>
      </c>
      <c r="DP128" s="150">
        <f t="shared" si="294"/>
        <v>550.91683061473657</v>
      </c>
      <c r="DQ128" s="150">
        <f t="shared" si="294"/>
        <v>549.93406394987005</v>
      </c>
      <c r="DR128" s="150">
        <f t="shared" si="294"/>
        <v>551.24265460876063</v>
      </c>
      <c r="DS128" s="150">
        <f t="shared" si="294"/>
        <v>554.13291863364634</v>
      </c>
      <c r="DT128" s="150">
        <f t="shared" si="294"/>
        <v>556.6432449241039</v>
      </c>
      <c r="DU128" s="150">
        <f t="shared" si="294"/>
        <v>560.02006311015066</v>
      </c>
      <c r="DV128" s="150">
        <f t="shared" si="294"/>
        <v>563.90394410395811</v>
      </c>
      <c r="DW128" s="150">
        <f t="shared" si="294"/>
        <v>567.03086547362136</v>
      </c>
      <c r="DX128" s="150">
        <f t="shared" si="294"/>
        <v>570.96064053886414</v>
      </c>
      <c r="DY128" s="150">
        <f t="shared" si="294"/>
        <v>576.12630316072455</v>
      </c>
      <c r="DZ128" s="150">
        <f t="shared" si="294"/>
        <v>581.6485249081752</v>
      </c>
      <c r="EA128" s="150">
        <f t="shared" si="294"/>
        <v>585.85618448404534</v>
      </c>
      <c r="EB128" s="150">
        <f t="shared" si="294"/>
        <v>589.70247116542362</v>
      </c>
      <c r="EC128" s="150">
        <f t="shared" si="294"/>
        <v>592.85839330664407</v>
      </c>
      <c r="ED128" s="150">
        <f t="shared" si="294"/>
        <v>594.55586235541932</v>
      </c>
      <c r="EE128" s="150">
        <f t="shared" si="294"/>
        <v>596.01622227582402</v>
      </c>
      <c r="EF128" s="150">
        <f t="shared" si="294"/>
        <v>597.70132592462767</v>
      </c>
      <c r="EG128" s="150">
        <f t="shared" si="294"/>
        <v>600.84389306750154</v>
      </c>
      <c r="EH128" s="150">
        <f t="shared" si="294"/>
        <v>603.98354682900708</v>
      </c>
      <c r="EI128" s="150">
        <f t="shared" si="294"/>
        <v>607.13637637806721</v>
      </c>
      <c r="EJ128" s="150">
        <f t="shared" si="294"/>
        <v>610.2726739127545</v>
      </c>
      <c r="EK128" s="150">
        <f t="shared" si="294"/>
        <v>613.2249806969553</v>
      </c>
      <c r="EL128" s="150">
        <f t="shared" si="294"/>
        <v>616.33765388267523</v>
      </c>
      <c r="EM128" s="150">
        <f t="shared" si="294"/>
        <v>619.85535816544234</v>
      </c>
      <c r="EN128" s="150">
        <f t="shared" si="294"/>
        <v>624.16126126590211</v>
      </c>
      <c r="EO128" s="150">
        <f t="shared" si="294"/>
        <v>628.2026885907004</v>
      </c>
      <c r="EP128" s="150">
        <f t="shared" si="294"/>
        <v>631.132838285611</v>
      </c>
      <c r="EQ128" s="150">
        <f t="shared" si="294"/>
        <v>631.88809028654521</v>
      </c>
      <c r="ER128" s="150">
        <f t="shared" si="294"/>
        <v>631.77066086347259</v>
      </c>
      <c r="ES128" s="150">
        <f t="shared" si="294"/>
        <v>631.95014595720431</v>
      </c>
      <c r="ET128" s="150">
        <f t="shared" si="294"/>
        <v>633.37725871931002</v>
      </c>
      <c r="EU128" s="150">
        <f t="shared" si="294"/>
        <v>636.12634111163959</v>
      </c>
      <c r="EV128" s="150">
        <f t="shared" si="294"/>
        <v>638.91365608398633</v>
      </c>
      <c r="EW128" s="150">
        <f t="shared" si="294"/>
        <v>643.04798069236426</v>
      </c>
      <c r="EX128" s="150">
        <f t="shared" si="294"/>
        <v>647.93884612190811</v>
      </c>
      <c r="EY128" s="150">
        <f t="shared" si="294"/>
        <v>651.99392300812599</v>
      </c>
      <c r="EZ128" s="150">
        <f t="shared" si="294"/>
        <v>657.0781132259192</v>
      </c>
      <c r="FA128" s="150">
        <f t="shared" si="294"/>
        <v>663.45227036341441</v>
      </c>
      <c r="FB128" s="150">
        <f t="shared" si="294"/>
        <v>670.76831342413482</v>
      </c>
      <c r="FC128" s="150">
        <f t="shared" si="294"/>
        <v>678.36271568363748</v>
      </c>
      <c r="FD128" s="150">
        <f t="shared" si="294"/>
        <v>686.48148833914649</v>
      </c>
      <c r="FE128" s="150">
        <f t="shared" si="294"/>
        <v>694.49002915380538</v>
      </c>
      <c r="FF128" s="150">
        <f t="shared" si="294"/>
        <v>703.38067655178509</v>
      </c>
      <c r="FG128" s="150">
        <f t="shared" si="294"/>
        <v>714.37848945176654</v>
      </c>
      <c r="FH128" s="150">
        <f t="shared" si="294"/>
        <v>726.32109644748789</v>
      </c>
      <c r="FI128" s="150">
        <f t="shared" si="294"/>
        <v>739.32730982820112</v>
      </c>
      <c r="FJ128" s="150">
        <f t="shared" si="294"/>
        <v>751.82494030636167</v>
      </c>
      <c r="FK128" s="150">
        <f t="shared" si="294"/>
        <v>762.11452255424081</v>
      </c>
      <c r="FL128" s="150">
        <f t="shared" si="294"/>
        <v>770.64573213932533</v>
      </c>
      <c r="FM128" s="150">
        <f t="shared" si="294"/>
        <v>779.8448508938834</v>
      </c>
      <c r="FN128" s="150">
        <f t="shared" si="294"/>
        <v>790.99709114010989</v>
      </c>
      <c r="FO128" s="150">
        <f t="shared" ref="FO128:HZ128" si="295">SUMPRODUCT(EL$61:FO$61,$N$93:$AQ$93)</f>
        <v>802.93929714613137</v>
      </c>
      <c r="FP128" s="150">
        <f t="shared" si="295"/>
        <v>816.26312995381386</v>
      </c>
      <c r="FQ128" s="150">
        <f t="shared" si="295"/>
        <v>829.78145860072266</v>
      </c>
      <c r="FR128" s="150">
        <f t="shared" si="295"/>
        <v>840.80691782060296</v>
      </c>
      <c r="FS128" s="150">
        <f t="shared" si="295"/>
        <v>849.88971097215199</v>
      </c>
      <c r="FT128" s="150">
        <f t="shared" si="295"/>
        <v>861.61425765702279</v>
      </c>
      <c r="FU128" s="150">
        <f t="shared" si="295"/>
        <v>879.31932936631438</v>
      </c>
      <c r="FV128" s="150">
        <f t="shared" si="295"/>
        <v>897.4400526599884</v>
      </c>
      <c r="FW128" s="150">
        <f t="shared" si="295"/>
        <v>916.14991317570525</v>
      </c>
      <c r="FX128" s="150">
        <f t="shared" si="295"/>
        <v>934.00525692410349</v>
      </c>
      <c r="FY128" s="150">
        <f t="shared" si="295"/>
        <v>947.36741194115984</v>
      </c>
      <c r="FZ128" s="150">
        <f t="shared" si="295"/>
        <v>958.05954480456717</v>
      </c>
      <c r="GA128" s="150">
        <f t="shared" si="295"/>
        <v>966.86106800993457</v>
      </c>
      <c r="GB128" s="150">
        <f t="shared" si="295"/>
        <v>973.14548516749801</v>
      </c>
      <c r="GC128" s="150">
        <f t="shared" si="295"/>
        <v>979.85792543812613</v>
      </c>
      <c r="GD128" s="150">
        <f t="shared" si="295"/>
        <v>986.13755504977939</v>
      </c>
      <c r="GE128" s="150">
        <f t="shared" si="295"/>
        <v>991.52810340743235</v>
      </c>
      <c r="GF128" s="150">
        <f t="shared" si="295"/>
        <v>996.9322749647331</v>
      </c>
      <c r="GG128" s="150">
        <f t="shared" si="295"/>
        <v>1001.4189624570765</v>
      </c>
      <c r="GH128" s="150">
        <f t="shared" si="295"/>
        <v>1003.7787015403724</v>
      </c>
      <c r="GI128" s="150">
        <f t="shared" si="295"/>
        <v>1006.9133139349461</v>
      </c>
      <c r="GJ128" s="150">
        <f t="shared" si="295"/>
        <v>1010.5181091732055</v>
      </c>
      <c r="GK128" s="150">
        <f t="shared" si="295"/>
        <v>1010.8691881269182</v>
      </c>
      <c r="GL128" s="150">
        <f t="shared" si="295"/>
        <v>1008.4100968219849</v>
      </c>
      <c r="GM128" s="150">
        <f t="shared" si="295"/>
        <v>1006.1716304233555</v>
      </c>
      <c r="GN128" s="150">
        <f t="shared" si="295"/>
        <v>1002.2806582047288</v>
      </c>
      <c r="GO128" s="150">
        <f t="shared" si="295"/>
        <v>996.96686108563711</v>
      </c>
      <c r="GP128" s="150">
        <f t="shared" si="295"/>
        <v>997.07825402165622</v>
      </c>
      <c r="GQ128" s="150">
        <f t="shared" si="295"/>
        <v>1001.2191968400296</v>
      </c>
      <c r="GR128" s="150">
        <f t="shared" si="295"/>
        <v>1004.1164142086534</v>
      </c>
      <c r="GS128" s="150">
        <f t="shared" si="295"/>
        <v>1004.6675789282654</v>
      </c>
      <c r="GT128" s="150">
        <f t="shared" si="295"/>
        <v>1005.5356430205341</v>
      </c>
      <c r="GU128" s="150">
        <f t="shared" si="295"/>
        <v>1005.0038258081988</v>
      </c>
      <c r="GV128" s="150">
        <f t="shared" si="295"/>
        <v>1003.1787746092107</v>
      </c>
      <c r="GW128" s="150">
        <f t="shared" si="295"/>
        <v>1006.4336472711448</v>
      </c>
      <c r="GX128" s="150">
        <f t="shared" si="295"/>
        <v>1013.4784748856953</v>
      </c>
      <c r="GY128" s="150">
        <f t="shared" si="295"/>
        <v>1016.0553247876087</v>
      </c>
      <c r="GZ128" s="150">
        <f t="shared" si="295"/>
        <v>1011.0793159931363</v>
      </c>
      <c r="HA128" s="150">
        <f t="shared" si="295"/>
        <v>1008.2527649112757</v>
      </c>
      <c r="HB128" s="150">
        <f t="shared" si="295"/>
        <v>1005.0056529301382</v>
      </c>
      <c r="HC128" s="150">
        <f t="shared" si="295"/>
        <v>1002.4347198378036</v>
      </c>
      <c r="HD128" s="150">
        <f t="shared" si="295"/>
        <v>1007.4993546202177</v>
      </c>
      <c r="HE128" s="150">
        <f t="shared" si="295"/>
        <v>1017.0285731376084</v>
      </c>
      <c r="HF128" s="150">
        <f t="shared" si="295"/>
        <v>1028.7663639926816</v>
      </c>
      <c r="HG128" s="150">
        <f t="shared" si="295"/>
        <v>1046.6712433985231</v>
      </c>
      <c r="HH128" s="150">
        <f t="shared" si="295"/>
        <v>1064.0005874313192</v>
      </c>
      <c r="HI128" s="150">
        <f t="shared" si="295"/>
        <v>1080.8520279474862</v>
      </c>
      <c r="HJ128" s="150">
        <f t="shared" si="295"/>
        <v>1105.3181076956835</v>
      </c>
      <c r="HK128" s="150">
        <f t="shared" si="295"/>
        <v>1134.4837706398166</v>
      </c>
      <c r="HL128" s="150">
        <f t="shared" si="295"/>
        <v>1159.5818274713108</v>
      </c>
      <c r="HM128" s="150">
        <f t="shared" si="295"/>
        <v>1187.6066398612359</v>
      </c>
      <c r="HN128" s="150">
        <f t="shared" si="295"/>
        <v>1215.7670117995503</v>
      </c>
      <c r="HO128" s="150">
        <f t="shared" si="295"/>
        <v>1224.8224000558516</v>
      </c>
      <c r="HP128" s="150">
        <f t="shared" si="295"/>
        <v>1220.4465864513336</v>
      </c>
      <c r="HQ128" s="150">
        <f t="shared" si="295"/>
        <v>1219.4400493179692</v>
      </c>
      <c r="HR128" s="150">
        <f t="shared" si="295"/>
        <v>1220.0708135051866</v>
      </c>
      <c r="HS128" s="150">
        <f t="shared" si="295"/>
        <v>1217.8798913924236</v>
      </c>
      <c r="HT128" s="150">
        <f t="shared" si="295"/>
        <v>1228.9414274247297</v>
      </c>
      <c r="HU128" s="150">
        <f t="shared" si="295"/>
        <v>1248.1363394430516</v>
      </c>
      <c r="HV128" s="150">
        <f t="shared" si="295"/>
        <v>1253.354188058189</v>
      </c>
      <c r="HW128" s="150">
        <f t="shared" si="295"/>
        <v>1246.8508161793352</v>
      </c>
      <c r="HX128" s="150">
        <f t="shared" si="295"/>
        <v>1252.1526472686242</v>
      </c>
      <c r="HY128" s="150">
        <f t="shared" si="295"/>
        <v>1274.4825131652526</v>
      </c>
      <c r="HZ128" s="150">
        <f t="shared" si="295"/>
        <v>1293.8346910211699</v>
      </c>
      <c r="IA128" s="150">
        <f t="shared" ref="IA128:KL128" si="296">SUMPRODUCT(GX$61:IA$61,$N$93:$AQ$93)</f>
        <v>1323.542282203774</v>
      </c>
      <c r="IB128" s="150">
        <f t="shared" si="296"/>
        <v>1357.4003500065846</v>
      </c>
      <c r="IC128" s="150">
        <f t="shared" si="296"/>
        <v>1362.2822665188296</v>
      </c>
      <c r="ID128" s="150">
        <f t="shared" si="296"/>
        <v>1337.1335253988007</v>
      </c>
      <c r="IE128" s="150">
        <f t="shared" si="296"/>
        <v>1309.7519662326013</v>
      </c>
      <c r="IF128" s="150">
        <f t="shared" si="296"/>
        <v>1274.0712573159017</v>
      </c>
      <c r="IG128" s="150">
        <f t="shared" si="296"/>
        <v>1239.3785730641409</v>
      </c>
      <c r="IH128" s="150">
        <f t="shared" si="296"/>
        <v>1222.9275433092043</v>
      </c>
      <c r="II128" s="150">
        <f t="shared" si="296"/>
        <v>1217.8050735794939</v>
      </c>
      <c r="IJ128" s="150">
        <f t="shared" si="296"/>
        <v>1214.514142117247</v>
      </c>
      <c r="IK128" s="150">
        <f t="shared" si="296"/>
        <v>1219.2746379333998</v>
      </c>
      <c r="IL128" s="150">
        <f t="shared" si="296"/>
        <v>1226.5081115990911</v>
      </c>
      <c r="IM128" s="150">
        <f t="shared" si="296"/>
        <v>1235.5171844482365</v>
      </c>
      <c r="IN128" s="150">
        <f t="shared" si="296"/>
        <v>1244.8373590928154</v>
      </c>
      <c r="IO128" s="150">
        <f t="shared" si="296"/>
        <v>1256.9175247042594</v>
      </c>
      <c r="IP128" s="150">
        <f t="shared" si="296"/>
        <v>1269.6620040625137</v>
      </c>
      <c r="IQ128" s="150">
        <f t="shared" si="296"/>
        <v>1279.2409791100381</v>
      </c>
      <c r="IR128" s="150">
        <f t="shared" si="296"/>
        <v>1286.3603682531302</v>
      </c>
      <c r="IS128" s="150">
        <f t="shared" si="296"/>
        <v>1294.7090098569258</v>
      </c>
      <c r="IT128" s="150">
        <f t="shared" si="296"/>
        <v>1304.4331793741057</v>
      </c>
      <c r="IU128" s="150">
        <f t="shared" si="296"/>
        <v>1314.3348120337037</v>
      </c>
      <c r="IV128" s="150">
        <f t="shared" si="296"/>
        <v>1327.1041456859564</v>
      </c>
      <c r="IW128" s="150">
        <f t="shared" si="296"/>
        <v>1340.2533196957279</v>
      </c>
      <c r="IX128" s="150">
        <f t="shared" si="296"/>
        <v>1349.4163097568021</v>
      </c>
      <c r="IY128" s="150">
        <f t="shared" si="296"/>
        <v>1357.2398275115152</v>
      </c>
      <c r="IZ128" s="150">
        <f t="shared" si="296"/>
        <v>1367.1090083005558</v>
      </c>
      <c r="JA128" s="150">
        <f t="shared" si="296"/>
        <v>1377.7981702486568</v>
      </c>
      <c r="JB128" s="150">
        <f t="shared" si="296"/>
        <v>1387.2246215471275</v>
      </c>
      <c r="JC128" s="150">
        <f t="shared" si="296"/>
        <v>1398.1334530339036</v>
      </c>
      <c r="JD128" s="150">
        <f t="shared" si="296"/>
        <v>1408.4058712543874</v>
      </c>
      <c r="JE128" s="150">
        <f t="shared" si="296"/>
        <v>1413.2319433824478</v>
      </c>
      <c r="JF128" s="150">
        <f t="shared" si="296"/>
        <v>1414.5597985997256</v>
      </c>
      <c r="JG128" s="150">
        <f t="shared" si="296"/>
        <v>1415.663990499467</v>
      </c>
      <c r="JH128" s="150">
        <f t="shared" si="296"/>
        <v>1414.7053360265252</v>
      </c>
      <c r="JI128" s="150">
        <f t="shared" si="296"/>
        <v>1413.2948281341551</v>
      </c>
      <c r="JJ128" s="150">
        <f t="shared" si="296"/>
        <v>1415.0462938053879</v>
      </c>
      <c r="JK128" s="150">
        <f t="shared" si="296"/>
        <v>1419.0187383395305</v>
      </c>
      <c r="JL128" s="150">
        <f t="shared" si="296"/>
        <v>1423.3618893369764</v>
      </c>
      <c r="JM128" s="150">
        <f t="shared" si="296"/>
        <v>1431.3493080794788</v>
      </c>
      <c r="JN128" s="150">
        <f t="shared" si="296"/>
        <v>1441.6803039603956</v>
      </c>
      <c r="JO128" s="150">
        <f t="shared" si="296"/>
        <v>1452.5386231768166</v>
      </c>
      <c r="JP128" s="150">
        <f t="shared" si="296"/>
        <v>1465.13778590019</v>
      </c>
      <c r="JQ128" s="150">
        <f t="shared" si="296"/>
        <v>1481.5126567996415</v>
      </c>
      <c r="JR128" s="150">
        <f t="shared" si="296"/>
        <v>1497.5880523036271</v>
      </c>
      <c r="JS128" s="150">
        <f t="shared" si="296"/>
        <v>1513.1141777954576</v>
      </c>
      <c r="JT128" s="150">
        <f t="shared" si="296"/>
        <v>1534.874197041021</v>
      </c>
      <c r="JU128" s="150">
        <f t="shared" si="296"/>
        <v>1561.521918806555</v>
      </c>
      <c r="JV128" s="150">
        <f t="shared" si="296"/>
        <v>1588.1693645285386</v>
      </c>
      <c r="JW128" s="150">
        <f t="shared" si="296"/>
        <v>1618.6264216707318</v>
      </c>
      <c r="JX128" s="150">
        <f t="shared" si="296"/>
        <v>1652.5604412834525</v>
      </c>
      <c r="JY128" s="150">
        <f t="shared" si="296"/>
        <v>1679.2546218049367</v>
      </c>
      <c r="JZ128" s="150">
        <f t="shared" si="296"/>
        <v>1700.8530000609107</v>
      </c>
      <c r="KA128" s="150">
        <f t="shared" si="296"/>
        <v>1726.4302014680138</v>
      </c>
      <c r="KB128" s="150">
        <f t="shared" si="296"/>
        <v>1756.8217813840179</v>
      </c>
      <c r="KC128" s="150">
        <f t="shared" si="296"/>
        <v>1787.3506227059192</v>
      </c>
      <c r="KD128" s="150">
        <f t="shared" si="296"/>
        <v>1820.9651118570155</v>
      </c>
      <c r="KE128" s="150">
        <f t="shared" si="296"/>
        <v>1857.2634053196182</v>
      </c>
      <c r="KF128" s="150">
        <f t="shared" si="296"/>
        <v>1886.0522299753297</v>
      </c>
      <c r="KG128" s="150">
        <f t="shared" si="296"/>
        <v>1909.0953488918678</v>
      </c>
      <c r="KH128" s="150">
        <f t="shared" si="296"/>
        <v>1941.3364657284826</v>
      </c>
      <c r="KI128" s="150">
        <f t="shared" si="296"/>
        <v>1989.5018231184131</v>
      </c>
      <c r="KJ128" s="150">
        <f t="shared" si="296"/>
        <v>2037.0549053688533</v>
      </c>
      <c r="KK128" s="150">
        <f t="shared" si="296"/>
        <v>2086.2057408882929</v>
      </c>
      <c r="KL128" s="150">
        <f t="shared" si="296"/>
        <v>2135.7749982983601</v>
      </c>
      <c r="KM128" s="150">
        <f t="shared" ref="KM128:MX128" si="297">SUMPRODUCT(JJ$61:KM$61,$N$93:$AQ$93)</f>
        <v>2174.5136111394563</v>
      </c>
      <c r="KN128" s="150">
        <f t="shared" si="297"/>
        <v>2206.4242476804852</v>
      </c>
      <c r="KO128" s="150">
        <f t="shared" si="297"/>
        <v>2232.7346991402619</v>
      </c>
      <c r="KP128" s="150">
        <f t="shared" si="297"/>
        <v>2256.1277830651266</v>
      </c>
      <c r="KQ128" s="150">
        <f t="shared" si="297"/>
        <v>2276.7867023182876</v>
      </c>
      <c r="KR128" s="150">
        <f t="shared" si="297"/>
        <v>2294.7173978546784</v>
      </c>
      <c r="KS128" s="150">
        <f t="shared" si="297"/>
        <v>2319.0512819475703</v>
      </c>
      <c r="KT128" s="150">
        <f t="shared" si="297"/>
        <v>2346.8037166648928</v>
      </c>
      <c r="KU128" s="150">
        <f t="shared" si="297"/>
        <v>2363.2502692712706</v>
      </c>
      <c r="KV128" s="150">
        <f t="shared" si="297"/>
        <v>2382.3462152660431</v>
      </c>
      <c r="KW128" s="150">
        <f t="shared" si="297"/>
        <v>2419.8322606824886</v>
      </c>
      <c r="KX128" s="150">
        <f t="shared" si="297"/>
        <v>2447.627876825924</v>
      </c>
      <c r="KY128" s="150">
        <f t="shared" si="297"/>
        <v>2460.1285372665288</v>
      </c>
      <c r="KZ128" s="150">
        <f t="shared" si="297"/>
        <v>2484.6961726273839</v>
      </c>
      <c r="LA128" s="150">
        <f t="shared" si="297"/>
        <v>2505.2685299889185</v>
      </c>
      <c r="LB128" s="150">
        <f t="shared" si="297"/>
        <v>2496.1691509947491</v>
      </c>
      <c r="LC128" s="150">
        <f t="shared" si="297"/>
        <v>2502.0826652288674</v>
      </c>
      <c r="LD128" s="150">
        <f t="shared" si="297"/>
        <v>2538.4180551341601</v>
      </c>
      <c r="LE128" s="150">
        <f t="shared" si="297"/>
        <v>2574.767186166639</v>
      </c>
      <c r="LF128" s="150">
        <f t="shared" si="297"/>
        <v>2598.3843433265683</v>
      </c>
      <c r="LG128" s="150">
        <f t="shared" si="297"/>
        <v>2632.7366484466975</v>
      </c>
      <c r="LH128" s="150">
        <f t="shared" si="297"/>
        <v>2662.4528054452762</v>
      </c>
      <c r="LI128" s="150">
        <f t="shared" si="297"/>
        <v>2665.2185214956826</v>
      </c>
      <c r="LJ128" s="150">
        <f t="shared" si="297"/>
        <v>2681.7021241929287</v>
      </c>
      <c r="LK128" s="150">
        <f t="shared" si="297"/>
        <v>2743.1104668466533</v>
      </c>
      <c r="LL128" s="150">
        <f t="shared" si="297"/>
        <v>2815.8896559341906</v>
      </c>
      <c r="LM128" s="150">
        <f t="shared" si="297"/>
        <v>2834.5770483999636</v>
      </c>
      <c r="LN128" s="150">
        <f t="shared" si="297"/>
        <v>2859.4817472173572</v>
      </c>
      <c r="LO128" s="150">
        <f t="shared" si="297"/>
        <v>2876.6308218730424</v>
      </c>
      <c r="LP128" s="150">
        <f t="shared" si="297"/>
        <v>2857.8974519421622</v>
      </c>
      <c r="LQ128" s="150">
        <f t="shared" si="297"/>
        <v>2861.7874683234786</v>
      </c>
      <c r="LR128" s="150">
        <f t="shared" si="297"/>
        <v>2883.9225151622081</v>
      </c>
      <c r="LS128" s="150">
        <f t="shared" si="297"/>
        <v>2894.423588026887</v>
      </c>
      <c r="LT128" s="150">
        <f t="shared" si="297"/>
        <v>2924.2076161290233</v>
      </c>
      <c r="LU128" s="150">
        <f t="shared" si="297"/>
        <v>2956.4960518113776</v>
      </c>
      <c r="LV128" s="150">
        <f t="shared" si="297"/>
        <v>2987.5590886755076</v>
      </c>
      <c r="LW128" s="150">
        <f t="shared" si="297"/>
        <v>3014.0316225444694</v>
      </c>
      <c r="LX128" s="150">
        <f t="shared" si="297"/>
        <v>3042.482793778398</v>
      </c>
      <c r="LY128" s="150">
        <f t="shared" si="297"/>
        <v>3071.9940397441742</v>
      </c>
      <c r="LZ128" s="150">
        <f t="shared" si="297"/>
        <v>3100.5829899330433</v>
      </c>
      <c r="MA128" s="150">
        <f t="shared" si="297"/>
        <v>3123.715256203709</v>
      </c>
      <c r="MB128" s="150">
        <f t="shared" si="297"/>
        <v>3140.5777732932534</v>
      </c>
      <c r="MC128" s="150">
        <f t="shared" si="297"/>
        <v>3151.0027391397316</v>
      </c>
      <c r="MD128" s="150">
        <f t="shared" si="297"/>
        <v>3156.2794844508562</v>
      </c>
      <c r="ME128" s="150">
        <f t="shared" si="297"/>
        <v>3161.2217155033632</v>
      </c>
      <c r="MF128" s="150">
        <f t="shared" si="297"/>
        <v>3168.8029848265305</v>
      </c>
      <c r="MG128" s="150">
        <f t="shared" si="297"/>
        <v>3184.0379910648858</v>
      </c>
      <c r="MH128" s="150">
        <f t="shared" si="297"/>
        <v>3200.8785361241817</v>
      </c>
      <c r="MI128" s="150">
        <f t="shared" si="297"/>
        <v>3215.7287698736127</v>
      </c>
      <c r="MJ128" s="150">
        <f t="shared" si="297"/>
        <v>3225.3742538733104</v>
      </c>
      <c r="MK128" s="150">
        <f t="shared" si="297"/>
        <v>3230.922755317677</v>
      </c>
      <c r="ML128" s="150">
        <f t="shared" si="297"/>
        <v>3237.6320404603384</v>
      </c>
      <c r="MM128" s="150">
        <f t="shared" si="297"/>
        <v>3246.0782425626485</v>
      </c>
      <c r="MN128" s="150">
        <f t="shared" si="297"/>
        <v>3260.9811818731705</v>
      </c>
      <c r="MO128" s="150">
        <f t="shared" si="297"/>
        <v>3275.6310524670062</v>
      </c>
      <c r="MP128" s="150">
        <f t="shared" si="297"/>
        <v>3281.9571285357197</v>
      </c>
      <c r="MQ128" s="150">
        <f t="shared" si="297"/>
        <v>3272.7573939780314</v>
      </c>
      <c r="MR128" s="150">
        <f t="shared" si="297"/>
        <v>3259.8065103147474</v>
      </c>
      <c r="MS128" s="150">
        <f t="shared" si="297"/>
        <v>3249.853038919252</v>
      </c>
      <c r="MT128" s="150">
        <f t="shared" si="297"/>
        <v>3241.5973173076509</v>
      </c>
      <c r="MU128" s="150">
        <f t="shared" si="297"/>
        <v>3243.5731793607633</v>
      </c>
      <c r="MV128" s="150">
        <f t="shared" si="297"/>
        <v>3257.4736725003818</v>
      </c>
      <c r="MW128" s="150">
        <f t="shared" si="297"/>
        <v>3274.1152652492533</v>
      </c>
      <c r="MX128" s="150">
        <f t="shared" si="297"/>
        <v>3297.0222276657305</v>
      </c>
      <c r="MY128" s="150">
        <f t="shared" ref="MY128:NO128" si="298">SUMPRODUCT(LV$61:MY$61,$N$93:$AQ$93)</f>
        <v>3320.8110350363022</v>
      </c>
      <c r="MZ128" s="150">
        <f t="shared" si="298"/>
        <v>3344.5418518248721</v>
      </c>
      <c r="NA128" s="150">
        <f t="shared" si="298"/>
        <v>3367.166572013015</v>
      </c>
      <c r="NB128" s="150">
        <f t="shared" si="298"/>
        <v>3390.2389398478831</v>
      </c>
      <c r="NC128" s="150">
        <f t="shared" si="298"/>
        <v>3412.4121371854126</v>
      </c>
      <c r="ND128" s="150">
        <f t="shared" si="298"/>
        <v>3432.2533568854969</v>
      </c>
      <c r="NE128" s="150">
        <f t="shared" si="298"/>
        <v>3450.3332713785967</v>
      </c>
      <c r="NF128" s="150">
        <f t="shared" si="298"/>
        <v>3467.797563076695</v>
      </c>
      <c r="NG128" s="150">
        <f t="shared" si="298"/>
        <v>3484.8916553589033</v>
      </c>
      <c r="NH128" s="150">
        <f t="shared" si="298"/>
        <v>3502.0587545328476</v>
      </c>
      <c r="NI128" s="150">
        <f t="shared" si="298"/>
        <v>3520.5175367066286</v>
      </c>
      <c r="NJ128" s="150">
        <f t="shared" si="298"/>
        <v>3539.0416419269231</v>
      </c>
      <c r="NK128" s="150">
        <f t="shared" si="298"/>
        <v>3556.4356727011245</v>
      </c>
      <c r="NL128" s="150">
        <f t="shared" si="298"/>
        <v>3572.0988580887324</v>
      </c>
      <c r="NM128" s="150">
        <f t="shared" si="298"/>
        <v>3586.83314936137</v>
      </c>
      <c r="NN128" s="150">
        <f t="shared" si="298"/>
        <v>3600.8551538466554</v>
      </c>
      <c r="NO128" s="151">
        <f t="shared" si="298"/>
        <v>3614.3202781858581</v>
      </c>
      <c r="NP128" s="147"/>
      <c r="NQ128" s="147"/>
    </row>
    <row r="129" spans="1:381" s="152" customFormat="1" x14ac:dyDescent="0.2">
      <c r="A129" s="147"/>
      <c r="B129" s="147"/>
      <c r="C129" s="147" t="str">
        <f>OFMOR_FFF_0!C129</f>
        <v>3C_FreeStock</v>
      </c>
      <c r="D129" s="147"/>
      <c r="E129" s="147" t="str">
        <f>OFMOR_FFF_0!E129</f>
        <v>Оборот: Освободившийся сток в ценах продажи после 3-его уровня отмен</v>
      </c>
      <c r="F129" s="147"/>
      <c r="G129" s="147" t="str">
        <f>OFMOR_FFF_0!G129</f>
        <v>тыс.руб.</v>
      </c>
      <c r="H129" s="147"/>
      <c r="I129" s="147"/>
      <c r="J129" s="147"/>
      <c r="K129" s="148">
        <f t="shared" si="268"/>
        <v>28848.77272475616</v>
      </c>
      <c r="L129" s="147"/>
      <c r="M129" s="147"/>
      <c r="N129" s="149">
        <f>$N$61*$AQ$94</f>
        <v>0</v>
      </c>
      <c r="O129" s="150">
        <f>SUMPRODUCT($N$61:O$61,$AP$94:$AQ$94)</f>
        <v>5.1343281221856413E-2</v>
      </c>
      <c r="P129" s="150">
        <f>SUMPRODUCT($N$61:P$61,$AO$94:$AQ$94)</f>
        <v>0.2216657862322168</v>
      </c>
      <c r="Q129" s="150">
        <f>SUMPRODUCT($N$61:Q$61,$AN$94:$AQ$94)</f>
        <v>0.98993767026269031</v>
      </c>
      <c r="R129" s="150">
        <f>SUMPRODUCT($N$61:R$61,$AM$94:$AQ$94)</f>
        <v>1.5056874006945191</v>
      </c>
      <c r="S129" s="150">
        <f>SUMPRODUCT($N$61:S$61,$AL$94:$AQ$94)</f>
        <v>2.3715531532211895</v>
      </c>
      <c r="T129" s="150">
        <f>SUMPRODUCT($N$61:T$61,$AK$94:$AQ$94)</f>
        <v>3.3527628005354702</v>
      </c>
      <c r="U129" s="150">
        <f>SUMPRODUCT($N$61:U$61,$AJ$94:$AQ$94)</f>
        <v>3.991750676491518</v>
      </c>
      <c r="V129" s="150">
        <f>SUMPRODUCT($N$61:V$61,$AI$94:$AQ$94)</f>
        <v>4.8250660950205271</v>
      </c>
      <c r="W129" s="150">
        <f>SUMPRODUCT($N$61:W$61,$AH$94:$AQ$94)</f>
        <v>6.7304654130088393</v>
      </c>
      <c r="X129" s="150">
        <f>SUMPRODUCT($N$61:X$61,$AG$94:$AQ$94)</f>
        <v>8.3588613217850973</v>
      </c>
      <c r="Y129" s="150">
        <f>SUMPRODUCT($N$61:Y$61,$AF$94:$AQ$94)</f>
        <v>9.4247454823016064</v>
      </c>
      <c r="Z129" s="150">
        <f>SUMPRODUCT($N$61:Z$61,$AE$94:$AQ$94)</f>
        <v>12.503570530803206</v>
      </c>
      <c r="AA129" s="150">
        <f>SUMPRODUCT($N$61:AA$61,$AD$94:$AQ$94)</f>
        <v>16.356022588389575</v>
      </c>
      <c r="AB129" s="150">
        <f>SUMPRODUCT($N$61:AB$61,$AC$94:$AQ$94)</f>
        <v>18.608998691849848</v>
      </c>
      <c r="AC129" s="150">
        <f>SUMPRODUCT($N$61:AC$61,$AB$94:$AQ$94)</f>
        <v>20.771229998269884</v>
      </c>
      <c r="AD129" s="150">
        <f>SUMPRODUCT($N$61:AD$61,$AA$94:$AQ$94)</f>
        <v>23.509002005163804</v>
      </c>
      <c r="AE129" s="150">
        <f>SUMPRODUCT($N$61:AE$61,$Z$94:$AQ$94)</f>
        <v>22.300708892599697</v>
      </c>
      <c r="AF129" s="150">
        <f>SUMPRODUCT($N$61:AF$61,$Y$94:$AQ$94)</f>
        <v>19.523121054456666</v>
      </c>
      <c r="AG129" s="150">
        <f>SUMPRODUCT($N$61:AG$61,$X$94:$AQ$94)</f>
        <v>18.806199342963314</v>
      </c>
      <c r="AH129" s="150">
        <f>SUMPRODUCT($N$61:AH$61,$W$94:$AQ$94)</f>
        <v>19.834883325814417</v>
      </c>
      <c r="AI129" s="150">
        <f>SUMPRODUCT($N$61:AI$61,$V$94:$AQ$94)</f>
        <v>20.206989596254374</v>
      </c>
      <c r="AJ129" s="150">
        <f>SUMPRODUCT($N$61:AJ$61,$U$94:$AQ$94)</f>
        <v>21.105356561785452</v>
      </c>
      <c r="AK129" s="150">
        <f>SUMPRODUCT($N$61:AK$61,$T$94:$AQ$94)</f>
        <v>22.911747635069187</v>
      </c>
      <c r="AL129" s="150">
        <f>SUMPRODUCT($N$61:AL$61,$S$94:$AQ$94)</f>
        <v>21.33058722012138</v>
      </c>
      <c r="AM129" s="150">
        <f>SUMPRODUCT($N$61:AM$61,$R$94:$AQ$94)</f>
        <v>18.917240323278115</v>
      </c>
      <c r="AN129" s="150">
        <f>SUMPRODUCT($N$61:AN$61,$Q$94:$AQ$94)</f>
        <v>19.600621093209906</v>
      </c>
      <c r="AO129" s="150">
        <f>SUMPRODUCT($N$61:AO$61,$P$94:$AQ$94)</f>
        <v>26.556307388460553</v>
      </c>
      <c r="AP129" s="150">
        <f>SUMPRODUCT($N$61:AP$61,$O$94:$AQ$94)</f>
        <v>30.268599866977624</v>
      </c>
      <c r="AQ129" s="150">
        <f t="shared" ref="AQ129:DB129" si="299">SUMPRODUCT(N$61:AQ$61,$N$94:$AQ$94)</f>
        <v>32.786298614790446</v>
      </c>
      <c r="AR129" s="150">
        <f t="shared" si="299"/>
        <v>35.090264593967547</v>
      </c>
      <c r="AS129" s="150">
        <f t="shared" si="299"/>
        <v>31.505069410373171</v>
      </c>
      <c r="AT129" s="150">
        <f t="shared" si="299"/>
        <v>25.955016431297917</v>
      </c>
      <c r="AU129" s="150">
        <f t="shared" si="299"/>
        <v>22.566513067014508</v>
      </c>
      <c r="AV129" s="150">
        <f t="shared" si="299"/>
        <v>17.439906739800012</v>
      </c>
      <c r="AW129" s="150">
        <f t="shared" si="299"/>
        <v>14.152377416520132</v>
      </c>
      <c r="AX129" s="150">
        <f t="shared" si="299"/>
        <v>11.920521761385521</v>
      </c>
      <c r="AY129" s="150">
        <f t="shared" si="299"/>
        <v>10.766162171437687</v>
      </c>
      <c r="AZ129" s="150">
        <f t="shared" si="299"/>
        <v>9.5974815999789982</v>
      </c>
      <c r="BA129" s="150">
        <f t="shared" si="299"/>
        <v>8.8251595129625837</v>
      </c>
      <c r="BB129" s="150">
        <f t="shared" si="299"/>
        <v>8.9325721867049843</v>
      </c>
      <c r="BC129" s="150">
        <f t="shared" si="299"/>
        <v>9.829618395170133</v>
      </c>
      <c r="BD129" s="150">
        <f t="shared" si="299"/>
        <v>10.68035961697487</v>
      </c>
      <c r="BE129" s="150">
        <f t="shared" si="299"/>
        <v>11.679045134431323</v>
      </c>
      <c r="BF129" s="150">
        <f t="shared" si="299"/>
        <v>12.842863572587895</v>
      </c>
      <c r="BG129" s="150">
        <f t="shared" si="299"/>
        <v>13.316326634209339</v>
      </c>
      <c r="BH129" s="150">
        <f t="shared" si="299"/>
        <v>13.574486912255265</v>
      </c>
      <c r="BI129" s="150">
        <f t="shared" si="299"/>
        <v>14.284080071185155</v>
      </c>
      <c r="BJ129" s="150">
        <f t="shared" si="299"/>
        <v>15.506036634518811</v>
      </c>
      <c r="BK129" s="150">
        <f t="shared" si="299"/>
        <v>16.506234207096494</v>
      </c>
      <c r="BL129" s="150">
        <f t="shared" si="299"/>
        <v>17.458818064274137</v>
      </c>
      <c r="BM129" s="150">
        <f t="shared" si="299"/>
        <v>18.576573815350926</v>
      </c>
      <c r="BN129" s="150">
        <f t="shared" si="299"/>
        <v>19.005345330104852</v>
      </c>
      <c r="BO129" s="150">
        <f t="shared" si="299"/>
        <v>19.384930409639637</v>
      </c>
      <c r="BP129" s="150">
        <f t="shared" si="299"/>
        <v>20.228649932539817</v>
      </c>
      <c r="BQ129" s="150">
        <f t="shared" si="299"/>
        <v>21.679427714685534</v>
      </c>
      <c r="BR129" s="150">
        <f t="shared" si="299"/>
        <v>22.87420541074248</v>
      </c>
      <c r="BS129" s="150">
        <f t="shared" si="299"/>
        <v>23.919503385406422</v>
      </c>
      <c r="BT129" s="150">
        <f t="shared" si="299"/>
        <v>25.212681521703693</v>
      </c>
      <c r="BU129" s="150">
        <f t="shared" si="299"/>
        <v>25.800758714961166</v>
      </c>
      <c r="BV129" s="150">
        <f t="shared" si="299"/>
        <v>26.059369580016043</v>
      </c>
      <c r="BW129" s="150">
        <f t="shared" si="299"/>
        <v>26.377618602601231</v>
      </c>
      <c r="BX129" s="150">
        <f t="shared" si="299"/>
        <v>26.039555412416888</v>
      </c>
      <c r="BY129" s="150">
        <f t="shared" si="299"/>
        <v>25.735838189434229</v>
      </c>
      <c r="BZ129" s="150">
        <f t="shared" si="299"/>
        <v>25.355098687217389</v>
      </c>
      <c r="CA129" s="150">
        <f t="shared" si="299"/>
        <v>25.120572921801678</v>
      </c>
      <c r="CB129" s="150">
        <f t="shared" si="299"/>
        <v>24.978811535822473</v>
      </c>
      <c r="CC129" s="150">
        <f t="shared" si="299"/>
        <v>24.837325409129814</v>
      </c>
      <c r="CD129" s="150">
        <f t="shared" si="299"/>
        <v>24.737809544307133</v>
      </c>
      <c r="CE129" s="150">
        <f t="shared" si="299"/>
        <v>24.767047203033741</v>
      </c>
      <c r="CF129" s="150">
        <f t="shared" si="299"/>
        <v>24.818787358540895</v>
      </c>
      <c r="CG129" s="150">
        <f t="shared" si="299"/>
        <v>24.905865482896402</v>
      </c>
      <c r="CH129" s="150">
        <f t="shared" si="299"/>
        <v>25.186138452652852</v>
      </c>
      <c r="CI129" s="150">
        <f t="shared" si="299"/>
        <v>25.556592356473335</v>
      </c>
      <c r="CJ129" s="150">
        <f t="shared" si="299"/>
        <v>25.875454804285035</v>
      </c>
      <c r="CK129" s="150">
        <f t="shared" si="299"/>
        <v>26.15063661925474</v>
      </c>
      <c r="CL129" s="150">
        <f t="shared" si="299"/>
        <v>26.472793065694948</v>
      </c>
      <c r="CM129" s="150">
        <f t="shared" si="299"/>
        <v>26.573320250325001</v>
      </c>
      <c r="CN129" s="150">
        <f t="shared" si="299"/>
        <v>26.503121909562608</v>
      </c>
      <c r="CO129" s="150">
        <f t="shared" si="299"/>
        <v>26.441925782838744</v>
      </c>
      <c r="CP129" s="150">
        <f t="shared" si="299"/>
        <v>26.286477748555956</v>
      </c>
      <c r="CQ129" s="150">
        <f t="shared" si="299"/>
        <v>26.120912693272494</v>
      </c>
      <c r="CR129" s="150">
        <f t="shared" si="299"/>
        <v>26.079031588173958</v>
      </c>
      <c r="CS129" s="150">
        <f t="shared" si="299"/>
        <v>26.195026541972307</v>
      </c>
      <c r="CT129" s="150">
        <f t="shared" si="299"/>
        <v>26.415245939138156</v>
      </c>
      <c r="CU129" s="150">
        <f t="shared" si="299"/>
        <v>26.779960381097659</v>
      </c>
      <c r="CV129" s="150">
        <f t="shared" si="299"/>
        <v>27.27624238524718</v>
      </c>
      <c r="CW129" s="150">
        <f t="shared" si="299"/>
        <v>27.768508047879301</v>
      </c>
      <c r="CX129" s="150">
        <f t="shared" si="299"/>
        <v>28.260715691443245</v>
      </c>
      <c r="CY129" s="150">
        <f t="shared" si="299"/>
        <v>28.78873813797501</v>
      </c>
      <c r="CZ129" s="150">
        <f t="shared" si="299"/>
        <v>29.357110692182289</v>
      </c>
      <c r="DA129" s="150">
        <f t="shared" si="299"/>
        <v>29.849508209904211</v>
      </c>
      <c r="DB129" s="150">
        <f t="shared" si="299"/>
        <v>30.276750796861243</v>
      </c>
      <c r="DC129" s="150">
        <f t="shared" ref="DC129:FN129" si="300">SUMPRODUCT(BZ$61:DC$61,$N$94:$AQ$94)</f>
        <v>30.655908706940902</v>
      </c>
      <c r="DD129" s="150">
        <f t="shared" si="300"/>
        <v>31.024378333944657</v>
      </c>
      <c r="DE129" s="150">
        <f t="shared" si="300"/>
        <v>31.40222310534352</v>
      </c>
      <c r="DF129" s="150">
        <f t="shared" si="300"/>
        <v>31.794791962539161</v>
      </c>
      <c r="DG129" s="150">
        <f t="shared" si="300"/>
        <v>32.213475483436895</v>
      </c>
      <c r="DH129" s="150">
        <f t="shared" si="300"/>
        <v>32.59508159491196</v>
      </c>
      <c r="DI129" s="150">
        <f t="shared" si="300"/>
        <v>32.948169513520313</v>
      </c>
      <c r="DJ129" s="150">
        <f t="shared" si="300"/>
        <v>33.3087587395543</v>
      </c>
      <c r="DK129" s="150">
        <f t="shared" si="300"/>
        <v>33.657653295739429</v>
      </c>
      <c r="DL129" s="150">
        <f t="shared" si="300"/>
        <v>34.004266305076335</v>
      </c>
      <c r="DM129" s="150">
        <f t="shared" si="300"/>
        <v>34.33864928776638</v>
      </c>
      <c r="DN129" s="150">
        <f t="shared" si="300"/>
        <v>34.614147901457756</v>
      </c>
      <c r="DO129" s="150">
        <f t="shared" si="300"/>
        <v>34.76315853385789</v>
      </c>
      <c r="DP129" s="150">
        <f t="shared" si="300"/>
        <v>34.809330477763986</v>
      </c>
      <c r="DQ129" s="150">
        <f t="shared" si="300"/>
        <v>34.789659250391097</v>
      </c>
      <c r="DR129" s="150">
        <f t="shared" si="300"/>
        <v>34.703655203826656</v>
      </c>
      <c r="DS129" s="150">
        <f t="shared" si="300"/>
        <v>34.627473354813077</v>
      </c>
      <c r="DT129" s="150">
        <f t="shared" si="300"/>
        <v>34.597538436400917</v>
      </c>
      <c r="DU129" s="150">
        <f t="shared" si="300"/>
        <v>34.642691278161244</v>
      </c>
      <c r="DV129" s="150">
        <f t="shared" si="300"/>
        <v>34.723007544082982</v>
      </c>
      <c r="DW129" s="150">
        <f t="shared" si="300"/>
        <v>34.84482928167693</v>
      </c>
      <c r="DX129" s="150">
        <f t="shared" si="300"/>
        <v>35.016612197223999</v>
      </c>
      <c r="DY129" s="150">
        <f t="shared" si="300"/>
        <v>35.195376190697417</v>
      </c>
      <c r="DZ129" s="150">
        <f t="shared" si="300"/>
        <v>35.402614062779428</v>
      </c>
      <c r="EA129" s="150">
        <f t="shared" si="300"/>
        <v>35.650089193046483</v>
      </c>
      <c r="EB129" s="150">
        <f t="shared" si="300"/>
        <v>35.937926002822863</v>
      </c>
      <c r="EC129" s="150">
        <f t="shared" si="300"/>
        <v>36.217591138767418</v>
      </c>
      <c r="ED129" s="150">
        <f t="shared" si="300"/>
        <v>36.481898089963501</v>
      </c>
      <c r="EE129" s="150">
        <f t="shared" si="300"/>
        <v>36.72939655737995</v>
      </c>
      <c r="EF129" s="150">
        <f t="shared" si="300"/>
        <v>36.922136861577542</v>
      </c>
      <c r="EG129" s="150">
        <f t="shared" si="300"/>
        <v>37.086104488459448</v>
      </c>
      <c r="EH129" s="150">
        <f t="shared" si="300"/>
        <v>37.223788001178264</v>
      </c>
      <c r="EI129" s="150">
        <f t="shared" si="300"/>
        <v>37.384291504719343</v>
      </c>
      <c r="EJ129" s="150">
        <f t="shared" si="300"/>
        <v>37.555074819074271</v>
      </c>
      <c r="EK129" s="150">
        <f t="shared" si="300"/>
        <v>37.732818902123014</v>
      </c>
      <c r="EL129" s="150">
        <f t="shared" si="300"/>
        <v>37.918688676641793</v>
      </c>
      <c r="EM129" s="150">
        <f t="shared" si="300"/>
        <v>38.101666645406468</v>
      </c>
      <c r="EN129" s="150">
        <f t="shared" si="300"/>
        <v>38.291088554423595</v>
      </c>
      <c r="EO129" s="150">
        <f t="shared" si="300"/>
        <v>38.488695741100855</v>
      </c>
      <c r="EP129" s="150">
        <f t="shared" si="300"/>
        <v>38.714506440312967</v>
      </c>
      <c r="EQ129" s="150">
        <f t="shared" si="300"/>
        <v>38.946713547232541</v>
      </c>
      <c r="ER129" s="150">
        <f t="shared" si="300"/>
        <v>39.165790937188682</v>
      </c>
      <c r="ES129" s="150">
        <f t="shared" si="300"/>
        <v>39.324997906219785</v>
      </c>
      <c r="ET129" s="150">
        <f t="shared" si="300"/>
        <v>39.426218142455248</v>
      </c>
      <c r="EU129" s="150">
        <f t="shared" si="300"/>
        <v>39.497410863869966</v>
      </c>
      <c r="EV129" s="150">
        <f t="shared" si="300"/>
        <v>39.56877870243671</v>
      </c>
      <c r="EW129" s="150">
        <f t="shared" si="300"/>
        <v>39.679795818970085</v>
      </c>
      <c r="EX129" s="150">
        <f t="shared" si="300"/>
        <v>39.811613222299641</v>
      </c>
      <c r="EY129" s="150">
        <f t="shared" si="300"/>
        <v>39.981469806758057</v>
      </c>
      <c r="EZ129" s="150">
        <f t="shared" si="300"/>
        <v>40.205697283364941</v>
      </c>
      <c r="FA129" s="150">
        <f t="shared" si="300"/>
        <v>40.435442865340306</v>
      </c>
      <c r="FB129" s="150">
        <f t="shared" si="300"/>
        <v>40.700441450266354</v>
      </c>
      <c r="FC129" s="150">
        <f t="shared" si="300"/>
        <v>41.012785932385597</v>
      </c>
      <c r="FD129" s="150">
        <f t="shared" si="300"/>
        <v>41.380337422798746</v>
      </c>
      <c r="FE129" s="150">
        <f t="shared" si="300"/>
        <v>41.785534619874561</v>
      </c>
      <c r="FF129" s="150">
        <f t="shared" si="300"/>
        <v>42.230659004284945</v>
      </c>
      <c r="FG129" s="150">
        <f t="shared" si="300"/>
        <v>42.70156895344752</v>
      </c>
      <c r="FH129" s="150">
        <f t="shared" si="300"/>
        <v>43.198332384534062</v>
      </c>
      <c r="FI129" s="150">
        <f t="shared" si="300"/>
        <v>43.768620147898616</v>
      </c>
      <c r="FJ129" s="150">
        <f t="shared" si="300"/>
        <v>44.399855458308828</v>
      </c>
      <c r="FK129" s="150">
        <f t="shared" si="300"/>
        <v>45.096164636519788</v>
      </c>
      <c r="FL129" s="150">
        <f t="shared" si="300"/>
        <v>45.826419584081478</v>
      </c>
      <c r="FM129" s="150">
        <f t="shared" si="300"/>
        <v>46.53045566046827</v>
      </c>
      <c r="FN129" s="150">
        <f t="shared" si="300"/>
        <v>47.179943237366807</v>
      </c>
      <c r="FO129" s="150">
        <f t="shared" ref="FO129:HZ129" si="301">SUMPRODUCT(EL$61:FO$61,$N$94:$AQ$94)</f>
        <v>47.800666768996905</v>
      </c>
      <c r="FP129" s="150">
        <f t="shared" si="301"/>
        <v>48.453550931152634</v>
      </c>
      <c r="FQ129" s="150">
        <f t="shared" si="301"/>
        <v>49.138885197778428</v>
      </c>
      <c r="FR129" s="150">
        <f t="shared" si="301"/>
        <v>49.872039584248192</v>
      </c>
      <c r="FS129" s="150">
        <f t="shared" si="301"/>
        <v>50.648630576390417</v>
      </c>
      <c r="FT129" s="150">
        <f t="shared" si="301"/>
        <v>51.394249937837863</v>
      </c>
      <c r="FU129" s="150">
        <f t="shared" si="301"/>
        <v>52.090144561576111</v>
      </c>
      <c r="FV129" s="150">
        <f t="shared" si="301"/>
        <v>52.782004113108236</v>
      </c>
      <c r="FW129" s="150">
        <f t="shared" si="301"/>
        <v>53.632031264947983</v>
      </c>
      <c r="FX129" s="150">
        <f t="shared" si="301"/>
        <v>54.579256067884401</v>
      </c>
      <c r="FY129" s="150">
        <f t="shared" si="301"/>
        <v>55.599669991676947</v>
      </c>
      <c r="FZ129" s="150">
        <f t="shared" si="301"/>
        <v>56.666247607871526</v>
      </c>
      <c r="GA129" s="150">
        <f t="shared" si="301"/>
        <v>57.651605795181652</v>
      </c>
      <c r="GB129" s="150">
        <f t="shared" si="301"/>
        <v>58.520044869067604</v>
      </c>
      <c r="GC129" s="150">
        <f t="shared" si="301"/>
        <v>59.291723142092778</v>
      </c>
      <c r="GD129" s="150">
        <f t="shared" si="301"/>
        <v>59.925228203305075</v>
      </c>
      <c r="GE129" s="150">
        <f t="shared" si="301"/>
        <v>60.486287575615286</v>
      </c>
      <c r="GF129" s="150">
        <f t="shared" si="301"/>
        <v>60.986662484219224</v>
      </c>
      <c r="GG129" s="150">
        <f t="shared" si="301"/>
        <v>61.423402969077522</v>
      </c>
      <c r="GH129" s="150">
        <f t="shared" si="301"/>
        <v>61.815364222750794</v>
      </c>
      <c r="GI129" s="150">
        <f t="shared" si="301"/>
        <v>62.170084575089341</v>
      </c>
      <c r="GJ129" s="150">
        <f t="shared" si="301"/>
        <v>62.445761892495376</v>
      </c>
      <c r="GK129" s="150">
        <f t="shared" si="301"/>
        <v>62.684918113311504</v>
      </c>
      <c r="GL129" s="150">
        <f t="shared" si="301"/>
        <v>62.918674798866554</v>
      </c>
      <c r="GM129" s="150">
        <f t="shared" si="301"/>
        <v>63.081530418648214</v>
      </c>
      <c r="GN129" s="150">
        <f t="shared" si="301"/>
        <v>63.127671910355367</v>
      </c>
      <c r="GO129" s="150">
        <f t="shared" si="301"/>
        <v>63.102924385379303</v>
      </c>
      <c r="GP129" s="150">
        <f t="shared" si="301"/>
        <v>63.014434308190346</v>
      </c>
      <c r="GQ129" s="150">
        <f t="shared" si="301"/>
        <v>62.826903990396843</v>
      </c>
      <c r="GR129" s="150">
        <f t="shared" si="301"/>
        <v>62.702586384032109</v>
      </c>
      <c r="GS129" s="150">
        <f t="shared" si="301"/>
        <v>62.708879899594343</v>
      </c>
      <c r="GT129" s="150">
        <f t="shared" si="301"/>
        <v>62.778186166837493</v>
      </c>
      <c r="GU129" s="150">
        <f t="shared" si="301"/>
        <v>62.830994961783325</v>
      </c>
      <c r="GV129" s="150">
        <f t="shared" si="301"/>
        <v>62.881886633753965</v>
      </c>
      <c r="GW129" s="150">
        <f t="shared" si="301"/>
        <v>62.918794670610303</v>
      </c>
      <c r="GX129" s="150">
        <f t="shared" si="301"/>
        <v>62.894111923747161</v>
      </c>
      <c r="GY129" s="150">
        <f t="shared" si="301"/>
        <v>62.950669943000449</v>
      </c>
      <c r="GZ129" s="150">
        <f t="shared" si="301"/>
        <v>63.131016207641395</v>
      </c>
      <c r="HA129" s="150">
        <f t="shared" si="301"/>
        <v>63.333991480576337</v>
      </c>
      <c r="HB129" s="150">
        <f t="shared" si="301"/>
        <v>63.335969243180578</v>
      </c>
      <c r="HC129" s="150">
        <f t="shared" si="301"/>
        <v>63.281994944925593</v>
      </c>
      <c r="HD129" s="150">
        <f t="shared" si="301"/>
        <v>63.187576848105302</v>
      </c>
      <c r="HE129" s="150">
        <f t="shared" si="301"/>
        <v>63.05429796879686</v>
      </c>
      <c r="HF129" s="150">
        <f t="shared" si="301"/>
        <v>63.077101513227518</v>
      </c>
      <c r="HG129" s="150">
        <f t="shared" si="301"/>
        <v>63.32394082734411</v>
      </c>
      <c r="HH129" s="150">
        <f t="shared" si="301"/>
        <v>63.715058528885727</v>
      </c>
      <c r="HI129" s="150">
        <f t="shared" si="301"/>
        <v>64.368015863347395</v>
      </c>
      <c r="HJ129" s="150">
        <f t="shared" si="301"/>
        <v>65.188985434513313</v>
      </c>
      <c r="HK129" s="150">
        <f t="shared" si="301"/>
        <v>66.095164499295322</v>
      </c>
      <c r="HL129" s="150">
        <f t="shared" si="301"/>
        <v>67.211650470932057</v>
      </c>
      <c r="HM129" s="150">
        <f t="shared" si="301"/>
        <v>68.607956968150589</v>
      </c>
      <c r="HN129" s="150">
        <f t="shared" si="301"/>
        <v>70.078133289952902</v>
      </c>
      <c r="HO129" s="150">
        <f t="shared" si="301"/>
        <v>71.618029831135743</v>
      </c>
      <c r="HP129" s="150">
        <f t="shared" si="301"/>
        <v>73.268427824342609</v>
      </c>
      <c r="HQ129" s="150">
        <f t="shared" si="301"/>
        <v>74.558561945777271</v>
      </c>
      <c r="HR129" s="150">
        <f t="shared" si="301"/>
        <v>75.29821829315074</v>
      </c>
      <c r="HS129" s="150">
        <f t="shared" si="301"/>
        <v>75.742295131062534</v>
      </c>
      <c r="HT129" s="150">
        <f t="shared" si="301"/>
        <v>76.07786471437376</v>
      </c>
      <c r="HU129" s="150">
        <f t="shared" si="301"/>
        <v>76.219829301911844</v>
      </c>
      <c r="HV129" s="150">
        <f t="shared" si="301"/>
        <v>76.514897322938495</v>
      </c>
      <c r="HW129" s="150">
        <f t="shared" si="301"/>
        <v>77.13392928145683</v>
      </c>
      <c r="HX129" s="150">
        <f t="shared" si="301"/>
        <v>77.649743350223005</v>
      </c>
      <c r="HY129" s="150">
        <f t="shared" si="301"/>
        <v>77.858585079824692</v>
      </c>
      <c r="HZ129" s="150">
        <f t="shared" si="301"/>
        <v>78.04781576929868</v>
      </c>
      <c r="IA129" s="150">
        <f t="shared" ref="IA129:KL129" si="302">SUMPRODUCT(GX$61:IA$61,$N$94:$AQ$94)</f>
        <v>78.722336808121284</v>
      </c>
      <c r="IB129" s="150">
        <f t="shared" si="302"/>
        <v>79.561378265562723</v>
      </c>
      <c r="IC129" s="150">
        <f t="shared" si="302"/>
        <v>80.729171975369667</v>
      </c>
      <c r="ID129" s="150">
        <f t="shared" si="302"/>
        <v>82.244068814769093</v>
      </c>
      <c r="IE129" s="150">
        <f t="shared" si="302"/>
        <v>83.396087884125436</v>
      </c>
      <c r="IF129" s="150">
        <f t="shared" si="302"/>
        <v>83.528317767619257</v>
      </c>
      <c r="IG129" s="150">
        <f t="shared" si="302"/>
        <v>83.061663538065432</v>
      </c>
      <c r="IH129" s="150">
        <f t="shared" si="302"/>
        <v>81.992829267522893</v>
      </c>
      <c r="II129" s="150">
        <f t="shared" si="302"/>
        <v>80.503175879768477</v>
      </c>
      <c r="IJ129" s="150">
        <f t="shared" si="302"/>
        <v>79.147385624168578</v>
      </c>
      <c r="IK129" s="150">
        <f t="shared" si="302"/>
        <v>78.171723970755352</v>
      </c>
      <c r="IL129" s="150">
        <f t="shared" si="302"/>
        <v>77.396471532498168</v>
      </c>
      <c r="IM129" s="150">
        <f t="shared" si="302"/>
        <v>76.995000072359915</v>
      </c>
      <c r="IN129" s="150">
        <f t="shared" si="302"/>
        <v>76.87066639805316</v>
      </c>
      <c r="IO129" s="150">
        <f t="shared" si="302"/>
        <v>77.004277979015129</v>
      </c>
      <c r="IP129" s="150">
        <f t="shared" si="302"/>
        <v>77.305472429790285</v>
      </c>
      <c r="IQ129" s="150">
        <f t="shared" si="302"/>
        <v>77.78531051718187</v>
      </c>
      <c r="IR129" s="150">
        <f t="shared" si="302"/>
        <v>78.40107721547588</v>
      </c>
      <c r="IS129" s="150">
        <f t="shared" si="302"/>
        <v>79.028495171523517</v>
      </c>
      <c r="IT129" s="150">
        <f t="shared" si="302"/>
        <v>79.600669874804964</v>
      </c>
      <c r="IU129" s="150">
        <f t="shared" si="302"/>
        <v>80.158689251100697</v>
      </c>
      <c r="IV129" s="150">
        <f t="shared" si="302"/>
        <v>80.744268461355688</v>
      </c>
      <c r="IW129" s="150">
        <f t="shared" si="302"/>
        <v>81.337034501984647</v>
      </c>
      <c r="IX129" s="150">
        <f t="shared" si="302"/>
        <v>81.996428871363761</v>
      </c>
      <c r="IY129" s="150">
        <f t="shared" si="302"/>
        <v>82.722638104932059</v>
      </c>
      <c r="IZ129" s="150">
        <f t="shared" si="302"/>
        <v>83.394529465232409</v>
      </c>
      <c r="JA129" s="150">
        <f t="shared" si="302"/>
        <v>84.001680042152927</v>
      </c>
      <c r="JB129" s="150">
        <f t="shared" si="302"/>
        <v>84.607573863545127</v>
      </c>
      <c r="JC129" s="150">
        <f t="shared" si="302"/>
        <v>85.244890601594221</v>
      </c>
      <c r="JD129" s="150">
        <f t="shared" si="302"/>
        <v>85.861494208846352</v>
      </c>
      <c r="JE129" s="150">
        <f t="shared" si="302"/>
        <v>86.496292232699773</v>
      </c>
      <c r="JF129" s="150">
        <f t="shared" si="302"/>
        <v>87.139265668898119</v>
      </c>
      <c r="JG129" s="150">
        <f t="shared" si="302"/>
        <v>87.664841907915886</v>
      </c>
      <c r="JH129" s="150">
        <f t="shared" si="302"/>
        <v>88.025112635986417</v>
      </c>
      <c r="JI129" s="150">
        <f t="shared" si="302"/>
        <v>88.289152885687443</v>
      </c>
      <c r="JJ129" s="150">
        <f t="shared" si="302"/>
        <v>88.440392260500971</v>
      </c>
      <c r="JK129" s="150">
        <f t="shared" si="302"/>
        <v>88.502793760621458</v>
      </c>
      <c r="JL129" s="150">
        <f t="shared" si="302"/>
        <v>88.572493897245522</v>
      </c>
      <c r="JM129" s="150">
        <f t="shared" si="302"/>
        <v>88.713000367688082</v>
      </c>
      <c r="JN129" s="150">
        <f t="shared" si="302"/>
        <v>88.884787336759388</v>
      </c>
      <c r="JO129" s="150">
        <f t="shared" si="302"/>
        <v>89.169608352720786</v>
      </c>
      <c r="JP129" s="150">
        <f t="shared" si="302"/>
        <v>89.580902374198487</v>
      </c>
      <c r="JQ129" s="150">
        <f t="shared" si="302"/>
        <v>90.09373215838535</v>
      </c>
      <c r="JR129" s="150">
        <f t="shared" si="302"/>
        <v>90.69861121263844</v>
      </c>
      <c r="JS129" s="150">
        <f t="shared" si="302"/>
        <v>91.45526495782056</v>
      </c>
      <c r="JT129" s="150">
        <f t="shared" si="302"/>
        <v>92.32005940921492</v>
      </c>
      <c r="JU129" s="150">
        <f t="shared" si="302"/>
        <v>93.222475614724374</v>
      </c>
      <c r="JV129" s="150">
        <f t="shared" si="302"/>
        <v>94.285161122766524</v>
      </c>
      <c r="JW129" s="150">
        <f t="shared" si="302"/>
        <v>95.575520862474562</v>
      </c>
      <c r="JX129" s="150">
        <f t="shared" si="302"/>
        <v>97.006904516757686</v>
      </c>
      <c r="JY129" s="150">
        <f t="shared" si="302"/>
        <v>98.588803792921738</v>
      </c>
      <c r="JZ129" s="150">
        <f t="shared" si="302"/>
        <v>100.382101497946</v>
      </c>
      <c r="KA129" s="150">
        <f t="shared" si="302"/>
        <v>102.14602979497877</v>
      </c>
      <c r="KB129" s="150">
        <f t="shared" si="302"/>
        <v>103.77189397431263</v>
      </c>
      <c r="KC129" s="150">
        <f t="shared" si="302"/>
        <v>105.38968033985986</v>
      </c>
      <c r="KD129" s="150">
        <f t="shared" si="302"/>
        <v>107.11885648971233</v>
      </c>
      <c r="KE129" s="150">
        <f t="shared" si="302"/>
        <v>108.91732589128205</v>
      </c>
      <c r="KF129" s="150">
        <f t="shared" si="302"/>
        <v>110.8046748761022</v>
      </c>
      <c r="KG129" s="150">
        <f t="shared" si="302"/>
        <v>112.84256463934118</v>
      </c>
      <c r="KH129" s="150">
        <f t="shared" si="302"/>
        <v>114.80355716612348</v>
      </c>
      <c r="KI129" s="150">
        <f t="shared" si="302"/>
        <v>116.60649269129179</v>
      </c>
      <c r="KJ129" s="150">
        <f t="shared" si="302"/>
        <v>118.44232167243004</v>
      </c>
      <c r="KK129" s="150">
        <f t="shared" si="302"/>
        <v>120.72292848119368</v>
      </c>
      <c r="KL129" s="150">
        <f t="shared" si="302"/>
        <v>123.24722500812996</v>
      </c>
      <c r="KM129" s="150">
        <f t="shared" ref="KM129:MX129" si="303">SUMPRODUCT(JJ$61:KM$61,$N$94:$AQ$94)</f>
        <v>125.94165230250559</v>
      </c>
      <c r="KN129" s="150">
        <f t="shared" si="303"/>
        <v>128.82279971770237</v>
      </c>
      <c r="KO129" s="150">
        <f t="shared" si="303"/>
        <v>131.52624236715124</v>
      </c>
      <c r="KP129" s="150">
        <f t="shared" si="303"/>
        <v>133.9915359524733</v>
      </c>
      <c r="KQ129" s="150">
        <f t="shared" si="303"/>
        <v>136.18361059333802</v>
      </c>
      <c r="KR129" s="150">
        <f t="shared" si="303"/>
        <v>138.11788656630046</v>
      </c>
      <c r="KS129" s="150">
        <f t="shared" si="303"/>
        <v>139.84882001460849</v>
      </c>
      <c r="KT129" s="150">
        <f t="shared" si="303"/>
        <v>141.35755756953955</v>
      </c>
      <c r="KU129" s="150">
        <f t="shared" si="303"/>
        <v>142.8284832212147</v>
      </c>
      <c r="KV129" s="150">
        <f t="shared" si="303"/>
        <v>144.40125369518339</v>
      </c>
      <c r="KW129" s="150">
        <f t="shared" si="303"/>
        <v>145.80960167086616</v>
      </c>
      <c r="KX129" s="150">
        <f t="shared" si="303"/>
        <v>147.07089519884192</v>
      </c>
      <c r="KY129" s="150">
        <f t="shared" si="303"/>
        <v>148.71334649560336</v>
      </c>
      <c r="KZ129" s="150">
        <f t="shared" si="303"/>
        <v>150.43462308886146</v>
      </c>
      <c r="LA129" s="150">
        <f t="shared" si="303"/>
        <v>151.80281158622444</v>
      </c>
      <c r="LB129" s="150">
        <f t="shared" si="303"/>
        <v>153.16875968048035</v>
      </c>
      <c r="LC129" s="150">
        <f t="shared" si="303"/>
        <v>154.62464634862852</v>
      </c>
      <c r="LD129" s="150">
        <f t="shared" si="303"/>
        <v>155.33530199650554</v>
      </c>
      <c r="LE129" s="150">
        <f t="shared" si="303"/>
        <v>155.9005242910365</v>
      </c>
      <c r="LF129" s="150">
        <f t="shared" si="303"/>
        <v>157.05231641700033</v>
      </c>
      <c r="LG129" s="150">
        <f t="shared" si="303"/>
        <v>158.63167105026062</v>
      </c>
      <c r="LH129" s="150">
        <f t="shared" si="303"/>
        <v>160.14290601853347</v>
      </c>
      <c r="LI129" s="150">
        <f t="shared" si="303"/>
        <v>161.8305559028141</v>
      </c>
      <c r="LJ129" s="150">
        <f t="shared" si="303"/>
        <v>163.68493686371437</v>
      </c>
      <c r="LK129" s="150">
        <f t="shared" si="303"/>
        <v>164.91525221096339</v>
      </c>
      <c r="LL129" s="150">
        <f t="shared" si="303"/>
        <v>166.12997096118178</v>
      </c>
      <c r="LM129" s="150">
        <f t="shared" si="303"/>
        <v>168.08010056881437</v>
      </c>
      <c r="LN129" s="150">
        <f t="shared" si="303"/>
        <v>171.1787093180115</v>
      </c>
      <c r="LO129" s="150">
        <f t="shared" si="303"/>
        <v>173.49165997026458</v>
      </c>
      <c r="LP129" s="150">
        <f t="shared" si="303"/>
        <v>175.49655640420019</v>
      </c>
      <c r="LQ129" s="150">
        <f t="shared" si="303"/>
        <v>177.3478261341138</v>
      </c>
      <c r="LR129" s="150">
        <f t="shared" si="303"/>
        <v>178.03926764459331</v>
      </c>
      <c r="LS129" s="150">
        <f t="shared" si="303"/>
        <v>178.49327465762599</v>
      </c>
      <c r="LT129" s="150">
        <f t="shared" si="303"/>
        <v>179.46502551137453</v>
      </c>
      <c r="LU129" s="150">
        <f t="shared" si="303"/>
        <v>180.16798008196133</v>
      </c>
      <c r="LV129" s="150">
        <f t="shared" si="303"/>
        <v>181.32831851529014</v>
      </c>
      <c r="LW129" s="150">
        <f t="shared" si="303"/>
        <v>182.73112743415723</v>
      </c>
      <c r="LX129" s="150">
        <f t="shared" si="303"/>
        <v>184.33492033133976</v>
      </c>
      <c r="LY129" s="150">
        <f t="shared" si="303"/>
        <v>185.94506999474459</v>
      </c>
      <c r="LZ129" s="150">
        <f t="shared" si="303"/>
        <v>187.63077644901094</v>
      </c>
      <c r="MA129" s="150">
        <f t="shared" si="303"/>
        <v>189.38637247014876</v>
      </c>
      <c r="MB129" s="150">
        <f t="shared" si="303"/>
        <v>191.16803956319814</v>
      </c>
      <c r="MC129" s="150">
        <f t="shared" si="303"/>
        <v>192.83642777468503</v>
      </c>
      <c r="MD129" s="150">
        <f t="shared" si="303"/>
        <v>194.29952182496936</v>
      </c>
      <c r="ME129" s="150">
        <f t="shared" si="303"/>
        <v>195.48806555165561</v>
      </c>
      <c r="MF129" s="150">
        <f t="shared" si="303"/>
        <v>196.35709513760057</v>
      </c>
      <c r="MG129" s="150">
        <f t="shared" si="303"/>
        <v>197.04433514097883</v>
      </c>
      <c r="MH129" s="150">
        <f t="shared" si="303"/>
        <v>197.62984834155387</v>
      </c>
      <c r="MI129" s="150">
        <f t="shared" si="303"/>
        <v>198.34147485318206</v>
      </c>
      <c r="MJ129" s="150">
        <f t="shared" si="303"/>
        <v>199.15817498969329</v>
      </c>
      <c r="MK129" s="150">
        <f t="shared" si="303"/>
        <v>200.00072101862315</v>
      </c>
      <c r="ML129" s="150">
        <f t="shared" si="303"/>
        <v>200.7740732551751</v>
      </c>
      <c r="MM129" s="150">
        <f t="shared" si="303"/>
        <v>201.37581859865617</v>
      </c>
      <c r="MN129" s="150">
        <f t="shared" si="303"/>
        <v>201.93973421465526</v>
      </c>
      <c r="MO129" s="150">
        <f t="shared" si="303"/>
        <v>202.46747342816892</v>
      </c>
      <c r="MP129" s="150">
        <f t="shared" si="303"/>
        <v>203.14944366330121</v>
      </c>
      <c r="MQ129" s="150">
        <f t="shared" si="303"/>
        <v>203.89023300391719</v>
      </c>
      <c r="MR129" s="150">
        <f t="shared" si="303"/>
        <v>204.53602417925487</v>
      </c>
      <c r="MS129" s="150">
        <f t="shared" si="303"/>
        <v>204.75241208178102</v>
      </c>
      <c r="MT129" s="150">
        <f t="shared" si="303"/>
        <v>204.59309427194975</v>
      </c>
      <c r="MU129" s="150">
        <f t="shared" si="303"/>
        <v>204.28208714502517</v>
      </c>
      <c r="MV129" s="150">
        <f t="shared" si="303"/>
        <v>203.89967797209025</v>
      </c>
      <c r="MW129" s="150">
        <f t="shared" si="303"/>
        <v>203.65848026883054</v>
      </c>
      <c r="MX129" s="150">
        <f t="shared" si="303"/>
        <v>203.84223071912751</v>
      </c>
      <c r="MY129" s="150">
        <f t="shared" ref="MY129:NO129" si="304">SUMPRODUCT(LV$61:MY$61,$N$94:$AQ$94)</f>
        <v>204.2832670351705</v>
      </c>
      <c r="MZ129" s="150">
        <f t="shared" si="304"/>
        <v>205.08172374105823</v>
      </c>
      <c r="NA129" s="150">
        <f t="shared" si="304"/>
        <v>206.11590652043131</v>
      </c>
      <c r="NB129" s="150">
        <f t="shared" si="304"/>
        <v>207.32563959739142</v>
      </c>
      <c r="NC129" s="150">
        <f t="shared" si="304"/>
        <v>208.62022186478731</v>
      </c>
      <c r="ND129" s="150">
        <f t="shared" si="304"/>
        <v>209.98353591207515</v>
      </c>
      <c r="NE129" s="150">
        <f t="shared" si="304"/>
        <v>211.37301887890601</v>
      </c>
      <c r="NF129" s="150">
        <f t="shared" si="304"/>
        <v>212.72297045746384</v>
      </c>
      <c r="NG129" s="150">
        <f t="shared" si="304"/>
        <v>214.00161171470776</v>
      </c>
      <c r="NH129" s="150">
        <f t="shared" si="304"/>
        <v>215.21762460156194</v>
      </c>
      <c r="NI129" s="150">
        <f t="shared" si="304"/>
        <v>216.38424254646554</v>
      </c>
      <c r="NJ129" s="150">
        <f t="shared" si="304"/>
        <v>217.5119235987369</v>
      </c>
      <c r="NK129" s="150">
        <f t="shared" si="304"/>
        <v>218.64835458833323</v>
      </c>
      <c r="NL129" s="150">
        <f t="shared" si="304"/>
        <v>219.78909524594221</v>
      </c>
      <c r="NM129" s="150">
        <f t="shared" si="304"/>
        <v>220.91047015549043</v>
      </c>
      <c r="NN129" s="150">
        <f t="shared" si="304"/>
        <v>221.98114000373261</v>
      </c>
      <c r="NO129" s="151">
        <f t="shared" si="304"/>
        <v>222.99665759382876</v>
      </c>
      <c r="NP129" s="147"/>
      <c r="NQ129" s="147"/>
    </row>
    <row r="130" spans="1:381" s="152" customFormat="1" x14ac:dyDescent="0.2">
      <c r="A130" s="147"/>
      <c r="B130" s="147"/>
      <c r="C130" s="147" t="str">
        <f>OFMOR_FFF_0!C130</f>
        <v>OInDV</v>
      </c>
      <c r="D130" s="147"/>
      <c r="E130" s="147" t="str">
        <f>OFMOR_FFF_0!E130</f>
        <v>Стоимость заказов в отправке, распределение по дням</v>
      </c>
      <c r="F130" s="147"/>
      <c r="G130" s="147" t="str">
        <f>OFMOR_FFF_0!G130</f>
        <v>тыс.руб.</v>
      </c>
      <c r="H130" s="147"/>
      <c r="I130" s="147"/>
      <c r="J130" s="147"/>
      <c r="K130" s="148">
        <f t="shared" si="268"/>
        <v>417704.45462518936</v>
      </c>
      <c r="L130" s="147"/>
      <c r="M130" s="147"/>
      <c r="N130" s="149">
        <f>$N$61*$AQ$95</f>
        <v>0</v>
      </c>
      <c r="O130" s="150">
        <f>SUMPRODUCT($N$61:O$61,$AP$95:$AQ$95)</f>
        <v>0.7434048403396859</v>
      </c>
      <c r="P130" s="150">
        <f>SUMPRODUCT($N$61:P$61,$AO$95:$AQ$95)</f>
        <v>3.2095225412392123</v>
      </c>
      <c r="Q130" s="150">
        <f>SUMPRODUCT($N$61:Q$61,$AN$95:$AQ$95)</f>
        <v>14.333413022979903</v>
      </c>
      <c r="R130" s="150">
        <f>SUMPRODUCT($N$61:R$61,$AM$95:$AQ$95)</f>
        <v>21.801008332094959</v>
      </c>
      <c r="S130" s="150">
        <f>SUMPRODUCT($N$61:S$61,$AL$95:$AQ$95)</f>
        <v>34.337970836132946</v>
      </c>
      <c r="T130" s="150">
        <f>SUMPRODUCT($N$61:T$61,$AK$95:$AQ$95)</f>
        <v>48.545009884718681</v>
      </c>
      <c r="U130" s="150">
        <f>SUMPRODUCT($N$61:U$61,$AJ$95:$AQ$95)</f>
        <v>57.796983436067897</v>
      </c>
      <c r="V130" s="150">
        <f>SUMPRODUCT($N$61:V$61,$AI$95:$AQ$95)</f>
        <v>69.862646185343934</v>
      </c>
      <c r="W130" s="150">
        <f>SUMPRODUCT($N$61:W$61,$AH$95:$AQ$95)</f>
        <v>97.451125964261195</v>
      </c>
      <c r="X130" s="150">
        <f>SUMPRODUCT($N$61:X$61,$AG$95:$AQ$95)</f>
        <v>121.0288438616185</v>
      </c>
      <c r="Y130" s="150">
        <f>SUMPRODUCT($N$61:Y$61,$AF$95:$AQ$95)</f>
        <v>136.46189421041592</v>
      </c>
      <c r="Z130" s="150">
        <f>SUMPRODUCT($N$61:Z$61,$AE$95:$AQ$95)</f>
        <v>181.04053019055718</v>
      </c>
      <c r="AA130" s="150">
        <f>SUMPRODUCT($N$61:AA$61,$AD$95:$AQ$95)</f>
        <v>236.82059407878288</v>
      </c>
      <c r="AB130" s="150">
        <f>SUMPRODUCT($N$61:AB$61,$AC$95:$AQ$95)</f>
        <v>269.44167517496021</v>
      </c>
      <c r="AC130" s="150">
        <f>SUMPRODUCT($N$61:AC$61,$AB$95:$AQ$95)</f>
        <v>300.74885268433979</v>
      </c>
      <c r="AD130" s="150">
        <f>SUMPRODUCT($N$61:AD$61,$AA$95:$AQ$95)</f>
        <v>340.38934532985149</v>
      </c>
      <c r="AE130" s="150">
        <f>SUMPRODUCT($N$61:AE$61,$Z$95:$AQ$95)</f>
        <v>322.89434058818176</v>
      </c>
      <c r="AF130" s="150">
        <f>SUMPRODUCT($N$61:AF$61,$Y$95:$AQ$95)</f>
        <v>282.67735027893798</v>
      </c>
      <c r="AG130" s="150">
        <f>SUMPRODUCT($N$61:AG$61,$X$95:$AQ$95)</f>
        <v>272.29696441762502</v>
      </c>
      <c r="AH130" s="150">
        <f>SUMPRODUCT($N$61:AH$61,$W$95:$AQ$95)</f>
        <v>287.19138942967277</v>
      </c>
      <c r="AI130" s="150">
        <f>SUMPRODUCT($N$61:AI$61,$V$95:$AQ$95)</f>
        <v>292.57915577383181</v>
      </c>
      <c r="AJ130" s="150">
        <f>SUMPRODUCT($N$61:AJ$61,$U$95:$AQ$95)</f>
        <v>305.58670680453577</v>
      </c>
      <c r="AK130" s="150">
        <f>SUMPRODUCT($N$61:AK$61,$T$95:$AQ$95)</f>
        <v>331.741635657308</v>
      </c>
      <c r="AL130" s="150">
        <f>SUMPRODUCT($N$61:AL$61,$S$95:$AQ$95)</f>
        <v>308.8478455088644</v>
      </c>
      <c r="AM130" s="150">
        <f>SUMPRODUCT($N$61:AM$61,$R$95:$AQ$95)</f>
        <v>273.90473860496996</v>
      </c>
      <c r="AN130" s="150">
        <f>SUMPRODUCT($N$61:AN$61,$Q$95:$AQ$95)</f>
        <v>283.79948159903648</v>
      </c>
      <c r="AO130" s="150">
        <f>SUMPRODUCT($N$61:AO$61,$P$95:$AQ$95)</f>
        <v>384.51160471851773</v>
      </c>
      <c r="AP130" s="150">
        <f>SUMPRODUCT($N$61:AP$61,$O$95:$AQ$95)</f>
        <v>438.26228312493407</v>
      </c>
      <c r="AQ130" s="150">
        <f t="shared" ref="AQ130:DB130" si="305">SUMPRODUCT(N$61:AQ$61,$N$95:$AQ$95)</f>
        <v>474.71631159953938</v>
      </c>
      <c r="AR130" s="150">
        <f t="shared" si="305"/>
        <v>508.07568054008738</v>
      </c>
      <c r="AS130" s="150">
        <f t="shared" si="305"/>
        <v>456.16525741130579</v>
      </c>
      <c r="AT130" s="150">
        <f t="shared" si="305"/>
        <v>375.80544887164717</v>
      </c>
      <c r="AU130" s="150">
        <f t="shared" si="305"/>
        <v>326.74294755563716</v>
      </c>
      <c r="AV130" s="150">
        <f t="shared" si="305"/>
        <v>252.51426821394864</v>
      </c>
      <c r="AW130" s="150">
        <f t="shared" si="305"/>
        <v>204.91378079818651</v>
      </c>
      <c r="AX130" s="150">
        <f t="shared" si="305"/>
        <v>172.59850492407122</v>
      </c>
      <c r="AY130" s="150">
        <f t="shared" si="305"/>
        <v>155.88440940392661</v>
      </c>
      <c r="AZ130" s="150">
        <f t="shared" si="305"/>
        <v>138.96295886633419</v>
      </c>
      <c r="BA130" s="150">
        <f t="shared" si="305"/>
        <v>127.78042506393983</v>
      </c>
      <c r="BB130" s="150">
        <f t="shared" si="305"/>
        <v>129.33566461376307</v>
      </c>
      <c r="BC130" s="150">
        <f t="shared" si="305"/>
        <v>142.32409226215952</v>
      </c>
      <c r="BD130" s="150">
        <f t="shared" si="305"/>
        <v>154.64206507409025</v>
      </c>
      <c r="BE130" s="150">
        <f t="shared" si="305"/>
        <v>169.10213910882541</v>
      </c>
      <c r="BF130" s="150">
        <f t="shared" si="305"/>
        <v>185.9531903001907</v>
      </c>
      <c r="BG130" s="150">
        <f t="shared" si="305"/>
        <v>192.80851242521297</v>
      </c>
      <c r="BH130" s="150">
        <f t="shared" si="305"/>
        <v>196.54644260255196</v>
      </c>
      <c r="BI130" s="150">
        <f t="shared" si="305"/>
        <v>206.82071757031252</v>
      </c>
      <c r="BJ130" s="150">
        <f t="shared" si="305"/>
        <v>224.51355687175524</v>
      </c>
      <c r="BK130" s="150">
        <f t="shared" si="305"/>
        <v>238.99552411372665</v>
      </c>
      <c r="BL130" s="150">
        <f t="shared" si="305"/>
        <v>252.78808729634335</v>
      </c>
      <c r="BM130" s="150">
        <f t="shared" si="305"/>
        <v>268.97219193269206</v>
      </c>
      <c r="BN130" s="150">
        <f t="shared" si="305"/>
        <v>275.18042038795011</v>
      </c>
      <c r="BO130" s="150">
        <f t="shared" si="305"/>
        <v>280.67647320599178</v>
      </c>
      <c r="BP130" s="150">
        <f t="shared" si="305"/>
        <v>292.89277809119807</v>
      </c>
      <c r="BQ130" s="150">
        <f t="shared" si="305"/>
        <v>313.89874420474058</v>
      </c>
      <c r="BR130" s="150">
        <f t="shared" si="305"/>
        <v>331.19805779049818</v>
      </c>
      <c r="BS130" s="150">
        <f t="shared" si="305"/>
        <v>346.33303856051657</v>
      </c>
      <c r="BT130" s="150">
        <f t="shared" si="305"/>
        <v>365.05710260680911</v>
      </c>
      <c r="BU130" s="150">
        <f t="shared" si="305"/>
        <v>373.5719349579382</v>
      </c>
      <c r="BV130" s="150">
        <f t="shared" si="305"/>
        <v>377.31638923259777</v>
      </c>
      <c r="BW130" s="150">
        <f t="shared" si="305"/>
        <v>381.92435074563184</v>
      </c>
      <c r="BX130" s="150">
        <f t="shared" si="305"/>
        <v>377.02949778838189</v>
      </c>
      <c r="BY130" s="150">
        <f t="shared" si="305"/>
        <v>372.63194375041144</v>
      </c>
      <c r="BZ130" s="150">
        <f t="shared" si="305"/>
        <v>367.11917592333231</v>
      </c>
      <c r="CA130" s="150">
        <f t="shared" si="305"/>
        <v>363.72345237303858</v>
      </c>
      <c r="CB130" s="150">
        <f t="shared" si="305"/>
        <v>361.67087415828007</v>
      </c>
      <c r="CC130" s="150">
        <f t="shared" si="305"/>
        <v>359.62228145206524</v>
      </c>
      <c r="CD130" s="150">
        <f t="shared" si="305"/>
        <v>358.18138064013419</v>
      </c>
      <c r="CE130" s="150">
        <f t="shared" si="305"/>
        <v>358.6047158166229</v>
      </c>
      <c r="CF130" s="150">
        <f t="shared" si="305"/>
        <v>359.35386704203336</v>
      </c>
      <c r="CG130" s="150">
        <f t="shared" si="305"/>
        <v>360.61468048428037</v>
      </c>
      <c r="CH130" s="150">
        <f t="shared" si="305"/>
        <v>364.67278268139171</v>
      </c>
      <c r="CI130" s="150">
        <f t="shared" si="305"/>
        <v>370.03662423317871</v>
      </c>
      <c r="CJ130" s="150">
        <f t="shared" si="305"/>
        <v>374.65346759543883</v>
      </c>
      <c r="CK130" s="150">
        <f t="shared" si="305"/>
        <v>378.63785441984095</v>
      </c>
      <c r="CL130" s="150">
        <f t="shared" si="305"/>
        <v>383.3023919392765</v>
      </c>
      <c r="CM130" s="150">
        <f t="shared" si="305"/>
        <v>384.75793575847229</v>
      </c>
      <c r="CN130" s="150">
        <f t="shared" si="305"/>
        <v>383.74152650170737</v>
      </c>
      <c r="CO130" s="150">
        <f t="shared" si="305"/>
        <v>382.85546126135046</v>
      </c>
      <c r="CP130" s="150">
        <f t="shared" si="305"/>
        <v>380.60471260725149</v>
      </c>
      <c r="CQ130" s="150">
        <f t="shared" si="305"/>
        <v>378.20747852793755</v>
      </c>
      <c r="CR130" s="150">
        <f t="shared" si="305"/>
        <v>377.60107754404851</v>
      </c>
      <c r="CS130" s="150">
        <f t="shared" si="305"/>
        <v>379.28058084139457</v>
      </c>
      <c r="CT130" s="150">
        <f t="shared" si="305"/>
        <v>382.46916096120356</v>
      </c>
      <c r="CU130" s="150">
        <f t="shared" si="305"/>
        <v>387.74990023306498</v>
      </c>
      <c r="CV130" s="150">
        <f t="shared" si="305"/>
        <v>394.93562025871034</v>
      </c>
      <c r="CW130" s="150">
        <f t="shared" si="305"/>
        <v>402.0631872475135</v>
      </c>
      <c r="CX130" s="150">
        <f t="shared" si="305"/>
        <v>409.18991417204563</v>
      </c>
      <c r="CY130" s="150">
        <f t="shared" si="305"/>
        <v>416.83520744544523</v>
      </c>
      <c r="CZ130" s="150">
        <f t="shared" si="305"/>
        <v>425.06473422789105</v>
      </c>
      <c r="DA130" s="150">
        <f t="shared" si="305"/>
        <v>432.194210360591</v>
      </c>
      <c r="DB130" s="150">
        <f t="shared" si="305"/>
        <v>438.38030130734381</v>
      </c>
      <c r="DC130" s="150">
        <f t="shared" ref="DC130:FN130" si="306">SUMPRODUCT(BZ$61:DC$61,$N$95:$AQ$95)</f>
        <v>443.87016909332215</v>
      </c>
      <c r="DD130" s="150">
        <f t="shared" si="306"/>
        <v>449.2052800896202</v>
      </c>
      <c r="DE130" s="150">
        <f t="shared" si="306"/>
        <v>454.67613480070133</v>
      </c>
      <c r="DF130" s="150">
        <f t="shared" si="306"/>
        <v>460.36018111914399</v>
      </c>
      <c r="DG130" s="150">
        <f t="shared" si="306"/>
        <v>466.42234443630537</v>
      </c>
      <c r="DH130" s="150">
        <f t="shared" si="306"/>
        <v>471.94765999118675</v>
      </c>
      <c r="DI130" s="150">
        <f t="shared" si="306"/>
        <v>477.06005759243641</v>
      </c>
      <c r="DJ130" s="150">
        <f t="shared" si="306"/>
        <v>482.28106742329811</v>
      </c>
      <c r="DK130" s="150">
        <f t="shared" si="306"/>
        <v>487.33274888314583</v>
      </c>
      <c r="DL130" s="150">
        <f t="shared" si="306"/>
        <v>492.35139558303899</v>
      </c>
      <c r="DM130" s="150">
        <f t="shared" si="306"/>
        <v>497.19296242378829</v>
      </c>
      <c r="DN130" s="150">
        <f t="shared" si="306"/>
        <v>501.18193621064182</v>
      </c>
      <c r="DO130" s="150">
        <f t="shared" si="306"/>
        <v>503.33947703686363</v>
      </c>
      <c r="DP130" s="150">
        <f t="shared" si="306"/>
        <v>504.0080055331116</v>
      </c>
      <c r="DQ130" s="150">
        <f t="shared" si="306"/>
        <v>503.72318373566463</v>
      </c>
      <c r="DR130" s="150">
        <f t="shared" si="306"/>
        <v>502.47792198021637</v>
      </c>
      <c r="DS130" s="150">
        <f t="shared" si="306"/>
        <v>501.37487686983468</v>
      </c>
      <c r="DT130" s="150">
        <f t="shared" si="306"/>
        <v>500.94144599605374</v>
      </c>
      <c r="DU130" s="150">
        <f t="shared" si="306"/>
        <v>501.59521880372978</v>
      </c>
      <c r="DV130" s="150">
        <f t="shared" si="306"/>
        <v>502.75812657711941</v>
      </c>
      <c r="DW130" s="150">
        <f t="shared" si="306"/>
        <v>504.52199649798814</v>
      </c>
      <c r="DX130" s="150">
        <f t="shared" si="306"/>
        <v>507.00925963868093</v>
      </c>
      <c r="DY130" s="150">
        <f t="shared" si="306"/>
        <v>509.59760255062611</v>
      </c>
      <c r="DZ130" s="150">
        <f t="shared" si="306"/>
        <v>512.59822178533659</v>
      </c>
      <c r="EA130" s="150">
        <f t="shared" si="306"/>
        <v>516.18144056929521</v>
      </c>
      <c r="EB130" s="150">
        <f t="shared" si="306"/>
        <v>520.34906041211525</v>
      </c>
      <c r="EC130" s="150">
        <f t="shared" si="306"/>
        <v>524.39836171868899</v>
      </c>
      <c r="ED130" s="150">
        <f t="shared" si="306"/>
        <v>528.22529023160496</v>
      </c>
      <c r="EE130" s="150">
        <f t="shared" si="306"/>
        <v>531.80884691663653</v>
      </c>
      <c r="EF130" s="150">
        <f t="shared" si="306"/>
        <v>534.59955432097831</v>
      </c>
      <c r="EG130" s="150">
        <f t="shared" si="306"/>
        <v>536.97365906423204</v>
      </c>
      <c r="EH130" s="150">
        <f t="shared" si="306"/>
        <v>538.96719331748443</v>
      </c>
      <c r="EI130" s="150">
        <f t="shared" si="306"/>
        <v>541.29114064972305</v>
      </c>
      <c r="EJ130" s="150">
        <f t="shared" si="306"/>
        <v>543.76393045822999</v>
      </c>
      <c r="EK130" s="150">
        <f t="shared" si="306"/>
        <v>546.33750597844676</v>
      </c>
      <c r="EL130" s="150">
        <f t="shared" si="306"/>
        <v>549.02873425139342</v>
      </c>
      <c r="EM130" s="150">
        <f t="shared" si="306"/>
        <v>551.6780917606535</v>
      </c>
      <c r="EN130" s="150">
        <f t="shared" si="306"/>
        <v>554.42075176754406</v>
      </c>
      <c r="EO130" s="150">
        <f t="shared" si="306"/>
        <v>557.28192728196063</v>
      </c>
      <c r="EP130" s="150">
        <f t="shared" si="306"/>
        <v>560.55146445994899</v>
      </c>
      <c r="EQ130" s="150">
        <f t="shared" si="306"/>
        <v>563.91361590678343</v>
      </c>
      <c r="ER130" s="150">
        <f t="shared" si="306"/>
        <v>567.08566078250203</v>
      </c>
      <c r="ES130" s="150">
        <f t="shared" si="306"/>
        <v>569.39083545340247</v>
      </c>
      <c r="ET130" s="150">
        <f t="shared" si="306"/>
        <v>570.85641404064984</v>
      </c>
      <c r="EU130" s="150">
        <f t="shared" si="306"/>
        <v>571.88722104084843</v>
      </c>
      <c r="EV130" s="150">
        <f t="shared" si="306"/>
        <v>572.92056358095294</v>
      </c>
      <c r="EW130" s="150">
        <f t="shared" si="306"/>
        <v>574.52799224206353</v>
      </c>
      <c r="EX130" s="150">
        <f t="shared" si="306"/>
        <v>576.43659047233166</v>
      </c>
      <c r="EY130" s="150">
        <f t="shared" si="306"/>
        <v>578.89596205990756</v>
      </c>
      <c r="EZ130" s="150">
        <f t="shared" si="306"/>
        <v>582.14257558907468</v>
      </c>
      <c r="FA130" s="150">
        <f t="shared" si="306"/>
        <v>585.46908635392322</v>
      </c>
      <c r="FB130" s="150">
        <f t="shared" si="306"/>
        <v>589.30602910532116</v>
      </c>
      <c r="FC130" s="150">
        <f t="shared" si="306"/>
        <v>593.82849814771646</v>
      </c>
      <c r="FD130" s="150">
        <f t="shared" si="306"/>
        <v>599.1503153464754</v>
      </c>
      <c r="FE130" s="150">
        <f t="shared" si="306"/>
        <v>605.01720874381465</v>
      </c>
      <c r="FF130" s="150">
        <f t="shared" si="306"/>
        <v>611.46221214151399</v>
      </c>
      <c r="FG130" s="150">
        <f t="shared" si="306"/>
        <v>618.28056747916503</v>
      </c>
      <c r="FH130" s="150">
        <f t="shared" si="306"/>
        <v>625.47325813673626</v>
      </c>
      <c r="FI130" s="150">
        <f t="shared" si="306"/>
        <v>633.73051543666963</v>
      </c>
      <c r="FJ130" s="150">
        <f t="shared" si="306"/>
        <v>642.8702387653085</v>
      </c>
      <c r="FK130" s="150">
        <f t="shared" si="306"/>
        <v>652.95217356059834</v>
      </c>
      <c r="FL130" s="150">
        <f t="shared" si="306"/>
        <v>663.52561276783524</v>
      </c>
      <c r="FM130" s="150">
        <f t="shared" si="306"/>
        <v>673.71942614524937</v>
      </c>
      <c r="FN130" s="150">
        <f t="shared" si="306"/>
        <v>683.12342598547241</v>
      </c>
      <c r="FO130" s="150">
        <f t="shared" ref="FO130:HZ130" si="307">SUMPRODUCT(EL$61:FO$61,$N$95:$AQ$95)</f>
        <v>692.11094814893954</v>
      </c>
      <c r="FP130" s="150">
        <f t="shared" si="307"/>
        <v>701.56412750906713</v>
      </c>
      <c r="FQ130" s="150">
        <f t="shared" si="307"/>
        <v>711.48715538994577</v>
      </c>
      <c r="FR130" s="150">
        <f t="shared" si="307"/>
        <v>722.10257588211869</v>
      </c>
      <c r="FS130" s="150">
        <f t="shared" si="307"/>
        <v>733.34691961675662</v>
      </c>
      <c r="FT130" s="150">
        <f t="shared" si="307"/>
        <v>744.14282180999339</v>
      </c>
      <c r="FU130" s="150">
        <f t="shared" si="307"/>
        <v>754.2187542268947</v>
      </c>
      <c r="FV130" s="150">
        <f t="shared" si="307"/>
        <v>764.23626240331566</v>
      </c>
      <c r="FW130" s="150">
        <f t="shared" si="307"/>
        <v>776.54389612012653</v>
      </c>
      <c r="FX130" s="150">
        <f t="shared" si="307"/>
        <v>790.25886498528325</v>
      </c>
      <c r="FY130" s="150">
        <f t="shared" si="307"/>
        <v>805.03354693090205</v>
      </c>
      <c r="FZ130" s="150">
        <f t="shared" si="307"/>
        <v>820.47663789836201</v>
      </c>
      <c r="GA130" s="150">
        <f t="shared" si="307"/>
        <v>834.74374409964742</v>
      </c>
      <c r="GB130" s="150">
        <f t="shared" si="307"/>
        <v>847.31796599787924</v>
      </c>
      <c r="GC130" s="150">
        <f t="shared" si="307"/>
        <v>858.49117794888457</v>
      </c>
      <c r="GD130" s="150">
        <f t="shared" si="307"/>
        <v>867.66376524126883</v>
      </c>
      <c r="GE130" s="150">
        <f t="shared" si="307"/>
        <v>875.78740368367926</v>
      </c>
      <c r="GF130" s="150">
        <f t="shared" si="307"/>
        <v>883.03238530909096</v>
      </c>
      <c r="GG130" s="150">
        <f t="shared" si="307"/>
        <v>889.35599733172387</v>
      </c>
      <c r="GH130" s="150">
        <f t="shared" si="307"/>
        <v>895.03124609401527</v>
      </c>
      <c r="GI130" s="150">
        <f t="shared" si="307"/>
        <v>900.1672798772089</v>
      </c>
      <c r="GJ130" s="150">
        <f t="shared" si="307"/>
        <v>904.15884113419145</v>
      </c>
      <c r="GK130" s="150">
        <f t="shared" si="307"/>
        <v>907.62160954168405</v>
      </c>
      <c r="GL130" s="150">
        <f t="shared" si="307"/>
        <v>911.00619750271608</v>
      </c>
      <c r="GM130" s="150">
        <f t="shared" si="307"/>
        <v>913.36420137666187</v>
      </c>
      <c r="GN130" s="150">
        <f t="shared" si="307"/>
        <v>914.03228895227596</v>
      </c>
      <c r="GO130" s="150">
        <f t="shared" si="307"/>
        <v>913.673966900864</v>
      </c>
      <c r="GP130" s="150">
        <f t="shared" si="307"/>
        <v>912.39270964307309</v>
      </c>
      <c r="GQ130" s="150">
        <f t="shared" si="307"/>
        <v>909.67743818709164</v>
      </c>
      <c r="GR130" s="150">
        <f t="shared" si="307"/>
        <v>907.87743031631226</v>
      </c>
      <c r="GS130" s="150">
        <f t="shared" si="307"/>
        <v>907.96855479882254</v>
      </c>
      <c r="GT130" s="150">
        <f t="shared" si="307"/>
        <v>908.97204762803619</v>
      </c>
      <c r="GU130" s="150">
        <f t="shared" si="307"/>
        <v>909.73667179776146</v>
      </c>
      <c r="GV130" s="150">
        <f t="shared" si="307"/>
        <v>910.47353773962584</v>
      </c>
      <c r="GW130" s="150">
        <f t="shared" si="307"/>
        <v>911.0079331384685</v>
      </c>
      <c r="GX130" s="150">
        <f t="shared" si="307"/>
        <v>910.65054901625649</v>
      </c>
      <c r="GY130" s="150">
        <f t="shared" si="307"/>
        <v>911.46945860427547</v>
      </c>
      <c r="GZ130" s="150">
        <f t="shared" si="307"/>
        <v>914.08071138907371</v>
      </c>
      <c r="HA130" s="150">
        <f t="shared" si="307"/>
        <v>917.0196119964794</v>
      </c>
      <c r="HB130" s="150">
        <f t="shared" si="307"/>
        <v>917.04824823199158</v>
      </c>
      <c r="HC130" s="150">
        <f t="shared" si="307"/>
        <v>916.26674861564811</v>
      </c>
      <c r="HD130" s="150">
        <f t="shared" si="307"/>
        <v>914.89965892988027</v>
      </c>
      <c r="HE130" s="150">
        <f t="shared" si="307"/>
        <v>912.9698998331678</v>
      </c>
      <c r="HF130" s="150">
        <f t="shared" si="307"/>
        <v>913.30007478309756</v>
      </c>
      <c r="HG130" s="150">
        <f t="shared" si="307"/>
        <v>916.87408751725661</v>
      </c>
      <c r="HH130" s="150">
        <f t="shared" si="307"/>
        <v>922.5371223983384</v>
      </c>
      <c r="HI130" s="150">
        <f t="shared" si="307"/>
        <v>931.99136122808159</v>
      </c>
      <c r="HJ130" s="150">
        <f t="shared" si="307"/>
        <v>943.87826713772051</v>
      </c>
      <c r="HK130" s="150">
        <f t="shared" si="307"/>
        <v>956.99893038599498</v>
      </c>
      <c r="HL130" s="150">
        <f t="shared" si="307"/>
        <v>973.16464975051395</v>
      </c>
      <c r="HM130" s="150">
        <f t="shared" si="307"/>
        <v>993.38192032472364</v>
      </c>
      <c r="HN130" s="150">
        <f t="shared" si="307"/>
        <v>1014.6687599612093</v>
      </c>
      <c r="HO130" s="150">
        <f t="shared" si="307"/>
        <v>1036.9650860840193</v>
      </c>
      <c r="HP130" s="150">
        <f t="shared" si="307"/>
        <v>1060.8613745065559</v>
      </c>
      <c r="HQ130" s="150">
        <f t="shared" si="307"/>
        <v>1079.5413639372593</v>
      </c>
      <c r="HR130" s="150">
        <f t="shared" si="307"/>
        <v>1090.2509270142555</v>
      </c>
      <c r="HS130" s="150">
        <f t="shared" si="307"/>
        <v>1096.6807628745673</v>
      </c>
      <c r="HT130" s="150">
        <f t="shared" si="307"/>
        <v>1101.5395106321637</v>
      </c>
      <c r="HU130" s="150">
        <f t="shared" si="307"/>
        <v>1103.595031023948</v>
      </c>
      <c r="HV130" s="150">
        <f t="shared" si="307"/>
        <v>1107.867352345073</v>
      </c>
      <c r="HW130" s="150">
        <f t="shared" si="307"/>
        <v>1116.8303820411882</v>
      </c>
      <c r="HX130" s="150">
        <f t="shared" si="307"/>
        <v>1124.2989089119028</v>
      </c>
      <c r="HY130" s="150">
        <f t="shared" si="307"/>
        <v>1127.3227505705597</v>
      </c>
      <c r="HZ130" s="150">
        <f t="shared" si="307"/>
        <v>1130.0626418893073</v>
      </c>
      <c r="IA130" s="150">
        <f t="shared" ref="IA130:KL130" si="308">SUMPRODUCT(GX$61:IA$61,$N$95:$AQ$95)</f>
        <v>1139.8291038924842</v>
      </c>
      <c r="IB130" s="150">
        <f t="shared" si="308"/>
        <v>1151.9776745693832</v>
      </c>
      <c r="IC130" s="150">
        <f t="shared" si="308"/>
        <v>1168.8862841426096</v>
      </c>
      <c r="ID130" s="150">
        <f t="shared" si="308"/>
        <v>1190.8206369191403</v>
      </c>
      <c r="IE130" s="150">
        <f t="shared" si="308"/>
        <v>1207.500843792217</v>
      </c>
      <c r="IF130" s="150">
        <f t="shared" si="308"/>
        <v>1209.4154143667404</v>
      </c>
      <c r="IG130" s="150">
        <f t="shared" si="308"/>
        <v>1202.658678046826</v>
      </c>
      <c r="IH130" s="150">
        <f t="shared" si="308"/>
        <v>1187.1829127405756</v>
      </c>
      <c r="II130" s="150">
        <f t="shared" si="308"/>
        <v>1165.6140625905462</v>
      </c>
      <c r="IJ130" s="150">
        <f t="shared" si="308"/>
        <v>1145.9834309964499</v>
      </c>
      <c r="IK130" s="150">
        <f t="shared" si="308"/>
        <v>1131.8567219427937</v>
      </c>
      <c r="IL130" s="150">
        <f t="shared" si="308"/>
        <v>1120.6317592725038</v>
      </c>
      <c r="IM130" s="150">
        <f t="shared" si="308"/>
        <v>1114.8188112173264</v>
      </c>
      <c r="IN130" s="150">
        <f t="shared" si="308"/>
        <v>1113.0185706971024</v>
      </c>
      <c r="IO130" s="150">
        <f t="shared" si="308"/>
        <v>1114.9531470165114</v>
      </c>
      <c r="IP130" s="150">
        <f t="shared" si="308"/>
        <v>1119.3141735668432</v>
      </c>
      <c r="IQ130" s="150">
        <f t="shared" si="308"/>
        <v>1126.2618003693626</v>
      </c>
      <c r="IR130" s="150">
        <f t="shared" si="308"/>
        <v>1135.1775520147189</v>
      </c>
      <c r="IS130" s="150">
        <f t="shared" si="308"/>
        <v>1144.2620034627362</v>
      </c>
      <c r="IT130" s="150">
        <f t="shared" si="308"/>
        <v>1152.5465819668127</v>
      </c>
      <c r="IU130" s="150">
        <f t="shared" si="308"/>
        <v>1160.6262039829646</v>
      </c>
      <c r="IV130" s="150">
        <f t="shared" si="308"/>
        <v>1169.1048677719966</v>
      </c>
      <c r="IW130" s="150">
        <f t="shared" si="308"/>
        <v>1177.6875904438964</v>
      </c>
      <c r="IX130" s="150">
        <f t="shared" si="308"/>
        <v>1187.2350317881885</v>
      </c>
      <c r="IY130" s="150">
        <f t="shared" si="308"/>
        <v>1197.7498926713733</v>
      </c>
      <c r="IZ130" s="150">
        <f t="shared" si="308"/>
        <v>1207.4782792789877</v>
      </c>
      <c r="JA130" s="150">
        <f t="shared" si="308"/>
        <v>1216.269277184778</v>
      </c>
      <c r="JB130" s="150">
        <f t="shared" si="308"/>
        <v>1225.0420783933448</v>
      </c>
      <c r="JC130" s="150">
        <f t="shared" si="308"/>
        <v>1234.2698553608502</v>
      </c>
      <c r="JD130" s="150">
        <f t="shared" si="308"/>
        <v>1243.1977247001985</v>
      </c>
      <c r="JE130" s="150">
        <f t="shared" si="308"/>
        <v>1252.389032936451</v>
      </c>
      <c r="JF130" s="150">
        <f t="shared" si="308"/>
        <v>1261.6987138392803</v>
      </c>
      <c r="JG130" s="150">
        <f t="shared" si="308"/>
        <v>1269.3085882133983</v>
      </c>
      <c r="JH130" s="150">
        <f t="shared" si="308"/>
        <v>1274.5249864783054</v>
      </c>
      <c r="JI130" s="150">
        <f t="shared" si="308"/>
        <v>1278.3480533918532</v>
      </c>
      <c r="JJ130" s="150">
        <f t="shared" si="308"/>
        <v>1280.5378644169896</v>
      </c>
      <c r="JK130" s="150">
        <f t="shared" si="308"/>
        <v>1281.4413823872101</v>
      </c>
      <c r="JL130" s="150">
        <f t="shared" si="308"/>
        <v>1282.4505780931634</v>
      </c>
      <c r="JM130" s="150">
        <f t="shared" si="308"/>
        <v>1284.4849862521341</v>
      </c>
      <c r="JN130" s="150">
        <f t="shared" si="308"/>
        <v>1286.9723080842364</v>
      </c>
      <c r="JO130" s="150">
        <f t="shared" si="308"/>
        <v>1291.0962619270231</v>
      </c>
      <c r="JP130" s="150">
        <f t="shared" si="308"/>
        <v>1297.0514318946009</v>
      </c>
      <c r="JQ130" s="150">
        <f t="shared" si="308"/>
        <v>1304.4767489908638</v>
      </c>
      <c r="JR130" s="150">
        <f t="shared" si="308"/>
        <v>1313.2348572778812</v>
      </c>
      <c r="JS130" s="150">
        <f t="shared" si="308"/>
        <v>1324.1905274891205</v>
      </c>
      <c r="JT130" s="150">
        <f t="shared" si="308"/>
        <v>1336.7119785098976</v>
      </c>
      <c r="JU130" s="150">
        <f t="shared" si="308"/>
        <v>1349.7781589177664</v>
      </c>
      <c r="JV130" s="150">
        <f t="shared" si="308"/>
        <v>1365.1648956365148</v>
      </c>
      <c r="JW130" s="150">
        <f t="shared" si="308"/>
        <v>1383.8481518182423</v>
      </c>
      <c r="JX130" s="150">
        <f t="shared" si="308"/>
        <v>1404.573308287677</v>
      </c>
      <c r="JY130" s="150">
        <f t="shared" si="308"/>
        <v>1427.4777964864093</v>
      </c>
      <c r="JZ130" s="150">
        <f t="shared" si="308"/>
        <v>1453.4431450648237</v>
      </c>
      <c r="KA130" s="150">
        <f t="shared" si="308"/>
        <v>1478.983250855104</v>
      </c>
      <c r="KB130" s="150">
        <f t="shared" si="308"/>
        <v>1502.5243115720648</v>
      </c>
      <c r="KC130" s="150">
        <f t="shared" si="308"/>
        <v>1525.9484127623757</v>
      </c>
      <c r="KD130" s="150">
        <f t="shared" si="308"/>
        <v>1550.9853385101803</v>
      </c>
      <c r="KE130" s="150">
        <f t="shared" si="308"/>
        <v>1577.0255686340122</v>
      </c>
      <c r="KF130" s="150">
        <f t="shared" si="308"/>
        <v>1604.3526957154077</v>
      </c>
      <c r="KG130" s="150">
        <f t="shared" si="308"/>
        <v>1633.8595187702929</v>
      </c>
      <c r="KH130" s="150">
        <f t="shared" si="308"/>
        <v>1662.2529385437715</v>
      </c>
      <c r="KI130" s="150">
        <f t="shared" si="308"/>
        <v>1688.3578341471314</v>
      </c>
      <c r="KJ130" s="150">
        <f t="shared" si="308"/>
        <v>1714.9389976048549</v>
      </c>
      <c r="KK130" s="150">
        <f t="shared" si="308"/>
        <v>1747.9601466276567</v>
      </c>
      <c r="KL130" s="150">
        <f t="shared" si="308"/>
        <v>1784.5097050492991</v>
      </c>
      <c r="KM130" s="150">
        <f t="shared" ref="KM130:MX130" si="309">SUMPRODUCT(JJ$61:KM$61,$N$95:$AQ$95)</f>
        <v>1823.5226049831183</v>
      </c>
      <c r="KN130" s="150">
        <f t="shared" si="309"/>
        <v>1865.2390454446154</v>
      </c>
      <c r="KO130" s="150">
        <f t="shared" si="309"/>
        <v>1904.3824796652841</v>
      </c>
      <c r="KP130" s="150">
        <f t="shared" si="309"/>
        <v>1940.0777282074953</v>
      </c>
      <c r="KQ130" s="150">
        <f t="shared" si="309"/>
        <v>1971.817010536631</v>
      </c>
      <c r="KR130" s="150">
        <f t="shared" si="309"/>
        <v>1999.8235984802334</v>
      </c>
      <c r="KS130" s="150">
        <f t="shared" si="309"/>
        <v>2024.8859683396468</v>
      </c>
      <c r="KT130" s="150">
        <f t="shared" si="309"/>
        <v>2046.7311401799805</v>
      </c>
      <c r="KU130" s="150">
        <f t="shared" si="309"/>
        <v>2068.0288294435491</v>
      </c>
      <c r="KV130" s="150">
        <f t="shared" si="309"/>
        <v>2090.8011407424606</v>
      </c>
      <c r="KW130" s="150">
        <f t="shared" si="309"/>
        <v>2111.1927611665847</v>
      </c>
      <c r="KX130" s="150">
        <f t="shared" si="309"/>
        <v>2129.4551645711249</v>
      </c>
      <c r="KY130" s="150">
        <f t="shared" si="309"/>
        <v>2153.2363919289687</v>
      </c>
      <c r="KZ130" s="150">
        <f t="shared" si="309"/>
        <v>2178.158939155006</v>
      </c>
      <c r="LA130" s="150">
        <f t="shared" si="309"/>
        <v>2197.9690862128405</v>
      </c>
      <c r="LB130" s="150">
        <f t="shared" si="309"/>
        <v>2217.7467942353337</v>
      </c>
      <c r="LC130" s="150">
        <f t="shared" si="309"/>
        <v>2238.8267324537474</v>
      </c>
      <c r="LD130" s="150">
        <f t="shared" si="309"/>
        <v>2249.1163913122</v>
      </c>
      <c r="LE130" s="150">
        <f t="shared" si="309"/>
        <v>2257.3003051490773</v>
      </c>
      <c r="LF130" s="150">
        <f t="shared" si="309"/>
        <v>2273.9772260845889</v>
      </c>
      <c r="LG130" s="150">
        <f t="shared" si="309"/>
        <v>2296.8448701275411</v>
      </c>
      <c r="LH130" s="150">
        <f t="shared" si="309"/>
        <v>2318.726202281794</v>
      </c>
      <c r="LI130" s="150">
        <f t="shared" si="309"/>
        <v>2343.1618648050307</v>
      </c>
      <c r="LJ130" s="150">
        <f t="shared" si="309"/>
        <v>2370.0116443547677</v>
      </c>
      <c r="LK130" s="150">
        <f t="shared" si="309"/>
        <v>2387.8255113792957</v>
      </c>
      <c r="LL130" s="150">
        <f t="shared" si="309"/>
        <v>2405.4135536133267</v>
      </c>
      <c r="LM130" s="150">
        <f t="shared" si="309"/>
        <v>2433.6496880228019</v>
      </c>
      <c r="LN130" s="150">
        <f t="shared" si="309"/>
        <v>2478.5147743136145</v>
      </c>
      <c r="LO130" s="150">
        <f t="shared" si="309"/>
        <v>2512.0042332931043</v>
      </c>
      <c r="LP130" s="150">
        <f t="shared" si="309"/>
        <v>2541.033342416988</v>
      </c>
      <c r="LQ130" s="150">
        <f t="shared" si="309"/>
        <v>2567.8380741217134</v>
      </c>
      <c r="LR130" s="150">
        <f t="shared" si="309"/>
        <v>2577.8495294371833</v>
      </c>
      <c r="LS130" s="150">
        <f t="shared" si="309"/>
        <v>2584.4231453613056</v>
      </c>
      <c r="LT130" s="150">
        <f t="shared" si="309"/>
        <v>2598.4932295298522</v>
      </c>
      <c r="LU130" s="150">
        <f t="shared" si="309"/>
        <v>2608.6713836695349</v>
      </c>
      <c r="LV130" s="150">
        <f t="shared" si="309"/>
        <v>2625.4720475001432</v>
      </c>
      <c r="LW130" s="150">
        <f t="shared" si="309"/>
        <v>2645.7834673303496</v>
      </c>
      <c r="LX130" s="150">
        <f t="shared" si="309"/>
        <v>2669.0049556009581</v>
      </c>
      <c r="LY130" s="150">
        <f t="shared" si="309"/>
        <v>2692.318484167125</v>
      </c>
      <c r="LZ130" s="150">
        <f t="shared" si="309"/>
        <v>2716.7260075600784</v>
      </c>
      <c r="MA130" s="150">
        <f t="shared" si="309"/>
        <v>2742.1454694397248</v>
      </c>
      <c r="MB130" s="150">
        <f t="shared" si="309"/>
        <v>2767.94241714791</v>
      </c>
      <c r="MC130" s="150">
        <f t="shared" si="309"/>
        <v>2792.0991878580962</v>
      </c>
      <c r="MD130" s="150">
        <f t="shared" si="309"/>
        <v>2813.2834825305326</v>
      </c>
      <c r="ME130" s="150">
        <f t="shared" si="309"/>
        <v>2830.4925338094336</v>
      </c>
      <c r="MF130" s="150">
        <f t="shared" si="309"/>
        <v>2843.0753057946968</v>
      </c>
      <c r="MG130" s="150">
        <f t="shared" si="309"/>
        <v>2853.0259270411038</v>
      </c>
      <c r="MH130" s="150">
        <f t="shared" si="309"/>
        <v>2861.5036350689452</v>
      </c>
      <c r="MI130" s="150">
        <f t="shared" si="309"/>
        <v>2871.8073511671146</v>
      </c>
      <c r="MJ130" s="150">
        <f t="shared" si="309"/>
        <v>2883.6324394774051</v>
      </c>
      <c r="MK130" s="150">
        <f t="shared" si="309"/>
        <v>2895.8317532183582</v>
      </c>
      <c r="ML130" s="150">
        <f t="shared" si="309"/>
        <v>2907.029202665658</v>
      </c>
      <c r="MM130" s="150">
        <f t="shared" si="309"/>
        <v>2915.7419376204557</v>
      </c>
      <c r="MN130" s="150">
        <f t="shared" si="309"/>
        <v>2923.906931919621</v>
      </c>
      <c r="MO130" s="150">
        <f t="shared" si="309"/>
        <v>2931.548124231967</v>
      </c>
      <c r="MP130" s="150">
        <f t="shared" si="309"/>
        <v>2941.4224439423547</v>
      </c>
      <c r="MQ130" s="150">
        <f t="shared" si="309"/>
        <v>2952.1484117492487</v>
      </c>
      <c r="MR130" s="150">
        <f t="shared" si="309"/>
        <v>2961.4988909973567</v>
      </c>
      <c r="MS130" s="150">
        <f t="shared" si="309"/>
        <v>2964.6319944979641</v>
      </c>
      <c r="MT130" s="150">
        <f t="shared" si="309"/>
        <v>2962.3252149513069</v>
      </c>
      <c r="MU130" s="150">
        <f t="shared" si="309"/>
        <v>2957.8221096172938</v>
      </c>
      <c r="MV130" s="150">
        <f t="shared" si="309"/>
        <v>2952.2851664499549</v>
      </c>
      <c r="MW130" s="150">
        <f t="shared" si="309"/>
        <v>2948.7928392006056</v>
      </c>
      <c r="MX130" s="150">
        <f t="shared" si="309"/>
        <v>2951.4533815522936</v>
      </c>
      <c r="MY130" s="150">
        <f t="shared" ref="MY130:NO130" si="310">SUMPRODUCT(LV$61:MY$61,$N$95:$AQ$95)</f>
        <v>2957.8391933724456</v>
      </c>
      <c r="MZ130" s="150">
        <f t="shared" si="310"/>
        <v>2969.4001331065806</v>
      </c>
      <c r="NA130" s="150">
        <f t="shared" si="310"/>
        <v>2984.3741757794633</v>
      </c>
      <c r="NB130" s="150">
        <f t="shared" si="310"/>
        <v>3001.8900299190755</v>
      </c>
      <c r="NC130" s="150">
        <f t="shared" si="310"/>
        <v>3020.6344245291807</v>
      </c>
      <c r="ND130" s="150">
        <f t="shared" si="310"/>
        <v>3040.3739939049183</v>
      </c>
      <c r="NE130" s="150">
        <f t="shared" si="310"/>
        <v>3060.4924658554783</v>
      </c>
      <c r="NF130" s="150">
        <f t="shared" si="310"/>
        <v>3080.0385586224684</v>
      </c>
      <c r="NG130" s="150">
        <f t="shared" si="310"/>
        <v>3098.5521416477882</v>
      </c>
      <c r="NH130" s="150">
        <f t="shared" si="310"/>
        <v>3116.1589218240811</v>
      </c>
      <c r="NI130" s="150">
        <f t="shared" si="310"/>
        <v>3133.0505073719728</v>
      </c>
      <c r="NJ130" s="150">
        <f t="shared" si="310"/>
        <v>3149.378321502033</v>
      </c>
      <c r="NK130" s="150">
        <f t="shared" si="310"/>
        <v>3165.8328269070812</v>
      </c>
      <c r="NL130" s="150">
        <f t="shared" si="310"/>
        <v>3182.3497324545556</v>
      </c>
      <c r="NM130" s="150">
        <f t="shared" si="310"/>
        <v>3198.5862392720965</v>
      </c>
      <c r="NN130" s="150">
        <f t="shared" si="310"/>
        <v>3214.088582103474</v>
      </c>
      <c r="NO130" s="151">
        <f t="shared" si="310"/>
        <v>3228.792369511712</v>
      </c>
      <c r="NP130" s="147"/>
      <c r="NQ130" s="147"/>
    </row>
    <row r="131" spans="1:381" s="152" customFormat="1" x14ac:dyDescent="0.2">
      <c r="A131" s="147"/>
      <c r="B131" s="147"/>
      <c r="C131" s="147" t="str">
        <f>OFMOR_FFF_0!C131</f>
        <v>4C_FreeStock</v>
      </c>
      <c r="D131" s="147"/>
      <c r="E131" s="147" t="str">
        <f>OFMOR_FFF_0!E131</f>
        <v>Оборот: Освободившийся сток в ценах продажи после 4-ого уровня отмен</v>
      </c>
      <c r="F131" s="147"/>
      <c r="G131" s="147" t="str">
        <f>OFMOR_FFF_0!G131</f>
        <v>тыс.руб.</v>
      </c>
      <c r="H131" s="147"/>
      <c r="I131" s="147"/>
      <c r="J131" s="147"/>
      <c r="K131" s="148">
        <f t="shared" si="268"/>
        <v>72028.276918907286</v>
      </c>
      <c r="L131" s="147"/>
      <c r="M131" s="147"/>
      <c r="N131" s="149">
        <f>$N$61*$AQ$96</f>
        <v>0</v>
      </c>
      <c r="O131" s="150">
        <f>SUMPRODUCT($N$61:O$61,$AP$96:$AQ$96)</f>
        <v>6.5734449239393908E-2</v>
      </c>
      <c r="P131" s="150">
        <f>SUMPRODUCT($N$61:P$61,$AO$96:$AQ$96)</f>
        <v>0.18519550517646344</v>
      </c>
      <c r="Q131" s="150">
        <f>SUMPRODUCT($N$61:Q$61,$AN$96:$AQ$96)</f>
        <v>0.52947597701822635</v>
      </c>
      <c r="R131" s="150">
        <f>SUMPRODUCT($N$61:R$61,$AM$96:$AQ$96)</f>
        <v>1.2504293631639676</v>
      </c>
      <c r="S131" s="150">
        <f>SUMPRODUCT($N$61:S$61,$AL$96:$AQ$96)</f>
        <v>2.3891601555962021</v>
      </c>
      <c r="T131" s="150">
        <f>SUMPRODUCT($N$61:T$61,$AK$96:$AQ$96)</f>
        <v>4.1185426434766939</v>
      </c>
      <c r="U131" s="150">
        <f>SUMPRODUCT($N$61:U$61,$AJ$96:$AQ$96)</f>
        <v>5.7793437518618864</v>
      </c>
      <c r="V131" s="150">
        <f>SUMPRODUCT($N$61:V$61,$AI$96:$AQ$96)</f>
        <v>7.7437810002996645</v>
      </c>
      <c r="W131" s="150">
        <f>SUMPRODUCT($N$61:W$61,$AH$96:$AQ$96)</f>
        <v>9.8659757112716555</v>
      </c>
      <c r="X131" s="150">
        <f>SUMPRODUCT($N$61:X$61,$AG$96:$AQ$96)</f>
        <v>12.325262319107464</v>
      </c>
      <c r="Y131" s="150">
        <f>SUMPRODUCT($N$61:Y$61,$AF$96:$AQ$96)</f>
        <v>15.537815375904247</v>
      </c>
      <c r="Z131" s="150">
        <f>SUMPRODUCT($N$61:Z$61,$AE$96:$AQ$96)</f>
        <v>19.889399439526034</v>
      </c>
      <c r="AA131" s="150">
        <f>SUMPRODUCT($N$61:AA$61,$AD$96:$AQ$96)</f>
        <v>24.487369753444121</v>
      </c>
      <c r="AB131" s="150">
        <f>SUMPRODUCT($N$61:AB$61,$AC$96:$AQ$96)</f>
        <v>29.600863262347822</v>
      </c>
      <c r="AC131" s="150">
        <f>SUMPRODUCT($N$61:AC$61,$AB$96:$AQ$96)</f>
        <v>36.535769655925357</v>
      </c>
      <c r="AD131" s="150">
        <f>SUMPRODUCT($N$61:AD$61,$AA$96:$AQ$96)</f>
        <v>43.08700500236359</v>
      </c>
      <c r="AE131" s="150">
        <f>SUMPRODUCT($N$61:AE$61,$Z$96:$AQ$96)</f>
        <v>46.804435420246172</v>
      </c>
      <c r="AF131" s="150">
        <f>SUMPRODUCT($N$61:AF$61,$Y$96:$AQ$96)</f>
        <v>48.893732159552869</v>
      </c>
      <c r="AG131" s="150">
        <f>SUMPRODUCT($N$61:AG$61,$X$96:$AQ$96)</f>
        <v>49.800137690754177</v>
      </c>
      <c r="AH131" s="150">
        <f>SUMPRODUCT($N$61:AH$61,$W$96:$AQ$96)</f>
        <v>47.022703461444387</v>
      </c>
      <c r="AI131" s="150">
        <f>SUMPRODUCT($N$61:AI$61,$V$96:$AQ$96)</f>
        <v>44.690659069224765</v>
      </c>
      <c r="AJ131" s="150">
        <f>SUMPRODUCT($N$61:AJ$61,$U$96:$AQ$96)</f>
        <v>46.318782042158077</v>
      </c>
      <c r="AK131" s="150">
        <f>SUMPRODUCT($N$61:AK$61,$T$96:$AQ$96)</f>
        <v>49.683607582575043</v>
      </c>
      <c r="AL131" s="150">
        <f>SUMPRODUCT($N$61:AL$61,$S$96:$AQ$96)</f>
        <v>50.92951030740565</v>
      </c>
      <c r="AM131" s="150">
        <f>SUMPRODUCT($N$61:AM$61,$R$96:$AQ$96)</f>
        <v>51.877732982891409</v>
      </c>
      <c r="AN131" s="150">
        <f>SUMPRODUCT($N$61:AN$61,$Q$96:$AQ$96)</f>
        <v>52.886666424436143</v>
      </c>
      <c r="AO131" s="150">
        <f>SUMPRODUCT($N$61:AO$61,$P$96:$AQ$96)</f>
        <v>52.225979257433721</v>
      </c>
      <c r="AP131" s="150">
        <f>SUMPRODUCT($N$61:AP$61,$O$96:$AQ$96)</f>
        <v>54.723897519139861</v>
      </c>
      <c r="AQ131" s="150">
        <f t="shared" ref="AQ131:DB131" si="311">SUMPRODUCT(N$61:AQ$61,$N$96:$AQ$96)</f>
        <v>62.976773037147403</v>
      </c>
      <c r="AR131" s="150">
        <f t="shared" si="311"/>
        <v>74.566477142887976</v>
      </c>
      <c r="AS131" s="150">
        <f t="shared" si="311"/>
        <v>78.506466398214755</v>
      </c>
      <c r="AT131" s="150">
        <f t="shared" si="311"/>
        <v>77.285428682438393</v>
      </c>
      <c r="AU131" s="150">
        <f t="shared" si="311"/>
        <v>73.580633103110472</v>
      </c>
      <c r="AV131" s="150">
        <f t="shared" si="311"/>
        <v>64.382076668308699</v>
      </c>
      <c r="AW131" s="150">
        <f t="shared" si="311"/>
        <v>53.78713543436082</v>
      </c>
      <c r="AX131" s="150">
        <f t="shared" si="311"/>
        <v>46.598101467567368</v>
      </c>
      <c r="AY131" s="150">
        <f t="shared" si="311"/>
        <v>40.056122722775555</v>
      </c>
      <c r="AZ131" s="150">
        <f t="shared" si="311"/>
        <v>34.779961591992382</v>
      </c>
      <c r="BA131" s="150">
        <f t="shared" si="311"/>
        <v>31.787135535628682</v>
      </c>
      <c r="BB131" s="150">
        <f t="shared" si="311"/>
        <v>30.770176190455643</v>
      </c>
      <c r="BC131" s="150">
        <f t="shared" si="311"/>
        <v>29.287779548778513</v>
      </c>
      <c r="BD131" s="150">
        <f t="shared" si="311"/>
        <v>29.115281461880947</v>
      </c>
      <c r="BE131" s="150">
        <f t="shared" si="311"/>
        <v>30.558624064770861</v>
      </c>
      <c r="BF131" s="150">
        <f t="shared" si="311"/>
        <v>32.394793408060323</v>
      </c>
      <c r="BG131" s="150">
        <f t="shared" si="311"/>
        <v>33.83735704683928</v>
      </c>
      <c r="BH131" s="150">
        <f t="shared" si="311"/>
        <v>35.30321230599391</v>
      </c>
      <c r="BI131" s="150">
        <f t="shared" si="311"/>
        <v>36.938263011794433</v>
      </c>
      <c r="BJ131" s="150">
        <f t="shared" si="311"/>
        <v>37.974848825451076</v>
      </c>
      <c r="BK131" s="150">
        <f t="shared" si="311"/>
        <v>38.589736551851502</v>
      </c>
      <c r="BL131" s="150">
        <f t="shared" si="311"/>
        <v>40.105913623858449</v>
      </c>
      <c r="BM131" s="150">
        <f t="shared" si="311"/>
        <v>42.09584640367251</v>
      </c>
      <c r="BN131" s="150">
        <f t="shared" si="311"/>
        <v>43.285354287127902</v>
      </c>
      <c r="BO131" s="150">
        <f t="shared" si="311"/>
        <v>44.658570937419576</v>
      </c>
      <c r="BP131" s="150">
        <f t="shared" si="311"/>
        <v>46.418608532076234</v>
      </c>
      <c r="BQ131" s="150">
        <f t="shared" si="311"/>
        <v>47.703936244028611</v>
      </c>
      <c r="BR131" s="150">
        <f t="shared" si="311"/>
        <v>49.731315690436297</v>
      </c>
      <c r="BS131" s="150">
        <f t="shared" si="311"/>
        <v>52.570043003674144</v>
      </c>
      <c r="BT131" s="150">
        <f t="shared" si="311"/>
        <v>55.823313678064991</v>
      </c>
      <c r="BU131" s="150">
        <f t="shared" si="311"/>
        <v>58.327919892904276</v>
      </c>
      <c r="BV131" s="150">
        <f t="shared" si="311"/>
        <v>60.415311382564532</v>
      </c>
      <c r="BW131" s="150">
        <f t="shared" si="311"/>
        <v>62.405268836450134</v>
      </c>
      <c r="BX131" s="150">
        <f t="shared" si="311"/>
        <v>63.378888918101239</v>
      </c>
      <c r="BY131" s="150">
        <f t="shared" si="311"/>
        <v>63.678651770070999</v>
      </c>
      <c r="BZ131" s="150">
        <f t="shared" si="311"/>
        <v>63.802265841811021</v>
      </c>
      <c r="CA131" s="150">
        <f t="shared" si="311"/>
        <v>63.429452003651306</v>
      </c>
      <c r="CB131" s="150">
        <f t="shared" si="311"/>
        <v>62.99765517444321</v>
      </c>
      <c r="CC131" s="150">
        <f t="shared" si="311"/>
        <v>62.750294401277472</v>
      </c>
      <c r="CD131" s="150">
        <f t="shared" si="311"/>
        <v>62.838124897169131</v>
      </c>
      <c r="CE131" s="150">
        <f t="shared" si="311"/>
        <v>62.85515058279865</v>
      </c>
      <c r="CF131" s="150">
        <f t="shared" si="311"/>
        <v>62.911548215337326</v>
      </c>
      <c r="CG131" s="150">
        <f t="shared" si="311"/>
        <v>63.116092042977328</v>
      </c>
      <c r="CH131" s="150">
        <f t="shared" si="311"/>
        <v>63.481982960672411</v>
      </c>
      <c r="CI131" s="150">
        <f t="shared" si="311"/>
        <v>63.949634600843453</v>
      </c>
      <c r="CJ131" s="150">
        <f t="shared" si="311"/>
        <v>64.576258100819317</v>
      </c>
      <c r="CK131" s="150">
        <f t="shared" si="311"/>
        <v>65.427053843320351</v>
      </c>
      <c r="CL131" s="150">
        <f t="shared" si="311"/>
        <v>66.259365701995662</v>
      </c>
      <c r="CM131" s="150">
        <f t="shared" si="311"/>
        <v>66.841934218886493</v>
      </c>
      <c r="CN131" s="150">
        <f t="shared" si="311"/>
        <v>67.242711868993737</v>
      </c>
      <c r="CO131" s="150">
        <f t="shared" si="311"/>
        <v>67.528520654374063</v>
      </c>
      <c r="CP131" s="150">
        <f t="shared" si="311"/>
        <v>67.415415191398807</v>
      </c>
      <c r="CQ131" s="150">
        <f t="shared" si="311"/>
        <v>67.129943535758827</v>
      </c>
      <c r="CR131" s="150">
        <f t="shared" si="311"/>
        <v>66.919366774003478</v>
      </c>
      <c r="CS131" s="150">
        <f t="shared" si="311"/>
        <v>66.732262228320721</v>
      </c>
      <c r="CT131" s="150">
        <f t="shared" si="311"/>
        <v>66.738982427657405</v>
      </c>
      <c r="CU131" s="150">
        <f t="shared" si="311"/>
        <v>67.054065156955588</v>
      </c>
      <c r="CV131" s="150">
        <f t="shared" si="311"/>
        <v>67.713953046896236</v>
      </c>
      <c r="CW131" s="150">
        <f t="shared" si="311"/>
        <v>68.555797422942931</v>
      </c>
      <c r="CX131" s="150">
        <f t="shared" si="311"/>
        <v>69.584920541354776</v>
      </c>
      <c r="CY131" s="150">
        <f t="shared" si="311"/>
        <v>70.750723723626749</v>
      </c>
      <c r="CZ131" s="150">
        <f t="shared" si="311"/>
        <v>71.908007948172184</v>
      </c>
      <c r="DA131" s="150">
        <f t="shared" si="311"/>
        <v>73.063642470223598</v>
      </c>
      <c r="DB131" s="150">
        <f t="shared" si="311"/>
        <v>74.254794403884816</v>
      </c>
      <c r="DC131" s="150">
        <f t="shared" ref="DC131:FN131" si="312">SUMPRODUCT(BZ$61:DC$61,$N$96:$AQ$96)</f>
        <v>75.424967112309076</v>
      </c>
      <c r="DD131" s="150">
        <f t="shared" si="312"/>
        <v>76.423309122654658</v>
      </c>
      <c r="DE131" s="150">
        <f t="shared" si="312"/>
        <v>77.325063769855078</v>
      </c>
      <c r="DF131" s="150">
        <f t="shared" si="312"/>
        <v>78.219749112045463</v>
      </c>
      <c r="DG131" s="150">
        <f t="shared" si="312"/>
        <v>79.149669567449749</v>
      </c>
      <c r="DH131" s="150">
        <f t="shared" si="312"/>
        <v>80.088938159492059</v>
      </c>
      <c r="DI131" s="150">
        <f t="shared" si="312"/>
        <v>81.045840235606988</v>
      </c>
      <c r="DJ131" s="150">
        <f t="shared" si="312"/>
        <v>82.016635319321793</v>
      </c>
      <c r="DK131" s="150">
        <f t="shared" si="312"/>
        <v>82.935649317939536</v>
      </c>
      <c r="DL131" s="150">
        <f t="shared" si="312"/>
        <v>83.845331844813302</v>
      </c>
      <c r="DM131" s="150">
        <f t="shared" si="312"/>
        <v>84.769440039377344</v>
      </c>
      <c r="DN131" s="150">
        <f t="shared" si="312"/>
        <v>85.662948910961674</v>
      </c>
      <c r="DO131" s="150">
        <f t="shared" si="312"/>
        <v>86.473040938104873</v>
      </c>
      <c r="DP131" s="150">
        <f t="shared" si="312"/>
        <v>87.145438254084326</v>
      </c>
      <c r="DQ131" s="150">
        <f t="shared" si="312"/>
        <v>87.618001875479536</v>
      </c>
      <c r="DR131" s="150">
        <f t="shared" si="312"/>
        <v>87.849659962280441</v>
      </c>
      <c r="DS131" s="150">
        <f t="shared" si="312"/>
        <v>87.938463854110964</v>
      </c>
      <c r="DT131" s="150">
        <f t="shared" si="312"/>
        <v>87.971463143695388</v>
      </c>
      <c r="DU131" s="150">
        <f t="shared" si="312"/>
        <v>87.98999922369876</v>
      </c>
      <c r="DV131" s="150">
        <f t="shared" si="312"/>
        <v>88.079613858212298</v>
      </c>
      <c r="DW131" s="150">
        <f t="shared" si="312"/>
        <v>88.283842557710187</v>
      </c>
      <c r="DX131" s="150">
        <f t="shared" si="312"/>
        <v>88.600614097511496</v>
      </c>
      <c r="DY131" s="150">
        <f t="shared" si="312"/>
        <v>88.971527437571297</v>
      </c>
      <c r="DZ131" s="150">
        <f t="shared" si="312"/>
        <v>89.408457985548623</v>
      </c>
      <c r="EA131" s="150">
        <f t="shared" si="312"/>
        <v>89.911626461111879</v>
      </c>
      <c r="EB131" s="150">
        <f t="shared" si="312"/>
        <v>90.449891517227655</v>
      </c>
      <c r="EC131" s="150">
        <f t="shared" si="312"/>
        <v>91.038273159206014</v>
      </c>
      <c r="ED131" s="150">
        <f t="shared" si="312"/>
        <v>91.67445659368758</v>
      </c>
      <c r="EE131" s="150">
        <f t="shared" si="312"/>
        <v>92.327518105116596</v>
      </c>
      <c r="EF131" s="150">
        <f t="shared" si="312"/>
        <v>92.918133786321661</v>
      </c>
      <c r="EG131" s="150">
        <f t="shared" si="312"/>
        <v>93.447464844007882</v>
      </c>
      <c r="EH131" s="150">
        <f t="shared" si="312"/>
        <v>93.917684273848138</v>
      </c>
      <c r="EI131" s="150">
        <f t="shared" si="312"/>
        <v>94.313737058744891</v>
      </c>
      <c r="EJ131" s="150">
        <f t="shared" si="312"/>
        <v>94.684418398444379</v>
      </c>
      <c r="EK131" s="150">
        <f t="shared" si="312"/>
        <v>95.067202409538666</v>
      </c>
      <c r="EL131" s="150">
        <f t="shared" si="312"/>
        <v>95.503089463833049</v>
      </c>
      <c r="EM131" s="150">
        <f t="shared" si="312"/>
        <v>95.95699151851089</v>
      </c>
      <c r="EN131" s="150">
        <f t="shared" si="312"/>
        <v>96.429258112460957</v>
      </c>
      <c r="EO131" s="150">
        <f t="shared" si="312"/>
        <v>96.917345729996342</v>
      </c>
      <c r="EP131" s="150">
        <f t="shared" si="312"/>
        <v>97.422341073224558</v>
      </c>
      <c r="EQ131" s="150">
        <f t="shared" si="312"/>
        <v>97.948900678594896</v>
      </c>
      <c r="ER131" s="150">
        <f t="shared" si="312"/>
        <v>98.492691418856467</v>
      </c>
      <c r="ES131" s="150">
        <f t="shared" si="312"/>
        <v>99.045545731332325</v>
      </c>
      <c r="ET131" s="150">
        <f t="shared" si="312"/>
        <v>99.545354301863441</v>
      </c>
      <c r="EU131" s="150">
        <f t="shared" si="312"/>
        <v>99.961459682733732</v>
      </c>
      <c r="EV131" s="150">
        <f t="shared" si="312"/>
        <v>100.27161545182599</v>
      </c>
      <c r="EW131" s="150">
        <f t="shared" si="312"/>
        <v>100.5274602567859</v>
      </c>
      <c r="EX131" s="150">
        <f t="shared" si="312"/>
        <v>100.79415000447803</v>
      </c>
      <c r="EY131" s="150">
        <f t="shared" si="312"/>
        <v>101.11344722366785</v>
      </c>
      <c r="EZ131" s="150">
        <f t="shared" si="312"/>
        <v>101.51060284792341</v>
      </c>
      <c r="FA131" s="150">
        <f t="shared" si="312"/>
        <v>101.96627752555803</v>
      </c>
      <c r="FB131" s="150">
        <f t="shared" si="312"/>
        <v>102.50148317505221</v>
      </c>
      <c r="FC131" s="150">
        <f t="shared" si="312"/>
        <v>103.11986382888172</v>
      </c>
      <c r="FD131" s="150">
        <f t="shared" si="312"/>
        <v>103.79834969886626</v>
      </c>
      <c r="FE131" s="150">
        <f t="shared" si="312"/>
        <v>104.56647769938006</v>
      </c>
      <c r="FF131" s="150">
        <f t="shared" si="312"/>
        <v>105.4421386281125</v>
      </c>
      <c r="FG131" s="150">
        <f t="shared" si="312"/>
        <v>106.42404997069083</v>
      </c>
      <c r="FH131" s="150">
        <f t="shared" si="312"/>
        <v>107.47378443442611</v>
      </c>
      <c r="FI131" s="150">
        <f t="shared" si="312"/>
        <v>108.60826563602569</v>
      </c>
      <c r="FJ131" s="150">
        <f t="shared" si="312"/>
        <v>109.8379670159767</v>
      </c>
      <c r="FK131" s="150">
        <f t="shared" si="312"/>
        <v>111.18054845734811</v>
      </c>
      <c r="FL131" s="150">
        <f t="shared" si="312"/>
        <v>112.66670112086938</v>
      </c>
      <c r="FM131" s="150">
        <f t="shared" si="312"/>
        <v>114.25319192373738</v>
      </c>
      <c r="FN131" s="150">
        <f t="shared" si="312"/>
        <v>115.89131596477628</v>
      </c>
      <c r="FO131" s="150">
        <f t="shared" ref="FO131:HZ131" si="313">SUMPRODUCT(EL$61:FO$61,$N$96:$AQ$96)</f>
        <v>117.51532579296256</v>
      </c>
      <c r="FP131" s="150">
        <f t="shared" si="313"/>
        <v>119.08998459609249</v>
      </c>
      <c r="FQ131" s="150">
        <f t="shared" si="313"/>
        <v>120.63884334785459</v>
      </c>
      <c r="FR131" s="150">
        <f t="shared" si="313"/>
        <v>122.2377875326542</v>
      </c>
      <c r="FS131" s="150">
        <f t="shared" si="313"/>
        <v>123.94444167855083</v>
      </c>
      <c r="FT131" s="150">
        <f t="shared" si="313"/>
        <v>125.72528153560442</v>
      </c>
      <c r="FU131" s="150">
        <f t="shared" si="313"/>
        <v>127.55961023702901</v>
      </c>
      <c r="FV131" s="150">
        <f t="shared" si="313"/>
        <v>129.40526793460884</v>
      </c>
      <c r="FW131" s="150">
        <f t="shared" si="313"/>
        <v>131.23727820007787</v>
      </c>
      <c r="FX131" s="150">
        <f t="shared" si="313"/>
        <v>133.12730915569037</v>
      </c>
      <c r="FY131" s="150">
        <f t="shared" si="313"/>
        <v>135.19385955623585</v>
      </c>
      <c r="FZ131" s="150">
        <f t="shared" si="313"/>
        <v>137.53629286473193</v>
      </c>
      <c r="GA131" s="150">
        <f t="shared" si="313"/>
        <v>139.99224233899633</v>
      </c>
      <c r="GB131" s="150">
        <f t="shared" si="313"/>
        <v>142.43247634801673</v>
      </c>
      <c r="GC131" s="150">
        <f t="shared" si="313"/>
        <v>144.77113871344713</v>
      </c>
      <c r="GD131" s="150">
        <f t="shared" si="313"/>
        <v>146.89637403209463</v>
      </c>
      <c r="GE131" s="150">
        <f t="shared" si="313"/>
        <v>148.77364959358064</v>
      </c>
      <c r="GF131" s="150">
        <f t="shared" si="313"/>
        <v>150.4508773977384</v>
      </c>
      <c r="GG131" s="150">
        <f t="shared" si="313"/>
        <v>151.94327888157923</v>
      </c>
      <c r="GH131" s="150">
        <f t="shared" si="313"/>
        <v>153.29540017922855</v>
      </c>
      <c r="GI131" s="150">
        <f t="shared" si="313"/>
        <v>154.53445302040384</v>
      </c>
      <c r="GJ131" s="150">
        <f t="shared" si="313"/>
        <v>155.6676127702998</v>
      </c>
      <c r="GK131" s="150">
        <f t="shared" si="313"/>
        <v>156.68772805363193</v>
      </c>
      <c r="GL131" s="150">
        <f t="shared" si="313"/>
        <v>157.60240905557859</v>
      </c>
      <c r="GM131" s="150">
        <f t="shared" si="313"/>
        <v>158.39072924378397</v>
      </c>
      <c r="GN131" s="150">
        <f t="shared" si="313"/>
        <v>159.07069410059512</v>
      </c>
      <c r="GO131" s="150">
        <f t="shared" si="313"/>
        <v>159.6253586284945</v>
      </c>
      <c r="GP131" s="150">
        <f t="shared" si="313"/>
        <v>159.98051212695481</v>
      </c>
      <c r="GQ131" s="150">
        <f t="shared" si="313"/>
        <v>160.1241136398441</v>
      </c>
      <c r="GR131" s="150">
        <f t="shared" si="313"/>
        <v>160.15625513069111</v>
      </c>
      <c r="GS131" s="150">
        <f t="shared" si="313"/>
        <v>160.13098883176104</v>
      </c>
      <c r="GT131" s="150">
        <f t="shared" si="313"/>
        <v>160.09413360540026</v>
      </c>
      <c r="GU131" s="150">
        <f t="shared" si="313"/>
        <v>160.20528346320742</v>
      </c>
      <c r="GV131" s="150">
        <f t="shared" si="313"/>
        <v>160.44875153485728</v>
      </c>
      <c r="GW131" s="150">
        <f t="shared" si="313"/>
        <v>160.684242679308</v>
      </c>
      <c r="GX131" s="150">
        <f t="shared" si="313"/>
        <v>160.82812222324608</v>
      </c>
      <c r="GY131" s="150">
        <f t="shared" si="313"/>
        <v>160.95673011746604</v>
      </c>
      <c r="GZ131" s="150">
        <f t="shared" si="313"/>
        <v>161.10309450129552</v>
      </c>
      <c r="HA131" s="150">
        <f t="shared" si="313"/>
        <v>161.27105472876241</v>
      </c>
      <c r="HB131" s="150">
        <f t="shared" si="313"/>
        <v>161.55199209644366</v>
      </c>
      <c r="HC131" s="150">
        <f t="shared" si="313"/>
        <v>161.85673650419423</v>
      </c>
      <c r="HD131" s="150">
        <f t="shared" si="313"/>
        <v>161.99448661437248</v>
      </c>
      <c r="HE131" s="150">
        <f t="shared" si="313"/>
        <v>161.8416899699082</v>
      </c>
      <c r="HF131" s="150">
        <f t="shared" si="313"/>
        <v>161.68242153078185</v>
      </c>
      <c r="HG131" s="150">
        <f t="shared" si="313"/>
        <v>161.66397710768757</v>
      </c>
      <c r="HH131" s="150">
        <f t="shared" si="313"/>
        <v>161.85618579231837</v>
      </c>
      <c r="HI131" s="150">
        <f t="shared" si="313"/>
        <v>162.44669273178789</v>
      </c>
      <c r="HJ131" s="150">
        <f t="shared" si="313"/>
        <v>163.51882383422617</v>
      </c>
      <c r="HK131" s="150">
        <f t="shared" si="313"/>
        <v>164.9757850950752</v>
      </c>
      <c r="HL131" s="150">
        <f t="shared" si="313"/>
        <v>166.836741580949</v>
      </c>
      <c r="HM131" s="150">
        <f t="shared" si="313"/>
        <v>169.07609921832298</v>
      </c>
      <c r="HN131" s="150">
        <f t="shared" si="313"/>
        <v>171.66349488820032</v>
      </c>
      <c r="HO131" s="150">
        <f t="shared" si="313"/>
        <v>174.64312089568321</v>
      </c>
      <c r="HP131" s="150">
        <f t="shared" si="313"/>
        <v>177.96440094272958</v>
      </c>
      <c r="HQ131" s="150">
        <f t="shared" si="313"/>
        <v>181.29077395848736</v>
      </c>
      <c r="HR131" s="150">
        <f t="shared" si="313"/>
        <v>184.4131161573616</v>
      </c>
      <c r="HS131" s="150">
        <f t="shared" si="313"/>
        <v>187.13966610116299</v>
      </c>
      <c r="HT131" s="150">
        <f t="shared" si="313"/>
        <v>189.05068691674933</v>
      </c>
      <c r="HU131" s="150">
        <f t="shared" si="313"/>
        <v>190.20740659044253</v>
      </c>
      <c r="HV131" s="150">
        <f t="shared" si="313"/>
        <v>191.12325349407078</v>
      </c>
      <c r="HW131" s="150">
        <f t="shared" si="313"/>
        <v>192.10745009947331</v>
      </c>
      <c r="HX131" s="150">
        <f t="shared" si="313"/>
        <v>193.10923227201567</v>
      </c>
      <c r="HY131" s="150">
        <f t="shared" si="313"/>
        <v>194.3677022369294</v>
      </c>
      <c r="HZ131" s="150">
        <f t="shared" si="313"/>
        <v>195.81658910248476</v>
      </c>
      <c r="IA131" s="150">
        <f t="shared" ref="IA131:KL131" si="314">SUMPRODUCT(GX$61:IA$61,$N$96:$AQ$96)</f>
        <v>197.04632557997496</v>
      </c>
      <c r="IB131" s="150">
        <f t="shared" si="314"/>
        <v>198.17826096352439</v>
      </c>
      <c r="IC131" s="150">
        <f t="shared" si="314"/>
        <v>199.83522788130136</v>
      </c>
      <c r="ID131" s="150">
        <f t="shared" si="314"/>
        <v>202.34876218009845</v>
      </c>
      <c r="IE131" s="150">
        <f t="shared" si="314"/>
        <v>205.08659365978585</v>
      </c>
      <c r="IF131" s="150">
        <f t="shared" si="314"/>
        <v>207.73581885230954</v>
      </c>
      <c r="IG131" s="150">
        <f t="shared" si="314"/>
        <v>209.81372935607521</v>
      </c>
      <c r="IH131" s="150">
        <f t="shared" si="314"/>
        <v>210.45593069134529</v>
      </c>
      <c r="II131" s="150">
        <f t="shared" si="314"/>
        <v>209.30265356767254</v>
      </c>
      <c r="IJ131" s="150">
        <f t="shared" si="314"/>
        <v>207.24779731168007</v>
      </c>
      <c r="IK131" s="150">
        <f t="shared" si="314"/>
        <v>204.80531058712174</v>
      </c>
      <c r="IL131" s="150">
        <f t="shared" si="314"/>
        <v>202.29454879600024</v>
      </c>
      <c r="IM131" s="150">
        <f t="shared" si="314"/>
        <v>200.32727387700604</v>
      </c>
      <c r="IN131" s="150">
        <f t="shared" si="314"/>
        <v>199.16137127128817</v>
      </c>
      <c r="IO131" s="150">
        <f t="shared" si="314"/>
        <v>198.48916785900335</v>
      </c>
      <c r="IP131" s="150">
        <f t="shared" si="314"/>
        <v>198.35303693382446</v>
      </c>
      <c r="IQ131" s="150">
        <f t="shared" si="314"/>
        <v>198.75580882078611</v>
      </c>
      <c r="IR131" s="150">
        <f t="shared" si="314"/>
        <v>199.54876823033302</v>
      </c>
      <c r="IS131" s="150">
        <f t="shared" si="314"/>
        <v>200.53595588950554</v>
      </c>
      <c r="IT131" s="150">
        <f t="shared" si="314"/>
        <v>201.74525093810698</v>
      </c>
      <c r="IU131" s="150">
        <f t="shared" si="314"/>
        <v>203.06651160763829</v>
      </c>
      <c r="IV131" s="150">
        <f t="shared" si="314"/>
        <v>204.34487433820195</v>
      </c>
      <c r="IW131" s="150">
        <f t="shared" si="314"/>
        <v>205.53963289054551</v>
      </c>
      <c r="IX131" s="150">
        <f t="shared" si="314"/>
        <v>206.76000847790962</v>
      </c>
      <c r="IY131" s="150">
        <f t="shared" si="314"/>
        <v>208.05265459340708</v>
      </c>
      <c r="IZ131" s="150">
        <f t="shared" si="314"/>
        <v>209.34091565828427</v>
      </c>
      <c r="JA131" s="150">
        <f t="shared" si="314"/>
        <v>210.67082170520595</v>
      </c>
      <c r="JB131" s="150">
        <f t="shared" si="314"/>
        <v>212.06780475179636</v>
      </c>
      <c r="JC131" s="150">
        <f t="shared" si="314"/>
        <v>213.41897256944415</v>
      </c>
      <c r="JD131" s="150">
        <f t="shared" si="314"/>
        <v>214.78045593874884</v>
      </c>
      <c r="JE131" s="150">
        <f t="shared" si="314"/>
        <v>216.26320579687035</v>
      </c>
      <c r="JF131" s="150">
        <f t="shared" si="314"/>
        <v>217.83043164448958</v>
      </c>
      <c r="JG131" s="150">
        <f t="shared" si="314"/>
        <v>219.34733104054797</v>
      </c>
      <c r="JH131" s="150">
        <f t="shared" si="314"/>
        <v>220.80471549274048</v>
      </c>
      <c r="JI131" s="150">
        <f t="shared" si="314"/>
        <v>222.10808217814343</v>
      </c>
      <c r="JJ131" s="150">
        <f t="shared" si="314"/>
        <v>223.12348573478153</v>
      </c>
      <c r="JK131" s="150">
        <f t="shared" si="314"/>
        <v>223.85201052336492</v>
      </c>
      <c r="JL131" s="150">
        <f t="shared" si="314"/>
        <v>224.4266455304691</v>
      </c>
      <c r="JM131" s="150">
        <f t="shared" si="314"/>
        <v>224.89813033496071</v>
      </c>
      <c r="JN131" s="150">
        <f t="shared" si="314"/>
        <v>225.33041228244068</v>
      </c>
      <c r="JO131" s="150">
        <f t="shared" si="314"/>
        <v>225.86560456008641</v>
      </c>
      <c r="JP131" s="150">
        <f t="shared" si="314"/>
        <v>226.58891905865673</v>
      </c>
      <c r="JQ131" s="150">
        <f t="shared" si="314"/>
        <v>227.4748742918126</v>
      </c>
      <c r="JR131" s="150">
        <f t="shared" si="314"/>
        <v>228.59341272390594</v>
      </c>
      <c r="JS131" s="150">
        <f t="shared" si="314"/>
        <v>229.9624511025643</v>
      </c>
      <c r="JT131" s="150">
        <f t="shared" si="314"/>
        <v>231.552598094986</v>
      </c>
      <c r="JU131" s="150">
        <f t="shared" si="314"/>
        <v>233.35318489763878</v>
      </c>
      <c r="JV131" s="150">
        <f t="shared" si="314"/>
        <v>235.42648803200029</v>
      </c>
      <c r="JW131" s="150">
        <f t="shared" si="314"/>
        <v>237.75141777662461</v>
      </c>
      <c r="JX131" s="150">
        <f t="shared" si="314"/>
        <v>240.33261003364612</v>
      </c>
      <c r="JY131" s="150">
        <f t="shared" si="314"/>
        <v>243.30977923484375</v>
      </c>
      <c r="JZ131" s="150">
        <f t="shared" si="314"/>
        <v>246.70860889384505</v>
      </c>
      <c r="KA131" s="150">
        <f t="shared" si="314"/>
        <v>250.37954498498297</v>
      </c>
      <c r="KB131" s="150">
        <f t="shared" si="314"/>
        <v>254.23817199828372</v>
      </c>
      <c r="KC131" s="150">
        <f t="shared" si="314"/>
        <v>258.24425610466676</v>
      </c>
      <c r="KD131" s="150">
        <f t="shared" si="314"/>
        <v>262.1762367439818</v>
      </c>
      <c r="KE131" s="150">
        <f t="shared" si="314"/>
        <v>266.04878963908402</v>
      </c>
      <c r="KF131" s="150">
        <f t="shared" si="314"/>
        <v>270.11944672321567</v>
      </c>
      <c r="KG131" s="150">
        <f t="shared" si="314"/>
        <v>274.50871405265599</v>
      </c>
      <c r="KH131" s="150">
        <f t="shared" si="314"/>
        <v>279.06480326310771</v>
      </c>
      <c r="KI131" s="150">
        <f t="shared" si="314"/>
        <v>283.73945365387203</v>
      </c>
      <c r="KJ131" s="150">
        <f t="shared" si="314"/>
        <v>288.52708004277952</v>
      </c>
      <c r="KK131" s="150">
        <f t="shared" si="314"/>
        <v>293.29232125187457</v>
      </c>
      <c r="KL131" s="150">
        <f t="shared" si="314"/>
        <v>298.21069132160454</v>
      </c>
      <c r="KM131" s="150">
        <f t="shared" ref="KM131:MX131" si="315">SUMPRODUCT(JJ$61:KM$61,$N$96:$AQ$96)</f>
        <v>303.65660018469816</v>
      </c>
      <c r="KN131" s="150">
        <f t="shared" si="315"/>
        <v>309.88386293795918</v>
      </c>
      <c r="KO131" s="150">
        <f t="shared" si="315"/>
        <v>316.41384446688238</v>
      </c>
      <c r="KP131" s="150">
        <f t="shared" si="315"/>
        <v>322.95160688664953</v>
      </c>
      <c r="KQ131" s="150">
        <f t="shared" si="315"/>
        <v>329.37583275758834</v>
      </c>
      <c r="KR131" s="150">
        <f t="shared" si="315"/>
        <v>335.32442785656741</v>
      </c>
      <c r="KS131" s="150">
        <f t="shared" si="315"/>
        <v>340.70627074985811</v>
      </c>
      <c r="KT131" s="150">
        <f t="shared" si="315"/>
        <v>345.60331644796997</v>
      </c>
      <c r="KU131" s="150">
        <f t="shared" si="315"/>
        <v>350.13734148353501</v>
      </c>
      <c r="KV131" s="150">
        <f t="shared" si="315"/>
        <v>354.34011313597983</v>
      </c>
      <c r="KW131" s="150">
        <f t="shared" si="315"/>
        <v>358.37467077485297</v>
      </c>
      <c r="KX131" s="150">
        <f t="shared" si="315"/>
        <v>362.42960696775646</v>
      </c>
      <c r="KY131" s="150">
        <f t="shared" si="315"/>
        <v>366.50216205256709</v>
      </c>
      <c r="KZ131" s="150">
        <f t="shared" si="315"/>
        <v>370.45920880389764</v>
      </c>
      <c r="LA131" s="150">
        <f t="shared" si="315"/>
        <v>374.44774171193041</v>
      </c>
      <c r="LB131" s="150">
        <f t="shared" si="315"/>
        <v>378.71511050177833</v>
      </c>
      <c r="LC131" s="150">
        <f t="shared" si="315"/>
        <v>382.78313657483625</v>
      </c>
      <c r="LD131" s="150">
        <f t="shared" si="315"/>
        <v>386.25520136342243</v>
      </c>
      <c r="LE131" s="150">
        <f t="shared" si="315"/>
        <v>389.48786499351195</v>
      </c>
      <c r="LF131" s="150">
        <f t="shared" si="315"/>
        <v>392.59642068031974</v>
      </c>
      <c r="LG131" s="150">
        <f t="shared" si="315"/>
        <v>395.1479630649722</v>
      </c>
      <c r="LH131" s="150">
        <f t="shared" si="315"/>
        <v>398.06236817426486</v>
      </c>
      <c r="LI131" s="150">
        <f t="shared" si="315"/>
        <v>401.96739736673129</v>
      </c>
      <c r="LJ131" s="150">
        <f t="shared" si="315"/>
        <v>406.25428471814951</v>
      </c>
      <c r="LK131" s="150">
        <f t="shared" si="315"/>
        <v>410.18026818333027</v>
      </c>
      <c r="LL131" s="150">
        <f t="shared" si="315"/>
        <v>414.16859951112247</v>
      </c>
      <c r="LM131" s="150">
        <f t="shared" si="315"/>
        <v>418.25099159759793</v>
      </c>
      <c r="LN131" s="150">
        <f t="shared" si="315"/>
        <v>422.15970581963484</v>
      </c>
      <c r="LO131" s="150">
        <f t="shared" si="315"/>
        <v>426.84612940032122</v>
      </c>
      <c r="LP131" s="150">
        <f t="shared" si="315"/>
        <v>432.64536833266891</v>
      </c>
      <c r="LQ131" s="150">
        <f t="shared" si="315"/>
        <v>438.8303942624816</v>
      </c>
      <c r="LR131" s="150">
        <f t="shared" si="315"/>
        <v>443.28697026877421</v>
      </c>
      <c r="LS131" s="150">
        <f t="shared" si="315"/>
        <v>446.70998631082733</v>
      </c>
      <c r="LT131" s="150">
        <f t="shared" si="315"/>
        <v>449.69083244253278</v>
      </c>
      <c r="LU131" s="150">
        <f t="shared" si="315"/>
        <v>451.75863507671994</v>
      </c>
      <c r="LV131" s="150">
        <f t="shared" si="315"/>
        <v>453.83098483359748</v>
      </c>
      <c r="LW131" s="150">
        <f t="shared" si="315"/>
        <v>456.76676540474284</v>
      </c>
      <c r="LX131" s="150">
        <f t="shared" si="315"/>
        <v>459.93702636210861</v>
      </c>
      <c r="LY131" s="150">
        <f t="shared" si="315"/>
        <v>463.46363487993528</v>
      </c>
      <c r="LZ131" s="150">
        <f t="shared" si="315"/>
        <v>467.48388311335003</v>
      </c>
      <c r="MA131" s="150">
        <f t="shared" si="315"/>
        <v>471.84072909347452</v>
      </c>
      <c r="MB131" s="150">
        <f t="shared" si="315"/>
        <v>476.02190077951155</v>
      </c>
      <c r="MC131" s="150">
        <f t="shared" si="315"/>
        <v>480.30756559957615</v>
      </c>
      <c r="MD131" s="150">
        <f t="shared" si="315"/>
        <v>484.60659819272752</v>
      </c>
      <c r="ME131" s="150">
        <f t="shared" si="315"/>
        <v>488.61021122607298</v>
      </c>
      <c r="MF131" s="150">
        <f t="shared" si="315"/>
        <v>492.13676156342831</v>
      </c>
      <c r="MG131" s="150">
        <f t="shared" si="315"/>
        <v>495.15868307938172</v>
      </c>
      <c r="MH131" s="150">
        <f t="shared" si="315"/>
        <v>497.71580142444338</v>
      </c>
      <c r="MI131" s="150">
        <f t="shared" si="315"/>
        <v>499.86168028456217</v>
      </c>
      <c r="MJ131" s="150">
        <f t="shared" si="315"/>
        <v>501.7709062857532</v>
      </c>
      <c r="MK131" s="150">
        <f t="shared" si="315"/>
        <v>503.75828288257696</v>
      </c>
      <c r="ML131" s="150">
        <f t="shared" si="315"/>
        <v>505.94333447916728</v>
      </c>
      <c r="MM131" s="150">
        <f t="shared" si="315"/>
        <v>508.095008741718</v>
      </c>
      <c r="MN131" s="150">
        <f t="shared" si="315"/>
        <v>510.17723004132324</v>
      </c>
      <c r="MO131" s="150">
        <f t="shared" si="315"/>
        <v>512.08530040309665</v>
      </c>
      <c r="MP131" s="150">
        <f t="shared" si="315"/>
        <v>513.80102014213116</v>
      </c>
      <c r="MQ131" s="150">
        <f t="shared" si="315"/>
        <v>515.58589760511279</v>
      </c>
      <c r="MR131" s="150">
        <f t="shared" si="315"/>
        <v>517.37677078550655</v>
      </c>
      <c r="MS131" s="150">
        <f t="shared" si="315"/>
        <v>519.16325619934742</v>
      </c>
      <c r="MT131" s="150">
        <f t="shared" si="315"/>
        <v>520.57940130657539</v>
      </c>
      <c r="MU131" s="150">
        <f t="shared" si="315"/>
        <v>521.38140717968281</v>
      </c>
      <c r="MV131" s="150">
        <f t="shared" si="315"/>
        <v>521.43625989950272</v>
      </c>
      <c r="MW131" s="150">
        <f t="shared" si="315"/>
        <v>521.11319966956421</v>
      </c>
      <c r="MX131" s="150">
        <f t="shared" si="315"/>
        <v>520.88014411214135</v>
      </c>
      <c r="MY131" s="150">
        <f t="shared" ref="MY131:NO131" si="316">SUMPRODUCT(LV$61:MY$61,$N$96:$AQ$96)</f>
        <v>520.96337748901965</v>
      </c>
      <c r="MZ131" s="150">
        <f t="shared" si="316"/>
        <v>521.6102159010901</v>
      </c>
      <c r="NA131" s="150">
        <f t="shared" si="316"/>
        <v>523.00708130760074</v>
      </c>
      <c r="NB131" s="150">
        <f t="shared" si="316"/>
        <v>524.96296685831283</v>
      </c>
      <c r="NC131" s="150">
        <f t="shared" si="316"/>
        <v>527.40377923379697</v>
      </c>
      <c r="ND131" s="150">
        <f t="shared" si="316"/>
        <v>530.1743685475667</v>
      </c>
      <c r="NE131" s="150">
        <f t="shared" si="316"/>
        <v>533.16574037029591</v>
      </c>
      <c r="NF131" s="150">
        <f t="shared" si="316"/>
        <v>536.21277922507443</v>
      </c>
      <c r="NG131" s="150">
        <f t="shared" si="316"/>
        <v>539.29837893144816</v>
      </c>
      <c r="NH131" s="150">
        <f t="shared" si="316"/>
        <v>542.34801290615735</v>
      </c>
      <c r="NI131" s="150">
        <f t="shared" si="316"/>
        <v>545.28384313320544</v>
      </c>
      <c r="NJ131" s="150">
        <f t="shared" si="316"/>
        <v>548.11154318714364</v>
      </c>
      <c r="NK131" s="150">
        <f t="shared" si="316"/>
        <v>550.87452361601959</v>
      </c>
      <c r="NL131" s="150">
        <f t="shared" si="316"/>
        <v>553.59692816325628</v>
      </c>
      <c r="NM131" s="150">
        <f t="shared" si="316"/>
        <v>556.29111016985803</v>
      </c>
      <c r="NN131" s="150">
        <f t="shared" si="316"/>
        <v>558.9889358441842</v>
      </c>
      <c r="NO131" s="151">
        <f t="shared" si="316"/>
        <v>561.68482912163097</v>
      </c>
      <c r="NP131" s="147"/>
      <c r="NQ131" s="147"/>
    </row>
    <row r="132" spans="1:381" s="152" customFormat="1" x14ac:dyDescent="0.2">
      <c r="A132" s="147"/>
      <c r="B132" s="147"/>
      <c r="C132" s="147" t="str">
        <f>OFMOR_FFF_0!C132</f>
        <v>5C_FreeStock</v>
      </c>
      <c r="D132" s="147"/>
      <c r="E132" s="147" t="str">
        <f>OFMOR_FFF_0!E132</f>
        <v>Оборот: Освободившийся сток в ценах продажи после 5-ого уровня отмен</v>
      </c>
      <c r="F132" s="147"/>
      <c r="G132" s="147" t="str">
        <f>OFMOR_FFF_0!G132</f>
        <v>тыс.руб.</v>
      </c>
      <c r="H132" s="147"/>
      <c r="I132" s="147"/>
      <c r="J132" s="147"/>
      <c r="K132" s="148">
        <f t="shared" si="268"/>
        <v>6039.0902021311849</v>
      </c>
      <c r="L132" s="147"/>
      <c r="M132" s="147"/>
      <c r="N132" s="149">
        <f>$N$61*$AQ$97</f>
        <v>0</v>
      </c>
      <c r="O132" s="150">
        <f>SUMPRODUCT($N$61:O$61,$AP$97:$AQ$97)</f>
        <v>0</v>
      </c>
      <c r="P132" s="150">
        <f>SUMPRODUCT($N$61:P$61,$AO$97:$AQ$97)</f>
        <v>0</v>
      </c>
      <c r="Q132" s="150">
        <f>SUMPRODUCT($N$61:Q$61,$AN$97:$AQ$97)</f>
        <v>0</v>
      </c>
      <c r="R132" s="150">
        <f>SUMPRODUCT($N$61:R$61,$AM$97:$AQ$97)</f>
        <v>0</v>
      </c>
      <c r="S132" s="150">
        <f>SUMPRODUCT($N$61:S$61,$AL$97:$AQ$97)</f>
        <v>0</v>
      </c>
      <c r="T132" s="150">
        <f>SUMPRODUCT($N$61:T$61,$AK$97:$AQ$97)</f>
        <v>0</v>
      </c>
      <c r="U132" s="150">
        <f>SUMPRODUCT($N$61:U$61,$AJ$97:$AQ$97)</f>
        <v>0</v>
      </c>
      <c r="V132" s="150">
        <f>SUMPRODUCT($N$61:V$61,$AI$97:$AQ$97)</f>
        <v>0</v>
      </c>
      <c r="W132" s="150">
        <f>SUMPRODUCT($N$61:W$61,$AH$97:$AQ$97)</f>
        <v>0</v>
      </c>
      <c r="X132" s="150">
        <f>SUMPRODUCT($N$61:X$61,$AG$97:$AQ$97)</f>
        <v>0</v>
      </c>
      <c r="Y132" s="150">
        <f>SUMPRODUCT($N$61:Y$61,$AF$97:$AQ$97)</f>
        <v>0</v>
      </c>
      <c r="Z132" s="150">
        <f>SUMPRODUCT($N$61:Z$61,$AE$97:$AQ$97)</f>
        <v>0</v>
      </c>
      <c r="AA132" s="150">
        <f>SUMPRODUCT($N$61:AA$61,$AD$97:$AQ$97)</f>
        <v>0</v>
      </c>
      <c r="AB132" s="150">
        <f>SUMPRODUCT($N$61:AB$61,$AC$97:$AQ$97)</f>
        <v>0</v>
      </c>
      <c r="AC132" s="150">
        <f>SUMPRODUCT($N$61:AC$61,$AB$97:$AQ$97)</f>
        <v>0</v>
      </c>
      <c r="AD132" s="150">
        <f>SUMPRODUCT($N$61:AD$61,$AA$97:$AQ$97)</f>
        <v>0</v>
      </c>
      <c r="AE132" s="150">
        <f>SUMPRODUCT($N$61:AE$61,$Z$97:$AQ$97)</f>
        <v>0</v>
      </c>
      <c r="AF132" s="150">
        <f>SUMPRODUCT($N$61:AF$61,$Y$97:$AQ$97)</f>
        <v>0</v>
      </c>
      <c r="AG132" s="150">
        <f>SUMPRODUCT($N$61:AG$61,$X$97:$AQ$97)</f>
        <v>0</v>
      </c>
      <c r="AH132" s="150">
        <f>SUMPRODUCT($N$61:AH$61,$W$97:$AQ$97)</f>
        <v>0</v>
      </c>
      <c r="AI132" s="150">
        <f>SUMPRODUCT($N$61:AI$61,$V$97:$AQ$97)</f>
        <v>0</v>
      </c>
      <c r="AJ132" s="150">
        <f>SUMPRODUCT($N$61:AJ$61,$U$97:$AQ$97)</f>
        <v>0</v>
      </c>
      <c r="AK132" s="150">
        <f>SUMPRODUCT($N$61:AK$61,$T$97:$AQ$97)</f>
        <v>0</v>
      </c>
      <c r="AL132" s="150">
        <f>SUMPRODUCT($N$61:AL$61,$S$97:$AQ$97)</f>
        <v>0</v>
      </c>
      <c r="AM132" s="150">
        <f>SUMPRODUCT($N$61:AM$61,$R$97:$AQ$97)</f>
        <v>0.12866559811107248</v>
      </c>
      <c r="AN132" s="150">
        <f>SUMPRODUCT($N$61:AN$61,$Q$97:$AQ$97)</f>
        <v>0.23382759559065341</v>
      </c>
      <c r="AO132" s="150">
        <f>SUMPRODUCT($N$61:AO$61,$P$97:$AQ$97)</f>
        <v>0.41654761983304378</v>
      </c>
      <c r="AP132" s="150">
        <f>SUMPRODUCT($N$61:AP$61,$O$97:$AQ$97)</f>
        <v>0.68617472692826498</v>
      </c>
      <c r="AQ132" s="150">
        <f t="shared" ref="AQ132:DB132" si="317">SUMPRODUCT(N$61:AQ$61,$N$97:$AQ$97)</f>
        <v>0.92814903041079688</v>
      </c>
      <c r="AR132" s="150">
        <f t="shared" si="317"/>
        <v>1.0509037267481518</v>
      </c>
      <c r="AS132" s="150">
        <f t="shared" si="317"/>
        <v>1.4609536346473808</v>
      </c>
      <c r="AT132" s="150">
        <f t="shared" si="317"/>
        <v>1.8668770513214048</v>
      </c>
      <c r="AU132" s="150">
        <f t="shared" si="317"/>
        <v>2.0466502995620619</v>
      </c>
      <c r="AV132" s="150">
        <f t="shared" si="317"/>
        <v>2.6409486632087349</v>
      </c>
      <c r="AW132" s="150">
        <f t="shared" si="317"/>
        <v>3.6234817512490838</v>
      </c>
      <c r="AX132" s="150">
        <f t="shared" si="317"/>
        <v>4.2162888325504744</v>
      </c>
      <c r="AY132" s="150">
        <f t="shared" si="317"/>
        <v>4.779387660855793</v>
      </c>
      <c r="AZ132" s="150">
        <f t="shared" si="317"/>
        <v>5.9036613569371719</v>
      </c>
      <c r="BA132" s="150">
        <f t="shared" si="317"/>
        <v>6.1489121435875465</v>
      </c>
      <c r="BB132" s="150">
        <f t="shared" si="317"/>
        <v>5.5089326753273369</v>
      </c>
      <c r="BC132" s="150">
        <f t="shared" si="317"/>
        <v>5.1747831126815562</v>
      </c>
      <c r="BD132" s="150">
        <f t="shared" si="317"/>
        <v>5.1629817135320097</v>
      </c>
      <c r="BE132" s="150">
        <f t="shared" si="317"/>
        <v>4.6168623641714213</v>
      </c>
      <c r="BF132" s="150">
        <f t="shared" si="317"/>
        <v>4.6060045023542822</v>
      </c>
      <c r="BG132" s="150">
        <f t="shared" si="317"/>
        <v>5.4720083391866288</v>
      </c>
      <c r="BH132" s="150">
        <f t="shared" si="317"/>
        <v>5.7123010890207446</v>
      </c>
      <c r="BI132" s="150">
        <f t="shared" si="317"/>
        <v>5.1452623262515234</v>
      </c>
      <c r="BJ132" s="150">
        <f t="shared" si="317"/>
        <v>4.8598673233238143</v>
      </c>
      <c r="BK132" s="150">
        <f t="shared" si="317"/>
        <v>5.9016020892875396</v>
      </c>
      <c r="BL132" s="150">
        <f t="shared" si="317"/>
        <v>6.3517303324953636</v>
      </c>
      <c r="BM132" s="150">
        <f t="shared" si="317"/>
        <v>7.1373086202638305</v>
      </c>
      <c r="BN132" s="150">
        <f t="shared" si="317"/>
        <v>8.7457670194564248</v>
      </c>
      <c r="BO132" s="150">
        <f t="shared" si="317"/>
        <v>9.358477176089961</v>
      </c>
      <c r="BP132" s="150">
        <f t="shared" si="317"/>
        <v>7.9453350770976803</v>
      </c>
      <c r="BQ132" s="150">
        <f t="shared" si="317"/>
        <v>6.9288602732605939</v>
      </c>
      <c r="BR132" s="150">
        <f t="shared" si="317"/>
        <v>5.4995258481148932</v>
      </c>
      <c r="BS132" s="150">
        <f t="shared" si="317"/>
        <v>3.6911122801597265</v>
      </c>
      <c r="BT132" s="150">
        <f t="shared" si="317"/>
        <v>2.7317183583700224</v>
      </c>
      <c r="BU132" s="150">
        <f t="shared" si="317"/>
        <v>2.5239318240844311</v>
      </c>
      <c r="BV132" s="150">
        <f t="shared" si="317"/>
        <v>2.0406644944100396</v>
      </c>
      <c r="BW132" s="150">
        <f t="shared" si="317"/>
        <v>2.0449349394910472</v>
      </c>
      <c r="BX132" s="150">
        <f t="shared" si="317"/>
        <v>2.1178876239797875</v>
      </c>
      <c r="BY132" s="150">
        <f t="shared" si="317"/>
        <v>2.3135022116033168</v>
      </c>
      <c r="BZ132" s="150">
        <f t="shared" si="317"/>
        <v>2.4365861367581361</v>
      </c>
      <c r="CA132" s="150">
        <f t="shared" si="317"/>
        <v>2.6789179058610704</v>
      </c>
      <c r="CB132" s="150">
        <f t="shared" si="317"/>
        <v>3.072381231396629</v>
      </c>
      <c r="CC132" s="150">
        <f t="shared" si="317"/>
        <v>3.3429460774280884</v>
      </c>
      <c r="CD132" s="150">
        <f t="shared" si="317"/>
        <v>3.4227990763985185</v>
      </c>
      <c r="CE132" s="150">
        <f t="shared" si="317"/>
        <v>3.5509374358930765</v>
      </c>
      <c r="CF132" s="150">
        <f t="shared" si="317"/>
        <v>3.7884212151381056</v>
      </c>
      <c r="CG132" s="150">
        <f t="shared" si="317"/>
        <v>3.9292734953036055</v>
      </c>
      <c r="CH132" s="150">
        <f t="shared" si="317"/>
        <v>4.1495493356564586</v>
      </c>
      <c r="CI132" s="150">
        <f t="shared" si="317"/>
        <v>4.5280085349484951</v>
      </c>
      <c r="CJ132" s="150">
        <f t="shared" si="317"/>
        <v>4.7751932795364223</v>
      </c>
      <c r="CK132" s="150">
        <f t="shared" si="317"/>
        <v>4.8571567554545076</v>
      </c>
      <c r="CL132" s="150">
        <f t="shared" si="317"/>
        <v>4.9972167833471355</v>
      </c>
      <c r="CM132" s="150">
        <f t="shared" si="317"/>
        <v>5.2814741331711605</v>
      </c>
      <c r="CN132" s="150">
        <f t="shared" si="317"/>
        <v>5.4813596629706858</v>
      </c>
      <c r="CO132" s="150">
        <f t="shared" si="317"/>
        <v>5.7546824810244921</v>
      </c>
      <c r="CP132" s="150">
        <f t="shared" si="317"/>
        <v>6.1782571670222257</v>
      </c>
      <c r="CQ132" s="150">
        <f t="shared" si="317"/>
        <v>6.4809837113442477</v>
      </c>
      <c r="CR132" s="150">
        <f t="shared" si="317"/>
        <v>6.5749516887204571</v>
      </c>
      <c r="CS132" s="150">
        <f t="shared" si="317"/>
        <v>6.6914507739809226</v>
      </c>
      <c r="CT132" s="150">
        <f t="shared" si="317"/>
        <v>6.6957550741989742</v>
      </c>
      <c r="CU132" s="150">
        <f t="shared" si="317"/>
        <v>6.5575422616663746</v>
      </c>
      <c r="CV132" s="150">
        <f t="shared" si="317"/>
        <v>6.4346767810928585</v>
      </c>
      <c r="CW132" s="150">
        <f t="shared" si="317"/>
        <v>6.3549685229702391</v>
      </c>
      <c r="CX132" s="150">
        <f t="shared" si="317"/>
        <v>6.231477189142371</v>
      </c>
      <c r="CY132" s="150">
        <f t="shared" si="317"/>
        <v>6.1986787330706346</v>
      </c>
      <c r="CZ132" s="150">
        <f t="shared" si="317"/>
        <v>6.1687117583653421</v>
      </c>
      <c r="DA132" s="150">
        <f t="shared" si="317"/>
        <v>6.1858028221551846</v>
      </c>
      <c r="DB132" s="150">
        <f t="shared" si="317"/>
        <v>6.2022352516589052</v>
      </c>
      <c r="DC132" s="150">
        <f t="shared" ref="DC132:FN132" si="318">SUMPRODUCT(BZ$61:DC$61,$N$97:$AQ$97)</f>
        <v>6.2074423326160879</v>
      </c>
      <c r="DD132" s="150">
        <f t="shared" si="318"/>
        <v>6.2545437455090838</v>
      </c>
      <c r="DE132" s="150">
        <f t="shared" si="318"/>
        <v>6.3430206316287308</v>
      </c>
      <c r="DF132" s="150">
        <f t="shared" si="318"/>
        <v>6.4220577941639974</v>
      </c>
      <c r="DG132" s="150">
        <f t="shared" si="318"/>
        <v>6.4991080831768659</v>
      </c>
      <c r="DH132" s="150">
        <f t="shared" si="318"/>
        <v>6.6134800404451068</v>
      </c>
      <c r="DI132" s="150">
        <f t="shared" si="318"/>
        <v>6.6778090310401632</v>
      </c>
      <c r="DJ132" s="150">
        <f t="shared" si="318"/>
        <v>6.6796377827622395</v>
      </c>
      <c r="DK132" s="150">
        <f t="shared" si="318"/>
        <v>6.6753573009853415</v>
      </c>
      <c r="DL132" s="150">
        <f t="shared" si="318"/>
        <v>6.6504268133148399</v>
      </c>
      <c r="DM132" s="150">
        <f t="shared" si="318"/>
        <v>6.5771994785056531</v>
      </c>
      <c r="DN132" s="150">
        <f t="shared" si="318"/>
        <v>6.5275130176602163</v>
      </c>
      <c r="DO132" s="150">
        <f t="shared" si="318"/>
        <v>6.5297008004891612</v>
      </c>
      <c r="DP132" s="150">
        <f t="shared" si="318"/>
        <v>6.5470428563757235</v>
      </c>
      <c r="DQ132" s="150">
        <f t="shared" si="318"/>
        <v>6.6119613274996381</v>
      </c>
      <c r="DR132" s="150">
        <f t="shared" si="318"/>
        <v>6.7337581291705639</v>
      </c>
      <c r="DS132" s="150">
        <f t="shared" si="318"/>
        <v>6.8709271751148906</v>
      </c>
      <c r="DT132" s="150">
        <f t="shared" si="318"/>
        <v>7.0052115868119831</v>
      </c>
      <c r="DU132" s="150">
        <f t="shared" si="318"/>
        <v>7.1496410691205723</v>
      </c>
      <c r="DV132" s="150">
        <f t="shared" si="318"/>
        <v>7.3005236831293461</v>
      </c>
      <c r="DW132" s="150">
        <f t="shared" si="318"/>
        <v>7.4269159842162944</v>
      </c>
      <c r="DX132" s="150">
        <f t="shared" si="318"/>
        <v>7.5437509150106203</v>
      </c>
      <c r="DY132" s="150">
        <f t="shared" si="318"/>
        <v>7.6531312759360395</v>
      </c>
      <c r="DZ132" s="150">
        <f t="shared" si="318"/>
        <v>7.7522338548815526</v>
      </c>
      <c r="EA132" s="150">
        <f t="shared" si="318"/>
        <v>7.8344205935133457</v>
      </c>
      <c r="EB132" s="150">
        <f t="shared" si="318"/>
        <v>7.9196857485846008</v>
      </c>
      <c r="EC132" s="150">
        <f t="shared" si="318"/>
        <v>8.0174734202959499</v>
      </c>
      <c r="ED132" s="150">
        <f t="shared" si="318"/>
        <v>8.1178716091772625</v>
      </c>
      <c r="EE132" s="150">
        <f t="shared" si="318"/>
        <v>8.2140081300400727</v>
      </c>
      <c r="EF132" s="150">
        <f t="shared" si="318"/>
        <v>8.3096460924833782</v>
      </c>
      <c r="EG132" s="150">
        <f t="shared" si="318"/>
        <v>8.4012790053076625</v>
      </c>
      <c r="EH132" s="150">
        <f t="shared" si="318"/>
        <v>8.4838373722810569</v>
      </c>
      <c r="EI132" s="150">
        <f t="shared" si="318"/>
        <v>8.5683351141124149</v>
      </c>
      <c r="EJ132" s="150">
        <f t="shared" si="318"/>
        <v>8.6512140089579397</v>
      </c>
      <c r="EK132" s="150">
        <f t="shared" si="318"/>
        <v>8.7097635171672447</v>
      </c>
      <c r="EL132" s="150">
        <f t="shared" si="318"/>
        <v>8.7440428937284302</v>
      </c>
      <c r="EM132" s="150">
        <f t="shared" si="318"/>
        <v>8.7555441937191976</v>
      </c>
      <c r="EN132" s="150">
        <f t="shared" si="318"/>
        <v>8.7368781170743546</v>
      </c>
      <c r="EO132" s="150">
        <f t="shared" si="318"/>
        <v>8.7017993366761104</v>
      </c>
      <c r="EP132" s="150">
        <f t="shared" si="318"/>
        <v>8.673488840575633</v>
      </c>
      <c r="EQ132" s="150">
        <f t="shared" si="318"/>
        <v>8.6646270797736733</v>
      </c>
      <c r="ER132" s="150">
        <f t="shared" si="318"/>
        <v>8.6685033289636895</v>
      </c>
      <c r="ES132" s="150">
        <f t="shared" si="318"/>
        <v>8.693778707788395</v>
      </c>
      <c r="ET132" s="150">
        <f t="shared" si="318"/>
        <v>8.7380706710832055</v>
      </c>
      <c r="EU132" s="150">
        <f t="shared" si="318"/>
        <v>8.7887141372461564</v>
      </c>
      <c r="EV132" s="150">
        <f t="shared" si="318"/>
        <v>8.8391897806242401</v>
      </c>
      <c r="EW132" s="150">
        <f t="shared" si="318"/>
        <v>8.8979203614758688</v>
      </c>
      <c r="EX132" s="150">
        <f t="shared" si="318"/>
        <v>8.9675563954343254</v>
      </c>
      <c r="EY132" s="150">
        <f t="shared" si="318"/>
        <v>9.0356478213494622</v>
      </c>
      <c r="EZ132" s="150">
        <f t="shared" si="318"/>
        <v>9.1067590773586229</v>
      </c>
      <c r="FA132" s="150">
        <f t="shared" si="318"/>
        <v>9.1790452986524098</v>
      </c>
      <c r="FB132" s="150">
        <f t="shared" si="318"/>
        <v>9.2401791807989042</v>
      </c>
      <c r="FC132" s="150">
        <f t="shared" si="318"/>
        <v>9.2868007248423527</v>
      </c>
      <c r="FD132" s="150">
        <f t="shared" si="318"/>
        <v>9.3228261403314079</v>
      </c>
      <c r="FE132" s="150">
        <f t="shared" si="318"/>
        <v>9.358253092865418</v>
      </c>
      <c r="FF132" s="150">
        <f t="shared" si="318"/>
        <v>9.3913041024598556</v>
      </c>
      <c r="FG132" s="150">
        <f t="shared" si="318"/>
        <v>9.4298027117974268</v>
      </c>
      <c r="FH132" s="150">
        <f t="shared" si="318"/>
        <v>9.4733131930664705</v>
      </c>
      <c r="FI132" s="150">
        <f t="shared" si="318"/>
        <v>9.5230480532880648</v>
      </c>
      <c r="FJ132" s="150">
        <f t="shared" si="318"/>
        <v>9.5718985863109829</v>
      </c>
      <c r="FK132" s="150">
        <f t="shared" si="318"/>
        <v>9.6202109077052089</v>
      </c>
      <c r="FL132" s="150">
        <f t="shared" si="318"/>
        <v>9.6733776550685704</v>
      </c>
      <c r="FM132" s="150">
        <f t="shared" si="318"/>
        <v>9.7291075116526553</v>
      </c>
      <c r="FN132" s="150">
        <f t="shared" si="318"/>
        <v>9.7879267161927803</v>
      </c>
      <c r="FO132" s="150">
        <f t="shared" ref="FO132:HZ132" si="319">SUMPRODUCT(EL$61:FO$61,$N$97:$AQ$97)</f>
        <v>9.8393281773416437</v>
      </c>
      <c r="FP132" s="150">
        <f t="shared" si="319"/>
        <v>9.8798947619117516</v>
      </c>
      <c r="FQ132" s="150">
        <f t="shared" si="319"/>
        <v>9.9058534373892773</v>
      </c>
      <c r="FR132" s="150">
        <f t="shared" si="319"/>
        <v>9.9212195926477449</v>
      </c>
      <c r="FS132" s="150">
        <f t="shared" si="319"/>
        <v>9.9350239312141913</v>
      </c>
      <c r="FT132" s="150">
        <f t="shared" si="319"/>
        <v>9.9538551632235723</v>
      </c>
      <c r="FU132" s="150">
        <f t="shared" si="319"/>
        <v>9.9850253257438197</v>
      </c>
      <c r="FV132" s="150">
        <f t="shared" si="319"/>
        <v>10.034785319143118</v>
      </c>
      <c r="FW132" s="150">
        <f t="shared" si="319"/>
        <v>10.093055231774319</v>
      </c>
      <c r="FX132" s="150">
        <f t="shared" si="319"/>
        <v>10.156032920061381</v>
      </c>
      <c r="FY132" s="150">
        <f t="shared" si="319"/>
        <v>10.230528527471582</v>
      </c>
      <c r="FZ132" s="150">
        <f t="shared" si="319"/>
        <v>10.317709853937959</v>
      </c>
      <c r="GA132" s="150">
        <f t="shared" si="319"/>
        <v>10.409438215604048</v>
      </c>
      <c r="GB132" s="150">
        <f t="shared" si="319"/>
        <v>10.516220321589177</v>
      </c>
      <c r="GC132" s="150">
        <f t="shared" si="319"/>
        <v>10.633372308750277</v>
      </c>
      <c r="GD132" s="150">
        <f t="shared" si="319"/>
        <v>10.756076908349989</v>
      </c>
      <c r="GE132" s="150">
        <f t="shared" si="319"/>
        <v>10.89024807392814</v>
      </c>
      <c r="GF132" s="150">
        <f t="shared" si="319"/>
        <v>11.03785200711852</v>
      </c>
      <c r="GG132" s="150">
        <f t="shared" si="319"/>
        <v>11.200676127146693</v>
      </c>
      <c r="GH132" s="150">
        <f t="shared" si="319"/>
        <v>11.37987131720069</v>
      </c>
      <c r="GI132" s="150">
        <f t="shared" si="319"/>
        <v>11.568358454576114</v>
      </c>
      <c r="GJ132" s="150">
        <f t="shared" si="319"/>
        <v>11.747524368510183</v>
      </c>
      <c r="GK132" s="150">
        <f t="shared" si="319"/>
        <v>11.915944974579165</v>
      </c>
      <c r="GL132" s="150">
        <f t="shared" si="319"/>
        <v>12.079005677899115</v>
      </c>
      <c r="GM132" s="150">
        <f t="shared" si="319"/>
        <v>12.236867058909002</v>
      </c>
      <c r="GN132" s="150">
        <f t="shared" si="319"/>
        <v>12.401458991620091</v>
      </c>
      <c r="GO132" s="150">
        <f t="shared" si="319"/>
        <v>12.586093823905074</v>
      </c>
      <c r="GP132" s="150">
        <f t="shared" si="319"/>
        <v>12.78139597334161</v>
      </c>
      <c r="GQ132" s="150">
        <f t="shared" si="319"/>
        <v>12.968686732515522</v>
      </c>
      <c r="GR132" s="150">
        <f t="shared" si="319"/>
        <v>13.146158087957566</v>
      </c>
      <c r="GS132" s="150">
        <f t="shared" si="319"/>
        <v>13.342415177543261</v>
      </c>
      <c r="GT132" s="150">
        <f t="shared" si="319"/>
        <v>13.550112822456601</v>
      </c>
      <c r="GU132" s="150">
        <f t="shared" si="319"/>
        <v>13.778748765238756</v>
      </c>
      <c r="GV132" s="150">
        <f t="shared" si="319"/>
        <v>14.041639289983104</v>
      </c>
      <c r="GW132" s="150">
        <f t="shared" si="319"/>
        <v>14.32149868177418</v>
      </c>
      <c r="GX132" s="150">
        <f t="shared" si="319"/>
        <v>14.574031116335185</v>
      </c>
      <c r="GY132" s="150">
        <f t="shared" si="319"/>
        <v>14.801002770677322</v>
      </c>
      <c r="GZ132" s="150">
        <f t="shared" si="319"/>
        <v>14.987705731031468</v>
      </c>
      <c r="HA132" s="150">
        <f t="shared" si="319"/>
        <v>15.133524145117139</v>
      </c>
      <c r="HB132" s="150">
        <f t="shared" si="319"/>
        <v>15.256918719099241</v>
      </c>
      <c r="HC132" s="150">
        <f t="shared" si="319"/>
        <v>15.364613695557399</v>
      </c>
      <c r="HD132" s="150">
        <f t="shared" si="319"/>
        <v>15.456920304309214</v>
      </c>
      <c r="HE132" s="150">
        <f t="shared" si="319"/>
        <v>15.550124278700336</v>
      </c>
      <c r="HF132" s="150">
        <f t="shared" si="319"/>
        <v>15.627866481409331</v>
      </c>
      <c r="HG132" s="150">
        <f t="shared" si="319"/>
        <v>15.691758108631095</v>
      </c>
      <c r="HH132" s="150">
        <f t="shared" si="319"/>
        <v>15.754494591614908</v>
      </c>
      <c r="HI132" s="150">
        <f t="shared" si="319"/>
        <v>15.805573750916867</v>
      </c>
      <c r="HJ132" s="150">
        <f t="shared" si="319"/>
        <v>15.828307099091276</v>
      </c>
      <c r="HK132" s="150">
        <f t="shared" si="319"/>
        <v>15.838214653607725</v>
      </c>
      <c r="HL132" s="150">
        <f t="shared" si="319"/>
        <v>15.833979371546365</v>
      </c>
      <c r="HM132" s="150">
        <f t="shared" si="319"/>
        <v>15.789801304235123</v>
      </c>
      <c r="HN132" s="150">
        <f t="shared" si="319"/>
        <v>15.736782350366814</v>
      </c>
      <c r="HO132" s="150">
        <f t="shared" si="319"/>
        <v>15.710530586765925</v>
      </c>
      <c r="HP132" s="150">
        <f t="shared" si="319"/>
        <v>15.704848921829345</v>
      </c>
      <c r="HQ132" s="150">
        <f t="shared" si="319"/>
        <v>15.705234903730352</v>
      </c>
      <c r="HR132" s="150">
        <f t="shared" si="319"/>
        <v>15.732712609819314</v>
      </c>
      <c r="HS132" s="150">
        <f t="shared" si="319"/>
        <v>15.767724434661488</v>
      </c>
      <c r="HT132" s="150">
        <f t="shared" si="319"/>
        <v>15.773306425625046</v>
      </c>
      <c r="HU132" s="150">
        <f t="shared" si="319"/>
        <v>15.771485455846848</v>
      </c>
      <c r="HV132" s="150">
        <f t="shared" si="319"/>
        <v>15.79555974790585</v>
      </c>
      <c r="HW132" s="150">
        <f t="shared" si="319"/>
        <v>15.839750273359376</v>
      </c>
      <c r="HX132" s="150">
        <f t="shared" si="319"/>
        <v>15.85518270899372</v>
      </c>
      <c r="HY132" s="150">
        <f t="shared" si="319"/>
        <v>15.874522281289348</v>
      </c>
      <c r="HZ132" s="150">
        <f t="shared" si="319"/>
        <v>15.881892395111755</v>
      </c>
      <c r="IA132" s="150">
        <f t="shared" ref="IA132:KL132" si="320">SUMPRODUCT(GX$61:IA$61,$N$97:$AQ$97)</f>
        <v>15.846018977850733</v>
      </c>
      <c r="IB132" s="150">
        <f t="shared" si="320"/>
        <v>15.798913649963319</v>
      </c>
      <c r="IC132" s="150">
        <f t="shared" si="320"/>
        <v>15.8126419252371</v>
      </c>
      <c r="ID132" s="150">
        <f t="shared" si="320"/>
        <v>15.862410583177009</v>
      </c>
      <c r="IE132" s="150">
        <f t="shared" si="320"/>
        <v>15.977073252614437</v>
      </c>
      <c r="IF132" s="150">
        <f t="shared" si="320"/>
        <v>16.169684257677133</v>
      </c>
      <c r="IG132" s="150">
        <f t="shared" si="320"/>
        <v>16.39499155280933</v>
      </c>
      <c r="IH132" s="150">
        <f t="shared" si="320"/>
        <v>16.653168951835259</v>
      </c>
      <c r="II132" s="150">
        <f t="shared" si="320"/>
        <v>16.988038097752664</v>
      </c>
      <c r="IJ132" s="150">
        <f t="shared" si="320"/>
        <v>17.341000134013541</v>
      </c>
      <c r="IK132" s="150">
        <f t="shared" si="320"/>
        <v>17.710426539668255</v>
      </c>
      <c r="IL132" s="150">
        <f t="shared" si="320"/>
        <v>18.148938550610431</v>
      </c>
      <c r="IM132" s="150">
        <f t="shared" si="320"/>
        <v>18.562055815060514</v>
      </c>
      <c r="IN132" s="150">
        <f t="shared" si="320"/>
        <v>18.845134909693304</v>
      </c>
      <c r="IO132" s="150">
        <f t="shared" si="320"/>
        <v>19.039370311627039</v>
      </c>
      <c r="IP132" s="150">
        <f t="shared" si="320"/>
        <v>19.17442020975033</v>
      </c>
      <c r="IQ132" s="150">
        <f t="shared" si="320"/>
        <v>19.1734622500589</v>
      </c>
      <c r="IR132" s="150">
        <f t="shared" si="320"/>
        <v>19.148531827354212</v>
      </c>
      <c r="IS132" s="150">
        <f t="shared" si="320"/>
        <v>19.232759597705073</v>
      </c>
      <c r="IT132" s="150">
        <f t="shared" si="320"/>
        <v>19.360850971076015</v>
      </c>
      <c r="IU132" s="150">
        <f t="shared" si="320"/>
        <v>19.438856511317404</v>
      </c>
      <c r="IV132" s="150">
        <f t="shared" si="320"/>
        <v>19.523384920625979</v>
      </c>
      <c r="IW132" s="150">
        <f t="shared" si="320"/>
        <v>19.683727924345011</v>
      </c>
      <c r="IX132" s="150">
        <f t="shared" si="320"/>
        <v>19.811989532578355</v>
      </c>
      <c r="IY132" s="150">
        <f t="shared" si="320"/>
        <v>19.985407985931673</v>
      </c>
      <c r="IZ132" s="150">
        <f t="shared" si="320"/>
        <v>20.328353182570204</v>
      </c>
      <c r="JA132" s="150">
        <f t="shared" si="320"/>
        <v>20.74481418871094</v>
      </c>
      <c r="JB132" s="150">
        <f t="shared" si="320"/>
        <v>20.961630646654978</v>
      </c>
      <c r="JC132" s="150">
        <f t="shared" si="320"/>
        <v>21.049860832548902</v>
      </c>
      <c r="JD132" s="150">
        <f t="shared" si="320"/>
        <v>20.954428408584395</v>
      </c>
      <c r="JE132" s="150">
        <f t="shared" si="320"/>
        <v>20.58948631606415</v>
      </c>
      <c r="JF132" s="150">
        <f t="shared" si="320"/>
        <v>20.103576374070009</v>
      </c>
      <c r="JG132" s="150">
        <f t="shared" si="320"/>
        <v>19.720418753231954</v>
      </c>
      <c r="JH132" s="150">
        <f t="shared" si="320"/>
        <v>19.39160142834961</v>
      </c>
      <c r="JI132" s="150">
        <f t="shared" si="320"/>
        <v>19.186929490922402</v>
      </c>
      <c r="JJ132" s="150">
        <f t="shared" si="320"/>
        <v>19.135933158910195</v>
      </c>
      <c r="JK132" s="150">
        <f t="shared" si="320"/>
        <v>19.179708116128943</v>
      </c>
      <c r="JL132" s="150">
        <f t="shared" si="320"/>
        <v>19.251180654329588</v>
      </c>
      <c r="JM132" s="150">
        <f t="shared" si="320"/>
        <v>19.382915087329511</v>
      </c>
      <c r="JN132" s="150">
        <f t="shared" si="320"/>
        <v>19.541314389511918</v>
      </c>
      <c r="JO132" s="150">
        <f t="shared" si="320"/>
        <v>19.712037779502619</v>
      </c>
      <c r="JP132" s="150">
        <f t="shared" si="320"/>
        <v>19.871535798446647</v>
      </c>
      <c r="JQ132" s="150">
        <f t="shared" si="320"/>
        <v>20.028640729319854</v>
      </c>
      <c r="JR132" s="150">
        <f t="shared" si="320"/>
        <v>20.18253440563025</v>
      </c>
      <c r="JS132" s="150">
        <f t="shared" si="320"/>
        <v>20.319576359409666</v>
      </c>
      <c r="JT132" s="150">
        <f t="shared" si="320"/>
        <v>20.461580909542143</v>
      </c>
      <c r="JU132" s="150">
        <f t="shared" si="320"/>
        <v>20.631762351841505</v>
      </c>
      <c r="JV132" s="150">
        <f t="shared" si="320"/>
        <v>20.808505227484268</v>
      </c>
      <c r="JW132" s="150">
        <f t="shared" si="320"/>
        <v>20.972804529144366</v>
      </c>
      <c r="JX132" s="150">
        <f t="shared" si="320"/>
        <v>21.138468249791554</v>
      </c>
      <c r="JY132" s="150">
        <f t="shared" si="320"/>
        <v>21.303944308866186</v>
      </c>
      <c r="JZ132" s="150">
        <f t="shared" si="320"/>
        <v>21.448487787651793</v>
      </c>
      <c r="KA132" s="150">
        <f t="shared" si="320"/>
        <v>21.595888924185886</v>
      </c>
      <c r="KB132" s="150">
        <f t="shared" si="320"/>
        <v>21.761443396369831</v>
      </c>
      <c r="KC132" s="150">
        <f t="shared" si="320"/>
        <v>21.916957858255792</v>
      </c>
      <c r="KD132" s="150">
        <f t="shared" si="320"/>
        <v>22.034733576256912</v>
      </c>
      <c r="KE132" s="150">
        <f t="shared" si="320"/>
        <v>22.131466970716794</v>
      </c>
      <c r="KF132" s="150">
        <f t="shared" si="320"/>
        <v>22.193907030861471</v>
      </c>
      <c r="KG132" s="150">
        <f t="shared" si="320"/>
        <v>22.208841289613233</v>
      </c>
      <c r="KH132" s="150">
        <f t="shared" si="320"/>
        <v>22.207047019171412</v>
      </c>
      <c r="KI132" s="150">
        <f t="shared" si="320"/>
        <v>22.22148163858672</v>
      </c>
      <c r="KJ132" s="150">
        <f t="shared" si="320"/>
        <v>22.238767990224524</v>
      </c>
      <c r="KK132" s="150">
        <f t="shared" si="320"/>
        <v>22.28104132970056</v>
      </c>
      <c r="KL132" s="150">
        <f t="shared" si="320"/>
        <v>22.365138887025413</v>
      </c>
      <c r="KM132" s="150">
        <f t="shared" ref="KM132:MX132" si="321">SUMPRODUCT(JJ$61:KM$61,$N$97:$AQ$97)</f>
        <v>22.481635684798</v>
      </c>
      <c r="KN132" s="150">
        <f t="shared" si="321"/>
        <v>22.615838583418565</v>
      </c>
      <c r="KO132" s="150">
        <f t="shared" si="321"/>
        <v>22.793499021505902</v>
      </c>
      <c r="KP132" s="150">
        <f t="shared" si="321"/>
        <v>23.003301550961623</v>
      </c>
      <c r="KQ132" s="150">
        <f t="shared" si="321"/>
        <v>23.220709504612337</v>
      </c>
      <c r="KR132" s="150">
        <f t="shared" si="321"/>
        <v>23.465816818499412</v>
      </c>
      <c r="KS132" s="150">
        <f t="shared" si="321"/>
        <v>23.7654650644428</v>
      </c>
      <c r="KT132" s="150">
        <f t="shared" si="321"/>
        <v>24.095187382118155</v>
      </c>
      <c r="KU132" s="150">
        <f t="shared" si="321"/>
        <v>24.45589605899103</v>
      </c>
      <c r="KV132" s="150">
        <f t="shared" si="321"/>
        <v>24.893512323631324</v>
      </c>
      <c r="KW132" s="150">
        <f t="shared" si="321"/>
        <v>25.359725056666225</v>
      </c>
      <c r="KX132" s="150">
        <f t="shared" si="321"/>
        <v>25.797817392979454</v>
      </c>
      <c r="KY132" s="150">
        <f t="shared" si="321"/>
        <v>26.226544999278328</v>
      </c>
      <c r="KZ132" s="150">
        <f t="shared" si="321"/>
        <v>26.668391916369806</v>
      </c>
      <c r="LA132" s="150">
        <f t="shared" si="321"/>
        <v>27.087686801321063</v>
      </c>
      <c r="LB132" s="150">
        <f t="shared" si="321"/>
        <v>27.513568807973972</v>
      </c>
      <c r="LC132" s="150">
        <f t="shared" si="321"/>
        <v>28.003852268885534</v>
      </c>
      <c r="LD132" s="150">
        <f t="shared" si="321"/>
        <v>28.518947077490814</v>
      </c>
      <c r="LE132" s="150">
        <f t="shared" si="321"/>
        <v>29.000423118546919</v>
      </c>
      <c r="LF132" s="150">
        <f t="shared" si="321"/>
        <v>29.461308893730692</v>
      </c>
      <c r="LG132" s="150">
        <f t="shared" si="321"/>
        <v>29.988608892439011</v>
      </c>
      <c r="LH132" s="150">
        <f t="shared" si="321"/>
        <v>30.543119677538417</v>
      </c>
      <c r="LI132" s="150">
        <f t="shared" si="321"/>
        <v>31.144677546660187</v>
      </c>
      <c r="LJ132" s="150">
        <f t="shared" si="321"/>
        <v>31.853591218337819</v>
      </c>
      <c r="LK132" s="150">
        <f t="shared" si="321"/>
        <v>32.611088463379986</v>
      </c>
      <c r="LL132" s="150">
        <f t="shared" si="321"/>
        <v>33.30766464271796</v>
      </c>
      <c r="LM132" s="150">
        <f t="shared" si="321"/>
        <v>33.935828423203205</v>
      </c>
      <c r="LN132" s="150">
        <f t="shared" si="321"/>
        <v>34.491472269911519</v>
      </c>
      <c r="LO132" s="150">
        <f t="shared" si="321"/>
        <v>34.944848455235643</v>
      </c>
      <c r="LP132" s="150">
        <f t="shared" si="321"/>
        <v>35.324048359237807</v>
      </c>
      <c r="LQ132" s="150">
        <f t="shared" si="321"/>
        <v>35.665905665243322</v>
      </c>
      <c r="LR132" s="150">
        <f t="shared" si="321"/>
        <v>36.029738763243444</v>
      </c>
      <c r="LS132" s="150">
        <f t="shared" si="321"/>
        <v>36.379616955271885</v>
      </c>
      <c r="LT132" s="150">
        <f t="shared" si="321"/>
        <v>36.681323332590289</v>
      </c>
      <c r="LU132" s="150">
        <f t="shared" si="321"/>
        <v>37.065269598489451</v>
      </c>
      <c r="LV132" s="150">
        <f t="shared" si="321"/>
        <v>37.503202522915529</v>
      </c>
      <c r="LW132" s="150">
        <f t="shared" si="321"/>
        <v>37.850677683737466</v>
      </c>
      <c r="LX132" s="150">
        <f t="shared" si="321"/>
        <v>38.199545482763554</v>
      </c>
      <c r="LY132" s="150">
        <f t="shared" si="321"/>
        <v>38.651156183905798</v>
      </c>
      <c r="LZ132" s="150">
        <f t="shared" si="321"/>
        <v>38.918394161508552</v>
      </c>
      <c r="MA132" s="150">
        <f t="shared" si="321"/>
        <v>39.039266412045009</v>
      </c>
      <c r="MB132" s="150">
        <f t="shared" si="321"/>
        <v>39.266141715878355</v>
      </c>
      <c r="MC132" s="150">
        <f t="shared" si="321"/>
        <v>39.581816818588699</v>
      </c>
      <c r="MD132" s="150">
        <f t="shared" si="321"/>
        <v>39.824702150475858</v>
      </c>
      <c r="ME132" s="150">
        <f t="shared" si="321"/>
        <v>40.214290818877174</v>
      </c>
      <c r="MF132" s="150">
        <f t="shared" si="321"/>
        <v>40.778782085719321</v>
      </c>
      <c r="MG132" s="150">
        <f t="shared" si="321"/>
        <v>41.208347588564685</v>
      </c>
      <c r="MH132" s="150">
        <f t="shared" si="321"/>
        <v>41.499962298726892</v>
      </c>
      <c r="MI132" s="150">
        <f t="shared" si="321"/>
        <v>41.883861625008976</v>
      </c>
      <c r="MJ132" s="150">
        <f t="shared" si="321"/>
        <v>42.52454257506858</v>
      </c>
      <c r="MK132" s="150">
        <f t="shared" si="321"/>
        <v>43.038470693548312</v>
      </c>
      <c r="ML132" s="150">
        <f t="shared" si="321"/>
        <v>43.615836482996826</v>
      </c>
      <c r="MM132" s="150">
        <f t="shared" si="321"/>
        <v>44.314742674632043</v>
      </c>
      <c r="MN132" s="150">
        <f t="shared" si="321"/>
        <v>44.769067184632483</v>
      </c>
      <c r="MO132" s="150">
        <f t="shared" si="321"/>
        <v>44.837053587193211</v>
      </c>
      <c r="MP132" s="150">
        <f t="shared" si="321"/>
        <v>45.013756666368508</v>
      </c>
      <c r="MQ132" s="150">
        <f t="shared" si="321"/>
        <v>45.1284427149142</v>
      </c>
      <c r="MR132" s="150">
        <f t="shared" si="321"/>
        <v>45.213161558551519</v>
      </c>
      <c r="MS132" s="150">
        <f t="shared" si="321"/>
        <v>45.499357837558406</v>
      </c>
      <c r="MT132" s="150">
        <f t="shared" si="321"/>
        <v>45.928781803809684</v>
      </c>
      <c r="MU132" s="150">
        <f t="shared" si="321"/>
        <v>46.304447073902196</v>
      </c>
      <c r="MV132" s="150">
        <f t="shared" si="321"/>
        <v>46.781405319843913</v>
      </c>
      <c r="MW132" s="150">
        <f t="shared" si="321"/>
        <v>47.248452512905857</v>
      </c>
      <c r="MX132" s="150">
        <f t="shared" si="321"/>
        <v>47.709038991964064</v>
      </c>
      <c r="MY132" s="150">
        <f t="shared" ref="MY132:NO132" si="322">SUMPRODUCT(LV$61:MY$61,$N$97:$AQ$97)</f>
        <v>48.139713625997736</v>
      </c>
      <c r="MZ132" s="150">
        <f t="shared" si="322"/>
        <v>48.549582365848245</v>
      </c>
      <c r="NA132" s="150">
        <f t="shared" si="322"/>
        <v>48.908879870724014</v>
      </c>
      <c r="NB132" s="150">
        <f t="shared" si="322"/>
        <v>49.188177818551452</v>
      </c>
      <c r="NC132" s="150">
        <f t="shared" si="322"/>
        <v>49.388679576832736</v>
      </c>
      <c r="ND132" s="150">
        <f t="shared" si="322"/>
        <v>49.523962761901117</v>
      </c>
      <c r="NE132" s="150">
        <f t="shared" si="322"/>
        <v>49.653252895222487</v>
      </c>
      <c r="NF132" s="150">
        <f t="shared" si="322"/>
        <v>49.800138304914881</v>
      </c>
      <c r="NG132" s="150">
        <f t="shared" si="322"/>
        <v>49.984932539511675</v>
      </c>
      <c r="NH132" s="150">
        <f t="shared" si="322"/>
        <v>50.189824466550483</v>
      </c>
      <c r="NI132" s="150">
        <f t="shared" si="322"/>
        <v>50.392468987771387</v>
      </c>
      <c r="NJ132" s="150">
        <f t="shared" si="322"/>
        <v>50.570444237626518</v>
      </c>
      <c r="NK132" s="150">
        <f t="shared" si="322"/>
        <v>50.70777683199389</v>
      </c>
      <c r="NL132" s="150">
        <f t="shared" si="322"/>
        <v>50.845257541315917</v>
      </c>
      <c r="NM132" s="150">
        <f t="shared" si="322"/>
        <v>50.995476361368965</v>
      </c>
      <c r="NN132" s="150">
        <f t="shared" si="322"/>
        <v>51.175271024788536</v>
      </c>
      <c r="NO132" s="151">
        <f t="shared" si="322"/>
        <v>51.300646347922111</v>
      </c>
      <c r="NP132" s="147"/>
      <c r="NQ132" s="147"/>
    </row>
    <row r="133" spans="1:381" s="146" customFormat="1" x14ac:dyDescent="0.2">
      <c r="A133" s="141"/>
      <c r="B133" s="141"/>
      <c r="C133" s="141" t="str">
        <f>OFMOR_FFF_0!C133</f>
        <v>FreeStock</v>
      </c>
      <c r="D133" s="141"/>
      <c r="E133" s="141" t="str">
        <f>OFMOR_FFF_0!E133</f>
        <v>Оборот: Освободившийся сток в ценах продажи после всех отмен</v>
      </c>
      <c r="F133" s="141"/>
      <c r="G133" s="141" t="str">
        <f>OFMOR_FFF_0!G133</f>
        <v>тыс.руб.</v>
      </c>
      <c r="H133" s="141"/>
      <c r="I133" s="141"/>
      <c r="J133" s="141"/>
      <c r="K133" s="142">
        <f t="shared" si="268"/>
        <v>124754.72744826664</v>
      </c>
      <c r="L133" s="141"/>
      <c r="M133" s="141"/>
      <c r="N133" s="143">
        <f>N125+N127+N129+N131+N132</f>
        <v>0.46284199476759313</v>
      </c>
      <c r="O133" s="144">
        <f t="shared" ref="O133:P133" si="323">O125+O127+O129+O131+O132</f>
        <v>1.4210554473156523</v>
      </c>
      <c r="P133" s="144">
        <f t="shared" si="323"/>
        <v>1.9441624193399552</v>
      </c>
      <c r="Q133" s="144">
        <f>Q125+Q127+Q129+Q131+Q132</f>
        <v>3.9356418138346867</v>
      </c>
      <c r="R133" s="144">
        <f t="shared" ref="R133:CC133" si="324">R125+R127+R129+R131+R132</f>
        <v>5.7668857434706098</v>
      </c>
      <c r="S133" s="144">
        <f t="shared" si="324"/>
        <v>7.7084806036217479</v>
      </c>
      <c r="T133" s="144">
        <f t="shared" si="324"/>
        <v>11.430270930731149</v>
      </c>
      <c r="U133" s="144">
        <f t="shared" si="324"/>
        <v>15.894488338174291</v>
      </c>
      <c r="V133" s="144">
        <f t="shared" si="324"/>
        <v>18.974963602961864</v>
      </c>
      <c r="W133" s="144">
        <f t="shared" si="324"/>
        <v>23.526151354367865</v>
      </c>
      <c r="X133" s="144">
        <f t="shared" si="324"/>
        <v>31.71177962262076</v>
      </c>
      <c r="Y133" s="144">
        <f t="shared" si="324"/>
        <v>38.736032195499448</v>
      </c>
      <c r="Z133" s="144">
        <f t="shared" si="324"/>
        <v>45.891950352105454</v>
      </c>
      <c r="AA133" s="144">
        <f t="shared" si="324"/>
        <v>56.149298498175376</v>
      </c>
      <c r="AB133" s="144">
        <f t="shared" si="324"/>
        <v>64.792707795644731</v>
      </c>
      <c r="AC133" s="144">
        <f t="shared" si="324"/>
        <v>69.010464564172651</v>
      </c>
      <c r="AD133" s="144">
        <f t="shared" si="324"/>
        <v>75.068010778412614</v>
      </c>
      <c r="AE133" s="144">
        <f t="shared" si="324"/>
        <v>79.602539465336946</v>
      </c>
      <c r="AF133" s="144">
        <f t="shared" si="324"/>
        <v>81.199311883225405</v>
      </c>
      <c r="AG133" s="144">
        <f t="shared" si="324"/>
        <v>81.129616326864067</v>
      </c>
      <c r="AH133" s="144">
        <f t="shared" si="324"/>
        <v>81.071461073125761</v>
      </c>
      <c r="AI133" s="144">
        <f t="shared" si="324"/>
        <v>80.32312109967333</v>
      </c>
      <c r="AJ133" s="144">
        <f t="shared" si="324"/>
        <v>78.438664106881049</v>
      </c>
      <c r="AK133" s="144">
        <f t="shared" si="324"/>
        <v>80.709806620894426</v>
      </c>
      <c r="AL133" s="144">
        <f t="shared" si="324"/>
        <v>85.9911668254137</v>
      </c>
      <c r="AM133" s="144">
        <f t="shared" si="324"/>
        <v>93.84173635856871</v>
      </c>
      <c r="AN133" s="144">
        <f t="shared" si="324"/>
        <v>95.141810689238881</v>
      </c>
      <c r="AO133" s="144">
        <f t="shared" si="324"/>
        <v>102.33283952543522</v>
      </c>
      <c r="AP133" s="144">
        <f t="shared" si="324"/>
        <v>108.43076602623691</v>
      </c>
      <c r="AQ133" s="144">
        <f t="shared" si="324"/>
        <v>111.47834233150616</v>
      </c>
      <c r="AR133" s="144">
        <f t="shared" si="324"/>
        <v>120.77587476723595</v>
      </c>
      <c r="AS133" s="144">
        <f t="shared" si="324"/>
        <v>120.22985146258068</v>
      </c>
      <c r="AT133" s="144">
        <f t="shared" si="324"/>
        <v>110.13871260135183</v>
      </c>
      <c r="AU133" s="144">
        <f t="shared" si="324"/>
        <v>102.8692115260742</v>
      </c>
      <c r="AV133" s="144">
        <f t="shared" si="324"/>
        <v>89.522711861238278</v>
      </c>
      <c r="AW133" s="144">
        <f t="shared" si="324"/>
        <v>77.043871211244536</v>
      </c>
      <c r="AX133" s="144">
        <f t="shared" si="324"/>
        <v>67.601370545270484</v>
      </c>
      <c r="AY133" s="144">
        <f t="shared" si="324"/>
        <v>60.412802994407741</v>
      </c>
      <c r="AZ133" s="144">
        <f t="shared" si="324"/>
        <v>56.073252413205296</v>
      </c>
      <c r="BA133" s="144">
        <f t="shared" si="324"/>
        <v>53.742103623314762</v>
      </c>
      <c r="BB133" s="144">
        <f t="shared" si="324"/>
        <v>52.65495334973351</v>
      </c>
      <c r="BC133" s="144">
        <f t="shared" si="324"/>
        <v>52.482460990204416</v>
      </c>
      <c r="BD133" s="144">
        <f t="shared" si="324"/>
        <v>53.835790002916731</v>
      </c>
      <c r="BE133" s="144">
        <f t="shared" si="324"/>
        <v>55.316058970913474</v>
      </c>
      <c r="BF133" s="144">
        <f t="shared" si="324"/>
        <v>58.213907945381884</v>
      </c>
      <c r="BG133" s="144">
        <f t="shared" si="324"/>
        <v>61.986629190254206</v>
      </c>
      <c r="BH133" s="144">
        <f t="shared" si="324"/>
        <v>65.137605421723705</v>
      </c>
      <c r="BI133" s="144">
        <f t="shared" si="324"/>
        <v>67.30906014061415</v>
      </c>
      <c r="BJ133" s="144">
        <f t="shared" si="324"/>
        <v>69.940532320294182</v>
      </c>
      <c r="BK133" s="144">
        <f t="shared" si="324"/>
        <v>73.224908604137539</v>
      </c>
      <c r="BL133" s="144">
        <f t="shared" si="324"/>
        <v>75.766480297559369</v>
      </c>
      <c r="BM133" s="144">
        <f t="shared" si="324"/>
        <v>79.778727018798946</v>
      </c>
      <c r="BN133" s="144">
        <f t="shared" si="324"/>
        <v>84.146030305591722</v>
      </c>
      <c r="BO133" s="144">
        <f t="shared" si="324"/>
        <v>87.919894840984739</v>
      </c>
      <c r="BP133" s="144">
        <f t="shared" si="324"/>
        <v>89.547481645324012</v>
      </c>
      <c r="BQ133" s="144">
        <f t="shared" si="324"/>
        <v>91.912278080772481</v>
      </c>
      <c r="BR133" s="144">
        <f t="shared" si="324"/>
        <v>94.520558467399269</v>
      </c>
      <c r="BS133" s="144">
        <f t="shared" si="324"/>
        <v>96.278081094521966</v>
      </c>
      <c r="BT133" s="144">
        <f t="shared" si="324"/>
        <v>99.772733522045357</v>
      </c>
      <c r="BU133" s="144">
        <f t="shared" si="324"/>
        <v>102.62387334727617</v>
      </c>
      <c r="BV133" s="144">
        <f t="shared" si="324"/>
        <v>103.78346956537342</v>
      </c>
      <c r="BW133" s="144">
        <f t="shared" si="324"/>
        <v>105.83905235618758</v>
      </c>
      <c r="BX133" s="144">
        <f t="shared" si="324"/>
        <v>106.33151837017839</v>
      </c>
      <c r="BY133" s="144">
        <f t="shared" si="324"/>
        <v>106.56431620365807</v>
      </c>
      <c r="BZ133" s="144">
        <f t="shared" si="324"/>
        <v>106.45284505709643</v>
      </c>
      <c r="CA133" s="144">
        <f t="shared" si="324"/>
        <v>106.01572359994832</v>
      </c>
      <c r="CB133" s="144">
        <f t="shared" si="324"/>
        <v>105.84488375585772</v>
      </c>
      <c r="CC133" s="144">
        <f t="shared" si="324"/>
        <v>105.87121347954653</v>
      </c>
      <c r="CD133" s="144">
        <f t="shared" ref="CD133:EO133" si="325">CD125+CD127+CD129+CD131+CD132</f>
        <v>105.9812200406775</v>
      </c>
      <c r="CE133" s="144">
        <f t="shared" si="325"/>
        <v>106.25878915761933</v>
      </c>
      <c r="CF133" s="144">
        <f t="shared" si="325"/>
        <v>106.97161742888331</v>
      </c>
      <c r="CG133" s="144">
        <f t="shared" si="325"/>
        <v>107.71456110006386</v>
      </c>
      <c r="CH133" s="144">
        <f t="shared" si="325"/>
        <v>108.70028832254717</v>
      </c>
      <c r="CI133" s="144">
        <f t="shared" si="325"/>
        <v>110.07952003675457</v>
      </c>
      <c r="CJ133" s="144">
        <f t="shared" si="325"/>
        <v>111.45968201826996</v>
      </c>
      <c r="CK133" s="144">
        <f t="shared" si="325"/>
        <v>112.48529198401515</v>
      </c>
      <c r="CL133" s="144">
        <f t="shared" si="325"/>
        <v>113.57960151746005</v>
      </c>
      <c r="CM133" s="144">
        <f t="shared" si="325"/>
        <v>114.47605055090499</v>
      </c>
      <c r="CN133" s="144">
        <f t="shared" si="325"/>
        <v>114.82603132040218</v>
      </c>
      <c r="CO133" s="144">
        <f t="shared" si="325"/>
        <v>115.22739507137391</v>
      </c>
      <c r="CP133" s="144">
        <f t="shared" si="325"/>
        <v>115.5047726461685</v>
      </c>
      <c r="CQ133" s="144">
        <f t="shared" si="325"/>
        <v>115.59496591073933</v>
      </c>
      <c r="CR133" s="144">
        <f t="shared" si="325"/>
        <v>115.70115016948736</v>
      </c>
      <c r="CS133" s="144">
        <f t="shared" si="325"/>
        <v>116.13992657767834</v>
      </c>
      <c r="CT133" s="144">
        <f t="shared" si="325"/>
        <v>116.78838005585997</v>
      </c>
      <c r="CU133" s="144">
        <f t="shared" si="325"/>
        <v>117.61851064759624</v>
      </c>
      <c r="CV133" s="144">
        <f t="shared" si="325"/>
        <v>118.93444576833626</v>
      </c>
      <c r="CW133" s="144">
        <f t="shared" si="325"/>
        <v>120.55064325370847</v>
      </c>
      <c r="CX133" s="144">
        <f t="shared" si="325"/>
        <v>122.30923894235599</v>
      </c>
      <c r="CY133" s="144">
        <f t="shared" si="325"/>
        <v>124.18552326423357</v>
      </c>
      <c r="CZ133" s="144">
        <f t="shared" si="325"/>
        <v>126.05223776024566</v>
      </c>
      <c r="DA133" s="144">
        <f t="shared" si="325"/>
        <v>127.89434673980526</v>
      </c>
      <c r="DB133" s="144">
        <f t="shared" si="325"/>
        <v>129.74673255087231</v>
      </c>
      <c r="DC133" s="144">
        <f t="shared" si="325"/>
        <v>131.53975255413604</v>
      </c>
      <c r="DD133" s="144">
        <f t="shared" si="325"/>
        <v>133.2174254240384</v>
      </c>
      <c r="DE133" s="144">
        <f t="shared" si="325"/>
        <v>134.85490660169083</v>
      </c>
      <c r="DF133" s="144">
        <f t="shared" si="325"/>
        <v>136.41438559699012</v>
      </c>
      <c r="DG133" s="144">
        <f t="shared" si="325"/>
        <v>138.03065202281761</v>
      </c>
      <c r="DH133" s="144">
        <f t="shared" si="325"/>
        <v>139.68292492877299</v>
      </c>
      <c r="DI133" s="144">
        <f t="shared" si="325"/>
        <v>141.25804576933456</v>
      </c>
      <c r="DJ133" s="144">
        <f t="shared" si="325"/>
        <v>142.79839187074123</v>
      </c>
      <c r="DK133" s="144">
        <f t="shared" si="325"/>
        <v>144.25367162633029</v>
      </c>
      <c r="DL133" s="144">
        <f t="shared" si="325"/>
        <v>145.57616737549134</v>
      </c>
      <c r="DM133" s="144">
        <f t="shared" si="325"/>
        <v>146.71502633504824</v>
      </c>
      <c r="DN133" s="144">
        <f t="shared" si="325"/>
        <v>147.75487291917258</v>
      </c>
      <c r="DO133" s="144">
        <f t="shared" si="325"/>
        <v>148.62178402699729</v>
      </c>
      <c r="DP133" s="144">
        <f t="shared" si="325"/>
        <v>149.2455968191762</v>
      </c>
      <c r="DQ133" s="144">
        <f t="shared" si="325"/>
        <v>149.72640336807135</v>
      </c>
      <c r="DR133" s="144">
        <f t="shared" si="325"/>
        <v>150.0431268443852</v>
      </c>
      <c r="DS133" s="144">
        <f t="shared" si="325"/>
        <v>150.30174564154316</v>
      </c>
      <c r="DT133" s="144">
        <f t="shared" si="325"/>
        <v>150.53361625880768</v>
      </c>
      <c r="DU133" s="144">
        <f t="shared" si="325"/>
        <v>150.86888269561871</v>
      </c>
      <c r="DV133" s="144">
        <f t="shared" si="325"/>
        <v>151.33593678345059</v>
      </c>
      <c r="DW133" s="144">
        <f t="shared" si="325"/>
        <v>151.90611813791742</v>
      </c>
      <c r="DX133" s="144">
        <f t="shared" si="325"/>
        <v>152.6594761564005</v>
      </c>
      <c r="DY133" s="144">
        <f t="shared" si="325"/>
        <v>153.51303761267715</v>
      </c>
      <c r="DZ133" s="144">
        <f t="shared" si="325"/>
        <v>154.46423796791348</v>
      </c>
      <c r="EA133" s="144">
        <f t="shared" si="325"/>
        <v>155.45550018759968</v>
      </c>
      <c r="EB133" s="144">
        <f t="shared" si="325"/>
        <v>156.51169223553887</v>
      </c>
      <c r="EC133" s="144">
        <f t="shared" si="325"/>
        <v>157.59635727350354</v>
      </c>
      <c r="ED133" s="144">
        <f t="shared" si="325"/>
        <v>158.6611610008174</v>
      </c>
      <c r="EE133" s="144">
        <f t="shared" si="325"/>
        <v>159.71284473428827</v>
      </c>
      <c r="EF133" s="144">
        <f t="shared" si="325"/>
        <v>160.6552882379296</v>
      </c>
      <c r="EG133" s="144">
        <f t="shared" si="325"/>
        <v>161.5585475651408</v>
      </c>
      <c r="EH133" s="144">
        <f t="shared" si="325"/>
        <v>162.36722690634159</v>
      </c>
      <c r="EI133" s="144">
        <f t="shared" si="325"/>
        <v>163.12699507892972</v>
      </c>
      <c r="EJ133" s="144">
        <f t="shared" si="325"/>
        <v>163.86943028679627</v>
      </c>
      <c r="EK133" s="144">
        <f t="shared" si="325"/>
        <v>164.59967170637853</v>
      </c>
      <c r="EL133" s="144">
        <f t="shared" si="325"/>
        <v>165.37291003822753</v>
      </c>
      <c r="EM133" s="144">
        <f t="shared" si="325"/>
        <v>166.15374420770345</v>
      </c>
      <c r="EN133" s="144">
        <f t="shared" si="325"/>
        <v>166.95889769297634</v>
      </c>
      <c r="EO133" s="144">
        <f t="shared" si="325"/>
        <v>167.76168641472515</v>
      </c>
      <c r="EP133" s="144">
        <f t="shared" ref="EP133:HA133" si="326">EP125+EP127+EP129+EP131+EP132</f>
        <v>168.57451149283466</v>
      </c>
      <c r="EQ133" s="144">
        <f t="shared" si="326"/>
        <v>169.35285410393297</v>
      </c>
      <c r="ER133" s="144">
        <f t="shared" si="326"/>
        <v>170.11517688901529</v>
      </c>
      <c r="ES133" s="144">
        <f t="shared" si="326"/>
        <v>170.85927173865909</v>
      </c>
      <c r="ET133" s="144">
        <f t="shared" si="326"/>
        <v>171.55832788036346</v>
      </c>
      <c r="EU133" s="144">
        <f t="shared" si="326"/>
        <v>172.19978121603236</v>
      </c>
      <c r="EV133" s="144">
        <f t="shared" si="326"/>
        <v>172.73673181352382</v>
      </c>
      <c r="EW133" s="144">
        <f t="shared" si="326"/>
        <v>173.31799489441238</v>
      </c>
      <c r="EX133" s="144">
        <f t="shared" si="326"/>
        <v>173.97029484576092</v>
      </c>
      <c r="EY133" s="144">
        <f t="shared" si="326"/>
        <v>174.68022672301453</v>
      </c>
      <c r="EZ133" s="144">
        <f t="shared" si="326"/>
        <v>175.56415714444336</v>
      </c>
      <c r="FA133" s="144">
        <f t="shared" si="326"/>
        <v>176.56187108081184</v>
      </c>
      <c r="FB133" s="144">
        <f t="shared" si="326"/>
        <v>177.69868167808431</v>
      </c>
      <c r="FC133" s="144">
        <f t="shared" si="326"/>
        <v>178.96198195519713</v>
      </c>
      <c r="FD133" s="144">
        <f t="shared" si="326"/>
        <v>180.34974255504926</v>
      </c>
      <c r="FE133" s="144">
        <f t="shared" si="326"/>
        <v>181.86004194686308</v>
      </c>
      <c r="FF133" s="144">
        <f t="shared" si="326"/>
        <v>183.54863965269701</v>
      </c>
      <c r="FG133" s="144">
        <f t="shared" si="326"/>
        <v>185.45406247481503</v>
      </c>
      <c r="FH133" s="144">
        <f t="shared" si="326"/>
        <v>187.49374829920689</v>
      </c>
      <c r="FI133" s="144">
        <f t="shared" si="326"/>
        <v>189.73797776362642</v>
      </c>
      <c r="FJ133" s="144">
        <f t="shared" si="326"/>
        <v>192.11834084915202</v>
      </c>
      <c r="FK133" s="144">
        <f t="shared" si="326"/>
        <v>194.59297955611896</v>
      </c>
      <c r="FL133" s="144">
        <f t="shared" si="326"/>
        <v>197.18378131144073</v>
      </c>
      <c r="FM133" s="144">
        <f t="shared" si="326"/>
        <v>199.87641436608919</v>
      </c>
      <c r="FN133" s="144">
        <f t="shared" si="326"/>
        <v>202.6427627943759</v>
      </c>
      <c r="FO133" s="144">
        <f t="shared" si="326"/>
        <v>205.38855996509415</v>
      </c>
      <c r="FP133" s="144">
        <f t="shared" si="326"/>
        <v>208.15835454408085</v>
      </c>
      <c r="FQ133" s="144">
        <f t="shared" si="326"/>
        <v>210.92751465909038</v>
      </c>
      <c r="FR133" s="144">
        <f t="shared" si="326"/>
        <v>213.69012327925202</v>
      </c>
      <c r="FS133" s="144">
        <f t="shared" si="326"/>
        <v>216.5291690427064</v>
      </c>
      <c r="FT133" s="144">
        <f t="shared" si="326"/>
        <v>219.51592627158669</v>
      </c>
      <c r="FU133" s="144">
        <f t="shared" si="326"/>
        <v>222.7439724818347</v>
      </c>
      <c r="FV133" s="144">
        <f t="shared" si="326"/>
        <v>226.01355306188248</v>
      </c>
      <c r="FW133" s="144">
        <f t="shared" si="326"/>
        <v>229.45834663488392</v>
      </c>
      <c r="FX133" s="144">
        <f t="shared" si="326"/>
        <v>233.03089102841639</v>
      </c>
      <c r="FY133" s="144">
        <f t="shared" si="326"/>
        <v>236.69547894336165</v>
      </c>
      <c r="FZ133" s="144">
        <f t="shared" si="326"/>
        <v>240.59426428199407</v>
      </c>
      <c r="GA133" s="144">
        <f t="shared" si="326"/>
        <v>244.45870587669569</v>
      </c>
      <c r="GB133" s="144">
        <f t="shared" si="326"/>
        <v>248.11078952304916</v>
      </c>
      <c r="GC133" s="144">
        <f t="shared" si="326"/>
        <v>251.59102704882457</v>
      </c>
      <c r="GD133" s="144">
        <f t="shared" si="326"/>
        <v>254.70892021929092</v>
      </c>
      <c r="GE133" s="144">
        <f t="shared" si="326"/>
        <v>257.48439774954977</v>
      </c>
      <c r="GF133" s="144">
        <f t="shared" si="326"/>
        <v>260.01308878353694</v>
      </c>
      <c r="GG133" s="144">
        <f t="shared" si="326"/>
        <v>262.27399304326855</v>
      </c>
      <c r="GH133" s="144">
        <f t="shared" si="326"/>
        <v>264.28612252782091</v>
      </c>
      <c r="GI133" s="144">
        <f t="shared" si="326"/>
        <v>266.18641106674801</v>
      </c>
      <c r="GJ133" s="144">
        <f t="shared" si="326"/>
        <v>267.91014614776498</v>
      </c>
      <c r="GK133" s="144">
        <f t="shared" si="326"/>
        <v>269.35105750635194</v>
      </c>
      <c r="GL133" s="144">
        <f t="shared" si="326"/>
        <v>270.56996322427244</v>
      </c>
      <c r="GM133" s="144">
        <f t="shared" si="326"/>
        <v>271.59471497554176</v>
      </c>
      <c r="GN133" s="144">
        <f t="shared" si="326"/>
        <v>272.33890567603027</v>
      </c>
      <c r="GO133" s="144">
        <f t="shared" si="326"/>
        <v>272.85337601059479</v>
      </c>
      <c r="GP133" s="144">
        <f t="shared" si="326"/>
        <v>273.31953588253407</v>
      </c>
      <c r="GQ133" s="144">
        <f t="shared" si="326"/>
        <v>273.61881761217558</v>
      </c>
      <c r="GR133" s="144">
        <f t="shared" si="326"/>
        <v>273.81320237618479</v>
      </c>
      <c r="GS133" s="144">
        <f t="shared" si="326"/>
        <v>274.01123980144922</v>
      </c>
      <c r="GT133" s="144">
        <f t="shared" si="326"/>
        <v>274.28407388383488</v>
      </c>
      <c r="GU133" s="144">
        <f t="shared" si="326"/>
        <v>274.65664385601173</v>
      </c>
      <c r="GV133" s="144">
        <f t="shared" si="326"/>
        <v>275.14517509456391</v>
      </c>
      <c r="GW133" s="144">
        <f t="shared" si="326"/>
        <v>275.81999006039007</v>
      </c>
      <c r="GX133" s="144">
        <f t="shared" si="326"/>
        <v>276.45697964150963</v>
      </c>
      <c r="GY133" s="144">
        <f t="shared" si="326"/>
        <v>276.9661438710047</v>
      </c>
      <c r="GZ133" s="144">
        <f t="shared" si="326"/>
        <v>277.29219479275241</v>
      </c>
      <c r="HA133" s="144">
        <f t="shared" si="326"/>
        <v>277.70251999544865</v>
      </c>
      <c r="HB133" s="144">
        <f t="shared" ref="HB133:JM133" si="327">HB125+HB127+HB129+HB131+HB132</f>
        <v>277.98656552150555</v>
      </c>
      <c r="HC133" s="144">
        <f t="shared" si="327"/>
        <v>278.24822673263299</v>
      </c>
      <c r="HD133" s="144">
        <f t="shared" si="327"/>
        <v>278.57456509445188</v>
      </c>
      <c r="HE133" s="144">
        <f t="shared" si="327"/>
        <v>278.74049917844144</v>
      </c>
      <c r="HF133" s="144">
        <f t="shared" si="327"/>
        <v>279.12374195030122</v>
      </c>
      <c r="HG133" s="144">
        <f t="shared" si="327"/>
        <v>280.0902045915845</v>
      </c>
      <c r="HH133" s="144">
        <f t="shared" si="327"/>
        <v>281.38877283148514</v>
      </c>
      <c r="HI133" s="144">
        <f t="shared" si="327"/>
        <v>283.31782703562629</v>
      </c>
      <c r="HJ133" s="144">
        <f t="shared" si="327"/>
        <v>286.15488741234054</v>
      </c>
      <c r="HK133" s="144">
        <f t="shared" si="327"/>
        <v>289.62611602433526</v>
      </c>
      <c r="HL133" s="144">
        <f t="shared" si="327"/>
        <v>293.54434551839068</v>
      </c>
      <c r="HM133" s="144">
        <f t="shared" si="327"/>
        <v>298.19105563592592</v>
      </c>
      <c r="HN133" s="144">
        <f t="shared" si="327"/>
        <v>303.25593697567041</v>
      </c>
      <c r="HO133" s="144">
        <f t="shared" si="327"/>
        <v>308.09017216540224</v>
      </c>
      <c r="HP133" s="144">
        <f t="shared" si="327"/>
        <v>312.89140512711708</v>
      </c>
      <c r="HQ133" s="144">
        <f t="shared" si="327"/>
        <v>317.47039889559858</v>
      </c>
      <c r="HR133" s="144">
        <f t="shared" si="327"/>
        <v>321.38362544217915</v>
      </c>
      <c r="HS133" s="144">
        <f t="shared" si="327"/>
        <v>324.50676880582427</v>
      </c>
      <c r="HT133" s="144">
        <f t="shared" si="327"/>
        <v>327.17544349699017</v>
      </c>
      <c r="HU133" s="144">
        <f t="shared" si="327"/>
        <v>329.19505677593378</v>
      </c>
      <c r="HV133" s="144">
        <f t="shared" si="327"/>
        <v>330.62651472445106</v>
      </c>
      <c r="HW133" s="144">
        <f t="shared" si="327"/>
        <v>332.02906100901129</v>
      </c>
      <c r="HX133" s="144">
        <f t="shared" si="327"/>
        <v>333.76172062720588</v>
      </c>
      <c r="HY133" s="144">
        <f t="shared" si="327"/>
        <v>336.08916294750264</v>
      </c>
      <c r="HZ133" s="144">
        <f t="shared" si="327"/>
        <v>338.4633221669157</v>
      </c>
      <c r="IA133" s="144">
        <f t="shared" si="327"/>
        <v>341.45029233372884</v>
      </c>
      <c r="IB133" s="144">
        <f t="shared" si="327"/>
        <v>344.64902866817528</v>
      </c>
      <c r="IC133" s="144">
        <f t="shared" si="327"/>
        <v>347.67133738196964</v>
      </c>
      <c r="ID133" s="144">
        <f t="shared" si="327"/>
        <v>350.80260643351335</v>
      </c>
      <c r="IE133" s="144">
        <f t="shared" si="327"/>
        <v>353.77611614825616</v>
      </c>
      <c r="IF133" s="144">
        <f t="shared" si="327"/>
        <v>355.40668912561279</v>
      </c>
      <c r="IG133" s="144">
        <f t="shared" si="327"/>
        <v>355.93696188804734</v>
      </c>
      <c r="IH133" s="144">
        <f t="shared" si="327"/>
        <v>355.14907233000179</v>
      </c>
      <c r="II133" s="144">
        <f t="shared" si="327"/>
        <v>352.64813355356489</v>
      </c>
      <c r="IJ133" s="144">
        <f t="shared" si="327"/>
        <v>349.46653495604829</v>
      </c>
      <c r="IK133" s="144">
        <f t="shared" si="327"/>
        <v>346.59706091611525</v>
      </c>
      <c r="IL133" s="144">
        <f t="shared" si="327"/>
        <v>344.02192217589629</v>
      </c>
      <c r="IM133" s="144">
        <f t="shared" si="327"/>
        <v>342.40551354228751</v>
      </c>
      <c r="IN133" s="144">
        <f t="shared" si="327"/>
        <v>341.74929081813985</v>
      </c>
      <c r="IO133" s="144">
        <f t="shared" si="327"/>
        <v>341.85979136002629</v>
      </c>
      <c r="IP133" s="144">
        <f t="shared" si="327"/>
        <v>342.63977529776321</v>
      </c>
      <c r="IQ133" s="144">
        <f t="shared" si="327"/>
        <v>343.882106438704</v>
      </c>
      <c r="IR133" s="144">
        <f t="shared" si="327"/>
        <v>345.53396995396093</v>
      </c>
      <c r="IS133" s="144">
        <f t="shared" si="327"/>
        <v>347.54715646649322</v>
      </c>
      <c r="IT133" s="144">
        <f t="shared" si="327"/>
        <v>349.82286375538604</v>
      </c>
      <c r="IU133" s="144">
        <f t="shared" si="327"/>
        <v>352.15297756145509</v>
      </c>
      <c r="IV133" s="144">
        <f t="shared" si="327"/>
        <v>354.58225426946603</v>
      </c>
      <c r="IW133" s="144">
        <f t="shared" si="327"/>
        <v>357.02523043148994</v>
      </c>
      <c r="IX133" s="144">
        <f t="shared" si="327"/>
        <v>359.37827795411698</v>
      </c>
      <c r="IY133" s="144">
        <f t="shared" si="327"/>
        <v>361.86513228672828</v>
      </c>
      <c r="IZ133" s="144">
        <f t="shared" si="327"/>
        <v>364.53983621155902</v>
      </c>
      <c r="JA133" s="144">
        <f t="shared" si="327"/>
        <v>367.29583506452957</v>
      </c>
      <c r="JB133" s="144">
        <f t="shared" si="327"/>
        <v>369.8704645085038</v>
      </c>
      <c r="JC133" s="144">
        <f t="shared" si="327"/>
        <v>372.35793173560103</v>
      </c>
      <c r="JD133" s="144">
        <f t="shared" si="327"/>
        <v>374.62737577351453</v>
      </c>
      <c r="JE133" s="144">
        <f t="shared" si="327"/>
        <v>376.56169865377194</v>
      </c>
      <c r="JF133" s="144">
        <f t="shared" si="327"/>
        <v>378.3359860023985</v>
      </c>
      <c r="JG133" s="144">
        <f t="shared" si="327"/>
        <v>380.03688038234037</v>
      </c>
      <c r="JH133" s="144">
        <f t="shared" si="327"/>
        <v>381.48962182281349</v>
      </c>
      <c r="JI133" s="144">
        <f t="shared" si="327"/>
        <v>382.79924667543764</v>
      </c>
      <c r="JJ133" s="144">
        <f t="shared" si="327"/>
        <v>383.98084157361188</v>
      </c>
      <c r="JK133" s="144">
        <f t="shared" si="327"/>
        <v>384.96511809420201</v>
      </c>
      <c r="JL133" s="144">
        <f t="shared" si="327"/>
        <v>385.84445933784127</v>
      </c>
      <c r="JM133" s="144">
        <f t="shared" si="327"/>
        <v>386.88893697371935</v>
      </c>
      <c r="JN133" s="144">
        <f t="shared" ref="JN133:LY133" si="328">JN125+JN127+JN129+JN131+JN132</f>
        <v>388.04040031452331</v>
      </c>
      <c r="JO133" s="144">
        <f t="shared" si="328"/>
        <v>389.43998753467713</v>
      </c>
      <c r="JP133" s="144">
        <f t="shared" si="328"/>
        <v>391.2084929504141</v>
      </c>
      <c r="JQ133" s="144">
        <f t="shared" si="328"/>
        <v>393.38094929531059</v>
      </c>
      <c r="JR133" s="144">
        <f t="shared" si="328"/>
        <v>395.86355064571711</v>
      </c>
      <c r="JS133" s="144">
        <f t="shared" si="328"/>
        <v>398.71089313385147</v>
      </c>
      <c r="JT133" s="144">
        <f t="shared" si="328"/>
        <v>402.12717362761492</v>
      </c>
      <c r="JU133" s="144">
        <f t="shared" si="328"/>
        <v>406.0037302505724</v>
      </c>
      <c r="JV133" s="144">
        <f t="shared" si="328"/>
        <v>410.31982354718969</v>
      </c>
      <c r="JW133" s="144">
        <f t="shared" si="328"/>
        <v>415.24621819754378</v>
      </c>
      <c r="JX133" s="144">
        <f t="shared" si="328"/>
        <v>420.70218248002726</v>
      </c>
      <c r="JY133" s="144">
        <f t="shared" si="328"/>
        <v>426.43184851009454</v>
      </c>
      <c r="JZ133" s="144">
        <f t="shared" si="328"/>
        <v>432.581767551148</v>
      </c>
      <c r="KA133" s="144">
        <f t="shared" si="328"/>
        <v>439.12709672414559</v>
      </c>
      <c r="KB133" s="144">
        <f t="shared" si="328"/>
        <v>445.92148282580183</v>
      </c>
      <c r="KC133" s="144">
        <f t="shared" si="328"/>
        <v>452.85037652852736</v>
      </c>
      <c r="KD133" s="144">
        <f t="shared" si="328"/>
        <v>459.89500233974775</v>
      </c>
      <c r="KE133" s="144">
        <f t="shared" si="328"/>
        <v>467.02950517309006</v>
      </c>
      <c r="KF133" s="144">
        <f t="shared" si="328"/>
        <v>474.1339428641129</v>
      </c>
      <c r="KG133" s="144">
        <f t="shared" si="328"/>
        <v>481.44368153233154</v>
      </c>
      <c r="KH133" s="144">
        <f t="shared" si="328"/>
        <v>489.1729504317085</v>
      </c>
      <c r="KI133" s="144">
        <f t="shared" si="328"/>
        <v>497.47855111880807</v>
      </c>
      <c r="KJ133" s="144">
        <f t="shared" si="328"/>
        <v>505.90981886993279</v>
      </c>
      <c r="KK133" s="144">
        <f t="shared" si="328"/>
        <v>514.84862679060848</v>
      </c>
      <c r="KL133" s="144">
        <f t="shared" si="328"/>
        <v>524.24183243382561</v>
      </c>
      <c r="KM133" s="144">
        <f t="shared" si="328"/>
        <v>533.95729838095485</v>
      </c>
      <c r="KN133" s="144">
        <f t="shared" si="328"/>
        <v>544.40144923777802</v>
      </c>
      <c r="KO133" s="144">
        <f t="shared" si="328"/>
        <v>554.80320671823767</v>
      </c>
      <c r="KP133" s="144">
        <f t="shared" si="328"/>
        <v>564.89688987432396</v>
      </c>
      <c r="KQ133" s="144">
        <f t="shared" si="328"/>
        <v>574.50847289411524</v>
      </c>
      <c r="KR133" s="144">
        <f t="shared" si="328"/>
        <v>583.31159946307957</v>
      </c>
      <c r="KS133" s="144">
        <f t="shared" si="328"/>
        <v>591.64027281523943</v>
      </c>
      <c r="KT133" s="144">
        <f t="shared" si="328"/>
        <v>599.42074654343764</v>
      </c>
      <c r="KU133" s="144">
        <f t="shared" si="328"/>
        <v>606.40567135034996</v>
      </c>
      <c r="KV133" s="144">
        <f t="shared" si="328"/>
        <v>613.33785334076526</v>
      </c>
      <c r="KW133" s="144">
        <f t="shared" si="328"/>
        <v>620.65844150024907</v>
      </c>
      <c r="KX133" s="144">
        <f t="shared" si="328"/>
        <v>627.45935763407931</v>
      </c>
      <c r="KY133" s="144">
        <f t="shared" si="328"/>
        <v>634.07378157189351</v>
      </c>
      <c r="KZ133" s="144">
        <f t="shared" si="328"/>
        <v>641.11900208297209</v>
      </c>
      <c r="LA133" s="144">
        <f t="shared" si="328"/>
        <v>647.66963359486863</v>
      </c>
      <c r="LB133" s="144">
        <f t="shared" si="328"/>
        <v>653.386211688618</v>
      </c>
      <c r="LC133" s="144">
        <f t="shared" si="328"/>
        <v>659.62307066380038</v>
      </c>
      <c r="LD133" s="144">
        <f t="shared" si="328"/>
        <v>665.68902985109912</v>
      </c>
      <c r="LE133" s="144">
        <f t="shared" si="328"/>
        <v>671.33705315650673</v>
      </c>
      <c r="LF133" s="144">
        <f t="shared" si="328"/>
        <v>676.94754844181227</v>
      </c>
      <c r="LG133" s="144">
        <f t="shared" si="328"/>
        <v>682.8992198995843</v>
      </c>
      <c r="LH133" s="144">
        <f t="shared" si="328"/>
        <v>688.99827936044903</v>
      </c>
      <c r="LI133" s="144">
        <f t="shared" si="328"/>
        <v>695.29665438410245</v>
      </c>
      <c r="LJ133" s="144">
        <f t="shared" si="328"/>
        <v>702.76749686562312</v>
      </c>
      <c r="LK133" s="144">
        <f t="shared" si="328"/>
        <v>710.99351393470624</v>
      </c>
      <c r="LL133" s="144">
        <f t="shared" si="328"/>
        <v>719.63351003341563</v>
      </c>
      <c r="LM133" s="144">
        <f t="shared" si="328"/>
        <v>726.99783575694437</v>
      </c>
      <c r="LN133" s="144">
        <f t="shared" si="328"/>
        <v>735.49854434424435</v>
      </c>
      <c r="LO133" s="144">
        <f t="shared" si="328"/>
        <v>743.59701241315611</v>
      </c>
      <c r="LP133" s="144">
        <f t="shared" si="328"/>
        <v>751.07497623551455</v>
      </c>
      <c r="LQ133" s="144">
        <f t="shared" si="328"/>
        <v>759.5996007916475</v>
      </c>
      <c r="LR133" s="144">
        <f t="shared" si="328"/>
        <v>765.94490689767292</v>
      </c>
      <c r="LS133" s="144">
        <f t="shared" si="328"/>
        <v>770.56720721066142</v>
      </c>
      <c r="LT133" s="144">
        <f t="shared" si="328"/>
        <v>775.94297473631661</v>
      </c>
      <c r="LU133" s="144">
        <f t="shared" si="328"/>
        <v>780.31344134584822</v>
      </c>
      <c r="LV133" s="144">
        <f t="shared" si="328"/>
        <v>785.15368540449492</v>
      </c>
      <c r="LW133" s="144">
        <f t="shared" si="328"/>
        <v>790.83652584176536</v>
      </c>
      <c r="LX133" s="144">
        <f t="shared" si="328"/>
        <v>797.03072532322381</v>
      </c>
      <c r="LY133" s="144">
        <f t="shared" si="328"/>
        <v>803.73028724634878</v>
      </c>
      <c r="LZ133" s="144">
        <f t="shared" ref="LZ133:NO133" si="329">LZ125+LZ127+LZ129+LZ131+LZ132</f>
        <v>810.77994555896919</v>
      </c>
      <c r="MA133" s="144">
        <f t="shared" si="329"/>
        <v>817.88426381129648</v>
      </c>
      <c r="MB133" s="144">
        <f t="shared" si="329"/>
        <v>824.70890573362976</v>
      </c>
      <c r="MC133" s="144">
        <f t="shared" si="329"/>
        <v>831.37116726048737</v>
      </c>
      <c r="MD133" s="144">
        <f t="shared" si="329"/>
        <v>837.57486561707458</v>
      </c>
      <c r="ME133" s="144">
        <f t="shared" si="329"/>
        <v>843.34270189228835</v>
      </c>
      <c r="MF133" s="144">
        <f t="shared" si="329"/>
        <v>848.58823218238661</v>
      </c>
      <c r="MG133" s="144">
        <f t="shared" si="329"/>
        <v>853.30060604168796</v>
      </c>
      <c r="MH133" s="144">
        <f t="shared" si="329"/>
        <v>857.36895281950649</v>
      </c>
      <c r="MI133" s="144">
        <f t="shared" si="329"/>
        <v>861.16951643664845</v>
      </c>
      <c r="MJ133" s="144">
        <f t="shared" si="329"/>
        <v>864.89930692600478</v>
      </c>
      <c r="MK133" s="144">
        <f t="shared" si="329"/>
        <v>868.45207654132651</v>
      </c>
      <c r="ML133" s="144">
        <f t="shared" si="329"/>
        <v>872.24047226339098</v>
      </c>
      <c r="MM133" s="144">
        <f t="shared" si="329"/>
        <v>876.01082465362356</v>
      </c>
      <c r="MN133" s="144">
        <f t="shared" si="329"/>
        <v>879.67242953172092</v>
      </c>
      <c r="MO133" s="144">
        <f t="shared" si="329"/>
        <v>882.72784011339309</v>
      </c>
      <c r="MP133" s="144">
        <f t="shared" si="329"/>
        <v>885.54043021578457</v>
      </c>
      <c r="MQ133" s="144">
        <f t="shared" si="329"/>
        <v>887.83438356215584</v>
      </c>
      <c r="MR133" s="144">
        <f t="shared" si="329"/>
        <v>889.86812446357112</v>
      </c>
      <c r="MS133" s="144">
        <f t="shared" si="329"/>
        <v>891.78241394431279</v>
      </c>
      <c r="MT133" s="144">
        <f t="shared" si="329"/>
        <v>893.15781081666103</v>
      </c>
      <c r="MU133" s="144">
        <f t="shared" si="329"/>
        <v>894.09887237499368</v>
      </c>
      <c r="MV133" s="144">
        <f t="shared" si="329"/>
        <v>894.7716723075556</v>
      </c>
      <c r="MW133" s="144">
        <f t="shared" si="329"/>
        <v>895.30107089699516</v>
      </c>
      <c r="MX133" s="144">
        <f t="shared" si="329"/>
        <v>896.57487285689126</v>
      </c>
      <c r="MY133" s="144">
        <f t="shared" si="329"/>
        <v>898.42554206203693</v>
      </c>
      <c r="MZ133" s="144">
        <f t="shared" si="329"/>
        <v>901.17424726667264</v>
      </c>
      <c r="NA133" s="144">
        <f t="shared" si="329"/>
        <v>904.81648622046703</v>
      </c>
      <c r="NB133" s="144">
        <f t="shared" si="329"/>
        <v>909.1301514283183</v>
      </c>
      <c r="NC133" s="144">
        <f t="shared" si="329"/>
        <v>913.90093980934512</v>
      </c>
      <c r="ND133" s="144">
        <f t="shared" si="329"/>
        <v>918.91721189961652</v>
      </c>
      <c r="NE133" s="144">
        <f t="shared" si="329"/>
        <v>924.1081235778363</v>
      </c>
      <c r="NF133" s="144">
        <f t="shared" si="329"/>
        <v>929.30958600392842</v>
      </c>
      <c r="NG133" s="144">
        <f t="shared" si="329"/>
        <v>934.50226859012423</v>
      </c>
      <c r="NH133" s="144">
        <f t="shared" si="329"/>
        <v>939.61920371028418</v>
      </c>
      <c r="NI133" s="144">
        <f t="shared" si="329"/>
        <v>944.61932874184185</v>
      </c>
      <c r="NJ133" s="144">
        <f t="shared" si="329"/>
        <v>949.45017705845623</v>
      </c>
      <c r="NK133" s="144">
        <f t="shared" si="329"/>
        <v>954.14186210527737</v>
      </c>
      <c r="NL133" s="144">
        <f t="shared" si="329"/>
        <v>958.73225717452897</v>
      </c>
      <c r="NM133" s="144">
        <f t="shared" si="329"/>
        <v>963.25282622381496</v>
      </c>
      <c r="NN133" s="144">
        <f t="shared" si="329"/>
        <v>967.72908984133812</v>
      </c>
      <c r="NO133" s="145">
        <f t="shared" si="329"/>
        <v>972.07288114036976</v>
      </c>
      <c r="NP133" s="141"/>
      <c r="NQ133" s="141"/>
    </row>
    <row r="134" spans="1:381" s="152" customForma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2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/>
      <c r="EZ134" s="147"/>
      <c r="FA134" s="147"/>
      <c r="FB134" s="147"/>
      <c r="FC134" s="147"/>
      <c r="FD134" s="147"/>
      <c r="FE134" s="147"/>
      <c r="FF134" s="147"/>
      <c r="FG134" s="147"/>
      <c r="FH134" s="147"/>
      <c r="FI134" s="147"/>
      <c r="FJ134" s="147"/>
      <c r="FK134" s="147"/>
      <c r="FL134" s="147"/>
      <c r="FM134" s="147"/>
      <c r="FN134" s="147"/>
      <c r="FO134" s="147"/>
      <c r="FP134" s="147"/>
      <c r="FQ134" s="147"/>
      <c r="FR134" s="147"/>
      <c r="FS134" s="147"/>
      <c r="FT134" s="147"/>
      <c r="FU134" s="147"/>
      <c r="FV134" s="147"/>
      <c r="FW134" s="147"/>
      <c r="FX134" s="147"/>
      <c r="FY134" s="147"/>
      <c r="FZ134" s="147"/>
      <c r="GA134" s="147"/>
      <c r="GB134" s="147"/>
      <c r="GC134" s="147"/>
      <c r="GD134" s="147"/>
      <c r="GE134" s="147"/>
      <c r="GF134" s="147"/>
      <c r="GG134" s="147"/>
      <c r="GH134" s="147"/>
      <c r="GI134" s="147"/>
      <c r="GJ134" s="147"/>
      <c r="GK134" s="147"/>
      <c r="GL134" s="147"/>
      <c r="GM134" s="147"/>
      <c r="GN134" s="147"/>
      <c r="GO134" s="147"/>
      <c r="GP134" s="147"/>
      <c r="GQ134" s="147"/>
      <c r="GR134" s="147"/>
      <c r="GS134" s="147"/>
      <c r="GT134" s="147"/>
      <c r="GU134" s="147"/>
      <c r="GV134" s="147"/>
      <c r="GW134" s="147"/>
      <c r="GX134" s="147"/>
      <c r="GY134" s="147"/>
      <c r="GZ134" s="147"/>
      <c r="HA134" s="147"/>
      <c r="HB134" s="147"/>
      <c r="HC134" s="147"/>
      <c r="HD134" s="147"/>
      <c r="HE134" s="147"/>
      <c r="HF134" s="147"/>
      <c r="HG134" s="147"/>
      <c r="HH134" s="147"/>
      <c r="HI134" s="147"/>
      <c r="HJ134" s="147"/>
      <c r="HK134" s="147"/>
      <c r="HL134" s="147"/>
      <c r="HM134" s="147"/>
      <c r="HN134" s="147"/>
      <c r="HO134" s="147"/>
      <c r="HP134" s="147"/>
      <c r="HQ134" s="147"/>
      <c r="HR134" s="147"/>
      <c r="HS134" s="147"/>
      <c r="HT134" s="147"/>
      <c r="HU134" s="147"/>
      <c r="HV134" s="147"/>
      <c r="HW134" s="147"/>
      <c r="HX134" s="147"/>
      <c r="HY134" s="147"/>
      <c r="HZ134" s="147"/>
      <c r="IA134" s="147"/>
      <c r="IB134" s="147"/>
      <c r="IC134" s="147"/>
      <c r="ID134" s="147"/>
      <c r="IE134" s="147"/>
      <c r="IF134" s="147"/>
      <c r="IG134" s="147"/>
      <c r="IH134" s="147"/>
      <c r="II134" s="147"/>
      <c r="IJ134" s="147"/>
      <c r="IK134" s="147"/>
      <c r="IL134" s="147"/>
      <c r="IM134" s="147"/>
      <c r="IN134" s="147"/>
      <c r="IO134" s="147"/>
      <c r="IP134" s="147"/>
      <c r="IQ134" s="147"/>
      <c r="IR134" s="147"/>
      <c r="IS134" s="147"/>
      <c r="IT134" s="147"/>
      <c r="IU134" s="147"/>
      <c r="IV134" s="147"/>
      <c r="IW134" s="147"/>
      <c r="IX134" s="147"/>
      <c r="IY134" s="147"/>
      <c r="IZ134" s="147"/>
      <c r="JA134" s="147"/>
      <c r="JB134" s="147"/>
      <c r="JC134" s="147"/>
      <c r="JD134" s="147"/>
      <c r="JE134" s="147"/>
      <c r="JF134" s="147"/>
      <c r="JG134" s="147"/>
      <c r="JH134" s="147"/>
      <c r="JI134" s="147"/>
      <c r="JJ134" s="147"/>
      <c r="JK134" s="147"/>
      <c r="JL134" s="147"/>
      <c r="JM134" s="147"/>
      <c r="JN134" s="147"/>
      <c r="JO134" s="147"/>
      <c r="JP134" s="147"/>
      <c r="JQ134" s="147"/>
      <c r="JR134" s="147"/>
      <c r="JS134" s="147"/>
      <c r="JT134" s="147"/>
      <c r="JU134" s="147"/>
      <c r="JV134" s="147"/>
      <c r="JW134" s="147"/>
      <c r="JX134" s="147"/>
      <c r="JY134" s="147"/>
      <c r="JZ134" s="147"/>
      <c r="KA134" s="147"/>
      <c r="KB134" s="147"/>
      <c r="KC134" s="147"/>
      <c r="KD134" s="147"/>
      <c r="KE134" s="147"/>
      <c r="KF134" s="147"/>
      <c r="KG134" s="147"/>
      <c r="KH134" s="147"/>
      <c r="KI134" s="147"/>
      <c r="KJ134" s="147"/>
      <c r="KK134" s="147"/>
      <c r="KL134" s="147"/>
      <c r="KM134" s="147"/>
      <c r="KN134" s="147"/>
      <c r="KO134" s="147"/>
      <c r="KP134" s="147"/>
      <c r="KQ134" s="147"/>
      <c r="KR134" s="147"/>
      <c r="KS134" s="147"/>
      <c r="KT134" s="147"/>
      <c r="KU134" s="147"/>
      <c r="KV134" s="147"/>
      <c r="KW134" s="147"/>
      <c r="KX134" s="147"/>
      <c r="KY134" s="147"/>
      <c r="KZ134" s="147"/>
      <c r="LA134" s="147"/>
      <c r="LB134" s="147"/>
      <c r="LC134" s="147"/>
      <c r="LD134" s="147"/>
      <c r="LE134" s="147"/>
      <c r="LF134" s="147"/>
      <c r="LG134" s="147"/>
      <c r="LH134" s="147"/>
      <c r="LI134" s="147"/>
      <c r="LJ134" s="147"/>
      <c r="LK134" s="147"/>
      <c r="LL134" s="147"/>
      <c r="LM134" s="147"/>
      <c r="LN134" s="147"/>
      <c r="LO134" s="147"/>
      <c r="LP134" s="147"/>
      <c r="LQ134" s="147"/>
      <c r="LR134" s="147"/>
      <c r="LS134" s="147"/>
      <c r="LT134" s="147"/>
      <c r="LU134" s="147"/>
      <c r="LV134" s="147"/>
      <c r="LW134" s="147"/>
      <c r="LX134" s="147"/>
      <c r="LY134" s="147"/>
      <c r="LZ134" s="147"/>
      <c r="MA134" s="147"/>
      <c r="MB134" s="147"/>
      <c r="MC134" s="147"/>
      <c r="MD134" s="147"/>
      <c r="ME134" s="147"/>
      <c r="MF134" s="147"/>
      <c r="MG134" s="147"/>
      <c r="MH134" s="147"/>
      <c r="MI134" s="147"/>
      <c r="MJ134" s="147"/>
      <c r="MK134" s="147"/>
      <c r="ML134" s="147"/>
      <c r="MM134" s="147"/>
      <c r="MN134" s="147"/>
      <c r="MO134" s="147"/>
      <c r="MP134" s="147"/>
      <c r="MQ134" s="147"/>
      <c r="MR134" s="147"/>
      <c r="MS134" s="147"/>
      <c r="MT134" s="147"/>
      <c r="MU134" s="147"/>
      <c r="MV134" s="147"/>
      <c r="MW134" s="147"/>
      <c r="MX134" s="147"/>
      <c r="MY134" s="147"/>
      <c r="MZ134" s="147"/>
      <c r="NA134" s="147"/>
      <c r="NB134" s="147"/>
      <c r="NC134" s="147"/>
      <c r="ND134" s="147"/>
      <c r="NE134" s="147"/>
      <c r="NF134" s="147"/>
      <c r="NG134" s="147"/>
      <c r="NH134" s="147"/>
      <c r="NI134" s="147"/>
      <c r="NJ134" s="147"/>
      <c r="NK134" s="147"/>
      <c r="NL134" s="147"/>
      <c r="NM134" s="147"/>
      <c r="NN134" s="147"/>
      <c r="NO134" s="147"/>
      <c r="NP134" s="147"/>
      <c r="NQ134" s="147"/>
    </row>
    <row r="135" spans="1:381" s="10" customFormat="1" x14ac:dyDescent="0.2">
      <c r="A135" s="8"/>
      <c r="B135" s="8"/>
      <c r="C135" s="136" t="str">
        <f>OFMOR_FFF_0!C135</f>
        <v>Sales</v>
      </c>
      <c r="D135" s="136"/>
      <c r="E135" s="136" t="str">
        <f>OFMOR_FFF_0!E135</f>
        <v>Оборот: Бюджет продаж с учетом скидок</v>
      </c>
      <c r="F135" s="8"/>
      <c r="G135" s="8" t="str">
        <f>OFMOR_FFF_0!G135</f>
        <v>тыс.руб.</v>
      </c>
      <c r="H135" s="8"/>
      <c r="I135" s="7"/>
      <c r="J135" s="8"/>
      <c r="K135" s="9">
        <f t="shared" ref="K135:K144" si="330">SUM(N135:NO135)</f>
        <v>341922.8535218474</v>
      </c>
      <c r="L135" s="8"/>
      <c r="M135" s="8"/>
      <c r="N135" s="33">
        <f>$N$63*$AQ$89</f>
        <v>0</v>
      </c>
      <c r="O135" s="34">
        <f>SUMPRODUCT($N$63:O$63,$AP$89:$AQ$89)</f>
        <v>12.741249265252938</v>
      </c>
      <c r="P135" s="34">
        <f>SUMPRODUCT($N$63:P$63,$AO$89:$AQ$89)</f>
        <v>15.496127597250087</v>
      </c>
      <c r="Q135" s="34">
        <f>SUMPRODUCT($N$63:Q$63,$AN$89:$AQ$89)</f>
        <v>26.066349285612727</v>
      </c>
      <c r="R135" s="34">
        <f>SUMPRODUCT($N$63:R$63,$AM$89:$AQ$89)</f>
        <v>40.286928153480446</v>
      </c>
      <c r="S135" s="34">
        <f>SUMPRODUCT($N$63:S$63,$AL$89:$AQ$89)</f>
        <v>44.231340187533633</v>
      </c>
      <c r="T135" s="34">
        <f>SUMPRODUCT($N$63:T$63,$AK$89:$AQ$89)</f>
        <v>49.537911099305099</v>
      </c>
      <c r="U135" s="34">
        <f>SUMPRODUCT($N$63:U$63,$AJ$89:$AQ$89)</f>
        <v>78.787483355198589</v>
      </c>
      <c r="V135" s="34">
        <f>SUMPRODUCT($N$63:V$63,$AI$89:$AQ$89)</f>
        <v>98.516147380311338</v>
      </c>
      <c r="W135" s="34">
        <f>SUMPRODUCT($N$63:W$63,$AH$89:$AQ$89)</f>
        <v>97.081577174152955</v>
      </c>
      <c r="X135" s="34">
        <f>SUMPRODUCT($N$63:X$63,$AG$89:$AQ$89)</f>
        <v>139.68401669364221</v>
      </c>
      <c r="Y135" s="34">
        <f>SUMPRODUCT($N$63:Y$63,$AF$89:$AQ$89)</f>
        <v>196.50519074909823</v>
      </c>
      <c r="Z135" s="34">
        <f>SUMPRODUCT($N$63:Z$63,$AE$89:$AQ$89)</f>
        <v>212.44260756197752</v>
      </c>
      <c r="AA135" s="34">
        <f>SUMPRODUCT($N$63:AA$63,$AD$89:$AQ$89)</f>
        <v>234.05569985410847</v>
      </c>
      <c r="AB135" s="34">
        <f>SUMPRODUCT($N$63:AB$63,$AC$89:$AQ$89)</f>
        <v>290.23315382677765</v>
      </c>
      <c r="AC135" s="34">
        <f>SUMPRODUCT($N$63:AC$63,$AB$89:$AQ$89)</f>
        <v>266.53349749295251</v>
      </c>
      <c r="AD135" s="34">
        <f>SUMPRODUCT($N$63:AD$63,$AA$89:$AQ$89)</f>
        <v>216.71224984912214</v>
      </c>
      <c r="AE135" s="34">
        <f>SUMPRODUCT($N$63:AE$63,$Z$89:$AQ$89)</f>
        <v>215.84944440688298</v>
      </c>
      <c r="AF135" s="34">
        <f>SUMPRODUCT($N$63:AF$63,$Y$89:$AQ$89)</f>
        <v>243.67886694526908</v>
      </c>
      <c r="AG135" s="34">
        <f>SUMPRODUCT($N$63:AG$63,$X$89:$AQ$89)</f>
        <v>240.65739254702339</v>
      </c>
      <c r="AH135" s="34">
        <f>SUMPRODUCT($N$63:AH$63,$W$89:$AQ$89)</f>
        <v>248.9943507002219</v>
      </c>
      <c r="AI135" s="34">
        <f>SUMPRODUCT($N$63:AI$63,$V$89:$AQ$89)</f>
        <v>297.42641896723745</v>
      </c>
      <c r="AJ135" s="34">
        <f>SUMPRODUCT($N$63:AJ$63,$U$89:$AQ$89)</f>
        <v>272.77222362224887</v>
      </c>
      <c r="AK135" s="34">
        <f>SUMPRODUCT($N$63:AK$63,$T$89:$AQ$89)</f>
        <v>222.47115911968166</v>
      </c>
      <c r="AL135" s="34">
        <f>SUMPRODUCT($N$63:AL$63,$S$89:$AQ$89)</f>
        <v>220.0934791584026</v>
      </c>
      <c r="AM135" s="34">
        <f>SUMPRODUCT($N$63:AM$63,$R$89:$AQ$89)</f>
        <v>346.81040062844772</v>
      </c>
      <c r="AN135" s="34">
        <f>SUMPRODUCT($N$63:AN$63,$Q$89:$AQ$89)</f>
        <v>370.21732035130776</v>
      </c>
      <c r="AO135" s="34">
        <f>SUMPRODUCT($N$63:AO$63,$P$89:$AQ$89)</f>
        <v>386.71276884234709</v>
      </c>
      <c r="AP135" s="34">
        <f>SUMPRODUCT($N$63:AP$63,$O$89:$AQ$89)</f>
        <v>448.96930649173146</v>
      </c>
      <c r="AQ135" s="34">
        <f>SUMPRODUCT(N$63:AQ$63,$N$89:$AQ$89)</f>
        <v>390.7954050695692</v>
      </c>
      <c r="AR135" s="34">
        <f t="shared" ref="AR135:DC135" si="331">SUMPRODUCT(O$63:AR$63,$N$89:$AQ$89)</f>
        <v>308.62517304089783</v>
      </c>
      <c r="AS135" s="34">
        <f t="shared" si="331"/>
        <v>290.68085212598379</v>
      </c>
      <c r="AT135" s="34">
        <f t="shared" si="331"/>
        <v>217.69087767561973</v>
      </c>
      <c r="AU135" s="34">
        <f t="shared" si="331"/>
        <v>181.12584480541514</v>
      </c>
      <c r="AV135" s="34">
        <f t="shared" si="331"/>
        <v>157.00374557204117</v>
      </c>
      <c r="AW135" s="34">
        <f t="shared" si="331"/>
        <v>152.13605067877529</v>
      </c>
      <c r="AX135" s="34">
        <f t="shared" si="331"/>
        <v>146.74674302908809</v>
      </c>
      <c r="AY135" s="34">
        <f t="shared" si="331"/>
        <v>131.69460999360689</v>
      </c>
      <c r="AZ135" s="34">
        <f t="shared" si="331"/>
        <v>132.60578630452821</v>
      </c>
      <c r="BA135" s="34">
        <f t="shared" si="331"/>
        <v>145.33054953106441</v>
      </c>
      <c r="BB135" s="34">
        <f t="shared" si="331"/>
        <v>144.62221728407025</v>
      </c>
      <c r="BC135" s="34">
        <f t="shared" si="331"/>
        <v>149.01781654674116</v>
      </c>
      <c r="BD135" s="34">
        <f t="shared" si="331"/>
        <v>165.17858706572733</v>
      </c>
      <c r="BE135" s="34">
        <f t="shared" si="331"/>
        <v>163.42829116573182</v>
      </c>
      <c r="BF135" s="34">
        <f t="shared" si="331"/>
        <v>164.27341511401602</v>
      </c>
      <c r="BG135" s="34">
        <f t="shared" si="331"/>
        <v>171.93654126000177</v>
      </c>
      <c r="BH135" s="34">
        <f t="shared" si="331"/>
        <v>188.38750156551032</v>
      </c>
      <c r="BI135" s="34">
        <f t="shared" si="331"/>
        <v>198.39114738267398</v>
      </c>
      <c r="BJ135" s="34">
        <f t="shared" si="331"/>
        <v>206.85451032489408</v>
      </c>
      <c r="BK135" s="34">
        <f t="shared" si="331"/>
        <v>223.99788673079149</v>
      </c>
      <c r="BL135" s="34">
        <f t="shared" si="331"/>
        <v>228.189155571703</v>
      </c>
      <c r="BM135" s="34">
        <f t="shared" si="331"/>
        <v>229.90860289256347</v>
      </c>
      <c r="BN135" s="34">
        <f t="shared" si="331"/>
        <v>240.17331453725939</v>
      </c>
      <c r="BO135" s="34">
        <f t="shared" si="331"/>
        <v>261.52482609003118</v>
      </c>
      <c r="BP135" s="34">
        <f t="shared" si="331"/>
        <v>274.18688528756445</v>
      </c>
      <c r="BQ135" s="34">
        <f t="shared" si="331"/>
        <v>284.12783048636004</v>
      </c>
      <c r="BR135" s="34">
        <f t="shared" si="331"/>
        <v>304.96137191683931</v>
      </c>
      <c r="BS135" s="34">
        <f t="shared" si="331"/>
        <v>311.57183730541414</v>
      </c>
      <c r="BT135" s="34">
        <f t="shared" si="331"/>
        <v>313.71225570459103</v>
      </c>
      <c r="BU135" s="34">
        <f t="shared" si="331"/>
        <v>321.7611504820008</v>
      </c>
      <c r="BV135" s="34">
        <f t="shared" si="331"/>
        <v>316.5050743870334</v>
      </c>
      <c r="BW135" s="34">
        <f t="shared" si="331"/>
        <v>314.21190473459319</v>
      </c>
      <c r="BX135" s="34">
        <f t="shared" si="331"/>
        <v>310.10462024880434</v>
      </c>
      <c r="BY135" s="34">
        <f t="shared" si="331"/>
        <v>308.96226255572304</v>
      </c>
      <c r="BZ135" s="34">
        <f t="shared" si="331"/>
        <v>309.78558844788665</v>
      </c>
      <c r="CA135" s="34">
        <f t="shared" si="331"/>
        <v>308.49130494930296</v>
      </c>
      <c r="CB135" s="34">
        <f t="shared" si="331"/>
        <v>307.67208645343845</v>
      </c>
      <c r="CC135" s="34">
        <f t="shared" si="331"/>
        <v>309.37428124236692</v>
      </c>
      <c r="CD135" s="34">
        <f t="shared" si="331"/>
        <v>309.62683808425828</v>
      </c>
      <c r="CE135" s="34">
        <f t="shared" si="331"/>
        <v>309.31829198865728</v>
      </c>
      <c r="CF135" s="34">
        <f t="shared" si="331"/>
        <v>312.88867285735722</v>
      </c>
      <c r="CG135" s="34">
        <f t="shared" si="331"/>
        <v>317.01688699978399</v>
      </c>
      <c r="CH135" s="34">
        <f t="shared" si="331"/>
        <v>320.34229914694993</v>
      </c>
      <c r="CI135" s="34">
        <f t="shared" si="331"/>
        <v>322.62639002362414</v>
      </c>
      <c r="CJ135" s="34">
        <f t="shared" si="331"/>
        <v>327.29097958376002</v>
      </c>
      <c r="CK135" s="34">
        <f t="shared" si="331"/>
        <v>328.15417864108076</v>
      </c>
      <c r="CL135" s="34">
        <f t="shared" si="331"/>
        <v>326.04539378710638</v>
      </c>
      <c r="CM135" s="34">
        <f t="shared" si="331"/>
        <v>325.68701501239428</v>
      </c>
      <c r="CN135" s="34">
        <f t="shared" si="331"/>
        <v>323.7170309724342</v>
      </c>
      <c r="CO135" s="34">
        <f t="shared" si="331"/>
        <v>321.06688444127064</v>
      </c>
      <c r="CP135" s="34">
        <f t="shared" si="331"/>
        <v>320.50325593728246</v>
      </c>
      <c r="CQ135" s="34">
        <f t="shared" si="331"/>
        <v>322.22456906518551</v>
      </c>
      <c r="CR135" s="34">
        <f t="shared" si="331"/>
        <v>324.68148176474932</v>
      </c>
      <c r="CS135" s="34">
        <f t="shared" si="331"/>
        <v>328.70487848315668</v>
      </c>
      <c r="CT135" s="34">
        <f t="shared" si="331"/>
        <v>334.78564061552345</v>
      </c>
      <c r="CU135" s="34">
        <f t="shared" si="331"/>
        <v>340.39285100729057</v>
      </c>
      <c r="CV135" s="34">
        <f t="shared" si="331"/>
        <v>345.53117414643737</v>
      </c>
      <c r="CW135" s="34">
        <f t="shared" si="331"/>
        <v>351.25987890486221</v>
      </c>
      <c r="CX135" s="34">
        <f t="shared" si="331"/>
        <v>358.08807218401608</v>
      </c>
      <c r="CY135" s="34">
        <f t="shared" si="331"/>
        <v>363.4800901499101</v>
      </c>
      <c r="CZ135" s="34">
        <f t="shared" si="331"/>
        <v>368.24973395952134</v>
      </c>
      <c r="DA135" s="34">
        <f t="shared" si="331"/>
        <v>372.5656293994939</v>
      </c>
      <c r="DB135" s="34">
        <f t="shared" si="331"/>
        <v>377.17968146484941</v>
      </c>
      <c r="DC135" s="34">
        <f t="shared" si="331"/>
        <v>381.99430634861415</v>
      </c>
      <c r="DD135" s="34">
        <f t="shared" ref="DD135:FO135" si="332">SUMPRODUCT(CA$63:DD$63,$N$89:$AQ$89)</f>
        <v>386.85321985911423</v>
      </c>
      <c r="DE135" s="34">
        <f t="shared" si="332"/>
        <v>392.33540110782178</v>
      </c>
      <c r="DF135" s="34">
        <f t="shared" si="332"/>
        <v>397.10320752862356</v>
      </c>
      <c r="DG135" s="34">
        <f t="shared" si="332"/>
        <v>401.38261426849277</v>
      </c>
      <c r="DH135" s="34">
        <f t="shared" si="332"/>
        <v>405.95412633565491</v>
      </c>
      <c r="DI135" s="34">
        <f t="shared" si="332"/>
        <v>410.3893768512113</v>
      </c>
      <c r="DJ135" s="34">
        <f t="shared" si="332"/>
        <v>414.75865141175359</v>
      </c>
      <c r="DK135" s="34">
        <f t="shared" si="332"/>
        <v>419.07735204632456</v>
      </c>
      <c r="DL135" s="34">
        <f t="shared" si="332"/>
        <v>422.7262173483868</v>
      </c>
      <c r="DM135" s="34">
        <f t="shared" si="332"/>
        <v>424.69075827072385</v>
      </c>
      <c r="DN135" s="34">
        <f t="shared" si="332"/>
        <v>425.45498860005364</v>
      </c>
      <c r="DO135" s="34">
        <f t="shared" si="332"/>
        <v>425.57241070400198</v>
      </c>
      <c r="DP135" s="34">
        <f t="shared" si="332"/>
        <v>424.74954235684493</v>
      </c>
      <c r="DQ135" s="34">
        <f t="shared" si="332"/>
        <v>424.12831540046005</v>
      </c>
      <c r="DR135" s="34">
        <f t="shared" si="332"/>
        <v>423.94630393689289</v>
      </c>
      <c r="DS135" s="34">
        <f t="shared" si="332"/>
        <v>424.79932333253203</v>
      </c>
      <c r="DT135" s="34">
        <f t="shared" si="332"/>
        <v>425.825302498518</v>
      </c>
      <c r="DU135" s="34">
        <f t="shared" si="332"/>
        <v>427.22824975909413</v>
      </c>
      <c r="DV135" s="34">
        <f t="shared" si="332"/>
        <v>429.33047543906002</v>
      </c>
      <c r="DW135" s="34">
        <f t="shared" si="332"/>
        <v>431.22713544510407</v>
      </c>
      <c r="DX135" s="34">
        <f t="shared" si="332"/>
        <v>433.35459853007001</v>
      </c>
      <c r="DY135" s="34">
        <f t="shared" si="332"/>
        <v>435.89855185115698</v>
      </c>
      <c r="DZ135" s="34">
        <f t="shared" si="332"/>
        <v>439.01702659832489</v>
      </c>
      <c r="EA135" s="34">
        <f t="shared" si="332"/>
        <v>441.93652214056931</v>
      </c>
      <c r="EB135" s="34">
        <f t="shared" si="332"/>
        <v>444.73242705073631</v>
      </c>
      <c r="EC135" s="34">
        <f t="shared" si="332"/>
        <v>447.54120848337527</v>
      </c>
      <c r="ED135" s="34">
        <f t="shared" si="332"/>
        <v>449.68161065488647</v>
      </c>
      <c r="EE135" s="34">
        <f t="shared" si="332"/>
        <v>451.53849523026599</v>
      </c>
      <c r="EF135" s="34">
        <f t="shared" si="332"/>
        <v>452.96313021096682</v>
      </c>
      <c r="EG135" s="34">
        <f t="shared" si="332"/>
        <v>454.84613775057164</v>
      </c>
      <c r="EH135" s="34">
        <f t="shared" si="332"/>
        <v>456.87665553908403</v>
      </c>
      <c r="EI135" s="34">
        <f t="shared" si="332"/>
        <v>458.93864631203678</v>
      </c>
      <c r="EJ135" s="34">
        <f t="shared" si="332"/>
        <v>461.15013029215629</v>
      </c>
      <c r="EK135" s="34">
        <f t="shared" si="332"/>
        <v>463.37616912680573</v>
      </c>
      <c r="EL135" s="34">
        <f t="shared" si="332"/>
        <v>465.68157928525511</v>
      </c>
      <c r="EM135" s="34">
        <f t="shared" si="332"/>
        <v>467.8960191683463</v>
      </c>
      <c r="EN135" s="34">
        <f t="shared" si="332"/>
        <v>470.51852593888623</v>
      </c>
      <c r="EO135" s="34">
        <f t="shared" si="332"/>
        <v>473.26170821165897</v>
      </c>
      <c r="EP135" s="34">
        <f t="shared" si="332"/>
        <v>475.96213363144034</v>
      </c>
      <c r="EQ135" s="34">
        <f t="shared" si="332"/>
        <v>477.74185784541203</v>
      </c>
      <c r="ER135" s="34">
        <f t="shared" si="332"/>
        <v>478.94181754502387</v>
      </c>
      <c r="ES135" s="34">
        <f t="shared" si="332"/>
        <v>479.84091114127011</v>
      </c>
      <c r="ET135" s="34">
        <f t="shared" si="332"/>
        <v>480.50344794828197</v>
      </c>
      <c r="EU135" s="34">
        <f t="shared" si="332"/>
        <v>481.78188418233435</v>
      </c>
      <c r="EV135" s="34">
        <f t="shared" si="332"/>
        <v>483.23270402109301</v>
      </c>
      <c r="EW135" s="34">
        <f t="shared" si="332"/>
        <v>485.10706628375686</v>
      </c>
      <c r="EX135" s="34">
        <f t="shared" si="332"/>
        <v>487.81500551920681</v>
      </c>
      <c r="EY135" s="34">
        <f t="shared" si="332"/>
        <v>490.43694507329269</v>
      </c>
      <c r="EZ135" s="34">
        <f t="shared" si="332"/>
        <v>493.50084224813656</v>
      </c>
      <c r="FA135" s="34">
        <f t="shared" si="332"/>
        <v>496.98859966421088</v>
      </c>
      <c r="FB135" s="34">
        <f t="shared" si="332"/>
        <v>500.97363935594569</v>
      </c>
      <c r="FC135" s="34">
        <f t="shared" si="332"/>
        <v>505.40053948728064</v>
      </c>
      <c r="FD135" s="34">
        <f t="shared" si="332"/>
        <v>510.33198852721637</v>
      </c>
      <c r="FE135" s="34">
        <f t="shared" si="332"/>
        <v>515.42734506747956</v>
      </c>
      <c r="FF135" s="34">
        <f t="shared" si="332"/>
        <v>520.88412986451044</v>
      </c>
      <c r="FG135" s="34">
        <f t="shared" si="332"/>
        <v>527.46800340420384</v>
      </c>
      <c r="FH135" s="34">
        <f t="shared" si="332"/>
        <v>534.542723799442</v>
      </c>
      <c r="FI135" s="34">
        <f t="shared" si="332"/>
        <v>542.39727922050952</v>
      </c>
      <c r="FJ135" s="34">
        <f t="shared" si="332"/>
        <v>550.89651031754954</v>
      </c>
      <c r="FK135" s="34">
        <f t="shared" si="332"/>
        <v>559.02290819306836</v>
      </c>
      <c r="FL135" s="34">
        <f t="shared" si="332"/>
        <v>566.2558115406357</v>
      </c>
      <c r="FM135" s="34">
        <f t="shared" si="332"/>
        <v>573.27518472503402</v>
      </c>
      <c r="FN135" s="34">
        <f t="shared" si="332"/>
        <v>581.00588477986139</v>
      </c>
      <c r="FO135" s="34">
        <f t="shared" si="332"/>
        <v>588.89464921832496</v>
      </c>
      <c r="FP135" s="34">
        <f t="shared" ref="FP135:IA135" si="333">SUMPRODUCT(EM$63:FP$63,$N$89:$AQ$89)</f>
        <v>597.29654478713769</v>
      </c>
      <c r="FQ135" s="34">
        <f t="shared" si="333"/>
        <v>606.71533235991308</v>
      </c>
      <c r="FR135" s="34">
        <f t="shared" si="333"/>
        <v>615.6505297316213</v>
      </c>
      <c r="FS135" s="34">
        <f t="shared" si="333"/>
        <v>623.60448074467058</v>
      </c>
      <c r="FT135" s="34">
        <f t="shared" si="333"/>
        <v>631.25786441409787</v>
      </c>
      <c r="FU135" s="34">
        <f t="shared" si="333"/>
        <v>641.72185019841868</v>
      </c>
      <c r="FV135" s="34">
        <f t="shared" si="333"/>
        <v>652.8284024510217</v>
      </c>
      <c r="FW135" s="34">
        <f t="shared" si="333"/>
        <v>664.4948633632057</v>
      </c>
      <c r="FX135" s="34">
        <f t="shared" si="333"/>
        <v>677.41549017791226</v>
      </c>
      <c r="FY135" s="34">
        <f t="shared" si="333"/>
        <v>689.03936620113177</v>
      </c>
      <c r="FZ135" s="34">
        <f t="shared" si="333"/>
        <v>699.0850889194071</v>
      </c>
      <c r="GA135" s="34">
        <f t="shared" si="333"/>
        <v>708.54520337987776</v>
      </c>
      <c r="GB135" s="34">
        <f t="shared" si="333"/>
        <v>716.01260434642722</v>
      </c>
      <c r="GC135" s="34">
        <f t="shared" si="333"/>
        <v>722.7903087186055</v>
      </c>
      <c r="GD135" s="34">
        <f t="shared" si="333"/>
        <v>728.90454486562794</v>
      </c>
      <c r="GE135" s="34">
        <f t="shared" si="333"/>
        <v>734.32622168569765</v>
      </c>
      <c r="GF135" s="34">
        <f t="shared" si="333"/>
        <v>739.55790472712727</v>
      </c>
      <c r="GG135" s="34">
        <f t="shared" si="333"/>
        <v>744.47295714148947</v>
      </c>
      <c r="GH135" s="34">
        <f t="shared" si="333"/>
        <v>748.23218135450475</v>
      </c>
      <c r="GI135" s="34">
        <f t="shared" si="333"/>
        <v>751.60466330130578</v>
      </c>
      <c r="GJ135" s="34">
        <f t="shared" si="333"/>
        <v>755.1297356578325</v>
      </c>
      <c r="GK135" s="34">
        <f t="shared" si="333"/>
        <v>757.48773066731837</v>
      </c>
      <c r="GL135" s="34">
        <f t="shared" si="333"/>
        <v>758.12309710002387</v>
      </c>
      <c r="GM135" s="34">
        <f t="shared" si="333"/>
        <v>758.1401370817764</v>
      </c>
      <c r="GN135" s="34">
        <f t="shared" si="333"/>
        <v>757.51861863622776</v>
      </c>
      <c r="GO135" s="34">
        <f t="shared" si="333"/>
        <v>755.03534988300157</v>
      </c>
      <c r="GP135" s="34">
        <f t="shared" si="333"/>
        <v>753.62077966216907</v>
      </c>
      <c r="GQ135" s="34">
        <f t="shared" si="333"/>
        <v>754.19021594227434</v>
      </c>
      <c r="GR135" s="34">
        <f t="shared" si="333"/>
        <v>755.17560449396922</v>
      </c>
      <c r="GS135" s="34">
        <f t="shared" si="333"/>
        <v>755.50457831660765</v>
      </c>
      <c r="GT135" s="34">
        <f t="shared" si="333"/>
        <v>756.037710798528</v>
      </c>
      <c r="GU135" s="34">
        <f t="shared" si="333"/>
        <v>756.51268180193563</v>
      </c>
      <c r="GV135" s="34">
        <f t="shared" si="333"/>
        <v>755.4304004896419</v>
      </c>
      <c r="GW135" s="34">
        <f t="shared" si="333"/>
        <v>755.52576599706708</v>
      </c>
      <c r="GX135" s="34">
        <f t="shared" si="333"/>
        <v>757.68262742061756</v>
      </c>
      <c r="GY135" s="34">
        <f t="shared" si="333"/>
        <v>760.34041508557834</v>
      </c>
      <c r="GZ135" s="34">
        <f t="shared" si="333"/>
        <v>759.17171174812825</v>
      </c>
      <c r="HA135" s="34">
        <f t="shared" si="333"/>
        <v>758.29567137692516</v>
      </c>
      <c r="HB135" s="34">
        <f t="shared" si="333"/>
        <v>757.23264766208399</v>
      </c>
      <c r="HC135" s="34">
        <f t="shared" si="333"/>
        <v>754.74828011681996</v>
      </c>
      <c r="HD135" s="34">
        <f t="shared" si="333"/>
        <v>754.73711881684392</v>
      </c>
      <c r="HE135" s="34">
        <f t="shared" si="333"/>
        <v>757.68448373468436</v>
      </c>
      <c r="HF135" s="34">
        <f t="shared" si="333"/>
        <v>760.91934424642227</v>
      </c>
      <c r="HG135" s="34">
        <f t="shared" si="333"/>
        <v>768.22478605596052</v>
      </c>
      <c r="HH135" s="34">
        <f t="shared" si="333"/>
        <v>777.45412218783827</v>
      </c>
      <c r="HI135" s="34">
        <f t="shared" si="333"/>
        <v>786.43435511533539</v>
      </c>
      <c r="HJ135" s="34">
        <f t="shared" si="333"/>
        <v>798.28933957132676</v>
      </c>
      <c r="HK135" s="34">
        <f t="shared" si="333"/>
        <v>814.26405976826743</v>
      </c>
      <c r="HL135" s="34">
        <f t="shared" si="333"/>
        <v>829.83598334880173</v>
      </c>
      <c r="HM135" s="34">
        <f t="shared" si="333"/>
        <v>845.86883002939669</v>
      </c>
      <c r="HN135" s="34">
        <f t="shared" si="333"/>
        <v>865.93568958975879</v>
      </c>
      <c r="HO135" s="34">
        <f t="shared" si="333"/>
        <v>881.0157341814072</v>
      </c>
      <c r="HP135" s="34">
        <f t="shared" si="333"/>
        <v>887.9960141914454</v>
      </c>
      <c r="HQ135" s="34">
        <f t="shared" si="333"/>
        <v>892.94115856635563</v>
      </c>
      <c r="HR135" s="34">
        <f t="shared" si="333"/>
        <v>898.41515789712366</v>
      </c>
      <c r="HS135" s="34">
        <f t="shared" si="333"/>
        <v>899.32883692552036</v>
      </c>
      <c r="HT135" s="34">
        <f t="shared" si="333"/>
        <v>902.47856502221373</v>
      </c>
      <c r="HU135" s="34">
        <f t="shared" si="333"/>
        <v>912.64293892789613</v>
      </c>
      <c r="HV135" s="34">
        <f t="shared" si="333"/>
        <v>920.64114281446234</v>
      </c>
      <c r="HW135" s="34">
        <f t="shared" si="333"/>
        <v>922.34455959142633</v>
      </c>
      <c r="HX135" s="34">
        <f t="shared" si="333"/>
        <v>923.49504952552593</v>
      </c>
      <c r="HY135" s="34">
        <f t="shared" si="333"/>
        <v>933.84989239859658</v>
      </c>
      <c r="HZ135" s="34">
        <f t="shared" si="333"/>
        <v>942.41975103364302</v>
      </c>
      <c r="IA135" s="34">
        <f t="shared" si="333"/>
        <v>954.06997870182818</v>
      </c>
      <c r="IB135" s="34">
        <f t="shared" ref="IB135:KM135" si="334">SUMPRODUCT(GY$63:IB$63,$N$89:$AQ$89)</f>
        <v>973.9160922970641</v>
      </c>
      <c r="IC135" s="34">
        <f t="shared" si="334"/>
        <v>989.27071086106389</v>
      </c>
      <c r="ID135" s="34">
        <f t="shared" si="334"/>
        <v>988.35245569291465</v>
      </c>
      <c r="IE135" s="34">
        <f t="shared" si="334"/>
        <v>983.78296681955521</v>
      </c>
      <c r="IF135" s="34">
        <f t="shared" si="334"/>
        <v>972.51123624584466</v>
      </c>
      <c r="IG135" s="34">
        <f t="shared" si="334"/>
        <v>953.88672857944516</v>
      </c>
      <c r="IH135" s="34">
        <f t="shared" si="334"/>
        <v>937.99456353854566</v>
      </c>
      <c r="II135" s="34">
        <f t="shared" si="334"/>
        <v>928.46259221913488</v>
      </c>
      <c r="IJ135" s="34">
        <f t="shared" si="334"/>
        <v>920.1147846098404</v>
      </c>
      <c r="IK135" s="34">
        <f t="shared" si="334"/>
        <v>916.52762146607506</v>
      </c>
      <c r="IL135" s="34">
        <f t="shared" si="334"/>
        <v>915.92232980249833</v>
      </c>
      <c r="IM135" s="34">
        <f t="shared" si="334"/>
        <v>918.21195240365705</v>
      </c>
      <c r="IN135" s="34">
        <f t="shared" si="334"/>
        <v>920.81629748080661</v>
      </c>
      <c r="IO135" s="34">
        <f t="shared" si="334"/>
        <v>924.20334160420782</v>
      </c>
      <c r="IP135" s="34">
        <f t="shared" si="334"/>
        <v>929.78156925055168</v>
      </c>
      <c r="IQ135" s="34">
        <f t="shared" si="334"/>
        <v>934.93788902000904</v>
      </c>
      <c r="IR135" s="34">
        <f t="shared" si="334"/>
        <v>939.17839457863192</v>
      </c>
      <c r="IS135" s="34">
        <f t="shared" si="334"/>
        <v>944.16781933836478</v>
      </c>
      <c r="IT135" s="34">
        <f t="shared" si="334"/>
        <v>950.22973865964752</v>
      </c>
      <c r="IU135" s="34">
        <f t="shared" si="334"/>
        <v>955.93685172326423</v>
      </c>
      <c r="IV135" s="34">
        <f t="shared" si="334"/>
        <v>962.82299802529349</v>
      </c>
      <c r="IW135" s="34">
        <f t="shared" si="334"/>
        <v>971.04365822839191</v>
      </c>
      <c r="IX135" s="34">
        <f t="shared" si="334"/>
        <v>978.54177742053037</v>
      </c>
      <c r="IY135" s="34">
        <f t="shared" si="334"/>
        <v>984.94469234461849</v>
      </c>
      <c r="IZ135" s="34">
        <f t="shared" si="334"/>
        <v>991.62276477938963</v>
      </c>
      <c r="JA135" s="34">
        <f t="shared" si="334"/>
        <v>999.10135899396801</v>
      </c>
      <c r="JB135" s="34">
        <f t="shared" si="334"/>
        <v>1005.8211175781998</v>
      </c>
      <c r="JC135" s="34">
        <f t="shared" si="334"/>
        <v>1012.8088391229815</v>
      </c>
      <c r="JD135" s="34">
        <f t="shared" si="334"/>
        <v>1020.5935400424127</v>
      </c>
      <c r="JE135" s="34">
        <f t="shared" si="334"/>
        <v>1026.7613388617533</v>
      </c>
      <c r="JF135" s="34">
        <f t="shared" si="334"/>
        <v>1030.6384252830728</v>
      </c>
      <c r="JG135" s="34">
        <f t="shared" si="334"/>
        <v>1034.001753962616</v>
      </c>
      <c r="JH135" s="34">
        <f t="shared" si="334"/>
        <v>1036.059130055258</v>
      </c>
      <c r="JI135" s="34">
        <f t="shared" si="334"/>
        <v>1036.649217313703</v>
      </c>
      <c r="JJ135" s="34">
        <f t="shared" si="334"/>
        <v>1037.4638175486145</v>
      </c>
      <c r="JK135" s="34">
        <f t="shared" si="334"/>
        <v>1039.509598366918</v>
      </c>
      <c r="JL135" s="34">
        <f t="shared" si="334"/>
        <v>1041.3216092914752</v>
      </c>
      <c r="JM135" s="34">
        <f t="shared" si="334"/>
        <v>1044.4879984598051</v>
      </c>
      <c r="JN135" s="34">
        <f t="shared" si="334"/>
        <v>1049.2244887593147</v>
      </c>
      <c r="JO135" s="34">
        <f t="shared" si="334"/>
        <v>1054.8014289406105</v>
      </c>
      <c r="JP135" s="34">
        <f t="shared" si="334"/>
        <v>1060.8386324144781</v>
      </c>
      <c r="JQ135" s="34">
        <f t="shared" si="334"/>
        <v>1068.8608363321982</v>
      </c>
      <c r="JR135" s="34">
        <f t="shared" si="334"/>
        <v>1078.1676010269189</v>
      </c>
      <c r="JS135" s="34">
        <f t="shared" si="334"/>
        <v>1086.849434381488</v>
      </c>
      <c r="JT135" s="34">
        <f t="shared" si="334"/>
        <v>1097.5986563430711</v>
      </c>
      <c r="JU135" s="34">
        <f t="shared" si="334"/>
        <v>1111.6571866989584</v>
      </c>
      <c r="JV135" s="34">
        <f t="shared" si="334"/>
        <v>1126.6701711522182</v>
      </c>
      <c r="JW135" s="34">
        <f t="shared" si="334"/>
        <v>1143.065519245316</v>
      </c>
      <c r="JX135" s="34">
        <f t="shared" si="334"/>
        <v>1163.3469127674305</v>
      </c>
      <c r="JY135" s="34">
        <f t="shared" si="334"/>
        <v>1182.828437610232</v>
      </c>
      <c r="JZ135" s="34">
        <f t="shared" si="334"/>
        <v>1199.7432254570904</v>
      </c>
      <c r="KA135" s="34">
        <f t="shared" si="334"/>
        <v>1216.9685262774988</v>
      </c>
      <c r="KB135" s="34">
        <f t="shared" si="334"/>
        <v>1236.3908660836805</v>
      </c>
      <c r="KC135" s="34">
        <f t="shared" si="334"/>
        <v>1256.1576161673822</v>
      </c>
      <c r="KD135" s="34">
        <f t="shared" si="334"/>
        <v>1276.6379441661106</v>
      </c>
      <c r="KE135" s="34">
        <f t="shared" si="334"/>
        <v>1300.4357598244133</v>
      </c>
      <c r="KF135" s="34">
        <f t="shared" si="334"/>
        <v>1323.1202738140034</v>
      </c>
      <c r="KG135" s="34">
        <f t="shared" si="334"/>
        <v>1342.6813400439692</v>
      </c>
      <c r="KH135" s="34">
        <f t="shared" si="334"/>
        <v>1361.9609317826289</v>
      </c>
      <c r="KI135" s="34">
        <f t="shared" si="334"/>
        <v>1388.9540946883899</v>
      </c>
      <c r="KJ135" s="34">
        <f t="shared" si="334"/>
        <v>1417.4839024680869</v>
      </c>
      <c r="KK135" s="34">
        <f t="shared" si="334"/>
        <v>1447.0367210969889</v>
      </c>
      <c r="KL135" s="34">
        <f t="shared" si="334"/>
        <v>1480.7513749394229</v>
      </c>
      <c r="KM135" s="34">
        <f t="shared" si="334"/>
        <v>1511.4066445209792</v>
      </c>
      <c r="KN135" s="34">
        <f t="shared" ref="KN135:MY135" si="335">SUMPRODUCT(JK$63:KN$63,$N$89:$AQ$89)</f>
        <v>1539.3498294767132</v>
      </c>
      <c r="KO135" s="34">
        <f t="shared" si="335"/>
        <v>1564.2684219823675</v>
      </c>
      <c r="KP135" s="34">
        <f t="shared" si="335"/>
        <v>1586.3843369779838</v>
      </c>
      <c r="KQ135" s="34">
        <f t="shared" si="335"/>
        <v>1606.6789911203714</v>
      </c>
      <c r="KR135" s="34">
        <f t="shared" si="335"/>
        <v>1623.4511974420584</v>
      </c>
      <c r="KS135" s="34">
        <f t="shared" si="335"/>
        <v>1640.3391833658006</v>
      </c>
      <c r="KT135" s="34">
        <f t="shared" si="335"/>
        <v>1660.8758701243737</v>
      </c>
      <c r="KU135" s="34">
        <f t="shared" si="335"/>
        <v>1677.9236671305903</v>
      </c>
      <c r="KV135" s="34">
        <f t="shared" si="335"/>
        <v>1690.946974562914</v>
      </c>
      <c r="KW135" s="34">
        <f t="shared" si="335"/>
        <v>1712.1889992642762</v>
      </c>
      <c r="KX135" s="34">
        <f t="shared" si="335"/>
        <v>1734.2271385036711</v>
      </c>
      <c r="KY135" s="34">
        <f t="shared" si="335"/>
        <v>1747.8841078583773</v>
      </c>
      <c r="KZ135" s="34">
        <f t="shared" si="335"/>
        <v>1763.1454018475238</v>
      </c>
      <c r="LA135" s="34">
        <f t="shared" si="335"/>
        <v>1783.7279426313555</v>
      </c>
      <c r="LB135" s="34">
        <f t="shared" si="335"/>
        <v>1789.6297731724853</v>
      </c>
      <c r="LC135" s="34">
        <f t="shared" si="335"/>
        <v>1792.9939523176722</v>
      </c>
      <c r="LD135" s="34">
        <f t="shared" si="335"/>
        <v>1807.6522757025075</v>
      </c>
      <c r="LE135" s="34">
        <f t="shared" si="335"/>
        <v>1827.9128151850512</v>
      </c>
      <c r="LF135" s="34">
        <f t="shared" si="335"/>
        <v>1842.8945979276082</v>
      </c>
      <c r="LG135" s="34">
        <f t="shared" si="335"/>
        <v>1861.2223593137157</v>
      </c>
      <c r="LH135" s="34">
        <f t="shared" si="335"/>
        <v>1886.1543853007265</v>
      </c>
      <c r="LI135" s="34">
        <f t="shared" si="335"/>
        <v>1897.6910785697687</v>
      </c>
      <c r="LJ135" s="34">
        <f t="shared" si="335"/>
        <v>1906.7915769003434</v>
      </c>
      <c r="LK135" s="34">
        <f t="shared" si="335"/>
        <v>1926.9101357848203</v>
      </c>
      <c r="LL135" s="34">
        <f t="shared" si="335"/>
        <v>1969.0139576021611</v>
      </c>
      <c r="LM135" s="34">
        <f t="shared" si="335"/>
        <v>1990.1705404130987</v>
      </c>
      <c r="LN135" s="34">
        <f t="shared" si="335"/>
        <v>2010.1995033936328</v>
      </c>
      <c r="LO135" s="34">
        <f t="shared" si="335"/>
        <v>2036.8323331616243</v>
      </c>
      <c r="LP135" s="34">
        <f t="shared" si="335"/>
        <v>2041.0978277171257</v>
      </c>
      <c r="LQ135" s="34">
        <f t="shared" si="335"/>
        <v>2043.5465504217154</v>
      </c>
      <c r="LR135" s="34">
        <f t="shared" si="335"/>
        <v>2058.6345098523866</v>
      </c>
      <c r="LS135" s="34">
        <f t="shared" si="335"/>
        <v>2064.1637413824637</v>
      </c>
      <c r="LT135" s="34">
        <f t="shared" si="335"/>
        <v>2077.8888077630186</v>
      </c>
      <c r="LU135" s="34">
        <f t="shared" si="335"/>
        <v>2094.2992385266621</v>
      </c>
      <c r="LV135" s="34">
        <f t="shared" si="335"/>
        <v>2113.7656553176066</v>
      </c>
      <c r="LW135" s="34">
        <f t="shared" si="335"/>
        <v>2133.1713486580134</v>
      </c>
      <c r="LX135" s="34">
        <f t="shared" si="335"/>
        <v>2151.1076197469101</v>
      </c>
      <c r="LY135" s="34">
        <f t="shared" si="335"/>
        <v>2170.5280527832792</v>
      </c>
      <c r="LZ135" s="34">
        <f t="shared" si="335"/>
        <v>2190.4671937922449</v>
      </c>
      <c r="MA135" s="34">
        <f t="shared" si="335"/>
        <v>2207.7537549584258</v>
      </c>
      <c r="MB135" s="34">
        <f t="shared" si="335"/>
        <v>2223.4065959128075</v>
      </c>
      <c r="MC135" s="34">
        <f t="shared" si="335"/>
        <v>2237.0414400799491</v>
      </c>
      <c r="MD135" s="34">
        <f t="shared" si="335"/>
        <v>2246.0462241608102</v>
      </c>
      <c r="ME135" s="34">
        <f t="shared" si="335"/>
        <v>2254.5472383810757</v>
      </c>
      <c r="MF135" s="34">
        <f t="shared" si="335"/>
        <v>2260.8470624281899</v>
      </c>
      <c r="MG135" s="34">
        <f t="shared" si="335"/>
        <v>2269.3033625344824</v>
      </c>
      <c r="MH135" s="34">
        <f t="shared" si="335"/>
        <v>2279.2701608951638</v>
      </c>
      <c r="MI135" s="34">
        <f t="shared" si="335"/>
        <v>2289.1232629988021</v>
      </c>
      <c r="MJ135" s="34">
        <f t="shared" si="335"/>
        <v>2298.2644293835115</v>
      </c>
      <c r="MK135" s="34">
        <f t="shared" si="335"/>
        <v>2304.9163974956427</v>
      </c>
      <c r="ML135" s="34">
        <f t="shared" si="335"/>
        <v>2311.31681897014</v>
      </c>
      <c r="MM135" s="34">
        <f t="shared" si="335"/>
        <v>2316.3071725023501</v>
      </c>
      <c r="MN135" s="34">
        <f t="shared" si="335"/>
        <v>2323.6367636071532</v>
      </c>
      <c r="MO135" s="34">
        <f t="shared" si="335"/>
        <v>2331.8887453908324</v>
      </c>
      <c r="MP135" s="34">
        <f t="shared" si="335"/>
        <v>2339.760357261061</v>
      </c>
      <c r="MQ135" s="34">
        <f t="shared" si="335"/>
        <v>2341.4903610396714</v>
      </c>
      <c r="MR135" s="34">
        <f t="shared" si="335"/>
        <v>2338.9741551005063</v>
      </c>
      <c r="MS135" s="34">
        <f t="shared" si="335"/>
        <v>2335.8621594789565</v>
      </c>
      <c r="MT135" s="34">
        <f t="shared" si="335"/>
        <v>2330.8742330703285</v>
      </c>
      <c r="MU135" s="34">
        <f t="shared" si="335"/>
        <v>2326.9820449437216</v>
      </c>
      <c r="MV135" s="34">
        <f t="shared" si="335"/>
        <v>2329.3101121923278</v>
      </c>
      <c r="MW135" s="34">
        <f t="shared" si="335"/>
        <v>2333.1896859616245</v>
      </c>
      <c r="MX135" s="34">
        <f t="shared" si="335"/>
        <v>2341.55949335888</v>
      </c>
      <c r="MY135" s="34">
        <f t="shared" si="335"/>
        <v>2352.3580571386292</v>
      </c>
      <c r="MZ135" s="34">
        <f t="shared" ref="MZ135:NO135" si="336">SUMPRODUCT(LW$63:MZ$63,$N$89:$AQ$89)</f>
        <v>2364.8401054228689</v>
      </c>
      <c r="NA135" s="34">
        <f t="shared" si="336"/>
        <v>2377.7421978019192</v>
      </c>
      <c r="NB135" s="34">
        <f t="shared" si="336"/>
        <v>2390.8781511070151</v>
      </c>
      <c r="NC135" s="34">
        <f t="shared" si="336"/>
        <v>2404.4838864017729</v>
      </c>
      <c r="ND135" s="34">
        <f t="shared" si="336"/>
        <v>2417.6461334385353</v>
      </c>
      <c r="NE135" s="34">
        <f t="shared" si="336"/>
        <v>2430.068430290301</v>
      </c>
      <c r="NF135" s="34">
        <f t="shared" si="336"/>
        <v>2442.2545966351245</v>
      </c>
      <c r="NG135" s="34">
        <f t="shared" si="336"/>
        <v>2454.5015880596457</v>
      </c>
      <c r="NH135" s="34">
        <f t="shared" si="336"/>
        <v>2466.2073379657677</v>
      </c>
      <c r="NI135" s="34">
        <f t="shared" si="336"/>
        <v>2478.4596392809235</v>
      </c>
      <c r="NJ135" s="34">
        <f t="shared" si="336"/>
        <v>2490.8314387525852</v>
      </c>
      <c r="NK135" s="34">
        <f t="shared" si="336"/>
        <v>2502.9865286161348</v>
      </c>
      <c r="NL135" s="34">
        <f t="shared" si="336"/>
        <v>2514.5273220203794</v>
      </c>
      <c r="NM135" s="34">
        <f t="shared" si="336"/>
        <v>2525.4765194032725</v>
      </c>
      <c r="NN135" s="34">
        <f t="shared" si="336"/>
        <v>2536.049394917437</v>
      </c>
      <c r="NO135" s="35">
        <f t="shared" si="336"/>
        <v>2545.8465162541561</v>
      </c>
      <c r="NP135" s="8"/>
      <c r="NQ135" s="8"/>
    </row>
    <row r="136" spans="1:381" s="31" customFormat="1" x14ac:dyDescent="0.2">
      <c r="A136" s="14"/>
      <c r="B136" s="14"/>
      <c r="C136" s="137" t="str">
        <f>OFMOR_FFF_0!C136</f>
        <v>1C_FreeStock</v>
      </c>
      <c r="D136" s="137"/>
      <c r="E136" s="137" t="str">
        <f>OFMOR_FFF_0!E136</f>
        <v>Оборот: Освободившийся сток в ценах продажи после 1-ого уровня отмен</v>
      </c>
      <c r="F136" s="14"/>
      <c r="G136" s="14" t="str">
        <f>OFMOR_FFF_0!G136</f>
        <v>тыс.руб.</v>
      </c>
      <c r="H136" s="14"/>
      <c r="I136" s="153"/>
      <c r="J136" s="14"/>
      <c r="K136" s="30">
        <f t="shared" si="330"/>
        <v>16698.690563192617</v>
      </c>
      <c r="L136" s="14"/>
      <c r="M136" s="14"/>
      <c r="N136" s="69">
        <f>$N$63*$AQ$90</f>
        <v>0.46284199476759313</v>
      </c>
      <c r="O136" s="70">
        <f>SUMPRODUCT($N$63:O$63,$AP$90:$AQ$90)</f>
        <v>1.303977716854402</v>
      </c>
      <c r="P136" s="70">
        <f>SUMPRODUCT($N$63:P$63,$AO$90:$AQ$90)</f>
        <v>1.5373011279312747</v>
      </c>
      <c r="Q136" s="70">
        <f>SUMPRODUCT($N$63:Q$63,$AN$90:$AQ$90)</f>
        <v>2.4162281665537702</v>
      </c>
      <c r="R136" s="70">
        <f>SUMPRODUCT($N$63:R$63,$AM$90:$AQ$90)</f>
        <v>3.0107689796121226</v>
      </c>
      <c r="S136" s="70">
        <f>SUMPRODUCT($N$63:S$63,$AL$90:$AQ$90)</f>
        <v>2.9477672948043563</v>
      </c>
      <c r="T136" s="70">
        <f>SUMPRODUCT($N$63:T$63,$AK$90:$AQ$90)</f>
        <v>3.9589654867189852</v>
      </c>
      <c r="U136" s="70">
        <f>SUMPRODUCT($N$63:U$63,$AJ$90:$AQ$90)</f>
        <v>6.1233939098208854</v>
      </c>
      <c r="V136" s="70">
        <f>SUMPRODUCT($N$63:V$63,$AI$90:$AQ$90)</f>
        <v>6.4061165076416753</v>
      </c>
      <c r="W136" s="70">
        <f>SUMPRODUCT($N$63:W$63,$AH$90:$AQ$90)</f>
        <v>6.9297102300873696</v>
      </c>
      <c r="X136" s="70">
        <f>SUMPRODUCT($N$63:X$63,$AG$90:$AQ$90)</f>
        <v>11.027655981728197</v>
      </c>
      <c r="Y136" s="70">
        <f>SUMPRODUCT($N$63:Y$63,$AF$90:$AQ$90)</f>
        <v>13.773471337293595</v>
      </c>
      <c r="Z136" s="70">
        <f>SUMPRODUCT($N$63:Z$63,$AE$90:$AQ$90)</f>
        <v>13.498980381776214</v>
      </c>
      <c r="AA136" s="70">
        <f>SUMPRODUCT($N$63:AA$63,$AD$90:$AQ$90)</f>
        <v>15.305906156341679</v>
      </c>
      <c r="AB136" s="70">
        <f>SUMPRODUCT($N$63:AB$63,$AC$90:$AQ$90)</f>
        <v>16.582845841447064</v>
      </c>
      <c r="AC136" s="70">
        <f>SUMPRODUCT($N$63:AC$63,$AB$90:$AQ$90)</f>
        <v>11.703464909977413</v>
      </c>
      <c r="AD136" s="70">
        <f>SUMPRODUCT($N$63:AD$63,$AA$90:$AQ$90)</f>
        <v>8.4720037708852232</v>
      </c>
      <c r="AE136" s="70">
        <f>SUMPRODUCT($N$63:AE$63,$Z$90:$AQ$90)</f>
        <v>10.49739515249108</v>
      </c>
      <c r="AF136" s="70">
        <f>SUMPRODUCT($N$63:AF$63,$Y$90:$AQ$90)</f>
        <v>12.782458669215867</v>
      </c>
      <c r="AG136" s="70">
        <f>SUMPRODUCT($N$63:AG$63,$X$90:$AQ$90)</f>
        <v>12.523279293146574</v>
      </c>
      <c r="AH136" s="70">
        <f>SUMPRODUCT($N$63:AH$63,$W$90:$AQ$90)</f>
        <v>14.213874285866947</v>
      </c>
      <c r="AI136" s="70">
        <f>SUMPRODUCT($N$63:AI$63,$V$90:$AQ$90)</f>
        <v>15.425472434194186</v>
      </c>
      <c r="AJ136" s="70">
        <f>SUMPRODUCT($N$63:AJ$63,$U$90:$AQ$90)</f>
        <v>11.014525502937518</v>
      </c>
      <c r="AK136" s="70">
        <f>SUMPRODUCT($N$63:AK$63,$T$90:$AQ$90)</f>
        <v>8.114451403250202</v>
      </c>
      <c r="AL136" s="70">
        <f>SUMPRODUCT($N$63:AL$63,$S$90:$AQ$90)</f>
        <v>13.731069297886677</v>
      </c>
      <c r="AM136" s="70">
        <f>SUMPRODUCT($N$63:AM$63,$R$90:$AQ$90)</f>
        <v>22.918097454288123</v>
      </c>
      <c r="AN136" s="70">
        <f>SUMPRODUCT($N$63:AN$63,$Q$90:$AQ$90)</f>
        <v>22.420695576002181</v>
      </c>
      <c r="AO136" s="70">
        <f>SUMPRODUCT($N$63:AO$63,$P$90:$AQ$90)</f>
        <v>23.134005259707898</v>
      </c>
      <c r="AP136" s="70">
        <f>SUMPRODUCT($N$63:AP$63,$O$90:$AQ$90)</f>
        <v>22.752093913191143</v>
      </c>
      <c r="AQ136" s="70">
        <f t="shared" ref="AQ136:DB136" si="337">SUMPRODUCT(N$63:AQ$63,$N$90:$AQ$90)</f>
        <v>14.787121649157504</v>
      </c>
      <c r="AR136" s="70">
        <f t="shared" si="337"/>
        <v>10.068229303632277</v>
      </c>
      <c r="AS136" s="70">
        <f t="shared" si="337"/>
        <v>8.7174373295882379</v>
      </c>
      <c r="AT136" s="70">
        <f t="shared" si="337"/>
        <v>4.9155954593910298</v>
      </c>
      <c r="AU136" s="70">
        <f t="shared" si="337"/>
        <v>4.5570503557136179</v>
      </c>
      <c r="AV136" s="70">
        <f t="shared" si="337"/>
        <v>4.9275353942404978</v>
      </c>
      <c r="AW136" s="70">
        <f t="shared" si="337"/>
        <v>5.3443358464397726</v>
      </c>
      <c r="AX136" s="70">
        <f t="shared" si="337"/>
        <v>4.7796030186494551</v>
      </c>
      <c r="AY136" s="70">
        <f t="shared" si="337"/>
        <v>4.746236537958513</v>
      </c>
      <c r="AZ136" s="70">
        <f t="shared" si="337"/>
        <v>5.6996116137591635</v>
      </c>
      <c r="BA136" s="70">
        <f t="shared" si="337"/>
        <v>6.8545235719856503</v>
      </c>
      <c r="BB136" s="70">
        <f t="shared" si="337"/>
        <v>7.3195116431772638</v>
      </c>
      <c r="BC136" s="70">
        <f t="shared" si="337"/>
        <v>8.0534478915888528</v>
      </c>
      <c r="BD136" s="70">
        <f t="shared" si="337"/>
        <v>8.7326238880724816</v>
      </c>
      <c r="BE136" s="70">
        <f t="shared" si="337"/>
        <v>8.3644336376499702</v>
      </c>
      <c r="BF136" s="70">
        <f t="shared" si="337"/>
        <v>8.299927693116171</v>
      </c>
      <c r="BG136" s="70">
        <f t="shared" si="337"/>
        <v>9.2621147811293447</v>
      </c>
      <c r="BH136" s="70">
        <f t="shared" si="337"/>
        <v>10.413430293123852</v>
      </c>
      <c r="BI136" s="70">
        <f t="shared" si="337"/>
        <v>10.80901757875586</v>
      </c>
      <c r="BJ136" s="70">
        <f t="shared" si="337"/>
        <v>11.453022335042853</v>
      </c>
      <c r="BK136" s="70">
        <f t="shared" si="337"/>
        <v>12.074669625312175</v>
      </c>
      <c r="BL136" s="70">
        <f t="shared" si="337"/>
        <v>11.746233019746608</v>
      </c>
      <c r="BM136" s="70">
        <f t="shared" si="337"/>
        <v>11.882418773575441</v>
      </c>
      <c r="BN136" s="70">
        <f t="shared" si="337"/>
        <v>12.988224366808801</v>
      </c>
      <c r="BO136" s="70">
        <f t="shared" si="337"/>
        <v>14.354995751014464</v>
      </c>
      <c r="BP136" s="70">
        <f t="shared" si="337"/>
        <v>14.796191889190538</v>
      </c>
      <c r="BQ136" s="70">
        <f t="shared" si="337"/>
        <v>15.432761846235195</v>
      </c>
      <c r="BR136" s="70">
        <f t="shared" si="337"/>
        <v>16.241184331122</v>
      </c>
      <c r="BS136" s="70">
        <f t="shared" si="337"/>
        <v>15.972269244863391</v>
      </c>
      <c r="BT136" s="70">
        <f t="shared" si="337"/>
        <v>15.89864721798401</v>
      </c>
      <c r="BU136" s="70">
        <f t="shared" si="337"/>
        <v>15.865672228115169</v>
      </c>
      <c r="BV136" s="70">
        <f t="shared" si="337"/>
        <v>15.186603115082928</v>
      </c>
      <c r="BW136" s="70">
        <f t="shared" si="337"/>
        <v>14.925612552990753</v>
      </c>
      <c r="BX136" s="70">
        <f t="shared" si="337"/>
        <v>14.699214501145416</v>
      </c>
      <c r="BY136" s="70">
        <f t="shared" si="337"/>
        <v>14.72825929854617</v>
      </c>
      <c r="BZ136" s="70">
        <f t="shared" si="337"/>
        <v>14.748102723444479</v>
      </c>
      <c r="CA136" s="70">
        <f t="shared" si="337"/>
        <v>14.66852443397187</v>
      </c>
      <c r="CB136" s="70">
        <f t="shared" si="337"/>
        <v>14.661562832016813</v>
      </c>
      <c r="CC136" s="70">
        <f t="shared" si="337"/>
        <v>14.788962026461871</v>
      </c>
      <c r="CD136" s="70">
        <f t="shared" si="337"/>
        <v>14.825772730343303</v>
      </c>
      <c r="CE136" s="70">
        <f t="shared" si="337"/>
        <v>14.921726822860848</v>
      </c>
      <c r="CF136" s="70">
        <f t="shared" si="337"/>
        <v>15.277425241792052</v>
      </c>
      <c r="CG136" s="70">
        <f t="shared" si="337"/>
        <v>15.586421408791534</v>
      </c>
      <c r="CH136" s="70">
        <f t="shared" si="337"/>
        <v>15.701536570285183</v>
      </c>
      <c r="CI136" s="70">
        <f t="shared" si="337"/>
        <v>15.850525021722479</v>
      </c>
      <c r="CJ136" s="70">
        <f t="shared" si="337"/>
        <v>16.020990591512092</v>
      </c>
      <c r="CK136" s="70">
        <f t="shared" si="337"/>
        <v>15.828665919682674</v>
      </c>
      <c r="CL136" s="70">
        <f t="shared" si="337"/>
        <v>15.614554740558159</v>
      </c>
      <c r="CM136" s="70">
        <f t="shared" si="337"/>
        <v>15.525937111544662</v>
      </c>
      <c r="CN136" s="70">
        <f t="shared" si="337"/>
        <v>15.337811962433328</v>
      </c>
      <c r="CO136" s="70">
        <f t="shared" si="337"/>
        <v>15.234213488038925</v>
      </c>
      <c r="CP136" s="70">
        <f t="shared" si="337"/>
        <v>15.341373854337792</v>
      </c>
      <c r="CQ136" s="70">
        <f t="shared" si="337"/>
        <v>15.562946338670915</v>
      </c>
      <c r="CR136" s="70">
        <f t="shared" si="337"/>
        <v>15.819137975270721</v>
      </c>
      <c r="CS136" s="70">
        <f t="shared" si="337"/>
        <v>16.196690578902889</v>
      </c>
      <c r="CT136" s="70">
        <f t="shared" si="337"/>
        <v>16.604431249793336</v>
      </c>
      <c r="CU136" s="70">
        <f t="shared" si="337"/>
        <v>16.900941518514141</v>
      </c>
      <c r="CV136" s="70">
        <f t="shared" si="337"/>
        <v>17.188042133121563</v>
      </c>
      <c r="CW136" s="70">
        <f t="shared" si="337"/>
        <v>17.542784408455489</v>
      </c>
      <c r="CX136" s="70">
        <f t="shared" si="337"/>
        <v>17.894808858540809</v>
      </c>
      <c r="CY136" s="70">
        <f t="shared" si="337"/>
        <v>18.112461047157883</v>
      </c>
      <c r="CZ136" s="70">
        <f t="shared" si="337"/>
        <v>18.279939017004203</v>
      </c>
      <c r="DA136" s="70">
        <f t="shared" si="337"/>
        <v>18.449604228705859</v>
      </c>
      <c r="DB136" s="70">
        <f t="shared" si="337"/>
        <v>18.677335642954173</v>
      </c>
      <c r="DC136" s="70">
        <f t="shared" ref="DC136:FN136" si="338">SUMPRODUCT(BZ$63:DC$63,$N$90:$AQ$90)</f>
        <v>18.91884690224796</v>
      </c>
      <c r="DD136" s="70">
        <f t="shared" si="338"/>
        <v>19.173387026655455</v>
      </c>
      <c r="DE136" s="70">
        <f t="shared" si="338"/>
        <v>19.430836002587387</v>
      </c>
      <c r="DF136" s="70">
        <f t="shared" si="338"/>
        <v>19.622234475700182</v>
      </c>
      <c r="DG136" s="70">
        <f t="shared" si="338"/>
        <v>19.805530146358883</v>
      </c>
      <c r="DH136" s="70">
        <f t="shared" si="338"/>
        <v>20.013789928379918</v>
      </c>
      <c r="DI136" s="70">
        <f t="shared" si="338"/>
        <v>20.217866440084432</v>
      </c>
      <c r="DJ136" s="70">
        <f t="shared" si="338"/>
        <v>20.423851309081204</v>
      </c>
      <c r="DK136" s="70">
        <f t="shared" si="338"/>
        <v>20.603124600669219</v>
      </c>
      <c r="DL136" s="70">
        <f t="shared" si="338"/>
        <v>20.681072022316894</v>
      </c>
      <c r="DM136" s="70">
        <f t="shared" si="338"/>
        <v>20.633376898903432</v>
      </c>
      <c r="DN136" s="70">
        <f t="shared" si="338"/>
        <v>20.547604192657477</v>
      </c>
      <c r="DO136" s="70">
        <f t="shared" si="338"/>
        <v>20.446341644941938</v>
      </c>
      <c r="DP136" s="70">
        <f t="shared" si="338"/>
        <v>20.33910560208556</v>
      </c>
      <c r="DQ136" s="70">
        <f t="shared" si="338"/>
        <v>20.299323455410953</v>
      </c>
      <c r="DR136" s="70">
        <f t="shared" si="338"/>
        <v>20.332760123517456</v>
      </c>
      <c r="DS136" s="70">
        <f t="shared" si="338"/>
        <v>20.423741847505319</v>
      </c>
      <c r="DT136" s="70">
        <f t="shared" si="338"/>
        <v>20.508796379682558</v>
      </c>
      <c r="DU136" s="70">
        <f t="shared" si="338"/>
        <v>20.621442028217139</v>
      </c>
      <c r="DV136" s="70">
        <f t="shared" si="338"/>
        <v>20.753735116337516</v>
      </c>
      <c r="DW136" s="70">
        <f t="shared" si="338"/>
        <v>20.869525724945049</v>
      </c>
      <c r="DX136" s="70">
        <f t="shared" si="338"/>
        <v>21.010204776871305</v>
      </c>
      <c r="DY136" s="70">
        <f t="shared" si="338"/>
        <v>21.186734442725367</v>
      </c>
      <c r="DZ136" s="70">
        <f t="shared" si="338"/>
        <v>21.375920794467731</v>
      </c>
      <c r="EA136" s="70">
        <f t="shared" si="338"/>
        <v>21.525600554074067</v>
      </c>
      <c r="EB136" s="70">
        <f t="shared" si="338"/>
        <v>21.657898812931037</v>
      </c>
      <c r="EC136" s="70">
        <f t="shared" si="338"/>
        <v>21.765540843357364</v>
      </c>
      <c r="ED136" s="70">
        <f t="shared" si="338"/>
        <v>21.828133060819162</v>
      </c>
      <c r="EE136" s="70">
        <f t="shared" si="338"/>
        <v>21.877373582004921</v>
      </c>
      <c r="EF136" s="70">
        <f t="shared" si="338"/>
        <v>21.931937273533432</v>
      </c>
      <c r="EG136" s="70">
        <f t="shared" si="338"/>
        <v>22.03532893373719</v>
      </c>
      <c r="EH136" s="70">
        <f t="shared" si="338"/>
        <v>22.145628950088678</v>
      </c>
      <c r="EI136" s="70">
        <f t="shared" si="338"/>
        <v>22.253396689299414</v>
      </c>
      <c r="EJ136" s="70">
        <f t="shared" si="338"/>
        <v>22.361279789145197</v>
      </c>
      <c r="EK136" s="70">
        <f t="shared" si="338"/>
        <v>22.471219145490107</v>
      </c>
      <c r="EL136" s="70">
        <f t="shared" si="338"/>
        <v>22.583696193852305</v>
      </c>
      <c r="EM136" s="70">
        <f t="shared" si="338"/>
        <v>22.703814289255615</v>
      </c>
      <c r="EN136" s="70">
        <f t="shared" si="338"/>
        <v>22.852961194998805</v>
      </c>
      <c r="EO136" s="70">
        <f t="shared" si="338"/>
        <v>22.999656218988257</v>
      </c>
      <c r="EP136" s="70">
        <f t="shared" si="338"/>
        <v>23.102393778704396</v>
      </c>
      <c r="EQ136" s="70">
        <f t="shared" si="338"/>
        <v>23.12525090124635</v>
      </c>
      <c r="ER136" s="70">
        <f t="shared" si="338"/>
        <v>23.123726635895853</v>
      </c>
      <c r="ES136" s="70">
        <f t="shared" si="338"/>
        <v>23.125122013385088</v>
      </c>
      <c r="ET136" s="70">
        <f t="shared" si="338"/>
        <v>23.157754009722282</v>
      </c>
      <c r="EU136" s="70">
        <f t="shared" si="338"/>
        <v>23.242554678617395</v>
      </c>
      <c r="EV136" s="70">
        <f t="shared" si="338"/>
        <v>23.341008440312191</v>
      </c>
      <c r="EW136" s="70">
        <f t="shared" si="338"/>
        <v>23.483021522167753</v>
      </c>
      <c r="EX136" s="70">
        <f t="shared" si="338"/>
        <v>23.65517255733247</v>
      </c>
      <c r="EY136" s="70">
        <f t="shared" si="338"/>
        <v>23.812438409000205</v>
      </c>
      <c r="EZ136" s="70">
        <f t="shared" si="338"/>
        <v>23.999419740583136</v>
      </c>
      <c r="FA136" s="70">
        <f t="shared" si="338"/>
        <v>24.219029214397086</v>
      </c>
      <c r="FB136" s="70">
        <f t="shared" si="338"/>
        <v>24.471362684268573</v>
      </c>
      <c r="FC136" s="70">
        <f t="shared" si="338"/>
        <v>24.744723912755017</v>
      </c>
      <c r="FD136" s="70">
        <f t="shared" si="338"/>
        <v>25.03140383345583</v>
      </c>
      <c r="FE136" s="70">
        <f t="shared" si="338"/>
        <v>25.315870096247785</v>
      </c>
      <c r="FF136" s="70">
        <f t="shared" si="338"/>
        <v>25.647692707846502</v>
      </c>
      <c r="FG136" s="70">
        <f t="shared" si="338"/>
        <v>26.049222340787303</v>
      </c>
      <c r="FH136" s="70">
        <f t="shared" si="338"/>
        <v>26.471420971997514</v>
      </c>
      <c r="FI136" s="70">
        <f t="shared" si="338"/>
        <v>26.931115138568295</v>
      </c>
      <c r="FJ136" s="70">
        <f t="shared" si="338"/>
        <v>27.384099348269935</v>
      </c>
      <c r="FK136" s="70">
        <f t="shared" si="338"/>
        <v>27.752121736843964</v>
      </c>
      <c r="FL136" s="70">
        <f t="shared" si="338"/>
        <v>28.054606575259037</v>
      </c>
      <c r="FM136" s="70">
        <f t="shared" si="338"/>
        <v>28.393408856335398</v>
      </c>
      <c r="FN136" s="70">
        <f t="shared" si="338"/>
        <v>28.797525339636429</v>
      </c>
      <c r="FO136" s="70">
        <f t="shared" ref="FO136:HZ136" si="339">SUMPRODUCT(EL$63:FO$63,$N$90:$AQ$90)</f>
        <v>29.218780085934629</v>
      </c>
      <c r="FP136" s="70">
        <f t="shared" si="339"/>
        <v>29.690121750032844</v>
      </c>
      <c r="FQ136" s="70">
        <f t="shared" si="339"/>
        <v>30.178419414702972</v>
      </c>
      <c r="FR136" s="70">
        <f t="shared" si="339"/>
        <v>30.571197123323245</v>
      </c>
      <c r="FS136" s="70">
        <f t="shared" si="339"/>
        <v>30.893661944396474</v>
      </c>
      <c r="FT136" s="70">
        <f t="shared" si="339"/>
        <v>31.324993096507626</v>
      </c>
      <c r="FU136" s="70">
        <f t="shared" si="339"/>
        <v>31.969685811825457</v>
      </c>
      <c r="FV136" s="70">
        <f t="shared" si="339"/>
        <v>32.617685619344854</v>
      </c>
      <c r="FW136" s="70">
        <f t="shared" si="339"/>
        <v>33.286315198896638</v>
      </c>
      <c r="FX136" s="70">
        <f t="shared" si="339"/>
        <v>33.932807454991433</v>
      </c>
      <c r="FY136" s="70">
        <f t="shared" si="339"/>
        <v>34.409794773087711</v>
      </c>
      <c r="FZ136" s="70">
        <f t="shared" si="339"/>
        <v>34.789035201985968</v>
      </c>
      <c r="GA136" s="70">
        <f t="shared" si="339"/>
        <v>35.109596740835904</v>
      </c>
      <c r="GB136" s="70">
        <f t="shared" si="339"/>
        <v>35.330288659477205</v>
      </c>
      <c r="GC136" s="70">
        <f t="shared" si="339"/>
        <v>35.555414224963009</v>
      </c>
      <c r="GD136" s="70">
        <f t="shared" si="339"/>
        <v>35.763921713773733</v>
      </c>
      <c r="GE136" s="70">
        <f t="shared" si="339"/>
        <v>35.949346435984985</v>
      </c>
      <c r="GF136" s="70">
        <f t="shared" si="339"/>
        <v>36.132253325491476</v>
      </c>
      <c r="GG136" s="70">
        <f t="shared" si="339"/>
        <v>36.282555036509684</v>
      </c>
      <c r="GH136" s="70">
        <f t="shared" si="339"/>
        <v>36.366005121089017</v>
      </c>
      <c r="GI136" s="70">
        <f t="shared" si="339"/>
        <v>36.47160533698699</v>
      </c>
      <c r="GJ136" s="70">
        <f t="shared" si="339"/>
        <v>36.583411682032462</v>
      </c>
      <c r="GK136" s="70">
        <f t="shared" si="339"/>
        <v>36.575459752966559</v>
      </c>
      <c r="GL136" s="70">
        <f t="shared" si="339"/>
        <v>36.473842833493009</v>
      </c>
      <c r="GM136" s="70">
        <f t="shared" si="339"/>
        <v>36.373031275705394</v>
      </c>
      <c r="GN136" s="70">
        <f t="shared" si="339"/>
        <v>36.210064177754504</v>
      </c>
      <c r="GO136" s="70">
        <f t="shared" si="339"/>
        <v>36.015187280405598</v>
      </c>
      <c r="GP136" s="70">
        <f t="shared" si="339"/>
        <v>36.010877981924686</v>
      </c>
      <c r="GQ136" s="70">
        <f t="shared" si="339"/>
        <v>36.138942336071025</v>
      </c>
      <c r="GR136" s="70">
        <f t="shared" si="339"/>
        <v>36.221131005289209</v>
      </c>
      <c r="GS136" s="70">
        <f t="shared" si="339"/>
        <v>36.230237915881382</v>
      </c>
      <c r="GT136" s="70">
        <f t="shared" si="339"/>
        <v>36.246328058628805</v>
      </c>
      <c r="GU136" s="70">
        <f t="shared" si="339"/>
        <v>36.212722777756454</v>
      </c>
      <c r="GV136" s="70">
        <f t="shared" si="339"/>
        <v>36.146474115067086</v>
      </c>
      <c r="GW136" s="70">
        <f t="shared" si="339"/>
        <v>36.256971095271297</v>
      </c>
      <c r="GX136" s="70">
        <f t="shared" si="339"/>
        <v>36.490823015940762</v>
      </c>
      <c r="GY136" s="70">
        <f t="shared" si="339"/>
        <v>36.560989401180059</v>
      </c>
      <c r="GZ136" s="70">
        <f t="shared" si="339"/>
        <v>36.367559481119308</v>
      </c>
      <c r="HA136" s="70">
        <f t="shared" si="339"/>
        <v>36.247457940706781</v>
      </c>
      <c r="HB136" s="70">
        <f t="shared" si="339"/>
        <v>36.113351598415093</v>
      </c>
      <c r="HC136" s="70">
        <f t="shared" si="339"/>
        <v>36.022798421542461</v>
      </c>
      <c r="HD136" s="70">
        <f t="shared" si="339"/>
        <v>36.209593229959509</v>
      </c>
      <c r="HE136" s="70">
        <f t="shared" si="339"/>
        <v>36.532333446414626</v>
      </c>
      <c r="HF136" s="70">
        <f t="shared" si="339"/>
        <v>36.924007292322685</v>
      </c>
      <c r="HG136" s="70">
        <f t="shared" si="339"/>
        <v>37.564270357338337</v>
      </c>
      <c r="HH136" s="70">
        <f t="shared" si="339"/>
        <v>38.179412279339665</v>
      </c>
      <c r="HI136" s="70">
        <f t="shared" si="339"/>
        <v>38.778851191105502</v>
      </c>
      <c r="HJ136" s="70">
        <f t="shared" si="339"/>
        <v>39.668001363956407</v>
      </c>
      <c r="HK136" s="70">
        <f t="shared" si="339"/>
        <v>40.717527254996455</v>
      </c>
      <c r="HL136" s="70">
        <f t="shared" si="339"/>
        <v>41.604355310789337</v>
      </c>
      <c r="HM136" s="70">
        <f t="shared" si="339"/>
        <v>42.596892509687365</v>
      </c>
      <c r="HN136" s="70">
        <f t="shared" si="339"/>
        <v>43.606165010712196</v>
      </c>
      <c r="HO136" s="70">
        <f t="shared" si="339"/>
        <v>43.91811260120393</v>
      </c>
      <c r="HP136" s="70">
        <f t="shared" si="339"/>
        <v>43.745237003092335</v>
      </c>
      <c r="HQ136" s="70">
        <f t="shared" si="339"/>
        <v>43.708564307095244</v>
      </c>
      <c r="HR136" s="70">
        <f t="shared" si="339"/>
        <v>43.724166887421774</v>
      </c>
      <c r="HS136" s="70">
        <f t="shared" si="339"/>
        <v>43.625864366195344</v>
      </c>
      <c r="HT136" s="70">
        <f t="shared" si="339"/>
        <v>44.003551543914931</v>
      </c>
      <c r="HU136" s="70">
        <f t="shared" si="339"/>
        <v>44.684460676110973</v>
      </c>
      <c r="HV136" s="70">
        <f t="shared" si="339"/>
        <v>44.855163445515707</v>
      </c>
      <c r="HW136" s="70">
        <f t="shared" si="339"/>
        <v>44.602501053262074</v>
      </c>
      <c r="HX136" s="70">
        <f t="shared" si="339"/>
        <v>44.78784288311742</v>
      </c>
      <c r="HY136" s="70">
        <f t="shared" si="339"/>
        <v>45.583271112160006</v>
      </c>
      <c r="HZ136" s="70">
        <f t="shared" si="339"/>
        <v>46.257863029102609</v>
      </c>
      <c r="IA136" s="70">
        <f t="shared" ref="IA136:KL136" si="340">SUMPRODUCT(GX$63:IA$63,$N$90:$AQ$90)</f>
        <v>47.305862847244853</v>
      </c>
      <c r="IB136" s="70">
        <f t="shared" si="340"/>
        <v>48.514875043392635</v>
      </c>
      <c r="IC136" s="70">
        <f t="shared" si="340"/>
        <v>48.67107482972969</v>
      </c>
      <c r="ID136" s="70">
        <f t="shared" si="340"/>
        <v>47.741561646398218</v>
      </c>
      <c r="IE136" s="70">
        <f t="shared" si="340"/>
        <v>46.739568850838495</v>
      </c>
      <c r="IF136" s="70">
        <f t="shared" si="340"/>
        <v>45.425383146376348</v>
      </c>
      <c r="IG136" s="70">
        <f t="shared" si="340"/>
        <v>44.134415835379102</v>
      </c>
      <c r="IH136" s="70">
        <f t="shared" si="340"/>
        <v>43.501312490624883</v>
      </c>
      <c r="II136" s="70">
        <f t="shared" si="340"/>
        <v>43.287772450859123</v>
      </c>
      <c r="IJ136" s="70">
        <f t="shared" si="340"/>
        <v>43.143984597354972</v>
      </c>
      <c r="IK136" s="70">
        <f t="shared" si="340"/>
        <v>43.300408276365985</v>
      </c>
      <c r="IL136" s="70">
        <f t="shared" si="340"/>
        <v>43.555723400004737</v>
      </c>
      <c r="IM136" s="70">
        <f t="shared" si="340"/>
        <v>43.868439432992503</v>
      </c>
      <c r="IN136" s="70">
        <f t="shared" si="340"/>
        <v>44.180323223181418</v>
      </c>
      <c r="IO136" s="70">
        <f t="shared" si="340"/>
        <v>44.585864116354429</v>
      </c>
      <c r="IP136" s="70">
        <f t="shared" si="340"/>
        <v>45.024099047590653</v>
      </c>
      <c r="IQ136" s="70">
        <f t="shared" si="340"/>
        <v>45.349776137738317</v>
      </c>
      <c r="IR136" s="70">
        <f t="shared" si="340"/>
        <v>45.592118250176739</v>
      </c>
      <c r="IS136" s="70">
        <f t="shared" si="340"/>
        <v>45.888004161866611</v>
      </c>
      <c r="IT136" s="70">
        <f t="shared" si="340"/>
        <v>46.226366345799683</v>
      </c>
      <c r="IU136" s="70">
        <f t="shared" si="340"/>
        <v>46.559058353511908</v>
      </c>
      <c r="IV136" s="70">
        <f t="shared" si="340"/>
        <v>46.989418197560475</v>
      </c>
      <c r="IW136" s="70">
        <f t="shared" si="340"/>
        <v>47.449861775528774</v>
      </c>
      <c r="IX136" s="70">
        <f t="shared" si="340"/>
        <v>47.778779457143685</v>
      </c>
      <c r="IY136" s="70">
        <f t="shared" si="340"/>
        <v>48.048399602902919</v>
      </c>
      <c r="IZ136" s="70">
        <f t="shared" si="340"/>
        <v>48.386612713595632</v>
      </c>
      <c r="JA136" s="70">
        <f t="shared" si="340"/>
        <v>48.751356240352266</v>
      </c>
      <c r="JB136" s="70">
        <f t="shared" si="340"/>
        <v>49.070703244687799</v>
      </c>
      <c r="JC136" s="70">
        <f t="shared" si="340"/>
        <v>49.439034542628491</v>
      </c>
      <c r="JD136" s="70">
        <f t="shared" si="340"/>
        <v>49.782888408661918</v>
      </c>
      <c r="JE136" s="70">
        <f t="shared" si="340"/>
        <v>49.93614358746823</v>
      </c>
      <c r="JF136" s="70">
        <f t="shared" si="340"/>
        <v>49.966963091762835</v>
      </c>
      <c r="JG136" s="70">
        <f t="shared" si="340"/>
        <v>49.988599315969623</v>
      </c>
      <c r="JH136" s="70">
        <f t="shared" si="340"/>
        <v>49.937588956964163</v>
      </c>
      <c r="JI136" s="70">
        <f t="shared" si="340"/>
        <v>49.870483825327014</v>
      </c>
      <c r="JJ136" s="70">
        <f t="shared" si="340"/>
        <v>49.913086489714743</v>
      </c>
      <c r="JK136" s="70">
        <f t="shared" si="340"/>
        <v>50.033628056904114</v>
      </c>
      <c r="JL136" s="70">
        <f t="shared" si="340"/>
        <v>50.167529983742341</v>
      </c>
      <c r="JM136" s="70">
        <f t="shared" si="340"/>
        <v>50.429252521302487</v>
      </c>
      <c r="JN136" s="70">
        <f t="shared" si="340"/>
        <v>50.773283935481444</v>
      </c>
      <c r="JO136" s="70">
        <f t="shared" si="340"/>
        <v>51.135145298309375</v>
      </c>
      <c r="JP136" s="70">
        <f t="shared" si="340"/>
        <v>51.558850906618154</v>
      </c>
      <c r="JQ136" s="70">
        <f t="shared" si="340"/>
        <v>52.115959128328683</v>
      </c>
      <c r="JR136" s="70">
        <f t="shared" si="340"/>
        <v>52.662126061610245</v>
      </c>
      <c r="JS136" s="70">
        <f t="shared" si="340"/>
        <v>53.189113935188303</v>
      </c>
      <c r="JT136" s="70">
        <f t="shared" si="340"/>
        <v>53.936423950199696</v>
      </c>
      <c r="JU136" s="70">
        <f t="shared" si="340"/>
        <v>54.854972356642776</v>
      </c>
      <c r="JV136" s="70">
        <f t="shared" si="340"/>
        <v>55.772474350906052</v>
      </c>
      <c r="JW136" s="70">
        <f t="shared" si="340"/>
        <v>56.825501403348824</v>
      </c>
      <c r="JX136" s="70">
        <f t="shared" si="340"/>
        <v>58.00193696205092</v>
      </c>
      <c r="JY136" s="70">
        <f t="shared" si="340"/>
        <v>58.923079124013498</v>
      </c>
      <c r="JZ136" s="70">
        <f t="shared" si="340"/>
        <v>59.665875433218361</v>
      </c>
      <c r="KA136" s="70">
        <f t="shared" si="340"/>
        <v>60.550395092398922</v>
      </c>
      <c r="KB136" s="70">
        <f t="shared" si="340"/>
        <v>61.604361463216527</v>
      </c>
      <c r="KC136" s="70">
        <f t="shared" si="340"/>
        <v>62.66248347302313</v>
      </c>
      <c r="KD136" s="70">
        <f t="shared" si="340"/>
        <v>63.829627691895254</v>
      </c>
      <c r="KE136" s="70">
        <f t="shared" si="340"/>
        <v>65.090354079367913</v>
      </c>
      <c r="KF136" s="70">
        <f t="shared" si="340"/>
        <v>66.084937437809316</v>
      </c>
      <c r="KG136" s="70">
        <f t="shared" si="340"/>
        <v>66.87751056949115</v>
      </c>
      <c r="KH136" s="70">
        <f t="shared" si="340"/>
        <v>67.996217606881331</v>
      </c>
      <c r="KI136" s="70">
        <f t="shared" si="340"/>
        <v>69.67782637873502</v>
      </c>
      <c r="KJ136" s="70">
        <f t="shared" si="340"/>
        <v>71.337295751472908</v>
      </c>
      <c r="KK136" s="70">
        <f t="shared" si="340"/>
        <v>73.052834343662383</v>
      </c>
      <c r="KL136" s="70">
        <f t="shared" si="340"/>
        <v>74.780787001854378</v>
      </c>
      <c r="KM136" s="70">
        <f t="shared" ref="KM136:MX136" si="341">SUMPRODUCT(JJ$63:KM$63,$N$90:$AQ$90)</f>
        <v>76.122904374501246</v>
      </c>
      <c r="KN136" s="70">
        <f t="shared" si="341"/>
        <v>77.223747432243073</v>
      </c>
      <c r="KO136" s="70">
        <f t="shared" si="341"/>
        <v>78.125034189679212</v>
      </c>
      <c r="KP136" s="70">
        <f t="shared" si="341"/>
        <v>78.915606389332197</v>
      </c>
      <c r="KQ136" s="70">
        <f t="shared" si="341"/>
        <v>79.608545319827897</v>
      </c>
      <c r="KR136" s="70">
        <f t="shared" si="341"/>
        <v>80.204839555326046</v>
      </c>
      <c r="KS136" s="70">
        <f t="shared" si="341"/>
        <v>81.023495350859349</v>
      </c>
      <c r="KT136" s="70">
        <f t="shared" si="341"/>
        <v>81.963808956029098</v>
      </c>
      <c r="KU136" s="70">
        <f t="shared" si="341"/>
        <v>82.509674185735605</v>
      </c>
      <c r="KV136" s="70">
        <f t="shared" si="341"/>
        <v>83.147654937435007</v>
      </c>
      <c r="KW136" s="70">
        <f t="shared" si="341"/>
        <v>84.42810254590205</v>
      </c>
      <c r="KX136" s="70">
        <f t="shared" si="341"/>
        <v>85.367562975322159</v>
      </c>
      <c r="KY136" s="70">
        <f t="shared" si="341"/>
        <v>85.769569823582771</v>
      </c>
      <c r="KZ136" s="70">
        <f t="shared" si="341"/>
        <v>86.593691849796826</v>
      </c>
      <c r="LA136" s="70">
        <f t="shared" si="341"/>
        <v>87.279691180245521</v>
      </c>
      <c r="LB136" s="70">
        <f t="shared" si="341"/>
        <v>86.927354894941573</v>
      </c>
      <c r="LC136" s="70">
        <f t="shared" si="341"/>
        <v>87.101809496017864</v>
      </c>
      <c r="LD136" s="70">
        <f t="shared" si="341"/>
        <v>88.341452158153515</v>
      </c>
      <c r="LE136" s="70">
        <f t="shared" si="341"/>
        <v>89.580914159432979</v>
      </c>
      <c r="LF136" s="70">
        <f t="shared" si="341"/>
        <v>90.373038795808398</v>
      </c>
      <c r="LG136" s="70">
        <f t="shared" si="341"/>
        <v>91.540768726342293</v>
      </c>
      <c r="LH136" s="70">
        <f t="shared" si="341"/>
        <v>92.547744393541649</v>
      </c>
      <c r="LI136" s="70">
        <f t="shared" si="341"/>
        <v>92.611272418641789</v>
      </c>
      <c r="LJ136" s="70">
        <f t="shared" si="341"/>
        <v>93.155694906414354</v>
      </c>
      <c r="LK136" s="70">
        <f t="shared" si="341"/>
        <v>95.273717551397738</v>
      </c>
      <c r="LL136" s="70">
        <f t="shared" si="341"/>
        <v>97.789599355460908</v>
      </c>
      <c r="LM136" s="70">
        <f t="shared" si="341"/>
        <v>98.405848298152819</v>
      </c>
      <c r="LN136" s="70">
        <f t="shared" si="341"/>
        <v>99.238468416845237</v>
      </c>
      <c r="LO136" s="70">
        <f t="shared" si="341"/>
        <v>99.800602062635051</v>
      </c>
      <c r="LP136" s="70">
        <f t="shared" si="341"/>
        <v>99.10521899277316</v>
      </c>
      <c r="LQ136" s="70">
        <f t="shared" si="341"/>
        <v>99.204382688973169</v>
      </c>
      <c r="LR136" s="70">
        <f t="shared" si="341"/>
        <v>99.937761977999912</v>
      </c>
      <c r="LS136" s="70">
        <f t="shared" si="341"/>
        <v>100.25732574295614</v>
      </c>
      <c r="LT136" s="70">
        <f t="shared" si="341"/>
        <v>101.26752040879097</v>
      </c>
      <c r="LU136" s="70">
        <f t="shared" si="341"/>
        <v>102.36232812243711</v>
      </c>
      <c r="LV136" s="70">
        <f t="shared" si="341"/>
        <v>103.41564326056543</v>
      </c>
      <c r="LW136" s="70">
        <f t="shared" si="341"/>
        <v>104.31656808199773</v>
      </c>
      <c r="LX136" s="70">
        <f t="shared" si="341"/>
        <v>105.28021420003844</v>
      </c>
      <c r="LY136" s="70">
        <f t="shared" si="341"/>
        <v>106.27094418383679</v>
      </c>
      <c r="LZ136" s="70">
        <f t="shared" si="341"/>
        <v>107.22772099096503</v>
      </c>
      <c r="MA136" s="70">
        <f t="shared" si="341"/>
        <v>107.99900660063844</v>
      </c>
      <c r="MB136" s="70">
        <f t="shared" si="341"/>
        <v>108.54724044726646</v>
      </c>
      <c r="MC136" s="70">
        <f t="shared" si="341"/>
        <v>108.87112897126889</v>
      </c>
      <c r="MD136" s="70">
        <f t="shared" si="341"/>
        <v>109.02350012177712</v>
      </c>
      <c r="ME136" s="70">
        <f t="shared" si="341"/>
        <v>109.15885757623286</v>
      </c>
      <c r="MF136" s="70">
        <f t="shared" si="341"/>
        <v>109.37470981409726</v>
      </c>
      <c r="MG136" s="70">
        <f t="shared" si="341"/>
        <v>109.8550324363278</v>
      </c>
      <c r="MH136" s="70">
        <f t="shared" si="341"/>
        <v>110.39684604225459</v>
      </c>
      <c r="MI136" s="70">
        <f t="shared" si="341"/>
        <v>110.86566033406451</v>
      </c>
      <c r="MJ136" s="70">
        <f t="shared" si="341"/>
        <v>111.15510008839887</v>
      </c>
      <c r="MK136" s="70">
        <f t="shared" si="341"/>
        <v>111.31217241844635</v>
      </c>
      <c r="ML136" s="70">
        <f t="shared" si="341"/>
        <v>111.50472050667952</v>
      </c>
      <c r="MM136" s="70">
        <f t="shared" si="341"/>
        <v>111.74799019266655</v>
      </c>
      <c r="MN136" s="70">
        <f t="shared" si="341"/>
        <v>112.21434151819348</v>
      </c>
      <c r="MO136" s="70">
        <f t="shared" si="341"/>
        <v>112.67848112826306</v>
      </c>
      <c r="MP136" s="70">
        <f t="shared" si="341"/>
        <v>112.84918113253292</v>
      </c>
      <c r="MQ136" s="70">
        <f t="shared" si="341"/>
        <v>112.48040254094234</v>
      </c>
      <c r="MR136" s="70">
        <f t="shared" si="341"/>
        <v>111.99161389713444</v>
      </c>
      <c r="MS136" s="70">
        <f t="shared" si="341"/>
        <v>111.60271611150567</v>
      </c>
      <c r="MT136" s="70">
        <f t="shared" si="341"/>
        <v>111.26874075561841</v>
      </c>
      <c r="MU136" s="70">
        <f t="shared" si="341"/>
        <v>111.29348443122916</v>
      </c>
      <c r="MV136" s="70">
        <f t="shared" si="341"/>
        <v>111.72870486156215</v>
      </c>
      <c r="MW136" s="70">
        <f t="shared" si="341"/>
        <v>112.25911954897256</v>
      </c>
      <c r="MX136" s="70">
        <f t="shared" si="341"/>
        <v>113.01222482554907</v>
      </c>
      <c r="MY136" s="70">
        <f t="shared" ref="MY136:NO136" si="342">SUMPRODUCT(LV$63:MY$63,$N$90:$AQ$90)</f>
        <v>113.79915558032378</v>
      </c>
      <c r="MZ136" s="70">
        <f t="shared" si="342"/>
        <v>114.58390903538512</v>
      </c>
      <c r="NA136" s="70">
        <f t="shared" si="342"/>
        <v>115.32733739538611</v>
      </c>
      <c r="NB136" s="70">
        <f t="shared" si="342"/>
        <v>116.08209850507046</v>
      </c>
      <c r="NC136" s="70">
        <f t="shared" si="342"/>
        <v>116.80521614728445</v>
      </c>
      <c r="ND136" s="70">
        <f t="shared" si="342"/>
        <v>117.44640159306473</v>
      </c>
      <c r="NE136" s="70">
        <f t="shared" si="342"/>
        <v>118.02797485965502</v>
      </c>
      <c r="NF136" s="70">
        <f t="shared" si="342"/>
        <v>118.59059789098679</v>
      </c>
      <c r="NG136" s="70">
        <f t="shared" si="342"/>
        <v>119.13991213988879</v>
      </c>
      <c r="NH136" s="70">
        <f t="shared" si="342"/>
        <v>119.68965492872911</v>
      </c>
      <c r="NI136" s="70">
        <f t="shared" si="342"/>
        <v>120.28078182719079</v>
      </c>
      <c r="NJ136" s="70">
        <f t="shared" si="342"/>
        <v>120.87340648537321</v>
      </c>
      <c r="NK136" s="70">
        <f t="shared" si="342"/>
        <v>121.42668677445118</v>
      </c>
      <c r="NL136" s="70">
        <f t="shared" si="342"/>
        <v>121.92191685977188</v>
      </c>
      <c r="NM136" s="70">
        <f t="shared" si="342"/>
        <v>122.38707918618115</v>
      </c>
      <c r="NN136" s="70">
        <f t="shared" si="342"/>
        <v>122.82674977374046</v>
      </c>
      <c r="NO136" s="71">
        <f t="shared" si="342"/>
        <v>123.24411499897244</v>
      </c>
      <c r="NP136" s="14"/>
      <c r="NQ136" s="14"/>
    </row>
    <row r="137" spans="1:381" s="31" customFormat="1" x14ac:dyDescent="0.2">
      <c r="A137" s="14"/>
      <c r="B137" s="14"/>
      <c r="C137" s="137" t="str">
        <f>OFMOR_FFF_0!C137</f>
        <v>COV</v>
      </c>
      <c r="D137" s="137"/>
      <c r="E137" s="137" t="str">
        <f>OFMOR_FFF_0!E137</f>
        <v>Стоимость подтвержденных заказов, распределение по дням</v>
      </c>
      <c r="F137" s="14"/>
      <c r="G137" s="14" t="str">
        <f>OFMOR_FFF_0!G137</f>
        <v>тыс.руб.</v>
      </c>
      <c r="H137" s="14"/>
      <c r="I137" s="14"/>
      <c r="J137" s="14"/>
      <c r="K137" s="30">
        <f t="shared" si="330"/>
        <v>447508.75674585078</v>
      </c>
      <c r="L137" s="14"/>
      <c r="M137" s="14"/>
      <c r="N137" s="69">
        <f>$N$63*$AQ$91</f>
        <v>12.403717816339654</v>
      </c>
      <c r="O137" s="70">
        <f>SUMPRODUCT($N$63:O$63,$AP$91:$AQ$91)</f>
        <v>34.945341653318188</v>
      </c>
      <c r="P137" s="70">
        <f>SUMPRODUCT($N$63:P$63,$AO$91:$AQ$91)</f>
        <v>41.198183408519228</v>
      </c>
      <c r="Q137" s="70">
        <f>SUMPRODUCT($N$63:Q$63,$AN$91:$AQ$91)</f>
        <v>64.752577978309077</v>
      </c>
      <c r="R137" s="70">
        <f>SUMPRODUCT($N$63:R$63,$AM$91:$AQ$91)</f>
        <v>80.685696750679597</v>
      </c>
      <c r="S137" s="70">
        <f>SUMPRODUCT($N$63:S$63,$AL$91:$AQ$91)</f>
        <v>78.997312530699944</v>
      </c>
      <c r="T137" s="70">
        <f>SUMPRODUCT($N$63:T$63,$AK$91:$AQ$91)</f>
        <v>106.09644608101651</v>
      </c>
      <c r="U137" s="70">
        <f>SUMPRODUCT($N$63:U$63,$AJ$91:$AQ$91)</f>
        <v>164.10103446609088</v>
      </c>
      <c r="V137" s="70">
        <f>SUMPRODUCT($N$63:V$63,$AI$91:$AQ$91)</f>
        <v>171.67772664898678</v>
      </c>
      <c r="W137" s="70">
        <f>SUMPRODUCT($N$63:W$63,$AH$91:$AQ$91)</f>
        <v>185.70953201030522</v>
      </c>
      <c r="X137" s="70">
        <f>SUMPRODUCT($N$63:X$63,$AG$91:$AQ$91)</f>
        <v>295.53051477472331</v>
      </c>
      <c r="Y137" s="70">
        <f>SUMPRODUCT($N$63:Y$63,$AF$91:$AQ$91)</f>
        <v>369.11571065416643</v>
      </c>
      <c r="Z137" s="70">
        <f>SUMPRODUCT($N$63:Z$63,$AE$91:$AQ$91)</f>
        <v>361.75961852366595</v>
      </c>
      <c r="AA137" s="70">
        <f>SUMPRODUCT($N$63:AA$63,$AD$91:$AQ$91)</f>
        <v>410.18348169112778</v>
      </c>
      <c r="AB137" s="70">
        <f>SUMPRODUCT($N$63:AB$63,$AC$91:$AQ$91)</f>
        <v>444.40423024374326</v>
      </c>
      <c r="AC137" s="70">
        <f>SUMPRODUCT($N$63:AC$63,$AB$91:$AQ$91)</f>
        <v>313.64154043473354</v>
      </c>
      <c r="AD137" s="70">
        <f>SUMPRODUCT($N$63:AD$63,$AA$91:$AQ$91)</f>
        <v>227.04150725517417</v>
      </c>
      <c r="AE137" s="70">
        <f>SUMPRODUCT($N$63:AE$63,$Z$91:$AQ$91)</f>
        <v>281.32003739957048</v>
      </c>
      <c r="AF137" s="70">
        <f>SUMPRODUCT($N$63:AF$63,$Y$91:$AQ$91)</f>
        <v>342.55752961999661</v>
      </c>
      <c r="AG137" s="70">
        <f>SUMPRODUCT($N$63:AG$63,$X$91:$AQ$91)</f>
        <v>335.61177300991909</v>
      </c>
      <c r="AH137" s="70">
        <f>SUMPRODUCT($N$63:AH$63,$W$91:$AQ$91)</f>
        <v>380.91808373470491</v>
      </c>
      <c r="AI137" s="70">
        <f>SUMPRODUCT($N$63:AI$63,$V$91:$AQ$91)</f>
        <v>413.38774229755182</v>
      </c>
      <c r="AJ137" s="70">
        <f>SUMPRODUCT($N$63:AJ$63,$U$91:$AQ$91)</f>
        <v>295.17863064244011</v>
      </c>
      <c r="AK137" s="70">
        <f>SUMPRODUCT($N$63:AK$63,$T$91:$AQ$91)</f>
        <v>217.45944961380587</v>
      </c>
      <c r="AL137" s="70">
        <f>SUMPRODUCT($N$63:AL$63,$S$91:$AQ$91)</f>
        <v>367.97937700772451</v>
      </c>
      <c r="AM137" s="70">
        <f>SUMPRODUCT($N$63:AM$63,$R$91:$AQ$91)</f>
        <v>614.18284624994408</v>
      </c>
      <c r="AN137" s="70">
        <f>SUMPRODUCT($N$63:AN$63,$Q$91:$AQ$91)</f>
        <v>600.85295698033678</v>
      </c>
      <c r="AO137" s="70">
        <f>SUMPRODUCT($N$63:AO$63,$P$91:$AQ$91)</f>
        <v>619.968966617256</v>
      </c>
      <c r="AP137" s="70">
        <f>SUMPRODUCT($N$63:AP$63,$O$91:$AQ$91)</f>
        <v>609.73411190094873</v>
      </c>
      <c r="AQ137" s="70">
        <f t="shared" ref="AQ137:DB137" si="343">SUMPRODUCT(N$63:AQ$63,$N$91:$AQ$91)</f>
        <v>396.28055864752514</v>
      </c>
      <c r="AR137" s="70">
        <f t="shared" si="343"/>
        <v>269.8188077232802</v>
      </c>
      <c r="AS137" s="70">
        <f t="shared" si="343"/>
        <v>233.61888925427488</v>
      </c>
      <c r="AT137" s="70">
        <f t="shared" si="343"/>
        <v>131.73320413196848</v>
      </c>
      <c r="AU137" s="70">
        <f t="shared" si="343"/>
        <v>122.12454212480125</v>
      </c>
      <c r="AV137" s="70">
        <f t="shared" si="343"/>
        <v>132.05318283807668</v>
      </c>
      <c r="AW137" s="70">
        <f t="shared" si="343"/>
        <v>143.22303184323994</v>
      </c>
      <c r="AX137" s="70">
        <f t="shared" si="343"/>
        <v>128.08873824688646</v>
      </c>
      <c r="AY137" s="70">
        <f t="shared" si="343"/>
        <v>127.19454883517889</v>
      </c>
      <c r="AZ137" s="70">
        <f t="shared" si="343"/>
        <v>152.74407879799176</v>
      </c>
      <c r="BA137" s="70">
        <f t="shared" si="343"/>
        <v>183.69460229089717</v>
      </c>
      <c r="BB137" s="70">
        <f t="shared" si="343"/>
        <v>196.15583287979592</v>
      </c>
      <c r="BC137" s="70">
        <f t="shared" si="343"/>
        <v>215.82461450159207</v>
      </c>
      <c r="BD137" s="70">
        <f t="shared" si="343"/>
        <v>234.02587433378238</v>
      </c>
      <c r="BE137" s="70">
        <f t="shared" si="343"/>
        <v>224.15873172227097</v>
      </c>
      <c r="BF137" s="70">
        <f t="shared" si="343"/>
        <v>222.43003479649724</v>
      </c>
      <c r="BG137" s="70">
        <f t="shared" si="343"/>
        <v>248.2157181639578</v>
      </c>
      <c r="BH137" s="70">
        <f t="shared" si="343"/>
        <v>279.06986037619413</v>
      </c>
      <c r="BI137" s="70">
        <f t="shared" si="343"/>
        <v>289.67121703393434</v>
      </c>
      <c r="BJ137" s="70">
        <f t="shared" si="343"/>
        <v>306.92992164516022</v>
      </c>
      <c r="BK137" s="70">
        <f t="shared" si="343"/>
        <v>323.58946779041582</v>
      </c>
      <c r="BL137" s="70">
        <f t="shared" si="343"/>
        <v>314.78768441283501</v>
      </c>
      <c r="BM137" s="70">
        <f t="shared" si="343"/>
        <v>318.43733090169036</v>
      </c>
      <c r="BN137" s="70">
        <f t="shared" si="343"/>
        <v>348.07185130661583</v>
      </c>
      <c r="BO137" s="70">
        <f t="shared" si="343"/>
        <v>384.70000251326604</v>
      </c>
      <c r="BP137" s="70">
        <f t="shared" si="343"/>
        <v>396.52363230801427</v>
      </c>
      <c r="BQ137" s="70">
        <f t="shared" si="343"/>
        <v>413.58309149020477</v>
      </c>
      <c r="BR137" s="70">
        <f t="shared" si="343"/>
        <v>435.24803220924025</v>
      </c>
      <c r="BS137" s="70">
        <f t="shared" si="343"/>
        <v>428.04136798210311</v>
      </c>
      <c r="BT137" s="70">
        <f t="shared" si="343"/>
        <v>426.06836886620101</v>
      </c>
      <c r="BU137" s="70">
        <f t="shared" si="343"/>
        <v>425.18467102989041</v>
      </c>
      <c r="BV137" s="70">
        <f t="shared" si="343"/>
        <v>406.98627557082375</v>
      </c>
      <c r="BW137" s="70">
        <f t="shared" si="343"/>
        <v>399.99198092704415</v>
      </c>
      <c r="BX137" s="70">
        <f t="shared" si="343"/>
        <v>393.92473210130038</v>
      </c>
      <c r="BY137" s="70">
        <f t="shared" si="343"/>
        <v>394.70310458060106</v>
      </c>
      <c r="BZ137" s="70">
        <f t="shared" si="343"/>
        <v>395.23488917605869</v>
      </c>
      <c r="CA137" s="70">
        <f t="shared" si="343"/>
        <v>393.10226798333213</v>
      </c>
      <c r="CB137" s="70">
        <f t="shared" si="343"/>
        <v>392.91570378393715</v>
      </c>
      <c r="CC137" s="70">
        <f t="shared" si="343"/>
        <v>396.32987897933822</v>
      </c>
      <c r="CD137" s="70">
        <f t="shared" si="343"/>
        <v>397.31637024142731</v>
      </c>
      <c r="CE137" s="70">
        <f t="shared" si="343"/>
        <v>399.88784711769523</v>
      </c>
      <c r="CF137" s="70">
        <f t="shared" si="343"/>
        <v>409.42022072687098</v>
      </c>
      <c r="CG137" s="70">
        <f t="shared" si="343"/>
        <v>417.70101915294424</v>
      </c>
      <c r="CH137" s="70">
        <f t="shared" si="343"/>
        <v>420.78599414590394</v>
      </c>
      <c r="CI137" s="70">
        <f t="shared" si="343"/>
        <v>424.77874054837673</v>
      </c>
      <c r="CJ137" s="70">
        <f t="shared" si="343"/>
        <v>429.34705295082773</v>
      </c>
      <c r="CK137" s="70">
        <f t="shared" si="343"/>
        <v>424.19293775501433</v>
      </c>
      <c r="CL137" s="70">
        <f t="shared" si="343"/>
        <v>418.45496523478562</v>
      </c>
      <c r="CM137" s="70">
        <f t="shared" si="343"/>
        <v>416.0800984848737</v>
      </c>
      <c r="CN137" s="70">
        <f t="shared" si="343"/>
        <v>411.03852643628392</v>
      </c>
      <c r="CO137" s="70">
        <f t="shared" si="343"/>
        <v>408.26218751907595</v>
      </c>
      <c r="CP137" s="70">
        <f t="shared" si="343"/>
        <v>411.13398169439523</v>
      </c>
      <c r="CQ137" s="70">
        <f t="shared" si="343"/>
        <v>417.07190997791986</v>
      </c>
      <c r="CR137" s="70">
        <f t="shared" si="343"/>
        <v>423.93759805984467</v>
      </c>
      <c r="CS137" s="70">
        <f t="shared" si="343"/>
        <v>434.0556426824578</v>
      </c>
      <c r="CT137" s="70">
        <f t="shared" si="343"/>
        <v>444.9826983108253</v>
      </c>
      <c r="CU137" s="70">
        <f t="shared" si="343"/>
        <v>452.9288867389231</v>
      </c>
      <c r="CV137" s="70">
        <f t="shared" si="343"/>
        <v>460.62290553744697</v>
      </c>
      <c r="CW137" s="70">
        <f t="shared" si="343"/>
        <v>470.12965542296183</v>
      </c>
      <c r="CX137" s="70">
        <f t="shared" si="343"/>
        <v>479.56357022039265</v>
      </c>
      <c r="CY137" s="70">
        <f t="shared" si="343"/>
        <v>485.39643837029018</v>
      </c>
      <c r="CZ137" s="70">
        <f t="shared" si="343"/>
        <v>489.88468598375562</v>
      </c>
      <c r="DA137" s="70">
        <f t="shared" si="343"/>
        <v>494.43154956352561</v>
      </c>
      <c r="DB137" s="70">
        <f t="shared" si="343"/>
        <v>500.534531212091</v>
      </c>
      <c r="DC137" s="70">
        <f t="shared" ref="DC137:FN137" si="344">SUMPRODUCT(BZ$63:DC$63,$N$91:$AQ$91)</f>
        <v>507.00679938052542</v>
      </c>
      <c r="DD137" s="70">
        <f t="shared" si="344"/>
        <v>513.82822853297716</v>
      </c>
      <c r="DE137" s="70">
        <f t="shared" si="344"/>
        <v>520.72761209295163</v>
      </c>
      <c r="DF137" s="70">
        <f t="shared" si="344"/>
        <v>525.85690605894411</v>
      </c>
      <c r="DG137" s="70">
        <f t="shared" si="344"/>
        <v>530.76905275589388</v>
      </c>
      <c r="DH137" s="70">
        <f t="shared" si="344"/>
        <v>536.35021349300121</v>
      </c>
      <c r="DI137" s="70">
        <f t="shared" si="344"/>
        <v>541.81926663152797</v>
      </c>
      <c r="DJ137" s="70">
        <f t="shared" si="344"/>
        <v>547.33946189979577</v>
      </c>
      <c r="DK137" s="70">
        <f t="shared" si="344"/>
        <v>552.14381272794537</v>
      </c>
      <c r="DL137" s="70">
        <f t="shared" si="344"/>
        <v>554.23272824027799</v>
      </c>
      <c r="DM137" s="70">
        <f t="shared" si="344"/>
        <v>552.95454506173314</v>
      </c>
      <c r="DN137" s="70">
        <f t="shared" si="344"/>
        <v>550.6559194904886</v>
      </c>
      <c r="DO137" s="70">
        <f t="shared" si="344"/>
        <v>547.94218114905334</v>
      </c>
      <c r="DP137" s="70">
        <f t="shared" si="344"/>
        <v>545.06835891518438</v>
      </c>
      <c r="DQ137" s="70">
        <f t="shared" si="344"/>
        <v>544.00223586010623</v>
      </c>
      <c r="DR137" s="70">
        <f t="shared" si="344"/>
        <v>544.8983062266683</v>
      </c>
      <c r="DS137" s="70">
        <f t="shared" si="344"/>
        <v>547.33652843542916</v>
      </c>
      <c r="DT137" s="70">
        <f t="shared" si="344"/>
        <v>549.61590763622303</v>
      </c>
      <c r="DU137" s="70">
        <f t="shared" si="344"/>
        <v>552.63470207030014</v>
      </c>
      <c r="DV137" s="70">
        <f t="shared" si="344"/>
        <v>556.18002888300919</v>
      </c>
      <c r="DW137" s="70">
        <f t="shared" si="344"/>
        <v>559.28310520535388</v>
      </c>
      <c r="DX137" s="70">
        <f t="shared" si="344"/>
        <v>563.05316773747052</v>
      </c>
      <c r="DY137" s="70">
        <f t="shared" si="344"/>
        <v>567.78399204948232</v>
      </c>
      <c r="DZ137" s="70">
        <f t="shared" si="344"/>
        <v>572.85400330222819</v>
      </c>
      <c r="EA137" s="70">
        <f t="shared" si="344"/>
        <v>576.865276095024</v>
      </c>
      <c r="EB137" s="70">
        <f t="shared" si="344"/>
        <v>580.4107414784728</v>
      </c>
      <c r="EC137" s="70">
        <f t="shared" si="344"/>
        <v>583.29544378656044</v>
      </c>
      <c r="ED137" s="70">
        <f t="shared" si="344"/>
        <v>584.97285467768961</v>
      </c>
      <c r="EE137" s="70">
        <f t="shared" si="344"/>
        <v>586.29245302188122</v>
      </c>
      <c r="EF137" s="70">
        <f t="shared" si="344"/>
        <v>587.75470718288773</v>
      </c>
      <c r="EG137" s="70">
        <f t="shared" si="344"/>
        <v>590.52550367980939</v>
      </c>
      <c r="EH137" s="70">
        <f t="shared" si="344"/>
        <v>593.48143743998708</v>
      </c>
      <c r="EI137" s="70">
        <f t="shared" si="344"/>
        <v>596.36950862191622</v>
      </c>
      <c r="EJ137" s="70">
        <f t="shared" si="344"/>
        <v>599.26067135729204</v>
      </c>
      <c r="EK137" s="70">
        <f t="shared" si="344"/>
        <v>602.20693977811015</v>
      </c>
      <c r="EL137" s="70">
        <f t="shared" si="344"/>
        <v>605.22121589063113</v>
      </c>
      <c r="EM137" s="70">
        <f t="shared" si="344"/>
        <v>608.44026467371953</v>
      </c>
      <c r="EN137" s="70">
        <f t="shared" si="344"/>
        <v>612.43725749833925</v>
      </c>
      <c r="EO137" s="70">
        <f t="shared" si="344"/>
        <v>616.36854226332684</v>
      </c>
      <c r="EP137" s="70">
        <f t="shared" si="344"/>
        <v>619.12180949980188</v>
      </c>
      <c r="EQ137" s="70">
        <f t="shared" si="344"/>
        <v>619.73435827737399</v>
      </c>
      <c r="ER137" s="70">
        <f t="shared" si="344"/>
        <v>619.69350944019288</v>
      </c>
      <c r="ES137" s="70">
        <f t="shared" si="344"/>
        <v>619.73090420734752</v>
      </c>
      <c r="ET137" s="70">
        <f t="shared" si="344"/>
        <v>620.60541014874048</v>
      </c>
      <c r="EU137" s="70">
        <f t="shared" si="344"/>
        <v>622.87798605910052</v>
      </c>
      <c r="EV137" s="70">
        <f t="shared" si="344"/>
        <v>625.5164516517325</v>
      </c>
      <c r="EW137" s="70">
        <f t="shared" si="344"/>
        <v>629.32226489573088</v>
      </c>
      <c r="EX137" s="70">
        <f t="shared" si="344"/>
        <v>633.9357461401155</v>
      </c>
      <c r="EY137" s="70">
        <f t="shared" si="344"/>
        <v>638.15031886317274</v>
      </c>
      <c r="EZ137" s="70">
        <f t="shared" si="344"/>
        <v>643.1612377082588</v>
      </c>
      <c r="FA137" s="70">
        <f t="shared" si="344"/>
        <v>649.04655920841969</v>
      </c>
      <c r="FB137" s="70">
        <f t="shared" si="344"/>
        <v>655.80885215349997</v>
      </c>
      <c r="FC137" s="70">
        <f t="shared" si="344"/>
        <v>663.13466869220088</v>
      </c>
      <c r="FD137" s="70">
        <f t="shared" si="344"/>
        <v>670.81741330090699</v>
      </c>
      <c r="FE137" s="70">
        <f t="shared" si="344"/>
        <v>678.44083401862281</v>
      </c>
      <c r="FF137" s="70">
        <f t="shared" si="344"/>
        <v>687.33335908307379</v>
      </c>
      <c r="FG137" s="70">
        <f t="shared" si="344"/>
        <v>698.09396490147412</v>
      </c>
      <c r="FH137" s="70">
        <f t="shared" si="344"/>
        <v>709.408479883214</v>
      </c>
      <c r="FI137" s="70">
        <f t="shared" si="344"/>
        <v>721.7278389483406</v>
      </c>
      <c r="FJ137" s="70">
        <f t="shared" si="344"/>
        <v>733.86737765899306</v>
      </c>
      <c r="FK137" s="70">
        <f t="shared" si="344"/>
        <v>743.73002173531484</v>
      </c>
      <c r="FL137" s="70">
        <f t="shared" si="344"/>
        <v>751.83632285283886</v>
      </c>
      <c r="FM137" s="70">
        <f t="shared" si="344"/>
        <v>760.91589630881606</v>
      </c>
      <c r="FN137" s="70">
        <f t="shared" si="344"/>
        <v>771.74582721496597</v>
      </c>
      <c r="FO137" s="70">
        <f t="shared" ref="FO137:HZ137" si="345">SUMPRODUCT(EL$63:FO$63,$N$91:$AQ$91)</f>
        <v>783.03504699395387</v>
      </c>
      <c r="FP137" s="70">
        <f t="shared" si="345"/>
        <v>795.66654772779259</v>
      </c>
      <c r="FQ137" s="70">
        <f t="shared" si="345"/>
        <v>808.7524528777501</v>
      </c>
      <c r="FR137" s="70">
        <f t="shared" si="345"/>
        <v>819.27851558889347</v>
      </c>
      <c r="FS137" s="70">
        <f t="shared" si="345"/>
        <v>827.92026091776575</v>
      </c>
      <c r="FT137" s="70">
        <f t="shared" si="345"/>
        <v>839.47951862701905</v>
      </c>
      <c r="FU137" s="70">
        <f t="shared" si="345"/>
        <v>856.75665987490311</v>
      </c>
      <c r="FV137" s="70">
        <f t="shared" si="345"/>
        <v>874.12242799529372</v>
      </c>
      <c r="FW137" s="70">
        <f t="shared" si="345"/>
        <v>892.04105405380972</v>
      </c>
      <c r="FX137" s="70">
        <f t="shared" si="345"/>
        <v>909.36642125406797</v>
      </c>
      <c r="FY137" s="70">
        <f t="shared" si="345"/>
        <v>922.14922005478968</v>
      </c>
      <c r="FZ137" s="70">
        <f t="shared" si="345"/>
        <v>932.31249676213258</v>
      </c>
      <c r="GA137" s="70">
        <f t="shared" si="345"/>
        <v>940.90323596820394</v>
      </c>
      <c r="GB137" s="70">
        <f t="shared" si="345"/>
        <v>946.81756594283797</v>
      </c>
      <c r="GC137" s="70">
        <f t="shared" si="345"/>
        <v>952.85071336484725</v>
      </c>
      <c r="GD137" s="70">
        <f t="shared" si="345"/>
        <v>958.43851240434549</v>
      </c>
      <c r="GE137" s="70">
        <f t="shared" si="345"/>
        <v>963.40771562376483</v>
      </c>
      <c r="GF137" s="70">
        <f t="shared" si="345"/>
        <v>968.30944336184996</v>
      </c>
      <c r="GG137" s="70">
        <f t="shared" si="345"/>
        <v>972.33738385095569</v>
      </c>
      <c r="GH137" s="70">
        <f t="shared" si="345"/>
        <v>974.57376540788755</v>
      </c>
      <c r="GI137" s="70">
        <f t="shared" si="345"/>
        <v>977.40374906138163</v>
      </c>
      <c r="GJ137" s="70">
        <f t="shared" si="345"/>
        <v>980.40005097369362</v>
      </c>
      <c r="GK137" s="70">
        <f t="shared" si="345"/>
        <v>980.18694696553507</v>
      </c>
      <c r="GL137" s="70">
        <f t="shared" si="345"/>
        <v>977.46371180372023</v>
      </c>
      <c r="GM137" s="70">
        <f t="shared" si="345"/>
        <v>974.76205955617274</v>
      </c>
      <c r="GN137" s="70">
        <f t="shared" si="345"/>
        <v>970.39469894675881</v>
      </c>
      <c r="GO137" s="70">
        <f t="shared" si="345"/>
        <v>965.17218657543992</v>
      </c>
      <c r="GP137" s="70">
        <f t="shared" si="345"/>
        <v>965.05670154394352</v>
      </c>
      <c r="GQ137" s="70">
        <f t="shared" si="345"/>
        <v>968.48870237602137</v>
      </c>
      <c r="GR137" s="70">
        <f t="shared" si="345"/>
        <v>970.69127922126791</v>
      </c>
      <c r="GS137" s="70">
        <f t="shared" si="345"/>
        <v>970.93533561727565</v>
      </c>
      <c r="GT137" s="70">
        <f t="shared" si="345"/>
        <v>971.36653588112335</v>
      </c>
      <c r="GU137" s="70">
        <f t="shared" si="345"/>
        <v>970.46594685551281</v>
      </c>
      <c r="GV137" s="70">
        <f t="shared" si="345"/>
        <v>968.69054676866153</v>
      </c>
      <c r="GW137" s="70">
        <f t="shared" si="345"/>
        <v>971.65175896959613</v>
      </c>
      <c r="GX137" s="70">
        <f t="shared" si="345"/>
        <v>977.91876427072373</v>
      </c>
      <c r="GY137" s="70">
        <f t="shared" si="345"/>
        <v>979.79915553283854</v>
      </c>
      <c r="GZ137" s="70">
        <f t="shared" si="345"/>
        <v>974.61542075338025</v>
      </c>
      <c r="HA137" s="70">
        <f t="shared" si="345"/>
        <v>971.39681562803344</v>
      </c>
      <c r="HB137" s="70">
        <f t="shared" si="345"/>
        <v>967.80289535724489</v>
      </c>
      <c r="HC137" s="70">
        <f t="shared" si="345"/>
        <v>965.37615779669738</v>
      </c>
      <c r="HD137" s="70">
        <f t="shared" si="345"/>
        <v>970.38207800133591</v>
      </c>
      <c r="HE137" s="70">
        <f t="shared" si="345"/>
        <v>979.0312036600908</v>
      </c>
      <c r="HF137" s="70">
        <f t="shared" si="345"/>
        <v>989.52768391816153</v>
      </c>
      <c r="HG137" s="70">
        <f t="shared" si="345"/>
        <v>1006.686114822139</v>
      </c>
      <c r="HH137" s="70">
        <f t="shared" si="345"/>
        <v>1023.1713233895606</v>
      </c>
      <c r="HI137" s="70">
        <f t="shared" si="345"/>
        <v>1039.2357064700341</v>
      </c>
      <c r="HJ137" s="70">
        <f t="shared" si="345"/>
        <v>1063.0640711497131</v>
      </c>
      <c r="HK137" s="70">
        <f t="shared" si="345"/>
        <v>1091.1903499674765</v>
      </c>
      <c r="HL137" s="70">
        <f t="shared" si="345"/>
        <v>1114.9564841558652</v>
      </c>
      <c r="HM137" s="70">
        <f t="shared" si="345"/>
        <v>1141.5555211415499</v>
      </c>
      <c r="HN137" s="70">
        <f t="shared" si="345"/>
        <v>1168.6030480384759</v>
      </c>
      <c r="HO137" s="70">
        <f t="shared" si="345"/>
        <v>1176.9629417596357</v>
      </c>
      <c r="HP137" s="70">
        <f t="shared" si="345"/>
        <v>1172.3300429290448</v>
      </c>
      <c r="HQ137" s="70">
        <f t="shared" si="345"/>
        <v>1171.3472501447798</v>
      </c>
      <c r="HR137" s="70">
        <f t="shared" si="345"/>
        <v>1171.7653842072996</v>
      </c>
      <c r="HS137" s="70">
        <f t="shared" si="345"/>
        <v>1169.1309717129461</v>
      </c>
      <c r="HT137" s="70">
        <f t="shared" si="345"/>
        <v>1179.252622790947</v>
      </c>
      <c r="HU137" s="70">
        <f t="shared" si="345"/>
        <v>1197.5003289840058</v>
      </c>
      <c r="HV137" s="70">
        <f t="shared" si="345"/>
        <v>1202.0749981067315</v>
      </c>
      <c r="HW137" s="70">
        <f t="shared" si="345"/>
        <v>1195.3038903599313</v>
      </c>
      <c r="HX137" s="70">
        <f t="shared" si="345"/>
        <v>1200.2708721443823</v>
      </c>
      <c r="HY137" s="70">
        <f t="shared" si="345"/>
        <v>1221.5875793743501</v>
      </c>
      <c r="HZ137" s="70">
        <f t="shared" si="345"/>
        <v>1239.6659903083907</v>
      </c>
      <c r="IA137" s="70">
        <f t="shared" ref="IA137:KL137" si="346">SUMPRODUCT(GX$63:IA$63,$N$91:$AQ$91)</f>
        <v>1267.7513718484538</v>
      </c>
      <c r="IB137" s="70">
        <f t="shared" si="346"/>
        <v>1300.1517293939276</v>
      </c>
      <c r="IC137" s="70">
        <f t="shared" si="346"/>
        <v>1304.3377325971808</v>
      </c>
      <c r="ID137" s="70">
        <f t="shared" si="346"/>
        <v>1279.427678274214</v>
      </c>
      <c r="IE137" s="70">
        <f t="shared" si="346"/>
        <v>1252.5752404430946</v>
      </c>
      <c r="IF137" s="70">
        <f t="shared" si="346"/>
        <v>1217.3563345946716</v>
      </c>
      <c r="IG137" s="70">
        <f t="shared" si="346"/>
        <v>1182.7596592351479</v>
      </c>
      <c r="IH137" s="70">
        <f t="shared" si="346"/>
        <v>1165.7931019095638</v>
      </c>
      <c r="II137" s="70">
        <f t="shared" si="346"/>
        <v>1160.0704353717654</v>
      </c>
      <c r="IJ137" s="70">
        <f t="shared" si="346"/>
        <v>1156.2170599640774</v>
      </c>
      <c r="IK137" s="70">
        <f t="shared" si="346"/>
        <v>1160.4090632744526</v>
      </c>
      <c r="IL137" s="70">
        <f t="shared" si="346"/>
        <v>1167.2512616567517</v>
      </c>
      <c r="IM137" s="70">
        <f t="shared" si="346"/>
        <v>1175.6317488935961</v>
      </c>
      <c r="IN137" s="70">
        <f t="shared" si="346"/>
        <v>1183.9899328283452</v>
      </c>
      <c r="IO137" s="70">
        <f t="shared" si="346"/>
        <v>1194.8580365414282</v>
      </c>
      <c r="IP137" s="70">
        <f t="shared" si="346"/>
        <v>1206.6023088541569</v>
      </c>
      <c r="IQ137" s="70">
        <f t="shared" si="346"/>
        <v>1215.3301398874376</v>
      </c>
      <c r="IR137" s="70">
        <f t="shared" si="346"/>
        <v>1221.8246741165785</v>
      </c>
      <c r="IS137" s="70">
        <f t="shared" si="346"/>
        <v>1229.7541303801017</v>
      </c>
      <c r="IT137" s="70">
        <f t="shared" si="346"/>
        <v>1238.8219096582841</v>
      </c>
      <c r="IU137" s="70">
        <f t="shared" si="346"/>
        <v>1247.7377336977299</v>
      </c>
      <c r="IV137" s="70">
        <f t="shared" si="346"/>
        <v>1259.2709612903186</v>
      </c>
      <c r="IW137" s="70">
        <f t="shared" si="346"/>
        <v>1271.6104038560959</v>
      </c>
      <c r="IX137" s="70">
        <f t="shared" si="346"/>
        <v>1280.4250796065205</v>
      </c>
      <c r="IY137" s="70">
        <f t="shared" si="346"/>
        <v>1287.6506387463673</v>
      </c>
      <c r="IZ137" s="70">
        <f t="shared" si="346"/>
        <v>1296.7144230058861</v>
      </c>
      <c r="JA137" s="70">
        <f t="shared" si="346"/>
        <v>1306.4891967566941</v>
      </c>
      <c r="JB137" s="70">
        <f t="shared" si="346"/>
        <v>1315.0473876124317</v>
      </c>
      <c r="JC137" s="70">
        <f t="shared" si="346"/>
        <v>1324.9183101610145</v>
      </c>
      <c r="JD137" s="70">
        <f t="shared" si="346"/>
        <v>1334.1332612081374</v>
      </c>
      <c r="JE137" s="70">
        <f t="shared" si="346"/>
        <v>1338.240351777481</v>
      </c>
      <c r="JF137" s="70">
        <f t="shared" si="346"/>
        <v>1339.0662846851069</v>
      </c>
      <c r="JG137" s="70">
        <f t="shared" si="346"/>
        <v>1339.6461145681033</v>
      </c>
      <c r="JH137" s="70">
        <f t="shared" si="346"/>
        <v>1338.2790862820648</v>
      </c>
      <c r="JI137" s="70">
        <f t="shared" si="346"/>
        <v>1336.4807336557574</v>
      </c>
      <c r="JJ137" s="70">
        <f t="shared" si="346"/>
        <v>1337.6224438576482</v>
      </c>
      <c r="JK137" s="70">
        <f t="shared" si="346"/>
        <v>1340.8528412750372</v>
      </c>
      <c r="JL137" s="70">
        <f t="shared" si="346"/>
        <v>1344.4412834093762</v>
      </c>
      <c r="JM137" s="70">
        <f t="shared" si="346"/>
        <v>1351.4551942877581</v>
      </c>
      <c r="JN137" s="70">
        <f t="shared" si="346"/>
        <v>1360.6749034534635</v>
      </c>
      <c r="JO137" s="70">
        <f t="shared" si="346"/>
        <v>1370.3724379985028</v>
      </c>
      <c r="JP137" s="70">
        <f t="shared" si="346"/>
        <v>1381.7273385089925</v>
      </c>
      <c r="JQ137" s="70">
        <f t="shared" si="346"/>
        <v>1396.6573000366409</v>
      </c>
      <c r="JR137" s="70">
        <f t="shared" si="346"/>
        <v>1411.2940456163969</v>
      </c>
      <c r="JS137" s="70">
        <f t="shared" si="346"/>
        <v>1425.4168109453672</v>
      </c>
      <c r="JT137" s="70">
        <f t="shared" si="346"/>
        <v>1445.4439965774322</v>
      </c>
      <c r="JU137" s="70">
        <f t="shared" si="346"/>
        <v>1470.0602054845117</v>
      </c>
      <c r="JV137" s="70">
        <f t="shared" si="346"/>
        <v>1494.6483715572228</v>
      </c>
      <c r="JW137" s="70">
        <f t="shared" si="346"/>
        <v>1522.8684781143875</v>
      </c>
      <c r="JX137" s="70">
        <f t="shared" si="346"/>
        <v>1554.3958132832195</v>
      </c>
      <c r="JY137" s="70">
        <f t="shared" si="346"/>
        <v>1579.0815323296383</v>
      </c>
      <c r="JZ137" s="70">
        <f t="shared" si="346"/>
        <v>1598.9877550115752</v>
      </c>
      <c r="KA137" s="70">
        <f t="shared" si="346"/>
        <v>1622.6920264033483</v>
      </c>
      <c r="KB137" s="70">
        <f t="shared" si="346"/>
        <v>1650.9373057844848</v>
      </c>
      <c r="KC137" s="70">
        <f t="shared" si="346"/>
        <v>1679.2939522713482</v>
      </c>
      <c r="KD137" s="70">
        <f t="shared" si="346"/>
        <v>1710.5722885189725</v>
      </c>
      <c r="KE137" s="70">
        <f t="shared" si="346"/>
        <v>1744.3585363759248</v>
      </c>
      <c r="KF137" s="70">
        <f t="shared" si="346"/>
        <v>1771.0124084584031</v>
      </c>
      <c r="KG137" s="70">
        <f t="shared" si="346"/>
        <v>1792.252601840446</v>
      </c>
      <c r="KH137" s="70">
        <f t="shared" si="346"/>
        <v>1822.232868470981</v>
      </c>
      <c r="KI137" s="70">
        <f t="shared" si="346"/>
        <v>1867.2983571676755</v>
      </c>
      <c r="KJ137" s="70">
        <f t="shared" si="346"/>
        <v>1911.7705313804643</v>
      </c>
      <c r="KK137" s="70">
        <f t="shared" si="346"/>
        <v>1957.7453064465076</v>
      </c>
      <c r="KL137" s="70">
        <f t="shared" si="346"/>
        <v>2004.0527664749989</v>
      </c>
      <c r="KM137" s="70">
        <f t="shared" ref="KM137:MX137" si="347">SUMPRODUCT(JJ$63:KM$63,$N$91:$AQ$91)</f>
        <v>2040.0202140163094</v>
      </c>
      <c r="KN137" s="70">
        <f t="shared" si="347"/>
        <v>2069.52174326964</v>
      </c>
      <c r="KO137" s="70">
        <f t="shared" si="347"/>
        <v>2093.6753566781535</v>
      </c>
      <c r="KP137" s="70">
        <f t="shared" si="347"/>
        <v>2114.8619270170493</v>
      </c>
      <c r="KQ137" s="70">
        <f t="shared" si="347"/>
        <v>2133.4320201697692</v>
      </c>
      <c r="KR137" s="70">
        <f t="shared" si="347"/>
        <v>2149.4121289676823</v>
      </c>
      <c r="KS137" s="70">
        <f t="shared" si="347"/>
        <v>2171.3513125147692</v>
      </c>
      <c r="KT137" s="70">
        <f t="shared" si="347"/>
        <v>2196.5508076972387</v>
      </c>
      <c r="KU137" s="70">
        <f t="shared" si="347"/>
        <v>2211.1794679129798</v>
      </c>
      <c r="KV137" s="70">
        <f t="shared" si="347"/>
        <v>2228.2767350274498</v>
      </c>
      <c r="KW137" s="70">
        <f t="shared" si="347"/>
        <v>2262.5914925334255</v>
      </c>
      <c r="KX137" s="70">
        <f t="shared" si="347"/>
        <v>2287.7681234309648</v>
      </c>
      <c r="KY137" s="70">
        <f t="shared" si="347"/>
        <v>2298.5415181583908</v>
      </c>
      <c r="KZ137" s="70">
        <f t="shared" si="347"/>
        <v>2320.6271914009885</v>
      </c>
      <c r="LA137" s="70">
        <f t="shared" si="347"/>
        <v>2339.0113099841701</v>
      </c>
      <c r="LB137" s="70">
        <f t="shared" si="347"/>
        <v>2329.5690383044748</v>
      </c>
      <c r="LC137" s="70">
        <f t="shared" si="347"/>
        <v>2334.2442528873671</v>
      </c>
      <c r="LD137" s="70">
        <f t="shared" si="347"/>
        <v>2367.4654772966769</v>
      </c>
      <c r="LE137" s="70">
        <f t="shared" si="347"/>
        <v>2400.6818601697692</v>
      </c>
      <c r="LF137" s="70">
        <f t="shared" si="347"/>
        <v>2421.9100343113678</v>
      </c>
      <c r="LG137" s="70">
        <f t="shared" si="347"/>
        <v>2453.2040670650495</v>
      </c>
      <c r="LH137" s="70">
        <f t="shared" si="347"/>
        <v>2480.1900410368639</v>
      </c>
      <c r="LI137" s="70">
        <f t="shared" si="347"/>
        <v>2481.8925306676229</v>
      </c>
      <c r="LJ137" s="70">
        <f t="shared" si="347"/>
        <v>2496.4825267949004</v>
      </c>
      <c r="LK137" s="70">
        <f t="shared" si="347"/>
        <v>2553.2434852083279</v>
      </c>
      <c r="LL137" s="70">
        <f t="shared" si="347"/>
        <v>2620.6666842906252</v>
      </c>
      <c r="LM137" s="70">
        <f t="shared" si="347"/>
        <v>2637.1815599418856</v>
      </c>
      <c r="LN137" s="70">
        <f t="shared" si="347"/>
        <v>2659.4949738438672</v>
      </c>
      <c r="LO137" s="70">
        <f t="shared" si="347"/>
        <v>2674.5596118764383</v>
      </c>
      <c r="LP137" s="70">
        <f t="shared" si="347"/>
        <v>2655.9240181525847</v>
      </c>
      <c r="LQ137" s="70">
        <f t="shared" si="347"/>
        <v>2658.5815093033343</v>
      </c>
      <c r="LR137" s="70">
        <f t="shared" si="347"/>
        <v>2678.2353649522875</v>
      </c>
      <c r="LS137" s="70">
        <f t="shared" si="347"/>
        <v>2686.7993647830162</v>
      </c>
      <c r="LT137" s="70">
        <f t="shared" si="347"/>
        <v>2713.8716048049669</v>
      </c>
      <c r="LU137" s="70">
        <f t="shared" si="347"/>
        <v>2743.2113926736915</v>
      </c>
      <c r="LV137" s="70">
        <f t="shared" si="347"/>
        <v>2771.4392196486037</v>
      </c>
      <c r="LW137" s="70">
        <f t="shared" si="347"/>
        <v>2795.5831335222651</v>
      </c>
      <c r="LX137" s="70">
        <f t="shared" si="347"/>
        <v>2821.4079174833441</v>
      </c>
      <c r="LY137" s="70">
        <f t="shared" si="347"/>
        <v>2847.9585228522283</v>
      </c>
      <c r="LZ137" s="70">
        <f t="shared" si="347"/>
        <v>2873.5992159245934</v>
      </c>
      <c r="MA137" s="70">
        <f t="shared" si="347"/>
        <v>2894.2689243053037</v>
      </c>
      <c r="MB137" s="70">
        <f t="shared" si="347"/>
        <v>2908.961061163704</v>
      </c>
      <c r="MC137" s="70">
        <f t="shared" si="347"/>
        <v>2917.6409603541269</v>
      </c>
      <c r="MD137" s="70">
        <f t="shared" si="347"/>
        <v>2921.7243598200812</v>
      </c>
      <c r="ME137" s="70">
        <f t="shared" si="347"/>
        <v>2925.3518086868371</v>
      </c>
      <c r="MF137" s="70">
        <f t="shared" si="347"/>
        <v>2931.1364398974083</v>
      </c>
      <c r="MG137" s="70">
        <f t="shared" si="347"/>
        <v>2944.0086216231475</v>
      </c>
      <c r="MH137" s="70">
        <f t="shared" si="347"/>
        <v>2958.5287022401708</v>
      </c>
      <c r="MI137" s="70">
        <f t="shared" si="347"/>
        <v>2971.0924718410629</v>
      </c>
      <c r="MJ137" s="70">
        <f t="shared" si="347"/>
        <v>2978.8491773219403</v>
      </c>
      <c r="MK137" s="70">
        <f t="shared" si="347"/>
        <v>2983.0585638527414</v>
      </c>
      <c r="ML137" s="70">
        <f t="shared" si="347"/>
        <v>2988.2186663920957</v>
      </c>
      <c r="MM137" s="70">
        <f t="shared" si="347"/>
        <v>2994.7380586952236</v>
      </c>
      <c r="MN137" s="70">
        <f t="shared" si="347"/>
        <v>3007.2358231818207</v>
      </c>
      <c r="MO137" s="70">
        <f t="shared" si="347"/>
        <v>3019.6743158332492</v>
      </c>
      <c r="MP137" s="70">
        <f t="shared" si="347"/>
        <v>3024.2489108530344</v>
      </c>
      <c r="MQ137" s="70">
        <f t="shared" si="347"/>
        <v>3014.3660012672403</v>
      </c>
      <c r="MR137" s="70">
        <f t="shared" si="347"/>
        <v>3001.2669383512466</v>
      </c>
      <c r="MS137" s="70">
        <f t="shared" si="347"/>
        <v>2990.8448538237599</v>
      </c>
      <c r="MT137" s="70">
        <f t="shared" si="347"/>
        <v>2981.8946372944292</v>
      </c>
      <c r="MU137" s="70">
        <f t="shared" si="347"/>
        <v>2982.5577438696419</v>
      </c>
      <c r="MV137" s="70">
        <f t="shared" si="347"/>
        <v>2994.2212304736759</v>
      </c>
      <c r="MW137" s="70">
        <f t="shared" si="347"/>
        <v>3008.4358310990674</v>
      </c>
      <c r="MX137" s="70">
        <f t="shared" si="347"/>
        <v>3028.6183241361177</v>
      </c>
      <c r="MY137" s="70">
        <f t="shared" ref="MY137:NO137" si="348">SUMPRODUCT(LV$63:MY$63,$N$91:$AQ$91)</f>
        <v>3049.707307274145</v>
      </c>
      <c r="MZ137" s="70">
        <f t="shared" si="348"/>
        <v>3070.7379408856564</v>
      </c>
      <c r="NA137" s="70">
        <f t="shared" si="348"/>
        <v>3090.6611019176335</v>
      </c>
      <c r="NB137" s="70">
        <f t="shared" si="348"/>
        <v>3110.8879696805143</v>
      </c>
      <c r="NC137" s="70">
        <f t="shared" si="348"/>
        <v>3130.2668231195653</v>
      </c>
      <c r="ND137" s="70">
        <f t="shared" si="348"/>
        <v>3147.4499729359427</v>
      </c>
      <c r="NE137" s="70">
        <f t="shared" si="348"/>
        <v>3163.0355740046944</v>
      </c>
      <c r="NF137" s="70">
        <f t="shared" si="348"/>
        <v>3178.1133270964747</v>
      </c>
      <c r="NG137" s="70">
        <f t="shared" si="348"/>
        <v>3192.8344176908931</v>
      </c>
      <c r="NH137" s="70">
        <f t="shared" si="348"/>
        <v>3207.5669927411905</v>
      </c>
      <c r="NI137" s="70">
        <f t="shared" si="348"/>
        <v>3223.408621904181</v>
      </c>
      <c r="NJ137" s="70">
        <f t="shared" si="348"/>
        <v>3239.2903895791087</v>
      </c>
      <c r="NK137" s="70">
        <f t="shared" si="348"/>
        <v>3254.1177662144378</v>
      </c>
      <c r="NL137" s="70">
        <f t="shared" si="348"/>
        <v>3267.3894535330537</v>
      </c>
      <c r="NM137" s="70">
        <f t="shared" si="348"/>
        <v>3279.8553539932523</v>
      </c>
      <c r="NN137" s="70">
        <f t="shared" si="348"/>
        <v>3291.6381005069265</v>
      </c>
      <c r="NO137" s="71">
        <f t="shared" si="348"/>
        <v>3302.823084883139</v>
      </c>
      <c r="NP137" s="14"/>
      <c r="NQ137" s="14"/>
    </row>
    <row r="138" spans="1:381" s="31" customFormat="1" x14ac:dyDescent="0.2">
      <c r="A138" s="14"/>
      <c r="B138" s="14"/>
      <c r="C138" s="137" t="str">
        <f>OFMOR_FFF_0!C138</f>
        <v>2C_FreeStock</v>
      </c>
      <c r="D138" s="137"/>
      <c r="E138" s="137" t="str">
        <f>OFMOR_FFF_0!E138</f>
        <v>Оборот: Освободившийся сток в ценах продажи после 2-ого уровня отмен</v>
      </c>
      <c r="F138" s="14"/>
      <c r="G138" s="14" t="str">
        <f>OFMOR_FFF_0!G138</f>
        <v>тыс.руб.</v>
      </c>
      <c r="H138" s="14"/>
      <c r="I138" s="14"/>
      <c r="J138" s="14"/>
      <c r="K138" s="30">
        <f t="shared" si="330"/>
        <v>0</v>
      </c>
      <c r="L138" s="14"/>
      <c r="M138" s="14"/>
      <c r="N138" s="69">
        <f>$N$63*$AQ$92</f>
        <v>0</v>
      </c>
      <c r="O138" s="70">
        <f>SUMPRODUCT($N$63:O$63,$AP$92:$AQ$92)</f>
        <v>0</v>
      </c>
      <c r="P138" s="70">
        <f>SUMPRODUCT($N$63:P$63,$AO$92:$AQ$92)</f>
        <v>0</v>
      </c>
      <c r="Q138" s="70">
        <f>SUMPRODUCT($N$63:Q$63,$AN$92:$AQ$92)</f>
        <v>0</v>
      </c>
      <c r="R138" s="70">
        <f>SUMPRODUCT($N$63:R$63,$AM$92:$AQ$92)</f>
        <v>0</v>
      </c>
      <c r="S138" s="70">
        <f>SUMPRODUCT($N$63:S$63,$AL$92:$AQ$92)</f>
        <v>0</v>
      </c>
      <c r="T138" s="70">
        <f>SUMPRODUCT($N$63:T$63,$AK$92:$AQ$92)</f>
        <v>0</v>
      </c>
      <c r="U138" s="70">
        <f>SUMPRODUCT($N$63:U$63,$AJ$92:$AQ$92)</f>
        <v>0</v>
      </c>
      <c r="V138" s="70">
        <f>SUMPRODUCT($N$63:V$63,$AI$92:$AQ$92)</f>
        <v>0</v>
      </c>
      <c r="W138" s="70">
        <f>SUMPRODUCT($N$63:W$63,$AH$92:$AQ$92)</f>
        <v>0</v>
      </c>
      <c r="X138" s="70">
        <f>SUMPRODUCT($N$63:X$63,$AG$92:$AQ$92)</f>
        <v>0</v>
      </c>
      <c r="Y138" s="70">
        <f>SUMPRODUCT($N$63:Y$63,$AF$92:$AQ$92)</f>
        <v>0</v>
      </c>
      <c r="Z138" s="70">
        <f>SUMPRODUCT($N$63:Z$63,$AE$92:$AQ$92)</f>
        <v>0</v>
      </c>
      <c r="AA138" s="70">
        <f>SUMPRODUCT($N$63:AA$63,$AD$92:$AQ$92)</f>
        <v>0</v>
      </c>
      <c r="AB138" s="70">
        <f>SUMPRODUCT($N$63:AB$63,$AC$92:$AQ$92)</f>
        <v>0</v>
      </c>
      <c r="AC138" s="70">
        <f>SUMPRODUCT($N$63:AC$63,$AB$92:$AQ$92)</f>
        <v>0</v>
      </c>
      <c r="AD138" s="70">
        <f>SUMPRODUCT($N$63:AD$63,$AA$92:$AQ$92)</f>
        <v>0</v>
      </c>
      <c r="AE138" s="70">
        <f>SUMPRODUCT($N$63:AE$63,$Z$92:$AQ$92)</f>
        <v>0</v>
      </c>
      <c r="AF138" s="70">
        <f>SUMPRODUCT($N$63:AF$63,$Y$92:$AQ$92)</f>
        <v>0</v>
      </c>
      <c r="AG138" s="70">
        <f>SUMPRODUCT($N$63:AG$63,$X$92:$AQ$92)</f>
        <v>0</v>
      </c>
      <c r="AH138" s="70">
        <f>SUMPRODUCT($N$63:AH$63,$W$92:$AQ$92)</f>
        <v>0</v>
      </c>
      <c r="AI138" s="70">
        <f>SUMPRODUCT($N$63:AI$63,$V$92:$AQ$92)</f>
        <v>0</v>
      </c>
      <c r="AJ138" s="70">
        <f>SUMPRODUCT($N$63:AJ$63,$U$92:$AQ$92)</f>
        <v>0</v>
      </c>
      <c r="AK138" s="70">
        <f>SUMPRODUCT($N$63:AK$63,$T$92:$AQ$92)</f>
        <v>0</v>
      </c>
      <c r="AL138" s="70">
        <f>SUMPRODUCT($N$63:AL$63,$S$92:$AQ$92)</f>
        <v>0</v>
      </c>
      <c r="AM138" s="70">
        <f>SUMPRODUCT($N$63:AM$63,$R$92:$AQ$92)</f>
        <v>0</v>
      </c>
      <c r="AN138" s="70">
        <f>SUMPRODUCT($N$63:AN$63,$Q$92:$AQ$92)</f>
        <v>0</v>
      </c>
      <c r="AO138" s="70">
        <f>SUMPRODUCT($N$63:AO$63,$P$92:$AQ$92)</f>
        <v>0</v>
      </c>
      <c r="AP138" s="70">
        <f>SUMPRODUCT($N$63:AP$63,$O$92:$AQ$92)</f>
        <v>0</v>
      </c>
      <c r="AQ138" s="70">
        <f t="shared" ref="AQ138:DB138" si="349">SUMPRODUCT(N$63:AQ$63,$N$92:$AQ$92)</f>
        <v>0</v>
      </c>
      <c r="AR138" s="70">
        <f t="shared" si="349"/>
        <v>0</v>
      </c>
      <c r="AS138" s="70">
        <f t="shared" si="349"/>
        <v>0</v>
      </c>
      <c r="AT138" s="70">
        <f t="shared" si="349"/>
        <v>0</v>
      </c>
      <c r="AU138" s="70">
        <f t="shared" si="349"/>
        <v>0</v>
      </c>
      <c r="AV138" s="70">
        <f t="shared" si="349"/>
        <v>0</v>
      </c>
      <c r="AW138" s="70">
        <f t="shared" si="349"/>
        <v>0</v>
      </c>
      <c r="AX138" s="70">
        <f t="shared" si="349"/>
        <v>0</v>
      </c>
      <c r="AY138" s="70">
        <f t="shared" si="349"/>
        <v>0</v>
      </c>
      <c r="AZ138" s="70">
        <f t="shared" si="349"/>
        <v>0</v>
      </c>
      <c r="BA138" s="70">
        <f t="shared" si="349"/>
        <v>0</v>
      </c>
      <c r="BB138" s="70">
        <f t="shared" si="349"/>
        <v>0</v>
      </c>
      <c r="BC138" s="70">
        <f t="shared" si="349"/>
        <v>0</v>
      </c>
      <c r="BD138" s="70">
        <f t="shared" si="349"/>
        <v>0</v>
      </c>
      <c r="BE138" s="70">
        <f t="shared" si="349"/>
        <v>0</v>
      </c>
      <c r="BF138" s="70">
        <f t="shared" si="349"/>
        <v>0</v>
      </c>
      <c r="BG138" s="70">
        <f t="shared" si="349"/>
        <v>0</v>
      </c>
      <c r="BH138" s="70">
        <f t="shared" si="349"/>
        <v>0</v>
      </c>
      <c r="BI138" s="70">
        <f t="shared" si="349"/>
        <v>0</v>
      </c>
      <c r="BJ138" s="70">
        <f t="shared" si="349"/>
        <v>0</v>
      </c>
      <c r="BK138" s="70">
        <f t="shared" si="349"/>
        <v>0</v>
      </c>
      <c r="BL138" s="70">
        <f t="shared" si="349"/>
        <v>0</v>
      </c>
      <c r="BM138" s="70">
        <f t="shared" si="349"/>
        <v>0</v>
      </c>
      <c r="BN138" s="70">
        <f t="shared" si="349"/>
        <v>0</v>
      </c>
      <c r="BO138" s="70">
        <f t="shared" si="349"/>
        <v>0</v>
      </c>
      <c r="BP138" s="70">
        <f t="shared" si="349"/>
        <v>0</v>
      </c>
      <c r="BQ138" s="70">
        <f t="shared" si="349"/>
        <v>0</v>
      </c>
      <c r="BR138" s="70">
        <f t="shared" si="349"/>
        <v>0</v>
      </c>
      <c r="BS138" s="70">
        <f t="shared" si="349"/>
        <v>0</v>
      </c>
      <c r="BT138" s="70">
        <f t="shared" si="349"/>
        <v>0</v>
      </c>
      <c r="BU138" s="70">
        <f t="shared" si="349"/>
        <v>0</v>
      </c>
      <c r="BV138" s="70">
        <f t="shared" si="349"/>
        <v>0</v>
      </c>
      <c r="BW138" s="70">
        <f t="shared" si="349"/>
        <v>0</v>
      </c>
      <c r="BX138" s="70">
        <f t="shared" si="349"/>
        <v>0</v>
      </c>
      <c r="BY138" s="70">
        <f t="shared" si="349"/>
        <v>0</v>
      </c>
      <c r="BZ138" s="70">
        <f t="shared" si="349"/>
        <v>0</v>
      </c>
      <c r="CA138" s="70">
        <f t="shared" si="349"/>
        <v>0</v>
      </c>
      <c r="CB138" s="70">
        <f t="shared" si="349"/>
        <v>0</v>
      </c>
      <c r="CC138" s="70">
        <f t="shared" si="349"/>
        <v>0</v>
      </c>
      <c r="CD138" s="70">
        <f t="shared" si="349"/>
        <v>0</v>
      </c>
      <c r="CE138" s="70">
        <f t="shared" si="349"/>
        <v>0</v>
      </c>
      <c r="CF138" s="70">
        <f t="shared" si="349"/>
        <v>0</v>
      </c>
      <c r="CG138" s="70">
        <f t="shared" si="349"/>
        <v>0</v>
      </c>
      <c r="CH138" s="70">
        <f t="shared" si="349"/>
        <v>0</v>
      </c>
      <c r="CI138" s="70">
        <f t="shared" si="349"/>
        <v>0</v>
      </c>
      <c r="CJ138" s="70">
        <f t="shared" si="349"/>
        <v>0</v>
      </c>
      <c r="CK138" s="70">
        <f t="shared" si="349"/>
        <v>0</v>
      </c>
      <c r="CL138" s="70">
        <f t="shared" si="349"/>
        <v>0</v>
      </c>
      <c r="CM138" s="70">
        <f t="shared" si="349"/>
        <v>0</v>
      </c>
      <c r="CN138" s="70">
        <f t="shared" si="349"/>
        <v>0</v>
      </c>
      <c r="CO138" s="70">
        <f t="shared" si="349"/>
        <v>0</v>
      </c>
      <c r="CP138" s="70">
        <f t="shared" si="349"/>
        <v>0</v>
      </c>
      <c r="CQ138" s="70">
        <f t="shared" si="349"/>
        <v>0</v>
      </c>
      <c r="CR138" s="70">
        <f t="shared" si="349"/>
        <v>0</v>
      </c>
      <c r="CS138" s="70">
        <f t="shared" si="349"/>
        <v>0</v>
      </c>
      <c r="CT138" s="70">
        <f t="shared" si="349"/>
        <v>0</v>
      </c>
      <c r="CU138" s="70">
        <f t="shared" si="349"/>
        <v>0</v>
      </c>
      <c r="CV138" s="70">
        <f t="shared" si="349"/>
        <v>0</v>
      </c>
      <c r="CW138" s="70">
        <f t="shared" si="349"/>
        <v>0</v>
      </c>
      <c r="CX138" s="70">
        <f t="shared" si="349"/>
        <v>0</v>
      </c>
      <c r="CY138" s="70">
        <f t="shared" si="349"/>
        <v>0</v>
      </c>
      <c r="CZ138" s="70">
        <f t="shared" si="349"/>
        <v>0</v>
      </c>
      <c r="DA138" s="70">
        <f t="shared" si="349"/>
        <v>0</v>
      </c>
      <c r="DB138" s="70">
        <f t="shared" si="349"/>
        <v>0</v>
      </c>
      <c r="DC138" s="70">
        <f t="shared" ref="DC138:FN138" si="350">SUMPRODUCT(BZ$63:DC$63,$N$92:$AQ$92)</f>
        <v>0</v>
      </c>
      <c r="DD138" s="70">
        <f t="shared" si="350"/>
        <v>0</v>
      </c>
      <c r="DE138" s="70">
        <f t="shared" si="350"/>
        <v>0</v>
      </c>
      <c r="DF138" s="70">
        <f t="shared" si="350"/>
        <v>0</v>
      </c>
      <c r="DG138" s="70">
        <f t="shared" si="350"/>
        <v>0</v>
      </c>
      <c r="DH138" s="70">
        <f t="shared" si="350"/>
        <v>0</v>
      </c>
      <c r="DI138" s="70">
        <f t="shared" si="350"/>
        <v>0</v>
      </c>
      <c r="DJ138" s="70">
        <f t="shared" si="350"/>
        <v>0</v>
      </c>
      <c r="DK138" s="70">
        <f t="shared" si="350"/>
        <v>0</v>
      </c>
      <c r="DL138" s="70">
        <f t="shared" si="350"/>
        <v>0</v>
      </c>
      <c r="DM138" s="70">
        <f t="shared" si="350"/>
        <v>0</v>
      </c>
      <c r="DN138" s="70">
        <f t="shared" si="350"/>
        <v>0</v>
      </c>
      <c r="DO138" s="70">
        <f t="shared" si="350"/>
        <v>0</v>
      </c>
      <c r="DP138" s="70">
        <f t="shared" si="350"/>
        <v>0</v>
      </c>
      <c r="DQ138" s="70">
        <f t="shared" si="350"/>
        <v>0</v>
      </c>
      <c r="DR138" s="70">
        <f t="shared" si="350"/>
        <v>0</v>
      </c>
      <c r="DS138" s="70">
        <f t="shared" si="350"/>
        <v>0</v>
      </c>
      <c r="DT138" s="70">
        <f t="shared" si="350"/>
        <v>0</v>
      </c>
      <c r="DU138" s="70">
        <f t="shared" si="350"/>
        <v>0</v>
      </c>
      <c r="DV138" s="70">
        <f t="shared" si="350"/>
        <v>0</v>
      </c>
      <c r="DW138" s="70">
        <f t="shared" si="350"/>
        <v>0</v>
      </c>
      <c r="DX138" s="70">
        <f t="shared" si="350"/>
        <v>0</v>
      </c>
      <c r="DY138" s="70">
        <f t="shared" si="350"/>
        <v>0</v>
      </c>
      <c r="DZ138" s="70">
        <f t="shared" si="350"/>
        <v>0</v>
      </c>
      <c r="EA138" s="70">
        <f t="shared" si="350"/>
        <v>0</v>
      </c>
      <c r="EB138" s="70">
        <f t="shared" si="350"/>
        <v>0</v>
      </c>
      <c r="EC138" s="70">
        <f t="shared" si="350"/>
        <v>0</v>
      </c>
      <c r="ED138" s="70">
        <f t="shared" si="350"/>
        <v>0</v>
      </c>
      <c r="EE138" s="70">
        <f t="shared" si="350"/>
        <v>0</v>
      </c>
      <c r="EF138" s="70">
        <f t="shared" si="350"/>
        <v>0</v>
      </c>
      <c r="EG138" s="70">
        <f t="shared" si="350"/>
        <v>0</v>
      </c>
      <c r="EH138" s="70">
        <f t="shared" si="350"/>
        <v>0</v>
      </c>
      <c r="EI138" s="70">
        <f t="shared" si="350"/>
        <v>0</v>
      </c>
      <c r="EJ138" s="70">
        <f t="shared" si="350"/>
        <v>0</v>
      </c>
      <c r="EK138" s="70">
        <f t="shared" si="350"/>
        <v>0</v>
      </c>
      <c r="EL138" s="70">
        <f t="shared" si="350"/>
        <v>0</v>
      </c>
      <c r="EM138" s="70">
        <f t="shared" si="350"/>
        <v>0</v>
      </c>
      <c r="EN138" s="70">
        <f t="shared" si="350"/>
        <v>0</v>
      </c>
      <c r="EO138" s="70">
        <f t="shared" si="350"/>
        <v>0</v>
      </c>
      <c r="EP138" s="70">
        <f t="shared" si="350"/>
        <v>0</v>
      </c>
      <c r="EQ138" s="70">
        <f t="shared" si="350"/>
        <v>0</v>
      </c>
      <c r="ER138" s="70">
        <f t="shared" si="350"/>
        <v>0</v>
      </c>
      <c r="ES138" s="70">
        <f t="shared" si="350"/>
        <v>0</v>
      </c>
      <c r="ET138" s="70">
        <f t="shared" si="350"/>
        <v>0</v>
      </c>
      <c r="EU138" s="70">
        <f t="shared" si="350"/>
        <v>0</v>
      </c>
      <c r="EV138" s="70">
        <f t="shared" si="350"/>
        <v>0</v>
      </c>
      <c r="EW138" s="70">
        <f t="shared" si="350"/>
        <v>0</v>
      </c>
      <c r="EX138" s="70">
        <f t="shared" si="350"/>
        <v>0</v>
      </c>
      <c r="EY138" s="70">
        <f t="shared" si="350"/>
        <v>0</v>
      </c>
      <c r="EZ138" s="70">
        <f t="shared" si="350"/>
        <v>0</v>
      </c>
      <c r="FA138" s="70">
        <f t="shared" si="350"/>
        <v>0</v>
      </c>
      <c r="FB138" s="70">
        <f t="shared" si="350"/>
        <v>0</v>
      </c>
      <c r="FC138" s="70">
        <f t="shared" si="350"/>
        <v>0</v>
      </c>
      <c r="FD138" s="70">
        <f t="shared" si="350"/>
        <v>0</v>
      </c>
      <c r="FE138" s="70">
        <f t="shared" si="350"/>
        <v>0</v>
      </c>
      <c r="FF138" s="70">
        <f t="shared" si="350"/>
        <v>0</v>
      </c>
      <c r="FG138" s="70">
        <f t="shared" si="350"/>
        <v>0</v>
      </c>
      <c r="FH138" s="70">
        <f t="shared" si="350"/>
        <v>0</v>
      </c>
      <c r="FI138" s="70">
        <f t="shared" si="350"/>
        <v>0</v>
      </c>
      <c r="FJ138" s="70">
        <f t="shared" si="350"/>
        <v>0</v>
      </c>
      <c r="FK138" s="70">
        <f t="shared" si="350"/>
        <v>0</v>
      </c>
      <c r="FL138" s="70">
        <f t="shared" si="350"/>
        <v>0</v>
      </c>
      <c r="FM138" s="70">
        <f t="shared" si="350"/>
        <v>0</v>
      </c>
      <c r="FN138" s="70">
        <f t="shared" si="350"/>
        <v>0</v>
      </c>
      <c r="FO138" s="70">
        <f t="shared" ref="FO138:HZ138" si="351">SUMPRODUCT(EL$63:FO$63,$N$92:$AQ$92)</f>
        <v>0</v>
      </c>
      <c r="FP138" s="70">
        <f t="shared" si="351"/>
        <v>0</v>
      </c>
      <c r="FQ138" s="70">
        <f t="shared" si="351"/>
        <v>0</v>
      </c>
      <c r="FR138" s="70">
        <f t="shared" si="351"/>
        <v>0</v>
      </c>
      <c r="FS138" s="70">
        <f t="shared" si="351"/>
        <v>0</v>
      </c>
      <c r="FT138" s="70">
        <f t="shared" si="351"/>
        <v>0</v>
      </c>
      <c r="FU138" s="70">
        <f t="shared" si="351"/>
        <v>0</v>
      </c>
      <c r="FV138" s="70">
        <f t="shared" si="351"/>
        <v>0</v>
      </c>
      <c r="FW138" s="70">
        <f t="shared" si="351"/>
        <v>0</v>
      </c>
      <c r="FX138" s="70">
        <f t="shared" si="351"/>
        <v>0</v>
      </c>
      <c r="FY138" s="70">
        <f t="shared" si="351"/>
        <v>0</v>
      </c>
      <c r="FZ138" s="70">
        <f t="shared" si="351"/>
        <v>0</v>
      </c>
      <c r="GA138" s="70">
        <f t="shared" si="351"/>
        <v>0</v>
      </c>
      <c r="GB138" s="70">
        <f t="shared" si="351"/>
        <v>0</v>
      </c>
      <c r="GC138" s="70">
        <f t="shared" si="351"/>
        <v>0</v>
      </c>
      <c r="GD138" s="70">
        <f t="shared" si="351"/>
        <v>0</v>
      </c>
      <c r="GE138" s="70">
        <f t="shared" si="351"/>
        <v>0</v>
      </c>
      <c r="GF138" s="70">
        <f t="shared" si="351"/>
        <v>0</v>
      </c>
      <c r="GG138" s="70">
        <f t="shared" si="351"/>
        <v>0</v>
      </c>
      <c r="GH138" s="70">
        <f t="shared" si="351"/>
        <v>0</v>
      </c>
      <c r="GI138" s="70">
        <f t="shared" si="351"/>
        <v>0</v>
      </c>
      <c r="GJ138" s="70">
        <f t="shared" si="351"/>
        <v>0</v>
      </c>
      <c r="GK138" s="70">
        <f t="shared" si="351"/>
        <v>0</v>
      </c>
      <c r="GL138" s="70">
        <f t="shared" si="351"/>
        <v>0</v>
      </c>
      <c r="GM138" s="70">
        <f t="shared" si="351"/>
        <v>0</v>
      </c>
      <c r="GN138" s="70">
        <f t="shared" si="351"/>
        <v>0</v>
      </c>
      <c r="GO138" s="70">
        <f t="shared" si="351"/>
        <v>0</v>
      </c>
      <c r="GP138" s="70">
        <f t="shared" si="351"/>
        <v>0</v>
      </c>
      <c r="GQ138" s="70">
        <f t="shared" si="351"/>
        <v>0</v>
      </c>
      <c r="GR138" s="70">
        <f t="shared" si="351"/>
        <v>0</v>
      </c>
      <c r="GS138" s="70">
        <f t="shared" si="351"/>
        <v>0</v>
      </c>
      <c r="GT138" s="70">
        <f t="shared" si="351"/>
        <v>0</v>
      </c>
      <c r="GU138" s="70">
        <f t="shared" si="351"/>
        <v>0</v>
      </c>
      <c r="GV138" s="70">
        <f t="shared" si="351"/>
        <v>0</v>
      </c>
      <c r="GW138" s="70">
        <f t="shared" si="351"/>
        <v>0</v>
      </c>
      <c r="GX138" s="70">
        <f t="shared" si="351"/>
        <v>0</v>
      </c>
      <c r="GY138" s="70">
        <f t="shared" si="351"/>
        <v>0</v>
      </c>
      <c r="GZ138" s="70">
        <f t="shared" si="351"/>
        <v>0</v>
      </c>
      <c r="HA138" s="70">
        <f t="shared" si="351"/>
        <v>0</v>
      </c>
      <c r="HB138" s="70">
        <f t="shared" si="351"/>
        <v>0</v>
      </c>
      <c r="HC138" s="70">
        <f t="shared" si="351"/>
        <v>0</v>
      </c>
      <c r="HD138" s="70">
        <f t="shared" si="351"/>
        <v>0</v>
      </c>
      <c r="HE138" s="70">
        <f t="shared" si="351"/>
        <v>0</v>
      </c>
      <c r="HF138" s="70">
        <f t="shared" si="351"/>
        <v>0</v>
      </c>
      <c r="HG138" s="70">
        <f t="shared" si="351"/>
        <v>0</v>
      </c>
      <c r="HH138" s="70">
        <f t="shared" si="351"/>
        <v>0</v>
      </c>
      <c r="HI138" s="70">
        <f t="shared" si="351"/>
        <v>0</v>
      </c>
      <c r="HJ138" s="70">
        <f t="shared" si="351"/>
        <v>0</v>
      </c>
      <c r="HK138" s="70">
        <f t="shared" si="351"/>
        <v>0</v>
      </c>
      <c r="HL138" s="70">
        <f t="shared" si="351"/>
        <v>0</v>
      </c>
      <c r="HM138" s="70">
        <f t="shared" si="351"/>
        <v>0</v>
      </c>
      <c r="HN138" s="70">
        <f t="shared" si="351"/>
        <v>0</v>
      </c>
      <c r="HO138" s="70">
        <f t="shared" si="351"/>
        <v>0</v>
      </c>
      <c r="HP138" s="70">
        <f t="shared" si="351"/>
        <v>0</v>
      </c>
      <c r="HQ138" s="70">
        <f t="shared" si="351"/>
        <v>0</v>
      </c>
      <c r="HR138" s="70">
        <f t="shared" si="351"/>
        <v>0</v>
      </c>
      <c r="HS138" s="70">
        <f t="shared" si="351"/>
        <v>0</v>
      </c>
      <c r="HT138" s="70">
        <f t="shared" si="351"/>
        <v>0</v>
      </c>
      <c r="HU138" s="70">
        <f t="shared" si="351"/>
        <v>0</v>
      </c>
      <c r="HV138" s="70">
        <f t="shared" si="351"/>
        <v>0</v>
      </c>
      <c r="HW138" s="70">
        <f t="shared" si="351"/>
        <v>0</v>
      </c>
      <c r="HX138" s="70">
        <f t="shared" si="351"/>
        <v>0</v>
      </c>
      <c r="HY138" s="70">
        <f t="shared" si="351"/>
        <v>0</v>
      </c>
      <c r="HZ138" s="70">
        <f t="shared" si="351"/>
        <v>0</v>
      </c>
      <c r="IA138" s="70">
        <f t="shared" ref="IA138:KL138" si="352">SUMPRODUCT(GX$63:IA$63,$N$92:$AQ$92)</f>
        <v>0</v>
      </c>
      <c r="IB138" s="70">
        <f t="shared" si="352"/>
        <v>0</v>
      </c>
      <c r="IC138" s="70">
        <f t="shared" si="352"/>
        <v>0</v>
      </c>
      <c r="ID138" s="70">
        <f t="shared" si="352"/>
        <v>0</v>
      </c>
      <c r="IE138" s="70">
        <f t="shared" si="352"/>
        <v>0</v>
      </c>
      <c r="IF138" s="70">
        <f t="shared" si="352"/>
        <v>0</v>
      </c>
      <c r="IG138" s="70">
        <f t="shared" si="352"/>
        <v>0</v>
      </c>
      <c r="IH138" s="70">
        <f t="shared" si="352"/>
        <v>0</v>
      </c>
      <c r="II138" s="70">
        <f t="shared" si="352"/>
        <v>0</v>
      </c>
      <c r="IJ138" s="70">
        <f t="shared" si="352"/>
        <v>0</v>
      </c>
      <c r="IK138" s="70">
        <f t="shared" si="352"/>
        <v>0</v>
      </c>
      <c r="IL138" s="70">
        <f t="shared" si="352"/>
        <v>0</v>
      </c>
      <c r="IM138" s="70">
        <f t="shared" si="352"/>
        <v>0</v>
      </c>
      <c r="IN138" s="70">
        <f t="shared" si="352"/>
        <v>0</v>
      </c>
      <c r="IO138" s="70">
        <f t="shared" si="352"/>
        <v>0</v>
      </c>
      <c r="IP138" s="70">
        <f t="shared" si="352"/>
        <v>0</v>
      </c>
      <c r="IQ138" s="70">
        <f t="shared" si="352"/>
        <v>0</v>
      </c>
      <c r="IR138" s="70">
        <f t="shared" si="352"/>
        <v>0</v>
      </c>
      <c r="IS138" s="70">
        <f t="shared" si="352"/>
        <v>0</v>
      </c>
      <c r="IT138" s="70">
        <f t="shared" si="352"/>
        <v>0</v>
      </c>
      <c r="IU138" s="70">
        <f t="shared" si="352"/>
        <v>0</v>
      </c>
      <c r="IV138" s="70">
        <f t="shared" si="352"/>
        <v>0</v>
      </c>
      <c r="IW138" s="70">
        <f t="shared" si="352"/>
        <v>0</v>
      </c>
      <c r="IX138" s="70">
        <f t="shared" si="352"/>
        <v>0</v>
      </c>
      <c r="IY138" s="70">
        <f t="shared" si="352"/>
        <v>0</v>
      </c>
      <c r="IZ138" s="70">
        <f t="shared" si="352"/>
        <v>0</v>
      </c>
      <c r="JA138" s="70">
        <f t="shared" si="352"/>
        <v>0</v>
      </c>
      <c r="JB138" s="70">
        <f t="shared" si="352"/>
        <v>0</v>
      </c>
      <c r="JC138" s="70">
        <f t="shared" si="352"/>
        <v>0</v>
      </c>
      <c r="JD138" s="70">
        <f t="shared" si="352"/>
        <v>0</v>
      </c>
      <c r="JE138" s="70">
        <f t="shared" si="352"/>
        <v>0</v>
      </c>
      <c r="JF138" s="70">
        <f t="shared" si="352"/>
        <v>0</v>
      </c>
      <c r="JG138" s="70">
        <f t="shared" si="352"/>
        <v>0</v>
      </c>
      <c r="JH138" s="70">
        <f t="shared" si="352"/>
        <v>0</v>
      </c>
      <c r="JI138" s="70">
        <f t="shared" si="352"/>
        <v>0</v>
      </c>
      <c r="JJ138" s="70">
        <f t="shared" si="352"/>
        <v>0</v>
      </c>
      <c r="JK138" s="70">
        <f t="shared" si="352"/>
        <v>0</v>
      </c>
      <c r="JL138" s="70">
        <f t="shared" si="352"/>
        <v>0</v>
      </c>
      <c r="JM138" s="70">
        <f t="shared" si="352"/>
        <v>0</v>
      </c>
      <c r="JN138" s="70">
        <f t="shared" si="352"/>
        <v>0</v>
      </c>
      <c r="JO138" s="70">
        <f t="shared" si="352"/>
        <v>0</v>
      </c>
      <c r="JP138" s="70">
        <f t="shared" si="352"/>
        <v>0</v>
      </c>
      <c r="JQ138" s="70">
        <f t="shared" si="352"/>
        <v>0</v>
      </c>
      <c r="JR138" s="70">
        <f t="shared" si="352"/>
        <v>0</v>
      </c>
      <c r="JS138" s="70">
        <f t="shared" si="352"/>
        <v>0</v>
      </c>
      <c r="JT138" s="70">
        <f t="shared" si="352"/>
        <v>0</v>
      </c>
      <c r="JU138" s="70">
        <f t="shared" si="352"/>
        <v>0</v>
      </c>
      <c r="JV138" s="70">
        <f t="shared" si="352"/>
        <v>0</v>
      </c>
      <c r="JW138" s="70">
        <f t="shared" si="352"/>
        <v>0</v>
      </c>
      <c r="JX138" s="70">
        <f t="shared" si="352"/>
        <v>0</v>
      </c>
      <c r="JY138" s="70">
        <f t="shared" si="352"/>
        <v>0</v>
      </c>
      <c r="JZ138" s="70">
        <f t="shared" si="352"/>
        <v>0</v>
      </c>
      <c r="KA138" s="70">
        <f t="shared" si="352"/>
        <v>0</v>
      </c>
      <c r="KB138" s="70">
        <f t="shared" si="352"/>
        <v>0</v>
      </c>
      <c r="KC138" s="70">
        <f t="shared" si="352"/>
        <v>0</v>
      </c>
      <c r="KD138" s="70">
        <f t="shared" si="352"/>
        <v>0</v>
      </c>
      <c r="KE138" s="70">
        <f t="shared" si="352"/>
        <v>0</v>
      </c>
      <c r="KF138" s="70">
        <f t="shared" si="352"/>
        <v>0</v>
      </c>
      <c r="KG138" s="70">
        <f t="shared" si="352"/>
        <v>0</v>
      </c>
      <c r="KH138" s="70">
        <f t="shared" si="352"/>
        <v>0</v>
      </c>
      <c r="KI138" s="70">
        <f t="shared" si="352"/>
        <v>0</v>
      </c>
      <c r="KJ138" s="70">
        <f t="shared" si="352"/>
        <v>0</v>
      </c>
      <c r="KK138" s="70">
        <f t="shared" si="352"/>
        <v>0</v>
      </c>
      <c r="KL138" s="70">
        <f t="shared" si="352"/>
        <v>0</v>
      </c>
      <c r="KM138" s="70">
        <f t="shared" ref="KM138:MX138" si="353">SUMPRODUCT(JJ$63:KM$63,$N$92:$AQ$92)</f>
        <v>0</v>
      </c>
      <c r="KN138" s="70">
        <f t="shared" si="353"/>
        <v>0</v>
      </c>
      <c r="KO138" s="70">
        <f t="shared" si="353"/>
        <v>0</v>
      </c>
      <c r="KP138" s="70">
        <f t="shared" si="353"/>
        <v>0</v>
      </c>
      <c r="KQ138" s="70">
        <f t="shared" si="353"/>
        <v>0</v>
      </c>
      <c r="KR138" s="70">
        <f t="shared" si="353"/>
        <v>0</v>
      </c>
      <c r="KS138" s="70">
        <f t="shared" si="353"/>
        <v>0</v>
      </c>
      <c r="KT138" s="70">
        <f t="shared" si="353"/>
        <v>0</v>
      </c>
      <c r="KU138" s="70">
        <f t="shared" si="353"/>
        <v>0</v>
      </c>
      <c r="KV138" s="70">
        <f t="shared" si="353"/>
        <v>0</v>
      </c>
      <c r="KW138" s="70">
        <f t="shared" si="353"/>
        <v>0</v>
      </c>
      <c r="KX138" s="70">
        <f t="shared" si="353"/>
        <v>0</v>
      </c>
      <c r="KY138" s="70">
        <f t="shared" si="353"/>
        <v>0</v>
      </c>
      <c r="KZ138" s="70">
        <f t="shared" si="353"/>
        <v>0</v>
      </c>
      <c r="LA138" s="70">
        <f t="shared" si="353"/>
        <v>0</v>
      </c>
      <c r="LB138" s="70">
        <f t="shared" si="353"/>
        <v>0</v>
      </c>
      <c r="LC138" s="70">
        <f t="shared" si="353"/>
        <v>0</v>
      </c>
      <c r="LD138" s="70">
        <f t="shared" si="353"/>
        <v>0</v>
      </c>
      <c r="LE138" s="70">
        <f t="shared" si="353"/>
        <v>0</v>
      </c>
      <c r="LF138" s="70">
        <f t="shared" si="353"/>
        <v>0</v>
      </c>
      <c r="LG138" s="70">
        <f t="shared" si="353"/>
        <v>0</v>
      </c>
      <c r="LH138" s="70">
        <f t="shared" si="353"/>
        <v>0</v>
      </c>
      <c r="LI138" s="70">
        <f t="shared" si="353"/>
        <v>0</v>
      </c>
      <c r="LJ138" s="70">
        <f t="shared" si="353"/>
        <v>0</v>
      </c>
      <c r="LK138" s="70">
        <f t="shared" si="353"/>
        <v>0</v>
      </c>
      <c r="LL138" s="70">
        <f t="shared" si="353"/>
        <v>0</v>
      </c>
      <c r="LM138" s="70">
        <f t="shared" si="353"/>
        <v>0</v>
      </c>
      <c r="LN138" s="70">
        <f t="shared" si="353"/>
        <v>0</v>
      </c>
      <c r="LO138" s="70">
        <f t="shared" si="353"/>
        <v>0</v>
      </c>
      <c r="LP138" s="70">
        <f t="shared" si="353"/>
        <v>0</v>
      </c>
      <c r="LQ138" s="70">
        <f t="shared" si="353"/>
        <v>0</v>
      </c>
      <c r="LR138" s="70">
        <f t="shared" si="353"/>
        <v>0</v>
      </c>
      <c r="LS138" s="70">
        <f t="shared" si="353"/>
        <v>0</v>
      </c>
      <c r="LT138" s="70">
        <f t="shared" si="353"/>
        <v>0</v>
      </c>
      <c r="LU138" s="70">
        <f t="shared" si="353"/>
        <v>0</v>
      </c>
      <c r="LV138" s="70">
        <f t="shared" si="353"/>
        <v>0</v>
      </c>
      <c r="LW138" s="70">
        <f t="shared" si="353"/>
        <v>0</v>
      </c>
      <c r="LX138" s="70">
        <f t="shared" si="353"/>
        <v>0</v>
      </c>
      <c r="LY138" s="70">
        <f t="shared" si="353"/>
        <v>0</v>
      </c>
      <c r="LZ138" s="70">
        <f t="shared" si="353"/>
        <v>0</v>
      </c>
      <c r="MA138" s="70">
        <f t="shared" si="353"/>
        <v>0</v>
      </c>
      <c r="MB138" s="70">
        <f t="shared" si="353"/>
        <v>0</v>
      </c>
      <c r="MC138" s="70">
        <f t="shared" si="353"/>
        <v>0</v>
      </c>
      <c r="MD138" s="70">
        <f t="shared" si="353"/>
        <v>0</v>
      </c>
      <c r="ME138" s="70">
        <f t="shared" si="353"/>
        <v>0</v>
      </c>
      <c r="MF138" s="70">
        <f t="shared" si="353"/>
        <v>0</v>
      </c>
      <c r="MG138" s="70">
        <f t="shared" si="353"/>
        <v>0</v>
      </c>
      <c r="MH138" s="70">
        <f t="shared" si="353"/>
        <v>0</v>
      </c>
      <c r="MI138" s="70">
        <f t="shared" si="353"/>
        <v>0</v>
      </c>
      <c r="MJ138" s="70">
        <f t="shared" si="353"/>
        <v>0</v>
      </c>
      <c r="MK138" s="70">
        <f t="shared" si="353"/>
        <v>0</v>
      </c>
      <c r="ML138" s="70">
        <f t="shared" si="353"/>
        <v>0</v>
      </c>
      <c r="MM138" s="70">
        <f t="shared" si="353"/>
        <v>0</v>
      </c>
      <c r="MN138" s="70">
        <f t="shared" si="353"/>
        <v>0</v>
      </c>
      <c r="MO138" s="70">
        <f t="shared" si="353"/>
        <v>0</v>
      </c>
      <c r="MP138" s="70">
        <f t="shared" si="353"/>
        <v>0</v>
      </c>
      <c r="MQ138" s="70">
        <f t="shared" si="353"/>
        <v>0</v>
      </c>
      <c r="MR138" s="70">
        <f t="shared" si="353"/>
        <v>0</v>
      </c>
      <c r="MS138" s="70">
        <f t="shared" si="353"/>
        <v>0</v>
      </c>
      <c r="MT138" s="70">
        <f t="shared" si="353"/>
        <v>0</v>
      </c>
      <c r="MU138" s="70">
        <f t="shared" si="353"/>
        <v>0</v>
      </c>
      <c r="MV138" s="70">
        <f t="shared" si="353"/>
        <v>0</v>
      </c>
      <c r="MW138" s="70">
        <f t="shared" si="353"/>
        <v>0</v>
      </c>
      <c r="MX138" s="70">
        <f t="shared" si="353"/>
        <v>0</v>
      </c>
      <c r="MY138" s="70">
        <f t="shared" ref="MY138:NO138" si="354">SUMPRODUCT(LV$63:MY$63,$N$92:$AQ$92)</f>
        <v>0</v>
      </c>
      <c r="MZ138" s="70">
        <f t="shared" si="354"/>
        <v>0</v>
      </c>
      <c r="NA138" s="70">
        <f t="shared" si="354"/>
        <v>0</v>
      </c>
      <c r="NB138" s="70">
        <f t="shared" si="354"/>
        <v>0</v>
      </c>
      <c r="NC138" s="70">
        <f t="shared" si="354"/>
        <v>0</v>
      </c>
      <c r="ND138" s="70">
        <f t="shared" si="354"/>
        <v>0</v>
      </c>
      <c r="NE138" s="70">
        <f t="shared" si="354"/>
        <v>0</v>
      </c>
      <c r="NF138" s="70">
        <f t="shared" si="354"/>
        <v>0</v>
      </c>
      <c r="NG138" s="70">
        <f t="shared" si="354"/>
        <v>0</v>
      </c>
      <c r="NH138" s="70">
        <f t="shared" si="354"/>
        <v>0</v>
      </c>
      <c r="NI138" s="70">
        <f t="shared" si="354"/>
        <v>0</v>
      </c>
      <c r="NJ138" s="70">
        <f t="shared" si="354"/>
        <v>0</v>
      </c>
      <c r="NK138" s="70">
        <f t="shared" si="354"/>
        <v>0</v>
      </c>
      <c r="NL138" s="70">
        <f t="shared" si="354"/>
        <v>0</v>
      </c>
      <c r="NM138" s="70">
        <f t="shared" si="354"/>
        <v>0</v>
      </c>
      <c r="NN138" s="70">
        <f t="shared" si="354"/>
        <v>0</v>
      </c>
      <c r="NO138" s="71">
        <f t="shared" si="354"/>
        <v>0</v>
      </c>
      <c r="NP138" s="14"/>
      <c r="NQ138" s="14"/>
    </row>
    <row r="139" spans="1:381" s="31" customFormat="1" x14ac:dyDescent="0.2">
      <c r="A139" s="14"/>
      <c r="B139" s="14"/>
      <c r="C139" s="137" t="str">
        <f>OFMOR_FFF_0!C139</f>
        <v>OPV</v>
      </c>
      <c r="D139" s="137"/>
      <c r="E139" s="137" t="str">
        <f>OFMOR_FFF_0!E139</f>
        <v>Стоимость заказов в складской сборке, распределение по дням</v>
      </c>
      <c r="F139" s="14"/>
      <c r="G139" s="14" t="str">
        <f>OFMOR_FFF_0!G139</f>
        <v>тыс.руб.</v>
      </c>
      <c r="H139" s="14"/>
      <c r="I139" s="14"/>
      <c r="J139" s="14"/>
      <c r="K139" s="30">
        <f t="shared" si="330"/>
        <v>443486.54684119171</v>
      </c>
      <c r="L139" s="14"/>
      <c r="M139" s="14"/>
      <c r="N139" s="69">
        <f>$N$63*$AQ$93</f>
        <v>12.292233167372638</v>
      </c>
      <c r="O139" s="70">
        <f>SUMPRODUCT($N$63:O$63,$AP$93:$AQ$93)</f>
        <v>34.631252828907776</v>
      </c>
      <c r="P139" s="70">
        <f>SUMPRODUCT($N$63:P$63,$AO$93:$AQ$93)</f>
        <v>40.827894025659589</v>
      </c>
      <c r="Q139" s="70">
        <f>SUMPRODUCT($N$63:Q$63,$AN$93:$AQ$93)</f>
        <v>64.170581633945972</v>
      </c>
      <c r="R139" s="70">
        <f>SUMPRODUCT($N$63:R$63,$AM$93:$AQ$93)</f>
        <v>79.960493492100198</v>
      </c>
      <c r="S139" s="70">
        <f>SUMPRODUCT($N$63:S$63,$AL$93:$AQ$93)</f>
        <v>78.287284474013489</v>
      </c>
      <c r="T139" s="70">
        <f>SUMPRODUCT($N$63:T$63,$AK$93:$AQ$93)</f>
        <v>105.14285093937207</v>
      </c>
      <c r="U139" s="70">
        <f>SUMPRODUCT($N$63:U$63,$AJ$93:$AQ$93)</f>
        <v>162.62609392862745</v>
      </c>
      <c r="V139" s="70">
        <f>SUMPRODUCT($N$63:V$63,$AI$93:$AQ$93)</f>
        <v>170.13468678188298</v>
      </c>
      <c r="W139" s="70">
        <f>SUMPRODUCT($N$63:W$63,$AH$93:$AQ$93)</f>
        <v>184.04037423901798</v>
      </c>
      <c r="X139" s="70">
        <f>SUMPRODUCT($N$63:X$63,$AG$93:$AQ$93)</f>
        <v>292.87428571610189</v>
      </c>
      <c r="Y139" s="70">
        <f>SUMPRODUCT($N$63:Y$63,$AF$93:$AQ$93)</f>
        <v>365.79809765782102</v>
      </c>
      <c r="Z139" s="70">
        <f>SUMPRODUCT($N$63:Z$63,$AE$93:$AQ$93)</f>
        <v>358.50812210309886</v>
      </c>
      <c r="AA139" s="70">
        <f>SUMPRODUCT($N$63:AA$63,$AD$93:$AQ$93)</f>
        <v>406.49675145866763</v>
      </c>
      <c r="AB139" s="70">
        <f>SUMPRODUCT($N$63:AB$63,$AC$93:$AQ$93)</f>
        <v>440.40992383160335</v>
      </c>
      <c r="AC139" s="70">
        <f>SUMPRODUCT($N$63:AC$63,$AB$93:$AQ$93)</f>
        <v>310.82252942895445</v>
      </c>
      <c r="AD139" s="70">
        <f>SUMPRODUCT($N$63:AD$63,$AA$93:$AQ$93)</f>
        <v>225.00085757964365</v>
      </c>
      <c r="AE139" s="70">
        <f>SUMPRODUCT($N$63:AE$63,$Z$93:$AQ$93)</f>
        <v>278.79153214967164</v>
      </c>
      <c r="AF139" s="70">
        <f>SUMPRODUCT($N$63:AF$63,$Y$93:$AQ$93)</f>
        <v>339.47862162594458</v>
      </c>
      <c r="AG139" s="70">
        <f>SUMPRODUCT($N$63:AG$63,$X$93:$AQ$93)</f>
        <v>332.59529349488849</v>
      </c>
      <c r="AH139" s="70">
        <f>SUMPRODUCT($N$63:AH$63,$W$93:$AQ$93)</f>
        <v>377.49439097748905</v>
      </c>
      <c r="AI139" s="70">
        <f>SUMPRODUCT($N$63:AI$63,$V$93:$AQ$93)</f>
        <v>409.67221216217587</v>
      </c>
      <c r="AJ139" s="70">
        <f>SUMPRODUCT($N$63:AJ$63,$U$93:$AQ$93)</f>
        <v>292.52556431934249</v>
      </c>
      <c r="AK139" s="70">
        <f>SUMPRODUCT($N$63:AK$63,$T$93:$AQ$93)</f>
        <v>215.5049234980296</v>
      </c>
      <c r="AL139" s="70">
        <f>SUMPRODUCT($N$63:AL$63,$S$93:$AQ$93)</f>
        <v>364.67197738123781</v>
      </c>
      <c r="AM139" s="70">
        <f>SUMPRODUCT($N$63:AM$63,$R$93:$AQ$93)</f>
        <v>608.66256918224599</v>
      </c>
      <c r="AN139" s="70">
        <f>SUMPRODUCT($N$63:AN$63,$Q$93:$AQ$93)</f>
        <v>595.45248899310923</v>
      </c>
      <c r="AO139" s="70">
        <f>SUMPRODUCT($N$63:AO$63,$P$93:$AQ$93)</f>
        <v>614.39668388419364</v>
      </c>
      <c r="AP139" s="70">
        <f>SUMPRODUCT($N$63:AP$63,$O$93:$AQ$93)</f>
        <v>604.25382006949906</v>
      </c>
      <c r="AQ139" s="70">
        <f t="shared" ref="AQ139:DB139" si="355">SUMPRODUCT(N$63:AQ$63,$N$93:$AQ$93)</f>
        <v>392.71878792463156</v>
      </c>
      <c r="AR139" s="70">
        <f t="shared" si="355"/>
        <v>267.39367555652751</v>
      </c>
      <c r="AS139" s="70">
        <f t="shared" si="355"/>
        <v>231.51912205171342</v>
      </c>
      <c r="AT139" s="70">
        <f t="shared" si="355"/>
        <v>130.54918574027252</v>
      </c>
      <c r="AU139" s="70">
        <f t="shared" si="355"/>
        <v>121.02688641297057</v>
      </c>
      <c r="AV139" s="70">
        <f t="shared" si="355"/>
        <v>130.8662884769129</v>
      </c>
      <c r="AW139" s="70">
        <f t="shared" si="355"/>
        <v>141.93574284928994</v>
      </c>
      <c r="AX139" s="70">
        <f t="shared" si="355"/>
        <v>126.93747632433039</v>
      </c>
      <c r="AY139" s="70">
        <f t="shared" si="355"/>
        <v>126.05132388945108</v>
      </c>
      <c r="AZ139" s="70">
        <f t="shared" si="355"/>
        <v>151.37121460850236</v>
      </c>
      <c r="BA139" s="70">
        <f t="shared" si="355"/>
        <v>182.04355471332661</v>
      </c>
      <c r="BB139" s="70">
        <f t="shared" si="355"/>
        <v>194.39278372830447</v>
      </c>
      <c r="BC139" s="70">
        <f t="shared" si="355"/>
        <v>213.88478228818462</v>
      </c>
      <c r="BD139" s="70">
        <f t="shared" si="355"/>
        <v>231.92244914823584</v>
      </c>
      <c r="BE139" s="70">
        <f t="shared" si="355"/>
        <v>222.14399244095409</v>
      </c>
      <c r="BF139" s="70">
        <f t="shared" si="355"/>
        <v>220.43083304778105</v>
      </c>
      <c r="BG139" s="70">
        <f t="shared" si="355"/>
        <v>245.98475462404622</v>
      </c>
      <c r="BH139" s="70">
        <f t="shared" si="355"/>
        <v>276.56157972341032</v>
      </c>
      <c r="BI139" s="70">
        <f t="shared" si="355"/>
        <v>287.06765135910615</v>
      </c>
      <c r="BJ139" s="70">
        <f t="shared" si="355"/>
        <v>304.17123468704443</v>
      </c>
      <c r="BK139" s="70">
        <f t="shared" si="355"/>
        <v>320.68104478690987</v>
      </c>
      <c r="BL139" s="70">
        <f t="shared" si="355"/>
        <v>311.95837186190977</v>
      </c>
      <c r="BM139" s="70">
        <f t="shared" si="355"/>
        <v>315.57521531834465</v>
      </c>
      <c r="BN139" s="70">
        <f t="shared" si="355"/>
        <v>344.94338057446976</v>
      </c>
      <c r="BO139" s="70">
        <f t="shared" si="355"/>
        <v>381.24231785993533</v>
      </c>
      <c r="BP139" s="70">
        <f t="shared" si="355"/>
        <v>392.95967683840888</v>
      </c>
      <c r="BQ139" s="70">
        <f t="shared" si="355"/>
        <v>409.86580555576177</v>
      </c>
      <c r="BR139" s="70">
        <f t="shared" si="355"/>
        <v>431.33602172956682</v>
      </c>
      <c r="BS139" s="70">
        <f t="shared" si="355"/>
        <v>424.19413101981235</v>
      </c>
      <c r="BT139" s="70">
        <f t="shared" si="355"/>
        <v>422.23886522525027</v>
      </c>
      <c r="BU139" s="70">
        <f t="shared" si="355"/>
        <v>421.3631100674603</v>
      </c>
      <c r="BV139" s="70">
        <f t="shared" si="355"/>
        <v>403.32828183553926</v>
      </c>
      <c r="BW139" s="70">
        <f t="shared" si="355"/>
        <v>396.39685193075809</v>
      </c>
      <c r="BX139" s="70">
        <f t="shared" si="355"/>
        <v>390.38413555371631</v>
      </c>
      <c r="BY139" s="70">
        <f t="shared" si="355"/>
        <v>391.1555120190875</v>
      </c>
      <c r="BZ139" s="70">
        <f t="shared" si="355"/>
        <v>391.68251693317637</v>
      </c>
      <c r="CA139" s="70">
        <f t="shared" si="355"/>
        <v>389.569063745444</v>
      </c>
      <c r="CB139" s="70">
        <f t="shared" si="355"/>
        <v>389.38417638557303</v>
      </c>
      <c r="CC139" s="70">
        <f t="shared" si="355"/>
        <v>392.76766496517013</v>
      </c>
      <c r="CD139" s="70">
        <f t="shared" si="355"/>
        <v>393.74528964115245</v>
      </c>
      <c r="CE139" s="70">
        <f t="shared" si="355"/>
        <v>396.29365407636664</v>
      </c>
      <c r="CF139" s="70">
        <f t="shared" si="355"/>
        <v>405.74035068600256</v>
      </c>
      <c r="CG139" s="70">
        <f t="shared" si="355"/>
        <v>413.94672127363526</v>
      </c>
      <c r="CH139" s="70">
        <f t="shared" si="355"/>
        <v>417.00396850309255</v>
      </c>
      <c r="CI139" s="70">
        <f t="shared" si="355"/>
        <v>420.96082809020197</v>
      </c>
      <c r="CJ139" s="70">
        <f t="shared" si="355"/>
        <v>425.48808048853965</v>
      </c>
      <c r="CK139" s="70">
        <f t="shared" si="355"/>
        <v>420.38029049391588</v>
      </c>
      <c r="CL139" s="70">
        <f t="shared" si="355"/>
        <v>414.69389088607295</v>
      </c>
      <c r="CM139" s="70">
        <f t="shared" si="355"/>
        <v>412.34036944487235</v>
      </c>
      <c r="CN139" s="70">
        <f t="shared" si="355"/>
        <v>407.3441110593634</v>
      </c>
      <c r="CO139" s="70">
        <f t="shared" si="355"/>
        <v>404.59272588378201</v>
      </c>
      <c r="CP139" s="70">
        <f t="shared" si="355"/>
        <v>407.43870836535905</v>
      </c>
      <c r="CQ139" s="70">
        <f t="shared" si="355"/>
        <v>413.32326653356154</v>
      </c>
      <c r="CR139" s="70">
        <f t="shared" si="355"/>
        <v>420.12724579261061</v>
      </c>
      <c r="CS139" s="70">
        <f t="shared" si="355"/>
        <v>430.15434940304601</v>
      </c>
      <c r="CT139" s="70">
        <f t="shared" si="355"/>
        <v>440.98319262614848</v>
      </c>
      <c r="CU139" s="70">
        <f t="shared" si="355"/>
        <v>448.85796069136393</v>
      </c>
      <c r="CV139" s="70">
        <f t="shared" si="355"/>
        <v>456.48282562831184</v>
      </c>
      <c r="CW139" s="70">
        <f t="shared" si="355"/>
        <v>465.9041288203839</v>
      </c>
      <c r="CX139" s="70">
        <f t="shared" si="355"/>
        <v>475.2532515663388</v>
      </c>
      <c r="CY139" s="70">
        <f t="shared" si="355"/>
        <v>481.03369388167687</v>
      </c>
      <c r="CZ139" s="70">
        <f t="shared" si="355"/>
        <v>485.48160111356674</v>
      </c>
      <c r="DA139" s="70">
        <f t="shared" si="355"/>
        <v>489.9875974712993</v>
      </c>
      <c r="DB139" s="70">
        <f t="shared" si="355"/>
        <v>496.03572550445546</v>
      </c>
      <c r="DC139" s="70">
        <f t="shared" ref="DC139:FN139" si="356">SUMPRODUCT(BZ$63:DC$63,$N$93:$AQ$93)</f>
        <v>502.44982090925055</v>
      </c>
      <c r="DD139" s="70">
        <f t="shared" si="356"/>
        <v>509.20993903820317</v>
      </c>
      <c r="DE139" s="70">
        <f t="shared" si="356"/>
        <v>516.04731092025474</v>
      </c>
      <c r="DF139" s="70">
        <f t="shared" si="356"/>
        <v>521.13050277833781</v>
      </c>
      <c r="DG139" s="70">
        <f t="shared" si="356"/>
        <v>525.99849908761416</v>
      </c>
      <c r="DH139" s="70">
        <f t="shared" si="356"/>
        <v>531.52949633706248</v>
      </c>
      <c r="DI139" s="70">
        <f t="shared" si="356"/>
        <v>536.94939361132674</v>
      </c>
      <c r="DJ139" s="70">
        <f t="shared" si="356"/>
        <v>542.4199733497328</v>
      </c>
      <c r="DK139" s="70">
        <f t="shared" si="356"/>
        <v>547.18114265976646</v>
      </c>
      <c r="DL139" s="70">
        <f t="shared" si="356"/>
        <v>549.25128299387745</v>
      </c>
      <c r="DM139" s="70">
        <f t="shared" si="356"/>
        <v>547.98458812916601</v>
      </c>
      <c r="DN139" s="70">
        <f t="shared" si="356"/>
        <v>545.7066226107147</v>
      </c>
      <c r="DO139" s="70">
        <f t="shared" si="356"/>
        <v>543.01727535676321</v>
      </c>
      <c r="DP139" s="70">
        <f t="shared" si="356"/>
        <v>540.16928304483224</v>
      </c>
      <c r="DQ139" s="70">
        <f t="shared" si="356"/>
        <v>539.11274230662957</v>
      </c>
      <c r="DR139" s="70">
        <f t="shared" si="356"/>
        <v>540.00075879033614</v>
      </c>
      <c r="DS139" s="70">
        <f t="shared" si="356"/>
        <v>542.4170662513518</v>
      </c>
      <c r="DT139" s="70">
        <f t="shared" si="356"/>
        <v>544.67595838578177</v>
      </c>
      <c r="DU139" s="70">
        <f t="shared" si="356"/>
        <v>547.667619887397</v>
      </c>
      <c r="DV139" s="70">
        <f t="shared" si="356"/>
        <v>551.18108129321433</v>
      </c>
      <c r="DW139" s="70">
        <f t="shared" si="356"/>
        <v>554.25626715725957</v>
      </c>
      <c r="DX139" s="70">
        <f t="shared" si="356"/>
        <v>557.99244435723631</v>
      </c>
      <c r="DY139" s="70">
        <f t="shared" si="356"/>
        <v>562.68074800765623</v>
      </c>
      <c r="DZ139" s="70">
        <f t="shared" si="356"/>
        <v>567.7051899856782</v>
      </c>
      <c r="EA139" s="70">
        <f t="shared" si="356"/>
        <v>571.68040944786469</v>
      </c>
      <c r="EB139" s="70">
        <f t="shared" si="356"/>
        <v>575.19400817894757</v>
      </c>
      <c r="EC139" s="70">
        <f t="shared" si="356"/>
        <v>578.05278277496109</v>
      </c>
      <c r="ED139" s="70">
        <f t="shared" si="356"/>
        <v>579.71511709250649</v>
      </c>
      <c r="EE139" s="70">
        <f t="shared" si="356"/>
        <v>581.0228548832448</v>
      </c>
      <c r="EF139" s="70">
        <f t="shared" si="356"/>
        <v>582.47196629993437</v>
      </c>
      <c r="EG139" s="70">
        <f t="shared" si="356"/>
        <v>585.21785887051772</v>
      </c>
      <c r="EH139" s="70">
        <f t="shared" si="356"/>
        <v>588.14722469013896</v>
      </c>
      <c r="EI139" s="70">
        <f t="shared" si="356"/>
        <v>591.0093378805467</v>
      </c>
      <c r="EJ139" s="70">
        <f t="shared" si="356"/>
        <v>593.87451483751067</v>
      </c>
      <c r="EK139" s="70">
        <f t="shared" si="356"/>
        <v>596.7943021898684</v>
      </c>
      <c r="EL139" s="70">
        <f t="shared" si="356"/>
        <v>599.78148598061387</v>
      </c>
      <c r="EM139" s="70">
        <f t="shared" si="356"/>
        <v>602.9716019446148</v>
      </c>
      <c r="EN139" s="70">
        <f t="shared" si="356"/>
        <v>606.93266978701763</v>
      </c>
      <c r="EO139" s="70">
        <f t="shared" si="356"/>
        <v>610.82862015400428</v>
      </c>
      <c r="EP139" s="70">
        <f t="shared" si="356"/>
        <v>613.55714101718092</v>
      </c>
      <c r="EQ139" s="70">
        <f t="shared" si="356"/>
        <v>614.16418420469904</v>
      </c>
      <c r="ER139" s="70">
        <f t="shared" si="356"/>
        <v>614.12370251697587</v>
      </c>
      <c r="ES139" s="70">
        <f t="shared" si="356"/>
        <v>614.16076117986313</v>
      </c>
      <c r="ET139" s="70">
        <f t="shared" si="356"/>
        <v>615.0274070595118</v>
      </c>
      <c r="EU139" s="70">
        <f t="shared" si="356"/>
        <v>617.27955705150043</v>
      </c>
      <c r="EV139" s="70">
        <f t="shared" si="356"/>
        <v>619.89430810831652</v>
      </c>
      <c r="EW139" s="70">
        <f t="shared" si="356"/>
        <v>623.66591469268076</v>
      </c>
      <c r="EX139" s="70">
        <f t="shared" si="356"/>
        <v>628.23792995527981</v>
      </c>
      <c r="EY139" s="70">
        <f t="shared" si="356"/>
        <v>632.41462208740995</v>
      </c>
      <c r="EZ139" s="70">
        <f t="shared" si="356"/>
        <v>637.38050278049047</v>
      </c>
      <c r="FA139" s="70">
        <f t="shared" si="356"/>
        <v>643.21292699523917</v>
      </c>
      <c r="FB139" s="70">
        <f t="shared" si="356"/>
        <v>649.91444043321053</v>
      </c>
      <c r="FC139" s="70">
        <f t="shared" si="356"/>
        <v>657.17441251323339</v>
      </c>
      <c r="FD139" s="70">
        <f t="shared" si="356"/>
        <v>664.78810459281169</v>
      </c>
      <c r="FE139" s="70">
        <f t="shared" si="356"/>
        <v>672.34300598469099</v>
      </c>
      <c r="FF139" s="70">
        <f t="shared" si="356"/>
        <v>681.15560501003654</v>
      </c>
      <c r="FG139" s="70">
        <f t="shared" si="356"/>
        <v>691.81949447450984</v>
      </c>
      <c r="FH139" s="70">
        <f t="shared" si="356"/>
        <v>703.03231456527828</v>
      </c>
      <c r="FI139" s="70">
        <f t="shared" si="356"/>
        <v>715.24094719811978</v>
      </c>
      <c r="FJ139" s="70">
        <f t="shared" si="356"/>
        <v>727.27137570231503</v>
      </c>
      <c r="FK139" s="70">
        <f t="shared" si="356"/>
        <v>737.0453743072535</v>
      </c>
      <c r="FL139" s="70">
        <f t="shared" si="356"/>
        <v>745.07881596861375</v>
      </c>
      <c r="FM139" s="70">
        <f t="shared" si="356"/>
        <v>754.07678219404136</v>
      </c>
      <c r="FN139" s="70">
        <f t="shared" si="356"/>
        <v>764.80937365218961</v>
      </c>
      <c r="FO139" s="70">
        <f t="shared" ref="FO139:HZ139" si="357">SUMPRODUCT(EL$63:FO$63,$N$93:$AQ$93)</f>
        <v>775.99712589355636</v>
      </c>
      <c r="FP139" s="70">
        <f t="shared" si="357"/>
        <v>788.51509466495531</v>
      </c>
      <c r="FQ139" s="70">
        <f t="shared" si="357"/>
        <v>801.48338366436349</v>
      </c>
      <c r="FR139" s="70">
        <f t="shared" si="357"/>
        <v>811.91483809565625</v>
      </c>
      <c r="FS139" s="70">
        <f t="shared" si="357"/>
        <v>820.47891139435853</v>
      </c>
      <c r="FT139" s="70">
        <f t="shared" si="357"/>
        <v>831.93427446434976</v>
      </c>
      <c r="FU139" s="70">
        <f t="shared" si="357"/>
        <v>849.0561287204066</v>
      </c>
      <c r="FV139" s="70">
        <f t="shared" si="357"/>
        <v>866.2658132704023</v>
      </c>
      <c r="FW139" s="70">
        <f t="shared" si="357"/>
        <v>884.02338666989442</v>
      </c>
      <c r="FX139" s="70">
        <f t="shared" si="357"/>
        <v>901.19303342333626</v>
      </c>
      <c r="FY139" s="70">
        <f t="shared" si="357"/>
        <v>913.86094039418754</v>
      </c>
      <c r="FZ139" s="70">
        <f t="shared" si="357"/>
        <v>923.93286954325413</v>
      </c>
      <c r="GA139" s="70">
        <f t="shared" si="357"/>
        <v>932.44639516232382</v>
      </c>
      <c r="GB139" s="70">
        <f t="shared" si="357"/>
        <v>938.30756712329924</v>
      </c>
      <c r="GC139" s="70">
        <f t="shared" si="357"/>
        <v>944.28648860011458</v>
      </c>
      <c r="GD139" s="70">
        <f t="shared" si="357"/>
        <v>949.82406448687436</v>
      </c>
      <c r="GE139" s="70">
        <f t="shared" si="357"/>
        <v>954.74860449444327</v>
      </c>
      <c r="GF139" s="70">
        <f t="shared" si="357"/>
        <v>959.60627549048502</v>
      </c>
      <c r="GG139" s="70">
        <f t="shared" si="357"/>
        <v>963.5980128396825</v>
      </c>
      <c r="GH139" s="70">
        <f t="shared" si="357"/>
        <v>965.81429379318865</v>
      </c>
      <c r="GI139" s="70">
        <f t="shared" si="357"/>
        <v>968.61884154602285</v>
      </c>
      <c r="GJ139" s="70">
        <f t="shared" si="357"/>
        <v>971.58821268871861</v>
      </c>
      <c r="GK139" s="70">
        <f t="shared" si="357"/>
        <v>971.37702405995628</v>
      </c>
      <c r="GL139" s="70">
        <f t="shared" si="357"/>
        <v>968.67826534307255</v>
      </c>
      <c r="GM139" s="70">
        <f t="shared" si="357"/>
        <v>966.00089555316458</v>
      </c>
      <c r="GN139" s="70">
        <f t="shared" si="357"/>
        <v>961.67278879260971</v>
      </c>
      <c r="GO139" s="70">
        <f t="shared" si="357"/>
        <v>956.49721637647713</v>
      </c>
      <c r="GP139" s="70">
        <f t="shared" si="357"/>
        <v>956.3827693247531</v>
      </c>
      <c r="GQ139" s="70">
        <f t="shared" si="357"/>
        <v>959.78392332415683</v>
      </c>
      <c r="GR139" s="70">
        <f t="shared" si="357"/>
        <v>961.96670340281685</v>
      </c>
      <c r="GS139" s="70">
        <f t="shared" si="357"/>
        <v>962.20856621928328</v>
      </c>
      <c r="GT139" s="70">
        <f t="shared" si="357"/>
        <v>962.6358908540044</v>
      </c>
      <c r="GU139" s="70">
        <f t="shared" si="357"/>
        <v>961.7433963249689</v>
      </c>
      <c r="GV139" s="70">
        <f t="shared" si="357"/>
        <v>959.98395353885508</v>
      </c>
      <c r="GW139" s="70">
        <f t="shared" si="357"/>
        <v>962.91855035659353</v>
      </c>
      <c r="GX139" s="70">
        <f t="shared" si="357"/>
        <v>969.12922779728319</v>
      </c>
      <c r="GY139" s="70">
        <f t="shared" si="357"/>
        <v>970.99271809769607</v>
      </c>
      <c r="GZ139" s="70">
        <f t="shared" si="357"/>
        <v>965.85557474032453</v>
      </c>
      <c r="HA139" s="70">
        <f t="shared" si="357"/>
        <v>962.66589844646808</v>
      </c>
      <c r="HB139" s="70">
        <f t="shared" si="357"/>
        <v>959.10428034070264</v>
      </c>
      <c r="HC139" s="70">
        <f t="shared" si="357"/>
        <v>956.69935430385158</v>
      </c>
      <c r="HD139" s="70">
        <f t="shared" si="357"/>
        <v>961.66028128427808</v>
      </c>
      <c r="HE139" s="70">
        <f t="shared" si="357"/>
        <v>970.23166857843808</v>
      </c>
      <c r="HF139" s="70">
        <f t="shared" si="357"/>
        <v>980.63380644382573</v>
      </c>
      <c r="HG139" s="70">
        <f t="shared" si="357"/>
        <v>997.6380173248649</v>
      </c>
      <c r="HH139" s="70">
        <f t="shared" si="357"/>
        <v>1013.9750567935132</v>
      </c>
      <c r="HI139" s="70">
        <f t="shared" si="357"/>
        <v>1029.8950531558175</v>
      </c>
      <c r="HJ139" s="70">
        <f t="shared" si="357"/>
        <v>1053.5092484299112</v>
      </c>
      <c r="HK139" s="70">
        <f t="shared" si="357"/>
        <v>1081.382728178301</v>
      </c>
      <c r="HL139" s="70">
        <f t="shared" si="357"/>
        <v>1104.9352522889267</v>
      </c>
      <c r="HM139" s="70">
        <f t="shared" si="357"/>
        <v>1131.2952170589165</v>
      </c>
      <c r="HN139" s="70">
        <f t="shared" si="357"/>
        <v>1158.0996407116231</v>
      </c>
      <c r="HO139" s="70">
        <f t="shared" si="357"/>
        <v>1166.3843956856181</v>
      </c>
      <c r="HP139" s="70">
        <f t="shared" si="357"/>
        <v>1161.7931373621295</v>
      </c>
      <c r="HQ139" s="70">
        <f t="shared" si="357"/>
        <v>1160.8191779220431</v>
      </c>
      <c r="HR139" s="70">
        <f t="shared" si="357"/>
        <v>1161.2335537944887</v>
      </c>
      <c r="HS139" s="70">
        <f t="shared" si="357"/>
        <v>1158.6228194066925</v>
      </c>
      <c r="HT139" s="70">
        <f t="shared" si="357"/>
        <v>1168.6534970576854</v>
      </c>
      <c r="HU139" s="70">
        <f t="shared" si="357"/>
        <v>1186.7371928185892</v>
      </c>
      <c r="HV139" s="70">
        <f t="shared" si="357"/>
        <v>1191.2707448029828</v>
      </c>
      <c r="HW139" s="70">
        <f t="shared" si="357"/>
        <v>1184.5604957907526</v>
      </c>
      <c r="HX139" s="70">
        <f t="shared" si="357"/>
        <v>1189.4828343296169</v>
      </c>
      <c r="HY139" s="70">
        <f t="shared" si="357"/>
        <v>1210.6079469378872</v>
      </c>
      <c r="HZ139" s="70">
        <f t="shared" si="357"/>
        <v>1228.5238690660144</v>
      </c>
      <c r="IA139" s="70">
        <f t="shared" ref="IA139:KL139" si="358">SUMPRODUCT(GX$63:IA$63,$N$93:$AQ$93)</f>
        <v>1256.3568191215452</v>
      </c>
      <c r="IB139" s="70">
        <f t="shared" si="358"/>
        <v>1288.4659621665885</v>
      </c>
      <c r="IC139" s="70">
        <f t="shared" si="358"/>
        <v>1292.6143415618353</v>
      </c>
      <c r="ID139" s="70">
        <f t="shared" si="358"/>
        <v>1267.9281788738658</v>
      </c>
      <c r="IE139" s="70">
        <f t="shared" si="358"/>
        <v>1241.3170908259192</v>
      </c>
      <c r="IF139" s="70">
        <f t="shared" si="358"/>
        <v>1206.4147325976253</v>
      </c>
      <c r="IG139" s="70">
        <f t="shared" si="358"/>
        <v>1172.1290122489295</v>
      </c>
      <c r="IH139" s="70">
        <f t="shared" si="358"/>
        <v>1155.3149503860468</v>
      </c>
      <c r="II139" s="70">
        <f t="shared" si="358"/>
        <v>1149.6437191904229</v>
      </c>
      <c r="IJ139" s="70">
        <f t="shared" si="358"/>
        <v>1145.8249779312237</v>
      </c>
      <c r="IK139" s="70">
        <f t="shared" si="358"/>
        <v>1149.9793035046134</v>
      </c>
      <c r="IL139" s="70">
        <f t="shared" si="358"/>
        <v>1156.7600041895198</v>
      </c>
      <c r="IM139" s="70">
        <f t="shared" si="358"/>
        <v>1165.0651675846252</v>
      </c>
      <c r="IN139" s="70">
        <f t="shared" si="358"/>
        <v>1173.3482281397744</v>
      </c>
      <c r="IO139" s="70">
        <f t="shared" si="358"/>
        <v>1184.118649307565</v>
      </c>
      <c r="IP139" s="70">
        <f t="shared" si="358"/>
        <v>1195.7573640692799</v>
      </c>
      <c r="IQ139" s="70">
        <f t="shared" si="358"/>
        <v>1204.4067493338489</v>
      </c>
      <c r="IR139" s="70">
        <f t="shared" si="358"/>
        <v>1210.842910671937</v>
      </c>
      <c r="IS139" s="70">
        <f t="shared" si="358"/>
        <v>1218.7010969613179</v>
      </c>
      <c r="IT139" s="70">
        <f t="shared" si="358"/>
        <v>1227.6873750150526</v>
      </c>
      <c r="IU139" s="70">
        <f t="shared" si="358"/>
        <v>1236.5230636041433</v>
      </c>
      <c r="IV139" s="70">
        <f t="shared" si="358"/>
        <v>1247.9526305162283</v>
      </c>
      <c r="IW139" s="70">
        <f t="shared" si="358"/>
        <v>1260.181166139163</v>
      </c>
      <c r="IX139" s="70">
        <f t="shared" si="358"/>
        <v>1268.9166155603252</v>
      </c>
      <c r="IY139" s="70">
        <f t="shared" si="358"/>
        <v>1276.0772313552634</v>
      </c>
      <c r="IZ139" s="70">
        <f t="shared" si="358"/>
        <v>1285.0595502975727</v>
      </c>
      <c r="JA139" s="70">
        <f t="shared" si="358"/>
        <v>1294.7464683557187</v>
      </c>
      <c r="JB139" s="70">
        <f t="shared" si="358"/>
        <v>1303.2277381691144</v>
      </c>
      <c r="JC139" s="70">
        <f t="shared" si="358"/>
        <v>1313.009940839383</v>
      </c>
      <c r="JD139" s="70">
        <f t="shared" si="358"/>
        <v>1322.1420678818045</v>
      </c>
      <c r="JE139" s="70">
        <f t="shared" si="358"/>
        <v>1326.2122439101065</v>
      </c>
      <c r="JF139" s="70">
        <f t="shared" si="358"/>
        <v>1327.0307533305456</v>
      </c>
      <c r="JG139" s="70">
        <f t="shared" si="358"/>
        <v>1327.6053717010002</v>
      </c>
      <c r="JH139" s="70">
        <f t="shared" si="358"/>
        <v>1326.2506302688591</v>
      </c>
      <c r="JI139" s="70">
        <f t="shared" si="358"/>
        <v>1324.4684412407757</v>
      </c>
      <c r="JJ139" s="70">
        <f t="shared" si="358"/>
        <v>1325.599889748313</v>
      </c>
      <c r="JK139" s="70">
        <f t="shared" si="358"/>
        <v>1328.8012523450589</v>
      </c>
      <c r="JL139" s="70">
        <f t="shared" si="358"/>
        <v>1332.3574415518799</v>
      </c>
      <c r="JM139" s="70">
        <f t="shared" si="358"/>
        <v>1339.3083113804942</v>
      </c>
      <c r="JN139" s="70">
        <f t="shared" si="358"/>
        <v>1348.4451537755153</v>
      </c>
      <c r="JO139" s="70">
        <f t="shared" si="358"/>
        <v>1358.0555268540811</v>
      </c>
      <c r="JP139" s="70">
        <f t="shared" si="358"/>
        <v>1369.3083694883589</v>
      </c>
      <c r="JQ139" s="70">
        <f t="shared" si="358"/>
        <v>1384.1041404817943</v>
      </c>
      <c r="JR139" s="70">
        <f t="shared" si="358"/>
        <v>1398.6093309530627</v>
      </c>
      <c r="JS139" s="70">
        <f t="shared" si="358"/>
        <v>1412.6051608294165</v>
      </c>
      <c r="JT139" s="70">
        <f t="shared" si="358"/>
        <v>1432.4523420633609</v>
      </c>
      <c r="JU139" s="70">
        <f t="shared" si="358"/>
        <v>1456.8473004188284</v>
      </c>
      <c r="JV139" s="70">
        <f t="shared" si="358"/>
        <v>1481.214467988998</v>
      </c>
      <c r="JW139" s="70">
        <f t="shared" si="358"/>
        <v>1509.1809321528153</v>
      </c>
      <c r="JX139" s="70">
        <f t="shared" si="358"/>
        <v>1540.4248995486778</v>
      </c>
      <c r="JY139" s="70">
        <f t="shared" si="358"/>
        <v>1564.8887432861661</v>
      </c>
      <c r="JZ139" s="70">
        <f t="shared" si="358"/>
        <v>1584.6160487853022</v>
      </c>
      <c r="KA139" s="70">
        <f t="shared" si="358"/>
        <v>1608.1072661222943</v>
      </c>
      <c r="KB139" s="70">
        <f t="shared" si="358"/>
        <v>1636.0986768566745</v>
      </c>
      <c r="KC139" s="70">
        <f t="shared" si="358"/>
        <v>1664.2004537289365</v>
      </c>
      <c r="KD139" s="70">
        <f t="shared" si="358"/>
        <v>1695.1976602065622</v>
      </c>
      <c r="KE139" s="70">
        <f t="shared" si="358"/>
        <v>1728.6802371772515</v>
      </c>
      <c r="KF139" s="70">
        <f t="shared" si="358"/>
        <v>1755.0945441860376</v>
      </c>
      <c r="KG139" s="70">
        <f t="shared" si="358"/>
        <v>1776.1438306530529</v>
      </c>
      <c r="KH139" s="70">
        <f t="shared" si="358"/>
        <v>1805.8546345667855</v>
      </c>
      <c r="KI139" s="70">
        <f t="shared" si="358"/>
        <v>1850.5150745303285</v>
      </c>
      <c r="KJ139" s="70">
        <f t="shared" si="358"/>
        <v>1894.5875327221368</v>
      </c>
      <c r="KK139" s="70">
        <f t="shared" si="358"/>
        <v>1940.1490863867048</v>
      </c>
      <c r="KL139" s="70">
        <f t="shared" si="358"/>
        <v>1986.0403348403865</v>
      </c>
      <c r="KM139" s="70">
        <f t="shared" ref="KM139:MX139" si="359">SUMPRODUCT(JJ$63:KM$63,$N$93:$AQ$93)</f>
        <v>2021.6845068668267</v>
      </c>
      <c r="KN139" s="70">
        <f t="shared" si="359"/>
        <v>2050.9208762961839</v>
      </c>
      <c r="KO139" s="70">
        <f t="shared" si="359"/>
        <v>2074.8573969626659</v>
      </c>
      <c r="KP139" s="70">
        <f t="shared" si="359"/>
        <v>2095.8535423505896</v>
      </c>
      <c r="KQ139" s="70">
        <f t="shared" si="359"/>
        <v>2114.2567274562971</v>
      </c>
      <c r="KR139" s="70">
        <f t="shared" si="359"/>
        <v>2130.0932069935184</v>
      </c>
      <c r="KS139" s="70">
        <f t="shared" si="359"/>
        <v>2151.835201100102</v>
      </c>
      <c r="KT139" s="70">
        <f t="shared" si="359"/>
        <v>2176.8082031523531</v>
      </c>
      <c r="KU139" s="70">
        <f t="shared" si="359"/>
        <v>2191.3053809308803</v>
      </c>
      <c r="KV139" s="70">
        <f t="shared" si="359"/>
        <v>2208.2489777627161</v>
      </c>
      <c r="KW139" s="70">
        <f t="shared" si="359"/>
        <v>2242.2553141362869</v>
      </c>
      <c r="KX139" s="70">
        <f t="shared" si="359"/>
        <v>2267.2056574078624</v>
      </c>
      <c r="KY139" s="70">
        <f t="shared" si="359"/>
        <v>2277.8822208346132</v>
      </c>
      <c r="KZ139" s="70">
        <f t="shared" si="359"/>
        <v>2299.7693879869316</v>
      </c>
      <c r="LA139" s="70">
        <f t="shared" si="359"/>
        <v>2317.9882700630296</v>
      </c>
      <c r="LB139" s="70">
        <f t="shared" si="359"/>
        <v>2308.6308655464909</v>
      </c>
      <c r="LC139" s="70">
        <f t="shared" si="359"/>
        <v>2313.2640592881853</v>
      </c>
      <c r="LD139" s="70">
        <f t="shared" si="359"/>
        <v>2346.1866912434939</v>
      </c>
      <c r="LE139" s="70">
        <f t="shared" si="359"/>
        <v>2379.1045251783244</v>
      </c>
      <c r="LF139" s="70">
        <f t="shared" si="359"/>
        <v>2400.1419004338609</v>
      </c>
      <c r="LG139" s="70">
        <f t="shared" si="359"/>
        <v>2431.1546623373051</v>
      </c>
      <c r="LH139" s="70">
        <f t="shared" si="359"/>
        <v>2457.8980863027564</v>
      </c>
      <c r="LI139" s="70">
        <f t="shared" si="359"/>
        <v>2459.5852739521524</v>
      </c>
      <c r="LJ139" s="70">
        <f t="shared" si="359"/>
        <v>2474.0441351551467</v>
      </c>
      <c r="LK139" s="70">
        <f t="shared" si="359"/>
        <v>2530.2949259222723</v>
      </c>
      <c r="LL139" s="70">
        <f t="shared" si="359"/>
        <v>2597.1121251105687</v>
      </c>
      <c r="LM139" s="70">
        <f t="shared" si="359"/>
        <v>2613.4785650152262</v>
      </c>
      <c r="LN139" s="70">
        <f t="shared" si="359"/>
        <v>2635.5914258932717</v>
      </c>
      <c r="LO139" s="70">
        <f t="shared" si="359"/>
        <v>2650.5206629188433</v>
      </c>
      <c r="LP139" s="70">
        <f t="shared" si="359"/>
        <v>2632.0525659613104</v>
      </c>
      <c r="LQ139" s="70">
        <f t="shared" si="359"/>
        <v>2634.6861715744767</v>
      </c>
      <c r="LR139" s="70">
        <f t="shared" si="359"/>
        <v>2654.1633783161974</v>
      </c>
      <c r="LS139" s="70">
        <f t="shared" si="359"/>
        <v>2662.6504048935021</v>
      </c>
      <c r="LT139" s="70">
        <f t="shared" si="359"/>
        <v>2689.4793195495995</v>
      </c>
      <c r="LU139" s="70">
        <f t="shared" si="359"/>
        <v>2718.5554013263491</v>
      </c>
      <c r="LV139" s="70">
        <f t="shared" si="359"/>
        <v>2746.529516516779</v>
      </c>
      <c r="LW139" s="70">
        <f t="shared" si="359"/>
        <v>2770.4564248278539</v>
      </c>
      <c r="LX139" s="70">
        <f t="shared" si="359"/>
        <v>2796.0490955614978</v>
      </c>
      <c r="LY139" s="70">
        <f t="shared" si="359"/>
        <v>2822.3610640181882</v>
      </c>
      <c r="LZ139" s="70">
        <f t="shared" si="359"/>
        <v>2847.771298472519</v>
      </c>
      <c r="MA139" s="70">
        <f t="shared" si="359"/>
        <v>2868.255227458922</v>
      </c>
      <c r="MB139" s="70">
        <f t="shared" si="359"/>
        <v>2882.8153113518738</v>
      </c>
      <c r="MC139" s="70">
        <f t="shared" si="359"/>
        <v>2891.417195585117</v>
      </c>
      <c r="MD139" s="70">
        <f t="shared" si="359"/>
        <v>2895.4638934457303</v>
      </c>
      <c r="ME139" s="70">
        <f t="shared" si="359"/>
        <v>2899.0587387923524</v>
      </c>
      <c r="MF139" s="70">
        <f t="shared" si="359"/>
        <v>2904.7913777221042</v>
      </c>
      <c r="MG139" s="70">
        <f t="shared" si="359"/>
        <v>2917.5478642440034</v>
      </c>
      <c r="MH139" s="70">
        <f t="shared" si="359"/>
        <v>2931.9374383375371</v>
      </c>
      <c r="MI139" s="70">
        <f t="shared" si="359"/>
        <v>2944.3882847435934</v>
      </c>
      <c r="MJ139" s="70">
        <f t="shared" si="359"/>
        <v>2952.0752729348264</v>
      </c>
      <c r="MK139" s="70">
        <f t="shared" si="359"/>
        <v>2956.2468254882101</v>
      </c>
      <c r="ML139" s="70">
        <f t="shared" si="359"/>
        <v>2961.3605490121145</v>
      </c>
      <c r="MM139" s="70">
        <f t="shared" si="359"/>
        <v>2967.8213449997547</v>
      </c>
      <c r="MN139" s="70">
        <f t="shared" si="359"/>
        <v>2980.2067795456605</v>
      </c>
      <c r="MO139" s="70">
        <f t="shared" si="359"/>
        <v>2992.5334749918111</v>
      </c>
      <c r="MP139" s="70">
        <f t="shared" si="359"/>
        <v>2997.0669535393013</v>
      </c>
      <c r="MQ139" s="70">
        <f t="shared" si="359"/>
        <v>2987.2728715713438</v>
      </c>
      <c r="MR139" s="70">
        <f t="shared" si="359"/>
        <v>2974.2915430679363</v>
      </c>
      <c r="MS139" s="70">
        <f t="shared" si="359"/>
        <v>2963.9631322641067</v>
      </c>
      <c r="MT139" s="70">
        <f t="shared" si="359"/>
        <v>2955.0933603049225</v>
      </c>
      <c r="MU139" s="70">
        <f t="shared" si="359"/>
        <v>2955.7505068764594</v>
      </c>
      <c r="MV139" s="70">
        <f t="shared" si="359"/>
        <v>2967.3091620316472</v>
      </c>
      <c r="MW139" s="70">
        <f t="shared" si="359"/>
        <v>2981.396001788532</v>
      </c>
      <c r="MX139" s="70">
        <f t="shared" si="359"/>
        <v>3001.3970945240894</v>
      </c>
      <c r="MY139" s="70">
        <f t="shared" ref="MY139:NO139" si="360">SUMPRODUCT(LV$63:MY$63,$N$93:$AQ$93)</f>
        <v>3022.2965298251675</v>
      </c>
      <c r="MZ139" s="70">
        <f t="shared" si="360"/>
        <v>3043.1381400454306</v>
      </c>
      <c r="NA139" s="70">
        <f t="shared" si="360"/>
        <v>3062.8822316526716</v>
      </c>
      <c r="NB139" s="70">
        <f t="shared" si="360"/>
        <v>3082.9273002739051</v>
      </c>
      <c r="NC139" s="70">
        <f t="shared" si="360"/>
        <v>3102.1319765263233</v>
      </c>
      <c r="ND139" s="70">
        <f t="shared" si="360"/>
        <v>3119.1606841461116</v>
      </c>
      <c r="NE139" s="70">
        <f t="shared" si="360"/>
        <v>3134.6062017906979</v>
      </c>
      <c r="NF139" s="70">
        <f t="shared" si="360"/>
        <v>3149.5484359972911</v>
      </c>
      <c r="NG139" s="70">
        <f t="shared" si="360"/>
        <v>3164.1372133900036</v>
      </c>
      <c r="NH139" s="70">
        <f t="shared" si="360"/>
        <v>3178.7373720162759</v>
      </c>
      <c r="NI139" s="70">
        <f t="shared" si="360"/>
        <v>3194.4366165739038</v>
      </c>
      <c r="NJ139" s="70">
        <f t="shared" si="360"/>
        <v>3210.175638878417</v>
      </c>
      <c r="NK139" s="70">
        <f t="shared" si="360"/>
        <v>3224.86974701282</v>
      </c>
      <c r="NL139" s="70">
        <f t="shared" si="360"/>
        <v>3238.0221483702567</v>
      </c>
      <c r="NM139" s="70">
        <f t="shared" si="360"/>
        <v>3250.3760052837188</v>
      </c>
      <c r="NN139" s="70">
        <f t="shared" si="360"/>
        <v>3262.052848440158</v>
      </c>
      <c r="NO139" s="71">
        <f t="shared" si="360"/>
        <v>3273.1373021468289</v>
      </c>
      <c r="NP139" s="14"/>
      <c r="NQ139" s="14"/>
    </row>
    <row r="140" spans="1:381" s="31" customFormat="1" x14ac:dyDescent="0.2">
      <c r="A140" s="14"/>
      <c r="B140" s="14"/>
      <c r="C140" s="137" t="str">
        <f>OFMOR_FFF_0!C140</f>
        <v>3C_FreeStock</v>
      </c>
      <c r="D140" s="137"/>
      <c r="E140" s="137" t="str">
        <f>OFMOR_FFF_0!E140</f>
        <v>Оборот: Освободившийся сток в ценах продажи после 3-его уровня отмен</v>
      </c>
      <c r="F140" s="14"/>
      <c r="G140" s="14" t="str">
        <f>OFMOR_FFF_0!G140</f>
        <v>тыс.руб.</v>
      </c>
      <c r="H140" s="14"/>
      <c r="I140" s="14"/>
      <c r="J140" s="14"/>
      <c r="K140" s="30">
        <f t="shared" si="330"/>
        <v>27030.292856790798</v>
      </c>
      <c r="L140" s="14"/>
      <c r="M140" s="14"/>
      <c r="N140" s="69">
        <f>$N$63*$AQ$94</f>
        <v>0</v>
      </c>
      <c r="O140" s="70">
        <f>SUMPRODUCT($N$63:O$63,$AP$94:$AQ$94)</f>
        <v>5.1343281221856413E-2</v>
      </c>
      <c r="P140" s="70">
        <f>SUMPRODUCT($N$63:P$63,$AO$94:$AQ$94)</f>
        <v>0.2216657862322168</v>
      </c>
      <c r="Q140" s="70">
        <f>SUMPRODUCT($N$63:Q$63,$AN$94:$AQ$94)</f>
        <v>0.98993767026269031</v>
      </c>
      <c r="R140" s="70">
        <f>SUMPRODUCT($N$63:R$63,$AM$94:$AQ$94)</f>
        <v>1.5056874006945191</v>
      </c>
      <c r="S140" s="70">
        <f>SUMPRODUCT($N$63:S$63,$AL$94:$AQ$94)</f>
        <v>2.3715531532211895</v>
      </c>
      <c r="T140" s="70">
        <f>SUMPRODUCT($N$63:T$63,$AK$94:$AQ$94)</f>
        <v>3.3527628005354702</v>
      </c>
      <c r="U140" s="70">
        <f>SUMPRODUCT($N$63:U$63,$AJ$94:$AQ$94)</f>
        <v>3.991750676491518</v>
      </c>
      <c r="V140" s="70">
        <f>SUMPRODUCT($N$63:V$63,$AI$94:$AQ$94)</f>
        <v>4.8250660950205271</v>
      </c>
      <c r="W140" s="70">
        <f>SUMPRODUCT($N$63:W$63,$AH$94:$AQ$94)</f>
        <v>6.7304654130088393</v>
      </c>
      <c r="X140" s="70">
        <f>SUMPRODUCT($N$63:X$63,$AG$94:$AQ$94)</f>
        <v>8.3588613217850973</v>
      </c>
      <c r="Y140" s="70">
        <f>SUMPRODUCT($N$63:Y$63,$AF$94:$AQ$94)</f>
        <v>9.4247454823016064</v>
      </c>
      <c r="Z140" s="70">
        <f>SUMPRODUCT($N$63:Z$63,$AE$94:$AQ$94)</f>
        <v>12.503570530803206</v>
      </c>
      <c r="AA140" s="70">
        <f>SUMPRODUCT($N$63:AA$63,$AD$94:$AQ$94)</f>
        <v>16.356022588389575</v>
      </c>
      <c r="AB140" s="70">
        <f>SUMPRODUCT($N$63:AB$63,$AC$94:$AQ$94)</f>
        <v>18.608998691849848</v>
      </c>
      <c r="AC140" s="70">
        <f>SUMPRODUCT($N$63:AC$63,$AB$94:$AQ$94)</f>
        <v>20.771229998269884</v>
      </c>
      <c r="AD140" s="70">
        <f>SUMPRODUCT($N$63:AD$63,$AA$94:$AQ$94)</f>
        <v>23.509002005163804</v>
      </c>
      <c r="AE140" s="70">
        <f>SUMPRODUCT($N$63:AE$63,$Z$94:$AQ$94)</f>
        <v>22.300708892599697</v>
      </c>
      <c r="AF140" s="70">
        <f>SUMPRODUCT($N$63:AF$63,$Y$94:$AQ$94)</f>
        <v>19.523121054456666</v>
      </c>
      <c r="AG140" s="70">
        <f>SUMPRODUCT($N$63:AG$63,$X$94:$AQ$94)</f>
        <v>18.806199342963314</v>
      </c>
      <c r="AH140" s="70">
        <f>SUMPRODUCT($N$63:AH$63,$W$94:$AQ$94)</f>
        <v>19.834883325814417</v>
      </c>
      <c r="AI140" s="70">
        <f>SUMPRODUCT($N$63:AI$63,$V$94:$AQ$94)</f>
        <v>20.206989596254374</v>
      </c>
      <c r="AJ140" s="70">
        <f>SUMPRODUCT($N$63:AJ$63,$U$94:$AQ$94)</f>
        <v>21.105356561785452</v>
      </c>
      <c r="AK140" s="70">
        <f>SUMPRODUCT($N$63:AK$63,$T$94:$AQ$94)</f>
        <v>22.911747635069187</v>
      </c>
      <c r="AL140" s="70">
        <f>SUMPRODUCT($N$63:AL$63,$S$94:$AQ$94)</f>
        <v>21.33058722012138</v>
      </c>
      <c r="AM140" s="70">
        <f>SUMPRODUCT($N$63:AM$63,$R$94:$AQ$94)</f>
        <v>18.917240323278115</v>
      </c>
      <c r="AN140" s="70">
        <f>SUMPRODUCT($N$63:AN$63,$Q$94:$AQ$94)</f>
        <v>19.600621093209906</v>
      </c>
      <c r="AO140" s="70">
        <f>SUMPRODUCT($N$63:AO$63,$P$94:$AQ$94)</f>
        <v>26.556307388460553</v>
      </c>
      <c r="AP140" s="70">
        <f>SUMPRODUCT($N$63:AP$63,$O$94:$AQ$94)</f>
        <v>30.268599866977624</v>
      </c>
      <c r="AQ140" s="70">
        <f t="shared" ref="AQ140:DB140" si="361">SUMPRODUCT(N$63:AQ$63,$N$94:$AQ$94)</f>
        <v>32.786298614790446</v>
      </c>
      <c r="AR140" s="70">
        <f t="shared" si="361"/>
        <v>35.090264593967547</v>
      </c>
      <c r="AS140" s="70">
        <f t="shared" si="361"/>
        <v>31.505069410373171</v>
      </c>
      <c r="AT140" s="70">
        <f t="shared" si="361"/>
        <v>25.950587566594479</v>
      </c>
      <c r="AU140" s="70">
        <f t="shared" si="361"/>
        <v>22.547024578445996</v>
      </c>
      <c r="AV140" s="70">
        <f t="shared" si="361"/>
        <v>17.355543354490603</v>
      </c>
      <c r="AW140" s="70">
        <f t="shared" si="361"/>
        <v>14.029004039373749</v>
      </c>
      <c r="AX140" s="70">
        <f t="shared" si="361"/>
        <v>11.765951169877036</v>
      </c>
      <c r="AY140" s="70">
        <f t="shared" si="361"/>
        <v>10.581344588508847</v>
      </c>
      <c r="AZ140" s="70">
        <f t="shared" si="361"/>
        <v>9.4257528124223207</v>
      </c>
      <c r="BA140" s="70">
        <f t="shared" si="361"/>
        <v>8.6736877589648014</v>
      </c>
      <c r="BB140" s="70">
        <f t="shared" si="361"/>
        <v>8.7806818608511055</v>
      </c>
      <c r="BC140" s="70">
        <f t="shared" si="361"/>
        <v>9.6545212111559913</v>
      </c>
      <c r="BD140" s="70">
        <f t="shared" si="361"/>
        <v>10.493297148017767</v>
      </c>
      <c r="BE140" s="70">
        <f t="shared" si="361"/>
        <v>11.480972744263724</v>
      </c>
      <c r="BF140" s="70">
        <f t="shared" si="361"/>
        <v>12.627417551412664</v>
      </c>
      <c r="BG140" s="70">
        <f t="shared" si="361"/>
        <v>13.119522917600023</v>
      </c>
      <c r="BH140" s="70">
        <f t="shared" si="361"/>
        <v>13.405507146445139</v>
      </c>
      <c r="BI140" s="70">
        <f t="shared" si="361"/>
        <v>14.118128494111003</v>
      </c>
      <c r="BJ140" s="70">
        <f t="shared" si="361"/>
        <v>15.318056805832907</v>
      </c>
      <c r="BK140" s="70">
        <f t="shared" si="361"/>
        <v>16.306566349014972</v>
      </c>
      <c r="BL140" s="70">
        <f t="shared" si="361"/>
        <v>17.247112421340326</v>
      </c>
      <c r="BM140" s="70">
        <f t="shared" si="361"/>
        <v>18.34638432918716</v>
      </c>
      <c r="BN140" s="70">
        <f t="shared" si="361"/>
        <v>18.795889221979387</v>
      </c>
      <c r="BO140" s="70">
        <f t="shared" si="361"/>
        <v>19.197596457836536</v>
      </c>
      <c r="BP140" s="70">
        <f t="shared" si="361"/>
        <v>20.038255505447371</v>
      </c>
      <c r="BQ140" s="70">
        <f t="shared" si="361"/>
        <v>21.458895771119614</v>
      </c>
      <c r="BR140" s="70">
        <f t="shared" si="361"/>
        <v>22.637297466414523</v>
      </c>
      <c r="BS140" s="70">
        <f t="shared" si="361"/>
        <v>23.67180229226231</v>
      </c>
      <c r="BT140" s="70">
        <f t="shared" si="361"/>
        <v>24.946270305337766</v>
      </c>
      <c r="BU140" s="70">
        <f t="shared" si="361"/>
        <v>25.555056273308171</v>
      </c>
      <c r="BV140" s="70">
        <f t="shared" si="361"/>
        <v>25.840955557037947</v>
      </c>
      <c r="BW140" s="70">
        <f t="shared" si="361"/>
        <v>26.169520958586357</v>
      </c>
      <c r="BX140" s="70">
        <f t="shared" si="361"/>
        <v>25.858458552403288</v>
      </c>
      <c r="BY140" s="70">
        <f t="shared" si="361"/>
        <v>25.567162280898636</v>
      </c>
      <c r="BZ140" s="70">
        <f t="shared" si="361"/>
        <v>25.190818701117148</v>
      </c>
      <c r="CA140" s="70">
        <f t="shared" si="361"/>
        <v>24.951346693630274</v>
      </c>
      <c r="CB140" s="70">
        <f t="shared" si="361"/>
        <v>24.805276692818175</v>
      </c>
      <c r="CC140" s="70">
        <f t="shared" si="361"/>
        <v>24.656271040964853</v>
      </c>
      <c r="CD140" s="70">
        <f t="shared" si="361"/>
        <v>24.54273509355912</v>
      </c>
      <c r="CE140" s="70">
        <f t="shared" si="361"/>
        <v>24.551603010166357</v>
      </c>
      <c r="CF140" s="70">
        <f t="shared" si="361"/>
        <v>24.586927241809338</v>
      </c>
      <c r="CG140" s="70">
        <f t="shared" si="361"/>
        <v>24.659600871117771</v>
      </c>
      <c r="CH140" s="70">
        <f t="shared" si="361"/>
        <v>24.922413992249702</v>
      </c>
      <c r="CI140" s="70">
        <f t="shared" si="361"/>
        <v>25.281384494603167</v>
      </c>
      <c r="CJ140" s="70">
        <f t="shared" si="361"/>
        <v>25.590143441088724</v>
      </c>
      <c r="CK140" s="70">
        <f t="shared" si="361"/>
        <v>25.851236778751428</v>
      </c>
      <c r="CL140" s="70">
        <f t="shared" si="361"/>
        <v>26.153720228000619</v>
      </c>
      <c r="CM140" s="70">
        <f t="shared" si="361"/>
        <v>26.235734823066366</v>
      </c>
      <c r="CN140" s="70">
        <f t="shared" si="361"/>
        <v>26.146421888633217</v>
      </c>
      <c r="CO140" s="70">
        <f t="shared" si="361"/>
        <v>26.061314608519758</v>
      </c>
      <c r="CP140" s="70">
        <f t="shared" si="361"/>
        <v>25.886231081463027</v>
      </c>
      <c r="CQ140" s="70">
        <f t="shared" si="361"/>
        <v>25.703511641802258</v>
      </c>
      <c r="CR140" s="70">
        <f t="shared" si="361"/>
        <v>25.642456391576648</v>
      </c>
      <c r="CS140" s="70">
        <f t="shared" si="361"/>
        <v>25.734483962581383</v>
      </c>
      <c r="CT140" s="70">
        <f t="shared" si="361"/>
        <v>25.935443964189378</v>
      </c>
      <c r="CU140" s="70">
        <f t="shared" si="361"/>
        <v>26.278874921133777</v>
      </c>
      <c r="CV140" s="70">
        <f t="shared" si="361"/>
        <v>26.754316095515783</v>
      </c>
      <c r="CW140" s="70">
        <f t="shared" si="361"/>
        <v>27.238418885478655</v>
      </c>
      <c r="CX140" s="70">
        <f t="shared" si="361"/>
        <v>27.727745797030149</v>
      </c>
      <c r="CY140" s="70">
        <f t="shared" si="361"/>
        <v>28.250689435230335</v>
      </c>
      <c r="CZ140" s="70">
        <f t="shared" si="361"/>
        <v>28.809959191046527</v>
      </c>
      <c r="DA140" s="70">
        <f t="shared" si="361"/>
        <v>29.297630881740719</v>
      </c>
      <c r="DB140" s="70">
        <f t="shared" si="361"/>
        <v>29.721846718573762</v>
      </c>
      <c r="DC140" s="70">
        <f t="shared" ref="DC140:FN140" si="362">SUMPRODUCT(BZ$63:DC$63,$N$94:$AQ$94)</f>
        <v>30.092241584216563</v>
      </c>
      <c r="DD140" s="70">
        <f t="shared" si="362"/>
        <v>30.46271980279576</v>
      </c>
      <c r="DE140" s="70">
        <f t="shared" si="362"/>
        <v>30.843053995678432</v>
      </c>
      <c r="DF140" s="70">
        <f t="shared" si="362"/>
        <v>31.23267710363347</v>
      </c>
      <c r="DG140" s="70">
        <f t="shared" si="362"/>
        <v>31.641399317383812</v>
      </c>
      <c r="DH140" s="70">
        <f t="shared" si="362"/>
        <v>32.015897592346718</v>
      </c>
      <c r="DI140" s="70">
        <f t="shared" si="362"/>
        <v>32.360962762320128</v>
      </c>
      <c r="DJ140" s="70">
        <f t="shared" si="362"/>
        <v>32.709682970161218</v>
      </c>
      <c r="DK140" s="70">
        <f t="shared" si="362"/>
        <v>33.053537349559626</v>
      </c>
      <c r="DL140" s="70">
        <f t="shared" si="362"/>
        <v>33.395958491160457</v>
      </c>
      <c r="DM140" s="70">
        <f t="shared" si="362"/>
        <v>33.721080716410604</v>
      </c>
      <c r="DN140" s="70">
        <f t="shared" si="362"/>
        <v>33.981608423743751</v>
      </c>
      <c r="DO140" s="70">
        <f t="shared" si="362"/>
        <v>34.120627470656203</v>
      </c>
      <c r="DP140" s="70">
        <f t="shared" si="362"/>
        <v>34.157542539545311</v>
      </c>
      <c r="DQ140" s="70">
        <f t="shared" si="362"/>
        <v>34.126144123387483</v>
      </c>
      <c r="DR140" s="70">
        <f t="shared" si="362"/>
        <v>34.036275601238792</v>
      </c>
      <c r="DS140" s="70">
        <f t="shared" si="362"/>
        <v>33.955784008572763</v>
      </c>
      <c r="DT140" s="70">
        <f t="shared" si="362"/>
        <v>33.914344898175145</v>
      </c>
      <c r="DU140" s="70">
        <f t="shared" si="362"/>
        <v>33.940717118254867</v>
      </c>
      <c r="DV140" s="70">
        <f t="shared" si="362"/>
        <v>34.003737553746589</v>
      </c>
      <c r="DW140" s="70">
        <f t="shared" si="362"/>
        <v>34.106651212503778</v>
      </c>
      <c r="DX140" s="70">
        <f t="shared" si="362"/>
        <v>34.256457637078725</v>
      </c>
      <c r="DY140" s="70">
        <f t="shared" si="362"/>
        <v>34.420544205874037</v>
      </c>
      <c r="DZ140" s="70">
        <f t="shared" si="362"/>
        <v>34.613646640142669</v>
      </c>
      <c r="EA140" s="70">
        <f t="shared" si="362"/>
        <v>34.841992271213762</v>
      </c>
      <c r="EB140" s="70">
        <f t="shared" si="362"/>
        <v>35.105429902157198</v>
      </c>
      <c r="EC140" s="70">
        <f t="shared" si="362"/>
        <v>35.364585300657232</v>
      </c>
      <c r="ED140" s="70">
        <f t="shared" si="362"/>
        <v>35.60904076674052</v>
      </c>
      <c r="EE140" s="70">
        <f t="shared" si="362"/>
        <v>35.835418612688223</v>
      </c>
      <c r="EF140" s="70">
        <f t="shared" si="362"/>
        <v>36.015444756083191</v>
      </c>
      <c r="EG140" s="70">
        <f t="shared" si="362"/>
        <v>36.166262268642072</v>
      </c>
      <c r="EH140" s="70">
        <f t="shared" si="362"/>
        <v>36.291672704561066</v>
      </c>
      <c r="EI140" s="70">
        <f t="shared" si="362"/>
        <v>36.43430482351269</v>
      </c>
      <c r="EJ140" s="70">
        <f t="shared" si="362"/>
        <v>36.589431790140232</v>
      </c>
      <c r="EK140" s="70">
        <f t="shared" si="362"/>
        <v>36.751348428226038</v>
      </c>
      <c r="EL140" s="70">
        <f t="shared" si="362"/>
        <v>36.919844550607799</v>
      </c>
      <c r="EM140" s="70">
        <f t="shared" si="362"/>
        <v>37.091445032353938</v>
      </c>
      <c r="EN140" s="70">
        <f t="shared" si="362"/>
        <v>37.270580857703855</v>
      </c>
      <c r="EO140" s="70">
        <f t="shared" si="362"/>
        <v>37.454799476275966</v>
      </c>
      <c r="EP140" s="70">
        <f t="shared" si="362"/>
        <v>37.663603646604344</v>
      </c>
      <c r="EQ140" s="70">
        <f t="shared" si="362"/>
        <v>37.88191938013739</v>
      </c>
      <c r="ER140" s="70">
        <f t="shared" si="362"/>
        <v>38.088038869659322</v>
      </c>
      <c r="ES140" s="70">
        <f t="shared" si="362"/>
        <v>38.234605084832339</v>
      </c>
      <c r="ET140" s="70">
        <f t="shared" si="362"/>
        <v>38.329455245702803</v>
      </c>
      <c r="EU140" s="70">
        <f t="shared" si="362"/>
        <v>38.393929746005355</v>
      </c>
      <c r="EV140" s="70">
        <f t="shared" si="362"/>
        <v>38.449094894124933</v>
      </c>
      <c r="EW140" s="70">
        <f t="shared" si="362"/>
        <v>38.537466544589549</v>
      </c>
      <c r="EX140" s="70">
        <f t="shared" si="362"/>
        <v>38.651328976667379</v>
      </c>
      <c r="EY140" s="70">
        <f t="shared" si="362"/>
        <v>38.802615016123681</v>
      </c>
      <c r="EZ140" s="70">
        <f t="shared" si="362"/>
        <v>39.005705909237342</v>
      </c>
      <c r="FA140" s="70">
        <f t="shared" si="362"/>
        <v>39.225475329497364</v>
      </c>
      <c r="FB140" s="70">
        <f t="shared" si="362"/>
        <v>39.480853918243909</v>
      </c>
      <c r="FC140" s="70">
        <f t="shared" si="362"/>
        <v>39.775865597368693</v>
      </c>
      <c r="FD140" s="70">
        <f t="shared" si="362"/>
        <v>40.117461559493535</v>
      </c>
      <c r="FE140" s="70">
        <f t="shared" si="362"/>
        <v>40.499185442268882</v>
      </c>
      <c r="FF140" s="70">
        <f t="shared" si="362"/>
        <v>40.91882110717912</v>
      </c>
      <c r="FG140" s="70">
        <f t="shared" si="362"/>
        <v>41.361222237901451</v>
      </c>
      <c r="FH140" s="70">
        <f t="shared" si="362"/>
        <v>41.838896111183068</v>
      </c>
      <c r="FI140" s="70">
        <f t="shared" si="362"/>
        <v>42.388964658370476</v>
      </c>
      <c r="FJ140" s="70">
        <f t="shared" si="362"/>
        <v>42.991729970167697</v>
      </c>
      <c r="FK140" s="70">
        <f t="shared" si="362"/>
        <v>43.650959201335461</v>
      </c>
      <c r="FL140" s="70">
        <f t="shared" si="362"/>
        <v>44.347088963557425</v>
      </c>
      <c r="FM140" s="70">
        <f t="shared" si="362"/>
        <v>45.018511117373961</v>
      </c>
      <c r="FN140" s="70">
        <f t="shared" si="362"/>
        <v>45.634150622480689</v>
      </c>
      <c r="FO140" s="70">
        <f t="shared" ref="FO140:HZ140" si="363">SUMPRODUCT(EL$63:FO$63,$N$94:$AQ$94)</f>
        <v>46.229460921918282</v>
      </c>
      <c r="FP140" s="70">
        <f t="shared" si="363"/>
        <v>46.856326721338696</v>
      </c>
      <c r="FQ140" s="70">
        <f t="shared" si="363"/>
        <v>47.508633001181614</v>
      </c>
      <c r="FR140" s="70">
        <f t="shared" si="363"/>
        <v>48.201796772337048</v>
      </c>
      <c r="FS140" s="70">
        <f t="shared" si="363"/>
        <v>48.940711803439186</v>
      </c>
      <c r="FT140" s="70">
        <f t="shared" si="363"/>
        <v>49.649651894906697</v>
      </c>
      <c r="FU140" s="70">
        <f t="shared" si="363"/>
        <v>50.308531363272699</v>
      </c>
      <c r="FV140" s="70">
        <f t="shared" si="363"/>
        <v>50.971595842384765</v>
      </c>
      <c r="FW140" s="70">
        <f t="shared" si="363"/>
        <v>51.789661115337964</v>
      </c>
      <c r="FX140" s="70">
        <f t="shared" si="363"/>
        <v>52.696696448193975</v>
      </c>
      <c r="FY140" s="70">
        <f t="shared" si="363"/>
        <v>53.669325874551085</v>
      </c>
      <c r="FZ140" s="70">
        <f t="shared" si="363"/>
        <v>54.689937467069534</v>
      </c>
      <c r="GA140" s="70">
        <f t="shared" si="363"/>
        <v>55.631044181308759</v>
      </c>
      <c r="GB140" s="70">
        <f t="shared" si="363"/>
        <v>56.455726860709845</v>
      </c>
      <c r="GC140" s="70">
        <f t="shared" si="363"/>
        <v>57.193198543059239</v>
      </c>
      <c r="GD140" s="70">
        <f t="shared" si="363"/>
        <v>57.79506075125024</v>
      </c>
      <c r="GE140" s="70">
        <f t="shared" si="363"/>
        <v>58.319893267384778</v>
      </c>
      <c r="GF140" s="70">
        <f t="shared" si="363"/>
        <v>58.7796180515004</v>
      </c>
      <c r="GG140" s="70">
        <f t="shared" si="363"/>
        <v>59.180182064771039</v>
      </c>
      <c r="GH140" s="70">
        <f t="shared" si="363"/>
        <v>59.537692644198778</v>
      </c>
      <c r="GI140" s="70">
        <f t="shared" si="363"/>
        <v>59.857639529915957</v>
      </c>
      <c r="GJ140" s="70">
        <f t="shared" si="363"/>
        <v>60.108481677923479</v>
      </c>
      <c r="GK140" s="70">
        <f t="shared" si="363"/>
        <v>60.324308482040912</v>
      </c>
      <c r="GL140" s="70">
        <f t="shared" si="363"/>
        <v>60.52943345962494</v>
      </c>
      <c r="GM140" s="70">
        <f t="shared" si="363"/>
        <v>60.660441849423634</v>
      </c>
      <c r="GN140" s="70">
        <f t="shared" si="363"/>
        <v>60.680708012013604</v>
      </c>
      <c r="GO140" s="70">
        <f t="shared" si="363"/>
        <v>60.631717568266644</v>
      </c>
      <c r="GP140" s="70">
        <f t="shared" si="363"/>
        <v>60.514838284122966</v>
      </c>
      <c r="GQ140" s="70">
        <f t="shared" si="363"/>
        <v>60.313555465624582</v>
      </c>
      <c r="GR140" s="70">
        <f t="shared" si="363"/>
        <v>60.175130210070023</v>
      </c>
      <c r="GS140" s="70">
        <f t="shared" si="363"/>
        <v>60.156803803953508</v>
      </c>
      <c r="GT140" s="70">
        <f t="shared" si="363"/>
        <v>60.193341842919516</v>
      </c>
      <c r="GU140" s="70">
        <f t="shared" si="363"/>
        <v>60.218658935016762</v>
      </c>
      <c r="GV140" s="70">
        <f t="shared" si="363"/>
        <v>60.243007236978954</v>
      </c>
      <c r="GW140" s="70">
        <f t="shared" si="363"/>
        <v>60.252407145757651</v>
      </c>
      <c r="GX140" s="70">
        <f t="shared" si="363"/>
        <v>60.212623078927237</v>
      </c>
      <c r="GY140" s="70">
        <f t="shared" si="363"/>
        <v>60.252218554948215</v>
      </c>
      <c r="GZ140" s="70">
        <f t="shared" si="363"/>
        <v>60.404213614151828</v>
      </c>
      <c r="HA140" s="70">
        <f t="shared" si="363"/>
        <v>60.571058130083038</v>
      </c>
      <c r="HB140" s="70">
        <f t="shared" si="363"/>
        <v>60.547248967854898</v>
      </c>
      <c r="HC140" s="70">
        <f t="shared" si="363"/>
        <v>60.469303215889511</v>
      </c>
      <c r="HD140" s="70">
        <f t="shared" si="363"/>
        <v>60.350747674293835</v>
      </c>
      <c r="HE140" s="70">
        <f t="shared" si="363"/>
        <v>60.205886911804868</v>
      </c>
      <c r="HF140" s="70">
        <f t="shared" si="363"/>
        <v>60.218502698505887</v>
      </c>
      <c r="HG140" s="70">
        <f t="shared" si="363"/>
        <v>60.439428545736178</v>
      </c>
      <c r="HH140" s="70">
        <f t="shared" si="363"/>
        <v>60.782344345709326</v>
      </c>
      <c r="HI140" s="70">
        <f t="shared" si="363"/>
        <v>61.385805025364618</v>
      </c>
      <c r="HJ140" s="70">
        <f t="shared" si="363"/>
        <v>62.152576942604568</v>
      </c>
      <c r="HK140" s="70">
        <f t="shared" si="363"/>
        <v>63.00101588680257</v>
      </c>
      <c r="HL140" s="70">
        <f t="shared" si="363"/>
        <v>64.063068121194149</v>
      </c>
      <c r="HM140" s="70">
        <f t="shared" si="363"/>
        <v>65.394380911713654</v>
      </c>
      <c r="HN140" s="70">
        <f t="shared" si="363"/>
        <v>66.788385542010047</v>
      </c>
      <c r="HO140" s="70">
        <f t="shared" si="363"/>
        <v>68.242094750720682</v>
      </c>
      <c r="HP140" s="70">
        <f t="shared" si="363"/>
        <v>69.80615351413627</v>
      </c>
      <c r="HQ140" s="70">
        <f t="shared" si="363"/>
        <v>71.023740954595112</v>
      </c>
      <c r="HR140" s="70">
        <f t="shared" si="363"/>
        <v>71.709725955626453</v>
      </c>
      <c r="HS140" s="70">
        <f t="shared" si="363"/>
        <v>72.121424676658322</v>
      </c>
      <c r="HT140" s="70">
        <f t="shared" si="363"/>
        <v>72.429192881718947</v>
      </c>
      <c r="HU140" s="70">
        <f t="shared" si="363"/>
        <v>72.545730908853145</v>
      </c>
      <c r="HV140" s="70">
        <f t="shared" si="363"/>
        <v>72.80212398709115</v>
      </c>
      <c r="HW140" s="70">
        <f t="shared" si="363"/>
        <v>73.372001836784349</v>
      </c>
      <c r="HX140" s="70">
        <f t="shared" si="363"/>
        <v>73.841554568028442</v>
      </c>
      <c r="HY140" s="70">
        <f t="shared" si="363"/>
        <v>74.01380715272181</v>
      </c>
      <c r="HZ140" s="70">
        <f t="shared" si="363"/>
        <v>74.173992641201522</v>
      </c>
      <c r="IA140" s="70">
        <f t="shared" ref="IA140:KL140" si="364">SUMPRODUCT(GX$63:IA$63,$N$94:$AQ$94)</f>
        <v>74.800678454005407</v>
      </c>
      <c r="IB140" s="70">
        <f t="shared" si="364"/>
        <v>75.57864149552816</v>
      </c>
      <c r="IC140" s="70">
        <f t="shared" si="364"/>
        <v>76.665536031176501</v>
      </c>
      <c r="ID140" s="70">
        <f t="shared" si="364"/>
        <v>78.089513077741699</v>
      </c>
      <c r="IE140" s="70">
        <f t="shared" si="364"/>
        <v>79.164628764461725</v>
      </c>
      <c r="IF140" s="70">
        <f t="shared" si="364"/>
        <v>79.257812167673237</v>
      </c>
      <c r="IG140" s="70">
        <f t="shared" si="364"/>
        <v>78.782006378665528</v>
      </c>
      <c r="IH140" s="70">
        <f t="shared" si="364"/>
        <v>77.723128538643863</v>
      </c>
      <c r="II140" s="70">
        <f t="shared" si="364"/>
        <v>76.250759596960691</v>
      </c>
      <c r="IJ140" s="70">
        <f t="shared" si="364"/>
        <v>74.898499417752191</v>
      </c>
      <c r="IK140" s="70">
        <f t="shared" si="364"/>
        <v>73.912886213385889</v>
      </c>
      <c r="IL140" s="70">
        <f t="shared" si="364"/>
        <v>73.122357070962579</v>
      </c>
      <c r="IM140" s="70">
        <f t="shared" si="364"/>
        <v>72.696612386979112</v>
      </c>
      <c r="IN140" s="70">
        <f t="shared" si="364"/>
        <v>72.548035048082426</v>
      </c>
      <c r="IO140" s="70">
        <f t="shared" si="364"/>
        <v>72.649232468684588</v>
      </c>
      <c r="IP140" s="70">
        <f t="shared" si="364"/>
        <v>72.907180606801305</v>
      </c>
      <c r="IQ140" s="70">
        <f t="shared" si="364"/>
        <v>73.328634677998494</v>
      </c>
      <c r="IR140" s="70">
        <f t="shared" si="364"/>
        <v>73.881819127892115</v>
      </c>
      <c r="IS140" s="70">
        <f t="shared" si="364"/>
        <v>74.448139195371297</v>
      </c>
      <c r="IT140" s="70">
        <f t="shared" si="364"/>
        <v>74.964184549614899</v>
      </c>
      <c r="IU140" s="70">
        <f t="shared" si="364"/>
        <v>75.475700820166253</v>
      </c>
      <c r="IV140" s="70">
        <f t="shared" si="364"/>
        <v>76.01396393805814</v>
      </c>
      <c r="IW140" s="70">
        <f t="shared" si="364"/>
        <v>76.553610532332897</v>
      </c>
      <c r="IX140" s="70">
        <f t="shared" si="364"/>
        <v>77.149397380415152</v>
      </c>
      <c r="IY140" s="70">
        <f t="shared" si="364"/>
        <v>77.812182387426034</v>
      </c>
      <c r="IZ140" s="70">
        <f t="shared" si="364"/>
        <v>78.434930413540016</v>
      </c>
      <c r="JA140" s="70">
        <f t="shared" si="364"/>
        <v>78.994836799678993</v>
      </c>
      <c r="JB140" s="70">
        <f t="shared" si="364"/>
        <v>79.551799883175235</v>
      </c>
      <c r="JC140" s="70">
        <f t="shared" si="364"/>
        <v>80.134587572577487</v>
      </c>
      <c r="JD140" s="70">
        <f t="shared" si="364"/>
        <v>80.694877796137902</v>
      </c>
      <c r="JE140" s="70">
        <f t="shared" si="364"/>
        <v>81.26872878833143</v>
      </c>
      <c r="JF140" s="70">
        <f t="shared" si="364"/>
        <v>81.846967846680386</v>
      </c>
      <c r="JG140" s="70">
        <f t="shared" si="364"/>
        <v>82.313827050728094</v>
      </c>
      <c r="JH140" s="70">
        <f t="shared" si="364"/>
        <v>82.625348926278264</v>
      </c>
      <c r="JI140" s="70">
        <f t="shared" si="364"/>
        <v>82.845293895643636</v>
      </c>
      <c r="JJ140" s="70">
        <f t="shared" si="364"/>
        <v>82.958965311026262</v>
      </c>
      <c r="JK140" s="70">
        <f t="shared" si="364"/>
        <v>82.989149072482292</v>
      </c>
      <c r="JL140" s="70">
        <f t="shared" si="364"/>
        <v>83.024801967939609</v>
      </c>
      <c r="JM140" s="70">
        <f t="shared" si="364"/>
        <v>83.125579408767706</v>
      </c>
      <c r="JN140" s="70">
        <f t="shared" si="364"/>
        <v>83.255350895279733</v>
      </c>
      <c r="JO140" s="70">
        <f t="shared" si="364"/>
        <v>83.490110297970489</v>
      </c>
      <c r="JP140" s="70">
        <f t="shared" si="364"/>
        <v>83.84280209608518</v>
      </c>
      <c r="JQ140" s="70">
        <f t="shared" si="364"/>
        <v>84.289618674989057</v>
      </c>
      <c r="JR140" s="70">
        <f t="shared" si="364"/>
        <v>84.822307069486712</v>
      </c>
      <c r="JS140" s="70">
        <f t="shared" si="364"/>
        <v>85.497108659264839</v>
      </c>
      <c r="JT140" s="70">
        <f t="shared" si="364"/>
        <v>86.272949118351832</v>
      </c>
      <c r="JU140" s="70">
        <f t="shared" si="364"/>
        <v>87.083909028261232</v>
      </c>
      <c r="JV140" s="70">
        <f t="shared" si="364"/>
        <v>88.045257582753166</v>
      </c>
      <c r="JW140" s="70">
        <f t="shared" si="364"/>
        <v>89.219469511113658</v>
      </c>
      <c r="JX140" s="70">
        <f t="shared" si="364"/>
        <v>90.524752946681161</v>
      </c>
      <c r="JY140" s="70">
        <f t="shared" si="364"/>
        <v>91.971081563108939</v>
      </c>
      <c r="JZ140" s="70">
        <f t="shared" si="364"/>
        <v>93.61602374131958</v>
      </c>
      <c r="KA140" s="70">
        <f t="shared" si="364"/>
        <v>95.233751800542507</v>
      </c>
      <c r="KB140" s="70">
        <f t="shared" si="364"/>
        <v>96.72315458848621</v>
      </c>
      <c r="KC140" s="70">
        <f t="shared" si="364"/>
        <v>98.206499586383771</v>
      </c>
      <c r="KD140" s="70">
        <f t="shared" si="364"/>
        <v>99.795015598128259</v>
      </c>
      <c r="KE140" s="70">
        <f t="shared" si="364"/>
        <v>101.44843344692013</v>
      </c>
      <c r="KF140" s="70">
        <f t="shared" si="364"/>
        <v>103.18534182702852</v>
      </c>
      <c r="KG140" s="70">
        <f t="shared" si="364"/>
        <v>105.06288134344284</v>
      </c>
      <c r="KH140" s="70">
        <f t="shared" si="364"/>
        <v>106.86724705332165</v>
      </c>
      <c r="KI140" s="70">
        <f t="shared" si="364"/>
        <v>108.52329108189693</v>
      </c>
      <c r="KJ140" s="70">
        <f t="shared" si="364"/>
        <v>110.21075523461343</v>
      </c>
      <c r="KK140" s="70">
        <f t="shared" si="364"/>
        <v>112.31619473589168</v>
      </c>
      <c r="KL140" s="70">
        <f t="shared" si="364"/>
        <v>114.65023826472972</v>
      </c>
      <c r="KM140" s="70">
        <f t="shared" ref="KM140:MX140" si="365">SUMPRODUCT(JJ$63:KM$63,$N$94:$AQ$94)</f>
        <v>117.14373915219366</v>
      </c>
      <c r="KN140" s="70">
        <f t="shared" si="365"/>
        <v>119.81109075685508</v>
      </c>
      <c r="KO140" s="70">
        <f t="shared" si="365"/>
        <v>122.30891988472472</v>
      </c>
      <c r="KP140" s="70">
        <f t="shared" si="365"/>
        <v>124.58085518555733</v>
      </c>
      <c r="KQ140" s="70">
        <f t="shared" si="365"/>
        <v>126.59499617132734</v>
      </c>
      <c r="KR140" s="70">
        <f t="shared" si="365"/>
        <v>128.36101398796782</v>
      </c>
      <c r="KS140" s="70">
        <f t="shared" si="365"/>
        <v>129.93154176057891</v>
      </c>
      <c r="KT140" s="70">
        <f t="shared" si="365"/>
        <v>131.29086887857883</v>
      </c>
      <c r="KU140" s="70">
        <f t="shared" si="365"/>
        <v>132.61034592284403</v>
      </c>
      <c r="KV140" s="70">
        <f t="shared" si="365"/>
        <v>134.02285455231581</v>
      </c>
      <c r="KW140" s="70">
        <f t="shared" si="365"/>
        <v>135.2822412651449</v>
      </c>
      <c r="KX140" s="70">
        <f t="shared" si="365"/>
        <v>136.40433474608807</v>
      </c>
      <c r="KY140" s="70">
        <f t="shared" si="365"/>
        <v>137.87975896698174</v>
      </c>
      <c r="KZ140" s="70">
        <f t="shared" si="365"/>
        <v>139.42682003710064</v>
      </c>
      <c r="LA140" s="70">
        <f t="shared" si="365"/>
        <v>140.64362161282776</v>
      </c>
      <c r="LB140" s="70">
        <f t="shared" si="365"/>
        <v>141.85648899018364</v>
      </c>
      <c r="LC140" s="70">
        <f t="shared" si="365"/>
        <v>143.15323370036245</v>
      </c>
      <c r="LD140" s="70">
        <f t="shared" si="365"/>
        <v>143.75717021494538</v>
      </c>
      <c r="LE140" s="70">
        <f t="shared" si="365"/>
        <v>144.22681455791403</v>
      </c>
      <c r="LF140" s="70">
        <f t="shared" si="365"/>
        <v>145.2424177684689</v>
      </c>
      <c r="LG140" s="70">
        <f t="shared" si="365"/>
        <v>146.65559993285896</v>
      </c>
      <c r="LH140" s="70">
        <f t="shared" si="365"/>
        <v>148.00471684637432</v>
      </c>
      <c r="LI140" s="70">
        <f t="shared" si="365"/>
        <v>149.51690551947007</v>
      </c>
      <c r="LJ140" s="70">
        <f t="shared" si="365"/>
        <v>151.18485266678897</v>
      </c>
      <c r="LK140" s="70">
        <f t="shared" si="365"/>
        <v>152.27268722347895</v>
      </c>
      <c r="LL140" s="70">
        <f t="shared" si="365"/>
        <v>153.34688274710274</v>
      </c>
      <c r="LM140" s="70">
        <f t="shared" si="365"/>
        <v>155.1051458907009</v>
      </c>
      <c r="LN140" s="70">
        <f t="shared" si="365"/>
        <v>157.93220190900433</v>
      </c>
      <c r="LO140" s="70">
        <f t="shared" si="365"/>
        <v>160.02551189850439</v>
      </c>
      <c r="LP140" s="70">
        <f t="shared" si="365"/>
        <v>161.82930003085457</v>
      </c>
      <c r="LQ140" s="70">
        <f t="shared" si="365"/>
        <v>163.48943044633776</v>
      </c>
      <c r="LR140" s="70">
        <f t="shared" si="365"/>
        <v>164.06944934357747</v>
      </c>
      <c r="LS140" s="70">
        <f t="shared" si="365"/>
        <v>164.42798784847838</v>
      </c>
      <c r="LT140" s="70">
        <f t="shared" si="365"/>
        <v>165.26846757316213</v>
      </c>
      <c r="LU140" s="70">
        <f t="shared" si="365"/>
        <v>165.85051555761325</v>
      </c>
      <c r="LV140" s="70">
        <f t="shared" si="365"/>
        <v>166.86504404461158</v>
      </c>
      <c r="LW140" s="70">
        <f t="shared" si="365"/>
        <v>168.10697196562643</v>
      </c>
      <c r="LX140" s="70">
        <f t="shared" si="365"/>
        <v>169.53643859224292</v>
      </c>
      <c r="LY140" s="70">
        <f t="shared" si="365"/>
        <v>170.97912409941281</v>
      </c>
      <c r="LZ140" s="70">
        <f t="shared" si="365"/>
        <v>172.49211846074434</v>
      </c>
      <c r="MA140" s="70">
        <f t="shared" si="365"/>
        <v>174.06489296269294</v>
      </c>
      <c r="MB140" s="70">
        <f t="shared" si="365"/>
        <v>175.65651066889606</v>
      </c>
      <c r="MC140" s="70">
        <f t="shared" si="365"/>
        <v>177.14341280684664</v>
      </c>
      <c r="MD140" s="70">
        <f t="shared" si="365"/>
        <v>178.43807483141552</v>
      </c>
      <c r="ME140" s="70">
        <f t="shared" si="365"/>
        <v>179.47546557883129</v>
      </c>
      <c r="MF140" s="70">
        <f t="shared" si="365"/>
        <v>180.22093545985672</v>
      </c>
      <c r="MG140" s="70">
        <f t="shared" si="365"/>
        <v>180.79721006594181</v>
      </c>
      <c r="MH140" s="70">
        <f t="shared" si="365"/>
        <v>181.27227010386778</v>
      </c>
      <c r="MI140" s="70">
        <f t="shared" si="365"/>
        <v>181.85722772337189</v>
      </c>
      <c r="MJ140" s="70">
        <f t="shared" si="365"/>
        <v>182.53923407819599</v>
      </c>
      <c r="MK140" s="70">
        <f t="shared" si="365"/>
        <v>183.24314617974085</v>
      </c>
      <c r="ML140" s="70">
        <f t="shared" si="365"/>
        <v>183.8810618326321</v>
      </c>
      <c r="MM140" s="70">
        <f t="shared" si="365"/>
        <v>184.36681522145585</v>
      </c>
      <c r="MN140" s="70">
        <f t="shared" si="365"/>
        <v>184.81814084565963</v>
      </c>
      <c r="MO140" s="70">
        <f t="shared" si="365"/>
        <v>185.23133995558817</v>
      </c>
      <c r="MP140" s="70">
        <f t="shared" si="365"/>
        <v>185.78196048215293</v>
      </c>
      <c r="MQ140" s="70">
        <f t="shared" si="365"/>
        <v>186.38849579074386</v>
      </c>
      <c r="MR140" s="70">
        <f t="shared" si="365"/>
        <v>186.90648082466441</v>
      </c>
      <c r="MS140" s="70">
        <f t="shared" si="365"/>
        <v>187.02563753452725</v>
      </c>
      <c r="MT140" s="70">
        <f t="shared" si="365"/>
        <v>186.80431036875362</v>
      </c>
      <c r="MU140" s="70">
        <f t="shared" si="365"/>
        <v>186.44434764322875</v>
      </c>
      <c r="MV140" s="70">
        <f t="shared" si="365"/>
        <v>186.01544243041172</v>
      </c>
      <c r="MW140" s="70">
        <f t="shared" si="365"/>
        <v>185.71859832590636</v>
      </c>
      <c r="MX140" s="70">
        <f t="shared" si="365"/>
        <v>185.8121064741465</v>
      </c>
      <c r="MY140" s="70">
        <f t="shared" ref="MY140:NO140" si="366">SUMPRODUCT(LV$63:MY$63,$N$94:$AQ$94)</f>
        <v>186.14166966116002</v>
      </c>
      <c r="MZ140" s="70">
        <f t="shared" si="366"/>
        <v>186.80326678386695</v>
      </c>
      <c r="NA140" s="70">
        <f t="shared" si="366"/>
        <v>187.68568533776181</v>
      </c>
      <c r="NB140" s="70">
        <f t="shared" si="366"/>
        <v>188.73188951691785</v>
      </c>
      <c r="NC140" s="70">
        <f t="shared" si="366"/>
        <v>189.85643917583704</v>
      </c>
      <c r="ND140" s="70">
        <f t="shared" si="366"/>
        <v>191.04134047156052</v>
      </c>
      <c r="NE140" s="70">
        <f t="shared" si="366"/>
        <v>192.24868789325552</v>
      </c>
      <c r="NF140" s="70">
        <f t="shared" si="366"/>
        <v>193.41766550302009</v>
      </c>
      <c r="NG140" s="70">
        <f t="shared" si="366"/>
        <v>194.52036217115625</v>
      </c>
      <c r="NH140" s="70">
        <f t="shared" si="366"/>
        <v>195.5667773929778</v>
      </c>
      <c r="NI140" s="70">
        <f t="shared" si="366"/>
        <v>196.5678359097941</v>
      </c>
      <c r="NJ140" s="70">
        <f t="shared" si="366"/>
        <v>197.53232723614298</v>
      </c>
      <c r="NK140" s="70">
        <f t="shared" si="366"/>
        <v>198.50204727865943</v>
      </c>
      <c r="NL140" s="70">
        <f t="shared" si="366"/>
        <v>199.47373902317923</v>
      </c>
      <c r="NM140" s="70">
        <f t="shared" si="366"/>
        <v>200.42614327998504</v>
      </c>
      <c r="NN140" s="70">
        <f t="shared" si="366"/>
        <v>201.33184038121118</v>
      </c>
      <c r="NO140" s="71">
        <f t="shared" si="366"/>
        <v>202.18830329591952</v>
      </c>
      <c r="NP140" s="14"/>
      <c r="NQ140" s="14"/>
    </row>
    <row r="141" spans="1:381" s="31" customFormat="1" x14ac:dyDescent="0.2">
      <c r="A141" s="14"/>
      <c r="B141" s="14"/>
      <c r="C141" s="137" t="str">
        <f>OFMOR_FFF_0!C141</f>
        <v>OInDV</v>
      </c>
      <c r="D141" s="137"/>
      <c r="E141" s="137" t="str">
        <f>OFMOR_FFF_0!E141</f>
        <v>Стоимость заказов в отправке, распределение по дням</v>
      </c>
      <c r="F141" s="14"/>
      <c r="G141" s="14" t="str">
        <f>OFMOR_FFF_0!G141</f>
        <v>тыс.руб.</v>
      </c>
      <c r="H141" s="14"/>
      <c r="I141" s="14"/>
      <c r="J141" s="14"/>
      <c r="K141" s="30">
        <f t="shared" si="330"/>
        <v>391374.49082594819</v>
      </c>
      <c r="L141" s="14"/>
      <c r="M141" s="14"/>
      <c r="N141" s="69">
        <f>$N$63*$AQ$95</f>
        <v>0</v>
      </c>
      <c r="O141" s="70">
        <f>SUMPRODUCT($N$63:O$63,$AP$95:$AQ$95)</f>
        <v>0.7434048403396859</v>
      </c>
      <c r="P141" s="70">
        <f>SUMPRODUCT($N$63:P$63,$AO$95:$AQ$95)</f>
        <v>3.2095225412392123</v>
      </c>
      <c r="Q141" s="70">
        <f>SUMPRODUCT($N$63:Q$63,$AN$95:$AQ$95)</f>
        <v>14.333413022979903</v>
      </c>
      <c r="R141" s="70">
        <f>SUMPRODUCT($N$63:R$63,$AM$95:$AQ$95)</f>
        <v>21.801008332094959</v>
      </c>
      <c r="S141" s="70">
        <f>SUMPRODUCT($N$63:S$63,$AL$95:$AQ$95)</f>
        <v>34.337970836132946</v>
      </c>
      <c r="T141" s="70">
        <f>SUMPRODUCT($N$63:T$63,$AK$95:$AQ$95)</f>
        <v>48.545009884718681</v>
      </c>
      <c r="U141" s="70">
        <f>SUMPRODUCT($N$63:U$63,$AJ$95:$AQ$95)</f>
        <v>57.796983436067897</v>
      </c>
      <c r="V141" s="70">
        <f>SUMPRODUCT($N$63:V$63,$AI$95:$AQ$95)</f>
        <v>69.862646185343934</v>
      </c>
      <c r="W141" s="70">
        <f>SUMPRODUCT($N$63:W$63,$AH$95:$AQ$95)</f>
        <v>97.451125964261195</v>
      </c>
      <c r="X141" s="70">
        <f>SUMPRODUCT($N$63:X$63,$AG$95:$AQ$95)</f>
        <v>121.0288438616185</v>
      </c>
      <c r="Y141" s="70">
        <f>SUMPRODUCT($N$63:Y$63,$AF$95:$AQ$95)</f>
        <v>136.46189421041592</v>
      </c>
      <c r="Z141" s="70">
        <f>SUMPRODUCT($N$63:Z$63,$AE$95:$AQ$95)</f>
        <v>181.04053019055718</v>
      </c>
      <c r="AA141" s="70">
        <f>SUMPRODUCT($N$63:AA$63,$AD$95:$AQ$95)</f>
        <v>236.82059407878288</v>
      </c>
      <c r="AB141" s="70">
        <f>SUMPRODUCT($N$63:AB$63,$AC$95:$AQ$95)</f>
        <v>269.44167517496021</v>
      </c>
      <c r="AC141" s="70">
        <f>SUMPRODUCT($N$63:AC$63,$AB$95:$AQ$95)</f>
        <v>300.74885268433979</v>
      </c>
      <c r="AD141" s="70">
        <f>SUMPRODUCT($N$63:AD$63,$AA$95:$AQ$95)</f>
        <v>340.38934532985149</v>
      </c>
      <c r="AE141" s="70">
        <f>SUMPRODUCT($N$63:AE$63,$Z$95:$AQ$95)</f>
        <v>322.89434058818176</v>
      </c>
      <c r="AF141" s="70">
        <f>SUMPRODUCT($N$63:AF$63,$Y$95:$AQ$95)</f>
        <v>282.67735027893798</v>
      </c>
      <c r="AG141" s="70">
        <f>SUMPRODUCT($N$63:AG$63,$X$95:$AQ$95)</f>
        <v>272.29696441762502</v>
      </c>
      <c r="AH141" s="70">
        <f>SUMPRODUCT($N$63:AH$63,$W$95:$AQ$95)</f>
        <v>287.19138942967277</v>
      </c>
      <c r="AI141" s="70">
        <f>SUMPRODUCT($N$63:AI$63,$V$95:$AQ$95)</f>
        <v>292.57915577383181</v>
      </c>
      <c r="AJ141" s="70">
        <f>SUMPRODUCT($N$63:AJ$63,$U$95:$AQ$95)</f>
        <v>305.58670680453577</v>
      </c>
      <c r="AK141" s="70">
        <f>SUMPRODUCT($N$63:AK$63,$T$95:$AQ$95)</f>
        <v>331.741635657308</v>
      </c>
      <c r="AL141" s="70">
        <f>SUMPRODUCT($N$63:AL$63,$S$95:$AQ$95)</f>
        <v>308.8478455088644</v>
      </c>
      <c r="AM141" s="70">
        <f>SUMPRODUCT($N$63:AM$63,$R$95:$AQ$95)</f>
        <v>273.90473860496996</v>
      </c>
      <c r="AN141" s="70">
        <f>SUMPRODUCT($N$63:AN$63,$Q$95:$AQ$95)</f>
        <v>283.79948159903648</v>
      </c>
      <c r="AO141" s="70">
        <f>SUMPRODUCT($N$63:AO$63,$P$95:$AQ$95)</f>
        <v>384.51160471851773</v>
      </c>
      <c r="AP141" s="70">
        <f>SUMPRODUCT($N$63:AP$63,$O$95:$AQ$95)</f>
        <v>438.26228312493407</v>
      </c>
      <c r="AQ141" s="70">
        <f t="shared" ref="AQ141:DB141" si="367">SUMPRODUCT(N$63:AQ$63,$N$95:$AQ$95)</f>
        <v>474.71631159953938</v>
      </c>
      <c r="AR141" s="70">
        <f t="shared" si="367"/>
        <v>508.07568054008738</v>
      </c>
      <c r="AS141" s="70">
        <f t="shared" si="367"/>
        <v>456.16525741130579</v>
      </c>
      <c r="AT141" s="70">
        <f t="shared" si="367"/>
        <v>375.74132286763273</v>
      </c>
      <c r="AU141" s="70">
        <f t="shared" si="367"/>
        <v>326.46077165281287</v>
      </c>
      <c r="AV141" s="70">
        <f t="shared" si="367"/>
        <v>251.29276176765325</v>
      </c>
      <c r="AW141" s="70">
        <f t="shared" si="367"/>
        <v>203.12744452288371</v>
      </c>
      <c r="AX141" s="70">
        <f t="shared" si="367"/>
        <v>170.36046085740838</v>
      </c>
      <c r="AY141" s="70">
        <f t="shared" si="367"/>
        <v>153.20841592514029</v>
      </c>
      <c r="AZ141" s="70">
        <f t="shared" si="367"/>
        <v>136.47647945058245</v>
      </c>
      <c r="BA141" s="70">
        <f t="shared" si="367"/>
        <v>125.58724939583001</v>
      </c>
      <c r="BB141" s="70">
        <f t="shared" si="367"/>
        <v>127.13642839914266</v>
      </c>
      <c r="BC141" s="70">
        <f t="shared" si="367"/>
        <v>139.78884147513836</v>
      </c>
      <c r="BD141" s="70">
        <f t="shared" si="367"/>
        <v>151.93356765126862</v>
      </c>
      <c r="BE141" s="70">
        <f t="shared" si="367"/>
        <v>166.23422786349653</v>
      </c>
      <c r="BF141" s="70">
        <f t="shared" si="367"/>
        <v>182.83372440003683</v>
      </c>
      <c r="BG141" s="70">
        <f t="shared" si="367"/>
        <v>189.95897043953389</v>
      </c>
      <c r="BH141" s="70">
        <f t="shared" si="367"/>
        <v>194.09976656562503</v>
      </c>
      <c r="BI141" s="70">
        <f t="shared" si="367"/>
        <v>204.4178870008005</v>
      </c>
      <c r="BJ141" s="70">
        <f t="shared" si="367"/>
        <v>221.79177689965951</v>
      </c>
      <c r="BK141" s="70">
        <f t="shared" si="367"/>
        <v>236.10451191844697</v>
      </c>
      <c r="BL141" s="70">
        <f t="shared" si="367"/>
        <v>249.72277873134993</v>
      </c>
      <c r="BM141" s="70">
        <f t="shared" si="367"/>
        <v>265.63925383179406</v>
      </c>
      <c r="BN141" s="70">
        <f t="shared" si="367"/>
        <v>272.14768307717424</v>
      </c>
      <c r="BO141" s="70">
        <f t="shared" si="367"/>
        <v>277.96404495411173</v>
      </c>
      <c r="BP141" s="70">
        <f t="shared" si="367"/>
        <v>290.13603689145611</v>
      </c>
      <c r="BQ141" s="70">
        <f t="shared" si="367"/>
        <v>310.70563869229761</v>
      </c>
      <c r="BR141" s="70">
        <f t="shared" si="367"/>
        <v>327.76784241787101</v>
      </c>
      <c r="BS141" s="70">
        <f t="shared" si="367"/>
        <v>342.74654803598082</v>
      </c>
      <c r="BT141" s="70">
        <f t="shared" si="367"/>
        <v>361.19970621425233</v>
      </c>
      <c r="BU141" s="70">
        <f t="shared" si="367"/>
        <v>370.01438312133365</v>
      </c>
      <c r="BV141" s="70">
        <f t="shared" si="367"/>
        <v>374.15394931804747</v>
      </c>
      <c r="BW141" s="70">
        <f t="shared" si="367"/>
        <v>378.91128278148148</v>
      </c>
      <c r="BX141" s="70">
        <f t="shared" si="367"/>
        <v>374.40737705319378</v>
      </c>
      <c r="BY141" s="70">
        <f t="shared" si="367"/>
        <v>370.18966729534372</v>
      </c>
      <c r="BZ141" s="70">
        <f t="shared" si="367"/>
        <v>364.7405484976689</v>
      </c>
      <c r="CA141" s="70">
        <f t="shared" si="367"/>
        <v>361.27320778131792</v>
      </c>
      <c r="CB141" s="70">
        <f t="shared" si="367"/>
        <v>359.15824467323529</v>
      </c>
      <c r="CC141" s="70">
        <f t="shared" si="367"/>
        <v>357.0007759608817</v>
      </c>
      <c r="CD141" s="70">
        <f t="shared" si="367"/>
        <v>355.35687687914464</v>
      </c>
      <c r="CE141" s="70">
        <f t="shared" si="367"/>
        <v>355.48527638873315</v>
      </c>
      <c r="CF141" s="70">
        <f t="shared" si="367"/>
        <v>355.99673970310914</v>
      </c>
      <c r="CG141" s="70">
        <f t="shared" si="367"/>
        <v>357.04898892651767</v>
      </c>
      <c r="CH141" s="70">
        <f t="shared" si="367"/>
        <v>360.85428811474117</v>
      </c>
      <c r="CI141" s="70">
        <f t="shared" si="367"/>
        <v>366.05186027292899</v>
      </c>
      <c r="CJ141" s="70">
        <f t="shared" si="367"/>
        <v>370.52241396278231</v>
      </c>
      <c r="CK141" s="70">
        <f t="shared" si="367"/>
        <v>374.3028122228817</v>
      </c>
      <c r="CL141" s="70">
        <f t="shared" si="367"/>
        <v>378.68250231948514</v>
      </c>
      <c r="CM141" s="70">
        <f t="shared" si="367"/>
        <v>379.87000038153769</v>
      </c>
      <c r="CN141" s="70">
        <f t="shared" si="367"/>
        <v>378.57682888601829</v>
      </c>
      <c r="CO141" s="70">
        <f t="shared" si="367"/>
        <v>377.34455150757992</v>
      </c>
      <c r="CP141" s="70">
        <f t="shared" si="367"/>
        <v>374.80949846110059</v>
      </c>
      <c r="CQ141" s="70">
        <f t="shared" si="367"/>
        <v>372.16388422228653</v>
      </c>
      <c r="CR141" s="70">
        <f t="shared" si="367"/>
        <v>371.27985874776067</v>
      </c>
      <c r="CS141" s="70">
        <f t="shared" si="367"/>
        <v>372.61233575549232</v>
      </c>
      <c r="CT141" s="70">
        <f t="shared" si="367"/>
        <v>375.52205703459242</v>
      </c>
      <c r="CU141" s="70">
        <f t="shared" si="367"/>
        <v>380.49463045879094</v>
      </c>
      <c r="CV141" s="70">
        <f t="shared" si="367"/>
        <v>387.37859388927609</v>
      </c>
      <c r="CW141" s="70">
        <f t="shared" si="367"/>
        <v>394.38796977480359</v>
      </c>
      <c r="CX141" s="70">
        <f t="shared" si="367"/>
        <v>401.4729862735349</v>
      </c>
      <c r="CY141" s="70">
        <f t="shared" si="367"/>
        <v>409.04474293986516</v>
      </c>
      <c r="CZ141" s="70">
        <f t="shared" si="367"/>
        <v>417.1424693343435</v>
      </c>
      <c r="DA141" s="70">
        <f t="shared" si="367"/>
        <v>424.20351971388914</v>
      </c>
      <c r="DB141" s="70">
        <f t="shared" si="367"/>
        <v>430.34578602304316</v>
      </c>
      <c r="DC141" s="70">
        <f t="shared" ref="DC141:FN141" si="368">SUMPRODUCT(BZ$63:DC$63,$N$95:$AQ$95)</f>
        <v>435.70877275476403</v>
      </c>
      <c r="DD141" s="70">
        <f t="shared" si="368"/>
        <v>441.07296636253375</v>
      </c>
      <c r="DE141" s="70">
        <f t="shared" si="368"/>
        <v>446.57986567257041</v>
      </c>
      <c r="DF141" s="70">
        <f t="shared" si="368"/>
        <v>452.22126017383704</v>
      </c>
      <c r="DG141" s="70">
        <f t="shared" si="368"/>
        <v>458.13919266325911</v>
      </c>
      <c r="DH141" s="70">
        <f t="shared" si="368"/>
        <v>463.56159309581614</v>
      </c>
      <c r="DI141" s="70">
        <f t="shared" si="368"/>
        <v>468.55782846461568</v>
      </c>
      <c r="DJ141" s="70">
        <f t="shared" si="368"/>
        <v>473.60698551621005</v>
      </c>
      <c r="DK141" s="70">
        <f t="shared" si="368"/>
        <v>478.58568971924336</v>
      </c>
      <c r="DL141" s="70">
        <f t="shared" si="368"/>
        <v>483.54364191946883</v>
      </c>
      <c r="DM141" s="70">
        <f t="shared" si="368"/>
        <v>488.2511212663494</v>
      </c>
      <c r="DN141" s="70">
        <f t="shared" si="368"/>
        <v>492.0233297046293</v>
      </c>
      <c r="DO141" s="70">
        <f t="shared" si="368"/>
        <v>494.03620129979583</v>
      </c>
      <c r="DP141" s="70">
        <f t="shared" si="368"/>
        <v>494.57069851619019</v>
      </c>
      <c r="DQ141" s="70">
        <f t="shared" si="368"/>
        <v>494.11607750258838</v>
      </c>
      <c r="DR141" s="70">
        <f t="shared" si="368"/>
        <v>492.81486159332781</v>
      </c>
      <c r="DS141" s="70">
        <f t="shared" si="368"/>
        <v>491.64941524532344</v>
      </c>
      <c r="DT141" s="70">
        <f t="shared" si="368"/>
        <v>491.04941394981131</v>
      </c>
      <c r="DU141" s="70">
        <f t="shared" si="368"/>
        <v>491.43126013476888</v>
      </c>
      <c r="DV141" s="70">
        <f t="shared" si="368"/>
        <v>492.34373973618773</v>
      </c>
      <c r="DW141" s="70">
        <f t="shared" si="368"/>
        <v>493.83383756859109</v>
      </c>
      <c r="DX141" s="70">
        <f t="shared" si="368"/>
        <v>496.00290075451755</v>
      </c>
      <c r="DY141" s="70">
        <f t="shared" si="368"/>
        <v>498.37872767041097</v>
      </c>
      <c r="DZ141" s="70">
        <f t="shared" si="368"/>
        <v>501.17467839464246</v>
      </c>
      <c r="EA141" s="70">
        <f t="shared" si="368"/>
        <v>504.48091912115865</v>
      </c>
      <c r="EB141" s="70">
        <f t="shared" si="368"/>
        <v>508.29526065349523</v>
      </c>
      <c r="EC141" s="70">
        <f t="shared" si="368"/>
        <v>512.04759928593694</v>
      </c>
      <c r="ED141" s="70">
        <f t="shared" si="368"/>
        <v>515.58709603038039</v>
      </c>
      <c r="EE141" s="70">
        <f t="shared" si="368"/>
        <v>518.864844986393</v>
      </c>
      <c r="EF141" s="70">
        <f t="shared" si="368"/>
        <v>521.47146270155633</v>
      </c>
      <c r="EG141" s="70">
        <f t="shared" si="368"/>
        <v>523.65516553815121</v>
      </c>
      <c r="EH141" s="70">
        <f t="shared" si="368"/>
        <v>525.47099660450704</v>
      </c>
      <c r="EI141" s="70">
        <f t="shared" si="368"/>
        <v>527.53618225476509</v>
      </c>
      <c r="EJ141" s="70">
        <f t="shared" si="368"/>
        <v>529.78228213606826</v>
      </c>
      <c r="EK141" s="70">
        <f t="shared" si="368"/>
        <v>532.12669039397451</v>
      </c>
      <c r="EL141" s="70">
        <f t="shared" si="368"/>
        <v>534.56636370616138</v>
      </c>
      <c r="EM141" s="70">
        <f t="shared" si="368"/>
        <v>537.0509853684091</v>
      </c>
      <c r="EN141" s="70">
        <f t="shared" si="368"/>
        <v>539.64471207371912</v>
      </c>
      <c r="EO141" s="70">
        <f t="shared" si="368"/>
        <v>542.31203308375427</v>
      </c>
      <c r="EP141" s="70">
        <f t="shared" si="368"/>
        <v>545.33533091769061</v>
      </c>
      <c r="EQ141" s="70">
        <f t="shared" si="368"/>
        <v>548.49634768889166</v>
      </c>
      <c r="ER141" s="70">
        <f t="shared" si="368"/>
        <v>551.48077374333172</v>
      </c>
      <c r="ES141" s="70">
        <f t="shared" si="368"/>
        <v>553.60292159202641</v>
      </c>
      <c r="ET141" s="70">
        <f t="shared" si="368"/>
        <v>554.97626717922049</v>
      </c>
      <c r="EU141" s="70">
        <f t="shared" si="368"/>
        <v>555.90980033999165</v>
      </c>
      <c r="EV141" s="70">
        <f t="shared" si="368"/>
        <v>556.7085423984305</v>
      </c>
      <c r="EW141" s="70">
        <f t="shared" si="368"/>
        <v>557.98808494305911</v>
      </c>
      <c r="EX141" s="70">
        <f t="shared" si="368"/>
        <v>559.63671123115603</v>
      </c>
      <c r="EY141" s="70">
        <f t="shared" si="368"/>
        <v>561.82719791862871</v>
      </c>
      <c r="EZ141" s="70">
        <f t="shared" si="368"/>
        <v>564.76777260292306</v>
      </c>
      <c r="FA141" s="70">
        <f t="shared" si="368"/>
        <v>567.94983745915988</v>
      </c>
      <c r="FB141" s="70">
        <f t="shared" si="368"/>
        <v>571.64749126069523</v>
      </c>
      <c r="FC141" s="70">
        <f t="shared" si="368"/>
        <v>575.91899680141921</v>
      </c>
      <c r="FD141" s="70">
        <f t="shared" si="368"/>
        <v>580.86500114007447</v>
      </c>
      <c r="FE141" s="70">
        <f t="shared" si="368"/>
        <v>586.39202191816298</v>
      </c>
      <c r="FF141" s="70">
        <f t="shared" si="368"/>
        <v>592.46797142994922</v>
      </c>
      <c r="FG141" s="70">
        <f t="shared" si="368"/>
        <v>598.87354454728882</v>
      </c>
      <c r="FH141" s="70">
        <f t="shared" si="368"/>
        <v>605.78983546307461</v>
      </c>
      <c r="FI141" s="70">
        <f t="shared" si="368"/>
        <v>613.75433657726649</v>
      </c>
      <c r="FJ141" s="70">
        <f t="shared" si="368"/>
        <v>622.4818397620096</v>
      </c>
      <c r="FK141" s="70">
        <f t="shared" si="368"/>
        <v>632.02689005254115</v>
      </c>
      <c r="FL141" s="70">
        <f t="shared" si="368"/>
        <v>642.10622706460606</v>
      </c>
      <c r="FM141" s="70">
        <f t="shared" si="368"/>
        <v>651.82781998153951</v>
      </c>
      <c r="FN141" s="70">
        <f t="shared" si="368"/>
        <v>660.74172998318238</v>
      </c>
      <c r="FO141" s="70">
        <f t="shared" ref="FO141:HZ141" si="369">SUMPRODUCT(EL$63:FO$63,$N$95:$AQ$95)</f>
        <v>669.36129124950799</v>
      </c>
      <c r="FP141" s="70">
        <f t="shared" si="369"/>
        <v>678.43774796287755</v>
      </c>
      <c r="FQ141" s="70">
        <f t="shared" si="369"/>
        <v>687.88256010341468</v>
      </c>
      <c r="FR141" s="70">
        <f t="shared" si="369"/>
        <v>697.91895221474897</v>
      </c>
      <c r="FS141" s="70">
        <f t="shared" si="369"/>
        <v>708.61778169445211</v>
      </c>
      <c r="FT141" s="70">
        <f t="shared" si="369"/>
        <v>718.88260082882869</v>
      </c>
      <c r="FU141" s="70">
        <f t="shared" si="369"/>
        <v>728.42258686648029</v>
      </c>
      <c r="FV141" s="70">
        <f t="shared" si="369"/>
        <v>738.02316812071047</v>
      </c>
      <c r="FW141" s="70">
        <f t="shared" si="369"/>
        <v>749.86802238702353</v>
      </c>
      <c r="FX141" s="70">
        <f t="shared" si="369"/>
        <v>763.00108363199195</v>
      </c>
      <c r="FY141" s="70">
        <f t="shared" si="369"/>
        <v>777.08388874696561</v>
      </c>
      <c r="FZ141" s="70">
        <f t="shared" si="369"/>
        <v>791.86143275913196</v>
      </c>
      <c r="GA141" s="70">
        <f t="shared" si="369"/>
        <v>805.48781716605174</v>
      </c>
      <c r="GB141" s="70">
        <f t="shared" si="369"/>
        <v>817.42848556552485</v>
      </c>
      <c r="GC141" s="70">
        <f t="shared" si="369"/>
        <v>828.1064166448225</v>
      </c>
      <c r="GD141" s="70">
        <f t="shared" si="369"/>
        <v>836.82084369620975</v>
      </c>
      <c r="GE141" s="70">
        <f t="shared" si="369"/>
        <v>844.41994962744468</v>
      </c>
      <c r="GF141" s="70">
        <f t="shared" si="369"/>
        <v>851.07635376840517</v>
      </c>
      <c r="GG141" s="70">
        <f t="shared" si="369"/>
        <v>856.87616280368195</v>
      </c>
      <c r="GH141" s="70">
        <f t="shared" si="369"/>
        <v>862.05259658224804</v>
      </c>
      <c r="GI141" s="70">
        <f t="shared" si="369"/>
        <v>866.68514163650752</v>
      </c>
      <c r="GJ141" s="70">
        <f t="shared" si="369"/>
        <v>870.31711182914523</v>
      </c>
      <c r="GK141" s="70">
        <f t="shared" si="369"/>
        <v>873.44209112609826</v>
      </c>
      <c r="GL141" s="70">
        <f t="shared" si="369"/>
        <v>876.41211753620678</v>
      </c>
      <c r="GM141" s="70">
        <f t="shared" si="369"/>
        <v>878.30900197334722</v>
      </c>
      <c r="GN141" s="70">
        <f t="shared" si="369"/>
        <v>878.60243790120285</v>
      </c>
      <c r="GO141" s="70">
        <f t="shared" si="369"/>
        <v>877.89310004539823</v>
      </c>
      <c r="GP141" s="70">
        <f t="shared" si="369"/>
        <v>876.20079243474129</v>
      </c>
      <c r="GQ141" s="70">
        <f t="shared" si="369"/>
        <v>873.28639705548346</v>
      </c>
      <c r="GR141" s="70">
        <f t="shared" si="369"/>
        <v>871.28212302866655</v>
      </c>
      <c r="GS141" s="70">
        <f t="shared" si="369"/>
        <v>871.01677304150519</v>
      </c>
      <c r="GT141" s="70">
        <f t="shared" si="369"/>
        <v>871.54581120146383</v>
      </c>
      <c r="GU141" s="70">
        <f t="shared" si="369"/>
        <v>871.91238007592062</v>
      </c>
      <c r="GV141" s="70">
        <f t="shared" si="369"/>
        <v>872.2649217347705</v>
      </c>
      <c r="GW141" s="70">
        <f t="shared" si="369"/>
        <v>872.40102401570255</v>
      </c>
      <c r="GX141" s="70">
        <f t="shared" si="369"/>
        <v>871.82498627237396</v>
      </c>
      <c r="GY141" s="70">
        <f t="shared" si="369"/>
        <v>872.39829338927507</v>
      </c>
      <c r="GZ141" s="70">
        <f t="shared" si="369"/>
        <v>874.59904604922747</v>
      </c>
      <c r="HA141" s="70">
        <f t="shared" si="369"/>
        <v>877.01480557560944</v>
      </c>
      <c r="HB141" s="70">
        <f t="shared" si="369"/>
        <v>876.67007017842366</v>
      </c>
      <c r="HC141" s="70">
        <f t="shared" si="369"/>
        <v>875.54148532922784</v>
      </c>
      <c r="HD141" s="70">
        <f t="shared" si="369"/>
        <v>873.82490700828862</v>
      </c>
      <c r="HE141" s="70">
        <f t="shared" si="369"/>
        <v>871.72745259075236</v>
      </c>
      <c r="HF141" s="70">
        <f t="shared" si="369"/>
        <v>871.91011791082997</v>
      </c>
      <c r="HG141" s="70">
        <f t="shared" si="369"/>
        <v>875.10892679640688</v>
      </c>
      <c r="HH141" s="70">
        <f t="shared" si="369"/>
        <v>880.07404120791955</v>
      </c>
      <c r="HI141" s="70">
        <f t="shared" si="369"/>
        <v>888.81161269798338</v>
      </c>
      <c r="HJ141" s="70">
        <f t="shared" si="369"/>
        <v>899.9137850007163</v>
      </c>
      <c r="HK141" s="70">
        <f t="shared" si="369"/>
        <v>912.19842288983091</v>
      </c>
      <c r="HL141" s="70">
        <f t="shared" si="369"/>
        <v>927.57599037190641</v>
      </c>
      <c r="HM141" s="70">
        <f t="shared" si="369"/>
        <v>946.85221014059994</v>
      </c>
      <c r="HN141" s="70">
        <f t="shared" si="369"/>
        <v>967.03615173833964</v>
      </c>
      <c r="HO141" s="70">
        <f t="shared" si="369"/>
        <v>988.08456228951059</v>
      </c>
      <c r="HP141" s="70">
        <f t="shared" si="369"/>
        <v>1010.7307358029377</v>
      </c>
      <c r="HQ141" s="70">
        <f t="shared" si="369"/>
        <v>1028.3603141086696</v>
      </c>
      <c r="HR141" s="70">
        <f t="shared" si="369"/>
        <v>1038.2927640423532</v>
      </c>
      <c r="HS141" s="70">
        <f t="shared" si="369"/>
        <v>1044.2537936979036</v>
      </c>
      <c r="HT141" s="70">
        <f t="shared" si="369"/>
        <v>1048.710002337084</v>
      </c>
      <c r="HU141" s="70">
        <f t="shared" si="369"/>
        <v>1050.3973688511337</v>
      </c>
      <c r="HV141" s="70">
        <f t="shared" si="369"/>
        <v>1054.1097115541279</v>
      </c>
      <c r="HW141" s="70">
        <f t="shared" si="369"/>
        <v>1062.3610336703302</v>
      </c>
      <c r="HX141" s="70">
        <f t="shared" si="369"/>
        <v>1069.1597377051041</v>
      </c>
      <c r="HY141" s="70">
        <f t="shared" si="369"/>
        <v>1071.6538012354179</v>
      </c>
      <c r="HZ141" s="70">
        <f t="shared" si="369"/>
        <v>1073.9731439936929</v>
      </c>
      <c r="IA141" s="70">
        <f t="shared" ref="IA141:KL141" si="370">SUMPRODUCT(GX$63:IA$63,$N$95:$AQ$95)</f>
        <v>1083.0469946616615</v>
      </c>
      <c r="IB141" s="70">
        <f t="shared" si="370"/>
        <v>1094.3112044454958</v>
      </c>
      <c r="IC141" s="70">
        <f t="shared" si="370"/>
        <v>1110.0484662548517</v>
      </c>
      <c r="ID141" s="70">
        <f t="shared" si="370"/>
        <v>1130.6663816618343</v>
      </c>
      <c r="IE141" s="70">
        <f t="shared" si="370"/>
        <v>1146.2330962623139</v>
      </c>
      <c r="IF141" s="70">
        <f t="shared" si="370"/>
        <v>1147.5823086877415</v>
      </c>
      <c r="IG141" s="70">
        <f t="shared" si="370"/>
        <v>1140.6930659632353</v>
      </c>
      <c r="IH141" s="70">
        <f t="shared" si="370"/>
        <v>1125.3614608755288</v>
      </c>
      <c r="II141" s="70">
        <f t="shared" si="370"/>
        <v>1104.0428740621264</v>
      </c>
      <c r="IJ141" s="70">
        <f t="shared" si="370"/>
        <v>1084.4633548202928</v>
      </c>
      <c r="IK141" s="70">
        <f t="shared" si="370"/>
        <v>1070.1925561998742</v>
      </c>
      <c r="IL141" s="70">
        <f t="shared" si="370"/>
        <v>1058.7464005019622</v>
      </c>
      <c r="IM141" s="70">
        <f t="shared" si="370"/>
        <v>1052.5819978519917</v>
      </c>
      <c r="IN141" s="70">
        <f t="shared" si="370"/>
        <v>1050.4307307285812</v>
      </c>
      <c r="IO141" s="70">
        <f t="shared" si="370"/>
        <v>1051.8959789658425</v>
      </c>
      <c r="IP141" s="70">
        <f t="shared" si="370"/>
        <v>1055.6308375465392</v>
      </c>
      <c r="IQ141" s="70">
        <f t="shared" si="370"/>
        <v>1061.7331159567373</v>
      </c>
      <c r="IR141" s="70">
        <f t="shared" si="370"/>
        <v>1069.7427325582662</v>
      </c>
      <c r="IS141" s="70">
        <f t="shared" si="370"/>
        <v>1077.9425411666477</v>
      </c>
      <c r="IT141" s="70">
        <f t="shared" si="370"/>
        <v>1085.4144168444375</v>
      </c>
      <c r="IU141" s="70">
        <f t="shared" si="370"/>
        <v>1092.8207154367938</v>
      </c>
      <c r="IV141" s="70">
        <f t="shared" si="370"/>
        <v>1100.6142844821397</v>
      </c>
      <c r="IW141" s="70">
        <f t="shared" si="370"/>
        <v>1108.4278850294668</v>
      </c>
      <c r="IX141" s="70">
        <f t="shared" si="370"/>
        <v>1117.0543462944033</v>
      </c>
      <c r="IY141" s="70">
        <f t="shared" si="370"/>
        <v>1126.6508810422977</v>
      </c>
      <c r="IZ141" s="70">
        <f t="shared" si="370"/>
        <v>1135.6677160771426</v>
      </c>
      <c r="JA141" s="70">
        <f t="shared" si="370"/>
        <v>1143.7746603099085</v>
      </c>
      <c r="JB141" s="70">
        <f t="shared" si="370"/>
        <v>1151.8389881500502</v>
      </c>
      <c r="JC141" s="70">
        <f t="shared" si="370"/>
        <v>1160.2772332111699</v>
      </c>
      <c r="JD141" s="70">
        <f t="shared" si="370"/>
        <v>1168.3897350668656</v>
      </c>
      <c r="JE141" s="70">
        <f t="shared" si="370"/>
        <v>1176.6985847367382</v>
      </c>
      <c r="JF141" s="70">
        <f t="shared" si="370"/>
        <v>1185.0709696841006</v>
      </c>
      <c r="JG141" s="70">
        <f t="shared" si="370"/>
        <v>1191.8306738515557</v>
      </c>
      <c r="JH141" s="70">
        <f t="shared" si="370"/>
        <v>1196.3412322857739</v>
      </c>
      <c r="JI141" s="70">
        <f t="shared" si="370"/>
        <v>1199.5258389362148</v>
      </c>
      <c r="JJ141" s="70">
        <f t="shared" si="370"/>
        <v>1201.171699473226</v>
      </c>
      <c r="JK141" s="70">
        <f t="shared" si="370"/>
        <v>1201.6087333719579</v>
      </c>
      <c r="JL141" s="70">
        <f t="shared" si="370"/>
        <v>1202.1249554447265</v>
      </c>
      <c r="JM141" s="70">
        <f t="shared" si="370"/>
        <v>1203.5841227500828</v>
      </c>
      <c r="JN141" s="70">
        <f t="shared" si="370"/>
        <v>1205.4630979327219</v>
      </c>
      <c r="JO141" s="70">
        <f t="shared" si="370"/>
        <v>1208.8622043420191</v>
      </c>
      <c r="JP141" s="70">
        <f t="shared" si="370"/>
        <v>1213.9688664724276</v>
      </c>
      <c r="JQ141" s="70">
        <f t="shared" si="370"/>
        <v>1220.4383713345314</v>
      </c>
      <c r="JR141" s="70">
        <f t="shared" si="370"/>
        <v>1228.1512233657677</v>
      </c>
      <c r="JS141" s="70">
        <f t="shared" si="370"/>
        <v>1237.9217474961267</v>
      </c>
      <c r="JT141" s="70">
        <f t="shared" si="370"/>
        <v>1249.1552241826755</v>
      </c>
      <c r="JU141" s="70">
        <f t="shared" si="370"/>
        <v>1260.8971991402764</v>
      </c>
      <c r="JV141" s="70">
        <f t="shared" si="370"/>
        <v>1274.816667309339</v>
      </c>
      <c r="JW141" s="70">
        <f t="shared" si="370"/>
        <v>1291.818206952976</v>
      </c>
      <c r="JX141" s="70">
        <f t="shared" si="370"/>
        <v>1310.7175449174345</v>
      </c>
      <c r="JY141" s="70">
        <f t="shared" si="370"/>
        <v>1331.6590910864099</v>
      </c>
      <c r="JZ141" s="70">
        <f t="shared" si="370"/>
        <v>1355.4763841822032</v>
      </c>
      <c r="KA141" s="70">
        <f t="shared" si="370"/>
        <v>1378.8996411490309</v>
      </c>
      <c r="KB141" s="70">
        <f t="shared" si="370"/>
        <v>1400.4648628376956</v>
      </c>
      <c r="KC141" s="70">
        <f t="shared" si="370"/>
        <v>1421.942373138718</v>
      </c>
      <c r="KD141" s="70">
        <f t="shared" si="370"/>
        <v>1444.9426657570491</v>
      </c>
      <c r="KE141" s="70">
        <f t="shared" si="370"/>
        <v>1468.8826789904192</v>
      </c>
      <c r="KF141" s="70">
        <f t="shared" si="370"/>
        <v>1494.0315605241042</v>
      </c>
      <c r="KG141" s="70">
        <f t="shared" si="370"/>
        <v>1521.2166552670803</v>
      </c>
      <c r="KH141" s="70">
        <f t="shared" si="370"/>
        <v>1547.3422586672748</v>
      </c>
      <c r="KI141" s="70">
        <f t="shared" si="370"/>
        <v>1571.3202966375948</v>
      </c>
      <c r="KJ141" s="70">
        <f t="shared" si="370"/>
        <v>1595.7532699337219</v>
      </c>
      <c r="KK141" s="70">
        <f t="shared" si="370"/>
        <v>1626.2381528442897</v>
      </c>
      <c r="KL141" s="70">
        <f t="shared" si="370"/>
        <v>1660.0330178316697</v>
      </c>
      <c r="KM141" s="70">
        <f t="shared" ref="KM141:MX141" si="371">SUMPRODUCT(JJ$63:KM$63,$N$95:$AQ$95)</f>
        <v>1696.1366829075757</v>
      </c>
      <c r="KN141" s="70">
        <f t="shared" si="371"/>
        <v>1734.7575510446327</v>
      </c>
      <c r="KO141" s="70">
        <f t="shared" si="371"/>
        <v>1770.9238851746231</v>
      </c>
      <c r="KP141" s="70">
        <f t="shared" si="371"/>
        <v>1803.8194785099904</v>
      </c>
      <c r="KQ141" s="70">
        <f t="shared" si="371"/>
        <v>1832.9824404850535</v>
      </c>
      <c r="KR141" s="70">
        <f t="shared" si="371"/>
        <v>1858.5528006524087</v>
      </c>
      <c r="KS141" s="70">
        <f t="shared" si="371"/>
        <v>1881.2926396393639</v>
      </c>
      <c r="KT141" s="70">
        <f t="shared" si="371"/>
        <v>1900.974481841065</v>
      </c>
      <c r="KU141" s="70">
        <f t="shared" si="371"/>
        <v>1920.079330578435</v>
      </c>
      <c r="KV141" s="70">
        <f t="shared" si="371"/>
        <v>1940.5311935521615</v>
      </c>
      <c r="KW141" s="70">
        <f t="shared" si="371"/>
        <v>1958.7659879769885</v>
      </c>
      <c r="KX141" s="70">
        <f t="shared" si="371"/>
        <v>1975.0128990663338</v>
      </c>
      <c r="KY141" s="70">
        <f t="shared" si="371"/>
        <v>1996.3757235930191</v>
      </c>
      <c r="KZ141" s="70">
        <f t="shared" si="371"/>
        <v>2018.7757856938008</v>
      </c>
      <c r="LA141" s="70">
        <f t="shared" si="371"/>
        <v>2036.393985380334</v>
      </c>
      <c r="LB141" s="70">
        <f t="shared" si="371"/>
        <v>2053.9552213893921</v>
      </c>
      <c r="LC141" s="70">
        <f t="shared" si="371"/>
        <v>2072.7309262389972</v>
      </c>
      <c r="LD141" s="70">
        <f t="shared" si="371"/>
        <v>2081.4753873936866</v>
      </c>
      <c r="LE141" s="70">
        <f t="shared" si="371"/>
        <v>2088.2754178843834</v>
      </c>
      <c r="LF141" s="70">
        <f t="shared" si="371"/>
        <v>2102.980445000368</v>
      </c>
      <c r="LG141" s="70">
        <f t="shared" si="371"/>
        <v>2123.4420601579532</v>
      </c>
      <c r="LH141" s="70">
        <f t="shared" si="371"/>
        <v>2142.9760677208451</v>
      </c>
      <c r="LI141" s="70">
        <f t="shared" si="371"/>
        <v>2164.871208668862</v>
      </c>
      <c r="LJ141" s="70">
        <f t="shared" si="371"/>
        <v>2189.0215931639577</v>
      </c>
      <c r="LK141" s="70">
        <f t="shared" si="371"/>
        <v>2204.7724656381511</v>
      </c>
      <c r="LL141" s="70">
        <f t="shared" si="371"/>
        <v>2220.3258570991011</v>
      </c>
      <c r="LM141" s="70">
        <f t="shared" si="371"/>
        <v>2245.7839365290793</v>
      </c>
      <c r="LN141" s="70">
        <f t="shared" si="371"/>
        <v>2286.717181890569</v>
      </c>
      <c r="LO141" s="70">
        <f t="shared" si="371"/>
        <v>2317.0264403074871</v>
      </c>
      <c r="LP141" s="70">
        <f t="shared" si="371"/>
        <v>2343.1436809010934</v>
      </c>
      <c r="LQ141" s="70">
        <f t="shared" si="371"/>
        <v>2367.180886102929</v>
      </c>
      <c r="LR141" s="70">
        <f t="shared" si="371"/>
        <v>2375.5790415272641</v>
      </c>
      <c r="LS141" s="70">
        <f t="shared" si="371"/>
        <v>2380.7703587482993</v>
      </c>
      <c r="LT141" s="70">
        <f t="shared" si="371"/>
        <v>2392.9397542498727</v>
      </c>
      <c r="LU141" s="70">
        <f t="shared" si="371"/>
        <v>2401.3672890441771</v>
      </c>
      <c r="LV141" s="70">
        <f t="shared" si="371"/>
        <v>2416.0567551232552</v>
      </c>
      <c r="LW141" s="70">
        <f t="shared" si="371"/>
        <v>2434.0387618408636</v>
      </c>
      <c r="LX141" s="70">
        <f t="shared" si="371"/>
        <v>2454.7361614624201</v>
      </c>
      <c r="LY141" s="70">
        <f t="shared" si="371"/>
        <v>2475.6249586642134</v>
      </c>
      <c r="LZ141" s="70">
        <f t="shared" si="371"/>
        <v>2497.5317652580566</v>
      </c>
      <c r="MA141" s="70">
        <f t="shared" si="371"/>
        <v>2520.3041348785187</v>
      </c>
      <c r="MB141" s="70">
        <f t="shared" si="371"/>
        <v>2543.3493372614557</v>
      </c>
      <c r="MC141" s="70">
        <f t="shared" si="371"/>
        <v>2564.8783517723814</v>
      </c>
      <c r="MD141" s="70">
        <f t="shared" si="371"/>
        <v>2583.6239011950934</v>
      </c>
      <c r="ME141" s="70">
        <f t="shared" si="371"/>
        <v>2598.6443923791312</v>
      </c>
      <c r="MF141" s="70">
        <f t="shared" si="371"/>
        <v>2609.4381302294078</v>
      </c>
      <c r="MG141" s="70">
        <f t="shared" si="371"/>
        <v>2617.7820716630954</v>
      </c>
      <c r="MH141" s="70">
        <f t="shared" si="371"/>
        <v>2624.6605165782157</v>
      </c>
      <c r="MI141" s="70">
        <f t="shared" si="371"/>
        <v>2633.1301802885255</v>
      </c>
      <c r="MJ141" s="70">
        <f t="shared" si="371"/>
        <v>2643.0050229797794</v>
      </c>
      <c r="MK141" s="70">
        <f t="shared" si="371"/>
        <v>2653.1970413122458</v>
      </c>
      <c r="ML141" s="70">
        <f t="shared" si="371"/>
        <v>2662.4334900315753</v>
      </c>
      <c r="MM141" s="70">
        <f t="shared" si="371"/>
        <v>2669.4667651139107</v>
      </c>
      <c r="MN141" s="70">
        <f t="shared" si="371"/>
        <v>2676.0015569234297</v>
      </c>
      <c r="MO141" s="70">
        <f t="shared" si="371"/>
        <v>2681.9843108697078</v>
      </c>
      <c r="MP141" s="70">
        <f t="shared" si="371"/>
        <v>2689.956804152127</v>
      </c>
      <c r="MQ141" s="70">
        <f t="shared" si="371"/>
        <v>2698.7388935222057</v>
      </c>
      <c r="MR141" s="70">
        <f t="shared" si="371"/>
        <v>2706.2388540287448</v>
      </c>
      <c r="MS141" s="70">
        <f t="shared" si="371"/>
        <v>2707.9641367290883</v>
      </c>
      <c r="MT141" s="70">
        <f t="shared" si="371"/>
        <v>2704.7595171095554</v>
      </c>
      <c r="MU141" s="70">
        <f t="shared" si="371"/>
        <v>2699.5475784463306</v>
      </c>
      <c r="MV141" s="70">
        <f t="shared" si="371"/>
        <v>2693.3374141625682</v>
      </c>
      <c r="MW141" s="70">
        <f t="shared" si="371"/>
        <v>2689.0393767394812</v>
      </c>
      <c r="MX141" s="70">
        <f t="shared" si="371"/>
        <v>2690.3932911827869</v>
      </c>
      <c r="MY141" s="70">
        <f t="shared" ref="MY141:NO141" si="372">SUMPRODUCT(LV$63:MY$63,$N$95:$AQ$95)</f>
        <v>2695.1650716883019</v>
      </c>
      <c r="MZ141" s="70">
        <f t="shared" si="372"/>
        <v>2704.7444069327694</v>
      </c>
      <c r="NA141" s="70">
        <f t="shared" si="372"/>
        <v>2717.5210392118097</v>
      </c>
      <c r="NB141" s="70">
        <f t="shared" si="372"/>
        <v>2732.6691410132407</v>
      </c>
      <c r="NC141" s="70">
        <f t="shared" si="372"/>
        <v>2748.9516153652489</v>
      </c>
      <c r="ND141" s="70">
        <f t="shared" si="372"/>
        <v>2766.1079274980743</v>
      </c>
      <c r="NE141" s="70">
        <f t="shared" si="372"/>
        <v>2783.5892394808711</v>
      </c>
      <c r="NF141" s="70">
        <f t="shared" si="372"/>
        <v>2800.5149908677495</v>
      </c>
      <c r="NG141" s="70">
        <f t="shared" si="372"/>
        <v>2816.4810534373905</v>
      </c>
      <c r="NH141" s="70">
        <f t="shared" si="372"/>
        <v>2831.6322109480666</v>
      </c>
      <c r="NI141" s="70">
        <f t="shared" si="372"/>
        <v>2846.1266438934181</v>
      </c>
      <c r="NJ141" s="70">
        <f t="shared" si="372"/>
        <v>2860.0916165911144</v>
      </c>
      <c r="NK141" s="70">
        <f t="shared" si="372"/>
        <v>2874.1322964274127</v>
      </c>
      <c r="NL141" s="70">
        <f t="shared" si="372"/>
        <v>2888.2015247471377</v>
      </c>
      <c r="NM141" s="70">
        <f t="shared" si="372"/>
        <v>2901.991487476831</v>
      </c>
      <c r="NN141" s="70">
        <f t="shared" si="372"/>
        <v>2915.1051723234186</v>
      </c>
      <c r="NO141" s="71">
        <f t="shared" si="372"/>
        <v>2927.5059901366481</v>
      </c>
      <c r="NP141" s="14"/>
      <c r="NQ141" s="14"/>
    </row>
    <row r="142" spans="1:381" s="31" customFormat="1" x14ac:dyDescent="0.2">
      <c r="A142" s="14"/>
      <c r="B142" s="14"/>
      <c r="C142" s="137" t="str">
        <f>OFMOR_FFF_0!C142</f>
        <v>4C_FreeStock</v>
      </c>
      <c r="D142" s="137"/>
      <c r="E142" s="137" t="str">
        <f>OFMOR_FFF_0!E142</f>
        <v>Оборот: Освободившийся сток в ценах продажи после 4-ого уровня отмен</v>
      </c>
      <c r="F142" s="14"/>
      <c r="G142" s="14" t="str">
        <f>OFMOR_FFF_0!G142</f>
        <v>тыс.руб.</v>
      </c>
      <c r="H142" s="14"/>
      <c r="I142" s="14"/>
      <c r="J142" s="14"/>
      <c r="K142" s="30">
        <f t="shared" si="330"/>
        <v>67541.76492989398</v>
      </c>
      <c r="L142" s="14"/>
      <c r="M142" s="14"/>
      <c r="N142" s="69">
        <f>$N$63*$AQ$96</f>
        <v>0</v>
      </c>
      <c r="O142" s="70">
        <f>SUMPRODUCT($N$63:O$63,$AP$96:$AQ$96)</f>
        <v>6.5734449239393908E-2</v>
      </c>
      <c r="P142" s="70">
        <f>SUMPRODUCT($N$63:P$63,$AO$96:$AQ$96)</f>
        <v>0.18519550517646344</v>
      </c>
      <c r="Q142" s="70">
        <f>SUMPRODUCT($N$63:Q$63,$AN$96:$AQ$96)</f>
        <v>0.52947597701822635</v>
      </c>
      <c r="R142" s="70">
        <f>SUMPRODUCT($N$63:R$63,$AM$96:$AQ$96)</f>
        <v>1.2504293631639676</v>
      </c>
      <c r="S142" s="70">
        <f>SUMPRODUCT($N$63:S$63,$AL$96:$AQ$96)</f>
        <v>2.3891601555962021</v>
      </c>
      <c r="T142" s="70">
        <f>SUMPRODUCT($N$63:T$63,$AK$96:$AQ$96)</f>
        <v>4.1185426434766939</v>
      </c>
      <c r="U142" s="70">
        <f>SUMPRODUCT($N$63:U$63,$AJ$96:$AQ$96)</f>
        <v>5.7793437518618864</v>
      </c>
      <c r="V142" s="70">
        <f>SUMPRODUCT($N$63:V$63,$AI$96:$AQ$96)</f>
        <v>7.7437810002996645</v>
      </c>
      <c r="W142" s="70">
        <f>SUMPRODUCT($N$63:W$63,$AH$96:$AQ$96)</f>
        <v>9.8659757112716555</v>
      </c>
      <c r="X142" s="70">
        <f>SUMPRODUCT($N$63:X$63,$AG$96:$AQ$96)</f>
        <v>12.325262319107464</v>
      </c>
      <c r="Y142" s="70">
        <f>SUMPRODUCT($N$63:Y$63,$AF$96:$AQ$96)</f>
        <v>15.537815375904247</v>
      </c>
      <c r="Z142" s="70">
        <f>SUMPRODUCT($N$63:Z$63,$AE$96:$AQ$96)</f>
        <v>19.889399439526034</v>
      </c>
      <c r="AA142" s="70">
        <f>SUMPRODUCT($N$63:AA$63,$AD$96:$AQ$96)</f>
        <v>24.487369753444121</v>
      </c>
      <c r="AB142" s="70">
        <f>SUMPRODUCT($N$63:AB$63,$AC$96:$AQ$96)</f>
        <v>29.600863262347822</v>
      </c>
      <c r="AC142" s="70">
        <f>SUMPRODUCT($N$63:AC$63,$AB$96:$AQ$96)</f>
        <v>36.535769655925357</v>
      </c>
      <c r="AD142" s="70">
        <f>SUMPRODUCT($N$63:AD$63,$AA$96:$AQ$96)</f>
        <v>43.08700500236359</v>
      </c>
      <c r="AE142" s="70">
        <f>SUMPRODUCT($N$63:AE$63,$Z$96:$AQ$96)</f>
        <v>46.804435420246172</v>
      </c>
      <c r="AF142" s="70">
        <f>SUMPRODUCT($N$63:AF$63,$Y$96:$AQ$96)</f>
        <v>48.893732159552869</v>
      </c>
      <c r="AG142" s="70">
        <f>SUMPRODUCT($N$63:AG$63,$X$96:$AQ$96)</f>
        <v>49.800137690754177</v>
      </c>
      <c r="AH142" s="70">
        <f>SUMPRODUCT($N$63:AH$63,$W$96:$AQ$96)</f>
        <v>47.022703461444387</v>
      </c>
      <c r="AI142" s="70">
        <f>SUMPRODUCT($N$63:AI$63,$V$96:$AQ$96)</f>
        <v>44.690659069224765</v>
      </c>
      <c r="AJ142" s="70">
        <f>SUMPRODUCT($N$63:AJ$63,$U$96:$AQ$96)</f>
        <v>46.318782042158077</v>
      </c>
      <c r="AK142" s="70">
        <f>SUMPRODUCT($N$63:AK$63,$T$96:$AQ$96)</f>
        <v>49.683607582575043</v>
      </c>
      <c r="AL142" s="70">
        <f>SUMPRODUCT($N$63:AL$63,$S$96:$AQ$96)</f>
        <v>50.92951030740565</v>
      </c>
      <c r="AM142" s="70">
        <f>SUMPRODUCT($N$63:AM$63,$R$96:$AQ$96)</f>
        <v>51.877732982891409</v>
      </c>
      <c r="AN142" s="70">
        <f>SUMPRODUCT($N$63:AN$63,$Q$96:$AQ$96)</f>
        <v>52.886666424436143</v>
      </c>
      <c r="AO142" s="70">
        <f>SUMPRODUCT($N$63:AO$63,$P$96:$AQ$96)</f>
        <v>52.225979257433721</v>
      </c>
      <c r="AP142" s="70">
        <f>SUMPRODUCT($N$63:AP$63,$O$96:$AQ$96)</f>
        <v>54.723897519139861</v>
      </c>
      <c r="AQ142" s="70">
        <f t="shared" ref="AQ142:DB142" si="373">SUMPRODUCT(N$63:AQ$63,$N$96:$AQ$96)</f>
        <v>62.976773037147403</v>
      </c>
      <c r="AR142" s="70">
        <f t="shared" si="373"/>
        <v>74.566477142887976</v>
      </c>
      <c r="AS142" s="70">
        <f t="shared" si="373"/>
        <v>78.506466398214755</v>
      </c>
      <c r="AT142" s="70">
        <f t="shared" si="373"/>
        <v>77.279758437469468</v>
      </c>
      <c r="AU142" s="70">
        <f t="shared" si="373"/>
        <v>73.564187492907706</v>
      </c>
      <c r="AV142" s="70">
        <f t="shared" si="373"/>
        <v>64.338426937371381</v>
      </c>
      <c r="AW142" s="70">
        <f t="shared" si="373"/>
        <v>53.687864950525025</v>
      </c>
      <c r="AX142" s="70">
        <f t="shared" si="373"/>
        <v>46.418860475017397</v>
      </c>
      <c r="AY142" s="70">
        <f t="shared" si="373"/>
        <v>39.770763461260813</v>
      </c>
      <c r="AZ142" s="70">
        <f t="shared" si="373"/>
        <v>34.437316388124486</v>
      </c>
      <c r="BA142" s="70">
        <f t="shared" si="373"/>
        <v>31.418320625825494</v>
      </c>
      <c r="BB142" s="70">
        <f t="shared" si="373"/>
        <v>30.392818318442764</v>
      </c>
      <c r="BC142" s="70">
        <f t="shared" si="373"/>
        <v>28.925832137735313</v>
      </c>
      <c r="BD142" s="70">
        <f t="shared" si="373"/>
        <v>28.756217039856054</v>
      </c>
      <c r="BE142" s="70">
        <f t="shared" si="373"/>
        <v>30.167796779659838</v>
      </c>
      <c r="BF142" s="70">
        <f t="shared" si="373"/>
        <v>31.95400163208885</v>
      </c>
      <c r="BG142" s="70">
        <f t="shared" si="373"/>
        <v>33.380555303535679</v>
      </c>
      <c r="BH142" s="70">
        <f t="shared" si="373"/>
        <v>34.842526160460238</v>
      </c>
      <c r="BI142" s="70">
        <f t="shared" si="373"/>
        <v>36.478649764999282</v>
      </c>
      <c r="BJ142" s="70">
        <f t="shared" si="373"/>
        <v>37.542494778856152</v>
      </c>
      <c r="BK142" s="70">
        <f t="shared" si="373"/>
        <v>38.168400952604621</v>
      </c>
      <c r="BL142" s="70">
        <f t="shared" si="373"/>
        <v>39.654057705440167</v>
      </c>
      <c r="BM142" s="70">
        <f t="shared" si="373"/>
        <v>41.594041843185053</v>
      </c>
      <c r="BN142" s="70">
        <f t="shared" si="373"/>
        <v>42.764608275174432</v>
      </c>
      <c r="BO142" s="70">
        <f t="shared" si="373"/>
        <v>44.131676822271061</v>
      </c>
      <c r="BP142" s="70">
        <f t="shared" si="373"/>
        <v>45.888313854373884</v>
      </c>
      <c r="BQ142" s="70">
        <f t="shared" si="373"/>
        <v>47.194475007889686</v>
      </c>
      <c r="BR142" s="70">
        <f t="shared" si="373"/>
        <v>49.223990764314543</v>
      </c>
      <c r="BS142" s="70">
        <f t="shared" si="373"/>
        <v>52.024042045729502</v>
      </c>
      <c r="BT142" s="70">
        <f t="shared" si="373"/>
        <v>55.223250289494814</v>
      </c>
      <c r="BU142" s="70">
        <f t="shared" si="373"/>
        <v>57.713949803084653</v>
      </c>
      <c r="BV142" s="70">
        <f t="shared" si="373"/>
        <v>59.805960627191951</v>
      </c>
      <c r="BW142" s="70">
        <f t="shared" si="373"/>
        <v>61.803406575044043</v>
      </c>
      <c r="BX142" s="70">
        <f t="shared" si="373"/>
        <v>62.823252129626056</v>
      </c>
      <c r="BY142" s="70">
        <f t="shared" si="373"/>
        <v>63.171872613303876</v>
      </c>
      <c r="BZ142" s="70">
        <f t="shared" si="373"/>
        <v>63.32078704110274</v>
      </c>
      <c r="CA142" s="70">
        <f t="shared" si="373"/>
        <v>62.97295781930071</v>
      </c>
      <c r="CB142" s="70">
        <f t="shared" si="373"/>
        <v>62.553556371378562</v>
      </c>
      <c r="CC142" s="70">
        <f t="shared" si="373"/>
        <v>62.299032031142673</v>
      </c>
      <c r="CD142" s="70">
        <f t="shared" si="373"/>
        <v>62.363422533303037</v>
      </c>
      <c r="CE142" s="70">
        <f t="shared" si="373"/>
        <v>62.362659770680494</v>
      </c>
      <c r="CF142" s="70">
        <f t="shared" si="373"/>
        <v>62.392198994092389</v>
      </c>
      <c r="CG142" s="70">
        <f t="shared" si="373"/>
        <v>62.559477397977034</v>
      </c>
      <c r="CH142" s="70">
        <f t="shared" si="373"/>
        <v>62.887416122776337</v>
      </c>
      <c r="CI142" s="70">
        <f t="shared" si="373"/>
        <v>63.325194125948371</v>
      </c>
      <c r="CJ142" s="70">
        <f t="shared" si="373"/>
        <v>63.922154714752814</v>
      </c>
      <c r="CK142" s="70">
        <f t="shared" si="373"/>
        <v>64.738952286317456</v>
      </c>
      <c r="CL142" s="70">
        <f t="shared" si="373"/>
        <v>65.541685112511871</v>
      </c>
      <c r="CM142" s="70">
        <f t="shared" si="373"/>
        <v>66.094556183299616</v>
      </c>
      <c r="CN142" s="70">
        <f t="shared" si="373"/>
        <v>66.456850760051367</v>
      </c>
      <c r="CO142" s="70">
        <f t="shared" si="373"/>
        <v>66.696453035188966</v>
      </c>
      <c r="CP142" s="70">
        <f t="shared" si="373"/>
        <v>66.541465814739553</v>
      </c>
      <c r="CQ142" s="70">
        <f t="shared" si="373"/>
        <v>66.210135814309581</v>
      </c>
      <c r="CR142" s="70">
        <f t="shared" si="373"/>
        <v>65.94870220734002</v>
      </c>
      <c r="CS142" s="70">
        <f t="shared" si="373"/>
        <v>65.715900080853558</v>
      </c>
      <c r="CT142" s="70">
        <f t="shared" si="373"/>
        <v>65.67515918804979</v>
      </c>
      <c r="CU142" s="70">
        <f t="shared" si="373"/>
        <v>65.939029827616963</v>
      </c>
      <c r="CV142" s="70">
        <f t="shared" si="373"/>
        <v>66.54440851284528</v>
      </c>
      <c r="CW142" s="70">
        <f t="shared" si="373"/>
        <v>67.341100919080745</v>
      </c>
      <c r="CX142" s="70">
        <f t="shared" si="373"/>
        <v>68.329685061779671</v>
      </c>
      <c r="CY142" s="70">
        <f t="shared" si="373"/>
        <v>69.46326745261689</v>
      </c>
      <c r="CZ142" s="70">
        <f t="shared" si="373"/>
        <v>70.60297872841447</v>
      </c>
      <c r="DA142" s="70">
        <f t="shared" si="373"/>
        <v>71.743701127161259</v>
      </c>
      <c r="DB142" s="70">
        <f t="shared" si="373"/>
        <v>72.914270732576</v>
      </c>
      <c r="DC142" s="70">
        <f t="shared" ref="DC142:FN142" si="374">SUMPRODUCT(BZ$63:DC$63,$N$96:$AQ$96)</f>
        <v>74.061382384140003</v>
      </c>
      <c r="DD142" s="70">
        <f t="shared" si="374"/>
        <v>75.046155585145982</v>
      </c>
      <c r="DE142" s="70">
        <f t="shared" si="374"/>
        <v>75.936472148570672</v>
      </c>
      <c r="DF142" s="70">
        <f t="shared" si="374"/>
        <v>76.816861147023545</v>
      </c>
      <c r="DG142" s="70">
        <f t="shared" si="374"/>
        <v>77.740546396281147</v>
      </c>
      <c r="DH142" s="70">
        <f t="shared" si="374"/>
        <v>78.66933003623582</v>
      </c>
      <c r="DI142" s="70">
        <f t="shared" si="374"/>
        <v>79.605771857725571</v>
      </c>
      <c r="DJ142" s="70">
        <f t="shared" si="374"/>
        <v>80.549206720699289</v>
      </c>
      <c r="DK142" s="70">
        <f t="shared" si="374"/>
        <v>81.448291523530159</v>
      </c>
      <c r="DL142" s="70">
        <f t="shared" si="374"/>
        <v>82.338080511901467</v>
      </c>
      <c r="DM142" s="70">
        <f t="shared" si="374"/>
        <v>83.239524314166886</v>
      </c>
      <c r="DN142" s="70">
        <f t="shared" si="374"/>
        <v>84.115536811996279</v>
      </c>
      <c r="DO142" s="70">
        <f t="shared" si="374"/>
        <v>84.905608802014441</v>
      </c>
      <c r="DP142" s="70">
        <f t="shared" si="374"/>
        <v>85.550699173980192</v>
      </c>
      <c r="DQ142" s="70">
        <f t="shared" si="374"/>
        <v>85.993269588475897</v>
      </c>
      <c r="DR142" s="70">
        <f t="shared" si="374"/>
        <v>86.204871287495891</v>
      </c>
      <c r="DS142" s="70">
        <f t="shared" si="374"/>
        <v>86.274765785462833</v>
      </c>
      <c r="DT142" s="70">
        <f t="shared" si="374"/>
        <v>86.285997900668946</v>
      </c>
      <c r="DU142" s="70">
        <f t="shared" si="374"/>
        <v>86.285562382642183</v>
      </c>
      <c r="DV142" s="70">
        <f t="shared" si="374"/>
        <v>86.349112448891091</v>
      </c>
      <c r="DW142" s="70">
        <f t="shared" si="374"/>
        <v>86.514372470467762</v>
      </c>
      <c r="DX142" s="70">
        <f t="shared" si="374"/>
        <v>86.784331123158836</v>
      </c>
      <c r="DY142" s="70">
        <f t="shared" si="374"/>
        <v>87.113903382983224</v>
      </c>
      <c r="DZ142" s="70">
        <f t="shared" si="374"/>
        <v>87.508230153636148</v>
      </c>
      <c r="EA142" s="70">
        <f t="shared" si="374"/>
        <v>87.966739861042043</v>
      </c>
      <c r="EB142" s="70">
        <f t="shared" si="374"/>
        <v>88.465232948297881</v>
      </c>
      <c r="EC142" s="70">
        <f t="shared" si="374"/>
        <v>89.01038395341682</v>
      </c>
      <c r="ED142" s="70">
        <f t="shared" si="374"/>
        <v>89.595303496479715</v>
      </c>
      <c r="EE142" s="70">
        <f t="shared" si="374"/>
        <v>90.193861166663311</v>
      </c>
      <c r="EF142" s="70">
        <f t="shared" si="374"/>
        <v>90.73953813913333</v>
      </c>
      <c r="EG142" s="70">
        <f t="shared" si="374"/>
        <v>91.226433124829697</v>
      </c>
      <c r="EH142" s="70">
        <f t="shared" si="374"/>
        <v>91.655037588228211</v>
      </c>
      <c r="EI142" s="70">
        <f t="shared" si="374"/>
        <v>92.016872539742238</v>
      </c>
      <c r="EJ142" s="70">
        <f t="shared" si="374"/>
        <v>92.351756147662542</v>
      </c>
      <c r="EK142" s="70">
        <f t="shared" si="374"/>
        <v>92.695531687532963</v>
      </c>
      <c r="EL142" s="70">
        <f t="shared" si="374"/>
        <v>93.086946478699403</v>
      </c>
      <c r="EM142" s="70">
        <f t="shared" si="374"/>
        <v>93.501869590707571</v>
      </c>
      <c r="EN142" s="70">
        <f t="shared" si="374"/>
        <v>93.935761053678888</v>
      </c>
      <c r="EO142" s="70">
        <f t="shared" si="374"/>
        <v>94.386308123907128</v>
      </c>
      <c r="EP142" s="70">
        <f t="shared" si="374"/>
        <v>94.858511156601779</v>
      </c>
      <c r="EQ142" s="70">
        <f t="shared" si="374"/>
        <v>95.350946265858582</v>
      </c>
      <c r="ER142" s="70">
        <f t="shared" si="374"/>
        <v>95.856392378105411</v>
      </c>
      <c r="ES142" s="70">
        <f t="shared" si="374"/>
        <v>96.369564950357571</v>
      </c>
      <c r="ET142" s="70">
        <f t="shared" si="374"/>
        <v>96.837624347923466</v>
      </c>
      <c r="EU142" s="70">
        <f t="shared" si="374"/>
        <v>97.224395359910673</v>
      </c>
      <c r="EV142" s="70">
        <f t="shared" si="374"/>
        <v>97.505271288007236</v>
      </c>
      <c r="EW142" s="70">
        <f t="shared" si="374"/>
        <v>97.732578834415179</v>
      </c>
      <c r="EX142" s="70">
        <f t="shared" si="374"/>
        <v>97.962964197922702</v>
      </c>
      <c r="EY142" s="70">
        <f t="shared" si="374"/>
        <v>98.233898418592744</v>
      </c>
      <c r="EZ142" s="70">
        <f t="shared" si="374"/>
        <v>98.580004099217007</v>
      </c>
      <c r="FA142" s="70">
        <f t="shared" si="374"/>
        <v>98.994467003830039</v>
      </c>
      <c r="FB142" s="70">
        <f t="shared" si="374"/>
        <v>99.489753364857691</v>
      </c>
      <c r="FC142" s="70">
        <f t="shared" si="374"/>
        <v>100.0677312813209</v>
      </c>
      <c r="FD142" s="70">
        <f t="shared" si="374"/>
        <v>100.71203057974439</v>
      </c>
      <c r="FE142" s="70">
        <f t="shared" si="374"/>
        <v>101.43883298511474</v>
      </c>
      <c r="FF142" s="70">
        <f t="shared" si="374"/>
        <v>102.25847286209115</v>
      </c>
      <c r="FG142" s="70">
        <f t="shared" si="374"/>
        <v>103.17604776293987</v>
      </c>
      <c r="FH142" s="70">
        <f t="shared" si="374"/>
        <v>104.16850470333949</v>
      </c>
      <c r="FI142" s="70">
        <f t="shared" si="374"/>
        <v>105.24476843945007</v>
      </c>
      <c r="FJ142" s="70">
        <f t="shared" si="374"/>
        <v>106.4135917769722</v>
      </c>
      <c r="FK142" s="70">
        <f t="shared" si="374"/>
        <v>107.69912828103114</v>
      </c>
      <c r="FL142" s="70">
        <f t="shared" si="374"/>
        <v>109.11913482077833</v>
      </c>
      <c r="FM142" s="70">
        <f t="shared" si="374"/>
        <v>110.62568891704073</v>
      </c>
      <c r="FN142" s="70">
        <f t="shared" si="374"/>
        <v>112.17778664485421</v>
      </c>
      <c r="FO142" s="70">
        <f t="shared" ref="FO142:HZ142" si="375">SUMPRODUCT(EL$63:FO$63,$N$96:$AQ$96)</f>
        <v>113.7254743249228</v>
      </c>
      <c r="FP142" s="70">
        <f t="shared" si="375"/>
        <v>115.2266904629179</v>
      </c>
      <c r="FQ142" s="70">
        <f t="shared" si="375"/>
        <v>116.70037186333309</v>
      </c>
      <c r="FR142" s="70">
        <f t="shared" si="375"/>
        <v>118.22746135726884</v>
      </c>
      <c r="FS142" s="70">
        <f t="shared" si="375"/>
        <v>119.8551596700019</v>
      </c>
      <c r="FT142" s="70">
        <f t="shared" si="375"/>
        <v>121.54569717906432</v>
      </c>
      <c r="FU142" s="70">
        <f t="shared" si="375"/>
        <v>123.28454434100804</v>
      </c>
      <c r="FV142" s="70">
        <f t="shared" si="375"/>
        <v>125.04306434536765</v>
      </c>
      <c r="FW142" s="70">
        <f t="shared" si="375"/>
        <v>126.78980617712224</v>
      </c>
      <c r="FX142" s="70">
        <f t="shared" si="375"/>
        <v>128.59248888809489</v>
      </c>
      <c r="FY142" s="70">
        <f t="shared" si="375"/>
        <v>130.5724515501947</v>
      </c>
      <c r="FZ142" s="70">
        <f t="shared" si="375"/>
        <v>132.81722694772674</v>
      </c>
      <c r="GA142" s="70">
        <f t="shared" si="375"/>
        <v>135.16290286353842</v>
      </c>
      <c r="GB142" s="70">
        <f t="shared" si="375"/>
        <v>137.48876604358622</v>
      </c>
      <c r="GC142" s="70">
        <f t="shared" si="375"/>
        <v>139.72271970062562</v>
      </c>
      <c r="GD142" s="70">
        <f t="shared" si="375"/>
        <v>141.74836593361184</v>
      </c>
      <c r="GE142" s="70">
        <f t="shared" si="375"/>
        <v>143.52953507510938</v>
      </c>
      <c r="GF142" s="70">
        <f t="shared" si="375"/>
        <v>145.11871259649996</v>
      </c>
      <c r="GG142" s="70">
        <f t="shared" si="375"/>
        <v>146.52170083131531</v>
      </c>
      <c r="GH142" s="70">
        <f t="shared" si="375"/>
        <v>147.77802864820265</v>
      </c>
      <c r="GI142" s="70">
        <f t="shared" si="375"/>
        <v>148.92026319954684</v>
      </c>
      <c r="GJ142" s="70">
        <f t="shared" si="375"/>
        <v>149.96755890293457</v>
      </c>
      <c r="GK142" s="70">
        <f t="shared" si="375"/>
        <v>150.90681477459148</v>
      </c>
      <c r="GL142" s="70">
        <f t="shared" si="375"/>
        <v>151.74315405491592</v>
      </c>
      <c r="GM142" s="70">
        <f t="shared" si="375"/>
        <v>152.46145470731958</v>
      </c>
      <c r="GN142" s="70">
        <f t="shared" si="375"/>
        <v>153.06968100150436</v>
      </c>
      <c r="GO142" s="70">
        <f t="shared" si="375"/>
        <v>153.54720376598479</v>
      </c>
      <c r="GP142" s="70">
        <f t="shared" si="375"/>
        <v>153.82626042717612</v>
      </c>
      <c r="GQ142" s="70">
        <f t="shared" si="375"/>
        <v>153.90555142694632</v>
      </c>
      <c r="GR142" s="70">
        <f t="shared" si="375"/>
        <v>153.87664601648831</v>
      </c>
      <c r="GS142" s="70">
        <f t="shared" si="375"/>
        <v>153.78966128842634</v>
      </c>
      <c r="GT142" s="70">
        <f t="shared" si="375"/>
        <v>153.70093809613019</v>
      </c>
      <c r="GU142" s="70">
        <f t="shared" si="375"/>
        <v>153.75196438564188</v>
      </c>
      <c r="GV142" s="70">
        <f t="shared" si="375"/>
        <v>153.92080858721627</v>
      </c>
      <c r="GW142" s="70">
        <f t="shared" si="375"/>
        <v>154.0780621472253</v>
      </c>
      <c r="GX142" s="70">
        <f t="shared" si="375"/>
        <v>154.15833860120244</v>
      </c>
      <c r="GY142" s="70">
        <f t="shared" si="375"/>
        <v>154.22729151873264</v>
      </c>
      <c r="GZ142" s="70">
        <f t="shared" si="375"/>
        <v>154.31328355385352</v>
      </c>
      <c r="HA142" s="70">
        <f t="shared" si="375"/>
        <v>154.42681913605253</v>
      </c>
      <c r="HB142" s="70">
        <f t="shared" si="375"/>
        <v>154.64390661913555</v>
      </c>
      <c r="HC142" s="70">
        <f t="shared" si="375"/>
        <v>154.87234054763081</v>
      </c>
      <c r="HD142" s="70">
        <f t="shared" si="375"/>
        <v>154.93514589773289</v>
      </c>
      <c r="HE142" s="70">
        <f t="shared" si="375"/>
        <v>154.72761433324311</v>
      </c>
      <c r="HF142" s="70">
        <f t="shared" si="375"/>
        <v>154.51714650126885</v>
      </c>
      <c r="HG142" s="70">
        <f t="shared" si="375"/>
        <v>154.44588008621312</v>
      </c>
      <c r="HH142" s="70">
        <f t="shared" si="375"/>
        <v>154.58682234207299</v>
      </c>
      <c r="HI142" s="70">
        <f t="shared" si="375"/>
        <v>155.10850168895024</v>
      </c>
      <c r="HJ142" s="70">
        <f t="shared" si="375"/>
        <v>156.07772475830308</v>
      </c>
      <c r="HK142" s="70">
        <f t="shared" si="375"/>
        <v>157.40555044732218</v>
      </c>
      <c r="HL142" s="70">
        <f t="shared" si="375"/>
        <v>159.14087666248381</v>
      </c>
      <c r="HM142" s="70">
        <f t="shared" si="375"/>
        <v>161.24781645439569</v>
      </c>
      <c r="HN142" s="70">
        <f t="shared" si="375"/>
        <v>163.68958711914749</v>
      </c>
      <c r="HO142" s="70">
        <f t="shared" si="375"/>
        <v>166.51258648052803</v>
      </c>
      <c r="HP142" s="70">
        <f t="shared" si="375"/>
        <v>169.65893350593205</v>
      </c>
      <c r="HQ142" s="70">
        <f t="shared" si="375"/>
        <v>172.79768629959224</v>
      </c>
      <c r="HR142" s="70">
        <f t="shared" si="375"/>
        <v>175.73496637046688</v>
      </c>
      <c r="HS142" s="70">
        <f t="shared" si="375"/>
        <v>178.30281626911923</v>
      </c>
      <c r="HT142" s="70">
        <f t="shared" si="375"/>
        <v>180.08778442330055</v>
      </c>
      <c r="HU142" s="70">
        <f t="shared" si="375"/>
        <v>181.14684390254277</v>
      </c>
      <c r="HV142" s="70">
        <f t="shared" si="375"/>
        <v>181.98134204619043</v>
      </c>
      <c r="HW142" s="70">
        <f t="shared" si="375"/>
        <v>182.87674604555559</v>
      </c>
      <c r="HX142" s="70">
        <f t="shared" si="375"/>
        <v>183.77826412589812</v>
      </c>
      <c r="HY142" s="70">
        <f t="shared" si="375"/>
        <v>184.91956408538596</v>
      </c>
      <c r="HZ142" s="70">
        <f t="shared" si="375"/>
        <v>186.25038263801102</v>
      </c>
      <c r="IA142" s="70">
        <f t="shared" ref="IA142:KL142" si="376">SUMPRODUCT(GX$63:IA$63,$N$96:$AQ$96)</f>
        <v>187.3700196045713</v>
      </c>
      <c r="IB142" s="70">
        <f t="shared" si="376"/>
        <v>188.39303536437347</v>
      </c>
      <c r="IC142" s="70">
        <f t="shared" si="376"/>
        <v>189.92317508815708</v>
      </c>
      <c r="ID142" s="70">
        <f t="shared" si="376"/>
        <v>192.27169212425758</v>
      </c>
      <c r="IE142" s="70">
        <f t="shared" si="376"/>
        <v>194.82466003193392</v>
      </c>
      <c r="IF142" s="70">
        <f t="shared" si="376"/>
        <v>197.28689872164901</v>
      </c>
      <c r="IG142" s="70">
        <f t="shared" si="376"/>
        <v>199.20763846293627</v>
      </c>
      <c r="IH142" s="70">
        <f t="shared" si="376"/>
        <v>199.74747095372462</v>
      </c>
      <c r="II142" s="70">
        <f t="shared" si="376"/>
        <v>198.55645954454482</v>
      </c>
      <c r="IJ142" s="70">
        <f t="shared" si="376"/>
        <v>196.49711103993786</v>
      </c>
      <c r="IK142" s="70">
        <f t="shared" si="376"/>
        <v>194.05317572378809</v>
      </c>
      <c r="IL142" s="70">
        <f t="shared" si="376"/>
        <v>191.53000105335141</v>
      </c>
      <c r="IM142" s="70">
        <f t="shared" si="376"/>
        <v>189.52516207606519</v>
      </c>
      <c r="IN142" s="70">
        <f t="shared" si="376"/>
        <v>188.30285317275386</v>
      </c>
      <c r="IO142" s="70">
        <f t="shared" si="376"/>
        <v>187.56427529130877</v>
      </c>
      <c r="IP142" s="70">
        <f t="shared" si="376"/>
        <v>187.34943289976917</v>
      </c>
      <c r="IQ142" s="70">
        <f t="shared" si="376"/>
        <v>187.65916141370795</v>
      </c>
      <c r="IR142" s="70">
        <f t="shared" si="376"/>
        <v>188.33831188004817</v>
      </c>
      <c r="IS142" s="70">
        <f t="shared" si="376"/>
        <v>189.19425152905768</v>
      </c>
      <c r="IT142" s="70">
        <f t="shared" si="376"/>
        <v>190.25845703811962</v>
      </c>
      <c r="IU142" s="70">
        <f t="shared" si="376"/>
        <v>191.4394698000973</v>
      </c>
      <c r="IV142" s="70">
        <f t="shared" si="376"/>
        <v>192.58619522142737</v>
      </c>
      <c r="IW142" s="70">
        <f t="shared" si="376"/>
        <v>193.65725276322547</v>
      </c>
      <c r="IX142" s="70">
        <f t="shared" si="376"/>
        <v>194.75769308950933</v>
      </c>
      <c r="IY142" s="70">
        <f t="shared" si="376"/>
        <v>195.92182341376434</v>
      </c>
      <c r="IZ142" s="70">
        <f t="shared" si="376"/>
        <v>197.07373426990895</v>
      </c>
      <c r="JA142" s="70">
        <f t="shared" si="376"/>
        <v>198.26484526796415</v>
      </c>
      <c r="JB142" s="70">
        <f t="shared" si="376"/>
        <v>199.53387817471162</v>
      </c>
      <c r="JC142" s="70">
        <f t="shared" si="376"/>
        <v>200.76868448908809</v>
      </c>
      <c r="JD142" s="70">
        <f t="shared" si="376"/>
        <v>202.00517402738092</v>
      </c>
      <c r="JE142" s="70">
        <f t="shared" si="376"/>
        <v>203.34941874072572</v>
      </c>
      <c r="JF142" s="70">
        <f t="shared" si="376"/>
        <v>204.76915491019383</v>
      </c>
      <c r="JG142" s="70">
        <f t="shared" si="376"/>
        <v>206.13828988652702</v>
      </c>
      <c r="JH142" s="70">
        <f t="shared" si="376"/>
        <v>207.44575943176477</v>
      </c>
      <c r="JI142" s="70">
        <f t="shared" si="376"/>
        <v>208.60497635123781</v>
      </c>
      <c r="JJ142" s="70">
        <f t="shared" si="376"/>
        <v>209.49234296554127</v>
      </c>
      <c r="JK142" s="70">
        <f t="shared" si="376"/>
        <v>210.10895404478956</v>
      </c>
      <c r="JL142" s="70">
        <f t="shared" si="376"/>
        <v>210.57936586634122</v>
      </c>
      <c r="JM142" s="70">
        <f t="shared" si="376"/>
        <v>210.95166251479594</v>
      </c>
      <c r="JN142" s="70">
        <f t="shared" si="376"/>
        <v>211.28554181623983</v>
      </c>
      <c r="JO142" s="70">
        <f t="shared" si="376"/>
        <v>211.71326321362636</v>
      </c>
      <c r="JP142" s="70">
        <f t="shared" si="376"/>
        <v>212.3151355019973</v>
      </c>
      <c r="JQ142" s="70">
        <f t="shared" si="376"/>
        <v>213.06741905016372</v>
      </c>
      <c r="JR142" s="70">
        <f t="shared" si="376"/>
        <v>214.03537278006027</v>
      </c>
      <c r="JS142" s="70">
        <f t="shared" si="376"/>
        <v>215.23636421633324</v>
      </c>
      <c r="JT142" s="70">
        <f t="shared" si="376"/>
        <v>216.64365596450344</v>
      </c>
      <c r="JU142" s="70">
        <f t="shared" si="376"/>
        <v>218.24743152404918</v>
      </c>
      <c r="JV142" s="70">
        <f t="shared" si="376"/>
        <v>220.1049251337636</v>
      </c>
      <c r="JW142" s="70">
        <f t="shared" si="376"/>
        <v>222.19724896540885</v>
      </c>
      <c r="JX142" s="70">
        <f t="shared" si="376"/>
        <v>224.5287793589456</v>
      </c>
      <c r="JY142" s="70">
        <f t="shared" si="376"/>
        <v>227.23053726780566</v>
      </c>
      <c r="JZ142" s="70">
        <f t="shared" si="376"/>
        <v>230.32614461628387</v>
      </c>
      <c r="KA142" s="70">
        <f t="shared" si="376"/>
        <v>233.67581040044314</v>
      </c>
      <c r="KB142" s="70">
        <f t="shared" si="376"/>
        <v>237.20235008566712</v>
      </c>
      <c r="KC142" s="70">
        <f t="shared" si="376"/>
        <v>240.86873934904648</v>
      </c>
      <c r="KD142" s="70">
        <f t="shared" si="376"/>
        <v>244.46707741815442</v>
      </c>
      <c r="KE142" s="70">
        <f t="shared" si="376"/>
        <v>248.0115878601209</v>
      </c>
      <c r="KF142" s="70">
        <f t="shared" si="376"/>
        <v>251.74345679396549</v>
      </c>
      <c r="KG142" s="70">
        <f t="shared" si="376"/>
        <v>255.77412857571926</v>
      </c>
      <c r="KH142" s="70">
        <f t="shared" si="376"/>
        <v>259.96031596878481</v>
      </c>
      <c r="KI142" s="70">
        <f t="shared" si="376"/>
        <v>264.25714506197642</v>
      </c>
      <c r="KJ142" s="70">
        <f t="shared" si="376"/>
        <v>268.658980532741</v>
      </c>
      <c r="KK142" s="70">
        <f t="shared" si="376"/>
        <v>273.03919886472653</v>
      </c>
      <c r="KL142" s="70">
        <f t="shared" si="376"/>
        <v>277.56381251304629</v>
      </c>
      <c r="KM142" s="70">
        <f t="shared" ref="KM142:MX142" si="377">SUMPRODUCT(JJ$63:KM$63,$N$96:$AQ$96)</f>
        <v>282.58437641710663</v>
      </c>
      <c r="KN142" s="70">
        <f t="shared" si="377"/>
        <v>288.33788935995915</v>
      </c>
      <c r="KO142" s="70">
        <f t="shared" si="377"/>
        <v>294.37361349505591</v>
      </c>
      <c r="KP142" s="70">
        <f t="shared" si="377"/>
        <v>300.41344359410715</v>
      </c>
      <c r="KQ142" s="70">
        <f t="shared" si="377"/>
        <v>306.34182478839125</v>
      </c>
      <c r="KR142" s="70">
        <f t="shared" si="377"/>
        <v>311.8175008845671</v>
      </c>
      <c r="KS142" s="70">
        <f t="shared" si="377"/>
        <v>316.75438420517492</v>
      </c>
      <c r="KT142" s="70">
        <f t="shared" si="377"/>
        <v>321.22885874478249</v>
      </c>
      <c r="KU142" s="70">
        <f t="shared" si="377"/>
        <v>325.35166255540696</v>
      </c>
      <c r="KV142" s="70">
        <f t="shared" si="377"/>
        <v>329.15542172874211</v>
      </c>
      <c r="KW142" s="70">
        <f t="shared" si="377"/>
        <v>332.79617350127279</v>
      </c>
      <c r="KX142" s="70">
        <f t="shared" si="377"/>
        <v>336.45115857743383</v>
      </c>
      <c r="KY142" s="70">
        <f t="shared" si="377"/>
        <v>340.11964783961719</v>
      </c>
      <c r="KZ142" s="70">
        <f t="shared" si="377"/>
        <v>343.67888512262635</v>
      </c>
      <c r="LA142" s="70">
        <f t="shared" si="377"/>
        <v>347.26447563600806</v>
      </c>
      <c r="LB142" s="70">
        <f t="shared" si="377"/>
        <v>351.10457990825421</v>
      </c>
      <c r="LC142" s="70">
        <f t="shared" si="377"/>
        <v>354.75515957319044</v>
      </c>
      <c r="LD142" s="70">
        <f t="shared" si="377"/>
        <v>357.84852566793035</v>
      </c>
      <c r="LE142" s="70">
        <f t="shared" si="377"/>
        <v>360.71752378706327</v>
      </c>
      <c r="LF142" s="70">
        <f t="shared" si="377"/>
        <v>363.47162777092893</v>
      </c>
      <c r="LG142" s="70">
        <f t="shared" si="377"/>
        <v>365.70745655425981</v>
      </c>
      <c r="LH142" s="70">
        <f t="shared" si="377"/>
        <v>368.28032391318254</v>
      </c>
      <c r="LI142" s="70">
        <f t="shared" si="377"/>
        <v>371.77285659814896</v>
      </c>
      <c r="LJ142" s="70">
        <f t="shared" si="377"/>
        <v>375.61852433473155</v>
      </c>
      <c r="LK142" s="70">
        <f t="shared" si="377"/>
        <v>379.12676763917847</v>
      </c>
      <c r="LL142" s="70">
        <f t="shared" si="377"/>
        <v>382.69232911903856</v>
      </c>
      <c r="LM142" s="70">
        <f t="shared" si="377"/>
        <v>386.34611542570883</v>
      </c>
      <c r="LN142" s="70">
        <f t="shared" si="377"/>
        <v>389.83882304351152</v>
      </c>
      <c r="LO142" s="70">
        <f t="shared" si="377"/>
        <v>394.05487694019007</v>
      </c>
      <c r="LP142" s="70">
        <f t="shared" si="377"/>
        <v>399.30374672846506</v>
      </c>
      <c r="LQ142" s="70">
        <f t="shared" si="377"/>
        <v>404.90868257511983</v>
      </c>
      <c r="LR142" s="70">
        <f t="shared" si="377"/>
        <v>408.90047790016428</v>
      </c>
      <c r="LS142" s="70">
        <f t="shared" si="377"/>
        <v>411.92610092934757</v>
      </c>
      <c r="LT142" s="70">
        <f t="shared" si="377"/>
        <v>414.53948050034251</v>
      </c>
      <c r="LU142" s="70">
        <f t="shared" si="377"/>
        <v>416.30129048145579</v>
      </c>
      <c r="LV142" s="70">
        <f t="shared" si="377"/>
        <v>418.06430070153408</v>
      </c>
      <c r="LW142" s="70">
        <f t="shared" si="377"/>
        <v>420.62962399382701</v>
      </c>
      <c r="LX142" s="70">
        <f t="shared" si="377"/>
        <v>423.41054559943615</v>
      </c>
      <c r="LY142" s="70">
        <f t="shared" si="377"/>
        <v>426.53353488434874</v>
      </c>
      <c r="LZ142" s="70">
        <f t="shared" si="377"/>
        <v>430.12090643129801</v>
      </c>
      <c r="MA142" s="70">
        <f t="shared" si="377"/>
        <v>434.02346782134327</v>
      </c>
      <c r="MB142" s="70">
        <f t="shared" si="377"/>
        <v>437.76412797297274</v>
      </c>
      <c r="MC142" s="70">
        <f t="shared" si="377"/>
        <v>441.59679619969927</v>
      </c>
      <c r="MD142" s="70">
        <f t="shared" si="377"/>
        <v>445.43257930280851</v>
      </c>
      <c r="ME142" s="70">
        <f t="shared" si="377"/>
        <v>448.98753008382045</v>
      </c>
      <c r="MF142" s="70">
        <f t="shared" si="377"/>
        <v>452.10216934738105</v>
      </c>
      <c r="MG142" s="70">
        <f t="shared" si="377"/>
        <v>454.74651303919228</v>
      </c>
      <c r="MH142" s="70">
        <f t="shared" si="377"/>
        <v>456.95648437091802</v>
      </c>
      <c r="MI142" s="70">
        <f t="shared" si="377"/>
        <v>458.78456993776331</v>
      </c>
      <c r="MJ142" s="70">
        <f t="shared" si="377"/>
        <v>460.38432949041947</v>
      </c>
      <c r="MK142" s="70">
        <f t="shared" si="377"/>
        <v>462.0439729763512</v>
      </c>
      <c r="ML142" s="70">
        <f t="shared" si="377"/>
        <v>463.87913415621654</v>
      </c>
      <c r="MM142" s="70">
        <f t="shared" si="377"/>
        <v>465.68536637868453</v>
      </c>
      <c r="MN142" s="70">
        <f t="shared" si="377"/>
        <v>467.42763280628827</v>
      </c>
      <c r="MO142" s="70">
        <f t="shared" si="377"/>
        <v>469.0085950987318</v>
      </c>
      <c r="MP142" s="70">
        <f t="shared" si="377"/>
        <v>470.41488063634392</v>
      </c>
      <c r="MQ142" s="70">
        <f t="shared" si="377"/>
        <v>471.88131605087278</v>
      </c>
      <c r="MR142" s="70">
        <f t="shared" si="377"/>
        <v>473.34377488088757</v>
      </c>
      <c r="MS142" s="70">
        <f t="shared" si="377"/>
        <v>474.79689743972534</v>
      </c>
      <c r="MT142" s="70">
        <f t="shared" si="377"/>
        <v>475.91193224129506</v>
      </c>
      <c r="MU142" s="70">
        <f t="shared" si="377"/>
        <v>476.45999306307141</v>
      </c>
      <c r="MV142" s="70">
        <f t="shared" si="377"/>
        <v>476.31716819998826</v>
      </c>
      <c r="MW142" s="70">
        <f t="shared" si="377"/>
        <v>475.83128836602327</v>
      </c>
      <c r="MX142" s="70">
        <f t="shared" si="377"/>
        <v>475.42850271950994</v>
      </c>
      <c r="MY142" s="70">
        <f t="shared" ref="MY142:NO142" si="378">SUMPRODUCT(LV$63:MY$63,$N$96:$AQ$96)</f>
        <v>475.31257638530604</v>
      </c>
      <c r="MZ142" s="70">
        <f t="shared" si="378"/>
        <v>475.71657710850241</v>
      </c>
      <c r="NA142" s="70">
        <f t="shared" si="378"/>
        <v>476.81370909345662</v>
      </c>
      <c r="NB142" s="70">
        <f t="shared" si="378"/>
        <v>478.42742895389301</v>
      </c>
      <c r="NC142" s="70">
        <f t="shared" si="378"/>
        <v>480.49233490091109</v>
      </c>
      <c r="ND142" s="70">
        <f t="shared" si="378"/>
        <v>482.86610401461394</v>
      </c>
      <c r="NE142" s="70">
        <f t="shared" si="378"/>
        <v>485.44260541445209</v>
      </c>
      <c r="NF142" s="70">
        <f t="shared" si="378"/>
        <v>488.06616616601036</v>
      </c>
      <c r="NG142" s="70">
        <f t="shared" si="378"/>
        <v>490.72082450642762</v>
      </c>
      <c r="NH142" s="70">
        <f t="shared" si="378"/>
        <v>493.34062864725655</v>
      </c>
      <c r="NI142" s="70">
        <f t="shared" si="378"/>
        <v>495.85407209546264</v>
      </c>
      <c r="NJ142" s="70">
        <f t="shared" si="378"/>
        <v>498.26802717441291</v>
      </c>
      <c r="NK142" s="70">
        <f t="shared" si="378"/>
        <v>500.622846057044</v>
      </c>
      <c r="NL142" s="70">
        <f t="shared" si="378"/>
        <v>502.93852985462644</v>
      </c>
      <c r="NM142" s="70">
        <f t="shared" si="378"/>
        <v>505.22420307590801</v>
      </c>
      <c r="NN142" s="70">
        <f t="shared" si="378"/>
        <v>507.50858301139152</v>
      </c>
      <c r="NO142" s="71">
        <f t="shared" si="378"/>
        <v>509.79001410574671</v>
      </c>
      <c r="NP142" s="14"/>
      <c r="NQ142" s="14"/>
    </row>
    <row r="143" spans="1:381" s="31" customFormat="1" x14ac:dyDescent="0.2">
      <c r="A143" s="14"/>
      <c r="B143" s="14"/>
      <c r="C143" s="137" t="str">
        <f>OFMOR_FFF_0!C143</f>
        <v>5C_FreeStock</v>
      </c>
      <c r="D143" s="137"/>
      <c r="E143" s="137" t="str">
        <f>OFMOR_FFF_0!E143</f>
        <v>Оборот: Освободившийся сток в ценах продажи после 5-ого уровня отмен</v>
      </c>
      <c r="F143" s="14"/>
      <c r="G143" s="14" t="str">
        <f>OFMOR_FFF_0!G143</f>
        <v>тыс.руб.</v>
      </c>
      <c r="H143" s="14"/>
      <c r="I143" s="14"/>
      <c r="J143" s="14"/>
      <c r="K143" s="30">
        <f t="shared" si="330"/>
        <v>5690.8560594758337</v>
      </c>
      <c r="L143" s="14"/>
      <c r="M143" s="14"/>
      <c r="N143" s="69">
        <f>$N$63*$AQ$97</f>
        <v>0</v>
      </c>
      <c r="O143" s="70">
        <f>SUMPRODUCT($N$63:O$63,$AP$97:$AQ$97)</f>
        <v>0</v>
      </c>
      <c r="P143" s="70">
        <f>SUMPRODUCT($N$63:P$63,$AO$97:$AQ$97)</f>
        <v>0</v>
      </c>
      <c r="Q143" s="70">
        <f>SUMPRODUCT($N$63:Q$63,$AN$97:$AQ$97)</f>
        <v>0</v>
      </c>
      <c r="R143" s="70">
        <f>SUMPRODUCT($N$63:R$63,$AM$97:$AQ$97)</f>
        <v>0</v>
      </c>
      <c r="S143" s="70">
        <f>SUMPRODUCT($N$63:S$63,$AL$97:$AQ$97)</f>
        <v>0</v>
      </c>
      <c r="T143" s="70">
        <f>SUMPRODUCT($N$63:T$63,$AK$97:$AQ$97)</f>
        <v>0</v>
      </c>
      <c r="U143" s="70">
        <f>SUMPRODUCT($N$63:U$63,$AJ$97:$AQ$97)</f>
        <v>0</v>
      </c>
      <c r="V143" s="70">
        <f>SUMPRODUCT($N$63:V$63,$AI$97:$AQ$97)</f>
        <v>0</v>
      </c>
      <c r="W143" s="70">
        <f>SUMPRODUCT($N$63:W$63,$AH$97:$AQ$97)</f>
        <v>0</v>
      </c>
      <c r="X143" s="70">
        <f>SUMPRODUCT($N$63:X$63,$AG$97:$AQ$97)</f>
        <v>0</v>
      </c>
      <c r="Y143" s="70">
        <f>SUMPRODUCT($N$63:Y$63,$AF$97:$AQ$97)</f>
        <v>0</v>
      </c>
      <c r="Z143" s="70">
        <f>SUMPRODUCT($N$63:Z$63,$AE$97:$AQ$97)</f>
        <v>0</v>
      </c>
      <c r="AA143" s="70">
        <f>SUMPRODUCT($N$63:AA$63,$AD$97:$AQ$97)</f>
        <v>0</v>
      </c>
      <c r="AB143" s="70">
        <f>SUMPRODUCT($N$63:AB$63,$AC$97:$AQ$97)</f>
        <v>0</v>
      </c>
      <c r="AC143" s="70">
        <f>SUMPRODUCT($N$63:AC$63,$AB$97:$AQ$97)</f>
        <v>0</v>
      </c>
      <c r="AD143" s="70">
        <f>SUMPRODUCT($N$63:AD$63,$AA$97:$AQ$97)</f>
        <v>0</v>
      </c>
      <c r="AE143" s="70">
        <f>SUMPRODUCT($N$63:AE$63,$Z$97:$AQ$97)</f>
        <v>0</v>
      </c>
      <c r="AF143" s="70">
        <f>SUMPRODUCT($N$63:AF$63,$Y$97:$AQ$97)</f>
        <v>0</v>
      </c>
      <c r="AG143" s="70">
        <f>SUMPRODUCT($N$63:AG$63,$X$97:$AQ$97)</f>
        <v>0</v>
      </c>
      <c r="AH143" s="70">
        <f>SUMPRODUCT($N$63:AH$63,$W$97:$AQ$97)</f>
        <v>0</v>
      </c>
      <c r="AI143" s="70">
        <f>SUMPRODUCT($N$63:AI$63,$V$97:$AQ$97)</f>
        <v>0</v>
      </c>
      <c r="AJ143" s="70">
        <f>SUMPRODUCT($N$63:AJ$63,$U$97:$AQ$97)</f>
        <v>0</v>
      </c>
      <c r="AK143" s="70">
        <f>SUMPRODUCT($N$63:AK$63,$T$97:$AQ$97)</f>
        <v>0</v>
      </c>
      <c r="AL143" s="70">
        <f>SUMPRODUCT($N$63:AL$63,$S$97:$AQ$97)</f>
        <v>0</v>
      </c>
      <c r="AM143" s="70">
        <f>SUMPRODUCT($N$63:AM$63,$R$97:$AQ$97)</f>
        <v>0.12866559811107248</v>
      </c>
      <c r="AN143" s="70">
        <f>SUMPRODUCT($N$63:AN$63,$Q$97:$AQ$97)</f>
        <v>0.23382759559065341</v>
      </c>
      <c r="AO143" s="70">
        <f>SUMPRODUCT($N$63:AO$63,$P$97:$AQ$97)</f>
        <v>0.41654761983304378</v>
      </c>
      <c r="AP143" s="70">
        <f>SUMPRODUCT($N$63:AP$63,$O$97:$AQ$97)</f>
        <v>0.68617472692826498</v>
      </c>
      <c r="AQ143" s="70">
        <f t="shared" ref="AQ143:DB143" si="379">SUMPRODUCT(N$63:AQ$63,$N$97:$AQ$97)</f>
        <v>0.92814903041079688</v>
      </c>
      <c r="AR143" s="70">
        <f t="shared" si="379"/>
        <v>1.0509037267481518</v>
      </c>
      <c r="AS143" s="70">
        <f t="shared" si="379"/>
        <v>1.4609536346473808</v>
      </c>
      <c r="AT143" s="70">
        <f t="shared" si="379"/>
        <v>1.8668770513214048</v>
      </c>
      <c r="AU143" s="70">
        <f t="shared" si="379"/>
        <v>2.0466502995620619</v>
      </c>
      <c r="AV143" s="70">
        <f t="shared" si="379"/>
        <v>2.6409486632087349</v>
      </c>
      <c r="AW143" s="70">
        <f t="shared" si="379"/>
        <v>3.6234817512490838</v>
      </c>
      <c r="AX143" s="70">
        <f t="shared" si="379"/>
        <v>4.2162888325504744</v>
      </c>
      <c r="AY143" s="70">
        <f t="shared" si="379"/>
        <v>4.779387660855793</v>
      </c>
      <c r="AZ143" s="70">
        <f t="shared" si="379"/>
        <v>5.9036613569371719</v>
      </c>
      <c r="BA143" s="70">
        <f t="shared" si="379"/>
        <v>6.1489121435875465</v>
      </c>
      <c r="BB143" s="70">
        <f t="shared" si="379"/>
        <v>5.5089326753273369</v>
      </c>
      <c r="BC143" s="70">
        <f t="shared" si="379"/>
        <v>5.1747831126815562</v>
      </c>
      <c r="BD143" s="70">
        <f t="shared" si="379"/>
        <v>5.1629817135320097</v>
      </c>
      <c r="BE143" s="70">
        <f t="shared" si="379"/>
        <v>4.6168623641714213</v>
      </c>
      <c r="BF143" s="70">
        <f t="shared" si="379"/>
        <v>4.6060045023542822</v>
      </c>
      <c r="BG143" s="70">
        <f t="shared" si="379"/>
        <v>5.4720083391866288</v>
      </c>
      <c r="BH143" s="70">
        <f t="shared" si="379"/>
        <v>5.7123010890207446</v>
      </c>
      <c r="BI143" s="70">
        <f t="shared" si="379"/>
        <v>5.1452623262515234</v>
      </c>
      <c r="BJ143" s="70">
        <f t="shared" si="379"/>
        <v>4.8598673233238143</v>
      </c>
      <c r="BK143" s="70">
        <f t="shared" si="379"/>
        <v>5.9016020892875396</v>
      </c>
      <c r="BL143" s="70">
        <f t="shared" si="379"/>
        <v>6.3517303324953636</v>
      </c>
      <c r="BM143" s="70">
        <f t="shared" si="379"/>
        <v>7.1373086202638305</v>
      </c>
      <c r="BN143" s="70">
        <f t="shared" si="379"/>
        <v>8.7457670194564248</v>
      </c>
      <c r="BO143" s="70">
        <f t="shared" si="379"/>
        <v>9.358477176089961</v>
      </c>
      <c r="BP143" s="70">
        <f t="shared" si="379"/>
        <v>7.9453350770976803</v>
      </c>
      <c r="BQ143" s="70">
        <f t="shared" si="379"/>
        <v>6.9288602732605939</v>
      </c>
      <c r="BR143" s="70">
        <f t="shared" si="379"/>
        <v>5.4884271704990475</v>
      </c>
      <c r="BS143" s="70">
        <f t="shared" si="379"/>
        <v>3.670021074122138</v>
      </c>
      <c r="BT143" s="70">
        <f t="shared" si="379"/>
        <v>2.7006676145319259</v>
      </c>
      <c r="BU143" s="70">
        <f t="shared" si="379"/>
        <v>2.4794420789533085</v>
      </c>
      <c r="BV143" s="70">
        <f t="shared" si="379"/>
        <v>1.9884177857207337</v>
      </c>
      <c r="BW143" s="70">
        <f t="shared" si="379"/>
        <v>1.9994035591295916</v>
      </c>
      <c r="BX143" s="70">
        <f t="shared" si="379"/>
        <v>2.0760400506969163</v>
      </c>
      <c r="BY143" s="70">
        <f t="shared" si="379"/>
        <v>2.2701934601811038</v>
      </c>
      <c r="BZ143" s="70">
        <f t="shared" si="379"/>
        <v>2.3964019348731753</v>
      </c>
      <c r="CA143" s="70">
        <f t="shared" si="379"/>
        <v>2.636181411855028</v>
      </c>
      <c r="CB143" s="70">
        <f t="shared" si="379"/>
        <v>3.0201205152842747</v>
      </c>
      <c r="CC143" s="70">
        <f t="shared" si="379"/>
        <v>3.2880643447383231</v>
      </c>
      <c r="CD143" s="70">
        <f t="shared" si="379"/>
        <v>3.3746023759320032</v>
      </c>
      <c r="CE143" s="70">
        <f t="shared" si="379"/>
        <v>3.5062870517289197</v>
      </c>
      <c r="CF143" s="70">
        <f t="shared" si="379"/>
        <v>3.7420028540743084</v>
      </c>
      <c r="CG143" s="70">
        <f t="shared" si="379"/>
        <v>3.8857384165194779</v>
      </c>
      <c r="CH143" s="70">
        <f t="shared" si="379"/>
        <v>4.1038481298589264</v>
      </c>
      <c r="CI143" s="70">
        <f t="shared" si="379"/>
        <v>4.4721826192411127</v>
      </c>
      <c r="CJ143" s="70">
        <f t="shared" si="379"/>
        <v>4.7171104286843555</v>
      </c>
      <c r="CK143" s="70">
        <f t="shared" si="379"/>
        <v>4.8050524766149358</v>
      </c>
      <c r="CL143" s="70">
        <f t="shared" si="379"/>
        <v>4.9476632556695757</v>
      </c>
      <c r="CM143" s="70">
        <f t="shared" si="379"/>
        <v>5.2284603747566019</v>
      </c>
      <c r="CN143" s="70">
        <f t="shared" si="379"/>
        <v>5.4296943351467144</v>
      </c>
      <c r="CO143" s="70">
        <f t="shared" si="379"/>
        <v>5.699396665154409</v>
      </c>
      <c r="CP143" s="70">
        <f t="shared" si="379"/>
        <v>6.1124291668011042</v>
      </c>
      <c r="CQ143" s="70">
        <f t="shared" si="379"/>
        <v>6.4127226134639512</v>
      </c>
      <c r="CR143" s="70">
        <f t="shared" si="379"/>
        <v>6.5135491799007106</v>
      </c>
      <c r="CS143" s="70">
        <f t="shared" si="379"/>
        <v>6.6334024726730316</v>
      </c>
      <c r="CT143" s="70">
        <f t="shared" si="379"/>
        <v>6.6440944302424061</v>
      </c>
      <c r="CU143" s="70">
        <f t="shared" si="379"/>
        <v>6.5155981194299208</v>
      </c>
      <c r="CV143" s="70">
        <f t="shared" si="379"/>
        <v>6.3960331022482961</v>
      </c>
      <c r="CW143" s="70">
        <f t="shared" si="379"/>
        <v>6.3148191160783771</v>
      </c>
      <c r="CX143" s="70">
        <f t="shared" si="379"/>
        <v>6.1923409916704379</v>
      </c>
      <c r="CY143" s="70">
        <f t="shared" si="379"/>
        <v>6.1562517910253787</v>
      </c>
      <c r="CZ143" s="70">
        <f t="shared" si="379"/>
        <v>6.1224844285495799</v>
      </c>
      <c r="DA143" s="70">
        <f t="shared" si="379"/>
        <v>6.1344048799929141</v>
      </c>
      <c r="DB143" s="70">
        <f t="shared" si="379"/>
        <v>6.1469234978430061</v>
      </c>
      <c r="DC143" s="70">
        <f t="shared" ref="DC143:FN143" si="380">SUMPRODUCT(BZ$63:DC$63,$N$97:$AQ$97)</f>
        <v>6.1480664235158873</v>
      </c>
      <c r="DD143" s="70">
        <f t="shared" si="380"/>
        <v>6.1899133977244061</v>
      </c>
      <c r="DE143" s="70">
        <f t="shared" si="380"/>
        <v>6.2743486301181841</v>
      </c>
      <c r="DF143" s="70">
        <f t="shared" si="380"/>
        <v>6.3513445166213156</v>
      </c>
      <c r="DG143" s="70">
        <f t="shared" si="380"/>
        <v>6.4257337804667003</v>
      </c>
      <c r="DH143" s="70">
        <f t="shared" si="380"/>
        <v>6.5356652268654631</v>
      </c>
      <c r="DI143" s="70">
        <f t="shared" si="380"/>
        <v>6.5964168339601308</v>
      </c>
      <c r="DJ143" s="70">
        <f t="shared" si="380"/>
        <v>6.5938788602017731</v>
      </c>
      <c r="DK143" s="70">
        <f t="shared" si="380"/>
        <v>6.5832464102027402</v>
      </c>
      <c r="DL143" s="70">
        <f t="shared" si="380"/>
        <v>6.5523230448656831</v>
      </c>
      <c r="DM143" s="70">
        <f t="shared" si="380"/>
        <v>6.4746450220762766</v>
      </c>
      <c r="DN143" s="70">
        <f t="shared" si="380"/>
        <v>6.4202397030593241</v>
      </c>
      <c r="DO143" s="70">
        <f t="shared" si="380"/>
        <v>6.4163635569332351</v>
      </c>
      <c r="DP143" s="70">
        <f t="shared" si="380"/>
        <v>6.4294558325216968</v>
      </c>
      <c r="DQ143" s="70">
        <f t="shared" si="380"/>
        <v>6.4894389459664978</v>
      </c>
      <c r="DR143" s="70">
        <f t="shared" si="380"/>
        <v>6.6049998039548132</v>
      </c>
      <c r="DS143" s="70">
        <f t="shared" si="380"/>
        <v>6.7379170582220427</v>
      </c>
      <c r="DT143" s="70">
        <f t="shared" si="380"/>
        <v>6.8708121737480869</v>
      </c>
      <c r="DU143" s="70">
        <f t="shared" si="380"/>
        <v>7.0136341978986261</v>
      </c>
      <c r="DV143" s="70">
        <f t="shared" si="380"/>
        <v>7.1628473398024743</v>
      </c>
      <c r="DW143" s="70">
        <f t="shared" si="380"/>
        <v>7.2895359666952926</v>
      </c>
      <c r="DX143" s="70">
        <f t="shared" si="380"/>
        <v>7.4060647720268875</v>
      </c>
      <c r="DY143" s="70">
        <f t="shared" si="380"/>
        <v>7.5126239521652485</v>
      </c>
      <c r="DZ143" s="70">
        <f t="shared" si="380"/>
        <v>7.6106873965572106</v>
      </c>
      <c r="EA143" s="70">
        <f t="shared" si="380"/>
        <v>7.6937704096172297</v>
      </c>
      <c r="EB143" s="70">
        <f t="shared" si="380"/>
        <v>7.7790228583551748</v>
      </c>
      <c r="EC143" s="70">
        <f t="shared" si="380"/>
        <v>7.8747520891923264</v>
      </c>
      <c r="ED143" s="70">
        <f t="shared" si="380"/>
        <v>7.9749590045983618</v>
      </c>
      <c r="EE143" s="70">
        <f t="shared" si="380"/>
        <v>8.069313749737983</v>
      </c>
      <c r="EF143" s="70">
        <f t="shared" si="380"/>
        <v>8.1611276271000648</v>
      </c>
      <c r="EG143" s="70">
        <f t="shared" si="380"/>
        <v>8.2500417173643452</v>
      </c>
      <c r="EH143" s="70">
        <f t="shared" si="380"/>
        <v>8.331794694983051</v>
      </c>
      <c r="EI143" s="70">
        <f t="shared" si="380"/>
        <v>8.4145060416510713</v>
      </c>
      <c r="EJ143" s="70">
        <f t="shared" si="380"/>
        <v>8.4940329162054589</v>
      </c>
      <c r="EK143" s="70">
        <f t="shared" si="380"/>
        <v>8.5508647830807192</v>
      </c>
      <c r="EL143" s="70">
        <f t="shared" si="380"/>
        <v>8.5827189783970486</v>
      </c>
      <c r="EM143" s="70">
        <f t="shared" si="380"/>
        <v>8.5902175377426992</v>
      </c>
      <c r="EN143" s="70">
        <f t="shared" si="380"/>
        <v>8.5691892716932117</v>
      </c>
      <c r="EO143" s="70">
        <f t="shared" si="380"/>
        <v>8.5337278468321447</v>
      </c>
      <c r="EP143" s="70">
        <f t="shared" si="380"/>
        <v>8.5036359207403223</v>
      </c>
      <c r="EQ143" s="70">
        <f t="shared" si="380"/>
        <v>8.4911094811857097</v>
      </c>
      <c r="ER143" s="70">
        <f t="shared" si="380"/>
        <v>8.4921184349080434</v>
      </c>
      <c r="ES143" s="70">
        <f t="shared" si="380"/>
        <v>8.5128088519698295</v>
      </c>
      <c r="ET143" s="70">
        <f t="shared" si="380"/>
        <v>8.550480855303082</v>
      </c>
      <c r="EU143" s="70">
        <f t="shared" si="380"/>
        <v>8.5958741873435756</v>
      </c>
      <c r="EV143" s="70">
        <f t="shared" si="380"/>
        <v>8.6428779403707328</v>
      </c>
      <c r="EW143" s="70">
        <f t="shared" si="380"/>
        <v>8.6972851011974761</v>
      </c>
      <c r="EX143" s="70">
        <f t="shared" si="380"/>
        <v>8.7613704480304015</v>
      </c>
      <c r="EY143" s="70">
        <f t="shared" si="380"/>
        <v>8.8252953945907304</v>
      </c>
      <c r="EZ143" s="70">
        <f t="shared" si="380"/>
        <v>8.891300058090355</v>
      </c>
      <c r="FA143" s="70">
        <f t="shared" si="380"/>
        <v>8.9571318158305395</v>
      </c>
      <c r="FB143" s="70">
        <f t="shared" si="380"/>
        <v>9.0135815148020058</v>
      </c>
      <c r="FC143" s="70">
        <f t="shared" si="380"/>
        <v>9.0570292830247272</v>
      </c>
      <c r="FD143" s="70">
        <f t="shared" si="380"/>
        <v>9.0900907347427857</v>
      </c>
      <c r="FE143" s="70">
        <f t="shared" si="380"/>
        <v>9.1215761245890761</v>
      </c>
      <c r="FF143" s="70">
        <f t="shared" si="380"/>
        <v>9.1518143631115887</v>
      </c>
      <c r="FG143" s="70">
        <f t="shared" si="380"/>
        <v>9.1863985029279291</v>
      </c>
      <c r="FH143" s="70">
        <f t="shared" si="380"/>
        <v>9.2252868427598944</v>
      </c>
      <c r="FI143" s="70">
        <f t="shared" si="380"/>
        <v>9.2707930886689507</v>
      </c>
      <c r="FJ143" s="70">
        <f t="shared" si="380"/>
        <v>9.3170199082463476</v>
      </c>
      <c r="FK143" s="70">
        <f t="shared" si="380"/>
        <v>9.3622795089030433</v>
      </c>
      <c r="FL143" s="70">
        <f t="shared" si="380"/>
        <v>9.4115695317040675</v>
      </c>
      <c r="FM143" s="70">
        <f t="shared" si="380"/>
        <v>9.4645116051096316</v>
      </c>
      <c r="FN143" s="70">
        <f t="shared" si="380"/>
        <v>9.5199286188665653</v>
      </c>
      <c r="FO143" s="70">
        <f t="shared" ref="FO143:HZ143" si="381">SUMPRODUCT(EL$63:FO$63,$N$97:$AQ$97)</f>
        <v>9.5671511471402049</v>
      </c>
      <c r="FP143" s="70">
        <f t="shared" si="381"/>
        <v>9.6049457196387404</v>
      </c>
      <c r="FQ143" s="70">
        <f t="shared" si="381"/>
        <v>9.629801003982708</v>
      </c>
      <c r="FR143" s="70">
        <f t="shared" si="381"/>
        <v>9.6425217893508659</v>
      </c>
      <c r="FS143" s="70">
        <f t="shared" si="381"/>
        <v>9.6518821613843961</v>
      </c>
      <c r="FT143" s="70">
        <f t="shared" si="381"/>
        <v>9.6670755635216761</v>
      </c>
      <c r="FU143" s="70">
        <f t="shared" si="381"/>
        <v>9.6933231168145433</v>
      </c>
      <c r="FV143" s="70">
        <f t="shared" si="381"/>
        <v>9.7360329149413971</v>
      </c>
      <c r="FW143" s="70">
        <f t="shared" si="381"/>
        <v>9.7899500024342601</v>
      </c>
      <c r="FX143" s="70">
        <f t="shared" si="381"/>
        <v>9.8509726421989505</v>
      </c>
      <c r="FY143" s="70">
        <f t="shared" si="381"/>
        <v>9.9221033199075901</v>
      </c>
      <c r="FZ143" s="70">
        <f t="shared" si="381"/>
        <v>10.004056071361259</v>
      </c>
      <c r="GA143" s="70">
        <f t="shared" si="381"/>
        <v>10.091863495946008</v>
      </c>
      <c r="GB143" s="70">
        <f t="shared" si="381"/>
        <v>10.192537273616699</v>
      </c>
      <c r="GC143" s="70">
        <f t="shared" si="381"/>
        <v>10.301171486911038</v>
      </c>
      <c r="GD143" s="70">
        <f t="shared" si="381"/>
        <v>10.417163357964814</v>
      </c>
      <c r="GE143" s="70">
        <f t="shared" si="381"/>
        <v>10.546653540815093</v>
      </c>
      <c r="GF143" s="70">
        <f t="shared" si="381"/>
        <v>10.688129452658833</v>
      </c>
      <c r="GG143" s="70">
        <f t="shared" si="381"/>
        <v>10.84291920464358</v>
      </c>
      <c r="GH143" s="70">
        <f t="shared" si="381"/>
        <v>11.015081481517862</v>
      </c>
      <c r="GI143" s="70">
        <f t="shared" si="381"/>
        <v>11.194995662041043</v>
      </c>
      <c r="GJ143" s="70">
        <f t="shared" si="381"/>
        <v>11.363948960508274</v>
      </c>
      <c r="GK143" s="70">
        <f t="shared" si="381"/>
        <v>11.524065185501041</v>
      </c>
      <c r="GL143" s="70">
        <f t="shared" si="381"/>
        <v>11.681078286988768</v>
      </c>
      <c r="GM143" s="70">
        <f t="shared" si="381"/>
        <v>11.831934855461027</v>
      </c>
      <c r="GN143" s="70">
        <f t="shared" si="381"/>
        <v>11.987700643846521</v>
      </c>
      <c r="GO143" s="70">
        <f t="shared" si="381"/>
        <v>12.164218368773749</v>
      </c>
      <c r="GP143" s="70">
        <f t="shared" si="381"/>
        <v>12.349987699428558</v>
      </c>
      <c r="GQ143" s="70">
        <f t="shared" si="381"/>
        <v>12.526397334383297</v>
      </c>
      <c r="GR143" s="70">
        <f t="shared" si="381"/>
        <v>12.694977431046322</v>
      </c>
      <c r="GS143" s="70">
        <f t="shared" si="381"/>
        <v>12.883896892791736</v>
      </c>
      <c r="GT143" s="70">
        <f t="shared" si="381"/>
        <v>13.083039396616149</v>
      </c>
      <c r="GU143" s="70">
        <f t="shared" si="381"/>
        <v>13.301229605946201</v>
      </c>
      <c r="GV143" s="70">
        <f t="shared" si="381"/>
        <v>13.553926454221457</v>
      </c>
      <c r="GW143" s="70">
        <f t="shared" si="381"/>
        <v>13.821925593396937</v>
      </c>
      <c r="GX143" s="70">
        <f t="shared" si="381"/>
        <v>14.061540505927418</v>
      </c>
      <c r="GY143" s="70">
        <f t="shared" si="381"/>
        <v>14.277749649975213</v>
      </c>
      <c r="GZ143" s="70">
        <f t="shared" si="381"/>
        <v>14.456294633537141</v>
      </c>
      <c r="HA143" s="70">
        <f t="shared" si="381"/>
        <v>14.59377942066126</v>
      </c>
      <c r="HB143" s="70">
        <f t="shared" si="381"/>
        <v>14.707852896667495</v>
      </c>
      <c r="HC143" s="70">
        <f t="shared" si="381"/>
        <v>14.807574528753552</v>
      </c>
      <c r="HD143" s="70">
        <f t="shared" si="381"/>
        <v>14.89110131946115</v>
      </c>
      <c r="HE143" s="70">
        <f t="shared" si="381"/>
        <v>14.974139044205605</v>
      </c>
      <c r="HF143" s="70">
        <f t="shared" si="381"/>
        <v>15.043862517907097</v>
      </c>
      <c r="HG143" s="70">
        <f t="shared" si="381"/>
        <v>15.102040153916743</v>
      </c>
      <c r="HH143" s="70">
        <f t="shared" si="381"/>
        <v>15.158285310063253</v>
      </c>
      <c r="HI143" s="70">
        <f t="shared" si="381"/>
        <v>15.201896735880657</v>
      </c>
      <c r="HJ143" s="70">
        <f t="shared" si="381"/>
        <v>15.219003767184404</v>
      </c>
      <c r="HK143" s="70">
        <f t="shared" si="381"/>
        <v>15.222586471446652</v>
      </c>
      <c r="HL143" s="70">
        <f t="shared" si="381"/>
        <v>15.209904962549013</v>
      </c>
      <c r="HM143" s="70">
        <f t="shared" si="381"/>
        <v>15.160466211048886</v>
      </c>
      <c r="HN143" s="70">
        <f t="shared" si="381"/>
        <v>15.104525714805552</v>
      </c>
      <c r="HO143" s="70">
        <f t="shared" si="381"/>
        <v>15.073487536359098</v>
      </c>
      <c r="HP143" s="70">
        <f t="shared" si="381"/>
        <v>15.060678176432363</v>
      </c>
      <c r="HQ143" s="70">
        <f t="shared" si="381"/>
        <v>15.056076304234567</v>
      </c>
      <c r="HR143" s="70">
        <f t="shared" si="381"/>
        <v>15.076373193926823</v>
      </c>
      <c r="HS143" s="70">
        <f t="shared" si="381"/>
        <v>15.102115438629237</v>
      </c>
      <c r="HT143" s="70">
        <f t="shared" si="381"/>
        <v>15.101636137860337</v>
      </c>
      <c r="HU143" s="70">
        <f t="shared" si="381"/>
        <v>15.096470776547708</v>
      </c>
      <c r="HV143" s="70">
        <f t="shared" si="381"/>
        <v>15.115176361447615</v>
      </c>
      <c r="HW143" s="70">
        <f t="shared" si="381"/>
        <v>15.151614712250835</v>
      </c>
      <c r="HX143" s="70">
        <f t="shared" si="381"/>
        <v>15.161567022034593</v>
      </c>
      <c r="HY143" s="70">
        <f t="shared" si="381"/>
        <v>15.17374157593853</v>
      </c>
      <c r="HZ143" s="70">
        <f t="shared" si="381"/>
        <v>15.172381822318222</v>
      </c>
      <c r="IA143" s="70">
        <f t="shared" ref="IA143:KL143" si="382">SUMPRODUCT(GX$63:IA$63,$N$97:$AQ$97)</f>
        <v>15.131266463440131</v>
      </c>
      <c r="IB143" s="70">
        <f t="shared" si="382"/>
        <v>15.082941834550553</v>
      </c>
      <c r="IC143" s="70">
        <f t="shared" si="382"/>
        <v>15.092961101244653</v>
      </c>
      <c r="ID143" s="70">
        <f t="shared" si="382"/>
        <v>15.134355728205607</v>
      </c>
      <c r="IE143" s="70">
        <f t="shared" si="382"/>
        <v>15.240190488175347</v>
      </c>
      <c r="IF143" s="70">
        <f t="shared" si="382"/>
        <v>15.420155832171512</v>
      </c>
      <c r="IG143" s="70">
        <f t="shared" si="382"/>
        <v>15.628760694229793</v>
      </c>
      <c r="IH143" s="70">
        <f t="shared" si="382"/>
        <v>15.870733425348044</v>
      </c>
      <c r="II143" s="70">
        <f t="shared" si="382"/>
        <v>16.190847664367897</v>
      </c>
      <c r="IJ143" s="70">
        <f t="shared" si="382"/>
        <v>16.526747994012663</v>
      </c>
      <c r="IK143" s="70">
        <f t="shared" si="382"/>
        <v>16.87655656511506</v>
      </c>
      <c r="IL143" s="70">
        <f t="shared" si="382"/>
        <v>17.294041832227041</v>
      </c>
      <c r="IM143" s="70">
        <f t="shared" si="382"/>
        <v>17.685342210946608</v>
      </c>
      <c r="IN143" s="70">
        <f t="shared" si="382"/>
        <v>17.949581296009153</v>
      </c>
      <c r="IO143" s="70">
        <f t="shared" si="382"/>
        <v>18.130598034181343</v>
      </c>
      <c r="IP143" s="70">
        <f t="shared" si="382"/>
        <v>18.256963859757853</v>
      </c>
      <c r="IQ143" s="70">
        <f t="shared" si="382"/>
        <v>18.251716513856252</v>
      </c>
      <c r="IR143" s="70">
        <f t="shared" si="382"/>
        <v>18.221922099927106</v>
      </c>
      <c r="IS143" s="70">
        <f t="shared" si="382"/>
        <v>18.298237031394287</v>
      </c>
      <c r="IT143" s="70">
        <f t="shared" si="382"/>
        <v>18.4149972658476</v>
      </c>
      <c r="IU143" s="70">
        <f t="shared" si="382"/>
        <v>18.481855913815387</v>
      </c>
      <c r="IV143" s="70">
        <f t="shared" si="382"/>
        <v>18.556083296445838</v>
      </c>
      <c r="IW143" s="70">
        <f t="shared" si="382"/>
        <v>18.705034332246896</v>
      </c>
      <c r="IX143" s="70">
        <f t="shared" si="382"/>
        <v>18.822027810261954</v>
      </c>
      <c r="IY143" s="70">
        <f t="shared" si="382"/>
        <v>18.980762722616621</v>
      </c>
      <c r="IZ143" s="70">
        <f t="shared" si="382"/>
        <v>19.303435299484384</v>
      </c>
      <c r="JA143" s="70">
        <f t="shared" si="382"/>
        <v>19.695563400827876</v>
      </c>
      <c r="JB143" s="70">
        <f t="shared" si="382"/>
        <v>19.894179774146615</v>
      </c>
      <c r="JC143" s="70">
        <f t="shared" si="382"/>
        <v>19.970851923034036</v>
      </c>
      <c r="JD143" s="70">
        <f t="shared" si="382"/>
        <v>19.87231094518236</v>
      </c>
      <c r="JE143" s="70">
        <f t="shared" si="382"/>
        <v>19.512950733414648</v>
      </c>
      <c r="JF143" s="70">
        <f t="shared" si="382"/>
        <v>19.035111980783434</v>
      </c>
      <c r="JG143" s="70">
        <f t="shared" si="382"/>
        <v>18.656044344106814</v>
      </c>
      <c r="JH143" s="70">
        <f t="shared" si="382"/>
        <v>18.327450311299685</v>
      </c>
      <c r="JI143" s="70">
        <f t="shared" si="382"/>
        <v>18.118041349544779</v>
      </c>
      <c r="JJ143" s="70">
        <f t="shared" si="382"/>
        <v>18.059033062345975</v>
      </c>
      <c r="JK143" s="70">
        <f t="shared" si="382"/>
        <v>18.093927395260994</v>
      </c>
      <c r="JL143" s="70">
        <f t="shared" si="382"/>
        <v>18.155892609398293</v>
      </c>
      <c r="JM143" s="70">
        <f t="shared" si="382"/>
        <v>18.274711393781963</v>
      </c>
      <c r="JN143" s="70">
        <f t="shared" si="382"/>
        <v>18.419052040013842</v>
      </c>
      <c r="JO143" s="70">
        <f t="shared" si="382"/>
        <v>18.573724087614575</v>
      </c>
      <c r="JP143" s="70">
        <f t="shared" si="382"/>
        <v>18.71669721080989</v>
      </c>
      <c r="JQ143" s="70">
        <f t="shared" si="382"/>
        <v>18.859048415711943</v>
      </c>
      <c r="JR143" s="70">
        <f t="shared" si="382"/>
        <v>19.000627154786791</v>
      </c>
      <c r="JS143" s="70">
        <f t="shared" si="382"/>
        <v>19.126021567246539</v>
      </c>
      <c r="JT143" s="70">
        <f t="shared" si="382"/>
        <v>19.254692173075224</v>
      </c>
      <c r="JU143" s="70">
        <f t="shared" si="382"/>
        <v>19.410278503450627</v>
      </c>
      <c r="JV143" s="70">
        <f t="shared" si="382"/>
        <v>19.57286878629688</v>
      </c>
      <c r="JW143" s="70">
        <f t="shared" si="382"/>
        <v>19.723237737332646</v>
      </c>
      <c r="JX143" s="70">
        <f t="shared" si="382"/>
        <v>19.875277627928948</v>
      </c>
      <c r="JY143" s="70">
        <f t="shared" si="382"/>
        <v>20.02830254428612</v>
      </c>
      <c r="JZ143" s="70">
        <f t="shared" si="382"/>
        <v>20.161485879102052</v>
      </c>
      <c r="KA143" s="70">
        <f t="shared" si="382"/>
        <v>20.294754824656803</v>
      </c>
      <c r="KB143" s="70">
        <f t="shared" si="382"/>
        <v>20.444034572905696</v>
      </c>
      <c r="KC143" s="70">
        <f t="shared" si="382"/>
        <v>20.583228914614207</v>
      </c>
      <c r="KD143" s="70">
        <f t="shared" si="382"/>
        <v>20.686902298415177</v>
      </c>
      <c r="KE143" s="70">
        <f t="shared" si="382"/>
        <v>20.770412004272607</v>
      </c>
      <c r="KF143" s="70">
        <f t="shared" si="382"/>
        <v>20.821632964366451</v>
      </c>
      <c r="KG143" s="70">
        <f t="shared" si="382"/>
        <v>20.828603535717246</v>
      </c>
      <c r="KH143" s="70">
        <f t="shared" si="382"/>
        <v>20.819786835242994</v>
      </c>
      <c r="KI143" s="70">
        <f t="shared" si="382"/>
        <v>20.825737036315836</v>
      </c>
      <c r="KJ143" s="70">
        <f t="shared" si="382"/>
        <v>20.834255265090611</v>
      </c>
      <c r="KK143" s="70">
        <f t="shared" si="382"/>
        <v>20.865960862377037</v>
      </c>
      <c r="KL143" s="70">
        <f t="shared" si="382"/>
        <v>20.936559175759712</v>
      </c>
      <c r="KM143" s="70">
        <f t="shared" ref="KM143:MX143" si="383">SUMPRODUCT(JJ$63:KM$63,$N$97:$AQ$97)</f>
        <v>21.037309540211602</v>
      </c>
      <c r="KN143" s="70">
        <f t="shared" si="383"/>
        <v>21.154589417414499</v>
      </c>
      <c r="KO143" s="70">
        <f t="shared" si="383"/>
        <v>21.312453545766044</v>
      </c>
      <c r="KP143" s="70">
        <f t="shared" si="383"/>
        <v>21.500378421897231</v>
      </c>
      <c r="KQ143" s="70">
        <f t="shared" si="383"/>
        <v>21.695330158950384</v>
      </c>
      <c r="KR143" s="70">
        <f t="shared" si="383"/>
        <v>21.916366484235105</v>
      </c>
      <c r="KS143" s="70">
        <f t="shared" si="383"/>
        <v>22.188506751017606</v>
      </c>
      <c r="KT143" s="70">
        <f t="shared" si="383"/>
        <v>22.48857629916191</v>
      </c>
      <c r="KU143" s="70">
        <f t="shared" si="383"/>
        <v>22.81760657747725</v>
      </c>
      <c r="KV143" s="70">
        <f t="shared" si="383"/>
        <v>23.218762868619873</v>
      </c>
      <c r="KW143" s="70">
        <f t="shared" si="383"/>
        <v>23.64662249588806</v>
      </c>
      <c r="KX143" s="70">
        <f t="shared" si="383"/>
        <v>24.048234787752833</v>
      </c>
      <c r="KY143" s="70">
        <f t="shared" si="383"/>
        <v>24.441555076711985</v>
      </c>
      <c r="KZ143" s="70">
        <f t="shared" si="383"/>
        <v>24.847509668354711</v>
      </c>
      <c r="LA143" s="70">
        <f t="shared" si="383"/>
        <v>25.232417799188816</v>
      </c>
      <c r="LB143" s="70">
        <f t="shared" si="383"/>
        <v>25.623712482142942</v>
      </c>
      <c r="LC143" s="70">
        <f t="shared" si="383"/>
        <v>26.075390356141575</v>
      </c>
      <c r="LD143" s="70">
        <f t="shared" si="383"/>
        <v>26.549981417405924</v>
      </c>
      <c r="LE143" s="70">
        <f t="shared" si="383"/>
        <v>26.992814793618642</v>
      </c>
      <c r="LF143" s="70">
        <f t="shared" si="383"/>
        <v>27.416363018211825</v>
      </c>
      <c r="LG143" s="70">
        <f t="shared" si="383"/>
        <v>27.902264767952691</v>
      </c>
      <c r="LH143" s="70">
        <f t="shared" si="383"/>
        <v>28.413735523520696</v>
      </c>
      <c r="LI143" s="70">
        <f t="shared" si="383"/>
        <v>28.969573030914013</v>
      </c>
      <c r="LJ143" s="70">
        <f t="shared" si="383"/>
        <v>29.626120313599433</v>
      </c>
      <c r="LK143" s="70">
        <f t="shared" si="383"/>
        <v>30.327738773221675</v>
      </c>
      <c r="LL143" s="70">
        <f t="shared" si="383"/>
        <v>30.971507067897669</v>
      </c>
      <c r="LM143" s="70">
        <f t="shared" si="383"/>
        <v>31.550795475355446</v>
      </c>
      <c r="LN143" s="70">
        <f t="shared" si="383"/>
        <v>32.060698188577092</v>
      </c>
      <c r="LO143" s="70">
        <f t="shared" si="383"/>
        <v>32.473291893328778</v>
      </c>
      <c r="LP143" s="70">
        <f t="shared" si="383"/>
        <v>32.81558131992989</v>
      </c>
      <c r="LQ143" s="70">
        <f t="shared" si="383"/>
        <v>33.12172246590108</v>
      </c>
      <c r="LR143" s="70">
        <f t="shared" si="383"/>
        <v>33.446949918185744</v>
      </c>
      <c r="LS143" s="70">
        <f t="shared" si="383"/>
        <v>33.759180337438366</v>
      </c>
      <c r="LT143" s="70">
        <f t="shared" si="383"/>
        <v>34.026698855515818</v>
      </c>
      <c r="LU143" s="70">
        <f t="shared" si="383"/>
        <v>34.37055678882745</v>
      </c>
      <c r="LV143" s="70">
        <f t="shared" si="383"/>
        <v>34.76471355499654</v>
      </c>
      <c r="LW143" s="70">
        <f t="shared" si="383"/>
        <v>35.074478791310007</v>
      </c>
      <c r="LX143" s="70">
        <f t="shared" si="383"/>
        <v>35.384880698770935</v>
      </c>
      <c r="LY143" s="70">
        <f t="shared" si="383"/>
        <v>35.790513114608245</v>
      </c>
      <c r="LZ143" s="70">
        <f t="shared" si="383"/>
        <v>36.024489537185119</v>
      </c>
      <c r="MA143" s="70">
        <f t="shared" si="383"/>
        <v>36.12244256851158</v>
      </c>
      <c r="MB143" s="70">
        <f t="shared" si="383"/>
        <v>36.319204391886657</v>
      </c>
      <c r="MC143" s="70">
        <f t="shared" si="383"/>
        <v>36.598919923339565</v>
      </c>
      <c r="MD143" s="70">
        <f t="shared" si="383"/>
        <v>36.810907749562794</v>
      </c>
      <c r="ME143" s="70">
        <f t="shared" si="383"/>
        <v>37.159144553264831</v>
      </c>
      <c r="MF143" s="70">
        <f t="shared" si="383"/>
        <v>37.669977582690784</v>
      </c>
      <c r="MG143" s="70">
        <f t="shared" si="383"/>
        <v>38.055233084906988</v>
      </c>
      <c r="MH143" s="70">
        <f t="shared" si="383"/>
        <v>38.312252888695198</v>
      </c>
      <c r="MI143" s="70">
        <f t="shared" si="383"/>
        <v>38.655177418953855</v>
      </c>
      <c r="MJ143" s="70">
        <f t="shared" si="383"/>
        <v>39.237447340470766</v>
      </c>
      <c r="MK143" s="70">
        <f t="shared" si="383"/>
        <v>39.701440780995704</v>
      </c>
      <c r="ML143" s="70">
        <f t="shared" si="383"/>
        <v>40.223816513620399</v>
      </c>
      <c r="MM143" s="70">
        <f t="shared" si="383"/>
        <v>40.85881186120772</v>
      </c>
      <c r="MN143" s="70">
        <f t="shared" si="383"/>
        <v>41.265807997009091</v>
      </c>
      <c r="MO143" s="70">
        <f t="shared" si="383"/>
        <v>41.312778927731074</v>
      </c>
      <c r="MP143" s="70">
        <f t="shared" si="383"/>
        <v>41.46126782369646</v>
      </c>
      <c r="MQ143" s="70">
        <f t="shared" si="383"/>
        <v>41.550488561422206</v>
      </c>
      <c r="MR143" s="70">
        <f t="shared" si="383"/>
        <v>41.612551134317748</v>
      </c>
      <c r="MS143" s="70">
        <f t="shared" si="383"/>
        <v>41.862523644815624</v>
      </c>
      <c r="MT143" s="70">
        <f t="shared" si="383"/>
        <v>42.245525391707041</v>
      </c>
      <c r="MU143" s="70">
        <f t="shared" si="383"/>
        <v>42.579414766100356</v>
      </c>
      <c r="MV143" s="70">
        <f t="shared" si="383"/>
        <v>43.010103130849245</v>
      </c>
      <c r="MW143" s="70">
        <f t="shared" si="383"/>
        <v>43.430470196627908</v>
      </c>
      <c r="MX143" s="70">
        <f t="shared" si="383"/>
        <v>43.843529961067738</v>
      </c>
      <c r="MY143" s="70">
        <f t="shared" ref="MY143:NO143" si="384">SUMPRODUCT(LV$63:MY$63,$N$97:$AQ$97)</f>
        <v>44.229132151524809</v>
      </c>
      <c r="MZ143" s="70">
        <f t="shared" si="384"/>
        <v>44.593884709009195</v>
      </c>
      <c r="NA143" s="70">
        <f t="shared" si="384"/>
        <v>44.910101025689627</v>
      </c>
      <c r="NB143" s="70">
        <f t="shared" si="384"/>
        <v>45.152933807389253</v>
      </c>
      <c r="NC143" s="70">
        <f t="shared" si="384"/>
        <v>45.323810984767547</v>
      </c>
      <c r="ND143" s="70">
        <f t="shared" si="384"/>
        <v>45.433057427254141</v>
      </c>
      <c r="NE143" s="70">
        <f t="shared" si="384"/>
        <v>45.535240630922381</v>
      </c>
      <c r="NF143" s="70">
        <f t="shared" si="384"/>
        <v>45.653903551582637</v>
      </c>
      <c r="NG143" s="70">
        <f t="shared" si="384"/>
        <v>45.80618034935511</v>
      </c>
      <c r="NH143" s="70">
        <f t="shared" si="384"/>
        <v>45.97527381705558</v>
      </c>
      <c r="NI143" s="70">
        <f t="shared" si="384"/>
        <v>46.143504985677325</v>
      </c>
      <c r="NJ143" s="70">
        <f t="shared" si="384"/>
        <v>46.290395136125696</v>
      </c>
      <c r="NK143" s="70">
        <f t="shared" si="384"/>
        <v>46.39907762080945</v>
      </c>
      <c r="NL143" s="70">
        <f t="shared" si="384"/>
        <v>46.50693153946893</v>
      </c>
      <c r="NM143" s="70">
        <f t="shared" si="384"/>
        <v>46.627369354786616</v>
      </c>
      <c r="NN143" s="70">
        <f t="shared" si="384"/>
        <v>46.77397237570819</v>
      </c>
      <c r="NO143" s="71">
        <f t="shared" si="384"/>
        <v>46.868732879013493</v>
      </c>
      <c r="NP143" s="14"/>
      <c r="NQ143" s="14"/>
    </row>
    <row r="144" spans="1:381" s="10" customFormat="1" x14ac:dyDescent="0.2">
      <c r="A144" s="8"/>
      <c r="B144" s="8"/>
      <c r="C144" s="136" t="str">
        <f>OFMOR_FFF_0!C144</f>
        <v>FreeStock</v>
      </c>
      <c r="D144" s="136"/>
      <c r="E144" s="136" t="str">
        <f>OFMOR_FFF_0!E144</f>
        <v>Оборот: Освободившийся сток в ценах продажи после всех отмен</v>
      </c>
      <c r="F144" s="8"/>
      <c r="G144" s="8" t="str">
        <f>OFMOR_FFF_0!G144</f>
        <v>тыс.руб.</v>
      </c>
      <c r="H144" s="8"/>
      <c r="I144" s="8"/>
      <c r="J144" s="8"/>
      <c r="K144" s="9">
        <f t="shared" si="330"/>
        <v>116961.60440935325</v>
      </c>
      <c r="L144" s="8"/>
      <c r="M144" s="8"/>
      <c r="N144" s="33">
        <f>N136+N138+N140+N142+N143</f>
        <v>0.46284199476759313</v>
      </c>
      <c r="O144" s="34">
        <f t="shared" ref="O144:BZ144" si="385">O136+O138+O140+O142+O143</f>
        <v>1.4210554473156523</v>
      </c>
      <c r="P144" s="34">
        <f t="shared" si="385"/>
        <v>1.9441624193399552</v>
      </c>
      <c r="Q144" s="34">
        <f>Q136+Q138+Q140+Q142+Q143</f>
        <v>3.9356418138346867</v>
      </c>
      <c r="R144" s="34">
        <f t="shared" si="385"/>
        <v>5.7668857434706098</v>
      </c>
      <c r="S144" s="34">
        <f t="shared" si="385"/>
        <v>7.7084806036217479</v>
      </c>
      <c r="T144" s="34">
        <f t="shared" si="385"/>
        <v>11.430270930731149</v>
      </c>
      <c r="U144" s="34">
        <f t="shared" si="385"/>
        <v>15.894488338174291</v>
      </c>
      <c r="V144" s="34">
        <f t="shared" si="385"/>
        <v>18.974963602961864</v>
      </c>
      <c r="W144" s="34">
        <f t="shared" si="385"/>
        <v>23.526151354367865</v>
      </c>
      <c r="X144" s="34">
        <f t="shared" si="385"/>
        <v>31.71177962262076</v>
      </c>
      <c r="Y144" s="34">
        <f t="shared" si="385"/>
        <v>38.736032195499448</v>
      </c>
      <c r="Z144" s="34">
        <f t="shared" si="385"/>
        <v>45.891950352105454</v>
      </c>
      <c r="AA144" s="34">
        <f t="shared" si="385"/>
        <v>56.149298498175376</v>
      </c>
      <c r="AB144" s="34">
        <f t="shared" si="385"/>
        <v>64.792707795644731</v>
      </c>
      <c r="AC144" s="34">
        <f t="shared" si="385"/>
        <v>69.010464564172651</v>
      </c>
      <c r="AD144" s="34">
        <f t="shared" si="385"/>
        <v>75.068010778412614</v>
      </c>
      <c r="AE144" s="34">
        <f t="shared" si="385"/>
        <v>79.602539465336946</v>
      </c>
      <c r="AF144" s="34">
        <f t="shared" si="385"/>
        <v>81.199311883225405</v>
      </c>
      <c r="AG144" s="34">
        <f t="shared" si="385"/>
        <v>81.129616326864067</v>
      </c>
      <c r="AH144" s="34">
        <f t="shared" si="385"/>
        <v>81.071461073125761</v>
      </c>
      <c r="AI144" s="34">
        <f t="shared" si="385"/>
        <v>80.32312109967333</v>
      </c>
      <c r="AJ144" s="34">
        <f t="shared" si="385"/>
        <v>78.438664106881049</v>
      </c>
      <c r="AK144" s="34">
        <f t="shared" si="385"/>
        <v>80.709806620894426</v>
      </c>
      <c r="AL144" s="34">
        <f t="shared" si="385"/>
        <v>85.9911668254137</v>
      </c>
      <c r="AM144" s="34">
        <f t="shared" si="385"/>
        <v>93.84173635856871</v>
      </c>
      <c r="AN144" s="34">
        <f t="shared" si="385"/>
        <v>95.141810689238881</v>
      </c>
      <c r="AO144" s="34">
        <f t="shared" si="385"/>
        <v>102.33283952543522</v>
      </c>
      <c r="AP144" s="34">
        <f t="shared" si="385"/>
        <v>108.43076602623691</v>
      </c>
      <c r="AQ144" s="34">
        <f t="shared" si="385"/>
        <v>111.47834233150616</v>
      </c>
      <c r="AR144" s="34">
        <f t="shared" si="385"/>
        <v>120.77587476723595</v>
      </c>
      <c r="AS144" s="34">
        <f t="shared" si="385"/>
        <v>120.18992677282355</v>
      </c>
      <c r="AT144" s="34">
        <f t="shared" si="385"/>
        <v>110.01281851477638</v>
      </c>
      <c r="AU144" s="34">
        <f t="shared" si="385"/>
        <v>102.71491272662938</v>
      </c>
      <c r="AV144" s="34">
        <f t="shared" si="385"/>
        <v>89.262454349311213</v>
      </c>
      <c r="AW144" s="34">
        <f t="shared" si="385"/>
        <v>76.684686587587635</v>
      </c>
      <c r="AX144" s="34">
        <f t="shared" si="385"/>
        <v>67.180703496094367</v>
      </c>
      <c r="AY144" s="34">
        <f t="shared" si="385"/>
        <v>59.877732248583968</v>
      </c>
      <c r="AZ144" s="34">
        <f t="shared" si="385"/>
        <v>55.466342171243141</v>
      </c>
      <c r="BA144" s="34">
        <f t="shared" si="385"/>
        <v>53.095444100363487</v>
      </c>
      <c r="BB144" s="34">
        <f t="shared" si="385"/>
        <v>52.001944497798469</v>
      </c>
      <c r="BC144" s="34">
        <f t="shared" si="385"/>
        <v>51.808584353161706</v>
      </c>
      <c r="BD144" s="34">
        <f t="shared" si="385"/>
        <v>53.145119789478315</v>
      </c>
      <c r="BE144" s="34">
        <f t="shared" si="385"/>
        <v>54.630065525744953</v>
      </c>
      <c r="BF144" s="34">
        <f t="shared" si="385"/>
        <v>57.487351378971965</v>
      </c>
      <c r="BG144" s="34">
        <f t="shared" si="385"/>
        <v>61.23420134145168</v>
      </c>
      <c r="BH144" s="34">
        <f t="shared" si="385"/>
        <v>64.373764689049978</v>
      </c>
      <c r="BI144" s="34">
        <f t="shared" si="385"/>
        <v>66.551058164117663</v>
      </c>
      <c r="BJ144" s="34">
        <f t="shared" si="385"/>
        <v>69.17344124305572</v>
      </c>
      <c r="BK144" s="34">
        <f t="shared" si="385"/>
        <v>72.451239016219304</v>
      </c>
      <c r="BL144" s="34">
        <f t="shared" si="385"/>
        <v>74.999133479022461</v>
      </c>
      <c r="BM144" s="34">
        <f t="shared" si="385"/>
        <v>78.960153566211488</v>
      </c>
      <c r="BN144" s="34">
        <f t="shared" si="385"/>
        <v>83.294488883419035</v>
      </c>
      <c r="BO144" s="34">
        <f t="shared" si="385"/>
        <v>87.042746207212019</v>
      </c>
      <c r="BP144" s="34">
        <f t="shared" si="385"/>
        <v>88.668096326109477</v>
      </c>
      <c r="BQ144" s="34">
        <f t="shared" si="385"/>
        <v>91.014992898505085</v>
      </c>
      <c r="BR144" s="34">
        <f t="shared" si="385"/>
        <v>93.590899732350124</v>
      </c>
      <c r="BS144" s="34">
        <f t="shared" si="385"/>
        <v>95.338134656977331</v>
      </c>
      <c r="BT144" s="34">
        <f t="shared" si="385"/>
        <v>98.76883542734852</v>
      </c>
      <c r="BU144" s="34">
        <f t="shared" si="385"/>
        <v>101.6141203834613</v>
      </c>
      <c r="BV144" s="34">
        <f t="shared" si="385"/>
        <v>102.82193708503355</v>
      </c>
      <c r="BW144" s="34">
        <f t="shared" si="385"/>
        <v>104.89794364575074</v>
      </c>
      <c r="BX144" s="34">
        <f t="shared" si="385"/>
        <v>105.45696523387167</v>
      </c>
      <c r="BY144" s="34">
        <f t="shared" si="385"/>
        <v>105.73748765292979</v>
      </c>
      <c r="BZ144" s="34">
        <f t="shared" si="385"/>
        <v>105.65611040053756</v>
      </c>
      <c r="CA144" s="34">
        <f t="shared" ref="CA144:EL144" si="386">CA136+CA138+CA140+CA142+CA143</f>
        <v>105.22901035875789</v>
      </c>
      <c r="CB144" s="34">
        <f t="shared" si="386"/>
        <v>105.04051641149783</v>
      </c>
      <c r="CC144" s="34">
        <f t="shared" si="386"/>
        <v>105.03232944330772</v>
      </c>
      <c r="CD144" s="34">
        <f t="shared" si="386"/>
        <v>105.10653273313746</v>
      </c>
      <c r="CE144" s="34">
        <f t="shared" si="386"/>
        <v>105.34227665543662</v>
      </c>
      <c r="CF144" s="34">
        <f t="shared" si="386"/>
        <v>105.9985543317681</v>
      </c>
      <c r="CG144" s="34">
        <f t="shared" si="386"/>
        <v>106.6912380944058</v>
      </c>
      <c r="CH144" s="34">
        <f t="shared" si="386"/>
        <v>107.61521481517016</v>
      </c>
      <c r="CI144" s="34">
        <f t="shared" si="386"/>
        <v>108.92928626151513</v>
      </c>
      <c r="CJ144" s="34">
        <f t="shared" si="386"/>
        <v>110.25039917603797</v>
      </c>
      <c r="CK144" s="34">
        <f t="shared" si="386"/>
        <v>111.22390746136649</v>
      </c>
      <c r="CL144" s="34">
        <f t="shared" si="386"/>
        <v>112.25762333674022</v>
      </c>
      <c r="CM144" s="34">
        <f t="shared" si="386"/>
        <v>113.08468849266725</v>
      </c>
      <c r="CN144" s="34">
        <f t="shared" si="386"/>
        <v>113.37077894626464</v>
      </c>
      <c r="CO144" s="34">
        <f t="shared" si="386"/>
        <v>113.69137779690206</v>
      </c>
      <c r="CP144" s="34">
        <f t="shared" si="386"/>
        <v>113.88149991734149</v>
      </c>
      <c r="CQ144" s="34">
        <f t="shared" si="386"/>
        <v>113.88931640824671</v>
      </c>
      <c r="CR144" s="34">
        <f t="shared" si="386"/>
        <v>113.92384575408809</v>
      </c>
      <c r="CS144" s="34">
        <f t="shared" si="386"/>
        <v>114.28047709501085</v>
      </c>
      <c r="CT144" s="34">
        <f t="shared" si="386"/>
        <v>114.85912883227491</v>
      </c>
      <c r="CU144" s="34">
        <f t="shared" si="386"/>
        <v>115.63444438669481</v>
      </c>
      <c r="CV144" s="34">
        <f t="shared" si="386"/>
        <v>116.88279984373092</v>
      </c>
      <c r="CW144" s="34">
        <f t="shared" si="386"/>
        <v>118.43712332909327</v>
      </c>
      <c r="CX144" s="34">
        <f t="shared" si="386"/>
        <v>120.14458070902107</v>
      </c>
      <c r="CY144" s="34">
        <f t="shared" si="386"/>
        <v>121.98266972603049</v>
      </c>
      <c r="CZ144" s="34">
        <f t="shared" si="386"/>
        <v>123.81536136501478</v>
      </c>
      <c r="DA144" s="34">
        <f t="shared" si="386"/>
        <v>125.62534111760075</v>
      </c>
      <c r="DB144" s="34">
        <f t="shared" si="386"/>
        <v>127.46037659194694</v>
      </c>
      <c r="DC144" s="34">
        <f t="shared" si="386"/>
        <v>129.22053729412042</v>
      </c>
      <c r="DD144" s="34">
        <f t="shared" si="386"/>
        <v>130.87217581232161</v>
      </c>
      <c r="DE144" s="34">
        <f t="shared" si="386"/>
        <v>132.48471077695467</v>
      </c>
      <c r="DF144" s="34">
        <f t="shared" si="386"/>
        <v>134.02311724297851</v>
      </c>
      <c r="DG144" s="34">
        <f t="shared" si="386"/>
        <v>135.61320964049054</v>
      </c>
      <c r="DH144" s="34">
        <f t="shared" si="386"/>
        <v>137.23468278382794</v>
      </c>
      <c r="DI144" s="34">
        <f t="shared" si="386"/>
        <v>138.78101789409027</v>
      </c>
      <c r="DJ144" s="34">
        <f t="shared" si="386"/>
        <v>140.27661986014348</v>
      </c>
      <c r="DK144" s="34">
        <f t="shared" si="386"/>
        <v>141.68819988396174</v>
      </c>
      <c r="DL144" s="34">
        <f t="shared" si="386"/>
        <v>142.96743407024451</v>
      </c>
      <c r="DM144" s="34">
        <f t="shared" si="386"/>
        <v>144.06862695155721</v>
      </c>
      <c r="DN144" s="34">
        <f t="shared" si="386"/>
        <v>145.06498913145685</v>
      </c>
      <c r="DO144" s="34">
        <f t="shared" si="386"/>
        <v>145.88894147454582</v>
      </c>
      <c r="DP144" s="34">
        <f t="shared" si="386"/>
        <v>146.47680314813277</v>
      </c>
      <c r="DQ144" s="34">
        <f t="shared" si="386"/>
        <v>146.90817611324084</v>
      </c>
      <c r="DR144" s="34">
        <f t="shared" si="386"/>
        <v>147.17890681620696</v>
      </c>
      <c r="DS144" s="34">
        <f t="shared" si="386"/>
        <v>147.39220869976296</v>
      </c>
      <c r="DT144" s="34">
        <f t="shared" si="386"/>
        <v>147.57995135227472</v>
      </c>
      <c r="DU144" s="34">
        <f t="shared" si="386"/>
        <v>147.86135572701281</v>
      </c>
      <c r="DV144" s="34">
        <f t="shared" si="386"/>
        <v>148.26943245877769</v>
      </c>
      <c r="DW144" s="34">
        <f t="shared" si="386"/>
        <v>148.7800853746119</v>
      </c>
      <c r="DX144" s="34">
        <f t="shared" si="386"/>
        <v>149.45705830913576</v>
      </c>
      <c r="DY144" s="34">
        <f t="shared" si="386"/>
        <v>150.23380598374789</v>
      </c>
      <c r="DZ144" s="34">
        <f t="shared" si="386"/>
        <v>151.10848498480377</v>
      </c>
      <c r="EA144" s="34">
        <f t="shared" si="386"/>
        <v>152.0281030959471</v>
      </c>
      <c r="EB144" s="34">
        <f t="shared" si="386"/>
        <v>153.00758452174131</v>
      </c>
      <c r="EC144" s="34">
        <f t="shared" si="386"/>
        <v>154.01526218662374</v>
      </c>
      <c r="ED144" s="34">
        <f t="shared" si="386"/>
        <v>155.00743632863777</v>
      </c>
      <c r="EE144" s="34">
        <f t="shared" si="386"/>
        <v>155.97596711109443</v>
      </c>
      <c r="EF144" s="34">
        <f t="shared" si="386"/>
        <v>156.84804779585002</v>
      </c>
      <c r="EG144" s="34">
        <f t="shared" si="386"/>
        <v>157.67806604457331</v>
      </c>
      <c r="EH144" s="34">
        <f t="shared" si="386"/>
        <v>158.424133937861</v>
      </c>
      <c r="EI144" s="34">
        <f t="shared" si="386"/>
        <v>159.1190800942054</v>
      </c>
      <c r="EJ144" s="34">
        <f t="shared" si="386"/>
        <v>159.79650064315342</v>
      </c>
      <c r="EK144" s="34">
        <f t="shared" si="386"/>
        <v>160.46896404432982</v>
      </c>
      <c r="EL144" s="34">
        <f t="shared" si="386"/>
        <v>161.17320620155655</v>
      </c>
      <c r="EM144" s="34">
        <f t="shared" ref="EM144:GX144" si="387">EM136+EM138+EM140+EM142+EM143</f>
        <v>161.88734645005982</v>
      </c>
      <c r="EN144" s="34">
        <f t="shared" si="387"/>
        <v>162.62849237807475</v>
      </c>
      <c r="EO144" s="34">
        <f t="shared" si="387"/>
        <v>163.37449166600348</v>
      </c>
      <c r="EP144" s="34">
        <f t="shared" si="387"/>
        <v>164.12814450265083</v>
      </c>
      <c r="EQ144" s="34">
        <f t="shared" si="387"/>
        <v>164.84922602842803</v>
      </c>
      <c r="ER144" s="34">
        <f t="shared" si="387"/>
        <v>165.56027631856864</v>
      </c>
      <c r="ES144" s="34">
        <f t="shared" si="387"/>
        <v>166.24210090054481</v>
      </c>
      <c r="ET144" s="34">
        <f t="shared" si="387"/>
        <v>166.87531445865164</v>
      </c>
      <c r="EU144" s="34">
        <f t="shared" si="387"/>
        <v>167.45675397187702</v>
      </c>
      <c r="EV144" s="34">
        <f t="shared" si="387"/>
        <v>167.93825256281508</v>
      </c>
      <c r="EW144" s="34">
        <f t="shared" si="387"/>
        <v>168.45035200236995</v>
      </c>
      <c r="EX144" s="34">
        <f t="shared" si="387"/>
        <v>169.03083617995293</v>
      </c>
      <c r="EY144" s="34">
        <f t="shared" si="387"/>
        <v>169.67424723830737</v>
      </c>
      <c r="EZ144" s="34">
        <f t="shared" si="387"/>
        <v>170.47642980712786</v>
      </c>
      <c r="FA144" s="34">
        <f t="shared" si="387"/>
        <v>171.39610336355503</v>
      </c>
      <c r="FB144" s="34">
        <f t="shared" si="387"/>
        <v>172.45555148217218</v>
      </c>
      <c r="FC144" s="34">
        <f t="shared" si="387"/>
        <v>173.64535007446935</v>
      </c>
      <c r="FD144" s="34">
        <f t="shared" si="387"/>
        <v>174.95098670743653</v>
      </c>
      <c r="FE144" s="34">
        <f t="shared" si="387"/>
        <v>176.37546464822049</v>
      </c>
      <c r="FF144" s="34">
        <f t="shared" si="387"/>
        <v>177.97680104022837</v>
      </c>
      <c r="FG144" s="34">
        <f t="shared" si="387"/>
        <v>179.77289084455657</v>
      </c>
      <c r="FH144" s="34">
        <f t="shared" si="387"/>
        <v>181.70410862927997</v>
      </c>
      <c r="FI144" s="34">
        <f t="shared" si="387"/>
        <v>183.83564132505779</v>
      </c>
      <c r="FJ144" s="34">
        <f t="shared" si="387"/>
        <v>186.10644100365619</v>
      </c>
      <c r="FK144" s="34">
        <f t="shared" si="387"/>
        <v>188.46448872811362</v>
      </c>
      <c r="FL144" s="34">
        <f t="shared" si="387"/>
        <v>190.93239989129884</v>
      </c>
      <c r="FM144" s="34">
        <f t="shared" si="387"/>
        <v>193.50212049585974</v>
      </c>
      <c r="FN144" s="34">
        <f t="shared" si="387"/>
        <v>196.12939122583788</v>
      </c>
      <c r="FO144" s="34">
        <f t="shared" si="387"/>
        <v>198.74086647991592</v>
      </c>
      <c r="FP144" s="34">
        <f t="shared" si="387"/>
        <v>201.3780846539282</v>
      </c>
      <c r="FQ144" s="34">
        <f t="shared" si="387"/>
        <v>204.01722528320039</v>
      </c>
      <c r="FR144" s="34">
        <f t="shared" si="387"/>
        <v>206.64297704227999</v>
      </c>
      <c r="FS144" s="34">
        <f t="shared" si="387"/>
        <v>209.34141557922194</v>
      </c>
      <c r="FT144" s="34">
        <f t="shared" si="387"/>
        <v>212.18741773400032</v>
      </c>
      <c r="FU144" s="34">
        <f t="shared" si="387"/>
        <v>215.25608463292076</v>
      </c>
      <c r="FV144" s="34">
        <f t="shared" si="387"/>
        <v>218.3683787220387</v>
      </c>
      <c r="FW144" s="34">
        <f t="shared" si="387"/>
        <v>221.65573249379111</v>
      </c>
      <c r="FX144" s="34">
        <f t="shared" si="387"/>
        <v>225.07296543347923</v>
      </c>
      <c r="FY144" s="34">
        <f t="shared" si="387"/>
        <v>228.57367551774109</v>
      </c>
      <c r="FZ144" s="34">
        <f t="shared" si="387"/>
        <v>232.30025568814349</v>
      </c>
      <c r="GA144" s="34">
        <f t="shared" si="387"/>
        <v>235.9954072816291</v>
      </c>
      <c r="GB144" s="34">
        <f t="shared" si="387"/>
        <v>239.46731883738997</v>
      </c>
      <c r="GC144" s="34">
        <f t="shared" si="387"/>
        <v>242.7725039555589</v>
      </c>
      <c r="GD144" s="34">
        <f t="shared" si="387"/>
        <v>245.72451175660063</v>
      </c>
      <c r="GE144" s="34">
        <f t="shared" si="387"/>
        <v>248.34542831929423</v>
      </c>
      <c r="GF144" s="34">
        <f t="shared" si="387"/>
        <v>250.71871342615069</v>
      </c>
      <c r="GG144" s="34">
        <f t="shared" si="387"/>
        <v>252.82735713723963</v>
      </c>
      <c r="GH144" s="34">
        <f t="shared" si="387"/>
        <v>254.69680789500831</v>
      </c>
      <c r="GI144" s="34">
        <f t="shared" si="387"/>
        <v>256.44450372849082</v>
      </c>
      <c r="GJ144" s="34">
        <f t="shared" si="387"/>
        <v>258.02340122339876</v>
      </c>
      <c r="GK144" s="34">
        <f t="shared" si="387"/>
        <v>259.33064819510003</v>
      </c>
      <c r="GL144" s="34">
        <f t="shared" si="387"/>
        <v>260.42750863502266</v>
      </c>
      <c r="GM144" s="34">
        <f t="shared" si="387"/>
        <v>261.32686268790962</v>
      </c>
      <c r="GN144" s="34">
        <f t="shared" si="387"/>
        <v>261.948153835119</v>
      </c>
      <c r="GO144" s="34">
        <f t="shared" si="387"/>
        <v>262.3583269834308</v>
      </c>
      <c r="GP144" s="34">
        <f t="shared" si="387"/>
        <v>262.70196439265231</v>
      </c>
      <c r="GQ144" s="34">
        <f t="shared" si="387"/>
        <v>262.88444656302522</v>
      </c>
      <c r="GR144" s="34">
        <f t="shared" si="387"/>
        <v>262.96788466289388</v>
      </c>
      <c r="GS144" s="34">
        <f t="shared" si="387"/>
        <v>263.06059990105297</v>
      </c>
      <c r="GT144" s="34">
        <f t="shared" si="387"/>
        <v>263.22364739429463</v>
      </c>
      <c r="GU144" s="34">
        <f t="shared" si="387"/>
        <v>263.4845757043613</v>
      </c>
      <c r="GV144" s="34">
        <f t="shared" si="387"/>
        <v>263.86421639348379</v>
      </c>
      <c r="GW144" s="34">
        <f t="shared" si="387"/>
        <v>264.40936598165115</v>
      </c>
      <c r="GX144" s="34">
        <f t="shared" si="387"/>
        <v>264.9233252019979</v>
      </c>
      <c r="GY144" s="34">
        <f t="shared" ref="GY144:JJ144" si="388">GY136+GY138+GY140+GY142+GY143</f>
        <v>265.31824912483614</v>
      </c>
      <c r="GZ144" s="34">
        <f t="shared" si="388"/>
        <v>265.54135128266182</v>
      </c>
      <c r="HA144" s="34">
        <f t="shared" si="388"/>
        <v>265.83911462750359</v>
      </c>
      <c r="HB144" s="34">
        <f t="shared" si="388"/>
        <v>266.01236008207303</v>
      </c>
      <c r="HC144" s="34">
        <f t="shared" si="388"/>
        <v>266.17201671381633</v>
      </c>
      <c r="HD144" s="34">
        <f t="shared" si="388"/>
        <v>266.3865881214474</v>
      </c>
      <c r="HE144" s="34">
        <f t="shared" si="388"/>
        <v>266.43997373566822</v>
      </c>
      <c r="HF144" s="34">
        <f t="shared" si="388"/>
        <v>266.70351901000453</v>
      </c>
      <c r="HG144" s="34">
        <f t="shared" si="388"/>
        <v>267.55161914320439</v>
      </c>
      <c r="HH144" s="34">
        <f t="shared" si="388"/>
        <v>268.70686427718522</v>
      </c>
      <c r="HI144" s="34">
        <f t="shared" si="388"/>
        <v>270.47505464130103</v>
      </c>
      <c r="HJ144" s="34">
        <f t="shared" si="388"/>
        <v>273.11730683204848</v>
      </c>
      <c r="HK144" s="34">
        <f t="shared" si="388"/>
        <v>276.34668006056791</v>
      </c>
      <c r="HL144" s="34">
        <f t="shared" si="388"/>
        <v>280.0182050570163</v>
      </c>
      <c r="HM144" s="34">
        <f t="shared" si="388"/>
        <v>284.39955608684562</v>
      </c>
      <c r="HN144" s="34">
        <f t="shared" si="388"/>
        <v>289.18866338667527</v>
      </c>
      <c r="HO144" s="34">
        <f t="shared" si="388"/>
        <v>293.74628136881171</v>
      </c>
      <c r="HP144" s="34">
        <f t="shared" si="388"/>
        <v>298.271002199593</v>
      </c>
      <c r="HQ144" s="34">
        <f t="shared" si="388"/>
        <v>302.58606786551718</v>
      </c>
      <c r="HR144" s="34">
        <f t="shared" si="388"/>
        <v>306.24523240744196</v>
      </c>
      <c r="HS144" s="34">
        <f t="shared" si="388"/>
        <v>309.15222075060217</v>
      </c>
      <c r="HT144" s="34">
        <f t="shared" si="388"/>
        <v>311.62216498679476</v>
      </c>
      <c r="HU144" s="34">
        <f t="shared" si="388"/>
        <v>313.47350626405461</v>
      </c>
      <c r="HV144" s="34">
        <f t="shared" si="388"/>
        <v>314.75380584024487</v>
      </c>
      <c r="HW144" s="34">
        <f t="shared" si="388"/>
        <v>316.00286364785285</v>
      </c>
      <c r="HX144" s="34">
        <f t="shared" si="388"/>
        <v>317.5692285990786</v>
      </c>
      <c r="HY144" s="34">
        <f t="shared" si="388"/>
        <v>319.69038392620632</v>
      </c>
      <c r="HZ144" s="34">
        <f t="shared" si="388"/>
        <v>321.85462013063341</v>
      </c>
      <c r="IA144" s="34">
        <f t="shared" si="388"/>
        <v>324.60782736926166</v>
      </c>
      <c r="IB144" s="34">
        <f t="shared" si="388"/>
        <v>327.56949373784482</v>
      </c>
      <c r="IC144" s="34">
        <f t="shared" si="388"/>
        <v>330.35274705030793</v>
      </c>
      <c r="ID144" s="34">
        <f t="shared" si="388"/>
        <v>333.2371225766031</v>
      </c>
      <c r="IE144" s="34">
        <f t="shared" si="388"/>
        <v>335.96904813540948</v>
      </c>
      <c r="IF144" s="34">
        <f t="shared" si="388"/>
        <v>337.39024986787012</v>
      </c>
      <c r="IG144" s="34">
        <f t="shared" si="388"/>
        <v>337.7528213712107</v>
      </c>
      <c r="IH144" s="34">
        <f t="shared" si="388"/>
        <v>336.84264540834135</v>
      </c>
      <c r="II144" s="34">
        <f t="shared" si="388"/>
        <v>334.28583925673252</v>
      </c>
      <c r="IJ144" s="34">
        <f t="shared" si="388"/>
        <v>331.06634304905771</v>
      </c>
      <c r="IK144" s="34">
        <f t="shared" si="388"/>
        <v>328.14302677865498</v>
      </c>
      <c r="IL144" s="34">
        <f t="shared" si="388"/>
        <v>325.50212335654578</v>
      </c>
      <c r="IM144" s="34">
        <f t="shared" si="388"/>
        <v>323.7755561069834</v>
      </c>
      <c r="IN144" s="34">
        <f t="shared" si="388"/>
        <v>322.98079274002686</v>
      </c>
      <c r="IO144" s="34">
        <f t="shared" si="388"/>
        <v>322.92996991052911</v>
      </c>
      <c r="IP144" s="34">
        <f t="shared" si="388"/>
        <v>323.53767641391897</v>
      </c>
      <c r="IQ144" s="34">
        <f t="shared" si="388"/>
        <v>324.58928874330098</v>
      </c>
      <c r="IR144" s="34">
        <f t="shared" si="388"/>
        <v>326.03417135804415</v>
      </c>
      <c r="IS144" s="34">
        <f t="shared" si="388"/>
        <v>327.8286319176899</v>
      </c>
      <c r="IT144" s="34">
        <f t="shared" si="388"/>
        <v>329.86400519938178</v>
      </c>
      <c r="IU144" s="34">
        <f t="shared" si="388"/>
        <v>331.95608488759081</v>
      </c>
      <c r="IV144" s="34">
        <f t="shared" si="388"/>
        <v>334.1456606534918</v>
      </c>
      <c r="IW144" s="34">
        <f t="shared" si="388"/>
        <v>336.36575940333404</v>
      </c>
      <c r="IX144" s="34">
        <f t="shared" si="388"/>
        <v>338.5078977373301</v>
      </c>
      <c r="IY144" s="34">
        <f t="shared" si="388"/>
        <v>340.76316812670996</v>
      </c>
      <c r="IZ144" s="34">
        <f t="shared" si="388"/>
        <v>343.19871269652896</v>
      </c>
      <c r="JA144" s="34">
        <f t="shared" si="388"/>
        <v>345.70660170882331</v>
      </c>
      <c r="JB144" s="34">
        <f t="shared" si="388"/>
        <v>348.05056107672129</v>
      </c>
      <c r="JC144" s="34">
        <f t="shared" si="388"/>
        <v>350.31315852732814</v>
      </c>
      <c r="JD144" s="34">
        <f t="shared" si="388"/>
        <v>352.35525117736307</v>
      </c>
      <c r="JE144" s="34">
        <f t="shared" si="388"/>
        <v>354.06724184994005</v>
      </c>
      <c r="JF144" s="34">
        <f t="shared" si="388"/>
        <v>355.61819782942047</v>
      </c>
      <c r="JG144" s="34">
        <f t="shared" si="388"/>
        <v>357.09676059733158</v>
      </c>
      <c r="JH144" s="34">
        <f t="shared" si="388"/>
        <v>358.33614762630691</v>
      </c>
      <c r="JI144" s="34">
        <f t="shared" si="388"/>
        <v>359.4387954217533</v>
      </c>
      <c r="JJ144" s="34">
        <f t="shared" si="388"/>
        <v>360.42342782862829</v>
      </c>
      <c r="JK144" s="34">
        <f t="shared" ref="JK144:LV144" si="389">JK136+JK138+JK140+JK142+JK143</f>
        <v>361.22565856943697</v>
      </c>
      <c r="JL144" s="34">
        <f t="shared" si="389"/>
        <v>361.92759042742148</v>
      </c>
      <c r="JM144" s="34">
        <f t="shared" si="389"/>
        <v>362.78120583864808</v>
      </c>
      <c r="JN144" s="34">
        <f t="shared" si="389"/>
        <v>363.73322868701484</v>
      </c>
      <c r="JO144" s="34">
        <f t="shared" si="389"/>
        <v>364.91224289752074</v>
      </c>
      <c r="JP144" s="34">
        <f t="shared" si="389"/>
        <v>366.43348571551053</v>
      </c>
      <c r="JQ144" s="34">
        <f t="shared" si="389"/>
        <v>368.33204526919337</v>
      </c>
      <c r="JR144" s="34">
        <f t="shared" si="389"/>
        <v>370.52043306594402</v>
      </c>
      <c r="JS144" s="34">
        <f t="shared" si="389"/>
        <v>373.0486083780329</v>
      </c>
      <c r="JT144" s="34">
        <f t="shared" si="389"/>
        <v>376.10772120613024</v>
      </c>
      <c r="JU144" s="34">
        <f t="shared" si="389"/>
        <v>379.59659141240377</v>
      </c>
      <c r="JV144" s="34">
        <f t="shared" si="389"/>
        <v>383.49552585371976</v>
      </c>
      <c r="JW144" s="34">
        <f t="shared" si="389"/>
        <v>387.96545761720392</v>
      </c>
      <c r="JX144" s="34">
        <f t="shared" si="389"/>
        <v>392.9307468956066</v>
      </c>
      <c r="JY144" s="34">
        <f t="shared" si="389"/>
        <v>398.15300049921427</v>
      </c>
      <c r="JZ144" s="34">
        <f t="shared" si="389"/>
        <v>403.76952966992388</v>
      </c>
      <c r="KA144" s="34">
        <f t="shared" si="389"/>
        <v>409.75471211804143</v>
      </c>
      <c r="KB144" s="34">
        <f t="shared" si="389"/>
        <v>415.97390071027553</v>
      </c>
      <c r="KC144" s="34">
        <f t="shared" si="389"/>
        <v>422.32095132306756</v>
      </c>
      <c r="KD144" s="34">
        <f t="shared" si="389"/>
        <v>428.77862300659314</v>
      </c>
      <c r="KE144" s="34">
        <f t="shared" si="389"/>
        <v>435.32078739068157</v>
      </c>
      <c r="KF144" s="34">
        <f t="shared" si="389"/>
        <v>441.83536902316979</v>
      </c>
      <c r="KG144" s="34">
        <f t="shared" si="389"/>
        <v>448.54312402437051</v>
      </c>
      <c r="KH144" s="34">
        <f t="shared" si="389"/>
        <v>455.64356746423078</v>
      </c>
      <c r="KI144" s="34">
        <f t="shared" si="389"/>
        <v>463.28399955892422</v>
      </c>
      <c r="KJ144" s="34">
        <f t="shared" si="389"/>
        <v>471.04128678391794</v>
      </c>
      <c r="KK144" s="34">
        <f t="shared" si="389"/>
        <v>479.27418880665766</v>
      </c>
      <c r="KL144" s="34">
        <f t="shared" si="389"/>
        <v>487.93139695539014</v>
      </c>
      <c r="KM144" s="34">
        <f t="shared" si="389"/>
        <v>496.88832948401313</v>
      </c>
      <c r="KN144" s="34">
        <f t="shared" si="389"/>
        <v>506.5273169664718</v>
      </c>
      <c r="KO144" s="34">
        <f t="shared" si="389"/>
        <v>516.12002111522588</v>
      </c>
      <c r="KP144" s="34">
        <f t="shared" si="389"/>
        <v>525.41028359089387</v>
      </c>
      <c r="KQ144" s="34">
        <f t="shared" si="389"/>
        <v>534.2406964384968</v>
      </c>
      <c r="KR144" s="34">
        <f t="shared" si="389"/>
        <v>542.29972091209606</v>
      </c>
      <c r="KS144" s="34">
        <f t="shared" si="389"/>
        <v>549.8979280676308</v>
      </c>
      <c r="KT144" s="34">
        <f t="shared" si="389"/>
        <v>556.97211287855225</v>
      </c>
      <c r="KU144" s="34">
        <f t="shared" si="389"/>
        <v>563.28928924146385</v>
      </c>
      <c r="KV144" s="34">
        <f t="shared" si="389"/>
        <v>569.54469408711282</v>
      </c>
      <c r="KW144" s="34">
        <f t="shared" si="389"/>
        <v>576.15313980820781</v>
      </c>
      <c r="KX144" s="34">
        <f t="shared" si="389"/>
        <v>582.27129108659688</v>
      </c>
      <c r="KY144" s="34">
        <f t="shared" si="389"/>
        <v>588.21053170689368</v>
      </c>
      <c r="KZ144" s="34">
        <f t="shared" si="389"/>
        <v>594.54690667787861</v>
      </c>
      <c r="LA144" s="34">
        <f t="shared" si="389"/>
        <v>600.42020622827022</v>
      </c>
      <c r="LB144" s="34">
        <f t="shared" si="389"/>
        <v>605.51213627552238</v>
      </c>
      <c r="LC144" s="34">
        <f t="shared" si="389"/>
        <v>611.08559312571231</v>
      </c>
      <c r="LD144" s="34">
        <f t="shared" si="389"/>
        <v>616.4971294584351</v>
      </c>
      <c r="LE144" s="34">
        <f t="shared" si="389"/>
        <v>621.51806729802888</v>
      </c>
      <c r="LF144" s="34">
        <f t="shared" si="389"/>
        <v>626.5034473534181</v>
      </c>
      <c r="LG144" s="34">
        <f t="shared" si="389"/>
        <v>631.80608998141372</v>
      </c>
      <c r="LH144" s="34">
        <f t="shared" si="389"/>
        <v>637.24652067661918</v>
      </c>
      <c r="LI144" s="34">
        <f t="shared" si="389"/>
        <v>642.87060756717483</v>
      </c>
      <c r="LJ144" s="34">
        <f t="shared" si="389"/>
        <v>649.58519222153438</v>
      </c>
      <c r="LK144" s="34">
        <f t="shared" si="389"/>
        <v>657.00091118727687</v>
      </c>
      <c r="LL144" s="34">
        <f t="shared" si="389"/>
        <v>664.80031828949984</v>
      </c>
      <c r="LM144" s="34">
        <f t="shared" si="389"/>
        <v>671.40790508991802</v>
      </c>
      <c r="LN144" s="34">
        <f t="shared" si="389"/>
        <v>679.07019155793819</v>
      </c>
      <c r="LO144" s="34">
        <f t="shared" si="389"/>
        <v>686.35428279465827</v>
      </c>
      <c r="LP144" s="34">
        <f t="shared" si="389"/>
        <v>693.05384707202256</v>
      </c>
      <c r="LQ144" s="34">
        <f t="shared" si="389"/>
        <v>700.72421817633176</v>
      </c>
      <c r="LR144" s="34">
        <f t="shared" si="389"/>
        <v>706.35463913992749</v>
      </c>
      <c r="LS144" s="34">
        <f t="shared" si="389"/>
        <v>710.37059485822044</v>
      </c>
      <c r="LT144" s="34">
        <f t="shared" si="389"/>
        <v>715.10216733781147</v>
      </c>
      <c r="LU144" s="34">
        <f t="shared" si="389"/>
        <v>718.88469095033361</v>
      </c>
      <c r="LV144" s="34">
        <f t="shared" si="389"/>
        <v>723.10970156170765</v>
      </c>
      <c r="LW144" s="34">
        <f t="shared" ref="LW144:NO144" si="390">LW136+LW138+LW140+LW142+LW143</f>
        <v>728.12764283276113</v>
      </c>
      <c r="LX144" s="34">
        <f t="shared" si="390"/>
        <v>733.61207909048858</v>
      </c>
      <c r="LY144" s="34">
        <f t="shared" si="390"/>
        <v>739.57411628220666</v>
      </c>
      <c r="LZ144" s="34">
        <f t="shared" si="390"/>
        <v>745.86523542019256</v>
      </c>
      <c r="MA144" s="34">
        <f t="shared" si="390"/>
        <v>752.20980995318621</v>
      </c>
      <c r="MB144" s="34">
        <f t="shared" si="390"/>
        <v>758.28708348102191</v>
      </c>
      <c r="MC144" s="34">
        <f t="shared" si="390"/>
        <v>764.21025790115436</v>
      </c>
      <c r="MD144" s="34">
        <f t="shared" si="390"/>
        <v>769.70506200556406</v>
      </c>
      <c r="ME144" s="34">
        <f t="shared" si="390"/>
        <v>774.78099779214938</v>
      </c>
      <c r="MF144" s="34">
        <f t="shared" si="390"/>
        <v>779.36779220402582</v>
      </c>
      <c r="MG144" s="34">
        <f t="shared" si="390"/>
        <v>783.45398862636887</v>
      </c>
      <c r="MH144" s="34">
        <f t="shared" si="390"/>
        <v>786.93785340573561</v>
      </c>
      <c r="MI144" s="34">
        <f t="shared" si="390"/>
        <v>790.16263541415356</v>
      </c>
      <c r="MJ144" s="34">
        <f t="shared" si="390"/>
        <v>793.31611099748511</v>
      </c>
      <c r="MK144" s="34">
        <f t="shared" si="390"/>
        <v>796.30073235553414</v>
      </c>
      <c r="ML144" s="34">
        <f t="shared" si="390"/>
        <v>799.48873300914852</v>
      </c>
      <c r="MM144" s="34">
        <f t="shared" si="390"/>
        <v>802.65898365401472</v>
      </c>
      <c r="MN144" s="34">
        <f t="shared" si="390"/>
        <v>805.72592316715043</v>
      </c>
      <c r="MO144" s="34">
        <f t="shared" si="390"/>
        <v>808.23119511031416</v>
      </c>
      <c r="MP144" s="34">
        <f t="shared" si="390"/>
        <v>810.50729007472614</v>
      </c>
      <c r="MQ144" s="34">
        <f t="shared" si="390"/>
        <v>812.30070294398115</v>
      </c>
      <c r="MR144" s="34">
        <f t="shared" si="390"/>
        <v>813.85442073700415</v>
      </c>
      <c r="MS144" s="34">
        <f t="shared" si="390"/>
        <v>815.2877747305738</v>
      </c>
      <c r="MT144" s="34">
        <f t="shared" si="390"/>
        <v>816.23050875737408</v>
      </c>
      <c r="MU144" s="34">
        <f t="shared" si="390"/>
        <v>816.77723990362972</v>
      </c>
      <c r="MV144" s="34">
        <f t="shared" si="390"/>
        <v>817.07141862281151</v>
      </c>
      <c r="MW144" s="34">
        <f t="shared" si="390"/>
        <v>817.23947643753002</v>
      </c>
      <c r="MX144" s="34">
        <f t="shared" si="390"/>
        <v>818.09636398027317</v>
      </c>
      <c r="MY144" s="34">
        <f t="shared" si="390"/>
        <v>819.48253377831463</v>
      </c>
      <c r="MZ144" s="34">
        <f t="shared" si="390"/>
        <v>821.69763763676372</v>
      </c>
      <c r="NA144" s="34">
        <f t="shared" si="390"/>
        <v>824.73683285229424</v>
      </c>
      <c r="NB144" s="34">
        <f t="shared" si="390"/>
        <v>828.39435078327051</v>
      </c>
      <c r="NC144" s="34">
        <f t="shared" si="390"/>
        <v>832.4778012088002</v>
      </c>
      <c r="ND144" s="34">
        <f t="shared" si="390"/>
        <v>836.78690350649345</v>
      </c>
      <c r="NE144" s="34">
        <f t="shared" si="390"/>
        <v>841.25450879828497</v>
      </c>
      <c r="NF144" s="34">
        <f t="shared" si="390"/>
        <v>845.72833311159991</v>
      </c>
      <c r="NG144" s="34">
        <f t="shared" si="390"/>
        <v>850.18727916682781</v>
      </c>
      <c r="NH144" s="34">
        <f t="shared" si="390"/>
        <v>854.57233478601904</v>
      </c>
      <c r="NI144" s="34">
        <f t="shared" si="390"/>
        <v>858.84619481812479</v>
      </c>
      <c r="NJ144" s="34">
        <f t="shared" si="390"/>
        <v>862.96415603205469</v>
      </c>
      <c r="NK144" s="34">
        <f t="shared" si="390"/>
        <v>866.95065773096405</v>
      </c>
      <c r="NL144" s="34">
        <f t="shared" si="390"/>
        <v>870.84111727704658</v>
      </c>
      <c r="NM144" s="34">
        <f t="shared" si="390"/>
        <v>874.66479489686083</v>
      </c>
      <c r="NN144" s="34">
        <f t="shared" si="390"/>
        <v>878.44114554205146</v>
      </c>
      <c r="NO144" s="35">
        <f t="shared" si="390"/>
        <v>882.09116527965205</v>
      </c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x14ac:dyDescent="0.2">
      <c r="A146" s="1"/>
      <c r="B146" s="1"/>
      <c r="C146" s="180"/>
      <c r="D146" s="1"/>
      <c r="E146" s="96"/>
      <c r="F146" s="1"/>
      <c r="G146" s="180" t="str">
        <f>OFMOR_FFF_0!G146</f>
        <v>месяц</v>
      </c>
      <c r="H146" s="1"/>
      <c r="I146" s="180"/>
      <c r="J146" s="1"/>
      <c r="K146" s="96"/>
      <c r="L146" s="1"/>
      <c r="M146" s="1"/>
      <c r="N146" s="21">
        <f>IF($N$9="","",$N$9)</f>
        <v>43466</v>
      </c>
      <c r="O146" s="21">
        <f t="shared" ref="O146:Y146" si="391">IF(N146="","",EOMONTH(N146,0)+1)</f>
        <v>43497</v>
      </c>
      <c r="P146" s="21">
        <f t="shared" si="391"/>
        <v>43525</v>
      </c>
      <c r="Q146" s="21">
        <f t="shared" si="391"/>
        <v>43556</v>
      </c>
      <c r="R146" s="21">
        <f t="shared" si="391"/>
        <v>43586</v>
      </c>
      <c r="S146" s="21">
        <f t="shared" si="391"/>
        <v>43617</v>
      </c>
      <c r="T146" s="21">
        <f t="shared" si="391"/>
        <v>43647</v>
      </c>
      <c r="U146" s="21">
        <f t="shared" si="391"/>
        <v>43678</v>
      </c>
      <c r="V146" s="21">
        <f t="shared" si="391"/>
        <v>43709</v>
      </c>
      <c r="W146" s="21">
        <f t="shared" si="391"/>
        <v>43739</v>
      </c>
      <c r="X146" s="21">
        <f t="shared" si="391"/>
        <v>43770</v>
      </c>
      <c r="Y146" s="21">
        <f t="shared" si="391"/>
        <v>43800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24" t="str">
        <f>IF(OR(N148&lt;0,N148&lt;&gt;INT(N148)),"Ошибка!","")</f>
        <v/>
      </c>
      <c r="O147" s="24" t="str">
        <f t="shared" ref="O147:Y147" si="392">IF(OR(O148&lt;0,O148&lt;&gt;INT(O148)),"Ошибка!","")</f>
        <v/>
      </c>
      <c r="P147" s="24" t="str">
        <f t="shared" si="392"/>
        <v/>
      </c>
      <c r="Q147" s="24" t="str">
        <f t="shared" si="392"/>
        <v/>
      </c>
      <c r="R147" s="24" t="str">
        <f t="shared" si="392"/>
        <v/>
      </c>
      <c r="S147" s="24" t="str">
        <f t="shared" si="392"/>
        <v/>
      </c>
      <c r="T147" s="24" t="str">
        <f t="shared" si="392"/>
        <v/>
      </c>
      <c r="U147" s="24" t="str">
        <f t="shared" si="392"/>
        <v/>
      </c>
      <c r="V147" s="24" t="str">
        <f t="shared" si="392"/>
        <v/>
      </c>
      <c r="W147" s="24" t="str">
        <f t="shared" si="392"/>
        <v/>
      </c>
      <c r="X147" s="24" t="str">
        <f t="shared" si="392"/>
        <v/>
      </c>
      <c r="Y147" s="24" t="str">
        <f t="shared" si="392"/>
        <v/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x14ac:dyDescent="0.2">
      <c r="A148" s="1"/>
      <c r="B148" s="1"/>
      <c r="C148" s="1" t="str">
        <f>OFMOR_FFF_0!C148</f>
        <v>P(ОбДЗ)</v>
      </c>
      <c r="D148" s="1"/>
      <c r="E148" s="1" t="str">
        <f>OFMOR_FFF_0!E148</f>
        <v>Плановый период оборачиваемости дебиторской задолженности клиентов</v>
      </c>
      <c r="F148" s="1"/>
      <c r="G148" s="1" t="str">
        <f>OFMOR_FFF_0!G148</f>
        <v>дни</v>
      </c>
      <c r="H148" s="1"/>
      <c r="I148" s="1"/>
      <c r="J148" s="1"/>
      <c r="K148" s="9"/>
      <c r="L148" s="3"/>
      <c r="M148" s="1"/>
      <c r="N148" s="246">
        <f>OFMOR_FFF_0!N148</f>
        <v>2</v>
      </c>
      <c r="O148" s="246">
        <f>OFMOR_FFF_0!O148</f>
        <v>2</v>
      </c>
      <c r="P148" s="246">
        <f>OFMOR_FFF_0!P148</f>
        <v>2</v>
      </c>
      <c r="Q148" s="246">
        <f>OFMOR_FFF_0!Q148</f>
        <v>2</v>
      </c>
      <c r="R148" s="246">
        <f>OFMOR_FFF_0!R148</f>
        <v>2</v>
      </c>
      <c r="S148" s="246">
        <f>OFMOR_FFF_0!S148</f>
        <v>2</v>
      </c>
      <c r="T148" s="246">
        <f>OFMOR_FFF_0!T148</f>
        <v>2</v>
      </c>
      <c r="U148" s="246">
        <f>OFMOR_FFF_0!U148</f>
        <v>2</v>
      </c>
      <c r="V148" s="246">
        <f>OFMOR_FFF_0!V148</f>
        <v>2</v>
      </c>
      <c r="W148" s="246">
        <f>OFMOR_FFF_0!W148</f>
        <v>1</v>
      </c>
      <c r="X148" s="246">
        <f>OFMOR_FFF_0!X148</f>
        <v>1</v>
      </c>
      <c r="Y148" s="246">
        <f>OFMOR_FFF_0!Y148</f>
        <v>1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24" t="str">
        <f>IF(OR(N150&lt;0,N150&lt;&gt;INT(N150)),"Ошибка!","")</f>
        <v/>
      </c>
      <c r="O149" s="24" t="str">
        <f t="shared" ref="O149:Y149" si="393">IF(OR(O150&lt;0,O150&lt;&gt;INT(O150)),"Ошибка!","")</f>
        <v/>
      </c>
      <c r="P149" s="24" t="str">
        <f t="shared" si="393"/>
        <v/>
      </c>
      <c r="Q149" s="24" t="str">
        <f t="shared" si="393"/>
        <v/>
      </c>
      <c r="R149" s="24" t="str">
        <f t="shared" si="393"/>
        <v/>
      </c>
      <c r="S149" s="24" t="str">
        <f t="shared" si="393"/>
        <v/>
      </c>
      <c r="T149" s="24" t="str">
        <f t="shared" si="393"/>
        <v/>
      </c>
      <c r="U149" s="24" t="str">
        <f t="shared" si="393"/>
        <v/>
      </c>
      <c r="V149" s="24" t="str">
        <f t="shared" si="393"/>
        <v/>
      </c>
      <c r="W149" s="24" t="str">
        <f t="shared" si="393"/>
        <v/>
      </c>
      <c r="X149" s="24" t="str">
        <f t="shared" si="393"/>
        <v/>
      </c>
      <c r="Y149" s="24" t="str">
        <f t="shared" si="393"/>
        <v/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x14ac:dyDescent="0.2">
      <c r="A150" s="1"/>
      <c r="B150" s="1"/>
      <c r="C150" s="1" t="str">
        <f>OFMOR_FFF_0!C150</f>
        <v>P(ОбRet)</v>
      </c>
      <c r="D150" s="1"/>
      <c r="E150" s="1" t="str">
        <f>OFMOR_FFF_0!E150</f>
        <v>Плановый период оборачиваемости задолженности по оплате клиентских возвратов</v>
      </c>
      <c r="F150" s="1"/>
      <c r="G150" s="1" t="str">
        <f>OFMOR_FFF_0!G150</f>
        <v>дни</v>
      </c>
      <c r="H150" s="1"/>
      <c r="I150" s="1"/>
      <c r="J150" s="1"/>
      <c r="K150" s="9"/>
      <c r="L150" s="3"/>
      <c r="M150" s="1"/>
      <c r="N150" s="246">
        <f>OFMOR_FFF_0!N150</f>
        <v>5</v>
      </c>
      <c r="O150" s="246">
        <f>OFMOR_FFF_0!O150</f>
        <v>5</v>
      </c>
      <c r="P150" s="246">
        <f>OFMOR_FFF_0!P150</f>
        <v>5</v>
      </c>
      <c r="Q150" s="246">
        <f>OFMOR_FFF_0!Q150</f>
        <v>5</v>
      </c>
      <c r="R150" s="246">
        <f>OFMOR_FFF_0!R150</f>
        <v>5</v>
      </c>
      <c r="S150" s="246">
        <f>OFMOR_FFF_0!S150</f>
        <v>5</v>
      </c>
      <c r="T150" s="246">
        <f>OFMOR_FFF_0!T150</f>
        <v>5</v>
      </c>
      <c r="U150" s="246">
        <f>OFMOR_FFF_0!U150</f>
        <v>5</v>
      </c>
      <c r="V150" s="246">
        <f>OFMOR_FFF_0!V150</f>
        <v>5</v>
      </c>
      <c r="W150" s="246">
        <f>OFMOR_FFF_0!W150</f>
        <v>5</v>
      </c>
      <c r="X150" s="246">
        <f>OFMOR_FFF_0!X150</f>
        <v>5</v>
      </c>
      <c r="Y150" s="246">
        <f>OFMOR_FFF_0!Y150</f>
        <v>5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80" t="str">
        <f>OFMOR_FFF_0!C152</f>
        <v>CFIn</v>
      </c>
      <c r="D152" s="1"/>
      <c r="E152" s="96"/>
      <c r="F152" s="1"/>
      <c r="G152" s="180" t="str">
        <f>OFMOR_FFF_0!G152</f>
        <v>дата</v>
      </c>
      <c r="H152" s="1"/>
      <c r="I152" s="180"/>
      <c r="J152" s="1"/>
      <c r="K152" s="184"/>
      <c r="L152" s="1"/>
      <c r="M152" s="1"/>
      <c r="N152" s="177">
        <f t="shared" ref="N152:BY152" si="394">IF(N100="","",N100+SUMIFS(148:148,146:146,"&lt;="&amp;N100,146:146,"&gt;"&amp;EOMONTH(N100,-1)))</f>
        <v>43468</v>
      </c>
      <c r="O152" s="178">
        <f t="shared" si="394"/>
        <v>43469</v>
      </c>
      <c r="P152" s="178">
        <f t="shared" si="394"/>
        <v>43470</v>
      </c>
      <c r="Q152" s="178">
        <f t="shared" si="394"/>
        <v>43471</v>
      </c>
      <c r="R152" s="178">
        <f t="shared" si="394"/>
        <v>43472</v>
      </c>
      <c r="S152" s="178">
        <f t="shared" si="394"/>
        <v>43473</v>
      </c>
      <c r="T152" s="178">
        <f t="shared" si="394"/>
        <v>43474</v>
      </c>
      <c r="U152" s="178">
        <f t="shared" si="394"/>
        <v>43475</v>
      </c>
      <c r="V152" s="178">
        <f t="shared" si="394"/>
        <v>43476</v>
      </c>
      <c r="W152" s="178">
        <f t="shared" si="394"/>
        <v>43477</v>
      </c>
      <c r="X152" s="178">
        <f t="shared" si="394"/>
        <v>43478</v>
      </c>
      <c r="Y152" s="178">
        <f t="shared" si="394"/>
        <v>43479</v>
      </c>
      <c r="Z152" s="178">
        <f t="shared" si="394"/>
        <v>43480</v>
      </c>
      <c r="AA152" s="178">
        <f t="shared" si="394"/>
        <v>43481</v>
      </c>
      <c r="AB152" s="178">
        <f t="shared" si="394"/>
        <v>43482</v>
      </c>
      <c r="AC152" s="178">
        <f t="shared" si="394"/>
        <v>43483</v>
      </c>
      <c r="AD152" s="178">
        <f t="shared" si="394"/>
        <v>43484</v>
      </c>
      <c r="AE152" s="178">
        <f t="shared" si="394"/>
        <v>43485</v>
      </c>
      <c r="AF152" s="178">
        <f t="shared" si="394"/>
        <v>43486</v>
      </c>
      <c r="AG152" s="178">
        <f t="shared" si="394"/>
        <v>43487</v>
      </c>
      <c r="AH152" s="178">
        <f t="shared" si="394"/>
        <v>43488</v>
      </c>
      <c r="AI152" s="178">
        <f t="shared" si="394"/>
        <v>43489</v>
      </c>
      <c r="AJ152" s="178">
        <f t="shared" si="394"/>
        <v>43490</v>
      </c>
      <c r="AK152" s="178">
        <f t="shared" si="394"/>
        <v>43491</v>
      </c>
      <c r="AL152" s="178">
        <f t="shared" si="394"/>
        <v>43492</v>
      </c>
      <c r="AM152" s="178">
        <f t="shared" si="394"/>
        <v>43493</v>
      </c>
      <c r="AN152" s="178">
        <f t="shared" si="394"/>
        <v>43494</v>
      </c>
      <c r="AO152" s="178">
        <f t="shared" si="394"/>
        <v>43495</v>
      </c>
      <c r="AP152" s="178">
        <f t="shared" si="394"/>
        <v>43496</v>
      </c>
      <c r="AQ152" s="178">
        <f t="shared" si="394"/>
        <v>43497</v>
      </c>
      <c r="AR152" s="178">
        <f t="shared" si="394"/>
        <v>43498</v>
      </c>
      <c r="AS152" s="178">
        <f t="shared" si="394"/>
        <v>43499</v>
      </c>
      <c r="AT152" s="178">
        <f t="shared" si="394"/>
        <v>43500</v>
      </c>
      <c r="AU152" s="178">
        <f t="shared" si="394"/>
        <v>43501</v>
      </c>
      <c r="AV152" s="178">
        <f t="shared" si="394"/>
        <v>43502</v>
      </c>
      <c r="AW152" s="178">
        <f t="shared" si="394"/>
        <v>43503</v>
      </c>
      <c r="AX152" s="178">
        <f t="shared" si="394"/>
        <v>43504</v>
      </c>
      <c r="AY152" s="178">
        <f t="shared" si="394"/>
        <v>43505</v>
      </c>
      <c r="AZ152" s="178">
        <f t="shared" si="394"/>
        <v>43506</v>
      </c>
      <c r="BA152" s="178">
        <f t="shared" si="394"/>
        <v>43507</v>
      </c>
      <c r="BB152" s="178">
        <f t="shared" si="394"/>
        <v>43508</v>
      </c>
      <c r="BC152" s="178">
        <f t="shared" si="394"/>
        <v>43509</v>
      </c>
      <c r="BD152" s="178">
        <f t="shared" si="394"/>
        <v>43510</v>
      </c>
      <c r="BE152" s="178">
        <f t="shared" si="394"/>
        <v>43511</v>
      </c>
      <c r="BF152" s="178">
        <f t="shared" si="394"/>
        <v>43512</v>
      </c>
      <c r="BG152" s="178">
        <f t="shared" si="394"/>
        <v>43513</v>
      </c>
      <c r="BH152" s="178">
        <f t="shared" si="394"/>
        <v>43514</v>
      </c>
      <c r="BI152" s="178">
        <f t="shared" si="394"/>
        <v>43515</v>
      </c>
      <c r="BJ152" s="178">
        <f t="shared" si="394"/>
        <v>43516</v>
      </c>
      <c r="BK152" s="178">
        <f t="shared" si="394"/>
        <v>43517</v>
      </c>
      <c r="BL152" s="178">
        <f t="shared" si="394"/>
        <v>43518</v>
      </c>
      <c r="BM152" s="178">
        <f t="shared" si="394"/>
        <v>43519</v>
      </c>
      <c r="BN152" s="178">
        <f t="shared" si="394"/>
        <v>43520</v>
      </c>
      <c r="BO152" s="178">
        <f t="shared" si="394"/>
        <v>43521</v>
      </c>
      <c r="BP152" s="178">
        <f t="shared" si="394"/>
        <v>43522</v>
      </c>
      <c r="BQ152" s="178">
        <f t="shared" si="394"/>
        <v>43523</v>
      </c>
      <c r="BR152" s="178">
        <f t="shared" si="394"/>
        <v>43524</v>
      </c>
      <c r="BS152" s="178">
        <f t="shared" si="394"/>
        <v>43525</v>
      </c>
      <c r="BT152" s="178">
        <f t="shared" si="394"/>
        <v>43526</v>
      </c>
      <c r="BU152" s="178">
        <f t="shared" si="394"/>
        <v>43527</v>
      </c>
      <c r="BV152" s="178">
        <f t="shared" si="394"/>
        <v>43528</v>
      </c>
      <c r="BW152" s="178">
        <f t="shared" si="394"/>
        <v>43529</v>
      </c>
      <c r="BX152" s="178">
        <f t="shared" si="394"/>
        <v>43530</v>
      </c>
      <c r="BY152" s="178">
        <f t="shared" si="394"/>
        <v>43531</v>
      </c>
      <c r="BZ152" s="178">
        <f t="shared" ref="BZ152:EK152" si="395">IF(BZ100="","",BZ100+SUMIFS(148:148,146:146,"&lt;="&amp;BZ100,146:146,"&gt;"&amp;EOMONTH(BZ100,-1)))</f>
        <v>43532</v>
      </c>
      <c r="CA152" s="178">
        <f t="shared" si="395"/>
        <v>43533</v>
      </c>
      <c r="CB152" s="178">
        <f t="shared" si="395"/>
        <v>43534</v>
      </c>
      <c r="CC152" s="178">
        <f t="shared" si="395"/>
        <v>43535</v>
      </c>
      <c r="CD152" s="178">
        <f t="shared" si="395"/>
        <v>43536</v>
      </c>
      <c r="CE152" s="178">
        <f t="shared" si="395"/>
        <v>43537</v>
      </c>
      <c r="CF152" s="178">
        <f t="shared" si="395"/>
        <v>43538</v>
      </c>
      <c r="CG152" s="178">
        <f t="shared" si="395"/>
        <v>43539</v>
      </c>
      <c r="CH152" s="178">
        <f t="shared" si="395"/>
        <v>43540</v>
      </c>
      <c r="CI152" s="178">
        <f t="shared" si="395"/>
        <v>43541</v>
      </c>
      <c r="CJ152" s="178">
        <f t="shared" si="395"/>
        <v>43542</v>
      </c>
      <c r="CK152" s="178">
        <f t="shared" si="395"/>
        <v>43543</v>
      </c>
      <c r="CL152" s="178">
        <f t="shared" si="395"/>
        <v>43544</v>
      </c>
      <c r="CM152" s="178">
        <f t="shared" si="395"/>
        <v>43545</v>
      </c>
      <c r="CN152" s="178">
        <f t="shared" si="395"/>
        <v>43546</v>
      </c>
      <c r="CO152" s="178">
        <f t="shared" si="395"/>
        <v>43547</v>
      </c>
      <c r="CP152" s="178">
        <f t="shared" si="395"/>
        <v>43548</v>
      </c>
      <c r="CQ152" s="178">
        <f t="shared" si="395"/>
        <v>43549</v>
      </c>
      <c r="CR152" s="178">
        <f t="shared" si="395"/>
        <v>43550</v>
      </c>
      <c r="CS152" s="178">
        <f t="shared" si="395"/>
        <v>43551</v>
      </c>
      <c r="CT152" s="178">
        <f t="shared" si="395"/>
        <v>43552</v>
      </c>
      <c r="CU152" s="178">
        <f t="shared" si="395"/>
        <v>43553</v>
      </c>
      <c r="CV152" s="178">
        <f t="shared" si="395"/>
        <v>43554</v>
      </c>
      <c r="CW152" s="178">
        <f t="shared" si="395"/>
        <v>43555</v>
      </c>
      <c r="CX152" s="178">
        <f t="shared" si="395"/>
        <v>43556</v>
      </c>
      <c r="CY152" s="178">
        <f t="shared" si="395"/>
        <v>43557</v>
      </c>
      <c r="CZ152" s="178">
        <f t="shared" si="395"/>
        <v>43558</v>
      </c>
      <c r="DA152" s="178">
        <f t="shared" si="395"/>
        <v>43559</v>
      </c>
      <c r="DB152" s="178">
        <f t="shared" si="395"/>
        <v>43560</v>
      </c>
      <c r="DC152" s="178">
        <f t="shared" si="395"/>
        <v>43561</v>
      </c>
      <c r="DD152" s="178">
        <f t="shared" si="395"/>
        <v>43562</v>
      </c>
      <c r="DE152" s="178">
        <f t="shared" si="395"/>
        <v>43563</v>
      </c>
      <c r="DF152" s="178">
        <f t="shared" si="395"/>
        <v>43564</v>
      </c>
      <c r="DG152" s="178">
        <f t="shared" si="395"/>
        <v>43565</v>
      </c>
      <c r="DH152" s="178">
        <f t="shared" si="395"/>
        <v>43566</v>
      </c>
      <c r="DI152" s="178">
        <f t="shared" si="395"/>
        <v>43567</v>
      </c>
      <c r="DJ152" s="178">
        <f t="shared" si="395"/>
        <v>43568</v>
      </c>
      <c r="DK152" s="178">
        <f t="shared" si="395"/>
        <v>43569</v>
      </c>
      <c r="DL152" s="178">
        <f t="shared" si="395"/>
        <v>43570</v>
      </c>
      <c r="DM152" s="178">
        <f t="shared" si="395"/>
        <v>43571</v>
      </c>
      <c r="DN152" s="178">
        <f t="shared" si="395"/>
        <v>43572</v>
      </c>
      <c r="DO152" s="178">
        <f t="shared" si="395"/>
        <v>43573</v>
      </c>
      <c r="DP152" s="178">
        <f t="shared" si="395"/>
        <v>43574</v>
      </c>
      <c r="DQ152" s="178">
        <f t="shared" si="395"/>
        <v>43575</v>
      </c>
      <c r="DR152" s="178">
        <f t="shared" si="395"/>
        <v>43576</v>
      </c>
      <c r="DS152" s="178">
        <f t="shared" si="395"/>
        <v>43577</v>
      </c>
      <c r="DT152" s="178">
        <f t="shared" si="395"/>
        <v>43578</v>
      </c>
      <c r="DU152" s="178">
        <f t="shared" si="395"/>
        <v>43579</v>
      </c>
      <c r="DV152" s="178">
        <f t="shared" si="395"/>
        <v>43580</v>
      </c>
      <c r="DW152" s="178">
        <f t="shared" si="395"/>
        <v>43581</v>
      </c>
      <c r="DX152" s="178">
        <f t="shared" si="395"/>
        <v>43582</v>
      </c>
      <c r="DY152" s="178">
        <f t="shared" si="395"/>
        <v>43583</v>
      </c>
      <c r="DZ152" s="178">
        <f t="shared" si="395"/>
        <v>43584</v>
      </c>
      <c r="EA152" s="178">
        <f t="shared" si="395"/>
        <v>43585</v>
      </c>
      <c r="EB152" s="178">
        <f t="shared" si="395"/>
        <v>43586</v>
      </c>
      <c r="EC152" s="178">
        <f t="shared" si="395"/>
        <v>43587</v>
      </c>
      <c r="ED152" s="178">
        <f t="shared" si="395"/>
        <v>43588</v>
      </c>
      <c r="EE152" s="178">
        <f t="shared" si="395"/>
        <v>43589</v>
      </c>
      <c r="EF152" s="178">
        <f t="shared" si="395"/>
        <v>43590</v>
      </c>
      <c r="EG152" s="178">
        <f t="shared" si="395"/>
        <v>43591</v>
      </c>
      <c r="EH152" s="178">
        <f t="shared" si="395"/>
        <v>43592</v>
      </c>
      <c r="EI152" s="178">
        <f t="shared" si="395"/>
        <v>43593</v>
      </c>
      <c r="EJ152" s="178">
        <f t="shared" si="395"/>
        <v>43594</v>
      </c>
      <c r="EK152" s="178">
        <f t="shared" si="395"/>
        <v>43595</v>
      </c>
      <c r="EL152" s="178">
        <f t="shared" ref="EL152:GW152" si="396">IF(EL100="","",EL100+SUMIFS(148:148,146:146,"&lt;="&amp;EL100,146:146,"&gt;"&amp;EOMONTH(EL100,-1)))</f>
        <v>43596</v>
      </c>
      <c r="EM152" s="178">
        <f t="shared" si="396"/>
        <v>43597</v>
      </c>
      <c r="EN152" s="178">
        <f t="shared" si="396"/>
        <v>43598</v>
      </c>
      <c r="EO152" s="178">
        <f t="shared" si="396"/>
        <v>43599</v>
      </c>
      <c r="EP152" s="178">
        <f t="shared" si="396"/>
        <v>43600</v>
      </c>
      <c r="EQ152" s="178">
        <f t="shared" si="396"/>
        <v>43601</v>
      </c>
      <c r="ER152" s="178">
        <f t="shared" si="396"/>
        <v>43602</v>
      </c>
      <c r="ES152" s="178">
        <f t="shared" si="396"/>
        <v>43603</v>
      </c>
      <c r="ET152" s="178">
        <f t="shared" si="396"/>
        <v>43604</v>
      </c>
      <c r="EU152" s="178">
        <f t="shared" si="396"/>
        <v>43605</v>
      </c>
      <c r="EV152" s="178">
        <f t="shared" si="396"/>
        <v>43606</v>
      </c>
      <c r="EW152" s="178">
        <f t="shared" si="396"/>
        <v>43607</v>
      </c>
      <c r="EX152" s="178">
        <f t="shared" si="396"/>
        <v>43608</v>
      </c>
      <c r="EY152" s="178">
        <f t="shared" si="396"/>
        <v>43609</v>
      </c>
      <c r="EZ152" s="178">
        <f t="shared" si="396"/>
        <v>43610</v>
      </c>
      <c r="FA152" s="178">
        <f t="shared" si="396"/>
        <v>43611</v>
      </c>
      <c r="FB152" s="178">
        <f t="shared" si="396"/>
        <v>43612</v>
      </c>
      <c r="FC152" s="178">
        <f t="shared" si="396"/>
        <v>43613</v>
      </c>
      <c r="FD152" s="178">
        <f t="shared" si="396"/>
        <v>43614</v>
      </c>
      <c r="FE152" s="178">
        <f t="shared" si="396"/>
        <v>43615</v>
      </c>
      <c r="FF152" s="178">
        <f t="shared" si="396"/>
        <v>43616</v>
      </c>
      <c r="FG152" s="178">
        <f t="shared" si="396"/>
        <v>43617</v>
      </c>
      <c r="FH152" s="178">
        <f t="shared" si="396"/>
        <v>43618</v>
      </c>
      <c r="FI152" s="178">
        <f t="shared" si="396"/>
        <v>43619</v>
      </c>
      <c r="FJ152" s="178">
        <f t="shared" si="396"/>
        <v>43620</v>
      </c>
      <c r="FK152" s="178">
        <f t="shared" si="396"/>
        <v>43621</v>
      </c>
      <c r="FL152" s="178">
        <f t="shared" si="396"/>
        <v>43622</v>
      </c>
      <c r="FM152" s="178">
        <f t="shared" si="396"/>
        <v>43623</v>
      </c>
      <c r="FN152" s="178">
        <f t="shared" si="396"/>
        <v>43624</v>
      </c>
      <c r="FO152" s="178">
        <f t="shared" si="396"/>
        <v>43625</v>
      </c>
      <c r="FP152" s="178">
        <f t="shared" si="396"/>
        <v>43626</v>
      </c>
      <c r="FQ152" s="178">
        <f t="shared" si="396"/>
        <v>43627</v>
      </c>
      <c r="FR152" s="178">
        <f t="shared" si="396"/>
        <v>43628</v>
      </c>
      <c r="FS152" s="178">
        <f t="shared" si="396"/>
        <v>43629</v>
      </c>
      <c r="FT152" s="178">
        <f t="shared" si="396"/>
        <v>43630</v>
      </c>
      <c r="FU152" s="178">
        <f t="shared" si="396"/>
        <v>43631</v>
      </c>
      <c r="FV152" s="178">
        <f t="shared" si="396"/>
        <v>43632</v>
      </c>
      <c r="FW152" s="178">
        <f t="shared" si="396"/>
        <v>43633</v>
      </c>
      <c r="FX152" s="178">
        <f t="shared" si="396"/>
        <v>43634</v>
      </c>
      <c r="FY152" s="178">
        <f t="shared" si="396"/>
        <v>43635</v>
      </c>
      <c r="FZ152" s="178">
        <f t="shared" si="396"/>
        <v>43636</v>
      </c>
      <c r="GA152" s="178">
        <f t="shared" si="396"/>
        <v>43637</v>
      </c>
      <c r="GB152" s="178">
        <f t="shared" si="396"/>
        <v>43638</v>
      </c>
      <c r="GC152" s="178">
        <f t="shared" si="396"/>
        <v>43639</v>
      </c>
      <c r="GD152" s="178">
        <f t="shared" si="396"/>
        <v>43640</v>
      </c>
      <c r="GE152" s="178">
        <f t="shared" si="396"/>
        <v>43641</v>
      </c>
      <c r="GF152" s="178">
        <f t="shared" si="396"/>
        <v>43642</v>
      </c>
      <c r="GG152" s="178">
        <f t="shared" si="396"/>
        <v>43643</v>
      </c>
      <c r="GH152" s="178">
        <f t="shared" si="396"/>
        <v>43644</v>
      </c>
      <c r="GI152" s="178">
        <f t="shared" si="396"/>
        <v>43645</v>
      </c>
      <c r="GJ152" s="178">
        <f t="shared" si="396"/>
        <v>43646</v>
      </c>
      <c r="GK152" s="178">
        <f t="shared" si="396"/>
        <v>43647</v>
      </c>
      <c r="GL152" s="178">
        <f t="shared" si="396"/>
        <v>43648</v>
      </c>
      <c r="GM152" s="178">
        <f t="shared" si="396"/>
        <v>43649</v>
      </c>
      <c r="GN152" s="178">
        <f t="shared" si="396"/>
        <v>43650</v>
      </c>
      <c r="GO152" s="178">
        <f t="shared" si="396"/>
        <v>43651</v>
      </c>
      <c r="GP152" s="178">
        <f t="shared" si="396"/>
        <v>43652</v>
      </c>
      <c r="GQ152" s="178">
        <f t="shared" si="396"/>
        <v>43653</v>
      </c>
      <c r="GR152" s="178">
        <f t="shared" si="396"/>
        <v>43654</v>
      </c>
      <c r="GS152" s="178">
        <f t="shared" si="396"/>
        <v>43655</v>
      </c>
      <c r="GT152" s="178">
        <f t="shared" si="396"/>
        <v>43656</v>
      </c>
      <c r="GU152" s="178">
        <f t="shared" si="396"/>
        <v>43657</v>
      </c>
      <c r="GV152" s="178">
        <f t="shared" si="396"/>
        <v>43658</v>
      </c>
      <c r="GW152" s="178">
        <f t="shared" si="396"/>
        <v>43659</v>
      </c>
      <c r="GX152" s="178">
        <f t="shared" ref="GX152:JI152" si="397">IF(GX100="","",GX100+SUMIFS(148:148,146:146,"&lt;="&amp;GX100,146:146,"&gt;"&amp;EOMONTH(GX100,-1)))</f>
        <v>43660</v>
      </c>
      <c r="GY152" s="178">
        <f t="shared" si="397"/>
        <v>43661</v>
      </c>
      <c r="GZ152" s="178">
        <f t="shared" si="397"/>
        <v>43662</v>
      </c>
      <c r="HA152" s="178">
        <f t="shared" si="397"/>
        <v>43663</v>
      </c>
      <c r="HB152" s="178">
        <f t="shared" si="397"/>
        <v>43664</v>
      </c>
      <c r="HC152" s="178">
        <f t="shared" si="397"/>
        <v>43665</v>
      </c>
      <c r="HD152" s="178">
        <f t="shared" si="397"/>
        <v>43666</v>
      </c>
      <c r="HE152" s="178">
        <f t="shared" si="397"/>
        <v>43667</v>
      </c>
      <c r="HF152" s="178">
        <f t="shared" si="397"/>
        <v>43668</v>
      </c>
      <c r="HG152" s="178">
        <f t="shared" si="397"/>
        <v>43669</v>
      </c>
      <c r="HH152" s="178">
        <f t="shared" si="397"/>
        <v>43670</v>
      </c>
      <c r="HI152" s="178">
        <f t="shared" si="397"/>
        <v>43671</v>
      </c>
      <c r="HJ152" s="178">
        <f t="shared" si="397"/>
        <v>43672</v>
      </c>
      <c r="HK152" s="178">
        <f t="shared" si="397"/>
        <v>43673</v>
      </c>
      <c r="HL152" s="178">
        <f t="shared" si="397"/>
        <v>43674</v>
      </c>
      <c r="HM152" s="178">
        <f t="shared" si="397"/>
        <v>43675</v>
      </c>
      <c r="HN152" s="178">
        <f t="shared" si="397"/>
        <v>43676</v>
      </c>
      <c r="HO152" s="178">
        <f t="shared" si="397"/>
        <v>43677</v>
      </c>
      <c r="HP152" s="178">
        <f t="shared" si="397"/>
        <v>43678</v>
      </c>
      <c r="HQ152" s="178">
        <f t="shared" si="397"/>
        <v>43679</v>
      </c>
      <c r="HR152" s="178">
        <f t="shared" si="397"/>
        <v>43680</v>
      </c>
      <c r="HS152" s="178">
        <f t="shared" si="397"/>
        <v>43681</v>
      </c>
      <c r="HT152" s="178">
        <f t="shared" si="397"/>
        <v>43682</v>
      </c>
      <c r="HU152" s="178">
        <f t="shared" si="397"/>
        <v>43683</v>
      </c>
      <c r="HV152" s="178">
        <f t="shared" si="397"/>
        <v>43684</v>
      </c>
      <c r="HW152" s="178">
        <f t="shared" si="397"/>
        <v>43685</v>
      </c>
      <c r="HX152" s="178">
        <f t="shared" si="397"/>
        <v>43686</v>
      </c>
      <c r="HY152" s="178">
        <f t="shared" si="397"/>
        <v>43687</v>
      </c>
      <c r="HZ152" s="178">
        <f t="shared" si="397"/>
        <v>43688</v>
      </c>
      <c r="IA152" s="178">
        <f t="shared" si="397"/>
        <v>43689</v>
      </c>
      <c r="IB152" s="178">
        <f t="shared" si="397"/>
        <v>43690</v>
      </c>
      <c r="IC152" s="178">
        <f t="shared" si="397"/>
        <v>43691</v>
      </c>
      <c r="ID152" s="178">
        <f t="shared" si="397"/>
        <v>43692</v>
      </c>
      <c r="IE152" s="178">
        <f t="shared" si="397"/>
        <v>43693</v>
      </c>
      <c r="IF152" s="178">
        <f t="shared" si="397"/>
        <v>43694</v>
      </c>
      <c r="IG152" s="178">
        <f t="shared" si="397"/>
        <v>43695</v>
      </c>
      <c r="IH152" s="178">
        <f t="shared" si="397"/>
        <v>43696</v>
      </c>
      <c r="II152" s="178">
        <f t="shared" si="397"/>
        <v>43697</v>
      </c>
      <c r="IJ152" s="178">
        <f t="shared" si="397"/>
        <v>43698</v>
      </c>
      <c r="IK152" s="178">
        <f t="shared" si="397"/>
        <v>43699</v>
      </c>
      <c r="IL152" s="178">
        <f t="shared" si="397"/>
        <v>43700</v>
      </c>
      <c r="IM152" s="178">
        <f t="shared" si="397"/>
        <v>43701</v>
      </c>
      <c r="IN152" s="178">
        <f t="shared" si="397"/>
        <v>43702</v>
      </c>
      <c r="IO152" s="178">
        <f t="shared" si="397"/>
        <v>43703</v>
      </c>
      <c r="IP152" s="178">
        <f t="shared" si="397"/>
        <v>43704</v>
      </c>
      <c r="IQ152" s="178">
        <f t="shared" si="397"/>
        <v>43705</v>
      </c>
      <c r="IR152" s="178">
        <f t="shared" si="397"/>
        <v>43706</v>
      </c>
      <c r="IS152" s="178">
        <f t="shared" si="397"/>
        <v>43707</v>
      </c>
      <c r="IT152" s="178">
        <f t="shared" si="397"/>
        <v>43708</v>
      </c>
      <c r="IU152" s="178">
        <f t="shared" si="397"/>
        <v>43709</v>
      </c>
      <c r="IV152" s="178">
        <f t="shared" si="397"/>
        <v>43710</v>
      </c>
      <c r="IW152" s="178">
        <f t="shared" si="397"/>
        <v>43711</v>
      </c>
      <c r="IX152" s="178">
        <f t="shared" si="397"/>
        <v>43712</v>
      </c>
      <c r="IY152" s="178">
        <f t="shared" si="397"/>
        <v>43713</v>
      </c>
      <c r="IZ152" s="178">
        <f t="shared" si="397"/>
        <v>43714</v>
      </c>
      <c r="JA152" s="178">
        <f t="shared" si="397"/>
        <v>43715</v>
      </c>
      <c r="JB152" s="178">
        <f t="shared" si="397"/>
        <v>43716</v>
      </c>
      <c r="JC152" s="178">
        <f t="shared" si="397"/>
        <v>43717</v>
      </c>
      <c r="JD152" s="178">
        <f t="shared" si="397"/>
        <v>43718</v>
      </c>
      <c r="JE152" s="178">
        <f t="shared" si="397"/>
        <v>43719</v>
      </c>
      <c r="JF152" s="178">
        <f t="shared" si="397"/>
        <v>43720</v>
      </c>
      <c r="JG152" s="178">
        <f t="shared" si="397"/>
        <v>43721</v>
      </c>
      <c r="JH152" s="178">
        <f t="shared" si="397"/>
        <v>43722</v>
      </c>
      <c r="JI152" s="178">
        <f t="shared" si="397"/>
        <v>43723</v>
      </c>
      <c r="JJ152" s="178">
        <f t="shared" ref="JJ152:LU152" si="398">IF(JJ100="","",JJ100+SUMIFS(148:148,146:146,"&lt;="&amp;JJ100,146:146,"&gt;"&amp;EOMONTH(JJ100,-1)))</f>
        <v>43724</v>
      </c>
      <c r="JK152" s="178">
        <f t="shared" si="398"/>
        <v>43725</v>
      </c>
      <c r="JL152" s="178">
        <f t="shared" si="398"/>
        <v>43726</v>
      </c>
      <c r="JM152" s="178">
        <f t="shared" si="398"/>
        <v>43727</v>
      </c>
      <c r="JN152" s="178">
        <f t="shared" si="398"/>
        <v>43728</v>
      </c>
      <c r="JO152" s="178">
        <f t="shared" si="398"/>
        <v>43729</v>
      </c>
      <c r="JP152" s="178">
        <f t="shared" si="398"/>
        <v>43730</v>
      </c>
      <c r="JQ152" s="178">
        <f t="shared" si="398"/>
        <v>43731</v>
      </c>
      <c r="JR152" s="178">
        <f t="shared" si="398"/>
        <v>43732</v>
      </c>
      <c r="JS152" s="178">
        <f t="shared" si="398"/>
        <v>43733</v>
      </c>
      <c r="JT152" s="178">
        <f t="shared" si="398"/>
        <v>43734</v>
      </c>
      <c r="JU152" s="178">
        <f t="shared" si="398"/>
        <v>43735</v>
      </c>
      <c r="JV152" s="178">
        <f t="shared" si="398"/>
        <v>43736</v>
      </c>
      <c r="JW152" s="178">
        <f t="shared" si="398"/>
        <v>43737</v>
      </c>
      <c r="JX152" s="178">
        <f t="shared" si="398"/>
        <v>43738</v>
      </c>
      <c r="JY152" s="178">
        <f t="shared" si="398"/>
        <v>43739</v>
      </c>
      <c r="JZ152" s="178">
        <f t="shared" si="398"/>
        <v>43740</v>
      </c>
      <c r="KA152" s="178">
        <f t="shared" si="398"/>
        <v>43740</v>
      </c>
      <c r="KB152" s="178">
        <f t="shared" si="398"/>
        <v>43741</v>
      </c>
      <c r="KC152" s="178">
        <f t="shared" si="398"/>
        <v>43742</v>
      </c>
      <c r="KD152" s="178">
        <f t="shared" si="398"/>
        <v>43743</v>
      </c>
      <c r="KE152" s="178">
        <f t="shared" si="398"/>
        <v>43744</v>
      </c>
      <c r="KF152" s="178">
        <f t="shared" si="398"/>
        <v>43745</v>
      </c>
      <c r="KG152" s="178">
        <f t="shared" si="398"/>
        <v>43746</v>
      </c>
      <c r="KH152" s="178">
        <f t="shared" si="398"/>
        <v>43747</v>
      </c>
      <c r="KI152" s="178">
        <f t="shared" si="398"/>
        <v>43748</v>
      </c>
      <c r="KJ152" s="178">
        <f t="shared" si="398"/>
        <v>43749</v>
      </c>
      <c r="KK152" s="178">
        <f t="shared" si="398"/>
        <v>43750</v>
      </c>
      <c r="KL152" s="178">
        <f t="shared" si="398"/>
        <v>43751</v>
      </c>
      <c r="KM152" s="178">
        <f t="shared" si="398"/>
        <v>43752</v>
      </c>
      <c r="KN152" s="178">
        <f t="shared" si="398"/>
        <v>43753</v>
      </c>
      <c r="KO152" s="178">
        <f t="shared" si="398"/>
        <v>43754</v>
      </c>
      <c r="KP152" s="178">
        <f t="shared" si="398"/>
        <v>43755</v>
      </c>
      <c r="KQ152" s="178">
        <f t="shared" si="398"/>
        <v>43756</v>
      </c>
      <c r="KR152" s="178">
        <f t="shared" si="398"/>
        <v>43757</v>
      </c>
      <c r="KS152" s="178">
        <f t="shared" si="398"/>
        <v>43758</v>
      </c>
      <c r="KT152" s="178">
        <f t="shared" si="398"/>
        <v>43759</v>
      </c>
      <c r="KU152" s="178">
        <f t="shared" si="398"/>
        <v>43760</v>
      </c>
      <c r="KV152" s="178">
        <f t="shared" si="398"/>
        <v>43761</v>
      </c>
      <c r="KW152" s="178">
        <f t="shared" si="398"/>
        <v>43762</v>
      </c>
      <c r="KX152" s="178">
        <f t="shared" si="398"/>
        <v>43763</v>
      </c>
      <c r="KY152" s="178">
        <f t="shared" si="398"/>
        <v>43764</v>
      </c>
      <c r="KZ152" s="178">
        <f t="shared" si="398"/>
        <v>43765</v>
      </c>
      <c r="LA152" s="178">
        <f t="shared" si="398"/>
        <v>43766</v>
      </c>
      <c r="LB152" s="178">
        <f t="shared" si="398"/>
        <v>43767</v>
      </c>
      <c r="LC152" s="178">
        <f t="shared" si="398"/>
        <v>43768</v>
      </c>
      <c r="LD152" s="178">
        <f t="shared" si="398"/>
        <v>43769</v>
      </c>
      <c r="LE152" s="178">
        <f t="shared" si="398"/>
        <v>43770</v>
      </c>
      <c r="LF152" s="178">
        <f t="shared" si="398"/>
        <v>43771</v>
      </c>
      <c r="LG152" s="178">
        <f t="shared" si="398"/>
        <v>43772</v>
      </c>
      <c r="LH152" s="178">
        <f t="shared" si="398"/>
        <v>43773</v>
      </c>
      <c r="LI152" s="178">
        <f t="shared" si="398"/>
        <v>43774</v>
      </c>
      <c r="LJ152" s="178">
        <f t="shared" si="398"/>
        <v>43775</v>
      </c>
      <c r="LK152" s="178">
        <f t="shared" si="398"/>
        <v>43776</v>
      </c>
      <c r="LL152" s="178">
        <f t="shared" si="398"/>
        <v>43777</v>
      </c>
      <c r="LM152" s="178">
        <f t="shared" si="398"/>
        <v>43778</v>
      </c>
      <c r="LN152" s="178">
        <f t="shared" si="398"/>
        <v>43779</v>
      </c>
      <c r="LO152" s="178">
        <f t="shared" si="398"/>
        <v>43780</v>
      </c>
      <c r="LP152" s="178">
        <f t="shared" si="398"/>
        <v>43781</v>
      </c>
      <c r="LQ152" s="178">
        <f t="shared" si="398"/>
        <v>43782</v>
      </c>
      <c r="LR152" s="178">
        <f t="shared" si="398"/>
        <v>43783</v>
      </c>
      <c r="LS152" s="178">
        <f t="shared" si="398"/>
        <v>43784</v>
      </c>
      <c r="LT152" s="178">
        <f t="shared" si="398"/>
        <v>43785</v>
      </c>
      <c r="LU152" s="178">
        <f t="shared" si="398"/>
        <v>43786</v>
      </c>
      <c r="LV152" s="178">
        <f t="shared" ref="LV152:NO152" si="399">IF(LV100="","",LV100+SUMIFS(148:148,146:146,"&lt;="&amp;LV100,146:146,"&gt;"&amp;EOMONTH(LV100,-1)))</f>
        <v>43787</v>
      </c>
      <c r="LW152" s="178">
        <f t="shared" si="399"/>
        <v>43788</v>
      </c>
      <c r="LX152" s="178">
        <f t="shared" si="399"/>
        <v>43789</v>
      </c>
      <c r="LY152" s="178">
        <f t="shared" si="399"/>
        <v>43790</v>
      </c>
      <c r="LZ152" s="178">
        <f t="shared" si="399"/>
        <v>43791</v>
      </c>
      <c r="MA152" s="178">
        <f t="shared" si="399"/>
        <v>43792</v>
      </c>
      <c r="MB152" s="178">
        <f t="shared" si="399"/>
        <v>43793</v>
      </c>
      <c r="MC152" s="178">
        <f t="shared" si="399"/>
        <v>43794</v>
      </c>
      <c r="MD152" s="178">
        <f t="shared" si="399"/>
        <v>43795</v>
      </c>
      <c r="ME152" s="178">
        <f t="shared" si="399"/>
        <v>43796</v>
      </c>
      <c r="MF152" s="178">
        <f t="shared" si="399"/>
        <v>43797</v>
      </c>
      <c r="MG152" s="178">
        <f t="shared" si="399"/>
        <v>43798</v>
      </c>
      <c r="MH152" s="178">
        <f t="shared" si="399"/>
        <v>43799</v>
      </c>
      <c r="MI152" s="178">
        <f t="shared" si="399"/>
        <v>43800</v>
      </c>
      <c r="MJ152" s="178">
        <f t="shared" si="399"/>
        <v>43801</v>
      </c>
      <c r="MK152" s="178">
        <f t="shared" si="399"/>
        <v>43802</v>
      </c>
      <c r="ML152" s="178">
        <f t="shared" si="399"/>
        <v>43803</v>
      </c>
      <c r="MM152" s="178">
        <f t="shared" si="399"/>
        <v>43804</v>
      </c>
      <c r="MN152" s="178">
        <f t="shared" si="399"/>
        <v>43805</v>
      </c>
      <c r="MO152" s="178">
        <f t="shared" si="399"/>
        <v>43806</v>
      </c>
      <c r="MP152" s="178">
        <f t="shared" si="399"/>
        <v>43807</v>
      </c>
      <c r="MQ152" s="178">
        <f t="shared" si="399"/>
        <v>43808</v>
      </c>
      <c r="MR152" s="178">
        <f t="shared" si="399"/>
        <v>43809</v>
      </c>
      <c r="MS152" s="178">
        <f t="shared" si="399"/>
        <v>43810</v>
      </c>
      <c r="MT152" s="178">
        <f t="shared" si="399"/>
        <v>43811</v>
      </c>
      <c r="MU152" s="178">
        <f t="shared" si="399"/>
        <v>43812</v>
      </c>
      <c r="MV152" s="178">
        <f t="shared" si="399"/>
        <v>43813</v>
      </c>
      <c r="MW152" s="178">
        <f t="shared" si="399"/>
        <v>43814</v>
      </c>
      <c r="MX152" s="178">
        <f t="shared" si="399"/>
        <v>43815</v>
      </c>
      <c r="MY152" s="178">
        <f t="shared" si="399"/>
        <v>43816</v>
      </c>
      <c r="MZ152" s="178">
        <f t="shared" si="399"/>
        <v>43817</v>
      </c>
      <c r="NA152" s="178">
        <f t="shared" si="399"/>
        <v>43818</v>
      </c>
      <c r="NB152" s="178">
        <f t="shared" si="399"/>
        <v>43819</v>
      </c>
      <c r="NC152" s="178">
        <f t="shared" si="399"/>
        <v>43820</v>
      </c>
      <c r="ND152" s="178">
        <f t="shared" si="399"/>
        <v>43821</v>
      </c>
      <c r="NE152" s="178">
        <f t="shared" si="399"/>
        <v>43822</v>
      </c>
      <c r="NF152" s="178">
        <f t="shared" si="399"/>
        <v>43823</v>
      </c>
      <c r="NG152" s="178">
        <f t="shared" si="399"/>
        <v>43824</v>
      </c>
      <c r="NH152" s="178">
        <f t="shared" si="399"/>
        <v>43825</v>
      </c>
      <c r="NI152" s="178">
        <f t="shared" si="399"/>
        <v>43826</v>
      </c>
      <c r="NJ152" s="178">
        <f t="shared" si="399"/>
        <v>43827</v>
      </c>
      <c r="NK152" s="178">
        <f t="shared" si="399"/>
        <v>43828</v>
      </c>
      <c r="NL152" s="178">
        <f t="shared" si="399"/>
        <v>43829</v>
      </c>
      <c r="NM152" s="178">
        <f t="shared" si="399"/>
        <v>43830</v>
      </c>
      <c r="NN152" s="178">
        <f t="shared" si="399"/>
        <v>43831</v>
      </c>
      <c r="NO152" s="179">
        <f t="shared" si="399"/>
        <v>43831</v>
      </c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 t="str">
        <f>OFMOR_FFF_0!C154</f>
        <v>CFIn</v>
      </c>
      <c r="D154" s="1"/>
      <c r="E154" s="8" t="str">
        <f>OFMOR_FFF_0!E154</f>
        <v>Распределение планового поступления выручки от клиентов без учета скидок</v>
      </c>
      <c r="F154" s="1"/>
      <c r="G154" s="1" t="str">
        <f>OFMOR_FFF_0!G154</f>
        <v>тыс.руб.</v>
      </c>
      <c r="H154" s="1"/>
      <c r="I154" s="1"/>
      <c r="J154" s="1"/>
      <c r="K154" s="9">
        <f>SUM(N154:NO154)</f>
        <v>365031.05385325383</v>
      </c>
      <c r="L154" s="1"/>
      <c r="M154" s="1"/>
      <c r="N154" s="61">
        <f t="shared" ref="N154:BY154" si="400">N124</f>
        <v>0</v>
      </c>
      <c r="O154" s="62">
        <f t="shared" si="400"/>
        <v>12.741249265252938</v>
      </c>
      <c r="P154" s="62">
        <f t="shared" si="400"/>
        <v>15.496127597250087</v>
      </c>
      <c r="Q154" s="62">
        <f t="shared" si="400"/>
        <v>26.066349285612727</v>
      </c>
      <c r="R154" s="62">
        <f t="shared" si="400"/>
        <v>40.286928153480446</v>
      </c>
      <c r="S154" s="62">
        <f t="shared" si="400"/>
        <v>44.231340187533633</v>
      </c>
      <c r="T154" s="62">
        <f t="shared" si="400"/>
        <v>49.537911099305099</v>
      </c>
      <c r="U154" s="62">
        <f t="shared" si="400"/>
        <v>78.787483355198589</v>
      </c>
      <c r="V154" s="62">
        <f t="shared" si="400"/>
        <v>98.516147380311338</v>
      </c>
      <c r="W154" s="62">
        <f t="shared" si="400"/>
        <v>97.081577174152955</v>
      </c>
      <c r="X154" s="62">
        <f t="shared" si="400"/>
        <v>139.68401669364221</v>
      </c>
      <c r="Y154" s="62">
        <f t="shared" si="400"/>
        <v>196.50519074909823</v>
      </c>
      <c r="Z154" s="62">
        <f t="shared" si="400"/>
        <v>212.44260756197752</v>
      </c>
      <c r="AA154" s="62">
        <f t="shared" si="400"/>
        <v>234.05569985410847</v>
      </c>
      <c r="AB154" s="62">
        <f t="shared" si="400"/>
        <v>290.23315382677765</v>
      </c>
      <c r="AC154" s="62">
        <f t="shared" si="400"/>
        <v>266.53349749295251</v>
      </c>
      <c r="AD154" s="62">
        <f t="shared" si="400"/>
        <v>216.71224984912214</v>
      </c>
      <c r="AE154" s="62">
        <f t="shared" si="400"/>
        <v>215.84944440688298</v>
      </c>
      <c r="AF154" s="62">
        <f t="shared" si="400"/>
        <v>243.67886694526908</v>
      </c>
      <c r="AG154" s="62">
        <f t="shared" si="400"/>
        <v>240.65739254702339</v>
      </c>
      <c r="AH154" s="62">
        <f t="shared" si="400"/>
        <v>248.9943507002219</v>
      </c>
      <c r="AI154" s="62">
        <f t="shared" si="400"/>
        <v>297.42641896723745</v>
      </c>
      <c r="AJ154" s="62">
        <f t="shared" si="400"/>
        <v>272.77222362224887</v>
      </c>
      <c r="AK154" s="62">
        <f t="shared" si="400"/>
        <v>222.47115911968166</v>
      </c>
      <c r="AL154" s="62">
        <f t="shared" si="400"/>
        <v>220.0934791584026</v>
      </c>
      <c r="AM154" s="62">
        <f t="shared" si="400"/>
        <v>346.81040062844772</v>
      </c>
      <c r="AN154" s="62">
        <f t="shared" si="400"/>
        <v>370.21732035130776</v>
      </c>
      <c r="AO154" s="62">
        <f t="shared" si="400"/>
        <v>386.71276884234709</v>
      </c>
      <c r="AP154" s="62">
        <f t="shared" si="400"/>
        <v>448.96930649173146</v>
      </c>
      <c r="AQ154" s="62">
        <f t="shared" si="400"/>
        <v>390.7954050695692</v>
      </c>
      <c r="AR154" s="62">
        <f t="shared" si="400"/>
        <v>308.62517304089783</v>
      </c>
      <c r="AS154" s="62">
        <f t="shared" si="400"/>
        <v>290.68085212598379</v>
      </c>
      <c r="AT154" s="62">
        <f t="shared" si="400"/>
        <v>218.78993616595602</v>
      </c>
      <c r="AU154" s="62">
        <f t="shared" si="400"/>
        <v>182.55376832509728</v>
      </c>
      <c r="AV154" s="62">
        <f t="shared" si="400"/>
        <v>158.71407977266114</v>
      </c>
      <c r="AW154" s="62">
        <f t="shared" si="400"/>
        <v>154.43702280927235</v>
      </c>
      <c r="AX154" s="62">
        <f t="shared" si="400"/>
        <v>148.7265605346347</v>
      </c>
      <c r="AY154" s="62">
        <f t="shared" si="400"/>
        <v>133.30927034223993</v>
      </c>
      <c r="AZ154" s="62">
        <f t="shared" si="400"/>
        <v>134.24426415334958</v>
      </c>
      <c r="BA154" s="62">
        <f t="shared" si="400"/>
        <v>147.41306015784699</v>
      </c>
      <c r="BB154" s="62">
        <f t="shared" si="400"/>
        <v>146.78213966629013</v>
      </c>
      <c r="BC154" s="62">
        <f t="shared" si="400"/>
        <v>151.2763078307413</v>
      </c>
      <c r="BD154" s="62">
        <f t="shared" si="400"/>
        <v>167.90912094408446</v>
      </c>
      <c r="BE154" s="62">
        <f t="shared" si="400"/>
        <v>165.90419457605671</v>
      </c>
      <c r="BF154" s="62">
        <f t="shared" si="400"/>
        <v>166.24598780848868</v>
      </c>
      <c r="BG154" s="62">
        <f t="shared" si="400"/>
        <v>173.90938558294829</v>
      </c>
      <c r="BH154" s="62">
        <f t="shared" si="400"/>
        <v>190.80919963208856</v>
      </c>
      <c r="BI154" s="62">
        <f t="shared" si="400"/>
        <v>200.81887641662317</v>
      </c>
      <c r="BJ154" s="62">
        <f t="shared" si="400"/>
        <v>209.36942607740392</v>
      </c>
      <c r="BK154" s="62">
        <f t="shared" si="400"/>
        <v>227.00233420195727</v>
      </c>
      <c r="BL154" s="62">
        <f t="shared" si="400"/>
        <v>230.8134692554309</v>
      </c>
      <c r="BM154" s="62">
        <f t="shared" si="400"/>
        <v>232.13905216883512</v>
      </c>
      <c r="BN154" s="62">
        <f t="shared" si="400"/>
        <v>242.4600397356246</v>
      </c>
      <c r="BO154" s="62">
        <f t="shared" si="400"/>
        <v>264.36167006790788</v>
      </c>
      <c r="BP154" s="62">
        <f t="shared" si="400"/>
        <v>277.10241101972906</v>
      </c>
      <c r="BQ154" s="62">
        <f t="shared" si="400"/>
        <v>287.06278362855926</v>
      </c>
      <c r="BR154" s="62">
        <f t="shared" si="400"/>
        <v>308.39960064555117</v>
      </c>
      <c r="BS154" s="62">
        <f t="shared" si="400"/>
        <v>314.64095189755653</v>
      </c>
      <c r="BT154" s="62">
        <f t="shared" si="400"/>
        <v>316.35115166301784</v>
      </c>
      <c r="BU154" s="62">
        <f t="shared" si="400"/>
        <v>324.46366934206026</v>
      </c>
      <c r="BV154" s="62">
        <f t="shared" si="400"/>
        <v>318.76856343848624</v>
      </c>
      <c r="BW154" s="62">
        <f t="shared" si="400"/>
        <v>316.32588066829084</v>
      </c>
      <c r="BX154" s="62">
        <f t="shared" si="400"/>
        <v>312.17110776524277</v>
      </c>
      <c r="BY154" s="62">
        <f t="shared" si="400"/>
        <v>311.1545852710006</v>
      </c>
      <c r="BZ154" s="62">
        <f t="shared" ref="BZ154:EK154" si="401">BZ124</f>
        <v>312.05124887913649</v>
      </c>
      <c r="CA154" s="62">
        <f t="shared" si="401"/>
        <v>310.80270922521879</v>
      </c>
      <c r="CB154" s="62">
        <f t="shared" si="401"/>
        <v>310.14735877963869</v>
      </c>
      <c r="CC154" s="62">
        <f t="shared" si="401"/>
        <v>312.1346909446109</v>
      </c>
      <c r="CD154" s="62">
        <f t="shared" si="401"/>
        <v>312.5081934875584</v>
      </c>
      <c r="CE154" s="62">
        <f t="shared" si="401"/>
        <v>312.30235104741064</v>
      </c>
      <c r="CF154" s="62">
        <f t="shared" si="401"/>
        <v>316.12802751344043</v>
      </c>
      <c r="CG154" s="62">
        <f t="shared" si="401"/>
        <v>320.34075469881611</v>
      </c>
      <c r="CH154" s="62">
        <f t="shared" si="401"/>
        <v>323.76616040551477</v>
      </c>
      <c r="CI154" s="62">
        <f t="shared" si="401"/>
        <v>326.21731632523279</v>
      </c>
      <c r="CJ154" s="62">
        <f t="shared" si="401"/>
        <v>331.15099238782182</v>
      </c>
      <c r="CK154" s="62">
        <f t="shared" si="401"/>
        <v>332.22889604867009</v>
      </c>
      <c r="CL154" s="62">
        <f t="shared" si="401"/>
        <v>330.31885803210656</v>
      </c>
      <c r="CM154" s="62">
        <f t="shared" si="401"/>
        <v>330.29714249279442</v>
      </c>
      <c r="CN154" s="62">
        <f t="shared" si="401"/>
        <v>328.57024220023106</v>
      </c>
      <c r="CO154" s="62">
        <f t="shared" si="401"/>
        <v>326.09218015598964</v>
      </c>
      <c r="CP154" s="62">
        <f t="shared" si="401"/>
        <v>325.75340177712582</v>
      </c>
      <c r="CQ154" s="62">
        <f t="shared" si="401"/>
        <v>327.8156993508494</v>
      </c>
      <c r="CR154" s="62">
        <f t="shared" si="401"/>
        <v>330.46708219191521</v>
      </c>
      <c r="CS154" s="62">
        <f t="shared" si="401"/>
        <v>334.75364629348951</v>
      </c>
      <c r="CT154" s="62">
        <f t="shared" si="401"/>
        <v>341.15997856040315</v>
      </c>
      <c r="CU154" s="62">
        <f t="shared" si="401"/>
        <v>346.8495639501237</v>
      </c>
      <c r="CV154" s="62">
        <f t="shared" si="401"/>
        <v>352.00553323519756</v>
      </c>
      <c r="CW154" s="62">
        <f t="shared" si="401"/>
        <v>357.81485305542037</v>
      </c>
      <c r="CX154" s="62">
        <f t="shared" si="401"/>
        <v>364.82008858897041</v>
      </c>
      <c r="CY154" s="62">
        <f t="shared" si="401"/>
        <v>370.26251698271926</v>
      </c>
      <c r="CZ154" s="62">
        <f t="shared" si="401"/>
        <v>375.04691484651613</v>
      </c>
      <c r="DA154" s="62">
        <f t="shared" si="401"/>
        <v>379.5750838024768</v>
      </c>
      <c r="DB154" s="62">
        <f t="shared" si="401"/>
        <v>384.14799215028569</v>
      </c>
      <c r="DC154" s="62">
        <f t="shared" si="401"/>
        <v>388.91183501073931</v>
      </c>
      <c r="DD154" s="62">
        <f t="shared" si="401"/>
        <v>393.82605820151173</v>
      </c>
      <c r="DE154" s="62">
        <f t="shared" si="401"/>
        <v>399.48382950962952</v>
      </c>
      <c r="DF154" s="62">
        <f t="shared" si="401"/>
        <v>404.30873917207464</v>
      </c>
      <c r="DG154" s="62">
        <f t="shared" si="401"/>
        <v>408.66112056064048</v>
      </c>
      <c r="DH154" s="62">
        <f t="shared" si="401"/>
        <v>413.43826237503686</v>
      </c>
      <c r="DI154" s="62">
        <f t="shared" si="401"/>
        <v>417.91446327549863</v>
      </c>
      <c r="DJ154" s="62">
        <f t="shared" si="401"/>
        <v>422.29839979467397</v>
      </c>
      <c r="DK154" s="62">
        <f t="shared" si="401"/>
        <v>426.72708491388465</v>
      </c>
      <c r="DL154" s="62">
        <f t="shared" si="401"/>
        <v>430.61149187087261</v>
      </c>
      <c r="DM154" s="62">
        <f t="shared" si="401"/>
        <v>432.65766578159599</v>
      </c>
      <c r="DN154" s="62">
        <f t="shared" si="401"/>
        <v>433.50904701469972</v>
      </c>
      <c r="DO154" s="62">
        <f t="shared" si="401"/>
        <v>433.83055616924139</v>
      </c>
      <c r="DP154" s="62">
        <f t="shared" si="401"/>
        <v>433.02808500302581</v>
      </c>
      <c r="DQ154" s="62">
        <f t="shared" si="401"/>
        <v>432.42525012015534</v>
      </c>
      <c r="DR154" s="62">
        <f t="shared" si="401"/>
        <v>432.38947614517673</v>
      </c>
      <c r="DS154" s="62">
        <f t="shared" si="401"/>
        <v>433.5123930433374</v>
      </c>
      <c r="DT154" s="62">
        <f t="shared" si="401"/>
        <v>434.71751183267747</v>
      </c>
      <c r="DU154" s="62">
        <f t="shared" si="401"/>
        <v>436.32980682857033</v>
      </c>
      <c r="DV154" s="62">
        <f t="shared" si="401"/>
        <v>438.75387423205331</v>
      </c>
      <c r="DW154" s="62">
        <f t="shared" si="401"/>
        <v>440.80252508391197</v>
      </c>
      <c r="DX154" s="62">
        <f t="shared" si="401"/>
        <v>443.06517410424976</v>
      </c>
      <c r="DY154" s="62">
        <f t="shared" si="401"/>
        <v>445.8407539933811</v>
      </c>
      <c r="DZ154" s="62">
        <f t="shared" si="401"/>
        <v>449.29603998959442</v>
      </c>
      <c r="EA154" s="62">
        <f t="shared" si="401"/>
        <v>452.43179324245341</v>
      </c>
      <c r="EB154" s="62">
        <f t="shared" si="401"/>
        <v>455.45344686219084</v>
      </c>
      <c r="EC154" s="62">
        <f t="shared" si="401"/>
        <v>458.57739489021867</v>
      </c>
      <c r="ED154" s="62">
        <f t="shared" si="401"/>
        <v>460.84910755610338</v>
      </c>
      <c r="EE154" s="62">
        <f t="shared" si="401"/>
        <v>462.87542483438551</v>
      </c>
      <c r="EF154" s="62">
        <f t="shared" si="401"/>
        <v>464.43567058484416</v>
      </c>
      <c r="EG154" s="62">
        <f t="shared" si="401"/>
        <v>466.58314564809086</v>
      </c>
      <c r="EH154" s="62">
        <f t="shared" si="401"/>
        <v>468.7953817587595</v>
      </c>
      <c r="EI154" s="62">
        <f t="shared" si="401"/>
        <v>471.04241776190992</v>
      </c>
      <c r="EJ154" s="62">
        <f t="shared" si="401"/>
        <v>473.52114472551591</v>
      </c>
      <c r="EK154" s="62">
        <f t="shared" si="401"/>
        <v>475.88023977682786</v>
      </c>
      <c r="EL154" s="62">
        <f t="shared" ref="EL154:GW154" si="402">EL124</f>
        <v>478.29937310457063</v>
      </c>
      <c r="EM154" s="62">
        <f t="shared" si="402"/>
        <v>480.6873349980529</v>
      </c>
      <c r="EN154" s="62">
        <f t="shared" si="402"/>
        <v>483.55723545312833</v>
      </c>
      <c r="EO154" s="62">
        <f t="shared" si="402"/>
        <v>486.45409608273286</v>
      </c>
      <c r="EP154" s="62">
        <f t="shared" si="402"/>
        <v>489.31240962331191</v>
      </c>
      <c r="EQ154" s="62">
        <f t="shared" si="402"/>
        <v>491.28926981953794</v>
      </c>
      <c r="ER154" s="62">
        <f t="shared" si="402"/>
        <v>492.55492069587501</v>
      </c>
      <c r="ES154" s="62">
        <f t="shared" si="402"/>
        <v>493.50134686839567</v>
      </c>
      <c r="ET154" s="62">
        <f t="shared" si="402"/>
        <v>494.38522682030322</v>
      </c>
      <c r="EU154" s="62">
        <f t="shared" si="402"/>
        <v>495.99386661455071</v>
      </c>
      <c r="EV154" s="62">
        <f t="shared" si="402"/>
        <v>497.62169591333389</v>
      </c>
      <c r="EW154" s="62">
        <f t="shared" si="402"/>
        <v>499.70916947998165</v>
      </c>
      <c r="EX154" s="62">
        <f t="shared" si="402"/>
        <v>502.75189201971062</v>
      </c>
      <c r="EY154" s="62">
        <f t="shared" si="402"/>
        <v>505.45433132685696</v>
      </c>
      <c r="EZ154" s="62">
        <f t="shared" si="402"/>
        <v>508.59402847191484</v>
      </c>
      <c r="FA154" s="62">
        <f t="shared" si="402"/>
        <v>512.29879997973455</v>
      </c>
      <c r="FB154" s="62">
        <f t="shared" si="402"/>
        <v>516.64906358719782</v>
      </c>
      <c r="FC154" s="62">
        <f t="shared" si="402"/>
        <v>521.32192978330204</v>
      </c>
      <c r="FD154" s="62">
        <f t="shared" si="402"/>
        <v>526.54758317462597</v>
      </c>
      <c r="FE154" s="62">
        <f t="shared" si="402"/>
        <v>532.06440011803602</v>
      </c>
      <c r="FF154" s="62">
        <f t="shared" si="402"/>
        <v>537.71526900385879</v>
      </c>
      <c r="FG154" s="62">
        <f t="shared" si="402"/>
        <v>544.50394523463274</v>
      </c>
      <c r="FH154" s="62">
        <f t="shared" si="402"/>
        <v>551.92767897188605</v>
      </c>
      <c r="FI154" s="62">
        <f t="shared" si="402"/>
        <v>560.28230334038028</v>
      </c>
      <c r="FJ154" s="62">
        <f t="shared" si="402"/>
        <v>569.16207011249662</v>
      </c>
      <c r="FK154" s="62">
        <f t="shared" si="402"/>
        <v>577.65876608449491</v>
      </c>
      <c r="FL154" s="62">
        <f t="shared" si="402"/>
        <v>585.36408819015219</v>
      </c>
      <c r="FM154" s="62">
        <f t="shared" si="402"/>
        <v>592.66775543919721</v>
      </c>
      <c r="FN154" s="62">
        <f t="shared" si="402"/>
        <v>600.68430486962768</v>
      </c>
      <c r="FO154" s="62">
        <f t="shared" si="402"/>
        <v>608.98341201690778</v>
      </c>
      <c r="FP154" s="62">
        <f t="shared" si="402"/>
        <v>617.9176341292</v>
      </c>
      <c r="FQ154" s="62">
        <f t="shared" si="402"/>
        <v>627.77388409514992</v>
      </c>
      <c r="FR154" s="62">
        <f t="shared" si="402"/>
        <v>637.14686743020752</v>
      </c>
      <c r="FS154" s="62">
        <f t="shared" si="402"/>
        <v>645.61208045348576</v>
      </c>
      <c r="FT154" s="62">
        <f t="shared" si="402"/>
        <v>653.58574107053118</v>
      </c>
      <c r="FU154" s="62">
        <f t="shared" si="402"/>
        <v>664.42046852885198</v>
      </c>
      <c r="FV154" s="62">
        <f t="shared" si="402"/>
        <v>676.02705515203763</v>
      </c>
      <c r="FW154" s="62">
        <f t="shared" si="402"/>
        <v>688.31812846429739</v>
      </c>
      <c r="FX154" s="62">
        <f t="shared" si="402"/>
        <v>701.78273088985384</v>
      </c>
      <c r="FY154" s="62">
        <f t="shared" si="402"/>
        <v>713.93478890748236</v>
      </c>
      <c r="FZ154" s="62">
        <f t="shared" si="402"/>
        <v>724.57565541543465</v>
      </c>
      <c r="GA154" s="62">
        <f t="shared" si="402"/>
        <v>734.44080171953192</v>
      </c>
      <c r="GB154" s="62">
        <f t="shared" si="402"/>
        <v>742.26958360801086</v>
      </c>
      <c r="GC154" s="62">
        <f t="shared" si="402"/>
        <v>749.50711621049868</v>
      </c>
      <c r="GD154" s="62">
        <f t="shared" si="402"/>
        <v>756.17125318020544</v>
      </c>
      <c r="GE154" s="62">
        <f t="shared" si="402"/>
        <v>762.01996765567833</v>
      </c>
      <c r="GF154" s="62">
        <f t="shared" si="402"/>
        <v>767.67688132627336</v>
      </c>
      <c r="GG154" s="62">
        <f t="shared" si="402"/>
        <v>773.10021291910812</v>
      </c>
      <c r="GH154" s="62">
        <f t="shared" si="402"/>
        <v>777.15888839314152</v>
      </c>
      <c r="GI154" s="62">
        <f t="shared" si="402"/>
        <v>780.806297964539</v>
      </c>
      <c r="GJ154" s="62">
        <f t="shared" si="402"/>
        <v>784.71892722378686</v>
      </c>
      <c r="GK154" s="62">
        <f t="shared" si="402"/>
        <v>787.53079940589714</v>
      </c>
      <c r="GL154" s="62">
        <f t="shared" si="402"/>
        <v>788.46318547316855</v>
      </c>
      <c r="GM154" s="62">
        <f t="shared" si="402"/>
        <v>788.7655239212155</v>
      </c>
      <c r="GN154" s="62">
        <f t="shared" si="402"/>
        <v>788.61382359308914</v>
      </c>
      <c r="GO154" s="62">
        <f t="shared" si="402"/>
        <v>786.26304499623484</v>
      </c>
      <c r="GP154" s="62">
        <f t="shared" si="402"/>
        <v>784.98725469196631</v>
      </c>
      <c r="GQ154" s="62">
        <f t="shared" si="402"/>
        <v>785.89922475698449</v>
      </c>
      <c r="GR154" s="62">
        <f t="shared" si="402"/>
        <v>787.35726309738993</v>
      </c>
      <c r="GS154" s="62">
        <f t="shared" si="402"/>
        <v>787.98998124624495</v>
      </c>
      <c r="GT154" s="62">
        <f t="shared" si="402"/>
        <v>788.83828735920702</v>
      </c>
      <c r="GU154" s="62">
        <f t="shared" si="402"/>
        <v>789.74124360534893</v>
      </c>
      <c r="GV154" s="62">
        <f t="shared" si="402"/>
        <v>788.79977434355442</v>
      </c>
      <c r="GW154" s="62">
        <f t="shared" si="402"/>
        <v>789.05769070263534</v>
      </c>
      <c r="GX154" s="62">
        <f t="shared" ref="GX154:JI154" si="403">GX124</f>
        <v>791.59065084626923</v>
      </c>
      <c r="GY154" s="62">
        <f t="shared" si="403"/>
        <v>794.77617296913013</v>
      </c>
      <c r="GZ154" s="62">
        <f t="shared" si="403"/>
        <v>793.8602257038724</v>
      </c>
      <c r="HA154" s="62">
        <f t="shared" si="403"/>
        <v>793.26673787378036</v>
      </c>
      <c r="HB154" s="62">
        <f t="shared" si="403"/>
        <v>792.59871152226015</v>
      </c>
      <c r="HC154" s="62">
        <f t="shared" si="403"/>
        <v>790.23442962104536</v>
      </c>
      <c r="HD154" s="62">
        <f t="shared" si="403"/>
        <v>790.274217531462</v>
      </c>
      <c r="HE154" s="62">
        <f t="shared" si="403"/>
        <v>793.52457043301399</v>
      </c>
      <c r="HF154" s="62">
        <f t="shared" si="403"/>
        <v>797.44377124498749</v>
      </c>
      <c r="HG154" s="62">
        <f t="shared" si="403"/>
        <v>805.300310825937</v>
      </c>
      <c r="HH154" s="62">
        <f t="shared" si="403"/>
        <v>815.16415656416598</v>
      </c>
      <c r="HI154" s="62">
        <f t="shared" si="403"/>
        <v>824.88473391207026</v>
      </c>
      <c r="HJ154" s="62">
        <f t="shared" si="403"/>
        <v>837.3345720682621</v>
      </c>
      <c r="HK154" s="62">
        <f t="shared" si="403"/>
        <v>854.06262769119314</v>
      </c>
      <c r="HL154" s="62">
        <f t="shared" si="403"/>
        <v>870.52378538651692</v>
      </c>
      <c r="HM154" s="62">
        <f t="shared" si="403"/>
        <v>887.60332833131633</v>
      </c>
      <c r="HN154" s="62">
        <f t="shared" si="403"/>
        <v>908.72952928949553</v>
      </c>
      <c r="HO154" s="62">
        <f t="shared" si="403"/>
        <v>924.68363088566389</v>
      </c>
      <c r="HP154" s="62">
        <f t="shared" si="403"/>
        <v>932.34418392095813</v>
      </c>
      <c r="HQ154" s="62">
        <f t="shared" si="403"/>
        <v>937.6670956983977</v>
      </c>
      <c r="HR154" s="62">
        <f t="shared" si="403"/>
        <v>943.51900405998879</v>
      </c>
      <c r="HS154" s="62">
        <f t="shared" si="403"/>
        <v>944.72385173021939</v>
      </c>
      <c r="HT154" s="62">
        <f t="shared" si="403"/>
        <v>948.39719503486572</v>
      </c>
      <c r="HU154" s="62">
        <f t="shared" si="403"/>
        <v>959.25934552542537</v>
      </c>
      <c r="HV154" s="62">
        <f t="shared" si="403"/>
        <v>967.89938133236865</v>
      </c>
      <c r="HW154" s="62">
        <f t="shared" si="403"/>
        <v>970.09373331178358</v>
      </c>
      <c r="HX154" s="62">
        <f t="shared" si="403"/>
        <v>971.54706636427045</v>
      </c>
      <c r="HY154" s="62">
        <f t="shared" si="403"/>
        <v>982.56240745884065</v>
      </c>
      <c r="HZ154" s="62">
        <f t="shared" si="403"/>
        <v>991.84495851618874</v>
      </c>
      <c r="IA154" s="62">
        <f t="shared" si="403"/>
        <v>1004.4677259999894</v>
      </c>
      <c r="IB154" s="62">
        <f t="shared" si="403"/>
        <v>1025.4850251770558</v>
      </c>
      <c r="IC154" s="62">
        <f t="shared" si="403"/>
        <v>1041.8515615581859</v>
      </c>
      <c r="ID154" s="62">
        <f t="shared" si="403"/>
        <v>1041.3807802386689</v>
      </c>
      <c r="IE154" s="62">
        <f t="shared" si="403"/>
        <v>1036.9348342746027</v>
      </c>
      <c r="IF154" s="62">
        <f t="shared" si="403"/>
        <v>1025.5831907299425</v>
      </c>
      <c r="IG154" s="62">
        <f t="shared" si="403"/>
        <v>1006.7243981295286</v>
      </c>
      <c r="IH154" s="62">
        <f t="shared" si="403"/>
        <v>990.85072085413412</v>
      </c>
      <c r="II154" s="62">
        <f t="shared" si="403"/>
        <v>981.52410332433317</v>
      </c>
      <c r="IJ154" s="62">
        <f t="shared" si="403"/>
        <v>973.41552972353827</v>
      </c>
      <c r="IK154" s="62">
        <f t="shared" si="403"/>
        <v>970.23011142829603</v>
      </c>
      <c r="IL154" s="62">
        <f t="shared" si="403"/>
        <v>969.94825717475271</v>
      </c>
      <c r="IM154" s="62">
        <f t="shared" si="403"/>
        <v>972.65815121515379</v>
      </c>
      <c r="IN154" s="62">
        <f t="shared" si="403"/>
        <v>975.76741002415758</v>
      </c>
      <c r="IO154" s="62">
        <f t="shared" si="403"/>
        <v>979.85228320007275</v>
      </c>
      <c r="IP154" s="62">
        <f t="shared" si="403"/>
        <v>986.14897224813558</v>
      </c>
      <c r="IQ154" s="62">
        <f t="shared" si="403"/>
        <v>991.99630402096318</v>
      </c>
      <c r="IR154" s="62">
        <f t="shared" si="403"/>
        <v>996.90486786024871</v>
      </c>
      <c r="IS154" s="62">
        <f t="shared" si="403"/>
        <v>1002.4079199779619</v>
      </c>
      <c r="IT154" s="62">
        <f t="shared" si="403"/>
        <v>1009.0245400294939</v>
      </c>
      <c r="IU154" s="62">
        <f t="shared" si="403"/>
        <v>1015.3501311503862</v>
      </c>
      <c r="IV154" s="62">
        <f t="shared" si="403"/>
        <v>1023.0571552092191</v>
      </c>
      <c r="IW154" s="62">
        <f t="shared" si="403"/>
        <v>1032.0996186524007</v>
      </c>
      <c r="IX154" s="62">
        <f t="shared" si="403"/>
        <v>1040.1419992260628</v>
      </c>
      <c r="IY154" s="62">
        <f t="shared" si="403"/>
        <v>1047.133035748484</v>
      </c>
      <c r="IZ154" s="62">
        <f t="shared" si="403"/>
        <v>1054.4337621489203</v>
      </c>
      <c r="JA154" s="62">
        <f t="shared" si="403"/>
        <v>1062.6124963943093</v>
      </c>
      <c r="JB154" s="62">
        <f t="shared" si="403"/>
        <v>1070.0113568158188</v>
      </c>
      <c r="JC154" s="62">
        <f t="shared" si="403"/>
        <v>1077.7460632785107</v>
      </c>
      <c r="JD154" s="62">
        <f t="shared" si="403"/>
        <v>1086.3762774495965</v>
      </c>
      <c r="JE154" s="62">
        <f t="shared" si="403"/>
        <v>1093.2877598214625</v>
      </c>
      <c r="JF154" s="62">
        <f t="shared" si="403"/>
        <v>1097.7555314329534</v>
      </c>
      <c r="JG154" s="62">
        <f t="shared" si="403"/>
        <v>1101.7059095021907</v>
      </c>
      <c r="JH154" s="62">
        <f t="shared" si="403"/>
        <v>1104.2594768022568</v>
      </c>
      <c r="JI154" s="62">
        <f t="shared" si="403"/>
        <v>1105.2308793265177</v>
      </c>
      <c r="JJ154" s="62">
        <f t="shared" ref="JJ154:LU154" si="404">JJ124</f>
        <v>1106.4816704400844</v>
      </c>
      <c r="JK154" s="62">
        <f t="shared" si="404"/>
        <v>1109.0673053160658</v>
      </c>
      <c r="JL154" s="62">
        <f t="shared" si="404"/>
        <v>1111.3998426895557</v>
      </c>
      <c r="JM154" s="62">
        <f t="shared" si="404"/>
        <v>1115.1972307695864</v>
      </c>
      <c r="JN154" s="62">
        <f t="shared" si="404"/>
        <v>1120.6782389828875</v>
      </c>
      <c r="JO154" s="62">
        <f t="shared" si="404"/>
        <v>1127.0780737936645</v>
      </c>
      <c r="JP154" s="62">
        <f t="shared" si="404"/>
        <v>1133.9693578546503</v>
      </c>
      <c r="JQ154" s="62">
        <f t="shared" si="404"/>
        <v>1142.9735420099523</v>
      </c>
      <c r="JR154" s="62">
        <f t="shared" si="404"/>
        <v>1153.3609608598704</v>
      </c>
      <c r="JS154" s="62">
        <f t="shared" si="404"/>
        <v>1163.0845821212417</v>
      </c>
      <c r="JT154" s="62">
        <f t="shared" si="404"/>
        <v>1175.0067852202076</v>
      </c>
      <c r="JU154" s="62">
        <f t="shared" si="404"/>
        <v>1190.4691922410314</v>
      </c>
      <c r="JV154" s="62">
        <f t="shared" si="404"/>
        <v>1206.9736189907471</v>
      </c>
      <c r="JW154" s="62">
        <f t="shared" si="404"/>
        <v>1224.9494941630455</v>
      </c>
      <c r="JX154" s="62">
        <f t="shared" si="404"/>
        <v>1247.0631132813396</v>
      </c>
      <c r="JY154" s="62">
        <f t="shared" si="404"/>
        <v>1268.3256250363372</v>
      </c>
      <c r="JZ154" s="62">
        <f t="shared" si="404"/>
        <v>1286.8365463394027</v>
      </c>
      <c r="KA154" s="62">
        <f t="shared" si="404"/>
        <v>1305.653529435167</v>
      </c>
      <c r="KB154" s="62">
        <f t="shared" si="404"/>
        <v>1326.8054684692399</v>
      </c>
      <c r="KC154" s="62">
        <f t="shared" si="404"/>
        <v>1348.3325221903278</v>
      </c>
      <c r="KD154" s="62">
        <f t="shared" si="404"/>
        <v>1370.6136243067085</v>
      </c>
      <c r="KE154" s="62">
        <f t="shared" si="404"/>
        <v>1396.4388369145954</v>
      </c>
      <c r="KF154" s="62">
        <f t="shared" si="404"/>
        <v>1421.0989734569821</v>
      </c>
      <c r="KG154" s="62">
        <f t="shared" si="404"/>
        <v>1442.4285883717964</v>
      </c>
      <c r="KH154" s="62">
        <f t="shared" si="404"/>
        <v>1463.4470046417732</v>
      </c>
      <c r="KI154" s="62">
        <f t="shared" si="404"/>
        <v>1492.6746756622881</v>
      </c>
      <c r="KJ154" s="62">
        <f t="shared" si="404"/>
        <v>1523.5439914606504</v>
      </c>
      <c r="KK154" s="62">
        <f t="shared" si="404"/>
        <v>1555.4984478376336</v>
      </c>
      <c r="KL154" s="62">
        <f t="shared" si="404"/>
        <v>1591.9010716443795</v>
      </c>
      <c r="KM154" s="62">
        <f t="shared" si="404"/>
        <v>1625.0896411543058</v>
      </c>
      <c r="KN154" s="62">
        <f t="shared" si="404"/>
        <v>1655.4187795718778</v>
      </c>
      <c r="KO154" s="62">
        <f t="shared" si="404"/>
        <v>1682.5118364781151</v>
      </c>
      <c r="KP154" s="62">
        <f t="shared" si="404"/>
        <v>1706.7284077073505</v>
      </c>
      <c r="KQ154" s="62">
        <f t="shared" si="404"/>
        <v>1729.0633278020568</v>
      </c>
      <c r="KR154" s="62">
        <f t="shared" si="404"/>
        <v>1747.6510743865447</v>
      </c>
      <c r="KS154" s="62">
        <f t="shared" si="404"/>
        <v>1766.435702309599</v>
      </c>
      <c r="KT154" s="62">
        <f t="shared" si="404"/>
        <v>1789.1522196485912</v>
      </c>
      <c r="KU154" s="62">
        <f t="shared" si="404"/>
        <v>1808.1141811753841</v>
      </c>
      <c r="KV154" s="62">
        <f t="shared" si="404"/>
        <v>1822.7574430442342</v>
      </c>
      <c r="KW154" s="62">
        <f t="shared" si="404"/>
        <v>1846.2563577295025</v>
      </c>
      <c r="KX154" s="62">
        <f t="shared" si="404"/>
        <v>1870.642254723854</v>
      </c>
      <c r="KY154" s="62">
        <f t="shared" si="404"/>
        <v>1886.0460754433211</v>
      </c>
      <c r="KZ154" s="62">
        <f t="shared" si="404"/>
        <v>1903.2121565552602</v>
      </c>
      <c r="LA154" s="62">
        <f t="shared" si="404"/>
        <v>1926.0984149207327</v>
      </c>
      <c r="LB154" s="62">
        <f t="shared" si="404"/>
        <v>1933.200625904097</v>
      </c>
      <c r="LC154" s="62">
        <f t="shared" si="404"/>
        <v>1937.5597884556169</v>
      </c>
      <c r="LD154" s="62">
        <f t="shared" si="404"/>
        <v>1954.0611491210843</v>
      </c>
      <c r="LE154" s="62">
        <f t="shared" si="404"/>
        <v>1976.5851873679671</v>
      </c>
      <c r="LF154" s="62">
        <f t="shared" si="404"/>
        <v>1993.4447624475281</v>
      </c>
      <c r="LG154" s="62">
        <f t="shared" si="404"/>
        <v>2013.9270835196462</v>
      </c>
      <c r="LH154" s="62">
        <f t="shared" si="404"/>
        <v>2041.4926594630979</v>
      </c>
      <c r="LI154" s="62">
        <f t="shared" si="404"/>
        <v>2054.6591338533967</v>
      </c>
      <c r="LJ154" s="62">
        <f t="shared" si="404"/>
        <v>2065.1938277587151</v>
      </c>
      <c r="LK154" s="62">
        <f t="shared" si="404"/>
        <v>2087.5790557427513</v>
      </c>
      <c r="LL154" s="62">
        <f t="shared" si="404"/>
        <v>2133.5722185643117</v>
      </c>
      <c r="LM154" s="62">
        <f t="shared" si="404"/>
        <v>2157.0986989773073</v>
      </c>
      <c r="LN154" s="62">
        <f t="shared" si="404"/>
        <v>2179.4606936169048</v>
      </c>
      <c r="LO154" s="62">
        <f t="shared" si="404"/>
        <v>2208.9134614823256</v>
      </c>
      <c r="LP154" s="62">
        <f t="shared" si="404"/>
        <v>2214.3488286279353</v>
      </c>
      <c r="LQ154" s="62">
        <f t="shared" si="404"/>
        <v>2217.8327263617643</v>
      </c>
      <c r="LR154" s="62">
        <f t="shared" si="404"/>
        <v>2234.8593127597819</v>
      </c>
      <c r="LS154" s="62">
        <f t="shared" si="404"/>
        <v>2241.8312215559308</v>
      </c>
      <c r="LT154" s="62">
        <f t="shared" si="404"/>
        <v>2257.4185181428961</v>
      </c>
      <c r="LU154" s="62">
        <f t="shared" si="404"/>
        <v>2275.8872108964624</v>
      </c>
      <c r="LV154" s="62">
        <f t="shared" ref="LV154:NO154" si="405">LV124</f>
        <v>2297.6952455479704</v>
      </c>
      <c r="LW154" s="62">
        <f t="shared" si="405"/>
        <v>2319.2660314304894</v>
      </c>
      <c r="LX154" s="62">
        <f t="shared" si="405"/>
        <v>2339.2737056722817</v>
      </c>
      <c r="LY154" s="62">
        <f t="shared" si="405"/>
        <v>2360.9723780737941</v>
      </c>
      <c r="LZ154" s="62">
        <f t="shared" si="405"/>
        <v>2383.3225470726284</v>
      </c>
      <c r="MA154" s="62">
        <f t="shared" si="405"/>
        <v>2402.7669467808992</v>
      </c>
      <c r="MB154" s="62">
        <f t="shared" si="405"/>
        <v>2420.4792845797656</v>
      </c>
      <c r="MC154" s="62">
        <f t="shared" si="405"/>
        <v>2436.0936958441443</v>
      </c>
      <c r="MD154" s="62">
        <f t="shared" si="405"/>
        <v>2446.605756267867</v>
      </c>
      <c r="ME154" s="62">
        <f t="shared" si="405"/>
        <v>2456.5479391633444</v>
      </c>
      <c r="MF154" s="62">
        <f t="shared" si="405"/>
        <v>2464.2474080862994</v>
      </c>
      <c r="MG154" s="62">
        <f t="shared" si="405"/>
        <v>2474.3937686482959</v>
      </c>
      <c r="MH154" s="62">
        <f t="shared" si="405"/>
        <v>2486.1105192514751</v>
      </c>
      <c r="MI154" s="62">
        <f t="shared" si="405"/>
        <v>2497.7538354945309</v>
      </c>
      <c r="MJ154" s="62">
        <f t="shared" si="405"/>
        <v>2508.7136190982951</v>
      </c>
      <c r="MK154" s="62">
        <f t="shared" si="405"/>
        <v>2516.8210560801253</v>
      </c>
      <c r="ML154" s="62">
        <f t="shared" si="405"/>
        <v>2524.6496532991482</v>
      </c>
      <c r="MM154" s="62">
        <f t="shared" si="405"/>
        <v>2531.0465150192135</v>
      </c>
      <c r="MN154" s="62">
        <f t="shared" si="405"/>
        <v>2540.073689385561</v>
      </c>
      <c r="MO154" s="62">
        <f t="shared" si="405"/>
        <v>2550.0207261136738</v>
      </c>
      <c r="MP154" s="62">
        <f t="shared" si="405"/>
        <v>2559.5798080040199</v>
      </c>
      <c r="MQ154" s="62">
        <f t="shared" si="405"/>
        <v>2562.5911569389677</v>
      </c>
      <c r="MR154" s="62">
        <f t="shared" si="405"/>
        <v>2560.8472480922937</v>
      </c>
      <c r="MS154" s="62">
        <f t="shared" si="405"/>
        <v>2558.4386358105712</v>
      </c>
      <c r="MT154" s="62">
        <f t="shared" si="405"/>
        <v>2554.0912243103267</v>
      </c>
      <c r="MU154" s="62">
        <f t="shared" si="405"/>
        <v>2550.8647895231315</v>
      </c>
      <c r="MV154" s="62">
        <f t="shared" si="405"/>
        <v>2554.411289892761</v>
      </c>
      <c r="MW154" s="62">
        <f t="shared" si="405"/>
        <v>2559.6799490645553</v>
      </c>
      <c r="MX154" s="62">
        <f t="shared" si="405"/>
        <v>2569.7810348268385</v>
      </c>
      <c r="MY154" s="62">
        <f t="shared" si="405"/>
        <v>2582.465188276723</v>
      </c>
      <c r="MZ154" s="62">
        <f t="shared" si="405"/>
        <v>2596.9430678488225</v>
      </c>
      <c r="NA154" s="62">
        <f t="shared" si="405"/>
        <v>2611.8733865123277</v>
      </c>
      <c r="NB154" s="62">
        <f t="shared" si="405"/>
        <v>2627.1183452111563</v>
      </c>
      <c r="NC154" s="62">
        <f t="shared" si="405"/>
        <v>2642.8724049233733</v>
      </c>
      <c r="ND154" s="62">
        <f t="shared" si="405"/>
        <v>2658.17912697459</v>
      </c>
      <c r="NE154" s="62">
        <f t="shared" si="405"/>
        <v>2672.7021082683796</v>
      </c>
      <c r="NF154" s="62">
        <f t="shared" si="405"/>
        <v>2686.9276531898777</v>
      </c>
      <c r="NG154" s="62">
        <f t="shared" si="405"/>
        <v>2701.2235519991882</v>
      </c>
      <c r="NH154" s="62">
        <f t="shared" si="405"/>
        <v>2714.9323167516277</v>
      </c>
      <c r="NI154" s="62">
        <f t="shared" si="405"/>
        <v>2729.277550209898</v>
      </c>
      <c r="NJ154" s="62">
        <f t="shared" si="405"/>
        <v>2743.7754966221864</v>
      </c>
      <c r="NK154" s="62">
        <f t="shared" si="405"/>
        <v>2758.0585455315641</v>
      </c>
      <c r="NL154" s="62">
        <f t="shared" si="405"/>
        <v>2771.6798703889781</v>
      </c>
      <c r="NM154" s="62">
        <f t="shared" si="405"/>
        <v>2784.6312642419994</v>
      </c>
      <c r="NN154" s="62">
        <f t="shared" si="405"/>
        <v>2797.1699772609381</v>
      </c>
      <c r="NO154" s="63">
        <f t="shared" si="405"/>
        <v>2808.8763827811686</v>
      </c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s="10" customFormat="1" x14ac:dyDescent="0.2">
      <c r="A156" s="8"/>
      <c r="B156" s="8"/>
      <c r="C156" s="136" t="str">
        <f>OFMOR_FFF_0!C156</f>
        <v>CFIn</v>
      </c>
      <c r="D156" s="136"/>
      <c r="E156" s="136" t="str">
        <f>OFMOR_FFF_0!E156</f>
        <v>Распределение планового поступления выручки от клиентов с учетом скидок</v>
      </c>
      <c r="F156" s="8"/>
      <c r="G156" s="8" t="str">
        <f>OFMOR_FFF_0!G156</f>
        <v>тыс.руб.</v>
      </c>
      <c r="H156" s="8"/>
      <c r="I156" s="8"/>
      <c r="J156" s="8"/>
      <c r="K156" s="9">
        <f>SUM(N156:NO156)</f>
        <v>341922.8535218474</v>
      </c>
      <c r="L156" s="8"/>
      <c r="M156" s="8"/>
      <c r="N156" s="33">
        <f t="shared" ref="N156:BY156" si="406">N135</f>
        <v>0</v>
      </c>
      <c r="O156" s="34">
        <f t="shared" si="406"/>
        <v>12.741249265252938</v>
      </c>
      <c r="P156" s="34">
        <f t="shared" si="406"/>
        <v>15.496127597250087</v>
      </c>
      <c r="Q156" s="34">
        <f t="shared" si="406"/>
        <v>26.066349285612727</v>
      </c>
      <c r="R156" s="34">
        <f t="shared" si="406"/>
        <v>40.286928153480446</v>
      </c>
      <c r="S156" s="34">
        <f t="shared" si="406"/>
        <v>44.231340187533633</v>
      </c>
      <c r="T156" s="34">
        <f t="shared" si="406"/>
        <v>49.537911099305099</v>
      </c>
      <c r="U156" s="34">
        <f t="shared" si="406"/>
        <v>78.787483355198589</v>
      </c>
      <c r="V156" s="34">
        <f t="shared" si="406"/>
        <v>98.516147380311338</v>
      </c>
      <c r="W156" s="34">
        <f t="shared" si="406"/>
        <v>97.081577174152955</v>
      </c>
      <c r="X156" s="34">
        <f t="shared" si="406"/>
        <v>139.68401669364221</v>
      </c>
      <c r="Y156" s="34">
        <f t="shared" si="406"/>
        <v>196.50519074909823</v>
      </c>
      <c r="Z156" s="34">
        <f t="shared" si="406"/>
        <v>212.44260756197752</v>
      </c>
      <c r="AA156" s="34">
        <f t="shared" si="406"/>
        <v>234.05569985410847</v>
      </c>
      <c r="AB156" s="34">
        <f t="shared" si="406"/>
        <v>290.23315382677765</v>
      </c>
      <c r="AC156" s="34">
        <f t="shared" si="406"/>
        <v>266.53349749295251</v>
      </c>
      <c r="AD156" s="34">
        <f t="shared" si="406"/>
        <v>216.71224984912214</v>
      </c>
      <c r="AE156" s="34">
        <f t="shared" si="406"/>
        <v>215.84944440688298</v>
      </c>
      <c r="AF156" s="34">
        <f t="shared" si="406"/>
        <v>243.67886694526908</v>
      </c>
      <c r="AG156" s="34">
        <f t="shared" si="406"/>
        <v>240.65739254702339</v>
      </c>
      <c r="AH156" s="34">
        <f t="shared" si="406"/>
        <v>248.9943507002219</v>
      </c>
      <c r="AI156" s="34">
        <f t="shared" si="406"/>
        <v>297.42641896723745</v>
      </c>
      <c r="AJ156" s="34">
        <f t="shared" si="406"/>
        <v>272.77222362224887</v>
      </c>
      <c r="AK156" s="34">
        <f t="shared" si="406"/>
        <v>222.47115911968166</v>
      </c>
      <c r="AL156" s="34">
        <f t="shared" si="406"/>
        <v>220.0934791584026</v>
      </c>
      <c r="AM156" s="34">
        <f t="shared" si="406"/>
        <v>346.81040062844772</v>
      </c>
      <c r="AN156" s="34">
        <f t="shared" si="406"/>
        <v>370.21732035130776</v>
      </c>
      <c r="AO156" s="34">
        <f t="shared" si="406"/>
        <v>386.71276884234709</v>
      </c>
      <c r="AP156" s="34">
        <f t="shared" si="406"/>
        <v>448.96930649173146</v>
      </c>
      <c r="AQ156" s="34">
        <f t="shared" si="406"/>
        <v>390.7954050695692</v>
      </c>
      <c r="AR156" s="34">
        <f t="shared" si="406"/>
        <v>308.62517304089783</v>
      </c>
      <c r="AS156" s="34">
        <f t="shared" si="406"/>
        <v>290.68085212598379</v>
      </c>
      <c r="AT156" s="34">
        <f t="shared" si="406"/>
        <v>217.69087767561973</v>
      </c>
      <c r="AU156" s="34">
        <f t="shared" si="406"/>
        <v>181.12584480541514</v>
      </c>
      <c r="AV156" s="34">
        <f t="shared" si="406"/>
        <v>157.00374557204117</v>
      </c>
      <c r="AW156" s="34">
        <f t="shared" si="406"/>
        <v>152.13605067877529</v>
      </c>
      <c r="AX156" s="34">
        <f t="shared" si="406"/>
        <v>146.74674302908809</v>
      </c>
      <c r="AY156" s="34">
        <f t="shared" si="406"/>
        <v>131.69460999360689</v>
      </c>
      <c r="AZ156" s="34">
        <f t="shared" si="406"/>
        <v>132.60578630452821</v>
      </c>
      <c r="BA156" s="34">
        <f t="shared" si="406"/>
        <v>145.33054953106441</v>
      </c>
      <c r="BB156" s="34">
        <f t="shared" si="406"/>
        <v>144.62221728407025</v>
      </c>
      <c r="BC156" s="34">
        <f t="shared" si="406"/>
        <v>149.01781654674116</v>
      </c>
      <c r="BD156" s="34">
        <f t="shared" si="406"/>
        <v>165.17858706572733</v>
      </c>
      <c r="BE156" s="34">
        <f t="shared" si="406"/>
        <v>163.42829116573182</v>
      </c>
      <c r="BF156" s="34">
        <f t="shared" si="406"/>
        <v>164.27341511401602</v>
      </c>
      <c r="BG156" s="34">
        <f t="shared" si="406"/>
        <v>171.93654126000177</v>
      </c>
      <c r="BH156" s="34">
        <f t="shared" si="406"/>
        <v>188.38750156551032</v>
      </c>
      <c r="BI156" s="34">
        <f t="shared" si="406"/>
        <v>198.39114738267398</v>
      </c>
      <c r="BJ156" s="34">
        <f t="shared" si="406"/>
        <v>206.85451032489408</v>
      </c>
      <c r="BK156" s="34">
        <f t="shared" si="406"/>
        <v>223.99788673079149</v>
      </c>
      <c r="BL156" s="34">
        <f t="shared" si="406"/>
        <v>228.189155571703</v>
      </c>
      <c r="BM156" s="34">
        <f t="shared" si="406"/>
        <v>229.90860289256347</v>
      </c>
      <c r="BN156" s="34">
        <f t="shared" si="406"/>
        <v>240.17331453725939</v>
      </c>
      <c r="BO156" s="34">
        <f t="shared" si="406"/>
        <v>261.52482609003118</v>
      </c>
      <c r="BP156" s="34">
        <f t="shared" si="406"/>
        <v>274.18688528756445</v>
      </c>
      <c r="BQ156" s="34">
        <f t="shared" si="406"/>
        <v>284.12783048636004</v>
      </c>
      <c r="BR156" s="34">
        <f t="shared" si="406"/>
        <v>304.96137191683931</v>
      </c>
      <c r="BS156" s="34">
        <f t="shared" si="406"/>
        <v>311.57183730541414</v>
      </c>
      <c r="BT156" s="34">
        <f t="shared" si="406"/>
        <v>313.71225570459103</v>
      </c>
      <c r="BU156" s="34">
        <f t="shared" si="406"/>
        <v>321.7611504820008</v>
      </c>
      <c r="BV156" s="34">
        <f t="shared" si="406"/>
        <v>316.5050743870334</v>
      </c>
      <c r="BW156" s="34">
        <f t="shared" si="406"/>
        <v>314.21190473459319</v>
      </c>
      <c r="BX156" s="34">
        <f t="shared" si="406"/>
        <v>310.10462024880434</v>
      </c>
      <c r="BY156" s="34">
        <f t="shared" si="406"/>
        <v>308.96226255572304</v>
      </c>
      <c r="BZ156" s="34">
        <f t="shared" ref="BZ156:EK156" si="407">BZ135</f>
        <v>309.78558844788665</v>
      </c>
      <c r="CA156" s="34">
        <f t="shared" si="407"/>
        <v>308.49130494930296</v>
      </c>
      <c r="CB156" s="34">
        <f t="shared" si="407"/>
        <v>307.67208645343845</v>
      </c>
      <c r="CC156" s="34">
        <f t="shared" si="407"/>
        <v>309.37428124236692</v>
      </c>
      <c r="CD156" s="34">
        <f t="shared" si="407"/>
        <v>309.62683808425828</v>
      </c>
      <c r="CE156" s="34">
        <f t="shared" si="407"/>
        <v>309.31829198865728</v>
      </c>
      <c r="CF156" s="34">
        <f t="shared" si="407"/>
        <v>312.88867285735722</v>
      </c>
      <c r="CG156" s="34">
        <f t="shared" si="407"/>
        <v>317.01688699978399</v>
      </c>
      <c r="CH156" s="34">
        <f t="shared" si="407"/>
        <v>320.34229914694993</v>
      </c>
      <c r="CI156" s="34">
        <f t="shared" si="407"/>
        <v>322.62639002362414</v>
      </c>
      <c r="CJ156" s="34">
        <f t="shared" si="407"/>
        <v>327.29097958376002</v>
      </c>
      <c r="CK156" s="34">
        <f t="shared" si="407"/>
        <v>328.15417864108076</v>
      </c>
      <c r="CL156" s="34">
        <f t="shared" si="407"/>
        <v>326.04539378710638</v>
      </c>
      <c r="CM156" s="34">
        <f t="shared" si="407"/>
        <v>325.68701501239428</v>
      </c>
      <c r="CN156" s="34">
        <f t="shared" si="407"/>
        <v>323.7170309724342</v>
      </c>
      <c r="CO156" s="34">
        <f t="shared" si="407"/>
        <v>321.06688444127064</v>
      </c>
      <c r="CP156" s="34">
        <f t="shared" si="407"/>
        <v>320.50325593728246</v>
      </c>
      <c r="CQ156" s="34">
        <f t="shared" si="407"/>
        <v>322.22456906518551</v>
      </c>
      <c r="CR156" s="34">
        <f t="shared" si="407"/>
        <v>324.68148176474932</v>
      </c>
      <c r="CS156" s="34">
        <f t="shared" si="407"/>
        <v>328.70487848315668</v>
      </c>
      <c r="CT156" s="34">
        <f t="shared" si="407"/>
        <v>334.78564061552345</v>
      </c>
      <c r="CU156" s="34">
        <f t="shared" si="407"/>
        <v>340.39285100729057</v>
      </c>
      <c r="CV156" s="34">
        <f t="shared" si="407"/>
        <v>345.53117414643737</v>
      </c>
      <c r="CW156" s="34">
        <f t="shared" si="407"/>
        <v>351.25987890486221</v>
      </c>
      <c r="CX156" s="34">
        <f t="shared" si="407"/>
        <v>358.08807218401608</v>
      </c>
      <c r="CY156" s="34">
        <f t="shared" si="407"/>
        <v>363.4800901499101</v>
      </c>
      <c r="CZ156" s="34">
        <f t="shared" si="407"/>
        <v>368.24973395952134</v>
      </c>
      <c r="DA156" s="34">
        <f t="shared" si="407"/>
        <v>372.5656293994939</v>
      </c>
      <c r="DB156" s="34">
        <f t="shared" si="407"/>
        <v>377.17968146484941</v>
      </c>
      <c r="DC156" s="34">
        <f t="shared" si="407"/>
        <v>381.99430634861415</v>
      </c>
      <c r="DD156" s="34">
        <f t="shared" si="407"/>
        <v>386.85321985911423</v>
      </c>
      <c r="DE156" s="34">
        <f t="shared" si="407"/>
        <v>392.33540110782178</v>
      </c>
      <c r="DF156" s="34">
        <f t="shared" si="407"/>
        <v>397.10320752862356</v>
      </c>
      <c r="DG156" s="34">
        <f t="shared" si="407"/>
        <v>401.38261426849277</v>
      </c>
      <c r="DH156" s="34">
        <f t="shared" si="407"/>
        <v>405.95412633565491</v>
      </c>
      <c r="DI156" s="34">
        <f t="shared" si="407"/>
        <v>410.3893768512113</v>
      </c>
      <c r="DJ156" s="34">
        <f t="shared" si="407"/>
        <v>414.75865141175359</v>
      </c>
      <c r="DK156" s="34">
        <f t="shared" si="407"/>
        <v>419.07735204632456</v>
      </c>
      <c r="DL156" s="34">
        <f t="shared" si="407"/>
        <v>422.7262173483868</v>
      </c>
      <c r="DM156" s="34">
        <f t="shared" si="407"/>
        <v>424.69075827072385</v>
      </c>
      <c r="DN156" s="34">
        <f t="shared" si="407"/>
        <v>425.45498860005364</v>
      </c>
      <c r="DO156" s="34">
        <f t="shared" si="407"/>
        <v>425.57241070400198</v>
      </c>
      <c r="DP156" s="34">
        <f t="shared" si="407"/>
        <v>424.74954235684493</v>
      </c>
      <c r="DQ156" s="34">
        <f t="shared" si="407"/>
        <v>424.12831540046005</v>
      </c>
      <c r="DR156" s="34">
        <f t="shared" si="407"/>
        <v>423.94630393689289</v>
      </c>
      <c r="DS156" s="34">
        <f t="shared" si="407"/>
        <v>424.79932333253203</v>
      </c>
      <c r="DT156" s="34">
        <f t="shared" si="407"/>
        <v>425.825302498518</v>
      </c>
      <c r="DU156" s="34">
        <f t="shared" si="407"/>
        <v>427.22824975909413</v>
      </c>
      <c r="DV156" s="34">
        <f t="shared" si="407"/>
        <v>429.33047543906002</v>
      </c>
      <c r="DW156" s="34">
        <f t="shared" si="407"/>
        <v>431.22713544510407</v>
      </c>
      <c r="DX156" s="34">
        <f t="shared" si="407"/>
        <v>433.35459853007001</v>
      </c>
      <c r="DY156" s="34">
        <f t="shared" si="407"/>
        <v>435.89855185115698</v>
      </c>
      <c r="DZ156" s="34">
        <f t="shared" si="407"/>
        <v>439.01702659832489</v>
      </c>
      <c r="EA156" s="34">
        <f t="shared" si="407"/>
        <v>441.93652214056931</v>
      </c>
      <c r="EB156" s="34">
        <f t="shared" si="407"/>
        <v>444.73242705073631</v>
      </c>
      <c r="EC156" s="34">
        <f t="shared" si="407"/>
        <v>447.54120848337527</v>
      </c>
      <c r="ED156" s="34">
        <f t="shared" si="407"/>
        <v>449.68161065488647</v>
      </c>
      <c r="EE156" s="34">
        <f t="shared" si="407"/>
        <v>451.53849523026599</v>
      </c>
      <c r="EF156" s="34">
        <f t="shared" si="407"/>
        <v>452.96313021096682</v>
      </c>
      <c r="EG156" s="34">
        <f t="shared" si="407"/>
        <v>454.84613775057164</v>
      </c>
      <c r="EH156" s="34">
        <f t="shared" si="407"/>
        <v>456.87665553908403</v>
      </c>
      <c r="EI156" s="34">
        <f t="shared" si="407"/>
        <v>458.93864631203678</v>
      </c>
      <c r="EJ156" s="34">
        <f t="shared" si="407"/>
        <v>461.15013029215629</v>
      </c>
      <c r="EK156" s="34">
        <f t="shared" si="407"/>
        <v>463.37616912680573</v>
      </c>
      <c r="EL156" s="34">
        <f t="shared" ref="EL156:GW156" si="408">EL135</f>
        <v>465.68157928525511</v>
      </c>
      <c r="EM156" s="34">
        <f t="shared" si="408"/>
        <v>467.8960191683463</v>
      </c>
      <c r="EN156" s="34">
        <f t="shared" si="408"/>
        <v>470.51852593888623</v>
      </c>
      <c r="EO156" s="34">
        <f t="shared" si="408"/>
        <v>473.26170821165897</v>
      </c>
      <c r="EP156" s="34">
        <f t="shared" si="408"/>
        <v>475.96213363144034</v>
      </c>
      <c r="EQ156" s="34">
        <f t="shared" si="408"/>
        <v>477.74185784541203</v>
      </c>
      <c r="ER156" s="34">
        <f t="shared" si="408"/>
        <v>478.94181754502387</v>
      </c>
      <c r="ES156" s="34">
        <f t="shared" si="408"/>
        <v>479.84091114127011</v>
      </c>
      <c r="ET156" s="34">
        <f t="shared" si="408"/>
        <v>480.50344794828197</v>
      </c>
      <c r="EU156" s="34">
        <f t="shared" si="408"/>
        <v>481.78188418233435</v>
      </c>
      <c r="EV156" s="34">
        <f t="shared" si="408"/>
        <v>483.23270402109301</v>
      </c>
      <c r="EW156" s="34">
        <f t="shared" si="408"/>
        <v>485.10706628375686</v>
      </c>
      <c r="EX156" s="34">
        <f t="shared" si="408"/>
        <v>487.81500551920681</v>
      </c>
      <c r="EY156" s="34">
        <f t="shared" si="408"/>
        <v>490.43694507329269</v>
      </c>
      <c r="EZ156" s="34">
        <f t="shared" si="408"/>
        <v>493.50084224813656</v>
      </c>
      <c r="FA156" s="34">
        <f t="shared" si="408"/>
        <v>496.98859966421088</v>
      </c>
      <c r="FB156" s="34">
        <f t="shared" si="408"/>
        <v>500.97363935594569</v>
      </c>
      <c r="FC156" s="34">
        <f t="shared" si="408"/>
        <v>505.40053948728064</v>
      </c>
      <c r="FD156" s="34">
        <f t="shared" si="408"/>
        <v>510.33198852721637</v>
      </c>
      <c r="FE156" s="34">
        <f t="shared" si="408"/>
        <v>515.42734506747956</v>
      </c>
      <c r="FF156" s="34">
        <f t="shared" si="408"/>
        <v>520.88412986451044</v>
      </c>
      <c r="FG156" s="34">
        <f t="shared" si="408"/>
        <v>527.46800340420384</v>
      </c>
      <c r="FH156" s="34">
        <f t="shared" si="408"/>
        <v>534.542723799442</v>
      </c>
      <c r="FI156" s="34">
        <f t="shared" si="408"/>
        <v>542.39727922050952</v>
      </c>
      <c r="FJ156" s="34">
        <f t="shared" si="408"/>
        <v>550.89651031754954</v>
      </c>
      <c r="FK156" s="34">
        <f t="shared" si="408"/>
        <v>559.02290819306836</v>
      </c>
      <c r="FL156" s="34">
        <f t="shared" si="408"/>
        <v>566.2558115406357</v>
      </c>
      <c r="FM156" s="34">
        <f t="shared" si="408"/>
        <v>573.27518472503402</v>
      </c>
      <c r="FN156" s="34">
        <f t="shared" si="408"/>
        <v>581.00588477986139</v>
      </c>
      <c r="FO156" s="34">
        <f t="shared" si="408"/>
        <v>588.89464921832496</v>
      </c>
      <c r="FP156" s="34">
        <f t="shared" si="408"/>
        <v>597.29654478713769</v>
      </c>
      <c r="FQ156" s="34">
        <f t="shared" si="408"/>
        <v>606.71533235991308</v>
      </c>
      <c r="FR156" s="34">
        <f t="shared" si="408"/>
        <v>615.6505297316213</v>
      </c>
      <c r="FS156" s="34">
        <f t="shared" si="408"/>
        <v>623.60448074467058</v>
      </c>
      <c r="FT156" s="34">
        <f t="shared" si="408"/>
        <v>631.25786441409787</v>
      </c>
      <c r="FU156" s="34">
        <f t="shared" si="408"/>
        <v>641.72185019841868</v>
      </c>
      <c r="FV156" s="34">
        <f t="shared" si="408"/>
        <v>652.8284024510217</v>
      </c>
      <c r="FW156" s="34">
        <f t="shared" si="408"/>
        <v>664.4948633632057</v>
      </c>
      <c r="FX156" s="34">
        <f t="shared" si="408"/>
        <v>677.41549017791226</v>
      </c>
      <c r="FY156" s="34">
        <f t="shared" si="408"/>
        <v>689.03936620113177</v>
      </c>
      <c r="FZ156" s="34">
        <f t="shared" si="408"/>
        <v>699.0850889194071</v>
      </c>
      <c r="GA156" s="34">
        <f t="shared" si="408"/>
        <v>708.54520337987776</v>
      </c>
      <c r="GB156" s="34">
        <f t="shared" si="408"/>
        <v>716.01260434642722</v>
      </c>
      <c r="GC156" s="34">
        <f t="shared" si="408"/>
        <v>722.7903087186055</v>
      </c>
      <c r="GD156" s="34">
        <f t="shared" si="408"/>
        <v>728.90454486562794</v>
      </c>
      <c r="GE156" s="34">
        <f t="shared" si="408"/>
        <v>734.32622168569765</v>
      </c>
      <c r="GF156" s="34">
        <f t="shared" si="408"/>
        <v>739.55790472712727</v>
      </c>
      <c r="GG156" s="34">
        <f t="shared" si="408"/>
        <v>744.47295714148947</v>
      </c>
      <c r="GH156" s="34">
        <f t="shared" si="408"/>
        <v>748.23218135450475</v>
      </c>
      <c r="GI156" s="34">
        <f t="shared" si="408"/>
        <v>751.60466330130578</v>
      </c>
      <c r="GJ156" s="34">
        <f t="shared" si="408"/>
        <v>755.1297356578325</v>
      </c>
      <c r="GK156" s="34">
        <f t="shared" si="408"/>
        <v>757.48773066731837</v>
      </c>
      <c r="GL156" s="34">
        <f t="shared" si="408"/>
        <v>758.12309710002387</v>
      </c>
      <c r="GM156" s="34">
        <f t="shared" si="408"/>
        <v>758.1401370817764</v>
      </c>
      <c r="GN156" s="34">
        <f t="shared" si="408"/>
        <v>757.51861863622776</v>
      </c>
      <c r="GO156" s="34">
        <f t="shared" si="408"/>
        <v>755.03534988300157</v>
      </c>
      <c r="GP156" s="34">
        <f t="shared" si="408"/>
        <v>753.62077966216907</v>
      </c>
      <c r="GQ156" s="34">
        <f t="shared" si="408"/>
        <v>754.19021594227434</v>
      </c>
      <c r="GR156" s="34">
        <f t="shared" si="408"/>
        <v>755.17560449396922</v>
      </c>
      <c r="GS156" s="34">
        <f t="shared" si="408"/>
        <v>755.50457831660765</v>
      </c>
      <c r="GT156" s="34">
        <f t="shared" si="408"/>
        <v>756.037710798528</v>
      </c>
      <c r="GU156" s="34">
        <f t="shared" si="408"/>
        <v>756.51268180193563</v>
      </c>
      <c r="GV156" s="34">
        <f t="shared" si="408"/>
        <v>755.4304004896419</v>
      </c>
      <c r="GW156" s="34">
        <f t="shared" si="408"/>
        <v>755.52576599706708</v>
      </c>
      <c r="GX156" s="34">
        <f t="shared" ref="GX156:JI156" si="409">GX135</f>
        <v>757.68262742061756</v>
      </c>
      <c r="GY156" s="34">
        <f t="shared" si="409"/>
        <v>760.34041508557834</v>
      </c>
      <c r="GZ156" s="34">
        <f t="shared" si="409"/>
        <v>759.17171174812825</v>
      </c>
      <c r="HA156" s="34">
        <f t="shared" si="409"/>
        <v>758.29567137692516</v>
      </c>
      <c r="HB156" s="34">
        <f t="shared" si="409"/>
        <v>757.23264766208399</v>
      </c>
      <c r="HC156" s="34">
        <f t="shared" si="409"/>
        <v>754.74828011681996</v>
      </c>
      <c r="HD156" s="34">
        <f t="shared" si="409"/>
        <v>754.73711881684392</v>
      </c>
      <c r="HE156" s="34">
        <f t="shared" si="409"/>
        <v>757.68448373468436</v>
      </c>
      <c r="HF156" s="34">
        <f t="shared" si="409"/>
        <v>760.91934424642227</v>
      </c>
      <c r="HG156" s="34">
        <f t="shared" si="409"/>
        <v>768.22478605596052</v>
      </c>
      <c r="HH156" s="34">
        <f t="shared" si="409"/>
        <v>777.45412218783827</v>
      </c>
      <c r="HI156" s="34">
        <f t="shared" si="409"/>
        <v>786.43435511533539</v>
      </c>
      <c r="HJ156" s="34">
        <f t="shared" si="409"/>
        <v>798.28933957132676</v>
      </c>
      <c r="HK156" s="34">
        <f t="shared" si="409"/>
        <v>814.26405976826743</v>
      </c>
      <c r="HL156" s="34">
        <f t="shared" si="409"/>
        <v>829.83598334880173</v>
      </c>
      <c r="HM156" s="34">
        <f t="shared" si="409"/>
        <v>845.86883002939669</v>
      </c>
      <c r="HN156" s="34">
        <f t="shared" si="409"/>
        <v>865.93568958975879</v>
      </c>
      <c r="HO156" s="34">
        <f t="shared" si="409"/>
        <v>881.0157341814072</v>
      </c>
      <c r="HP156" s="34">
        <f t="shared" si="409"/>
        <v>887.9960141914454</v>
      </c>
      <c r="HQ156" s="34">
        <f t="shared" si="409"/>
        <v>892.94115856635563</v>
      </c>
      <c r="HR156" s="34">
        <f t="shared" si="409"/>
        <v>898.41515789712366</v>
      </c>
      <c r="HS156" s="34">
        <f t="shared" si="409"/>
        <v>899.32883692552036</v>
      </c>
      <c r="HT156" s="34">
        <f t="shared" si="409"/>
        <v>902.47856502221373</v>
      </c>
      <c r="HU156" s="34">
        <f t="shared" si="409"/>
        <v>912.64293892789613</v>
      </c>
      <c r="HV156" s="34">
        <f t="shared" si="409"/>
        <v>920.64114281446234</v>
      </c>
      <c r="HW156" s="34">
        <f t="shared" si="409"/>
        <v>922.34455959142633</v>
      </c>
      <c r="HX156" s="34">
        <f t="shared" si="409"/>
        <v>923.49504952552593</v>
      </c>
      <c r="HY156" s="34">
        <f t="shared" si="409"/>
        <v>933.84989239859658</v>
      </c>
      <c r="HZ156" s="34">
        <f t="shared" si="409"/>
        <v>942.41975103364302</v>
      </c>
      <c r="IA156" s="34">
        <f t="shared" si="409"/>
        <v>954.06997870182818</v>
      </c>
      <c r="IB156" s="34">
        <f t="shared" si="409"/>
        <v>973.9160922970641</v>
      </c>
      <c r="IC156" s="34">
        <f t="shared" si="409"/>
        <v>989.27071086106389</v>
      </c>
      <c r="ID156" s="34">
        <f t="shared" si="409"/>
        <v>988.35245569291465</v>
      </c>
      <c r="IE156" s="34">
        <f t="shared" si="409"/>
        <v>983.78296681955521</v>
      </c>
      <c r="IF156" s="34">
        <f t="shared" si="409"/>
        <v>972.51123624584466</v>
      </c>
      <c r="IG156" s="34">
        <f t="shared" si="409"/>
        <v>953.88672857944516</v>
      </c>
      <c r="IH156" s="34">
        <f t="shared" si="409"/>
        <v>937.99456353854566</v>
      </c>
      <c r="II156" s="34">
        <f t="shared" si="409"/>
        <v>928.46259221913488</v>
      </c>
      <c r="IJ156" s="34">
        <f t="shared" si="409"/>
        <v>920.1147846098404</v>
      </c>
      <c r="IK156" s="34">
        <f t="shared" si="409"/>
        <v>916.52762146607506</v>
      </c>
      <c r="IL156" s="34">
        <f t="shared" si="409"/>
        <v>915.92232980249833</v>
      </c>
      <c r="IM156" s="34">
        <f t="shared" si="409"/>
        <v>918.21195240365705</v>
      </c>
      <c r="IN156" s="34">
        <f t="shared" si="409"/>
        <v>920.81629748080661</v>
      </c>
      <c r="IO156" s="34">
        <f t="shared" si="409"/>
        <v>924.20334160420782</v>
      </c>
      <c r="IP156" s="34">
        <f t="shared" si="409"/>
        <v>929.78156925055168</v>
      </c>
      <c r="IQ156" s="34">
        <f t="shared" si="409"/>
        <v>934.93788902000904</v>
      </c>
      <c r="IR156" s="34">
        <f t="shared" si="409"/>
        <v>939.17839457863192</v>
      </c>
      <c r="IS156" s="34">
        <f t="shared" si="409"/>
        <v>944.16781933836478</v>
      </c>
      <c r="IT156" s="34">
        <f t="shared" si="409"/>
        <v>950.22973865964752</v>
      </c>
      <c r="IU156" s="34">
        <f t="shared" si="409"/>
        <v>955.93685172326423</v>
      </c>
      <c r="IV156" s="34">
        <f t="shared" si="409"/>
        <v>962.82299802529349</v>
      </c>
      <c r="IW156" s="34">
        <f t="shared" si="409"/>
        <v>971.04365822839191</v>
      </c>
      <c r="IX156" s="34">
        <f t="shared" si="409"/>
        <v>978.54177742053037</v>
      </c>
      <c r="IY156" s="34">
        <f t="shared" si="409"/>
        <v>984.94469234461849</v>
      </c>
      <c r="IZ156" s="34">
        <f t="shared" si="409"/>
        <v>991.62276477938963</v>
      </c>
      <c r="JA156" s="34">
        <f t="shared" si="409"/>
        <v>999.10135899396801</v>
      </c>
      <c r="JB156" s="34">
        <f t="shared" si="409"/>
        <v>1005.8211175781998</v>
      </c>
      <c r="JC156" s="34">
        <f t="shared" si="409"/>
        <v>1012.8088391229815</v>
      </c>
      <c r="JD156" s="34">
        <f t="shared" si="409"/>
        <v>1020.5935400424127</v>
      </c>
      <c r="JE156" s="34">
        <f t="shared" si="409"/>
        <v>1026.7613388617533</v>
      </c>
      <c r="JF156" s="34">
        <f t="shared" si="409"/>
        <v>1030.6384252830728</v>
      </c>
      <c r="JG156" s="34">
        <f t="shared" si="409"/>
        <v>1034.001753962616</v>
      </c>
      <c r="JH156" s="34">
        <f t="shared" si="409"/>
        <v>1036.059130055258</v>
      </c>
      <c r="JI156" s="34">
        <f t="shared" si="409"/>
        <v>1036.649217313703</v>
      </c>
      <c r="JJ156" s="34">
        <f t="shared" ref="JJ156:LU156" si="410">JJ135</f>
        <v>1037.4638175486145</v>
      </c>
      <c r="JK156" s="34">
        <f t="shared" si="410"/>
        <v>1039.509598366918</v>
      </c>
      <c r="JL156" s="34">
        <f t="shared" si="410"/>
        <v>1041.3216092914752</v>
      </c>
      <c r="JM156" s="34">
        <f t="shared" si="410"/>
        <v>1044.4879984598051</v>
      </c>
      <c r="JN156" s="34">
        <f t="shared" si="410"/>
        <v>1049.2244887593147</v>
      </c>
      <c r="JO156" s="34">
        <f t="shared" si="410"/>
        <v>1054.8014289406105</v>
      </c>
      <c r="JP156" s="34">
        <f t="shared" si="410"/>
        <v>1060.8386324144781</v>
      </c>
      <c r="JQ156" s="34">
        <f t="shared" si="410"/>
        <v>1068.8608363321982</v>
      </c>
      <c r="JR156" s="34">
        <f t="shared" si="410"/>
        <v>1078.1676010269189</v>
      </c>
      <c r="JS156" s="34">
        <f t="shared" si="410"/>
        <v>1086.849434381488</v>
      </c>
      <c r="JT156" s="34">
        <f t="shared" si="410"/>
        <v>1097.5986563430711</v>
      </c>
      <c r="JU156" s="34">
        <f t="shared" si="410"/>
        <v>1111.6571866989584</v>
      </c>
      <c r="JV156" s="34">
        <f t="shared" si="410"/>
        <v>1126.6701711522182</v>
      </c>
      <c r="JW156" s="34">
        <f t="shared" si="410"/>
        <v>1143.065519245316</v>
      </c>
      <c r="JX156" s="34">
        <f t="shared" si="410"/>
        <v>1163.3469127674305</v>
      </c>
      <c r="JY156" s="34">
        <f t="shared" si="410"/>
        <v>1182.828437610232</v>
      </c>
      <c r="JZ156" s="34">
        <f t="shared" si="410"/>
        <v>1199.7432254570904</v>
      </c>
      <c r="KA156" s="34">
        <f t="shared" si="410"/>
        <v>1216.9685262774988</v>
      </c>
      <c r="KB156" s="34">
        <f t="shared" si="410"/>
        <v>1236.3908660836805</v>
      </c>
      <c r="KC156" s="34">
        <f t="shared" si="410"/>
        <v>1256.1576161673822</v>
      </c>
      <c r="KD156" s="34">
        <f t="shared" si="410"/>
        <v>1276.6379441661106</v>
      </c>
      <c r="KE156" s="34">
        <f t="shared" si="410"/>
        <v>1300.4357598244133</v>
      </c>
      <c r="KF156" s="34">
        <f t="shared" si="410"/>
        <v>1323.1202738140034</v>
      </c>
      <c r="KG156" s="34">
        <f t="shared" si="410"/>
        <v>1342.6813400439692</v>
      </c>
      <c r="KH156" s="34">
        <f t="shared" si="410"/>
        <v>1361.9609317826289</v>
      </c>
      <c r="KI156" s="34">
        <f t="shared" si="410"/>
        <v>1388.9540946883899</v>
      </c>
      <c r="KJ156" s="34">
        <f t="shared" si="410"/>
        <v>1417.4839024680869</v>
      </c>
      <c r="KK156" s="34">
        <f t="shared" si="410"/>
        <v>1447.0367210969889</v>
      </c>
      <c r="KL156" s="34">
        <f t="shared" si="410"/>
        <v>1480.7513749394229</v>
      </c>
      <c r="KM156" s="34">
        <f t="shared" si="410"/>
        <v>1511.4066445209792</v>
      </c>
      <c r="KN156" s="34">
        <f t="shared" si="410"/>
        <v>1539.3498294767132</v>
      </c>
      <c r="KO156" s="34">
        <f t="shared" si="410"/>
        <v>1564.2684219823675</v>
      </c>
      <c r="KP156" s="34">
        <f t="shared" si="410"/>
        <v>1586.3843369779838</v>
      </c>
      <c r="KQ156" s="34">
        <f t="shared" si="410"/>
        <v>1606.6789911203714</v>
      </c>
      <c r="KR156" s="34">
        <f t="shared" si="410"/>
        <v>1623.4511974420584</v>
      </c>
      <c r="KS156" s="34">
        <f t="shared" si="410"/>
        <v>1640.3391833658006</v>
      </c>
      <c r="KT156" s="34">
        <f t="shared" si="410"/>
        <v>1660.8758701243737</v>
      </c>
      <c r="KU156" s="34">
        <f t="shared" si="410"/>
        <v>1677.9236671305903</v>
      </c>
      <c r="KV156" s="34">
        <f t="shared" si="410"/>
        <v>1690.946974562914</v>
      </c>
      <c r="KW156" s="34">
        <f t="shared" si="410"/>
        <v>1712.1889992642762</v>
      </c>
      <c r="KX156" s="34">
        <f t="shared" si="410"/>
        <v>1734.2271385036711</v>
      </c>
      <c r="KY156" s="34">
        <f t="shared" si="410"/>
        <v>1747.8841078583773</v>
      </c>
      <c r="KZ156" s="34">
        <f t="shared" si="410"/>
        <v>1763.1454018475238</v>
      </c>
      <c r="LA156" s="34">
        <f t="shared" si="410"/>
        <v>1783.7279426313555</v>
      </c>
      <c r="LB156" s="34">
        <f t="shared" si="410"/>
        <v>1789.6297731724853</v>
      </c>
      <c r="LC156" s="34">
        <f t="shared" si="410"/>
        <v>1792.9939523176722</v>
      </c>
      <c r="LD156" s="34">
        <f t="shared" si="410"/>
        <v>1807.6522757025075</v>
      </c>
      <c r="LE156" s="34">
        <f t="shared" si="410"/>
        <v>1827.9128151850512</v>
      </c>
      <c r="LF156" s="34">
        <f t="shared" si="410"/>
        <v>1842.8945979276082</v>
      </c>
      <c r="LG156" s="34">
        <f t="shared" si="410"/>
        <v>1861.2223593137157</v>
      </c>
      <c r="LH156" s="34">
        <f t="shared" si="410"/>
        <v>1886.1543853007265</v>
      </c>
      <c r="LI156" s="34">
        <f t="shared" si="410"/>
        <v>1897.6910785697687</v>
      </c>
      <c r="LJ156" s="34">
        <f t="shared" si="410"/>
        <v>1906.7915769003434</v>
      </c>
      <c r="LK156" s="34">
        <f t="shared" si="410"/>
        <v>1926.9101357848203</v>
      </c>
      <c r="LL156" s="34">
        <f t="shared" si="410"/>
        <v>1969.0139576021611</v>
      </c>
      <c r="LM156" s="34">
        <f t="shared" si="410"/>
        <v>1990.1705404130987</v>
      </c>
      <c r="LN156" s="34">
        <f t="shared" si="410"/>
        <v>2010.1995033936328</v>
      </c>
      <c r="LO156" s="34">
        <f t="shared" si="410"/>
        <v>2036.8323331616243</v>
      </c>
      <c r="LP156" s="34">
        <f t="shared" si="410"/>
        <v>2041.0978277171257</v>
      </c>
      <c r="LQ156" s="34">
        <f t="shared" si="410"/>
        <v>2043.5465504217154</v>
      </c>
      <c r="LR156" s="34">
        <f t="shared" si="410"/>
        <v>2058.6345098523866</v>
      </c>
      <c r="LS156" s="34">
        <f t="shared" si="410"/>
        <v>2064.1637413824637</v>
      </c>
      <c r="LT156" s="34">
        <f t="shared" si="410"/>
        <v>2077.8888077630186</v>
      </c>
      <c r="LU156" s="34">
        <f t="shared" si="410"/>
        <v>2094.2992385266621</v>
      </c>
      <c r="LV156" s="34">
        <f t="shared" ref="LV156:NO156" si="411">LV135</f>
        <v>2113.7656553176066</v>
      </c>
      <c r="LW156" s="34">
        <f t="shared" si="411"/>
        <v>2133.1713486580134</v>
      </c>
      <c r="LX156" s="34">
        <f t="shared" si="411"/>
        <v>2151.1076197469101</v>
      </c>
      <c r="LY156" s="34">
        <f t="shared" si="411"/>
        <v>2170.5280527832792</v>
      </c>
      <c r="LZ156" s="34">
        <f t="shared" si="411"/>
        <v>2190.4671937922449</v>
      </c>
      <c r="MA156" s="34">
        <f t="shared" si="411"/>
        <v>2207.7537549584258</v>
      </c>
      <c r="MB156" s="34">
        <f t="shared" si="411"/>
        <v>2223.4065959128075</v>
      </c>
      <c r="MC156" s="34">
        <f t="shared" si="411"/>
        <v>2237.0414400799491</v>
      </c>
      <c r="MD156" s="34">
        <f t="shared" si="411"/>
        <v>2246.0462241608102</v>
      </c>
      <c r="ME156" s="34">
        <f t="shared" si="411"/>
        <v>2254.5472383810757</v>
      </c>
      <c r="MF156" s="34">
        <f t="shared" si="411"/>
        <v>2260.8470624281899</v>
      </c>
      <c r="MG156" s="34">
        <f t="shared" si="411"/>
        <v>2269.3033625344824</v>
      </c>
      <c r="MH156" s="34">
        <f t="shared" si="411"/>
        <v>2279.2701608951638</v>
      </c>
      <c r="MI156" s="34">
        <f t="shared" si="411"/>
        <v>2289.1232629988021</v>
      </c>
      <c r="MJ156" s="34">
        <f t="shared" si="411"/>
        <v>2298.2644293835115</v>
      </c>
      <c r="MK156" s="34">
        <f t="shared" si="411"/>
        <v>2304.9163974956427</v>
      </c>
      <c r="ML156" s="34">
        <f t="shared" si="411"/>
        <v>2311.31681897014</v>
      </c>
      <c r="MM156" s="34">
        <f t="shared" si="411"/>
        <v>2316.3071725023501</v>
      </c>
      <c r="MN156" s="34">
        <f t="shared" si="411"/>
        <v>2323.6367636071532</v>
      </c>
      <c r="MO156" s="34">
        <f t="shared" si="411"/>
        <v>2331.8887453908324</v>
      </c>
      <c r="MP156" s="34">
        <f t="shared" si="411"/>
        <v>2339.760357261061</v>
      </c>
      <c r="MQ156" s="34">
        <f t="shared" si="411"/>
        <v>2341.4903610396714</v>
      </c>
      <c r="MR156" s="34">
        <f t="shared" si="411"/>
        <v>2338.9741551005063</v>
      </c>
      <c r="MS156" s="34">
        <f t="shared" si="411"/>
        <v>2335.8621594789565</v>
      </c>
      <c r="MT156" s="34">
        <f t="shared" si="411"/>
        <v>2330.8742330703285</v>
      </c>
      <c r="MU156" s="34">
        <f t="shared" si="411"/>
        <v>2326.9820449437216</v>
      </c>
      <c r="MV156" s="34">
        <f t="shared" si="411"/>
        <v>2329.3101121923278</v>
      </c>
      <c r="MW156" s="34">
        <f t="shared" si="411"/>
        <v>2333.1896859616245</v>
      </c>
      <c r="MX156" s="34">
        <f t="shared" si="411"/>
        <v>2341.55949335888</v>
      </c>
      <c r="MY156" s="34">
        <f t="shared" si="411"/>
        <v>2352.3580571386292</v>
      </c>
      <c r="MZ156" s="34">
        <f t="shared" si="411"/>
        <v>2364.8401054228689</v>
      </c>
      <c r="NA156" s="34">
        <f t="shared" si="411"/>
        <v>2377.7421978019192</v>
      </c>
      <c r="NB156" s="34">
        <f t="shared" si="411"/>
        <v>2390.8781511070151</v>
      </c>
      <c r="NC156" s="34">
        <f t="shared" si="411"/>
        <v>2404.4838864017729</v>
      </c>
      <c r="ND156" s="34">
        <f t="shared" si="411"/>
        <v>2417.6461334385353</v>
      </c>
      <c r="NE156" s="34">
        <f t="shared" si="411"/>
        <v>2430.068430290301</v>
      </c>
      <c r="NF156" s="34">
        <f t="shared" si="411"/>
        <v>2442.2545966351245</v>
      </c>
      <c r="NG156" s="34">
        <f t="shared" si="411"/>
        <v>2454.5015880596457</v>
      </c>
      <c r="NH156" s="34">
        <f t="shared" si="411"/>
        <v>2466.2073379657677</v>
      </c>
      <c r="NI156" s="34">
        <f t="shared" si="411"/>
        <v>2478.4596392809235</v>
      </c>
      <c r="NJ156" s="34">
        <f t="shared" si="411"/>
        <v>2490.8314387525852</v>
      </c>
      <c r="NK156" s="34">
        <f t="shared" si="411"/>
        <v>2502.9865286161348</v>
      </c>
      <c r="NL156" s="34">
        <f t="shared" si="411"/>
        <v>2514.5273220203794</v>
      </c>
      <c r="NM156" s="34">
        <f t="shared" si="411"/>
        <v>2525.4765194032725</v>
      </c>
      <c r="NN156" s="34">
        <f t="shared" si="411"/>
        <v>2536.049394917437</v>
      </c>
      <c r="NO156" s="35">
        <f t="shared" si="411"/>
        <v>2545.8465162541561</v>
      </c>
      <c r="NP156" s="8"/>
      <c r="NQ156" s="8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80" t="str">
        <f>OFMOR_FFF_0!C158</f>
        <v>CFOut_Returns</v>
      </c>
      <c r="D158" s="1"/>
      <c r="E158" s="180" t="str">
        <f>OFMOR_FFF_0!E158</f>
        <v>Даты плановоых оплат ДС клиентам за возврат товаров</v>
      </c>
      <c r="F158" s="1"/>
      <c r="G158" s="180" t="str">
        <f>OFMOR_FFF_0!G158</f>
        <v>дата</v>
      </c>
      <c r="H158" s="1"/>
      <c r="I158" s="180"/>
      <c r="J158" s="1"/>
      <c r="K158" s="184"/>
      <c r="L158" s="1"/>
      <c r="M158" s="1"/>
      <c r="N158" s="177">
        <f t="shared" ref="N158:BY158" si="412">IF(N100="","",N100+SUMIFS(150:150,146:146,"&lt;="&amp;N100,146:146,"&gt;"&amp;EOMONTH(N100,-1)))</f>
        <v>43471</v>
      </c>
      <c r="O158" s="178">
        <f t="shared" si="412"/>
        <v>43472</v>
      </c>
      <c r="P158" s="178">
        <f t="shared" si="412"/>
        <v>43473</v>
      </c>
      <c r="Q158" s="178">
        <f t="shared" si="412"/>
        <v>43474</v>
      </c>
      <c r="R158" s="178">
        <f t="shared" si="412"/>
        <v>43475</v>
      </c>
      <c r="S158" s="178">
        <f t="shared" si="412"/>
        <v>43476</v>
      </c>
      <c r="T158" s="178">
        <f t="shared" si="412"/>
        <v>43477</v>
      </c>
      <c r="U158" s="178">
        <f t="shared" si="412"/>
        <v>43478</v>
      </c>
      <c r="V158" s="178">
        <f t="shared" si="412"/>
        <v>43479</v>
      </c>
      <c r="W158" s="178">
        <f t="shared" si="412"/>
        <v>43480</v>
      </c>
      <c r="X158" s="178">
        <f t="shared" si="412"/>
        <v>43481</v>
      </c>
      <c r="Y158" s="178">
        <f t="shared" si="412"/>
        <v>43482</v>
      </c>
      <c r="Z158" s="178">
        <f t="shared" si="412"/>
        <v>43483</v>
      </c>
      <c r="AA158" s="178">
        <f t="shared" si="412"/>
        <v>43484</v>
      </c>
      <c r="AB158" s="178">
        <f t="shared" si="412"/>
        <v>43485</v>
      </c>
      <c r="AC158" s="178">
        <f t="shared" si="412"/>
        <v>43486</v>
      </c>
      <c r="AD158" s="178">
        <f t="shared" si="412"/>
        <v>43487</v>
      </c>
      <c r="AE158" s="178">
        <f t="shared" si="412"/>
        <v>43488</v>
      </c>
      <c r="AF158" s="178">
        <f t="shared" si="412"/>
        <v>43489</v>
      </c>
      <c r="AG158" s="178">
        <f t="shared" si="412"/>
        <v>43490</v>
      </c>
      <c r="AH158" s="178">
        <f t="shared" si="412"/>
        <v>43491</v>
      </c>
      <c r="AI158" s="178">
        <f t="shared" si="412"/>
        <v>43492</v>
      </c>
      <c r="AJ158" s="178">
        <f t="shared" si="412"/>
        <v>43493</v>
      </c>
      <c r="AK158" s="178">
        <f t="shared" si="412"/>
        <v>43494</v>
      </c>
      <c r="AL158" s="178">
        <f t="shared" si="412"/>
        <v>43495</v>
      </c>
      <c r="AM158" s="178">
        <f t="shared" si="412"/>
        <v>43496</v>
      </c>
      <c r="AN158" s="178">
        <f t="shared" si="412"/>
        <v>43497</v>
      </c>
      <c r="AO158" s="178">
        <f t="shared" si="412"/>
        <v>43498</v>
      </c>
      <c r="AP158" s="178">
        <f t="shared" si="412"/>
        <v>43499</v>
      </c>
      <c r="AQ158" s="178">
        <f t="shared" si="412"/>
        <v>43500</v>
      </c>
      <c r="AR158" s="178">
        <f t="shared" si="412"/>
        <v>43501</v>
      </c>
      <c r="AS158" s="178">
        <f t="shared" si="412"/>
        <v>43502</v>
      </c>
      <c r="AT158" s="178">
        <f t="shared" si="412"/>
        <v>43503</v>
      </c>
      <c r="AU158" s="178">
        <f t="shared" si="412"/>
        <v>43504</v>
      </c>
      <c r="AV158" s="178">
        <f t="shared" si="412"/>
        <v>43505</v>
      </c>
      <c r="AW158" s="178">
        <f t="shared" si="412"/>
        <v>43506</v>
      </c>
      <c r="AX158" s="178">
        <f t="shared" si="412"/>
        <v>43507</v>
      </c>
      <c r="AY158" s="178">
        <f t="shared" si="412"/>
        <v>43508</v>
      </c>
      <c r="AZ158" s="178">
        <f t="shared" si="412"/>
        <v>43509</v>
      </c>
      <c r="BA158" s="178">
        <f t="shared" si="412"/>
        <v>43510</v>
      </c>
      <c r="BB158" s="178">
        <f t="shared" si="412"/>
        <v>43511</v>
      </c>
      <c r="BC158" s="178">
        <f t="shared" si="412"/>
        <v>43512</v>
      </c>
      <c r="BD158" s="178">
        <f t="shared" si="412"/>
        <v>43513</v>
      </c>
      <c r="BE158" s="178">
        <f t="shared" si="412"/>
        <v>43514</v>
      </c>
      <c r="BF158" s="178">
        <f t="shared" si="412"/>
        <v>43515</v>
      </c>
      <c r="BG158" s="178">
        <f t="shared" si="412"/>
        <v>43516</v>
      </c>
      <c r="BH158" s="178">
        <f t="shared" si="412"/>
        <v>43517</v>
      </c>
      <c r="BI158" s="178">
        <f t="shared" si="412"/>
        <v>43518</v>
      </c>
      <c r="BJ158" s="178">
        <f t="shared" si="412"/>
        <v>43519</v>
      </c>
      <c r="BK158" s="178">
        <f t="shared" si="412"/>
        <v>43520</v>
      </c>
      <c r="BL158" s="178">
        <f t="shared" si="412"/>
        <v>43521</v>
      </c>
      <c r="BM158" s="178">
        <f t="shared" si="412"/>
        <v>43522</v>
      </c>
      <c r="BN158" s="178">
        <f t="shared" si="412"/>
        <v>43523</v>
      </c>
      <c r="BO158" s="178">
        <f t="shared" si="412"/>
        <v>43524</v>
      </c>
      <c r="BP158" s="178">
        <f t="shared" si="412"/>
        <v>43525</v>
      </c>
      <c r="BQ158" s="178">
        <f t="shared" si="412"/>
        <v>43526</v>
      </c>
      <c r="BR158" s="178">
        <f t="shared" si="412"/>
        <v>43527</v>
      </c>
      <c r="BS158" s="178">
        <f t="shared" si="412"/>
        <v>43528</v>
      </c>
      <c r="BT158" s="178">
        <f t="shared" si="412"/>
        <v>43529</v>
      </c>
      <c r="BU158" s="178">
        <f t="shared" si="412"/>
        <v>43530</v>
      </c>
      <c r="BV158" s="178">
        <f t="shared" si="412"/>
        <v>43531</v>
      </c>
      <c r="BW158" s="178">
        <f t="shared" si="412"/>
        <v>43532</v>
      </c>
      <c r="BX158" s="178">
        <f t="shared" si="412"/>
        <v>43533</v>
      </c>
      <c r="BY158" s="178">
        <f t="shared" si="412"/>
        <v>43534</v>
      </c>
      <c r="BZ158" s="178">
        <f t="shared" ref="BZ158:EK158" si="413">IF(BZ100="","",BZ100+SUMIFS(150:150,146:146,"&lt;="&amp;BZ100,146:146,"&gt;"&amp;EOMONTH(BZ100,-1)))</f>
        <v>43535</v>
      </c>
      <c r="CA158" s="178">
        <f t="shared" si="413"/>
        <v>43536</v>
      </c>
      <c r="CB158" s="178">
        <f t="shared" si="413"/>
        <v>43537</v>
      </c>
      <c r="CC158" s="178">
        <f t="shared" si="413"/>
        <v>43538</v>
      </c>
      <c r="CD158" s="178">
        <f t="shared" si="413"/>
        <v>43539</v>
      </c>
      <c r="CE158" s="178">
        <f t="shared" si="413"/>
        <v>43540</v>
      </c>
      <c r="CF158" s="178">
        <f t="shared" si="413"/>
        <v>43541</v>
      </c>
      <c r="CG158" s="178">
        <f t="shared" si="413"/>
        <v>43542</v>
      </c>
      <c r="CH158" s="178">
        <f t="shared" si="413"/>
        <v>43543</v>
      </c>
      <c r="CI158" s="178">
        <f t="shared" si="413"/>
        <v>43544</v>
      </c>
      <c r="CJ158" s="178">
        <f t="shared" si="413"/>
        <v>43545</v>
      </c>
      <c r="CK158" s="178">
        <f t="shared" si="413"/>
        <v>43546</v>
      </c>
      <c r="CL158" s="178">
        <f t="shared" si="413"/>
        <v>43547</v>
      </c>
      <c r="CM158" s="178">
        <f t="shared" si="413"/>
        <v>43548</v>
      </c>
      <c r="CN158" s="178">
        <f t="shared" si="413"/>
        <v>43549</v>
      </c>
      <c r="CO158" s="178">
        <f t="shared" si="413"/>
        <v>43550</v>
      </c>
      <c r="CP158" s="178">
        <f t="shared" si="413"/>
        <v>43551</v>
      </c>
      <c r="CQ158" s="178">
        <f t="shared" si="413"/>
        <v>43552</v>
      </c>
      <c r="CR158" s="178">
        <f t="shared" si="413"/>
        <v>43553</v>
      </c>
      <c r="CS158" s="178">
        <f t="shared" si="413"/>
        <v>43554</v>
      </c>
      <c r="CT158" s="178">
        <f t="shared" si="413"/>
        <v>43555</v>
      </c>
      <c r="CU158" s="178">
        <f t="shared" si="413"/>
        <v>43556</v>
      </c>
      <c r="CV158" s="178">
        <f t="shared" si="413"/>
        <v>43557</v>
      </c>
      <c r="CW158" s="178">
        <f t="shared" si="413"/>
        <v>43558</v>
      </c>
      <c r="CX158" s="178">
        <f t="shared" si="413"/>
        <v>43559</v>
      </c>
      <c r="CY158" s="178">
        <f t="shared" si="413"/>
        <v>43560</v>
      </c>
      <c r="CZ158" s="178">
        <f t="shared" si="413"/>
        <v>43561</v>
      </c>
      <c r="DA158" s="178">
        <f t="shared" si="413"/>
        <v>43562</v>
      </c>
      <c r="DB158" s="178">
        <f t="shared" si="413"/>
        <v>43563</v>
      </c>
      <c r="DC158" s="178">
        <f t="shared" si="413"/>
        <v>43564</v>
      </c>
      <c r="DD158" s="178">
        <f t="shared" si="413"/>
        <v>43565</v>
      </c>
      <c r="DE158" s="178">
        <f t="shared" si="413"/>
        <v>43566</v>
      </c>
      <c r="DF158" s="178">
        <f t="shared" si="413"/>
        <v>43567</v>
      </c>
      <c r="DG158" s="178">
        <f t="shared" si="413"/>
        <v>43568</v>
      </c>
      <c r="DH158" s="178">
        <f t="shared" si="413"/>
        <v>43569</v>
      </c>
      <c r="DI158" s="178">
        <f t="shared" si="413"/>
        <v>43570</v>
      </c>
      <c r="DJ158" s="178">
        <f t="shared" si="413"/>
        <v>43571</v>
      </c>
      <c r="DK158" s="178">
        <f t="shared" si="413"/>
        <v>43572</v>
      </c>
      <c r="DL158" s="178">
        <f t="shared" si="413"/>
        <v>43573</v>
      </c>
      <c r="DM158" s="178">
        <f t="shared" si="413"/>
        <v>43574</v>
      </c>
      <c r="DN158" s="178">
        <f t="shared" si="413"/>
        <v>43575</v>
      </c>
      <c r="DO158" s="178">
        <f t="shared" si="413"/>
        <v>43576</v>
      </c>
      <c r="DP158" s="178">
        <f t="shared" si="413"/>
        <v>43577</v>
      </c>
      <c r="DQ158" s="178">
        <f t="shared" si="413"/>
        <v>43578</v>
      </c>
      <c r="DR158" s="178">
        <f t="shared" si="413"/>
        <v>43579</v>
      </c>
      <c r="DS158" s="178">
        <f t="shared" si="413"/>
        <v>43580</v>
      </c>
      <c r="DT158" s="178">
        <f t="shared" si="413"/>
        <v>43581</v>
      </c>
      <c r="DU158" s="178">
        <f t="shared" si="413"/>
        <v>43582</v>
      </c>
      <c r="DV158" s="178">
        <f t="shared" si="413"/>
        <v>43583</v>
      </c>
      <c r="DW158" s="178">
        <f t="shared" si="413"/>
        <v>43584</v>
      </c>
      <c r="DX158" s="178">
        <f t="shared" si="413"/>
        <v>43585</v>
      </c>
      <c r="DY158" s="178">
        <f t="shared" si="413"/>
        <v>43586</v>
      </c>
      <c r="DZ158" s="178">
        <f t="shared" si="413"/>
        <v>43587</v>
      </c>
      <c r="EA158" s="178">
        <f t="shared" si="413"/>
        <v>43588</v>
      </c>
      <c r="EB158" s="178">
        <f t="shared" si="413"/>
        <v>43589</v>
      </c>
      <c r="EC158" s="178">
        <f t="shared" si="413"/>
        <v>43590</v>
      </c>
      <c r="ED158" s="178">
        <f t="shared" si="413"/>
        <v>43591</v>
      </c>
      <c r="EE158" s="178">
        <f t="shared" si="413"/>
        <v>43592</v>
      </c>
      <c r="EF158" s="178">
        <f t="shared" si="413"/>
        <v>43593</v>
      </c>
      <c r="EG158" s="178">
        <f t="shared" si="413"/>
        <v>43594</v>
      </c>
      <c r="EH158" s="178">
        <f t="shared" si="413"/>
        <v>43595</v>
      </c>
      <c r="EI158" s="178">
        <f t="shared" si="413"/>
        <v>43596</v>
      </c>
      <c r="EJ158" s="178">
        <f t="shared" si="413"/>
        <v>43597</v>
      </c>
      <c r="EK158" s="178">
        <f t="shared" si="413"/>
        <v>43598</v>
      </c>
      <c r="EL158" s="178">
        <f t="shared" ref="EL158:GW158" si="414">IF(EL100="","",EL100+SUMIFS(150:150,146:146,"&lt;="&amp;EL100,146:146,"&gt;"&amp;EOMONTH(EL100,-1)))</f>
        <v>43599</v>
      </c>
      <c r="EM158" s="178">
        <f t="shared" si="414"/>
        <v>43600</v>
      </c>
      <c r="EN158" s="178">
        <f t="shared" si="414"/>
        <v>43601</v>
      </c>
      <c r="EO158" s="178">
        <f t="shared" si="414"/>
        <v>43602</v>
      </c>
      <c r="EP158" s="178">
        <f t="shared" si="414"/>
        <v>43603</v>
      </c>
      <c r="EQ158" s="178">
        <f t="shared" si="414"/>
        <v>43604</v>
      </c>
      <c r="ER158" s="178">
        <f t="shared" si="414"/>
        <v>43605</v>
      </c>
      <c r="ES158" s="178">
        <f t="shared" si="414"/>
        <v>43606</v>
      </c>
      <c r="ET158" s="178">
        <f t="shared" si="414"/>
        <v>43607</v>
      </c>
      <c r="EU158" s="178">
        <f t="shared" si="414"/>
        <v>43608</v>
      </c>
      <c r="EV158" s="178">
        <f t="shared" si="414"/>
        <v>43609</v>
      </c>
      <c r="EW158" s="178">
        <f t="shared" si="414"/>
        <v>43610</v>
      </c>
      <c r="EX158" s="178">
        <f t="shared" si="414"/>
        <v>43611</v>
      </c>
      <c r="EY158" s="178">
        <f t="shared" si="414"/>
        <v>43612</v>
      </c>
      <c r="EZ158" s="178">
        <f t="shared" si="414"/>
        <v>43613</v>
      </c>
      <c r="FA158" s="178">
        <f t="shared" si="414"/>
        <v>43614</v>
      </c>
      <c r="FB158" s="178">
        <f t="shared" si="414"/>
        <v>43615</v>
      </c>
      <c r="FC158" s="178">
        <f t="shared" si="414"/>
        <v>43616</v>
      </c>
      <c r="FD158" s="178">
        <f t="shared" si="414"/>
        <v>43617</v>
      </c>
      <c r="FE158" s="178">
        <f t="shared" si="414"/>
        <v>43618</v>
      </c>
      <c r="FF158" s="178">
        <f t="shared" si="414"/>
        <v>43619</v>
      </c>
      <c r="FG158" s="178">
        <f t="shared" si="414"/>
        <v>43620</v>
      </c>
      <c r="FH158" s="178">
        <f t="shared" si="414"/>
        <v>43621</v>
      </c>
      <c r="FI158" s="178">
        <f t="shared" si="414"/>
        <v>43622</v>
      </c>
      <c r="FJ158" s="178">
        <f t="shared" si="414"/>
        <v>43623</v>
      </c>
      <c r="FK158" s="178">
        <f t="shared" si="414"/>
        <v>43624</v>
      </c>
      <c r="FL158" s="178">
        <f t="shared" si="414"/>
        <v>43625</v>
      </c>
      <c r="FM158" s="178">
        <f t="shared" si="414"/>
        <v>43626</v>
      </c>
      <c r="FN158" s="178">
        <f t="shared" si="414"/>
        <v>43627</v>
      </c>
      <c r="FO158" s="178">
        <f t="shared" si="414"/>
        <v>43628</v>
      </c>
      <c r="FP158" s="178">
        <f t="shared" si="414"/>
        <v>43629</v>
      </c>
      <c r="FQ158" s="178">
        <f t="shared" si="414"/>
        <v>43630</v>
      </c>
      <c r="FR158" s="178">
        <f t="shared" si="414"/>
        <v>43631</v>
      </c>
      <c r="FS158" s="178">
        <f t="shared" si="414"/>
        <v>43632</v>
      </c>
      <c r="FT158" s="178">
        <f t="shared" si="414"/>
        <v>43633</v>
      </c>
      <c r="FU158" s="178">
        <f t="shared" si="414"/>
        <v>43634</v>
      </c>
      <c r="FV158" s="178">
        <f t="shared" si="414"/>
        <v>43635</v>
      </c>
      <c r="FW158" s="178">
        <f t="shared" si="414"/>
        <v>43636</v>
      </c>
      <c r="FX158" s="178">
        <f t="shared" si="414"/>
        <v>43637</v>
      </c>
      <c r="FY158" s="178">
        <f t="shared" si="414"/>
        <v>43638</v>
      </c>
      <c r="FZ158" s="178">
        <f t="shared" si="414"/>
        <v>43639</v>
      </c>
      <c r="GA158" s="178">
        <f t="shared" si="414"/>
        <v>43640</v>
      </c>
      <c r="GB158" s="178">
        <f t="shared" si="414"/>
        <v>43641</v>
      </c>
      <c r="GC158" s="178">
        <f t="shared" si="414"/>
        <v>43642</v>
      </c>
      <c r="GD158" s="178">
        <f t="shared" si="414"/>
        <v>43643</v>
      </c>
      <c r="GE158" s="178">
        <f t="shared" si="414"/>
        <v>43644</v>
      </c>
      <c r="GF158" s="178">
        <f t="shared" si="414"/>
        <v>43645</v>
      </c>
      <c r="GG158" s="178">
        <f t="shared" si="414"/>
        <v>43646</v>
      </c>
      <c r="GH158" s="178">
        <f t="shared" si="414"/>
        <v>43647</v>
      </c>
      <c r="GI158" s="178">
        <f t="shared" si="414"/>
        <v>43648</v>
      </c>
      <c r="GJ158" s="178">
        <f t="shared" si="414"/>
        <v>43649</v>
      </c>
      <c r="GK158" s="178">
        <f t="shared" si="414"/>
        <v>43650</v>
      </c>
      <c r="GL158" s="178">
        <f t="shared" si="414"/>
        <v>43651</v>
      </c>
      <c r="GM158" s="178">
        <f t="shared" si="414"/>
        <v>43652</v>
      </c>
      <c r="GN158" s="178">
        <f t="shared" si="414"/>
        <v>43653</v>
      </c>
      <c r="GO158" s="178">
        <f t="shared" si="414"/>
        <v>43654</v>
      </c>
      <c r="GP158" s="178">
        <f t="shared" si="414"/>
        <v>43655</v>
      </c>
      <c r="GQ158" s="178">
        <f t="shared" si="414"/>
        <v>43656</v>
      </c>
      <c r="GR158" s="178">
        <f t="shared" si="414"/>
        <v>43657</v>
      </c>
      <c r="GS158" s="178">
        <f t="shared" si="414"/>
        <v>43658</v>
      </c>
      <c r="GT158" s="178">
        <f t="shared" si="414"/>
        <v>43659</v>
      </c>
      <c r="GU158" s="178">
        <f t="shared" si="414"/>
        <v>43660</v>
      </c>
      <c r="GV158" s="178">
        <f t="shared" si="414"/>
        <v>43661</v>
      </c>
      <c r="GW158" s="178">
        <f t="shared" si="414"/>
        <v>43662</v>
      </c>
      <c r="GX158" s="178">
        <f t="shared" ref="GX158:JI158" si="415">IF(GX100="","",GX100+SUMIFS(150:150,146:146,"&lt;="&amp;GX100,146:146,"&gt;"&amp;EOMONTH(GX100,-1)))</f>
        <v>43663</v>
      </c>
      <c r="GY158" s="178">
        <f t="shared" si="415"/>
        <v>43664</v>
      </c>
      <c r="GZ158" s="178">
        <f t="shared" si="415"/>
        <v>43665</v>
      </c>
      <c r="HA158" s="178">
        <f t="shared" si="415"/>
        <v>43666</v>
      </c>
      <c r="HB158" s="178">
        <f t="shared" si="415"/>
        <v>43667</v>
      </c>
      <c r="HC158" s="178">
        <f t="shared" si="415"/>
        <v>43668</v>
      </c>
      <c r="HD158" s="178">
        <f t="shared" si="415"/>
        <v>43669</v>
      </c>
      <c r="HE158" s="178">
        <f t="shared" si="415"/>
        <v>43670</v>
      </c>
      <c r="HF158" s="178">
        <f t="shared" si="415"/>
        <v>43671</v>
      </c>
      <c r="HG158" s="178">
        <f t="shared" si="415"/>
        <v>43672</v>
      </c>
      <c r="HH158" s="178">
        <f t="shared" si="415"/>
        <v>43673</v>
      </c>
      <c r="HI158" s="178">
        <f t="shared" si="415"/>
        <v>43674</v>
      </c>
      <c r="HJ158" s="178">
        <f t="shared" si="415"/>
        <v>43675</v>
      </c>
      <c r="HK158" s="178">
        <f t="shared" si="415"/>
        <v>43676</v>
      </c>
      <c r="HL158" s="178">
        <f t="shared" si="415"/>
        <v>43677</v>
      </c>
      <c r="HM158" s="178">
        <f t="shared" si="415"/>
        <v>43678</v>
      </c>
      <c r="HN158" s="178">
        <f t="shared" si="415"/>
        <v>43679</v>
      </c>
      <c r="HO158" s="178">
        <f t="shared" si="415"/>
        <v>43680</v>
      </c>
      <c r="HP158" s="178">
        <f t="shared" si="415"/>
        <v>43681</v>
      </c>
      <c r="HQ158" s="178">
        <f t="shared" si="415"/>
        <v>43682</v>
      </c>
      <c r="HR158" s="178">
        <f t="shared" si="415"/>
        <v>43683</v>
      </c>
      <c r="HS158" s="178">
        <f t="shared" si="415"/>
        <v>43684</v>
      </c>
      <c r="HT158" s="178">
        <f t="shared" si="415"/>
        <v>43685</v>
      </c>
      <c r="HU158" s="178">
        <f t="shared" si="415"/>
        <v>43686</v>
      </c>
      <c r="HV158" s="178">
        <f t="shared" si="415"/>
        <v>43687</v>
      </c>
      <c r="HW158" s="178">
        <f t="shared" si="415"/>
        <v>43688</v>
      </c>
      <c r="HX158" s="178">
        <f t="shared" si="415"/>
        <v>43689</v>
      </c>
      <c r="HY158" s="178">
        <f t="shared" si="415"/>
        <v>43690</v>
      </c>
      <c r="HZ158" s="178">
        <f t="shared" si="415"/>
        <v>43691</v>
      </c>
      <c r="IA158" s="178">
        <f t="shared" si="415"/>
        <v>43692</v>
      </c>
      <c r="IB158" s="178">
        <f t="shared" si="415"/>
        <v>43693</v>
      </c>
      <c r="IC158" s="178">
        <f t="shared" si="415"/>
        <v>43694</v>
      </c>
      <c r="ID158" s="178">
        <f t="shared" si="415"/>
        <v>43695</v>
      </c>
      <c r="IE158" s="178">
        <f t="shared" si="415"/>
        <v>43696</v>
      </c>
      <c r="IF158" s="178">
        <f t="shared" si="415"/>
        <v>43697</v>
      </c>
      <c r="IG158" s="178">
        <f t="shared" si="415"/>
        <v>43698</v>
      </c>
      <c r="IH158" s="178">
        <f t="shared" si="415"/>
        <v>43699</v>
      </c>
      <c r="II158" s="178">
        <f t="shared" si="415"/>
        <v>43700</v>
      </c>
      <c r="IJ158" s="178">
        <f t="shared" si="415"/>
        <v>43701</v>
      </c>
      <c r="IK158" s="178">
        <f t="shared" si="415"/>
        <v>43702</v>
      </c>
      <c r="IL158" s="178">
        <f t="shared" si="415"/>
        <v>43703</v>
      </c>
      <c r="IM158" s="178">
        <f t="shared" si="415"/>
        <v>43704</v>
      </c>
      <c r="IN158" s="178">
        <f t="shared" si="415"/>
        <v>43705</v>
      </c>
      <c r="IO158" s="178">
        <f t="shared" si="415"/>
        <v>43706</v>
      </c>
      <c r="IP158" s="178">
        <f t="shared" si="415"/>
        <v>43707</v>
      </c>
      <c r="IQ158" s="178">
        <f t="shared" si="415"/>
        <v>43708</v>
      </c>
      <c r="IR158" s="178">
        <f t="shared" si="415"/>
        <v>43709</v>
      </c>
      <c r="IS158" s="178">
        <f t="shared" si="415"/>
        <v>43710</v>
      </c>
      <c r="IT158" s="178">
        <f t="shared" si="415"/>
        <v>43711</v>
      </c>
      <c r="IU158" s="178">
        <f t="shared" si="415"/>
        <v>43712</v>
      </c>
      <c r="IV158" s="178">
        <f t="shared" si="415"/>
        <v>43713</v>
      </c>
      <c r="IW158" s="178">
        <f t="shared" si="415"/>
        <v>43714</v>
      </c>
      <c r="IX158" s="178">
        <f t="shared" si="415"/>
        <v>43715</v>
      </c>
      <c r="IY158" s="178">
        <f t="shared" si="415"/>
        <v>43716</v>
      </c>
      <c r="IZ158" s="178">
        <f t="shared" si="415"/>
        <v>43717</v>
      </c>
      <c r="JA158" s="178">
        <f t="shared" si="415"/>
        <v>43718</v>
      </c>
      <c r="JB158" s="178">
        <f t="shared" si="415"/>
        <v>43719</v>
      </c>
      <c r="JC158" s="178">
        <f t="shared" si="415"/>
        <v>43720</v>
      </c>
      <c r="JD158" s="178">
        <f t="shared" si="415"/>
        <v>43721</v>
      </c>
      <c r="JE158" s="178">
        <f t="shared" si="415"/>
        <v>43722</v>
      </c>
      <c r="JF158" s="178">
        <f t="shared" si="415"/>
        <v>43723</v>
      </c>
      <c r="JG158" s="178">
        <f t="shared" si="415"/>
        <v>43724</v>
      </c>
      <c r="JH158" s="178">
        <f t="shared" si="415"/>
        <v>43725</v>
      </c>
      <c r="JI158" s="178">
        <f t="shared" si="415"/>
        <v>43726</v>
      </c>
      <c r="JJ158" s="178">
        <f t="shared" ref="JJ158:LU158" si="416">IF(JJ100="","",JJ100+SUMIFS(150:150,146:146,"&lt;="&amp;JJ100,146:146,"&gt;"&amp;EOMONTH(JJ100,-1)))</f>
        <v>43727</v>
      </c>
      <c r="JK158" s="178">
        <f t="shared" si="416"/>
        <v>43728</v>
      </c>
      <c r="JL158" s="178">
        <f t="shared" si="416"/>
        <v>43729</v>
      </c>
      <c r="JM158" s="178">
        <f t="shared" si="416"/>
        <v>43730</v>
      </c>
      <c r="JN158" s="178">
        <f t="shared" si="416"/>
        <v>43731</v>
      </c>
      <c r="JO158" s="178">
        <f t="shared" si="416"/>
        <v>43732</v>
      </c>
      <c r="JP158" s="178">
        <f t="shared" si="416"/>
        <v>43733</v>
      </c>
      <c r="JQ158" s="178">
        <f t="shared" si="416"/>
        <v>43734</v>
      </c>
      <c r="JR158" s="178">
        <f t="shared" si="416"/>
        <v>43735</v>
      </c>
      <c r="JS158" s="178">
        <f t="shared" si="416"/>
        <v>43736</v>
      </c>
      <c r="JT158" s="178">
        <f t="shared" si="416"/>
        <v>43737</v>
      </c>
      <c r="JU158" s="178">
        <f t="shared" si="416"/>
        <v>43738</v>
      </c>
      <c r="JV158" s="178">
        <f t="shared" si="416"/>
        <v>43739</v>
      </c>
      <c r="JW158" s="178">
        <f t="shared" si="416"/>
        <v>43740</v>
      </c>
      <c r="JX158" s="178">
        <f t="shared" si="416"/>
        <v>43741</v>
      </c>
      <c r="JY158" s="178">
        <f t="shared" si="416"/>
        <v>43742</v>
      </c>
      <c r="JZ158" s="178">
        <f t="shared" si="416"/>
        <v>43743</v>
      </c>
      <c r="KA158" s="178">
        <f t="shared" si="416"/>
        <v>43744</v>
      </c>
      <c r="KB158" s="178">
        <f t="shared" si="416"/>
        <v>43745</v>
      </c>
      <c r="KC158" s="178">
        <f t="shared" si="416"/>
        <v>43746</v>
      </c>
      <c r="KD158" s="178">
        <f t="shared" si="416"/>
        <v>43747</v>
      </c>
      <c r="KE158" s="178">
        <f t="shared" si="416"/>
        <v>43748</v>
      </c>
      <c r="KF158" s="178">
        <f t="shared" si="416"/>
        <v>43749</v>
      </c>
      <c r="KG158" s="178">
        <f t="shared" si="416"/>
        <v>43750</v>
      </c>
      <c r="KH158" s="178">
        <f t="shared" si="416"/>
        <v>43751</v>
      </c>
      <c r="KI158" s="178">
        <f t="shared" si="416"/>
        <v>43752</v>
      </c>
      <c r="KJ158" s="178">
        <f t="shared" si="416"/>
        <v>43753</v>
      </c>
      <c r="KK158" s="178">
        <f t="shared" si="416"/>
        <v>43754</v>
      </c>
      <c r="KL158" s="178">
        <f t="shared" si="416"/>
        <v>43755</v>
      </c>
      <c r="KM158" s="178">
        <f t="shared" si="416"/>
        <v>43756</v>
      </c>
      <c r="KN158" s="178">
        <f t="shared" si="416"/>
        <v>43757</v>
      </c>
      <c r="KO158" s="178">
        <f t="shared" si="416"/>
        <v>43758</v>
      </c>
      <c r="KP158" s="178">
        <f t="shared" si="416"/>
        <v>43759</v>
      </c>
      <c r="KQ158" s="178">
        <f t="shared" si="416"/>
        <v>43760</v>
      </c>
      <c r="KR158" s="178">
        <f t="shared" si="416"/>
        <v>43761</v>
      </c>
      <c r="KS158" s="178">
        <f t="shared" si="416"/>
        <v>43762</v>
      </c>
      <c r="KT158" s="178">
        <f t="shared" si="416"/>
        <v>43763</v>
      </c>
      <c r="KU158" s="178">
        <f t="shared" si="416"/>
        <v>43764</v>
      </c>
      <c r="KV158" s="178">
        <f t="shared" si="416"/>
        <v>43765</v>
      </c>
      <c r="KW158" s="178">
        <f t="shared" si="416"/>
        <v>43766</v>
      </c>
      <c r="KX158" s="178">
        <f t="shared" si="416"/>
        <v>43767</v>
      </c>
      <c r="KY158" s="178">
        <f t="shared" si="416"/>
        <v>43768</v>
      </c>
      <c r="KZ158" s="178">
        <f t="shared" si="416"/>
        <v>43769</v>
      </c>
      <c r="LA158" s="178">
        <f t="shared" si="416"/>
        <v>43770</v>
      </c>
      <c r="LB158" s="178">
        <f t="shared" si="416"/>
        <v>43771</v>
      </c>
      <c r="LC158" s="178">
        <f t="shared" si="416"/>
        <v>43772</v>
      </c>
      <c r="LD158" s="178">
        <f t="shared" si="416"/>
        <v>43773</v>
      </c>
      <c r="LE158" s="178">
        <f t="shared" si="416"/>
        <v>43774</v>
      </c>
      <c r="LF158" s="178">
        <f t="shared" si="416"/>
        <v>43775</v>
      </c>
      <c r="LG158" s="178">
        <f t="shared" si="416"/>
        <v>43776</v>
      </c>
      <c r="LH158" s="178">
        <f t="shared" si="416"/>
        <v>43777</v>
      </c>
      <c r="LI158" s="178">
        <f t="shared" si="416"/>
        <v>43778</v>
      </c>
      <c r="LJ158" s="178">
        <f t="shared" si="416"/>
        <v>43779</v>
      </c>
      <c r="LK158" s="178">
        <f t="shared" si="416"/>
        <v>43780</v>
      </c>
      <c r="LL158" s="178">
        <f t="shared" si="416"/>
        <v>43781</v>
      </c>
      <c r="LM158" s="178">
        <f t="shared" si="416"/>
        <v>43782</v>
      </c>
      <c r="LN158" s="178">
        <f t="shared" si="416"/>
        <v>43783</v>
      </c>
      <c r="LO158" s="178">
        <f t="shared" si="416"/>
        <v>43784</v>
      </c>
      <c r="LP158" s="178">
        <f t="shared" si="416"/>
        <v>43785</v>
      </c>
      <c r="LQ158" s="178">
        <f t="shared" si="416"/>
        <v>43786</v>
      </c>
      <c r="LR158" s="178">
        <f t="shared" si="416"/>
        <v>43787</v>
      </c>
      <c r="LS158" s="178">
        <f t="shared" si="416"/>
        <v>43788</v>
      </c>
      <c r="LT158" s="178">
        <f t="shared" si="416"/>
        <v>43789</v>
      </c>
      <c r="LU158" s="178">
        <f t="shared" si="416"/>
        <v>43790</v>
      </c>
      <c r="LV158" s="178">
        <f t="shared" ref="LV158:NO158" si="417">IF(LV100="","",LV100+SUMIFS(150:150,146:146,"&lt;="&amp;LV100,146:146,"&gt;"&amp;EOMONTH(LV100,-1)))</f>
        <v>43791</v>
      </c>
      <c r="LW158" s="178">
        <f t="shared" si="417"/>
        <v>43792</v>
      </c>
      <c r="LX158" s="178">
        <f t="shared" si="417"/>
        <v>43793</v>
      </c>
      <c r="LY158" s="178">
        <f t="shared" si="417"/>
        <v>43794</v>
      </c>
      <c r="LZ158" s="178">
        <f t="shared" si="417"/>
        <v>43795</v>
      </c>
      <c r="MA158" s="178">
        <f t="shared" si="417"/>
        <v>43796</v>
      </c>
      <c r="MB158" s="178">
        <f t="shared" si="417"/>
        <v>43797</v>
      </c>
      <c r="MC158" s="178">
        <f t="shared" si="417"/>
        <v>43798</v>
      </c>
      <c r="MD158" s="178">
        <f t="shared" si="417"/>
        <v>43799</v>
      </c>
      <c r="ME158" s="178">
        <f t="shared" si="417"/>
        <v>43800</v>
      </c>
      <c r="MF158" s="178">
        <f t="shared" si="417"/>
        <v>43801</v>
      </c>
      <c r="MG158" s="178">
        <f t="shared" si="417"/>
        <v>43802</v>
      </c>
      <c r="MH158" s="178">
        <f t="shared" si="417"/>
        <v>43803</v>
      </c>
      <c r="MI158" s="178">
        <f t="shared" si="417"/>
        <v>43804</v>
      </c>
      <c r="MJ158" s="178">
        <f t="shared" si="417"/>
        <v>43805</v>
      </c>
      <c r="MK158" s="178">
        <f t="shared" si="417"/>
        <v>43806</v>
      </c>
      <c r="ML158" s="178">
        <f t="shared" si="417"/>
        <v>43807</v>
      </c>
      <c r="MM158" s="178">
        <f t="shared" si="417"/>
        <v>43808</v>
      </c>
      <c r="MN158" s="178">
        <f t="shared" si="417"/>
        <v>43809</v>
      </c>
      <c r="MO158" s="178">
        <f t="shared" si="417"/>
        <v>43810</v>
      </c>
      <c r="MP158" s="178">
        <f t="shared" si="417"/>
        <v>43811</v>
      </c>
      <c r="MQ158" s="178">
        <f t="shared" si="417"/>
        <v>43812</v>
      </c>
      <c r="MR158" s="178">
        <f t="shared" si="417"/>
        <v>43813</v>
      </c>
      <c r="MS158" s="178">
        <f t="shared" si="417"/>
        <v>43814</v>
      </c>
      <c r="MT158" s="178">
        <f t="shared" si="417"/>
        <v>43815</v>
      </c>
      <c r="MU158" s="178">
        <f t="shared" si="417"/>
        <v>43816</v>
      </c>
      <c r="MV158" s="178">
        <f t="shared" si="417"/>
        <v>43817</v>
      </c>
      <c r="MW158" s="178">
        <f t="shared" si="417"/>
        <v>43818</v>
      </c>
      <c r="MX158" s="178">
        <f t="shared" si="417"/>
        <v>43819</v>
      </c>
      <c r="MY158" s="178">
        <f t="shared" si="417"/>
        <v>43820</v>
      </c>
      <c r="MZ158" s="178">
        <f t="shared" si="417"/>
        <v>43821</v>
      </c>
      <c r="NA158" s="178">
        <f t="shared" si="417"/>
        <v>43822</v>
      </c>
      <c r="NB158" s="178">
        <f t="shared" si="417"/>
        <v>43823</v>
      </c>
      <c r="NC158" s="178">
        <f t="shared" si="417"/>
        <v>43824</v>
      </c>
      <c r="ND158" s="178">
        <f t="shared" si="417"/>
        <v>43825</v>
      </c>
      <c r="NE158" s="178">
        <f t="shared" si="417"/>
        <v>43826</v>
      </c>
      <c r="NF158" s="178">
        <f t="shared" si="417"/>
        <v>43827</v>
      </c>
      <c r="NG158" s="178">
        <f t="shared" si="417"/>
        <v>43828</v>
      </c>
      <c r="NH158" s="178">
        <f t="shared" si="417"/>
        <v>43829</v>
      </c>
      <c r="NI158" s="178">
        <f t="shared" si="417"/>
        <v>43830</v>
      </c>
      <c r="NJ158" s="178">
        <f t="shared" si="417"/>
        <v>43831</v>
      </c>
      <c r="NK158" s="178">
        <f t="shared" si="417"/>
        <v>43832</v>
      </c>
      <c r="NL158" s="178">
        <f t="shared" si="417"/>
        <v>43833</v>
      </c>
      <c r="NM158" s="178">
        <f t="shared" si="417"/>
        <v>43834</v>
      </c>
      <c r="NN158" s="178">
        <f t="shared" si="417"/>
        <v>43835</v>
      </c>
      <c r="NO158" s="179">
        <f t="shared" si="417"/>
        <v>43831</v>
      </c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s="146" customFormat="1" x14ac:dyDescent="0.2">
      <c r="A160" s="141"/>
      <c r="B160" s="141"/>
      <c r="C160" s="147" t="str">
        <f>OFMOR_FFF_0!C160</f>
        <v>CFOut_Returns</v>
      </c>
      <c r="D160" s="141"/>
      <c r="E160" s="147" t="str">
        <f>OFMOR_FFF_0!E160</f>
        <v>Распределение плановоых оплат ДС клиентам за возврат товаров без учета скидок</v>
      </c>
      <c r="F160" s="141"/>
      <c r="G160" s="141" t="str">
        <f>OFMOR_FFF_0!G160</f>
        <v>тыс.руб.</v>
      </c>
      <c r="H160" s="141"/>
      <c r="I160" s="141"/>
      <c r="J160" s="141"/>
      <c r="K160" s="142">
        <f>SUM(N160:NO160)</f>
        <v>6039.0902021311849</v>
      </c>
      <c r="L160" s="141"/>
      <c r="M160" s="141"/>
      <c r="N160" s="143">
        <f t="shared" ref="N160:BY160" si="418">N132</f>
        <v>0</v>
      </c>
      <c r="O160" s="144">
        <f t="shared" si="418"/>
        <v>0</v>
      </c>
      <c r="P160" s="144">
        <f t="shared" si="418"/>
        <v>0</v>
      </c>
      <c r="Q160" s="144">
        <f t="shared" si="418"/>
        <v>0</v>
      </c>
      <c r="R160" s="144">
        <f t="shared" si="418"/>
        <v>0</v>
      </c>
      <c r="S160" s="144">
        <f t="shared" si="418"/>
        <v>0</v>
      </c>
      <c r="T160" s="144">
        <f t="shared" si="418"/>
        <v>0</v>
      </c>
      <c r="U160" s="144">
        <f t="shared" si="418"/>
        <v>0</v>
      </c>
      <c r="V160" s="144">
        <f t="shared" si="418"/>
        <v>0</v>
      </c>
      <c r="W160" s="144">
        <f t="shared" si="418"/>
        <v>0</v>
      </c>
      <c r="X160" s="144">
        <f t="shared" si="418"/>
        <v>0</v>
      </c>
      <c r="Y160" s="144">
        <f t="shared" si="418"/>
        <v>0</v>
      </c>
      <c r="Z160" s="144">
        <f t="shared" si="418"/>
        <v>0</v>
      </c>
      <c r="AA160" s="144">
        <f t="shared" si="418"/>
        <v>0</v>
      </c>
      <c r="AB160" s="144">
        <f t="shared" si="418"/>
        <v>0</v>
      </c>
      <c r="AC160" s="144">
        <f t="shared" si="418"/>
        <v>0</v>
      </c>
      <c r="AD160" s="144">
        <f t="shared" si="418"/>
        <v>0</v>
      </c>
      <c r="AE160" s="144">
        <f t="shared" si="418"/>
        <v>0</v>
      </c>
      <c r="AF160" s="144">
        <f t="shared" si="418"/>
        <v>0</v>
      </c>
      <c r="AG160" s="144">
        <f t="shared" si="418"/>
        <v>0</v>
      </c>
      <c r="AH160" s="144">
        <f t="shared" si="418"/>
        <v>0</v>
      </c>
      <c r="AI160" s="144">
        <f t="shared" si="418"/>
        <v>0</v>
      </c>
      <c r="AJ160" s="144">
        <f t="shared" si="418"/>
        <v>0</v>
      </c>
      <c r="AK160" s="144">
        <f t="shared" si="418"/>
        <v>0</v>
      </c>
      <c r="AL160" s="144">
        <f t="shared" si="418"/>
        <v>0</v>
      </c>
      <c r="AM160" s="144">
        <f t="shared" si="418"/>
        <v>0.12866559811107248</v>
      </c>
      <c r="AN160" s="144">
        <f t="shared" si="418"/>
        <v>0.23382759559065341</v>
      </c>
      <c r="AO160" s="144">
        <f t="shared" si="418"/>
        <v>0.41654761983304378</v>
      </c>
      <c r="AP160" s="144">
        <f t="shared" si="418"/>
        <v>0.68617472692826498</v>
      </c>
      <c r="AQ160" s="144">
        <f t="shared" si="418"/>
        <v>0.92814903041079688</v>
      </c>
      <c r="AR160" s="144">
        <f t="shared" si="418"/>
        <v>1.0509037267481518</v>
      </c>
      <c r="AS160" s="144">
        <f t="shared" si="418"/>
        <v>1.4609536346473808</v>
      </c>
      <c r="AT160" s="144">
        <f t="shared" si="418"/>
        <v>1.8668770513214048</v>
      </c>
      <c r="AU160" s="144">
        <f t="shared" si="418"/>
        <v>2.0466502995620619</v>
      </c>
      <c r="AV160" s="144">
        <f t="shared" si="418"/>
        <v>2.6409486632087349</v>
      </c>
      <c r="AW160" s="144">
        <f t="shared" si="418"/>
        <v>3.6234817512490838</v>
      </c>
      <c r="AX160" s="144">
        <f t="shared" si="418"/>
        <v>4.2162888325504744</v>
      </c>
      <c r="AY160" s="144">
        <f t="shared" si="418"/>
        <v>4.779387660855793</v>
      </c>
      <c r="AZ160" s="144">
        <f t="shared" si="418"/>
        <v>5.9036613569371719</v>
      </c>
      <c r="BA160" s="144">
        <f t="shared" si="418"/>
        <v>6.1489121435875465</v>
      </c>
      <c r="BB160" s="144">
        <f t="shared" si="418"/>
        <v>5.5089326753273369</v>
      </c>
      <c r="BC160" s="144">
        <f t="shared" si="418"/>
        <v>5.1747831126815562</v>
      </c>
      <c r="BD160" s="144">
        <f t="shared" si="418"/>
        <v>5.1629817135320097</v>
      </c>
      <c r="BE160" s="144">
        <f t="shared" si="418"/>
        <v>4.6168623641714213</v>
      </c>
      <c r="BF160" s="144">
        <f t="shared" si="418"/>
        <v>4.6060045023542822</v>
      </c>
      <c r="BG160" s="144">
        <f t="shared" si="418"/>
        <v>5.4720083391866288</v>
      </c>
      <c r="BH160" s="144">
        <f t="shared" si="418"/>
        <v>5.7123010890207446</v>
      </c>
      <c r="BI160" s="144">
        <f t="shared" si="418"/>
        <v>5.1452623262515234</v>
      </c>
      <c r="BJ160" s="144">
        <f t="shared" si="418"/>
        <v>4.8598673233238143</v>
      </c>
      <c r="BK160" s="144">
        <f t="shared" si="418"/>
        <v>5.9016020892875396</v>
      </c>
      <c r="BL160" s="144">
        <f t="shared" si="418"/>
        <v>6.3517303324953636</v>
      </c>
      <c r="BM160" s="144">
        <f t="shared" si="418"/>
        <v>7.1373086202638305</v>
      </c>
      <c r="BN160" s="144">
        <f t="shared" si="418"/>
        <v>8.7457670194564248</v>
      </c>
      <c r="BO160" s="144">
        <f t="shared" si="418"/>
        <v>9.358477176089961</v>
      </c>
      <c r="BP160" s="144">
        <f t="shared" si="418"/>
        <v>7.9453350770976803</v>
      </c>
      <c r="BQ160" s="144">
        <f t="shared" si="418"/>
        <v>6.9288602732605939</v>
      </c>
      <c r="BR160" s="144">
        <f t="shared" si="418"/>
        <v>5.4995258481148932</v>
      </c>
      <c r="BS160" s="144">
        <f t="shared" si="418"/>
        <v>3.6911122801597265</v>
      </c>
      <c r="BT160" s="144">
        <f t="shared" si="418"/>
        <v>2.7317183583700224</v>
      </c>
      <c r="BU160" s="144">
        <f t="shared" si="418"/>
        <v>2.5239318240844311</v>
      </c>
      <c r="BV160" s="144">
        <f t="shared" si="418"/>
        <v>2.0406644944100396</v>
      </c>
      <c r="BW160" s="144">
        <f t="shared" si="418"/>
        <v>2.0449349394910472</v>
      </c>
      <c r="BX160" s="144">
        <f t="shared" si="418"/>
        <v>2.1178876239797875</v>
      </c>
      <c r="BY160" s="144">
        <f t="shared" si="418"/>
        <v>2.3135022116033168</v>
      </c>
      <c r="BZ160" s="144">
        <f t="shared" ref="BZ160:EK160" si="419">BZ132</f>
        <v>2.4365861367581361</v>
      </c>
      <c r="CA160" s="144">
        <f t="shared" si="419"/>
        <v>2.6789179058610704</v>
      </c>
      <c r="CB160" s="144">
        <f t="shared" si="419"/>
        <v>3.072381231396629</v>
      </c>
      <c r="CC160" s="144">
        <f t="shared" si="419"/>
        <v>3.3429460774280884</v>
      </c>
      <c r="CD160" s="144">
        <f t="shared" si="419"/>
        <v>3.4227990763985185</v>
      </c>
      <c r="CE160" s="144">
        <f t="shared" si="419"/>
        <v>3.5509374358930765</v>
      </c>
      <c r="CF160" s="144">
        <f t="shared" si="419"/>
        <v>3.7884212151381056</v>
      </c>
      <c r="CG160" s="144">
        <f t="shared" si="419"/>
        <v>3.9292734953036055</v>
      </c>
      <c r="CH160" s="144">
        <f t="shared" si="419"/>
        <v>4.1495493356564586</v>
      </c>
      <c r="CI160" s="144">
        <f t="shared" si="419"/>
        <v>4.5280085349484951</v>
      </c>
      <c r="CJ160" s="144">
        <f t="shared" si="419"/>
        <v>4.7751932795364223</v>
      </c>
      <c r="CK160" s="144">
        <f t="shared" si="419"/>
        <v>4.8571567554545076</v>
      </c>
      <c r="CL160" s="144">
        <f t="shared" si="419"/>
        <v>4.9972167833471355</v>
      </c>
      <c r="CM160" s="144">
        <f t="shared" si="419"/>
        <v>5.2814741331711605</v>
      </c>
      <c r="CN160" s="144">
        <f t="shared" si="419"/>
        <v>5.4813596629706858</v>
      </c>
      <c r="CO160" s="144">
        <f t="shared" si="419"/>
        <v>5.7546824810244921</v>
      </c>
      <c r="CP160" s="144">
        <f t="shared" si="419"/>
        <v>6.1782571670222257</v>
      </c>
      <c r="CQ160" s="144">
        <f t="shared" si="419"/>
        <v>6.4809837113442477</v>
      </c>
      <c r="CR160" s="144">
        <f t="shared" si="419"/>
        <v>6.5749516887204571</v>
      </c>
      <c r="CS160" s="144">
        <f t="shared" si="419"/>
        <v>6.6914507739809226</v>
      </c>
      <c r="CT160" s="144">
        <f t="shared" si="419"/>
        <v>6.6957550741989742</v>
      </c>
      <c r="CU160" s="144">
        <f t="shared" si="419"/>
        <v>6.5575422616663746</v>
      </c>
      <c r="CV160" s="144">
        <f t="shared" si="419"/>
        <v>6.4346767810928585</v>
      </c>
      <c r="CW160" s="144">
        <f t="shared" si="419"/>
        <v>6.3549685229702391</v>
      </c>
      <c r="CX160" s="144">
        <f t="shared" si="419"/>
        <v>6.231477189142371</v>
      </c>
      <c r="CY160" s="144">
        <f t="shared" si="419"/>
        <v>6.1986787330706346</v>
      </c>
      <c r="CZ160" s="144">
        <f t="shared" si="419"/>
        <v>6.1687117583653421</v>
      </c>
      <c r="DA160" s="144">
        <f t="shared" si="419"/>
        <v>6.1858028221551846</v>
      </c>
      <c r="DB160" s="144">
        <f t="shared" si="419"/>
        <v>6.2022352516589052</v>
      </c>
      <c r="DC160" s="144">
        <f t="shared" si="419"/>
        <v>6.2074423326160879</v>
      </c>
      <c r="DD160" s="144">
        <f t="shared" si="419"/>
        <v>6.2545437455090838</v>
      </c>
      <c r="DE160" s="144">
        <f t="shared" si="419"/>
        <v>6.3430206316287308</v>
      </c>
      <c r="DF160" s="144">
        <f t="shared" si="419"/>
        <v>6.4220577941639974</v>
      </c>
      <c r="DG160" s="144">
        <f t="shared" si="419"/>
        <v>6.4991080831768659</v>
      </c>
      <c r="DH160" s="144">
        <f t="shared" si="419"/>
        <v>6.6134800404451068</v>
      </c>
      <c r="DI160" s="144">
        <f t="shared" si="419"/>
        <v>6.6778090310401632</v>
      </c>
      <c r="DJ160" s="144">
        <f t="shared" si="419"/>
        <v>6.6796377827622395</v>
      </c>
      <c r="DK160" s="144">
        <f t="shared" si="419"/>
        <v>6.6753573009853415</v>
      </c>
      <c r="DL160" s="144">
        <f t="shared" si="419"/>
        <v>6.6504268133148399</v>
      </c>
      <c r="DM160" s="144">
        <f t="shared" si="419"/>
        <v>6.5771994785056531</v>
      </c>
      <c r="DN160" s="144">
        <f t="shared" si="419"/>
        <v>6.5275130176602163</v>
      </c>
      <c r="DO160" s="144">
        <f t="shared" si="419"/>
        <v>6.5297008004891612</v>
      </c>
      <c r="DP160" s="144">
        <f t="shared" si="419"/>
        <v>6.5470428563757235</v>
      </c>
      <c r="DQ160" s="144">
        <f t="shared" si="419"/>
        <v>6.6119613274996381</v>
      </c>
      <c r="DR160" s="144">
        <f t="shared" si="419"/>
        <v>6.7337581291705639</v>
      </c>
      <c r="DS160" s="144">
        <f t="shared" si="419"/>
        <v>6.8709271751148906</v>
      </c>
      <c r="DT160" s="144">
        <f t="shared" si="419"/>
        <v>7.0052115868119831</v>
      </c>
      <c r="DU160" s="144">
        <f t="shared" si="419"/>
        <v>7.1496410691205723</v>
      </c>
      <c r="DV160" s="144">
        <f t="shared" si="419"/>
        <v>7.3005236831293461</v>
      </c>
      <c r="DW160" s="144">
        <f t="shared" si="419"/>
        <v>7.4269159842162944</v>
      </c>
      <c r="DX160" s="144">
        <f t="shared" si="419"/>
        <v>7.5437509150106203</v>
      </c>
      <c r="DY160" s="144">
        <f t="shared" si="419"/>
        <v>7.6531312759360395</v>
      </c>
      <c r="DZ160" s="144">
        <f t="shared" si="419"/>
        <v>7.7522338548815526</v>
      </c>
      <c r="EA160" s="144">
        <f t="shared" si="419"/>
        <v>7.8344205935133457</v>
      </c>
      <c r="EB160" s="144">
        <f t="shared" si="419"/>
        <v>7.9196857485846008</v>
      </c>
      <c r="EC160" s="144">
        <f t="shared" si="419"/>
        <v>8.0174734202959499</v>
      </c>
      <c r="ED160" s="144">
        <f t="shared" si="419"/>
        <v>8.1178716091772625</v>
      </c>
      <c r="EE160" s="144">
        <f t="shared" si="419"/>
        <v>8.2140081300400727</v>
      </c>
      <c r="EF160" s="144">
        <f t="shared" si="419"/>
        <v>8.3096460924833782</v>
      </c>
      <c r="EG160" s="144">
        <f t="shared" si="419"/>
        <v>8.4012790053076625</v>
      </c>
      <c r="EH160" s="144">
        <f t="shared" si="419"/>
        <v>8.4838373722810569</v>
      </c>
      <c r="EI160" s="144">
        <f t="shared" si="419"/>
        <v>8.5683351141124149</v>
      </c>
      <c r="EJ160" s="144">
        <f t="shared" si="419"/>
        <v>8.6512140089579397</v>
      </c>
      <c r="EK160" s="144">
        <f t="shared" si="419"/>
        <v>8.7097635171672447</v>
      </c>
      <c r="EL160" s="144">
        <f t="shared" ref="EL160:GW160" si="420">EL132</f>
        <v>8.7440428937284302</v>
      </c>
      <c r="EM160" s="144">
        <f t="shared" si="420"/>
        <v>8.7555441937191976</v>
      </c>
      <c r="EN160" s="144">
        <f t="shared" si="420"/>
        <v>8.7368781170743546</v>
      </c>
      <c r="EO160" s="144">
        <f t="shared" si="420"/>
        <v>8.7017993366761104</v>
      </c>
      <c r="EP160" s="144">
        <f t="shared" si="420"/>
        <v>8.673488840575633</v>
      </c>
      <c r="EQ160" s="144">
        <f t="shared" si="420"/>
        <v>8.6646270797736733</v>
      </c>
      <c r="ER160" s="144">
        <f t="shared" si="420"/>
        <v>8.6685033289636895</v>
      </c>
      <c r="ES160" s="144">
        <f t="shared" si="420"/>
        <v>8.693778707788395</v>
      </c>
      <c r="ET160" s="144">
        <f t="shared" si="420"/>
        <v>8.7380706710832055</v>
      </c>
      <c r="EU160" s="144">
        <f t="shared" si="420"/>
        <v>8.7887141372461564</v>
      </c>
      <c r="EV160" s="144">
        <f t="shared" si="420"/>
        <v>8.8391897806242401</v>
      </c>
      <c r="EW160" s="144">
        <f t="shared" si="420"/>
        <v>8.8979203614758688</v>
      </c>
      <c r="EX160" s="144">
        <f t="shared" si="420"/>
        <v>8.9675563954343254</v>
      </c>
      <c r="EY160" s="144">
        <f t="shared" si="420"/>
        <v>9.0356478213494622</v>
      </c>
      <c r="EZ160" s="144">
        <f t="shared" si="420"/>
        <v>9.1067590773586229</v>
      </c>
      <c r="FA160" s="144">
        <f t="shared" si="420"/>
        <v>9.1790452986524098</v>
      </c>
      <c r="FB160" s="144">
        <f t="shared" si="420"/>
        <v>9.2401791807989042</v>
      </c>
      <c r="FC160" s="144">
        <f t="shared" si="420"/>
        <v>9.2868007248423527</v>
      </c>
      <c r="FD160" s="144">
        <f t="shared" si="420"/>
        <v>9.3228261403314079</v>
      </c>
      <c r="FE160" s="144">
        <f t="shared" si="420"/>
        <v>9.358253092865418</v>
      </c>
      <c r="FF160" s="144">
        <f t="shared" si="420"/>
        <v>9.3913041024598556</v>
      </c>
      <c r="FG160" s="144">
        <f t="shared" si="420"/>
        <v>9.4298027117974268</v>
      </c>
      <c r="FH160" s="144">
        <f t="shared" si="420"/>
        <v>9.4733131930664705</v>
      </c>
      <c r="FI160" s="144">
        <f t="shared" si="420"/>
        <v>9.5230480532880648</v>
      </c>
      <c r="FJ160" s="144">
        <f t="shared" si="420"/>
        <v>9.5718985863109829</v>
      </c>
      <c r="FK160" s="144">
        <f t="shared" si="420"/>
        <v>9.6202109077052089</v>
      </c>
      <c r="FL160" s="144">
        <f t="shared" si="420"/>
        <v>9.6733776550685704</v>
      </c>
      <c r="FM160" s="144">
        <f t="shared" si="420"/>
        <v>9.7291075116526553</v>
      </c>
      <c r="FN160" s="144">
        <f t="shared" si="420"/>
        <v>9.7879267161927803</v>
      </c>
      <c r="FO160" s="144">
        <f t="shared" si="420"/>
        <v>9.8393281773416437</v>
      </c>
      <c r="FP160" s="144">
        <f t="shared" si="420"/>
        <v>9.8798947619117516</v>
      </c>
      <c r="FQ160" s="144">
        <f t="shared" si="420"/>
        <v>9.9058534373892773</v>
      </c>
      <c r="FR160" s="144">
        <f t="shared" si="420"/>
        <v>9.9212195926477449</v>
      </c>
      <c r="FS160" s="144">
        <f t="shared" si="420"/>
        <v>9.9350239312141913</v>
      </c>
      <c r="FT160" s="144">
        <f t="shared" si="420"/>
        <v>9.9538551632235723</v>
      </c>
      <c r="FU160" s="144">
        <f t="shared" si="420"/>
        <v>9.9850253257438197</v>
      </c>
      <c r="FV160" s="144">
        <f t="shared" si="420"/>
        <v>10.034785319143118</v>
      </c>
      <c r="FW160" s="144">
        <f t="shared" si="420"/>
        <v>10.093055231774319</v>
      </c>
      <c r="FX160" s="144">
        <f t="shared" si="420"/>
        <v>10.156032920061381</v>
      </c>
      <c r="FY160" s="144">
        <f t="shared" si="420"/>
        <v>10.230528527471582</v>
      </c>
      <c r="FZ160" s="144">
        <f t="shared" si="420"/>
        <v>10.317709853937959</v>
      </c>
      <c r="GA160" s="144">
        <f t="shared" si="420"/>
        <v>10.409438215604048</v>
      </c>
      <c r="GB160" s="144">
        <f t="shared" si="420"/>
        <v>10.516220321589177</v>
      </c>
      <c r="GC160" s="144">
        <f t="shared" si="420"/>
        <v>10.633372308750277</v>
      </c>
      <c r="GD160" s="144">
        <f t="shared" si="420"/>
        <v>10.756076908349989</v>
      </c>
      <c r="GE160" s="144">
        <f t="shared" si="420"/>
        <v>10.89024807392814</v>
      </c>
      <c r="GF160" s="144">
        <f t="shared" si="420"/>
        <v>11.03785200711852</v>
      </c>
      <c r="GG160" s="144">
        <f t="shared" si="420"/>
        <v>11.200676127146693</v>
      </c>
      <c r="GH160" s="144">
        <f t="shared" si="420"/>
        <v>11.37987131720069</v>
      </c>
      <c r="GI160" s="144">
        <f t="shared" si="420"/>
        <v>11.568358454576114</v>
      </c>
      <c r="GJ160" s="144">
        <f t="shared" si="420"/>
        <v>11.747524368510183</v>
      </c>
      <c r="GK160" s="144">
        <f t="shared" si="420"/>
        <v>11.915944974579165</v>
      </c>
      <c r="GL160" s="144">
        <f t="shared" si="420"/>
        <v>12.079005677899115</v>
      </c>
      <c r="GM160" s="144">
        <f t="shared" si="420"/>
        <v>12.236867058909002</v>
      </c>
      <c r="GN160" s="144">
        <f t="shared" si="420"/>
        <v>12.401458991620091</v>
      </c>
      <c r="GO160" s="144">
        <f t="shared" si="420"/>
        <v>12.586093823905074</v>
      </c>
      <c r="GP160" s="144">
        <f t="shared" si="420"/>
        <v>12.78139597334161</v>
      </c>
      <c r="GQ160" s="144">
        <f t="shared" si="420"/>
        <v>12.968686732515522</v>
      </c>
      <c r="GR160" s="144">
        <f t="shared" si="420"/>
        <v>13.146158087957566</v>
      </c>
      <c r="GS160" s="144">
        <f t="shared" si="420"/>
        <v>13.342415177543261</v>
      </c>
      <c r="GT160" s="144">
        <f t="shared" si="420"/>
        <v>13.550112822456601</v>
      </c>
      <c r="GU160" s="144">
        <f t="shared" si="420"/>
        <v>13.778748765238756</v>
      </c>
      <c r="GV160" s="144">
        <f t="shared" si="420"/>
        <v>14.041639289983104</v>
      </c>
      <c r="GW160" s="144">
        <f t="shared" si="420"/>
        <v>14.32149868177418</v>
      </c>
      <c r="GX160" s="144">
        <f t="shared" ref="GX160:JI160" si="421">GX132</f>
        <v>14.574031116335185</v>
      </c>
      <c r="GY160" s="144">
        <f t="shared" si="421"/>
        <v>14.801002770677322</v>
      </c>
      <c r="GZ160" s="144">
        <f t="shared" si="421"/>
        <v>14.987705731031468</v>
      </c>
      <c r="HA160" s="144">
        <f t="shared" si="421"/>
        <v>15.133524145117139</v>
      </c>
      <c r="HB160" s="144">
        <f t="shared" si="421"/>
        <v>15.256918719099241</v>
      </c>
      <c r="HC160" s="144">
        <f t="shared" si="421"/>
        <v>15.364613695557399</v>
      </c>
      <c r="HD160" s="144">
        <f t="shared" si="421"/>
        <v>15.456920304309214</v>
      </c>
      <c r="HE160" s="144">
        <f t="shared" si="421"/>
        <v>15.550124278700336</v>
      </c>
      <c r="HF160" s="144">
        <f t="shared" si="421"/>
        <v>15.627866481409331</v>
      </c>
      <c r="HG160" s="144">
        <f t="shared" si="421"/>
        <v>15.691758108631095</v>
      </c>
      <c r="HH160" s="144">
        <f t="shared" si="421"/>
        <v>15.754494591614908</v>
      </c>
      <c r="HI160" s="144">
        <f t="shared" si="421"/>
        <v>15.805573750916867</v>
      </c>
      <c r="HJ160" s="144">
        <f t="shared" si="421"/>
        <v>15.828307099091276</v>
      </c>
      <c r="HK160" s="144">
        <f t="shared" si="421"/>
        <v>15.838214653607725</v>
      </c>
      <c r="HL160" s="144">
        <f t="shared" si="421"/>
        <v>15.833979371546365</v>
      </c>
      <c r="HM160" s="144">
        <f t="shared" si="421"/>
        <v>15.789801304235123</v>
      </c>
      <c r="HN160" s="144">
        <f t="shared" si="421"/>
        <v>15.736782350366814</v>
      </c>
      <c r="HO160" s="144">
        <f t="shared" si="421"/>
        <v>15.710530586765925</v>
      </c>
      <c r="HP160" s="144">
        <f t="shared" si="421"/>
        <v>15.704848921829345</v>
      </c>
      <c r="HQ160" s="144">
        <f t="shared" si="421"/>
        <v>15.705234903730352</v>
      </c>
      <c r="HR160" s="144">
        <f t="shared" si="421"/>
        <v>15.732712609819314</v>
      </c>
      <c r="HS160" s="144">
        <f t="shared" si="421"/>
        <v>15.767724434661488</v>
      </c>
      <c r="HT160" s="144">
        <f t="shared" si="421"/>
        <v>15.773306425625046</v>
      </c>
      <c r="HU160" s="144">
        <f t="shared" si="421"/>
        <v>15.771485455846848</v>
      </c>
      <c r="HV160" s="144">
        <f t="shared" si="421"/>
        <v>15.79555974790585</v>
      </c>
      <c r="HW160" s="144">
        <f t="shared" si="421"/>
        <v>15.839750273359376</v>
      </c>
      <c r="HX160" s="144">
        <f t="shared" si="421"/>
        <v>15.85518270899372</v>
      </c>
      <c r="HY160" s="144">
        <f t="shared" si="421"/>
        <v>15.874522281289348</v>
      </c>
      <c r="HZ160" s="144">
        <f t="shared" si="421"/>
        <v>15.881892395111755</v>
      </c>
      <c r="IA160" s="144">
        <f t="shared" si="421"/>
        <v>15.846018977850733</v>
      </c>
      <c r="IB160" s="144">
        <f t="shared" si="421"/>
        <v>15.798913649963319</v>
      </c>
      <c r="IC160" s="144">
        <f t="shared" si="421"/>
        <v>15.8126419252371</v>
      </c>
      <c r="ID160" s="144">
        <f t="shared" si="421"/>
        <v>15.862410583177009</v>
      </c>
      <c r="IE160" s="144">
        <f t="shared" si="421"/>
        <v>15.977073252614437</v>
      </c>
      <c r="IF160" s="144">
        <f t="shared" si="421"/>
        <v>16.169684257677133</v>
      </c>
      <c r="IG160" s="144">
        <f t="shared" si="421"/>
        <v>16.39499155280933</v>
      </c>
      <c r="IH160" s="144">
        <f t="shared" si="421"/>
        <v>16.653168951835259</v>
      </c>
      <c r="II160" s="144">
        <f t="shared" si="421"/>
        <v>16.988038097752664</v>
      </c>
      <c r="IJ160" s="144">
        <f t="shared" si="421"/>
        <v>17.341000134013541</v>
      </c>
      <c r="IK160" s="144">
        <f t="shared" si="421"/>
        <v>17.710426539668255</v>
      </c>
      <c r="IL160" s="144">
        <f t="shared" si="421"/>
        <v>18.148938550610431</v>
      </c>
      <c r="IM160" s="144">
        <f t="shared" si="421"/>
        <v>18.562055815060514</v>
      </c>
      <c r="IN160" s="144">
        <f t="shared" si="421"/>
        <v>18.845134909693304</v>
      </c>
      <c r="IO160" s="144">
        <f t="shared" si="421"/>
        <v>19.039370311627039</v>
      </c>
      <c r="IP160" s="144">
        <f t="shared" si="421"/>
        <v>19.17442020975033</v>
      </c>
      <c r="IQ160" s="144">
        <f t="shared" si="421"/>
        <v>19.1734622500589</v>
      </c>
      <c r="IR160" s="144">
        <f t="shared" si="421"/>
        <v>19.148531827354212</v>
      </c>
      <c r="IS160" s="144">
        <f t="shared" si="421"/>
        <v>19.232759597705073</v>
      </c>
      <c r="IT160" s="144">
        <f t="shared" si="421"/>
        <v>19.360850971076015</v>
      </c>
      <c r="IU160" s="144">
        <f t="shared" si="421"/>
        <v>19.438856511317404</v>
      </c>
      <c r="IV160" s="144">
        <f t="shared" si="421"/>
        <v>19.523384920625979</v>
      </c>
      <c r="IW160" s="144">
        <f t="shared" si="421"/>
        <v>19.683727924345011</v>
      </c>
      <c r="IX160" s="144">
        <f t="shared" si="421"/>
        <v>19.811989532578355</v>
      </c>
      <c r="IY160" s="144">
        <f t="shared" si="421"/>
        <v>19.985407985931673</v>
      </c>
      <c r="IZ160" s="144">
        <f t="shared" si="421"/>
        <v>20.328353182570204</v>
      </c>
      <c r="JA160" s="144">
        <f t="shared" si="421"/>
        <v>20.74481418871094</v>
      </c>
      <c r="JB160" s="144">
        <f t="shared" si="421"/>
        <v>20.961630646654978</v>
      </c>
      <c r="JC160" s="144">
        <f t="shared" si="421"/>
        <v>21.049860832548902</v>
      </c>
      <c r="JD160" s="144">
        <f t="shared" si="421"/>
        <v>20.954428408584395</v>
      </c>
      <c r="JE160" s="144">
        <f t="shared" si="421"/>
        <v>20.58948631606415</v>
      </c>
      <c r="JF160" s="144">
        <f t="shared" si="421"/>
        <v>20.103576374070009</v>
      </c>
      <c r="JG160" s="144">
        <f t="shared" si="421"/>
        <v>19.720418753231954</v>
      </c>
      <c r="JH160" s="144">
        <f t="shared" si="421"/>
        <v>19.39160142834961</v>
      </c>
      <c r="JI160" s="144">
        <f t="shared" si="421"/>
        <v>19.186929490922402</v>
      </c>
      <c r="JJ160" s="144">
        <f t="shared" ref="JJ160:LU160" si="422">JJ132</f>
        <v>19.135933158910195</v>
      </c>
      <c r="JK160" s="144">
        <f t="shared" si="422"/>
        <v>19.179708116128943</v>
      </c>
      <c r="JL160" s="144">
        <f t="shared" si="422"/>
        <v>19.251180654329588</v>
      </c>
      <c r="JM160" s="144">
        <f t="shared" si="422"/>
        <v>19.382915087329511</v>
      </c>
      <c r="JN160" s="144">
        <f t="shared" si="422"/>
        <v>19.541314389511918</v>
      </c>
      <c r="JO160" s="144">
        <f t="shared" si="422"/>
        <v>19.712037779502619</v>
      </c>
      <c r="JP160" s="144">
        <f t="shared" si="422"/>
        <v>19.871535798446647</v>
      </c>
      <c r="JQ160" s="144">
        <f t="shared" si="422"/>
        <v>20.028640729319854</v>
      </c>
      <c r="JR160" s="144">
        <f t="shared" si="422"/>
        <v>20.18253440563025</v>
      </c>
      <c r="JS160" s="144">
        <f t="shared" si="422"/>
        <v>20.319576359409666</v>
      </c>
      <c r="JT160" s="144">
        <f t="shared" si="422"/>
        <v>20.461580909542143</v>
      </c>
      <c r="JU160" s="144">
        <f t="shared" si="422"/>
        <v>20.631762351841505</v>
      </c>
      <c r="JV160" s="144">
        <f t="shared" si="422"/>
        <v>20.808505227484268</v>
      </c>
      <c r="JW160" s="144">
        <f t="shared" si="422"/>
        <v>20.972804529144366</v>
      </c>
      <c r="JX160" s="144">
        <f t="shared" si="422"/>
        <v>21.138468249791554</v>
      </c>
      <c r="JY160" s="144">
        <f t="shared" si="422"/>
        <v>21.303944308866186</v>
      </c>
      <c r="JZ160" s="144">
        <f t="shared" si="422"/>
        <v>21.448487787651793</v>
      </c>
      <c r="KA160" s="144">
        <f t="shared" si="422"/>
        <v>21.595888924185886</v>
      </c>
      <c r="KB160" s="144">
        <f t="shared" si="422"/>
        <v>21.761443396369831</v>
      </c>
      <c r="KC160" s="144">
        <f t="shared" si="422"/>
        <v>21.916957858255792</v>
      </c>
      <c r="KD160" s="144">
        <f t="shared" si="422"/>
        <v>22.034733576256912</v>
      </c>
      <c r="KE160" s="144">
        <f t="shared" si="422"/>
        <v>22.131466970716794</v>
      </c>
      <c r="KF160" s="144">
        <f t="shared" si="422"/>
        <v>22.193907030861471</v>
      </c>
      <c r="KG160" s="144">
        <f t="shared" si="422"/>
        <v>22.208841289613233</v>
      </c>
      <c r="KH160" s="144">
        <f t="shared" si="422"/>
        <v>22.207047019171412</v>
      </c>
      <c r="KI160" s="144">
        <f t="shared" si="422"/>
        <v>22.22148163858672</v>
      </c>
      <c r="KJ160" s="144">
        <f t="shared" si="422"/>
        <v>22.238767990224524</v>
      </c>
      <c r="KK160" s="144">
        <f t="shared" si="422"/>
        <v>22.28104132970056</v>
      </c>
      <c r="KL160" s="144">
        <f t="shared" si="422"/>
        <v>22.365138887025413</v>
      </c>
      <c r="KM160" s="144">
        <f t="shared" si="422"/>
        <v>22.481635684798</v>
      </c>
      <c r="KN160" s="144">
        <f t="shared" si="422"/>
        <v>22.615838583418565</v>
      </c>
      <c r="KO160" s="144">
        <f t="shared" si="422"/>
        <v>22.793499021505902</v>
      </c>
      <c r="KP160" s="144">
        <f t="shared" si="422"/>
        <v>23.003301550961623</v>
      </c>
      <c r="KQ160" s="144">
        <f t="shared" si="422"/>
        <v>23.220709504612337</v>
      </c>
      <c r="KR160" s="144">
        <f t="shared" si="422"/>
        <v>23.465816818499412</v>
      </c>
      <c r="KS160" s="144">
        <f t="shared" si="422"/>
        <v>23.7654650644428</v>
      </c>
      <c r="KT160" s="144">
        <f t="shared" si="422"/>
        <v>24.095187382118155</v>
      </c>
      <c r="KU160" s="144">
        <f t="shared" si="422"/>
        <v>24.45589605899103</v>
      </c>
      <c r="KV160" s="144">
        <f t="shared" si="422"/>
        <v>24.893512323631324</v>
      </c>
      <c r="KW160" s="144">
        <f t="shared" si="422"/>
        <v>25.359725056666225</v>
      </c>
      <c r="KX160" s="144">
        <f t="shared" si="422"/>
        <v>25.797817392979454</v>
      </c>
      <c r="KY160" s="144">
        <f t="shared" si="422"/>
        <v>26.226544999278328</v>
      </c>
      <c r="KZ160" s="144">
        <f t="shared" si="422"/>
        <v>26.668391916369806</v>
      </c>
      <c r="LA160" s="144">
        <f t="shared" si="422"/>
        <v>27.087686801321063</v>
      </c>
      <c r="LB160" s="144">
        <f t="shared" si="422"/>
        <v>27.513568807973972</v>
      </c>
      <c r="LC160" s="144">
        <f t="shared" si="422"/>
        <v>28.003852268885534</v>
      </c>
      <c r="LD160" s="144">
        <f t="shared" si="422"/>
        <v>28.518947077490814</v>
      </c>
      <c r="LE160" s="144">
        <f t="shared" si="422"/>
        <v>29.000423118546919</v>
      </c>
      <c r="LF160" s="144">
        <f t="shared" si="422"/>
        <v>29.461308893730692</v>
      </c>
      <c r="LG160" s="144">
        <f t="shared" si="422"/>
        <v>29.988608892439011</v>
      </c>
      <c r="LH160" s="144">
        <f t="shared" si="422"/>
        <v>30.543119677538417</v>
      </c>
      <c r="LI160" s="144">
        <f t="shared" si="422"/>
        <v>31.144677546660187</v>
      </c>
      <c r="LJ160" s="144">
        <f t="shared" si="422"/>
        <v>31.853591218337819</v>
      </c>
      <c r="LK160" s="144">
        <f t="shared" si="422"/>
        <v>32.611088463379986</v>
      </c>
      <c r="LL160" s="144">
        <f t="shared" si="422"/>
        <v>33.30766464271796</v>
      </c>
      <c r="LM160" s="144">
        <f t="shared" si="422"/>
        <v>33.935828423203205</v>
      </c>
      <c r="LN160" s="144">
        <f t="shared" si="422"/>
        <v>34.491472269911519</v>
      </c>
      <c r="LO160" s="144">
        <f t="shared" si="422"/>
        <v>34.944848455235643</v>
      </c>
      <c r="LP160" s="144">
        <f t="shared" si="422"/>
        <v>35.324048359237807</v>
      </c>
      <c r="LQ160" s="144">
        <f t="shared" si="422"/>
        <v>35.665905665243322</v>
      </c>
      <c r="LR160" s="144">
        <f t="shared" si="422"/>
        <v>36.029738763243444</v>
      </c>
      <c r="LS160" s="144">
        <f t="shared" si="422"/>
        <v>36.379616955271885</v>
      </c>
      <c r="LT160" s="144">
        <f t="shared" si="422"/>
        <v>36.681323332590289</v>
      </c>
      <c r="LU160" s="144">
        <f t="shared" si="422"/>
        <v>37.065269598489451</v>
      </c>
      <c r="LV160" s="144">
        <f t="shared" ref="LV160:NO160" si="423">LV132</f>
        <v>37.503202522915529</v>
      </c>
      <c r="LW160" s="144">
        <f t="shared" si="423"/>
        <v>37.850677683737466</v>
      </c>
      <c r="LX160" s="144">
        <f t="shared" si="423"/>
        <v>38.199545482763554</v>
      </c>
      <c r="LY160" s="144">
        <f t="shared" si="423"/>
        <v>38.651156183905798</v>
      </c>
      <c r="LZ160" s="144">
        <f t="shared" si="423"/>
        <v>38.918394161508552</v>
      </c>
      <c r="MA160" s="144">
        <f t="shared" si="423"/>
        <v>39.039266412045009</v>
      </c>
      <c r="MB160" s="144">
        <f t="shared" si="423"/>
        <v>39.266141715878355</v>
      </c>
      <c r="MC160" s="144">
        <f t="shared" si="423"/>
        <v>39.581816818588699</v>
      </c>
      <c r="MD160" s="144">
        <f t="shared" si="423"/>
        <v>39.824702150475858</v>
      </c>
      <c r="ME160" s="144">
        <f t="shared" si="423"/>
        <v>40.214290818877174</v>
      </c>
      <c r="MF160" s="144">
        <f t="shared" si="423"/>
        <v>40.778782085719321</v>
      </c>
      <c r="MG160" s="144">
        <f t="shared" si="423"/>
        <v>41.208347588564685</v>
      </c>
      <c r="MH160" s="144">
        <f t="shared" si="423"/>
        <v>41.499962298726892</v>
      </c>
      <c r="MI160" s="144">
        <f t="shared" si="423"/>
        <v>41.883861625008976</v>
      </c>
      <c r="MJ160" s="144">
        <f t="shared" si="423"/>
        <v>42.52454257506858</v>
      </c>
      <c r="MK160" s="144">
        <f t="shared" si="423"/>
        <v>43.038470693548312</v>
      </c>
      <c r="ML160" s="144">
        <f t="shared" si="423"/>
        <v>43.615836482996826</v>
      </c>
      <c r="MM160" s="144">
        <f t="shared" si="423"/>
        <v>44.314742674632043</v>
      </c>
      <c r="MN160" s="144">
        <f t="shared" si="423"/>
        <v>44.769067184632483</v>
      </c>
      <c r="MO160" s="144">
        <f t="shared" si="423"/>
        <v>44.837053587193211</v>
      </c>
      <c r="MP160" s="144">
        <f t="shared" si="423"/>
        <v>45.013756666368508</v>
      </c>
      <c r="MQ160" s="144">
        <f t="shared" si="423"/>
        <v>45.1284427149142</v>
      </c>
      <c r="MR160" s="144">
        <f t="shared" si="423"/>
        <v>45.213161558551519</v>
      </c>
      <c r="MS160" s="144">
        <f t="shared" si="423"/>
        <v>45.499357837558406</v>
      </c>
      <c r="MT160" s="144">
        <f t="shared" si="423"/>
        <v>45.928781803809684</v>
      </c>
      <c r="MU160" s="144">
        <f t="shared" si="423"/>
        <v>46.304447073902196</v>
      </c>
      <c r="MV160" s="144">
        <f t="shared" si="423"/>
        <v>46.781405319843913</v>
      </c>
      <c r="MW160" s="144">
        <f t="shared" si="423"/>
        <v>47.248452512905857</v>
      </c>
      <c r="MX160" s="144">
        <f t="shared" si="423"/>
        <v>47.709038991964064</v>
      </c>
      <c r="MY160" s="144">
        <f t="shared" si="423"/>
        <v>48.139713625997736</v>
      </c>
      <c r="MZ160" s="144">
        <f t="shared" si="423"/>
        <v>48.549582365848245</v>
      </c>
      <c r="NA160" s="144">
        <f t="shared" si="423"/>
        <v>48.908879870724014</v>
      </c>
      <c r="NB160" s="144">
        <f t="shared" si="423"/>
        <v>49.188177818551452</v>
      </c>
      <c r="NC160" s="144">
        <f t="shared" si="423"/>
        <v>49.388679576832736</v>
      </c>
      <c r="ND160" s="144">
        <f t="shared" si="423"/>
        <v>49.523962761901117</v>
      </c>
      <c r="NE160" s="144">
        <f t="shared" si="423"/>
        <v>49.653252895222487</v>
      </c>
      <c r="NF160" s="144">
        <f t="shared" si="423"/>
        <v>49.800138304914881</v>
      </c>
      <c r="NG160" s="144">
        <f t="shared" si="423"/>
        <v>49.984932539511675</v>
      </c>
      <c r="NH160" s="144">
        <f t="shared" si="423"/>
        <v>50.189824466550483</v>
      </c>
      <c r="NI160" s="144">
        <f t="shared" si="423"/>
        <v>50.392468987771387</v>
      </c>
      <c r="NJ160" s="144">
        <f t="shared" si="423"/>
        <v>50.570444237626518</v>
      </c>
      <c r="NK160" s="144">
        <f t="shared" si="423"/>
        <v>50.70777683199389</v>
      </c>
      <c r="NL160" s="144">
        <f t="shared" si="423"/>
        <v>50.845257541315917</v>
      </c>
      <c r="NM160" s="144">
        <f t="shared" si="423"/>
        <v>50.995476361368965</v>
      </c>
      <c r="NN160" s="144">
        <f t="shared" si="423"/>
        <v>51.175271024788536</v>
      </c>
      <c r="NO160" s="145">
        <f t="shared" si="423"/>
        <v>51.300646347922111</v>
      </c>
      <c r="NP160" s="141"/>
      <c r="NQ160" s="14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s="10" customFormat="1" x14ac:dyDescent="0.2">
      <c r="A162" s="8"/>
      <c r="B162" s="8"/>
      <c r="C162" s="135" t="str">
        <f>OFMOR_FFF_0!C162</f>
        <v>CFOut_Returns</v>
      </c>
      <c r="D162" s="136"/>
      <c r="E162" s="137" t="str">
        <f>OFMOR_FFF_0!E162</f>
        <v>Распределение плановоых оплат ДС клиентам за возврат товаров с учетом скидок</v>
      </c>
      <c r="F162" s="8"/>
      <c r="G162" s="8" t="str">
        <f>OFMOR_FFF_0!G162</f>
        <v>тыс.руб.</v>
      </c>
      <c r="H162" s="8"/>
      <c r="I162" s="8"/>
      <c r="J162" s="8"/>
      <c r="K162" s="9">
        <f>SUM(N162:NO162)</f>
        <v>5690.8560594758337</v>
      </c>
      <c r="L162" s="8"/>
      <c r="M162" s="8"/>
      <c r="N162" s="33">
        <f t="shared" ref="N162:BY162" si="424">N143</f>
        <v>0</v>
      </c>
      <c r="O162" s="34">
        <f t="shared" si="424"/>
        <v>0</v>
      </c>
      <c r="P162" s="34">
        <f t="shared" si="424"/>
        <v>0</v>
      </c>
      <c r="Q162" s="34">
        <f t="shared" si="424"/>
        <v>0</v>
      </c>
      <c r="R162" s="34">
        <f t="shared" si="424"/>
        <v>0</v>
      </c>
      <c r="S162" s="34">
        <f t="shared" si="424"/>
        <v>0</v>
      </c>
      <c r="T162" s="34">
        <f t="shared" si="424"/>
        <v>0</v>
      </c>
      <c r="U162" s="34">
        <f t="shared" si="424"/>
        <v>0</v>
      </c>
      <c r="V162" s="34">
        <f t="shared" si="424"/>
        <v>0</v>
      </c>
      <c r="W162" s="34">
        <f t="shared" si="424"/>
        <v>0</v>
      </c>
      <c r="X162" s="34">
        <f t="shared" si="424"/>
        <v>0</v>
      </c>
      <c r="Y162" s="34">
        <f t="shared" si="424"/>
        <v>0</v>
      </c>
      <c r="Z162" s="34">
        <f t="shared" si="424"/>
        <v>0</v>
      </c>
      <c r="AA162" s="34">
        <f t="shared" si="424"/>
        <v>0</v>
      </c>
      <c r="AB162" s="34">
        <f t="shared" si="424"/>
        <v>0</v>
      </c>
      <c r="AC162" s="34">
        <f t="shared" si="424"/>
        <v>0</v>
      </c>
      <c r="AD162" s="34">
        <f t="shared" si="424"/>
        <v>0</v>
      </c>
      <c r="AE162" s="34">
        <f t="shared" si="424"/>
        <v>0</v>
      </c>
      <c r="AF162" s="34">
        <f t="shared" si="424"/>
        <v>0</v>
      </c>
      <c r="AG162" s="34">
        <f t="shared" si="424"/>
        <v>0</v>
      </c>
      <c r="AH162" s="34">
        <f t="shared" si="424"/>
        <v>0</v>
      </c>
      <c r="AI162" s="34">
        <f t="shared" si="424"/>
        <v>0</v>
      </c>
      <c r="AJ162" s="34">
        <f t="shared" si="424"/>
        <v>0</v>
      </c>
      <c r="AK162" s="34">
        <f t="shared" si="424"/>
        <v>0</v>
      </c>
      <c r="AL162" s="34">
        <f t="shared" si="424"/>
        <v>0</v>
      </c>
      <c r="AM162" s="34">
        <f t="shared" si="424"/>
        <v>0.12866559811107248</v>
      </c>
      <c r="AN162" s="34">
        <f t="shared" si="424"/>
        <v>0.23382759559065341</v>
      </c>
      <c r="AO162" s="34">
        <f t="shared" si="424"/>
        <v>0.41654761983304378</v>
      </c>
      <c r="AP162" s="34">
        <f t="shared" si="424"/>
        <v>0.68617472692826498</v>
      </c>
      <c r="AQ162" s="34">
        <f t="shared" si="424"/>
        <v>0.92814903041079688</v>
      </c>
      <c r="AR162" s="34">
        <f t="shared" si="424"/>
        <v>1.0509037267481518</v>
      </c>
      <c r="AS162" s="34">
        <f t="shared" si="424"/>
        <v>1.4609536346473808</v>
      </c>
      <c r="AT162" s="34">
        <f t="shared" si="424"/>
        <v>1.8668770513214048</v>
      </c>
      <c r="AU162" s="34">
        <f t="shared" si="424"/>
        <v>2.0466502995620619</v>
      </c>
      <c r="AV162" s="34">
        <f t="shared" si="424"/>
        <v>2.6409486632087349</v>
      </c>
      <c r="AW162" s="34">
        <f t="shared" si="424"/>
        <v>3.6234817512490838</v>
      </c>
      <c r="AX162" s="34">
        <f t="shared" si="424"/>
        <v>4.2162888325504744</v>
      </c>
      <c r="AY162" s="34">
        <f t="shared" si="424"/>
        <v>4.779387660855793</v>
      </c>
      <c r="AZ162" s="34">
        <f t="shared" si="424"/>
        <v>5.9036613569371719</v>
      </c>
      <c r="BA162" s="34">
        <f t="shared" si="424"/>
        <v>6.1489121435875465</v>
      </c>
      <c r="BB162" s="34">
        <f t="shared" si="424"/>
        <v>5.5089326753273369</v>
      </c>
      <c r="BC162" s="34">
        <f t="shared" si="424"/>
        <v>5.1747831126815562</v>
      </c>
      <c r="BD162" s="34">
        <f t="shared" si="424"/>
        <v>5.1629817135320097</v>
      </c>
      <c r="BE162" s="34">
        <f t="shared" si="424"/>
        <v>4.6168623641714213</v>
      </c>
      <c r="BF162" s="34">
        <f t="shared" si="424"/>
        <v>4.6060045023542822</v>
      </c>
      <c r="BG162" s="34">
        <f t="shared" si="424"/>
        <v>5.4720083391866288</v>
      </c>
      <c r="BH162" s="34">
        <f t="shared" si="424"/>
        <v>5.7123010890207446</v>
      </c>
      <c r="BI162" s="34">
        <f t="shared" si="424"/>
        <v>5.1452623262515234</v>
      </c>
      <c r="BJ162" s="34">
        <f t="shared" si="424"/>
        <v>4.8598673233238143</v>
      </c>
      <c r="BK162" s="34">
        <f t="shared" si="424"/>
        <v>5.9016020892875396</v>
      </c>
      <c r="BL162" s="34">
        <f t="shared" si="424"/>
        <v>6.3517303324953636</v>
      </c>
      <c r="BM162" s="34">
        <f t="shared" si="424"/>
        <v>7.1373086202638305</v>
      </c>
      <c r="BN162" s="34">
        <f t="shared" si="424"/>
        <v>8.7457670194564248</v>
      </c>
      <c r="BO162" s="34">
        <f t="shared" si="424"/>
        <v>9.358477176089961</v>
      </c>
      <c r="BP162" s="34">
        <f t="shared" si="424"/>
        <v>7.9453350770976803</v>
      </c>
      <c r="BQ162" s="34">
        <f t="shared" si="424"/>
        <v>6.9288602732605939</v>
      </c>
      <c r="BR162" s="34">
        <f t="shared" si="424"/>
        <v>5.4884271704990475</v>
      </c>
      <c r="BS162" s="34">
        <f t="shared" si="424"/>
        <v>3.670021074122138</v>
      </c>
      <c r="BT162" s="34">
        <f t="shared" si="424"/>
        <v>2.7006676145319259</v>
      </c>
      <c r="BU162" s="34">
        <f t="shared" si="424"/>
        <v>2.4794420789533085</v>
      </c>
      <c r="BV162" s="34">
        <f t="shared" si="424"/>
        <v>1.9884177857207337</v>
      </c>
      <c r="BW162" s="34">
        <f t="shared" si="424"/>
        <v>1.9994035591295916</v>
      </c>
      <c r="BX162" s="34">
        <f t="shared" si="424"/>
        <v>2.0760400506969163</v>
      </c>
      <c r="BY162" s="34">
        <f t="shared" si="424"/>
        <v>2.2701934601811038</v>
      </c>
      <c r="BZ162" s="34">
        <f t="shared" ref="BZ162:EK162" si="425">BZ143</f>
        <v>2.3964019348731753</v>
      </c>
      <c r="CA162" s="34">
        <f t="shared" si="425"/>
        <v>2.636181411855028</v>
      </c>
      <c r="CB162" s="34">
        <f t="shared" si="425"/>
        <v>3.0201205152842747</v>
      </c>
      <c r="CC162" s="34">
        <f t="shared" si="425"/>
        <v>3.2880643447383231</v>
      </c>
      <c r="CD162" s="34">
        <f t="shared" si="425"/>
        <v>3.3746023759320032</v>
      </c>
      <c r="CE162" s="34">
        <f t="shared" si="425"/>
        <v>3.5062870517289197</v>
      </c>
      <c r="CF162" s="34">
        <f t="shared" si="425"/>
        <v>3.7420028540743084</v>
      </c>
      <c r="CG162" s="34">
        <f t="shared" si="425"/>
        <v>3.8857384165194779</v>
      </c>
      <c r="CH162" s="34">
        <f t="shared" si="425"/>
        <v>4.1038481298589264</v>
      </c>
      <c r="CI162" s="34">
        <f t="shared" si="425"/>
        <v>4.4721826192411127</v>
      </c>
      <c r="CJ162" s="34">
        <f t="shared" si="425"/>
        <v>4.7171104286843555</v>
      </c>
      <c r="CK162" s="34">
        <f t="shared" si="425"/>
        <v>4.8050524766149358</v>
      </c>
      <c r="CL162" s="34">
        <f t="shared" si="425"/>
        <v>4.9476632556695757</v>
      </c>
      <c r="CM162" s="34">
        <f t="shared" si="425"/>
        <v>5.2284603747566019</v>
      </c>
      <c r="CN162" s="34">
        <f t="shared" si="425"/>
        <v>5.4296943351467144</v>
      </c>
      <c r="CO162" s="34">
        <f t="shared" si="425"/>
        <v>5.699396665154409</v>
      </c>
      <c r="CP162" s="34">
        <f t="shared" si="425"/>
        <v>6.1124291668011042</v>
      </c>
      <c r="CQ162" s="34">
        <f t="shared" si="425"/>
        <v>6.4127226134639512</v>
      </c>
      <c r="CR162" s="34">
        <f t="shared" si="425"/>
        <v>6.5135491799007106</v>
      </c>
      <c r="CS162" s="34">
        <f t="shared" si="425"/>
        <v>6.6334024726730316</v>
      </c>
      <c r="CT162" s="34">
        <f t="shared" si="425"/>
        <v>6.6440944302424061</v>
      </c>
      <c r="CU162" s="34">
        <f t="shared" si="425"/>
        <v>6.5155981194299208</v>
      </c>
      <c r="CV162" s="34">
        <f t="shared" si="425"/>
        <v>6.3960331022482961</v>
      </c>
      <c r="CW162" s="34">
        <f t="shared" si="425"/>
        <v>6.3148191160783771</v>
      </c>
      <c r="CX162" s="34">
        <f t="shared" si="425"/>
        <v>6.1923409916704379</v>
      </c>
      <c r="CY162" s="34">
        <f t="shared" si="425"/>
        <v>6.1562517910253787</v>
      </c>
      <c r="CZ162" s="34">
        <f t="shared" si="425"/>
        <v>6.1224844285495799</v>
      </c>
      <c r="DA162" s="34">
        <f t="shared" si="425"/>
        <v>6.1344048799929141</v>
      </c>
      <c r="DB162" s="34">
        <f t="shared" si="425"/>
        <v>6.1469234978430061</v>
      </c>
      <c r="DC162" s="34">
        <f t="shared" si="425"/>
        <v>6.1480664235158873</v>
      </c>
      <c r="DD162" s="34">
        <f t="shared" si="425"/>
        <v>6.1899133977244061</v>
      </c>
      <c r="DE162" s="34">
        <f t="shared" si="425"/>
        <v>6.2743486301181841</v>
      </c>
      <c r="DF162" s="34">
        <f t="shared" si="425"/>
        <v>6.3513445166213156</v>
      </c>
      <c r="DG162" s="34">
        <f t="shared" si="425"/>
        <v>6.4257337804667003</v>
      </c>
      <c r="DH162" s="34">
        <f t="shared" si="425"/>
        <v>6.5356652268654631</v>
      </c>
      <c r="DI162" s="34">
        <f t="shared" si="425"/>
        <v>6.5964168339601308</v>
      </c>
      <c r="DJ162" s="34">
        <f t="shared" si="425"/>
        <v>6.5938788602017731</v>
      </c>
      <c r="DK162" s="34">
        <f t="shared" si="425"/>
        <v>6.5832464102027402</v>
      </c>
      <c r="DL162" s="34">
        <f t="shared" si="425"/>
        <v>6.5523230448656831</v>
      </c>
      <c r="DM162" s="34">
        <f t="shared" si="425"/>
        <v>6.4746450220762766</v>
      </c>
      <c r="DN162" s="34">
        <f t="shared" si="425"/>
        <v>6.4202397030593241</v>
      </c>
      <c r="DO162" s="34">
        <f t="shared" si="425"/>
        <v>6.4163635569332351</v>
      </c>
      <c r="DP162" s="34">
        <f t="shared" si="425"/>
        <v>6.4294558325216968</v>
      </c>
      <c r="DQ162" s="34">
        <f t="shared" si="425"/>
        <v>6.4894389459664978</v>
      </c>
      <c r="DR162" s="34">
        <f t="shared" si="425"/>
        <v>6.6049998039548132</v>
      </c>
      <c r="DS162" s="34">
        <f t="shared" si="425"/>
        <v>6.7379170582220427</v>
      </c>
      <c r="DT162" s="34">
        <f t="shared" si="425"/>
        <v>6.8708121737480869</v>
      </c>
      <c r="DU162" s="34">
        <f t="shared" si="425"/>
        <v>7.0136341978986261</v>
      </c>
      <c r="DV162" s="34">
        <f t="shared" si="425"/>
        <v>7.1628473398024743</v>
      </c>
      <c r="DW162" s="34">
        <f t="shared" si="425"/>
        <v>7.2895359666952926</v>
      </c>
      <c r="DX162" s="34">
        <f t="shared" si="425"/>
        <v>7.4060647720268875</v>
      </c>
      <c r="DY162" s="34">
        <f t="shared" si="425"/>
        <v>7.5126239521652485</v>
      </c>
      <c r="DZ162" s="34">
        <f t="shared" si="425"/>
        <v>7.6106873965572106</v>
      </c>
      <c r="EA162" s="34">
        <f t="shared" si="425"/>
        <v>7.6937704096172297</v>
      </c>
      <c r="EB162" s="34">
        <f t="shared" si="425"/>
        <v>7.7790228583551748</v>
      </c>
      <c r="EC162" s="34">
        <f t="shared" si="425"/>
        <v>7.8747520891923264</v>
      </c>
      <c r="ED162" s="34">
        <f t="shared" si="425"/>
        <v>7.9749590045983618</v>
      </c>
      <c r="EE162" s="34">
        <f t="shared" si="425"/>
        <v>8.069313749737983</v>
      </c>
      <c r="EF162" s="34">
        <f t="shared" si="425"/>
        <v>8.1611276271000648</v>
      </c>
      <c r="EG162" s="34">
        <f t="shared" si="425"/>
        <v>8.2500417173643452</v>
      </c>
      <c r="EH162" s="34">
        <f t="shared" si="425"/>
        <v>8.331794694983051</v>
      </c>
      <c r="EI162" s="34">
        <f t="shared" si="425"/>
        <v>8.4145060416510713</v>
      </c>
      <c r="EJ162" s="34">
        <f t="shared" si="425"/>
        <v>8.4940329162054589</v>
      </c>
      <c r="EK162" s="34">
        <f t="shared" si="425"/>
        <v>8.5508647830807192</v>
      </c>
      <c r="EL162" s="34">
        <f t="shared" ref="EL162:GW162" si="426">EL143</f>
        <v>8.5827189783970486</v>
      </c>
      <c r="EM162" s="34">
        <f t="shared" si="426"/>
        <v>8.5902175377426992</v>
      </c>
      <c r="EN162" s="34">
        <f t="shared" si="426"/>
        <v>8.5691892716932117</v>
      </c>
      <c r="EO162" s="34">
        <f t="shared" si="426"/>
        <v>8.5337278468321447</v>
      </c>
      <c r="EP162" s="34">
        <f t="shared" si="426"/>
        <v>8.5036359207403223</v>
      </c>
      <c r="EQ162" s="34">
        <f t="shared" si="426"/>
        <v>8.4911094811857097</v>
      </c>
      <c r="ER162" s="34">
        <f t="shared" si="426"/>
        <v>8.4921184349080434</v>
      </c>
      <c r="ES162" s="34">
        <f t="shared" si="426"/>
        <v>8.5128088519698295</v>
      </c>
      <c r="ET162" s="34">
        <f t="shared" si="426"/>
        <v>8.550480855303082</v>
      </c>
      <c r="EU162" s="34">
        <f t="shared" si="426"/>
        <v>8.5958741873435756</v>
      </c>
      <c r="EV162" s="34">
        <f t="shared" si="426"/>
        <v>8.6428779403707328</v>
      </c>
      <c r="EW162" s="34">
        <f t="shared" si="426"/>
        <v>8.6972851011974761</v>
      </c>
      <c r="EX162" s="34">
        <f t="shared" si="426"/>
        <v>8.7613704480304015</v>
      </c>
      <c r="EY162" s="34">
        <f t="shared" si="426"/>
        <v>8.8252953945907304</v>
      </c>
      <c r="EZ162" s="34">
        <f t="shared" si="426"/>
        <v>8.891300058090355</v>
      </c>
      <c r="FA162" s="34">
        <f t="shared" si="426"/>
        <v>8.9571318158305395</v>
      </c>
      <c r="FB162" s="34">
        <f t="shared" si="426"/>
        <v>9.0135815148020058</v>
      </c>
      <c r="FC162" s="34">
        <f t="shared" si="426"/>
        <v>9.0570292830247272</v>
      </c>
      <c r="FD162" s="34">
        <f t="shared" si="426"/>
        <v>9.0900907347427857</v>
      </c>
      <c r="FE162" s="34">
        <f t="shared" si="426"/>
        <v>9.1215761245890761</v>
      </c>
      <c r="FF162" s="34">
        <f t="shared" si="426"/>
        <v>9.1518143631115887</v>
      </c>
      <c r="FG162" s="34">
        <f t="shared" si="426"/>
        <v>9.1863985029279291</v>
      </c>
      <c r="FH162" s="34">
        <f t="shared" si="426"/>
        <v>9.2252868427598944</v>
      </c>
      <c r="FI162" s="34">
        <f t="shared" si="426"/>
        <v>9.2707930886689507</v>
      </c>
      <c r="FJ162" s="34">
        <f t="shared" si="426"/>
        <v>9.3170199082463476</v>
      </c>
      <c r="FK162" s="34">
        <f t="shared" si="426"/>
        <v>9.3622795089030433</v>
      </c>
      <c r="FL162" s="34">
        <f t="shared" si="426"/>
        <v>9.4115695317040675</v>
      </c>
      <c r="FM162" s="34">
        <f t="shared" si="426"/>
        <v>9.4645116051096316</v>
      </c>
      <c r="FN162" s="34">
        <f t="shared" si="426"/>
        <v>9.5199286188665653</v>
      </c>
      <c r="FO162" s="34">
        <f t="shared" si="426"/>
        <v>9.5671511471402049</v>
      </c>
      <c r="FP162" s="34">
        <f t="shared" si="426"/>
        <v>9.6049457196387404</v>
      </c>
      <c r="FQ162" s="34">
        <f t="shared" si="426"/>
        <v>9.629801003982708</v>
      </c>
      <c r="FR162" s="34">
        <f t="shared" si="426"/>
        <v>9.6425217893508659</v>
      </c>
      <c r="FS162" s="34">
        <f t="shared" si="426"/>
        <v>9.6518821613843961</v>
      </c>
      <c r="FT162" s="34">
        <f t="shared" si="426"/>
        <v>9.6670755635216761</v>
      </c>
      <c r="FU162" s="34">
        <f t="shared" si="426"/>
        <v>9.6933231168145433</v>
      </c>
      <c r="FV162" s="34">
        <f t="shared" si="426"/>
        <v>9.7360329149413971</v>
      </c>
      <c r="FW162" s="34">
        <f t="shared" si="426"/>
        <v>9.7899500024342601</v>
      </c>
      <c r="FX162" s="34">
        <f t="shared" si="426"/>
        <v>9.8509726421989505</v>
      </c>
      <c r="FY162" s="34">
        <f t="shared" si="426"/>
        <v>9.9221033199075901</v>
      </c>
      <c r="FZ162" s="34">
        <f t="shared" si="426"/>
        <v>10.004056071361259</v>
      </c>
      <c r="GA162" s="34">
        <f t="shared" si="426"/>
        <v>10.091863495946008</v>
      </c>
      <c r="GB162" s="34">
        <f t="shared" si="426"/>
        <v>10.192537273616699</v>
      </c>
      <c r="GC162" s="34">
        <f t="shared" si="426"/>
        <v>10.301171486911038</v>
      </c>
      <c r="GD162" s="34">
        <f t="shared" si="426"/>
        <v>10.417163357964814</v>
      </c>
      <c r="GE162" s="34">
        <f t="shared" si="426"/>
        <v>10.546653540815093</v>
      </c>
      <c r="GF162" s="34">
        <f t="shared" si="426"/>
        <v>10.688129452658833</v>
      </c>
      <c r="GG162" s="34">
        <f t="shared" si="426"/>
        <v>10.84291920464358</v>
      </c>
      <c r="GH162" s="34">
        <f t="shared" si="426"/>
        <v>11.015081481517862</v>
      </c>
      <c r="GI162" s="34">
        <f t="shared" si="426"/>
        <v>11.194995662041043</v>
      </c>
      <c r="GJ162" s="34">
        <f t="shared" si="426"/>
        <v>11.363948960508274</v>
      </c>
      <c r="GK162" s="34">
        <f t="shared" si="426"/>
        <v>11.524065185501041</v>
      </c>
      <c r="GL162" s="34">
        <f t="shared" si="426"/>
        <v>11.681078286988768</v>
      </c>
      <c r="GM162" s="34">
        <f t="shared" si="426"/>
        <v>11.831934855461027</v>
      </c>
      <c r="GN162" s="34">
        <f t="shared" si="426"/>
        <v>11.987700643846521</v>
      </c>
      <c r="GO162" s="34">
        <f t="shared" si="426"/>
        <v>12.164218368773749</v>
      </c>
      <c r="GP162" s="34">
        <f t="shared" si="426"/>
        <v>12.349987699428558</v>
      </c>
      <c r="GQ162" s="34">
        <f t="shared" si="426"/>
        <v>12.526397334383297</v>
      </c>
      <c r="GR162" s="34">
        <f t="shared" si="426"/>
        <v>12.694977431046322</v>
      </c>
      <c r="GS162" s="34">
        <f t="shared" si="426"/>
        <v>12.883896892791736</v>
      </c>
      <c r="GT162" s="34">
        <f t="shared" si="426"/>
        <v>13.083039396616149</v>
      </c>
      <c r="GU162" s="34">
        <f t="shared" si="426"/>
        <v>13.301229605946201</v>
      </c>
      <c r="GV162" s="34">
        <f t="shared" si="426"/>
        <v>13.553926454221457</v>
      </c>
      <c r="GW162" s="34">
        <f t="shared" si="426"/>
        <v>13.821925593396937</v>
      </c>
      <c r="GX162" s="34">
        <f t="shared" ref="GX162:JI162" si="427">GX143</f>
        <v>14.061540505927418</v>
      </c>
      <c r="GY162" s="34">
        <f t="shared" si="427"/>
        <v>14.277749649975213</v>
      </c>
      <c r="GZ162" s="34">
        <f t="shared" si="427"/>
        <v>14.456294633537141</v>
      </c>
      <c r="HA162" s="34">
        <f t="shared" si="427"/>
        <v>14.59377942066126</v>
      </c>
      <c r="HB162" s="34">
        <f t="shared" si="427"/>
        <v>14.707852896667495</v>
      </c>
      <c r="HC162" s="34">
        <f t="shared" si="427"/>
        <v>14.807574528753552</v>
      </c>
      <c r="HD162" s="34">
        <f t="shared" si="427"/>
        <v>14.89110131946115</v>
      </c>
      <c r="HE162" s="34">
        <f t="shared" si="427"/>
        <v>14.974139044205605</v>
      </c>
      <c r="HF162" s="34">
        <f t="shared" si="427"/>
        <v>15.043862517907097</v>
      </c>
      <c r="HG162" s="34">
        <f t="shared" si="427"/>
        <v>15.102040153916743</v>
      </c>
      <c r="HH162" s="34">
        <f t="shared" si="427"/>
        <v>15.158285310063253</v>
      </c>
      <c r="HI162" s="34">
        <f t="shared" si="427"/>
        <v>15.201896735880657</v>
      </c>
      <c r="HJ162" s="34">
        <f t="shared" si="427"/>
        <v>15.219003767184404</v>
      </c>
      <c r="HK162" s="34">
        <f t="shared" si="427"/>
        <v>15.222586471446652</v>
      </c>
      <c r="HL162" s="34">
        <f t="shared" si="427"/>
        <v>15.209904962549013</v>
      </c>
      <c r="HM162" s="34">
        <f t="shared" si="427"/>
        <v>15.160466211048886</v>
      </c>
      <c r="HN162" s="34">
        <f t="shared" si="427"/>
        <v>15.104525714805552</v>
      </c>
      <c r="HO162" s="34">
        <f t="shared" si="427"/>
        <v>15.073487536359098</v>
      </c>
      <c r="HP162" s="34">
        <f t="shared" si="427"/>
        <v>15.060678176432363</v>
      </c>
      <c r="HQ162" s="34">
        <f t="shared" si="427"/>
        <v>15.056076304234567</v>
      </c>
      <c r="HR162" s="34">
        <f t="shared" si="427"/>
        <v>15.076373193926823</v>
      </c>
      <c r="HS162" s="34">
        <f t="shared" si="427"/>
        <v>15.102115438629237</v>
      </c>
      <c r="HT162" s="34">
        <f t="shared" si="427"/>
        <v>15.101636137860337</v>
      </c>
      <c r="HU162" s="34">
        <f t="shared" si="427"/>
        <v>15.096470776547708</v>
      </c>
      <c r="HV162" s="34">
        <f t="shared" si="427"/>
        <v>15.115176361447615</v>
      </c>
      <c r="HW162" s="34">
        <f t="shared" si="427"/>
        <v>15.151614712250835</v>
      </c>
      <c r="HX162" s="34">
        <f t="shared" si="427"/>
        <v>15.161567022034593</v>
      </c>
      <c r="HY162" s="34">
        <f t="shared" si="427"/>
        <v>15.17374157593853</v>
      </c>
      <c r="HZ162" s="34">
        <f t="shared" si="427"/>
        <v>15.172381822318222</v>
      </c>
      <c r="IA162" s="34">
        <f t="shared" si="427"/>
        <v>15.131266463440131</v>
      </c>
      <c r="IB162" s="34">
        <f t="shared" si="427"/>
        <v>15.082941834550553</v>
      </c>
      <c r="IC162" s="34">
        <f t="shared" si="427"/>
        <v>15.092961101244653</v>
      </c>
      <c r="ID162" s="34">
        <f t="shared" si="427"/>
        <v>15.134355728205607</v>
      </c>
      <c r="IE162" s="34">
        <f t="shared" si="427"/>
        <v>15.240190488175347</v>
      </c>
      <c r="IF162" s="34">
        <f t="shared" si="427"/>
        <v>15.420155832171512</v>
      </c>
      <c r="IG162" s="34">
        <f t="shared" si="427"/>
        <v>15.628760694229793</v>
      </c>
      <c r="IH162" s="34">
        <f t="shared" si="427"/>
        <v>15.870733425348044</v>
      </c>
      <c r="II162" s="34">
        <f t="shared" si="427"/>
        <v>16.190847664367897</v>
      </c>
      <c r="IJ162" s="34">
        <f t="shared" si="427"/>
        <v>16.526747994012663</v>
      </c>
      <c r="IK162" s="34">
        <f t="shared" si="427"/>
        <v>16.87655656511506</v>
      </c>
      <c r="IL162" s="34">
        <f t="shared" si="427"/>
        <v>17.294041832227041</v>
      </c>
      <c r="IM162" s="34">
        <f t="shared" si="427"/>
        <v>17.685342210946608</v>
      </c>
      <c r="IN162" s="34">
        <f t="shared" si="427"/>
        <v>17.949581296009153</v>
      </c>
      <c r="IO162" s="34">
        <f t="shared" si="427"/>
        <v>18.130598034181343</v>
      </c>
      <c r="IP162" s="34">
        <f t="shared" si="427"/>
        <v>18.256963859757853</v>
      </c>
      <c r="IQ162" s="34">
        <f t="shared" si="427"/>
        <v>18.251716513856252</v>
      </c>
      <c r="IR162" s="34">
        <f t="shared" si="427"/>
        <v>18.221922099927106</v>
      </c>
      <c r="IS162" s="34">
        <f t="shared" si="427"/>
        <v>18.298237031394287</v>
      </c>
      <c r="IT162" s="34">
        <f t="shared" si="427"/>
        <v>18.4149972658476</v>
      </c>
      <c r="IU162" s="34">
        <f t="shared" si="427"/>
        <v>18.481855913815387</v>
      </c>
      <c r="IV162" s="34">
        <f t="shared" si="427"/>
        <v>18.556083296445838</v>
      </c>
      <c r="IW162" s="34">
        <f t="shared" si="427"/>
        <v>18.705034332246896</v>
      </c>
      <c r="IX162" s="34">
        <f t="shared" si="427"/>
        <v>18.822027810261954</v>
      </c>
      <c r="IY162" s="34">
        <f t="shared" si="427"/>
        <v>18.980762722616621</v>
      </c>
      <c r="IZ162" s="34">
        <f t="shared" si="427"/>
        <v>19.303435299484384</v>
      </c>
      <c r="JA162" s="34">
        <f t="shared" si="427"/>
        <v>19.695563400827876</v>
      </c>
      <c r="JB162" s="34">
        <f t="shared" si="427"/>
        <v>19.894179774146615</v>
      </c>
      <c r="JC162" s="34">
        <f t="shared" si="427"/>
        <v>19.970851923034036</v>
      </c>
      <c r="JD162" s="34">
        <f t="shared" si="427"/>
        <v>19.87231094518236</v>
      </c>
      <c r="JE162" s="34">
        <f t="shared" si="427"/>
        <v>19.512950733414648</v>
      </c>
      <c r="JF162" s="34">
        <f t="shared" si="427"/>
        <v>19.035111980783434</v>
      </c>
      <c r="JG162" s="34">
        <f t="shared" si="427"/>
        <v>18.656044344106814</v>
      </c>
      <c r="JH162" s="34">
        <f t="shared" si="427"/>
        <v>18.327450311299685</v>
      </c>
      <c r="JI162" s="34">
        <f t="shared" si="427"/>
        <v>18.118041349544779</v>
      </c>
      <c r="JJ162" s="34">
        <f t="shared" ref="JJ162:LU162" si="428">JJ143</f>
        <v>18.059033062345975</v>
      </c>
      <c r="JK162" s="34">
        <f t="shared" si="428"/>
        <v>18.093927395260994</v>
      </c>
      <c r="JL162" s="34">
        <f t="shared" si="428"/>
        <v>18.155892609398293</v>
      </c>
      <c r="JM162" s="34">
        <f t="shared" si="428"/>
        <v>18.274711393781963</v>
      </c>
      <c r="JN162" s="34">
        <f t="shared" si="428"/>
        <v>18.419052040013842</v>
      </c>
      <c r="JO162" s="34">
        <f t="shared" si="428"/>
        <v>18.573724087614575</v>
      </c>
      <c r="JP162" s="34">
        <f t="shared" si="428"/>
        <v>18.71669721080989</v>
      </c>
      <c r="JQ162" s="34">
        <f t="shared" si="428"/>
        <v>18.859048415711943</v>
      </c>
      <c r="JR162" s="34">
        <f t="shared" si="428"/>
        <v>19.000627154786791</v>
      </c>
      <c r="JS162" s="34">
        <f t="shared" si="428"/>
        <v>19.126021567246539</v>
      </c>
      <c r="JT162" s="34">
        <f t="shared" si="428"/>
        <v>19.254692173075224</v>
      </c>
      <c r="JU162" s="34">
        <f t="shared" si="428"/>
        <v>19.410278503450627</v>
      </c>
      <c r="JV162" s="34">
        <f t="shared" si="428"/>
        <v>19.57286878629688</v>
      </c>
      <c r="JW162" s="34">
        <f t="shared" si="428"/>
        <v>19.723237737332646</v>
      </c>
      <c r="JX162" s="34">
        <f t="shared" si="428"/>
        <v>19.875277627928948</v>
      </c>
      <c r="JY162" s="34">
        <f t="shared" si="428"/>
        <v>20.02830254428612</v>
      </c>
      <c r="JZ162" s="34">
        <f t="shared" si="428"/>
        <v>20.161485879102052</v>
      </c>
      <c r="KA162" s="34">
        <f t="shared" si="428"/>
        <v>20.294754824656803</v>
      </c>
      <c r="KB162" s="34">
        <f t="shared" si="428"/>
        <v>20.444034572905696</v>
      </c>
      <c r="KC162" s="34">
        <f t="shared" si="428"/>
        <v>20.583228914614207</v>
      </c>
      <c r="KD162" s="34">
        <f t="shared" si="428"/>
        <v>20.686902298415177</v>
      </c>
      <c r="KE162" s="34">
        <f t="shared" si="428"/>
        <v>20.770412004272607</v>
      </c>
      <c r="KF162" s="34">
        <f t="shared" si="428"/>
        <v>20.821632964366451</v>
      </c>
      <c r="KG162" s="34">
        <f t="shared" si="428"/>
        <v>20.828603535717246</v>
      </c>
      <c r="KH162" s="34">
        <f t="shared" si="428"/>
        <v>20.819786835242994</v>
      </c>
      <c r="KI162" s="34">
        <f t="shared" si="428"/>
        <v>20.825737036315836</v>
      </c>
      <c r="KJ162" s="34">
        <f t="shared" si="428"/>
        <v>20.834255265090611</v>
      </c>
      <c r="KK162" s="34">
        <f t="shared" si="428"/>
        <v>20.865960862377037</v>
      </c>
      <c r="KL162" s="34">
        <f t="shared" si="428"/>
        <v>20.936559175759712</v>
      </c>
      <c r="KM162" s="34">
        <f t="shared" si="428"/>
        <v>21.037309540211602</v>
      </c>
      <c r="KN162" s="34">
        <f t="shared" si="428"/>
        <v>21.154589417414499</v>
      </c>
      <c r="KO162" s="34">
        <f t="shared" si="428"/>
        <v>21.312453545766044</v>
      </c>
      <c r="KP162" s="34">
        <f t="shared" si="428"/>
        <v>21.500378421897231</v>
      </c>
      <c r="KQ162" s="34">
        <f t="shared" si="428"/>
        <v>21.695330158950384</v>
      </c>
      <c r="KR162" s="34">
        <f t="shared" si="428"/>
        <v>21.916366484235105</v>
      </c>
      <c r="KS162" s="34">
        <f t="shared" si="428"/>
        <v>22.188506751017606</v>
      </c>
      <c r="KT162" s="34">
        <f t="shared" si="428"/>
        <v>22.48857629916191</v>
      </c>
      <c r="KU162" s="34">
        <f t="shared" si="428"/>
        <v>22.81760657747725</v>
      </c>
      <c r="KV162" s="34">
        <f t="shared" si="428"/>
        <v>23.218762868619873</v>
      </c>
      <c r="KW162" s="34">
        <f t="shared" si="428"/>
        <v>23.64662249588806</v>
      </c>
      <c r="KX162" s="34">
        <f t="shared" si="428"/>
        <v>24.048234787752833</v>
      </c>
      <c r="KY162" s="34">
        <f t="shared" si="428"/>
        <v>24.441555076711985</v>
      </c>
      <c r="KZ162" s="34">
        <f t="shared" si="428"/>
        <v>24.847509668354711</v>
      </c>
      <c r="LA162" s="34">
        <f t="shared" si="428"/>
        <v>25.232417799188816</v>
      </c>
      <c r="LB162" s="34">
        <f t="shared" si="428"/>
        <v>25.623712482142942</v>
      </c>
      <c r="LC162" s="34">
        <f t="shared" si="428"/>
        <v>26.075390356141575</v>
      </c>
      <c r="LD162" s="34">
        <f t="shared" si="428"/>
        <v>26.549981417405924</v>
      </c>
      <c r="LE162" s="34">
        <f t="shared" si="428"/>
        <v>26.992814793618642</v>
      </c>
      <c r="LF162" s="34">
        <f t="shared" si="428"/>
        <v>27.416363018211825</v>
      </c>
      <c r="LG162" s="34">
        <f t="shared" si="428"/>
        <v>27.902264767952691</v>
      </c>
      <c r="LH162" s="34">
        <f t="shared" si="428"/>
        <v>28.413735523520696</v>
      </c>
      <c r="LI162" s="34">
        <f t="shared" si="428"/>
        <v>28.969573030914013</v>
      </c>
      <c r="LJ162" s="34">
        <f t="shared" si="428"/>
        <v>29.626120313599433</v>
      </c>
      <c r="LK162" s="34">
        <f t="shared" si="428"/>
        <v>30.327738773221675</v>
      </c>
      <c r="LL162" s="34">
        <f t="shared" si="428"/>
        <v>30.971507067897669</v>
      </c>
      <c r="LM162" s="34">
        <f t="shared" si="428"/>
        <v>31.550795475355446</v>
      </c>
      <c r="LN162" s="34">
        <f t="shared" si="428"/>
        <v>32.060698188577092</v>
      </c>
      <c r="LO162" s="34">
        <f t="shared" si="428"/>
        <v>32.473291893328778</v>
      </c>
      <c r="LP162" s="34">
        <f t="shared" si="428"/>
        <v>32.81558131992989</v>
      </c>
      <c r="LQ162" s="34">
        <f t="shared" si="428"/>
        <v>33.12172246590108</v>
      </c>
      <c r="LR162" s="34">
        <f t="shared" si="428"/>
        <v>33.446949918185744</v>
      </c>
      <c r="LS162" s="34">
        <f t="shared" si="428"/>
        <v>33.759180337438366</v>
      </c>
      <c r="LT162" s="34">
        <f t="shared" si="428"/>
        <v>34.026698855515818</v>
      </c>
      <c r="LU162" s="34">
        <f t="shared" si="428"/>
        <v>34.37055678882745</v>
      </c>
      <c r="LV162" s="34">
        <f t="shared" ref="LV162:NO162" si="429">LV143</f>
        <v>34.76471355499654</v>
      </c>
      <c r="LW162" s="34">
        <f t="shared" si="429"/>
        <v>35.074478791310007</v>
      </c>
      <c r="LX162" s="34">
        <f t="shared" si="429"/>
        <v>35.384880698770935</v>
      </c>
      <c r="LY162" s="34">
        <f t="shared" si="429"/>
        <v>35.790513114608245</v>
      </c>
      <c r="LZ162" s="34">
        <f t="shared" si="429"/>
        <v>36.024489537185119</v>
      </c>
      <c r="MA162" s="34">
        <f t="shared" si="429"/>
        <v>36.12244256851158</v>
      </c>
      <c r="MB162" s="34">
        <f t="shared" si="429"/>
        <v>36.319204391886657</v>
      </c>
      <c r="MC162" s="34">
        <f t="shared" si="429"/>
        <v>36.598919923339565</v>
      </c>
      <c r="MD162" s="34">
        <f t="shared" si="429"/>
        <v>36.810907749562794</v>
      </c>
      <c r="ME162" s="34">
        <f t="shared" si="429"/>
        <v>37.159144553264831</v>
      </c>
      <c r="MF162" s="34">
        <f t="shared" si="429"/>
        <v>37.669977582690784</v>
      </c>
      <c r="MG162" s="34">
        <f t="shared" si="429"/>
        <v>38.055233084906988</v>
      </c>
      <c r="MH162" s="34">
        <f t="shared" si="429"/>
        <v>38.312252888695198</v>
      </c>
      <c r="MI162" s="34">
        <f t="shared" si="429"/>
        <v>38.655177418953855</v>
      </c>
      <c r="MJ162" s="34">
        <f t="shared" si="429"/>
        <v>39.237447340470766</v>
      </c>
      <c r="MK162" s="34">
        <f t="shared" si="429"/>
        <v>39.701440780995704</v>
      </c>
      <c r="ML162" s="34">
        <f t="shared" si="429"/>
        <v>40.223816513620399</v>
      </c>
      <c r="MM162" s="34">
        <f t="shared" si="429"/>
        <v>40.85881186120772</v>
      </c>
      <c r="MN162" s="34">
        <f t="shared" si="429"/>
        <v>41.265807997009091</v>
      </c>
      <c r="MO162" s="34">
        <f t="shared" si="429"/>
        <v>41.312778927731074</v>
      </c>
      <c r="MP162" s="34">
        <f t="shared" si="429"/>
        <v>41.46126782369646</v>
      </c>
      <c r="MQ162" s="34">
        <f t="shared" si="429"/>
        <v>41.550488561422206</v>
      </c>
      <c r="MR162" s="34">
        <f t="shared" si="429"/>
        <v>41.612551134317748</v>
      </c>
      <c r="MS162" s="34">
        <f t="shared" si="429"/>
        <v>41.862523644815624</v>
      </c>
      <c r="MT162" s="34">
        <f t="shared" si="429"/>
        <v>42.245525391707041</v>
      </c>
      <c r="MU162" s="34">
        <f t="shared" si="429"/>
        <v>42.579414766100356</v>
      </c>
      <c r="MV162" s="34">
        <f t="shared" si="429"/>
        <v>43.010103130849245</v>
      </c>
      <c r="MW162" s="34">
        <f t="shared" si="429"/>
        <v>43.430470196627908</v>
      </c>
      <c r="MX162" s="34">
        <f t="shared" si="429"/>
        <v>43.843529961067738</v>
      </c>
      <c r="MY162" s="34">
        <f t="shared" si="429"/>
        <v>44.229132151524809</v>
      </c>
      <c r="MZ162" s="34">
        <f t="shared" si="429"/>
        <v>44.593884709009195</v>
      </c>
      <c r="NA162" s="34">
        <f t="shared" si="429"/>
        <v>44.910101025689627</v>
      </c>
      <c r="NB162" s="34">
        <f t="shared" si="429"/>
        <v>45.152933807389253</v>
      </c>
      <c r="NC162" s="34">
        <f t="shared" si="429"/>
        <v>45.323810984767547</v>
      </c>
      <c r="ND162" s="34">
        <f t="shared" si="429"/>
        <v>45.433057427254141</v>
      </c>
      <c r="NE162" s="34">
        <f t="shared" si="429"/>
        <v>45.535240630922381</v>
      </c>
      <c r="NF162" s="34">
        <f t="shared" si="429"/>
        <v>45.653903551582637</v>
      </c>
      <c r="NG162" s="34">
        <f t="shared" si="429"/>
        <v>45.80618034935511</v>
      </c>
      <c r="NH162" s="34">
        <f t="shared" si="429"/>
        <v>45.97527381705558</v>
      </c>
      <c r="NI162" s="34">
        <f t="shared" si="429"/>
        <v>46.143504985677325</v>
      </c>
      <c r="NJ162" s="34">
        <f t="shared" si="429"/>
        <v>46.290395136125696</v>
      </c>
      <c r="NK162" s="34">
        <f t="shared" si="429"/>
        <v>46.39907762080945</v>
      </c>
      <c r="NL162" s="34">
        <f t="shared" si="429"/>
        <v>46.50693153946893</v>
      </c>
      <c r="NM162" s="34">
        <f t="shared" si="429"/>
        <v>46.627369354786616</v>
      </c>
      <c r="NN162" s="34">
        <f t="shared" si="429"/>
        <v>46.77397237570819</v>
      </c>
      <c r="NO162" s="35">
        <f t="shared" si="429"/>
        <v>46.868732879013493</v>
      </c>
      <c r="NP162" s="8"/>
      <c r="NQ162" s="8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x14ac:dyDescent="0.2">
      <c r="A164" s="1"/>
      <c r="B164" s="1"/>
      <c r="C164" s="180"/>
      <c r="D164" s="1"/>
      <c r="E164" s="96" t="str">
        <f>OFMOR_FFF_0!E164</f>
        <v>Объемы реинвестирования оборотного капитала</v>
      </c>
      <c r="F164" s="1"/>
      <c r="G164" s="180" t="str">
        <f>OFMOR_FFF_0!G164</f>
        <v>месяц</v>
      </c>
      <c r="H164" s="1"/>
      <c r="I164" s="180"/>
      <c r="J164" s="1"/>
      <c r="K164" s="96"/>
      <c r="L164" s="1"/>
      <c r="M164" s="1"/>
      <c r="N164" s="21">
        <f>IF($N$9="","",$N$9)</f>
        <v>43466</v>
      </c>
      <c r="O164" s="21">
        <f t="shared" ref="O164:Y164" si="430">IF(N164="","",EOMONTH(N164,0)+1)</f>
        <v>43497</v>
      </c>
      <c r="P164" s="21">
        <f t="shared" si="430"/>
        <v>43525</v>
      </c>
      <c r="Q164" s="21">
        <f t="shared" si="430"/>
        <v>43556</v>
      </c>
      <c r="R164" s="21">
        <f t="shared" si="430"/>
        <v>43586</v>
      </c>
      <c r="S164" s="21">
        <f t="shared" si="430"/>
        <v>43617</v>
      </c>
      <c r="T164" s="21">
        <f t="shared" si="430"/>
        <v>43647</v>
      </c>
      <c r="U164" s="21">
        <f t="shared" si="430"/>
        <v>43678</v>
      </c>
      <c r="V164" s="21">
        <f t="shared" si="430"/>
        <v>43709</v>
      </c>
      <c r="W164" s="21">
        <f t="shared" si="430"/>
        <v>43739</v>
      </c>
      <c r="X164" s="21">
        <f t="shared" si="430"/>
        <v>43770</v>
      </c>
      <c r="Y164" s="21">
        <f t="shared" si="430"/>
        <v>43800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8"/>
      <c r="L165" s="1"/>
      <c r="M165" s="1"/>
      <c r="N165" s="24" t="str">
        <f t="shared" ref="N165:Y165" si="431">IF(N166&lt;0%,"Ошибка!",IF(N166&gt;100%,"Рискованно!",""))</f>
        <v>Рискованно!</v>
      </c>
      <c r="O165" s="24" t="str">
        <f t="shared" si="431"/>
        <v>Рискованно!</v>
      </c>
      <c r="P165" s="24" t="str">
        <f t="shared" si="431"/>
        <v>Рискованно!</v>
      </c>
      <c r="Q165" s="24" t="str">
        <f t="shared" si="431"/>
        <v>Рискованно!</v>
      </c>
      <c r="R165" s="24" t="str">
        <f t="shared" si="431"/>
        <v>Рискованно!</v>
      </c>
      <c r="S165" s="24" t="str">
        <f t="shared" si="431"/>
        <v/>
      </c>
      <c r="T165" s="24" t="str">
        <f t="shared" si="431"/>
        <v/>
      </c>
      <c r="U165" s="24" t="str">
        <f t="shared" si="431"/>
        <v/>
      </c>
      <c r="V165" s="24" t="str">
        <f t="shared" si="431"/>
        <v>Рискованно!</v>
      </c>
      <c r="W165" s="24" t="str">
        <f t="shared" si="431"/>
        <v>Рискованно!</v>
      </c>
      <c r="X165" s="24" t="str">
        <f t="shared" si="431"/>
        <v/>
      </c>
      <c r="Y165" s="24" t="str">
        <f t="shared" si="431"/>
        <v/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s="10" customFormat="1" x14ac:dyDescent="0.2">
      <c r="A166" s="8"/>
      <c r="B166" s="8"/>
      <c r="C166" s="205" t="str">
        <f>OFMOR_FFF_0!C166</f>
        <v>ReInvest</v>
      </c>
      <c r="D166" s="8"/>
      <c r="E166" s="8" t="str">
        <f>OFMOR_FFF_0!E166</f>
        <v>Плановый процент выручки, направляемый на закупку товаров (реинвестирование)</v>
      </c>
      <c r="F166" s="8"/>
      <c r="G166" s="8" t="str">
        <f>OFMOR_FFF_0!G166</f>
        <v>%</v>
      </c>
      <c r="H166" s="8"/>
      <c r="I166" s="8"/>
      <c r="J166" s="8"/>
      <c r="K166" s="9"/>
      <c r="L166" s="9"/>
      <c r="M166" s="1"/>
      <c r="N166" s="231">
        <f>scenario_Comm!N79</f>
        <v>1.3</v>
      </c>
      <c r="O166" s="231">
        <f>scenario_Comm!O79</f>
        <v>1.6</v>
      </c>
      <c r="P166" s="231">
        <f>scenario_Comm!P79</f>
        <v>1.3</v>
      </c>
      <c r="Q166" s="231">
        <f>scenario_Comm!Q79</f>
        <v>1.1000000000000001</v>
      </c>
      <c r="R166" s="231">
        <f>scenario_Comm!R79</f>
        <v>1.6</v>
      </c>
      <c r="S166" s="231">
        <f>scenario_Comm!S79</f>
        <v>1</v>
      </c>
      <c r="T166" s="231">
        <f>scenario_Comm!T79</f>
        <v>1</v>
      </c>
      <c r="U166" s="231">
        <f>scenario_Comm!U79</f>
        <v>1</v>
      </c>
      <c r="V166" s="231">
        <f>scenario_Comm!V79</f>
        <v>1.6</v>
      </c>
      <c r="W166" s="231">
        <f>scenario_Comm!W79</f>
        <v>1.3</v>
      </c>
      <c r="X166" s="231">
        <f>scenario_Comm!X79</f>
        <v>1</v>
      </c>
      <c r="Y166" s="231">
        <f>scenario_Comm!Y79</f>
        <v>1</v>
      </c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x14ac:dyDescent="0.2">
      <c r="A168" s="1"/>
      <c r="B168" s="1"/>
      <c r="C168" s="180"/>
      <c r="D168" s="1"/>
      <c r="E168" s="96" t="str">
        <f>OFMOR_FFF_0!E168</f>
        <v>Оборачиваемость кредиторской задолженности</v>
      </c>
      <c r="F168" s="1"/>
      <c r="G168" s="180" t="str">
        <f>OFMOR_FFF_0!G168</f>
        <v>месяц</v>
      </c>
      <c r="H168" s="1"/>
      <c r="I168" s="180"/>
      <c r="J168" s="1"/>
      <c r="K168" s="96"/>
      <c r="L168" s="1"/>
      <c r="M168" s="1"/>
      <c r="N168" s="21">
        <f>IF($N$9="","",$N$9)</f>
        <v>43466</v>
      </c>
      <c r="O168" s="21">
        <f t="shared" ref="O168:Y168" si="432">IF(N168="","",EOMONTH(N168,0)+1)</f>
        <v>43497</v>
      </c>
      <c r="P168" s="21">
        <f t="shared" si="432"/>
        <v>43525</v>
      </c>
      <c r="Q168" s="21">
        <f t="shared" si="432"/>
        <v>43556</v>
      </c>
      <c r="R168" s="21">
        <f t="shared" si="432"/>
        <v>43586</v>
      </c>
      <c r="S168" s="21">
        <f t="shared" si="432"/>
        <v>43617</v>
      </c>
      <c r="T168" s="21">
        <f t="shared" si="432"/>
        <v>43647</v>
      </c>
      <c r="U168" s="21">
        <f t="shared" si="432"/>
        <v>43678</v>
      </c>
      <c r="V168" s="21">
        <f t="shared" si="432"/>
        <v>43709</v>
      </c>
      <c r="W168" s="21">
        <f t="shared" si="432"/>
        <v>43739</v>
      </c>
      <c r="X168" s="21">
        <f t="shared" si="432"/>
        <v>43770</v>
      </c>
      <c r="Y168" s="21">
        <f t="shared" si="432"/>
        <v>43800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8"/>
      <c r="L169" s="1"/>
      <c r="M169" s="1"/>
      <c r="N169" s="24" t="str">
        <f>IF(OR(N170&gt;0,N170&lt;&gt;INT(N170)),"Ошибка!","")</f>
        <v/>
      </c>
      <c r="O169" s="24" t="str">
        <f t="shared" ref="O169:Y169" si="433">IF(OR(O170&gt;0,O170&lt;&gt;INT(O170)),"Ошибка!","")</f>
        <v/>
      </c>
      <c r="P169" s="24" t="str">
        <f t="shared" si="433"/>
        <v/>
      </c>
      <c r="Q169" s="24" t="str">
        <f t="shared" si="433"/>
        <v/>
      </c>
      <c r="R169" s="24" t="str">
        <f t="shared" si="433"/>
        <v/>
      </c>
      <c r="S169" s="24" t="str">
        <f t="shared" si="433"/>
        <v/>
      </c>
      <c r="T169" s="24" t="str">
        <f t="shared" si="433"/>
        <v/>
      </c>
      <c r="U169" s="24" t="str">
        <f t="shared" si="433"/>
        <v/>
      </c>
      <c r="V169" s="24" t="str">
        <f t="shared" si="433"/>
        <v/>
      </c>
      <c r="W169" s="24" t="str">
        <f t="shared" si="433"/>
        <v/>
      </c>
      <c r="X169" s="24" t="str">
        <f t="shared" si="433"/>
        <v/>
      </c>
      <c r="Y169" s="24" t="str">
        <f t="shared" si="433"/>
        <v/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x14ac:dyDescent="0.2">
      <c r="A170" s="1"/>
      <c r="B170" s="1"/>
      <c r="C170" s="1" t="str">
        <f>OFMOR_FFF_0!C170</f>
        <v>P(ОбАв)</v>
      </c>
      <c r="D170" s="1"/>
      <c r="E170" s="1" t="str">
        <f>OFMOR_FFF_0!E170</f>
        <v>Плановый период оборачиваемости предоплат поставщикам товаров (заказа)</v>
      </c>
      <c r="F170" s="1"/>
      <c r="G170" s="1" t="str">
        <f>OFMOR_FFF_0!G170</f>
        <v>дни</v>
      </c>
      <c r="H170" s="1"/>
      <c r="I170" s="1"/>
      <c r="J170" s="1"/>
      <c r="K170" s="9"/>
      <c r="L170" s="3"/>
      <c r="M170" s="1"/>
      <c r="N170" s="246">
        <f>OFMOR_FFF_0!N170</f>
        <v>-15</v>
      </c>
      <c r="O170" s="246">
        <f>OFMOR_FFF_0!O170</f>
        <v>-15</v>
      </c>
      <c r="P170" s="246">
        <f>OFMOR_FFF_0!P170</f>
        <v>-15</v>
      </c>
      <c r="Q170" s="246">
        <f>OFMOR_FFF_0!Q170</f>
        <v>-15</v>
      </c>
      <c r="R170" s="246">
        <f>OFMOR_FFF_0!R170</f>
        <v>-15</v>
      </c>
      <c r="S170" s="246">
        <f>OFMOR_FFF_0!S170</f>
        <v>-15</v>
      </c>
      <c r="T170" s="246">
        <f>OFMOR_FFF_0!T170</f>
        <v>-10</v>
      </c>
      <c r="U170" s="246">
        <f>OFMOR_FFF_0!U170</f>
        <v>-10</v>
      </c>
      <c r="V170" s="246">
        <f>OFMOR_FFF_0!V170</f>
        <v>-10</v>
      </c>
      <c r="W170" s="246">
        <f>OFMOR_FFF_0!W170</f>
        <v>-10</v>
      </c>
      <c r="X170" s="246">
        <f>OFMOR_FFF_0!X170</f>
        <v>-10</v>
      </c>
      <c r="Y170" s="246">
        <f>OFMOR_FFF_0!Y170</f>
        <v>-10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24" t="str">
        <f>IF(OR(N172&lt;0%,N172&gt;100%),"Ошибка!","")</f>
        <v/>
      </c>
      <c r="O171" s="24" t="str">
        <f t="shared" ref="O171:Y171" si="434">IF(OR(O172&lt;0%,O172&gt;100%),"Ошибка!","")</f>
        <v/>
      </c>
      <c r="P171" s="24" t="str">
        <f t="shared" si="434"/>
        <v/>
      </c>
      <c r="Q171" s="24" t="str">
        <f t="shared" si="434"/>
        <v/>
      </c>
      <c r="R171" s="24" t="str">
        <f t="shared" si="434"/>
        <v/>
      </c>
      <c r="S171" s="24" t="str">
        <f t="shared" si="434"/>
        <v/>
      </c>
      <c r="T171" s="24" t="str">
        <f t="shared" si="434"/>
        <v/>
      </c>
      <c r="U171" s="24" t="str">
        <f t="shared" si="434"/>
        <v/>
      </c>
      <c r="V171" s="24" t="str">
        <f t="shared" si="434"/>
        <v/>
      </c>
      <c r="W171" s="24" t="str">
        <f t="shared" si="434"/>
        <v/>
      </c>
      <c r="X171" s="24" t="str">
        <f t="shared" si="434"/>
        <v/>
      </c>
      <c r="Y171" s="24" t="str">
        <f t="shared" si="434"/>
        <v/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" t="str">
        <f>OFMOR_FFF_0!C172</f>
        <v>%Ав</v>
      </c>
      <c r="D172" s="1"/>
      <c r="E172" s="1" t="str">
        <f>OFMOR_FFF_0!E172</f>
        <v>Плановый процент предоплаты поставщикам товаров</v>
      </c>
      <c r="F172" s="1"/>
      <c r="G172" s="1" t="str">
        <f>OFMOR_FFF_0!G172</f>
        <v>%</v>
      </c>
      <c r="H172" s="1"/>
      <c r="I172" s="1"/>
      <c r="J172" s="1"/>
      <c r="K172" s="9"/>
      <c r="L172" s="3"/>
      <c r="M172" s="1"/>
      <c r="N172" s="245">
        <f>OFMOR_FFF_0!N172</f>
        <v>0.7</v>
      </c>
      <c r="O172" s="245">
        <f>OFMOR_FFF_0!O172</f>
        <v>0.7</v>
      </c>
      <c r="P172" s="245">
        <f>OFMOR_FFF_0!P172</f>
        <v>0.7</v>
      </c>
      <c r="Q172" s="245">
        <f>OFMOR_FFF_0!Q172</f>
        <v>0.4</v>
      </c>
      <c r="R172" s="245">
        <f>OFMOR_FFF_0!R172</f>
        <v>0.4</v>
      </c>
      <c r="S172" s="245">
        <f>OFMOR_FFF_0!S172</f>
        <v>0.4</v>
      </c>
      <c r="T172" s="245">
        <f>OFMOR_FFF_0!T172</f>
        <v>0.4</v>
      </c>
      <c r="U172" s="245">
        <f>OFMOR_FFF_0!U172</f>
        <v>0.4</v>
      </c>
      <c r="V172" s="245">
        <f>OFMOR_FFF_0!V172</f>
        <v>0.8</v>
      </c>
      <c r="W172" s="245">
        <f>OFMOR_FFF_0!W172</f>
        <v>0.3</v>
      </c>
      <c r="X172" s="245">
        <f>OFMOR_FFF_0!X172</f>
        <v>0.3</v>
      </c>
      <c r="Y172" s="245">
        <f>OFMOR_FFF_0!Y172</f>
        <v>0.3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1"/>
      <c r="L173" s="1"/>
      <c r="M173" s="1"/>
      <c r="N173" s="24" t="str">
        <f>IF(OR(N174&lt;0,N174&lt;&gt;INT(N174)),"Ошибка!","")</f>
        <v/>
      </c>
      <c r="O173" s="24" t="str">
        <f t="shared" ref="O173:Y173" si="435">IF(OR(O174&lt;0,O174&lt;&gt;INT(O174)),"Ошибка!","")</f>
        <v/>
      </c>
      <c r="P173" s="24" t="str">
        <f t="shared" si="435"/>
        <v/>
      </c>
      <c r="Q173" s="24" t="str">
        <f t="shared" si="435"/>
        <v/>
      </c>
      <c r="R173" s="24" t="str">
        <f t="shared" si="435"/>
        <v/>
      </c>
      <c r="S173" s="24" t="str">
        <f t="shared" si="435"/>
        <v/>
      </c>
      <c r="T173" s="24" t="str">
        <f t="shared" si="435"/>
        <v/>
      </c>
      <c r="U173" s="24" t="str">
        <f t="shared" si="435"/>
        <v/>
      </c>
      <c r="V173" s="24" t="str">
        <f t="shared" si="435"/>
        <v/>
      </c>
      <c r="W173" s="24" t="str">
        <f t="shared" si="435"/>
        <v/>
      </c>
      <c r="X173" s="24" t="str">
        <f t="shared" si="435"/>
        <v/>
      </c>
      <c r="Y173" s="24" t="str">
        <f t="shared" si="435"/>
        <v/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tr">
        <f>OFMOR_FFF_0!C174</f>
        <v>P(ОбДопл)</v>
      </c>
      <c r="D174" s="8"/>
      <c r="E174" s="8" t="str">
        <f>OFMOR_FFF_0!E174</f>
        <v>Плановый период оборачиваемости доплат поставщикам товаров</v>
      </c>
      <c r="F174" s="8"/>
      <c r="G174" s="8" t="str">
        <f>OFMOR_FFF_0!G174</f>
        <v>дни</v>
      </c>
      <c r="H174" s="8"/>
      <c r="I174" s="8"/>
      <c r="J174" s="8"/>
      <c r="K174" s="9"/>
      <c r="L174" s="9"/>
      <c r="M174" s="1"/>
      <c r="N174" s="64">
        <f>scenario_Comm!N83</f>
        <v>25</v>
      </c>
      <c r="O174" s="64">
        <f>scenario_Comm!O83</f>
        <v>25</v>
      </c>
      <c r="P174" s="64">
        <f>scenario_Comm!P83</f>
        <v>25</v>
      </c>
      <c r="Q174" s="64">
        <f>scenario_Comm!Q83</f>
        <v>30</v>
      </c>
      <c r="R174" s="64">
        <f>scenario_Comm!R83</f>
        <v>30</v>
      </c>
      <c r="S174" s="64">
        <f>scenario_Comm!S83</f>
        <v>30</v>
      </c>
      <c r="T174" s="64">
        <f>scenario_Comm!T83</f>
        <v>30</v>
      </c>
      <c r="U174" s="64">
        <f>scenario_Comm!U83</f>
        <v>30</v>
      </c>
      <c r="V174" s="64">
        <f>scenario_Comm!V83</f>
        <v>30</v>
      </c>
      <c r="W174" s="64">
        <f>scenario_Comm!W83</f>
        <v>40</v>
      </c>
      <c r="X174" s="64">
        <f>scenario_Comm!X83</f>
        <v>40</v>
      </c>
      <c r="Y174" s="64">
        <f>scenario_Comm!Y83</f>
        <v>40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24" t="str">
        <f>IF(OR(N176&lt;0%,N176&gt;100%),"Ошибка!","")</f>
        <v/>
      </c>
      <c r="O175" s="24" t="str">
        <f t="shared" ref="O175:Y175" si="436">IF(OR(O176&lt;0%,O176&gt;100%),"Ошибка!","")</f>
        <v/>
      </c>
      <c r="P175" s="24" t="str">
        <f t="shared" si="436"/>
        <v/>
      </c>
      <c r="Q175" s="24" t="str">
        <f t="shared" si="436"/>
        <v/>
      </c>
      <c r="R175" s="24" t="str">
        <f t="shared" si="436"/>
        <v/>
      </c>
      <c r="S175" s="24" t="str">
        <f t="shared" si="436"/>
        <v/>
      </c>
      <c r="T175" s="24" t="str">
        <f t="shared" si="436"/>
        <v/>
      </c>
      <c r="U175" s="24" t="str">
        <f t="shared" si="436"/>
        <v/>
      </c>
      <c r="V175" s="24" t="str">
        <f t="shared" si="436"/>
        <v/>
      </c>
      <c r="W175" s="24" t="str">
        <f t="shared" si="436"/>
        <v/>
      </c>
      <c r="X175" s="24" t="str">
        <f t="shared" si="436"/>
        <v/>
      </c>
      <c r="Y175" s="24" t="str">
        <f t="shared" si="436"/>
        <v/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" t="str">
        <f>OFMOR_FFF_0!C176</f>
        <v>%Допл</v>
      </c>
      <c r="D176" s="1"/>
      <c r="E176" s="1" t="str">
        <f>OFMOR_FFF_0!E176</f>
        <v>Плановый процент доплаты поставщикам товаров</v>
      </c>
      <c r="F176" s="1"/>
      <c r="G176" s="1" t="str">
        <f>OFMOR_FFF_0!G176</f>
        <v>%</v>
      </c>
      <c r="H176" s="1"/>
      <c r="I176" s="1"/>
      <c r="J176" s="1"/>
      <c r="K176" s="9"/>
      <c r="L176" s="3"/>
      <c r="M176" s="3"/>
      <c r="N176" s="65">
        <f>100%-N172</f>
        <v>0.30000000000000004</v>
      </c>
      <c r="O176" s="66">
        <f>100%-O172</f>
        <v>0.30000000000000004</v>
      </c>
      <c r="P176" s="66">
        <f>100%-P172</f>
        <v>0.30000000000000004</v>
      </c>
      <c r="Q176" s="66">
        <f>100%-Q172</f>
        <v>0.6</v>
      </c>
      <c r="R176" s="66">
        <f>100%-R172</f>
        <v>0.6</v>
      </c>
      <c r="S176" s="66">
        <f t="shared" ref="S176:W176" si="437">100%-S172</f>
        <v>0.6</v>
      </c>
      <c r="T176" s="66">
        <f t="shared" si="437"/>
        <v>0.6</v>
      </c>
      <c r="U176" s="66">
        <f t="shared" si="437"/>
        <v>0.6</v>
      </c>
      <c r="V176" s="66">
        <f t="shared" si="437"/>
        <v>0.19999999999999996</v>
      </c>
      <c r="W176" s="66">
        <f t="shared" si="437"/>
        <v>0.7</v>
      </c>
      <c r="X176" s="66">
        <f>100%-X172</f>
        <v>0.7</v>
      </c>
      <c r="Y176" s="67">
        <f>100%-Y172</f>
        <v>0.7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1"/>
      <c r="L177" s="1"/>
      <c r="M177" s="1"/>
      <c r="N177" s="68" t="str">
        <f>IF(N178&gt;=100%,"Ошибка!","")</f>
        <v/>
      </c>
      <c r="O177" s="68" t="str">
        <f t="shared" ref="O177:Y177" si="438">IF(O178&gt;=100%,"Ошибка!","")</f>
        <v/>
      </c>
      <c r="P177" s="68" t="str">
        <f t="shared" si="438"/>
        <v/>
      </c>
      <c r="Q177" s="68" t="str">
        <f t="shared" si="438"/>
        <v/>
      </c>
      <c r="R177" s="68" t="str">
        <f t="shared" si="438"/>
        <v/>
      </c>
      <c r="S177" s="68" t="str">
        <f t="shared" si="438"/>
        <v/>
      </c>
      <c r="T177" s="68" t="str">
        <f t="shared" si="438"/>
        <v/>
      </c>
      <c r="U177" s="68" t="str">
        <f t="shared" si="438"/>
        <v/>
      </c>
      <c r="V177" s="68" t="str">
        <f t="shared" si="438"/>
        <v/>
      </c>
      <c r="W177" s="68" t="str">
        <f t="shared" si="438"/>
        <v/>
      </c>
      <c r="X177" s="68" t="str">
        <f t="shared" si="438"/>
        <v/>
      </c>
      <c r="Y177" s="68" t="str">
        <f t="shared" si="438"/>
        <v/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s="10" customFormat="1" x14ac:dyDescent="0.2">
      <c r="A178" s="8"/>
      <c r="B178" s="8"/>
      <c r="C178" s="206" t="str">
        <f>OFMOR_FFF_0!C178</f>
        <v>Margin</v>
      </c>
      <c r="D178" s="8"/>
      <c r="E178" s="8" t="str">
        <f>OFMOR_FFF_0!E178</f>
        <v>Плановая маржинальность продаж</v>
      </c>
      <c r="F178" s="8"/>
      <c r="G178" s="8" t="str">
        <f>OFMOR_FFF_0!G178</f>
        <v>%</v>
      </c>
      <c r="H178" s="8"/>
      <c r="I178" s="8"/>
      <c r="J178" s="8"/>
      <c r="K178" s="9"/>
      <c r="L178" s="9"/>
      <c r="M178" s="1"/>
      <c r="N178" s="231">
        <f>scenario_Comm!N77</f>
        <v>0.15</v>
      </c>
      <c r="O178" s="231">
        <f>scenario_Comm!O77</f>
        <v>0.15</v>
      </c>
      <c r="P178" s="231">
        <f>scenario_Comm!P77</f>
        <v>0.15</v>
      </c>
      <c r="Q178" s="231">
        <f>scenario_Comm!Q77</f>
        <v>0.15</v>
      </c>
      <c r="R178" s="231">
        <f>scenario_Comm!R77</f>
        <v>0.15</v>
      </c>
      <c r="S178" s="231">
        <f>scenario_Comm!S77</f>
        <v>0.15</v>
      </c>
      <c r="T178" s="231">
        <f>scenario_Comm!T77</f>
        <v>0.17</v>
      </c>
      <c r="U178" s="231">
        <f>scenario_Comm!U77</f>
        <v>0.17</v>
      </c>
      <c r="V178" s="231">
        <f>scenario_Comm!V77</f>
        <v>0.17</v>
      </c>
      <c r="W178" s="231">
        <f>scenario_Comm!W77</f>
        <v>0.18</v>
      </c>
      <c r="X178" s="231">
        <f>scenario_Comm!X77</f>
        <v>0.18</v>
      </c>
      <c r="Y178" s="231">
        <f>scenario_Comm!Y77</f>
        <v>0.18</v>
      </c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80" t="str">
        <f>OFMOR_FFF_0!C180</f>
        <v>CFOut</v>
      </c>
      <c r="D180" s="1"/>
      <c r="E180" s="180" t="str">
        <f>OFMOR_FFF_0!E180</f>
        <v>Даты плановых предоплат поставщикам товаров (равно дате поступления выручки)</v>
      </c>
      <c r="F180" s="1"/>
      <c r="G180" s="180" t="str">
        <f>OFMOR_FFF_0!G180</f>
        <v>дата</v>
      </c>
      <c r="H180" s="1"/>
      <c r="I180" s="180"/>
      <c r="J180" s="1"/>
      <c r="K180" s="184"/>
      <c r="L180" s="1"/>
      <c r="M180" s="1"/>
      <c r="N180" s="177">
        <f t="shared" ref="N180:BY180" si="439">IF(N100="","",N152)</f>
        <v>43468</v>
      </c>
      <c r="O180" s="178">
        <f t="shared" si="439"/>
        <v>43469</v>
      </c>
      <c r="P180" s="178">
        <f t="shared" si="439"/>
        <v>43470</v>
      </c>
      <c r="Q180" s="178">
        <f t="shared" si="439"/>
        <v>43471</v>
      </c>
      <c r="R180" s="178">
        <f t="shared" si="439"/>
        <v>43472</v>
      </c>
      <c r="S180" s="178">
        <f t="shared" si="439"/>
        <v>43473</v>
      </c>
      <c r="T180" s="178">
        <f t="shared" si="439"/>
        <v>43474</v>
      </c>
      <c r="U180" s="178">
        <f t="shared" si="439"/>
        <v>43475</v>
      </c>
      <c r="V180" s="178">
        <f t="shared" si="439"/>
        <v>43476</v>
      </c>
      <c r="W180" s="178">
        <f t="shared" si="439"/>
        <v>43477</v>
      </c>
      <c r="X180" s="178">
        <f t="shared" si="439"/>
        <v>43478</v>
      </c>
      <c r="Y180" s="178">
        <f t="shared" si="439"/>
        <v>43479</v>
      </c>
      <c r="Z180" s="178">
        <f t="shared" si="439"/>
        <v>43480</v>
      </c>
      <c r="AA180" s="178">
        <f t="shared" si="439"/>
        <v>43481</v>
      </c>
      <c r="AB180" s="178">
        <f t="shared" si="439"/>
        <v>43482</v>
      </c>
      <c r="AC180" s="178">
        <f t="shared" si="439"/>
        <v>43483</v>
      </c>
      <c r="AD180" s="178">
        <f t="shared" si="439"/>
        <v>43484</v>
      </c>
      <c r="AE180" s="178">
        <f t="shared" si="439"/>
        <v>43485</v>
      </c>
      <c r="AF180" s="178">
        <f t="shared" si="439"/>
        <v>43486</v>
      </c>
      <c r="AG180" s="178">
        <f t="shared" si="439"/>
        <v>43487</v>
      </c>
      <c r="AH180" s="178">
        <f t="shared" si="439"/>
        <v>43488</v>
      </c>
      <c r="AI180" s="178">
        <f t="shared" si="439"/>
        <v>43489</v>
      </c>
      <c r="AJ180" s="178">
        <f t="shared" si="439"/>
        <v>43490</v>
      </c>
      <c r="AK180" s="178">
        <f t="shared" si="439"/>
        <v>43491</v>
      </c>
      <c r="AL180" s="178">
        <f t="shared" si="439"/>
        <v>43492</v>
      </c>
      <c r="AM180" s="178">
        <f t="shared" si="439"/>
        <v>43493</v>
      </c>
      <c r="AN180" s="178">
        <f t="shared" si="439"/>
        <v>43494</v>
      </c>
      <c r="AO180" s="178">
        <f t="shared" si="439"/>
        <v>43495</v>
      </c>
      <c r="AP180" s="178">
        <f t="shared" si="439"/>
        <v>43496</v>
      </c>
      <c r="AQ180" s="178">
        <f t="shared" si="439"/>
        <v>43497</v>
      </c>
      <c r="AR180" s="178">
        <f t="shared" si="439"/>
        <v>43498</v>
      </c>
      <c r="AS180" s="178">
        <f t="shared" si="439"/>
        <v>43499</v>
      </c>
      <c r="AT180" s="178">
        <f t="shared" si="439"/>
        <v>43500</v>
      </c>
      <c r="AU180" s="178">
        <f t="shared" si="439"/>
        <v>43501</v>
      </c>
      <c r="AV180" s="178">
        <f t="shared" si="439"/>
        <v>43502</v>
      </c>
      <c r="AW180" s="178">
        <f t="shared" si="439"/>
        <v>43503</v>
      </c>
      <c r="AX180" s="178">
        <f t="shared" si="439"/>
        <v>43504</v>
      </c>
      <c r="AY180" s="178">
        <f t="shared" si="439"/>
        <v>43505</v>
      </c>
      <c r="AZ180" s="178">
        <f t="shared" si="439"/>
        <v>43506</v>
      </c>
      <c r="BA180" s="178">
        <f t="shared" si="439"/>
        <v>43507</v>
      </c>
      <c r="BB180" s="178">
        <f t="shared" si="439"/>
        <v>43508</v>
      </c>
      <c r="BC180" s="178">
        <f t="shared" si="439"/>
        <v>43509</v>
      </c>
      <c r="BD180" s="178">
        <f t="shared" si="439"/>
        <v>43510</v>
      </c>
      <c r="BE180" s="178">
        <f t="shared" si="439"/>
        <v>43511</v>
      </c>
      <c r="BF180" s="178">
        <f t="shared" si="439"/>
        <v>43512</v>
      </c>
      <c r="BG180" s="178">
        <f t="shared" si="439"/>
        <v>43513</v>
      </c>
      <c r="BH180" s="178">
        <f t="shared" si="439"/>
        <v>43514</v>
      </c>
      <c r="BI180" s="178">
        <f t="shared" si="439"/>
        <v>43515</v>
      </c>
      <c r="BJ180" s="178">
        <f t="shared" si="439"/>
        <v>43516</v>
      </c>
      <c r="BK180" s="178">
        <f t="shared" si="439"/>
        <v>43517</v>
      </c>
      <c r="BL180" s="178">
        <f t="shared" si="439"/>
        <v>43518</v>
      </c>
      <c r="BM180" s="178">
        <f t="shared" si="439"/>
        <v>43519</v>
      </c>
      <c r="BN180" s="178">
        <f t="shared" si="439"/>
        <v>43520</v>
      </c>
      <c r="BO180" s="178">
        <f t="shared" si="439"/>
        <v>43521</v>
      </c>
      <c r="BP180" s="178">
        <f t="shared" si="439"/>
        <v>43522</v>
      </c>
      <c r="BQ180" s="178">
        <f t="shared" si="439"/>
        <v>43523</v>
      </c>
      <c r="BR180" s="178">
        <f t="shared" si="439"/>
        <v>43524</v>
      </c>
      <c r="BS180" s="178">
        <f t="shared" si="439"/>
        <v>43525</v>
      </c>
      <c r="BT180" s="178">
        <f t="shared" si="439"/>
        <v>43526</v>
      </c>
      <c r="BU180" s="178">
        <f t="shared" si="439"/>
        <v>43527</v>
      </c>
      <c r="BV180" s="178">
        <f t="shared" si="439"/>
        <v>43528</v>
      </c>
      <c r="BW180" s="178">
        <f t="shared" si="439"/>
        <v>43529</v>
      </c>
      <c r="BX180" s="178">
        <f t="shared" si="439"/>
        <v>43530</v>
      </c>
      <c r="BY180" s="178">
        <f t="shared" si="439"/>
        <v>43531</v>
      </c>
      <c r="BZ180" s="178">
        <f t="shared" ref="BZ180:EK180" si="440">IF(BZ100="","",BZ152)</f>
        <v>43532</v>
      </c>
      <c r="CA180" s="178">
        <f t="shared" si="440"/>
        <v>43533</v>
      </c>
      <c r="CB180" s="178">
        <f t="shared" si="440"/>
        <v>43534</v>
      </c>
      <c r="CC180" s="178">
        <f t="shared" si="440"/>
        <v>43535</v>
      </c>
      <c r="CD180" s="178">
        <f t="shared" si="440"/>
        <v>43536</v>
      </c>
      <c r="CE180" s="178">
        <f t="shared" si="440"/>
        <v>43537</v>
      </c>
      <c r="CF180" s="178">
        <f t="shared" si="440"/>
        <v>43538</v>
      </c>
      <c r="CG180" s="178">
        <f t="shared" si="440"/>
        <v>43539</v>
      </c>
      <c r="CH180" s="178">
        <f t="shared" si="440"/>
        <v>43540</v>
      </c>
      <c r="CI180" s="178">
        <f t="shared" si="440"/>
        <v>43541</v>
      </c>
      <c r="CJ180" s="178">
        <f t="shared" si="440"/>
        <v>43542</v>
      </c>
      <c r="CK180" s="178">
        <f t="shared" si="440"/>
        <v>43543</v>
      </c>
      <c r="CL180" s="178">
        <f t="shared" si="440"/>
        <v>43544</v>
      </c>
      <c r="CM180" s="178">
        <f t="shared" si="440"/>
        <v>43545</v>
      </c>
      <c r="CN180" s="178">
        <f t="shared" si="440"/>
        <v>43546</v>
      </c>
      <c r="CO180" s="178">
        <f t="shared" si="440"/>
        <v>43547</v>
      </c>
      <c r="CP180" s="178">
        <f t="shared" si="440"/>
        <v>43548</v>
      </c>
      <c r="CQ180" s="178">
        <f t="shared" si="440"/>
        <v>43549</v>
      </c>
      <c r="CR180" s="178">
        <f t="shared" si="440"/>
        <v>43550</v>
      </c>
      <c r="CS180" s="178">
        <f t="shared" si="440"/>
        <v>43551</v>
      </c>
      <c r="CT180" s="178">
        <f t="shared" si="440"/>
        <v>43552</v>
      </c>
      <c r="CU180" s="178">
        <f t="shared" si="440"/>
        <v>43553</v>
      </c>
      <c r="CV180" s="178">
        <f t="shared" si="440"/>
        <v>43554</v>
      </c>
      <c r="CW180" s="178">
        <f t="shared" si="440"/>
        <v>43555</v>
      </c>
      <c r="CX180" s="178">
        <f t="shared" si="440"/>
        <v>43556</v>
      </c>
      <c r="CY180" s="178">
        <f t="shared" si="440"/>
        <v>43557</v>
      </c>
      <c r="CZ180" s="178">
        <f t="shared" si="440"/>
        <v>43558</v>
      </c>
      <c r="DA180" s="178">
        <f t="shared" si="440"/>
        <v>43559</v>
      </c>
      <c r="DB180" s="178">
        <f t="shared" si="440"/>
        <v>43560</v>
      </c>
      <c r="DC180" s="178">
        <f t="shared" si="440"/>
        <v>43561</v>
      </c>
      <c r="DD180" s="178">
        <f t="shared" si="440"/>
        <v>43562</v>
      </c>
      <c r="DE180" s="178">
        <f t="shared" si="440"/>
        <v>43563</v>
      </c>
      <c r="DF180" s="178">
        <f t="shared" si="440"/>
        <v>43564</v>
      </c>
      <c r="DG180" s="178">
        <f t="shared" si="440"/>
        <v>43565</v>
      </c>
      <c r="DH180" s="178">
        <f t="shared" si="440"/>
        <v>43566</v>
      </c>
      <c r="DI180" s="178">
        <f t="shared" si="440"/>
        <v>43567</v>
      </c>
      <c r="DJ180" s="178">
        <f t="shared" si="440"/>
        <v>43568</v>
      </c>
      <c r="DK180" s="178">
        <f t="shared" si="440"/>
        <v>43569</v>
      </c>
      <c r="DL180" s="178">
        <f t="shared" si="440"/>
        <v>43570</v>
      </c>
      <c r="DM180" s="178">
        <f t="shared" si="440"/>
        <v>43571</v>
      </c>
      <c r="DN180" s="178">
        <f t="shared" si="440"/>
        <v>43572</v>
      </c>
      <c r="DO180" s="178">
        <f t="shared" si="440"/>
        <v>43573</v>
      </c>
      <c r="DP180" s="178">
        <f t="shared" si="440"/>
        <v>43574</v>
      </c>
      <c r="DQ180" s="178">
        <f t="shared" si="440"/>
        <v>43575</v>
      </c>
      <c r="DR180" s="178">
        <f t="shared" si="440"/>
        <v>43576</v>
      </c>
      <c r="DS180" s="178">
        <f t="shared" si="440"/>
        <v>43577</v>
      </c>
      <c r="DT180" s="178">
        <f t="shared" si="440"/>
        <v>43578</v>
      </c>
      <c r="DU180" s="178">
        <f t="shared" si="440"/>
        <v>43579</v>
      </c>
      <c r="DV180" s="178">
        <f t="shared" si="440"/>
        <v>43580</v>
      </c>
      <c r="DW180" s="178">
        <f t="shared" si="440"/>
        <v>43581</v>
      </c>
      <c r="DX180" s="178">
        <f t="shared" si="440"/>
        <v>43582</v>
      </c>
      <c r="DY180" s="178">
        <f t="shared" si="440"/>
        <v>43583</v>
      </c>
      <c r="DZ180" s="178">
        <f t="shared" si="440"/>
        <v>43584</v>
      </c>
      <c r="EA180" s="178">
        <f t="shared" si="440"/>
        <v>43585</v>
      </c>
      <c r="EB180" s="178">
        <f t="shared" si="440"/>
        <v>43586</v>
      </c>
      <c r="EC180" s="178">
        <f t="shared" si="440"/>
        <v>43587</v>
      </c>
      <c r="ED180" s="178">
        <f t="shared" si="440"/>
        <v>43588</v>
      </c>
      <c r="EE180" s="178">
        <f t="shared" si="440"/>
        <v>43589</v>
      </c>
      <c r="EF180" s="178">
        <f t="shared" si="440"/>
        <v>43590</v>
      </c>
      <c r="EG180" s="178">
        <f t="shared" si="440"/>
        <v>43591</v>
      </c>
      <c r="EH180" s="178">
        <f t="shared" si="440"/>
        <v>43592</v>
      </c>
      <c r="EI180" s="178">
        <f t="shared" si="440"/>
        <v>43593</v>
      </c>
      <c r="EJ180" s="178">
        <f t="shared" si="440"/>
        <v>43594</v>
      </c>
      <c r="EK180" s="178">
        <f t="shared" si="440"/>
        <v>43595</v>
      </c>
      <c r="EL180" s="178">
        <f t="shared" ref="EL180:GW180" si="441">IF(EL100="","",EL152)</f>
        <v>43596</v>
      </c>
      <c r="EM180" s="178">
        <f t="shared" si="441"/>
        <v>43597</v>
      </c>
      <c r="EN180" s="178">
        <f t="shared" si="441"/>
        <v>43598</v>
      </c>
      <c r="EO180" s="178">
        <f t="shared" si="441"/>
        <v>43599</v>
      </c>
      <c r="EP180" s="178">
        <f t="shared" si="441"/>
        <v>43600</v>
      </c>
      <c r="EQ180" s="178">
        <f t="shared" si="441"/>
        <v>43601</v>
      </c>
      <c r="ER180" s="178">
        <f t="shared" si="441"/>
        <v>43602</v>
      </c>
      <c r="ES180" s="178">
        <f t="shared" si="441"/>
        <v>43603</v>
      </c>
      <c r="ET180" s="178">
        <f t="shared" si="441"/>
        <v>43604</v>
      </c>
      <c r="EU180" s="178">
        <f t="shared" si="441"/>
        <v>43605</v>
      </c>
      <c r="EV180" s="178">
        <f t="shared" si="441"/>
        <v>43606</v>
      </c>
      <c r="EW180" s="178">
        <f t="shared" si="441"/>
        <v>43607</v>
      </c>
      <c r="EX180" s="178">
        <f t="shared" si="441"/>
        <v>43608</v>
      </c>
      <c r="EY180" s="178">
        <f t="shared" si="441"/>
        <v>43609</v>
      </c>
      <c r="EZ180" s="178">
        <f t="shared" si="441"/>
        <v>43610</v>
      </c>
      <c r="FA180" s="178">
        <f t="shared" si="441"/>
        <v>43611</v>
      </c>
      <c r="FB180" s="178">
        <f t="shared" si="441"/>
        <v>43612</v>
      </c>
      <c r="FC180" s="178">
        <f t="shared" si="441"/>
        <v>43613</v>
      </c>
      <c r="FD180" s="178">
        <f t="shared" si="441"/>
        <v>43614</v>
      </c>
      <c r="FE180" s="178">
        <f t="shared" si="441"/>
        <v>43615</v>
      </c>
      <c r="FF180" s="178">
        <f t="shared" si="441"/>
        <v>43616</v>
      </c>
      <c r="FG180" s="178">
        <f t="shared" si="441"/>
        <v>43617</v>
      </c>
      <c r="FH180" s="178">
        <f t="shared" si="441"/>
        <v>43618</v>
      </c>
      <c r="FI180" s="178">
        <f t="shared" si="441"/>
        <v>43619</v>
      </c>
      <c r="FJ180" s="178">
        <f t="shared" si="441"/>
        <v>43620</v>
      </c>
      <c r="FK180" s="178">
        <f t="shared" si="441"/>
        <v>43621</v>
      </c>
      <c r="FL180" s="178">
        <f t="shared" si="441"/>
        <v>43622</v>
      </c>
      <c r="FM180" s="178">
        <f t="shared" si="441"/>
        <v>43623</v>
      </c>
      <c r="FN180" s="178">
        <f t="shared" si="441"/>
        <v>43624</v>
      </c>
      <c r="FO180" s="178">
        <f t="shared" si="441"/>
        <v>43625</v>
      </c>
      <c r="FP180" s="178">
        <f t="shared" si="441"/>
        <v>43626</v>
      </c>
      <c r="FQ180" s="178">
        <f t="shared" si="441"/>
        <v>43627</v>
      </c>
      <c r="FR180" s="178">
        <f t="shared" si="441"/>
        <v>43628</v>
      </c>
      <c r="FS180" s="178">
        <f t="shared" si="441"/>
        <v>43629</v>
      </c>
      <c r="FT180" s="178">
        <f t="shared" si="441"/>
        <v>43630</v>
      </c>
      <c r="FU180" s="178">
        <f t="shared" si="441"/>
        <v>43631</v>
      </c>
      <c r="FV180" s="178">
        <f t="shared" si="441"/>
        <v>43632</v>
      </c>
      <c r="FW180" s="178">
        <f t="shared" si="441"/>
        <v>43633</v>
      </c>
      <c r="FX180" s="178">
        <f t="shared" si="441"/>
        <v>43634</v>
      </c>
      <c r="FY180" s="178">
        <f t="shared" si="441"/>
        <v>43635</v>
      </c>
      <c r="FZ180" s="178">
        <f t="shared" si="441"/>
        <v>43636</v>
      </c>
      <c r="GA180" s="178">
        <f t="shared" si="441"/>
        <v>43637</v>
      </c>
      <c r="GB180" s="178">
        <f t="shared" si="441"/>
        <v>43638</v>
      </c>
      <c r="GC180" s="178">
        <f t="shared" si="441"/>
        <v>43639</v>
      </c>
      <c r="GD180" s="178">
        <f t="shared" si="441"/>
        <v>43640</v>
      </c>
      <c r="GE180" s="178">
        <f t="shared" si="441"/>
        <v>43641</v>
      </c>
      <c r="GF180" s="178">
        <f t="shared" si="441"/>
        <v>43642</v>
      </c>
      <c r="GG180" s="178">
        <f t="shared" si="441"/>
        <v>43643</v>
      </c>
      <c r="GH180" s="178">
        <f t="shared" si="441"/>
        <v>43644</v>
      </c>
      <c r="GI180" s="178">
        <f t="shared" si="441"/>
        <v>43645</v>
      </c>
      <c r="GJ180" s="178">
        <f t="shared" si="441"/>
        <v>43646</v>
      </c>
      <c r="GK180" s="178">
        <f t="shared" si="441"/>
        <v>43647</v>
      </c>
      <c r="GL180" s="178">
        <f t="shared" si="441"/>
        <v>43648</v>
      </c>
      <c r="GM180" s="178">
        <f t="shared" si="441"/>
        <v>43649</v>
      </c>
      <c r="GN180" s="178">
        <f t="shared" si="441"/>
        <v>43650</v>
      </c>
      <c r="GO180" s="178">
        <f t="shared" si="441"/>
        <v>43651</v>
      </c>
      <c r="GP180" s="178">
        <f t="shared" si="441"/>
        <v>43652</v>
      </c>
      <c r="GQ180" s="178">
        <f t="shared" si="441"/>
        <v>43653</v>
      </c>
      <c r="GR180" s="178">
        <f t="shared" si="441"/>
        <v>43654</v>
      </c>
      <c r="GS180" s="178">
        <f t="shared" si="441"/>
        <v>43655</v>
      </c>
      <c r="GT180" s="178">
        <f t="shared" si="441"/>
        <v>43656</v>
      </c>
      <c r="GU180" s="178">
        <f t="shared" si="441"/>
        <v>43657</v>
      </c>
      <c r="GV180" s="178">
        <f t="shared" si="441"/>
        <v>43658</v>
      </c>
      <c r="GW180" s="178">
        <f t="shared" si="441"/>
        <v>43659</v>
      </c>
      <c r="GX180" s="178">
        <f t="shared" ref="GX180:JI180" si="442">IF(GX100="","",GX152)</f>
        <v>43660</v>
      </c>
      <c r="GY180" s="178">
        <f t="shared" si="442"/>
        <v>43661</v>
      </c>
      <c r="GZ180" s="178">
        <f t="shared" si="442"/>
        <v>43662</v>
      </c>
      <c r="HA180" s="178">
        <f t="shared" si="442"/>
        <v>43663</v>
      </c>
      <c r="HB180" s="178">
        <f t="shared" si="442"/>
        <v>43664</v>
      </c>
      <c r="HC180" s="178">
        <f t="shared" si="442"/>
        <v>43665</v>
      </c>
      <c r="HD180" s="178">
        <f t="shared" si="442"/>
        <v>43666</v>
      </c>
      <c r="HE180" s="178">
        <f t="shared" si="442"/>
        <v>43667</v>
      </c>
      <c r="HF180" s="178">
        <f t="shared" si="442"/>
        <v>43668</v>
      </c>
      <c r="HG180" s="178">
        <f t="shared" si="442"/>
        <v>43669</v>
      </c>
      <c r="HH180" s="178">
        <f t="shared" si="442"/>
        <v>43670</v>
      </c>
      <c r="HI180" s="178">
        <f t="shared" si="442"/>
        <v>43671</v>
      </c>
      <c r="HJ180" s="178">
        <f t="shared" si="442"/>
        <v>43672</v>
      </c>
      <c r="HK180" s="178">
        <f t="shared" si="442"/>
        <v>43673</v>
      </c>
      <c r="HL180" s="178">
        <f t="shared" si="442"/>
        <v>43674</v>
      </c>
      <c r="HM180" s="178">
        <f t="shared" si="442"/>
        <v>43675</v>
      </c>
      <c r="HN180" s="178">
        <f t="shared" si="442"/>
        <v>43676</v>
      </c>
      <c r="HO180" s="178">
        <f t="shared" si="442"/>
        <v>43677</v>
      </c>
      <c r="HP180" s="178">
        <f t="shared" si="442"/>
        <v>43678</v>
      </c>
      <c r="HQ180" s="178">
        <f t="shared" si="442"/>
        <v>43679</v>
      </c>
      <c r="HR180" s="178">
        <f t="shared" si="442"/>
        <v>43680</v>
      </c>
      <c r="HS180" s="178">
        <f t="shared" si="442"/>
        <v>43681</v>
      </c>
      <c r="HT180" s="178">
        <f t="shared" si="442"/>
        <v>43682</v>
      </c>
      <c r="HU180" s="178">
        <f t="shared" si="442"/>
        <v>43683</v>
      </c>
      <c r="HV180" s="178">
        <f t="shared" si="442"/>
        <v>43684</v>
      </c>
      <c r="HW180" s="178">
        <f t="shared" si="442"/>
        <v>43685</v>
      </c>
      <c r="HX180" s="178">
        <f t="shared" si="442"/>
        <v>43686</v>
      </c>
      <c r="HY180" s="178">
        <f t="shared" si="442"/>
        <v>43687</v>
      </c>
      <c r="HZ180" s="178">
        <f t="shared" si="442"/>
        <v>43688</v>
      </c>
      <c r="IA180" s="178">
        <f t="shared" si="442"/>
        <v>43689</v>
      </c>
      <c r="IB180" s="178">
        <f t="shared" si="442"/>
        <v>43690</v>
      </c>
      <c r="IC180" s="178">
        <f t="shared" si="442"/>
        <v>43691</v>
      </c>
      <c r="ID180" s="178">
        <f t="shared" si="442"/>
        <v>43692</v>
      </c>
      <c r="IE180" s="178">
        <f t="shared" si="442"/>
        <v>43693</v>
      </c>
      <c r="IF180" s="178">
        <f t="shared" si="442"/>
        <v>43694</v>
      </c>
      <c r="IG180" s="178">
        <f t="shared" si="442"/>
        <v>43695</v>
      </c>
      <c r="IH180" s="178">
        <f t="shared" si="442"/>
        <v>43696</v>
      </c>
      <c r="II180" s="178">
        <f t="shared" si="442"/>
        <v>43697</v>
      </c>
      <c r="IJ180" s="178">
        <f t="shared" si="442"/>
        <v>43698</v>
      </c>
      <c r="IK180" s="178">
        <f t="shared" si="442"/>
        <v>43699</v>
      </c>
      <c r="IL180" s="178">
        <f t="shared" si="442"/>
        <v>43700</v>
      </c>
      <c r="IM180" s="178">
        <f t="shared" si="442"/>
        <v>43701</v>
      </c>
      <c r="IN180" s="178">
        <f t="shared" si="442"/>
        <v>43702</v>
      </c>
      <c r="IO180" s="178">
        <f t="shared" si="442"/>
        <v>43703</v>
      </c>
      <c r="IP180" s="178">
        <f t="shared" si="442"/>
        <v>43704</v>
      </c>
      <c r="IQ180" s="178">
        <f t="shared" si="442"/>
        <v>43705</v>
      </c>
      <c r="IR180" s="178">
        <f t="shared" si="442"/>
        <v>43706</v>
      </c>
      <c r="IS180" s="178">
        <f t="shared" si="442"/>
        <v>43707</v>
      </c>
      <c r="IT180" s="178">
        <f t="shared" si="442"/>
        <v>43708</v>
      </c>
      <c r="IU180" s="178">
        <f t="shared" si="442"/>
        <v>43709</v>
      </c>
      <c r="IV180" s="178">
        <f t="shared" si="442"/>
        <v>43710</v>
      </c>
      <c r="IW180" s="178">
        <f t="shared" si="442"/>
        <v>43711</v>
      </c>
      <c r="IX180" s="178">
        <f t="shared" si="442"/>
        <v>43712</v>
      </c>
      <c r="IY180" s="178">
        <f t="shared" si="442"/>
        <v>43713</v>
      </c>
      <c r="IZ180" s="178">
        <f t="shared" si="442"/>
        <v>43714</v>
      </c>
      <c r="JA180" s="178">
        <f t="shared" si="442"/>
        <v>43715</v>
      </c>
      <c r="JB180" s="178">
        <f t="shared" si="442"/>
        <v>43716</v>
      </c>
      <c r="JC180" s="178">
        <f t="shared" si="442"/>
        <v>43717</v>
      </c>
      <c r="JD180" s="178">
        <f t="shared" si="442"/>
        <v>43718</v>
      </c>
      <c r="JE180" s="178">
        <f t="shared" si="442"/>
        <v>43719</v>
      </c>
      <c r="JF180" s="178">
        <f t="shared" si="442"/>
        <v>43720</v>
      </c>
      <c r="JG180" s="178">
        <f t="shared" si="442"/>
        <v>43721</v>
      </c>
      <c r="JH180" s="178">
        <f t="shared" si="442"/>
        <v>43722</v>
      </c>
      <c r="JI180" s="178">
        <f t="shared" si="442"/>
        <v>43723</v>
      </c>
      <c r="JJ180" s="178">
        <f t="shared" ref="JJ180:LU180" si="443">IF(JJ100="","",JJ152)</f>
        <v>43724</v>
      </c>
      <c r="JK180" s="178">
        <f t="shared" si="443"/>
        <v>43725</v>
      </c>
      <c r="JL180" s="178">
        <f t="shared" si="443"/>
        <v>43726</v>
      </c>
      <c r="JM180" s="178">
        <f t="shared" si="443"/>
        <v>43727</v>
      </c>
      <c r="JN180" s="178">
        <f t="shared" si="443"/>
        <v>43728</v>
      </c>
      <c r="JO180" s="178">
        <f t="shared" si="443"/>
        <v>43729</v>
      </c>
      <c r="JP180" s="178">
        <f t="shared" si="443"/>
        <v>43730</v>
      </c>
      <c r="JQ180" s="178">
        <f t="shared" si="443"/>
        <v>43731</v>
      </c>
      <c r="JR180" s="178">
        <f t="shared" si="443"/>
        <v>43732</v>
      </c>
      <c r="JS180" s="178">
        <f t="shared" si="443"/>
        <v>43733</v>
      </c>
      <c r="JT180" s="178">
        <f t="shared" si="443"/>
        <v>43734</v>
      </c>
      <c r="JU180" s="178">
        <f t="shared" si="443"/>
        <v>43735</v>
      </c>
      <c r="JV180" s="178">
        <f t="shared" si="443"/>
        <v>43736</v>
      </c>
      <c r="JW180" s="178">
        <f t="shared" si="443"/>
        <v>43737</v>
      </c>
      <c r="JX180" s="178">
        <f t="shared" si="443"/>
        <v>43738</v>
      </c>
      <c r="JY180" s="178">
        <f t="shared" si="443"/>
        <v>43739</v>
      </c>
      <c r="JZ180" s="178">
        <f t="shared" si="443"/>
        <v>43740</v>
      </c>
      <c r="KA180" s="178">
        <f t="shared" si="443"/>
        <v>43740</v>
      </c>
      <c r="KB180" s="178">
        <f t="shared" si="443"/>
        <v>43741</v>
      </c>
      <c r="KC180" s="178">
        <f t="shared" si="443"/>
        <v>43742</v>
      </c>
      <c r="KD180" s="178">
        <f t="shared" si="443"/>
        <v>43743</v>
      </c>
      <c r="KE180" s="178">
        <f t="shared" si="443"/>
        <v>43744</v>
      </c>
      <c r="KF180" s="178">
        <f t="shared" si="443"/>
        <v>43745</v>
      </c>
      <c r="KG180" s="178">
        <f t="shared" si="443"/>
        <v>43746</v>
      </c>
      <c r="KH180" s="178">
        <f t="shared" si="443"/>
        <v>43747</v>
      </c>
      <c r="KI180" s="178">
        <f t="shared" si="443"/>
        <v>43748</v>
      </c>
      <c r="KJ180" s="178">
        <f t="shared" si="443"/>
        <v>43749</v>
      </c>
      <c r="KK180" s="178">
        <f t="shared" si="443"/>
        <v>43750</v>
      </c>
      <c r="KL180" s="178">
        <f t="shared" si="443"/>
        <v>43751</v>
      </c>
      <c r="KM180" s="178">
        <f t="shared" si="443"/>
        <v>43752</v>
      </c>
      <c r="KN180" s="178">
        <f t="shared" si="443"/>
        <v>43753</v>
      </c>
      <c r="KO180" s="178">
        <f t="shared" si="443"/>
        <v>43754</v>
      </c>
      <c r="KP180" s="178">
        <f t="shared" si="443"/>
        <v>43755</v>
      </c>
      <c r="KQ180" s="178">
        <f t="shared" si="443"/>
        <v>43756</v>
      </c>
      <c r="KR180" s="178">
        <f t="shared" si="443"/>
        <v>43757</v>
      </c>
      <c r="KS180" s="178">
        <f t="shared" si="443"/>
        <v>43758</v>
      </c>
      <c r="KT180" s="178">
        <f t="shared" si="443"/>
        <v>43759</v>
      </c>
      <c r="KU180" s="178">
        <f t="shared" si="443"/>
        <v>43760</v>
      </c>
      <c r="KV180" s="178">
        <f t="shared" si="443"/>
        <v>43761</v>
      </c>
      <c r="KW180" s="178">
        <f t="shared" si="443"/>
        <v>43762</v>
      </c>
      <c r="KX180" s="178">
        <f t="shared" si="443"/>
        <v>43763</v>
      </c>
      <c r="KY180" s="178">
        <f t="shared" si="443"/>
        <v>43764</v>
      </c>
      <c r="KZ180" s="178">
        <f t="shared" si="443"/>
        <v>43765</v>
      </c>
      <c r="LA180" s="178">
        <f t="shared" si="443"/>
        <v>43766</v>
      </c>
      <c r="LB180" s="178">
        <f t="shared" si="443"/>
        <v>43767</v>
      </c>
      <c r="LC180" s="178">
        <f t="shared" si="443"/>
        <v>43768</v>
      </c>
      <c r="LD180" s="178">
        <f t="shared" si="443"/>
        <v>43769</v>
      </c>
      <c r="LE180" s="178">
        <f t="shared" si="443"/>
        <v>43770</v>
      </c>
      <c r="LF180" s="178">
        <f t="shared" si="443"/>
        <v>43771</v>
      </c>
      <c r="LG180" s="178">
        <f t="shared" si="443"/>
        <v>43772</v>
      </c>
      <c r="LH180" s="178">
        <f t="shared" si="443"/>
        <v>43773</v>
      </c>
      <c r="LI180" s="178">
        <f t="shared" si="443"/>
        <v>43774</v>
      </c>
      <c r="LJ180" s="178">
        <f t="shared" si="443"/>
        <v>43775</v>
      </c>
      <c r="LK180" s="178">
        <f t="shared" si="443"/>
        <v>43776</v>
      </c>
      <c r="LL180" s="178">
        <f t="shared" si="443"/>
        <v>43777</v>
      </c>
      <c r="LM180" s="178">
        <f t="shared" si="443"/>
        <v>43778</v>
      </c>
      <c r="LN180" s="178">
        <f t="shared" si="443"/>
        <v>43779</v>
      </c>
      <c r="LO180" s="178">
        <f t="shared" si="443"/>
        <v>43780</v>
      </c>
      <c r="LP180" s="178">
        <f t="shared" si="443"/>
        <v>43781</v>
      </c>
      <c r="LQ180" s="178">
        <f t="shared" si="443"/>
        <v>43782</v>
      </c>
      <c r="LR180" s="178">
        <f t="shared" si="443"/>
        <v>43783</v>
      </c>
      <c r="LS180" s="178">
        <f t="shared" si="443"/>
        <v>43784</v>
      </c>
      <c r="LT180" s="178">
        <f t="shared" si="443"/>
        <v>43785</v>
      </c>
      <c r="LU180" s="178">
        <f t="shared" si="443"/>
        <v>43786</v>
      </c>
      <c r="LV180" s="178">
        <f t="shared" ref="LV180:NO180" si="444">IF(LV100="","",LV152)</f>
        <v>43787</v>
      </c>
      <c r="LW180" s="178">
        <f t="shared" si="444"/>
        <v>43788</v>
      </c>
      <c r="LX180" s="178">
        <f t="shared" si="444"/>
        <v>43789</v>
      </c>
      <c r="LY180" s="178">
        <f t="shared" si="444"/>
        <v>43790</v>
      </c>
      <c r="LZ180" s="178">
        <f t="shared" si="444"/>
        <v>43791</v>
      </c>
      <c r="MA180" s="178">
        <f t="shared" si="444"/>
        <v>43792</v>
      </c>
      <c r="MB180" s="178">
        <f t="shared" si="444"/>
        <v>43793</v>
      </c>
      <c r="MC180" s="178">
        <f t="shared" si="444"/>
        <v>43794</v>
      </c>
      <c r="MD180" s="178">
        <f t="shared" si="444"/>
        <v>43795</v>
      </c>
      <c r="ME180" s="178">
        <f t="shared" si="444"/>
        <v>43796</v>
      </c>
      <c r="MF180" s="178">
        <f t="shared" si="444"/>
        <v>43797</v>
      </c>
      <c r="MG180" s="178">
        <f t="shared" si="444"/>
        <v>43798</v>
      </c>
      <c r="MH180" s="178">
        <f t="shared" si="444"/>
        <v>43799</v>
      </c>
      <c r="MI180" s="178">
        <f t="shared" si="444"/>
        <v>43800</v>
      </c>
      <c r="MJ180" s="178">
        <f t="shared" si="444"/>
        <v>43801</v>
      </c>
      <c r="MK180" s="178">
        <f t="shared" si="444"/>
        <v>43802</v>
      </c>
      <c r="ML180" s="178">
        <f t="shared" si="444"/>
        <v>43803</v>
      </c>
      <c r="MM180" s="178">
        <f t="shared" si="444"/>
        <v>43804</v>
      </c>
      <c r="MN180" s="178">
        <f t="shared" si="444"/>
        <v>43805</v>
      </c>
      <c r="MO180" s="178">
        <f t="shared" si="444"/>
        <v>43806</v>
      </c>
      <c r="MP180" s="178">
        <f t="shared" si="444"/>
        <v>43807</v>
      </c>
      <c r="MQ180" s="178">
        <f t="shared" si="444"/>
        <v>43808</v>
      </c>
      <c r="MR180" s="178">
        <f t="shared" si="444"/>
        <v>43809</v>
      </c>
      <c r="MS180" s="178">
        <f t="shared" si="444"/>
        <v>43810</v>
      </c>
      <c r="MT180" s="178">
        <f t="shared" si="444"/>
        <v>43811</v>
      </c>
      <c r="MU180" s="178">
        <f t="shared" si="444"/>
        <v>43812</v>
      </c>
      <c r="MV180" s="178">
        <f t="shared" si="444"/>
        <v>43813</v>
      </c>
      <c r="MW180" s="178">
        <f t="shared" si="444"/>
        <v>43814</v>
      </c>
      <c r="MX180" s="178">
        <f t="shared" si="444"/>
        <v>43815</v>
      </c>
      <c r="MY180" s="178">
        <f t="shared" si="444"/>
        <v>43816</v>
      </c>
      <c r="MZ180" s="178">
        <f t="shared" si="444"/>
        <v>43817</v>
      </c>
      <c r="NA180" s="178">
        <f t="shared" si="444"/>
        <v>43818</v>
      </c>
      <c r="NB180" s="178">
        <f t="shared" si="444"/>
        <v>43819</v>
      </c>
      <c r="NC180" s="178">
        <f t="shared" si="444"/>
        <v>43820</v>
      </c>
      <c r="ND180" s="178">
        <f t="shared" si="444"/>
        <v>43821</v>
      </c>
      <c r="NE180" s="178">
        <f t="shared" si="444"/>
        <v>43822</v>
      </c>
      <c r="NF180" s="178">
        <f t="shared" si="444"/>
        <v>43823</v>
      </c>
      <c r="NG180" s="178">
        <f t="shared" si="444"/>
        <v>43824</v>
      </c>
      <c r="NH180" s="178">
        <f t="shared" si="444"/>
        <v>43825</v>
      </c>
      <c r="NI180" s="178">
        <f t="shared" si="444"/>
        <v>43826</v>
      </c>
      <c r="NJ180" s="178">
        <f t="shared" si="444"/>
        <v>43827</v>
      </c>
      <c r="NK180" s="178">
        <f t="shared" si="444"/>
        <v>43828</v>
      </c>
      <c r="NL180" s="178">
        <f t="shared" si="444"/>
        <v>43829</v>
      </c>
      <c r="NM180" s="178">
        <f t="shared" si="444"/>
        <v>43830</v>
      </c>
      <c r="NN180" s="178">
        <f t="shared" si="444"/>
        <v>43831</v>
      </c>
      <c r="NO180" s="179">
        <f t="shared" si="444"/>
        <v>43831</v>
      </c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x14ac:dyDescent="0.2">
      <c r="A182" s="1"/>
      <c r="B182" s="1"/>
      <c r="C182" s="1" t="str">
        <f>OFMOR_FFF_0!C182</f>
        <v>CFOut</v>
      </c>
      <c r="D182" s="1"/>
      <c r="E182" s="1" t="str">
        <f>OFMOR_FFF_0!E182</f>
        <v>Распределение плановых предоплат поставщикам товаров без учета скидок</v>
      </c>
      <c r="F182" s="1"/>
      <c r="G182" s="1" t="str">
        <f>OFMOR_FFF_0!G182</f>
        <v>тыс.руб.</v>
      </c>
      <c r="H182" s="1"/>
      <c r="I182" s="1"/>
      <c r="J182" s="1"/>
      <c r="K182" s="9">
        <f>SUM(N182:NO182)</f>
        <v>175993.32551789115</v>
      </c>
      <c r="L182" s="1"/>
      <c r="M182" s="1"/>
      <c r="N182" s="61">
        <f t="shared" ref="N182:BY182" si="445">N124*SUMIFS(166:166,164:164,"&lt;="&amp;N100,164:164,"&gt;"&amp;EOMONTH(N100,-1))*SUMIFS(172:172,168:168,"&lt;="&amp;N100,168:168,"&gt;"&amp;EOMONTH(N100,-1))</f>
        <v>0</v>
      </c>
      <c r="O182" s="62">
        <f t="shared" si="445"/>
        <v>11.594536831380173</v>
      </c>
      <c r="P182" s="62">
        <f t="shared" si="445"/>
        <v>14.101476113497579</v>
      </c>
      <c r="Q182" s="62">
        <f t="shared" si="445"/>
        <v>23.720377849907582</v>
      </c>
      <c r="R182" s="62">
        <f t="shared" si="445"/>
        <v>36.661104619667206</v>
      </c>
      <c r="S182" s="62">
        <f t="shared" si="445"/>
        <v>40.250519570655605</v>
      </c>
      <c r="T182" s="62">
        <f t="shared" si="445"/>
        <v>45.079499100367634</v>
      </c>
      <c r="U182" s="62">
        <f t="shared" si="445"/>
        <v>71.696609853230711</v>
      </c>
      <c r="V182" s="62">
        <f t="shared" si="445"/>
        <v>89.64969411608331</v>
      </c>
      <c r="W182" s="62">
        <f t="shared" si="445"/>
        <v>88.344235228479192</v>
      </c>
      <c r="X182" s="62">
        <f t="shared" si="445"/>
        <v>127.11245519121441</v>
      </c>
      <c r="Y182" s="62">
        <f t="shared" si="445"/>
        <v>178.81972358167937</v>
      </c>
      <c r="Z182" s="62">
        <f t="shared" si="445"/>
        <v>193.32277288139954</v>
      </c>
      <c r="AA182" s="62">
        <f t="shared" si="445"/>
        <v>212.99068686723868</v>
      </c>
      <c r="AB182" s="62">
        <f t="shared" si="445"/>
        <v>264.11216998236767</v>
      </c>
      <c r="AC182" s="62">
        <f t="shared" si="445"/>
        <v>242.54548271858678</v>
      </c>
      <c r="AD182" s="62">
        <f t="shared" si="445"/>
        <v>197.20814736270114</v>
      </c>
      <c r="AE182" s="62">
        <f t="shared" si="445"/>
        <v>196.4229944102635</v>
      </c>
      <c r="AF182" s="62">
        <f t="shared" si="445"/>
        <v>221.74776892019486</v>
      </c>
      <c r="AG182" s="62">
        <f t="shared" si="445"/>
        <v>218.99822721779131</v>
      </c>
      <c r="AH182" s="62">
        <f t="shared" si="445"/>
        <v>226.5848591372019</v>
      </c>
      <c r="AI182" s="62">
        <f t="shared" si="445"/>
        <v>270.65804126018611</v>
      </c>
      <c r="AJ182" s="62">
        <f t="shared" si="445"/>
        <v>248.22272349624646</v>
      </c>
      <c r="AK182" s="62">
        <f t="shared" si="445"/>
        <v>202.44875479891033</v>
      </c>
      <c r="AL182" s="62">
        <f t="shared" si="445"/>
        <v>200.28506603414635</v>
      </c>
      <c r="AM182" s="62">
        <f t="shared" si="445"/>
        <v>315.59746457188743</v>
      </c>
      <c r="AN182" s="62">
        <f t="shared" si="445"/>
        <v>336.89776151969005</v>
      </c>
      <c r="AO182" s="62">
        <f t="shared" si="445"/>
        <v>351.90861964653584</v>
      </c>
      <c r="AP182" s="62">
        <f t="shared" si="445"/>
        <v>408.56206890747558</v>
      </c>
      <c r="AQ182" s="62">
        <f t="shared" si="445"/>
        <v>355.62381861330795</v>
      </c>
      <c r="AR182" s="62">
        <f t="shared" si="445"/>
        <v>280.84890746721703</v>
      </c>
      <c r="AS182" s="62">
        <f t="shared" si="445"/>
        <v>325.56255438110185</v>
      </c>
      <c r="AT182" s="62">
        <f t="shared" si="445"/>
        <v>245.04472850587075</v>
      </c>
      <c r="AU182" s="62">
        <f t="shared" si="445"/>
        <v>204.46022052410896</v>
      </c>
      <c r="AV182" s="62">
        <f t="shared" si="445"/>
        <v>177.75976934538048</v>
      </c>
      <c r="AW182" s="62">
        <f t="shared" si="445"/>
        <v>172.96946554638504</v>
      </c>
      <c r="AX182" s="62">
        <f t="shared" si="445"/>
        <v>166.57374779879086</v>
      </c>
      <c r="AY182" s="62">
        <f t="shared" si="445"/>
        <v>149.30638278330872</v>
      </c>
      <c r="AZ182" s="62">
        <f t="shared" si="445"/>
        <v>150.35357585175151</v>
      </c>
      <c r="BA182" s="62">
        <f t="shared" si="445"/>
        <v>165.10262737678863</v>
      </c>
      <c r="BB182" s="62">
        <f t="shared" si="445"/>
        <v>164.39599642624495</v>
      </c>
      <c r="BC182" s="62">
        <f t="shared" si="445"/>
        <v>169.42946477043026</v>
      </c>
      <c r="BD182" s="62">
        <f t="shared" si="445"/>
        <v>188.05821545737462</v>
      </c>
      <c r="BE182" s="62">
        <f t="shared" si="445"/>
        <v>185.81269792518353</v>
      </c>
      <c r="BF182" s="62">
        <f t="shared" si="445"/>
        <v>186.19550634550731</v>
      </c>
      <c r="BG182" s="62">
        <f t="shared" si="445"/>
        <v>194.77851185290208</v>
      </c>
      <c r="BH182" s="62">
        <f t="shared" si="445"/>
        <v>213.70630358793917</v>
      </c>
      <c r="BI182" s="62">
        <f t="shared" si="445"/>
        <v>224.91714158661796</v>
      </c>
      <c r="BJ182" s="62">
        <f t="shared" si="445"/>
        <v>234.49375720669238</v>
      </c>
      <c r="BK182" s="62">
        <f t="shared" si="445"/>
        <v>254.24261430619217</v>
      </c>
      <c r="BL182" s="62">
        <f t="shared" si="445"/>
        <v>258.51108556608261</v>
      </c>
      <c r="BM182" s="62">
        <f t="shared" si="445"/>
        <v>259.99573842909535</v>
      </c>
      <c r="BN182" s="62">
        <f t="shared" si="445"/>
        <v>271.55524450389959</v>
      </c>
      <c r="BO182" s="62">
        <f t="shared" si="445"/>
        <v>296.08507047605684</v>
      </c>
      <c r="BP182" s="62">
        <f t="shared" si="445"/>
        <v>310.35470034209658</v>
      </c>
      <c r="BQ182" s="62">
        <f t="shared" si="445"/>
        <v>321.51031766398637</v>
      </c>
      <c r="BR182" s="62">
        <f t="shared" si="445"/>
        <v>345.40755272301732</v>
      </c>
      <c r="BS182" s="62">
        <f t="shared" si="445"/>
        <v>352.39786612526331</v>
      </c>
      <c r="BT182" s="62">
        <f t="shared" si="445"/>
        <v>354.31328986258001</v>
      </c>
      <c r="BU182" s="62">
        <f t="shared" si="445"/>
        <v>295.26193910127483</v>
      </c>
      <c r="BV182" s="62">
        <f t="shared" si="445"/>
        <v>290.07939272902246</v>
      </c>
      <c r="BW182" s="62">
        <f t="shared" si="445"/>
        <v>287.85655140814464</v>
      </c>
      <c r="BX182" s="62">
        <f t="shared" si="445"/>
        <v>284.07570806637091</v>
      </c>
      <c r="BY182" s="62">
        <f t="shared" si="445"/>
        <v>283.15067259661055</v>
      </c>
      <c r="BZ182" s="62">
        <f t="shared" ref="BZ182:EK182" si="446">BZ124*SUMIFS(166:166,164:164,"&lt;="&amp;BZ100,164:164,"&gt;"&amp;EOMONTH(BZ100,-1))*SUMIFS(172:172,168:168,"&lt;="&amp;BZ100,168:168,"&gt;"&amp;EOMONTH(BZ100,-1))</f>
        <v>283.96663648001419</v>
      </c>
      <c r="CA182" s="62">
        <f t="shared" si="446"/>
        <v>282.8304653949491</v>
      </c>
      <c r="CB182" s="62">
        <f t="shared" si="446"/>
        <v>282.2340964894712</v>
      </c>
      <c r="CC182" s="62">
        <f t="shared" si="446"/>
        <v>284.04256875959589</v>
      </c>
      <c r="CD182" s="62">
        <f t="shared" si="446"/>
        <v>284.3824560736781</v>
      </c>
      <c r="CE182" s="62">
        <f t="shared" si="446"/>
        <v>284.19513945314367</v>
      </c>
      <c r="CF182" s="62">
        <f t="shared" si="446"/>
        <v>287.67650503723075</v>
      </c>
      <c r="CG182" s="62">
        <f t="shared" si="446"/>
        <v>291.51008677592267</v>
      </c>
      <c r="CH182" s="62">
        <f t="shared" si="446"/>
        <v>294.62720596901841</v>
      </c>
      <c r="CI182" s="62">
        <f t="shared" si="446"/>
        <v>296.85775785596184</v>
      </c>
      <c r="CJ182" s="62">
        <f t="shared" si="446"/>
        <v>301.34740307291787</v>
      </c>
      <c r="CK182" s="62">
        <f t="shared" si="446"/>
        <v>302.3282954042898</v>
      </c>
      <c r="CL182" s="62">
        <f t="shared" si="446"/>
        <v>300.59016080921697</v>
      </c>
      <c r="CM182" s="62">
        <f t="shared" si="446"/>
        <v>300.57039966844292</v>
      </c>
      <c r="CN182" s="62">
        <f t="shared" si="446"/>
        <v>298.99892040221027</v>
      </c>
      <c r="CO182" s="62">
        <f t="shared" si="446"/>
        <v>296.74388394195057</v>
      </c>
      <c r="CP182" s="62">
        <f t="shared" si="446"/>
        <v>296.4355956171845</v>
      </c>
      <c r="CQ182" s="62">
        <f t="shared" si="446"/>
        <v>298.31228640927293</v>
      </c>
      <c r="CR182" s="62">
        <f t="shared" si="446"/>
        <v>300.72504479464283</v>
      </c>
      <c r="CS182" s="62">
        <f t="shared" si="446"/>
        <v>304.62581812707543</v>
      </c>
      <c r="CT182" s="62">
        <f t="shared" si="446"/>
        <v>310.45558048996685</v>
      </c>
      <c r="CU182" s="62">
        <f t="shared" si="446"/>
        <v>315.63310319461254</v>
      </c>
      <c r="CV182" s="62">
        <f t="shared" si="446"/>
        <v>320.32503524402978</v>
      </c>
      <c r="CW182" s="62">
        <f t="shared" si="446"/>
        <v>325.61151628043257</v>
      </c>
      <c r="CX182" s="62">
        <f t="shared" si="446"/>
        <v>331.98628061596304</v>
      </c>
      <c r="CY182" s="62">
        <f t="shared" si="446"/>
        <v>336.93889045427454</v>
      </c>
      <c r="CZ182" s="62">
        <f t="shared" si="446"/>
        <v>165.02064253246712</v>
      </c>
      <c r="DA182" s="62">
        <f t="shared" si="446"/>
        <v>167.01303687308982</v>
      </c>
      <c r="DB182" s="62">
        <f t="shared" si="446"/>
        <v>169.02511654612573</v>
      </c>
      <c r="DC182" s="62">
        <f t="shared" si="446"/>
        <v>171.12120740472531</v>
      </c>
      <c r="DD182" s="62">
        <f t="shared" si="446"/>
        <v>173.28346560866518</v>
      </c>
      <c r="DE182" s="62">
        <f t="shared" si="446"/>
        <v>175.77288498423701</v>
      </c>
      <c r="DF182" s="62">
        <f t="shared" si="446"/>
        <v>177.89584523571287</v>
      </c>
      <c r="DG182" s="62">
        <f t="shared" si="446"/>
        <v>179.81089304668183</v>
      </c>
      <c r="DH182" s="62">
        <f t="shared" si="446"/>
        <v>181.91283544501624</v>
      </c>
      <c r="DI182" s="62">
        <f t="shared" si="446"/>
        <v>183.88236384121944</v>
      </c>
      <c r="DJ182" s="62">
        <f t="shared" si="446"/>
        <v>185.81129590965656</v>
      </c>
      <c r="DK182" s="62">
        <f t="shared" si="446"/>
        <v>187.75991736210926</v>
      </c>
      <c r="DL182" s="62">
        <f t="shared" si="446"/>
        <v>189.46905642318399</v>
      </c>
      <c r="DM182" s="62">
        <f t="shared" si="446"/>
        <v>190.36937294390225</v>
      </c>
      <c r="DN182" s="62">
        <f t="shared" si="446"/>
        <v>190.74398068646792</v>
      </c>
      <c r="DO182" s="62">
        <f t="shared" si="446"/>
        <v>190.88544471446625</v>
      </c>
      <c r="DP182" s="62">
        <f t="shared" si="446"/>
        <v>190.53235740133138</v>
      </c>
      <c r="DQ182" s="62">
        <f t="shared" si="446"/>
        <v>190.26711005286836</v>
      </c>
      <c r="DR182" s="62">
        <f t="shared" si="446"/>
        <v>190.25136950387778</v>
      </c>
      <c r="DS182" s="62">
        <f t="shared" si="446"/>
        <v>190.74545293906849</v>
      </c>
      <c r="DT182" s="62">
        <f t="shared" si="446"/>
        <v>191.27570520637812</v>
      </c>
      <c r="DU182" s="62">
        <f t="shared" si="446"/>
        <v>191.98511500457096</v>
      </c>
      <c r="DV182" s="62">
        <f t="shared" si="446"/>
        <v>193.05170466210348</v>
      </c>
      <c r="DW182" s="62">
        <f t="shared" si="446"/>
        <v>193.95311103692131</v>
      </c>
      <c r="DX182" s="62">
        <f t="shared" si="446"/>
        <v>194.94867660586991</v>
      </c>
      <c r="DY182" s="62">
        <f t="shared" si="446"/>
        <v>196.16993175708771</v>
      </c>
      <c r="DZ182" s="62">
        <f t="shared" si="446"/>
        <v>197.69025759542157</v>
      </c>
      <c r="EA182" s="62">
        <f t="shared" si="446"/>
        <v>199.06998902667954</v>
      </c>
      <c r="EB182" s="62">
        <f t="shared" si="446"/>
        <v>200.39951661936402</v>
      </c>
      <c r="EC182" s="62">
        <f t="shared" si="446"/>
        <v>201.77405375169624</v>
      </c>
      <c r="ED182" s="62">
        <f t="shared" si="446"/>
        <v>294.94342883590616</v>
      </c>
      <c r="EE182" s="62">
        <f t="shared" si="446"/>
        <v>296.24027189400675</v>
      </c>
      <c r="EF182" s="62">
        <f t="shared" si="446"/>
        <v>297.23882917430029</v>
      </c>
      <c r="EG182" s="62">
        <f t="shared" si="446"/>
        <v>298.61321321477817</v>
      </c>
      <c r="EH182" s="62">
        <f t="shared" si="446"/>
        <v>300.02904432560609</v>
      </c>
      <c r="EI182" s="62">
        <f t="shared" si="446"/>
        <v>301.46714736762237</v>
      </c>
      <c r="EJ182" s="62">
        <f t="shared" si="446"/>
        <v>303.05353262433022</v>
      </c>
      <c r="EK182" s="62">
        <f t="shared" si="446"/>
        <v>304.56335345716985</v>
      </c>
      <c r="EL182" s="62">
        <f t="shared" ref="EL182:GW182" si="447">EL124*SUMIFS(166:166,164:164,"&lt;="&amp;EL100,164:164,"&gt;"&amp;EOMONTH(EL100,-1))*SUMIFS(172:172,168:168,"&lt;="&amp;EL100,168:168,"&gt;"&amp;EOMONTH(EL100,-1))</f>
        <v>306.11159878692524</v>
      </c>
      <c r="EM182" s="62">
        <f t="shared" si="447"/>
        <v>307.63989439875388</v>
      </c>
      <c r="EN182" s="62">
        <f t="shared" si="447"/>
        <v>309.47663069000214</v>
      </c>
      <c r="EO182" s="62">
        <f t="shared" si="447"/>
        <v>311.33062149294909</v>
      </c>
      <c r="EP182" s="62">
        <f t="shared" si="447"/>
        <v>313.15994215891965</v>
      </c>
      <c r="EQ182" s="62">
        <f t="shared" si="447"/>
        <v>314.42513268450432</v>
      </c>
      <c r="ER182" s="62">
        <f t="shared" si="447"/>
        <v>315.23514924536005</v>
      </c>
      <c r="ES182" s="62">
        <f t="shared" si="447"/>
        <v>315.84086199577325</v>
      </c>
      <c r="ET182" s="62">
        <f t="shared" si="447"/>
        <v>316.4065451649941</v>
      </c>
      <c r="EU182" s="62">
        <f t="shared" si="447"/>
        <v>317.4360746333125</v>
      </c>
      <c r="EV182" s="62">
        <f t="shared" si="447"/>
        <v>318.47788538453369</v>
      </c>
      <c r="EW182" s="62">
        <f t="shared" si="447"/>
        <v>319.81386846718829</v>
      </c>
      <c r="EX182" s="62">
        <f t="shared" si="447"/>
        <v>321.76121089261483</v>
      </c>
      <c r="EY182" s="62">
        <f t="shared" si="447"/>
        <v>323.49077204918854</v>
      </c>
      <c r="EZ182" s="62">
        <f t="shared" si="447"/>
        <v>325.50017822202557</v>
      </c>
      <c r="FA182" s="62">
        <f t="shared" si="447"/>
        <v>327.87123198703011</v>
      </c>
      <c r="FB182" s="62">
        <f t="shared" si="447"/>
        <v>330.65540069580663</v>
      </c>
      <c r="FC182" s="62">
        <f t="shared" si="447"/>
        <v>333.64603506131334</v>
      </c>
      <c r="FD182" s="62">
        <f t="shared" si="447"/>
        <v>336.99045323176068</v>
      </c>
      <c r="FE182" s="62">
        <f t="shared" si="447"/>
        <v>340.52121607554312</v>
      </c>
      <c r="FF182" s="62">
        <f t="shared" si="447"/>
        <v>344.13777216246967</v>
      </c>
      <c r="FG182" s="62">
        <f t="shared" si="447"/>
        <v>348.48252495016499</v>
      </c>
      <c r="FH182" s="62">
        <f t="shared" si="447"/>
        <v>353.23371454200714</v>
      </c>
      <c r="FI182" s="62">
        <f t="shared" si="447"/>
        <v>224.11292133615211</v>
      </c>
      <c r="FJ182" s="62">
        <f t="shared" si="447"/>
        <v>227.66482804499867</v>
      </c>
      <c r="FK182" s="62">
        <f t="shared" si="447"/>
        <v>231.06350643379798</v>
      </c>
      <c r="FL182" s="62">
        <f t="shared" si="447"/>
        <v>234.14563527606089</v>
      </c>
      <c r="FM182" s="62">
        <f t="shared" si="447"/>
        <v>237.06710217567888</v>
      </c>
      <c r="FN182" s="62">
        <f t="shared" si="447"/>
        <v>240.27372194785107</v>
      </c>
      <c r="FO182" s="62">
        <f t="shared" si="447"/>
        <v>243.59336480676313</v>
      </c>
      <c r="FP182" s="62">
        <f t="shared" si="447"/>
        <v>247.16705365168002</v>
      </c>
      <c r="FQ182" s="62">
        <f t="shared" si="447"/>
        <v>251.10955363805999</v>
      </c>
      <c r="FR182" s="62">
        <f t="shared" si="447"/>
        <v>254.85874697208303</v>
      </c>
      <c r="FS182" s="62">
        <f t="shared" si="447"/>
        <v>258.24483218139432</v>
      </c>
      <c r="FT182" s="62">
        <f t="shared" si="447"/>
        <v>261.43429642821246</v>
      </c>
      <c r="FU182" s="62">
        <f t="shared" si="447"/>
        <v>265.76818741154079</v>
      </c>
      <c r="FV182" s="62">
        <f t="shared" si="447"/>
        <v>270.41082206081506</v>
      </c>
      <c r="FW182" s="62">
        <f t="shared" si="447"/>
        <v>275.32725138571897</v>
      </c>
      <c r="FX182" s="62">
        <f t="shared" si="447"/>
        <v>280.71309235594157</v>
      </c>
      <c r="FY182" s="62">
        <f t="shared" si="447"/>
        <v>285.57391556299297</v>
      </c>
      <c r="FZ182" s="62">
        <f t="shared" si="447"/>
        <v>289.8302621661739</v>
      </c>
      <c r="GA182" s="62">
        <f t="shared" si="447"/>
        <v>293.77632068781276</v>
      </c>
      <c r="GB182" s="62">
        <f t="shared" si="447"/>
        <v>296.90783344320437</v>
      </c>
      <c r="GC182" s="62">
        <f t="shared" si="447"/>
        <v>299.80284648419951</v>
      </c>
      <c r="GD182" s="62">
        <f t="shared" si="447"/>
        <v>302.46850127208216</v>
      </c>
      <c r="GE182" s="62">
        <f t="shared" si="447"/>
        <v>304.80798706227137</v>
      </c>
      <c r="GF182" s="62">
        <f t="shared" si="447"/>
        <v>307.07075253050937</v>
      </c>
      <c r="GG182" s="62">
        <f t="shared" si="447"/>
        <v>309.24008516764326</v>
      </c>
      <c r="GH182" s="62">
        <f t="shared" si="447"/>
        <v>310.86355535725664</v>
      </c>
      <c r="GI182" s="62">
        <f t="shared" si="447"/>
        <v>312.32251918581562</v>
      </c>
      <c r="GJ182" s="62">
        <f t="shared" si="447"/>
        <v>313.88757088951479</v>
      </c>
      <c r="GK182" s="62">
        <f t="shared" si="447"/>
        <v>315.01231976235886</v>
      </c>
      <c r="GL182" s="62">
        <f t="shared" si="447"/>
        <v>315.38527418926742</v>
      </c>
      <c r="GM182" s="62">
        <f t="shared" si="447"/>
        <v>315.50620956848621</v>
      </c>
      <c r="GN182" s="62">
        <f t="shared" si="447"/>
        <v>315.44552943723568</v>
      </c>
      <c r="GO182" s="62">
        <f t="shared" si="447"/>
        <v>314.50521799849395</v>
      </c>
      <c r="GP182" s="62">
        <f t="shared" si="447"/>
        <v>313.99490187678657</v>
      </c>
      <c r="GQ182" s="62">
        <f t="shared" si="447"/>
        <v>314.35968990279383</v>
      </c>
      <c r="GR182" s="62">
        <f t="shared" si="447"/>
        <v>314.94290523895597</v>
      </c>
      <c r="GS182" s="62">
        <f t="shared" si="447"/>
        <v>315.19599249849801</v>
      </c>
      <c r="GT182" s="62">
        <f t="shared" si="447"/>
        <v>315.53531494368281</v>
      </c>
      <c r="GU182" s="62">
        <f t="shared" si="447"/>
        <v>315.89649744213961</v>
      </c>
      <c r="GV182" s="62">
        <f t="shared" si="447"/>
        <v>315.51990973742181</v>
      </c>
      <c r="GW182" s="62">
        <f t="shared" si="447"/>
        <v>315.62307628105418</v>
      </c>
      <c r="GX182" s="62">
        <f t="shared" ref="GX182:JI182" si="448">GX124*SUMIFS(166:166,164:164,"&lt;="&amp;GX100,164:164,"&gt;"&amp;EOMONTH(GX100,-1))*SUMIFS(172:172,168:168,"&lt;="&amp;GX100,168:168,"&gt;"&amp;EOMONTH(GX100,-1))</f>
        <v>316.63626033850773</v>
      </c>
      <c r="GY182" s="62">
        <f t="shared" si="448"/>
        <v>317.9104691876521</v>
      </c>
      <c r="GZ182" s="62">
        <f t="shared" si="448"/>
        <v>317.54409028154896</v>
      </c>
      <c r="HA182" s="62">
        <f t="shared" si="448"/>
        <v>317.30669514951217</v>
      </c>
      <c r="HB182" s="62">
        <f t="shared" si="448"/>
        <v>317.0394846089041</v>
      </c>
      <c r="HC182" s="62">
        <f t="shared" si="448"/>
        <v>316.09377184841816</v>
      </c>
      <c r="HD182" s="62">
        <f t="shared" si="448"/>
        <v>316.1096870125848</v>
      </c>
      <c r="HE182" s="62">
        <f t="shared" si="448"/>
        <v>317.4098281732056</v>
      </c>
      <c r="HF182" s="62">
        <f t="shared" si="448"/>
        <v>318.97750849799502</v>
      </c>
      <c r="HG182" s="62">
        <f t="shared" si="448"/>
        <v>322.12012433037484</v>
      </c>
      <c r="HH182" s="62">
        <f t="shared" si="448"/>
        <v>326.06566262566639</v>
      </c>
      <c r="HI182" s="62">
        <f t="shared" si="448"/>
        <v>329.95389356482815</v>
      </c>
      <c r="HJ182" s="62">
        <f t="shared" si="448"/>
        <v>334.93382882730486</v>
      </c>
      <c r="HK182" s="62">
        <f t="shared" si="448"/>
        <v>341.62505107647729</v>
      </c>
      <c r="HL182" s="62">
        <f t="shared" si="448"/>
        <v>348.20951415460678</v>
      </c>
      <c r="HM182" s="62">
        <f t="shared" si="448"/>
        <v>355.04133133252657</v>
      </c>
      <c r="HN182" s="62">
        <f t="shared" si="448"/>
        <v>363.49181171579824</v>
      </c>
      <c r="HO182" s="62">
        <f t="shared" si="448"/>
        <v>369.87345235426557</v>
      </c>
      <c r="HP182" s="62">
        <f t="shared" si="448"/>
        <v>372.93767356838327</v>
      </c>
      <c r="HQ182" s="62">
        <f t="shared" si="448"/>
        <v>375.0668382793591</v>
      </c>
      <c r="HR182" s="62">
        <f t="shared" si="448"/>
        <v>377.40760162399556</v>
      </c>
      <c r="HS182" s="62">
        <f t="shared" si="448"/>
        <v>377.88954069208779</v>
      </c>
      <c r="HT182" s="62">
        <f t="shared" si="448"/>
        <v>379.35887801394631</v>
      </c>
      <c r="HU182" s="62">
        <f t="shared" si="448"/>
        <v>383.70373821017017</v>
      </c>
      <c r="HV182" s="62">
        <f t="shared" si="448"/>
        <v>387.15975253294749</v>
      </c>
      <c r="HW182" s="62">
        <f t="shared" si="448"/>
        <v>388.03749332471347</v>
      </c>
      <c r="HX182" s="62">
        <f t="shared" si="448"/>
        <v>388.6188265457082</v>
      </c>
      <c r="HY182" s="62">
        <f t="shared" si="448"/>
        <v>393.02496298353628</v>
      </c>
      <c r="HZ182" s="62">
        <f t="shared" si="448"/>
        <v>396.73798340647551</v>
      </c>
      <c r="IA182" s="62">
        <f t="shared" si="448"/>
        <v>401.7870903999958</v>
      </c>
      <c r="IB182" s="62">
        <f t="shared" si="448"/>
        <v>410.19401007082234</v>
      </c>
      <c r="IC182" s="62">
        <f t="shared" si="448"/>
        <v>416.74062462327441</v>
      </c>
      <c r="ID182" s="62">
        <f t="shared" si="448"/>
        <v>416.55231209546758</v>
      </c>
      <c r="IE182" s="62">
        <f t="shared" si="448"/>
        <v>414.77393370984112</v>
      </c>
      <c r="IF182" s="62">
        <f t="shared" si="448"/>
        <v>410.23327629197706</v>
      </c>
      <c r="IG182" s="62">
        <f t="shared" si="448"/>
        <v>402.68975925181144</v>
      </c>
      <c r="IH182" s="62">
        <f t="shared" si="448"/>
        <v>396.34028834165366</v>
      </c>
      <c r="II182" s="62">
        <f t="shared" si="448"/>
        <v>392.60964132973328</v>
      </c>
      <c r="IJ182" s="62">
        <f t="shared" si="448"/>
        <v>389.36621188941535</v>
      </c>
      <c r="IK182" s="62">
        <f t="shared" si="448"/>
        <v>388.09204457131841</v>
      </c>
      <c r="IL182" s="62">
        <f t="shared" si="448"/>
        <v>387.97930286990112</v>
      </c>
      <c r="IM182" s="62">
        <f t="shared" si="448"/>
        <v>389.06326048606155</v>
      </c>
      <c r="IN182" s="62">
        <f t="shared" si="448"/>
        <v>390.30696400966303</v>
      </c>
      <c r="IO182" s="62">
        <f t="shared" si="448"/>
        <v>391.94091328002912</v>
      </c>
      <c r="IP182" s="62">
        <f t="shared" si="448"/>
        <v>394.45958889925424</v>
      </c>
      <c r="IQ182" s="62">
        <f t="shared" si="448"/>
        <v>396.79852160838527</v>
      </c>
      <c r="IR182" s="62">
        <f t="shared" si="448"/>
        <v>398.76194714409951</v>
      </c>
      <c r="IS182" s="62">
        <f t="shared" si="448"/>
        <v>400.96316799118478</v>
      </c>
      <c r="IT182" s="62">
        <f t="shared" si="448"/>
        <v>403.60981601179759</v>
      </c>
      <c r="IU182" s="62">
        <f t="shared" si="448"/>
        <v>406.14005246015449</v>
      </c>
      <c r="IV182" s="62">
        <f t="shared" si="448"/>
        <v>409.22286208368769</v>
      </c>
      <c r="IW182" s="62">
        <f t="shared" si="448"/>
        <v>1321.087511875073</v>
      </c>
      <c r="IX182" s="62">
        <f t="shared" si="448"/>
        <v>1331.3817590093604</v>
      </c>
      <c r="IY182" s="62">
        <f t="shared" si="448"/>
        <v>1340.3302857580595</v>
      </c>
      <c r="IZ182" s="62">
        <f t="shared" si="448"/>
        <v>1349.6752155506183</v>
      </c>
      <c r="JA182" s="62">
        <f t="shared" si="448"/>
        <v>1360.1439953847162</v>
      </c>
      <c r="JB182" s="62">
        <f t="shared" si="448"/>
        <v>1369.6145367242482</v>
      </c>
      <c r="JC182" s="62">
        <f t="shared" si="448"/>
        <v>1379.5149609964938</v>
      </c>
      <c r="JD182" s="62">
        <f t="shared" si="448"/>
        <v>1390.5616351354838</v>
      </c>
      <c r="JE182" s="62">
        <f t="shared" si="448"/>
        <v>1399.4083325714721</v>
      </c>
      <c r="JF182" s="62">
        <f t="shared" si="448"/>
        <v>1405.1270802341805</v>
      </c>
      <c r="JG182" s="62">
        <f t="shared" si="448"/>
        <v>1410.1835641628043</v>
      </c>
      <c r="JH182" s="62">
        <f t="shared" si="448"/>
        <v>1413.4521303068889</v>
      </c>
      <c r="JI182" s="62">
        <f t="shared" si="448"/>
        <v>1414.6955255379428</v>
      </c>
      <c r="JJ182" s="62">
        <f t="shared" ref="JJ182:LU182" si="449">JJ124*SUMIFS(166:166,164:164,"&lt;="&amp;JJ100,164:164,"&gt;"&amp;EOMONTH(JJ100,-1))*SUMIFS(172:172,168:168,"&lt;="&amp;JJ100,168:168,"&gt;"&amp;EOMONTH(JJ100,-1))</f>
        <v>1416.2965381633082</v>
      </c>
      <c r="JK182" s="62">
        <f t="shared" si="449"/>
        <v>1419.6061508045643</v>
      </c>
      <c r="JL182" s="62">
        <f t="shared" si="449"/>
        <v>1422.5917986426314</v>
      </c>
      <c r="JM182" s="62">
        <f t="shared" si="449"/>
        <v>1427.4524553850708</v>
      </c>
      <c r="JN182" s="62">
        <f t="shared" si="449"/>
        <v>1434.4681458980961</v>
      </c>
      <c r="JO182" s="62">
        <f t="shared" si="449"/>
        <v>1442.6599344558908</v>
      </c>
      <c r="JP182" s="62">
        <f t="shared" si="449"/>
        <v>1451.4807780539525</v>
      </c>
      <c r="JQ182" s="62">
        <f t="shared" si="449"/>
        <v>1463.0061337727393</v>
      </c>
      <c r="JR182" s="62">
        <f t="shared" si="449"/>
        <v>1476.3020299006341</v>
      </c>
      <c r="JS182" s="62">
        <f t="shared" si="449"/>
        <v>1488.7482651151895</v>
      </c>
      <c r="JT182" s="62">
        <f t="shared" si="449"/>
        <v>1504.0086850818659</v>
      </c>
      <c r="JU182" s="62">
        <f t="shared" si="449"/>
        <v>1523.8005660685203</v>
      </c>
      <c r="JV182" s="62">
        <f t="shared" si="449"/>
        <v>1544.9262323081566</v>
      </c>
      <c r="JW182" s="62">
        <f t="shared" si="449"/>
        <v>1567.9353525286986</v>
      </c>
      <c r="JX182" s="62">
        <f t="shared" si="449"/>
        <v>1596.2407850001148</v>
      </c>
      <c r="JY182" s="62">
        <f t="shared" si="449"/>
        <v>1623.4568000465117</v>
      </c>
      <c r="JZ182" s="62">
        <f t="shared" si="449"/>
        <v>1647.1507793144356</v>
      </c>
      <c r="KA182" s="62">
        <f t="shared" si="449"/>
        <v>509.2048764797151</v>
      </c>
      <c r="KB182" s="62">
        <f t="shared" si="449"/>
        <v>517.45413270300355</v>
      </c>
      <c r="KC182" s="62">
        <f t="shared" si="449"/>
        <v>525.84968365422787</v>
      </c>
      <c r="KD182" s="62">
        <f t="shared" si="449"/>
        <v>534.53931347961634</v>
      </c>
      <c r="KE182" s="62">
        <f t="shared" si="449"/>
        <v>544.61114639669222</v>
      </c>
      <c r="KF182" s="62">
        <f t="shared" si="449"/>
        <v>554.22859964822305</v>
      </c>
      <c r="KG182" s="62">
        <f t="shared" si="449"/>
        <v>562.54714946500053</v>
      </c>
      <c r="KH182" s="62">
        <f t="shared" si="449"/>
        <v>570.74433181029156</v>
      </c>
      <c r="KI182" s="62">
        <f t="shared" si="449"/>
        <v>582.14312350829243</v>
      </c>
      <c r="KJ182" s="62">
        <f t="shared" si="449"/>
        <v>594.18215666965364</v>
      </c>
      <c r="KK182" s="62">
        <f t="shared" si="449"/>
        <v>606.64439465667715</v>
      </c>
      <c r="KL182" s="62">
        <f t="shared" si="449"/>
        <v>620.8414179413079</v>
      </c>
      <c r="KM182" s="62">
        <f t="shared" si="449"/>
        <v>633.78496005017928</v>
      </c>
      <c r="KN182" s="62">
        <f t="shared" si="449"/>
        <v>645.61332403303243</v>
      </c>
      <c r="KO182" s="62">
        <f t="shared" si="449"/>
        <v>656.17961622646487</v>
      </c>
      <c r="KP182" s="62">
        <f t="shared" si="449"/>
        <v>665.62407900586675</v>
      </c>
      <c r="KQ182" s="62">
        <f t="shared" si="449"/>
        <v>674.33469784280214</v>
      </c>
      <c r="KR182" s="62">
        <f t="shared" si="449"/>
        <v>681.58391901075242</v>
      </c>
      <c r="KS182" s="62">
        <f t="shared" si="449"/>
        <v>688.90992390074371</v>
      </c>
      <c r="KT182" s="62">
        <f t="shared" si="449"/>
        <v>697.76936566295058</v>
      </c>
      <c r="KU182" s="62">
        <f t="shared" si="449"/>
        <v>705.16453065839983</v>
      </c>
      <c r="KV182" s="62">
        <f t="shared" si="449"/>
        <v>710.87540278725123</v>
      </c>
      <c r="KW182" s="62">
        <f t="shared" si="449"/>
        <v>720.03997951450594</v>
      </c>
      <c r="KX182" s="62">
        <f t="shared" si="449"/>
        <v>729.55047934230299</v>
      </c>
      <c r="KY182" s="62">
        <f t="shared" si="449"/>
        <v>735.55796942289533</v>
      </c>
      <c r="KZ182" s="62">
        <f t="shared" si="449"/>
        <v>742.25274105655137</v>
      </c>
      <c r="LA182" s="62">
        <f t="shared" si="449"/>
        <v>751.17838181908576</v>
      </c>
      <c r="LB182" s="62">
        <f t="shared" si="449"/>
        <v>753.94824410259787</v>
      </c>
      <c r="LC182" s="62">
        <f t="shared" si="449"/>
        <v>755.64831749769064</v>
      </c>
      <c r="LD182" s="62">
        <f t="shared" si="449"/>
        <v>762.08384815722286</v>
      </c>
      <c r="LE182" s="62">
        <f t="shared" si="449"/>
        <v>770.86822307350712</v>
      </c>
      <c r="LF182" s="62">
        <f t="shared" si="449"/>
        <v>598.03342873425845</v>
      </c>
      <c r="LG182" s="62">
        <f t="shared" si="449"/>
        <v>604.17812505589382</v>
      </c>
      <c r="LH182" s="62">
        <f t="shared" si="449"/>
        <v>612.44779783892932</v>
      </c>
      <c r="LI182" s="62">
        <f t="shared" si="449"/>
        <v>616.39774015601904</v>
      </c>
      <c r="LJ182" s="62">
        <f t="shared" si="449"/>
        <v>619.5581483276145</v>
      </c>
      <c r="LK182" s="62">
        <f t="shared" si="449"/>
        <v>626.27371672282538</v>
      </c>
      <c r="LL182" s="62">
        <f t="shared" si="449"/>
        <v>640.07166556929349</v>
      </c>
      <c r="LM182" s="62">
        <f t="shared" si="449"/>
        <v>647.12960969319215</v>
      </c>
      <c r="LN182" s="62">
        <f t="shared" si="449"/>
        <v>653.83820808507141</v>
      </c>
      <c r="LO182" s="62">
        <f t="shared" si="449"/>
        <v>662.67403844469766</v>
      </c>
      <c r="LP182" s="62">
        <f t="shared" si="449"/>
        <v>664.30464858838059</v>
      </c>
      <c r="LQ182" s="62">
        <f t="shared" si="449"/>
        <v>665.3498179085293</v>
      </c>
      <c r="LR182" s="62">
        <f t="shared" si="449"/>
        <v>670.45779382793455</v>
      </c>
      <c r="LS182" s="62">
        <f t="shared" si="449"/>
        <v>672.54936646677925</v>
      </c>
      <c r="LT182" s="62">
        <f t="shared" si="449"/>
        <v>677.22555544286877</v>
      </c>
      <c r="LU182" s="62">
        <f t="shared" si="449"/>
        <v>682.76616326893873</v>
      </c>
      <c r="LV182" s="62">
        <f t="shared" ref="LV182:NO182" si="450">LV124*SUMIFS(166:166,164:164,"&lt;="&amp;LV100,164:164,"&gt;"&amp;EOMONTH(LV100,-1))*SUMIFS(172:172,168:168,"&lt;="&amp;LV100,168:168,"&gt;"&amp;EOMONTH(LV100,-1))</f>
        <v>689.30857366439113</v>
      </c>
      <c r="LW182" s="62">
        <f t="shared" si="450"/>
        <v>695.77980942914678</v>
      </c>
      <c r="LX182" s="62">
        <f t="shared" si="450"/>
        <v>701.78211170168447</v>
      </c>
      <c r="LY182" s="62">
        <f t="shared" si="450"/>
        <v>708.29171342213817</v>
      </c>
      <c r="LZ182" s="62">
        <f t="shared" si="450"/>
        <v>714.99676412178849</v>
      </c>
      <c r="MA182" s="62">
        <f t="shared" si="450"/>
        <v>720.8300840342697</v>
      </c>
      <c r="MB182" s="62">
        <f t="shared" si="450"/>
        <v>726.14378537392963</v>
      </c>
      <c r="MC182" s="62">
        <f t="shared" si="450"/>
        <v>730.82810875324333</v>
      </c>
      <c r="MD182" s="62">
        <f t="shared" si="450"/>
        <v>733.98172688036004</v>
      </c>
      <c r="ME182" s="62">
        <f t="shared" si="450"/>
        <v>736.96438174900334</v>
      </c>
      <c r="MF182" s="62">
        <f t="shared" si="450"/>
        <v>739.27422242588977</v>
      </c>
      <c r="MG182" s="62">
        <f t="shared" si="450"/>
        <v>742.31813059448871</v>
      </c>
      <c r="MH182" s="62">
        <f t="shared" si="450"/>
        <v>745.83315577544249</v>
      </c>
      <c r="MI182" s="62">
        <f t="shared" si="450"/>
        <v>749.3261506483592</v>
      </c>
      <c r="MJ182" s="62">
        <f t="shared" si="450"/>
        <v>752.61408572948847</v>
      </c>
      <c r="MK182" s="62">
        <f t="shared" si="450"/>
        <v>755.0463168240376</v>
      </c>
      <c r="ML182" s="62">
        <f t="shared" si="450"/>
        <v>757.39489598974444</v>
      </c>
      <c r="MM182" s="62">
        <f t="shared" si="450"/>
        <v>759.31395450576406</v>
      </c>
      <c r="MN182" s="62">
        <f t="shared" si="450"/>
        <v>762.02210681566828</v>
      </c>
      <c r="MO182" s="62">
        <f t="shared" si="450"/>
        <v>765.00621783410213</v>
      </c>
      <c r="MP182" s="62">
        <f t="shared" si="450"/>
        <v>767.87394240120591</v>
      </c>
      <c r="MQ182" s="62">
        <f t="shared" si="450"/>
        <v>768.77734708169032</v>
      </c>
      <c r="MR182" s="62">
        <f t="shared" si="450"/>
        <v>768.2541744276881</v>
      </c>
      <c r="MS182" s="62">
        <f t="shared" si="450"/>
        <v>767.53159074317136</v>
      </c>
      <c r="MT182" s="62">
        <f t="shared" si="450"/>
        <v>766.22736729309793</v>
      </c>
      <c r="MU182" s="62">
        <f t="shared" si="450"/>
        <v>765.25943685693949</v>
      </c>
      <c r="MV182" s="62">
        <f t="shared" si="450"/>
        <v>766.32338696782824</v>
      </c>
      <c r="MW182" s="62">
        <f t="shared" si="450"/>
        <v>767.90398471936658</v>
      </c>
      <c r="MX182" s="62">
        <f t="shared" si="450"/>
        <v>770.93431044805152</v>
      </c>
      <c r="MY182" s="62">
        <f t="shared" si="450"/>
        <v>774.73955648301683</v>
      </c>
      <c r="MZ182" s="62">
        <f t="shared" si="450"/>
        <v>779.08292035464672</v>
      </c>
      <c r="NA182" s="62">
        <f t="shared" si="450"/>
        <v>783.56201595369828</v>
      </c>
      <c r="NB182" s="62">
        <f t="shared" si="450"/>
        <v>788.1355035633469</v>
      </c>
      <c r="NC182" s="62">
        <f t="shared" si="450"/>
        <v>792.861721477012</v>
      </c>
      <c r="ND182" s="62">
        <f t="shared" si="450"/>
        <v>797.45373809237697</v>
      </c>
      <c r="NE182" s="62">
        <f t="shared" si="450"/>
        <v>801.81063248051385</v>
      </c>
      <c r="NF182" s="62">
        <f t="shared" si="450"/>
        <v>806.0782959569633</v>
      </c>
      <c r="NG182" s="62">
        <f t="shared" si="450"/>
        <v>810.36706559975642</v>
      </c>
      <c r="NH182" s="62">
        <f t="shared" si="450"/>
        <v>814.47969502548824</v>
      </c>
      <c r="NI182" s="62">
        <f t="shared" si="450"/>
        <v>818.78326506296935</v>
      </c>
      <c r="NJ182" s="62">
        <f t="shared" si="450"/>
        <v>823.13264898665591</v>
      </c>
      <c r="NK182" s="62">
        <f t="shared" si="450"/>
        <v>827.41756365946924</v>
      </c>
      <c r="NL182" s="62">
        <f t="shared" si="450"/>
        <v>831.5039611166934</v>
      </c>
      <c r="NM182" s="62">
        <f t="shared" si="450"/>
        <v>835.38937927259974</v>
      </c>
      <c r="NN182" s="62">
        <f t="shared" si="450"/>
        <v>839.1509931782814</v>
      </c>
      <c r="NO182" s="63">
        <f t="shared" si="450"/>
        <v>0</v>
      </c>
      <c r="NP182" s="1"/>
      <c r="NQ182" s="1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s="10" customFormat="1" x14ac:dyDescent="0.2">
      <c r="A184" s="8"/>
      <c r="B184" s="8"/>
      <c r="C184" s="136" t="str">
        <f>OFMOR_FFF_0!C184</f>
        <v>CFOut</v>
      </c>
      <c r="D184" s="136"/>
      <c r="E184" s="136" t="str">
        <f>OFMOR_FFF_0!E184</f>
        <v>Распределение плановых предоплат поставщикам товаров с учетом скидок</v>
      </c>
      <c r="F184" s="8"/>
      <c r="G184" s="8" t="str">
        <f>OFMOR_FFF_0!G184</f>
        <v>тыс.руб.</v>
      </c>
      <c r="H184" s="8"/>
      <c r="I184" s="8"/>
      <c r="J184" s="8"/>
      <c r="K184" s="9">
        <f>SUM(N184:NO184)</f>
        <v>166048.82720001222</v>
      </c>
      <c r="L184" s="8"/>
      <c r="M184" s="8"/>
      <c r="N184" s="33">
        <f t="shared" ref="N184:BY184" si="451">N135*SUMIFS(166:166,164:164,"&lt;="&amp;N100,164:164,"&gt;"&amp;EOMONTH(N100,-1))*SUMIFS(172:172,168:168,"&lt;="&amp;N100,168:168,"&gt;"&amp;EOMONTH(N100,-1))</f>
        <v>0</v>
      </c>
      <c r="O184" s="34">
        <f t="shared" si="451"/>
        <v>11.594536831380173</v>
      </c>
      <c r="P184" s="34">
        <f t="shared" si="451"/>
        <v>14.101476113497579</v>
      </c>
      <c r="Q184" s="34">
        <f t="shared" si="451"/>
        <v>23.720377849907582</v>
      </c>
      <c r="R184" s="34">
        <f t="shared" si="451"/>
        <v>36.661104619667206</v>
      </c>
      <c r="S184" s="34">
        <f t="shared" si="451"/>
        <v>40.250519570655605</v>
      </c>
      <c r="T184" s="34">
        <f t="shared" si="451"/>
        <v>45.079499100367634</v>
      </c>
      <c r="U184" s="34">
        <f t="shared" si="451"/>
        <v>71.696609853230711</v>
      </c>
      <c r="V184" s="34">
        <f t="shared" si="451"/>
        <v>89.64969411608331</v>
      </c>
      <c r="W184" s="34">
        <f t="shared" si="451"/>
        <v>88.344235228479192</v>
      </c>
      <c r="X184" s="34">
        <f t="shared" si="451"/>
        <v>127.11245519121441</v>
      </c>
      <c r="Y184" s="34">
        <f t="shared" si="451"/>
        <v>178.81972358167937</v>
      </c>
      <c r="Z184" s="34">
        <f t="shared" si="451"/>
        <v>193.32277288139954</v>
      </c>
      <c r="AA184" s="34">
        <f t="shared" si="451"/>
        <v>212.99068686723868</v>
      </c>
      <c r="AB184" s="34">
        <f t="shared" si="451"/>
        <v>264.11216998236767</v>
      </c>
      <c r="AC184" s="34">
        <f t="shared" si="451"/>
        <v>242.54548271858678</v>
      </c>
      <c r="AD184" s="34">
        <f t="shared" si="451"/>
        <v>197.20814736270114</v>
      </c>
      <c r="AE184" s="34">
        <f t="shared" si="451"/>
        <v>196.4229944102635</v>
      </c>
      <c r="AF184" s="34">
        <f t="shared" si="451"/>
        <v>221.74776892019486</v>
      </c>
      <c r="AG184" s="34">
        <f t="shared" si="451"/>
        <v>218.99822721779131</v>
      </c>
      <c r="AH184" s="34">
        <f t="shared" si="451"/>
        <v>226.5848591372019</v>
      </c>
      <c r="AI184" s="34">
        <f t="shared" si="451"/>
        <v>270.65804126018611</v>
      </c>
      <c r="AJ184" s="34">
        <f t="shared" si="451"/>
        <v>248.22272349624646</v>
      </c>
      <c r="AK184" s="34">
        <f t="shared" si="451"/>
        <v>202.44875479891033</v>
      </c>
      <c r="AL184" s="34">
        <f t="shared" si="451"/>
        <v>200.28506603414635</v>
      </c>
      <c r="AM184" s="34">
        <f t="shared" si="451"/>
        <v>315.59746457188743</v>
      </c>
      <c r="AN184" s="34">
        <f t="shared" si="451"/>
        <v>336.89776151969005</v>
      </c>
      <c r="AO184" s="34">
        <f t="shared" si="451"/>
        <v>351.90861964653584</v>
      </c>
      <c r="AP184" s="34">
        <f t="shared" si="451"/>
        <v>408.56206890747558</v>
      </c>
      <c r="AQ184" s="34">
        <f t="shared" si="451"/>
        <v>355.62381861330795</v>
      </c>
      <c r="AR184" s="34">
        <f t="shared" si="451"/>
        <v>280.84890746721703</v>
      </c>
      <c r="AS184" s="34">
        <f t="shared" si="451"/>
        <v>325.56255438110185</v>
      </c>
      <c r="AT184" s="34">
        <f t="shared" si="451"/>
        <v>243.8137829966941</v>
      </c>
      <c r="AU184" s="34">
        <f t="shared" si="451"/>
        <v>202.86094618206494</v>
      </c>
      <c r="AV184" s="34">
        <f t="shared" si="451"/>
        <v>175.84419504068612</v>
      </c>
      <c r="AW184" s="34">
        <f t="shared" si="451"/>
        <v>170.39237676022833</v>
      </c>
      <c r="AX184" s="34">
        <f t="shared" si="451"/>
        <v>164.35635219257867</v>
      </c>
      <c r="AY184" s="34">
        <f t="shared" si="451"/>
        <v>147.49796319283971</v>
      </c>
      <c r="AZ184" s="34">
        <f t="shared" si="451"/>
        <v>148.51848066107158</v>
      </c>
      <c r="BA184" s="34">
        <f t="shared" si="451"/>
        <v>162.77021547479214</v>
      </c>
      <c r="BB184" s="34">
        <f t="shared" si="451"/>
        <v>161.97688335815866</v>
      </c>
      <c r="BC184" s="34">
        <f t="shared" si="451"/>
        <v>166.89995453235011</v>
      </c>
      <c r="BD184" s="34">
        <f t="shared" si="451"/>
        <v>185.00001751361461</v>
      </c>
      <c r="BE184" s="34">
        <f t="shared" si="451"/>
        <v>183.03968610561961</v>
      </c>
      <c r="BF184" s="34">
        <f t="shared" si="451"/>
        <v>183.98622492769795</v>
      </c>
      <c r="BG184" s="34">
        <f t="shared" si="451"/>
        <v>192.56892621120201</v>
      </c>
      <c r="BH184" s="34">
        <f t="shared" si="451"/>
        <v>210.99400175337155</v>
      </c>
      <c r="BI184" s="34">
        <f t="shared" si="451"/>
        <v>222.19808506859485</v>
      </c>
      <c r="BJ184" s="34">
        <f t="shared" si="451"/>
        <v>231.67705156388138</v>
      </c>
      <c r="BK184" s="34">
        <f t="shared" si="451"/>
        <v>250.87763313848646</v>
      </c>
      <c r="BL184" s="34">
        <f t="shared" si="451"/>
        <v>255.57185424030735</v>
      </c>
      <c r="BM184" s="34">
        <f t="shared" si="451"/>
        <v>257.49763523967107</v>
      </c>
      <c r="BN184" s="34">
        <f t="shared" si="451"/>
        <v>268.99411228173051</v>
      </c>
      <c r="BO184" s="34">
        <f t="shared" si="451"/>
        <v>292.90780522083492</v>
      </c>
      <c r="BP184" s="34">
        <f t="shared" si="451"/>
        <v>307.08931152207219</v>
      </c>
      <c r="BQ184" s="34">
        <f t="shared" si="451"/>
        <v>318.22317014472321</v>
      </c>
      <c r="BR184" s="34">
        <f t="shared" si="451"/>
        <v>341.55673654686001</v>
      </c>
      <c r="BS184" s="34">
        <f t="shared" si="451"/>
        <v>348.96045778206383</v>
      </c>
      <c r="BT184" s="34">
        <f t="shared" si="451"/>
        <v>351.35772638914193</v>
      </c>
      <c r="BU184" s="34">
        <f t="shared" si="451"/>
        <v>292.80264693862074</v>
      </c>
      <c r="BV184" s="34">
        <f t="shared" si="451"/>
        <v>288.01961769220037</v>
      </c>
      <c r="BW184" s="34">
        <f t="shared" si="451"/>
        <v>285.93283330847976</v>
      </c>
      <c r="BX184" s="34">
        <f t="shared" si="451"/>
        <v>282.19520442641192</v>
      </c>
      <c r="BY184" s="34">
        <f t="shared" si="451"/>
        <v>281.15565892570794</v>
      </c>
      <c r="BZ184" s="34">
        <f t="shared" ref="BZ184:EK184" si="452">BZ135*SUMIFS(166:166,164:164,"&lt;="&amp;BZ100,164:164,"&gt;"&amp;EOMONTH(BZ100,-1))*SUMIFS(172:172,168:168,"&lt;="&amp;BZ100,168:168,"&gt;"&amp;EOMONTH(BZ100,-1))</f>
        <v>281.90488548757685</v>
      </c>
      <c r="CA184" s="34">
        <f t="shared" si="452"/>
        <v>280.72708750386568</v>
      </c>
      <c r="CB184" s="34">
        <f t="shared" si="452"/>
        <v>279.98159867262899</v>
      </c>
      <c r="CC184" s="34">
        <f t="shared" si="452"/>
        <v>281.53059593055389</v>
      </c>
      <c r="CD184" s="34">
        <f t="shared" si="452"/>
        <v>281.76042265667502</v>
      </c>
      <c r="CE184" s="34">
        <f t="shared" si="452"/>
        <v>281.4796457096781</v>
      </c>
      <c r="CF184" s="34">
        <f t="shared" si="452"/>
        <v>284.72869230019506</v>
      </c>
      <c r="CG184" s="34">
        <f t="shared" si="452"/>
        <v>288.4853671698034</v>
      </c>
      <c r="CH184" s="34">
        <f t="shared" si="452"/>
        <v>291.51149222372442</v>
      </c>
      <c r="CI184" s="34">
        <f t="shared" si="452"/>
        <v>293.59001492149793</v>
      </c>
      <c r="CJ184" s="34">
        <f t="shared" si="452"/>
        <v>297.83479142122161</v>
      </c>
      <c r="CK184" s="34">
        <f t="shared" si="452"/>
        <v>298.62030256338346</v>
      </c>
      <c r="CL184" s="34">
        <f t="shared" si="452"/>
        <v>296.70130834626679</v>
      </c>
      <c r="CM184" s="34">
        <f t="shared" si="452"/>
        <v>296.37518366127875</v>
      </c>
      <c r="CN184" s="34">
        <f t="shared" si="452"/>
        <v>294.5824981849151</v>
      </c>
      <c r="CO184" s="34">
        <f t="shared" si="452"/>
        <v>292.17086484155629</v>
      </c>
      <c r="CP184" s="34">
        <f t="shared" si="452"/>
        <v>291.65796290292701</v>
      </c>
      <c r="CQ184" s="34">
        <f t="shared" si="452"/>
        <v>293.22435784931878</v>
      </c>
      <c r="CR184" s="34">
        <f t="shared" si="452"/>
        <v>295.46014840592187</v>
      </c>
      <c r="CS184" s="34">
        <f t="shared" si="452"/>
        <v>299.12143941967258</v>
      </c>
      <c r="CT184" s="34">
        <f t="shared" si="452"/>
        <v>304.65493296012636</v>
      </c>
      <c r="CU184" s="34">
        <f t="shared" si="452"/>
        <v>309.75749441663442</v>
      </c>
      <c r="CV184" s="34">
        <f t="shared" si="452"/>
        <v>314.43336847325799</v>
      </c>
      <c r="CW184" s="34">
        <f t="shared" si="452"/>
        <v>319.64648980342463</v>
      </c>
      <c r="CX184" s="34">
        <f t="shared" si="452"/>
        <v>325.86014568745463</v>
      </c>
      <c r="CY184" s="34">
        <f t="shared" si="452"/>
        <v>330.76688203641817</v>
      </c>
      <c r="CZ184" s="34">
        <f t="shared" si="452"/>
        <v>162.0298829421894</v>
      </c>
      <c r="DA184" s="34">
        <f t="shared" si="452"/>
        <v>163.92887693577734</v>
      </c>
      <c r="DB184" s="34">
        <f t="shared" si="452"/>
        <v>165.95905984453375</v>
      </c>
      <c r="DC184" s="34">
        <f t="shared" si="452"/>
        <v>168.07749479339026</v>
      </c>
      <c r="DD184" s="34">
        <f t="shared" si="452"/>
        <v>170.21541673801028</v>
      </c>
      <c r="DE184" s="34">
        <f t="shared" si="452"/>
        <v>172.62757648744162</v>
      </c>
      <c r="DF184" s="34">
        <f t="shared" si="452"/>
        <v>174.72541131259439</v>
      </c>
      <c r="DG184" s="34">
        <f t="shared" si="452"/>
        <v>176.60835027813687</v>
      </c>
      <c r="DH184" s="34">
        <f t="shared" si="452"/>
        <v>178.61981558768818</v>
      </c>
      <c r="DI184" s="34">
        <f t="shared" si="452"/>
        <v>180.571325814533</v>
      </c>
      <c r="DJ184" s="34">
        <f t="shared" si="452"/>
        <v>182.49380662117161</v>
      </c>
      <c r="DK184" s="34">
        <f t="shared" si="452"/>
        <v>184.39403490038285</v>
      </c>
      <c r="DL184" s="34">
        <f t="shared" si="452"/>
        <v>185.99953563329021</v>
      </c>
      <c r="DM184" s="34">
        <f t="shared" si="452"/>
        <v>186.8639336391185</v>
      </c>
      <c r="DN184" s="34">
        <f t="shared" si="452"/>
        <v>187.20019498402363</v>
      </c>
      <c r="DO184" s="34">
        <f t="shared" si="452"/>
        <v>187.25186070976088</v>
      </c>
      <c r="DP184" s="34">
        <f t="shared" si="452"/>
        <v>186.88979863701181</v>
      </c>
      <c r="DQ184" s="34">
        <f t="shared" si="452"/>
        <v>186.61645877620245</v>
      </c>
      <c r="DR184" s="34">
        <f t="shared" si="452"/>
        <v>186.5363737322329</v>
      </c>
      <c r="DS184" s="34">
        <f t="shared" si="452"/>
        <v>186.91170226631414</v>
      </c>
      <c r="DT184" s="34">
        <f t="shared" si="452"/>
        <v>187.36313309934795</v>
      </c>
      <c r="DU184" s="34">
        <f t="shared" si="452"/>
        <v>187.98042989400145</v>
      </c>
      <c r="DV184" s="34">
        <f t="shared" si="452"/>
        <v>188.90540919318641</v>
      </c>
      <c r="DW184" s="34">
        <f t="shared" si="452"/>
        <v>189.73993959584581</v>
      </c>
      <c r="DX184" s="34">
        <f t="shared" si="452"/>
        <v>190.67602335323082</v>
      </c>
      <c r="DY184" s="34">
        <f t="shared" si="452"/>
        <v>191.79536281450908</v>
      </c>
      <c r="DZ184" s="34">
        <f t="shared" si="452"/>
        <v>193.16749170326298</v>
      </c>
      <c r="EA184" s="34">
        <f t="shared" si="452"/>
        <v>194.45206974185052</v>
      </c>
      <c r="EB184" s="34">
        <f t="shared" si="452"/>
        <v>195.68226790232401</v>
      </c>
      <c r="EC184" s="34">
        <f t="shared" si="452"/>
        <v>196.91813173268514</v>
      </c>
      <c r="ED184" s="34">
        <f t="shared" si="452"/>
        <v>287.7962308191274</v>
      </c>
      <c r="EE184" s="34">
        <f t="shared" si="452"/>
        <v>288.98463694737023</v>
      </c>
      <c r="EF184" s="34">
        <f t="shared" si="452"/>
        <v>289.89640333501882</v>
      </c>
      <c r="EG184" s="34">
        <f t="shared" si="452"/>
        <v>291.10152816036589</v>
      </c>
      <c r="EH184" s="34">
        <f t="shared" si="452"/>
        <v>292.40105954501377</v>
      </c>
      <c r="EI184" s="34">
        <f t="shared" si="452"/>
        <v>293.72073363970361</v>
      </c>
      <c r="EJ184" s="34">
        <f t="shared" si="452"/>
        <v>295.13608338698003</v>
      </c>
      <c r="EK184" s="34">
        <f t="shared" si="452"/>
        <v>296.56074824115569</v>
      </c>
      <c r="EL184" s="34">
        <f t="shared" ref="EL184:GW184" si="453">EL135*SUMIFS(166:166,164:164,"&lt;="&amp;EL100,164:164,"&gt;"&amp;EOMONTH(EL100,-1))*SUMIFS(172:172,168:168,"&lt;="&amp;EL100,168:168,"&gt;"&amp;EOMONTH(EL100,-1))</f>
        <v>298.0362107425633</v>
      </c>
      <c r="EM184" s="34">
        <f t="shared" si="453"/>
        <v>299.45345226774168</v>
      </c>
      <c r="EN184" s="34">
        <f t="shared" si="453"/>
        <v>301.1318566008872</v>
      </c>
      <c r="EO184" s="34">
        <f t="shared" si="453"/>
        <v>302.88749325546178</v>
      </c>
      <c r="EP184" s="34">
        <f t="shared" si="453"/>
        <v>304.61576552412185</v>
      </c>
      <c r="EQ184" s="34">
        <f t="shared" si="453"/>
        <v>305.75478902106369</v>
      </c>
      <c r="ER184" s="34">
        <f t="shared" si="453"/>
        <v>306.52276322881534</v>
      </c>
      <c r="ES184" s="34">
        <f t="shared" si="453"/>
        <v>307.09818313041291</v>
      </c>
      <c r="ET184" s="34">
        <f t="shared" si="453"/>
        <v>307.52220668690052</v>
      </c>
      <c r="EU184" s="34">
        <f t="shared" si="453"/>
        <v>308.34040587669404</v>
      </c>
      <c r="EV184" s="34">
        <f t="shared" si="453"/>
        <v>309.26893057349957</v>
      </c>
      <c r="EW184" s="34">
        <f t="shared" si="453"/>
        <v>310.4685224216044</v>
      </c>
      <c r="EX184" s="34">
        <f t="shared" si="453"/>
        <v>312.20160353229244</v>
      </c>
      <c r="EY184" s="34">
        <f t="shared" si="453"/>
        <v>313.87964484690735</v>
      </c>
      <c r="EZ184" s="34">
        <f t="shared" si="453"/>
        <v>315.84053903880744</v>
      </c>
      <c r="FA184" s="34">
        <f t="shared" si="453"/>
        <v>318.07270378509497</v>
      </c>
      <c r="FB184" s="34">
        <f t="shared" si="453"/>
        <v>320.62312918780526</v>
      </c>
      <c r="FC184" s="34">
        <f t="shared" si="453"/>
        <v>323.45634527185962</v>
      </c>
      <c r="FD184" s="34">
        <f t="shared" si="453"/>
        <v>326.61247265741849</v>
      </c>
      <c r="FE184" s="34">
        <f t="shared" si="453"/>
        <v>329.873500843187</v>
      </c>
      <c r="FF184" s="34">
        <f t="shared" si="453"/>
        <v>333.3658431132867</v>
      </c>
      <c r="FG184" s="34">
        <f t="shared" si="453"/>
        <v>337.57952217869047</v>
      </c>
      <c r="FH184" s="34">
        <f t="shared" si="453"/>
        <v>342.10734323164291</v>
      </c>
      <c r="FI184" s="34">
        <f t="shared" si="453"/>
        <v>216.95891168820381</v>
      </c>
      <c r="FJ184" s="34">
        <f t="shared" si="453"/>
        <v>220.35860412701982</v>
      </c>
      <c r="FK184" s="34">
        <f t="shared" si="453"/>
        <v>223.60916327722737</v>
      </c>
      <c r="FL184" s="34">
        <f t="shared" si="453"/>
        <v>226.5023246162543</v>
      </c>
      <c r="FM184" s="34">
        <f t="shared" si="453"/>
        <v>229.31007389001363</v>
      </c>
      <c r="FN184" s="34">
        <f t="shared" si="453"/>
        <v>232.40235391194457</v>
      </c>
      <c r="FO184" s="34">
        <f t="shared" si="453"/>
        <v>235.55785968732999</v>
      </c>
      <c r="FP184" s="34">
        <f t="shared" si="453"/>
        <v>238.91861791485508</v>
      </c>
      <c r="FQ184" s="34">
        <f t="shared" si="453"/>
        <v>242.68613294396525</v>
      </c>
      <c r="FR184" s="34">
        <f t="shared" si="453"/>
        <v>246.26021189264853</v>
      </c>
      <c r="FS184" s="34">
        <f t="shared" si="453"/>
        <v>249.44179229786823</v>
      </c>
      <c r="FT184" s="34">
        <f t="shared" si="453"/>
        <v>252.50314576563915</v>
      </c>
      <c r="FU184" s="34">
        <f t="shared" si="453"/>
        <v>256.68874007936751</v>
      </c>
      <c r="FV184" s="34">
        <f t="shared" si="453"/>
        <v>261.13136098040872</v>
      </c>
      <c r="FW184" s="34">
        <f t="shared" si="453"/>
        <v>265.7979453452823</v>
      </c>
      <c r="FX184" s="34">
        <f t="shared" si="453"/>
        <v>270.96619607116492</v>
      </c>
      <c r="FY184" s="34">
        <f t="shared" si="453"/>
        <v>275.61574648045274</v>
      </c>
      <c r="FZ184" s="34">
        <f t="shared" si="453"/>
        <v>279.63403556776285</v>
      </c>
      <c r="GA184" s="34">
        <f t="shared" si="453"/>
        <v>283.41808135195112</v>
      </c>
      <c r="GB184" s="34">
        <f t="shared" si="453"/>
        <v>286.4050417385709</v>
      </c>
      <c r="GC184" s="34">
        <f t="shared" si="453"/>
        <v>289.11612348744222</v>
      </c>
      <c r="GD184" s="34">
        <f t="shared" si="453"/>
        <v>291.56181794625121</v>
      </c>
      <c r="GE184" s="34">
        <f t="shared" si="453"/>
        <v>293.73048867427906</v>
      </c>
      <c r="GF184" s="34">
        <f t="shared" si="453"/>
        <v>295.82316189085094</v>
      </c>
      <c r="GG184" s="34">
        <f t="shared" si="453"/>
        <v>297.7891828565958</v>
      </c>
      <c r="GH184" s="34">
        <f t="shared" si="453"/>
        <v>299.2928725418019</v>
      </c>
      <c r="GI184" s="34">
        <f t="shared" si="453"/>
        <v>300.6418653205223</v>
      </c>
      <c r="GJ184" s="34">
        <f t="shared" si="453"/>
        <v>302.05189426313302</v>
      </c>
      <c r="GK184" s="34">
        <f t="shared" si="453"/>
        <v>302.99509226692737</v>
      </c>
      <c r="GL184" s="34">
        <f t="shared" si="453"/>
        <v>303.24923884000958</v>
      </c>
      <c r="GM184" s="34">
        <f t="shared" si="453"/>
        <v>303.25605483271056</v>
      </c>
      <c r="GN184" s="34">
        <f t="shared" si="453"/>
        <v>303.00744745449111</v>
      </c>
      <c r="GO184" s="34">
        <f t="shared" si="453"/>
        <v>302.01413995320064</v>
      </c>
      <c r="GP184" s="34">
        <f t="shared" si="453"/>
        <v>301.44831186486766</v>
      </c>
      <c r="GQ184" s="34">
        <f t="shared" si="453"/>
        <v>301.67608637690972</v>
      </c>
      <c r="GR184" s="34">
        <f t="shared" si="453"/>
        <v>302.0702417975877</v>
      </c>
      <c r="GS184" s="34">
        <f t="shared" si="453"/>
        <v>302.20183132664306</v>
      </c>
      <c r="GT184" s="34">
        <f t="shared" si="453"/>
        <v>302.41508431941122</v>
      </c>
      <c r="GU184" s="34">
        <f t="shared" si="453"/>
        <v>302.60507272077427</v>
      </c>
      <c r="GV184" s="34">
        <f t="shared" si="453"/>
        <v>302.17216019585675</v>
      </c>
      <c r="GW184" s="34">
        <f t="shared" si="453"/>
        <v>302.21030639882684</v>
      </c>
      <c r="GX184" s="34">
        <f t="shared" ref="GX184:JI184" si="454">GX135*SUMIFS(166:166,164:164,"&lt;="&amp;GX100,164:164,"&gt;"&amp;EOMONTH(GX100,-1))*SUMIFS(172:172,168:168,"&lt;="&amp;GX100,168:168,"&gt;"&amp;EOMONTH(GX100,-1))</f>
        <v>303.07305096824706</v>
      </c>
      <c r="GY184" s="34">
        <f t="shared" si="454"/>
        <v>304.13616603423134</v>
      </c>
      <c r="GZ184" s="34">
        <f t="shared" si="454"/>
        <v>303.66868469925129</v>
      </c>
      <c r="HA184" s="34">
        <f t="shared" si="454"/>
        <v>303.31826855077009</v>
      </c>
      <c r="HB184" s="34">
        <f t="shared" si="454"/>
        <v>302.89305906483361</v>
      </c>
      <c r="HC184" s="34">
        <f t="shared" si="454"/>
        <v>301.89931204672797</v>
      </c>
      <c r="HD184" s="34">
        <f t="shared" si="454"/>
        <v>301.89484752673758</v>
      </c>
      <c r="HE184" s="34">
        <f t="shared" si="454"/>
        <v>303.07379349387378</v>
      </c>
      <c r="HF184" s="34">
        <f t="shared" si="454"/>
        <v>304.36773769856893</v>
      </c>
      <c r="HG184" s="34">
        <f t="shared" si="454"/>
        <v>307.28991442238424</v>
      </c>
      <c r="HH184" s="34">
        <f t="shared" si="454"/>
        <v>310.98164887513531</v>
      </c>
      <c r="HI184" s="34">
        <f t="shared" si="454"/>
        <v>314.57374204613416</v>
      </c>
      <c r="HJ184" s="34">
        <f t="shared" si="454"/>
        <v>319.31573582853071</v>
      </c>
      <c r="HK184" s="34">
        <f t="shared" si="454"/>
        <v>325.70562390730697</v>
      </c>
      <c r="HL184" s="34">
        <f t="shared" si="454"/>
        <v>331.93439333952074</v>
      </c>
      <c r="HM184" s="34">
        <f t="shared" si="454"/>
        <v>338.34753201175869</v>
      </c>
      <c r="HN184" s="34">
        <f t="shared" si="454"/>
        <v>346.37427583590352</v>
      </c>
      <c r="HO184" s="34">
        <f t="shared" si="454"/>
        <v>352.40629367256292</v>
      </c>
      <c r="HP184" s="34">
        <f t="shared" si="454"/>
        <v>355.1984056765782</v>
      </c>
      <c r="HQ184" s="34">
        <f t="shared" si="454"/>
        <v>357.17646342654228</v>
      </c>
      <c r="HR184" s="34">
        <f t="shared" si="454"/>
        <v>359.3660631588495</v>
      </c>
      <c r="HS184" s="34">
        <f t="shared" si="454"/>
        <v>359.73153477020816</v>
      </c>
      <c r="HT184" s="34">
        <f t="shared" si="454"/>
        <v>360.99142600888553</v>
      </c>
      <c r="HU184" s="34">
        <f t="shared" si="454"/>
        <v>365.0571755711585</v>
      </c>
      <c r="HV184" s="34">
        <f t="shared" si="454"/>
        <v>368.25645712578495</v>
      </c>
      <c r="HW184" s="34">
        <f t="shared" si="454"/>
        <v>368.93782383657054</v>
      </c>
      <c r="HX184" s="34">
        <f t="shared" si="454"/>
        <v>369.39801981021037</v>
      </c>
      <c r="HY184" s="34">
        <f t="shared" si="454"/>
        <v>373.53995695943865</v>
      </c>
      <c r="HZ184" s="34">
        <f t="shared" si="454"/>
        <v>376.96790041345724</v>
      </c>
      <c r="IA184" s="34">
        <f t="shared" si="454"/>
        <v>381.62799148073128</v>
      </c>
      <c r="IB184" s="34">
        <f t="shared" si="454"/>
        <v>389.56643691882567</v>
      </c>
      <c r="IC184" s="34">
        <f t="shared" si="454"/>
        <v>395.70828434442558</v>
      </c>
      <c r="ID184" s="34">
        <f t="shared" si="454"/>
        <v>395.34098227716589</v>
      </c>
      <c r="IE184" s="34">
        <f t="shared" si="454"/>
        <v>393.51318672782213</v>
      </c>
      <c r="IF184" s="34">
        <f t="shared" si="454"/>
        <v>389.00449449833786</v>
      </c>
      <c r="IG184" s="34">
        <f t="shared" si="454"/>
        <v>381.55469143177811</v>
      </c>
      <c r="IH184" s="34">
        <f t="shared" si="454"/>
        <v>375.19782541541827</v>
      </c>
      <c r="II184" s="34">
        <f t="shared" si="454"/>
        <v>371.385036887654</v>
      </c>
      <c r="IJ184" s="34">
        <f t="shared" si="454"/>
        <v>368.04591384393621</v>
      </c>
      <c r="IK184" s="34">
        <f t="shared" si="454"/>
        <v>366.61104858643006</v>
      </c>
      <c r="IL184" s="34">
        <f t="shared" si="454"/>
        <v>366.36893192099933</v>
      </c>
      <c r="IM184" s="34">
        <f t="shared" si="454"/>
        <v>367.28478096146284</v>
      </c>
      <c r="IN184" s="34">
        <f t="shared" si="454"/>
        <v>368.32651899232269</v>
      </c>
      <c r="IO184" s="34">
        <f t="shared" si="454"/>
        <v>369.68133664168317</v>
      </c>
      <c r="IP184" s="34">
        <f t="shared" si="454"/>
        <v>371.9126277002207</v>
      </c>
      <c r="IQ184" s="34">
        <f t="shared" si="454"/>
        <v>373.97515560800366</v>
      </c>
      <c r="IR184" s="34">
        <f t="shared" si="454"/>
        <v>375.67135783145278</v>
      </c>
      <c r="IS184" s="34">
        <f t="shared" si="454"/>
        <v>377.66712773534596</v>
      </c>
      <c r="IT184" s="34">
        <f t="shared" si="454"/>
        <v>380.09189546385903</v>
      </c>
      <c r="IU184" s="34">
        <f t="shared" si="454"/>
        <v>382.37474068930572</v>
      </c>
      <c r="IV184" s="34">
        <f t="shared" si="454"/>
        <v>385.12919921011741</v>
      </c>
      <c r="IW184" s="34">
        <f t="shared" si="454"/>
        <v>1242.9358825323418</v>
      </c>
      <c r="IX184" s="34">
        <f t="shared" si="454"/>
        <v>1252.533475098279</v>
      </c>
      <c r="IY184" s="34">
        <f t="shared" si="454"/>
        <v>1260.729206201112</v>
      </c>
      <c r="IZ184" s="34">
        <f t="shared" si="454"/>
        <v>1269.2771389176189</v>
      </c>
      <c r="JA184" s="34">
        <f t="shared" si="454"/>
        <v>1278.8497395122793</v>
      </c>
      <c r="JB184" s="34">
        <f t="shared" si="454"/>
        <v>1287.4510305000958</v>
      </c>
      <c r="JC184" s="34">
        <f t="shared" si="454"/>
        <v>1296.3953140774165</v>
      </c>
      <c r="JD184" s="34">
        <f t="shared" si="454"/>
        <v>1306.3597312542884</v>
      </c>
      <c r="JE184" s="34">
        <f t="shared" si="454"/>
        <v>1314.2545137430443</v>
      </c>
      <c r="JF184" s="34">
        <f t="shared" si="454"/>
        <v>1319.2171843623335</v>
      </c>
      <c r="JG184" s="34">
        <f t="shared" si="454"/>
        <v>1323.5222450721485</v>
      </c>
      <c r="JH184" s="34">
        <f t="shared" si="454"/>
        <v>1326.1556864707304</v>
      </c>
      <c r="JI184" s="34">
        <f t="shared" si="454"/>
        <v>1326.9109981615402</v>
      </c>
      <c r="JJ184" s="34">
        <f t="shared" ref="JJ184:LU184" si="455">JJ135*SUMIFS(166:166,164:164,"&lt;="&amp;JJ100,164:164,"&gt;"&amp;EOMONTH(JJ100,-1))*SUMIFS(172:172,168:168,"&lt;="&amp;JJ100,168:168,"&gt;"&amp;EOMONTH(JJ100,-1))</f>
        <v>1327.9536864622269</v>
      </c>
      <c r="JK184" s="34">
        <f t="shared" si="455"/>
        <v>1330.5722859096552</v>
      </c>
      <c r="JL184" s="34">
        <f t="shared" si="455"/>
        <v>1332.8916598930882</v>
      </c>
      <c r="JM184" s="34">
        <f t="shared" si="455"/>
        <v>1336.9446380285508</v>
      </c>
      <c r="JN184" s="34">
        <f t="shared" si="455"/>
        <v>1343.007345611923</v>
      </c>
      <c r="JO184" s="34">
        <f t="shared" si="455"/>
        <v>1350.1458290439816</v>
      </c>
      <c r="JP184" s="34">
        <f t="shared" si="455"/>
        <v>1357.873449490532</v>
      </c>
      <c r="JQ184" s="34">
        <f t="shared" si="455"/>
        <v>1368.1418705052138</v>
      </c>
      <c r="JR184" s="34">
        <f t="shared" si="455"/>
        <v>1380.0545293144562</v>
      </c>
      <c r="JS184" s="34">
        <f t="shared" si="455"/>
        <v>1391.1672760083047</v>
      </c>
      <c r="JT184" s="34">
        <f t="shared" si="455"/>
        <v>1404.9262801191312</v>
      </c>
      <c r="JU184" s="34">
        <f t="shared" si="455"/>
        <v>1422.921198974667</v>
      </c>
      <c r="JV184" s="34">
        <f t="shared" si="455"/>
        <v>1442.1378190748394</v>
      </c>
      <c r="JW184" s="34">
        <f t="shared" si="455"/>
        <v>1463.1238646340046</v>
      </c>
      <c r="JX184" s="34">
        <f t="shared" si="455"/>
        <v>1489.0840483423112</v>
      </c>
      <c r="JY184" s="34">
        <f t="shared" si="455"/>
        <v>1514.0204001410971</v>
      </c>
      <c r="JZ184" s="34">
        <f t="shared" si="455"/>
        <v>1535.6713285850758</v>
      </c>
      <c r="KA184" s="34">
        <f t="shared" si="455"/>
        <v>474.61772524822447</v>
      </c>
      <c r="KB184" s="34">
        <f t="shared" si="455"/>
        <v>482.19243777263534</v>
      </c>
      <c r="KC184" s="34">
        <f t="shared" si="455"/>
        <v>489.90147030527908</v>
      </c>
      <c r="KD184" s="34">
        <f t="shared" si="455"/>
        <v>497.88879822478316</v>
      </c>
      <c r="KE184" s="34">
        <f t="shared" si="455"/>
        <v>507.16994633152115</v>
      </c>
      <c r="KF184" s="34">
        <f t="shared" si="455"/>
        <v>516.01690678746127</v>
      </c>
      <c r="KG184" s="34">
        <f t="shared" si="455"/>
        <v>523.64572261714795</v>
      </c>
      <c r="KH184" s="34">
        <f t="shared" si="455"/>
        <v>531.16476339522524</v>
      </c>
      <c r="KI184" s="34">
        <f t="shared" si="455"/>
        <v>541.6920969284721</v>
      </c>
      <c r="KJ184" s="34">
        <f t="shared" si="455"/>
        <v>552.81872196255392</v>
      </c>
      <c r="KK184" s="34">
        <f t="shared" si="455"/>
        <v>564.34432122782562</v>
      </c>
      <c r="KL184" s="34">
        <f t="shared" si="455"/>
        <v>577.4930362263749</v>
      </c>
      <c r="KM184" s="34">
        <f t="shared" si="455"/>
        <v>589.44859136318189</v>
      </c>
      <c r="KN184" s="34">
        <f t="shared" si="455"/>
        <v>600.34643349591818</v>
      </c>
      <c r="KO184" s="34">
        <f t="shared" si="455"/>
        <v>610.06468457312337</v>
      </c>
      <c r="KP184" s="34">
        <f t="shared" si="455"/>
        <v>618.68989142141368</v>
      </c>
      <c r="KQ184" s="34">
        <f t="shared" si="455"/>
        <v>626.60480653694492</v>
      </c>
      <c r="KR184" s="34">
        <f t="shared" si="455"/>
        <v>633.14596700240281</v>
      </c>
      <c r="KS184" s="34">
        <f t="shared" si="455"/>
        <v>639.73228151266233</v>
      </c>
      <c r="KT184" s="34">
        <f t="shared" si="455"/>
        <v>647.74158934850573</v>
      </c>
      <c r="KU184" s="34">
        <f t="shared" si="455"/>
        <v>654.39023018093019</v>
      </c>
      <c r="KV184" s="34">
        <f t="shared" si="455"/>
        <v>659.46932007953637</v>
      </c>
      <c r="KW184" s="34">
        <f t="shared" si="455"/>
        <v>667.75370971306779</v>
      </c>
      <c r="KX184" s="34">
        <f t="shared" si="455"/>
        <v>676.3485840164318</v>
      </c>
      <c r="KY184" s="34">
        <f t="shared" si="455"/>
        <v>681.67480206476716</v>
      </c>
      <c r="KZ184" s="34">
        <f t="shared" si="455"/>
        <v>687.62670672053423</v>
      </c>
      <c r="LA184" s="34">
        <f t="shared" si="455"/>
        <v>695.65389762622863</v>
      </c>
      <c r="LB184" s="34">
        <f t="shared" si="455"/>
        <v>697.95561153726931</v>
      </c>
      <c r="LC184" s="34">
        <f t="shared" si="455"/>
        <v>699.26764140389218</v>
      </c>
      <c r="LD184" s="34">
        <f t="shared" si="455"/>
        <v>704.98438752397794</v>
      </c>
      <c r="LE184" s="34">
        <f t="shared" si="455"/>
        <v>712.88599792216985</v>
      </c>
      <c r="LF184" s="34">
        <f t="shared" si="455"/>
        <v>552.86837937828238</v>
      </c>
      <c r="LG184" s="34">
        <f t="shared" si="455"/>
        <v>558.36670779411475</v>
      </c>
      <c r="LH184" s="34">
        <f t="shared" si="455"/>
        <v>565.84631559021796</v>
      </c>
      <c r="LI184" s="34">
        <f t="shared" si="455"/>
        <v>569.30732357093063</v>
      </c>
      <c r="LJ184" s="34">
        <f t="shared" si="455"/>
        <v>572.03747307010303</v>
      </c>
      <c r="LK184" s="34">
        <f t="shared" si="455"/>
        <v>578.07304073544606</v>
      </c>
      <c r="LL184" s="34">
        <f t="shared" si="455"/>
        <v>590.70418728064828</v>
      </c>
      <c r="LM184" s="34">
        <f t="shared" si="455"/>
        <v>597.05116212392954</v>
      </c>
      <c r="LN184" s="34">
        <f t="shared" si="455"/>
        <v>603.05985101808983</v>
      </c>
      <c r="LO184" s="34">
        <f t="shared" si="455"/>
        <v>611.04969994848727</v>
      </c>
      <c r="LP184" s="34">
        <f t="shared" si="455"/>
        <v>612.32934831513774</v>
      </c>
      <c r="LQ184" s="34">
        <f t="shared" si="455"/>
        <v>613.06396512651463</v>
      </c>
      <c r="LR184" s="34">
        <f t="shared" si="455"/>
        <v>617.59035295571596</v>
      </c>
      <c r="LS184" s="34">
        <f t="shared" si="455"/>
        <v>619.24912241473908</v>
      </c>
      <c r="LT184" s="34">
        <f t="shared" si="455"/>
        <v>623.36664232890553</v>
      </c>
      <c r="LU184" s="34">
        <f t="shared" si="455"/>
        <v>628.28977155799862</v>
      </c>
      <c r="LV184" s="34">
        <f t="shared" ref="LV184:NO184" si="456">LV135*SUMIFS(166:166,164:164,"&lt;="&amp;LV100,164:164,"&gt;"&amp;EOMONTH(LV100,-1))*SUMIFS(172:172,168:168,"&lt;="&amp;LV100,168:168,"&gt;"&amp;EOMONTH(LV100,-1))</f>
        <v>634.12969659528198</v>
      </c>
      <c r="LW184" s="34">
        <f t="shared" si="456"/>
        <v>639.95140459740401</v>
      </c>
      <c r="LX184" s="34">
        <f t="shared" si="456"/>
        <v>645.33228592407306</v>
      </c>
      <c r="LY184" s="34">
        <f t="shared" si="456"/>
        <v>651.15841583498377</v>
      </c>
      <c r="LZ184" s="34">
        <f t="shared" si="456"/>
        <v>657.14015813767344</v>
      </c>
      <c r="MA184" s="34">
        <f t="shared" si="456"/>
        <v>662.32612648752774</v>
      </c>
      <c r="MB184" s="34">
        <f t="shared" si="456"/>
        <v>667.02197877384219</v>
      </c>
      <c r="MC184" s="34">
        <f t="shared" si="456"/>
        <v>671.11243202398475</v>
      </c>
      <c r="MD184" s="34">
        <f t="shared" si="456"/>
        <v>673.81386724824301</v>
      </c>
      <c r="ME184" s="34">
        <f t="shared" si="456"/>
        <v>676.36417151432272</v>
      </c>
      <c r="MF184" s="34">
        <f t="shared" si="456"/>
        <v>678.254118728457</v>
      </c>
      <c r="MG184" s="34">
        <f t="shared" si="456"/>
        <v>680.79100876034465</v>
      </c>
      <c r="MH184" s="34">
        <f t="shared" si="456"/>
        <v>683.78104826854917</v>
      </c>
      <c r="MI184" s="34">
        <f t="shared" si="456"/>
        <v>686.73697889964058</v>
      </c>
      <c r="MJ184" s="34">
        <f t="shared" si="456"/>
        <v>689.47932881505346</v>
      </c>
      <c r="MK184" s="34">
        <f t="shared" si="456"/>
        <v>691.4749192486928</v>
      </c>
      <c r="ML184" s="34">
        <f t="shared" si="456"/>
        <v>693.39504569104201</v>
      </c>
      <c r="MM184" s="34">
        <f t="shared" si="456"/>
        <v>694.89215175070501</v>
      </c>
      <c r="MN184" s="34">
        <f t="shared" si="456"/>
        <v>697.09102908214595</v>
      </c>
      <c r="MO184" s="34">
        <f t="shared" si="456"/>
        <v>699.56662361724966</v>
      </c>
      <c r="MP184" s="34">
        <f t="shared" si="456"/>
        <v>701.92810717831833</v>
      </c>
      <c r="MQ184" s="34">
        <f t="shared" si="456"/>
        <v>702.44710831190139</v>
      </c>
      <c r="MR184" s="34">
        <f t="shared" si="456"/>
        <v>701.69224653015192</v>
      </c>
      <c r="MS184" s="34">
        <f t="shared" si="456"/>
        <v>700.75864784368696</v>
      </c>
      <c r="MT184" s="34">
        <f t="shared" si="456"/>
        <v>699.26226992109855</v>
      </c>
      <c r="MU184" s="34">
        <f t="shared" si="456"/>
        <v>698.0946134831164</v>
      </c>
      <c r="MV184" s="34">
        <f t="shared" si="456"/>
        <v>698.79303365769829</v>
      </c>
      <c r="MW184" s="34">
        <f t="shared" si="456"/>
        <v>699.95690578848735</v>
      </c>
      <c r="MX184" s="34">
        <f t="shared" si="456"/>
        <v>702.46784800766397</v>
      </c>
      <c r="MY184" s="34">
        <f t="shared" si="456"/>
        <v>705.70741714158873</v>
      </c>
      <c r="MZ184" s="34">
        <f t="shared" si="456"/>
        <v>709.45203162686062</v>
      </c>
      <c r="NA184" s="34">
        <f t="shared" si="456"/>
        <v>713.3226593405758</v>
      </c>
      <c r="NB184" s="34">
        <f t="shared" si="456"/>
        <v>717.26344533210454</v>
      </c>
      <c r="NC184" s="34">
        <f t="shared" si="456"/>
        <v>721.34516592053183</v>
      </c>
      <c r="ND184" s="34">
        <f t="shared" si="456"/>
        <v>725.29384003156053</v>
      </c>
      <c r="NE184" s="34">
        <f t="shared" si="456"/>
        <v>729.02052908709027</v>
      </c>
      <c r="NF184" s="34">
        <f t="shared" si="456"/>
        <v>732.67637899053727</v>
      </c>
      <c r="NG184" s="34">
        <f t="shared" si="456"/>
        <v>736.35047641789367</v>
      </c>
      <c r="NH184" s="34">
        <f t="shared" si="456"/>
        <v>739.86220138973033</v>
      </c>
      <c r="NI184" s="34">
        <f t="shared" si="456"/>
        <v>743.53789178427701</v>
      </c>
      <c r="NJ184" s="34">
        <f t="shared" si="456"/>
        <v>747.24943162577551</v>
      </c>
      <c r="NK184" s="34">
        <f t="shared" si="456"/>
        <v>750.8959585848404</v>
      </c>
      <c r="NL184" s="34">
        <f t="shared" si="456"/>
        <v>754.35819660611378</v>
      </c>
      <c r="NM184" s="34">
        <f t="shared" si="456"/>
        <v>757.64295582098168</v>
      </c>
      <c r="NN184" s="34">
        <f t="shared" si="456"/>
        <v>760.81481847523105</v>
      </c>
      <c r="NO184" s="35">
        <f t="shared" si="456"/>
        <v>0</v>
      </c>
      <c r="NP184" s="8"/>
      <c r="NQ184" s="8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x14ac:dyDescent="0.2">
      <c r="A186" s="1"/>
      <c r="B186" s="1"/>
      <c r="C186" s="180" t="str">
        <f>OFMOR_FFF_0!C186</f>
        <v>SFIn</v>
      </c>
      <c r="D186" s="1"/>
      <c r="E186" s="180" t="str">
        <f>OFMOR_FFF_0!E186</f>
        <v>Даты плановых закупок товара для перепродажи</v>
      </c>
      <c r="F186" s="1"/>
      <c r="G186" s="180" t="str">
        <f>OFMOR_FFF_0!G186</f>
        <v>дата</v>
      </c>
      <c r="H186" s="1"/>
      <c r="I186" s="180"/>
      <c r="J186" s="1"/>
      <c r="K186" s="184"/>
      <c r="L186" s="1"/>
      <c r="M186" s="1"/>
      <c r="N186" s="177">
        <f t="shared" ref="N186:BY186" si="457">IF(N100="","",N180-SUMIFS(170:170,168:168,"&lt;="&amp;N100,168:168,"&gt;"&amp;EOMONTH(N100,-1)))</f>
        <v>43483</v>
      </c>
      <c r="O186" s="178">
        <f t="shared" si="457"/>
        <v>43484</v>
      </c>
      <c r="P186" s="178">
        <f t="shared" si="457"/>
        <v>43485</v>
      </c>
      <c r="Q186" s="178">
        <f t="shared" si="457"/>
        <v>43486</v>
      </c>
      <c r="R186" s="178">
        <f t="shared" si="457"/>
        <v>43487</v>
      </c>
      <c r="S186" s="178">
        <f t="shared" si="457"/>
        <v>43488</v>
      </c>
      <c r="T186" s="178">
        <f t="shared" si="457"/>
        <v>43489</v>
      </c>
      <c r="U186" s="178">
        <f t="shared" si="457"/>
        <v>43490</v>
      </c>
      <c r="V186" s="178">
        <f t="shared" si="457"/>
        <v>43491</v>
      </c>
      <c r="W186" s="178">
        <f t="shared" si="457"/>
        <v>43492</v>
      </c>
      <c r="X186" s="178">
        <f t="shared" si="457"/>
        <v>43493</v>
      </c>
      <c r="Y186" s="178">
        <f t="shared" si="457"/>
        <v>43494</v>
      </c>
      <c r="Z186" s="178">
        <f t="shared" si="457"/>
        <v>43495</v>
      </c>
      <c r="AA186" s="178">
        <f t="shared" si="457"/>
        <v>43496</v>
      </c>
      <c r="AB186" s="178">
        <f t="shared" si="457"/>
        <v>43497</v>
      </c>
      <c r="AC186" s="178">
        <f t="shared" si="457"/>
        <v>43498</v>
      </c>
      <c r="AD186" s="178">
        <f t="shared" si="457"/>
        <v>43499</v>
      </c>
      <c r="AE186" s="178">
        <f t="shared" si="457"/>
        <v>43500</v>
      </c>
      <c r="AF186" s="178">
        <f t="shared" si="457"/>
        <v>43501</v>
      </c>
      <c r="AG186" s="178">
        <f t="shared" si="457"/>
        <v>43502</v>
      </c>
      <c r="AH186" s="178">
        <f t="shared" si="457"/>
        <v>43503</v>
      </c>
      <c r="AI186" s="178">
        <f t="shared" si="457"/>
        <v>43504</v>
      </c>
      <c r="AJ186" s="178">
        <f t="shared" si="457"/>
        <v>43505</v>
      </c>
      <c r="AK186" s="178">
        <f t="shared" si="457"/>
        <v>43506</v>
      </c>
      <c r="AL186" s="178">
        <f t="shared" si="457"/>
        <v>43507</v>
      </c>
      <c r="AM186" s="178">
        <f t="shared" si="457"/>
        <v>43508</v>
      </c>
      <c r="AN186" s="178">
        <f t="shared" si="457"/>
        <v>43509</v>
      </c>
      <c r="AO186" s="178">
        <f t="shared" si="457"/>
        <v>43510</v>
      </c>
      <c r="AP186" s="178">
        <f t="shared" si="457"/>
        <v>43511</v>
      </c>
      <c r="AQ186" s="178">
        <f t="shared" si="457"/>
        <v>43512</v>
      </c>
      <c r="AR186" s="178">
        <f t="shared" si="457"/>
        <v>43513</v>
      </c>
      <c r="AS186" s="178">
        <f t="shared" si="457"/>
        <v>43514</v>
      </c>
      <c r="AT186" s="178">
        <f t="shared" si="457"/>
        <v>43515</v>
      </c>
      <c r="AU186" s="178">
        <f t="shared" si="457"/>
        <v>43516</v>
      </c>
      <c r="AV186" s="178">
        <f t="shared" si="457"/>
        <v>43517</v>
      </c>
      <c r="AW186" s="178">
        <f t="shared" si="457"/>
        <v>43518</v>
      </c>
      <c r="AX186" s="178">
        <f t="shared" si="457"/>
        <v>43519</v>
      </c>
      <c r="AY186" s="178">
        <f t="shared" si="457"/>
        <v>43520</v>
      </c>
      <c r="AZ186" s="178">
        <f t="shared" si="457"/>
        <v>43521</v>
      </c>
      <c r="BA186" s="178">
        <f t="shared" si="457"/>
        <v>43522</v>
      </c>
      <c r="BB186" s="178">
        <f t="shared" si="457"/>
        <v>43523</v>
      </c>
      <c r="BC186" s="178">
        <f t="shared" si="457"/>
        <v>43524</v>
      </c>
      <c r="BD186" s="178">
        <f t="shared" si="457"/>
        <v>43525</v>
      </c>
      <c r="BE186" s="178">
        <f t="shared" si="457"/>
        <v>43526</v>
      </c>
      <c r="BF186" s="178">
        <f t="shared" si="457"/>
        <v>43527</v>
      </c>
      <c r="BG186" s="178">
        <f t="shared" si="457"/>
        <v>43528</v>
      </c>
      <c r="BH186" s="178">
        <f t="shared" si="457"/>
        <v>43529</v>
      </c>
      <c r="BI186" s="178">
        <f t="shared" si="457"/>
        <v>43530</v>
      </c>
      <c r="BJ186" s="178">
        <f t="shared" si="457"/>
        <v>43531</v>
      </c>
      <c r="BK186" s="178">
        <f t="shared" si="457"/>
        <v>43532</v>
      </c>
      <c r="BL186" s="178">
        <f t="shared" si="457"/>
        <v>43533</v>
      </c>
      <c r="BM186" s="178">
        <f t="shared" si="457"/>
        <v>43534</v>
      </c>
      <c r="BN186" s="178">
        <f t="shared" si="457"/>
        <v>43535</v>
      </c>
      <c r="BO186" s="178">
        <f t="shared" si="457"/>
        <v>43536</v>
      </c>
      <c r="BP186" s="178">
        <f t="shared" si="457"/>
        <v>43537</v>
      </c>
      <c r="BQ186" s="178">
        <f t="shared" si="457"/>
        <v>43538</v>
      </c>
      <c r="BR186" s="178">
        <f t="shared" si="457"/>
        <v>43539</v>
      </c>
      <c r="BS186" s="178">
        <f t="shared" si="457"/>
        <v>43540</v>
      </c>
      <c r="BT186" s="178">
        <f t="shared" si="457"/>
        <v>43541</v>
      </c>
      <c r="BU186" s="178">
        <f t="shared" si="457"/>
        <v>43542</v>
      </c>
      <c r="BV186" s="178">
        <f t="shared" si="457"/>
        <v>43543</v>
      </c>
      <c r="BW186" s="178">
        <f t="shared" si="457"/>
        <v>43544</v>
      </c>
      <c r="BX186" s="178">
        <f t="shared" si="457"/>
        <v>43545</v>
      </c>
      <c r="BY186" s="178">
        <f t="shared" si="457"/>
        <v>43546</v>
      </c>
      <c r="BZ186" s="178">
        <f t="shared" ref="BZ186:EK186" si="458">IF(BZ100="","",BZ180-SUMIFS(170:170,168:168,"&lt;="&amp;BZ100,168:168,"&gt;"&amp;EOMONTH(BZ100,-1)))</f>
        <v>43547</v>
      </c>
      <c r="CA186" s="178">
        <f t="shared" si="458"/>
        <v>43548</v>
      </c>
      <c r="CB186" s="178">
        <f t="shared" si="458"/>
        <v>43549</v>
      </c>
      <c r="CC186" s="178">
        <f t="shared" si="458"/>
        <v>43550</v>
      </c>
      <c r="CD186" s="178">
        <f t="shared" si="458"/>
        <v>43551</v>
      </c>
      <c r="CE186" s="178">
        <f t="shared" si="458"/>
        <v>43552</v>
      </c>
      <c r="CF186" s="178">
        <f t="shared" si="458"/>
        <v>43553</v>
      </c>
      <c r="CG186" s="178">
        <f t="shared" si="458"/>
        <v>43554</v>
      </c>
      <c r="CH186" s="178">
        <f t="shared" si="458"/>
        <v>43555</v>
      </c>
      <c r="CI186" s="178">
        <f t="shared" si="458"/>
        <v>43556</v>
      </c>
      <c r="CJ186" s="178">
        <f t="shared" si="458"/>
        <v>43557</v>
      </c>
      <c r="CK186" s="178">
        <f t="shared" si="458"/>
        <v>43558</v>
      </c>
      <c r="CL186" s="178">
        <f t="shared" si="458"/>
        <v>43559</v>
      </c>
      <c r="CM186" s="178">
        <f t="shared" si="458"/>
        <v>43560</v>
      </c>
      <c r="CN186" s="178">
        <f t="shared" si="458"/>
        <v>43561</v>
      </c>
      <c r="CO186" s="178">
        <f t="shared" si="458"/>
        <v>43562</v>
      </c>
      <c r="CP186" s="178">
        <f t="shared" si="458"/>
        <v>43563</v>
      </c>
      <c r="CQ186" s="178">
        <f t="shared" si="458"/>
        <v>43564</v>
      </c>
      <c r="CR186" s="178">
        <f t="shared" si="458"/>
        <v>43565</v>
      </c>
      <c r="CS186" s="178">
        <f t="shared" si="458"/>
        <v>43566</v>
      </c>
      <c r="CT186" s="178">
        <f t="shared" si="458"/>
        <v>43567</v>
      </c>
      <c r="CU186" s="178">
        <f t="shared" si="458"/>
        <v>43568</v>
      </c>
      <c r="CV186" s="178">
        <f t="shared" si="458"/>
        <v>43569</v>
      </c>
      <c r="CW186" s="178">
        <f t="shared" si="458"/>
        <v>43570</v>
      </c>
      <c r="CX186" s="178">
        <f t="shared" si="458"/>
        <v>43571</v>
      </c>
      <c r="CY186" s="178">
        <f t="shared" si="458"/>
        <v>43572</v>
      </c>
      <c r="CZ186" s="178">
        <f t="shared" si="458"/>
        <v>43573</v>
      </c>
      <c r="DA186" s="178">
        <f t="shared" si="458"/>
        <v>43574</v>
      </c>
      <c r="DB186" s="178">
        <f t="shared" si="458"/>
        <v>43575</v>
      </c>
      <c r="DC186" s="178">
        <f t="shared" si="458"/>
        <v>43576</v>
      </c>
      <c r="DD186" s="178">
        <f t="shared" si="458"/>
        <v>43577</v>
      </c>
      <c r="DE186" s="178">
        <f t="shared" si="458"/>
        <v>43578</v>
      </c>
      <c r="DF186" s="178">
        <f t="shared" si="458"/>
        <v>43579</v>
      </c>
      <c r="DG186" s="178">
        <f t="shared" si="458"/>
        <v>43580</v>
      </c>
      <c r="DH186" s="178">
        <f t="shared" si="458"/>
        <v>43581</v>
      </c>
      <c r="DI186" s="178">
        <f t="shared" si="458"/>
        <v>43582</v>
      </c>
      <c r="DJ186" s="178">
        <f t="shared" si="458"/>
        <v>43583</v>
      </c>
      <c r="DK186" s="178">
        <f t="shared" si="458"/>
        <v>43584</v>
      </c>
      <c r="DL186" s="178">
        <f t="shared" si="458"/>
        <v>43585</v>
      </c>
      <c r="DM186" s="178">
        <f t="shared" si="458"/>
        <v>43586</v>
      </c>
      <c r="DN186" s="178">
        <f t="shared" si="458"/>
        <v>43587</v>
      </c>
      <c r="DO186" s="178">
        <f t="shared" si="458"/>
        <v>43588</v>
      </c>
      <c r="DP186" s="178">
        <f t="shared" si="458"/>
        <v>43589</v>
      </c>
      <c r="DQ186" s="178">
        <f t="shared" si="458"/>
        <v>43590</v>
      </c>
      <c r="DR186" s="178">
        <f t="shared" si="458"/>
        <v>43591</v>
      </c>
      <c r="DS186" s="178">
        <f t="shared" si="458"/>
        <v>43592</v>
      </c>
      <c r="DT186" s="178">
        <f t="shared" si="458"/>
        <v>43593</v>
      </c>
      <c r="DU186" s="178">
        <f t="shared" si="458"/>
        <v>43594</v>
      </c>
      <c r="DV186" s="178">
        <f t="shared" si="458"/>
        <v>43595</v>
      </c>
      <c r="DW186" s="178">
        <f t="shared" si="458"/>
        <v>43596</v>
      </c>
      <c r="DX186" s="178">
        <f t="shared" si="458"/>
        <v>43597</v>
      </c>
      <c r="DY186" s="178">
        <f t="shared" si="458"/>
        <v>43598</v>
      </c>
      <c r="DZ186" s="178">
        <f t="shared" si="458"/>
        <v>43599</v>
      </c>
      <c r="EA186" s="178">
        <f t="shared" si="458"/>
        <v>43600</v>
      </c>
      <c r="EB186" s="178">
        <f t="shared" si="458"/>
        <v>43601</v>
      </c>
      <c r="EC186" s="178">
        <f t="shared" si="458"/>
        <v>43602</v>
      </c>
      <c r="ED186" s="178">
        <f t="shared" si="458"/>
        <v>43603</v>
      </c>
      <c r="EE186" s="178">
        <f t="shared" si="458"/>
        <v>43604</v>
      </c>
      <c r="EF186" s="178">
        <f t="shared" si="458"/>
        <v>43605</v>
      </c>
      <c r="EG186" s="178">
        <f t="shared" si="458"/>
        <v>43606</v>
      </c>
      <c r="EH186" s="178">
        <f t="shared" si="458"/>
        <v>43607</v>
      </c>
      <c r="EI186" s="178">
        <f t="shared" si="458"/>
        <v>43608</v>
      </c>
      <c r="EJ186" s="178">
        <f t="shared" si="458"/>
        <v>43609</v>
      </c>
      <c r="EK186" s="178">
        <f t="shared" si="458"/>
        <v>43610</v>
      </c>
      <c r="EL186" s="178">
        <f t="shared" ref="EL186:GW186" si="459">IF(EL100="","",EL180-SUMIFS(170:170,168:168,"&lt;="&amp;EL100,168:168,"&gt;"&amp;EOMONTH(EL100,-1)))</f>
        <v>43611</v>
      </c>
      <c r="EM186" s="178">
        <f t="shared" si="459"/>
        <v>43612</v>
      </c>
      <c r="EN186" s="178">
        <f t="shared" si="459"/>
        <v>43613</v>
      </c>
      <c r="EO186" s="178">
        <f t="shared" si="459"/>
        <v>43614</v>
      </c>
      <c r="EP186" s="178">
        <f t="shared" si="459"/>
        <v>43615</v>
      </c>
      <c r="EQ186" s="178">
        <f t="shared" si="459"/>
        <v>43616</v>
      </c>
      <c r="ER186" s="178">
        <f t="shared" si="459"/>
        <v>43617</v>
      </c>
      <c r="ES186" s="178">
        <f t="shared" si="459"/>
        <v>43618</v>
      </c>
      <c r="ET186" s="178">
        <f t="shared" si="459"/>
        <v>43619</v>
      </c>
      <c r="EU186" s="178">
        <f t="shared" si="459"/>
        <v>43620</v>
      </c>
      <c r="EV186" s="178">
        <f t="shared" si="459"/>
        <v>43621</v>
      </c>
      <c r="EW186" s="178">
        <f t="shared" si="459"/>
        <v>43622</v>
      </c>
      <c r="EX186" s="178">
        <f t="shared" si="459"/>
        <v>43623</v>
      </c>
      <c r="EY186" s="178">
        <f t="shared" si="459"/>
        <v>43624</v>
      </c>
      <c r="EZ186" s="178">
        <f t="shared" si="459"/>
        <v>43625</v>
      </c>
      <c r="FA186" s="178">
        <f t="shared" si="459"/>
        <v>43626</v>
      </c>
      <c r="FB186" s="178">
        <f t="shared" si="459"/>
        <v>43627</v>
      </c>
      <c r="FC186" s="178">
        <f t="shared" si="459"/>
        <v>43628</v>
      </c>
      <c r="FD186" s="178">
        <f t="shared" si="459"/>
        <v>43629</v>
      </c>
      <c r="FE186" s="178">
        <f t="shared" si="459"/>
        <v>43630</v>
      </c>
      <c r="FF186" s="178">
        <f t="shared" si="459"/>
        <v>43631</v>
      </c>
      <c r="FG186" s="178">
        <f t="shared" si="459"/>
        <v>43632</v>
      </c>
      <c r="FH186" s="178">
        <f t="shared" si="459"/>
        <v>43633</v>
      </c>
      <c r="FI186" s="178">
        <f t="shared" si="459"/>
        <v>43634</v>
      </c>
      <c r="FJ186" s="178">
        <f t="shared" si="459"/>
        <v>43635</v>
      </c>
      <c r="FK186" s="178">
        <f t="shared" si="459"/>
        <v>43636</v>
      </c>
      <c r="FL186" s="178">
        <f t="shared" si="459"/>
        <v>43637</v>
      </c>
      <c r="FM186" s="178">
        <f t="shared" si="459"/>
        <v>43638</v>
      </c>
      <c r="FN186" s="178">
        <f t="shared" si="459"/>
        <v>43639</v>
      </c>
      <c r="FO186" s="178">
        <f t="shared" si="459"/>
        <v>43640</v>
      </c>
      <c r="FP186" s="178">
        <f t="shared" si="459"/>
        <v>43641</v>
      </c>
      <c r="FQ186" s="178">
        <f t="shared" si="459"/>
        <v>43642</v>
      </c>
      <c r="FR186" s="178">
        <f t="shared" si="459"/>
        <v>43643</v>
      </c>
      <c r="FS186" s="178">
        <f t="shared" si="459"/>
        <v>43644</v>
      </c>
      <c r="FT186" s="178">
        <f t="shared" si="459"/>
        <v>43645</v>
      </c>
      <c r="FU186" s="178">
        <f t="shared" si="459"/>
        <v>43646</v>
      </c>
      <c r="FV186" s="178">
        <f t="shared" si="459"/>
        <v>43647</v>
      </c>
      <c r="FW186" s="178">
        <f t="shared" si="459"/>
        <v>43648</v>
      </c>
      <c r="FX186" s="178">
        <f t="shared" si="459"/>
        <v>43649</v>
      </c>
      <c r="FY186" s="178">
        <f t="shared" si="459"/>
        <v>43650</v>
      </c>
      <c r="FZ186" s="178">
        <f t="shared" si="459"/>
        <v>43651</v>
      </c>
      <c r="GA186" s="178">
        <f t="shared" si="459"/>
        <v>43652</v>
      </c>
      <c r="GB186" s="178">
        <f t="shared" si="459"/>
        <v>43653</v>
      </c>
      <c r="GC186" s="178">
        <f t="shared" si="459"/>
        <v>43654</v>
      </c>
      <c r="GD186" s="178">
        <f t="shared" si="459"/>
        <v>43655</v>
      </c>
      <c r="GE186" s="178">
        <f t="shared" si="459"/>
        <v>43656</v>
      </c>
      <c r="GF186" s="178">
        <f t="shared" si="459"/>
        <v>43657</v>
      </c>
      <c r="GG186" s="178">
        <f t="shared" si="459"/>
        <v>43658</v>
      </c>
      <c r="GH186" s="178">
        <f t="shared" si="459"/>
        <v>43659</v>
      </c>
      <c r="GI186" s="178">
        <f t="shared" si="459"/>
        <v>43660</v>
      </c>
      <c r="GJ186" s="178">
        <f t="shared" si="459"/>
        <v>43661</v>
      </c>
      <c r="GK186" s="178">
        <f t="shared" si="459"/>
        <v>43662</v>
      </c>
      <c r="GL186" s="178">
        <f t="shared" si="459"/>
        <v>43663</v>
      </c>
      <c r="GM186" s="178">
        <f t="shared" si="459"/>
        <v>43659</v>
      </c>
      <c r="GN186" s="178">
        <f t="shared" si="459"/>
        <v>43660</v>
      </c>
      <c r="GO186" s="178">
        <f t="shared" si="459"/>
        <v>43661</v>
      </c>
      <c r="GP186" s="178">
        <f t="shared" si="459"/>
        <v>43662</v>
      </c>
      <c r="GQ186" s="178">
        <f t="shared" si="459"/>
        <v>43663</v>
      </c>
      <c r="GR186" s="178">
        <f t="shared" si="459"/>
        <v>43664</v>
      </c>
      <c r="GS186" s="178">
        <f t="shared" si="459"/>
        <v>43665</v>
      </c>
      <c r="GT186" s="178">
        <f t="shared" si="459"/>
        <v>43666</v>
      </c>
      <c r="GU186" s="178">
        <f t="shared" si="459"/>
        <v>43667</v>
      </c>
      <c r="GV186" s="178">
        <f t="shared" si="459"/>
        <v>43668</v>
      </c>
      <c r="GW186" s="178">
        <f t="shared" si="459"/>
        <v>43669</v>
      </c>
      <c r="GX186" s="178">
        <f t="shared" ref="GX186:JI186" si="460">IF(GX100="","",GX180-SUMIFS(170:170,168:168,"&lt;="&amp;GX100,168:168,"&gt;"&amp;EOMONTH(GX100,-1)))</f>
        <v>43670</v>
      </c>
      <c r="GY186" s="178">
        <f t="shared" si="460"/>
        <v>43671</v>
      </c>
      <c r="GZ186" s="178">
        <f t="shared" si="460"/>
        <v>43672</v>
      </c>
      <c r="HA186" s="178">
        <f t="shared" si="460"/>
        <v>43673</v>
      </c>
      <c r="HB186" s="178">
        <f t="shared" si="460"/>
        <v>43674</v>
      </c>
      <c r="HC186" s="178">
        <f t="shared" si="460"/>
        <v>43675</v>
      </c>
      <c r="HD186" s="178">
        <f t="shared" si="460"/>
        <v>43676</v>
      </c>
      <c r="HE186" s="178">
        <f t="shared" si="460"/>
        <v>43677</v>
      </c>
      <c r="HF186" s="178">
        <f t="shared" si="460"/>
        <v>43678</v>
      </c>
      <c r="HG186" s="178">
        <f t="shared" si="460"/>
        <v>43679</v>
      </c>
      <c r="HH186" s="178">
        <f t="shared" si="460"/>
        <v>43680</v>
      </c>
      <c r="HI186" s="178">
        <f t="shared" si="460"/>
        <v>43681</v>
      </c>
      <c r="HJ186" s="178">
        <f t="shared" si="460"/>
        <v>43682</v>
      </c>
      <c r="HK186" s="178">
        <f t="shared" si="460"/>
        <v>43683</v>
      </c>
      <c r="HL186" s="178">
        <f t="shared" si="460"/>
        <v>43684</v>
      </c>
      <c r="HM186" s="178">
        <f t="shared" si="460"/>
        <v>43685</v>
      </c>
      <c r="HN186" s="178">
        <f t="shared" si="460"/>
        <v>43686</v>
      </c>
      <c r="HO186" s="178">
        <f t="shared" si="460"/>
        <v>43687</v>
      </c>
      <c r="HP186" s="178">
        <f t="shared" si="460"/>
        <v>43688</v>
      </c>
      <c r="HQ186" s="178">
        <f t="shared" si="460"/>
        <v>43689</v>
      </c>
      <c r="HR186" s="178">
        <f t="shared" si="460"/>
        <v>43690</v>
      </c>
      <c r="HS186" s="178">
        <f t="shared" si="460"/>
        <v>43691</v>
      </c>
      <c r="HT186" s="178">
        <f t="shared" si="460"/>
        <v>43692</v>
      </c>
      <c r="HU186" s="178">
        <f t="shared" si="460"/>
        <v>43693</v>
      </c>
      <c r="HV186" s="178">
        <f t="shared" si="460"/>
        <v>43694</v>
      </c>
      <c r="HW186" s="178">
        <f t="shared" si="460"/>
        <v>43695</v>
      </c>
      <c r="HX186" s="178">
        <f t="shared" si="460"/>
        <v>43696</v>
      </c>
      <c r="HY186" s="178">
        <f t="shared" si="460"/>
        <v>43697</v>
      </c>
      <c r="HZ186" s="178">
        <f t="shared" si="460"/>
        <v>43698</v>
      </c>
      <c r="IA186" s="178">
        <f t="shared" si="460"/>
        <v>43699</v>
      </c>
      <c r="IB186" s="178">
        <f t="shared" si="460"/>
        <v>43700</v>
      </c>
      <c r="IC186" s="178">
        <f t="shared" si="460"/>
        <v>43701</v>
      </c>
      <c r="ID186" s="178">
        <f t="shared" si="460"/>
        <v>43702</v>
      </c>
      <c r="IE186" s="178">
        <f t="shared" si="460"/>
        <v>43703</v>
      </c>
      <c r="IF186" s="178">
        <f t="shared" si="460"/>
        <v>43704</v>
      </c>
      <c r="IG186" s="178">
        <f t="shared" si="460"/>
        <v>43705</v>
      </c>
      <c r="IH186" s="178">
        <f t="shared" si="460"/>
        <v>43706</v>
      </c>
      <c r="II186" s="178">
        <f t="shared" si="460"/>
        <v>43707</v>
      </c>
      <c r="IJ186" s="178">
        <f t="shared" si="460"/>
        <v>43708</v>
      </c>
      <c r="IK186" s="178">
        <f t="shared" si="460"/>
        <v>43709</v>
      </c>
      <c r="IL186" s="178">
        <f t="shared" si="460"/>
        <v>43710</v>
      </c>
      <c r="IM186" s="178">
        <f t="shared" si="460"/>
        <v>43711</v>
      </c>
      <c r="IN186" s="178">
        <f t="shared" si="460"/>
        <v>43712</v>
      </c>
      <c r="IO186" s="178">
        <f t="shared" si="460"/>
        <v>43713</v>
      </c>
      <c r="IP186" s="178">
        <f t="shared" si="460"/>
        <v>43714</v>
      </c>
      <c r="IQ186" s="178">
        <f t="shared" si="460"/>
        <v>43715</v>
      </c>
      <c r="IR186" s="178">
        <f t="shared" si="460"/>
        <v>43716</v>
      </c>
      <c r="IS186" s="178">
        <f t="shared" si="460"/>
        <v>43717</v>
      </c>
      <c r="IT186" s="178">
        <f t="shared" si="460"/>
        <v>43718</v>
      </c>
      <c r="IU186" s="178">
        <f t="shared" si="460"/>
        <v>43719</v>
      </c>
      <c r="IV186" s="178">
        <f t="shared" si="460"/>
        <v>43720</v>
      </c>
      <c r="IW186" s="178">
        <f t="shared" si="460"/>
        <v>43721</v>
      </c>
      <c r="IX186" s="178">
        <f t="shared" si="460"/>
        <v>43722</v>
      </c>
      <c r="IY186" s="178">
        <f t="shared" si="460"/>
        <v>43723</v>
      </c>
      <c r="IZ186" s="178">
        <f t="shared" si="460"/>
        <v>43724</v>
      </c>
      <c r="JA186" s="178">
        <f t="shared" si="460"/>
        <v>43725</v>
      </c>
      <c r="JB186" s="178">
        <f t="shared" si="460"/>
        <v>43726</v>
      </c>
      <c r="JC186" s="178">
        <f t="shared" si="460"/>
        <v>43727</v>
      </c>
      <c r="JD186" s="178">
        <f t="shared" si="460"/>
        <v>43728</v>
      </c>
      <c r="JE186" s="178">
        <f t="shared" si="460"/>
        <v>43729</v>
      </c>
      <c r="JF186" s="178">
        <f t="shared" si="460"/>
        <v>43730</v>
      </c>
      <c r="JG186" s="178">
        <f t="shared" si="460"/>
        <v>43731</v>
      </c>
      <c r="JH186" s="178">
        <f t="shared" si="460"/>
        <v>43732</v>
      </c>
      <c r="JI186" s="178">
        <f t="shared" si="460"/>
        <v>43733</v>
      </c>
      <c r="JJ186" s="178">
        <f t="shared" ref="JJ186:LU186" si="461">IF(JJ100="","",JJ180-SUMIFS(170:170,168:168,"&lt;="&amp;JJ100,168:168,"&gt;"&amp;EOMONTH(JJ100,-1)))</f>
        <v>43734</v>
      </c>
      <c r="JK186" s="178">
        <f t="shared" si="461"/>
        <v>43735</v>
      </c>
      <c r="JL186" s="178">
        <f t="shared" si="461"/>
        <v>43736</v>
      </c>
      <c r="JM186" s="178">
        <f t="shared" si="461"/>
        <v>43737</v>
      </c>
      <c r="JN186" s="178">
        <f t="shared" si="461"/>
        <v>43738</v>
      </c>
      <c r="JO186" s="178">
        <f t="shared" si="461"/>
        <v>43739</v>
      </c>
      <c r="JP186" s="178">
        <f t="shared" si="461"/>
        <v>43740</v>
      </c>
      <c r="JQ186" s="178">
        <f t="shared" si="461"/>
        <v>43741</v>
      </c>
      <c r="JR186" s="178">
        <f t="shared" si="461"/>
        <v>43742</v>
      </c>
      <c r="JS186" s="178">
        <f t="shared" si="461"/>
        <v>43743</v>
      </c>
      <c r="JT186" s="178">
        <f t="shared" si="461"/>
        <v>43744</v>
      </c>
      <c r="JU186" s="178">
        <f t="shared" si="461"/>
        <v>43745</v>
      </c>
      <c r="JV186" s="178">
        <f t="shared" si="461"/>
        <v>43746</v>
      </c>
      <c r="JW186" s="178">
        <f t="shared" si="461"/>
        <v>43747</v>
      </c>
      <c r="JX186" s="178">
        <f t="shared" si="461"/>
        <v>43748</v>
      </c>
      <c r="JY186" s="178">
        <f t="shared" si="461"/>
        <v>43749</v>
      </c>
      <c r="JZ186" s="178">
        <f t="shared" si="461"/>
        <v>43750</v>
      </c>
      <c r="KA186" s="178">
        <f t="shared" si="461"/>
        <v>43750</v>
      </c>
      <c r="KB186" s="178">
        <f t="shared" si="461"/>
        <v>43751</v>
      </c>
      <c r="KC186" s="178">
        <f t="shared" si="461"/>
        <v>43752</v>
      </c>
      <c r="KD186" s="178">
        <f t="shared" si="461"/>
        <v>43753</v>
      </c>
      <c r="KE186" s="178">
        <f t="shared" si="461"/>
        <v>43754</v>
      </c>
      <c r="KF186" s="178">
        <f t="shared" si="461"/>
        <v>43755</v>
      </c>
      <c r="KG186" s="178">
        <f t="shared" si="461"/>
        <v>43756</v>
      </c>
      <c r="KH186" s="178">
        <f t="shared" si="461"/>
        <v>43757</v>
      </c>
      <c r="KI186" s="178">
        <f t="shared" si="461"/>
        <v>43758</v>
      </c>
      <c r="KJ186" s="178">
        <f t="shared" si="461"/>
        <v>43759</v>
      </c>
      <c r="KK186" s="178">
        <f t="shared" si="461"/>
        <v>43760</v>
      </c>
      <c r="KL186" s="178">
        <f t="shared" si="461"/>
        <v>43761</v>
      </c>
      <c r="KM186" s="178">
        <f t="shared" si="461"/>
        <v>43762</v>
      </c>
      <c r="KN186" s="178">
        <f t="shared" si="461"/>
        <v>43763</v>
      </c>
      <c r="KO186" s="178">
        <f t="shared" si="461"/>
        <v>43764</v>
      </c>
      <c r="KP186" s="178">
        <f t="shared" si="461"/>
        <v>43765</v>
      </c>
      <c r="KQ186" s="178">
        <f t="shared" si="461"/>
        <v>43766</v>
      </c>
      <c r="KR186" s="178">
        <f t="shared" si="461"/>
        <v>43767</v>
      </c>
      <c r="KS186" s="178">
        <f t="shared" si="461"/>
        <v>43768</v>
      </c>
      <c r="KT186" s="178">
        <f t="shared" si="461"/>
        <v>43769</v>
      </c>
      <c r="KU186" s="178">
        <f t="shared" si="461"/>
        <v>43770</v>
      </c>
      <c r="KV186" s="178">
        <f t="shared" si="461"/>
        <v>43771</v>
      </c>
      <c r="KW186" s="178">
        <f t="shared" si="461"/>
        <v>43772</v>
      </c>
      <c r="KX186" s="178">
        <f t="shared" si="461"/>
        <v>43773</v>
      </c>
      <c r="KY186" s="178">
        <f t="shared" si="461"/>
        <v>43774</v>
      </c>
      <c r="KZ186" s="178">
        <f t="shared" si="461"/>
        <v>43775</v>
      </c>
      <c r="LA186" s="178">
        <f t="shared" si="461"/>
        <v>43776</v>
      </c>
      <c r="LB186" s="178">
        <f t="shared" si="461"/>
        <v>43777</v>
      </c>
      <c r="LC186" s="178">
        <f t="shared" si="461"/>
        <v>43778</v>
      </c>
      <c r="LD186" s="178">
        <f t="shared" si="461"/>
        <v>43779</v>
      </c>
      <c r="LE186" s="178">
        <f t="shared" si="461"/>
        <v>43780</v>
      </c>
      <c r="LF186" s="178">
        <f t="shared" si="461"/>
        <v>43781</v>
      </c>
      <c r="LG186" s="178">
        <f t="shared" si="461"/>
        <v>43782</v>
      </c>
      <c r="LH186" s="178">
        <f t="shared" si="461"/>
        <v>43783</v>
      </c>
      <c r="LI186" s="178">
        <f t="shared" si="461"/>
        <v>43784</v>
      </c>
      <c r="LJ186" s="178">
        <f t="shared" si="461"/>
        <v>43785</v>
      </c>
      <c r="LK186" s="178">
        <f t="shared" si="461"/>
        <v>43786</v>
      </c>
      <c r="LL186" s="178">
        <f t="shared" si="461"/>
        <v>43787</v>
      </c>
      <c r="LM186" s="178">
        <f t="shared" si="461"/>
        <v>43788</v>
      </c>
      <c r="LN186" s="178">
        <f t="shared" si="461"/>
        <v>43789</v>
      </c>
      <c r="LO186" s="178">
        <f t="shared" si="461"/>
        <v>43790</v>
      </c>
      <c r="LP186" s="178">
        <f t="shared" si="461"/>
        <v>43791</v>
      </c>
      <c r="LQ186" s="178">
        <f t="shared" si="461"/>
        <v>43792</v>
      </c>
      <c r="LR186" s="178">
        <f t="shared" si="461"/>
        <v>43793</v>
      </c>
      <c r="LS186" s="178">
        <f t="shared" si="461"/>
        <v>43794</v>
      </c>
      <c r="LT186" s="178">
        <f t="shared" si="461"/>
        <v>43795</v>
      </c>
      <c r="LU186" s="178">
        <f t="shared" si="461"/>
        <v>43796</v>
      </c>
      <c r="LV186" s="178">
        <f t="shared" ref="LV186:NO186" si="462">IF(LV100="","",LV180-SUMIFS(170:170,168:168,"&lt;="&amp;LV100,168:168,"&gt;"&amp;EOMONTH(LV100,-1)))</f>
        <v>43797</v>
      </c>
      <c r="LW186" s="178">
        <f t="shared" si="462"/>
        <v>43798</v>
      </c>
      <c r="LX186" s="178">
        <f t="shared" si="462"/>
        <v>43799</v>
      </c>
      <c r="LY186" s="178">
        <f t="shared" si="462"/>
        <v>43800</v>
      </c>
      <c r="LZ186" s="178">
        <f t="shared" si="462"/>
        <v>43801</v>
      </c>
      <c r="MA186" s="178">
        <f t="shared" si="462"/>
        <v>43802</v>
      </c>
      <c r="MB186" s="178">
        <f t="shared" si="462"/>
        <v>43803</v>
      </c>
      <c r="MC186" s="178">
        <f t="shared" si="462"/>
        <v>43804</v>
      </c>
      <c r="MD186" s="178">
        <f t="shared" si="462"/>
        <v>43805</v>
      </c>
      <c r="ME186" s="178">
        <f t="shared" si="462"/>
        <v>43806</v>
      </c>
      <c r="MF186" s="178">
        <f t="shared" si="462"/>
        <v>43807</v>
      </c>
      <c r="MG186" s="178">
        <f t="shared" si="462"/>
        <v>43808</v>
      </c>
      <c r="MH186" s="178">
        <f t="shared" si="462"/>
        <v>43809</v>
      </c>
      <c r="MI186" s="178">
        <f t="shared" si="462"/>
        <v>43810</v>
      </c>
      <c r="MJ186" s="178">
        <f t="shared" si="462"/>
        <v>43811</v>
      </c>
      <c r="MK186" s="178">
        <f t="shared" si="462"/>
        <v>43812</v>
      </c>
      <c r="ML186" s="178">
        <f t="shared" si="462"/>
        <v>43813</v>
      </c>
      <c r="MM186" s="178">
        <f t="shared" si="462"/>
        <v>43814</v>
      </c>
      <c r="MN186" s="178">
        <f t="shared" si="462"/>
        <v>43815</v>
      </c>
      <c r="MO186" s="178">
        <f t="shared" si="462"/>
        <v>43816</v>
      </c>
      <c r="MP186" s="178">
        <f t="shared" si="462"/>
        <v>43817</v>
      </c>
      <c r="MQ186" s="178">
        <f t="shared" si="462"/>
        <v>43818</v>
      </c>
      <c r="MR186" s="178">
        <f t="shared" si="462"/>
        <v>43819</v>
      </c>
      <c r="MS186" s="178">
        <f t="shared" si="462"/>
        <v>43820</v>
      </c>
      <c r="MT186" s="178">
        <f t="shared" si="462"/>
        <v>43821</v>
      </c>
      <c r="MU186" s="178">
        <f t="shared" si="462"/>
        <v>43822</v>
      </c>
      <c r="MV186" s="178">
        <f t="shared" si="462"/>
        <v>43823</v>
      </c>
      <c r="MW186" s="178">
        <f t="shared" si="462"/>
        <v>43824</v>
      </c>
      <c r="MX186" s="178">
        <f t="shared" si="462"/>
        <v>43825</v>
      </c>
      <c r="MY186" s="178">
        <f t="shared" si="462"/>
        <v>43826</v>
      </c>
      <c r="MZ186" s="178">
        <f t="shared" si="462"/>
        <v>43827</v>
      </c>
      <c r="NA186" s="178">
        <f t="shared" si="462"/>
        <v>43828</v>
      </c>
      <c r="NB186" s="178">
        <f t="shared" si="462"/>
        <v>43829</v>
      </c>
      <c r="NC186" s="178">
        <f t="shared" si="462"/>
        <v>43830</v>
      </c>
      <c r="ND186" s="178">
        <f t="shared" si="462"/>
        <v>43831</v>
      </c>
      <c r="NE186" s="178">
        <f t="shared" si="462"/>
        <v>43832</v>
      </c>
      <c r="NF186" s="178">
        <f t="shared" si="462"/>
        <v>43833</v>
      </c>
      <c r="NG186" s="178">
        <f t="shared" si="462"/>
        <v>43834</v>
      </c>
      <c r="NH186" s="178">
        <f t="shared" si="462"/>
        <v>43835</v>
      </c>
      <c r="NI186" s="178">
        <f t="shared" si="462"/>
        <v>43836</v>
      </c>
      <c r="NJ186" s="178">
        <f t="shared" si="462"/>
        <v>43837</v>
      </c>
      <c r="NK186" s="178">
        <f t="shared" si="462"/>
        <v>43838</v>
      </c>
      <c r="NL186" s="178">
        <f t="shared" si="462"/>
        <v>43839</v>
      </c>
      <c r="NM186" s="178">
        <f t="shared" si="462"/>
        <v>43840</v>
      </c>
      <c r="NN186" s="178">
        <f t="shared" si="462"/>
        <v>43841</v>
      </c>
      <c r="NO186" s="179">
        <f t="shared" si="462"/>
        <v>43831</v>
      </c>
      <c r="NP186" s="1"/>
      <c r="NQ186" s="1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" t="str">
        <f>OFMOR_FFF_0!C188</f>
        <v>SFIn</v>
      </c>
      <c r="D188" s="1"/>
      <c r="E188" s="1" t="str">
        <f>OFMOR_FFF_0!E188</f>
        <v>Бюджет закупок без учета скидок</v>
      </c>
      <c r="F188" s="1"/>
      <c r="G188" s="1" t="str">
        <f>OFMOR_FFF_0!G188</f>
        <v>тыс.руб.</v>
      </c>
      <c r="H188" s="1"/>
      <c r="I188" s="1"/>
      <c r="J188" s="1"/>
      <c r="K188" s="9">
        <f>SUM(N188:NO188)</f>
        <v>417008.69784280017</v>
      </c>
      <c r="L188" s="1"/>
      <c r="M188" s="1"/>
      <c r="N188" s="61">
        <f t="shared" ref="N188:BY188" si="463">N124*SUMIFS(166:166,164:164,"&lt;="&amp;N100,164:164,"&gt;"&amp;EOMONTH(N100,-1))</f>
        <v>0</v>
      </c>
      <c r="O188" s="62">
        <f t="shared" si="463"/>
        <v>16.563624044828821</v>
      </c>
      <c r="P188" s="62">
        <f t="shared" si="463"/>
        <v>20.144965876425115</v>
      </c>
      <c r="Q188" s="62">
        <f t="shared" si="463"/>
        <v>33.886254071296548</v>
      </c>
      <c r="R188" s="62">
        <f t="shared" si="463"/>
        <v>52.373006599524579</v>
      </c>
      <c r="S188" s="62">
        <f t="shared" si="463"/>
        <v>57.500742243793724</v>
      </c>
      <c r="T188" s="62">
        <f t="shared" si="463"/>
        <v>64.399284429096625</v>
      </c>
      <c r="U188" s="62">
        <f t="shared" si="463"/>
        <v>102.42372836175817</v>
      </c>
      <c r="V188" s="62">
        <f t="shared" si="463"/>
        <v>128.07099159440475</v>
      </c>
      <c r="W188" s="62">
        <f t="shared" si="463"/>
        <v>126.20605032639885</v>
      </c>
      <c r="X188" s="62">
        <f t="shared" si="463"/>
        <v>181.58922170173489</v>
      </c>
      <c r="Y188" s="62">
        <f t="shared" si="463"/>
        <v>255.4567479738277</v>
      </c>
      <c r="Z188" s="62">
        <f t="shared" si="463"/>
        <v>276.17538983057079</v>
      </c>
      <c r="AA188" s="62">
        <f t="shared" si="463"/>
        <v>304.272409810341</v>
      </c>
      <c r="AB188" s="62">
        <f t="shared" si="463"/>
        <v>377.30309997481095</v>
      </c>
      <c r="AC188" s="62">
        <f t="shared" si="463"/>
        <v>346.49354674083827</v>
      </c>
      <c r="AD188" s="62">
        <f t="shared" si="463"/>
        <v>281.72592480385879</v>
      </c>
      <c r="AE188" s="62">
        <f t="shared" si="463"/>
        <v>280.60427772894786</v>
      </c>
      <c r="AF188" s="62">
        <f t="shared" si="463"/>
        <v>316.78252702884981</v>
      </c>
      <c r="AG188" s="62">
        <f t="shared" si="463"/>
        <v>312.85461031113044</v>
      </c>
      <c r="AH188" s="62">
        <f t="shared" si="463"/>
        <v>323.69265591028847</v>
      </c>
      <c r="AI188" s="62">
        <f t="shared" si="463"/>
        <v>386.65434465740873</v>
      </c>
      <c r="AJ188" s="62">
        <f t="shared" si="463"/>
        <v>354.60389070892353</v>
      </c>
      <c r="AK188" s="62">
        <f t="shared" si="463"/>
        <v>289.21250685558618</v>
      </c>
      <c r="AL188" s="62">
        <f t="shared" si="463"/>
        <v>286.12152290592337</v>
      </c>
      <c r="AM188" s="62">
        <f t="shared" si="463"/>
        <v>450.85352081698204</v>
      </c>
      <c r="AN188" s="62">
        <f t="shared" si="463"/>
        <v>481.28251645670008</v>
      </c>
      <c r="AO188" s="62">
        <f t="shared" si="463"/>
        <v>502.72659949505123</v>
      </c>
      <c r="AP188" s="62">
        <f t="shared" si="463"/>
        <v>583.66009843925087</v>
      </c>
      <c r="AQ188" s="62">
        <f t="shared" si="463"/>
        <v>508.03402659043996</v>
      </c>
      <c r="AR188" s="62">
        <f t="shared" si="463"/>
        <v>401.2127249531672</v>
      </c>
      <c r="AS188" s="62">
        <f t="shared" si="463"/>
        <v>465.08936340157408</v>
      </c>
      <c r="AT188" s="62">
        <f t="shared" si="463"/>
        <v>350.06389786552967</v>
      </c>
      <c r="AU188" s="62">
        <f t="shared" si="463"/>
        <v>292.08602932015566</v>
      </c>
      <c r="AV188" s="62">
        <f t="shared" si="463"/>
        <v>253.94252763625784</v>
      </c>
      <c r="AW188" s="62">
        <f t="shared" si="463"/>
        <v>247.09923649483576</v>
      </c>
      <c r="AX188" s="62">
        <f t="shared" si="463"/>
        <v>237.96249685541554</v>
      </c>
      <c r="AY188" s="62">
        <f t="shared" si="463"/>
        <v>213.29483254758389</v>
      </c>
      <c r="AZ188" s="62">
        <f t="shared" si="463"/>
        <v>214.79082264535933</v>
      </c>
      <c r="BA188" s="62">
        <f t="shared" si="463"/>
        <v>235.86089625255519</v>
      </c>
      <c r="BB188" s="62">
        <f t="shared" si="463"/>
        <v>234.85142346606423</v>
      </c>
      <c r="BC188" s="62">
        <f t="shared" si="463"/>
        <v>242.04209252918611</v>
      </c>
      <c r="BD188" s="62">
        <f t="shared" si="463"/>
        <v>268.65459351053516</v>
      </c>
      <c r="BE188" s="62">
        <f t="shared" si="463"/>
        <v>265.44671132169077</v>
      </c>
      <c r="BF188" s="62">
        <f t="shared" si="463"/>
        <v>265.99358049358187</v>
      </c>
      <c r="BG188" s="62">
        <f t="shared" si="463"/>
        <v>278.2550169327173</v>
      </c>
      <c r="BH188" s="62">
        <f t="shared" si="463"/>
        <v>305.2947194113417</v>
      </c>
      <c r="BI188" s="62">
        <f t="shared" si="463"/>
        <v>321.31020226659712</v>
      </c>
      <c r="BJ188" s="62">
        <f t="shared" si="463"/>
        <v>334.99108172384626</v>
      </c>
      <c r="BK188" s="62">
        <f t="shared" si="463"/>
        <v>363.20373472313167</v>
      </c>
      <c r="BL188" s="62">
        <f t="shared" si="463"/>
        <v>369.30155080868946</v>
      </c>
      <c r="BM188" s="62">
        <f t="shared" si="463"/>
        <v>371.42248347013623</v>
      </c>
      <c r="BN188" s="62">
        <f t="shared" si="463"/>
        <v>387.9360635769994</v>
      </c>
      <c r="BO188" s="62">
        <f t="shared" si="463"/>
        <v>422.97867210865263</v>
      </c>
      <c r="BP188" s="62">
        <f t="shared" si="463"/>
        <v>443.36385763156653</v>
      </c>
      <c r="BQ188" s="62">
        <f t="shared" si="463"/>
        <v>459.30045380569481</v>
      </c>
      <c r="BR188" s="62">
        <f t="shared" si="463"/>
        <v>493.43936103288189</v>
      </c>
      <c r="BS188" s="62">
        <f t="shared" si="463"/>
        <v>503.42552303609045</v>
      </c>
      <c r="BT188" s="62">
        <f t="shared" si="463"/>
        <v>506.1618426608286</v>
      </c>
      <c r="BU188" s="62">
        <f t="shared" si="463"/>
        <v>421.80277014467833</v>
      </c>
      <c r="BV188" s="62">
        <f t="shared" si="463"/>
        <v>414.3991324700321</v>
      </c>
      <c r="BW188" s="62">
        <f t="shared" si="463"/>
        <v>411.22364486877808</v>
      </c>
      <c r="BX188" s="62">
        <f t="shared" si="463"/>
        <v>405.82244009481559</v>
      </c>
      <c r="BY188" s="62">
        <f t="shared" si="463"/>
        <v>404.50096085230081</v>
      </c>
      <c r="BZ188" s="62">
        <f t="shared" ref="BZ188:EK188" si="464">BZ124*SUMIFS(166:166,164:164,"&lt;="&amp;BZ100,164:164,"&gt;"&amp;EOMONTH(BZ100,-1))</f>
        <v>405.66662354287746</v>
      </c>
      <c r="CA188" s="62">
        <f t="shared" si="464"/>
        <v>404.04352199278446</v>
      </c>
      <c r="CB188" s="62">
        <f t="shared" si="464"/>
        <v>403.19156641353032</v>
      </c>
      <c r="CC188" s="62">
        <f t="shared" si="464"/>
        <v>405.77509822799419</v>
      </c>
      <c r="CD188" s="62">
        <f t="shared" si="464"/>
        <v>406.26065153382592</v>
      </c>
      <c r="CE188" s="62">
        <f t="shared" si="464"/>
        <v>405.99305636163382</v>
      </c>
      <c r="CF188" s="62">
        <f t="shared" si="464"/>
        <v>410.96643576747255</v>
      </c>
      <c r="CG188" s="62">
        <f t="shared" si="464"/>
        <v>416.44298110846097</v>
      </c>
      <c r="CH188" s="62">
        <f t="shared" si="464"/>
        <v>420.89600852716922</v>
      </c>
      <c r="CI188" s="62">
        <f t="shared" si="464"/>
        <v>424.08251122280262</v>
      </c>
      <c r="CJ188" s="62">
        <f t="shared" si="464"/>
        <v>430.49629010416839</v>
      </c>
      <c r="CK188" s="62">
        <f t="shared" si="464"/>
        <v>431.89756486327116</v>
      </c>
      <c r="CL188" s="62">
        <f t="shared" si="464"/>
        <v>429.41451544173856</v>
      </c>
      <c r="CM188" s="62">
        <f t="shared" si="464"/>
        <v>429.38628524063279</v>
      </c>
      <c r="CN188" s="62">
        <f t="shared" si="464"/>
        <v>427.14131486030038</v>
      </c>
      <c r="CO188" s="62">
        <f t="shared" si="464"/>
        <v>423.91983420278655</v>
      </c>
      <c r="CP188" s="62">
        <f t="shared" si="464"/>
        <v>423.4794223102636</v>
      </c>
      <c r="CQ188" s="62">
        <f t="shared" si="464"/>
        <v>426.16040915610421</v>
      </c>
      <c r="CR188" s="62">
        <f t="shared" si="464"/>
        <v>429.60720684948978</v>
      </c>
      <c r="CS188" s="62">
        <f t="shared" si="464"/>
        <v>435.17974018153637</v>
      </c>
      <c r="CT188" s="62">
        <f t="shared" si="464"/>
        <v>443.5079721285241</v>
      </c>
      <c r="CU188" s="62">
        <f t="shared" si="464"/>
        <v>450.90443313516084</v>
      </c>
      <c r="CV188" s="62">
        <f t="shared" si="464"/>
        <v>457.60719320575686</v>
      </c>
      <c r="CW188" s="62">
        <f t="shared" si="464"/>
        <v>465.15930897204652</v>
      </c>
      <c r="CX188" s="62">
        <f t="shared" si="464"/>
        <v>474.26611516566152</v>
      </c>
      <c r="CY188" s="62">
        <f t="shared" si="464"/>
        <v>481.34127207753505</v>
      </c>
      <c r="CZ188" s="62">
        <f t="shared" si="464"/>
        <v>412.55160633116776</v>
      </c>
      <c r="DA188" s="62">
        <f t="shared" si="464"/>
        <v>417.5325921827245</v>
      </c>
      <c r="DB188" s="62">
        <f t="shared" si="464"/>
        <v>422.5627913653143</v>
      </c>
      <c r="DC188" s="62">
        <f t="shared" si="464"/>
        <v>427.80301851181326</v>
      </c>
      <c r="DD188" s="62">
        <f t="shared" si="464"/>
        <v>433.20866402166291</v>
      </c>
      <c r="DE188" s="62">
        <f t="shared" si="464"/>
        <v>439.4322124605925</v>
      </c>
      <c r="DF188" s="62">
        <f t="shared" si="464"/>
        <v>444.73961308928216</v>
      </c>
      <c r="DG188" s="62">
        <f t="shared" si="464"/>
        <v>449.52723261670457</v>
      </c>
      <c r="DH188" s="62">
        <f t="shared" si="464"/>
        <v>454.78208861254058</v>
      </c>
      <c r="DI188" s="62">
        <f t="shared" si="464"/>
        <v>459.70590960304855</v>
      </c>
      <c r="DJ188" s="62">
        <f t="shared" si="464"/>
        <v>464.52823977414141</v>
      </c>
      <c r="DK188" s="62">
        <f t="shared" si="464"/>
        <v>469.39979340527316</v>
      </c>
      <c r="DL188" s="62">
        <f t="shared" si="464"/>
        <v>473.67264105795994</v>
      </c>
      <c r="DM188" s="62">
        <f t="shared" si="464"/>
        <v>475.92343235975562</v>
      </c>
      <c r="DN188" s="62">
        <f t="shared" si="464"/>
        <v>476.85995171616975</v>
      </c>
      <c r="DO188" s="62">
        <f t="shared" si="464"/>
        <v>477.21361178616559</v>
      </c>
      <c r="DP188" s="62">
        <f t="shared" si="464"/>
        <v>476.33089350332841</v>
      </c>
      <c r="DQ188" s="62">
        <f t="shared" si="464"/>
        <v>475.6677751321709</v>
      </c>
      <c r="DR188" s="62">
        <f t="shared" si="464"/>
        <v>475.62842375969444</v>
      </c>
      <c r="DS188" s="62">
        <f t="shared" si="464"/>
        <v>476.86363234767117</v>
      </c>
      <c r="DT188" s="62">
        <f t="shared" si="464"/>
        <v>478.18926301594524</v>
      </c>
      <c r="DU188" s="62">
        <f t="shared" si="464"/>
        <v>479.96278751142739</v>
      </c>
      <c r="DV188" s="62">
        <f t="shared" si="464"/>
        <v>482.62926165525869</v>
      </c>
      <c r="DW188" s="62">
        <f t="shared" si="464"/>
        <v>484.88277759230323</v>
      </c>
      <c r="DX188" s="62">
        <f t="shared" si="464"/>
        <v>487.37169151467475</v>
      </c>
      <c r="DY188" s="62">
        <f t="shared" si="464"/>
        <v>490.42482939271923</v>
      </c>
      <c r="DZ188" s="62">
        <f t="shared" si="464"/>
        <v>494.22564398855388</v>
      </c>
      <c r="EA188" s="62">
        <f t="shared" si="464"/>
        <v>497.67497256669878</v>
      </c>
      <c r="EB188" s="62">
        <f t="shared" si="464"/>
        <v>500.99879154841</v>
      </c>
      <c r="EC188" s="62">
        <f t="shared" si="464"/>
        <v>504.43513437924059</v>
      </c>
      <c r="ED188" s="62">
        <f t="shared" si="464"/>
        <v>737.3585720897654</v>
      </c>
      <c r="EE188" s="62">
        <f t="shared" si="464"/>
        <v>740.60067973501691</v>
      </c>
      <c r="EF188" s="62">
        <f t="shared" si="464"/>
        <v>743.0970729357507</v>
      </c>
      <c r="EG188" s="62">
        <f t="shared" si="464"/>
        <v>746.53303303694543</v>
      </c>
      <c r="EH188" s="62">
        <f t="shared" si="464"/>
        <v>750.07261081401521</v>
      </c>
      <c r="EI188" s="62">
        <f t="shared" si="464"/>
        <v>753.66786841905594</v>
      </c>
      <c r="EJ188" s="62">
        <f t="shared" si="464"/>
        <v>757.63383156082546</v>
      </c>
      <c r="EK188" s="62">
        <f t="shared" si="464"/>
        <v>761.4083836429246</v>
      </c>
      <c r="EL188" s="62">
        <f t="shared" ref="EL188:GW188" si="465">EL124*SUMIFS(166:166,164:164,"&lt;="&amp;EL100,164:164,"&gt;"&amp;EOMONTH(EL100,-1))</f>
        <v>765.27899696731311</v>
      </c>
      <c r="EM188" s="62">
        <f t="shared" si="465"/>
        <v>769.09973599688465</v>
      </c>
      <c r="EN188" s="62">
        <f t="shared" si="465"/>
        <v>773.69157672500535</v>
      </c>
      <c r="EO188" s="62">
        <f t="shared" si="465"/>
        <v>778.32655373237264</v>
      </c>
      <c r="EP188" s="62">
        <f t="shared" si="465"/>
        <v>782.89985539729912</v>
      </c>
      <c r="EQ188" s="62">
        <f t="shared" si="465"/>
        <v>786.06283171126074</v>
      </c>
      <c r="ER188" s="62">
        <f t="shared" si="465"/>
        <v>788.08787311340006</v>
      </c>
      <c r="ES188" s="62">
        <f t="shared" si="465"/>
        <v>789.60215498943307</v>
      </c>
      <c r="ET188" s="62">
        <f t="shared" si="465"/>
        <v>791.01636291248519</v>
      </c>
      <c r="EU188" s="62">
        <f t="shared" si="465"/>
        <v>793.59018658328114</v>
      </c>
      <c r="EV188" s="62">
        <f t="shared" si="465"/>
        <v>796.19471346133423</v>
      </c>
      <c r="EW188" s="62">
        <f t="shared" si="465"/>
        <v>799.53467116797071</v>
      </c>
      <c r="EX188" s="62">
        <f t="shared" si="465"/>
        <v>804.40302723153707</v>
      </c>
      <c r="EY188" s="62">
        <f t="shared" si="465"/>
        <v>808.72693012297123</v>
      </c>
      <c r="EZ188" s="62">
        <f t="shared" si="465"/>
        <v>813.75044555506383</v>
      </c>
      <c r="FA188" s="62">
        <f t="shared" si="465"/>
        <v>819.67807996757529</v>
      </c>
      <c r="FB188" s="62">
        <f t="shared" si="465"/>
        <v>826.63850173951653</v>
      </c>
      <c r="FC188" s="62">
        <f t="shared" si="465"/>
        <v>834.11508765328335</v>
      </c>
      <c r="FD188" s="62">
        <f t="shared" si="465"/>
        <v>842.47613307940162</v>
      </c>
      <c r="FE188" s="62">
        <f t="shared" si="465"/>
        <v>851.30304018885772</v>
      </c>
      <c r="FF188" s="62">
        <f t="shared" si="465"/>
        <v>860.34443040617407</v>
      </c>
      <c r="FG188" s="62">
        <f t="shared" si="465"/>
        <v>871.20631237541238</v>
      </c>
      <c r="FH188" s="62">
        <f t="shared" si="465"/>
        <v>883.08428635501775</v>
      </c>
      <c r="FI188" s="62">
        <f t="shared" si="465"/>
        <v>560.28230334038028</v>
      </c>
      <c r="FJ188" s="62">
        <f t="shared" si="465"/>
        <v>569.16207011249662</v>
      </c>
      <c r="FK188" s="62">
        <f t="shared" si="465"/>
        <v>577.65876608449491</v>
      </c>
      <c r="FL188" s="62">
        <f t="shared" si="465"/>
        <v>585.36408819015219</v>
      </c>
      <c r="FM188" s="62">
        <f t="shared" si="465"/>
        <v>592.66775543919721</v>
      </c>
      <c r="FN188" s="62">
        <f t="shared" si="465"/>
        <v>600.68430486962768</v>
      </c>
      <c r="FO188" s="62">
        <f t="shared" si="465"/>
        <v>608.98341201690778</v>
      </c>
      <c r="FP188" s="62">
        <f t="shared" si="465"/>
        <v>617.9176341292</v>
      </c>
      <c r="FQ188" s="62">
        <f t="shared" si="465"/>
        <v>627.77388409514992</v>
      </c>
      <c r="FR188" s="62">
        <f t="shared" si="465"/>
        <v>637.14686743020752</v>
      </c>
      <c r="FS188" s="62">
        <f t="shared" si="465"/>
        <v>645.61208045348576</v>
      </c>
      <c r="FT188" s="62">
        <f t="shared" si="465"/>
        <v>653.58574107053118</v>
      </c>
      <c r="FU188" s="62">
        <f t="shared" si="465"/>
        <v>664.42046852885198</v>
      </c>
      <c r="FV188" s="62">
        <f t="shared" si="465"/>
        <v>676.02705515203763</v>
      </c>
      <c r="FW188" s="62">
        <f t="shared" si="465"/>
        <v>688.31812846429739</v>
      </c>
      <c r="FX188" s="62">
        <f t="shared" si="465"/>
        <v>701.78273088985384</v>
      </c>
      <c r="FY188" s="62">
        <f t="shared" si="465"/>
        <v>713.93478890748236</v>
      </c>
      <c r="FZ188" s="62">
        <f t="shared" si="465"/>
        <v>724.57565541543465</v>
      </c>
      <c r="GA188" s="62">
        <f t="shared" si="465"/>
        <v>734.44080171953192</v>
      </c>
      <c r="GB188" s="62">
        <f t="shared" si="465"/>
        <v>742.26958360801086</v>
      </c>
      <c r="GC188" s="62">
        <f t="shared" si="465"/>
        <v>749.50711621049868</v>
      </c>
      <c r="GD188" s="62">
        <f t="shared" si="465"/>
        <v>756.17125318020544</v>
      </c>
      <c r="GE188" s="62">
        <f t="shared" si="465"/>
        <v>762.01996765567833</v>
      </c>
      <c r="GF188" s="62">
        <f t="shared" si="465"/>
        <v>767.67688132627336</v>
      </c>
      <c r="GG188" s="62">
        <f t="shared" si="465"/>
        <v>773.10021291910812</v>
      </c>
      <c r="GH188" s="62">
        <f t="shared" si="465"/>
        <v>777.15888839314152</v>
      </c>
      <c r="GI188" s="62">
        <f t="shared" si="465"/>
        <v>780.806297964539</v>
      </c>
      <c r="GJ188" s="62">
        <f t="shared" si="465"/>
        <v>784.71892722378686</v>
      </c>
      <c r="GK188" s="62">
        <f t="shared" si="465"/>
        <v>787.53079940589714</v>
      </c>
      <c r="GL188" s="62">
        <f t="shared" si="465"/>
        <v>788.46318547316855</v>
      </c>
      <c r="GM188" s="62">
        <f t="shared" si="465"/>
        <v>788.7655239212155</v>
      </c>
      <c r="GN188" s="62">
        <f t="shared" si="465"/>
        <v>788.61382359308914</v>
      </c>
      <c r="GO188" s="62">
        <f t="shared" si="465"/>
        <v>786.26304499623484</v>
      </c>
      <c r="GP188" s="62">
        <f t="shared" si="465"/>
        <v>784.98725469196631</v>
      </c>
      <c r="GQ188" s="62">
        <f t="shared" si="465"/>
        <v>785.89922475698449</v>
      </c>
      <c r="GR188" s="62">
        <f t="shared" si="465"/>
        <v>787.35726309738993</v>
      </c>
      <c r="GS188" s="62">
        <f t="shared" si="465"/>
        <v>787.98998124624495</v>
      </c>
      <c r="GT188" s="62">
        <f t="shared" si="465"/>
        <v>788.83828735920702</v>
      </c>
      <c r="GU188" s="62">
        <f t="shared" si="465"/>
        <v>789.74124360534893</v>
      </c>
      <c r="GV188" s="62">
        <f t="shared" si="465"/>
        <v>788.79977434355442</v>
      </c>
      <c r="GW188" s="62">
        <f t="shared" si="465"/>
        <v>789.05769070263534</v>
      </c>
      <c r="GX188" s="62">
        <f t="shared" ref="GX188:JI188" si="466">GX124*SUMIFS(166:166,164:164,"&lt;="&amp;GX100,164:164,"&gt;"&amp;EOMONTH(GX100,-1))</f>
        <v>791.59065084626923</v>
      </c>
      <c r="GY188" s="62">
        <f t="shared" si="466"/>
        <v>794.77617296913013</v>
      </c>
      <c r="GZ188" s="62">
        <f t="shared" si="466"/>
        <v>793.8602257038724</v>
      </c>
      <c r="HA188" s="62">
        <f t="shared" si="466"/>
        <v>793.26673787378036</v>
      </c>
      <c r="HB188" s="62">
        <f t="shared" si="466"/>
        <v>792.59871152226015</v>
      </c>
      <c r="HC188" s="62">
        <f t="shared" si="466"/>
        <v>790.23442962104536</v>
      </c>
      <c r="HD188" s="62">
        <f t="shared" si="466"/>
        <v>790.274217531462</v>
      </c>
      <c r="HE188" s="62">
        <f t="shared" si="466"/>
        <v>793.52457043301399</v>
      </c>
      <c r="HF188" s="62">
        <f t="shared" si="466"/>
        <v>797.44377124498749</v>
      </c>
      <c r="HG188" s="62">
        <f t="shared" si="466"/>
        <v>805.300310825937</v>
      </c>
      <c r="HH188" s="62">
        <f t="shared" si="466"/>
        <v>815.16415656416598</v>
      </c>
      <c r="HI188" s="62">
        <f t="shared" si="466"/>
        <v>824.88473391207026</v>
      </c>
      <c r="HJ188" s="62">
        <f t="shared" si="466"/>
        <v>837.3345720682621</v>
      </c>
      <c r="HK188" s="62">
        <f t="shared" si="466"/>
        <v>854.06262769119314</v>
      </c>
      <c r="HL188" s="62">
        <f t="shared" si="466"/>
        <v>870.52378538651692</v>
      </c>
      <c r="HM188" s="62">
        <f t="shared" si="466"/>
        <v>887.60332833131633</v>
      </c>
      <c r="HN188" s="62">
        <f t="shared" si="466"/>
        <v>908.72952928949553</v>
      </c>
      <c r="HO188" s="62">
        <f t="shared" si="466"/>
        <v>924.68363088566389</v>
      </c>
      <c r="HP188" s="62">
        <f t="shared" si="466"/>
        <v>932.34418392095813</v>
      </c>
      <c r="HQ188" s="62">
        <f t="shared" si="466"/>
        <v>937.6670956983977</v>
      </c>
      <c r="HR188" s="62">
        <f t="shared" si="466"/>
        <v>943.51900405998879</v>
      </c>
      <c r="HS188" s="62">
        <f t="shared" si="466"/>
        <v>944.72385173021939</v>
      </c>
      <c r="HT188" s="62">
        <f t="shared" si="466"/>
        <v>948.39719503486572</v>
      </c>
      <c r="HU188" s="62">
        <f t="shared" si="466"/>
        <v>959.25934552542537</v>
      </c>
      <c r="HV188" s="62">
        <f t="shared" si="466"/>
        <v>967.89938133236865</v>
      </c>
      <c r="HW188" s="62">
        <f t="shared" si="466"/>
        <v>970.09373331178358</v>
      </c>
      <c r="HX188" s="62">
        <f t="shared" si="466"/>
        <v>971.54706636427045</v>
      </c>
      <c r="HY188" s="62">
        <f t="shared" si="466"/>
        <v>982.56240745884065</v>
      </c>
      <c r="HZ188" s="62">
        <f t="shared" si="466"/>
        <v>991.84495851618874</v>
      </c>
      <c r="IA188" s="62">
        <f t="shared" si="466"/>
        <v>1004.4677259999894</v>
      </c>
      <c r="IB188" s="62">
        <f t="shared" si="466"/>
        <v>1025.4850251770558</v>
      </c>
      <c r="IC188" s="62">
        <f t="shared" si="466"/>
        <v>1041.8515615581859</v>
      </c>
      <c r="ID188" s="62">
        <f t="shared" si="466"/>
        <v>1041.3807802386689</v>
      </c>
      <c r="IE188" s="62">
        <f t="shared" si="466"/>
        <v>1036.9348342746027</v>
      </c>
      <c r="IF188" s="62">
        <f t="shared" si="466"/>
        <v>1025.5831907299425</v>
      </c>
      <c r="IG188" s="62">
        <f t="shared" si="466"/>
        <v>1006.7243981295286</v>
      </c>
      <c r="IH188" s="62">
        <f t="shared" si="466"/>
        <v>990.85072085413412</v>
      </c>
      <c r="II188" s="62">
        <f t="shared" si="466"/>
        <v>981.52410332433317</v>
      </c>
      <c r="IJ188" s="62">
        <f t="shared" si="466"/>
        <v>973.41552972353827</v>
      </c>
      <c r="IK188" s="62">
        <f t="shared" si="466"/>
        <v>970.23011142829603</v>
      </c>
      <c r="IL188" s="62">
        <f t="shared" si="466"/>
        <v>969.94825717475271</v>
      </c>
      <c r="IM188" s="62">
        <f t="shared" si="466"/>
        <v>972.65815121515379</v>
      </c>
      <c r="IN188" s="62">
        <f t="shared" si="466"/>
        <v>975.76741002415758</v>
      </c>
      <c r="IO188" s="62">
        <f t="shared" si="466"/>
        <v>979.85228320007275</v>
      </c>
      <c r="IP188" s="62">
        <f t="shared" si="466"/>
        <v>986.14897224813558</v>
      </c>
      <c r="IQ188" s="62">
        <f t="shared" si="466"/>
        <v>991.99630402096318</v>
      </c>
      <c r="IR188" s="62">
        <f t="shared" si="466"/>
        <v>996.90486786024871</v>
      </c>
      <c r="IS188" s="62">
        <f t="shared" si="466"/>
        <v>1002.4079199779619</v>
      </c>
      <c r="IT188" s="62">
        <f t="shared" si="466"/>
        <v>1009.0245400294939</v>
      </c>
      <c r="IU188" s="62">
        <f t="shared" si="466"/>
        <v>1015.3501311503862</v>
      </c>
      <c r="IV188" s="62">
        <f t="shared" si="466"/>
        <v>1023.0571552092191</v>
      </c>
      <c r="IW188" s="62">
        <f t="shared" si="466"/>
        <v>1651.3593898438412</v>
      </c>
      <c r="IX188" s="62">
        <f t="shared" si="466"/>
        <v>1664.2271987617005</v>
      </c>
      <c r="IY188" s="62">
        <f t="shared" si="466"/>
        <v>1675.4128571975743</v>
      </c>
      <c r="IZ188" s="62">
        <f t="shared" si="466"/>
        <v>1687.0940194382727</v>
      </c>
      <c r="JA188" s="62">
        <f t="shared" si="466"/>
        <v>1700.1799942308951</v>
      </c>
      <c r="JB188" s="62">
        <f t="shared" si="466"/>
        <v>1712.0181709053102</v>
      </c>
      <c r="JC188" s="62">
        <f t="shared" si="466"/>
        <v>1724.3937012456172</v>
      </c>
      <c r="JD188" s="62">
        <f t="shared" si="466"/>
        <v>1738.2020439193545</v>
      </c>
      <c r="JE188" s="62">
        <f t="shared" si="466"/>
        <v>1749.2604157143401</v>
      </c>
      <c r="JF188" s="62">
        <f t="shared" si="466"/>
        <v>1756.4088502927254</v>
      </c>
      <c r="JG188" s="62">
        <f t="shared" si="466"/>
        <v>1762.7294552035053</v>
      </c>
      <c r="JH188" s="62">
        <f t="shared" si="466"/>
        <v>1766.815162883611</v>
      </c>
      <c r="JI188" s="62">
        <f t="shared" si="466"/>
        <v>1768.3694069224284</v>
      </c>
      <c r="JJ188" s="62">
        <f t="shared" ref="JJ188:LU188" si="467">JJ124*SUMIFS(166:166,164:164,"&lt;="&amp;JJ100,164:164,"&gt;"&amp;EOMONTH(JJ100,-1))</f>
        <v>1770.3706727041351</v>
      </c>
      <c r="JK188" s="62">
        <f t="shared" si="467"/>
        <v>1774.5076885057053</v>
      </c>
      <c r="JL188" s="62">
        <f t="shared" si="467"/>
        <v>1778.2397483032892</v>
      </c>
      <c r="JM188" s="62">
        <f t="shared" si="467"/>
        <v>1784.3155692313385</v>
      </c>
      <c r="JN188" s="62">
        <f t="shared" si="467"/>
        <v>1793.08518237262</v>
      </c>
      <c r="JO188" s="62">
        <f t="shared" si="467"/>
        <v>1803.3249180698633</v>
      </c>
      <c r="JP188" s="62">
        <f t="shared" si="467"/>
        <v>1814.3509725674405</v>
      </c>
      <c r="JQ188" s="62">
        <f t="shared" si="467"/>
        <v>1828.7576672159239</v>
      </c>
      <c r="JR188" s="62">
        <f t="shared" si="467"/>
        <v>1845.3775373757926</v>
      </c>
      <c r="JS188" s="62">
        <f t="shared" si="467"/>
        <v>1860.9353313939869</v>
      </c>
      <c r="JT188" s="62">
        <f t="shared" si="467"/>
        <v>1880.0108563523322</v>
      </c>
      <c r="JU188" s="62">
        <f t="shared" si="467"/>
        <v>1904.7507075856502</v>
      </c>
      <c r="JV188" s="62">
        <f t="shared" si="467"/>
        <v>1931.1577903851955</v>
      </c>
      <c r="JW188" s="62">
        <f t="shared" si="467"/>
        <v>1959.919190660873</v>
      </c>
      <c r="JX188" s="62">
        <f t="shared" si="467"/>
        <v>1995.3009812501434</v>
      </c>
      <c r="JY188" s="62">
        <f t="shared" si="467"/>
        <v>2029.3210000581396</v>
      </c>
      <c r="JZ188" s="62">
        <f t="shared" si="467"/>
        <v>2058.9384741430445</v>
      </c>
      <c r="KA188" s="62">
        <f t="shared" si="467"/>
        <v>1697.3495882657171</v>
      </c>
      <c r="KB188" s="62">
        <f t="shared" si="467"/>
        <v>1724.847109010012</v>
      </c>
      <c r="KC188" s="62">
        <f t="shared" si="467"/>
        <v>1752.8322788474263</v>
      </c>
      <c r="KD188" s="62">
        <f t="shared" si="467"/>
        <v>1781.7977115987212</v>
      </c>
      <c r="KE188" s="62">
        <f t="shared" si="467"/>
        <v>1815.370487988974</v>
      </c>
      <c r="KF188" s="62">
        <f t="shared" si="467"/>
        <v>1847.4286654940768</v>
      </c>
      <c r="KG188" s="62">
        <f t="shared" si="467"/>
        <v>1875.1571648833353</v>
      </c>
      <c r="KH188" s="62">
        <f t="shared" si="467"/>
        <v>1902.4811060343052</v>
      </c>
      <c r="KI188" s="62">
        <f t="shared" si="467"/>
        <v>1940.4770783609747</v>
      </c>
      <c r="KJ188" s="62">
        <f t="shared" si="467"/>
        <v>1980.6071888988456</v>
      </c>
      <c r="KK188" s="62">
        <f t="shared" si="467"/>
        <v>2022.1479821889238</v>
      </c>
      <c r="KL188" s="62">
        <f t="shared" si="467"/>
        <v>2069.4713931376932</v>
      </c>
      <c r="KM188" s="62">
        <f t="shared" si="467"/>
        <v>2112.6165335005976</v>
      </c>
      <c r="KN188" s="62">
        <f t="shared" si="467"/>
        <v>2152.0444134434415</v>
      </c>
      <c r="KO188" s="62">
        <f t="shared" si="467"/>
        <v>2187.2653874215498</v>
      </c>
      <c r="KP188" s="62">
        <f t="shared" si="467"/>
        <v>2218.7469300195557</v>
      </c>
      <c r="KQ188" s="62">
        <f t="shared" si="467"/>
        <v>2247.7823261426738</v>
      </c>
      <c r="KR188" s="62">
        <f t="shared" si="467"/>
        <v>2271.9463967025081</v>
      </c>
      <c r="KS188" s="62">
        <f t="shared" si="467"/>
        <v>2296.366413002479</v>
      </c>
      <c r="KT188" s="62">
        <f t="shared" si="467"/>
        <v>2325.8978855431687</v>
      </c>
      <c r="KU188" s="62">
        <f t="shared" si="467"/>
        <v>2350.5484355279996</v>
      </c>
      <c r="KV188" s="62">
        <f t="shared" si="467"/>
        <v>2369.5846759575043</v>
      </c>
      <c r="KW188" s="62">
        <f t="shared" si="467"/>
        <v>2400.1332650483532</v>
      </c>
      <c r="KX188" s="62">
        <f t="shared" si="467"/>
        <v>2431.8349311410102</v>
      </c>
      <c r="KY188" s="62">
        <f t="shared" si="467"/>
        <v>2451.8598980763177</v>
      </c>
      <c r="KZ188" s="62">
        <f t="shared" si="467"/>
        <v>2474.1758035218381</v>
      </c>
      <c r="LA188" s="62">
        <f t="shared" si="467"/>
        <v>2503.9279393969528</v>
      </c>
      <c r="LB188" s="62">
        <f t="shared" si="467"/>
        <v>2513.1608136753262</v>
      </c>
      <c r="LC188" s="62">
        <f t="shared" si="467"/>
        <v>2518.8277249923021</v>
      </c>
      <c r="LD188" s="62">
        <f t="shared" si="467"/>
        <v>2540.2794938574098</v>
      </c>
      <c r="LE188" s="62">
        <f t="shared" si="467"/>
        <v>2569.5607435783572</v>
      </c>
      <c r="LF188" s="62">
        <f t="shared" si="467"/>
        <v>1993.4447624475281</v>
      </c>
      <c r="LG188" s="62">
        <f t="shared" si="467"/>
        <v>2013.9270835196462</v>
      </c>
      <c r="LH188" s="62">
        <f t="shared" si="467"/>
        <v>2041.4926594630979</v>
      </c>
      <c r="LI188" s="62">
        <f t="shared" si="467"/>
        <v>2054.6591338533967</v>
      </c>
      <c r="LJ188" s="62">
        <f t="shared" si="467"/>
        <v>2065.1938277587151</v>
      </c>
      <c r="LK188" s="62">
        <f t="shared" si="467"/>
        <v>2087.5790557427513</v>
      </c>
      <c r="LL188" s="62">
        <f t="shared" si="467"/>
        <v>2133.5722185643117</v>
      </c>
      <c r="LM188" s="62">
        <f t="shared" si="467"/>
        <v>2157.0986989773073</v>
      </c>
      <c r="LN188" s="62">
        <f t="shared" si="467"/>
        <v>2179.4606936169048</v>
      </c>
      <c r="LO188" s="62">
        <f t="shared" si="467"/>
        <v>2208.9134614823256</v>
      </c>
      <c r="LP188" s="62">
        <f t="shared" si="467"/>
        <v>2214.3488286279353</v>
      </c>
      <c r="LQ188" s="62">
        <f t="shared" si="467"/>
        <v>2217.8327263617643</v>
      </c>
      <c r="LR188" s="62">
        <f t="shared" si="467"/>
        <v>2234.8593127597819</v>
      </c>
      <c r="LS188" s="62">
        <f t="shared" si="467"/>
        <v>2241.8312215559308</v>
      </c>
      <c r="LT188" s="62">
        <f t="shared" si="467"/>
        <v>2257.4185181428961</v>
      </c>
      <c r="LU188" s="62">
        <f t="shared" si="467"/>
        <v>2275.8872108964624</v>
      </c>
      <c r="LV188" s="62">
        <f t="shared" ref="LV188:NO188" si="468">LV124*SUMIFS(166:166,164:164,"&lt;="&amp;LV100,164:164,"&gt;"&amp;EOMONTH(LV100,-1))</f>
        <v>2297.6952455479704</v>
      </c>
      <c r="LW188" s="62">
        <f t="shared" si="468"/>
        <v>2319.2660314304894</v>
      </c>
      <c r="LX188" s="62">
        <f t="shared" si="468"/>
        <v>2339.2737056722817</v>
      </c>
      <c r="LY188" s="62">
        <f t="shared" si="468"/>
        <v>2360.9723780737941</v>
      </c>
      <c r="LZ188" s="62">
        <f t="shared" si="468"/>
        <v>2383.3225470726284</v>
      </c>
      <c r="MA188" s="62">
        <f t="shared" si="468"/>
        <v>2402.7669467808992</v>
      </c>
      <c r="MB188" s="62">
        <f t="shared" si="468"/>
        <v>2420.4792845797656</v>
      </c>
      <c r="MC188" s="62">
        <f t="shared" si="468"/>
        <v>2436.0936958441443</v>
      </c>
      <c r="MD188" s="62">
        <f t="shared" si="468"/>
        <v>2446.605756267867</v>
      </c>
      <c r="ME188" s="62">
        <f t="shared" si="468"/>
        <v>2456.5479391633444</v>
      </c>
      <c r="MF188" s="62">
        <f t="shared" si="468"/>
        <v>2464.2474080862994</v>
      </c>
      <c r="MG188" s="62">
        <f t="shared" si="468"/>
        <v>2474.3937686482959</v>
      </c>
      <c r="MH188" s="62">
        <f t="shared" si="468"/>
        <v>2486.1105192514751</v>
      </c>
      <c r="MI188" s="62">
        <f t="shared" si="468"/>
        <v>2497.7538354945309</v>
      </c>
      <c r="MJ188" s="62">
        <f t="shared" si="468"/>
        <v>2508.7136190982951</v>
      </c>
      <c r="MK188" s="62">
        <f t="shared" si="468"/>
        <v>2516.8210560801253</v>
      </c>
      <c r="ML188" s="62">
        <f t="shared" si="468"/>
        <v>2524.6496532991482</v>
      </c>
      <c r="MM188" s="62">
        <f t="shared" si="468"/>
        <v>2531.0465150192135</v>
      </c>
      <c r="MN188" s="62">
        <f t="shared" si="468"/>
        <v>2540.073689385561</v>
      </c>
      <c r="MO188" s="62">
        <f t="shared" si="468"/>
        <v>2550.0207261136738</v>
      </c>
      <c r="MP188" s="62">
        <f t="shared" si="468"/>
        <v>2559.5798080040199</v>
      </c>
      <c r="MQ188" s="62">
        <f t="shared" si="468"/>
        <v>2562.5911569389677</v>
      </c>
      <c r="MR188" s="62">
        <f t="shared" si="468"/>
        <v>2560.8472480922937</v>
      </c>
      <c r="MS188" s="62">
        <f t="shared" si="468"/>
        <v>2558.4386358105712</v>
      </c>
      <c r="MT188" s="62">
        <f t="shared" si="468"/>
        <v>2554.0912243103267</v>
      </c>
      <c r="MU188" s="62">
        <f t="shared" si="468"/>
        <v>2550.8647895231315</v>
      </c>
      <c r="MV188" s="62">
        <f t="shared" si="468"/>
        <v>2554.411289892761</v>
      </c>
      <c r="MW188" s="62">
        <f t="shared" si="468"/>
        <v>2559.6799490645553</v>
      </c>
      <c r="MX188" s="62">
        <f t="shared" si="468"/>
        <v>2569.7810348268385</v>
      </c>
      <c r="MY188" s="62">
        <f t="shared" si="468"/>
        <v>2582.465188276723</v>
      </c>
      <c r="MZ188" s="62">
        <f t="shared" si="468"/>
        <v>2596.9430678488225</v>
      </c>
      <c r="NA188" s="62">
        <f t="shared" si="468"/>
        <v>2611.8733865123277</v>
      </c>
      <c r="NB188" s="62">
        <f t="shared" si="468"/>
        <v>2627.1183452111563</v>
      </c>
      <c r="NC188" s="62">
        <f t="shared" si="468"/>
        <v>2642.8724049233733</v>
      </c>
      <c r="ND188" s="62">
        <f t="shared" si="468"/>
        <v>2658.17912697459</v>
      </c>
      <c r="NE188" s="62">
        <f t="shared" si="468"/>
        <v>2672.7021082683796</v>
      </c>
      <c r="NF188" s="62">
        <f t="shared" si="468"/>
        <v>2686.9276531898777</v>
      </c>
      <c r="NG188" s="62">
        <f t="shared" si="468"/>
        <v>2701.2235519991882</v>
      </c>
      <c r="NH188" s="62">
        <f t="shared" si="468"/>
        <v>2714.9323167516277</v>
      </c>
      <c r="NI188" s="62">
        <f t="shared" si="468"/>
        <v>2729.277550209898</v>
      </c>
      <c r="NJ188" s="62">
        <f t="shared" si="468"/>
        <v>2743.7754966221864</v>
      </c>
      <c r="NK188" s="62">
        <f t="shared" si="468"/>
        <v>2758.0585455315641</v>
      </c>
      <c r="NL188" s="62">
        <f t="shared" si="468"/>
        <v>2771.6798703889781</v>
      </c>
      <c r="NM188" s="62">
        <f t="shared" si="468"/>
        <v>2784.6312642419994</v>
      </c>
      <c r="NN188" s="62">
        <f t="shared" si="468"/>
        <v>2797.1699772609381</v>
      </c>
      <c r="NO188" s="63">
        <f t="shared" si="468"/>
        <v>0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s="10" customFormat="1" x14ac:dyDescent="0.2">
      <c r="A190" s="8"/>
      <c r="B190" s="8"/>
      <c r="C190" s="136" t="str">
        <f>OFMOR_FFF_0!C190</f>
        <v>SFIn</v>
      </c>
      <c r="D190" s="136"/>
      <c r="E190" s="136" t="str">
        <f>OFMOR_FFF_0!E190</f>
        <v>Бюджет закупок с учетом скидок</v>
      </c>
      <c r="F190" s="8"/>
      <c r="G190" s="8" t="str">
        <f>OFMOR_FFF_0!G190</f>
        <v>тыс.руб.</v>
      </c>
      <c r="H190" s="8"/>
      <c r="I190" s="8"/>
      <c r="J190" s="8"/>
      <c r="K190" s="9">
        <f>SUM(N190:NO190)</f>
        <v>391408.71878284001</v>
      </c>
      <c r="L190" s="8"/>
      <c r="M190" s="8"/>
      <c r="N190" s="33">
        <f t="shared" ref="N190:BY190" si="469">N135*SUMIFS(166:166,164:164,"&lt;="&amp;N100,164:164,"&gt;"&amp;EOMONTH(N100,-1))</f>
        <v>0</v>
      </c>
      <c r="O190" s="34">
        <f t="shared" si="469"/>
        <v>16.563624044828821</v>
      </c>
      <c r="P190" s="34">
        <f t="shared" si="469"/>
        <v>20.144965876425115</v>
      </c>
      <c r="Q190" s="34">
        <f t="shared" si="469"/>
        <v>33.886254071296548</v>
      </c>
      <c r="R190" s="34">
        <f t="shared" si="469"/>
        <v>52.373006599524579</v>
      </c>
      <c r="S190" s="34">
        <f t="shared" si="469"/>
        <v>57.500742243793724</v>
      </c>
      <c r="T190" s="34">
        <f t="shared" si="469"/>
        <v>64.399284429096625</v>
      </c>
      <c r="U190" s="34">
        <f t="shared" si="469"/>
        <v>102.42372836175817</v>
      </c>
      <c r="V190" s="34">
        <f t="shared" si="469"/>
        <v>128.07099159440475</v>
      </c>
      <c r="W190" s="34">
        <f t="shared" si="469"/>
        <v>126.20605032639885</v>
      </c>
      <c r="X190" s="34">
        <f t="shared" si="469"/>
        <v>181.58922170173489</v>
      </c>
      <c r="Y190" s="34">
        <f t="shared" si="469"/>
        <v>255.4567479738277</v>
      </c>
      <c r="Z190" s="34">
        <f t="shared" si="469"/>
        <v>276.17538983057079</v>
      </c>
      <c r="AA190" s="34">
        <f t="shared" si="469"/>
        <v>304.272409810341</v>
      </c>
      <c r="AB190" s="34">
        <f t="shared" si="469"/>
        <v>377.30309997481095</v>
      </c>
      <c r="AC190" s="34">
        <f t="shared" si="469"/>
        <v>346.49354674083827</v>
      </c>
      <c r="AD190" s="34">
        <f t="shared" si="469"/>
        <v>281.72592480385879</v>
      </c>
      <c r="AE190" s="34">
        <f t="shared" si="469"/>
        <v>280.60427772894786</v>
      </c>
      <c r="AF190" s="34">
        <f t="shared" si="469"/>
        <v>316.78252702884981</v>
      </c>
      <c r="AG190" s="34">
        <f t="shared" si="469"/>
        <v>312.85461031113044</v>
      </c>
      <c r="AH190" s="34">
        <f t="shared" si="469"/>
        <v>323.69265591028847</v>
      </c>
      <c r="AI190" s="34">
        <f t="shared" si="469"/>
        <v>386.65434465740873</v>
      </c>
      <c r="AJ190" s="34">
        <f t="shared" si="469"/>
        <v>354.60389070892353</v>
      </c>
      <c r="AK190" s="34">
        <f t="shared" si="469"/>
        <v>289.21250685558618</v>
      </c>
      <c r="AL190" s="34">
        <f t="shared" si="469"/>
        <v>286.12152290592337</v>
      </c>
      <c r="AM190" s="34">
        <f t="shared" si="469"/>
        <v>450.85352081698204</v>
      </c>
      <c r="AN190" s="34">
        <f t="shared" si="469"/>
        <v>481.28251645670008</v>
      </c>
      <c r="AO190" s="34">
        <f t="shared" si="469"/>
        <v>502.72659949505123</v>
      </c>
      <c r="AP190" s="34">
        <f t="shared" si="469"/>
        <v>583.66009843925087</v>
      </c>
      <c r="AQ190" s="34">
        <f t="shared" si="469"/>
        <v>508.03402659043996</v>
      </c>
      <c r="AR190" s="34">
        <f t="shared" si="469"/>
        <v>401.2127249531672</v>
      </c>
      <c r="AS190" s="34">
        <f t="shared" si="469"/>
        <v>465.08936340157408</v>
      </c>
      <c r="AT190" s="34">
        <f t="shared" si="469"/>
        <v>348.30540428099158</v>
      </c>
      <c r="AU190" s="34">
        <f t="shared" si="469"/>
        <v>289.80135168866423</v>
      </c>
      <c r="AV190" s="34">
        <f t="shared" si="469"/>
        <v>251.20599291526588</v>
      </c>
      <c r="AW190" s="34">
        <f t="shared" si="469"/>
        <v>243.41768108604049</v>
      </c>
      <c r="AX190" s="34">
        <f t="shared" si="469"/>
        <v>234.79478884654097</v>
      </c>
      <c r="AY190" s="34">
        <f t="shared" si="469"/>
        <v>210.71137598977103</v>
      </c>
      <c r="AZ190" s="34">
        <f t="shared" si="469"/>
        <v>212.16925808724514</v>
      </c>
      <c r="BA190" s="34">
        <f t="shared" si="469"/>
        <v>232.52887924970307</v>
      </c>
      <c r="BB190" s="34">
        <f t="shared" si="469"/>
        <v>231.3955476545124</v>
      </c>
      <c r="BC190" s="34">
        <f t="shared" si="469"/>
        <v>238.42850647478588</v>
      </c>
      <c r="BD190" s="34">
        <f t="shared" si="469"/>
        <v>264.28573930516376</v>
      </c>
      <c r="BE190" s="34">
        <f t="shared" si="469"/>
        <v>261.4852658651709</v>
      </c>
      <c r="BF190" s="34">
        <f t="shared" si="469"/>
        <v>262.83746418242566</v>
      </c>
      <c r="BG190" s="34">
        <f t="shared" si="469"/>
        <v>275.09846601600287</v>
      </c>
      <c r="BH190" s="34">
        <f t="shared" si="469"/>
        <v>301.42000250481652</v>
      </c>
      <c r="BI190" s="34">
        <f t="shared" si="469"/>
        <v>317.42583581227836</v>
      </c>
      <c r="BJ190" s="34">
        <f t="shared" si="469"/>
        <v>330.96721651983057</v>
      </c>
      <c r="BK190" s="34">
        <f t="shared" si="469"/>
        <v>358.39661876926641</v>
      </c>
      <c r="BL190" s="34">
        <f t="shared" si="469"/>
        <v>365.1026489147248</v>
      </c>
      <c r="BM190" s="34">
        <f t="shared" si="469"/>
        <v>367.85376462810154</v>
      </c>
      <c r="BN190" s="34">
        <f t="shared" si="469"/>
        <v>384.27730325961505</v>
      </c>
      <c r="BO190" s="34">
        <f t="shared" si="469"/>
        <v>418.4397217440499</v>
      </c>
      <c r="BP190" s="34">
        <f t="shared" si="469"/>
        <v>438.69901646010317</v>
      </c>
      <c r="BQ190" s="34">
        <f t="shared" si="469"/>
        <v>454.60452877817607</v>
      </c>
      <c r="BR190" s="34">
        <f t="shared" si="469"/>
        <v>487.93819506694291</v>
      </c>
      <c r="BS190" s="34">
        <f t="shared" si="469"/>
        <v>498.51493968866265</v>
      </c>
      <c r="BT190" s="34">
        <f t="shared" si="469"/>
        <v>501.93960912734565</v>
      </c>
      <c r="BU190" s="34">
        <f t="shared" si="469"/>
        <v>418.28949562660108</v>
      </c>
      <c r="BV190" s="34">
        <f t="shared" si="469"/>
        <v>411.45659670314342</v>
      </c>
      <c r="BW190" s="34">
        <f t="shared" si="469"/>
        <v>408.47547615497115</v>
      </c>
      <c r="BX190" s="34">
        <f t="shared" si="469"/>
        <v>403.13600632344566</v>
      </c>
      <c r="BY190" s="34">
        <f t="shared" si="469"/>
        <v>401.65094132243996</v>
      </c>
      <c r="BZ190" s="34">
        <f t="shared" ref="BZ190:EK190" si="470">BZ135*SUMIFS(166:166,164:164,"&lt;="&amp;BZ100,164:164,"&gt;"&amp;EOMONTH(BZ100,-1))</f>
        <v>402.72126498225265</v>
      </c>
      <c r="CA190" s="34">
        <f t="shared" si="470"/>
        <v>401.03869643409388</v>
      </c>
      <c r="CB190" s="34">
        <f t="shared" si="470"/>
        <v>399.97371238946999</v>
      </c>
      <c r="CC190" s="34">
        <f t="shared" si="470"/>
        <v>402.18656561507703</v>
      </c>
      <c r="CD190" s="34">
        <f t="shared" si="470"/>
        <v>402.51488950953581</v>
      </c>
      <c r="CE190" s="34">
        <f t="shared" si="470"/>
        <v>402.11377958525446</v>
      </c>
      <c r="CF190" s="34">
        <f t="shared" si="470"/>
        <v>406.75527471456439</v>
      </c>
      <c r="CG190" s="34">
        <f t="shared" si="470"/>
        <v>412.12195309971918</v>
      </c>
      <c r="CH190" s="34">
        <f t="shared" si="470"/>
        <v>416.44498889103494</v>
      </c>
      <c r="CI190" s="34">
        <f t="shared" si="470"/>
        <v>419.41430703071137</v>
      </c>
      <c r="CJ190" s="34">
        <f t="shared" si="470"/>
        <v>425.47827345888805</v>
      </c>
      <c r="CK190" s="34">
        <f t="shared" si="470"/>
        <v>426.600432233405</v>
      </c>
      <c r="CL190" s="34">
        <f t="shared" si="470"/>
        <v>423.85901192323831</v>
      </c>
      <c r="CM190" s="34">
        <f t="shared" si="470"/>
        <v>423.39311951611256</v>
      </c>
      <c r="CN190" s="34">
        <f t="shared" si="470"/>
        <v>420.83214026416448</v>
      </c>
      <c r="CO190" s="34">
        <f t="shared" si="470"/>
        <v>417.38694977365185</v>
      </c>
      <c r="CP190" s="34">
        <f t="shared" si="470"/>
        <v>416.6542327184672</v>
      </c>
      <c r="CQ190" s="34">
        <f t="shared" si="470"/>
        <v>418.89193978474117</v>
      </c>
      <c r="CR190" s="34">
        <f t="shared" si="470"/>
        <v>422.08592629417416</v>
      </c>
      <c r="CS190" s="34">
        <f t="shared" si="470"/>
        <v>427.31634202810369</v>
      </c>
      <c r="CT190" s="34">
        <f t="shared" si="470"/>
        <v>435.22133280018051</v>
      </c>
      <c r="CU190" s="34">
        <f t="shared" si="470"/>
        <v>442.51070630947777</v>
      </c>
      <c r="CV190" s="34">
        <f t="shared" si="470"/>
        <v>449.19052639036857</v>
      </c>
      <c r="CW190" s="34">
        <f t="shared" si="470"/>
        <v>456.63784257632091</v>
      </c>
      <c r="CX190" s="34">
        <f t="shared" si="470"/>
        <v>465.5144938392209</v>
      </c>
      <c r="CY190" s="34">
        <f t="shared" si="470"/>
        <v>472.52411719488316</v>
      </c>
      <c r="CZ190" s="34">
        <f t="shared" si="470"/>
        <v>405.07470735547349</v>
      </c>
      <c r="DA190" s="34">
        <f t="shared" si="470"/>
        <v>409.82219233944335</v>
      </c>
      <c r="DB190" s="34">
        <f t="shared" si="470"/>
        <v>414.89764961133437</v>
      </c>
      <c r="DC190" s="34">
        <f t="shared" si="470"/>
        <v>420.19373698347562</v>
      </c>
      <c r="DD190" s="34">
        <f t="shared" si="470"/>
        <v>425.53854184502569</v>
      </c>
      <c r="DE190" s="34">
        <f t="shared" si="470"/>
        <v>431.56894121860398</v>
      </c>
      <c r="DF190" s="34">
        <f t="shared" si="470"/>
        <v>436.81352828148596</v>
      </c>
      <c r="DG190" s="34">
        <f t="shared" si="470"/>
        <v>441.52087569534211</v>
      </c>
      <c r="DH190" s="34">
        <f t="shared" si="470"/>
        <v>446.54953896922041</v>
      </c>
      <c r="DI190" s="34">
        <f t="shared" si="470"/>
        <v>451.42831453633244</v>
      </c>
      <c r="DJ190" s="34">
        <f t="shared" si="470"/>
        <v>456.23451655292899</v>
      </c>
      <c r="DK190" s="34">
        <f t="shared" si="470"/>
        <v>460.98508725095706</v>
      </c>
      <c r="DL190" s="34">
        <f t="shared" si="470"/>
        <v>464.9988390832255</v>
      </c>
      <c r="DM190" s="34">
        <f t="shared" si="470"/>
        <v>467.15983409779625</v>
      </c>
      <c r="DN190" s="34">
        <f t="shared" si="470"/>
        <v>468.00048746005905</v>
      </c>
      <c r="DO190" s="34">
        <f t="shared" si="470"/>
        <v>468.12965177440219</v>
      </c>
      <c r="DP190" s="34">
        <f t="shared" si="470"/>
        <v>467.22449659252948</v>
      </c>
      <c r="DQ190" s="34">
        <f t="shared" si="470"/>
        <v>466.54114694050611</v>
      </c>
      <c r="DR190" s="34">
        <f t="shared" si="470"/>
        <v>466.34093433058223</v>
      </c>
      <c r="DS190" s="34">
        <f t="shared" si="470"/>
        <v>467.27925566578529</v>
      </c>
      <c r="DT190" s="34">
        <f t="shared" si="470"/>
        <v>468.40783274836986</v>
      </c>
      <c r="DU190" s="34">
        <f t="shared" si="470"/>
        <v>469.9510747350036</v>
      </c>
      <c r="DV190" s="34">
        <f t="shared" si="470"/>
        <v>472.26352298296604</v>
      </c>
      <c r="DW190" s="34">
        <f t="shared" si="470"/>
        <v>474.34984898961449</v>
      </c>
      <c r="DX190" s="34">
        <f t="shared" si="470"/>
        <v>476.69005838307703</v>
      </c>
      <c r="DY190" s="34">
        <f t="shared" si="470"/>
        <v>479.48840703627269</v>
      </c>
      <c r="DZ190" s="34">
        <f t="shared" si="470"/>
        <v>482.91872925815744</v>
      </c>
      <c r="EA190" s="34">
        <f t="shared" si="470"/>
        <v>486.13017435462626</v>
      </c>
      <c r="EB190" s="34">
        <f t="shared" si="470"/>
        <v>489.20566975580999</v>
      </c>
      <c r="EC190" s="34">
        <f t="shared" si="470"/>
        <v>492.29532933171282</v>
      </c>
      <c r="ED190" s="34">
        <f t="shared" si="470"/>
        <v>719.49057704781842</v>
      </c>
      <c r="EE190" s="34">
        <f t="shared" si="470"/>
        <v>722.46159236842561</v>
      </c>
      <c r="EF190" s="34">
        <f t="shared" si="470"/>
        <v>724.74100833754699</v>
      </c>
      <c r="EG190" s="34">
        <f t="shared" si="470"/>
        <v>727.75382040091472</v>
      </c>
      <c r="EH190" s="34">
        <f t="shared" si="470"/>
        <v>731.00264886253444</v>
      </c>
      <c r="EI190" s="34">
        <f t="shared" si="470"/>
        <v>734.30183409925894</v>
      </c>
      <c r="EJ190" s="34">
        <f t="shared" si="470"/>
        <v>737.84020846745011</v>
      </c>
      <c r="EK190" s="34">
        <f t="shared" si="470"/>
        <v>741.40187060288918</v>
      </c>
      <c r="EL190" s="34">
        <f t="shared" ref="EL190:GW190" si="471">EL135*SUMIFS(166:166,164:164,"&lt;="&amp;EL100,164:164,"&gt;"&amp;EOMONTH(EL100,-1))</f>
        <v>745.09052685640825</v>
      </c>
      <c r="EM190" s="34">
        <f t="shared" si="471"/>
        <v>748.63363066935415</v>
      </c>
      <c r="EN190" s="34">
        <f t="shared" si="471"/>
        <v>752.82964150221801</v>
      </c>
      <c r="EO190" s="34">
        <f t="shared" si="471"/>
        <v>757.21873313865444</v>
      </c>
      <c r="EP190" s="34">
        <f t="shared" si="471"/>
        <v>761.53941381030461</v>
      </c>
      <c r="EQ190" s="34">
        <f t="shared" si="471"/>
        <v>764.38697255265924</v>
      </c>
      <c r="ER190" s="34">
        <f t="shared" si="471"/>
        <v>766.30690807203825</v>
      </c>
      <c r="ES190" s="34">
        <f t="shared" si="471"/>
        <v>767.74545782603218</v>
      </c>
      <c r="ET190" s="34">
        <f t="shared" si="471"/>
        <v>768.80551671725118</v>
      </c>
      <c r="EU190" s="34">
        <f t="shared" si="471"/>
        <v>770.85101469173503</v>
      </c>
      <c r="EV190" s="34">
        <f t="shared" si="471"/>
        <v>773.17232643374882</v>
      </c>
      <c r="EW190" s="34">
        <f t="shared" si="471"/>
        <v>776.17130605401098</v>
      </c>
      <c r="EX190" s="34">
        <f t="shared" si="471"/>
        <v>780.50400883073098</v>
      </c>
      <c r="EY190" s="34">
        <f t="shared" si="471"/>
        <v>784.69911211726833</v>
      </c>
      <c r="EZ190" s="34">
        <f t="shared" si="471"/>
        <v>789.6013475970185</v>
      </c>
      <c r="FA190" s="34">
        <f t="shared" si="471"/>
        <v>795.18175946273743</v>
      </c>
      <c r="FB190" s="34">
        <f t="shared" si="471"/>
        <v>801.55782296951315</v>
      </c>
      <c r="FC190" s="34">
        <f t="shared" si="471"/>
        <v>808.64086317964905</v>
      </c>
      <c r="FD190" s="34">
        <f t="shared" si="471"/>
        <v>816.53118164354623</v>
      </c>
      <c r="FE190" s="34">
        <f t="shared" si="471"/>
        <v>824.68375210796739</v>
      </c>
      <c r="FF190" s="34">
        <f t="shared" si="471"/>
        <v>833.41460778321675</v>
      </c>
      <c r="FG190" s="34">
        <f t="shared" si="471"/>
        <v>843.94880544672617</v>
      </c>
      <c r="FH190" s="34">
        <f t="shared" si="471"/>
        <v>855.2683580791072</v>
      </c>
      <c r="FI190" s="34">
        <f t="shared" si="471"/>
        <v>542.39727922050952</v>
      </c>
      <c r="FJ190" s="34">
        <f t="shared" si="471"/>
        <v>550.89651031754954</v>
      </c>
      <c r="FK190" s="34">
        <f t="shared" si="471"/>
        <v>559.02290819306836</v>
      </c>
      <c r="FL190" s="34">
        <f t="shared" si="471"/>
        <v>566.2558115406357</v>
      </c>
      <c r="FM190" s="34">
        <f t="shared" si="471"/>
        <v>573.27518472503402</v>
      </c>
      <c r="FN190" s="34">
        <f t="shared" si="471"/>
        <v>581.00588477986139</v>
      </c>
      <c r="FO190" s="34">
        <f t="shared" si="471"/>
        <v>588.89464921832496</v>
      </c>
      <c r="FP190" s="34">
        <f t="shared" si="471"/>
        <v>597.29654478713769</v>
      </c>
      <c r="FQ190" s="34">
        <f t="shared" si="471"/>
        <v>606.71533235991308</v>
      </c>
      <c r="FR190" s="34">
        <f t="shared" si="471"/>
        <v>615.6505297316213</v>
      </c>
      <c r="FS190" s="34">
        <f t="shared" si="471"/>
        <v>623.60448074467058</v>
      </c>
      <c r="FT190" s="34">
        <f t="shared" si="471"/>
        <v>631.25786441409787</v>
      </c>
      <c r="FU190" s="34">
        <f t="shared" si="471"/>
        <v>641.72185019841868</v>
      </c>
      <c r="FV190" s="34">
        <f t="shared" si="471"/>
        <v>652.8284024510217</v>
      </c>
      <c r="FW190" s="34">
        <f t="shared" si="471"/>
        <v>664.4948633632057</v>
      </c>
      <c r="FX190" s="34">
        <f t="shared" si="471"/>
        <v>677.41549017791226</v>
      </c>
      <c r="FY190" s="34">
        <f t="shared" si="471"/>
        <v>689.03936620113177</v>
      </c>
      <c r="FZ190" s="34">
        <f t="shared" si="471"/>
        <v>699.0850889194071</v>
      </c>
      <c r="GA190" s="34">
        <f t="shared" si="471"/>
        <v>708.54520337987776</v>
      </c>
      <c r="GB190" s="34">
        <f t="shared" si="471"/>
        <v>716.01260434642722</v>
      </c>
      <c r="GC190" s="34">
        <f t="shared" si="471"/>
        <v>722.7903087186055</v>
      </c>
      <c r="GD190" s="34">
        <f t="shared" si="471"/>
        <v>728.90454486562794</v>
      </c>
      <c r="GE190" s="34">
        <f t="shared" si="471"/>
        <v>734.32622168569765</v>
      </c>
      <c r="GF190" s="34">
        <f t="shared" si="471"/>
        <v>739.55790472712727</v>
      </c>
      <c r="GG190" s="34">
        <f t="shared" si="471"/>
        <v>744.47295714148947</v>
      </c>
      <c r="GH190" s="34">
        <f t="shared" si="471"/>
        <v>748.23218135450475</v>
      </c>
      <c r="GI190" s="34">
        <f t="shared" si="471"/>
        <v>751.60466330130578</v>
      </c>
      <c r="GJ190" s="34">
        <f t="shared" si="471"/>
        <v>755.1297356578325</v>
      </c>
      <c r="GK190" s="34">
        <f t="shared" si="471"/>
        <v>757.48773066731837</v>
      </c>
      <c r="GL190" s="34">
        <f t="shared" si="471"/>
        <v>758.12309710002387</v>
      </c>
      <c r="GM190" s="34">
        <f t="shared" si="471"/>
        <v>758.1401370817764</v>
      </c>
      <c r="GN190" s="34">
        <f t="shared" si="471"/>
        <v>757.51861863622776</v>
      </c>
      <c r="GO190" s="34">
        <f t="shared" si="471"/>
        <v>755.03534988300157</v>
      </c>
      <c r="GP190" s="34">
        <f t="shared" si="471"/>
        <v>753.62077966216907</v>
      </c>
      <c r="GQ190" s="34">
        <f t="shared" si="471"/>
        <v>754.19021594227434</v>
      </c>
      <c r="GR190" s="34">
        <f t="shared" si="471"/>
        <v>755.17560449396922</v>
      </c>
      <c r="GS190" s="34">
        <f t="shared" si="471"/>
        <v>755.50457831660765</v>
      </c>
      <c r="GT190" s="34">
        <f t="shared" si="471"/>
        <v>756.037710798528</v>
      </c>
      <c r="GU190" s="34">
        <f t="shared" si="471"/>
        <v>756.51268180193563</v>
      </c>
      <c r="GV190" s="34">
        <f t="shared" si="471"/>
        <v>755.4304004896419</v>
      </c>
      <c r="GW190" s="34">
        <f t="shared" si="471"/>
        <v>755.52576599706708</v>
      </c>
      <c r="GX190" s="34">
        <f t="shared" ref="GX190:JI190" si="472">GX135*SUMIFS(166:166,164:164,"&lt;="&amp;GX100,164:164,"&gt;"&amp;EOMONTH(GX100,-1))</f>
        <v>757.68262742061756</v>
      </c>
      <c r="GY190" s="34">
        <f t="shared" si="472"/>
        <v>760.34041508557834</v>
      </c>
      <c r="GZ190" s="34">
        <f t="shared" si="472"/>
        <v>759.17171174812825</v>
      </c>
      <c r="HA190" s="34">
        <f t="shared" si="472"/>
        <v>758.29567137692516</v>
      </c>
      <c r="HB190" s="34">
        <f t="shared" si="472"/>
        <v>757.23264766208399</v>
      </c>
      <c r="HC190" s="34">
        <f t="shared" si="472"/>
        <v>754.74828011681996</v>
      </c>
      <c r="HD190" s="34">
        <f t="shared" si="472"/>
        <v>754.73711881684392</v>
      </c>
      <c r="HE190" s="34">
        <f t="shared" si="472"/>
        <v>757.68448373468436</v>
      </c>
      <c r="HF190" s="34">
        <f t="shared" si="472"/>
        <v>760.91934424642227</v>
      </c>
      <c r="HG190" s="34">
        <f t="shared" si="472"/>
        <v>768.22478605596052</v>
      </c>
      <c r="HH190" s="34">
        <f t="shared" si="472"/>
        <v>777.45412218783827</v>
      </c>
      <c r="HI190" s="34">
        <f t="shared" si="472"/>
        <v>786.43435511533539</v>
      </c>
      <c r="HJ190" s="34">
        <f t="shared" si="472"/>
        <v>798.28933957132676</v>
      </c>
      <c r="HK190" s="34">
        <f t="shared" si="472"/>
        <v>814.26405976826743</v>
      </c>
      <c r="HL190" s="34">
        <f t="shared" si="472"/>
        <v>829.83598334880173</v>
      </c>
      <c r="HM190" s="34">
        <f t="shared" si="472"/>
        <v>845.86883002939669</v>
      </c>
      <c r="HN190" s="34">
        <f t="shared" si="472"/>
        <v>865.93568958975879</v>
      </c>
      <c r="HO190" s="34">
        <f t="shared" si="472"/>
        <v>881.0157341814072</v>
      </c>
      <c r="HP190" s="34">
        <f t="shared" si="472"/>
        <v>887.9960141914454</v>
      </c>
      <c r="HQ190" s="34">
        <f t="shared" si="472"/>
        <v>892.94115856635563</v>
      </c>
      <c r="HR190" s="34">
        <f t="shared" si="472"/>
        <v>898.41515789712366</v>
      </c>
      <c r="HS190" s="34">
        <f t="shared" si="472"/>
        <v>899.32883692552036</v>
      </c>
      <c r="HT190" s="34">
        <f t="shared" si="472"/>
        <v>902.47856502221373</v>
      </c>
      <c r="HU190" s="34">
        <f t="shared" si="472"/>
        <v>912.64293892789613</v>
      </c>
      <c r="HV190" s="34">
        <f t="shared" si="472"/>
        <v>920.64114281446234</v>
      </c>
      <c r="HW190" s="34">
        <f t="shared" si="472"/>
        <v>922.34455959142633</v>
      </c>
      <c r="HX190" s="34">
        <f t="shared" si="472"/>
        <v>923.49504952552593</v>
      </c>
      <c r="HY190" s="34">
        <f t="shared" si="472"/>
        <v>933.84989239859658</v>
      </c>
      <c r="HZ190" s="34">
        <f t="shared" si="472"/>
        <v>942.41975103364302</v>
      </c>
      <c r="IA190" s="34">
        <f t="shared" si="472"/>
        <v>954.06997870182818</v>
      </c>
      <c r="IB190" s="34">
        <f t="shared" si="472"/>
        <v>973.9160922970641</v>
      </c>
      <c r="IC190" s="34">
        <f t="shared" si="472"/>
        <v>989.27071086106389</v>
      </c>
      <c r="ID190" s="34">
        <f t="shared" si="472"/>
        <v>988.35245569291465</v>
      </c>
      <c r="IE190" s="34">
        <f t="shared" si="472"/>
        <v>983.78296681955521</v>
      </c>
      <c r="IF190" s="34">
        <f t="shared" si="472"/>
        <v>972.51123624584466</v>
      </c>
      <c r="IG190" s="34">
        <f t="shared" si="472"/>
        <v>953.88672857944516</v>
      </c>
      <c r="IH190" s="34">
        <f t="shared" si="472"/>
        <v>937.99456353854566</v>
      </c>
      <c r="II190" s="34">
        <f t="shared" si="472"/>
        <v>928.46259221913488</v>
      </c>
      <c r="IJ190" s="34">
        <f t="shared" si="472"/>
        <v>920.1147846098404</v>
      </c>
      <c r="IK190" s="34">
        <f t="shared" si="472"/>
        <v>916.52762146607506</v>
      </c>
      <c r="IL190" s="34">
        <f t="shared" si="472"/>
        <v>915.92232980249833</v>
      </c>
      <c r="IM190" s="34">
        <f t="shared" si="472"/>
        <v>918.21195240365705</v>
      </c>
      <c r="IN190" s="34">
        <f t="shared" si="472"/>
        <v>920.81629748080661</v>
      </c>
      <c r="IO190" s="34">
        <f t="shared" si="472"/>
        <v>924.20334160420782</v>
      </c>
      <c r="IP190" s="34">
        <f t="shared" si="472"/>
        <v>929.78156925055168</v>
      </c>
      <c r="IQ190" s="34">
        <f t="shared" si="472"/>
        <v>934.93788902000904</v>
      </c>
      <c r="IR190" s="34">
        <f t="shared" si="472"/>
        <v>939.17839457863192</v>
      </c>
      <c r="IS190" s="34">
        <f t="shared" si="472"/>
        <v>944.16781933836478</v>
      </c>
      <c r="IT190" s="34">
        <f t="shared" si="472"/>
        <v>950.22973865964752</v>
      </c>
      <c r="IU190" s="34">
        <f t="shared" si="472"/>
        <v>955.93685172326423</v>
      </c>
      <c r="IV190" s="34">
        <f t="shared" si="472"/>
        <v>962.82299802529349</v>
      </c>
      <c r="IW190" s="34">
        <f t="shared" si="472"/>
        <v>1553.6698531654272</v>
      </c>
      <c r="IX190" s="34">
        <f t="shared" si="472"/>
        <v>1565.6668438728486</v>
      </c>
      <c r="IY190" s="34">
        <f t="shared" si="472"/>
        <v>1575.9115077513898</v>
      </c>
      <c r="IZ190" s="34">
        <f t="shared" si="472"/>
        <v>1586.5964236470236</v>
      </c>
      <c r="JA190" s="34">
        <f t="shared" si="472"/>
        <v>1598.5621743903489</v>
      </c>
      <c r="JB190" s="34">
        <f t="shared" si="472"/>
        <v>1609.3137881251198</v>
      </c>
      <c r="JC190" s="34">
        <f t="shared" si="472"/>
        <v>1620.4941425967704</v>
      </c>
      <c r="JD190" s="34">
        <f t="shared" si="472"/>
        <v>1632.9496640678603</v>
      </c>
      <c r="JE190" s="34">
        <f t="shared" si="472"/>
        <v>1642.8181421788054</v>
      </c>
      <c r="JF190" s="34">
        <f t="shared" si="472"/>
        <v>1649.0214804529166</v>
      </c>
      <c r="JG190" s="34">
        <f t="shared" si="472"/>
        <v>1654.4028063401856</v>
      </c>
      <c r="JH190" s="34">
        <f t="shared" si="472"/>
        <v>1657.6946080884129</v>
      </c>
      <c r="JI190" s="34">
        <f t="shared" si="472"/>
        <v>1658.638747701925</v>
      </c>
      <c r="JJ190" s="34">
        <f t="shared" ref="JJ190:LU190" si="473">JJ135*SUMIFS(166:166,164:164,"&lt;="&amp;JJ100,164:164,"&gt;"&amp;EOMONTH(JJ100,-1))</f>
        <v>1659.9421080777834</v>
      </c>
      <c r="JK190" s="34">
        <f t="shared" si="473"/>
        <v>1663.2153573870689</v>
      </c>
      <c r="JL190" s="34">
        <f t="shared" si="473"/>
        <v>1666.1145748663603</v>
      </c>
      <c r="JM190" s="34">
        <f t="shared" si="473"/>
        <v>1671.1807975356883</v>
      </c>
      <c r="JN190" s="34">
        <f t="shared" si="473"/>
        <v>1678.7591820149037</v>
      </c>
      <c r="JO190" s="34">
        <f t="shared" si="473"/>
        <v>1687.682286304977</v>
      </c>
      <c r="JP190" s="34">
        <f t="shared" si="473"/>
        <v>1697.341811863165</v>
      </c>
      <c r="JQ190" s="34">
        <f t="shared" si="473"/>
        <v>1710.1773381315172</v>
      </c>
      <c r="JR190" s="34">
        <f t="shared" si="473"/>
        <v>1725.0681616430702</v>
      </c>
      <c r="JS190" s="34">
        <f t="shared" si="473"/>
        <v>1738.9590950103809</v>
      </c>
      <c r="JT190" s="34">
        <f t="shared" si="473"/>
        <v>1756.1578501489139</v>
      </c>
      <c r="JU190" s="34">
        <f t="shared" si="473"/>
        <v>1778.6514987183336</v>
      </c>
      <c r="JV190" s="34">
        <f t="shared" si="473"/>
        <v>1802.6722738435492</v>
      </c>
      <c r="JW190" s="34">
        <f t="shared" si="473"/>
        <v>1828.9048307925057</v>
      </c>
      <c r="JX190" s="34">
        <f t="shared" si="473"/>
        <v>1861.3550604278889</v>
      </c>
      <c r="JY190" s="34">
        <f t="shared" si="473"/>
        <v>1892.5255001763712</v>
      </c>
      <c r="JZ190" s="34">
        <f t="shared" si="473"/>
        <v>1919.5891607313447</v>
      </c>
      <c r="KA190" s="34">
        <f t="shared" si="473"/>
        <v>1582.0590841607484</v>
      </c>
      <c r="KB190" s="34">
        <f t="shared" si="473"/>
        <v>1607.3081259087846</v>
      </c>
      <c r="KC190" s="34">
        <f t="shared" si="473"/>
        <v>1633.0049010175969</v>
      </c>
      <c r="KD190" s="34">
        <f t="shared" si="473"/>
        <v>1659.6293274159439</v>
      </c>
      <c r="KE190" s="34">
        <f t="shared" si="473"/>
        <v>1690.5664877717372</v>
      </c>
      <c r="KF190" s="34">
        <f t="shared" si="473"/>
        <v>1720.0563559582044</v>
      </c>
      <c r="KG190" s="34">
        <f t="shared" si="473"/>
        <v>1745.48574205716</v>
      </c>
      <c r="KH190" s="34">
        <f t="shared" si="473"/>
        <v>1770.5492113174175</v>
      </c>
      <c r="KI190" s="34">
        <f t="shared" si="473"/>
        <v>1805.640323094907</v>
      </c>
      <c r="KJ190" s="34">
        <f t="shared" si="473"/>
        <v>1842.729073208513</v>
      </c>
      <c r="KK190" s="34">
        <f t="shared" si="473"/>
        <v>1881.1477374260855</v>
      </c>
      <c r="KL190" s="34">
        <f t="shared" si="473"/>
        <v>1924.9767874212498</v>
      </c>
      <c r="KM190" s="34">
        <f t="shared" si="473"/>
        <v>1964.828637877273</v>
      </c>
      <c r="KN190" s="34">
        <f t="shared" si="473"/>
        <v>2001.1547783197273</v>
      </c>
      <c r="KO190" s="34">
        <f t="shared" si="473"/>
        <v>2033.5489485770779</v>
      </c>
      <c r="KP190" s="34">
        <f t="shared" si="473"/>
        <v>2062.2996380713789</v>
      </c>
      <c r="KQ190" s="34">
        <f t="shared" si="473"/>
        <v>2088.682688456483</v>
      </c>
      <c r="KR190" s="34">
        <f t="shared" si="473"/>
        <v>2110.4865566746762</v>
      </c>
      <c r="KS190" s="34">
        <f t="shared" si="473"/>
        <v>2132.440938375541</v>
      </c>
      <c r="KT190" s="34">
        <f t="shared" si="473"/>
        <v>2159.1386311616857</v>
      </c>
      <c r="KU190" s="34">
        <f t="shared" si="473"/>
        <v>2181.3007672697672</v>
      </c>
      <c r="KV190" s="34">
        <f t="shared" si="473"/>
        <v>2198.2310669317881</v>
      </c>
      <c r="KW190" s="34">
        <f t="shared" si="473"/>
        <v>2225.8456990435593</v>
      </c>
      <c r="KX190" s="34">
        <f t="shared" si="473"/>
        <v>2254.4952800547726</v>
      </c>
      <c r="KY190" s="34">
        <f t="shared" si="473"/>
        <v>2272.2493402158907</v>
      </c>
      <c r="KZ190" s="34">
        <f t="shared" si="473"/>
        <v>2292.0890224017808</v>
      </c>
      <c r="LA190" s="34">
        <f t="shared" si="473"/>
        <v>2318.8463254207622</v>
      </c>
      <c r="LB190" s="34">
        <f t="shared" si="473"/>
        <v>2326.518705124231</v>
      </c>
      <c r="LC190" s="34">
        <f t="shared" si="473"/>
        <v>2330.8921380129741</v>
      </c>
      <c r="LD190" s="34">
        <f t="shared" si="473"/>
        <v>2349.94795841326</v>
      </c>
      <c r="LE190" s="34">
        <f t="shared" si="473"/>
        <v>2376.2866597405664</v>
      </c>
      <c r="LF190" s="34">
        <f t="shared" si="473"/>
        <v>1842.8945979276082</v>
      </c>
      <c r="LG190" s="34">
        <f t="shared" si="473"/>
        <v>1861.2223593137157</v>
      </c>
      <c r="LH190" s="34">
        <f t="shared" si="473"/>
        <v>1886.1543853007265</v>
      </c>
      <c r="LI190" s="34">
        <f t="shared" si="473"/>
        <v>1897.6910785697687</v>
      </c>
      <c r="LJ190" s="34">
        <f t="shared" si="473"/>
        <v>1906.7915769003434</v>
      </c>
      <c r="LK190" s="34">
        <f t="shared" si="473"/>
        <v>1926.9101357848203</v>
      </c>
      <c r="LL190" s="34">
        <f t="shared" si="473"/>
        <v>1969.0139576021611</v>
      </c>
      <c r="LM190" s="34">
        <f t="shared" si="473"/>
        <v>1990.1705404130987</v>
      </c>
      <c r="LN190" s="34">
        <f t="shared" si="473"/>
        <v>2010.1995033936328</v>
      </c>
      <c r="LO190" s="34">
        <f t="shared" si="473"/>
        <v>2036.8323331616243</v>
      </c>
      <c r="LP190" s="34">
        <f t="shared" si="473"/>
        <v>2041.0978277171257</v>
      </c>
      <c r="LQ190" s="34">
        <f t="shared" si="473"/>
        <v>2043.5465504217154</v>
      </c>
      <c r="LR190" s="34">
        <f t="shared" si="473"/>
        <v>2058.6345098523866</v>
      </c>
      <c r="LS190" s="34">
        <f t="shared" si="473"/>
        <v>2064.1637413824637</v>
      </c>
      <c r="LT190" s="34">
        <f t="shared" si="473"/>
        <v>2077.8888077630186</v>
      </c>
      <c r="LU190" s="34">
        <f t="shared" si="473"/>
        <v>2094.2992385266621</v>
      </c>
      <c r="LV190" s="34">
        <f t="shared" ref="LV190:NO190" si="474">LV135*SUMIFS(166:166,164:164,"&lt;="&amp;LV100,164:164,"&gt;"&amp;EOMONTH(LV100,-1))</f>
        <v>2113.7656553176066</v>
      </c>
      <c r="LW190" s="34">
        <f t="shared" si="474"/>
        <v>2133.1713486580134</v>
      </c>
      <c r="LX190" s="34">
        <f t="shared" si="474"/>
        <v>2151.1076197469101</v>
      </c>
      <c r="LY190" s="34">
        <f t="shared" si="474"/>
        <v>2170.5280527832792</v>
      </c>
      <c r="LZ190" s="34">
        <f t="shared" si="474"/>
        <v>2190.4671937922449</v>
      </c>
      <c r="MA190" s="34">
        <f t="shared" si="474"/>
        <v>2207.7537549584258</v>
      </c>
      <c r="MB190" s="34">
        <f t="shared" si="474"/>
        <v>2223.4065959128075</v>
      </c>
      <c r="MC190" s="34">
        <f t="shared" si="474"/>
        <v>2237.0414400799491</v>
      </c>
      <c r="MD190" s="34">
        <f t="shared" si="474"/>
        <v>2246.0462241608102</v>
      </c>
      <c r="ME190" s="34">
        <f t="shared" si="474"/>
        <v>2254.5472383810757</v>
      </c>
      <c r="MF190" s="34">
        <f t="shared" si="474"/>
        <v>2260.8470624281899</v>
      </c>
      <c r="MG190" s="34">
        <f t="shared" si="474"/>
        <v>2269.3033625344824</v>
      </c>
      <c r="MH190" s="34">
        <f t="shared" si="474"/>
        <v>2279.2701608951638</v>
      </c>
      <c r="MI190" s="34">
        <f t="shared" si="474"/>
        <v>2289.1232629988021</v>
      </c>
      <c r="MJ190" s="34">
        <f t="shared" si="474"/>
        <v>2298.2644293835115</v>
      </c>
      <c r="MK190" s="34">
        <f t="shared" si="474"/>
        <v>2304.9163974956427</v>
      </c>
      <c r="ML190" s="34">
        <f t="shared" si="474"/>
        <v>2311.31681897014</v>
      </c>
      <c r="MM190" s="34">
        <f t="shared" si="474"/>
        <v>2316.3071725023501</v>
      </c>
      <c r="MN190" s="34">
        <f t="shared" si="474"/>
        <v>2323.6367636071532</v>
      </c>
      <c r="MO190" s="34">
        <f t="shared" si="474"/>
        <v>2331.8887453908324</v>
      </c>
      <c r="MP190" s="34">
        <f t="shared" si="474"/>
        <v>2339.760357261061</v>
      </c>
      <c r="MQ190" s="34">
        <f t="shared" si="474"/>
        <v>2341.4903610396714</v>
      </c>
      <c r="MR190" s="34">
        <f t="shared" si="474"/>
        <v>2338.9741551005063</v>
      </c>
      <c r="MS190" s="34">
        <f t="shared" si="474"/>
        <v>2335.8621594789565</v>
      </c>
      <c r="MT190" s="34">
        <f t="shared" si="474"/>
        <v>2330.8742330703285</v>
      </c>
      <c r="MU190" s="34">
        <f t="shared" si="474"/>
        <v>2326.9820449437216</v>
      </c>
      <c r="MV190" s="34">
        <f t="shared" si="474"/>
        <v>2329.3101121923278</v>
      </c>
      <c r="MW190" s="34">
        <f t="shared" si="474"/>
        <v>2333.1896859616245</v>
      </c>
      <c r="MX190" s="34">
        <f t="shared" si="474"/>
        <v>2341.55949335888</v>
      </c>
      <c r="MY190" s="34">
        <f t="shared" si="474"/>
        <v>2352.3580571386292</v>
      </c>
      <c r="MZ190" s="34">
        <f t="shared" si="474"/>
        <v>2364.8401054228689</v>
      </c>
      <c r="NA190" s="34">
        <f t="shared" si="474"/>
        <v>2377.7421978019192</v>
      </c>
      <c r="NB190" s="34">
        <f t="shared" si="474"/>
        <v>2390.8781511070151</v>
      </c>
      <c r="NC190" s="34">
        <f t="shared" si="474"/>
        <v>2404.4838864017729</v>
      </c>
      <c r="ND190" s="34">
        <f t="shared" si="474"/>
        <v>2417.6461334385353</v>
      </c>
      <c r="NE190" s="34">
        <f t="shared" si="474"/>
        <v>2430.068430290301</v>
      </c>
      <c r="NF190" s="34">
        <f t="shared" si="474"/>
        <v>2442.2545966351245</v>
      </c>
      <c r="NG190" s="34">
        <f t="shared" si="474"/>
        <v>2454.5015880596457</v>
      </c>
      <c r="NH190" s="34">
        <f t="shared" si="474"/>
        <v>2466.2073379657677</v>
      </c>
      <c r="NI190" s="34">
        <f t="shared" si="474"/>
        <v>2478.4596392809235</v>
      </c>
      <c r="NJ190" s="34">
        <f t="shared" si="474"/>
        <v>2490.8314387525852</v>
      </c>
      <c r="NK190" s="34">
        <f t="shared" si="474"/>
        <v>2502.9865286161348</v>
      </c>
      <c r="NL190" s="34">
        <f t="shared" si="474"/>
        <v>2514.5273220203794</v>
      </c>
      <c r="NM190" s="34">
        <f t="shared" si="474"/>
        <v>2525.4765194032725</v>
      </c>
      <c r="NN190" s="34">
        <f t="shared" si="474"/>
        <v>2536.049394917437</v>
      </c>
      <c r="NO190" s="35">
        <f t="shared" si="474"/>
        <v>0</v>
      </c>
      <c r="NP190" s="8"/>
      <c r="NQ190" s="8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x14ac:dyDescent="0.2">
      <c r="A192" s="1"/>
      <c r="B192" s="1"/>
      <c r="C192" s="1" t="str">
        <f>OFMOR_FFF_0!C192</f>
        <v>Sales</v>
      </c>
      <c r="D192" s="1"/>
      <c r="E192" s="1" t="str">
        <f>OFMOR_FFF_0!E192</f>
        <v>Стоимость продажи бюджета закупок без учета скидок (маржа относ-но даты закупки)</v>
      </c>
      <c r="F192" s="1"/>
      <c r="G192" s="1" t="str">
        <f>OFMOR_FFF_0!G192</f>
        <v>тыс.руб.</v>
      </c>
      <c r="H192" s="1"/>
      <c r="I192" s="1"/>
      <c r="J192" s="1"/>
      <c r="K192" s="9">
        <f>SUM(N192:NO192)</f>
        <v>497163.06517987675</v>
      </c>
      <c r="L192" s="1"/>
      <c r="M192" s="1"/>
      <c r="N192" s="61">
        <f t="shared" ref="N192:BY192" si="475">IF((1-SUMIFS(178:178,168:168,"&lt;="&amp;N186,168:168,"&gt;"&amp;EOMONTH(N186,-1)))=0,0,N188/(1-SUMIFS(178:178,168:168,"&lt;="&amp;N186,168:168,"&gt;"&amp;EOMONTH(N186,-1))))</f>
        <v>0</v>
      </c>
      <c r="O192" s="62">
        <f t="shared" si="475"/>
        <v>19.486616523328024</v>
      </c>
      <c r="P192" s="62">
        <f t="shared" si="475"/>
        <v>23.699959854617784</v>
      </c>
      <c r="Q192" s="62">
        <f t="shared" si="475"/>
        <v>39.866181260348881</v>
      </c>
      <c r="R192" s="62">
        <f t="shared" si="475"/>
        <v>61.615301881793627</v>
      </c>
      <c r="S192" s="62">
        <f t="shared" si="475"/>
        <v>67.647932051522034</v>
      </c>
      <c r="T192" s="62">
        <f t="shared" si="475"/>
        <v>75.763864034231318</v>
      </c>
      <c r="U192" s="62">
        <f t="shared" si="475"/>
        <v>120.49850395500961</v>
      </c>
      <c r="V192" s="62">
        <f t="shared" si="475"/>
        <v>150.67175481694676</v>
      </c>
      <c r="W192" s="62">
        <f t="shared" si="475"/>
        <v>148.47770626635159</v>
      </c>
      <c r="X192" s="62">
        <f t="shared" si="475"/>
        <v>213.63437847262929</v>
      </c>
      <c r="Y192" s="62">
        <f t="shared" si="475"/>
        <v>300.53735055744437</v>
      </c>
      <c r="Z192" s="62">
        <f t="shared" si="475"/>
        <v>324.91222333008329</v>
      </c>
      <c r="AA192" s="62">
        <f t="shared" si="475"/>
        <v>357.96754095334239</v>
      </c>
      <c r="AB192" s="62">
        <f t="shared" si="475"/>
        <v>443.88599997036584</v>
      </c>
      <c r="AC192" s="62">
        <f t="shared" si="475"/>
        <v>407.63946675392737</v>
      </c>
      <c r="AD192" s="62">
        <f t="shared" si="475"/>
        <v>331.44226447512801</v>
      </c>
      <c r="AE192" s="62">
        <f t="shared" si="475"/>
        <v>330.12267968111513</v>
      </c>
      <c r="AF192" s="62">
        <f t="shared" si="475"/>
        <v>372.68532591629389</v>
      </c>
      <c r="AG192" s="62">
        <f t="shared" si="475"/>
        <v>368.06424742485933</v>
      </c>
      <c r="AH192" s="62">
        <f t="shared" si="475"/>
        <v>380.81488930622174</v>
      </c>
      <c r="AI192" s="62">
        <f t="shared" si="475"/>
        <v>454.88746430283379</v>
      </c>
      <c r="AJ192" s="62">
        <f t="shared" si="475"/>
        <v>417.18104789285121</v>
      </c>
      <c r="AK192" s="62">
        <f t="shared" si="475"/>
        <v>340.25000806539555</v>
      </c>
      <c r="AL192" s="62">
        <f t="shared" si="475"/>
        <v>336.61355635990986</v>
      </c>
      <c r="AM192" s="62">
        <f t="shared" si="475"/>
        <v>530.41590684350831</v>
      </c>
      <c r="AN192" s="62">
        <f t="shared" si="475"/>
        <v>566.21472524317653</v>
      </c>
      <c r="AO192" s="62">
        <f t="shared" si="475"/>
        <v>591.44305822947206</v>
      </c>
      <c r="AP192" s="62">
        <f t="shared" si="475"/>
        <v>686.65893934029521</v>
      </c>
      <c r="AQ192" s="62">
        <f t="shared" si="475"/>
        <v>597.68709010639998</v>
      </c>
      <c r="AR192" s="62">
        <f t="shared" si="475"/>
        <v>472.0149705331379</v>
      </c>
      <c r="AS192" s="62">
        <f t="shared" si="475"/>
        <v>547.16395694302832</v>
      </c>
      <c r="AT192" s="62">
        <f t="shared" si="475"/>
        <v>411.83987984179964</v>
      </c>
      <c r="AU192" s="62">
        <f t="shared" si="475"/>
        <v>343.6306227295949</v>
      </c>
      <c r="AV192" s="62">
        <f t="shared" si="475"/>
        <v>298.75591486618572</v>
      </c>
      <c r="AW192" s="62">
        <f t="shared" si="475"/>
        <v>290.70498411157149</v>
      </c>
      <c r="AX192" s="62">
        <f t="shared" si="475"/>
        <v>279.95587865343003</v>
      </c>
      <c r="AY192" s="62">
        <f t="shared" si="475"/>
        <v>250.93509711480459</v>
      </c>
      <c r="AZ192" s="62">
        <f t="shared" si="475"/>
        <v>252.69508546512861</v>
      </c>
      <c r="BA192" s="62">
        <f t="shared" si="475"/>
        <v>277.48340735594729</v>
      </c>
      <c r="BB192" s="62">
        <f t="shared" si="475"/>
        <v>276.29579231301676</v>
      </c>
      <c r="BC192" s="62">
        <f t="shared" si="475"/>
        <v>284.75540297551305</v>
      </c>
      <c r="BD192" s="62">
        <f t="shared" si="475"/>
        <v>316.06422765945314</v>
      </c>
      <c r="BE192" s="62">
        <f t="shared" si="475"/>
        <v>312.29024861375387</v>
      </c>
      <c r="BF192" s="62">
        <f t="shared" si="475"/>
        <v>312.93362411009633</v>
      </c>
      <c r="BG192" s="62">
        <f t="shared" si="475"/>
        <v>327.35884345025568</v>
      </c>
      <c r="BH192" s="62">
        <f t="shared" si="475"/>
        <v>359.17025813099025</v>
      </c>
      <c r="BI192" s="62">
        <f t="shared" si="475"/>
        <v>378.01200266658486</v>
      </c>
      <c r="BJ192" s="62">
        <f t="shared" si="475"/>
        <v>394.10715496923092</v>
      </c>
      <c r="BK192" s="62">
        <f t="shared" si="475"/>
        <v>427.29851143897844</v>
      </c>
      <c r="BL192" s="62">
        <f t="shared" si="475"/>
        <v>434.47241271610523</v>
      </c>
      <c r="BM192" s="62">
        <f t="shared" si="475"/>
        <v>436.96762761192497</v>
      </c>
      <c r="BN192" s="62">
        <f t="shared" si="475"/>
        <v>456.39536891411694</v>
      </c>
      <c r="BO192" s="62">
        <f t="shared" si="475"/>
        <v>497.62196718665018</v>
      </c>
      <c r="BP192" s="62">
        <f t="shared" si="475"/>
        <v>521.60453839007823</v>
      </c>
      <c r="BQ192" s="62">
        <f t="shared" si="475"/>
        <v>540.3534750655233</v>
      </c>
      <c r="BR192" s="62">
        <f t="shared" si="475"/>
        <v>580.51689533280228</v>
      </c>
      <c r="BS192" s="62">
        <f t="shared" si="475"/>
        <v>592.26532121893001</v>
      </c>
      <c r="BT192" s="62">
        <f t="shared" si="475"/>
        <v>595.48452077744537</v>
      </c>
      <c r="BU192" s="62">
        <f t="shared" si="475"/>
        <v>496.2385531113863</v>
      </c>
      <c r="BV192" s="62">
        <f t="shared" si="475"/>
        <v>487.52839114121423</v>
      </c>
      <c r="BW192" s="62">
        <f t="shared" si="475"/>
        <v>483.79252337503306</v>
      </c>
      <c r="BX192" s="62">
        <f t="shared" si="475"/>
        <v>477.43816481743011</v>
      </c>
      <c r="BY192" s="62">
        <f t="shared" si="475"/>
        <v>475.88348335564802</v>
      </c>
      <c r="BZ192" s="62">
        <f t="shared" ref="BZ192:EK192" si="476">IF((1-SUMIFS(178:178,168:168,"&lt;="&amp;BZ186,168:168,"&gt;"&amp;EOMONTH(BZ186,-1)))=0,0,BZ188/(1-SUMIFS(178:178,168:168,"&lt;="&amp;BZ186,168:168,"&gt;"&amp;EOMONTH(BZ186,-1))))</f>
        <v>477.2548512269147</v>
      </c>
      <c r="CA192" s="62">
        <f t="shared" si="476"/>
        <v>475.34531999151113</v>
      </c>
      <c r="CB192" s="62">
        <f t="shared" si="476"/>
        <v>474.34301931003569</v>
      </c>
      <c r="CC192" s="62">
        <f t="shared" si="476"/>
        <v>477.3824685035226</v>
      </c>
      <c r="CD192" s="62">
        <f t="shared" si="476"/>
        <v>477.95370768685405</v>
      </c>
      <c r="CE192" s="62">
        <f t="shared" si="476"/>
        <v>477.63888983721625</v>
      </c>
      <c r="CF192" s="62">
        <f t="shared" si="476"/>
        <v>483.48992443232066</v>
      </c>
      <c r="CG192" s="62">
        <f t="shared" si="476"/>
        <v>489.93291895113055</v>
      </c>
      <c r="CH192" s="62">
        <f t="shared" si="476"/>
        <v>495.17177473784614</v>
      </c>
      <c r="CI192" s="62">
        <f t="shared" si="476"/>
        <v>498.92060143859135</v>
      </c>
      <c r="CJ192" s="62">
        <f t="shared" si="476"/>
        <v>506.46622365196282</v>
      </c>
      <c r="CK192" s="62">
        <f t="shared" si="476"/>
        <v>508.11478219208374</v>
      </c>
      <c r="CL192" s="62">
        <f t="shared" si="476"/>
        <v>505.19354757851596</v>
      </c>
      <c r="CM192" s="62">
        <f t="shared" si="476"/>
        <v>505.16033557721505</v>
      </c>
      <c r="CN192" s="62">
        <f t="shared" si="476"/>
        <v>502.51919395329458</v>
      </c>
      <c r="CO192" s="62">
        <f t="shared" si="476"/>
        <v>498.72921670916065</v>
      </c>
      <c r="CP192" s="62">
        <f t="shared" si="476"/>
        <v>498.21108507089838</v>
      </c>
      <c r="CQ192" s="62">
        <f t="shared" si="476"/>
        <v>501.36518724247554</v>
      </c>
      <c r="CR192" s="62">
        <f t="shared" si="476"/>
        <v>505.42024335234095</v>
      </c>
      <c r="CS192" s="62">
        <f t="shared" si="476"/>
        <v>511.97616491945456</v>
      </c>
      <c r="CT192" s="62">
        <f t="shared" si="476"/>
        <v>521.77408485708725</v>
      </c>
      <c r="CU192" s="62">
        <f t="shared" si="476"/>
        <v>530.47580368842455</v>
      </c>
      <c r="CV192" s="62">
        <f t="shared" si="476"/>
        <v>538.36140377147865</v>
      </c>
      <c r="CW192" s="62">
        <f t="shared" si="476"/>
        <v>547.2462458494665</v>
      </c>
      <c r="CX192" s="62">
        <f t="shared" si="476"/>
        <v>557.96013548901351</v>
      </c>
      <c r="CY192" s="62">
        <f t="shared" si="476"/>
        <v>566.28384950298243</v>
      </c>
      <c r="CZ192" s="62">
        <f t="shared" si="476"/>
        <v>485.35483097784441</v>
      </c>
      <c r="DA192" s="62">
        <f t="shared" si="476"/>
        <v>491.2148143326171</v>
      </c>
      <c r="DB192" s="62">
        <f t="shared" si="476"/>
        <v>497.13269572389919</v>
      </c>
      <c r="DC192" s="62">
        <f t="shared" si="476"/>
        <v>503.29766883742741</v>
      </c>
      <c r="DD192" s="62">
        <f t="shared" si="476"/>
        <v>509.65725179019165</v>
      </c>
      <c r="DE192" s="62">
        <f t="shared" si="476"/>
        <v>516.97907348305</v>
      </c>
      <c r="DF192" s="62">
        <f t="shared" si="476"/>
        <v>523.22307422268489</v>
      </c>
      <c r="DG192" s="62">
        <f t="shared" si="476"/>
        <v>528.8555677843583</v>
      </c>
      <c r="DH192" s="62">
        <f t="shared" si="476"/>
        <v>535.03775130887129</v>
      </c>
      <c r="DI192" s="62">
        <f t="shared" si="476"/>
        <v>540.83048188593943</v>
      </c>
      <c r="DJ192" s="62">
        <f t="shared" si="476"/>
        <v>546.50381149898988</v>
      </c>
      <c r="DK192" s="62">
        <f t="shared" si="476"/>
        <v>552.23505106502728</v>
      </c>
      <c r="DL192" s="62">
        <f t="shared" si="476"/>
        <v>557.26193065642349</v>
      </c>
      <c r="DM192" s="62">
        <f t="shared" si="476"/>
        <v>559.90992042324194</v>
      </c>
      <c r="DN192" s="62">
        <f t="shared" si="476"/>
        <v>561.01170790137621</v>
      </c>
      <c r="DO192" s="62">
        <f t="shared" si="476"/>
        <v>561.42777857195949</v>
      </c>
      <c r="DP192" s="62">
        <f t="shared" si="476"/>
        <v>560.38928647450405</v>
      </c>
      <c r="DQ192" s="62">
        <f t="shared" si="476"/>
        <v>559.60914721431868</v>
      </c>
      <c r="DR192" s="62">
        <f t="shared" si="476"/>
        <v>559.56285148199345</v>
      </c>
      <c r="DS192" s="62">
        <f t="shared" si="476"/>
        <v>561.01603805608374</v>
      </c>
      <c r="DT192" s="62">
        <f t="shared" si="476"/>
        <v>562.57560354817088</v>
      </c>
      <c r="DU192" s="62">
        <f t="shared" si="476"/>
        <v>564.66210295462042</v>
      </c>
      <c r="DV192" s="62">
        <f t="shared" si="476"/>
        <v>567.79913135912784</v>
      </c>
      <c r="DW192" s="62">
        <f t="shared" si="476"/>
        <v>570.45032657918023</v>
      </c>
      <c r="DX192" s="62">
        <f t="shared" si="476"/>
        <v>573.37846060549975</v>
      </c>
      <c r="DY192" s="62">
        <f t="shared" si="476"/>
        <v>576.9703875208462</v>
      </c>
      <c r="DZ192" s="62">
        <f t="shared" si="476"/>
        <v>581.44193410418109</v>
      </c>
      <c r="EA192" s="62">
        <f t="shared" si="476"/>
        <v>585.49996772552799</v>
      </c>
      <c r="EB192" s="62">
        <f t="shared" si="476"/>
        <v>589.41034299812941</v>
      </c>
      <c r="EC192" s="62">
        <f t="shared" si="476"/>
        <v>593.4530992696948</v>
      </c>
      <c r="ED192" s="62">
        <f t="shared" si="476"/>
        <v>867.48067304678284</v>
      </c>
      <c r="EE192" s="62">
        <f t="shared" si="476"/>
        <v>871.29491733531404</v>
      </c>
      <c r="EF192" s="62">
        <f t="shared" si="476"/>
        <v>874.23185051264795</v>
      </c>
      <c r="EG192" s="62">
        <f t="shared" si="476"/>
        <v>878.27415651405352</v>
      </c>
      <c r="EH192" s="62">
        <f t="shared" si="476"/>
        <v>882.4383656635473</v>
      </c>
      <c r="EI192" s="62">
        <f t="shared" si="476"/>
        <v>886.66808049300698</v>
      </c>
      <c r="EJ192" s="62">
        <f t="shared" si="476"/>
        <v>891.33391948332405</v>
      </c>
      <c r="EK192" s="62">
        <f t="shared" si="476"/>
        <v>895.77456899167601</v>
      </c>
      <c r="EL192" s="62">
        <f t="shared" ref="EL192:GW192" si="477">IF((1-SUMIFS(178:178,168:168,"&lt;="&amp;EL186,168:168,"&gt;"&amp;EOMONTH(EL186,-1)))=0,0,EL188/(1-SUMIFS(178:178,168:168,"&lt;="&amp;EL186,168:168,"&gt;"&amp;EOMONTH(EL186,-1))))</f>
        <v>900.32823172625069</v>
      </c>
      <c r="EM192" s="62">
        <f t="shared" si="477"/>
        <v>904.82321881986434</v>
      </c>
      <c r="EN192" s="62">
        <f t="shared" si="477"/>
        <v>910.22538438235927</v>
      </c>
      <c r="EO192" s="62">
        <f t="shared" si="477"/>
        <v>915.67829850867372</v>
      </c>
      <c r="EP192" s="62">
        <f t="shared" si="477"/>
        <v>921.05865340858725</v>
      </c>
      <c r="EQ192" s="62">
        <f t="shared" si="477"/>
        <v>924.77980201324795</v>
      </c>
      <c r="ER192" s="62">
        <f t="shared" si="477"/>
        <v>927.16220366282369</v>
      </c>
      <c r="ES192" s="62">
        <f t="shared" si="477"/>
        <v>928.94371175227423</v>
      </c>
      <c r="ET192" s="62">
        <f t="shared" si="477"/>
        <v>930.60748577939432</v>
      </c>
      <c r="EU192" s="62">
        <f t="shared" si="477"/>
        <v>933.63551362738963</v>
      </c>
      <c r="EV192" s="62">
        <f t="shared" si="477"/>
        <v>936.69966289568731</v>
      </c>
      <c r="EW192" s="62">
        <f t="shared" si="477"/>
        <v>940.62902490349495</v>
      </c>
      <c r="EX192" s="62">
        <f t="shared" si="477"/>
        <v>946.35650262533773</v>
      </c>
      <c r="EY192" s="62">
        <f t="shared" si="477"/>
        <v>951.44344720349557</v>
      </c>
      <c r="EZ192" s="62">
        <f t="shared" si="477"/>
        <v>957.35346535889869</v>
      </c>
      <c r="FA192" s="62">
        <f t="shared" si="477"/>
        <v>964.32715290302974</v>
      </c>
      <c r="FB192" s="62">
        <f t="shared" si="477"/>
        <v>972.51588439943123</v>
      </c>
      <c r="FC192" s="62">
        <f t="shared" si="477"/>
        <v>981.31186782739223</v>
      </c>
      <c r="FD192" s="62">
        <f t="shared" si="477"/>
        <v>991.14839185811957</v>
      </c>
      <c r="FE192" s="62">
        <f t="shared" si="477"/>
        <v>1001.5329884574797</v>
      </c>
      <c r="FF192" s="62">
        <f t="shared" si="477"/>
        <v>1012.1699181249107</v>
      </c>
      <c r="FG192" s="62">
        <f t="shared" si="477"/>
        <v>1024.9486027946027</v>
      </c>
      <c r="FH192" s="62">
        <f t="shared" si="477"/>
        <v>1038.9226898294328</v>
      </c>
      <c r="FI192" s="62">
        <f t="shared" si="477"/>
        <v>659.15565098868274</v>
      </c>
      <c r="FJ192" s="62">
        <f t="shared" si="477"/>
        <v>669.60243542646663</v>
      </c>
      <c r="FK192" s="62">
        <f t="shared" si="477"/>
        <v>679.5985483346999</v>
      </c>
      <c r="FL192" s="62">
        <f t="shared" si="477"/>
        <v>688.66363316488491</v>
      </c>
      <c r="FM192" s="62">
        <f t="shared" si="477"/>
        <v>697.25618286964379</v>
      </c>
      <c r="FN192" s="62">
        <f t="shared" si="477"/>
        <v>706.68741749367962</v>
      </c>
      <c r="FO192" s="62">
        <f t="shared" si="477"/>
        <v>716.45107296106801</v>
      </c>
      <c r="FP192" s="62">
        <f t="shared" si="477"/>
        <v>726.96192250494119</v>
      </c>
      <c r="FQ192" s="62">
        <f t="shared" si="477"/>
        <v>738.55751070017641</v>
      </c>
      <c r="FR192" s="62">
        <f t="shared" si="477"/>
        <v>749.5845499178912</v>
      </c>
      <c r="FS192" s="62">
        <f t="shared" si="477"/>
        <v>759.54362406292444</v>
      </c>
      <c r="FT192" s="62">
        <f t="shared" si="477"/>
        <v>768.92440125944847</v>
      </c>
      <c r="FU192" s="62">
        <f t="shared" si="477"/>
        <v>781.67113944570826</v>
      </c>
      <c r="FV192" s="62">
        <f t="shared" si="477"/>
        <v>814.49042789402131</v>
      </c>
      <c r="FW192" s="62">
        <f t="shared" si="477"/>
        <v>829.29894995698487</v>
      </c>
      <c r="FX192" s="62">
        <f t="shared" si="477"/>
        <v>845.52136251789625</v>
      </c>
      <c r="FY192" s="62">
        <f t="shared" si="477"/>
        <v>860.16239627407515</v>
      </c>
      <c r="FZ192" s="62">
        <f t="shared" si="477"/>
        <v>872.98271736799359</v>
      </c>
      <c r="GA192" s="62">
        <f t="shared" si="477"/>
        <v>884.86843580666505</v>
      </c>
      <c r="GB192" s="62">
        <f t="shared" si="477"/>
        <v>894.30070314218176</v>
      </c>
      <c r="GC192" s="62">
        <f t="shared" si="477"/>
        <v>903.02062194035989</v>
      </c>
      <c r="GD192" s="62">
        <f t="shared" si="477"/>
        <v>911.04970262675363</v>
      </c>
      <c r="GE192" s="62">
        <f t="shared" si="477"/>
        <v>918.09634657310642</v>
      </c>
      <c r="GF192" s="62">
        <f t="shared" si="477"/>
        <v>924.91190521237763</v>
      </c>
      <c r="GG192" s="62">
        <f t="shared" si="477"/>
        <v>931.44603966157604</v>
      </c>
      <c r="GH192" s="62">
        <f t="shared" si="477"/>
        <v>936.33601011221879</v>
      </c>
      <c r="GI192" s="62">
        <f t="shared" si="477"/>
        <v>940.73047947534826</v>
      </c>
      <c r="GJ192" s="62">
        <f t="shared" si="477"/>
        <v>945.44449063106856</v>
      </c>
      <c r="GK192" s="62">
        <f t="shared" si="477"/>
        <v>948.83228844083999</v>
      </c>
      <c r="GL192" s="62">
        <f t="shared" si="477"/>
        <v>949.95564514839589</v>
      </c>
      <c r="GM192" s="62">
        <f t="shared" si="477"/>
        <v>950.31990833881389</v>
      </c>
      <c r="GN192" s="62">
        <f t="shared" si="477"/>
        <v>950.13713685914354</v>
      </c>
      <c r="GO192" s="62">
        <f t="shared" si="477"/>
        <v>947.30487348943961</v>
      </c>
      <c r="GP192" s="62">
        <f t="shared" si="477"/>
        <v>945.76777673730885</v>
      </c>
      <c r="GQ192" s="62">
        <f t="shared" si="477"/>
        <v>946.86653585178863</v>
      </c>
      <c r="GR192" s="62">
        <f t="shared" si="477"/>
        <v>948.62320855107225</v>
      </c>
      <c r="GS192" s="62">
        <f t="shared" si="477"/>
        <v>949.38551957378911</v>
      </c>
      <c r="GT192" s="62">
        <f t="shared" si="477"/>
        <v>950.40757513157473</v>
      </c>
      <c r="GU192" s="62">
        <f t="shared" si="477"/>
        <v>951.49547422331204</v>
      </c>
      <c r="GV192" s="62">
        <f t="shared" si="477"/>
        <v>950.36117390789695</v>
      </c>
      <c r="GW192" s="62">
        <f t="shared" si="477"/>
        <v>950.67191650919926</v>
      </c>
      <c r="GX192" s="62">
        <f t="shared" ref="GX192:JI192" si="478">IF((1-SUMIFS(178:178,168:168,"&lt;="&amp;GX186,168:168,"&gt;"&amp;EOMONTH(GX186,-1)))=0,0,GX188/(1-SUMIFS(178:178,168:168,"&lt;="&amp;GX186,168:168,"&gt;"&amp;EOMONTH(GX186,-1))))</f>
        <v>953.72367571839675</v>
      </c>
      <c r="GY192" s="62">
        <f t="shared" si="478"/>
        <v>957.56165417967486</v>
      </c>
      <c r="GZ192" s="62">
        <f t="shared" si="478"/>
        <v>956.45810325767764</v>
      </c>
      <c r="HA192" s="62">
        <f t="shared" si="478"/>
        <v>955.74305767925352</v>
      </c>
      <c r="HB192" s="62">
        <f t="shared" si="478"/>
        <v>954.93820665332555</v>
      </c>
      <c r="HC192" s="62">
        <f t="shared" si="478"/>
        <v>952.0896742422234</v>
      </c>
      <c r="HD192" s="62">
        <f t="shared" si="478"/>
        <v>952.13761148368917</v>
      </c>
      <c r="HE192" s="62">
        <f t="shared" si="478"/>
        <v>956.05369931688438</v>
      </c>
      <c r="HF192" s="62">
        <f t="shared" si="478"/>
        <v>960.77562800600901</v>
      </c>
      <c r="HG192" s="62">
        <f t="shared" si="478"/>
        <v>970.24133834450242</v>
      </c>
      <c r="HH192" s="62">
        <f t="shared" si="478"/>
        <v>982.12548983634463</v>
      </c>
      <c r="HI192" s="62">
        <f t="shared" si="478"/>
        <v>993.83702880972328</v>
      </c>
      <c r="HJ192" s="62">
        <f t="shared" si="478"/>
        <v>1008.8368338171833</v>
      </c>
      <c r="HK192" s="62">
        <f t="shared" si="478"/>
        <v>1028.9911177002327</v>
      </c>
      <c r="HL192" s="62">
        <f t="shared" si="478"/>
        <v>1048.8238378150807</v>
      </c>
      <c r="HM192" s="62">
        <f t="shared" si="478"/>
        <v>1069.4016003991765</v>
      </c>
      <c r="HN192" s="62">
        <f t="shared" si="478"/>
        <v>1094.8548545656572</v>
      </c>
      <c r="HO192" s="62">
        <f t="shared" si="478"/>
        <v>1114.0766637176673</v>
      </c>
      <c r="HP192" s="62">
        <f t="shared" si="478"/>
        <v>1123.3062456879013</v>
      </c>
      <c r="HQ192" s="62">
        <f t="shared" si="478"/>
        <v>1129.719392407708</v>
      </c>
      <c r="HR192" s="62">
        <f t="shared" si="478"/>
        <v>1136.7698844096251</v>
      </c>
      <c r="HS192" s="62">
        <f t="shared" si="478"/>
        <v>1138.2215081086981</v>
      </c>
      <c r="HT192" s="62">
        <f t="shared" si="478"/>
        <v>1142.6472229335732</v>
      </c>
      <c r="HU192" s="62">
        <f t="shared" si="478"/>
        <v>1155.7341512354524</v>
      </c>
      <c r="HV192" s="62">
        <f t="shared" si="478"/>
        <v>1166.1438329305647</v>
      </c>
      <c r="HW192" s="62">
        <f t="shared" si="478"/>
        <v>1168.7876304961248</v>
      </c>
      <c r="HX192" s="62">
        <f t="shared" si="478"/>
        <v>1170.5386341738199</v>
      </c>
      <c r="HY192" s="62">
        <f t="shared" si="478"/>
        <v>1183.8101294684827</v>
      </c>
      <c r="HZ192" s="62">
        <f t="shared" si="478"/>
        <v>1194.9939259231189</v>
      </c>
      <c r="IA192" s="62">
        <f t="shared" si="478"/>
        <v>1210.2020795180595</v>
      </c>
      <c r="IB192" s="62">
        <f t="shared" si="478"/>
        <v>1235.5241267193444</v>
      </c>
      <c r="IC192" s="62">
        <f t="shared" si="478"/>
        <v>1255.2428452508266</v>
      </c>
      <c r="ID192" s="62">
        <f t="shared" si="478"/>
        <v>1254.6756388417698</v>
      </c>
      <c r="IE192" s="62">
        <f t="shared" si="478"/>
        <v>1249.3190774392804</v>
      </c>
      <c r="IF192" s="62">
        <f t="shared" si="478"/>
        <v>1235.6423984698104</v>
      </c>
      <c r="IG192" s="62">
        <f t="shared" si="478"/>
        <v>1212.9209616018418</v>
      </c>
      <c r="IH192" s="62">
        <f t="shared" si="478"/>
        <v>1193.7960492218483</v>
      </c>
      <c r="II192" s="62">
        <f t="shared" si="478"/>
        <v>1182.5591606317269</v>
      </c>
      <c r="IJ192" s="62">
        <f t="shared" si="478"/>
        <v>1172.7897948476366</v>
      </c>
      <c r="IK192" s="62">
        <f t="shared" si="478"/>
        <v>1168.9519414798747</v>
      </c>
      <c r="IL192" s="62">
        <f t="shared" si="478"/>
        <v>1168.6123580418707</v>
      </c>
      <c r="IM192" s="62">
        <f t="shared" si="478"/>
        <v>1171.8772906206673</v>
      </c>
      <c r="IN192" s="62">
        <f t="shared" si="478"/>
        <v>1175.6233855712742</v>
      </c>
      <c r="IO192" s="62">
        <f t="shared" si="478"/>
        <v>1180.54491951816</v>
      </c>
      <c r="IP192" s="62">
        <f t="shared" si="478"/>
        <v>1188.1312918652236</v>
      </c>
      <c r="IQ192" s="62">
        <f t="shared" si="478"/>
        <v>1195.1762699047749</v>
      </c>
      <c r="IR192" s="62">
        <f t="shared" si="478"/>
        <v>1201.0902022412636</v>
      </c>
      <c r="IS192" s="62">
        <f t="shared" si="478"/>
        <v>1207.7203855156167</v>
      </c>
      <c r="IT192" s="62">
        <f t="shared" si="478"/>
        <v>1215.6922169030047</v>
      </c>
      <c r="IU192" s="62">
        <f t="shared" si="478"/>
        <v>1223.3134110245617</v>
      </c>
      <c r="IV192" s="62">
        <f t="shared" si="478"/>
        <v>1232.5989821797821</v>
      </c>
      <c r="IW192" s="62">
        <f t="shared" si="478"/>
        <v>1989.5896263178811</v>
      </c>
      <c r="IX192" s="62">
        <f t="shared" si="478"/>
        <v>2005.0930105562657</v>
      </c>
      <c r="IY192" s="62">
        <f t="shared" si="478"/>
        <v>2018.5697074669572</v>
      </c>
      <c r="IZ192" s="62">
        <f t="shared" si="478"/>
        <v>2032.6433969135817</v>
      </c>
      <c r="JA192" s="62">
        <f t="shared" si="478"/>
        <v>2048.4096316034884</v>
      </c>
      <c r="JB192" s="62">
        <f t="shared" si="478"/>
        <v>2062.6724950666389</v>
      </c>
      <c r="JC192" s="62">
        <f t="shared" si="478"/>
        <v>2077.5827725850809</v>
      </c>
      <c r="JD192" s="62">
        <f t="shared" si="478"/>
        <v>2094.2193300233189</v>
      </c>
      <c r="JE192" s="62">
        <f t="shared" si="478"/>
        <v>2107.5426695353494</v>
      </c>
      <c r="JF192" s="62">
        <f t="shared" si="478"/>
        <v>2116.1552413165368</v>
      </c>
      <c r="JG192" s="62">
        <f t="shared" si="478"/>
        <v>2123.7704279560307</v>
      </c>
      <c r="JH192" s="62">
        <f t="shared" si="478"/>
        <v>2128.6929673296518</v>
      </c>
      <c r="JI192" s="62">
        <f t="shared" si="478"/>
        <v>2130.5655505089499</v>
      </c>
      <c r="JJ192" s="62">
        <f t="shared" ref="JJ192:LU192" si="479">IF((1-SUMIFS(178:178,168:168,"&lt;="&amp;JJ186,168:168,"&gt;"&amp;EOMONTH(JJ186,-1)))=0,0,JJ188/(1-SUMIFS(178:178,168:168,"&lt;="&amp;JJ186,168:168,"&gt;"&amp;EOMONTH(JJ186,-1))))</f>
        <v>2132.9767141013676</v>
      </c>
      <c r="JK192" s="62">
        <f t="shared" si="479"/>
        <v>2137.9610704888019</v>
      </c>
      <c r="JL192" s="62">
        <f t="shared" si="479"/>
        <v>2142.4575280762519</v>
      </c>
      <c r="JM192" s="62">
        <f t="shared" si="479"/>
        <v>2149.777794254625</v>
      </c>
      <c r="JN192" s="62">
        <f t="shared" si="479"/>
        <v>2160.3435932200241</v>
      </c>
      <c r="JO192" s="62">
        <f t="shared" si="479"/>
        <v>2199.1767293534917</v>
      </c>
      <c r="JP192" s="62">
        <f t="shared" si="479"/>
        <v>2212.6231372773664</v>
      </c>
      <c r="JQ192" s="62">
        <f t="shared" si="479"/>
        <v>2230.1922770925898</v>
      </c>
      <c r="JR192" s="62">
        <f t="shared" si="479"/>
        <v>2250.4604114338931</v>
      </c>
      <c r="JS192" s="62">
        <f t="shared" si="479"/>
        <v>2269.4333309682766</v>
      </c>
      <c r="JT192" s="62">
        <f t="shared" si="479"/>
        <v>2292.6961662833319</v>
      </c>
      <c r="JU192" s="62">
        <f t="shared" si="479"/>
        <v>2322.8667165678658</v>
      </c>
      <c r="JV192" s="62">
        <f t="shared" si="479"/>
        <v>2355.0704760795065</v>
      </c>
      <c r="JW192" s="62">
        <f t="shared" si="479"/>
        <v>2390.1453544644792</v>
      </c>
      <c r="JX192" s="62">
        <f t="shared" si="479"/>
        <v>2433.2938795733453</v>
      </c>
      <c r="JY192" s="62">
        <f t="shared" si="479"/>
        <v>2474.7817073879751</v>
      </c>
      <c r="JZ192" s="62">
        <f t="shared" si="479"/>
        <v>2510.9005782232248</v>
      </c>
      <c r="KA192" s="62">
        <f t="shared" si="479"/>
        <v>2069.9385222752644</v>
      </c>
      <c r="KB192" s="62">
        <f t="shared" si="479"/>
        <v>2103.4720841585508</v>
      </c>
      <c r="KC192" s="62">
        <f t="shared" si="479"/>
        <v>2137.600340057837</v>
      </c>
      <c r="KD192" s="62">
        <f t="shared" si="479"/>
        <v>2172.9240385350258</v>
      </c>
      <c r="KE192" s="62">
        <f t="shared" si="479"/>
        <v>2213.8664487670412</v>
      </c>
      <c r="KF192" s="62">
        <f t="shared" si="479"/>
        <v>2252.9617871878982</v>
      </c>
      <c r="KG192" s="62">
        <f t="shared" si="479"/>
        <v>2286.7770303455309</v>
      </c>
      <c r="KH192" s="62">
        <f t="shared" si="479"/>
        <v>2320.0989097979332</v>
      </c>
      <c r="KI192" s="62">
        <f t="shared" si="479"/>
        <v>2366.4354614158228</v>
      </c>
      <c r="KJ192" s="62">
        <f t="shared" si="479"/>
        <v>2415.3746206083483</v>
      </c>
      <c r="KK192" s="62">
        <f t="shared" si="479"/>
        <v>2466.0341246206385</v>
      </c>
      <c r="KL192" s="62">
        <f t="shared" si="479"/>
        <v>2523.7456013874307</v>
      </c>
      <c r="KM192" s="62">
        <f t="shared" si="479"/>
        <v>2576.3616262202409</v>
      </c>
      <c r="KN192" s="62">
        <f t="shared" si="479"/>
        <v>2624.444406638343</v>
      </c>
      <c r="KO192" s="62">
        <f t="shared" si="479"/>
        <v>2667.396813928719</v>
      </c>
      <c r="KP192" s="62">
        <f t="shared" si="479"/>
        <v>2705.7889390482387</v>
      </c>
      <c r="KQ192" s="62">
        <f t="shared" si="479"/>
        <v>2741.1979587105775</v>
      </c>
      <c r="KR192" s="62">
        <f t="shared" si="479"/>
        <v>2770.6663374420827</v>
      </c>
      <c r="KS192" s="62">
        <f t="shared" si="479"/>
        <v>2800.4468451249741</v>
      </c>
      <c r="KT192" s="62">
        <f t="shared" si="479"/>
        <v>2836.4608360282546</v>
      </c>
      <c r="KU192" s="62">
        <f t="shared" si="479"/>
        <v>2866.522482351219</v>
      </c>
      <c r="KV192" s="62">
        <f t="shared" si="479"/>
        <v>2889.7374097042734</v>
      </c>
      <c r="KW192" s="62">
        <f t="shared" si="479"/>
        <v>2926.9917866443329</v>
      </c>
      <c r="KX192" s="62">
        <f t="shared" si="479"/>
        <v>2965.6523550500124</v>
      </c>
      <c r="KY192" s="62">
        <f t="shared" si="479"/>
        <v>2990.0730464345334</v>
      </c>
      <c r="KZ192" s="62">
        <f t="shared" si="479"/>
        <v>3017.2875652705343</v>
      </c>
      <c r="LA192" s="62">
        <f t="shared" si="479"/>
        <v>3053.5706578011618</v>
      </c>
      <c r="LB192" s="62">
        <f t="shared" si="479"/>
        <v>3064.8302605796657</v>
      </c>
      <c r="LC192" s="62">
        <f t="shared" si="479"/>
        <v>3071.7411280393926</v>
      </c>
      <c r="LD192" s="62">
        <f t="shared" si="479"/>
        <v>3097.9018217773287</v>
      </c>
      <c r="LE192" s="62">
        <f t="shared" si="479"/>
        <v>3133.6106629004353</v>
      </c>
      <c r="LF192" s="62">
        <f t="shared" si="479"/>
        <v>2431.0301981067414</v>
      </c>
      <c r="LG192" s="62">
        <f t="shared" si="479"/>
        <v>2456.0086384385927</v>
      </c>
      <c r="LH192" s="62">
        <f t="shared" si="479"/>
        <v>2489.6251944671922</v>
      </c>
      <c r="LI192" s="62">
        <f t="shared" si="479"/>
        <v>2505.6818705529226</v>
      </c>
      <c r="LJ192" s="62">
        <f t="shared" si="479"/>
        <v>2518.5290582423354</v>
      </c>
      <c r="LK192" s="62">
        <f t="shared" si="479"/>
        <v>2545.8281167594528</v>
      </c>
      <c r="LL192" s="62">
        <f t="shared" si="479"/>
        <v>2601.9173397125751</v>
      </c>
      <c r="LM192" s="62">
        <f t="shared" si="479"/>
        <v>2630.6081694845211</v>
      </c>
      <c r="LN192" s="62">
        <f t="shared" si="479"/>
        <v>2657.8788946547616</v>
      </c>
      <c r="LO192" s="62">
        <f t="shared" si="479"/>
        <v>2693.7969042467384</v>
      </c>
      <c r="LP192" s="62">
        <f t="shared" si="479"/>
        <v>2700.4254007657746</v>
      </c>
      <c r="LQ192" s="62">
        <f t="shared" si="479"/>
        <v>2704.6740565387367</v>
      </c>
      <c r="LR192" s="62">
        <f t="shared" si="479"/>
        <v>2725.438186292417</v>
      </c>
      <c r="LS192" s="62">
        <f t="shared" si="479"/>
        <v>2733.9405140925983</v>
      </c>
      <c r="LT192" s="62">
        <f t="shared" si="479"/>
        <v>2752.9494123693853</v>
      </c>
      <c r="LU192" s="62">
        <f t="shared" si="479"/>
        <v>2775.47220841032</v>
      </c>
      <c r="LV192" s="62">
        <f t="shared" ref="LV192:NO192" si="480">IF((1-SUMIFS(178:178,168:168,"&lt;="&amp;LV186,168:168,"&gt;"&amp;EOMONTH(LV186,-1)))=0,0,LV188/(1-SUMIFS(178:178,168:168,"&lt;="&amp;LV186,168:168,"&gt;"&amp;EOMONTH(LV186,-1))))</f>
        <v>2802.0673726194759</v>
      </c>
      <c r="LW192" s="62">
        <f t="shared" si="480"/>
        <v>2828.3732090615722</v>
      </c>
      <c r="LX192" s="62">
        <f t="shared" si="480"/>
        <v>2852.7728117954653</v>
      </c>
      <c r="LY192" s="62">
        <f t="shared" si="480"/>
        <v>2879.2346074070656</v>
      </c>
      <c r="LZ192" s="62">
        <f t="shared" si="480"/>
        <v>2906.4909110641806</v>
      </c>
      <c r="MA192" s="62">
        <f t="shared" si="480"/>
        <v>2930.2035936352427</v>
      </c>
      <c r="MB192" s="62">
        <f t="shared" si="480"/>
        <v>2951.8040055850797</v>
      </c>
      <c r="MC192" s="62">
        <f t="shared" si="480"/>
        <v>2970.8459705416394</v>
      </c>
      <c r="MD192" s="62">
        <f t="shared" si="480"/>
        <v>2983.6655564242278</v>
      </c>
      <c r="ME192" s="62">
        <f t="shared" si="480"/>
        <v>2995.7901697113953</v>
      </c>
      <c r="MF192" s="62">
        <f t="shared" si="480"/>
        <v>3005.1797659589015</v>
      </c>
      <c r="MG192" s="62">
        <f t="shared" si="480"/>
        <v>3017.5533764003608</v>
      </c>
      <c r="MH192" s="62">
        <f t="shared" si="480"/>
        <v>3031.8420966481403</v>
      </c>
      <c r="MI192" s="62">
        <f t="shared" si="480"/>
        <v>3046.0412627982082</v>
      </c>
      <c r="MJ192" s="62">
        <f t="shared" si="480"/>
        <v>3059.4068525588964</v>
      </c>
      <c r="MK192" s="62">
        <f t="shared" si="480"/>
        <v>3069.2939708294211</v>
      </c>
      <c r="ML192" s="62">
        <f t="shared" si="480"/>
        <v>3078.8410406087173</v>
      </c>
      <c r="MM192" s="62">
        <f t="shared" si="480"/>
        <v>3086.6420914868454</v>
      </c>
      <c r="MN192" s="62">
        <f t="shared" si="480"/>
        <v>3097.6508407140986</v>
      </c>
      <c r="MO192" s="62">
        <f t="shared" si="480"/>
        <v>3109.7813733093581</v>
      </c>
      <c r="MP192" s="62">
        <f t="shared" si="480"/>
        <v>3121.4387902488047</v>
      </c>
      <c r="MQ192" s="62">
        <f t="shared" si="480"/>
        <v>3125.1111669987408</v>
      </c>
      <c r="MR192" s="62">
        <f t="shared" si="480"/>
        <v>3122.9844488930407</v>
      </c>
      <c r="MS192" s="62">
        <f t="shared" si="480"/>
        <v>3120.04711684216</v>
      </c>
      <c r="MT192" s="62">
        <f t="shared" si="480"/>
        <v>3114.745395500398</v>
      </c>
      <c r="MU192" s="62">
        <f t="shared" si="480"/>
        <v>3110.8107189306479</v>
      </c>
      <c r="MV192" s="62">
        <f t="shared" si="480"/>
        <v>3115.1357193814156</v>
      </c>
      <c r="MW192" s="62">
        <f t="shared" si="480"/>
        <v>3121.5609134933597</v>
      </c>
      <c r="MX192" s="62">
        <f t="shared" si="480"/>
        <v>3133.8793107644369</v>
      </c>
      <c r="MY192" s="62">
        <f t="shared" si="480"/>
        <v>3149.3477905813693</v>
      </c>
      <c r="MZ192" s="62">
        <f t="shared" si="480"/>
        <v>3167.0037412790516</v>
      </c>
      <c r="NA192" s="62">
        <f t="shared" si="480"/>
        <v>3185.2114469662529</v>
      </c>
      <c r="NB192" s="62">
        <f t="shared" si="480"/>
        <v>3203.8028600136049</v>
      </c>
      <c r="NC192" s="62">
        <f t="shared" si="480"/>
        <v>3223.0151279553329</v>
      </c>
      <c r="ND192" s="62">
        <f t="shared" si="480"/>
        <v>2658.17912697459</v>
      </c>
      <c r="NE192" s="62">
        <f t="shared" si="480"/>
        <v>2672.7021082683796</v>
      </c>
      <c r="NF192" s="62">
        <f t="shared" si="480"/>
        <v>2686.9276531898777</v>
      </c>
      <c r="NG192" s="62">
        <f t="shared" si="480"/>
        <v>2701.2235519991882</v>
      </c>
      <c r="NH192" s="62">
        <f t="shared" si="480"/>
        <v>2714.9323167516277</v>
      </c>
      <c r="NI192" s="62">
        <f t="shared" si="480"/>
        <v>2729.277550209898</v>
      </c>
      <c r="NJ192" s="62">
        <f t="shared" si="480"/>
        <v>2743.7754966221864</v>
      </c>
      <c r="NK192" s="62">
        <f t="shared" si="480"/>
        <v>2758.0585455315641</v>
      </c>
      <c r="NL192" s="62">
        <f t="shared" si="480"/>
        <v>2771.6798703889781</v>
      </c>
      <c r="NM192" s="62">
        <f t="shared" si="480"/>
        <v>2784.6312642419994</v>
      </c>
      <c r="NN192" s="62">
        <f t="shared" si="480"/>
        <v>2797.1699772609381</v>
      </c>
      <c r="NO192" s="63">
        <f t="shared" si="480"/>
        <v>0</v>
      </c>
      <c r="NP192" s="1"/>
      <c r="NQ192" s="1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s="10" customFormat="1" x14ac:dyDescent="0.2">
      <c r="A194" s="8"/>
      <c r="B194" s="8"/>
      <c r="C194" s="136" t="str">
        <f>OFMOR_FFF_0!C194</f>
        <v>Sales</v>
      </c>
      <c r="D194" s="136"/>
      <c r="E194" s="136" t="str">
        <f>OFMOR_FFF_0!E194</f>
        <v>Стоимость продажи бюджета закупок с учетом скидок (маржа относ-но даты закупки)</v>
      </c>
      <c r="F194" s="8"/>
      <c r="G194" s="8" t="str">
        <f>OFMOR_FFF_0!G194</f>
        <v>тыс.руб.</v>
      </c>
      <c r="H194" s="8"/>
      <c r="I194" s="8"/>
      <c r="J194" s="8"/>
      <c r="K194" s="9">
        <f>SUM(N194:NO194)</f>
        <v>466689.27392191126</v>
      </c>
      <c r="L194" s="8"/>
      <c r="M194" s="8"/>
      <c r="N194" s="33">
        <f t="shared" ref="N194:BY194" si="481">IF((1-SUMIFS(178:178,168:168,"&lt;="&amp;N186,168:168,"&gt;"&amp;EOMONTH(N186,-1)))=0,0,N190/(1-SUMIFS(178:178,168:168,"&lt;="&amp;N186,168:168,"&gt;"&amp;EOMONTH(N186,-1))))</f>
        <v>0</v>
      </c>
      <c r="O194" s="34">
        <f t="shared" si="481"/>
        <v>19.486616523328024</v>
      </c>
      <c r="P194" s="34">
        <f t="shared" si="481"/>
        <v>23.699959854617784</v>
      </c>
      <c r="Q194" s="34">
        <f t="shared" si="481"/>
        <v>39.866181260348881</v>
      </c>
      <c r="R194" s="34">
        <f t="shared" si="481"/>
        <v>61.615301881793627</v>
      </c>
      <c r="S194" s="34">
        <f t="shared" si="481"/>
        <v>67.647932051522034</v>
      </c>
      <c r="T194" s="34">
        <f t="shared" si="481"/>
        <v>75.763864034231318</v>
      </c>
      <c r="U194" s="34">
        <f t="shared" si="481"/>
        <v>120.49850395500961</v>
      </c>
      <c r="V194" s="34">
        <f t="shared" si="481"/>
        <v>150.67175481694676</v>
      </c>
      <c r="W194" s="34">
        <f t="shared" si="481"/>
        <v>148.47770626635159</v>
      </c>
      <c r="X194" s="34">
        <f t="shared" si="481"/>
        <v>213.63437847262929</v>
      </c>
      <c r="Y194" s="34">
        <f t="shared" si="481"/>
        <v>300.53735055744437</v>
      </c>
      <c r="Z194" s="34">
        <f t="shared" si="481"/>
        <v>324.91222333008329</v>
      </c>
      <c r="AA194" s="34">
        <f t="shared" si="481"/>
        <v>357.96754095334239</v>
      </c>
      <c r="AB194" s="34">
        <f t="shared" si="481"/>
        <v>443.88599997036584</v>
      </c>
      <c r="AC194" s="34">
        <f t="shared" si="481"/>
        <v>407.63946675392737</v>
      </c>
      <c r="AD194" s="34">
        <f t="shared" si="481"/>
        <v>331.44226447512801</v>
      </c>
      <c r="AE194" s="34">
        <f t="shared" si="481"/>
        <v>330.12267968111513</v>
      </c>
      <c r="AF194" s="34">
        <f t="shared" si="481"/>
        <v>372.68532591629389</v>
      </c>
      <c r="AG194" s="34">
        <f t="shared" si="481"/>
        <v>368.06424742485933</v>
      </c>
      <c r="AH194" s="34">
        <f t="shared" si="481"/>
        <v>380.81488930622174</v>
      </c>
      <c r="AI194" s="34">
        <f t="shared" si="481"/>
        <v>454.88746430283379</v>
      </c>
      <c r="AJ194" s="34">
        <f t="shared" si="481"/>
        <v>417.18104789285121</v>
      </c>
      <c r="AK194" s="34">
        <f t="shared" si="481"/>
        <v>340.25000806539555</v>
      </c>
      <c r="AL194" s="34">
        <f t="shared" si="481"/>
        <v>336.61355635990986</v>
      </c>
      <c r="AM194" s="34">
        <f t="shared" si="481"/>
        <v>530.41590684350831</v>
      </c>
      <c r="AN194" s="34">
        <f t="shared" si="481"/>
        <v>566.21472524317653</v>
      </c>
      <c r="AO194" s="34">
        <f t="shared" si="481"/>
        <v>591.44305822947206</v>
      </c>
      <c r="AP194" s="34">
        <f t="shared" si="481"/>
        <v>686.65893934029521</v>
      </c>
      <c r="AQ194" s="34">
        <f t="shared" si="481"/>
        <v>597.68709010639998</v>
      </c>
      <c r="AR194" s="34">
        <f t="shared" si="481"/>
        <v>472.0149705331379</v>
      </c>
      <c r="AS194" s="34">
        <f t="shared" si="481"/>
        <v>547.16395694302832</v>
      </c>
      <c r="AT194" s="34">
        <f t="shared" si="481"/>
        <v>409.77106385999008</v>
      </c>
      <c r="AU194" s="34">
        <f t="shared" si="481"/>
        <v>340.94276669254617</v>
      </c>
      <c r="AV194" s="34">
        <f t="shared" si="481"/>
        <v>295.536462253254</v>
      </c>
      <c r="AW194" s="34">
        <f t="shared" si="481"/>
        <v>286.37374245416527</v>
      </c>
      <c r="AX194" s="34">
        <f t="shared" si="481"/>
        <v>276.22916334887174</v>
      </c>
      <c r="AY194" s="34">
        <f t="shared" si="481"/>
        <v>247.89573645855415</v>
      </c>
      <c r="AZ194" s="34">
        <f t="shared" si="481"/>
        <v>249.61089186734722</v>
      </c>
      <c r="BA194" s="34">
        <f t="shared" si="481"/>
        <v>273.56338735259186</v>
      </c>
      <c r="BB194" s="34">
        <f t="shared" si="481"/>
        <v>272.23005606413221</v>
      </c>
      <c r="BC194" s="34">
        <f t="shared" si="481"/>
        <v>280.50412526445399</v>
      </c>
      <c r="BD194" s="34">
        <f t="shared" si="481"/>
        <v>310.92439918254559</v>
      </c>
      <c r="BE194" s="34">
        <f t="shared" si="481"/>
        <v>307.62972454725991</v>
      </c>
      <c r="BF194" s="34">
        <f t="shared" si="481"/>
        <v>309.22054609697136</v>
      </c>
      <c r="BG194" s="34">
        <f t="shared" si="481"/>
        <v>323.64525413647397</v>
      </c>
      <c r="BH194" s="34">
        <f t="shared" si="481"/>
        <v>354.61176765272535</v>
      </c>
      <c r="BI194" s="34">
        <f t="shared" si="481"/>
        <v>373.44215977915104</v>
      </c>
      <c r="BJ194" s="34">
        <f t="shared" si="481"/>
        <v>389.37319590568302</v>
      </c>
      <c r="BK194" s="34">
        <f t="shared" si="481"/>
        <v>421.6430809050193</v>
      </c>
      <c r="BL194" s="34">
        <f t="shared" si="481"/>
        <v>429.53252813497033</v>
      </c>
      <c r="BM194" s="34">
        <f t="shared" si="481"/>
        <v>432.76913485659009</v>
      </c>
      <c r="BN194" s="34">
        <f t="shared" si="481"/>
        <v>452.09094501131182</v>
      </c>
      <c r="BO194" s="34">
        <f t="shared" si="481"/>
        <v>492.28202558123519</v>
      </c>
      <c r="BP194" s="34">
        <f t="shared" si="481"/>
        <v>516.11648995306257</v>
      </c>
      <c r="BQ194" s="34">
        <f t="shared" si="481"/>
        <v>534.82885738608957</v>
      </c>
      <c r="BR194" s="34">
        <f t="shared" si="481"/>
        <v>574.04493537287408</v>
      </c>
      <c r="BS194" s="34">
        <f t="shared" si="481"/>
        <v>586.48816433960314</v>
      </c>
      <c r="BT194" s="34">
        <f t="shared" si="481"/>
        <v>590.51718720864199</v>
      </c>
      <c r="BU194" s="34">
        <f t="shared" si="481"/>
        <v>492.1052889724719</v>
      </c>
      <c r="BV194" s="34">
        <f t="shared" si="481"/>
        <v>484.06658435663934</v>
      </c>
      <c r="BW194" s="34">
        <f t="shared" si="481"/>
        <v>480.55938371173079</v>
      </c>
      <c r="BX194" s="34">
        <f t="shared" si="481"/>
        <v>474.27765449817139</v>
      </c>
      <c r="BY194" s="34">
        <f t="shared" si="481"/>
        <v>472.53051920287055</v>
      </c>
      <c r="BZ194" s="34">
        <f t="shared" ref="BZ194:EK194" si="482">IF((1-SUMIFS(178:178,168:168,"&lt;="&amp;BZ186,168:168,"&gt;"&amp;EOMONTH(BZ186,-1)))=0,0,BZ190/(1-SUMIFS(178:178,168:168,"&lt;="&amp;BZ186,168:168,"&gt;"&amp;EOMONTH(BZ186,-1))))</f>
        <v>473.78972350853252</v>
      </c>
      <c r="CA194" s="34">
        <f t="shared" si="482"/>
        <v>471.81023109893397</v>
      </c>
      <c r="CB194" s="34">
        <f t="shared" si="482"/>
        <v>470.55730869349412</v>
      </c>
      <c r="CC194" s="34">
        <f t="shared" si="482"/>
        <v>473.16066542950239</v>
      </c>
      <c r="CD194" s="34">
        <f t="shared" si="482"/>
        <v>473.54692883474803</v>
      </c>
      <c r="CE194" s="34">
        <f t="shared" si="482"/>
        <v>473.07503480618175</v>
      </c>
      <c r="CF194" s="34">
        <f t="shared" si="482"/>
        <v>478.53561731125222</v>
      </c>
      <c r="CG194" s="34">
        <f t="shared" si="482"/>
        <v>484.84935658790494</v>
      </c>
      <c r="CH194" s="34">
        <f t="shared" si="482"/>
        <v>489.93528104827641</v>
      </c>
      <c r="CI194" s="34">
        <f t="shared" si="482"/>
        <v>493.42859650671926</v>
      </c>
      <c r="CJ194" s="34">
        <f t="shared" si="482"/>
        <v>500.56267465751534</v>
      </c>
      <c r="CK194" s="34">
        <f t="shared" si="482"/>
        <v>501.88286145106474</v>
      </c>
      <c r="CL194" s="34">
        <f t="shared" si="482"/>
        <v>498.65766108616276</v>
      </c>
      <c r="CM194" s="34">
        <f t="shared" si="482"/>
        <v>498.10955237189717</v>
      </c>
      <c r="CN194" s="34">
        <f t="shared" si="482"/>
        <v>495.0966356048994</v>
      </c>
      <c r="CO194" s="34">
        <f t="shared" si="482"/>
        <v>491.04347032194335</v>
      </c>
      <c r="CP194" s="34">
        <f t="shared" si="482"/>
        <v>490.18145025702023</v>
      </c>
      <c r="CQ194" s="34">
        <f t="shared" si="482"/>
        <v>492.81404680557785</v>
      </c>
      <c r="CR194" s="34">
        <f t="shared" si="482"/>
        <v>496.57167799314607</v>
      </c>
      <c r="CS194" s="34">
        <f t="shared" si="482"/>
        <v>502.7251082683573</v>
      </c>
      <c r="CT194" s="34">
        <f t="shared" si="482"/>
        <v>512.02509741197707</v>
      </c>
      <c r="CU194" s="34">
        <f t="shared" si="482"/>
        <v>520.60083095232676</v>
      </c>
      <c r="CV194" s="34">
        <f t="shared" si="482"/>
        <v>528.45944281219829</v>
      </c>
      <c r="CW194" s="34">
        <f t="shared" si="482"/>
        <v>537.22099126625994</v>
      </c>
      <c r="CX194" s="34">
        <f t="shared" si="482"/>
        <v>547.66411039908348</v>
      </c>
      <c r="CY194" s="34">
        <f t="shared" si="482"/>
        <v>555.91072611162724</v>
      </c>
      <c r="CZ194" s="34">
        <f t="shared" si="482"/>
        <v>476.55847924173355</v>
      </c>
      <c r="DA194" s="34">
        <f t="shared" si="482"/>
        <v>482.14375569346277</v>
      </c>
      <c r="DB194" s="34">
        <f t="shared" si="482"/>
        <v>488.11488189568752</v>
      </c>
      <c r="DC194" s="34">
        <f t="shared" si="482"/>
        <v>494.34557292173605</v>
      </c>
      <c r="DD194" s="34">
        <f t="shared" si="482"/>
        <v>500.63357864120673</v>
      </c>
      <c r="DE194" s="34">
        <f t="shared" si="482"/>
        <v>507.7281661395341</v>
      </c>
      <c r="DF194" s="34">
        <f t="shared" si="482"/>
        <v>513.89826856645413</v>
      </c>
      <c r="DG194" s="34">
        <f t="shared" si="482"/>
        <v>519.43632434746132</v>
      </c>
      <c r="DH194" s="34">
        <f t="shared" si="482"/>
        <v>525.35239878731818</v>
      </c>
      <c r="DI194" s="34">
        <f t="shared" si="482"/>
        <v>531.09213474862645</v>
      </c>
      <c r="DJ194" s="34">
        <f t="shared" si="482"/>
        <v>536.74649006226946</v>
      </c>
      <c r="DK194" s="34">
        <f t="shared" si="482"/>
        <v>542.33539676583189</v>
      </c>
      <c r="DL194" s="34">
        <f t="shared" si="482"/>
        <v>547.0574577449712</v>
      </c>
      <c r="DM194" s="34">
        <f t="shared" si="482"/>
        <v>549.59980482093681</v>
      </c>
      <c r="DN194" s="34">
        <f t="shared" si="482"/>
        <v>550.58880877654008</v>
      </c>
      <c r="DO194" s="34">
        <f t="shared" si="482"/>
        <v>550.74076679341431</v>
      </c>
      <c r="DP194" s="34">
        <f t="shared" si="482"/>
        <v>549.67587834415235</v>
      </c>
      <c r="DQ194" s="34">
        <f t="shared" si="482"/>
        <v>548.87193757706598</v>
      </c>
      <c r="DR194" s="34">
        <f t="shared" si="482"/>
        <v>548.63639333009678</v>
      </c>
      <c r="DS194" s="34">
        <f t="shared" si="482"/>
        <v>549.74030078327678</v>
      </c>
      <c r="DT194" s="34">
        <f t="shared" si="482"/>
        <v>551.06803852749397</v>
      </c>
      <c r="DU194" s="34">
        <f t="shared" si="482"/>
        <v>552.88361733529837</v>
      </c>
      <c r="DV194" s="34">
        <f t="shared" si="482"/>
        <v>555.60414468584236</v>
      </c>
      <c r="DW194" s="34">
        <f t="shared" si="482"/>
        <v>558.05864587013468</v>
      </c>
      <c r="DX194" s="34">
        <f t="shared" si="482"/>
        <v>560.81183339185532</v>
      </c>
      <c r="DY194" s="34">
        <f t="shared" si="482"/>
        <v>564.10400827796786</v>
      </c>
      <c r="DZ194" s="34">
        <f t="shared" si="482"/>
        <v>568.13968148018523</v>
      </c>
      <c r="EA194" s="34">
        <f t="shared" si="482"/>
        <v>571.9178521819133</v>
      </c>
      <c r="EB194" s="34">
        <f t="shared" si="482"/>
        <v>575.53608206565877</v>
      </c>
      <c r="EC194" s="34">
        <f t="shared" si="482"/>
        <v>579.17097568436805</v>
      </c>
      <c r="ED194" s="34">
        <f t="shared" si="482"/>
        <v>846.45950240919819</v>
      </c>
      <c r="EE194" s="34">
        <f t="shared" si="482"/>
        <v>849.95481455108893</v>
      </c>
      <c r="EF194" s="34">
        <f t="shared" si="482"/>
        <v>852.63648039711416</v>
      </c>
      <c r="EG194" s="34">
        <f t="shared" si="482"/>
        <v>856.1809651775468</v>
      </c>
      <c r="EH194" s="34">
        <f t="shared" si="482"/>
        <v>860.00311630886404</v>
      </c>
      <c r="EI194" s="34">
        <f t="shared" si="482"/>
        <v>863.88451070501048</v>
      </c>
      <c r="EJ194" s="34">
        <f t="shared" si="482"/>
        <v>868.04730407935313</v>
      </c>
      <c r="EK194" s="34">
        <f t="shared" si="482"/>
        <v>872.23749482692847</v>
      </c>
      <c r="EL194" s="34">
        <f t="shared" ref="EL194:GW194" si="483">IF((1-SUMIFS(178:178,168:168,"&lt;="&amp;EL186,168:168,"&gt;"&amp;EOMONTH(EL186,-1)))=0,0,EL190/(1-SUMIFS(178:178,168:168,"&lt;="&amp;EL186,168:168,"&gt;"&amp;EOMONTH(EL186,-1))))</f>
        <v>876.57709041930389</v>
      </c>
      <c r="EM194" s="34">
        <f t="shared" si="483"/>
        <v>880.74544784629904</v>
      </c>
      <c r="EN194" s="34">
        <f t="shared" si="483"/>
        <v>885.68193117908004</v>
      </c>
      <c r="EO194" s="34">
        <f t="shared" si="483"/>
        <v>890.84556839841696</v>
      </c>
      <c r="EP194" s="34">
        <f t="shared" si="483"/>
        <v>895.92872212977011</v>
      </c>
      <c r="EQ194" s="34">
        <f t="shared" si="483"/>
        <v>899.27879123842263</v>
      </c>
      <c r="ER194" s="34">
        <f t="shared" si="483"/>
        <v>901.53753890828034</v>
      </c>
      <c r="ES194" s="34">
        <f t="shared" si="483"/>
        <v>903.22995038356726</v>
      </c>
      <c r="ET194" s="34">
        <f t="shared" si="483"/>
        <v>904.47707849088374</v>
      </c>
      <c r="EU194" s="34">
        <f t="shared" si="483"/>
        <v>906.88354669615887</v>
      </c>
      <c r="EV194" s="34">
        <f t="shared" si="483"/>
        <v>909.61450168676333</v>
      </c>
      <c r="EW194" s="34">
        <f t="shared" si="483"/>
        <v>913.14271300471887</v>
      </c>
      <c r="EX194" s="34">
        <f t="shared" si="483"/>
        <v>918.24001038909535</v>
      </c>
      <c r="EY194" s="34">
        <f t="shared" si="483"/>
        <v>923.17542602031574</v>
      </c>
      <c r="EZ194" s="34">
        <f t="shared" si="483"/>
        <v>928.94276187884532</v>
      </c>
      <c r="FA194" s="34">
        <f t="shared" si="483"/>
        <v>935.50795230910285</v>
      </c>
      <c r="FB194" s="34">
        <f t="shared" si="483"/>
        <v>943.00920349354487</v>
      </c>
      <c r="FC194" s="34">
        <f t="shared" si="483"/>
        <v>951.34219197605773</v>
      </c>
      <c r="FD194" s="34">
        <f t="shared" si="483"/>
        <v>960.62491958064265</v>
      </c>
      <c r="FE194" s="34">
        <f t="shared" si="483"/>
        <v>970.21617895054987</v>
      </c>
      <c r="FF194" s="34">
        <f t="shared" si="483"/>
        <v>980.48777386260792</v>
      </c>
      <c r="FG194" s="34">
        <f t="shared" si="483"/>
        <v>992.88094758438376</v>
      </c>
      <c r="FH194" s="34">
        <f t="shared" si="483"/>
        <v>1006.1980683283614</v>
      </c>
      <c r="FI194" s="34">
        <f t="shared" si="483"/>
        <v>638.11444614177594</v>
      </c>
      <c r="FJ194" s="34">
        <f t="shared" si="483"/>
        <v>648.11354155005836</v>
      </c>
      <c r="FK194" s="34">
        <f t="shared" si="483"/>
        <v>657.67400963890395</v>
      </c>
      <c r="FL194" s="34">
        <f t="shared" si="483"/>
        <v>666.18330769486556</v>
      </c>
      <c r="FM194" s="34">
        <f t="shared" si="483"/>
        <v>674.44139379415765</v>
      </c>
      <c r="FN194" s="34">
        <f t="shared" si="483"/>
        <v>683.53633503513106</v>
      </c>
      <c r="FO194" s="34">
        <f t="shared" si="483"/>
        <v>692.8172343745</v>
      </c>
      <c r="FP194" s="34">
        <f t="shared" si="483"/>
        <v>702.70181739663258</v>
      </c>
      <c r="FQ194" s="34">
        <f t="shared" si="483"/>
        <v>713.78274395283893</v>
      </c>
      <c r="FR194" s="34">
        <f t="shared" si="483"/>
        <v>724.29474086073094</v>
      </c>
      <c r="FS194" s="34">
        <f t="shared" si="483"/>
        <v>733.6523302878478</v>
      </c>
      <c r="FT194" s="34">
        <f t="shared" si="483"/>
        <v>742.65631107540923</v>
      </c>
      <c r="FU194" s="34">
        <f t="shared" si="483"/>
        <v>754.96688258637494</v>
      </c>
      <c r="FV194" s="34">
        <f t="shared" si="483"/>
        <v>786.5402439168937</v>
      </c>
      <c r="FW194" s="34">
        <f t="shared" si="483"/>
        <v>800.59622091952497</v>
      </c>
      <c r="FX194" s="34">
        <f t="shared" si="483"/>
        <v>816.16324117820761</v>
      </c>
      <c r="FY194" s="34">
        <f t="shared" si="483"/>
        <v>830.16791108570101</v>
      </c>
      <c r="FZ194" s="34">
        <f t="shared" si="483"/>
        <v>842.27119146916527</v>
      </c>
      <c r="GA194" s="34">
        <f t="shared" si="483"/>
        <v>853.66891973479255</v>
      </c>
      <c r="GB194" s="34">
        <f t="shared" si="483"/>
        <v>862.6657883691895</v>
      </c>
      <c r="GC194" s="34">
        <f t="shared" si="483"/>
        <v>870.831697251332</v>
      </c>
      <c r="GD194" s="34">
        <f t="shared" si="483"/>
        <v>878.19824682605781</v>
      </c>
      <c r="GE194" s="34">
        <f t="shared" si="483"/>
        <v>884.73038757312975</v>
      </c>
      <c r="GF194" s="34">
        <f t="shared" si="483"/>
        <v>891.03362015316543</v>
      </c>
      <c r="GG194" s="34">
        <f t="shared" si="483"/>
        <v>896.95537004998732</v>
      </c>
      <c r="GH194" s="34">
        <f t="shared" si="483"/>
        <v>901.48455584880094</v>
      </c>
      <c r="GI194" s="34">
        <f t="shared" si="483"/>
        <v>905.54778711000699</v>
      </c>
      <c r="GJ194" s="34">
        <f t="shared" si="483"/>
        <v>909.79486223835249</v>
      </c>
      <c r="GK194" s="34">
        <f t="shared" si="483"/>
        <v>912.63582008110654</v>
      </c>
      <c r="GL194" s="34">
        <f t="shared" si="483"/>
        <v>913.40132180725777</v>
      </c>
      <c r="GM194" s="34">
        <f t="shared" si="483"/>
        <v>913.42185190575469</v>
      </c>
      <c r="GN194" s="34">
        <f t="shared" si="483"/>
        <v>912.67303450147926</v>
      </c>
      <c r="GO194" s="34">
        <f t="shared" si="483"/>
        <v>909.68114443735135</v>
      </c>
      <c r="GP194" s="34">
        <f t="shared" si="483"/>
        <v>907.97684296646878</v>
      </c>
      <c r="GQ194" s="34">
        <f t="shared" si="483"/>
        <v>908.66291077382459</v>
      </c>
      <c r="GR194" s="34">
        <f t="shared" si="483"/>
        <v>909.85012589634846</v>
      </c>
      <c r="GS194" s="34">
        <f t="shared" si="483"/>
        <v>910.24647989952734</v>
      </c>
      <c r="GT194" s="34">
        <f t="shared" si="483"/>
        <v>910.88880819099768</v>
      </c>
      <c r="GU194" s="34">
        <f t="shared" si="483"/>
        <v>911.46106241197072</v>
      </c>
      <c r="GV194" s="34">
        <f t="shared" si="483"/>
        <v>910.15710902366493</v>
      </c>
      <c r="GW194" s="34">
        <f t="shared" si="483"/>
        <v>910.27200722538203</v>
      </c>
      <c r="GX194" s="34">
        <f t="shared" ref="GX194:JI194" si="484">IF((1-SUMIFS(178:178,168:168,"&lt;="&amp;GX186,168:168,"&gt;"&amp;EOMONTH(GX186,-1)))=0,0,GX190/(1-SUMIFS(178:178,168:168,"&lt;="&amp;GX186,168:168,"&gt;"&amp;EOMONTH(GX186,-1))))</f>
        <v>912.87063544652722</v>
      </c>
      <c r="GY194" s="34">
        <f t="shared" si="484"/>
        <v>916.07278925973299</v>
      </c>
      <c r="GZ194" s="34">
        <f t="shared" si="484"/>
        <v>914.66471294955215</v>
      </c>
      <c r="HA194" s="34">
        <f t="shared" si="484"/>
        <v>913.60924262280139</v>
      </c>
      <c r="HB194" s="34">
        <f t="shared" si="484"/>
        <v>912.32849115913734</v>
      </c>
      <c r="HC194" s="34">
        <f t="shared" si="484"/>
        <v>909.33527724918076</v>
      </c>
      <c r="HD194" s="34">
        <f t="shared" si="484"/>
        <v>909.32182989981197</v>
      </c>
      <c r="HE194" s="34">
        <f t="shared" si="484"/>
        <v>912.87287196949933</v>
      </c>
      <c r="HF194" s="34">
        <f t="shared" si="484"/>
        <v>916.77029427279797</v>
      </c>
      <c r="HG194" s="34">
        <f t="shared" si="484"/>
        <v>925.5720313927236</v>
      </c>
      <c r="HH194" s="34">
        <f t="shared" si="484"/>
        <v>936.69171347932331</v>
      </c>
      <c r="HI194" s="34">
        <f t="shared" si="484"/>
        <v>947.51127122329569</v>
      </c>
      <c r="HJ194" s="34">
        <f t="shared" si="484"/>
        <v>961.79438502569496</v>
      </c>
      <c r="HK194" s="34">
        <f t="shared" si="484"/>
        <v>981.04103586538247</v>
      </c>
      <c r="HL194" s="34">
        <f t="shared" si="484"/>
        <v>999.80238957686959</v>
      </c>
      <c r="HM194" s="34">
        <f t="shared" si="484"/>
        <v>1019.1190723245744</v>
      </c>
      <c r="HN194" s="34">
        <f t="shared" si="484"/>
        <v>1043.2960115539263</v>
      </c>
      <c r="HO194" s="34">
        <f t="shared" si="484"/>
        <v>1061.464739977599</v>
      </c>
      <c r="HP194" s="34">
        <f t="shared" si="484"/>
        <v>1069.8747158933077</v>
      </c>
      <c r="HQ194" s="34">
        <f t="shared" si="484"/>
        <v>1075.8327211642838</v>
      </c>
      <c r="HR194" s="34">
        <f t="shared" si="484"/>
        <v>1082.4279010808718</v>
      </c>
      <c r="HS194" s="34">
        <f t="shared" si="484"/>
        <v>1083.528719187374</v>
      </c>
      <c r="HT194" s="34">
        <f t="shared" si="484"/>
        <v>1087.3235723159203</v>
      </c>
      <c r="HU194" s="34">
        <f t="shared" si="484"/>
        <v>1099.5698059372244</v>
      </c>
      <c r="HV194" s="34">
        <f t="shared" si="484"/>
        <v>1109.2061961620029</v>
      </c>
      <c r="HW194" s="34">
        <f t="shared" si="484"/>
        <v>1111.2585055318391</v>
      </c>
      <c r="HX194" s="34">
        <f t="shared" si="484"/>
        <v>1112.6446379825613</v>
      </c>
      <c r="HY194" s="34">
        <f t="shared" si="484"/>
        <v>1125.1203522874657</v>
      </c>
      <c r="HZ194" s="34">
        <f t="shared" si="484"/>
        <v>1135.4454831730638</v>
      </c>
      <c r="IA194" s="34">
        <f t="shared" si="484"/>
        <v>1149.4819020503955</v>
      </c>
      <c r="IB194" s="34">
        <f t="shared" si="484"/>
        <v>1173.3928822856194</v>
      </c>
      <c r="IC194" s="34">
        <f t="shared" si="484"/>
        <v>1191.8924227241735</v>
      </c>
      <c r="ID194" s="34">
        <f t="shared" si="484"/>
        <v>1190.7860911962828</v>
      </c>
      <c r="IE194" s="34">
        <f t="shared" si="484"/>
        <v>1185.2806829151268</v>
      </c>
      <c r="IF194" s="34">
        <f t="shared" si="484"/>
        <v>1171.7002846335479</v>
      </c>
      <c r="IG194" s="34">
        <f t="shared" si="484"/>
        <v>1149.2611187704158</v>
      </c>
      <c r="IH194" s="34">
        <f t="shared" si="484"/>
        <v>1130.1139319741515</v>
      </c>
      <c r="II194" s="34">
        <f t="shared" si="484"/>
        <v>1118.6296291796807</v>
      </c>
      <c r="IJ194" s="34">
        <f t="shared" si="484"/>
        <v>1108.5720296504101</v>
      </c>
      <c r="IK194" s="34">
        <f t="shared" si="484"/>
        <v>1104.2501463446688</v>
      </c>
      <c r="IL194" s="34">
        <f t="shared" si="484"/>
        <v>1103.5208792801186</v>
      </c>
      <c r="IM194" s="34">
        <f t="shared" si="484"/>
        <v>1106.2794607272976</v>
      </c>
      <c r="IN194" s="34">
        <f t="shared" si="484"/>
        <v>1109.4172258804899</v>
      </c>
      <c r="IO194" s="34">
        <f t="shared" si="484"/>
        <v>1113.4980019327807</v>
      </c>
      <c r="IP194" s="34">
        <f t="shared" si="484"/>
        <v>1120.2187581331948</v>
      </c>
      <c r="IQ194" s="34">
        <f t="shared" si="484"/>
        <v>1126.4311915903725</v>
      </c>
      <c r="IR194" s="34">
        <f t="shared" si="484"/>
        <v>1131.5402344320867</v>
      </c>
      <c r="IS194" s="34">
        <f t="shared" si="484"/>
        <v>1137.551589564295</v>
      </c>
      <c r="IT194" s="34">
        <f t="shared" si="484"/>
        <v>1144.8551068188524</v>
      </c>
      <c r="IU194" s="34">
        <f t="shared" si="484"/>
        <v>1151.7311466545352</v>
      </c>
      <c r="IV194" s="34">
        <f t="shared" si="484"/>
        <v>1160.0277084642091</v>
      </c>
      <c r="IW194" s="34">
        <f t="shared" si="484"/>
        <v>1871.8913893559366</v>
      </c>
      <c r="IX194" s="34">
        <f t="shared" si="484"/>
        <v>1886.3455950275286</v>
      </c>
      <c r="IY194" s="34">
        <f t="shared" si="484"/>
        <v>1898.6885635558913</v>
      </c>
      <c r="IZ194" s="34">
        <f t="shared" si="484"/>
        <v>1911.5619562012332</v>
      </c>
      <c r="JA194" s="34">
        <f t="shared" si="484"/>
        <v>1925.9785233618663</v>
      </c>
      <c r="JB194" s="34">
        <f t="shared" si="484"/>
        <v>1938.932274849542</v>
      </c>
      <c r="JC194" s="34">
        <f t="shared" si="484"/>
        <v>1952.4025814418922</v>
      </c>
      <c r="JD194" s="34">
        <f t="shared" si="484"/>
        <v>1967.4092338166993</v>
      </c>
      <c r="JE194" s="34">
        <f t="shared" si="484"/>
        <v>1979.2989664804884</v>
      </c>
      <c r="JF194" s="34">
        <f t="shared" si="484"/>
        <v>1986.7728680155624</v>
      </c>
      <c r="JG194" s="34">
        <f t="shared" si="484"/>
        <v>1993.2563931809466</v>
      </c>
      <c r="JH194" s="34">
        <f t="shared" si="484"/>
        <v>1997.22241938363</v>
      </c>
      <c r="JI194" s="34">
        <f t="shared" si="484"/>
        <v>1998.3599369902713</v>
      </c>
      <c r="JJ194" s="34">
        <f t="shared" ref="JJ194:LU194" si="485">IF((1-SUMIFS(178:178,168:168,"&lt;="&amp;JJ186,168:168,"&gt;"&amp;EOMONTH(JJ186,-1)))=0,0,JJ190/(1-SUMIFS(178:178,168:168,"&lt;="&amp;JJ186,168:168,"&gt;"&amp;EOMONTH(JJ186,-1))))</f>
        <v>1999.9302506961246</v>
      </c>
      <c r="JK194" s="34">
        <f t="shared" si="485"/>
        <v>2003.8739245627337</v>
      </c>
      <c r="JL194" s="34">
        <f t="shared" si="485"/>
        <v>2007.3669576703137</v>
      </c>
      <c r="JM194" s="34">
        <f t="shared" si="485"/>
        <v>2013.4708404044438</v>
      </c>
      <c r="JN194" s="34">
        <f t="shared" si="485"/>
        <v>2022.6014241143419</v>
      </c>
      <c r="JO194" s="34">
        <f t="shared" si="485"/>
        <v>2058.1491296402155</v>
      </c>
      <c r="JP194" s="34">
        <f t="shared" si="485"/>
        <v>2069.9290388575182</v>
      </c>
      <c r="JQ194" s="34">
        <f t="shared" si="485"/>
        <v>2085.5821196725819</v>
      </c>
      <c r="JR194" s="34">
        <f t="shared" si="485"/>
        <v>2103.7416605403296</v>
      </c>
      <c r="JS194" s="34">
        <f t="shared" si="485"/>
        <v>2120.6818231833913</v>
      </c>
      <c r="JT194" s="34">
        <f t="shared" si="485"/>
        <v>2141.6559148157485</v>
      </c>
      <c r="JU194" s="34">
        <f t="shared" si="485"/>
        <v>2169.0871935589435</v>
      </c>
      <c r="JV194" s="34">
        <f t="shared" si="485"/>
        <v>2198.3808217604255</v>
      </c>
      <c r="JW194" s="34">
        <f t="shared" si="485"/>
        <v>2230.371744868909</v>
      </c>
      <c r="JX194" s="34">
        <f t="shared" si="485"/>
        <v>2269.945195643767</v>
      </c>
      <c r="JY194" s="34">
        <f t="shared" si="485"/>
        <v>2307.9579270443551</v>
      </c>
      <c r="JZ194" s="34">
        <f t="shared" si="485"/>
        <v>2340.9623911357862</v>
      </c>
      <c r="KA194" s="34">
        <f t="shared" si="485"/>
        <v>1929.3403465374979</v>
      </c>
      <c r="KB194" s="34">
        <f t="shared" si="485"/>
        <v>1960.1318608643714</v>
      </c>
      <c r="KC194" s="34">
        <f t="shared" si="485"/>
        <v>1991.4693914848742</v>
      </c>
      <c r="KD194" s="34">
        <f t="shared" si="485"/>
        <v>2023.938204165785</v>
      </c>
      <c r="KE194" s="34">
        <f t="shared" si="485"/>
        <v>2061.6664485021183</v>
      </c>
      <c r="KF194" s="34">
        <f t="shared" si="485"/>
        <v>2097.6297023880538</v>
      </c>
      <c r="KG194" s="34">
        <f t="shared" si="485"/>
        <v>2128.6411488501949</v>
      </c>
      <c r="KH194" s="34">
        <f t="shared" si="485"/>
        <v>2159.206355265143</v>
      </c>
      <c r="KI194" s="34">
        <f t="shared" si="485"/>
        <v>2202.0003940181791</v>
      </c>
      <c r="KJ194" s="34">
        <f t="shared" si="485"/>
        <v>2247.2305770835524</v>
      </c>
      <c r="KK194" s="34">
        <f t="shared" si="485"/>
        <v>2294.0826066171771</v>
      </c>
      <c r="KL194" s="34">
        <f t="shared" si="485"/>
        <v>2347.5326675868901</v>
      </c>
      <c r="KM194" s="34">
        <f t="shared" si="485"/>
        <v>2396.1324852161865</v>
      </c>
      <c r="KN194" s="34">
        <f t="shared" si="485"/>
        <v>2440.4326564874723</v>
      </c>
      <c r="KO194" s="34">
        <f t="shared" si="485"/>
        <v>2479.9377421671679</v>
      </c>
      <c r="KP194" s="34">
        <f t="shared" si="485"/>
        <v>2514.9995586236328</v>
      </c>
      <c r="KQ194" s="34">
        <f t="shared" si="485"/>
        <v>2547.174010312784</v>
      </c>
      <c r="KR194" s="34">
        <f t="shared" si="485"/>
        <v>2573.7640935057025</v>
      </c>
      <c r="KS194" s="34">
        <f t="shared" si="485"/>
        <v>2600.5377297262694</v>
      </c>
      <c r="KT194" s="34">
        <f t="shared" si="485"/>
        <v>2633.0958916605923</v>
      </c>
      <c r="KU194" s="34">
        <f t="shared" si="485"/>
        <v>2660.1228869143501</v>
      </c>
      <c r="KV194" s="34">
        <f t="shared" si="485"/>
        <v>2680.7695938192537</v>
      </c>
      <c r="KW194" s="34">
        <f t="shared" si="485"/>
        <v>2714.4459744433648</v>
      </c>
      <c r="KX194" s="34">
        <f t="shared" si="485"/>
        <v>2749.3844878716736</v>
      </c>
      <c r="KY194" s="34">
        <f t="shared" si="485"/>
        <v>2771.0357807510859</v>
      </c>
      <c r="KZ194" s="34">
        <f t="shared" si="485"/>
        <v>2795.2305151241226</v>
      </c>
      <c r="LA194" s="34">
        <f t="shared" si="485"/>
        <v>2827.8613724643442</v>
      </c>
      <c r="LB194" s="34">
        <f t="shared" si="485"/>
        <v>2837.2179330783301</v>
      </c>
      <c r="LC194" s="34">
        <f t="shared" si="485"/>
        <v>2842.5513878206998</v>
      </c>
      <c r="LD194" s="34">
        <f t="shared" si="485"/>
        <v>2865.7901931869023</v>
      </c>
      <c r="LE194" s="34">
        <f t="shared" si="485"/>
        <v>2897.910560659227</v>
      </c>
      <c r="LF194" s="34">
        <f t="shared" si="485"/>
        <v>2247.432436497083</v>
      </c>
      <c r="LG194" s="34">
        <f t="shared" si="485"/>
        <v>2269.7833650167263</v>
      </c>
      <c r="LH194" s="34">
        <f t="shared" si="485"/>
        <v>2300.1882747569834</v>
      </c>
      <c r="LI194" s="34">
        <f t="shared" si="485"/>
        <v>2314.2574128899619</v>
      </c>
      <c r="LJ194" s="34">
        <f t="shared" si="485"/>
        <v>2325.3555815857844</v>
      </c>
      <c r="LK194" s="34">
        <f t="shared" si="485"/>
        <v>2349.8904094936834</v>
      </c>
      <c r="LL194" s="34">
        <f t="shared" si="485"/>
        <v>2401.236533661172</v>
      </c>
      <c r="LM194" s="34">
        <f t="shared" si="485"/>
        <v>2427.0372444062177</v>
      </c>
      <c r="LN194" s="34">
        <f t="shared" si="485"/>
        <v>2451.4628090166252</v>
      </c>
      <c r="LO194" s="34">
        <f t="shared" si="485"/>
        <v>2483.9418697092979</v>
      </c>
      <c r="LP194" s="34">
        <f t="shared" si="485"/>
        <v>2489.1436923379579</v>
      </c>
      <c r="LQ194" s="34">
        <f t="shared" si="485"/>
        <v>2492.1299395386773</v>
      </c>
      <c r="LR194" s="34">
        <f t="shared" si="485"/>
        <v>2510.5298900638859</v>
      </c>
      <c r="LS194" s="34">
        <f t="shared" si="485"/>
        <v>2517.2728553444676</v>
      </c>
      <c r="LT194" s="34">
        <f t="shared" si="485"/>
        <v>2534.0107411744125</v>
      </c>
      <c r="LU194" s="34">
        <f t="shared" si="485"/>
        <v>2554.0234616178805</v>
      </c>
      <c r="LV194" s="34">
        <f t="shared" ref="LV194:NO194" si="486">IF((1-SUMIFS(178:178,168:168,"&lt;="&amp;LV186,168:168,"&gt;"&amp;EOMONTH(LV186,-1)))=0,0,LV190/(1-SUMIFS(178:178,168:168,"&lt;="&amp;LV186,168:168,"&gt;"&amp;EOMONTH(LV186,-1))))</f>
        <v>2577.7629942897638</v>
      </c>
      <c r="LW194" s="34">
        <f t="shared" si="486"/>
        <v>2601.428473973187</v>
      </c>
      <c r="LX194" s="34">
        <f t="shared" si="486"/>
        <v>2623.3019753011099</v>
      </c>
      <c r="LY194" s="34">
        <f t="shared" si="486"/>
        <v>2646.9854302235112</v>
      </c>
      <c r="LZ194" s="34">
        <f t="shared" si="486"/>
        <v>2671.301455844201</v>
      </c>
      <c r="MA194" s="34">
        <f t="shared" si="486"/>
        <v>2692.3826279980799</v>
      </c>
      <c r="MB194" s="34">
        <f t="shared" si="486"/>
        <v>2711.4714584302528</v>
      </c>
      <c r="MC194" s="34">
        <f t="shared" si="486"/>
        <v>2728.0993171706696</v>
      </c>
      <c r="MD194" s="34">
        <f t="shared" si="486"/>
        <v>2739.0807611717196</v>
      </c>
      <c r="ME194" s="34">
        <f t="shared" si="486"/>
        <v>2749.4478516842382</v>
      </c>
      <c r="MF194" s="34">
        <f t="shared" si="486"/>
        <v>2757.130563936817</v>
      </c>
      <c r="MG194" s="34">
        <f t="shared" si="486"/>
        <v>2767.4431250420516</v>
      </c>
      <c r="MH194" s="34">
        <f t="shared" si="486"/>
        <v>2779.597757189224</v>
      </c>
      <c r="MI194" s="34">
        <f t="shared" si="486"/>
        <v>2791.6137353643926</v>
      </c>
      <c r="MJ194" s="34">
        <f t="shared" si="486"/>
        <v>2802.7614992481845</v>
      </c>
      <c r="MK194" s="34">
        <f t="shared" si="486"/>
        <v>2810.8736554824909</v>
      </c>
      <c r="ML194" s="34">
        <f t="shared" si="486"/>
        <v>2818.6790475245607</v>
      </c>
      <c r="MM194" s="34">
        <f t="shared" si="486"/>
        <v>2824.7648445150608</v>
      </c>
      <c r="MN194" s="34">
        <f t="shared" si="486"/>
        <v>2833.7033702526255</v>
      </c>
      <c r="MO194" s="34">
        <f t="shared" si="486"/>
        <v>2843.7667626717466</v>
      </c>
      <c r="MP194" s="34">
        <f t="shared" si="486"/>
        <v>2853.3662893427572</v>
      </c>
      <c r="MQ194" s="34">
        <f t="shared" si="486"/>
        <v>2855.4760500483794</v>
      </c>
      <c r="MR194" s="34">
        <f t="shared" si="486"/>
        <v>2852.4075062201296</v>
      </c>
      <c r="MS194" s="34">
        <f t="shared" si="486"/>
        <v>2848.6123896084832</v>
      </c>
      <c r="MT194" s="34">
        <f t="shared" si="486"/>
        <v>2842.5295525247907</v>
      </c>
      <c r="MU194" s="34">
        <f t="shared" si="486"/>
        <v>2837.7829816386848</v>
      </c>
      <c r="MV194" s="34">
        <f t="shared" si="486"/>
        <v>2840.6220880394239</v>
      </c>
      <c r="MW194" s="34">
        <f t="shared" si="486"/>
        <v>2845.3532755629567</v>
      </c>
      <c r="MX194" s="34">
        <f t="shared" si="486"/>
        <v>2855.5603577547313</v>
      </c>
      <c r="MY194" s="34">
        <f t="shared" si="486"/>
        <v>2868.7293379739376</v>
      </c>
      <c r="MZ194" s="34">
        <f t="shared" si="486"/>
        <v>2883.9513480766691</v>
      </c>
      <c r="NA194" s="34">
        <f t="shared" si="486"/>
        <v>2899.6856070755111</v>
      </c>
      <c r="NB194" s="34">
        <f t="shared" si="486"/>
        <v>2915.7050623256282</v>
      </c>
      <c r="NC194" s="34">
        <f t="shared" si="486"/>
        <v>2932.2974224411864</v>
      </c>
      <c r="ND194" s="34">
        <f t="shared" si="486"/>
        <v>2417.6461334385353</v>
      </c>
      <c r="NE194" s="34">
        <f t="shared" si="486"/>
        <v>2430.068430290301</v>
      </c>
      <c r="NF194" s="34">
        <f t="shared" si="486"/>
        <v>2442.2545966351245</v>
      </c>
      <c r="NG194" s="34">
        <f t="shared" si="486"/>
        <v>2454.5015880596457</v>
      </c>
      <c r="NH194" s="34">
        <f t="shared" si="486"/>
        <v>2466.2073379657677</v>
      </c>
      <c r="NI194" s="34">
        <f t="shared" si="486"/>
        <v>2478.4596392809235</v>
      </c>
      <c r="NJ194" s="34">
        <f t="shared" si="486"/>
        <v>2490.8314387525852</v>
      </c>
      <c r="NK194" s="34">
        <f t="shared" si="486"/>
        <v>2502.9865286161348</v>
      </c>
      <c r="NL194" s="34">
        <f t="shared" si="486"/>
        <v>2514.5273220203794</v>
      </c>
      <c r="NM194" s="34">
        <f t="shared" si="486"/>
        <v>2525.4765194032725</v>
      </c>
      <c r="NN194" s="34">
        <f t="shared" si="486"/>
        <v>2536.049394917437</v>
      </c>
      <c r="NO194" s="35">
        <f t="shared" si="486"/>
        <v>0</v>
      </c>
      <c r="NP194" s="8"/>
      <c r="NQ194" s="8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80" t="str">
        <f>OFMOR_FFF_0!C196</f>
        <v>CFOut</v>
      </c>
      <c r="D196" s="1"/>
      <c r="E196" s="180" t="str">
        <f>OFMOR_FFF_0!E196</f>
        <v>Даты плановых доплат поставщикам товаров</v>
      </c>
      <c r="F196" s="1"/>
      <c r="G196" s="180" t="str">
        <f>OFMOR_FFF_0!G196</f>
        <v>дата</v>
      </c>
      <c r="H196" s="1"/>
      <c r="I196" s="180"/>
      <c r="J196" s="1"/>
      <c r="K196" s="184"/>
      <c r="L196" s="1"/>
      <c r="M196" s="1"/>
      <c r="N196" s="177">
        <f t="shared" ref="N196:BY196" si="487">IF(N100="","",N186+SUMIFS(174:174,168:168,"&lt;="&amp;N100,168:168,"&gt;"&amp;EOMONTH(N100,-1)))</f>
        <v>43508</v>
      </c>
      <c r="O196" s="178">
        <f t="shared" si="487"/>
        <v>43509</v>
      </c>
      <c r="P196" s="178">
        <f t="shared" si="487"/>
        <v>43510</v>
      </c>
      <c r="Q196" s="178">
        <f t="shared" si="487"/>
        <v>43511</v>
      </c>
      <c r="R196" s="178">
        <f t="shared" si="487"/>
        <v>43512</v>
      </c>
      <c r="S196" s="178">
        <f t="shared" si="487"/>
        <v>43513</v>
      </c>
      <c r="T196" s="178">
        <f t="shared" si="487"/>
        <v>43514</v>
      </c>
      <c r="U196" s="178">
        <f t="shared" si="487"/>
        <v>43515</v>
      </c>
      <c r="V196" s="178">
        <f t="shared" si="487"/>
        <v>43516</v>
      </c>
      <c r="W196" s="178">
        <f t="shared" si="487"/>
        <v>43517</v>
      </c>
      <c r="X196" s="178">
        <f t="shared" si="487"/>
        <v>43518</v>
      </c>
      <c r="Y196" s="178">
        <f t="shared" si="487"/>
        <v>43519</v>
      </c>
      <c r="Z196" s="178">
        <f t="shared" si="487"/>
        <v>43520</v>
      </c>
      <c r="AA196" s="178">
        <f t="shared" si="487"/>
        <v>43521</v>
      </c>
      <c r="AB196" s="178">
        <f t="shared" si="487"/>
        <v>43522</v>
      </c>
      <c r="AC196" s="178">
        <f t="shared" si="487"/>
        <v>43523</v>
      </c>
      <c r="AD196" s="178">
        <f t="shared" si="487"/>
        <v>43524</v>
      </c>
      <c r="AE196" s="178">
        <f t="shared" si="487"/>
        <v>43525</v>
      </c>
      <c r="AF196" s="178">
        <f t="shared" si="487"/>
        <v>43526</v>
      </c>
      <c r="AG196" s="178">
        <f t="shared" si="487"/>
        <v>43527</v>
      </c>
      <c r="AH196" s="178">
        <f t="shared" si="487"/>
        <v>43528</v>
      </c>
      <c r="AI196" s="178">
        <f t="shared" si="487"/>
        <v>43529</v>
      </c>
      <c r="AJ196" s="178">
        <f t="shared" si="487"/>
        <v>43530</v>
      </c>
      <c r="AK196" s="178">
        <f t="shared" si="487"/>
        <v>43531</v>
      </c>
      <c r="AL196" s="178">
        <f t="shared" si="487"/>
        <v>43532</v>
      </c>
      <c r="AM196" s="178">
        <f t="shared" si="487"/>
        <v>43533</v>
      </c>
      <c r="AN196" s="178">
        <f t="shared" si="487"/>
        <v>43534</v>
      </c>
      <c r="AO196" s="178">
        <f t="shared" si="487"/>
        <v>43535</v>
      </c>
      <c r="AP196" s="178">
        <f t="shared" si="487"/>
        <v>43536</v>
      </c>
      <c r="AQ196" s="178">
        <f t="shared" si="487"/>
        <v>43537</v>
      </c>
      <c r="AR196" s="178">
        <f t="shared" si="487"/>
        <v>43538</v>
      </c>
      <c r="AS196" s="178">
        <f t="shared" si="487"/>
        <v>43539</v>
      </c>
      <c r="AT196" s="178">
        <f t="shared" si="487"/>
        <v>43540</v>
      </c>
      <c r="AU196" s="178">
        <f t="shared" si="487"/>
        <v>43541</v>
      </c>
      <c r="AV196" s="178">
        <f t="shared" si="487"/>
        <v>43542</v>
      </c>
      <c r="AW196" s="178">
        <f t="shared" si="487"/>
        <v>43543</v>
      </c>
      <c r="AX196" s="178">
        <f t="shared" si="487"/>
        <v>43544</v>
      </c>
      <c r="AY196" s="178">
        <f t="shared" si="487"/>
        <v>43545</v>
      </c>
      <c r="AZ196" s="178">
        <f t="shared" si="487"/>
        <v>43546</v>
      </c>
      <c r="BA196" s="178">
        <f t="shared" si="487"/>
        <v>43547</v>
      </c>
      <c r="BB196" s="178">
        <f t="shared" si="487"/>
        <v>43548</v>
      </c>
      <c r="BC196" s="178">
        <f t="shared" si="487"/>
        <v>43549</v>
      </c>
      <c r="BD196" s="178">
        <f t="shared" si="487"/>
        <v>43550</v>
      </c>
      <c r="BE196" s="178">
        <f t="shared" si="487"/>
        <v>43551</v>
      </c>
      <c r="BF196" s="178">
        <f t="shared" si="487"/>
        <v>43552</v>
      </c>
      <c r="BG196" s="178">
        <f t="shared" si="487"/>
        <v>43553</v>
      </c>
      <c r="BH196" s="178">
        <f t="shared" si="487"/>
        <v>43554</v>
      </c>
      <c r="BI196" s="178">
        <f t="shared" si="487"/>
        <v>43555</v>
      </c>
      <c r="BJ196" s="178">
        <f t="shared" si="487"/>
        <v>43556</v>
      </c>
      <c r="BK196" s="178">
        <f t="shared" si="487"/>
        <v>43557</v>
      </c>
      <c r="BL196" s="178">
        <f t="shared" si="487"/>
        <v>43558</v>
      </c>
      <c r="BM196" s="178">
        <f t="shared" si="487"/>
        <v>43559</v>
      </c>
      <c r="BN196" s="178">
        <f t="shared" si="487"/>
        <v>43560</v>
      </c>
      <c r="BO196" s="178">
        <f t="shared" si="487"/>
        <v>43561</v>
      </c>
      <c r="BP196" s="178">
        <f t="shared" si="487"/>
        <v>43562</v>
      </c>
      <c r="BQ196" s="178">
        <f t="shared" si="487"/>
        <v>43563</v>
      </c>
      <c r="BR196" s="178">
        <f t="shared" si="487"/>
        <v>43564</v>
      </c>
      <c r="BS196" s="178">
        <f t="shared" si="487"/>
        <v>43565</v>
      </c>
      <c r="BT196" s="178">
        <f t="shared" si="487"/>
        <v>43566</v>
      </c>
      <c r="BU196" s="178">
        <f t="shared" si="487"/>
        <v>43567</v>
      </c>
      <c r="BV196" s="178">
        <f t="shared" si="487"/>
        <v>43568</v>
      </c>
      <c r="BW196" s="178">
        <f t="shared" si="487"/>
        <v>43569</v>
      </c>
      <c r="BX196" s="178">
        <f t="shared" si="487"/>
        <v>43570</v>
      </c>
      <c r="BY196" s="178">
        <f t="shared" si="487"/>
        <v>43571</v>
      </c>
      <c r="BZ196" s="178">
        <f t="shared" ref="BZ196:EK196" si="488">IF(BZ100="","",BZ186+SUMIFS(174:174,168:168,"&lt;="&amp;BZ100,168:168,"&gt;"&amp;EOMONTH(BZ100,-1)))</f>
        <v>43572</v>
      </c>
      <c r="CA196" s="178">
        <f t="shared" si="488"/>
        <v>43573</v>
      </c>
      <c r="CB196" s="178">
        <f t="shared" si="488"/>
        <v>43574</v>
      </c>
      <c r="CC196" s="178">
        <f t="shared" si="488"/>
        <v>43575</v>
      </c>
      <c r="CD196" s="178">
        <f t="shared" si="488"/>
        <v>43576</v>
      </c>
      <c r="CE196" s="178">
        <f t="shared" si="488"/>
        <v>43577</v>
      </c>
      <c r="CF196" s="178">
        <f t="shared" si="488"/>
        <v>43578</v>
      </c>
      <c r="CG196" s="178">
        <f t="shared" si="488"/>
        <v>43579</v>
      </c>
      <c r="CH196" s="178">
        <f t="shared" si="488"/>
        <v>43580</v>
      </c>
      <c r="CI196" s="178">
        <f t="shared" si="488"/>
        <v>43581</v>
      </c>
      <c r="CJ196" s="178">
        <f t="shared" si="488"/>
        <v>43582</v>
      </c>
      <c r="CK196" s="178">
        <f t="shared" si="488"/>
        <v>43583</v>
      </c>
      <c r="CL196" s="178">
        <f t="shared" si="488"/>
        <v>43584</v>
      </c>
      <c r="CM196" s="178">
        <f t="shared" si="488"/>
        <v>43585</v>
      </c>
      <c r="CN196" s="178">
        <f t="shared" si="488"/>
        <v>43586</v>
      </c>
      <c r="CO196" s="178">
        <f t="shared" si="488"/>
        <v>43587</v>
      </c>
      <c r="CP196" s="178">
        <f t="shared" si="488"/>
        <v>43588</v>
      </c>
      <c r="CQ196" s="178">
        <f t="shared" si="488"/>
        <v>43589</v>
      </c>
      <c r="CR196" s="178">
        <f t="shared" si="488"/>
        <v>43590</v>
      </c>
      <c r="CS196" s="178">
        <f t="shared" si="488"/>
        <v>43591</v>
      </c>
      <c r="CT196" s="178">
        <f t="shared" si="488"/>
        <v>43592</v>
      </c>
      <c r="CU196" s="178">
        <f t="shared" si="488"/>
        <v>43593</v>
      </c>
      <c r="CV196" s="178">
        <f t="shared" si="488"/>
        <v>43594</v>
      </c>
      <c r="CW196" s="178">
        <f t="shared" si="488"/>
        <v>43595</v>
      </c>
      <c r="CX196" s="178">
        <f t="shared" si="488"/>
        <v>43596</v>
      </c>
      <c r="CY196" s="178">
        <f t="shared" si="488"/>
        <v>43597</v>
      </c>
      <c r="CZ196" s="178">
        <f t="shared" si="488"/>
        <v>43603</v>
      </c>
      <c r="DA196" s="178">
        <f t="shared" si="488"/>
        <v>43604</v>
      </c>
      <c r="DB196" s="178">
        <f t="shared" si="488"/>
        <v>43605</v>
      </c>
      <c r="DC196" s="178">
        <f t="shared" si="488"/>
        <v>43606</v>
      </c>
      <c r="DD196" s="178">
        <f t="shared" si="488"/>
        <v>43607</v>
      </c>
      <c r="DE196" s="178">
        <f t="shared" si="488"/>
        <v>43608</v>
      </c>
      <c r="DF196" s="178">
        <f t="shared" si="488"/>
        <v>43609</v>
      </c>
      <c r="DG196" s="178">
        <f t="shared" si="488"/>
        <v>43610</v>
      </c>
      <c r="DH196" s="178">
        <f t="shared" si="488"/>
        <v>43611</v>
      </c>
      <c r="DI196" s="178">
        <f t="shared" si="488"/>
        <v>43612</v>
      </c>
      <c r="DJ196" s="178">
        <f t="shared" si="488"/>
        <v>43613</v>
      </c>
      <c r="DK196" s="178">
        <f t="shared" si="488"/>
        <v>43614</v>
      </c>
      <c r="DL196" s="178">
        <f t="shared" si="488"/>
        <v>43615</v>
      </c>
      <c r="DM196" s="178">
        <f t="shared" si="488"/>
        <v>43616</v>
      </c>
      <c r="DN196" s="178">
        <f t="shared" si="488"/>
        <v>43617</v>
      </c>
      <c r="DO196" s="178">
        <f t="shared" si="488"/>
        <v>43618</v>
      </c>
      <c r="DP196" s="178">
        <f t="shared" si="488"/>
        <v>43619</v>
      </c>
      <c r="DQ196" s="178">
        <f t="shared" si="488"/>
        <v>43620</v>
      </c>
      <c r="DR196" s="178">
        <f t="shared" si="488"/>
        <v>43621</v>
      </c>
      <c r="DS196" s="178">
        <f t="shared" si="488"/>
        <v>43622</v>
      </c>
      <c r="DT196" s="178">
        <f t="shared" si="488"/>
        <v>43623</v>
      </c>
      <c r="DU196" s="178">
        <f t="shared" si="488"/>
        <v>43624</v>
      </c>
      <c r="DV196" s="178">
        <f t="shared" si="488"/>
        <v>43625</v>
      </c>
      <c r="DW196" s="178">
        <f t="shared" si="488"/>
        <v>43626</v>
      </c>
      <c r="DX196" s="178">
        <f t="shared" si="488"/>
        <v>43627</v>
      </c>
      <c r="DY196" s="178">
        <f t="shared" si="488"/>
        <v>43628</v>
      </c>
      <c r="DZ196" s="178">
        <f t="shared" si="488"/>
        <v>43629</v>
      </c>
      <c r="EA196" s="178">
        <f t="shared" si="488"/>
        <v>43630</v>
      </c>
      <c r="EB196" s="178">
        <f t="shared" si="488"/>
        <v>43631</v>
      </c>
      <c r="EC196" s="178">
        <f t="shared" si="488"/>
        <v>43632</v>
      </c>
      <c r="ED196" s="178">
        <f t="shared" si="488"/>
        <v>43633</v>
      </c>
      <c r="EE196" s="178">
        <f t="shared" si="488"/>
        <v>43634</v>
      </c>
      <c r="EF196" s="178">
        <f t="shared" si="488"/>
        <v>43635</v>
      </c>
      <c r="EG196" s="178">
        <f t="shared" si="488"/>
        <v>43636</v>
      </c>
      <c r="EH196" s="178">
        <f t="shared" si="488"/>
        <v>43637</v>
      </c>
      <c r="EI196" s="178">
        <f t="shared" si="488"/>
        <v>43638</v>
      </c>
      <c r="EJ196" s="178">
        <f t="shared" si="488"/>
        <v>43639</v>
      </c>
      <c r="EK196" s="178">
        <f t="shared" si="488"/>
        <v>43640</v>
      </c>
      <c r="EL196" s="178">
        <f t="shared" ref="EL196:GW196" si="489">IF(EL100="","",EL186+SUMIFS(174:174,168:168,"&lt;="&amp;EL100,168:168,"&gt;"&amp;EOMONTH(EL100,-1)))</f>
        <v>43641</v>
      </c>
      <c r="EM196" s="178">
        <f t="shared" si="489"/>
        <v>43642</v>
      </c>
      <c r="EN196" s="178">
        <f t="shared" si="489"/>
        <v>43643</v>
      </c>
      <c r="EO196" s="178">
        <f t="shared" si="489"/>
        <v>43644</v>
      </c>
      <c r="EP196" s="178">
        <f t="shared" si="489"/>
        <v>43645</v>
      </c>
      <c r="EQ196" s="178">
        <f t="shared" si="489"/>
        <v>43646</v>
      </c>
      <c r="ER196" s="178">
        <f t="shared" si="489"/>
        <v>43647</v>
      </c>
      <c r="ES196" s="178">
        <f t="shared" si="489"/>
        <v>43648</v>
      </c>
      <c r="ET196" s="178">
        <f t="shared" si="489"/>
        <v>43649</v>
      </c>
      <c r="EU196" s="178">
        <f t="shared" si="489"/>
        <v>43650</v>
      </c>
      <c r="EV196" s="178">
        <f t="shared" si="489"/>
        <v>43651</v>
      </c>
      <c r="EW196" s="178">
        <f t="shared" si="489"/>
        <v>43652</v>
      </c>
      <c r="EX196" s="178">
        <f t="shared" si="489"/>
        <v>43653</v>
      </c>
      <c r="EY196" s="178">
        <f t="shared" si="489"/>
        <v>43654</v>
      </c>
      <c r="EZ196" s="178">
        <f t="shared" si="489"/>
        <v>43655</v>
      </c>
      <c r="FA196" s="178">
        <f t="shared" si="489"/>
        <v>43656</v>
      </c>
      <c r="FB196" s="178">
        <f t="shared" si="489"/>
        <v>43657</v>
      </c>
      <c r="FC196" s="178">
        <f t="shared" si="489"/>
        <v>43658</v>
      </c>
      <c r="FD196" s="178">
        <f t="shared" si="489"/>
        <v>43659</v>
      </c>
      <c r="FE196" s="178">
        <f t="shared" si="489"/>
        <v>43660</v>
      </c>
      <c r="FF196" s="178">
        <f t="shared" si="489"/>
        <v>43661</v>
      </c>
      <c r="FG196" s="178">
        <f t="shared" si="489"/>
        <v>43662</v>
      </c>
      <c r="FH196" s="178">
        <f t="shared" si="489"/>
        <v>43663</v>
      </c>
      <c r="FI196" s="178">
        <f t="shared" si="489"/>
        <v>43664</v>
      </c>
      <c r="FJ196" s="178">
        <f t="shared" si="489"/>
        <v>43665</v>
      </c>
      <c r="FK196" s="178">
        <f t="shared" si="489"/>
        <v>43666</v>
      </c>
      <c r="FL196" s="178">
        <f t="shared" si="489"/>
        <v>43667</v>
      </c>
      <c r="FM196" s="178">
        <f t="shared" si="489"/>
        <v>43668</v>
      </c>
      <c r="FN196" s="178">
        <f t="shared" si="489"/>
        <v>43669</v>
      </c>
      <c r="FO196" s="178">
        <f t="shared" si="489"/>
        <v>43670</v>
      </c>
      <c r="FP196" s="178">
        <f t="shared" si="489"/>
        <v>43671</v>
      </c>
      <c r="FQ196" s="178">
        <f t="shared" si="489"/>
        <v>43672</v>
      </c>
      <c r="FR196" s="178">
        <f t="shared" si="489"/>
        <v>43673</v>
      </c>
      <c r="FS196" s="178">
        <f t="shared" si="489"/>
        <v>43674</v>
      </c>
      <c r="FT196" s="178">
        <f t="shared" si="489"/>
        <v>43675</v>
      </c>
      <c r="FU196" s="178">
        <f t="shared" si="489"/>
        <v>43676</v>
      </c>
      <c r="FV196" s="178">
        <f t="shared" si="489"/>
        <v>43677</v>
      </c>
      <c r="FW196" s="178">
        <f t="shared" si="489"/>
        <v>43678</v>
      </c>
      <c r="FX196" s="178">
        <f t="shared" si="489"/>
        <v>43679</v>
      </c>
      <c r="FY196" s="178">
        <f t="shared" si="489"/>
        <v>43680</v>
      </c>
      <c r="FZ196" s="178">
        <f t="shared" si="489"/>
        <v>43681</v>
      </c>
      <c r="GA196" s="178">
        <f t="shared" si="489"/>
        <v>43682</v>
      </c>
      <c r="GB196" s="178">
        <f t="shared" si="489"/>
        <v>43683</v>
      </c>
      <c r="GC196" s="178">
        <f t="shared" si="489"/>
        <v>43684</v>
      </c>
      <c r="GD196" s="178">
        <f t="shared" si="489"/>
        <v>43685</v>
      </c>
      <c r="GE196" s="178">
        <f t="shared" si="489"/>
        <v>43686</v>
      </c>
      <c r="GF196" s="178">
        <f t="shared" si="489"/>
        <v>43687</v>
      </c>
      <c r="GG196" s="178">
        <f t="shared" si="489"/>
        <v>43688</v>
      </c>
      <c r="GH196" s="178">
        <f t="shared" si="489"/>
        <v>43689</v>
      </c>
      <c r="GI196" s="178">
        <f t="shared" si="489"/>
        <v>43690</v>
      </c>
      <c r="GJ196" s="178">
        <f t="shared" si="489"/>
        <v>43691</v>
      </c>
      <c r="GK196" s="178">
        <f t="shared" si="489"/>
        <v>43692</v>
      </c>
      <c r="GL196" s="178">
        <f t="shared" si="489"/>
        <v>43693</v>
      </c>
      <c r="GM196" s="178">
        <f t="shared" si="489"/>
        <v>43689</v>
      </c>
      <c r="GN196" s="178">
        <f t="shared" si="489"/>
        <v>43690</v>
      </c>
      <c r="GO196" s="178">
        <f t="shared" si="489"/>
        <v>43691</v>
      </c>
      <c r="GP196" s="178">
        <f t="shared" si="489"/>
        <v>43692</v>
      </c>
      <c r="GQ196" s="178">
        <f t="shared" si="489"/>
        <v>43693</v>
      </c>
      <c r="GR196" s="178">
        <f t="shared" si="489"/>
        <v>43694</v>
      </c>
      <c r="GS196" s="178">
        <f t="shared" si="489"/>
        <v>43695</v>
      </c>
      <c r="GT196" s="178">
        <f t="shared" si="489"/>
        <v>43696</v>
      </c>
      <c r="GU196" s="178">
        <f t="shared" si="489"/>
        <v>43697</v>
      </c>
      <c r="GV196" s="178">
        <f t="shared" si="489"/>
        <v>43698</v>
      </c>
      <c r="GW196" s="178">
        <f t="shared" si="489"/>
        <v>43699</v>
      </c>
      <c r="GX196" s="178">
        <f t="shared" ref="GX196:JI196" si="490">IF(GX100="","",GX186+SUMIFS(174:174,168:168,"&lt;="&amp;GX100,168:168,"&gt;"&amp;EOMONTH(GX100,-1)))</f>
        <v>43700</v>
      </c>
      <c r="GY196" s="178">
        <f t="shared" si="490"/>
        <v>43701</v>
      </c>
      <c r="GZ196" s="178">
        <f t="shared" si="490"/>
        <v>43702</v>
      </c>
      <c r="HA196" s="178">
        <f t="shared" si="490"/>
        <v>43703</v>
      </c>
      <c r="HB196" s="178">
        <f t="shared" si="490"/>
        <v>43704</v>
      </c>
      <c r="HC196" s="178">
        <f t="shared" si="490"/>
        <v>43705</v>
      </c>
      <c r="HD196" s="178">
        <f t="shared" si="490"/>
        <v>43706</v>
      </c>
      <c r="HE196" s="178">
        <f t="shared" si="490"/>
        <v>43707</v>
      </c>
      <c r="HF196" s="178">
        <f t="shared" si="490"/>
        <v>43708</v>
      </c>
      <c r="HG196" s="178">
        <f t="shared" si="490"/>
        <v>43709</v>
      </c>
      <c r="HH196" s="178">
        <f t="shared" si="490"/>
        <v>43710</v>
      </c>
      <c r="HI196" s="178">
        <f t="shared" si="490"/>
        <v>43711</v>
      </c>
      <c r="HJ196" s="178">
        <f t="shared" si="490"/>
        <v>43712</v>
      </c>
      <c r="HK196" s="178">
        <f t="shared" si="490"/>
        <v>43713</v>
      </c>
      <c r="HL196" s="178">
        <f t="shared" si="490"/>
        <v>43714</v>
      </c>
      <c r="HM196" s="178">
        <f t="shared" si="490"/>
        <v>43715</v>
      </c>
      <c r="HN196" s="178">
        <f t="shared" si="490"/>
        <v>43716</v>
      </c>
      <c r="HO196" s="178">
        <f t="shared" si="490"/>
        <v>43717</v>
      </c>
      <c r="HP196" s="178">
        <f t="shared" si="490"/>
        <v>43718</v>
      </c>
      <c r="HQ196" s="178">
        <f t="shared" si="490"/>
        <v>43719</v>
      </c>
      <c r="HR196" s="178">
        <f t="shared" si="490"/>
        <v>43720</v>
      </c>
      <c r="HS196" s="178">
        <f t="shared" si="490"/>
        <v>43721</v>
      </c>
      <c r="HT196" s="178">
        <f t="shared" si="490"/>
        <v>43722</v>
      </c>
      <c r="HU196" s="178">
        <f t="shared" si="490"/>
        <v>43723</v>
      </c>
      <c r="HV196" s="178">
        <f t="shared" si="490"/>
        <v>43724</v>
      </c>
      <c r="HW196" s="178">
        <f t="shared" si="490"/>
        <v>43725</v>
      </c>
      <c r="HX196" s="178">
        <f t="shared" si="490"/>
        <v>43726</v>
      </c>
      <c r="HY196" s="178">
        <f t="shared" si="490"/>
        <v>43727</v>
      </c>
      <c r="HZ196" s="178">
        <f t="shared" si="490"/>
        <v>43728</v>
      </c>
      <c r="IA196" s="178">
        <f t="shared" si="490"/>
        <v>43729</v>
      </c>
      <c r="IB196" s="178">
        <f t="shared" si="490"/>
        <v>43730</v>
      </c>
      <c r="IC196" s="178">
        <f t="shared" si="490"/>
        <v>43731</v>
      </c>
      <c r="ID196" s="178">
        <f t="shared" si="490"/>
        <v>43732</v>
      </c>
      <c r="IE196" s="178">
        <f t="shared" si="490"/>
        <v>43733</v>
      </c>
      <c r="IF196" s="178">
        <f t="shared" si="490"/>
        <v>43734</v>
      </c>
      <c r="IG196" s="178">
        <f t="shared" si="490"/>
        <v>43735</v>
      </c>
      <c r="IH196" s="178">
        <f t="shared" si="490"/>
        <v>43736</v>
      </c>
      <c r="II196" s="178">
        <f t="shared" si="490"/>
        <v>43737</v>
      </c>
      <c r="IJ196" s="178">
        <f t="shared" si="490"/>
        <v>43738</v>
      </c>
      <c r="IK196" s="178">
        <f t="shared" si="490"/>
        <v>43739</v>
      </c>
      <c r="IL196" s="178">
        <f t="shared" si="490"/>
        <v>43740</v>
      </c>
      <c r="IM196" s="178">
        <f t="shared" si="490"/>
        <v>43741</v>
      </c>
      <c r="IN196" s="178">
        <f t="shared" si="490"/>
        <v>43742</v>
      </c>
      <c r="IO196" s="178">
        <f t="shared" si="490"/>
        <v>43743</v>
      </c>
      <c r="IP196" s="178">
        <f t="shared" si="490"/>
        <v>43744</v>
      </c>
      <c r="IQ196" s="178">
        <f t="shared" si="490"/>
        <v>43745</v>
      </c>
      <c r="IR196" s="178">
        <f t="shared" si="490"/>
        <v>43746</v>
      </c>
      <c r="IS196" s="178">
        <f t="shared" si="490"/>
        <v>43747</v>
      </c>
      <c r="IT196" s="178">
        <f t="shared" si="490"/>
        <v>43748</v>
      </c>
      <c r="IU196" s="178">
        <f t="shared" si="490"/>
        <v>43749</v>
      </c>
      <c r="IV196" s="178">
        <f t="shared" si="490"/>
        <v>43750</v>
      </c>
      <c r="IW196" s="178">
        <f t="shared" si="490"/>
        <v>43751</v>
      </c>
      <c r="IX196" s="178">
        <f t="shared" si="490"/>
        <v>43752</v>
      </c>
      <c r="IY196" s="178">
        <f t="shared" si="490"/>
        <v>43753</v>
      </c>
      <c r="IZ196" s="178">
        <f t="shared" si="490"/>
        <v>43754</v>
      </c>
      <c r="JA196" s="178">
        <f t="shared" si="490"/>
        <v>43755</v>
      </c>
      <c r="JB196" s="178">
        <f t="shared" si="490"/>
        <v>43756</v>
      </c>
      <c r="JC196" s="178">
        <f t="shared" si="490"/>
        <v>43757</v>
      </c>
      <c r="JD196" s="178">
        <f t="shared" si="490"/>
        <v>43758</v>
      </c>
      <c r="JE196" s="178">
        <f t="shared" si="490"/>
        <v>43759</v>
      </c>
      <c r="JF196" s="178">
        <f t="shared" si="490"/>
        <v>43760</v>
      </c>
      <c r="JG196" s="178">
        <f t="shared" si="490"/>
        <v>43761</v>
      </c>
      <c r="JH196" s="178">
        <f t="shared" si="490"/>
        <v>43762</v>
      </c>
      <c r="JI196" s="178">
        <f t="shared" si="490"/>
        <v>43763</v>
      </c>
      <c r="JJ196" s="178">
        <f t="shared" ref="JJ196:LU196" si="491">IF(JJ100="","",JJ186+SUMIFS(174:174,168:168,"&lt;="&amp;JJ100,168:168,"&gt;"&amp;EOMONTH(JJ100,-1)))</f>
        <v>43764</v>
      </c>
      <c r="JK196" s="178">
        <f t="shared" si="491"/>
        <v>43765</v>
      </c>
      <c r="JL196" s="178">
        <f t="shared" si="491"/>
        <v>43766</v>
      </c>
      <c r="JM196" s="178">
        <f t="shared" si="491"/>
        <v>43767</v>
      </c>
      <c r="JN196" s="178">
        <f t="shared" si="491"/>
        <v>43768</v>
      </c>
      <c r="JO196" s="178">
        <f t="shared" si="491"/>
        <v>43769</v>
      </c>
      <c r="JP196" s="178">
        <f t="shared" si="491"/>
        <v>43770</v>
      </c>
      <c r="JQ196" s="178">
        <f t="shared" si="491"/>
        <v>43771</v>
      </c>
      <c r="JR196" s="178">
        <f t="shared" si="491"/>
        <v>43772</v>
      </c>
      <c r="JS196" s="178">
        <f t="shared" si="491"/>
        <v>43773</v>
      </c>
      <c r="JT196" s="178">
        <f t="shared" si="491"/>
        <v>43774</v>
      </c>
      <c r="JU196" s="178">
        <f t="shared" si="491"/>
        <v>43775</v>
      </c>
      <c r="JV196" s="178">
        <f t="shared" si="491"/>
        <v>43776</v>
      </c>
      <c r="JW196" s="178">
        <f t="shared" si="491"/>
        <v>43777</v>
      </c>
      <c r="JX196" s="178">
        <f t="shared" si="491"/>
        <v>43778</v>
      </c>
      <c r="JY196" s="178">
        <f t="shared" si="491"/>
        <v>43779</v>
      </c>
      <c r="JZ196" s="178">
        <f t="shared" si="491"/>
        <v>43780</v>
      </c>
      <c r="KA196" s="178">
        <f t="shared" si="491"/>
        <v>43790</v>
      </c>
      <c r="KB196" s="178">
        <f t="shared" si="491"/>
        <v>43791</v>
      </c>
      <c r="KC196" s="178">
        <f t="shared" si="491"/>
        <v>43792</v>
      </c>
      <c r="KD196" s="178">
        <f t="shared" si="491"/>
        <v>43793</v>
      </c>
      <c r="KE196" s="178">
        <f t="shared" si="491"/>
        <v>43794</v>
      </c>
      <c r="KF196" s="178">
        <f t="shared" si="491"/>
        <v>43795</v>
      </c>
      <c r="KG196" s="178">
        <f t="shared" si="491"/>
        <v>43796</v>
      </c>
      <c r="KH196" s="178">
        <f t="shared" si="491"/>
        <v>43797</v>
      </c>
      <c r="KI196" s="178">
        <f t="shared" si="491"/>
        <v>43798</v>
      </c>
      <c r="KJ196" s="178">
        <f t="shared" si="491"/>
        <v>43799</v>
      </c>
      <c r="KK196" s="178">
        <f t="shared" si="491"/>
        <v>43800</v>
      </c>
      <c r="KL196" s="178">
        <f t="shared" si="491"/>
        <v>43801</v>
      </c>
      <c r="KM196" s="178">
        <f t="shared" si="491"/>
        <v>43802</v>
      </c>
      <c r="KN196" s="178">
        <f t="shared" si="491"/>
        <v>43803</v>
      </c>
      <c r="KO196" s="178">
        <f t="shared" si="491"/>
        <v>43804</v>
      </c>
      <c r="KP196" s="178">
        <f t="shared" si="491"/>
        <v>43805</v>
      </c>
      <c r="KQ196" s="178">
        <f t="shared" si="491"/>
        <v>43806</v>
      </c>
      <c r="KR196" s="178">
        <f t="shared" si="491"/>
        <v>43807</v>
      </c>
      <c r="KS196" s="178">
        <f t="shared" si="491"/>
        <v>43808</v>
      </c>
      <c r="KT196" s="178">
        <f t="shared" si="491"/>
        <v>43809</v>
      </c>
      <c r="KU196" s="178">
        <f t="shared" si="491"/>
        <v>43810</v>
      </c>
      <c r="KV196" s="178">
        <f t="shared" si="491"/>
        <v>43811</v>
      </c>
      <c r="KW196" s="178">
        <f t="shared" si="491"/>
        <v>43812</v>
      </c>
      <c r="KX196" s="178">
        <f t="shared" si="491"/>
        <v>43813</v>
      </c>
      <c r="KY196" s="178">
        <f t="shared" si="491"/>
        <v>43814</v>
      </c>
      <c r="KZ196" s="178">
        <f t="shared" si="491"/>
        <v>43815</v>
      </c>
      <c r="LA196" s="178">
        <f t="shared" si="491"/>
        <v>43816</v>
      </c>
      <c r="LB196" s="178">
        <f t="shared" si="491"/>
        <v>43817</v>
      </c>
      <c r="LC196" s="178">
        <f t="shared" si="491"/>
        <v>43818</v>
      </c>
      <c r="LD196" s="178">
        <f t="shared" si="491"/>
        <v>43819</v>
      </c>
      <c r="LE196" s="178">
        <f t="shared" si="491"/>
        <v>43820</v>
      </c>
      <c r="LF196" s="178">
        <f t="shared" si="491"/>
        <v>43821</v>
      </c>
      <c r="LG196" s="178">
        <f t="shared" si="491"/>
        <v>43822</v>
      </c>
      <c r="LH196" s="178">
        <f t="shared" si="491"/>
        <v>43823</v>
      </c>
      <c r="LI196" s="178">
        <f t="shared" si="491"/>
        <v>43824</v>
      </c>
      <c r="LJ196" s="178">
        <f t="shared" si="491"/>
        <v>43825</v>
      </c>
      <c r="LK196" s="178">
        <f t="shared" si="491"/>
        <v>43826</v>
      </c>
      <c r="LL196" s="178">
        <f t="shared" si="491"/>
        <v>43827</v>
      </c>
      <c r="LM196" s="178">
        <f t="shared" si="491"/>
        <v>43828</v>
      </c>
      <c r="LN196" s="178">
        <f t="shared" si="491"/>
        <v>43829</v>
      </c>
      <c r="LO196" s="178">
        <f t="shared" si="491"/>
        <v>43830</v>
      </c>
      <c r="LP196" s="178">
        <f t="shared" si="491"/>
        <v>43831</v>
      </c>
      <c r="LQ196" s="178">
        <f t="shared" si="491"/>
        <v>43832</v>
      </c>
      <c r="LR196" s="178">
        <f t="shared" si="491"/>
        <v>43833</v>
      </c>
      <c r="LS196" s="178">
        <f t="shared" si="491"/>
        <v>43834</v>
      </c>
      <c r="LT196" s="178">
        <f t="shared" si="491"/>
        <v>43835</v>
      </c>
      <c r="LU196" s="178">
        <f t="shared" si="491"/>
        <v>43836</v>
      </c>
      <c r="LV196" s="178">
        <f t="shared" ref="LV196:NO196" si="492">IF(LV100="","",LV186+SUMIFS(174:174,168:168,"&lt;="&amp;LV100,168:168,"&gt;"&amp;EOMONTH(LV100,-1)))</f>
        <v>43837</v>
      </c>
      <c r="LW196" s="178">
        <f t="shared" si="492"/>
        <v>43838</v>
      </c>
      <c r="LX196" s="178">
        <f t="shared" si="492"/>
        <v>43839</v>
      </c>
      <c r="LY196" s="178">
        <f t="shared" si="492"/>
        <v>43840</v>
      </c>
      <c r="LZ196" s="178">
        <f t="shared" si="492"/>
        <v>43841</v>
      </c>
      <c r="MA196" s="178">
        <f t="shared" si="492"/>
        <v>43842</v>
      </c>
      <c r="MB196" s="178">
        <f t="shared" si="492"/>
        <v>43843</v>
      </c>
      <c r="MC196" s="178">
        <f t="shared" si="492"/>
        <v>43844</v>
      </c>
      <c r="MD196" s="178">
        <f t="shared" si="492"/>
        <v>43845</v>
      </c>
      <c r="ME196" s="178">
        <f t="shared" si="492"/>
        <v>43846</v>
      </c>
      <c r="MF196" s="178">
        <f t="shared" si="492"/>
        <v>43847</v>
      </c>
      <c r="MG196" s="178">
        <f t="shared" si="492"/>
        <v>43848</v>
      </c>
      <c r="MH196" s="178">
        <f t="shared" si="492"/>
        <v>43849</v>
      </c>
      <c r="MI196" s="178">
        <f t="shared" si="492"/>
        <v>43850</v>
      </c>
      <c r="MJ196" s="178">
        <f t="shared" si="492"/>
        <v>43851</v>
      </c>
      <c r="MK196" s="178">
        <f t="shared" si="492"/>
        <v>43852</v>
      </c>
      <c r="ML196" s="178">
        <f t="shared" si="492"/>
        <v>43853</v>
      </c>
      <c r="MM196" s="178">
        <f t="shared" si="492"/>
        <v>43854</v>
      </c>
      <c r="MN196" s="178">
        <f t="shared" si="492"/>
        <v>43855</v>
      </c>
      <c r="MO196" s="178">
        <f t="shared" si="492"/>
        <v>43856</v>
      </c>
      <c r="MP196" s="178">
        <f t="shared" si="492"/>
        <v>43857</v>
      </c>
      <c r="MQ196" s="178">
        <f t="shared" si="492"/>
        <v>43858</v>
      </c>
      <c r="MR196" s="178">
        <f t="shared" si="492"/>
        <v>43859</v>
      </c>
      <c r="MS196" s="178">
        <f t="shared" si="492"/>
        <v>43860</v>
      </c>
      <c r="MT196" s="178">
        <f t="shared" si="492"/>
        <v>43861</v>
      </c>
      <c r="MU196" s="178">
        <f t="shared" si="492"/>
        <v>43862</v>
      </c>
      <c r="MV196" s="178">
        <f t="shared" si="492"/>
        <v>43863</v>
      </c>
      <c r="MW196" s="178">
        <f t="shared" si="492"/>
        <v>43864</v>
      </c>
      <c r="MX196" s="178">
        <f t="shared" si="492"/>
        <v>43865</v>
      </c>
      <c r="MY196" s="178">
        <f t="shared" si="492"/>
        <v>43866</v>
      </c>
      <c r="MZ196" s="178">
        <f t="shared" si="492"/>
        <v>43867</v>
      </c>
      <c r="NA196" s="178">
        <f t="shared" si="492"/>
        <v>43868</v>
      </c>
      <c r="NB196" s="178">
        <f t="shared" si="492"/>
        <v>43869</v>
      </c>
      <c r="NC196" s="178">
        <f t="shared" si="492"/>
        <v>43870</v>
      </c>
      <c r="ND196" s="178">
        <f t="shared" si="492"/>
        <v>43871</v>
      </c>
      <c r="NE196" s="178">
        <f t="shared" si="492"/>
        <v>43872</v>
      </c>
      <c r="NF196" s="178">
        <f t="shared" si="492"/>
        <v>43873</v>
      </c>
      <c r="NG196" s="178">
        <f t="shared" si="492"/>
        <v>43874</v>
      </c>
      <c r="NH196" s="178">
        <f t="shared" si="492"/>
        <v>43875</v>
      </c>
      <c r="NI196" s="178">
        <f t="shared" si="492"/>
        <v>43876</v>
      </c>
      <c r="NJ196" s="178">
        <f t="shared" si="492"/>
        <v>43877</v>
      </c>
      <c r="NK196" s="178">
        <f t="shared" si="492"/>
        <v>43878</v>
      </c>
      <c r="NL196" s="178">
        <f t="shared" si="492"/>
        <v>43879</v>
      </c>
      <c r="NM196" s="178">
        <f t="shared" si="492"/>
        <v>43880</v>
      </c>
      <c r="NN196" s="178">
        <f t="shared" si="492"/>
        <v>43881</v>
      </c>
      <c r="NO196" s="179">
        <f t="shared" si="492"/>
        <v>43831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x14ac:dyDescent="0.2">
      <c r="A198" s="1"/>
      <c r="B198" s="1"/>
      <c r="C198" s="1" t="str">
        <f>OFMOR_FFF_0!C198</f>
        <v>CFOut</v>
      </c>
      <c r="D198" s="1"/>
      <c r="E198" s="1" t="str">
        <f>OFMOR_FFF_0!E198</f>
        <v>Распределение плановых доплат поставщикам товаров без учета скидок</v>
      </c>
      <c r="F198" s="1"/>
      <c r="G198" s="1" t="str">
        <f>OFMOR_FFF_0!G198</f>
        <v>тыс.руб.</v>
      </c>
      <c r="H198" s="1"/>
      <c r="I198" s="1"/>
      <c r="J198" s="1"/>
      <c r="K198" s="9">
        <f>SUM(N198:NO198)</f>
        <v>241015.37232490879</v>
      </c>
      <c r="L198" s="1"/>
      <c r="M198" s="1"/>
      <c r="N198" s="61">
        <f t="shared" ref="N198:BY198" si="493">N124*SUMIFS(166:166,164:164,"&lt;="&amp;N100,164:164,"&gt;"&amp;EOMONTH(N100,-1))*SUMIFS(176:176,168:168,"&lt;="&amp;N100,168:168,"&gt;"&amp;EOMONTH(N100,-1))</f>
        <v>0</v>
      </c>
      <c r="O198" s="62">
        <f t="shared" si="493"/>
        <v>4.9690872134486472</v>
      </c>
      <c r="P198" s="62">
        <f t="shared" si="493"/>
        <v>6.0434897629275355</v>
      </c>
      <c r="Q198" s="62">
        <f t="shared" si="493"/>
        <v>10.165876221388967</v>
      </c>
      <c r="R198" s="62">
        <f t="shared" si="493"/>
        <v>15.711901979857377</v>
      </c>
      <c r="S198" s="62">
        <f t="shared" si="493"/>
        <v>17.250222673138119</v>
      </c>
      <c r="T198" s="62">
        <f t="shared" si="493"/>
        <v>19.31978532872899</v>
      </c>
      <c r="U198" s="62">
        <f t="shared" si="493"/>
        <v>30.727118508527454</v>
      </c>
      <c r="V198" s="62">
        <f t="shared" si="493"/>
        <v>38.421297478321428</v>
      </c>
      <c r="W198" s="62">
        <f t="shared" si="493"/>
        <v>37.86181509791966</v>
      </c>
      <c r="X198" s="62">
        <f t="shared" si="493"/>
        <v>54.476766510520477</v>
      </c>
      <c r="Y198" s="62">
        <f t="shared" si="493"/>
        <v>76.637024392148319</v>
      </c>
      <c r="Z198" s="62">
        <f t="shared" si="493"/>
        <v>82.852616949171249</v>
      </c>
      <c r="AA198" s="62">
        <f t="shared" si="493"/>
        <v>91.281722943102309</v>
      </c>
      <c r="AB198" s="62">
        <f t="shared" si="493"/>
        <v>113.1909299924433</v>
      </c>
      <c r="AC198" s="62">
        <f t="shared" si="493"/>
        <v>103.9480640222515</v>
      </c>
      <c r="AD198" s="62">
        <f t="shared" si="493"/>
        <v>84.517777441157648</v>
      </c>
      <c r="AE198" s="62">
        <f t="shared" si="493"/>
        <v>84.181283318684365</v>
      </c>
      <c r="AF198" s="62">
        <f t="shared" si="493"/>
        <v>95.034758108654955</v>
      </c>
      <c r="AG198" s="62">
        <f t="shared" si="493"/>
        <v>93.856383093339147</v>
      </c>
      <c r="AH198" s="62">
        <f t="shared" si="493"/>
        <v>97.107796773086548</v>
      </c>
      <c r="AI198" s="62">
        <f t="shared" si="493"/>
        <v>115.99630339722263</v>
      </c>
      <c r="AJ198" s="62">
        <f t="shared" si="493"/>
        <v>106.38116721267707</v>
      </c>
      <c r="AK198" s="62">
        <f t="shared" si="493"/>
        <v>86.76375205667587</v>
      </c>
      <c r="AL198" s="62">
        <f t="shared" si="493"/>
        <v>85.836456871777017</v>
      </c>
      <c r="AM198" s="62">
        <f t="shared" si="493"/>
        <v>135.25605624509464</v>
      </c>
      <c r="AN198" s="62">
        <f t="shared" si="493"/>
        <v>144.38475493701006</v>
      </c>
      <c r="AO198" s="62">
        <f t="shared" si="493"/>
        <v>150.81797984851539</v>
      </c>
      <c r="AP198" s="62">
        <f t="shared" si="493"/>
        <v>175.0980295317753</v>
      </c>
      <c r="AQ198" s="62">
        <f t="shared" si="493"/>
        <v>152.41020797713202</v>
      </c>
      <c r="AR198" s="62">
        <f t="shared" si="493"/>
        <v>120.36381748595018</v>
      </c>
      <c r="AS198" s="62">
        <f t="shared" si="493"/>
        <v>139.52680902047226</v>
      </c>
      <c r="AT198" s="62">
        <f t="shared" si="493"/>
        <v>105.01916935965892</v>
      </c>
      <c r="AU198" s="62">
        <f t="shared" si="493"/>
        <v>87.625808796046712</v>
      </c>
      <c r="AV198" s="62">
        <f t="shared" si="493"/>
        <v>76.182758290877359</v>
      </c>
      <c r="AW198" s="62">
        <f t="shared" si="493"/>
        <v>74.129770948450741</v>
      </c>
      <c r="AX198" s="62">
        <f t="shared" si="493"/>
        <v>71.388749056624675</v>
      </c>
      <c r="AY198" s="62">
        <f t="shared" si="493"/>
        <v>63.988449764275181</v>
      </c>
      <c r="AZ198" s="62">
        <f t="shared" si="493"/>
        <v>64.437246793607812</v>
      </c>
      <c r="BA198" s="62">
        <f t="shared" si="493"/>
        <v>70.758268875766575</v>
      </c>
      <c r="BB198" s="62">
        <f t="shared" si="493"/>
        <v>70.455427039819284</v>
      </c>
      <c r="BC198" s="62">
        <f t="shared" si="493"/>
        <v>72.612627758755849</v>
      </c>
      <c r="BD198" s="62">
        <f t="shared" si="493"/>
        <v>80.596378053160564</v>
      </c>
      <c r="BE198" s="62">
        <f t="shared" si="493"/>
        <v>79.634013396507243</v>
      </c>
      <c r="BF198" s="62">
        <f t="shared" si="493"/>
        <v>79.798074148074576</v>
      </c>
      <c r="BG198" s="62">
        <f t="shared" si="493"/>
        <v>83.476505079815198</v>
      </c>
      <c r="BH198" s="62">
        <f t="shared" si="493"/>
        <v>91.588415823402528</v>
      </c>
      <c r="BI198" s="62">
        <f t="shared" si="493"/>
        <v>96.393060679979143</v>
      </c>
      <c r="BJ198" s="62">
        <f t="shared" si="493"/>
        <v>100.4973245171539</v>
      </c>
      <c r="BK198" s="62">
        <f t="shared" si="493"/>
        <v>108.96112041693952</v>
      </c>
      <c r="BL198" s="62">
        <f t="shared" si="493"/>
        <v>110.79046524260686</v>
      </c>
      <c r="BM198" s="62">
        <f t="shared" si="493"/>
        <v>111.42674504104089</v>
      </c>
      <c r="BN198" s="62">
        <f t="shared" si="493"/>
        <v>116.38081907309984</v>
      </c>
      <c r="BO198" s="62">
        <f t="shared" si="493"/>
        <v>126.8936016325958</v>
      </c>
      <c r="BP198" s="62">
        <f t="shared" si="493"/>
        <v>133.00915728946998</v>
      </c>
      <c r="BQ198" s="62">
        <f t="shared" si="493"/>
        <v>137.79013614170847</v>
      </c>
      <c r="BR198" s="62">
        <f t="shared" si="493"/>
        <v>148.0318083098646</v>
      </c>
      <c r="BS198" s="62">
        <f t="shared" si="493"/>
        <v>151.02765691082715</v>
      </c>
      <c r="BT198" s="62">
        <f t="shared" si="493"/>
        <v>151.84855279824859</v>
      </c>
      <c r="BU198" s="62">
        <f t="shared" si="493"/>
        <v>126.54083104340351</v>
      </c>
      <c r="BV198" s="62">
        <f t="shared" si="493"/>
        <v>124.31973974100964</v>
      </c>
      <c r="BW198" s="62">
        <f t="shared" si="493"/>
        <v>123.36709346063344</v>
      </c>
      <c r="BX198" s="62">
        <f t="shared" si="493"/>
        <v>121.7467320284447</v>
      </c>
      <c r="BY198" s="62">
        <f t="shared" si="493"/>
        <v>121.35028825569026</v>
      </c>
      <c r="BZ198" s="62">
        <f t="shared" ref="BZ198:EK198" si="494">BZ124*SUMIFS(166:166,164:164,"&lt;="&amp;BZ100,164:164,"&gt;"&amp;EOMONTH(BZ100,-1))*SUMIFS(176:176,168:168,"&lt;="&amp;BZ100,168:168,"&gt;"&amp;EOMONTH(BZ100,-1))</f>
        <v>121.69998706286326</v>
      </c>
      <c r="CA198" s="62">
        <f t="shared" si="494"/>
        <v>121.21305659783536</v>
      </c>
      <c r="CB198" s="62">
        <f t="shared" si="494"/>
        <v>120.95746992405911</v>
      </c>
      <c r="CC198" s="62">
        <f t="shared" si="494"/>
        <v>121.73252946839827</v>
      </c>
      <c r="CD198" s="62">
        <f t="shared" si="494"/>
        <v>121.87819546014779</v>
      </c>
      <c r="CE198" s="62">
        <f t="shared" si="494"/>
        <v>121.79791690849017</v>
      </c>
      <c r="CF198" s="62">
        <f t="shared" si="494"/>
        <v>123.28993073024178</v>
      </c>
      <c r="CG198" s="62">
        <f t="shared" si="494"/>
        <v>124.93289433253831</v>
      </c>
      <c r="CH198" s="62">
        <f t="shared" si="494"/>
        <v>126.26880255815078</v>
      </c>
      <c r="CI198" s="62">
        <f t="shared" si="494"/>
        <v>127.2247533668408</v>
      </c>
      <c r="CJ198" s="62">
        <f t="shared" si="494"/>
        <v>129.14888703125052</v>
      </c>
      <c r="CK198" s="62">
        <f t="shared" si="494"/>
        <v>129.56926945898135</v>
      </c>
      <c r="CL198" s="62">
        <f t="shared" si="494"/>
        <v>128.82435463252159</v>
      </c>
      <c r="CM198" s="62">
        <f t="shared" si="494"/>
        <v>128.81588557218984</v>
      </c>
      <c r="CN198" s="62">
        <f t="shared" si="494"/>
        <v>128.14239445809014</v>
      </c>
      <c r="CO198" s="62">
        <f t="shared" si="494"/>
        <v>127.17595026083599</v>
      </c>
      <c r="CP198" s="62">
        <f t="shared" si="494"/>
        <v>127.0438266930791</v>
      </c>
      <c r="CQ198" s="62">
        <f t="shared" si="494"/>
        <v>127.84812274683128</v>
      </c>
      <c r="CR198" s="62">
        <f t="shared" si="494"/>
        <v>128.88216205484696</v>
      </c>
      <c r="CS198" s="62">
        <f t="shared" si="494"/>
        <v>130.55392205446094</v>
      </c>
      <c r="CT198" s="62">
        <f t="shared" si="494"/>
        <v>133.05239163855725</v>
      </c>
      <c r="CU198" s="62">
        <f t="shared" si="494"/>
        <v>135.27132994054827</v>
      </c>
      <c r="CV198" s="62">
        <f t="shared" si="494"/>
        <v>137.28215796172708</v>
      </c>
      <c r="CW198" s="62">
        <f t="shared" si="494"/>
        <v>139.54779269161398</v>
      </c>
      <c r="CX198" s="62">
        <f t="shared" si="494"/>
        <v>142.27983454969848</v>
      </c>
      <c r="CY198" s="62">
        <f t="shared" si="494"/>
        <v>144.40238162326054</v>
      </c>
      <c r="CZ198" s="62">
        <f t="shared" si="494"/>
        <v>247.53096379870064</v>
      </c>
      <c r="DA198" s="62">
        <f t="shared" si="494"/>
        <v>250.51955530963468</v>
      </c>
      <c r="DB198" s="62">
        <f t="shared" si="494"/>
        <v>253.53767481918857</v>
      </c>
      <c r="DC198" s="62">
        <f t="shared" si="494"/>
        <v>256.68181110708792</v>
      </c>
      <c r="DD198" s="62">
        <f t="shared" si="494"/>
        <v>259.92519841299776</v>
      </c>
      <c r="DE198" s="62">
        <f t="shared" si="494"/>
        <v>263.65932747635549</v>
      </c>
      <c r="DF198" s="62">
        <f t="shared" si="494"/>
        <v>266.84376785356926</v>
      </c>
      <c r="DG198" s="62">
        <f t="shared" si="494"/>
        <v>269.71633957002274</v>
      </c>
      <c r="DH198" s="62">
        <f t="shared" si="494"/>
        <v>272.86925316752433</v>
      </c>
      <c r="DI198" s="62">
        <f t="shared" si="494"/>
        <v>275.82354576182911</v>
      </c>
      <c r="DJ198" s="62">
        <f t="shared" si="494"/>
        <v>278.71694386448485</v>
      </c>
      <c r="DK198" s="62">
        <f t="shared" si="494"/>
        <v>281.63987604316389</v>
      </c>
      <c r="DL198" s="62">
        <f t="shared" si="494"/>
        <v>284.20358463477595</v>
      </c>
      <c r="DM198" s="62">
        <f t="shared" si="494"/>
        <v>285.55405941585337</v>
      </c>
      <c r="DN198" s="62">
        <f t="shared" si="494"/>
        <v>286.11597102970183</v>
      </c>
      <c r="DO198" s="62">
        <f t="shared" si="494"/>
        <v>286.32816707169934</v>
      </c>
      <c r="DP198" s="62">
        <f t="shared" si="494"/>
        <v>285.79853610199706</v>
      </c>
      <c r="DQ198" s="62">
        <f t="shared" si="494"/>
        <v>285.40066507930254</v>
      </c>
      <c r="DR198" s="62">
        <f t="shared" si="494"/>
        <v>285.37705425581663</v>
      </c>
      <c r="DS198" s="62">
        <f t="shared" si="494"/>
        <v>286.11817940860271</v>
      </c>
      <c r="DT198" s="62">
        <f t="shared" si="494"/>
        <v>286.91355780956712</v>
      </c>
      <c r="DU198" s="62">
        <f t="shared" si="494"/>
        <v>287.97767250685644</v>
      </c>
      <c r="DV198" s="62">
        <f t="shared" si="494"/>
        <v>289.57755699315521</v>
      </c>
      <c r="DW198" s="62">
        <f t="shared" si="494"/>
        <v>290.92966655538191</v>
      </c>
      <c r="DX198" s="62">
        <f t="shared" si="494"/>
        <v>292.42301490880482</v>
      </c>
      <c r="DY198" s="62">
        <f t="shared" si="494"/>
        <v>294.25489763563155</v>
      </c>
      <c r="DZ198" s="62">
        <f t="shared" si="494"/>
        <v>296.53538639313234</v>
      </c>
      <c r="EA198" s="62">
        <f t="shared" si="494"/>
        <v>298.60498354001925</v>
      </c>
      <c r="EB198" s="62">
        <f t="shared" si="494"/>
        <v>300.59927492904598</v>
      </c>
      <c r="EC198" s="62">
        <f t="shared" si="494"/>
        <v>302.66108062754432</v>
      </c>
      <c r="ED198" s="62">
        <f t="shared" si="494"/>
        <v>442.41514325385924</v>
      </c>
      <c r="EE198" s="62">
        <f t="shared" si="494"/>
        <v>444.36040784101016</v>
      </c>
      <c r="EF198" s="62">
        <f t="shared" si="494"/>
        <v>445.85824376145041</v>
      </c>
      <c r="EG198" s="62">
        <f t="shared" si="494"/>
        <v>447.91981982216726</v>
      </c>
      <c r="EH198" s="62">
        <f t="shared" si="494"/>
        <v>450.04356648840911</v>
      </c>
      <c r="EI198" s="62">
        <f t="shared" si="494"/>
        <v>452.20072105143356</v>
      </c>
      <c r="EJ198" s="62">
        <f t="shared" si="494"/>
        <v>454.58029893649524</v>
      </c>
      <c r="EK198" s="62">
        <f t="shared" si="494"/>
        <v>456.84503018575475</v>
      </c>
      <c r="EL198" s="62">
        <f t="shared" ref="EL198:GW198" si="495">EL124*SUMIFS(166:166,164:164,"&lt;="&amp;EL100,164:164,"&gt;"&amp;EOMONTH(EL100,-1))*SUMIFS(176:176,168:168,"&lt;="&amp;EL100,168:168,"&gt;"&amp;EOMONTH(EL100,-1))</f>
        <v>459.16739818038786</v>
      </c>
      <c r="EM198" s="62">
        <f t="shared" si="495"/>
        <v>461.45984159813077</v>
      </c>
      <c r="EN198" s="62">
        <f t="shared" si="495"/>
        <v>464.21494603500321</v>
      </c>
      <c r="EO198" s="62">
        <f t="shared" si="495"/>
        <v>466.99593223942355</v>
      </c>
      <c r="EP198" s="62">
        <f t="shared" si="495"/>
        <v>469.73991323837947</v>
      </c>
      <c r="EQ198" s="62">
        <f t="shared" si="495"/>
        <v>471.63769902675642</v>
      </c>
      <c r="ER198" s="62">
        <f t="shared" si="495"/>
        <v>472.85272386804002</v>
      </c>
      <c r="ES198" s="62">
        <f t="shared" si="495"/>
        <v>473.76129299365982</v>
      </c>
      <c r="ET198" s="62">
        <f t="shared" si="495"/>
        <v>474.60981774749109</v>
      </c>
      <c r="EU198" s="62">
        <f t="shared" si="495"/>
        <v>476.15411194996864</v>
      </c>
      <c r="EV198" s="62">
        <f t="shared" si="495"/>
        <v>477.71682807680054</v>
      </c>
      <c r="EW198" s="62">
        <f t="shared" si="495"/>
        <v>479.72080270078243</v>
      </c>
      <c r="EX198" s="62">
        <f t="shared" si="495"/>
        <v>482.64181633892224</v>
      </c>
      <c r="EY198" s="62">
        <f t="shared" si="495"/>
        <v>485.23615807378269</v>
      </c>
      <c r="EZ198" s="62">
        <f t="shared" si="495"/>
        <v>488.25026733303827</v>
      </c>
      <c r="FA198" s="62">
        <f t="shared" si="495"/>
        <v>491.80684798054517</v>
      </c>
      <c r="FB198" s="62">
        <f t="shared" si="495"/>
        <v>495.98310104370989</v>
      </c>
      <c r="FC198" s="62">
        <f t="shared" si="495"/>
        <v>500.46905259197001</v>
      </c>
      <c r="FD198" s="62">
        <f t="shared" si="495"/>
        <v>505.48567984764094</v>
      </c>
      <c r="FE198" s="62">
        <f t="shared" si="495"/>
        <v>510.7818241133146</v>
      </c>
      <c r="FF198" s="62">
        <f t="shared" si="495"/>
        <v>516.2066582437044</v>
      </c>
      <c r="FG198" s="62">
        <f t="shared" si="495"/>
        <v>522.72378742524745</v>
      </c>
      <c r="FH198" s="62">
        <f t="shared" si="495"/>
        <v>529.85057181301067</v>
      </c>
      <c r="FI198" s="62">
        <f t="shared" si="495"/>
        <v>336.16938200422817</v>
      </c>
      <c r="FJ198" s="62">
        <f t="shared" si="495"/>
        <v>341.49724206749795</v>
      </c>
      <c r="FK198" s="62">
        <f t="shared" si="495"/>
        <v>346.59525965069696</v>
      </c>
      <c r="FL198" s="62">
        <f t="shared" si="495"/>
        <v>351.2184529140913</v>
      </c>
      <c r="FM198" s="62">
        <f t="shared" si="495"/>
        <v>355.60065326351832</v>
      </c>
      <c r="FN198" s="62">
        <f t="shared" si="495"/>
        <v>360.41058292177661</v>
      </c>
      <c r="FO198" s="62">
        <f t="shared" si="495"/>
        <v>365.39004721014464</v>
      </c>
      <c r="FP198" s="62">
        <f t="shared" si="495"/>
        <v>370.75058047751997</v>
      </c>
      <c r="FQ198" s="62">
        <f t="shared" si="495"/>
        <v>376.66433045708993</v>
      </c>
      <c r="FR198" s="62">
        <f t="shared" si="495"/>
        <v>382.28812045812452</v>
      </c>
      <c r="FS198" s="62">
        <f t="shared" si="495"/>
        <v>387.36724827209144</v>
      </c>
      <c r="FT198" s="62">
        <f t="shared" si="495"/>
        <v>392.15144464231872</v>
      </c>
      <c r="FU198" s="62">
        <f t="shared" si="495"/>
        <v>398.65228111731119</v>
      </c>
      <c r="FV198" s="62">
        <f t="shared" si="495"/>
        <v>405.61623309122257</v>
      </c>
      <c r="FW198" s="62">
        <f t="shared" si="495"/>
        <v>412.99087707857842</v>
      </c>
      <c r="FX198" s="62">
        <f t="shared" si="495"/>
        <v>421.06963853391227</v>
      </c>
      <c r="FY198" s="62">
        <f t="shared" si="495"/>
        <v>428.36087334448939</v>
      </c>
      <c r="FZ198" s="62">
        <f t="shared" si="495"/>
        <v>434.74539324926076</v>
      </c>
      <c r="GA198" s="62">
        <f t="shared" si="495"/>
        <v>440.66448103171916</v>
      </c>
      <c r="GB198" s="62">
        <f t="shared" si="495"/>
        <v>445.36175016480649</v>
      </c>
      <c r="GC198" s="62">
        <f t="shared" si="495"/>
        <v>449.70426972629917</v>
      </c>
      <c r="GD198" s="62">
        <f t="shared" si="495"/>
        <v>453.70275190812328</v>
      </c>
      <c r="GE198" s="62">
        <f t="shared" si="495"/>
        <v>457.21198059340696</v>
      </c>
      <c r="GF198" s="62">
        <f t="shared" si="495"/>
        <v>460.60612879576399</v>
      </c>
      <c r="GG198" s="62">
        <f t="shared" si="495"/>
        <v>463.86012775146486</v>
      </c>
      <c r="GH198" s="62">
        <f t="shared" si="495"/>
        <v>466.29533303588488</v>
      </c>
      <c r="GI198" s="62">
        <f t="shared" si="495"/>
        <v>468.48377877872338</v>
      </c>
      <c r="GJ198" s="62">
        <f t="shared" si="495"/>
        <v>470.83135633427207</v>
      </c>
      <c r="GK198" s="62">
        <f t="shared" si="495"/>
        <v>472.51847964353829</v>
      </c>
      <c r="GL198" s="62">
        <f t="shared" si="495"/>
        <v>473.07791128390113</v>
      </c>
      <c r="GM198" s="62">
        <f t="shared" si="495"/>
        <v>473.25931435272929</v>
      </c>
      <c r="GN198" s="62">
        <f t="shared" si="495"/>
        <v>473.16829415585346</v>
      </c>
      <c r="GO198" s="62">
        <f t="shared" si="495"/>
        <v>471.75782699774089</v>
      </c>
      <c r="GP198" s="62">
        <f t="shared" si="495"/>
        <v>470.99235281517974</v>
      </c>
      <c r="GQ198" s="62">
        <f t="shared" si="495"/>
        <v>471.53953485419066</v>
      </c>
      <c r="GR198" s="62">
        <f t="shared" si="495"/>
        <v>472.41435785843396</v>
      </c>
      <c r="GS198" s="62">
        <f t="shared" si="495"/>
        <v>472.79398874774694</v>
      </c>
      <c r="GT198" s="62">
        <f t="shared" si="495"/>
        <v>473.30297241552421</v>
      </c>
      <c r="GU198" s="62">
        <f t="shared" si="495"/>
        <v>473.84474616320932</v>
      </c>
      <c r="GV198" s="62">
        <f t="shared" si="495"/>
        <v>473.27986460613261</v>
      </c>
      <c r="GW198" s="62">
        <f t="shared" si="495"/>
        <v>473.43461442158116</v>
      </c>
      <c r="GX198" s="62">
        <f t="shared" ref="GX198:JI198" si="496">GX124*SUMIFS(166:166,164:164,"&lt;="&amp;GX100,164:164,"&gt;"&amp;EOMONTH(GX100,-1))*SUMIFS(176:176,168:168,"&lt;="&amp;GX100,168:168,"&gt;"&amp;EOMONTH(GX100,-1))</f>
        <v>474.9543905077615</v>
      </c>
      <c r="GY198" s="62">
        <f t="shared" si="496"/>
        <v>476.86570378147803</v>
      </c>
      <c r="GZ198" s="62">
        <f t="shared" si="496"/>
        <v>476.31613542232344</v>
      </c>
      <c r="HA198" s="62">
        <f t="shared" si="496"/>
        <v>475.96004272426819</v>
      </c>
      <c r="HB198" s="62">
        <f t="shared" si="496"/>
        <v>475.55922691335604</v>
      </c>
      <c r="HC198" s="62">
        <f t="shared" si="496"/>
        <v>474.14065777262721</v>
      </c>
      <c r="HD198" s="62">
        <f t="shared" si="496"/>
        <v>474.1645305188772</v>
      </c>
      <c r="HE198" s="62">
        <f t="shared" si="496"/>
        <v>476.11474225980839</v>
      </c>
      <c r="HF198" s="62">
        <f t="shared" si="496"/>
        <v>478.46626274699247</v>
      </c>
      <c r="HG198" s="62">
        <f t="shared" si="496"/>
        <v>483.18018649556217</v>
      </c>
      <c r="HH198" s="62">
        <f t="shared" si="496"/>
        <v>489.09849393849959</v>
      </c>
      <c r="HI198" s="62">
        <f t="shared" si="496"/>
        <v>494.93084034724211</v>
      </c>
      <c r="HJ198" s="62">
        <f t="shared" si="496"/>
        <v>502.40074324095724</v>
      </c>
      <c r="HK198" s="62">
        <f t="shared" si="496"/>
        <v>512.43757661471591</v>
      </c>
      <c r="HL198" s="62">
        <f t="shared" si="496"/>
        <v>522.31427123191008</v>
      </c>
      <c r="HM198" s="62">
        <f t="shared" si="496"/>
        <v>532.56199699878982</v>
      </c>
      <c r="HN198" s="62">
        <f t="shared" si="496"/>
        <v>545.2377175736973</v>
      </c>
      <c r="HO198" s="62">
        <f t="shared" si="496"/>
        <v>554.81017853139826</v>
      </c>
      <c r="HP198" s="62">
        <f t="shared" si="496"/>
        <v>559.40651035257486</v>
      </c>
      <c r="HQ198" s="62">
        <f t="shared" si="496"/>
        <v>562.6002574190386</v>
      </c>
      <c r="HR198" s="62">
        <f t="shared" si="496"/>
        <v>566.11140243599323</v>
      </c>
      <c r="HS198" s="62">
        <f t="shared" si="496"/>
        <v>566.83431103813166</v>
      </c>
      <c r="HT198" s="62">
        <f t="shared" si="496"/>
        <v>569.03831702091941</v>
      </c>
      <c r="HU198" s="62">
        <f t="shared" si="496"/>
        <v>575.5556073152552</v>
      </c>
      <c r="HV198" s="62">
        <f t="shared" si="496"/>
        <v>580.73962879942121</v>
      </c>
      <c r="HW198" s="62">
        <f t="shared" si="496"/>
        <v>582.05623998707017</v>
      </c>
      <c r="HX198" s="62">
        <f t="shared" si="496"/>
        <v>582.92823981856225</v>
      </c>
      <c r="HY198" s="62">
        <f t="shared" si="496"/>
        <v>589.53744447530437</v>
      </c>
      <c r="HZ198" s="62">
        <f t="shared" si="496"/>
        <v>595.10697510971318</v>
      </c>
      <c r="IA198" s="62">
        <f t="shared" si="496"/>
        <v>602.68063559999359</v>
      </c>
      <c r="IB198" s="62">
        <f t="shared" si="496"/>
        <v>615.29101510623343</v>
      </c>
      <c r="IC198" s="62">
        <f t="shared" si="496"/>
        <v>625.11093693491159</v>
      </c>
      <c r="ID198" s="62">
        <f t="shared" si="496"/>
        <v>624.82846814320135</v>
      </c>
      <c r="IE198" s="62">
        <f t="shared" si="496"/>
        <v>622.16090056476162</v>
      </c>
      <c r="IF198" s="62">
        <f t="shared" si="496"/>
        <v>615.34991443796548</v>
      </c>
      <c r="IG198" s="62">
        <f t="shared" si="496"/>
        <v>604.03463887771716</v>
      </c>
      <c r="IH198" s="62">
        <f t="shared" si="496"/>
        <v>594.51043251248041</v>
      </c>
      <c r="II198" s="62">
        <f t="shared" si="496"/>
        <v>588.91446199459983</v>
      </c>
      <c r="IJ198" s="62">
        <f t="shared" si="496"/>
        <v>584.04931783412292</v>
      </c>
      <c r="IK198" s="62">
        <f t="shared" si="496"/>
        <v>582.13806685697762</v>
      </c>
      <c r="IL198" s="62">
        <f t="shared" si="496"/>
        <v>581.96895430485165</v>
      </c>
      <c r="IM198" s="62">
        <f t="shared" si="496"/>
        <v>583.5948907290923</v>
      </c>
      <c r="IN198" s="62">
        <f t="shared" si="496"/>
        <v>585.46044601449455</v>
      </c>
      <c r="IO198" s="62">
        <f t="shared" si="496"/>
        <v>587.91136992004363</v>
      </c>
      <c r="IP198" s="62">
        <f t="shared" si="496"/>
        <v>591.68938334888128</v>
      </c>
      <c r="IQ198" s="62">
        <f t="shared" si="496"/>
        <v>595.19778241257791</v>
      </c>
      <c r="IR198" s="62">
        <f t="shared" si="496"/>
        <v>598.14292071614921</v>
      </c>
      <c r="IS198" s="62">
        <f t="shared" si="496"/>
        <v>601.44475198677708</v>
      </c>
      <c r="IT198" s="62">
        <f t="shared" si="496"/>
        <v>605.41472401769636</v>
      </c>
      <c r="IU198" s="62">
        <f t="shared" si="496"/>
        <v>609.21007869023174</v>
      </c>
      <c r="IV198" s="62">
        <f t="shared" si="496"/>
        <v>613.83429312553142</v>
      </c>
      <c r="IW198" s="62">
        <f t="shared" si="496"/>
        <v>330.27187796876819</v>
      </c>
      <c r="IX198" s="62">
        <f t="shared" si="496"/>
        <v>332.84543975234004</v>
      </c>
      <c r="IY198" s="62">
        <f t="shared" si="496"/>
        <v>335.08257143951477</v>
      </c>
      <c r="IZ198" s="62">
        <f t="shared" si="496"/>
        <v>337.41880388765446</v>
      </c>
      <c r="JA198" s="62">
        <f t="shared" si="496"/>
        <v>340.03599884617893</v>
      </c>
      <c r="JB198" s="62">
        <f t="shared" si="496"/>
        <v>342.40363418106193</v>
      </c>
      <c r="JC198" s="62">
        <f t="shared" si="496"/>
        <v>344.87874024912338</v>
      </c>
      <c r="JD198" s="62">
        <f t="shared" si="496"/>
        <v>347.64040878387084</v>
      </c>
      <c r="JE198" s="62">
        <f t="shared" si="496"/>
        <v>349.85208314286791</v>
      </c>
      <c r="JF198" s="62">
        <f t="shared" si="496"/>
        <v>351.28177005854502</v>
      </c>
      <c r="JG198" s="62">
        <f t="shared" si="496"/>
        <v>352.54589104070095</v>
      </c>
      <c r="JH198" s="62">
        <f t="shared" si="496"/>
        <v>353.36303257672211</v>
      </c>
      <c r="JI198" s="62">
        <f t="shared" si="496"/>
        <v>353.67388138448558</v>
      </c>
      <c r="JJ198" s="62">
        <f t="shared" ref="JJ198:LU198" si="497">JJ124*SUMIFS(166:166,164:164,"&lt;="&amp;JJ100,164:164,"&gt;"&amp;EOMONTH(JJ100,-1))*SUMIFS(176:176,168:168,"&lt;="&amp;JJ100,168:168,"&gt;"&amp;EOMONTH(JJ100,-1))</f>
        <v>354.07413454082695</v>
      </c>
      <c r="JK198" s="62">
        <f t="shared" si="497"/>
        <v>354.90153770114097</v>
      </c>
      <c r="JL198" s="62">
        <f t="shared" si="497"/>
        <v>355.64794966065773</v>
      </c>
      <c r="JM198" s="62">
        <f t="shared" si="497"/>
        <v>356.86311384626759</v>
      </c>
      <c r="JN198" s="62">
        <f t="shared" si="497"/>
        <v>358.6170364745239</v>
      </c>
      <c r="JO198" s="62">
        <f t="shared" si="497"/>
        <v>360.66498361397259</v>
      </c>
      <c r="JP198" s="62">
        <f t="shared" si="497"/>
        <v>362.870194513488</v>
      </c>
      <c r="JQ198" s="62">
        <f t="shared" si="497"/>
        <v>365.75153344318471</v>
      </c>
      <c r="JR198" s="62">
        <f t="shared" si="497"/>
        <v>369.07550747515842</v>
      </c>
      <c r="JS198" s="62">
        <f t="shared" si="497"/>
        <v>372.18706627879732</v>
      </c>
      <c r="JT198" s="62">
        <f t="shared" si="497"/>
        <v>376.00217127046636</v>
      </c>
      <c r="JU198" s="62">
        <f t="shared" si="497"/>
        <v>380.95014151712996</v>
      </c>
      <c r="JV198" s="62">
        <f t="shared" si="497"/>
        <v>386.23155807703904</v>
      </c>
      <c r="JW198" s="62">
        <f t="shared" si="497"/>
        <v>391.98383813217453</v>
      </c>
      <c r="JX198" s="62">
        <f t="shared" si="497"/>
        <v>399.06019625002858</v>
      </c>
      <c r="JY198" s="62">
        <f t="shared" si="497"/>
        <v>405.86420001162782</v>
      </c>
      <c r="JZ198" s="62">
        <f t="shared" si="497"/>
        <v>411.78769482860878</v>
      </c>
      <c r="KA198" s="62">
        <f t="shared" si="497"/>
        <v>1188.1447117860018</v>
      </c>
      <c r="KB198" s="62">
        <f t="shared" si="497"/>
        <v>1207.3929763070082</v>
      </c>
      <c r="KC198" s="62">
        <f t="shared" si="497"/>
        <v>1226.9825951931984</v>
      </c>
      <c r="KD198" s="62">
        <f t="shared" si="497"/>
        <v>1247.2583981191049</v>
      </c>
      <c r="KE198" s="62">
        <f t="shared" si="497"/>
        <v>1270.7593415922818</v>
      </c>
      <c r="KF198" s="62">
        <f t="shared" si="497"/>
        <v>1293.2000658458537</v>
      </c>
      <c r="KG198" s="62">
        <f t="shared" si="497"/>
        <v>1312.6100154183346</v>
      </c>
      <c r="KH198" s="62">
        <f t="shared" si="497"/>
        <v>1331.7367742240135</v>
      </c>
      <c r="KI198" s="62">
        <f t="shared" si="497"/>
        <v>1358.3339548526822</v>
      </c>
      <c r="KJ198" s="62">
        <f t="shared" si="497"/>
        <v>1386.4250322291919</v>
      </c>
      <c r="KK198" s="62">
        <f t="shared" si="497"/>
        <v>1415.5035875322467</v>
      </c>
      <c r="KL198" s="62">
        <f t="shared" si="497"/>
        <v>1448.6299751963852</v>
      </c>
      <c r="KM198" s="62">
        <f t="shared" si="497"/>
        <v>1478.8315734504183</v>
      </c>
      <c r="KN198" s="62">
        <f t="shared" si="497"/>
        <v>1506.431089410409</v>
      </c>
      <c r="KO198" s="62">
        <f t="shared" si="497"/>
        <v>1531.0857711950848</v>
      </c>
      <c r="KP198" s="62">
        <f t="shared" si="497"/>
        <v>1553.1228510136889</v>
      </c>
      <c r="KQ198" s="62">
        <f t="shared" si="497"/>
        <v>1573.4476282998717</v>
      </c>
      <c r="KR198" s="62">
        <f t="shared" si="497"/>
        <v>1590.3624776917557</v>
      </c>
      <c r="KS198" s="62">
        <f t="shared" si="497"/>
        <v>1607.4564891017353</v>
      </c>
      <c r="KT198" s="62">
        <f t="shared" si="497"/>
        <v>1628.1285198802179</v>
      </c>
      <c r="KU198" s="62">
        <f t="shared" si="497"/>
        <v>1645.3839048695995</v>
      </c>
      <c r="KV198" s="62">
        <f t="shared" si="497"/>
        <v>1658.7092731702528</v>
      </c>
      <c r="KW198" s="62">
        <f t="shared" si="497"/>
        <v>1680.0932855338472</v>
      </c>
      <c r="KX198" s="62">
        <f t="shared" si="497"/>
        <v>1702.2844517987071</v>
      </c>
      <c r="KY198" s="62">
        <f t="shared" si="497"/>
        <v>1716.3019286534222</v>
      </c>
      <c r="KZ198" s="62">
        <f t="shared" si="497"/>
        <v>1731.9230624652866</v>
      </c>
      <c r="LA198" s="62">
        <f t="shared" si="497"/>
        <v>1752.7495575778669</v>
      </c>
      <c r="LB198" s="62">
        <f t="shared" si="497"/>
        <v>1759.2125695727282</v>
      </c>
      <c r="LC198" s="62">
        <f t="shared" si="497"/>
        <v>1763.1794074946115</v>
      </c>
      <c r="LD198" s="62">
        <f t="shared" si="497"/>
        <v>1778.1956457001868</v>
      </c>
      <c r="LE198" s="62">
        <f t="shared" si="497"/>
        <v>1798.6925205048499</v>
      </c>
      <c r="LF198" s="62">
        <f t="shared" si="497"/>
        <v>1395.4113337132696</v>
      </c>
      <c r="LG198" s="62">
        <f t="shared" si="497"/>
        <v>1409.7489584637522</v>
      </c>
      <c r="LH198" s="62">
        <f t="shared" si="497"/>
        <v>1429.0448616241683</v>
      </c>
      <c r="LI198" s="62">
        <f t="shared" si="497"/>
        <v>1438.2613936973776</v>
      </c>
      <c r="LJ198" s="62">
        <f t="shared" si="497"/>
        <v>1445.6356794311005</v>
      </c>
      <c r="LK198" s="62">
        <f t="shared" si="497"/>
        <v>1461.3053390199259</v>
      </c>
      <c r="LL198" s="62">
        <f t="shared" si="497"/>
        <v>1493.5005529950181</v>
      </c>
      <c r="LM198" s="62">
        <f t="shared" si="497"/>
        <v>1509.9690892841149</v>
      </c>
      <c r="LN198" s="62">
        <f t="shared" si="497"/>
        <v>1525.6224855318333</v>
      </c>
      <c r="LO198" s="62">
        <f t="shared" si="497"/>
        <v>1546.2394230376278</v>
      </c>
      <c r="LP198" s="62">
        <f t="shared" si="497"/>
        <v>1550.0441800395547</v>
      </c>
      <c r="LQ198" s="62">
        <f t="shared" si="497"/>
        <v>1552.482908453235</v>
      </c>
      <c r="LR198" s="62">
        <f t="shared" si="497"/>
        <v>1564.4015189318472</v>
      </c>
      <c r="LS198" s="62">
        <f t="shared" si="497"/>
        <v>1569.2818550891516</v>
      </c>
      <c r="LT198" s="62">
        <f t="shared" si="497"/>
        <v>1580.1929627000272</v>
      </c>
      <c r="LU198" s="62">
        <f t="shared" si="497"/>
        <v>1593.1210476275237</v>
      </c>
      <c r="LV198" s="62">
        <f t="shared" ref="LV198:NO198" si="498">LV124*SUMIFS(166:166,164:164,"&lt;="&amp;LV100,164:164,"&gt;"&amp;EOMONTH(LV100,-1))*SUMIFS(176:176,168:168,"&lt;="&amp;LV100,168:168,"&gt;"&amp;EOMONTH(LV100,-1))</f>
        <v>1608.3866718835793</v>
      </c>
      <c r="LW198" s="62">
        <f t="shared" si="498"/>
        <v>1623.4862220013424</v>
      </c>
      <c r="LX198" s="62">
        <f t="shared" si="498"/>
        <v>1637.491593970597</v>
      </c>
      <c r="LY198" s="62">
        <f t="shared" si="498"/>
        <v>1652.6806646516557</v>
      </c>
      <c r="LZ198" s="62">
        <f t="shared" si="498"/>
        <v>1668.3257829508398</v>
      </c>
      <c r="MA198" s="62">
        <f t="shared" si="498"/>
        <v>1681.9368627466292</v>
      </c>
      <c r="MB198" s="62">
        <f t="shared" si="498"/>
        <v>1694.3354992058357</v>
      </c>
      <c r="MC198" s="62">
        <f t="shared" si="498"/>
        <v>1705.2655870909009</v>
      </c>
      <c r="MD198" s="62">
        <f t="shared" si="498"/>
        <v>1712.6240293875069</v>
      </c>
      <c r="ME198" s="62">
        <f t="shared" si="498"/>
        <v>1719.5835574143409</v>
      </c>
      <c r="MF198" s="62">
        <f t="shared" si="498"/>
        <v>1724.9731856604094</v>
      </c>
      <c r="MG198" s="62">
        <f t="shared" si="498"/>
        <v>1732.0756380538071</v>
      </c>
      <c r="MH198" s="62">
        <f t="shared" si="498"/>
        <v>1740.2773634760324</v>
      </c>
      <c r="MI198" s="62">
        <f t="shared" si="498"/>
        <v>1748.4276848461716</v>
      </c>
      <c r="MJ198" s="62">
        <f t="shared" si="498"/>
        <v>1756.0995333688065</v>
      </c>
      <c r="MK198" s="62">
        <f t="shared" si="498"/>
        <v>1761.7747392560877</v>
      </c>
      <c r="ML198" s="62">
        <f t="shared" si="498"/>
        <v>1767.2547573094037</v>
      </c>
      <c r="MM198" s="62">
        <f t="shared" si="498"/>
        <v>1771.7325605134495</v>
      </c>
      <c r="MN198" s="62">
        <f t="shared" si="498"/>
        <v>1778.0515825698926</v>
      </c>
      <c r="MO198" s="62">
        <f t="shared" si="498"/>
        <v>1785.0145082795716</v>
      </c>
      <c r="MP198" s="62">
        <f t="shared" si="498"/>
        <v>1791.7058656028139</v>
      </c>
      <c r="MQ198" s="62">
        <f t="shared" si="498"/>
        <v>1793.8138098572772</v>
      </c>
      <c r="MR198" s="62">
        <f t="shared" si="498"/>
        <v>1792.5930736646055</v>
      </c>
      <c r="MS198" s="62">
        <f t="shared" si="498"/>
        <v>1790.9070450673998</v>
      </c>
      <c r="MT198" s="62">
        <f t="shared" si="498"/>
        <v>1787.8638570172286</v>
      </c>
      <c r="MU198" s="62">
        <f t="shared" si="498"/>
        <v>1785.6053526661919</v>
      </c>
      <c r="MV198" s="62">
        <f t="shared" si="498"/>
        <v>1788.0879029249327</v>
      </c>
      <c r="MW198" s="62">
        <f t="shared" si="498"/>
        <v>1791.7759643451886</v>
      </c>
      <c r="MX198" s="62">
        <f t="shared" si="498"/>
        <v>1798.8467243787868</v>
      </c>
      <c r="MY198" s="62">
        <f t="shared" si="498"/>
        <v>1807.725631793706</v>
      </c>
      <c r="MZ198" s="62">
        <f t="shared" si="498"/>
        <v>1817.8601474941756</v>
      </c>
      <c r="NA198" s="62">
        <f t="shared" si="498"/>
        <v>1828.3113705586293</v>
      </c>
      <c r="NB198" s="62">
        <f t="shared" si="498"/>
        <v>1838.9828416478092</v>
      </c>
      <c r="NC198" s="62">
        <f t="shared" si="498"/>
        <v>1850.0106834463611</v>
      </c>
      <c r="ND198" s="62">
        <f t="shared" si="498"/>
        <v>1860.7253888822129</v>
      </c>
      <c r="NE198" s="62">
        <f t="shared" si="498"/>
        <v>1870.8914757878656</v>
      </c>
      <c r="NF198" s="62">
        <f t="shared" si="498"/>
        <v>1880.8493572329141</v>
      </c>
      <c r="NG198" s="62">
        <f t="shared" si="498"/>
        <v>1890.8564863994316</v>
      </c>
      <c r="NH198" s="62">
        <f t="shared" si="498"/>
        <v>1900.4526217261393</v>
      </c>
      <c r="NI198" s="62">
        <f t="shared" si="498"/>
        <v>1910.4942851469284</v>
      </c>
      <c r="NJ198" s="62">
        <f t="shared" si="498"/>
        <v>1920.6428476355304</v>
      </c>
      <c r="NK198" s="62">
        <f t="shared" si="498"/>
        <v>1930.6409818720947</v>
      </c>
      <c r="NL198" s="62">
        <f t="shared" si="498"/>
        <v>1940.1759092722846</v>
      </c>
      <c r="NM198" s="62">
        <f t="shared" si="498"/>
        <v>1949.2418849693995</v>
      </c>
      <c r="NN198" s="62">
        <f t="shared" si="498"/>
        <v>1958.0189840826565</v>
      </c>
      <c r="NO198" s="63">
        <f t="shared" si="498"/>
        <v>0</v>
      </c>
      <c r="NP198" s="1"/>
      <c r="NQ198" s="1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s="10" customFormat="1" x14ac:dyDescent="0.2">
      <c r="A200" s="8"/>
      <c r="B200" s="8"/>
      <c r="C200" s="136" t="str">
        <f>OFMOR_FFF_0!C200</f>
        <v>CFOut</v>
      </c>
      <c r="D200" s="136"/>
      <c r="E200" s="136" t="str">
        <f>OFMOR_FFF_0!E200</f>
        <v>Распределение плановых доплат поставщикам товаров с учетом скидок</v>
      </c>
      <c r="F200" s="8"/>
      <c r="G200" s="8" t="str">
        <f>OFMOR_FFF_0!G200</f>
        <v>тыс.руб.</v>
      </c>
      <c r="H200" s="8"/>
      <c r="I200" s="8"/>
      <c r="J200" s="8"/>
      <c r="K200" s="9">
        <f>SUM(N200:NO200)</f>
        <v>225359.89158282723</v>
      </c>
      <c r="L200" s="8"/>
      <c r="M200" s="8"/>
      <c r="N200" s="33">
        <f t="shared" ref="N200:BY200" si="499">N135*SUMIFS(166:166,164:164,"&lt;="&amp;N100,164:164,"&gt;"&amp;EOMONTH(N100,-1))*SUMIFS(176:176,168:168,"&lt;="&amp;N100,168:168,"&gt;"&amp;EOMONTH(N100,-1))</f>
        <v>0</v>
      </c>
      <c r="O200" s="34">
        <f t="shared" si="499"/>
        <v>4.9690872134486472</v>
      </c>
      <c r="P200" s="34">
        <f t="shared" si="499"/>
        <v>6.0434897629275355</v>
      </c>
      <c r="Q200" s="34">
        <f t="shared" si="499"/>
        <v>10.165876221388967</v>
      </c>
      <c r="R200" s="34">
        <f t="shared" si="499"/>
        <v>15.711901979857377</v>
      </c>
      <c r="S200" s="34">
        <f t="shared" si="499"/>
        <v>17.250222673138119</v>
      </c>
      <c r="T200" s="34">
        <f t="shared" si="499"/>
        <v>19.31978532872899</v>
      </c>
      <c r="U200" s="34">
        <f t="shared" si="499"/>
        <v>30.727118508527454</v>
      </c>
      <c r="V200" s="34">
        <f t="shared" si="499"/>
        <v>38.421297478321428</v>
      </c>
      <c r="W200" s="34">
        <f t="shared" si="499"/>
        <v>37.86181509791966</v>
      </c>
      <c r="X200" s="34">
        <f t="shared" si="499"/>
        <v>54.476766510520477</v>
      </c>
      <c r="Y200" s="34">
        <f t="shared" si="499"/>
        <v>76.637024392148319</v>
      </c>
      <c r="Z200" s="34">
        <f t="shared" si="499"/>
        <v>82.852616949171249</v>
      </c>
      <c r="AA200" s="34">
        <f t="shared" si="499"/>
        <v>91.281722943102309</v>
      </c>
      <c r="AB200" s="34">
        <f t="shared" si="499"/>
        <v>113.1909299924433</v>
      </c>
      <c r="AC200" s="34">
        <f t="shared" si="499"/>
        <v>103.9480640222515</v>
      </c>
      <c r="AD200" s="34">
        <f t="shared" si="499"/>
        <v>84.517777441157648</v>
      </c>
      <c r="AE200" s="34">
        <f t="shared" si="499"/>
        <v>84.181283318684365</v>
      </c>
      <c r="AF200" s="34">
        <f t="shared" si="499"/>
        <v>95.034758108654955</v>
      </c>
      <c r="AG200" s="34">
        <f t="shared" si="499"/>
        <v>93.856383093339147</v>
      </c>
      <c r="AH200" s="34">
        <f t="shared" si="499"/>
        <v>97.107796773086548</v>
      </c>
      <c r="AI200" s="34">
        <f t="shared" si="499"/>
        <v>115.99630339722263</v>
      </c>
      <c r="AJ200" s="34">
        <f t="shared" si="499"/>
        <v>106.38116721267707</v>
      </c>
      <c r="AK200" s="34">
        <f t="shared" si="499"/>
        <v>86.76375205667587</v>
      </c>
      <c r="AL200" s="34">
        <f t="shared" si="499"/>
        <v>85.836456871777017</v>
      </c>
      <c r="AM200" s="34">
        <f t="shared" si="499"/>
        <v>135.25605624509464</v>
      </c>
      <c r="AN200" s="34">
        <f t="shared" si="499"/>
        <v>144.38475493701006</v>
      </c>
      <c r="AO200" s="34">
        <f t="shared" si="499"/>
        <v>150.81797984851539</v>
      </c>
      <c r="AP200" s="34">
        <f t="shared" si="499"/>
        <v>175.0980295317753</v>
      </c>
      <c r="AQ200" s="34">
        <f t="shared" si="499"/>
        <v>152.41020797713202</v>
      </c>
      <c r="AR200" s="34">
        <f t="shared" si="499"/>
        <v>120.36381748595018</v>
      </c>
      <c r="AS200" s="34">
        <f t="shared" si="499"/>
        <v>139.52680902047226</v>
      </c>
      <c r="AT200" s="34">
        <f t="shared" si="499"/>
        <v>104.49162128429749</v>
      </c>
      <c r="AU200" s="34">
        <f t="shared" si="499"/>
        <v>86.940405506599276</v>
      </c>
      <c r="AV200" s="34">
        <f t="shared" si="499"/>
        <v>75.361797874579779</v>
      </c>
      <c r="AW200" s="34">
        <f t="shared" si="499"/>
        <v>73.025304325812158</v>
      </c>
      <c r="AX200" s="34">
        <f t="shared" si="499"/>
        <v>70.438436653962299</v>
      </c>
      <c r="AY200" s="34">
        <f t="shared" si="499"/>
        <v>63.213412796931316</v>
      </c>
      <c r="AZ200" s="34">
        <f t="shared" si="499"/>
        <v>63.650777426173555</v>
      </c>
      <c r="BA200" s="34">
        <f t="shared" si="499"/>
        <v>69.758663774910929</v>
      </c>
      <c r="BB200" s="34">
        <f t="shared" si="499"/>
        <v>69.418664296353725</v>
      </c>
      <c r="BC200" s="34">
        <f t="shared" si="499"/>
        <v>71.528551942435769</v>
      </c>
      <c r="BD200" s="34">
        <f t="shared" si="499"/>
        <v>79.285721791549136</v>
      </c>
      <c r="BE200" s="34">
        <f t="shared" si="499"/>
        <v>78.445579759551279</v>
      </c>
      <c r="BF200" s="34">
        <f t="shared" si="499"/>
        <v>78.851239254727716</v>
      </c>
      <c r="BG200" s="34">
        <f t="shared" si="499"/>
        <v>82.529539804800876</v>
      </c>
      <c r="BH200" s="34">
        <f t="shared" si="499"/>
        <v>90.426000751444974</v>
      </c>
      <c r="BI200" s="34">
        <f t="shared" si="499"/>
        <v>95.227750743683529</v>
      </c>
      <c r="BJ200" s="34">
        <f t="shared" si="499"/>
        <v>99.29016495594918</v>
      </c>
      <c r="BK200" s="34">
        <f t="shared" si="499"/>
        <v>107.51898563077994</v>
      </c>
      <c r="BL200" s="34">
        <f t="shared" si="499"/>
        <v>109.53079467441745</v>
      </c>
      <c r="BM200" s="34">
        <f t="shared" si="499"/>
        <v>110.35612938843047</v>
      </c>
      <c r="BN200" s="34">
        <f t="shared" si="499"/>
        <v>115.28319097788453</v>
      </c>
      <c r="BO200" s="34">
        <f t="shared" si="499"/>
        <v>125.53191652321499</v>
      </c>
      <c r="BP200" s="34">
        <f t="shared" si="499"/>
        <v>131.60970493803097</v>
      </c>
      <c r="BQ200" s="34">
        <f t="shared" si="499"/>
        <v>136.38135863345283</v>
      </c>
      <c r="BR200" s="34">
        <f t="shared" si="499"/>
        <v>146.3814585200829</v>
      </c>
      <c r="BS200" s="34">
        <f t="shared" si="499"/>
        <v>149.55448190659882</v>
      </c>
      <c r="BT200" s="34">
        <f t="shared" si="499"/>
        <v>150.58188273820372</v>
      </c>
      <c r="BU200" s="34">
        <f t="shared" si="499"/>
        <v>125.48684868798034</v>
      </c>
      <c r="BV200" s="34">
        <f t="shared" si="499"/>
        <v>123.43697901094305</v>
      </c>
      <c r="BW200" s="34">
        <f t="shared" si="499"/>
        <v>122.54264284649136</v>
      </c>
      <c r="BX200" s="34">
        <f t="shared" si="499"/>
        <v>120.94080189703371</v>
      </c>
      <c r="BY200" s="34">
        <f t="shared" si="499"/>
        <v>120.49528239673201</v>
      </c>
      <c r="BZ200" s="34">
        <f t="shared" ref="BZ200:EK200" si="500">BZ135*SUMIFS(166:166,164:164,"&lt;="&amp;BZ100,164:164,"&gt;"&amp;EOMONTH(BZ100,-1))*SUMIFS(176:176,168:168,"&lt;="&amp;BZ100,168:168,"&gt;"&amp;EOMONTH(BZ100,-1))</f>
        <v>120.81637949467581</v>
      </c>
      <c r="CA200" s="34">
        <f t="shared" si="500"/>
        <v>120.31160893022818</v>
      </c>
      <c r="CB200" s="34">
        <f t="shared" si="500"/>
        <v>119.99211371684102</v>
      </c>
      <c r="CC200" s="34">
        <f t="shared" si="500"/>
        <v>120.65596968452313</v>
      </c>
      <c r="CD200" s="34">
        <f t="shared" si="500"/>
        <v>120.75446685286076</v>
      </c>
      <c r="CE200" s="34">
        <f t="shared" si="500"/>
        <v>120.63413387557635</v>
      </c>
      <c r="CF200" s="34">
        <f t="shared" si="500"/>
        <v>122.02658241436933</v>
      </c>
      <c r="CG200" s="34">
        <f t="shared" si="500"/>
        <v>123.63658592991577</v>
      </c>
      <c r="CH200" s="34">
        <f t="shared" si="500"/>
        <v>124.93349666731051</v>
      </c>
      <c r="CI200" s="34">
        <f t="shared" si="500"/>
        <v>125.82429210921343</v>
      </c>
      <c r="CJ200" s="34">
        <f t="shared" si="500"/>
        <v>127.64348203766643</v>
      </c>
      <c r="CK200" s="34">
        <f t="shared" si="500"/>
        <v>127.98012967002153</v>
      </c>
      <c r="CL200" s="34">
        <f t="shared" si="500"/>
        <v>127.15770357697151</v>
      </c>
      <c r="CM200" s="34">
        <f t="shared" si="500"/>
        <v>127.01793585483379</v>
      </c>
      <c r="CN200" s="34">
        <f t="shared" si="500"/>
        <v>126.24964207924937</v>
      </c>
      <c r="CO200" s="34">
        <f t="shared" si="500"/>
        <v>125.21608493209557</v>
      </c>
      <c r="CP200" s="34">
        <f t="shared" si="500"/>
        <v>124.99626981554017</v>
      </c>
      <c r="CQ200" s="34">
        <f t="shared" si="500"/>
        <v>125.66758193542238</v>
      </c>
      <c r="CR200" s="34">
        <f t="shared" si="500"/>
        <v>126.62577788825227</v>
      </c>
      <c r="CS200" s="34">
        <f t="shared" si="500"/>
        <v>128.19490260843114</v>
      </c>
      <c r="CT200" s="34">
        <f t="shared" si="500"/>
        <v>130.56639984005417</v>
      </c>
      <c r="CU200" s="34">
        <f t="shared" si="500"/>
        <v>132.75321189284335</v>
      </c>
      <c r="CV200" s="34">
        <f t="shared" si="500"/>
        <v>134.75715791711059</v>
      </c>
      <c r="CW200" s="34">
        <f t="shared" si="500"/>
        <v>136.99135277289631</v>
      </c>
      <c r="CX200" s="34">
        <f t="shared" si="500"/>
        <v>139.6543481517663</v>
      </c>
      <c r="CY200" s="34">
        <f t="shared" si="500"/>
        <v>141.75723515846497</v>
      </c>
      <c r="CZ200" s="34">
        <f t="shared" si="500"/>
        <v>243.04482441328409</v>
      </c>
      <c r="DA200" s="34">
        <f t="shared" si="500"/>
        <v>245.89331540366601</v>
      </c>
      <c r="DB200" s="34">
        <f t="shared" si="500"/>
        <v>248.93858976680062</v>
      </c>
      <c r="DC200" s="34">
        <f t="shared" si="500"/>
        <v>252.11624219008536</v>
      </c>
      <c r="DD200" s="34">
        <f t="shared" si="500"/>
        <v>255.32312510701541</v>
      </c>
      <c r="DE200" s="34">
        <f t="shared" si="500"/>
        <v>258.94136473116237</v>
      </c>
      <c r="DF200" s="34">
        <f t="shared" si="500"/>
        <v>262.08811696889154</v>
      </c>
      <c r="DG200" s="34">
        <f t="shared" si="500"/>
        <v>264.91252541720525</v>
      </c>
      <c r="DH200" s="34">
        <f t="shared" si="500"/>
        <v>267.92972338153226</v>
      </c>
      <c r="DI200" s="34">
        <f t="shared" si="500"/>
        <v>270.85698872179944</v>
      </c>
      <c r="DJ200" s="34">
        <f t="shared" si="500"/>
        <v>273.74070993175741</v>
      </c>
      <c r="DK200" s="34">
        <f t="shared" si="500"/>
        <v>276.59105235057422</v>
      </c>
      <c r="DL200" s="34">
        <f t="shared" si="500"/>
        <v>278.99930344993527</v>
      </c>
      <c r="DM200" s="34">
        <f t="shared" si="500"/>
        <v>280.29590045867775</v>
      </c>
      <c r="DN200" s="34">
        <f t="shared" si="500"/>
        <v>280.80029247603539</v>
      </c>
      <c r="DO200" s="34">
        <f t="shared" si="500"/>
        <v>280.87779106464131</v>
      </c>
      <c r="DP200" s="34">
        <f t="shared" si="500"/>
        <v>280.3346979555177</v>
      </c>
      <c r="DQ200" s="34">
        <f t="shared" si="500"/>
        <v>279.92468816430363</v>
      </c>
      <c r="DR200" s="34">
        <f t="shared" si="500"/>
        <v>279.80456059834933</v>
      </c>
      <c r="DS200" s="34">
        <f t="shared" si="500"/>
        <v>280.36755339947115</v>
      </c>
      <c r="DT200" s="34">
        <f t="shared" si="500"/>
        <v>281.04469964902188</v>
      </c>
      <c r="DU200" s="34">
        <f t="shared" si="500"/>
        <v>281.97064484100213</v>
      </c>
      <c r="DV200" s="34">
        <f t="shared" si="500"/>
        <v>283.35811378977962</v>
      </c>
      <c r="DW200" s="34">
        <f t="shared" si="500"/>
        <v>284.6099093937687</v>
      </c>
      <c r="DX200" s="34">
        <f t="shared" si="500"/>
        <v>286.01403502984618</v>
      </c>
      <c r="DY200" s="34">
        <f t="shared" si="500"/>
        <v>287.69304422176361</v>
      </c>
      <c r="DZ200" s="34">
        <f t="shared" si="500"/>
        <v>289.75123755489443</v>
      </c>
      <c r="EA200" s="34">
        <f t="shared" si="500"/>
        <v>291.67810461277577</v>
      </c>
      <c r="EB200" s="34">
        <f t="shared" si="500"/>
        <v>293.52340185348601</v>
      </c>
      <c r="EC200" s="34">
        <f t="shared" si="500"/>
        <v>295.37719759902768</v>
      </c>
      <c r="ED200" s="34">
        <f t="shared" si="500"/>
        <v>431.69434622869102</v>
      </c>
      <c r="EE200" s="34">
        <f t="shared" si="500"/>
        <v>433.47695542105538</v>
      </c>
      <c r="EF200" s="34">
        <f t="shared" si="500"/>
        <v>434.84460500252817</v>
      </c>
      <c r="EG200" s="34">
        <f t="shared" si="500"/>
        <v>436.65229224054883</v>
      </c>
      <c r="EH200" s="34">
        <f t="shared" si="500"/>
        <v>438.60158931752068</v>
      </c>
      <c r="EI200" s="34">
        <f t="shared" si="500"/>
        <v>440.58110045955533</v>
      </c>
      <c r="EJ200" s="34">
        <f t="shared" si="500"/>
        <v>442.70412508047008</v>
      </c>
      <c r="EK200" s="34">
        <f t="shared" si="500"/>
        <v>444.84112236173348</v>
      </c>
      <c r="EL200" s="34">
        <f t="shared" ref="EL200:GW200" si="501">EL135*SUMIFS(166:166,164:164,"&lt;="&amp;EL100,164:164,"&gt;"&amp;EOMONTH(EL100,-1))*SUMIFS(176:176,168:168,"&lt;="&amp;EL100,168:168,"&gt;"&amp;EOMONTH(EL100,-1))</f>
        <v>447.05431611384495</v>
      </c>
      <c r="EM200" s="34">
        <f t="shared" si="501"/>
        <v>449.18017840161247</v>
      </c>
      <c r="EN200" s="34">
        <f t="shared" si="501"/>
        <v>451.69778490133081</v>
      </c>
      <c r="EO200" s="34">
        <f t="shared" si="501"/>
        <v>454.33123988319267</v>
      </c>
      <c r="EP200" s="34">
        <f t="shared" si="501"/>
        <v>456.92364828618275</v>
      </c>
      <c r="EQ200" s="34">
        <f t="shared" si="501"/>
        <v>458.63218353159556</v>
      </c>
      <c r="ER200" s="34">
        <f t="shared" si="501"/>
        <v>459.78414484322292</v>
      </c>
      <c r="ES200" s="34">
        <f t="shared" si="501"/>
        <v>460.64727469561927</v>
      </c>
      <c r="ET200" s="34">
        <f t="shared" si="501"/>
        <v>461.28331003035066</v>
      </c>
      <c r="EU200" s="34">
        <f t="shared" si="501"/>
        <v>462.510608815041</v>
      </c>
      <c r="EV200" s="34">
        <f t="shared" si="501"/>
        <v>463.90339586024925</v>
      </c>
      <c r="EW200" s="34">
        <f t="shared" si="501"/>
        <v>465.70278363240658</v>
      </c>
      <c r="EX200" s="34">
        <f t="shared" si="501"/>
        <v>468.30240529843854</v>
      </c>
      <c r="EY200" s="34">
        <f t="shared" si="501"/>
        <v>470.81946727036097</v>
      </c>
      <c r="EZ200" s="34">
        <f t="shared" si="501"/>
        <v>473.76080855821107</v>
      </c>
      <c r="FA200" s="34">
        <f t="shared" si="501"/>
        <v>477.10905567764246</v>
      </c>
      <c r="FB200" s="34">
        <f t="shared" si="501"/>
        <v>480.93469378170789</v>
      </c>
      <c r="FC200" s="34">
        <f t="shared" si="501"/>
        <v>485.18451790778943</v>
      </c>
      <c r="FD200" s="34">
        <f t="shared" si="501"/>
        <v>489.91870898612774</v>
      </c>
      <c r="FE200" s="34">
        <f t="shared" si="501"/>
        <v>494.81025126478039</v>
      </c>
      <c r="FF200" s="34">
        <f t="shared" si="501"/>
        <v>500.04876466993005</v>
      </c>
      <c r="FG200" s="34">
        <f t="shared" si="501"/>
        <v>506.3692832680357</v>
      </c>
      <c r="FH200" s="34">
        <f t="shared" si="501"/>
        <v>513.16101484746434</v>
      </c>
      <c r="FI200" s="34">
        <f t="shared" si="501"/>
        <v>325.43836753230568</v>
      </c>
      <c r="FJ200" s="34">
        <f t="shared" si="501"/>
        <v>330.53790619052972</v>
      </c>
      <c r="FK200" s="34">
        <f t="shared" si="501"/>
        <v>335.41374491584099</v>
      </c>
      <c r="FL200" s="34">
        <f t="shared" si="501"/>
        <v>339.75348692438143</v>
      </c>
      <c r="FM200" s="34">
        <f t="shared" si="501"/>
        <v>343.96511083502043</v>
      </c>
      <c r="FN200" s="34">
        <f t="shared" si="501"/>
        <v>348.60353086791685</v>
      </c>
      <c r="FO200" s="34">
        <f t="shared" si="501"/>
        <v>353.33678953099496</v>
      </c>
      <c r="FP200" s="34">
        <f t="shared" si="501"/>
        <v>358.37792687228261</v>
      </c>
      <c r="FQ200" s="34">
        <f t="shared" si="501"/>
        <v>364.02919941594786</v>
      </c>
      <c r="FR200" s="34">
        <f t="shared" si="501"/>
        <v>369.39031783897275</v>
      </c>
      <c r="FS200" s="34">
        <f t="shared" si="501"/>
        <v>374.16268844680235</v>
      </c>
      <c r="FT200" s="34">
        <f t="shared" si="501"/>
        <v>378.75471864845872</v>
      </c>
      <c r="FU200" s="34">
        <f t="shared" si="501"/>
        <v>385.03311011905117</v>
      </c>
      <c r="FV200" s="34">
        <f t="shared" si="501"/>
        <v>391.69704147061299</v>
      </c>
      <c r="FW200" s="34">
        <f t="shared" si="501"/>
        <v>398.69691801792339</v>
      </c>
      <c r="FX200" s="34">
        <f t="shared" si="501"/>
        <v>406.44929410674735</v>
      </c>
      <c r="FY200" s="34">
        <f t="shared" si="501"/>
        <v>413.42361972067903</v>
      </c>
      <c r="FZ200" s="34">
        <f t="shared" si="501"/>
        <v>419.45105335164425</v>
      </c>
      <c r="GA200" s="34">
        <f t="shared" si="501"/>
        <v>425.12712202792665</v>
      </c>
      <c r="GB200" s="34">
        <f t="shared" si="501"/>
        <v>429.60756260785632</v>
      </c>
      <c r="GC200" s="34">
        <f t="shared" si="501"/>
        <v>433.67418523116328</v>
      </c>
      <c r="GD200" s="34">
        <f t="shared" si="501"/>
        <v>437.34272691937673</v>
      </c>
      <c r="GE200" s="34">
        <f t="shared" si="501"/>
        <v>440.59573301141859</v>
      </c>
      <c r="GF200" s="34">
        <f t="shared" si="501"/>
        <v>443.73474283627633</v>
      </c>
      <c r="GG200" s="34">
        <f t="shared" si="501"/>
        <v>446.68377428489367</v>
      </c>
      <c r="GH200" s="34">
        <f t="shared" si="501"/>
        <v>448.93930881270285</v>
      </c>
      <c r="GI200" s="34">
        <f t="shared" si="501"/>
        <v>450.96279798078348</v>
      </c>
      <c r="GJ200" s="34">
        <f t="shared" si="501"/>
        <v>453.07784139469948</v>
      </c>
      <c r="GK200" s="34">
        <f t="shared" si="501"/>
        <v>454.492638400391</v>
      </c>
      <c r="GL200" s="34">
        <f t="shared" si="501"/>
        <v>454.87385826001429</v>
      </c>
      <c r="GM200" s="34">
        <f t="shared" si="501"/>
        <v>454.88408224906584</v>
      </c>
      <c r="GN200" s="34">
        <f t="shared" si="501"/>
        <v>454.51117118173664</v>
      </c>
      <c r="GO200" s="34">
        <f t="shared" si="501"/>
        <v>453.02120992980093</v>
      </c>
      <c r="GP200" s="34">
        <f t="shared" si="501"/>
        <v>452.17246779730141</v>
      </c>
      <c r="GQ200" s="34">
        <f t="shared" si="501"/>
        <v>452.51412956536461</v>
      </c>
      <c r="GR200" s="34">
        <f t="shared" si="501"/>
        <v>453.10536269638152</v>
      </c>
      <c r="GS200" s="34">
        <f t="shared" si="501"/>
        <v>453.30274698996459</v>
      </c>
      <c r="GT200" s="34">
        <f t="shared" si="501"/>
        <v>453.62262647911678</v>
      </c>
      <c r="GU200" s="34">
        <f t="shared" si="501"/>
        <v>453.90760908116135</v>
      </c>
      <c r="GV200" s="34">
        <f t="shared" si="501"/>
        <v>453.25824029378515</v>
      </c>
      <c r="GW200" s="34">
        <f t="shared" si="501"/>
        <v>453.31545959824024</v>
      </c>
      <c r="GX200" s="34">
        <f t="shared" ref="GX200:JI200" si="502">GX135*SUMIFS(166:166,164:164,"&lt;="&amp;GX100,164:164,"&gt;"&amp;EOMONTH(GX100,-1))*SUMIFS(176:176,168:168,"&lt;="&amp;GX100,168:168,"&gt;"&amp;EOMONTH(GX100,-1))</f>
        <v>454.6095764523705</v>
      </c>
      <c r="GY200" s="34">
        <f t="shared" si="502"/>
        <v>456.20424905134701</v>
      </c>
      <c r="GZ200" s="34">
        <f t="shared" si="502"/>
        <v>455.50302704887696</v>
      </c>
      <c r="HA200" s="34">
        <f t="shared" si="502"/>
        <v>454.97740282615507</v>
      </c>
      <c r="HB200" s="34">
        <f t="shared" si="502"/>
        <v>454.33958859725038</v>
      </c>
      <c r="HC200" s="34">
        <f t="shared" si="502"/>
        <v>452.84896807009198</v>
      </c>
      <c r="HD200" s="34">
        <f t="shared" si="502"/>
        <v>452.84227129010634</v>
      </c>
      <c r="HE200" s="34">
        <f t="shared" si="502"/>
        <v>454.61069024081058</v>
      </c>
      <c r="HF200" s="34">
        <f t="shared" si="502"/>
        <v>456.55160654785334</v>
      </c>
      <c r="HG200" s="34">
        <f t="shared" si="502"/>
        <v>460.93487163357628</v>
      </c>
      <c r="HH200" s="34">
        <f t="shared" si="502"/>
        <v>466.47247331270296</v>
      </c>
      <c r="HI200" s="34">
        <f t="shared" si="502"/>
        <v>471.86061306920124</v>
      </c>
      <c r="HJ200" s="34">
        <f t="shared" si="502"/>
        <v>478.97360374279606</v>
      </c>
      <c r="HK200" s="34">
        <f t="shared" si="502"/>
        <v>488.55843586096046</v>
      </c>
      <c r="HL200" s="34">
        <f t="shared" si="502"/>
        <v>497.90159000928099</v>
      </c>
      <c r="HM200" s="34">
        <f t="shared" si="502"/>
        <v>507.521298017638</v>
      </c>
      <c r="HN200" s="34">
        <f t="shared" si="502"/>
        <v>519.56141375385528</v>
      </c>
      <c r="HO200" s="34">
        <f t="shared" si="502"/>
        <v>528.60944050884427</v>
      </c>
      <c r="HP200" s="34">
        <f t="shared" si="502"/>
        <v>532.79760851486719</v>
      </c>
      <c r="HQ200" s="34">
        <f t="shared" si="502"/>
        <v>535.7646951398134</v>
      </c>
      <c r="HR200" s="34">
        <f t="shared" si="502"/>
        <v>539.04909473827422</v>
      </c>
      <c r="HS200" s="34">
        <f t="shared" si="502"/>
        <v>539.59730215531215</v>
      </c>
      <c r="HT200" s="34">
        <f t="shared" si="502"/>
        <v>541.48713901332826</v>
      </c>
      <c r="HU200" s="34">
        <f t="shared" si="502"/>
        <v>547.58576335673763</v>
      </c>
      <c r="HV200" s="34">
        <f t="shared" si="502"/>
        <v>552.38468568867734</v>
      </c>
      <c r="HW200" s="34">
        <f t="shared" si="502"/>
        <v>553.40673575485573</v>
      </c>
      <c r="HX200" s="34">
        <f t="shared" si="502"/>
        <v>554.09702971531556</v>
      </c>
      <c r="HY200" s="34">
        <f t="shared" si="502"/>
        <v>560.30993543915793</v>
      </c>
      <c r="HZ200" s="34">
        <f t="shared" si="502"/>
        <v>565.45185062018584</v>
      </c>
      <c r="IA200" s="34">
        <f t="shared" si="502"/>
        <v>572.44198722109684</v>
      </c>
      <c r="IB200" s="34">
        <f t="shared" si="502"/>
        <v>584.34965537823848</v>
      </c>
      <c r="IC200" s="34">
        <f t="shared" si="502"/>
        <v>593.56242651663831</v>
      </c>
      <c r="ID200" s="34">
        <f t="shared" si="502"/>
        <v>593.01147341574881</v>
      </c>
      <c r="IE200" s="34">
        <f t="shared" si="502"/>
        <v>590.26978009173308</v>
      </c>
      <c r="IF200" s="34">
        <f t="shared" si="502"/>
        <v>583.50674174750679</v>
      </c>
      <c r="IG200" s="34">
        <f t="shared" si="502"/>
        <v>572.33203714766705</v>
      </c>
      <c r="IH200" s="34">
        <f t="shared" si="502"/>
        <v>562.7967381231274</v>
      </c>
      <c r="II200" s="34">
        <f t="shared" si="502"/>
        <v>557.07755533148088</v>
      </c>
      <c r="IJ200" s="34">
        <f t="shared" si="502"/>
        <v>552.06887076590419</v>
      </c>
      <c r="IK200" s="34">
        <f t="shared" si="502"/>
        <v>549.91657287964506</v>
      </c>
      <c r="IL200" s="34">
        <f t="shared" si="502"/>
        <v>549.553397881499</v>
      </c>
      <c r="IM200" s="34">
        <f t="shared" si="502"/>
        <v>550.92717144219421</v>
      </c>
      <c r="IN200" s="34">
        <f t="shared" si="502"/>
        <v>552.48977848848392</v>
      </c>
      <c r="IO200" s="34">
        <f t="shared" si="502"/>
        <v>554.52200496252465</v>
      </c>
      <c r="IP200" s="34">
        <f t="shared" si="502"/>
        <v>557.86894155033099</v>
      </c>
      <c r="IQ200" s="34">
        <f t="shared" si="502"/>
        <v>560.96273341200538</v>
      </c>
      <c r="IR200" s="34">
        <f t="shared" si="502"/>
        <v>563.50703674717909</v>
      </c>
      <c r="IS200" s="34">
        <f t="shared" si="502"/>
        <v>566.50069160301882</v>
      </c>
      <c r="IT200" s="34">
        <f t="shared" si="502"/>
        <v>570.13784319578849</v>
      </c>
      <c r="IU200" s="34">
        <f t="shared" si="502"/>
        <v>573.56211103395856</v>
      </c>
      <c r="IV200" s="34">
        <f t="shared" si="502"/>
        <v>577.69379881517602</v>
      </c>
      <c r="IW200" s="34">
        <f t="shared" si="502"/>
        <v>310.73397063308539</v>
      </c>
      <c r="IX200" s="34">
        <f t="shared" si="502"/>
        <v>313.13336877456965</v>
      </c>
      <c r="IY200" s="34">
        <f t="shared" si="502"/>
        <v>315.18230155027788</v>
      </c>
      <c r="IZ200" s="34">
        <f t="shared" si="502"/>
        <v>317.31928472940467</v>
      </c>
      <c r="JA200" s="34">
        <f t="shared" si="502"/>
        <v>319.7124348780697</v>
      </c>
      <c r="JB200" s="34">
        <f t="shared" si="502"/>
        <v>321.8627576250239</v>
      </c>
      <c r="JC200" s="34">
        <f t="shared" si="502"/>
        <v>324.09882851935402</v>
      </c>
      <c r="JD200" s="34">
        <f t="shared" si="502"/>
        <v>326.58993281357198</v>
      </c>
      <c r="JE200" s="34">
        <f t="shared" si="502"/>
        <v>328.56362843576102</v>
      </c>
      <c r="JF200" s="34">
        <f t="shared" si="502"/>
        <v>329.80429609058325</v>
      </c>
      <c r="JG200" s="34">
        <f t="shared" si="502"/>
        <v>330.88056126803707</v>
      </c>
      <c r="JH200" s="34">
        <f t="shared" si="502"/>
        <v>331.53892161768249</v>
      </c>
      <c r="JI200" s="34">
        <f t="shared" si="502"/>
        <v>331.72774954038493</v>
      </c>
      <c r="JJ200" s="34">
        <f t="shared" ref="JJ200:LU200" si="503">JJ135*SUMIFS(166:166,164:164,"&lt;="&amp;JJ100,164:164,"&gt;"&amp;EOMONTH(JJ100,-1))*SUMIFS(176:176,168:168,"&lt;="&amp;JJ100,168:168,"&gt;"&amp;EOMONTH(JJ100,-1))</f>
        <v>331.9884216155566</v>
      </c>
      <c r="JK200" s="34">
        <f t="shared" si="503"/>
        <v>332.64307147741374</v>
      </c>
      <c r="JL200" s="34">
        <f t="shared" si="503"/>
        <v>333.222914973272</v>
      </c>
      <c r="JM200" s="34">
        <f t="shared" si="503"/>
        <v>334.23615950713759</v>
      </c>
      <c r="JN200" s="34">
        <f t="shared" si="503"/>
        <v>335.75183640298064</v>
      </c>
      <c r="JO200" s="34">
        <f t="shared" si="503"/>
        <v>337.53645726099529</v>
      </c>
      <c r="JP200" s="34">
        <f t="shared" si="503"/>
        <v>339.46836237263295</v>
      </c>
      <c r="JQ200" s="34">
        <f t="shared" si="503"/>
        <v>342.03546762630339</v>
      </c>
      <c r="JR200" s="34">
        <f t="shared" si="503"/>
        <v>345.01363232861394</v>
      </c>
      <c r="JS200" s="34">
        <f t="shared" si="503"/>
        <v>347.79181900207612</v>
      </c>
      <c r="JT200" s="34">
        <f t="shared" si="503"/>
        <v>351.23157002978269</v>
      </c>
      <c r="JU200" s="34">
        <f t="shared" si="503"/>
        <v>355.73029974366665</v>
      </c>
      <c r="JV200" s="34">
        <f t="shared" si="503"/>
        <v>360.53445476870974</v>
      </c>
      <c r="JW200" s="34">
        <f t="shared" si="503"/>
        <v>365.78096615850103</v>
      </c>
      <c r="JX200" s="34">
        <f t="shared" si="503"/>
        <v>372.27101208557769</v>
      </c>
      <c r="JY200" s="34">
        <f t="shared" si="503"/>
        <v>378.50510003527415</v>
      </c>
      <c r="JZ200" s="34">
        <f t="shared" si="503"/>
        <v>383.91783214626884</v>
      </c>
      <c r="KA200" s="34">
        <f t="shared" si="503"/>
        <v>1107.4413589125238</v>
      </c>
      <c r="KB200" s="34">
        <f t="shared" si="503"/>
        <v>1125.1156881361492</v>
      </c>
      <c r="KC200" s="34">
        <f t="shared" si="503"/>
        <v>1143.1034307123177</v>
      </c>
      <c r="KD200" s="34">
        <f t="shared" si="503"/>
        <v>1161.7405291911607</v>
      </c>
      <c r="KE200" s="34">
        <f t="shared" si="503"/>
        <v>1183.396541440216</v>
      </c>
      <c r="KF200" s="34">
        <f t="shared" si="503"/>
        <v>1204.039449170743</v>
      </c>
      <c r="KG200" s="34">
        <f t="shared" si="503"/>
        <v>1221.8400194400119</v>
      </c>
      <c r="KH200" s="34">
        <f t="shared" si="503"/>
        <v>1239.3844479221923</v>
      </c>
      <c r="KI200" s="34">
        <f t="shared" si="503"/>
        <v>1263.9482261664348</v>
      </c>
      <c r="KJ200" s="34">
        <f t="shared" si="503"/>
        <v>1289.910351245959</v>
      </c>
      <c r="KK200" s="34">
        <f t="shared" si="503"/>
        <v>1316.8034161982598</v>
      </c>
      <c r="KL200" s="34">
        <f t="shared" si="503"/>
        <v>1347.4837511948747</v>
      </c>
      <c r="KM200" s="34">
        <f t="shared" si="503"/>
        <v>1375.380046514091</v>
      </c>
      <c r="KN200" s="34">
        <f t="shared" si="503"/>
        <v>1400.808344823809</v>
      </c>
      <c r="KO200" s="34">
        <f t="shared" si="503"/>
        <v>1423.4842640039544</v>
      </c>
      <c r="KP200" s="34">
        <f t="shared" si="503"/>
        <v>1443.6097466499652</v>
      </c>
      <c r="KQ200" s="34">
        <f t="shared" si="503"/>
        <v>1462.077881919538</v>
      </c>
      <c r="KR200" s="34">
        <f t="shared" si="503"/>
        <v>1477.3405896722732</v>
      </c>
      <c r="KS200" s="34">
        <f t="shared" si="503"/>
        <v>1492.7086568628786</v>
      </c>
      <c r="KT200" s="34">
        <f t="shared" si="503"/>
        <v>1511.3970418131798</v>
      </c>
      <c r="KU200" s="34">
        <f t="shared" si="503"/>
        <v>1526.9105370888369</v>
      </c>
      <c r="KV200" s="34">
        <f t="shared" si="503"/>
        <v>1538.7617468522515</v>
      </c>
      <c r="KW200" s="34">
        <f t="shared" si="503"/>
        <v>1558.0919893304915</v>
      </c>
      <c r="KX200" s="34">
        <f t="shared" si="503"/>
        <v>1578.1466960383407</v>
      </c>
      <c r="KY200" s="34">
        <f t="shared" si="503"/>
        <v>1590.5745381511233</v>
      </c>
      <c r="KZ200" s="34">
        <f t="shared" si="503"/>
        <v>1604.4623156812465</v>
      </c>
      <c r="LA200" s="34">
        <f t="shared" si="503"/>
        <v>1623.1924277945334</v>
      </c>
      <c r="LB200" s="34">
        <f t="shared" si="503"/>
        <v>1628.5630935869617</v>
      </c>
      <c r="LC200" s="34">
        <f t="shared" si="503"/>
        <v>1631.6244966090817</v>
      </c>
      <c r="LD200" s="34">
        <f t="shared" si="503"/>
        <v>1644.963570889282</v>
      </c>
      <c r="LE200" s="34">
        <f t="shared" si="503"/>
        <v>1663.4006618183964</v>
      </c>
      <c r="LF200" s="34">
        <f t="shared" si="503"/>
        <v>1290.0262185493257</v>
      </c>
      <c r="LG200" s="34">
        <f t="shared" si="503"/>
        <v>1302.855651519601</v>
      </c>
      <c r="LH200" s="34">
        <f t="shared" si="503"/>
        <v>1320.3080697105086</v>
      </c>
      <c r="LI200" s="34">
        <f t="shared" si="503"/>
        <v>1328.383754998838</v>
      </c>
      <c r="LJ200" s="34">
        <f t="shared" si="503"/>
        <v>1334.7541038302404</v>
      </c>
      <c r="LK200" s="34">
        <f t="shared" si="503"/>
        <v>1348.8370950493741</v>
      </c>
      <c r="LL200" s="34">
        <f t="shared" si="503"/>
        <v>1378.3097703215126</v>
      </c>
      <c r="LM200" s="34">
        <f t="shared" si="503"/>
        <v>1393.1193782891689</v>
      </c>
      <c r="LN200" s="34">
        <f t="shared" si="503"/>
        <v>1407.1396523755429</v>
      </c>
      <c r="LO200" s="34">
        <f t="shared" si="503"/>
        <v>1425.7826332131369</v>
      </c>
      <c r="LP200" s="34">
        <f t="shared" si="503"/>
        <v>1428.7684794019879</v>
      </c>
      <c r="LQ200" s="34">
        <f t="shared" si="503"/>
        <v>1430.4825852952008</v>
      </c>
      <c r="LR200" s="34">
        <f t="shared" si="503"/>
        <v>1441.0441568966705</v>
      </c>
      <c r="LS200" s="34">
        <f t="shared" si="503"/>
        <v>1444.9146189677244</v>
      </c>
      <c r="LT200" s="34">
        <f t="shared" si="503"/>
        <v>1454.5221654341128</v>
      </c>
      <c r="LU200" s="34">
        <f t="shared" si="503"/>
        <v>1466.0094669686634</v>
      </c>
      <c r="LV200" s="34">
        <f t="shared" ref="LV200:NO200" si="504">LV135*SUMIFS(166:166,164:164,"&lt;="&amp;LV100,164:164,"&gt;"&amp;EOMONTH(LV100,-1))*SUMIFS(176:176,168:168,"&lt;="&amp;LV100,168:168,"&gt;"&amp;EOMONTH(LV100,-1))</f>
        <v>1479.6359587223246</v>
      </c>
      <c r="LW200" s="34">
        <f t="shared" si="504"/>
        <v>1493.2199440606094</v>
      </c>
      <c r="LX200" s="34">
        <f t="shared" si="504"/>
        <v>1505.775333822837</v>
      </c>
      <c r="LY200" s="34">
        <f t="shared" si="504"/>
        <v>1519.3696369482955</v>
      </c>
      <c r="LZ200" s="34">
        <f t="shared" si="504"/>
        <v>1533.3270356545713</v>
      </c>
      <c r="MA200" s="34">
        <f t="shared" si="504"/>
        <v>1545.4276284708981</v>
      </c>
      <c r="MB200" s="34">
        <f t="shared" si="504"/>
        <v>1556.384617138965</v>
      </c>
      <c r="MC200" s="34">
        <f t="shared" si="504"/>
        <v>1565.9290080559642</v>
      </c>
      <c r="MD200" s="34">
        <f t="shared" si="504"/>
        <v>1572.232356912567</v>
      </c>
      <c r="ME200" s="34">
        <f t="shared" si="504"/>
        <v>1578.1830668667528</v>
      </c>
      <c r="MF200" s="34">
        <f t="shared" si="504"/>
        <v>1582.5929436997328</v>
      </c>
      <c r="MG200" s="34">
        <f t="shared" si="504"/>
        <v>1588.5123537741376</v>
      </c>
      <c r="MH200" s="34">
        <f t="shared" si="504"/>
        <v>1595.4891126266145</v>
      </c>
      <c r="MI200" s="34">
        <f t="shared" si="504"/>
        <v>1602.3862840991615</v>
      </c>
      <c r="MJ200" s="34">
        <f t="shared" si="504"/>
        <v>1608.7851005684579</v>
      </c>
      <c r="MK200" s="34">
        <f t="shared" si="504"/>
        <v>1613.4414782469498</v>
      </c>
      <c r="ML200" s="34">
        <f t="shared" si="504"/>
        <v>1617.921773279098</v>
      </c>
      <c r="MM200" s="34">
        <f t="shared" si="504"/>
        <v>1621.415020751645</v>
      </c>
      <c r="MN200" s="34">
        <f t="shared" si="504"/>
        <v>1626.5457345250072</v>
      </c>
      <c r="MO200" s="34">
        <f t="shared" si="504"/>
        <v>1632.3221217735825</v>
      </c>
      <c r="MP200" s="34">
        <f t="shared" si="504"/>
        <v>1637.8322500827426</v>
      </c>
      <c r="MQ200" s="34">
        <f t="shared" si="504"/>
        <v>1639.0432527277699</v>
      </c>
      <c r="MR200" s="34">
        <f t="shared" si="504"/>
        <v>1637.2819085703543</v>
      </c>
      <c r="MS200" s="34">
        <f t="shared" si="504"/>
        <v>1635.1035116352696</v>
      </c>
      <c r="MT200" s="34">
        <f t="shared" si="504"/>
        <v>1631.61196314923</v>
      </c>
      <c r="MU200" s="34">
        <f t="shared" si="504"/>
        <v>1628.8874314606051</v>
      </c>
      <c r="MV200" s="34">
        <f t="shared" si="504"/>
        <v>1630.5170785346293</v>
      </c>
      <c r="MW200" s="34">
        <f t="shared" si="504"/>
        <v>1633.2327801731371</v>
      </c>
      <c r="MX200" s="34">
        <f t="shared" si="504"/>
        <v>1639.0916453512159</v>
      </c>
      <c r="MY200" s="34">
        <f t="shared" si="504"/>
        <v>1646.6506399970403</v>
      </c>
      <c r="MZ200" s="34">
        <f t="shared" si="504"/>
        <v>1655.388073796008</v>
      </c>
      <c r="NA200" s="34">
        <f t="shared" si="504"/>
        <v>1664.4195384613433</v>
      </c>
      <c r="NB200" s="34">
        <f t="shared" si="504"/>
        <v>1673.6147057749106</v>
      </c>
      <c r="NC200" s="34">
        <f t="shared" si="504"/>
        <v>1683.1387204812409</v>
      </c>
      <c r="ND200" s="34">
        <f t="shared" si="504"/>
        <v>1692.3522934069747</v>
      </c>
      <c r="NE200" s="34">
        <f t="shared" si="504"/>
        <v>1701.0479012032106</v>
      </c>
      <c r="NF200" s="34">
        <f t="shared" si="504"/>
        <v>1709.5782176445871</v>
      </c>
      <c r="NG200" s="34">
        <f t="shared" si="504"/>
        <v>1718.1511116417519</v>
      </c>
      <c r="NH200" s="34">
        <f t="shared" si="504"/>
        <v>1726.3451365760372</v>
      </c>
      <c r="NI200" s="34">
        <f t="shared" si="504"/>
        <v>1734.9217474966463</v>
      </c>
      <c r="NJ200" s="34">
        <f t="shared" si="504"/>
        <v>1743.5820071268095</v>
      </c>
      <c r="NK200" s="34">
        <f t="shared" si="504"/>
        <v>1752.0905700312942</v>
      </c>
      <c r="NL200" s="34">
        <f t="shared" si="504"/>
        <v>1760.1691254142654</v>
      </c>
      <c r="NM200" s="34">
        <f t="shared" si="504"/>
        <v>1767.8335635822907</v>
      </c>
      <c r="NN200" s="34">
        <f t="shared" si="504"/>
        <v>1775.2345764422057</v>
      </c>
      <c r="NO200" s="35">
        <f t="shared" si="504"/>
        <v>0</v>
      </c>
      <c r="NP200" s="8"/>
      <c r="NQ200" s="8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x14ac:dyDescent="0.2">
      <c r="A202" s="1"/>
      <c r="B202" s="1"/>
      <c r="C202" s="1"/>
      <c r="D202" s="1"/>
      <c r="E202" s="1"/>
      <c r="F202" s="1"/>
      <c r="G202" s="1" t="str">
        <f>OFMOR_FFF_0!G202</f>
        <v>дни нед.</v>
      </c>
      <c r="H202" s="1"/>
      <c r="I202" s="1"/>
      <c r="J202" s="1"/>
      <c r="K202" s="14"/>
      <c r="L202" s="1"/>
      <c r="M202" s="1"/>
      <c r="N202" s="15" t="str">
        <f>IF(N203="","",IF(WEEKDAY(N203)=2,"пн",IF(WEEKDAY(N203)=3,"вт",IF(WEEKDAY(N203)=4,"ср",IF(WEEKDAY(N203)=5,"чт",IF(WEEKDAY(N203)=6,"пт",IF(WEEKDAY(N203)=7,"сб",IF(WEEKDAY(N203)=1,"вс",0))))))))</f>
        <v>вт</v>
      </c>
      <c r="O202" s="15" t="str">
        <f t="shared" ref="O202:BZ202" si="505">IF(O203="","",IF(WEEKDAY(O203)=2,"пн",IF(WEEKDAY(O203)=3,"вт",IF(WEEKDAY(O203)=4,"ср",IF(WEEKDAY(O203)=5,"чт",IF(WEEKDAY(O203)=6,"пт",IF(WEEKDAY(O203)=7,"сб",IF(WEEKDAY(O203)=1,"вс",0))))))))</f>
        <v>ср</v>
      </c>
      <c r="P202" s="15" t="str">
        <f t="shared" si="505"/>
        <v>чт</v>
      </c>
      <c r="Q202" s="15" t="str">
        <f t="shared" si="505"/>
        <v>пт</v>
      </c>
      <c r="R202" s="15" t="str">
        <f t="shared" si="505"/>
        <v>сб</v>
      </c>
      <c r="S202" s="15" t="str">
        <f t="shared" si="505"/>
        <v>вс</v>
      </c>
      <c r="T202" s="15" t="str">
        <f t="shared" si="505"/>
        <v>пн</v>
      </c>
      <c r="U202" s="15" t="str">
        <f t="shared" si="505"/>
        <v>вт</v>
      </c>
      <c r="V202" s="15" t="str">
        <f t="shared" si="505"/>
        <v>ср</v>
      </c>
      <c r="W202" s="15" t="str">
        <f t="shared" si="505"/>
        <v>чт</v>
      </c>
      <c r="X202" s="15" t="str">
        <f t="shared" si="505"/>
        <v>пт</v>
      </c>
      <c r="Y202" s="15" t="str">
        <f t="shared" si="505"/>
        <v>сб</v>
      </c>
      <c r="Z202" s="15" t="str">
        <f t="shared" si="505"/>
        <v>вс</v>
      </c>
      <c r="AA202" s="15" t="str">
        <f t="shared" si="505"/>
        <v>пн</v>
      </c>
      <c r="AB202" s="15" t="str">
        <f t="shared" si="505"/>
        <v>вт</v>
      </c>
      <c r="AC202" s="15" t="str">
        <f t="shared" si="505"/>
        <v>ср</v>
      </c>
      <c r="AD202" s="15" t="str">
        <f t="shared" si="505"/>
        <v>чт</v>
      </c>
      <c r="AE202" s="15" t="str">
        <f t="shared" si="505"/>
        <v>пт</v>
      </c>
      <c r="AF202" s="15" t="str">
        <f t="shared" si="505"/>
        <v>сб</v>
      </c>
      <c r="AG202" s="15" t="str">
        <f t="shared" si="505"/>
        <v>вс</v>
      </c>
      <c r="AH202" s="15" t="str">
        <f t="shared" si="505"/>
        <v>пн</v>
      </c>
      <c r="AI202" s="15" t="str">
        <f t="shared" si="505"/>
        <v>вт</v>
      </c>
      <c r="AJ202" s="15" t="str">
        <f t="shared" si="505"/>
        <v>ср</v>
      </c>
      <c r="AK202" s="15" t="str">
        <f t="shared" si="505"/>
        <v>чт</v>
      </c>
      <c r="AL202" s="15" t="str">
        <f t="shared" si="505"/>
        <v>пт</v>
      </c>
      <c r="AM202" s="15" t="str">
        <f t="shared" si="505"/>
        <v>сб</v>
      </c>
      <c r="AN202" s="15" t="str">
        <f t="shared" si="505"/>
        <v>вс</v>
      </c>
      <c r="AO202" s="15" t="str">
        <f t="shared" si="505"/>
        <v>пн</v>
      </c>
      <c r="AP202" s="15" t="str">
        <f t="shared" si="505"/>
        <v>вт</v>
      </c>
      <c r="AQ202" s="15" t="str">
        <f t="shared" si="505"/>
        <v>ср</v>
      </c>
      <c r="AR202" s="15" t="str">
        <f t="shared" si="505"/>
        <v>чт</v>
      </c>
      <c r="AS202" s="15" t="str">
        <f t="shared" si="505"/>
        <v>пт</v>
      </c>
      <c r="AT202" s="15" t="str">
        <f t="shared" si="505"/>
        <v>сб</v>
      </c>
      <c r="AU202" s="15" t="str">
        <f t="shared" si="505"/>
        <v>вс</v>
      </c>
      <c r="AV202" s="15" t="str">
        <f t="shared" si="505"/>
        <v>пн</v>
      </c>
      <c r="AW202" s="15" t="str">
        <f t="shared" si="505"/>
        <v>вт</v>
      </c>
      <c r="AX202" s="15" t="str">
        <f t="shared" si="505"/>
        <v>ср</v>
      </c>
      <c r="AY202" s="15" t="str">
        <f t="shared" si="505"/>
        <v>чт</v>
      </c>
      <c r="AZ202" s="15" t="str">
        <f t="shared" si="505"/>
        <v>пт</v>
      </c>
      <c r="BA202" s="15" t="str">
        <f t="shared" si="505"/>
        <v>сб</v>
      </c>
      <c r="BB202" s="15" t="str">
        <f t="shared" si="505"/>
        <v>вс</v>
      </c>
      <c r="BC202" s="15" t="str">
        <f t="shared" si="505"/>
        <v>пн</v>
      </c>
      <c r="BD202" s="15" t="str">
        <f t="shared" si="505"/>
        <v>вт</v>
      </c>
      <c r="BE202" s="15" t="str">
        <f t="shared" si="505"/>
        <v>ср</v>
      </c>
      <c r="BF202" s="15" t="str">
        <f t="shared" si="505"/>
        <v>чт</v>
      </c>
      <c r="BG202" s="15" t="str">
        <f t="shared" si="505"/>
        <v>пт</v>
      </c>
      <c r="BH202" s="15" t="str">
        <f t="shared" si="505"/>
        <v>сб</v>
      </c>
      <c r="BI202" s="15" t="str">
        <f t="shared" si="505"/>
        <v>вс</v>
      </c>
      <c r="BJ202" s="15" t="str">
        <f t="shared" si="505"/>
        <v>пн</v>
      </c>
      <c r="BK202" s="15" t="str">
        <f t="shared" si="505"/>
        <v>вт</v>
      </c>
      <c r="BL202" s="15" t="str">
        <f t="shared" si="505"/>
        <v>ср</v>
      </c>
      <c r="BM202" s="15" t="str">
        <f t="shared" si="505"/>
        <v>чт</v>
      </c>
      <c r="BN202" s="15" t="str">
        <f t="shared" si="505"/>
        <v>пт</v>
      </c>
      <c r="BO202" s="15" t="str">
        <f t="shared" si="505"/>
        <v>сб</v>
      </c>
      <c r="BP202" s="15" t="str">
        <f t="shared" si="505"/>
        <v>вс</v>
      </c>
      <c r="BQ202" s="15" t="str">
        <f t="shared" si="505"/>
        <v>пн</v>
      </c>
      <c r="BR202" s="15" t="str">
        <f t="shared" si="505"/>
        <v>вт</v>
      </c>
      <c r="BS202" s="15" t="str">
        <f t="shared" si="505"/>
        <v>ср</v>
      </c>
      <c r="BT202" s="15" t="str">
        <f t="shared" si="505"/>
        <v>чт</v>
      </c>
      <c r="BU202" s="15" t="str">
        <f t="shared" si="505"/>
        <v>пт</v>
      </c>
      <c r="BV202" s="15" t="str">
        <f t="shared" si="505"/>
        <v>сб</v>
      </c>
      <c r="BW202" s="15" t="str">
        <f t="shared" si="505"/>
        <v>вс</v>
      </c>
      <c r="BX202" s="15" t="str">
        <f t="shared" si="505"/>
        <v>пн</v>
      </c>
      <c r="BY202" s="15" t="str">
        <f t="shared" si="505"/>
        <v>вт</v>
      </c>
      <c r="BZ202" s="15" t="str">
        <f t="shared" si="505"/>
        <v>ср</v>
      </c>
      <c r="CA202" s="15" t="str">
        <f t="shared" ref="CA202:EL202" si="506">IF(CA203="","",IF(WEEKDAY(CA203)=2,"пн",IF(WEEKDAY(CA203)=3,"вт",IF(WEEKDAY(CA203)=4,"ср",IF(WEEKDAY(CA203)=5,"чт",IF(WEEKDAY(CA203)=6,"пт",IF(WEEKDAY(CA203)=7,"сб",IF(WEEKDAY(CA203)=1,"вс",0))))))))</f>
        <v>чт</v>
      </c>
      <c r="CB202" s="15" t="str">
        <f t="shared" si="506"/>
        <v>пт</v>
      </c>
      <c r="CC202" s="15" t="str">
        <f t="shared" si="506"/>
        <v>сб</v>
      </c>
      <c r="CD202" s="15" t="str">
        <f t="shared" si="506"/>
        <v>вс</v>
      </c>
      <c r="CE202" s="15" t="str">
        <f t="shared" si="506"/>
        <v>пн</v>
      </c>
      <c r="CF202" s="15" t="str">
        <f t="shared" si="506"/>
        <v>вт</v>
      </c>
      <c r="CG202" s="15" t="str">
        <f t="shared" si="506"/>
        <v>ср</v>
      </c>
      <c r="CH202" s="15" t="str">
        <f t="shared" si="506"/>
        <v>чт</v>
      </c>
      <c r="CI202" s="15" t="str">
        <f t="shared" si="506"/>
        <v>пт</v>
      </c>
      <c r="CJ202" s="15" t="str">
        <f t="shared" si="506"/>
        <v>сб</v>
      </c>
      <c r="CK202" s="15" t="str">
        <f t="shared" si="506"/>
        <v>вс</v>
      </c>
      <c r="CL202" s="15" t="str">
        <f t="shared" si="506"/>
        <v>пн</v>
      </c>
      <c r="CM202" s="15" t="str">
        <f t="shared" si="506"/>
        <v>вт</v>
      </c>
      <c r="CN202" s="15" t="str">
        <f t="shared" si="506"/>
        <v>ср</v>
      </c>
      <c r="CO202" s="15" t="str">
        <f t="shared" si="506"/>
        <v>чт</v>
      </c>
      <c r="CP202" s="15" t="str">
        <f t="shared" si="506"/>
        <v>пт</v>
      </c>
      <c r="CQ202" s="15" t="str">
        <f t="shared" si="506"/>
        <v>сб</v>
      </c>
      <c r="CR202" s="15" t="str">
        <f t="shared" si="506"/>
        <v>вс</v>
      </c>
      <c r="CS202" s="15" t="str">
        <f t="shared" si="506"/>
        <v>пн</v>
      </c>
      <c r="CT202" s="15" t="str">
        <f t="shared" si="506"/>
        <v>вт</v>
      </c>
      <c r="CU202" s="15" t="str">
        <f t="shared" si="506"/>
        <v>ср</v>
      </c>
      <c r="CV202" s="15" t="str">
        <f t="shared" si="506"/>
        <v>чт</v>
      </c>
      <c r="CW202" s="15" t="str">
        <f t="shared" si="506"/>
        <v>пт</v>
      </c>
      <c r="CX202" s="15" t="str">
        <f t="shared" si="506"/>
        <v>сб</v>
      </c>
      <c r="CY202" s="15" t="str">
        <f t="shared" si="506"/>
        <v>вс</v>
      </c>
      <c r="CZ202" s="15" t="str">
        <f t="shared" si="506"/>
        <v>пн</v>
      </c>
      <c r="DA202" s="15" t="str">
        <f t="shared" si="506"/>
        <v>вт</v>
      </c>
      <c r="DB202" s="15" t="str">
        <f t="shared" si="506"/>
        <v>ср</v>
      </c>
      <c r="DC202" s="15" t="str">
        <f t="shared" si="506"/>
        <v>чт</v>
      </c>
      <c r="DD202" s="15" t="str">
        <f t="shared" si="506"/>
        <v>пт</v>
      </c>
      <c r="DE202" s="15" t="str">
        <f t="shared" si="506"/>
        <v>сб</v>
      </c>
      <c r="DF202" s="15" t="str">
        <f t="shared" si="506"/>
        <v>вс</v>
      </c>
      <c r="DG202" s="15" t="str">
        <f t="shared" si="506"/>
        <v>пн</v>
      </c>
      <c r="DH202" s="15" t="str">
        <f t="shared" si="506"/>
        <v>вт</v>
      </c>
      <c r="DI202" s="15" t="str">
        <f t="shared" si="506"/>
        <v>ср</v>
      </c>
      <c r="DJ202" s="15" t="str">
        <f t="shared" si="506"/>
        <v>чт</v>
      </c>
      <c r="DK202" s="15" t="str">
        <f t="shared" si="506"/>
        <v>пт</v>
      </c>
      <c r="DL202" s="15" t="str">
        <f t="shared" si="506"/>
        <v>сб</v>
      </c>
      <c r="DM202" s="15" t="str">
        <f t="shared" si="506"/>
        <v>вс</v>
      </c>
      <c r="DN202" s="15" t="str">
        <f t="shared" si="506"/>
        <v>пн</v>
      </c>
      <c r="DO202" s="15" t="str">
        <f t="shared" si="506"/>
        <v>вт</v>
      </c>
      <c r="DP202" s="15" t="str">
        <f t="shared" si="506"/>
        <v>ср</v>
      </c>
      <c r="DQ202" s="15" t="str">
        <f t="shared" si="506"/>
        <v>чт</v>
      </c>
      <c r="DR202" s="15" t="str">
        <f t="shared" si="506"/>
        <v>пт</v>
      </c>
      <c r="DS202" s="15" t="str">
        <f t="shared" si="506"/>
        <v>сб</v>
      </c>
      <c r="DT202" s="15" t="str">
        <f t="shared" si="506"/>
        <v>вс</v>
      </c>
      <c r="DU202" s="15" t="str">
        <f t="shared" si="506"/>
        <v>пн</v>
      </c>
      <c r="DV202" s="15" t="str">
        <f t="shared" si="506"/>
        <v>вт</v>
      </c>
      <c r="DW202" s="15" t="str">
        <f t="shared" si="506"/>
        <v>ср</v>
      </c>
      <c r="DX202" s="15" t="str">
        <f t="shared" si="506"/>
        <v>чт</v>
      </c>
      <c r="DY202" s="15" t="str">
        <f t="shared" si="506"/>
        <v>пт</v>
      </c>
      <c r="DZ202" s="15" t="str">
        <f t="shared" si="506"/>
        <v>сб</v>
      </c>
      <c r="EA202" s="15" t="str">
        <f t="shared" si="506"/>
        <v>вс</v>
      </c>
      <c r="EB202" s="15" t="str">
        <f t="shared" si="506"/>
        <v>пн</v>
      </c>
      <c r="EC202" s="15" t="str">
        <f t="shared" si="506"/>
        <v>вт</v>
      </c>
      <c r="ED202" s="15" t="str">
        <f t="shared" si="506"/>
        <v>ср</v>
      </c>
      <c r="EE202" s="15" t="str">
        <f t="shared" si="506"/>
        <v>чт</v>
      </c>
      <c r="EF202" s="15" t="str">
        <f t="shared" si="506"/>
        <v>пт</v>
      </c>
      <c r="EG202" s="15" t="str">
        <f t="shared" si="506"/>
        <v>сб</v>
      </c>
      <c r="EH202" s="15" t="str">
        <f t="shared" si="506"/>
        <v>вс</v>
      </c>
      <c r="EI202" s="15" t="str">
        <f t="shared" si="506"/>
        <v>пн</v>
      </c>
      <c r="EJ202" s="15" t="str">
        <f t="shared" si="506"/>
        <v>вт</v>
      </c>
      <c r="EK202" s="15" t="str">
        <f t="shared" si="506"/>
        <v>ср</v>
      </c>
      <c r="EL202" s="15" t="str">
        <f t="shared" si="506"/>
        <v>чт</v>
      </c>
      <c r="EM202" s="15" t="str">
        <f t="shared" ref="EM202:GX202" si="507">IF(EM203="","",IF(WEEKDAY(EM203)=2,"пн",IF(WEEKDAY(EM203)=3,"вт",IF(WEEKDAY(EM203)=4,"ср",IF(WEEKDAY(EM203)=5,"чт",IF(WEEKDAY(EM203)=6,"пт",IF(WEEKDAY(EM203)=7,"сб",IF(WEEKDAY(EM203)=1,"вс",0))))))))</f>
        <v>пт</v>
      </c>
      <c r="EN202" s="15" t="str">
        <f t="shared" si="507"/>
        <v>сб</v>
      </c>
      <c r="EO202" s="15" t="str">
        <f t="shared" si="507"/>
        <v>вс</v>
      </c>
      <c r="EP202" s="15" t="str">
        <f t="shared" si="507"/>
        <v>пн</v>
      </c>
      <c r="EQ202" s="15" t="str">
        <f t="shared" si="507"/>
        <v>вт</v>
      </c>
      <c r="ER202" s="15" t="str">
        <f t="shared" si="507"/>
        <v>ср</v>
      </c>
      <c r="ES202" s="15" t="str">
        <f t="shared" si="507"/>
        <v>чт</v>
      </c>
      <c r="ET202" s="15" t="str">
        <f t="shared" si="507"/>
        <v>пт</v>
      </c>
      <c r="EU202" s="15" t="str">
        <f t="shared" si="507"/>
        <v>сб</v>
      </c>
      <c r="EV202" s="15" t="str">
        <f t="shared" si="507"/>
        <v>вс</v>
      </c>
      <c r="EW202" s="15" t="str">
        <f t="shared" si="507"/>
        <v>пн</v>
      </c>
      <c r="EX202" s="15" t="str">
        <f t="shared" si="507"/>
        <v>вт</v>
      </c>
      <c r="EY202" s="15" t="str">
        <f t="shared" si="507"/>
        <v>ср</v>
      </c>
      <c r="EZ202" s="15" t="str">
        <f t="shared" si="507"/>
        <v>чт</v>
      </c>
      <c r="FA202" s="15" t="str">
        <f t="shared" si="507"/>
        <v>пт</v>
      </c>
      <c r="FB202" s="15" t="str">
        <f t="shared" si="507"/>
        <v>сб</v>
      </c>
      <c r="FC202" s="15" t="str">
        <f t="shared" si="507"/>
        <v>вс</v>
      </c>
      <c r="FD202" s="15" t="str">
        <f t="shared" si="507"/>
        <v>пн</v>
      </c>
      <c r="FE202" s="15" t="str">
        <f t="shared" si="507"/>
        <v>вт</v>
      </c>
      <c r="FF202" s="15" t="str">
        <f t="shared" si="507"/>
        <v>ср</v>
      </c>
      <c r="FG202" s="15" t="str">
        <f t="shared" si="507"/>
        <v>чт</v>
      </c>
      <c r="FH202" s="15" t="str">
        <f t="shared" si="507"/>
        <v>пт</v>
      </c>
      <c r="FI202" s="15" t="str">
        <f t="shared" si="507"/>
        <v>сб</v>
      </c>
      <c r="FJ202" s="15" t="str">
        <f t="shared" si="507"/>
        <v>вс</v>
      </c>
      <c r="FK202" s="15" t="str">
        <f t="shared" si="507"/>
        <v>пн</v>
      </c>
      <c r="FL202" s="15" t="str">
        <f t="shared" si="507"/>
        <v>вт</v>
      </c>
      <c r="FM202" s="15" t="str">
        <f t="shared" si="507"/>
        <v>ср</v>
      </c>
      <c r="FN202" s="15" t="str">
        <f t="shared" si="507"/>
        <v>чт</v>
      </c>
      <c r="FO202" s="15" t="str">
        <f t="shared" si="507"/>
        <v>пт</v>
      </c>
      <c r="FP202" s="15" t="str">
        <f t="shared" si="507"/>
        <v>сб</v>
      </c>
      <c r="FQ202" s="15" t="str">
        <f t="shared" si="507"/>
        <v>вс</v>
      </c>
      <c r="FR202" s="15" t="str">
        <f t="shared" si="507"/>
        <v>пн</v>
      </c>
      <c r="FS202" s="15" t="str">
        <f t="shared" si="507"/>
        <v>вт</v>
      </c>
      <c r="FT202" s="15" t="str">
        <f t="shared" si="507"/>
        <v>ср</v>
      </c>
      <c r="FU202" s="15" t="str">
        <f t="shared" si="507"/>
        <v>чт</v>
      </c>
      <c r="FV202" s="15" t="str">
        <f t="shared" si="507"/>
        <v>пт</v>
      </c>
      <c r="FW202" s="15" t="str">
        <f t="shared" si="507"/>
        <v>сб</v>
      </c>
      <c r="FX202" s="15" t="str">
        <f t="shared" si="507"/>
        <v>вс</v>
      </c>
      <c r="FY202" s="15" t="str">
        <f t="shared" si="507"/>
        <v>пн</v>
      </c>
      <c r="FZ202" s="15" t="str">
        <f t="shared" si="507"/>
        <v>вт</v>
      </c>
      <c r="GA202" s="15" t="str">
        <f t="shared" si="507"/>
        <v>ср</v>
      </c>
      <c r="GB202" s="15" t="str">
        <f t="shared" si="507"/>
        <v>чт</v>
      </c>
      <c r="GC202" s="15" t="str">
        <f t="shared" si="507"/>
        <v>пт</v>
      </c>
      <c r="GD202" s="15" t="str">
        <f t="shared" si="507"/>
        <v>сб</v>
      </c>
      <c r="GE202" s="15" t="str">
        <f t="shared" si="507"/>
        <v>вс</v>
      </c>
      <c r="GF202" s="15" t="str">
        <f t="shared" si="507"/>
        <v>пн</v>
      </c>
      <c r="GG202" s="15" t="str">
        <f t="shared" si="507"/>
        <v>вт</v>
      </c>
      <c r="GH202" s="15" t="str">
        <f t="shared" si="507"/>
        <v>ср</v>
      </c>
      <c r="GI202" s="15" t="str">
        <f t="shared" si="507"/>
        <v>чт</v>
      </c>
      <c r="GJ202" s="15" t="str">
        <f t="shared" si="507"/>
        <v>пт</v>
      </c>
      <c r="GK202" s="15" t="str">
        <f t="shared" si="507"/>
        <v>сб</v>
      </c>
      <c r="GL202" s="15" t="str">
        <f t="shared" si="507"/>
        <v>вс</v>
      </c>
      <c r="GM202" s="15" t="str">
        <f t="shared" si="507"/>
        <v>пн</v>
      </c>
      <c r="GN202" s="15" t="str">
        <f t="shared" si="507"/>
        <v>вт</v>
      </c>
      <c r="GO202" s="15" t="str">
        <f t="shared" si="507"/>
        <v>ср</v>
      </c>
      <c r="GP202" s="15" t="str">
        <f t="shared" si="507"/>
        <v>чт</v>
      </c>
      <c r="GQ202" s="15" t="str">
        <f t="shared" si="507"/>
        <v>пт</v>
      </c>
      <c r="GR202" s="15" t="str">
        <f t="shared" si="507"/>
        <v>сб</v>
      </c>
      <c r="GS202" s="15" t="str">
        <f t="shared" si="507"/>
        <v>вс</v>
      </c>
      <c r="GT202" s="15" t="str">
        <f t="shared" si="507"/>
        <v>пн</v>
      </c>
      <c r="GU202" s="15" t="str">
        <f t="shared" si="507"/>
        <v>вт</v>
      </c>
      <c r="GV202" s="15" t="str">
        <f t="shared" si="507"/>
        <v>ср</v>
      </c>
      <c r="GW202" s="15" t="str">
        <f t="shared" si="507"/>
        <v>чт</v>
      </c>
      <c r="GX202" s="15" t="str">
        <f t="shared" si="507"/>
        <v>пт</v>
      </c>
      <c r="GY202" s="15" t="str">
        <f t="shared" ref="GY202:JJ202" si="508">IF(GY203="","",IF(WEEKDAY(GY203)=2,"пн",IF(WEEKDAY(GY203)=3,"вт",IF(WEEKDAY(GY203)=4,"ср",IF(WEEKDAY(GY203)=5,"чт",IF(WEEKDAY(GY203)=6,"пт",IF(WEEKDAY(GY203)=7,"сб",IF(WEEKDAY(GY203)=1,"вс",0))))))))</f>
        <v>сб</v>
      </c>
      <c r="GZ202" s="15" t="str">
        <f t="shared" si="508"/>
        <v>вс</v>
      </c>
      <c r="HA202" s="15" t="str">
        <f t="shared" si="508"/>
        <v>пн</v>
      </c>
      <c r="HB202" s="15" t="str">
        <f t="shared" si="508"/>
        <v>вт</v>
      </c>
      <c r="HC202" s="15" t="str">
        <f t="shared" si="508"/>
        <v>ср</v>
      </c>
      <c r="HD202" s="15" t="str">
        <f t="shared" si="508"/>
        <v>чт</v>
      </c>
      <c r="HE202" s="15" t="str">
        <f t="shared" si="508"/>
        <v>пт</v>
      </c>
      <c r="HF202" s="15" t="str">
        <f t="shared" si="508"/>
        <v>сб</v>
      </c>
      <c r="HG202" s="15" t="str">
        <f t="shared" si="508"/>
        <v>вс</v>
      </c>
      <c r="HH202" s="15" t="str">
        <f t="shared" si="508"/>
        <v>пн</v>
      </c>
      <c r="HI202" s="15" t="str">
        <f t="shared" si="508"/>
        <v>вт</v>
      </c>
      <c r="HJ202" s="15" t="str">
        <f t="shared" si="508"/>
        <v>ср</v>
      </c>
      <c r="HK202" s="15" t="str">
        <f t="shared" si="508"/>
        <v>чт</v>
      </c>
      <c r="HL202" s="15" t="str">
        <f t="shared" si="508"/>
        <v>пт</v>
      </c>
      <c r="HM202" s="15" t="str">
        <f t="shared" si="508"/>
        <v>сб</v>
      </c>
      <c r="HN202" s="15" t="str">
        <f t="shared" si="508"/>
        <v>вс</v>
      </c>
      <c r="HO202" s="15" t="str">
        <f t="shared" si="508"/>
        <v>пн</v>
      </c>
      <c r="HP202" s="15" t="str">
        <f t="shared" si="508"/>
        <v>вт</v>
      </c>
      <c r="HQ202" s="15" t="str">
        <f t="shared" si="508"/>
        <v>ср</v>
      </c>
      <c r="HR202" s="15" t="str">
        <f t="shared" si="508"/>
        <v>чт</v>
      </c>
      <c r="HS202" s="15" t="str">
        <f t="shared" si="508"/>
        <v>пт</v>
      </c>
      <c r="HT202" s="15" t="str">
        <f t="shared" si="508"/>
        <v>сб</v>
      </c>
      <c r="HU202" s="15" t="str">
        <f t="shared" si="508"/>
        <v>вс</v>
      </c>
      <c r="HV202" s="15" t="str">
        <f t="shared" si="508"/>
        <v>пн</v>
      </c>
      <c r="HW202" s="15" t="str">
        <f t="shared" si="508"/>
        <v>вт</v>
      </c>
      <c r="HX202" s="15" t="str">
        <f t="shared" si="508"/>
        <v>ср</v>
      </c>
      <c r="HY202" s="15" t="str">
        <f t="shared" si="508"/>
        <v>чт</v>
      </c>
      <c r="HZ202" s="15" t="str">
        <f t="shared" si="508"/>
        <v>пт</v>
      </c>
      <c r="IA202" s="15" t="str">
        <f t="shared" si="508"/>
        <v>сб</v>
      </c>
      <c r="IB202" s="15" t="str">
        <f t="shared" si="508"/>
        <v>вс</v>
      </c>
      <c r="IC202" s="15" t="str">
        <f t="shared" si="508"/>
        <v>пн</v>
      </c>
      <c r="ID202" s="15" t="str">
        <f t="shared" si="508"/>
        <v>вт</v>
      </c>
      <c r="IE202" s="15" t="str">
        <f t="shared" si="508"/>
        <v>ср</v>
      </c>
      <c r="IF202" s="15" t="str">
        <f t="shared" si="508"/>
        <v>чт</v>
      </c>
      <c r="IG202" s="15" t="str">
        <f t="shared" si="508"/>
        <v>пт</v>
      </c>
      <c r="IH202" s="15" t="str">
        <f t="shared" si="508"/>
        <v>сб</v>
      </c>
      <c r="II202" s="15" t="str">
        <f t="shared" si="508"/>
        <v>вс</v>
      </c>
      <c r="IJ202" s="15" t="str">
        <f t="shared" si="508"/>
        <v>пн</v>
      </c>
      <c r="IK202" s="15" t="str">
        <f t="shared" si="508"/>
        <v>вт</v>
      </c>
      <c r="IL202" s="15" t="str">
        <f t="shared" si="508"/>
        <v>ср</v>
      </c>
      <c r="IM202" s="15" t="str">
        <f t="shared" si="508"/>
        <v>чт</v>
      </c>
      <c r="IN202" s="15" t="str">
        <f t="shared" si="508"/>
        <v>пт</v>
      </c>
      <c r="IO202" s="15" t="str">
        <f t="shared" si="508"/>
        <v>сб</v>
      </c>
      <c r="IP202" s="15" t="str">
        <f t="shared" si="508"/>
        <v>вс</v>
      </c>
      <c r="IQ202" s="15" t="str">
        <f t="shared" si="508"/>
        <v>пн</v>
      </c>
      <c r="IR202" s="15" t="str">
        <f t="shared" si="508"/>
        <v>вт</v>
      </c>
      <c r="IS202" s="15" t="str">
        <f t="shared" si="508"/>
        <v>ср</v>
      </c>
      <c r="IT202" s="15" t="str">
        <f t="shared" si="508"/>
        <v>чт</v>
      </c>
      <c r="IU202" s="15" t="str">
        <f t="shared" si="508"/>
        <v>пт</v>
      </c>
      <c r="IV202" s="15" t="str">
        <f t="shared" si="508"/>
        <v>сб</v>
      </c>
      <c r="IW202" s="15" t="str">
        <f t="shared" si="508"/>
        <v>вс</v>
      </c>
      <c r="IX202" s="15" t="str">
        <f t="shared" si="508"/>
        <v>пн</v>
      </c>
      <c r="IY202" s="15" t="str">
        <f t="shared" si="508"/>
        <v>вт</v>
      </c>
      <c r="IZ202" s="15" t="str">
        <f t="shared" si="508"/>
        <v>ср</v>
      </c>
      <c r="JA202" s="15" t="str">
        <f t="shared" si="508"/>
        <v>чт</v>
      </c>
      <c r="JB202" s="15" t="str">
        <f t="shared" si="508"/>
        <v>пт</v>
      </c>
      <c r="JC202" s="15" t="str">
        <f t="shared" si="508"/>
        <v>сб</v>
      </c>
      <c r="JD202" s="15" t="str">
        <f t="shared" si="508"/>
        <v>вс</v>
      </c>
      <c r="JE202" s="15" t="str">
        <f t="shared" si="508"/>
        <v>пн</v>
      </c>
      <c r="JF202" s="15" t="str">
        <f t="shared" si="508"/>
        <v>вт</v>
      </c>
      <c r="JG202" s="15" t="str">
        <f t="shared" si="508"/>
        <v>ср</v>
      </c>
      <c r="JH202" s="15" t="str">
        <f t="shared" si="508"/>
        <v>чт</v>
      </c>
      <c r="JI202" s="15" t="str">
        <f t="shared" si="508"/>
        <v>пт</v>
      </c>
      <c r="JJ202" s="15" t="str">
        <f t="shared" si="508"/>
        <v>сб</v>
      </c>
      <c r="JK202" s="15" t="str">
        <f t="shared" ref="JK202:LV202" si="509">IF(JK203="","",IF(WEEKDAY(JK203)=2,"пн",IF(WEEKDAY(JK203)=3,"вт",IF(WEEKDAY(JK203)=4,"ср",IF(WEEKDAY(JK203)=5,"чт",IF(WEEKDAY(JK203)=6,"пт",IF(WEEKDAY(JK203)=7,"сб",IF(WEEKDAY(JK203)=1,"вс",0))))))))</f>
        <v>вс</v>
      </c>
      <c r="JL202" s="15" t="str">
        <f t="shared" si="509"/>
        <v>пн</v>
      </c>
      <c r="JM202" s="15" t="str">
        <f t="shared" si="509"/>
        <v>вт</v>
      </c>
      <c r="JN202" s="15" t="str">
        <f t="shared" si="509"/>
        <v>ср</v>
      </c>
      <c r="JO202" s="15" t="str">
        <f t="shared" si="509"/>
        <v>чт</v>
      </c>
      <c r="JP202" s="15" t="str">
        <f t="shared" si="509"/>
        <v>пт</v>
      </c>
      <c r="JQ202" s="15" t="str">
        <f t="shared" si="509"/>
        <v>сб</v>
      </c>
      <c r="JR202" s="15" t="str">
        <f t="shared" si="509"/>
        <v>вс</v>
      </c>
      <c r="JS202" s="15" t="str">
        <f t="shared" si="509"/>
        <v>пн</v>
      </c>
      <c r="JT202" s="15" t="str">
        <f t="shared" si="509"/>
        <v>вт</v>
      </c>
      <c r="JU202" s="15" t="str">
        <f t="shared" si="509"/>
        <v>ср</v>
      </c>
      <c r="JV202" s="15" t="str">
        <f t="shared" si="509"/>
        <v>чт</v>
      </c>
      <c r="JW202" s="15" t="str">
        <f t="shared" si="509"/>
        <v>пт</v>
      </c>
      <c r="JX202" s="15" t="str">
        <f t="shared" si="509"/>
        <v>сб</v>
      </c>
      <c r="JY202" s="15" t="str">
        <f t="shared" si="509"/>
        <v>вс</v>
      </c>
      <c r="JZ202" s="15" t="str">
        <f t="shared" si="509"/>
        <v>пн</v>
      </c>
      <c r="KA202" s="15" t="str">
        <f t="shared" si="509"/>
        <v>вт</v>
      </c>
      <c r="KB202" s="15" t="str">
        <f t="shared" si="509"/>
        <v>ср</v>
      </c>
      <c r="KC202" s="15" t="str">
        <f t="shared" si="509"/>
        <v>чт</v>
      </c>
      <c r="KD202" s="15" t="str">
        <f t="shared" si="509"/>
        <v>пт</v>
      </c>
      <c r="KE202" s="15" t="str">
        <f t="shared" si="509"/>
        <v>сб</v>
      </c>
      <c r="KF202" s="15" t="str">
        <f t="shared" si="509"/>
        <v>вс</v>
      </c>
      <c r="KG202" s="15" t="str">
        <f t="shared" si="509"/>
        <v>пн</v>
      </c>
      <c r="KH202" s="15" t="str">
        <f t="shared" si="509"/>
        <v>вт</v>
      </c>
      <c r="KI202" s="15" t="str">
        <f t="shared" si="509"/>
        <v>ср</v>
      </c>
      <c r="KJ202" s="15" t="str">
        <f t="shared" si="509"/>
        <v>чт</v>
      </c>
      <c r="KK202" s="15" t="str">
        <f t="shared" si="509"/>
        <v>пт</v>
      </c>
      <c r="KL202" s="15" t="str">
        <f t="shared" si="509"/>
        <v>сб</v>
      </c>
      <c r="KM202" s="15" t="str">
        <f t="shared" si="509"/>
        <v>вс</v>
      </c>
      <c r="KN202" s="15" t="str">
        <f t="shared" si="509"/>
        <v>пн</v>
      </c>
      <c r="KO202" s="15" t="str">
        <f t="shared" si="509"/>
        <v>вт</v>
      </c>
      <c r="KP202" s="15" t="str">
        <f t="shared" si="509"/>
        <v>ср</v>
      </c>
      <c r="KQ202" s="15" t="str">
        <f t="shared" si="509"/>
        <v>чт</v>
      </c>
      <c r="KR202" s="15" t="str">
        <f t="shared" si="509"/>
        <v>пт</v>
      </c>
      <c r="KS202" s="15" t="str">
        <f t="shared" si="509"/>
        <v>сб</v>
      </c>
      <c r="KT202" s="15" t="str">
        <f t="shared" si="509"/>
        <v>вс</v>
      </c>
      <c r="KU202" s="15" t="str">
        <f t="shared" si="509"/>
        <v>пн</v>
      </c>
      <c r="KV202" s="15" t="str">
        <f t="shared" si="509"/>
        <v>вт</v>
      </c>
      <c r="KW202" s="15" t="str">
        <f t="shared" si="509"/>
        <v>ср</v>
      </c>
      <c r="KX202" s="15" t="str">
        <f t="shared" si="509"/>
        <v>чт</v>
      </c>
      <c r="KY202" s="15" t="str">
        <f t="shared" si="509"/>
        <v>пт</v>
      </c>
      <c r="KZ202" s="15" t="str">
        <f t="shared" si="509"/>
        <v>сб</v>
      </c>
      <c r="LA202" s="15" t="str">
        <f t="shared" si="509"/>
        <v>вс</v>
      </c>
      <c r="LB202" s="15" t="str">
        <f t="shared" si="509"/>
        <v>пн</v>
      </c>
      <c r="LC202" s="15" t="str">
        <f t="shared" si="509"/>
        <v>вт</v>
      </c>
      <c r="LD202" s="15" t="str">
        <f t="shared" si="509"/>
        <v>ср</v>
      </c>
      <c r="LE202" s="15" t="str">
        <f t="shared" si="509"/>
        <v>чт</v>
      </c>
      <c r="LF202" s="15" t="str">
        <f t="shared" si="509"/>
        <v>пт</v>
      </c>
      <c r="LG202" s="15" t="str">
        <f t="shared" si="509"/>
        <v>сб</v>
      </c>
      <c r="LH202" s="15" t="str">
        <f t="shared" si="509"/>
        <v>вс</v>
      </c>
      <c r="LI202" s="15" t="str">
        <f t="shared" si="509"/>
        <v>пн</v>
      </c>
      <c r="LJ202" s="15" t="str">
        <f t="shared" si="509"/>
        <v>вт</v>
      </c>
      <c r="LK202" s="15" t="str">
        <f t="shared" si="509"/>
        <v>ср</v>
      </c>
      <c r="LL202" s="15" t="str">
        <f t="shared" si="509"/>
        <v>чт</v>
      </c>
      <c r="LM202" s="15" t="str">
        <f t="shared" si="509"/>
        <v>пт</v>
      </c>
      <c r="LN202" s="15" t="str">
        <f t="shared" si="509"/>
        <v>сб</v>
      </c>
      <c r="LO202" s="15" t="str">
        <f t="shared" si="509"/>
        <v>вс</v>
      </c>
      <c r="LP202" s="15" t="str">
        <f t="shared" si="509"/>
        <v>пн</v>
      </c>
      <c r="LQ202" s="15" t="str">
        <f t="shared" si="509"/>
        <v>вт</v>
      </c>
      <c r="LR202" s="15" t="str">
        <f t="shared" si="509"/>
        <v>ср</v>
      </c>
      <c r="LS202" s="15" t="str">
        <f t="shared" si="509"/>
        <v>чт</v>
      </c>
      <c r="LT202" s="15" t="str">
        <f t="shared" si="509"/>
        <v>пт</v>
      </c>
      <c r="LU202" s="15" t="str">
        <f t="shared" si="509"/>
        <v>сб</v>
      </c>
      <c r="LV202" s="15" t="str">
        <f t="shared" si="509"/>
        <v>вс</v>
      </c>
      <c r="LW202" s="15" t="str">
        <f t="shared" ref="LW202:NO202" si="510">IF(LW203="","",IF(WEEKDAY(LW203)=2,"пн",IF(WEEKDAY(LW203)=3,"вт",IF(WEEKDAY(LW203)=4,"ср",IF(WEEKDAY(LW203)=5,"чт",IF(WEEKDAY(LW203)=6,"пт",IF(WEEKDAY(LW203)=7,"сб",IF(WEEKDAY(LW203)=1,"вс",0))))))))</f>
        <v>пн</v>
      </c>
      <c r="LX202" s="15" t="str">
        <f t="shared" si="510"/>
        <v>вт</v>
      </c>
      <c r="LY202" s="15" t="str">
        <f t="shared" si="510"/>
        <v>ср</v>
      </c>
      <c r="LZ202" s="15" t="str">
        <f t="shared" si="510"/>
        <v>чт</v>
      </c>
      <c r="MA202" s="15" t="str">
        <f t="shared" si="510"/>
        <v>пт</v>
      </c>
      <c r="MB202" s="15" t="str">
        <f t="shared" si="510"/>
        <v>сб</v>
      </c>
      <c r="MC202" s="15" t="str">
        <f t="shared" si="510"/>
        <v>вс</v>
      </c>
      <c r="MD202" s="15" t="str">
        <f t="shared" si="510"/>
        <v>пн</v>
      </c>
      <c r="ME202" s="15" t="str">
        <f t="shared" si="510"/>
        <v>вт</v>
      </c>
      <c r="MF202" s="15" t="str">
        <f t="shared" si="510"/>
        <v>ср</v>
      </c>
      <c r="MG202" s="15" t="str">
        <f t="shared" si="510"/>
        <v>чт</v>
      </c>
      <c r="MH202" s="15" t="str">
        <f t="shared" si="510"/>
        <v>пт</v>
      </c>
      <c r="MI202" s="15" t="str">
        <f t="shared" si="510"/>
        <v>сб</v>
      </c>
      <c r="MJ202" s="15" t="str">
        <f t="shared" si="510"/>
        <v>вс</v>
      </c>
      <c r="MK202" s="15" t="str">
        <f t="shared" si="510"/>
        <v>пн</v>
      </c>
      <c r="ML202" s="15" t="str">
        <f t="shared" si="510"/>
        <v>вт</v>
      </c>
      <c r="MM202" s="15" t="str">
        <f t="shared" si="510"/>
        <v>ср</v>
      </c>
      <c r="MN202" s="15" t="str">
        <f t="shared" si="510"/>
        <v>чт</v>
      </c>
      <c r="MO202" s="15" t="str">
        <f t="shared" si="510"/>
        <v>пт</v>
      </c>
      <c r="MP202" s="15" t="str">
        <f t="shared" si="510"/>
        <v>сб</v>
      </c>
      <c r="MQ202" s="15" t="str">
        <f t="shared" si="510"/>
        <v>вс</v>
      </c>
      <c r="MR202" s="15" t="str">
        <f t="shared" si="510"/>
        <v>пн</v>
      </c>
      <c r="MS202" s="15" t="str">
        <f t="shared" si="510"/>
        <v>вт</v>
      </c>
      <c r="MT202" s="15" t="str">
        <f t="shared" si="510"/>
        <v>ср</v>
      </c>
      <c r="MU202" s="15" t="str">
        <f t="shared" si="510"/>
        <v>чт</v>
      </c>
      <c r="MV202" s="15" t="str">
        <f t="shared" si="510"/>
        <v>пт</v>
      </c>
      <c r="MW202" s="15" t="str">
        <f t="shared" si="510"/>
        <v>сб</v>
      </c>
      <c r="MX202" s="15" t="str">
        <f t="shared" si="510"/>
        <v>вс</v>
      </c>
      <c r="MY202" s="15" t="str">
        <f t="shared" si="510"/>
        <v>пн</v>
      </c>
      <c r="MZ202" s="15" t="str">
        <f t="shared" si="510"/>
        <v>вт</v>
      </c>
      <c r="NA202" s="15" t="str">
        <f t="shared" si="510"/>
        <v>ср</v>
      </c>
      <c r="NB202" s="15" t="str">
        <f t="shared" si="510"/>
        <v>чт</v>
      </c>
      <c r="NC202" s="15" t="str">
        <f t="shared" si="510"/>
        <v>пт</v>
      </c>
      <c r="ND202" s="15" t="str">
        <f t="shared" si="510"/>
        <v>сб</v>
      </c>
      <c r="NE202" s="15" t="str">
        <f t="shared" si="510"/>
        <v>вс</v>
      </c>
      <c r="NF202" s="15" t="str">
        <f t="shared" si="510"/>
        <v>пн</v>
      </c>
      <c r="NG202" s="15" t="str">
        <f t="shared" si="510"/>
        <v>вт</v>
      </c>
      <c r="NH202" s="15" t="str">
        <f t="shared" si="510"/>
        <v>ср</v>
      </c>
      <c r="NI202" s="15" t="str">
        <f t="shared" si="510"/>
        <v>чт</v>
      </c>
      <c r="NJ202" s="15" t="str">
        <f t="shared" si="510"/>
        <v>пт</v>
      </c>
      <c r="NK202" s="15" t="str">
        <f t="shared" si="510"/>
        <v>сб</v>
      </c>
      <c r="NL202" s="15" t="str">
        <f t="shared" si="510"/>
        <v>вс</v>
      </c>
      <c r="NM202" s="15" t="str">
        <f t="shared" si="510"/>
        <v>пн</v>
      </c>
      <c r="NN202" s="15" t="str">
        <f t="shared" si="510"/>
        <v>вт</v>
      </c>
      <c r="NO202" s="15" t="str">
        <f t="shared" si="510"/>
        <v>ср</v>
      </c>
      <c r="NP202" s="1"/>
      <c r="NQ202" s="1"/>
    </row>
    <row r="203" spans="1:381" x14ac:dyDescent="0.2">
      <c r="A203" s="1"/>
      <c r="B203" s="1"/>
      <c r="C203" s="180"/>
      <c r="D203" s="1"/>
      <c r="E203" s="96" t="str">
        <f>OFMOR_FFF_0!E203</f>
        <v>Обороты</v>
      </c>
      <c r="F203" s="1"/>
      <c r="G203" s="180" t="str">
        <f>OFMOR_FFF_0!G203</f>
        <v>даты</v>
      </c>
      <c r="H203" s="1"/>
      <c r="I203" s="180"/>
      <c r="J203" s="1"/>
      <c r="K203" s="181"/>
      <c r="L203" s="1"/>
      <c r="M203" s="1"/>
      <c r="N203" s="73">
        <f>IF($N$9="","",$N$9)</f>
        <v>43466</v>
      </c>
      <c r="O203" s="73">
        <f>IF(N203="","",N203+1)</f>
        <v>43467</v>
      </c>
      <c r="P203" s="73">
        <f t="shared" ref="P203:CA203" si="511">IF(O203="","",O203+1)</f>
        <v>43468</v>
      </c>
      <c r="Q203" s="73">
        <f t="shared" si="511"/>
        <v>43469</v>
      </c>
      <c r="R203" s="73">
        <f t="shared" si="511"/>
        <v>43470</v>
      </c>
      <c r="S203" s="73">
        <f t="shared" si="511"/>
        <v>43471</v>
      </c>
      <c r="T203" s="73">
        <f t="shared" si="511"/>
        <v>43472</v>
      </c>
      <c r="U203" s="73">
        <f t="shared" si="511"/>
        <v>43473</v>
      </c>
      <c r="V203" s="73">
        <f t="shared" si="511"/>
        <v>43474</v>
      </c>
      <c r="W203" s="73">
        <f t="shared" si="511"/>
        <v>43475</v>
      </c>
      <c r="X203" s="73">
        <f t="shared" si="511"/>
        <v>43476</v>
      </c>
      <c r="Y203" s="73">
        <f t="shared" si="511"/>
        <v>43477</v>
      </c>
      <c r="Z203" s="73">
        <f t="shared" si="511"/>
        <v>43478</v>
      </c>
      <c r="AA203" s="73">
        <f t="shared" si="511"/>
        <v>43479</v>
      </c>
      <c r="AB203" s="73">
        <f t="shared" si="511"/>
        <v>43480</v>
      </c>
      <c r="AC203" s="73">
        <f t="shared" si="511"/>
        <v>43481</v>
      </c>
      <c r="AD203" s="73">
        <f t="shared" si="511"/>
        <v>43482</v>
      </c>
      <c r="AE203" s="73">
        <f t="shared" si="511"/>
        <v>43483</v>
      </c>
      <c r="AF203" s="73">
        <f t="shared" si="511"/>
        <v>43484</v>
      </c>
      <c r="AG203" s="73">
        <f t="shared" si="511"/>
        <v>43485</v>
      </c>
      <c r="AH203" s="73">
        <f t="shared" si="511"/>
        <v>43486</v>
      </c>
      <c r="AI203" s="73">
        <f t="shared" si="511"/>
        <v>43487</v>
      </c>
      <c r="AJ203" s="73">
        <f t="shared" si="511"/>
        <v>43488</v>
      </c>
      <c r="AK203" s="73">
        <f t="shared" si="511"/>
        <v>43489</v>
      </c>
      <c r="AL203" s="73">
        <f t="shared" si="511"/>
        <v>43490</v>
      </c>
      <c r="AM203" s="73">
        <f t="shared" si="511"/>
        <v>43491</v>
      </c>
      <c r="AN203" s="73">
        <f t="shared" si="511"/>
        <v>43492</v>
      </c>
      <c r="AO203" s="73">
        <f t="shared" si="511"/>
        <v>43493</v>
      </c>
      <c r="AP203" s="73">
        <f t="shared" si="511"/>
        <v>43494</v>
      </c>
      <c r="AQ203" s="73">
        <f t="shared" si="511"/>
        <v>43495</v>
      </c>
      <c r="AR203" s="73">
        <f t="shared" si="511"/>
        <v>43496</v>
      </c>
      <c r="AS203" s="73">
        <f t="shared" si="511"/>
        <v>43497</v>
      </c>
      <c r="AT203" s="73">
        <f t="shared" si="511"/>
        <v>43498</v>
      </c>
      <c r="AU203" s="73">
        <f t="shared" si="511"/>
        <v>43499</v>
      </c>
      <c r="AV203" s="73">
        <f t="shared" si="511"/>
        <v>43500</v>
      </c>
      <c r="AW203" s="73">
        <f t="shared" si="511"/>
        <v>43501</v>
      </c>
      <c r="AX203" s="73">
        <f t="shared" si="511"/>
        <v>43502</v>
      </c>
      <c r="AY203" s="73">
        <f t="shared" si="511"/>
        <v>43503</v>
      </c>
      <c r="AZ203" s="73">
        <f t="shared" si="511"/>
        <v>43504</v>
      </c>
      <c r="BA203" s="73">
        <f t="shared" si="511"/>
        <v>43505</v>
      </c>
      <c r="BB203" s="73">
        <f t="shared" si="511"/>
        <v>43506</v>
      </c>
      <c r="BC203" s="73">
        <f t="shared" si="511"/>
        <v>43507</v>
      </c>
      <c r="BD203" s="73">
        <f t="shared" si="511"/>
        <v>43508</v>
      </c>
      <c r="BE203" s="73">
        <f t="shared" si="511"/>
        <v>43509</v>
      </c>
      <c r="BF203" s="73">
        <f t="shared" si="511"/>
        <v>43510</v>
      </c>
      <c r="BG203" s="73">
        <f t="shared" si="511"/>
        <v>43511</v>
      </c>
      <c r="BH203" s="73">
        <f t="shared" si="511"/>
        <v>43512</v>
      </c>
      <c r="BI203" s="73">
        <f t="shared" si="511"/>
        <v>43513</v>
      </c>
      <c r="BJ203" s="73">
        <f t="shared" si="511"/>
        <v>43514</v>
      </c>
      <c r="BK203" s="73">
        <f t="shared" si="511"/>
        <v>43515</v>
      </c>
      <c r="BL203" s="73">
        <f t="shared" si="511"/>
        <v>43516</v>
      </c>
      <c r="BM203" s="73">
        <f t="shared" si="511"/>
        <v>43517</v>
      </c>
      <c r="BN203" s="73">
        <f t="shared" si="511"/>
        <v>43518</v>
      </c>
      <c r="BO203" s="73">
        <f t="shared" si="511"/>
        <v>43519</v>
      </c>
      <c r="BP203" s="73">
        <f t="shared" si="511"/>
        <v>43520</v>
      </c>
      <c r="BQ203" s="73">
        <f t="shared" si="511"/>
        <v>43521</v>
      </c>
      <c r="BR203" s="73">
        <f t="shared" si="511"/>
        <v>43522</v>
      </c>
      <c r="BS203" s="73">
        <f t="shared" si="511"/>
        <v>43523</v>
      </c>
      <c r="BT203" s="73">
        <f t="shared" si="511"/>
        <v>43524</v>
      </c>
      <c r="BU203" s="73">
        <f t="shared" si="511"/>
        <v>43525</v>
      </c>
      <c r="BV203" s="73">
        <f t="shared" si="511"/>
        <v>43526</v>
      </c>
      <c r="BW203" s="73">
        <f t="shared" si="511"/>
        <v>43527</v>
      </c>
      <c r="BX203" s="73">
        <f t="shared" si="511"/>
        <v>43528</v>
      </c>
      <c r="BY203" s="73">
        <f t="shared" si="511"/>
        <v>43529</v>
      </c>
      <c r="BZ203" s="73">
        <f t="shared" si="511"/>
        <v>43530</v>
      </c>
      <c r="CA203" s="73">
        <f t="shared" si="511"/>
        <v>43531</v>
      </c>
      <c r="CB203" s="73">
        <f t="shared" ref="CB203:EM203" si="512">IF(CA203="","",CA203+1)</f>
        <v>43532</v>
      </c>
      <c r="CC203" s="73">
        <f t="shared" si="512"/>
        <v>43533</v>
      </c>
      <c r="CD203" s="73">
        <f t="shared" si="512"/>
        <v>43534</v>
      </c>
      <c r="CE203" s="73">
        <f t="shared" si="512"/>
        <v>43535</v>
      </c>
      <c r="CF203" s="73">
        <f t="shared" si="512"/>
        <v>43536</v>
      </c>
      <c r="CG203" s="73">
        <f t="shared" si="512"/>
        <v>43537</v>
      </c>
      <c r="CH203" s="73">
        <f t="shared" si="512"/>
        <v>43538</v>
      </c>
      <c r="CI203" s="73">
        <f t="shared" si="512"/>
        <v>43539</v>
      </c>
      <c r="CJ203" s="73">
        <f t="shared" si="512"/>
        <v>43540</v>
      </c>
      <c r="CK203" s="73">
        <f t="shared" si="512"/>
        <v>43541</v>
      </c>
      <c r="CL203" s="73">
        <f t="shared" si="512"/>
        <v>43542</v>
      </c>
      <c r="CM203" s="73">
        <f t="shared" si="512"/>
        <v>43543</v>
      </c>
      <c r="CN203" s="73">
        <f t="shared" si="512"/>
        <v>43544</v>
      </c>
      <c r="CO203" s="73">
        <f t="shared" si="512"/>
        <v>43545</v>
      </c>
      <c r="CP203" s="73">
        <f t="shared" si="512"/>
        <v>43546</v>
      </c>
      <c r="CQ203" s="73">
        <f t="shared" si="512"/>
        <v>43547</v>
      </c>
      <c r="CR203" s="73">
        <f t="shared" si="512"/>
        <v>43548</v>
      </c>
      <c r="CS203" s="73">
        <f t="shared" si="512"/>
        <v>43549</v>
      </c>
      <c r="CT203" s="73">
        <f t="shared" si="512"/>
        <v>43550</v>
      </c>
      <c r="CU203" s="73">
        <f t="shared" si="512"/>
        <v>43551</v>
      </c>
      <c r="CV203" s="73">
        <f t="shared" si="512"/>
        <v>43552</v>
      </c>
      <c r="CW203" s="73">
        <f t="shared" si="512"/>
        <v>43553</v>
      </c>
      <c r="CX203" s="73">
        <f t="shared" si="512"/>
        <v>43554</v>
      </c>
      <c r="CY203" s="73">
        <f t="shared" si="512"/>
        <v>43555</v>
      </c>
      <c r="CZ203" s="73">
        <f t="shared" si="512"/>
        <v>43556</v>
      </c>
      <c r="DA203" s="73">
        <f t="shared" si="512"/>
        <v>43557</v>
      </c>
      <c r="DB203" s="73">
        <f t="shared" si="512"/>
        <v>43558</v>
      </c>
      <c r="DC203" s="73">
        <f t="shared" si="512"/>
        <v>43559</v>
      </c>
      <c r="DD203" s="73">
        <f t="shared" si="512"/>
        <v>43560</v>
      </c>
      <c r="DE203" s="73">
        <f t="shared" si="512"/>
        <v>43561</v>
      </c>
      <c r="DF203" s="73">
        <f t="shared" si="512"/>
        <v>43562</v>
      </c>
      <c r="DG203" s="73">
        <f t="shared" si="512"/>
        <v>43563</v>
      </c>
      <c r="DH203" s="73">
        <f t="shared" si="512"/>
        <v>43564</v>
      </c>
      <c r="DI203" s="73">
        <f t="shared" si="512"/>
        <v>43565</v>
      </c>
      <c r="DJ203" s="73">
        <f t="shared" si="512"/>
        <v>43566</v>
      </c>
      <c r="DK203" s="73">
        <f t="shared" si="512"/>
        <v>43567</v>
      </c>
      <c r="DL203" s="73">
        <f t="shared" si="512"/>
        <v>43568</v>
      </c>
      <c r="DM203" s="73">
        <f t="shared" si="512"/>
        <v>43569</v>
      </c>
      <c r="DN203" s="73">
        <f t="shared" si="512"/>
        <v>43570</v>
      </c>
      <c r="DO203" s="73">
        <f t="shared" si="512"/>
        <v>43571</v>
      </c>
      <c r="DP203" s="73">
        <f t="shared" si="512"/>
        <v>43572</v>
      </c>
      <c r="DQ203" s="73">
        <f t="shared" si="512"/>
        <v>43573</v>
      </c>
      <c r="DR203" s="73">
        <f t="shared" si="512"/>
        <v>43574</v>
      </c>
      <c r="DS203" s="73">
        <f t="shared" si="512"/>
        <v>43575</v>
      </c>
      <c r="DT203" s="73">
        <f t="shared" si="512"/>
        <v>43576</v>
      </c>
      <c r="DU203" s="73">
        <f t="shared" si="512"/>
        <v>43577</v>
      </c>
      <c r="DV203" s="73">
        <f t="shared" si="512"/>
        <v>43578</v>
      </c>
      <c r="DW203" s="73">
        <f t="shared" si="512"/>
        <v>43579</v>
      </c>
      <c r="DX203" s="73">
        <f t="shared" si="512"/>
        <v>43580</v>
      </c>
      <c r="DY203" s="73">
        <f t="shared" si="512"/>
        <v>43581</v>
      </c>
      <c r="DZ203" s="73">
        <f t="shared" si="512"/>
        <v>43582</v>
      </c>
      <c r="EA203" s="73">
        <f t="shared" si="512"/>
        <v>43583</v>
      </c>
      <c r="EB203" s="73">
        <f t="shared" si="512"/>
        <v>43584</v>
      </c>
      <c r="EC203" s="73">
        <f t="shared" si="512"/>
        <v>43585</v>
      </c>
      <c r="ED203" s="73">
        <f t="shared" si="512"/>
        <v>43586</v>
      </c>
      <c r="EE203" s="73">
        <f t="shared" si="512"/>
        <v>43587</v>
      </c>
      <c r="EF203" s="73">
        <f t="shared" si="512"/>
        <v>43588</v>
      </c>
      <c r="EG203" s="73">
        <f t="shared" si="512"/>
        <v>43589</v>
      </c>
      <c r="EH203" s="73">
        <f t="shared" si="512"/>
        <v>43590</v>
      </c>
      <c r="EI203" s="73">
        <f t="shared" si="512"/>
        <v>43591</v>
      </c>
      <c r="EJ203" s="73">
        <f t="shared" si="512"/>
        <v>43592</v>
      </c>
      <c r="EK203" s="73">
        <f t="shared" si="512"/>
        <v>43593</v>
      </c>
      <c r="EL203" s="73">
        <f t="shared" si="512"/>
        <v>43594</v>
      </c>
      <c r="EM203" s="73">
        <f t="shared" si="512"/>
        <v>43595</v>
      </c>
      <c r="EN203" s="73">
        <f t="shared" ref="EN203:GY203" si="513">IF(EM203="","",EM203+1)</f>
        <v>43596</v>
      </c>
      <c r="EO203" s="73">
        <f t="shared" si="513"/>
        <v>43597</v>
      </c>
      <c r="EP203" s="73">
        <f t="shared" si="513"/>
        <v>43598</v>
      </c>
      <c r="EQ203" s="73">
        <f t="shared" si="513"/>
        <v>43599</v>
      </c>
      <c r="ER203" s="73">
        <f t="shared" si="513"/>
        <v>43600</v>
      </c>
      <c r="ES203" s="73">
        <f t="shared" si="513"/>
        <v>43601</v>
      </c>
      <c r="ET203" s="73">
        <f t="shared" si="513"/>
        <v>43602</v>
      </c>
      <c r="EU203" s="73">
        <f t="shared" si="513"/>
        <v>43603</v>
      </c>
      <c r="EV203" s="73">
        <f t="shared" si="513"/>
        <v>43604</v>
      </c>
      <c r="EW203" s="73">
        <f t="shared" si="513"/>
        <v>43605</v>
      </c>
      <c r="EX203" s="73">
        <f t="shared" si="513"/>
        <v>43606</v>
      </c>
      <c r="EY203" s="73">
        <f t="shared" si="513"/>
        <v>43607</v>
      </c>
      <c r="EZ203" s="73">
        <f t="shared" si="513"/>
        <v>43608</v>
      </c>
      <c r="FA203" s="73">
        <f t="shared" si="513"/>
        <v>43609</v>
      </c>
      <c r="FB203" s="73">
        <f t="shared" si="513"/>
        <v>43610</v>
      </c>
      <c r="FC203" s="73">
        <f t="shared" si="513"/>
        <v>43611</v>
      </c>
      <c r="FD203" s="73">
        <f t="shared" si="513"/>
        <v>43612</v>
      </c>
      <c r="FE203" s="73">
        <f t="shared" si="513"/>
        <v>43613</v>
      </c>
      <c r="FF203" s="73">
        <f t="shared" si="513"/>
        <v>43614</v>
      </c>
      <c r="FG203" s="73">
        <f t="shared" si="513"/>
        <v>43615</v>
      </c>
      <c r="FH203" s="73">
        <f t="shared" si="513"/>
        <v>43616</v>
      </c>
      <c r="FI203" s="73">
        <f t="shared" si="513"/>
        <v>43617</v>
      </c>
      <c r="FJ203" s="73">
        <f t="shared" si="513"/>
        <v>43618</v>
      </c>
      <c r="FK203" s="73">
        <f t="shared" si="513"/>
        <v>43619</v>
      </c>
      <c r="FL203" s="73">
        <f t="shared" si="513"/>
        <v>43620</v>
      </c>
      <c r="FM203" s="73">
        <f t="shared" si="513"/>
        <v>43621</v>
      </c>
      <c r="FN203" s="73">
        <f t="shared" si="513"/>
        <v>43622</v>
      </c>
      <c r="FO203" s="73">
        <f t="shared" si="513"/>
        <v>43623</v>
      </c>
      <c r="FP203" s="73">
        <f t="shared" si="513"/>
        <v>43624</v>
      </c>
      <c r="FQ203" s="73">
        <f t="shared" si="513"/>
        <v>43625</v>
      </c>
      <c r="FR203" s="73">
        <f t="shared" si="513"/>
        <v>43626</v>
      </c>
      <c r="FS203" s="73">
        <f t="shared" si="513"/>
        <v>43627</v>
      </c>
      <c r="FT203" s="73">
        <f t="shared" si="513"/>
        <v>43628</v>
      </c>
      <c r="FU203" s="73">
        <f t="shared" si="513"/>
        <v>43629</v>
      </c>
      <c r="FV203" s="73">
        <f t="shared" si="513"/>
        <v>43630</v>
      </c>
      <c r="FW203" s="73">
        <f t="shared" si="513"/>
        <v>43631</v>
      </c>
      <c r="FX203" s="73">
        <f t="shared" si="513"/>
        <v>43632</v>
      </c>
      <c r="FY203" s="73">
        <f t="shared" si="513"/>
        <v>43633</v>
      </c>
      <c r="FZ203" s="73">
        <f t="shared" si="513"/>
        <v>43634</v>
      </c>
      <c r="GA203" s="73">
        <f t="shared" si="513"/>
        <v>43635</v>
      </c>
      <c r="GB203" s="73">
        <f t="shared" si="513"/>
        <v>43636</v>
      </c>
      <c r="GC203" s="73">
        <f t="shared" si="513"/>
        <v>43637</v>
      </c>
      <c r="GD203" s="73">
        <f t="shared" si="513"/>
        <v>43638</v>
      </c>
      <c r="GE203" s="73">
        <f t="shared" si="513"/>
        <v>43639</v>
      </c>
      <c r="GF203" s="73">
        <f t="shared" si="513"/>
        <v>43640</v>
      </c>
      <c r="GG203" s="73">
        <f t="shared" si="513"/>
        <v>43641</v>
      </c>
      <c r="GH203" s="73">
        <f t="shared" si="513"/>
        <v>43642</v>
      </c>
      <c r="GI203" s="73">
        <f t="shared" si="513"/>
        <v>43643</v>
      </c>
      <c r="GJ203" s="73">
        <f t="shared" si="513"/>
        <v>43644</v>
      </c>
      <c r="GK203" s="73">
        <f t="shared" si="513"/>
        <v>43645</v>
      </c>
      <c r="GL203" s="73">
        <f t="shared" si="513"/>
        <v>43646</v>
      </c>
      <c r="GM203" s="73">
        <f t="shared" si="513"/>
        <v>43647</v>
      </c>
      <c r="GN203" s="73">
        <f t="shared" si="513"/>
        <v>43648</v>
      </c>
      <c r="GO203" s="73">
        <f t="shared" si="513"/>
        <v>43649</v>
      </c>
      <c r="GP203" s="73">
        <f t="shared" si="513"/>
        <v>43650</v>
      </c>
      <c r="GQ203" s="73">
        <f t="shared" si="513"/>
        <v>43651</v>
      </c>
      <c r="GR203" s="73">
        <f t="shared" si="513"/>
        <v>43652</v>
      </c>
      <c r="GS203" s="73">
        <f t="shared" si="513"/>
        <v>43653</v>
      </c>
      <c r="GT203" s="73">
        <f t="shared" si="513"/>
        <v>43654</v>
      </c>
      <c r="GU203" s="73">
        <f t="shared" si="513"/>
        <v>43655</v>
      </c>
      <c r="GV203" s="73">
        <f t="shared" si="513"/>
        <v>43656</v>
      </c>
      <c r="GW203" s="73">
        <f t="shared" si="513"/>
        <v>43657</v>
      </c>
      <c r="GX203" s="73">
        <f t="shared" si="513"/>
        <v>43658</v>
      </c>
      <c r="GY203" s="73">
        <f t="shared" si="513"/>
        <v>43659</v>
      </c>
      <c r="GZ203" s="73">
        <f t="shared" ref="GZ203:JK203" si="514">IF(GY203="","",GY203+1)</f>
        <v>43660</v>
      </c>
      <c r="HA203" s="73">
        <f t="shared" si="514"/>
        <v>43661</v>
      </c>
      <c r="HB203" s="73">
        <f t="shared" si="514"/>
        <v>43662</v>
      </c>
      <c r="HC203" s="73">
        <f t="shared" si="514"/>
        <v>43663</v>
      </c>
      <c r="HD203" s="73">
        <f t="shared" si="514"/>
        <v>43664</v>
      </c>
      <c r="HE203" s="73">
        <f t="shared" si="514"/>
        <v>43665</v>
      </c>
      <c r="HF203" s="73">
        <f t="shared" si="514"/>
        <v>43666</v>
      </c>
      <c r="HG203" s="73">
        <f t="shared" si="514"/>
        <v>43667</v>
      </c>
      <c r="HH203" s="73">
        <f t="shared" si="514"/>
        <v>43668</v>
      </c>
      <c r="HI203" s="73">
        <f t="shared" si="514"/>
        <v>43669</v>
      </c>
      <c r="HJ203" s="73">
        <f t="shared" si="514"/>
        <v>43670</v>
      </c>
      <c r="HK203" s="73">
        <f t="shared" si="514"/>
        <v>43671</v>
      </c>
      <c r="HL203" s="73">
        <f t="shared" si="514"/>
        <v>43672</v>
      </c>
      <c r="HM203" s="73">
        <f t="shared" si="514"/>
        <v>43673</v>
      </c>
      <c r="HN203" s="73">
        <f t="shared" si="514"/>
        <v>43674</v>
      </c>
      <c r="HO203" s="73">
        <f t="shared" si="514"/>
        <v>43675</v>
      </c>
      <c r="HP203" s="73">
        <f t="shared" si="514"/>
        <v>43676</v>
      </c>
      <c r="HQ203" s="73">
        <f t="shared" si="514"/>
        <v>43677</v>
      </c>
      <c r="HR203" s="73">
        <f t="shared" si="514"/>
        <v>43678</v>
      </c>
      <c r="HS203" s="73">
        <f t="shared" si="514"/>
        <v>43679</v>
      </c>
      <c r="HT203" s="73">
        <f t="shared" si="514"/>
        <v>43680</v>
      </c>
      <c r="HU203" s="73">
        <f t="shared" si="514"/>
        <v>43681</v>
      </c>
      <c r="HV203" s="73">
        <f t="shared" si="514"/>
        <v>43682</v>
      </c>
      <c r="HW203" s="73">
        <f t="shared" si="514"/>
        <v>43683</v>
      </c>
      <c r="HX203" s="73">
        <f t="shared" si="514"/>
        <v>43684</v>
      </c>
      <c r="HY203" s="73">
        <f t="shared" si="514"/>
        <v>43685</v>
      </c>
      <c r="HZ203" s="73">
        <f t="shared" si="514"/>
        <v>43686</v>
      </c>
      <c r="IA203" s="73">
        <f t="shared" si="514"/>
        <v>43687</v>
      </c>
      <c r="IB203" s="73">
        <f t="shared" si="514"/>
        <v>43688</v>
      </c>
      <c r="IC203" s="73">
        <f t="shared" si="514"/>
        <v>43689</v>
      </c>
      <c r="ID203" s="73">
        <f t="shared" si="514"/>
        <v>43690</v>
      </c>
      <c r="IE203" s="73">
        <f t="shared" si="514"/>
        <v>43691</v>
      </c>
      <c r="IF203" s="73">
        <f t="shared" si="514"/>
        <v>43692</v>
      </c>
      <c r="IG203" s="73">
        <f t="shared" si="514"/>
        <v>43693</v>
      </c>
      <c r="IH203" s="73">
        <f t="shared" si="514"/>
        <v>43694</v>
      </c>
      <c r="II203" s="73">
        <f t="shared" si="514"/>
        <v>43695</v>
      </c>
      <c r="IJ203" s="73">
        <f t="shared" si="514"/>
        <v>43696</v>
      </c>
      <c r="IK203" s="73">
        <f t="shared" si="514"/>
        <v>43697</v>
      </c>
      <c r="IL203" s="73">
        <f t="shared" si="514"/>
        <v>43698</v>
      </c>
      <c r="IM203" s="73">
        <f t="shared" si="514"/>
        <v>43699</v>
      </c>
      <c r="IN203" s="73">
        <f t="shared" si="514"/>
        <v>43700</v>
      </c>
      <c r="IO203" s="73">
        <f t="shared" si="514"/>
        <v>43701</v>
      </c>
      <c r="IP203" s="73">
        <f t="shared" si="514"/>
        <v>43702</v>
      </c>
      <c r="IQ203" s="73">
        <f t="shared" si="514"/>
        <v>43703</v>
      </c>
      <c r="IR203" s="73">
        <f t="shared" si="514"/>
        <v>43704</v>
      </c>
      <c r="IS203" s="73">
        <f t="shared" si="514"/>
        <v>43705</v>
      </c>
      <c r="IT203" s="73">
        <f t="shared" si="514"/>
        <v>43706</v>
      </c>
      <c r="IU203" s="73">
        <f t="shared" si="514"/>
        <v>43707</v>
      </c>
      <c r="IV203" s="73">
        <f t="shared" si="514"/>
        <v>43708</v>
      </c>
      <c r="IW203" s="73">
        <f t="shared" si="514"/>
        <v>43709</v>
      </c>
      <c r="IX203" s="73">
        <f t="shared" si="514"/>
        <v>43710</v>
      </c>
      <c r="IY203" s="73">
        <f t="shared" si="514"/>
        <v>43711</v>
      </c>
      <c r="IZ203" s="73">
        <f t="shared" si="514"/>
        <v>43712</v>
      </c>
      <c r="JA203" s="73">
        <f t="shared" si="514"/>
        <v>43713</v>
      </c>
      <c r="JB203" s="73">
        <f t="shared" si="514"/>
        <v>43714</v>
      </c>
      <c r="JC203" s="73">
        <f t="shared" si="514"/>
        <v>43715</v>
      </c>
      <c r="JD203" s="73">
        <f t="shared" si="514"/>
        <v>43716</v>
      </c>
      <c r="JE203" s="73">
        <f t="shared" si="514"/>
        <v>43717</v>
      </c>
      <c r="JF203" s="73">
        <f t="shared" si="514"/>
        <v>43718</v>
      </c>
      <c r="JG203" s="73">
        <f t="shared" si="514"/>
        <v>43719</v>
      </c>
      <c r="JH203" s="73">
        <f t="shared" si="514"/>
        <v>43720</v>
      </c>
      <c r="JI203" s="73">
        <f t="shared" si="514"/>
        <v>43721</v>
      </c>
      <c r="JJ203" s="73">
        <f t="shared" si="514"/>
        <v>43722</v>
      </c>
      <c r="JK203" s="73">
        <f t="shared" si="514"/>
        <v>43723</v>
      </c>
      <c r="JL203" s="73">
        <f t="shared" ref="JL203:LW203" si="515">IF(JK203="","",JK203+1)</f>
        <v>43724</v>
      </c>
      <c r="JM203" s="73">
        <f t="shared" si="515"/>
        <v>43725</v>
      </c>
      <c r="JN203" s="73">
        <f t="shared" si="515"/>
        <v>43726</v>
      </c>
      <c r="JO203" s="73">
        <f t="shared" si="515"/>
        <v>43727</v>
      </c>
      <c r="JP203" s="73">
        <f t="shared" si="515"/>
        <v>43728</v>
      </c>
      <c r="JQ203" s="73">
        <f t="shared" si="515"/>
        <v>43729</v>
      </c>
      <c r="JR203" s="73">
        <f t="shared" si="515"/>
        <v>43730</v>
      </c>
      <c r="JS203" s="73">
        <f t="shared" si="515"/>
        <v>43731</v>
      </c>
      <c r="JT203" s="73">
        <f t="shared" si="515"/>
        <v>43732</v>
      </c>
      <c r="JU203" s="73">
        <f t="shared" si="515"/>
        <v>43733</v>
      </c>
      <c r="JV203" s="73">
        <f t="shared" si="515"/>
        <v>43734</v>
      </c>
      <c r="JW203" s="73">
        <f t="shared" si="515"/>
        <v>43735</v>
      </c>
      <c r="JX203" s="73">
        <f t="shared" si="515"/>
        <v>43736</v>
      </c>
      <c r="JY203" s="73">
        <f t="shared" si="515"/>
        <v>43737</v>
      </c>
      <c r="JZ203" s="73">
        <f t="shared" si="515"/>
        <v>43738</v>
      </c>
      <c r="KA203" s="73">
        <f t="shared" si="515"/>
        <v>43739</v>
      </c>
      <c r="KB203" s="73">
        <f t="shared" si="515"/>
        <v>43740</v>
      </c>
      <c r="KC203" s="73">
        <f t="shared" si="515"/>
        <v>43741</v>
      </c>
      <c r="KD203" s="73">
        <f t="shared" si="515"/>
        <v>43742</v>
      </c>
      <c r="KE203" s="73">
        <f t="shared" si="515"/>
        <v>43743</v>
      </c>
      <c r="KF203" s="73">
        <f t="shared" si="515"/>
        <v>43744</v>
      </c>
      <c r="KG203" s="73">
        <f t="shared" si="515"/>
        <v>43745</v>
      </c>
      <c r="KH203" s="73">
        <f t="shared" si="515"/>
        <v>43746</v>
      </c>
      <c r="KI203" s="73">
        <f t="shared" si="515"/>
        <v>43747</v>
      </c>
      <c r="KJ203" s="73">
        <f t="shared" si="515"/>
        <v>43748</v>
      </c>
      <c r="KK203" s="73">
        <f t="shared" si="515"/>
        <v>43749</v>
      </c>
      <c r="KL203" s="73">
        <f t="shared" si="515"/>
        <v>43750</v>
      </c>
      <c r="KM203" s="73">
        <f t="shared" si="515"/>
        <v>43751</v>
      </c>
      <c r="KN203" s="73">
        <f t="shared" si="515"/>
        <v>43752</v>
      </c>
      <c r="KO203" s="73">
        <f t="shared" si="515"/>
        <v>43753</v>
      </c>
      <c r="KP203" s="73">
        <f t="shared" si="515"/>
        <v>43754</v>
      </c>
      <c r="KQ203" s="73">
        <f t="shared" si="515"/>
        <v>43755</v>
      </c>
      <c r="KR203" s="73">
        <f t="shared" si="515"/>
        <v>43756</v>
      </c>
      <c r="KS203" s="73">
        <f t="shared" si="515"/>
        <v>43757</v>
      </c>
      <c r="KT203" s="73">
        <f t="shared" si="515"/>
        <v>43758</v>
      </c>
      <c r="KU203" s="73">
        <f t="shared" si="515"/>
        <v>43759</v>
      </c>
      <c r="KV203" s="73">
        <f t="shared" si="515"/>
        <v>43760</v>
      </c>
      <c r="KW203" s="73">
        <f t="shared" si="515"/>
        <v>43761</v>
      </c>
      <c r="KX203" s="73">
        <f t="shared" si="515"/>
        <v>43762</v>
      </c>
      <c r="KY203" s="73">
        <f t="shared" si="515"/>
        <v>43763</v>
      </c>
      <c r="KZ203" s="73">
        <f t="shared" si="515"/>
        <v>43764</v>
      </c>
      <c r="LA203" s="73">
        <f t="shared" si="515"/>
        <v>43765</v>
      </c>
      <c r="LB203" s="73">
        <f t="shared" si="515"/>
        <v>43766</v>
      </c>
      <c r="LC203" s="73">
        <f t="shared" si="515"/>
        <v>43767</v>
      </c>
      <c r="LD203" s="73">
        <f t="shared" si="515"/>
        <v>43768</v>
      </c>
      <c r="LE203" s="73">
        <f t="shared" si="515"/>
        <v>43769</v>
      </c>
      <c r="LF203" s="73">
        <f t="shared" si="515"/>
        <v>43770</v>
      </c>
      <c r="LG203" s="73">
        <f t="shared" si="515"/>
        <v>43771</v>
      </c>
      <c r="LH203" s="73">
        <f t="shared" si="515"/>
        <v>43772</v>
      </c>
      <c r="LI203" s="73">
        <f t="shared" si="515"/>
        <v>43773</v>
      </c>
      <c r="LJ203" s="73">
        <f t="shared" si="515"/>
        <v>43774</v>
      </c>
      <c r="LK203" s="73">
        <f t="shared" si="515"/>
        <v>43775</v>
      </c>
      <c r="LL203" s="73">
        <f t="shared" si="515"/>
        <v>43776</v>
      </c>
      <c r="LM203" s="73">
        <f t="shared" si="515"/>
        <v>43777</v>
      </c>
      <c r="LN203" s="73">
        <f t="shared" si="515"/>
        <v>43778</v>
      </c>
      <c r="LO203" s="73">
        <f t="shared" si="515"/>
        <v>43779</v>
      </c>
      <c r="LP203" s="73">
        <f t="shared" si="515"/>
        <v>43780</v>
      </c>
      <c r="LQ203" s="73">
        <f t="shared" si="515"/>
        <v>43781</v>
      </c>
      <c r="LR203" s="73">
        <f t="shared" si="515"/>
        <v>43782</v>
      </c>
      <c r="LS203" s="73">
        <f t="shared" si="515"/>
        <v>43783</v>
      </c>
      <c r="LT203" s="73">
        <f t="shared" si="515"/>
        <v>43784</v>
      </c>
      <c r="LU203" s="73">
        <f t="shared" si="515"/>
        <v>43785</v>
      </c>
      <c r="LV203" s="73">
        <f t="shared" si="515"/>
        <v>43786</v>
      </c>
      <c r="LW203" s="73">
        <f t="shared" si="515"/>
        <v>43787</v>
      </c>
      <c r="LX203" s="73">
        <f t="shared" ref="LX203:NO203" si="516">IF(LW203="","",LW203+1)</f>
        <v>43788</v>
      </c>
      <c r="LY203" s="73">
        <f t="shared" si="516"/>
        <v>43789</v>
      </c>
      <c r="LZ203" s="73">
        <f t="shared" si="516"/>
        <v>43790</v>
      </c>
      <c r="MA203" s="73">
        <f t="shared" si="516"/>
        <v>43791</v>
      </c>
      <c r="MB203" s="73">
        <f t="shared" si="516"/>
        <v>43792</v>
      </c>
      <c r="MC203" s="73">
        <f t="shared" si="516"/>
        <v>43793</v>
      </c>
      <c r="MD203" s="73">
        <f t="shared" si="516"/>
        <v>43794</v>
      </c>
      <c r="ME203" s="73">
        <f t="shared" si="516"/>
        <v>43795</v>
      </c>
      <c r="MF203" s="73">
        <f t="shared" si="516"/>
        <v>43796</v>
      </c>
      <c r="MG203" s="73">
        <f t="shared" si="516"/>
        <v>43797</v>
      </c>
      <c r="MH203" s="73">
        <f t="shared" si="516"/>
        <v>43798</v>
      </c>
      <c r="MI203" s="73">
        <f t="shared" si="516"/>
        <v>43799</v>
      </c>
      <c r="MJ203" s="73">
        <f t="shared" si="516"/>
        <v>43800</v>
      </c>
      <c r="MK203" s="73">
        <f t="shared" si="516"/>
        <v>43801</v>
      </c>
      <c r="ML203" s="73">
        <f t="shared" si="516"/>
        <v>43802</v>
      </c>
      <c r="MM203" s="73">
        <f t="shared" si="516"/>
        <v>43803</v>
      </c>
      <c r="MN203" s="73">
        <f t="shared" si="516"/>
        <v>43804</v>
      </c>
      <c r="MO203" s="73">
        <f t="shared" si="516"/>
        <v>43805</v>
      </c>
      <c r="MP203" s="73">
        <f t="shared" si="516"/>
        <v>43806</v>
      </c>
      <c r="MQ203" s="73">
        <f t="shared" si="516"/>
        <v>43807</v>
      </c>
      <c r="MR203" s="73">
        <f t="shared" si="516"/>
        <v>43808</v>
      </c>
      <c r="MS203" s="73">
        <f t="shared" si="516"/>
        <v>43809</v>
      </c>
      <c r="MT203" s="73">
        <f t="shared" si="516"/>
        <v>43810</v>
      </c>
      <c r="MU203" s="73">
        <f t="shared" si="516"/>
        <v>43811</v>
      </c>
      <c r="MV203" s="73">
        <f t="shared" si="516"/>
        <v>43812</v>
      </c>
      <c r="MW203" s="73">
        <f t="shared" si="516"/>
        <v>43813</v>
      </c>
      <c r="MX203" s="73">
        <f t="shared" si="516"/>
        <v>43814</v>
      </c>
      <c r="MY203" s="73">
        <f t="shared" si="516"/>
        <v>43815</v>
      </c>
      <c r="MZ203" s="73">
        <f t="shared" si="516"/>
        <v>43816</v>
      </c>
      <c r="NA203" s="73">
        <f t="shared" si="516"/>
        <v>43817</v>
      </c>
      <c r="NB203" s="73">
        <f t="shared" si="516"/>
        <v>43818</v>
      </c>
      <c r="NC203" s="73">
        <f t="shared" si="516"/>
        <v>43819</v>
      </c>
      <c r="ND203" s="73">
        <f t="shared" si="516"/>
        <v>43820</v>
      </c>
      <c r="NE203" s="73">
        <f t="shared" si="516"/>
        <v>43821</v>
      </c>
      <c r="NF203" s="73">
        <f t="shared" si="516"/>
        <v>43822</v>
      </c>
      <c r="NG203" s="73">
        <f t="shared" si="516"/>
        <v>43823</v>
      </c>
      <c r="NH203" s="73">
        <f t="shared" si="516"/>
        <v>43824</v>
      </c>
      <c r="NI203" s="73">
        <f t="shared" si="516"/>
        <v>43825</v>
      </c>
      <c r="NJ203" s="73">
        <f t="shared" si="516"/>
        <v>43826</v>
      </c>
      <c r="NK203" s="73">
        <f t="shared" si="516"/>
        <v>43827</v>
      </c>
      <c r="NL203" s="73">
        <f t="shared" si="516"/>
        <v>43828</v>
      </c>
      <c r="NM203" s="73">
        <f t="shared" si="516"/>
        <v>43829</v>
      </c>
      <c r="NN203" s="73">
        <f t="shared" si="516"/>
        <v>43830</v>
      </c>
      <c r="NO203" s="73">
        <f t="shared" si="516"/>
        <v>43831</v>
      </c>
      <c r="NP203" s="1"/>
      <c r="NQ203" s="1"/>
    </row>
    <row r="204" spans="1:38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</row>
    <row r="205" spans="1:381" s="146" customFormat="1" x14ac:dyDescent="0.2">
      <c r="A205" s="141"/>
      <c r="B205" s="141"/>
      <c r="C205" s="141" t="str">
        <f>OFMOR_FFF_0!C205</f>
        <v>SFIn+FreeStock</v>
      </c>
      <c r="D205" s="141"/>
      <c r="E205" s="141" t="str">
        <f>OFMOR_FFF_0!E205</f>
        <v>Бюджет закупок + себестомость свободного стока без учета скидок</v>
      </c>
      <c r="F205" s="141"/>
      <c r="G205" s="141" t="str">
        <f>OFMOR_FFF_0!G205</f>
        <v>тыс.руб.</v>
      </c>
      <c r="H205" s="141"/>
      <c r="I205" s="141"/>
      <c r="J205" s="141"/>
      <c r="K205" s="142">
        <f>SUM(N205:NO205)</f>
        <v>493455.07501991244</v>
      </c>
      <c r="L205" s="141"/>
      <c r="M205" s="141"/>
      <c r="N205" s="143">
        <f t="shared" ref="N205:BY205" si="517">SUMIFS(188:188,186:186,N203)+N111</f>
        <v>0.39341569555245415</v>
      </c>
      <c r="O205" s="144">
        <f t="shared" si="517"/>
        <v>1.2078971302183041</v>
      </c>
      <c r="P205" s="144">
        <f t="shared" si="517"/>
        <v>1.6525380564389613</v>
      </c>
      <c r="Q205" s="144">
        <f t="shared" si="517"/>
        <v>3.3452955417594827</v>
      </c>
      <c r="R205" s="144">
        <f t="shared" si="517"/>
        <v>4.9018528819500169</v>
      </c>
      <c r="S205" s="144">
        <f t="shared" si="517"/>
        <v>6.5522085130784848</v>
      </c>
      <c r="T205" s="144">
        <f t="shared" si="517"/>
        <v>9.715730291121476</v>
      </c>
      <c r="U205" s="144">
        <f t="shared" si="517"/>
        <v>13.510315087448141</v>
      </c>
      <c r="V205" s="144">
        <f t="shared" si="517"/>
        <v>16.128719062517582</v>
      </c>
      <c r="W205" s="144">
        <f t="shared" si="517"/>
        <v>19.99722865121268</v>
      </c>
      <c r="X205" s="144">
        <f t="shared" si="517"/>
        <v>26.955012679227636</v>
      </c>
      <c r="Y205" s="144">
        <f t="shared" si="517"/>
        <v>32.925627366174524</v>
      </c>
      <c r="Z205" s="144">
        <f t="shared" si="517"/>
        <v>39.008157799289634</v>
      </c>
      <c r="AA205" s="144">
        <f t="shared" si="517"/>
        <v>47.726903723449055</v>
      </c>
      <c r="AB205" s="144">
        <f t="shared" si="517"/>
        <v>55.073801626298014</v>
      </c>
      <c r="AC205" s="144">
        <f t="shared" si="517"/>
        <v>58.65889487954675</v>
      </c>
      <c r="AD205" s="144">
        <f t="shared" si="517"/>
        <v>63.807809161650695</v>
      </c>
      <c r="AE205" s="144">
        <f t="shared" si="517"/>
        <v>67.6621585455364</v>
      </c>
      <c r="AF205" s="144">
        <f t="shared" si="517"/>
        <v>85.583039145570382</v>
      </c>
      <c r="AG205" s="144">
        <f t="shared" si="517"/>
        <v>89.105139754259568</v>
      </c>
      <c r="AH205" s="144">
        <f t="shared" si="517"/>
        <v>102.7969959834534</v>
      </c>
      <c r="AI205" s="144">
        <f t="shared" si="517"/>
        <v>120.64765953424688</v>
      </c>
      <c r="AJ205" s="144">
        <f t="shared" si="517"/>
        <v>124.17360673464259</v>
      </c>
      <c r="AK205" s="144">
        <f t="shared" si="517"/>
        <v>133.00262005685687</v>
      </c>
      <c r="AL205" s="144">
        <f t="shared" si="517"/>
        <v>175.5162201633598</v>
      </c>
      <c r="AM205" s="144">
        <f t="shared" si="517"/>
        <v>207.83646749918813</v>
      </c>
      <c r="AN205" s="144">
        <f t="shared" si="517"/>
        <v>207.07658941225188</v>
      </c>
      <c r="AO205" s="144">
        <f t="shared" si="517"/>
        <v>268.57213529835479</v>
      </c>
      <c r="AP205" s="144">
        <f t="shared" si="517"/>
        <v>347.622899096129</v>
      </c>
      <c r="AQ205" s="144">
        <f t="shared" si="517"/>
        <v>370.93198081235096</v>
      </c>
      <c r="AR205" s="144">
        <f t="shared" si="517"/>
        <v>406.93190336249154</v>
      </c>
      <c r="AS205" s="144">
        <f t="shared" si="517"/>
        <v>479.49847371800445</v>
      </c>
      <c r="AT205" s="144">
        <f t="shared" si="517"/>
        <v>440.1114524519873</v>
      </c>
      <c r="AU205" s="144">
        <f t="shared" si="517"/>
        <v>369.16475460102185</v>
      </c>
      <c r="AV205" s="144">
        <f t="shared" si="517"/>
        <v>356.69858281100034</v>
      </c>
      <c r="AW205" s="144">
        <f t="shared" si="517"/>
        <v>382.26981755840768</v>
      </c>
      <c r="AX205" s="144">
        <f t="shared" si="517"/>
        <v>370.31577527461036</v>
      </c>
      <c r="AY205" s="144">
        <f t="shared" si="517"/>
        <v>375.04353845553504</v>
      </c>
      <c r="AZ205" s="144">
        <f t="shared" si="517"/>
        <v>434.31660920863322</v>
      </c>
      <c r="BA205" s="144">
        <f t="shared" si="517"/>
        <v>400.28467878874108</v>
      </c>
      <c r="BB205" s="144">
        <f t="shared" si="517"/>
        <v>333.96921720285968</v>
      </c>
      <c r="BC205" s="144">
        <f t="shared" si="517"/>
        <v>330.73161474759712</v>
      </c>
      <c r="BD205" s="144">
        <f t="shared" si="517"/>
        <v>496.61394231946122</v>
      </c>
      <c r="BE205" s="144">
        <f t="shared" si="517"/>
        <v>528.30116658197653</v>
      </c>
      <c r="BF205" s="144">
        <f t="shared" si="517"/>
        <v>552.20842124862577</v>
      </c>
      <c r="BG205" s="144">
        <f t="shared" si="517"/>
        <v>636.34873325096692</v>
      </c>
      <c r="BH205" s="144">
        <f t="shared" si="517"/>
        <v>563.4009911989051</v>
      </c>
      <c r="BI205" s="144">
        <f t="shared" si="517"/>
        <v>458.42542607268922</v>
      </c>
      <c r="BJ205" s="144">
        <f t="shared" si="517"/>
        <v>524.53881587382409</v>
      </c>
      <c r="BK205" s="144">
        <f t="shared" si="517"/>
        <v>412.3050701790466</v>
      </c>
      <c r="BL205" s="144">
        <f t="shared" si="517"/>
        <v>356.48753757308111</v>
      </c>
      <c r="BM205" s="144">
        <f t="shared" si="517"/>
        <v>321.75444560223696</v>
      </c>
      <c r="BN205" s="144">
        <f t="shared" si="517"/>
        <v>318.62336225458876</v>
      </c>
      <c r="BO205" s="144">
        <f t="shared" si="517"/>
        <v>312.69440747025254</v>
      </c>
      <c r="BP205" s="144">
        <f t="shared" si="517"/>
        <v>289.41019194610931</v>
      </c>
      <c r="BQ205" s="144">
        <f t="shared" si="517"/>
        <v>292.91625901401596</v>
      </c>
      <c r="BR205" s="144">
        <f t="shared" si="517"/>
        <v>316.20337094984455</v>
      </c>
      <c r="BS205" s="144">
        <f t="shared" si="517"/>
        <v>316.68779239640787</v>
      </c>
      <c r="BT205" s="144">
        <f t="shared" si="517"/>
        <v>326.84891602292464</v>
      </c>
      <c r="BU205" s="144">
        <f t="shared" si="517"/>
        <v>355.88488585571992</v>
      </c>
      <c r="BV205" s="144">
        <f t="shared" si="517"/>
        <v>353.66266045225819</v>
      </c>
      <c r="BW205" s="144">
        <f t="shared" si="517"/>
        <v>355.95677499634132</v>
      </c>
      <c r="BX205" s="144">
        <f t="shared" si="517"/>
        <v>368.6368075473689</v>
      </c>
      <c r="BY205" s="144">
        <f t="shared" si="517"/>
        <v>395.87438818445105</v>
      </c>
      <c r="BZ205" s="144">
        <f t="shared" ref="BZ205:EK205" si="518">SUMIFS(188:188,186:186,BZ203)+BZ111</f>
        <v>411.79512056512908</v>
      </c>
      <c r="CA205" s="144">
        <f t="shared" si="518"/>
        <v>425.10444678380236</v>
      </c>
      <c r="CB205" s="144">
        <f t="shared" si="518"/>
        <v>453.17188591561074</v>
      </c>
      <c r="CC205" s="144">
        <f t="shared" si="518"/>
        <v>459.29208226630402</v>
      </c>
      <c r="CD205" s="144">
        <f t="shared" si="518"/>
        <v>461.50652050471211</v>
      </c>
      <c r="CE205" s="144">
        <f t="shared" si="518"/>
        <v>478.25603436097583</v>
      </c>
      <c r="CF205" s="144">
        <f t="shared" si="518"/>
        <v>513.90454692320338</v>
      </c>
      <c r="CG205" s="144">
        <f t="shared" si="518"/>
        <v>534.9212345666208</v>
      </c>
      <c r="CH205" s="144">
        <f t="shared" si="518"/>
        <v>551.69569887985995</v>
      </c>
      <c r="CI205" s="144">
        <f t="shared" si="518"/>
        <v>587.00695306412331</v>
      </c>
      <c r="CJ205" s="144">
        <f t="shared" si="518"/>
        <v>598.16625275161994</v>
      </c>
      <c r="CK205" s="144">
        <f t="shared" si="518"/>
        <v>601.77434084724143</v>
      </c>
      <c r="CL205" s="144">
        <f t="shared" si="518"/>
        <v>518.34543143451936</v>
      </c>
      <c r="CM205" s="144">
        <f t="shared" si="518"/>
        <v>511.70377543830136</v>
      </c>
      <c r="CN205" s="144">
        <f t="shared" si="518"/>
        <v>508.82577149111989</v>
      </c>
      <c r="CO205" s="144">
        <f t="shared" si="518"/>
        <v>503.76572590548341</v>
      </c>
      <c r="CP205" s="144">
        <f t="shared" si="518"/>
        <v>502.68001760154402</v>
      </c>
      <c r="CQ205" s="144">
        <f t="shared" si="518"/>
        <v>503.92234456700589</v>
      </c>
      <c r="CR205" s="144">
        <f t="shared" si="518"/>
        <v>502.38949963684871</v>
      </c>
      <c r="CS205" s="144">
        <f t="shared" si="518"/>
        <v>501.91050400455691</v>
      </c>
      <c r="CT205" s="144">
        <f t="shared" si="518"/>
        <v>505.04522127547517</v>
      </c>
      <c r="CU205" s="144">
        <f t="shared" si="518"/>
        <v>506.23638558428274</v>
      </c>
      <c r="CV205" s="144">
        <f t="shared" si="518"/>
        <v>507.08733526471963</v>
      </c>
      <c r="CW205" s="144">
        <f t="shared" si="518"/>
        <v>513.43448253312476</v>
      </c>
      <c r="CX205" s="144">
        <f t="shared" si="518"/>
        <v>520.40583420946359</v>
      </c>
      <c r="CY205" s="144">
        <f t="shared" si="518"/>
        <v>526.45370330176775</v>
      </c>
      <c r="CZ205" s="144">
        <f t="shared" si="518"/>
        <v>531.22691331901137</v>
      </c>
      <c r="DA205" s="144">
        <f t="shared" si="518"/>
        <v>539.20648483300283</v>
      </c>
      <c r="DB205" s="144">
        <f t="shared" si="518"/>
        <v>542.18228753151266</v>
      </c>
      <c r="DC205" s="144">
        <f t="shared" si="518"/>
        <v>541.22330511275413</v>
      </c>
      <c r="DD205" s="144">
        <f t="shared" si="518"/>
        <v>542.62109685106543</v>
      </c>
      <c r="DE205" s="144">
        <f t="shared" si="518"/>
        <v>541.76798547173757</v>
      </c>
      <c r="DF205" s="144">
        <f t="shared" si="518"/>
        <v>539.87206196022817</v>
      </c>
      <c r="DG205" s="144">
        <f t="shared" si="518"/>
        <v>540.80547652965856</v>
      </c>
      <c r="DH205" s="144">
        <f t="shared" si="518"/>
        <v>544.89089534556126</v>
      </c>
      <c r="DI205" s="144">
        <f t="shared" si="518"/>
        <v>549.67654575342419</v>
      </c>
      <c r="DJ205" s="144">
        <f t="shared" si="518"/>
        <v>556.55837327166648</v>
      </c>
      <c r="DK205" s="144">
        <f t="shared" si="518"/>
        <v>566.12359301090487</v>
      </c>
      <c r="DL205" s="144">
        <f t="shared" si="518"/>
        <v>574.64417540432851</v>
      </c>
      <c r="DM205" s="144">
        <f t="shared" si="518"/>
        <v>582.3149655905479</v>
      </c>
      <c r="DN205" s="144">
        <f t="shared" si="518"/>
        <v>590.75095095334314</v>
      </c>
      <c r="DO205" s="144">
        <f t="shared" si="518"/>
        <v>600.59463158860922</v>
      </c>
      <c r="DP205" s="144">
        <f t="shared" si="518"/>
        <v>608.20002937383481</v>
      </c>
      <c r="DQ205" s="144">
        <f t="shared" si="518"/>
        <v>539.81904919402837</v>
      </c>
      <c r="DR205" s="144">
        <f t="shared" si="518"/>
        <v>545.06925000045192</v>
      </c>
      <c r="DS205" s="144">
        <f t="shared" si="518"/>
        <v>550.31927516062603</v>
      </c>
      <c r="DT205" s="144">
        <f t="shared" si="518"/>
        <v>555.75659233179977</v>
      </c>
      <c r="DU205" s="144">
        <f t="shared" si="518"/>
        <v>561.44721431293885</v>
      </c>
      <c r="DV205" s="144">
        <f t="shared" si="518"/>
        <v>568.06775872652543</v>
      </c>
      <c r="DW205" s="144">
        <f t="shared" si="518"/>
        <v>573.85981350651195</v>
      </c>
      <c r="DX205" s="144">
        <f t="shared" si="518"/>
        <v>579.28778734964499</v>
      </c>
      <c r="DY205" s="144">
        <f t="shared" si="518"/>
        <v>585.26817058331619</v>
      </c>
      <c r="DZ205" s="144">
        <f t="shared" si="518"/>
        <v>591.00051187577492</v>
      </c>
      <c r="EA205" s="144">
        <f t="shared" si="518"/>
        <v>596.66541493360114</v>
      </c>
      <c r="EB205" s="144">
        <f t="shared" si="518"/>
        <v>602.43473180548119</v>
      </c>
      <c r="EC205" s="144">
        <f t="shared" si="518"/>
        <v>607.62954474043795</v>
      </c>
      <c r="ED205" s="144">
        <f t="shared" si="518"/>
        <v>610.78541921045041</v>
      </c>
      <c r="EE205" s="144">
        <f t="shared" si="518"/>
        <v>612.61586974031479</v>
      </c>
      <c r="EF205" s="144">
        <f t="shared" si="518"/>
        <v>613.77060678840576</v>
      </c>
      <c r="EG205" s="144">
        <f t="shared" si="518"/>
        <v>613.65565893369808</v>
      </c>
      <c r="EH205" s="144">
        <f t="shared" si="518"/>
        <v>613.67991800256118</v>
      </c>
      <c r="EI205" s="144">
        <f t="shared" si="518"/>
        <v>614.28636957678464</v>
      </c>
      <c r="EJ205" s="144">
        <f t="shared" si="518"/>
        <v>616.15264809144799</v>
      </c>
      <c r="EK205" s="144">
        <f t="shared" si="518"/>
        <v>618.09898396636697</v>
      </c>
      <c r="EL205" s="144">
        <f t="shared" ref="EL205:GW205" si="519">SUMIFS(188:188,186:186,EL203)+EL111</f>
        <v>620.52976104392076</v>
      </c>
      <c r="EM205" s="144">
        <f t="shared" si="519"/>
        <v>623.85994423180659</v>
      </c>
      <c r="EN205" s="144">
        <f t="shared" si="519"/>
        <v>626.79784063133309</v>
      </c>
      <c r="EO205" s="144">
        <f t="shared" si="519"/>
        <v>629.96912496719108</v>
      </c>
      <c r="EP205" s="144">
        <f t="shared" si="519"/>
        <v>633.7131641616287</v>
      </c>
      <c r="EQ205" s="144">
        <f t="shared" si="519"/>
        <v>638.1755699768969</v>
      </c>
      <c r="ER205" s="144">
        <f t="shared" si="519"/>
        <v>642.27287292236178</v>
      </c>
      <c r="ES205" s="144">
        <f t="shared" si="519"/>
        <v>646.22917252627019</v>
      </c>
      <c r="ET205" s="144">
        <f t="shared" si="519"/>
        <v>650.25971307754958</v>
      </c>
      <c r="EU205" s="144">
        <f t="shared" si="519"/>
        <v>883.72838612339297</v>
      </c>
      <c r="EV205" s="144">
        <f t="shared" si="519"/>
        <v>887.42690177651207</v>
      </c>
      <c r="EW205" s="144">
        <f t="shared" si="519"/>
        <v>890.41736859600121</v>
      </c>
      <c r="EX205" s="144">
        <f t="shared" si="519"/>
        <v>894.4077836558422</v>
      </c>
      <c r="EY205" s="144">
        <f t="shared" si="519"/>
        <v>898.5508035285776</v>
      </c>
      <c r="EZ205" s="144">
        <f t="shared" si="519"/>
        <v>902.89740199183279</v>
      </c>
      <c r="FA205" s="144">
        <f t="shared" si="519"/>
        <v>907.71142197951553</v>
      </c>
      <c r="FB205" s="144">
        <f t="shared" si="519"/>
        <v>912.45226306929624</v>
      </c>
      <c r="FC205" s="144">
        <f t="shared" si="519"/>
        <v>917.39668162923067</v>
      </c>
      <c r="FD205" s="144">
        <f t="shared" si="519"/>
        <v>922.39701716867648</v>
      </c>
      <c r="FE205" s="144">
        <f t="shared" si="519"/>
        <v>928.27261237983896</v>
      </c>
      <c r="FF205" s="144">
        <f t="shared" si="519"/>
        <v>934.34289743716511</v>
      </c>
      <c r="FG205" s="144">
        <f t="shared" si="519"/>
        <v>940.5358085008919</v>
      </c>
      <c r="FH205" s="144">
        <f t="shared" si="519"/>
        <v>945.43251776558657</v>
      </c>
      <c r="FI205" s="144">
        <f t="shared" si="519"/>
        <v>949.36515421248259</v>
      </c>
      <c r="FJ205" s="144">
        <f t="shared" si="519"/>
        <v>952.90274471121234</v>
      </c>
      <c r="FK205" s="144">
        <f t="shared" si="519"/>
        <v>956.42039553518634</v>
      </c>
      <c r="FL205" s="144">
        <f t="shared" si="519"/>
        <v>961.19640069800585</v>
      </c>
      <c r="FM205" s="144">
        <f t="shared" si="519"/>
        <v>966.08966567251014</v>
      </c>
      <c r="FN205" s="144">
        <f t="shared" si="519"/>
        <v>971.78101954319027</v>
      </c>
      <c r="FO205" s="144">
        <f t="shared" si="519"/>
        <v>978.9833032018671</v>
      </c>
      <c r="FP205" s="144">
        <f t="shared" si="519"/>
        <v>985.66153148543992</v>
      </c>
      <c r="FQ205" s="144">
        <f t="shared" si="519"/>
        <v>993.03883301529061</v>
      </c>
      <c r="FR205" s="144">
        <f t="shared" si="519"/>
        <v>1001.3146847549394</v>
      </c>
      <c r="FS205" s="144">
        <f t="shared" si="519"/>
        <v>1010.6882954258169</v>
      </c>
      <c r="FT205" s="144">
        <f t="shared" si="519"/>
        <v>1020.703624984132</v>
      </c>
      <c r="FU205" s="144">
        <f t="shared" si="519"/>
        <v>1031.8085096889611</v>
      </c>
      <c r="FV205" s="144">
        <f t="shared" si="519"/>
        <v>1043.4145602914577</v>
      </c>
      <c r="FW205" s="144">
        <f t="shared" si="519"/>
        <v>1055.3840250458254</v>
      </c>
      <c r="FX205" s="144">
        <f t="shared" si="519"/>
        <v>1069.2825697495662</v>
      </c>
      <c r="FY205" s="144">
        <f t="shared" si="519"/>
        <v>1084.2754434568751</v>
      </c>
      <c r="FZ205" s="144">
        <f t="shared" si="519"/>
        <v>764.78742798007522</v>
      </c>
      <c r="GA205" s="144">
        <f t="shared" si="519"/>
        <v>776.95197010768788</v>
      </c>
      <c r="GB205" s="144">
        <f t="shared" si="519"/>
        <v>788.55293717908671</v>
      </c>
      <c r="GC205" s="144">
        <f t="shared" si="519"/>
        <v>799.21646118165302</v>
      </c>
      <c r="GD205" s="144">
        <f t="shared" si="519"/>
        <v>809.17033762559458</v>
      </c>
      <c r="GE205" s="144">
        <f t="shared" si="519"/>
        <v>819.54604295674494</v>
      </c>
      <c r="GF205" s="144">
        <f t="shared" si="519"/>
        <v>829.99453748291421</v>
      </c>
      <c r="GG205" s="144">
        <f t="shared" si="519"/>
        <v>840.85052821597833</v>
      </c>
      <c r="GH205" s="144">
        <f t="shared" si="519"/>
        <v>852.41708824379771</v>
      </c>
      <c r="GI205" s="144">
        <f t="shared" si="519"/>
        <v>863.40531683694326</v>
      </c>
      <c r="GJ205" s="144">
        <f t="shared" si="519"/>
        <v>873.33570467908601</v>
      </c>
      <c r="GK205" s="144">
        <f t="shared" si="519"/>
        <v>882.53413995093024</v>
      </c>
      <c r="GL205" s="144">
        <f t="shared" si="519"/>
        <v>894.40493726948353</v>
      </c>
      <c r="GM205" s="144">
        <f t="shared" si="519"/>
        <v>906.88256288124819</v>
      </c>
      <c r="GN205" s="144">
        <f t="shared" si="519"/>
        <v>919.80555742228671</v>
      </c>
      <c r="GO205" s="144">
        <f t="shared" si="519"/>
        <v>933.705480339112</v>
      </c>
      <c r="GP205" s="144">
        <f t="shared" si="519"/>
        <v>946.2510337563856</v>
      </c>
      <c r="GQ205" s="144">
        <f t="shared" si="519"/>
        <v>957.14074065880993</v>
      </c>
      <c r="GR205" s="144">
        <f t="shared" si="519"/>
        <v>967.16293083658218</v>
      </c>
      <c r="GS205" s="144">
        <f t="shared" si="519"/>
        <v>975.1490286853375</v>
      </c>
      <c r="GT205" s="144">
        <f t="shared" si="519"/>
        <v>982.60211395803947</v>
      </c>
      <c r="GU205" s="144">
        <f t="shared" si="519"/>
        <v>989.56012878035108</v>
      </c>
      <c r="GV205" s="144">
        <f t="shared" si="519"/>
        <v>995.79665044447006</v>
      </c>
      <c r="GW205" s="144">
        <f t="shared" si="519"/>
        <v>1001.9929798164238</v>
      </c>
      <c r="GX205" s="144">
        <f t="shared" ref="GX205:JI205" si="520">SUMIFS(188:188,186:186,GX203)+GX111</f>
        <v>1007.9117275831369</v>
      </c>
      <c r="GY205" s="144">
        <f t="shared" si="520"/>
        <v>1801.1122768630387</v>
      </c>
      <c r="GZ205" s="144">
        <f t="shared" si="520"/>
        <v>1804.8172025532499</v>
      </c>
      <c r="HA205" s="144">
        <f t="shared" si="520"/>
        <v>1806.6431977032207</v>
      </c>
      <c r="HB205" s="144">
        <f t="shared" si="520"/>
        <v>1808.3221268609702</v>
      </c>
      <c r="HC205" s="144">
        <f t="shared" si="520"/>
        <v>1810.2799573470593</v>
      </c>
      <c r="HD205" s="144">
        <f t="shared" si="520"/>
        <v>1023.4306216124089</v>
      </c>
      <c r="HE205" s="144">
        <f t="shared" si="520"/>
        <v>1024.0728191596675</v>
      </c>
      <c r="HF205" s="144">
        <f t="shared" si="520"/>
        <v>1025.107326210398</v>
      </c>
      <c r="HG205" s="144">
        <f t="shared" si="520"/>
        <v>1026.6847295933226</v>
      </c>
      <c r="HH205" s="144">
        <f t="shared" si="520"/>
        <v>1026.6972388003487</v>
      </c>
      <c r="HI205" s="144">
        <f t="shared" si="520"/>
        <v>1028.4407392438966</v>
      </c>
      <c r="HJ205" s="144">
        <f t="shared" si="520"/>
        <v>1033.2228080862085</v>
      </c>
      <c r="HK205" s="144">
        <f t="shared" si="520"/>
        <v>1039.1873592429051</v>
      </c>
      <c r="HL205" s="144">
        <f t="shared" si="520"/>
        <v>1041.4181477290449</v>
      </c>
      <c r="HM205" s="144">
        <f t="shared" si="520"/>
        <v>1044.567529630528</v>
      </c>
      <c r="HN205" s="144">
        <f t="shared" si="520"/>
        <v>1047.9886954010153</v>
      </c>
      <c r="HO205" s="144">
        <f t="shared" si="520"/>
        <v>1049.5133709498871</v>
      </c>
      <c r="HP205" s="144">
        <f t="shared" si="520"/>
        <v>1053.4065296844906</v>
      </c>
      <c r="HQ205" s="144">
        <f t="shared" si="520"/>
        <v>1060.3206983907994</v>
      </c>
      <c r="HR205" s="144">
        <f t="shared" si="520"/>
        <v>1067.3383443220791</v>
      </c>
      <c r="HS205" s="144">
        <f t="shared" si="520"/>
        <v>1077.6360187522905</v>
      </c>
      <c r="HT205" s="144">
        <f t="shared" si="520"/>
        <v>1089.5752431973567</v>
      </c>
      <c r="HU205" s="144">
        <f t="shared" si="520"/>
        <v>1100.8406915855717</v>
      </c>
      <c r="HV205" s="144">
        <f t="shared" si="520"/>
        <v>1114.3649207952394</v>
      </c>
      <c r="HW205" s="144">
        <f t="shared" si="520"/>
        <v>1132.1602076190459</v>
      </c>
      <c r="HX205" s="144">
        <f t="shared" si="520"/>
        <v>1149.9753872054889</v>
      </c>
      <c r="HY205" s="144">
        <f t="shared" si="520"/>
        <v>1168.913901048531</v>
      </c>
      <c r="HZ205" s="144">
        <f t="shared" si="520"/>
        <v>1191.9441167922628</v>
      </c>
      <c r="IA205" s="144">
        <f t="shared" si="520"/>
        <v>1210.3146292065667</v>
      </c>
      <c r="IB205" s="144">
        <f t="shared" si="520"/>
        <v>1220.569964868313</v>
      </c>
      <c r="IC205" s="144">
        <f t="shared" si="520"/>
        <v>1228.3447862402495</v>
      </c>
      <c r="ID205" s="144">
        <f t="shared" si="520"/>
        <v>1236.7404481171504</v>
      </c>
      <c r="IE205" s="144">
        <f t="shared" si="520"/>
        <v>1240.3593592370542</v>
      </c>
      <c r="IF205" s="144">
        <f t="shared" si="520"/>
        <v>1245.3327413483748</v>
      </c>
      <c r="IG205" s="144">
        <f t="shared" si="520"/>
        <v>1256.5796470889061</v>
      </c>
      <c r="IH205" s="144">
        <f t="shared" si="520"/>
        <v>1264.509618275913</v>
      </c>
      <c r="II205" s="144">
        <f t="shared" si="520"/>
        <v>1264.573415963499</v>
      </c>
      <c r="IJ205" s="144">
        <f t="shared" si="520"/>
        <v>1263.3318364834749</v>
      </c>
      <c r="IK205" s="144">
        <f t="shared" si="520"/>
        <v>1271.9119003515932</v>
      </c>
      <c r="IL205" s="144">
        <f t="shared" si="520"/>
        <v>1279.0048817644274</v>
      </c>
      <c r="IM205" s="144">
        <f t="shared" si="520"/>
        <v>1290.2336947493616</v>
      </c>
      <c r="IN205" s="144">
        <f t="shared" si="520"/>
        <v>1310.6530253748797</v>
      </c>
      <c r="IO205" s="144">
        <f t="shared" si="520"/>
        <v>1327.0576668317199</v>
      </c>
      <c r="IP205" s="144">
        <f t="shared" si="520"/>
        <v>1327.1829951853017</v>
      </c>
      <c r="IQ205" s="144">
        <f t="shared" si="520"/>
        <v>1323.7189240650932</v>
      </c>
      <c r="IR205" s="144">
        <f t="shared" si="520"/>
        <v>1313.6908677529011</v>
      </c>
      <c r="IS205" s="144">
        <f t="shared" si="520"/>
        <v>1296.4582223553914</v>
      </c>
      <c r="IT205" s="144">
        <f t="shared" si="520"/>
        <v>1282.4293459418082</v>
      </c>
      <c r="IU205" s="144">
        <f t="shared" si="520"/>
        <v>1274.9936706660828</v>
      </c>
      <c r="IV205" s="144">
        <f t="shared" si="520"/>
        <v>1268.8612526334507</v>
      </c>
      <c r="IW205" s="144">
        <f t="shared" si="520"/>
        <v>1267.6641562144139</v>
      </c>
      <c r="IX205" s="144">
        <f t="shared" si="520"/>
        <v>1269.2988322583005</v>
      </c>
      <c r="IY205" s="144">
        <f t="shared" si="520"/>
        <v>1274.0395989515241</v>
      </c>
      <c r="IZ205" s="144">
        <f t="shared" si="520"/>
        <v>1279.3380186153729</v>
      </c>
      <c r="JA205" s="144">
        <f t="shared" si="520"/>
        <v>1285.6820568959229</v>
      </c>
      <c r="JB205" s="144">
        <f t="shared" si="520"/>
        <v>1294.0886111764157</v>
      </c>
      <c r="JC205" s="144">
        <f t="shared" si="520"/>
        <v>1301.9744761316329</v>
      </c>
      <c r="JD205" s="144">
        <f t="shared" si="520"/>
        <v>1308.7421467442509</v>
      </c>
      <c r="JE205" s="144">
        <f t="shared" si="520"/>
        <v>1315.8275763752281</v>
      </c>
      <c r="JF205" s="144">
        <f t="shared" si="520"/>
        <v>1323.8945387635229</v>
      </c>
      <c r="JG205" s="144">
        <f t="shared" si="520"/>
        <v>1331.6103114585164</v>
      </c>
      <c r="JH205" s="144">
        <f t="shared" si="520"/>
        <v>1340.5022540680911</v>
      </c>
      <c r="JI205" s="144">
        <f t="shared" si="520"/>
        <v>1969.8708916268761</v>
      </c>
      <c r="JJ205" s="144">
        <f t="shared" ref="JJ205:LU205" si="521">SUMIFS(188:188,186:186,JJ203)+JJ111</f>
        <v>1983.6991488639208</v>
      </c>
      <c r="JK205" s="144">
        <f t="shared" si="521"/>
        <v>1995.682022330235</v>
      </c>
      <c r="JL205" s="144">
        <f t="shared" si="521"/>
        <v>2008.0737641746653</v>
      </c>
      <c r="JM205" s="144">
        <f t="shared" si="521"/>
        <v>2022.0078228303935</v>
      </c>
      <c r="JN205" s="144">
        <f t="shared" si="521"/>
        <v>2034.7834255052501</v>
      </c>
      <c r="JO205" s="144">
        <f t="shared" si="521"/>
        <v>2048.3025858256024</v>
      </c>
      <c r="JP205" s="144">
        <f t="shared" si="521"/>
        <v>2063.5609261829031</v>
      </c>
      <c r="JQ205" s="144">
        <f t="shared" si="521"/>
        <v>2076.404905202588</v>
      </c>
      <c r="JR205" s="144">
        <f t="shared" si="521"/>
        <v>2085.5968962897605</v>
      </c>
      <c r="JS205" s="144">
        <f t="shared" si="521"/>
        <v>2094.2642763053932</v>
      </c>
      <c r="JT205" s="144">
        <f t="shared" si="521"/>
        <v>2101.1695959968106</v>
      </c>
      <c r="JU205" s="144">
        <f t="shared" si="521"/>
        <v>2105.9261483182372</v>
      </c>
      <c r="JV205" s="144">
        <f t="shared" si="521"/>
        <v>2111.4948881818354</v>
      </c>
      <c r="JW205" s="144">
        <f t="shared" si="521"/>
        <v>2119.7062487717972</v>
      </c>
      <c r="JX205" s="144">
        <f t="shared" si="521"/>
        <v>2127.9526061806514</v>
      </c>
      <c r="JY205" s="144">
        <f t="shared" si="521"/>
        <v>2138.7702667245126</v>
      </c>
      <c r="JZ205" s="144">
        <f t="shared" si="521"/>
        <v>2152.6310880971541</v>
      </c>
      <c r="KA205" s="144">
        <f t="shared" si="521"/>
        <v>2168.2908897156303</v>
      </c>
      <c r="KB205" s="144">
        <f t="shared" si="521"/>
        <v>2184.9433340831947</v>
      </c>
      <c r="KC205" s="144">
        <f t="shared" si="521"/>
        <v>2205.0866535625737</v>
      </c>
      <c r="KD205" s="144">
        <f t="shared" si="521"/>
        <v>2227.5386598843011</v>
      </c>
      <c r="KE205" s="144">
        <f t="shared" si="521"/>
        <v>2248.99996305785</v>
      </c>
      <c r="KF205" s="144">
        <f t="shared" si="521"/>
        <v>2273.9511456385085</v>
      </c>
      <c r="KG205" s="144">
        <f t="shared" si="521"/>
        <v>2304.7338308708358</v>
      </c>
      <c r="KH205" s="144">
        <f t="shared" si="521"/>
        <v>2337.5252823215988</v>
      </c>
      <c r="KI205" s="144">
        <f t="shared" si="521"/>
        <v>2373.1412520459094</v>
      </c>
      <c r="KJ205" s="144">
        <f t="shared" si="521"/>
        <v>2415.4761388839265</v>
      </c>
      <c r="KK205" s="144">
        <f t="shared" si="521"/>
        <v>2456.8618461840897</v>
      </c>
      <c r="KL205" s="144">
        <f t="shared" si="521"/>
        <v>4191.5562157870127</v>
      </c>
      <c r="KM205" s="144">
        <f t="shared" si="521"/>
        <v>2168.0957589128852</v>
      </c>
      <c r="KN205" s="144">
        <f t="shared" si="521"/>
        <v>2204.6516130128407</v>
      </c>
      <c r="KO205" s="144">
        <f t="shared" si="521"/>
        <v>2242.1337594888923</v>
      </c>
      <c r="KP205" s="144">
        <f t="shared" si="521"/>
        <v>2283.9480823538315</v>
      </c>
      <c r="KQ205" s="144">
        <f t="shared" si="521"/>
        <v>2323.8395369396053</v>
      </c>
      <c r="KR205" s="144">
        <f t="shared" si="521"/>
        <v>2358.7179657531956</v>
      </c>
      <c r="KS205" s="144">
        <f t="shared" si="521"/>
        <v>2392.7855617763039</v>
      </c>
      <c r="KT205" s="144">
        <f t="shared" si="521"/>
        <v>2437.0655384524489</v>
      </c>
      <c r="KU205" s="144">
        <f t="shared" si="521"/>
        <v>2482.8216373936084</v>
      </c>
      <c r="KV205" s="144">
        <f t="shared" si="521"/>
        <v>2529.9412860186585</v>
      </c>
      <c r="KW205" s="144">
        <f t="shared" si="521"/>
        <v>2583.1605339927669</v>
      </c>
      <c r="KX205" s="144">
        <f t="shared" si="521"/>
        <v>2631.7764954000618</v>
      </c>
      <c r="KY205" s="144">
        <f t="shared" si="521"/>
        <v>2676.5161892550204</v>
      </c>
      <c r="KZ205" s="144">
        <f t="shared" si="521"/>
        <v>2717.3915373982109</v>
      </c>
      <c r="LA205" s="144">
        <f t="shared" si="521"/>
        <v>2754.1065468693814</v>
      </c>
      <c r="LB205" s="144">
        <f t="shared" si="521"/>
        <v>2787.689178087564</v>
      </c>
      <c r="LC205" s="144">
        <f t="shared" si="521"/>
        <v>2816.814651581718</v>
      </c>
      <c r="LD205" s="144">
        <f t="shared" si="521"/>
        <v>2846.0451471468368</v>
      </c>
      <c r="LE205" s="144">
        <f t="shared" si="521"/>
        <v>2880.0385798793077</v>
      </c>
      <c r="LF205" s="144">
        <f t="shared" si="521"/>
        <v>2909.1032626409724</v>
      </c>
      <c r="LG205" s="144">
        <f t="shared" si="521"/>
        <v>2932.8348793110213</v>
      </c>
      <c r="LH205" s="144">
        <f t="shared" si="521"/>
        <v>2968.2183779866778</v>
      </c>
      <c r="LI205" s="144">
        <f t="shared" si="521"/>
        <v>3004.9329789325602</v>
      </c>
      <c r="LJ205" s="144">
        <f t="shared" si="521"/>
        <v>3030.9584938370754</v>
      </c>
      <c r="LK205" s="144">
        <f t="shared" si="521"/>
        <v>3059.918632799734</v>
      </c>
      <c r="LL205" s="144">
        <f t="shared" si="521"/>
        <v>3096.6721146511354</v>
      </c>
      <c r="LM205" s="144">
        <f t="shared" si="521"/>
        <v>3111.8743728871536</v>
      </c>
      <c r="LN205" s="144">
        <f t="shared" si="521"/>
        <v>3124.4517952846559</v>
      </c>
      <c r="LO205" s="144">
        <f t="shared" si="521"/>
        <v>3152.4896310042077</v>
      </c>
      <c r="LP205" s="144">
        <f t="shared" si="521"/>
        <v>3187.8527261079398</v>
      </c>
      <c r="LQ205" s="144">
        <f t="shared" si="521"/>
        <v>2618.6797677726736</v>
      </c>
      <c r="LR205" s="144">
        <f t="shared" si="521"/>
        <v>2644.3176631502201</v>
      </c>
      <c r="LS205" s="144">
        <f t="shared" si="521"/>
        <v>2675.6263305742104</v>
      </c>
      <c r="LT205" s="144">
        <f t="shared" si="521"/>
        <v>2693.1508513482704</v>
      </c>
      <c r="LU205" s="144">
        <f t="shared" si="521"/>
        <v>2707.2151995698241</v>
      </c>
      <c r="LV205" s="144">
        <f t="shared" ref="LV205:NO205" si="522">SUMIFS(188:188,186:186,LV203)+LV111</f>
        <v>2733.5128158195234</v>
      </c>
      <c r="LW205" s="144">
        <f t="shared" si="522"/>
        <v>2784.1088382515995</v>
      </c>
      <c r="LX205" s="144">
        <f t="shared" si="522"/>
        <v>2812.6567183487214</v>
      </c>
      <c r="LY205" s="144">
        <f t="shared" si="522"/>
        <v>2840.4531541596461</v>
      </c>
      <c r="LZ205" s="144">
        <f t="shared" si="522"/>
        <v>2875.6276793767256</v>
      </c>
      <c r="MA205" s="144">
        <f t="shared" si="522"/>
        <v>2886.8272588103509</v>
      </c>
      <c r="MB205" s="144">
        <f t="shared" si="522"/>
        <v>2895.8435976306978</v>
      </c>
      <c r="MC205" s="144">
        <f t="shared" si="522"/>
        <v>2918.268477544807</v>
      </c>
      <c r="MD205" s="144">
        <f t="shared" si="522"/>
        <v>2930.2658427240494</v>
      </c>
      <c r="ME205" s="144">
        <f t="shared" si="522"/>
        <v>2950.5234819477159</v>
      </c>
      <c r="MF205" s="144">
        <f t="shared" si="522"/>
        <v>2973.2365215922582</v>
      </c>
      <c r="MG205" s="144">
        <f t="shared" si="522"/>
        <v>2998.8554345013004</v>
      </c>
      <c r="MH205" s="144">
        <f t="shared" si="522"/>
        <v>3023.7093385027674</v>
      </c>
      <c r="MI205" s="144">
        <f t="shared" si="522"/>
        <v>3046.7822261181304</v>
      </c>
      <c r="MJ205" s="144">
        <f t="shared" si="522"/>
        <v>3071.492441604214</v>
      </c>
      <c r="MK205" s="144">
        <f t="shared" si="522"/>
        <v>3096.7110385526748</v>
      </c>
      <c r="ML205" s="144">
        <f t="shared" si="522"/>
        <v>3119.2214747615285</v>
      </c>
      <c r="MM205" s="144">
        <f t="shared" si="522"/>
        <v>3139.989037688737</v>
      </c>
      <c r="MN205" s="144">
        <f t="shared" si="522"/>
        <v>3158.572833114471</v>
      </c>
      <c r="MO205" s="144">
        <f t="shared" si="522"/>
        <v>3171.5602956038488</v>
      </c>
      <c r="MP205" s="144">
        <f t="shared" si="522"/>
        <v>3183.7809400020637</v>
      </c>
      <c r="MQ205" s="144">
        <f t="shared" si="522"/>
        <v>3193.3350788017597</v>
      </c>
      <c r="MR205" s="144">
        <f t="shared" si="522"/>
        <v>3205.1241915105757</v>
      </c>
      <c r="MS205" s="144">
        <f t="shared" si="522"/>
        <v>3218.3871336703523</v>
      </c>
      <c r="MT205" s="144">
        <f t="shared" si="522"/>
        <v>3231.1355435873184</v>
      </c>
      <c r="MU205" s="144">
        <f t="shared" si="522"/>
        <v>3242.8449673449613</v>
      </c>
      <c r="MV205" s="144">
        <f t="shared" si="522"/>
        <v>3251.4822802215931</v>
      </c>
      <c r="MW205" s="144">
        <f t="shared" si="522"/>
        <v>3259.7231444004842</v>
      </c>
      <c r="MX205" s="144">
        <f t="shared" si="522"/>
        <v>3267.1428809528857</v>
      </c>
      <c r="MY205" s="144">
        <f t="shared" si="522"/>
        <v>3277.6664561427524</v>
      </c>
      <c r="MZ205" s="144">
        <f t="shared" si="522"/>
        <v>3289.8465939456337</v>
      </c>
      <c r="NA205" s="144">
        <f t="shared" si="522"/>
        <v>3302.3716448142131</v>
      </c>
      <c r="NB205" s="144">
        <f t="shared" si="522"/>
        <v>3308.8998713102742</v>
      </c>
      <c r="NC205" s="144">
        <f t="shared" si="522"/>
        <v>3311.0476411506997</v>
      </c>
      <c r="ND205" s="144">
        <f t="shared" si="522"/>
        <v>3312.731956672138</v>
      </c>
      <c r="NE205" s="144">
        <f t="shared" si="522"/>
        <v>3312.6209076657547</v>
      </c>
      <c r="NF205" s="144">
        <f t="shared" si="522"/>
        <v>3313.6400959645489</v>
      </c>
      <c r="NG205" s="144">
        <f t="shared" si="522"/>
        <v>3321.4254386495668</v>
      </c>
      <c r="NH205" s="144">
        <f t="shared" si="522"/>
        <v>3330.8714684317324</v>
      </c>
      <c r="NI205" s="144">
        <f t="shared" si="522"/>
        <v>3345.0549198764552</v>
      </c>
      <c r="NJ205" s="144">
        <f t="shared" si="522"/>
        <v>3361.6829315519672</v>
      </c>
      <c r="NK205" s="144">
        <f t="shared" si="522"/>
        <v>3379.9908940727396</v>
      </c>
      <c r="NL205" s="144">
        <f t="shared" si="522"/>
        <v>3398.6687456657587</v>
      </c>
      <c r="NM205" s="144">
        <f t="shared" si="522"/>
        <v>3417.6045375339509</v>
      </c>
      <c r="NN205" s="144">
        <f t="shared" si="522"/>
        <v>3437.0138350439393</v>
      </c>
      <c r="NO205" s="145">
        <f t="shared" si="522"/>
        <v>3455.8679674727446</v>
      </c>
      <c r="NP205" s="141"/>
      <c r="NQ205" s="141"/>
    </row>
    <row r="206" spans="1:38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7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</row>
    <row r="207" spans="1:381" s="10" customFormat="1" x14ac:dyDescent="0.2">
      <c r="A207" s="8"/>
      <c r="B207" s="8"/>
      <c r="C207" s="138" t="str">
        <f>OFMOR_FFF_0!C207</f>
        <v>SFIn+FreeStock</v>
      </c>
      <c r="D207" s="138"/>
      <c r="E207" s="138" t="str">
        <f>OFMOR_FFF_0!E207</f>
        <v>Бюджет закупок + себестомость свободного стока с учетом скидок</v>
      </c>
      <c r="F207" s="8"/>
      <c r="G207" s="8" t="str">
        <f>OFMOR_FFF_0!G207</f>
        <v>тыс.руб.</v>
      </c>
      <c r="H207" s="8"/>
      <c r="I207" s="8"/>
      <c r="J207" s="8"/>
      <c r="K207" s="9">
        <f>SUM(N207:NO207)</f>
        <v>465289.92596724362</v>
      </c>
      <c r="L207" s="8"/>
      <c r="M207" s="8"/>
      <c r="N207" s="33">
        <f t="shared" ref="N207:BY207" si="523">SUMIFS(190:190,186:186,N203)+N122</f>
        <v>0.39341569555245415</v>
      </c>
      <c r="O207" s="34">
        <f t="shared" si="523"/>
        <v>1.2078971302183041</v>
      </c>
      <c r="P207" s="34">
        <f t="shared" si="523"/>
        <v>1.6525380564389613</v>
      </c>
      <c r="Q207" s="34">
        <f t="shared" si="523"/>
        <v>3.3452955417594827</v>
      </c>
      <c r="R207" s="34">
        <f t="shared" si="523"/>
        <v>4.9018528819500169</v>
      </c>
      <c r="S207" s="34">
        <f t="shared" si="523"/>
        <v>6.5522085130784848</v>
      </c>
      <c r="T207" s="34">
        <f t="shared" si="523"/>
        <v>9.715730291121476</v>
      </c>
      <c r="U207" s="34">
        <f t="shared" si="523"/>
        <v>13.510315087448141</v>
      </c>
      <c r="V207" s="34">
        <f t="shared" si="523"/>
        <v>16.128719062517582</v>
      </c>
      <c r="W207" s="34">
        <f t="shared" si="523"/>
        <v>19.99722865121268</v>
      </c>
      <c r="X207" s="34">
        <f t="shared" si="523"/>
        <v>26.955012679227636</v>
      </c>
      <c r="Y207" s="34">
        <f t="shared" si="523"/>
        <v>32.925627366174524</v>
      </c>
      <c r="Z207" s="34">
        <f t="shared" si="523"/>
        <v>39.008157799289634</v>
      </c>
      <c r="AA207" s="34">
        <f t="shared" si="523"/>
        <v>47.726903723449055</v>
      </c>
      <c r="AB207" s="34">
        <f t="shared" si="523"/>
        <v>55.073801626298014</v>
      </c>
      <c r="AC207" s="34">
        <f t="shared" si="523"/>
        <v>58.65889487954675</v>
      </c>
      <c r="AD207" s="34">
        <f t="shared" si="523"/>
        <v>63.807809161650695</v>
      </c>
      <c r="AE207" s="34">
        <f t="shared" si="523"/>
        <v>67.6621585455364</v>
      </c>
      <c r="AF207" s="34">
        <f t="shared" si="523"/>
        <v>85.583039145570382</v>
      </c>
      <c r="AG207" s="34">
        <f t="shared" si="523"/>
        <v>89.105139754259568</v>
      </c>
      <c r="AH207" s="34">
        <f t="shared" si="523"/>
        <v>102.7969959834534</v>
      </c>
      <c r="AI207" s="34">
        <f t="shared" si="523"/>
        <v>120.64765953424688</v>
      </c>
      <c r="AJ207" s="34">
        <f t="shared" si="523"/>
        <v>124.17360673464259</v>
      </c>
      <c r="AK207" s="34">
        <f t="shared" si="523"/>
        <v>133.00262005685687</v>
      </c>
      <c r="AL207" s="34">
        <f t="shared" si="523"/>
        <v>175.5162201633598</v>
      </c>
      <c r="AM207" s="34">
        <f t="shared" si="523"/>
        <v>207.83646749918813</v>
      </c>
      <c r="AN207" s="34">
        <f t="shared" si="523"/>
        <v>207.07658941225188</v>
      </c>
      <c r="AO207" s="34">
        <f t="shared" si="523"/>
        <v>268.57213529835479</v>
      </c>
      <c r="AP207" s="34">
        <f t="shared" si="523"/>
        <v>347.622899096129</v>
      </c>
      <c r="AQ207" s="34">
        <f t="shared" si="523"/>
        <v>370.93198081235096</v>
      </c>
      <c r="AR207" s="34">
        <f t="shared" si="523"/>
        <v>406.93190336249154</v>
      </c>
      <c r="AS207" s="34">
        <f t="shared" si="523"/>
        <v>479.49847371800445</v>
      </c>
      <c r="AT207" s="34">
        <f t="shared" si="523"/>
        <v>440.1114524519873</v>
      </c>
      <c r="AU207" s="34">
        <f t="shared" si="523"/>
        <v>369.16475460102185</v>
      </c>
      <c r="AV207" s="34">
        <f t="shared" si="523"/>
        <v>356.69858281100034</v>
      </c>
      <c r="AW207" s="34">
        <f t="shared" si="523"/>
        <v>382.26981755840768</v>
      </c>
      <c r="AX207" s="34">
        <f t="shared" si="523"/>
        <v>370.31577527461036</v>
      </c>
      <c r="AY207" s="34">
        <f t="shared" si="523"/>
        <v>375.04353845553504</v>
      </c>
      <c r="AZ207" s="34">
        <f t="shared" si="523"/>
        <v>434.31660920863322</v>
      </c>
      <c r="BA207" s="34">
        <f t="shared" si="523"/>
        <v>400.28467878874108</v>
      </c>
      <c r="BB207" s="34">
        <f t="shared" si="523"/>
        <v>333.96921720285968</v>
      </c>
      <c r="BC207" s="34">
        <f t="shared" si="523"/>
        <v>330.73161474759712</v>
      </c>
      <c r="BD207" s="34">
        <f t="shared" si="523"/>
        <v>496.61394231946122</v>
      </c>
      <c r="BE207" s="34">
        <f t="shared" si="523"/>
        <v>528.30116658197653</v>
      </c>
      <c r="BF207" s="34">
        <f t="shared" si="523"/>
        <v>552.20842124862577</v>
      </c>
      <c r="BG207" s="34">
        <f t="shared" si="523"/>
        <v>636.34873325096692</v>
      </c>
      <c r="BH207" s="34">
        <f t="shared" si="523"/>
        <v>563.4009911989051</v>
      </c>
      <c r="BI207" s="34">
        <f t="shared" si="523"/>
        <v>458.42542607268922</v>
      </c>
      <c r="BJ207" s="34">
        <f t="shared" si="523"/>
        <v>524.53881587382409</v>
      </c>
      <c r="BK207" s="34">
        <f t="shared" si="523"/>
        <v>410.54657659450851</v>
      </c>
      <c r="BL207" s="34">
        <f t="shared" si="523"/>
        <v>354.20279075969199</v>
      </c>
      <c r="BM207" s="34">
        <f t="shared" si="523"/>
        <v>319.01760859050557</v>
      </c>
      <c r="BN207" s="34">
        <f t="shared" si="523"/>
        <v>314.94113262290989</v>
      </c>
      <c r="BO207" s="34">
        <f t="shared" si="523"/>
        <v>309.52525825821806</v>
      </c>
      <c r="BP207" s="34">
        <f t="shared" si="523"/>
        <v>286.82408756901924</v>
      </c>
      <c r="BQ207" s="34">
        <f t="shared" si="523"/>
        <v>290.2904142323157</v>
      </c>
      <c r="BR207" s="34">
        <f t="shared" si="523"/>
        <v>312.86463680823647</v>
      </c>
      <c r="BS207" s="34">
        <f t="shared" si="523"/>
        <v>313.22178903175467</v>
      </c>
      <c r="BT207" s="34">
        <f t="shared" si="523"/>
        <v>323.22094743405</v>
      </c>
      <c r="BU207" s="34">
        <f t="shared" si="523"/>
        <v>351.49622707513618</v>
      </c>
      <c r="BV207" s="34">
        <f t="shared" si="523"/>
        <v>349.67416911157665</v>
      </c>
      <c r="BW207" s="34">
        <f t="shared" si="523"/>
        <v>352.76472268185069</v>
      </c>
      <c r="BX207" s="34">
        <f t="shared" si="523"/>
        <v>365.43357900742899</v>
      </c>
      <c r="BY207" s="34">
        <f t="shared" si="523"/>
        <v>391.93949488618398</v>
      </c>
      <c r="BZ207" s="34">
        <f t="shared" ref="BZ207:EK207" si="524">SUMIFS(190:190,186:186,BZ203)+BZ122</f>
        <v>407.83468684547142</v>
      </c>
      <c r="CA207" s="34">
        <f t="shared" si="524"/>
        <v>420.98706949739153</v>
      </c>
      <c r="CB207" s="34">
        <f t="shared" si="524"/>
        <v>448.25174620653087</v>
      </c>
      <c r="CC207" s="34">
        <f t="shared" si="524"/>
        <v>454.95884800153902</v>
      </c>
      <c r="CD207" s="34">
        <f t="shared" si="524"/>
        <v>457.78149214041156</v>
      </c>
      <c r="CE207" s="34">
        <f t="shared" si="524"/>
        <v>474.41824597686059</v>
      </c>
      <c r="CF207" s="34">
        <f t="shared" si="524"/>
        <v>509.16262826098438</v>
      </c>
      <c r="CG207" s="34">
        <f t="shared" si="524"/>
        <v>530.02904633225921</v>
      </c>
      <c r="CH207" s="34">
        <f t="shared" si="524"/>
        <v>546.74826457349718</v>
      </c>
      <c r="CI207" s="34">
        <f t="shared" si="524"/>
        <v>581.22905394992165</v>
      </c>
      <c r="CJ207" s="34">
        <f t="shared" si="524"/>
        <v>592.95209995076118</v>
      </c>
      <c r="CK207" s="34">
        <f t="shared" si="524"/>
        <v>597.22035275648659</v>
      </c>
      <c r="CL207" s="34">
        <f t="shared" si="524"/>
        <v>514.47085154117019</v>
      </c>
      <c r="CM207" s="34">
        <f t="shared" si="524"/>
        <v>508.36751613223288</v>
      </c>
      <c r="CN207" s="34">
        <f t="shared" si="524"/>
        <v>505.64969967344734</v>
      </c>
      <c r="CO207" s="34">
        <f t="shared" si="524"/>
        <v>500.61700486681218</v>
      </c>
      <c r="CP207" s="34">
        <f t="shared" si="524"/>
        <v>499.33072384174454</v>
      </c>
      <c r="CQ207" s="34">
        <f t="shared" si="524"/>
        <v>500.4394193574667</v>
      </c>
      <c r="CR207" s="34">
        <f t="shared" si="524"/>
        <v>498.810304775026</v>
      </c>
      <c r="CS207" s="34">
        <f t="shared" si="524"/>
        <v>498.08228721212413</v>
      </c>
      <c r="CT207" s="34">
        <f t="shared" si="524"/>
        <v>500.81241197332707</v>
      </c>
      <c r="CU207" s="34">
        <f t="shared" si="524"/>
        <v>501.8162558876312</v>
      </c>
      <c r="CV207" s="34">
        <f t="shared" si="524"/>
        <v>502.50732301146763</v>
      </c>
      <c r="CW207" s="34">
        <f t="shared" si="524"/>
        <v>508.49826789757731</v>
      </c>
      <c r="CX207" s="34">
        <f t="shared" si="524"/>
        <v>515.33735028223464</v>
      </c>
      <c r="CY207" s="34">
        <f t="shared" si="524"/>
        <v>521.2353964311967</v>
      </c>
      <c r="CZ207" s="34">
        <f t="shared" si="524"/>
        <v>525.77315767621803</v>
      </c>
      <c r="DA207" s="34">
        <f t="shared" si="524"/>
        <v>533.38653684917051</v>
      </c>
      <c r="DB207" s="34">
        <f t="shared" si="524"/>
        <v>536.06949678324861</v>
      </c>
      <c r="DC207" s="34">
        <f t="shared" si="524"/>
        <v>534.840437222981</v>
      </c>
      <c r="DD207" s="34">
        <f t="shared" si="524"/>
        <v>535.78853206902511</v>
      </c>
      <c r="DE207" s="34">
        <f t="shared" si="524"/>
        <v>534.60645456082796</v>
      </c>
      <c r="DF207" s="34">
        <f t="shared" si="524"/>
        <v>532.47289491251297</v>
      </c>
      <c r="DG207" s="34">
        <f t="shared" si="524"/>
        <v>533.09816308994027</v>
      </c>
      <c r="DH207" s="34">
        <f t="shared" si="524"/>
        <v>536.72310677372434</v>
      </c>
      <c r="DI207" s="34">
        <f t="shared" si="524"/>
        <v>541.23810834350274</v>
      </c>
      <c r="DJ207" s="34">
        <f t="shared" si="524"/>
        <v>547.75949425026408</v>
      </c>
      <c r="DK207" s="34">
        <f t="shared" si="524"/>
        <v>556.88148554190286</v>
      </c>
      <c r="DL207" s="34">
        <f t="shared" si="524"/>
        <v>565.27376864308906</v>
      </c>
      <c r="DM207" s="34">
        <f t="shared" si="524"/>
        <v>572.90005715215716</v>
      </c>
      <c r="DN207" s="34">
        <f t="shared" si="524"/>
        <v>581.20883930625064</v>
      </c>
      <c r="DO207" s="34">
        <f t="shared" si="524"/>
        <v>590.80031106953766</v>
      </c>
      <c r="DP207" s="34">
        <f t="shared" si="524"/>
        <v>598.31916304313552</v>
      </c>
      <c r="DQ207" s="34">
        <f t="shared" si="524"/>
        <v>531.2578467399785</v>
      </c>
      <c r="DR207" s="34">
        <f t="shared" si="524"/>
        <v>536.25289996699189</v>
      </c>
      <c r="DS207" s="34">
        <f t="shared" si="524"/>
        <v>541.52375596114587</v>
      </c>
      <c r="DT207" s="34">
        <f t="shared" si="524"/>
        <v>546.98931024141098</v>
      </c>
      <c r="DU207" s="34">
        <f t="shared" si="524"/>
        <v>552.5876104040708</v>
      </c>
      <c r="DV207" s="34">
        <f t="shared" si="524"/>
        <v>558.97948428205757</v>
      </c>
      <c r="DW207" s="34">
        <f t="shared" si="524"/>
        <v>564.6702174523848</v>
      </c>
      <c r="DX207" s="34">
        <f t="shared" si="524"/>
        <v>569.9774680463596</v>
      </c>
      <c r="DY207" s="34">
        <f t="shared" si="524"/>
        <v>575.68911420555219</v>
      </c>
      <c r="DZ207" s="34">
        <f t="shared" si="524"/>
        <v>581.33209934133492</v>
      </c>
      <c r="EA207" s="34">
        <f t="shared" si="524"/>
        <v>586.93609052810621</v>
      </c>
      <c r="EB207" s="34">
        <f t="shared" si="524"/>
        <v>592.53957032048208</v>
      </c>
      <c r="EC207" s="34">
        <f t="shared" si="524"/>
        <v>597.43061952480627</v>
      </c>
      <c r="ED207" s="34">
        <f t="shared" si="524"/>
        <v>600.45308681352958</v>
      </c>
      <c r="EE207" s="34">
        <f t="shared" si="524"/>
        <v>602.145810835985</v>
      </c>
      <c r="EF207" s="34">
        <f t="shared" si="524"/>
        <v>603.03506929066907</v>
      </c>
      <c r="EG207" s="34">
        <f t="shared" si="524"/>
        <v>602.85688161854887</v>
      </c>
      <c r="EH207" s="34">
        <f t="shared" si="524"/>
        <v>602.82094831257166</v>
      </c>
      <c r="EI207" s="34">
        <f t="shared" si="524"/>
        <v>603.22689523198267</v>
      </c>
      <c r="EJ207" s="34">
        <f t="shared" si="524"/>
        <v>604.75672241280904</v>
      </c>
      <c r="EK207" s="34">
        <f t="shared" si="524"/>
        <v>606.46710343518089</v>
      </c>
      <c r="EL207" s="34">
        <f t="shared" ref="EL207:GW207" si="525">SUMIFS(190:190,186:186,EL203)+EL122</f>
        <v>608.62973265717642</v>
      </c>
      <c r="EM207" s="34">
        <f t="shared" si="525"/>
        <v>611.56843649723692</v>
      </c>
      <c r="EN207" s="34">
        <f t="shared" si="525"/>
        <v>614.30200811369969</v>
      </c>
      <c r="EO207" s="34">
        <f t="shared" si="525"/>
        <v>617.28861059285555</v>
      </c>
      <c r="EP207" s="34">
        <f t="shared" si="525"/>
        <v>620.74295338946627</v>
      </c>
      <c r="EQ207" s="34">
        <f t="shared" si="525"/>
        <v>624.80154527589377</v>
      </c>
      <c r="ER207" s="34">
        <f t="shared" si="525"/>
        <v>628.62887875601848</v>
      </c>
      <c r="ES207" s="34">
        <f t="shared" si="525"/>
        <v>632.30667052017839</v>
      </c>
      <c r="ET207" s="34">
        <f t="shared" si="525"/>
        <v>635.96149937044106</v>
      </c>
      <c r="EU207" s="34">
        <f t="shared" si="525"/>
        <v>863.67334371368179</v>
      </c>
      <c r="EV207" s="34">
        <f t="shared" si="525"/>
        <v>867.07301796031686</v>
      </c>
      <c r="EW207" s="34">
        <f t="shared" si="525"/>
        <v>869.8176368359218</v>
      </c>
      <c r="EX207" s="34">
        <f t="shared" si="525"/>
        <v>873.35364263803672</v>
      </c>
      <c r="EY207" s="34">
        <f t="shared" si="525"/>
        <v>877.17203342491371</v>
      </c>
      <c r="EZ207" s="34">
        <f t="shared" si="525"/>
        <v>881.1852714289804</v>
      </c>
      <c r="FA207" s="34">
        <f t="shared" si="525"/>
        <v>885.53042896029478</v>
      </c>
      <c r="FB207" s="34">
        <f t="shared" si="525"/>
        <v>890.01251038819976</v>
      </c>
      <c r="FC207" s="34">
        <f t="shared" si="525"/>
        <v>894.72466502691532</v>
      </c>
      <c r="FD207" s="34">
        <f t="shared" si="525"/>
        <v>899.39336033923155</v>
      </c>
      <c r="FE207" s="34">
        <f t="shared" si="525"/>
        <v>904.81499296583092</v>
      </c>
      <c r="FF207" s="34">
        <f t="shared" si="525"/>
        <v>910.57598178874946</v>
      </c>
      <c r="FG207" s="34">
        <f t="shared" si="525"/>
        <v>916.44837326385675</v>
      </c>
      <c r="FH207" s="34">
        <f t="shared" si="525"/>
        <v>920.95695127154352</v>
      </c>
      <c r="FI207" s="34">
        <f t="shared" si="525"/>
        <v>924.70549819169196</v>
      </c>
      <c r="FJ207" s="34">
        <f t="shared" si="525"/>
        <v>928.0833021480413</v>
      </c>
      <c r="FK207" s="34">
        <f t="shared" si="525"/>
        <v>931.15959879799152</v>
      </c>
      <c r="FL207" s="34">
        <f t="shared" si="525"/>
        <v>935.31595981647524</v>
      </c>
      <c r="FM207" s="34">
        <f t="shared" si="525"/>
        <v>939.83146259490741</v>
      </c>
      <c r="FN207" s="34">
        <f t="shared" si="525"/>
        <v>945.08555940218162</v>
      </c>
      <c r="FO207" s="34">
        <f t="shared" si="525"/>
        <v>951.65451514777385</v>
      </c>
      <c r="FP207" s="34">
        <f t="shared" si="525"/>
        <v>958.10476131156088</v>
      </c>
      <c r="FQ207" s="34">
        <f t="shared" si="525"/>
        <v>965.26091771371068</v>
      </c>
      <c r="FR207" s="34">
        <f t="shared" si="525"/>
        <v>973.08941995362886</v>
      </c>
      <c r="FS207" s="34">
        <f t="shared" si="525"/>
        <v>981.77635988379302</v>
      </c>
      <c r="FT207" s="34">
        <f t="shared" si="525"/>
        <v>991.29239344555276</v>
      </c>
      <c r="FU207" s="34">
        <f t="shared" si="525"/>
        <v>1001.8164039830152</v>
      </c>
      <c r="FV207" s="34">
        <f t="shared" si="525"/>
        <v>1012.6362014211688</v>
      </c>
      <c r="FW207" s="34">
        <f t="shared" si="525"/>
        <v>1024.1786109816032</v>
      </c>
      <c r="FX207" s="34">
        <f t="shared" si="525"/>
        <v>1037.629287388037</v>
      </c>
      <c r="FY207" s="34">
        <f t="shared" si="525"/>
        <v>1051.9409587264049</v>
      </c>
      <c r="FZ207" s="34">
        <f t="shared" si="525"/>
        <v>742.25517171270621</v>
      </c>
      <c r="GA207" s="34">
        <f t="shared" si="525"/>
        <v>753.91008320864057</v>
      </c>
      <c r="GB207" s="34">
        <f t="shared" si="525"/>
        <v>765.01622520863953</v>
      </c>
      <c r="GC207" s="34">
        <f t="shared" si="525"/>
        <v>775.08506964416915</v>
      </c>
      <c r="GD207" s="34">
        <f t="shared" si="525"/>
        <v>784.63884369789071</v>
      </c>
      <c r="GE207" s="34">
        <f t="shared" si="525"/>
        <v>794.61933981516108</v>
      </c>
      <c r="GF207" s="34">
        <f t="shared" si="525"/>
        <v>804.55302426304559</v>
      </c>
      <c r="GG207" s="34">
        <f t="shared" si="525"/>
        <v>814.77772504889413</v>
      </c>
      <c r="GH207" s="34">
        <f t="shared" si="525"/>
        <v>825.8132957349784</v>
      </c>
      <c r="GI207" s="34">
        <f t="shared" si="525"/>
        <v>836.27360243956514</v>
      </c>
      <c r="GJ207" s="34">
        <f t="shared" si="525"/>
        <v>845.60615477062652</v>
      </c>
      <c r="GK207" s="34">
        <f t="shared" si="525"/>
        <v>854.40417097638419</v>
      </c>
      <c r="GL207" s="34">
        <f t="shared" si="525"/>
        <v>865.82923850137206</v>
      </c>
      <c r="GM207" s="34">
        <f t="shared" si="525"/>
        <v>877.73680186723777</v>
      </c>
      <c r="GN207" s="34">
        <f t="shared" si="525"/>
        <v>889.97222095392567</v>
      </c>
      <c r="GO207" s="34">
        <f t="shared" si="525"/>
        <v>903.27088877115887</v>
      </c>
      <c r="GP207" s="34">
        <f t="shared" si="525"/>
        <v>915.23308625484674</v>
      </c>
      <c r="GQ207" s="34">
        <f t="shared" si="525"/>
        <v>925.47603282673902</v>
      </c>
      <c r="GR207" s="34">
        <f t="shared" si="525"/>
        <v>935.04371737742781</v>
      </c>
      <c r="GS207" s="34">
        <f t="shared" si="525"/>
        <v>942.61857325701067</v>
      </c>
      <c r="GT207" s="34">
        <f t="shared" si="525"/>
        <v>949.56019484452065</v>
      </c>
      <c r="GU207" s="34">
        <f t="shared" si="525"/>
        <v>955.91439598643103</v>
      </c>
      <c r="GV207" s="34">
        <f t="shared" si="525"/>
        <v>961.66731032600592</v>
      </c>
      <c r="GW207" s="34">
        <f t="shared" si="525"/>
        <v>967.37842360021841</v>
      </c>
      <c r="GX207" s="34">
        <f t="shared" ref="GX207:JI207" si="526">SUMIFS(190:190,186:186,GX203)+GX122</f>
        <v>972.72957730631379</v>
      </c>
      <c r="GY207" s="34">
        <f t="shared" si="526"/>
        <v>1734.9490773367731</v>
      </c>
      <c r="GZ207" s="34">
        <f t="shared" si="526"/>
        <v>1737.8575928207738</v>
      </c>
      <c r="HA207" s="34">
        <f t="shared" si="526"/>
        <v>1739.1094683642134</v>
      </c>
      <c r="HB207" s="34">
        <f t="shared" si="526"/>
        <v>1740.1451306510598</v>
      </c>
      <c r="HC207" s="34">
        <f t="shared" si="526"/>
        <v>1741.4122951472962</v>
      </c>
      <c r="HD207" s="34">
        <f t="shared" si="526"/>
        <v>984.37718134697298</v>
      </c>
      <c r="HE207" s="34">
        <f t="shared" si="526"/>
        <v>984.6659569692797</v>
      </c>
      <c r="HF207" s="34">
        <f t="shared" si="526"/>
        <v>985.32770298862397</v>
      </c>
      <c r="HG207" s="34">
        <f t="shared" si="526"/>
        <v>986.40013828117742</v>
      </c>
      <c r="HH207" s="34">
        <f t="shared" si="526"/>
        <v>986.18495283910238</v>
      </c>
      <c r="HI207" s="34">
        <f t="shared" si="526"/>
        <v>987.65939945861976</v>
      </c>
      <c r="HJ207" s="34">
        <f t="shared" si="526"/>
        <v>991.93069223615282</v>
      </c>
      <c r="HK207" s="34">
        <f t="shared" si="526"/>
        <v>997.2144681433025</v>
      </c>
      <c r="HL207" s="34">
        <f t="shared" si="526"/>
        <v>999.02398904032179</v>
      </c>
      <c r="HM207" s="34">
        <f t="shared" si="526"/>
        <v>1001.697454648909</v>
      </c>
      <c r="HN207" s="34">
        <f t="shared" si="526"/>
        <v>1004.5149176601712</v>
      </c>
      <c r="HO207" s="34">
        <f t="shared" si="526"/>
        <v>1005.717188830544</v>
      </c>
      <c r="HP207" s="34">
        <f t="shared" si="526"/>
        <v>1009.3566513780065</v>
      </c>
      <c r="HQ207" s="34">
        <f t="shared" si="526"/>
        <v>1015.7702818084758</v>
      </c>
      <c r="HR207" s="34">
        <f t="shared" si="526"/>
        <v>1021.9269888573842</v>
      </c>
      <c r="HS207" s="34">
        <f t="shared" si="526"/>
        <v>1031.5193308182825</v>
      </c>
      <c r="HT207" s="34">
        <f t="shared" si="526"/>
        <v>1042.6816257988889</v>
      </c>
      <c r="HU207" s="34">
        <f t="shared" si="526"/>
        <v>1053.0822866422291</v>
      </c>
      <c r="HV207" s="34">
        <f t="shared" si="526"/>
        <v>1065.9035607293831</v>
      </c>
      <c r="HW207" s="34">
        <f t="shared" si="526"/>
        <v>1082.8362022277574</v>
      </c>
      <c r="HX207" s="34">
        <f t="shared" si="526"/>
        <v>1099.6400053764685</v>
      </c>
      <c r="HY207" s="34">
        <f t="shared" si="526"/>
        <v>1117.3892330199303</v>
      </c>
      <c r="HZ207" s="34">
        <f t="shared" si="526"/>
        <v>1139.21337886329</v>
      </c>
      <c r="IA207" s="34">
        <f t="shared" si="526"/>
        <v>1156.540953176338</v>
      </c>
      <c r="IB207" s="34">
        <f t="shared" si="526"/>
        <v>1165.9374698977072</v>
      </c>
      <c r="IC207" s="34">
        <f t="shared" si="526"/>
        <v>1173.159861952792</v>
      </c>
      <c r="ID207" s="34">
        <f t="shared" si="526"/>
        <v>1180.998004814659</v>
      </c>
      <c r="IE207" s="34">
        <f t="shared" si="526"/>
        <v>1184.1494858461383</v>
      </c>
      <c r="IF207" s="34">
        <f t="shared" si="526"/>
        <v>1188.4655284315854</v>
      </c>
      <c r="IG207" s="34">
        <f t="shared" si="526"/>
        <v>1198.9153583858811</v>
      </c>
      <c r="IH207" s="34">
        <f t="shared" si="526"/>
        <v>1206.1460451230957</v>
      </c>
      <c r="II207" s="34">
        <f t="shared" si="526"/>
        <v>1205.7160247803174</v>
      </c>
      <c r="IJ207" s="34">
        <f t="shared" si="526"/>
        <v>1204.1913898581342</v>
      </c>
      <c r="IK207" s="34">
        <f t="shared" si="526"/>
        <v>1212.1219172312578</v>
      </c>
      <c r="IL207" s="34">
        <f t="shared" si="526"/>
        <v>1218.504442493632</v>
      </c>
      <c r="IM207" s="34">
        <f t="shared" si="526"/>
        <v>1228.7337241668756</v>
      </c>
      <c r="IN207" s="34">
        <f t="shared" si="526"/>
        <v>1247.9247300532334</v>
      </c>
      <c r="IO207" s="34">
        <f t="shared" si="526"/>
        <v>1263.2359122236076</v>
      </c>
      <c r="IP207" s="34">
        <f t="shared" si="526"/>
        <v>1262.8100469319206</v>
      </c>
      <c r="IQ207" s="34">
        <f t="shared" si="526"/>
        <v>1259.103694892912</v>
      </c>
      <c r="IR207" s="34">
        <f t="shared" si="526"/>
        <v>1249.0231936691266</v>
      </c>
      <c r="IS207" s="34">
        <f t="shared" si="526"/>
        <v>1231.8799670861217</v>
      </c>
      <c r="IT207" s="34">
        <f t="shared" si="526"/>
        <v>1217.6792434575632</v>
      </c>
      <c r="IU207" s="34">
        <f t="shared" si="526"/>
        <v>1209.8823175765833</v>
      </c>
      <c r="IV207" s="34">
        <f t="shared" si="526"/>
        <v>1203.3506597310661</v>
      </c>
      <c r="IW207" s="34">
        <f t="shared" si="526"/>
        <v>1201.5891480020878</v>
      </c>
      <c r="IX207" s="34">
        <f t="shared" si="526"/>
        <v>1202.7388119215809</v>
      </c>
      <c r="IY207" s="34">
        <f t="shared" si="526"/>
        <v>1206.8929716830307</v>
      </c>
      <c r="IZ207" s="34">
        <f t="shared" si="526"/>
        <v>1211.5123976928148</v>
      </c>
      <c r="JA207" s="34">
        <f t="shared" si="526"/>
        <v>1216.9806406146138</v>
      </c>
      <c r="JB207" s="34">
        <f t="shared" si="526"/>
        <v>1224.4946259190776</v>
      </c>
      <c r="JC207" s="34">
        <f t="shared" si="526"/>
        <v>1231.5164756360909</v>
      </c>
      <c r="JD207" s="34">
        <f t="shared" si="526"/>
        <v>1237.4489171468665</v>
      </c>
      <c r="JE207" s="34">
        <f t="shared" si="526"/>
        <v>1243.8629662873414</v>
      </c>
      <c r="JF207" s="34">
        <f t="shared" si="526"/>
        <v>1251.2211572568744</v>
      </c>
      <c r="JG207" s="34">
        <f t="shared" si="526"/>
        <v>1258.1649227784055</v>
      </c>
      <c r="JH207" s="34">
        <f t="shared" si="526"/>
        <v>1266.0889329536831</v>
      </c>
      <c r="JI207" s="34">
        <f t="shared" si="526"/>
        <v>1857.8583602322842</v>
      </c>
      <c r="JJ207" s="34">
        <f t="shared" ref="JJ207:LU207" si="527">SUMIFS(190:190,186:186,JJ203)+JJ122</f>
        <v>1870.6740744994745</v>
      </c>
      <c r="JK207" s="34">
        <f t="shared" si="527"/>
        <v>1881.5777372787361</v>
      </c>
      <c r="JL207" s="34">
        <f t="shared" si="527"/>
        <v>1892.8361354340534</v>
      </c>
      <c r="JM207" s="34">
        <f t="shared" si="527"/>
        <v>1905.5040135200313</v>
      </c>
      <c r="JN207" s="34">
        <f t="shared" si="527"/>
        <v>1917.0400899472697</v>
      </c>
      <c r="JO207" s="34">
        <f t="shared" si="527"/>
        <v>1929.1996565271384</v>
      </c>
      <c r="JP207" s="34">
        <f t="shared" si="527"/>
        <v>1942.9237432417549</v>
      </c>
      <c r="JQ207" s="34">
        <f t="shared" si="527"/>
        <v>1954.3773752412244</v>
      </c>
      <c r="JR207" s="34">
        <f t="shared" si="527"/>
        <v>1962.4088118430934</v>
      </c>
      <c r="JS207" s="34">
        <f t="shared" si="527"/>
        <v>1969.903154424341</v>
      </c>
      <c r="JT207" s="34">
        <f t="shared" si="527"/>
        <v>1975.752092644487</v>
      </c>
      <c r="JU207" s="34">
        <f t="shared" si="527"/>
        <v>1979.6117869102461</v>
      </c>
      <c r="JV207" s="34">
        <f t="shared" si="527"/>
        <v>1984.1721973772792</v>
      </c>
      <c r="JW207" s="34">
        <f t="shared" si="527"/>
        <v>1991.1769746241605</v>
      </c>
      <c r="JX207" s="34">
        <f t="shared" si="527"/>
        <v>1998.2194639543388</v>
      </c>
      <c r="JY207" s="34">
        <f t="shared" si="527"/>
        <v>2007.6408465345189</v>
      </c>
      <c r="JZ207" s="34">
        <f t="shared" si="527"/>
        <v>2019.9013972252706</v>
      </c>
      <c r="KA207" s="34">
        <f t="shared" si="527"/>
        <v>2033.8158272490703</v>
      </c>
      <c r="KB207" s="34">
        <f t="shared" si="527"/>
        <v>2048.6611005256837</v>
      </c>
      <c r="KC207" s="34">
        <f t="shared" si="527"/>
        <v>2066.7863919914207</v>
      </c>
      <c r="KD207" s="34">
        <f t="shared" si="527"/>
        <v>2087.0568723131692</v>
      </c>
      <c r="KE207" s="34">
        <f t="shared" si="527"/>
        <v>2106.394877754642</v>
      </c>
      <c r="KF207" s="34">
        <f t="shared" si="527"/>
        <v>2129.013628837597</v>
      </c>
      <c r="KG207" s="34">
        <f t="shared" si="527"/>
        <v>2157.0829695937282</v>
      </c>
      <c r="KH207" s="34">
        <f t="shared" si="527"/>
        <v>2186.9994871175986</v>
      </c>
      <c r="KI207" s="34">
        <f t="shared" si="527"/>
        <v>2219.5686784858967</v>
      </c>
      <c r="KJ207" s="34">
        <f t="shared" si="527"/>
        <v>2258.4461614476581</v>
      </c>
      <c r="KK207" s="34">
        <f t="shared" si="527"/>
        <v>2296.4297120062429</v>
      </c>
      <c r="KL207" s="34">
        <f t="shared" si="527"/>
        <v>3912.7032344246672</v>
      </c>
      <c r="KM207" s="34">
        <f t="shared" si="527"/>
        <v>2025.7480506462425</v>
      </c>
      <c r="KN207" s="34">
        <f t="shared" si="527"/>
        <v>2059.3807876524011</v>
      </c>
      <c r="KO207" s="34">
        <f t="shared" si="527"/>
        <v>2093.8875613770529</v>
      </c>
      <c r="KP207" s="34">
        <f t="shared" si="527"/>
        <v>2132.4422995622267</v>
      </c>
      <c r="KQ207" s="34">
        <f t="shared" si="527"/>
        <v>2169.1619041746931</v>
      </c>
      <c r="KR207" s="34">
        <f t="shared" si="527"/>
        <v>2201.1738561670195</v>
      </c>
      <c r="KS207" s="34">
        <f t="shared" si="527"/>
        <v>2232.4312315615116</v>
      </c>
      <c r="KT207" s="34">
        <f t="shared" si="527"/>
        <v>2273.2789892067367</v>
      </c>
      <c r="KU207" s="34">
        <f t="shared" si="527"/>
        <v>2315.5036334634096</v>
      </c>
      <c r="KV207" s="34">
        <f t="shared" si="527"/>
        <v>2359.0087902019536</v>
      </c>
      <c r="KW207" s="34">
        <f t="shared" si="527"/>
        <v>2408.2154744960108</v>
      </c>
      <c r="KX207" s="34">
        <f t="shared" si="527"/>
        <v>2453.0451657699159</v>
      </c>
      <c r="KY207" s="34">
        <f t="shared" si="527"/>
        <v>2494.1979274719497</v>
      </c>
      <c r="KZ207" s="34">
        <f t="shared" si="527"/>
        <v>2531.7360685799008</v>
      </c>
      <c r="LA207" s="34">
        <f t="shared" si="527"/>
        <v>2565.2365146135326</v>
      </c>
      <c r="LB207" s="34">
        <f t="shared" si="527"/>
        <v>2595.7287850697453</v>
      </c>
      <c r="LC207" s="34">
        <f t="shared" si="527"/>
        <v>2622.0280597966494</v>
      </c>
      <c r="LD207" s="34">
        <f t="shared" si="527"/>
        <v>2648.3372075959951</v>
      </c>
      <c r="LE207" s="34">
        <f t="shared" si="527"/>
        <v>2679.0645618047465</v>
      </c>
      <c r="LF207" s="34">
        <f t="shared" si="527"/>
        <v>2705.2118003683709</v>
      </c>
      <c r="LG207" s="34">
        <f t="shared" si="527"/>
        <v>2726.3898267292293</v>
      </c>
      <c r="LH207" s="34">
        <f t="shared" si="527"/>
        <v>2758.3821403563743</v>
      </c>
      <c r="LI207" s="34">
        <f t="shared" si="527"/>
        <v>2791.5757719912717</v>
      </c>
      <c r="LJ207" s="34">
        <f t="shared" si="527"/>
        <v>2814.7950622745225</v>
      </c>
      <c r="LK207" s="34">
        <f t="shared" si="527"/>
        <v>2840.6999534400757</v>
      </c>
      <c r="LL207" s="34">
        <f t="shared" si="527"/>
        <v>2873.8538858544916</v>
      </c>
      <c r="LM207" s="34">
        <f t="shared" si="527"/>
        <v>2886.9593568312657</v>
      </c>
      <c r="LN207" s="34">
        <f t="shared" si="527"/>
        <v>2897.6415267332673</v>
      </c>
      <c r="LO207" s="34">
        <f t="shared" si="527"/>
        <v>2922.7010108451336</v>
      </c>
      <c r="LP207" s="34">
        <f t="shared" si="527"/>
        <v>2954.5712558389951</v>
      </c>
      <c r="LQ207" s="34">
        <f t="shared" si="527"/>
        <v>2427.5109781382607</v>
      </c>
      <c r="LR207" s="34">
        <f t="shared" si="527"/>
        <v>2450.5010529868218</v>
      </c>
      <c r="LS207" s="34">
        <f t="shared" si="527"/>
        <v>2478.7762420835488</v>
      </c>
      <c r="LT207" s="34">
        <f t="shared" si="527"/>
        <v>2494.225948785207</v>
      </c>
      <c r="LU207" s="34">
        <f t="shared" si="527"/>
        <v>2506.4643851078358</v>
      </c>
      <c r="LV207" s="34">
        <f t="shared" ref="LV207:NO207" si="528">SUMIFS(190:190,186:186,LV203)+LV122</f>
        <v>2530.0746216213352</v>
      </c>
      <c r="LW207" s="34">
        <f t="shared" si="528"/>
        <v>2576.3106677165342</v>
      </c>
      <c r="LX207" s="34">
        <f t="shared" si="528"/>
        <v>2601.9873881988669</v>
      </c>
      <c r="LY207" s="34">
        <f t="shared" si="528"/>
        <v>2626.9196644475205</v>
      </c>
      <c r="LZ207" s="34">
        <f t="shared" si="528"/>
        <v>2658.7210746954738</v>
      </c>
      <c r="MA207" s="34">
        <f t="shared" si="528"/>
        <v>2668.192454594941</v>
      </c>
      <c r="MB207" s="34">
        <f t="shared" si="528"/>
        <v>2675.6302524889516</v>
      </c>
      <c r="MC207" s="34">
        <f t="shared" si="528"/>
        <v>2695.5806275419791</v>
      </c>
      <c r="MD207" s="34">
        <f t="shared" si="528"/>
        <v>2705.6229789500285</v>
      </c>
      <c r="ME207" s="34">
        <f t="shared" si="528"/>
        <v>2723.5298114926004</v>
      </c>
      <c r="MF207" s="34">
        <f t="shared" si="528"/>
        <v>2743.7239148264894</v>
      </c>
      <c r="MG207" s="34">
        <f t="shared" si="528"/>
        <v>2766.5671681978315</v>
      </c>
      <c r="MH207" s="34">
        <f t="shared" si="528"/>
        <v>2788.8559203833429</v>
      </c>
      <c r="MI207" s="34">
        <f t="shared" si="528"/>
        <v>2809.4701981097887</v>
      </c>
      <c r="MJ207" s="34">
        <f t="shared" si="528"/>
        <v>2831.5157169059239</v>
      </c>
      <c r="MK207" s="34">
        <f t="shared" si="528"/>
        <v>2853.9433583200066</v>
      </c>
      <c r="ML207" s="34">
        <f t="shared" si="528"/>
        <v>2873.8999643560433</v>
      </c>
      <c r="MM207" s="34">
        <f t="shared" si="528"/>
        <v>2892.2100550030796</v>
      </c>
      <c r="MN207" s="34">
        <f t="shared" si="528"/>
        <v>2908.4189793818196</v>
      </c>
      <c r="MO207" s="34">
        <f t="shared" si="528"/>
        <v>2919.5359435627643</v>
      </c>
      <c r="MP207" s="34">
        <f t="shared" si="528"/>
        <v>2929.9656655678696</v>
      </c>
      <c r="MQ207" s="34">
        <f t="shared" si="528"/>
        <v>2937.8003248740965</v>
      </c>
      <c r="MR207" s="34">
        <f t="shared" si="528"/>
        <v>2947.5929112275799</v>
      </c>
      <c r="MS207" s="34">
        <f t="shared" si="528"/>
        <v>2958.807708244186</v>
      </c>
      <c r="MT207" s="34">
        <f t="shared" si="528"/>
        <v>2969.4991547152604</v>
      </c>
      <c r="MU207" s="34">
        <f t="shared" si="528"/>
        <v>2979.1476484702334</v>
      </c>
      <c r="MV207" s="34">
        <f t="shared" si="528"/>
        <v>2986.1047483063708</v>
      </c>
      <c r="MW207" s="34">
        <f t="shared" si="528"/>
        <v>2992.6997374291523</v>
      </c>
      <c r="MX207" s="34">
        <f t="shared" si="528"/>
        <v>2998.448918511308</v>
      </c>
      <c r="MY207" s="34">
        <f t="shared" si="528"/>
        <v>3006.9745815644619</v>
      </c>
      <c r="MZ207" s="34">
        <f t="shared" si="528"/>
        <v>3017.1027277861467</v>
      </c>
      <c r="NA207" s="34">
        <f t="shared" si="528"/>
        <v>3027.5269712540744</v>
      </c>
      <c r="NB207" s="34">
        <f t="shared" si="528"/>
        <v>3032.3169997201849</v>
      </c>
      <c r="NC207" s="34">
        <f t="shared" si="528"/>
        <v>3033.2045346011296</v>
      </c>
      <c r="ND207" s="34">
        <f t="shared" si="528"/>
        <v>3033.6791534009026</v>
      </c>
      <c r="NE207" s="34">
        <f t="shared" si="528"/>
        <v>3032.4073296521101</v>
      </c>
      <c r="NF207" s="34">
        <f t="shared" si="528"/>
        <v>3032.2359785744566</v>
      </c>
      <c r="NG207" s="34">
        <f t="shared" si="528"/>
        <v>3038.2751994650607</v>
      </c>
      <c r="NH207" s="34">
        <f t="shared" si="528"/>
        <v>3045.8059189224086</v>
      </c>
      <c r="NI207" s="34">
        <f t="shared" si="528"/>
        <v>3057.7352423662169</v>
      </c>
      <c r="NJ207" s="34">
        <f t="shared" si="528"/>
        <v>3071.9617584692937</v>
      </c>
      <c r="NK207" s="34">
        <f t="shared" si="528"/>
        <v>3087.7639091943051</v>
      </c>
      <c r="NL207" s="34">
        <f t="shared" si="528"/>
        <v>3103.9068911078025</v>
      </c>
      <c r="NM207" s="34">
        <f t="shared" si="528"/>
        <v>3120.2284345613562</v>
      </c>
      <c r="NN207" s="34">
        <f t="shared" si="528"/>
        <v>3136.9846101620824</v>
      </c>
      <c r="NO207" s="35">
        <f t="shared" si="528"/>
        <v>3153.1949818765161</v>
      </c>
      <c r="NP207" s="8"/>
      <c r="NQ207" s="8"/>
    </row>
    <row r="208" spans="1:3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7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</row>
    <row r="209" spans="1:381" s="146" customFormat="1" x14ac:dyDescent="0.2">
      <c r="A209" s="141"/>
      <c r="B209" s="141"/>
      <c r="C209" s="141" t="str">
        <f>OFMOR_FFF_0!C209</f>
        <v>Sales+FreeStock</v>
      </c>
      <c r="D209" s="141"/>
      <c r="E209" s="141" t="str">
        <f>OFMOR_FFF_0!E209</f>
        <v>Стоимость продажи суммы бюджета закупок и свободного стока без учета скидок</v>
      </c>
      <c r="F209" s="141"/>
      <c r="G209" s="141" t="str">
        <f>OFMOR_FFF_0!G209</f>
        <v>тыс.руб.</v>
      </c>
      <c r="H209" s="141"/>
      <c r="I209" s="141"/>
      <c r="J209" s="141"/>
      <c r="K209" s="142">
        <f>SUM(N209:NO209)</f>
        <v>594557.41429367871</v>
      </c>
      <c r="L209" s="141"/>
      <c r="M209" s="141"/>
      <c r="N209" s="143">
        <f t="shared" ref="N209:BY209" si="529">SUMIFS(192:192,186:186,N203)+N133</f>
        <v>0.46284199476759313</v>
      </c>
      <c r="O209" s="144">
        <f t="shared" si="529"/>
        <v>1.4210554473156523</v>
      </c>
      <c r="P209" s="144">
        <f t="shared" si="529"/>
        <v>1.9441624193399552</v>
      </c>
      <c r="Q209" s="144">
        <f t="shared" si="529"/>
        <v>3.9356418138346867</v>
      </c>
      <c r="R209" s="144">
        <f t="shared" si="529"/>
        <v>5.7668857434706098</v>
      </c>
      <c r="S209" s="144">
        <f t="shared" si="529"/>
        <v>7.7084806036217479</v>
      </c>
      <c r="T209" s="144">
        <f t="shared" si="529"/>
        <v>11.430270930731149</v>
      </c>
      <c r="U209" s="144">
        <f t="shared" si="529"/>
        <v>15.894488338174291</v>
      </c>
      <c r="V209" s="144">
        <f t="shared" si="529"/>
        <v>18.974963602961864</v>
      </c>
      <c r="W209" s="144">
        <f t="shared" si="529"/>
        <v>23.526151354367865</v>
      </c>
      <c r="X209" s="144">
        <f t="shared" si="529"/>
        <v>31.71177962262076</v>
      </c>
      <c r="Y209" s="144">
        <f t="shared" si="529"/>
        <v>38.736032195499448</v>
      </c>
      <c r="Z209" s="144">
        <f t="shared" si="529"/>
        <v>45.891950352105454</v>
      </c>
      <c r="AA209" s="144">
        <f t="shared" si="529"/>
        <v>56.149298498175376</v>
      </c>
      <c r="AB209" s="144">
        <f t="shared" si="529"/>
        <v>64.792707795644731</v>
      </c>
      <c r="AC209" s="144">
        <f t="shared" si="529"/>
        <v>69.010464564172651</v>
      </c>
      <c r="AD209" s="144">
        <f t="shared" si="529"/>
        <v>75.068010778412614</v>
      </c>
      <c r="AE209" s="144">
        <f t="shared" si="529"/>
        <v>79.602539465336946</v>
      </c>
      <c r="AF209" s="144">
        <f t="shared" si="529"/>
        <v>100.68592840655343</v>
      </c>
      <c r="AG209" s="144">
        <f t="shared" si="529"/>
        <v>104.82957618148185</v>
      </c>
      <c r="AH209" s="144">
        <f t="shared" si="529"/>
        <v>120.93764233347464</v>
      </c>
      <c r="AI209" s="144">
        <f t="shared" si="529"/>
        <v>141.93842298146694</v>
      </c>
      <c r="AJ209" s="144">
        <f t="shared" si="529"/>
        <v>146.0865961584031</v>
      </c>
      <c r="AK209" s="144">
        <f t="shared" si="529"/>
        <v>156.47367065512574</v>
      </c>
      <c r="AL209" s="144">
        <f t="shared" si="529"/>
        <v>206.4896707804233</v>
      </c>
      <c r="AM209" s="144">
        <f t="shared" si="529"/>
        <v>244.51349117551547</v>
      </c>
      <c r="AN209" s="144">
        <f t="shared" si="529"/>
        <v>243.61951695559048</v>
      </c>
      <c r="AO209" s="144">
        <f t="shared" si="529"/>
        <v>315.96721799806448</v>
      </c>
      <c r="AP209" s="144">
        <f t="shared" si="529"/>
        <v>408.96811658368131</v>
      </c>
      <c r="AQ209" s="144">
        <f t="shared" si="529"/>
        <v>436.39056566158945</v>
      </c>
      <c r="AR209" s="144">
        <f t="shared" si="529"/>
        <v>478.74341572057835</v>
      </c>
      <c r="AS209" s="144">
        <f t="shared" si="529"/>
        <v>564.11585143294656</v>
      </c>
      <c r="AT209" s="144">
        <f t="shared" si="529"/>
        <v>517.77817935527924</v>
      </c>
      <c r="AU209" s="144">
        <f t="shared" si="529"/>
        <v>434.31147600120221</v>
      </c>
      <c r="AV209" s="144">
        <f t="shared" si="529"/>
        <v>419.64539154235342</v>
      </c>
      <c r="AW209" s="144">
        <f t="shared" si="529"/>
        <v>449.72919712753844</v>
      </c>
      <c r="AX209" s="144">
        <f t="shared" si="529"/>
        <v>435.6656179701298</v>
      </c>
      <c r="AY209" s="144">
        <f t="shared" si="529"/>
        <v>441.22769230062949</v>
      </c>
      <c r="AZ209" s="144">
        <f t="shared" si="529"/>
        <v>510.96071671603909</v>
      </c>
      <c r="BA209" s="144">
        <f t="shared" si="529"/>
        <v>470.92315151616594</v>
      </c>
      <c r="BB209" s="144">
        <f t="shared" si="529"/>
        <v>392.90496141512904</v>
      </c>
      <c r="BC209" s="144">
        <f t="shared" si="529"/>
        <v>389.09601735011427</v>
      </c>
      <c r="BD209" s="144">
        <f t="shared" si="529"/>
        <v>584.25169684642503</v>
      </c>
      <c r="BE209" s="144">
        <f t="shared" si="529"/>
        <v>621.53078421408998</v>
      </c>
      <c r="BF209" s="144">
        <f t="shared" si="529"/>
        <v>649.65696617485389</v>
      </c>
      <c r="BG209" s="144">
        <f t="shared" si="529"/>
        <v>748.64556853054944</v>
      </c>
      <c r="BH209" s="144">
        <f t="shared" si="529"/>
        <v>662.8246955281237</v>
      </c>
      <c r="BI209" s="144">
        <f t="shared" si="529"/>
        <v>539.32403067375208</v>
      </c>
      <c r="BJ209" s="144">
        <f t="shared" si="529"/>
        <v>617.10448926332253</v>
      </c>
      <c r="BK209" s="144">
        <f t="shared" si="529"/>
        <v>485.06478844593721</v>
      </c>
      <c r="BL209" s="144">
        <f t="shared" si="529"/>
        <v>419.39710302715429</v>
      </c>
      <c r="BM209" s="144">
        <f t="shared" si="529"/>
        <v>378.53464188498469</v>
      </c>
      <c r="BN209" s="144">
        <f t="shared" si="529"/>
        <v>374.85101441716324</v>
      </c>
      <c r="BO209" s="144">
        <f t="shared" si="529"/>
        <v>367.87577349441477</v>
      </c>
      <c r="BP209" s="144">
        <f t="shared" si="529"/>
        <v>340.4825787601286</v>
      </c>
      <c r="BQ209" s="144">
        <f t="shared" si="529"/>
        <v>344.60736354590108</v>
      </c>
      <c r="BR209" s="144">
        <f t="shared" si="529"/>
        <v>372.00396582334656</v>
      </c>
      <c r="BS209" s="144">
        <f t="shared" si="529"/>
        <v>372.57387340753871</v>
      </c>
      <c r="BT209" s="144">
        <f t="shared" si="529"/>
        <v>384.52813649755842</v>
      </c>
      <c r="BU209" s="144">
        <f t="shared" si="529"/>
        <v>418.68810100672931</v>
      </c>
      <c r="BV209" s="144">
        <f t="shared" si="529"/>
        <v>416.0737181791273</v>
      </c>
      <c r="BW209" s="144">
        <f t="shared" si="529"/>
        <v>418.77267646628388</v>
      </c>
      <c r="BX209" s="144">
        <f t="shared" si="529"/>
        <v>433.69036182043408</v>
      </c>
      <c r="BY209" s="144">
        <f t="shared" si="529"/>
        <v>465.7345743346483</v>
      </c>
      <c r="BZ209" s="144">
        <f t="shared" ref="BZ209:EK209" si="530">SUMIFS(192:192,186:186,BZ203)+BZ133</f>
        <v>484.46484772368126</v>
      </c>
      <c r="CA209" s="144">
        <f t="shared" si="530"/>
        <v>500.12287856917925</v>
      </c>
      <c r="CB209" s="144">
        <f t="shared" si="530"/>
        <v>533.1433951948361</v>
      </c>
      <c r="CC209" s="144">
        <f t="shared" si="530"/>
        <v>540.34362619565172</v>
      </c>
      <c r="CD209" s="144">
        <f t="shared" si="530"/>
        <v>542.94884765260247</v>
      </c>
      <c r="CE209" s="144">
        <f t="shared" si="530"/>
        <v>562.65415807173622</v>
      </c>
      <c r="CF209" s="144">
        <f t="shared" si="530"/>
        <v>604.59358461553347</v>
      </c>
      <c r="CG209" s="144">
        <f t="shared" si="530"/>
        <v>629.31909949014209</v>
      </c>
      <c r="CH209" s="144">
        <f t="shared" si="530"/>
        <v>649.05376338807048</v>
      </c>
      <c r="CI209" s="144">
        <f t="shared" si="530"/>
        <v>690.59641536955689</v>
      </c>
      <c r="CJ209" s="144">
        <f t="shared" si="530"/>
        <v>703.72500323719999</v>
      </c>
      <c r="CK209" s="144">
        <f t="shared" si="530"/>
        <v>707.9698127614605</v>
      </c>
      <c r="CL209" s="144">
        <f t="shared" si="530"/>
        <v>609.81815462884629</v>
      </c>
      <c r="CM209" s="144">
        <f t="shared" si="530"/>
        <v>602.00444169211926</v>
      </c>
      <c r="CN209" s="144">
        <f t="shared" si="530"/>
        <v>598.61855469543525</v>
      </c>
      <c r="CO209" s="144">
        <f t="shared" si="530"/>
        <v>592.66555988880395</v>
      </c>
      <c r="CP209" s="144">
        <f t="shared" si="530"/>
        <v>591.38825600181656</v>
      </c>
      <c r="CQ209" s="144">
        <f t="shared" si="530"/>
        <v>592.84981713765399</v>
      </c>
      <c r="CR209" s="144">
        <f t="shared" si="530"/>
        <v>591.04647016099852</v>
      </c>
      <c r="CS209" s="144">
        <f t="shared" si="530"/>
        <v>590.48294588771398</v>
      </c>
      <c r="CT209" s="144">
        <f t="shared" si="530"/>
        <v>594.17084855938253</v>
      </c>
      <c r="CU209" s="144">
        <f t="shared" si="530"/>
        <v>595.57221833445033</v>
      </c>
      <c r="CV209" s="144">
        <f t="shared" si="530"/>
        <v>596.57333560555253</v>
      </c>
      <c r="CW209" s="144">
        <f t="shared" si="530"/>
        <v>604.04056768602914</v>
      </c>
      <c r="CX209" s="144">
        <f t="shared" si="530"/>
        <v>612.24215789348659</v>
      </c>
      <c r="CY209" s="144">
        <f t="shared" si="530"/>
        <v>619.35729800207969</v>
      </c>
      <c r="CZ209" s="144">
        <f t="shared" si="530"/>
        <v>624.97283919883705</v>
      </c>
      <c r="DA209" s="144">
        <f t="shared" si="530"/>
        <v>634.36057039176808</v>
      </c>
      <c r="DB209" s="144">
        <f t="shared" si="530"/>
        <v>637.86151474295605</v>
      </c>
      <c r="DC209" s="144">
        <f t="shared" si="530"/>
        <v>636.73330013265195</v>
      </c>
      <c r="DD209" s="144">
        <f t="shared" si="530"/>
        <v>638.37776100125348</v>
      </c>
      <c r="DE209" s="144">
        <f t="shared" si="530"/>
        <v>637.37410055498538</v>
      </c>
      <c r="DF209" s="144">
        <f t="shared" si="530"/>
        <v>635.1436023061508</v>
      </c>
      <c r="DG209" s="144">
        <f t="shared" si="530"/>
        <v>636.24173709371598</v>
      </c>
      <c r="DH209" s="144">
        <f t="shared" si="530"/>
        <v>641.04811217124848</v>
      </c>
      <c r="DI209" s="144">
        <f t="shared" si="530"/>
        <v>646.67828912167556</v>
      </c>
      <c r="DJ209" s="144">
        <f t="shared" si="530"/>
        <v>654.77455679019579</v>
      </c>
      <c r="DK209" s="144">
        <f t="shared" si="530"/>
        <v>666.02775648341753</v>
      </c>
      <c r="DL209" s="144">
        <f t="shared" si="530"/>
        <v>676.05197106391586</v>
      </c>
      <c r="DM209" s="144">
        <f t="shared" si="530"/>
        <v>685.07643010652691</v>
      </c>
      <c r="DN209" s="144">
        <f t="shared" si="530"/>
        <v>695.00111876863912</v>
      </c>
      <c r="DO209" s="144">
        <f t="shared" si="530"/>
        <v>706.58191951601077</v>
      </c>
      <c r="DP209" s="144">
        <f t="shared" si="530"/>
        <v>715.52944632215861</v>
      </c>
      <c r="DQ209" s="144">
        <f t="shared" si="530"/>
        <v>635.08123434591573</v>
      </c>
      <c r="DR209" s="144">
        <f t="shared" si="530"/>
        <v>641.25794117700229</v>
      </c>
      <c r="DS209" s="144">
        <f t="shared" si="530"/>
        <v>647.43444136544235</v>
      </c>
      <c r="DT209" s="144">
        <f t="shared" si="530"/>
        <v>653.83128509623509</v>
      </c>
      <c r="DU209" s="144">
        <f t="shared" si="530"/>
        <v>660.52613448581042</v>
      </c>
      <c r="DV209" s="144">
        <f t="shared" si="530"/>
        <v>668.31501026650062</v>
      </c>
      <c r="DW209" s="144">
        <f t="shared" si="530"/>
        <v>675.12919236060225</v>
      </c>
      <c r="DX209" s="144">
        <f t="shared" si="530"/>
        <v>681.5150439407588</v>
      </c>
      <c r="DY209" s="144">
        <f t="shared" si="530"/>
        <v>688.55078892154847</v>
      </c>
      <c r="DZ209" s="144">
        <f t="shared" si="530"/>
        <v>695.29471985385294</v>
      </c>
      <c r="EA209" s="144">
        <f t="shared" si="530"/>
        <v>701.95931168658956</v>
      </c>
      <c r="EB209" s="144">
        <f t="shared" si="530"/>
        <v>708.7467433005661</v>
      </c>
      <c r="EC209" s="144">
        <f t="shared" si="530"/>
        <v>714.85828792992697</v>
      </c>
      <c r="ED209" s="144">
        <f t="shared" si="530"/>
        <v>718.57108142405934</v>
      </c>
      <c r="EE209" s="144">
        <f t="shared" si="530"/>
        <v>720.72455263566451</v>
      </c>
      <c r="EF209" s="144">
        <f t="shared" si="530"/>
        <v>722.08306680988903</v>
      </c>
      <c r="EG209" s="144">
        <f t="shared" si="530"/>
        <v>721.94783403964482</v>
      </c>
      <c r="EH209" s="144">
        <f t="shared" si="530"/>
        <v>721.97637412066024</v>
      </c>
      <c r="EI209" s="144">
        <f t="shared" si="530"/>
        <v>722.68984656092312</v>
      </c>
      <c r="EJ209" s="144">
        <f t="shared" si="530"/>
        <v>724.88546834288002</v>
      </c>
      <c r="EK209" s="144">
        <f t="shared" si="530"/>
        <v>727.17527525454943</v>
      </c>
      <c r="EL209" s="144">
        <f t="shared" ref="EL209:GW209" si="531">SUMIFS(192:192,186:186,EL203)+EL133</f>
        <v>730.0350129928479</v>
      </c>
      <c r="EM209" s="144">
        <f t="shared" si="531"/>
        <v>733.95287556683127</v>
      </c>
      <c r="EN209" s="144">
        <f t="shared" si="531"/>
        <v>737.40922427215651</v>
      </c>
      <c r="EO209" s="144">
        <f t="shared" si="531"/>
        <v>741.14014702022496</v>
      </c>
      <c r="EP209" s="144">
        <f t="shared" si="531"/>
        <v>745.54489901368083</v>
      </c>
      <c r="EQ209" s="144">
        <f t="shared" si="531"/>
        <v>750.79478820811403</v>
      </c>
      <c r="ER209" s="144">
        <f t="shared" si="531"/>
        <v>755.61514461454328</v>
      </c>
      <c r="ES209" s="144">
        <f t="shared" si="531"/>
        <v>760.26961473678853</v>
      </c>
      <c r="ET209" s="144">
        <f t="shared" si="531"/>
        <v>765.01142715005824</v>
      </c>
      <c r="EU209" s="144">
        <f t="shared" si="531"/>
        <v>1039.6804542628151</v>
      </c>
      <c r="EV209" s="144">
        <f t="shared" si="531"/>
        <v>1044.0316491488379</v>
      </c>
      <c r="EW209" s="144">
        <f t="shared" si="531"/>
        <v>1047.5498454070603</v>
      </c>
      <c r="EX209" s="144">
        <f t="shared" si="531"/>
        <v>1052.2444513598143</v>
      </c>
      <c r="EY209" s="144">
        <f t="shared" si="531"/>
        <v>1057.1185923865619</v>
      </c>
      <c r="EZ209" s="144">
        <f t="shared" si="531"/>
        <v>1062.2322376374505</v>
      </c>
      <c r="FA209" s="144">
        <f t="shared" si="531"/>
        <v>1067.895790564136</v>
      </c>
      <c r="FB209" s="144">
        <f t="shared" si="531"/>
        <v>1073.4732506697603</v>
      </c>
      <c r="FC209" s="144">
        <f t="shared" si="531"/>
        <v>1079.2902136814478</v>
      </c>
      <c r="FD209" s="144">
        <f t="shared" si="531"/>
        <v>1085.1729613749135</v>
      </c>
      <c r="FE209" s="144">
        <f t="shared" si="531"/>
        <v>1092.0854263292224</v>
      </c>
      <c r="FF209" s="144">
        <f t="shared" si="531"/>
        <v>1099.2269381613708</v>
      </c>
      <c r="FG209" s="144">
        <f t="shared" si="531"/>
        <v>1106.5127158834023</v>
      </c>
      <c r="FH209" s="144">
        <f t="shared" si="531"/>
        <v>1112.2735503124547</v>
      </c>
      <c r="FI209" s="144">
        <f t="shared" si="531"/>
        <v>1116.9001814264502</v>
      </c>
      <c r="FJ209" s="144">
        <f t="shared" si="531"/>
        <v>1121.0620526014263</v>
      </c>
      <c r="FK209" s="144">
        <f t="shared" si="531"/>
        <v>1125.2004653355134</v>
      </c>
      <c r="FL209" s="144">
        <f t="shared" si="531"/>
        <v>1130.8192949388304</v>
      </c>
      <c r="FM209" s="144">
        <f t="shared" si="531"/>
        <v>1136.5760772617764</v>
      </c>
      <c r="FN209" s="144">
        <f t="shared" si="531"/>
        <v>1143.2717876978709</v>
      </c>
      <c r="FO209" s="144">
        <f t="shared" si="531"/>
        <v>1151.7450625904319</v>
      </c>
      <c r="FP209" s="144">
        <f t="shared" si="531"/>
        <v>1159.6018017475765</v>
      </c>
      <c r="FQ209" s="144">
        <f t="shared" si="531"/>
        <v>1168.2809800179891</v>
      </c>
      <c r="FR209" s="144">
        <f t="shared" si="531"/>
        <v>1178.0172761822819</v>
      </c>
      <c r="FS209" s="144">
        <f t="shared" si="531"/>
        <v>1189.0450534421377</v>
      </c>
      <c r="FT209" s="144">
        <f t="shared" si="531"/>
        <v>1200.827794098979</v>
      </c>
      <c r="FU209" s="144">
        <f t="shared" si="531"/>
        <v>1213.8923643399544</v>
      </c>
      <c r="FV209" s="144">
        <f t="shared" si="531"/>
        <v>1227.5465415193621</v>
      </c>
      <c r="FW209" s="144">
        <f t="shared" si="531"/>
        <v>1241.6282647597945</v>
      </c>
      <c r="FX209" s="144">
        <f t="shared" si="531"/>
        <v>1257.9794938230191</v>
      </c>
      <c r="FY209" s="144">
        <f t="shared" si="531"/>
        <v>1275.6181687727944</v>
      </c>
      <c r="FZ209" s="144">
        <f t="shared" si="531"/>
        <v>899.74991527067687</v>
      </c>
      <c r="GA209" s="144">
        <f t="shared" si="531"/>
        <v>914.06114130316234</v>
      </c>
      <c r="GB209" s="144">
        <f t="shared" si="531"/>
        <v>927.70933785774901</v>
      </c>
      <c r="GC209" s="144">
        <f t="shared" si="531"/>
        <v>940.25466021370949</v>
      </c>
      <c r="GD209" s="144">
        <f t="shared" si="531"/>
        <v>951.96510308893471</v>
      </c>
      <c r="GE209" s="144">
        <f t="shared" si="531"/>
        <v>964.17181524322939</v>
      </c>
      <c r="GF209" s="144">
        <f t="shared" si="531"/>
        <v>976.46416174460501</v>
      </c>
      <c r="GG209" s="144">
        <f t="shared" si="531"/>
        <v>989.23591554820973</v>
      </c>
      <c r="GH209" s="144">
        <f t="shared" si="531"/>
        <v>1002.8436332279973</v>
      </c>
      <c r="GI209" s="144">
        <f t="shared" si="531"/>
        <v>1015.7709609846393</v>
      </c>
      <c r="GJ209" s="144">
        <f t="shared" si="531"/>
        <v>1027.4537702106895</v>
      </c>
      <c r="GK209" s="144">
        <f t="shared" si="531"/>
        <v>1038.2754587658005</v>
      </c>
      <c r="GL209" s="144">
        <f t="shared" si="531"/>
        <v>1052.2411026699806</v>
      </c>
      <c r="GM209" s="144">
        <f t="shared" si="531"/>
        <v>1086.085142869563</v>
      </c>
      <c r="GN209" s="144">
        <f t="shared" si="531"/>
        <v>1101.6378556330151</v>
      </c>
      <c r="GO209" s="144">
        <f t="shared" si="531"/>
        <v>1118.374738528491</v>
      </c>
      <c r="GP209" s="144">
        <f t="shared" si="531"/>
        <v>1133.4819321566092</v>
      </c>
      <c r="GQ209" s="144">
        <f t="shared" si="531"/>
        <v>1146.6015349801692</v>
      </c>
      <c r="GR209" s="144">
        <f t="shared" si="531"/>
        <v>1158.6816381828498</v>
      </c>
      <c r="GS209" s="144">
        <f t="shared" si="531"/>
        <v>1168.311942943631</v>
      </c>
      <c r="GT209" s="144">
        <f t="shared" si="531"/>
        <v>1177.3046958241948</v>
      </c>
      <c r="GU209" s="144">
        <f t="shared" si="531"/>
        <v>1185.7063464827654</v>
      </c>
      <c r="GV209" s="144">
        <f t="shared" si="531"/>
        <v>1193.2415216676704</v>
      </c>
      <c r="GW209" s="144">
        <f t="shared" si="531"/>
        <v>1200.7318952727678</v>
      </c>
      <c r="GX209" s="144">
        <f t="shared" ref="GX209:JI209" si="532">SUMIFS(192:192,186:186,GX203)+GX133</f>
        <v>1207.9030193030858</v>
      </c>
      <c r="GY209" s="144">
        <f t="shared" si="532"/>
        <v>2163.6220623220374</v>
      </c>
      <c r="GZ209" s="144">
        <f t="shared" si="532"/>
        <v>2168.1598111272442</v>
      </c>
      <c r="HA209" s="144">
        <f t="shared" si="532"/>
        <v>2170.451884115957</v>
      </c>
      <c r="HB209" s="144">
        <f t="shared" si="532"/>
        <v>2172.5866306996541</v>
      </c>
      <c r="HC209" s="144">
        <f t="shared" si="532"/>
        <v>2175.0704077328178</v>
      </c>
      <c r="HD209" s="144">
        <f t="shared" si="532"/>
        <v>1227.1977736455242</v>
      </c>
      <c r="HE209" s="144">
        <f t="shared" si="532"/>
        <v>1228.1260187522305</v>
      </c>
      <c r="HF209" s="144">
        <f t="shared" si="532"/>
        <v>1229.5313170818758</v>
      </c>
      <c r="HG209" s="144">
        <f t="shared" si="532"/>
        <v>1231.5856788148965</v>
      </c>
      <c r="HH209" s="144">
        <f t="shared" si="532"/>
        <v>1231.749946739382</v>
      </c>
      <c r="HI209" s="144">
        <f t="shared" si="532"/>
        <v>1233.9897435448256</v>
      </c>
      <c r="HJ209" s="144">
        <f t="shared" si="532"/>
        <v>1239.8785631307373</v>
      </c>
      <c r="HK209" s="144">
        <f t="shared" si="532"/>
        <v>1247.1877702040101</v>
      </c>
      <c r="HL209" s="144">
        <f t="shared" si="532"/>
        <v>1250.0024487760684</v>
      </c>
      <c r="HM209" s="144">
        <f t="shared" si="532"/>
        <v>1253.9341133151795</v>
      </c>
      <c r="HN209" s="144">
        <f t="shared" si="532"/>
        <v>1258.194143628996</v>
      </c>
      <c r="HO209" s="144">
        <f t="shared" si="532"/>
        <v>1260.1798464076255</v>
      </c>
      <c r="HP209" s="144">
        <f t="shared" si="532"/>
        <v>1265.0290166108061</v>
      </c>
      <c r="HQ209" s="144">
        <f t="shared" si="532"/>
        <v>1273.5240982124828</v>
      </c>
      <c r="HR209" s="144">
        <f t="shared" si="532"/>
        <v>1282.1592534481881</v>
      </c>
      <c r="HS209" s="144">
        <f t="shared" si="532"/>
        <v>1294.7481071503266</v>
      </c>
      <c r="HT209" s="144">
        <f t="shared" si="532"/>
        <v>1309.3009333333348</v>
      </c>
      <c r="HU209" s="144">
        <f t="shared" si="532"/>
        <v>1323.0320855856571</v>
      </c>
      <c r="HV209" s="144">
        <f t="shared" si="532"/>
        <v>1339.4633485416343</v>
      </c>
      <c r="HW209" s="144">
        <f t="shared" si="532"/>
        <v>1361.020178709244</v>
      </c>
      <c r="HX209" s="144">
        <f t="shared" si="532"/>
        <v>1382.5855584422866</v>
      </c>
      <c r="HY209" s="144">
        <f t="shared" si="532"/>
        <v>1405.4907633466792</v>
      </c>
      <c r="HZ209" s="144">
        <f t="shared" si="532"/>
        <v>1433.318176732573</v>
      </c>
      <c r="IA209" s="144">
        <f t="shared" si="532"/>
        <v>1455.5269560513962</v>
      </c>
      <c r="IB209" s="144">
        <f t="shared" si="532"/>
        <v>1467.9552743560766</v>
      </c>
      <c r="IC209" s="144">
        <f t="shared" si="532"/>
        <v>1477.3907297896776</v>
      </c>
      <c r="ID209" s="144">
        <f t="shared" si="532"/>
        <v>1487.5724908431384</v>
      </c>
      <c r="IE209" s="144">
        <f t="shared" si="532"/>
        <v>1491.9976242569542</v>
      </c>
      <c r="IF209" s="144">
        <f t="shared" si="532"/>
        <v>1498.0539120591859</v>
      </c>
      <c r="IG209" s="144">
        <f t="shared" si="532"/>
        <v>1511.6711131234997</v>
      </c>
      <c r="IH209" s="144">
        <f t="shared" si="532"/>
        <v>1521.2929052605664</v>
      </c>
      <c r="II209" s="144">
        <f t="shared" si="532"/>
        <v>1521.4357640496896</v>
      </c>
      <c r="IJ209" s="144">
        <f t="shared" si="532"/>
        <v>1520.0051691298681</v>
      </c>
      <c r="IK209" s="144">
        <f t="shared" si="532"/>
        <v>1530.4071903845979</v>
      </c>
      <c r="IL209" s="144">
        <f t="shared" si="532"/>
        <v>1539.0158480990153</v>
      </c>
      <c r="IM209" s="144">
        <f t="shared" si="532"/>
        <v>1552.607593060347</v>
      </c>
      <c r="IN209" s="144">
        <f t="shared" si="532"/>
        <v>1577.2734175374842</v>
      </c>
      <c r="IO209" s="144">
        <f t="shared" si="532"/>
        <v>1597.1026366108529</v>
      </c>
      <c r="IP209" s="144">
        <f t="shared" si="532"/>
        <v>1597.315414139533</v>
      </c>
      <c r="IQ209" s="144">
        <f t="shared" si="532"/>
        <v>1593.2011838779845</v>
      </c>
      <c r="IR209" s="144">
        <f t="shared" si="532"/>
        <v>1581.1763684237712</v>
      </c>
      <c r="IS209" s="144">
        <f t="shared" si="532"/>
        <v>1560.4681180683351</v>
      </c>
      <c r="IT209" s="144">
        <f t="shared" si="532"/>
        <v>1543.6189129772342</v>
      </c>
      <c r="IU209" s="144">
        <f t="shared" si="532"/>
        <v>1534.712138193182</v>
      </c>
      <c r="IV209" s="144">
        <f t="shared" si="532"/>
        <v>1527.3720491171025</v>
      </c>
      <c r="IW209" s="144">
        <f t="shared" si="532"/>
        <v>1525.9771719113646</v>
      </c>
      <c r="IX209" s="144">
        <f t="shared" si="532"/>
        <v>1527.9906359959878</v>
      </c>
      <c r="IY209" s="144">
        <f t="shared" si="532"/>
        <v>1533.7424229073956</v>
      </c>
      <c r="IZ209" s="144">
        <f t="shared" si="532"/>
        <v>1540.1632217828333</v>
      </c>
      <c r="JA209" s="144">
        <f t="shared" si="532"/>
        <v>1547.8407545826894</v>
      </c>
      <c r="JB209" s="144">
        <f t="shared" si="532"/>
        <v>1558.0017563737274</v>
      </c>
      <c r="JC209" s="144">
        <f t="shared" si="532"/>
        <v>1567.5342016403761</v>
      </c>
      <c r="JD209" s="144">
        <f t="shared" si="532"/>
        <v>1575.7175780147782</v>
      </c>
      <c r="JE209" s="144">
        <f t="shared" si="532"/>
        <v>1584.2820841693888</v>
      </c>
      <c r="JF209" s="144">
        <f t="shared" si="532"/>
        <v>1594.0282029054033</v>
      </c>
      <c r="JG209" s="144">
        <f t="shared" si="532"/>
        <v>1603.350291406902</v>
      </c>
      <c r="JH209" s="144">
        <f t="shared" si="532"/>
        <v>1614.0886040025955</v>
      </c>
      <c r="JI209" s="144">
        <f t="shared" si="532"/>
        <v>2372.3888729933187</v>
      </c>
      <c r="JJ209" s="144">
        <f t="shared" ref="JJ209:LU209" si="533">SUMIFS(192:192,186:186,JJ203)+JJ133</f>
        <v>2389.0738521298777</v>
      </c>
      <c r="JK209" s="144">
        <f t="shared" si="533"/>
        <v>2403.5348255611593</v>
      </c>
      <c r="JL209" s="144">
        <f t="shared" si="533"/>
        <v>2418.4878562514232</v>
      </c>
      <c r="JM209" s="144">
        <f t="shared" si="533"/>
        <v>2435.2985685772078</v>
      </c>
      <c r="JN209" s="144">
        <f t="shared" si="533"/>
        <v>2450.7128953811621</v>
      </c>
      <c r="JO209" s="144">
        <f t="shared" si="533"/>
        <v>2467.022760119758</v>
      </c>
      <c r="JP209" s="144">
        <f t="shared" si="533"/>
        <v>2485.4278229737329</v>
      </c>
      <c r="JQ209" s="144">
        <f t="shared" si="533"/>
        <v>2500.92361883066</v>
      </c>
      <c r="JR209" s="144">
        <f t="shared" si="533"/>
        <v>2512.018791962254</v>
      </c>
      <c r="JS209" s="144">
        <f t="shared" si="533"/>
        <v>2522.4813210898824</v>
      </c>
      <c r="JT209" s="144">
        <f t="shared" si="533"/>
        <v>2530.8201409572666</v>
      </c>
      <c r="JU209" s="144">
        <f t="shared" si="533"/>
        <v>2536.5692807595224</v>
      </c>
      <c r="JV209" s="144">
        <f t="shared" si="533"/>
        <v>2543.2965376485572</v>
      </c>
      <c r="JW209" s="144">
        <f t="shared" si="533"/>
        <v>2553.2072886863457</v>
      </c>
      <c r="JX209" s="144">
        <f t="shared" si="533"/>
        <v>2563.1597105562792</v>
      </c>
      <c r="JY209" s="144">
        <f t="shared" si="533"/>
        <v>2576.2096427647193</v>
      </c>
      <c r="JZ209" s="144">
        <f t="shared" si="533"/>
        <v>2592.9253607711721</v>
      </c>
      <c r="KA209" s="144">
        <f t="shared" si="533"/>
        <v>2638.3038260776375</v>
      </c>
      <c r="KB209" s="144">
        <f t="shared" si="533"/>
        <v>2658.5446201031682</v>
      </c>
      <c r="KC209" s="144">
        <f t="shared" si="533"/>
        <v>2683.0426536211171</v>
      </c>
      <c r="KD209" s="144">
        <f t="shared" si="533"/>
        <v>2710.355413773641</v>
      </c>
      <c r="KE209" s="144">
        <f t="shared" si="533"/>
        <v>2736.4628361413666</v>
      </c>
      <c r="KF209" s="144">
        <f t="shared" si="533"/>
        <v>2766.830109147445</v>
      </c>
      <c r="KG209" s="144">
        <f t="shared" si="533"/>
        <v>2804.3103981001973</v>
      </c>
      <c r="KH209" s="144">
        <f t="shared" si="533"/>
        <v>2844.2434265112151</v>
      </c>
      <c r="KI209" s="144">
        <f t="shared" si="533"/>
        <v>2887.6239055832871</v>
      </c>
      <c r="KJ209" s="144">
        <f t="shared" si="533"/>
        <v>2939.203698443278</v>
      </c>
      <c r="KK209" s="144">
        <f t="shared" si="533"/>
        <v>2989.6303341785833</v>
      </c>
      <c r="KL209" s="144">
        <f t="shared" si="533"/>
        <v>5105.0809329323156</v>
      </c>
      <c r="KM209" s="144">
        <f t="shared" si="533"/>
        <v>2637.4293825395057</v>
      </c>
      <c r="KN209" s="144">
        <f t="shared" si="533"/>
        <v>2682.0017892956148</v>
      </c>
      <c r="KO209" s="144">
        <f t="shared" si="533"/>
        <v>2727.7272452532634</v>
      </c>
      <c r="KP209" s="144">
        <f t="shared" si="533"/>
        <v>2778.7633386413654</v>
      </c>
      <c r="KQ209" s="144">
        <f t="shared" si="533"/>
        <v>2827.4702600820133</v>
      </c>
      <c r="KR209" s="144">
        <f t="shared" si="533"/>
        <v>2870.0886298086107</v>
      </c>
      <c r="KS209" s="144">
        <f t="shared" si="533"/>
        <v>2911.7391826131725</v>
      </c>
      <c r="KT209" s="144">
        <f t="shared" si="533"/>
        <v>2965.8562079592602</v>
      </c>
      <c r="KU209" s="144">
        <f t="shared" si="533"/>
        <v>3021.7802919586984</v>
      </c>
      <c r="KV209" s="144">
        <f t="shared" si="533"/>
        <v>3079.3719779614039</v>
      </c>
      <c r="KW209" s="144">
        <f t="shared" si="533"/>
        <v>3144.4040428876797</v>
      </c>
      <c r="KX209" s="144">
        <f t="shared" si="533"/>
        <v>3203.8209838543203</v>
      </c>
      <c r="KY209" s="144">
        <f t="shared" si="533"/>
        <v>3258.5181882102365</v>
      </c>
      <c r="KZ209" s="144">
        <f t="shared" si="533"/>
        <v>3308.5158160116912</v>
      </c>
      <c r="LA209" s="144">
        <f t="shared" si="533"/>
        <v>3353.4585726431073</v>
      </c>
      <c r="LB209" s="144">
        <f t="shared" si="533"/>
        <v>3394.5841703991955</v>
      </c>
      <c r="LC209" s="144">
        <f t="shared" si="533"/>
        <v>3430.289408105883</v>
      </c>
      <c r="LD209" s="144">
        <f t="shared" si="533"/>
        <v>3466.135874976073</v>
      </c>
      <c r="LE209" s="144">
        <f t="shared" si="533"/>
        <v>3507.7978891847615</v>
      </c>
      <c r="LF209" s="144">
        <f t="shared" si="533"/>
        <v>3543.4700307930311</v>
      </c>
      <c r="LG209" s="144">
        <f t="shared" si="533"/>
        <v>3572.6366296038577</v>
      </c>
      <c r="LH209" s="144">
        <f t="shared" si="533"/>
        <v>3615.990066004782</v>
      </c>
      <c r="LI209" s="144">
        <f t="shared" si="533"/>
        <v>3660.9490094341149</v>
      </c>
      <c r="LJ209" s="144">
        <f t="shared" si="533"/>
        <v>3692.8405433001562</v>
      </c>
      <c r="LK209" s="144">
        <f t="shared" si="533"/>
        <v>3728.2810792052405</v>
      </c>
      <c r="LL209" s="144">
        <f t="shared" si="533"/>
        <v>3773.2041678345777</v>
      </c>
      <c r="LM209" s="144">
        <f t="shared" si="533"/>
        <v>3791.8280963366101</v>
      </c>
      <c r="LN209" s="144">
        <f t="shared" si="533"/>
        <v>3807.2396723836368</v>
      </c>
      <c r="LO209" s="144">
        <f t="shared" si="533"/>
        <v>3841.4988341904846</v>
      </c>
      <c r="LP209" s="144">
        <f t="shared" si="533"/>
        <v>3884.6856391359497</v>
      </c>
      <c r="LQ209" s="144">
        <f t="shared" si="533"/>
        <v>3190.6297988983888</v>
      </c>
      <c r="LR209" s="144">
        <f t="shared" si="533"/>
        <v>3221.9535453362655</v>
      </c>
      <c r="LS209" s="144">
        <f t="shared" si="533"/>
        <v>3260.1924016778535</v>
      </c>
      <c r="LT209" s="144">
        <f t="shared" si="533"/>
        <v>3281.6248452892391</v>
      </c>
      <c r="LU209" s="144">
        <f t="shared" si="533"/>
        <v>3298.8424995881837</v>
      </c>
      <c r="LV209" s="144">
        <f t="shared" ref="LV209:NO209" si="534">SUMIFS(192:192,186:186,LV203)+LV133</f>
        <v>3330.9818021639476</v>
      </c>
      <c r="LW209" s="144">
        <f t="shared" si="534"/>
        <v>3392.7538655543403</v>
      </c>
      <c r="LX209" s="144">
        <f t="shared" si="534"/>
        <v>3427.6388948077447</v>
      </c>
      <c r="LY209" s="144">
        <f t="shared" si="534"/>
        <v>3461.6091819011103</v>
      </c>
      <c r="LZ209" s="144">
        <f t="shared" si="534"/>
        <v>3504.5768498057078</v>
      </c>
      <c r="MA209" s="144">
        <f t="shared" si="534"/>
        <v>3518.3096645770711</v>
      </c>
      <c r="MB209" s="144">
        <f t="shared" si="534"/>
        <v>3529.3829622723665</v>
      </c>
      <c r="MC209" s="144">
        <f t="shared" si="534"/>
        <v>3556.8093535529042</v>
      </c>
      <c r="MD209" s="144">
        <f t="shared" si="534"/>
        <v>3571.5153797096727</v>
      </c>
      <c r="ME209" s="144">
        <f t="shared" si="534"/>
        <v>3596.2921142616738</v>
      </c>
      <c r="MF209" s="144">
        <f t="shared" si="534"/>
        <v>3624.0604405927065</v>
      </c>
      <c r="MG209" s="144">
        <f t="shared" si="534"/>
        <v>3655.3679786611638</v>
      </c>
      <c r="MH209" s="144">
        <f t="shared" si="534"/>
        <v>3685.7421618810786</v>
      </c>
      <c r="MI209" s="144">
        <f t="shared" si="534"/>
        <v>3713.9423282321136</v>
      </c>
      <c r="MJ209" s="144">
        <f t="shared" si="534"/>
        <v>3744.1339143330706</v>
      </c>
      <c r="MK209" s="144">
        <f t="shared" si="534"/>
        <v>3774.9429876055074</v>
      </c>
      <c r="ML209" s="144">
        <f t="shared" si="534"/>
        <v>3802.4440658986337</v>
      </c>
      <c r="MM209" s="144">
        <f t="shared" si="534"/>
        <v>3827.8148302387035</v>
      </c>
      <c r="MN209" s="144">
        <f t="shared" si="534"/>
        <v>3850.5184000733602</v>
      </c>
      <c r="MO209" s="144">
        <f t="shared" si="534"/>
        <v>3866.3933965376209</v>
      </c>
      <c r="MP209" s="144">
        <f t="shared" si="534"/>
        <v>3881.3305999271797</v>
      </c>
      <c r="MQ209" s="144">
        <f t="shared" si="534"/>
        <v>3893.0141495210573</v>
      </c>
      <c r="MR209" s="144">
        <f t="shared" si="534"/>
        <v>3907.4215008639321</v>
      </c>
      <c r="MS209" s="144">
        <f t="shared" si="534"/>
        <v>3923.6245105924531</v>
      </c>
      <c r="MT209" s="144">
        <f t="shared" si="534"/>
        <v>3939.1990736148691</v>
      </c>
      <c r="MU209" s="144">
        <f t="shared" si="534"/>
        <v>3953.5057249338902</v>
      </c>
      <c r="MV209" s="144">
        <f t="shared" si="534"/>
        <v>3964.0656431369766</v>
      </c>
      <c r="MW209" s="144">
        <f t="shared" si="534"/>
        <v>3974.1421115057124</v>
      </c>
      <c r="MX209" s="144">
        <f t="shared" si="534"/>
        <v>3983.2169643437364</v>
      </c>
      <c r="MY209" s="144">
        <f t="shared" si="534"/>
        <v>3996.0763827761357</v>
      </c>
      <c r="MZ209" s="144">
        <f t="shared" si="534"/>
        <v>4010.9556205760309</v>
      </c>
      <c r="NA209" s="144">
        <f t="shared" si="534"/>
        <v>4026.2552764692718</v>
      </c>
      <c r="NB209" s="144">
        <f t="shared" si="534"/>
        <v>4034.241318427059</v>
      </c>
      <c r="NC209" s="144">
        <f t="shared" si="534"/>
        <v>4036.8853887023861</v>
      </c>
      <c r="ND209" s="144">
        <f t="shared" si="534"/>
        <v>4038.9643287417766</v>
      </c>
      <c r="NE209" s="144">
        <f t="shared" si="534"/>
        <v>4038.8535190782341</v>
      </c>
      <c r="NF209" s="144">
        <f t="shared" si="534"/>
        <v>4040.1203049345763</v>
      </c>
      <c r="NG209" s="144">
        <f t="shared" si="534"/>
        <v>4049.6379879715396</v>
      </c>
      <c r="NH209" s="144">
        <f t="shared" si="534"/>
        <v>4061.1801172036439</v>
      </c>
      <c r="NI209" s="144">
        <f t="shared" si="534"/>
        <v>4078.4986395062788</v>
      </c>
      <c r="NJ209" s="144">
        <f t="shared" si="534"/>
        <v>4098.7979676398254</v>
      </c>
      <c r="NK209" s="144">
        <f t="shared" si="534"/>
        <v>4121.1456033843288</v>
      </c>
      <c r="NL209" s="144">
        <f t="shared" si="534"/>
        <v>4143.9437041407818</v>
      </c>
      <c r="NM209" s="144">
        <f t="shared" si="534"/>
        <v>4167.0556862374196</v>
      </c>
      <c r="NN209" s="144">
        <f t="shared" si="534"/>
        <v>4190.7442177966714</v>
      </c>
      <c r="NO209" s="145">
        <f t="shared" si="534"/>
        <v>3630.2520081149596</v>
      </c>
      <c r="NP209" s="141"/>
      <c r="NQ209" s="141"/>
    </row>
    <row r="210" spans="1:3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7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</row>
    <row r="211" spans="1:381" s="10" customFormat="1" x14ac:dyDescent="0.2">
      <c r="A211" s="8"/>
      <c r="B211" s="8"/>
      <c r="C211" s="136" t="str">
        <f>OFMOR_FFF_0!C211</f>
        <v>Sales+FreeStock</v>
      </c>
      <c r="D211" s="136"/>
      <c r="E211" s="136" t="str">
        <f>OFMOR_FFF_0!E211</f>
        <v>Стоимость продажи суммы бюджета закупок и свободного стока с учетом скидок</v>
      </c>
      <c r="F211" s="8"/>
      <c r="G211" s="8" t="str">
        <f>OFMOR_FFF_0!G211</f>
        <v>тыс.руб.</v>
      </c>
      <c r="H211" s="8"/>
      <c r="I211" s="8"/>
      <c r="J211" s="8"/>
      <c r="K211" s="9">
        <f>SUM(N211:NO211)</f>
        <v>558809.51553532237</v>
      </c>
      <c r="L211" s="8"/>
      <c r="M211" s="8"/>
      <c r="N211" s="33">
        <f t="shared" ref="N211:BY211" si="535">SUMIFS(194:194,186:186,N203)+N144</f>
        <v>0.46284199476759313</v>
      </c>
      <c r="O211" s="34">
        <f t="shared" si="535"/>
        <v>1.4210554473156523</v>
      </c>
      <c r="P211" s="34">
        <f t="shared" si="535"/>
        <v>1.9441624193399552</v>
      </c>
      <c r="Q211" s="34">
        <f t="shared" si="535"/>
        <v>3.9356418138346867</v>
      </c>
      <c r="R211" s="34">
        <f t="shared" si="535"/>
        <v>5.7668857434706098</v>
      </c>
      <c r="S211" s="34">
        <f t="shared" si="535"/>
        <v>7.7084806036217479</v>
      </c>
      <c r="T211" s="34">
        <f t="shared" si="535"/>
        <v>11.430270930731149</v>
      </c>
      <c r="U211" s="34">
        <f t="shared" si="535"/>
        <v>15.894488338174291</v>
      </c>
      <c r="V211" s="34">
        <f t="shared" si="535"/>
        <v>18.974963602961864</v>
      </c>
      <c r="W211" s="34">
        <f t="shared" si="535"/>
        <v>23.526151354367865</v>
      </c>
      <c r="X211" s="34">
        <f t="shared" si="535"/>
        <v>31.71177962262076</v>
      </c>
      <c r="Y211" s="34">
        <f t="shared" si="535"/>
        <v>38.736032195499448</v>
      </c>
      <c r="Z211" s="34">
        <f t="shared" si="535"/>
        <v>45.891950352105454</v>
      </c>
      <c r="AA211" s="34">
        <f t="shared" si="535"/>
        <v>56.149298498175376</v>
      </c>
      <c r="AB211" s="34">
        <f t="shared" si="535"/>
        <v>64.792707795644731</v>
      </c>
      <c r="AC211" s="34">
        <f t="shared" si="535"/>
        <v>69.010464564172651</v>
      </c>
      <c r="AD211" s="34">
        <f t="shared" si="535"/>
        <v>75.068010778412614</v>
      </c>
      <c r="AE211" s="34">
        <f t="shared" si="535"/>
        <v>79.602539465336946</v>
      </c>
      <c r="AF211" s="34">
        <f t="shared" si="535"/>
        <v>100.68592840655343</v>
      </c>
      <c r="AG211" s="34">
        <f t="shared" si="535"/>
        <v>104.82957618148185</v>
      </c>
      <c r="AH211" s="34">
        <f t="shared" si="535"/>
        <v>120.93764233347464</v>
      </c>
      <c r="AI211" s="34">
        <f t="shared" si="535"/>
        <v>141.93842298146694</v>
      </c>
      <c r="AJ211" s="34">
        <f t="shared" si="535"/>
        <v>146.0865961584031</v>
      </c>
      <c r="AK211" s="34">
        <f t="shared" si="535"/>
        <v>156.47367065512574</v>
      </c>
      <c r="AL211" s="34">
        <f t="shared" si="535"/>
        <v>206.4896707804233</v>
      </c>
      <c r="AM211" s="34">
        <f t="shared" si="535"/>
        <v>244.51349117551547</v>
      </c>
      <c r="AN211" s="34">
        <f t="shared" si="535"/>
        <v>243.61951695559048</v>
      </c>
      <c r="AO211" s="34">
        <f t="shared" si="535"/>
        <v>315.96721799806448</v>
      </c>
      <c r="AP211" s="34">
        <f t="shared" si="535"/>
        <v>408.96811658368131</v>
      </c>
      <c r="AQ211" s="34">
        <f t="shared" si="535"/>
        <v>436.39056566158945</v>
      </c>
      <c r="AR211" s="34">
        <f t="shared" si="535"/>
        <v>478.74341572057835</v>
      </c>
      <c r="AS211" s="34">
        <f t="shared" si="535"/>
        <v>564.07592674318937</v>
      </c>
      <c r="AT211" s="34">
        <f t="shared" si="535"/>
        <v>517.65228526870374</v>
      </c>
      <c r="AU211" s="34">
        <f t="shared" si="535"/>
        <v>434.15717720175741</v>
      </c>
      <c r="AV211" s="34">
        <f t="shared" si="535"/>
        <v>419.38513403042634</v>
      </c>
      <c r="AW211" s="34">
        <f t="shared" si="535"/>
        <v>449.37001250388153</v>
      </c>
      <c r="AX211" s="34">
        <f t="shared" si="535"/>
        <v>435.24495092095367</v>
      </c>
      <c r="AY211" s="34">
        <f t="shared" si="535"/>
        <v>440.69262155480573</v>
      </c>
      <c r="AZ211" s="34">
        <f t="shared" si="535"/>
        <v>510.35380647407692</v>
      </c>
      <c r="BA211" s="34">
        <f t="shared" si="535"/>
        <v>470.27649199321468</v>
      </c>
      <c r="BB211" s="34">
        <f t="shared" si="535"/>
        <v>392.25195256319404</v>
      </c>
      <c r="BC211" s="34">
        <f t="shared" si="535"/>
        <v>388.4221407130716</v>
      </c>
      <c r="BD211" s="34">
        <f t="shared" si="535"/>
        <v>583.56102663298657</v>
      </c>
      <c r="BE211" s="34">
        <f t="shared" si="535"/>
        <v>620.84479076892148</v>
      </c>
      <c r="BF211" s="34">
        <f t="shared" si="535"/>
        <v>648.93040960844405</v>
      </c>
      <c r="BG211" s="34">
        <f t="shared" si="535"/>
        <v>747.8931406817469</v>
      </c>
      <c r="BH211" s="34">
        <f t="shared" si="535"/>
        <v>662.06085479544993</v>
      </c>
      <c r="BI211" s="34">
        <f t="shared" si="535"/>
        <v>538.56602869725555</v>
      </c>
      <c r="BJ211" s="34">
        <f t="shared" si="535"/>
        <v>616.3373981860841</v>
      </c>
      <c r="BK211" s="34">
        <f t="shared" si="535"/>
        <v>482.22230287620937</v>
      </c>
      <c r="BL211" s="34">
        <f t="shared" si="535"/>
        <v>415.94190017156865</v>
      </c>
      <c r="BM211" s="34">
        <f t="shared" si="535"/>
        <v>374.49661581946549</v>
      </c>
      <c r="BN211" s="34">
        <f t="shared" si="535"/>
        <v>369.6682313375843</v>
      </c>
      <c r="BO211" s="34">
        <f t="shared" si="535"/>
        <v>363.27190955608376</v>
      </c>
      <c r="BP211" s="34">
        <f t="shared" si="535"/>
        <v>336.56383278466365</v>
      </c>
      <c r="BQ211" s="34">
        <f t="shared" si="535"/>
        <v>340.62588476585233</v>
      </c>
      <c r="BR211" s="34">
        <f t="shared" si="535"/>
        <v>367.15428708494198</v>
      </c>
      <c r="BS211" s="34">
        <f t="shared" si="535"/>
        <v>367.56819072110954</v>
      </c>
      <c r="BT211" s="34">
        <f t="shared" si="535"/>
        <v>379.2729606918025</v>
      </c>
      <c r="BU211" s="34">
        <f t="shared" si="535"/>
        <v>412.53851956600687</v>
      </c>
      <c r="BV211" s="34">
        <f t="shared" si="535"/>
        <v>410.45166163229345</v>
      </c>
      <c r="BW211" s="34">
        <f t="shared" si="535"/>
        <v>414.11848974272209</v>
      </c>
      <c r="BX211" s="34">
        <f t="shared" si="535"/>
        <v>429.10221937034567</v>
      </c>
      <c r="BY211" s="34">
        <f t="shared" si="535"/>
        <v>460.34925530565511</v>
      </c>
      <c r="BZ211" s="34">
        <f t="shared" ref="BZ211:EK211" si="536">SUMIFS(194:194,186:186,BZ203)+BZ144</f>
        <v>479.0982701796886</v>
      </c>
      <c r="CA211" s="34">
        <f t="shared" si="536"/>
        <v>494.60220626444089</v>
      </c>
      <c r="CB211" s="34">
        <f t="shared" si="536"/>
        <v>526.68359731651708</v>
      </c>
      <c r="CC211" s="34">
        <f t="shared" si="536"/>
        <v>534.56485757827807</v>
      </c>
      <c r="CD211" s="34">
        <f t="shared" si="536"/>
        <v>537.87566758972753</v>
      </c>
      <c r="CE211" s="34">
        <f t="shared" si="536"/>
        <v>557.43322166674841</v>
      </c>
      <c r="CF211" s="34">
        <f t="shared" si="536"/>
        <v>598.28057991300329</v>
      </c>
      <c r="CG211" s="34">
        <f t="shared" si="536"/>
        <v>622.80772804746834</v>
      </c>
      <c r="CH211" s="34">
        <f t="shared" si="536"/>
        <v>642.4440722012597</v>
      </c>
      <c r="CI211" s="34">
        <f t="shared" si="536"/>
        <v>682.97422163438921</v>
      </c>
      <c r="CJ211" s="34">
        <f t="shared" si="536"/>
        <v>696.73856351564109</v>
      </c>
      <c r="CK211" s="34">
        <f t="shared" si="536"/>
        <v>701.74109467000847</v>
      </c>
      <c r="CL211" s="34">
        <f t="shared" si="536"/>
        <v>604.36291230921211</v>
      </c>
      <c r="CM211" s="34">
        <f t="shared" si="536"/>
        <v>597.15127284930657</v>
      </c>
      <c r="CN211" s="34">
        <f t="shared" si="536"/>
        <v>593.93016265799542</v>
      </c>
      <c r="CO211" s="34">
        <f t="shared" si="536"/>
        <v>587.96903229507348</v>
      </c>
      <c r="CP211" s="34">
        <f t="shared" si="536"/>
        <v>586.41201912021199</v>
      </c>
      <c r="CQ211" s="34">
        <f t="shared" si="536"/>
        <v>587.67903991677917</v>
      </c>
      <c r="CR211" s="34">
        <f t="shared" si="536"/>
        <v>585.73407685302209</v>
      </c>
      <c r="CS211" s="34">
        <f t="shared" si="536"/>
        <v>584.83778578850502</v>
      </c>
      <c r="CT211" s="34">
        <f t="shared" si="536"/>
        <v>588.01979426177729</v>
      </c>
      <c r="CU211" s="34">
        <f t="shared" si="536"/>
        <v>589.18137322144287</v>
      </c>
      <c r="CV211" s="34">
        <f t="shared" si="536"/>
        <v>589.95783464991268</v>
      </c>
      <c r="CW211" s="34">
        <f t="shared" si="536"/>
        <v>596.97274064034548</v>
      </c>
      <c r="CX211" s="34">
        <f t="shared" si="536"/>
        <v>604.99393729692599</v>
      </c>
      <c r="CY211" s="34">
        <f t="shared" si="536"/>
        <v>611.91795077430686</v>
      </c>
      <c r="CZ211" s="34">
        <f t="shared" si="536"/>
        <v>617.24395787173398</v>
      </c>
      <c r="DA211" s="34">
        <f t="shared" si="536"/>
        <v>626.18801577511613</v>
      </c>
      <c r="DB211" s="34">
        <f t="shared" si="536"/>
        <v>629.34323804301164</v>
      </c>
      <c r="DC211" s="34">
        <f t="shared" si="536"/>
        <v>627.87819838028315</v>
      </c>
      <c r="DD211" s="34">
        <f t="shared" si="536"/>
        <v>628.98172818421881</v>
      </c>
      <c r="DE211" s="34">
        <f t="shared" si="536"/>
        <v>627.58134638185402</v>
      </c>
      <c r="DF211" s="34">
        <f t="shared" si="536"/>
        <v>625.06658756492186</v>
      </c>
      <c r="DG211" s="34">
        <f t="shared" si="536"/>
        <v>625.79465989751077</v>
      </c>
      <c r="DH211" s="34">
        <f t="shared" si="536"/>
        <v>630.04872958940575</v>
      </c>
      <c r="DI211" s="34">
        <f t="shared" si="536"/>
        <v>635.35269588723634</v>
      </c>
      <c r="DJ211" s="34">
        <f t="shared" si="536"/>
        <v>643.00172812850076</v>
      </c>
      <c r="DK211" s="34">
        <f t="shared" si="536"/>
        <v>653.71329729593879</v>
      </c>
      <c r="DL211" s="34">
        <f t="shared" si="536"/>
        <v>663.56826502257127</v>
      </c>
      <c r="DM211" s="34">
        <f t="shared" si="536"/>
        <v>672.52806976375552</v>
      </c>
      <c r="DN211" s="34">
        <f t="shared" si="536"/>
        <v>682.2859803977168</v>
      </c>
      <c r="DO211" s="34">
        <f t="shared" si="536"/>
        <v>693.55305187362933</v>
      </c>
      <c r="DP211" s="34">
        <f t="shared" si="536"/>
        <v>702.38752925975996</v>
      </c>
      <c r="DQ211" s="34">
        <f t="shared" si="536"/>
        <v>623.46665535497436</v>
      </c>
      <c r="DR211" s="34">
        <f t="shared" si="536"/>
        <v>629.32266250966973</v>
      </c>
      <c r="DS211" s="34">
        <f t="shared" si="536"/>
        <v>635.50709059545045</v>
      </c>
      <c r="DT211" s="34">
        <f t="shared" si="536"/>
        <v>641.92552427401074</v>
      </c>
      <c r="DU211" s="34">
        <f t="shared" si="536"/>
        <v>648.49493436821956</v>
      </c>
      <c r="DV211" s="34">
        <f t="shared" si="536"/>
        <v>655.99759859831181</v>
      </c>
      <c r="DW211" s="34">
        <f t="shared" si="536"/>
        <v>662.67835394106601</v>
      </c>
      <c r="DX211" s="34">
        <f t="shared" si="536"/>
        <v>668.89338265659705</v>
      </c>
      <c r="DY211" s="34">
        <f t="shared" si="536"/>
        <v>675.58620477106604</v>
      </c>
      <c r="DZ211" s="34">
        <f t="shared" si="536"/>
        <v>682.20061973343024</v>
      </c>
      <c r="EA211" s="34">
        <f t="shared" si="536"/>
        <v>688.77459315821659</v>
      </c>
      <c r="EB211" s="34">
        <f t="shared" si="536"/>
        <v>695.34298128757314</v>
      </c>
      <c r="EC211" s="34">
        <f t="shared" si="536"/>
        <v>701.07271993159497</v>
      </c>
      <c r="ED211" s="34">
        <f t="shared" si="536"/>
        <v>704.60724114957452</v>
      </c>
      <c r="EE211" s="34">
        <f t="shared" si="536"/>
        <v>706.56477588763448</v>
      </c>
      <c r="EF211" s="34">
        <f t="shared" si="536"/>
        <v>707.5888145892643</v>
      </c>
      <c r="EG211" s="34">
        <f t="shared" si="536"/>
        <v>707.35394438872572</v>
      </c>
      <c r="EH211" s="34">
        <f t="shared" si="536"/>
        <v>707.29607151492701</v>
      </c>
      <c r="EI211" s="34">
        <f t="shared" si="536"/>
        <v>707.75547342430218</v>
      </c>
      <c r="EJ211" s="34">
        <f t="shared" si="536"/>
        <v>709.5368014264302</v>
      </c>
      <c r="EK211" s="34">
        <f t="shared" si="536"/>
        <v>711.53700257182379</v>
      </c>
      <c r="EL211" s="34">
        <f t="shared" ref="EL211:GW211" si="537">SUMIFS(194:194,186:186,EL203)+EL144</f>
        <v>714.05682353685495</v>
      </c>
      <c r="EM211" s="34">
        <f t="shared" si="537"/>
        <v>717.49149113590215</v>
      </c>
      <c r="EN211" s="34">
        <f t="shared" si="537"/>
        <v>720.68713824820941</v>
      </c>
      <c r="EO211" s="34">
        <f t="shared" si="537"/>
        <v>724.18632505785877</v>
      </c>
      <c r="EP211" s="34">
        <f t="shared" si="537"/>
        <v>728.23215278061866</v>
      </c>
      <c r="EQ211" s="34">
        <f t="shared" si="537"/>
        <v>732.98890750861324</v>
      </c>
      <c r="ER211" s="34">
        <f t="shared" si="537"/>
        <v>737.47812850048194</v>
      </c>
      <c r="ES211" s="34">
        <f t="shared" si="537"/>
        <v>741.77818296620353</v>
      </c>
      <c r="ET211" s="34">
        <f t="shared" si="537"/>
        <v>746.04629014301963</v>
      </c>
      <c r="EU211" s="34">
        <f t="shared" si="537"/>
        <v>1013.9162563810752</v>
      </c>
      <c r="EV211" s="34">
        <f t="shared" si="537"/>
        <v>1017.893067113904</v>
      </c>
      <c r="EW211" s="34">
        <f t="shared" si="537"/>
        <v>1021.0868323994841</v>
      </c>
      <c r="EX211" s="34">
        <f t="shared" si="537"/>
        <v>1025.2118013574998</v>
      </c>
      <c r="EY211" s="34">
        <f t="shared" si="537"/>
        <v>1029.6773635471714</v>
      </c>
      <c r="EZ211" s="34">
        <f t="shared" si="537"/>
        <v>1034.3609405121383</v>
      </c>
      <c r="FA211" s="34">
        <f t="shared" si="537"/>
        <v>1039.4434074429082</v>
      </c>
      <c r="FB211" s="34">
        <f t="shared" si="537"/>
        <v>1044.6930463091007</v>
      </c>
      <c r="FC211" s="34">
        <f t="shared" si="537"/>
        <v>1050.2224404937733</v>
      </c>
      <c r="FD211" s="34">
        <f t="shared" si="537"/>
        <v>1055.6964345537356</v>
      </c>
      <c r="FE211" s="34">
        <f t="shared" si="537"/>
        <v>1062.0573958273005</v>
      </c>
      <c r="FF211" s="34">
        <f t="shared" si="537"/>
        <v>1068.8223694386454</v>
      </c>
      <c r="FG211" s="34">
        <f t="shared" si="537"/>
        <v>1075.7016129743267</v>
      </c>
      <c r="FH211" s="34">
        <f t="shared" si="537"/>
        <v>1080.9828998677026</v>
      </c>
      <c r="FI211" s="34">
        <f t="shared" si="537"/>
        <v>1085.3731802333382</v>
      </c>
      <c r="FJ211" s="34">
        <f t="shared" si="537"/>
        <v>1089.3363913872236</v>
      </c>
      <c r="FK211" s="34">
        <f t="shared" si="537"/>
        <v>1092.9415672189973</v>
      </c>
      <c r="FL211" s="34">
        <f t="shared" si="537"/>
        <v>1097.8159465874578</v>
      </c>
      <c r="FM211" s="34">
        <f t="shared" si="537"/>
        <v>1103.1166221826231</v>
      </c>
      <c r="FN211" s="34">
        <f t="shared" si="537"/>
        <v>1109.2721042305568</v>
      </c>
      <c r="FO211" s="34">
        <f t="shared" si="537"/>
        <v>1116.9808768690114</v>
      </c>
      <c r="FP211" s="34">
        <f t="shared" si="537"/>
        <v>1124.5535106742439</v>
      </c>
      <c r="FQ211" s="34">
        <f t="shared" si="537"/>
        <v>1132.9599871620458</v>
      </c>
      <c r="FR211" s="34">
        <f t="shared" si="537"/>
        <v>1142.1509293513827</v>
      </c>
      <c r="FS211" s="34">
        <f t="shared" si="537"/>
        <v>1152.3506190727669</v>
      </c>
      <c r="FT211" s="34">
        <f t="shared" si="537"/>
        <v>1163.5296097100581</v>
      </c>
      <c r="FU211" s="34">
        <f t="shared" si="537"/>
        <v>1175.8810042135633</v>
      </c>
      <c r="FV211" s="34">
        <f t="shared" si="537"/>
        <v>1188.5845576725885</v>
      </c>
      <c r="FW211" s="34">
        <f t="shared" si="537"/>
        <v>1202.143506356399</v>
      </c>
      <c r="FX211" s="34">
        <f t="shared" si="537"/>
        <v>1217.953913017863</v>
      </c>
      <c r="FY211" s="34">
        <f t="shared" si="537"/>
        <v>1234.7717438461025</v>
      </c>
      <c r="FZ211" s="34">
        <f t="shared" si="537"/>
        <v>870.41470182991941</v>
      </c>
      <c r="GA211" s="34">
        <f t="shared" si="537"/>
        <v>884.10894883168748</v>
      </c>
      <c r="GB211" s="34">
        <f t="shared" si="537"/>
        <v>897.14132847629389</v>
      </c>
      <c r="GC211" s="34">
        <f t="shared" si="537"/>
        <v>908.95581165042449</v>
      </c>
      <c r="GD211" s="34">
        <f t="shared" si="537"/>
        <v>920.16590555075823</v>
      </c>
      <c r="GE211" s="34">
        <f t="shared" si="537"/>
        <v>931.88176335442529</v>
      </c>
      <c r="GF211" s="34">
        <f t="shared" si="537"/>
        <v>943.53594780065066</v>
      </c>
      <c r="GG211" s="34">
        <f t="shared" si="537"/>
        <v>955.52917453387226</v>
      </c>
      <c r="GH211" s="34">
        <f t="shared" si="537"/>
        <v>968.47955184784723</v>
      </c>
      <c r="GI211" s="34">
        <f t="shared" si="537"/>
        <v>980.7392445892217</v>
      </c>
      <c r="GJ211" s="34">
        <f t="shared" si="537"/>
        <v>991.67573151124657</v>
      </c>
      <c r="GK211" s="34">
        <f t="shared" si="537"/>
        <v>1001.9869592705093</v>
      </c>
      <c r="GL211" s="34">
        <f t="shared" si="537"/>
        <v>1015.3943912213977</v>
      </c>
      <c r="GM211" s="34">
        <f t="shared" si="537"/>
        <v>1047.8671066048032</v>
      </c>
      <c r="GN211" s="34">
        <f t="shared" si="537"/>
        <v>1062.544374754644</v>
      </c>
      <c r="GO211" s="34">
        <f t="shared" si="537"/>
        <v>1078.5215681616385</v>
      </c>
      <c r="GP211" s="34">
        <f t="shared" si="537"/>
        <v>1092.8698754783534</v>
      </c>
      <c r="GQ211" s="34">
        <f t="shared" si="537"/>
        <v>1105.1556380321904</v>
      </c>
      <c r="GR211" s="34">
        <f t="shared" si="537"/>
        <v>1116.6368043976863</v>
      </c>
      <c r="GS211" s="34">
        <f t="shared" si="537"/>
        <v>1125.7263882702425</v>
      </c>
      <c r="GT211" s="34">
        <f t="shared" si="537"/>
        <v>1134.0553446456265</v>
      </c>
      <c r="GU211" s="34">
        <f t="shared" si="537"/>
        <v>1141.6828225304191</v>
      </c>
      <c r="GV211" s="34">
        <f t="shared" si="537"/>
        <v>1148.5946039666135</v>
      </c>
      <c r="GW211" s="34">
        <f t="shared" si="537"/>
        <v>1155.4429861348167</v>
      </c>
      <c r="GX211" s="34">
        <f t="shared" ref="GX211:JI211" si="538">SUMIFS(194:194,186:186,GX203)+GX144</f>
        <v>1161.8786952519852</v>
      </c>
      <c r="GY211" s="34">
        <f t="shared" si="538"/>
        <v>2080.2246568793917</v>
      </c>
      <c r="GZ211" s="34">
        <f t="shared" si="538"/>
        <v>2083.7621728941481</v>
      </c>
      <c r="HA211" s="34">
        <f t="shared" si="538"/>
        <v>2085.3151213032074</v>
      </c>
      <c r="HB211" s="34">
        <f t="shared" si="538"/>
        <v>2086.6250231296485</v>
      </c>
      <c r="HC211" s="34">
        <f t="shared" si="538"/>
        <v>2088.2362492948987</v>
      </c>
      <c r="HD211" s="34">
        <f t="shared" si="538"/>
        <v>1176.2367140177957</v>
      </c>
      <c r="HE211" s="34">
        <f t="shared" si="538"/>
        <v>1176.6864536351954</v>
      </c>
      <c r="HF211" s="34">
        <f t="shared" si="538"/>
        <v>1177.5923272010023</v>
      </c>
      <c r="HG211" s="34">
        <f t="shared" si="538"/>
        <v>1179.012681555175</v>
      </c>
      <c r="HH211" s="34">
        <f t="shared" si="538"/>
        <v>1178.8639733008501</v>
      </c>
      <c r="HI211" s="34">
        <f t="shared" si="538"/>
        <v>1180.747061866683</v>
      </c>
      <c r="HJ211" s="34">
        <f t="shared" si="538"/>
        <v>1185.9879422785757</v>
      </c>
      <c r="HK211" s="34">
        <f t="shared" si="538"/>
        <v>1192.4194693203008</v>
      </c>
      <c r="HL211" s="34">
        <f t="shared" si="538"/>
        <v>1194.6829180065683</v>
      </c>
      <c r="HM211" s="34">
        <f t="shared" si="538"/>
        <v>1198.008798709647</v>
      </c>
      <c r="HN211" s="34">
        <f t="shared" si="538"/>
        <v>1201.5171545458127</v>
      </c>
      <c r="HO211" s="34">
        <f t="shared" si="538"/>
        <v>1203.0815586179924</v>
      </c>
      <c r="HP211" s="34">
        <f t="shared" si="538"/>
        <v>1207.5928320994049</v>
      </c>
      <c r="HQ211" s="34">
        <f t="shared" si="538"/>
        <v>1215.4589398350165</v>
      </c>
      <c r="HR211" s="34">
        <f t="shared" si="538"/>
        <v>1223.0155266802399</v>
      </c>
      <c r="HS211" s="34">
        <f t="shared" si="538"/>
        <v>1234.7242521433259</v>
      </c>
      <c r="HT211" s="34">
        <f t="shared" si="538"/>
        <v>1248.313878466118</v>
      </c>
      <c r="HU211" s="34">
        <f t="shared" si="538"/>
        <v>1260.9847774873504</v>
      </c>
      <c r="HV211" s="34">
        <f t="shared" si="538"/>
        <v>1276.5481908659399</v>
      </c>
      <c r="HW211" s="34">
        <f t="shared" si="538"/>
        <v>1297.0438995132354</v>
      </c>
      <c r="HX211" s="34">
        <f t="shared" si="538"/>
        <v>1317.3716181759482</v>
      </c>
      <c r="HY211" s="34">
        <f t="shared" si="538"/>
        <v>1338.8094562507808</v>
      </c>
      <c r="HZ211" s="34">
        <f t="shared" si="538"/>
        <v>1365.1506316845598</v>
      </c>
      <c r="IA211" s="34">
        <f t="shared" si="538"/>
        <v>1386.0725673468608</v>
      </c>
      <c r="IB211" s="34">
        <f t="shared" si="538"/>
        <v>1397.4442096311525</v>
      </c>
      <c r="IC211" s="34">
        <f t="shared" si="538"/>
        <v>1406.1854682145918</v>
      </c>
      <c r="ID211" s="34">
        <f t="shared" si="538"/>
        <v>1415.6650236574749</v>
      </c>
      <c r="IE211" s="34">
        <f t="shared" si="538"/>
        <v>1419.4977673227836</v>
      </c>
      <c r="IF211" s="34">
        <f t="shared" si="538"/>
        <v>1424.7138221837904</v>
      </c>
      <c r="IG211" s="34">
        <f t="shared" si="538"/>
        <v>1437.3226273084351</v>
      </c>
      <c r="IH211" s="34">
        <f t="shared" si="538"/>
        <v>1446.0488415703444</v>
      </c>
      <c r="II211" s="34">
        <f t="shared" si="538"/>
        <v>1445.5443447885716</v>
      </c>
      <c r="IJ211" s="34">
        <f t="shared" si="538"/>
        <v>1443.710981031619</v>
      </c>
      <c r="IK211" s="34">
        <f t="shared" si="538"/>
        <v>1453.2633790661207</v>
      </c>
      <c r="IL211" s="34">
        <f t="shared" si="538"/>
        <v>1460.9476065296096</v>
      </c>
      <c r="IM211" s="34">
        <f t="shared" si="538"/>
        <v>1473.257458157379</v>
      </c>
      <c r="IN211" s="34">
        <f t="shared" si="538"/>
        <v>1496.3736750256462</v>
      </c>
      <c r="IO211" s="34">
        <f t="shared" si="538"/>
        <v>1514.8223926347025</v>
      </c>
      <c r="IP211" s="34">
        <f t="shared" si="538"/>
        <v>1514.3237676102017</v>
      </c>
      <c r="IQ211" s="34">
        <f t="shared" si="538"/>
        <v>1509.8699716584279</v>
      </c>
      <c r="IR211" s="34">
        <f t="shared" si="538"/>
        <v>1497.7344559915921</v>
      </c>
      <c r="IS211" s="34">
        <f t="shared" si="538"/>
        <v>1477.0897506881056</v>
      </c>
      <c r="IT211" s="34">
        <f t="shared" si="538"/>
        <v>1459.9779371735333</v>
      </c>
      <c r="IU211" s="34">
        <f t="shared" si="538"/>
        <v>1450.5857140672715</v>
      </c>
      <c r="IV211" s="34">
        <f t="shared" si="538"/>
        <v>1442.7176903039019</v>
      </c>
      <c r="IW211" s="34">
        <f t="shared" si="538"/>
        <v>1440.6159057480029</v>
      </c>
      <c r="IX211" s="34">
        <f t="shared" si="538"/>
        <v>1442.0287770174486</v>
      </c>
      <c r="IY211" s="34">
        <f t="shared" si="538"/>
        <v>1447.0426288540075</v>
      </c>
      <c r="IZ211" s="34">
        <f t="shared" si="538"/>
        <v>1452.6159385770188</v>
      </c>
      <c r="JA211" s="34">
        <f t="shared" si="538"/>
        <v>1459.2046036416041</v>
      </c>
      <c r="JB211" s="34">
        <f t="shared" si="538"/>
        <v>1468.2693192099161</v>
      </c>
      <c r="JC211" s="34">
        <f t="shared" si="538"/>
        <v>1476.7443501177006</v>
      </c>
      <c r="JD211" s="34">
        <f t="shared" si="538"/>
        <v>1483.8954856094497</v>
      </c>
      <c r="JE211" s="34">
        <f t="shared" si="538"/>
        <v>1491.618831414235</v>
      </c>
      <c r="JF211" s="34">
        <f t="shared" si="538"/>
        <v>1500.4733046482729</v>
      </c>
      <c r="JG211" s="34">
        <f t="shared" si="538"/>
        <v>1508.8279072518667</v>
      </c>
      <c r="JH211" s="34">
        <f t="shared" si="538"/>
        <v>1518.363856090516</v>
      </c>
      <c r="JI211" s="34">
        <f t="shared" si="538"/>
        <v>2231.3301847776897</v>
      </c>
      <c r="JJ211" s="34">
        <f t="shared" ref="JJ211:LU211" si="539">SUMIFS(194:194,186:186,JJ203)+JJ144</f>
        <v>2246.7690228561569</v>
      </c>
      <c r="JK211" s="34">
        <f t="shared" si="539"/>
        <v>2259.9142221253283</v>
      </c>
      <c r="JL211" s="34">
        <f t="shared" si="539"/>
        <v>2273.4895466286548</v>
      </c>
      <c r="JM211" s="34">
        <f t="shared" si="539"/>
        <v>2288.7597292005144</v>
      </c>
      <c r="JN211" s="34">
        <f t="shared" si="539"/>
        <v>2302.6655035365566</v>
      </c>
      <c r="JO211" s="34">
        <f t="shared" si="539"/>
        <v>2317.314824339413</v>
      </c>
      <c r="JP211" s="34">
        <f t="shared" si="539"/>
        <v>2333.8427195322097</v>
      </c>
      <c r="JQ211" s="34">
        <f t="shared" si="539"/>
        <v>2347.6310117496819</v>
      </c>
      <c r="JR211" s="34">
        <f t="shared" si="539"/>
        <v>2357.2933010815063</v>
      </c>
      <c r="JS211" s="34">
        <f t="shared" si="539"/>
        <v>2366.3050015589797</v>
      </c>
      <c r="JT211" s="34">
        <f t="shared" si="539"/>
        <v>2373.33014058976</v>
      </c>
      <c r="JU211" s="34">
        <f t="shared" si="539"/>
        <v>2377.9565284026748</v>
      </c>
      <c r="JV211" s="34">
        <f t="shared" si="539"/>
        <v>2383.4257765498442</v>
      </c>
      <c r="JW211" s="34">
        <f t="shared" si="539"/>
        <v>2391.8393821799377</v>
      </c>
      <c r="JX211" s="34">
        <f t="shared" si="539"/>
        <v>2400.2977045659204</v>
      </c>
      <c r="JY211" s="34">
        <f t="shared" si="539"/>
        <v>2411.6238409036582</v>
      </c>
      <c r="JZ211" s="34">
        <f t="shared" si="539"/>
        <v>2426.3709537842656</v>
      </c>
      <c r="KA211" s="34">
        <f t="shared" si="539"/>
        <v>2467.9038417582569</v>
      </c>
      <c r="KB211" s="34">
        <f t="shared" si="539"/>
        <v>2485.9029395677935</v>
      </c>
      <c r="KC211" s="34">
        <f t="shared" si="539"/>
        <v>2507.9030709956496</v>
      </c>
      <c r="KD211" s="34">
        <f t="shared" si="539"/>
        <v>2532.5202835469227</v>
      </c>
      <c r="KE211" s="34">
        <f t="shared" si="539"/>
        <v>2556.0026105740731</v>
      </c>
      <c r="KF211" s="34">
        <f t="shared" si="539"/>
        <v>2583.4912838389182</v>
      </c>
      <c r="KG211" s="34">
        <f t="shared" si="539"/>
        <v>2617.6303175833141</v>
      </c>
      <c r="KH211" s="34">
        <f t="shared" si="539"/>
        <v>2654.0243892246563</v>
      </c>
      <c r="KI211" s="34">
        <f t="shared" si="539"/>
        <v>2693.6557444278333</v>
      </c>
      <c r="KJ211" s="34">
        <f t="shared" si="539"/>
        <v>2740.9864824276847</v>
      </c>
      <c r="KK211" s="34">
        <f t="shared" si="539"/>
        <v>2787.2321158510126</v>
      </c>
      <c r="KL211" s="34">
        <f t="shared" si="539"/>
        <v>4758.2341346286748</v>
      </c>
      <c r="KM211" s="34">
        <f t="shared" si="539"/>
        <v>2457.0201903483844</v>
      </c>
      <c r="KN211" s="34">
        <f t="shared" si="539"/>
        <v>2497.996708451346</v>
      </c>
      <c r="KO211" s="34">
        <f t="shared" si="539"/>
        <v>2540.0582252810109</v>
      </c>
      <c r="KP211" s="34">
        <f t="shared" si="539"/>
        <v>2587.0767320930122</v>
      </c>
      <c r="KQ211" s="34">
        <f t="shared" si="539"/>
        <v>2631.8703988265506</v>
      </c>
      <c r="KR211" s="34">
        <f t="shared" si="539"/>
        <v>2670.9408697622912</v>
      </c>
      <c r="KS211" s="34">
        <f t="shared" si="539"/>
        <v>2709.1042833327738</v>
      </c>
      <c r="KT211" s="34">
        <f t="shared" si="539"/>
        <v>2758.9725068967314</v>
      </c>
      <c r="KU211" s="34">
        <f t="shared" si="539"/>
        <v>2810.5198663250162</v>
      </c>
      <c r="KV211" s="34">
        <f t="shared" si="539"/>
        <v>2863.6273007042901</v>
      </c>
      <c r="KW211" s="34">
        <f t="shared" si="539"/>
        <v>2923.685807395098</v>
      </c>
      <c r="KX211" s="34">
        <f t="shared" si="539"/>
        <v>2978.4037763027836</v>
      </c>
      <c r="KY211" s="34">
        <f t="shared" si="539"/>
        <v>3028.6431881943658</v>
      </c>
      <c r="KZ211" s="34">
        <f t="shared" si="539"/>
        <v>3074.4846488450466</v>
      </c>
      <c r="LA211" s="34">
        <f t="shared" si="539"/>
        <v>3115.419764851903</v>
      </c>
      <c r="LB211" s="34">
        <f t="shared" si="539"/>
        <v>3152.6861465883067</v>
      </c>
      <c r="LC211" s="34">
        <f t="shared" si="539"/>
        <v>3184.8496866314149</v>
      </c>
      <c r="LD211" s="34">
        <f t="shared" si="539"/>
        <v>3217.0348591847046</v>
      </c>
      <c r="LE211" s="34">
        <f t="shared" si="539"/>
        <v>3254.613958958621</v>
      </c>
      <c r="LF211" s="34">
        <f t="shared" si="539"/>
        <v>3286.6263342677685</v>
      </c>
      <c r="LG211" s="34">
        <f t="shared" si="539"/>
        <v>3312.5756838006673</v>
      </c>
      <c r="LH211" s="34">
        <f t="shared" si="539"/>
        <v>3351.692495119984</v>
      </c>
      <c r="LI211" s="34">
        <f t="shared" si="539"/>
        <v>3392.2550954388485</v>
      </c>
      <c r="LJ211" s="34">
        <f t="shared" si="539"/>
        <v>3420.6209729726202</v>
      </c>
      <c r="LK211" s="34">
        <f t="shared" si="539"/>
        <v>3452.2314263113994</v>
      </c>
      <c r="LL211" s="34">
        <f t="shared" si="539"/>
        <v>3492.6616907538441</v>
      </c>
      <c r="LM211" s="34">
        <f t="shared" si="539"/>
        <v>3508.6258381682483</v>
      </c>
      <c r="LN211" s="34">
        <f t="shared" si="539"/>
        <v>3521.6215793786378</v>
      </c>
      <c r="LO211" s="34">
        <f t="shared" si="539"/>
        <v>3552.1444759815604</v>
      </c>
      <c r="LP211" s="34">
        <f t="shared" si="539"/>
        <v>3590.9644077312496</v>
      </c>
      <c r="LQ211" s="34">
        <f t="shared" si="539"/>
        <v>2948.1566546734148</v>
      </c>
      <c r="LR211" s="34">
        <f t="shared" si="539"/>
        <v>2976.1380041566536</v>
      </c>
      <c r="LS211" s="34">
        <f t="shared" si="539"/>
        <v>3010.558869615204</v>
      </c>
      <c r="LT211" s="34">
        <f t="shared" si="539"/>
        <v>3029.3595802277732</v>
      </c>
      <c r="LU211" s="34">
        <f t="shared" si="539"/>
        <v>3044.240272536118</v>
      </c>
      <c r="LV211" s="34">
        <f t="shared" ref="LV211:NO211" si="540">SUMIFS(194:194,186:186,LV203)+LV144</f>
        <v>3073.0001110553912</v>
      </c>
      <c r="LW211" s="34">
        <f t="shared" si="540"/>
        <v>3129.364176493933</v>
      </c>
      <c r="LX211" s="34">
        <f t="shared" si="540"/>
        <v>3160.6493234967065</v>
      </c>
      <c r="LY211" s="34">
        <f t="shared" si="540"/>
        <v>3191.0369252988321</v>
      </c>
      <c r="LZ211" s="34">
        <f t="shared" si="540"/>
        <v>3229.8071051294905</v>
      </c>
      <c r="MA211" s="34">
        <f t="shared" si="540"/>
        <v>3241.3535022911442</v>
      </c>
      <c r="MB211" s="34">
        <f t="shared" si="540"/>
        <v>3250.4170230196992</v>
      </c>
      <c r="MC211" s="34">
        <f t="shared" si="540"/>
        <v>3274.7401479650403</v>
      </c>
      <c r="MD211" s="34">
        <f t="shared" si="540"/>
        <v>3286.9779173500319</v>
      </c>
      <c r="ME211" s="34">
        <f t="shared" si="540"/>
        <v>3308.7917389665618</v>
      </c>
      <c r="MF211" s="34">
        <f t="shared" si="540"/>
        <v>3333.3912538219065</v>
      </c>
      <c r="MG211" s="34">
        <f t="shared" si="540"/>
        <v>3361.2169829161326</v>
      </c>
      <c r="MH211" s="34">
        <f t="shared" si="540"/>
        <v>3388.3663273789225</v>
      </c>
      <c r="MI211" s="34">
        <f t="shared" si="540"/>
        <v>3413.4646107152635</v>
      </c>
      <c r="MJ211" s="34">
        <f t="shared" si="540"/>
        <v>3440.3015412209961</v>
      </c>
      <c r="MK211" s="34">
        <f t="shared" si="540"/>
        <v>3467.6021881997349</v>
      </c>
      <c r="ML211" s="34">
        <f t="shared" si="540"/>
        <v>3491.8713610072282</v>
      </c>
      <c r="MM211" s="34">
        <f t="shared" si="540"/>
        <v>3514.1304420842675</v>
      </c>
      <c r="MN211" s="34">
        <f t="shared" si="540"/>
        <v>3533.8252403378201</v>
      </c>
      <c r="MO211" s="34">
        <f t="shared" si="540"/>
        <v>3547.3119562820339</v>
      </c>
      <c r="MP211" s="34">
        <f t="shared" si="540"/>
        <v>3559.9551417589646</v>
      </c>
      <c r="MQ211" s="34">
        <f t="shared" si="540"/>
        <v>3569.4312668807979</v>
      </c>
      <c r="MR211" s="34">
        <f t="shared" si="540"/>
        <v>3581.2975457790558</v>
      </c>
      <c r="MS211" s="34">
        <f t="shared" si="540"/>
        <v>3594.8855319197978</v>
      </c>
      <c r="MT211" s="34">
        <f t="shared" si="540"/>
        <v>3607.8442441217667</v>
      </c>
      <c r="MU211" s="34">
        <f t="shared" si="540"/>
        <v>3619.5387391518143</v>
      </c>
      <c r="MV211" s="34">
        <f t="shared" si="540"/>
        <v>3627.9450741053024</v>
      </c>
      <c r="MW211" s="34">
        <f t="shared" si="540"/>
        <v>3635.9185239620906</v>
      </c>
      <c r="MX211" s="34">
        <f t="shared" si="540"/>
        <v>3642.8612084953338</v>
      </c>
      <c r="MY211" s="34">
        <f t="shared" si="540"/>
        <v>3653.18590403094</v>
      </c>
      <c r="MZ211" s="34">
        <f t="shared" si="540"/>
        <v>3665.4644003085104</v>
      </c>
      <c r="NA211" s="34">
        <f t="shared" si="540"/>
        <v>3678.1031221950516</v>
      </c>
      <c r="NB211" s="34">
        <f t="shared" si="540"/>
        <v>3683.8704008316499</v>
      </c>
      <c r="NC211" s="34">
        <f t="shared" si="540"/>
        <v>3684.88530742893</v>
      </c>
      <c r="ND211" s="34">
        <f t="shared" si="540"/>
        <v>3685.3992931149769</v>
      </c>
      <c r="NE211" s="34">
        <f t="shared" si="540"/>
        <v>3683.7840613230755</v>
      </c>
      <c r="NF211" s="34">
        <f t="shared" si="540"/>
        <v>3683.5113147502848</v>
      </c>
      <c r="NG211" s="34">
        <f t="shared" si="540"/>
        <v>3690.8093672062519</v>
      </c>
      <c r="NH211" s="34">
        <f t="shared" si="540"/>
        <v>3699.9256103489756</v>
      </c>
      <c r="NI211" s="34">
        <f t="shared" si="540"/>
        <v>3714.4065525728561</v>
      </c>
      <c r="NJ211" s="34">
        <f t="shared" si="540"/>
        <v>3731.6934940059923</v>
      </c>
      <c r="NK211" s="34">
        <f t="shared" si="540"/>
        <v>3750.902005807633</v>
      </c>
      <c r="NL211" s="34">
        <f t="shared" si="540"/>
        <v>3770.5267243525577</v>
      </c>
      <c r="NM211" s="34">
        <f t="shared" si="540"/>
        <v>3790.3698572224889</v>
      </c>
      <c r="NN211" s="34">
        <f t="shared" si="540"/>
        <v>3810.7385679832378</v>
      </c>
      <c r="NO211" s="35">
        <f t="shared" si="540"/>
        <v>3299.7372987181875</v>
      </c>
      <c r="NP211" s="8"/>
      <c r="NQ211" s="8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7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31" customFormat="1" x14ac:dyDescent="0.2">
      <c r="A213" s="14"/>
      <c r="B213" s="14"/>
      <c r="C213" s="14" t="str">
        <f>OFMOR_FFF_0!C213</f>
        <v>COGS_GMV</v>
      </c>
      <c r="D213" s="14"/>
      <c r="E213" s="14" t="str">
        <f>OFMOR_FFF_0!E213</f>
        <v>Оборот: Распределение плановых себестоимостей GMV без учета скидок</v>
      </c>
      <c r="F213" s="14"/>
      <c r="G213" s="14" t="str">
        <f>OFMOR_FFF_0!G213</f>
        <v>тыс.руб.</v>
      </c>
      <c r="H213" s="14"/>
      <c r="I213" s="14"/>
      <c r="J213" s="14"/>
      <c r="K213" s="30">
        <f>SUM(N213:NO213)</f>
        <v>404909.86864289385</v>
      </c>
      <c r="L213" s="14"/>
      <c r="M213" s="14"/>
      <c r="N213" s="69">
        <v>0</v>
      </c>
      <c r="O213" s="70">
        <f>SUMPRODUCT($N205:N205,$NO50:$NO50)</f>
        <v>1.4342068636119694E-3</v>
      </c>
      <c r="P213" s="70">
        <f>SUMPRODUCT($N205:O205,$NN50:$NO50)</f>
        <v>5.5755805438927756E-3</v>
      </c>
      <c r="Q213" s="70">
        <f>SUMPRODUCT($N205:P205,$NM50:$NO50)</f>
        <v>1.1659754348858811E-2</v>
      </c>
      <c r="R213" s="70">
        <f>SUMPRODUCT($N205:Q205,$NL50:$NO50)</f>
        <v>2.6376714337368455E-2</v>
      </c>
      <c r="S213" s="70">
        <f>SUMPRODUCT($N205:R205,$NK50:$NO50)</f>
        <v>4.8313776180034636E-2</v>
      </c>
      <c r="T213" s="70">
        <f>SUMPRODUCT($N205:S205,$NJ50:$NO50)</f>
        <v>7.9509243119340919E-2</v>
      </c>
      <c r="U213" s="70">
        <f>SUMPRODUCT($N205:T205,$NI50:$NO50)</f>
        <v>0.13153152626817158</v>
      </c>
      <c r="V213" s="70">
        <f>SUMPRODUCT($N205:U205,$NH50:$NO50)</f>
        <v>0.2084284305110598</v>
      </c>
      <c r="W213" s="70">
        <f>SUMPRODUCT($N205:V205,$NG50:$NO50)</f>
        <v>0.30604112349858198</v>
      </c>
      <c r="X213" s="70">
        <f>SUMPRODUCT($N205:W205,$NF50:$NO50)</f>
        <v>0.44591328155056315</v>
      </c>
      <c r="Y213" s="70">
        <f>SUMPRODUCT($N205:X205,$NE50:$NO50)</f>
        <v>0.64835415183383915</v>
      </c>
      <c r="Z213" s="70">
        <f>SUMPRODUCT($N205:Y205,$ND50:$NO50)</f>
        <v>0.90222551263801465</v>
      </c>
      <c r="AA213" s="70">
        <f>SUMPRODUCT($N205:Z205,$NC50:$NO50)</f>
        <v>1.2400596235042556</v>
      </c>
      <c r="AB213" s="70">
        <f>SUMPRODUCT($N205:AA205,$NB50:$NO50)</f>
        <v>1.7021014362895475</v>
      </c>
      <c r="AC213" s="70">
        <f>SUMPRODUCT($N205:AB205,$NA50:$NO50)</f>
        <v>2.2579399609026303</v>
      </c>
      <c r="AD213" s="70">
        <f>SUMPRODUCT($N205:AC205,$MZ50:$NO50)</f>
        <v>2.9107157561747203</v>
      </c>
      <c r="AE213" s="70">
        <f>SUMPRODUCT($N205:AD205,$MY50:$NO50)</f>
        <v>3.7417153931009848</v>
      </c>
      <c r="AF213" s="70">
        <f>SUMPRODUCT($N205:AE205,$MX50:$NO50)</f>
        <v>4.7067061435802051</v>
      </c>
      <c r="AG213" s="70">
        <f>SUMPRODUCT($N205:AF205,$MW50:$NO50)</f>
        <v>5.8272773296453639</v>
      </c>
      <c r="AH213" s="70">
        <f>SUMPRODUCT($N205:AG205,$MV50:$NO50)</f>
        <v>7.1420245017973443</v>
      </c>
      <c r="AI213" s="70">
        <f>SUMPRODUCT($N205:AH205,$MU50:$NO50)</f>
        <v>8.7391024015289958</v>
      </c>
      <c r="AJ213" s="70">
        <f>SUMPRODUCT($N205:AI205,$MT50:$NO50)</f>
        <v>10.520784160381089</v>
      </c>
      <c r="AK213" s="70">
        <f>SUMPRODUCT($N205:AJ205,$MS50:$NO50)</f>
        <v>12.472920895332825</v>
      </c>
      <c r="AL213" s="70">
        <f>SUMPRODUCT($N205:AK205,$MR50:$NO50)</f>
        <v>14.763823434358525</v>
      </c>
      <c r="AM213" s="70">
        <f>SUMPRODUCT($N205:AL205,$MQ50:$NO50)</f>
        <v>17.437729400774746</v>
      </c>
      <c r="AN213" s="70">
        <f>SUMPRODUCT($N205:AM205,$MP50:$NO50)</f>
        <v>20.285737990192722</v>
      </c>
      <c r="AO213" s="70">
        <f>SUMPRODUCT($N205:AN205,$MO50:$NO50)</f>
        <v>23.380338407362196</v>
      </c>
      <c r="AP213" s="70">
        <f>SUMPRODUCT($N205:AO205,$MN50:$NO50)</f>
        <v>27.266896290774749</v>
      </c>
      <c r="AQ213" s="70">
        <f>SUMPRODUCT($N205:AP205,$MM50:$NO50)</f>
        <v>31.577070696051585</v>
      </c>
      <c r="AR213" s="70">
        <f>SUMPRODUCT($N205:AQ205,$ML50:$NO50)</f>
        <v>36.17679018371787</v>
      </c>
      <c r="AS213" s="70">
        <f>SUMPRODUCT($N205:AR205,$MK50:$NO50)</f>
        <v>42.055870516078272</v>
      </c>
      <c r="AT213" s="70">
        <f>SUMPRODUCT($N205:AS205,$MJ50:$NO50)</f>
        <v>49.048920109740855</v>
      </c>
      <c r="AU213" s="70">
        <f>SUMPRODUCT($N205:AT205,$MI50:$NO50)</f>
        <v>55.633782379525144</v>
      </c>
      <c r="AV213" s="70">
        <f>SUMPRODUCT($N205:AU205,$MH50:$NO50)</f>
        <v>63.134885662052262</v>
      </c>
      <c r="AW213" s="70">
        <f>SUMPRODUCT($N205:AV205,$MG50:$NO50)</f>
        <v>72.39404638391008</v>
      </c>
      <c r="AX213" s="70">
        <f>SUMPRODUCT($N205:AW205,$MF50:$NO50)</f>
        <v>81.459389895804932</v>
      </c>
      <c r="AY213" s="70">
        <f>SUMPRODUCT($N205:AX205,$ME50:$NO50)</f>
        <v>90.802192230829178</v>
      </c>
      <c r="AZ213" s="70">
        <f>SUMPRODUCT($N205:AY205,$MD50:$NO50)</f>
        <v>103.08419553590257</v>
      </c>
      <c r="BA213" s="70">
        <f>SUMPRODUCT($N205:AZ205,$MC50:$NO50)</f>
        <v>116.15528617622444</v>
      </c>
      <c r="BB213" s="70">
        <f>SUMPRODUCT($N205:BA205,$MB50:$NO50)</f>
        <v>127.1680666987053</v>
      </c>
      <c r="BC213" s="70">
        <f>SUMPRODUCT($N205:BB205,$MA50:$NO50)</f>
        <v>139.71008182150862</v>
      </c>
      <c r="BD213" s="70">
        <f>SUMPRODUCT($N205:BC205,$LZ50:$NO50)</f>
        <v>153.58469978028322</v>
      </c>
      <c r="BE213" s="70">
        <f>SUMPRODUCT($N205:BD205,$LY50:$NO50)</f>
        <v>164.81305636535708</v>
      </c>
      <c r="BF213" s="70">
        <f>SUMPRODUCT($N205:BE205,$LX50:$NO50)</f>
        <v>174.04698851196852</v>
      </c>
      <c r="BG213" s="70">
        <f>SUMPRODUCT($N205:BF205,$LW50:$NO50)</f>
        <v>186.2913761796363</v>
      </c>
      <c r="BH213" s="70">
        <f>SUMPRODUCT($N205:BG205,$LV50:$NO50)</f>
        <v>198.19734629146041</v>
      </c>
      <c r="BI213" s="70">
        <f>SUMPRODUCT($N205:BH205,$LU50:$NO50)</f>
        <v>206.27071588870641</v>
      </c>
      <c r="BJ213" s="70">
        <f>SUMPRODUCT($N205:BI205,$LT50:$NO50)</f>
        <v>217.54391043782078</v>
      </c>
      <c r="BK213" s="70">
        <f>SUMPRODUCT($N205:BJ205,$LS50:$NO50)</f>
        <v>234.47359012077814</v>
      </c>
      <c r="BL213" s="70">
        <f>SUMPRODUCT($N205:BK205,$LR50:$NO50)</f>
        <v>246.96115533028481</v>
      </c>
      <c r="BM213" s="70">
        <f>SUMPRODUCT($N205:BL205,$LQ50:$NO50)</f>
        <v>256.25630839014752</v>
      </c>
      <c r="BN213" s="70">
        <f>SUMPRODUCT($N205:BM205,$LP50:$NO50)</f>
        <v>271.70222935195704</v>
      </c>
      <c r="BO213" s="70">
        <f>SUMPRODUCT($N205:BN205,$LO50:$NO50)</f>
        <v>287.1235731805815</v>
      </c>
      <c r="BP213" s="70">
        <f>SUMPRODUCT($N205:BO205,$LN50:$NO50)</f>
        <v>297.35858595838846</v>
      </c>
      <c r="BQ213" s="70">
        <f>SUMPRODUCT($N205:BP205,$LM50:$NO50)</f>
        <v>313.76485501203803</v>
      </c>
      <c r="BR213" s="70">
        <f>SUMPRODUCT($N205:BQ205,$LL50:$NO50)</f>
        <v>335.91574706489314</v>
      </c>
      <c r="BS213" s="70">
        <f>SUMPRODUCT($N205:BR205,$LK50:$NO50)</f>
        <v>346.0662428799227</v>
      </c>
      <c r="BT213" s="70">
        <f>SUMPRODUCT($N205:BS205,$LJ50:$NO50)</f>
        <v>348.83516636898088</v>
      </c>
      <c r="BU213" s="70">
        <f>SUMPRODUCT($N205:BT205,$LI50:$NO50)</f>
        <v>352.83211388525109</v>
      </c>
      <c r="BV213" s="70">
        <f>SUMPRODUCT($N205:BU205,$LH50:$NO50)</f>
        <v>350.32448736810358</v>
      </c>
      <c r="BW213" s="70">
        <f>SUMPRODUCT($N205:BV205,$LG50:$NO50)</f>
        <v>342.3523443239161</v>
      </c>
      <c r="BX213" s="70">
        <f>SUMPRODUCT($N205:BW205,$LF50:$NO50)</f>
        <v>342.05316912305437</v>
      </c>
      <c r="BY213" s="70">
        <f>SUMPRODUCT($N205:BX205,$LE50:$NO50)</f>
        <v>347.26163043591976</v>
      </c>
      <c r="BZ213" s="70">
        <f>SUMPRODUCT($N205:BY205,$LD50:$NO50)</f>
        <v>346.35063459934833</v>
      </c>
      <c r="CA213" s="70">
        <f>SUMPRODUCT($N205:BZ205,$LC50:$NO50)</f>
        <v>342.754178719788</v>
      </c>
      <c r="CB213" s="70">
        <f>SUMPRODUCT($N205:CA205,$LB50:$NO50)</f>
        <v>344.31756519025384</v>
      </c>
      <c r="CC213" s="70">
        <f>SUMPRODUCT($N205:CB205,$LA50:$NO50)</f>
        <v>347.10710176896015</v>
      </c>
      <c r="CD213" s="70">
        <f>SUMPRODUCT($N205:CC205,$KZ50:$NO50)</f>
        <v>347.31282180949353</v>
      </c>
      <c r="CE213" s="70">
        <f>SUMPRODUCT($N205:CD205,$KY50:$NO50)</f>
        <v>354.82598097258614</v>
      </c>
      <c r="CF213" s="70">
        <f>SUMPRODUCT($N205:CE205,$KX50:$NO50)</f>
        <v>367.90060750087395</v>
      </c>
      <c r="CG213" s="70">
        <f>SUMPRODUCT($N205:CF205,$KW50:$NO50)</f>
        <v>372.60836485523305</v>
      </c>
      <c r="CH213" s="70">
        <f>SUMPRODUCT($N205:CG205,$KV50:$NO50)</f>
        <v>372.38921509522754</v>
      </c>
      <c r="CI213" s="70">
        <f>SUMPRODUCT($N205:CH205,$KU50:$NO50)</f>
        <v>378.52481444243438</v>
      </c>
      <c r="CJ213" s="70">
        <f>SUMPRODUCT($N205:CI205,$KT50:$NO50)</f>
        <v>374.79387775955468</v>
      </c>
      <c r="CK213" s="70">
        <f>SUMPRODUCT($N205:CJ205,$KS50:$NO50)</f>
        <v>366.91981920735537</v>
      </c>
      <c r="CL213" s="70">
        <f>SUMPRODUCT($N205:CK205,$KR50:$NO50)</f>
        <v>365.42375630687485</v>
      </c>
      <c r="CM213" s="70">
        <f>SUMPRODUCT($N205:CL205,$KQ50:$NO50)</f>
        <v>364.18150576718295</v>
      </c>
      <c r="CN213" s="70">
        <f>SUMPRODUCT($N205:CM205,$KP50:$NO50)</f>
        <v>362.14872773211795</v>
      </c>
      <c r="CO213" s="70">
        <f>SUMPRODUCT($N205:CN205,$KO50:$NO50)</f>
        <v>363.02611071417692</v>
      </c>
      <c r="CP213" s="70">
        <f>SUMPRODUCT($N205:CO205,$KN50:$NO50)</f>
        <v>366.28362691034749</v>
      </c>
      <c r="CQ213" s="70">
        <f>SUMPRODUCT($N205:CP205,$KM50:$NO50)</f>
        <v>372.17013185083408</v>
      </c>
      <c r="CR213" s="70">
        <f>SUMPRODUCT($N205:CQ205,$KL50:$NO50)</f>
        <v>377.59299175560295</v>
      </c>
      <c r="CS213" s="70">
        <f>SUMPRODUCT($N205:CR205,$KK50:$NO50)</f>
        <v>386.67100836069523</v>
      </c>
      <c r="CT213" s="70">
        <f>SUMPRODUCT($N205:CS205,$KJ50:$NO50)</f>
        <v>399.03474667015951</v>
      </c>
      <c r="CU213" s="70">
        <f>SUMPRODUCT($N205:CT205,$KI50:$NO50)</f>
        <v>408.30730678835454</v>
      </c>
      <c r="CV213" s="70">
        <f>SUMPRODUCT($N205:CU205,$KH50:$NO50)</f>
        <v>415.0704231812428</v>
      </c>
      <c r="CW213" s="70">
        <f>SUMPRODUCT($N205:CV205,$KG50:$NO50)</f>
        <v>422.42547442425951</v>
      </c>
      <c r="CX213" s="70">
        <f>SUMPRODUCT($N205:CW205,$KF50:$NO50)</f>
        <v>428.11260896821534</v>
      </c>
      <c r="CY213" s="70">
        <f>SUMPRODUCT($N205:CX205,$KE50:$NO50)</f>
        <v>432.12925888878226</v>
      </c>
      <c r="CZ213" s="70">
        <f>SUMPRODUCT($N205:CY205,$KD50:$NO50)</f>
        <v>437.28433313192556</v>
      </c>
      <c r="DA213" s="70">
        <f>SUMPRODUCT($N205:CZ205,$KC50:$NO50)</f>
        <v>445.24049252620205</v>
      </c>
      <c r="DB213" s="70">
        <f>SUMPRODUCT($N205:DA205,$KB50:$NO50)</f>
        <v>452.14233352505426</v>
      </c>
      <c r="DC213" s="70">
        <f>SUMPRODUCT($N205:DB205,$KA50:$NO50)</f>
        <v>457.19531309567429</v>
      </c>
      <c r="DD213" s="70">
        <f>SUMPRODUCT($N205:DC205,$JZ50:$NO50)</f>
        <v>462.85162255214806</v>
      </c>
      <c r="DE213" s="70">
        <f>SUMPRODUCT($N205:DD205,$JY50:$NO50)</f>
        <v>467.92114353740777</v>
      </c>
      <c r="DF213" s="70">
        <f>SUMPRODUCT($N205:DE205,$JX50:$NO50)</f>
        <v>471.65518390370568</v>
      </c>
      <c r="DG213" s="70">
        <f>SUMPRODUCT($N205:DF205,$JW50:$NO50)</f>
        <v>475.99926597281427</v>
      </c>
      <c r="DH213" s="70">
        <f>SUMPRODUCT($N205:DG205,$JV50:$NO50)</f>
        <v>482.70955975833976</v>
      </c>
      <c r="DI213" s="70">
        <f>SUMPRODUCT($N205:DH205,$JU50:$NO50)</f>
        <v>488.71744737834069</v>
      </c>
      <c r="DJ213" s="70">
        <f>SUMPRODUCT($N205:DI205,$JT50:$NO50)</f>
        <v>493.06800740377997</v>
      </c>
      <c r="DK213" s="70">
        <f>SUMPRODUCT($N205:DJ205,$JS50:$NO50)</f>
        <v>494.7589798153183</v>
      </c>
      <c r="DL213" s="70">
        <f>SUMPRODUCT($N205:DK205,$JR50:$NO50)</f>
        <v>494.00726976909277</v>
      </c>
      <c r="DM213" s="70">
        <f>SUMPRODUCT($N205:DL205,$JQ50:$NO50)</f>
        <v>491.60968983321595</v>
      </c>
      <c r="DN213" s="70">
        <f>SUMPRODUCT($N205:DM205,$JP50:$NO50)</f>
        <v>488.7813942692423</v>
      </c>
      <c r="DO213" s="70">
        <f>SUMPRODUCT($N205:DN205,$JO50:$NO50)</f>
        <v>487.33720249161422</v>
      </c>
      <c r="DP213" s="70">
        <f>SUMPRODUCT($N205:DO205,$JN50:$NO50)</f>
        <v>487.25935807577724</v>
      </c>
      <c r="DQ213" s="70">
        <f>SUMPRODUCT($N205:DP205,$JM50:$NO50)</f>
        <v>487.17478067181133</v>
      </c>
      <c r="DR213" s="70">
        <f>SUMPRODUCT($N205:DQ205,$JL50:$NO50)</f>
        <v>488.72564284601708</v>
      </c>
      <c r="DS213" s="70">
        <f>SUMPRODUCT($N205:DR205,$JK50:$NO50)</f>
        <v>491.27861426327928</v>
      </c>
      <c r="DT213" s="70">
        <f>SUMPRODUCT($N205:DS205,$JJ50:$NO50)</f>
        <v>493.69766532028757</v>
      </c>
      <c r="DU213" s="70">
        <f>SUMPRODUCT($N205:DT205,$JI50:$NO50)</f>
        <v>496.6590828751464</v>
      </c>
      <c r="DV213" s="70">
        <f>SUMPRODUCT($N205:DU205,$JH50:$NO50)</f>
        <v>501.08791900719262</v>
      </c>
      <c r="DW213" s="70">
        <f>SUMPRODUCT($N205:DV205,$JG50:$NO50)</f>
        <v>505.43201257235353</v>
      </c>
      <c r="DX213" s="70">
        <f>SUMPRODUCT($N205:DW205,$JF50:$NO50)</f>
        <v>509.09098495306472</v>
      </c>
      <c r="DY213" s="70">
        <f>SUMPRODUCT($N205:DX205,$JE50:$NO50)</f>
        <v>513.05992764194218</v>
      </c>
      <c r="DZ213" s="70">
        <f>SUMPRODUCT($N205:DY205,$JD50:$NO50)</f>
        <v>517.33085851840758</v>
      </c>
      <c r="EA213" s="70">
        <f>SUMPRODUCT($N205:DZ205,$JC50:$NO50)</f>
        <v>520.44651733015144</v>
      </c>
      <c r="EB213" s="70">
        <f>SUMPRODUCT($N205:EA205,$JB50:$NO50)</f>
        <v>522.80789738846056</v>
      </c>
      <c r="EC213" s="70">
        <f>SUMPRODUCT($N205:EB205,$JA50:$NO50)</f>
        <v>525.98255920705242</v>
      </c>
      <c r="ED213" s="70">
        <f>SUMPRODUCT($N205:EC205,$IZ50:$NO50)</f>
        <v>528.63995917266777</v>
      </c>
      <c r="EE213" s="70">
        <f>SUMPRODUCT($N205:ED205,$IY50:$NO50)</f>
        <v>529.76114671638038</v>
      </c>
      <c r="EF213" s="70">
        <f>SUMPRODUCT($N205:EE205,$IX50:$NO50)</f>
        <v>531.98156075096131</v>
      </c>
      <c r="EG213" s="70">
        <f>SUMPRODUCT($N205:EF205,$IW50:$NO50)</f>
        <v>535.14506308970545</v>
      </c>
      <c r="EH213" s="70">
        <f>SUMPRODUCT($N205:EG205,$IV50:$NO50)</f>
        <v>537.80119890416813</v>
      </c>
      <c r="EI213" s="70">
        <f>SUMPRODUCT($N205:EH205,$IU50:$NO50)</f>
        <v>540.1707735765076</v>
      </c>
      <c r="EJ213" s="70">
        <f>SUMPRODUCT($N205:EI205,$IT50:$NO50)</f>
        <v>543.66617602136625</v>
      </c>
      <c r="EK213" s="70">
        <f>SUMPRODUCT($N205:EJ205,$IS50:$NO50)</f>
        <v>547.07318754157188</v>
      </c>
      <c r="EL213" s="70">
        <f>SUMPRODUCT($N205:EK205,$IR50:$NO50)</f>
        <v>549.45111604034673</v>
      </c>
      <c r="EM213" s="70">
        <f>SUMPRODUCT($N205:EL205,$IQ50:$NO50)</f>
        <v>552.71891805278631</v>
      </c>
      <c r="EN213" s="70">
        <f>SUMPRODUCT($N205:EM205,$IP50:$NO50)</f>
        <v>556.68482860148629</v>
      </c>
      <c r="EO213" s="70">
        <f>SUMPRODUCT($N205:EN205,$IO50:$NO50)</f>
        <v>559.98361460453896</v>
      </c>
      <c r="EP213" s="70">
        <f>SUMPRODUCT($N205:EO205,$IN50:$NO50)</f>
        <v>560.15513758233078</v>
      </c>
      <c r="EQ213" s="70">
        <f>SUMPRODUCT($N205:EP205,$IM50:$NO50)</f>
        <v>560.76713417401982</v>
      </c>
      <c r="ER213" s="70">
        <f>SUMPRODUCT($N205:EQ205,$IL50:$NO50)</f>
        <v>561.26640383599477</v>
      </c>
      <c r="ES213" s="70">
        <f>SUMPRODUCT($N205:ER205,$IK50:$NO50)</f>
        <v>560.53637907017162</v>
      </c>
      <c r="ET213" s="70">
        <f>SUMPRODUCT($N205:ES205,$IJ50:$NO50)</f>
        <v>561.88153859241561</v>
      </c>
      <c r="EU213" s="70">
        <f>SUMPRODUCT($N205:ET205,$II50:$NO50)</f>
        <v>564.5790816441496</v>
      </c>
      <c r="EV213" s="70">
        <f>SUMPRODUCT($N205:EU205,$IH50:$NO50)</f>
        <v>567.61294072564533</v>
      </c>
      <c r="EW213" s="70">
        <f>SUMPRODUCT($N205:EV205,$IG50:$NO50)</f>
        <v>571.76648794563391</v>
      </c>
      <c r="EX213" s="70">
        <f>SUMPRODUCT($N205:EW205,$IF50:$NO50)</f>
        <v>576.70702105212399</v>
      </c>
      <c r="EY213" s="70">
        <f>SUMPRODUCT($N205:EX205,$IE50:$NO50)</f>
        <v>581.99944393126032</v>
      </c>
      <c r="EZ213" s="70">
        <f>SUMPRODUCT($N205:EY205,$ID50:$NO50)</f>
        <v>586.80917397880921</v>
      </c>
      <c r="FA213" s="70">
        <f>SUMPRODUCT($N205:EZ205,$IC50:$NO50)</f>
        <v>592.04847305402541</v>
      </c>
      <c r="FB213" s="70">
        <f>SUMPRODUCT($N205:FA205,$IB50:$NO50)</f>
        <v>599.07261692779275</v>
      </c>
      <c r="FC213" s="70">
        <f>SUMPRODUCT($N205:FB205,$IA50:$NO50)</f>
        <v>606.3291266072747</v>
      </c>
      <c r="FD213" s="70">
        <f>SUMPRODUCT($N205:FC205,$HZ50:$NO50)</f>
        <v>612.49793712315829</v>
      </c>
      <c r="FE213" s="70">
        <f>SUMPRODUCT($N205:FD205,$HY50:$NO50)</f>
        <v>621.25207095465248</v>
      </c>
      <c r="FF213" s="70">
        <f>SUMPRODUCT($N205:FE205,$HX50:$NO50)</f>
        <v>632.23218511785501</v>
      </c>
      <c r="FG213" s="70">
        <f>SUMPRODUCT($N205:FF205,$HW50:$NO50)</f>
        <v>641.96455130482286</v>
      </c>
      <c r="FH213" s="70">
        <f>SUMPRODUCT($N205:FG205,$HV50:$NO50)</f>
        <v>652.20913696226296</v>
      </c>
      <c r="FI213" s="70">
        <f>SUMPRODUCT($N205:FH205,$HU50:$NO50)</f>
        <v>665.33554680131124</v>
      </c>
      <c r="FJ213" s="70">
        <f>SUMPRODUCT($N205:FI205,$HT50:$NO50)</f>
        <v>675.19125078499371</v>
      </c>
      <c r="FK213" s="70">
        <f>SUMPRODUCT($N205:FJ205,$HS50:$NO50)</f>
        <v>681.93696412851205</v>
      </c>
      <c r="FL213" s="70">
        <f>SUMPRODUCT($N205:FK205,$HR50:$NO50)</f>
        <v>690.25041781449841</v>
      </c>
      <c r="FM213" s="70">
        <f>SUMPRODUCT($N205:FL205,$HQ50:$NO50)</f>
        <v>700.99114508874402</v>
      </c>
      <c r="FN213" s="70">
        <f>SUMPRODUCT($N205:FM205,$HP50:$NO50)</f>
        <v>710.89635320262926</v>
      </c>
      <c r="FO213" s="70">
        <f>SUMPRODUCT($N205:FN205,$HO50:$NO50)</f>
        <v>721.52149501832162</v>
      </c>
      <c r="FP213" s="70">
        <f>SUMPRODUCT($N205:FO205,$HN50:$NO50)</f>
        <v>734.86103061045117</v>
      </c>
      <c r="FQ213" s="70">
        <f>SUMPRODUCT($N205:FP205,$HM50:$NO50)</f>
        <v>745.16901001184715</v>
      </c>
      <c r="FR213" s="70">
        <f>SUMPRODUCT($N205:FQ205,$HL50:$NO50)</f>
        <v>752.46547189269927</v>
      </c>
      <c r="FS213" s="70">
        <f>SUMPRODUCT($N205:FR205,$HK50:$NO50)</f>
        <v>761.0584119425082</v>
      </c>
      <c r="FT213" s="70">
        <f>SUMPRODUCT($N205:FS205,$HJ50:$NO50)</f>
        <v>778.49090711093538</v>
      </c>
      <c r="FU213" s="70">
        <f>SUMPRODUCT($N205:FT205,$HI50:$NO50)</f>
        <v>794.31668721530366</v>
      </c>
      <c r="FV213" s="70">
        <f>SUMPRODUCT($N205:FU205,$HH50:$NO50)</f>
        <v>809.65079614440094</v>
      </c>
      <c r="FW213" s="70">
        <f>SUMPRODUCT($N205:FV205,$HG50:$NO50)</f>
        <v>827.5504575954734</v>
      </c>
      <c r="FX213" s="70">
        <f>SUMPRODUCT($N205:FW205,$HF50:$NO50)</f>
        <v>839.94275856191973</v>
      </c>
      <c r="FY213" s="70">
        <f>SUMPRODUCT($N205:FX205,$HE50:$NO50)</f>
        <v>848.48040469949012</v>
      </c>
      <c r="FZ213" s="70">
        <f>SUMPRODUCT($N205:FY205,$HD50:$NO50)</f>
        <v>858.50612319147911</v>
      </c>
      <c r="GA213" s="70">
        <f>SUMPRODUCT($N205:FZ205,$HC50:$NO50)</f>
        <v>863.88748073988199</v>
      </c>
      <c r="GB213" s="70">
        <f>SUMPRODUCT($N205:GA205,$HB50:$NO50)</f>
        <v>869.46219271180416</v>
      </c>
      <c r="GC213" s="70">
        <f>SUMPRODUCT($N205:GB205,$HA50:$NO50)</f>
        <v>874.61178761801466</v>
      </c>
      <c r="GD213" s="70">
        <f>SUMPRODUCT($N205:GC205,$GZ50:$NO50)</f>
        <v>879.5820089253732</v>
      </c>
      <c r="GE213" s="70">
        <f>SUMPRODUCT($N205:GD205,$GY50:$NO50)</f>
        <v>884.25823521537109</v>
      </c>
      <c r="GF213" s="70">
        <f>SUMPRODUCT($N205:GE205,$GX50:$NO50)</f>
        <v>888.76337738467282</v>
      </c>
      <c r="GG213" s="70">
        <f>SUMPRODUCT($N205:GF205,$GW50:$NO50)</f>
        <v>891.37220001291757</v>
      </c>
      <c r="GH213" s="70">
        <f>SUMPRODUCT($N205:GG205,$GV50:$NO50)</f>
        <v>894.02668902589494</v>
      </c>
      <c r="GI213" s="70">
        <f>SUMPRODUCT($N205:GH205,$GU50:$NO50)</f>
        <v>897.94260729917471</v>
      </c>
      <c r="GJ213" s="70">
        <f>SUMPRODUCT($N205:GI205,$GT50:$NO50)</f>
        <v>898.44342127698098</v>
      </c>
      <c r="GK213" s="70">
        <f>SUMPRODUCT($N205:GJ205,$GS50:$NO50)</f>
        <v>895.78142421006692</v>
      </c>
      <c r="GL213" s="70">
        <f>SUMPRODUCT($N205:GK205,$GR50:$NO50)</f>
        <v>893.7854882483748</v>
      </c>
      <c r="GM213" s="70">
        <f>SUMPRODUCT($N205:GL205,$GQ50:$NO50)</f>
        <v>891.13210098266973</v>
      </c>
      <c r="GN213" s="70">
        <f>SUMPRODUCT($N205:GM205,$GP50:$NO50)</f>
        <v>885.11132573783323</v>
      </c>
      <c r="GO213" s="70">
        <f>SUMPRODUCT($N205:GN205,$GO50:$NO50)</f>
        <v>884.51993526708645</v>
      </c>
      <c r="GP213" s="70">
        <f>SUMPRODUCT($N205:GO205,$GN50:$NO50)</f>
        <v>888.60195827373411</v>
      </c>
      <c r="GQ213" s="70">
        <f>SUMPRODUCT($N205:GP205,$GM50:$NO50)</f>
        <v>891.36878005805693</v>
      </c>
      <c r="GR213" s="70">
        <f>SUMPRODUCT($N205:GQ205,$GL50:$NO50)</f>
        <v>891.3900515490833</v>
      </c>
      <c r="GS213" s="70">
        <f>SUMPRODUCT($N205:GR205,$GK50:$NO50)</f>
        <v>891.96420649554204</v>
      </c>
      <c r="GT213" s="70">
        <f>SUMPRODUCT($N205:GS205,$GJ50:$NO50)</f>
        <v>892.10907614974542</v>
      </c>
      <c r="GU213" s="70">
        <f>SUMPRODUCT($N205:GT205,$GI50:$NO50)</f>
        <v>889.14532263172259</v>
      </c>
      <c r="GV213" s="70">
        <f>SUMPRODUCT($N205:GU205,$GH50:$NO50)</f>
        <v>891.23710251048203</v>
      </c>
      <c r="GW213" s="70">
        <f>SUMPRODUCT($N205:GV205,$GG50:$NO50)</f>
        <v>897.53136967564365</v>
      </c>
      <c r="GX213" s="70">
        <f>SUMPRODUCT($N205:GW205,$GF50:$NO50)</f>
        <v>902.42164190619781</v>
      </c>
      <c r="GY213" s="70">
        <f>SUMPRODUCT($N205:GX205,$GE50:$NO50)</f>
        <v>895.03824298490838</v>
      </c>
      <c r="GZ213" s="70">
        <f>SUMPRODUCT($N205:GY205,$GD50:$NO50)</f>
        <v>891.78736496541205</v>
      </c>
      <c r="HA213" s="70">
        <f>SUMPRODUCT($N205:GZ205,$GC50:$NO50)</f>
        <v>888.69584400152439</v>
      </c>
      <c r="HB213" s="70">
        <f>SUMPRODUCT($N205:HA205,$GB50:$NO50)</f>
        <v>883.95798930372507</v>
      </c>
      <c r="HC213" s="70">
        <f>SUMPRODUCT($N205:HB205,$GA50:$NO50)</f>
        <v>888.01653345482816</v>
      </c>
      <c r="HD213" s="70">
        <f>SUMPRODUCT($N205:HC205,$FZ50:$NO50)</f>
        <v>897.49460011381564</v>
      </c>
      <c r="HE213" s="70">
        <f>SUMPRODUCT($N205:HD205,$FY50:$NO50)</f>
        <v>902.40793085000155</v>
      </c>
      <c r="HF213" s="70">
        <f>SUMPRODUCT($N205:HE205,$FX50:$NO50)</f>
        <v>918.67919196779803</v>
      </c>
      <c r="HG213" s="70">
        <f>SUMPRODUCT($N205:HF205,$FW50:$NO50)</f>
        <v>934.87912047342456</v>
      </c>
      <c r="HH213" s="70">
        <f>SUMPRODUCT($N205:HG205,$FV50:$NO50)</f>
        <v>945.93315976210863</v>
      </c>
      <c r="HI213" s="70">
        <f>SUMPRODUCT($N205:HH205,$FU50:$NO50)</f>
        <v>965.46507932378495</v>
      </c>
      <c r="HJ213" s="70">
        <f>SUMPRODUCT($N205:HI205,$FT50:$NO50)</f>
        <v>994.50373951855386</v>
      </c>
      <c r="HK213" s="70">
        <f>SUMPRODUCT($N205:HJ205,$FS50:$NO50)</f>
        <v>1015.1718517764356</v>
      </c>
      <c r="HL213" s="70">
        <f>SUMPRODUCT($N205:HK205,$FR50:$NO50)</f>
        <v>1034.5813252882529</v>
      </c>
      <c r="HM213" s="70">
        <f>SUMPRODUCT($N205:HL205,$FQ50:$NO50)</f>
        <v>1065.379097241484</v>
      </c>
      <c r="HN213" s="70">
        <f>SUMPRODUCT($N205:HM205,$FP50:$NO50)</f>
        <v>1076.5232108681269</v>
      </c>
      <c r="HO213" s="70">
        <f>SUMPRODUCT($N205:HN205,$FO50:$NO50)</f>
        <v>1067.6828267472135</v>
      </c>
      <c r="HP213" s="70">
        <f>SUMPRODUCT($N205:HO205,$FN50:$NO50)</f>
        <v>1064.8019498569536</v>
      </c>
      <c r="HQ213" s="70">
        <f>SUMPRODUCT($N205:HP205,$FM50:$NO50)</f>
        <v>1069.8351715290319</v>
      </c>
      <c r="HR213" s="70">
        <f>SUMPRODUCT($N205:HQ205,$FL50:$NO50)</f>
        <v>1063.2706752875665</v>
      </c>
      <c r="HS213" s="70">
        <f>SUMPRODUCT($N205:HR205,$FK50:$NO50)</f>
        <v>1067.8689332970309</v>
      </c>
      <c r="HT213" s="70">
        <f>SUMPRODUCT($N205:HS205,$FJ50:$NO50)</f>
        <v>1090.7590582897114</v>
      </c>
      <c r="HU213" s="70">
        <f>SUMPRODUCT($N205:HT205,$FI50:$NO50)</f>
        <v>1099.4906305088662</v>
      </c>
      <c r="HV213" s="70">
        <f>SUMPRODUCT($N205:HU205,$FH50:$NO50)</f>
        <v>1089.882605154165</v>
      </c>
      <c r="HW213" s="70">
        <f>SUMPRODUCT($N205:HV205,$FG50:$NO50)</f>
        <v>1085.7604410373267</v>
      </c>
      <c r="HX213" s="70">
        <f>SUMPRODUCT($N205:HW205,$FF50:$NO50)</f>
        <v>1112.3201519391805</v>
      </c>
      <c r="HY213" s="70">
        <f>SUMPRODUCT($N205:HX205,$FE50:$NO50)</f>
        <v>1125.9940201548088</v>
      </c>
      <c r="HZ213" s="70">
        <f>SUMPRODUCT($N205:HY205,$FD50:$NO50)</f>
        <v>1146.5584252948131</v>
      </c>
      <c r="IA213" s="70">
        <f>SUMPRODUCT($N205:HZ205,$FC50:$NO50)</f>
        <v>1184.3545997222557</v>
      </c>
      <c r="IB213" s="70">
        <f>SUMPRODUCT($N205:IA205,$FB50:$NO50)</f>
        <v>1199.9728002333388</v>
      </c>
      <c r="IC213" s="70">
        <f>SUMPRODUCT($N205:IB205,$FA50:$NO50)</f>
        <v>1170.4266980390144</v>
      </c>
      <c r="ID213" s="70">
        <f>SUMPRODUCT($N205:IC205,$EZ50:$NO50)</f>
        <v>1149.2092575737761</v>
      </c>
      <c r="IE213" s="70">
        <f>SUMPRODUCT($N205:ID205,$EY50:$NO50)</f>
        <v>1120.0523685261915</v>
      </c>
      <c r="IF213" s="70">
        <f>SUMPRODUCT($N205:IE205,$EX50:$NO50)</f>
        <v>1082.940701747267</v>
      </c>
      <c r="IG213" s="70">
        <f>SUMPRODUCT($N205:IF205,$EW50:$NO50)</f>
        <v>1064.4248869505993</v>
      </c>
      <c r="IH213" s="70">
        <f>SUMPRODUCT($N205:IG205,$EV50:$NO50)</f>
        <v>1063.8812379047181</v>
      </c>
      <c r="II213" s="70">
        <f>SUMPRODUCT($N205:IH205,$EU50:$NO50)</f>
        <v>1057.1567164916339</v>
      </c>
      <c r="IJ213" s="70">
        <f>SUMPRODUCT($N205:II205,$ET50:$NO50)</f>
        <v>1061.5229894415313</v>
      </c>
      <c r="IK213" s="70">
        <f>SUMPRODUCT($N205:IJ205,$ES50:$NO50)</f>
        <v>1067.7188442554927</v>
      </c>
      <c r="IL213" s="70">
        <f>SUMPRODUCT($N205:IK205,$ER50:$NO50)</f>
        <v>1076.5956786618244</v>
      </c>
      <c r="IM213" s="70">
        <f>SUMPRODUCT($N205:IL205,$EQ50:$NO50)</f>
        <v>1083.3513318823659</v>
      </c>
      <c r="IN213" s="70">
        <f>SUMPRODUCT($N205:IM205,$EP50:$NO50)</f>
        <v>1092.6082773501269</v>
      </c>
      <c r="IO213" s="70">
        <f>SUMPRODUCT($N205:IN205,$EO50:$NO50)</f>
        <v>1104.8996580868979</v>
      </c>
      <c r="IP213" s="70">
        <f>SUMPRODUCT($N205:IO205,$EN50:$NO50)</f>
        <v>1113.8932355698159</v>
      </c>
      <c r="IQ213" s="70">
        <f>SUMPRODUCT($N205:IP205,$EM50:$NO50)</f>
        <v>1118.7949479052193</v>
      </c>
      <c r="IR213" s="70">
        <f>SUMPRODUCT($N205:IQ205,$EL50:$NO50)</f>
        <v>1125.6813854875238</v>
      </c>
      <c r="IS213" s="70">
        <f>SUMPRODUCT($N205:IR205,$EK50:$NO50)</f>
        <v>1135.2320229743448</v>
      </c>
      <c r="IT213" s="70">
        <f>SUMPRODUCT($N205:IS205,$EJ50:$NO50)</f>
        <v>1142.501180961139</v>
      </c>
      <c r="IU213" s="70">
        <f>SUMPRODUCT($N205:IT205,$EI50:$NO50)</f>
        <v>1152.2699726636476</v>
      </c>
      <c r="IV213" s="70">
        <f>SUMPRODUCT($N205:IU205,$EH50:$NO50)</f>
        <v>1165.6303049332396</v>
      </c>
      <c r="IW213" s="70">
        <f>SUMPRODUCT($N205:IV205,$EG50:$NO50)</f>
        <v>1174.9216642818571</v>
      </c>
      <c r="IX213" s="70">
        <f>SUMPRODUCT($N205:IW205,$EF50:$NO50)</f>
        <v>1180.6269723195801</v>
      </c>
      <c r="IY213" s="70">
        <f>SUMPRODUCT($N205:IX205,$EE50:$NO50)</f>
        <v>1188.5547821037949</v>
      </c>
      <c r="IZ213" s="70">
        <f>SUMPRODUCT($N205:IY205,$ED50:$NO50)</f>
        <v>1198.9775649263345</v>
      </c>
      <c r="JA213" s="70">
        <f>SUMPRODUCT($N205:IZ205,$EC50:$NO50)</f>
        <v>1206.3733290012126</v>
      </c>
      <c r="JB213" s="70">
        <f>SUMPRODUCT($N205:JA205,$EB50:$NO50)</f>
        <v>1215.3520422831496</v>
      </c>
      <c r="JC213" s="70">
        <f>SUMPRODUCT($N205:JB205,$EA50:$NO50)</f>
        <v>1226.0922977999076</v>
      </c>
      <c r="JD213" s="70">
        <f>SUMPRODUCT($N205:JC205,$DZ50:$NO50)</f>
        <v>1231.2484482846432</v>
      </c>
      <c r="JE213" s="70">
        <f>SUMPRODUCT($N205:JD205,$DY50:$NO50)</f>
        <v>1231.2243619126345</v>
      </c>
      <c r="JF213" s="70">
        <f>SUMPRODUCT($N205:JE205,$DX50:$NO50)</f>
        <v>1232.7976770017351</v>
      </c>
      <c r="JG213" s="70">
        <f>SUMPRODUCT($N205:JF205,$DW50:$NO50)</f>
        <v>1232.2998340832025</v>
      </c>
      <c r="JH213" s="70">
        <f>SUMPRODUCT($N205:JG205,$DV50:$NO50)</f>
        <v>1229.9075849429037</v>
      </c>
      <c r="JI213" s="70">
        <f>SUMPRODUCT($N205:JH205,$DU50:$NO50)</f>
        <v>1230.4396128353792</v>
      </c>
      <c r="JJ213" s="70">
        <f>SUMPRODUCT($N205:JI205,$DT50:$NO50)</f>
        <v>1234.9145436395761</v>
      </c>
      <c r="JK213" s="70">
        <f>SUMPRODUCT($N205:JJ205,$DS50:$NO50)</f>
        <v>1237.2808297823142</v>
      </c>
      <c r="JL213" s="70">
        <f>SUMPRODUCT($N205:JK205,$DR50:$NO50)</f>
        <v>1243.6893983818904</v>
      </c>
      <c r="JM213" s="70">
        <f>SUMPRODUCT($N205:JL205,$DQ50:$NO50)</f>
        <v>1252.8706327495884</v>
      </c>
      <c r="JN213" s="70">
        <f>SUMPRODUCT($N205:JM205,$DP50:$NO50)</f>
        <v>1262.3798081004709</v>
      </c>
      <c r="JO213" s="70">
        <f>SUMPRODUCT($N205:JN205,$DO50:$NO50)</f>
        <v>1271.7658694746779</v>
      </c>
      <c r="JP213" s="70">
        <f>SUMPRODUCT($N205:JO205,$DN50:$NO50)</f>
        <v>1286.163544545243</v>
      </c>
      <c r="JQ213" s="70">
        <f>SUMPRODUCT($N205:JP205,$DM50:$NO50)</f>
        <v>1301.4765593498003</v>
      </c>
      <c r="JR213" s="70">
        <f>SUMPRODUCT($N205:JQ205,$DL50:$NO50)</f>
        <v>1312.7603846194863</v>
      </c>
      <c r="JS213" s="70">
        <f>SUMPRODUCT($N205:JR205,$DK50:$NO50)</f>
        <v>1329.9218594908818</v>
      </c>
      <c r="JT213" s="70">
        <f>SUMPRODUCT($N205:JS205,$DJ50:$NO50)</f>
        <v>1354.3979908704459</v>
      </c>
      <c r="JU213" s="70">
        <f>SUMPRODUCT($N205:JT205,$DI50:$NO50)</f>
        <v>1377.1284180663233</v>
      </c>
      <c r="JV213" s="70">
        <f>SUMPRODUCT($N205:JU205,$DH50:$NO50)</f>
        <v>1401.0243708850271</v>
      </c>
      <c r="JW213" s="70">
        <f>SUMPRODUCT($N205:JV205,$DG50:$NO50)</f>
        <v>1433.5968360217739</v>
      </c>
      <c r="JX213" s="70">
        <f>SUMPRODUCT($N205:JW205,$DF50:$NO50)</f>
        <v>1458.6853532027224</v>
      </c>
      <c r="JY213" s="70">
        <f>SUMPRODUCT($N205:JX205,$DE50:$NO50)</f>
        <v>1475.3871788507201</v>
      </c>
      <c r="JZ213" s="70">
        <f>SUMPRODUCT($N205:JY205,$DD50:$NO50)</f>
        <v>1495.5282163655006</v>
      </c>
      <c r="KA213" s="70">
        <f>SUMPRODUCT($N205:JZ205,$DC50:$NO50)</f>
        <v>1523.0630539370593</v>
      </c>
      <c r="KB213" s="70">
        <f>SUMPRODUCT($N205:KA205,$DB50:$NO50)</f>
        <v>1549.3337342846023</v>
      </c>
      <c r="KC213" s="70">
        <f>SUMPRODUCT($N205:KB205,$DA50:$NO50)</f>
        <v>1576.1947939854715</v>
      </c>
      <c r="KD213" s="70">
        <f>SUMPRODUCT($N205:KC205,$CZ50:$NO50)</f>
        <v>1610.6128001092975</v>
      </c>
      <c r="KE213" s="70">
        <f>SUMPRODUCT($N205:KD205,$CY50:$NO50)</f>
        <v>1637.4591088174654</v>
      </c>
      <c r="KF213" s="70">
        <f>SUMPRODUCT($N205:KE205,$CX50:$NO50)</f>
        <v>1655.5423265618506</v>
      </c>
      <c r="KG213" s="70">
        <f>SUMPRODUCT($N205:KF205,$CW50:$NO50)</f>
        <v>1676.0321607519372</v>
      </c>
      <c r="KH213" s="70">
        <f>SUMPRODUCT($N205:KG205,$CV50:$NO50)</f>
        <v>1721.0075103105337</v>
      </c>
      <c r="KI213" s="70">
        <f>SUMPRODUCT($N205:KH205,$CU50:$NO50)</f>
        <v>1762.6998505073268</v>
      </c>
      <c r="KJ213" s="70">
        <f>SUMPRODUCT($N205:KI205,$CT50:$NO50)</f>
        <v>1802.444764366689</v>
      </c>
      <c r="KK213" s="70">
        <f>SUMPRODUCT($N205:KJ205,$CS50:$NO50)</f>
        <v>1849.8490980311485</v>
      </c>
      <c r="KL213" s="70">
        <f>SUMPRODUCT($N205:KK205,$CR50:$NO50)</f>
        <v>1883.1565248607778</v>
      </c>
      <c r="KM213" s="70">
        <f>SUMPRODUCT($N205:KL205,$CQ50:$NO50)</f>
        <v>1910.810266955966</v>
      </c>
      <c r="KN213" s="70">
        <f>SUMPRODUCT($N205:KM205,$CP50:$NO50)</f>
        <v>1933.2200300746197</v>
      </c>
      <c r="KO213" s="70">
        <f>SUMPRODUCT($N205:KN205,$CO50:$NO50)</f>
        <v>1952.1334568054549</v>
      </c>
      <c r="KP213" s="70">
        <f>SUMPRODUCT($N205:KO205,$CN50:$NO50)</f>
        <v>1971.0282773450249</v>
      </c>
      <c r="KQ213" s="70">
        <f>SUMPRODUCT($N205:KP205,$CM50:$NO50)</f>
        <v>1984.220326182661</v>
      </c>
      <c r="KR213" s="70">
        <f>SUMPRODUCT($N205:KQ205,$CL50:$NO50)</f>
        <v>2001.8059171392711</v>
      </c>
      <c r="KS213" s="70">
        <f>SUMPRODUCT($N205:KR205,$CK50:$NO50)</f>
        <v>2030.1080990096546</v>
      </c>
      <c r="KT213" s="70">
        <f>SUMPRODUCT($N205:KS205,$CJ50:$NO50)</f>
        <v>2045.5057674229549</v>
      </c>
      <c r="KU213" s="70">
        <f>SUMPRODUCT($N205:KT205,$CI50:$NO50)</f>
        <v>2051.2054173564479</v>
      </c>
      <c r="KV213" s="70">
        <f>SUMPRODUCT($N205:KU205,$CH50:$NO50)</f>
        <v>2086.3370459531766</v>
      </c>
      <c r="KW213" s="70">
        <f>SUMPRODUCT($N205:KV205,$CG50:$NO50)</f>
        <v>2118.505381848152</v>
      </c>
      <c r="KX213" s="70">
        <f>SUMPRODUCT($N205:KW205,$CF50:$NO50)</f>
        <v>2122.4300668105352</v>
      </c>
      <c r="KY213" s="70">
        <f>SUMPRODUCT($N205:KX205,$CE50:$NO50)</f>
        <v>2138.4284468849496</v>
      </c>
      <c r="KZ213" s="70">
        <f>SUMPRODUCT($N205:KY205,$CD50:$NO50)</f>
        <v>2171.600857500558</v>
      </c>
      <c r="LA213" s="70">
        <f>SUMPRODUCT($N205:KZ205,$CC50:$NO50)</f>
        <v>2156.0453867093465</v>
      </c>
      <c r="LB213" s="70">
        <f>SUMPRODUCT($N205:LA205,$CB50:$NO50)</f>
        <v>2147.7160255231252</v>
      </c>
      <c r="LC213" s="70">
        <f>SUMPRODUCT($N205:LB205,$CA50:$NO50)</f>
        <v>2179.6450130269595</v>
      </c>
      <c r="LD213" s="70">
        <f>SUMPRODUCT($N205:LC205,$BZ50:$NO50)</f>
        <v>2219.5365526857481</v>
      </c>
      <c r="LE213" s="70">
        <f>SUMPRODUCT($N205:LD205,$BY50:$NO50)</f>
        <v>2233.6946380885515</v>
      </c>
      <c r="LF213" s="70">
        <f>SUMPRODUCT($N205:LE205,$BX50:$NO50)</f>
        <v>2258.9149958618486</v>
      </c>
      <c r="LG213" s="70">
        <f>SUMPRODUCT($N205:LF205,$BW50:$NO50)</f>
        <v>2299.300148900501</v>
      </c>
      <c r="LH213" s="70">
        <f>SUMPRODUCT($N205:LG205,$BV50:$NO50)</f>
        <v>2295.4559147807759</v>
      </c>
      <c r="LI213" s="70">
        <f>SUMPRODUCT($N205:LH205,$BU50:$NO50)</f>
        <v>2298.2388968804776</v>
      </c>
      <c r="LJ213" s="70">
        <f>SUMPRODUCT($N205:LI205,$BT50:$NO50)</f>
        <v>2337.7940801563718</v>
      </c>
      <c r="LK213" s="70">
        <f>SUMPRODUCT($N205:LJ205,$BS50:$NO50)</f>
        <v>2433.5375978418097</v>
      </c>
      <c r="LL213" s="70">
        <f>SUMPRODUCT($N205:LK205,$BR50:$NO50)</f>
        <v>2439.3385307522508</v>
      </c>
      <c r="LM213" s="70">
        <f>SUMPRODUCT($N205:LL205,$BQ50:$NO50)</f>
        <v>2452.8907903953445</v>
      </c>
      <c r="LN213" s="70">
        <f>SUMPRODUCT($N205:LM205,$BP50:$NO50)</f>
        <v>2488.8581405073073</v>
      </c>
      <c r="LO213" s="70">
        <f>SUMPRODUCT($N205:LN205,$BO50:$NO50)</f>
        <v>2461.533193651057</v>
      </c>
      <c r="LP213" s="70">
        <f>SUMPRODUCT($N205:LO205,$BN50:$NO50)</f>
        <v>2451.5847897037984</v>
      </c>
      <c r="LQ213" s="70">
        <f>SUMPRODUCT($N205:LP205,$BM50:$NO50)</f>
        <v>2486.9065197762293</v>
      </c>
      <c r="LR213" s="70">
        <f>SUMPRODUCT($N205:LQ205,$BL50:$NO50)</f>
        <v>2483.3847238028011</v>
      </c>
      <c r="LS213" s="70">
        <f>SUMPRODUCT($N205:LR205,$BK50:$NO50)</f>
        <v>2511.1762237944736</v>
      </c>
      <c r="LT213" s="70">
        <f>SUMPRODUCT($N205:LS205,$BJ50:$NO50)</f>
        <v>2538.9215832867321</v>
      </c>
      <c r="LU213" s="70">
        <f>SUMPRODUCT($N205:LT205,$BI50:$NO50)</f>
        <v>2568.0554929008513</v>
      </c>
      <c r="LV213" s="70">
        <f>SUMPRODUCT($N205:LU205,$BH50:$NO50)</f>
        <v>2588.7011848915931</v>
      </c>
      <c r="LW213" s="70">
        <f>SUMPRODUCT($N205:LV205,$BG50:$NO50)</f>
        <v>2612.8228860765312</v>
      </c>
      <c r="LX213" s="70">
        <f>SUMPRODUCT($N205:LW205,$BF50:$NO50)</f>
        <v>2637.7790483121948</v>
      </c>
      <c r="LY213" s="70">
        <f>SUMPRODUCT($N205:LX205,$BE50:$NO50)</f>
        <v>2663.73604944621</v>
      </c>
      <c r="LZ213" s="70">
        <f>SUMPRODUCT($N205:LY205,$BD50:$NO50)</f>
        <v>2684.7755479603275</v>
      </c>
      <c r="MA213" s="70">
        <f>SUMPRODUCT($N205:LZ205,$BC50:$NO50)</f>
        <v>2699.7774427117529</v>
      </c>
      <c r="MB213" s="70">
        <f>SUMPRODUCT($N205:MA205,$BB50:$NO50)</f>
        <v>2710.0482980885918</v>
      </c>
      <c r="MC213" s="70">
        <f>SUMPRODUCT($N205:MB205,$BA50:$NO50)</f>
        <v>2713.1613181261237</v>
      </c>
      <c r="MD213" s="70">
        <f>SUMPRODUCT($N205:MC205,$AZ50:$NO50)</f>
        <v>2717.5392385820396</v>
      </c>
      <c r="ME213" s="70">
        <f>SUMPRODUCT($N205:MD205,$AY50:$NO50)</f>
        <v>2720.635667950708</v>
      </c>
      <c r="MF213" s="70">
        <f>SUMPRODUCT($N205:ME205,$AX50:$NO50)</f>
        <v>2733.9886209590745</v>
      </c>
      <c r="MG213" s="70">
        <f>SUMPRODUCT($N205:MF205,$AW50:$NO50)</f>
        <v>2749.1752789311499</v>
      </c>
      <c r="MH213" s="70">
        <f>SUMPRODUCT($N205:MG205,$AV50:$NO50)</f>
        <v>2762.720415890662</v>
      </c>
      <c r="MI213" s="70">
        <f>SUMPRODUCT($N205:MH205,$AU50:$NO50)</f>
        <v>2772.7226370850221</v>
      </c>
      <c r="MJ213" s="70">
        <f>SUMPRODUCT($N205:MI205,$AT50:$NO50)</f>
        <v>2775.3750076664182</v>
      </c>
      <c r="MK213" s="70">
        <f>SUMPRODUCT($N205:MJ205,$AS50:$NO50)</f>
        <v>2782.0772399389998</v>
      </c>
      <c r="ML213" s="70">
        <f>SUMPRODUCT($N205:MK205,$AR50:$NO50)</f>
        <v>2786.2079849306624</v>
      </c>
      <c r="MM213" s="70">
        <f>SUMPRODUCT($N205:ML205,$AQ50:$NO50)</f>
        <v>2799.8857189793434</v>
      </c>
      <c r="MN213" s="70">
        <f>SUMPRODUCT($N205:MM205,$AP50:$NO50)</f>
        <v>2813.3960965698593</v>
      </c>
      <c r="MO213" s="70">
        <f>SUMPRODUCT($N205:MN205,$AO50:$NO50)</f>
        <v>2824.1604354163783</v>
      </c>
      <c r="MP213" s="70">
        <f>SUMPRODUCT($N205:MO205,$AN50:$NO50)</f>
        <v>2816.0062050086012</v>
      </c>
      <c r="MQ213" s="70">
        <f>SUMPRODUCT($N205:MP205,$AM50:$NO50)</f>
        <v>2801.9935722683085</v>
      </c>
      <c r="MR213" s="70">
        <f>SUMPRODUCT($N205:MQ205,$AL50:$NO50)</f>
        <v>2794.1881555903342</v>
      </c>
      <c r="MS213" s="70">
        <f>SUMPRODUCT($N205:MR205,$AK50:$NO50)</f>
        <v>2785.36820291822</v>
      </c>
      <c r="MT213" s="70">
        <f>SUMPRODUCT($N205:MS205,$AJ50:$NO50)</f>
        <v>2782.1810170265449</v>
      </c>
      <c r="MU213" s="70">
        <f>SUMPRODUCT($N205:MT205,$AI50:$NO50)</f>
        <v>2796.8808961214686</v>
      </c>
      <c r="MV213" s="70">
        <f>SUMPRODUCT($N205:MU205,$AH50:$NO50)</f>
        <v>2808.4911851894999</v>
      </c>
      <c r="MW213" s="70">
        <f>SUMPRODUCT($N205:MV205,$AG50:$NO50)</f>
        <v>2828.9626013448637</v>
      </c>
      <c r="MX213" s="70">
        <f>SUMPRODUCT($N205:MW205,$AF50:$NO50)</f>
        <v>2849.2511061510668</v>
      </c>
      <c r="MY213" s="70">
        <f>SUMPRODUCT($N205:MX205,$AE50:$NO50)</f>
        <v>2870.2651453575054</v>
      </c>
      <c r="MZ213" s="70">
        <f>SUMPRODUCT($N205:MY205,$AD50:$NO50)</f>
        <v>2889.1152054227587</v>
      </c>
      <c r="NA213" s="70">
        <f>SUMPRODUCT($N205:MZ205,$AC50:$NO50)</f>
        <v>2908.9576083700058</v>
      </c>
      <c r="NB213" s="70">
        <f>SUMPRODUCT($N205:NA205,$AB50:$NO50)</f>
        <v>2928.6533746392001</v>
      </c>
      <c r="NC213" s="70">
        <f>SUMPRODUCT($N205:NB205,$AA50:$NO50)</f>
        <v>2945.9607280429127</v>
      </c>
      <c r="ND213" s="70">
        <f>SUMPRODUCT($N205:NC205,$Z50:$NO50)</f>
        <v>2961.3372847378555</v>
      </c>
      <c r="NE213" s="70">
        <f>SUMPRODUCT($N205:ND205,$Y50:$NO50)</f>
        <v>2976.1692905100995</v>
      </c>
      <c r="NF213" s="70">
        <f>SUMPRODUCT($N205:NE205,$X50:$NO50)</f>
        <v>2990.9950484052802</v>
      </c>
      <c r="NG213" s="70">
        <f>SUMPRODUCT($N205:NF205,$W50:$NO50)</f>
        <v>3005.0314718821805</v>
      </c>
      <c r="NH213" s="70">
        <f>SUMPRODUCT($N205:NG205,$V50:$NO50)</f>
        <v>3020.9059642479183</v>
      </c>
      <c r="NI213" s="70">
        <f>SUMPRODUCT($N205:NH205,$U50:$NO50)</f>
        <v>3037.0525352356258</v>
      </c>
      <c r="NJ213" s="70">
        <f>SUMPRODUCT($N205:NI205,$T50:$NO50)</f>
        <v>3052.4244534314585</v>
      </c>
      <c r="NK213" s="70">
        <f>SUMPRODUCT($N205:NJ205,$S50:$NO50)</f>
        <v>3065.912968028973</v>
      </c>
      <c r="NL213" s="70">
        <f>SUMPRODUCT($N205:NK205,$R50:$NO50)</f>
        <v>3078.3947031993098</v>
      </c>
      <c r="NM213" s="70">
        <f>SUMPRODUCT($N205:NL205,$Q50:$NO50)</f>
        <v>3090.7873094783831</v>
      </c>
      <c r="NN213" s="70">
        <f>SUMPRODUCT($N205:NM205,$P50:$NO50)</f>
        <v>3101.7222126879642</v>
      </c>
      <c r="NO213" s="71">
        <f>SUMPRODUCT($N205:NN205,$O50:$NO50)</f>
        <v>3114.0974954978465</v>
      </c>
      <c r="NP213" s="14"/>
      <c r="NQ213" s="14"/>
    </row>
    <row r="214" spans="1:381" s="31" customFormat="1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32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</row>
    <row r="215" spans="1:381" s="10" customFormat="1" x14ac:dyDescent="0.2">
      <c r="A215" s="8"/>
      <c r="B215" s="8"/>
      <c r="C215" s="138" t="str">
        <f>OFMOR_FFF_0!C215</f>
        <v>COGS_GMV</v>
      </c>
      <c r="D215" s="138"/>
      <c r="E215" s="138" t="str">
        <f>OFMOR_FFF_0!E215</f>
        <v>Оборот: Распределение плановых себестоимостей GMV с учетом скидок</v>
      </c>
      <c r="F215" s="8"/>
      <c r="G215" s="8" t="str">
        <f>OFMOR_FFF_0!G215</f>
        <v>тыс.руб.</v>
      </c>
      <c r="H215" s="8"/>
      <c r="I215" s="8"/>
      <c r="J215" s="8"/>
      <c r="K215" s="9">
        <f>SUM(N215:NO215)</f>
        <v>383950.04158469592</v>
      </c>
      <c r="L215" s="8"/>
      <c r="M215" s="8"/>
      <c r="N215" s="33">
        <v>0</v>
      </c>
      <c r="O215" s="34">
        <f>SUMPRODUCT($N207:N207,$NO50:$NO50)</f>
        <v>1.4342068636119694E-3</v>
      </c>
      <c r="P215" s="34">
        <f>SUMPRODUCT($N207:O207,$NN50:$NO50)</f>
        <v>5.5755805438927756E-3</v>
      </c>
      <c r="Q215" s="34">
        <f>SUMPRODUCT($N207:P207,$NM50:$NO50)</f>
        <v>1.1659754348858811E-2</v>
      </c>
      <c r="R215" s="34">
        <f>SUMPRODUCT($N207:Q207,$NL50:$NO50)</f>
        <v>2.6376714337368455E-2</v>
      </c>
      <c r="S215" s="34">
        <f>SUMPRODUCT($N207:R207,$NK50:$NO50)</f>
        <v>4.8313776180034636E-2</v>
      </c>
      <c r="T215" s="34">
        <f>SUMPRODUCT($N207:S207,$NJ50:$NO50)</f>
        <v>7.9509243119340919E-2</v>
      </c>
      <c r="U215" s="34">
        <f>SUMPRODUCT($N207:T207,$NI50:$NO50)</f>
        <v>0.13153152626817158</v>
      </c>
      <c r="V215" s="34">
        <f>SUMPRODUCT($N207:U207,$NH50:$NO50)</f>
        <v>0.2084284305110598</v>
      </c>
      <c r="W215" s="34">
        <f>SUMPRODUCT($N207:V207,$NG50:$NO50)</f>
        <v>0.30604112349858198</v>
      </c>
      <c r="X215" s="34">
        <f>SUMPRODUCT($N207:W207,$NF50:$NO50)</f>
        <v>0.44591328155056315</v>
      </c>
      <c r="Y215" s="34">
        <f>SUMPRODUCT($N207:X207,$NE50:$NO50)</f>
        <v>0.64835415183383915</v>
      </c>
      <c r="Z215" s="34">
        <f>SUMPRODUCT($N207:Y207,$ND50:$NO50)</f>
        <v>0.90222551263801465</v>
      </c>
      <c r="AA215" s="34">
        <f>SUMPRODUCT($N207:Z207,$NC50:$NO50)</f>
        <v>1.2400596235042556</v>
      </c>
      <c r="AB215" s="34">
        <f>SUMPRODUCT($N207:AA207,$NB50:$NO50)</f>
        <v>1.7021014362895475</v>
      </c>
      <c r="AC215" s="34">
        <f>SUMPRODUCT($N207:AB207,$NA50:$NO50)</f>
        <v>2.2579399609026303</v>
      </c>
      <c r="AD215" s="34">
        <f>SUMPRODUCT($N207:AC207,$MZ50:$NO50)</f>
        <v>2.9107157561747203</v>
      </c>
      <c r="AE215" s="34">
        <f>SUMPRODUCT($N207:AD207,$MY50:$NO50)</f>
        <v>3.7417153931009848</v>
      </c>
      <c r="AF215" s="34">
        <f>SUMPRODUCT($N207:AE207,$MX50:$NO50)</f>
        <v>4.7067061435802051</v>
      </c>
      <c r="AG215" s="34">
        <f>SUMPRODUCT($N207:AF207,$MW50:$NO50)</f>
        <v>5.8272773296453639</v>
      </c>
      <c r="AH215" s="34">
        <f>SUMPRODUCT($N207:AG207,$MV50:$NO50)</f>
        <v>7.1420245017973443</v>
      </c>
      <c r="AI215" s="34">
        <f>SUMPRODUCT($N207:AH207,$MU50:$NO50)</f>
        <v>8.7391024015289958</v>
      </c>
      <c r="AJ215" s="34">
        <f>SUMPRODUCT($N207:AI207,$MT50:$NO50)</f>
        <v>10.520784160381089</v>
      </c>
      <c r="AK215" s="34">
        <f>SUMPRODUCT($N207:AJ207,$MS50:$NO50)</f>
        <v>12.472920895332825</v>
      </c>
      <c r="AL215" s="34">
        <f>SUMPRODUCT($N207:AK207,$MR50:$NO50)</f>
        <v>14.763823434358525</v>
      </c>
      <c r="AM215" s="34">
        <f>SUMPRODUCT($N207:AL207,$MQ50:$NO50)</f>
        <v>17.437729400774746</v>
      </c>
      <c r="AN215" s="34">
        <f>SUMPRODUCT($N207:AM207,$MP50:$NO50)</f>
        <v>20.285737990192722</v>
      </c>
      <c r="AO215" s="34">
        <f>SUMPRODUCT($N207:AN207,$MO50:$NO50)</f>
        <v>23.380338407362196</v>
      </c>
      <c r="AP215" s="34">
        <f>SUMPRODUCT($N207:AO207,$MN50:$NO50)</f>
        <v>27.266896290774749</v>
      </c>
      <c r="AQ215" s="34">
        <f>SUMPRODUCT($N207:AP207,$MM50:$NO50)</f>
        <v>31.577070696051585</v>
      </c>
      <c r="AR215" s="34">
        <f>SUMPRODUCT($N207:AQ207,$ML50:$NO50)</f>
        <v>36.17679018371787</v>
      </c>
      <c r="AS215" s="34">
        <f>SUMPRODUCT($N207:AR207,$MK50:$NO50)</f>
        <v>42.055870516078272</v>
      </c>
      <c r="AT215" s="34">
        <f>SUMPRODUCT($N207:AS207,$MJ50:$NO50)</f>
        <v>49.048920109740855</v>
      </c>
      <c r="AU215" s="34">
        <f>SUMPRODUCT($N207:AT207,$MI50:$NO50)</f>
        <v>55.633782379525144</v>
      </c>
      <c r="AV215" s="34">
        <f>SUMPRODUCT($N207:AU207,$MH50:$NO50)</f>
        <v>63.134885662052262</v>
      </c>
      <c r="AW215" s="34">
        <f>SUMPRODUCT($N207:AV207,$MG50:$NO50)</f>
        <v>72.39404638391008</v>
      </c>
      <c r="AX215" s="34">
        <f>SUMPRODUCT($N207:AW207,$MF50:$NO50)</f>
        <v>81.459389895804932</v>
      </c>
      <c r="AY215" s="34">
        <f>SUMPRODUCT($N207:AX207,$ME50:$NO50)</f>
        <v>90.802192230829178</v>
      </c>
      <c r="AZ215" s="34">
        <f>SUMPRODUCT($N207:AY207,$MD50:$NO50)</f>
        <v>103.08419553590257</v>
      </c>
      <c r="BA215" s="34">
        <f>SUMPRODUCT($N207:AZ207,$MC50:$NO50)</f>
        <v>116.15528617622444</v>
      </c>
      <c r="BB215" s="34">
        <f>SUMPRODUCT($N207:BA207,$MB50:$NO50)</f>
        <v>127.1680666987053</v>
      </c>
      <c r="BC215" s="34">
        <f>SUMPRODUCT($N207:BB207,$MA50:$NO50)</f>
        <v>139.71008182150862</v>
      </c>
      <c r="BD215" s="34">
        <f>SUMPRODUCT($N207:BC207,$LZ50:$NO50)</f>
        <v>153.58469978028322</v>
      </c>
      <c r="BE215" s="34">
        <f>SUMPRODUCT($N207:BD207,$LY50:$NO50)</f>
        <v>164.81305636535708</v>
      </c>
      <c r="BF215" s="34">
        <f>SUMPRODUCT($N207:BE207,$LX50:$NO50)</f>
        <v>174.04698851196852</v>
      </c>
      <c r="BG215" s="34">
        <f>SUMPRODUCT($N207:BF207,$LW50:$NO50)</f>
        <v>186.2913761796363</v>
      </c>
      <c r="BH215" s="34">
        <f>SUMPRODUCT($N207:BG207,$LV50:$NO50)</f>
        <v>198.19734629146041</v>
      </c>
      <c r="BI215" s="34">
        <f>SUMPRODUCT($N207:BH207,$LU50:$NO50)</f>
        <v>206.27071588870641</v>
      </c>
      <c r="BJ215" s="34">
        <f>SUMPRODUCT($N207:BI207,$LT50:$NO50)</f>
        <v>217.54391043782078</v>
      </c>
      <c r="BK215" s="34">
        <f>SUMPRODUCT($N207:BJ207,$LS50:$NO50)</f>
        <v>234.47359012077814</v>
      </c>
      <c r="BL215" s="34">
        <f>SUMPRODUCT($N207:BK207,$LR50:$NO50)</f>
        <v>246.95474469746799</v>
      </c>
      <c r="BM215" s="34">
        <f>SUMPRODUCT($N207:BL207,$LQ50:$NO50)</f>
        <v>256.24273995031177</v>
      </c>
      <c r="BN215" s="34">
        <f>SUMPRODUCT($N207:BM207,$LP50:$NO50)</f>
        <v>271.67634200326381</v>
      </c>
      <c r="BO215" s="34">
        <f>SUMPRODUCT($N207:BN207,$LO50:$NO50)</f>
        <v>287.07673639908512</v>
      </c>
      <c r="BP215" s="34">
        <f>SUMPRODUCT($N207:BO207,$LN50:$NO50)</f>
        <v>297.29239147915916</v>
      </c>
      <c r="BQ215" s="34">
        <f>SUMPRODUCT($N207:BP207,$LM50:$NO50)</f>
        <v>313.67784287582987</v>
      </c>
      <c r="BR215" s="34">
        <f>SUMPRODUCT($N207:BQ207,$LL50:$NO50)</f>
        <v>335.79326150732948</v>
      </c>
      <c r="BS215" s="34">
        <f>SUMPRODUCT($N207:BR207,$LK50:$NO50)</f>
        <v>345.90129655155971</v>
      </c>
      <c r="BT215" s="34">
        <f>SUMPRODUCT($N207:BS207,$LJ50:$NO50)</f>
        <v>348.63094590036098</v>
      </c>
      <c r="BU215" s="34">
        <f>SUMPRODUCT($N207:BT207,$LI50:$NO50)</f>
        <v>352.56094864922659</v>
      </c>
      <c r="BV215" s="34">
        <f>SUMPRODUCT($N207:BU207,$LH50:$NO50)</f>
        <v>349.9599689987478</v>
      </c>
      <c r="BW215" s="34">
        <f>SUMPRODUCT($N207:BV207,$LG50:$NO50)</f>
        <v>341.90091277698554</v>
      </c>
      <c r="BX215" s="34">
        <f>SUMPRODUCT($N207:BW207,$LF50:$NO50)</f>
        <v>341.49850026293956</v>
      </c>
      <c r="BY215" s="34">
        <f>SUMPRODUCT($N207:BX207,$LE50:$NO50)</f>
        <v>346.569540504749</v>
      </c>
      <c r="BZ215" s="34">
        <f>SUMPRODUCT($N207:BY207,$LD50:$NO50)</f>
        <v>345.5528114396983</v>
      </c>
      <c r="CA215" s="34">
        <f>SUMPRODUCT($N207:BZ207,$LC50:$NO50)</f>
        <v>341.88328087243008</v>
      </c>
      <c r="CB215" s="34">
        <f>SUMPRODUCT($N207:CA207,$LB50:$NO50)</f>
        <v>343.34914879311094</v>
      </c>
      <c r="CC215" s="34">
        <f>SUMPRODUCT($N207:CB207,$LA50:$NO50)</f>
        <v>346.03506478395821</v>
      </c>
      <c r="CD215" s="34">
        <f>SUMPRODUCT($N207:CC207,$KZ50:$NO50)</f>
        <v>346.16005783241428</v>
      </c>
      <c r="CE215" s="34">
        <f>SUMPRODUCT($N207:CD207,$KY50:$NO50)</f>
        <v>353.55603791549873</v>
      </c>
      <c r="CF215" s="34">
        <f>SUMPRODUCT($N207:CE207,$KX50:$NO50)</f>
        <v>366.45826912118554</v>
      </c>
      <c r="CG215" s="34">
        <f>SUMPRODUCT($N207:CF207,$KW50:$NO50)</f>
        <v>371.0444514689824</v>
      </c>
      <c r="CH215" s="34">
        <f>SUMPRODUCT($N207:CG207,$KV50:$NO50)</f>
        <v>370.74941161454569</v>
      </c>
      <c r="CI215" s="34">
        <f>SUMPRODUCT($N207:CH207,$KU50:$NO50)</f>
        <v>376.77338633044269</v>
      </c>
      <c r="CJ215" s="34">
        <f>SUMPRODUCT($N207:CI207,$KT50:$NO50)</f>
        <v>372.88495008576842</v>
      </c>
      <c r="CK215" s="34">
        <f>SUMPRODUCT($N207:CJ207,$KS50:$NO50)</f>
        <v>364.88028503645342</v>
      </c>
      <c r="CL215" s="34">
        <f>SUMPRODUCT($N207:CK207,$KR50:$NO50)</f>
        <v>363.1905790302514</v>
      </c>
      <c r="CM215" s="34">
        <f>SUMPRODUCT($N207:CL207,$KQ50:$NO50)</f>
        <v>361.65667468042932</v>
      </c>
      <c r="CN215" s="34">
        <f>SUMPRODUCT($N207:CM207,$KP50:$NO50)</f>
        <v>359.44542725818144</v>
      </c>
      <c r="CO215" s="34">
        <f>SUMPRODUCT($N207:CN207,$KO50:$NO50)</f>
        <v>360.23958780588373</v>
      </c>
      <c r="CP215" s="34">
        <f>SUMPRODUCT($N207:CO207,$KN50:$NO50)</f>
        <v>363.37230276659125</v>
      </c>
      <c r="CQ215" s="34">
        <f>SUMPRODUCT($N207:CP207,$KM50:$NO50)</f>
        <v>369.18750278838547</v>
      </c>
      <c r="CR215" s="34">
        <f>SUMPRODUCT($N207:CQ207,$KL50:$NO50)</f>
        <v>374.59139492988339</v>
      </c>
      <c r="CS215" s="34">
        <f>SUMPRODUCT($N207:CR207,$KK50:$NO50)</f>
        <v>383.57596756266838</v>
      </c>
      <c r="CT215" s="34">
        <f>SUMPRODUCT($N207:CS207,$KJ50:$NO50)</f>
        <v>395.7741877824522</v>
      </c>
      <c r="CU215" s="34">
        <f>SUMPRODUCT($N207:CT207,$KI50:$NO50)</f>
        <v>404.96974638777283</v>
      </c>
      <c r="CV215" s="34">
        <f>SUMPRODUCT($N207:CU207,$KH50:$NO50)</f>
        <v>411.73016379112784</v>
      </c>
      <c r="CW215" s="34">
        <f>SUMPRODUCT($N207:CV207,$KG50:$NO50)</f>
        <v>419.05354465240191</v>
      </c>
      <c r="CX215" s="34">
        <f>SUMPRODUCT($N207:CW207,$KF50:$NO50)</f>
        <v>424.74400194503977</v>
      </c>
      <c r="CY215" s="34">
        <f>SUMPRODUCT($N207:CX207,$KE50:$NO50)</f>
        <v>428.80381595063767</v>
      </c>
      <c r="CZ215" s="34">
        <f>SUMPRODUCT($N207:CY207,$KD50:$NO50)</f>
        <v>433.92652407958809</v>
      </c>
      <c r="DA215" s="34">
        <f>SUMPRODUCT($N207:CZ207,$KC50:$NO50)</f>
        <v>441.76384905244959</v>
      </c>
      <c r="DB215" s="34">
        <f>SUMPRODUCT($N207:DA207,$KB50:$NO50)</f>
        <v>448.60559866253726</v>
      </c>
      <c r="DC215" s="34">
        <f>SUMPRODUCT($N207:DB207,$KA50:$NO50)</f>
        <v>453.6341622663258</v>
      </c>
      <c r="DD215" s="34">
        <f>SUMPRODUCT($N207:DC207,$JZ50:$NO50)</f>
        <v>459.22568223853159</v>
      </c>
      <c r="DE215" s="34">
        <f>SUMPRODUCT($N207:DD207,$JY50:$NO50)</f>
        <v>464.24660499797068</v>
      </c>
      <c r="DF215" s="34">
        <f>SUMPRODUCT($N207:DE207,$JX50:$NO50)</f>
        <v>467.95239177083164</v>
      </c>
      <c r="DG215" s="34">
        <f>SUMPRODUCT($N207:DF207,$JW50:$NO50)</f>
        <v>472.2104530757839</v>
      </c>
      <c r="DH215" s="34">
        <f>SUMPRODUCT($N207:DG207,$JV50:$NO50)</f>
        <v>478.76605999618107</v>
      </c>
      <c r="DI215" s="34">
        <f>SUMPRODUCT($N207:DH207,$JU50:$NO50)</f>
        <v>484.66557581274327</v>
      </c>
      <c r="DJ215" s="34">
        <f>SUMPRODUCT($N207:DI207,$JT50:$NO50)</f>
        <v>488.94448718596061</v>
      </c>
      <c r="DK215" s="34">
        <f>SUMPRODUCT($N207:DJ207,$JS50:$NO50)</f>
        <v>490.55245674847799</v>
      </c>
      <c r="DL215" s="34">
        <f>SUMPRODUCT($N207:DK207,$JR50:$NO50)</f>
        <v>489.76455060169678</v>
      </c>
      <c r="DM215" s="34">
        <f>SUMPRODUCT($N207:DL207,$JQ50:$NO50)</f>
        <v>487.34610853101174</v>
      </c>
      <c r="DN215" s="34">
        <f>SUMPRODUCT($N207:DM207,$JP50:$NO50)</f>
        <v>484.44590438934091</v>
      </c>
      <c r="DO215" s="34">
        <f>SUMPRODUCT($N207:DN207,$JO50:$NO50)</f>
        <v>482.88041955523909</v>
      </c>
      <c r="DP215" s="34">
        <f>SUMPRODUCT($N207:DO207,$JN50:$NO50)</f>
        <v>482.67114854661486</v>
      </c>
      <c r="DQ215" s="34">
        <f>SUMPRODUCT($N207:DP207,$JM50:$NO50)</f>
        <v>482.44751031892361</v>
      </c>
      <c r="DR215" s="34">
        <f>SUMPRODUCT($N207:DQ207,$JL50:$NO50)</f>
        <v>483.81760436133953</v>
      </c>
      <c r="DS215" s="34">
        <f>SUMPRODUCT($N207:DR207,$JK50:$NO50)</f>
        <v>486.18030495886194</v>
      </c>
      <c r="DT215" s="34">
        <f>SUMPRODUCT($N207:DS207,$JJ50:$NO50)</f>
        <v>488.42243066955155</v>
      </c>
      <c r="DU215" s="34">
        <f>SUMPRODUCT($N207:DT207,$JI50:$NO50)</f>
        <v>491.18213302925756</v>
      </c>
      <c r="DV215" s="34">
        <f>SUMPRODUCT($N207:DU207,$JH50:$NO50)</f>
        <v>495.37758458082828</v>
      </c>
      <c r="DW215" s="34">
        <f>SUMPRODUCT($N207:DV207,$JG50:$NO50)</f>
        <v>499.51917502417649</v>
      </c>
      <c r="DX215" s="34">
        <f>SUMPRODUCT($N207:DW207,$JF50:$NO50)</f>
        <v>503.00616436752193</v>
      </c>
      <c r="DY215" s="34">
        <f>SUMPRODUCT($N207:DX207,$JE50:$NO50)</f>
        <v>506.78952167110759</v>
      </c>
      <c r="DZ215" s="34">
        <f>SUMPRODUCT($N207:DY207,$JD50:$NO50)</f>
        <v>510.88559660990649</v>
      </c>
      <c r="EA215" s="34">
        <f>SUMPRODUCT($N207:DZ207,$JC50:$NO50)</f>
        <v>513.85947368784821</v>
      </c>
      <c r="EB215" s="34">
        <f>SUMPRODUCT($N207:EA207,$JB50:$NO50)</f>
        <v>516.07187630887063</v>
      </c>
      <c r="EC215" s="34">
        <f>SUMPRODUCT($N207:EB207,$JA50:$NO50)</f>
        <v>519.06686476521429</v>
      </c>
      <c r="ED215" s="34">
        <f>SUMPRODUCT($N207:EC207,$IZ50:$NO50)</f>
        <v>521.56850175089176</v>
      </c>
      <c r="EE215" s="34">
        <f>SUMPRODUCT($N207:ED207,$IY50:$NO50)</f>
        <v>522.56643834764259</v>
      </c>
      <c r="EF215" s="34">
        <f>SUMPRODUCT($N207:EE207,$IX50:$NO50)</f>
        <v>524.62898870176889</v>
      </c>
      <c r="EG215" s="34">
        <f>SUMPRODUCT($N207:EF207,$IW50:$NO50)</f>
        <v>527.62941115181604</v>
      </c>
      <c r="EH215" s="34">
        <f>SUMPRODUCT($N207:EG207,$IV50:$NO50)</f>
        <v>530.14971223965517</v>
      </c>
      <c r="EI215" s="34">
        <f>SUMPRODUCT($N207:EH207,$IU50:$NO50)</f>
        <v>532.37864154189435</v>
      </c>
      <c r="EJ215" s="34">
        <f>SUMPRODUCT($N207:EI207,$IT50:$NO50)</f>
        <v>535.7079688039845</v>
      </c>
      <c r="EK215" s="34">
        <f>SUMPRODUCT($N207:EJ207,$IS50:$NO50)</f>
        <v>538.97854941917842</v>
      </c>
      <c r="EL215" s="34">
        <f>SUMPRODUCT($N207:EK207,$IR50:$NO50)</f>
        <v>541.25557874467779</v>
      </c>
      <c r="EM215" s="34">
        <f>SUMPRODUCT($N207:EL207,$IQ50:$NO50)</f>
        <v>544.39624882755709</v>
      </c>
      <c r="EN215" s="34">
        <f>SUMPRODUCT($N207:EM207,$IP50:$NO50)</f>
        <v>548.23743496093164</v>
      </c>
      <c r="EO215" s="34">
        <f>SUMPRODUCT($N207:EN207,$IO50:$NO50)</f>
        <v>551.43658718177937</v>
      </c>
      <c r="EP215" s="34">
        <f>SUMPRODUCT($N207:EO207,$IN50:$NO50)</f>
        <v>551.54745669319539</v>
      </c>
      <c r="EQ215" s="34">
        <f>SUMPRODUCT($N207:EP207,$IM50:$NO50)</f>
        <v>552.07191815584383</v>
      </c>
      <c r="ER215" s="34">
        <f>SUMPRODUCT($N207:EQ207,$IL50:$NO50)</f>
        <v>552.49534648939948</v>
      </c>
      <c r="ES215" s="34">
        <f>SUMPRODUCT($N207:ER207,$IK50:$NO50)</f>
        <v>551.71176553245709</v>
      </c>
      <c r="ET215" s="34">
        <f>SUMPRODUCT($N207:ES207,$IJ50:$NO50)</f>
        <v>552.94828821140993</v>
      </c>
      <c r="EU215" s="34">
        <f>SUMPRODUCT($N207:ET207,$II50:$NO50)</f>
        <v>555.50889735799205</v>
      </c>
      <c r="EV215" s="34">
        <f>SUMPRODUCT($N207:EU207,$IH50:$NO50)</f>
        <v>558.39771629661072</v>
      </c>
      <c r="EW215" s="34">
        <f>SUMPRODUCT($N207:EV207,$IG50:$NO50)</f>
        <v>562.36348452306788</v>
      </c>
      <c r="EX215" s="34">
        <f>SUMPRODUCT($N207:EW207,$IF50:$NO50)</f>
        <v>567.07844818376475</v>
      </c>
      <c r="EY215" s="34">
        <f>SUMPRODUCT($N207:EX207,$IE50:$NO50)</f>
        <v>572.14417427081003</v>
      </c>
      <c r="EZ215" s="34">
        <f>SUMPRODUCT($N207:EY207,$ID50:$NO50)</f>
        <v>576.74041062917672</v>
      </c>
      <c r="FA215" s="34">
        <f>SUMPRODUCT($N207:EZ207,$IC50:$NO50)</f>
        <v>581.74100364803314</v>
      </c>
      <c r="FB215" s="34">
        <f>SUMPRODUCT($N207:FA207,$IB50:$NO50)</f>
        <v>588.48200198840618</v>
      </c>
      <c r="FC215" s="34">
        <f>SUMPRODUCT($N207:FB207,$IA50:$NO50)</f>
        <v>595.45125260701275</v>
      </c>
      <c r="FD215" s="34">
        <f>SUMPRODUCT($N207:FC207,$HZ50:$NO50)</f>
        <v>601.33818980608464</v>
      </c>
      <c r="FE215" s="34">
        <f>SUMPRODUCT($N207:FD207,$HY50:$NO50)</f>
        <v>609.72729646136634</v>
      </c>
      <c r="FF215" s="34">
        <f>SUMPRODUCT($N207:FE207,$HX50:$NO50)</f>
        <v>620.29472650319451</v>
      </c>
      <c r="FG215" s="34">
        <f>SUMPRODUCT($N207:FF207,$HW50:$NO50)</f>
        <v>629.64491556561711</v>
      </c>
      <c r="FH215" s="34">
        <f>SUMPRODUCT($N207:FG207,$HV50:$NO50)</f>
        <v>639.47904766827946</v>
      </c>
      <c r="FI215" s="34">
        <f>SUMPRODUCT($N207:FH207,$HU50:$NO50)</f>
        <v>652.12468330136198</v>
      </c>
      <c r="FJ215" s="34">
        <f>SUMPRODUCT($N207:FI207,$HT50:$NO50)</f>
        <v>661.58121115496169</v>
      </c>
      <c r="FK215" s="34">
        <f>SUMPRODUCT($N207:FJ207,$HS50:$NO50)</f>
        <v>667.98675735508459</v>
      </c>
      <c r="FL215" s="34">
        <f>SUMPRODUCT($N207:FK207,$HR50:$NO50)</f>
        <v>675.90712390393867</v>
      </c>
      <c r="FM215" s="34">
        <f>SUMPRODUCT($N207:FL207,$HQ50:$NO50)</f>
        <v>686.21003826594279</v>
      </c>
      <c r="FN215" s="34">
        <f>SUMPRODUCT($N207:FM207,$HP50:$NO50)</f>
        <v>695.7050237546274</v>
      </c>
      <c r="FO215" s="34">
        <f>SUMPRODUCT($N207:FN207,$HO50:$NO50)</f>
        <v>705.89334826393895</v>
      </c>
      <c r="FP215" s="34">
        <f>SUMPRODUCT($N207:FO207,$HN50:$NO50)</f>
        <v>718.73530661431846</v>
      </c>
      <c r="FQ215" s="34">
        <f>SUMPRODUCT($N207:FP207,$HM50:$NO50)</f>
        <v>728.62636444661405</v>
      </c>
      <c r="FR215" s="34">
        <f>SUMPRODUCT($N207:FQ207,$HL50:$NO50)</f>
        <v>735.56479908108997</v>
      </c>
      <c r="FS215" s="34">
        <f>SUMPRODUCT($N207:FR207,$HK50:$NO50)</f>
        <v>743.75412791958991</v>
      </c>
      <c r="FT215" s="34">
        <f>SUMPRODUCT($N207:FS207,$HJ50:$NO50)</f>
        <v>760.58413555288371</v>
      </c>
      <c r="FU215" s="34">
        <f>SUMPRODUCT($N207:FT207,$HI50:$NO50)</f>
        <v>775.84787079808154</v>
      </c>
      <c r="FV215" s="34">
        <f>SUMPRODUCT($N207:FU207,$HH50:$NO50)</f>
        <v>790.61565113187294</v>
      </c>
      <c r="FW215" s="34">
        <f>SUMPRODUCT($N207:FV207,$HG50:$NO50)</f>
        <v>807.88469550434786</v>
      </c>
      <c r="FX215" s="34">
        <f>SUMPRODUCT($N207:FW207,$HF50:$NO50)</f>
        <v>819.78258473855055</v>
      </c>
      <c r="FY215" s="34">
        <f>SUMPRODUCT($N207:FX207,$HE50:$NO50)</f>
        <v>827.90148958330474</v>
      </c>
      <c r="FZ215" s="34">
        <f>SUMPRODUCT($N207:FY207,$HD50:$NO50)</f>
        <v>837.45309330588213</v>
      </c>
      <c r="GA215" s="34">
        <f>SUMPRODUCT($N207:FZ207,$HC50:$NO50)</f>
        <v>842.50091333724981</v>
      </c>
      <c r="GB215" s="34">
        <f>SUMPRODUCT($N207:GA207,$HB50:$NO50)</f>
        <v>847.74805237044075</v>
      </c>
      <c r="GC215" s="34">
        <f>SUMPRODUCT($N207:GB207,$HA50:$NO50)</f>
        <v>852.56777665767686</v>
      </c>
      <c r="GD215" s="34">
        <f>SUMPRODUCT($N207:GC207,$GZ50:$NO50)</f>
        <v>857.22324420151915</v>
      </c>
      <c r="GE215" s="34">
        <f>SUMPRODUCT($N207:GD207,$GY50:$NO50)</f>
        <v>861.59954285017091</v>
      </c>
      <c r="GF215" s="34">
        <f>SUMPRODUCT($N207:GE207,$GX50:$NO50)</f>
        <v>865.78675230443832</v>
      </c>
      <c r="GG215" s="34">
        <f>SUMPRODUCT($N207:GF207,$GW50:$NO50)</f>
        <v>868.12279287970478</v>
      </c>
      <c r="GH215" s="34">
        <f>SUMPRODUCT($N207:GG207,$GV50:$NO50)</f>
        <v>870.5316520623594</v>
      </c>
      <c r="GI215" s="34">
        <f>SUMPRODUCT($N207:GH207,$GU50:$NO50)</f>
        <v>874.17188374862292</v>
      </c>
      <c r="GJ215" s="34">
        <f>SUMPRODUCT($N207:GI207,$GT50:$NO50)</f>
        <v>874.48420834830313</v>
      </c>
      <c r="GK215" s="34">
        <f>SUMPRODUCT($N207:GJ207,$GS50:$NO50)</f>
        <v>871.73856608826418</v>
      </c>
      <c r="GL215" s="34">
        <f>SUMPRODUCT($N207:GK207,$GR50:$NO50)</f>
        <v>869.64126193302764</v>
      </c>
      <c r="GM215" s="34">
        <f>SUMPRODUCT($N207:GL207,$GQ50:$NO50)</f>
        <v>866.87890957122056</v>
      </c>
      <c r="GN215" s="34">
        <f>SUMPRODUCT($N207:GM207,$GP50:$NO50)</f>
        <v>860.83771838823316</v>
      </c>
      <c r="GO215" s="34">
        <f>SUMPRODUCT($N207:GN207,$GO50:$NO50)</f>
        <v>860.08752927565376</v>
      </c>
      <c r="GP215" s="34">
        <f>SUMPRODUCT($N207:GO207,$GN50:$NO50)</f>
        <v>863.87780409171148</v>
      </c>
      <c r="GQ215" s="34">
        <f>SUMPRODUCT($N207:GP207,$GM50:$NO50)</f>
        <v>866.38365735850948</v>
      </c>
      <c r="GR215" s="34">
        <f>SUMPRODUCT($N207:GQ207,$GL50:$NO50)</f>
        <v>866.24359622822635</v>
      </c>
      <c r="GS215" s="34">
        <f>SUMPRODUCT($N207:GR207,$GK50:$NO50)</f>
        <v>866.64433465634249</v>
      </c>
      <c r="GT215" s="34">
        <f>SUMPRODUCT($N207:GS207,$GJ50:$NO50)</f>
        <v>866.60623485192821</v>
      </c>
      <c r="GU215" s="34">
        <f>SUMPRODUCT($N207:GT207,$GI50:$NO50)</f>
        <v>863.54096050474925</v>
      </c>
      <c r="GV215" s="34">
        <f>SUMPRODUCT($N207:GU207,$GH50:$NO50)</f>
        <v>865.39797254097641</v>
      </c>
      <c r="GW215" s="34">
        <f>SUMPRODUCT($N207:GV207,$GG50:$NO50)</f>
        <v>871.33479217908086</v>
      </c>
      <c r="GX215" s="34">
        <f>SUMPRODUCT($N207:GW207,$GF50:$NO50)</f>
        <v>875.89684388253932</v>
      </c>
      <c r="GY215" s="34">
        <f>SUMPRODUCT($N207:GX207,$GE50:$NO50)</f>
        <v>868.58510100748833</v>
      </c>
      <c r="GZ215" s="34">
        <f>SUMPRODUCT($N207:GY207,$GD50:$NO50)</f>
        <v>865.2580722591083</v>
      </c>
      <c r="HA215" s="34">
        <f>SUMPRODUCT($N207:GZ207,$GC50:$NO50)</f>
        <v>862.06640505031294</v>
      </c>
      <c r="HB215" s="34">
        <f>SUMPRODUCT($N207:HA207,$GB50:$NO50)</f>
        <v>857.25504909140329</v>
      </c>
      <c r="HC215" s="34">
        <f>SUMPRODUCT($N207:HB207,$GA50:$NO50)</f>
        <v>860.95586097198077</v>
      </c>
      <c r="HD215" s="34">
        <f>SUMPRODUCT($N207:HC207,$FZ50:$NO50)</f>
        <v>869.91280106148531</v>
      </c>
      <c r="HE215" s="34">
        <f>SUMPRODUCT($N207:HD207,$FY50:$NO50)</f>
        <v>874.45070351346737</v>
      </c>
      <c r="HF215" s="34">
        <f>SUMPRODUCT($N207:HE207,$FX50:$NO50)</f>
        <v>889.94067685141295</v>
      </c>
      <c r="HG215" s="34">
        <f>SUMPRODUCT($N207:HF207,$FW50:$NO50)</f>
        <v>905.35996696084453</v>
      </c>
      <c r="HH215" s="34">
        <f>SUMPRODUCT($N207:HG207,$FV50:$NO50)</f>
        <v>915.80875693129667</v>
      </c>
      <c r="HI215" s="34">
        <f>SUMPRODUCT($N207:HH207,$FU50:$NO50)</f>
        <v>934.38408728283946</v>
      </c>
      <c r="HJ215" s="34">
        <f>SUMPRODUCT($N207:HI207,$FT50:$NO50)</f>
        <v>962.10979207927323</v>
      </c>
      <c r="HK215" s="34">
        <f>SUMPRODUCT($N207:HJ207,$FS50:$NO50)</f>
        <v>981.78683955379518</v>
      </c>
      <c r="HL215" s="34">
        <f>SUMPRODUCT($N207:HK207,$FR50:$NO50)</f>
        <v>1000.2332373403148</v>
      </c>
      <c r="HM215" s="34">
        <f>SUMPRODUCT($N207:HL207,$FQ50:$NO50)</f>
        <v>1029.6146044991799</v>
      </c>
      <c r="HN215" s="34">
        <f>SUMPRODUCT($N207:HM207,$FP50:$NO50)</f>
        <v>1040.0916448205826</v>
      </c>
      <c r="HO215" s="34">
        <f>SUMPRODUCT($N207:HN207,$FO50:$NO50)</f>
        <v>1031.339949406195</v>
      </c>
      <c r="HP215" s="34">
        <f>SUMPRODUCT($N207:HO207,$FN50:$NO50)</f>
        <v>1028.3036204679315</v>
      </c>
      <c r="HQ215" s="34">
        <f>SUMPRODUCT($N207:HP207,$FM50:$NO50)</f>
        <v>1032.8871829925847</v>
      </c>
      <c r="HR215" s="34">
        <f>SUMPRODUCT($N207:HQ207,$FL50:$NO50)</f>
        <v>1026.3214500258932</v>
      </c>
      <c r="HS215" s="34">
        <f>SUMPRODUCT($N207:HR207,$FK50:$NO50)</f>
        <v>1030.4773356131363</v>
      </c>
      <c r="HT215" s="34">
        <f>SUMPRODUCT($N207:HS207,$FJ50:$NO50)</f>
        <v>1052.2081750291381</v>
      </c>
      <c r="HU215" s="34">
        <f>SUMPRODUCT($N207:HT207,$FI50:$NO50)</f>
        <v>1060.3105000204414</v>
      </c>
      <c r="HV215" s="34">
        <f>SUMPRODUCT($N207:HU207,$FH50:$NO50)</f>
        <v>1050.7686876192879</v>
      </c>
      <c r="HW215" s="34">
        <f>SUMPRODUCT($N207:HV207,$FG50:$NO50)</f>
        <v>1046.4946928720162</v>
      </c>
      <c r="HX215" s="34">
        <f>SUMPRODUCT($N207:HW207,$FF50:$NO50)</f>
        <v>1071.7191232787604</v>
      </c>
      <c r="HY215" s="34">
        <f>SUMPRODUCT($N207:HX207,$FE50:$NO50)</f>
        <v>1084.537854799122</v>
      </c>
      <c r="HZ215" s="34">
        <f>SUMPRODUCT($N207:HY207,$FD50:$NO50)</f>
        <v>1103.9787526783107</v>
      </c>
      <c r="IA215" s="34">
        <f>SUMPRODUCT($N207:HZ207,$FC50:$NO50)</f>
        <v>1139.9799680396484</v>
      </c>
      <c r="IB215" s="34">
        <f>SUMPRODUCT($N207:IA207,$FB50:$NO50)</f>
        <v>1154.6378246286486</v>
      </c>
      <c r="IC215" s="34">
        <f>SUMPRODUCT($N207:IB207,$FA50:$NO50)</f>
        <v>1125.8724409238121</v>
      </c>
      <c r="ID215" s="34">
        <f>SUMPRODUCT($N207:IC207,$EZ50:$NO50)</f>
        <v>1105.1273888100152</v>
      </c>
      <c r="IE215" s="34">
        <f>SUMPRODUCT($N207:ID207,$EY50:$NO50)</f>
        <v>1076.7558179170605</v>
      </c>
      <c r="IF215" s="34">
        <f>SUMPRODUCT($N207:IE207,$EX50:$NO50)</f>
        <v>1040.7358615930925</v>
      </c>
      <c r="IG215" s="34">
        <f>SUMPRODUCT($N207:IF207,$EW50:$NO50)</f>
        <v>1022.6163339914093</v>
      </c>
      <c r="IH215" s="34">
        <f>SUMPRODUCT($N207:IG207,$EV50:$NO50)</f>
        <v>1021.8023178848931</v>
      </c>
      <c r="II215" s="34">
        <f>SUMPRODUCT($N207:IH207,$EU50:$NO50)</f>
        <v>1015.0369564549569</v>
      </c>
      <c r="IJ215" s="34">
        <f>SUMPRODUCT($N207:II207,$ET50:$NO50)</f>
        <v>1018.9364418765128</v>
      </c>
      <c r="IK215" s="34">
        <f>SUMPRODUCT($N207:IJ207,$ES50:$NO50)</f>
        <v>1024.6031078940384</v>
      </c>
      <c r="IL215" s="34">
        <f>SUMPRODUCT($N207:IK207,$ER50:$NO50)</f>
        <v>1032.8320082507701</v>
      </c>
      <c r="IM215" s="34">
        <f>SUMPRODUCT($N207:IL207,$EQ50:$NO50)</f>
        <v>1038.9997990750492</v>
      </c>
      <c r="IN215" s="34">
        <f>SUMPRODUCT($N207:IM207,$EP50:$NO50)</f>
        <v>1047.5853512878662</v>
      </c>
      <c r="IO215" s="34">
        <f>SUMPRODUCT($N207:IN207,$EO50:$NO50)</f>
        <v>1059.1017239989089</v>
      </c>
      <c r="IP215" s="34">
        <f>SUMPRODUCT($N207:IO207,$EN50:$NO50)</f>
        <v>1067.4350386329991</v>
      </c>
      <c r="IQ215" s="34">
        <f>SUMPRODUCT($N207:IP207,$EM50:$NO50)</f>
        <v>1071.8297492324643</v>
      </c>
      <c r="IR215" s="34">
        <f>SUMPRODUCT($N207:IQ207,$EL50:$NO50)</f>
        <v>1078.1413053642318</v>
      </c>
      <c r="IS215" s="34">
        <f>SUMPRODUCT($N207:IR207,$EK50:$NO50)</f>
        <v>1086.9974937610184</v>
      </c>
      <c r="IT215" s="34">
        <f>SUMPRODUCT($N207:IS207,$EJ50:$NO50)</f>
        <v>1093.6346228705645</v>
      </c>
      <c r="IU215" s="34">
        <f>SUMPRODUCT($N207:IT207,$EI50:$NO50)</f>
        <v>1102.6891875517879</v>
      </c>
      <c r="IV215" s="34">
        <f>SUMPRODUCT($N207:IU207,$EH50:$NO50)</f>
        <v>1115.2030998802609</v>
      </c>
      <c r="IW215" s="34">
        <f>SUMPRODUCT($N207:IV207,$EG50:$NO50)</f>
        <v>1123.7833915770848</v>
      </c>
      <c r="IX215" s="34">
        <f>SUMPRODUCT($N207:IW207,$EF50:$NO50)</f>
        <v>1128.9162269782644</v>
      </c>
      <c r="IY215" s="34">
        <f>SUMPRODUCT($N207:IX207,$EE50:$NO50)</f>
        <v>1136.1889687710129</v>
      </c>
      <c r="IZ215" s="34">
        <f>SUMPRODUCT($N207:IY207,$ED50:$NO50)</f>
        <v>1145.8392120768142</v>
      </c>
      <c r="JA215" s="34">
        <f>SUMPRODUCT($N207:IZ207,$EC50:$NO50)</f>
        <v>1152.556209316997</v>
      </c>
      <c r="JB215" s="34">
        <f>SUMPRODUCT($N207:JA207,$EB50:$NO50)</f>
        <v>1160.8047397593009</v>
      </c>
      <c r="JC215" s="34">
        <f>SUMPRODUCT($N207:JB207,$EA50:$NO50)</f>
        <v>1170.7478573337239</v>
      </c>
      <c r="JD215" s="34">
        <f>SUMPRODUCT($N207:JC207,$DZ50:$NO50)</f>
        <v>1175.3026684685731</v>
      </c>
      <c r="JE215" s="34">
        <f>SUMPRODUCT($N207:JD207,$DY50:$NO50)</f>
        <v>1174.872576418014</v>
      </c>
      <c r="JF215" s="34">
        <f>SUMPRODUCT($N207:JE207,$DX50:$NO50)</f>
        <v>1175.9779391002244</v>
      </c>
      <c r="JG215" s="34">
        <f>SUMPRODUCT($N207:JF207,$DW50:$NO50)</f>
        <v>1175.0727115197403</v>
      </c>
      <c r="JH215" s="34">
        <f>SUMPRODUCT($N207:JG207,$DV50:$NO50)</f>
        <v>1172.3283835152249</v>
      </c>
      <c r="JI215" s="34">
        <f>SUMPRODUCT($N207:JH207,$DU50:$NO50)</f>
        <v>1172.4070567768561</v>
      </c>
      <c r="JJ215" s="34">
        <f>SUMPRODUCT($N207:JI207,$DT50:$NO50)</f>
        <v>1176.2362666587499</v>
      </c>
      <c r="JK215" s="34">
        <f>SUMPRODUCT($N207:JJ207,$DS50:$NO50)</f>
        <v>1178.0331181644779</v>
      </c>
      <c r="JL215" s="34">
        <f>SUMPRODUCT($N207:JK207,$DR50:$NO50)</f>
        <v>1183.6855094639366</v>
      </c>
      <c r="JM215" s="34">
        <f>SUMPRODUCT($N207:JL207,$DQ50:$NO50)</f>
        <v>1191.9714371996774</v>
      </c>
      <c r="JN215" s="34">
        <f>SUMPRODUCT($N207:JM207,$DP50:$NO50)</f>
        <v>1200.5629931519709</v>
      </c>
      <c r="JO215" s="34">
        <f>SUMPRODUCT($N207:JN207,$DO50:$NO50)</f>
        <v>1209.013450590126</v>
      </c>
      <c r="JP215" s="34">
        <f>SUMPRODUCT($N207:JO207,$DN50:$NO50)</f>
        <v>1222.1981233927447</v>
      </c>
      <c r="JQ215" s="34">
        <f>SUMPRODUCT($N207:JP207,$DM50:$NO50)</f>
        <v>1236.2415316749264</v>
      </c>
      <c r="JR215" s="34">
        <f>SUMPRODUCT($N207:JQ207,$DL50:$NO50)</f>
        <v>1246.4478577278242</v>
      </c>
      <c r="JS215" s="34">
        <f>SUMPRODUCT($N207:JR207,$DK50:$NO50)</f>
        <v>1262.1587399487648</v>
      </c>
      <c r="JT215" s="34">
        <f>SUMPRODUCT($N207:JS207,$DJ50:$NO50)</f>
        <v>1284.7497628800406</v>
      </c>
      <c r="JU215" s="34">
        <f>SUMPRODUCT($N207:JT207,$DI50:$NO50)</f>
        <v>1305.685137702523</v>
      </c>
      <c r="JV215" s="34">
        <f>SUMPRODUCT($N207:JU207,$DH50:$NO50)</f>
        <v>1327.7045190608314</v>
      </c>
      <c r="JW215" s="34">
        <f>SUMPRODUCT($N207:JV207,$DG50:$NO50)</f>
        <v>1357.9180753058495</v>
      </c>
      <c r="JX215" s="34">
        <f>SUMPRODUCT($N207:JW207,$DF50:$NO50)</f>
        <v>1381.1194586749098</v>
      </c>
      <c r="JY215" s="34">
        <f>SUMPRODUCT($N207:JX207,$DE50:$NO50)</f>
        <v>1396.4247364612768</v>
      </c>
      <c r="JZ215" s="34">
        <f>SUMPRODUCT($N207:JY207,$DD50:$NO50)</f>
        <v>1414.9634205487368</v>
      </c>
      <c r="KA215" s="34">
        <f>SUMPRODUCT($N207:JZ207,$DC50:$NO50)</f>
        <v>1440.4686863277154</v>
      </c>
      <c r="KB215" s="34">
        <f>SUMPRODUCT($N207:KA207,$DB50:$NO50)</f>
        <v>1464.7824589295565</v>
      </c>
      <c r="KC215" s="34">
        <f>SUMPRODUCT($N207:KB207,$DA50:$NO50)</f>
        <v>1489.6279560323594</v>
      </c>
      <c r="KD215" s="34">
        <f>SUMPRODUCT($N207:KC207,$CZ50:$NO50)</f>
        <v>1521.5952823201524</v>
      </c>
      <c r="KE215" s="34">
        <f>SUMPRODUCT($N207:KD207,$CY50:$NO50)</f>
        <v>1546.4458242736721</v>
      </c>
      <c r="KF215" s="34">
        <f>SUMPRODUCT($N207:KE207,$CX50:$NO50)</f>
        <v>1563.0205700082649</v>
      </c>
      <c r="KG215" s="34">
        <f>SUMPRODUCT($N207:KF207,$CW50:$NO50)</f>
        <v>1581.833294019304</v>
      </c>
      <c r="KH215" s="34">
        <f>SUMPRODUCT($N207:KG207,$CV50:$NO50)</f>
        <v>1623.6756901202712</v>
      </c>
      <c r="KI215" s="34">
        <f>SUMPRODUCT($N207:KH207,$CU50:$NO50)</f>
        <v>1662.4174784106706</v>
      </c>
      <c r="KJ215" s="34">
        <f>SUMPRODUCT($N207:KI207,$CT50:$NO50)</f>
        <v>1699.2989454712522</v>
      </c>
      <c r="KK215" s="34">
        <f>SUMPRODUCT($N207:KJ207,$CS50:$NO50)</f>
        <v>1743.3819846193369</v>
      </c>
      <c r="KL215" s="34">
        <f>SUMPRODUCT($N207:KK207,$CR50:$NO50)</f>
        <v>1774.191808583294</v>
      </c>
      <c r="KM215" s="34">
        <f>SUMPRODUCT($N207:KL207,$CQ50:$NO50)</f>
        <v>1799.5954106543008</v>
      </c>
      <c r="KN215" s="34">
        <f>SUMPRODUCT($N207:KM207,$CP50:$NO50)</f>
        <v>1820.1085904341999</v>
      </c>
      <c r="KO215" s="34">
        <f>SUMPRODUCT($N207:KN207,$CO50:$NO50)</f>
        <v>1837.2704530594528</v>
      </c>
      <c r="KP215" s="34">
        <f>SUMPRODUCT($N207:KO207,$CN50:$NO50)</f>
        <v>1854.3995479242296</v>
      </c>
      <c r="KQ215" s="34">
        <f>SUMPRODUCT($N207:KP207,$CM50:$NO50)</f>
        <v>1866.1989132885319</v>
      </c>
      <c r="KR215" s="34">
        <f>SUMPRODUCT($N207:KQ207,$CL50:$NO50)</f>
        <v>1882.1050352856125</v>
      </c>
      <c r="KS215" s="34">
        <f>SUMPRODUCT($N207:KR207,$CK50:$NO50)</f>
        <v>1907.97896960823</v>
      </c>
      <c r="KT215" s="34">
        <f>SUMPRODUCT($N207:KS207,$CJ50:$NO50)</f>
        <v>1921.7935162321564</v>
      </c>
      <c r="KU215" s="34">
        <f>SUMPRODUCT($N207:KT207,$CI50:$NO50)</f>
        <v>1926.5610355501012</v>
      </c>
      <c r="KV215" s="34">
        <f>SUMPRODUCT($N207:KU207,$CH50:$NO50)</f>
        <v>1958.7776619661217</v>
      </c>
      <c r="KW215" s="34">
        <f>SUMPRODUCT($N207:KV207,$CG50:$NO50)</f>
        <v>1988.2274798952749</v>
      </c>
      <c r="KX215" s="34">
        <f>SUMPRODUCT($N207:KW207,$CF50:$NO50)</f>
        <v>1991.3445080853321</v>
      </c>
      <c r="KY215" s="34">
        <f>SUMPRODUCT($N207:KX207,$CE50:$NO50)</f>
        <v>2005.7388732628688</v>
      </c>
      <c r="KZ215" s="34">
        <f>SUMPRODUCT($N207:KY207,$CD50:$NO50)</f>
        <v>2036.136667591624</v>
      </c>
      <c r="LA215" s="34">
        <f>SUMPRODUCT($N207:KZ207,$CC50:$NO50)</f>
        <v>2021.0970367340649</v>
      </c>
      <c r="LB215" s="34">
        <f>SUMPRODUCT($N207:LA207,$CB50:$NO50)</f>
        <v>2012.8038280615715</v>
      </c>
      <c r="LC215" s="34">
        <f>SUMPRODUCT($N207:LB207,$CA50:$NO50)</f>
        <v>2042.0626096119011</v>
      </c>
      <c r="LD215" s="34">
        <f>SUMPRODUCT($N207:LC207,$BZ50:$NO50)</f>
        <v>2078.7451725756391</v>
      </c>
      <c r="LE215" s="34">
        <f>SUMPRODUCT($N207:LD207,$BY50:$NO50)</f>
        <v>2091.4357600159778</v>
      </c>
      <c r="LF215" s="34">
        <f>SUMPRODUCT($N207:LE207,$BX50:$NO50)</f>
        <v>2114.4558343030481</v>
      </c>
      <c r="LG215" s="34">
        <f>SUMPRODUCT($N207:LF207,$BW50:$NO50)</f>
        <v>2151.59861998821</v>
      </c>
      <c r="LH215" s="34">
        <f>SUMPRODUCT($N207:LG207,$BV50:$NO50)</f>
        <v>2147.4964851972486</v>
      </c>
      <c r="LI215" s="34">
        <f>SUMPRODUCT($N207:LH207,$BU50:$NO50)</f>
        <v>2149.5738830408782</v>
      </c>
      <c r="LJ215" s="34">
        <f>SUMPRODUCT($N207:LI207,$BT50:$NO50)</f>
        <v>2185.9457111448887</v>
      </c>
      <c r="LK215" s="34">
        <f>SUMPRODUCT($N207:LJ207,$BS50:$NO50)</f>
        <v>2274.6823535211479</v>
      </c>
      <c r="LL215" s="34">
        <f>SUMPRODUCT($N207:LK207,$BR50:$NO50)</f>
        <v>2279.5523136927486</v>
      </c>
      <c r="LM215" s="34">
        <f>SUMPRODUCT($N207:LL207,$BQ50:$NO50)</f>
        <v>2291.6561414770858</v>
      </c>
      <c r="LN215" s="34">
        <f>SUMPRODUCT($N207:LM207,$BP50:$NO50)</f>
        <v>2324.632286733884</v>
      </c>
      <c r="LO215" s="34">
        <f>SUMPRODUCT($N207:LN207,$BO50:$NO50)</f>
        <v>2298.5827821893531</v>
      </c>
      <c r="LP215" s="34">
        <f>SUMPRODUCT($N207:LO207,$BN50:$NO50)</f>
        <v>2288.7240522199604</v>
      </c>
      <c r="LQ215" s="34">
        <f>SUMPRODUCT($N207:LP207,$BM50:$NO50)</f>
        <v>2321.0357568304548</v>
      </c>
      <c r="LR215" s="34">
        <f>SUMPRODUCT($N207:LQ207,$BL50:$NO50)</f>
        <v>2317.1440225193405</v>
      </c>
      <c r="LS215" s="34">
        <f>SUMPRODUCT($N207:LR207,$BK50:$NO50)</f>
        <v>2342.4207433258416</v>
      </c>
      <c r="LT215" s="34">
        <f>SUMPRODUCT($N207:LS207,$BJ50:$NO50)</f>
        <v>2367.6523446023984</v>
      </c>
      <c r="LU215" s="34">
        <f>SUMPRODUCT($N207:LT207,$BI50:$NO50)</f>
        <v>2394.1764546795621</v>
      </c>
      <c r="LV215" s="34">
        <f>SUMPRODUCT($N207:LU207,$BH50:$NO50)</f>
        <v>2412.7670513235753</v>
      </c>
      <c r="LW215" s="34">
        <f>SUMPRODUCT($N207:LV207,$BG50:$NO50)</f>
        <v>2434.5772942264316</v>
      </c>
      <c r="LX215" s="34">
        <f>SUMPRODUCT($N207:LW207,$BF50:$NO50)</f>
        <v>2457.1855490384587</v>
      </c>
      <c r="LY215" s="34">
        <f>SUMPRODUCT($N207:LX207,$BE50:$NO50)</f>
        <v>2480.7228221023788</v>
      </c>
      <c r="LZ215" s="34">
        <f>SUMPRODUCT($N207:LY207,$BD50:$NO50)</f>
        <v>2499.630787525</v>
      </c>
      <c r="MA215" s="34">
        <f>SUMPRODUCT($N207:LZ207,$BC50:$NO50)</f>
        <v>2512.9417588099122</v>
      </c>
      <c r="MB215" s="34">
        <f>SUMPRODUCT($N207:MA207,$BB50:$NO50)</f>
        <v>2521.8759980008135</v>
      </c>
      <c r="MC215" s="34">
        <f>SUMPRODUCT($N207:MB207,$BA50:$NO50)</f>
        <v>2524.0931173297454</v>
      </c>
      <c r="MD215" s="34">
        <f>SUMPRODUCT($N207:MC207,$AZ50:$NO50)</f>
        <v>2527.4729452856691</v>
      </c>
      <c r="ME215" s="34">
        <f>SUMPRODUCT($N207:MD207,$AY50:$NO50)</f>
        <v>2529.7077178189274</v>
      </c>
      <c r="MF215" s="34">
        <f>SUMPRODUCT($N207:ME207,$AX50:$NO50)</f>
        <v>2541.4360306035683</v>
      </c>
      <c r="MG215" s="34">
        <f>SUMPRODUCT($N207:MF207,$AW50:$NO50)</f>
        <v>2554.7984036463963</v>
      </c>
      <c r="MH215" s="34">
        <f>SUMPRODUCT($N207:MG207,$AV50:$NO50)</f>
        <v>2566.6503453140044</v>
      </c>
      <c r="MI215" s="34">
        <f>SUMPRODUCT($N207:MH207,$AU50:$NO50)</f>
        <v>2575.2431824060859</v>
      </c>
      <c r="MJ215" s="34">
        <f>SUMPRODUCT($N207:MI207,$AT50:$NO50)</f>
        <v>2576.9524078318786</v>
      </c>
      <c r="MK215" s="34">
        <f>SUMPRODUCT($N207:MJ207,$AS50:$NO50)</f>
        <v>2582.427136572579</v>
      </c>
      <c r="ML215" s="34">
        <f>SUMPRODUCT($N207:MK207,$AR50:$NO50)</f>
        <v>2585.5564312331421</v>
      </c>
      <c r="MM215" s="34">
        <f>SUMPRODUCT($N207:ML207,$AQ50:$NO50)</f>
        <v>2597.5328711294123</v>
      </c>
      <c r="MN215" s="34">
        <f>SUMPRODUCT($N207:MM207,$AP50:$NO50)</f>
        <v>2609.2879983305606</v>
      </c>
      <c r="MO215" s="34">
        <f>SUMPRODUCT($N207:MN207,$AO50:$NO50)</f>
        <v>2618.5074162861829</v>
      </c>
      <c r="MP215" s="34">
        <f>SUMPRODUCT($N207:MO207,$AN50:$NO50)</f>
        <v>2610.2711546376181</v>
      </c>
      <c r="MQ215" s="34">
        <f>SUMPRODUCT($N207:MP207,$AM50:$NO50)</f>
        <v>2596.5400410164302</v>
      </c>
      <c r="MR215" s="34">
        <f>SUMPRODUCT($N207:MQ207,$AL50:$NO50)</f>
        <v>2588.5732415856637</v>
      </c>
      <c r="MS215" s="34">
        <f>SUMPRODUCT($N207:MR207,$AK50:$NO50)</f>
        <v>2579.7209489839997</v>
      </c>
      <c r="MT215" s="34">
        <f>SUMPRODUCT($N207:MS207,$AJ50:$NO50)</f>
        <v>2576.023096852342</v>
      </c>
      <c r="MU215" s="34">
        <f>SUMPRODUCT($N207:MT207,$AI50:$NO50)</f>
        <v>2588.9025674062591</v>
      </c>
      <c r="MV215" s="34">
        <f>SUMPRODUCT($N207:MU207,$AH50:$NO50)</f>
        <v>2598.922843155864</v>
      </c>
      <c r="MW215" s="34">
        <f>SUMPRODUCT($N207:MV207,$AG50:$NO50)</f>
        <v>2617.1324843879274</v>
      </c>
      <c r="MX215" s="34">
        <f>SUMPRODUCT($N207:MW207,$AF50:$NO50)</f>
        <v>2635.147858005465</v>
      </c>
      <c r="MY215" s="34">
        <f>SUMPRODUCT($N207:MX207,$AE50:$NO50)</f>
        <v>2653.8171112921796</v>
      </c>
      <c r="MZ215" s="34">
        <f>SUMPRODUCT($N207:MY207,$AD50:$NO50)</f>
        <v>2670.4793096438484</v>
      </c>
      <c r="NA215" s="34">
        <f>SUMPRODUCT($N207:MZ207,$AC50:$NO50)</f>
        <v>2688.0516255434309</v>
      </c>
      <c r="NB215" s="34">
        <f>SUMPRODUCT($N207:NA207,$AB50:$NO50)</f>
        <v>2705.462592392737</v>
      </c>
      <c r="NC215" s="34">
        <f>SUMPRODUCT($N207:NB207,$AA50:$NO50)</f>
        <v>2720.6412504641135</v>
      </c>
      <c r="ND215" s="34">
        <f>SUMPRODUCT($N207:NC207,$Z50:$NO50)</f>
        <v>2734.028717381892</v>
      </c>
      <c r="NE215" s="34">
        <f>SUMPRODUCT($N207:ND207,$Y50:$NO50)</f>
        <v>2746.8842877468637</v>
      </c>
      <c r="NF215" s="34">
        <f>SUMPRODUCT($N207:NE207,$X50:$NO50)</f>
        <v>2759.7103236838425</v>
      </c>
      <c r="NG215" s="34">
        <f>SUMPRODUCT($N207:NF207,$W50:$NO50)</f>
        <v>2771.817455840825</v>
      </c>
      <c r="NH215" s="34">
        <f>SUMPRODUCT($N207:NG207,$V50:$NO50)</f>
        <v>2785.6305400951865</v>
      </c>
      <c r="NI215" s="34">
        <f>SUMPRODUCT($N207:NH207,$U50:$NO50)</f>
        <v>2799.6705920463751</v>
      </c>
      <c r="NJ215" s="34">
        <f>SUMPRODUCT($N207:NI207,$T50:$NO50)</f>
        <v>2812.9933959729187</v>
      </c>
      <c r="NK215" s="34">
        <f>SUMPRODUCT($N207:NJ207,$S50:$NO50)</f>
        <v>2824.569679672732</v>
      </c>
      <c r="NL215" s="34">
        <f>SUMPRODUCT($N207:NK207,$R50:$NO50)</f>
        <v>2835.1793896647418</v>
      </c>
      <c r="NM215" s="34">
        <f>SUMPRODUCT($N207:NL207,$Q50:$NO50)</f>
        <v>2845.6841311667185</v>
      </c>
      <c r="NN215" s="34">
        <f>SUMPRODUCT($N207:NM207,$P50:$NO50)</f>
        <v>2854.8433652086414</v>
      </c>
      <c r="NO215" s="35">
        <f>SUMPRODUCT($N207:NN207,$O50:$NO50)</f>
        <v>2865.3329888044618</v>
      </c>
      <c r="NP215" s="8"/>
      <c r="NQ215" s="8"/>
    </row>
    <row r="216" spans="1:381" s="31" customFormat="1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32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</row>
    <row r="217" spans="1:381" s="31" customFormat="1" x14ac:dyDescent="0.2">
      <c r="A217" s="14"/>
      <c r="B217" s="14"/>
      <c r="C217" s="14" t="str">
        <f>OFMOR_FFF_0!C217</f>
        <v>GMV</v>
      </c>
      <c r="D217" s="14"/>
      <c r="E217" s="14" t="str">
        <f>OFMOR_FFF_0!E217</f>
        <v>Оборот: Распределение планового GMV без учета скидок</v>
      </c>
      <c r="F217" s="14"/>
      <c r="G217" s="14" t="str">
        <f>OFMOR_FFF_0!G217</f>
        <v>тыс.руб.</v>
      </c>
      <c r="H217" s="14"/>
      <c r="I217" s="14"/>
      <c r="J217" s="14"/>
      <c r="K217" s="30">
        <f>SUM(N217:NO217)</f>
        <v>487240.94312311523</v>
      </c>
      <c r="L217" s="14"/>
      <c r="M217" s="14"/>
      <c r="N217" s="69">
        <v>0</v>
      </c>
      <c r="O217" s="70">
        <f>SUMPRODUCT($N209:N209,$NO50:$NO50)</f>
        <v>1.68730219248467E-3</v>
      </c>
      <c r="P217" s="70">
        <f>SUMPRODUCT($N209:O209,$NN50:$NO50)</f>
        <v>6.5595065222267962E-3</v>
      </c>
      <c r="Q217" s="70">
        <f>SUMPRODUCT($N209:P209,$NM50:$NO50)</f>
        <v>1.371735805748096E-2</v>
      </c>
      <c r="R217" s="70">
        <f>SUMPRODUCT($N209:Q209,$NL50:$NO50)</f>
        <v>3.1031428632198189E-2</v>
      </c>
      <c r="S217" s="70">
        <f>SUMPRODUCT($N209:R209,$NK50:$NO50)</f>
        <v>5.6839736682393699E-2</v>
      </c>
      <c r="T217" s="70">
        <f>SUMPRODUCT($N209:S209,$NJ50:$NO50)</f>
        <v>9.3540286022754035E-2</v>
      </c>
      <c r="U217" s="70">
        <f>SUMPRODUCT($N209:T209,$NI50:$NO50)</f>
        <v>0.15474297208020188</v>
      </c>
      <c r="V217" s="70">
        <f>SUMPRODUCT($N209:U209,$NH50:$NO50)</f>
        <v>0.24520991824830574</v>
      </c>
      <c r="W217" s="70">
        <f>SUMPRODUCT($N209:V209,$NG50:$NO50)</f>
        <v>0.36004838058656718</v>
      </c>
      <c r="X217" s="70">
        <f>SUMPRODUCT($N209:W209,$NF50:$NO50)</f>
        <v>0.52460386064772146</v>
      </c>
      <c r="Y217" s="70">
        <f>SUMPRODUCT($N209:X209,$NE50:$NO50)</f>
        <v>0.76276959039275205</v>
      </c>
      <c r="Z217" s="70">
        <f>SUMPRODUCT($N209:Y209,$ND50:$NO50)</f>
        <v>1.0614417795741351</v>
      </c>
      <c r="AA217" s="70">
        <f>SUMPRODUCT($N209:Z209,$NC50:$NO50)</f>
        <v>1.4588936747108887</v>
      </c>
      <c r="AB217" s="70">
        <f>SUMPRODUCT($N209:AA209,$NB50:$NO50)</f>
        <v>2.0024722779877031</v>
      </c>
      <c r="AC217" s="70">
        <f>SUMPRODUCT($N209:AB209,$NA50:$NO50)</f>
        <v>2.6563999540030947</v>
      </c>
      <c r="AD217" s="70">
        <f>SUMPRODUCT($N209:AC209,$MZ50:$NO50)</f>
        <v>3.4243714778526124</v>
      </c>
      <c r="AE217" s="70">
        <f>SUMPRODUCT($N209:AD209,$MY50:$NO50)</f>
        <v>4.4020181095305713</v>
      </c>
      <c r="AF217" s="70">
        <f>SUMPRODUCT($N209:AE209,$MX50:$NO50)</f>
        <v>5.5373013453884763</v>
      </c>
      <c r="AG217" s="70">
        <f>SUMPRODUCT($N209:AF209,$MW50:$NO50)</f>
        <v>6.8556203878180781</v>
      </c>
      <c r="AH217" s="70">
        <f>SUMPRODUCT($N209:AG209,$MV50:$NO50)</f>
        <v>8.4023817668204082</v>
      </c>
      <c r="AI217" s="70">
        <f>SUMPRODUCT($N209:AH209,$MU50:$NO50)</f>
        <v>10.281296942975292</v>
      </c>
      <c r="AJ217" s="70">
        <f>SUMPRODUCT($N209:AI209,$MT50:$NO50)</f>
        <v>12.377393129860103</v>
      </c>
      <c r="AK217" s="70">
        <f>SUMPRODUCT($N209:AJ209,$MS50:$NO50)</f>
        <v>14.674024582744501</v>
      </c>
      <c r="AL217" s="70">
        <f>SUMPRODUCT($N209:AK209,$MR50:$NO50)</f>
        <v>17.369204040421796</v>
      </c>
      <c r="AM217" s="70">
        <f>SUMPRODUCT($N209:AL209,$MQ50:$NO50)</f>
        <v>20.514975765617351</v>
      </c>
      <c r="AN217" s="70">
        <f>SUMPRODUCT($N209:AM209,$MP50:$NO50)</f>
        <v>23.865574106109083</v>
      </c>
      <c r="AO217" s="70">
        <f>SUMPRODUCT($N209:AN209,$MO50:$NO50)</f>
        <v>27.50628047924965</v>
      </c>
      <c r="AP217" s="70">
        <f>SUMPRODUCT($N209:AO209,$MN50:$NO50)</f>
        <v>32.078701518558532</v>
      </c>
      <c r="AQ217" s="70">
        <f>SUMPRODUCT($N209:AP209,$MM50:$NO50)</f>
        <v>37.149494936531291</v>
      </c>
      <c r="AR217" s="70">
        <f>SUMPRODUCT($N209:AQ209,$ML50:$NO50)</f>
        <v>42.56092962790337</v>
      </c>
      <c r="AS217" s="70">
        <f>SUMPRODUCT($N209:AR209,$MK50:$NO50)</f>
        <v>49.477494724797978</v>
      </c>
      <c r="AT217" s="70">
        <f>SUMPRODUCT($N209:AS209,$MJ50:$NO50)</f>
        <v>57.704611893812782</v>
      </c>
      <c r="AU217" s="70">
        <f>SUMPRODUCT($N209:AT209,$MI50:$NO50)</f>
        <v>65.451508681794294</v>
      </c>
      <c r="AV217" s="70">
        <f>SUMPRODUCT($N209:AU209,$MH50:$NO50)</f>
        <v>74.276336073002682</v>
      </c>
      <c r="AW217" s="70">
        <f>SUMPRODUCT($N209:AV209,$MG50:$NO50)</f>
        <v>85.169466334011872</v>
      </c>
      <c r="AX217" s="70">
        <f>SUMPRODUCT($N209:AW209,$MF50:$NO50)</f>
        <v>95.834576348005839</v>
      </c>
      <c r="AY217" s="70">
        <f>SUMPRODUCT($N209:AX209,$ME50:$NO50)</f>
        <v>106.82610850685786</v>
      </c>
      <c r="AZ217" s="70">
        <f>SUMPRODUCT($N209:AY209,$MD50:$NO50)</f>
        <v>121.27552415988538</v>
      </c>
      <c r="BA217" s="70">
        <f>SUMPRODUCT($N209:AZ209,$MC50:$NO50)</f>
        <v>136.65327785438171</v>
      </c>
      <c r="BB217" s="70">
        <f>SUMPRODUCT($N209:BA209,$MB50:$NO50)</f>
        <v>149.60949023377091</v>
      </c>
      <c r="BC217" s="70">
        <f>SUMPRODUCT($N209:BB209,$MA50:$NO50)</f>
        <v>164.36480214295136</v>
      </c>
      <c r="BD217" s="70">
        <f>SUMPRODUCT($N209:BC209,$LZ50:$NO50)</f>
        <v>180.68788209445083</v>
      </c>
      <c r="BE217" s="70">
        <f>SUMPRODUCT($N209:BD209,$LY50:$NO50)</f>
        <v>193.89771337100839</v>
      </c>
      <c r="BF217" s="70">
        <f>SUMPRODUCT($N209:BE209,$LX50:$NO50)</f>
        <v>204.76116295525716</v>
      </c>
      <c r="BG217" s="70">
        <f>SUMPRODUCT($N209:BF209,$LW50:$NO50)</f>
        <v>219.16632491721913</v>
      </c>
      <c r="BH217" s="70">
        <f>SUMPRODUCT($N209:BG209,$LV50:$NO50)</f>
        <v>233.17334857818872</v>
      </c>
      <c r="BI217" s="70">
        <f>SUMPRODUCT($N209:BH209,$LU50:$NO50)</f>
        <v>242.67143045730174</v>
      </c>
      <c r="BJ217" s="70">
        <f>SUMPRODUCT($N209:BI209,$LT50:$NO50)</f>
        <v>255.93401227978919</v>
      </c>
      <c r="BK217" s="70">
        <f>SUMPRODUCT($N209:BJ209,$LS50:$NO50)</f>
        <v>275.85128249503305</v>
      </c>
      <c r="BL217" s="70">
        <f>SUMPRODUCT($N209:BK209,$LR50:$NO50)</f>
        <v>290.54253568268803</v>
      </c>
      <c r="BM217" s="70">
        <f>SUMPRODUCT($N209:BL209,$LQ50:$NO50)</f>
        <v>301.47800987076175</v>
      </c>
      <c r="BN217" s="70">
        <f>SUMPRODUCT($N209:BM209,$LP50:$NO50)</f>
        <v>319.64968159053763</v>
      </c>
      <c r="BO217" s="70">
        <f>SUMPRODUCT($N209:BN209,$LO50:$NO50)</f>
        <v>337.79243903597819</v>
      </c>
      <c r="BP217" s="70">
        <f>SUMPRODUCT($N209:BO209,$LN50:$NO50)</f>
        <v>349.83363053928065</v>
      </c>
      <c r="BQ217" s="70">
        <f>SUMPRODUCT($N209:BP209,$LM50:$NO50)</f>
        <v>369.1351235435742</v>
      </c>
      <c r="BR217" s="70">
        <f>SUMPRODUCT($N209:BQ209,$LL50:$NO50)</f>
        <v>395.19499654693317</v>
      </c>
      <c r="BS217" s="70">
        <f>SUMPRODUCT($N209:BR209,$LK50:$NO50)</f>
        <v>407.13675632932075</v>
      </c>
      <c r="BT217" s="70">
        <f>SUMPRODUCT($N209:BS209,$LJ50:$NO50)</f>
        <v>410.39431337527162</v>
      </c>
      <c r="BU217" s="70">
        <f>SUMPRODUCT($N209:BT209,$LI50:$NO50)</f>
        <v>415.09660457088358</v>
      </c>
      <c r="BV217" s="70">
        <f>SUMPRODUCT($N209:BU209,$LH50:$NO50)</f>
        <v>412.14645572718086</v>
      </c>
      <c r="BW217" s="70">
        <f>SUMPRODUCT($N209:BV209,$LG50:$NO50)</f>
        <v>402.7674639104896</v>
      </c>
      <c r="BX217" s="70">
        <f>SUMPRODUCT($N209:BW209,$LF50:$NO50)</f>
        <v>402.41549308594631</v>
      </c>
      <c r="BY217" s="70">
        <f>SUMPRODUCT($N209:BX209,$LE50:$NO50)</f>
        <v>408.5430946304939</v>
      </c>
      <c r="BZ217" s="70">
        <f>SUMPRODUCT($N209:BY209,$LD50:$NO50)</f>
        <v>407.47133482276263</v>
      </c>
      <c r="CA217" s="70">
        <f>SUMPRODUCT($N209:BZ209,$LC50:$NO50)</f>
        <v>403.24021025857411</v>
      </c>
      <c r="CB217" s="70">
        <f>SUMPRODUCT($N209:CA209,$LB50:$NO50)</f>
        <v>405.07948845912222</v>
      </c>
      <c r="CC217" s="70">
        <f>SUMPRODUCT($N209:CB209,$LA50:$NO50)</f>
        <v>408.36129619877647</v>
      </c>
      <c r="CD217" s="70">
        <f>SUMPRODUCT($N209:CC209,$KZ50:$NO50)</f>
        <v>408.60331977587487</v>
      </c>
      <c r="CE217" s="70">
        <f>SUMPRODUCT($N209:CD209,$KY50:$NO50)</f>
        <v>417.4423305559838</v>
      </c>
      <c r="CF217" s="70">
        <f>SUMPRODUCT($N209:CE209,$KX50:$NO50)</f>
        <v>432.82424411867544</v>
      </c>
      <c r="CG217" s="70">
        <f>SUMPRODUCT($N209:CF209,$KW50:$NO50)</f>
        <v>438.36278218262709</v>
      </c>
      <c r="CH217" s="70">
        <f>SUMPRODUCT($N209:CG209,$KV50:$NO50)</f>
        <v>438.10495893556197</v>
      </c>
      <c r="CI217" s="70">
        <f>SUMPRODUCT($N209:CH209,$KU50:$NO50)</f>
        <v>445.32331110874634</v>
      </c>
      <c r="CJ217" s="70">
        <f>SUMPRODUCT($N209:CI209,$KT50:$NO50)</f>
        <v>440.9339738347702</v>
      </c>
      <c r="CK217" s="70">
        <f>SUMPRODUCT($N209:CJ209,$KS50:$NO50)</f>
        <v>431.67037553806517</v>
      </c>
      <c r="CL217" s="70">
        <f>SUMPRODUCT($N209:CK209,$KR50:$NO50)</f>
        <v>429.91030153749983</v>
      </c>
      <c r="CM217" s="70">
        <f>SUMPRODUCT($N209:CL209,$KQ50:$NO50)</f>
        <v>428.44883031433295</v>
      </c>
      <c r="CN217" s="70">
        <f>SUMPRODUCT($N209:CM209,$KP50:$NO50)</f>
        <v>426.05732674366811</v>
      </c>
      <c r="CO217" s="70">
        <f>SUMPRODUCT($N209:CN209,$KO50:$NO50)</f>
        <v>427.08954201667859</v>
      </c>
      <c r="CP217" s="70">
        <f>SUMPRODUCT($N209:CO209,$KN50:$NO50)</f>
        <v>430.92191401217372</v>
      </c>
      <c r="CQ217" s="70">
        <f>SUMPRODUCT($N209:CP209,$KM50:$NO50)</f>
        <v>437.84721394215785</v>
      </c>
      <c r="CR217" s="70">
        <f>SUMPRODUCT($N209:CQ209,$KL50:$NO50)</f>
        <v>444.22704912423882</v>
      </c>
      <c r="CS217" s="70">
        <f>SUMPRODUCT($N209:CR209,$KK50:$NO50)</f>
        <v>454.90706865964165</v>
      </c>
      <c r="CT217" s="70">
        <f>SUMPRODUCT($N209:CS209,$KJ50:$NO50)</f>
        <v>469.45264314136404</v>
      </c>
      <c r="CU217" s="70">
        <f>SUMPRODUCT($N209:CT209,$KI50:$NO50)</f>
        <v>480.36153739806412</v>
      </c>
      <c r="CV217" s="70">
        <f>SUMPRODUCT($N209:CU209,$KH50:$NO50)</f>
        <v>488.3181449191091</v>
      </c>
      <c r="CW217" s="70">
        <f>SUMPRODUCT($N209:CV209,$KG50:$NO50)</f>
        <v>496.97114638148162</v>
      </c>
      <c r="CX217" s="70">
        <f>SUMPRODUCT($N209:CW209,$KF50:$NO50)</f>
        <v>503.66189290378281</v>
      </c>
      <c r="CY217" s="70">
        <f>SUMPRODUCT($N209:CX209,$KE50:$NO50)</f>
        <v>508.38736339856746</v>
      </c>
      <c r="CZ217" s="70">
        <f>SUMPRODUCT($N209:CY209,$KD50:$NO50)</f>
        <v>514.45215662579494</v>
      </c>
      <c r="DA217" s="70">
        <f>SUMPRODUCT($N209:CZ209,$KC50:$NO50)</f>
        <v>523.81234414847302</v>
      </c>
      <c r="DB217" s="70">
        <f>SUMPRODUCT($N209:DA209,$KB50:$NO50)</f>
        <v>531.93215708829916</v>
      </c>
      <c r="DC217" s="70">
        <f>SUMPRODUCT($N209:DB209,$KA50:$NO50)</f>
        <v>537.87683893608732</v>
      </c>
      <c r="DD217" s="70">
        <f>SUMPRODUCT($N209:DC209,$JZ50:$NO50)</f>
        <v>544.53132064958584</v>
      </c>
      <c r="DE217" s="70">
        <f>SUMPRODUCT($N209:DD209,$JY50:$NO50)</f>
        <v>550.49546298518567</v>
      </c>
      <c r="DF217" s="70">
        <f>SUMPRODUCT($N209:DE209,$JX50:$NO50)</f>
        <v>554.88845165141845</v>
      </c>
      <c r="DG217" s="70">
        <f>SUMPRODUCT($N209:DF209,$JW50:$NO50)</f>
        <v>559.99913643860521</v>
      </c>
      <c r="DH217" s="70">
        <f>SUMPRODUCT($N209:DG209,$JV50:$NO50)</f>
        <v>567.89359971569377</v>
      </c>
      <c r="DI217" s="70">
        <f>SUMPRODUCT($N209:DH209,$JU50:$NO50)</f>
        <v>574.96170279804801</v>
      </c>
      <c r="DJ217" s="70">
        <f>SUMPRODUCT($N209:DI209,$JT50:$NO50)</f>
        <v>580.08000871032925</v>
      </c>
      <c r="DK217" s="70">
        <f>SUMPRODUCT($N209:DJ209,$JS50:$NO50)</f>
        <v>582.06938801802175</v>
      </c>
      <c r="DL217" s="70">
        <f>SUMPRODUCT($N209:DK209,$JR50:$NO50)</f>
        <v>581.18502325775603</v>
      </c>
      <c r="DM217" s="70">
        <f>SUMPRODUCT($N209:DL209,$JQ50:$NO50)</f>
        <v>578.36434098025416</v>
      </c>
      <c r="DN217" s="70">
        <f>SUMPRODUCT($N209:DM209,$JP50:$NO50)</f>
        <v>575.03693443440284</v>
      </c>
      <c r="DO217" s="70">
        <f>SUMPRODUCT($N209:DN209,$JO50:$NO50)</f>
        <v>573.33788528425202</v>
      </c>
      <c r="DP217" s="70">
        <f>SUMPRODUCT($N209:DO209,$JN50:$NO50)</f>
        <v>573.24630361856146</v>
      </c>
      <c r="DQ217" s="70">
        <f>SUMPRODUCT($N209:DP209,$JM50:$NO50)</f>
        <v>573.14680079036634</v>
      </c>
      <c r="DR217" s="70">
        <f>SUMPRODUCT($N209:DQ209,$JL50:$NO50)</f>
        <v>574.97134452472596</v>
      </c>
      <c r="DS217" s="70">
        <f>SUMPRODUCT($N209:DR209,$JK50:$NO50)</f>
        <v>577.97484030974056</v>
      </c>
      <c r="DT217" s="70">
        <f>SUMPRODUCT($N209:DS209,$JJ50:$NO50)</f>
        <v>580.82078272975025</v>
      </c>
      <c r="DU217" s="70">
        <f>SUMPRODUCT($N209:DT209,$JI50:$NO50)</f>
        <v>584.30480338252505</v>
      </c>
      <c r="DV217" s="70">
        <f>SUMPRODUCT($N209:DU209,$JH50:$NO50)</f>
        <v>589.51519883199148</v>
      </c>
      <c r="DW217" s="70">
        <f>SUMPRODUCT($N209:DV209,$JG50:$NO50)</f>
        <v>594.62589714394562</v>
      </c>
      <c r="DX217" s="70">
        <f>SUMPRODUCT($N209:DW209,$JF50:$NO50)</f>
        <v>598.93057053301754</v>
      </c>
      <c r="DY217" s="70">
        <f>SUMPRODUCT($N209:DX209,$JE50:$NO50)</f>
        <v>603.59991487287311</v>
      </c>
      <c r="DZ217" s="70">
        <f>SUMPRODUCT($N209:DY209,$JD50:$NO50)</f>
        <v>608.62453943342041</v>
      </c>
      <c r="EA217" s="70">
        <f>SUMPRODUCT($N209:DZ209,$JC50:$NO50)</f>
        <v>612.29002038841372</v>
      </c>
      <c r="EB217" s="70">
        <f>SUMPRODUCT($N209:EA209,$JB50:$NO50)</f>
        <v>615.06811457465972</v>
      </c>
      <c r="EC217" s="70">
        <f>SUMPRODUCT($N209:EB209,$JA50:$NO50)</f>
        <v>618.80301083182667</v>
      </c>
      <c r="ED217" s="70">
        <f>SUMPRODUCT($N209:EC209,$IZ50:$NO50)</f>
        <v>621.92936373255009</v>
      </c>
      <c r="EE217" s="70">
        <f>SUMPRODUCT($N209:ED209,$IY50:$NO50)</f>
        <v>623.24840790162398</v>
      </c>
      <c r="EF217" s="70">
        <f>SUMPRODUCT($N209:EE209,$IX50:$NO50)</f>
        <v>625.8606597070135</v>
      </c>
      <c r="EG217" s="70">
        <f>SUMPRODUCT($N209:EF209,$IW50:$NO50)</f>
        <v>629.58242716435939</v>
      </c>
      <c r="EH217" s="70">
        <f>SUMPRODUCT($N209:EG209,$IV50:$NO50)</f>
        <v>632.70729282843331</v>
      </c>
      <c r="EI217" s="70">
        <f>SUMPRODUCT($N209:EH209,$IU50:$NO50)</f>
        <v>635.49502773706786</v>
      </c>
      <c r="EJ217" s="70">
        <f>SUMPRODUCT($N209:EI209,$IT50:$NO50)</f>
        <v>639.60726590748959</v>
      </c>
      <c r="EK217" s="70">
        <f>SUMPRODUCT($N209:EJ209,$IS50:$NO50)</f>
        <v>643.61551475479052</v>
      </c>
      <c r="EL217" s="70">
        <f>SUMPRODUCT($N209:EK209,$IR50:$NO50)</f>
        <v>646.41307769452544</v>
      </c>
      <c r="EM217" s="70">
        <f>SUMPRODUCT($N209:EL209,$IQ50:$NO50)</f>
        <v>650.25755065033695</v>
      </c>
      <c r="EN217" s="70">
        <f>SUMPRODUCT($N209:EM209,$IP50:$NO50)</f>
        <v>654.9233277664548</v>
      </c>
      <c r="EO217" s="70">
        <f>SUMPRODUCT($N209:EN209,$IO50:$NO50)</f>
        <v>658.80425247592802</v>
      </c>
      <c r="EP217" s="70">
        <f>SUMPRODUCT($N209:EO209,$IN50:$NO50)</f>
        <v>659.00604421450691</v>
      </c>
      <c r="EQ217" s="70">
        <f>SUMPRODUCT($N209:EP209,$IM50:$NO50)</f>
        <v>659.72604020472932</v>
      </c>
      <c r="ER217" s="70">
        <f>SUMPRODUCT($N209:EQ209,$IL50:$NO50)</f>
        <v>660.31341627764095</v>
      </c>
      <c r="ES217" s="70">
        <f>SUMPRODUCT($N209:ER209,$IK50:$NO50)</f>
        <v>659.45456361196671</v>
      </c>
      <c r="ET217" s="70">
        <f>SUMPRODUCT($N209:ES209,$IJ50:$NO50)</f>
        <v>661.03710422637084</v>
      </c>
      <c r="EU217" s="70">
        <f>SUMPRODUCT($N209:ET209,$II50:$NO50)</f>
        <v>664.21068428723459</v>
      </c>
      <c r="EV217" s="70">
        <f>SUMPRODUCT($N209:EU209,$IH50:$NO50)</f>
        <v>667.77993026546528</v>
      </c>
      <c r="EW217" s="70">
        <f>SUMPRODUCT($N209:EV209,$IG50:$NO50)</f>
        <v>672.66645640662807</v>
      </c>
      <c r="EX217" s="70">
        <f>SUMPRODUCT($N209:EW209,$IF50:$NO50)</f>
        <v>678.47884829661677</v>
      </c>
      <c r="EY217" s="70">
        <f>SUMPRODUCT($N209:EX209,$IE50:$NO50)</f>
        <v>684.70522815442405</v>
      </c>
      <c r="EZ217" s="70">
        <f>SUMPRODUCT($N209:EY209,$ID50:$NO50)</f>
        <v>690.3637340927171</v>
      </c>
      <c r="FA217" s="70">
        <f>SUMPRODUCT($N209:EZ209,$IC50:$NO50)</f>
        <v>696.52761535767672</v>
      </c>
      <c r="FB217" s="70">
        <f>SUMPRODUCT($N209:FA209,$IB50:$NO50)</f>
        <v>704.7913140326973</v>
      </c>
      <c r="FC217" s="70">
        <f>SUMPRODUCT($N209:FB209,$IA50:$NO50)</f>
        <v>713.3283842438525</v>
      </c>
      <c r="FD217" s="70">
        <f>SUMPRODUCT($N209:FC209,$HZ50:$NO50)</f>
        <v>720.58580838018645</v>
      </c>
      <c r="FE217" s="70">
        <f>SUMPRODUCT($N209:FD209,$HY50:$NO50)</f>
        <v>730.88478935841431</v>
      </c>
      <c r="FF217" s="70">
        <f>SUMPRODUCT($N209:FE209,$HX50:$NO50)</f>
        <v>743.80257072688789</v>
      </c>
      <c r="FG217" s="70">
        <f>SUMPRODUCT($N209:FF209,$HW50:$NO50)</f>
        <v>755.25241329979133</v>
      </c>
      <c r="FH217" s="70">
        <f>SUMPRODUCT($N209:FG209,$HV50:$NO50)</f>
        <v>767.3048670144268</v>
      </c>
      <c r="FI217" s="70">
        <f>SUMPRODUCT($N209:FH209,$HU50:$NO50)</f>
        <v>782.74770211918963</v>
      </c>
      <c r="FJ217" s="70">
        <f>SUMPRODUCT($N209:FI209,$HT50:$NO50)</f>
        <v>794.34264798234574</v>
      </c>
      <c r="FK217" s="70">
        <f>SUMPRODUCT($N209:FJ209,$HS50:$NO50)</f>
        <v>802.27878132766136</v>
      </c>
      <c r="FL217" s="70">
        <f>SUMPRODUCT($N209:FK209,$HR50:$NO50)</f>
        <v>812.05931507588048</v>
      </c>
      <c r="FM217" s="70">
        <f>SUMPRODUCT($N209:FL209,$HQ50:$NO50)</f>
        <v>824.69546481028726</v>
      </c>
      <c r="FN217" s="70">
        <f>SUMPRODUCT($N209:FM209,$HP50:$NO50)</f>
        <v>836.3486508266227</v>
      </c>
      <c r="FO217" s="70">
        <f>SUMPRODUCT($N209:FN209,$HO50:$NO50)</f>
        <v>848.84881766861429</v>
      </c>
      <c r="FP217" s="70">
        <f>SUMPRODUCT($N209:FO209,$HN50:$NO50)</f>
        <v>864.5423889534718</v>
      </c>
      <c r="FQ217" s="70">
        <f>SUMPRODUCT($N209:FP209,$HM50:$NO50)</f>
        <v>876.66942354334981</v>
      </c>
      <c r="FR217" s="70">
        <f>SUMPRODUCT($N209:FQ209,$HL50:$NO50)</f>
        <v>885.25349634435236</v>
      </c>
      <c r="FS217" s="70">
        <f>SUMPRODUCT($N209:FR209,$HK50:$NO50)</f>
        <v>895.36283757942169</v>
      </c>
      <c r="FT217" s="70">
        <f>SUMPRODUCT($N209:FS209,$HJ50:$NO50)</f>
        <v>915.87165542463003</v>
      </c>
      <c r="FU217" s="70">
        <f>SUMPRODUCT($N209:FT209,$HI50:$NO50)</f>
        <v>934.4902202532985</v>
      </c>
      <c r="FV217" s="70">
        <f>SUMPRODUCT($N209:FU209,$HH50:$NO50)</f>
        <v>952.53034840517751</v>
      </c>
      <c r="FW217" s="70">
        <f>SUMPRODUCT($N209:FV209,$HG50:$NO50)</f>
        <v>973.58877364173361</v>
      </c>
      <c r="FX217" s="70">
        <f>SUMPRODUCT($N209:FW209,$HF50:$NO50)</f>
        <v>988.1679512493173</v>
      </c>
      <c r="FY217" s="70">
        <f>SUMPRODUCT($N209:FX209,$HE50:$NO50)</f>
        <v>998.2122408229294</v>
      </c>
      <c r="FZ217" s="70">
        <f>SUMPRODUCT($N209:FY209,$HD50:$NO50)</f>
        <v>1010.0072037546812</v>
      </c>
      <c r="GA217" s="70">
        <f>SUMPRODUCT($N209:FZ209,$HC50:$NO50)</f>
        <v>1016.3382126351552</v>
      </c>
      <c r="GB217" s="70">
        <f>SUMPRODUCT($N209:GA209,$HB50:$NO50)</f>
        <v>1022.8966973080052</v>
      </c>
      <c r="GC217" s="70">
        <f>SUMPRODUCT($N209:GB209,$HA50:$NO50)</f>
        <v>1028.955044256488</v>
      </c>
      <c r="GD217" s="70">
        <f>SUMPRODUCT($N209:GC209,$GZ50:$NO50)</f>
        <v>1034.8023634416156</v>
      </c>
      <c r="GE217" s="70">
        <f>SUMPRODUCT($N209:GD209,$GY50:$NO50)</f>
        <v>1040.3038061357306</v>
      </c>
      <c r="GF217" s="70">
        <f>SUMPRODUCT($N209:GE209,$GX50:$NO50)</f>
        <v>1045.6039733937325</v>
      </c>
      <c r="GG217" s="70">
        <f>SUMPRODUCT($N209:GF209,$GW50:$NO50)</f>
        <v>1048.6731764857852</v>
      </c>
      <c r="GH217" s="70">
        <f>SUMPRODUCT($N209:GG209,$GV50:$NO50)</f>
        <v>1051.7961047363467</v>
      </c>
      <c r="GI217" s="70">
        <f>SUMPRODUCT($N209:GH209,$GU50:$NO50)</f>
        <v>1056.4030674107939</v>
      </c>
      <c r="GJ217" s="70">
        <f>SUMPRODUCT($N209:GI209,$GT50:$NO50)</f>
        <v>1056.9922603258601</v>
      </c>
      <c r="GK217" s="70">
        <f>SUMPRODUCT($N209:GJ209,$GS50:$NO50)</f>
        <v>1053.8604990706672</v>
      </c>
      <c r="GL217" s="70">
        <f>SUMPRODUCT($N209:GK209,$GR50:$NO50)</f>
        <v>1051.5123391157351</v>
      </c>
      <c r="GM217" s="70">
        <f>SUMPRODUCT($N209:GL209,$GQ50:$NO50)</f>
        <v>1048.3907070384348</v>
      </c>
      <c r="GN217" s="70">
        <f>SUMPRODUCT($N209:GM209,$GP50:$NO50)</f>
        <v>1041.3773066432175</v>
      </c>
      <c r="GO217" s="70">
        <f>SUMPRODUCT($N209:GN209,$GO50:$NO50)</f>
        <v>1040.7399256733361</v>
      </c>
      <c r="GP217" s="70">
        <f>SUMPRODUCT($N209:GO209,$GN50:$NO50)</f>
        <v>1045.6439511950935</v>
      </c>
      <c r="GQ217" s="70">
        <f>SUMPRODUCT($N209:GP209,$GM50:$NO50)</f>
        <v>1049.0496385072479</v>
      </c>
      <c r="GR217" s="70">
        <f>SUMPRODUCT($N209:GQ209,$GL50:$NO50)</f>
        <v>1049.2128183956083</v>
      </c>
      <c r="GS217" s="70">
        <f>SUMPRODUCT($N209:GR209,$GK50:$NO50)</f>
        <v>1050.0338210771247</v>
      </c>
      <c r="GT217" s="70">
        <f>SUMPRODUCT($N209:GS209,$GJ50:$NO50)</f>
        <v>1050.4949475766853</v>
      </c>
      <c r="GU217" s="70">
        <f>SUMPRODUCT($N209:GT209,$GI50:$NO50)</f>
        <v>1047.3431372033633</v>
      </c>
      <c r="GV217" s="70">
        <f>SUMPRODUCT($N209:GU209,$GH50:$NO50)</f>
        <v>1050.0685671711246</v>
      </c>
      <c r="GW217" s="70">
        <f>SUMPRODUCT($N209:GV209,$GG50:$NO50)</f>
        <v>1057.9515009188367</v>
      </c>
      <c r="GX217" s="70">
        <f>SUMPRODUCT($N209:GW209,$GF50:$NO50)</f>
        <v>1064.4051943090744</v>
      </c>
      <c r="GY217" s="70">
        <f>SUMPRODUCT($N209:GX209,$GE50:$NO50)</f>
        <v>1056.361543656009</v>
      </c>
      <c r="GZ217" s="70">
        <f>SUMPRODUCT($N209:GY209,$GD50:$NO50)</f>
        <v>1053.2938083414651</v>
      </c>
      <c r="HA217" s="70">
        <f>SUMPRODUCT($N209:GZ209,$GC50:$NO50)</f>
        <v>1050.635855362334</v>
      </c>
      <c r="HB217" s="70">
        <f>SUMPRODUCT($N209:HA209,$GB50:$NO50)</f>
        <v>1045.8344235607665</v>
      </c>
      <c r="HC217" s="70">
        <f>SUMPRODUCT($N209:HB209,$GA50:$NO50)</f>
        <v>1051.1780341008741</v>
      </c>
      <c r="HD217" s="70">
        <f>SUMPRODUCT($N209:HC209,$FZ50:$NO50)</f>
        <v>1062.9770764030093</v>
      </c>
      <c r="HE217" s="70">
        <f>SUMPRODUCT($N209:HD209,$FY50:$NO50)</f>
        <v>1069.5294608746021</v>
      </c>
      <c r="HF217" s="70">
        <f>SUMPRODUCT($N209:HE209,$FX50:$NO50)</f>
        <v>1089.5693262130894</v>
      </c>
      <c r="HG217" s="70">
        <f>SUMPRODUCT($N209:HF209,$FW50:$NO50)</f>
        <v>1109.5490130958062</v>
      </c>
      <c r="HH217" s="70">
        <f>SUMPRODUCT($N209:HG209,$FV50:$NO50)</f>
        <v>1123.545952031033</v>
      </c>
      <c r="HI217" s="70">
        <f>SUMPRODUCT($N209:HH209,$FU50:$NO50)</f>
        <v>1147.5438379616442</v>
      </c>
      <c r="HJ217" s="70">
        <f>SUMPRODUCT($N209:HI209,$FT50:$NO50)</f>
        <v>1182.7343062881964</v>
      </c>
      <c r="HK217" s="70">
        <f>SUMPRODUCT($N209:HJ209,$FS50:$NO50)</f>
        <v>1207.9178835209125</v>
      </c>
      <c r="HL217" s="70">
        <f>SUMPRODUCT($N209:HK209,$FR50:$NO50)</f>
        <v>1232.342083039797</v>
      </c>
      <c r="HM217" s="70">
        <f>SUMPRODUCT($N209:HL209,$FQ50:$NO50)</f>
        <v>1270.4194683913699</v>
      </c>
      <c r="HN217" s="70">
        <f>SUMPRODUCT($N209:HM209,$FP50:$NO50)</f>
        <v>1284.7671955548346</v>
      </c>
      <c r="HO217" s="70">
        <f>SUMPRODUCT($N209:HN209,$FO50:$NO50)</f>
        <v>1275.2558603193779</v>
      </c>
      <c r="HP217" s="70">
        <f>SUMPRODUCT($N209:HO209,$FN50:$NO50)</f>
        <v>1272.5080679757332</v>
      </c>
      <c r="HQ217" s="70">
        <f>SUMPRODUCT($N209:HP209,$FM50:$NO50)</f>
        <v>1278.9189026585495</v>
      </c>
      <c r="HR217" s="70">
        <f>SUMPRODUCT($N209:HQ209,$FL50:$NO50)</f>
        <v>1271.4414362571981</v>
      </c>
      <c r="HS217" s="70">
        <f>SUMPRODUCT($N209:HR209,$FK50:$NO50)</f>
        <v>1277.137843334747</v>
      </c>
      <c r="HT217" s="70">
        <f>SUMPRODUCT($N209:HS209,$FJ50:$NO50)</f>
        <v>1304.8933299661751</v>
      </c>
      <c r="HU217" s="70">
        <f>SUMPRODUCT($N209:HT209,$FI50:$NO50)</f>
        <v>1315.5916528640942</v>
      </c>
      <c r="HV217" s="70">
        <f>SUMPRODUCT($N209:HU209,$FH50:$NO50)</f>
        <v>1304.2367675420664</v>
      </c>
      <c r="HW217" s="70">
        <f>SUMPRODUCT($N209:HV209,$FG50:$NO50)</f>
        <v>1299.4532382702698</v>
      </c>
      <c r="HX217" s="70">
        <f>SUMPRODUCT($N209:HW209,$FF50:$NO50)</f>
        <v>1331.5725342431929</v>
      </c>
      <c r="HY217" s="70">
        <f>SUMPRODUCT($N209:HX209,$FE50:$NO50)</f>
        <v>1348.1779575571722</v>
      </c>
      <c r="HZ217" s="70">
        <f>SUMPRODUCT($N209:HY209,$FD50:$NO50)</f>
        <v>1373.1551862348304</v>
      </c>
      <c r="IA217" s="70">
        <f>SUMPRODUCT($N209:HZ209,$FC50:$NO50)</f>
        <v>1418.9187511000348</v>
      </c>
      <c r="IB217" s="70">
        <f>SUMPRODUCT($N209:IA209,$FB50:$NO50)</f>
        <v>1437.965751489714</v>
      </c>
      <c r="IC217" s="70">
        <f>SUMPRODUCT($N209:IB209,$FA50:$NO50)</f>
        <v>1402.6383958731249</v>
      </c>
      <c r="ID217" s="70">
        <f>SUMPRODUCT($N209:IC209,$EZ50:$NO50)</f>
        <v>1377.3156368212133</v>
      </c>
      <c r="IE217" s="70">
        <f>SUMPRODUCT($N209:ID209,$EY50:$NO50)</f>
        <v>1342.3533909516314</v>
      </c>
      <c r="IF217" s="70">
        <f>SUMPRODUCT($N209:IE209,$EX50:$NO50)</f>
        <v>1297.8139697698025</v>
      </c>
      <c r="IG217" s="70">
        <f>SUMPRODUCT($N209:IF209,$EW50:$NO50)</f>
        <v>1275.7477478420631</v>
      </c>
      <c r="IH217" s="70">
        <f>SUMPRODUCT($N209:IG209,$EV50:$NO50)</f>
        <v>1275.2942814374028</v>
      </c>
      <c r="II217" s="70">
        <f>SUMPRODUCT($N209:IH209,$EU50:$NO50)</f>
        <v>1267.3951817866557</v>
      </c>
      <c r="IJ217" s="70">
        <f>SUMPRODUCT($N209:II209,$ET50:$NO50)</f>
        <v>1272.8962460567152</v>
      </c>
      <c r="IK217" s="70">
        <f>SUMPRODUCT($N209:IJ209,$ES50:$NO50)</f>
        <v>1280.536741368004</v>
      </c>
      <c r="IL217" s="70">
        <f>SUMPRODUCT($N209:IK209,$ER50:$NO50)</f>
        <v>1291.3708925606732</v>
      </c>
      <c r="IM217" s="70">
        <f>SUMPRODUCT($N209:IL209,$EQ50:$NO50)</f>
        <v>1299.6731317835865</v>
      </c>
      <c r="IN217" s="70">
        <f>SUMPRODUCT($N209:IM209,$EP50:$NO50)</f>
        <v>1311.0531108122052</v>
      </c>
      <c r="IO217" s="70">
        <f>SUMPRODUCT($N209:IN209,$EO50:$NO50)</f>
        <v>1326.0794625777933</v>
      </c>
      <c r="IP217" s="70">
        <f>SUMPRODUCT($N209:IO209,$EN50:$NO50)</f>
        <v>1337.1228472586477</v>
      </c>
      <c r="IQ217" s="70">
        <f>SUMPRODUCT($N209:IP209,$EM50:$NO50)</f>
        <v>1343.2762596511679</v>
      </c>
      <c r="IR217" s="70">
        <f>SUMPRODUCT($N209:IQ209,$EL50:$NO50)</f>
        <v>1351.7567874505082</v>
      </c>
      <c r="IS217" s="70">
        <f>SUMPRODUCT($N209:IR209,$EK50:$NO50)</f>
        <v>1363.4054756544351</v>
      </c>
      <c r="IT217" s="70">
        <f>SUMPRODUCT($N209:IS209,$EJ50:$NO50)</f>
        <v>1372.327142194961</v>
      </c>
      <c r="IU217" s="70">
        <f>SUMPRODUCT($N209:IT209,$EI50:$NO50)</f>
        <v>1384.1984998984444</v>
      </c>
      <c r="IV217" s="70">
        <f>SUMPRODUCT($N209:IU209,$EH50:$NO50)</f>
        <v>1400.3953990033942</v>
      </c>
      <c r="IW217" s="70">
        <f>SUMPRODUCT($N209:IV209,$EG50:$NO50)</f>
        <v>1411.6875824794845</v>
      </c>
      <c r="IX217" s="70">
        <f>SUMPRODUCT($N209:IW209,$EF50:$NO50)</f>
        <v>1418.6583455622695</v>
      </c>
      <c r="IY217" s="70">
        <f>SUMPRODUCT($N209:IX209,$EE50:$NO50)</f>
        <v>1428.2965356524724</v>
      </c>
      <c r="IZ217" s="70">
        <f>SUMPRODUCT($N209:IY209,$ED50:$NO50)</f>
        <v>1440.9324246377553</v>
      </c>
      <c r="JA217" s="70">
        <f>SUMPRODUCT($N209:IZ209,$EC50:$NO50)</f>
        <v>1449.9210408852828</v>
      </c>
      <c r="JB217" s="70">
        <f>SUMPRODUCT($N209:JA209,$EB50:$NO50)</f>
        <v>1460.8212946575152</v>
      </c>
      <c r="JC217" s="70">
        <f>SUMPRODUCT($N209:JB209,$EA50:$NO50)</f>
        <v>1473.8431696235853</v>
      </c>
      <c r="JD217" s="70">
        <f>SUMPRODUCT($N209:JC209,$DZ50:$NO50)</f>
        <v>1480.1346896144587</v>
      </c>
      <c r="JE217" s="70">
        <f>SUMPRODUCT($N209:JD209,$DY50:$NO50)</f>
        <v>1480.1909973047962</v>
      </c>
      <c r="JF217" s="70">
        <f>SUMPRODUCT($N209:JE209,$DX50:$NO50)</f>
        <v>1482.1655057052421</v>
      </c>
      <c r="JG217" s="70">
        <f>SUMPRODUCT($N209:JF209,$DW50:$NO50)</f>
        <v>1481.6346480390735</v>
      </c>
      <c r="JH217" s="70">
        <f>SUMPRODUCT($N209:JG209,$DV50:$NO50)</f>
        <v>1478.8212558741732</v>
      </c>
      <c r="JI217" s="70">
        <f>SUMPRODUCT($N209:JH209,$DU50:$NO50)</f>
        <v>1479.536599467184</v>
      </c>
      <c r="JJ217" s="70">
        <f>SUMPRODUCT($N209:JI209,$DT50:$NO50)</f>
        <v>1485.0025371099005</v>
      </c>
      <c r="JK217" s="70">
        <f>SUMPRODUCT($N209:JJ209,$DS50:$NO50)</f>
        <v>1487.927622917842</v>
      </c>
      <c r="JL217" s="70">
        <f>SUMPRODUCT($N209:JK209,$DR50:$NO50)</f>
        <v>1495.7257611977527</v>
      </c>
      <c r="JM217" s="70">
        <f>SUMPRODUCT($N209:JL209,$DQ50:$NO50)</f>
        <v>1506.8537749824591</v>
      </c>
      <c r="JN217" s="70">
        <f>SUMPRODUCT($N209:JM209,$DP50:$NO50)</f>
        <v>1518.3688653913798</v>
      </c>
      <c r="JO217" s="70">
        <f>SUMPRODUCT($N209:JN209,$DO50:$NO50)</f>
        <v>1529.7368366500878</v>
      </c>
      <c r="JP217" s="70">
        <f>SUMPRODUCT($N209:JO209,$DN50:$NO50)</f>
        <v>1547.1477689469548</v>
      </c>
      <c r="JQ217" s="70">
        <f>SUMPRODUCT($N209:JP209,$DM50:$NO50)</f>
        <v>1565.659937682992</v>
      </c>
      <c r="JR217" s="70">
        <f>SUMPRODUCT($N209:JQ209,$DL50:$NO50)</f>
        <v>1579.3230928660307</v>
      </c>
      <c r="JS217" s="70">
        <f>SUMPRODUCT($N209:JR209,$DK50:$NO50)</f>
        <v>1600.0713033537395</v>
      </c>
      <c r="JT217" s="70">
        <f>SUMPRODUCT($N209:JS209,$DJ50:$NO50)</f>
        <v>1629.6195852978833</v>
      </c>
      <c r="JU217" s="70">
        <f>SUMPRODUCT($N209:JT209,$DI50:$NO50)</f>
        <v>1657.0552081720721</v>
      </c>
      <c r="JV217" s="70">
        <f>SUMPRODUCT($N209:JU209,$DH50:$NO50)</f>
        <v>1685.8961633072838</v>
      </c>
      <c r="JW217" s="70">
        <f>SUMPRODUCT($N209:JV209,$DG50:$NO50)</f>
        <v>1725.1951810794621</v>
      </c>
      <c r="JX217" s="70">
        <f>SUMPRODUCT($N209:JW209,$DF50:$NO50)</f>
        <v>1755.4755476987068</v>
      </c>
      <c r="JY217" s="70">
        <f>SUMPRODUCT($N209:JX209,$DE50:$NO50)</f>
        <v>1775.6503640689589</v>
      </c>
      <c r="JZ217" s="70">
        <f>SUMPRODUCT($N209:JY209,$DD50:$NO50)</f>
        <v>1799.964410271697</v>
      </c>
      <c r="KA217" s="70">
        <f>SUMPRODUCT($N209:JZ209,$DC50:$NO50)</f>
        <v>1833.1784690044437</v>
      </c>
      <c r="KB217" s="70">
        <f>SUMPRODUCT($N209:KA209,$DB50:$NO50)</f>
        <v>1864.9601427298794</v>
      </c>
      <c r="KC217" s="70">
        <f>SUMPRODUCT($N209:KB209,$DA50:$NO50)</f>
        <v>1897.4362165830114</v>
      </c>
      <c r="KD217" s="70">
        <f>SUMPRODUCT($N209:KC209,$CZ50:$NO50)</f>
        <v>1939.0781843728128</v>
      </c>
      <c r="KE217" s="70">
        <f>SUMPRODUCT($N209:KD209,$CY50:$NO50)</f>
        <v>1971.6626798067912</v>
      </c>
      <c r="KF217" s="70">
        <f>SUMPRODUCT($N209:KE209,$CX50:$NO50)</f>
        <v>1993.6704826898108</v>
      </c>
      <c r="KG217" s="70">
        <f>SUMPRODUCT($N209:KF209,$CW50:$NO50)</f>
        <v>2018.5887344578045</v>
      </c>
      <c r="KH217" s="70">
        <f>SUMPRODUCT($N209:KG209,$CV50:$NO50)</f>
        <v>2073.2028828191192</v>
      </c>
      <c r="KI217" s="70">
        <f>SUMPRODUCT($N209:KH209,$CU50:$NO50)</f>
        <v>2123.9151127392797</v>
      </c>
      <c r="KJ217" s="70">
        <f>SUMPRODUCT($N209:KI209,$CT50:$NO50)</f>
        <v>2172.1819695140475</v>
      </c>
      <c r="KK217" s="70">
        <f>SUMPRODUCT($N209:KJ209,$CS50:$NO50)</f>
        <v>2229.9750399156892</v>
      </c>
      <c r="KL217" s="70">
        <f>SUMPRODUCT($N209:KK209,$CR50:$NO50)</f>
        <v>2271.0878161385253</v>
      </c>
      <c r="KM217" s="70">
        <f>SUMPRODUCT($N209:KL209,$CQ50:$NO50)</f>
        <v>2305.3949425984456</v>
      </c>
      <c r="KN217" s="70">
        <f>SUMPRODUCT($N209:KM209,$CP50:$NO50)</f>
        <v>2333.3030395676924</v>
      </c>
      <c r="KO217" s="70">
        <f>SUMPRODUCT($N209:KN209,$CO50:$NO50)</f>
        <v>2357.396585083487</v>
      </c>
      <c r="KP217" s="70">
        <f>SUMPRODUCT($N209:KO209,$CN50:$NO50)</f>
        <v>2381.1004350237313</v>
      </c>
      <c r="KQ217" s="70">
        <f>SUMPRODUCT($N209:KP209,$CM50:$NO50)</f>
        <v>2397.4877841392458</v>
      </c>
      <c r="KR217" s="70">
        <f>SUMPRODUCT($N209:KQ209,$CL50:$NO50)</f>
        <v>2419.3473779336155</v>
      </c>
      <c r="KS217" s="70">
        <f>SUMPRODUCT($N209:KR209,$CK50:$NO50)</f>
        <v>2454.580738901067</v>
      </c>
      <c r="KT217" s="70">
        <f>SUMPRODUCT($N209:KS209,$CJ50:$NO50)</f>
        <v>2474.0226490929681</v>
      </c>
      <c r="KU217" s="70">
        <f>SUMPRODUCT($N209:KT209,$CI50:$NO50)</f>
        <v>2481.6692274631996</v>
      </c>
      <c r="KV217" s="70">
        <f>SUMPRODUCT($N209:KU209,$CH50:$NO50)</f>
        <v>2525.4698727722994</v>
      </c>
      <c r="KW217" s="70">
        <f>SUMPRODUCT($N209:KV209,$CG50:$NO50)</f>
        <v>2565.325019408976</v>
      </c>
      <c r="KX217" s="70">
        <f>SUMPRODUCT($N209:KW209,$CF50:$NO50)</f>
        <v>2570.4057925083798</v>
      </c>
      <c r="KY217" s="70">
        <f>SUMPRODUCT($N209:KX209,$CE50:$NO50)</f>
        <v>2590.3119154349979</v>
      </c>
      <c r="KZ217" s="70">
        <f>SUMPRODUCT($N209:KY209,$CD50:$NO50)</f>
        <v>2632.2061278439451</v>
      </c>
      <c r="LA217" s="70">
        <f>SUMPRODUCT($N209:KZ209,$CC50:$NO50)</f>
        <v>2614.5491986398843</v>
      </c>
      <c r="LB217" s="70">
        <f>SUMPRODUCT($N209:LA209,$CB50:$NO50)</f>
        <v>2605.6157695877964</v>
      </c>
      <c r="LC217" s="70">
        <f>SUMPRODUCT($N209:LB209,$CA50:$NO50)</f>
        <v>2646.0308937861614</v>
      </c>
      <c r="LD217" s="70">
        <f>SUMPRODUCT($N209:LC209,$BZ50:$NO50)</f>
        <v>2695.5369496717781</v>
      </c>
      <c r="LE217" s="70">
        <f>SUMPRODUCT($N209:LD209,$BY50:$NO50)</f>
        <v>2713.1679051396663</v>
      </c>
      <c r="LF217" s="70">
        <f>SUMPRODUCT($N209:LE209,$BX50:$NO50)</f>
        <v>2744.4120881069889</v>
      </c>
      <c r="LG217" s="70">
        <f>SUMPRODUCT($N209:LF209,$BW50:$NO50)</f>
        <v>2793.7795252018441</v>
      </c>
      <c r="LH217" s="70">
        <f>SUMPRODUCT($N209:LG209,$BV50:$NO50)</f>
        <v>2789.2193947346177</v>
      </c>
      <c r="LI217" s="70">
        <f>SUMPRODUCT($N209:LH209,$BU50:$NO50)</f>
        <v>2792.7418530591781</v>
      </c>
      <c r="LJ217" s="70">
        <f>SUMPRODUCT($N209:LI209,$BT50:$NO50)</f>
        <v>2841.1343472336953</v>
      </c>
      <c r="LK217" s="70">
        <f>SUMPRODUCT($N209:LJ209,$BS50:$NO50)</f>
        <v>2957.9724047935219</v>
      </c>
      <c r="LL217" s="70">
        <f>SUMPRODUCT($N209:LK209,$BR50:$NO50)</f>
        <v>2965.0888980284249</v>
      </c>
      <c r="LM217" s="70">
        <f>SUMPRODUCT($N209:LL209,$BQ50:$NO50)</f>
        <v>2981.674657884123</v>
      </c>
      <c r="LN217" s="70">
        <f>SUMPRODUCT($N209:LM209,$BP50:$NO50)</f>
        <v>3025.7105836042506</v>
      </c>
      <c r="LO217" s="70">
        <f>SUMPRODUCT($N209:LN209,$BO50:$NO50)</f>
        <v>2992.5758505671724</v>
      </c>
      <c r="LP217" s="70">
        <f>SUMPRODUCT($N209:LO209,$BN50:$NO50)</f>
        <v>2980.6345389804319</v>
      </c>
      <c r="LQ217" s="70">
        <f>SUMPRODUCT($N209:LP209,$BM50:$NO50)</f>
        <v>3023.9899244201893</v>
      </c>
      <c r="LR217" s="70">
        <f>SUMPRODUCT($N209:LQ209,$BL50:$NO50)</f>
        <v>3019.9033407326883</v>
      </c>
      <c r="LS217" s="70">
        <f>SUMPRODUCT($N209:LR209,$BK50:$NO50)</f>
        <v>3053.950198150023</v>
      </c>
      <c r="LT217" s="70">
        <f>SUMPRODUCT($N209:LS209,$BJ50:$NO50)</f>
        <v>3087.974610236135</v>
      </c>
      <c r="LU217" s="70">
        <f>SUMPRODUCT($N209:LT209,$BI50:$NO50)</f>
        <v>3123.7758610641936</v>
      </c>
      <c r="LV217" s="70">
        <f>SUMPRODUCT($N209:LU209,$BH50:$NO50)</f>
        <v>3149.211681117692</v>
      </c>
      <c r="LW217" s="70">
        <f>SUMPRODUCT($N209:LV209,$BG50:$NO50)</f>
        <v>3178.8894227132619</v>
      </c>
      <c r="LX217" s="70">
        <f>SUMPRODUCT($N209:LW209,$BF50:$NO50)</f>
        <v>3209.6325958373354</v>
      </c>
      <c r="LY217" s="70">
        <f>SUMPRODUCT($N209:LX209,$BE50:$NO50)</f>
        <v>3241.5034365888728</v>
      </c>
      <c r="LZ217" s="70">
        <f>SUMPRODUCT($N209:LY209,$BD50:$NO50)</f>
        <v>3267.3340724087516</v>
      </c>
      <c r="MA217" s="70">
        <f>SUMPRODUCT($N209:LZ209,$BC50:$NO50)</f>
        <v>3285.8345944011921</v>
      </c>
      <c r="MB217" s="70">
        <f>SUMPRODUCT($N209:MA209,$BB50:$NO50)</f>
        <v>3298.6552576718541</v>
      </c>
      <c r="MC217" s="70">
        <f>SUMPRODUCT($N209:MB209,$BA50:$NO50)</f>
        <v>3302.7319117798138</v>
      </c>
      <c r="MD217" s="70">
        <f>SUMPRODUCT($N209:MC209,$AZ50:$NO50)</f>
        <v>3308.3373560159689</v>
      </c>
      <c r="ME217" s="70">
        <f>SUMPRODUCT($N209:MD209,$AY50:$NO50)</f>
        <v>3312.4284674315454</v>
      </c>
      <c r="MF217" s="70">
        <f>SUMPRODUCT($N209:ME209,$AX50:$NO50)</f>
        <v>3328.9313055083121</v>
      </c>
      <c r="MG217" s="70">
        <f>SUMPRODUCT($N209:MF209,$AW50:$NO50)</f>
        <v>3347.6170609026517</v>
      </c>
      <c r="MH217" s="70">
        <f>SUMPRODUCT($N209:MG209,$AV50:$NO50)</f>
        <v>3364.3299899787467</v>
      </c>
      <c r="MI217" s="70">
        <f>SUMPRODUCT($N209:MH209,$AU50:$NO50)</f>
        <v>3376.6346650289038</v>
      </c>
      <c r="MJ217" s="70">
        <f>SUMPRODUCT($N209:MI209,$AT50:$NO50)</f>
        <v>3379.9766411718451</v>
      </c>
      <c r="MK217" s="70">
        <f>SUMPRODUCT($N209:MJ209,$AS50:$NO50)</f>
        <v>3388.2563887933552</v>
      </c>
      <c r="ML217" s="70">
        <f>SUMPRODUCT($N209:MK209,$AR50:$NO50)</f>
        <v>3393.3945923584452</v>
      </c>
      <c r="MM217" s="70">
        <f>SUMPRODUCT($N209:ML209,$AQ50:$NO50)</f>
        <v>3410.1568930860881</v>
      </c>
      <c r="MN217" s="70">
        <f>SUMPRODUCT($N209:MM209,$AP50:$NO50)</f>
        <v>3426.7076050465894</v>
      </c>
      <c r="MO217" s="70">
        <f>SUMPRODUCT($N209:MN209,$AO50:$NO50)</f>
        <v>3439.9081956450332</v>
      </c>
      <c r="MP217" s="70">
        <f>SUMPRODUCT($N209:MO209,$AN50:$NO50)</f>
        <v>3430.0481631712132</v>
      </c>
      <c r="MQ217" s="70">
        <f>SUMPRODUCT($N209:MP209,$AM50:$NO50)</f>
        <v>3413.0461190424257</v>
      </c>
      <c r="MR217" s="70">
        <f>SUMPRODUCT($N209:MQ209,$AL50:$NO50)</f>
        <v>3403.6128957406204</v>
      </c>
      <c r="MS217" s="70">
        <f>SUMPRODUCT($N209:MR209,$AK50:$NO50)</f>
        <v>3392.9421405651856</v>
      </c>
      <c r="MT217" s="70">
        <f>SUMPRODUCT($N209:MS209,$AJ50:$NO50)</f>
        <v>3389.1278086337288</v>
      </c>
      <c r="MU217" s="70">
        <f>SUMPRODUCT($N209:MT209,$AI50:$NO50)</f>
        <v>3407.1248211458101</v>
      </c>
      <c r="MV217" s="70">
        <f>SUMPRODUCT($N209:MU209,$AH50:$NO50)</f>
        <v>3421.3592085603086</v>
      </c>
      <c r="MW217" s="70">
        <f>SUMPRODUCT($N209:MV209,$AG50:$NO50)</f>
        <v>3446.4092969540152</v>
      </c>
      <c r="MX217" s="70">
        <f>SUMPRODUCT($N209:MW209,$AF50:$NO50)</f>
        <v>3471.2376098479322</v>
      </c>
      <c r="MY217" s="70">
        <f>SUMPRODUCT($N209:MX209,$AE50:$NO50)</f>
        <v>3496.9529523347096</v>
      </c>
      <c r="MZ217" s="70">
        <f>SUMPRODUCT($N209:MY209,$AD50:$NO50)</f>
        <v>3520.0299955034866</v>
      </c>
      <c r="NA217" s="70">
        <f>SUMPRODUCT($N209:MZ209,$AC50:$NO50)</f>
        <v>3544.3026262869676</v>
      </c>
      <c r="NB217" s="70">
        <f>SUMPRODUCT($N209:NA209,$AB50:$NO50)</f>
        <v>3568.3903695700628</v>
      </c>
      <c r="NC217" s="70">
        <f>SUMPRODUCT($N209:NB209,$AA50:$NO50)</f>
        <v>3589.5676771304579</v>
      </c>
      <c r="ND217" s="70">
        <f>SUMPRODUCT($N209:NC209,$Z50:$NO50)</f>
        <v>3608.3990069956199</v>
      </c>
      <c r="NE217" s="70">
        <f>SUMPRODUCT($N209:ND209,$Y50:$NO50)</f>
        <v>3626.5654069846864</v>
      </c>
      <c r="NF217" s="70">
        <f>SUMPRODUCT($N209:NE209,$X50:$NO50)</f>
        <v>3644.7333352586934</v>
      </c>
      <c r="NG217" s="70">
        <f>SUMPRODUCT($N209:NF209,$W50:$NO50)</f>
        <v>3661.9402663034234</v>
      </c>
      <c r="NH217" s="70">
        <f>SUMPRODUCT($N209:NG209,$V50:$NO50)</f>
        <v>3681.367839498279</v>
      </c>
      <c r="NI217" s="70">
        <f>SUMPRODUCT($N209:NH209,$U50:$NO50)</f>
        <v>3701.1170722712859</v>
      </c>
      <c r="NJ217" s="70">
        <f>SUMPRODUCT($N209:NI209,$T50:$NO50)</f>
        <v>3719.9227981876597</v>
      </c>
      <c r="NK217" s="70">
        <f>SUMPRODUCT($N209:NJ209,$S50:$NO50)</f>
        <v>3736.43880376999</v>
      </c>
      <c r="NL217" s="70">
        <f>SUMPRODUCT($N209:NK209,$R50:$NO50)</f>
        <v>3751.7253572051177</v>
      </c>
      <c r="NM217" s="70">
        <f>SUMPRODUCT($N209:NL209,$Q50:$NO50)</f>
        <v>3766.9033255464969</v>
      </c>
      <c r="NN217" s="70">
        <f>SUMPRODUCT($N209:NM209,$P50:$NO50)</f>
        <v>3780.2937434440983</v>
      </c>
      <c r="NO217" s="71">
        <f>SUMPRODUCT($N209:NN209,$O50:$NO50)</f>
        <v>3795.4271847152927</v>
      </c>
      <c r="NP217" s="14"/>
      <c r="NQ217" s="14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tr">
        <f>OFMOR_FFF_0!C219</f>
        <v>GMV</v>
      </c>
      <c r="D219" s="136"/>
      <c r="E219" s="136" t="str">
        <f>OFMOR_FFF_0!E219</f>
        <v>Оборот: Распределение планового GMV с учетом скидок</v>
      </c>
      <c r="F219" s="8"/>
      <c r="G219" s="8" t="str">
        <f>OFMOR_FFF_0!G219</f>
        <v>тыс.руб.</v>
      </c>
      <c r="H219" s="8"/>
      <c r="I219" s="8"/>
      <c r="J219" s="8"/>
      <c r="K219" s="9">
        <f>SUM(N219:NO219)</f>
        <v>455492.76457509404</v>
      </c>
      <c r="L219" s="8"/>
      <c r="M219" s="8"/>
      <c r="N219" s="33">
        <v>0</v>
      </c>
      <c r="O219" s="34">
        <f>SUMPRODUCT($N211:N211,$NO52:$NO52)</f>
        <v>1.68730219248467E-3</v>
      </c>
      <c r="P219" s="34">
        <f>SUMPRODUCT($N211:O211,$NN52:$NO52)</f>
        <v>6.5595065222267962E-3</v>
      </c>
      <c r="Q219" s="34">
        <f>SUMPRODUCT($N211:P211,$NM52:$NO52)</f>
        <v>1.371735805748096E-2</v>
      </c>
      <c r="R219" s="34">
        <f>SUMPRODUCT($N211:Q211,$NL52:$NO52)</f>
        <v>3.1031428632198189E-2</v>
      </c>
      <c r="S219" s="34">
        <f>SUMPRODUCT($N211:R211,$NK52:$NO52)</f>
        <v>5.6839736682393699E-2</v>
      </c>
      <c r="T219" s="34">
        <f>SUMPRODUCT($N211:S211,$NJ52:$NO52)</f>
        <v>9.3540286022754035E-2</v>
      </c>
      <c r="U219" s="34">
        <f>SUMPRODUCT($N211:T211,$NI52:$NO52)</f>
        <v>0.15474297208020188</v>
      </c>
      <c r="V219" s="34">
        <f>SUMPRODUCT($N211:U211,$NH52:$NO52)</f>
        <v>0.24520991824830574</v>
      </c>
      <c r="W219" s="34">
        <f>SUMPRODUCT($N211:V211,$NG52:$NO52)</f>
        <v>0.36004838058656718</v>
      </c>
      <c r="X219" s="34">
        <f>SUMPRODUCT($N211:W211,$NF52:$NO52)</f>
        <v>0.52460386064772146</v>
      </c>
      <c r="Y219" s="34">
        <f>SUMPRODUCT($N211:X211,$NE52:$NO52)</f>
        <v>0.76276959039275205</v>
      </c>
      <c r="Z219" s="34">
        <f>SUMPRODUCT($N211:Y211,$ND52:$NO52)</f>
        <v>1.0614417795741351</v>
      </c>
      <c r="AA219" s="34">
        <f>SUMPRODUCT($N211:Z211,$NC52:$NO52)</f>
        <v>1.4588936747108887</v>
      </c>
      <c r="AB219" s="34">
        <f>SUMPRODUCT($N211:AA211,$NB52:$NO52)</f>
        <v>2.0024722779877031</v>
      </c>
      <c r="AC219" s="34">
        <f>SUMPRODUCT($N211:AB211,$NA52:$NO52)</f>
        <v>2.6563999540030947</v>
      </c>
      <c r="AD219" s="34">
        <f>SUMPRODUCT($N211:AC211,$MZ52:$NO52)</f>
        <v>3.4243714778526124</v>
      </c>
      <c r="AE219" s="34">
        <f>SUMPRODUCT($N211:AD211,$MY52:$NO52)</f>
        <v>4.4020181095305713</v>
      </c>
      <c r="AF219" s="34">
        <f>SUMPRODUCT($N211:AE211,$MX52:$NO52)</f>
        <v>5.5373013453884763</v>
      </c>
      <c r="AG219" s="34">
        <f>SUMPRODUCT($N211:AF211,$MW52:$NO52)</f>
        <v>6.8556203878180781</v>
      </c>
      <c r="AH219" s="34">
        <f>SUMPRODUCT($N211:AG211,$MV52:$NO52)</f>
        <v>8.4023817668204082</v>
      </c>
      <c r="AI219" s="34">
        <f>SUMPRODUCT($N211:AH211,$MU52:$NO52)</f>
        <v>10.281296942975292</v>
      </c>
      <c r="AJ219" s="34">
        <f>SUMPRODUCT($N211:AI211,$MT52:$NO52)</f>
        <v>12.377393129860103</v>
      </c>
      <c r="AK219" s="34">
        <f>SUMPRODUCT($N211:AJ211,$MS52:$NO52)</f>
        <v>14.674024582744501</v>
      </c>
      <c r="AL219" s="34">
        <f>SUMPRODUCT($N211:AK211,$MR52:$NO52)</f>
        <v>17.369204040421796</v>
      </c>
      <c r="AM219" s="34">
        <f>SUMPRODUCT($N211:AL211,$MQ52:$NO52)</f>
        <v>20.514975765617351</v>
      </c>
      <c r="AN219" s="34">
        <f>SUMPRODUCT($N211:AM211,$MP52:$NO52)</f>
        <v>23.865574106109083</v>
      </c>
      <c r="AO219" s="34">
        <f>SUMPRODUCT($N211:AN211,$MO52:$NO52)</f>
        <v>27.50628047924965</v>
      </c>
      <c r="AP219" s="34">
        <f>SUMPRODUCT($N211:AO211,$MN52:$NO52)</f>
        <v>32.078701518558532</v>
      </c>
      <c r="AQ219" s="34">
        <f>SUMPRODUCT($N211:AP211,$MM52:$NO52)</f>
        <v>37.149494936531291</v>
      </c>
      <c r="AR219" s="34">
        <f>SUMPRODUCT($N211:AQ211,$ML52:$NO52)</f>
        <v>42.56092962790337</v>
      </c>
      <c r="AS219" s="34">
        <f>SUMPRODUCT($N211:AR211,$MK52:$NO52)</f>
        <v>49.477494724797978</v>
      </c>
      <c r="AT219" s="34">
        <f>SUMPRODUCT($N211:AS211,$MJ52:$NO52)</f>
        <v>57.704320800881185</v>
      </c>
      <c r="AU219" s="34">
        <f>SUMPRODUCT($N211:AT211,$MI52:$NO52)</f>
        <v>65.450352880414997</v>
      </c>
      <c r="AV219" s="34">
        <f>SUMPRODUCT($N211:AU211,$MH52:$NO52)</f>
        <v>74.274047582482112</v>
      </c>
      <c r="AW219" s="34">
        <f>SUMPRODUCT($N211:AV211,$MG52:$NO52)</f>
        <v>85.164736177204361</v>
      </c>
      <c r="AX219" s="34">
        <f>SUMPRODUCT($N211:AW211,$MF52:$NO52)</f>
        <v>95.82633912747896</v>
      </c>
      <c r="AY219" s="34">
        <f>SUMPRODUCT($N211:AX211,$ME52:$NO52)</f>
        <v>106.81355635094789</v>
      </c>
      <c r="AZ219" s="34">
        <f>SUMPRODUCT($N211:AY211,$MD52:$NO52)</f>
        <v>121.25635133187957</v>
      </c>
      <c r="BA219" s="34">
        <f>SUMPRODUCT($N211:AZ211,$MC52:$NO52)</f>
        <v>136.62505753979008</v>
      </c>
      <c r="BB219" s="34">
        <f>SUMPRODUCT($N211:BA211,$MB52:$NO52)</f>
        <v>149.5708576599971</v>
      </c>
      <c r="BC219" s="34">
        <f>SUMPRODUCT($N211:BB211,$MA52:$NO52)</f>
        <v>164.31303502283257</v>
      </c>
      <c r="BD219" s="34">
        <f>SUMPRODUCT($N211:BC211,$LZ52:$NO52)</f>
        <v>180.61798316721544</v>
      </c>
      <c r="BE219" s="34">
        <f>SUMPRODUCT($N211:BD211,$LY52:$NO52)</f>
        <v>193.80665847303675</v>
      </c>
      <c r="BF219" s="34">
        <f>SUMPRODUCT($N211:BE211,$LX52:$NO52)</f>
        <v>204.64529314465057</v>
      </c>
      <c r="BG219" s="34">
        <f>SUMPRODUCT($N211:BF211,$LW52:$NO52)</f>
        <v>219.01858796347659</v>
      </c>
      <c r="BH219" s="34">
        <f>SUMPRODUCT($N211:BG211,$LV52:$NO52)</f>
        <v>232.98978623228976</v>
      </c>
      <c r="BI219" s="34">
        <f>SUMPRODUCT($N211:BH211,$LU52:$NO52)</f>
        <v>242.45157578000311</v>
      </c>
      <c r="BJ219" s="34">
        <f>SUMPRODUCT($N211:BI211,$LT52:$NO52)</f>
        <v>255.67389245462914</v>
      </c>
      <c r="BK219" s="34">
        <f>SUMPRODUCT($N211:BJ211,$LS52:$NO52)</f>
        <v>275.54834073567457</v>
      </c>
      <c r="BL219" s="34">
        <f>SUMPRODUCT($N211:BK211,$LR52:$NO52)</f>
        <v>290.18490346013846</v>
      </c>
      <c r="BM219" s="34">
        <f>SUMPRODUCT($N211:BL211,$LQ52:$NO52)</f>
        <v>301.06379864578207</v>
      </c>
      <c r="BN219" s="34">
        <f>SUMPRODUCT($N211:BM211,$LP52:$NO52)</f>
        <v>319.16512660797804</v>
      </c>
      <c r="BO219" s="34">
        <f>SUMPRODUCT($N211:BN211,$LO52:$NO52)</f>
        <v>337.22030023319627</v>
      </c>
      <c r="BP219" s="34">
        <f>SUMPRODUCT($N211:BO211,$LN52:$NO52)</f>
        <v>349.1801223299031</v>
      </c>
      <c r="BQ219" s="34">
        <f>SUMPRODUCT($N211:BP211,$LM52:$NO52)</f>
        <v>368.39337857759631</v>
      </c>
      <c r="BR219" s="34">
        <f>SUMPRODUCT($N211:BQ211,$LL52:$NO52)</f>
        <v>394.32934584045324</v>
      </c>
      <c r="BS219" s="34">
        <f>SUMPRODUCT($N211:BR211,$LK52:$NO52)</f>
        <v>406.1301769196092</v>
      </c>
      <c r="BT219" s="34">
        <f>SUMPRODUCT($N211:BS211,$LJ52:$NO52)</f>
        <v>409.25180144715108</v>
      </c>
      <c r="BU219" s="34">
        <f>SUMPRODUCT($N211:BT211,$LI52:$NO52)</f>
        <v>413.75117275474776</v>
      </c>
      <c r="BV219" s="34">
        <f>SUMPRODUCT($N211:BU211,$LH52:$NO52)</f>
        <v>410.54052103829935</v>
      </c>
      <c r="BW219" s="34">
        <f>SUMPRODUCT($N211:BV211,$LG52:$NO52)</f>
        <v>400.91909940995413</v>
      </c>
      <c r="BX219" s="34">
        <f>SUMPRODUCT($N211:BW211,$LF52:$NO52)</f>
        <v>400.28144484114688</v>
      </c>
      <c r="BY219" s="34">
        <f>SUMPRODUCT($N211:BX211,$LE52:$NO52)</f>
        <v>406.05046983578075</v>
      </c>
      <c r="BZ219" s="34">
        <f>SUMPRODUCT($N211:BY211,$LD52:$NO52)</f>
        <v>404.69823325460754</v>
      </c>
      <c r="CA219" s="34">
        <f>SUMPRODUCT($N211:BZ211,$LC52:$NO52)</f>
        <v>400.25920503620779</v>
      </c>
      <c r="CB219" s="34">
        <f>SUMPRODUCT($N211:CA211,$LB52:$NO52)</f>
        <v>401.84608618121558</v>
      </c>
      <c r="CC219" s="34">
        <f>SUMPRODUCT($N211:CB211,$LA52:$NO52)</f>
        <v>404.8758114082749</v>
      </c>
      <c r="CD219" s="34">
        <f>SUMPRODUCT($N211:CC211,$KZ52:$NO52)</f>
        <v>404.92352340376289</v>
      </c>
      <c r="CE219" s="34">
        <f>SUMPRODUCT($N211:CD211,$KY52:$NO52)</f>
        <v>413.4906969494474</v>
      </c>
      <c r="CF219" s="34">
        <f>SUMPRODUCT($N211:CE211,$KX52:$NO52)</f>
        <v>428.48684713899775</v>
      </c>
      <c r="CG219" s="34">
        <f>SUMPRODUCT($N211:CF211,$KW52:$NO52)</f>
        <v>433.75519727283375</v>
      </c>
      <c r="CH219" s="34">
        <f>SUMPRODUCT($N211:CG211,$KV52:$NO52)</f>
        <v>433.32644244931629</v>
      </c>
      <c r="CI219" s="34">
        <f>SUMPRODUCT($N211:CH211,$KU52:$NO52)</f>
        <v>440.30374388912884</v>
      </c>
      <c r="CJ219" s="34">
        <f>SUMPRODUCT($N211:CI211,$KT52:$NO52)</f>
        <v>435.58501442006087</v>
      </c>
      <c r="CK219" s="34">
        <f>SUMPRODUCT($N211:CJ211,$KS52:$NO52)</f>
        <v>426.05374864703975</v>
      </c>
      <c r="CL219" s="34">
        <f>SUMPRODUCT($N211:CK211,$KR52:$NO52)</f>
        <v>423.88795922561104</v>
      </c>
      <c r="CM219" s="34">
        <f>SUMPRODUCT($N211:CL211,$KQ52:$NO52)</f>
        <v>421.80728454567475</v>
      </c>
      <c r="CN219" s="34">
        <f>SUMPRODUCT($N211:CM211,$KP52:$NO52)</f>
        <v>419.03988414017925</v>
      </c>
      <c r="CO219" s="34">
        <f>SUMPRODUCT($N211:CN211,$KO52:$NO52)</f>
        <v>419.89585769842523</v>
      </c>
      <c r="CP219" s="34">
        <f>SUMPRODUCT($N211:CO211,$KN52:$NO52)</f>
        <v>423.43174971635779</v>
      </c>
      <c r="CQ219" s="34">
        <f>SUMPRODUCT($N211:CP211,$KM52:$NO52)</f>
        <v>430.19265548665493</v>
      </c>
      <c r="CR219" s="34">
        <f>SUMPRODUCT($N211:CQ211,$KL52:$NO52)</f>
        <v>436.52651128568266</v>
      </c>
      <c r="CS219" s="34">
        <f>SUMPRODUCT($N211:CR211,$KK52:$NO52)</f>
        <v>446.98589735938265</v>
      </c>
      <c r="CT219" s="34">
        <f>SUMPRODUCT($N211:CS211,$KJ52:$NO52)</f>
        <v>461.17768634975414</v>
      </c>
      <c r="CU219" s="34">
        <f>SUMPRODUCT($N211:CT211,$KI52:$NO52)</f>
        <v>471.94045909654642</v>
      </c>
      <c r="CV219" s="34">
        <f>SUMPRODUCT($N211:CU211,$KH52:$NO52)</f>
        <v>479.89499005684729</v>
      </c>
      <c r="CW219" s="34">
        <f>SUMPRODUCT($N211:CV211,$KG52:$NO52)</f>
        <v>488.46912858251847</v>
      </c>
      <c r="CX219" s="34">
        <f>SUMPRODUCT($N211:CW211,$KF52:$NO52)</f>
        <v>495.1770911506315</v>
      </c>
      <c r="CY219" s="34">
        <f>SUMPRODUCT($N211:CX211,$KE52:$NO52)</f>
        <v>500.01139045347094</v>
      </c>
      <c r="CZ219" s="34">
        <f>SUMPRODUCT($N211:CY211,$KD52:$NO52)</f>
        <v>506.0056184099634</v>
      </c>
      <c r="DA219" s="34">
        <f>SUMPRODUCT($N211:CZ211,$KC52:$NO52)</f>
        <v>515.13674408220686</v>
      </c>
      <c r="DB219" s="34">
        <f>SUMPRODUCT($N211:DA211,$KB52:$NO52)</f>
        <v>523.17238637701394</v>
      </c>
      <c r="DC219" s="34">
        <f>SUMPRODUCT($N211:DB211,$KA52:$NO52)</f>
        <v>529.09086048857785</v>
      </c>
      <c r="DD219" s="34">
        <f>SUMPRODUCT($N211:DC211,$JZ52:$NO52)</f>
        <v>535.60269558601919</v>
      </c>
      <c r="DE219" s="34">
        <f>SUMPRODUCT($N211:DD211,$JY52:$NO52)</f>
        <v>541.46971826447111</v>
      </c>
      <c r="DF219" s="34">
        <f>SUMPRODUCT($N211:DE211,$JX52:$NO52)</f>
        <v>545.8128062343543</v>
      </c>
      <c r="DG219" s="34">
        <f>SUMPRODUCT($N211:DF211,$JW52:$NO52)</f>
        <v>550.72713899307075</v>
      </c>
      <c r="DH219" s="34">
        <f>SUMPRODUCT($N211:DG211,$JV52:$NO52)</f>
        <v>558.30685578054761</v>
      </c>
      <c r="DI219" s="34">
        <f>SUMPRODUCT($N211:DH211,$JU52:$NO52)</f>
        <v>565.18242931811926</v>
      </c>
      <c r="DJ219" s="34">
        <f>SUMPRODUCT($N211:DI211,$JT52:$NO52)</f>
        <v>570.17507257889713</v>
      </c>
      <c r="DK219" s="34">
        <f>SUMPRODUCT($N211:DJ211,$JS52:$NO52)</f>
        <v>571.96547488695956</v>
      </c>
      <c r="DL219" s="34">
        <f>SUMPRODUCT($N211:DK211,$JR52:$NO52)</f>
        <v>571.00660188433017</v>
      </c>
      <c r="DM219" s="34">
        <f>SUMPRODUCT($N211:DL211,$JQ52:$NO52)</f>
        <v>568.16034681465612</v>
      </c>
      <c r="DN219" s="34">
        <f>SUMPRODUCT($N211:DM211,$JP52:$NO52)</f>
        <v>564.67512107821517</v>
      </c>
      <c r="DO219" s="34">
        <f>SUMPRODUCT($N211:DN211,$JO52:$NO52)</f>
        <v>562.7495722601642</v>
      </c>
      <c r="DP219" s="34">
        <f>SUMPRODUCT($N211:DO211,$JN52:$NO52)</f>
        <v>562.44087385323428</v>
      </c>
      <c r="DQ219" s="34">
        <f>SUMPRODUCT($N211:DP211,$JM52:$NO52)</f>
        <v>562.09484750660442</v>
      </c>
      <c r="DR219" s="34">
        <f>SUMPRODUCT($N211:DQ211,$JL52:$NO52)</f>
        <v>563.6336060125517</v>
      </c>
      <c r="DS219" s="34">
        <f>SUMPRODUCT($N211:DR211,$JK52:$NO52)</f>
        <v>566.32809723525918</v>
      </c>
      <c r="DT219" s="34">
        <f>SUMPRODUCT($N211:DS211,$JJ52:$NO52)</f>
        <v>568.89259488390383</v>
      </c>
      <c r="DU219" s="34">
        <f>SUMPRODUCT($N211:DT211,$JI52:$NO52)</f>
        <v>572.03381789687273</v>
      </c>
      <c r="DV219" s="34">
        <f>SUMPRODUCT($N211:DU211,$JH52:$NO52)</f>
        <v>576.81575230994906</v>
      </c>
      <c r="DW219" s="34">
        <f>SUMPRODUCT($N211:DV211,$JG52:$NO52)</f>
        <v>581.5649942161574</v>
      </c>
      <c r="DX219" s="34">
        <f>SUMPRODUCT($N211:DW211,$JF52:$NO52)</f>
        <v>585.5669134623613</v>
      </c>
      <c r="DY219" s="34">
        <f>SUMPRODUCT($N211:DX211,$JE52:$NO52)</f>
        <v>589.90807382045512</v>
      </c>
      <c r="DZ219" s="34">
        <f>SUMPRODUCT($N211:DY211,$JD52:$NO52)</f>
        <v>594.64020868032878</v>
      </c>
      <c r="EA219" s="34">
        <f>SUMPRODUCT($N211:DZ211,$JC52:$NO52)</f>
        <v>598.0741624525192</v>
      </c>
      <c r="EB219" s="34">
        <f>SUMPRODUCT($N211:EA211,$JB52:$NO52)</f>
        <v>600.58636172911372</v>
      </c>
      <c r="EC219" s="34">
        <f>SUMPRODUCT($N211:EB211,$JA52:$NO52)</f>
        <v>603.97906345283252</v>
      </c>
      <c r="ED219" s="34">
        <f>SUMPRODUCT($N211:EC211,$IZ52:$NO52)</f>
        <v>606.81083379662084</v>
      </c>
      <c r="EE219" s="34">
        <f>SUMPRODUCT($N211:ED211,$IY52:$NO52)</f>
        <v>607.89418512741656</v>
      </c>
      <c r="EF219" s="34">
        <f>SUMPRODUCT($N211:EE211,$IX52:$NO52)</f>
        <v>610.22108662172184</v>
      </c>
      <c r="EG219" s="34">
        <f>SUMPRODUCT($N211:EF211,$IW52:$NO52)</f>
        <v>613.67089153962809</v>
      </c>
      <c r="EH219" s="34">
        <f>SUMPRODUCT($N211:EG211,$IV52:$NO52)</f>
        <v>616.57824373830886</v>
      </c>
      <c r="EI219" s="34">
        <f>SUMPRODUCT($N211:EH211,$IU52:$NO52)</f>
        <v>619.11713291432807</v>
      </c>
      <c r="EJ219" s="34">
        <f>SUMPRODUCT($N211:EI211,$IT52:$NO52)</f>
        <v>622.90933364950263</v>
      </c>
      <c r="EK219" s="34">
        <f>SUMPRODUCT($N211:EJ211,$IS52:$NO52)</f>
        <v>626.65996730895063</v>
      </c>
      <c r="EL219" s="34">
        <f>SUMPRODUCT($N211:EK211,$IR52:$NO52)</f>
        <v>629.26600547098985</v>
      </c>
      <c r="EM219" s="34">
        <f>SUMPRODUCT($N211:EL211,$IQ52:$NO52)</f>
        <v>632.88785742919913</v>
      </c>
      <c r="EN219" s="34">
        <f>SUMPRODUCT($N211:EM211,$IP52:$NO52)</f>
        <v>637.36066753379976</v>
      </c>
      <c r="EO219" s="34">
        <f>SUMPRODUCT($N211:EN211,$IO52:$NO52)</f>
        <v>641.09508110702507</v>
      </c>
      <c r="EP219" s="34">
        <f>SUMPRODUCT($N211:EO211,$IN52:$NO52)</f>
        <v>641.18050642056426</v>
      </c>
      <c r="EQ219" s="34">
        <f>SUMPRODUCT($N211:EP211,$IM52:$NO52)</f>
        <v>641.71773366128559</v>
      </c>
      <c r="ER219" s="34">
        <f>SUMPRODUCT($N211:EQ211,$IL52:$NO52)</f>
        <v>642.15503387154502</v>
      </c>
      <c r="ES219" s="34">
        <f>SUMPRODUCT($N211:ER211,$IK52:$NO52)</f>
        <v>641.1873581880684</v>
      </c>
      <c r="ET219" s="34">
        <f>SUMPRODUCT($N211:ES211,$IJ52:$NO52)</f>
        <v>642.55718901134185</v>
      </c>
      <c r="EU219" s="34">
        <f>SUMPRODUCT($N211:ET211,$II52:$NO52)</f>
        <v>645.49426771504375</v>
      </c>
      <c r="EV219" s="34">
        <f>SUMPRODUCT($N211:EU211,$IH52:$NO52)</f>
        <v>648.8316032133655</v>
      </c>
      <c r="EW219" s="34">
        <f>SUMPRODUCT($N211:EV211,$IG52:$NO52)</f>
        <v>653.42809621095114</v>
      </c>
      <c r="EX219" s="34">
        <f>SUMPRODUCT($N211:EW211,$IF52:$NO52)</f>
        <v>658.8804070176642</v>
      </c>
      <c r="EY219" s="34">
        <f>SUMPRODUCT($N211:EX211,$IE52:$NO52)</f>
        <v>664.77096174889505</v>
      </c>
      <c r="EZ219" s="34">
        <f>SUMPRODUCT($N211:EY211,$ID52:$NO52)</f>
        <v>670.12932008604798</v>
      </c>
      <c r="FA219" s="34">
        <f>SUMPRODUCT($N211:EZ211,$IC52:$NO52)</f>
        <v>675.93025708698042</v>
      </c>
      <c r="FB219" s="34">
        <f>SUMPRODUCT($N211:FA211,$IB52:$NO52)</f>
        <v>683.78135368869607</v>
      </c>
      <c r="FC219" s="34">
        <f>SUMPRODUCT($N211:FB211,$IA52:$NO52)</f>
        <v>691.91718334109578</v>
      </c>
      <c r="FD219" s="34">
        <f>SUMPRODUCT($N211:FC211,$HZ52:$NO52)</f>
        <v>698.76330866745195</v>
      </c>
      <c r="FE219" s="34">
        <f>SUMPRODUCT($N211:FD211,$HY52:$NO52)</f>
        <v>708.52694255002837</v>
      </c>
      <c r="FF219" s="34">
        <f>SUMPRODUCT($N211:FE211,$HX52:$NO52)</f>
        <v>720.87951482728647</v>
      </c>
      <c r="FG219" s="34">
        <f>SUMPRODUCT($N211:FF211,$HW52:$NO52)</f>
        <v>731.82184271248627</v>
      </c>
      <c r="FH219" s="34">
        <f>SUMPRODUCT($N211:FG211,$HV52:$NO52)</f>
        <v>743.30501060217352</v>
      </c>
      <c r="FI219" s="34">
        <f>SUMPRODUCT($N211:FH211,$HU52:$NO52)</f>
        <v>758.09920366642234</v>
      </c>
      <c r="FJ219" s="34">
        <f>SUMPRODUCT($N211:FI211,$HT52:$NO52)</f>
        <v>769.15846200621979</v>
      </c>
      <c r="FK219" s="34">
        <f>SUMPRODUCT($N211:FJ211,$HS52:$NO52)</f>
        <v>776.61513167449959</v>
      </c>
      <c r="FL219" s="34">
        <f>SUMPRODUCT($N211:FK211,$HR52:$NO52)</f>
        <v>785.82735312411421</v>
      </c>
      <c r="FM219" s="34">
        <f>SUMPRODUCT($N211:FL211,$HQ52:$NO52)</f>
        <v>797.86582306772937</v>
      </c>
      <c r="FN219" s="34">
        <f>SUMPRODUCT($N211:FM211,$HP52:$NO52)</f>
        <v>808.97301951299096</v>
      </c>
      <c r="FO219" s="34">
        <f>SUMPRODUCT($N211:FN211,$HO52:$NO52)</f>
        <v>820.86570673759388</v>
      </c>
      <c r="FP219" s="34">
        <f>SUMPRODUCT($N211:FO211,$HN52:$NO52)</f>
        <v>835.8855714353989</v>
      </c>
      <c r="FQ219" s="34">
        <f>SUMPRODUCT($N211:FP211,$HM52:$NO52)</f>
        <v>847.45609853555879</v>
      </c>
      <c r="FR219" s="34">
        <f>SUMPRODUCT($N211:FQ211,$HL52:$NO52)</f>
        <v>855.54570180496546</v>
      </c>
      <c r="FS219" s="34">
        <f>SUMPRODUCT($N211:FR211,$HK52:$NO52)</f>
        <v>865.08062603060296</v>
      </c>
      <c r="FT219" s="34">
        <f>SUMPRODUCT($N211:FS211,$HJ52:$NO52)</f>
        <v>884.80114538920247</v>
      </c>
      <c r="FU219" s="34">
        <f>SUMPRODUCT($N211:FT211,$HI52:$NO52)</f>
        <v>902.69557584076506</v>
      </c>
      <c r="FV219" s="34">
        <f>SUMPRODUCT($N211:FU211,$HH52:$NO52)</f>
        <v>919.97553467290743</v>
      </c>
      <c r="FW219" s="34">
        <f>SUMPRODUCT($N211:FV211,$HG52:$NO52)</f>
        <v>940.20104599294461</v>
      </c>
      <c r="FX219" s="34">
        <f>SUMPRODUCT($N211:FW211,$HF52:$NO52)</f>
        <v>954.12486226615147</v>
      </c>
      <c r="FY219" s="34">
        <f>SUMPRODUCT($N211:FX211,$HE52:$NO52)</f>
        <v>963.57064722614075</v>
      </c>
      <c r="FZ219" s="34">
        <f>SUMPRODUCT($N211:FY211,$HD52:$NO52)</f>
        <v>974.68114975576611</v>
      </c>
      <c r="GA219" s="34">
        <f>SUMPRODUCT($N211:FZ211,$HC52:$NO52)</f>
        <v>980.43465566070745</v>
      </c>
      <c r="GB219" s="34">
        <f>SUMPRODUCT($N211:GA211,$HB52:$NO52)</f>
        <v>986.45037975027947</v>
      </c>
      <c r="GC219" s="34">
        <f>SUMPRODUCT($N211:GB211,$HA52:$NO52)</f>
        <v>991.94269527611198</v>
      </c>
      <c r="GD219" s="34">
        <f>SUMPRODUCT($N211:GC211,$GZ52:$NO52)</f>
        <v>997.22626953440579</v>
      </c>
      <c r="GE219" s="34">
        <f>SUMPRODUCT($N211:GD211,$GY52:$NO52)</f>
        <v>1002.240053003232</v>
      </c>
      <c r="GF219" s="34">
        <f>SUMPRODUCT($N211:GE211,$GX52:$NO52)</f>
        <v>1007.0325588191148</v>
      </c>
      <c r="GG219" s="34">
        <f>SUMPRODUCT($N211:GF211,$GW52:$NO52)</f>
        <v>1009.6089846156469</v>
      </c>
      <c r="GH219" s="34">
        <f>SUMPRODUCT($N211:GG211,$GV52:$NO52)</f>
        <v>1012.2615514562222</v>
      </c>
      <c r="GI219" s="34">
        <f>SUMPRODUCT($N211:GH211,$GU52:$NO52)</f>
        <v>1016.3877807013201</v>
      </c>
      <c r="GJ219" s="34">
        <f>SUMPRODUCT($N211:GI211,$GT52:$NO52)</f>
        <v>1016.5744355960535</v>
      </c>
      <c r="GK219" s="34">
        <f>SUMPRODUCT($N211:GJ211,$GS52:$NO52)</f>
        <v>1013.1421483583082</v>
      </c>
      <c r="GL219" s="34">
        <f>SUMPRODUCT($N211:GK211,$GR52:$NO52)</f>
        <v>1010.52520604441</v>
      </c>
      <c r="GM219" s="34">
        <f>SUMPRODUCT($N211:GL211,$GQ52:$NO52)</f>
        <v>1007.1293554743006</v>
      </c>
      <c r="GN219" s="34">
        <f>SUMPRODUCT($N211:GM211,$GP52:$NO52)</f>
        <v>999.89933993582235</v>
      </c>
      <c r="GO219" s="34">
        <f>SUMPRODUCT($N211:GN211,$GO52:$NO52)</f>
        <v>998.87946044226248</v>
      </c>
      <c r="GP219" s="34">
        <f>SUMPRODUCT($N211:GO211,$GN52:$NO52)</f>
        <v>1003.2690152305249</v>
      </c>
      <c r="GQ219" s="34">
        <f>SUMPRODUCT($N211:GP211,$GM52:$NO52)</f>
        <v>1006.1748319516511</v>
      </c>
      <c r="GR219" s="34">
        <f>SUMPRODUCT($N211:GQ211,$GL52:$NO52)</f>
        <v>1005.9421234367876</v>
      </c>
      <c r="GS219" s="34">
        <f>SUMPRODUCT($N211:GR211,$GK52:$NO52)</f>
        <v>1006.4136093687011</v>
      </c>
      <c r="GT219" s="34">
        <f>SUMPRODUCT($N211:GS211,$GJ52:$NO52)</f>
        <v>1006.5024154877129</v>
      </c>
      <c r="GU219" s="34">
        <f>SUMPRODUCT($N211:GT211,$GI52:$NO52)</f>
        <v>1003.0285094844328</v>
      </c>
      <c r="GV219" s="34">
        <f>SUMPRODUCT($N211:GU211,$GH52:$NO52)</f>
        <v>1005.266004142413</v>
      </c>
      <c r="GW219" s="34">
        <f>SUMPRODUCT($N211:GV211,$GG52:$NO52)</f>
        <v>1012.5342776552039</v>
      </c>
      <c r="GX219" s="34">
        <f>SUMPRODUCT($N211:GW211,$GF52:$NO52)</f>
        <v>1018.3803253434952</v>
      </c>
      <c r="GY219" s="34">
        <f>SUMPRODUCT($N211:GX211,$GE52:$NO52)</f>
        <v>1010.1810775162363</v>
      </c>
      <c r="GZ219" s="34">
        <f>SUMPRODUCT($N211:GY211,$GD52:$NO52)</f>
        <v>1006.8387676388584</v>
      </c>
      <c r="HA219" s="34">
        <f>SUMPRODUCT($N211:GZ211,$GC52:$NO52)</f>
        <v>1003.8680447275136</v>
      </c>
      <c r="HB219" s="34">
        <f>SUMPRODUCT($N211:HA211,$GB52:$NO52)</f>
        <v>998.7495222269755</v>
      </c>
      <c r="HC219" s="34">
        <f>SUMPRODUCT($N211:HB211,$GA52:$NO52)</f>
        <v>1003.5094235907719</v>
      </c>
      <c r="HD219" s="34">
        <f>SUMPRODUCT($N211:HC211,$FZ52:$NO52)</f>
        <v>1014.5405535754722</v>
      </c>
      <c r="HE219" s="34">
        <f>SUMPRODUCT($N211:HD211,$FY52:$NO52)</f>
        <v>1020.4600265690938</v>
      </c>
      <c r="HF219" s="34">
        <f>SUMPRODUCT($N211:HE211,$FX52:$NO52)</f>
        <v>1039.5025885699004</v>
      </c>
      <c r="HG219" s="34">
        <f>SUMPRODUCT($N211:HF211,$FW52:$NO52)</f>
        <v>1058.4934308161007</v>
      </c>
      <c r="HH219" s="34">
        <f>SUMPRODUCT($N211:HG211,$FV52:$NO52)</f>
        <v>1071.6771207199126</v>
      </c>
      <c r="HI219" s="34">
        <f>SUMPRODUCT($N211:HH211,$FU52:$NO52)</f>
        <v>1094.4519448898852</v>
      </c>
      <c r="HJ219" s="34">
        <f>SUMPRODUCT($N211:HI211,$FT52:$NO52)</f>
        <v>1127.9556712962737</v>
      </c>
      <c r="HK219" s="34">
        <f>SUMPRODUCT($N211:HJ211,$FS52:$NO52)</f>
        <v>1151.8166377285879</v>
      </c>
      <c r="HL219" s="34">
        <f>SUMPRODUCT($N211:HK211,$FR52:$NO52)</f>
        <v>1174.9217552131097</v>
      </c>
      <c r="HM219" s="34">
        <f>SUMPRODUCT($N211:HL211,$FQ52:$NO52)</f>
        <v>1211.1902994470454</v>
      </c>
      <c r="HN219" s="34">
        <f>SUMPRODUCT($N211:HM211,$FP52:$NO52)</f>
        <v>1224.6442058513214</v>
      </c>
      <c r="HO219" s="34">
        <f>SUMPRODUCT($N211:HN211,$FO52:$NO52)</f>
        <v>1215.1162942272497</v>
      </c>
      <c r="HP219" s="34">
        <f>SUMPRODUCT($N211:HO211,$FN52:$NO52)</f>
        <v>1212.0780756911051</v>
      </c>
      <c r="HQ219" s="34">
        <f>SUMPRODUCT($N211:HP211,$FM52:$NO52)</f>
        <v>1217.8237905274405</v>
      </c>
      <c r="HR219" s="34">
        <f>SUMPRODUCT($N211:HQ211,$FL52:$NO52)</f>
        <v>1210.190542800709</v>
      </c>
      <c r="HS219" s="34">
        <f>SUMPRODUCT($N211:HR211,$FK52:$NO52)</f>
        <v>1215.1973632787617</v>
      </c>
      <c r="HT219" s="34">
        <f>SUMPRODUCT($N211:HS211,$FJ52:$NO52)</f>
        <v>1241.4584833669971</v>
      </c>
      <c r="HU219" s="34">
        <f>SUMPRODUCT($N211:HT211,$FI52:$NO52)</f>
        <v>1251.3145700510511</v>
      </c>
      <c r="HV219" s="34">
        <f>SUMPRODUCT($N211:HU211,$FH52:$NO52)</f>
        <v>1239.9305555843359</v>
      </c>
      <c r="HW219" s="34">
        <f>SUMPRODUCT($N211:HV211,$FG52:$NO52)</f>
        <v>1234.8672699082767</v>
      </c>
      <c r="HX219" s="34">
        <f>SUMPRODUCT($N211:HW211,$FF52:$NO52)</f>
        <v>1265.2425177466223</v>
      </c>
      <c r="HY219" s="34">
        <f>SUMPRODUCT($N211:HX211,$FE52:$NO52)</f>
        <v>1280.6686126439699</v>
      </c>
      <c r="HZ219" s="34">
        <f>SUMPRODUCT($N211:HY211,$FD52:$NO52)</f>
        <v>1304.1291604037917</v>
      </c>
      <c r="IA219" s="34">
        <f>SUMPRODUCT($N211:HZ211,$FC52:$NO52)</f>
        <v>1347.6348484116404</v>
      </c>
      <c r="IB219" s="34">
        <f>SUMPRODUCT($N211:IA211,$FB52:$NO52)</f>
        <v>1365.4535081584534</v>
      </c>
      <c r="IC219" s="34">
        <f>SUMPRODUCT($N211:IB211,$FA52:$NO52)</f>
        <v>1330.9654591123035</v>
      </c>
      <c r="ID219" s="34">
        <f>SUMPRODUCT($N211:IC211,$EZ52:$NO52)</f>
        <v>1306.1170425262039</v>
      </c>
      <c r="IE219" s="34">
        <f>SUMPRODUCT($N211:ID211,$EY52:$NO52)</f>
        <v>1271.6857728685543</v>
      </c>
      <c r="IF219" s="34">
        <f>SUMPRODUCT($N211:IE211,$EX52:$NO52)</f>
        <v>1228.065144293008</v>
      </c>
      <c r="IG219" s="34">
        <f>SUMPRODUCT($N211:IF211,$EW52:$NO52)</f>
        <v>1206.0747147548739</v>
      </c>
      <c r="IH219" s="34">
        <f>SUMPRODUCT($N211:IG211,$EV52:$NO52)</f>
        <v>1204.7596172242149</v>
      </c>
      <c r="II219" s="34">
        <f>SUMPRODUCT($N211:IH211,$EU52:$NO52)</f>
        <v>1196.4598262276513</v>
      </c>
      <c r="IJ219" s="34">
        <f>SUMPRODUCT($N211:II211,$ET52:$NO52)</f>
        <v>1201.3895193159137</v>
      </c>
      <c r="IK219" s="34">
        <f>SUMPRODUCT($N211:IJ211,$ES52:$NO52)</f>
        <v>1208.284334800981</v>
      </c>
      <c r="IL219" s="34">
        <f>SUMPRODUCT($N211:IK211,$ER52:$NO52)</f>
        <v>1218.1187559848249</v>
      </c>
      <c r="IM219" s="34">
        <f>SUMPRODUCT($N211:IL211,$EQ52:$NO52)</f>
        <v>1225.6365569817021</v>
      </c>
      <c r="IN219" s="34">
        <f>SUMPRODUCT($N211:IM211,$EP52:$NO52)</f>
        <v>1235.9646682324387</v>
      </c>
      <c r="IO219" s="34">
        <f>SUMPRODUCT($N211:IN211,$EO52:$NO52)</f>
        <v>1249.6564477106501</v>
      </c>
      <c r="IP219" s="34">
        <f>SUMPRODUCT($N211:IO211,$EN52:$NO52)</f>
        <v>1259.7130076920562</v>
      </c>
      <c r="IQ219" s="34">
        <f>SUMPRODUCT($N211:IP211,$EM52:$NO52)</f>
        <v>1265.2722080269234</v>
      </c>
      <c r="IR219" s="34">
        <f>SUMPRODUCT($N211:IQ211,$EL52:$NO52)</f>
        <v>1272.9730967660603</v>
      </c>
      <c r="IS219" s="34">
        <f>SUMPRODUCT($N211:IR211,$EK52:$NO52)</f>
        <v>1283.5793703528939</v>
      </c>
      <c r="IT219" s="34">
        <f>SUMPRODUCT($N211:IS211,$EJ52:$NO52)</f>
        <v>1291.6813965401777</v>
      </c>
      <c r="IU219" s="34">
        <f>SUMPRODUCT($N211:IT211,$EI52:$NO52)</f>
        <v>1302.4995306732067</v>
      </c>
      <c r="IV219" s="34">
        <f>SUMPRODUCT($N211:IU211,$EH52:$NO52)</f>
        <v>1317.2911149197007</v>
      </c>
      <c r="IW219" s="34">
        <f>SUMPRODUCT($N211:IV211,$EG52:$NO52)</f>
        <v>1327.5764589740327</v>
      </c>
      <c r="IX219" s="34">
        <f>SUMPRODUCT($N211:IW211,$EF52:$NO52)</f>
        <v>1333.8969284399375</v>
      </c>
      <c r="IY219" s="34">
        <f>SUMPRODUCT($N211:IX211,$EE52:$NO52)</f>
        <v>1342.6606213689913</v>
      </c>
      <c r="IZ219" s="34">
        <f>SUMPRODUCT($N211:IY211,$ED52:$NO52)</f>
        <v>1354.1379314780372</v>
      </c>
      <c r="JA219" s="34">
        <f>SUMPRODUCT($N211:IZ211,$EC52:$NO52)</f>
        <v>1362.2233527730191</v>
      </c>
      <c r="JB219" s="34">
        <f>SUMPRODUCT($N211:JA211,$EB52:$NO52)</f>
        <v>1371.9994408256164</v>
      </c>
      <c r="JC219" s="34">
        <f>SUMPRODUCT($N211:JB211,$EA52:$NO52)</f>
        <v>1383.656844522902</v>
      </c>
      <c r="JD219" s="34">
        <f>SUMPRODUCT($N211:JC211,$DZ52:$NO52)</f>
        <v>1389.0587352718273</v>
      </c>
      <c r="JE219" s="34">
        <f>SUMPRODUCT($N211:JD211,$DY52:$NO52)</f>
        <v>1388.6957260783602</v>
      </c>
      <c r="JF219" s="34">
        <f>SUMPRODUCT($N211:JE211,$DX52:$NO52)</f>
        <v>1390.0599213921635</v>
      </c>
      <c r="JG219" s="34">
        <f>SUMPRODUCT($N211:JF211,$DW52:$NO52)</f>
        <v>1389.0730941902309</v>
      </c>
      <c r="JH219" s="34">
        <f>SUMPRODUCT($N211:JG211,$DV52:$NO52)</f>
        <v>1385.9803683064993</v>
      </c>
      <c r="JI219" s="34">
        <f>SUMPRODUCT($N211:JH211,$DU52:$NO52)</f>
        <v>1386.1198351137434</v>
      </c>
      <c r="JJ219" s="34">
        <f>SUMPRODUCT($N211:JI211,$DT52:$NO52)</f>
        <v>1390.6791264359742</v>
      </c>
      <c r="JK219" s="34">
        <f>SUMPRODUCT($N211:JJ211,$DS52:$NO52)</f>
        <v>1392.8993309837565</v>
      </c>
      <c r="JL219" s="34">
        <f>SUMPRODUCT($N211:JK211,$DR52:$NO52)</f>
        <v>1399.6416266190386</v>
      </c>
      <c r="JM219" s="34">
        <f>SUMPRODUCT($N211:JL211,$DQ52:$NO52)</f>
        <v>1409.5131394340572</v>
      </c>
      <c r="JN219" s="34">
        <f>SUMPRODUCT($N211:JM211,$DP52:$NO52)</f>
        <v>1419.7032899310402</v>
      </c>
      <c r="JO219" s="34">
        <f>SUMPRODUCT($N211:JN211,$DO52:$NO52)</f>
        <v>1429.7724188369414</v>
      </c>
      <c r="JP219" s="34">
        <f>SUMPRODUCT($N211:JO211,$DN52:$NO52)</f>
        <v>1445.5207071009377</v>
      </c>
      <c r="JQ219" s="34">
        <f>SUMPRODUCT($N211:JP211,$DM52:$NO52)</f>
        <v>1462.2832519961019</v>
      </c>
      <c r="JR219" s="34">
        <f>SUMPRODUCT($N211:JQ211,$DL52:$NO52)</f>
        <v>1474.4970517851066</v>
      </c>
      <c r="JS219" s="34">
        <f>SUMPRODUCT($N211:JR211,$DK52:$NO52)</f>
        <v>1493.3820650259479</v>
      </c>
      <c r="JT219" s="34">
        <f>SUMPRODUCT($N211:JS211,$DJ52:$NO52)</f>
        <v>1520.4858410977745</v>
      </c>
      <c r="JU219" s="34">
        <f>SUMPRODUCT($N211:JT211,$DI52:$NO52)</f>
        <v>1545.5438898157051</v>
      </c>
      <c r="JV219" s="34">
        <f>SUMPRODUCT($N211:JU211,$DH52:$NO52)</f>
        <v>1571.9600114345487</v>
      </c>
      <c r="JW219" s="34">
        <f>SUMPRODUCT($N211:JV211,$DG52:$NO52)</f>
        <v>1608.2158154993153</v>
      </c>
      <c r="JX219" s="34">
        <f>SUMPRODUCT($N211:JW211,$DF52:$NO52)</f>
        <v>1636.0019407820093</v>
      </c>
      <c r="JY219" s="34">
        <f>SUMPRODUCT($N211:JX211,$DE52:$NO52)</f>
        <v>1654.356605052699</v>
      </c>
      <c r="JZ219" s="34">
        <f>SUMPRODUCT($N211:JY211,$DD52:$NO52)</f>
        <v>1676.6506528020891</v>
      </c>
      <c r="KA219" s="34">
        <f>SUMPRODUCT($N211:JZ211,$DC52:$NO52)</f>
        <v>1707.2782086487907</v>
      </c>
      <c r="KB219" s="34">
        <f>SUMPRODUCT($N211:KA211,$DB52:$NO52)</f>
        <v>1736.5185257773512</v>
      </c>
      <c r="KC219" s="34">
        <f>SUMPRODUCT($N211:KB211,$DA52:$NO52)</f>
        <v>1766.4335017667167</v>
      </c>
      <c r="KD219" s="34">
        <f>SUMPRODUCT($N211:KC211,$CZ52:$NO52)</f>
        <v>1804.9158963855778</v>
      </c>
      <c r="KE219" s="34">
        <f>SUMPRODUCT($N211:KD211,$CY52:$NO52)</f>
        <v>1834.8476732235374</v>
      </c>
      <c r="KF219" s="34">
        <f>SUMPRODUCT($N211:KE211,$CX52:$NO52)</f>
        <v>1854.8893340530303</v>
      </c>
      <c r="KG219" s="34">
        <f>SUMPRODUCT($N211:KF211,$CW52:$NO52)</f>
        <v>1877.701267308413</v>
      </c>
      <c r="KH219" s="34">
        <f>SUMPRODUCT($N211:KG211,$CV52:$NO52)</f>
        <v>1928.4007516803372</v>
      </c>
      <c r="KI219" s="34">
        <f>SUMPRODUCT($N211:KH211,$CU52:$NO52)</f>
        <v>1975.4061482415811</v>
      </c>
      <c r="KJ219" s="34">
        <f>SUMPRODUCT($N211:KI211,$CT52:$NO52)</f>
        <v>2020.1268423546428</v>
      </c>
      <c r="KK219" s="34">
        <f>SUMPRODUCT($N211:KJ211,$CS52:$NO52)</f>
        <v>2073.7384282815024</v>
      </c>
      <c r="KL219" s="34">
        <f>SUMPRODUCT($N211:KK211,$CR52:$NO52)</f>
        <v>2111.5740871824946</v>
      </c>
      <c r="KM219" s="34">
        <f>SUMPRODUCT($N211:KL211,$CQ52:$NO52)</f>
        <v>2142.9901832390015</v>
      </c>
      <c r="KN219" s="34">
        <f>SUMPRODUCT($N211:KM211,$CP52:$NO52)</f>
        <v>2168.5022840608412</v>
      </c>
      <c r="KO219" s="34">
        <f>SUMPRODUCT($N211:KN211,$CO52:$NO52)</f>
        <v>2190.0944134285246</v>
      </c>
      <c r="KP219" s="34">
        <f>SUMPRODUCT($N211:KO211,$CN52:$NO52)</f>
        <v>2211.2696631987301</v>
      </c>
      <c r="KQ219" s="34">
        <f>SUMPRODUCT($N211:KP211,$CM52:$NO52)</f>
        <v>2225.6705627161996</v>
      </c>
      <c r="KR219" s="34">
        <f>SUMPRODUCT($N211:KQ211,$CL52:$NO52)</f>
        <v>2245.0372318960635</v>
      </c>
      <c r="KS219" s="34">
        <f>SUMPRODUCT($N211:KR211,$CK52:$NO52)</f>
        <v>2276.9114348223984</v>
      </c>
      <c r="KT219" s="34">
        <f>SUMPRODUCT($N211:KS211,$CJ52:$NO52)</f>
        <v>2294.1712198460637</v>
      </c>
      <c r="KU219" s="34">
        <f>SUMPRODUCT($N211:KT211,$CI52:$NO52)</f>
        <v>2300.4425025578794</v>
      </c>
      <c r="KV219" s="34">
        <f>SUMPRODUCT($N211:KU211,$CH52:$NO52)</f>
        <v>2340.2898738200788</v>
      </c>
      <c r="KW219" s="34">
        <f>SUMPRODUCT($N211:KV211,$CG52:$NO52)</f>
        <v>2376.4228206190937</v>
      </c>
      <c r="KX219" s="34">
        <f>SUMPRODUCT($N211:KW211,$CF52:$NO52)</f>
        <v>2380.1665135935532</v>
      </c>
      <c r="KY219" s="34">
        <f>SUMPRODUCT($N211:KX211,$CE52:$NO52)</f>
        <v>2397.6385223330403</v>
      </c>
      <c r="KZ219" s="34">
        <f>SUMPRODUCT($N211:KY211,$CD52:$NO52)</f>
        <v>2435.6533078369825</v>
      </c>
      <c r="LA219" s="34">
        <f>SUMPRODUCT($N211:KZ211,$CC52:$NO52)</f>
        <v>2418.2820146790368</v>
      </c>
      <c r="LB219" s="34">
        <f>SUMPRODUCT($N211:LA211,$CB52:$NO52)</f>
        <v>2409.0738310612478</v>
      </c>
      <c r="LC219" s="34">
        <f>SUMPRODUCT($N211:LB211,$CA52:$NO52)</f>
        <v>2445.7537880519108</v>
      </c>
      <c r="LD219" s="34">
        <f>SUMPRODUCT($N211:LC211,$BZ52:$NO52)</f>
        <v>2490.8770328173432</v>
      </c>
      <c r="LE219" s="34">
        <f>SUMPRODUCT($N211:LD211,$BY52:$NO52)</f>
        <v>2506.3159165780589</v>
      </c>
      <c r="LF219" s="34">
        <f>SUMPRODUCT($N211:LE211,$BX52:$NO52)</f>
        <v>2534.3609492463825</v>
      </c>
      <c r="LG219" s="34">
        <f>SUMPRODUCT($N211:LF211,$BW52:$NO52)</f>
        <v>2579.3515075365663</v>
      </c>
      <c r="LH219" s="34">
        <f>SUMPRODUCT($N211:LG211,$BV52:$NO52)</f>
        <v>2574.1722887906453</v>
      </c>
      <c r="LI219" s="34">
        <f>SUMPRODUCT($N211:LH211,$BU52:$NO52)</f>
        <v>2576.5503007467464</v>
      </c>
      <c r="LJ219" s="34">
        <f>SUMPRODUCT($N211:LI211,$BT52:$NO52)</f>
        <v>2620.6240933309446</v>
      </c>
      <c r="LK219" s="34">
        <f>SUMPRODUCT($N211:LJ211,$BS52:$NO52)</f>
        <v>2728.4509230853519</v>
      </c>
      <c r="LL219" s="34">
        <f>SUMPRODUCT($N211:LK211,$BR52:$NO52)</f>
        <v>2734.015987711547</v>
      </c>
      <c r="LM219" s="34">
        <f>SUMPRODUCT($N211:LL211,$BQ52:$NO52)</f>
        <v>2748.2975329988753</v>
      </c>
      <c r="LN219" s="34">
        <f>SUMPRODUCT($N211:LM211,$BP52:$NO52)</f>
        <v>2788.2154166091859</v>
      </c>
      <c r="LO219" s="34">
        <f>SUMPRODUCT($N211:LN211,$BO52:$NO52)</f>
        <v>2756.2894719314017</v>
      </c>
      <c r="LP219" s="34">
        <f>SUMPRODUCT($N211:LO211,$BN52:$NO52)</f>
        <v>2744.1078999926794</v>
      </c>
      <c r="LQ219" s="34">
        <f>SUMPRODUCT($N211:LP211,$BM52:$NO52)</f>
        <v>2783.5122863666775</v>
      </c>
      <c r="LR219" s="34">
        <f>SUMPRODUCT($N211:LQ211,$BL52:$NO52)</f>
        <v>2778.0377789074582</v>
      </c>
      <c r="LS219" s="34">
        <f>SUMPRODUCT($N211:LR211,$BK52:$NO52)</f>
        <v>2808.902940907697</v>
      </c>
      <c r="LT219" s="34">
        <f>SUMPRODUCT($N211:LS211,$BJ52:$NO52)</f>
        <v>2839.6136420973626</v>
      </c>
      <c r="LU219" s="34">
        <f>SUMPRODUCT($N211:LT211,$BI52:$NO52)</f>
        <v>2871.7751489564853</v>
      </c>
      <c r="LV219" s="34">
        <f>SUMPRODUCT($N211:LU211,$BH52:$NO52)</f>
        <v>2894.8087444977814</v>
      </c>
      <c r="LW219" s="34">
        <f>SUMPRODUCT($N211:LV211,$BG52:$NO52)</f>
        <v>2921.6005671570911</v>
      </c>
      <c r="LX219" s="34">
        <f>SUMPRODUCT($N211:LW211,$BF52:$NO52)</f>
        <v>2949.02529616725</v>
      </c>
      <c r="LY219" s="34">
        <f>SUMPRODUCT($N211:LX211,$BE52:$NO52)</f>
        <v>2977.3002302439718</v>
      </c>
      <c r="LZ219" s="34">
        <f>SUMPRODUCT($N211:LY211,$BD52:$NO52)</f>
        <v>3000.3092124421769</v>
      </c>
      <c r="MA219" s="34">
        <f>SUMPRODUCT($N211:LZ211,$BC52:$NO52)</f>
        <v>3016.3929303259088</v>
      </c>
      <c r="MB219" s="34">
        <f>SUMPRODUCT($N211:MA211,$BB52:$NO52)</f>
        <v>3027.0060060505702</v>
      </c>
      <c r="MC219" s="34">
        <f>SUMPRODUCT($N211:MB211,$BA52:$NO52)</f>
        <v>3029.9695567337885</v>
      </c>
      <c r="MD219" s="34">
        <f>SUMPRODUCT($N211:MC211,$AZ52:$NO52)</f>
        <v>3034.2592893700685</v>
      </c>
      <c r="ME219" s="34">
        <f>SUMPRODUCT($N211:MD211,$AY52:$NO52)</f>
        <v>3036.7246932710459</v>
      </c>
      <c r="MF219" s="34">
        <f>SUMPRODUCT($N211:ME211,$AX52:$NO52)</f>
        <v>3050.4539982153196</v>
      </c>
      <c r="MG219" s="34">
        <f>SUMPRODUCT($N211:MF211,$AW52:$NO52)</f>
        <v>3066.5603129373249</v>
      </c>
      <c r="MH219" s="34">
        <f>SUMPRODUCT($N211:MG211,$AV52:$NO52)</f>
        <v>3080.728489324611</v>
      </c>
      <c r="MI219" s="34">
        <f>SUMPRODUCT($N211:MH211,$AU52:$NO52)</f>
        <v>3090.6237786035581</v>
      </c>
      <c r="MJ219" s="34">
        <f>SUMPRODUCT($N211:MI211,$AT52:$NO52)</f>
        <v>3092.8017494782944</v>
      </c>
      <c r="MK219" s="34">
        <f>SUMPRODUCT($N211:MJ211,$AS52:$NO52)</f>
        <v>3099.4173816981129</v>
      </c>
      <c r="ML219" s="34">
        <f>SUMPRODUCT($N211:MK211,$AR52:$NO52)</f>
        <v>3102.7878078319059</v>
      </c>
      <c r="MM219" s="34">
        <f>SUMPRODUCT($N211:ML211,$AQ52:$NO52)</f>
        <v>3116.6797955444372</v>
      </c>
      <c r="MN219" s="34">
        <f>SUMPRODUCT($N211:MM211,$AP52:$NO52)</f>
        <v>3130.7697170427887</v>
      </c>
      <c r="MO219" s="34">
        <f>SUMPRODUCT($N211:MN211,$AO52:$NO52)</f>
        <v>3141.6694231188171</v>
      </c>
      <c r="MP219" s="34">
        <f>SUMPRODUCT($N211:MO211,$AN52:$NO52)</f>
        <v>3131.0042161332149</v>
      </c>
      <c r="MQ219" s="34">
        <f>SUMPRODUCT($N211:MP211,$AM52:$NO52)</f>
        <v>3114.3164197929727</v>
      </c>
      <c r="MR219" s="34">
        <f>SUMPRODUCT($N211:MQ211,$AL52:$NO52)</f>
        <v>3104.516582065211</v>
      </c>
      <c r="MS219" s="34">
        <f>SUMPRODUCT($N211:MR211,$AK52:$NO52)</f>
        <v>3093.2407426334539</v>
      </c>
      <c r="MT219" s="34">
        <f>SUMPRODUCT($N211:MS211,$AJ52:$NO52)</f>
        <v>3088.5709250296604</v>
      </c>
      <c r="MU219" s="34">
        <f>SUMPRODUCT($N211:MT211,$AI52:$NO52)</f>
        <v>3103.8636074369765</v>
      </c>
      <c r="MV219" s="34">
        <f>SUMPRODUCT($N211:MU211,$AH52:$NO52)</f>
        <v>3115.6042733933659</v>
      </c>
      <c r="MW219" s="34">
        <f>SUMPRODUCT($N211:MV211,$AG52:$NO52)</f>
        <v>3137.5062650548953</v>
      </c>
      <c r="MX219" s="34">
        <f>SUMPRODUCT($N211:MW211,$AF52:$NO52)</f>
        <v>3159.3372530284005</v>
      </c>
      <c r="MY219" s="34">
        <f>SUMPRODUCT($N211:MX211,$AE52:$NO52)</f>
        <v>3181.9717478838957</v>
      </c>
      <c r="MZ219" s="34">
        <f>SUMPRODUCT($N211:MY211,$AD52:$NO52)</f>
        <v>3202.1389854911113</v>
      </c>
      <c r="NA219" s="34">
        <f>SUMPRODUCT($N211:MZ211,$AC52:$NO52)</f>
        <v>3223.2018770902419</v>
      </c>
      <c r="NB219" s="34">
        <f>SUMPRODUCT($N211:NA211,$AB52:$NO52)</f>
        <v>3244.1279604482406</v>
      </c>
      <c r="NC219" s="34">
        <f>SUMPRODUCT($N211:NB211,$AA52:$NO52)</f>
        <v>3262.3211104028774</v>
      </c>
      <c r="ND219" s="34">
        <f>SUMPRODUCT($N211:NC211,$Z52:$NO52)</f>
        <v>3278.3647796987216</v>
      </c>
      <c r="NE219" s="34">
        <f>SUMPRODUCT($N211:ND211,$Y52:$NO52)</f>
        <v>3293.9214433464022</v>
      </c>
      <c r="NF219" s="34">
        <f>SUMPRODUCT($N211:NE211,$X52:$NO52)</f>
        <v>3309.4515146522144</v>
      </c>
      <c r="NG219" s="34">
        <f>SUMPRODUCT($N211:NF211,$W52:$NO52)</f>
        <v>3324.0746999258859</v>
      </c>
      <c r="NH219" s="34">
        <f>SUMPRODUCT($N211:NG211,$V52:$NO52)</f>
        <v>3340.5909255842739</v>
      </c>
      <c r="NI219" s="34">
        <f>SUMPRODUCT($N211:NH211,$U52:$NO52)</f>
        <v>3357.3994736456375</v>
      </c>
      <c r="NJ219" s="34">
        <f>SUMPRODUCT($N211:NI211,$T52:$NO52)</f>
        <v>3373.3178127727965</v>
      </c>
      <c r="NK219" s="34">
        <f>SUMPRODUCT($N211:NJ211,$S52:$NO52)</f>
        <v>3387.1666297395795</v>
      </c>
      <c r="NL219" s="34">
        <f>SUMPRODUCT($N211:NK211,$R52:$NO52)</f>
        <v>3399.9932601811342</v>
      </c>
      <c r="NM219" s="34">
        <f>SUMPRODUCT($N211:NL211,$Q52:$NO52)</f>
        <v>3412.6893014537659</v>
      </c>
      <c r="NN219" s="34">
        <f>SUMPRODUCT($N211:NM211,$P52:$NO52)</f>
        <v>3423.6949199970809</v>
      </c>
      <c r="NO219" s="35">
        <f>SUMPRODUCT($N211:NN211,$O52:$NO52)</f>
        <v>3436.1174618797932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x14ac:dyDescent="0.2">
      <c r="A221" s="1"/>
      <c r="B221" s="1"/>
      <c r="C221" s="1"/>
      <c r="D221" s="1"/>
      <c r="E221" s="1"/>
      <c r="F221" s="1"/>
      <c r="G221" s="1" t="str">
        <f>OFMOR_FFF_0!G221</f>
        <v>дни нед.</v>
      </c>
      <c r="H221" s="1"/>
      <c r="I221" s="1"/>
      <c r="J221" s="1"/>
      <c r="K221" s="14"/>
      <c r="L221" s="1"/>
      <c r="M221" s="1"/>
      <c r="N221" s="15" t="str">
        <f>IF(N222="","",IF(WEEKDAY(N222)=2,"пн",IF(WEEKDAY(N222)=3,"вт",IF(WEEKDAY(N222)=4,"ср",IF(WEEKDAY(N222)=5,"чт",IF(WEEKDAY(N222)=6,"пт",IF(WEEKDAY(N222)=7,"сб",IF(WEEKDAY(N222)=1,"вс",0))))))))</f>
        <v>вт</v>
      </c>
      <c r="O221" s="15" t="str">
        <f t="shared" ref="O221:BZ221" si="541">IF(O222="","",IF(WEEKDAY(O222)=2,"пн",IF(WEEKDAY(O222)=3,"вт",IF(WEEKDAY(O222)=4,"ср",IF(WEEKDAY(O222)=5,"чт",IF(WEEKDAY(O222)=6,"пт",IF(WEEKDAY(O222)=7,"сб",IF(WEEKDAY(O222)=1,"вс",0))))))))</f>
        <v>ср</v>
      </c>
      <c r="P221" s="15" t="str">
        <f t="shared" si="541"/>
        <v>чт</v>
      </c>
      <c r="Q221" s="15" t="str">
        <f t="shared" si="541"/>
        <v>пт</v>
      </c>
      <c r="R221" s="15" t="str">
        <f t="shared" si="541"/>
        <v>сб</v>
      </c>
      <c r="S221" s="15" t="str">
        <f t="shared" si="541"/>
        <v>вс</v>
      </c>
      <c r="T221" s="15" t="str">
        <f t="shared" si="541"/>
        <v>пн</v>
      </c>
      <c r="U221" s="15" t="str">
        <f t="shared" si="541"/>
        <v>вт</v>
      </c>
      <c r="V221" s="15" t="str">
        <f t="shared" si="541"/>
        <v>ср</v>
      </c>
      <c r="W221" s="15" t="str">
        <f t="shared" si="541"/>
        <v>чт</v>
      </c>
      <c r="X221" s="15" t="str">
        <f t="shared" si="541"/>
        <v>пт</v>
      </c>
      <c r="Y221" s="15" t="str">
        <f t="shared" si="541"/>
        <v>сб</v>
      </c>
      <c r="Z221" s="15" t="str">
        <f t="shared" si="541"/>
        <v>вс</v>
      </c>
      <c r="AA221" s="15" t="str">
        <f t="shared" si="541"/>
        <v>пн</v>
      </c>
      <c r="AB221" s="15" t="str">
        <f t="shared" si="541"/>
        <v>вт</v>
      </c>
      <c r="AC221" s="15" t="str">
        <f t="shared" si="541"/>
        <v>ср</v>
      </c>
      <c r="AD221" s="15" t="str">
        <f t="shared" si="541"/>
        <v>чт</v>
      </c>
      <c r="AE221" s="15" t="str">
        <f t="shared" si="541"/>
        <v>пт</v>
      </c>
      <c r="AF221" s="15" t="str">
        <f t="shared" si="541"/>
        <v>сб</v>
      </c>
      <c r="AG221" s="15" t="str">
        <f t="shared" si="541"/>
        <v>вс</v>
      </c>
      <c r="AH221" s="15" t="str">
        <f t="shared" si="541"/>
        <v>пн</v>
      </c>
      <c r="AI221" s="15" t="str">
        <f t="shared" si="541"/>
        <v>вт</v>
      </c>
      <c r="AJ221" s="15" t="str">
        <f t="shared" si="541"/>
        <v>ср</v>
      </c>
      <c r="AK221" s="15" t="str">
        <f t="shared" si="541"/>
        <v>чт</v>
      </c>
      <c r="AL221" s="15" t="str">
        <f t="shared" si="541"/>
        <v>пт</v>
      </c>
      <c r="AM221" s="15" t="str">
        <f t="shared" si="541"/>
        <v>сб</v>
      </c>
      <c r="AN221" s="15" t="str">
        <f t="shared" si="541"/>
        <v>вс</v>
      </c>
      <c r="AO221" s="15" t="str">
        <f t="shared" si="541"/>
        <v>пн</v>
      </c>
      <c r="AP221" s="15" t="str">
        <f t="shared" si="541"/>
        <v>вт</v>
      </c>
      <c r="AQ221" s="15" t="str">
        <f t="shared" si="541"/>
        <v>ср</v>
      </c>
      <c r="AR221" s="15" t="str">
        <f t="shared" si="541"/>
        <v>чт</v>
      </c>
      <c r="AS221" s="15" t="str">
        <f t="shared" si="541"/>
        <v>пт</v>
      </c>
      <c r="AT221" s="15" t="str">
        <f t="shared" si="541"/>
        <v>сб</v>
      </c>
      <c r="AU221" s="15" t="str">
        <f t="shared" si="541"/>
        <v>вс</v>
      </c>
      <c r="AV221" s="15" t="str">
        <f t="shared" si="541"/>
        <v>пн</v>
      </c>
      <c r="AW221" s="15" t="str">
        <f t="shared" si="541"/>
        <v>вт</v>
      </c>
      <c r="AX221" s="15" t="str">
        <f t="shared" si="541"/>
        <v>ср</v>
      </c>
      <c r="AY221" s="15" t="str">
        <f t="shared" si="541"/>
        <v>чт</v>
      </c>
      <c r="AZ221" s="15" t="str">
        <f t="shared" si="541"/>
        <v>пт</v>
      </c>
      <c r="BA221" s="15" t="str">
        <f t="shared" si="541"/>
        <v>сб</v>
      </c>
      <c r="BB221" s="15" t="str">
        <f t="shared" si="541"/>
        <v>вс</v>
      </c>
      <c r="BC221" s="15" t="str">
        <f t="shared" si="541"/>
        <v>пн</v>
      </c>
      <c r="BD221" s="15" t="str">
        <f t="shared" si="541"/>
        <v>вт</v>
      </c>
      <c r="BE221" s="15" t="str">
        <f t="shared" si="541"/>
        <v>ср</v>
      </c>
      <c r="BF221" s="15" t="str">
        <f t="shared" si="541"/>
        <v>чт</v>
      </c>
      <c r="BG221" s="15" t="str">
        <f t="shared" si="541"/>
        <v>пт</v>
      </c>
      <c r="BH221" s="15" t="str">
        <f t="shared" si="541"/>
        <v>сб</v>
      </c>
      <c r="BI221" s="15" t="str">
        <f t="shared" si="541"/>
        <v>вс</v>
      </c>
      <c r="BJ221" s="15" t="str">
        <f t="shared" si="541"/>
        <v>пн</v>
      </c>
      <c r="BK221" s="15" t="str">
        <f t="shared" si="541"/>
        <v>вт</v>
      </c>
      <c r="BL221" s="15" t="str">
        <f t="shared" si="541"/>
        <v>ср</v>
      </c>
      <c r="BM221" s="15" t="str">
        <f t="shared" si="541"/>
        <v>чт</v>
      </c>
      <c r="BN221" s="15" t="str">
        <f t="shared" si="541"/>
        <v>пт</v>
      </c>
      <c r="BO221" s="15" t="str">
        <f t="shared" si="541"/>
        <v>сб</v>
      </c>
      <c r="BP221" s="15" t="str">
        <f t="shared" si="541"/>
        <v>вс</v>
      </c>
      <c r="BQ221" s="15" t="str">
        <f t="shared" si="541"/>
        <v>пн</v>
      </c>
      <c r="BR221" s="15" t="str">
        <f t="shared" si="541"/>
        <v>вт</v>
      </c>
      <c r="BS221" s="15" t="str">
        <f t="shared" si="541"/>
        <v>ср</v>
      </c>
      <c r="BT221" s="15" t="str">
        <f t="shared" si="541"/>
        <v>чт</v>
      </c>
      <c r="BU221" s="15" t="str">
        <f t="shared" si="541"/>
        <v>пт</v>
      </c>
      <c r="BV221" s="15" t="str">
        <f t="shared" si="541"/>
        <v>сб</v>
      </c>
      <c r="BW221" s="15" t="str">
        <f t="shared" si="541"/>
        <v>вс</v>
      </c>
      <c r="BX221" s="15" t="str">
        <f t="shared" si="541"/>
        <v>пн</v>
      </c>
      <c r="BY221" s="15" t="str">
        <f t="shared" si="541"/>
        <v>вт</v>
      </c>
      <c r="BZ221" s="15" t="str">
        <f t="shared" si="541"/>
        <v>ср</v>
      </c>
      <c r="CA221" s="15" t="str">
        <f t="shared" ref="CA221:EL221" si="542">IF(CA222="","",IF(WEEKDAY(CA222)=2,"пн",IF(WEEKDAY(CA222)=3,"вт",IF(WEEKDAY(CA222)=4,"ср",IF(WEEKDAY(CA222)=5,"чт",IF(WEEKDAY(CA222)=6,"пт",IF(WEEKDAY(CA222)=7,"сб",IF(WEEKDAY(CA222)=1,"вс",0))))))))</f>
        <v>чт</v>
      </c>
      <c r="CB221" s="15" t="str">
        <f t="shared" si="542"/>
        <v>пт</v>
      </c>
      <c r="CC221" s="15" t="str">
        <f t="shared" si="542"/>
        <v>сб</v>
      </c>
      <c r="CD221" s="15" t="str">
        <f t="shared" si="542"/>
        <v>вс</v>
      </c>
      <c r="CE221" s="15" t="str">
        <f t="shared" si="542"/>
        <v>пн</v>
      </c>
      <c r="CF221" s="15" t="str">
        <f t="shared" si="542"/>
        <v>вт</v>
      </c>
      <c r="CG221" s="15" t="str">
        <f t="shared" si="542"/>
        <v>ср</v>
      </c>
      <c r="CH221" s="15" t="str">
        <f t="shared" si="542"/>
        <v>чт</v>
      </c>
      <c r="CI221" s="15" t="str">
        <f t="shared" si="542"/>
        <v>пт</v>
      </c>
      <c r="CJ221" s="15" t="str">
        <f t="shared" si="542"/>
        <v>сб</v>
      </c>
      <c r="CK221" s="15" t="str">
        <f t="shared" si="542"/>
        <v>вс</v>
      </c>
      <c r="CL221" s="15" t="str">
        <f t="shared" si="542"/>
        <v>пн</v>
      </c>
      <c r="CM221" s="15" t="str">
        <f t="shared" si="542"/>
        <v>вт</v>
      </c>
      <c r="CN221" s="15" t="str">
        <f t="shared" si="542"/>
        <v>ср</v>
      </c>
      <c r="CO221" s="15" t="str">
        <f t="shared" si="542"/>
        <v>чт</v>
      </c>
      <c r="CP221" s="15" t="str">
        <f t="shared" si="542"/>
        <v>пт</v>
      </c>
      <c r="CQ221" s="15" t="str">
        <f t="shared" si="542"/>
        <v>сб</v>
      </c>
      <c r="CR221" s="15" t="str">
        <f t="shared" si="542"/>
        <v>вс</v>
      </c>
      <c r="CS221" s="15" t="str">
        <f t="shared" si="542"/>
        <v>пн</v>
      </c>
      <c r="CT221" s="15" t="str">
        <f t="shared" si="542"/>
        <v>вт</v>
      </c>
      <c r="CU221" s="15" t="str">
        <f t="shared" si="542"/>
        <v>ср</v>
      </c>
      <c r="CV221" s="15" t="str">
        <f t="shared" si="542"/>
        <v>чт</v>
      </c>
      <c r="CW221" s="15" t="str">
        <f t="shared" si="542"/>
        <v>пт</v>
      </c>
      <c r="CX221" s="15" t="str">
        <f t="shared" si="542"/>
        <v>сб</v>
      </c>
      <c r="CY221" s="15" t="str">
        <f t="shared" si="542"/>
        <v>вс</v>
      </c>
      <c r="CZ221" s="15" t="str">
        <f t="shared" si="542"/>
        <v>пн</v>
      </c>
      <c r="DA221" s="15" t="str">
        <f t="shared" si="542"/>
        <v>вт</v>
      </c>
      <c r="DB221" s="15" t="str">
        <f t="shared" si="542"/>
        <v>ср</v>
      </c>
      <c r="DC221" s="15" t="str">
        <f t="shared" si="542"/>
        <v>чт</v>
      </c>
      <c r="DD221" s="15" t="str">
        <f t="shared" si="542"/>
        <v>пт</v>
      </c>
      <c r="DE221" s="15" t="str">
        <f t="shared" si="542"/>
        <v>сб</v>
      </c>
      <c r="DF221" s="15" t="str">
        <f t="shared" si="542"/>
        <v>вс</v>
      </c>
      <c r="DG221" s="15" t="str">
        <f t="shared" si="542"/>
        <v>пн</v>
      </c>
      <c r="DH221" s="15" t="str">
        <f t="shared" si="542"/>
        <v>вт</v>
      </c>
      <c r="DI221" s="15" t="str">
        <f t="shared" si="542"/>
        <v>ср</v>
      </c>
      <c r="DJ221" s="15" t="str">
        <f t="shared" si="542"/>
        <v>чт</v>
      </c>
      <c r="DK221" s="15" t="str">
        <f t="shared" si="542"/>
        <v>пт</v>
      </c>
      <c r="DL221" s="15" t="str">
        <f t="shared" si="542"/>
        <v>сб</v>
      </c>
      <c r="DM221" s="15" t="str">
        <f t="shared" si="542"/>
        <v>вс</v>
      </c>
      <c r="DN221" s="15" t="str">
        <f t="shared" si="542"/>
        <v>пн</v>
      </c>
      <c r="DO221" s="15" t="str">
        <f t="shared" si="542"/>
        <v>вт</v>
      </c>
      <c r="DP221" s="15" t="str">
        <f t="shared" si="542"/>
        <v>ср</v>
      </c>
      <c r="DQ221" s="15" t="str">
        <f t="shared" si="542"/>
        <v>чт</v>
      </c>
      <c r="DR221" s="15" t="str">
        <f t="shared" si="542"/>
        <v>пт</v>
      </c>
      <c r="DS221" s="15" t="str">
        <f t="shared" si="542"/>
        <v>сб</v>
      </c>
      <c r="DT221" s="15" t="str">
        <f t="shared" si="542"/>
        <v>вс</v>
      </c>
      <c r="DU221" s="15" t="str">
        <f t="shared" si="542"/>
        <v>пн</v>
      </c>
      <c r="DV221" s="15" t="str">
        <f t="shared" si="542"/>
        <v>вт</v>
      </c>
      <c r="DW221" s="15" t="str">
        <f t="shared" si="542"/>
        <v>ср</v>
      </c>
      <c r="DX221" s="15" t="str">
        <f t="shared" si="542"/>
        <v>чт</v>
      </c>
      <c r="DY221" s="15" t="str">
        <f t="shared" si="542"/>
        <v>пт</v>
      </c>
      <c r="DZ221" s="15" t="str">
        <f t="shared" si="542"/>
        <v>сб</v>
      </c>
      <c r="EA221" s="15" t="str">
        <f t="shared" si="542"/>
        <v>вс</v>
      </c>
      <c r="EB221" s="15" t="str">
        <f t="shared" si="542"/>
        <v>пн</v>
      </c>
      <c r="EC221" s="15" t="str">
        <f t="shared" si="542"/>
        <v>вт</v>
      </c>
      <c r="ED221" s="15" t="str">
        <f t="shared" si="542"/>
        <v>ср</v>
      </c>
      <c r="EE221" s="15" t="str">
        <f t="shared" si="542"/>
        <v>чт</v>
      </c>
      <c r="EF221" s="15" t="str">
        <f t="shared" si="542"/>
        <v>пт</v>
      </c>
      <c r="EG221" s="15" t="str">
        <f t="shared" si="542"/>
        <v>сб</v>
      </c>
      <c r="EH221" s="15" t="str">
        <f t="shared" si="542"/>
        <v>вс</v>
      </c>
      <c r="EI221" s="15" t="str">
        <f t="shared" si="542"/>
        <v>пн</v>
      </c>
      <c r="EJ221" s="15" t="str">
        <f t="shared" si="542"/>
        <v>вт</v>
      </c>
      <c r="EK221" s="15" t="str">
        <f t="shared" si="542"/>
        <v>ср</v>
      </c>
      <c r="EL221" s="15" t="str">
        <f t="shared" si="542"/>
        <v>чт</v>
      </c>
      <c r="EM221" s="15" t="str">
        <f t="shared" ref="EM221:GX221" si="543">IF(EM222="","",IF(WEEKDAY(EM222)=2,"пн",IF(WEEKDAY(EM222)=3,"вт",IF(WEEKDAY(EM222)=4,"ср",IF(WEEKDAY(EM222)=5,"чт",IF(WEEKDAY(EM222)=6,"пт",IF(WEEKDAY(EM222)=7,"сб",IF(WEEKDAY(EM222)=1,"вс",0))))))))</f>
        <v>пт</v>
      </c>
      <c r="EN221" s="15" t="str">
        <f t="shared" si="543"/>
        <v>сб</v>
      </c>
      <c r="EO221" s="15" t="str">
        <f t="shared" si="543"/>
        <v>вс</v>
      </c>
      <c r="EP221" s="15" t="str">
        <f t="shared" si="543"/>
        <v>пн</v>
      </c>
      <c r="EQ221" s="15" t="str">
        <f t="shared" si="543"/>
        <v>вт</v>
      </c>
      <c r="ER221" s="15" t="str">
        <f t="shared" si="543"/>
        <v>ср</v>
      </c>
      <c r="ES221" s="15" t="str">
        <f t="shared" si="543"/>
        <v>чт</v>
      </c>
      <c r="ET221" s="15" t="str">
        <f t="shared" si="543"/>
        <v>пт</v>
      </c>
      <c r="EU221" s="15" t="str">
        <f t="shared" si="543"/>
        <v>сб</v>
      </c>
      <c r="EV221" s="15" t="str">
        <f t="shared" si="543"/>
        <v>вс</v>
      </c>
      <c r="EW221" s="15" t="str">
        <f t="shared" si="543"/>
        <v>пн</v>
      </c>
      <c r="EX221" s="15" t="str">
        <f t="shared" si="543"/>
        <v>вт</v>
      </c>
      <c r="EY221" s="15" t="str">
        <f t="shared" si="543"/>
        <v>ср</v>
      </c>
      <c r="EZ221" s="15" t="str">
        <f t="shared" si="543"/>
        <v>чт</v>
      </c>
      <c r="FA221" s="15" t="str">
        <f t="shared" si="543"/>
        <v>пт</v>
      </c>
      <c r="FB221" s="15" t="str">
        <f t="shared" si="543"/>
        <v>сб</v>
      </c>
      <c r="FC221" s="15" t="str">
        <f t="shared" si="543"/>
        <v>вс</v>
      </c>
      <c r="FD221" s="15" t="str">
        <f t="shared" si="543"/>
        <v>пн</v>
      </c>
      <c r="FE221" s="15" t="str">
        <f t="shared" si="543"/>
        <v>вт</v>
      </c>
      <c r="FF221" s="15" t="str">
        <f t="shared" si="543"/>
        <v>ср</v>
      </c>
      <c r="FG221" s="15" t="str">
        <f t="shared" si="543"/>
        <v>чт</v>
      </c>
      <c r="FH221" s="15" t="str">
        <f t="shared" si="543"/>
        <v>пт</v>
      </c>
      <c r="FI221" s="15" t="str">
        <f t="shared" si="543"/>
        <v>сб</v>
      </c>
      <c r="FJ221" s="15" t="str">
        <f t="shared" si="543"/>
        <v>вс</v>
      </c>
      <c r="FK221" s="15" t="str">
        <f t="shared" si="543"/>
        <v>пн</v>
      </c>
      <c r="FL221" s="15" t="str">
        <f t="shared" si="543"/>
        <v>вт</v>
      </c>
      <c r="FM221" s="15" t="str">
        <f t="shared" si="543"/>
        <v>ср</v>
      </c>
      <c r="FN221" s="15" t="str">
        <f t="shared" si="543"/>
        <v>чт</v>
      </c>
      <c r="FO221" s="15" t="str">
        <f t="shared" si="543"/>
        <v>пт</v>
      </c>
      <c r="FP221" s="15" t="str">
        <f t="shared" si="543"/>
        <v>сб</v>
      </c>
      <c r="FQ221" s="15" t="str">
        <f t="shared" si="543"/>
        <v>вс</v>
      </c>
      <c r="FR221" s="15" t="str">
        <f t="shared" si="543"/>
        <v>пн</v>
      </c>
      <c r="FS221" s="15" t="str">
        <f t="shared" si="543"/>
        <v>вт</v>
      </c>
      <c r="FT221" s="15" t="str">
        <f t="shared" si="543"/>
        <v>ср</v>
      </c>
      <c r="FU221" s="15" t="str">
        <f t="shared" si="543"/>
        <v>чт</v>
      </c>
      <c r="FV221" s="15" t="str">
        <f t="shared" si="543"/>
        <v>пт</v>
      </c>
      <c r="FW221" s="15" t="str">
        <f t="shared" si="543"/>
        <v>сб</v>
      </c>
      <c r="FX221" s="15" t="str">
        <f t="shared" si="543"/>
        <v>вс</v>
      </c>
      <c r="FY221" s="15" t="str">
        <f t="shared" si="543"/>
        <v>пн</v>
      </c>
      <c r="FZ221" s="15" t="str">
        <f t="shared" si="543"/>
        <v>вт</v>
      </c>
      <c r="GA221" s="15" t="str">
        <f t="shared" si="543"/>
        <v>ср</v>
      </c>
      <c r="GB221" s="15" t="str">
        <f t="shared" si="543"/>
        <v>чт</v>
      </c>
      <c r="GC221" s="15" t="str">
        <f t="shared" si="543"/>
        <v>пт</v>
      </c>
      <c r="GD221" s="15" t="str">
        <f t="shared" si="543"/>
        <v>сб</v>
      </c>
      <c r="GE221" s="15" t="str">
        <f t="shared" si="543"/>
        <v>вс</v>
      </c>
      <c r="GF221" s="15" t="str">
        <f t="shared" si="543"/>
        <v>пн</v>
      </c>
      <c r="GG221" s="15" t="str">
        <f t="shared" si="543"/>
        <v>вт</v>
      </c>
      <c r="GH221" s="15" t="str">
        <f t="shared" si="543"/>
        <v>ср</v>
      </c>
      <c r="GI221" s="15" t="str">
        <f t="shared" si="543"/>
        <v>чт</v>
      </c>
      <c r="GJ221" s="15" t="str">
        <f t="shared" si="543"/>
        <v>пт</v>
      </c>
      <c r="GK221" s="15" t="str">
        <f t="shared" si="543"/>
        <v>сб</v>
      </c>
      <c r="GL221" s="15" t="str">
        <f t="shared" si="543"/>
        <v>вс</v>
      </c>
      <c r="GM221" s="15" t="str">
        <f t="shared" si="543"/>
        <v>пн</v>
      </c>
      <c r="GN221" s="15" t="str">
        <f t="shared" si="543"/>
        <v>вт</v>
      </c>
      <c r="GO221" s="15" t="str">
        <f t="shared" si="543"/>
        <v>ср</v>
      </c>
      <c r="GP221" s="15" t="str">
        <f t="shared" si="543"/>
        <v>чт</v>
      </c>
      <c r="GQ221" s="15" t="str">
        <f t="shared" si="543"/>
        <v>пт</v>
      </c>
      <c r="GR221" s="15" t="str">
        <f t="shared" si="543"/>
        <v>сб</v>
      </c>
      <c r="GS221" s="15" t="str">
        <f t="shared" si="543"/>
        <v>вс</v>
      </c>
      <c r="GT221" s="15" t="str">
        <f t="shared" si="543"/>
        <v>пн</v>
      </c>
      <c r="GU221" s="15" t="str">
        <f t="shared" si="543"/>
        <v>вт</v>
      </c>
      <c r="GV221" s="15" t="str">
        <f t="shared" si="543"/>
        <v>ср</v>
      </c>
      <c r="GW221" s="15" t="str">
        <f t="shared" si="543"/>
        <v>чт</v>
      </c>
      <c r="GX221" s="15" t="str">
        <f t="shared" si="543"/>
        <v>пт</v>
      </c>
      <c r="GY221" s="15" t="str">
        <f t="shared" ref="GY221:JJ221" si="544">IF(GY222="","",IF(WEEKDAY(GY222)=2,"пн",IF(WEEKDAY(GY222)=3,"вт",IF(WEEKDAY(GY222)=4,"ср",IF(WEEKDAY(GY222)=5,"чт",IF(WEEKDAY(GY222)=6,"пт",IF(WEEKDAY(GY222)=7,"сб",IF(WEEKDAY(GY222)=1,"вс",0))))))))</f>
        <v>сб</v>
      </c>
      <c r="GZ221" s="15" t="str">
        <f t="shared" si="544"/>
        <v>вс</v>
      </c>
      <c r="HA221" s="15" t="str">
        <f t="shared" si="544"/>
        <v>пн</v>
      </c>
      <c r="HB221" s="15" t="str">
        <f t="shared" si="544"/>
        <v>вт</v>
      </c>
      <c r="HC221" s="15" t="str">
        <f t="shared" si="544"/>
        <v>ср</v>
      </c>
      <c r="HD221" s="15" t="str">
        <f t="shared" si="544"/>
        <v>чт</v>
      </c>
      <c r="HE221" s="15" t="str">
        <f t="shared" si="544"/>
        <v>пт</v>
      </c>
      <c r="HF221" s="15" t="str">
        <f t="shared" si="544"/>
        <v>сб</v>
      </c>
      <c r="HG221" s="15" t="str">
        <f t="shared" si="544"/>
        <v>вс</v>
      </c>
      <c r="HH221" s="15" t="str">
        <f t="shared" si="544"/>
        <v>пн</v>
      </c>
      <c r="HI221" s="15" t="str">
        <f t="shared" si="544"/>
        <v>вт</v>
      </c>
      <c r="HJ221" s="15" t="str">
        <f t="shared" si="544"/>
        <v>ср</v>
      </c>
      <c r="HK221" s="15" t="str">
        <f t="shared" si="544"/>
        <v>чт</v>
      </c>
      <c r="HL221" s="15" t="str">
        <f t="shared" si="544"/>
        <v>пт</v>
      </c>
      <c r="HM221" s="15" t="str">
        <f t="shared" si="544"/>
        <v>сб</v>
      </c>
      <c r="HN221" s="15" t="str">
        <f t="shared" si="544"/>
        <v>вс</v>
      </c>
      <c r="HO221" s="15" t="str">
        <f t="shared" si="544"/>
        <v>пн</v>
      </c>
      <c r="HP221" s="15" t="str">
        <f t="shared" si="544"/>
        <v>вт</v>
      </c>
      <c r="HQ221" s="15" t="str">
        <f t="shared" si="544"/>
        <v>ср</v>
      </c>
      <c r="HR221" s="15" t="str">
        <f t="shared" si="544"/>
        <v>чт</v>
      </c>
      <c r="HS221" s="15" t="str">
        <f t="shared" si="544"/>
        <v>пт</v>
      </c>
      <c r="HT221" s="15" t="str">
        <f t="shared" si="544"/>
        <v>сб</v>
      </c>
      <c r="HU221" s="15" t="str">
        <f t="shared" si="544"/>
        <v>вс</v>
      </c>
      <c r="HV221" s="15" t="str">
        <f t="shared" si="544"/>
        <v>пн</v>
      </c>
      <c r="HW221" s="15" t="str">
        <f t="shared" si="544"/>
        <v>вт</v>
      </c>
      <c r="HX221" s="15" t="str">
        <f t="shared" si="544"/>
        <v>ср</v>
      </c>
      <c r="HY221" s="15" t="str">
        <f t="shared" si="544"/>
        <v>чт</v>
      </c>
      <c r="HZ221" s="15" t="str">
        <f t="shared" si="544"/>
        <v>пт</v>
      </c>
      <c r="IA221" s="15" t="str">
        <f t="shared" si="544"/>
        <v>сб</v>
      </c>
      <c r="IB221" s="15" t="str">
        <f t="shared" si="544"/>
        <v>вс</v>
      </c>
      <c r="IC221" s="15" t="str">
        <f t="shared" si="544"/>
        <v>пн</v>
      </c>
      <c r="ID221" s="15" t="str">
        <f t="shared" si="544"/>
        <v>вт</v>
      </c>
      <c r="IE221" s="15" t="str">
        <f t="shared" si="544"/>
        <v>ср</v>
      </c>
      <c r="IF221" s="15" t="str">
        <f t="shared" si="544"/>
        <v>чт</v>
      </c>
      <c r="IG221" s="15" t="str">
        <f t="shared" si="544"/>
        <v>пт</v>
      </c>
      <c r="IH221" s="15" t="str">
        <f t="shared" si="544"/>
        <v>сб</v>
      </c>
      <c r="II221" s="15" t="str">
        <f t="shared" si="544"/>
        <v>вс</v>
      </c>
      <c r="IJ221" s="15" t="str">
        <f t="shared" si="544"/>
        <v>пн</v>
      </c>
      <c r="IK221" s="15" t="str">
        <f t="shared" si="544"/>
        <v>вт</v>
      </c>
      <c r="IL221" s="15" t="str">
        <f t="shared" si="544"/>
        <v>ср</v>
      </c>
      <c r="IM221" s="15" t="str">
        <f t="shared" si="544"/>
        <v>чт</v>
      </c>
      <c r="IN221" s="15" t="str">
        <f t="shared" si="544"/>
        <v>пт</v>
      </c>
      <c r="IO221" s="15" t="str">
        <f t="shared" si="544"/>
        <v>сб</v>
      </c>
      <c r="IP221" s="15" t="str">
        <f t="shared" si="544"/>
        <v>вс</v>
      </c>
      <c r="IQ221" s="15" t="str">
        <f t="shared" si="544"/>
        <v>пн</v>
      </c>
      <c r="IR221" s="15" t="str">
        <f t="shared" si="544"/>
        <v>вт</v>
      </c>
      <c r="IS221" s="15" t="str">
        <f t="shared" si="544"/>
        <v>ср</v>
      </c>
      <c r="IT221" s="15" t="str">
        <f t="shared" si="544"/>
        <v>чт</v>
      </c>
      <c r="IU221" s="15" t="str">
        <f t="shared" si="544"/>
        <v>пт</v>
      </c>
      <c r="IV221" s="15" t="str">
        <f t="shared" si="544"/>
        <v>сб</v>
      </c>
      <c r="IW221" s="15" t="str">
        <f t="shared" si="544"/>
        <v>вс</v>
      </c>
      <c r="IX221" s="15" t="str">
        <f t="shared" si="544"/>
        <v>пн</v>
      </c>
      <c r="IY221" s="15" t="str">
        <f t="shared" si="544"/>
        <v>вт</v>
      </c>
      <c r="IZ221" s="15" t="str">
        <f t="shared" si="544"/>
        <v>ср</v>
      </c>
      <c r="JA221" s="15" t="str">
        <f t="shared" si="544"/>
        <v>чт</v>
      </c>
      <c r="JB221" s="15" t="str">
        <f t="shared" si="544"/>
        <v>пт</v>
      </c>
      <c r="JC221" s="15" t="str">
        <f t="shared" si="544"/>
        <v>сб</v>
      </c>
      <c r="JD221" s="15" t="str">
        <f t="shared" si="544"/>
        <v>вс</v>
      </c>
      <c r="JE221" s="15" t="str">
        <f t="shared" si="544"/>
        <v>пн</v>
      </c>
      <c r="JF221" s="15" t="str">
        <f t="shared" si="544"/>
        <v>вт</v>
      </c>
      <c r="JG221" s="15" t="str">
        <f t="shared" si="544"/>
        <v>ср</v>
      </c>
      <c r="JH221" s="15" t="str">
        <f t="shared" si="544"/>
        <v>чт</v>
      </c>
      <c r="JI221" s="15" t="str">
        <f t="shared" si="544"/>
        <v>пт</v>
      </c>
      <c r="JJ221" s="15" t="str">
        <f t="shared" si="544"/>
        <v>сб</v>
      </c>
      <c r="JK221" s="15" t="str">
        <f t="shared" ref="JK221:LV221" si="545">IF(JK222="","",IF(WEEKDAY(JK222)=2,"пн",IF(WEEKDAY(JK222)=3,"вт",IF(WEEKDAY(JK222)=4,"ср",IF(WEEKDAY(JK222)=5,"чт",IF(WEEKDAY(JK222)=6,"пт",IF(WEEKDAY(JK222)=7,"сб",IF(WEEKDAY(JK222)=1,"вс",0))))))))</f>
        <v>вс</v>
      </c>
      <c r="JL221" s="15" t="str">
        <f t="shared" si="545"/>
        <v>пн</v>
      </c>
      <c r="JM221" s="15" t="str">
        <f t="shared" si="545"/>
        <v>вт</v>
      </c>
      <c r="JN221" s="15" t="str">
        <f t="shared" si="545"/>
        <v>ср</v>
      </c>
      <c r="JO221" s="15" t="str">
        <f t="shared" si="545"/>
        <v>чт</v>
      </c>
      <c r="JP221" s="15" t="str">
        <f t="shared" si="545"/>
        <v>пт</v>
      </c>
      <c r="JQ221" s="15" t="str">
        <f t="shared" si="545"/>
        <v>сб</v>
      </c>
      <c r="JR221" s="15" t="str">
        <f t="shared" si="545"/>
        <v>вс</v>
      </c>
      <c r="JS221" s="15" t="str">
        <f t="shared" si="545"/>
        <v>пн</v>
      </c>
      <c r="JT221" s="15" t="str">
        <f t="shared" si="545"/>
        <v>вт</v>
      </c>
      <c r="JU221" s="15" t="str">
        <f t="shared" si="545"/>
        <v>ср</v>
      </c>
      <c r="JV221" s="15" t="str">
        <f t="shared" si="545"/>
        <v>чт</v>
      </c>
      <c r="JW221" s="15" t="str">
        <f t="shared" si="545"/>
        <v>пт</v>
      </c>
      <c r="JX221" s="15" t="str">
        <f t="shared" si="545"/>
        <v>сб</v>
      </c>
      <c r="JY221" s="15" t="str">
        <f t="shared" si="545"/>
        <v>вс</v>
      </c>
      <c r="JZ221" s="15" t="str">
        <f t="shared" si="545"/>
        <v>пн</v>
      </c>
      <c r="KA221" s="15" t="str">
        <f t="shared" si="545"/>
        <v>вт</v>
      </c>
      <c r="KB221" s="15" t="str">
        <f t="shared" si="545"/>
        <v>ср</v>
      </c>
      <c r="KC221" s="15" t="str">
        <f t="shared" si="545"/>
        <v>чт</v>
      </c>
      <c r="KD221" s="15" t="str">
        <f t="shared" si="545"/>
        <v>пт</v>
      </c>
      <c r="KE221" s="15" t="str">
        <f t="shared" si="545"/>
        <v>сб</v>
      </c>
      <c r="KF221" s="15" t="str">
        <f t="shared" si="545"/>
        <v>вс</v>
      </c>
      <c r="KG221" s="15" t="str">
        <f t="shared" si="545"/>
        <v>пн</v>
      </c>
      <c r="KH221" s="15" t="str">
        <f t="shared" si="545"/>
        <v>вт</v>
      </c>
      <c r="KI221" s="15" t="str">
        <f t="shared" si="545"/>
        <v>ср</v>
      </c>
      <c r="KJ221" s="15" t="str">
        <f t="shared" si="545"/>
        <v>чт</v>
      </c>
      <c r="KK221" s="15" t="str">
        <f t="shared" si="545"/>
        <v>пт</v>
      </c>
      <c r="KL221" s="15" t="str">
        <f t="shared" si="545"/>
        <v>сб</v>
      </c>
      <c r="KM221" s="15" t="str">
        <f t="shared" si="545"/>
        <v>вс</v>
      </c>
      <c r="KN221" s="15" t="str">
        <f t="shared" si="545"/>
        <v>пн</v>
      </c>
      <c r="KO221" s="15" t="str">
        <f t="shared" si="545"/>
        <v>вт</v>
      </c>
      <c r="KP221" s="15" t="str">
        <f t="shared" si="545"/>
        <v>ср</v>
      </c>
      <c r="KQ221" s="15" t="str">
        <f t="shared" si="545"/>
        <v>чт</v>
      </c>
      <c r="KR221" s="15" t="str">
        <f t="shared" si="545"/>
        <v>пт</v>
      </c>
      <c r="KS221" s="15" t="str">
        <f t="shared" si="545"/>
        <v>сб</v>
      </c>
      <c r="KT221" s="15" t="str">
        <f t="shared" si="545"/>
        <v>вс</v>
      </c>
      <c r="KU221" s="15" t="str">
        <f t="shared" si="545"/>
        <v>пн</v>
      </c>
      <c r="KV221" s="15" t="str">
        <f t="shared" si="545"/>
        <v>вт</v>
      </c>
      <c r="KW221" s="15" t="str">
        <f t="shared" si="545"/>
        <v>ср</v>
      </c>
      <c r="KX221" s="15" t="str">
        <f t="shared" si="545"/>
        <v>чт</v>
      </c>
      <c r="KY221" s="15" t="str">
        <f t="shared" si="545"/>
        <v>пт</v>
      </c>
      <c r="KZ221" s="15" t="str">
        <f t="shared" si="545"/>
        <v>сб</v>
      </c>
      <c r="LA221" s="15" t="str">
        <f t="shared" si="545"/>
        <v>вс</v>
      </c>
      <c r="LB221" s="15" t="str">
        <f t="shared" si="545"/>
        <v>пн</v>
      </c>
      <c r="LC221" s="15" t="str">
        <f t="shared" si="545"/>
        <v>вт</v>
      </c>
      <c r="LD221" s="15" t="str">
        <f t="shared" si="545"/>
        <v>ср</v>
      </c>
      <c r="LE221" s="15" t="str">
        <f t="shared" si="545"/>
        <v>чт</v>
      </c>
      <c r="LF221" s="15" t="str">
        <f t="shared" si="545"/>
        <v>пт</v>
      </c>
      <c r="LG221" s="15" t="str">
        <f t="shared" si="545"/>
        <v>сб</v>
      </c>
      <c r="LH221" s="15" t="str">
        <f t="shared" si="545"/>
        <v>вс</v>
      </c>
      <c r="LI221" s="15" t="str">
        <f t="shared" si="545"/>
        <v>пн</v>
      </c>
      <c r="LJ221" s="15" t="str">
        <f t="shared" si="545"/>
        <v>вт</v>
      </c>
      <c r="LK221" s="15" t="str">
        <f t="shared" si="545"/>
        <v>ср</v>
      </c>
      <c r="LL221" s="15" t="str">
        <f t="shared" si="545"/>
        <v>чт</v>
      </c>
      <c r="LM221" s="15" t="str">
        <f t="shared" si="545"/>
        <v>пт</v>
      </c>
      <c r="LN221" s="15" t="str">
        <f t="shared" si="545"/>
        <v>сб</v>
      </c>
      <c r="LO221" s="15" t="str">
        <f t="shared" si="545"/>
        <v>вс</v>
      </c>
      <c r="LP221" s="15" t="str">
        <f t="shared" si="545"/>
        <v>пн</v>
      </c>
      <c r="LQ221" s="15" t="str">
        <f t="shared" si="545"/>
        <v>вт</v>
      </c>
      <c r="LR221" s="15" t="str">
        <f t="shared" si="545"/>
        <v>ср</v>
      </c>
      <c r="LS221" s="15" t="str">
        <f t="shared" si="545"/>
        <v>чт</v>
      </c>
      <c r="LT221" s="15" t="str">
        <f t="shared" si="545"/>
        <v>пт</v>
      </c>
      <c r="LU221" s="15" t="str">
        <f t="shared" si="545"/>
        <v>сб</v>
      </c>
      <c r="LV221" s="15" t="str">
        <f t="shared" si="545"/>
        <v>вс</v>
      </c>
      <c r="LW221" s="15" t="str">
        <f t="shared" ref="LW221:NO221" si="546">IF(LW222="","",IF(WEEKDAY(LW222)=2,"пн",IF(WEEKDAY(LW222)=3,"вт",IF(WEEKDAY(LW222)=4,"ср",IF(WEEKDAY(LW222)=5,"чт",IF(WEEKDAY(LW222)=6,"пт",IF(WEEKDAY(LW222)=7,"сб",IF(WEEKDAY(LW222)=1,"вс",0))))))))</f>
        <v>пн</v>
      </c>
      <c r="LX221" s="15" t="str">
        <f t="shared" si="546"/>
        <v>вт</v>
      </c>
      <c r="LY221" s="15" t="str">
        <f t="shared" si="546"/>
        <v>ср</v>
      </c>
      <c r="LZ221" s="15" t="str">
        <f t="shared" si="546"/>
        <v>чт</v>
      </c>
      <c r="MA221" s="15" t="str">
        <f t="shared" si="546"/>
        <v>пт</v>
      </c>
      <c r="MB221" s="15" t="str">
        <f t="shared" si="546"/>
        <v>сб</v>
      </c>
      <c r="MC221" s="15" t="str">
        <f t="shared" si="546"/>
        <v>вс</v>
      </c>
      <c r="MD221" s="15" t="str">
        <f t="shared" si="546"/>
        <v>пн</v>
      </c>
      <c r="ME221" s="15" t="str">
        <f t="shared" si="546"/>
        <v>вт</v>
      </c>
      <c r="MF221" s="15" t="str">
        <f t="shared" si="546"/>
        <v>ср</v>
      </c>
      <c r="MG221" s="15" t="str">
        <f t="shared" si="546"/>
        <v>чт</v>
      </c>
      <c r="MH221" s="15" t="str">
        <f t="shared" si="546"/>
        <v>пт</v>
      </c>
      <c r="MI221" s="15" t="str">
        <f t="shared" si="546"/>
        <v>сб</v>
      </c>
      <c r="MJ221" s="15" t="str">
        <f t="shared" si="546"/>
        <v>вс</v>
      </c>
      <c r="MK221" s="15" t="str">
        <f t="shared" si="546"/>
        <v>пн</v>
      </c>
      <c r="ML221" s="15" t="str">
        <f t="shared" si="546"/>
        <v>вт</v>
      </c>
      <c r="MM221" s="15" t="str">
        <f t="shared" si="546"/>
        <v>ср</v>
      </c>
      <c r="MN221" s="15" t="str">
        <f t="shared" si="546"/>
        <v>чт</v>
      </c>
      <c r="MO221" s="15" t="str">
        <f t="shared" si="546"/>
        <v>пт</v>
      </c>
      <c r="MP221" s="15" t="str">
        <f t="shared" si="546"/>
        <v>сб</v>
      </c>
      <c r="MQ221" s="15" t="str">
        <f t="shared" si="546"/>
        <v>вс</v>
      </c>
      <c r="MR221" s="15" t="str">
        <f t="shared" si="546"/>
        <v>пн</v>
      </c>
      <c r="MS221" s="15" t="str">
        <f t="shared" si="546"/>
        <v>вт</v>
      </c>
      <c r="MT221" s="15" t="str">
        <f t="shared" si="546"/>
        <v>ср</v>
      </c>
      <c r="MU221" s="15" t="str">
        <f t="shared" si="546"/>
        <v>чт</v>
      </c>
      <c r="MV221" s="15" t="str">
        <f t="shared" si="546"/>
        <v>пт</v>
      </c>
      <c r="MW221" s="15" t="str">
        <f t="shared" si="546"/>
        <v>сб</v>
      </c>
      <c r="MX221" s="15" t="str">
        <f t="shared" si="546"/>
        <v>вс</v>
      </c>
      <c r="MY221" s="15" t="str">
        <f t="shared" si="546"/>
        <v>пн</v>
      </c>
      <c r="MZ221" s="15" t="str">
        <f t="shared" si="546"/>
        <v>вт</v>
      </c>
      <c r="NA221" s="15" t="str">
        <f t="shared" si="546"/>
        <v>ср</v>
      </c>
      <c r="NB221" s="15" t="str">
        <f t="shared" si="546"/>
        <v>чт</v>
      </c>
      <c r="NC221" s="15" t="str">
        <f t="shared" si="546"/>
        <v>пт</v>
      </c>
      <c r="ND221" s="15" t="str">
        <f t="shared" si="546"/>
        <v>сб</v>
      </c>
      <c r="NE221" s="15" t="str">
        <f t="shared" si="546"/>
        <v>вс</v>
      </c>
      <c r="NF221" s="15" t="str">
        <f t="shared" si="546"/>
        <v>пн</v>
      </c>
      <c r="NG221" s="15" t="str">
        <f t="shared" si="546"/>
        <v>вт</v>
      </c>
      <c r="NH221" s="15" t="str">
        <f t="shared" si="546"/>
        <v>ср</v>
      </c>
      <c r="NI221" s="15" t="str">
        <f t="shared" si="546"/>
        <v>чт</v>
      </c>
      <c r="NJ221" s="15" t="str">
        <f t="shared" si="546"/>
        <v>пт</v>
      </c>
      <c r="NK221" s="15" t="str">
        <f t="shared" si="546"/>
        <v>сб</v>
      </c>
      <c r="NL221" s="15" t="str">
        <f t="shared" si="546"/>
        <v>вс</v>
      </c>
      <c r="NM221" s="15" t="str">
        <f t="shared" si="546"/>
        <v>пн</v>
      </c>
      <c r="NN221" s="15" t="str">
        <f t="shared" si="546"/>
        <v>вт</v>
      </c>
      <c r="NO221" s="15" t="str">
        <f t="shared" si="546"/>
        <v>ср</v>
      </c>
      <c r="NP221" s="1"/>
      <c r="NQ221" s="1"/>
    </row>
    <row r="222" spans="1:381" x14ac:dyDescent="0.2">
      <c r="A222" s="1"/>
      <c r="B222" s="1"/>
      <c r="C222" s="180"/>
      <c r="D222" s="1"/>
      <c r="E222" s="96" t="str">
        <f>OFMOR_FFF_0!E222</f>
        <v>Cash Flow</v>
      </c>
      <c r="F222" s="1"/>
      <c r="G222" s="180" t="str">
        <f>OFMOR_FFF_0!G222</f>
        <v>даты</v>
      </c>
      <c r="H222" s="1"/>
      <c r="I222" s="180"/>
      <c r="J222" s="1"/>
      <c r="K222" s="181"/>
      <c r="L222" s="1"/>
      <c r="M222" s="1"/>
      <c r="N222" s="73">
        <f>IF($N$9="","",$N$9)</f>
        <v>43466</v>
      </c>
      <c r="O222" s="73">
        <f>IF(N222="","",N222+1)</f>
        <v>43467</v>
      </c>
      <c r="P222" s="73">
        <f t="shared" ref="P222:CA222" si="547">IF(O222="","",O222+1)</f>
        <v>43468</v>
      </c>
      <c r="Q222" s="73">
        <f t="shared" si="547"/>
        <v>43469</v>
      </c>
      <c r="R222" s="73">
        <f t="shared" si="547"/>
        <v>43470</v>
      </c>
      <c r="S222" s="73">
        <f t="shared" si="547"/>
        <v>43471</v>
      </c>
      <c r="T222" s="73">
        <f t="shared" si="547"/>
        <v>43472</v>
      </c>
      <c r="U222" s="73">
        <f t="shared" si="547"/>
        <v>43473</v>
      </c>
      <c r="V222" s="73">
        <f t="shared" si="547"/>
        <v>43474</v>
      </c>
      <c r="W222" s="73">
        <f t="shared" si="547"/>
        <v>43475</v>
      </c>
      <c r="X222" s="73">
        <f t="shared" si="547"/>
        <v>43476</v>
      </c>
      <c r="Y222" s="73">
        <f t="shared" si="547"/>
        <v>43477</v>
      </c>
      <c r="Z222" s="73">
        <f t="shared" si="547"/>
        <v>43478</v>
      </c>
      <c r="AA222" s="73">
        <f t="shared" si="547"/>
        <v>43479</v>
      </c>
      <c r="AB222" s="73">
        <f t="shared" si="547"/>
        <v>43480</v>
      </c>
      <c r="AC222" s="73">
        <f t="shared" si="547"/>
        <v>43481</v>
      </c>
      <c r="AD222" s="73">
        <f t="shared" si="547"/>
        <v>43482</v>
      </c>
      <c r="AE222" s="73">
        <f t="shared" si="547"/>
        <v>43483</v>
      </c>
      <c r="AF222" s="73">
        <f t="shared" si="547"/>
        <v>43484</v>
      </c>
      <c r="AG222" s="73">
        <f t="shared" si="547"/>
        <v>43485</v>
      </c>
      <c r="AH222" s="73">
        <f t="shared" si="547"/>
        <v>43486</v>
      </c>
      <c r="AI222" s="73">
        <f t="shared" si="547"/>
        <v>43487</v>
      </c>
      <c r="AJ222" s="73">
        <f t="shared" si="547"/>
        <v>43488</v>
      </c>
      <c r="AK222" s="73">
        <f t="shared" si="547"/>
        <v>43489</v>
      </c>
      <c r="AL222" s="73">
        <f t="shared" si="547"/>
        <v>43490</v>
      </c>
      <c r="AM222" s="73">
        <f t="shared" si="547"/>
        <v>43491</v>
      </c>
      <c r="AN222" s="73">
        <f t="shared" si="547"/>
        <v>43492</v>
      </c>
      <c r="AO222" s="73">
        <f t="shared" si="547"/>
        <v>43493</v>
      </c>
      <c r="AP222" s="73">
        <f t="shared" si="547"/>
        <v>43494</v>
      </c>
      <c r="AQ222" s="73">
        <f t="shared" si="547"/>
        <v>43495</v>
      </c>
      <c r="AR222" s="73">
        <f t="shared" si="547"/>
        <v>43496</v>
      </c>
      <c r="AS222" s="73">
        <f t="shared" si="547"/>
        <v>43497</v>
      </c>
      <c r="AT222" s="73">
        <f t="shared" si="547"/>
        <v>43498</v>
      </c>
      <c r="AU222" s="73">
        <f t="shared" si="547"/>
        <v>43499</v>
      </c>
      <c r="AV222" s="73">
        <f t="shared" si="547"/>
        <v>43500</v>
      </c>
      <c r="AW222" s="73">
        <f t="shared" si="547"/>
        <v>43501</v>
      </c>
      <c r="AX222" s="73">
        <f t="shared" si="547"/>
        <v>43502</v>
      </c>
      <c r="AY222" s="73">
        <f t="shared" si="547"/>
        <v>43503</v>
      </c>
      <c r="AZ222" s="73">
        <f t="shared" si="547"/>
        <v>43504</v>
      </c>
      <c r="BA222" s="73">
        <f t="shared" si="547"/>
        <v>43505</v>
      </c>
      <c r="BB222" s="73">
        <f t="shared" si="547"/>
        <v>43506</v>
      </c>
      <c r="BC222" s="73">
        <f t="shared" si="547"/>
        <v>43507</v>
      </c>
      <c r="BD222" s="73">
        <f t="shared" si="547"/>
        <v>43508</v>
      </c>
      <c r="BE222" s="73">
        <f t="shared" si="547"/>
        <v>43509</v>
      </c>
      <c r="BF222" s="73">
        <f t="shared" si="547"/>
        <v>43510</v>
      </c>
      <c r="BG222" s="73">
        <f t="shared" si="547"/>
        <v>43511</v>
      </c>
      <c r="BH222" s="73">
        <f t="shared" si="547"/>
        <v>43512</v>
      </c>
      <c r="BI222" s="73">
        <f t="shared" si="547"/>
        <v>43513</v>
      </c>
      <c r="BJ222" s="73">
        <f t="shared" si="547"/>
        <v>43514</v>
      </c>
      <c r="BK222" s="73">
        <f t="shared" si="547"/>
        <v>43515</v>
      </c>
      <c r="BL222" s="73">
        <f t="shared" si="547"/>
        <v>43516</v>
      </c>
      <c r="BM222" s="73">
        <f t="shared" si="547"/>
        <v>43517</v>
      </c>
      <c r="BN222" s="73">
        <f t="shared" si="547"/>
        <v>43518</v>
      </c>
      <c r="BO222" s="73">
        <f t="shared" si="547"/>
        <v>43519</v>
      </c>
      <c r="BP222" s="73">
        <f t="shared" si="547"/>
        <v>43520</v>
      </c>
      <c r="BQ222" s="73">
        <f t="shared" si="547"/>
        <v>43521</v>
      </c>
      <c r="BR222" s="73">
        <f t="shared" si="547"/>
        <v>43522</v>
      </c>
      <c r="BS222" s="73">
        <f t="shared" si="547"/>
        <v>43523</v>
      </c>
      <c r="BT222" s="73">
        <f t="shared" si="547"/>
        <v>43524</v>
      </c>
      <c r="BU222" s="73">
        <f t="shared" si="547"/>
        <v>43525</v>
      </c>
      <c r="BV222" s="73">
        <f t="shared" si="547"/>
        <v>43526</v>
      </c>
      <c r="BW222" s="73">
        <f t="shared" si="547"/>
        <v>43527</v>
      </c>
      <c r="BX222" s="73">
        <f t="shared" si="547"/>
        <v>43528</v>
      </c>
      <c r="BY222" s="73">
        <f t="shared" si="547"/>
        <v>43529</v>
      </c>
      <c r="BZ222" s="73">
        <f t="shared" si="547"/>
        <v>43530</v>
      </c>
      <c r="CA222" s="73">
        <f t="shared" si="547"/>
        <v>43531</v>
      </c>
      <c r="CB222" s="73">
        <f t="shared" ref="CB222:EM222" si="548">IF(CA222="","",CA222+1)</f>
        <v>43532</v>
      </c>
      <c r="CC222" s="73">
        <f t="shared" si="548"/>
        <v>43533</v>
      </c>
      <c r="CD222" s="73">
        <f t="shared" si="548"/>
        <v>43534</v>
      </c>
      <c r="CE222" s="73">
        <f t="shared" si="548"/>
        <v>43535</v>
      </c>
      <c r="CF222" s="73">
        <f t="shared" si="548"/>
        <v>43536</v>
      </c>
      <c r="CG222" s="73">
        <f t="shared" si="548"/>
        <v>43537</v>
      </c>
      <c r="CH222" s="73">
        <f t="shared" si="548"/>
        <v>43538</v>
      </c>
      <c r="CI222" s="73">
        <f t="shared" si="548"/>
        <v>43539</v>
      </c>
      <c r="CJ222" s="73">
        <f t="shared" si="548"/>
        <v>43540</v>
      </c>
      <c r="CK222" s="73">
        <f t="shared" si="548"/>
        <v>43541</v>
      </c>
      <c r="CL222" s="73">
        <f t="shared" si="548"/>
        <v>43542</v>
      </c>
      <c r="CM222" s="73">
        <f t="shared" si="548"/>
        <v>43543</v>
      </c>
      <c r="CN222" s="73">
        <f t="shared" si="548"/>
        <v>43544</v>
      </c>
      <c r="CO222" s="73">
        <f t="shared" si="548"/>
        <v>43545</v>
      </c>
      <c r="CP222" s="73">
        <f t="shared" si="548"/>
        <v>43546</v>
      </c>
      <c r="CQ222" s="73">
        <f t="shared" si="548"/>
        <v>43547</v>
      </c>
      <c r="CR222" s="73">
        <f t="shared" si="548"/>
        <v>43548</v>
      </c>
      <c r="CS222" s="73">
        <f t="shared" si="548"/>
        <v>43549</v>
      </c>
      <c r="CT222" s="73">
        <f t="shared" si="548"/>
        <v>43550</v>
      </c>
      <c r="CU222" s="73">
        <f t="shared" si="548"/>
        <v>43551</v>
      </c>
      <c r="CV222" s="73">
        <f t="shared" si="548"/>
        <v>43552</v>
      </c>
      <c r="CW222" s="73">
        <f t="shared" si="548"/>
        <v>43553</v>
      </c>
      <c r="CX222" s="73">
        <f t="shared" si="548"/>
        <v>43554</v>
      </c>
      <c r="CY222" s="73">
        <f t="shared" si="548"/>
        <v>43555</v>
      </c>
      <c r="CZ222" s="73">
        <f t="shared" si="548"/>
        <v>43556</v>
      </c>
      <c r="DA222" s="73">
        <f t="shared" si="548"/>
        <v>43557</v>
      </c>
      <c r="DB222" s="73">
        <f t="shared" si="548"/>
        <v>43558</v>
      </c>
      <c r="DC222" s="73">
        <f t="shared" si="548"/>
        <v>43559</v>
      </c>
      <c r="DD222" s="73">
        <f t="shared" si="548"/>
        <v>43560</v>
      </c>
      <c r="DE222" s="73">
        <f t="shared" si="548"/>
        <v>43561</v>
      </c>
      <c r="DF222" s="73">
        <f t="shared" si="548"/>
        <v>43562</v>
      </c>
      <c r="DG222" s="73">
        <f t="shared" si="548"/>
        <v>43563</v>
      </c>
      <c r="DH222" s="73">
        <f t="shared" si="548"/>
        <v>43564</v>
      </c>
      <c r="DI222" s="73">
        <f t="shared" si="548"/>
        <v>43565</v>
      </c>
      <c r="DJ222" s="73">
        <f t="shared" si="548"/>
        <v>43566</v>
      </c>
      <c r="DK222" s="73">
        <f t="shared" si="548"/>
        <v>43567</v>
      </c>
      <c r="DL222" s="73">
        <f t="shared" si="548"/>
        <v>43568</v>
      </c>
      <c r="DM222" s="73">
        <f t="shared" si="548"/>
        <v>43569</v>
      </c>
      <c r="DN222" s="73">
        <f t="shared" si="548"/>
        <v>43570</v>
      </c>
      <c r="DO222" s="73">
        <f t="shared" si="548"/>
        <v>43571</v>
      </c>
      <c r="DP222" s="73">
        <f t="shared" si="548"/>
        <v>43572</v>
      </c>
      <c r="DQ222" s="73">
        <f t="shared" si="548"/>
        <v>43573</v>
      </c>
      <c r="DR222" s="73">
        <f t="shared" si="548"/>
        <v>43574</v>
      </c>
      <c r="DS222" s="73">
        <f t="shared" si="548"/>
        <v>43575</v>
      </c>
      <c r="DT222" s="73">
        <f t="shared" si="548"/>
        <v>43576</v>
      </c>
      <c r="DU222" s="73">
        <f t="shared" si="548"/>
        <v>43577</v>
      </c>
      <c r="DV222" s="73">
        <f t="shared" si="548"/>
        <v>43578</v>
      </c>
      <c r="DW222" s="73">
        <f t="shared" si="548"/>
        <v>43579</v>
      </c>
      <c r="DX222" s="73">
        <f t="shared" si="548"/>
        <v>43580</v>
      </c>
      <c r="DY222" s="73">
        <f t="shared" si="548"/>
        <v>43581</v>
      </c>
      <c r="DZ222" s="73">
        <f t="shared" si="548"/>
        <v>43582</v>
      </c>
      <c r="EA222" s="73">
        <f t="shared" si="548"/>
        <v>43583</v>
      </c>
      <c r="EB222" s="73">
        <f t="shared" si="548"/>
        <v>43584</v>
      </c>
      <c r="EC222" s="73">
        <f t="shared" si="548"/>
        <v>43585</v>
      </c>
      <c r="ED222" s="73">
        <f t="shared" si="548"/>
        <v>43586</v>
      </c>
      <c r="EE222" s="73">
        <f t="shared" si="548"/>
        <v>43587</v>
      </c>
      <c r="EF222" s="73">
        <f t="shared" si="548"/>
        <v>43588</v>
      </c>
      <c r="EG222" s="73">
        <f t="shared" si="548"/>
        <v>43589</v>
      </c>
      <c r="EH222" s="73">
        <f t="shared" si="548"/>
        <v>43590</v>
      </c>
      <c r="EI222" s="73">
        <f t="shared" si="548"/>
        <v>43591</v>
      </c>
      <c r="EJ222" s="73">
        <f t="shared" si="548"/>
        <v>43592</v>
      </c>
      <c r="EK222" s="73">
        <f t="shared" si="548"/>
        <v>43593</v>
      </c>
      <c r="EL222" s="73">
        <f t="shared" si="548"/>
        <v>43594</v>
      </c>
      <c r="EM222" s="73">
        <f t="shared" si="548"/>
        <v>43595</v>
      </c>
      <c r="EN222" s="73">
        <f t="shared" ref="EN222:GY222" si="549">IF(EM222="","",EM222+1)</f>
        <v>43596</v>
      </c>
      <c r="EO222" s="73">
        <f t="shared" si="549"/>
        <v>43597</v>
      </c>
      <c r="EP222" s="73">
        <f t="shared" si="549"/>
        <v>43598</v>
      </c>
      <c r="EQ222" s="73">
        <f t="shared" si="549"/>
        <v>43599</v>
      </c>
      <c r="ER222" s="73">
        <f t="shared" si="549"/>
        <v>43600</v>
      </c>
      <c r="ES222" s="73">
        <f t="shared" si="549"/>
        <v>43601</v>
      </c>
      <c r="ET222" s="73">
        <f t="shared" si="549"/>
        <v>43602</v>
      </c>
      <c r="EU222" s="73">
        <f t="shared" si="549"/>
        <v>43603</v>
      </c>
      <c r="EV222" s="73">
        <f t="shared" si="549"/>
        <v>43604</v>
      </c>
      <c r="EW222" s="73">
        <f t="shared" si="549"/>
        <v>43605</v>
      </c>
      <c r="EX222" s="73">
        <f t="shared" si="549"/>
        <v>43606</v>
      </c>
      <c r="EY222" s="73">
        <f t="shared" si="549"/>
        <v>43607</v>
      </c>
      <c r="EZ222" s="73">
        <f t="shared" si="549"/>
        <v>43608</v>
      </c>
      <c r="FA222" s="73">
        <f t="shared" si="549"/>
        <v>43609</v>
      </c>
      <c r="FB222" s="73">
        <f t="shared" si="549"/>
        <v>43610</v>
      </c>
      <c r="FC222" s="73">
        <f t="shared" si="549"/>
        <v>43611</v>
      </c>
      <c r="FD222" s="73">
        <f t="shared" si="549"/>
        <v>43612</v>
      </c>
      <c r="FE222" s="73">
        <f t="shared" si="549"/>
        <v>43613</v>
      </c>
      <c r="FF222" s="73">
        <f t="shared" si="549"/>
        <v>43614</v>
      </c>
      <c r="FG222" s="73">
        <f t="shared" si="549"/>
        <v>43615</v>
      </c>
      <c r="FH222" s="73">
        <f t="shared" si="549"/>
        <v>43616</v>
      </c>
      <c r="FI222" s="73">
        <f t="shared" si="549"/>
        <v>43617</v>
      </c>
      <c r="FJ222" s="73">
        <f t="shared" si="549"/>
        <v>43618</v>
      </c>
      <c r="FK222" s="73">
        <f t="shared" si="549"/>
        <v>43619</v>
      </c>
      <c r="FL222" s="73">
        <f t="shared" si="549"/>
        <v>43620</v>
      </c>
      <c r="FM222" s="73">
        <f t="shared" si="549"/>
        <v>43621</v>
      </c>
      <c r="FN222" s="73">
        <f t="shared" si="549"/>
        <v>43622</v>
      </c>
      <c r="FO222" s="73">
        <f t="shared" si="549"/>
        <v>43623</v>
      </c>
      <c r="FP222" s="73">
        <f t="shared" si="549"/>
        <v>43624</v>
      </c>
      <c r="FQ222" s="73">
        <f t="shared" si="549"/>
        <v>43625</v>
      </c>
      <c r="FR222" s="73">
        <f t="shared" si="549"/>
        <v>43626</v>
      </c>
      <c r="FS222" s="73">
        <f t="shared" si="549"/>
        <v>43627</v>
      </c>
      <c r="FT222" s="73">
        <f t="shared" si="549"/>
        <v>43628</v>
      </c>
      <c r="FU222" s="73">
        <f t="shared" si="549"/>
        <v>43629</v>
      </c>
      <c r="FV222" s="73">
        <f t="shared" si="549"/>
        <v>43630</v>
      </c>
      <c r="FW222" s="73">
        <f t="shared" si="549"/>
        <v>43631</v>
      </c>
      <c r="FX222" s="73">
        <f t="shared" si="549"/>
        <v>43632</v>
      </c>
      <c r="FY222" s="73">
        <f t="shared" si="549"/>
        <v>43633</v>
      </c>
      <c r="FZ222" s="73">
        <f t="shared" si="549"/>
        <v>43634</v>
      </c>
      <c r="GA222" s="73">
        <f t="shared" si="549"/>
        <v>43635</v>
      </c>
      <c r="GB222" s="73">
        <f t="shared" si="549"/>
        <v>43636</v>
      </c>
      <c r="GC222" s="73">
        <f t="shared" si="549"/>
        <v>43637</v>
      </c>
      <c r="GD222" s="73">
        <f t="shared" si="549"/>
        <v>43638</v>
      </c>
      <c r="GE222" s="73">
        <f t="shared" si="549"/>
        <v>43639</v>
      </c>
      <c r="GF222" s="73">
        <f t="shared" si="549"/>
        <v>43640</v>
      </c>
      <c r="GG222" s="73">
        <f t="shared" si="549"/>
        <v>43641</v>
      </c>
      <c r="GH222" s="73">
        <f t="shared" si="549"/>
        <v>43642</v>
      </c>
      <c r="GI222" s="73">
        <f t="shared" si="549"/>
        <v>43643</v>
      </c>
      <c r="GJ222" s="73">
        <f t="shared" si="549"/>
        <v>43644</v>
      </c>
      <c r="GK222" s="73">
        <f t="shared" si="549"/>
        <v>43645</v>
      </c>
      <c r="GL222" s="73">
        <f t="shared" si="549"/>
        <v>43646</v>
      </c>
      <c r="GM222" s="73">
        <f t="shared" si="549"/>
        <v>43647</v>
      </c>
      <c r="GN222" s="73">
        <f t="shared" si="549"/>
        <v>43648</v>
      </c>
      <c r="GO222" s="73">
        <f t="shared" si="549"/>
        <v>43649</v>
      </c>
      <c r="GP222" s="73">
        <f t="shared" si="549"/>
        <v>43650</v>
      </c>
      <c r="GQ222" s="73">
        <f t="shared" si="549"/>
        <v>43651</v>
      </c>
      <c r="GR222" s="73">
        <f t="shared" si="549"/>
        <v>43652</v>
      </c>
      <c r="GS222" s="73">
        <f t="shared" si="549"/>
        <v>43653</v>
      </c>
      <c r="GT222" s="73">
        <f t="shared" si="549"/>
        <v>43654</v>
      </c>
      <c r="GU222" s="73">
        <f t="shared" si="549"/>
        <v>43655</v>
      </c>
      <c r="GV222" s="73">
        <f t="shared" si="549"/>
        <v>43656</v>
      </c>
      <c r="GW222" s="73">
        <f t="shared" si="549"/>
        <v>43657</v>
      </c>
      <c r="GX222" s="73">
        <f t="shared" si="549"/>
        <v>43658</v>
      </c>
      <c r="GY222" s="73">
        <f t="shared" si="549"/>
        <v>43659</v>
      </c>
      <c r="GZ222" s="73">
        <f t="shared" ref="GZ222:JK222" si="550">IF(GY222="","",GY222+1)</f>
        <v>43660</v>
      </c>
      <c r="HA222" s="73">
        <f t="shared" si="550"/>
        <v>43661</v>
      </c>
      <c r="HB222" s="73">
        <f t="shared" si="550"/>
        <v>43662</v>
      </c>
      <c r="HC222" s="73">
        <f t="shared" si="550"/>
        <v>43663</v>
      </c>
      <c r="HD222" s="73">
        <f t="shared" si="550"/>
        <v>43664</v>
      </c>
      <c r="HE222" s="73">
        <f t="shared" si="550"/>
        <v>43665</v>
      </c>
      <c r="HF222" s="73">
        <f t="shared" si="550"/>
        <v>43666</v>
      </c>
      <c r="HG222" s="73">
        <f t="shared" si="550"/>
        <v>43667</v>
      </c>
      <c r="HH222" s="73">
        <f t="shared" si="550"/>
        <v>43668</v>
      </c>
      <c r="HI222" s="73">
        <f t="shared" si="550"/>
        <v>43669</v>
      </c>
      <c r="HJ222" s="73">
        <f t="shared" si="550"/>
        <v>43670</v>
      </c>
      <c r="HK222" s="73">
        <f t="shared" si="550"/>
        <v>43671</v>
      </c>
      <c r="HL222" s="73">
        <f t="shared" si="550"/>
        <v>43672</v>
      </c>
      <c r="HM222" s="73">
        <f t="shared" si="550"/>
        <v>43673</v>
      </c>
      <c r="HN222" s="73">
        <f t="shared" si="550"/>
        <v>43674</v>
      </c>
      <c r="HO222" s="73">
        <f t="shared" si="550"/>
        <v>43675</v>
      </c>
      <c r="HP222" s="73">
        <f t="shared" si="550"/>
        <v>43676</v>
      </c>
      <c r="HQ222" s="73">
        <f t="shared" si="550"/>
        <v>43677</v>
      </c>
      <c r="HR222" s="73">
        <f t="shared" si="550"/>
        <v>43678</v>
      </c>
      <c r="HS222" s="73">
        <f t="shared" si="550"/>
        <v>43679</v>
      </c>
      <c r="HT222" s="73">
        <f t="shared" si="550"/>
        <v>43680</v>
      </c>
      <c r="HU222" s="73">
        <f t="shared" si="550"/>
        <v>43681</v>
      </c>
      <c r="HV222" s="73">
        <f t="shared" si="550"/>
        <v>43682</v>
      </c>
      <c r="HW222" s="73">
        <f t="shared" si="550"/>
        <v>43683</v>
      </c>
      <c r="HX222" s="73">
        <f t="shared" si="550"/>
        <v>43684</v>
      </c>
      <c r="HY222" s="73">
        <f t="shared" si="550"/>
        <v>43685</v>
      </c>
      <c r="HZ222" s="73">
        <f t="shared" si="550"/>
        <v>43686</v>
      </c>
      <c r="IA222" s="73">
        <f t="shared" si="550"/>
        <v>43687</v>
      </c>
      <c r="IB222" s="73">
        <f t="shared" si="550"/>
        <v>43688</v>
      </c>
      <c r="IC222" s="73">
        <f t="shared" si="550"/>
        <v>43689</v>
      </c>
      <c r="ID222" s="73">
        <f t="shared" si="550"/>
        <v>43690</v>
      </c>
      <c r="IE222" s="73">
        <f t="shared" si="550"/>
        <v>43691</v>
      </c>
      <c r="IF222" s="73">
        <f t="shared" si="550"/>
        <v>43692</v>
      </c>
      <c r="IG222" s="73">
        <f t="shared" si="550"/>
        <v>43693</v>
      </c>
      <c r="IH222" s="73">
        <f t="shared" si="550"/>
        <v>43694</v>
      </c>
      <c r="II222" s="73">
        <f t="shared" si="550"/>
        <v>43695</v>
      </c>
      <c r="IJ222" s="73">
        <f t="shared" si="550"/>
        <v>43696</v>
      </c>
      <c r="IK222" s="73">
        <f t="shared" si="550"/>
        <v>43697</v>
      </c>
      <c r="IL222" s="73">
        <f t="shared" si="550"/>
        <v>43698</v>
      </c>
      <c r="IM222" s="73">
        <f t="shared" si="550"/>
        <v>43699</v>
      </c>
      <c r="IN222" s="73">
        <f t="shared" si="550"/>
        <v>43700</v>
      </c>
      <c r="IO222" s="73">
        <f t="shared" si="550"/>
        <v>43701</v>
      </c>
      <c r="IP222" s="73">
        <f t="shared" si="550"/>
        <v>43702</v>
      </c>
      <c r="IQ222" s="73">
        <f t="shared" si="550"/>
        <v>43703</v>
      </c>
      <c r="IR222" s="73">
        <f t="shared" si="550"/>
        <v>43704</v>
      </c>
      <c r="IS222" s="73">
        <f t="shared" si="550"/>
        <v>43705</v>
      </c>
      <c r="IT222" s="73">
        <f t="shared" si="550"/>
        <v>43706</v>
      </c>
      <c r="IU222" s="73">
        <f t="shared" si="550"/>
        <v>43707</v>
      </c>
      <c r="IV222" s="73">
        <f t="shared" si="550"/>
        <v>43708</v>
      </c>
      <c r="IW222" s="73">
        <f t="shared" si="550"/>
        <v>43709</v>
      </c>
      <c r="IX222" s="73">
        <f t="shared" si="550"/>
        <v>43710</v>
      </c>
      <c r="IY222" s="73">
        <f t="shared" si="550"/>
        <v>43711</v>
      </c>
      <c r="IZ222" s="73">
        <f t="shared" si="550"/>
        <v>43712</v>
      </c>
      <c r="JA222" s="73">
        <f t="shared" si="550"/>
        <v>43713</v>
      </c>
      <c r="JB222" s="73">
        <f t="shared" si="550"/>
        <v>43714</v>
      </c>
      <c r="JC222" s="73">
        <f t="shared" si="550"/>
        <v>43715</v>
      </c>
      <c r="JD222" s="73">
        <f t="shared" si="550"/>
        <v>43716</v>
      </c>
      <c r="JE222" s="73">
        <f t="shared" si="550"/>
        <v>43717</v>
      </c>
      <c r="JF222" s="73">
        <f t="shared" si="550"/>
        <v>43718</v>
      </c>
      <c r="JG222" s="73">
        <f t="shared" si="550"/>
        <v>43719</v>
      </c>
      <c r="JH222" s="73">
        <f t="shared" si="550"/>
        <v>43720</v>
      </c>
      <c r="JI222" s="73">
        <f t="shared" si="550"/>
        <v>43721</v>
      </c>
      <c r="JJ222" s="73">
        <f t="shared" si="550"/>
        <v>43722</v>
      </c>
      <c r="JK222" s="73">
        <f t="shared" si="550"/>
        <v>43723</v>
      </c>
      <c r="JL222" s="73">
        <f t="shared" ref="JL222:LW222" si="551">IF(JK222="","",JK222+1)</f>
        <v>43724</v>
      </c>
      <c r="JM222" s="73">
        <f t="shared" si="551"/>
        <v>43725</v>
      </c>
      <c r="JN222" s="73">
        <f t="shared" si="551"/>
        <v>43726</v>
      </c>
      <c r="JO222" s="73">
        <f t="shared" si="551"/>
        <v>43727</v>
      </c>
      <c r="JP222" s="73">
        <f t="shared" si="551"/>
        <v>43728</v>
      </c>
      <c r="JQ222" s="73">
        <f t="shared" si="551"/>
        <v>43729</v>
      </c>
      <c r="JR222" s="73">
        <f t="shared" si="551"/>
        <v>43730</v>
      </c>
      <c r="JS222" s="73">
        <f t="shared" si="551"/>
        <v>43731</v>
      </c>
      <c r="JT222" s="73">
        <f t="shared" si="551"/>
        <v>43732</v>
      </c>
      <c r="JU222" s="73">
        <f t="shared" si="551"/>
        <v>43733</v>
      </c>
      <c r="JV222" s="73">
        <f t="shared" si="551"/>
        <v>43734</v>
      </c>
      <c r="JW222" s="73">
        <f t="shared" si="551"/>
        <v>43735</v>
      </c>
      <c r="JX222" s="73">
        <f t="shared" si="551"/>
        <v>43736</v>
      </c>
      <c r="JY222" s="73">
        <f t="shared" si="551"/>
        <v>43737</v>
      </c>
      <c r="JZ222" s="73">
        <f t="shared" si="551"/>
        <v>43738</v>
      </c>
      <c r="KA222" s="73">
        <f t="shared" si="551"/>
        <v>43739</v>
      </c>
      <c r="KB222" s="73">
        <f t="shared" si="551"/>
        <v>43740</v>
      </c>
      <c r="KC222" s="73">
        <f t="shared" si="551"/>
        <v>43741</v>
      </c>
      <c r="KD222" s="73">
        <f t="shared" si="551"/>
        <v>43742</v>
      </c>
      <c r="KE222" s="73">
        <f t="shared" si="551"/>
        <v>43743</v>
      </c>
      <c r="KF222" s="73">
        <f t="shared" si="551"/>
        <v>43744</v>
      </c>
      <c r="KG222" s="73">
        <f t="shared" si="551"/>
        <v>43745</v>
      </c>
      <c r="KH222" s="73">
        <f t="shared" si="551"/>
        <v>43746</v>
      </c>
      <c r="KI222" s="73">
        <f t="shared" si="551"/>
        <v>43747</v>
      </c>
      <c r="KJ222" s="73">
        <f t="shared" si="551"/>
        <v>43748</v>
      </c>
      <c r="KK222" s="73">
        <f t="shared" si="551"/>
        <v>43749</v>
      </c>
      <c r="KL222" s="73">
        <f t="shared" si="551"/>
        <v>43750</v>
      </c>
      <c r="KM222" s="73">
        <f t="shared" si="551"/>
        <v>43751</v>
      </c>
      <c r="KN222" s="73">
        <f t="shared" si="551"/>
        <v>43752</v>
      </c>
      <c r="KO222" s="73">
        <f t="shared" si="551"/>
        <v>43753</v>
      </c>
      <c r="KP222" s="73">
        <f t="shared" si="551"/>
        <v>43754</v>
      </c>
      <c r="KQ222" s="73">
        <f t="shared" si="551"/>
        <v>43755</v>
      </c>
      <c r="KR222" s="73">
        <f t="shared" si="551"/>
        <v>43756</v>
      </c>
      <c r="KS222" s="73">
        <f t="shared" si="551"/>
        <v>43757</v>
      </c>
      <c r="KT222" s="73">
        <f t="shared" si="551"/>
        <v>43758</v>
      </c>
      <c r="KU222" s="73">
        <f t="shared" si="551"/>
        <v>43759</v>
      </c>
      <c r="KV222" s="73">
        <f t="shared" si="551"/>
        <v>43760</v>
      </c>
      <c r="KW222" s="73">
        <f t="shared" si="551"/>
        <v>43761</v>
      </c>
      <c r="KX222" s="73">
        <f t="shared" si="551"/>
        <v>43762</v>
      </c>
      <c r="KY222" s="73">
        <f t="shared" si="551"/>
        <v>43763</v>
      </c>
      <c r="KZ222" s="73">
        <f t="shared" si="551"/>
        <v>43764</v>
      </c>
      <c r="LA222" s="73">
        <f t="shared" si="551"/>
        <v>43765</v>
      </c>
      <c r="LB222" s="73">
        <f t="shared" si="551"/>
        <v>43766</v>
      </c>
      <c r="LC222" s="73">
        <f t="shared" si="551"/>
        <v>43767</v>
      </c>
      <c r="LD222" s="73">
        <f t="shared" si="551"/>
        <v>43768</v>
      </c>
      <c r="LE222" s="73">
        <f t="shared" si="551"/>
        <v>43769</v>
      </c>
      <c r="LF222" s="73">
        <f t="shared" si="551"/>
        <v>43770</v>
      </c>
      <c r="LG222" s="73">
        <f t="shared" si="551"/>
        <v>43771</v>
      </c>
      <c r="LH222" s="73">
        <f t="shared" si="551"/>
        <v>43772</v>
      </c>
      <c r="LI222" s="73">
        <f t="shared" si="551"/>
        <v>43773</v>
      </c>
      <c r="LJ222" s="73">
        <f t="shared" si="551"/>
        <v>43774</v>
      </c>
      <c r="LK222" s="73">
        <f t="shared" si="551"/>
        <v>43775</v>
      </c>
      <c r="LL222" s="73">
        <f t="shared" si="551"/>
        <v>43776</v>
      </c>
      <c r="LM222" s="73">
        <f t="shared" si="551"/>
        <v>43777</v>
      </c>
      <c r="LN222" s="73">
        <f t="shared" si="551"/>
        <v>43778</v>
      </c>
      <c r="LO222" s="73">
        <f t="shared" si="551"/>
        <v>43779</v>
      </c>
      <c r="LP222" s="73">
        <f t="shared" si="551"/>
        <v>43780</v>
      </c>
      <c r="LQ222" s="73">
        <f t="shared" si="551"/>
        <v>43781</v>
      </c>
      <c r="LR222" s="73">
        <f t="shared" si="551"/>
        <v>43782</v>
      </c>
      <c r="LS222" s="73">
        <f t="shared" si="551"/>
        <v>43783</v>
      </c>
      <c r="LT222" s="73">
        <f t="shared" si="551"/>
        <v>43784</v>
      </c>
      <c r="LU222" s="73">
        <f t="shared" si="551"/>
        <v>43785</v>
      </c>
      <c r="LV222" s="73">
        <f t="shared" si="551"/>
        <v>43786</v>
      </c>
      <c r="LW222" s="73">
        <f t="shared" si="551"/>
        <v>43787</v>
      </c>
      <c r="LX222" s="73">
        <f t="shared" ref="LX222:NO222" si="552">IF(LW222="","",LW222+1)</f>
        <v>43788</v>
      </c>
      <c r="LY222" s="73">
        <f t="shared" si="552"/>
        <v>43789</v>
      </c>
      <c r="LZ222" s="73">
        <f t="shared" si="552"/>
        <v>43790</v>
      </c>
      <c r="MA222" s="73">
        <f t="shared" si="552"/>
        <v>43791</v>
      </c>
      <c r="MB222" s="73">
        <f t="shared" si="552"/>
        <v>43792</v>
      </c>
      <c r="MC222" s="73">
        <f t="shared" si="552"/>
        <v>43793</v>
      </c>
      <c r="MD222" s="73">
        <f t="shared" si="552"/>
        <v>43794</v>
      </c>
      <c r="ME222" s="73">
        <f t="shared" si="552"/>
        <v>43795</v>
      </c>
      <c r="MF222" s="73">
        <f t="shared" si="552"/>
        <v>43796</v>
      </c>
      <c r="MG222" s="73">
        <f t="shared" si="552"/>
        <v>43797</v>
      </c>
      <c r="MH222" s="73">
        <f t="shared" si="552"/>
        <v>43798</v>
      </c>
      <c r="MI222" s="73">
        <f t="shared" si="552"/>
        <v>43799</v>
      </c>
      <c r="MJ222" s="73">
        <f t="shared" si="552"/>
        <v>43800</v>
      </c>
      <c r="MK222" s="73">
        <f t="shared" si="552"/>
        <v>43801</v>
      </c>
      <c r="ML222" s="73">
        <f t="shared" si="552"/>
        <v>43802</v>
      </c>
      <c r="MM222" s="73">
        <f t="shared" si="552"/>
        <v>43803</v>
      </c>
      <c r="MN222" s="73">
        <f t="shared" si="552"/>
        <v>43804</v>
      </c>
      <c r="MO222" s="73">
        <f t="shared" si="552"/>
        <v>43805</v>
      </c>
      <c r="MP222" s="73">
        <f t="shared" si="552"/>
        <v>43806</v>
      </c>
      <c r="MQ222" s="73">
        <f t="shared" si="552"/>
        <v>43807</v>
      </c>
      <c r="MR222" s="73">
        <f t="shared" si="552"/>
        <v>43808</v>
      </c>
      <c r="MS222" s="73">
        <f t="shared" si="552"/>
        <v>43809</v>
      </c>
      <c r="MT222" s="73">
        <f t="shared" si="552"/>
        <v>43810</v>
      </c>
      <c r="MU222" s="73">
        <f t="shared" si="552"/>
        <v>43811</v>
      </c>
      <c r="MV222" s="73">
        <f t="shared" si="552"/>
        <v>43812</v>
      </c>
      <c r="MW222" s="73">
        <f t="shared" si="552"/>
        <v>43813</v>
      </c>
      <c r="MX222" s="73">
        <f t="shared" si="552"/>
        <v>43814</v>
      </c>
      <c r="MY222" s="73">
        <f t="shared" si="552"/>
        <v>43815</v>
      </c>
      <c r="MZ222" s="73">
        <f t="shared" si="552"/>
        <v>43816</v>
      </c>
      <c r="NA222" s="73">
        <f t="shared" si="552"/>
        <v>43817</v>
      </c>
      <c r="NB222" s="73">
        <f t="shared" si="552"/>
        <v>43818</v>
      </c>
      <c r="NC222" s="73">
        <f t="shared" si="552"/>
        <v>43819</v>
      </c>
      <c r="ND222" s="73">
        <f t="shared" si="552"/>
        <v>43820</v>
      </c>
      <c r="NE222" s="73">
        <f t="shared" si="552"/>
        <v>43821</v>
      </c>
      <c r="NF222" s="73">
        <f t="shared" si="552"/>
        <v>43822</v>
      </c>
      <c r="NG222" s="73">
        <f t="shared" si="552"/>
        <v>43823</v>
      </c>
      <c r="NH222" s="73">
        <f t="shared" si="552"/>
        <v>43824</v>
      </c>
      <c r="NI222" s="73">
        <f t="shared" si="552"/>
        <v>43825</v>
      </c>
      <c r="NJ222" s="73">
        <f t="shared" si="552"/>
        <v>43826</v>
      </c>
      <c r="NK222" s="73">
        <f t="shared" si="552"/>
        <v>43827</v>
      </c>
      <c r="NL222" s="73">
        <f t="shared" si="552"/>
        <v>43828</v>
      </c>
      <c r="NM222" s="73">
        <f t="shared" si="552"/>
        <v>43829</v>
      </c>
      <c r="NN222" s="73">
        <f t="shared" si="552"/>
        <v>43830</v>
      </c>
      <c r="NO222" s="73">
        <f t="shared" si="552"/>
        <v>43831</v>
      </c>
      <c r="NP222" s="1"/>
      <c r="NQ222" s="1"/>
    </row>
    <row r="223" spans="1:3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</row>
    <row r="224" spans="1:381" s="10" customFormat="1" x14ac:dyDescent="0.2">
      <c r="A224" s="8"/>
      <c r="B224" s="8"/>
      <c r="C224" s="8" t="str">
        <f>OFMOR_FFF_0!C224</f>
        <v>CFIn</v>
      </c>
      <c r="D224" s="8"/>
      <c r="E224" s="8" t="str">
        <f>OFMOR_FFF_0!E224</f>
        <v>Бюджет поступлений денежных средств</v>
      </c>
      <c r="F224" s="8"/>
      <c r="G224" s="8" t="str">
        <f>OFMOR_FFF_0!G224</f>
        <v>тыс.руб.</v>
      </c>
      <c r="H224" s="8"/>
      <c r="I224" s="8"/>
      <c r="J224" s="8"/>
      <c r="K224" s="9">
        <f>SUM(N224:NO224)</f>
        <v>341922.85352184734</v>
      </c>
      <c r="L224" s="8"/>
      <c r="M224" s="8"/>
      <c r="N224" s="33">
        <f t="shared" ref="N224:BY224" si="553">SUMIFS(156:156,152:152,N222)</f>
        <v>0</v>
      </c>
      <c r="O224" s="34">
        <f t="shared" si="553"/>
        <v>0</v>
      </c>
      <c r="P224" s="34">
        <f t="shared" si="553"/>
        <v>0</v>
      </c>
      <c r="Q224" s="34">
        <f t="shared" si="553"/>
        <v>12.741249265252938</v>
      </c>
      <c r="R224" s="34">
        <f t="shared" si="553"/>
        <v>15.496127597250087</v>
      </c>
      <c r="S224" s="34">
        <f t="shared" si="553"/>
        <v>26.066349285612727</v>
      </c>
      <c r="T224" s="34">
        <f t="shared" si="553"/>
        <v>40.286928153480446</v>
      </c>
      <c r="U224" s="34">
        <f t="shared" si="553"/>
        <v>44.231340187533633</v>
      </c>
      <c r="V224" s="34">
        <f t="shared" si="553"/>
        <v>49.537911099305099</v>
      </c>
      <c r="W224" s="34">
        <f t="shared" si="553"/>
        <v>78.787483355198589</v>
      </c>
      <c r="X224" s="34">
        <f t="shared" si="553"/>
        <v>98.516147380311338</v>
      </c>
      <c r="Y224" s="34">
        <f t="shared" si="553"/>
        <v>97.081577174152955</v>
      </c>
      <c r="Z224" s="34">
        <f t="shared" si="553"/>
        <v>139.68401669364221</v>
      </c>
      <c r="AA224" s="34">
        <f t="shared" si="553"/>
        <v>196.50519074909823</v>
      </c>
      <c r="AB224" s="34">
        <f t="shared" si="553"/>
        <v>212.44260756197752</v>
      </c>
      <c r="AC224" s="34">
        <f t="shared" si="553"/>
        <v>234.05569985410847</v>
      </c>
      <c r="AD224" s="34">
        <f t="shared" si="553"/>
        <v>290.23315382677765</v>
      </c>
      <c r="AE224" s="34">
        <f t="shared" si="553"/>
        <v>266.53349749295251</v>
      </c>
      <c r="AF224" s="34">
        <f t="shared" si="553"/>
        <v>216.71224984912214</v>
      </c>
      <c r="AG224" s="34">
        <f t="shared" si="553"/>
        <v>215.84944440688298</v>
      </c>
      <c r="AH224" s="34">
        <f t="shared" si="553"/>
        <v>243.67886694526908</v>
      </c>
      <c r="AI224" s="34">
        <f t="shared" si="553"/>
        <v>240.65739254702339</v>
      </c>
      <c r="AJ224" s="34">
        <f t="shared" si="553"/>
        <v>248.9943507002219</v>
      </c>
      <c r="AK224" s="34">
        <f t="shared" si="553"/>
        <v>297.42641896723745</v>
      </c>
      <c r="AL224" s="34">
        <f t="shared" si="553"/>
        <v>272.77222362224887</v>
      </c>
      <c r="AM224" s="34">
        <f t="shared" si="553"/>
        <v>222.47115911968166</v>
      </c>
      <c r="AN224" s="34">
        <f t="shared" si="553"/>
        <v>220.0934791584026</v>
      </c>
      <c r="AO224" s="34">
        <f t="shared" si="553"/>
        <v>346.81040062844772</v>
      </c>
      <c r="AP224" s="34">
        <f t="shared" si="553"/>
        <v>370.21732035130776</v>
      </c>
      <c r="AQ224" s="34">
        <f t="shared" si="553"/>
        <v>386.71276884234709</v>
      </c>
      <c r="AR224" s="34">
        <f t="shared" si="553"/>
        <v>448.96930649173146</v>
      </c>
      <c r="AS224" s="34">
        <f t="shared" si="553"/>
        <v>390.7954050695692</v>
      </c>
      <c r="AT224" s="34">
        <f t="shared" si="553"/>
        <v>308.62517304089783</v>
      </c>
      <c r="AU224" s="34">
        <f t="shared" si="553"/>
        <v>290.68085212598379</v>
      </c>
      <c r="AV224" s="34">
        <f t="shared" si="553"/>
        <v>217.69087767561973</v>
      </c>
      <c r="AW224" s="34">
        <f t="shared" si="553"/>
        <v>181.12584480541514</v>
      </c>
      <c r="AX224" s="34">
        <f t="shared" si="553"/>
        <v>157.00374557204117</v>
      </c>
      <c r="AY224" s="34">
        <f t="shared" si="553"/>
        <v>152.13605067877529</v>
      </c>
      <c r="AZ224" s="34">
        <f t="shared" si="553"/>
        <v>146.74674302908809</v>
      </c>
      <c r="BA224" s="34">
        <f t="shared" si="553"/>
        <v>131.69460999360689</v>
      </c>
      <c r="BB224" s="34">
        <f t="shared" si="553"/>
        <v>132.60578630452821</v>
      </c>
      <c r="BC224" s="34">
        <f t="shared" si="553"/>
        <v>145.33054953106441</v>
      </c>
      <c r="BD224" s="34">
        <f t="shared" si="553"/>
        <v>144.62221728407025</v>
      </c>
      <c r="BE224" s="34">
        <f t="shared" si="553"/>
        <v>149.01781654674116</v>
      </c>
      <c r="BF224" s="34">
        <f t="shared" si="553"/>
        <v>165.17858706572733</v>
      </c>
      <c r="BG224" s="34">
        <f t="shared" si="553"/>
        <v>163.42829116573182</v>
      </c>
      <c r="BH224" s="34">
        <f t="shared" si="553"/>
        <v>164.27341511401602</v>
      </c>
      <c r="BI224" s="34">
        <f t="shared" si="553"/>
        <v>171.93654126000177</v>
      </c>
      <c r="BJ224" s="34">
        <f t="shared" si="553"/>
        <v>188.38750156551032</v>
      </c>
      <c r="BK224" s="34">
        <f t="shared" si="553"/>
        <v>198.39114738267398</v>
      </c>
      <c r="BL224" s="34">
        <f t="shared" si="553"/>
        <v>206.85451032489408</v>
      </c>
      <c r="BM224" s="34">
        <f t="shared" si="553"/>
        <v>223.99788673079149</v>
      </c>
      <c r="BN224" s="34">
        <f t="shared" si="553"/>
        <v>228.189155571703</v>
      </c>
      <c r="BO224" s="34">
        <f t="shared" si="553"/>
        <v>229.90860289256347</v>
      </c>
      <c r="BP224" s="34">
        <f t="shared" si="553"/>
        <v>240.17331453725939</v>
      </c>
      <c r="BQ224" s="34">
        <f t="shared" si="553"/>
        <v>261.52482609003118</v>
      </c>
      <c r="BR224" s="34">
        <f t="shared" si="553"/>
        <v>274.18688528756445</v>
      </c>
      <c r="BS224" s="34">
        <f t="shared" si="553"/>
        <v>284.12783048636004</v>
      </c>
      <c r="BT224" s="34">
        <f t="shared" si="553"/>
        <v>304.96137191683931</v>
      </c>
      <c r="BU224" s="34">
        <f t="shared" si="553"/>
        <v>311.57183730541414</v>
      </c>
      <c r="BV224" s="34">
        <f t="shared" si="553"/>
        <v>313.71225570459103</v>
      </c>
      <c r="BW224" s="34">
        <f t="shared" si="553"/>
        <v>321.7611504820008</v>
      </c>
      <c r="BX224" s="34">
        <f t="shared" si="553"/>
        <v>316.5050743870334</v>
      </c>
      <c r="BY224" s="34">
        <f t="shared" si="553"/>
        <v>314.21190473459319</v>
      </c>
      <c r="BZ224" s="34">
        <f t="shared" ref="BZ224:EK224" si="554">SUMIFS(156:156,152:152,BZ222)</f>
        <v>310.10462024880434</v>
      </c>
      <c r="CA224" s="34">
        <f t="shared" si="554"/>
        <v>308.96226255572304</v>
      </c>
      <c r="CB224" s="34">
        <f t="shared" si="554"/>
        <v>309.78558844788665</v>
      </c>
      <c r="CC224" s="34">
        <f t="shared" si="554"/>
        <v>308.49130494930296</v>
      </c>
      <c r="CD224" s="34">
        <f t="shared" si="554"/>
        <v>307.67208645343845</v>
      </c>
      <c r="CE224" s="34">
        <f t="shared" si="554"/>
        <v>309.37428124236692</v>
      </c>
      <c r="CF224" s="34">
        <f t="shared" si="554"/>
        <v>309.62683808425828</v>
      </c>
      <c r="CG224" s="34">
        <f t="shared" si="554"/>
        <v>309.31829198865728</v>
      </c>
      <c r="CH224" s="34">
        <f t="shared" si="554"/>
        <v>312.88867285735722</v>
      </c>
      <c r="CI224" s="34">
        <f t="shared" si="554"/>
        <v>317.01688699978399</v>
      </c>
      <c r="CJ224" s="34">
        <f t="shared" si="554"/>
        <v>320.34229914694993</v>
      </c>
      <c r="CK224" s="34">
        <f t="shared" si="554"/>
        <v>322.62639002362414</v>
      </c>
      <c r="CL224" s="34">
        <f t="shared" si="554"/>
        <v>327.29097958376002</v>
      </c>
      <c r="CM224" s="34">
        <f t="shared" si="554"/>
        <v>328.15417864108076</v>
      </c>
      <c r="CN224" s="34">
        <f t="shared" si="554"/>
        <v>326.04539378710638</v>
      </c>
      <c r="CO224" s="34">
        <f t="shared" si="554"/>
        <v>325.68701501239428</v>
      </c>
      <c r="CP224" s="34">
        <f t="shared" si="554"/>
        <v>323.7170309724342</v>
      </c>
      <c r="CQ224" s="34">
        <f t="shared" si="554"/>
        <v>321.06688444127064</v>
      </c>
      <c r="CR224" s="34">
        <f t="shared" si="554"/>
        <v>320.50325593728246</v>
      </c>
      <c r="CS224" s="34">
        <f t="shared" si="554"/>
        <v>322.22456906518551</v>
      </c>
      <c r="CT224" s="34">
        <f t="shared" si="554"/>
        <v>324.68148176474932</v>
      </c>
      <c r="CU224" s="34">
        <f t="shared" si="554"/>
        <v>328.70487848315668</v>
      </c>
      <c r="CV224" s="34">
        <f t="shared" si="554"/>
        <v>334.78564061552345</v>
      </c>
      <c r="CW224" s="34">
        <f t="shared" si="554"/>
        <v>340.39285100729057</v>
      </c>
      <c r="CX224" s="34">
        <f t="shared" si="554"/>
        <v>345.53117414643737</v>
      </c>
      <c r="CY224" s="34">
        <f t="shared" si="554"/>
        <v>351.25987890486221</v>
      </c>
      <c r="CZ224" s="34">
        <f t="shared" si="554"/>
        <v>358.08807218401608</v>
      </c>
      <c r="DA224" s="34">
        <f t="shared" si="554"/>
        <v>363.4800901499101</v>
      </c>
      <c r="DB224" s="34">
        <f t="shared" si="554"/>
        <v>368.24973395952134</v>
      </c>
      <c r="DC224" s="34">
        <f t="shared" si="554"/>
        <v>372.5656293994939</v>
      </c>
      <c r="DD224" s="34">
        <f t="shared" si="554"/>
        <v>377.17968146484941</v>
      </c>
      <c r="DE224" s="34">
        <f t="shared" si="554"/>
        <v>381.99430634861415</v>
      </c>
      <c r="DF224" s="34">
        <f t="shared" si="554"/>
        <v>386.85321985911423</v>
      </c>
      <c r="DG224" s="34">
        <f t="shared" si="554"/>
        <v>392.33540110782178</v>
      </c>
      <c r="DH224" s="34">
        <f t="shared" si="554"/>
        <v>397.10320752862356</v>
      </c>
      <c r="DI224" s="34">
        <f t="shared" si="554"/>
        <v>401.38261426849277</v>
      </c>
      <c r="DJ224" s="34">
        <f t="shared" si="554"/>
        <v>405.95412633565491</v>
      </c>
      <c r="DK224" s="34">
        <f t="shared" si="554"/>
        <v>410.3893768512113</v>
      </c>
      <c r="DL224" s="34">
        <f t="shared" si="554"/>
        <v>414.75865141175359</v>
      </c>
      <c r="DM224" s="34">
        <f t="shared" si="554"/>
        <v>419.07735204632456</v>
      </c>
      <c r="DN224" s="34">
        <f t="shared" si="554"/>
        <v>422.7262173483868</v>
      </c>
      <c r="DO224" s="34">
        <f t="shared" si="554"/>
        <v>424.69075827072385</v>
      </c>
      <c r="DP224" s="34">
        <f t="shared" si="554"/>
        <v>425.45498860005364</v>
      </c>
      <c r="DQ224" s="34">
        <f t="shared" si="554"/>
        <v>425.57241070400198</v>
      </c>
      <c r="DR224" s="34">
        <f t="shared" si="554"/>
        <v>424.74954235684493</v>
      </c>
      <c r="DS224" s="34">
        <f t="shared" si="554"/>
        <v>424.12831540046005</v>
      </c>
      <c r="DT224" s="34">
        <f t="shared" si="554"/>
        <v>423.94630393689289</v>
      </c>
      <c r="DU224" s="34">
        <f t="shared" si="554"/>
        <v>424.79932333253203</v>
      </c>
      <c r="DV224" s="34">
        <f t="shared" si="554"/>
        <v>425.825302498518</v>
      </c>
      <c r="DW224" s="34">
        <f t="shared" si="554"/>
        <v>427.22824975909413</v>
      </c>
      <c r="DX224" s="34">
        <f t="shared" si="554"/>
        <v>429.33047543906002</v>
      </c>
      <c r="DY224" s="34">
        <f t="shared" si="554"/>
        <v>431.22713544510407</v>
      </c>
      <c r="DZ224" s="34">
        <f t="shared" si="554"/>
        <v>433.35459853007001</v>
      </c>
      <c r="EA224" s="34">
        <f t="shared" si="554"/>
        <v>435.89855185115698</v>
      </c>
      <c r="EB224" s="34">
        <f t="shared" si="554"/>
        <v>439.01702659832489</v>
      </c>
      <c r="EC224" s="34">
        <f t="shared" si="554"/>
        <v>441.93652214056931</v>
      </c>
      <c r="ED224" s="34">
        <f t="shared" si="554"/>
        <v>444.73242705073631</v>
      </c>
      <c r="EE224" s="34">
        <f t="shared" si="554"/>
        <v>447.54120848337527</v>
      </c>
      <c r="EF224" s="34">
        <f t="shared" si="554"/>
        <v>449.68161065488647</v>
      </c>
      <c r="EG224" s="34">
        <f t="shared" si="554"/>
        <v>451.53849523026599</v>
      </c>
      <c r="EH224" s="34">
        <f t="shared" si="554"/>
        <v>452.96313021096682</v>
      </c>
      <c r="EI224" s="34">
        <f t="shared" si="554"/>
        <v>454.84613775057164</v>
      </c>
      <c r="EJ224" s="34">
        <f t="shared" si="554"/>
        <v>456.87665553908403</v>
      </c>
      <c r="EK224" s="34">
        <f t="shared" si="554"/>
        <v>458.93864631203678</v>
      </c>
      <c r="EL224" s="34">
        <f t="shared" ref="EL224:GW224" si="555">SUMIFS(156:156,152:152,EL222)</f>
        <v>461.15013029215629</v>
      </c>
      <c r="EM224" s="34">
        <f t="shared" si="555"/>
        <v>463.37616912680573</v>
      </c>
      <c r="EN224" s="34">
        <f t="shared" si="555"/>
        <v>465.68157928525511</v>
      </c>
      <c r="EO224" s="34">
        <f t="shared" si="555"/>
        <v>467.8960191683463</v>
      </c>
      <c r="EP224" s="34">
        <f t="shared" si="555"/>
        <v>470.51852593888623</v>
      </c>
      <c r="EQ224" s="34">
        <f t="shared" si="555"/>
        <v>473.26170821165897</v>
      </c>
      <c r="ER224" s="34">
        <f t="shared" si="555"/>
        <v>475.96213363144034</v>
      </c>
      <c r="ES224" s="34">
        <f t="shared" si="555"/>
        <v>477.74185784541203</v>
      </c>
      <c r="ET224" s="34">
        <f t="shared" si="555"/>
        <v>478.94181754502387</v>
      </c>
      <c r="EU224" s="34">
        <f t="shared" si="555"/>
        <v>479.84091114127011</v>
      </c>
      <c r="EV224" s="34">
        <f t="shared" si="555"/>
        <v>480.50344794828197</v>
      </c>
      <c r="EW224" s="34">
        <f t="shared" si="555"/>
        <v>481.78188418233435</v>
      </c>
      <c r="EX224" s="34">
        <f t="shared" si="555"/>
        <v>483.23270402109301</v>
      </c>
      <c r="EY224" s="34">
        <f t="shared" si="555"/>
        <v>485.10706628375686</v>
      </c>
      <c r="EZ224" s="34">
        <f t="shared" si="555"/>
        <v>487.81500551920681</v>
      </c>
      <c r="FA224" s="34">
        <f t="shared" si="555"/>
        <v>490.43694507329269</v>
      </c>
      <c r="FB224" s="34">
        <f t="shared" si="555"/>
        <v>493.50084224813656</v>
      </c>
      <c r="FC224" s="34">
        <f t="shared" si="555"/>
        <v>496.98859966421088</v>
      </c>
      <c r="FD224" s="34">
        <f t="shared" si="555"/>
        <v>500.97363935594569</v>
      </c>
      <c r="FE224" s="34">
        <f t="shared" si="555"/>
        <v>505.40053948728064</v>
      </c>
      <c r="FF224" s="34">
        <f t="shared" si="555"/>
        <v>510.33198852721637</v>
      </c>
      <c r="FG224" s="34">
        <f t="shared" si="555"/>
        <v>515.42734506747956</v>
      </c>
      <c r="FH224" s="34">
        <f t="shared" si="555"/>
        <v>520.88412986451044</v>
      </c>
      <c r="FI224" s="34">
        <f t="shared" si="555"/>
        <v>527.46800340420384</v>
      </c>
      <c r="FJ224" s="34">
        <f t="shared" si="555"/>
        <v>534.542723799442</v>
      </c>
      <c r="FK224" s="34">
        <f t="shared" si="555"/>
        <v>542.39727922050952</v>
      </c>
      <c r="FL224" s="34">
        <f t="shared" si="555"/>
        <v>550.89651031754954</v>
      </c>
      <c r="FM224" s="34">
        <f t="shared" si="555"/>
        <v>559.02290819306836</v>
      </c>
      <c r="FN224" s="34">
        <f t="shared" si="555"/>
        <v>566.2558115406357</v>
      </c>
      <c r="FO224" s="34">
        <f t="shared" si="555"/>
        <v>573.27518472503402</v>
      </c>
      <c r="FP224" s="34">
        <f t="shared" si="555"/>
        <v>581.00588477986139</v>
      </c>
      <c r="FQ224" s="34">
        <f t="shared" si="555"/>
        <v>588.89464921832496</v>
      </c>
      <c r="FR224" s="34">
        <f t="shared" si="555"/>
        <v>597.29654478713769</v>
      </c>
      <c r="FS224" s="34">
        <f t="shared" si="555"/>
        <v>606.71533235991308</v>
      </c>
      <c r="FT224" s="34">
        <f t="shared" si="555"/>
        <v>615.6505297316213</v>
      </c>
      <c r="FU224" s="34">
        <f t="shared" si="555"/>
        <v>623.60448074467058</v>
      </c>
      <c r="FV224" s="34">
        <f t="shared" si="555"/>
        <v>631.25786441409787</v>
      </c>
      <c r="FW224" s="34">
        <f t="shared" si="555"/>
        <v>641.72185019841868</v>
      </c>
      <c r="FX224" s="34">
        <f t="shared" si="555"/>
        <v>652.8284024510217</v>
      </c>
      <c r="FY224" s="34">
        <f t="shared" si="555"/>
        <v>664.4948633632057</v>
      </c>
      <c r="FZ224" s="34">
        <f t="shared" si="555"/>
        <v>677.41549017791226</v>
      </c>
      <c r="GA224" s="34">
        <f t="shared" si="555"/>
        <v>689.03936620113177</v>
      </c>
      <c r="GB224" s="34">
        <f t="shared" si="555"/>
        <v>699.0850889194071</v>
      </c>
      <c r="GC224" s="34">
        <f t="shared" si="555"/>
        <v>708.54520337987776</v>
      </c>
      <c r="GD224" s="34">
        <f t="shared" si="555"/>
        <v>716.01260434642722</v>
      </c>
      <c r="GE224" s="34">
        <f t="shared" si="555"/>
        <v>722.7903087186055</v>
      </c>
      <c r="GF224" s="34">
        <f t="shared" si="555"/>
        <v>728.90454486562794</v>
      </c>
      <c r="GG224" s="34">
        <f t="shared" si="555"/>
        <v>734.32622168569765</v>
      </c>
      <c r="GH224" s="34">
        <f t="shared" si="555"/>
        <v>739.55790472712727</v>
      </c>
      <c r="GI224" s="34">
        <f t="shared" si="555"/>
        <v>744.47295714148947</v>
      </c>
      <c r="GJ224" s="34">
        <f t="shared" si="555"/>
        <v>748.23218135450475</v>
      </c>
      <c r="GK224" s="34">
        <f t="shared" si="555"/>
        <v>751.60466330130578</v>
      </c>
      <c r="GL224" s="34">
        <f t="shared" si="555"/>
        <v>755.1297356578325</v>
      </c>
      <c r="GM224" s="34">
        <f t="shared" si="555"/>
        <v>757.48773066731837</v>
      </c>
      <c r="GN224" s="34">
        <f t="shared" si="555"/>
        <v>758.12309710002387</v>
      </c>
      <c r="GO224" s="34">
        <f t="shared" si="555"/>
        <v>758.1401370817764</v>
      </c>
      <c r="GP224" s="34">
        <f t="shared" si="555"/>
        <v>757.51861863622776</v>
      </c>
      <c r="GQ224" s="34">
        <f t="shared" si="555"/>
        <v>755.03534988300157</v>
      </c>
      <c r="GR224" s="34">
        <f t="shared" si="555"/>
        <v>753.62077966216907</v>
      </c>
      <c r="GS224" s="34">
        <f t="shared" si="555"/>
        <v>754.19021594227434</v>
      </c>
      <c r="GT224" s="34">
        <f t="shared" si="555"/>
        <v>755.17560449396922</v>
      </c>
      <c r="GU224" s="34">
        <f t="shared" si="555"/>
        <v>755.50457831660765</v>
      </c>
      <c r="GV224" s="34">
        <f t="shared" si="555"/>
        <v>756.037710798528</v>
      </c>
      <c r="GW224" s="34">
        <f t="shared" si="555"/>
        <v>756.51268180193563</v>
      </c>
      <c r="GX224" s="34">
        <f t="shared" ref="GX224:JI224" si="556">SUMIFS(156:156,152:152,GX222)</f>
        <v>755.4304004896419</v>
      </c>
      <c r="GY224" s="34">
        <f t="shared" si="556"/>
        <v>755.52576599706708</v>
      </c>
      <c r="GZ224" s="34">
        <f t="shared" si="556"/>
        <v>757.68262742061756</v>
      </c>
      <c r="HA224" s="34">
        <f t="shared" si="556"/>
        <v>760.34041508557834</v>
      </c>
      <c r="HB224" s="34">
        <f t="shared" si="556"/>
        <v>759.17171174812825</v>
      </c>
      <c r="HC224" s="34">
        <f t="shared" si="556"/>
        <v>758.29567137692516</v>
      </c>
      <c r="HD224" s="34">
        <f t="shared" si="556"/>
        <v>757.23264766208399</v>
      </c>
      <c r="HE224" s="34">
        <f t="shared" si="556"/>
        <v>754.74828011681996</v>
      </c>
      <c r="HF224" s="34">
        <f t="shared" si="556"/>
        <v>754.73711881684392</v>
      </c>
      <c r="HG224" s="34">
        <f t="shared" si="556"/>
        <v>757.68448373468436</v>
      </c>
      <c r="HH224" s="34">
        <f t="shared" si="556"/>
        <v>760.91934424642227</v>
      </c>
      <c r="HI224" s="34">
        <f t="shared" si="556"/>
        <v>768.22478605596052</v>
      </c>
      <c r="HJ224" s="34">
        <f t="shared" si="556"/>
        <v>777.45412218783827</v>
      </c>
      <c r="HK224" s="34">
        <f t="shared" si="556"/>
        <v>786.43435511533539</v>
      </c>
      <c r="HL224" s="34">
        <f t="shared" si="556"/>
        <v>798.28933957132676</v>
      </c>
      <c r="HM224" s="34">
        <f t="shared" si="556"/>
        <v>814.26405976826743</v>
      </c>
      <c r="HN224" s="34">
        <f t="shared" si="556"/>
        <v>829.83598334880173</v>
      </c>
      <c r="HO224" s="34">
        <f t="shared" si="556"/>
        <v>845.86883002939669</v>
      </c>
      <c r="HP224" s="34">
        <f t="shared" si="556"/>
        <v>865.93568958975879</v>
      </c>
      <c r="HQ224" s="34">
        <f t="shared" si="556"/>
        <v>881.0157341814072</v>
      </c>
      <c r="HR224" s="34">
        <f t="shared" si="556"/>
        <v>887.9960141914454</v>
      </c>
      <c r="HS224" s="34">
        <f t="shared" si="556"/>
        <v>892.94115856635563</v>
      </c>
      <c r="HT224" s="34">
        <f t="shared" si="556"/>
        <v>898.41515789712366</v>
      </c>
      <c r="HU224" s="34">
        <f t="shared" si="556"/>
        <v>899.32883692552036</v>
      </c>
      <c r="HV224" s="34">
        <f t="shared" si="556"/>
        <v>902.47856502221373</v>
      </c>
      <c r="HW224" s="34">
        <f t="shared" si="556"/>
        <v>912.64293892789613</v>
      </c>
      <c r="HX224" s="34">
        <f t="shared" si="556"/>
        <v>920.64114281446234</v>
      </c>
      <c r="HY224" s="34">
        <f t="shared" si="556"/>
        <v>922.34455959142633</v>
      </c>
      <c r="HZ224" s="34">
        <f t="shared" si="556"/>
        <v>923.49504952552593</v>
      </c>
      <c r="IA224" s="34">
        <f t="shared" si="556"/>
        <v>933.84989239859658</v>
      </c>
      <c r="IB224" s="34">
        <f t="shared" si="556"/>
        <v>942.41975103364302</v>
      </c>
      <c r="IC224" s="34">
        <f t="shared" si="556"/>
        <v>954.06997870182818</v>
      </c>
      <c r="ID224" s="34">
        <f t="shared" si="556"/>
        <v>973.9160922970641</v>
      </c>
      <c r="IE224" s="34">
        <f t="shared" si="556"/>
        <v>989.27071086106389</v>
      </c>
      <c r="IF224" s="34">
        <f t="shared" si="556"/>
        <v>988.35245569291465</v>
      </c>
      <c r="IG224" s="34">
        <f t="shared" si="556"/>
        <v>983.78296681955521</v>
      </c>
      <c r="IH224" s="34">
        <f t="shared" si="556"/>
        <v>972.51123624584466</v>
      </c>
      <c r="II224" s="34">
        <f t="shared" si="556"/>
        <v>953.88672857944516</v>
      </c>
      <c r="IJ224" s="34">
        <f t="shared" si="556"/>
        <v>937.99456353854566</v>
      </c>
      <c r="IK224" s="34">
        <f t="shared" si="556"/>
        <v>928.46259221913488</v>
      </c>
      <c r="IL224" s="34">
        <f t="shared" si="556"/>
        <v>920.1147846098404</v>
      </c>
      <c r="IM224" s="34">
        <f t="shared" si="556"/>
        <v>916.52762146607506</v>
      </c>
      <c r="IN224" s="34">
        <f t="shared" si="556"/>
        <v>915.92232980249833</v>
      </c>
      <c r="IO224" s="34">
        <f t="shared" si="556"/>
        <v>918.21195240365705</v>
      </c>
      <c r="IP224" s="34">
        <f t="shared" si="556"/>
        <v>920.81629748080661</v>
      </c>
      <c r="IQ224" s="34">
        <f t="shared" si="556"/>
        <v>924.20334160420782</v>
      </c>
      <c r="IR224" s="34">
        <f t="shared" si="556"/>
        <v>929.78156925055168</v>
      </c>
      <c r="IS224" s="34">
        <f t="shared" si="556"/>
        <v>934.93788902000904</v>
      </c>
      <c r="IT224" s="34">
        <f t="shared" si="556"/>
        <v>939.17839457863192</v>
      </c>
      <c r="IU224" s="34">
        <f t="shared" si="556"/>
        <v>944.16781933836478</v>
      </c>
      <c r="IV224" s="34">
        <f t="shared" si="556"/>
        <v>950.22973865964752</v>
      </c>
      <c r="IW224" s="34">
        <f t="shared" si="556"/>
        <v>955.93685172326423</v>
      </c>
      <c r="IX224" s="34">
        <f t="shared" si="556"/>
        <v>962.82299802529349</v>
      </c>
      <c r="IY224" s="34">
        <f t="shared" si="556"/>
        <v>971.04365822839191</v>
      </c>
      <c r="IZ224" s="34">
        <f t="shared" si="556"/>
        <v>978.54177742053037</v>
      </c>
      <c r="JA224" s="34">
        <f t="shared" si="556"/>
        <v>984.94469234461849</v>
      </c>
      <c r="JB224" s="34">
        <f t="shared" si="556"/>
        <v>991.62276477938963</v>
      </c>
      <c r="JC224" s="34">
        <f t="shared" si="556"/>
        <v>999.10135899396801</v>
      </c>
      <c r="JD224" s="34">
        <f t="shared" si="556"/>
        <v>1005.8211175781998</v>
      </c>
      <c r="JE224" s="34">
        <f t="shared" si="556"/>
        <v>1012.8088391229815</v>
      </c>
      <c r="JF224" s="34">
        <f t="shared" si="556"/>
        <v>1020.5935400424127</v>
      </c>
      <c r="JG224" s="34">
        <f t="shared" si="556"/>
        <v>1026.7613388617533</v>
      </c>
      <c r="JH224" s="34">
        <f t="shared" si="556"/>
        <v>1030.6384252830728</v>
      </c>
      <c r="JI224" s="34">
        <f t="shared" si="556"/>
        <v>1034.001753962616</v>
      </c>
      <c r="JJ224" s="34">
        <f t="shared" ref="JJ224:LU224" si="557">SUMIFS(156:156,152:152,JJ222)</f>
        <v>1036.059130055258</v>
      </c>
      <c r="JK224" s="34">
        <f t="shared" si="557"/>
        <v>1036.649217313703</v>
      </c>
      <c r="JL224" s="34">
        <f t="shared" si="557"/>
        <v>1037.4638175486145</v>
      </c>
      <c r="JM224" s="34">
        <f t="shared" si="557"/>
        <v>1039.509598366918</v>
      </c>
      <c r="JN224" s="34">
        <f t="shared" si="557"/>
        <v>1041.3216092914752</v>
      </c>
      <c r="JO224" s="34">
        <f t="shared" si="557"/>
        <v>1044.4879984598051</v>
      </c>
      <c r="JP224" s="34">
        <f t="shared" si="557"/>
        <v>1049.2244887593147</v>
      </c>
      <c r="JQ224" s="34">
        <f t="shared" si="557"/>
        <v>1054.8014289406105</v>
      </c>
      <c r="JR224" s="34">
        <f t="shared" si="557"/>
        <v>1060.8386324144781</v>
      </c>
      <c r="JS224" s="34">
        <f t="shared" si="557"/>
        <v>1068.8608363321982</v>
      </c>
      <c r="JT224" s="34">
        <f t="shared" si="557"/>
        <v>1078.1676010269189</v>
      </c>
      <c r="JU224" s="34">
        <f t="shared" si="557"/>
        <v>1086.849434381488</v>
      </c>
      <c r="JV224" s="34">
        <f t="shared" si="557"/>
        <v>1097.5986563430711</v>
      </c>
      <c r="JW224" s="34">
        <f t="shared" si="557"/>
        <v>1111.6571866989584</v>
      </c>
      <c r="JX224" s="34">
        <f t="shared" si="557"/>
        <v>1126.6701711522182</v>
      </c>
      <c r="JY224" s="34">
        <f t="shared" si="557"/>
        <v>1143.065519245316</v>
      </c>
      <c r="JZ224" s="34">
        <f t="shared" si="557"/>
        <v>1163.3469127674305</v>
      </c>
      <c r="KA224" s="34">
        <f t="shared" si="557"/>
        <v>1182.828437610232</v>
      </c>
      <c r="KB224" s="34">
        <f t="shared" si="557"/>
        <v>2416.7117517345891</v>
      </c>
      <c r="KC224" s="34">
        <f t="shared" si="557"/>
        <v>1236.3908660836805</v>
      </c>
      <c r="KD224" s="34">
        <f t="shared" si="557"/>
        <v>1256.1576161673822</v>
      </c>
      <c r="KE224" s="34">
        <f t="shared" si="557"/>
        <v>1276.6379441661106</v>
      </c>
      <c r="KF224" s="34">
        <f t="shared" si="557"/>
        <v>1300.4357598244133</v>
      </c>
      <c r="KG224" s="34">
        <f t="shared" si="557"/>
        <v>1323.1202738140034</v>
      </c>
      <c r="KH224" s="34">
        <f t="shared" si="557"/>
        <v>1342.6813400439692</v>
      </c>
      <c r="KI224" s="34">
        <f t="shared" si="557"/>
        <v>1361.9609317826289</v>
      </c>
      <c r="KJ224" s="34">
        <f t="shared" si="557"/>
        <v>1388.9540946883899</v>
      </c>
      <c r="KK224" s="34">
        <f t="shared" si="557"/>
        <v>1417.4839024680869</v>
      </c>
      <c r="KL224" s="34">
        <f t="shared" si="557"/>
        <v>1447.0367210969889</v>
      </c>
      <c r="KM224" s="34">
        <f t="shared" si="557"/>
        <v>1480.7513749394229</v>
      </c>
      <c r="KN224" s="34">
        <f t="shared" si="557"/>
        <v>1511.4066445209792</v>
      </c>
      <c r="KO224" s="34">
        <f t="shared" si="557"/>
        <v>1539.3498294767132</v>
      </c>
      <c r="KP224" s="34">
        <f t="shared" si="557"/>
        <v>1564.2684219823675</v>
      </c>
      <c r="KQ224" s="34">
        <f t="shared" si="557"/>
        <v>1586.3843369779838</v>
      </c>
      <c r="KR224" s="34">
        <f t="shared" si="557"/>
        <v>1606.6789911203714</v>
      </c>
      <c r="KS224" s="34">
        <f t="shared" si="557"/>
        <v>1623.4511974420584</v>
      </c>
      <c r="KT224" s="34">
        <f t="shared" si="557"/>
        <v>1640.3391833658006</v>
      </c>
      <c r="KU224" s="34">
        <f t="shared" si="557"/>
        <v>1660.8758701243737</v>
      </c>
      <c r="KV224" s="34">
        <f t="shared" si="557"/>
        <v>1677.9236671305903</v>
      </c>
      <c r="KW224" s="34">
        <f t="shared" si="557"/>
        <v>1690.946974562914</v>
      </c>
      <c r="KX224" s="34">
        <f t="shared" si="557"/>
        <v>1712.1889992642762</v>
      </c>
      <c r="KY224" s="34">
        <f t="shared" si="557"/>
        <v>1734.2271385036711</v>
      </c>
      <c r="KZ224" s="34">
        <f t="shared" si="557"/>
        <v>1747.8841078583773</v>
      </c>
      <c r="LA224" s="34">
        <f t="shared" si="557"/>
        <v>1763.1454018475238</v>
      </c>
      <c r="LB224" s="34">
        <f t="shared" si="557"/>
        <v>1783.7279426313555</v>
      </c>
      <c r="LC224" s="34">
        <f t="shared" si="557"/>
        <v>1789.6297731724853</v>
      </c>
      <c r="LD224" s="34">
        <f t="shared" si="557"/>
        <v>1792.9939523176722</v>
      </c>
      <c r="LE224" s="34">
        <f t="shared" si="557"/>
        <v>1807.6522757025075</v>
      </c>
      <c r="LF224" s="34">
        <f t="shared" si="557"/>
        <v>1827.9128151850512</v>
      </c>
      <c r="LG224" s="34">
        <f t="shared" si="557"/>
        <v>1842.8945979276082</v>
      </c>
      <c r="LH224" s="34">
        <f t="shared" si="557"/>
        <v>1861.2223593137157</v>
      </c>
      <c r="LI224" s="34">
        <f t="shared" si="557"/>
        <v>1886.1543853007265</v>
      </c>
      <c r="LJ224" s="34">
        <f t="shared" si="557"/>
        <v>1897.6910785697687</v>
      </c>
      <c r="LK224" s="34">
        <f t="shared" si="557"/>
        <v>1906.7915769003434</v>
      </c>
      <c r="LL224" s="34">
        <f t="shared" si="557"/>
        <v>1926.9101357848203</v>
      </c>
      <c r="LM224" s="34">
        <f t="shared" si="557"/>
        <v>1969.0139576021611</v>
      </c>
      <c r="LN224" s="34">
        <f t="shared" si="557"/>
        <v>1990.1705404130987</v>
      </c>
      <c r="LO224" s="34">
        <f t="shared" si="557"/>
        <v>2010.1995033936328</v>
      </c>
      <c r="LP224" s="34">
        <f t="shared" si="557"/>
        <v>2036.8323331616243</v>
      </c>
      <c r="LQ224" s="34">
        <f t="shared" si="557"/>
        <v>2041.0978277171257</v>
      </c>
      <c r="LR224" s="34">
        <f t="shared" si="557"/>
        <v>2043.5465504217154</v>
      </c>
      <c r="LS224" s="34">
        <f t="shared" si="557"/>
        <v>2058.6345098523866</v>
      </c>
      <c r="LT224" s="34">
        <f t="shared" si="557"/>
        <v>2064.1637413824637</v>
      </c>
      <c r="LU224" s="34">
        <f t="shared" si="557"/>
        <v>2077.8888077630186</v>
      </c>
      <c r="LV224" s="34">
        <f t="shared" ref="LV224:NO224" si="558">SUMIFS(156:156,152:152,LV222)</f>
        <v>2094.2992385266621</v>
      </c>
      <c r="LW224" s="34">
        <f t="shared" si="558"/>
        <v>2113.7656553176066</v>
      </c>
      <c r="LX224" s="34">
        <f t="shared" si="558"/>
        <v>2133.1713486580134</v>
      </c>
      <c r="LY224" s="34">
        <f t="shared" si="558"/>
        <v>2151.1076197469101</v>
      </c>
      <c r="LZ224" s="34">
        <f t="shared" si="558"/>
        <v>2170.5280527832792</v>
      </c>
      <c r="MA224" s="34">
        <f t="shared" si="558"/>
        <v>2190.4671937922449</v>
      </c>
      <c r="MB224" s="34">
        <f t="shared" si="558"/>
        <v>2207.7537549584258</v>
      </c>
      <c r="MC224" s="34">
        <f t="shared" si="558"/>
        <v>2223.4065959128075</v>
      </c>
      <c r="MD224" s="34">
        <f t="shared" si="558"/>
        <v>2237.0414400799491</v>
      </c>
      <c r="ME224" s="34">
        <f t="shared" si="558"/>
        <v>2246.0462241608102</v>
      </c>
      <c r="MF224" s="34">
        <f t="shared" si="558"/>
        <v>2254.5472383810757</v>
      </c>
      <c r="MG224" s="34">
        <f t="shared" si="558"/>
        <v>2260.8470624281899</v>
      </c>
      <c r="MH224" s="34">
        <f t="shared" si="558"/>
        <v>2269.3033625344824</v>
      </c>
      <c r="MI224" s="34">
        <f t="shared" si="558"/>
        <v>2279.2701608951638</v>
      </c>
      <c r="MJ224" s="34">
        <f t="shared" si="558"/>
        <v>2289.1232629988021</v>
      </c>
      <c r="MK224" s="34">
        <f t="shared" si="558"/>
        <v>2298.2644293835115</v>
      </c>
      <c r="ML224" s="34">
        <f t="shared" si="558"/>
        <v>2304.9163974956427</v>
      </c>
      <c r="MM224" s="34">
        <f t="shared" si="558"/>
        <v>2311.31681897014</v>
      </c>
      <c r="MN224" s="34">
        <f t="shared" si="558"/>
        <v>2316.3071725023501</v>
      </c>
      <c r="MO224" s="34">
        <f t="shared" si="558"/>
        <v>2323.6367636071532</v>
      </c>
      <c r="MP224" s="34">
        <f t="shared" si="558"/>
        <v>2331.8887453908324</v>
      </c>
      <c r="MQ224" s="34">
        <f t="shared" si="558"/>
        <v>2339.760357261061</v>
      </c>
      <c r="MR224" s="34">
        <f t="shared" si="558"/>
        <v>2341.4903610396714</v>
      </c>
      <c r="MS224" s="34">
        <f t="shared" si="558"/>
        <v>2338.9741551005063</v>
      </c>
      <c r="MT224" s="34">
        <f t="shared" si="558"/>
        <v>2335.8621594789565</v>
      </c>
      <c r="MU224" s="34">
        <f t="shared" si="558"/>
        <v>2330.8742330703285</v>
      </c>
      <c r="MV224" s="34">
        <f t="shared" si="558"/>
        <v>2326.9820449437216</v>
      </c>
      <c r="MW224" s="34">
        <f t="shared" si="558"/>
        <v>2329.3101121923278</v>
      </c>
      <c r="MX224" s="34">
        <f t="shared" si="558"/>
        <v>2333.1896859616245</v>
      </c>
      <c r="MY224" s="34">
        <f t="shared" si="558"/>
        <v>2341.55949335888</v>
      </c>
      <c r="MZ224" s="34">
        <f t="shared" si="558"/>
        <v>2352.3580571386292</v>
      </c>
      <c r="NA224" s="34">
        <f t="shared" si="558"/>
        <v>2364.8401054228689</v>
      </c>
      <c r="NB224" s="34">
        <f t="shared" si="558"/>
        <v>2377.7421978019192</v>
      </c>
      <c r="NC224" s="34">
        <f t="shared" si="558"/>
        <v>2390.8781511070151</v>
      </c>
      <c r="ND224" s="34">
        <f t="shared" si="558"/>
        <v>2404.4838864017729</v>
      </c>
      <c r="NE224" s="34">
        <f t="shared" si="558"/>
        <v>2417.6461334385353</v>
      </c>
      <c r="NF224" s="34">
        <f t="shared" si="558"/>
        <v>2430.068430290301</v>
      </c>
      <c r="NG224" s="34">
        <f t="shared" si="558"/>
        <v>2442.2545966351245</v>
      </c>
      <c r="NH224" s="34">
        <f t="shared" si="558"/>
        <v>2454.5015880596457</v>
      </c>
      <c r="NI224" s="34">
        <f t="shared" si="558"/>
        <v>2466.2073379657677</v>
      </c>
      <c r="NJ224" s="34">
        <f t="shared" si="558"/>
        <v>2478.4596392809235</v>
      </c>
      <c r="NK224" s="34">
        <f t="shared" si="558"/>
        <v>2490.8314387525852</v>
      </c>
      <c r="NL224" s="34">
        <f t="shared" si="558"/>
        <v>2502.9865286161348</v>
      </c>
      <c r="NM224" s="34">
        <f t="shared" si="558"/>
        <v>2514.5273220203794</v>
      </c>
      <c r="NN224" s="34">
        <f t="shared" si="558"/>
        <v>2525.4765194032725</v>
      </c>
      <c r="NO224" s="35">
        <f t="shared" si="558"/>
        <v>5081.8959111715931</v>
      </c>
      <c r="NP224" s="8"/>
      <c r="NQ224" s="8"/>
    </row>
    <row r="225" spans="1:3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</row>
    <row r="226" spans="1:381" s="10" customFormat="1" x14ac:dyDescent="0.2">
      <c r="A226" s="8"/>
      <c r="B226" s="8"/>
      <c r="C226" s="8" t="str">
        <f>OFMOR_FFF_0!C226</f>
        <v>CFOut</v>
      </c>
      <c r="D226" s="8"/>
      <c r="E226" s="8" t="str">
        <f>OFMOR_FFF_0!E226</f>
        <v>Бюджет оплат поставщикам товаров</v>
      </c>
      <c r="F226" s="8"/>
      <c r="G226" s="8" t="str">
        <f>OFMOR_FFF_0!G226</f>
        <v>тыс.руб.</v>
      </c>
      <c r="H226" s="8"/>
      <c r="I226" s="8"/>
      <c r="J226" s="8"/>
      <c r="K226" s="9">
        <f>SUM(N226:NO226)</f>
        <v>310615.72952851758</v>
      </c>
      <c r="L226" s="8"/>
      <c r="M226" s="8"/>
      <c r="N226" s="33">
        <f>SUMIFS(184:184,180:180,N222)+SUMIFS(200:200,196:196,N222)</f>
        <v>0</v>
      </c>
      <c r="O226" s="34">
        <f t="shared" ref="O226:BZ226" si="559">SUMIFS(184:184,180:180,O222)+SUMIFS(200:200,196:196,O222)</f>
        <v>0</v>
      </c>
      <c r="P226" s="34">
        <f t="shared" si="559"/>
        <v>0</v>
      </c>
      <c r="Q226" s="34">
        <f t="shared" si="559"/>
        <v>11.594536831380173</v>
      </c>
      <c r="R226" s="34">
        <f t="shared" si="559"/>
        <v>14.101476113497579</v>
      </c>
      <c r="S226" s="34">
        <f t="shared" si="559"/>
        <v>23.720377849907582</v>
      </c>
      <c r="T226" s="34">
        <f t="shared" si="559"/>
        <v>36.661104619667206</v>
      </c>
      <c r="U226" s="34">
        <f t="shared" si="559"/>
        <v>40.250519570655605</v>
      </c>
      <c r="V226" s="34">
        <f t="shared" si="559"/>
        <v>45.079499100367634</v>
      </c>
      <c r="W226" s="34">
        <f t="shared" si="559"/>
        <v>71.696609853230711</v>
      </c>
      <c r="X226" s="34">
        <f t="shared" si="559"/>
        <v>89.64969411608331</v>
      </c>
      <c r="Y226" s="34">
        <f t="shared" si="559"/>
        <v>88.344235228479192</v>
      </c>
      <c r="Z226" s="34">
        <f t="shared" si="559"/>
        <v>127.11245519121441</v>
      </c>
      <c r="AA226" s="34">
        <f t="shared" si="559"/>
        <v>178.81972358167937</v>
      </c>
      <c r="AB226" s="34">
        <f t="shared" si="559"/>
        <v>193.32277288139954</v>
      </c>
      <c r="AC226" s="34">
        <f t="shared" si="559"/>
        <v>212.99068686723868</v>
      </c>
      <c r="AD226" s="34">
        <f t="shared" si="559"/>
        <v>264.11216998236767</v>
      </c>
      <c r="AE226" s="34">
        <f t="shared" si="559"/>
        <v>242.54548271858678</v>
      </c>
      <c r="AF226" s="34">
        <f t="shared" si="559"/>
        <v>197.20814736270114</v>
      </c>
      <c r="AG226" s="34">
        <f t="shared" si="559"/>
        <v>196.4229944102635</v>
      </c>
      <c r="AH226" s="34">
        <f t="shared" si="559"/>
        <v>221.74776892019486</v>
      </c>
      <c r="AI226" s="34">
        <f t="shared" si="559"/>
        <v>218.99822721779131</v>
      </c>
      <c r="AJ226" s="34">
        <f t="shared" si="559"/>
        <v>226.5848591372019</v>
      </c>
      <c r="AK226" s="34">
        <f t="shared" si="559"/>
        <v>270.65804126018611</v>
      </c>
      <c r="AL226" s="34">
        <f t="shared" si="559"/>
        <v>248.22272349624646</v>
      </c>
      <c r="AM226" s="34">
        <f t="shared" si="559"/>
        <v>202.44875479891033</v>
      </c>
      <c r="AN226" s="34">
        <f t="shared" si="559"/>
        <v>200.28506603414635</v>
      </c>
      <c r="AO226" s="34">
        <f t="shared" si="559"/>
        <v>315.59746457188743</v>
      </c>
      <c r="AP226" s="34">
        <f t="shared" si="559"/>
        <v>336.89776151969005</v>
      </c>
      <c r="AQ226" s="34">
        <f t="shared" si="559"/>
        <v>351.90861964653584</v>
      </c>
      <c r="AR226" s="34">
        <f t="shared" si="559"/>
        <v>408.56206890747558</v>
      </c>
      <c r="AS226" s="34">
        <f t="shared" si="559"/>
        <v>355.62381861330795</v>
      </c>
      <c r="AT226" s="34">
        <f t="shared" si="559"/>
        <v>280.84890746721703</v>
      </c>
      <c r="AU226" s="34">
        <f t="shared" si="559"/>
        <v>325.56255438110185</v>
      </c>
      <c r="AV226" s="34">
        <f t="shared" si="559"/>
        <v>243.8137829966941</v>
      </c>
      <c r="AW226" s="34">
        <f t="shared" si="559"/>
        <v>202.86094618206494</v>
      </c>
      <c r="AX226" s="34">
        <f t="shared" si="559"/>
        <v>175.84419504068612</v>
      </c>
      <c r="AY226" s="34">
        <f t="shared" si="559"/>
        <v>170.39237676022833</v>
      </c>
      <c r="AZ226" s="34">
        <f t="shared" si="559"/>
        <v>164.35635219257867</v>
      </c>
      <c r="BA226" s="34">
        <f t="shared" si="559"/>
        <v>147.49796319283971</v>
      </c>
      <c r="BB226" s="34">
        <f t="shared" si="559"/>
        <v>148.51848066107158</v>
      </c>
      <c r="BC226" s="34">
        <f t="shared" si="559"/>
        <v>162.77021547479214</v>
      </c>
      <c r="BD226" s="34">
        <f t="shared" si="559"/>
        <v>161.97688335815866</v>
      </c>
      <c r="BE226" s="34">
        <f t="shared" si="559"/>
        <v>171.86904174579877</v>
      </c>
      <c r="BF226" s="34">
        <f t="shared" si="559"/>
        <v>191.04350727654213</v>
      </c>
      <c r="BG226" s="34">
        <f t="shared" si="559"/>
        <v>193.20556232700858</v>
      </c>
      <c r="BH226" s="34">
        <f t="shared" si="559"/>
        <v>199.69812690755532</v>
      </c>
      <c r="BI226" s="34">
        <f t="shared" si="559"/>
        <v>209.81914888434014</v>
      </c>
      <c r="BJ226" s="34">
        <f t="shared" si="559"/>
        <v>230.31378708210053</v>
      </c>
      <c r="BK226" s="34">
        <f t="shared" si="559"/>
        <v>252.92520357712232</v>
      </c>
      <c r="BL226" s="34">
        <f t="shared" si="559"/>
        <v>270.09834904220281</v>
      </c>
      <c r="BM226" s="34">
        <f t="shared" si="559"/>
        <v>288.73944823640613</v>
      </c>
      <c r="BN226" s="34">
        <f t="shared" si="559"/>
        <v>310.04862075082781</v>
      </c>
      <c r="BO226" s="34">
        <f t="shared" si="559"/>
        <v>334.13465963181937</v>
      </c>
      <c r="BP226" s="34">
        <f t="shared" si="559"/>
        <v>351.84672923090176</v>
      </c>
      <c r="BQ226" s="34">
        <f t="shared" si="559"/>
        <v>384.18952816393721</v>
      </c>
      <c r="BR226" s="34">
        <f t="shared" si="559"/>
        <v>420.28024151451552</v>
      </c>
      <c r="BS226" s="34">
        <f t="shared" si="559"/>
        <v>422.17123416697473</v>
      </c>
      <c r="BT226" s="34">
        <f t="shared" si="559"/>
        <v>426.07451398801766</v>
      </c>
      <c r="BU226" s="34">
        <f t="shared" si="559"/>
        <v>433.14174110074816</v>
      </c>
      <c r="BV226" s="34">
        <f t="shared" si="559"/>
        <v>446.39248449779689</v>
      </c>
      <c r="BW226" s="34">
        <f t="shared" si="559"/>
        <v>386.6590300319599</v>
      </c>
      <c r="BX226" s="34">
        <f t="shared" si="559"/>
        <v>385.1274144652869</v>
      </c>
      <c r="BY226" s="34">
        <f t="shared" si="559"/>
        <v>401.92913670570238</v>
      </c>
      <c r="BZ226" s="34">
        <f t="shared" si="559"/>
        <v>388.57637163908896</v>
      </c>
      <c r="CA226" s="34">
        <f t="shared" ref="CA226:EL226" si="560">SUMIFS(184:184,180:180,CA222)+SUMIFS(200:200,196:196,CA222)</f>
        <v>367.91941098238379</v>
      </c>
      <c r="CB226" s="34">
        <f t="shared" si="560"/>
        <v>367.74134235935389</v>
      </c>
      <c r="CC226" s="34">
        <f t="shared" si="560"/>
        <v>415.98314374896029</v>
      </c>
      <c r="CD226" s="34">
        <f t="shared" si="560"/>
        <v>424.36635360963908</v>
      </c>
      <c r="CE226" s="34">
        <f t="shared" si="560"/>
        <v>432.34857577906928</v>
      </c>
      <c r="CF226" s="34">
        <f t="shared" si="560"/>
        <v>456.85845218845031</v>
      </c>
      <c r="CG226" s="34">
        <f t="shared" si="560"/>
        <v>433.88985368681011</v>
      </c>
      <c r="CH226" s="34">
        <f t="shared" si="560"/>
        <v>405.09250978614523</v>
      </c>
      <c r="CI226" s="34">
        <f t="shared" si="560"/>
        <v>428.01217619027568</v>
      </c>
      <c r="CJ226" s="34">
        <f t="shared" si="560"/>
        <v>396.0031135080219</v>
      </c>
      <c r="CK226" s="34">
        <f t="shared" si="560"/>
        <v>380.53042042809722</v>
      </c>
      <c r="CL226" s="34">
        <f t="shared" si="560"/>
        <v>373.1965892958014</v>
      </c>
      <c r="CM226" s="34">
        <f t="shared" si="560"/>
        <v>371.64560688919562</v>
      </c>
      <c r="CN226" s="34">
        <f t="shared" si="560"/>
        <v>367.13974500022908</v>
      </c>
      <c r="CO226" s="34">
        <f t="shared" si="560"/>
        <v>359.58859645821008</v>
      </c>
      <c r="CP226" s="34">
        <f t="shared" si="560"/>
        <v>358.23327561108863</v>
      </c>
      <c r="CQ226" s="34">
        <f t="shared" si="560"/>
        <v>361.92952861646722</v>
      </c>
      <c r="CR226" s="34">
        <f t="shared" si="560"/>
        <v>361.07662719928072</v>
      </c>
      <c r="CS226" s="34">
        <f t="shared" si="560"/>
        <v>364.75290979175452</v>
      </c>
      <c r="CT226" s="34">
        <f t="shared" si="560"/>
        <v>374.74587019747099</v>
      </c>
      <c r="CU226" s="34">
        <f t="shared" si="560"/>
        <v>377.56701917922385</v>
      </c>
      <c r="CV226" s="34">
        <f t="shared" si="560"/>
        <v>383.50617221485408</v>
      </c>
      <c r="CW226" s="34">
        <f t="shared" si="560"/>
        <v>392.28703422143531</v>
      </c>
      <c r="CX226" s="34">
        <f t="shared" si="560"/>
        <v>404.85936922470296</v>
      </c>
      <c r="CY226" s="34">
        <f t="shared" si="560"/>
        <v>414.87424054710817</v>
      </c>
      <c r="CZ226" s="34">
        <f t="shared" si="560"/>
        <v>425.15031064340383</v>
      </c>
      <c r="DA226" s="34">
        <f t="shared" si="560"/>
        <v>438.28586766719809</v>
      </c>
      <c r="DB226" s="34">
        <f t="shared" si="560"/>
        <v>271.56067761660688</v>
      </c>
      <c r="DC226" s="34">
        <f t="shared" si="560"/>
        <v>274.28500632420781</v>
      </c>
      <c r="DD226" s="34">
        <f t="shared" si="560"/>
        <v>281.24225082241827</v>
      </c>
      <c r="DE226" s="34">
        <f t="shared" si="560"/>
        <v>293.60941131660525</v>
      </c>
      <c r="DF226" s="34">
        <f t="shared" si="560"/>
        <v>301.82512167604125</v>
      </c>
      <c r="DG226" s="34">
        <f t="shared" si="560"/>
        <v>309.00893512089442</v>
      </c>
      <c r="DH226" s="34">
        <f t="shared" si="560"/>
        <v>321.10686983267726</v>
      </c>
      <c r="DI226" s="34">
        <f t="shared" si="560"/>
        <v>326.16283218473569</v>
      </c>
      <c r="DJ226" s="34">
        <f t="shared" si="560"/>
        <v>329.20169832589193</v>
      </c>
      <c r="DK226" s="34">
        <f t="shared" si="560"/>
        <v>306.05817450251334</v>
      </c>
      <c r="DL226" s="34">
        <f t="shared" si="560"/>
        <v>305.93078563211463</v>
      </c>
      <c r="DM226" s="34">
        <f t="shared" si="560"/>
        <v>306.93667774687424</v>
      </c>
      <c r="DN226" s="34">
        <f t="shared" si="560"/>
        <v>306.94033753032392</v>
      </c>
      <c r="DO226" s="34">
        <f t="shared" si="560"/>
        <v>307.35921603585052</v>
      </c>
      <c r="DP226" s="34">
        <f t="shared" si="560"/>
        <v>308.01657447869945</v>
      </c>
      <c r="DQ226" s="34">
        <f t="shared" si="560"/>
        <v>307.56346963998908</v>
      </c>
      <c r="DR226" s="34">
        <f t="shared" si="560"/>
        <v>306.88191235385284</v>
      </c>
      <c r="DS226" s="34">
        <f t="shared" si="560"/>
        <v>307.27242846072556</v>
      </c>
      <c r="DT226" s="34">
        <f t="shared" si="560"/>
        <v>307.29084058509363</v>
      </c>
      <c r="DU226" s="34">
        <f t="shared" si="560"/>
        <v>307.5458361418905</v>
      </c>
      <c r="DV226" s="34">
        <f t="shared" si="560"/>
        <v>309.38971551371731</v>
      </c>
      <c r="DW226" s="34">
        <f t="shared" si="560"/>
        <v>311.6170158239172</v>
      </c>
      <c r="DX226" s="34">
        <f t="shared" si="560"/>
        <v>313.83890586049694</v>
      </c>
      <c r="DY226" s="34">
        <f t="shared" si="560"/>
        <v>315.56423170505923</v>
      </c>
      <c r="DZ226" s="34">
        <f t="shared" si="560"/>
        <v>318.31950539089723</v>
      </c>
      <c r="EA226" s="34">
        <f t="shared" si="560"/>
        <v>319.77549248453062</v>
      </c>
      <c r="EB226" s="34">
        <f t="shared" si="560"/>
        <v>320.32519528023448</v>
      </c>
      <c r="EC226" s="34">
        <f t="shared" si="560"/>
        <v>321.4700055966843</v>
      </c>
      <c r="ED226" s="34">
        <f t="shared" si="560"/>
        <v>321.93190998157337</v>
      </c>
      <c r="EE226" s="34">
        <f t="shared" si="560"/>
        <v>322.13421666478069</v>
      </c>
      <c r="EF226" s="34">
        <f t="shared" si="560"/>
        <v>412.79250063466759</v>
      </c>
      <c r="EG226" s="34">
        <f t="shared" si="560"/>
        <v>414.65221888279262</v>
      </c>
      <c r="EH226" s="34">
        <f t="shared" si="560"/>
        <v>416.5221812232711</v>
      </c>
      <c r="EI226" s="34">
        <f t="shared" si="560"/>
        <v>419.29643076879699</v>
      </c>
      <c r="EJ226" s="34">
        <f t="shared" si="560"/>
        <v>422.96745938506797</v>
      </c>
      <c r="EK226" s="34">
        <f t="shared" si="560"/>
        <v>426.47394553254696</v>
      </c>
      <c r="EL226" s="34">
        <f t="shared" si="560"/>
        <v>429.89324130409062</v>
      </c>
      <c r="EM226" s="34">
        <f t="shared" ref="EM226:GX226" si="561">SUMIFS(184:184,180:180,EM222)+SUMIFS(200:200,196:196,EM222)</f>
        <v>433.55210101405203</v>
      </c>
      <c r="EN226" s="34">
        <f t="shared" si="561"/>
        <v>437.69055889432957</v>
      </c>
      <c r="EO226" s="34">
        <f t="shared" si="561"/>
        <v>441.21068742620662</v>
      </c>
      <c r="EP226" s="34">
        <f t="shared" si="561"/>
        <v>301.1318566008872</v>
      </c>
      <c r="EQ226" s="34">
        <f t="shared" si="561"/>
        <v>302.88749325546178</v>
      </c>
      <c r="ER226" s="34">
        <f t="shared" si="561"/>
        <v>304.61576552412185</v>
      </c>
      <c r="ES226" s="34">
        <f t="shared" si="561"/>
        <v>305.75478902106369</v>
      </c>
      <c r="ET226" s="34">
        <f t="shared" si="561"/>
        <v>306.52276322881534</v>
      </c>
      <c r="EU226" s="34">
        <f t="shared" si="561"/>
        <v>550.14300754369697</v>
      </c>
      <c r="EV226" s="34">
        <f t="shared" si="561"/>
        <v>553.41552209056658</v>
      </c>
      <c r="EW226" s="34">
        <f t="shared" si="561"/>
        <v>557.27899564349468</v>
      </c>
      <c r="EX226" s="34">
        <f t="shared" si="561"/>
        <v>561.38517276358493</v>
      </c>
      <c r="EY226" s="34">
        <f t="shared" si="561"/>
        <v>565.79164752861982</v>
      </c>
      <c r="EZ226" s="34">
        <f t="shared" si="561"/>
        <v>571.1429682634548</v>
      </c>
      <c r="FA226" s="34">
        <f t="shared" si="561"/>
        <v>575.96776181579889</v>
      </c>
      <c r="FB226" s="34">
        <f t="shared" si="561"/>
        <v>580.75306445601268</v>
      </c>
      <c r="FC226" s="34">
        <f t="shared" si="561"/>
        <v>586.00242716662729</v>
      </c>
      <c r="FD226" s="34">
        <f t="shared" si="561"/>
        <v>591.4801179096047</v>
      </c>
      <c r="FE226" s="34">
        <f t="shared" si="561"/>
        <v>597.19705520361708</v>
      </c>
      <c r="FF226" s="34">
        <f t="shared" si="561"/>
        <v>603.20352500799277</v>
      </c>
      <c r="FG226" s="34">
        <f t="shared" si="561"/>
        <v>608.87280429312227</v>
      </c>
      <c r="FH226" s="34">
        <f t="shared" si="561"/>
        <v>613.66174357196451</v>
      </c>
      <c r="FI226" s="34">
        <f t="shared" si="561"/>
        <v>618.37981465472581</v>
      </c>
      <c r="FJ226" s="34">
        <f t="shared" si="561"/>
        <v>622.98513429628429</v>
      </c>
      <c r="FK226" s="34">
        <f t="shared" si="561"/>
        <v>497.29360964372154</v>
      </c>
      <c r="FL226" s="34">
        <f t="shared" si="561"/>
        <v>500.28329229132345</v>
      </c>
      <c r="FM226" s="34">
        <f t="shared" si="561"/>
        <v>503.41372387557669</v>
      </c>
      <c r="FN226" s="34">
        <f t="shared" si="561"/>
        <v>506.86987801572548</v>
      </c>
      <c r="FO226" s="34">
        <f t="shared" si="561"/>
        <v>510.35477353903548</v>
      </c>
      <c r="FP226" s="34">
        <f t="shared" si="561"/>
        <v>514.37299875294673</v>
      </c>
      <c r="FQ226" s="34">
        <f t="shared" si="561"/>
        <v>518.91597347710967</v>
      </c>
      <c r="FR226" s="34">
        <f t="shared" si="561"/>
        <v>523.52852730862378</v>
      </c>
      <c r="FS226" s="34">
        <f t="shared" si="561"/>
        <v>528.7001679738114</v>
      </c>
      <c r="FT226" s="34">
        <f t="shared" si="561"/>
        <v>533.95325611441217</v>
      </c>
      <c r="FU226" s="34">
        <f t="shared" si="561"/>
        <v>539.19302985276272</v>
      </c>
      <c r="FV226" s="34">
        <f t="shared" si="561"/>
        <v>544.18125037841492</v>
      </c>
      <c r="FW226" s="34">
        <f t="shared" si="561"/>
        <v>550.21214193285346</v>
      </c>
      <c r="FX226" s="34">
        <f t="shared" si="561"/>
        <v>556.50855857943634</v>
      </c>
      <c r="FY226" s="34">
        <f t="shared" si="561"/>
        <v>697.49229157397326</v>
      </c>
      <c r="FZ226" s="34">
        <f t="shared" si="561"/>
        <v>704.4431514922203</v>
      </c>
      <c r="GA226" s="34">
        <f t="shared" si="561"/>
        <v>710.46035148298097</v>
      </c>
      <c r="GB226" s="34">
        <f t="shared" si="561"/>
        <v>716.28632780831163</v>
      </c>
      <c r="GC226" s="34">
        <f t="shared" si="561"/>
        <v>722.01967066947179</v>
      </c>
      <c r="GD226" s="34">
        <f t="shared" si="561"/>
        <v>726.98614219812623</v>
      </c>
      <c r="GE226" s="34">
        <f t="shared" si="561"/>
        <v>731.82024856791236</v>
      </c>
      <c r="GF226" s="34">
        <f t="shared" si="561"/>
        <v>736.40294030798464</v>
      </c>
      <c r="GG226" s="34">
        <f t="shared" si="561"/>
        <v>740.78480478812401</v>
      </c>
      <c r="GH226" s="34">
        <f t="shared" si="561"/>
        <v>745.00334029246346</v>
      </c>
      <c r="GI226" s="34">
        <f t="shared" si="561"/>
        <v>749.48696775792655</v>
      </c>
      <c r="GJ226" s="34">
        <f t="shared" si="561"/>
        <v>753.62411242499456</v>
      </c>
      <c r="GK226" s="34">
        <f t="shared" si="561"/>
        <v>757.56551360670505</v>
      </c>
      <c r="GL226" s="34">
        <f t="shared" si="561"/>
        <v>760.68407779472864</v>
      </c>
      <c r="GM226" s="34">
        <f t="shared" si="561"/>
        <v>762.77923711015023</v>
      </c>
      <c r="GN226" s="34">
        <f t="shared" si="561"/>
        <v>763.89651353562886</v>
      </c>
      <c r="GO226" s="34">
        <f t="shared" si="561"/>
        <v>764.53936486306122</v>
      </c>
      <c r="GP226" s="34">
        <f t="shared" si="561"/>
        <v>765.51805626953205</v>
      </c>
      <c r="GQ226" s="34">
        <f t="shared" si="561"/>
        <v>765.91753581344983</v>
      </c>
      <c r="GR226" s="34">
        <f t="shared" si="561"/>
        <v>767.15109549727424</v>
      </c>
      <c r="GS226" s="34">
        <f t="shared" si="561"/>
        <v>769.97849167534832</v>
      </c>
      <c r="GT226" s="34">
        <f t="shared" si="561"/>
        <v>772.88970906794862</v>
      </c>
      <c r="GU226" s="34">
        <f t="shared" si="561"/>
        <v>775.96263988485407</v>
      </c>
      <c r="GV226" s="34">
        <f t="shared" si="561"/>
        <v>779.52413999705368</v>
      </c>
      <c r="GW226" s="34">
        <f t="shared" si="561"/>
        <v>783.53976650248217</v>
      </c>
      <c r="GX226" s="34">
        <f t="shared" si="561"/>
        <v>787.35667810364612</v>
      </c>
      <c r="GY226" s="34">
        <f t="shared" ref="GY226:JJ226" si="562">SUMIFS(184:184,180:180,GY222)+SUMIFS(200:200,196:196,GY222)</f>
        <v>792.12901538495453</v>
      </c>
      <c r="GZ226" s="34">
        <f t="shared" si="562"/>
        <v>797.88330223302751</v>
      </c>
      <c r="HA226" s="34">
        <f t="shared" si="562"/>
        <v>804.18493070416139</v>
      </c>
      <c r="HB226" s="34">
        <f t="shared" si="562"/>
        <v>810.03796796728693</v>
      </c>
      <c r="HC226" s="34">
        <f t="shared" si="562"/>
        <v>816.47928339823443</v>
      </c>
      <c r="HD226" s="34">
        <f t="shared" si="562"/>
        <v>628.33142659713928</v>
      </c>
      <c r="HE226" s="34">
        <f t="shared" si="562"/>
        <v>632.43721823725764</v>
      </c>
      <c r="HF226" s="34">
        <f t="shared" si="562"/>
        <v>637.30859244257863</v>
      </c>
      <c r="HG226" s="34">
        <f t="shared" si="562"/>
        <v>642.82728041825521</v>
      </c>
      <c r="HH226" s="34">
        <f t="shared" si="562"/>
        <v>648.33284853358941</v>
      </c>
      <c r="HI226" s="34">
        <f t="shared" si="562"/>
        <v>655.89344529030109</v>
      </c>
      <c r="HJ226" s="34">
        <f t="shared" si="562"/>
        <v>664.31843840613033</v>
      </c>
      <c r="HK226" s="34">
        <f t="shared" si="562"/>
        <v>672.95166891841677</v>
      </c>
      <c r="HL226" s="34">
        <f t="shared" si="562"/>
        <v>683.34493524447862</v>
      </c>
      <c r="HM226" s="34">
        <f t="shared" si="562"/>
        <v>695.09594174627978</v>
      </c>
      <c r="HN226" s="34">
        <f t="shared" si="562"/>
        <v>706.09708178632309</v>
      </c>
      <c r="HO226" s="34">
        <f t="shared" si="562"/>
        <v>717.10225066021735</v>
      </c>
      <c r="HP226" s="34">
        <f t="shared" si="562"/>
        <v>731.40738595495463</v>
      </c>
      <c r="HQ226" s="34">
        <f t="shared" si="562"/>
        <v>744.10333514317585</v>
      </c>
      <c r="HR226" s="34">
        <f t="shared" si="562"/>
        <v>753.8953236945016</v>
      </c>
      <c r="HS226" s="34">
        <f t="shared" si="562"/>
        <v>763.62575753328963</v>
      </c>
      <c r="HT226" s="34">
        <f t="shared" si="562"/>
        <v>772.78968287952853</v>
      </c>
      <c r="HU226" s="34">
        <f t="shared" si="562"/>
        <v>779.1825881218524</v>
      </c>
      <c r="HV226" s="34">
        <f t="shared" si="562"/>
        <v>786.11854803681217</v>
      </c>
      <c r="HW226" s="34">
        <f t="shared" si="562"/>
        <v>794.66473817901488</v>
      </c>
      <c r="HX226" s="34">
        <f t="shared" si="562"/>
        <v>801.93064235694828</v>
      </c>
      <c r="HY226" s="34">
        <f t="shared" si="562"/>
        <v>806.28055075594727</v>
      </c>
      <c r="HZ226" s="34">
        <f t="shared" si="562"/>
        <v>809.99375282162896</v>
      </c>
      <c r="IA226" s="34">
        <f t="shared" si="562"/>
        <v>817.27469979571492</v>
      </c>
      <c r="IB226" s="34">
        <f t="shared" si="562"/>
        <v>823.65167469835092</v>
      </c>
      <c r="IC226" s="34">
        <f t="shared" si="562"/>
        <v>1285.4513825424999</v>
      </c>
      <c r="ID226" s="34">
        <f t="shared" si="562"/>
        <v>1295.0404060813457</v>
      </c>
      <c r="IE226" s="34">
        <f t="shared" si="562"/>
        <v>1301.807335668926</v>
      </c>
      <c r="IF226" s="34">
        <f t="shared" si="562"/>
        <v>1302.0060884748584</v>
      </c>
      <c r="IG226" s="34">
        <f t="shared" si="562"/>
        <v>1300.9011745532011</v>
      </c>
      <c r="IH226" s="34">
        <f t="shared" si="562"/>
        <v>842.10985719471932</v>
      </c>
      <c r="II226" s="34">
        <f t="shared" si="562"/>
        <v>834.8574384217427</v>
      </c>
      <c r="IJ226" s="34">
        <f t="shared" si="562"/>
        <v>828.82045189453504</v>
      </c>
      <c r="IK226" s="34">
        <f t="shared" si="562"/>
        <v>825.29264596881535</v>
      </c>
      <c r="IL226" s="34">
        <f t="shared" si="562"/>
        <v>821.3041541377213</v>
      </c>
      <c r="IM226" s="34">
        <f t="shared" si="562"/>
        <v>819.9265081846703</v>
      </c>
      <c r="IN226" s="34">
        <f t="shared" si="562"/>
        <v>820.97850837336978</v>
      </c>
      <c r="IO226" s="34">
        <f t="shared" si="562"/>
        <v>823.48903001280985</v>
      </c>
      <c r="IP226" s="34">
        <f t="shared" si="562"/>
        <v>823.82954604119959</v>
      </c>
      <c r="IQ226" s="34">
        <f t="shared" si="562"/>
        <v>824.65873946783825</v>
      </c>
      <c r="IR226" s="34">
        <f t="shared" si="562"/>
        <v>826.25221629747102</v>
      </c>
      <c r="IS226" s="34">
        <f t="shared" si="562"/>
        <v>826.8241236780957</v>
      </c>
      <c r="IT226" s="34">
        <f t="shared" si="562"/>
        <v>828.51362912155912</v>
      </c>
      <c r="IU226" s="34">
        <f t="shared" si="562"/>
        <v>832.27781797615648</v>
      </c>
      <c r="IV226" s="34">
        <f t="shared" si="562"/>
        <v>836.64350201171237</v>
      </c>
      <c r="IW226" s="34">
        <f t="shared" si="562"/>
        <v>843.309612322882</v>
      </c>
      <c r="IX226" s="34">
        <f t="shared" si="562"/>
        <v>851.60167252282031</v>
      </c>
      <c r="IY226" s="34">
        <f t="shared" si="562"/>
        <v>1714.796495601543</v>
      </c>
      <c r="IZ226" s="34">
        <f t="shared" si="562"/>
        <v>1731.5070788410751</v>
      </c>
      <c r="JA226" s="34">
        <f t="shared" si="562"/>
        <v>1749.2876420620723</v>
      </c>
      <c r="JB226" s="34">
        <f t="shared" si="562"/>
        <v>1767.1787289269</v>
      </c>
      <c r="JC226" s="34">
        <f t="shared" si="562"/>
        <v>1786.3710375299172</v>
      </c>
      <c r="JD226" s="34">
        <f t="shared" si="562"/>
        <v>1807.0124442539511</v>
      </c>
      <c r="JE226" s="34">
        <f t="shared" si="562"/>
        <v>1825.0047545862608</v>
      </c>
      <c r="JF226" s="34">
        <f t="shared" si="562"/>
        <v>1839.1573397691554</v>
      </c>
      <c r="JG226" s="34">
        <f t="shared" si="562"/>
        <v>1850.0192088828576</v>
      </c>
      <c r="JH226" s="34">
        <f t="shared" si="562"/>
        <v>1858.2662791006078</v>
      </c>
      <c r="JI226" s="34">
        <f t="shared" si="562"/>
        <v>1863.1195472274608</v>
      </c>
      <c r="JJ226" s="34">
        <f t="shared" si="562"/>
        <v>1867.6428254840587</v>
      </c>
      <c r="JK226" s="34">
        <f t="shared" ref="JK226:LV226" si="563">SUMIFS(184:184,180:180,JK222)+SUMIFS(200:200,196:196,JK222)</f>
        <v>1874.4967615182777</v>
      </c>
      <c r="JL226" s="34">
        <f t="shared" si="563"/>
        <v>1880.3383721509042</v>
      </c>
      <c r="JM226" s="34">
        <f t="shared" si="563"/>
        <v>1883.979021664511</v>
      </c>
      <c r="JN226" s="34">
        <f t="shared" si="563"/>
        <v>1886.9886896084038</v>
      </c>
      <c r="JO226" s="34">
        <f t="shared" si="563"/>
        <v>1897.2545734677087</v>
      </c>
      <c r="JP226" s="34">
        <f t="shared" si="563"/>
        <v>1908.4591962321088</v>
      </c>
      <c r="JQ226" s="34">
        <f t="shared" si="563"/>
        <v>1922.5878162650783</v>
      </c>
      <c r="JR226" s="34">
        <f t="shared" si="563"/>
        <v>1942.2231048687704</v>
      </c>
      <c r="JS226" s="34">
        <f t="shared" si="563"/>
        <v>1961.7042970218522</v>
      </c>
      <c r="JT226" s="34">
        <f t="shared" si="563"/>
        <v>1973.0660027302051</v>
      </c>
      <c r="JU226" s="34">
        <f t="shared" si="563"/>
        <v>1981.4370561000378</v>
      </c>
      <c r="JV226" s="34">
        <f t="shared" si="563"/>
        <v>1988.433021866638</v>
      </c>
      <c r="JW226" s="34">
        <f t="shared" si="563"/>
        <v>1995.2532361223341</v>
      </c>
      <c r="JX226" s="34">
        <f t="shared" si="563"/>
        <v>2004.9345571979668</v>
      </c>
      <c r="JY226" s="34">
        <f t="shared" si="563"/>
        <v>2020.2014199654855</v>
      </c>
      <c r="JZ226" s="34">
        <f t="shared" si="563"/>
        <v>2041.1529191082154</v>
      </c>
      <c r="KA226" s="34">
        <f t="shared" si="563"/>
        <v>2063.9369730207422</v>
      </c>
      <c r="KB226" s="34">
        <f t="shared" si="563"/>
        <v>2559.8424517147996</v>
      </c>
      <c r="KC226" s="34">
        <f t="shared" si="563"/>
        <v>1033.1196092148296</v>
      </c>
      <c r="KD226" s="34">
        <f t="shared" si="563"/>
        <v>1042.391248793763</v>
      </c>
      <c r="KE226" s="34">
        <f t="shared" si="563"/>
        <v>1052.4108031873079</v>
      </c>
      <c r="KF226" s="34">
        <f t="shared" si="563"/>
        <v>1065.0388878818521</v>
      </c>
      <c r="KG226" s="34">
        <f t="shared" si="563"/>
        <v>1076.9796401994668</v>
      </c>
      <c r="KH226" s="34">
        <f t="shared" si="563"/>
        <v>1087.152759364327</v>
      </c>
      <c r="KI226" s="34">
        <f t="shared" si="563"/>
        <v>1097.6654549982441</v>
      </c>
      <c r="KJ226" s="34">
        <f t="shared" si="563"/>
        <v>1111.8299401242607</v>
      </c>
      <c r="KK226" s="34">
        <f t="shared" si="563"/>
        <v>1126.3808329965125</v>
      </c>
      <c r="KL226" s="34">
        <f t="shared" si="563"/>
        <v>1142.0381200430015</v>
      </c>
      <c r="KM226" s="34">
        <f t="shared" si="563"/>
        <v>888.22700685946029</v>
      </c>
      <c r="KN226" s="34">
        <f t="shared" si="563"/>
        <v>902.58196013775159</v>
      </c>
      <c r="KO226" s="34">
        <f t="shared" si="563"/>
        <v>915.52873504619606</v>
      </c>
      <c r="KP226" s="34">
        <f t="shared" si="563"/>
        <v>927.38396930252804</v>
      </c>
      <c r="KQ226" s="34">
        <f t="shared" si="563"/>
        <v>938.40232629948332</v>
      </c>
      <c r="KR226" s="34">
        <f t="shared" si="563"/>
        <v>948.46756416196877</v>
      </c>
      <c r="KS226" s="34">
        <f t="shared" si="563"/>
        <v>957.24479552175683</v>
      </c>
      <c r="KT226" s="34">
        <f t="shared" si="563"/>
        <v>966.3222143262343</v>
      </c>
      <c r="KU226" s="34">
        <f t="shared" si="563"/>
        <v>976.30521778426669</v>
      </c>
      <c r="KV226" s="34">
        <f t="shared" si="563"/>
        <v>984.1945262715135</v>
      </c>
      <c r="KW226" s="34">
        <f t="shared" si="563"/>
        <v>990.3498813475735</v>
      </c>
      <c r="KX226" s="34">
        <f t="shared" si="563"/>
        <v>999.29263133075028</v>
      </c>
      <c r="KY226" s="34">
        <f t="shared" si="563"/>
        <v>1008.0763335568167</v>
      </c>
      <c r="KZ226" s="34">
        <f t="shared" si="563"/>
        <v>1013.6632236803238</v>
      </c>
      <c r="LA226" s="34">
        <f t="shared" si="563"/>
        <v>1020.269778197948</v>
      </c>
      <c r="LB226" s="34">
        <f t="shared" si="563"/>
        <v>1028.8768125995007</v>
      </c>
      <c r="LC226" s="34">
        <f t="shared" si="563"/>
        <v>1032.1917710444068</v>
      </c>
      <c r="LD226" s="34">
        <f t="shared" si="563"/>
        <v>1035.0194778068728</v>
      </c>
      <c r="LE226" s="34">
        <f t="shared" si="563"/>
        <v>1042.5208447849732</v>
      </c>
      <c r="LF226" s="34">
        <f t="shared" si="563"/>
        <v>1052.3543602948027</v>
      </c>
      <c r="LG226" s="34">
        <f t="shared" si="563"/>
        <v>894.90384700458571</v>
      </c>
      <c r="LH226" s="34">
        <f t="shared" si="563"/>
        <v>903.38034012272874</v>
      </c>
      <c r="LI226" s="34">
        <f t="shared" si="563"/>
        <v>913.63813459229414</v>
      </c>
      <c r="LJ226" s="34">
        <f t="shared" si="563"/>
        <v>920.53889360071332</v>
      </c>
      <c r="LK226" s="34">
        <f t="shared" si="563"/>
        <v>927.76777281376962</v>
      </c>
      <c r="LL226" s="34">
        <f t="shared" si="563"/>
        <v>938.60749550415585</v>
      </c>
      <c r="LM226" s="34">
        <f t="shared" si="563"/>
        <v>956.48515343914937</v>
      </c>
      <c r="LN226" s="34">
        <f t="shared" si="563"/>
        <v>969.32217420950724</v>
      </c>
      <c r="LO226" s="34">
        <f t="shared" si="563"/>
        <v>981.56495105336398</v>
      </c>
      <c r="LP226" s="34">
        <f t="shared" si="563"/>
        <v>994.96753209475605</v>
      </c>
      <c r="LQ226" s="34">
        <f t="shared" si="563"/>
        <v>612.32934831513774</v>
      </c>
      <c r="LR226" s="34">
        <f t="shared" si="563"/>
        <v>613.06396512651463</v>
      </c>
      <c r="LS226" s="34">
        <f t="shared" si="563"/>
        <v>617.59035295571596</v>
      </c>
      <c r="LT226" s="34">
        <f t="shared" si="563"/>
        <v>619.24912241473908</v>
      </c>
      <c r="LU226" s="34">
        <f t="shared" si="563"/>
        <v>623.36664232890553</v>
      </c>
      <c r="LV226" s="34">
        <f t="shared" si="563"/>
        <v>628.28977155799862</v>
      </c>
      <c r="LW226" s="34">
        <f t="shared" ref="LW226:NO226" si="564">SUMIFS(184:184,180:180,LW222)+SUMIFS(200:200,196:196,LW222)</f>
        <v>634.12969659528198</v>
      </c>
      <c r="LX226" s="34">
        <f t="shared" si="564"/>
        <v>639.95140459740401</v>
      </c>
      <c r="LY226" s="34">
        <f t="shared" si="564"/>
        <v>645.33228592407306</v>
      </c>
      <c r="LZ226" s="34">
        <f t="shared" si="564"/>
        <v>1758.5997747475076</v>
      </c>
      <c r="MA226" s="34">
        <f t="shared" si="564"/>
        <v>1782.2558462738225</v>
      </c>
      <c r="MB226" s="34">
        <f t="shared" si="564"/>
        <v>1805.4295571998455</v>
      </c>
      <c r="MC226" s="34">
        <f t="shared" si="564"/>
        <v>1828.7625079650029</v>
      </c>
      <c r="MD226" s="34">
        <f t="shared" si="564"/>
        <v>1854.5089734642006</v>
      </c>
      <c r="ME226" s="34">
        <f t="shared" si="564"/>
        <v>1877.853316418986</v>
      </c>
      <c r="MF226" s="34">
        <f t="shared" si="564"/>
        <v>1898.2041909543345</v>
      </c>
      <c r="MG226" s="34">
        <f t="shared" si="564"/>
        <v>1917.6385666506494</v>
      </c>
      <c r="MH226" s="34">
        <f t="shared" si="564"/>
        <v>1944.7392349267793</v>
      </c>
      <c r="MI226" s="34">
        <f t="shared" si="564"/>
        <v>1973.6913995145082</v>
      </c>
      <c r="MJ226" s="34">
        <f t="shared" si="564"/>
        <v>2003.5403950979003</v>
      </c>
      <c r="MK226" s="34">
        <f t="shared" si="564"/>
        <v>2036.963080009928</v>
      </c>
      <c r="ML226" s="34">
        <f t="shared" si="564"/>
        <v>2066.8549657627836</v>
      </c>
      <c r="MM226" s="34">
        <f t="shared" si="564"/>
        <v>2094.203390514851</v>
      </c>
      <c r="MN226" s="34">
        <f t="shared" si="564"/>
        <v>2118.3764157546593</v>
      </c>
      <c r="MO226" s="34">
        <f t="shared" si="564"/>
        <v>2140.7007757321112</v>
      </c>
      <c r="MP226" s="34">
        <f t="shared" si="564"/>
        <v>2161.6445055367876</v>
      </c>
      <c r="MQ226" s="34">
        <f t="shared" si="564"/>
        <v>2179.2686968505914</v>
      </c>
      <c r="MR226" s="34">
        <f t="shared" si="564"/>
        <v>2195.1557651747798</v>
      </c>
      <c r="MS226" s="34">
        <f t="shared" si="564"/>
        <v>2213.0892883433316</v>
      </c>
      <c r="MT226" s="34">
        <f t="shared" si="564"/>
        <v>2227.6691849325239</v>
      </c>
      <c r="MU226" s="34">
        <f t="shared" si="564"/>
        <v>2238.02401677335</v>
      </c>
      <c r="MV226" s="34">
        <f t="shared" si="564"/>
        <v>2256.1866028136078</v>
      </c>
      <c r="MW226" s="34">
        <f t="shared" si="564"/>
        <v>2276.9397296960387</v>
      </c>
      <c r="MX226" s="34">
        <f t="shared" si="564"/>
        <v>2290.5314439396107</v>
      </c>
      <c r="MY226" s="34">
        <f t="shared" si="564"/>
        <v>2306.9301636889104</v>
      </c>
      <c r="MZ226" s="34">
        <f t="shared" si="564"/>
        <v>2328.899844936122</v>
      </c>
      <c r="NA226" s="34">
        <f t="shared" si="564"/>
        <v>2338.0151252138221</v>
      </c>
      <c r="NB226" s="34">
        <f t="shared" si="564"/>
        <v>2344.9471559496574</v>
      </c>
      <c r="NC226" s="34">
        <f t="shared" si="564"/>
        <v>2362.2270162213863</v>
      </c>
      <c r="ND226" s="34">
        <f t="shared" si="564"/>
        <v>2384.7458277389283</v>
      </c>
      <c r="NE226" s="34">
        <f t="shared" si="564"/>
        <v>2015.3200585808863</v>
      </c>
      <c r="NF226" s="34">
        <f t="shared" si="564"/>
        <v>2031.8761806066914</v>
      </c>
      <c r="NG226" s="34">
        <f t="shared" si="564"/>
        <v>2052.9844487010459</v>
      </c>
      <c r="NH226" s="34">
        <f t="shared" si="564"/>
        <v>2064.7342314167317</v>
      </c>
      <c r="NI226" s="34">
        <f t="shared" si="564"/>
        <v>2074.6163052199709</v>
      </c>
      <c r="NJ226" s="34">
        <f t="shared" si="564"/>
        <v>2092.3749868336508</v>
      </c>
      <c r="NK226" s="34">
        <f t="shared" si="564"/>
        <v>2125.5592019472879</v>
      </c>
      <c r="NL226" s="34">
        <f t="shared" si="564"/>
        <v>2144.0153368740093</v>
      </c>
      <c r="NM226" s="34">
        <f t="shared" si="564"/>
        <v>2161.4978489816567</v>
      </c>
      <c r="NN226" s="34">
        <f t="shared" si="564"/>
        <v>2183.4255890341187</v>
      </c>
      <c r="NO226" s="35">
        <f t="shared" si="564"/>
        <v>2189.5832978772187</v>
      </c>
      <c r="NP226" s="8"/>
      <c r="NQ226" s="8"/>
    </row>
    <row r="227" spans="1:3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</row>
    <row r="228" spans="1:381" s="10" customFormat="1" x14ac:dyDescent="0.2">
      <c r="A228" s="8"/>
      <c r="B228" s="8"/>
      <c r="C228" s="8" t="str">
        <f>OFMOR_FFF_0!C228</f>
        <v>CFOut_Returns</v>
      </c>
      <c r="D228" s="8"/>
      <c r="E228" s="8" t="str">
        <f>OFMOR_FFF_0!E228</f>
        <v>Бюджет оплат клиентам за возврат товаров</v>
      </c>
      <c r="F228" s="8"/>
      <c r="G228" s="8" t="str">
        <f>OFMOR_FFF_0!G228</f>
        <v>тыс.руб.</v>
      </c>
      <c r="H228" s="8"/>
      <c r="I228" s="8"/>
      <c r="J228" s="8"/>
      <c r="K228" s="9">
        <f>SUM(N228:NO228)</f>
        <v>5504.54870858506</v>
      </c>
      <c r="L228" s="8"/>
      <c r="M228" s="8"/>
      <c r="N228" s="33">
        <f t="shared" ref="N228:BY228" si="565">SUMIFS(162:162,158:158,N222)</f>
        <v>0</v>
      </c>
      <c r="O228" s="34">
        <f t="shared" si="565"/>
        <v>0</v>
      </c>
      <c r="P228" s="34">
        <f t="shared" si="565"/>
        <v>0</v>
      </c>
      <c r="Q228" s="34">
        <f t="shared" si="565"/>
        <v>0</v>
      </c>
      <c r="R228" s="34">
        <f t="shared" si="565"/>
        <v>0</v>
      </c>
      <c r="S228" s="34">
        <f t="shared" si="565"/>
        <v>0</v>
      </c>
      <c r="T228" s="34">
        <f t="shared" si="565"/>
        <v>0</v>
      </c>
      <c r="U228" s="34">
        <f t="shared" si="565"/>
        <v>0</v>
      </c>
      <c r="V228" s="34">
        <f t="shared" si="565"/>
        <v>0</v>
      </c>
      <c r="W228" s="34">
        <f t="shared" si="565"/>
        <v>0</v>
      </c>
      <c r="X228" s="34">
        <f t="shared" si="565"/>
        <v>0</v>
      </c>
      <c r="Y228" s="34">
        <f t="shared" si="565"/>
        <v>0</v>
      </c>
      <c r="Z228" s="34">
        <f t="shared" si="565"/>
        <v>0</v>
      </c>
      <c r="AA228" s="34">
        <f t="shared" si="565"/>
        <v>0</v>
      </c>
      <c r="AB228" s="34">
        <f t="shared" si="565"/>
        <v>0</v>
      </c>
      <c r="AC228" s="34">
        <f t="shared" si="565"/>
        <v>0</v>
      </c>
      <c r="AD228" s="34">
        <f t="shared" si="565"/>
        <v>0</v>
      </c>
      <c r="AE228" s="34">
        <f t="shared" si="565"/>
        <v>0</v>
      </c>
      <c r="AF228" s="34">
        <f t="shared" si="565"/>
        <v>0</v>
      </c>
      <c r="AG228" s="34">
        <f t="shared" si="565"/>
        <v>0</v>
      </c>
      <c r="AH228" s="34">
        <f t="shared" si="565"/>
        <v>0</v>
      </c>
      <c r="AI228" s="34">
        <f t="shared" si="565"/>
        <v>0</v>
      </c>
      <c r="AJ228" s="34">
        <f t="shared" si="565"/>
        <v>0</v>
      </c>
      <c r="AK228" s="34">
        <f t="shared" si="565"/>
        <v>0</v>
      </c>
      <c r="AL228" s="34">
        <f t="shared" si="565"/>
        <v>0</v>
      </c>
      <c r="AM228" s="34">
        <f t="shared" si="565"/>
        <v>0</v>
      </c>
      <c r="AN228" s="34">
        <f t="shared" si="565"/>
        <v>0</v>
      </c>
      <c r="AO228" s="34">
        <f t="shared" si="565"/>
        <v>0</v>
      </c>
      <c r="AP228" s="34">
        <f t="shared" si="565"/>
        <v>0</v>
      </c>
      <c r="AQ228" s="34">
        <f t="shared" si="565"/>
        <v>0</v>
      </c>
      <c r="AR228" s="34">
        <f t="shared" si="565"/>
        <v>0.12866559811107248</v>
      </c>
      <c r="AS228" s="34">
        <f t="shared" si="565"/>
        <v>0.23382759559065341</v>
      </c>
      <c r="AT228" s="34">
        <f t="shared" si="565"/>
        <v>0.41654761983304378</v>
      </c>
      <c r="AU228" s="34">
        <f t="shared" si="565"/>
        <v>0.68617472692826498</v>
      </c>
      <c r="AV228" s="34">
        <f t="shared" si="565"/>
        <v>0.92814903041079688</v>
      </c>
      <c r="AW228" s="34">
        <f t="shared" si="565"/>
        <v>1.0509037267481518</v>
      </c>
      <c r="AX228" s="34">
        <f t="shared" si="565"/>
        <v>1.4609536346473808</v>
      </c>
      <c r="AY228" s="34">
        <f t="shared" si="565"/>
        <v>1.8668770513214048</v>
      </c>
      <c r="AZ228" s="34">
        <f t="shared" si="565"/>
        <v>2.0466502995620619</v>
      </c>
      <c r="BA228" s="34">
        <f t="shared" si="565"/>
        <v>2.6409486632087349</v>
      </c>
      <c r="BB228" s="34">
        <f t="shared" si="565"/>
        <v>3.6234817512490838</v>
      </c>
      <c r="BC228" s="34">
        <f t="shared" si="565"/>
        <v>4.2162888325504744</v>
      </c>
      <c r="BD228" s="34">
        <f t="shared" si="565"/>
        <v>4.779387660855793</v>
      </c>
      <c r="BE228" s="34">
        <f t="shared" si="565"/>
        <v>5.9036613569371719</v>
      </c>
      <c r="BF228" s="34">
        <f t="shared" si="565"/>
        <v>6.1489121435875465</v>
      </c>
      <c r="BG228" s="34">
        <f t="shared" si="565"/>
        <v>5.5089326753273369</v>
      </c>
      <c r="BH228" s="34">
        <f t="shared" si="565"/>
        <v>5.1747831126815562</v>
      </c>
      <c r="BI228" s="34">
        <f t="shared" si="565"/>
        <v>5.1629817135320097</v>
      </c>
      <c r="BJ228" s="34">
        <f t="shared" si="565"/>
        <v>4.6168623641714213</v>
      </c>
      <c r="BK228" s="34">
        <f t="shared" si="565"/>
        <v>4.6060045023542822</v>
      </c>
      <c r="BL228" s="34">
        <f t="shared" si="565"/>
        <v>5.4720083391866288</v>
      </c>
      <c r="BM228" s="34">
        <f t="shared" si="565"/>
        <v>5.7123010890207446</v>
      </c>
      <c r="BN228" s="34">
        <f t="shared" si="565"/>
        <v>5.1452623262515234</v>
      </c>
      <c r="BO228" s="34">
        <f t="shared" si="565"/>
        <v>4.8598673233238143</v>
      </c>
      <c r="BP228" s="34">
        <f t="shared" si="565"/>
        <v>5.9016020892875396</v>
      </c>
      <c r="BQ228" s="34">
        <f t="shared" si="565"/>
        <v>6.3517303324953636</v>
      </c>
      <c r="BR228" s="34">
        <f t="shared" si="565"/>
        <v>7.1373086202638305</v>
      </c>
      <c r="BS228" s="34">
        <f t="shared" si="565"/>
        <v>8.7457670194564248</v>
      </c>
      <c r="BT228" s="34">
        <f t="shared" si="565"/>
        <v>9.358477176089961</v>
      </c>
      <c r="BU228" s="34">
        <f t="shared" si="565"/>
        <v>7.9453350770976803</v>
      </c>
      <c r="BV228" s="34">
        <f t="shared" si="565"/>
        <v>6.9288602732605939</v>
      </c>
      <c r="BW228" s="34">
        <f t="shared" si="565"/>
        <v>5.4884271704990475</v>
      </c>
      <c r="BX228" s="34">
        <f t="shared" si="565"/>
        <v>3.670021074122138</v>
      </c>
      <c r="BY228" s="34">
        <f t="shared" si="565"/>
        <v>2.7006676145319259</v>
      </c>
      <c r="BZ228" s="34">
        <f t="shared" ref="BZ228:EK228" si="566">SUMIFS(162:162,158:158,BZ222)</f>
        <v>2.4794420789533085</v>
      </c>
      <c r="CA228" s="34">
        <f t="shared" si="566"/>
        <v>1.9884177857207337</v>
      </c>
      <c r="CB228" s="34">
        <f t="shared" si="566"/>
        <v>1.9994035591295916</v>
      </c>
      <c r="CC228" s="34">
        <f t="shared" si="566"/>
        <v>2.0760400506969163</v>
      </c>
      <c r="CD228" s="34">
        <f t="shared" si="566"/>
        <v>2.2701934601811038</v>
      </c>
      <c r="CE228" s="34">
        <f t="shared" si="566"/>
        <v>2.3964019348731753</v>
      </c>
      <c r="CF228" s="34">
        <f t="shared" si="566"/>
        <v>2.636181411855028</v>
      </c>
      <c r="CG228" s="34">
        <f t="shared" si="566"/>
        <v>3.0201205152842747</v>
      </c>
      <c r="CH228" s="34">
        <f t="shared" si="566"/>
        <v>3.2880643447383231</v>
      </c>
      <c r="CI228" s="34">
        <f t="shared" si="566"/>
        <v>3.3746023759320032</v>
      </c>
      <c r="CJ228" s="34">
        <f t="shared" si="566"/>
        <v>3.5062870517289197</v>
      </c>
      <c r="CK228" s="34">
        <f t="shared" si="566"/>
        <v>3.7420028540743084</v>
      </c>
      <c r="CL228" s="34">
        <f t="shared" si="566"/>
        <v>3.8857384165194779</v>
      </c>
      <c r="CM228" s="34">
        <f t="shared" si="566"/>
        <v>4.1038481298589264</v>
      </c>
      <c r="CN228" s="34">
        <f t="shared" si="566"/>
        <v>4.4721826192411127</v>
      </c>
      <c r="CO228" s="34">
        <f t="shared" si="566"/>
        <v>4.7171104286843555</v>
      </c>
      <c r="CP228" s="34">
        <f t="shared" si="566"/>
        <v>4.8050524766149358</v>
      </c>
      <c r="CQ228" s="34">
        <f t="shared" si="566"/>
        <v>4.9476632556695757</v>
      </c>
      <c r="CR228" s="34">
        <f t="shared" si="566"/>
        <v>5.2284603747566019</v>
      </c>
      <c r="CS228" s="34">
        <f t="shared" si="566"/>
        <v>5.4296943351467144</v>
      </c>
      <c r="CT228" s="34">
        <f t="shared" si="566"/>
        <v>5.699396665154409</v>
      </c>
      <c r="CU228" s="34">
        <f t="shared" si="566"/>
        <v>6.1124291668011042</v>
      </c>
      <c r="CV228" s="34">
        <f t="shared" si="566"/>
        <v>6.4127226134639512</v>
      </c>
      <c r="CW228" s="34">
        <f t="shared" si="566"/>
        <v>6.5135491799007106</v>
      </c>
      <c r="CX228" s="34">
        <f t="shared" si="566"/>
        <v>6.6334024726730316</v>
      </c>
      <c r="CY228" s="34">
        <f t="shared" si="566"/>
        <v>6.6440944302424061</v>
      </c>
      <c r="CZ228" s="34">
        <f t="shared" si="566"/>
        <v>6.5155981194299208</v>
      </c>
      <c r="DA228" s="34">
        <f t="shared" si="566"/>
        <v>6.3960331022482961</v>
      </c>
      <c r="DB228" s="34">
        <f t="shared" si="566"/>
        <v>6.3148191160783771</v>
      </c>
      <c r="DC228" s="34">
        <f t="shared" si="566"/>
        <v>6.1923409916704379</v>
      </c>
      <c r="DD228" s="34">
        <f t="shared" si="566"/>
        <v>6.1562517910253787</v>
      </c>
      <c r="DE228" s="34">
        <f t="shared" si="566"/>
        <v>6.1224844285495799</v>
      </c>
      <c r="DF228" s="34">
        <f t="shared" si="566"/>
        <v>6.1344048799929141</v>
      </c>
      <c r="DG228" s="34">
        <f t="shared" si="566"/>
        <v>6.1469234978430061</v>
      </c>
      <c r="DH228" s="34">
        <f t="shared" si="566"/>
        <v>6.1480664235158873</v>
      </c>
      <c r="DI228" s="34">
        <f t="shared" si="566"/>
        <v>6.1899133977244061</v>
      </c>
      <c r="DJ228" s="34">
        <f t="shared" si="566"/>
        <v>6.2743486301181841</v>
      </c>
      <c r="DK228" s="34">
        <f t="shared" si="566"/>
        <v>6.3513445166213156</v>
      </c>
      <c r="DL228" s="34">
        <f t="shared" si="566"/>
        <v>6.4257337804667003</v>
      </c>
      <c r="DM228" s="34">
        <f t="shared" si="566"/>
        <v>6.5356652268654631</v>
      </c>
      <c r="DN228" s="34">
        <f t="shared" si="566"/>
        <v>6.5964168339601308</v>
      </c>
      <c r="DO228" s="34">
        <f t="shared" si="566"/>
        <v>6.5938788602017731</v>
      </c>
      <c r="DP228" s="34">
        <f t="shared" si="566"/>
        <v>6.5832464102027402</v>
      </c>
      <c r="DQ228" s="34">
        <f t="shared" si="566"/>
        <v>6.5523230448656831</v>
      </c>
      <c r="DR228" s="34">
        <f t="shared" si="566"/>
        <v>6.4746450220762766</v>
      </c>
      <c r="DS228" s="34">
        <f t="shared" si="566"/>
        <v>6.4202397030593241</v>
      </c>
      <c r="DT228" s="34">
        <f t="shared" si="566"/>
        <v>6.4163635569332351</v>
      </c>
      <c r="DU228" s="34">
        <f t="shared" si="566"/>
        <v>6.4294558325216968</v>
      </c>
      <c r="DV228" s="34">
        <f t="shared" si="566"/>
        <v>6.4894389459664978</v>
      </c>
      <c r="DW228" s="34">
        <f t="shared" si="566"/>
        <v>6.6049998039548132</v>
      </c>
      <c r="DX228" s="34">
        <f t="shared" si="566"/>
        <v>6.7379170582220427</v>
      </c>
      <c r="DY228" s="34">
        <f t="shared" si="566"/>
        <v>6.8708121737480869</v>
      </c>
      <c r="DZ228" s="34">
        <f t="shared" si="566"/>
        <v>7.0136341978986261</v>
      </c>
      <c r="EA228" s="34">
        <f t="shared" si="566"/>
        <v>7.1628473398024743</v>
      </c>
      <c r="EB228" s="34">
        <f t="shared" si="566"/>
        <v>7.2895359666952926</v>
      </c>
      <c r="EC228" s="34">
        <f t="shared" si="566"/>
        <v>7.4060647720268875</v>
      </c>
      <c r="ED228" s="34">
        <f t="shared" si="566"/>
        <v>7.5126239521652485</v>
      </c>
      <c r="EE228" s="34">
        <f t="shared" si="566"/>
        <v>7.6106873965572106</v>
      </c>
      <c r="EF228" s="34">
        <f t="shared" si="566"/>
        <v>7.6937704096172297</v>
      </c>
      <c r="EG228" s="34">
        <f t="shared" si="566"/>
        <v>7.7790228583551748</v>
      </c>
      <c r="EH228" s="34">
        <f t="shared" si="566"/>
        <v>7.8747520891923264</v>
      </c>
      <c r="EI228" s="34">
        <f t="shared" si="566"/>
        <v>7.9749590045983618</v>
      </c>
      <c r="EJ228" s="34">
        <f t="shared" si="566"/>
        <v>8.069313749737983</v>
      </c>
      <c r="EK228" s="34">
        <f t="shared" si="566"/>
        <v>8.1611276271000648</v>
      </c>
      <c r="EL228" s="34">
        <f t="shared" ref="EL228:GW228" si="567">SUMIFS(162:162,158:158,EL222)</f>
        <v>8.2500417173643452</v>
      </c>
      <c r="EM228" s="34">
        <f t="shared" si="567"/>
        <v>8.331794694983051</v>
      </c>
      <c r="EN228" s="34">
        <f t="shared" si="567"/>
        <v>8.4145060416510713</v>
      </c>
      <c r="EO228" s="34">
        <f t="shared" si="567"/>
        <v>8.4940329162054589</v>
      </c>
      <c r="EP228" s="34">
        <f t="shared" si="567"/>
        <v>8.5508647830807192</v>
      </c>
      <c r="EQ228" s="34">
        <f t="shared" si="567"/>
        <v>8.5827189783970486</v>
      </c>
      <c r="ER228" s="34">
        <f t="shared" si="567"/>
        <v>8.5902175377426992</v>
      </c>
      <c r="ES228" s="34">
        <f t="shared" si="567"/>
        <v>8.5691892716932117</v>
      </c>
      <c r="ET228" s="34">
        <f t="shared" si="567"/>
        <v>8.5337278468321447</v>
      </c>
      <c r="EU228" s="34">
        <f t="shared" si="567"/>
        <v>8.5036359207403223</v>
      </c>
      <c r="EV228" s="34">
        <f t="shared" si="567"/>
        <v>8.4911094811857097</v>
      </c>
      <c r="EW228" s="34">
        <f t="shared" si="567"/>
        <v>8.4921184349080434</v>
      </c>
      <c r="EX228" s="34">
        <f t="shared" si="567"/>
        <v>8.5128088519698295</v>
      </c>
      <c r="EY228" s="34">
        <f t="shared" si="567"/>
        <v>8.550480855303082</v>
      </c>
      <c r="EZ228" s="34">
        <f t="shared" si="567"/>
        <v>8.5958741873435756</v>
      </c>
      <c r="FA228" s="34">
        <f t="shared" si="567"/>
        <v>8.6428779403707328</v>
      </c>
      <c r="FB228" s="34">
        <f t="shared" si="567"/>
        <v>8.6972851011974761</v>
      </c>
      <c r="FC228" s="34">
        <f t="shared" si="567"/>
        <v>8.7613704480304015</v>
      </c>
      <c r="FD228" s="34">
        <f t="shared" si="567"/>
        <v>8.8252953945907304</v>
      </c>
      <c r="FE228" s="34">
        <f t="shared" si="567"/>
        <v>8.891300058090355</v>
      </c>
      <c r="FF228" s="34">
        <f t="shared" si="567"/>
        <v>8.9571318158305395</v>
      </c>
      <c r="FG228" s="34">
        <f t="shared" si="567"/>
        <v>9.0135815148020058</v>
      </c>
      <c r="FH228" s="34">
        <f t="shared" si="567"/>
        <v>9.0570292830247272</v>
      </c>
      <c r="FI228" s="34">
        <f t="shared" si="567"/>
        <v>9.0900907347427857</v>
      </c>
      <c r="FJ228" s="34">
        <f t="shared" si="567"/>
        <v>9.1215761245890761</v>
      </c>
      <c r="FK228" s="34">
        <f t="shared" si="567"/>
        <v>9.1518143631115887</v>
      </c>
      <c r="FL228" s="34">
        <f t="shared" si="567"/>
        <v>9.1863985029279291</v>
      </c>
      <c r="FM228" s="34">
        <f t="shared" si="567"/>
        <v>9.2252868427598944</v>
      </c>
      <c r="FN228" s="34">
        <f t="shared" si="567"/>
        <v>9.2707930886689507</v>
      </c>
      <c r="FO228" s="34">
        <f t="shared" si="567"/>
        <v>9.3170199082463476</v>
      </c>
      <c r="FP228" s="34">
        <f t="shared" si="567"/>
        <v>9.3622795089030433</v>
      </c>
      <c r="FQ228" s="34">
        <f t="shared" si="567"/>
        <v>9.4115695317040675</v>
      </c>
      <c r="FR228" s="34">
        <f t="shared" si="567"/>
        <v>9.4645116051096316</v>
      </c>
      <c r="FS228" s="34">
        <f t="shared" si="567"/>
        <v>9.5199286188665653</v>
      </c>
      <c r="FT228" s="34">
        <f t="shared" si="567"/>
        <v>9.5671511471402049</v>
      </c>
      <c r="FU228" s="34">
        <f t="shared" si="567"/>
        <v>9.6049457196387404</v>
      </c>
      <c r="FV228" s="34">
        <f t="shared" si="567"/>
        <v>9.629801003982708</v>
      </c>
      <c r="FW228" s="34">
        <f t="shared" si="567"/>
        <v>9.6425217893508659</v>
      </c>
      <c r="FX228" s="34">
        <f t="shared" si="567"/>
        <v>9.6518821613843961</v>
      </c>
      <c r="FY228" s="34">
        <f t="shared" si="567"/>
        <v>9.6670755635216761</v>
      </c>
      <c r="FZ228" s="34">
        <f t="shared" si="567"/>
        <v>9.6933231168145433</v>
      </c>
      <c r="GA228" s="34">
        <f t="shared" si="567"/>
        <v>9.7360329149413971</v>
      </c>
      <c r="GB228" s="34">
        <f t="shared" si="567"/>
        <v>9.7899500024342601</v>
      </c>
      <c r="GC228" s="34">
        <f t="shared" si="567"/>
        <v>9.8509726421989505</v>
      </c>
      <c r="GD228" s="34">
        <f t="shared" si="567"/>
        <v>9.9221033199075901</v>
      </c>
      <c r="GE228" s="34">
        <f t="shared" si="567"/>
        <v>10.004056071361259</v>
      </c>
      <c r="GF228" s="34">
        <f t="shared" si="567"/>
        <v>10.091863495946008</v>
      </c>
      <c r="GG228" s="34">
        <f t="shared" si="567"/>
        <v>10.192537273616699</v>
      </c>
      <c r="GH228" s="34">
        <f t="shared" si="567"/>
        <v>10.301171486911038</v>
      </c>
      <c r="GI228" s="34">
        <f t="shared" si="567"/>
        <v>10.417163357964814</v>
      </c>
      <c r="GJ228" s="34">
        <f t="shared" si="567"/>
        <v>10.546653540815093</v>
      </c>
      <c r="GK228" s="34">
        <f t="shared" si="567"/>
        <v>10.688129452658833</v>
      </c>
      <c r="GL228" s="34">
        <f t="shared" si="567"/>
        <v>10.84291920464358</v>
      </c>
      <c r="GM228" s="34">
        <f t="shared" si="567"/>
        <v>11.015081481517862</v>
      </c>
      <c r="GN228" s="34">
        <f t="shared" si="567"/>
        <v>11.194995662041043</v>
      </c>
      <c r="GO228" s="34">
        <f t="shared" si="567"/>
        <v>11.363948960508274</v>
      </c>
      <c r="GP228" s="34">
        <f t="shared" si="567"/>
        <v>11.524065185501041</v>
      </c>
      <c r="GQ228" s="34">
        <f t="shared" si="567"/>
        <v>11.681078286988768</v>
      </c>
      <c r="GR228" s="34">
        <f t="shared" si="567"/>
        <v>11.831934855461027</v>
      </c>
      <c r="GS228" s="34">
        <f t="shared" si="567"/>
        <v>11.987700643846521</v>
      </c>
      <c r="GT228" s="34">
        <f t="shared" si="567"/>
        <v>12.164218368773749</v>
      </c>
      <c r="GU228" s="34">
        <f t="shared" si="567"/>
        <v>12.349987699428558</v>
      </c>
      <c r="GV228" s="34">
        <f t="shared" si="567"/>
        <v>12.526397334383297</v>
      </c>
      <c r="GW228" s="34">
        <f t="shared" si="567"/>
        <v>12.694977431046322</v>
      </c>
      <c r="GX228" s="34">
        <f t="shared" ref="GX228:JI228" si="568">SUMIFS(162:162,158:158,GX222)</f>
        <v>12.883896892791736</v>
      </c>
      <c r="GY228" s="34">
        <f t="shared" si="568"/>
        <v>13.083039396616149</v>
      </c>
      <c r="GZ228" s="34">
        <f t="shared" si="568"/>
        <v>13.301229605946201</v>
      </c>
      <c r="HA228" s="34">
        <f t="shared" si="568"/>
        <v>13.553926454221457</v>
      </c>
      <c r="HB228" s="34">
        <f t="shared" si="568"/>
        <v>13.821925593396937</v>
      </c>
      <c r="HC228" s="34">
        <f t="shared" si="568"/>
        <v>14.061540505927418</v>
      </c>
      <c r="HD228" s="34">
        <f t="shared" si="568"/>
        <v>14.277749649975213</v>
      </c>
      <c r="HE228" s="34">
        <f t="shared" si="568"/>
        <v>14.456294633537141</v>
      </c>
      <c r="HF228" s="34">
        <f t="shared" si="568"/>
        <v>14.59377942066126</v>
      </c>
      <c r="HG228" s="34">
        <f t="shared" si="568"/>
        <v>14.707852896667495</v>
      </c>
      <c r="HH228" s="34">
        <f t="shared" si="568"/>
        <v>14.807574528753552</v>
      </c>
      <c r="HI228" s="34">
        <f t="shared" si="568"/>
        <v>14.89110131946115</v>
      </c>
      <c r="HJ228" s="34">
        <f t="shared" si="568"/>
        <v>14.974139044205605</v>
      </c>
      <c r="HK228" s="34">
        <f t="shared" si="568"/>
        <v>15.043862517907097</v>
      </c>
      <c r="HL228" s="34">
        <f t="shared" si="568"/>
        <v>15.102040153916743</v>
      </c>
      <c r="HM228" s="34">
        <f t="shared" si="568"/>
        <v>15.158285310063253</v>
      </c>
      <c r="HN228" s="34">
        <f t="shared" si="568"/>
        <v>15.201896735880657</v>
      </c>
      <c r="HO228" s="34">
        <f t="shared" si="568"/>
        <v>15.219003767184404</v>
      </c>
      <c r="HP228" s="34">
        <f t="shared" si="568"/>
        <v>15.222586471446652</v>
      </c>
      <c r="HQ228" s="34">
        <f t="shared" si="568"/>
        <v>15.209904962549013</v>
      </c>
      <c r="HR228" s="34">
        <f t="shared" si="568"/>
        <v>15.160466211048886</v>
      </c>
      <c r="HS228" s="34">
        <f t="shared" si="568"/>
        <v>15.104525714805552</v>
      </c>
      <c r="HT228" s="34">
        <f t="shared" si="568"/>
        <v>15.073487536359098</v>
      </c>
      <c r="HU228" s="34">
        <f t="shared" si="568"/>
        <v>15.060678176432363</v>
      </c>
      <c r="HV228" s="34">
        <f t="shared" si="568"/>
        <v>15.056076304234567</v>
      </c>
      <c r="HW228" s="34">
        <f t="shared" si="568"/>
        <v>15.076373193926823</v>
      </c>
      <c r="HX228" s="34">
        <f t="shared" si="568"/>
        <v>15.102115438629237</v>
      </c>
      <c r="HY228" s="34">
        <f t="shared" si="568"/>
        <v>15.101636137860337</v>
      </c>
      <c r="HZ228" s="34">
        <f t="shared" si="568"/>
        <v>15.096470776547708</v>
      </c>
      <c r="IA228" s="34">
        <f t="shared" si="568"/>
        <v>15.115176361447615</v>
      </c>
      <c r="IB228" s="34">
        <f t="shared" si="568"/>
        <v>15.151614712250835</v>
      </c>
      <c r="IC228" s="34">
        <f t="shared" si="568"/>
        <v>15.161567022034593</v>
      </c>
      <c r="ID228" s="34">
        <f t="shared" si="568"/>
        <v>15.17374157593853</v>
      </c>
      <c r="IE228" s="34">
        <f t="shared" si="568"/>
        <v>15.172381822318222</v>
      </c>
      <c r="IF228" s="34">
        <f t="shared" si="568"/>
        <v>15.131266463440131</v>
      </c>
      <c r="IG228" s="34">
        <f t="shared" si="568"/>
        <v>15.082941834550553</v>
      </c>
      <c r="IH228" s="34">
        <f t="shared" si="568"/>
        <v>15.092961101244653</v>
      </c>
      <c r="II228" s="34">
        <f t="shared" si="568"/>
        <v>15.134355728205607</v>
      </c>
      <c r="IJ228" s="34">
        <f t="shared" si="568"/>
        <v>15.240190488175347</v>
      </c>
      <c r="IK228" s="34">
        <f t="shared" si="568"/>
        <v>15.420155832171512</v>
      </c>
      <c r="IL228" s="34">
        <f t="shared" si="568"/>
        <v>15.628760694229793</v>
      </c>
      <c r="IM228" s="34">
        <f t="shared" si="568"/>
        <v>15.870733425348044</v>
      </c>
      <c r="IN228" s="34">
        <f t="shared" si="568"/>
        <v>16.190847664367897</v>
      </c>
      <c r="IO228" s="34">
        <f t="shared" si="568"/>
        <v>16.526747994012663</v>
      </c>
      <c r="IP228" s="34">
        <f t="shared" si="568"/>
        <v>16.87655656511506</v>
      </c>
      <c r="IQ228" s="34">
        <f t="shared" si="568"/>
        <v>17.294041832227041</v>
      </c>
      <c r="IR228" s="34">
        <f t="shared" si="568"/>
        <v>17.685342210946608</v>
      </c>
      <c r="IS228" s="34">
        <f t="shared" si="568"/>
        <v>17.949581296009153</v>
      </c>
      <c r="IT228" s="34">
        <f t="shared" si="568"/>
        <v>18.130598034181343</v>
      </c>
      <c r="IU228" s="34">
        <f t="shared" si="568"/>
        <v>18.256963859757853</v>
      </c>
      <c r="IV228" s="34">
        <f t="shared" si="568"/>
        <v>18.251716513856252</v>
      </c>
      <c r="IW228" s="34">
        <f t="shared" si="568"/>
        <v>18.221922099927106</v>
      </c>
      <c r="IX228" s="34">
        <f t="shared" si="568"/>
        <v>18.298237031394287</v>
      </c>
      <c r="IY228" s="34">
        <f t="shared" si="568"/>
        <v>18.4149972658476</v>
      </c>
      <c r="IZ228" s="34">
        <f t="shared" si="568"/>
        <v>18.481855913815387</v>
      </c>
      <c r="JA228" s="34">
        <f t="shared" si="568"/>
        <v>18.556083296445838</v>
      </c>
      <c r="JB228" s="34">
        <f t="shared" si="568"/>
        <v>18.705034332246896</v>
      </c>
      <c r="JC228" s="34">
        <f t="shared" si="568"/>
        <v>18.822027810261954</v>
      </c>
      <c r="JD228" s="34">
        <f t="shared" si="568"/>
        <v>18.980762722616621</v>
      </c>
      <c r="JE228" s="34">
        <f t="shared" si="568"/>
        <v>19.303435299484384</v>
      </c>
      <c r="JF228" s="34">
        <f t="shared" si="568"/>
        <v>19.695563400827876</v>
      </c>
      <c r="JG228" s="34">
        <f t="shared" si="568"/>
        <v>19.894179774146615</v>
      </c>
      <c r="JH228" s="34">
        <f t="shared" si="568"/>
        <v>19.970851923034036</v>
      </c>
      <c r="JI228" s="34">
        <f t="shared" si="568"/>
        <v>19.87231094518236</v>
      </c>
      <c r="JJ228" s="34">
        <f t="shared" ref="JJ228:LU228" si="569">SUMIFS(162:162,158:158,JJ222)</f>
        <v>19.512950733414648</v>
      </c>
      <c r="JK228" s="34">
        <f t="shared" si="569"/>
        <v>19.035111980783434</v>
      </c>
      <c r="JL228" s="34">
        <f t="shared" si="569"/>
        <v>18.656044344106814</v>
      </c>
      <c r="JM228" s="34">
        <f t="shared" si="569"/>
        <v>18.327450311299685</v>
      </c>
      <c r="JN228" s="34">
        <f t="shared" si="569"/>
        <v>18.118041349544779</v>
      </c>
      <c r="JO228" s="34">
        <f t="shared" si="569"/>
        <v>18.059033062345975</v>
      </c>
      <c r="JP228" s="34">
        <f t="shared" si="569"/>
        <v>18.093927395260994</v>
      </c>
      <c r="JQ228" s="34">
        <f t="shared" si="569"/>
        <v>18.155892609398293</v>
      </c>
      <c r="JR228" s="34">
        <f t="shared" si="569"/>
        <v>18.274711393781963</v>
      </c>
      <c r="JS228" s="34">
        <f t="shared" si="569"/>
        <v>18.419052040013842</v>
      </c>
      <c r="JT228" s="34">
        <f t="shared" si="569"/>
        <v>18.573724087614575</v>
      </c>
      <c r="JU228" s="34">
        <f t="shared" si="569"/>
        <v>18.71669721080989</v>
      </c>
      <c r="JV228" s="34">
        <f t="shared" si="569"/>
        <v>18.859048415711943</v>
      </c>
      <c r="JW228" s="34">
        <f t="shared" si="569"/>
        <v>19.000627154786791</v>
      </c>
      <c r="JX228" s="34">
        <f t="shared" si="569"/>
        <v>19.126021567246539</v>
      </c>
      <c r="JY228" s="34">
        <f t="shared" si="569"/>
        <v>19.254692173075224</v>
      </c>
      <c r="JZ228" s="34">
        <f t="shared" si="569"/>
        <v>19.410278503450627</v>
      </c>
      <c r="KA228" s="34">
        <f t="shared" si="569"/>
        <v>19.57286878629688</v>
      </c>
      <c r="KB228" s="34">
        <f t="shared" si="569"/>
        <v>19.723237737332646</v>
      </c>
      <c r="KC228" s="34">
        <f t="shared" si="569"/>
        <v>19.875277627928948</v>
      </c>
      <c r="KD228" s="34">
        <f t="shared" si="569"/>
        <v>20.02830254428612</v>
      </c>
      <c r="KE228" s="34">
        <f t="shared" si="569"/>
        <v>20.161485879102052</v>
      </c>
      <c r="KF228" s="34">
        <f t="shared" si="569"/>
        <v>20.294754824656803</v>
      </c>
      <c r="KG228" s="34">
        <f t="shared" si="569"/>
        <v>20.444034572905696</v>
      </c>
      <c r="KH228" s="34">
        <f t="shared" si="569"/>
        <v>20.583228914614207</v>
      </c>
      <c r="KI228" s="34">
        <f t="shared" si="569"/>
        <v>20.686902298415177</v>
      </c>
      <c r="KJ228" s="34">
        <f t="shared" si="569"/>
        <v>20.770412004272607</v>
      </c>
      <c r="KK228" s="34">
        <f t="shared" si="569"/>
        <v>20.821632964366451</v>
      </c>
      <c r="KL228" s="34">
        <f t="shared" si="569"/>
        <v>20.828603535717246</v>
      </c>
      <c r="KM228" s="34">
        <f t="shared" si="569"/>
        <v>20.819786835242994</v>
      </c>
      <c r="KN228" s="34">
        <f t="shared" si="569"/>
        <v>20.825737036315836</v>
      </c>
      <c r="KO228" s="34">
        <f t="shared" si="569"/>
        <v>20.834255265090611</v>
      </c>
      <c r="KP228" s="34">
        <f t="shared" si="569"/>
        <v>20.865960862377037</v>
      </c>
      <c r="KQ228" s="34">
        <f t="shared" si="569"/>
        <v>20.936559175759712</v>
      </c>
      <c r="KR228" s="34">
        <f t="shared" si="569"/>
        <v>21.037309540211602</v>
      </c>
      <c r="KS228" s="34">
        <f t="shared" si="569"/>
        <v>21.154589417414499</v>
      </c>
      <c r="KT228" s="34">
        <f t="shared" si="569"/>
        <v>21.312453545766044</v>
      </c>
      <c r="KU228" s="34">
        <f t="shared" si="569"/>
        <v>21.500378421897231</v>
      </c>
      <c r="KV228" s="34">
        <f t="shared" si="569"/>
        <v>21.695330158950384</v>
      </c>
      <c r="KW228" s="34">
        <f t="shared" si="569"/>
        <v>21.916366484235105</v>
      </c>
      <c r="KX228" s="34">
        <f t="shared" si="569"/>
        <v>22.188506751017606</v>
      </c>
      <c r="KY228" s="34">
        <f t="shared" si="569"/>
        <v>22.48857629916191</v>
      </c>
      <c r="KZ228" s="34">
        <f t="shared" si="569"/>
        <v>22.81760657747725</v>
      </c>
      <c r="LA228" s="34">
        <f t="shared" si="569"/>
        <v>23.218762868619873</v>
      </c>
      <c r="LB228" s="34">
        <f t="shared" si="569"/>
        <v>23.64662249588806</v>
      </c>
      <c r="LC228" s="34">
        <f t="shared" si="569"/>
        <v>24.048234787752833</v>
      </c>
      <c r="LD228" s="34">
        <f t="shared" si="569"/>
        <v>24.441555076711985</v>
      </c>
      <c r="LE228" s="34">
        <f t="shared" si="569"/>
        <v>24.847509668354711</v>
      </c>
      <c r="LF228" s="34">
        <f t="shared" si="569"/>
        <v>25.232417799188816</v>
      </c>
      <c r="LG228" s="34">
        <f t="shared" si="569"/>
        <v>25.623712482142942</v>
      </c>
      <c r="LH228" s="34">
        <f t="shared" si="569"/>
        <v>26.075390356141575</v>
      </c>
      <c r="LI228" s="34">
        <f t="shared" si="569"/>
        <v>26.549981417405924</v>
      </c>
      <c r="LJ228" s="34">
        <f t="shared" si="569"/>
        <v>26.992814793618642</v>
      </c>
      <c r="LK228" s="34">
        <f t="shared" si="569"/>
        <v>27.416363018211825</v>
      </c>
      <c r="LL228" s="34">
        <f t="shared" si="569"/>
        <v>27.902264767952691</v>
      </c>
      <c r="LM228" s="34">
        <f t="shared" si="569"/>
        <v>28.413735523520696</v>
      </c>
      <c r="LN228" s="34">
        <f t="shared" si="569"/>
        <v>28.969573030914013</v>
      </c>
      <c r="LO228" s="34">
        <f t="shared" si="569"/>
        <v>29.626120313599433</v>
      </c>
      <c r="LP228" s="34">
        <f t="shared" si="569"/>
        <v>30.327738773221675</v>
      </c>
      <c r="LQ228" s="34">
        <f t="shared" si="569"/>
        <v>30.971507067897669</v>
      </c>
      <c r="LR228" s="34">
        <f t="shared" si="569"/>
        <v>31.550795475355446</v>
      </c>
      <c r="LS228" s="34">
        <f t="shared" si="569"/>
        <v>32.060698188577092</v>
      </c>
      <c r="LT228" s="34">
        <f t="shared" si="569"/>
        <v>32.473291893328778</v>
      </c>
      <c r="LU228" s="34">
        <f t="shared" si="569"/>
        <v>32.81558131992989</v>
      </c>
      <c r="LV228" s="34">
        <f t="shared" ref="LV228:NO228" si="570">SUMIFS(162:162,158:158,LV222)</f>
        <v>33.12172246590108</v>
      </c>
      <c r="LW228" s="34">
        <f t="shared" si="570"/>
        <v>33.446949918185744</v>
      </c>
      <c r="LX228" s="34">
        <f t="shared" si="570"/>
        <v>33.759180337438366</v>
      </c>
      <c r="LY228" s="34">
        <f t="shared" si="570"/>
        <v>34.026698855515818</v>
      </c>
      <c r="LZ228" s="34">
        <f t="shared" si="570"/>
        <v>34.37055678882745</v>
      </c>
      <c r="MA228" s="34">
        <f t="shared" si="570"/>
        <v>34.76471355499654</v>
      </c>
      <c r="MB228" s="34">
        <f t="shared" si="570"/>
        <v>35.074478791310007</v>
      </c>
      <c r="MC228" s="34">
        <f t="shared" si="570"/>
        <v>35.384880698770935</v>
      </c>
      <c r="MD228" s="34">
        <f t="shared" si="570"/>
        <v>35.790513114608245</v>
      </c>
      <c r="ME228" s="34">
        <f t="shared" si="570"/>
        <v>36.024489537185119</v>
      </c>
      <c r="MF228" s="34">
        <f t="shared" si="570"/>
        <v>36.12244256851158</v>
      </c>
      <c r="MG228" s="34">
        <f t="shared" si="570"/>
        <v>36.319204391886657</v>
      </c>
      <c r="MH228" s="34">
        <f t="shared" si="570"/>
        <v>36.598919923339565</v>
      </c>
      <c r="MI228" s="34">
        <f t="shared" si="570"/>
        <v>36.810907749562794</v>
      </c>
      <c r="MJ228" s="34">
        <f t="shared" si="570"/>
        <v>37.159144553264831</v>
      </c>
      <c r="MK228" s="34">
        <f t="shared" si="570"/>
        <v>37.669977582690784</v>
      </c>
      <c r="ML228" s="34">
        <f t="shared" si="570"/>
        <v>38.055233084906988</v>
      </c>
      <c r="MM228" s="34">
        <f t="shared" si="570"/>
        <v>38.312252888695198</v>
      </c>
      <c r="MN228" s="34">
        <f t="shared" si="570"/>
        <v>38.655177418953855</v>
      </c>
      <c r="MO228" s="34">
        <f t="shared" si="570"/>
        <v>39.237447340470766</v>
      </c>
      <c r="MP228" s="34">
        <f t="shared" si="570"/>
        <v>39.701440780995704</v>
      </c>
      <c r="MQ228" s="34">
        <f t="shared" si="570"/>
        <v>40.223816513620399</v>
      </c>
      <c r="MR228" s="34">
        <f t="shared" si="570"/>
        <v>40.85881186120772</v>
      </c>
      <c r="MS228" s="34">
        <f t="shared" si="570"/>
        <v>41.265807997009091</v>
      </c>
      <c r="MT228" s="34">
        <f t="shared" si="570"/>
        <v>41.312778927731074</v>
      </c>
      <c r="MU228" s="34">
        <f t="shared" si="570"/>
        <v>41.46126782369646</v>
      </c>
      <c r="MV228" s="34">
        <f t="shared" si="570"/>
        <v>41.550488561422206</v>
      </c>
      <c r="MW228" s="34">
        <f t="shared" si="570"/>
        <v>41.612551134317748</v>
      </c>
      <c r="MX228" s="34">
        <f t="shared" si="570"/>
        <v>41.862523644815624</v>
      </c>
      <c r="MY228" s="34">
        <f t="shared" si="570"/>
        <v>42.245525391707041</v>
      </c>
      <c r="MZ228" s="34">
        <f t="shared" si="570"/>
        <v>42.579414766100356</v>
      </c>
      <c r="NA228" s="34">
        <f t="shared" si="570"/>
        <v>43.010103130849245</v>
      </c>
      <c r="NB228" s="34">
        <f t="shared" si="570"/>
        <v>43.430470196627908</v>
      </c>
      <c r="NC228" s="34">
        <f t="shared" si="570"/>
        <v>43.843529961067738</v>
      </c>
      <c r="ND228" s="34">
        <f t="shared" si="570"/>
        <v>44.229132151524809</v>
      </c>
      <c r="NE228" s="34">
        <f t="shared" si="570"/>
        <v>44.593884709009195</v>
      </c>
      <c r="NF228" s="34">
        <f t="shared" si="570"/>
        <v>44.910101025689627</v>
      </c>
      <c r="NG228" s="34">
        <f t="shared" si="570"/>
        <v>45.152933807389253</v>
      </c>
      <c r="NH228" s="34">
        <f t="shared" si="570"/>
        <v>45.323810984767547</v>
      </c>
      <c r="NI228" s="34">
        <f t="shared" si="570"/>
        <v>45.433057427254141</v>
      </c>
      <c r="NJ228" s="34">
        <f t="shared" si="570"/>
        <v>45.535240630922381</v>
      </c>
      <c r="NK228" s="34">
        <f t="shared" si="570"/>
        <v>45.653903551582637</v>
      </c>
      <c r="NL228" s="34">
        <f t="shared" si="570"/>
        <v>45.80618034935511</v>
      </c>
      <c r="NM228" s="34">
        <f t="shared" si="570"/>
        <v>45.97527381705558</v>
      </c>
      <c r="NN228" s="34">
        <f t="shared" si="570"/>
        <v>46.143504985677325</v>
      </c>
      <c r="NO228" s="35">
        <f t="shared" si="570"/>
        <v>93.159128015139189</v>
      </c>
      <c r="NP228" s="8"/>
      <c r="NQ228" s="8"/>
    </row>
    <row r="229" spans="1:3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</row>
    <row r="230" spans="1:381" s="10" customFormat="1" x14ac:dyDescent="0.2">
      <c r="A230" s="8"/>
      <c r="B230" s="8"/>
      <c r="C230" s="8" t="str">
        <f>OFMOR_FFF_0!C230</f>
        <v>CF</v>
      </c>
      <c r="D230" s="8"/>
      <c r="E230" s="8" t="str">
        <f>OFMOR_FFF_0!E230</f>
        <v>Финансовый поток</v>
      </c>
      <c r="F230" s="8"/>
      <c r="G230" s="8" t="str">
        <f>OFMOR_FFF_0!G230</f>
        <v>тыс.руб.</v>
      </c>
      <c r="H230" s="8"/>
      <c r="I230" s="8"/>
      <c r="J230" s="8"/>
      <c r="K230" s="9">
        <f>SUM(N230:NO230)</f>
        <v>25802.575284744747</v>
      </c>
      <c r="L230" s="8"/>
      <c r="M230" s="8"/>
      <c r="N230" s="33">
        <f>N224-N226-N228</f>
        <v>0</v>
      </c>
      <c r="O230" s="34">
        <f t="shared" ref="O230:BZ230" si="571">O224-O226-O228</f>
        <v>0</v>
      </c>
      <c r="P230" s="34">
        <f t="shared" si="571"/>
        <v>0</v>
      </c>
      <c r="Q230" s="34">
        <f t="shared" si="571"/>
        <v>1.1467124338727643</v>
      </c>
      <c r="R230" s="34">
        <f t="shared" si="571"/>
        <v>1.3946514837525079</v>
      </c>
      <c r="S230" s="34">
        <f t="shared" si="571"/>
        <v>2.3459714357051453</v>
      </c>
      <c r="T230" s="34">
        <f t="shared" si="571"/>
        <v>3.6258235338132394</v>
      </c>
      <c r="U230" s="34">
        <f t="shared" si="571"/>
        <v>3.9808206168780274</v>
      </c>
      <c r="V230" s="34">
        <f t="shared" si="571"/>
        <v>4.4584119989374642</v>
      </c>
      <c r="W230" s="34">
        <f t="shared" si="571"/>
        <v>7.0908735019678772</v>
      </c>
      <c r="X230" s="34">
        <f t="shared" si="571"/>
        <v>8.8664532642280278</v>
      </c>
      <c r="Y230" s="34">
        <f t="shared" si="571"/>
        <v>8.7373419456737622</v>
      </c>
      <c r="Z230" s="34">
        <f t="shared" si="571"/>
        <v>12.571561502427798</v>
      </c>
      <c r="AA230" s="34">
        <f t="shared" si="571"/>
        <v>17.685467167418864</v>
      </c>
      <c r="AB230" s="34">
        <f t="shared" si="571"/>
        <v>19.119834680577981</v>
      </c>
      <c r="AC230" s="34">
        <f t="shared" si="571"/>
        <v>21.065012986869789</v>
      </c>
      <c r="AD230" s="34">
        <f t="shared" si="571"/>
        <v>26.120983844409977</v>
      </c>
      <c r="AE230" s="34">
        <f t="shared" si="571"/>
        <v>23.988014774365723</v>
      </c>
      <c r="AF230" s="34">
        <f t="shared" si="571"/>
        <v>19.504102486421004</v>
      </c>
      <c r="AG230" s="34">
        <f t="shared" si="571"/>
        <v>19.426449996619482</v>
      </c>
      <c r="AH230" s="34">
        <f t="shared" si="571"/>
        <v>21.93109802507422</v>
      </c>
      <c r="AI230" s="34">
        <f t="shared" si="571"/>
        <v>21.659165329232081</v>
      </c>
      <c r="AJ230" s="34">
        <f t="shared" si="571"/>
        <v>22.409491563019998</v>
      </c>
      <c r="AK230" s="34">
        <f t="shared" si="571"/>
        <v>26.768377707051343</v>
      </c>
      <c r="AL230" s="34">
        <f t="shared" si="571"/>
        <v>24.549500126002414</v>
      </c>
      <c r="AM230" s="34">
        <f t="shared" si="571"/>
        <v>20.022404320771329</v>
      </c>
      <c r="AN230" s="34">
        <f t="shared" si="571"/>
        <v>19.808413124256248</v>
      </c>
      <c r="AO230" s="34">
        <f t="shared" si="571"/>
        <v>31.212936056560295</v>
      </c>
      <c r="AP230" s="34">
        <f t="shared" si="571"/>
        <v>33.319558831617712</v>
      </c>
      <c r="AQ230" s="34">
        <f t="shared" si="571"/>
        <v>34.804149195811249</v>
      </c>
      <c r="AR230" s="34">
        <f t="shared" si="571"/>
        <v>40.278571986144811</v>
      </c>
      <c r="AS230" s="34">
        <f t="shared" si="571"/>
        <v>34.937758860670598</v>
      </c>
      <c r="AT230" s="34">
        <f t="shared" si="571"/>
        <v>27.35971795384776</v>
      </c>
      <c r="AU230" s="34">
        <f t="shared" si="571"/>
        <v>-35.567876982046322</v>
      </c>
      <c r="AV230" s="34">
        <f t="shared" si="571"/>
        <v>-27.051054351485167</v>
      </c>
      <c r="AW230" s="34">
        <f t="shared" si="571"/>
        <v>-22.786005103397947</v>
      </c>
      <c r="AX230" s="34">
        <f t="shared" si="571"/>
        <v>-20.30140310329233</v>
      </c>
      <c r="AY230" s="34">
        <f t="shared" si="571"/>
        <v>-20.123203132774446</v>
      </c>
      <c r="AZ230" s="34">
        <f t="shared" si="571"/>
        <v>-19.656259463052635</v>
      </c>
      <c r="BA230" s="34">
        <f t="shared" si="571"/>
        <v>-18.444301862441552</v>
      </c>
      <c r="BB230" s="34">
        <f t="shared" si="571"/>
        <v>-19.536176107792453</v>
      </c>
      <c r="BC230" s="34">
        <f t="shared" si="571"/>
        <v>-21.655954776278207</v>
      </c>
      <c r="BD230" s="34">
        <f t="shared" si="571"/>
        <v>-22.134053734944207</v>
      </c>
      <c r="BE230" s="34">
        <f t="shared" si="571"/>
        <v>-28.75488655599478</v>
      </c>
      <c r="BF230" s="34">
        <f t="shared" si="571"/>
        <v>-32.013832354402346</v>
      </c>
      <c r="BG230" s="34">
        <f t="shared" si="571"/>
        <v>-35.286203836604095</v>
      </c>
      <c r="BH230" s="34">
        <f t="shared" si="571"/>
        <v>-40.599494906220855</v>
      </c>
      <c r="BI230" s="34">
        <f t="shared" si="571"/>
        <v>-43.045589337870375</v>
      </c>
      <c r="BJ230" s="34">
        <f t="shared" si="571"/>
        <v>-46.543147880761637</v>
      </c>
      <c r="BK230" s="34">
        <f t="shared" si="571"/>
        <v>-59.140060696802621</v>
      </c>
      <c r="BL230" s="34">
        <f t="shared" si="571"/>
        <v>-68.715847056495363</v>
      </c>
      <c r="BM230" s="34">
        <f t="shared" si="571"/>
        <v>-70.453862594635382</v>
      </c>
      <c r="BN230" s="34">
        <f t="shared" si="571"/>
        <v>-87.004727505376337</v>
      </c>
      <c r="BO230" s="34">
        <f t="shared" si="571"/>
        <v>-109.08592406257972</v>
      </c>
      <c r="BP230" s="34">
        <f t="shared" si="571"/>
        <v>-117.57501678292991</v>
      </c>
      <c r="BQ230" s="34">
        <f t="shared" si="571"/>
        <v>-129.01643240640138</v>
      </c>
      <c r="BR230" s="34">
        <f t="shared" si="571"/>
        <v>-153.23066484721491</v>
      </c>
      <c r="BS230" s="34">
        <f t="shared" si="571"/>
        <v>-146.78917070007111</v>
      </c>
      <c r="BT230" s="34">
        <f t="shared" si="571"/>
        <v>-130.47161924726831</v>
      </c>
      <c r="BU230" s="34">
        <f t="shared" si="571"/>
        <v>-129.51523887243169</v>
      </c>
      <c r="BV230" s="34">
        <f t="shared" si="571"/>
        <v>-139.60908906646645</v>
      </c>
      <c r="BW230" s="34">
        <f t="shared" si="571"/>
        <v>-70.386306720458151</v>
      </c>
      <c r="BX230" s="34">
        <f t="shared" si="571"/>
        <v>-72.292361152375634</v>
      </c>
      <c r="BY230" s="34">
        <f t="shared" si="571"/>
        <v>-90.417899585641109</v>
      </c>
      <c r="BZ230" s="34">
        <f t="shared" si="571"/>
        <v>-80.951193469237936</v>
      </c>
      <c r="CA230" s="34">
        <f t="shared" ref="CA230:EL230" si="572">CA224-CA226-CA228</f>
        <v>-60.945566212381486</v>
      </c>
      <c r="CB230" s="34">
        <f t="shared" si="572"/>
        <v>-59.955157470596831</v>
      </c>
      <c r="CC230" s="34">
        <f t="shared" si="572"/>
        <v>-109.56787885035425</v>
      </c>
      <c r="CD230" s="34">
        <f t="shared" si="572"/>
        <v>-118.96446061638173</v>
      </c>
      <c r="CE230" s="34">
        <f t="shared" si="572"/>
        <v>-125.37069647157554</v>
      </c>
      <c r="CF230" s="34">
        <f t="shared" si="572"/>
        <v>-149.86779551604707</v>
      </c>
      <c r="CG230" s="34">
        <f t="shared" si="572"/>
        <v>-127.59168221343711</v>
      </c>
      <c r="CH230" s="34">
        <f t="shared" si="572"/>
        <v>-95.491901273526324</v>
      </c>
      <c r="CI230" s="34">
        <f t="shared" si="572"/>
        <v>-114.36989156642369</v>
      </c>
      <c r="CJ230" s="34">
        <f t="shared" si="572"/>
        <v>-79.167101412800889</v>
      </c>
      <c r="CK230" s="34">
        <f t="shared" si="572"/>
        <v>-61.646033258547384</v>
      </c>
      <c r="CL230" s="34">
        <f t="shared" si="572"/>
        <v>-49.791348128560863</v>
      </c>
      <c r="CM230" s="34">
        <f t="shared" si="572"/>
        <v>-47.595276377973782</v>
      </c>
      <c r="CN230" s="34">
        <f t="shared" si="572"/>
        <v>-45.566533832363817</v>
      </c>
      <c r="CO230" s="34">
        <f t="shared" si="572"/>
        <v>-38.618691874500151</v>
      </c>
      <c r="CP230" s="34">
        <f t="shared" si="572"/>
        <v>-39.32129711526936</v>
      </c>
      <c r="CQ230" s="34">
        <f t="shared" si="572"/>
        <v>-45.810307430866153</v>
      </c>
      <c r="CR230" s="34">
        <f t="shared" si="572"/>
        <v>-45.801831636754862</v>
      </c>
      <c r="CS230" s="34">
        <f t="shared" si="572"/>
        <v>-47.958035061715726</v>
      </c>
      <c r="CT230" s="34">
        <f t="shared" si="572"/>
        <v>-55.763785097876081</v>
      </c>
      <c r="CU230" s="34">
        <f t="shared" si="572"/>
        <v>-54.974569862868279</v>
      </c>
      <c r="CV230" s="34">
        <f t="shared" si="572"/>
        <v>-55.133254212794576</v>
      </c>
      <c r="CW230" s="34">
        <f t="shared" si="572"/>
        <v>-58.407732394045439</v>
      </c>
      <c r="CX230" s="34">
        <f t="shared" si="572"/>
        <v>-65.96159755093862</v>
      </c>
      <c r="CY230" s="34">
        <f t="shared" si="572"/>
        <v>-70.258456072488372</v>
      </c>
      <c r="CZ230" s="34">
        <f t="shared" si="572"/>
        <v>-73.577836578817667</v>
      </c>
      <c r="DA230" s="34">
        <f t="shared" si="572"/>
        <v>-81.201810619536289</v>
      </c>
      <c r="DB230" s="34">
        <f t="shared" si="572"/>
        <v>90.374237226836073</v>
      </c>
      <c r="DC230" s="34">
        <f t="shared" si="572"/>
        <v>92.088282083615653</v>
      </c>
      <c r="DD230" s="34">
        <f t="shared" si="572"/>
        <v>89.781178851405755</v>
      </c>
      <c r="DE230" s="34">
        <f t="shared" si="572"/>
        <v>82.262410603459315</v>
      </c>
      <c r="DF230" s="34">
        <f t="shared" si="572"/>
        <v>78.89369330308007</v>
      </c>
      <c r="DG230" s="34">
        <f t="shared" si="572"/>
        <v>77.179542489084355</v>
      </c>
      <c r="DH230" s="34">
        <f t="shared" si="572"/>
        <v>69.848271272430409</v>
      </c>
      <c r="DI230" s="34">
        <f t="shared" si="572"/>
        <v>69.029868686032671</v>
      </c>
      <c r="DJ230" s="34">
        <f t="shared" si="572"/>
        <v>70.478079379644797</v>
      </c>
      <c r="DK230" s="34">
        <f t="shared" si="572"/>
        <v>97.979857832076647</v>
      </c>
      <c r="DL230" s="34">
        <f t="shared" si="572"/>
        <v>102.40213199917225</v>
      </c>
      <c r="DM230" s="34">
        <f t="shared" si="572"/>
        <v>105.60500907258486</v>
      </c>
      <c r="DN230" s="34">
        <f t="shared" si="572"/>
        <v>109.18946298410275</v>
      </c>
      <c r="DO230" s="34">
        <f t="shared" si="572"/>
        <v>110.73766337467156</v>
      </c>
      <c r="DP230" s="34">
        <f t="shared" si="572"/>
        <v>110.85516771115144</v>
      </c>
      <c r="DQ230" s="34">
        <f t="shared" si="572"/>
        <v>111.45661801914721</v>
      </c>
      <c r="DR230" s="34">
        <f t="shared" si="572"/>
        <v>111.39298498091581</v>
      </c>
      <c r="DS230" s="34">
        <f t="shared" si="572"/>
        <v>110.43564723667517</v>
      </c>
      <c r="DT230" s="34">
        <f t="shared" si="572"/>
        <v>110.23909979486602</v>
      </c>
      <c r="DU230" s="34">
        <f t="shared" si="572"/>
        <v>110.82403135811983</v>
      </c>
      <c r="DV230" s="34">
        <f t="shared" si="572"/>
        <v>109.9461480388342</v>
      </c>
      <c r="DW230" s="34">
        <f t="shared" si="572"/>
        <v>109.00623413122212</v>
      </c>
      <c r="DX230" s="34">
        <f t="shared" si="572"/>
        <v>108.75365252034105</v>
      </c>
      <c r="DY230" s="34">
        <f t="shared" si="572"/>
        <v>108.79209156629675</v>
      </c>
      <c r="DZ230" s="34">
        <f t="shared" si="572"/>
        <v>108.02145894127415</v>
      </c>
      <c r="EA230" s="34">
        <f t="shared" si="572"/>
        <v>108.9602120268239</v>
      </c>
      <c r="EB230" s="34">
        <f t="shared" si="572"/>
        <v>111.40229535139511</v>
      </c>
      <c r="EC230" s="34">
        <f t="shared" si="572"/>
        <v>113.06045177185811</v>
      </c>
      <c r="ED230" s="34">
        <f t="shared" si="572"/>
        <v>115.28789311699769</v>
      </c>
      <c r="EE230" s="34">
        <f t="shared" si="572"/>
        <v>117.79630442203737</v>
      </c>
      <c r="EF230" s="34">
        <f t="shared" si="572"/>
        <v>29.19533961060165</v>
      </c>
      <c r="EG230" s="34">
        <f t="shared" si="572"/>
        <v>29.107253489118193</v>
      </c>
      <c r="EH230" s="34">
        <f t="shared" si="572"/>
        <v>28.566196898503392</v>
      </c>
      <c r="EI230" s="34">
        <f t="shared" si="572"/>
        <v>27.574747977176287</v>
      </c>
      <c r="EJ230" s="34">
        <f t="shared" si="572"/>
        <v>25.839882404278075</v>
      </c>
      <c r="EK230" s="34">
        <f t="shared" si="572"/>
        <v>24.303573152389752</v>
      </c>
      <c r="EL230" s="34">
        <f t="shared" si="572"/>
        <v>23.006847270701321</v>
      </c>
      <c r="EM230" s="34">
        <f t="shared" ref="EM230:GX230" si="573">EM224-EM226-EM228</f>
        <v>21.492273417770654</v>
      </c>
      <c r="EN230" s="34">
        <f t="shared" si="573"/>
        <v>19.576514349274468</v>
      </c>
      <c r="EO230" s="34">
        <f t="shared" si="573"/>
        <v>18.191298825934222</v>
      </c>
      <c r="EP230" s="34">
        <f t="shared" si="573"/>
        <v>160.8358045549183</v>
      </c>
      <c r="EQ230" s="34">
        <f t="shared" si="573"/>
        <v>161.79149597780014</v>
      </c>
      <c r="ER230" s="34">
        <f t="shared" si="573"/>
        <v>162.75615056957579</v>
      </c>
      <c r="ES230" s="34">
        <f t="shared" si="573"/>
        <v>163.41787955265514</v>
      </c>
      <c r="ET230" s="34">
        <f t="shared" si="573"/>
        <v>163.88532646937639</v>
      </c>
      <c r="EU230" s="34">
        <f t="shared" si="573"/>
        <v>-78.805732323167177</v>
      </c>
      <c r="EV230" s="34">
        <f t="shared" si="573"/>
        <v>-81.403183623470312</v>
      </c>
      <c r="EW230" s="34">
        <f t="shared" si="573"/>
        <v>-83.989229896068366</v>
      </c>
      <c r="EX230" s="34">
        <f t="shared" si="573"/>
        <v>-86.665277594461742</v>
      </c>
      <c r="EY230" s="34">
        <f t="shared" si="573"/>
        <v>-89.235062100166033</v>
      </c>
      <c r="EZ230" s="34">
        <f t="shared" si="573"/>
        <v>-91.92383693159158</v>
      </c>
      <c r="FA230" s="34">
        <f t="shared" si="573"/>
        <v>-94.173694682876942</v>
      </c>
      <c r="FB230" s="34">
        <f t="shared" si="573"/>
        <v>-95.949507309073596</v>
      </c>
      <c r="FC230" s="34">
        <f t="shared" si="573"/>
        <v>-97.77519795044681</v>
      </c>
      <c r="FD230" s="34">
        <f t="shared" si="573"/>
        <v>-99.331773948249733</v>
      </c>
      <c r="FE230" s="34">
        <f t="shared" si="573"/>
        <v>-100.6878157744268</v>
      </c>
      <c r="FF230" s="34">
        <f t="shared" si="573"/>
        <v>-101.82866829660693</v>
      </c>
      <c r="FG230" s="34">
        <f t="shared" si="573"/>
        <v>-102.45904074044472</v>
      </c>
      <c r="FH230" s="34">
        <f t="shared" si="573"/>
        <v>-101.8346429904788</v>
      </c>
      <c r="FI230" s="34">
        <f t="shared" si="573"/>
        <v>-100.00190198526475</v>
      </c>
      <c r="FJ230" s="34">
        <f t="shared" si="573"/>
        <v>-97.563986621431354</v>
      </c>
      <c r="FK230" s="34">
        <f t="shared" si="573"/>
        <v>35.951855213676389</v>
      </c>
      <c r="FL230" s="34">
        <f t="shared" si="573"/>
        <v>41.426819523298164</v>
      </c>
      <c r="FM230" s="34">
        <f t="shared" si="573"/>
        <v>46.383897474731775</v>
      </c>
      <c r="FN230" s="34">
        <f t="shared" si="573"/>
        <v>50.115140436241276</v>
      </c>
      <c r="FO230" s="34">
        <f t="shared" si="573"/>
        <v>53.603391277752195</v>
      </c>
      <c r="FP230" s="34">
        <f t="shared" si="573"/>
        <v>57.270606518011618</v>
      </c>
      <c r="FQ230" s="34">
        <f t="shared" si="573"/>
        <v>60.567106209511216</v>
      </c>
      <c r="FR230" s="34">
        <f t="shared" si="573"/>
        <v>64.303505873404276</v>
      </c>
      <c r="FS230" s="34">
        <f t="shared" si="573"/>
        <v>68.495235767235101</v>
      </c>
      <c r="FT230" s="34">
        <f t="shared" si="573"/>
        <v>72.130122470068926</v>
      </c>
      <c r="FU230" s="34">
        <f t="shared" si="573"/>
        <v>74.806505172269127</v>
      </c>
      <c r="FV230" s="34">
        <f t="shared" si="573"/>
        <v>77.446813031700245</v>
      </c>
      <c r="FW230" s="34">
        <f t="shared" si="573"/>
        <v>81.867186476214357</v>
      </c>
      <c r="FX230" s="34">
        <f t="shared" si="573"/>
        <v>86.66796171020097</v>
      </c>
      <c r="FY230" s="34">
        <f t="shared" si="573"/>
        <v>-42.664503774289244</v>
      </c>
      <c r="FZ230" s="34">
        <f t="shared" si="573"/>
        <v>-36.720984431122574</v>
      </c>
      <c r="GA230" s="34">
        <f t="shared" si="573"/>
        <v>-31.157018196790595</v>
      </c>
      <c r="GB230" s="34">
        <f t="shared" si="573"/>
        <v>-26.991188891338787</v>
      </c>
      <c r="GC230" s="34">
        <f t="shared" si="573"/>
        <v>-23.325439931792982</v>
      </c>
      <c r="GD230" s="34">
        <f t="shared" si="573"/>
        <v>-20.895641171606599</v>
      </c>
      <c r="GE230" s="34">
        <f t="shared" si="573"/>
        <v>-19.033995920668115</v>
      </c>
      <c r="GF230" s="34">
        <f t="shared" si="573"/>
        <v>-17.590258938302703</v>
      </c>
      <c r="GG230" s="34">
        <f t="shared" si="573"/>
        <v>-16.65112037604306</v>
      </c>
      <c r="GH230" s="34">
        <f t="shared" si="573"/>
        <v>-15.746607052247235</v>
      </c>
      <c r="GI230" s="34">
        <f t="shared" si="573"/>
        <v>-15.43117397440189</v>
      </c>
      <c r="GJ230" s="34">
        <f t="shared" si="573"/>
        <v>-15.938584611304911</v>
      </c>
      <c r="GK230" s="34">
        <f t="shared" si="573"/>
        <v>-16.648979758058111</v>
      </c>
      <c r="GL230" s="34">
        <f t="shared" si="573"/>
        <v>-16.397261341539718</v>
      </c>
      <c r="GM230" s="34">
        <f t="shared" si="573"/>
        <v>-16.306587924349721</v>
      </c>
      <c r="GN230" s="34">
        <f t="shared" si="573"/>
        <v>-16.968412097646031</v>
      </c>
      <c r="GO230" s="34">
        <f t="shared" si="573"/>
        <v>-17.763176741793096</v>
      </c>
      <c r="GP230" s="34">
        <f t="shared" si="573"/>
        <v>-19.523502818805337</v>
      </c>
      <c r="GQ230" s="34">
        <f t="shared" si="573"/>
        <v>-22.563264217437027</v>
      </c>
      <c r="GR230" s="34">
        <f t="shared" si="573"/>
        <v>-25.362250690566199</v>
      </c>
      <c r="GS230" s="34">
        <f t="shared" si="573"/>
        <v>-27.775976376920511</v>
      </c>
      <c r="GT230" s="34">
        <f t="shared" si="573"/>
        <v>-29.878322942753147</v>
      </c>
      <c r="GU230" s="34">
        <f t="shared" si="573"/>
        <v>-32.808049267674981</v>
      </c>
      <c r="GV230" s="34">
        <f t="shared" si="573"/>
        <v>-36.012826532908981</v>
      </c>
      <c r="GW230" s="34">
        <f t="shared" si="573"/>
        <v>-39.722062131592864</v>
      </c>
      <c r="GX230" s="34">
        <f t="shared" si="573"/>
        <v>-44.81017450679596</v>
      </c>
      <c r="GY230" s="34">
        <f t="shared" ref="GY230:JJ230" si="574">GY224-GY226-GY228</f>
        <v>-49.686288784503596</v>
      </c>
      <c r="GZ230" s="34">
        <f t="shared" si="574"/>
        <v>-53.501904418356148</v>
      </c>
      <c r="HA230" s="34">
        <f t="shared" si="574"/>
        <v>-57.3984420728045</v>
      </c>
      <c r="HB230" s="34">
        <f t="shared" si="574"/>
        <v>-64.688181812555626</v>
      </c>
      <c r="HC230" s="34">
        <f t="shared" si="574"/>
        <v>-72.245152527236684</v>
      </c>
      <c r="HD230" s="34">
        <f t="shared" si="574"/>
        <v>114.62347141496949</v>
      </c>
      <c r="HE230" s="34">
        <f t="shared" si="574"/>
        <v>107.85476724602518</v>
      </c>
      <c r="HF230" s="34">
        <f t="shared" si="574"/>
        <v>102.83474695360403</v>
      </c>
      <c r="HG230" s="34">
        <f t="shared" si="574"/>
        <v>100.14935041976166</v>
      </c>
      <c r="HH230" s="34">
        <f t="shared" si="574"/>
        <v>97.778921184079309</v>
      </c>
      <c r="HI230" s="34">
        <f t="shared" si="574"/>
        <v>97.440239446198291</v>
      </c>
      <c r="HJ230" s="34">
        <f t="shared" si="574"/>
        <v>98.161544737502339</v>
      </c>
      <c r="HK230" s="34">
        <f t="shared" si="574"/>
        <v>98.43882367901152</v>
      </c>
      <c r="HL230" s="34">
        <f t="shared" si="574"/>
        <v>99.842364172931397</v>
      </c>
      <c r="HM230" s="34">
        <f t="shared" si="574"/>
        <v>104.0098327119244</v>
      </c>
      <c r="HN230" s="34">
        <f t="shared" si="574"/>
        <v>108.53700482659799</v>
      </c>
      <c r="HO230" s="34">
        <f t="shared" si="574"/>
        <v>113.54757560199494</v>
      </c>
      <c r="HP230" s="34">
        <f t="shared" si="574"/>
        <v>119.30571716335751</v>
      </c>
      <c r="HQ230" s="34">
        <f t="shared" si="574"/>
        <v>121.70249407568232</v>
      </c>
      <c r="HR230" s="34">
        <f t="shared" si="574"/>
        <v>118.94022428589491</v>
      </c>
      <c r="HS230" s="34">
        <f t="shared" si="574"/>
        <v>114.21087531826045</v>
      </c>
      <c r="HT230" s="34">
        <f t="shared" si="574"/>
        <v>110.55198748123604</v>
      </c>
      <c r="HU230" s="34">
        <f t="shared" si="574"/>
        <v>105.0855706272356</v>
      </c>
      <c r="HV230" s="34">
        <f t="shared" si="574"/>
        <v>101.30394068116699</v>
      </c>
      <c r="HW230" s="34">
        <f t="shared" si="574"/>
        <v>102.90182755495442</v>
      </c>
      <c r="HX230" s="34">
        <f t="shared" si="574"/>
        <v>103.60838501888482</v>
      </c>
      <c r="HY230" s="34">
        <f t="shared" si="574"/>
        <v>100.96237269761872</v>
      </c>
      <c r="HZ230" s="34">
        <f t="shared" si="574"/>
        <v>98.404825927349265</v>
      </c>
      <c r="IA230" s="34">
        <f t="shared" si="574"/>
        <v>101.46001624143405</v>
      </c>
      <c r="IB230" s="34">
        <f t="shared" si="574"/>
        <v>103.61646162304127</v>
      </c>
      <c r="IC230" s="34">
        <f t="shared" si="574"/>
        <v>-346.54297086270634</v>
      </c>
      <c r="ID230" s="34">
        <f t="shared" si="574"/>
        <v>-336.29805536022019</v>
      </c>
      <c r="IE230" s="34">
        <f t="shared" si="574"/>
        <v>-327.7090066301804</v>
      </c>
      <c r="IF230" s="34">
        <f t="shared" si="574"/>
        <v>-328.78489924538388</v>
      </c>
      <c r="IG230" s="34">
        <f t="shared" si="574"/>
        <v>-332.20114956819646</v>
      </c>
      <c r="IH230" s="34">
        <f t="shared" si="574"/>
        <v>115.30841794988068</v>
      </c>
      <c r="II230" s="34">
        <f t="shared" si="574"/>
        <v>103.89493442949686</v>
      </c>
      <c r="IJ230" s="34">
        <f t="shared" si="574"/>
        <v>93.933921155835279</v>
      </c>
      <c r="IK230" s="34">
        <f t="shared" si="574"/>
        <v>87.74979041814801</v>
      </c>
      <c r="IL230" s="34">
        <f t="shared" si="574"/>
        <v>83.181869777889304</v>
      </c>
      <c r="IM230" s="34">
        <f t="shared" si="574"/>
        <v>80.730379856056715</v>
      </c>
      <c r="IN230" s="34">
        <f t="shared" si="574"/>
        <v>78.752973764760654</v>
      </c>
      <c r="IO230" s="34">
        <f t="shared" si="574"/>
        <v>78.196174396834536</v>
      </c>
      <c r="IP230" s="34">
        <f t="shared" si="574"/>
        <v>80.110194874491953</v>
      </c>
      <c r="IQ230" s="34">
        <f t="shared" si="574"/>
        <v>82.250560304142539</v>
      </c>
      <c r="IR230" s="34">
        <f t="shared" si="574"/>
        <v>85.84401074213406</v>
      </c>
      <c r="IS230" s="34">
        <f t="shared" si="574"/>
        <v>90.164184045904179</v>
      </c>
      <c r="IT230" s="34">
        <f t="shared" si="574"/>
        <v>92.534167422891457</v>
      </c>
      <c r="IU230" s="34">
        <f t="shared" si="574"/>
        <v>93.633037502450435</v>
      </c>
      <c r="IV230" s="34">
        <f t="shared" si="574"/>
        <v>95.3345201340789</v>
      </c>
      <c r="IW230" s="34">
        <f t="shared" si="574"/>
        <v>94.405317300455124</v>
      </c>
      <c r="IX230" s="34">
        <f t="shared" si="574"/>
        <v>92.923088471078898</v>
      </c>
      <c r="IY230" s="34">
        <f t="shared" si="574"/>
        <v>-762.16783463899867</v>
      </c>
      <c r="IZ230" s="34">
        <f t="shared" si="574"/>
        <v>-771.4471573343601</v>
      </c>
      <c r="JA230" s="34">
        <f t="shared" si="574"/>
        <v>-782.89903301389973</v>
      </c>
      <c r="JB230" s="34">
        <f t="shared" si="574"/>
        <v>-794.26099847975729</v>
      </c>
      <c r="JC230" s="34">
        <f t="shared" si="574"/>
        <v>-806.09170634621114</v>
      </c>
      <c r="JD230" s="34">
        <f t="shared" si="574"/>
        <v>-820.17208939836792</v>
      </c>
      <c r="JE230" s="34">
        <f t="shared" si="574"/>
        <v>-831.4993507627637</v>
      </c>
      <c r="JF230" s="34">
        <f t="shared" si="574"/>
        <v>-838.25936312757062</v>
      </c>
      <c r="JG230" s="34">
        <f t="shared" si="574"/>
        <v>-843.15204979525095</v>
      </c>
      <c r="JH230" s="34">
        <f t="shared" si="574"/>
        <v>-847.59870574056902</v>
      </c>
      <c r="JI230" s="34">
        <f t="shared" si="574"/>
        <v>-848.99010421002708</v>
      </c>
      <c r="JJ230" s="34">
        <f t="shared" si="574"/>
        <v>-851.09664616221528</v>
      </c>
      <c r="JK230" s="34">
        <f t="shared" ref="JK230:LV230" si="575">JK224-JK226-JK228</f>
        <v>-856.88265618535809</v>
      </c>
      <c r="JL230" s="34">
        <f t="shared" si="575"/>
        <v>-861.53059894639648</v>
      </c>
      <c r="JM230" s="34">
        <f t="shared" si="575"/>
        <v>-862.79687360889272</v>
      </c>
      <c r="JN230" s="34">
        <f t="shared" si="575"/>
        <v>-863.7851216664734</v>
      </c>
      <c r="JO230" s="34">
        <f t="shared" si="575"/>
        <v>-870.82560807024959</v>
      </c>
      <c r="JP230" s="34">
        <f t="shared" si="575"/>
        <v>-877.32863486805502</v>
      </c>
      <c r="JQ230" s="34">
        <f t="shared" si="575"/>
        <v>-885.94227993386608</v>
      </c>
      <c r="JR230" s="34">
        <f t="shared" si="575"/>
        <v>-899.65918384807435</v>
      </c>
      <c r="JS230" s="34">
        <f t="shared" si="575"/>
        <v>-911.26251272966783</v>
      </c>
      <c r="JT230" s="34">
        <f t="shared" si="575"/>
        <v>-913.4721257909008</v>
      </c>
      <c r="JU230" s="34">
        <f t="shared" si="575"/>
        <v>-913.30431892935974</v>
      </c>
      <c r="JV230" s="34">
        <f t="shared" si="575"/>
        <v>-909.69341393927891</v>
      </c>
      <c r="JW230" s="34">
        <f t="shared" si="575"/>
        <v>-902.59667657816249</v>
      </c>
      <c r="JX230" s="34">
        <f t="shared" si="575"/>
        <v>-897.39040761299509</v>
      </c>
      <c r="JY230" s="34">
        <f t="shared" si="575"/>
        <v>-896.39059289324473</v>
      </c>
      <c r="JZ230" s="34">
        <f t="shared" si="575"/>
        <v>-897.21628484423559</v>
      </c>
      <c r="KA230" s="34">
        <f t="shared" si="575"/>
        <v>-900.68140419680719</v>
      </c>
      <c r="KB230" s="34">
        <f t="shared" si="575"/>
        <v>-162.85393771754312</v>
      </c>
      <c r="KC230" s="34">
        <f t="shared" si="575"/>
        <v>183.39597924092203</v>
      </c>
      <c r="KD230" s="34">
        <f t="shared" si="575"/>
        <v>193.7380648293331</v>
      </c>
      <c r="KE230" s="34">
        <f t="shared" si="575"/>
        <v>204.06565509970065</v>
      </c>
      <c r="KF230" s="34">
        <f t="shared" si="575"/>
        <v>215.10211711790433</v>
      </c>
      <c r="KG230" s="34">
        <f t="shared" si="575"/>
        <v>225.69659904163098</v>
      </c>
      <c r="KH230" s="34">
        <f t="shared" si="575"/>
        <v>234.94535176502791</v>
      </c>
      <c r="KI230" s="34">
        <f t="shared" si="575"/>
        <v>243.60857448596965</v>
      </c>
      <c r="KJ230" s="34">
        <f t="shared" si="575"/>
        <v>256.35374255985658</v>
      </c>
      <c r="KK230" s="34">
        <f t="shared" si="575"/>
        <v>270.2814365072079</v>
      </c>
      <c r="KL230" s="34">
        <f t="shared" si="575"/>
        <v>284.16999751827012</v>
      </c>
      <c r="KM230" s="34">
        <f t="shared" si="575"/>
        <v>571.70458124471963</v>
      </c>
      <c r="KN230" s="34">
        <f t="shared" si="575"/>
        <v>587.99894734691179</v>
      </c>
      <c r="KO230" s="34">
        <f t="shared" si="575"/>
        <v>602.98683916542655</v>
      </c>
      <c r="KP230" s="34">
        <f t="shared" si="575"/>
        <v>616.0184918174624</v>
      </c>
      <c r="KQ230" s="34">
        <f t="shared" si="575"/>
        <v>627.04545150274078</v>
      </c>
      <c r="KR230" s="34">
        <f t="shared" si="575"/>
        <v>637.17411741819103</v>
      </c>
      <c r="KS230" s="34">
        <f t="shared" si="575"/>
        <v>645.05181250288706</v>
      </c>
      <c r="KT230" s="34">
        <f t="shared" si="575"/>
        <v>652.70451549380027</v>
      </c>
      <c r="KU230" s="34">
        <f t="shared" si="575"/>
        <v>663.07027391820975</v>
      </c>
      <c r="KV230" s="34">
        <f t="shared" si="575"/>
        <v>672.03381070012642</v>
      </c>
      <c r="KW230" s="34">
        <f t="shared" si="575"/>
        <v>678.68072673110532</v>
      </c>
      <c r="KX230" s="34">
        <f t="shared" si="575"/>
        <v>690.70786118250828</v>
      </c>
      <c r="KY230" s="34">
        <f t="shared" si="575"/>
        <v>703.66222864769247</v>
      </c>
      <c r="KZ230" s="34">
        <f t="shared" si="575"/>
        <v>711.4032776005763</v>
      </c>
      <c r="LA230" s="34">
        <f t="shared" si="575"/>
        <v>719.65686078095598</v>
      </c>
      <c r="LB230" s="34">
        <f t="shared" si="575"/>
        <v>731.20450753596674</v>
      </c>
      <c r="LC230" s="34">
        <f t="shared" si="575"/>
        <v>733.38976734032576</v>
      </c>
      <c r="LD230" s="34">
        <f t="shared" si="575"/>
        <v>733.53291943408738</v>
      </c>
      <c r="LE230" s="34">
        <f t="shared" si="575"/>
        <v>740.28392124917957</v>
      </c>
      <c r="LF230" s="34">
        <f t="shared" si="575"/>
        <v>750.32603709105956</v>
      </c>
      <c r="LG230" s="34">
        <f t="shared" si="575"/>
        <v>922.36703844087947</v>
      </c>
      <c r="LH230" s="34">
        <f t="shared" si="575"/>
        <v>931.76662883484539</v>
      </c>
      <c r="LI230" s="34">
        <f t="shared" si="575"/>
        <v>945.96626929102649</v>
      </c>
      <c r="LJ230" s="34">
        <f t="shared" si="575"/>
        <v>950.15937017543672</v>
      </c>
      <c r="LK230" s="34">
        <f t="shared" si="575"/>
        <v>951.60744106836205</v>
      </c>
      <c r="LL230" s="34">
        <f t="shared" si="575"/>
        <v>960.40037551271178</v>
      </c>
      <c r="LM230" s="34">
        <f t="shared" si="575"/>
        <v>984.11506863949103</v>
      </c>
      <c r="LN230" s="34">
        <f t="shared" si="575"/>
        <v>991.87879317267743</v>
      </c>
      <c r="LO230" s="34">
        <f t="shared" si="575"/>
        <v>999.00843202666931</v>
      </c>
      <c r="LP230" s="34">
        <f t="shared" si="575"/>
        <v>1011.5370622936466</v>
      </c>
      <c r="LQ230" s="34">
        <f t="shared" si="575"/>
        <v>1397.7969723340902</v>
      </c>
      <c r="LR230" s="34">
        <f t="shared" si="575"/>
        <v>1398.9317898198453</v>
      </c>
      <c r="LS230" s="34">
        <f t="shared" si="575"/>
        <v>1408.9834587080936</v>
      </c>
      <c r="LT230" s="34">
        <f t="shared" si="575"/>
        <v>1412.441327074396</v>
      </c>
      <c r="LU230" s="34">
        <f t="shared" si="575"/>
        <v>1421.7065841141832</v>
      </c>
      <c r="LV230" s="34">
        <f t="shared" si="575"/>
        <v>1432.8877445027624</v>
      </c>
      <c r="LW230" s="34">
        <f t="shared" ref="LW230:NO230" si="576">LW224-LW226-LW228</f>
        <v>1446.1890088041389</v>
      </c>
      <c r="LX230" s="34">
        <f t="shared" si="576"/>
        <v>1459.4607637231709</v>
      </c>
      <c r="LY230" s="34">
        <f t="shared" si="576"/>
        <v>1471.7486349673213</v>
      </c>
      <c r="LZ230" s="34">
        <f t="shared" si="576"/>
        <v>377.5577212469442</v>
      </c>
      <c r="MA230" s="34">
        <f t="shared" si="576"/>
        <v>373.44663396342582</v>
      </c>
      <c r="MB230" s="34">
        <f t="shared" si="576"/>
        <v>367.24971896727033</v>
      </c>
      <c r="MC230" s="34">
        <f t="shared" si="576"/>
        <v>359.25920724903364</v>
      </c>
      <c r="MD230" s="34">
        <f t="shared" si="576"/>
        <v>346.74195350114024</v>
      </c>
      <c r="ME230" s="34">
        <f t="shared" si="576"/>
        <v>332.16841820463912</v>
      </c>
      <c r="MF230" s="34">
        <f t="shared" si="576"/>
        <v>320.22060485822954</v>
      </c>
      <c r="MG230" s="34">
        <f t="shared" si="576"/>
        <v>306.88929138565385</v>
      </c>
      <c r="MH230" s="34">
        <f t="shared" si="576"/>
        <v>287.96520768436352</v>
      </c>
      <c r="MI230" s="34">
        <f t="shared" si="576"/>
        <v>268.76785363109281</v>
      </c>
      <c r="MJ230" s="34">
        <f t="shared" si="576"/>
        <v>248.42372334763704</v>
      </c>
      <c r="MK230" s="34">
        <f t="shared" si="576"/>
        <v>223.63137179089264</v>
      </c>
      <c r="ML230" s="34">
        <f t="shared" si="576"/>
        <v>200.00619864795209</v>
      </c>
      <c r="MM230" s="34">
        <f t="shared" si="576"/>
        <v>178.80117556659388</v>
      </c>
      <c r="MN230" s="34">
        <f t="shared" si="576"/>
        <v>159.27557932873694</v>
      </c>
      <c r="MO230" s="34">
        <f t="shared" si="576"/>
        <v>143.69854053457121</v>
      </c>
      <c r="MP230" s="34">
        <f t="shared" si="576"/>
        <v>130.54279907304903</v>
      </c>
      <c r="MQ230" s="34">
        <f t="shared" si="576"/>
        <v>120.26784389684926</v>
      </c>
      <c r="MR230" s="34">
        <f t="shared" si="576"/>
        <v>105.4757840036838</v>
      </c>
      <c r="MS230" s="34">
        <f t="shared" si="576"/>
        <v>84.619058760165586</v>
      </c>
      <c r="MT230" s="34">
        <f t="shared" si="576"/>
        <v>66.880195618701578</v>
      </c>
      <c r="MU230" s="34">
        <f t="shared" si="576"/>
        <v>51.388948473282028</v>
      </c>
      <c r="MV230" s="34">
        <f t="shared" si="576"/>
        <v>29.244953568691564</v>
      </c>
      <c r="MW230" s="34">
        <f t="shared" si="576"/>
        <v>10.757831361971292</v>
      </c>
      <c r="MX230" s="34">
        <f t="shared" si="576"/>
        <v>0.79571837719821303</v>
      </c>
      <c r="MY230" s="34">
        <f t="shared" si="576"/>
        <v>-7.6161957217374479</v>
      </c>
      <c r="MZ230" s="34">
        <f t="shared" si="576"/>
        <v>-19.121202563593172</v>
      </c>
      <c r="NA230" s="34">
        <f t="shared" si="576"/>
        <v>-16.185122921802474</v>
      </c>
      <c r="NB230" s="34">
        <f t="shared" si="576"/>
        <v>-10.635428344366034</v>
      </c>
      <c r="NC230" s="34">
        <f>NC224-NC226-NC228</f>
        <v>-15.192395075438903</v>
      </c>
      <c r="ND230" s="34">
        <f t="shared" si="576"/>
        <v>-24.491073488680158</v>
      </c>
      <c r="NE230" s="34">
        <f t="shared" si="576"/>
        <v>357.7321901486398</v>
      </c>
      <c r="NF230" s="34">
        <f t="shared" si="576"/>
        <v>353.28214865791995</v>
      </c>
      <c r="NG230" s="34">
        <f t="shared" si="576"/>
        <v>344.11721412668925</v>
      </c>
      <c r="NH230" s="34">
        <f t="shared" si="576"/>
        <v>344.44354565814638</v>
      </c>
      <c r="NI230" s="34">
        <f t="shared" si="576"/>
        <v>346.1579753185427</v>
      </c>
      <c r="NJ230" s="34">
        <f t="shared" si="576"/>
        <v>340.5494118163503</v>
      </c>
      <c r="NK230" s="34">
        <f t="shared" si="576"/>
        <v>319.6183332537147</v>
      </c>
      <c r="NL230" s="34">
        <f t="shared" si="576"/>
        <v>313.1650113927704</v>
      </c>
      <c r="NM230" s="34">
        <f t="shared" si="576"/>
        <v>307.05419922166709</v>
      </c>
      <c r="NN230" s="34">
        <f t="shared" si="576"/>
        <v>295.90742538347644</v>
      </c>
      <c r="NO230" s="35">
        <f t="shared" si="576"/>
        <v>2799.1534852792352</v>
      </c>
      <c r="NP230" s="8"/>
      <c r="NQ230" s="8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tr">
        <f>OFMOR_FFF_0!C232</f>
        <v>CF</v>
      </c>
      <c r="D232" s="8"/>
      <c r="E232" s="8" t="str">
        <f>OFMOR_FFF_0!E232</f>
        <v>Финансовый поток накопительным итогом, на конец дня</v>
      </c>
      <c r="F232" s="8"/>
      <c r="G232" s="8" t="str">
        <f>OFMOR_FFF_0!G232</f>
        <v>тыс.руб.</v>
      </c>
      <c r="H232" s="8"/>
      <c r="I232" s="8"/>
      <c r="J232" s="8"/>
      <c r="K232" s="9"/>
      <c r="L232" s="8"/>
      <c r="M232" s="8"/>
      <c r="N232" s="33">
        <f>N230</f>
        <v>0</v>
      </c>
      <c r="O232" s="34">
        <f>N232+O230</f>
        <v>0</v>
      </c>
      <c r="P232" s="34">
        <f t="shared" ref="P232:CA232" si="577">O232+P230</f>
        <v>0</v>
      </c>
      <c r="Q232" s="34">
        <f>P232+Q230</f>
        <v>1.1467124338727643</v>
      </c>
      <c r="R232" s="34">
        <f t="shared" si="577"/>
        <v>2.5413639176252723</v>
      </c>
      <c r="S232" s="34">
        <f t="shared" si="577"/>
        <v>4.8873353533304176</v>
      </c>
      <c r="T232" s="34">
        <f t="shared" si="577"/>
        <v>8.513158887143657</v>
      </c>
      <c r="U232" s="34">
        <f t="shared" si="577"/>
        <v>12.493979504021684</v>
      </c>
      <c r="V232" s="34">
        <f t="shared" si="577"/>
        <v>16.952391502959149</v>
      </c>
      <c r="W232" s="34">
        <f t="shared" si="577"/>
        <v>24.043265004927026</v>
      </c>
      <c r="X232" s="34">
        <f t="shared" si="577"/>
        <v>32.90971826915505</v>
      </c>
      <c r="Y232" s="34">
        <f t="shared" si="577"/>
        <v>41.647060214828812</v>
      </c>
      <c r="Z232" s="34">
        <f t="shared" si="577"/>
        <v>54.21862171725661</v>
      </c>
      <c r="AA232" s="34">
        <f t="shared" si="577"/>
        <v>71.904088884675474</v>
      </c>
      <c r="AB232" s="34">
        <f t="shared" si="577"/>
        <v>91.023923565253455</v>
      </c>
      <c r="AC232" s="34">
        <f t="shared" si="577"/>
        <v>112.08893655212324</v>
      </c>
      <c r="AD232" s="34">
        <f t="shared" si="577"/>
        <v>138.20992039653322</v>
      </c>
      <c r="AE232" s="34">
        <f t="shared" si="577"/>
        <v>162.19793517089894</v>
      </c>
      <c r="AF232" s="34">
        <f t="shared" si="577"/>
        <v>181.70203765731995</v>
      </c>
      <c r="AG232" s="34">
        <f t="shared" si="577"/>
        <v>201.12848765393943</v>
      </c>
      <c r="AH232" s="34">
        <f t="shared" si="577"/>
        <v>223.05958567901365</v>
      </c>
      <c r="AI232" s="34">
        <f t="shared" si="577"/>
        <v>244.71875100824573</v>
      </c>
      <c r="AJ232" s="34">
        <f t="shared" si="577"/>
        <v>267.12824257126573</v>
      </c>
      <c r="AK232" s="34">
        <f t="shared" si="577"/>
        <v>293.89662027831707</v>
      </c>
      <c r="AL232" s="34">
        <f t="shared" si="577"/>
        <v>318.44612040431946</v>
      </c>
      <c r="AM232" s="34">
        <f t="shared" si="577"/>
        <v>338.46852472509079</v>
      </c>
      <c r="AN232" s="34">
        <f t="shared" si="577"/>
        <v>358.27693784934706</v>
      </c>
      <c r="AO232" s="34">
        <f t="shared" si="577"/>
        <v>389.48987390590736</v>
      </c>
      <c r="AP232" s="34">
        <f t="shared" si="577"/>
        <v>422.80943273752507</v>
      </c>
      <c r="AQ232" s="34">
        <f t="shared" si="577"/>
        <v>457.61358193333632</v>
      </c>
      <c r="AR232" s="34">
        <f t="shared" si="577"/>
        <v>497.89215391948113</v>
      </c>
      <c r="AS232" s="34">
        <f t="shared" si="577"/>
        <v>532.82991278015174</v>
      </c>
      <c r="AT232" s="34">
        <f t="shared" si="577"/>
        <v>560.18963073399948</v>
      </c>
      <c r="AU232" s="34">
        <f t="shared" si="577"/>
        <v>524.62175375195318</v>
      </c>
      <c r="AV232" s="34">
        <f t="shared" si="577"/>
        <v>497.57069940046802</v>
      </c>
      <c r="AW232" s="34">
        <f t="shared" si="577"/>
        <v>474.78469429707008</v>
      </c>
      <c r="AX232" s="34">
        <f t="shared" si="577"/>
        <v>454.48329119377775</v>
      </c>
      <c r="AY232" s="34">
        <f t="shared" si="577"/>
        <v>434.3600880610033</v>
      </c>
      <c r="AZ232" s="34">
        <f t="shared" si="577"/>
        <v>414.70382859795063</v>
      </c>
      <c r="BA232" s="34">
        <f t="shared" si="577"/>
        <v>396.2595267355091</v>
      </c>
      <c r="BB232" s="34">
        <f t="shared" si="577"/>
        <v>376.72335062771663</v>
      </c>
      <c r="BC232" s="34">
        <f t="shared" si="577"/>
        <v>355.06739585143839</v>
      </c>
      <c r="BD232" s="34">
        <f t="shared" si="577"/>
        <v>332.9333421164942</v>
      </c>
      <c r="BE232" s="34">
        <f t="shared" si="577"/>
        <v>304.1784555604994</v>
      </c>
      <c r="BF232" s="34">
        <f t="shared" si="577"/>
        <v>272.16462320609708</v>
      </c>
      <c r="BG232" s="34">
        <f t="shared" si="577"/>
        <v>236.87841936949297</v>
      </c>
      <c r="BH232" s="34">
        <f t="shared" si="577"/>
        <v>196.27892446327212</v>
      </c>
      <c r="BI232" s="34">
        <f t="shared" si="577"/>
        <v>153.23333512540174</v>
      </c>
      <c r="BJ232" s="34">
        <f t="shared" si="577"/>
        <v>106.6901872446401</v>
      </c>
      <c r="BK232" s="34">
        <f t="shared" si="577"/>
        <v>47.550126547837479</v>
      </c>
      <c r="BL232" s="34">
        <f t="shared" si="577"/>
        <v>-21.165720508657884</v>
      </c>
      <c r="BM232" s="34">
        <f t="shared" si="577"/>
        <v>-91.619583103293266</v>
      </c>
      <c r="BN232" s="34">
        <f t="shared" si="577"/>
        <v>-178.62431060866959</v>
      </c>
      <c r="BO232" s="34">
        <f t="shared" si="577"/>
        <v>-287.71023467124928</v>
      </c>
      <c r="BP232" s="34">
        <f t="shared" si="577"/>
        <v>-405.28525145417916</v>
      </c>
      <c r="BQ232" s="34">
        <f t="shared" si="577"/>
        <v>-534.30168386058051</v>
      </c>
      <c r="BR232" s="34">
        <f t="shared" si="577"/>
        <v>-687.53234870779545</v>
      </c>
      <c r="BS232" s="34">
        <f t="shared" si="577"/>
        <v>-834.32151940786662</v>
      </c>
      <c r="BT232" s="34">
        <f t="shared" si="577"/>
        <v>-964.79313865513495</v>
      </c>
      <c r="BU232" s="34">
        <f t="shared" si="577"/>
        <v>-1094.3083775275666</v>
      </c>
      <c r="BV232" s="34">
        <f t="shared" si="577"/>
        <v>-1233.9174665940329</v>
      </c>
      <c r="BW232" s="34">
        <f t="shared" si="577"/>
        <v>-1304.3037733144911</v>
      </c>
      <c r="BX232" s="34">
        <f t="shared" si="577"/>
        <v>-1376.5961344668667</v>
      </c>
      <c r="BY232" s="34">
        <f t="shared" si="577"/>
        <v>-1467.0140340525079</v>
      </c>
      <c r="BZ232" s="34">
        <f t="shared" si="577"/>
        <v>-1547.9652275217459</v>
      </c>
      <c r="CA232" s="34">
        <f t="shared" si="577"/>
        <v>-1608.9107937341273</v>
      </c>
      <c r="CB232" s="34">
        <f t="shared" ref="CB232:EM232" si="578">CA232+CB230</f>
        <v>-1668.8659512047241</v>
      </c>
      <c r="CC232" s="34">
        <f t="shared" si="578"/>
        <v>-1778.4338300550783</v>
      </c>
      <c r="CD232" s="34">
        <f t="shared" si="578"/>
        <v>-1897.39829067146</v>
      </c>
      <c r="CE232" s="34">
        <f t="shared" si="578"/>
        <v>-2022.7689871430355</v>
      </c>
      <c r="CF232" s="34">
        <f t="shared" si="578"/>
        <v>-2172.6367826590827</v>
      </c>
      <c r="CG232" s="34">
        <f t="shared" si="578"/>
        <v>-2300.2284648725199</v>
      </c>
      <c r="CH232" s="34">
        <f t="shared" si="578"/>
        <v>-2395.7203661460462</v>
      </c>
      <c r="CI232" s="34">
        <f t="shared" si="578"/>
        <v>-2510.0902577124698</v>
      </c>
      <c r="CJ232" s="34">
        <f t="shared" si="578"/>
        <v>-2589.2573591252708</v>
      </c>
      <c r="CK232" s="34">
        <f t="shared" si="578"/>
        <v>-2650.9033923838183</v>
      </c>
      <c r="CL232" s="34">
        <f t="shared" si="578"/>
        <v>-2700.6947405123792</v>
      </c>
      <c r="CM232" s="34">
        <f t="shared" si="578"/>
        <v>-2748.2900168903529</v>
      </c>
      <c r="CN232" s="34">
        <f t="shared" si="578"/>
        <v>-2793.8565507227167</v>
      </c>
      <c r="CO232" s="34">
        <f t="shared" si="578"/>
        <v>-2832.4752425972169</v>
      </c>
      <c r="CP232" s="34">
        <f t="shared" si="578"/>
        <v>-2871.7965397124863</v>
      </c>
      <c r="CQ232" s="34">
        <f t="shared" si="578"/>
        <v>-2917.6068471433523</v>
      </c>
      <c r="CR232" s="34">
        <f t="shared" si="578"/>
        <v>-2963.408678780107</v>
      </c>
      <c r="CS232" s="34">
        <f t="shared" si="578"/>
        <v>-3011.3667138418227</v>
      </c>
      <c r="CT232" s="34">
        <f t="shared" si="578"/>
        <v>-3067.130498939699</v>
      </c>
      <c r="CU232" s="34">
        <f t="shared" si="578"/>
        <v>-3122.1050688025671</v>
      </c>
      <c r="CV232" s="34">
        <f t="shared" si="578"/>
        <v>-3177.2383230153619</v>
      </c>
      <c r="CW232" s="34">
        <f t="shared" si="578"/>
        <v>-3235.6460554094074</v>
      </c>
      <c r="CX232" s="34">
        <f t="shared" si="578"/>
        <v>-3301.6076529603461</v>
      </c>
      <c r="CY232" s="34">
        <f t="shared" si="578"/>
        <v>-3371.8661090328346</v>
      </c>
      <c r="CZ232" s="34">
        <f t="shared" si="578"/>
        <v>-3445.4439456116525</v>
      </c>
      <c r="DA232" s="34">
        <f t="shared" si="578"/>
        <v>-3526.6457562311889</v>
      </c>
      <c r="DB232" s="34">
        <f t="shared" si="578"/>
        <v>-3436.2715190043527</v>
      </c>
      <c r="DC232" s="34">
        <f t="shared" si="578"/>
        <v>-3344.1832369207373</v>
      </c>
      <c r="DD232" s="34">
        <f t="shared" si="578"/>
        <v>-3254.4020580693314</v>
      </c>
      <c r="DE232" s="34">
        <f t="shared" si="578"/>
        <v>-3172.1396474658723</v>
      </c>
      <c r="DF232" s="34">
        <f t="shared" si="578"/>
        <v>-3093.2459541627923</v>
      </c>
      <c r="DG232" s="34">
        <f t="shared" si="578"/>
        <v>-3016.066411673708</v>
      </c>
      <c r="DH232" s="34">
        <f t="shared" si="578"/>
        <v>-2946.2181404012777</v>
      </c>
      <c r="DI232" s="34">
        <f t="shared" si="578"/>
        <v>-2877.1882717152448</v>
      </c>
      <c r="DJ232" s="34">
        <f t="shared" si="578"/>
        <v>-2806.7101923355999</v>
      </c>
      <c r="DK232" s="34">
        <f t="shared" si="578"/>
        <v>-2708.7303345035234</v>
      </c>
      <c r="DL232" s="34">
        <f t="shared" si="578"/>
        <v>-2606.3282025043513</v>
      </c>
      <c r="DM232" s="34">
        <f t="shared" si="578"/>
        <v>-2500.7231934317665</v>
      </c>
      <c r="DN232" s="34">
        <f t="shared" si="578"/>
        <v>-2391.5337304476639</v>
      </c>
      <c r="DO232" s="34">
        <f t="shared" si="578"/>
        <v>-2280.7960670729922</v>
      </c>
      <c r="DP232" s="34">
        <f t="shared" si="578"/>
        <v>-2169.9408993618408</v>
      </c>
      <c r="DQ232" s="34">
        <f t="shared" si="578"/>
        <v>-2058.4842813426935</v>
      </c>
      <c r="DR232" s="34">
        <f t="shared" si="578"/>
        <v>-1947.0912963617777</v>
      </c>
      <c r="DS232" s="34">
        <f t="shared" si="578"/>
        <v>-1836.6556491251026</v>
      </c>
      <c r="DT232" s="34">
        <f t="shared" si="578"/>
        <v>-1726.4165493302366</v>
      </c>
      <c r="DU232" s="34">
        <f t="shared" si="578"/>
        <v>-1615.5925179721169</v>
      </c>
      <c r="DV232" s="34">
        <f t="shared" si="578"/>
        <v>-1505.6463699332826</v>
      </c>
      <c r="DW232" s="34">
        <f t="shared" si="578"/>
        <v>-1396.6401358020605</v>
      </c>
      <c r="DX232" s="34">
        <f t="shared" si="578"/>
        <v>-1287.8864832817194</v>
      </c>
      <c r="DY232" s="34">
        <f t="shared" si="578"/>
        <v>-1179.0943917154227</v>
      </c>
      <c r="DZ232" s="34">
        <f t="shared" si="578"/>
        <v>-1071.0729327741485</v>
      </c>
      <c r="EA232" s="34">
        <f t="shared" si="578"/>
        <v>-962.1127207473246</v>
      </c>
      <c r="EB232" s="34">
        <f t="shared" si="578"/>
        <v>-850.71042539592952</v>
      </c>
      <c r="EC232" s="34">
        <f t="shared" si="578"/>
        <v>-737.64997362407144</v>
      </c>
      <c r="ED232" s="34">
        <f t="shared" si="578"/>
        <v>-622.36208050707376</v>
      </c>
      <c r="EE232" s="34">
        <f t="shared" si="578"/>
        <v>-504.56577608503642</v>
      </c>
      <c r="EF232" s="34">
        <f t="shared" si="578"/>
        <v>-475.37043647443477</v>
      </c>
      <c r="EG232" s="34">
        <f t="shared" si="578"/>
        <v>-446.26318298531658</v>
      </c>
      <c r="EH232" s="34">
        <f t="shared" si="578"/>
        <v>-417.69698608681318</v>
      </c>
      <c r="EI232" s="34">
        <f t="shared" si="578"/>
        <v>-390.1222381096369</v>
      </c>
      <c r="EJ232" s="34">
        <f t="shared" si="578"/>
        <v>-364.28235570535884</v>
      </c>
      <c r="EK232" s="34">
        <f t="shared" si="578"/>
        <v>-339.97878255296911</v>
      </c>
      <c r="EL232" s="34">
        <f t="shared" si="578"/>
        <v>-316.97193528226779</v>
      </c>
      <c r="EM232" s="34">
        <f t="shared" si="578"/>
        <v>-295.47966186449713</v>
      </c>
      <c r="EN232" s="34">
        <f t="shared" ref="EN232:GY232" si="579">EM232+EN230</f>
        <v>-275.90314751522266</v>
      </c>
      <c r="EO232" s="34">
        <f t="shared" si="579"/>
        <v>-257.71184868928844</v>
      </c>
      <c r="EP232" s="34">
        <f t="shared" si="579"/>
        <v>-96.876044134370147</v>
      </c>
      <c r="EQ232" s="34">
        <f t="shared" si="579"/>
        <v>64.915451843429992</v>
      </c>
      <c r="ER232" s="34">
        <f t="shared" si="579"/>
        <v>227.67160241300579</v>
      </c>
      <c r="ES232" s="34">
        <f t="shared" si="579"/>
        <v>391.08948196566092</v>
      </c>
      <c r="ET232" s="34">
        <f t="shared" si="579"/>
        <v>554.97480843503729</v>
      </c>
      <c r="EU232" s="34">
        <f t="shared" si="579"/>
        <v>476.16907611187014</v>
      </c>
      <c r="EV232" s="34">
        <f t="shared" si="579"/>
        <v>394.7658924883998</v>
      </c>
      <c r="EW232" s="34">
        <f t="shared" si="579"/>
        <v>310.77666259233143</v>
      </c>
      <c r="EX232" s="34">
        <f t="shared" si="579"/>
        <v>224.11138499786969</v>
      </c>
      <c r="EY232" s="34">
        <f t="shared" si="579"/>
        <v>134.87632289770366</v>
      </c>
      <c r="EZ232" s="34">
        <f t="shared" si="579"/>
        <v>42.952485966112079</v>
      </c>
      <c r="FA232" s="34">
        <f t="shared" si="579"/>
        <v>-51.221208716764863</v>
      </c>
      <c r="FB232" s="34">
        <f t="shared" si="579"/>
        <v>-147.17071602583846</v>
      </c>
      <c r="FC232" s="34">
        <f t="shared" si="579"/>
        <v>-244.94591397628528</v>
      </c>
      <c r="FD232" s="34">
        <f t="shared" si="579"/>
        <v>-344.27768792453503</v>
      </c>
      <c r="FE232" s="34">
        <f t="shared" si="579"/>
        <v>-444.96550369896181</v>
      </c>
      <c r="FF232" s="34">
        <f t="shared" si="579"/>
        <v>-546.79417199556872</v>
      </c>
      <c r="FG232" s="34">
        <f t="shared" si="579"/>
        <v>-649.25321273601344</v>
      </c>
      <c r="FH232" s="34">
        <f t="shared" si="579"/>
        <v>-751.08785572649219</v>
      </c>
      <c r="FI232" s="34">
        <f t="shared" si="579"/>
        <v>-851.08975771175699</v>
      </c>
      <c r="FJ232" s="34">
        <f t="shared" si="579"/>
        <v>-948.65374433318834</v>
      </c>
      <c r="FK232" s="34">
        <f t="shared" si="579"/>
        <v>-912.70188911951197</v>
      </c>
      <c r="FL232" s="34">
        <f t="shared" si="579"/>
        <v>-871.27506959621383</v>
      </c>
      <c r="FM232" s="34">
        <f t="shared" si="579"/>
        <v>-824.8911721214821</v>
      </c>
      <c r="FN232" s="34">
        <f t="shared" si="579"/>
        <v>-774.77603168524081</v>
      </c>
      <c r="FO232" s="34">
        <f t="shared" si="579"/>
        <v>-721.17264040748864</v>
      </c>
      <c r="FP232" s="34">
        <f t="shared" si="579"/>
        <v>-663.90203388947702</v>
      </c>
      <c r="FQ232" s="34">
        <f t="shared" si="579"/>
        <v>-603.33492767996586</v>
      </c>
      <c r="FR232" s="34">
        <f t="shared" si="579"/>
        <v>-539.03142180656164</v>
      </c>
      <c r="FS232" s="34">
        <f t="shared" si="579"/>
        <v>-470.53618603932654</v>
      </c>
      <c r="FT232" s="34">
        <f t="shared" si="579"/>
        <v>-398.40606356925764</v>
      </c>
      <c r="FU232" s="34">
        <f t="shared" si="579"/>
        <v>-323.59955839698853</v>
      </c>
      <c r="FV232" s="34">
        <f t="shared" si="579"/>
        <v>-246.1527453652883</v>
      </c>
      <c r="FW232" s="34">
        <f t="shared" si="579"/>
        <v>-164.28555888907394</v>
      </c>
      <c r="FX232" s="34">
        <f t="shared" si="579"/>
        <v>-77.61759717887297</v>
      </c>
      <c r="FY232" s="34">
        <f t="shared" si="579"/>
        <v>-120.28210095316221</v>
      </c>
      <c r="FZ232" s="34">
        <f t="shared" si="579"/>
        <v>-157.00308538428479</v>
      </c>
      <c r="GA232" s="34">
        <f t="shared" si="579"/>
        <v>-188.16010358107539</v>
      </c>
      <c r="GB232" s="34">
        <f t="shared" si="579"/>
        <v>-215.15129247241418</v>
      </c>
      <c r="GC232" s="34">
        <f t="shared" si="579"/>
        <v>-238.47673240420716</v>
      </c>
      <c r="GD232" s="34">
        <f t="shared" si="579"/>
        <v>-259.37237357581375</v>
      </c>
      <c r="GE232" s="34">
        <f t="shared" si="579"/>
        <v>-278.40636949648189</v>
      </c>
      <c r="GF232" s="34">
        <f t="shared" si="579"/>
        <v>-295.99662843478461</v>
      </c>
      <c r="GG232" s="34">
        <f t="shared" si="579"/>
        <v>-312.64774881082769</v>
      </c>
      <c r="GH232" s="34">
        <f t="shared" si="579"/>
        <v>-328.39435586307491</v>
      </c>
      <c r="GI232" s="34">
        <f t="shared" si="579"/>
        <v>-343.82552983747678</v>
      </c>
      <c r="GJ232" s="34">
        <f t="shared" si="579"/>
        <v>-359.7641144487817</v>
      </c>
      <c r="GK232" s="34">
        <f t="shared" si="579"/>
        <v>-376.41309420683979</v>
      </c>
      <c r="GL232" s="34">
        <f t="shared" si="579"/>
        <v>-392.8103555483795</v>
      </c>
      <c r="GM232" s="34">
        <f t="shared" si="579"/>
        <v>-409.11694347272925</v>
      </c>
      <c r="GN232" s="34">
        <f t="shared" si="579"/>
        <v>-426.08535557037527</v>
      </c>
      <c r="GO232" s="34">
        <f t="shared" si="579"/>
        <v>-443.84853231216835</v>
      </c>
      <c r="GP232" s="34">
        <f t="shared" si="579"/>
        <v>-463.3720351309737</v>
      </c>
      <c r="GQ232" s="34">
        <f t="shared" si="579"/>
        <v>-485.93529934841075</v>
      </c>
      <c r="GR232" s="34">
        <f t="shared" si="579"/>
        <v>-511.29755003897696</v>
      </c>
      <c r="GS232" s="34">
        <f t="shared" si="579"/>
        <v>-539.0735264158975</v>
      </c>
      <c r="GT232" s="34">
        <f t="shared" si="579"/>
        <v>-568.95184935865063</v>
      </c>
      <c r="GU232" s="34">
        <f t="shared" si="579"/>
        <v>-601.75989862632559</v>
      </c>
      <c r="GV232" s="34">
        <f t="shared" si="579"/>
        <v>-637.7727251592346</v>
      </c>
      <c r="GW232" s="34">
        <f t="shared" si="579"/>
        <v>-677.4947872908275</v>
      </c>
      <c r="GX232" s="34">
        <f t="shared" si="579"/>
        <v>-722.30496179762349</v>
      </c>
      <c r="GY232" s="34">
        <f t="shared" si="579"/>
        <v>-771.99125058212712</v>
      </c>
      <c r="GZ232" s="34">
        <f t="shared" ref="GZ232:JK232" si="580">GY232+GZ230</f>
        <v>-825.49315500048328</v>
      </c>
      <c r="HA232" s="34">
        <f t="shared" si="580"/>
        <v>-882.89159707328781</v>
      </c>
      <c r="HB232" s="34">
        <f t="shared" si="580"/>
        <v>-947.57977888584344</v>
      </c>
      <c r="HC232" s="34">
        <f t="shared" si="580"/>
        <v>-1019.8249314130801</v>
      </c>
      <c r="HD232" s="34">
        <f t="shared" si="580"/>
        <v>-905.20145999811064</v>
      </c>
      <c r="HE232" s="34">
        <f t="shared" si="580"/>
        <v>-797.34669275208546</v>
      </c>
      <c r="HF232" s="34">
        <f t="shared" si="580"/>
        <v>-694.51194579848141</v>
      </c>
      <c r="HG232" s="34">
        <f t="shared" si="580"/>
        <v>-594.36259537871979</v>
      </c>
      <c r="HH232" s="34">
        <f t="shared" si="580"/>
        <v>-496.58367419464048</v>
      </c>
      <c r="HI232" s="34">
        <f t="shared" si="580"/>
        <v>-399.14343474844219</v>
      </c>
      <c r="HJ232" s="34">
        <f t="shared" si="580"/>
        <v>-300.98189001093988</v>
      </c>
      <c r="HK232" s="34">
        <f t="shared" si="580"/>
        <v>-202.54306633192834</v>
      </c>
      <c r="HL232" s="34">
        <f t="shared" si="580"/>
        <v>-102.70070215899695</v>
      </c>
      <c r="HM232" s="34">
        <f t="shared" si="580"/>
        <v>1.3091305529274564</v>
      </c>
      <c r="HN232" s="34">
        <f t="shared" si="580"/>
        <v>109.84613537952545</v>
      </c>
      <c r="HO232" s="34">
        <f t="shared" si="580"/>
        <v>223.39371098152037</v>
      </c>
      <c r="HP232" s="34">
        <f t="shared" si="580"/>
        <v>342.69942814487786</v>
      </c>
      <c r="HQ232" s="34">
        <f t="shared" si="580"/>
        <v>464.40192222056021</v>
      </c>
      <c r="HR232" s="34">
        <f t="shared" si="580"/>
        <v>583.34214650645515</v>
      </c>
      <c r="HS232" s="34">
        <f t="shared" si="580"/>
        <v>697.55302182471564</v>
      </c>
      <c r="HT232" s="34">
        <f t="shared" si="580"/>
        <v>808.10500930595163</v>
      </c>
      <c r="HU232" s="34">
        <f t="shared" si="580"/>
        <v>913.19057993318722</v>
      </c>
      <c r="HV232" s="34">
        <f t="shared" si="580"/>
        <v>1014.4945206143542</v>
      </c>
      <c r="HW232" s="34">
        <f t="shared" si="580"/>
        <v>1117.3963481693086</v>
      </c>
      <c r="HX232" s="34">
        <f t="shared" si="580"/>
        <v>1221.0047331881933</v>
      </c>
      <c r="HY232" s="34">
        <f t="shared" si="580"/>
        <v>1321.9671058858121</v>
      </c>
      <c r="HZ232" s="34">
        <f t="shared" si="580"/>
        <v>1420.3719318131614</v>
      </c>
      <c r="IA232" s="34">
        <f t="shared" si="580"/>
        <v>1521.8319480545954</v>
      </c>
      <c r="IB232" s="34">
        <f t="shared" si="580"/>
        <v>1625.4484096776366</v>
      </c>
      <c r="IC232" s="34">
        <f t="shared" si="580"/>
        <v>1278.9054388149302</v>
      </c>
      <c r="ID232" s="34">
        <f t="shared" si="580"/>
        <v>942.60738345471009</v>
      </c>
      <c r="IE232" s="34">
        <f t="shared" si="580"/>
        <v>614.89837682452969</v>
      </c>
      <c r="IF232" s="34">
        <f t="shared" si="580"/>
        <v>286.11347757914581</v>
      </c>
      <c r="IG232" s="34">
        <f t="shared" si="580"/>
        <v>-46.087671989050648</v>
      </c>
      <c r="IH232" s="34">
        <f t="shared" si="580"/>
        <v>69.22074596083003</v>
      </c>
      <c r="II232" s="34">
        <f t="shared" si="580"/>
        <v>173.11568039032687</v>
      </c>
      <c r="IJ232" s="34">
        <f t="shared" si="580"/>
        <v>267.04960154616214</v>
      </c>
      <c r="IK232" s="34">
        <f t="shared" si="580"/>
        <v>354.79939196431013</v>
      </c>
      <c r="IL232" s="34">
        <f t="shared" si="580"/>
        <v>437.98126174219942</v>
      </c>
      <c r="IM232" s="34">
        <f t="shared" si="580"/>
        <v>518.71164159825616</v>
      </c>
      <c r="IN232" s="34">
        <f t="shared" si="580"/>
        <v>597.46461536301683</v>
      </c>
      <c r="IO232" s="34">
        <f t="shared" si="580"/>
        <v>675.66078975985135</v>
      </c>
      <c r="IP232" s="34">
        <f t="shared" si="580"/>
        <v>755.77098463434334</v>
      </c>
      <c r="IQ232" s="34">
        <f t="shared" si="580"/>
        <v>838.02154493848593</v>
      </c>
      <c r="IR232" s="34">
        <f t="shared" si="580"/>
        <v>923.86555568061999</v>
      </c>
      <c r="IS232" s="34">
        <f t="shared" si="580"/>
        <v>1014.0297397265242</v>
      </c>
      <c r="IT232" s="34">
        <f t="shared" si="580"/>
        <v>1106.5639071494156</v>
      </c>
      <c r="IU232" s="34">
        <f t="shared" si="580"/>
        <v>1200.196944651866</v>
      </c>
      <c r="IV232" s="34">
        <f t="shared" si="580"/>
        <v>1295.531464785945</v>
      </c>
      <c r="IW232" s="34">
        <f t="shared" si="580"/>
        <v>1389.9367820864002</v>
      </c>
      <c r="IX232" s="34">
        <f t="shared" si="580"/>
        <v>1482.8598705574791</v>
      </c>
      <c r="IY232" s="34">
        <f t="shared" si="580"/>
        <v>720.69203591848043</v>
      </c>
      <c r="IZ232" s="34">
        <f t="shared" si="580"/>
        <v>-50.755121415879671</v>
      </c>
      <c r="JA232" s="34">
        <f t="shared" si="580"/>
        <v>-833.6541544297794</v>
      </c>
      <c r="JB232" s="34">
        <f t="shared" si="580"/>
        <v>-1627.9151529095366</v>
      </c>
      <c r="JC232" s="34">
        <f t="shared" si="580"/>
        <v>-2434.0068592557477</v>
      </c>
      <c r="JD232" s="34">
        <f t="shared" si="580"/>
        <v>-3254.1789486541156</v>
      </c>
      <c r="JE232" s="34">
        <f t="shared" si="580"/>
        <v>-4085.6782994168793</v>
      </c>
      <c r="JF232" s="34">
        <f t="shared" si="580"/>
        <v>-4923.9376625444502</v>
      </c>
      <c r="JG232" s="34">
        <f t="shared" si="580"/>
        <v>-5767.0897123397008</v>
      </c>
      <c r="JH232" s="34">
        <f t="shared" si="580"/>
        <v>-6614.6884180802699</v>
      </c>
      <c r="JI232" s="34">
        <f t="shared" si="580"/>
        <v>-7463.6785222902972</v>
      </c>
      <c r="JJ232" s="34">
        <f t="shared" si="580"/>
        <v>-8314.7751684525119</v>
      </c>
      <c r="JK232" s="34">
        <f t="shared" si="580"/>
        <v>-9171.6578246378704</v>
      </c>
      <c r="JL232" s="34">
        <f t="shared" ref="JL232:LW232" si="581">JK232+JL230</f>
        <v>-10033.188423584266</v>
      </c>
      <c r="JM232" s="34">
        <f t="shared" si="581"/>
        <v>-10895.98529719316</v>
      </c>
      <c r="JN232" s="34">
        <f t="shared" si="581"/>
        <v>-11759.770418859633</v>
      </c>
      <c r="JO232" s="34">
        <f t="shared" si="581"/>
        <v>-12630.596026929883</v>
      </c>
      <c r="JP232" s="34">
        <f t="shared" si="581"/>
        <v>-13507.924661797939</v>
      </c>
      <c r="JQ232" s="34">
        <f t="shared" si="581"/>
        <v>-14393.866941731805</v>
      </c>
      <c r="JR232" s="34">
        <f t="shared" si="581"/>
        <v>-15293.52612557988</v>
      </c>
      <c r="JS232" s="34">
        <f t="shared" si="581"/>
        <v>-16204.788638309547</v>
      </c>
      <c r="JT232" s="34">
        <f t="shared" si="581"/>
        <v>-17118.260764100447</v>
      </c>
      <c r="JU232" s="34">
        <f t="shared" si="581"/>
        <v>-18031.565083029807</v>
      </c>
      <c r="JV232" s="34">
        <f t="shared" si="581"/>
        <v>-18941.258496969087</v>
      </c>
      <c r="JW232" s="34">
        <f t="shared" si="581"/>
        <v>-19843.85517354725</v>
      </c>
      <c r="JX232" s="34">
        <f t="shared" si="581"/>
        <v>-20741.245581160245</v>
      </c>
      <c r="JY232" s="34">
        <f t="shared" si="581"/>
        <v>-21637.636174053489</v>
      </c>
      <c r="JZ232" s="34">
        <f t="shared" si="581"/>
        <v>-22534.852458897723</v>
      </c>
      <c r="KA232" s="34">
        <f t="shared" si="581"/>
        <v>-23435.53386309453</v>
      </c>
      <c r="KB232" s="34">
        <f t="shared" si="581"/>
        <v>-23598.387800812074</v>
      </c>
      <c r="KC232" s="34">
        <f t="shared" si="581"/>
        <v>-23414.991821571151</v>
      </c>
      <c r="KD232" s="34">
        <f t="shared" si="581"/>
        <v>-23221.253756741819</v>
      </c>
      <c r="KE232" s="34">
        <f t="shared" si="581"/>
        <v>-23017.188101642118</v>
      </c>
      <c r="KF232" s="34">
        <f t="shared" si="581"/>
        <v>-22802.085984524212</v>
      </c>
      <c r="KG232" s="34">
        <f t="shared" si="581"/>
        <v>-22576.38938548258</v>
      </c>
      <c r="KH232" s="34">
        <f t="shared" si="581"/>
        <v>-22341.444033717551</v>
      </c>
      <c r="KI232" s="34">
        <f t="shared" si="581"/>
        <v>-22097.835459231581</v>
      </c>
      <c r="KJ232" s="34">
        <f t="shared" si="581"/>
        <v>-21841.481716671726</v>
      </c>
      <c r="KK232" s="34">
        <f t="shared" si="581"/>
        <v>-21571.200280164518</v>
      </c>
      <c r="KL232" s="34">
        <f t="shared" si="581"/>
        <v>-21287.030282646247</v>
      </c>
      <c r="KM232" s="34">
        <f t="shared" si="581"/>
        <v>-20715.325701401525</v>
      </c>
      <c r="KN232" s="34">
        <f t="shared" si="581"/>
        <v>-20127.326754054615</v>
      </c>
      <c r="KO232" s="34">
        <f t="shared" si="581"/>
        <v>-19524.339914889188</v>
      </c>
      <c r="KP232" s="34">
        <f t="shared" si="581"/>
        <v>-18908.321423071724</v>
      </c>
      <c r="KQ232" s="34">
        <f t="shared" si="581"/>
        <v>-18281.275971568983</v>
      </c>
      <c r="KR232" s="34">
        <f t="shared" si="581"/>
        <v>-17644.101854150791</v>
      </c>
      <c r="KS232" s="34">
        <f t="shared" si="581"/>
        <v>-16999.050041647904</v>
      </c>
      <c r="KT232" s="34">
        <f t="shared" si="581"/>
        <v>-16346.345526154104</v>
      </c>
      <c r="KU232" s="34">
        <f t="shared" si="581"/>
        <v>-15683.275252235893</v>
      </c>
      <c r="KV232" s="34">
        <f t="shared" si="581"/>
        <v>-15011.241441535767</v>
      </c>
      <c r="KW232" s="34">
        <f t="shared" si="581"/>
        <v>-14332.560714804662</v>
      </c>
      <c r="KX232" s="34">
        <f t="shared" si="581"/>
        <v>-13641.852853622153</v>
      </c>
      <c r="KY232" s="34">
        <f t="shared" si="581"/>
        <v>-12938.190624974461</v>
      </c>
      <c r="KZ232" s="34">
        <f t="shared" si="581"/>
        <v>-12226.787347373884</v>
      </c>
      <c r="LA232" s="34">
        <f t="shared" si="581"/>
        <v>-11507.130486592927</v>
      </c>
      <c r="LB232" s="34">
        <f t="shared" si="581"/>
        <v>-10775.925979056959</v>
      </c>
      <c r="LC232" s="34">
        <f t="shared" si="581"/>
        <v>-10042.536211716633</v>
      </c>
      <c r="LD232" s="34">
        <f t="shared" si="581"/>
        <v>-9309.0032922825467</v>
      </c>
      <c r="LE232" s="34">
        <f t="shared" si="581"/>
        <v>-8568.7193710333668</v>
      </c>
      <c r="LF232" s="34">
        <f t="shared" si="581"/>
        <v>-7818.3933339423074</v>
      </c>
      <c r="LG232" s="34">
        <f t="shared" si="581"/>
        <v>-6896.0262955014277</v>
      </c>
      <c r="LH232" s="34">
        <f t="shared" si="581"/>
        <v>-5964.2596666665822</v>
      </c>
      <c r="LI232" s="34">
        <f t="shared" si="581"/>
        <v>-5018.2933973755553</v>
      </c>
      <c r="LJ232" s="34">
        <f t="shared" si="581"/>
        <v>-4068.1340272001185</v>
      </c>
      <c r="LK232" s="34">
        <f t="shared" si="581"/>
        <v>-3116.5265861317566</v>
      </c>
      <c r="LL232" s="34">
        <f t="shared" si="581"/>
        <v>-2156.1262106190447</v>
      </c>
      <c r="LM232" s="34">
        <f t="shared" si="581"/>
        <v>-1172.0111419795537</v>
      </c>
      <c r="LN232" s="34">
        <f t="shared" si="581"/>
        <v>-180.13234880687628</v>
      </c>
      <c r="LO232" s="34">
        <f t="shared" si="581"/>
        <v>818.87608321979303</v>
      </c>
      <c r="LP232" s="34">
        <f t="shared" si="581"/>
        <v>1830.4131455134398</v>
      </c>
      <c r="LQ232" s="34">
        <f t="shared" si="581"/>
        <v>3228.21011784753</v>
      </c>
      <c r="LR232" s="34">
        <f t="shared" si="581"/>
        <v>4627.1419076673756</v>
      </c>
      <c r="LS232" s="34">
        <f t="shared" si="581"/>
        <v>6036.1253663754687</v>
      </c>
      <c r="LT232" s="34">
        <f t="shared" si="581"/>
        <v>7448.5666934498649</v>
      </c>
      <c r="LU232" s="34">
        <f t="shared" si="581"/>
        <v>8870.2732775640488</v>
      </c>
      <c r="LV232" s="34">
        <f t="shared" si="581"/>
        <v>10303.161022066812</v>
      </c>
      <c r="LW232" s="34">
        <f t="shared" si="581"/>
        <v>11749.35003087095</v>
      </c>
      <c r="LX232" s="34">
        <f t="shared" ref="LX232:NO232" si="582">LW232+LX230</f>
        <v>13208.810794594121</v>
      </c>
      <c r="LY232" s="34">
        <f t="shared" si="582"/>
        <v>14680.559429561443</v>
      </c>
      <c r="LZ232" s="34">
        <f t="shared" si="582"/>
        <v>15058.117150808386</v>
      </c>
      <c r="MA232" s="34">
        <f t="shared" si="582"/>
        <v>15431.563784771812</v>
      </c>
      <c r="MB232" s="34">
        <f t="shared" si="582"/>
        <v>15798.813503739082</v>
      </c>
      <c r="MC232" s="34">
        <f t="shared" si="582"/>
        <v>16158.072710988115</v>
      </c>
      <c r="MD232" s="34">
        <f t="shared" si="582"/>
        <v>16504.814664489255</v>
      </c>
      <c r="ME232" s="34">
        <f t="shared" si="582"/>
        <v>16836.983082693892</v>
      </c>
      <c r="MF232" s="34">
        <f t="shared" si="582"/>
        <v>17157.203687552123</v>
      </c>
      <c r="MG232" s="34">
        <f t="shared" si="582"/>
        <v>17464.092978937777</v>
      </c>
      <c r="MH232" s="34">
        <f t="shared" si="582"/>
        <v>17752.05818662214</v>
      </c>
      <c r="MI232" s="34">
        <f t="shared" si="582"/>
        <v>18020.826040253232</v>
      </c>
      <c r="MJ232" s="34">
        <f t="shared" si="582"/>
        <v>18269.24976360087</v>
      </c>
      <c r="MK232" s="34">
        <f t="shared" si="582"/>
        <v>18492.881135391763</v>
      </c>
      <c r="ML232" s="34">
        <f t="shared" si="582"/>
        <v>18692.887334039715</v>
      </c>
      <c r="MM232" s="34">
        <f t="shared" si="582"/>
        <v>18871.688509606309</v>
      </c>
      <c r="MN232" s="34">
        <f t="shared" si="582"/>
        <v>19030.964088935045</v>
      </c>
      <c r="MO232" s="34">
        <f t="shared" si="582"/>
        <v>19174.662629469614</v>
      </c>
      <c r="MP232" s="34">
        <f t="shared" si="582"/>
        <v>19305.205428542664</v>
      </c>
      <c r="MQ232" s="34">
        <f t="shared" si="582"/>
        <v>19425.473272439514</v>
      </c>
      <c r="MR232" s="34">
        <f t="shared" si="582"/>
        <v>19530.949056443198</v>
      </c>
      <c r="MS232" s="34">
        <f t="shared" si="582"/>
        <v>19615.568115203365</v>
      </c>
      <c r="MT232" s="34">
        <f t="shared" si="582"/>
        <v>19682.448310822067</v>
      </c>
      <c r="MU232" s="34">
        <f t="shared" si="582"/>
        <v>19733.837259295349</v>
      </c>
      <c r="MV232" s="34">
        <f t="shared" si="582"/>
        <v>19763.082212864039</v>
      </c>
      <c r="MW232" s="34">
        <f t="shared" si="582"/>
        <v>19773.84004422601</v>
      </c>
      <c r="MX232" s="34">
        <f t="shared" si="582"/>
        <v>19774.635762603208</v>
      </c>
      <c r="MY232" s="34">
        <f t="shared" si="582"/>
        <v>19767.01956688147</v>
      </c>
      <c r="MZ232" s="34">
        <f t="shared" si="582"/>
        <v>19747.898364317876</v>
      </c>
      <c r="NA232" s="34">
        <f t="shared" si="582"/>
        <v>19731.713241396075</v>
      </c>
      <c r="NB232" s="34">
        <f t="shared" si="582"/>
        <v>19721.07781305171</v>
      </c>
      <c r="NC232" s="34">
        <f t="shared" si="582"/>
        <v>19705.885417976271</v>
      </c>
      <c r="ND232" s="34">
        <f t="shared" si="582"/>
        <v>19681.394344487591</v>
      </c>
      <c r="NE232" s="34">
        <f t="shared" si="582"/>
        <v>20039.126534636231</v>
      </c>
      <c r="NF232" s="34">
        <f t="shared" si="582"/>
        <v>20392.40868329415</v>
      </c>
      <c r="NG232" s="34">
        <f t="shared" si="582"/>
        <v>20736.525897420841</v>
      </c>
      <c r="NH232" s="34">
        <f t="shared" si="582"/>
        <v>21080.969443078986</v>
      </c>
      <c r="NI232" s="34">
        <f t="shared" si="582"/>
        <v>21427.127418397529</v>
      </c>
      <c r="NJ232" s="34">
        <f t="shared" si="582"/>
        <v>21767.676830213881</v>
      </c>
      <c r="NK232" s="34">
        <f t="shared" si="582"/>
        <v>22087.295163467596</v>
      </c>
      <c r="NL232" s="34">
        <f t="shared" si="582"/>
        <v>22400.460174860367</v>
      </c>
      <c r="NM232" s="34">
        <f t="shared" si="582"/>
        <v>22707.514374082035</v>
      </c>
      <c r="NN232" s="34">
        <f t="shared" si="582"/>
        <v>23003.421799465512</v>
      </c>
      <c r="NO232" s="35">
        <f t="shared" si="582"/>
        <v>25802.575284744747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96" t="str">
        <f>OFMOR_FFF_0!C234</f>
        <v>Cash Gap</v>
      </c>
      <c r="D234" s="8"/>
      <c r="E234" s="96" t="str">
        <f>OFMOR_FFF_0!E234</f>
        <v>Расчет кассовых разрывов и их кредитование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x14ac:dyDescent="0.2">
      <c r="A236" s="1"/>
      <c r="B236" s="1"/>
      <c r="C236" s="1"/>
      <c r="D236" s="1"/>
      <c r="E236" s="1"/>
      <c r="F236" s="1"/>
      <c r="G236" s="1" t="str">
        <f>OFMOR_FFF_0!G236</f>
        <v>месяц</v>
      </c>
      <c r="H236" s="1"/>
      <c r="I236" s="1"/>
      <c r="J236" s="1"/>
      <c r="K236" s="8"/>
      <c r="L236" s="1"/>
      <c r="M236" s="1"/>
      <c r="N236" s="21">
        <f>IF($N$9="","",$N$9)</f>
        <v>43466</v>
      </c>
      <c r="O236" s="21">
        <f t="shared" ref="O236:Y236" si="583">IF(N236="","",EOMONTH(N236,0)+1)</f>
        <v>43497</v>
      </c>
      <c r="P236" s="21">
        <f t="shared" si="583"/>
        <v>43525</v>
      </c>
      <c r="Q236" s="21">
        <f t="shared" si="583"/>
        <v>43556</v>
      </c>
      <c r="R236" s="21">
        <f t="shared" si="583"/>
        <v>43586</v>
      </c>
      <c r="S236" s="21">
        <f t="shared" si="583"/>
        <v>43617</v>
      </c>
      <c r="T236" s="21">
        <f t="shared" si="583"/>
        <v>43647</v>
      </c>
      <c r="U236" s="21">
        <f t="shared" si="583"/>
        <v>43678</v>
      </c>
      <c r="V236" s="21">
        <f t="shared" si="583"/>
        <v>43709</v>
      </c>
      <c r="W236" s="21">
        <f t="shared" si="583"/>
        <v>43739</v>
      </c>
      <c r="X236" s="21">
        <f t="shared" si="583"/>
        <v>43770</v>
      </c>
      <c r="Y236" s="21">
        <f t="shared" si="583"/>
        <v>43800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x14ac:dyDescent="0.2">
      <c r="A238" s="1"/>
      <c r="B238" s="1"/>
      <c r="C238" s="1" t="str">
        <f>OFMOR_FFF_0!C238</f>
        <v>%Credit</v>
      </c>
      <c r="D238" s="1"/>
      <c r="E238" s="1" t="str">
        <f>OFMOR_FFF_0!E238</f>
        <v>Годовая ставка привлечения ДС по овердрафту</v>
      </c>
      <c r="F238" s="1"/>
      <c r="G238" s="1" t="str">
        <f>OFMOR_FFF_0!G238</f>
        <v>%г</v>
      </c>
      <c r="H238" s="1"/>
      <c r="I238" s="1"/>
      <c r="J238" s="1"/>
      <c r="K238" s="9"/>
      <c r="L238" s="3"/>
      <c r="M238" s="1"/>
      <c r="N238" s="245">
        <f>OFMOR_FFF_0!N238</f>
        <v>0.17</v>
      </c>
      <c r="O238" s="245">
        <f>OFMOR_FFF_0!O238</f>
        <v>0.17</v>
      </c>
      <c r="P238" s="245">
        <f>OFMOR_FFF_0!P238</f>
        <v>0.17</v>
      </c>
      <c r="Q238" s="245">
        <f>OFMOR_FFF_0!Q238</f>
        <v>0.17</v>
      </c>
      <c r="R238" s="245">
        <f>OFMOR_FFF_0!R238</f>
        <v>0.17</v>
      </c>
      <c r="S238" s="245">
        <f>OFMOR_FFF_0!S238</f>
        <v>0.17</v>
      </c>
      <c r="T238" s="245">
        <f>OFMOR_FFF_0!T238</f>
        <v>0.17</v>
      </c>
      <c r="U238" s="245">
        <f>OFMOR_FFF_0!U238</f>
        <v>0.17</v>
      </c>
      <c r="V238" s="245">
        <f>OFMOR_FFF_0!V238</f>
        <v>0.17</v>
      </c>
      <c r="W238" s="245">
        <f>OFMOR_FFF_0!W238</f>
        <v>0.17</v>
      </c>
      <c r="X238" s="245">
        <f>OFMOR_FFF_0!X238</f>
        <v>0.17</v>
      </c>
      <c r="Y238" s="245">
        <f>OFMOR_FFF_0!Y238</f>
        <v>0.17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x14ac:dyDescent="0.2">
      <c r="A240" s="1"/>
      <c r="B240" s="1"/>
      <c r="C240" s="1"/>
      <c r="D240" s="1"/>
      <c r="E240" s="1"/>
      <c r="F240" s="1"/>
      <c r="G240" s="1" t="str">
        <f>OFMOR_FFF_0!G240</f>
        <v>дни нед.</v>
      </c>
      <c r="H240" s="1"/>
      <c r="I240" s="1"/>
      <c r="J240" s="1"/>
      <c r="K240" s="14"/>
      <c r="L240" s="1"/>
      <c r="M240" s="1"/>
      <c r="N240" s="15" t="str">
        <f>IF(N241="","",IF(WEEKDAY(N241)=2,"пн",IF(WEEKDAY(N241)=3,"вт",IF(WEEKDAY(N241)=4,"ср",IF(WEEKDAY(N241)=5,"чт",IF(WEEKDAY(N241)=6,"пт",IF(WEEKDAY(N241)=7,"сб",IF(WEEKDAY(N241)=1,"вс",0))))))))</f>
        <v>вт</v>
      </c>
      <c r="O240" s="15" t="str">
        <f t="shared" ref="O240:BZ240" si="584">IF(O241="","",IF(WEEKDAY(O241)=2,"пн",IF(WEEKDAY(O241)=3,"вт",IF(WEEKDAY(O241)=4,"ср",IF(WEEKDAY(O241)=5,"чт",IF(WEEKDAY(O241)=6,"пт",IF(WEEKDAY(O241)=7,"сб",IF(WEEKDAY(O241)=1,"вс",0))))))))</f>
        <v>ср</v>
      </c>
      <c r="P240" s="15" t="str">
        <f t="shared" si="584"/>
        <v>чт</v>
      </c>
      <c r="Q240" s="15" t="str">
        <f t="shared" si="584"/>
        <v>пт</v>
      </c>
      <c r="R240" s="15" t="str">
        <f t="shared" si="584"/>
        <v>сб</v>
      </c>
      <c r="S240" s="15" t="str">
        <f t="shared" si="584"/>
        <v>вс</v>
      </c>
      <c r="T240" s="15" t="str">
        <f t="shared" si="584"/>
        <v>пн</v>
      </c>
      <c r="U240" s="15" t="str">
        <f t="shared" si="584"/>
        <v>вт</v>
      </c>
      <c r="V240" s="15" t="str">
        <f t="shared" si="584"/>
        <v>ср</v>
      </c>
      <c r="W240" s="15" t="str">
        <f t="shared" si="584"/>
        <v>чт</v>
      </c>
      <c r="X240" s="15" t="str">
        <f t="shared" si="584"/>
        <v>пт</v>
      </c>
      <c r="Y240" s="15" t="str">
        <f t="shared" si="584"/>
        <v>сб</v>
      </c>
      <c r="Z240" s="15" t="str">
        <f t="shared" si="584"/>
        <v>вс</v>
      </c>
      <c r="AA240" s="15" t="str">
        <f t="shared" si="584"/>
        <v>пн</v>
      </c>
      <c r="AB240" s="15" t="str">
        <f t="shared" si="584"/>
        <v>вт</v>
      </c>
      <c r="AC240" s="15" t="str">
        <f t="shared" si="584"/>
        <v>ср</v>
      </c>
      <c r="AD240" s="15" t="str">
        <f t="shared" si="584"/>
        <v>чт</v>
      </c>
      <c r="AE240" s="15" t="str">
        <f t="shared" si="584"/>
        <v>пт</v>
      </c>
      <c r="AF240" s="15" t="str">
        <f t="shared" si="584"/>
        <v>сб</v>
      </c>
      <c r="AG240" s="15" t="str">
        <f t="shared" si="584"/>
        <v>вс</v>
      </c>
      <c r="AH240" s="15" t="str">
        <f t="shared" si="584"/>
        <v>пн</v>
      </c>
      <c r="AI240" s="15" t="str">
        <f t="shared" si="584"/>
        <v>вт</v>
      </c>
      <c r="AJ240" s="15" t="str">
        <f t="shared" si="584"/>
        <v>ср</v>
      </c>
      <c r="AK240" s="15" t="str">
        <f t="shared" si="584"/>
        <v>чт</v>
      </c>
      <c r="AL240" s="15" t="str">
        <f t="shared" si="584"/>
        <v>пт</v>
      </c>
      <c r="AM240" s="15" t="str">
        <f t="shared" si="584"/>
        <v>сб</v>
      </c>
      <c r="AN240" s="15" t="str">
        <f t="shared" si="584"/>
        <v>вс</v>
      </c>
      <c r="AO240" s="15" t="str">
        <f t="shared" si="584"/>
        <v>пн</v>
      </c>
      <c r="AP240" s="15" t="str">
        <f t="shared" si="584"/>
        <v>вт</v>
      </c>
      <c r="AQ240" s="15" t="str">
        <f t="shared" si="584"/>
        <v>ср</v>
      </c>
      <c r="AR240" s="15" t="str">
        <f t="shared" si="584"/>
        <v>чт</v>
      </c>
      <c r="AS240" s="15" t="str">
        <f t="shared" si="584"/>
        <v>пт</v>
      </c>
      <c r="AT240" s="15" t="str">
        <f t="shared" si="584"/>
        <v>сб</v>
      </c>
      <c r="AU240" s="15" t="str">
        <f t="shared" si="584"/>
        <v>вс</v>
      </c>
      <c r="AV240" s="15" t="str">
        <f t="shared" si="584"/>
        <v>пн</v>
      </c>
      <c r="AW240" s="15" t="str">
        <f t="shared" si="584"/>
        <v>вт</v>
      </c>
      <c r="AX240" s="15" t="str">
        <f t="shared" si="584"/>
        <v>ср</v>
      </c>
      <c r="AY240" s="15" t="str">
        <f t="shared" si="584"/>
        <v>чт</v>
      </c>
      <c r="AZ240" s="15" t="str">
        <f t="shared" si="584"/>
        <v>пт</v>
      </c>
      <c r="BA240" s="15" t="str">
        <f t="shared" si="584"/>
        <v>сб</v>
      </c>
      <c r="BB240" s="15" t="str">
        <f t="shared" si="584"/>
        <v>вс</v>
      </c>
      <c r="BC240" s="15" t="str">
        <f t="shared" si="584"/>
        <v>пн</v>
      </c>
      <c r="BD240" s="15" t="str">
        <f t="shared" si="584"/>
        <v>вт</v>
      </c>
      <c r="BE240" s="15" t="str">
        <f t="shared" si="584"/>
        <v>ср</v>
      </c>
      <c r="BF240" s="15" t="str">
        <f t="shared" si="584"/>
        <v>чт</v>
      </c>
      <c r="BG240" s="15" t="str">
        <f t="shared" si="584"/>
        <v>пт</v>
      </c>
      <c r="BH240" s="15" t="str">
        <f t="shared" si="584"/>
        <v>сб</v>
      </c>
      <c r="BI240" s="15" t="str">
        <f t="shared" si="584"/>
        <v>вс</v>
      </c>
      <c r="BJ240" s="15" t="str">
        <f t="shared" si="584"/>
        <v>пн</v>
      </c>
      <c r="BK240" s="15" t="str">
        <f t="shared" si="584"/>
        <v>вт</v>
      </c>
      <c r="BL240" s="15" t="str">
        <f t="shared" si="584"/>
        <v>ср</v>
      </c>
      <c r="BM240" s="15" t="str">
        <f t="shared" si="584"/>
        <v>чт</v>
      </c>
      <c r="BN240" s="15" t="str">
        <f t="shared" si="584"/>
        <v>пт</v>
      </c>
      <c r="BO240" s="15" t="str">
        <f t="shared" si="584"/>
        <v>сб</v>
      </c>
      <c r="BP240" s="15" t="str">
        <f t="shared" si="584"/>
        <v>вс</v>
      </c>
      <c r="BQ240" s="15" t="str">
        <f t="shared" si="584"/>
        <v>пн</v>
      </c>
      <c r="BR240" s="15" t="str">
        <f t="shared" si="584"/>
        <v>вт</v>
      </c>
      <c r="BS240" s="15" t="str">
        <f t="shared" si="584"/>
        <v>ср</v>
      </c>
      <c r="BT240" s="15" t="str">
        <f t="shared" si="584"/>
        <v>чт</v>
      </c>
      <c r="BU240" s="15" t="str">
        <f t="shared" si="584"/>
        <v>пт</v>
      </c>
      <c r="BV240" s="15" t="str">
        <f t="shared" si="584"/>
        <v>сб</v>
      </c>
      <c r="BW240" s="15" t="str">
        <f t="shared" si="584"/>
        <v>вс</v>
      </c>
      <c r="BX240" s="15" t="str">
        <f t="shared" si="584"/>
        <v>пн</v>
      </c>
      <c r="BY240" s="15" t="str">
        <f t="shared" si="584"/>
        <v>вт</v>
      </c>
      <c r="BZ240" s="15" t="str">
        <f t="shared" si="584"/>
        <v>ср</v>
      </c>
      <c r="CA240" s="15" t="str">
        <f t="shared" ref="CA240:EL240" si="585">IF(CA241="","",IF(WEEKDAY(CA241)=2,"пн",IF(WEEKDAY(CA241)=3,"вт",IF(WEEKDAY(CA241)=4,"ср",IF(WEEKDAY(CA241)=5,"чт",IF(WEEKDAY(CA241)=6,"пт",IF(WEEKDAY(CA241)=7,"сб",IF(WEEKDAY(CA241)=1,"вс",0))))))))</f>
        <v>чт</v>
      </c>
      <c r="CB240" s="15" t="str">
        <f t="shared" si="585"/>
        <v>пт</v>
      </c>
      <c r="CC240" s="15" t="str">
        <f t="shared" si="585"/>
        <v>сб</v>
      </c>
      <c r="CD240" s="15" t="str">
        <f t="shared" si="585"/>
        <v>вс</v>
      </c>
      <c r="CE240" s="15" t="str">
        <f t="shared" si="585"/>
        <v>пн</v>
      </c>
      <c r="CF240" s="15" t="str">
        <f t="shared" si="585"/>
        <v>вт</v>
      </c>
      <c r="CG240" s="15" t="str">
        <f t="shared" si="585"/>
        <v>ср</v>
      </c>
      <c r="CH240" s="15" t="str">
        <f t="shared" si="585"/>
        <v>чт</v>
      </c>
      <c r="CI240" s="15" t="str">
        <f t="shared" si="585"/>
        <v>пт</v>
      </c>
      <c r="CJ240" s="15" t="str">
        <f t="shared" si="585"/>
        <v>сб</v>
      </c>
      <c r="CK240" s="15" t="str">
        <f t="shared" si="585"/>
        <v>вс</v>
      </c>
      <c r="CL240" s="15" t="str">
        <f t="shared" si="585"/>
        <v>пн</v>
      </c>
      <c r="CM240" s="15" t="str">
        <f t="shared" si="585"/>
        <v>вт</v>
      </c>
      <c r="CN240" s="15" t="str">
        <f t="shared" si="585"/>
        <v>ср</v>
      </c>
      <c r="CO240" s="15" t="str">
        <f t="shared" si="585"/>
        <v>чт</v>
      </c>
      <c r="CP240" s="15" t="str">
        <f t="shared" si="585"/>
        <v>пт</v>
      </c>
      <c r="CQ240" s="15" t="str">
        <f t="shared" si="585"/>
        <v>сб</v>
      </c>
      <c r="CR240" s="15" t="str">
        <f t="shared" si="585"/>
        <v>вс</v>
      </c>
      <c r="CS240" s="15" t="str">
        <f t="shared" si="585"/>
        <v>пн</v>
      </c>
      <c r="CT240" s="15" t="str">
        <f t="shared" si="585"/>
        <v>вт</v>
      </c>
      <c r="CU240" s="15" t="str">
        <f t="shared" si="585"/>
        <v>ср</v>
      </c>
      <c r="CV240" s="15" t="str">
        <f t="shared" si="585"/>
        <v>чт</v>
      </c>
      <c r="CW240" s="15" t="str">
        <f t="shared" si="585"/>
        <v>пт</v>
      </c>
      <c r="CX240" s="15" t="str">
        <f t="shared" si="585"/>
        <v>сб</v>
      </c>
      <c r="CY240" s="15" t="str">
        <f t="shared" si="585"/>
        <v>вс</v>
      </c>
      <c r="CZ240" s="15" t="str">
        <f t="shared" si="585"/>
        <v>пн</v>
      </c>
      <c r="DA240" s="15" t="str">
        <f t="shared" si="585"/>
        <v>вт</v>
      </c>
      <c r="DB240" s="15" t="str">
        <f t="shared" si="585"/>
        <v>ср</v>
      </c>
      <c r="DC240" s="15" t="str">
        <f t="shared" si="585"/>
        <v>чт</v>
      </c>
      <c r="DD240" s="15" t="str">
        <f t="shared" si="585"/>
        <v>пт</v>
      </c>
      <c r="DE240" s="15" t="str">
        <f t="shared" si="585"/>
        <v>сб</v>
      </c>
      <c r="DF240" s="15" t="str">
        <f t="shared" si="585"/>
        <v>вс</v>
      </c>
      <c r="DG240" s="15" t="str">
        <f t="shared" si="585"/>
        <v>пн</v>
      </c>
      <c r="DH240" s="15" t="str">
        <f t="shared" si="585"/>
        <v>вт</v>
      </c>
      <c r="DI240" s="15" t="str">
        <f t="shared" si="585"/>
        <v>ср</v>
      </c>
      <c r="DJ240" s="15" t="str">
        <f t="shared" si="585"/>
        <v>чт</v>
      </c>
      <c r="DK240" s="15" t="str">
        <f t="shared" si="585"/>
        <v>пт</v>
      </c>
      <c r="DL240" s="15" t="str">
        <f t="shared" si="585"/>
        <v>сб</v>
      </c>
      <c r="DM240" s="15" t="str">
        <f t="shared" si="585"/>
        <v>вс</v>
      </c>
      <c r="DN240" s="15" t="str">
        <f t="shared" si="585"/>
        <v>пн</v>
      </c>
      <c r="DO240" s="15" t="str">
        <f t="shared" si="585"/>
        <v>вт</v>
      </c>
      <c r="DP240" s="15" t="str">
        <f t="shared" si="585"/>
        <v>ср</v>
      </c>
      <c r="DQ240" s="15" t="str">
        <f t="shared" si="585"/>
        <v>чт</v>
      </c>
      <c r="DR240" s="15" t="str">
        <f t="shared" si="585"/>
        <v>пт</v>
      </c>
      <c r="DS240" s="15" t="str">
        <f t="shared" si="585"/>
        <v>сб</v>
      </c>
      <c r="DT240" s="15" t="str">
        <f t="shared" si="585"/>
        <v>вс</v>
      </c>
      <c r="DU240" s="15" t="str">
        <f t="shared" si="585"/>
        <v>пн</v>
      </c>
      <c r="DV240" s="15" t="str">
        <f t="shared" si="585"/>
        <v>вт</v>
      </c>
      <c r="DW240" s="15" t="str">
        <f t="shared" si="585"/>
        <v>ср</v>
      </c>
      <c r="DX240" s="15" t="str">
        <f t="shared" si="585"/>
        <v>чт</v>
      </c>
      <c r="DY240" s="15" t="str">
        <f t="shared" si="585"/>
        <v>пт</v>
      </c>
      <c r="DZ240" s="15" t="str">
        <f t="shared" si="585"/>
        <v>сб</v>
      </c>
      <c r="EA240" s="15" t="str">
        <f t="shared" si="585"/>
        <v>вс</v>
      </c>
      <c r="EB240" s="15" t="str">
        <f t="shared" si="585"/>
        <v>пн</v>
      </c>
      <c r="EC240" s="15" t="str">
        <f t="shared" si="585"/>
        <v>вт</v>
      </c>
      <c r="ED240" s="15" t="str">
        <f t="shared" si="585"/>
        <v>ср</v>
      </c>
      <c r="EE240" s="15" t="str">
        <f t="shared" si="585"/>
        <v>чт</v>
      </c>
      <c r="EF240" s="15" t="str">
        <f t="shared" si="585"/>
        <v>пт</v>
      </c>
      <c r="EG240" s="15" t="str">
        <f t="shared" si="585"/>
        <v>сб</v>
      </c>
      <c r="EH240" s="15" t="str">
        <f t="shared" si="585"/>
        <v>вс</v>
      </c>
      <c r="EI240" s="15" t="str">
        <f t="shared" si="585"/>
        <v>пн</v>
      </c>
      <c r="EJ240" s="15" t="str">
        <f t="shared" si="585"/>
        <v>вт</v>
      </c>
      <c r="EK240" s="15" t="str">
        <f t="shared" si="585"/>
        <v>ср</v>
      </c>
      <c r="EL240" s="15" t="str">
        <f t="shared" si="585"/>
        <v>чт</v>
      </c>
      <c r="EM240" s="15" t="str">
        <f t="shared" ref="EM240:GX240" si="586">IF(EM241="","",IF(WEEKDAY(EM241)=2,"пн",IF(WEEKDAY(EM241)=3,"вт",IF(WEEKDAY(EM241)=4,"ср",IF(WEEKDAY(EM241)=5,"чт",IF(WEEKDAY(EM241)=6,"пт",IF(WEEKDAY(EM241)=7,"сб",IF(WEEKDAY(EM241)=1,"вс",0))))))))</f>
        <v>пт</v>
      </c>
      <c r="EN240" s="15" t="str">
        <f t="shared" si="586"/>
        <v>сб</v>
      </c>
      <c r="EO240" s="15" t="str">
        <f t="shared" si="586"/>
        <v>вс</v>
      </c>
      <c r="EP240" s="15" t="str">
        <f t="shared" si="586"/>
        <v>пн</v>
      </c>
      <c r="EQ240" s="15" t="str">
        <f t="shared" si="586"/>
        <v>вт</v>
      </c>
      <c r="ER240" s="15" t="str">
        <f t="shared" si="586"/>
        <v>ср</v>
      </c>
      <c r="ES240" s="15" t="str">
        <f t="shared" si="586"/>
        <v>чт</v>
      </c>
      <c r="ET240" s="15" t="str">
        <f t="shared" si="586"/>
        <v>пт</v>
      </c>
      <c r="EU240" s="15" t="str">
        <f t="shared" si="586"/>
        <v>сб</v>
      </c>
      <c r="EV240" s="15" t="str">
        <f t="shared" si="586"/>
        <v>вс</v>
      </c>
      <c r="EW240" s="15" t="str">
        <f t="shared" si="586"/>
        <v>пн</v>
      </c>
      <c r="EX240" s="15" t="str">
        <f t="shared" si="586"/>
        <v>вт</v>
      </c>
      <c r="EY240" s="15" t="str">
        <f t="shared" si="586"/>
        <v>ср</v>
      </c>
      <c r="EZ240" s="15" t="str">
        <f t="shared" si="586"/>
        <v>чт</v>
      </c>
      <c r="FA240" s="15" t="str">
        <f t="shared" si="586"/>
        <v>пт</v>
      </c>
      <c r="FB240" s="15" t="str">
        <f t="shared" si="586"/>
        <v>сб</v>
      </c>
      <c r="FC240" s="15" t="str">
        <f t="shared" si="586"/>
        <v>вс</v>
      </c>
      <c r="FD240" s="15" t="str">
        <f t="shared" si="586"/>
        <v>пн</v>
      </c>
      <c r="FE240" s="15" t="str">
        <f t="shared" si="586"/>
        <v>вт</v>
      </c>
      <c r="FF240" s="15" t="str">
        <f t="shared" si="586"/>
        <v>ср</v>
      </c>
      <c r="FG240" s="15" t="str">
        <f t="shared" si="586"/>
        <v>чт</v>
      </c>
      <c r="FH240" s="15" t="str">
        <f t="shared" si="586"/>
        <v>пт</v>
      </c>
      <c r="FI240" s="15" t="str">
        <f t="shared" si="586"/>
        <v>сб</v>
      </c>
      <c r="FJ240" s="15" t="str">
        <f t="shared" si="586"/>
        <v>вс</v>
      </c>
      <c r="FK240" s="15" t="str">
        <f t="shared" si="586"/>
        <v>пн</v>
      </c>
      <c r="FL240" s="15" t="str">
        <f t="shared" si="586"/>
        <v>вт</v>
      </c>
      <c r="FM240" s="15" t="str">
        <f t="shared" si="586"/>
        <v>ср</v>
      </c>
      <c r="FN240" s="15" t="str">
        <f t="shared" si="586"/>
        <v>чт</v>
      </c>
      <c r="FO240" s="15" t="str">
        <f t="shared" si="586"/>
        <v>пт</v>
      </c>
      <c r="FP240" s="15" t="str">
        <f t="shared" si="586"/>
        <v>сб</v>
      </c>
      <c r="FQ240" s="15" t="str">
        <f t="shared" si="586"/>
        <v>вс</v>
      </c>
      <c r="FR240" s="15" t="str">
        <f t="shared" si="586"/>
        <v>пн</v>
      </c>
      <c r="FS240" s="15" t="str">
        <f t="shared" si="586"/>
        <v>вт</v>
      </c>
      <c r="FT240" s="15" t="str">
        <f t="shared" si="586"/>
        <v>ср</v>
      </c>
      <c r="FU240" s="15" t="str">
        <f t="shared" si="586"/>
        <v>чт</v>
      </c>
      <c r="FV240" s="15" t="str">
        <f t="shared" si="586"/>
        <v>пт</v>
      </c>
      <c r="FW240" s="15" t="str">
        <f t="shared" si="586"/>
        <v>сб</v>
      </c>
      <c r="FX240" s="15" t="str">
        <f t="shared" si="586"/>
        <v>вс</v>
      </c>
      <c r="FY240" s="15" t="str">
        <f t="shared" si="586"/>
        <v>пн</v>
      </c>
      <c r="FZ240" s="15" t="str">
        <f t="shared" si="586"/>
        <v>вт</v>
      </c>
      <c r="GA240" s="15" t="str">
        <f t="shared" si="586"/>
        <v>ср</v>
      </c>
      <c r="GB240" s="15" t="str">
        <f t="shared" si="586"/>
        <v>чт</v>
      </c>
      <c r="GC240" s="15" t="str">
        <f t="shared" si="586"/>
        <v>пт</v>
      </c>
      <c r="GD240" s="15" t="str">
        <f t="shared" si="586"/>
        <v>сб</v>
      </c>
      <c r="GE240" s="15" t="str">
        <f t="shared" si="586"/>
        <v>вс</v>
      </c>
      <c r="GF240" s="15" t="str">
        <f t="shared" si="586"/>
        <v>пн</v>
      </c>
      <c r="GG240" s="15" t="str">
        <f t="shared" si="586"/>
        <v>вт</v>
      </c>
      <c r="GH240" s="15" t="str">
        <f t="shared" si="586"/>
        <v>ср</v>
      </c>
      <c r="GI240" s="15" t="str">
        <f t="shared" si="586"/>
        <v>чт</v>
      </c>
      <c r="GJ240" s="15" t="str">
        <f t="shared" si="586"/>
        <v>пт</v>
      </c>
      <c r="GK240" s="15" t="str">
        <f t="shared" si="586"/>
        <v>сб</v>
      </c>
      <c r="GL240" s="15" t="str">
        <f t="shared" si="586"/>
        <v>вс</v>
      </c>
      <c r="GM240" s="15" t="str">
        <f t="shared" si="586"/>
        <v>пн</v>
      </c>
      <c r="GN240" s="15" t="str">
        <f t="shared" si="586"/>
        <v>вт</v>
      </c>
      <c r="GO240" s="15" t="str">
        <f t="shared" si="586"/>
        <v>ср</v>
      </c>
      <c r="GP240" s="15" t="str">
        <f t="shared" si="586"/>
        <v>чт</v>
      </c>
      <c r="GQ240" s="15" t="str">
        <f t="shared" si="586"/>
        <v>пт</v>
      </c>
      <c r="GR240" s="15" t="str">
        <f t="shared" si="586"/>
        <v>сб</v>
      </c>
      <c r="GS240" s="15" t="str">
        <f t="shared" si="586"/>
        <v>вс</v>
      </c>
      <c r="GT240" s="15" t="str">
        <f t="shared" si="586"/>
        <v>пн</v>
      </c>
      <c r="GU240" s="15" t="str">
        <f t="shared" si="586"/>
        <v>вт</v>
      </c>
      <c r="GV240" s="15" t="str">
        <f t="shared" si="586"/>
        <v>ср</v>
      </c>
      <c r="GW240" s="15" t="str">
        <f t="shared" si="586"/>
        <v>чт</v>
      </c>
      <c r="GX240" s="15" t="str">
        <f t="shared" si="586"/>
        <v>пт</v>
      </c>
      <c r="GY240" s="15" t="str">
        <f t="shared" ref="GY240:JJ240" si="587">IF(GY241="","",IF(WEEKDAY(GY241)=2,"пн",IF(WEEKDAY(GY241)=3,"вт",IF(WEEKDAY(GY241)=4,"ср",IF(WEEKDAY(GY241)=5,"чт",IF(WEEKDAY(GY241)=6,"пт",IF(WEEKDAY(GY241)=7,"сб",IF(WEEKDAY(GY241)=1,"вс",0))))))))</f>
        <v>сб</v>
      </c>
      <c r="GZ240" s="15" t="str">
        <f t="shared" si="587"/>
        <v>вс</v>
      </c>
      <c r="HA240" s="15" t="str">
        <f t="shared" si="587"/>
        <v>пн</v>
      </c>
      <c r="HB240" s="15" t="str">
        <f t="shared" si="587"/>
        <v>вт</v>
      </c>
      <c r="HC240" s="15" t="str">
        <f t="shared" si="587"/>
        <v>ср</v>
      </c>
      <c r="HD240" s="15" t="str">
        <f t="shared" si="587"/>
        <v>чт</v>
      </c>
      <c r="HE240" s="15" t="str">
        <f t="shared" si="587"/>
        <v>пт</v>
      </c>
      <c r="HF240" s="15" t="str">
        <f t="shared" si="587"/>
        <v>сб</v>
      </c>
      <c r="HG240" s="15" t="str">
        <f t="shared" si="587"/>
        <v>вс</v>
      </c>
      <c r="HH240" s="15" t="str">
        <f t="shared" si="587"/>
        <v>пн</v>
      </c>
      <c r="HI240" s="15" t="str">
        <f t="shared" si="587"/>
        <v>вт</v>
      </c>
      <c r="HJ240" s="15" t="str">
        <f t="shared" si="587"/>
        <v>ср</v>
      </c>
      <c r="HK240" s="15" t="str">
        <f t="shared" si="587"/>
        <v>чт</v>
      </c>
      <c r="HL240" s="15" t="str">
        <f t="shared" si="587"/>
        <v>пт</v>
      </c>
      <c r="HM240" s="15" t="str">
        <f t="shared" si="587"/>
        <v>сб</v>
      </c>
      <c r="HN240" s="15" t="str">
        <f t="shared" si="587"/>
        <v>вс</v>
      </c>
      <c r="HO240" s="15" t="str">
        <f t="shared" si="587"/>
        <v>пн</v>
      </c>
      <c r="HP240" s="15" t="str">
        <f t="shared" si="587"/>
        <v>вт</v>
      </c>
      <c r="HQ240" s="15" t="str">
        <f t="shared" si="587"/>
        <v>ср</v>
      </c>
      <c r="HR240" s="15" t="str">
        <f t="shared" si="587"/>
        <v>чт</v>
      </c>
      <c r="HS240" s="15" t="str">
        <f t="shared" si="587"/>
        <v>пт</v>
      </c>
      <c r="HT240" s="15" t="str">
        <f t="shared" si="587"/>
        <v>сб</v>
      </c>
      <c r="HU240" s="15" t="str">
        <f t="shared" si="587"/>
        <v>вс</v>
      </c>
      <c r="HV240" s="15" t="str">
        <f t="shared" si="587"/>
        <v>пн</v>
      </c>
      <c r="HW240" s="15" t="str">
        <f t="shared" si="587"/>
        <v>вт</v>
      </c>
      <c r="HX240" s="15" t="str">
        <f t="shared" si="587"/>
        <v>ср</v>
      </c>
      <c r="HY240" s="15" t="str">
        <f t="shared" si="587"/>
        <v>чт</v>
      </c>
      <c r="HZ240" s="15" t="str">
        <f t="shared" si="587"/>
        <v>пт</v>
      </c>
      <c r="IA240" s="15" t="str">
        <f t="shared" si="587"/>
        <v>сб</v>
      </c>
      <c r="IB240" s="15" t="str">
        <f t="shared" si="587"/>
        <v>вс</v>
      </c>
      <c r="IC240" s="15" t="str">
        <f t="shared" si="587"/>
        <v>пн</v>
      </c>
      <c r="ID240" s="15" t="str">
        <f t="shared" si="587"/>
        <v>вт</v>
      </c>
      <c r="IE240" s="15" t="str">
        <f t="shared" si="587"/>
        <v>ср</v>
      </c>
      <c r="IF240" s="15" t="str">
        <f t="shared" si="587"/>
        <v>чт</v>
      </c>
      <c r="IG240" s="15" t="str">
        <f t="shared" si="587"/>
        <v>пт</v>
      </c>
      <c r="IH240" s="15" t="str">
        <f t="shared" si="587"/>
        <v>сб</v>
      </c>
      <c r="II240" s="15" t="str">
        <f t="shared" si="587"/>
        <v>вс</v>
      </c>
      <c r="IJ240" s="15" t="str">
        <f t="shared" si="587"/>
        <v>пн</v>
      </c>
      <c r="IK240" s="15" t="str">
        <f t="shared" si="587"/>
        <v>вт</v>
      </c>
      <c r="IL240" s="15" t="str">
        <f t="shared" si="587"/>
        <v>ср</v>
      </c>
      <c r="IM240" s="15" t="str">
        <f t="shared" si="587"/>
        <v>чт</v>
      </c>
      <c r="IN240" s="15" t="str">
        <f t="shared" si="587"/>
        <v>пт</v>
      </c>
      <c r="IO240" s="15" t="str">
        <f t="shared" si="587"/>
        <v>сб</v>
      </c>
      <c r="IP240" s="15" t="str">
        <f t="shared" si="587"/>
        <v>вс</v>
      </c>
      <c r="IQ240" s="15" t="str">
        <f t="shared" si="587"/>
        <v>пн</v>
      </c>
      <c r="IR240" s="15" t="str">
        <f t="shared" si="587"/>
        <v>вт</v>
      </c>
      <c r="IS240" s="15" t="str">
        <f t="shared" si="587"/>
        <v>ср</v>
      </c>
      <c r="IT240" s="15" t="str">
        <f t="shared" si="587"/>
        <v>чт</v>
      </c>
      <c r="IU240" s="15" t="str">
        <f t="shared" si="587"/>
        <v>пт</v>
      </c>
      <c r="IV240" s="15" t="str">
        <f t="shared" si="587"/>
        <v>сб</v>
      </c>
      <c r="IW240" s="15" t="str">
        <f t="shared" si="587"/>
        <v>вс</v>
      </c>
      <c r="IX240" s="15" t="str">
        <f t="shared" si="587"/>
        <v>пн</v>
      </c>
      <c r="IY240" s="15" t="str">
        <f t="shared" si="587"/>
        <v>вт</v>
      </c>
      <c r="IZ240" s="15" t="str">
        <f t="shared" si="587"/>
        <v>ср</v>
      </c>
      <c r="JA240" s="15" t="str">
        <f t="shared" si="587"/>
        <v>чт</v>
      </c>
      <c r="JB240" s="15" t="str">
        <f t="shared" si="587"/>
        <v>пт</v>
      </c>
      <c r="JC240" s="15" t="str">
        <f t="shared" si="587"/>
        <v>сб</v>
      </c>
      <c r="JD240" s="15" t="str">
        <f t="shared" si="587"/>
        <v>вс</v>
      </c>
      <c r="JE240" s="15" t="str">
        <f t="shared" si="587"/>
        <v>пн</v>
      </c>
      <c r="JF240" s="15" t="str">
        <f t="shared" si="587"/>
        <v>вт</v>
      </c>
      <c r="JG240" s="15" t="str">
        <f t="shared" si="587"/>
        <v>ср</v>
      </c>
      <c r="JH240" s="15" t="str">
        <f t="shared" si="587"/>
        <v>чт</v>
      </c>
      <c r="JI240" s="15" t="str">
        <f t="shared" si="587"/>
        <v>пт</v>
      </c>
      <c r="JJ240" s="15" t="str">
        <f t="shared" si="587"/>
        <v>сб</v>
      </c>
      <c r="JK240" s="15" t="str">
        <f t="shared" ref="JK240:LV240" si="588">IF(JK241="","",IF(WEEKDAY(JK241)=2,"пн",IF(WEEKDAY(JK241)=3,"вт",IF(WEEKDAY(JK241)=4,"ср",IF(WEEKDAY(JK241)=5,"чт",IF(WEEKDAY(JK241)=6,"пт",IF(WEEKDAY(JK241)=7,"сб",IF(WEEKDAY(JK241)=1,"вс",0))))))))</f>
        <v>вс</v>
      </c>
      <c r="JL240" s="15" t="str">
        <f t="shared" si="588"/>
        <v>пн</v>
      </c>
      <c r="JM240" s="15" t="str">
        <f t="shared" si="588"/>
        <v>вт</v>
      </c>
      <c r="JN240" s="15" t="str">
        <f t="shared" si="588"/>
        <v>ср</v>
      </c>
      <c r="JO240" s="15" t="str">
        <f t="shared" si="588"/>
        <v>чт</v>
      </c>
      <c r="JP240" s="15" t="str">
        <f t="shared" si="588"/>
        <v>пт</v>
      </c>
      <c r="JQ240" s="15" t="str">
        <f t="shared" si="588"/>
        <v>сб</v>
      </c>
      <c r="JR240" s="15" t="str">
        <f t="shared" si="588"/>
        <v>вс</v>
      </c>
      <c r="JS240" s="15" t="str">
        <f t="shared" si="588"/>
        <v>пн</v>
      </c>
      <c r="JT240" s="15" t="str">
        <f t="shared" si="588"/>
        <v>вт</v>
      </c>
      <c r="JU240" s="15" t="str">
        <f t="shared" si="588"/>
        <v>ср</v>
      </c>
      <c r="JV240" s="15" t="str">
        <f t="shared" si="588"/>
        <v>чт</v>
      </c>
      <c r="JW240" s="15" t="str">
        <f t="shared" si="588"/>
        <v>пт</v>
      </c>
      <c r="JX240" s="15" t="str">
        <f t="shared" si="588"/>
        <v>сб</v>
      </c>
      <c r="JY240" s="15" t="str">
        <f t="shared" si="588"/>
        <v>вс</v>
      </c>
      <c r="JZ240" s="15" t="str">
        <f t="shared" si="588"/>
        <v>пн</v>
      </c>
      <c r="KA240" s="15" t="str">
        <f t="shared" si="588"/>
        <v>вт</v>
      </c>
      <c r="KB240" s="15" t="str">
        <f t="shared" si="588"/>
        <v>ср</v>
      </c>
      <c r="KC240" s="15" t="str">
        <f t="shared" si="588"/>
        <v>чт</v>
      </c>
      <c r="KD240" s="15" t="str">
        <f t="shared" si="588"/>
        <v>пт</v>
      </c>
      <c r="KE240" s="15" t="str">
        <f t="shared" si="588"/>
        <v>сб</v>
      </c>
      <c r="KF240" s="15" t="str">
        <f t="shared" si="588"/>
        <v>вс</v>
      </c>
      <c r="KG240" s="15" t="str">
        <f t="shared" si="588"/>
        <v>пн</v>
      </c>
      <c r="KH240" s="15" t="str">
        <f t="shared" si="588"/>
        <v>вт</v>
      </c>
      <c r="KI240" s="15" t="str">
        <f t="shared" si="588"/>
        <v>ср</v>
      </c>
      <c r="KJ240" s="15" t="str">
        <f t="shared" si="588"/>
        <v>чт</v>
      </c>
      <c r="KK240" s="15" t="str">
        <f t="shared" si="588"/>
        <v>пт</v>
      </c>
      <c r="KL240" s="15" t="str">
        <f t="shared" si="588"/>
        <v>сб</v>
      </c>
      <c r="KM240" s="15" t="str">
        <f t="shared" si="588"/>
        <v>вс</v>
      </c>
      <c r="KN240" s="15" t="str">
        <f t="shared" si="588"/>
        <v>пн</v>
      </c>
      <c r="KO240" s="15" t="str">
        <f t="shared" si="588"/>
        <v>вт</v>
      </c>
      <c r="KP240" s="15" t="str">
        <f t="shared" si="588"/>
        <v>ср</v>
      </c>
      <c r="KQ240" s="15" t="str">
        <f t="shared" si="588"/>
        <v>чт</v>
      </c>
      <c r="KR240" s="15" t="str">
        <f t="shared" si="588"/>
        <v>пт</v>
      </c>
      <c r="KS240" s="15" t="str">
        <f t="shared" si="588"/>
        <v>сб</v>
      </c>
      <c r="KT240" s="15" t="str">
        <f t="shared" si="588"/>
        <v>вс</v>
      </c>
      <c r="KU240" s="15" t="str">
        <f t="shared" si="588"/>
        <v>пн</v>
      </c>
      <c r="KV240" s="15" t="str">
        <f t="shared" si="588"/>
        <v>вт</v>
      </c>
      <c r="KW240" s="15" t="str">
        <f t="shared" si="588"/>
        <v>ср</v>
      </c>
      <c r="KX240" s="15" t="str">
        <f t="shared" si="588"/>
        <v>чт</v>
      </c>
      <c r="KY240" s="15" t="str">
        <f t="shared" si="588"/>
        <v>пт</v>
      </c>
      <c r="KZ240" s="15" t="str">
        <f t="shared" si="588"/>
        <v>сб</v>
      </c>
      <c r="LA240" s="15" t="str">
        <f t="shared" si="588"/>
        <v>вс</v>
      </c>
      <c r="LB240" s="15" t="str">
        <f t="shared" si="588"/>
        <v>пн</v>
      </c>
      <c r="LC240" s="15" t="str">
        <f t="shared" si="588"/>
        <v>вт</v>
      </c>
      <c r="LD240" s="15" t="str">
        <f t="shared" si="588"/>
        <v>ср</v>
      </c>
      <c r="LE240" s="15" t="str">
        <f t="shared" si="588"/>
        <v>чт</v>
      </c>
      <c r="LF240" s="15" t="str">
        <f t="shared" si="588"/>
        <v>пт</v>
      </c>
      <c r="LG240" s="15" t="str">
        <f t="shared" si="588"/>
        <v>сб</v>
      </c>
      <c r="LH240" s="15" t="str">
        <f t="shared" si="588"/>
        <v>вс</v>
      </c>
      <c r="LI240" s="15" t="str">
        <f t="shared" si="588"/>
        <v>пн</v>
      </c>
      <c r="LJ240" s="15" t="str">
        <f t="shared" si="588"/>
        <v>вт</v>
      </c>
      <c r="LK240" s="15" t="str">
        <f t="shared" si="588"/>
        <v>ср</v>
      </c>
      <c r="LL240" s="15" t="str">
        <f t="shared" si="588"/>
        <v>чт</v>
      </c>
      <c r="LM240" s="15" t="str">
        <f t="shared" si="588"/>
        <v>пт</v>
      </c>
      <c r="LN240" s="15" t="str">
        <f t="shared" si="588"/>
        <v>сб</v>
      </c>
      <c r="LO240" s="15" t="str">
        <f t="shared" si="588"/>
        <v>вс</v>
      </c>
      <c r="LP240" s="15" t="str">
        <f t="shared" si="588"/>
        <v>пн</v>
      </c>
      <c r="LQ240" s="15" t="str">
        <f t="shared" si="588"/>
        <v>вт</v>
      </c>
      <c r="LR240" s="15" t="str">
        <f t="shared" si="588"/>
        <v>ср</v>
      </c>
      <c r="LS240" s="15" t="str">
        <f t="shared" si="588"/>
        <v>чт</v>
      </c>
      <c r="LT240" s="15" t="str">
        <f t="shared" si="588"/>
        <v>пт</v>
      </c>
      <c r="LU240" s="15" t="str">
        <f t="shared" si="588"/>
        <v>сб</v>
      </c>
      <c r="LV240" s="15" t="str">
        <f t="shared" si="588"/>
        <v>вс</v>
      </c>
      <c r="LW240" s="15" t="str">
        <f t="shared" ref="LW240:NO240" si="589">IF(LW241="","",IF(WEEKDAY(LW241)=2,"пн",IF(WEEKDAY(LW241)=3,"вт",IF(WEEKDAY(LW241)=4,"ср",IF(WEEKDAY(LW241)=5,"чт",IF(WEEKDAY(LW241)=6,"пт",IF(WEEKDAY(LW241)=7,"сб",IF(WEEKDAY(LW241)=1,"вс",0))))))))</f>
        <v>пн</v>
      </c>
      <c r="LX240" s="15" t="str">
        <f t="shared" si="589"/>
        <v>вт</v>
      </c>
      <c r="LY240" s="15" t="str">
        <f t="shared" si="589"/>
        <v>ср</v>
      </c>
      <c r="LZ240" s="15" t="str">
        <f t="shared" si="589"/>
        <v>чт</v>
      </c>
      <c r="MA240" s="15" t="str">
        <f t="shared" si="589"/>
        <v>пт</v>
      </c>
      <c r="MB240" s="15" t="str">
        <f t="shared" si="589"/>
        <v>сб</v>
      </c>
      <c r="MC240" s="15" t="str">
        <f t="shared" si="589"/>
        <v>вс</v>
      </c>
      <c r="MD240" s="15" t="str">
        <f t="shared" si="589"/>
        <v>пн</v>
      </c>
      <c r="ME240" s="15" t="str">
        <f t="shared" si="589"/>
        <v>вт</v>
      </c>
      <c r="MF240" s="15" t="str">
        <f t="shared" si="589"/>
        <v>ср</v>
      </c>
      <c r="MG240" s="15" t="str">
        <f t="shared" si="589"/>
        <v>чт</v>
      </c>
      <c r="MH240" s="15" t="str">
        <f t="shared" si="589"/>
        <v>пт</v>
      </c>
      <c r="MI240" s="15" t="str">
        <f t="shared" si="589"/>
        <v>сб</v>
      </c>
      <c r="MJ240" s="15" t="str">
        <f t="shared" si="589"/>
        <v>вс</v>
      </c>
      <c r="MK240" s="15" t="str">
        <f t="shared" si="589"/>
        <v>пн</v>
      </c>
      <c r="ML240" s="15" t="str">
        <f t="shared" si="589"/>
        <v>вт</v>
      </c>
      <c r="MM240" s="15" t="str">
        <f t="shared" si="589"/>
        <v>ср</v>
      </c>
      <c r="MN240" s="15" t="str">
        <f t="shared" si="589"/>
        <v>чт</v>
      </c>
      <c r="MO240" s="15" t="str">
        <f t="shared" si="589"/>
        <v>пт</v>
      </c>
      <c r="MP240" s="15" t="str">
        <f t="shared" si="589"/>
        <v>сб</v>
      </c>
      <c r="MQ240" s="15" t="str">
        <f t="shared" si="589"/>
        <v>вс</v>
      </c>
      <c r="MR240" s="15" t="str">
        <f t="shared" si="589"/>
        <v>пн</v>
      </c>
      <c r="MS240" s="15" t="str">
        <f t="shared" si="589"/>
        <v>вт</v>
      </c>
      <c r="MT240" s="15" t="str">
        <f t="shared" si="589"/>
        <v>ср</v>
      </c>
      <c r="MU240" s="15" t="str">
        <f t="shared" si="589"/>
        <v>чт</v>
      </c>
      <c r="MV240" s="15" t="str">
        <f t="shared" si="589"/>
        <v>пт</v>
      </c>
      <c r="MW240" s="15" t="str">
        <f t="shared" si="589"/>
        <v>сб</v>
      </c>
      <c r="MX240" s="15" t="str">
        <f t="shared" si="589"/>
        <v>вс</v>
      </c>
      <c r="MY240" s="15" t="str">
        <f t="shared" si="589"/>
        <v>пн</v>
      </c>
      <c r="MZ240" s="15" t="str">
        <f t="shared" si="589"/>
        <v>вт</v>
      </c>
      <c r="NA240" s="15" t="str">
        <f t="shared" si="589"/>
        <v>ср</v>
      </c>
      <c r="NB240" s="15" t="str">
        <f t="shared" si="589"/>
        <v>чт</v>
      </c>
      <c r="NC240" s="15" t="str">
        <f t="shared" si="589"/>
        <v>пт</v>
      </c>
      <c r="ND240" s="15" t="str">
        <f t="shared" si="589"/>
        <v>сб</v>
      </c>
      <c r="NE240" s="15" t="str">
        <f t="shared" si="589"/>
        <v>вс</v>
      </c>
      <c r="NF240" s="15" t="str">
        <f t="shared" si="589"/>
        <v>пн</v>
      </c>
      <c r="NG240" s="15" t="str">
        <f t="shared" si="589"/>
        <v>вт</v>
      </c>
      <c r="NH240" s="15" t="str">
        <f t="shared" si="589"/>
        <v>ср</v>
      </c>
      <c r="NI240" s="15" t="str">
        <f t="shared" si="589"/>
        <v>чт</v>
      </c>
      <c r="NJ240" s="15" t="str">
        <f t="shared" si="589"/>
        <v>пт</v>
      </c>
      <c r="NK240" s="15" t="str">
        <f t="shared" si="589"/>
        <v>сб</v>
      </c>
      <c r="NL240" s="15" t="str">
        <f t="shared" si="589"/>
        <v>вс</v>
      </c>
      <c r="NM240" s="15" t="str">
        <f t="shared" si="589"/>
        <v>пн</v>
      </c>
      <c r="NN240" s="15" t="str">
        <f t="shared" si="589"/>
        <v>вт</v>
      </c>
      <c r="NO240" s="15" t="str">
        <f t="shared" si="589"/>
        <v>ср</v>
      </c>
      <c r="NP240" s="1"/>
      <c r="NQ240" s="1"/>
    </row>
    <row r="241" spans="1:381" x14ac:dyDescent="0.2">
      <c r="A241" s="1"/>
      <c r="B241" s="1"/>
      <c r="C241" s="180"/>
      <c r="D241" s="1"/>
      <c r="E241" s="96" t="str">
        <f>OFMOR_FFF_0!E241</f>
        <v>Овердрафт</v>
      </c>
      <c r="F241" s="1"/>
      <c r="G241" s="180" t="str">
        <f>OFMOR_FFF_0!G241</f>
        <v>даты</v>
      </c>
      <c r="H241" s="1"/>
      <c r="I241" s="180"/>
      <c r="J241" s="1"/>
      <c r="K241" s="181"/>
      <c r="L241" s="1"/>
      <c r="M241" s="1"/>
      <c r="N241" s="73">
        <f>IF($N$9="","",$N$9)</f>
        <v>43466</v>
      </c>
      <c r="O241" s="73">
        <f>IF(N241="","",N241+1)</f>
        <v>43467</v>
      </c>
      <c r="P241" s="73">
        <f t="shared" ref="P241:CA241" si="590">IF(O241="","",O241+1)</f>
        <v>43468</v>
      </c>
      <c r="Q241" s="73">
        <f t="shared" si="590"/>
        <v>43469</v>
      </c>
      <c r="R241" s="73">
        <f t="shared" si="590"/>
        <v>43470</v>
      </c>
      <c r="S241" s="73">
        <f t="shared" si="590"/>
        <v>43471</v>
      </c>
      <c r="T241" s="73">
        <f t="shared" si="590"/>
        <v>43472</v>
      </c>
      <c r="U241" s="73">
        <f t="shared" si="590"/>
        <v>43473</v>
      </c>
      <c r="V241" s="73">
        <f t="shared" si="590"/>
        <v>43474</v>
      </c>
      <c r="W241" s="73">
        <f t="shared" si="590"/>
        <v>43475</v>
      </c>
      <c r="X241" s="73">
        <f t="shared" si="590"/>
        <v>43476</v>
      </c>
      <c r="Y241" s="73">
        <f t="shared" si="590"/>
        <v>43477</v>
      </c>
      <c r="Z241" s="73">
        <f t="shared" si="590"/>
        <v>43478</v>
      </c>
      <c r="AA241" s="73">
        <f t="shared" si="590"/>
        <v>43479</v>
      </c>
      <c r="AB241" s="73">
        <f t="shared" si="590"/>
        <v>43480</v>
      </c>
      <c r="AC241" s="73">
        <f t="shared" si="590"/>
        <v>43481</v>
      </c>
      <c r="AD241" s="73">
        <f t="shared" si="590"/>
        <v>43482</v>
      </c>
      <c r="AE241" s="73">
        <f t="shared" si="590"/>
        <v>43483</v>
      </c>
      <c r="AF241" s="73">
        <f t="shared" si="590"/>
        <v>43484</v>
      </c>
      <c r="AG241" s="73">
        <f t="shared" si="590"/>
        <v>43485</v>
      </c>
      <c r="AH241" s="73">
        <f t="shared" si="590"/>
        <v>43486</v>
      </c>
      <c r="AI241" s="73">
        <f t="shared" si="590"/>
        <v>43487</v>
      </c>
      <c r="AJ241" s="73">
        <f t="shared" si="590"/>
        <v>43488</v>
      </c>
      <c r="AK241" s="73">
        <f t="shared" si="590"/>
        <v>43489</v>
      </c>
      <c r="AL241" s="73">
        <f t="shared" si="590"/>
        <v>43490</v>
      </c>
      <c r="AM241" s="73">
        <f t="shared" si="590"/>
        <v>43491</v>
      </c>
      <c r="AN241" s="73">
        <f t="shared" si="590"/>
        <v>43492</v>
      </c>
      <c r="AO241" s="73">
        <f t="shared" si="590"/>
        <v>43493</v>
      </c>
      <c r="AP241" s="73">
        <f t="shared" si="590"/>
        <v>43494</v>
      </c>
      <c r="AQ241" s="73">
        <f t="shared" si="590"/>
        <v>43495</v>
      </c>
      <c r="AR241" s="73">
        <f t="shared" si="590"/>
        <v>43496</v>
      </c>
      <c r="AS241" s="73">
        <f t="shared" si="590"/>
        <v>43497</v>
      </c>
      <c r="AT241" s="73">
        <f t="shared" si="590"/>
        <v>43498</v>
      </c>
      <c r="AU241" s="73">
        <f t="shared" si="590"/>
        <v>43499</v>
      </c>
      <c r="AV241" s="73">
        <f t="shared" si="590"/>
        <v>43500</v>
      </c>
      <c r="AW241" s="73">
        <f t="shared" si="590"/>
        <v>43501</v>
      </c>
      <c r="AX241" s="73">
        <f t="shared" si="590"/>
        <v>43502</v>
      </c>
      <c r="AY241" s="73">
        <f t="shared" si="590"/>
        <v>43503</v>
      </c>
      <c r="AZ241" s="73">
        <f t="shared" si="590"/>
        <v>43504</v>
      </c>
      <c r="BA241" s="73">
        <f t="shared" si="590"/>
        <v>43505</v>
      </c>
      <c r="BB241" s="73">
        <f t="shared" si="590"/>
        <v>43506</v>
      </c>
      <c r="BC241" s="73">
        <f t="shared" si="590"/>
        <v>43507</v>
      </c>
      <c r="BD241" s="73">
        <f t="shared" si="590"/>
        <v>43508</v>
      </c>
      <c r="BE241" s="73">
        <f t="shared" si="590"/>
        <v>43509</v>
      </c>
      <c r="BF241" s="73">
        <f t="shared" si="590"/>
        <v>43510</v>
      </c>
      <c r="BG241" s="73">
        <f t="shared" si="590"/>
        <v>43511</v>
      </c>
      <c r="BH241" s="73">
        <f t="shared" si="590"/>
        <v>43512</v>
      </c>
      <c r="BI241" s="73">
        <f t="shared" si="590"/>
        <v>43513</v>
      </c>
      <c r="BJ241" s="73">
        <f t="shared" si="590"/>
        <v>43514</v>
      </c>
      <c r="BK241" s="73">
        <f t="shared" si="590"/>
        <v>43515</v>
      </c>
      <c r="BL241" s="73">
        <f t="shared" si="590"/>
        <v>43516</v>
      </c>
      <c r="BM241" s="73">
        <f t="shared" si="590"/>
        <v>43517</v>
      </c>
      <c r="BN241" s="73">
        <f t="shared" si="590"/>
        <v>43518</v>
      </c>
      <c r="BO241" s="73">
        <f t="shared" si="590"/>
        <v>43519</v>
      </c>
      <c r="BP241" s="73">
        <f t="shared" si="590"/>
        <v>43520</v>
      </c>
      <c r="BQ241" s="73">
        <f t="shared" si="590"/>
        <v>43521</v>
      </c>
      <c r="BR241" s="73">
        <f t="shared" si="590"/>
        <v>43522</v>
      </c>
      <c r="BS241" s="73">
        <f t="shared" si="590"/>
        <v>43523</v>
      </c>
      <c r="BT241" s="73">
        <f t="shared" si="590"/>
        <v>43524</v>
      </c>
      <c r="BU241" s="73">
        <f t="shared" si="590"/>
        <v>43525</v>
      </c>
      <c r="BV241" s="73">
        <f t="shared" si="590"/>
        <v>43526</v>
      </c>
      <c r="BW241" s="73">
        <f t="shared" si="590"/>
        <v>43527</v>
      </c>
      <c r="BX241" s="73">
        <f t="shared" si="590"/>
        <v>43528</v>
      </c>
      <c r="BY241" s="73">
        <f t="shared" si="590"/>
        <v>43529</v>
      </c>
      <c r="BZ241" s="73">
        <f t="shared" si="590"/>
        <v>43530</v>
      </c>
      <c r="CA241" s="73">
        <f t="shared" si="590"/>
        <v>43531</v>
      </c>
      <c r="CB241" s="73">
        <f t="shared" ref="CB241:EM241" si="591">IF(CA241="","",CA241+1)</f>
        <v>43532</v>
      </c>
      <c r="CC241" s="73">
        <f t="shared" si="591"/>
        <v>43533</v>
      </c>
      <c r="CD241" s="73">
        <f t="shared" si="591"/>
        <v>43534</v>
      </c>
      <c r="CE241" s="73">
        <f t="shared" si="591"/>
        <v>43535</v>
      </c>
      <c r="CF241" s="73">
        <f t="shared" si="591"/>
        <v>43536</v>
      </c>
      <c r="CG241" s="73">
        <f t="shared" si="591"/>
        <v>43537</v>
      </c>
      <c r="CH241" s="73">
        <f t="shared" si="591"/>
        <v>43538</v>
      </c>
      <c r="CI241" s="73">
        <f t="shared" si="591"/>
        <v>43539</v>
      </c>
      <c r="CJ241" s="73">
        <f t="shared" si="591"/>
        <v>43540</v>
      </c>
      <c r="CK241" s="73">
        <f t="shared" si="591"/>
        <v>43541</v>
      </c>
      <c r="CL241" s="73">
        <f t="shared" si="591"/>
        <v>43542</v>
      </c>
      <c r="CM241" s="73">
        <f t="shared" si="591"/>
        <v>43543</v>
      </c>
      <c r="CN241" s="73">
        <f t="shared" si="591"/>
        <v>43544</v>
      </c>
      <c r="CO241" s="73">
        <f t="shared" si="591"/>
        <v>43545</v>
      </c>
      <c r="CP241" s="73">
        <f t="shared" si="591"/>
        <v>43546</v>
      </c>
      <c r="CQ241" s="73">
        <f t="shared" si="591"/>
        <v>43547</v>
      </c>
      <c r="CR241" s="73">
        <f t="shared" si="591"/>
        <v>43548</v>
      </c>
      <c r="CS241" s="73">
        <f t="shared" si="591"/>
        <v>43549</v>
      </c>
      <c r="CT241" s="73">
        <f t="shared" si="591"/>
        <v>43550</v>
      </c>
      <c r="CU241" s="73">
        <f t="shared" si="591"/>
        <v>43551</v>
      </c>
      <c r="CV241" s="73">
        <f t="shared" si="591"/>
        <v>43552</v>
      </c>
      <c r="CW241" s="73">
        <f t="shared" si="591"/>
        <v>43553</v>
      </c>
      <c r="CX241" s="73">
        <f t="shared" si="591"/>
        <v>43554</v>
      </c>
      <c r="CY241" s="73">
        <f t="shared" si="591"/>
        <v>43555</v>
      </c>
      <c r="CZ241" s="73">
        <f t="shared" si="591"/>
        <v>43556</v>
      </c>
      <c r="DA241" s="73">
        <f t="shared" si="591"/>
        <v>43557</v>
      </c>
      <c r="DB241" s="73">
        <f t="shared" si="591"/>
        <v>43558</v>
      </c>
      <c r="DC241" s="73">
        <f t="shared" si="591"/>
        <v>43559</v>
      </c>
      <c r="DD241" s="73">
        <f t="shared" si="591"/>
        <v>43560</v>
      </c>
      <c r="DE241" s="73">
        <f t="shared" si="591"/>
        <v>43561</v>
      </c>
      <c r="DF241" s="73">
        <f t="shared" si="591"/>
        <v>43562</v>
      </c>
      <c r="DG241" s="73">
        <f t="shared" si="591"/>
        <v>43563</v>
      </c>
      <c r="DH241" s="73">
        <f t="shared" si="591"/>
        <v>43564</v>
      </c>
      <c r="DI241" s="73">
        <f t="shared" si="591"/>
        <v>43565</v>
      </c>
      <c r="DJ241" s="73">
        <f t="shared" si="591"/>
        <v>43566</v>
      </c>
      <c r="DK241" s="73">
        <f t="shared" si="591"/>
        <v>43567</v>
      </c>
      <c r="DL241" s="73">
        <f t="shared" si="591"/>
        <v>43568</v>
      </c>
      <c r="DM241" s="73">
        <f t="shared" si="591"/>
        <v>43569</v>
      </c>
      <c r="DN241" s="73">
        <f t="shared" si="591"/>
        <v>43570</v>
      </c>
      <c r="DO241" s="73">
        <f t="shared" si="591"/>
        <v>43571</v>
      </c>
      <c r="DP241" s="73">
        <f t="shared" si="591"/>
        <v>43572</v>
      </c>
      <c r="DQ241" s="73">
        <f t="shared" si="591"/>
        <v>43573</v>
      </c>
      <c r="DR241" s="73">
        <f t="shared" si="591"/>
        <v>43574</v>
      </c>
      <c r="DS241" s="73">
        <f t="shared" si="591"/>
        <v>43575</v>
      </c>
      <c r="DT241" s="73">
        <f t="shared" si="591"/>
        <v>43576</v>
      </c>
      <c r="DU241" s="73">
        <f t="shared" si="591"/>
        <v>43577</v>
      </c>
      <c r="DV241" s="73">
        <f t="shared" si="591"/>
        <v>43578</v>
      </c>
      <c r="DW241" s="73">
        <f t="shared" si="591"/>
        <v>43579</v>
      </c>
      <c r="DX241" s="73">
        <f t="shared" si="591"/>
        <v>43580</v>
      </c>
      <c r="DY241" s="73">
        <f t="shared" si="591"/>
        <v>43581</v>
      </c>
      <c r="DZ241" s="73">
        <f t="shared" si="591"/>
        <v>43582</v>
      </c>
      <c r="EA241" s="73">
        <f t="shared" si="591"/>
        <v>43583</v>
      </c>
      <c r="EB241" s="73">
        <f t="shared" si="591"/>
        <v>43584</v>
      </c>
      <c r="EC241" s="73">
        <f t="shared" si="591"/>
        <v>43585</v>
      </c>
      <c r="ED241" s="73">
        <f t="shared" si="591"/>
        <v>43586</v>
      </c>
      <c r="EE241" s="73">
        <f t="shared" si="591"/>
        <v>43587</v>
      </c>
      <c r="EF241" s="73">
        <f t="shared" si="591"/>
        <v>43588</v>
      </c>
      <c r="EG241" s="73">
        <f t="shared" si="591"/>
        <v>43589</v>
      </c>
      <c r="EH241" s="73">
        <f t="shared" si="591"/>
        <v>43590</v>
      </c>
      <c r="EI241" s="73">
        <f t="shared" si="591"/>
        <v>43591</v>
      </c>
      <c r="EJ241" s="73">
        <f t="shared" si="591"/>
        <v>43592</v>
      </c>
      <c r="EK241" s="73">
        <f t="shared" si="591"/>
        <v>43593</v>
      </c>
      <c r="EL241" s="73">
        <f t="shared" si="591"/>
        <v>43594</v>
      </c>
      <c r="EM241" s="73">
        <f t="shared" si="591"/>
        <v>43595</v>
      </c>
      <c r="EN241" s="73">
        <f t="shared" ref="EN241:GY241" si="592">IF(EM241="","",EM241+1)</f>
        <v>43596</v>
      </c>
      <c r="EO241" s="73">
        <f t="shared" si="592"/>
        <v>43597</v>
      </c>
      <c r="EP241" s="73">
        <f t="shared" si="592"/>
        <v>43598</v>
      </c>
      <c r="EQ241" s="73">
        <f t="shared" si="592"/>
        <v>43599</v>
      </c>
      <c r="ER241" s="73">
        <f t="shared" si="592"/>
        <v>43600</v>
      </c>
      <c r="ES241" s="73">
        <f t="shared" si="592"/>
        <v>43601</v>
      </c>
      <c r="ET241" s="73">
        <f t="shared" si="592"/>
        <v>43602</v>
      </c>
      <c r="EU241" s="73">
        <f t="shared" si="592"/>
        <v>43603</v>
      </c>
      <c r="EV241" s="73">
        <f t="shared" si="592"/>
        <v>43604</v>
      </c>
      <c r="EW241" s="73">
        <f t="shared" si="592"/>
        <v>43605</v>
      </c>
      <c r="EX241" s="73">
        <f t="shared" si="592"/>
        <v>43606</v>
      </c>
      <c r="EY241" s="73">
        <f t="shared" si="592"/>
        <v>43607</v>
      </c>
      <c r="EZ241" s="73">
        <f t="shared" si="592"/>
        <v>43608</v>
      </c>
      <c r="FA241" s="73">
        <f t="shared" si="592"/>
        <v>43609</v>
      </c>
      <c r="FB241" s="73">
        <f t="shared" si="592"/>
        <v>43610</v>
      </c>
      <c r="FC241" s="73">
        <f t="shared" si="592"/>
        <v>43611</v>
      </c>
      <c r="FD241" s="73">
        <f t="shared" si="592"/>
        <v>43612</v>
      </c>
      <c r="FE241" s="73">
        <f t="shared" si="592"/>
        <v>43613</v>
      </c>
      <c r="FF241" s="73">
        <f t="shared" si="592"/>
        <v>43614</v>
      </c>
      <c r="FG241" s="73">
        <f t="shared" si="592"/>
        <v>43615</v>
      </c>
      <c r="FH241" s="73">
        <f t="shared" si="592"/>
        <v>43616</v>
      </c>
      <c r="FI241" s="73">
        <f t="shared" si="592"/>
        <v>43617</v>
      </c>
      <c r="FJ241" s="73">
        <f t="shared" si="592"/>
        <v>43618</v>
      </c>
      <c r="FK241" s="73">
        <f t="shared" si="592"/>
        <v>43619</v>
      </c>
      <c r="FL241" s="73">
        <f t="shared" si="592"/>
        <v>43620</v>
      </c>
      <c r="FM241" s="73">
        <f t="shared" si="592"/>
        <v>43621</v>
      </c>
      <c r="FN241" s="73">
        <f t="shared" si="592"/>
        <v>43622</v>
      </c>
      <c r="FO241" s="73">
        <f t="shared" si="592"/>
        <v>43623</v>
      </c>
      <c r="FP241" s="73">
        <f t="shared" si="592"/>
        <v>43624</v>
      </c>
      <c r="FQ241" s="73">
        <f t="shared" si="592"/>
        <v>43625</v>
      </c>
      <c r="FR241" s="73">
        <f t="shared" si="592"/>
        <v>43626</v>
      </c>
      <c r="FS241" s="73">
        <f t="shared" si="592"/>
        <v>43627</v>
      </c>
      <c r="FT241" s="73">
        <f t="shared" si="592"/>
        <v>43628</v>
      </c>
      <c r="FU241" s="73">
        <f t="shared" si="592"/>
        <v>43629</v>
      </c>
      <c r="FV241" s="73">
        <f t="shared" si="592"/>
        <v>43630</v>
      </c>
      <c r="FW241" s="73">
        <f t="shared" si="592"/>
        <v>43631</v>
      </c>
      <c r="FX241" s="73">
        <f t="shared" si="592"/>
        <v>43632</v>
      </c>
      <c r="FY241" s="73">
        <f t="shared" si="592"/>
        <v>43633</v>
      </c>
      <c r="FZ241" s="73">
        <f t="shared" si="592"/>
        <v>43634</v>
      </c>
      <c r="GA241" s="73">
        <f t="shared" si="592"/>
        <v>43635</v>
      </c>
      <c r="GB241" s="73">
        <f t="shared" si="592"/>
        <v>43636</v>
      </c>
      <c r="GC241" s="73">
        <f t="shared" si="592"/>
        <v>43637</v>
      </c>
      <c r="GD241" s="73">
        <f t="shared" si="592"/>
        <v>43638</v>
      </c>
      <c r="GE241" s="73">
        <f t="shared" si="592"/>
        <v>43639</v>
      </c>
      <c r="GF241" s="73">
        <f t="shared" si="592"/>
        <v>43640</v>
      </c>
      <c r="GG241" s="73">
        <f t="shared" si="592"/>
        <v>43641</v>
      </c>
      <c r="GH241" s="73">
        <f t="shared" si="592"/>
        <v>43642</v>
      </c>
      <c r="GI241" s="73">
        <f t="shared" si="592"/>
        <v>43643</v>
      </c>
      <c r="GJ241" s="73">
        <f t="shared" si="592"/>
        <v>43644</v>
      </c>
      <c r="GK241" s="73">
        <f t="shared" si="592"/>
        <v>43645</v>
      </c>
      <c r="GL241" s="73">
        <f t="shared" si="592"/>
        <v>43646</v>
      </c>
      <c r="GM241" s="73">
        <f t="shared" si="592"/>
        <v>43647</v>
      </c>
      <c r="GN241" s="73">
        <f t="shared" si="592"/>
        <v>43648</v>
      </c>
      <c r="GO241" s="73">
        <f t="shared" si="592"/>
        <v>43649</v>
      </c>
      <c r="GP241" s="73">
        <f t="shared" si="592"/>
        <v>43650</v>
      </c>
      <c r="GQ241" s="73">
        <f t="shared" si="592"/>
        <v>43651</v>
      </c>
      <c r="GR241" s="73">
        <f t="shared" si="592"/>
        <v>43652</v>
      </c>
      <c r="GS241" s="73">
        <f t="shared" si="592"/>
        <v>43653</v>
      </c>
      <c r="GT241" s="73">
        <f t="shared" si="592"/>
        <v>43654</v>
      </c>
      <c r="GU241" s="73">
        <f t="shared" si="592"/>
        <v>43655</v>
      </c>
      <c r="GV241" s="73">
        <f t="shared" si="592"/>
        <v>43656</v>
      </c>
      <c r="GW241" s="73">
        <f t="shared" si="592"/>
        <v>43657</v>
      </c>
      <c r="GX241" s="73">
        <f t="shared" si="592"/>
        <v>43658</v>
      </c>
      <c r="GY241" s="73">
        <f t="shared" si="592"/>
        <v>43659</v>
      </c>
      <c r="GZ241" s="73">
        <f t="shared" ref="GZ241:JK241" si="593">IF(GY241="","",GY241+1)</f>
        <v>43660</v>
      </c>
      <c r="HA241" s="73">
        <f t="shared" si="593"/>
        <v>43661</v>
      </c>
      <c r="HB241" s="73">
        <f t="shared" si="593"/>
        <v>43662</v>
      </c>
      <c r="HC241" s="73">
        <f t="shared" si="593"/>
        <v>43663</v>
      </c>
      <c r="HD241" s="73">
        <f t="shared" si="593"/>
        <v>43664</v>
      </c>
      <c r="HE241" s="73">
        <f t="shared" si="593"/>
        <v>43665</v>
      </c>
      <c r="HF241" s="73">
        <f t="shared" si="593"/>
        <v>43666</v>
      </c>
      <c r="HG241" s="73">
        <f t="shared" si="593"/>
        <v>43667</v>
      </c>
      <c r="HH241" s="73">
        <f t="shared" si="593"/>
        <v>43668</v>
      </c>
      <c r="HI241" s="73">
        <f t="shared" si="593"/>
        <v>43669</v>
      </c>
      <c r="HJ241" s="73">
        <f t="shared" si="593"/>
        <v>43670</v>
      </c>
      <c r="HK241" s="73">
        <f t="shared" si="593"/>
        <v>43671</v>
      </c>
      <c r="HL241" s="73">
        <f t="shared" si="593"/>
        <v>43672</v>
      </c>
      <c r="HM241" s="73">
        <f t="shared" si="593"/>
        <v>43673</v>
      </c>
      <c r="HN241" s="73">
        <f t="shared" si="593"/>
        <v>43674</v>
      </c>
      <c r="HO241" s="73">
        <f t="shared" si="593"/>
        <v>43675</v>
      </c>
      <c r="HP241" s="73">
        <f t="shared" si="593"/>
        <v>43676</v>
      </c>
      <c r="HQ241" s="73">
        <f t="shared" si="593"/>
        <v>43677</v>
      </c>
      <c r="HR241" s="73">
        <f t="shared" si="593"/>
        <v>43678</v>
      </c>
      <c r="HS241" s="73">
        <f t="shared" si="593"/>
        <v>43679</v>
      </c>
      <c r="HT241" s="73">
        <f t="shared" si="593"/>
        <v>43680</v>
      </c>
      <c r="HU241" s="73">
        <f t="shared" si="593"/>
        <v>43681</v>
      </c>
      <c r="HV241" s="73">
        <f t="shared" si="593"/>
        <v>43682</v>
      </c>
      <c r="HW241" s="73">
        <f t="shared" si="593"/>
        <v>43683</v>
      </c>
      <c r="HX241" s="73">
        <f t="shared" si="593"/>
        <v>43684</v>
      </c>
      <c r="HY241" s="73">
        <f t="shared" si="593"/>
        <v>43685</v>
      </c>
      <c r="HZ241" s="73">
        <f t="shared" si="593"/>
        <v>43686</v>
      </c>
      <c r="IA241" s="73">
        <f t="shared" si="593"/>
        <v>43687</v>
      </c>
      <c r="IB241" s="73">
        <f t="shared" si="593"/>
        <v>43688</v>
      </c>
      <c r="IC241" s="73">
        <f t="shared" si="593"/>
        <v>43689</v>
      </c>
      <c r="ID241" s="73">
        <f t="shared" si="593"/>
        <v>43690</v>
      </c>
      <c r="IE241" s="73">
        <f t="shared" si="593"/>
        <v>43691</v>
      </c>
      <c r="IF241" s="73">
        <f t="shared" si="593"/>
        <v>43692</v>
      </c>
      <c r="IG241" s="73">
        <f t="shared" si="593"/>
        <v>43693</v>
      </c>
      <c r="IH241" s="73">
        <f t="shared" si="593"/>
        <v>43694</v>
      </c>
      <c r="II241" s="73">
        <f t="shared" si="593"/>
        <v>43695</v>
      </c>
      <c r="IJ241" s="73">
        <f t="shared" si="593"/>
        <v>43696</v>
      </c>
      <c r="IK241" s="73">
        <f t="shared" si="593"/>
        <v>43697</v>
      </c>
      <c r="IL241" s="73">
        <f t="shared" si="593"/>
        <v>43698</v>
      </c>
      <c r="IM241" s="73">
        <f t="shared" si="593"/>
        <v>43699</v>
      </c>
      <c r="IN241" s="73">
        <f t="shared" si="593"/>
        <v>43700</v>
      </c>
      <c r="IO241" s="73">
        <f t="shared" si="593"/>
        <v>43701</v>
      </c>
      <c r="IP241" s="73">
        <f t="shared" si="593"/>
        <v>43702</v>
      </c>
      <c r="IQ241" s="73">
        <f t="shared" si="593"/>
        <v>43703</v>
      </c>
      <c r="IR241" s="73">
        <f t="shared" si="593"/>
        <v>43704</v>
      </c>
      <c r="IS241" s="73">
        <f t="shared" si="593"/>
        <v>43705</v>
      </c>
      <c r="IT241" s="73">
        <f t="shared" si="593"/>
        <v>43706</v>
      </c>
      <c r="IU241" s="73">
        <f t="shared" si="593"/>
        <v>43707</v>
      </c>
      <c r="IV241" s="73">
        <f t="shared" si="593"/>
        <v>43708</v>
      </c>
      <c r="IW241" s="73">
        <f t="shared" si="593"/>
        <v>43709</v>
      </c>
      <c r="IX241" s="73">
        <f t="shared" si="593"/>
        <v>43710</v>
      </c>
      <c r="IY241" s="73">
        <f t="shared" si="593"/>
        <v>43711</v>
      </c>
      <c r="IZ241" s="73">
        <f t="shared" si="593"/>
        <v>43712</v>
      </c>
      <c r="JA241" s="73">
        <f t="shared" si="593"/>
        <v>43713</v>
      </c>
      <c r="JB241" s="73">
        <f t="shared" si="593"/>
        <v>43714</v>
      </c>
      <c r="JC241" s="73">
        <f t="shared" si="593"/>
        <v>43715</v>
      </c>
      <c r="JD241" s="73">
        <f t="shared" si="593"/>
        <v>43716</v>
      </c>
      <c r="JE241" s="73">
        <f t="shared" si="593"/>
        <v>43717</v>
      </c>
      <c r="JF241" s="73">
        <f t="shared" si="593"/>
        <v>43718</v>
      </c>
      <c r="JG241" s="73">
        <f t="shared" si="593"/>
        <v>43719</v>
      </c>
      <c r="JH241" s="73">
        <f t="shared" si="593"/>
        <v>43720</v>
      </c>
      <c r="JI241" s="73">
        <f t="shared" si="593"/>
        <v>43721</v>
      </c>
      <c r="JJ241" s="73">
        <f t="shared" si="593"/>
        <v>43722</v>
      </c>
      <c r="JK241" s="73">
        <f t="shared" si="593"/>
        <v>43723</v>
      </c>
      <c r="JL241" s="73">
        <f t="shared" ref="JL241:LW241" si="594">IF(JK241="","",JK241+1)</f>
        <v>43724</v>
      </c>
      <c r="JM241" s="73">
        <f t="shared" si="594"/>
        <v>43725</v>
      </c>
      <c r="JN241" s="73">
        <f t="shared" si="594"/>
        <v>43726</v>
      </c>
      <c r="JO241" s="73">
        <f t="shared" si="594"/>
        <v>43727</v>
      </c>
      <c r="JP241" s="73">
        <f t="shared" si="594"/>
        <v>43728</v>
      </c>
      <c r="JQ241" s="73">
        <f t="shared" si="594"/>
        <v>43729</v>
      </c>
      <c r="JR241" s="73">
        <f t="shared" si="594"/>
        <v>43730</v>
      </c>
      <c r="JS241" s="73">
        <f t="shared" si="594"/>
        <v>43731</v>
      </c>
      <c r="JT241" s="73">
        <f t="shared" si="594"/>
        <v>43732</v>
      </c>
      <c r="JU241" s="73">
        <f t="shared" si="594"/>
        <v>43733</v>
      </c>
      <c r="JV241" s="73">
        <f t="shared" si="594"/>
        <v>43734</v>
      </c>
      <c r="JW241" s="73">
        <f t="shared" si="594"/>
        <v>43735</v>
      </c>
      <c r="JX241" s="73">
        <f t="shared" si="594"/>
        <v>43736</v>
      </c>
      <c r="JY241" s="73">
        <f t="shared" si="594"/>
        <v>43737</v>
      </c>
      <c r="JZ241" s="73">
        <f t="shared" si="594"/>
        <v>43738</v>
      </c>
      <c r="KA241" s="73">
        <f t="shared" si="594"/>
        <v>43739</v>
      </c>
      <c r="KB241" s="73">
        <f t="shared" si="594"/>
        <v>43740</v>
      </c>
      <c r="KC241" s="73">
        <f t="shared" si="594"/>
        <v>43741</v>
      </c>
      <c r="KD241" s="73">
        <f t="shared" si="594"/>
        <v>43742</v>
      </c>
      <c r="KE241" s="73">
        <f t="shared" si="594"/>
        <v>43743</v>
      </c>
      <c r="KF241" s="73">
        <f t="shared" si="594"/>
        <v>43744</v>
      </c>
      <c r="KG241" s="73">
        <f t="shared" si="594"/>
        <v>43745</v>
      </c>
      <c r="KH241" s="73">
        <f t="shared" si="594"/>
        <v>43746</v>
      </c>
      <c r="KI241" s="73">
        <f t="shared" si="594"/>
        <v>43747</v>
      </c>
      <c r="KJ241" s="73">
        <f t="shared" si="594"/>
        <v>43748</v>
      </c>
      <c r="KK241" s="73">
        <f t="shared" si="594"/>
        <v>43749</v>
      </c>
      <c r="KL241" s="73">
        <f t="shared" si="594"/>
        <v>43750</v>
      </c>
      <c r="KM241" s="73">
        <f t="shared" si="594"/>
        <v>43751</v>
      </c>
      <c r="KN241" s="73">
        <f t="shared" si="594"/>
        <v>43752</v>
      </c>
      <c r="KO241" s="73">
        <f t="shared" si="594"/>
        <v>43753</v>
      </c>
      <c r="KP241" s="73">
        <f t="shared" si="594"/>
        <v>43754</v>
      </c>
      <c r="KQ241" s="73">
        <f t="shared" si="594"/>
        <v>43755</v>
      </c>
      <c r="KR241" s="73">
        <f t="shared" si="594"/>
        <v>43756</v>
      </c>
      <c r="KS241" s="73">
        <f t="shared" si="594"/>
        <v>43757</v>
      </c>
      <c r="KT241" s="73">
        <f t="shared" si="594"/>
        <v>43758</v>
      </c>
      <c r="KU241" s="73">
        <f t="shared" si="594"/>
        <v>43759</v>
      </c>
      <c r="KV241" s="73">
        <f t="shared" si="594"/>
        <v>43760</v>
      </c>
      <c r="KW241" s="73">
        <f t="shared" si="594"/>
        <v>43761</v>
      </c>
      <c r="KX241" s="73">
        <f t="shared" si="594"/>
        <v>43762</v>
      </c>
      <c r="KY241" s="73">
        <f t="shared" si="594"/>
        <v>43763</v>
      </c>
      <c r="KZ241" s="73">
        <f t="shared" si="594"/>
        <v>43764</v>
      </c>
      <c r="LA241" s="73">
        <f t="shared" si="594"/>
        <v>43765</v>
      </c>
      <c r="LB241" s="73">
        <f t="shared" si="594"/>
        <v>43766</v>
      </c>
      <c r="LC241" s="73">
        <f t="shared" si="594"/>
        <v>43767</v>
      </c>
      <c r="LD241" s="73">
        <f t="shared" si="594"/>
        <v>43768</v>
      </c>
      <c r="LE241" s="73">
        <f t="shared" si="594"/>
        <v>43769</v>
      </c>
      <c r="LF241" s="73">
        <f t="shared" si="594"/>
        <v>43770</v>
      </c>
      <c r="LG241" s="73">
        <f t="shared" si="594"/>
        <v>43771</v>
      </c>
      <c r="LH241" s="73">
        <f t="shared" si="594"/>
        <v>43772</v>
      </c>
      <c r="LI241" s="73">
        <f t="shared" si="594"/>
        <v>43773</v>
      </c>
      <c r="LJ241" s="73">
        <f t="shared" si="594"/>
        <v>43774</v>
      </c>
      <c r="LK241" s="73">
        <f t="shared" si="594"/>
        <v>43775</v>
      </c>
      <c r="LL241" s="73">
        <f t="shared" si="594"/>
        <v>43776</v>
      </c>
      <c r="LM241" s="73">
        <f t="shared" si="594"/>
        <v>43777</v>
      </c>
      <c r="LN241" s="73">
        <f t="shared" si="594"/>
        <v>43778</v>
      </c>
      <c r="LO241" s="73">
        <f t="shared" si="594"/>
        <v>43779</v>
      </c>
      <c r="LP241" s="73">
        <f t="shared" si="594"/>
        <v>43780</v>
      </c>
      <c r="LQ241" s="73">
        <f t="shared" si="594"/>
        <v>43781</v>
      </c>
      <c r="LR241" s="73">
        <f t="shared" si="594"/>
        <v>43782</v>
      </c>
      <c r="LS241" s="73">
        <f t="shared" si="594"/>
        <v>43783</v>
      </c>
      <c r="LT241" s="73">
        <f t="shared" si="594"/>
        <v>43784</v>
      </c>
      <c r="LU241" s="73">
        <f t="shared" si="594"/>
        <v>43785</v>
      </c>
      <c r="LV241" s="73">
        <f t="shared" si="594"/>
        <v>43786</v>
      </c>
      <c r="LW241" s="73">
        <f t="shared" si="594"/>
        <v>43787</v>
      </c>
      <c r="LX241" s="73">
        <f t="shared" ref="LX241:NO241" si="595">IF(LW241="","",LW241+1)</f>
        <v>43788</v>
      </c>
      <c r="LY241" s="73">
        <f t="shared" si="595"/>
        <v>43789</v>
      </c>
      <c r="LZ241" s="73">
        <f t="shared" si="595"/>
        <v>43790</v>
      </c>
      <c r="MA241" s="73">
        <f t="shared" si="595"/>
        <v>43791</v>
      </c>
      <c r="MB241" s="73">
        <f t="shared" si="595"/>
        <v>43792</v>
      </c>
      <c r="MC241" s="73">
        <f t="shared" si="595"/>
        <v>43793</v>
      </c>
      <c r="MD241" s="73">
        <f t="shared" si="595"/>
        <v>43794</v>
      </c>
      <c r="ME241" s="73">
        <f t="shared" si="595"/>
        <v>43795</v>
      </c>
      <c r="MF241" s="73">
        <f t="shared" si="595"/>
        <v>43796</v>
      </c>
      <c r="MG241" s="73">
        <f t="shared" si="595"/>
        <v>43797</v>
      </c>
      <c r="MH241" s="73">
        <f t="shared" si="595"/>
        <v>43798</v>
      </c>
      <c r="MI241" s="73">
        <f t="shared" si="595"/>
        <v>43799</v>
      </c>
      <c r="MJ241" s="73">
        <f t="shared" si="595"/>
        <v>43800</v>
      </c>
      <c r="MK241" s="73">
        <f t="shared" si="595"/>
        <v>43801</v>
      </c>
      <c r="ML241" s="73">
        <f t="shared" si="595"/>
        <v>43802</v>
      </c>
      <c r="MM241" s="73">
        <f t="shared" si="595"/>
        <v>43803</v>
      </c>
      <c r="MN241" s="73">
        <f t="shared" si="595"/>
        <v>43804</v>
      </c>
      <c r="MO241" s="73">
        <f t="shared" si="595"/>
        <v>43805</v>
      </c>
      <c r="MP241" s="73">
        <f t="shared" si="595"/>
        <v>43806</v>
      </c>
      <c r="MQ241" s="73">
        <f t="shared" si="595"/>
        <v>43807</v>
      </c>
      <c r="MR241" s="73">
        <f t="shared" si="595"/>
        <v>43808</v>
      </c>
      <c r="MS241" s="73">
        <f t="shared" si="595"/>
        <v>43809</v>
      </c>
      <c r="MT241" s="73">
        <f t="shared" si="595"/>
        <v>43810</v>
      </c>
      <c r="MU241" s="73">
        <f t="shared" si="595"/>
        <v>43811</v>
      </c>
      <c r="MV241" s="73">
        <f t="shared" si="595"/>
        <v>43812</v>
      </c>
      <c r="MW241" s="73">
        <f t="shared" si="595"/>
        <v>43813</v>
      </c>
      <c r="MX241" s="73">
        <f t="shared" si="595"/>
        <v>43814</v>
      </c>
      <c r="MY241" s="73">
        <f t="shared" si="595"/>
        <v>43815</v>
      </c>
      <c r="MZ241" s="73">
        <f t="shared" si="595"/>
        <v>43816</v>
      </c>
      <c r="NA241" s="73">
        <f t="shared" si="595"/>
        <v>43817</v>
      </c>
      <c r="NB241" s="73">
        <f t="shared" si="595"/>
        <v>43818</v>
      </c>
      <c r="NC241" s="73">
        <f t="shared" si="595"/>
        <v>43819</v>
      </c>
      <c r="ND241" s="73">
        <f t="shared" si="595"/>
        <v>43820</v>
      </c>
      <c r="NE241" s="73">
        <f t="shared" si="595"/>
        <v>43821</v>
      </c>
      <c r="NF241" s="73">
        <f t="shared" si="595"/>
        <v>43822</v>
      </c>
      <c r="NG241" s="73">
        <f t="shared" si="595"/>
        <v>43823</v>
      </c>
      <c r="NH241" s="73">
        <f t="shared" si="595"/>
        <v>43824</v>
      </c>
      <c r="NI241" s="73">
        <f t="shared" si="595"/>
        <v>43825</v>
      </c>
      <c r="NJ241" s="73">
        <f t="shared" si="595"/>
        <v>43826</v>
      </c>
      <c r="NK241" s="73">
        <f t="shared" si="595"/>
        <v>43827</v>
      </c>
      <c r="NL241" s="73">
        <f t="shared" si="595"/>
        <v>43828</v>
      </c>
      <c r="NM241" s="73">
        <f t="shared" si="595"/>
        <v>43829</v>
      </c>
      <c r="NN241" s="73">
        <f t="shared" si="595"/>
        <v>43830</v>
      </c>
      <c r="NO241" s="73">
        <f t="shared" si="595"/>
        <v>43831</v>
      </c>
      <c r="NP241" s="1"/>
      <c r="NQ241" s="1"/>
    </row>
    <row r="242" spans="1:3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</row>
    <row r="243" spans="1:381" x14ac:dyDescent="0.2">
      <c r="A243" s="1"/>
      <c r="B243" s="1"/>
      <c r="C243" s="1" t="str">
        <f>OFMOR_FFF_0!C243</f>
        <v>CreditFlow</v>
      </c>
      <c r="D243" s="1"/>
      <c r="E243" s="1" t="str">
        <f>OFMOR_FFF_0!E243</f>
        <v>Кредитный портфель на начало периода</v>
      </c>
      <c r="F243" s="1"/>
      <c r="G243" s="1"/>
      <c r="H243" s="1"/>
      <c r="I243" s="1"/>
      <c r="J243" s="1"/>
      <c r="K243" s="30"/>
      <c r="L243" s="14"/>
      <c r="M243" s="14"/>
      <c r="N243" s="69">
        <v>0</v>
      </c>
      <c r="O243" s="70">
        <f>N251</f>
        <v>0</v>
      </c>
      <c r="P243" s="70">
        <f t="shared" ref="P243:CA243" si="596">O251</f>
        <v>0</v>
      </c>
      <c r="Q243" s="70">
        <f>P251</f>
        <v>0</v>
      </c>
      <c r="R243" s="70">
        <f>Q251</f>
        <v>0</v>
      </c>
      <c r="S243" s="70">
        <f t="shared" si="596"/>
        <v>0</v>
      </c>
      <c r="T243" s="70">
        <f t="shared" si="596"/>
        <v>0</v>
      </c>
      <c r="U243" s="70">
        <f t="shared" si="596"/>
        <v>0</v>
      </c>
      <c r="V243" s="70">
        <f t="shared" si="596"/>
        <v>0</v>
      </c>
      <c r="W243" s="70">
        <f t="shared" si="596"/>
        <v>0</v>
      </c>
      <c r="X243" s="70">
        <f t="shared" si="596"/>
        <v>0</v>
      </c>
      <c r="Y243" s="70">
        <f t="shared" si="596"/>
        <v>0</v>
      </c>
      <c r="Z243" s="70">
        <f t="shared" si="596"/>
        <v>0</v>
      </c>
      <c r="AA243" s="70">
        <f t="shared" si="596"/>
        <v>0</v>
      </c>
      <c r="AB243" s="70">
        <f t="shared" si="596"/>
        <v>0</v>
      </c>
      <c r="AC243" s="70">
        <f t="shared" si="596"/>
        <v>0</v>
      </c>
      <c r="AD243" s="70">
        <f t="shared" si="596"/>
        <v>0</v>
      </c>
      <c r="AE243" s="70">
        <f t="shared" si="596"/>
        <v>0</v>
      </c>
      <c r="AF243" s="70">
        <f t="shared" si="596"/>
        <v>0</v>
      </c>
      <c r="AG243" s="70">
        <f t="shared" si="596"/>
        <v>0</v>
      </c>
      <c r="AH243" s="70">
        <f t="shared" si="596"/>
        <v>0</v>
      </c>
      <c r="AI243" s="70">
        <f t="shared" si="596"/>
        <v>0</v>
      </c>
      <c r="AJ243" s="70">
        <f t="shared" si="596"/>
        <v>0</v>
      </c>
      <c r="AK243" s="70">
        <f t="shared" si="596"/>
        <v>0</v>
      </c>
      <c r="AL243" s="70">
        <f t="shared" si="596"/>
        <v>0</v>
      </c>
      <c r="AM243" s="70">
        <f t="shared" si="596"/>
        <v>0</v>
      </c>
      <c r="AN243" s="70">
        <f t="shared" si="596"/>
        <v>0</v>
      </c>
      <c r="AO243" s="70">
        <f t="shared" si="596"/>
        <v>0</v>
      </c>
      <c r="AP243" s="70">
        <f t="shared" si="596"/>
        <v>0</v>
      </c>
      <c r="AQ243" s="70">
        <f t="shared" si="596"/>
        <v>0</v>
      </c>
      <c r="AR243" s="70">
        <f t="shared" si="596"/>
        <v>0</v>
      </c>
      <c r="AS243" s="70">
        <f t="shared" si="596"/>
        <v>0</v>
      </c>
      <c r="AT243" s="70">
        <f t="shared" si="596"/>
        <v>0</v>
      </c>
      <c r="AU243" s="70">
        <f t="shared" si="596"/>
        <v>0</v>
      </c>
      <c r="AV243" s="70">
        <f t="shared" si="596"/>
        <v>0</v>
      </c>
      <c r="AW243" s="70">
        <f t="shared" si="596"/>
        <v>0</v>
      </c>
      <c r="AX243" s="70">
        <f t="shared" si="596"/>
        <v>0</v>
      </c>
      <c r="AY243" s="70">
        <f t="shared" si="596"/>
        <v>0</v>
      </c>
      <c r="AZ243" s="70">
        <f t="shared" si="596"/>
        <v>0</v>
      </c>
      <c r="BA243" s="70">
        <f t="shared" si="596"/>
        <v>0</v>
      </c>
      <c r="BB243" s="70">
        <f t="shared" si="596"/>
        <v>0</v>
      </c>
      <c r="BC243" s="70">
        <f t="shared" si="596"/>
        <v>0</v>
      </c>
      <c r="BD243" s="70">
        <f t="shared" si="596"/>
        <v>0</v>
      </c>
      <c r="BE243" s="70">
        <f t="shared" si="596"/>
        <v>0</v>
      </c>
      <c r="BF243" s="70">
        <f t="shared" si="596"/>
        <v>0</v>
      </c>
      <c r="BG243" s="70">
        <f t="shared" si="596"/>
        <v>0</v>
      </c>
      <c r="BH243" s="70">
        <f t="shared" si="596"/>
        <v>0</v>
      </c>
      <c r="BI243" s="70">
        <f t="shared" si="596"/>
        <v>0</v>
      </c>
      <c r="BJ243" s="70">
        <f t="shared" si="596"/>
        <v>0</v>
      </c>
      <c r="BK243" s="70">
        <f t="shared" si="596"/>
        <v>0</v>
      </c>
      <c r="BL243" s="70">
        <f t="shared" si="596"/>
        <v>0</v>
      </c>
      <c r="BM243" s="70">
        <f t="shared" si="596"/>
        <v>21.165720508657884</v>
      </c>
      <c r="BN243" s="70">
        <f t="shared" si="596"/>
        <v>91.619583103293266</v>
      </c>
      <c r="BO243" s="70">
        <f t="shared" si="596"/>
        <v>178.62431060866959</v>
      </c>
      <c r="BP243" s="70">
        <f t="shared" si="596"/>
        <v>287.71023467124928</v>
      </c>
      <c r="BQ243" s="70">
        <f t="shared" si="596"/>
        <v>405.28525145417916</v>
      </c>
      <c r="BR243" s="70">
        <f t="shared" si="596"/>
        <v>534.30168386058051</v>
      </c>
      <c r="BS243" s="70">
        <f t="shared" si="596"/>
        <v>687.53234870779545</v>
      </c>
      <c r="BT243" s="70">
        <f t="shared" si="596"/>
        <v>834.32151940786662</v>
      </c>
      <c r="BU243" s="70">
        <f t="shared" si="596"/>
        <v>964.79313865513495</v>
      </c>
      <c r="BV243" s="70">
        <f t="shared" si="596"/>
        <v>1094.3083775275666</v>
      </c>
      <c r="BW243" s="70">
        <f t="shared" si="596"/>
        <v>1233.9174665940329</v>
      </c>
      <c r="BX243" s="70">
        <f t="shared" si="596"/>
        <v>1304.3037733144911</v>
      </c>
      <c r="BY243" s="70">
        <f t="shared" si="596"/>
        <v>1376.5961344668667</v>
      </c>
      <c r="BZ243" s="70">
        <f t="shared" si="596"/>
        <v>1467.0140340525079</v>
      </c>
      <c r="CA243" s="70">
        <f t="shared" si="596"/>
        <v>1547.9652275217459</v>
      </c>
      <c r="CB243" s="70">
        <f t="shared" ref="CB243:EM243" si="597">CA251</f>
        <v>1608.9107937341273</v>
      </c>
      <c r="CC243" s="70">
        <f t="shared" si="597"/>
        <v>1668.8659512047241</v>
      </c>
      <c r="CD243" s="70">
        <f t="shared" si="597"/>
        <v>1778.4338300550783</v>
      </c>
      <c r="CE243" s="70">
        <f t="shared" si="597"/>
        <v>1897.39829067146</v>
      </c>
      <c r="CF243" s="70">
        <f t="shared" si="597"/>
        <v>2022.7689871430355</v>
      </c>
      <c r="CG243" s="70">
        <f t="shared" si="597"/>
        <v>2172.6367826590827</v>
      </c>
      <c r="CH243" s="70">
        <f t="shared" si="597"/>
        <v>2300.2284648725199</v>
      </c>
      <c r="CI243" s="70">
        <f t="shared" si="597"/>
        <v>2395.7203661460462</v>
      </c>
      <c r="CJ243" s="70">
        <f t="shared" si="597"/>
        <v>2510.0902577124698</v>
      </c>
      <c r="CK243" s="70">
        <f t="shared" si="597"/>
        <v>2589.2573591252708</v>
      </c>
      <c r="CL243" s="70">
        <f t="shared" si="597"/>
        <v>2650.9033923838183</v>
      </c>
      <c r="CM243" s="70">
        <f t="shared" si="597"/>
        <v>2700.6947405123792</v>
      </c>
      <c r="CN243" s="70">
        <f t="shared" si="597"/>
        <v>2748.2900168903529</v>
      </c>
      <c r="CO243" s="70">
        <f t="shared" si="597"/>
        <v>2793.8565507227167</v>
      </c>
      <c r="CP243" s="70">
        <f t="shared" si="597"/>
        <v>2832.4752425972169</v>
      </c>
      <c r="CQ243" s="70">
        <f t="shared" si="597"/>
        <v>2871.7965397124863</v>
      </c>
      <c r="CR243" s="70">
        <f t="shared" si="597"/>
        <v>2917.6068471433523</v>
      </c>
      <c r="CS243" s="70">
        <f t="shared" si="597"/>
        <v>2963.408678780107</v>
      </c>
      <c r="CT243" s="70">
        <f t="shared" si="597"/>
        <v>3011.3667138418227</v>
      </c>
      <c r="CU243" s="70">
        <f t="shared" si="597"/>
        <v>3067.130498939699</v>
      </c>
      <c r="CV243" s="70">
        <f t="shared" si="597"/>
        <v>3122.1050688025671</v>
      </c>
      <c r="CW243" s="70">
        <f t="shared" si="597"/>
        <v>3177.2383230153619</v>
      </c>
      <c r="CX243" s="70">
        <f t="shared" si="597"/>
        <v>3235.6460554094074</v>
      </c>
      <c r="CY243" s="70">
        <f t="shared" si="597"/>
        <v>3301.6076529603461</v>
      </c>
      <c r="CZ243" s="70">
        <f t="shared" si="597"/>
        <v>3371.8661090328346</v>
      </c>
      <c r="DA243" s="70">
        <f t="shared" si="597"/>
        <v>3445.4439456116525</v>
      </c>
      <c r="DB243" s="70">
        <f t="shared" si="597"/>
        <v>3526.6457562311889</v>
      </c>
      <c r="DC243" s="70">
        <f t="shared" si="597"/>
        <v>3477.368901530439</v>
      </c>
      <c r="DD243" s="70">
        <f t="shared" si="597"/>
        <v>3386.9002159215088</v>
      </c>
      <c r="DE243" s="70">
        <f t="shared" si="597"/>
        <v>3298.6964974446419</v>
      </c>
      <c r="DF243" s="70">
        <f t="shared" si="597"/>
        <v>3217.9704660317734</v>
      </c>
      <c r="DG243" s="70">
        <f t="shared" si="597"/>
        <v>3140.5755534936943</v>
      </c>
      <c r="DH243" s="70">
        <f t="shared" si="597"/>
        <v>3064.8587448240455</v>
      </c>
      <c r="DI243" s="70">
        <f t="shared" si="597"/>
        <v>2996.4379420081086</v>
      </c>
      <c r="DJ243" s="70">
        <f t="shared" si="597"/>
        <v>2928.80367455534</v>
      </c>
      <c r="DK243" s="70">
        <f t="shared" si="597"/>
        <v>2859.6896955172688</v>
      </c>
      <c r="DL243" s="70">
        <f t="shared" si="597"/>
        <v>2763.0417479543371</v>
      </c>
      <c r="DM243" s="70">
        <f t="shared" si="597"/>
        <v>2661.9265121117464</v>
      </c>
      <c r="DN243" s="70">
        <f t="shared" si="597"/>
        <v>2557.5613044283641</v>
      </c>
      <c r="DO243" s="70">
        <f t="shared" si="597"/>
        <v>2449.5630343805706</v>
      </c>
      <c r="DP243" s="70">
        <f t="shared" si="597"/>
        <v>2339.9662633780763</v>
      </c>
      <c r="DQ243" s="70">
        <f t="shared" si="597"/>
        <v>2230.2009429676764</v>
      </c>
      <c r="DR243" s="70">
        <f t="shared" si="597"/>
        <v>2119.783048675391</v>
      </c>
      <c r="DS243" s="70">
        <f t="shared" si="597"/>
        <v>2009.3773599089268</v>
      </c>
      <c r="DT243" s="70">
        <f t="shared" si="597"/>
        <v>1899.8775870590584</v>
      </c>
      <c r="DU243" s="70">
        <f t="shared" si="597"/>
        <v>1790.5233617567953</v>
      </c>
      <c r="DV243" s="70">
        <f t="shared" si="597"/>
        <v>1680.5332727863431</v>
      </c>
      <c r="DW243" s="70">
        <f t="shared" si="597"/>
        <v>1571.3698388745602</v>
      </c>
      <c r="DX243" s="70">
        <f t="shared" si="597"/>
        <v>1463.0954756271974</v>
      </c>
      <c r="DY243" s="70">
        <f t="shared" si="597"/>
        <v>1355.0232648352307</v>
      </c>
      <c r="DZ243" s="70">
        <f t="shared" si="597"/>
        <v>1246.8622799950217</v>
      </c>
      <c r="EA243" s="70">
        <f t="shared" si="597"/>
        <v>1139.4215514307316</v>
      </c>
      <c r="EB243" s="70">
        <f t="shared" si="597"/>
        <v>1030.9920288936153</v>
      </c>
      <c r="EC243" s="70">
        <f t="shared" si="597"/>
        <v>920.06992161047197</v>
      </c>
      <c r="ED243" s="70">
        <f t="shared" si="597"/>
        <v>807.43799555552835</v>
      </c>
      <c r="EE243" s="70">
        <f t="shared" si="597"/>
        <v>692.52616945015927</v>
      </c>
      <c r="EF243" s="70">
        <f t="shared" si="597"/>
        <v>575.05241146320827</v>
      </c>
      <c r="EG243" s="70">
        <f t="shared" si="597"/>
        <v>546.12490448260314</v>
      </c>
      <c r="EH243" s="70">
        <f t="shared" si="597"/>
        <v>517.27201053803844</v>
      </c>
      <c r="EI243" s="70">
        <f t="shared" si="597"/>
        <v>488.94673484992262</v>
      </c>
      <c r="EJ243" s="70">
        <f t="shared" si="597"/>
        <v>461.59971548897784</v>
      </c>
      <c r="EK243" s="70">
        <f t="shared" si="597"/>
        <v>435.97482473300971</v>
      </c>
      <c r="EL243" s="70">
        <f t="shared" si="597"/>
        <v>411.87430834830383</v>
      </c>
      <c r="EM243" s="70">
        <f t="shared" si="597"/>
        <v>389.05929294724416</v>
      </c>
      <c r="EN243" s="70">
        <f t="shared" ref="EN243:GY243" si="598">EM251</f>
        <v>367.74822522755852</v>
      </c>
      <c r="EO243" s="70">
        <f t="shared" si="598"/>
        <v>348.34299087359551</v>
      </c>
      <c r="EP243" s="70">
        <f t="shared" si="598"/>
        <v>330.3139339886161</v>
      </c>
      <c r="EQ243" s="70">
        <f t="shared" si="598"/>
        <v>169.63197427966509</v>
      </c>
      <c r="ER243" s="70">
        <f t="shared" si="598"/>
        <v>7.9194849748171237</v>
      </c>
      <c r="ES243" s="70">
        <f t="shared" si="598"/>
        <v>0</v>
      </c>
      <c r="ET243" s="70">
        <f t="shared" si="598"/>
        <v>0</v>
      </c>
      <c r="EU243" s="70">
        <f t="shared" si="598"/>
        <v>0</v>
      </c>
      <c r="EV243" s="70">
        <f t="shared" si="598"/>
        <v>0</v>
      </c>
      <c r="EW243" s="70">
        <f t="shared" si="598"/>
        <v>0</v>
      </c>
      <c r="EX243" s="70">
        <f t="shared" si="598"/>
        <v>0</v>
      </c>
      <c r="EY243" s="70">
        <f t="shared" si="598"/>
        <v>0</v>
      </c>
      <c r="EZ243" s="70">
        <f t="shared" si="598"/>
        <v>0</v>
      </c>
      <c r="FA243" s="70">
        <f t="shared" si="598"/>
        <v>29.886139379383451</v>
      </c>
      <c r="FB243" s="70">
        <f t="shared" si="598"/>
        <v>124.05983406226039</v>
      </c>
      <c r="FC243" s="70">
        <f t="shared" si="598"/>
        <v>220.00934137133399</v>
      </c>
      <c r="FD243" s="70">
        <f t="shared" si="598"/>
        <v>317.78453932178081</v>
      </c>
      <c r="FE243" s="70">
        <f t="shared" si="598"/>
        <v>417.11631327003056</v>
      </c>
      <c r="FF243" s="70">
        <f t="shared" si="598"/>
        <v>517.80412904445734</v>
      </c>
      <c r="FG243" s="70">
        <f t="shared" si="598"/>
        <v>619.63279734106425</v>
      </c>
      <c r="FH243" s="70">
        <f t="shared" si="598"/>
        <v>722.09183808150897</v>
      </c>
      <c r="FI243" s="70">
        <f t="shared" si="598"/>
        <v>823.92648107198772</v>
      </c>
      <c r="FJ243" s="70">
        <f t="shared" si="598"/>
        <v>923.92838305725252</v>
      </c>
      <c r="FK243" s="70">
        <f t="shared" si="598"/>
        <v>1021.4923696786839</v>
      </c>
      <c r="FL243" s="70">
        <f t="shared" si="598"/>
        <v>988.6886464403799</v>
      </c>
      <c r="FM243" s="70">
        <f t="shared" si="598"/>
        <v>947.72231204008131</v>
      </c>
      <c r="FN243" s="70">
        <f t="shared" si="598"/>
        <v>901.77981947780654</v>
      </c>
      <c r="FO243" s="70">
        <f t="shared" si="598"/>
        <v>852.08468608077408</v>
      </c>
      <c r="FP243" s="70">
        <f t="shared" si="598"/>
        <v>798.8781561636622</v>
      </c>
      <c r="FQ243" s="70">
        <f t="shared" si="598"/>
        <v>741.97962988276788</v>
      </c>
      <c r="FR243" s="70">
        <f t="shared" si="598"/>
        <v>681.75810322690074</v>
      </c>
      <c r="FS243" s="70">
        <f t="shared" si="598"/>
        <v>617.77212852486241</v>
      </c>
      <c r="FT243" s="70">
        <f t="shared" si="598"/>
        <v>549.56462224214579</v>
      </c>
      <c r="FU243" s="70">
        <f t="shared" si="598"/>
        <v>477.69046137695676</v>
      </c>
      <c r="FV243" s="70">
        <f t="shared" si="598"/>
        <v>403.10644217300018</v>
      </c>
      <c r="FW243" s="70">
        <f t="shared" si="598"/>
        <v>325.84737734724354</v>
      </c>
      <c r="FX243" s="70">
        <f t="shared" si="598"/>
        <v>244.13195540294433</v>
      </c>
      <c r="FY243" s="70">
        <f t="shared" si="598"/>
        <v>157.57769898704061</v>
      </c>
      <c r="FZ243" s="70">
        <f t="shared" si="598"/>
        <v>200.24220276132985</v>
      </c>
      <c r="GA243" s="70">
        <f t="shared" si="598"/>
        <v>236.96318719245244</v>
      </c>
      <c r="GB243" s="70">
        <f t="shared" si="598"/>
        <v>268.12020538924304</v>
      </c>
      <c r="GC243" s="70">
        <f t="shared" si="598"/>
        <v>295.11139428058181</v>
      </c>
      <c r="GD243" s="70">
        <f t="shared" si="598"/>
        <v>318.43683421237478</v>
      </c>
      <c r="GE243" s="70">
        <f t="shared" si="598"/>
        <v>339.33247538398138</v>
      </c>
      <c r="GF243" s="70">
        <f t="shared" si="598"/>
        <v>358.36647130464951</v>
      </c>
      <c r="GG243" s="70">
        <f t="shared" si="598"/>
        <v>375.95673024295223</v>
      </c>
      <c r="GH243" s="70">
        <f t="shared" si="598"/>
        <v>392.60785061899531</v>
      </c>
      <c r="GI243" s="70">
        <f t="shared" si="598"/>
        <v>408.35445767124253</v>
      </c>
      <c r="GJ243" s="70">
        <f t="shared" si="598"/>
        <v>423.7856316456444</v>
      </c>
      <c r="GK243" s="70">
        <f t="shared" si="598"/>
        <v>439.72421625694932</v>
      </c>
      <c r="GL243" s="70">
        <f t="shared" si="598"/>
        <v>456.37319601500741</v>
      </c>
      <c r="GM243" s="70">
        <f t="shared" si="598"/>
        <v>472.77045735654713</v>
      </c>
      <c r="GN243" s="70">
        <f t="shared" si="598"/>
        <v>489.07704528089687</v>
      </c>
      <c r="GO243" s="70">
        <f t="shared" si="598"/>
        <v>506.04545737854289</v>
      </c>
      <c r="GP243" s="70">
        <f t="shared" si="598"/>
        <v>523.80863412033602</v>
      </c>
      <c r="GQ243" s="70">
        <f t="shared" si="598"/>
        <v>543.33213693914138</v>
      </c>
      <c r="GR243" s="70">
        <f t="shared" si="598"/>
        <v>565.89540115657837</v>
      </c>
      <c r="GS243" s="70">
        <f t="shared" si="598"/>
        <v>591.25765184714453</v>
      </c>
      <c r="GT243" s="70">
        <f t="shared" si="598"/>
        <v>619.03362822406507</v>
      </c>
      <c r="GU243" s="70">
        <f t="shared" si="598"/>
        <v>648.9119511668182</v>
      </c>
      <c r="GV243" s="70">
        <f t="shared" si="598"/>
        <v>681.72000043449316</v>
      </c>
      <c r="GW243" s="70">
        <f t="shared" si="598"/>
        <v>717.73282696740216</v>
      </c>
      <c r="GX243" s="70">
        <f t="shared" si="598"/>
        <v>757.45488909899507</v>
      </c>
      <c r="GY243" s="70">
        <f t="shared" si="598"/>
        <v>802.26506360579106</v>
      </c>
      <c r="GZ243" s="70">
        <f t="shared" ref="GZ243:JK243" si="599">GY251</f>
        <v>851.95135239029469</v>
      </c>
      <c r="HA243" s="70">
        <f t="shared" si="599"/>
        <v>905.45325680865085</v>
      </c>
      <c r="HB243" s="70">
        <f t="shared" si="599"/>
        <v>962.85169888145538</v>
      </c>
      <c r="HC243" s="70">
        <f t="shared" si="599"/>
        <v>1027.5398806940111</v>
      </c>
      <c r="HD243" s="70">
        <f t="shared" si="599"/>
        <v>1099.7850332212479</v>
      </c>
      <c r="HE243" s="70">
        <f t="shared" si="599"/>
        <v>993.72213129340366</v>
      </c>
      <c r="HF243" s="70">
        <f t="shared" si="599"/>
        <v>886.33019353318639</v>
      </c>
      <c r="HG243" s="70">
        <f t="shared" si="599"/>
        <v>783.90825790259782</v>
      </c>
      <c r="HH243" s="70">
        <f t="shared" si="599"/>
        <v>684.12401543857163</v>
      </c>
      <c r="HI243" s="70">
        <f t="shared" si="599"/>
        <v>586.66372735757329</v>
      </c>
      <c r="HJ243" s="70">
        <f t="shared" si="599"/>
        <v>489.49672855151414</v>
      </c>
      <c r="HK243" s="70">
        <f t="shared" si="599"/>
        <v>391.56316859169334</v>
      </c>
      <c r="HL243" s="70">
        <f t="shared" si="599"/>
        <v>293.30671679942316</v>
      </c>
      <c r="HM243" s="70">
        <f t="shared" si="599"/>
        <v>193.60096123431615</v>
      </c>
      <c r="HN243" s="70">
        <f t="shared" si="599"/>
        <v>89.681298833103611</v>
      </c>
      <c r="HO243" s="70">
        <f t="shared" si="599"/>
        <v>0</v>
      </c>
      <c r="HP243" s="70">
        <f t="shared" si="599"/>
        <v>0</v>
      </c>
      <c r="HQ243" s="70">
        <f t="shared" si="599"/>
        <v>0</v>
      </c>
      <c r="HR243" s="70">
        <f t="shared" si="599"/>
        <v>0</v>
      </c>
      <c r="HS243" s="70">
        <f t="shared" si="599"/>
        <v>0</v>
      </c>
      <c r="HT243" s="70">
        <f t="shared" si="599"/>
        <v>0</v>
      </c>
      <c r="HU243" s="70">
        <f t="shared" si="599"/>
        <v>0</v>
      </c>
      <c r="HV243" s="70">
        <f t="shared" si="599"/>
        <v>0</v>
      </c>
      <c r="HW243" s="70">
        <f t="shared" si="599"/>
        <v>0</v>
      </c>
      <c r="HX243" s="70">
        <f t="shared" si="599"/>
        <v>0</v>
      </c>
      <c r="HY243" s="70">
        <f t="shared" si="599"/>
        <v>0</v>
      </c>
      <c r="HZ243" s="70">
        <f t="shared" si="599"/>
        <v>0</v>
      </c>
      <c r="IA243" s="70">
        <f t="shared" si="599"/>
        <v>0</v>
      </c>
      <c r="IB243" s="70">
        <f t="shared" si="599"/>
        <v>0</v>
      </c>
      <c r="IC243" s="70">
        <f t="shared" si="599"/>
        <v>0</v>
      </c>
      <c r="ID243" s="70">
        <f t="shared" si="599"/>
        <v>0</v>
      </c>
      <c r="IE243" s="70">
        <f t="shared" si="599"/>
        <v>0</v>
      </c>
      <c r="IF243" s="70">
        <f t="shared" si="599"/>
        <v>0</v>
      </c>
      <c r="IG243" s="70">
        <f t="shared" si="599"/>
        <v>0</v>
      </c>
      <c r="IH243" s="70">
        <f t="shared" si="599"/>
        <v>137.11987074714096</v>
      </c>
      <c r="II243" s="70">
        <f t="shared" si="599"/>
        <v>21.939180896038451</v>
      </c>
      <c r="IJ243" s="70">
        <f t="shared" si="599"/>
        <v>0</v>
      </c>
      <c r="IK243" s="70">
        <f t="shared" si="599"/>
        <v>0</v>
      </c>
      <c r="IL243" s="70">
        <f t="shared" si="599"/>
        <v>0</v>
      </c>
      <c r="IM243" s="70">
        <f t="shared" si="599"/>
        <v>0</v>
      </c>
      <c r="IN243" s="70">
        <f t="shared" si="599"/>
        <v>0</v>
      </c>
      <c r="IO243" s="70">
        <f t="shared" si="599"/>
        <v>0</v>
      </c>
      <c r="IP243" s="70">
        <f t="shared" si="599"/>
        <v>0</v>
      </c>
      <c r="IQ243" s="70">
        <f t="shared" si="599"/>
        <v>0</v>
      </c>
      <c r="IR243" s="70">
        <f t="shared" si="599"/>
        <v>0</v>
      </c>
      <c r="IS243" s="70">
        <f t="shared" si="599"/>
        <v>0</v>
      </c>
      <c r="IT243" s="70">
        <f t="shared" si="599"/>
        <v>0</v>
      </c>
      <c r="IU243" s="70">
        <f t="shared" si="599"/>
        <v>0</v>
      </c>
      <c r="IV243" s="70">
        <f t="shared" si="599"/>
        <v>0</v>
      </c>
      <c r="IW243" s="70">
        <f t="shared" si="599"/>
        <v>0</v>
      </c>
      <c r="IX243" s="70">
        <f t="shared" si="599"/>
        <v>0</v>
      </c>
      <c r="IY243" s="70">
        <f t="shared" si="599"/>
        <v>0</v>
      </c>
      <c r="IZ243" s="70">
        <f t="shared" si="599"/>
        <v>0</v>
      </c>
      <c r="JA243" s="70">
        <f t="shared" si="599"/>
        <v>141.92526652138474</v>
      </c>
      <c r="JB243" s="70">
        <f t="shared" si="599"/>
        <v>924.82429953528447</v>
      </c>
      <c r="JC243" s="70">
        <f t="shared" si="599"/>
        <v>1719.0852980150416</v>
      </c>
      <c r="JD243" s="70">
        <f t="shared" si="599"/>
        <v>2525.1770043612528</v>
      </c>
      <c r="JE243" s="70">
        <f t="shared" si="599"/>
        <v>3345.3490937596207</v>
      </c>
      <c r="JF243" s="70">
        <f t="shared" si="599"/>
        <v>4176.8484445223839</v>
      </c>
      <c r="JG243" s="70">
        <f t="shared" si="599"/>
        <v>5015.1078076499543</v>
      </c>
      <c r="JH243" s="70">
        <f t="shared" si="599"/>
        <v>5858.2598574452049</v>
      </c>
      <c r="JI243" s="70">
        <f t="shared" si="599"/>
        <v>6705.8585631857741</v>
      </c>
      <c r="JJ243" s="70">
        <f t="shared" si="599"/>
        <v>7554.8486673958014</v>
      </c>
      <c r="JK243" s="70">
        <f t="shared" si="599"/>
        <v>8405.945313558017</v>
      </c>
      <c r="JL243" s="70">
        <f t="shared" ref="JL243:LW243" si="600">JK251</f>
        <v>9262.8279697433754</v>
      </c>
      <c r="JM243" s="70">
        <f t="shared" si="600"/>
        <v>10124.358568689771</v>
      </c>
      <c r="JN243" s="70">
        <f t="shared" si="600"/>
        <v>10987.155442298665</v>
      </c>
      <c r="JO243" s="70">
        <f t="shared" si="600"/>
        <v>11850.940563965138</v>
      </c>
      <c r="JP243" s="70">
        <f t="shared" si="600"/>
        <v>12721.766172035388</v>
      </c>
      <c r="JQ243" s="70">
        <f t="shared" si="600"/>
        <v>13599.094806903444</v>
      </c>
      <c r="JR243" s="70">
        <f t="shared" si="600"/>
        <v>14485.03708683731</v>
      </c>
      <c r="JS243" s="70">
        <f t="shared" si="600"/>
        <v>15384.696270685385</v>
      </c>
      <c r="JT243" s="70">
        <f t="shared" si="600"/>
        <v>16295.958783415052</v>
      </c>
      <c r="JU243" s="70">
        <f t="shared" si="600"/>
        <v>17209.430909205952</v>
      </c>
      <c r="JV243" s="70">
        <f t="shared" si="600"/>
        <v>18122.735228135312</v>
      </c>
      <c r="JW243" s="70">
        <f t="shared" si="600"/>
        <v>19032.428642074592</v>
      </c>
      <c r="JX243" s="70">
        <f t="shared" si="600"/>
        <v>19935.025318652755</v>
      </c>
      <c r="JY243" s="70">
        <f t="shared" si="600"/>
        <v>20832.41572626575</v>
      </c>
      <c r="JZ243" s="70">
        <f t="shared" si="600"/>
        <v>21728.806319158994</v>
      </c>
      <c r="KA243" s="70">
        <f t="shared" si="600"/>
        <v>22626.022604003228</v>
      </c>
      <c r="KB243" s="70">
        <f t="shared" si="600"/>
        <v>23526.704008200035</v>
      </c>
      <c r="KC243" s="70">
        <f t="shared" si="600"/>
        <v>23689.557945917579</v>
      </c>
      <c r="KD243" s="70">
        <f t="shared" si="600"/>
        <v>23679.179000889722</v>
      </c>
      <c r="KE243" s="70">
        <f t="shared" si="600"/>
        <v>23496.469594773131</v>
      </c>
      <c r="KF243" s="70">
        <f t="shared" si="600"/>
        <v>23303.347500854557</v>
      </c>
      <c r="KG243" s="70">
        <f t="shared" si="600"/>
        <v>23099.098997641162</v>
      </c>
      <c r="KH243" s="70">
        <f t="shared" si="600"/>
        <v>22884.160883064185</v>
      </c>
      <c r="KI243" s="70">
        <f t="shared" si="600"/>
        <v>22659.873907600857</v>
      </c>
      <c r="KJ243" s="70">
        <f t="shared" si="600"/>
        <v>22426.81924698966</v>
      </c>
      <c r="KK243" s="70">
        <f t="shared" si="600"/>
        <v>22180.910872298264</v>
      </c>
      <c r="KL243" s="70">
        <f t="shared" si="600"/>
        <v>21920.960270991851</v>
      </c>
      <c r="KM243" s="70">
        <f t="shared" si="600"/>
        <v>21647.000035791578</v>
      </c>
      <c r="KN243" s="70">
        <f t="shared" si="600"/>
        <v>21085.377618947088</v>
      </c>
      <c r="KO243" s="70">
        <f t="shared" si="600"/>
        <v>20507.199258436398</v>
      </c>
      <c r="KP243" s="70">
        <f t="shared" si="600"/>
        <v>19913.763717555721</v>
      </c>
      <c r="KQ243" s="70">
        <f t="shared" si="600"/>
        <v>19307.020129387533</v>
      </c>
      <c r="KR243" s="70">
        <f t="shared" si="600"/>
        <v>18688.966988629985</v>
      </c>
      <c r="KS243" s="70">
        <f t="shared" si="600"/>
        <v>18060.497321590061</v>
      </c>
      <c r="KT243" s="70">
        <f t="shared" si="600"/>
        <v>17423.857247565724</v>
      </c>
      <c r="KU243" s="70">
        <f t="shared" si="600"/>
        <v>16779.267953255723</v>
      </c>
      <c r="KV243" s="70">
        <f t="shared" si="600"/>
        <v>16124.012680849988</v>
      </c>
      <c r="KW243" s="70">
        <f t="shared" si="600"/>
        <v>15459.488684275189</v>
      </c>
      <c r="KX243" s="70">
        <f t="shared" si="600"/>
        <v>14788.00826734224</v>
      </c>
      <c r="KY243" s="70">
        <f t="shared" si="600"/>
        <v>14104.18797165411</v>
      </c>
      <c r="KZ243" s="70">
        <f t="shared" si="600"/>
        <v>13407.094816856228</v>
      </c>
      <c r="LA243" s="70">
        <f t="shared" si="600"/>
        <v>12701.935939581312</v>
      </c>
      <c r="LB243" s="70">
        <f t="shared" si="600"/>
        <v>11988.195048963997</v>
      </c>
      <c r="LC243" s="70">
        <f t="shared" si="600"/>
        <v>11262.574084327547</v>
      </c>
      <c r="LD243" s="70">
        <f t="shared" si="600"/>
        <v>10534.429899437457</v>
      </c>
      <c r="LE243" s="70">
        <f t="shared" si="600"/>
        <v>9805.8034268058473</v>
      </c>
      <c r="LF243" s="70">
        <f t="shared" si="600"/>
        <v>9070.0865920842207</v>
      </c>
      <c r="LG243" s="70">
        <f t="shared" si="600"/>
        <v>8323.9849788853644</v>
      </c>
      <c r="LH243" s="70">
        <f t="shared" si="600"/>
        <v>7405.4948649551989</v>
      </c>
      <c r="LI243" s="70">
        <f t="shared" si="600"/>
        <v>6477.1773707149896</v>
      </c>
      <c r="LJ243" s="70">
        <f t="shared" si="600"/>
        <v>5534.2278689664881</v>
      </c>
      <c r="LK243" s="70">
        <f t="shared" si="600"/>
        <v>4586.6460843738578</v>
      </c>
      <c r="LL243" s="70">
        <f t="shared" si="600"/>
        <v>3637.1748894269849</v>
      </c>
      <c r="LM243" s="70">
        <f t="shared" si="600"/>
        <v>2678.468540575102</v>
      </c>
      <c r="LN243" s="70">
        <f t="shared" si="600"/>
        <v>1695.6009778312214</v>
      </c>
      <c r="LO243" s="70">
        <f t="shared" si="600"/>
        <v>704.51191662082147</v>
      </c>
      <c r="LP243" s="70">
        <f t="shared" si="600"/>
        <v>0</v>
      </c>
      <c r="LQ243" s="70">
        <f t="shared" si="600"/>
        <v>0</v>
      </c>
      <c r="LR243" s="70">
        <f t="shared" si="600"/>
        <v>0</v>
      </c>
      <c r="LS243" s="70">
        <f t="shared" si="600"/>
        <v>0</v>
      </c>
      <c r="LT243" s="70">
        <f t="shared" si="600"/>
        <v>0</v>
      </c>
      <c r="LU243" s="70">
        <f t="shared" si="600"/>
        <v>0</v>
      </c>
      <c r="LV243" s="70">
        <f t="shared" si="600"/>
        <v>0</v>
      </c>
      <c r="LW243" s="70">
        <f t="shared" si="600"/>
        <v>0</v>
      </c>
      <c r="LX243" s="70">
        <f t="shared" ref="LX243:NO243" si="601">LW251</f>
        <v>0</v>
      </c>
      <c r="LY243" s="70">
        <f t="shared" si="601"/>
        <v>0</v>
      </c>
      <c r="LZ243" s="70">
        <f t="shared" si="601"/>
        <v>0</v>
      </c>
      <c r="MA243" s="70">
        <f t="shared" si="601"/>
        <v>0</v>
      </c>
      <c r="MB243" s="70">
        <f t="shared" si="601"/>
        <v>0</v>
      </c>
      <c r="MC243" s="70">
        <f t="shared" si="601"/>
        <v>0</v>
      </c>
      <c r="MD243" s="70">
        <f t="shared" si="601"/>
        <v>0</v>
      </c>
      <c r="ME243" s="70">
        <f t="shared" si="601"/>
        <v>0</v>
      </c>
      <c r="MF243" s="70">
        <f t="shared" si="601"/>
        <v>0</v>
      </c>
      <c r="MG243" s="70">
        <f t="shared" si="601"/>
        <v>0</v>
      </c>
      <c r="MH243" s="70">
        <f t="shared" si="601"/>
        <v>0</v>
      </c>
      <c r="MI243" s="70">
        <f t="shared" si="601"/>
        <v>0</v>
      </c>
      <c r="MJ243" s="70">
        <f t="shared" si="601"/>
        <v>0</v>
      </c>
      <c r="MK243" s="70">
        <f t="shared" si="601"/>
        <v>0</v>
      </c>
      <c r="ML243" s="70">
        <f t="shared" si="601"/>
        <v>0</v>
      </c>
      <c r="MM243" s="70">
        <f t="shared" si="601"/>
        <v>0</v>
      </c>
      <c r="MN243" s="70">
        <f t="shared" si="601"/>
        <v>0</v>
      </c>
      <c r="MO243" s="70">
        <f t="shared" si="601"/>
        <v>0</v>
      </c>
      <c r="MP243" s="70">
        <f t="shared" si="601"/>
        <v>0</v>
      </c>
      <c r="MQ243" s="70">
        <f t="shared" si="601"/>
        <v>0</v>
      </c>
      <c r="MR243" s="70">
        <f t="shared" si="601"/>
        <v>0</v>
      </c>
      <c r="MS243" s="70">
        <f t="shared" si="601"/>
        <v>0</v>
      </c>
      <c r="MT243" s="70">
        <f t="shared" si="601"/>
        <v>0</v>
      </c>
      <c r="MU243" s="70">
        <f t="shared" si="601"/>
        <v>0</v>
      </c>
      <c r="MV243" s="70">
        <f t="shared" si="601"/>
        <v>0</v>
      </c>
      <c r="MW243" s="70">
        <f t="shared" si="601"/>
        <v>0</v>
      </c>
      <c r="MX243" s="70">
        <f t="shared" si="601"/>
        <v>0</v>
      </c>
      <c r="MY243" s="70">
        <f t="shared" si="601"/>
        <v>0</v>
      </c>
      <c r="MZ243" s="70">
        <f t="shared" si="601"/>
        <v>0</v>
      </c>
      <c r="NA243" s="70">
        <f t="shared" si="601"/>
        <v>0</v>
      </c>
      <c r="NB243" s="70">
        <f t="shared" si="601"/>
        <v>0</v>
      </c>
      <c r="NC243" s="70">
        <f t="shared" si="601"/>
        <v>0</v>
      </c>
      <c r="ND243" s="70">
        <f t="shared" si="601"/>
        <v>0</v>
      </c>
      <c r="NE243" s="70">
        <f t="shared" si="601"/>
        <v>0</v>
      </c>
      <c r="NF243" s="70">
        <f t="shared" si="601"/>
        <v>0</v>
      </c>
      <c r="NG243" s="70">
        <f t="shared" si="601"/>
        <v>0</v>
      </c>
      <c r="NH243" s="70">
        <f t="shared" si="601"/>
        <v>0</v>
      </c>
      <c r="NI243" s="70">
        <f t="shared" si="601"/>
        <v>0</v>
      </c>
      <c r="NJ243" s="70">
        <f t="shared" si="601"/>
        <v>0</v>
      </c>
      <c r="NK243" s="70">
        <f t="shared" si="601"/>
        <v>0</v>
      </c>
      <c r="NL243" s="70">
        <f t="shared" si="601"/>
        <v>0</v>
      </c>
      <c r="NM243" s="70">
        <f t="shared" si="601"/>
        <v>0</v>
      </c>
      <c r="NN243" s="70">
        <f t="shared" si="601"/>
        <v>0</v>
      </c>
      <c r="NO243" s="71">
        <f t="shared" si="601"/>
        <v>0</v>
      </c>
      <c r="NP243" s="1"/>
      <c r="NQ243" s="1"/>
    </row>
    <row r="244" spans="1:3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</row>
    <row r="245" spans="1:381" s="10" customFormat="1" x14ac:dyDescent="0.2">
      <c r="A245" s="8"/>
      <c r="B245" s="8"/>
      <c r="C245" s="8" t="str">
        <f>OFMOR_FFF_0!C245</f>
        <v>CreditIn</v>
      </c>
      <c r="D245" s="8"/>
      <c r="E245" s="8" t="str">
        <f>OFMOR_FFF_0!E245</f>
        <v>Объем поступлений кредитных средств</v>
      </c>
      <c r="F245" s="8"/>
      <c r="G245" s="8"/>
      <c r="H245" s="8"/>
      <c r="I245" s="8"/>
      <c r="J245" s="8"/>
      <c r="K245" s="9">
        <f>SUM(N245:NO245)</f>
        <v>29317.023276808799</v>
      </c>
      <c r="L245" s="8"/>
      <c r="M245" s="8"/>
      <c r="N245" s="33">
        <f>IF(M257+N230&lt;0,-(M257+N230),0)</f>
        <v>0</v>
      </c>
      <c r="O245" s="34">
        <f>IF(N257+O230&lt;0,-(N257+O230),0)</f>
        <v>0</v>
      </c>
      <c r="P245" s="34">
        <f t="shared" ref="P245:CA245" si="602">IF(O257+P230&lt;0,-(O257+P230),0)</f>
        <v>0</v>
      </c>
      <c r="Q245" s="34">
        <f t="shared" si="602"/>
        <v>0</v>
      </c>
      <c r="R245" s="34">
        <f t="shared" si="602"/>
        <v>0</v>
      </c>
      <c r="S245" s="34">
        <f t="shared" si="602"/>
        <v>0</v>
      </c>
      <c r="T245" s="34">
        <f t="shared" si="602"/>
        <v>0</v>
      </c>
      <c r="U245" s="34">
        <f t="shared" si="602"/>
        <v>0</v>
      </c>
      <c r="V245" s="34">
        <f t="shared" si="602"/>
        <v>0</v>
      </c>
      <c r="W245" s="34">
        <f t="shared" si="602"/>
        <v>0</v>
      </c>
      <c r="X245" s="34">
        <f t="shared" si="602"/>
        <v>0</v>
      </c>
      <c r="Y245" s="34">
        <f t="shared" si="602"/>
        <v>0</v>
      </c>
      <c r="Z245" s="34">
        <f t="shared" si="602"/>
        <v>0</v>
      </c>
      <c r="AA245" s="34">
        <f t="shared" si="602"/>
        <v>0</v>
      </c>
      <c r="AB245" s="34">
        <f t="shared" si="602"/>
        <v>0</v>
      </c>
      <c r="AC245" s="34">
        <f t="shared" si="602"/>
        <v>0</v>
      </c>
      <c r="AD245" s="34">
        <f t="shared" si="602"/>
        <v>0</v>
      </c>
      <c r="AE245" s="34">
        <f t="shared" si="602"/>
        <v>0</v>
      </c>
      <c r="AF245" s="34">
        <f t="shared" si="602"/>
        <v>0</v>
      </c>
      <c r="AG245" s="34">
        <f t="shared" si="602"/>
        <v>0</v>
      </c>
      <c r="AH245" s="34">
        <f t="shared" si="602"/>
        <v>0</v>
      </c>
      <c r="AI245" s="34">
        <f t="shared" si="602"/>
        <v>0</v>
      </c>
      <c r="AJ245" s="34">
        <f t="shared" si="602"/>
        <v>0</v>
      </c>
      <c r="AK245" s="34">
        <f t="shared" si="602"/>
        <v>0</v>
      </c>
      <c r="AL245" s="34">
        <f t="shared" si="602"/>
        <v>0</v>
      </c>
      <c r="AM245" s="34">
        <f t="shared" si="602"/>
        <v>0</v>
      </c>
      <c r="AN245" s="34">
        <f t="shared" si="602"/>
        <v>0</v>
      </c>
      <c r="AO245" s="34">
        <f t="shared" si="602"/>
        <v>0</v>
      </c>
      <c r="AP245" s="34">
        <f t="shared" si="602"/>
        <v>0</v>
      </c>
      <c r="AQ245" s="34">
        <f t="shared" si="602"/>
        <v>0</v>
      </c>
      <c r="AR245" s="34">
        <f t="shared" si="602"/>
        <v>0</v>
      </c>
      <c r="AS245" s="34">
        <f t="shared" si="602"/>
        <v>0</v>
      </c>
      <c r="AT245" s="34">
        <f t="shared" si="602"/>
        <v>0</v>
      </c>
      <c r="AU245" s="34">
        <f t="shared" si="602"/>
        <v>0</v>
      </c>
      <c r="AV245" s="34">
        <f t="shared" si="602"/>
        <v>0</v>
      </c>
      <c r="AW245" s="34">
        <f t="shared" si="602"/>
        <v>0</v>
      </c>
      <c r="AX245" s="34">
        <f t="shared" si="602"/>
        <v>0</v>
      </c>
      <c r="AY245" s="34">
        <f t="shared" si="602"/>
        <v>0</v>
      </c>
      <c r="AZ245" s="34">
        <f t="shared" si="602"/>
        <v>0</v>
      </c>
      <c r="BA245" s="34">
        <f t="shared" si="602"/>
        <v>0</v>
      </c>
      <c r="BB245" s="34">
        <f t="shared" si="602"/>
        <v>0</v>
      </c>
      <c r="BC245" s="34">
        <f t="shared" si="602"/>
        <v>0</v>
      </c>
      <c r="BD245" s="34">
        <f t="shared" si="602"/>
        <v>0</v>
      </c>
      <c r="BE245" s="34">
        <f t="shared" si="602"/>
        <v>0</v>
      </c>
      <c r="BF245" s="34">
        <f t="shared" si="602"/>
        <v>0</v>
      </c>
      <c r="BG245" s="34">
        <f t="shared" si="602"/>
        <v>0</v>
      </c>
      <c r="BH245" s="34">
        <f t="shared" si="602"/>
        <v>0</v>
      </c>
      <c r="BI245" s="34">
        <f t="shared" si="602"/>
        <v>0</v>
      </c>
      <c r="BJ245" s="34">
        <f t="shared" si="602"/>
        <v>0</v>
      </c>
      <c r="BK245" s="34">
        <f t="shared" si="602"/>
        <v>0</v>
      </c>
      <c r="BL245" s="34">
        <f t="shared" si="602"/>
        <v>21.165720508657884</v>
      </c>
      <c r="BM245" s="34">
        <f t="shared" si="602"/>
        <v>70.453862594635382</v>
      </c>
      <c r="BN245" s="34">
        <f t="shared" si="602"/>
        <v>87.004727505376337</v>
      </c>
      <c r="BO245" s="34">
        <f t="shared" si="602"/>
        <v>109.08592406257972</v>
      </c>
      <c r="BP245" s="34">
        <f t="shared" si="602"/>
        <v>117.57501678292991</v>
      </c>
      <c r="BQ245" s="34">
        <f t="shared" si="602"/>
        <v>129.01643240640138</v>
      </c>
      <c r="BR245" s="34">
        <f t="shared" si="602"/>
        <v>153.23066484721491</v>
      </c>
      <c r="BS245" s="34">
        <f t="shared" si="602"/>
        <v>146.78917070007111</v>
      </c>
      <c r="BT245" s="34">
        <f t="shared" si="602"/>
        <v>130.47161924726831</v>
      </c>
      <c r="BU245" s="34">
        <f t="shared" si="602"/>
        <v>129.51523887243169</v>
      </c>
      <c r="BV245" s="34">
        <f t="shared" si="602"/>
        <v>139.60908906646645</v>
      </c>
      <c r="BW245" s="34">
        <f t="shared" si="602"/>
        <v>70.386306720458151</v>
      </c>
      <c r="BX245" s="34">
        <f t="shared" si="602"/>
        <v>72.292361152375634</v>
      </c>
      <c r="BY245" s="34">
        <f t="shared" si="602"/>
        <v>90.417899585641109</v>
      </c>
      <c r="BZ245" s="34">
        <f t="shared" si="602"/>
        <v>80.951193469237936</v>
      </c>
      <c r="CA245" s="34">
        <f t="shared" si="602"/>
        <v>60.945566212381486</v>
      </c>
      <c r="CB245" s="34">
        <f t="shared" ref="CB245:EM245" si="603">IF(CA257+CB230&lt;0,-(CA257+CB230),0)</f>
        <v>59.955157470596831</v>
      </c>
      <c r="CC245" s="34">
        <f t="shared" si="603"/>
        <v>109.56787885035425</v>
      </c>
      <c r="CD245" s="34">
        <f t="shared" si="603"/>
        <v>118.96446061638173</v>
      </c>
      <c r="CE245" s="34">
        <f t="shared" si="603"/>
        <v>125.37069647157554</v>
      </c>
      <c r="CF245" s="34">
        <f t="shared" si="603"/>
        <v>149.86779551604707</v>
      </c>
      <c r="CG245" s="34">
        <f t="shared" si="603"/>
        <v>127.59168221343711</v>
      </c>
      <c r="CH245" s="34">
        <f t="shared" si="603"/>
        <v>95.491901273526324</v>
      </c>
      <c r="CI245" s="34">
        <f t="shared" si="603"/>
        <v>114.36989156642369</v>
      </c>
      <c r="CJ245" s="34">
        <f t="shared" si="603"/>
        <v>79.167101412800889</v>
      </c>
      <c r="CK245" s="34">
        <f t="shared" si="603"/>
        <v>61.646033258547384</v>
      </c>
      <c r="CL245" s="34">
        <f t="shared" si="603"/>
        <v>49.791348128560863</v>
      </c>
      <c r="CM245" s="34">
        <f t="shared" si="603"/>
        <v>47.595276377973782</v>
      </c>
      <c r="CN245" s="34">
        <f t="shared" si="603"/>
        <v>45.566533832363817</v>
      </c>
      <c r="CO245" s="34">
        <f t="shared" si="603"/>
        <v>38.618691874500151</v>
      </c>
      <c r="CP245" s="34">
        <f t="shared" si="603"/>
        <v>39.32129711526936</v>
      </c>
      <c r="CQ245" s="34">
        <f t="shared" si="603"/>
        <v>45.810307430866153</v>
      </c>
      <c r="CR245" s="34">
        <f t="shared" si="603"/>
        <v>45.801831636754862</v>
      </c>
      <c r="CS245" s="34">
        <f t="shared" si="603"/>
        <v>47.958035061715726</v>
      </c>
      <c r="CT245" s="34">
        <f t="shared" si="603"/>
        <v>55.763785097876081</v>
      </c>
      <c r="CU245" s="34">
        <f t="shared" si="603"/>
        <v>54.974569862868279</v>
      </c>
      <c r="CV245" s="34">
        <f t="shared" si="603"/>
        <v>55.133254212794576</v>
      </c>
      <c r="CW245" s="34">
        <f t="shared" si="603"/>
        <v>58.407732394045439</v>
      </c>
      <c r="CX245" s="34">
        <f t="shared" si="603"/>
        <v>65.96159755093862</v>
      </c>
      <c r="CY245" s="34">
        <f t="shared" si="603"/>
        <v>70.258456072488372</v>
      </c>
      <c r="CZ245" s="34">
        <f t="shared" si="603"/>
        <v>73.577836578817667</v>
      </c>
      <c r="DA245" s="34">
        <f t="shared" si="603"/>
        <v>81.201810619536289</v>
      </c>
      <c r="DB245" s="34">
        <f t="shared" si="603"/>
        <v>0</v>
      </c>
      <c r="DC245" s="34">
        <f t="shared" si="603"/>
        <v>0</v>
      </c>
      <c r="DD245" s="34">
        <f t="shared" si="603"/>
        <v>0</v>
      </c>
      <c r="DE245" s="34">
        <f t="shared" si="603"/>
        <v>0</v>
      </c>
      <c r="DF245" s="34">
        <f t="shared" si="603"/>
        <v>0</v>
      </c>
      <c r="DG245" s="34">
        <f t="shared" si="603"/>
        <v>0</v>
      </c>
      <c r="DH245" s="34">
        <f t="shared" si="603"/>
        <v>0</v>
      </c>
      <c r="DI245" s="34">
        <f t="shared" si="603"/>
        <v>0</v>
      </c>
      <c r="DJ245" s="34">
        <f t="shared" si="603"/>
        <v>0</v>
      </c>
      <c r="DK245" s="34">
        <f t="shared" si="603"/>
        <v>0</v>
      </c>
      <c r="DL245" s="34">
        <f t="shared" si="603"/>
        <v>0</v>
      </c>
      <c r="DM245" s="34">
        <f t="shared" si="603"/>
        <v>0</v>
      </c>
      <c r="DN245" s="34">
        <f t="shared" si="603"/>
        <v>0</v>
      </c>
      <c r="DO245" s="34">
        <f t="shared" si="603"/>
        <v>0</v>
      </c>
      <c r="DP245" s="34">
        <f t="shared" si="603"/>
        <v>0</v>
      </c>
      <c r="DQ245" s="34">
        <f t="shared" si="603"/>
        <v>0</v>
      </c>
      <c r="DR245" s="34">
        <f t="shared" si="603"/>
        <v>0</v>
      </c>
      <c r="DS245" s="34">
        <f t="shared" si="603"/>
        <v>0</v>
      </c>
      <c r="DT245" s="34">
        <f t="shared" si="603"/>
        <v>0</v>
      </c>
      <c r="DU245" s="34">
        <f t="shared" si="603"/>
        <v>0</v>
      </c>
      <c r="DV245" s="34">
        <f t="shared" si="603"/>
        <v>0</v>
      </c>
      <c r="DW245" s="34">
        <f t="shared" si="603"/>
        <v>0</v>
      </c>
      <c r="DX245" s="34">
        <f t="shared" si="603"/>
        <v>0</v>
      </c>
      <c r="DY245" s="34">
        <f t="shared" si="603"/>
        <v>0</v>
      </c>
      <c r="DZ245" s="34">
        <f t="shared" si="603"/>
        <v>0</v>
      </c>
      <c r="EA245" s="34">
        <f t="shared" si="603"/>
        <v>0</v>
      </c>
      <c r="EB245" s="34">
        <f t="shared" si="603"/>
        <v>0</v>
      </c>
      <c r="EC245" s="34">
        <f t="shared" si="603"/>
        <v>0</v>
      </c>
      <c r="ED245" s="34">
        <f t="shared" si="603"/>
        <v>0</v>
      </c>
      <c r="EE245" s="34">
        <f t="shared" si="603"/>
        <v>0</v>
      </c>
      <c r="EF245" s="34">
        <f t="shared" si="603"/>
        <v>0</v>
      </c>
      <c r="EG245" s="34">
        <f t="shared" si="603"/>
        <v>0</v>
      </c>
      <c r="EH245" s="34">
        <f t="shared" si="603"/>
        <v>0</v>
      </c>
      <c r="EI245" s="34">
        <f t="shared" si="603"/>
        <v>0</v>
      </c>
      <c r="EJ245" s="34">
        <f t="shared" si="603"/>
        <v>0</v>
      </c>
      <c r="EK245" s="34">
        <f t="shared" si="603"/>
        <v>0</v>
      </c>
      <c r="EL245" s="34">
        <f t="shared" si="603"/>
        <v>0</v>
      </c>
      <c r="EM245" s="34">
        <f t="shared" si="603"/>
        <v>0</v>
      </c>
      <c r="EN245" s="34">
        <f t="shared" ref="EN245:GY245" si="604">IF(EM257+EN230&lt;0,-(EM257+EN230),0)</f>
        <v>0</v>
      </c>
      <c r="EO245" s="34">
        <f t="shared" si="604"/>
        <v>0</v>
      </c>
      <c r="EP245" s="34">
        <f t="shared" si="604"/>
        <v>0</v>
      </c>
      <c r="EQ245" s="34">
        <f t="shared" si="604"/>
        <v>0</v>
      </c>
      <c r="ER245" s="34">
        <f t="shared" si="604"/>
        <v>0</v>
      </c>
      <c r="ES245" s="34">
        <f t="shared" si="604"/>
        <v>0</v>
      </c>
      <c r="ET245" s="34">
        <f t="shared" si="604"/>
        <v>0</v>
      </c>
      <c r="EU245" s="34">
        <f t="shared" si="604"/>
        <v>0</v>
      </c>
      <c r="EV245" s="34">
        <f t="shared" si="604"/>
        <v>0</v>
      </c>
      <c r="EW245" s="34">
        <f t="shared" si="604"/>
        <v>0</v>
      </c>
      <c r="EX245" s="34">
        <f t="shared" si="604"/>
        <v>0</v>
      </c>
      <c r="EY245" s="34">
        <f t="shared" si="604"/>
        <v>0</v>
      </c>
      <c r="EZ245" s="34">
        <f t="shared" si="604"/>
        <v>29.886139379383451</v>
      </c>
      <c r="FA245" s="34">
        <f t="shared" si="604"/>
        <v>94.173694682876942</v>
      </c>
      <c r="FB245" s="34">
        <f t="shared" si="604"/>
        <v>95.949507309073596</v>
      </c>
      <c r="FC245" s="34">
        <f t="shared" si="604"/>
        <v>97.77519795044681</v>
      </c>
      <c r="FD245" s="34">
        <f t="shared" si="604"/>
        <v>99.331773948249733</v>
      </c>
      <c r="FE245" s="34">
        <f t="shared" si="604"/>
        <v>100.6878157744268</v>
      </c>
      <c r="FF245" s="34">
        <f t="shared" si="604"/>
        <v>101.82866829660693</v>
      </c>
      <c r="FG245" s="34">
        <f t="shared" si="604"/>
        <v>102.45904074044472</v>
      </c>
      <c r="FH245" s="34">
        <f t="shared" si="604"/>
        <v>101.8346429904788</v>
      </c>
      <c r="FI245" s="34">
        <f t="shared" si="604"/>
        <v>100.00190198526475</v>
      </c>
      <c r="FJ245" s="34">
        <f t="shared" si="604"/>
        <v>97.563986621431354</v>
      </c>
      <c r="FK245" s="34">
        <f t="shared" si="604"/>
        <v>0</v>
      </c>
      <c r="FL245" s="34">
        <f t="shared" si="604"/>
        <v>0</v>
      </c>
      <c r="FM245" s="34">
        <f t="shared" si="604"/>
        <v>0</v>
      </c>
      <c r="FN245" s="34">
        <f t="shared" si="604"/>
        <v>0</v>
      </c>
      <c r="FO245" s="34">
        <f t="shared" si="604"/>
        <v>0</v>
      </c>
      <c r="FP245" s="34">
        <f t="shared" si="604"/>
        <v>0</v>
      </c>
      <c r="FQ245" s="34">
        <f t="shared" si="604"/>
        <v>0</v>
      </c>
      <c r="FR245" s="34">
        <f t="shared" si="604"/>
        <v>0</v>
      </c>
      <c r="FS245" s="34">
        <f t="shared" si="604"/>
        <v>0</v>
      </c>
      <c r="FT245" s="34">
        <f t="shared" si="604"/>
        <v>0</v>
      </c>
      <c r="FU245" s="34">
        <f t="shared" si="604"/>
        <v>0</v>
      </c>
      <c r="FV245" s="34">
        <f t="shared" si="604"/>
        <v>0</v>
      </c>
      <c r="FW245" s="34">
        <f t="shared" si="604"/>
        <v>0</v>
      </c>
      <c r="FX245" s="34">
        <f t="shared" si="604"/>
        <v>0</v>
      </c>
      <c r="FY245" s="34">
        <f t="shared" si="604"/>
        <v>42.664503774289244</v>
      </c>
      <c r="FZ245" s="34">
        <f t="shared" si="604"/>
        <v>36.720984431122574</v>
      </c>
      <c r="GA245" s="34">
        <f t="shared" si="604"/>
        <v>31.157018196790595</v>
      </c>
      <c r="GB245" s="34">
        <f t="shared" si="604"/>
        <v>26.991188891338787</v>
      </c>
      <c r="GC245" s="34">
        <f t="shared" si="604"/>
        <v>23.325439931792982</v>
      </c>
      <c r="GD245" s="34">
        <f t="shared" si="604"/>
        <v>20.895641171606599</v>
      </c>
      <c r="GE245" s="34">
        <f t="shared" si="604"/>
        <v>19.033995920668115</v>
      </c>
      <c r="GF245" s="34">
        <f t="shared" si="604"/>
        <v>17.590258938302703</v>
      </c>
      <c r="GG245" s="34">
        <f t="shared" si="604"/>
        <v>16.65112037604306</v>
      </c>
      <c r="GH245" s="34">
        <f t="shared" si="604"/>
        <v>15.746607052247235</v>
      </c>
      <c r="GI245" s="34">
        <f t="shared" si="604"/>
        <v>15.43117397440189</v>
      </c>
      <c r="GJ245" s="34">
        <f t="shared" si="604"/>
        <v>15.938584611304911</v>
      </c>
      <c r="GK245" s="34">
        <f t="shared" si="604"/>
        <v>16.648979758058111</v>
      </c>
      <c r="GL245" s="34">
        <f t="shared" si="604"/>
        <v>16.397261341539718</v>
      </c>
      <c r="GM245" s="34">
        <f t="shared" si="604"/>
        <v>16.306587924349721</v>
      </c>
      <c r="GN245" s="34">
        <f t="shared" si="604"/>
        <v>16.968412097646031</v>
      </c>
      <c r="GO245" s="34">
        <f t="shared" si="604"/>
        <v>17.763176741793096</v>
      </c>
      <c r="GP245" s="34">
        <f t="shared" si="604"/>
        <v>19.523502818805337</v>
      </c>
      <c r="GQ245" s="34">
        <f t="shared" si="604"/>
        <v>22.563264217437027</v>
      </c>
      <c r="GR245" s="34">
        <f t="shared" si="604"/>
        <v>25.362250690566199</v>
      </c>
      <c r="GS245" s="34">
        <f t="shared" si="604"/>
        <v>27.775976376920511</v>
      </c>
      <c r="GT245" s="34">
        <f t="shared" si="604"/>
        <v>29.878322942753147</v>
      </c>
      <c r="GU245" s="34">
        <f t="shared" si="604"/>
        <v>32.808049267674981</v>
      </c>
      <c r="GV245" s="34">
        <f t="shared" si="604"/>
        <v>36.012826532908981</v>
      </c>
      <c r="GW245" s="34">
        <f t="shared" si="604"/>
        <v>39.722062131592864</v>
      </c>
      <c r="GX245" s="34">
        <f t="shared" si="604"/>
        <v>44.81017450679596</v>
      </c>
      <c r="GY245" s="34">
        <f t="shared" si="604"/>
        <v>49.686288784503596</v>
      </c>
      <c r="GZ245" s="34">
        <f t="shared" ref="GZ245:JK245" si="605">IF(GY257+GZ230&lt;0,-(GY257+GZ230),0)</f>
        <v>53.501904418356148</v>
      </c>
      <c r="HA245" s="34">
        <f t="shared" si="605"/>
        <v>57.3984420728045</v>
      </c>
      <c r="HB245" s="34">
        <f t="shared" si="605"/>
        <v>64.688181812555626</v>
      </c>
      <c r="HC245" s="34">
        <f t="shared" si="605"/>
        <v>72.245152527236684</v>
      </c>
      <c r="HD245" s="34">
        <f t="shared" si="605"/>
        <v>0</v>
      </c>
      <c r="HE245" s="34">
        <f t="shared" si="605"/>
        <v>0</v>
      </c>
      <c r="HF245" s="34">
        <f t="shared" si="605"/>
        <v>0</v>
      </c>
      <c r="HG245" s="34">
        <f t="shared" si="605"/>
        <v>0</v>
      </c>
      <c r="HH245" s="34">
        <f t="shared" si="605"/>
        <v>0</v>
      </c>
      <c r="HI245" s="34">
        <f t="shared" si="605"/>
        <v>0</v>
      </c>
      <c r="HJ245" s="34">
        <f t="shared" si="605"/>
        <v>0</v>
      </c>
      <c r="HK245" s="34">
        <f t="shared" si="605"/>
        <v>0</v>
      </c>
      <c r="HL245" s="34">
        <f t="shared" si="605"/>
        <v>0</v>
      </c>
      <c r="HM245" s="34">
        <f t="shared" si="605"/>
        <v>0</v>
      </c>
      <c r="HN245" s="34">
        <f t="shared" si="605"/>
        <v>0</v>
      </c>
      <c r="HO245" s="34">
        <f t="shared" si="605"/>
        <v>0</v>
      </c>
      <c r="HP245" s="34">
        <f t="shared" si="605"/>
        <v>0</v>
      </c>
      <c r="HQ245" s="34">
        <f t="shared" si="605"/>
        <v>0</v>
      </c>
      <c r="HR245" s="34">
        <f t="shared" si="605"/>
        <v>0</v>
      </c>
      <c r="HS245" s="34">
        <f t="shared" si="605"/>
        <v>0</v>
      </c>
      <c r="HT245" s="34">
        <f t="shared" si="605"/>
        <v>0</v>
      </c>
      <c r="HU245" s="34">
        <f t="shared" si="605"/>
        <v>0</v>
      </c>
      <c r="HV245" s="34">
        <f t="shared" si="605"/>
        <v>0</v>
      </c>
      <c r="HW245" s="34">
        <f t="shared" si="605"/>
        <v>0</v>
      </c>
      <c r="HX245" s="34">
        <f t="shared" si="605"/>
        <v>0</v>
      </c>
      <c r="HY245" s="34">
        <f t="shared" si="605"/>
        <v>0</v>
      </c>
      <c r="HZ245" s="34">
        <f t="shared" si="605"/>
        <v>0</v>
      </c>
      <c r="IA245" s="34">
        <f t="shared" si="605"/>
        <v>0</v>
      </c>
      <c r="IB245" s="34">
        <f t="shared" si="605"/>
        <v>0</v>
      </c>
      <c r="IC245" s="34">
        <f t="shared" si="605"/>
        <v>0</v>
      </c>
      <c r="ID245" s="34">
        <f t="shared" si="605"/>
        <v>0</v>
      </c>
      <c r="IE245" s="34">
        <f t="shared" si="605"/>
        <v>0</v>
      </c>
      <c r="IF245" s="34">
        <f t="shared" si="605"/>
        <v>0</v>
      </c>
      <c r="IG245" s="34">
        <f t="shared" si="605"/>
        <v>137.11987074714096</v>
      </c>
      <c r="IH245" s="34">
        <f t="shared" si="605"/>
        <v>0</v>
      </c>
      <c r="II245" s="34">
        <f t="shared" si="605"/>
        <v>0</v>
      </c>
      <c r="IJ245" s="34">
        <f t="shared" si="605"/>
        <v>0</v>
      </c>
      <c r="IK245" s="34">
        <f t="shared" si="605"/>
        <v>0</v>
      </c>
      <c r="IL245" s="34">
        <f t="shared" si="605"/>
        <v>0</v>
      </c>
      <c r="IM245" s="34">
        <f t="shared" si="605"/>
        <v>0</v>
      </c>
      <c r="IN245" s="34">
        <f t="shared" si="605"/>
        <v>0</v>
      </c>
      <c r="IO245" s="34">
        <f t="shared" si="605"/>
        <v>0</v>
      </c>
      <c r="IP245" s="34">
        <f t="shared" si="605"/>
        <v>0</v>
      </c>
      <c r="IQ245" s="34">
        <f t="shared" si="605"/>
        <v>0</v>
      </c>
      <c r="IR245" s="34">
        <f t="shared" si="605"/>
        <v>0</v>
      </c>
      <c r="IS245" s="34">
        <f t="shared" si="605"/>
        <v>0</v>
      </c>
      <c r="IT245" s="34">
        <f t="shared" si="605"/>
        <v>0</v>
      </c>
      <c r="IU245" s="34">
        <f t="shared" si="605"/>
        <v>0</v>
      </c>
      <c r="IV245" s="34">
        <f t="shared" si="605"/>
        <v>0</v>
      </c>
      <c r="IW245" s="34">
        <f t="shared" si="605"/>
        <v>0</v>
      </c>
      <c r="IX245" s="34">
        <f t="shared" si="605"/>
        <v>0</v>
      </c>
      <c r="IY245" s="34">
        <f t="shared" si="605"/>
        <v>0</v>
      </c>
      <c r="IZ245" s="34">
        <f t="shared" si="605"/>
        <v>141.92526652138474</v>
      </c>
      <c r="JA245" s="34">
        <f t="shared" si="605"/>
        <v>782.89903301389973</v>
      </c>
      <c r="JB245" s="34">
        <f t="shared" si="605"/>
        <v>794.26099847975729</v>
      </c>
      <c r="JC245" s="34">
        <f t="shared" si="605"/>
        <v>806.09170634621114</v>
      </c>
      <c r="JD245" s="34">
        <f t="shared" si="605"/>
        <v>820.17208939836792</v>
      </c>
      <c r="JE245" s="34">
        <f t="shared" si="605"/>
        <v>831.4993507627637</v>
      </c>
      <c r="JF245" s="34">
        <f t="shared" si="605"/>
        <v>838.25936312757062</v>
      </c>
      <c r="JG245" s="34">
        <f t="shared" si="605"/>
        <v>843.15204979525095</v>
      </c>
      <c r="JH245" s="34">
        <f t="shared" si="605"/>
        <v>847.59870574056902</v>
      </c>
      <c r="JI245" s="34">
        <f t="shared" si="605"/>
        <v>848.99010421002708</v>
      </c>
      <c r="JJ245" s="34">
        <f t="shared" si="605"/>
        <v>851.09664616221528</v>
      </c>
      <c r="JK245" s="34">
        <f t="shared" si="605"/>
        <v>856.88265618535809</v>
      </c>
      <c r="JL245" s="34">
        <f t="shared" ref="JL245:LW245" si="606">IF(JK257+JL230&lt;0,-(JK257+JL230),0)</f>
        <v>861.53059894639648</v>
      </c>
      <c r="JM245" s="34">
        <f t="shared" si="606"/>
        <v>862.79687360889272</v>
      </c>
      <c r="JN245" s="34">
        <f t="shared" si="606"/>
        <v>863.7851216664734</v>
      </c>
      <c r="JO245" s="34">
        <f t="shared" si="606"/>
        <v>870.82560807024959</v>
      </c>
      <c r="JP245" s="34">
        <f t="shared" si="606"/>
        <v>877.32863486805502</v>
      </c>
      <c r="JQ245" s="34">
        <f t="shared" si="606"/>
        <v>885.94227993386608</v>
      </c>
      <c r="JR245" s="34">
        <f t="shared" si="606"/>
        <v>899.65918384807435</v>
      </c>
      <c r="JS245" s="34">
        <f t="shared" si="606"/>
        <v>911.26251272966783</v>
      </c>
      <c r="JT245" s="34">
        <f t="shared" si="606"/>
        <v>913.4721257909008</v>
      </c>
      <c r="JU245" s="34">
        <f t="shared" si="606"/>
        <v>913.30431892935974</v>
      </c>
      <c r="JV245" s="34">
        <f t="shared" si="606"/>
        <v>909.69341393927891</v>
      </c>
      <c r="JW245" s="34">
        <f t="shared" si="606"/>
        <v>902.59667657816249</v>
      </c>
      <c r="JX245" s="34">
        <f t="shared" si="606"/>
        <v>897.39040761299509</v>
      </c>
      <c r="JY245" s="34">
        <f t="shared" si="606"/>
        <v>896.39059289324473</v>
      </c>
      <c r="JZ245" s="34">
        <f t="shared" si="606"/>
        <v>897.21628484423559</v>
      </c>
      <c r="KA245" s="34">
        <f t="shared" si="606"/>
        <v>900.68140419680719</v>
      </c>
      <c r="KB245" s="34">
        <f t="shared" si="606"/>
        <v>162.85393771754312</v>
      </c>
      <c r="KC245" s="34">
        <f t="shared" si="606"/>
        <v>0</v>
      </c>
      <c r="KD245" s="34">
        <f t="shared" si="606"/>
        <v>0</v>
      </c>
      <c r="KE245" s="34">
        <f t="shared" si="606"/>
        <v>0</v>
      </c>
      <c r="KF245" s="34">
        <f t="shared" si="606"/>
        <v>0</v>
      </c>
      <c r="KG245" s="34">
        <f t="shared" si="606"/>
        <v>0</v>
      </c>
      <c r="KH245" s="34">
        <f t="shared" si="606"/>
        <v>0</v>
      </c>
      <c r="KI245" s="34">
        <f t="shared" si="606"/>
        <v>0</v>
      </c>
      <c r="KJ245" s="34">
        <f t="shared" si="606"/>
        <v>0</v>
      </c>
      <c r="KK245" s="34">
        <f t="shared" si="606"/>
        <v>0</v>
      </c>
      <c r="KL245" s="34">
        <f t="shared" si="606"/>
        <v>0</v>
      </c>
      <c r="KM245" s="34">
        <f t="shared" si="606"/>
        <v>0</v>
      </c>
      <c r="KN245" s="34">
        <f t="shared" si="606"/>
        <v>0</v>
      </c>
      <c r="KO245" s="34">
        <f t="shared" si="606"/>
        <v>0</v>
      </c>
      <c r="KP245" s="34">
        <f t="shared" si="606"/>
        <v>0</v>
      </c>
      <c r="KQ245" s="34">
        <f t="shared" si="606"/>
        <v>0</v>
      </c>
      <c r="KR245" s="34">
        <f t="shared" si="606"/>
        <v>0</v>
      </c>
      <c r="KS245" s="34">
        <f t="shared" si="606"/>
        <v>0</v>
      </c>
      <c r="KT245" s="34">
        <f t="shared" si="606"/>
        <v>0</v>
      </c>
      <c r="KU245" s="34">
        <f t="shared" si="606"/>
        <v>0</v>
      </c>
      <c r="KV245" s="34">
        <f t="shared" si="606"/>
        <v>0</v>
      </c>
      <c r="KW245" s="34">
        <f t="shared" si="606"/>
        <v>0</v>
      </c>
      <c r="KX245" s="34">
        <f t="shared" si="606"/>
        <v>0</v>
      </c>
      <c r="KY245" s="34">
        <f t="shared" si="606"/>
        <v>0</v>
      </c>
      <c r="KZ245" s="34">
        <f t="shared" si="606"/>
        <v>0</v>
      </c>
      <c r="LA245" s="34">
        <f t="shared" si="606"/>
        <v>0</v>
      </c>
      <c r="LB245" s="34">
        <f t="shared" si="606"/>
        <v>0</v>
      </c>
      <c r="LC245" s="34">
        <f t="shared" si="606"/>
        <v>0</v>
      </c>
      <c r="LD245" s="34">
        <f t="shared" si="606"/>
        <v>0</v>
      </c>
      <c r="LE245" s="34">
        <f t="shared" si="606"/>
        <v>0</v>
      </c>
      <c r="LF245" s="34">
        <f t="shared" si="606"/>
        <v>0</v>
      </c>
      <c r="LG245" s="34">
        <f t="shared" si="606"/>
        <v>0</v>
      </c>
      <c r="LH245" s="34">
        <f t="shared" si="606"/>
        <v>0</v>
      </c>
      <c r="LI245" s="34">
        <f t="shared" si="606"/>
        <v>0</v>
      </c>
      <c r="LJ245" s="34">
        <f t="shared" si="606"/>
        <v>0</v>
      </c>
      <c r="LK245" s="34">
        <f t="shared" si="606"/>
        <v>0</v>
      </c>
      <c r="LL245" s="34">
        <f t="shared" si="606"/>
        <v>0</v>
      </c>
      <c r="LM245" s="34">
        <f t="shared" si="606"/>
        <v>0</v>
      </c>
      <c r="LN245" s="34">
        <f t="shared" si="606"/>
        <v>0</v>
      </c>
      <c r="LO245" s="34">
        <f t="shared" si="606"/>
        <v>0</v>
      </c>
      <c r="LP245" s="34">
        <f t="shared" si="606"/>
        <v>0</v>
      </c>
      <c r="LQ245" s="34">
        <f t="shared" si="606"/>
        <v>0</v>
      </c>
      <c r="LR245" s="34">
        <f t="shared" si="606"/>
        <v>0</v>
      </c>
      <c r="LS245" s="34">
        <f t="shared" si="606"/>
        <v>0</v>
      </c>
      <c r="LT245" s="34">
        <f t="shared" si="606"/>
        <v>0</v>
      </c>
      <c r="LU245" s="34">
        <f t="shared" si="606"/>
        <v>0</v>
      </c>
      <c r="LV245" s="34">
        <f t="shared" si="606"/>
        <v>0</v>
      </c>
      <c r="LW245" s="34">
        <f t="shared" si="606"/>
        <v>0</v>
      </c>
      <c r="LX245" s="34">
        <f t="shared" ref="LX245:NO245" si="607">IF(LW257+LX230&lt;0,-(LW257+LX230),0)</f>
        <v>0</v>
      </c>
      <c r="LY245" s="34">
        <f t="shared" si="607"/>
        <v>0</v>
      </c>
      <c r="LZ245" s="34">
        <f t="shared" si="607"/>
        <v>0</v>
      </c>
      <c r="MA245" s="34">
        <f t="shared" si="607"/>
        <v>0</v>
      </c>
      <c r="MB245" s="34">
        <f t="shared" si="607"/>
        <v>0</v>
      </c>
      <c r="MC245" s="34">
        <f t="shared" si="607"/>
        <v>0</v>
      </c>
      <c r="MD245" s="34">
        <f t="shared" si="607"/>
        <v>0</v>
      </c>
      <c r="ME245" s="34">
        <f t="shared" si="607"/>
        <v>0</v>
      </c>
      <c r="MF245" s="34">
        <f t="shared" si="607"/>
        <v>0</v>
      </c>
      <c r="MG245" s="34">
        <f t="shared" si="607"/>
        <v>0</v>
      </c>
      <c r="MH245" s="34">
        <f t="shared" si="607"/>
        <v>0</v>
      </c>
      <c r="MI245" s="34">
        <f t="shared" si="607"/>
        <v>0</v>
      </c>
      <c r="MJ245" s="34">
        <f t="shared" si="607"/>
        <v>0</v>
      </c>
      <c r="MK245" s="34">
        <f t="shared" si="607"/>
        <v>0</v>
      </c>
      <c r="ML245" s="34">
        <f t="shared" si="607"/>
        <v>0</v>
      </c>
      <c r="MM245" s="34">
        <f t="shared" si="607"/>
        <v>0</v>
      </c>
      <c r="MN245" s="34">
        <f t="shared" si="607"/>
        <v>0</v>
      </c>
      <c r="MO245" s="34">
        <f t="shared" si="607"/>
        <v>0</v>
      </c>
      <c r="MP245" s="34">
        <f t="shared" si="607"/>
        <v>0</v>
      </c>
      <c r="MQ245" s="34">
        <f t="shared" si="607"/>
        <v>0</v>
      </c>
      <c r="MR245" s="34">
        <f t="shared" si="607"/>
        <v>0</v>
      </c>
      <c r="MS245" s="34">
        <f t="shared" si="607"/>
        <v>0</v>
      </c>
      <c r="MT245" s="34">
        <f t="shared" si="607"/>
        <v>0</v>
      </c>
      <c r="MU245" s="34">
        <f t="shared" si="607"/>
        <v>0</v>
      </c>
      <c r="MV245" s="34">
        <f t="shared" si="607"/>
        <v>0</v>
      </c>
      <c r="MW245" s="34">
        <f t="shared" si="607"/>
        <v>0</v>
      </c>
      <c r="MX245" s="34">
        <f t="shared" si="607"/>
        <v>0</v>
      </c>
      <c r="MY245" s="34">
        <f t="shared" si="607"/>
        <v>0</v>
      </c>
      <c r="MZ245" s="34">
        <f t="shared" si="607"/>
        <v>0</v>
      </c>
      <c r="NA245" s="34">
        <f t="shared" si="607"/>
        <v>0</v>
      </c>
      <c r="NB245" s="34">
        <f t="shared" si="607"/>
        <v>0</v>
      </c>
      <c r="NC245" s="34">
        <f t="shared" si="607"/>
        <v>0</v>
      </c>
      <c r="ND245" s="34">
        <f t="shared" si="607"/>
        <v>0</v>
      </c>
      <c r="NE245" s="34">
        <f t="shared" si="607"/>
        <v>0</v>
      </c>
      <c r="NF245" s="34">
        <f t="shared" si="607"/>
        <v>0</v>
      </c>
      <c r="NG245" s="34">
        <f t="shared" si="607"/>
        <v>0</v>
      </c>
      <c r="NH245" s="34">
        <f t="shared" si="607"/>
        <v>0</v>
      </c>
      <c r="NI245" s="34">
        <f t="shared" si="607"/>
        <v>0</v>
      </c>
      <c r="NJ245" s="34">
        <f t="shared" si="607"/>
        <v>0</v>
      </c>
      <c r="NK245" s="34">
        <f t="shared" si="607"/>
        <v>0</v>
      </c>
      <c r="NL245" s="34">
        <f t="shared" si="607"/>
        <v>0</v>
      </c>
      <c r="NM245" s="34">
        <f t="shared" si="607"/>
        <v>0</v>
      </c>
      <c r="NN245" s="34">
        <f t="shared" si="607"/>
        <v>0</v>
      </c>
      <c r="NO245" s="35">
        <f t="shared" si="607"/>
        <v>0</v>
      </c>
      <c r="NP245" s="8"/>
      <c r="NQ245" s="8"/>
    </row>
    <row r="246" spans="1:3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</row>
    <row r="247" spans="1:381" s="10" customFormat="1" x14ac:dyDescent="0.2">
      <c r="A247" s="8"/>
      <c r="B247" s="8"/>
      <c r="C247" s="8" t="str">
        <f>OFMOR_FFF_0!C247</f>
        <v>CreditOut</v>
      </c>
      <c r="D247" s="8"/>
      <c r="E247" s="8" t="str">
        <f>OFMOR_FFF_0!E247</f>
        <v>Объем возвратов кредитных средств</v>
      </c>
      <c r="F247" s="8"/>
      <c r="G247" s="8"/>
      <c r="H247" s="8"/>
      <c r="I247" s="8"/>
      <c r="J247" s="8"/>
      <c r="K247" s="9">
        <f>SUM(N247:NO247)</f>
        <v>29317.023276808795</v>
      </c>
      <c r="L247" s="8"/>
      <c r="M247" s="8"/>
      <c r="N247" s="33">
        <v>0</v>
      </c>
      <c r="O247" s="34">
        <f t="shared" ref="O247:BZ247" si="608">IF(AND(O230-O255&gt;0,O230-O255&lt;N251),O230-O255,IF(AND(O230-O255&gt;0,O230-O255&gt;N251),N251,0))</f>
        <v>0</v>
      </c>
      <c r="P247" s="34">
        <f t="shared" si="608"/>
        <v>0</v>
      </c>
      <c r="Q247" s="34">
        <f t="shared" si="608"/>
        <v>0</v>
      </c>
      <c r="R247" s="34">
        <f t="shared" si="608"/>
        <v>0</v>
      </c>
      <c r="S247" s="34">
        <f t="shared" si="608"/>
        <v>0</v>
      </c>
      <c r="T247" s="34">
        <f t="shared" si="608"/>
        <v>0</v>
      </c>
      <c r="U247" s="34">
        <f t="shared" si="608"/>
        <v>0</v>
      </c>
      <c r="V247" s="34">
        <f t="shared" si="608"/>
        <v>0</v>
      </c>
      <c r="W247" s="34">
        <f t="shared" si="608"/>
        <v>0</v>
      </c>
      <c r="X247" s="34">
        <f t="shared" si="608"/>
        <v>0</v>
      </c>
      <c r="Y247" s="34">
        <f t="shared" si="608"/>
        <v>0</v>
      </c>
      <c r="Z247" s="34">
        <f t="shared" si="608"/>
        <v>0</v>
      </c>
      <c r="AA247" s="34">
        <f t="shared" si="608"/>
        <v>0</v>
      </c>
      <c r="AB247" s="34">
        <f t="shared" si="608"/>
        <v>0</v>
      </c>
      <c r="AC247" s="34">
        <f t="shared" si="608"/>
        <v>0</v>
      </c>
      <c r="AD247" s="34">
        <f t="shared" si="608"/>
        <v>0</v>
      </c>
      <c r="AE247" s="34">
        <f t="shared" si="608"/>
        <v>0</v>
      </c>
      <c r="AF247" s="34">
        <f t="shared" si="608"/>
        <v>0</v>
      </c>
      <c r="AG247" s="34">
        <f t="shared" si="608"/>
        <v>0</v>
      </c>
      <c r="AH247" s="34">
        <f t="shared" si="608"/>
        <v>0</v>
      </c>
      <c r="AI247" s="34">
        <f t="shared" si="608"/>
        <v>0</v>
      </c>
      <c r="AJ247" s="34">
        <f t="shared" si="608"/>
        <v>0</v>
      </c>
      <c r="AK247" s="34">
        <f t="shared" si="608"/>
        <v>0</v>
      </c>
      <c r="AL247" s="34">
        <f t="shared" si="608"/>
        <v>0</v>
      </c>
      <c r="AM247" s="34">
        <f t="shared" si="608"/>
        <v>0</v>
      </c>
      <c r="AN247" s="34">
        <f t="shared" si="608"/>
        <v>0</v>
      </c>
      <c r="AO247" s="34">
        <f t="shared" si="608"/>
        <v>0</v>
      </c>
      <c r="AP247" s="34">
        <f t="shared" si="608"/>
        <v>0</v>
      </c>
      <c r="AQ247" s="34">
        <f t="shared" si="608"/>
        <v>0</v>
      </c>
      <c r="AR247" s="34">
        <f t="shared" si="608"/>
        <v>0</v>
      </c>
      <c r="AS247" s="34">
        <f t="shared" si="608"/>
        <v>0</v>
      </c>
      <c r="AT247" s="34">
        <f t="shared" si="608"/>
        <v>0</v>
      </c>
      <c r="AU247" s="34">
        <f t="shared" si="608"/>
        <v>0</v>
      </c>
      <c r="AV247" s="34">
        <f t="shared" si="608"/>
        <v>0</v>
      </c>
      <c r="AW247" s="34">
        <f t="shared" si="608"/>
        <v>0</v>
      </c>
      <c r="AX247" s="34">
        <f t="shared" si="608"/>
        <v>0</v>
      </c>
      <c r="AY247" s="34">
        <f t="shared" si="608"/>
        <v>0</v>
      </c>
      <c r="AZ247" s="34">
        <f t="shared" si="608"/>
        <v>0</v>
      </c>
      <c r="BA247" s="34">
        <f t="shared" si="608"/>
        <v>0</v>
      </c>
      <c r="BB247" s="34">
        <f t="shared" si="608"/>
        <v>0</v>
      </c>
      <c r="BC247" s="34">
        <f t="shared" si="608"/>
        <v>0</v>
      </c>
      <c r="BD247" s="34">
        <f t="shared" si="608"/>
        <v>0</v>
      </c>
      <c r="BE247" s="34">
        <f t="shared" si="608"/>
        <v>0</v>
      </c>
      <c r="BF247" s="34">
        <f t="shared" si="608"/>
        <v>0</v>
      </c>
      <c r="BG247" s="34">
        <f t="shared" si="608"/>
        <v>0</v>
      </c>
      <c r="BH247" s="34">
        <f t="shared" si="608"/>
        <v>0</v>
      </c>
      <c r="BI247" s="34">
        <f t="shared" si="608"/>
        <v>0</v>
      </c>
      <c r="BJ247" s="34">
        <f t="shared" si="608"/>
        <v>0</v>
      </c>
      <c r="BK247" s="34">
        <f t="shared" si="608"/>
        <v>0</v>
      </c>
      <c r="BL247" s="34">
        <f t="shared" si="608"/>
        <v>0</v>
      </c>
      <c r="BM247" s="34">
        <f t="shared" si="608"/>
        <v>0</v>
      </c>
      <c r="BN247" s="34">
        <f t="shared" si="608"/>
        <v>0</v>
      </c>
      <c r="BO247" s="34">
        <f t="shared" si="608"/>
        <v>0</v>
      </c>
      <c r="BP247" s="34">
        <f t="shared" si="608"/>
        <v>0</v>
      </c>
      <c r="BQ247" s="34">
        <f t="shared" si="608"/>
        <v>0</v>
      </c>
      <c r="BR247" s="34">
        <f t="shared" si="608"/>
        <v>0</v>
      </c>
      <c r="BS247" s="34">
        <f t="shared" si="608"/>
        <v>0</v>
      </c>
      <c r="BT247" s="34">
        <f t="shared" si="608"/>
        <v>0</v>
      </c>
      <c r="BU247" s="34">
        <f t="shared" si="608"/>
        <v>0</v>
      </c>
      <c r="BV247" s="34">
        <f t="shared" si="608"/>
        <v>0</v>
      </c>
      <c r="BW247" s="34">
        <f t="shared" si="608"/>
        <v>0</v>
      </c>
      <c r="BX247" s="34">
        <f t="shared" si="608"/>
        <v>0</v>
      </c>
      <c r="BY247" s="34">
        <f t="shared" si="608"/>
        <v>0</v>
      </c>
      <c r="BZ247" s="34">
        <f t="shared" si="608"/>
        <v>0</v>
      </c>
      <c r="CA247" s="34">
        <f t="shared" ref="CA247:EL247" si="609">IF(AND(CA230-CA255&gt;0,CA230-CA255&lt;BZ251),CA230-CA255,IF(AND(CA230-CA255&gt;0,CA230-CA255&gt;BZ251),BZ251,0))</f>
        <v>0</v>
      </c>
      <c r="CB247" s="34">
        <f t="shared" si="609"/>
        <v>0</v>
      </c>
      <c r="CC247" s="34">
        <f t="shared" si="609"/>
        <v>0</v>
      </c>
      <c r="CD247" s="34">
        <f t="shared" si="609"/>
        <v>0</v>
      </c>
      <c r="CE247" s="34">
        <f t="shared" si="609"/>
        <v>0</v>
      </c>
      <c r="CF247" s="34">
        <f t="shared" si="609"/>
        <v>0</v>
      </c>
      <c r="CG247" s="34">
        <f t="shared" si="609"/>
        <v>0</v>
      </c>
      <c r="CH247" s="34">
        <f t="shared" si="609"/>
        <v>0</v>
      </c>
      <c r="CI247" s="34">
        <f t="shared" si="609"/>
        <v>0</v>
      </c>
      <c r="CJ247" s="34">
        <f t="shared" si="609"/>
        <v>0</v>
      </c>
      <c r="CK247" s="34">
        <f t="shared" si="609"/>
        <v>0</v>
      </c>
      <c r="CL247" s="34">
        <f t="shared" si="609"/>
        <v>0</v>
      </c>
      <c r="CM247" s="34">
        <f t="shared" si="609"/>
        <v>0</v>
      </c>
      <c r="CN247" s="34">
        <f t="shared" si="609"/>
        <v>0</v>
      </c>
      <c r="CO247" s="34">
        <f t="shared" si="609"/>
        <v>0</v>
      </c>
      <c r="CP247" s="34">
        <f t="shared" si="609"/>
        <v>0</v>
      </c>
      <c r="CQ247" s="34">
        <f t="shared" si="609"/>
        <v>0</v>
      </c>
      <c r="CR247" s="34">
        <f t="shared" si="609"/>
        <v>0</v>
      </c>
      <c r="CS247" s="34">
        <f t="shared" si="609"/>
        <v>0</v>
      </c>
      <c r="CT247" s="34">
        <f t="shared" si="609"/>
        <v>0</v>
      </c>
      <c r="CU247" s="34">
        <f t="shared" si="609"/>
        <v>0</v>
      </c>
      <c r="CV247" s="34">
        <f t="shared" si="609"/>
        <v>0</v>
      </c>
      <c r="CW247" s="34">
        <f t="shared" si="609"/>
        <v>0</v>
      </c>
      <c r="CX247" s="34">
        <f t="shared" si="609"/>
        <v>0</v>
      </c>
      <c r="CY247" s="34">
        <f t="shared" si="609"/>
        <v>0</v>
      </c>
      <c r="CZ247" s="34">
        <f t="shared" si="609"/>
        <v>0</v>
      </c>
      <c r="DA247" s="34">
        <f t="shared" si="609"/>
        <v>0</v>
      </c>
      <c r="DB247" s="34">
        <f t="shared" si="609"/>
        <v>49.276854700749816</v>
      </c>
      <c r="DC247" s="34">
        <f t="shared" si="609"/>
        <v>90.468685608930244</v>
      </c>
      <c r="DD247" s="34">
        <f t="shared" si="609"/>
        <v>88.203718476866968</v>
      </c>
      <c r="DE247" s="34">
        <f t="shared" si="609"/>
        <v>80.72603141286865</v>
      </c>
      <c r="DF247" s="34">
        <f t="shared" si="609"/>
        <v>77.39491253807897</v>
      </c>
      <c r="DG247" s="34">
        <f t="shared" si="609"/>
        <v>75.716808669648941</v>
      </c>
      <c r="DH247" s="34">
        <f t="shared" si="609"/>
        <v>68.420802815937009</v>
      </c>
      <c r="DI247" s="34">
        <f t="shared" si="609"/>
        <v>67.634267452768626</v>
      </c>
      <c r="DJ247" s="34">
        <f t="shared" si="609"/>
        <v>69.113979038071079</v>
      </c>
      <c r="DK247" s="34">
        <f t="shared" si="609"/>
        <v>96.64794756293162</v>
      </c>
      <c r="DL247" s="34">
        <f t="shared" si="609"/>
        <v>101.11523584259078</v>
      </c>
      <c r="DM247" s="34">
        <f t="shared" si="609"/>
        <v>104.36520768338212</v>
      </c>
      <c r="DN247" s="34">
        <f t="shared" si="609"/>
        <v>107.99827004779365</v>
      </c>
      <c r="DO247" s="34">
        <f t="shared" si="609"/>
        <v>109.59677100249431</v>
      </c>
      <c r="DP247" s="34">
        <f t="shared" si="609"/>
        <v>109.76532041040001</v>
      </c>
      <c r="DQ247" s="34">
        <f t="shared" si="609"/>
        <v>110.41789429228555</v>
      </c>
      <c r="DR247" s="34">
        <f t="shared" si="609"/>
        <v>110.40568876646427</v>
      </c>
      <c r="DS247" s="34">
        <f t="shared" si="609"/>
        <v>109.49977284986826</v>
      </c>
      <c r="DT247" s="34">
        <f t="shared" si="609"/>
        <v>109.35422530226317</v>
      </c>
      <c r="DU247" s="34">
        <f t="shared" si="609"/>
        <v>109.99008897045228</v>
      </c>
      <c r="DV247" s="34">
        <f t="shared" si="609"/>
        <v>109.16343391178302</v>
      </c>
      <c r="DW247" s="34">
        <f t="shared" si="609"/>
        <v>108.27436324736273</v>
      </c>
      <c r="DX247" s="34">
        <f t="shared" si="609"/>
        <v>108.07221079196674</v>
      </c>
      <c r="DY247" s="34">
        <f t="shared" si="609"/>
        <v>108.16098484020911</v>
      </c>
      <c r="DZ247" s="34">
        <f t="shared" si="609"/>
        <v>107.44072856429017</v>
      </c>
      <c r="EA247" s="34">
        <f t="shared" si="609"/>
        <v>108.42952253711643</v>
      </c>
      <c r="EB247" s="34">
        <f t="shared" si="609"/>
        <v>110.92210728314329</v>
      </c>
      <c r="EC247" s="34">
        <f t="shared" si="609"/>
        <v>112.63192605494365</v>
      </c>
      <c r="ED247" s="34">
        <f t="shared" si="609"/>
        <v>114.91182610536909</v>
      </c>
      <c r="EE247" s="34">
        <f t="shared" si="609"/>
        <v>117.47375798695099</v>
      </c>
      <c r="EF247" s="34">
        <f t="shared" si="609"/>
        <v>28.927506980605088</v>
      </c>
      <c r="EG247" s="34">
        <f t="shared" si="609"/>
        <v>28.852893944564656</v>
      </c>
      <c r="EH247" s="34">
        <f t="shared" si="609"/>
        <v>28.325275688115809</v>
      </c>
      <c r="EI247" s="34">
        <f t="shared" si="609"/>
        <v>27.347019360944813</v>
      </c>
      <c r="EJ247" s="34">
        <f t="shared" si="609"/>
        <v>25.624890755968142</v>
      </c>
      <c r="EK247" s="34">
        <f t="shared" si="609"/>
        <v>24.100516384705891</v>
      </c>
      <c r="EL247" s="34">
        <f t="shared" si="609"/>
        <v>22.815015401059647</v>
      </c>
      <c r="EM247" s="34">
        <f t="shared" ref="EM247:GX247" si="610">IF(AND(EM230-EM255&gt;0,EM230-EM255&lt;EL251),EM230-EM255,IF(AND(EM230-EM255&gt;0,EM230-EM255&gt;EL251),EL251,0))</f>
        <v>21.311067719685632</v>
      </c>
      <c r="EN247" s="34">
        <f t="shared" si="610"/>
        <v>19.405234353963003</v>
      </c>
      <c r="EO247" s="34">
        <f t="shared" si="610"/>
        <v>18.029056884979394</v>
      </c>
      <c r="EP247" s="34">
        <f t="shared" si="610"/>
        <v>160.68195970895101</v>
      </c>
      <c r="EQ247" s="34">
        <f t="shared" si="610"/>
        <v>161.71248930484796</v>
      </c>
      <c r="ER247" s="34">
        <f t="shared" si="610"/>
        <v>7.9194849748171237</v>
      </c>
      <c r="ES247" s="34">
        <f t="shared" si="610"/>
        <v>0</v>
      </c>
      <c r="ET247" s="34">
        <f t="shared" si="610"/>
        <v>0</v>
      </c>
      <c r="EU247" s="34">
        <f t="shared" si="610"/>
        <v>0</v>
      </c>
      <c r="EV247" s="34">
        <f t="shared" si="610"/>
        <v>0</v>
      </c>
      <c r="EW247" s="34">
        <f t="shared" si="610"/>
        <v>0</v>
      </c>
      <c r="EX247" s="34">
        <f t="shared" si="610"/>
        <v>0</v>
      </c>
      <c r="EY247" s="34">
        <f t="shared" si="610"/>
        <v>0</v>
      </c>
      <c r="EZ247" s="34">
        <f t="shared" si="610"/>
        <v>0</v>
      </c>
      <c r="FA247" s="34">
        <f t="shared" si="610"/>
        <v>0</v>
      </c>
      <c r="FB247" s="34">
        <f t="shared" si="610"/>
        <v>0</v>
      </c>
      <c r="FC247" s="34">
        <f t="shared" si="610"/>
        <v>0</v>
      </c>
      <c r="FD247" s="34">
        <f t="shared" si="610"/>
        <v>0</v>
      </c>
      <c r="FE247" s="34">
        <f t="shared" si="610"/>
        <v>0</v>
      </c>
      <c r="FF247" s="34">
        <f t="shared" si="610"/>
        <v>0</v>
      </c>
      <c r="FG247" s="34">
        <f t="shared" si="610"/>
        <v>0</v>
      </c>
      <c r="FH247" s="34">
        <f t="shared" si="610"/>
        <v>0</v>
      </c>
      <c r="FI247" s="34">
        <f t="shared" si="610"/>
        <v>0</v>
      </c>
      <c r="FJ247" s="34">
        <f t="shared" si="610"/>
        <v>0</v>
      </c>
      <c r="FK247" s="34">
        <f t="shared" si="610"/>
        <v>32.803723238303952</v>
      </c>
      <c r="FL247" s="34">
        <f t="shared" si="610"/>
        <v>40.966334400298535</v>
      </c>
      <c r="FM247" s="34">
        <f t="shared" si="610"/>
        <v>45.942492562274744</v>
      </c>
      <c r="FN247" s="34">
        <f t="shared" si="610"/>
        <v>49.695133397032436</v>
      </c>
      <c r="FO247" s="34">
        <f t="shared" si="610"/>
        <v>53.206529917111837</v>
      </c>
      <c r="FP247" s="34">
        <f t="shared" si="610"/>
        <v>56.898526280894302</v>
      </c>
      <c r="FQ247" s="34">
        <f t="shared" si="610"/>
        <v>60.221526655867187</v>
      </c>
      <c r="FR247" s="34">
        <f t="shared" si="610"/>
        <v>63.98597470203832</v>
      </c>
      <c r="FS247" s="34">
        <f t="shared" si="610"/>
        <v>68.207506282716679</v>
      </c>
      <c r="FT247" s="34">
        <f t="shared" si="610"/>
        <v>71.874160865189026</v>
      </c>
      <c r="FU247" s="34">
        <f t="shared" si="610"/>
        <v>74.584019203956572</v>
      </c>
      <c r="FV247" s="34">
        <f t="shared" si="610"/>
        <v>77.259064825756653</v>
      </c>
      <c r="FW247" s="34">
        <f t="shared" si="610"/>
        <v>81.715421944299209</v>
      </c>
      <c r="FX247" s="34">
        <f t="shared" si="610"/>
        <v>86.554256415903708</v>
      </c>
      <c r="FY247" s="34">
        <f t="shared" si="610"/>
        <v>0</v>
      </c>
      <c r="FZ247" s="34">
        <f t="shared" si="610"/>
        <v>0</v>
      </c>
      <c r="GA247" s="34">
        <f t="shared" si="610"/>
        <v>0</v>
      </c>
      <c r="GB247" s="34">
        <f t="shared" si="610"/>
        <v>0</v>
      </c>
      <c r="GC247" s="34">
        <f t="shared" si="610"/>
        <v>0</v>
      </c>
      <c r="GD247" s="34">
        <f t="shared" si="610"/>
        <v>0</v>
      </c>
      <c r="GE247" s="34">
        <f t="shared" si="610"/>
        <v>0</v>
      </c>
      <c r="GF247" s="34">
        <f t="shared" si="610"/>
        <v>0</v>
      </c>
      <c r="GG247" s="34">
        <f t="shared" si="610"/>
        <v>0</v>
      </c>
      <c r="GH247" s="34">
        <f t="shared" si="610"/>
        <v>0</v>
      </c>
      <c r="GI247" s="34">
        <f t="shared" si="610"/>
        <v>0</v>
      </c>
      <c r="GJ247" s="34">
        <f t="shared" si="610"/>
        <v>0</v>
      </c>
      <c r="GK247" s="34">
        <f t="shared" si="610"/>
        <v>0</v>
      </c>
      <c r="GL247" s="34">
        <f t="shared" si="610"/>
        <v>0</v>
      </c>
      <c r="GM247" s="34">
        <f t="shared" si="610"/>
        <v>0</v>
      </c>
      <c r="GN247" s="34">
        <f t="shared" si="610"/>
        <v>0</v>
      </c>
      <c r="GO247" s="34">
        <f t="shared" si="610"/>
        <v>0</v>
      </c>
      <c r="GP247" s="34">
        <f t="shared" si="610"/>
        <v>0</v>
      </c>
      <c r="GQ247" s="34">
        <f t="shared" si="610"/>
        <v>0</v>
      </c>
      <c r="GR247" s="34">
        <f t="shared" si="610"/>
        <v>0</v>
      </c>
      <c r="GS247" s="34">
        <f t="shared" si="610"/>
        <v>0</v>
      </c>
      <c r="GT247" s="34">
        <f t="shared" si="610"/>
        <v>0</v>
      </c>
      <c r="GU247" s="34">
        <f t="shared" si="610"/>
        <v>0</v>
      </c>
      <c r="GV247" s="34">
        <f t="shared" si="610"/>
        <v>0</v>
      </c>
      <c r="GW247" s="34">
        <f t="shared" si="610"/>
        <v>0</v>
      </c>
      <c r="GX247" s="34">
        <f t="shared" si="610"/>
        <v>0</v>
      </c>
      <c r="GY247" s="34">
        <f t="shared" ref="GY247:JJ247" si="611">IF(AND(GY230-GY255&gt;0,GY230-GY255&lt;GX251),GY230-GY255,IF(AND(GY230-GY255&gt;0,GY230-GY255&gt;GX251),GX251,0))</f>
        <v>0</v>
      </c>
      <c r="GZ247" s="34">
        <f t="shared" si="611"/>
        <v>0</v>
      </c>
      <c r="HA247" s="34">
        <f t="shared" si="611"/>
        <v>0</v>
      </c>
      <c r="HB247" s="34">
        <f t="shared" si="611"/>
        <v>0</v>
      </c>
      <c r="HC247" s="34">
        <f t="shared" si="611"/>
        <v>0</v>
      </c>
      <c r="HD247" s="34">
        <f t="shared" si="611"/>
        <v>106.06290192784417</v>
      </c>
      <c r="HE247" s="34">
        <f t="shared" si="611"/>
        <v>107.39193776021729</v>
      </c>
      <c r="HF247" s="34">
        <f t="shared" si="611"/>
        <v>102.42193563058856</v>
      </c>
      <c r="HG247" s="34">
        <f t="shared" si="611"/>
        <v>99.784242464026207</v>
      </c>
      <c r="HH247" s="34">
        <f t="shared" si="611"/>
        <v>97.460288080998325</v>
      </c>
      <c r="HI247" s="34">
        <f t="shared" si="611"/>
        <v>97.166998806059141</v>
      </c>
      <c r="HJ247" s="34">
        <f t="shared" si="611"/>
        <v>97.933559959820812</v>
      </c>
      <c r="HK247" s="34">
        <f t="shared" si="611"/>
        <v>98.256451792270184</v>
      </c>
      <c r="HL247" s="34">
        <f t="shared" si="611"/>
        <v>99.705755565107012</v>
      </c>
      <c r="HM247" s="34">
        <f t="shared" si="611"/>
        <v>103.91966240121253</v>
      </c>
      <c r="HN247" s="34">
        <f t="shared" si="611"/>
        <v>89.681298833103611</v>
      </c>
      <c r="HO247" s="34">
        <f t="shared" si="611"/>
        <v>0</v>
      </c>
      <c r="HP247" s="34">
        <f t="shared" si="611"/>
        <v>0</v>
      </c>
      <c r="HQ247" s="34">
        <f t="shared" si="611"/>
        <v>0</v>
      </c>
      <c r="HR247" s="34">
        <f t="shared" si="611"/>
        <v>0</v>
      </c>
      <c r="HS247" s="34">
        <f t="shared" si="611"/>
        <v>0</v>
      </c>
      <c r="HT247" s="34">
        <f t="shared" si="611"/>
        <v>0</v>
      </c>
      <c r="HU247" s="34">
        <f t="shared" si="611"/>
        <v>0</v>
      </c>
      <c r="HV247" s="34">
        <f t="shared" si="611"/>
        <v>0</v>
      </c>
      <c r="HW247" s="34">
        <f t="shared" si="611"/>
        <v>0</v>
      </c>
      <c r="HX247" s="34">
        <f t="shared" si="611"/>
        <v>0</v>
      </c>
      <c r="HY247" s="34">
        <f t="shared" si="611"/>
        <v>0</v>
      </c>
      <c r="HZ247" s="34">
        <f t="shared" si="611"/>
        <v>0</v>
      </c>
      <c r="IA247" s="34">
        <f t="shared" si="611"/>
        <v>0</v>
      </c>
      <c r="IB247" s="34">
        <f t="shared" si="611"/>
        <v>0</v>
      </c>
      <c r="IC247" s="34">
        <f t="shared" si="611"/>
        <v>0</v>
      </c>
      <c r="ID247" s="34">
        <f t="shared" si="611"/>
        <v>0</v>
      </c>
      <c r="IE247" s="34">
        <f t="shared" si="611"/>
        <v>0</v>
      </c>
      <c r="IF247" s="34">
        <f t="shared" si="611"/>
        <v>0</v>
      </c>
      <c r="IG247" s="34">
        <f t="shared" si="611"/>
        <v>0</v>
      </c>
      <c r="IH247" s="34">
        <f t="shared" si="611"/>
        <v>115.18068985110251</v>
      </c>
      <c r="II247" s="34">
        <f t="shared" si="611"/>
        <v>21.939180896038451</v>
      </c>
      <c r="IJ247" s="34">
        <f t="shared" si="611"/>
        <v>0</v>
      </c>
      <c r="IK247" s="34">
        <f t="shared" si="611"/>
        <v>0</v>
      </c>
      <c r="IL247" s="34">
        <f t="shared" si="611"/>
        <v>0</v>
      </c>
      <c r="IM247" s="34">
        <f t="shared" si="611"/>
        <v>0</v>
      </c>
      <c r="IN247" s="34">
        <f t="shared" si="611"/>
        <v>0</v>
      </c>
      <c r="IO247" s="34">
        <f t="shared" si="611"/>
        <v>0</v>
      </c>
      <c r="IP247" s="34">
        <f t="shared" si="611"/>
        <v>0</v>
      </c>
      <c r="IQ247" s="34">
        <f t="shared" si="611"/>
        <v>0</v>
      </c>
      <c r="IR247" s="34">
        <f t="shared" si="611"/>
        <v>0</v>
      </c>
      <c r="IS247" s="34">
        <f t="shared" si="611"/>
        <v>0</v>
      </c>
      <c r="IT247" s="34">
        <f t="shared" si="611"/>
        <v>0</v>
      </c>
      <c r="IU247" s="34">
        <f t="shared" si="611"/>
        <v>0</v>
      </c>
      <c r="IV247" s="34">
        <f t="shared" si="611"/>
        <v>0</v>
      </c>
      <c r="IW247" s="34">
        <f t="shared" si="611"/>
        <v>0</v>
      </c>
      <c r="IX247" s="34">
        <f t="shared" si="611"/>
        <v>0</v>
      </c>
      <c r="IY247" s="34">
        <f t="shared" si="611"/>
        <v>0</v>
      </c>
      <c r="IZ247" s="34">
        <f t="shared" si="611"/>
        <v>0</v>
      </c>
      <c r="JA247" s="34">
        <f t="shared" si="611"/>
        <v>0</v>
      </c>
      <c r="JB247" s="34">
        <f t="shared" si="611"/>
        <v>0</v>
      </c>
      <c r="JC247" s="34">
        <f t="shared" si="611"/>
        <v>0</v>
      </c>
      <c r="JD247" s="34">
        <f t="shared" si="611"/>
        <v>0</v>
      </c>
      <c r="JE247" s="34">
        <f t="shared" si="611"/>
        <v>0</v>
      </c>
      <c r="JF247" s="34">
        <f t="shared" si="611"/>
        <v>0</v>
      </c>
      <c r="JG247" s="34">
        <f t="shared" si="611"/>
        <v>0</v>
      </c>
      <c r="JH247" s="34">
        <f t="shared" si="611"/>
        <v>0</v>
      </c>
      <c r="JI247" s="34">
        <f t="shared" si="611"/>
        <v>0</v>
      </c>
      <c r="JJ247" s="34">
        <f t="shared" si="611"/>
        <v>0</v>
      </c>
      <c r="JK247" s="34">
        <f t="shared" ref="JK247:LV247" si="612">IF(AND(JK230-JK255&gt;0,JK230-JK255&lt;JJ251),JK230-JK255,IF(AND(JK230-JK255&gt;0,JK230-JK255&gt;JJ251),JJ251,0))</f>
        <v>0</v>
      </c>
      <c r="JL247" s="34">
        <f t="shared" si="612"/>
        <v>0</v>
      </c>
      <c r="JM247" s="34">
        <f t="shared" si="612"/>
        <v>0</v>
      </c>
      <c r="JN247" s="34">
        <f t="shared" si="612"/>
        <v>0</v>
      </c>
      <c r="JO247" s="34">
        <f t="shared" si="612"/>
        <v>0</v>
      </c>
      <c r="JP247" s="34">
        <f t="shared" si="612"/>
        <v>0</v>
      </c>
      <c r="JQ247" s="34">
        <f t="shared" si="612"/>
        <v>0</v>
      </c>
      <c r="JR247" s="34">
        <f t="shared" si="612"/>
        <v>0</v>
      </c>
      <c r="JS247" s="34">
        <f t="shared" si="612"/>
        <v>0</v>
      </c>
      <c r="JT247" s="34">
        <f t="shared" si="612"/>
        <v>0</v>
      </c>
      <c r="JU247" s="34">
        <f t="shared" si="612"/>
        <v>0</v>
      </c>
      <c r="JV247" s="34">
        <f t="shared" si="612"/>
        <v>0</v>
      </c>
      <c r="JW247" s="34">
        <f t="shared" si="612"/>
        <v>0</v>
      </c>
      <c r="JX247" s="34">
        <f t="shared" si="612"/>
        <v>0</v>
      </c>
      <c r="JY247" s="34">
        <f t="shared" si="612"/>
        <v>0</v>
      </c>
      <c r="JZ247" s="34">
        <f t="shared" si="612"/>
        <v>0</v>
      </c>
      <c r="KA247" s="34">
        <f t="shared" si="612"/>
        <v>0</v>
      </c>
      <c r="KB247" s="34">
        <f t="shared" si="612"/>
        <v>0</v>
      </c>
      <c r="KC247" s="34">
        <f t="shared" si="612"/>
        <v>10.378945027855337</v>
      </c>
      <c r="KD247" s="34">
        <f t="shared" si="612"/>
        <v>182.70940611658995</v>
      </c>
      <c r="KE247" s="34">
        <f t="shared" si="612"/>
        <v>193.12209391857343</v>
      </c>
      <c r="KF247" s="34">
        <f t="shared" si="612"/>
        <v>204.24850321339673</v>
      </c>
      <c r="KG247" s="34">
        <f t="shared" si="612"/>
        <v>214.9381145769762</v>
      </c>
      <c r="KH247" s="34">
        <f t="shared" si="612"/>
        <v>224.28697546332677</v>
      </c>
      <c r="KI247" s="34">
        <f t="shared" si="612"/>
        <v>233.05466061119665</v>
      </c>
      <c r="KJ247" s="34">
        <f t="shared" si="612"/>
        <v>245.90837469139564</v>
      </c>
      <c r="KK247" s="34">
        <f t="shared" si="612"/>
        <v>259.95060130641144</v>
      </c>
      <c r="KL247" s="34">
        <f t="shared" si="612"/>
        <v>273.96023520027393</v>
      </c>
      <c r="KM247" s="34">
        <f t="shared" si="612"/>
        <v>561.62241684448793</v>
      </c>
      <c r="KN247" s="34">
        <f t="shared" si="612"/>
        <v>578.1783605106898</v>
      </c>
      <c r="KO247" s="34">
        <f t="shared" si="612"/>
        <v>593.43554088067526</v>
      </c>
      <c r="KP247" s="34">
        <f t="shared" si="612"/>
        <v>606.74358816818994</v>
      </c>
      <c r="KQ247" s="34">
        <f t="shared" si="612"/>
        <v>618.05314075754654</v>
      </c>
      <c r="KR247" s="34">
        <f t="shared" si="612"/>
        <v>628.46966703992507</v>
      </c>
      <c r="KS247" s="34">
        <f t="shared" si="612"/>
        <v>636.64007402433822</v>
      </c>
      <c r="KT247" s="34">
        <f t="shared" si="612"/>
        <v>644.58929431000251</v>
      </c>
      <c r="KU247" s="34">
        <f t="shared" si="612"/>
        <v>655.25527240573456</v>
      </c>
      <c r="KV247" s="34">
        <f t="shared" si="612"/>
        <v>664.52399657479896</v>
      </c>
      <c r="KW247" s="34">
        <f t="shared" si="612"/>
        <v>671.48041693294977</v>
      </c>
      <c r="KX247" s="34">
        <f t="shared" si="612"/>
        <v>683.8202956881297</v>
      </c>
      <c r="KY247" s="34">
        <f t="shared" si="612"/>
        <v>697.09315479788097</v>
      </c>
      <c r="KZ247" s="34">
        <f t="shared" si="612"/>
        <v>705.15887727491724</v>
      </c>
      <c r="LA247" s="34">
        <f t="shared" si="612"/>
        <v>713.74089061731536</v>
      </c>
      <c r="LB247" s="34">
        <f t="shared" si="612"/>
        <v>725.62096463644934</v>
      </c>
      <c r="LC247" s="34">
        <f t="shared" si="612"/>
        <v>728.14418489009108</v>
      </c>
      <c r="LD247" s="34">
        <f t="shared" si="612"/>
        <v>728.62647263160966</v>
      </c>
      <c r="LE247" s="34">
        <f t="shared" si="612"/>
        <v>735.71683472162613</v>
      </c>
      <c r="LF247" s="34">
        <f t="shared" si="612"/>
        <v>746.10161319885594</v>
      </c>
      <c r="LG247" s="34">
        <f t="shared" si="612"/>
        <v>918.49011393016576</v>
      </c>
      <c r="LH247" s="34">
        <f t="shared" si="612"/>
        <v>928.31749424020882</v>
      </c>
      <c r="LI247" s="34">
        <f t="shared" si="612"/>
        <v>942.94950174850169</v>
      </c>
      <c r="LJ247" s="34">
        <f t="shared" si="612"/>
        <v>947.58178459263036</v>
      </c>
      <c r="LK247" s="34">
        <f t="shared" si="612"/>
        <v>949.47119494687286</v>
      </c>
      <c r="LL247" s="34">
        <f t="shared" si="612"/>
        <v>958.70634885188281</v>
      </c>
      <c r="LM247" s="34">
        <f t="shared" si="612"/>
        <v>982.86756274388074</v>
      </c>
      <c r="LN247" s="34">
        <f t="shared" si="612"/>
        <v>991.0890612103999</v>
      </c>
      <c r="LO247" s="34">
        <f t="shared" si="612"/>
        <v>704.51191662082147</v>
      </c>
      <c r="LP247" s="34">
        <f t="shared" si="612"/>
        <v>0</v>
      </c>
      <c r="LQ247" s="34">
        <f t="shared" si="612"/>
        <v>0</v>
      </c>
      <c r="LR247" s="34">
        <f t="shared" si="612"/>
        <v>0</v>
      </c>
      <c r="LS247" s="34">
        <f t="shared" si="612"/>
        <v>0</v>
      </c>
      <c r="LT247" s="34">
        <f t="shared" si="612"/>
        <v>0</v>
      </c>
      <c r="LU247" s="34">
        <f t="shared" si="612"/>
        <v>0</v>
      </c>
      <c r="LV247" s="34">
        <f t="shared" si="612"/>
        <v>0</v>
      </c>
      <c r="LW247" s="34">
        <f t="shared" ref="LW247:NO247" si="613">IF(AND(LW230-LW255&gt;0,LW230-LW255&lt;LV251),LW230-LW255,IF(AND(LW230-LW255&gt;0,LW230-LW255&gt;LV251),LV251,0))</f>
        <v>0</v>
      </c>
      <c r="LX247" s="34">
        <f t="shared" si="613"/>
        <v>0</v>
      </c>
      <c r="LY247" s="34">
        <f t="shared" si="613"/>
        <v>0</v>
      </c>
      <c r="LZ247" s="34">
        <f t="shared" si="613"/>
        <v>0</v>
      </c>
      <c r="MA247" s="34">
        <f t="shared" si="613"/>
        <v>0</v>
      </c>
      <c r="MB247" s="34">
        <f t="shared" si="613"/>
        <v>0</v>
      </c>
      <c r="MC247" s="34">
        <f t="shared" si="613"/>
        <v>0</v>
      </c>
      <c r="MD247" s="34">
        <f t="shared" si="613"/>
        <v>0</v>
      </c>
      <c r="ME247" s="34">
        <f t="shared" si="613"/>
        <v>0</v>
      </c>
      <c r="MF247" s="34">
        <f t="shared" si="613"/>
        <v>0</v>
      </c>
      <c r="MG247" s="34">
        <f t="shared" si="613"/>
        <v>0</v>
      </c>
      <c r="MH247" s="34">
        <f t="shared" si="613"/>
        <v>0</v>
      </c>
      <c r="MI247" s="34">
        <f t="shared" si="613"/>
        <v>0</v>
      </c>
      <c r="MJ247" s="34">
        <f t="shared" si="613"/>
        <v>0</v>
      </c>
      <c r="MK247" s="34">
        <f t="shared" si="613"/>
        <v>0</v>
      </c>
      <c r="ML247" s="34">
        <f t="shared" si="613"/>
        <v>0</v>
      </c>
      <c r="MM247" s="34">
        <f t="shared" si="613"/>
        <v>0</v>
      </c>
      <c r="MN247" s="34">
        <f t="shared" si="613"/>
        <v>0</v>
      </c>
      <c r="MO247" s="34">
        <f t="shared" si="613"/>
        <v>0</v>
      </c>
      <c r="MP247" s="34">
        <f t="shared" si="613"/>
        <v>0</v>
      </c>
      <c r="MQ247" s="34">
        <f t="shared" si="613"/>
        <v>0</v>
      </c>
      <c r="MR247" s="34">
        <f t="shared" si="613"/>
        <v>0</v>
      </c>
      <c r="MS247" s="34">
        <f t="shared" si="613"/>
        <v>0</v>
      </c>
      <c r="MT247" s="34">
        <f t="shared" si="613"/>
        <v>0</v>
      </c>
      <c r="MU247" s="34">
        <f t="shared" si="613"/>
        <v>0</v>
      </c>
      <c r="MV247" s="34">
        <f t="shared" si="613"/>
        <v>0</v>
      </c>
      <c r="MW247" s="34">
        <f t="shared" si="613"/>
        <v>0</v>
      </c>
      <c r="MX247" s="34">
        <f t="shared" si="613"/>
        <v>0</v>
      </c>
      <c r="MY247" s="34">
        <f t="shared" si="613"/>
        <v>0</v>
      </c>
      <c r="MZ247" s="34">
        <f t="shared" si="613"/>
        <v>0</v>
      </c>
      <c r="NA247" s="34">
        <f t="shared" si="613"/>
        <v>0</v>
      </c>
      <c r="NB247" s="34">
        <f t="shared" si="613"/>
        <v>0</v>
      </c>
      <c r="NC247" s="34">
        <f t="shared" si="613"/>
        <v>0</v>
      </c>
      <c r="ND247" s="34">
        <f t="shared" si="613"/>
        <v>0</v>
      </c>
      <c r="NE247" s="34">
        <f t="shared" si="613"/>
        <v>0</v>
      </c>
      <c r="NF247" s="34">
        <f t="shared" si="613"/>
        <v>0</v>
      </c>
      <c r="NG247" s="34">
        <f t="shared" si="613"/>
        <v>0</v>
      </c>
      <c r="NH247" s="34">
        <f t="shared" si="613"/>
        <v>0</v>
      </c>
      <c r="NI247" s="34">
        <f t="shared" si="613"/>
        <v>0</v>
      </c>
      <c r="NJ247" s="34">
        <f t="shared" si="613"/>
        <v>0</v>
      </c>
      <c r="NK247" s="34">
        <f t="shared" si="613"/>
        <v>0</v>
      </c>
      <c r="NL247" s="34">
        <f t="shared" si="613"/>
        <v>0</v>
      </c>
      <c r="NM247" s="34">
        <f t="shared" si="613"/>
        <v>0</v>
      </c>
      <c r="NN247" s="34">
        <f t="shared" si="613"/>
        <v>0</v>
      </c>
      <c r="NO247" s="35">
        <f t="shared" si="613"/>
        <v>0</v>
      </c>
      <c r="NP247" s="8"/>
      <c r="NQ247" s="8"/>
    </row>
    <row r="248" spans="1:3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 t="str">
        <f>OFMOR_FFF_0!C249</f>
        <v>CreditFlow</v>
      </c>
      <c r="D249" s="1"/>
      <c r="E249" s="1" t="str">
        <f>OFMOR_FFF_0!E249</f>
        <v>Кредитный поток</v>
      </c>
      <c r="F249" s="1"/>
      <c r="G249" s="1"/>
      <c r="H249" s="1"/>
      <c r="I249" s="1"/>
      <c r="J249" s="1"/>
      <c r="K249" s="30">
        <f>SUM(N249:NO249)</f>
        <v>0</v>
      </c>
      <c r="L249" s="14"/>
      <c r="M249" s="14"/>
      <c r="N249" s="69">
        <f>N245-N247</f>
        <v>0</v>
      </c>
      <c r="O249" s="70">
        <f>O245-O247</f>
        <v>0</v>
      </c>
      <c r="P249" s="70">
        <f>P245-P247</f>
        <v>0</v>
      </c>
      <c r="Q249" s="70">
        <f>Q245-Q247</f>
        <v>0</v>
      </c>
      <c r="R249" s="70">
        <f>R245-R247</f>
        <v>0</v>
      </c>
      <c r="S249" s="70">
        <f t="shared" ref="S249:CD249" si="614">S245-S247</f>
        <v>0</v>
      </c>
      <c r="T249" s="70">
        <f t="shared" si="614"/>
        <v>0</v>
      </c>
      <c r="U249" s="70">
        <f t="shared" si="614"/>
        <v>0</v>
      </c>
      <c r="V249" s="70">
        <f t="shared" si="614"/>
        <v>0</v>
      </c>
      <c r="W249" s="70">
        <f t="shared" si="614"/>
        <v>0</v>
      </c>
      <c r="X249" s="70">
        <f t="shared" si="614"/>
        <v>0</v>
      </c>
      <c r="Y249" s="70">
        <f t="shared" si="614"/>
        <v>0</v>
      </c>
      <c r="Z249" s="70">
        <f t="shared" si="614"/>
        <v>0</v>
      </c>
      <c r="AA249" s="70">
        <f t="shared" si="614"/>
        <v>0</v>
      </c>
      <c r="AB249" s="70">
        <f t="shared" si="614"/>
        <v>0</v>
      </c>
      <c r="AC249" s="70">
        <f t="shared" si="614"/>
        <v>0</v>
      </c>
      <c r="AD249" s="70">
        <f t="shared" si="614"/>
        <v>0</v>
      </c>
      <c r="AE249" s="70">
        <f t="shared" si="614"/>
        <v>0</v>
      </c>
      <c r="AF249" s="70">
        <f t="shared" si="614"/>
        <v>0</v>
      </c>
      <c r="AG249" s="70">
        <f t="shared" si="614"/>
        <v>0</v>
      </c>
      <c r="AH249" s="70">
        <f t="shared" si="614"/>
        <v>0</v>
      </c>
      <c r="AI249" s="70">
        <f t="shared" si="614"/>
        <v>0</v>
      </c>
      <c r="AJ249" s="70">
        <f t="shared" si="614"/>
        <v>0</v>
      </c>
      <c r="AK249" s="70">
        <f t="shared" si="614"/>
        <v>0</v>
      </c>
      <c r="AL249" s="70">
        <f t="shared" si="614"/>
        <v>0</v>
      </c>
      <c r="AM249" s="70">
        <f t="shared" si="614"/>
        <v>0</v>
      </c>
      <c r="AN249" s="70">
        <f t="shared" si="614"/>
        <v>0</v>
      </c>
      <c r="AO249" s="70">
        <f t="shared" si="614"/>
        <v>0</v>
      </c>
      <c r="AP249" s="70">
        <f t="shared" si="614"/>
        <v>0</v>
      </c>
      <c r="AQ249" s="70">
        <f t="shared" si="614"/>
        <v>0</v>
      </c>
      <c r="AR249" s="70">
        <f t="shared" si="614"/>
        <v>0</v>
      </c>
      <c r="AS249" s="70">
        <f t="shared" si="614"/>
        <v>0</v>
      </c>
      <c r="AT249" s="70">
        <f t="shared" si="614"/>
        <v>0</v>
      </c>
      <c r="AU249" s="70">
        <f t="shared" si="614"/>
        <v>0</v>
      </c>
      <c r="AV249" s="70">
        <f t="shared" si="614"/>
        <v>0</v>
      </c>
      <c r="AW249" s="70">
        <f t="shared" si="614"/>
        <v>0</v>
      </c>
      <c r="AX249" s="70">
        <f t="shared" si="614"/>
        <v>0</v>
      </c>
      <c r="AY249" s="70">
        <f t="shared" si="614"/>
        <v>0</v>
      </c>
      <c r="AZ249" s="70">
        <f t="shared" si="614"/>
        <v>0</v>
      </c>
      <c r="BA249" s="70">
        <f t="shared" si="614"/>
        <v>0</v>
      </c>
      <c r="BB249" s="70">
        <f t="shared" si="614"/>
        <v>0</v>
      </c>
      <c r="BC249" s="70">
        <f t="shared" si="614"/>
        <v>0</v>
      </c>
      <c r="BD249" s="70">
        <f t="shared" si="614"/>
        <v>0</v>
      </c>
      <c r="BE249" s="70">
        <f t="shared" si="614"/>
        <v>0</v>
      </c>
      <c r="BF249" s="70">
        <f t="shared" si="614"/>
        <v>0</v>
      </c>
      <c r="BG249" s="70">
        <f t="shared" si="614"/>
        <v>0</v>
      </c>
      <c r="BH249" s="70">
        <f t="shared" si="614"/>
        <v>0</v>
      </c>
      <c r="BI249" s="70">
        <f t="shared" si="614"/>
        <v>0</v>
      </c>
      <c r="BJ249" s="70">
        <f t="shared" si="614"/>
        <v>0</v>
      </c>
      <c r="BK249" s="70">
        <f t="shared" si="614"/>
        <v>0</v>
      </c>
      <c r="BL249" s="70">
        <f t="shared" si="614"/>
        <v>21.165720508657884</v>
      </c>
      <c r="BM249" s="70">
        <f t="shared" si="614"/>
        <v>70.453862594635382</v>
      </c>
      <c r="BN249" s="70">
        <f t="shared" si="614"/>
        <v>87.004727505376337</v>
      </c>
      <c r="BO249" s="70">
        <f t="shared" si="614"/>
        <v>109.08592406257972</v>
      </c>
      <c r="BP249" s="70">
        <f t="shared" si="614"/>
        <v>117.57501678292991</v>
      </c>
      <c r="BQ249" s="70">
        <f t="shared" si="614"/>
        <v>129.01643240640138</v>
      </c>
      <c r="BR249" s="70">
        <f t="shared" si="614"/>
        <v>153.23066484721491</v>
      </c>
      <c r="BS249" s="70">
        <f t="shared" si="614"/>
        <v>146.78917070007111</v>
      </c>
      <c r="BT249" s="70">
        <f t="shared" si="614"/>
        <v>130.47161924726831</v>
      </c>
      <c r="BU249" s="70">
        <f t="shared" si="614"/>
        <v>129.51523887243169</v>
      </c>
      <c r="BV249" s="70">
        <f t="shared" si="614"/>
        <v>139.60908906646645</v>
      </c>
      <c r="BW249" s="70">
        <f t="shared" si="614"/>
        <v>70.386306720458151</v>
      </c>
      <c r="BX249" s="70">
        <f t="shared" si="614"/>
        <v>72.292361152375634</v>
      </c>
      <c r="BY249" s="70">
        <f t="shared" si="614"/>
        <v>90.417899585641109</v>
      </c>
      <c r="BZ249" s="70">
        <f t="shared" si="614"/>
        <v>80.951193469237936</v>
      </c>
      <c r="CA249" s="70">
        <f t="shared" si="614"/>
        <v>60.945566212381486</v>
      </c>
      <c r="CB249" s="70">
        <f t="shared" si="614"/>
        <v>59.955157470596831</v>
      </c>
      <c r="CC249" s="70">
        <f t="shared" si="614"/>
        <v>109.56787885035425</v>
      </c>
      <c r="CD249" s="70">
        <f t="shared" si="614"/>
        <v>118.96446061638173</v>
      </c>
      <c r="CE249" s="70">
        <f t="shared" ref="CE249:EP249" si="615">CE245-CE247</f>
        <v>125.37069647157554</v>
      </c>
      <c r="CF249" s="70">
        <f t="shared" si="615"/>
        <v>149.86779551604707</v>
      </c>
      <c r="CG249" s="70">
        <f t="shared" si="615"/>
        <v>127.59168221343711</v>
      </c>
      <c r="CH249" s="70">
        <f t="shared" si="615"/>
        <v>95.491901273526324</v>
      </c>
      <c r="CI249" s="70">
        <f t="shared" si="615"/>
        <v>114.36989156642369</v>
      </c>
      <c r="CJ249" s="70">
        <f t="shared" si="615"/>
        <v>79.167101412800889</v>
      </c>
      <c r="CK249" s="70">
        <f t="shared" si="615"/>
        <v>61.646033258547384</v>
      </c>
      <c r="CL249" s="70">
        <f t="shared" si="615"/>
        <v>49.791348128560863</v>
      </c>
      <c r="CM249" s="70">
        <f t="shared" si="615"/>
        <v>47.595276377973782</v>
      </c>
      <c r="CN249" s="70">
        <f t="shared" si="615"/>
        <v>45.566533832363817</v>
      </c>
      <c r="CO249" s="70">
        <f t="shared" si="615"/>
        <v>38.618691874500151</v>
      </c>
      <c r="CP249" s="70">
        <f t="shared" si="615"/>
        <v>39.32129711526936</v>
      </c>
      <c r="CQ249" s="70">
        <f t="shared" si="615"/>
        <v>45.810307430866153</v>
      </c>
      <c r="CR249" s="70">
        <f t="shared" si="615"/>
        <v>45.801831636754862</v>
      </c>
      <c r="CS249" s="70">
        <f t="shared" si="615"/>
        <v>47.958035061715726</v>
      </c>
      <c r="CT249" s="70">
        <f t="shared" si="615"/>
        <v>55.763785097876081</v>
      </c>
      <c r="CU249" s="70">
        <f t="shared" si="615"/>
        <v>54.974569862868279</v>
      </c>
      <c r="CV249" s="70">
        <f t="shared" si="615"/>
        <v>55.133254212794576</v>
      </c>
      <c r="CW249" s="70">
        <f t="shared" si="615"/>
        <v>58.407732394045439</v>
      </c>
      <c r="CX249" s="70">
        <f t="shared" si="615"/>
        <v>65.96159755093862</v>
      </c>
      <c r="CY249" s="70">
        <f t="shared" si="615"/>
        <v>70.258456072488372</v>
      </c>
      <c r="CZ249" s="70">
        <f t="shared" si="615"/>
        <v>73.577836578817667</v>
      </c>
      <c r="DA249" s="70">
        <f t="shared" si="615"/>
        <v>81.201810619536289</v>
      </c>
      <c r="DB249" s="70">
        <f t="shared" si="615"/>
        <v>-49.276854700749816</v>
      </c>
      <c r="DC249" s="70">
        <f t="shared" si="615"/>
        <v>-90.468685608930244</v>
      </c>
      <c r="DD249" s="70">
        <f t="shared" si="615"/>
        <v>-88.203718476866968</v>
      </c>
      <c r="DE249" s="70">
        <f t="shared" si="615"/>
        <v>-80.72603141286865</v>
      </c>
      <c r="DF249" s="70">
        <f t="shared" si="615"/>
        <v>-77.39491253807897</v>
      </c>
      <c r="DG249" s="70">
        <f t="shared" si="615"/>
        <v>-75.716808669648941</v>
      </c>
      <c r="DH249" s="70">
        <f t="shared" si="615"/>
        <v>-68.420802815937009</v>
      </c>
      <c r="DI249" s="70">
        <f t="shared" si="615"/>
        <v>-67.634267452768626</v>
      </c>
      <c r="DJ249" s="70">
        <f t="shared" si="615"/>
        <v>-69.113979038071079</v>
      </c>
      <c r="DK249" s="70">
        <f t="shared" si="615"/>
        <v>-96.64794756293162</v>
      </c>
      <c r="DL249" s="70">
        <f t="shared" si="615"/>
        <v>-101.11523584259078</v>
      </c>
      <c r="DM249" s="70">
        <f t="shared" si="615"/>
        <v>-104.36520768338212</v>
      </c>
      <c r="DN249" s="70">
        <f t="shared" si="615"/>
        <v>-107.99827004779365</v>
      </c>
      <c r="DO249" s="70">
        <f t="shared" si="615"/>
        <v>-109.59677100249431</v>
      </c>
      <c r="DP249" s="70">
        <f t="shared" si="615"/>
        <v>-109.76532041040001</v>
      </c>
      <c r="DQ249" s="70">
        <f t="shared" si="615"/>
        <v>-110.41789429228555</v>
      </c>
      <c r="DR249" s="70">
        <f t="shared" si="615"/>
        <v>-110.40568876646427</v>
      </c>
      <c r="DS249" s="70">
        <f t="shared" si="615"/>
        <v>-109.49977284986826</v>
      </c>
      <c r="DT249" s="70">
        <f t="shared" si="615"/>
        <v>-109.35422530226317</v>
      </c>
      <c r="DU249" s="70">
        <f t="shared" si="615"/>
        <v>-109.99008897045228</v>
      </c>
      <c r="DV249" s="70">
        <f t="shared" si="615"/>
        <v>-109.16343391178302</v>
      </c>
      <c r="DW249" s="70">
        <f t="shared" si="615"/>
        <v>-108.27436324736273</v>
      </c>
      <c r="DX249" s="70">
        <f t="shared" si="615"/>
        <v>-108.07221079196674</v>
      </c>
      <c r="DY249" s="70">
        <f t="shared" si="615"/>
        <v>-108.16098484020911</v>
      </c>
      <c r="DZ249" s="70">
        <f t="shared" si="615"/>
        <v>-107.44072856429017</v>
      </c>
      <c r="EA249" s="70">
        <f t="shared" si="615"/>
        <v>-108.42952253711643</v>
      </c>
      <c r="EB249" s="70">
        <f t="shared" si="615"/>
        <v>-110.92210728314329</v>
      </c>
      <c r="EC249" s="70">
        <f t="shared" si="615"/>
        <v>-112.63192605494365</v>
      </c>
      <c r="ED249" s="70">
        <f t="shared" si="615"/>
        <v>-114.91182610536909</v>
      </c>
      <c r="EE249" s="70">
        <f t="shared" si="615"/>
        <v>-117.47375798695099</v>
      </c>
      <c r="EF249" s="70">
        <f t="shared" si="615"/>
        <v>-28.927506980605088</v>
      </c>
      <c r="EG249" s="70">
        <f t="shared" si="615"/>
        <v>-28.852893944564656</v>
      </c>
      <c r="EH249" s="70">
        <f t="shared" si="615"/>
        <v>-28.325275688115809</v>
      </c>
      <c r="EI249" s="70">
        <f t="shared" si="615"/>
        <v>-27.347019360944813</v>
      </c>
      <c r="EJ249" s="70">
        <f t="shared" si="615"/>
        <v>-25.624890755968142</v>
      </c>
      <c r="EK249" s="70">
        <f t="shared" si="615"/>
        <v>-24.100516384705891</v>
      </c>
      <c r="EL249" s="70">
        <f t="shared" si="615"/>
        <v>-22.815015401059647</v>
      </c>
      <c r="EM249" s="70">
        <f t="shared" si="615"/>
        <v>-21.311067719685632</v>
      </c>
      <c r="EN249" s="70">
        <f t="shared" si="615"/>
        <v>-19.405234353963003</v>
      </c>
      <c r="EO249" s="70">
        <f t="shared" si="615"/>
        <v>-18.029056884979394</v>
      </c>
      <c r="EP249" s="70">
        <f t="shared" si="615"/>
        <v>-160.68195970895101</v>
      </c>
      <c r="EQ249" s="70">
        <f t="shared" ref="EQ249:HB249" si="616">EQ245-EQ247</f>
        <v>-161.71248930484796</v>
      </c>
      <c r="ER249" s="70">
        <f t="shared" si="616"/>
        <v>-7.9194849748171237</v>
      </c>
      <c r="ES249" s="70">
        <f t="shared" si="616"/>
        <v>0</v>
      </c>
      <c r="ET249" s="70">
        <f t="shared" si="616"/>
        <v>0</v>
      </c>
      <c r="EU249" s="70">
        <f t="shared" si="616"/>
        <v>0</v>
      </c>
      <c r="EV249" s="70">
        <f t="shared" si="616"/>
        <v>0</v>
      </c>
      <c r="EW249" s="70">
        <f t="shared" si="616"/>
        <v>0</v>
      </c>
      <c r="EX249" s="70">
        <f t="shared" si="616"/>
        <v>0</v>
      </c>
      <c r="EY249" s="70">
        <f t="shared" si="616"/>
        <v>0</v>
      </c>
      <c r="EZ249" s="70">
        <f t="shared" si="616"/>
        <v>29.886139379383451</v>
      </c>
      <c r="FA249" s="70">
        <f t="shared" si="616"/>
        <v>94.173694682876942</v>
      </c>
      <c r="FB249" s="70">
        <f t="shared" si="616"/>
        <v>95.949507309073596</v>
      </c>
      <c r="FC249" s="70">
        <f t="shared" si="616"/>
        <v>97.77519795044681</v>
      </c>
      <c r="FD249" s="70">
        <f t="shared" si="616"/>
        <v>99.331773948249733</v>
      </c>
      <c r="FE249" s="70">
        <f t="shared" si="616"/>
        <v>100.6878157744268</v>
      </c>
      <c r="FF249" s="70">
        <f t="shared" si="616"/>
        <v>101.82866829660693</v>
      </c>
      <c r="FG249" s="70">
        <f t="shared" si="616"/>
        <v>102.45904074044472</v>
      </c>
      <c r="FH249" s="70">
        <f t="shared" si="616"/>
        <v>101.8346429904788</v>
      </c>
      <c r="FI249" s="70">
        <f t="shared" si="616"/>
        <v>100.00190198526475</v>
      </c>
      <c r="FJ249" s="70">
        <f t="shared" si="616"/>
        <v>97.563986621431354</v>
      </c>
      <c r="FK249" s="70">
        <f t="shared" si="616"/>
        <v>-32.803723238303952</v>
      </c>
      <c r="FL249" s="70">
        <f t="shared" si="616"/>
        <v>-40.966334400298535</v>
      </c>
      <c r="FM249" s="70">
        <f t="shared" si="616"/>
        <v>-45.942492562274744</v>
      </c>
      <c r="FN249" s="70">
        <f t="shared" si="616"/>
        <v>-49.695133397032436</v>
      </c>
      <c r="FO249" s="70">
        <f t="shared" si="616"/>
        <v>-53.206529917111837</v>
      </c>
      <c r="FP249" s="70">
        <f t="shared" si="616"/>
        <v>-56.898526280894302</v>
      </c>
      <c r="FQ249" s="70">
        <f t="shared" si="616"/>
        <v>-60.221526655867187</v>
      </c>
      <c r="FR249" s="70">
        <f t="shared" si="616"/>
        <v>-63.98597470203832</v>
      </c>
      <c r="FS249" s="70">
        <f t="shared" si="616"/>
        <v>-68.207506282716679</v>
      </c>
      <c r="FT249" s="70">
        <f t="shared" si="616"/>
        <v>-71.874160865189026</v>
      </c>
      <c r="FU249" s="70">
        <f t="shared" si="616"/>
        <v>-74.584019203956572</v>
      </c>
      <c r="FV249" s="70">
        <f t="shared" si="616"/>
        <v>-77.259064825756653</v>
      </c>
      <c r="FW249" s="70">
        <f t="shared" si="616"/>
        <v>-81.715421944299209</v>
      </c>
      <c r="FX249" s="70">
        <f t="shared" si="616"/>
        <v>-86.554256415903708</v>
      </c>
      <c r="FY249" s="70">
        <f t="shared" si="616"/>
        <v>42.664503774289244</v>
      </c>
      <c r="FZ249" s="70">
        <f t="shared" si="616"/>
        <v>36.720984431122574</v>
      </c>
      <c r="GA249" s="70">
        <f t="shared" si="616"/>
        <v>31.157018196790595</v>
      </c>
      <c r="GB249" s="70">
        <f t="shared" si="616"/>
        <v>26.991188891338787</v>
      </c>
      <c r="GC249" s="70">
        <f t="shared" si="616"/>
        <v>23.325439931792982</v>
      </c>
      <c r="GD249" s="70">
        <f t="shared" si="616"/>
        <v>20.895641171606599</v>
      </c>
      <c r="GE249" s="70">
        <f t="shared" si="616"/>
        <v>19.033995920668115</v>
      </c>
      <c r="GF249" s="70">
        <f t="shared" si="616"/>
        <v>17.590258938302703</v>
      </c>
      <c r="GG249" s="70">
        <f t="shared" si="616"/>
        <v>16.65112037604306</v>
      </c>
      <c r="GH249" s="70">
        <f t="shared" si="616"/>
        <v>15.746607052247235</v>
      </c>
      <c r="GI249" s="70">
        <f t="shared" si="616"/>
        <v>15.43117397440189</v>
      </c>
      <c r="GJ249" s="70">
        <f t="shared" si="616"/>
        <v>15.938584611304911</v>
      </c>
      <c r="GK249" s="70">
        <f t="shared" si="616"/>
        <v>16.648979758058111</v>
      </c>
      <c r="GL249" s="70">
        <f t="shared" si="616"/>
        <v>16.397261341539718</v>
      </c>
      <c r="GM249" s="70">
        <f t="shared" si="616"/>
        <v>16.306587924349721</v>
      </c>
      <c r="GN249" s="70">
        <f t="shared" si="616"/>
        <v>16.968412097646031</v>
      </c>
      <c r="GO249" s="70">
        <f t="shared" si="616"/>
        <v>17.763176741793096</v>
      </c>
      <c r="GP249" s="70">
        <f t="shared" si="616"/>
        <v>19.523502818805337</v>
      </c>
      <c r="GQ249" s="70">
        <f t="shared" si="616"/>
        <v>22.563264217437027</v>
      </c>
      <c r="GR249" s="70">
        <f t="shared" si="616"/>
        <v>25.362250690566199</v>
      </c>
      <c r="GS249" s="70">
        <f t="shared" si="616"/>
        <v>27.775976376920511</v>
      </c>
      <c r="GT249" s="70">
        <f t="shared" si="616"/>
        <v>29.878322942753147</v>
      </c>
      <c r="GU249" s="70">
        <f t="shared" si="616"/>
        <v>32.808049267674981</v>
      </c>
      <c r="GV249" s="70">
        <f t="shared" si="616"/>
        <v>36.012826532908981</v>
      </c>
      <c r="GW249" s="70">
        <f t="shared" si="616"/>
        <v>39.722062131592864</v>
      </c>
      <c r="GX249" s="70">
        <f t="shared" si="616"/>
        <v>44.81017450679596</v>
      </c>
      <c r="GY249" s="70">
        <f t="shared" si="616"/>
        <v>49.686288784503596</v>
      </c>
      <c r="GZ249" s="70">
        <f t="shared" si="616"/>
        <v>53.501904418356148</v>
      </c>
      <c r="HA249" s="70">
        <f t="shared" si="616"/>
        <v>57.3984420728045</v>
      </c>
      <c r="HB249" s="70">
        <f t="shared" si="616"/>
        <v>64.688181812555626</v>
      </c>
      <c r="HC249" s="70">
        <f t="shared" ref="HC249:JN249" si="617">HC245-HC247</f>
        <v>72.245152527236684</v>
      </c>
      <c r="HD249" s="70">
        <f t="shared" si="617"/>
        <v>-106.06290192784417</v>
      </c>
      <c r="HE249" s="70">
        <f t="shared" si="617"/>
        <v>-107.39193776021729</v>
      </c>
      <c r="HF249" s="70">
        <f t="shared" si="617"/>
        <v>-102.42193563058856</v>
      </c>
      <c r="HG249" s="70">
        <f t="shared" si="617"/>
        <v>-99.784242464026207</v>
      </c>
      <c r="HH249" s="70">
        <f t="shared" si="617"/>
        <v>-97.460288080998325</v>
      </c>
      <c r="HI249" s="70">
        <f t="shared" si="617"/>
        <v>-97.166998806059141</v>
      </c>
      <c r="HJ249" s="70">
        <f t="shared" si="617"/>
        <v>-97.933559959820812</v>
      </c>
      <c r="HK249" s="70">
        <f t="shared" si="617"/>
        <v>-98.256451792270184</v>
      </c>
      <c r="HL249" s="70">
        <f t="shared" si="617"/>
        <v>-99.705755565107012</v>
      </c>
      <c r="HM249" s="70">
        <f t="shared" si="617"/>
        <v>-103.91966240121253</v>
      </c>
      <c r="HN249" s="70">
        <f t="shared" si="617"/>
        <v>-89.681298833103611</v>
      </c>
      <c r="HO249" s="70">
        <f t="shared" si="617"/>
        <v>0</v>
      </c>
      <c r="HP249" s="70">
        <f t="shared" si="617"/>
        <v>0</v>
      </c>
      <c r="HQ249" s="70">
        <f t="shared" si="617"/>
        <v>0</v>
      </c>
      <c r="HR249" s="70">
        <f t="shared" si="617"/>
        <v>0</v>
      </c>
      <c r="HS249" s="70">
        <f t="shared" si="617"/>
        <v>0</v>
      </c>
      <c r="HT249" s="70">
        <f t="shared" si="617"/>
        <v>0</v>
      </c>
      <c r="HU249" s="70">
        <f t="shared" si="617"/>
        <v>0</v>
      </c>
      <c r="HV249" s="70">
        <f t="shared" si="617"/>
        <v>0</v>
      </c>
      <c r="HW249" s="70">
        <f t="shared" si="617"/>
        <v>0</v>
      </c>
      <c r="HX249" s="70">
        <f t="shared" si="617"/>
        <v>0</v>
      </c>
      <c r="HY249" s="70">
        <f t="shared" si="617"/>
        <v>0</v>
      </c>
      <c r="HZ249" s="70">
        <f t="shared" si="617"/>
        <v>0</v>
      </c>
      <c r="IA249" s="70">
        <f t="shared" si="617"/>
        <v>0</v>
      </c>
      <c r="IB249" s="70">
        <f t="shared" si="617"/>
        <v>0</v>
      </c>
      <c r="IC249" s="70">
        <f t="shared" si="617"/>
        <v>0</v>
      </c>
      <c r="ID249" s="70">
        <f t="shared" si="617"/>
        <v>0</v>
      </c>
      <c r="IE249" s="70">
        <f t="shared" si="617"/>
        <v>0</v>
      </c>
      <c r="IF249" s="70">
        <f t="shared" si="617"/>
        <v>0</v>
      </c>
      <c r="IG249" s="70">
        <f t="shared" si="617"/>
        <v>137.11987074714096</v>
      </c>
      <c r="IH249" s="70">
        <f t="shared" si="617"/>
        <v>-115.18068985110251</v>
      </c>
      <c r="II249" s="70">
        <f t="shared" si="617"/>
        <v>-21.939180896038451</v>
      </c>
      <c r="IJ249" s="70">
        <f t="shared" si="617"/>
        <v>0</v>
      </c>
      <c r="IK249" s="70">
        <f t="shared" si="617"/>
        <v>0</v>
      </c>
      <c r="IL249" s="70">
        <f t="shared" si="617"/>
        <v>0</v>
      </c>
      <c r="IM249" s="70">
        <f t="shared" si="617"/>
        <v>0</v>
      </c>
      <c r="IN249" s="70">
        <f t="shared" si="617"/>
        <v>0</v>
      </c>
      <c r="IO249" s="70">
        <f t="shared" si="617"/>
        <v>0</v>
      </c>
      <c r="IP249" s="70">
        <f t="shared" si="617"/>
        <v>0</v>
      </c>
      <c r="IQ249" s="70">
        <f t="shared" si="617"/>
        <v>0</v>
      </c>
      <c r="IR249" s="70">
        <f t="shared" si="617"/>
        <v>0</v>
      </c>
      <c r="IS249" s="70">
        <f t="shared" si="617"/>
        <v>0</v>
      </c>
      <c r="IT249" s="70">
        <f t="shared" si="617"/>
        <v>0</v>
      </c>
      <c r="IU249" s="70">
        <f t="shared" si="617"/>
        <v>0</v>
      </c>
      <c r="IV249" s="70">
        <f t="shared" si="617"/>
        <v>0</v>
      </c>
      <c r="IW249" s="70">
        <f t="shared" si="617"/>
        <v>0</v>
      </c>
      <c r="IX249" s="70">
        <f t="shared" si="617"/>
        <v>0</v>
      </c>
      <c r="IY249" s="70">
        <f t="shared" si="617"/>
        <v>0</v>
      </c>
      <c r="IZ249" s="70">
        <f t="shared" si="617"/>
        <v>141.92526652138474</v>
      </c>
      <c r="JA249" s="70">
        <f t="shared" si="617"/>
        <v>782.89903301389973</v>
      </c>
      <c r="JB249" s="70">
        <f t="shared" si="617"/>
        <v>794.26099847975729</v>
      </c>
      <c r="JC249" s="70">
        <f t="shared" si="617"/>
        <v>806.09170634621114</v>
      </c>
      <c r="JD249" s="70">
        <f t="shared" si="617"/>
        <v>820.17208939836792</v>
      </c>
      <c r="JE249" s="70">
        <f t="shared" si="617"/>
        <v>831.4993507627637</v>
      </c>
      <c r="JF249" s="70">
        <f t="shared" si="617"/>
        <v>838.25936312757062</v>
      </c>
      <c r="JG249" s="70">
        <f t="shared" si="617"/>
        <v>843.15204979525095</v>
      </c>
      <c r="JH249" s="70">
        <f t="shared" si="617"/>
        <v>847.59870574056902</v>
      </c>
      <c r="JI249" s="70">
        <f t="shared" si="617"/>
        <v>848.99010421002708</v>
      </c>
      <c r="JJ249" s="70">
        <f t="shared" si="617"/>
        <v>851.09664616221528</v>
      </c>
      <c r="JK249" s="70">
        <f t="shared" si="617"/>
        <v>856.88265618535809</v>
      </c>
      <c r="JL249" s="70">
        <f t="shared" si="617"/>
        <v>861.53059894639648</v>
      </c>
      <c r="JM249" s="70">
        <f t="shared" si="617"/>
        <v>862.79687360889272</v>
      </c>
      <c r="JN249" s="70">
        <f t="shared" si="617"/>
        <v>863.7851216664734</v>
      </c>
      <c r="JO249" s="70">
        <f t="shared" ref="JO249:LZ249" si="618">JO245-JO247</f>
        <v>870.82560807024959</v>
      </c>
      <c r="JP249" s="70">
        <f t="shared" si="618"/>
        <v>877.32863486805502</v>
      </c>
      <c r="JQ249" s="70">
        <f t="shared" si="618"/>
        <v>885.94227993386608</v>
      </c>
      <c r="JR249" s="70">
        <f t="shared" si="618"/>
        <v>899.65918384807435</v>
      </c>
      <c r="JS249" s="70">
        <f t="shared" si="618"/>
        <v>911.26251272966783</v>
      </c>
      <c r="JT249" s="70">
        <f t="shared" si="618"/>
        <v>913.4721257909008</v>
      </c>
      <c r="JU249" s="70">
        <f t="shared" si="618"/>
        <v>913.30431892935974</v>
      </c>
      <c r="JV249" s="70">
        <f t="shared" si="618"/>
        <v>909.69341393927891</v>
      </c>
      <c r="JW249" s="70">
        <f t="shared" si="618"/>
        <v>902.59667657816249</v>
      </c>
      <c r="JX249" s="70">
        <f t="shared" si="618"/>
        <v>897.39040761299509</v>
      </c>
      <c r="JY249" s="70">
        <f t="shared" si="618"/>
        <v>896.39059289324473</v>
      </c>
      <c r="JZ249" s="70">
        <f t="shared" si="618"/>
        <v>897.21628484423559</v>
      </c>
      <c r="KA249" s="70">
        <f t="shared" si="618"/>
        <v>900.68140419680719</v>
      </c>
      <c r="KB249" s="70">
        <f t="shared" si="618"/>
        <v>162.85393771754312</v>
      </c>
      <c r="KC249" s="70">
        <f t="shared" si="618"/>
        <v>-10.378945027855337</v>
      </c>
      <c r="KD249" s="70">
        <f t="shared" si="618"/>
        <v>-182.70940611658995</v>
      </c>
      <c r="KE249" s="70">
        <f t="shared" si="618"/>
        <v>-193.12209391857343</v>
      </c>
      <c r="KF249" s="70">
        <f t="shared" si="618"/>
        <v>-204.24850321339673</v>
      </c>
      <c r="KG249" s="70">
        <f t="shared" si="618"/>
        <v>-214.9381145769762</v>
      </c>
      <c r="KH249" s="70">
        <f t="shared" si="618"/>
        <v>-224.28697546332677</v>
      </c>
      <c r="KI249" s="70">
        <f t="shared" si="618"/>
        <v>-233.05466061119665</v>
      </c>
      <c r="KJ249" s="70">
        <f t="shared" si="618"/>
        <v>-245.90837469139564</v>
      </c>
      <c r="KK249" s="70">
        <f t="shared" si="618"/>
        <v>-259.95060130641144</v>
      </c>
      <c r="KL249" s="70">
        <f t="shared" si="618"/>
        <v>-273.96023520027393</v>
      </c>
      <c r="KM249" s="70">
        <f t="shared" si="618"/>
        <v>-561.62241684448793</v>
      </c>
      <c r="KN249" s="70">
        <f t="shared" si="618"/>
        <v>-578.1783605106898</v>
      </c>
      <c r="KO249" s="70">
        <f t="shared" si="618"/>
        <v>-593.43554088067526</v>
      </c>
      <c r="KP249" s="70">
        <f t="shared" si="618"/>
        <v>-606.74358816818994</v>
      </c>
      <c r="KQ249" s="70">
        <f t="shared" si="618"/>
        <v>-618.05314075754654</v>
      </c>
      <c r="KR249" s="70">
        <f t="shared" si="618"/>
        <v>-628.46966703992507</v>
      </c>
      <c r="KS249" s="70">
        <f t="shared" si="618"/>
        <v>-636.64007402433822</v>
      </c>
      <c r="KT249" s="70">
        <f t="shared" si="618"/>
        <v>-644.58929431000251</v>
      </c>
      <c r="KU249" s="70">
        <f t="shared" si="618"/>
        <v>-655.25527240573456</v>
      </c>
      <c r="KV249" s="70">
        <f t="shared" si="618"/>
        <v>-664.52399657479896</v>
      </c>
      <c r="KW249" s="70">
        <f t="shared" si="618"/>
        <v>-671.48041693294977</v>
      </c>
      <c r="KX249" s="70">
        <f t="shared" si="618"/>
        <v>-683.8202956881297</v>
      </c>
      <c r="KY249" s="70">
        <f t="shared" si="618"/>
        <v>-697.09315479788097</v>
      </c>
      <c r="KZ249" s="70">
        <f t="shared" si="618"/>
        <v>-705.15887727491724</v>
      </c>
      <c r="LA249" s="70">
        <f t="shared" si="618"/>
        <v>-713.74089061731536</v>
      </c>
      <c r="LB249" s="70">
        <f t="shared" si="618"/>
        <v>-725.62096463644934</v>
      </c>
      <c r="LC249" s="70">
        <f t="shared" si="618"/>
        <v>-728.14418489009108</v>
      </c>
      <c r="LD249" s="70">
        <f t="shared" si="618"/>
        <v>-728.62647263160966</v>
      </c>
      <c r="LE249" s="70">
        <f t="shared" si="618"/>
        <v>-735.71683472162613</v>
      </c>
      <c r="LF249" s="70">
        <f t="shared" si="618"/>
        <v>-746.10161319885594</v>
      </c>
      <c r="LG249" s="70">
        <f t="shared" si="618"/>
        <v>-918.49011393016576</v>
      </c>
      <c r="LH249" s="70">
        <f t="shared" si="618"/>
        <v>-928.31749424020882</v>
      </c>
      <c r="LI249" s="70">
        <f t="shared" si="618"/>
        <v>-942.94950174850169</v>
      </c>
      <c r="LJ249" s="70">
        <f t="shared" si="618"/>
        <v>-947.58178459263036</v>
      </c>
      <c r="LK249" s="70">
        <f t="shared" si="618"/>
        <v>-949.47119494687286</v>
      </c>
      <c r="LL249" s="70">
        <f t="shared" si="618"/>
        <v>-958.70634885188281</v>
      </c>
      <c r="LM249" s="70">
        <f t="shared" si="618"/>
        <v>-982.86756274388074</v>
      </c>
      <c r="LN249" s="70">
        <f t="shared" si="618"/>
        <v>-991.0890612103999</v>
      </c>
      <c r="LO249" s="70">
        <f t="shared" si="618"/>
        <v>-704.51191662082147</v>
      </c>
      <c r="LP249" s="70">
        <f t="shared" si="618"/>
        <v>0</v>
      </c>
      <c r="LQ249" s="70">
        <f t="shared" si="618"/>
        <v>0</v>
      </c>
      <c r="LR249" s="70">
        <f t="shared" si="618"/>
        <v>0</v>
      </c>
      <c r="LS249" s="70">
        <f t="shared" si="618"/>
        <v>0</v>
      </c>
      <c r="LT249" s="70">
        <f t="shared" si="618"/>
        <v>0</v>
      </c>
      <c r="LU249" s="70">
        <f t="shared" si="618"/>
        <v>0</v>
      </c>
      <c r="LV249" s="70">
        <f t="shared" si="618"/>
        <v>0</v>
      </c>
      <c r="LW249" s="70">
        <f t="shared" si="618"/>
        <v>0</v>
      </c>
      <c r="LX249" s="70">
        <f t="shared" si="618"/>
        <v>0</v>
      </c>
      <c r="LY249" s="70">
        <f t="shared" si="618"/>
        <v>0</v>
      </c>
      <c r="LZ249" s="70">
        <f t="shared" si="618"/>
        <v>0</v>
      </c>
      <c r="MA249" s="70">
        <f t="shared" ref="MA249:NO249" si="619">MA245-MA247</f>
        <v>0</v>
      </c>
      <c r="MB249" s="70">
        <f t="shared" si="619"/>
        <v>0</v>
      </c>
      <c r="MC249" s="70">
        <f t="shared" si="619"/>
        <v>0</v>
      </c>
      <c r="MD249" s="70">
        <f t="shared" si="619"/>
        <v>0</v>
      </c>
      <c r="ME249" s="70">
        <f t="shared" si="619"/>
        <v>0</v>
      </c>
      <c r="MF249" s="70">
        <f t="shared" si="619"/>
        <v>0</v>
      </c>
      <c r="MG249" s="70">
        <f t="shared" si="619"/>
        <v>0</v>
      </c>
      <c r="MH249" s="70">
        <f t="shared" si="619"/>
        <v>0</v>
      </c>
      <c r="MI249" s="70">
        <f t="shared" si="619"/>
        <v>0</v>
      </c>
      <c r="MJ249" s="70">
        <f t="shared" si="619"/>
        <v>0</v>
      </c>
      <c r="MK249" s="70">
        <f t="shared" si="619"/>
        <v>0</v>
      </c>
      <c r="ML249" s="70">
        <f t="shared" si="619"/>
        <v>0</v>
      </c>
      <c r="MM249" s="70">
        <f t="shared" si="619"/>
        <v>0</v>
      </c>
      <c r="MN249" s="70">
        <f t="shared" si="619"/>
        <v>0</v>
      </c>
      <c r="MO249" s="70">
        <f t="shared" si="619"/>
        <v>0</v>
      </c>
      <c r="MP249" s="70">
        <f t="shared" si="619"/>
        <v>0</v>
      </c>
      <c r="MQ249" s="70">
        <f t="shared" si="619"/>
        <v>0</v>
      </c>
      <c r="MR249" s="70">
        <f t="shared" si="619"/>
        <v>0</v>
      </c>
      <c r="MS249" s="70">
        <f t="shared" si="619"/>
        <v>0</v>
      </c>
      <c r="MT249" s="70">
        <f t="shared" si="619"/>
        <v>0</v>
      </c>
      <c r="MU249" s="70">
        <f t="shared" si="619"/>
        <v>0</v>
      </c>
      <c r="MV249" s="70">
        <f t="shared" si="619"/>
        <v>0</v>
      </c>
      <c r="MW249" s="70">
        <f t="shared" si="619"/>
        <v>0</v>
      </c>
      <c r="MX249" s="70">
        <f t="shared" si="619"/>
        <v>0</v>
      </c>
      <c r="MY249" s="70">
        <f t="shared" si="619"/>
        <v>0</v>
      </c>
      <c r="MZ249" s="70">
        <f t="shared" si="619"/>
        <v>0</v>
      </c>
      <c r="NA249" s="70">
        <f t="shared" si="619"/>
        <v>0</v>
      </c>
      <c r="NB249" s="70">
        <f t="shared" si="619"/>
        <v>0</v>
      </c>
      <c r="NC249" s="70">
        <f t="shared" si="619"/>
        <v>0</v>
      </c>
      <c r="ND249" s="70">
        <f t="shared" si="619"/>
        <v>0</v>
      </c>
      <c r="NE249" s="70">
        <f t="shared" si="619"/>
        <v>0</v>
      </c>
      <c r="NF249" s="70">
        <f t="shared" si="619"/>
        <v>0</v>
      </c>
      <c r="NG249" s="70">
        <f t="shared" si="619"/>
        <v>0</v>
      </c>
      <c r="NH249" s="70">
        <f t="shared" si="619"/>
        <v>0</v>
      </c>
      <c r="NI249" s="70">
        <f t="shared" si="619"/>
        <v>0</v>
      </c>
      <c r="NJ249" s="70">
        <f t="shared" si="619"/>
        <v>0</v>
      </c>
      <c r="NK249" s="70">
        <f t="shared" si="619"/>
        <v>0</v>
      </c>
      <c r="NL249" s="70">
        <f t="shared" si="619"/>
        <v>0</v>
      </c>
      <c r="NM249" s="70">
        <f t="shared" si="619"/>
        <v>0</v>
      </c>
      <c r="NN249" s="70">
        <f t="shared" si="619"/>
        <v>0</v>
      </c>
      <c r="NO249" s="71">
        <f t="shared" si="619"/>
        <v>0</v>
      </c>
      <c r="NP249" s="1"/>
      <c r="NQ249" s="1"/>
    </row>
    <row r="250" spans="1:3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 t="str">
        <f>OFMOR_FFF_0!C251</f>
        <v>CreditFlow</v>
      </c>
      <c r="D251" s="1"/>
      <c r="E251" s="1" t="str">
        <f>OFMOR_FFF_0!E251</f>
        <v>Кредитный портфель на конец периода</v>
      </c>
      <c r="F251" s="1"/>
      <c r="G251" s="1"/>
      <c r="H251" s="1"/>
      <c r="I251" s="1"/>
      <c r="J251" s="1"/>
      <c r="K251" s="30"/>
      <c r="L251" s="14"/>
      <c r="M251" s="14">
        <v>0</v>
      </c>
      <c r="N251" s="69">
        <f t="shared" ref="N251:BY251" si="620">N243+N249</f>
        <v>0</v>
      </c>
      <c r="O251" s="70">
        <f t="shared" si="620"/>
        <v>0</v>
      </c>
      <c r="P251" s="70">
        <f t="shared" si="620"/>
        <v>0</v>
      </c>
      <c r="Q251" s="70">
        <f t="shared" si="620"/>
        <v>0</v>
      </c>
      <c r="R251" s="70">
        <f t="shared" si="620"/>
        <v>0</v>
      </c>
      <c r="S251" s="70">
        <f t="shared" si="620"/>
        <v>0</v>
      </c>
      <c r="T251" s="70">
        <f t="shared" si="620"/>
        <v>0</v>
      </c>
      <c r="U251" s="70">
        <f t="shared" si="620"/>
        <v>0</v>
      </c>
      <c r="V251" s="70">
        <f t="shared" si="620"/>
        <v>0</v>
      </c>
      <c r="W251" s="70">
        <f t="shared" si="620"/>
        <v>0</v>
      </c>
      <c r="X251" s="70">
        <f t="shared" si="620"/>
        <v>0</v>
      </c>
      <c r="Y251" s="70">
        <f t="shared" si="620"/>
        <v>0</v>
      </c>
      <c r="Z251" s="70">
        <f t="shared" si="620"/>
        <v>0</v>
      </c>
      <c r="AA251" s="70">
        <f t="shared" si="620"/>
        <v>0</v>
      </c>
      <c r="AB251" s="70">
        <f t="shared" si="620"/>
        <v>0</v>
      </c>
      <c r="AC251" s="70">
        <f t="shared" si="620"/>
        <v>0</v>
      </c>
      <c r="AD251" s="70">
        <f t="shared" si="620"/>
        <v>0</v>
      </c>
      <c r="AE251" s="70">
        <f t="shared" si="620"/>
        <v>0</v>
      </c>
      <c r="AF251" s="70">
        <f t="shared" si="620"/>
        <v>0</v>
      </c>
      <c r="AG251" s="70">
        <f t="shared" si="620"/>
        <v>0</v>
      </c>
      <c r="AH251" s="70">
        <f t="shared" si="620"/>
        <v>0</v>
      </c>
      <c r="AI251" s="70">
        <f t="shared" si="620"/>
        <v>0</v>
      </c>
      <c r="AJ251" s="70">
        <f t="shared" si="620"/>
        <v>0</v>
      </c>
      <c r="AK251" s="70">
        <f t="shared" si="620"/>
        <v>0</v>
      </c>
      <c r="AL251" s="70">
        <f t="shared" si="620"/>
        <v>0</v>
      </c>
      <c r="AM251" s="70">
        <f t="shared" si="620"/>
        <v>0</v>
      </c>
      <c r="AN251" s="70">
        <f t="shared" si="620"/>
        <v>0</v>
      </c>
      <c r="AO251" s="70">
        <f t="shared" si="620"/>
        <v>0</v>
      </c>
      <c r="AP251" s="70">
        <f t="shared" si="620"/>
        <v>0</v>
      </c>
      <c r="AQ251" s="70">
        <f t="shared" si="620"/>
        <v>0</v>
      </c>
      <c r="AR251" s="70">
        <f t="shared" si="620"/>
        <v>0</v>
      </c>
      <c r="AS251" s="70">
        <f t="shared" si="620"/>
        <v>0</v>
      </c>
      <c r="AT251" s="70">
        <f t="shared" si="620"/>
        <v>0</v>
      </c>
      <c r="AU251" s="70">
        <f t="shared" si="620"/>
        <v>0</v>
      </c>
      <c r="AV251" s="70">
        <f t="shared" si="620"/>
        <v>0</v>
      </c>
      <c r="AW251" s="70">
        <f t="shared" si="620"/>
        <v>0</v>
      </c>
      <c r="AX251" s="70">
        <f t="shared" si="620"/>
        <v>0</v>
      </c>
      <c r="AY251" s="70">
        <f t="shared" si="620"/>
        <v>0</v>
      </c>
      <c r="AZ251" s="70">
        <f t="shared" si="620"/>
        <v>0</v>
      </c>
      <c r="BA251" s="70">
        <f t="shared" si="620"/>
        <v>0</v>
      </c>
      <c r="BB251" s="70">
        <f t="shared" si="620"/>
        <v>0</v>
      </c>
      <c r="BC251" s="70">
        <f t="shared" si="620"/>
        <v>0</v>
      </c>
      <c r="BD251" s="70">
        <f t="shared" si="620"/>
        <v>0</v>
      </c>
      <c r="BE251" s="70">
        <f t="shared" si="620"/>
        <v>0</v>
      </c>
      <c r="BF251" s="70">
        <f t="shared" si="620"/>
        <v>0</v>
      </c>
      <c r="BG251" s="70">
        <f t="shared" si="620"/>
        <v>0</v>
      </c>
      <c r="BH251" s="70">
        <f t="shared" si="620"/>
        <v>0</v>
      </c>
      <c r="BI251" s="70">
        <f t="shared" si="620"/>
        <v>0</v>
      </c>
      <c r="BJ251" s="70">
        <f t="shared" si="620"/>
        <v>0</v>
      </c>
      <c r="BK251" s="70">
        <f t="shared" si="620"/>
        <v>0</v>
      </c>
      <c r="BL251" s="70">
        <f t="shared" si="620"/>
        <v>21.165720508657884</v>
      </c>
      <c r="BM251" s="70">
        <f t="shared" si="620"/>
        <v>91.619583103293266</v>
      </c>
      <c r="BN251" s="70">
        <f t="shared" si="620"/>
        <v>178.62431060866959</v>
      </c>
      <c r="BO251" s="70">
        <f t="shared" si="620"/>
        <v>287.71023467124928</v>
      </c>
      <c r="BP251" s="70">
        <f t="shared" si="620"/>
        <v>405.28525145417916</v>
      </c>
      <c r="BQ251" s="70">
        <f t="shared" si="620"/>
        <v>534.30168386058051</v>
      </c>
      <c r="BR251" s="70">
        <f t="shared" si="620"/>
        <v>687.53234870779545</v>
      </c>
      <c r="BS251" s="70">
        <f t="shared" si="620"/>
        <v>834.32151940786662</v>
      </c>
      <c r="BT251" s="70">
        <f t="shared" si="620"/>
        <v>964.79313865513495</v>
      </c>
      <c r="BU251" s="70">
        <f t="shared" si="620"/>
        <v>1094.3083775275666</v>
      </c>
      <c r="BV251" s="70">
        <f t="shared" si="620"/>
        <v>1233.9174665940329</v>
      </c>
      <c r="BW251" s="70">
        <f t="shared" si="620"/>
        <v>1304.3037733144911</v>
      </c>
      <c r="BX251" s="70">
        <f t="shared" si="620"/>
        <v>1376.5961344668667</v>
      </c>
      <c r="BY251" s="70">
        <f t="shared" si="620"/>
        <v>1467.0140340525079</v>
      </c>
      <c r="BZ251" s="70">
        <f t="shared" ref="BZ251:EK251" si="621">BZ243+BZ249</f>
        <v>1547.9652275217459</v>
      </c>
      <c r="CA251" s="70">
        <f t="shared" si="621"/>
        <v>1608.9107937341273</v>
      </c>
      <c r="CB251" s="70">
        <f t="shared" si="621"/>
        <v>1668.8659512047241</v>
      </c>
      <c r="CC251" s="70">
        <f t="shared" si="621"/>
        <v>1778.4338300550783</v>
      </c>
      <c r="CD251" s="70">
        <f t="shared" si="621"/>
        <v>1897.39829067146</v>
      </c>
      <c r="CE251" s="70">
        <f t="shared" si="621"/>
        <v>2022.7689871430355</v>
      </c>
      <c r="CF251" s="70">
        <f t="shared" si="621"/>
        <v>2172.6367826590827</v>
      </c>
      <c r="CG251" s="70">
        <f t="shared" si="621"/>
        <v>2300.2284648725199</v>
      </c>
      <c r="CH251" s="70">
        <f t="shared" si="621"/>
        <v>2395.7203661460462</v>
      </c>
      <c r="CI251" s="70">
        <f t="shared" si="621"/>
        <v>2510.0902577124698</v>
      </c>
      <c r="CJ251" s="70">
        <f t="shared" si="621"/>
        <v>2589.2573591252708</v>
      </c>
      <c r="CK251" s="70">
        <f t="shared" si="621"/>
        <v>2650.9033923838183</v>
      </c>
      <c r="CL251" s="70">
        <f t="shared" si="621"/>
        <v>2700.6947405123792</v>
      </c>
      <c r="CM251" s="70">
        <f t="shared" si="621"/>
        <v>2748.2900168903529</v>
      </c>
      <c r="CN251" s="70">
        <f t="shared" si="621"/>
        <v>2793.8565507227167</v>
      </c>
      <c r="CO251" s="70">
        <f t="shared" si="621"/>
        <v>2832.4752425972169</v>
      </c>
      <c r="CP251" s="70">
        <f t="shared" si="621"/>
        <v>2871.7965397124863</v>
      </c>
      <c r="CQ251" s="70">
        <f t="shared" si="621"/>
        <v>2917.6068471433523</v>
      </c>
      <c r="CR251" s="70">
        <f t="shared" si="621"/>
        <v>2963.408678780107</v>
      </c>
      <c r="CS251" s="70">
        <f t="shared" si="621"/>
        <v>3011.3667138418227</v>
      </c>
      <c r="CT251" s="70">
        <f t="shared" si="621"/>
        <v>3067.130498939699</v>
      </c>
      <c r="CU251" s="70">
        <f t="shared" si="621"/>
        <v>3122.1050688025671</v>
      </c>
      <c r="CV251" s="70">
        <f t="shared" si="621"/>
        <v>3177.2383230153619</v>
      </c>
      <c r="CW251" s="70">
        <f t="shared" si="621"/>
        <v>3235.6460554094074</v>
      </c>
      <c r="CX251" s="70">
        <f t="shared" si="621"/>
        <v>3301.6076529603461</v>
      </c>
      <c r="CY251" s="70">
        <f t="shared" si="621"/>
        <v>3371.8661090328346</v>
      </c>
      <c r="CZ251" s="70">
        <f t="shared" si="621"/>
        <v>3445.4439456116525</v>
      </c>
      <c r="DA251" s="70">
        <f t="shared" si="621"/>
        <v>3526.6457562311889</v>
      </c>
      <c r="DB251" s="70">
        <f t="shared" si="621"/>
        <v>3477.368901530439</v>
      </c>
      <c r="DC251" s="70">
        <f t="shared" si="621"/>
        <v>3386.9002159215088</v>
      </c>
      <c r="DD251" s="70">
        <f t="shared" si="621"/>
        <v>3298.6964974446419</v>
      </c>
      <c r="DE251" s="70">
        <f t="shared" si="621"/>
        <v>3217.9704660317734</v>
      </c>
      <c r="DF251" s="70">
        <f t="shared" si="621"/>
        <v>3140.5755534936943</v>
      </c>
      <c r="DG251" s="70">
        <f t="shared" si="621"/>
        <v>3064.8587448240455</v>
      </c>
      <c r="DH251" s="70">
        <f t="shared" si="621"/>
        <v>2996.4379420081086</v>
      </c>
      <c r="DI251" s="70">
        <f t="shared" si="621"/>
        <v>2928.80367455534</v>
      </c>
      <c r="DJ251" s="70">
        <f t="shared" si="621"/>
        <v>2859.6896955172688</v>
      </c>
      <c r="DK251" s="70">
        <f t="shared" si="621"/>
        <v>2763.0417479543371</v>
      </c>
      <c r="DL251" s="70">
        <f t="shared" si="621"/>
        <v>2661.9265121117464</v>
      </c>
      <c r="DM251" s="70">
        <f t="shared" si="621"/>
        <v>2557.5613044283641</v>
      </c>
      <c r="DN251" s="70">
        <f t="shared" si="621"/>
        <v>2449.5630343805706</v>
      </c>
      <c r="DO251" s="70">
        <f t="shared" si="621"/>
        <v>2339.9662633780763</v>
      </c>
      <c r="DP251" s="70">
        <f t="shared" si="621"/>
        <v>2230.2009429676764</v>
      </c>
      <c r="DQ251" s="70">
        <f t="shared" si="621"/>
        <v>2119.783048675391</v>
      </c>
      <c r="DR251" s="70">
        <f t="shared" si="621"/>
        <v>2009.3773599089268</v>
      </c>
      <c r="DS251" s="70">
        <f t="shared" si="621"/>
        <v>1899.8775870590584</v>
      </c>
      <c r="DT251" s="70">
        <f t="shared" si="621"/>
        <v>1790.5233617567953</v>
      </c>
      <c r="DU251" s="70">
        <f t="shared" si="621"/>
        <v>1680.5332727863431</v>
      </c>
      <c r="DV251" s="70">
        <f t="shared" si="621"/>
        <v>1571.3698388745602</v>
      </c>
      <c r="DW251" s="70">
        <f t="shared" si="621"/>
        <v>1463.0954756271974</v>
      </c>
      <c r="DX251" s="70">
        <f t="shared" si="621"/>
        <v>1355.0232648352307</v>
      </c>
      <c r="DY251" s="70">
        <f t="shared" si="621"/>
        <v>1246.8622799950217</v>
      </c>
      <c r="DZ251" s="70">
        <f t="shared" si="621"/>
        <v>1139.4215514307316</v>
      </c>
      <c r="EA251" s="70">
        <f t="shared" si="621"/>
        <v>1030.9920288936153</v>
      </c>
      <c r="EB251" s="70">
        <f t="shared" si="621"/>
        <v>920.06992161047197</v>
      </c>
      <c r="EC251" s="70">
        <f t="shared" si="621"/>
        <v>807.43799555552835</v>
      </c>
      <c r="ED251" s="70">
        <f t="shared" si="621"/>
        <v>692.52616945015927</v>
      </c>
      <c r="EE251" s="70">
        <f t="shared" si="621"/>
        <v>575.05241146320827</v>
      </c>
      <c r="EF251" s="70">
        <f t="shared" si="621"/>
        <v>546.12490448260314</v>
      </c>
      <c r="EG251" s="70">
        <f t="shared" si="621"/>
        <v>517.27201053803844</v>
      </c>
      <c r="EH251" s="70">
        <f t="shared" si="621"/>
        <v>488.94673484992262</v>
      </c>
      <c r="EI251" s="70">
        <f t="shared" si="621"/>
        <v>461.59971548897784</v>
      </c>
      <c r="EJ251" s="70">
        <f t="shared" si="621"/>
        <v>435.97482473300971</v>
      </c>
      <c r="EK251" s="70">
        <f t="shared" si="621"/>
        <v>411.87430834830383</v>
      </c>
      <c r="EL251" s="70">
        <f t="shared" ref="EL251:GW251" si="622">EL243+EL249</f>
        <v>389.05929294724416</v>
      </c>
      <c r="EM251" s="70">
        <f t="shared" si="622"/>
        <v>367.74822522755852</v>
      </c>
      <c r="EN251" s="70">
        <f t="shared" si="622"/>
        <v>348.34299087359551</v>
      </c>
      <c r="EO251" s="70">
        <f t="shared" si="622"/>
        <v>330.3139339886161</v>
      </c>
      <c r="EP251" s="70">
        <f t="shared" si="622"/>
        <v>169.63197427966509</v>
      </c>
      <c r="EQ251" s="70">
        <f t="shared" si="622"/>
        <v>7.9194849748171237</v>
      </c>
      <c r="ER251" s="70">
        <f t="shared" si="622"/>
        <v>0</v>
      </c>
      <c r="ES251" s="70">
        <f t="shared" si="622"/>
        <v>0</v>
      </c>
      <c r="ET251" s="70">
        <f t="shared" si="622"/>
        <v>0</v>
      </c>
      <c r="EU251" s="70">
        <f t="shared" si="622"/>
        <v>0</v>
      </c>
      <c r="EV251" s="70">
        <f t="shared" si="622"/>
        <v>0</v>
      </c>
      <c r="EW251" s="70">
        <f t="shared" si="622"/>
        <v>0</v>
      </c>
      <c r="EX251" s="70">
        <f t="shared" si="622"/>
        <v>0</v>
      </c>
      <c r="EY251" s="70">
        <f t="shared" si="622"/>
        <v>0</v>
      </c>
      <c r="EZ251" s="70">
        <f t="shared" si="622"/>
        <v>29.886139379383451</v>
      </c>
      <c r="FA251" s="70">
        <f t="shared" si="622"/>
        <v>124.05983406226039</v>
      </c>
      <c r="FB251" s="70">
        <f t="shared" si="622"/>
        <v>220.00934137133399</v>
      </c>
      <c r="FC251" s="70">
        <f t="shared" si="622"/>
        <v>317.78453932178081</v>
      </c>
      <c r="FD251" s="70">
        <f t="shared" si="622"/>
        <v>417.11631327003056</v>
      </c>
      <c r="FE251" s="70">
        <f t="shared" si="622"/>
        <v>517.80412904445734</v>
      </c>
      <c r="FF251" s="70">
        <f t="shared" si="622"/>
        <v>619.63279734106425</v>
      </c>
      <c r="FG251" s="70">
        <f t="shared" si="622"/>
        <v>722.09183808150897</v>
      </c>
      <c r="FH251" s="70">
        <f t="shared" si="622"/>
        <v>823.92648107198772</v>
      </c>
      <c r="FI251" s="70">
        <f t="shared" si="622"/>
        <v>923.92838305725252</v>
      </c>
      <c r="FJ251" s="70">
        <f t="shared" si="622"/>
        <v>1021.4923696786839</v>
      </c>
      <c r="FK251" s="70">
        <f t="shared" si="622"/>
        <v>988.6886464403799</v>
      </c>
      <c r="FL251" s="70">
        <f t="shared" si="622"/>
        <v>947.72231204008131</v>
      </c>
      <c r="FM251" s="70">
        <f t="shared" si="622"/>
        <v>901.77981947780654</v>
      </c>
      <c r="FN251" s="70">
        <f t="shared" si="622"/>
        <v>852.08468608077408</v>
      </c>
      <c r="FO251" s="70">
        <f t="shared" si="622"/>
        <v>798.8781561636622</v>
      </c>
      <c r="FP251" s="70">
        <f t="shared" si="622"/>
        <v>741.97962988276788</v>
      </c>
      <c r="FQ251" s="70">
        <f t="shared" si="622"/>
        <v>681.75810322690074</v>
      </c>
      <c r="FR251" s="70">
        <f t="shared" si="622"/>
        <v>617.77212852486241</v>
      </c>
      <c r="FS251" s="70">
        <f t="shared" si="622"/>
        <v>549.56462224214579</v>
      </c>
      <c r="FT251" s="70">
        <f t="shared" si="622"/>
        <v>477.69046137695676</v>
      </c>
      <c r="FU251" s="70">
        <f t="shared" si="622"/>
        <v>403.10644217300018</v>
      </c>
      <c r="FV251" s="70">
        <f t="shared" si="622"/>
        <v>325.84737734724354</v>
      </c>
      <c r="FW251" s="70">
        <f t="shared" si="622"/>
        <v>244.13195540294433</v>
      </c>
      <c r="FX251" s="70">
        <f t="shared" si="622"/>
        <v>157.57769898704061</v>
      </c>
      <c r="FY251" s="70">
        <f t="shared" si="622"/>
        <v>200.24220276132985</v>
      </c>
      <c r="FZ251" s="70">
        <f t="shared" si="622"/>
        <v>236.96318719245244</v>
      </c>
      <c r="GA251" s="70">
        <f t="shared" si="622"/>
        <v>268.12020538924304</v>
      </c>
      <c r="GB251" s="70">
        <f t="shared" si="622"/>
        <v>295.11139428058181</v>
      </c>
      <c r="GC251" s="70">
        <f t="shared" si="622"/>
        <v>318.43683421237478</v>
      </c>
      <c r="GD251" s="70">
        <f t="shared" si="622"/>
        <v>339.33247538398138</v>
      </c>
      <c r="GE251" s="70">
        <f t="shared" si="622"/>
        <v>358.36647130464951</v>
      </c>
      <c r="GF251" s="70">
        <f t="shared" si="622"/>
        <v>375.95673024295223</v>
      </c>
      <c r="GG251" s="70">
        <f t="shared" si="622"/>
        <v>392.60785061899531</v>
      </c>
      <c r="GH251" s="70">
        <f t="shared" si="622"/>
        <v>408.35445767124253</v>
      </c>
      <c r="GI251" s="70">
        <f t="shared" si="622"/>
        <v>423.7856316456444</v>
      </c>
      <c r="GJ251" s="70">
        <f t="shared" si="622"/>
        <v>439.72421625694932</v>
      </c>
      <c r="GK251" s="70">
        <f t="shared" si="622"/>
        <v>456.37319601500741</v>
      </c>
      <c r="GL251" s="70">
        <f t="shared" si="622"/>
        <v>472.77045735654713</v>
      </c>
      <c r="GM251" s="70">
        <f t="shared" si="622"/>
        <v>489.07704528089687</v>
      </c>
      <c r="GN251" s="70">
        <f t="shared" si="622"/>
        <v>506.04545737854289</v>
      </c>
      <c r="GO251" s="70">
        <f t="shared" si="622"/>
        <v>523.80863412033602</v>
      </c>
      <c r="GP251" s="70">
        <f t="shared" si="622"/>
        <v>543.33213693914138</v>
      </c>
      <c r="GQ251" s="70">
        <f t="shared" si="622"/>
        <v>565.89540115657837</v>
      </c>
      <c r="GR251" s="70">
        <f t="shared" si="622"/>
        <v>591.25765184714453</v>
      </c>
      <c r="GS251" s="70">
        <f t="shared" si="622"/>
        <v>619.03362822406507</v>
      </c>
      <c r="GT251" s="70">
        <f t="shared" si="622"/>
        <v>648.9119511668182</v>
      </c>
      <c r="GU251" s="70">
        <f t="shared" si="622"/>
        <v>681.72000043449316</v>
      </c>
      <c r="GV251" s="70">
        <f t="shared" si="622"/>
        <v>717.73282696740216</v>
      </c>
      <c r="GW251" s="70">
        <f t="shared" si="622"/>
        <v>757.45488909899507</v>
      </c>
      <c r="GX251" s="70">
        <f t="shared" ref="GX251:JI251" si="623">GX243+GX249</f>
        <v>802.26506360579106</v>
      </c>
      <c r="GY251" s="70">
        <f t="shared" si="623"/>
        <v>851.95135239029469</v>
      </c>
      <c r="GZ251" s="70">
        <f t="shared" si="623"/>
        <v>905.45325680865085</v>
      </c>
      <c r="HA251" s="70">
        <f t="shared" si="623"/>
        <v>962.85169888145538</v>
      </c>
      <c r="HB251" s="70">
        <f t="shared" si="623"/>
        <v>1027.5398806940111</v>
      </c>
      <c r="HC251" s="70">
        <f t="shared" si="623"/>
        <v>1099.7850332212479</v>
      </c>
      <c r="HD251" s="70">
        <f t="shared" si="623"/>
        <v>993.72213129340366</v>
      </c>
      <c r="HE251" s="70">
        <f t="shared" si="623"/>
        <v>886.33019353318639</v>
      </c>
      <c r="HF251" s="70">
        <f t="shared" si="623"/>
        <v>783.90825790259782</v>
      </c>
      <c r="HG251" s="70">
        <f t="shared" si="623"/>
        <v>684.12401543857163</v>
      </c>
      <c r="HH251" s="70">
        <f t="shared" si="623"/>
        <v>586.66372735757329</v>
      </c>
      <c r="HI251" s="70">
        <f t="shared" si="623"/>
        <v>489.49672855151414</v>
      </c>
      <c r="HJ251" s="70">
        <f t="shared" si="623"/>
        <v>391.56316859169334</v>
      </c>
      <c r="HK251" s="70">
        <f t="shared" si="623"/>
        <v>293.30671679942316</v>
      </c>
      <c r="HL251" s="70">
        <f t="shared" si="623"/>
        <v>193.60096123431615</v>
      </c>
      <c r="HM251" s="70">
        <f t="shared" si="623"/>
        <v>89.681298833103611</v>
      </c>
      <c r="HN251" s="70">
        <f t="shared" si="623"/>
        <v>0</v>
      </c>
      <c r="HO251" s="70">
        <f t="shared" si="623"/>
        <v>0</v>
      </c>
      <c r="HP251" s="70">
        <f t="shared" si="623"/>
        <v>0</v>
      </c>
      <c r="HQ251" s="70">
        <f t="shared" si="623"/>
        <v>0</v>
      </c>
      <c r="HR251" s="70">
        <f t="shared" si="623"/>
        <v>0</v>
      </c>
      <c r="HS251" s="70">
        <f t="shared" si="623"/>
        <v>0</v>
      </c>
      <c r="HT251" s="70">
        <f t="shared" si="623"/>
        <v>0</v>
      </c>
      <c r="HU251" s="70">
        <f t="shared" si="623"/>
        <v>0</v>
      </c>
      <c r="HV251" s="70">
        <f t="shared" si="623"/>
        <v>0</v>
      </c>
      <c r="HW251" s="70">
        <f t="shared" si="623"/>
        <v>0</v>
      </c>
      <c r="HX251" s="70">
        <f t="shared" si="623"/>
        <v>0</v>
      </c>
      <c r="HY251" s="70">
        <f t="shared" si="623"/>
        <v>0</v>
      </c>
      <c r="HZ251" s="70">
        <f t="shared" si="623"/>
        <v>0</v>
      </c>
      <c r="IA251" s="70">
        <f t="shared" si="623"/>
        <v>0</v>
      </c>
      <c r="IB251" s="70">
        <f t="shared" si="623"/>
        <v>0</v>
      </c>
      <c r="IC251" s="70">
        <f t="shared" si="623"/>
        <v>0</v>
      </c>
      <c r="ID251" s="70">
        <f t="shared" si="623"/>
        <v>0</v>
      </c>
      <c r="IE251" s="70">
        <f t="shared" si="623"/>
        <v>0</v>
      </c>
      <c r="IF251" s="70">
        <f t="shared" si="623"/>
        <v>0</v>
      </c>
      <c r="IG251" s="70">
        <f t="shared" si="623"/>
        <v>137.11987074714096</v>
      </c>
      <c r="IH251" s="70">
        <f t="shared" si="623"/>
        <v>21.939180896038451</v>
      </c>
      <c r="II251" s="70">
        <f t="shared" si="623"/>
        <v>0</v>
      </c>
      <c r="IJ251" s="70">
        <f t="shared" si="623"/>
        <v>0</v>
      </c>
      <c r="IK251" s="70">
        <f t="shared" si="623"/>
        <v>0</v>
      </c>
      <c r="IL251" s="70">
        <f t="shared" si="623"/>
        <v>0</v>
      </c>
      <c r="IM251" s="70">
        <f t="shared" si="623"/>
        <v>0</v>
      </c>
      <c r="IN251" s="70">
        <f t="shared" si="623"/>
        <v>0</v>
      </c>
      <c r="IO251" s="70">
        <f t="shared" si="623"/>
        <v>0</v>
      </c>
      <c r="IP251" s="70">
        <f t="shared" si="623"/>
        <v>0</v>
      </c>
      <c r="IQ251" s="70">
        <f t="shared" si="623"/>
        <v>0</v>
      </c>
      <c r="IR251" s="70">
        <f t="shared" si="623"/>
        <v>0</v>
      </c>
      <c r="IS251" s="70">
        <f t="shared" si="623"/>
        <v>0</v>
      </c>
      <c r="IT251" s="70">
        <f t="shared" si="623"/>
        <v>0</v>
      </c>
      <c r="IU251" s="70">
        <f t="shared" si="623"/>
        <v>0</v>
      </c>
      <c r="IV251" s="70">
        <f t="shared" si="623"/>
        <v>0</v>
      </c>
      <c r="IW251" s="70">
        <f t="shared" si="623"/>
        <v>0</v>
      </c>
      <c r="IX251" s="70">
        <f t="shared" si="623"/>
        <v>0</v>
      </c>
      <c r="IY251" s="70">
        <f t="shared" si="623"/>
        <v>0</v>
      </c>
      <c r="IZ251" s="70">
        <f t="shared" si="623"/>
        <v>141.92526652138474</v>
      </c>
      <c r="JA251" s="70">
        <f t="shared" si="623"/>
        <v>924.82429953528447</v>
      </c>
      <c r="JB251" s="70">
        <f t="shared" si="623"/>
        <v>1719.0852980150416</v>
      </c>
      <c r="JC251" s="70">
        <f t="shared" si="623"/>
        <v>2525.1770043612528</v>
      </c>
      <c r="JD251" s="70">
        <f t="shared" si="623"/>
        <v>3345.3490937596207</v>
      </c>
      <c r="JE251" s="70">
        <f t="shared" si="623"/>
        <v>4176.8484445223839</v>
      </c>
      <c r="JF251" s="70">
        <f t="shared" si="623"/>
        <v>5015.1078076499543</v>
      </c>
      <c r="JG251" s="70">
        <f t="shared" si="623"/>
        <v>5858.2598574452049</v>
      </c>
      <c r="JH251" s="70">
        <f t="shared" si="623"/>
        <v>6705.8585631857741</v>
      </c>
      <c r="JI251" s="70">
        <f t="shared" si="623"/>
        <v>7554.8486673958014</v>
      </c>
      <c r="JJ251" s="70">
        <f t="shared" ref="JJ251:LU251" si="624">JJ243+JJ249</f>
        <v>8405.945313558017</v>
      </c>
      <c r="JK251" s="70">
        <f t="shared" si="624"/>
        <v>9262.8279697433754</v>
      </c>
      <c r="JL251" s="70">
        <f t="shared" si="624"/>
        <v>10124.358568689771</v>
      </c>
      <c r="JM251" s="70">
        <f t="shared" si="624"/>
        <v>10987.155442298665</v>
      </c>
      <c r="JN251" s="70">
        <f t="shared" si="624"/>
        <v>11850.940563965138</v>
      </c>
      <c r="JO251" s="70">
        <f t="shared" si="624"/>
        <v>12721.766172035388</v>
      </c>
      <c r="JP251" s="70">
        <f t="shared" si="624"/>
        <v>13599.094806903444</v>
      </c>
      <c r="JQ251" s="70">
        <f t="shared" si="624"/>
        <v>14485.03708683731</v>
      </c>
      <c r="JR251" s="70">
        <f t="shared" si="624"/>
        <v>15384.696270685385</v>
      </c>
      <c r="JS251" s="70">
        <f t="shared" si="624"/>
        <v>16295.958783415052</v>
      </c>
      <c r="JT251" s="70">
        <f t="shared" si="624"/>
        <v>17209.430909205952</v>
      </c>
      <c r="JU251" s="70">
        <f t="shared" si="624"/>
        <v>18122.735228135312</v>
      </c>
      <c r="JV251" s="70">
        <f t="shared" si="624"/>
        <v>19032.428642074592</v>
      </c>
      <c r="JW251" s="70">
        <f t="shared" si="624"/>
        <v>19935.025318652755</v>
      </c>
      <c r="JX251" s="70">
        <f t="shared" si="624"/>
        <v>20832.41572626575</v>
      </c>
      <c r="JY251" s="70">
        <f t="shared" si="624"/>
        <v>21728.806319158994</v>
      </c>
      <c r="JZ251" s="70">
        <f t="shared" si="624"/>
        <v>22626.022604003228</v>
      </c>
      <c r="KA251" s="70">
        <f t="shared" si="624"/>
        <v>23526.704008200035</v>
      </c>
      <c r="KB251" s="70">
        <f t="shared" si="624"/>
        <v>23689.557945917579</v>
      </c>
      <c r="KC251" s="70">
        <f t="shared" si="624"/>
        <v>23679.179000889722</v>
      </c>
      <c r="KD251" s="70">
        <f t="shared" si="624"/>
        <v>23496.469594773131</v>
      </c>
      <c r="KE251" s="70">
        <f t="shared" si="624"/>
        <v>23303.347500854557</v>
      </c>
      <c r="KF251" s="70">
        <f t="shared" si="624"/>
        <v>23099.098997641162</v>
      </c>
      <c r="KG251" s="70">
        <f t="shared" si="624"/>
        <v>22884.160883064185</v>
      </c>
      <c r="KH251" s="70">
        <f t="shared" si="624"/>
        <v>22659.873907600857</v>
      </c>
      <c r="KI251" s="70">
        <f t="shared" si="624"/>
        <v>22426.81924698966</v>
      </c>
      <c r="KJ251" s="70">
        <f t="shared" si="624"/>
        <v>22180.910872298264</v>
      </c>
      <c r="KK251" s="70">
        <f t="shared" si="624"/>
        <v>21920.960270991851</v>
      </c>
      <c r="KL251" s="70">
        <f t="shared" si="624"/>
        <v>21647.000035791578</v>
      </c>
      <c r="KM251" s="70">
        <f t="shared" si="624"/>
        <v>21085.377618947088</v>
      </c>
      <c r="KN251" s="70">
        <f t="shared" si="624"/>
        <v>20507.199258436398</v>
      </c>
      <c r="KO251" s="70">
        <f t="shared" si="624"/>
        <v>19913.763717555721</v>
      </c>
      <c r="KP251" s="70">
        <f t="shared" si="624"/>
        <v>19307.020129387533</v>
      </c>
      <c r="KQ251" s="70">
        <f t="shared" si="624"/>
        <v>18688.966988629985</v>
      </c>
      <c r="KR251" s="70">
        <f t="shared" si="624"/>
        <v>18060.497321590061</v>
      </c>
      <c r="KS251" s="70">
        <f t="shared" si="624"/>
        <v>17423.857247565724</v>
      </c>
      <c r="KT251" s="70">
        <f t="shared" si="624"/>
        <v>16779.267953255723</v>
      </c>
      <c r="KU251" s="70">
        <f t="shared" si="624"/>
        <v>16124.012680849988</v>
      </c>
      <c r="KV251" s="70">
        <f t="shared" si="624"/>
        <v>15459.488684275189</v>
      </c>
      <c r="KW251" s="70">
        <f t="shared" si="624"/>
        <v>14788.00826734224</v>
      </c>
      <c r="KX251" s="70">
        <f t="shared" si="624"/>
        <v>14104.18797165411</v>
      </c>
      <c r="KY251" s="70">
        <f t="shared" si="624"/>
        <v>13407.094816856228</v>
      </c>
      <c r="KZ251" s="70">
        <f t="shared" si="624"/>
        <v>12701.935939581312</v>
      </c>
      <c r="LA251" s="70">
        <f t="shared" si="624"/>
        <v>11988.195048963997</v>
      </c>
      <c r="LB251" s="70">
        <f t="shared" si="624"/>
        <v>11262.574084327547</v>
      </c>
      <c r="LC251" s="70">
        <f t="shared" si="624"/>
        <v>10534.429899437457</v>
      </c>
      <c r="LD251" s="70">
        <f t="shared" si="624"/>
        <v>9805.8034268058473</v>
      </c>
      <c r="LE251" s="70">
        <f t="shared" si="624"/>
        <v>9070.0865920842207</v>
      </c>
      <c r="LF251" s="70">
        <f t="shared" si="624"/>
        <v>8323.9849788853644</v>
      </c>
      <c r="LG251" s="70">
        <f t="shared" si="624"/>
        <v>7405.4948649551989</v>
      </c>
      <c r="LH251" s="70">
        <f t="shared" si="624"/>
        <v>6477.1773707149896</v>
      </c>
      <c r="LI251" s="70">
        <f t="shared" si="624"/>
        <v>5534.2278689664881</v>
      </c>
      <c r="LJ251" s="70">
        <f t="shared" si="624"/>
        <v>4586.6460843738578</v>
      </c>
      <c r="LK251" s="70">
        <f t="shared" si="624"/>
        <v>3637.1748894269849</v>
      </c>
      <c r="LL251" s="70">
        <f t="shared" si="624"/>
        <v>2678.468540575102</v>
      </c>
      <c r="LM251" s="70">
        <f t="shared" si="624"/>
        <v>1695.6009778312214</v>
      </c>
      <c r="LN251" s="70">
        <f t="shared" si="624"/>
        <v>704.51191662082147</v>
      </c>
      <c r="LO251" s="70">
        <f t="shared" si="624"/>
        <v>0</v>
      </c>
      <c r="LP251" s="70">
        <f t="shared" si="624"/>
        <v>0</v>
      </c>
      <c r="LQ251" s="70">
        <f t="shared" si="624"/>
        <v>0</v>
      </c>
      <c r="LR251" s="70">
        <f t="shared" si="624"/>
        <v>0</v>
      </c>
      <c r="LS251" s="70">
        <f t="shared" si="624"/>
        <v>0</v>
      </c>
      <c r="LT251" s="70">
        <f t="shared" si="624"/>
        <v>0</v>
      </c>
      <c r="LU251" s="70">
        <f t="shared" si="624"/>
        <v>0</v>
      </c>
      <c r="LV251" s="70">
        <f t="shared" ref="LV251:NO251" si="625">LV243+LV249</f>
        <v>0</v>
      </c>
      <c r="LW251" s="70">
        <f t="shared" si="625"/>
        <v>0</v>
      </c>
      <c r="LX251" s="70">
        <f t="shared" si="625"/>
        <v>0</v>
      </c>
      <c r="LY251" s="70">
        <f t="shared" si="625"/>
        <v>0</v>
      </c>
      <c r="LZ251" s="70">
        <f t="shared" si="625"/>
        <v>0</v>
      </c>
      <c r="MA251" s="70">
        <f t="shared" si="625"/>
        <v>0</v>
      </c>
      <c r="MB251" s="70">
        <f t="shared" si="625"/>
        <v>0</v>
      </c>
      <c r="MC251" s="70">
        <f t="shared" si="625"/>
        <v>0</v>
      </c>
      <c r="MD251" s="70">
        <f t="shared" si="625"/>
        <v>0</v>
      </c>
      <c r="ME251" s="70">
        <f t="shared" si="625"/>
        <v>0</v>
      </c>
      <c r="MF251" s="70">
        <f t="shared" si="625"/>
        <v>0</v>
      </c>
      <c r="MG251" s="70">
        <f t="shared" si="625"/>
        <v>0</v>
      </c>
      <c r="MH251" s="70">
        <f t="shared" si="625"/>
        <v>0</v>
      </c>
      <c r="MI251" s="70">
        <f t="shared" si="625"/>
        <v>0</v>
      </c>
      <c r="MJ251" s="70">
        <f t="shared" si="625"/>
        <v>0</v>
      </c>
      <c r="MK251" s="70">
        <f t="shared" si="625"/>
        <v>0</v>
      </c>
      <c r="ML251" s="70">
        <f t="shared" si="625"/>
        <v>0</v>
      </c>
      <c r="MM251" s="70">
        <f t="shared" si="625"/>
        <v>0</v>
      </c>
      <c r="MN251" s="70">
        <f t="shared" si="625"/>
        <v>0</v>
      </c>
      <c r="MO251" s="70">
        <f t="shared" si="625"/>
        <v>0</v>
      </c>
      <c r="MP251" s="70">
        <f t="shared" si="625"/>
        <v>0</v>
      </c>
      <c r="MQ251" s="70">
        <f t="shared" si="625"/>
        <v>0</v>
      </c>
      <c r="MR251" s="70">
        <f t="shared" si="625"/>
        <v>0</v>
      </c>
      <c r="MS251" s="70">
        <f t="shared" si="625"/>
        <v>0</v>
      </c>
      <c r="MT251" s="70">
        <f t="shared" si="625"/>
        <v>0</v>
      </c>
      <c r="MU251" s="70">
        <f t="shared" si="625"/>
        <v>0</v>
      </c>
      <c r="MV251" s="70">
        <f t="shared" si="625"/>
        <v>0</v>
      </c>
      <c r="MW251" s="70">
        <f t="shared" si="625"/>
        <v>0</v>
      </c>
      <c r="MX251" s="70">
        <f t="shared" si="625"/>
        <v>0</v>
      </c>
      <c r="MY251" s="70">
        <f t="shared" si="625"/>
        <v>0</v>
      </c>
      <c r="MZ251" s="70">
        <f t="shared" si="625"/>
        <v>0</v>
      </c>
      <c r="NA251" s="70">
        <f t="shared" si="625"/>
        <v>0</v>
      </c>
      <c r="NB251" s="70">
        <f t="shared" si="625"/>
        <v>0</v>
      </c>
      <c r="NC251" s="70">
        <f t="shared" si="625"/>
        <v>0</v>
      </c>
      <c r="ND251" s="70">
        <f t="shared" si="625"/>
        <v>0</v>
      </c>
      <c r="NE251" s="70">
        <f t="shared" si="625"/>
        <v>0</v>
      </c>
      <c r="NF251" s="70">
        <f t="shared" si="625"/>
        <v>0</v>
      </c>
      <c r="NG251" s="70">
        <f t="shared" si="625"/>
        <v>0</v>
      </c>
      <c r="NH251" s="70">
        <f t="shared" si="625"/>
        <v>0</v>
      </c>
      <c r="NI251" s="70">
        <f t="shared" si="625"/>
        <v>0</v>
      </c>
      <c r="NJ251" s="70">
        <f t="shared" si="625"/>
        <v>0</v>
      </c>
      <c r="NK251" s="70">
        <f t="shared" si="625"/>
        <v>0</v>
      </c>
      <c r="NL251" s="70">
        <f t="shared" si="625"/>
        <v>0</v>
      </c>
      <c r="NM251" s="70">
        <f t="shared" si="625"/>
        <v>0</v>
      </c>
      <c r="NN251" s="70">
        <f t="shared" si="625"/>
        <v>0</v>
      </c>
      <c r="NO251" s="71">
        <f t="shared" si="625"/>
        <v>0</v>
      </c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</row>
    <row r="253" spans="1:381" s="10" customFormat="1" x14ac:dyDescent="0.2">
      <c r="A253" s="8"/>
      <c r="B253" s="8"/>
      <c r="C253" s="8" t="str">
        <f>OFMOR_FFF_0!C253</f>
        <v>%Credit</v>
      </c>
      <c r="D253" s="8"/>
      <c r="E253" s="8" t="str">
        <f>OFMOR_FFF_0!E253</f>
        <v>Начислено процентов за период</v>
      </c>
      <c r="F253" s="8"/>
      <c r="G253" s="8"/>
      <c r="H253" s="8"/>
      <c r="I253" s="8"/>
      <c r="J253" s="8"/>
      <c r="K253" s="9">
        <f>SUM(N253:NO253)</f>
        <v>524.70769665181717</v>
      </c>
      <c r="L253" s="8"/>
      <c r="M253" s="8"/>
      <c r="N253" s="33">
        <f>IF(N241="",0,(M251+N245)*SUMIFS(238:238,236:236,"&lt;="&amp;N$241,236:236,"&gt;"&amp;EOMONTH(N$241,-1))/(EOMONTH($N$241,11)-$N$241+1))</f>
        <v>0</v>
      </c>
      <c r="O253" s="34">
        <f t="shared" ref="O253:BZ253" si="626">IF(O241="",0,(N251+O245)*SUMIFS(238:238,236:236,"&lt;="&amp;O$241,236:236,"&gt;"&amp;EOMONTH(O$241,-1))/(EOMONTH($N$241,11)-$N$241+1))</f>
        <v>0</v>
      </c>
      <c r="P253" s="34">
        <f t="shared" si="626"/>
        <v>0</v>
      </c>
      <c r="Q253" s="34">
        <f t="shared" si="626"/>
        <v>0</v>
      </c>
      <c r="R253" s="34">
        <f t="shared" si="626"/>
        <v>0</v>
      </c>
      <c r="S253" s="34">
        <f t="shared" si="626"/>
        <v>0</v>
      </c>
      <c r="T253" s="34">
        <f t="shared" si="626"/>
        <v>0</v>
      </c>
      <c r="U253" s="34">
        <f t="shared" si="626"/>
        <v>0</v>
      </c>
      <c r="V253" s="34">
        <f t="shared" si="626"/>
        <v>0</v>
      </c>
      <c r="W253" s="34">
        <f t="shared" si="626"/>
        <v>0</v>
      </c>
      <c r="X253" s="34">
        <f t="shared" si="626"/>
        <v>0</v>
      </c>
      <c r="Y253" s="34">
        <f t="shared" si="626"/>
        <v>0</v>
      </c>
      <c r="Z253" s="34">
        <f t="shared" si="626"/>
        <v>0</v>
      </c>
      <c r="AA253" s="34">
        <f t="shared" si="626"/>
        <v>0</v>
      </c>
      <c r="AB253" s="34">
        <f t="shared" si="626"/>
        <v>0</v>
      </c>
      <c r="AC253" s="34">
        <f t="shared" si="626"/>
        <v>0</v>
      </c>
      <c r="AD253" s="34">
        <f t="shared" si="626"/>
        <v>0</v>
      </c>
      <c r="AE253" s="34">
        <f t="shared" si="626"/>
        <v>0</v>
      </c>
      <c r="AF253" s="34">
        <f t="shared" si="626"/>
        <v>0</v>
      </c>
      <c r="AG253" s="34">
        <f t="shared" si="626"/>
        <v>0</v>
      </c>
      <c r="AH253" s="34">
        <f t="shared" si="626"/>
        <v>0</v>
      </c>
      <c r="AI253" s="34">
        <f t="shared" si="626"/>
        <v>0</v>
      </c>
      <c r="AJ253" s="34">
        <f t="shared" si="626"/>
        <v>0</v>
      </c>
      <c r="AK253" s="34">
        <f t="shared" si="626"/>
        <v>0</v>
      </c>
      <c r="AL253" s="34">
        <f t="shared" si="626"/>
        <v>0</v>
      </c>
      <c r="AM253" s="34">
        <f t="shared" si="626"/>
        <v>0</v>
      </c>
      <c r="AN253" s="34">
        <f t="shared" si="626"/>
        <v>0</v>
      </c>
      <c r="AO253" s="34">
        <f t="shared" si="626"/>
        <v>0</v>
      </c>
      <c r="AP253" s="34">
        <f t="shared" si="626"/>
        <v>0</v>
      </c>
      <c r="AQ253" s="34">
        <f t="shared" si="626"/>
        <v>0</v>
      </c>
      <c r="AR253" s="34">
        <f t="shared" si="626"/>
        <v>0</v>
      </c>
      <c r="AS253" s="34">
        <f t="shared" si="626"/>
        <v>0</v>
      </c>
      <c r="AT253" s="34">
        <f t="shared" si="626"/>
        <v>0</v>
      </c>
      <c r="AU253" s="34">
        <f t="shared" si="626"/>
        <v>0</v>
      </c>
      <c r="AV253" s="34">
        <f t="shared" si="626"/>
        <v>0</v>
      </c>
      <c r="AW253" s="34">
        <f t="shared" si="626"/>
        <v>0</v>
      </c>
      <c r="AX253" s="34">
        <f t="shared" si="626"/>
        <v>0</v>
      </c>
      <c r="AY253" s="34">
        <f t="shared" si="626"/>
        <v>0</v>
      </c>
      <c r="AZ253" s="34">
        <f t="shared" si="626"/>
        <v>0</v>
      </c>
      <c r="BA253" s="34">
        <f t="shared" si="626"/>
        <v>0</v>
      </c>
      <c r="BB253" s="34">
        <f t="shared" si="626"/>
        <v>0</v>
      </c>
      <c r="BC253" s="34">
        <f t="shared" si="626"/>
        <v>0</v>
      </c>
      <c r="BD253" s="34">
        <f t="shared" si="626"/>
        <v>0</v>
      </c>
      <c r="BE253" s="34">
        <f t="shared" si="626"/>
        <v>0</v>
      </c>
      <c r="BF253" s="34">
        <f t="shared" si="626"/>
        <v>0</v>
      </c>
      <c r="BG253" s="34">
        <f t="shared" si="626"/>
        <v>0</v>
      </c>
      <c r="BH253" s="34">
        <f t="shared" si="626"/>
        <v>0</v>
      </c>
      <c r="BI253" s="34">
        <f t="shared" si="626"/>
        <v>0</v>
      </c>
      <c r="BJ253" s="34">
        <f t="shared" si="626"/>
        <v>0</v>
      </c>
      <c r="BK253" s="34">
        <f t="shared" si="626"/>
        <v>0</v>
      </c>
      <c r="BL253" s="34">
        <f t="shared" si="626"/>
        <v>9.8580068122516174E-3</v>
      </c>
      <c r="BM253" s="34">
        <f t="shared" si="626"/>
        <v>4.2672134596054401E-2</v>
      </c>
      <c r="BN253" s="34">
        <f t="shared" si="626"/>
        <v>8.3194884393078997E-2</v>
      </c>
      <c r="BO253" s="34">
        <f t="shared" si="626"/>
        <v>0.13400202710715722</v>
      </c>
      <c r="BP253" s="34">
        <f t="shared" si="626"/>
        <v>0.18876299382797387</v>
      </c>
      <c r="BQ253" s="34">
        <f t="shared" si="626"/>
        <v>0.24885283905835259</v>
      </c>
      <c r="BR253" s="34">
        <f t="shared" si="626"/>
        <v>0.32022054597349381</v>
      </c>
      <c r="BS253" s="34">
        <f t="shared" si="626"/>
        <v>0.38858810492969137</v>
      </c>
      <c r="BT253" s="34">
        <f t="shared" si="626"/>
        <v>0.44935570841472039</v>
      </c>
      <c r="BU253" s="34">
        <f t="shared" si="626"/>
        <v>0.5096778744648941</v>
      </c>
      <c r="BV253" s="34">
        <f t="shared" si="626"/>
        <v>0.5747012858109195</v>
      </c>
      <c r="BW253" s="34">
        <f t="shared" si="626"/>
        <v>0.60748394921496851</v>
      </c>
      <c r="BX253" s="34">
        <f t="shared" si="626"/>
        <v>0.64115436399826675</v>
      </c>
      <c r="BY253" s="34">
        <f t="shared" si="626"/>
        <v>0.6832668103806202</v>
      </c>
      <c r="BZ253" s="34">
        <f t="shared" si="626"/>
        <v>0.72097010596903244</v>
      </c>
      <c r="CA253" s="34">
        <f t="shared" ref="CA253:EL253" si="627">IF(CA241="",0,(BZ251+CA245)*SUMIFS(238:238,236:236,"&lt;="&amp;CA$241,236:236,"&gt;"&amp;EOMONTH(CA$241,-1))/(EOMONTH($N$241,11)-$N$241+1))</f>
        <v>0.74935571215014163</v>
      </c>
      <c r="CB253" s="34">
        <f t="shared" si="627"/>
        <v>0.77728003206795371</v>
      </c>
      <c r="CC253" s="34">
        <f t="shared" si="627"/>
        <v>0.82831164687496805</v>
      </c>
      <c r="CD253" s="34">
        <f t="shared" si="627"/>
        <v>0.88371975181958418</v>
      </c>
      <c r="CE253" s="34">
        <f t="shared" si="627"/>
        <v>0.94211158305292075</v>
      </c>
      <c r="CF253" s="34">
        <f t="shared" si="627"/>
        <v>1.0119130220603947</v>
      </c>
      <c r="CG253" s="34">
        <f t="shared" si="627"/>
        <v>1.071339285009119</v>
      </c>
      <c r="CH253" s="34">
        <f t="shared" si="627"/>
        <v>1.115814965054323</v>
      </c>
      <c r="CI253" s="34">
        <f t="shared" si="627"/>
        <v>1.1690831337290957</v>
      </c>
      <c r="CJ253" s="34">
        <f t="shared" si="627"/>
        <v>1.205955482332318</v>
      </c>
      <c r="CK253" s="34">
        <f t="shared" si="627"/>
        <v>1.2346673334390388</v>
      </c>
      <c r="CL253" s="34">
        <f t="shared" si="627"/>
        <v>1.2578578243482315</v>
      </c>
      <c r="CM253" s="34">
        <f t="shared" si="627"/>
        <v>1.2800254873187946</v>
      </c>
      <c r="CN253" s="34">
        <f t="shared" si="627"/>
        <v>1.3012482565009915</v>
      </c>
      <c r="CO253" s="34">
        <f t="shared" si="627"/>
        <v>1.319235044497334</v>
      </c>
      <c r="CP253" s="34">
        <f t="shared" si="627"/>
        <v>1.3375490732907471</v>
      </c>
      <c r="CQ253" s="34">
        <f t="shared" si="627"/>
        <v>1.3588853808612875</v>
      </c>
      <c r="CR253" s="34">
        <f t="shared" si="627"/>
        <v>1.3802177408016938</v>
      </c>
      <c r="CS253" s="34">
        <f t="shared" si="627"/>
        <v>1.402554359871534</v>
      </c>
      <c r="CT253" s="34">
        <f t="shared" si="627"/>
        <v>1.4285265337527366</v>
      </c>
      <c r="CU253" s="34">
        <f t="shared" si="627"/>
        <v>1.4541311279354423</v>
      </c>
      <c r="CV253" s="34">
        <f t="shared" si="627"/>
        <v>1.479809629897566</v>
      </c>
      <c r="CW253" s="34">
        <f t="shared" si="627"/>
        <v>1.5070132312865734</v>
      </c>
      <c r="CX253" s="34">
        <f t="shared" si="627"/>
        <v>1.5377350712418052</v>
      </c>
      <c r="CY253" s="34">
        <f t="shared" si="627"/>
        <v>1.5704581877687176</v>
      </c>
      <c r="CZ253" s="34">
        <f t="shared" si="627"/>
        <v>1.6047273171341945</v>
      </c>
      <c r="DA253" s="34">
        <f t="shared" si="627"/>
        <v>1.642547338518636</v>
      </c>
      <c r="DB253" s="34">
        <f t="shared" si="627"/>
        <v>1.642547338518636</v>
      </c>
      <c r="DC253" s="34">
        <f t="shared" si="627"/>
        <v>1.6195964746854101</v>
      </c>
      <c r="DD253" s="34">
        <f t="shared" si="627"/>
        <v>1.577460374538785</v>
      </c>
      <c r="DE253" s="34">
        <f t="shared" si="627"/>
        <v>1.5363791905906554</v>
      </c>
      <c r="DF253" s="34">
        <f t="shared" si="627"/>
        <v>1.4987807650011002</v>
      </c>
      <c r="DG253" s="34">
        <f t="shared" si="627"/>
        <v>1.4627338194354194</v>
      </c>
      <c r="DH253" s="34">
        <f t="shared" si="627"/>
        <v>1.4274684564933913</v>
      </c>
      <c r="DI253" s="34">
        <f t="shared" si="627"/>
        <v>1.3956012332640506</v>
      </c>
      <c r="DJ253" s="34">
        <f t="shared" si="627"/>
        <v>1.3641003415737201</v>
      </c>
      <c r="DK253" s="34">
        <f t="shared" si="627"/>
        <v>1.3319102691450295</v>
      </c>
      <c r="DL253" s="34">
        <f t="shared" si="627"/>
        <v>1.2868961565814721</v>
      </c>
      <c r="DM253" s="34">
        <f t="shared" si="627"/>
        <v>1.2398013892027313</v>
      </c>
      <c r="DN253" s="34">
        <f t="shared" si="627"/>
        <v>1.1911929363091012</v>
      </c>
      <c r="DO253" s="34">
        <f t="shared" si="627"/>
        <v>1.1408923721772521</v>
      </c>
      <c r="DP253" s="34">
        <f t="shared" si="627"/>
        <v>1.0898473007514329</v>
      </c>
      <c r="DQ253" s="34">
        <f t="shared" si="627"/>
        <v>1.0387237268616576</v>
      </c>
      <c r="DR253" s="34">
        <f t="shared" si="627"/>
        <v>0.98729621445155202</v>
      </c>
      <c r="DS253" s="34">
        <f t="shared" si="627"/>
        <v>0.93587438680689738</v>
      </c>
      <c r="DT253" s="34">
        <f t="shared" si="627"/>
        <v>0.88487449260284912</v>
      </c>
      <c r="DU253" s="34">
        <f t="shared" si="627"/>
        <v>0.83394238766754858</v>
      </c>
      <c r="DV253" s="34">
        <f t="shared" si="627"/>
        <v>0.78271412705117349</v>
      </c>
      <c r="DW253" s="34">
        <f t="shared" si="627"/>
        <v>0.73187088385938426</v>
      </c>
      <c r="DX253" s="34">
        <f t="shared" si="627"/>
        <v>0.68144172837431116</v>
      </c>
      <c r="DY253" s="34">
        <f t="shared" si="627"/>
        <v>0.63110672608764173</v>
      </c>
      <c r="DZ253" s="34">
        <f t="shared" si="627"/>
        <v>0.58073037698398278</v>
      </c>
      <c r="EA253" s="34">
        <f t="shared" si="627"/>
        <v>0.53068948970746399</v>
      </c>
      <c r="EB253" s="34">
        <f t="shared" si="627"/>
        <v>0.48018806825182087</v>
      </c>
      <c r="EC253" s="34">
        <f t="shared" si="627"/>
        <v>0.42852571691446645</v>
      </c>
      <c r="ED253" s="34">
        <f t="shared" si="627"/>
        <v>0.37606701162860223</v>
      </c>
      <c r="EE253" s="34">
        <f t="shared" si="627"/>
        <v>0.32254643508637559</v>
      </c>
      <c r="EF253" s="34">
        <f t="shared" si="627"/>
        <v>0.26783262999656277</v>
      </c>
      <c r="EG253" s="34">
        <f t="shared" si="627"/>
        <v>0.25435954455354121</v>
      </c>
      <c r="EH253" s="34">
        <f t="shared" si="627"/>
        <v>0.24092121038757958</v>
      </c>
      <c r="EI253" s="34">
        <f t="shared" si="627"/>
        <v>0.22772861623147081</v>
      </c>
      <c r="EJ253" s="34">
        <f t="shared" si="627"/>
        <v>0.21499164830993489</v>
      </c>
      <c r="EK253" s="34">
        <f t="shared" si="627"/>
        <v>0.20305676768386757</v>
      </c>
      <c r="EL253" s="34">
        <f t="shared" si="627"/>
        <v>0.19183186964167576</v>
      </c>
      <c r="EM253" s="34">
        <f t="shared" ref="EM253:GX253" si="628">IF(EM241="",0,(EL251+EM245)*SUMIFS(238:238,236:236,"&lt;="&amp;EM$241,236:236,"&gt;"&amp;EOMONTH(EM$241,-1))/(EOMONTH($N$241,11)-$N$241+1))</f>
        <v>0.18120569808501785</v>
      </c>
      <c r="EN253" s="34">
        <f t="shared" si="628"/>
        <v>0.17127999531146562</v>
      </c>
      <c r="EO253" s="34">
        <f t="shared" si="628"/>
        <v>0.16224194095482533</v>
      </c>
      <c r="EP253" s="34">
        <f t="shared" si="628"/>
        <v>0.15384484596730066</v>
      </c>
      <c r="EQ253" s="34">
        <f t="shared" si="628"/>
        <v>7.9006672952172785E-2</v>
      </c>
      <c r="ER253" s="34">
        <f t="shared" si="628"/>
        <v>3.688527248544962E-3</v>
      </c>
      <c r="ES253" s="34">
        <f t="shared" si="628"/>
        <v>0</v>
      </c>
      <c r="ET253" s="34">
        <f t="shared" si="628"/>
        <v>0</v>
      </c>
      <c r="EU253" s="34">
        <f t="shared" si="628"/>
        <v>0</v>
      </c>
      <c r="EV253" s="34">
        <f t="shared" si="628"/>
        <v>0</v>
      </c>
      <c r="EW253" s="34">
        <f t="shared" si="628"/>
        <v>0</v>
      </c>
      <c r="EX253" s="34">
        <f t="shared" si="628"/>
        <v>0</v>
      </c>
      <c r="EY253" s="34">
        <f t="shared" si="628"/>
        <v>0</v>
      </c>
      <c r="EZ253" s="34">
        <f t="shared" si="628"/>
        <v>1.3919571765740239E-2</v>
      </c>
      <c r="FA253" s="34">
        <f t="shared" si="628"/>
        <v>5.77812925769432E-2</v>
      </c>
      <c r="FB253" s="34">
        <f t="shared" si="628"/>
        <v>0.10247010420034734</v>
      </c>
      <c r="FC253" s="34">
        <f t="shared" si="628"/>
        <v>0.1480092374923363</v>
      </c>
      <c r="FD253" s="34">
        <f t="shared" si="628"/>
        <v>0.19427335138604163</v>
      </c>
      <c r="FE253" s="34">
        <f t="shared" si="628"/>
        <v>0.24116904640426784</v>
      </c>
      <c r="FF253" s="34">
        <f t="shared" si="628"/>
        <v>0.28859609739172859</v>
      </c>
      <c r="FG253" s="34">
        <f t="shared" si="628"/>
        <v>0.33631674650371651</v>
      </c>
      <c r="FH253" s="34">
        <f t="shared" si="628"/>
        <v>0.38374658022530933</v>
      </c>
      <c r="FI253" s="34">
        <f t="shared" si="628"/>
        <v>0.4303228085472135</v>
      </c>
      <c r="FJ253" s="34">
        <f t="shared" si="628"/>
        <v>0.47576356943938702</v>
      </c>
      <c r="FK253" s="34">
        <f t="shared" si="628"/>
        <v>0.47576356943938702</v>
      </c>
      <c r="FL253" s="34">
        <f t="shared" si="628"/>
        <v>0.46048512299962902</v>
      </c>
      <c r="FM253" s="34">
        <f t="shared" si="628"/>
        <v>0.44140491245702418</v>
      </c>
      <c r="FN253" s="34">
        <f t="shared" si="628"/>
        <v>0.42000703920884147</v>
      </c>
      <c r="FO253" s="34">
        <f t="shared" si="628"/>
        <v>0.39686136064036054</v>
      </c>
      <c r="FP253" s="34">
        <f t="shared" si="628"/>
        <v>0.37208023711732213</v>
      </c>
      <c r="FQ253" s="34">
        <f t="shared" si="628"/>
        <v>0.34557955364402893</v>
      </c>
      <c r="FR253" s="34">
        <f t="shared" si="628"/>
        <v>0.31753117136595382</v>
      </c>
      <c r="FS253" s="34">
        <f t="shared" si="628"/>
        <v>0.28772948451842911</v>
      </c>
      <c r="FT253" s="34">
        <f t="shared" si="628"/>
        <v>0.25596160487990355</v>
      </c>
      <c r="FU253" s="34">
        <f t="shared" si="628"/>
        <v>0.22248596831255521</v>
      </c>
      <c r="FV253" s="34">
        <f t="shared" si="628"/>
        <v>0.18774820594358915</v>
      </c>
      <c r="FW253" s="34">
        <f t="shared" si="628"/>
        <v>0.15176453191515454</v>
      </c>
      <c r="FX253" s="34">
        <f t="shared" si="628"/>
        <v>0.11370529429726176</v>
      </c>
      <c r="FY253" s="34">
        <f t="shared" si="628"/>
        <v>9.3263491697057735E-2</v>
      </c>
      <c r="FZ253" s="34">
        <f t="shared" si="628"/>
        <v>0.11036641595264909</v>
      </c>
      <c r="GA253" s="34">
        <f t="shared" si="628"/>
        <v>0.12487790387992143</v>
      </c>
      <c r="GB253" s="34">
        <f t="shared" si="628"/>
        <v>0.13744914254164084</v>
      </c>
      <c r="GC253" s="34">
        <f t="shared" si="628"/>
        <v>0.14831304607151702</v>
      </c>
      <c r="GD253" s="34">
        <f t="shared" si="628"/>
        <v>0.15804526250760778</v>
      </c>
      <c r="GE253" s="34">
        <f t="shared" si="628"/>
        <v>0.1669104112925765</v>
      </c>
      <c r="GF253" s="34">
        <f t="shared" si="628"/>
        <v>0.17510313463370378</v>
      </c>
      <c r="GG253" s="34">
        <f t="shared" si="628"/>
        <v>0.1828584509732307</v>
      </c>
      <c r="GH253" s="34">
        <f t="shared" si="628"/>
        <v>0.19019248713455131</v>
      </c>
      <c r="GI253" s="34">
        <f t="shared" si="628"/>
        <v>0.1973796092596152</v>
      </c>
      <c r="GJ253" s="34">
        <f t="shared" si="628"/>
        <v>0.20480305962652437</v>
      </c>
      <c r="GK253" s="34">
        <f t="shared" si="628"/>
        <v>0.21255737896589386</v>
      </c>
      <c r="GL253" s="34">
        <f t="shared" si="628"/>
        <v>0.22019445959072062</v>
      </c>
      <c r="GM253" s="34">
        <f t="shared" si="628"/>
        <v>0.2277893087609657</v>
      </c>
      <c r="GN253" s="34">
        <f t="shared" si="628"/>
        <v>0.23569240480644466</v>
      </c>
      <c r="GO253" s="34">
        <f t="shared" si="628"/>
        <v>0.24396566520673185</v>
      </c>
      <c r="GP253" s="34">
        <f t="shared" si="628"/>
        <v>0.25305880350590149</v>
      </c>
      <c r="GQ253" s="34">
        <f t="shared" si="628"/>
        <v>0.26356772108662557</v>
      </c>
      <c r="GR253" s="34">
        <f t="shared" si="628"/>
        <v>0.27538027620277966</v>
      </c>
      <c r="GS253" s="34">
        <f t="shared" si="628"/>
        <v>0.28831703232353717</v>
      </c>
      <c r="GT253" s="34">
        <f t="shared" si="628"/>
        <v>0.30223296355714824</v>
      </c>
      <c r="GU253" s="34">
        <f t="shared" si="628"/>
        <v>0.31751342485990092</v>
      </c>
      <c r="GV253" s="34">
        <f t="shared" si="628"/>
        <v>0.33428652214920102</v>
      </c>
      <c r="GW253" s="34">
        <f t="shared" si="628"/>
        <v>0.3527872086214498</v>
      </c>
      <c r="GX253" s="34">
        <f t="shared" si="628"/>
        <v>0.37365770085749173</v>
      </c>
      <c r="GY253" s="34">
        <f t="shared" ref="GY253:JJ253" si="629">IF(GY241="",0,(GX251+GY245)*SUMIFS(238:238,236:236,"&lt;="&amp;GY$241,236:236,"&gt;"&amp;EOMONTH(GY$241,-1))/(EOMONTH($N$241,11)-$N$241+1))</f>
        <v>0.39679926001739757</v>
      </c>
      <c r="GZ253" s="34">
        <f t="shared" si="629"/>
        <v>0.42171795522594702</v>
      </c>
      <c r="HA253" s="34">
        <f t="shared" si="629"/>
        <v>0.44845147619136277</v>
      </c>
      <c r="HB253" s="34">
        <f t="shared" si="629"/>
        <v>0.47858021840542986</v>
      </c>
      <c r="HC253" s="34">
        <f t="shared" si="629"/>
        <v>0.51222864560989634</v>
      </c>
      <c r="HD253" s="34">
        <f t="shared" si="629"/>
        <v>0.51222864560989634</v>
      </c>
      <c r="HE253" s="34">
        <f t="shared" si="629"/>
        <v>0.46282948580788669</v>
      </c>
      <c r="HF253" s="34">
        <f t="shared" si="629"/>
        <v>0.4128113230154567</v>
      </c>
      <c r="HG253" s="34">
        <f t="shared" si="629"/>
        <v>0.36510795573545657</v>
      </c>
      <c r="HH253" s="34">
        <f t="shared" si="629"/>
        <v>0.31863310308097859</v>
      </c>
      <c r="HI253" s="34">
        <f t="shared" si="629"/>
        <v>0.27324064013914373</v>
      </c>
      <c r="HJ253" s="34">
        <f t="shared" si="629"/>
        <v>0.22798477768152717</v>
      </c>
      <c r="HK253" s="34">
        <f t="shared" si="629"/>
        <v>0.18237188674133661</v>
      </c>
      <c r="HL253" s="34">
        <f t="shared" si="629"/>
        <v>0.13660860782438888</v>
      </c>
      <c r="HM253" s="34">
        <f t="shared" si="629"/>
        <v>9.0170310711873272E-2</v>
      </c>
      <c r="HN253" s="34">
        <f t="shared" si="629"/>
        <v>4.176937205925374E-2</v>
      </c>
      <c r="HO253" s="34">
        <f t="shared" si="629"/>
        <v>0</v>
      </c>
      <c r="HP253" s="34">
        <f t="shared" si="629"/>
        <v>0</v>
      </c>
      <c r="HQ253" s="34">
        <f t="shared" si="629"/>
        <v>0</v>
      </c>
      <c r="HR253" s="34">
        <f t="shared" si="629"/>
        <v>0</v>
      </c>
      <c r="HS253" s="34">
        <f t="shared" si="629"/>
        <v>0</v>
      </c>
      <c r="HT253" s="34">
        <f t="shared" si="629"/>
        <v>0</v>
      </c>
      <c r="HU253" s="34">
        <f t="shared" si="629"/>
        <v>0</v>
      </c>
      <c r="HV253" s="34">
        <f t="shared" si="629"/>
        <v>0</v>
      </c>
      <c r="HW253" s="34">
        <f t="shared" si="629"/>
        <v>0</v>
      </c>
      <c r="HX253" s="34">
        <f t="shared" si="629"/>
        <v>0</v>
      </c>
      <c r="HY253" s="34">
        <f t="shared" si="629"/>
        <v>0</v>
      </c>
      <c r="HZ253" s="34">
        <f t="shared" si="629"/>
        <v>0</v>
      </c>
      <c r="IA253" s="34">
        <f t="shared" si="629"/>
        <v>0</v>
      </c>
      <c r="IB253" s="34">
        <f t="shared" si="629"/>
        <v>0</v>
      </c>
      <c r="IC253" s="34">
        <f t="shared" si="629"/>
        <v>0</v>
      </c>
      <c r="ID253" s="34">
        <f t="shared" si="629"/>
        <v>0</v>
      </c>
      <c r="IE253" s="34">
        <f t="shared" si="629"/>
        <v>0</v>
      </c>
      <c r="IF253" s="34">
        <f t="shared" si="629"/>
        <v>0</v>
      </c>
      <c r="IG253" s="34">
        <f t="shared" si="629"/>
        <v>6.3864049389079358E-2</v>
      </c>
      <c r="IH253" s="34">
        <f t="shared" si="629"/>
        <v>6.3864049389079358E-2</v>
      </c>
      <c r="II253" s="34">
        <f t="shared" si="629"/>
        <v>1.021824863651106E-2</v>
      </c>
      <c r="IJ253" s="34">
        <f t="shared" si="629"/>
        <v>0</v>
      </c>
      <c r="IK253" s="34">
        <f t="shared" si="629"/>
        <v>0</v>
      </c>
      <c r="IL253" s="34">
        <f t="shared" si="629"/>
        <v>0</v>
      </c>
      <c r="IM253" s="34">
        <f t="shared" si="629"/>
        <v>0</v>
      </c>
      <c r="IN253" s="34">
        <f t="shared" si="629"/>
        <v>0</v>
      </c>
      <c r="IO253" s="34">
        <f t="shared" si="629"/>
        <v>0</v>
      </c>
      <c r="IP253" s="34">
        <f t="shared" si="629"/>
        <v>0</v>
      </c>
      <c r="IQ253" s="34">
        <f t="shared" si="629"/>
        <v>0</v>
      </c>
      <c r="IR253" s="34">
        <f t="shared" si="629"/>
        <v>0</v>
      </c>
      <c r="IS253" s="34">
        <f t="shared" si="629"/>
        <v>0</v>
      </c>
      <c r="IT253" s="34">
        <f t="shared" si="629"/>
        <v>0</v>
      </c>
      <c r="IU253" s="34">
        <f t="shared" si="629"/>
        <v>0</v>
      </c>
      <c r="IV253" s="34">
        <f t="shared" si="629"/>
        <v>0</v>
      </c>
      <c r="IW253" s="34">
        <f t="shared" si="629"/>
        <v>0</v>
      </c>
      <c r="IX253" s="34">
        <f t="shared" si="629"/>
        <v>0</v>
      </c>
      <c r="IY253" s="34">
        <f t="shared" si="629"/>
        <v>0</v>
      </c>
      <c r="IZ253" s="34">
        <f t="shared" si="629"/>
        <v>6.6102178927768235E-2</v>
      </c>
      <c r="JA253" s="34">
        <f t="shared" si="629"/>
        <v>0.43074008471506403</v>
      </c>
      <c r="JB253" s="34">
        <f t="shared" si="629"/>
        <v>0.80066986482892344</v>
      </c>
      <c r="JC253" s="34">
        <f t="shared" si="629"/>
        <v>1.1761098376477068</v>
      </c>
      <c r="JD253" s="34">
        <f t="shared" si="629"/>
        <v>1.5581077970935222</v>
      </c>
      <c r="JE253" s="34">
        <f t="shared" si="629"/>
        <v>1.9453814673117953</v>
      </c>
      <c r="JF253" s="34">
        <f t="shared" si="629"/>
        <v>2.3358036364397052</v>
      </c>
      <c r="JG253" s="34">
        <f t="shared" si="629"/>
        <v>2.7285045911388628</v>
      </c>
      <c r="JH253" s="34">
        <f t="shared" si="629"/>
        <v>3.1232765910728264</v>
      </c>
      <c r="JI253" s="34">
        <f t="shared" si="629"/>
        <v>3.5186966396090038</v>
      </c>
      <c r="JJ253" s="34">
        <f t="shared" si="629"/>
        <v>3.9150978172735971</v>
      </c>
      <c r="JK253" s="34">
        <f t="shared" ref="JK253:LV253" si="630">IF(JK241="",0,(JJ251+JK245)*SUMIFS(238:238,236:236,"&lt;="&amp;JK$241,236:236,"&gt;"&amp;EOMONTH(JK$241,-1))/(EOMONTH($N$241,11)-$N$241+1))</f>
        <v>4.3141938489215725</v>
      </c>
      <c r="JL253" s="34">
        <f t="shared" si="630"/>
        <v>4.7154546758281128</v>
      </c>
      <c r="JM253" s="34">
        <f t="shared" si="630"/>
        <v>5.1173052744952692</v>
      </c>
      <c r="JN253" s="34">
        <f t="shared" si="630"/>
        <v>5.5196161530796539</v>
      </c>
      <c r="JO253" s="34">
        <f t="shared" si="630"/>
        <v>5.9252061623178518</v>
      </c>
      <c r="JP253" s="34">
        <f t="shared" si="630"/>
        <v>6.3338249785577689</v>
      </c>
      <c r="JQ253" s="34">
        <f t="shared" si="630"/>
        <v>6.7464556294858706</v>
      </c>
      <c r="JR253" s="34">
        <f t="shared" si="630"/>
        <v>7.1654749753877134</v>
      </c>
      <c r="JS253" s="34">
        <f t="shared" si="630"/>
        <v>7.5898986114535854</v>
      </c>
      <c r="JT253" s="34">
        <f t="shared" si="630"/>
        <v>8.0153513823698948</v>
      </c>
      <c r="JU253" s="34">
        <f t="shared" si="630"/>
        <v>8.440725996665762</v>
      </c>
      <c r="JV253" s="34">
        <f t="shared" si="630"/>
        <v>8.864418819596386</v>
      </c>
      <c r="JW253" s="34">
        <f t="shared" si="630"/>
        <v>9.2848063127971745</v>
      </c>
      <c r="JX253" s="34">
        <f t="shared" si="630"/>
        <v>9.7027689683977467</v>
      </c>
      <c r="JY253" s="34">
        <f t="shared" si="630"/>
        <v>10.120265956868574</v>
      </c>
      <c r="JZ253" s="34">
        <f t="shared" si="630"/>
        <v>10.538147514193286</v>
      </c>
      <c r="KA253" s="34">
        <f t="shared" si="630"/>
        <v>10.957642962723304</v>
      </c>
      <c r="KB253" s="34">
        <f t="shared" si="630"/>
        <v>11.033492741934216</v>
      </c>
      <c r="KC253" s="34">
        <f t="shared" si="630"/>
        <v>11.033492741934216</v>
      </c>
      <c r="KD253" s="34">
        <f t="shared" si="630"/>
        <v>11.028658712743159</v>
      </c>
      <c r="KE253" s="34">
        <f t="shared" si="630"/>
        <v>10.943561181127212</v>
      </c>
      <c r="KF253" s="34">
        <f t="shared" si="630"/>
        <v>10.853613904507602</v>
      </c>
      <c r="KG253" s="34">
        <f t="shared" si="630"/>
        <v>10.758484464654789</v>
      </c>
      <c r="KH253" s="34">
        <f t="shared" si="630"/>
        <v>10.658376301701129</v>
      </c>
      <c r="KI253" s="34">
        <f t="shared" si="630"/>
        <v>10.553913874773002</v>
      </c>
      <c r="KJ253" s="34">
        <f t="shared" si="630"/>
        <v>10.445367868460938</v>
      </c>
      <c r="KK253" s="34">
        <f t="shared" si="630"/>
        <v>10.330835200796452</v>
      </c>
      <c r="KL253" s="34">
        <f t="shared" si="630"/>
        <v>10.209762317996205</v>
      </c>
      <c r="KM253" s="34">
        <f t="shared" si="630"/>
        <v>10.082164400231694</v>
      </c>
      <c r="KN253" s="34">
        <f t="shared" si="630"/>
        <v>9.8205868362219313</v>
      </c>
      <c r="KO253" s="34">
        <f t="shared" si="630"/>
        <v>9.5512982847511996</v>
      </c>
      <c r="KP253" s="34">
        <f t="shared" si="630"/>
        <v>9.2749036492725274</v>
      </c>
      <c r="KQ253" s="34">
        <f t="shared" si="630"/>
        <v>8.9923107451941942</v>
      </c>
      <c r="KR253" s="34">
        <f t="shared" si="630"/>
        <v>8.7044503782660207</v>
      </c>
      <c r="KS253" s="34">
        <f t="shared" si="630"/>
        <v>8.411738478548795</v>
      </c>
      <c r="KT253" s="34">
        <f t="shared" si="630"/>
        <v>8.1152211837977344</v>
      </c>
      <c r="KU253" s="34">
        <f t="shared" si="630"/>
        <v>7.815001512475269</v>
      </c>
      <c r="KV253" s="34">
        <f t="shared" si="630"/>
        <v>7.5098141253273925</v>
      </c>
      <c r="KW253" s="34">
        <f t="shared" si="630"/>
        <v>7.2003097981555682</v>
      </c>
      <c r="KX253" s="34">
        <f t="shared" si="630"/>
        <v>6.8875654943785776</v>
      </c>
      <c r="KY253" s="34">
        <f t="shared" si="630"/>
        <v>6.5690738498115033</v>
      </c>
      <c r="KZ253" s="34">
        <f t="shared" si="630"/>
        <v>6.2444003256590657</v>
      </c>
      <c r="LA253" s="34">
        <f t="shared" si="630"/>
        <v>5.9159701636406119</v>
      </c>
      <c r="LB253" s="34">
        <f t="shared" si="630"/>
        <v>5.5835428995174778</v>
      </c>
      <c r="LC253" s="34">
        <f t="shared" si="630"/>
        <v>5.2455824502347488</v>
      </c>
      <c r="LD253" s="34">
        <f t="shared" si="630"/>
        <v>4.9064468024777197</v>
      </c>
      <c r="LE253" s="34">
        <f t="shared" si="630"/>
        <v>4.5670865275534087</v>
      </c>
      <c r="LF253" s="34">
        <f t="shared" si="630"/>
        <v>4.2244238922036095</v>
      </c>
      <c r="LG253" s="34">
        <f t="shared" si="630"/>
        <v>3.8769245107137316</v>
      </c>
      <c r="LH253" s="34">
        <f t="shared" si="630"/>
        <v>3.4491345946366678</v>
      </c>
      <c r="LI253" s="34">
        <f t="shared" si="630"/>
        <v>3.0167675425247897</v>
      </c>
      <c r="LJ253" s="34">
        <f t="shared" si="630"/>
        <v>2.5775855828063099</v>
      </c>
      <c r="LK253" s="34">
        <f t="shared" si="630"/>
        <v>2.1362461214891941</v>
      </c>
      <c r="LL253" s="34">
        <f t="shared" si="630"/>
        <v>1.6940266608290069</v>
      </c>
      <c r="LM253" s="34">
        <f t="shared" si="630"/>
        <v>1.2475058956103215</v>
      </c>
      <c r="LN253" s="34">
        <f t="shared" si="630"/>
        <v>0.78973196227755516</v>
      </c>
      <c r="LO253" s="34">
        <f t="shared" si="630"/>
        <v>0.32812883787819086</v>
      </c>
      <c r="LP253" s="34">
        <f t="shared" si="630"/>
        <v>0</v>
      </c>
      <c r="LQ253" s="34">
        <f t="shared" si="630"/>
        <v>0</v>
      </c>
      <c r="LR253" s="34">
        <f t="shared" si="630"/>
        <v>0</v>
      </c>
      <c r="LS253" s="34">
        <f t="shared" si="630"/>
        <v>0</v>
      </c>
      <c r="LT253" s="34">
        <f t="shared" si="630"/>
        <v>0</v>
      </c>
      <c r="LU253" s="34">
        <f t="shared" si="630"/>
        <v>0</v>
      </c>
      <c r="LV253" s="34">
        <f t="shared" si="630"/>
        <v>0</v>
      </c>
      <c r="LW253" s="34">
        <f t="shared" ref="LW253:NO253" si="631">IF(LW241="",0,(LV251+LW245)*SUMIFS(238:238,236:236,"&lt;="&amp;LW$241,236:236,"&gt;"&amp;EOMONTH(LW$241,-1))/(EOMONTH($N$241,11)-$N$241+1))</f>
        <v>0</v>
      </c>
      <c r="LX253" s="34">
        <f t="shared" si="631"/>
        <v>0</v>
      </c>
      <c r="LY253" s="34">
        <f t="shared" si="631"/>
        <v>0</v>
      </c>
      <c r="LZ253" s="34">
        <f t="shared" si="631"/>
        <v>0</v>
      </c>
      <c r="MA253" s="34">
        <f t="shared" si="631"/>
        <v>0</v>
      </c>
      <c r="MB253" s="34">
        <f t="shared" si="631"/>
        <v>0</v>
      </c>
      <c r="MC253" s="34">
        <f t="shared" si="631"/>
        <v>0</v>
      </c>
      <c r="MD253" s="34">
        <f t="shared" si="631"/>
        <v>0</v>
      </c>
      <c r="ME253" s="34">
        <f t="shared" si="631"/>
        <v>0</v>
      </c>
      <c r="MF253" s="34">
        <f t="shared" si="631"/>
        <v>0</v>
      </c>
      <c r="MG253" s="34">
        <f t="shared" si="631"/>
        <v>0</v>
      </c>
      <c r="MH253" s="34">
        <f t="shared" si="631"/>
        <v>0</v>
      </c>
      <c r="MI253" s="34">
        <f t="shared" si="631"/>
        <v>0</v>
      </c>
      <c r="MJ253" s="34">
        <f t="shared" si="631"/>
        <v>0</v>
      </c>
      <c r="MK253" s="34">
        <f t="shared" si="631"/>
        <v>0</v>
      </c>
      <c r="ML253" s="34">
        <f t="shared" si="631"/>
        <v>0</v>
      </c>
      <c r="MM253" s="34">
        <f t="shared" si="631"/>
        <v>0</v>
      </c>
      <c r="MN253" s="34">
        <f t="shared" si="631"/>
        <v>0</v>
      </c>
      <c r="MO253" s="34">
        <f t="shared" si="631"/>
        <v>0</v>
      </c>
      <c r="MP253" s="34">
        <f t="shared" si="631"/>
        <v>0</v>
      </c>
      <c r="MQ253" s="34">
        <f t="shared" si="631"/>
        <v>0</v>
      </c>
      <c r="MR253" s="34">
        <f t="shared" si="631"/>
        <v>0</v>
      </c>
      <c r="MS253" s="34">
        <f t="shared" si="631"/>
        <v>0</v>
      </c>
      <c r="MT253" s="34">
        <f t="shared" si="631"/>
        <v>0</v>
      </c>
      <c r="MU253" s="34">
        <f t="shared" si="631"/>
        <v>0</v>
      </c>
      <c r="MV253" s="34">
        <f t="shared" si="631"/>
        <v>0</v>
      </c>
      <c r="MW253" s="34">
        <f t="shared" si="631"/>
        <v>0</v>
      </c>
      <c r="MX253" s="34">
        <f t="shared" si="631"/>
        <v>0</v>
      </c>
      <c r="MY253" s="34">
        <f t="shared" si="631"/>
        <v>0</v>
      </c>
      <c r="MZ253" s="34">
        <f t="shared" si="631"/>
        <v>0</v>
      </c>
      <c r="NA253" s="34">
        <f t="shared" si="631"/>
        <v>0</v>
      </c>
      <c r="NB253" s="34">
        <f t="shared" si="631"/>
        <v>0</v>
      </c>
      <c r="NC253" s="34">
        <f t="shared" si="631"/>
        <v>0</v>
      </c>
      <c r="ND253" s="34">
        <f t="shared" si="631"/>
        <v>0</v>
      </c>
      <c r="NE253" s="34">
        <f t="shared" si="631"/>
        <v>0</v>
      </c>
      <c r="NF253" s="34">
        <f t="shared" si="631"/>
        <v>0</v>
      </c>
      <c r="NG253" s="34">
        <f t="shared" si="631"/>
        <v>0</v>
      </c>
      <c r="NH253" s="34">
        <f t="shared" si="631"/>
        <v>0</v>
      </c>
      <c r="NI253" s="34">
        <f t="shared" si="631"/>
        <v>0</v>
      </c>
      <c r="NJ253" s="34">
        <f t="shared" si="631"/>
        <v>0</v>
      </c>
      <c r="NK253" s="34">
        <f t="shared" si="631"/>
        <v>0</v>
      </c>
      <c r="NL253" s="34">
        <f t="shared" si="631"/>
        <v>0</v>
      </c>
      <c r="NM253" s="34">
        <f t="shared" si="631"/>
        <v>0</v>
      </c>
      <c r="NN253" s="34">
        <f t="shared" si="631"/>
        <v>0</v>
      </c>
      <c r="NO253" s="35">
        <f t="shared" si="631"/>
        <v>0</v>
      </c>
      <c r="NP253" s="8"/>
      <c r="NQ253" s="8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s="10" customFormat="1" x14ac:dyDescent="0.2">
      <c r="A255" s="8"/>
      <c r="B255" s="8"/>
      <c r="C255" s="8" t="str">
        <f>OFMOR_FFF_0!C255</f>
        <v>%Credit</v>
      </c>
      <c r="D255" s="8"/>
      <c r="E255" s="8" t="str">
        <f>OFMOR_FFF_0!E255</f>
        <v>Оплачено процентов за период</v>
      </c>
      <c r="F255" s="8"/>
      <c r="G255" s="8"/>
      <c r="H255" s="8"/>
      <c r="I255" s="8"/>
      <c r="J255" s="8"/>
      <c r="K255" s="9">
        <f>SUM(N255:NO255)</f>
        <v>524.70769665181717</v>
      </c>
      <c r="L255" s="8"/>
      <c r="M255" s="8"/>
      <c r="N255" s="33">
        <v>0</v>
      </c>
      <c r="O255" s="34">
        <f>IF(AND(O230&gt;0,O230&lt;SUM(N253:O253)-SUM(N255:N255)),O230,IF(AND(O230&gt;0,O230&gt;=SUM(N253:O253)-SUM(N255:N255)),SUM(N253:O253)-SUM(N255:N255),0))</f>
        <v>0</v>
      </c>
      <c r="P255" s="34">
        <f>IF(AND(P230&gt;0,P230&lt;SUM(N253:P253)-SUM(N255:O255)),P230,IF(AND(P230&gt;0,P230&gt;=SUM(N253:P253)-SUM(N255:O255)),SUM(N253:P253)-SUM(N255:O255),0))</f>
        <v>0</v>
      </c>
      <c r="Q255" s="34">
        <f>IF(AND(Q230&gt;0,Q230&lt;SUM(N253:Q253)-SUM(N255:P255)),Q230,IF(AND(Q230&gt;0,Q230&gt;=SUM(N253:Q253)-SUM(N255:P255)),SUM(N253:Q253)-SUM(N255:P255),0))</f>
        <v>0</v>
      </c>
      <c r="R255" s="34">
        <f>IF(AND(R230&gt;0,R230&lt;SUM(N253:R253)-SUM(N255:Q255)),R230,IF(AND(R230&gt;0,R230&gt;=SUM(N253:R253)-SUM(N255:Q255)),SUM(N253:R253)-SUM(N255:Q255),0))</f>
        <v>0</v>
      </c>
      <c r="S255" s="34">
        <f>IF(AND(S230&gt;0,S230&lt;SUM(N253:S253)-SUM(N255:R255)),S230,IF(AND(S230&gt;0,S230&gt;=SUM(N253:S253)-SUM(N255:R255)),SUM(N253:S253)-SUM(N255:R255),0))</f>
        <v>0</v>
      </c>
      <c r="T255" s="34">
        <f>IF(AND(T230&gt;0,T230&lt;SUM(N253:T253)-SUM(N255:S255)),T230,IF(AND(T230&gt;0,T230&gt;=SUM(N253:T253)-SUM(N255:S255)),SUM(N253:T253)-SUM(N255:S255),0))</f>
        <v>0</v>
      </c>
      <c r="U255" s="34">
        <f>IF(AND(U230&gt;0,U230&lt;SUM(N253:U253)-SUM(N255:T255)),U230,IF(AND(U230&gt;0,U230&gt;=SUM(N253:U253)-SUM(N255:T255)),SUM(N253:U253)-SUM(N255:T255),0))</f>
        <v>0</v>
      </c>
      <c r="V255" s="34">
        <f>IF(AND(V230&gt;0,V230&lt;SUM(N253:V253)-SUM(N255:U255)),V230,IF(AND(V230&gt;0,V230&gt;=SUM(N253:V253)-SUM(N255:U255)),SUM(N253:V253)-SUM(N255:U255),0))</f>
        <v>0</v>
      </c>
      <c r="W255" s="34">
        <f>IF(AND(W230&gt;0,W230&lt;SUM(N253:W253)-SUM(N255:V255)),W230,IF(AND(W230&gt;0,W230&gt;=SUM(N253:W253)-SUM(N255:V255)),SUM(N253:W253)-SUM(N255:V255),0))</f>
        <v>0</v>
      </c>
      <c r="X255" s="34">
        <f>IF(AND(X230&gt;0,X230&lt;SUM(N253:X253)-SUM(N255:W255)),X230,IF(AND(X230&gt;0,X230&gt;=SUM(N253:X253)-SUM(N255:W255)),SUM(N253:X253)-SUM(N255:W255),0))</f>
        <v>0</v>
      </c>
      <c r="Y255" s="34">
        <f>IF(AND(Y230&gt;0,Y230&lt;SUM(N253:Y253)-SUM(N255:X255)),Y230,IF(AND(Y230&gt;0,Y230&gt;=SUM(N253:Y253)-SUM(N255:X255)),SUM(N253:Y253)-SUM(N255:X255),0))</f>
        <v>0</v>
      </c>
      <c r="Z255" s="34">
        <f>IF(AND(Z230&gt;0,Z230&lt;SUM(N253:Z253)-SUM(N255:Y255)),Z230,IF(AND(Z230&gt;0,Z230&gt;=SUM(N253:Z253)-SUM(N255:Y255)),SUM(N253:Z253)-SUM(N255:Y255),0))</f>
        <v>0</v>
      </c>
      <c r="AA255" s="34">
        <f>IF(AND(AA230&gt;0,AA230&lt;SUM(N253:AA253)-SUM(N255:Z255)),AA230,IF(AND(AA230&gt;0,AA230&gt;=SUM(N253:AA253)-SUM(N255:Z255)),SUM(N253:AA253)-SUM(N255:Z255),0))</f>
        <v>0</v>
      </c>
      <c r="AB255" s="34">
        <f>IF(AND(AB230&gt;0,AB230&lt;SUM(N253:AB253)-SUM(N255:AA255)),AB230,IF(AND(AB230&gt;0,AB230&gt;=SUM(N253:AB253)-SUM(N255:AA255)),SUM(N253:AB253)-SUM(N255:AA255),0))</f>
        <v>0</v>
      </c>
      <c r="AC255" s="34">
        <f>IF(AND(AC230&gt;0,AC230&lt;SUM(N253:AC253)-SUM(N255:AB255)),AC230,IF(AND(AC230&gt;0,AC230&gt;=SUM(N253:AC253)-SUM(N255:AB255)),SUM(N253:AC253)-SUM(N255:AB255),0))</f>
        <v>0</v>
      </c>
      <c r="AD255" s="34">
        <f>IF(AND(AD230&gt;0,AD230&lt;SUM(N253:AD253)-SUM(N255:AC255)),AD230,IF(AND(AD230&gt;0,AD230&gt;=SUM(N253:AD253)-SUM(N255:AC255)),SUM(N253:AD253)-SUM(N255:AC255),0))</f>
        <v>0</v>
      </c>
      <c r="AE255" s="34">
        <f>IF(AND(AE230&gt;0,AE230&lt;SUM(N253:AE253)-SUM(N255:AD255)),AE230,IF(AND(AE230&gt;0,AE230&gt;=SUM(N253:AE253)-SUM(N255:AD255)),SUM(N253:AE253)-SUM(N255:AD255),0))</f>
        <v>0</v>
      </c>
      <c r="AF255" s="34">
        <f>IF(AND(AF230&gt;0,AF230&lt;SUM(N253:AF253)-SUM(N255:AE255)),AF230,IF(AND(AF230&gt;0,AF230&gt;=SUM(N253:AF253)-SUM(N255:AE255)),SUM(N253:AF253)-SUM(N255:AE255),0))</f>
        <v>0</v>
      </c>
      <c r="AG255" s="34">
        <f>IF(AND(AG230&gt;0,AG230&lt;SUM(N253:AG253)-SUM(N255:AF255)),AG230,IF(AND(AG230&gt;0,AG230&gt;=SUM(N253:AG253)-SUM(N255:AF255)),SUM(N253:AG253)-SUM(N255:AF255),0))</f>
        <v>0</v>
      </c>
      <c r="AH255" s="34">
        <f>IF(AND(AH230&gt;0,AH230&lt;SUM(N253:AH253)-SUM(N255:AG255)),AH230,IF(AND(AH230&gt;0,AH230&gt;=SUM(N253:AH253)-SUM(N255:AG255)),SUM(N253:AH253)-SUM(N255:AG255),0))</f>
        <v>0</v>
      </c>
      <c r="AI255" s="34">
        <f>IF(AND(AI230&gt;0,AI230&lt;SUM(N253:AI253)-SUM(N255:AH255)),AI230,IF(AND(AI230&gt;0,AI230&gt;=SUM(N253:AI253)-SUM(N255:AH255)),SUM(N253:AI253)-SUM(N255:AH255),0))</f>
        <v>0</v>
      </c>
      <c r="AJ255" s="34">
        <f>IF(AND(AJ230&gt;0,AJ230&lt;SUM(N253:AJ253)-SUM(N255:AI255)),AJ230,IF(AND(AJ230&gt;0,AJ230&gt;=SUM(N253:AJ253)-SUM(N255:AI255)),SUM(N253:AJ253)-SUM(N255:AI255),0))</f>
        <v>0</v>
      </c>
      <c r="AK255" s="34">
        <f>IF(AND(AK230&gt;0,AK230&lt;SUM(N253:AK253)-SUM(N255:AJ255)),AK230,IF(AND(AK230&gt;0,AK230&gt;=SUM(N253:AK253)-SUM(N255:AJ255)),SUM(N253:AK253)-SUM(N255:AJ255),0))</f>
        <v>0</v>
      </c>
      <c r="AL255" s="34">
        <f>IF(AND(AL230&gt;0,AL230&lt;SUM(N253:AL253)-SUM(N255:AK255)),AL230,IF(AND(AL230&gt;0,AL230&gt;=SUM(N253:AL253)-SUM(N255:AK255)),SUM(N253:AL253)-SUM(N255:AK255),0))</f>
        <v>0</v>
      </c>
      <c r="AM255" s="34">
        <f>IF(AND(AM230&gt;0,AM230&lt;SUM(N253:AM253)-SUM(N255:AL255)),AM230,IF(AND(AM230&gt;0,AM230&gt;=SUM(N253:AM253)-SUM(N255:AL255)),SUM(N253:AM253)-SUM(N255:AL255),0))</f>
        <v>0</v>
      </c>
      <c r="AN255" s="34">
        <f>IF(AND(AN230&gt;0,AN230&lt;SUM(N253:AN253)-SUM(N255:AM255)),AN230,IF(AND(AN230&gt;0,AN230&gt;=SUM(N253:AN253)-SUM(N255:AM255)),SUM(N253:AN253)-SUM(N255:AM255),0))</f>
        <v>0</v>
      </c>
      <c r="AO255" s="34">
        <f>IF(AND(AO230&gt;0,AO230&lt;SUM(N253:AO253)-SUM(N255:AN255)),AO230,IF(AND(AO230&gt;0,AO230&gt;=SUM(N253:AO253)-SUM(N255:AN255)),SUM(N253:AO253)-SUM(N255:AN255),0))</f>
        <v>0</v>
      </c>
      <c r="AP255" s="34">
        <f>IF(AND(AP230&gt;0,AP230&lt;SUM(N253:AP253)-SUM(N255:AO255)),AP230,IF(AND(AP230&gt;0,AP230&gt;=SUM(N253:AP253)-SUM(N255:AO255)),SUM(N253:AP253)-SUM(N255:AO255),0))</f>
        <v>0</v>
      </c>
      <c r="AQ255" s="34">
        <f>IF(AND(AQ230&gt;0,AQ230&lt;SUM(N253:AQ253)-SUM(N255:AP255)),AQ230,IF(AND(AQ230&gt;0,AQ230&gt;=SUM(N253:AQ253)-SUM(N255:AP255)),SUM(N253:AQ253)-SUM(N255:AP255),0))</f>
        <v>0</v>
      </c>
      <c r="AR255" s="34">
        <f>IF(AND(AR230&gt;0,AR230&lt;SUM(N253:AR253)-SUM(N255:AQ255)),AR230,IF(AND(AR230&gt;0,AR230&gt;=SUM(N253:AR253)-SUM(N255:AQ255)),SUM(N253:AR253)-SUM(N255:AQ255),0))</f>
        <v>0</v>
      </c>
      <c r="AS255" s="34">
        <f>IF(AND(AS230&gt;0,AS230&lt;SUM(N253:AS253)-SUM(N255:AR255)),AS230,IF(AND(AS230&gt;0,AS230&gt;=SUM(N253:AS253)-SUM(N255:AR255)),SUM(N253:AS253)-SUM(N255:AR255),0))</f>
        <v>0</v>
      </c>
      <c r="AT255" s="34">
        <f>IF(AND(AT230&gt;0,AT230&lt;SUM(N253:AT253)-SUM(N255:AS255)),AT230,IF(AND(AT230&gt;0,AT230&gt;=SUM(N253:AT253)-SUM(N255:AS255)),SUM(N253:AT253)-SUM(N255:AS255),0))</f>
        <v>0</v>
      </c>
      <c r="AU255" s="34">
        <f>IF(AND(AU230&gt;0,AU230&lt;SUM(N253:AU253)-SUM(N255:AT255)),AU230,IF(AND(AU230&gt;0,AU230&gt;=SUM(N253:AU253)-SUM(N255:AT255)),SUM(N253:AU253)-SUM(N255:AT255),0))</f>
        <v>0</v>
      </c>
      <c r="AV255" s="34">
        <f>IF(AND(AV230&gt;0,AV230&lt;SUM(N253:AV253)-SUM(N255:AU255)),AV230,IF(AND(AV230&gt;0,AV230&gt;=SUM(N253:AV253)-SUM(N255:AU255)),SUM(N253:AV253)-SUM(N255:AU255),0))</f>
        <v>0</v>
      </c>
      <c r="AW255" s="34">
        <f>IF(AND(AW230&gt;0,AW230&lt;SUM(N253:AW253)-SUM(N255:AV255)),AW230,IF(AND(AW230&gt;0,AW230&gt;=SUM(N253:AW253)-SUM(N255:AV255)),SUM(N253:AW253)-SUM(N255:AV255),0))</f>
        <v>0</v>
      </c>
      <c r="AX255" s="34">
        <f>IF(AND(AX230&gt;0,AX230&lt;SUM(N253:AX253)-SUM(N255:AW255)),AX230,IF(AND(AX230&gt;0,AX230&gt;=SUM(N253:AX253)-SUM(N255:AW255)),SUM(N253:AX253)-SUM(N255:AW255),0))</f>
        <v>0</v>
      </c>
      <c r="AY255" s="34">
        <f>IF(AND(AY230&gt;0,AY230&lt;SUM(N253:AY253)-SUM(N255:AX255)),AY230,IF(AND(AY230&gt;0,AY230&gt;=SUM(N253:AY253)-SUM(N255:AX255)),SUM(N253:AY253)-SUM(N255:AX255),0))</f>
        <v>0</v>
      </c>
      <c r="AZ255" s="34">
        <f>IF(AND(AZ230&gt;0,AZ230&lt;SUM(N253:AZ253)-SUM(N255:AY255)),AZ230,IF(AND(AZ230&gt;0,AZ230&gt;=SUM(N253:AZ253)-SUM(N255:AY255)),SUM(N253:AZ253)-SUM(N255:AY255),0))</f>
        <v>0</v>
      </c>
      <c r="BA255" s="34">
        <f>IF(AND(BA230&gt;0,BA230&lt;SUM(N253:BA253)-SUM(N255:AZ255)),BA230,IF(AND(BA230&gt;0,BA230&gt;=SUM(N253:BA253)-SUM(N255:AZ255)),SUM(N253:BA253)-SUM(N255:AZ255),0))</f>
        <v>0</v>
      </c>
      <c r="BB255" s="34">
        <f>IF(AND(BB230&gt;0,BB230&lt;SUM(N253:BB253)-SUM(N255:BA255)),BB230,IF(AND(BB230&gt;0,BB230&gt;=SUM(N253:BB253)-SUM(N255:BA255)),SUM(N253:BB253)-SUM(N255:BA255),0))</f>
        <v>0</v>
      </c>
      <c r="BC255" s="34">
        <f>IF(AND(BC230&gt;0,BC230&lt;SUM(N253:BC253)-SUM(N255:BB255)),BC230,IF(AND(BC230&gt;0,BC230&gt;=SUM(N253:BC253)-SUM(N255:BB255)),SUM(N253:BC253)-SUM(N255:BB255),0))</f>
        <v>0</v>
      </c>
      <c r="BD255" s="34">
        <f>IF(AND(BD230&gt;0,BD230&lt;SUM(N253:BD253)-SUM(N255:BC255)),BD230,IF(AND(BD230&gt;0,BD230&gt;=SUM(N253:BD253)-SUM(N255:BC255)),SUM(N253:BD253)-SUM(N255:BC255),0))</f>
        <v>0</v>
      </c>
      <c r="BE255" s="34">
        <f>IF(AND(BE230&gt;0,BE230&lt;SUM(N253:BE253)-SUM(N255:BD255)),BE230,IF(AND(BE230&gt;0,BE230&gt;=SUM(N253:BE253)-SUM(N255:BD255)),SUM(N253:BE253)-SUM(N255:BD255),0))</f>
        <v>0</v>
      </c>
      <c r="BF255" s="34">
        <f>IF(AND(BF230&gt;0,BF230&lt;SUM(N253:BF253)-SUM(N255:BE255)),BF230,IF(AND(BF230&gt;0,BF230&gt;=SUM(N253:BF253)-SUM(N255:BE255)),SUM(N253:BF253)-SUM(N255:BE255),0))</f>
        <v>0</v>
      </c>
      <c r="BG255" s="34">
        <f>IF(AND(BG230&gt;0,BG230&lt;SUM(N253:BG253)-SUM(N255:BF255)),BG230,IF(AND(BG230&gt;0,BG230&gt;=SUM(N253:BG253)-SUM(N255:BF255)),SUM(N253:BG253)-SUM(N255:BF255),0))</f>
        <v>0</v>
      </c>
      <c r="BH255" s="34">
        <f>IF(AND(BH230&gt;0,BH230&lt;SUM(N253:BH253)-SUM(N255:BG255)),BH230,IF(AND(BH230&gt;0,BH230&gt;=SUM(N253:BH253)-SUM(N255:BG255)),SUM(N253:BH253)-SUM(N255:BG255),0))</f>
        <v>0</v>
      </c>
      <c r="BI255" s="34">
        <f>IF(AND(BI230&gt;0,BI230&lt;SUM(N253:BI253)-SUM(N255:BH255)),BI230,IF(AND(BI230&gt;0,BI230&gt;=SUM(N253:BI253)-SUM(N255:BH255)),SUM(N253:BI253)-SUM(N255:BH255),0))</f>
        <v>0</v>
      </c>
      <c r="BJ255" s="34">
        <f>IF(AND(BJ230&gt;0,BJ230&lt;SUM(N253:BJ253)-SUM(N255:BI255)),BJ230,IF(AND(BJ230&gt;0,BJ230&gt;=SUM(N253:BJ253)-SUM(N255:BI255)),SUM(N253:BJ253)-SUM(N255:BI255),0))</f>
        <v>0</v>
      </c>
      <c r="BK255" s="34">
        <f>IF(AND(BK230&gt;0,BK230&lt;SUM(N253:BK253)-SUM(N255:BJ255)),BK230,IF(AND(BK230&gt;0,BK230&gt;=SUM(N253:BK253)-SUM(N255:BJ255)),SUM(N253:BK253)-SUM(N255:BJ255),0))</f>
        <v>0</v>
      </c>
      <c r="BL255" s="34">
        <f>IF(AND(BL230&gt;0,BL230&lt;SUM(N253:BL253)-SUM(N255:BK255)),BL230,IF(AND(BL230&gt;0,BL230&gt;=SUM(N253:BL253)-SUM(N255:BK255)),SUM(N253:BL253)-SUM(N255:BK255),0))</f>
        <v>0</v>
      </c>
      <c r="BM255" s="34">
        <f>IF(AND(BM230&gt;0,BM230&lt;SUM(N253:BM253)-SUM(N255:BL255)),BM230,IF(AND(BM230&gt;0,BM230&gt;=SUM(N253:BM253)-SUM(N255:BL255)),SUM(N253:BM253)-SUM(N255:BL255),0))</f>
        <v>0</v>
      </c>
      <c r="BN255" s="34">
        <f>IF(AND(BN230&gt;0,BN230&lt;SUM(N253:BN253)-SUM(N255:BM255)),BN230,IF(AND(BN230&gt;0,BN230&gt;=SUM(N253:BN253)-SUM(N255:BM255)),SUM(N253:BN253)-SUM(N255:BM255),0))</f>
        <v>0</v>
      </c>
      <c r="BO255" s="34">
        <f>IF(AND(BO230&gt;0,BO230&lt;SUM(N253:BO253)-SUM(N255:BN255)),BO230,IF(AND(BO230&gt;0,BO230&gt;=SUM(N253:BO253)-SUM(N255:BN255)),SUM(N253:BO253)-SUM(N255:BN255),0))</f>
        <v>0</v>
      </c>
      <c r="BP255" s="34">
        <f>IF(AND(BP230&gt;0,BP230&lt;SUM(N253:BP253)-SUM(N255:BO255)),BP230,IF(AND(BP230&gt;0,BP230&gt;=SUM(N253:BP253)-SUM(N255:BO255)),SUM(N253:BP253)-SUM(N255:BO255),0))</f>
        <v>0</v>
      </c>
      <c r="BQ255" s="34">
        <f>IF(AND(BQ230&gt;0,BQ230&lt;SUM(N253:BQ253)-SUM(N255:BP255)),BQ230,IF(AND(BQ230&gt;0,BQ230&gt;=SUM(N253:BQ253)-SUM(N255:BP255)),SUM(N253:BQ253)-SUM(N255:BP255),0))</f>
        <v>0</v>
      </c>
      <c r="BR255" s="34">
        <f>IF(AND(BR230&gt;0,BR230&lt;SUM(N253:BR253)-SUM(N255:BQ255)),BR230,IF(AND(BR230&gt;0,BR230&gt;=SUM(N253:BR253)-SUM(N255:BQ255)),SUM(N253:BR253)-SUM(N255:BQ255),0))</f>
        <v>0</v>
      </c>
      <c r="BS255" s="34">
        <f>IF(AND(BS230&gt;0,BS230&lt;SUM(N253:BS253)-SUM(N255:BR255)),BS230,IF(AND(BS230&gt;0,BS230&gt;=SUM(N253:BS253)-SUM(N255:BR255)),SUM(N253:BS253)-SUM(N255:BR255),0))</f>
        <v>0</v>
      </c>
      <c r="BT255" s="34">
        <f>IF(AND(BT230&gt;0,BT230&lt;SUM(N253:BT253)-SUM(N255:BS255)),BT230,IF(AND(BT230&gt;0,BT230&gt;=SUM(N253:BT253)-SUM(N255:BS255)),SUM(N253:BT253)-SUM(N255:BS255),0))</f>
        <v>0</v>
      </c>
      <c r="BU255" s="34">
        <f>IF(AND(BU230&gt;0,BU230&lt;SUM(N253:BU253)-SUM(N255:BT255)),BU230,IF(AND(BU230&gt;0,BU230&gt;=SUM(N253:BU253)-SUM(N255:BT255)),SUM(N253:BU253)-SUM(N255:BT255),0))</f>
        <v>0</v>
      </c>
      <c r="BV255" s="34">
        <f>IF(AND(BV230&gt;0,BV230&lt;SUM(N253:BV253)-SUM(N255:BU255)),BV230,IF(AND(BV230&gt;0,BV230&gt;=SUM(N253:BV253)-SUM(N255:BU255)),SUM(N253:BV253)-SUM(N255:BU255),0))</f>
        <v>0</v>
      </c>
      <c r="BW255" s="34">
        <f>IF(AND(BW230&gt;0,BW230&lt;SUM(N253:BW253)-SUM(N255:BV255)),BW230,IF(AND(BW230&gt;0,BW230&gt;=SUM(N253:BW253)-SUM(N255:BV255)),SUM(N253:BW253)-SUM(N255:BV255),0))</f>
        <v>0</v>
      </c>
      <c r="BX255" s="34">
        <f>IF(AND(BX230&gt;0,BX230&lt;SUM(N253:BX253)-SUM(N255:BW255)),BX230,IF(AND(BX230&gt;0,BX230&gt;=SUM(N253:BX253)-SUM(N255:BW255)),SUM(N253:BX253)-SUM(N255:BW255),0))</f>
        <v>0</v>
      </c>
      <c r="BY255" s="34">
        <f>IF(AND(BY230&gt;0,BY230&lt;SUM(N253:BY253)-SUM(N255:BX255)),BY230,IF(AND(BY230&gt;0,BY230&gt;=SUM(N253:BY253)-SUM(N255:BX255)),SUM(N253:BY253)-SUM(N255:BX255),0))</f>
        <v>0</v>
      </c>
      <c r="BZ255" s="34">
        <f>IF(AND(BZ230&gt;0,BZ230&lt;SUM(N253:BZ253)-SUM(N255:BY255)),BZ230,IF(AND(BZ230&gt;0,BZ230&gt;=SUM(N253:BZ253)-SUM(N255:BY255)),SUM(N253:BZ253)-SUM(N255:BY255),0))</f>
        <v>0</v>
      </c>
      <c r="CA255" s="34">
        <f>IF(AND(CA230&gt;0,CA230&lt;SUM(N253:CA253)-SUM(N255:BZ255)),CA230,IF(AND(CA230&gt;0,CA230&gt;=SUM(N253:CA253)-SUM(N255:BZ255)),SUM(N253:CA253)-SUM(N255:BZ255),0))</f>
        <v>0</v>
      </c>
      <c r="CB255" s="34">
        <f>IF(AND(CB230&gt;0,CB230&lt;SUM(N253:CB253)-SUM(N255:CA255)),CB230,IF(AND(CB230&gt;0,CB230&gt;=SUM(N253:CB253)-SUM(N255:CA255)),SUM(N253:CB253)-SUM(N255:CA255),0))</f>
        <v>0</v>
      </c>
      <c r="CC255" s="34">
        <f>IF(AND(CC230&gt;0,CC230&lt;SUM(N253:CC253)-SUM(N255:CB255)),CC230,IF(AND(CC230&gt;0,CC230&gt;=SUM(N253:CC253)-SUM(N255:CB255)),SUM(N253:CC253)-SUM(N255:CB255),0))</f>
        <v>0</v>
      </c>
      <c r="CD255" s="34">
        <f>IF(AND(CD230&gt;0,CD230&lt;SUM(N253:CD253)-SUM(N255:CC255)),CD230,IF(AND(CD230&gt;0,CD230&gt;=SUM(N253:CD253)-SUM(N255:CC255)),SUM(N253:CD253)-SUM(N255:CC255),0))</f>
        <v>0</v>
      </c>
      <c r="CE255" s="34">
        <f>IF(AND(CE230&gt;0,CE230&lt;SUM(N253:CE253)-SUM(N255:CD255)),CE230,IF(AND(CE230&gt;0,CE230&gt;=SUM(N253:CE253)-SUM(N255:CD255)),SUM(N253:CE253)-SUM(N255:CD255),0))</f>
        <v>0</v>
      </c>
      <c r="CF255" s="34">
        <f>IF(AND(CF230&gt;0,CF230&lt;SUM(N253:CF253)-SUM(N255:CE255)),CF230,IF(AND(CF230&gt;0,CF230&gt;=SUM(N253:CF253)-SUM(N255:CE255)),SUM(N253:CF253)-SUM(N255:CE255),0))</f>
        <v>0</v>
      </c>
      <c r="CG255" s="34">
        <f>IF(AND(CG230&gt;0,CG230&lt;SUM(N253:CG253)-SUM(N255:CF255)),CG230,IF(AND(CG230&gt;0,CG230&gt;=SUM(N253:CG253)-SUM(N255:CF255)),SUM(N253:CG253)-SUM(N255:CF255),0))</f>
        <v>0</v>
      </c>
      <c r="CH255" s="34">
        <f>IF(AND(CH230&gt;0,CH230&lt;SUM(N253:CH253)-SUM(N255:CG255)),CH230,IF(AND(CH230&gt;0,CH230&gt;=SUM(N253:CH253)-SUM(N255:CG255)),SUM(N253:CH253)-SUM(N255:CG255),0))</f>
        <v>0</v>
      </c>
      <c r="CI255" s="34">
        <f>IF(AND(CI230&gt;0,CI230&lt;SUM(N253:CI253)-SUM(N255:CH255)),CI230,IF(AND(CI230&gt;0,CI230&gt;=SUM(N253:CI253)-SUM(N255:CH255)),SUM(N253:CI253)-SUM(N255:CH255),0))</f>
        <v>0</v>
      </c>
      <c r="CJ255" s="34">
        <f>IF(AND(CJ230&gt;0,CJ230&lt;SUM(N253:CJ253)-SUM(N255:CI255)),CJ230,IF(AND(CJ230&gt;0,CJ230&gt;=SUM(N253:CJ253)-SUM(N255:CI255)),SUM(N253:CJ253)-SUM(N255:CI255),0))</f>
        <v>0</v>
      </c>
      <c r="CK255" s="34">
        <f>IF(AND(CK230&gt;0,CK230&lt;SUM(N253:CK253)-SUM(N255:CJ255)),CK230,IF(AND(CK230&gt;0,CK230&gt;=SUM(N253:CK253)-SUM(N255:CJ255)),SUM(N253:CK253)-SUM(N255:CJ255),0))</f>
        <v>0</v>
      </c>
      <c r="CL255" s="34">
        <f>IF(AND(CL230&gt;0,CL230&lt;SUM(N253:CL253)-SUM(N255:CK255)),CL230,IF(AND(CL230&gt;0,CL230&gt;=SUM(N253:CL253)-SUM(N255:CK255)),SUM(N253:CL253)-SUM(N255:CK255),0))</f>
        <v>0</v>
      </c>
      <c r="CM255" s="34">
        <f>IF(AND(CM230&gt;0,CM230&lt;SUM(N253:CM253)-SUM(N255:CL255)),CM230,IF(AND(CM230&gt;0,CM230&gt;=SUM(N253:CM253)-SUM(N255:CL255)),SUM(N253:CM253)-SUM(N255:CL255),0))</f>
        <v>0</v>
      </c>
      <c r="CN255" s="34">
        <f>IF(AND(CN230&gt;0,CN230&lt;SUM(N253:CN253)-SUM(N255:CM255)),CN230,IF(AND(CN230&gt;0,CN230&gt;=SUM(N253:CN253)-SUM(N255:CM255)),SUM(N253:CN253)-SUM(N255:CM255),0))</f>
        <v>0</v>
      </c>
      <c r="CO255" s="34">
        <f>IF(AND(CO230&gt;0,CO230&lt;SUM(N253:CO253)-SUM(N255:CN255)),CO230,IF(AND(CO230&gt;0,CO230&gt;=SUM(N253:CO253)-SUM(N255:CN255)),SUM(N253:CO253)-SUM(N255:CN255),0))</f>
        <v>0</v>
      </c>
      <c r="CP255" s="34">
        <f>IF(AND(CP230&gt;0,CP230&lt;SUM(N253:CP253)-SUM(N255:CO255)),CP230,IF(AND(CP230&gt;0,CP230&gt;=SUM(N253:CP253)-SUM(N255:CO255)),SUM(N253:CP253)-SUM(N255:CO255),0))</f>
        <v>0</v>
      </c>
      <c r="CQ255" s="34">
        <f>IF(AND(CQ230&gt;0,CQ230&lt;SUM(N253:CQ253)-SUM(N255:CP255)),CQ230,IF(AND(CQ230&gt;0,CQ230&gt;=SUM(N253:CQ253)-SUM(N255:CP255)),SUM(N253:CQ253)-SUM(N255:CP255),0))</f>
        <v>0</v>
      </c>
      <c r="CR255" s="34">
        <f>IF(AND(CR230&gt;0,CR230&lt;SUM(N253:CR253)-SUM(N255:CQ255)),CR230,IF(AND(CR230&gt;0,CR230&gt;=SUM(N253:CR253)-SUM(N255:CQ255)),SUM(N253:CR253)-SUM(N255:CQ255),0))</f>
        <v>0</v>
      </c>
      <c r="CS255" s="34">
        <f>IF(AND(CS230&gt;0,CS230&lt;SUM(N253:CS253)-SUM(N255:CR255)),CS230,IF(AND(CS230&gt;0,CS230&gt;=SUM(N253:CS253)-SUM(N255:CR255)),SUM(N253:CS253)-SUM(N255:CR255),0))</f>
        <v>0</v>
      </c>
      <c r="CT255" s="34">
        <f>IF(AND(CT230&gt;0,CT230&lt;SUM(N253:CT253)-SUM(N255:CS255)),CT230,IF(AND(CT230&gt;0,CT230&gt;=SUM(N253:CT253)-SUM(N255:CS255)),SUM(N253:CT253)-SUM(N255:CS255),0))</f>
        <v>0</v>
      </c>
      <c r="CU255" s="34">
        <f>IF(AND(CU230&gt;0,CU230&lt;SUM(N253:CU253)-SUM(N255:CT255)),CU230,IF(AND(CU230&gt;0,CU230&gt;=SUM(N253:CU253)-SUM(N255:CT255)),SUM(N253:CU253)-SUM(N255:CT255),0))</f>
        <v>0</v>
      </c>
      <c r="CV255" s="34">
        <f>IF(AND(CV230&gt;0,CV230&lt;SUM(N253:CV253)-SUM(N255:CU255)),CV230,IF(AND(CV230&gt;0,CV230&gt;=SUM(N253:CV253)-SUM(N255:CU255)),SUM(N253:CV253)-SUM(N255:CU255),0))</f>
        <v>0</v>
      </c>
      <c r="CW255" s="34">
        <f>IF(AND(CW230&gt;0,CW230&lt;SUM(N253:CW253)-SUM(N255:CV255)),CW230,IF(AND(CW230&gt;0,CW230&gt;=SUM(N253:CW253)-SUM(N255:CV255)),SUM(N253:CW253)-SUM(N255:CV255),0))</f>
        <v>0</v>
      </c>
      <c r="CX255" s="34">
        <f>IF(AND(CX230&gt;0,CX230&lt;SUM(N253:CX253)-SUM(N255:CW255)),CX230,IF(AND(CX230&gt;0,CX230&gt;=SUM(N253:CX253)-SUM(N255:CW255)),SUM(N253:CX253)-SUM(N255:CW255),0))</f>
        <v>0</v>
      </c>
      <c r="CY255" s="34">
        <f>IF(AND(CY230&gt;0,CY230&lt;SUM(N253:CY253)-SUM(N255:CX255)),CY230,IF(AND(CY230&gt;0,CY230&gt;=SUM(N253:CY253)-SUM(N255:CX255)),SUM(N253:CY253)-SUM(N255:CX255),0))</f>
        <v>0</v>
      </c>
      <c r="CZ255" s="34">
        <f>IF(AND(CZ230&gt;0,CZ230&lt;SUM(N253:CZ253)-SUM(N255:CY255)),CZ230,IF(AND(CZ230&gt;0,CZ230&gt;=SUM(N253:CZ253)-SUM(N255:CY255)),SUM(N253:CZ253)-SUM(N255:CY255),0))</f>
        <v>0</v>
      </c>
      <c r="DA255" s="34">
        <f>IF(AND(DA230&gt;0,DA230&lt;SUM(N253:DA253)-SUM(N255:CZ255)),DA230,IF(AND(DA230&gt;0,DA230&gt;=SUM(N253:DA253)-SUM(N255:CZ255)),SUM(N253:DA253)-SUM(N255:CZ255),0))</f>
        <v>0</v>
      </c>
      <c r="DB255" s="34">
        <f>IF(AND(DB230&gt;0,DB230&lt;SUM(N253:DB253)-SUM(N255:DA255)),DB230,IF(AND(DB230&gt;0,DB230&gt;=SUM(N253:DB253)-SUM(N255:DA255)),SUM(N253:DB253)-SUM(N255:DA255),0))</f>
        <v>41.097382526086257</v>
      </c>
      <c r="DC255" s="34">
        <f>IF(AND(DC230&gt;0,DC230&lt;SUM(N253:DC253)-SUM(N255:DB255)),DC230,IF(AND(DC230&gt;0,DC230&gt;=SUM(N253:DC253)-SUM(N255:DB255)),SUM(N253:DC253)-SUM(N255:DB255),0))</f>
        <v>1.6195964746854088</v>
      </c>
      <c r="DD255" s="34">
        <f>IF(AND(DD230&gt;0,DD230&lt;SUM(N253:DD253)-SUM(N255:DC255)),DD230,IF(AND(DD230&gt;0,DD230&gt;=SUM(N253:DD253)-SUM(N255:DC255)),SUM(N253:DD253)-SUM(N255:DC255),0))</f>
        <v>1.5774603745387878</v>
      </c>
      <c r="DE255" s="34">
        <f>IF(AND(DE230&gt;0,DE230&lt;SUM(N253:DE253)-SUM(N255:DD255)),DE230,IF(AND(DE230&gt;0,DE230&gt;=SUM(N253:DE253)-SUM(N255:DD255)),SUM(N253:DE253)-SUM(N255:DD255),0))</f>
        <v>1.5363791905906581</v>
      </c>
      <c r="DF255" s="34">
        <f>IF(AND(DF230&gt;0,DF230&lt;SUM(N253:DF253)-SUM(N255:DE255)),DF230,IF(AND(DF230&gt;0,DF230&gt;=SUM(N253:DF253)-SUM(N255:DE255)),SUM(N253:DF253)-SUM(N255:DE255),0))</f>
        <v>1.4987807650011007</v>
      </c>
      <c r="DG255" s="34">
        <f>IF(AND(DG230&gt;0,DG230&lt;SUM(N253:DG253)-SUM(N255:DF255)),DG230,IF(AND(DG230&gt;0,DG230&gt;=SUM(N253:DG253)-SUM(N255:DF255)),SUM(N253:DG253)-SUM(N255:DF255),0))</f>
        <v>1.4627338194354209</v>
      </c>
      <c r="DH255" s="34">
        <f>IF(AND(DH230&gt;0,DH230&lt;SUM(N253:DH253)-SUM(N255:DG255)),DH230,IF(AND(DH230&gt;0,DH230&gt;=SUM(N253:DH253)-SUM(N255:DG255)),SUM(N253:DH253)-SUM(N255:DG255),0))</f>
        <v>1.4274684564933935</v>
      </c>
      <c r="DI255" s="34">
        <f>IF(AND(DI230&gt;0,DI230&lt;SUM(N253:DI253)-SUM(N255:DH255)),DI230,IF(AND(DI230&gt;0,DI230&gt;=SUM(N253:DI253)-SUM(N255:DH255)),SUM(N253:DI253)-SUM(N255:DH255),0))</f>
        <v>1.3956012332640526</v>
      </c>
      <c r="DJ255" s="34">
        <f>IF(AND(DJ230&gt;0,DJ230&lt;SUM(N253:DJ253)-SUM(N255:DI255)),DJ230,IF(AND(DJ230&gt;0,DJ230&gt;=SUM(N253:DJ253)-SUM(N255:DI255)),SUM(N253:DJ253)-SUM(N255:DI255),0))</f>
        <v>1.3641003415737174</v>
      </c>
      <c r="DK255" s="34">
        <f>IF(AND(DK230&gt;0,DK230&lt;SUM(N253:DK253)-SUM(N255:DJ255)),DK230,IF(AND(DK230&gt;0,DK230&gt;=SUM(N253:DK253)-SUM(N255:DJ255)),SUM(N253:DK253)-SUM(N255:DJ255),0))</f>
        <v>1.3319102691450269</v>
      </c>
      <c r="DL255" s="34">
        <f>IF(AND(DL230&gt;0,DL230&lt;SUM(N253:DL253)-SUM(N255:DK255)),DL230,IF(AND(DL230&gt;0,DL230&gt;=SUM(N253:DL253)-SUM(N255:DK255)),SUM(N253:DL253)-SUM(N255:DK255),0))</f>
        <v>1.2868961565814701</v>
      </c>
      <c r="DM255" s="34">
        <f>IF(AND(DM230&gt;0,DM230&lt;SUM(N253:DM253)-SUM(N255:DL255)),DM230,IF(AND(DM230&gt;0,DM230&gt;=SUM(N253:DM253)-SUM(N255:DL255)),SUM(N253:DM253)-SUM(N255:DL255),0))</f>
        <v>1.2398013892027322</v>
      </c>
      <c r="DN255" s="34">
        <f>IF(AND(DN230&gt;0,DN230&lt;SUM(N253:DN253)-SUM(N255:DM255)),DN230,IF(AND(DN230&gt;0,DN230&gt;=SUM(N253:DN253)-SUM(N255:DM255)),SUM(N253:DN253)-SUM(N255:DM255),0))</f>
        <v>1.1911929363091005</v>
      </c>
      <c r="DO255" s="34">
        <f>IF(AND(DO230&gt;0,DO230&lt;SUM(N253:DO253)-SUM(N255:DN255)),DO230,IF(AND(DO230&gt;0,DO230&gt;=SUM(N253:DO253)-SUM(N255:DN255)),SUM(N253:DO253)-SUM(N255:DN255),0))</f>
        <v>1.1408923721772553</v>
      </c>
      <c r="DP255" s="34">
        <f>IF(AND(DP230&gt;0,DP230&lt;SUM(N253:DP253)-SUM(N255:DO255)),DP230,IF(AND(DP230&gt;0,DP230&gt;=SUM(N253:DP253)-SUM(N255:DO255)),SUM(N253:DP253)-SUM(N255:DO255),0))</f>
        <v>1.0898473007514298</v>
      </c>
      <c r="DQ255" s="34">
        <f>IF(AND(DQ230&gt;0,DQ230&lt;SUM(N253:DQ253)-SUM(N255:DP255)),DQ230,IF(AND(DQ230&gt;0,DQ230&gt;=SUM(N253:DQ253)-SUM(N255:DP255)),SUM(N253:DQ253)-SUM(N255:DP255),0))</f>
        <v>1.0387237268616545</v>
      </c>
      <c r="DR255" s="34">
        <f>IF(AND(DR230&gt;0,DR230&lt;SUM(N253:DR253)-SUM(N255:DQ255)),DR230,IF(AND(DR230&gt;0,DR230&gt;=SUM(N253:DR253)-SUM(N255:DQ255)),SUM(N253:DR253)-SUM(N255:DQ255),0))</f>
        <v>0.98729621445155402</v>
      </c>
      <c r="DS255" s="34">
        <f>IF(AND(DS230&gt;0,DS230&lt;SUM(N253:DS253)-SUM(N255:DR255)),DS230,IF(AND(DS230&gt;0,DS230&gt;=SUM(N253:DS253)-SUM(N255:DR255)),SUM(N253:DS253)-SUM(N255:DR255),0))</f>
        <v>0.93587438680689417</v>
      </c>
      <c r="DT255" s="34">
        <f>IF(AND(DT230&gt;0,DT230&lt;SUM(N253:DT253)-SUM(N255:DS255)),DT230,IF(AND(DT230&gt;0,DT230&gt;=SUM(N253:DT253)-SUM(N255:DS255)),SUM(N253:DT253)-SUM(N255:DS255),0))</f>
        <v>0.88487449260284734</v>
      </c>
      <c r="DU255" s="34">
        <f>IF(AND(DU230&gt;0,DU230&lt;SUM(N253:DU253)-SUM(N255:DT255)),DU230,IF(AND(DU230&gt;0,DU230&gt;=SUM(N253:DU253)-SUM(N255:DT255)),SUM(N253:DU253)-SUM(N255:DT255),0))</f>
        <v>0.83394238766754825</v>
      </c>
      <c r="DV255" s="34">
        <f>IF(AND(DV230&gt;0,DV230&lt;SUM(N253:DV253)-SUM(N255:DU255)),DV230,IF(AND(DV230&gt;0,DV230&gt;=SUM(N253:DV253)-SUM(N255:DU255)),SUM(N253:DV253)-SUM(N255:DU255),0))</f>
        <v>0.78271412705117882</v>
      </c>
      <c r="DW255" s="34">
        <f>IF(AND(DW230&gt;0,DW230&lt;SUM(N253:DW253)-SUM(N255:DV255)),DW230,IF(AND(DW230&gt;0,DW230&gt;=SUM(N253:DW253)-SUM(N255:DV255)),SUM(N253:DW253)-SUM(N255:DV255),0))</f>
        <v>0.73187088385938637</v>
      </c>
      <c r="DX255" s="34">
        <f>IF(AND(DX230&gt;0,DX230&lt;SUM(N253:DX253)-SUM(N255:DW255)),DX230,IF(AND(DX230&gt;0,DX230&gt;=SUM(N253:DX253)-SUM(N255:DW255)),SUM(N253:DX253)-SUM(N255:DW255),0))</f>
        <v>0.68144172837430972</v>
      </c>
      <c r="DY255" s="34">
        <f>IF(AND(DY230&gt;0,DY230&lt;SUM(N253:DY253)-SUM(N255:DX255)),DY230,IF(AND(DY230&gt;0,DY230&gt;=SUM(N253:DY253)-SUM(N255:DX255)),SUM(N253:DY253)-SUM(N255:DX255),0))</f>
        <v>0.63110672608763707</v>
      </c>
      <c r="DZ255" s="34">
        <f>IF(AND(DZ230&gt;0,DZ230&lt;SUM(N253:DZ253)-SUM(N255:DY255)),DZ230,IF(AND(DZ230&gt;0,DZ230&gt;=SUM(N253:DZ253)-SUM(N255:DY255)),SUM(N253:DZ253)-SUM(N255:DY255),0))</f>
        <v>0.58073037698397911</v>
      </c>
      <c r="EA255" s="34">
        <f>IF(AND(EA230&gt;0,EA230&lt;SUM(N253:EA253)-SUM(N255:DZ255)),EA230,IF(AND(EA230&gt;0,EA230&gt;=SUM(N253:EA253)-SUM(N255:DZ255)),SUM(N253:EA253)-SUM(N255:DZ255),0))</f>
        <v>0.53068948970746987</v>
      </c>
      <c r="EB255" s="34">
        <f>IF(AND(EB230&gt;0,EB230&lt;SUM(N253:EB253)-SUM(N255:EA255)),EB230,IF(AND(EB230&gt;0,EB230&gt;=SUM(N253:EB253)-SUM(N255:EA255)),SUM(N253:EB253)-SUM(N255:EA255),0))</f>
        <v>0.48018806825182025</v>
      </c>
      <c r="EC255" s="34">
        <f>IF(AND(EC230&gt;0,EC230&lt;SUM(N253:EC253)-SUM(N255:EB255)),EC230,IF(AND(EC230&gt;0,EC230&gt;=SUM(N253:EC253)-SUM(N255:EB255)),SUM(N253:EC253)-SUM(N255:EB255),0))</f>
        <v>0.42852571691446428</v>
      </c>
      <c r="ED255" s="34">
        <f>IF(AND(ED230&gt;0,ED230&lt;SUM(N253:ED253)-SUM(N255:EC255)),ED230,IF(AND(ED230&gt;0,ED230&gt;=SUM(N253:ED253)-SUM(N255:EC255)),SUM(N253:ED253)-SUM(N255:EC255),0))</f>
        <v>0.37606701162860645</v>
      </c>
      <c r="EE255" s="34">
        <f>IF(AND(EE230&gt;0,EE230&lt;SUM(N253:EE253)-SUM(N255:ED255)),EE230,IF(AND(EE230&gt;0,EE230&gt;=SUM(N253:EE253)-SUM(N255:ED255)),SUM(N253:EE253)-SUM(N255:ED255),0))</f>
        <v>0.32254643508638026</v>
      </c>
      <c r="EF255" s="34">
        <f>IF(AND(EF230&gt;0,EF230&lt;SUM(N253:EF253)-SUM(N255:EE255)),EF230,IF(AND(EF230&gt;0,EF230&gt;=SUM(N253:EF253)-SUM(N255:EE255)),SUM(N253:EF253)-SUM(N255:EE255),0))</f>
        <v>0.26783262999656188</v>
      </c>
      <c r="EG255" s="34">
        <f>IF(AND(EG230&gt;0,EG230&lt;SUM(N253:EG253)-SUM(N255:EF255)),EG230,IF(AND(EG230&gt;0,EG230&gt;=SUM(N253:EG253)-SUM(N255:EF255)),SUM(N253:EG253)-SUM(N255:EF255),0))</f>
        <v>0.25435954455353738</v>
      </c>
      <c r="EH255" s="34">
        <f>IF(AND(EH230&gt;0,EH230&lt;SUM(N253:EH253)-SUM(N255:EG255)),EH230,IF(AND(EH230&gt;0,EH230&gt;=SUM(N253:EH253)-SUM(N255:EG255)),SUM(N253:EH253)-SUM(N255:EG255),0))</f>
        <v>0.24092121038758307</v>
      </c>
      <c r="EI255" s="34">
        <f>IF(AND(EI230&gt;0,EI230&lt;SUM(N253:EI253)-SUM(N255:EH255)),EI230,IF(AND(EI230&gt;0,EI230&gt;=SUM(N253:EI253)-SUM(N255:EH255)),SUM(N253:EI253)-SUM(N255:EH255),0))</f>
        <v>0.22772861623147378</v>
      </c>
      <c r="EJ255" s="34">
        <f>IF(AND(EJ230&gt;0,EJ230&lt;SUM(N253:EJ253)-SUM(N255:EI255)),EJ230,IF(AND(EJ230&gt;0,EJ230&gt;=SUM(N253:EJ253)-SUM(N255:EI255)),SUM(N253:EJ253)-SUM(N255:EI255),0))</f>
        <v>0.21499164830993323</v>
      </c>
      <c r="EK255" s="34">
        <f>IF(AND(EK230&gt;0,EK230&lt;SUM(N253:EK253)-SUM(N255:EJ255)),EK230,IF(AND(EK230&gt;0,EK230&gt;=SUM(N253:EK253)-SUM(N255:EJ255)),SUM(N253:EK253)-SUM(N255:EJ255),0))</f>
        <v>0.20305676768386149</v>
      </c>
      <c r="EL255" s="34">
        <f>IF(AND(EL230&gt;0,EL230&lt;SUM(N253:EL253)-SUM(N255:EK255)),EL230,IF(AND(EL230&gt;0,EL230&gt;=SUM(N253:EL253)-SUM(N255:EK255)),SUM(N253:EL253)-SUM(N255:EK255),0))</f>
        <v>0.19183186964167476</v>
      </c>
      <c r="EM255" s="34">
        <f>IF(AND(EM230&gt;0,EM230&lt;SUM(N253:EM253)-SUM(N255:EL255)),EM230,IF(AND(EM230&gt;0,EM230&gt;=SUM(N253:EM253)-SUM(N255:EL255)),SUM(N253:EM253)-SUM(N255:EL255),0))</f>
        <v>0.18120569808502296</v>
      </c>
      <c r="EN255" s="34">
        <f>IF(AND(EN230&gt;0,EN230&lt;SUM(N253:EN253)-SUM(N255:EM255)),EN230,IF(AND(EN230&gt;0,EN230&gt;=SUM(N253:EN253)-SUM(N255:EM255)),SUM(N253:EN253)-SUM(N255:EM255),0))</f>
        <v>0.17127999531146543</v>
      </c>
      <c r="EO255" s="34">
        <f>IF(AND(EO230&gt;0,EO230&lt;SUM(N253:EO253)-SUM(N255:EN255)),EO230,IF(AND(EO230&gt;0,EO230&gt;=SUM(N253:EO253)-SUM(N255:EN255)),SUM(N253:EO253)-SUM(N255:EN255),0))</f>
        <v>0.16224194095482858</v>
      </c>
      <c r="EP255" s="34">
        <f>IF(AND(EP230&gt;0,EP230&lt;SUM(N253:EP253)-SUM(N255:EO255)),EP230,IF(AND(EP230&gt;0,EP230&gt;=SUM(N253:EP253)-SUM(N255:EO255)),SUM(N253:EP253)-SUM(N255:EO255),0))</f>
        <v>0.15384484596729919</v>
      </c>
      <c r="EQ255" s="34">
        <f>IF(AND(EQ230&gt;0,EQ230&lt;SUM(N253:EQ253)-SUM(N255:EP255)),EQ230,IF(AND(EQ230&gt;0,EQ230&gt;=SUM(N253:EQ253)-SUM(N255:EP255)),SUM(N253:EQ253)-SUM(N255:EP255),0))</f>
        <v>7.900667295217545E-2</v>
      </c>
      <c r="ER255" s="34">
        <f>IF(AND(ER230&gt;0,ER230&lt;SUM(N253:ER253)-SUM(N255:EQ255)),ER230,IF(AND(ER230&gt;0,ER230&gt;=SUM(N253:ER253)-SUM(N255:EQ255)),SUM(N253:ER253)-SUM(N255:EQ255),0))</f>
        <v>3.6885272485420728E-3</v>
      </c>
      <c r="ES255" s="34">
        <f>IF(AND(ES230&gt;0,ES230&lt;SUM(N253:ES253)-SUM(N255:ER255)),ES230,IF(AND(ES230&gt;0,ES230&gt;=SUM(N253:ES253)-SUM(N255:ER255)),SUM(N253:ES253)-SUM(N255:ER255),0))</f>
        <v>0</v>
      </c>
      <c r="ET255" s="34">
        <f>IF(AND(ET230&gt;0,ET230&lt;SUM(N253:ET253)-SUM(N255:ES255)),ET230,IF(AND(ET230&gt;0,ET230&gt;=SUM(N253:ET253)-SUM(N255:ES255)),SUM(N253:ET253)-SUM(N255:ES255),0))</f>
        <v>0</v>
      </c>
      <c r="EU255" s="34">
        <f>IF(AND(EU230&gt;0,EU230&lt;SUM(N253:EU253)-SUM(N255:ET255)),EU230,IF(AND(EU230&gt;0,EU230&gt;=SUM(N253:EU253)-SUM(N255:ET255)),SUM(N253:EU253)-SUM(N255:ET255),0))</f>
        <v>0</v>
      </c>
      <c r="EV255" s="34">
        <f>IF(AND(EV230&gt;0,EV230&lt;SUM(N253:EV253)-SUM(N255:EU255)),EV230,IF(AND(EV230&gt;0,EV230&gt;=SUM(N253:EV253)-SUM(N255:EU255)),SUM(N253:EV253)-SUM(N255:EU255),0))</f>
        <v>0</v>
      </c>
      <c r="EW255" s="34">
        <f>IF(AND(EW230&gt;0,EW230&lt;SUM(N253:EW253)-SUM(N255:EV255)),EW230,IF(AND(EW230&gt;0,EW230&gt;=SUM(N253:EW253)-SUM(N255:EV255)),SUM(N253:EW253)-SUM(N255:EV255),0))</f>
        <v>0</v>
      </c>
      <c r="EX255" s="34">
        <f>IF(AND(EX230&gt;0,EX230&lt;SUM(N253:EX253)-SUM(N255:EW255)),EX230,IF(AND(EX230&gt;0,EX230&gt;=SUM(N253:EX253)-SUM(N255:EW255)),SUM(N253:EX253)-SUM(N255:EW255),0))</f>
        <v>0</v>
      </c>
      <c r="EY255" s="34">
        <f>IF(AND(EY230&gt;0,EY230&lt;SUM(N253:EY253)-SUM(N255:EX255)),EY230,IF(AND(EY230&gt;0,EY230&gt;=SUM(N253:EY253)-SUM(N255:EX255)),SUM(N253:EY253)-SUM(N255:EX255),0))</f>
        <v>0</v>
      </c>
      <c r="EZ255" s="34">
        <f>IF(AND(EZ230&gt;0,EZ230&lt;SUM(N253:EZ253)-SUM(N255:EY255)),EZ230,IF(AND(EZ230&gt;0,EZ230&gt;=SUM(N253:EZ253)-SUM(N255:EY255)),SUM(N253:EZ253)-SUM(N255:EY255),0))</f>
        <v>0</v>
      </c>
      <c r="FA255" s="34">
        <f>IF(AND(FA230&gt;0,FA230&lt;SUM(N253:FA253)-SUM(N255:EZ255)),FA230,IF(AND(FA230&gt;0,FA230&gt;=SUM(N253:FA253)-SUM(N255:EZ255)),SUM(N253:FA253)-SUM(N255:EZ255),0))</f>
        <v>0</v>
      </c>
      <c r="FB255" s="34">
        <f>IF(AND(FB230&gt;0,FB230&lt;SUM(N253:FB253)-SUM(N255:FA255)),FB230,IF(AND(FB230&gt;0,FB230&gt;=SUM(N253:FB253)-SUM(N255:FA255)),SUM(N253:FB253)-SUM(N255:FA255),0))</f>
        <v>0</v>
      </c>
      <c r="FC255" s="34">
        <f>IF(AND(FC230&gt;0,FC230&lt;SUM(N253:FC253)-SUM(N255:FB255)),FC230,IF(AND(FC230&gt;0,FC230&gt;=SUM(N253:FC253)-SUM(N255:FB255)),SUM(N253:FC253)-SUM(N255:FB255),0))</f>
        <v>0</v>
      </c>
      <c r="FD255" s="34">
        <f>IF(AND(FD230&gt;0,FD230&lt;SUM(N253:FD253)-SUM(N255:FC255)),FD230,IF(AND(FD230&gt;0,FD230&gt;=SUM(N253:FD253)-SUM(N255:FC255)),SUM(N253:FD253)-SUM(N255:FC255),0))</f>
        <v>0</v>
      </c>
      <c r="FE255" s="34">
        <f>IF(AND(FE230&gt;0,FE230&lt;SUM(N253:FE253)-SUM(N255:FD255)),FE230,IF(AND(FE230&gt;0,FE230&gt;=SUM(N253:FE253)-SUM(N255:FD255)),SUM(N253:FE253)-SUM(N255:FD255),0))</f>
        <v>0</v>
      </c>
      <c r="FF255" s="34">
        <f>IF(AND(FF230&gt;0,FF230&lt;SUM(N253:FF253)-SUM(N255:FE255)),FF230,IF(AND(FF230&gt;0,FF230&gt;=SUM(N253:FF253)-SUM(N255:FE255)),SUM(N253:FF253)-SUM(N255:FE255),0))</f>
        <v>0</v>
      </c>
      <c r="FG255" s="34">
        <f>IF(AND(FG230&gt;0,FG230&lt;SUM(N253:FG253)-SUM(N255:FF255)),FG230,IF(AND(FG230&gt;0,FG230&gt;=SUM(N253:FG253)-SUM(N255:FF255)),SUM(N253:FG253)-SUM(N255:FF255),0))</f>
        <v>0</v>
      </c>
      <c r="FH255" s="34">
        <f>IF(AND(FH230&gt;0,FH230&lt;SUM(N253:FH253)-SUM(N255:FG255)),FH230,IF(AND(FH230&gt;0,FH230&gt;=SUM(N253:FH253)-SUM(N255:FG255)),SUM(N253:FH253)-SUM(N255:FG255),0))</f>
        <v>0</v>
      </c>
      <c r="FI255" s="34">
        <f>IF(AND(FI230&gt;0,FI230&lt;SUM(N253:FI253)-SUM(N255:FH255)),FI230,IF(AND(FI230&gt;0,FI230&gt;=SUM(N253:FI253)-SUM(N255:FH255)),SUM(N253:FI253)-SUM(N255:FH255),0))</f>
        <v>0</v>
      </c>
      <c r="FJ255" s="34">
        <f>IF(AND(FJ230&gt;0,FJ230&lt;SUM(N253:FJ253)-SUM(N255:FI255)),FJ230,IF(AND(FJ230&gt;0,FJ230&gt;=SUM(N253:FJ253)-SUM(N255:FI255)),SUM(N253:FJ253)-SUM(N255:FI255),0))</f>
        <v>0</v>
      </c>
      <c r="FK255" s="34">
        <f>IF(AND(FK230&gt;0,FK230&lt;SUM(N253:FK253)-SUM(N255:FJ255)),FK230,IF(AND(FK230&gt;0,FK230&gt;=SUM(N253:FK253)-SUM(N255:FJ255)),SUM(N253:FK253)-SUM(N255:FJ255),0))</f>
        <v>3.1481319753724364</v>
      </c>
      <c r="FL255" s="34">
        <f>IF(AND(FL230&gt;0,FL230&lt;SUM(N253:FL253)-SUM(N255:FK255)),FL230,IF(AND(FL230&gt;0,FL230&gt;=SUM(N253:FL253)-SUM(N255:FK255)),SUM(N253:FL253)-SUM(N255:FK255),0))</f>
        <v>0.46048512299962852</v>
      </c>
      <c r="FM255" s="34">
        <f>IF(AND(FM230&gt;0,FM230&lt;SUM(N253:FM253)-SUM(N255:FL255)),FM230,IF(AND(FM230&gt;0,FM230&gt;=SUM(N253:FM253)-SUM(N255:FL255)),SUM(N253:FM253)-SUM(N255:FL255),0))</f>
        <v>0.44140491245703117</v>
      </c>
      <c r="FN255" s="34">
        <f>IF(AND(FN230&gt;0,FN230&lt;SUM(N253:FN253)-SUM(N255:FM255)),FN230,IF(AND(FN230&gt;0,FN230&gt;=SUM(N253:FN253)-SUM(N255:FM255)),SUM(N253:FN253)-SUM(N255:FM255),0))</f>
        <v>0.42000703920884064</v>
      </c>
      <c r="FO255" s="34">
        <f>IF(AND(FO230&gt;0,FO230&lt;SUM(N253:FO253)-SUM(N255:FN255)),FO230,IF(AND(FO230&gt;0,FO230&gt;=SUM(N253:FO253)-SUM(N255:FN255)),SUM(N253:FO253)-SUM(N255:FN255),0))</f>
        <v>0.39686136064035793</v>
      </c>
      <c r="FP255" s="34">
        <f>IF(AND(FP230&gt;0,FP230&lt;SUM(N253:FP253)-SUM(N255:FO255)),FP230,IF(AND(FP230&gt;0,FP230&gt;=SUM(N253:FP253)-SUM(N255:FO255)),SUM(N253:FP253)-SUM(N255:FO255),0))</f>
        <v>0.37208023711731641</v>
      </c>
      <c r="FQ255" s="34">
        <f>IF(AND(FQ230&gt;0,FQ230&lt;SUM(N253:FQ253)-SUM(N255:FP255)),FQ230,IF(AND(FQ230&gt;0,FQ230&gt;=SUM(N253:FQ253)-SUM(N255:FP255)),SUM(N253:FQ253)-SUM(N255:FP255),0))</f>
        <v>0.34557955364402915</v>
      </c>
      <c r="FR255" s="34">
        <f>IF(AND(FR230&gt;0,FR230&lt;SUM(N253:FR253)-SUM(N255:FQ255)),FR230,IF(AND(FR230&gt;0,FR230&gt;=SUM(N253:FR253)-SUM(N255:FQ255)),SUM(N253:FR253)-SUM(N255:FQ255),0))</f>
        <v>0.31753117136595677</v>
      </c>
      <c r="FS255" s="34">
        <f>IF(AND(FS230&gt;0,FS230&lt;SUM(N253:FS253)-SUM(N255:FR255)),FS230,IF(AND(FS230&gt;0,FS230&gt;=SUM(N253:FS253)-SUM(N255:FR255)),SUM(N253:FS253)-SUM(N255:FR255),0))</f>
        <v>0.2877294845184224</v>
      </c>
      <c r="FT255" s="34">
        <f>IF(AND(FT230&gt;0,FT230&lt;SUM(N253:FT253)-SUM(N255:FS255)),FT230,IF(AND(FT230&gt;0,FT230&gt;=SUM(N253:FT253)-SUM(N255:FS255)),SUM(N253:FT253)-SUM(N255:FS255),0))</f>
        <v>0.25596160487990005</v>
      </c>
      <c r="FU255" s="34">
        <f>IF(AND(FU230&gt;0,FU230&lt;SUM(N253:FU253)-SUM(N255:FT255)),FU230,IF(AND(FU230&gt;0,FU230&gt;=SUM(N253:FU253)-SUM(N255:FT255)),SUM(N253:FU253)-SUM(N255:FT255),0))</f>
        <v>0.22248596831255441</v>
      </c>
      <c r="FV255" s="34">
        <f>IF(AND(FV230&gt;0,FV230&lt;SUM(N253:FV253)-SUM(N255:FU255)),FV230,IF(AND(FV230&gt;0,FV230&gt;=SUM(N253:FV253)-SUM(N255:FU255)),SUM(N253:FV253)-SUM(N255:FU255),0))</f>
        <v>0.18774820594359198</v>
      </c>
      <c r="FW255" s="34">
        <f>IF(AND(FW230&gt;0,FW230&lt;SUM(N253:FW253)-SUM(N255:FV255)),FW230,IF(AND(FW230&gt;0,FW230&gt;=SUM(N253:FW253)-SUM(N255:FV255)),SUM(N253:FW253)-SUM(N255:FV255),0))</f>
        <v>0.15176453191514838</v>
      </c>
      <c r="FX255" s="34">
        <f>IF(AND(FX230&gt;0,FX230&lt;SUM(N253:FX253)-SUM(N255:FW255)),FX230,IF(AND(FX230&gt;0,FX230&gt;=SUM(N253:FX253)-SUM(N255:FW255)),SUM(N253:FX253)-SUM(N255:FW255),0))</f>
        <v>0.11370529429726162</v>
      </c>
      <c r="FY255" s="34">
        <f>IF(AND(FY230&gt;0,FY230&lt;SUM(N253:FY253)-SUM(N255:FX255)),FY230,IF(AND(FY230&gt;0,FY230&gt;=SUM(N253:FY253)-SUM(N255:FX255)),SUM(N253:FY253)-SUM(N255:FX255),0))</f>
        <v>0</v>
      </c>
      <c r="FZ255" s="34">
        <f>IF(AND(FZ230&gt;0,FZ230&lt;SUM(N253:FZ253)-SUM(N255:FY255)),FZ230,IF(AND(FZ230&gt;0,FZ230&gt;=SUM(N253:FZ253)-SUM(N255:FY255)),SUM(N253:FZ253)-SUM(N255:FY255),0))</f>
        <v>0</v>
      </c>
      <c r="GA255" s="34">
        <f>IF(AND(GA230&gt;0,GA230&lt;SUM(N253:GA253)-SUM(N255:FZ255)),GA230,IF(AND(GA230&gt;0,GA230&gt;=SUM(N253:GA253)-SUM(N255:FZ255)),SUM(N253:GA253)-SUM(N255:FZ255),0))</f>
        <v>0</v>
      </c>
      <c r="GB255" s="34">
        <f>IF(AND(GB230&gt;0,GB230&lt;SUM(N253:GB253)-SUM(N255:GA255)),GB230,IF(AND(GB230&gt;0,GB230&gt;=SUM(N253:GB253)-SUM(N255:GA255)),SUM(N253:GB253)-SUM(N255:GA255),0))</f>
        <v>0</v>
      </c>
      <c r="GC255" s="34">
        <f>IF(AND(GC230&gt;0,GC230&lt;SUM(N253:GC253)-SUM(N255:GB255)),GC230,IF(AND(GC230&gt;0,GC230&gt;=SUM(N253:GC253)-SUM(N255:GB255)),SUM(N253:GC253)-SUM(N255:GB255),0))</f>
        <v>0</v>
      </c>
      <c r="GD255" s="34">
        <f>IF(AND(GD230&gt;0,GD230&lt;SUM(N253:GD253)-SUM(N255:GC255)),GD230,IF(AND(GD230&gt;0,GD230&gt;=SUM(N253:GD253)-SUM(N255:GC255)),SUM(N253:GD253)-SUM(N255:GC255),0))</f>
        <v>0</v>
      </c>
      <c r="GE255" s="34">
        <f>IF(AND(GE230&gt;0,GE230&lt;SUM(N253:GE253)-SUM(N255:GD255)),GE230,IF(AND(GE230&gt;0,GE230&gt;=SUM(N253:GE253)-SUM(N255:GD255)),SUM(N253:GE253)-SUM(N255:GD255),0))</f>
        <v>0</v>
      </c>
      <c r="GF255" s="34">
        <f>IF(AND(GF230&gt;0,GF230&lt;SUM(N253:GF253)-SUM(N255:GE255)),GF230,IF(AND(GF230&gt;0,GF230&gt;=SUM(N253:GF253)-SUM(N255:GE255)),SUM(N253:GF253)-SUM(N255:GE255),0))</f>
        <v>0</v>
      </c>
      <c r="GG255" s="34">
        <f>IF(AND(GG230&gt;0,GG230&lt;SUM(N253:GG253)-SUM(N255:GF255)),GG230,IF(AND(GG230&gt;0,GG230&gt;=SUM(N253:GG253)-SUM(N255:GF255)),SUM(N253:GG253)-SUM(N255:GF255),0))</f>
        <v>0</v>
      </c>
      <c r="GH255" s="34">
        <f>IF(AND(GH230&gt;0,GH230&lt;SUM(N253:GH253)-SUM(N255:GG255)),GH230,IF(AND(GH230&gt;0,GH230&gt;=SUM(N253:GH253)-SUM(N255:GG255)),SUM(N253:GH253)-SUM(N255:GG255),0))</f>
        <v>0</v>
      </c>
      <c r="GI255" s="34">
        <f>IF(AND(GI230&gt;0,GI230&lt;SUM(N253:GI253)-SUM(N255:GH255)),GI230,IF(AND(GI230&gt;0,GI230&gt;=SUM(N253:GI253)-SUM(N255:GH255)),SUM(N253:GI253)-SUM(N255:GH255),0))</f>
        <v>0</v>
      </c>
      <c r="GJ255" s="34">
        <f>IF(AND(GJ230&gt;0,GJ230&lt;SUM(N253:GJ253)-SUM(N255:GI255)),GJ230,IF(AND(GJ230&gt;0,GJ230&gt;=SUM(N253:GJ253)-SUM(N255:GI255)),SUM(N253:GJ253)-SUM(N255:GI255),0))</f>
        <v>0</v>
      </c>
      <c r="GK255" s="34">
        <f>IF(AND(GK230&gt;0,GK230&lt;SUM(N253:GK253)-SUM(N255:GJ255)),GK230,IF(AND(GK230&gt;0,GK230&gt;=SUM(N253:GK253)-SUM(N255:GJ255)),SUM(N253:GK253)-SUM(N255:GJ255),0))</f>
        <v>0</v>
      </c>
      <c r="GL255" s="34">
        <f>IF(AND(GL230&gt;0,GL230&lt;SUM(N253:GL253)-SUM(N255:GK255)),GL230,IF(AND(GL230&gt;0,GL230&gt;=SUM(N253:GL253)-SUM(N255:GK255)),SUM(N253:GL253)-SUM(N255:GK255),0))</f>
        <v>0</v>
      </c>
      <c r="GM255" s="34">
        <f>IF(AND(GM230&gt;0,GM230&lt;SUM(N253:GM253)-SUM(N255:GL255)),GM230,IF(AND(GM230&gt;0,GM230&gt;=SUM(N253:GM253)-SUM(N255:GL255)),SUM(N253:GM253)-SUM(N255:GL255),0))</f>
        <v>0</v>
      </c>
      <c r="GN255" s="34">
        <f>IF(AND(GN230&gt;0,GN230&lt;SUM(N253:GN253)-SUM(N255:GM255)),GN230,IF(AND(GN230&gt;0,GN230&gt;=SUM(N253:GN253)-SUM(N255:GM255)),SUM(N253:GN253)-SUM(N255:GM255),0))</f>
        <v>0</v>
      </c>
      <c r="GO255" s="34">
        <f>IF(AND(GO230&gt;0,GO230&lt;SUM(N253:GO253)-SUM(N255:GN255)),GO230,IF(AND(GO230&gt;0,GO230&gt;=SUM(N253:GO253)-SUM(N255:GN255)),SUM(N253:GO253)-SUM(N255:GN255),0))</f>
        <v>0</v>
      </c>
      <c r="GP255" s="34">
        <f>IF(AND(GP230&gt;0,GP230&lt;SUM(N253:GP253)-SUM(N255:GO255)),GP230,IF(AND(GP230&gt;0,GP230&gt;=SUM(N253:GP253)-SUM(N255:GO255)),SUM(N253:GP253)-SUM(N255:GO255),0))</f>
        <v>0</v>
      </c>
      <c r="GQ255" s="34">
        <f>IF(AND(GQ230&gt;0,GQ230&lt;SUM(N253:GQ253)-SUM(N255:GP255)),GQ230,IF(AND(GQ230&gt;0,GQ230&gt;=SUM(N253:GQ253)-SUM(N255:GP255)),SUM(N253:GQ253)-SUM(N255:GP255),0))</f>
        <v>0</v>
      </c>
      <c r="GR255" s="34">
        <f>IF(AND(GR230&gt;0,GR230&lt;SUM(N253:GR253)-SUM(N255:GQ255)),GR230,IF(AND(GR230&gt;0,GR230&gt;=SUM(N253:GR253)-SUM(N255:GQ255)),SUM(N253:GR253)-SUM(N255:GQ255),0))</f>
        <v>0</v>
      </c>
      <c r="GS255" s="34">
        <f>IF(AND(GS230&gt;0,GS230&lt;SUM(N253:GS253)-SUM(N255:GR255)),GS230,IF(AND(GS230&gt;0,GS230&gt;=SUM(N253:GS253)-SUM(N255:GR255)),SUM(N253:GS253)-SUM(N255:GR255),0))</f>
        <v>0</v>
      </c>
      <c r="GT255" s="34">
        <f>IF(AND(GT230&gt;0,GT230&lt;SUM(N253:GT253)-SUM(N255:GS255)),GT230,IF(AND(GT230&gt;0,GT230&gt;=SUM(N253:GT253)-SUM(N255:GS255)),SUM(N253:GT253)-SUM(N255:GS255),0))</f>
        <v>0</v>
      </c>
      <c r="GU255" s="34">
        <f>IF(AND(GU230&gt;0,GU230&lt;SUM(N253:GU253)-SUM(N255:GT255)),GU230,IF(AND(GU230&gt;0,GU230&gt;=SUM(N253:GU253)-SUM(N255:GT255)),SUM(N253:GU253)-SUM(N255:GT255),0))</f>
        <v>0</v>
      </c>
      <c r="GV255" s="34">
        <f>IF(AND(GV230&gt;0,GV230&lt;SUM(N253:GV253)-SUM(N255:GU255)),GV230,IF(AND(GV230&gt;0,GV230&gt;=SUM(N253:GV253)-SUM(N255:GU255)),SUM(N253:GV253)-SUM(N255:GU255),0))</f>
        <v>0</v>
      </c>
      <c r="GW255" s="34">
        <f>IF(AND(GW230&gt;0,GW230&lt;SUM(N253:GW253)-SUM(N255:GV255)),GW230,IF(AND(GW230&gt;0,GW230&gt;=SUM(N253:GW253)-SUM(N255:GV255)),SUM(N253:GW253)-SUM(N255:GV255),0))</f>
        <v>0</v>
      </c>
      <c r="GX255" s="34">
        <f>IF(AND(GX230&gt;0,GX230&lt;SUM(N253:GX253)-SUM(N255:GW255)),GX230,IF(AND(GX230&gt;0,GX230&gt;=SUM(N253:GX253)-SUM(N255:GW255)),SUM(N253:GX253)-SUM(N255:GW255),0))</f>
        <v>0</v>
      </c>
      <c r="GY255" s="34">
        <f>IF(AND(GY230&gt;0,GY230&lt;SUM(N253:GY253)-SUM(N255:GX255)),GY230,IF(AND(GY230&gt;0,GY230&gt;=SUM(N253:GY253)-SUM(N255:GX255)),SUM(N253:GY253)-SUM(N255:GX255),0))</f>
        <v>0</v>
      </c>
      <c r="GZ255" s="34">
        <f>IF(AND(GZ230&gt;0,GZ230&lt;SUM(N253:GZ253)-SUM(N255:GY255)),GZ230,IF(AND(GZ230&gt;0,GZ230&gt;=SUM(N253:GZ253)-SUM(N255:GY255)),SUM(N253:GZ253)-SUM(N255:GY255),0))</f>
        <v>0</v>
      </c>
      <c r="HA255" s="34">
        <f>IF(AND(HA230&gt;0,HA230&lt;SUM(N253:HA253)-SUM(N255:GZ255)),HA230,IF(AND(HA230&gt;0,HA230&gt;=SUM(N253:HA253)-SUM(N255:GZ255)),SUM(N253:HA253)-SUM(N255:GZ255),0))</f>
        <v>0</v>
      </c>
      <c r="HB255" s="34">
        <f>IF(AND(HB230&gt;0,HB230&lt;SUM(N253:HB253)-SUM(N255:HA255)),HB230,IF(AND(HB230&gt;0,HB230&gt;=SUM(N253:HB253)-SUM(N255:HA255)),SUM(N253:HB253)-SUM(N255:HA255),0))</f>
        <v>0</v>
      </c>
      <c r="HC255" s="34">
        <f>IF(AND(HC230&gt;0,HC230&lt;SUM(N253:HC253)-SUM(N255:HB255)),HC230,IF(AND(HC230&gt;0,HC230&gt;=SUM(N253:HC253)-SUM(N255:HB255)),SUM(N253:HC253)-SUM(N255:HB255),0))</f>
        <v>0</v>
      </c>
      <c r="HD255" s="34">
        <f>IF(AND(HD230&gt;0,HD230&lt;SUM(N253:HD253)-SUM(N255:HC255)),HD230,IF(AND(HD230&gt;0,HD230&gt;=SUM(N253:HD253)-SUM(N255:HC255)),SUM(N253:HD253)-SUM(N255:HC255),0))</f>
        <v>8.5605694871253206</v>
      </c>
      <c r="HE255" s="34">
        <f>IF(AND(HE230&gt;0,HE230&lt;SUM(N253:HE253)-SUM(N255:HD255)),HE230,IF(AND(HE230&gt;0,HE230&gt;=SUM(N253:HE253)-SUM(N255:HD255)),SUM(N253:HE253)-SUM(N255:HD255),0))</f>
        <v>0.46282948580788741</v>
      </c>
      <c r="HF255" s="34">
        <f>IF(AND(HF230&gt;0,HF230&lt;SUM(N253:HF253)-SUM(N255:HE255)),HF230,IF(AND(HF230&gt;0,HF230&gt;=SUM(N253:HF253)-SUM(N255:HE255)),SUM(N253:HF253)-SUM(N255:HE255),0))</f>
        <v>0.41281132301546108</v>
      </c>
      <c r="HG255" s="34">
        <f>IF(AND(HG230&gt;0,HG230&lt;SUM(N253:HG253)-SUM(N255:HF255)),HG230,IF(AND(HG230&gt;0,HG230&gt;=SUM(N253:HG253)-SUM(N255:HF255)),SUM(N253:HG253)-SUM(N255:HF255),0))</f>
        <v>0.36510795573545352</v>
      </c>
      <c r="HH255" s="34">
        <f>IF(AND(HH230&gt;0,HH230&lt;SUM(N253:HH253)-SUM(N255:HG255)),HH230,IF(AND(HH230&gt;0,HH230&gt;=SUM(N253:HH253)-SUM(N255:HG255)),SUM(N253:HH253)-SUM(N255:HG255),0))</f>
        <v>0.31863310308098391</v>
      </c>
      <c r="HI255" s="34">
        <f>IF(AND(HI230&gt;0,HI230&lt;SUM(N253:HI253)-SUM(N255:HH255)),HI230,IF(AND(HI230&gt;0,HI230&gt;=SUM(N253:HI253)-SUM(N255:HH255)),SUM(N253:HI253)-SUM(N255:HH255),0))</f>
        <v>0.27324064013915006</v>
      </c>
      <c r="HJ255" s="34">
        <f>IF(AND(HJ230&gt;0,HJ230&lt;SUM(N253:HJ253)-SUM(N255:HI255)),HJ230,IF(AND(HJ230&gt;0,HJ230&gt;=SUM(N253:HJ253)-SUM(N255:HI255)),SUM(N253:HJ253)-SUM(N255:HI255),0))</f>
        <v>0.22798477768152736</v>
      </c>
      <c r="HK255" s="34">
        <f>IF(AND(HK230&gt;0,HK230&lt;SUM(N253:HK253)-SUM(N255:HJ255)),HK230,IF(AND(HK230&gt;0,HK230&gt;=SUM(N253:HK253)-SUM(N255:HJ255)),SUM(N253:HK253)-SUM(N255:HJ255),0))</f>
        <v>0.1823718867413362</v>
      </c>
      <c r="HL255" s="34">
        <f>IF(AND(HL230&gt;0,HL230&lt;SUM(N253:HL253)-SUM(N255:HK255)),HL230,IF(AND(HL230&gt;0,HL230&gt;=SUM(N253:HL253)-SUM(N255:HK255)),SUM(N253:HL253)-SUM(N255:HK255),0))</f>
        <v>0.13660860782438533</v>
      </c>
      <c r="HM255" s="34">
        <f>IF(AND(HM230&gt;0,HM230&lt;SUM(N253:HM253)-SUM(N255:HL255)),HM230,IF(AND(HM230&gt;0,HM230&gt;=SUM(N253:HM253)-SUM(N255:HL255)),SUM(N253:HM253)-SUM(N255:HL255),0))</f>
        <v>9.0170310711869206E-2</v>
      </c>
      <c r="HN255" s="34">
        <f>IF(AND(HN230&gt;0,HN230&lt;SUM(N253:HN253)-SUM(N255:HM255)),HN230,IF(AND(HN230&gt;0,HN230&gt;=SUM(N253:HN253)-SUM(N255:HM255)),SUM(N253:HN253)-SUM(N255:HM255),0))</f>
        <v>4.1769372059249577E-2</v>
      </c>
      <c r="HO255" s="34">
        <f>IF(AND(HO230&gt;0,HO230&lt;SUM(N253:HO253)-SUM(N255:HN255)),HO230,IF(AND(HO230&gt;0,HO230&gt;=SUM(N253:HO253)-SUM(N255:HN255)),SUM(N253:HO253)-SUM(N255:HN255),0))</f>
        <v>0</v>
      </c>
      <c r="HP255" s="34">
        <f>IF(AND(HP230&gt;0,HP230&lt;SUM(N253:HP253)-SUM(N255:HO255)),HP230,IF(AND(HP230&gt;0,HP230&gt;=SUM(N253:HP253)-SUM(N255:HO255)),SUM(N253:HP253)-SUM(N255:HO255),0))</f>
        <v>0</v>
      </c>
      <c r="HQ255" s="34">
        <f>IF(AND(HQ230&gt;0,HQ230&lt;SUM(N253:HQ253)-SUM(N255:HP255)),HQ230,IF(AND(HQ230&gt;0,HQ230&gt;=SUM(N253:HQ253)-SUM(N255:HP255)),SUM(N253:HQ253)-SUM(N255:HP255),0))</f>
        <v>0</v>
      </c>
      <c r="HR255" s="34">
        <f>IF(AND(HR230&gt;0,HR230&lt;SUM(N253:HR253)-SUM(N255:HQ255)),HR230,IF(AND(HR230&gt;0,HR230&gt;=SUM(N253:HR253)-SUM(N255:HQ255)),SUM(N253:HR253)-SUM(N255:HQ255),0))</f>
        <v>0</v>
      </c>
      <c r="HS255" s="34">
        <f>IF(AND(HS230&gt;0,HS230&lt;SUM(N253:HS253)-SUM(N255:HR255)),HS230,IF(AND(HS230&gt;0,HS230&gt;=SUM(N253:HS253)-SUM(N255:HR255)),SUM(N253:HS253)-SUM(N255:HR255),0))</f>
        <v>0</v>
      </c>
      <c r="HT255" s="34">
        <f>IF(AND(HT230&gt;0,HT230&lt;SUM(N253:HT253)-SUM(N255:HS255)),HT230,IF(AND(HT230&gt;0,HT230&gt;=SUM(N253:HT253)-SUM(N255:HS255)),SUM(N253:HT253)-SUM(N255:HS255),0))</f>
        <v>0</v>
      </c>
      <c r="HU255" s="34">
        <f>IF(AND(HU230&gt;0,HU230&lt;SUM(N253:HU253)-SUM(N255:HT255)),HU230,IF(AND(HU230&gt;0,HU230&gt;=SUM(N253:HU253)-SUM(N255:HT255)),SUM(N253:HU253)-SUM(N255:HT255),0))</f>
        <v>0</v>
      </c>
      <c r="HV255" s="34">
        <f>IF(AND(HV230&gt;0,HV230&lt;SUM(N253:HV253)-SUM(N255:HU255)),HV230,IF(AND(HV230&gt;0,HV230&gt;=SUM(N253:HV253)-SUM(N255:HU255)),SUM(N253:HV253)-SUM(N255:HU255),0))</f>
        <v>0</v>
      </c>
      <c r="HW255" s="34">
        <f>IF(AND(HW230&gt;0,HW230&lt;SUM(N253:HW253)-SUM(N255:HV255)),HW230,IF(AND(HW230&gt;0,HW230&gt;=SUM(N253:HW253)-SUM(N255:HV255)),SUM(N253:HW253)-SUM(N255:HV255),0))</f>
        <v>0</v>
      </c>
      <c r="HX255" s="34">
        <f>IF(AND(HX230&gt;0,HX230&lt;SUM(N253:HX253)-SUM(N255:HW255)),HX230,IF(AND(HX230&gt;0,HX230&gt;=SUM(N253:HX253)-SUM(N255:HW255)),SUM(N253:HX253)-SUM(N255:HW255),0))</f>
        <v>0</v>
      </c>
      <c r="HY255" s="34">
        <f>IF(AND(HY230&gt;0,HY230&lt;SUM(N253:HY253)-SUM(N255:HX255)),HY230,IF(AND(HY230&gt;0,HY230&gt;=SUM(N253:HY253)-SUM(N255:HX255)),SUM(N253:HY253)-SUM(N255:HX255),0))</f>
        <v>0</v>
      </c>
      <c r="HZ255" s="34">
        <f>IF(AND(HZ230&gt;0,HZ230&lt;SUM(N253:HZ253)-SUM(N255:HY255)),HZ230,IF(AND(HZ230&gt;0,HZ230&gt;=SUM(N253:HZ253)-SUM(N255:HY255)),SUM(N253:HZ253)-SUM(N255:HY255),0))</f>
        <v>0</v>
      </c>
      <c r="IA255" s="34">
        <f>IF(AND(IA230&gt;0,IA230&lt;SUM(N253:IA253)-SUM(N255:HZ255)),IA230,IF(AND(IA230&gt;0,IA230&gt;=SUM(N253:IA253)-SUM(N255:HZ255)),SUM(N253:IA253)-SUM(N255:HZ255),0))</f>
        <v>0</v>
      </c>
      <c r="IB255" s="34">
        <f>IF(AND(IB230&gt;0,IB230&lt;SUM(N253:IB253)-SUM(N255:IA255)),IB230,IF(AND(IB230&gt;0,IB230&gt;=SUM(N253:IB253)-SUM(N255:IA255)),SUM(N253:IB253)-SUM(N255:IA255),0))</f>
        <v>0</v>
      </c>
      <c r="IC255" s="34">
        <f>IF(AND(IC230&gt;0,IC230&lt;SUM(N253:IC253)-SUM(N255:IB255)),IC230,IF(AND(IC230&gt;0,IC230&gt;=SUM(N253:IC253)-SUM(N255:IB255)),SUM(N253:IC253)-SUM(N255:IB255),0))</f>
        <v>0</v>
      </c>
      <c r="ID255" s="34">
        <f>IF(AND(ID230&gt;0,ID230&lt;SUM(N253:ID253)-SUM(N255:IC255)),ID230,IF(AND(ID230&gt;0,ID230&gt;=SUM(N253:ID253)-SUM(N255:IC255)),SUM(N253:ID253)-SUM(N255:IC255),0))</f>
        <v>0</v>
      </c>
      <c r="IE255" s="34">
        <f>IF(AND(IE230&gt;0,IE230&lt;SUM(N253:IE253)-SUM(N255:ID255)),IE230,IF(AND(IE230&gt;0,IE230&gt;=SUM(N253:IE253)-SUM(N255:ID255)),SUM(N253:IE253)-SUM(N255:ID255),0))</f>
        <v>0</v>
      </c>
      <c r="IF255" s="34">
        <f>IF(AND(IF230&gt;0,IF230&lt;SUM(N253:IF253)-SUM(N255:IE255)),IF230,IF(AND(IF230&gt;0,IF230&gt;=SUM(N253:IF253)-SUM(N255:IE255)),SUM(N253:IF253)-SUM(N255:IE255),0))</f>
        <v>0</v>
      </c>
      <c r="IG255" s="34">
        <f>IF(AND(IG230&gt;0,IG230&lt;SUM(N253:IG253)-SUM(N255:IF255)),IG230,IF(AND(IG230&gt;0,IG230&gt;=SUM(N253:IG253)-SUM(N255:IF255)),SUM(N253:IG253)-SUM(N255:IF255),0))</f>
        <v>0</v>
      </c>
      <c r="IH255" s="34">
        <f>IF(AND(IH230&gt;0,IH230&lt;SUM(N253:IH253)-SUM(N255:IG255)),IH230,IF(AND(IH230&gt;0,IH230&gt;=SUM(N253:IH253)-SUM(N255:IG255)),SUM(N253:IH253)-SUM(N255:IG255),0))</f>
        <v>0.12772809877816371</v>
      </c>
      <c r="II255" s="34">
        <f>IF(AND(II230&gt;0,II230&lt;SUM(N253:II253)-SUM(N255:IH255)),II230,IF(AND(II230&gt;0,II230&gt;=SUM(N253:II253)-SUM(N255:IH255)),SUM(N253:II253)-SUM(N255:IH255),0))</f>
        <v>1.0218248636505223E-2</v>
      </c>
      <c r="IJ255" s="34">
        <f>IF(AND(IJ230&gt;0,IJ230&lt;SUM(N253:IJ253)-SUM(N255:II255)),IJ230,IF(AND(IJ230&gt;0,IJ230&gt;=SUM(N253:IJ253)-SUM(N255:II255)),SUM(N253:IJ253)-SUM(N255:II255),0))</f>
        <v>0</v>
      </c>
      <c r="IK255" s="34">
        <f>IF(AND(IK230&gt;0,IK230&lt;SUM(N253:IK253)-SUM(N255:IJ255)),IK230,IF(AND(IK230&gt;0,IK230&gt;=SUM(N253:IK253)-SUM(N255:IJ255)),SUM(N253:IK253)-SUM(N255:IJ255),0))</f>
        <v>0</v>
      </c>
      <c r="IL255" s="34">
        <f>IF(AND(IL230&gt;0,IL230&lt;SUM(N253:IL253)-SUM(N255:IK255)),IL230,IF(AND(IL230&gt;0,IL230&gt;=SUM(N253:IL253)-SUM(N255:IK255)),SUM(N253:IL253)-SUM(N255:IK255),0))</f>
        <v>0</v>
      </c>
      <c r="IM255" s="34">
        <f>IF(AND(IM230&gt;0,IM230&lt;SUM(N253:IM253)-SUM(N255:IL255)),IM230,IF(AND(IM230&gt;0,IM230&gt;=SUM(N253:IM253)-SUM(N255:IL255)),SUM(N253:IM253)-SUM(N255:IL255),0))</f>
        <v>0</v>
      </c>
      <c r="IN255" s="34">
        <f>IF(AND(IN230&gt;0,IN230&lt;SUM(N253:IN253)-SUM(N255:IM255)),IN230,IF(AND(IN230&gt;0,IN230&gt;=SUM(N253:IN253)-SUM(N255:IM255)),SUM(N253:IN253)-SUM(N255:IM255),0))</f>
        <v>0</v>
      </c>
      <c r="IO255" s="34">
        <f>IF(AND(IO230&gt;0,IO230&lt;SUM(N253:IO253)-SUM(N255:IN255)),IO230,IF(AND(IO230&gt;0,IO230&gt;=SUM(N253:IO253)-SUM(N255:IN255)),SUM(N253:IO253)-SUM(N255:IN255),0))</f>
        <v>0</v>
      </c>
      <c r="IP255" s="34">
        <f>IF(AND(IP230&gt;0,IP230&lt;SUM(N253:IP253)-SUM(N255:IO255)),IP230,IF(AND(IP230&gt;0,IP230&gt;=SUM(N253:IP253)-SUM(N255:IO255)),SUM(N253:IP253)-SUM(N255:IO255),0))</f>
        <v>0</v>
      </c>
      <c r="IQ255" s="34">
        <f>IF(AND(IQ230&gt;0,IQ230&lt;SUM(N253:IQ253)-SUM(N255:IP255)),IQ230,IF(AND(IQ230&gt;0,IQ230&gt;=SUM(N253:IQ253)-SUM(N255:IP255)),SUM(N253:IQ253)-SUM(N255:IP255),0))</f>
        <v>0</v>
      </c>
      <c r="IR255" s="34">
        <f>IF(AND(IR230&gt;0,IR230&lt;SUM(N253:IR253)-SUM(N255:IQ255)),IR230,IF(AND(IR230&gt;0,IR230&gt;=SUM(N253:IR253)-SUM(N255:IQ255)),SUM(N253:IR253)-SUM(N255:IQ255),0))</f>
        <v>0</v>
      </c>
      <c r="IS255" s="34">
        <f>IF(AND(IS230&gt;0,IS230&lt;SUM(N253:IS253)-SUM(N255:IR255)),IS230,IF(AND(IS230&gt;0,IS230&gt;=SUM(N253:IS253)-SUM(N255:IR255)),SUM(N253:IS253)-SUM(N255:IR255),0))</f>
        <v>0</v>
      </c>
      <c r="IT255" s="34">
        <f>IF(AND(IT230&gt;0,IT230&lt;SUM(N253:IT253)-SUM(N255:IS255)),IT230,IF(AND(IT230&gt;0,IT230&gt;=SUM(N253:IT253)-SUM(N255:IS255)),SUM(N253:IT253)-SUM(N255:IS255),0))</f>
        <v>0</v>
      </c>
      <c r="IU255" s="34">
        <f>IF(AND(IU230&gt;0,IU230&lt;SUM(N253:IU253)-SUM(N255:IT255)),IU230,IF(AND(IU230&gt;0,IU230&gt;=SUM(N253:IU253)-SUM(N255:IT255)),SUM(N253:IU253)-SUM(N255:IT255),0))</f>
        <v>0</v>
      </c>
      <c r="IV255" s="34">
        <f>IF(AND(IV230&gt;0,IV230&lt;SUM(N253:IV253)-SUM(N255:IU255)),IV230,IF(AND(IV230&gt;0,IV230&gt;=SUM(N253:IV253)-SUM(N255:IU255)),SUM(N253:IV253)-SUM(N255:IU255),0))</f>
        <v>0</v>
      </c>
      <c r="IW255" s="34">
        <f>IF(AND(IW230&gt;0,IW230&lt;SUM(N253:IW253)-SUM(N255:IV255)),IW230,IF(AND(IW230&gt;0,IW230&gt;=SUM(N253:IW253)-SUM(N255:IV255)),SUM(N253:IW253)-SUM(N255:IV255),0))</f>
        <v>0</v>
      </c>
      <c r="IX255" s="34">
        <f>IF(AND(IX230&gt;0,IX230&lt;SUM(N253:IX253)-SUM(N255:IW255)),IX230,IF(AND(IX230&gt;0,IX230&gt;=SUM(N253:IX253)-SUM(N255:IW255)),SUM(N253:IX253)-SUM(N255:IW255),0))</f>
        <v>0</v>
      </c>
      <c r="IY255" s="34">
        <f>IF(AND(IY230&gt;0,IY230&lt;SUM(N253:IY253)-SUM(N255:IX255)),IY230,IF(AND(IY230&gt;0,IY230&gt;=SUM(N253:IY253)-SUM(N255:IX255)),SUM(N253:IY253)-SUM(N255:IX255),0))</f>
        <v>0</v>
      </c>
      <c r="IZ255" s="34">
        <f>IF(AND(IZ230&gt;0,IZ230&lt;SUM(N253:IZ253)-SUM(N255:IY255)),IZ230,IF(AND(IZ230&gt;0,IZ230&gt;=SUM(N253:IZ253)-SUM(N255:IY255)),SUM(N253:IZ253)-SUM(N255:IY255),0))</f>
        <v>0</v>
      </c>
      <c r="JA255" s="34">
        <f>IF(AND(JA230&gt;0,JA230&lt;SUM(N253:JA253)-SUM(N255:IZ255)),JA230,IF(AND(JA230&gt;0,JA230&gt;=SUM(N253:JA253)-SUM(N255:IZ255)),SUM(N253:JA253)-SUM(N255:IZ255),0))</f>
        <v>0</v>
      </c>
      <c r="JB255" s="34">
        <f>IF(AND(JB230&gt;0,JB230&lt;SUM(N253:JB253)-SUM(N255:JA255)),JB230,IF(AND(JB230&gt;0,JB230&gt;=SUM(N253:JB253)-SUM(N255:JA255)),SUM(N253:JB253)-SUM(N255:JA255),0))</f>
        <v>0</v>
      </c>
      <c r="JC255" s="34">
        <f>IF(AND(JC230&gt;0,JC230&lt;SUM(N253:JC253)-SUM(N255:JB255)),JC230,IF(AND(JC230&gt;0,JC230&gt;=SUM(N253:JC253)-SUM(N255:JB255)),SUM(N253:JC253)-SUM(N255:JB255),0))</f>
        <v>0</v>
      </c>
      <c r="JD255" s="34">
        <f>IF(AND(JD230&gt;0,JD230&lt;SUM(N253:JD253)-SUM(N255:JC255)),JD230,IF(AND(JD230&gt;0,JD230&gt;=SUM(N253:JD253)-SUM(N255:JC255)),SUM(N253:JD253)-SUM(N255:JC255),0))</f>
        <v>0</v>
      </c>
      <c r="JE255" s="34">
        <f>IF(AND(JE230&gt;0,JE230&lt;SUM(N253:JE253)-SUM(N255:JD255)),JE230,IF(AND(JE230&gt;0,JE230&gt;=SUM(N253:JE253)-SUM(N255:JD255)),SUM(N253:JE253)-SUM(N255:JD255),0))</f>
        <v>0</v>
      </c>
      <c r="JF255" s="34">
        <f>IF(AND(JF230&gt;0,JF230&lt;SUM(N253:JF253)-SUM(N255:JE255)),JF230,IF(AND(JF230&gt;0,JF230&gt;=SUM(N253:JF253)-SUM(N255:JE255)),SUM(N253:JF253)-SUM(N255:JE255),0))</f>
        <v>0</v>
      </c>
      <c r="JG255" s="34">
        <f>IF(AND(JG230&gt;0,JG230&lt;SUM(N253:JG253)-SUM(N255:JF255)),JG230,IF(AND(JG230&gt;0,JG230&gt;=SUM(N253:JG253)-SUM(N255:JF255)),SUM(N253:JG253)-SUM(N255:JF255),0))</f>
        <v>0</v>
      </c>
      <c r="JH255" s="34">
        <f>IF(AND(JH230&gt;0,JH230&lt;SUM(N253:JH253)-SUM(N255:JG255)),JH230,IF(AND(JH230&gt;0,JH230&gt;=SUM(N253:JH253)-SUM(N255:JG255)),SUM(N253:JH253)-SUM(N255:JG255),0))</f>
        <v>0</v>
      </c>
      <c r="JI255" s="34">
        <f>IF(AND(JI230&gt;0,JI230&lt;SUM(N253:JI253)-SUM(N255:JH255)),JI230,IF(AND(JI230&gt;0,JI230&gt;=SUM(N253:JI253)-SUM(N255:JH255)),SUM(N253:JI253)-SUM(N255:JH255),0))</f>
        <v>0</v>
      </c>
      <c r="JJ255" s="34">
        <f>IF(AND(JJ230&gt;0,JJ230&lt;SUM(N253:JJ253)-SUM(N255:JI255)),JJ230,IF(AND(JJ230&gt;0,JJ230&gt;=SUM(N253:JJ253)-SUM(N255:JI255)),SUM(N253:JJ253)-SUM(N255:JI255),0))</f>
        <v>0</v>
      </c>
      <c r="JK255" s="34">
        <f>IF(AND(JK230&gt;0,JK230&lt;SUM(N253:JK253)-SUM(N255:JJ255)),JK230,IF(AND(JK230&gt;0,JK230&gt;=SUM(N253:JK253)-SUM(N255:JJ255)),SUM(N253:JK253)-SUM(N255:JJ255),0))</f>
        <v>0</v>
      </c>
      <c r="JL255" s="34">
        <f>IF(AND(JL230&gt;0,JL230&lt;SUM(N253:JL253)-SUM(N255:JK255)),JL230,IF(AND(JL230&gt;0,JL230&gt;=SUM(N253:JL253)-SUM(N255:JK255)),SUM(N253:JL253)-SUM(N255:JK255),0))</f>
        <v>0</v>
      </c>
      <c r="JM255" s="34">
        <f>IF(AND(JM230&gt;0,JM230&lt;SUM(N253:JM253)-SUM(N255:JL255)),JM230,IF(AND(JM230&gt;0,JM230&gt;=SUM(N253:JM253)-SUM(N255:JL255)),SUM(N253:JM253)-SUM(N255:JL255),0))</f>
        <v>0</v>
      </c>
      <c r="JN255" s="34">
        <f>IF(AND(JN230&gt;0,JN230&lt;SUM(N253:JN253)-SUM(N255:JM255)),JN230,IF(AND(JN230&gt;0,JN230&gt;=SUM(N253:JN253)-SUM(N255:JM255)),SUM(N253:JN253)-SUM(N255:JM255),0))</f>
        <v>0</v>
      </c>
      <c r="JO255" s="34">
        <f>IF(AND(JO230&gt;0,JO230&lt;SUM(N253:JO253)-SUM(N255:JN255)),JO230,IF(AND(JO230&gt;0,JO230&gt;=SUM(N253:JO253)-SUM(N255:JN255)),SUM(N253:JO253)-SUM(N255:JN255),0))</f>
        <v>0</v>
      </c>
      <c r="JP255" s="34">
        <f>IF(AND(JP230&gt;0,JP230&lt;SUM(N253:JP253)-SUM(N255:JO255)),JP230,IF(AND(JP230&gt;0,JP230&gt;=SUM(N253:JP253)-SUM(N255:JO255)),SUM(N253:JP253)-SUM(N255:JO255),0))</f>
        <v>0</v>
      </c>
      <c r="JQ255" s="34">
        <f>IF(AND(JQ230&gt;0,JQ230&lt;SUM(N253:JQ253)-SUM(N255:JP255)),JQ230,IF(AND(JQ230&gt;0,JQ230&gt;=SUM(N253:JQ253)-SUM(N255:JP255)),SUM(N253:JQ253)-SUM(N255:JP255),0))</f>
        <v>0</v>
      </c>
      <c r="JR255" s="34">
        <f>IF(AND(JR230&gt;0,JR230&lt;SUM(N253:JR253)-SUM(N255:JQ255)),JR230,IF(AND(JR230&gt;0,JR230&gt;=SUM(N253:JR253)-SUM(N255:JQ255)),SUM(N253:JR253)-SUM(N255:JQ255),0))</f>
        <v>0</v>
      </c>
      <c r="JS255" s="34">
        <f>IF(AND(JS230&gt;0,JS230&lt;SUM(N253:JS253)-SUM(N255:JR255)),JS230,IF(AND(JS230&gt;0,JS230&gt;=SUM(N253:JS253)-SUM(N255:JR255)),SUM(N253:JS253)-SUM(N255:JR255),0))</f>
        <v>0</v>
      </c>
      <c r="JT255" s="34">
        <f>IF(AND(JT230&gt;0,JT230&lt;SUM(N253:JT253)-SUM(N255:JS255)),JT230,IF(AND(JT230&gt;0,JT230&gt;=SUM(N253:JT253)-SUM(N255:JS255)),SUM(N253:JT253)-SUM(N255:JS255),0))</f>
        <v>0</v>
      </c>
      <c r="JU255" s="34">
        <f>IF(AND(JU230&gt;0,JU230&lt;SUM(N253:JU253)-SUM(N255:JT255)),JU230,IF(AND(JU230&gt;0,JU230&gt;=SUM(N253:JU253)-SUM(N255:JT255)),SUM(N253:JU253)-SUM(N255:JT255),0))</f>
        <v>0</v>
      </c>
      <c r="JV255" s="34">
        <f>IF(AND(JV230&gt;0,JV230&lt;SUM(N253:JV253)-SUM(N255:JU255)),JV230,IF(AND(JV230&gt;0,JV230&gt;=SUM(N253:JV253)-SUM(N255:JU255)),SUM(N253:JV253)-SUM(N255:JU255),0))</f>
        <v>0</v>
      </c>
      <c r="JW255" s="34">
        <f>IF(AND(JW230&gt;0,JW230&lt;SUM(N253:JW253)-SUM(N255:JV255)),JW230,IF(AND(JW230&gt;0,JW230&gt;=SUM(N253:JW253)-SUM(N255:JV255)),SUM(N253:JW253)-SUM(N255:JV255),0))</f>
        <v>0</v>
      </c>
      <c r="JX255" s="34">
        <f>IF(AND(JX230&gt;0,JX230&lt;SUM(N253:JX253)-SUM(N255:JW255)),JX230,IF(AND(JX230&gt;0,JX230&gt;=SUM(N253:JX253)-SUM(N255:JW255)),SUM(N253:JX253)-SUM(N255:JW255),0))</f>
        <v>0</v>
      </c>
      <c r="JY255" s="34">
        <f>IF(AND(JY230&gt;0,JY230&lt;SUM(N253:JY253)-SUM(N255:JX255)),JY230,IF(AND(JY230&gt;0,JY230&gt;=SUM(N253:JY253)-SUM(N255:JX255)),SUM(N253:JY253)-SUM(N255:JX255),0))</f>
        <v>0</v>
      </c>
      <c r="JZ255" s="34">
        <f>IF(AND(JZ230&gt;0,JZ230&lt;SUM(N253:JZ253)-SUM(N255:JY255)),JZ230,IF(AND(JZ230&gt;0,JZ230&gt;=SUM(N253:JZ253)-SUM(N255:JY255)),SUM(N253:JZ253)-SUM(N255:JY255),0))</f>
        <v>0</v>
      </c>
      <c r="KA255" s="34">
        <f>IF(AND(KA230&gt;0,KA230&lt;SUM(N253:KA253)-SUM(N255:JZ255)),KA230,IF(AND(KA230&gt;0,KA230&gt;=SUM(N253:KA253)-SUM(N255:JZ255)),SUM(N253:KA253)-SUM(N255:JZ255),0))</f>
        <v>0</v>
      </c>
      <c r="KB255" s="34">
        <f>IF(AND(KB230&gt;0,KB230&lt;SUM(N253:KB253)-SUM(N255:KA255)),KB230,IF(AND(KB230&gt;0,KB230&gt;=SUM(N253:KB253)-SUM(N255:KA255)),SUM(N253:KB253)-SUM(N255:KA255),0))</f>
        <v>0</v>
      </c>
      <c r="KC255" s="34">
        <f>IF(AND(KC230&gt;0,KC230&lt;SUM(N253:KC253)-SUM(N255:KB255)),KC230,IF(AND(KC230&gt;0,KC230&gt;=SUM(N253:KC253)-SUM(N255:KB255)),SUM(N253:KC253)-SUM(N255:KB255),0))</f>
        <v>173.01703421306669</v>
      </c>
      <c r="KD255" s="34">
        <f>IF(AND(KD230&gt;0,KD230&lt;SUM(N253:KD253)-SUM(N255:KC255)),KD230,IF(AND(KD230&gt;0,KD230&gt;=SUM(N253:KD253)-SUM(N255:KC255)),SUM(N253:KD253)-SUM(N255:KC255),0))</f>
        <v>11.028658712743152</v>
      </c>
      <c r="KE255" s="34">
        <f>IF(AND(KE230&gt;0,KE230&lt;SUM(N253:KE253)-SUM(N255:KD255)),KE230,IF(AND(KE230&gt;0,KE230&gt;=SUM(N253:KE253)-SUM(N255:KD255)),SUM(N253:KE253)-SUM(N255:KD255),0))</f>
        <v>10.943561181127222</v>
      </c>
      <c r="KF255" s="34">
        <f>IF(AND(KF230&gt;0,KF230&lt;SUM(N253:KF253)-SUM(N255:KE255)),KF230,IF(AND(KF230&gt;0,KF230&gt;=SUM(N253:KF253)-SUM(N255:KE255)),SUM(N253:KF253)-SUM(N255:KE255),0))</f>
        <v>10.853613904507597</v>
      </c>
      <c r="KG255" s="34">
        <f>IF(AND(KG230&gt;0,KG230&lt;SUM(N253:KG253)-SUM(N255:KF255)),KG230,IF(AND(KG230&gt;0,KG230&gt;=SUM(N253:KG253)-SUM(N255:KF255)),SUM(N253:KG253)-SUM(N255:KF255),0))</f>
        <v>10.758484464654771</v>
      </c>
      <c r="KH255" s="34">
        <f>IF(AND(KH230&gt;0,KH230&lt;SUM(N253:KH253)-SUM(N255:KG255)),KH230,IF(AND(KH230&gt;0,KH230&gt;=SUM(N253:KH253)-SUM(N255:KG255)),SUM(N253:KH253)-SUM(N255:KG255),0))</f>
        <v>10.658376301701139</v>
      </c>
      <c r="KI255" s="34">
        <f>IF(AND(KI230&gt;0,KI230&lt;SUM(N253:KI253)-SUM(N255:KH255)),KI230,IF(AND(KI230&gt;0,KI230&gt;=SUM(N253:KI253)-SUM(N255:KH255)),SUM(N253:KI253)-SUM(N255:KH255),0))</f>
        <v>10.553913874773002</v>
      </c>
      <c r="KJ255" s="34">
        <f>IF(AND(KJ230&gt;0,KJ230&lt;SUM(N253:KJ253)-SUM(N255:KI255)),KJ230,IF(AND(KJ230&gt;0,KJ230&gt;=SUM(N253:KJ253)-SUM(N255:KI255)),SUM(N253:KJ253)-SUM(N255:KI255),0))</f>
        <v>10.445367868460949</v>
      </c>
      <c r="KK255" s="34">
        <f>IF(AND(KK230&gt;0,KK230&lt;SUM(N253:KK253)-SUM(N255:KJ255)),KK230,IF(AND(KK230&gt;0,KK230&gt;=SUM(N253:KK253)-SUM(N255:KJ255)),SUM(N253:KK253)-SUM(N255:KJ255),0))</f>
        <v>10.330835200796457</v>
      </c>
      <c r="KL255" s="34">
        <f>IF(AND(KL230&gt;0,KL230&lt;SUM(N253:KL253)-SUM(N255:KK255)),KL230,IF(AND(KL230&gt;0,KL230&gt;=SUM(N253:KL253)-SUM(N255:KK255)),SUM(N253:KL253)-SUM(N255:KK255),0))</f>
        <v>10.209762317996194</v>
      </c>
      <c r="KM255" s="34">
        <f>IF(AND(KM230&gt;0,KM230&lt;SUM(N253:KM253)-SUM(N255:KL255)),KM230,IF(AND(KM230&gt;0,KM230&gt;=SUM(N253:KM253)-SUM(N255:KL255)),SUM(N253:KM253)-SUM(N255:KL255),0))</f>
        <v>10.082164400231704</v>
      </c>
      <c r="KN255" s="34">
        <f>IF(AND(KN230&gt;0,KN230&lt;SUM(N253:KN253)-SUM(N255:KM255)),KN230,IF(AND(KN230&gt;0,KN230&gt;=SUM(N253:KN253)-SUM(N255:KM255)),SUM(N253:KN253)-SUM(N255:KM255),0))</f>
        <v>9.8205868362219348</v>
      </c>
      <c r="KO255" s="34">
        <f>IF(AND(KO230&gt;0,KO230&lt;SUM(N253:KO253)-SUM(N255:KN255)),KO230,IF(AND(KO230&gt;0,KO230&gt;=SUM(N253:KO253)-SUM(N255:KN255)),SUM(N253:KO253)-SUM(N255:KN255),0))</f>
        <v>9.5512982847512262</v>
      </c>
      <c r="KP255" s="34">
        <f>IF(AND(KP230&gt;0,KP230&lt;SUM(N253:KP253)-SUM(N255:KO255)),KP230,IF(AND(KP230&gt;0,KP230&gt;=SUM(N253:KP253)-SUM(N255:KO255)),SUM(N253:KP253)-SUM(N255:KO255),0))</f>
        <v>9.2749036492725168</v>
      </c>
      <c r="KQ255" s="34">
        <f>IF(AND(KQ230&gt;0,KQ230&lt;SUM(N253:KQ253)-SUM(N255:KP255)),KQ230,IF(AND(KQ230&gt;0,KQ230&gt;=SUM(N253:KQ253)-SUM(N255:KP255)),SUM(N253:KQ253)-SUM(N255:KP255),0))</f>
        <v>8.9923107451941746</v>
      </c>
      <c r="KR255" s="34">
        <f>IF(AND(KR230&gt;0,KR230&lt;SUM(N253:KR253)-SUM(N255:KQ255)),KR230,IF(AND(KR230&gt;0,KR230&gt;=SUM(N253:KR253)-SUM(N255:KQ255)),SUM(N253:KR253)-SUM(N255:KQ255),0))</f>
        <v>8.7044503782660172</v>
      </c>
      <c r="KS255" s="34">
        <f>IF(AND(KS230&gt;0,KS230&lt;SUM(N253:KS253)-SUM(N255:KR255)),KS230,IF(AND(KS230&gt;0,KS230&gt;=SUM(N253:KS253)-SUM(N255:KR255)),SUM(N253:KS253)-SUM(N255:KR255),0))</f>
        <v>8.4117384785487843</v>
      </c>
      <c r="KT255" s="34">
        <f>IF(AND(KT230&gt;0,KT230&lt;SUM(N253:KT253)-SUM(N255:KS255)),KT230,IF(AND(KT230&gt;0,KT230&gt;=SUM(N253:KT253)-SUM(N255:KS255)),SUM(N253:KT253)-SUM(N255:KS255),0))</f>
        <v>8.1152211837977575</v>
      </c>
      <c r="KU255" s="34">
        <f>IF(AND(KU230&gt;0,KU230&lt;SUM(N253:KU253)-SUM(N255:KT255)),KU230,IF(AND(KU230&gt;0,KU230&gt;=SUM(N253:KU253)-SUM(N255:KT255)),SUM(N253:KU253)-SUM(N255:KT255),0))</f>
        <v>7.8150015124752485</v>
      </c>
      <c r="KV255" s="34">
        <f>IF(AND(KV230&gt;0,KV230&lt;SUM(N253:KV253)-SUM(N255:KU255)),KV230,IF(AND(KV230&gt;0,KV230&gt;=SUM(N253:KV253)-SUM(N255:KU255)),SUM(N253:KV253)-SUM(N255:KU255),0))</f>
        <v>7.5098141253274093</v>
      </c>
      <c r="KW255" s="34">
        <f>IF(AND(KW230&gt;0,KW230&lt;SUM(N253:KW253)-SUM(N255:KV255)),KW230,IF(AND(KW230&gt;0,KW230&gt;=SUM(N253:KW253)-SUM(N255:KV255)),SUM(N253:KW253)-SUM(N255:KV255),0))</f>
        <v>7.2003097981555584</v>
      </c>
      <c r="KX255" s="34">
        <f>IF(AND(KX230&gt;0,KX230&lt;SUM(N253:KX253)-SUM(N255:KW255)),KX230,IF(AND(KX230&gt;0,KX230&gt;=SUM(N253:KX253)-SUM(N255:KW255)),SUM(N253:KX253)-SUM(N255:KW255),0))</f>
        <v>6.8875654943785776</v>
      </c>
      <c r="KY255" s="34">
        <f>IF(AND(KY230&gt;0,KY230&lt;SUM(N253:KY253)-SUM(N255:KX255)),KY230,IF(AND(KY230&gt;0,KY230&gt;=SUM(N253:KY253)-SUM(N255:KX255)),SUM(N253:KY253)-SUM(N255:KX255),0))</f>
        <v>6.5690738498115024</v>
      </c>
      <c r="KZ255" s="34">
        <f>IF(AND(KZ230&gt;0,KZ230&lt;SUM(N253:KZ253)-SUM(N255:KY255)),KZ230,IF(AND(KZ230&gt;0,KZ230&gt;=SUM(N253:KZ253)-SUM(N255:KY255)),SUM(N253:KZ253)-SUM(N255:KY255),0))</f>
        <v>6.2444003256590577</v>
      </c>
      <c r="LA255" s="34">
        <f>IF(AND(LA230&gt;0,LA230&lt;SUM(N253:LA253)-SUM(N255:KZ255)),LA230,IF(AND(LA230&gt;0,LA230&gt;=SUM(N253:LA253)-SUM(N255:KZ255)),SUM(N253:LA253)-SUM(N255:KZ255),0))</f>
        <v>5.9159701636406226</v>
      </c>
      <c r="LB255" s="34">
        <f>IF(AND(LB230&gt;0,LB230&lt;SUM(N253:LB253)-SUM(N255:LA255)),LB230,IF(AND(LB230&gt;0,LB230&gt;=SUM(N253:LB253)-SUM(N255:LA255)),SUM(N253:LB253)-SUM(N255:LA255),0))</f>
        <v>5.5835428995174539</v>
      </c>
      <c r="LC255" s="34">
        <f>IF(AND(LC230&gt;0,LC230&lt;SUM(N253:LC253)-SUM(N255:LB255)),LC230,IF(AND(LC230&gt;0,LC230&gt;=SUM(N253:LC253)-SUM(N255:LB255)),SUM(N253:LC253)-SUM(N255:LB255),0))</f>
        <v>5.2455824502347355</v>
      </c>
      <c r="LD255" s="34">
        <f>IF(AND(LD230&gt;0,LD230&lt;SUM(N253:LD253)-SUM(N255:LC255)),LD230,IF(AND(LD230&gt;0,LD230&gt;=SUM(N253:LD253)-SUM(N255:LC255)),SUM(N253:LD253)-SUM(N255:LC255),0))</f>
        <v>4.906446802477717</v>
      </c>
      <c r="LE255" s="34">
        <f>IF(AND(LE230&gt;0,LE230&lt;SUM(N253:LE253)-SUM(N255:LD255)),LE230,IF(AND(LE230&gt;0,LE230&gt;=SUM(N253:LE253)-SUM(N255:LD255)),SUM(N253:LE253)-SUM(N255:LD255),0))</f>
        <v>4.5670865275533856</v>
      </c>
      <c r="LF255" s="34">
        <f>IF(AND(LF230&gt;0,LF230&lt;SUM(N253:LF253)-SUM(N255:LE255)),LF230,IF(AND(LF230&gt;0,LF230&gt;=SUM(N253:LF253)-SUM(N255:LE255)),SUM(N253:LF253)-SUM(N255:LE255),0))</f>
        <v>4.2244238922036175</v>
      </c>
      <c r="LG255" s="34">
        <f>IF(AND(LG230&gt;0,LG230&lt;SUM(N253:LG253)-SUM(N255:LF255)),LG230,IF(AND(LG230&gt;0,LG230&gt;=SUM(N253:LG253)-SUM(N255:LF255)),SUM(N253:LG253)-SUM(N255:LF255),0))</f>
        <v>3.8769245107137067</v>
      </c>
      <c r="LH255" s="34">
        <f>IF(AND(LH230&gt;0,LH230&lt;SUM(N253:LH253)-SUM(N255:LG255)),LH230,IF(AND(LH230&gt;0,LH230&gt;=SUM(N253:LH253)-SUM(N255:LG255)),SUM(N253:LH253)-SUM(N255:LG255),0))</f>
        <v>3.4491345946366323</v>
      </c>
      <c r="LI255" s="34">
        <f>IF(AND(LI230&gt;0,LI230&lt;SUM(N253:LI253)-SUM(N255:LH255)),LI230,IF(AND(LI230&gt;0,LI230&gt;=SUM(N253:LI253)-SUM(N255:LH255)),SUM(N253:LI253)-SUM(N255:LH255),0))</f>
        <v>3.0167675425248035</v>
      </c>
      <c r="LJ255" s="34">
        <f>IF(AND(LJ230&gt;0,LJ230&lt;SUM(N253:LJ253)-SUM(N255:LI255)),LJ230,IF(AND(LJ230&gt;0,LJ230&gt;=SUM(N253:LJ253)-SUM(N255:LI255)),SUM(N253:LJ253)-SUM(N255:LI255),0))</f>
        <v>2.5775855828063641</v>
      </c>
      <c r="LK255" s="34">
        <f>IF(AND(LK230&gt;0,LK230&lt;SUM(N253:LK253)-SUM(N255:LJ255)),LK230,IF(AND(LK230&gt;0,LK230&gt;=SUM(N253:LK253)-SUM(N255:LJ255)),SUM(N253:LK253)-SUM(N255:LJ255),0))</f>
        <v>2.1362461214891937</v>
      </c>
      <c r="LL255" s="34">
        <f>IF(AND(LL230&gt;0,LL230&lt;SUM(N253:LL253)-SUM(N255:LK255)),LL230,IF(AND(LL230&gt;0,LL230&gt;=SUM(N253:LL253)-SUM(N255:LK255)),SUM(N253:LL253)-SUM(N255:LK255),0))</f>
        <v>1.6940266608289676</v>
      </c>
      <c r="LM255" s="34">
        <f>IF(AND(LM230&gt;0,LM230&lt;SUM(N253:LM253)-SUM(N255:LL255)),LM230,IF(AND(LM230&gt;0,LM230&gt;=SUM(N253:LM253)-SUM(N255:LL255)),SUM(N253:LM253)-SUM(N255:LL255),0))</f>
        <v>1.2475058956102885</v>
      </c>
      <c r="LN255" s="34">
        <f>IF(AND(LN230&gt;0,LN230&lt;SUM(N253:LN253)-SUM(N255:LM255)),LN230,IF(AND(LN230&gt;0,LN230&gt;=SUM(N253:LN253)-SUM(N255:LM255)),SUM(N253:LN253)-SUM(N255:LM255),0))</f>
        <v>0.78973196227752851</v>
      </c>
      <c r="LO255" s="34">
        <f>IF(AND(LO230&gt;0,LO230&lt;SUM(N253:LO253)-SUM(N255:LN255)),LO230,IF(AND(LO230&gt;0,LO230&gt;=SUM(N253:LO253)-SUM(N255:LN255)),SUM(N253:LO253)-SUM(N255:LN255),0))</f>
        <v>0.32812883787823921</v>
      </c>
      <c r="LP255" s="34">
        <f>IF(AND(LP230&gt;0,LP230&lt;SUM(N253:LP253)-SUM(N255:LO255)),LP230,IF(AND(LP230&gt;0,LP230&gt;=SUM(N253:LP253)-SUM(N255:LO255)),SUM(N253:LP253)-SUM(N255:LO255),0))</f>
        <v>0</v>
      </c>
      <c r="LQ255" s="34">
        <f>IF(AND(LQ230&gt;0,LQ230&lt;SUM(N253:LQ253)-SUM(N255:LP255)),LQ230,IF(AND(LQ230&gt;0,LQ230&gt;=SUM(N253:LQ253)-SUM(N255:LP255)),SUM(N253:LQ253)-SUM(N255:LP255),0))</f>
        <v>0</v>
      </c>
      <c r="LR255" s="34">
        <f>IF(AND(LR230&gt;0,LR230&lt;SUM(N253:LR253)-SUM(N255:LQ255)),LR230,IF(AND(LR230&gt;0,LR230&gt;=SUM(N253:LR253)-SUM(N255:LQ255)),SUM(N253:LR253)-SUM(N255:LQ255),0))</f>
        <v>0</v>
      </c>
      <c r="LS255" s="34">
        <f>IF(AND(LS230&gt;0,LS230&lt;SUM(N253:LS253)-SUM(N255:LR255)),LS230,IF(AND(LS230&gt;0,LS230&gt;=SUM(N253:LS253)-SUM(N255:LR255)),SUM(N253:LS253)-SUM(N255:LR255),0))</f>
        <v>0</v>
      </c>
      <c r="LT255" s="34">
        <f>IF(AND(LT230&gt;0,LT230&lt;SUM(N253:LT253)-SUM(N255:LS255)),LT230,IF(AND(LT230&gt;0,LT230&gt;=SUM(N253:LT253)-SUM(N255:LS255)),SUM(N253:LT253)-SUM(N255:LS255),0))</f>
        <v>0</v>
      </c>
      <c r="LU255" s="34">
        <f>IF(AND(LU230&gt;0,LU230&lt;SUM(N253:LU253)-SUM(N255:LT255)),LU230,IF(AND(LU230&gt;0,LU230&gt;=SUM(N253:LU253)-SUM(N255:LT255)),SUM(N253:LU253)-SUM(N255:LT255),0))</f>
        <v>0</v>
      </c>
      <c r="LV255" s="34">
        <f>IF(AND(LV230&gt;0,LV230&lt;SUM(N253:LV253)-SUM(N255:LU255)),LV230,IF(AND(LV230&gt;0,LV230&gt;=SUM(N253:LV253)-SUM(N255:LU255)),SUM(N253:LV253)-SUM(N255:LU255),0))</f>
        <v>0</v>
      </c>
      <c r="LW255" s="34">
        <f>IF(AND(LW230&gt;0,LW230&lt;SUM(N253:LW253)-SUM(N255:LV255)),LW230,IF(AND(LW230&gt;0,LW230&gt;=SUM(N253:LW253)-SUM(N255:LV255)),SUM(N253:LW253)-SUM(N255:LV255),0))</f>
        <v>0</v>
      </c>
      <c r="LX255" s="34">
        <f>IF(AND(LX230&gt;0,LX230&lt;SUM(N253:LX253)-SUM(N255:LW255)),LX230,IF(AND(LX230&gt;0,LX230&gt;=SUM(N253:LX253)-SUM(N255:LW255)),SUM(N253:LX253)-SUM(N255:LW255),0))</f>
        <v>0</v>
      </c>
      <c r="LY255" s="34">
        <f>IF(AND(LY230&gt;0,LY230&lt;SUM(N253:LY253)-SUM(N255:LX255)),LY230,IF(AND(LY230&gt;0,LY230&gt;=SUM(N253:LY253)-SUM(N255:LX255)),SUM(N253:LY253)-SUM(N255:LX255),0))</f>
        <v>0</v>
      </c>
      <c r="LZ255" s="34">
        <f>IF(AND(LZ230&gt;0,LZ230&lt;SUM(N253:LZ253)-SUM(N255:LY255)),LZ230,IF(AND(LZ230&gt;0,LZ230&gt;=SUM(N253:LZ253)-SUM(N255:LY255)),SUM(N253:LZ253)-SUM(N255:LY255),0))</f>
        <v>0</v>
      </c>
      <c r="MA255" s="34">
        <f>IF(AND(MA230&gt;0,MA230&lt;SUM(N253:MA253)-SUM(N255:LZ255)),MA230,IF(AND(MA230&gt;0,MA230&gt;=SUM(N253:MA253)-SUM(N255:LZ255)),SUM(N253:MA253)-SUM(N255:LZ255),0))</f>
        <v>0</v>
      </c>
      <c r="MB255" s="34">
        <f>IF(AND(MB230&gt;0,MB230&lt;SUM(N253:MB253)-SUM(N255:MA255)),MB230,IF(AND(MB230&gt;0,MB230&gt;=SUM(N253:MB253)-SUM(N255:MA255)),SUM(N253:MB253)-SUM(N255:MA255),0))</f>
        <v>0</v>
      </c>
      <c r="MC255" s="34">
        <f>IF(AND(MC230&gt;0,MC230&lt;SUM(N253:MC253)-SUM(N255:MB255)),MC230,IF(AND(MC230&gt;0,MC230&gt;=SUM(N253:MC253)-SUM(N255:MB255)),SUM(N253:MC253)-SUM(N255:MB255),0))</f>
        <v>0</v>
      </c>
      <c r="MD255" s="34">
        <f>IF(AND(MD230&gt;0,MD230&lt;SUM(N253:MD253)-SUM(N255:MC255)),MD230,IF(AND(MD230&gt;0,MD230&gt;=SUM(N253:MD253)-SUM(N255:MC255)),SUM(N253:MD253)-SUM(N255:MC255),0))</f>
        <v>0</v>
      </c>
      <c r="ME255" s="34">
        <f>IF(AND(ME230&gt;0,ME230&lt;SUM(N253:ME253)-SUM(N255:MD255)),ME230,IF(AND(ME230&gt;0,ME230&gt;=SUM(N253:ME253)-SUM(N255:MD255)),SUM(N253:ME253)-SUM(N255:MD255),0))</f>
        <v>0</v>
      </c>
      <c r="MF255" s="34">
        <f>IF(AND(MF230&gt;0,MF230&lt;SUM(N253:MF253)-SUM(N255:ME255)),MF230,IF(AND(MF230&gt;0,MF230&gt;=SUM(N253:MF253)-SUM(N255:ME255)),SUM(N253:MF253)-SUM(N255:ME255),0))</f>
        <v>0</v>
      </c>
      <c r="MG255" s="34">
        <f>IF(AND(MG230&gt;0,MG230&lt;SUM(N253:MG253)-SUM(N255:MF255)),MG230,IF(AND(MG230&gt;0,MG230&gt;=SUM(N253:MG253)-SUM(N255:MF255)),SUM(N253:MG253)-SUM(N255:MF255),0))</f>
        <v>0</v>
      </c>
      <c r="MH255" s="34">
        <f>IF(AND(MH230&gt;0,MH230&lt;SUM(N253:MH253)-SUM(N255:MG255)),MH230,IF(AND(MH230&gt;0,MH230&gt;=SUM(N253:MH253)-SUM(N255:MG255)),SUM(N253:MH253)-SUM(N255:MG255),0))</f>
        <v>0</v>
      </c>
      <c r="MI255" s="34">
        <f>IF(AND(MI230&gt;0,MI230&lt;SUM(N253:MI253)-SUM(N255:MH255)),MI230,IF(AND(MI230&gt;0,MI230&gt;=SUM(N253:MI253)-SUM(N255:MH255)),SUM(N253:MI253)-SUM(N255:MH255),0))</f>
        <v>0</v>
      </c>
      <c r="MJ255" s="34">
        <f>IF(AND(MJ230&gt;0,MJ230&lt;SUM(N253:MJ253)-SUM(N255:MI255)),MJ230,IF(AND(MJ230&gt;0,MJ230&gt;=SUM(N253:MJ253)-SUM(N255:MI255)),SUM(N253:MJ253)-SUM(N255:MI255),0))</f>
        <v>0</v>
      </c>
      <c r="MK255" s="34">
        <f>IF(AND(MK230&gt;0,MK230&lt;SUM(N253:MK253)-SUM(N255:MJ255)),MK230,IF(AND(MK230&gt;0,MK230&gt;=SUM(N253:MK253)-SUM(N255:MJ255)),SUM(N253:MK253)-SUM(N255:MJ255),0))</f>
        <v>0</v>
      </c>
      <c r="ML255" s="34">
        <f>IF(AND(ML230&gt;0,ML230&lt;SUM(N253:ML253)-SUM(N255:MK255)),ML230,IF(AND(ML230&gt;0,ML230&gt;=SUM(N253:ML253)-SUM(N255:MK255)),SUM(N253:ML253)-SUM(N255:MK255),0))</f>
        <v>0</v>
      </c>
      <c r="MM255" s="34">
        <f>IF(AND(MM230&gt;0,MM230&lt;SUM(N253:MM253)-SUM(N255:ML255)),MM230,IF(AND(MM230&gt;0,MM230&gt;=SUM(N253:MM253)-SUM(N255:ML255)),SUM(N253:MM253)-SUM(N255:ML255),0))</f>
        <v>0</v>
      </c>
      <c r="MN255" s="34">
        <f>IF(AND(MN230&gt;0,MN230&lt;SUM(N253:MN253)-SUM(N255:MM255)),MN230,IF(AND(MN230&gt;0,MN230&gt;=SUM(N253:MN253)-SUM(N255:MM255)),SUM(N253:MN253)-SUM(N255:MM255),0))</f>
        <v>0</v>
      </c>
      <c r="MO255" s="34">
        <f>IF(AND(MO230&gt;0,MO230&lt;SUM(N253:MO253)-SUM(N255:MN255)),MO230,IF(AND(MO230&gt;0,MO230&gt;=SUM(N253:MO253)-SUM(N255:MN255)),SUM(N253:MO253)-SUM(N255:MN255),0))</f>
        <v>0</v>
      </c>
      <c r="MP255" s="34">
        <f>IF(AND(MP230&gt;0,MP230&lt;SUM(N253:MP253)-SUM(N255:MO255)),MP230,IF(AND(MP230&gt;0,MP230&gt;=SUM(N253:MP253)-SUM(N255:MO255)),SUM(N253:MP253)-SUM(N255:MO255),0))</f>
        <v>0</v>
      </c>
      <c r="MQ255" s="34">
        <f>IF(AND(MQ230&gt;0,MQ230&lt;SUM(N253:MQ253)-SUM(N255:MP255)),MQ230,IF(AND(MQ230&gt;0,MQ230&gt;=SUM(N253:MQ253)-SUM(N255:MP255)),SUM(N253:MQ253)-SUM(N255:MP255),0))</f>
        <v>0</v>
      </c>
      <c r="MR255" s="34">
        <f>IF(AND(MR230&gt;0,MR230&lt;SUM(N253:MR253)-SUM(N255:MQ255)),MR230,IF(AND(MR230&gt;0,MR230&gt;=SUM(N253:MR253)-SUM(N255:MQ255)),SUM(N253:MR253)-SUM(N255:MQ255),0))</f>
        <v>0</v>
      </c>
      <c r="MS255" s="34">
        <f>IF(AND(MS230&gt;0,MS230&lt;SUM(N253:MS253)-SUM(N255:MR255)),MS230,IF(AND(MS230&gt;0,MS230&gt;=SUM(N253:MS253)-SUM(N255:MR255)),SUM(N253:MS253)-SUM(N255:MR255),0))</f>
        <v>0</v>
      </c>
      <c r="MT255" s="34">
        <f>IF(AND(MT230&gt;0,MT230&lt;SUM(N253:MT253)-SUM(N255:MS255)),MT230,IF(AND(MT230&gt;0,MT230&gt;=SUM(N253:MT253)-SUM(N255:MS255)),SUM(N253:MT253)-SUM(N255:MS255),0))</f>
        <v>0</v>
      </c>
      <c r="MU255" s="34">
        <f>IF(AND(MU230&gt;0,MU230&lt;SUM(N253:MU253)-SUM(N255:MT255)),MU230,IF(AND(MU230&gt;0,MU230&gt;=SUM(N253:MU253)-SUM(N255:MT255)),SUM(N253:MU253)-SUM(N255:MT255),0))</f>
        <v>0</v>
      </c>
      <c r="MV255" s="34">
        <f>IF(AND(MV230&gt;0,MV230&lt;SUM(N253:MV253)-SUM(N255:MU255)),MV230,IF(AND(MV230&gt;0,MV230&gt;=SUM(N253:MV253)-SUM(N255:MU255)),SUM(N253:MV253)-SUM(N255:MU255),0))</f>
        <v>0</v>
      </c>
      <c r="MW255" s="34">
        <f>IF(AND(MW230&gt;0,MW230&lt;SUM(N253:MW253)-SUM(N255:MV255)),MW230,IF(AND(MW230&gt;0,MW230&gt;=SUM(N253:MW253)-SUM(N255:MV255)),SUM(N253:MW253)-SUM(N255:MV255),0))</f>
        <v>0</v>
      </c>
      <c r="MX255" s="34">
        <f>IF(AND(MX230&gt;0,MX230&lt;SUM(N253:MX253)-SUM(N255:MW255)),MX230,IF(AND(MX230&gt;0,MX230&gt;=SUM(N253:MX253)-SUM(N255:MW255)),SUM(N253:MX253)-SUM(N255:MW255),0))</f>
        <v>0</v>
      </c>
      <c r="MY255" s="34">
        <f>IF(AND(MY230&gt;0,MY230&lt;SUM(N253:MY253)-SUM(N255:MX255)),MY230,IF(AND(MY230&gt;0,MY230&gt;=SUM(N253:MY253)-SUM(N255:MX255)),SUM(N253:MY253)-SUM(N255:MX255),0))</f>
        <v>0</v>
      </c>
      <c r="MZ255" s="34">
        <f>IF(AND(MZ230&gt;0,MZ230&lt;SUM(N253:MZ253)-SUM(N255:MY255)),MZ230,IF(AND(MZ230&gt;0,MZ230&gt;=SUM(N253:MZ253)-SUM(N255:MY255)),SUM(N253:MZ253)-SUM(N255:MY255),0))</f>
        <v>0</v>
      </c>
      <c r="NA255" s="34">
        <f>IF(AND(NA230&gt;0,NA230&lt;SUM(N253:NA253)-SUM(N255:MZ255)),NA230,IF(AND(NA230&gt;0,NA230&gt;=SUM(N253:NA253)-SUM(N255:MZ255)),SUM(N253:NA253)-SUM(N255:MZ255),0))</f>
        <v>0</v>
      </c>
      <c r="NB255" s="34">
        <f>IF(AND(NB230&gt;0,NB230&lt;SUM(N253:NB253)-SUM(N255:NA255)),NB230,IF(AND(NB230&gt;0,NB230&gt;=SUM(N253:NB253)-SUM(N255:NA255)),SUM(N253:NB253)-SUM(N255:NA255),0))</f>
        <v>0</v>
      </c>
      <c r="NC255" s="34">
        <f>IF(AND(NC230&gt;0,NC230&lt;SUM(N253:NC253)-SUM(N255:NB255)),NC230,IF(AND(NC230&gt;0,NC230&gt;=SUM(N253:NC253)-SUM(N255:NB255)),SUM(N253:NC253)-SUM(N255:NB255),0))</f>
        <v>0</v>
      </c>
      <c r="ND255" s="34">
        <f>IF(AND(ND230&gt;0,ND230&lt;SUM(N253:ND253)-SUM(N255:NC255)),ND230,IF(AND(ND230&gt;0,ND230&gt;=SUM(N253:ND253)-SUM(N255:NC255)),SUM(N253:ND253)-SUM(N255:NC255),0))</f>
        <v>0</v>
      </c>
      <c r="NE255" s="34">
        <f>IF(AND(NE230&gt;0,NE230&lt;SUM(N253:NE253)-SUM(N255:ND255)),NE230,IF(AND(NE230&gt;0,NE230&gt;=SUM(N253:NE253)-SUM(N255:ND255)),SUM(N253:NE253)-SUM(N255:ND255),0))</f>
        <v>0</v>
      </c>
      <c r="NF255" s="34">
        <f>IF(AND(NF230&gt;0,NF230&lt;SUM(N253:NF253)-SUM(N255:NE255)),NF230,IF(AND(NF230&gt;0,NF230&gt;=SUM(N253:NF253)-SUM(N255:NE255)),SUM(N253:NF253)-SUM(N255:NE255),0))</f>
        <v>0</v>
      </c>
      <c r="NG255" s="34">
        <f>IF(AND(NG230&gt;0,NG230&lt;SUM(N253:NG253)-SUM(N255:NF255)),NG230,IF(AND(NG230&gt;0,NG230&gt;=SUM(N253:NG253)-SUM(N255:NF255)),SUM(N253:NG253)-SUM(N255:NF255),0))</f>
        <v>0</v>
      </c>
      <c r="NH255" s="34">
        <f>IF(AND(NH230&gt;0,NH230&lt;SUM(N253:NH253)-SUM(N255:NG255)),NH230,IF(AND(NH230&gt;0,NH230&gt;=SUM(N253:NH253)-SUM(N255:NG255)),SUM(N253:NH253)-SUM(N255:NG255),0))</f>
        <v>0</v>
      </c>
      <c r="NI255" s="34">
        <f>IF(AND(NI230&gt;0,NI230&lt;SUM(N253:NI253)-SUM(N255:NH255)),NI230,IF(AND(NI230&gt;0,NI230&gt;=SUM(N253:NI253)-SUM(N255:NH255)),SUM(N253:NI253)-SUM(N255:NH255),0))</f>
        <v>0</v>
      </c>
      <c r="NJ255" s="34">
        <f>IF(AND(NJ230&gt;0,NJ230&lt;SUM(N253:NJ253)-SUM(N255:NI255)),NJ230,IF(AND(NJ230&gt;0,NJ230&gt;=SUM(N253:NJ253)-SUM(N255:NI255)),SUM(N253:NJ253)-SUM(N255:NI255),0))</f>
        <v>0</v>
      </c>
      <c r="NK255" s="34">
        <f>IF(AND(NK230&gt;0,NK230&lt;SUM(N253:NK253)-SUM(N255:NJ255)),NK230,IF(AND(NK230&gt;0,NK230&gt;=SUM(N253:NK253)-SUM(N255:NJ255)),SUM(N253:NK253)-SUM(N255:NJ255),0))</f>
        <v>0</v>
      </c>
      <c r="NL255" s="34">
        <f>IF(AND(NL230&gt;0,NL230&lt;SUM(N253:NL253)-SUM(N255:NK255)),NL230,IF(AND(NL230&gt;0,NL230&gt;=SUM(N253:NL253)-SUM(N255:NK255)),SUM(N253:NL253)-SUM(N255:NK255),0))</f>
        <v>0</v>
      </c>
      <c r="NM255" s="34">
        <f>IF(AND(NM230&gt;0,NM230&lt;SUM(N253:NM253)-SUM(N255:NL255)),NM230,IF(AND(NM230&gt;0,NM230&gt;=SUM(N253:NM253)-SUM(N255:NL255)),SUM(N253:NM253)-SUM(N255:NL255),0))</f>
        <v>0</v>
      </c>
      <c r="NN255" s="34">
        <f>IF(AND(NN230&gt;0,NN230&lt;SUM(N253:NN253)-SUM(N255:NM255)),NN230,IF(AND(NN230&gt;0,NN230&gt;=SUM(N253:NN253)-SUM(N255:NM255)),SUM(N253:NN253)-SUM(N255:NM255),0))</f>
        <v>0</v>
      </c>
      <c r="NO255" s="35">
        <f>IF(AND(NO230&gt;0,NO230&lt;SUM(N253:NO253)-SUM(N255:NN255)),NO230,IF(AND(NO230&gt;0,NO230&gt;=SUM(N253:NO253)-SUM(N255:NN255)),SUM(N253:NO253)-SUM(N255:NN255),0))</f>
        <v>0</v>
      </c>
      <c r="NP255" s="8"/>
      <c r="NQ255" s="8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tr">
        <f>OFMOR_FFF_0!C257</f>
        <v>CF</v>
      </c>
      <c r="D257" s="8"/>
      <c r="E257" s="8" t="str">
        <f>OFMOR_FFF_0!E257</f>
        <v>Остаток ДС с учетом овердрафта на конец периода</v>
      </c>
      <c r="F257" s="8"/>
      <c r="G257" s="8"/>
      <c r="H257" s="8"/>
      <c r="I257" s="8"/>
      <c r="J257" s="8"/>
      <c r="K257" s="9"/>
      <c r="L257" s="8"/>
      <c r="M257" s="8">
        <v>0</v>
      </c>
      <c r="N257" s="33">
        <f>M257+N230+N249-N255</f>
        <v>0</v>
      </c>
      <c r="O257" s="34">
        <f>N257+O230+O249-O255</f>
        <v>0</v>
      </c>
      <c r="P257" s="34">
        <f t="shared" ref="P257:CA257" si="632">O257+P230+P249-P255</f>
        <v>0</v>
      </c>
      <c r="Q257" s="34">
        <f t="shared" si="632"/>
        <v>1.1467124338727643</v>
      </c>
      <c r="R257" s="34">
        <f t="shared" si="632"/>
        <v>2.5413639176252723</v>
      </c>
      <c r="S257" s="34">
        <f t="shared" si="632"/>
        <v>4.8873353533304176</v>
      </c>
      <c r="T257" s="34">
        <f t="shared" si="632"/>
        <v>8.513158887143657</v>
      </c>
      <c r="U257" s="34">
        <f t="shared" si="632"/>
        <v>12.493979504021684</v>
      </c>
      <c r="V257" s="34">
        <f t="shared" si="632"/>
        <v>16.952391502959149</v>
      </c>
      <c r="W257" s="34">
        <f t="shared" si="632"/>
        <v>24.043265004927026</v>
      </c>
      <c r="X257" s="34">
        <f t="shared" si="632"/>
        <v>32.90971826915505</v>
      </c>
      <c r="Y257" s="34">
        <f t="shared" si="632"/>
        <v>41.647060214828812</v>
      </c>
      <c r="Z257" s="34">
        <f t="shared" si="632"/>
        <v>54.21862171725661</v>
      </c>
      <c r="AA257" s="34">
        <f t="shared" si="632"/>
        <v>71.904088884675474</v>
      </c>
      <c r="AB257" s="34">
        <f t="shared" si="632"/>
        <v>91.023923565253455</v>
      </c>
      <c r="AC257" s="34">
        <f t="shared" si="632"/>
        <v>112.08893655212324</v>
      </c>
      <c r="AD257" s="34">
        <f t="shared" si="632"/>
        <v>138.20992039653322</v>
      </c>
      <c r="AE257" s="34">
        <f t="shared" si="632"/>
        <v>162.19793517089894</v>
      </c>
      <c r="AF257" s="34">
        <f t="shared" si="632"/>
        <v>181.70203765731995</v>
      </c>
      <c r="AG257" s="34">
        <f t="shared" si="632"/>
        <v>201.12848765393943</v>
      </c>
      <c r="AH257" s="34">
        <f t="shared" si="632"/>
        <v>223.05958567901365</v>
      </c>
      <c r="AI257" s="34">
        <f t="shared" si="632"/>
        <v>244.71875100824573</v>
      </c>
      <c r="AJ257" s="34">
        <f t="shared" si="632"/>
        <v>267.12824257126573</v>
      </c>
      <c r="AK257" s="34">
        <f t="shared" si="632"/>
        <v>293.89662027831707</v>
      </c>
      <c r="AL257" s="34">
        <f t="shared" si="632"/>
        <v>318.44612040431946</v>
      </c>
      <c r="AM257" s="34">
        <f t="shared" si="632"/>
        <v>338.46852472509079</v>
      </c>
      <c r="AN257" s="34">
        <f t="shared" si="632"/>
        <v>358.27693784934706</v>
      </c>
      <c r="AO257" s="34">
        <f t="shared" si="632"/>
        <v>389.48987390590736</v>
      </c>
      <c r="AP257" s="34">
        <f t="shared" si="632"/>
        <v>422.80943273752507</v>
      </c>
      <c r="AQ257" s="34">
        <f t="shared" si="632"/>
        <v>457.61358193333632</v>
      </c>
      <c r="AR257" s="34">
        <f t="shared" si="632"/>
        <v>497.89215391948113</v>
      </c>
      <c r="AS257" s="34">
        <f t="shared" si="632"/>
        <v>532.82991278015174</v>
      </c>
      <c r="AT257" s="34">
        <f t="shared" si="632"/>
        <v>560.18963073399948</v>
      </c>
      <c r="AU257" s="34">
        <f t="shared" si="632"/>
        <v>524.62175375195318</v>
      </c>
      <c r="AV257" s="34">
        <f t="shared" si="632"/>
        <v>497.57069940046802</v>
      </c>
      <c r="AW257" s="34">
        <f t="shared" si="632"/>
        <v>474.78469429707008</v>
      </c>
      <c r="AX257" s="34">
        <f t="shared" si="632"/>
        <v>454.48329119377775</v>
      </c>
      <c r="AY257" s="34">
        <f t="shared" si="632"/>
        <v>434.3600880610033</v>
      </c>
      <c r="AZ257" s="34">
        <f t="shared" si="632"/>
        <v>414.70382859795063</v>
      </c>
      <c r="BA257" s="34">
        <f t="shared" si="632"/>
        <v>396.2595267355091</v>
      </c>
      <c r="BB257" s="34">
        <f t="shared" si="632"/>
        <v>376.72335062771663</v>
      </c>
      <c r="BC257" s="34">
        <f t="shared" si="632"/>
        <v>355.06739585143839</v>
      </c>
      <c r="BD257" s="34">
        <f t="shared" si="632"/>
        <v>332.9333421164942</v>
      </c>
      <c r="BE257" s="34">
        <f t="shared" si="632"/>
        <v>304.1784555604994</v>
      </c>
      <c r="BF257" s="34">
        <f t="shared" si="632"/>
        <v>272.16462320609708</v>
      </c>
      <c r="BG257" s="34">
        <f t="shared" si="632"/>
        <v>236.87841936949297</v>
      </c>
      <c r="BH257" s="34">
        <f t="shared" si="632"/>
        <v>196.27892446327212</v>
      </c>
      <c r="BI257" s="34">
        <f t="shared" si="632"/>
        <v>153.23333512540174</v>
      </c>
      <c r="BJ257" s="34">
        <f t="shared" si="632"/>
        <v>106.6901872446401</v>
      </c>
      <c r="BK257" s="34">
        <f t="shared" si="632"/>
        <v>47.550126547837479</v>
      </c>
      <c r="BL257" s="34">
        <f t="shared" si="632"/>
        <v>0</v>
      </c>
      <c r="BM257" s="34">
        <f t="shared" si="632"/>
        <v>0</v>
      </c>
      <c r="BN257" s="34">
        <f t="shared" si="632"/>
        <v>0</v>
      </c>
      <c r="BO257" s="34">
        <f t="shared" si="632"/>
        <v>0</v>
      </c>
      <c r="BP257" s="34">
        <f t="shared" si="632"/>
        <v>0</v>
      </c>
      <c r="BQ257" s="34">
        <f t="shared" si="632"/>
        <v>0</v>
      </c>
      <c r="BR257" s="34">
        <f t="shared" si="632"/>
        <v>0</v>
      </c>
      <c r="BS257" s="34">
        <f t="shared" si="632"/>
        <v>0</v>
      </c>
      <c r="BT257" s="34">
        <f t="shared" si="632"/>
        <v>0</v>
      </c>
      <c r="BU257" s="34">
        <f t="shared" si="632"/>
        <v>0</v>
      </c>
      <c r="BV257" s="34">
        <f t="shared" si="632"/>
        <v>0</v>
      </c>
      <c r="BW257" s="34">
        <f t="shared" si="632"/>
        <v>0</v>
      </c>
      <c r="BX257" s="34">
        <f t="shared" si="632"/>
        <v>0</v>
      </c>
      <c r="BY257" s="34">
        <f t="shared" si="632"/>
        <v>0</v>
      </c>
      <c r="BZ257" s="34">
        <f t="shared" si="632"/>
        <v>0</v>
      </c>
      <c r="CA257" s="34">
        <f t="shared" si="632"/>
        <v>0</v>
      </c>
      <c r="CB257" s="34">
        <f t="shared" ref="CB257:EM257" si="633">CA257+CB230+CB249-CB255</f>
        <v>0</v>
      </c>
      <c r="CC257" s="34">
        <f t="shared" si="633"/>
        <v>0</v>
      </c>
      <c r="CD257" s="34">
        <f t="shared" si="633"/>
        <v>0</v>
      </c>
      <c r="CE257" s="34">
        <f t="shared" si="633"/>
        <v>0</v>
      </c>
      <c r="CF257" s="34">
        <f t="shared" si="633"/>
        <v>0</v>
      </c>
      <c r="CG257" s="34">
        <f t="shared" si="633"/>
        <v>0</v>
      </c>
      <c r="CH257" s="34">
        <f t="shared" si="633"/>
        <v>0</v>
      </c>
      <c r="CI257" s="34">
        <f t="shared" si="633"/>
        <v>0</v>
      </c>
      <c r="CJ257" s="34">
        <f t="shared" si="633"/>
        <v>0</v>
      </c>
      <c r="CK257" s="34">
        <f t="shared" si="633"/>
        <v>0</v>
      </c>
      <c r="CL257" s="34">
        <f t="shared" si="633"/>
        <v>0</v>
      </c>
      <c r="CM257" s="34">
        <f t="shared" si="633"/>
        <v>0</v>
      </c>
      <c r="CN257" s="34">
        <f t="shared" si="633"/>
        <v>0</v>
      </c>
      <c r="CO257" s="34">
        <f t="shared" si="633"/>
        <v>0</v>
      </c>
      <c r="CP257" s="34">
        <f t="shared" si="633"/>
        <v>0</v>
      </c>
      <c r="CQ257" s="34">
        <f t="shared" si="633"/>
        <v>0</v>
      </c>
      <c r="CR257" s="34">
        <f t="shared" si="633"/>
        <v>0</v>
      </c>
      <c r="CS257" s="34">
        <f t="shared" si="633"/>
        <v>0</v>
      </c>
      <c r="CT257" s="34">
        <f t="shared" si="633"/>
        <v>0</v>
      </c>
      <c r="CU257" s="34">
        <f t="shared" si="633"/>
        <v>0</v>
      </c>
      <c r="CV257" s="34">
        <f t="shared" si="633"/>
        <v>0</v>
      </c>
      <c r="CW257" s="34">
        <f t="shared" si="633"/>
        <v>0</v>
      </c>
      <c r="CX257" s="34">
        <f t="shared" si="633"/>
        <v>0</v>
      </c>
      <c r="CY257" s="34">
        <f t="shared" si="633"/>
        <v>0</v>
      </c>
      <c r="CZ257" s="34">
        <f t="shared" si="633"/>
        <v>0</v>
      </c>
      <c r="DA257" s="34">
        <f t="shared" si="633"/>
        <v>0</v>
      </c>
      <c r="DB257" s="34">
        <f t="shared" si="633"/>
        <v>0</v>
      </c>
      <c r="DC257" s="34">
        <f t="shared" si="633"/>
        <v>0</v>
      </c>
      <c r="DD257" s="34">
        <f t="shared" si="633"/>
        <v>0</v>
      </c>
      <c r="DE257" s="34">
        <f t="shared" si="633"/>
        <v>7.1054273576010019E-15</v>
      </c>
      <c r="DF257" s="34">
        <f t="shared" si="633"/>
        <v>1.4210854715202004E-14</v>
      </c>
      <c r="DG257" s="34">
        <f t="shared" si="633"/>
        <v>7.1054273576010019E-15</v>
      </c>
      <c r="DH257" s="34">
        <f t="shared" si="633"/>
        <v>2.1316282072803006E-14</v>
      </c>
      <c r="DI257" s="34">
        <f t="shared" si="633"/>
        <v>2.1316282072803006E-14</v>
      </c>
      <c r="DJ257" s="34">
        <f t="shared" si="633"/>
        <v>1.4210854715202004E-14</v>
      </c>
      <c r="DK257" s="34">
        <f t="shared" si="633"/>
        <v>1.4210854715202004E-14</v>
      </c>
      <c r="DL257" s="34">
        <f t="shared" si="633"/>
        <v>2.1316282072803006E-14</v>
      </c>
      <c r="DM257" s="34">
        <f t="shared" si="633"/>
        <v>3.5527136788005009E-14</v>
      </c>
      <c r="DN257" s="34">
        <f t="shared" si="633"/>
        <v>3.5527136788005009E-14</v>
      </c>
      <c r="DO257" s="34">
        <f t="shared" si="633"/>
        <v>3.5527136788005009E-14</v>
      </c>
      <c r="DP257" s="34">
        <f t="shared" si="633"/>
        <v>2.8421709430404007E-14</v>
      </c>
      <c r="DQ257" s="34">
        <f t="shared" si="633"/>
        <v>3.5527136788005009E-14</v>
      </c>
      <c r="DR257" s="34">
        <f t="shared" si="633"/>
        <v>3.5527136788005009E-14</v>
      </c>
      <c r="DS257" s="34">
        <f t="shared" si="633"/>
        <v>4.9737991503207013E-14</v>
      </c>
      <c r="DT257" s="34">
        <f t="shared" si="633"/>
        <v>4.2632564145606011E-14</v>
      </c>
      <c r="DU257" s="34">
        <f t="shared" si="633"/>
        <v>4.2632564145606011E-14</v>
      </c>
      <c r="DV257" s="34">
        <f t="shared" si="633"/>
        <v>4.2632564145606011E-14</v>
      </c>
      <c r="DW257" s="34">
        <f t="shared" si="633"/>
        <v>4.2632564145606011E-14</v>
      </c>
      <c r="DX257" s="34">
        <f t="shared" si="633"/>
        <v>4.2632564145606011E-14</v>
      </c>
      <c r="DY257" s="34">
        <f t="shared" si="633"/>
        <v>4.2632564145606011E-14</v>
      </c>
      <c r="DZ257" s="34">
        <f t="shared" si="633"/>
        <v>4.2632564145606011E-14</v>
      </c>
      <c r="EA257" s="34">
        <f t="shared" si="633"/>
        <v>4.2632564145606011E-14</v>
      </c>
      <c r="EB257" s="34">
        <f t="shared" si="633"/>
        <v>4.2632564145606011E-14</v>
      </c>
      <c r="EC257" s="34">
        <f t="shared" si="633"/>
        <v>4.2632564145606011E-14</v>
      </c>
      <c r="ED257" s="34">
        <f t="shared" si="633"/>
        <v>4.2632564145606011E-14</v>
      </c>
      <c r="EE257" s="34">
        <f t="shared" si="633"/>
        <v>4.2632564145606011E-14</v>
      </c>
      <c r="EF257" s="34">
        <f t="shared" si="633"/>
        <v>4.2632564145606011E-14</v>
      </c>
      <c r="EG257" s="34">
        <f t="shared" si="633"/>
        <v>4.2632564145606011E-14</v>
      </c>
      <c r="EH257" s="34">
        <f t="shared" si="633"/>
        <v>4.2632564145606011E-14</v>
      </c>
      <c r="EI257" s="34">
        <f t="shared" si="633"/>
        <v>4.2632564145606011E-14</v>
      </c>
      <c r="EJ257" s="34">
        <f t="shared" si="633"/>
        <v>4.2632564145606011E-14</v>
      </c>
      <c r="EK257" s="34">
        <f t="shared" si="633"/>
        <v>4.2632564145606011E-14</v>
      </c>
      <c r="EL257" s="34">
        <f t="shared" si="633"/>
        <v>4.2632564145606011E-14</v>
      </c>
      <c r="EM257" s="34">
        <f t="shared" si="633"/>
        <v>4.2632564145606011E-14</v>
      </c>
      <c r="EN257" s="34">
        <f t="shared" ref="EN257:GY257" si="634">EM257+EN230+EN249-EN255</f>
        <v>4.2632564145606011E-14</v>
      </c>
      <c r="EO257" s="34">
        <f t="shared" si="634"/>
        <v>4.2632564145606011E-14</v>
      </c>
      <c r="EP257" s="34">
        <f t="shared" si="634"/>
        <v>4.2632564145606011E-14</v>
      </c>
      <c r="EQ257" s="34">
        <f t="shared" si="634"/>
        <v>5.6843418860808015E-14</v>
      </c>
      <c r="ER257" s="34">
        <f t="shared" si="634"/>
        <v>154.83297706751017</v>
      </c>
      <c r="ES257" s="34">
        <f t="shared" si="634"/>
        <v>318.25085662016534</v>
      </c>
      <c r="ET257" s="34">
        <f t="shared" si="634"/>
        <v>482.13618308954176</v>
      </c>
      <c r="EU257" s="34">
        <f t="shared" si="634"/>
        <v>403.33045076637461</v>
      </c>
      <c r="EV257" s="34">
        <f t="shared" si="634"/>
        <v>321.92726714290427</v>
      </c>
      <c r="EW257" s="34">
        <f t="shared" si="634"/>
        <v>237.9380372468359</v>
      </c>
      <c r="EX257" s="34">
        <f t="shared" si="634"/>
        <v>151.27275965237416</v>
      </c>
      <c r="EY257" s="34">
        <f t="shared" si="634"/>
        <v>62.03769755220813</v>
      </c>
      <c r="EZ257" s="34">
        <f t="shared" si="634"/>
        <v>0</v>
      </c>
      <c r="FA257" s="34">
        <f t="shared" si="634"/>
        <v>0</v>
      </c>
      <c r="FB257" s="34">
        <f t="shared" si="634"/>
        <v>0</v>
      </c>
      <c r="FC257" s="34">
        <f t="shared" si="634"/>
        <v>0</v>
      </c>
      <c r="FD257" s="34">
        <f t="shared" si="634"/>
        <v>0</v>
      </c>
      <c r="FE257" s="34">
        <f t="shared" si="634"/>
        <v>0</v>
      </c>
      <c r="FF257" s="34">
        <f t="shared" si="634"/>
        <v>0</v>
      </c>
      <c r="FG257" s="34">
        <f t="shared" si="634"/>
        <v>0</v>
      </c>
      <c r="FH257" s="34">
        <f t="shared" si="634"/>
        <v>0</v>
      </c>
      <c r="FI257" s="34">
        <f t="shared" si="634"/>
        <v>0</v>
      </c>
      <c r="FJ257" s="34">
        <f t="shared" si="634"/>
        <v>0</v>
      </c>
      <c r="FK257" s="34">
        <f t="shared" si="634"/>
        <v>0</v>
      </c>
      <c r="FL257" s="34">
        <f t="shared" si="634"/>
        <v>0</v>
      </c>
      <c r="FM257" s="34">
        <f t="shared" si="634"/>
        <v>0</v>
      </c>
      <c r="FN257" s="34">
        <f t="shared" si="634"/>
        <v>0</v>
      </c>
      <c r="FO257" s="34">
        <f t="shared" si="634"/>
        <v>0</v>
      </c>
      <c r="FP257" s="34">
        <f t="shared" si="634"/>
        <v>0</v>
      </c>
      <c r="FQ257" s="34">
        <f t="shared" si="634"/>
        <v>0</v>
      </c>
      <c r="FR257" s="34">
        <f t="shared" si="634"/>
        <v>0</v>
      </c>
      <c r="FS257" s="34">
        <f t="shared" si="634"/>
        <v>0</v>
      </c>
      <c r="FT257" s="34">
        <f t="shared" si="634"/>
        <v>0</v>
      </c>
      <c r="FU257" s="34">
        <f t="shared" si="634"/>
        <v>0</v>
      </c>
      <c r="FV257" s="34">
        <f t="shared" si="634"/>
        <v>0</v>
      </c>
      <c r="FW257" s="34">
        <f t="shared" si="634"/>
        <v>0</v>
      </c>
      <c r="FX257" s="34">
        <f t="shared" si="634"/>
        <v>0</v>
      </c>
      <c r="FY257" s="34">
        <f t="shared" si="634"/>
        <v>0</v>
      </c>
      <c r="FZ257" s="34">
        <f t="shared" si="634"/>
        <v>0</v>
      </c>
      <c r="GA257" s="34">
        <f t="shared" si="634"/>
        <v>0</v>
      </c>
      <c r="GB257" s="34">
        <f t="shared" si="634"/>
        <v>0</v>
      </c>
      <c r="GC257" s="34">
        <f t="shared" si="634"/>
        <v>0</v>
      </c>
      <c r="GD257" s="34">
        <f t="shared" si="634"/>
        <v>0</v>
      </c>
      <c r="GE257" s="34">
        <f t="shared" si="634"/>
        <v>0</v>
      </c>
      <c r="GF257" s="34">
        <f t="shared" si="634"/>
        <v>0</v>
      </c>
      <c r="GG257" s="34">
        <f t="shared" si="634"/>
        <v>0</v>
      </c>
      <c r="GH257" s="34">
        <f t="shared" si="634"/>
        <v>0</v>
      </c>
      <c r="GI257" s="34">
        <f t="shared" si="634"/>
        <v>0</v>
      </c>
      <c r="GJ257" s="34">
        <f t="shared" si="634"/>
        <v>0</v>
      </c>
      <c r="GK257" s="34">
        <f t="shared" si="634"/>
        <v>0</v>
      </c>
      <c r="GL257" s="34">
        <f t="shared" si="634"/>
        <v>0</v>
      </c>
      <c r="GM257" s="34">
        <f t="shared" si="634"/>
        <v>0</v>
      </c>
      <c r="GN257" s="34">
        <f t="shared" si="634"/>
        <v>0</v>
      </c>
      <c r="GO257" s="34">
        <f t="shared" si="634"/>
        <v>0</v>
      </c>
      <c r="GP257" s="34">
        <f t="shared" si="634"/>
        <v>0</v>
      </c>
      <c r="GQ257" s="34">
        <f t="shared" si="634"/>
        <v>0</v>
      </c>
      <c r="GR257" s="34">
        <f t="shared" si="634"/>
        <v>0</v>
      </c>
      <c r="GS257" s="34">
        <f t="shared" si="634"/>
        <v>0</v>
      </c>
      <c r="GT257" s="34">
        <f t="shared" si="634"/>
        <v>0</v>
      </c>
      <c r="GU257" s="34">
        <f t="shared" si="634"/>
        <v>0</v>
      </c>
      <c r="GV257" s="34">
        <f t="shared" si="634"/>
        <v>0</v>
      </c>
      <c r="GW257" s="34">
        <f t="shared" si="634"/>
        <v>0</v>
      </c>
      <c r="GX257" s="34">
        <f t="shared" si="634"/>
        <v>0</v>
      </c>
      <c r="GY257" s="34">
        <f t="shared" si="634"/>
        <v>0</v>
      </c>
      <c r="GZ257" s="34">
        <f t="shared" ref="GZ257:JK257" si="635">GY257+GZ230+GZ249-GZ255</f>
        <v>0</v>
      </c>
      <c r="HA257" s="34">
        <f t="shared" si="635"/>
        <v>0</v>
      </c>
      <c r="HB257" s="34">
        <f t="shared" si="635"/>
        <v>0</v>
      </c>
      <c r="HC257" s="34">
        <f t="shared" si="635"/>
        <v>0</v>
      </c>
      <c r="HD257" s="34">
        <f t="shared" si="635"/>
        <v>0</v>
      </c>
      <c r="HE257" s="34">
        <f t="shared" si="635"/>
        <v>0</v>
      </c>
      <c r="HF257" s="34">
        <f t="shared" si="635"/>
        <v>0</v>
      </c>
      <c r="HG257" s="34">
        <f t="shared" si="635"/>
        <v>0</v>
      </c>
      <c r="HH257" s="34">
        <f t="shared" si="635"/>
        <v>0</v>
      </c>
      <c r="HI257" s="34">
        <f t="shared" si="635"/>
        <v>0</v>
      </c>
      <c r="HJ257" s="34">
        <f t="shared" si="635"/>
        <v>0</v>
      </c>
      <c r="HK257" s="34">
        <f t="shared" si="635"/>
        <v>0</v>
      </c>
      <c r="HL257" s="34">
        <f t="shared" si="635"/>
        <v>0</v>
      </c>
      <c r="HM257" s="34">
        <f t="shared" si="635"/>
        <v>0</v>
      </c>
      <c r="HN257" s="34">
        <f t="shared" si="635"/>
        <v>18.813936621435133</v>
      </c>
      <c r="HO257" s="34">
        <f t="shared" si="635"/>
        <v>132.36151222343005</v>
      </c>
      <c r="HP257" s="34">
        <f t="shared" si="635"/>
        <v>251.66722938678757</v>
      </c>
      <c r="HQ257" s="34">
        <f t="shared" si="635"/>
        <v>373.36972346246989</v>
      </c>
      <c r="HR257" s="34">
        <f t="shared" si="635"/>
        <v>492.30994774836483</v>
      </c>
      <c r="HS257" s="34">
        <f t="shared" si="635"/>
        <v>606.52082306662533</v>
      </c>
      <c r="HT257" s="34">
        <f t="shared" si="635"/>
        <v>717.07281054786131</v>
      </c>
      <c r="HU257" s="34">
        <f t="shared" si="635"/>
        <v>822.15838117509691</v>
      </c>
      <c r="HV257" s="34">
        <f t="shared" si="635"/>
        <v>923.46232185626388</v>
      </c>
      <c r="HW257" s="34">
        <f t="shared" si="635"/>
        <v>1026.3641494112182</v>
      </c>
      <c r="HX257" s="34">
        <f t="shared" si="635"/>
        <v>1129.972534430103</v>
      </c>
      <c r="HY257" s="34">
        <f t="shared" si="635"/>
        <v>1230.9349071277218</v>
      </c>
      <c r="HZ257" s="34">
        <f t="shared" si="635"/>
        <v>1329.3397330550711</v>
      </c>
      <c r="IA257" s="34">
        <f t="shared" si="635"/>
        <v>1430.7997492965051</v>
      </c>
      <c r="IB257" s="34">
        <f t="shared" si="635"/>
        <v>1534.4162109195463</v>
      </c>
      <c r="IC257" s="34">
        <f t="shared" si="635"/>
        <v>1187.8732400568399</v>
      </c>
      <c r="ID257" s="34">
        <f t="shared" si="635"/>
        <v>851.57518469661977</v>
      </c>
      <c r="IE257" s="34">
        <f t="shared" si="635"/>
        <v>523.86617806643937</v>
      </c>
      <c r="IF257" s="34">
        <f t="shared" si="635"/>
        <v>195.08127882105549</v>
      </c>
      <c r="IG257" s="34">
        <f t="shared" si="635"/>
        <v>0</v>
      </c>
      <c r="IH257" s="34">
        <f t="shared" si="635"/>
        <v>0</v>
      </c>
      <c r="II257" s="34">
        <f t="shared" si="635"/>
        <v>81.945535284821901</v>
      </c>
      <c r="IJ257" s="34">
        <f t="shared" si="635"/>
        <v>175.87945644065718</v>
      </c>
      <c r="IK257" s="34">
        <f t="shared" si="635"/>
        <v>263.62924685880517</v>
      </c>
      <c r="IL257" s="34">
        <f t="shared" si="635"/>
        <v>346.81111663669446</v>
      </c>
      <c r="IM257" s="34">
        <f t="shared" si="635"/>
        <v>427.54149649275121</v>
      </c>
      <c r="IN257" s="34">
        <f t="shared" si="635"/>
        <v>506.29447025751188</v>
      </c>
      <c r="IO257" s="34">
        <f t="shared" si="635"/>
        <v>584.4906446543464</v>
      </c>
      <c r="IP257" s="34">
        <f t="shared" si="635"/>
        <v>664.60083952883838</v>
      </c>
      <c r="IQ257" s="34">
        <f t="shared" si="635"/>
        <v>746.85139983298086</v>
      </c>
      <c r="IR257" s="34">
        <f t="shared" si="635"/>
        <v>832.69541057511492</v>
      </c>
      <c r="IS257" s="34">
        <f t="shared" si="635"/>
        <v>922.85959462101914</v>
      </c>
      <c r="IT257" s="34">
        <f t="shared" si="635"/>
        <v>1015.3937620439106</v>
      </c>
      <c r="IU257" s="34">
        <f t="shared" si="635"/>
        <v>1109.026799546361</v>
      </c>
      <c r="IV257" s="34">
        <f t="shared" si="635"/>
        <v>1204.3613196804399</v>
      </c>
      <c r="IW257" s="34">
        <f t="shared" si="635"/>
        <v>1298.7666369808951</v>
      </c>
      <c r="IX257" s="34">
        <f t="shared" si="635"/>
        <v>1391.689725451974</v>
      </c>
      <c r="IY257" s="34">
        <f t="shared" si="635"/>
        <v>629.52189081297536</v>
      </c>
      <c r="IZ257" s="34">
        <f t="shared" si="635"/>
        <v>0</v>
      </c>
      <c r="JA257" s="34">
        <f t="shared" si="635"/>
        <v>0</v>
      </c>
      <c r="JB257" s="34">
        <f t="shared" si="635"/>
        <v>0</v>
      </c>
      <c r="JC257" s="34">
        <f t="shared" si="635"/>
        <v>0</v>
      </c>
      <c r="JD257" s="34">
        <f t="shared" si="635"/>
        <v>0</v>
      </c>
      <c r="JE257" s="34">
        <f t="shared" si="635"/>
        <v>0</v>
      </c>
      <c r="JF257" s="34">
        <f t="shared" si="635"/>
        <v>0</v>
      </c>
      <c r="JG257" s="34">
        <f t="shared" si="635"/>
        <v>0</v>
      </c>
      <c r="JH257" s="34">
        <f t="shared" si="635"/>
        <v>0</v>
      </c>
      <c r="JI257" s="34">
        <f t="shared" si="635"/>
        <v>0</v>
      </c>
      <c r="JJ257" s="34">
        <f t="shared" si="635"/>
        <v>0</v>
      </c>
      <c r="JK257" s="34">
        <f t="shared" si="635"/>
        <v>0</v>
      </c>
      <c r="JL257" s="34">
        <f t="shared" ref="JL257:LW257" si="636">JK257+JL230+JL249-JL255</f>
        <v>0</v>
      </c>
      <c r="JM257" s="34">
        <f t="shared" si="636"/>
        <v>0</v>
      </c>
      <c r="JN257" s="34">
        <f t="shared" si="636"/>
        <v>0</v>
      </c>
      <c r="JO257" s="34">
        <f t="shared" si="636"/>
        <v>0</v>
      </c>
      <c r="JP257" s="34">
        <f t="shared" si="636"/>
        <v>0</v>
      </c>
      <c r="JQ257" s="34">
        <f t="shared" si="636"/>
        <v>0</v>
      </c>
      <c r="JR257" s="34">
        <f t="shared" si="636"/>
        <v>0</v>
      </c>
      <c r="JS257" s="34">
        <f t="shared" si="636"/>
        <v>0</v>
      </c>
      <c r="JT257" s="34">
        <f t="shared" si="636"/>
        <v>0</v>
      </c>
      <c r="JU257" s="34">
        <f t="shared" si="636"/>
        <v>0</v>
      </c>
      <c r="JV257" s="34">
        <f t="shared" si="636"/>
        <v>0</v>
      </c>
      <c r="JW257" s="34">
        <f t="shared" si="636"/>
        <v>0</v>
      </c>
      <c r="JX257" s="34">
        <f t="shared" si="636"/>
        <v>0</v>
      </c>
      <c r="JY257" s="34">
        <f t="shared" si="636"/>
        <v>0</v>
      </c>
      <c r="JZ257" s="34">
        <f t="shared" si="636"/>
        <v>0</v>
      </c>
      <c r="KA257" s="34">
        <f t="shared" si="636"/>
        <v>0</v>
      </c>
      <c r="KB257" s="34">
        <f t="shared" si="636"/>
        <v>0</v>
      </c>
      <c r="KC257" s="34">
        <f t="shared" si="636"/>
        <v>0</v>
      </c>
      <c r="KD257" s="34">
        <f t="shared" si="636"/>
        <v>0</v>
      </c>
      <c r="KE257" s="34">
        <f t="shared" si="636"/>
        <v>0</v>
      </c>
      <c r="KF257" s="34">
        <f t="shared" si="636"/>
        <v>0</v>
      </c>
      <c r="KG257" s="34">
        <f t="shared" si="636"/>
        <v>0</v>
      </c>
      <c r="KH257" s="34">
        <f t="shared" si="636"/>
        <v>0</v>
      </c>
      <c r="KI257" s="34">
        <f t="shared" si="636"/>
        <v>0</v>
      </c>
      <c r="KJ257" s="34">
        <f t="shared" si="636"/>
        <v>0</v>
      </c>
      <c r="KK257" s="34">
        <f t="shared" si="636"/>
        <v>0</v>
      </c>
      <c r="KL257" s="34">
        <f t="shared" si="636"/>
        <v>0</v>
      </c>
      <c r="KM257" s="34">
        <f t="shared" si="636"/>
        <v>0</v>
      </c>
      <c r="KN257" s="34">
        <f t="shared" si="636"/>
        <v>5.6843418860808015E-14</v>
      </c>
      <c r="KO257" s="34">
        <f t="shared" si="636"/>
        <v>5.6843418860808015E-14</v>
      </c>
      <c r="KP257" s="34">
        <f t="shared" si="636"/>
        <v>5.6843418860808015E-14</v>
      </c>
      <c r="KQ257" s="34">
        <f t="shared" si="636"/>
        <v>1.7053025658242404E-13</v>
      </c>
      <c r="KR257" s="34">
        <f t="shared" si="636"/>
        <v>5.6843418860808015E-14</v>
      </c>
      <c r="KS257" s="34">
        <f t="shared" si="636"/>
        <v>5.6843418860808015E-14</v>
      </c>
      <c r="KT257" s="34">
        <f t="shared" si="636"/>
        <v>0</v>
      </c>
      <c r="KU257" s="34">
        <f t="shared" si="636"/>
        <v>-5.6843418860808015E-14</v>
      </c>
      <c r="KV257" s="34">
        <f t="shared" si="636"/>
        <v>5.6843418860808015E-14</v>
      </c>
      <c r="KW257" s="34">
        <f t="shared" si="636"/>
        <v>0</v>
      </c>
      <c r="KX257" s="34">
        <f t="shared" si="636"/>
        <v>0</v>
      </c>
      <c r="KY257" s="34">
        <f t="shared" si="636"/>
        <v>0</v>
      </c>
      <c r="KZ257" s="34">
        <f t="shared" si="636"/>
        <v>0</v>
      </c>
      <c r="LA257" s="34">
        <f t="shared" si="636"/>
        <v>0</v>
      </c>
      <c r="LB257" s="34">
        <f t="shared" si="636"/>
        <v>-5.6843418860808015E-14</v>
      </c>
      <c r="LC257" s="34">
        <f t="shared" si="636"/>
        <v>-5.6843418860808015E-14</v>
      </c>
      <c r="LD257" s="34">
        <f t="shared" si="636"/>
        <v>-1.1368683772161603E-13</v>
      </c>
      <c r="LE257" s="34">
        <f t="shared" si="636"/>
        <v>-5.6843418860808015E-14</v>
      </c>
      <c r="LF257" s="34">
        <f t="shared" si="636"/>
        <v>0</v>
      </c>
      <c r="LG257" s="34">
        <f t="shared" si="636"/>
        <v>0</v>
      </c>
      <c r="LH257" s="34">
        <f t="shared" si="636"/>
        <v>-5.6843418860808015E-14</v>
      </c>
      <c r="LI257" s="34">
        <f t="shared" si="636"/>
        <v>0</v>
      </c>
      <c r="LJ257" s="34">
        <f t="shared" si="636"/>
        <v>0</v>
      </c>
      <c r="LK257" s="34">
        <f t="shared" si="636"/>
        <v>0</v>
      </c>
      <c r="LL257" s="34">
        <f t="shared" si="636"/>
        <v>0</v>
      </c>
      <c r="LM257" s="34">
        <f t="shared" si="636"/>
        <v>0</v>
      </c>
      <c r="LN257" s="34">
        <f t="shared" si="636"/>
        <v>0</v>
      </c>
      <c r="LO257" s="34">
        <f t="shared" si="636"/>
        <v>294.16838656796961</v>
      </c>
      <c r="LP257" s="34">
        <f t="shared" si="636"/>
        <v>1305.7054488616163</v>
      </c>
      <c r="LQ257" s="34">
        <f t="shared" si="636"/>
        <v>2703.5024211957066</v>
      </c>
      <c r="LR257" s="34">
        <f t="shared" si="636"/>
        <v>4102.4342110155521</v>
      </c>
      <c r="LS257" s="34">
        <f t="shared" si="636"/>
        <v>5511.4176697236453</v>
      </c>
      <c r="LT257" s="34">
        <f t="shared" si="636"/>
        <v>6923.8589967980415</v>
      </c>
      <c r="LU257" s="34">
        <f t="shared" si="636"/>
        <v>8345.5655809122254</v>
      </c>
      <c r="LV257" s="34">
        <f t="shared" si="636"/>
        <v>9778.4533254149883</v>
      </c>
      <c r="LW257" s="34">
        <f t="shared" si="636"/>
        <v>11224.642334219126</v>
      </c>
      <c r="LX257" s="34">
        <f t="shared" ref="LX257:NO257" si="637">LW257+LX230+LX249-LX255</f>
        <v>12684.103097942298</v>
      </c>
      <c r="LY257" s="34">
        <f t="shared" si="637"/>
        <v>14155.851732909619</v>
      </c>
      <c r="LZ257" s="34">
        <f t="shared" si="637"/>
        <v>14533.409454156563</v>
      </c>
      <c r="MA257" s="34">
        <f t="shared" si="637"/>
        <v>14906.856088119988</v>
      </c>
      <c r="MB257" s="34">
        <f t="shared" si="637"/>
        <v>15274.105807087259</v>
      </c>
      <c r="MC257" s="34">
        <f t="shared" si="637"/>
        <v>15633.365014336292</v>
      </c>
      <c r="MD257" s="34">
        <f t="shared" si="637"/>
        <v>15980.106967837432</v>
      </c>
      <c r="ME257" s="34">
        <f t="shared" si="637"/>
        <v>16312.275386042071</v>
      </c>
      <c r="MF257" s="34">
        <f t="shared" si="637"/>
        <v>16632.495990900301</v>
      </c>
      <c r="MG257" s="34">
        <f t="shared" si="637"/>
        <v>16939.385282285955</v>
      </c>
      <c r="MH257" s="34">
        <f t="shared" si="637"/>
        <v>17227.350489970318</v>
      </c>
      <c r="MI257" s="34">
        <f t="shared" si="637"/>
        <v>17496.118343601411</v>
      </c>
      <c r="MJ257" s="34">
        <f t="shared" si="637"/>
        <v>17744.542066949049</v>
      </c>
      <c r="MK257" s="34">
        <f t="shared" si="637"/>
        <v>17968.173438739941</v>
      </c>
      <c r="ML257" s="34">
        <f t="shared" si="637"/>
        <v>18168.179637387893</v>
      </c>
      <c r="MM257" s="34">
        <f t="shared" si="637"/>
        <v>18346.980812954487</v>
      </c>
      <c r="MN257" s="34">
        <f t="shared" si="637"/>
        <v>18506.256392283223</v>
      </c>
      <c r="MO257" s="34">
        <f t="shared" si="637"/>
        <v>18649.954932817793</v>
      </c>
      <c r="MP257" s="34">
        <f t="shared" si="637"/>
        <v>18780.497731890842</v>
      </c>
      <c r="MQ257" s="34">
        <f t="shared" si="637"/>
        <v>18900.765575787693</v>
      </c>
      <c r="MR257" s="34">
        <f t="shared" si="637"/>
        <v>19006.241359791376</v>
      </c>
      <c r="MS257" s="34">
        <f t="shared" si="637"/>
        <v>19090.860418551543</v>
      </c>
      <c r="MT257" s="34">
        <f t="shared" si="637"/>
        <v>19157.740614170245</v>
      </c>
      <c r="MU257" s="34">
        <f t="shared" si="637"/>
        <v>19209.129562643528</v>
      </c>
      <c r="MV257" s="34">
        <f t="shared" si="637"/>
        <v>19238.374516212218</v>
      </c>
      <c r="MW257" s="34">
        <f t="shared" si="637"/>
        <v>19249.132347574188</v>
      </c>
      <c r="MX257" s="34">
        <f t="shared" si="637"/>
        <v>19249.928065951386</v>
      </c>
      <c r="MY257" s="34">
        <f t="shared" si="637"/>
        <v>19242.311870229649</v>
      </c>
      <c r="MZ257" s="34">
        <f t="shared" si="637"/>
        <v>19223.190667666055</v>
      </c>
      <c r="NA257" s="34">
        <f t="shared" si="637"/>
        <v>19207.005544744254</v>
      </c>
      <c r="NB257" s="34">
        <f t="shared" si="637"/>
        <v>19196.370116399889</v>
      </c>
      <c r="NC257" s="34">
        <f t="shared" si="637"/>
        <v>19181.17772132445</v>
      </c>
      <c r="ND257" s="34">
        <f t="shared" si="637"/>
        <v>19156.68664783577</v>
      </c>
      <c r="NE257" s="34">
        <f t="shared" si="637"/>
        <v>19514.418837984409</v>
      </c>
      <c r="NF257" s="34">
        <f t="shared" si="637"/>
        <v>19867.700986642329</v>
      </c>
      <c r="NG257" s="34">
        <f t="shared" si="637"/>
        <v>20211.818200769019</v>
      </c>
      <c r="NH257" s="34">
        <f t="shared" si="637"/>
        <v>20556.261746427164</v>
      </c>
      <c r="NI257" s="34">
        <f t="shared" si="637"/>
        <v>20902.419721745708</v>
      </c>
      <c r="NJ257" s="34">
        <f t="shared" si="637"/>
        <v>21242.969133562059</v>
      </c>
      <c r="NK257" s="34">
        <f t="shared" si="637"/>
        <v>21562.587466815774</v>
      </c>
      <c r="NL257" s="34">
        <f t="shared" si="637"/>
        <v>21875.752478208546</v>
      </c>
      <c r="NM257" s="34">
        <f t="shared" si="637"/>
        <v>22182.806677430213</v>
      </c>
      <c r="NN257" s="34">
        <f t="shared" si="637"/>
        <v>22478.71410281369</v>
      </c>
      <c r="NO257" s="35">
        <f t="shared" si="637"/>
        <v>25277.867588092926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x14ac:dyDescent="0.2">
      <c r="A259" s="1"/>
      <c r="B259" s="1"/>
      <c r="C259" s="1" t="str">
        <f>OFMOR_FFF_0!C259</f>
        <v>%Credit</v>
      </c>
      <c r="D259" s="1"/>
      <c r="E259" s="1" t="str">
        <f>OFMOR_FFF_0!E259</f>
        <v>Начислено процентов на конец периода</v>
      </c>
      <c r="F259" s="1"/>
      <c r="G259" s="1"/>
      <c r="H259" s="1"/>
      <c r="I259" s="1"/>
      <c r="J259" s="1"/>
      <c r="K259" s="30"/>
      <c r="L259" s="14"/>
      <c r="M259" s="14"/>
      <c r="N259" s="69">
        <f>SUM(N253:N253)-SUM(N255:N255)</f>
        <v>0</v>
      </c>
      <c r="O259" s="70">
        <f>SUM(N253:O253)-SUM(N255:O255)</f>
        <v>0</v>
      </c>
      <c r="P259" s="70">
        <f>SUM(N253:P253)-SUM(N255:P255)</f>
        <v>0</v>
      </c>
      <c r="Q259" s="70">
        <f>SUM(N253:Q253)-SUM(N255:Q255)</f>
        <v>0</v>
      </c>
      <c r="R259" s="70">
        <f>SUM(N253:R253)-SUM(N255:R255)</f>
        <v>0</v>
      </c>
      <c r="S259" s="70">
        <f>SUM(N253:S253)-SUM(N255:S255)</f>
        <v>0</v>
      </c>
      <c r="T259" s="70">
        <f>SUM(N253:T253)-SUM(N255:T255)</f>
        <v>0</v>
      </c>
      <c r="U259" s="70">
        <f>SUM(N253:U253)-SUM(N255:U255)</f>
        <v>0</v>
      </c>
      <c r="V259" s="70">
        <f>SUM(N253:V253)-SUM(N255:V255)</f>
        <v>0</v>
      </c>
      <c r="W259" s="70">
        <f>SUM(N253:W253)-SUM(N255:W255)</f>
        <v>0</v>
      </c>
      <c r="X259" s="70">
        <f>SUM(N253:X253)-SUM(N255:X255)</f>
        <v>0</v>
      </c>
      <c r="Y259" s="70">
        <f>SUM(N253:Y253)-SUM(N255:Y255)</f>
        <v>0</v>
      </c>
      <c r="Z259" s="70">
        <f>SUM(N253:Z253)-SUM(N255:Z255)</f>
        <v>0</v>
      </c>
      <c r="AA259" s="70">
        <f>SUM(N253:AA253)-SUM(N255:AA255)</f>
        <v>0</v>
      </c>
      <c r="AB259" s="70">
        <f>SUM(N253:AB253)-SUM(N255:AB255)</f>
        <v>0</v>
      </c>
      <c r="AC259" s="70">
        <f>SUM(N253:AC253)-SUM(N255:AC255)</f>
        <v>0</v>
      </c>
      <c r="AD259" s="70">
        <f>SUM(N253:AD253)-SUM(N255:AD255)</f>
        <v>0</v>
      </c>
      <c r="AE259" s="70">
        <f>SUM(N253:AE253)-SUM(N255:AE255)</f>
        <v>0</v>
      </c>
      <c r="AF259" s="70">
        <f>SUM(N253:AF253)-SUM(N255:AF255)</f>
        <v>0</v>
      </c>
      <c r="AG259" s="70">
        <f>SUM(N253:AG253)-SUM(N255:AG255)</f>
        <v>0</v>
      </c>
      <c r="AH259" s="70">
        <f>SUM(N253:AH253)-SUM(N255:AH255)</f>
        <v>0</v>
      </c>
      <c r="AI259" s="70">
        <f>SUM(N253:AI253)-SUM(N255:AI255)</f>
        <v>0</v>
      </c>
      <c r="AJ259" s="70">
        <f>SUM(N253:AJ253)-SUM(N255:AJ255)</f>
        <v>0</v>
      </c>
      <c r="AK259" s="70">
        <f>SUM(N253:AK253)-SUM(N255:AK255)</f>
        <v>0</v>
      </c>
      <c r="AL259" s="70">
        <f>SUM(N253:AL253)-SUM(N255:AL255)</f>
        <v>0</v>
      </c>
      <c r="AM259" s="70">
        <f>SUM(N253:AM253)-SUM(N255:AM255)</f>
        <v>0</v>
      </c>
      <c r="AN259" s="70">
        <f>SUM(N253:AN253)-SUM(N255:AN255)</f>
        <v>0</v>
      </c>
      <c r="AO259" s="70">
        <f>SUM(N253:AO253)-SUM(N255:AO255)</f>
        <v>0</v>
      </c>
      <c r="AP259" s="70">
        <f>SUM(N253:AP253)-SUM(N255:AP255)</f>
        <v>0</v>
      </c>
      <c r="AQ259" s="70">
        <f>SUM(N253:AQ253)-SUM(N255:AQ255)</f>
        <v>0</v>
      </c>
      <c r="AR259" s="70">
        <f>SUM(N253:AR253)-SUM(N255:AR255)</f>
        <v>0</v>
      </c>
      <c r="AS259" s="70">
        <f>SUM(N253:AS253)-SUM(N255:AS255)</f>
        <v>0</v>
      </c>
      <c r="AT259" s="70">
        <f>SUM(N253:AT253)-SUM(N255:AT255)</f>
        <v>0</v>
      </c>
      <c r="AU259" s="70">
        <f>SUM(N253:AU253)-SUM(N255:AU255)</f>
        <v>0</v>
      </c>
      <c r="AV259" s="70">
        <f>SUM(N253:AV253)-SUM(N255:AV255)</f>
        <v>0</v>
      </c>
      <c r="AW259" s="70">
        <f>SUM(N253:AW253)-SUM(N255:AW255)</f>
        <v>0</v>
      </c>
      <c r="AX259" s="70">
        <f>SUM(N253:AX253)-SUM(N255:AX255)</f>
        <v>0</v>
      </c>
      <c r="AY259" s="70">
        <f>SUM(N253:AY253)-SUM(N255:AY255)</f>
        <v>0</v>
      </c>
      <c r="AZ259" s="70">
        <f>SUM(N253:AZ253)-SUM(N255:AZ255)</f>
        <v>0</v>
      </c>
      <c r="BA259" s="70">
        <f>SUM(N253:BA253)-SUM(N255:BA255)</f>
        <v>0</v>
      </c>
      <c r="BB259" s="70">
        <f>SUM(N253:BB253)-SUM(N255:BB255)</f>
        <v>0</v>
      </c>
      <c r="BC259" s="70">
        <f>SUM(N253:BC253)-SUM(N255:BC255)</f>
        <v>0</v>
      </c>
      <c r="BD259" s="70">
        <f>SUM(N253:BD253)-SUM(N255:BD255)</f>
        <v>0</v>
      </c>
      <c r="BE259" s="70">
        <f>SUM(N253:BE253)-SUM(N255:BE255)</f>
        <v>0</v>
      </c>
      <c r="BF259" s="70">
        <f>SUM(N253:BF253)-SUM(N255:BF255)</f>
        <v>0</v>
      </c>
      <c r="BG259" s="70">
        <f>SUM(N253:BG253)-SUM(N255:BG255)</f>
        <v>0</v>
      </c>
      <c r="BH259" s="70">
        <f>SUM(N253:BH253)-SUM(N255:BH255)</f>
        <v>0</v>
      </c>
      <c r="BI259" s="70">
        <f>SUM(N253:BI253)-SUM(N255:BI255)</f>
        <v>0</v>
      </c>
      <c r="BJ259" s="70">
        <f>SUM(N253:BJ253)-SUM(N255:BJ255)</f>
        <v>0</v>
      </c>
      <c r="BK259" s="70">
        <f>SUM(N253:BK253)-SUM(N255:BK255)</f>
        <v>0</v>
      </c>
      <c r="BL259" s="70">
        <f>SUM(N253:BL253)-SUM(N255:BL255)</f>
        <v>9.8580068122516174E-3</v>
      </c>
      <c r="BM259" s="70">
        <f>SUM(N253:BM253)-SUM(N255:BM255)</f>
        <v>5.2530141408306016E-2</v>
      </c>
      <c r="BN259" s="70">
        <f>SUM(N253:BN253)-SUM(N255:BN255)</f>
        <v>0.13572502580138501</v>
      </c>
      <c r="BO259" s="70">
        <f>SUM(N253:BO253)-SUM(N255:BO255)</f>
        <v>0.26972705290854226</v>
      </c>
      <c r="BP259" s="70">
        <f>SUM(N253:BP253)-SUM(N255:BP255)</f>
        <v>0.45849004673651617</v>
      </c>
      <c r="BQ259" s="70">
        <f>SUM(N253:BQ253)-SUM(N255:BQ255)</f>
        <v>0.7073428857948687</v>
      </c>
      <c r="BR259" s="70">
        <f>SUM(N253:BR253)-SUM(N255:BR255)</f>
        <v>1.0275634317683626</v>
      </c>
      <c r="BS259" s="70">
        <f>SUM(N253:BS253)-SUM(N255:BS255)</f>
        <v>1.4161515366980539</v>
      </c>
      <c r="BT259" s="70">
        <f>SUM(N253:BT253)-SUM(N255:BT255)</f>
        <v>1.8655072451127743</v>
      </c>
      <c r="BU259" s="70">
        <f>SUM(N253:BU253)-SUM(N255:BU255)</f>
        <v>2.3751851195776683</v>
      </c>
      <c r="BV259" s="70">
        <f>SUM(N253:BV253)-SUM(N255:BV255)</f>
        <v>2.9498864053885878</v>
      </c>
      <c r="BW259" s="70">
        <f>SUM(N253:BW253)-SUM(N255:BW255)</f>
        <v>3.5573703546035564</v>
      </c>
      <c r="BX259" s="70">
        <f>SUM(N253:BX253)-SUM(N255:BX255)</f>
        <v>4.1985247186018233</v>
      </c>
      <c r="BY259" s="70">
        <f>SUM(N253:BY253)-SUM(N255:BY255)</f>
        <v>4.8817915289824434</v>
      </c>
      <c r="BZ259" s="70">
        <f>SUM(N253:BZ253)-SUM(N255:BZ255)</f>
        <v>5.6027616349514755</v>
      </c>
      <c r="CA259" s="70">
        <f>SUM(N253:CA253)-SUM(N255:CA255)</f>
        <v>6.3521173471016175</v>
      </c>
      <c r="CB259" s="70">
        <f>SUM(N253:CB253)-SUM(N255:CB255)</f>
        <v>7.1293973791695713</v>
      </c>
      <c r="CC259" s="70">
        <f>SUM(N253:CC253)-SUM(N255:CC255)</f>
        <v>7.9577090260445393</v>
      </c>
      <c r="CD259" s="70">
        <f>SUM(N253:CD253)-SUM(N255:CD255)</f>
        <v>8.8414287778641238</v>
      </c>
      <c r="CE259" s="70">
        <f>SUM(N253:CE253)-SUM(N255:CE255)</f>
        <v>9.7835403609170442</v>
      </c>
      <c r="CF259" s="70">
        <f>SUM(N253:CF253)-SUM(N255:CF255)</f>
        <v>10.795453382977438</v>
      </c>
      <c r="CG259" s="70">
        <f>SUM(N253:CG253)-SUM(N255:CG255)</f>
        <v>11.866792667986557</v>
      </c>
      <c r="CH259" s="70">
        <f>SUM(N253:CH253)-SUM(N255:CH255)</f>
        <v>12.98260763304088</v>
      </c>
      <c r="CI259" s="70">
        <f>SUM(N253:CI253)-SUM(N255:CI255)</f>
        <v>14.151690766769976</v>
      </c>
      <c r="CJ259" s="70">
        <f>SUM(N253:CJ253)-SUM(N255:CJ255)</f>
        <v>15.357646249102293</v>
      </c>
      <c r="CK259" s="70">
        <f>SUM(N253:CK253)-SUM(N255:CK255)</f>
        <v>16.592313582541333</v>
      </c>
      <c r="CL259" s="70">
        <f>SUM(N253:CL253)-SUM(N255:CL255)</f>
        <v>17.850171406889565</v>
      </c>
      <c r="CM259" s="70">
        <f>SUM(N253:CM253)-SUM(N255:CM255)</f>
        <v>19.13019689420836</v>
      </c>
      <c r="CN259" s="70">
        <f>SUM(N253:CN253)-SUM(N255:CN255)</f>
        <v>20.431445150709351</v>
      </c>
      <c r="CO259" s="70">
        <f>SUM(N253:CO253)-SUM(N255:CO255)</f>
        <v>21.750680195206684</v>
      </c>
      <c r="CP259" s="70">
        <f>SUM(N253:CP253)-SUM(N255:CP255)</f>
        <v>23.088229268497432</v>
      </c>
      <c r="CQ259" s="70">
        <f>SUM(N253:CQ253)-SUM(N255:CQ255)</f>
        <v>24.447114649358721</v>
      </c>
      <c r="CR259" s="70">
        <f>SUM(N253:CR253)-SUM(N255:CR255)</f>
        <v>25.827332390160414</v>
      </c>
      <c r="CS259" s="70">
        <f>SUM(N253:CS253)-SUM(N255:CS255)</f>
        <v>27.229886750031948</v>
      </c>
      <c r="CT259" s="70">
        <f>SUM(N253:CT253)-SUM(N255:CT255)</f>
        <v>28.658413283784686</v>
      </c>
      <c r="CU259" s="70">
        <f>SUM(N253:CU253)-SUM(N255:CU255)</f>
        <v>30.11254441172013</v>
      </c>
      <c r="CV259" s="70">
        <f>SUM(N253:CV253)-SUM(N255:CV255)</f>
        <v>31.592354041617696</v>
      </c>
      <c r="CW259" s="70">
        <f>SUM(N253:CW253)-SUM(N255:CW255)</f>
        <v>33.099367272904267</v>
      </c>
      <c r="CX259" s="70">
        <f>SUM(N253:CX253)-SUM(N255:CX255)</f>
        <v>34.637102344146072</v>
      </c>
      <c r="CY259" s="70">
        <f>SUM(N253:CY253)-SUM(N255:CY255)</f>
        <v>36.207560531914787</v>
      </c>
      <c r="CZ259" s="70">
        <f>SUM(N253:CZ253)-SUM(N255:CZ255)</f>
        <v>37.812287849048978</v>
      </c>
      <c r="DA259" s="70">
        <f>SUM(N253:DA253)-SUM(N255:DA255)</f>
        <v>39.454835187567618</v>
      </c>
      <c r="DB259" s="70">
        <f>SUM(N253:DB253)-SUM(N255:DB255)</f>
        <v>0</v>
      </c>
      <c r="DC259" s="70">
        <f>SUM(N253:DC253)-SUM(N255:DC255)</f>
        <v>0</v>
      </c>
      <c r="DD259" s="70">
        <f>SUM(N253:DD253)-SUM(N255:DD255)</f>
        <v>0</v>
      </c>
      <c r="DE259" s="70">
        <f>SUM(N253:DE253)-SUM(N255:DE255)</f>
        <v>0</v>
      </c>
      <c r="DF259" s="70">
        <f>SUM(N253:DF253)-SUM(N255:DF255)</f>
        <v>0</v>
      </c>
      <c r="DG259" s="70">
        <f>SUM(N253:DG253)-SUM(N255:DG255)</f>
        <v>0</v>
      </c>
      <c r="DH259" s="70">
        <f>SUM(N253:DH253)-SUM(N255:DH255)</f>
        <v>0</v>
      </c>
      <c r="DI259" s="70">
        <f>SUM(N253:DI253)-SUM(N255:DI255)</f>
        <v>0</v>
      </c>
      <c r="DJ259" s="70">
        <f>SUM(N253:DJ253)-SUM(N255:DJ255)</f>
        <v>0</v>
      </c>
      <c r="DK259" s="70">
        <f>SUM(N253:DK253)-SUM(N255:DK255)</f>
        <v>0</v>
      </c>
      <c r="DL259" s="70">
        <f>SUM(N253:DL253)-SUM(N255:DL255)</f>
        <v>0</v>
      </c>
      <c r="DM259" s="70">
        <f>SUM(N253:DM253)-SUM(N255:DM255)</f>
        <v>0</v>
      </c>
      <c r="DN259" s="70">
        <f>SUM(N253:DN253)-SUM(N255:DN255)</f>
        <v>0</v>
      </c>
      <c r="DO259" s="70">
        <f>SUM(N253:DO253)-SUM(N255:DO255)</f>
        <v>0</v>
      </c>
      <c r="DP259" s="70">
        <f>SUM(N253:DP253)-SUM(N255:DP255)</f>
        <v>0</v>
      </c>
      <c r="DQ259" s="70">
        <f>SUM(N253:DQ253)-SUM(N255:DQ255)</f>
        <v>0</v>
      </c>
      <c r="DR259" s="70">
        <f>SUM(N253:DR253)-SUM(N255:DR255)</f>
        <v>0</v>
      </c>
      <c r="DS259" s="70">
        <f>SUM(N253:DS253)-SUM(N255:DS255)</f>
        <v>0</v>
      </c>
      <c r="DT259" s="70">
        <f>SUM(N253:DT253)-SUM(N255:DT255)</f>
        <v>0</v>
      </c>
      <c r="DU259" s="70">
        <f>SUM(N253:DU253)-SUM(N255:DU255)</f>
        <v>0</v>
      </c>
      <c r="DV259" s="70">
        <f>SUM(N253:DV253)-SUM(N255:DV255)</f>
        <v>0</v>
      </c>
      <c r="DW259" s="70">
        <f>SUM(N253:DW253)-SUM(N255:DW255)</f>
        <v>0</v>
      </c>
      <c r="DX259" s="70">
        <f>SUM(N253:DX253)-SUM(N255:DX255)</f>
        <v>0</v>
      </c>
      <c r="DY259" s="70">
        <f>SUM(N253:DY253)-SUM(N255:DY255)</f>
        <v>0</v>
      </c>
      <c r="DZ259" s="70">
        <f>SUM(N253:DZ253)-SUM(N255:DZ255)</f>
        <v>0</v>
      </c>
      <c r="EA259" s="70">
        <f>SUM(N253:EA253)-SUM(N255:EA255)</f>
        <v>0</v>
      </c>
      <c r="EB259" s="70">
        <f>SUM(N253:EB253)-SUM(N255:EB255)</f>
        <v>0</v>
      </c>
      <c r="EC259" s="70">
        <f>SUM(N253:EC253)-SUM(N255:EC255)</f>
        <v>0</v>
      </c>
      <c r="ED259" s="70">
        <f>SUM(N253:ED253)-SUM(N255:ED255)</f>
        <v>0</v>
      </c>
      <c r="EE259" s="70">
        <f>SUM(N253:EE253)-SUM(N255:EE255)</f>
        <v>0</v>
      </c>
      <c r="EF259" s="70">
        <f>SUM(N253:EF253)-SUM(N255:EF255)</f>
        <v>0</v>
      </c>
      <c r="EG259" s="70">
        <f>SUM(N253:EG253)-SUM(N255:EG255)</f>
        <v>0</v>
      </c>
      <c r="EH259" s="70">
        <f>SUM(N253:EH253)-SUM(N255:EH255)</f>
        <v>0</v>
      </c>
      <c r="EI259" s="70">
        <f>SUM(N253:EI253)-SUM(N255:EI255)</f>
        <v>0</v>
      </c>
      <c r="EJ259" s="70">
        <f>SUM(N253:EJ253)-SUM(N255:EJ255)</f>
        <v>0</v>
      </c>
      <c r="EK259" s="70">
        <f>SUM(N253:EK253)-SUM(N255:EK255)</f>
        <v>0</v>
      </c>
      <c r="EL259" s="70">
        <f>SUM(N253:EL253)-SUM(N255:EL255)</f>
        <v>0</v>
      </c>
      <c r="EM259" s="70">
        <f>SUM(N253:EM253)-SUM(N255:EM255)</f>
        <v>0</v>
      </c>
      <c r="EN259" s="70">
        <f>SUM(N253:EN253)-SUM(N255:EN255)</f>
        <v>0</v>
      </c>
      <c r="EO259" s="70">
        <f>SUM(N253:EO253)-SUM(N255:EO255)</f>
        <v>0</v>
      </c>
      <c r="EP259" s="70">
        <f>SUM(N253:EP253)-SUM(N255:EP255)</f>
        <v>0</v>
      </c>
      <c r="EQ259" s="70">
        <f>SUM(N253:EQ253)-SUM(N255:EQ255)</f>
        <v>0</v>
      </c>
      <c r="ER259" s="70">
        <f>SUM(N253:ER253)-SUM(N255:ER255)</f>
        <v>0</v>
      </c>
      <c r="ES259" s="70">
        <f>SUM(N253:ES253)-SUM(N255:ES255)</f>
        <v>0</v>
      </c>
      <c r="ET259" s="70">
        <f>SUM(N253:ET253)-SUM(N255:ET255)</f>
        <v>0</v>
      </c>
      <c r="EU259" s="70">
        <f>SUM(N253:EU253)-SUM(N255:EU255)</f>
        <v>0</v>
      </c>
      <c r="EV259" s="70">
        <f>SUM(N253:EV253)-SUM(N255:EV255)</f>
        <v>0</v>
      </c>
      <c r="EW259" s="70">
        <f>SUM(N253:EW253)-SUM(N255:EW255)</f>
        <v>0</v>
      </c>
      <c r="EX259" s="70">
        <f>SUM(N253:EX253)-SUM(N255:EX255)</f>
        <v>0</v>
      </c>
      <c r="EY259" s="70">
        <f>SUM(N253:EY253)-SUM(N255:EY255)</f>
        <v>0</v>
      </c>
      <c r="EZ259" s="70">
        <f>SUM(N253:EZ253)-SUM(N255:EZ255)</f>
        <v>1.3919571765740102E-2</v>
      </c>
      <c r="FA259" s="70">
        <f>SUM(N253:FA253)-SUM(N255:FA255)</f>
        <v>7.1700864342687964E-2</v>
      </c>
      <c r="FB259" s="70">
        <f>SUM(N253:FB253)-SUM(N255:FB255)</f>
        <v>0.17417096854303793</v>
      </c>
      <c r="FC259" s="70">
        <f>SUM(N253:FC253)-SUM(N255:FC255)</f>
        <v>0.32218020603536957</v>
      </c>
      <c r="FD259" s="70">
        <f>SUM(N253:FD253)-SUM(N255:FD255)</f>
        <v>0.51645355742141419</v>
      </c>
      <c r="FE259" s="70">
        <f>SUM(N253:FE253)-SUM(N255:FE255)</f>
        <v>0.75762260382568059</v>
      </c>
      <c r="FF259" s="70">
        <f>SUM(N253:FF253)-SUM(N255:FF255)</f>
        <v>1.0462187012174127</v>
      </c>
      <c r="FG259" s="70">
        <f>SUM(N253:FG253)-SUM(N255:FG255)</f>
        <v>1.3825354477211249</v>
      </c>
      <c r="FH259" s="70">
        <f>SUM(N253:FH253)-SUM(N255:FH255)</f>
        <v>1.7662820279464313</v>
      </c>
      <c r="FI259" s="70">
        <f>SUM(N253:FI253)-SUM(N255:FI255)</f>
        <v>2.1966048364936483</v>
      </c>
      <c r="FJ259" s="70">
        <f>SUM(N253:FJ253)-SUM(N255:FJ255)</f>
        <v>2.6723684059330424</v>
      </c>
      <c r="FK259" s="70">
        <f>SUM(N253:FK253)-SUM(N255:FK255)</f>
        <v>0</v>
      </c>
      <c r="FL259" s="70">
        <f>SUM(N253:FL253)-SUM(N255:FL255)</f>
        <v>0</v>
      </c>
      <c r="FM259" s="70">
        <f>SUM(N253:FM253)-SUM(N255:FM255)</f>
        <v>0</v>
      </c>
      <c r="FN259" s="70">
        <f>SUM(N253:FN253)-SUM(N255:FN255)</f>
        <v>0</v>
      </c>
      <c r="FO259" s="70">
        <f>SUM(N253:FO253)-SUM(N255:FO255)</f>
        <v>0</v>
      </c>
      <c r="FP259" s="70">
        <f>SUM(N253:FP253)-SUM(N255:FP255)</f>
        <v>0</v>
      </c>
      <c r="FQ259" s="70">
        <f>SUM(N253:FQ253)-SUM(N255:FQ255)</f>
        <v>0</v>
      </c>
      <c r="FR259" s="70">
        <f>SUM(N253:FR253)-SUM(N255:FR255)</f>
        <v>0</v>
      </c>
      <c r="FS259" s="70">
        <f>SUM(N253:FS253)-SUM(N255:FS255)</f>
        <v>0</v>
      </c>
      <c r="FT259" s="70">
        <f>SUM(N253:FT253)-SUM(N255:FT255)</f>
        <v>0</v>
      </c>
      <c r="FU259" s="70">
        <f>SUM(N253:FU253)-SUM(N255:FU255)</f>
        <v>0</v>
      </c>
      <c r="FV259" s="70">
        <f>SUM(N253:FV253)-SUM(N255:FV255)</f>
        <v>0</v>
      </c>
      <c r="FW259" s="70">
        <f>SUM(N253:FW253)-SUM(N255:FW255)</f>
        <v>0</v>
      </c>
      <c r="FX259" s="70">
        <f>SUM(N253:FX253)-SUM(N255:FX255)</f>
        <v>0</v>
      </c>
      <c r="FY259" s="70">
        <f>SUM(N253:FY253)-SUM(N255:FY255)</f>
        <v>9.3263491697058498E-2</v>
      </c>
      <c r="FZ259" s="70">
        <f>SUM(N253:FZ253)-SUM(N255:FZ255)</f>
        <v>0.203629907649713</v>
      </c>
      <c r="GA259" s="70">
        <f>SUM(N253:GA253)-SUM(N255:GA255)</f>
        <v>0.32850781152963293</v>
      </c>
      <c r="GB259" s="70">
        <f>SUM(N253:GB253)-SUM(N255:GB255)</f>
        <v>0.4659569540712738</v>
      </c>
      <c r="GC259" s="70">
        <f>SUM(N253:GC253)-SUM(N255:GC255)</f>
        <v>0.61427000014279542</v>
      </c>
      <c r="GD259" s="70">
        <f>SUM(N253:GD253)-SUM(N255:GD255)</f>
        <v>0.77231526265040884</v>
      </c>
      <c r="GE259" s="70">
        <f>SUM(N253:GE253)-SUM(N255:GE255)</f>
        <v>0.9392256739429854</v>
      </c>
      <c r="GF259" s="70">
        <f>SUM(N253:GF253)-SUM(N255:GF255)</f>
        <v>1.1143288085766869</v>
      </c>
      <c r="GG259" s="70">
        <f>SUM(N253:GG253)-SUM(N255:GG255)</f>
        <v>1.297187259549915</v>
      </c>
      <c r="GH259" s="70">
        <f>SUM(N253:GH253)-SUM(N255:GH255)</f>
        <v>1.4873797466844678</v>
      </c>
      <c r="GI259" s="70">
        <f>SUM(N253:GI253)-SUM(N255:GI255)</f>
        <v>1.684759355944081</v>
      </c>
      <c r="GJ259" s="70">
        <f>SUM(N253:GJ253)-SUM(N255:GJ255)</f>
        <v>1.8895624155706088</v>
      </c>
      <c r="GK259" s="70">
        <f>SUM(N253:GK253)-SUM(N255:GK255)</f>
        <v>2.102119794536506</v>
      </c>
      <c r="GL259" s="70">
        <f>SUM(N253:GL253)-SUM(N255:GL255)</f>
        <v>2.322314254127221</v>
      </c>
      <c r="GM259" s="70">
        <f>SUM(N253:GM253)-SUM(N255:GM255)</f>
        <v>2.5501035628881823</v>
      </c>
      <c r="GN259" s="70">
        <f>SUM(N253:GN253)-SUM(N255:GN255)</f>
        <v>2.7857959676946251</v>
      </c>
      <c r="GO259" s="70">
        <f>SUM(N253:GO253)-SUM(N255:GO255)</f>
        <v>3.029761632901355</v>
      </c>
      <c r="GP259" s="70">
        <f>SUM(N253:GP253)-SUM(N255:GP255)</f>
        <v>3.2828204364072633</v>
      </c>
      <c r="GQ259" s="70">
        <f>SUM(N253:GQ253)-SUM(N255:GQ255)</f>
        <v>3.5463881574938938</v>
      </c>
      <c r="GR259" s="70">
        <f>SUM(N253:GR253)-SUM(N255:GR255)</f>
        <v>3.8217684336966755</v>
      </c>
      <c r="GS259" s="70">
        <f>SUM(N253:GS253)-SUM(N255:GS255)</f>
        <v>4.1100854660202089</v>
      </c>
      <c r="GT259" s="70">
        <f>SUM(N253:GT253)-SUM(N255:GT255)</f>
        <v>4.4123184295773541</v>
      </c>
      <c r="GU259" s="70">
        <f>SUM(N253:GU253)-SUM(N255:GU255)</f>
        <v>4.7298318544372506</v>
      </c>
      <c r="GV259" s="70">
        <f>SUM(N253:GV253)-SUM(N255:GV255)</f>
        <v>5.0641183765864497</v>
      </c>
      <c r="GW259" s="70">
        <f>SUM(N253:GW253)-SUM(N255:GW255)</f>
        <v>5.4169055852078998</v>
      </c>
      <c r="GX259" s="70">
        <f>SUM(N253:GX253)-SUM(N255:GX255)</f>
        <v>5.7905632860653924</v>
      </c>
      <c r="GY259" s="70">
        <f>SUM(N253:GY253)-SUM(N255:GY255)</f>
        <v>6.1873625460827952</v>
      </c>
      <c r="GZ259" s="70">
        <f>SUM(N253:GZ253)-SUM(N255:GZ255)</f>
        <v>6.609080501308739</v>
      </c>
      <c r="HA259" s="70">
        <f>SUM(N253:HA253)-SUM(N255:HA255)</f>
        <v>7.0575319775001049</v>
      </c>
      <c r="HB259" s="70">
        <f>SUM(N253:HB253)-SUM(N255:HB255)</f>
        <v>7.5361121959055311</v>
      </c>
      <c r="HC259" s="70">
        <f>SUM(N253:HC253)-SUM(N255:HC255)</f>
        <v>8.0483408415154258</v>
      </c>
      <c r="HD259" s="70">
        <f>SUM(N253:HD253)-SUM(N255:HD255)</f>
        <v>0</v>
      </c>
      <c r="HE259" s="70">
        <f>SUM(N253:HE253)-SUM(N255:HE255)</f>
        <v>0</v>
      </c>
      <c r="HF259" s="70">
        <f>SUM(N253:HF253)-SUM(N255:HF255)</f>
        <v>0</v>
      </c>
      <c r="HG259" s="70">
        <f>SUM(N253:HG253)-SUM(N255:HG255)</f>
        <v>0</v>
      </c>
      <c r="HH259" s="70">
        <f>SUM(N253:HH253)-SUM(N255:HH255)</f>
        <v>0</v>
      </c>
      <c r="HI259" s="70">
        <f>SUM(N253:HI253)-SUM(N255:HI255)</f>
        <v>0</v>
      </c>
      <c r="HJ259" s="70">
        <f>SUM(N253:HJ253)-SUM(N255:HJ255)</f>
        <v>0</v>
      </c>
      <c r="HK259" s="70">
        <f>SUM(N253:HK253)-SUM(N255:HK255)</f>
        <v>0</v>
      </c>
      <c r="HL259" s="70">
        <f>SUM(N253:HL253)-SUM(N255:HL255)</f>
        <v>0</v>
      </c>
      <c r="HM259" s="70">
        <f>SUM(N253:HM253)-SUM(N255:HM255)</f>
        <v>0</v>
      </c>
      <c r="HN259" s="70">
        <f>SUM(N253:HN253)-SUM(N255:HN255)</f>
        <v>0</v>
      </c>
      <c r="HO259" s="70">
        <f>SUM(N253:HO253)-SUM(N255:HO255)</f>
        <v>0</v>
      </c>
      <c r="HP259" s="70">
        <f>SUM(N253:HP253)-SUM(N255:HP255)</f>
        <v>0</v>
      </c>
      <c r="HQ259" s="70">
        <f>SUM(N253:HQ253)-SUM(N255:HQ255)</f>
        <v>0</v>
      </c>
      <c r="HR259" s="70">
        <f>SUM(N253:HR253)-SUM(N255:HR255)</f>
        <v>0</v>
      </c>
      <c r="HS259" s="70">
        <f>SUM(N253:HS253)-SUM(N255:HS255)</f>
        <v>0</v>
      </c>
      <c r="HT259" s="70">
        <f>SUM(N253:HT253)-SUM(N255:HT255)</f>
        <v>0</v>
      </c>
      <c r="HU259" s="70">
        <f>SUM(N253:HU253)-SUM(N255:HU255)</f>
        <v>0</v>
      </c>
      <c r="HV259" s="70">
        <f>SUM(N253:HV253)-SUM(N255:HV255)</f>
        <v>0</v>
      </c>
      <c r="HW259" s="70">
        <f>SUM(N253:HW253)-SUM(N255:HW255)</f>
        <v>0</v>
      </c>
      <c r="HX259" s="70">
        <f>SUM(N253:HX253)-SUM(N255:HX255)</f>
        <v>0</v>
      </c>
      <c r="HY259" s="70">
        <f>SUM(N253:HY253)-SUM(N255:HY255)</f>
        <v>0</v>
      </c>
      <c r="HZ259" s="70">
        <f>SUM(N253:HZ253)-SUM(N255:HZ255)</f>
        <v>0</v>
      </c>
      <c r="IA259" s="70">
        <f>SUM(N253:IA253)-SUM(N255:IA255)</f>
        <v>0</v>
      </c>
      <c r="IB259" s="70">
        <f>SUM(N253:IB253)-SUM(N255:IB255)</f>
        <v>0</v>
      </c>
      <c r="IC259" s="70">
        <f>SUM(N253:IC253)-SUM(N255:IC255)</f>
        <v>0</v>
      </c>
      <c r="ID259" s="70">
        <f>SUM(N253:ID253)-SUM(N255:ID255)</f>
        <v>0</v>
      </c>
      <c r="IE259" s="70">
        <f>SUM(N253:IE253)-SUM(N255:IE255)</f>
        <v>0</v>
      </c>
      <c r="IF259" s="70">
        <f>SUM(N253:IF253)-SUM(N255:IF255)</f>
        <v>0</v>
      </c>
      <c r="IG259" s="70">
        <f>SUM(N253:IG253)-SUM(N255:IG255)</f>
        <v>6.3864049389081856E-2</v>
      </c>
      <c r="IH259" s="70">
        <f>SUM(N253:IH253)-SUM(N255:IH255)</f>
        <v>0</v>
      </c>
      <c r="II259" s="70">
        <f>SUM(N253:II253)-SUM(N255:II255)</f>
        <v>0</v>
      </c>
      <c r="IJ259" s="70">
        <f>SUM(N253:IJ253)-SUM(N255:IJ255)</f>
        <v>0</v>
      </c>
      <c r="IK259" s="70">
        <f>SUM(N253:IK253)-SUM(N255:IK255)</f>
        <v>0</v>
      </c>
      <c r="IL259" s="70">
        <f>SUM(N253:IL253)-SUM(N255:IL255)</f>
        <v>0</v>
      </c>
      <c r="IM259" s="70">
        <f>SUM(N253:IM253)-SUM(N255:IM255)</f>
        <v>0</v>
      </c>
      <c r="IN259" s="70">
        <f>SUM(N253:IN253)-SUM(N255:IN255)</f>
        <v>0</v>
      </c>
      <c r="IO259" s="70">
        <f>SUM(N253:IO253)-SUM(N255:IO255)</f>
        <v>0</v>
      </c>
      <c r="IP259" s="70">
        <f>SUM(N253:IP253)-SUM(N255:IP255)</f>
        <v>0</v>
      </c>
      <c r="IQ259" s="70">
        <f>SUM(N253:IQ253)-SUM(N255:IQ255)</f>
        <v>0</v>
      </c>
      <c r="IR259" s="70">
        <f>SUM(N253:IR253)-SUM(N255:IR255)</f>
        <v>0</v>
      </c>
      <c r="IS259" s="70">
        <f>SUM(N253:IS253)-SUM(N255:IS255)</f>
        <v>0</v>
      </c>
      <c r="IT259" s="70">
        <f>SUM(N253:IT253)-SUM(N255:IT255)</f>
        <v>0</v>
      </c>
      <c r="IU259" s="70">
        <f>SUM(N253:IU253)-SUM(N255:IU255)</f>
        <v>0</v>
      </c>
      <c r="IV259" s="70">
        <f>SUM(N253:IV253)-SUM(N255:IV255)</f>
        <v>0</v>
      </c>
      <c r="IW259" s="70">
        <f>SUM(N253:IW253)-SUM(N255:IW255)</f>
        <v>0</v>
      </c>
      <c r="IX259" s="70">
        <f>SUM(N253:IX253)-SUM(N255:IX255)</f>
        <v>0</v>
      </c>
      <c r="IY259" s="70">
        <f>SUM(N253:IY253)-SUM(N255:IY255)</f>
        <v>0</v>
      </c>
      <c r="IZ259" s="70">
        <f>SUM(N253:IZ253)-SUM(N255:IZ255)</f>
        <v>6.6102178927764044E-2</v>
      </c>
      <c r="JA259" s="70">
        <f>SUM(N253:JA253)-SUM(N255:JA255)</f>
        <v>0.4968422636428329</v>
      </c>
      <c r="JB259" s="70">
        <f>SUM(N253:JB253)-SUM(N255:JB255)</f>
        <v>1.2975121284717517</v>
      </c>
      <c r="JC259" s="70">
        <f>SUM(N253:JC253)-SUM(N255:JC255)</f>
        <v>2.4736219661194525</v>
      </c>
      <c r="JD259" s="70">
        <f>SUM(N253:JD253)-SUM(N255:JD255)</f>
        <v>4.0317297632129794</v>
      </c>
      <c r="JE259" s="70">
        <f>SUM(N253:JE253)-SUM(N255:JE255)</f>
        <v>5.9771112305247698</v>
      </c>
      <c r="JF259" s="70">
        <f>SUM(N253:JF253)-SUM(N255:JF255)</f>
        <v>8.3129148669644763</v>
      </c>
      <c r="JG259" s="70">
        <f>SUM(N253:JG253)-SUM(N255:JG255)</f>
        <v>11.041419458103334</v>
      </c>
      <c r="JH259" s="70">
        <f>SUM(N253:JH253)-SUM(N255:JH255)</f>
        <v>14.164696049176158</v>
      </c>
      <c r="JI259" s="70">
        <f>SUM(N253:JI253)-SUM(N255:JI255)</f>
        <v>17.683392688785162</v>
      </c>
      <c r="JJ259" s="70">
        <f>SUM(N253:JJ253)-SUM(N255:JJ255)</f>
        <v>21.598490506058752</v>
      </c>
      <c r="JK259" s="70">
        <f>SUM(N253:JK253)-SUM(N255:JK255)</f>
        <v>25.912684354980328</v>
      </c>
      <c r="JL259" s="70">
        <f>SUM(N253:JL253)-SUM(N255:JL255)</f>
        <v>30.628139030808441</v>
      </c>
      <c r="JM259" s="70">
        <f>SUM(N253:JM253)-SUM(N255:JM255)</f>
        <v>35.745444305303707</v>
      </c>
      <c r="JN259" s="70">
        <f>SUM(N253:JN253)-SUM(N255:JN255)</f>
        <v>41.265060458383374</v>
      </c>
      <c r="JO259" s="70">
        <f>SUM(N253:JO253)-SUM(N255:JO255)</f>
        <v>47.190266620701237</v>
      </c>
      <c r="JP259" s="70">
        <f>SUM(N253:JP253)-SUM(N255:JP255)</f>
        <v>53.524091599259009</v>
      </c>
      <c r="JQ259" s="70">
        <f>SUM(N253:JQ253)-SUM(N255:JQ255)</f>
        <v>60.270547228744874</v>
      </c>
      <c r="JR259" s="70">
        <f>SUM(N253:JR253)-SUM(N255:JR255)</f>
        <v>67.436022204132598</v>
      </c>
      <c r="JS259" s="70">
        <f>SUM(N253:JS253)-SUM(N255:JS255)</f>
        <v>75.025920815586176</v>
      </c>
      <c r="JT259" s="70">
        <f>SUM(N253:JT253)-SUM(N255:JT255)</f>
        <v>83.041272197956062</v>
      </c>
      <c r="JU259" s="70">
        <f>SUM(N253:JU253)-SUM(N255:JU255)</f>
        <v>91.481998194621809</v>
      </c>
      <c r="JV259" s="70">
        <f>SUM(N253:JV253)-SUM(N255:JV255)</f>
        <v>100.34641701421819</v>
      </c>
      <c r="JW259" s="70">
        <f>SUM(N253:JW253)-SUM(N255:JW255)</f>
        <v>109.63122332701536</v>
      </c>
      <c r="JX259" s="70">
        <f>SUM(N253:JX253)-SUM(N255:JX255)</f>
        <v>119.33399229541311</v>
      </c>
      <c r="JY259" s="70">
        <f>SUM(N253:JY253)-SUM(N255:JY255)</f>
        <v>129.45425825228168</v>
      </c>
      <c r="JZ259" s="70">
        <f>SUM(N253:JZ253)-SUM(N255:JZ255)</f>
        <v>139.99240576647497</v>
      </c>
      <c r="KA259" s="70">
        <f>SUM(N253:KA253)-SUM(N255:KA255)</f>
        <v>150.95004872919827</v>
      </c>
      <c r="KB259" s="70">
        <f>SUM(N253:KB253)-SUM(N255:KB255)</f>
        <v>161.9835414711325</v>
      </c>
      <c r="KC259" s="70">
        <f>SUM(N253:KC253)-SUM(N255:KC255)</f>
        <v>0</v>
      </c>
      <c r="KD259" s="70">
        <f>SUM(N253:KD253)-SUM(N255:KD255)</f>
        <v>0</v>
      </c>
      <c r="KE259" s="70">
        <f>SUM(N253:KE253)-SUM(N255:KE255)</f>
        <v>0</v>
      </c>
      <c r="KF259" s="70">
        <f>SUM(N253:KF253)-SUM(N255:KF255)</f>
        <v>0</v>
      </c>
      <c r="KG259" s="70">
        <f>SUM(N253:KG253)-SUM(N255:KG255)</f>
        <v>0</v>
      </c>
      <c r="KH259" s="70">
        <f>SUM(N253:KH253)-SUM(N255:KH255)</f>
        <v>0</v>
      </c>
      <c r="KI259" s="70">
        <f>SUM(N253:KI253)-SUM(N255:KI255)</f>
        <v>0</v>
      </c>
      <c r="KJ259" s="70">
        <f>SUM(N253:KJ253)-SUM(N255:KJ255)</f>
        <v>0</v>
      </c>
      <c r="KK259" s="70">
        <f>SUM(N253:KK253)-SUM(N255:KK255)</f>
        <v>0</v>
      </c>
      <c r="KL259" s="70">
        <f>SUM(N253:KL253)-SUM(N255:KL255)</f>
        <v>0</v>
      </c>
      <c r="KM259" s="70">
        <f>SUM(N253:KM253)-SUM(N255:KM255)</f>
        <v>0</v>
      </c>
      <c r="KN259" s="70">
        <f>SUM(N253:KN253)-SUM(N255:KN255)</f>
        <v>0</v>
      </c>
      <c r="KO259" s="70">
        <f>SUM(N253:KO253)-SUM(N255:KO255)</f>
        <v>0</v>
      </c>
      <c r="KP259" s="70">
        <f>SUM(N253:KP253)-SUM(N255:KP255)</f>
        <v>0</v>
      </c>
      <c r="KQ259" s="70">
        <f>SUM(N253:KQ253)-SUM(N255:KQ255)</f>
        <v>0</v>
      </c>
      <c r="KR259" s="70">
        <f>SUM(N253:KR253)-SUM(N255:KR255)</f>
        <v>0</v>
      </c>
      <c r="KS259" s="70">
        <f>SUM(N253:KS253)-SUM(N255:KS255)</f>
        <v>0</v>
      </c>
      <c r="KT259" s="70">
        <f>SUM(N253:KT253)-SUM(N255:KT255)</f>
        <v>0</v>
      </c>
      <c r="KU259" s="70">
        <f>SUM(N253:KU253)-SUM(N255:KU255)</f>
        <v>0</v>
      </c>
      <c r="KV259" s="70">
        <f>SUM(N253:KV253)-SUM(N255:KV255)</f>
        <v>0</v>
      </c>
      <c r="KW259" s="70">
        <f>SUM(N253:KW253)-SUM(N255:KW255)</f>
        <v>0</v>
      </c>
      <c r="KX259" s="70">
        <f>SUM(N253:KX253)-SUM(N255:KX255)</f>
        <v>0</v>
      </c>
      <c r="KY259" s="70">
        <f>SUM(N253:KY253)-SUM(N255:KY255)</f>
        <v>0</v>
      </c>
      <c r="KZ259" s="70">
        <f>SUM(N253:KZ253)-SUM(N255:KZ255)</f>
        <v>0</v>
      </c>
      <c r="LA259" s="70">
        <f>SUM(N253:LA253)-SUM(N255:LA255)</f>
        <v>0</v>
      </c>
      <c r="LB259" s="70">
        <f>SUM(N253:LB253)-SUM(N255:LB255)</f>
        <v>0</v>
      </c>
      <c r="LC259" s="70">
        <f>SUM(N253:LC253)-SUM(N255:LC255)</f>
        <v>0</v>
      </c>
      <c r="LD259" s="70">
        <f>SUM(N253:LD253)-SUM(N255:LD255)</f>
        <v>0</v>
      </c>
      <c r="LE259" s="70">
        <f>SUM(N253:LE253)-SUM(N255:LE255)</f>
        <v>0</v>
      </c>
      <c r="LF259" s="70">
        <f>SUM(N253:LF253)-SUM(N255:LF255)</f>
        <v>0</v>
      </c>
      <c r="LG259" s="70">
        <f>SUM(N253:LG253)-SUM(N255:LG255)</f>
        <v>0</v>
      </c>
      <c r="LH259" s="70">
        <f>SUM(N253:LH253)-SUM(N255:LH255)</f>
        <v>0</v>
      </c>
      <c r="LI259" s="70">
        <f>SUM(N253:LI253)-SUM(N255:LI255)</f>
        <v>0</v>
      </c>
      <c r="LJ259" s="70">
        <f>SUM(N253:LJ253)-SUM(N255:LJ255)</f>
        <v>0</v>
      </c>
      <c r="LK259" s="70">
        <f>SUM(N253:LK253)-SUM(N255:LK255)</f>
        <v>0</v>
      </c>
      <c r="LL259" s="70">
        <f>SUM(N253:LL253)-SUM(N255:LL255)</f>
        <v>0</v>
      </c>
      <c r="LM259" s="70">
        <f>SUM(N253:LM253)-SUM(N255:LM255)</f>
        <v>0</v>
      </c>
      <c r="LN259" s="70">
        <f>SUM(N253:LN253)-SUM(N255:LN255)</f>
        <v>0</v>
      </c>
      <c r="LO259" s="70">
        <f>SUM(N253:LO253)-SUM(N255:LO255)</f>
        <v>0</v>
      </c>
      <c r="LP259" s="70">
        <f>SUM(N253:LP253)-SUM(N255:LP255)</f>
        <v>0</v>
      </c>
      <c r="LQ259" s="70">
        <f>SUM(N253:LQ253)-SUM(N255:LQ255)</f>
        <v>0</v>
      </c>
      <c r="LR259" s="70">
        <f>SUM(N253:LR253)-SUM(N255:LR255)</f>
        <v>0</v>
      </c>
      <c r="LS259" s="70">
        <f>SUM(N253:LS253)-SUM(N255:LS255)</f>
        <v>0</v>
      </c>
      <c r="LT259" s="70">
        <f>SUM(N253:LT253)-SUM(N255:LT255)</f>
        <v>0</v>
      </c>
      <c r="LU259" s="70">
        <f>SUM(N253:LU253)-SUM(N255:LU255)</f>
        <v>0</v>
      </c>
      <c r="LV259" s="70">
        <f>SUM(N253:LV253)-SUM(N255:LV255)</f>
        <v>0</v>
      </c>
      <c r="LW259" s="70">
        <f>SUM(N253:LW253)-SUM(N255:LW255)</f>
        <v>0</v>
      </c>
      <c r="LX259" s="70">
        <f>SUM(N253:LX253)-SUM(N255:LX255)</f>
        <v>0</v>
      </c>
      <c r="LY259" s="70">
        <f>SUM(N253:LY253)-SUM(N255:LY255)</f>
        <v>0</v>
      </c>
      <c r="LZ259" s="70">
        <f>SUM(N253:LZ253)-SUM(N255:LZ255)</f>
        <v>0</v>
      </c>
      <c r="MA259" s="70">
        <f>SUM(N253:MA253)-SUM(N255:MA255)</f>
        <v>0</v>
      </c>
      <c r="MB259" s="70">
        <f>SUM(N253:MB253)-SUM(N255:MB255)</f>
        <v>0</v>
      </c>
      <c r="MC259" s="70">
        <f>SUM(N253:MC253)-SUM(N255:MC255)</f>
        <v>0</v>
      </c>
      <c r="MD259" s="70">
        <f>SUM(N253:MD253)-SUM(N255:MD255)</f>
        <v>0</v>
      </c>
      <c r="ME259" s="70">
        <f>SUM(N253:ME253)-SUM(N255:ME255)</f>
        <v>0</v>
      </c>
      <c r="MF259" s="70">
        <f>SUM(N253:MF253)-SUM(N255:MF255)</f>
        <v>0</v>
      </c>
      <c r="MG259" s="70">
        <f>SUM(N253:MG253)-SUM(N255:MG255)</f>
        <v>0</v>
      </c>
      <c r="MH259" s="70">
        <f>SUM(N253:MH253)-SUM(N255:MH255)</f>
        <v>0</v>
      </c>
      <c r="MI259" s="70">
        <f>SUM(N253:MI253)-SUM(N255:MI255)</f>
        <v>0</v>
      </c>
      <c r="MJ259" s="70">
        <f>SUM(N253:MJ253)-SUM(N255:MJ255)</f>
        <v>0</v>
      </c>
      <c r="MK259" s="70">
        <f>SUM(N253:MK253)-SUM(N255:MK255)</f>
        <v>0</v>
      </c>
      <c r="ML259" s="70">
        <f>SUM(N253:ML253)-SUM(N255:ML255)</f>
        <v>0</v>
      </c>
      <c r="MM259" s="70">
        <f>SUM(N253:MM253)-SUM(N255:MM255)</f>
        <v>0</v>
      </c>
      <c r="MN259" s="70">
        <f>SUM(N253:MN253)-SUM(N255:MN255)</f>
        <v>0</v>
      </c>
      <c r="MO259" s="70">
        <f>SUM(N253:MO253)-SUM(N255:MO255)</f>
        <v>0</v>
      </c>
      <c r="MP259" s="70">
        <f>SUM(N253:MP253)-SUM(N255:MP255)</f>
        <v>0</v>
      </c>
      <c r="MQ259" s="70">
        <f>SUM(N253:MQ253)-SUM(N255:MQ255)</f>
        <v>0</v>
      </c>
      <c r="MR259" s="70">
        <f>SUM(N253:MR253)-SUM(N255:MR255)</f>
        <v>0</v>
      </c>
      <c r="MS259" s="70">
        <f>SUM(N253:MS253)-SUM(N255:MS255)</f>
        <v>0</v>
      </c>
      <c r="MT259" s="70">
        <f>SUM(N253:MT253)-SUM(N255:MT255)</f>
        <v>0</v>
      </c>
      <c r="MU259" s="70">
        <f>SUM(N253:MU253)-SUM(N255:MU255)</f>
        <v>0</v>
      </c>
      <c r="MV259" s="70">
        <f>SUM(N253:MV253)-SUM(N255:MV255)</f>
        <v>0</v>
      </c>
      <c r="MW259" s="70">
        <f>SUM(N253:MW253)-SUM(N255:MW255)</f>
        <v>0</v>
      </c>
      <c r="MX259" s="70">
        <f>SUM(N253:MX253)-SUM(N255:MX255)</f>
        <v>0</v>
      </c>
      <c r="MY259" s="70">
        <f>SUM(N253:MY253)-SUM(N255:MY255)</f>
        <v>0</v>
      </c>
      <c r="MZ259" s="70">
        <f>SUM(N253:MZ253)-SUM(N255:MZ255)</f>
        <v>0</v>
      </c>
      <c r="NA259" s="70">
        <f>SUM(N253:NA253)-SUM(N255:NA255)</f>
        <v>0</v>
      </c>
      <c r="NB259" s="70">
        <f>SUM(N253:NB253)-SUM(N255:NB255)</f>
        <v>0</v>
      </c>
      <c r="NC259" s="70">
        <f>SUM(N253:NC253)-SUM(N255:NC255)</f>
        <v>0</v>
      </c>
      <c r="ND259" s="70">
        <f>SUM(N253:ND253)-SUM(N255:ND255)</f>
        <v>0</v>
      </c>
      <c r="NE259" s="70">
        <f>SUM(N253:NE253)-SUM(N255:NE255)</f>
        <v>0</v>
      </c>
      <c r="NF259" s="70">
        <f>SUM(N253:NF253)-SUM(N255:NF255)</f>
        <v>0</v>
      </c>
      <c r="NG259" s="70">
        <f>SUM(N253:NG253)-SUM(N255:NG255)</f>
        <v>0</v>
      </c>
      <c r="NH259" s="70">
        <f>SUM(N253:NH253)-SUM(N255:NH255)</f>
        <v>0</v>
      </c>
      <c r="NI259" s="70">
        <f>SUM(N253:NI253)-SUM(N255:NI255)</f>
        <v>0</v>
      </c>
      <c r="NJ259" s="70">
        <f>SUM(N253:NJ253)-SUM(N255:NJ255)</f>
        <v>0</v>
      </c>
      <c r="NK259" s="70">
        <f>SUM(N253:NK253)-SUM(N255:NK255)</f>
        <v>0</v>
      </c>
      <c r="NL259" s="70">
        <f>SUM(N253:NL253)-SUM(N255:NL255)</f>
        <v>0</v>
      </c>
      <c r="NM259" s="70">
        <f>SUM(N253:NM253)-SUM(N255:NM255)</f>
        <v>0</v>
      </c>
      <c r="NN259" s="70">
        <f>SUM(N253:NN253)-SUM(N255:NN255)</f>
        <v>0</v>
      </c>
      <c r="NO259" s="71">
        <f>SUM(N253:NO253)-SUM(N255:NO255)</f>
        <v>0</v>
      </c>
      <c r="NP259" s="1"/>
      <c r="NQ259" s="1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</row>
  </sheetData>
  <conditionalFormatting sqref="N19:Y19">
    <cfRule type="containsBlanks" dxfId="59" priority="32">
      <formula>LEN(TRIM(N19))=0</formula>
    </cfRule>
  </conditionalFormatting>
  <conditionalFormatting sqref="I13">
    <cfRule type="containsBlanks" dxfId="58" priority="31">
      <formula>LEN(TRIM(I13))=0</formula>
    </cfRule>
  </conditionalFormatting>
  <conditionalFormatting sqref="I14">
    <cfRule type="containsBlanks" dxfId="57" priority="30">
      <formula>LEN(TRIM(I14))=0</formula>
    </cfRule>
  </conditionalFormatting>
  <conditionalFormatting sqref="N11:NO11">
    <cfRule type="containsBlanks" dxfId="56" priority="29">
      <formula>LEN(TRIM(N11))=0</formula>
    </cfRule>
  </conditionalFormatting>
  <conditionalFormatting sqref="N148:Y148">
    <cfRule type="containsBlanks" dxfId="55" priority="28">
      <formula>LEN(TRIM(N148))=0</formula>
    </cfRule>
  </conditionalFormatting>
  <conditionalFormatting sqref="N166:Y166">
    <cfRule type="containsBlanks" dxfId="54" priority="27">
      <formula>LEN(TRIM(N166))=0</formula>
    </cfRule>
  </conditionalFormatting>
  <conditionalFormatting sqref="N170:Y170">
    <cfRule type="containsBlanks" dxfId="53" priority="26">
      <formula>LEN(TRIM(N170))=0</formula>
    </cfRule>
  </conditionalFormatting>
  <conditionalFormatting sqref="N172:Y172">
    <cfRule type="containsBlanks" dxfId="52" priority="25">
      <formula>LEN(TRIM(N172))=0</formula>
    </cfRule>
  </conditionalFormatting>
  <conditionalFormatting sqref="N174:Y174">
    <cfRule type="containsBlanks" dxfId="51" priority="24">
      <formula>LEN(TRIM(N174))=0</formula>
    </cfRule>
  </conditionalFormatting>
  <conditionalFormatting sqref="N178:Y178">
    <cfRule type="containsBlanks" dxfId="50" priority="23">
      <formula>LEN(TRIM(N178))=0</formula>
    </cfRule>
  </conditionalFormatting>
  <conditionalFormatting sqref="N230:NO230">
    <cfRule type="cellIs" dxfId="49" priority="21" operator="lessThan">
      <formula>0</formula>
    </cfRule>
    <cfRule type="cellIs" dxfId="48" priority="22" operator="greaterThan">
      <formula>0</formula>
    </cfRule>
  </conditionalFormatting>
  <conditionalFormatting sqref="N232:NO232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N7:Y7">
    <cfRule type="cellIs" dxfId="45" priority="17" operator="greaterThan">
      <formula>0</formula>
    </cfRule>
    <cfRule type="cellIs" dxfId="44" priority="18" operator="lessThan">
      <formula>0</formula>
    </cfRule>
  </conditionalFormatting>
  <conditionalFormatting sqref="N21:Y21">
    <cfRule type="containsBlanks" dxfId="43" priority="16">
      <formula>LEN(TRIM(N21))=0</formula>
    </cfRule>
  </conditionalFormatting>
  <conditionalFormatting sqref="N77:AQ85">
    <cfRule type="containsBlanks" dxfId="42" priority="10">
      <formula>LEN(TRIM(N77))=0</formula>
    </cfRule>
  </conditionalFormatting>
  <conditionalFormatting sqref="N9:NO9">
    <cfRule type="containsBlanks" dxfId="41" priority="15">
      <formula>LEN(TRIM(N9))=0</formula>
    </cfRule>
  </conditionalFormatting>
  <conditionalFormatting sqref="A2:XFD6 A7:B7 D7:XFD7 A8:XFD1048576 E1:XFD1">
    <cfRule type="cellIs" dxfId="40" priority="14" operator="equal">
      <formula>0</formula>
    </cfRule>
  </conditionalFormatting>
  <conditionalFormatting sqref="N238:Y238">
    <cfRule type="containsBlanks" dxfId="39" priority="13">
      <formula>LEN(TRIM(N238))=0</formula>
    </cfRule>
  </conditionalFormatting>
  <conditionalFormatting sqref="N257:NO257">
    <cfRule type="cellIs" dxfId="38" priority="11" operator="lessThan">
      <formula>0</formula>
    </cfRule>
    <cfRule type="cellIs" dxfId="37" priority="12" operator="greaterThan">
      <formula>0</formula>
    </cfRule>
  </conditionalFormatting>
  <conditionalFormatting sqref="N150:Y150">
    <cfRule type="containsBlanks" dxfId="36" priority="9">
      <formula>LEN(TRIM(N150))=0</formula>
    </cfRule>
  </conditionalFormatting>
  <conditionalFormatting sqref="N67:AQ75">
    <cfRule type="containsBlanks" dxfId="35" priority="8">
      <formula>LEN(TRIM(N67))=0</formula>
    </cfRule>
  </conditionalFormatting>
  <conditionalFormatting sqref="N21:Y21">
    <cfRule type="containsBlanks" dxfId="34" priority="7">
      <formula>LEN(TRIM(N21))=0</formula>
    </cfRule>
  </conditionalFormatting>
  <conditionalFormatting sqref="N150:Y150">
    <cfRule type="containsBlanks" dxfId="33" priority="6">
      <formula>LEN(TRIM(N150))=0</formula>
    </cfRule>
  </conditionalFormatting>
  <conditionalFormatting sqref="N170:Y170">
    <cfRule type="containsBlanks" dxfId="32" priority="5">
      <formula>LEN(TRIM(N170))=0</formula>
    </cfRule>
  </conditionalFormatting>
  <conditionalFormatting sqref="N172:Y172">
    <cfRule type="containsBlanks" dxfId="31" priority="4">
      <formula>LEN(TRIM(N172))=0</formula>
    </cfRule>
  </conditionalFormatting>
  <conditionalFormatting sqref="N238:Y238">
    <cfRule type="containsBlanks" dxfId="30" priority="3">
      <formula>LEN(TRIM(N238))=0</formula>
    </cfRule>
  </conditionalFormatting>
  <conditionalFormatting sqref="N238:Y238">
    <cfRule type="containsBlanks" dxfId="29" priority="2">
      <formula>LEN(TRIM(N238))=0</formula>
    </cfRule>
  </conditionalFormatting>
  <conditionalFormatting sqref="A1:D1">
    <cfRule type="cellIs" dxfId="28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Q10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tr">
        <f>OFMOR_OFF_0!I2</f>
        <v>Созданные заказы, Gross</v>
      </c>
      <c r="J2" s="50"/>
      <c r="K2" s="51" t="str">
        <f>OFMOR_OFF_0!K2</f>
        <v>кол-во</v>
      </c>
      <c r="L2" s="1"/>
      <c r="M2" s="1"/>
      <c r="N2" s="36">
        <f>KPI_Reports_2!N27</f>
        <v>1677.3915911709812</v>
      </c>
      <c r="O2" s="37">
        <f>KPI_Reports_2!O27</f>
        <v>1250.4620620805722</v>
      </c>
      <c r="P2" s="37">
        <f>KPI_Reports_2!P27</f>
        <v>2059.8175574134561</v>
      </c>
      <c r="Q2" s="37">
        <f>KPI_Reports_2!Q27</f>
        <v>2500.0983101912552</v>
      </c>
      <c r="R2" s="37">
        <f>KPI_Reports_2!R27</f>
        <v>3025.346947743049</v>
      </c>
      <c r="S2" s="37">
        <f>KPI_Reports_2!S27</f>
        <v>4052.558146165321</v>
      </c>
      <c r="T2" s="37">
        <f>KPI_Reports_2!T27</f>
        <v>4906.8747810937803</v>
      </c>
      <c r="U2" s="37">
        <f>KPI_Reports_2!U27</f>
        <v>5825.2730868770877</v>
      </c>
      <c r="V2" s="37">
        <f>KPI_Reports_2!V27</f>
        <v>6287.8466429805085</v>
      </c>
      <c r="W2" s="37">
        <f>KPI_Reports_2!W27</f>
        <v>8660.9728583767064</v>
      </c>
      <c r="X2" s="37">
        <f>KPI_Reports_2!X27</f>
        <v>10441.129455756156</v>
      </c>
      <c r="Y2" s="38">
        <f>KPI_Reports_2!Y27</f>
        <v>11739.937573976209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OFMOR_FFF_2!C3</f>
        <v>СЦЕНАРИИ</v>
      </c>
      <c r="D3" s="1"/>
      <c r="E3" s="1" t="str">
        <f>OFMOR_FFF_2!E3</f>
        <v>в деньгах и в заказах</v>
      </c>
      <c r="F3" s="1"/>
      <c r="G3" s="1"/>
      <c r="H3" s="1"/>
      <c r="I3" s="52" t="str">
        <f>OFMOR_OFF_0!I3</f>
        <v>Средний чек, Gross</v>
      </c>
      <c r="J3" s="53"/>
      <c r="K3" s="54" t="str">
        <f>OFMOR_OFF_0!K3</f>
        <v>руб.</v>
      </c>
      <c r="L3" s="1"/>
      <c r="M3" s="1"/>
      <c r="N3" s="42">
        <f>KPI_Reports_2!N28</f>
        <v>5775.7498506134643</v>
      </c>
      <c r="O3" s="43">
        <f>KPI_Reports_2!O28</f>
        <v>6207.7995365417237</v>
      </c>
      <c r="P3" s="43">
        <f>KPI_Reports_2!P28</f>
        <v>6597.3563823901304</v>
      </c>
      <c r="Q3" s="43">
        <f>KPI_Reports_2!Q28</f>
        <v>6799.6991911522291</v>
      </c>
      <c r="R3" s="43">
        <f>KPI_Reports_2!R28</f>
        <v>6719.0231688456424</v>
      </c>
      <c r="S3" s="43">
        <f>KPI_Reports_2!S28</f>
        <v>6795.8416639284278</v>
      </c>
      <c r="T3" s="43">
        <f>KPI_Reports_2!T28</f>
        <v>6717.2389217021855</v>
      </c>
      <c r="U3" s="43">
        <f>KPI_Reports_2!U28</f>
        <v>6702.9291300316418</v>
      </c>
      <c r="V3" s="43">
        <f>KPI_Reports_2!V28</f>
        <v>6892.0647216717989</v>
      </c>
      <c r="W3" s="43">
        <f>KPI_Reports_2!W28</f>
        <v>7729.7775754267568</v>
      </c>
      <c r="X3" s="43">
        <f>KPI_Reports_2!X28</f>
        <v>8202.3732813064889</v>
      </c>
      <c r="Y3" s="44">
        <f>KPI_Reports_2!Y28</f>
        <v>8496.3409705604718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OFMOR_FFF_2!C4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tr">
        <f>OFMOR_OFF_0!I4</f>
        <v>Проданные заказы, Net</v>
      </c>
      <c r="J4" s="50"/>
      <c r="K4" s="51" t="str">
        <f>OFMOR_OFF_0!K4</f>
        <v>кол-во</v>
      </c>
      <c r="L4" s="8"/>
      <c r="M4" s="8"/>
      <c r="N4" s="36">
        <f>KPI_Reports_2!N45</f>
        <v>1095.5703467659364</v>
      </c>
      <c r="O4" s="37">
        <f>KPI_Reports_2!O45</f>
        <v>962.66349913458089</v>
      </c>
      <c r="P4" s="37">
        <f>KPI_Reports_2!P45</f>
        <v>1554.558274457597</v>
      </c>
      <c r="Q4" s="37">
        <f>KPI_Reports_2!Q45</f>
        <v>1868.885582727574</v>
      </c>
      <c r="R4" s="37">
        <f>KPI_Reports_2!R45</f>
        <v>2256.2853662956632</v>
      </c>
      <c r="S4" s="37">
        <f>KPI_Reports_2!S45</f>
        <v>2983.2789576654009</v>
      </c>
      <c r="T4" s="37">
        <f>KPI_Reports_2!T45</f>
        <v>3665.550362904271</v>
      </c>
      <c r="U4" s="37">
        <f>KPI_Reports_2!U45</f>
        <v>4407.9501080633809</v>
      </c>
      <c r="V4" s="37">
        <f>KPI_Reports_2!V45</f>
        <v>4707.5012787575606</v>
      </c>
      <c r="W4" s="37">
        <f>KPI_Reports_2!W45</f>
        <v>6391.6475678122742</v>
      </c>
      <c r="X4" s="37">
        <f>KPI_Reports_2!X45</f>
        <v>7808.0516424680818</v>
      </c>
      <c r="Y4" s="38">
        <f>KPI_Reports_2!Y45</f>
        <v>8871.7347899997021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OFMOR_FFF_2!C5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tr">
        <f>OFMOR_OFF_0!I5</f>
        <v>Средний чек, Net</v>
      </c>
      <c r="J5" s="56"/>
      <c r="K5" s="57" t="str">
        <f>OFMOR_OFF_0!K5</f>
        <v>руб.</v>
      </c>
      <c r="L5" s="8"/>
      <c r="M5" s="8"/>
      <c r="N5" s="39">
        <f>KPI_Reports_2!N47</f>
        <v>5689.2606283261275</v>
      </c>
      <c r="O5" s="40">
        <f>KPI_Reports_2!O47</f>
        <v>6003.6129542090748</v>
      </c>
      <c r="P5" s="40">
        <f>KPI_Reports_2!P47</f>
        <v>6458.6199129790848</v>
      </c>
      <c r="Q5" s="40">
        <f>KPI_Reports_2!Q47</f>
        <v>6677.7778017385363</v>
      </c>
      <c r="R5" s="40">
        <f>KPI_Reports_2!R47</f>
        <v>6627.5350696800724</v>
      </c>
      <c r="S5" s="40">
        <f>KPI_Reports_2!S47</f>
        <v>6679.2430332705862</v>
      </c>
      <c r="T5" s="40">
        <f>KPI_Reports_2!T47</f>
        <v>6624.316081331478</v>
      </c>
      <c r="U5" s="40">
        <f>KPI_Reports_2!U47</f>
        <v>6595.0643937362474</v>
      </c>
      <c r="V5" s="40">
        <f>KPI_Reports_2!V47</f>
        <v>6737.1247060295009</v>
      </c>
      <c r="W5" s="40">
        <f>KPI_Reports_2!W47</f>
        <v>7526.9429930421747</v>
      </c>
      <c r="X5" s="40">
        <f>KPI_Reports_2!X47</f>
        <v>8034.5127042280674</v>
      </c>
      <c r="Y5" s="41">
        <f>KPI_Reports_2!Y47</f>
        <v>8347.1435981701052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OFMOR_FFF_2!C6</f>
        <v>С расчетом кредитования кассовых разрывов</v>
      </c>
      <c r="D6" s="1"/>
      <c r="E6" s="1"/>
      <c r="F6" s="1"/>
      <c r="G6" s="1"/>
      <c r="H6" s="1"/>
      <c r="I6" s="121" t="str">
        <f>OFMOR_OFF_0!I6</f>
        <v>ОперФулфилмент, NtoG</v>
      </c>
      <c r="J6" s="122"/>
      <c r="K6" s="123" t="str">
        <f>OFMOR_OFF_0!K6</f>
        <v>%</v>
      </c>
      <c r="L6" s="75"/>
      <c r="M6" s="75"/>
      <c r="N6" s="45">
        <f>KPI_Reports_2!N46</f>
        <v>0.65313928633749896</v>
      </c>
      <c r="O6" s="46">
        <f>KPI_Reports_2!O46</f>
        <v>0.76984622590857354</v>
      </c>
      <c r="P6" s="46">
        <f>KPI_Reports_2!P46</f>
        <v>0.75470677918178308</v>
      </c>
      <c r="Q6" s="46">
        <f>KPI_Reports_2!Q46</f>
        <v>0.74752483736713782</v>
      </c>
      <c r="R6" s="46">
        <f>KPI_Reports_2!R46</f>
        <v>0.74579392224051644</v>
      </c>
      <c r="S6" s="46">
        <f>KPI_Reports_2!S46</f>
        <v>0.73614710759629409</v>
      </c>
      <c r="T6" s="46">
        <f>KPI_Reports_2!T46</f>
        <v>0.74702341641723968</v>
      </c>
      <c r="U6" s="46">
        <f>KPI_Reports_2!U46</f>
        <v>0.75669415705049292</v>
      </c>
      <c r="V6" s="46">
        <f>KPI_Reports_2!V46</f>
        <v>0.74866668130540681</v>
      </c>
      <c r="W6" s="46">
        <f>KPI_Reports_2!W46</f>
        <v>0.73798263455246949</v>
      </c>
      <c r="X6" s="46">
        <f>KPI_Reports_2!X46</f>
        <v>0.74781676403442465</v>
      </c>
      <c r="Y6" s="47">
        <f>KPI_Reports_2!Y46</f>
        <v>0.75568841265949993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363</v>
      </c>
      <c r="D7" s="8"/>
      <c r="E7" s="8"/>
      <c r="F7" s="8"/>
      <c r="G7" s="8"/>
      <c r="H7" s="8"/>
      <c r="I7" s="58" t="str">
        <f>OFMOR_OFF_0!I7</f>
        <v>Прибыль на проданный заказ</v>
      </c>
      <c r="J7" s="59"/>
      <c r="K7" s="60" t="str">
        <f>OFMOR_OFF_0!K7</f>
        <v>руб.</v>
      </c>
      <c r="L7" s="8"/>
      <c r="M7" s="8"/>
      <c r="N7" s="33">
        <f>KPI_Reports_2!N69</f>
        <v>852.91752229904989</v>
      </c>
      <c r="O7" s="34">
        <f>KPI_Reports_2!O69</f>
        <v>823.11717564373714</v>
      </c>
      <c r="P7" s="34">
        <f>KPI_Reports_2!P69</f>
        <v>909.6884592276632</v>
      </c>
      <c r="Q7" s="34">
        <f>KPI_Reports_2!Q69</f>
        <v>924.97852621790332</v>
      </c>
      <c r="R7" s="34">
        <f>KPI_Reports_2!R69</f>
        <v>903.43682117230264</v>
      </c>
      <c r="S7" s="34">
        <f>KPI_Reports_2!S69</f>
        <v>917.40060818129916</v>
      </c>
      <c r="T7" s="34">
        <f>KPI_Reports_2!T69</f>
        <v>920.91258954230875</v>
      </c>
      <c r="U7" s="34">
        <f>KPI_Reports_2!U69</f>
        <v>986.01999664566506</v>
      </c>
      <c r="V7" s="34">
        <f>KPI_Reports_2!V69</f>
        <v>1020.1836024649776</v>
      </c>
      <c r="W7" s="34">
        <f>KPI_Reports_2!W69</f>
        <v>1189.6764306680138</v>
      </c>
      <c r="X7" s="34">
        <f>KPI_Reports_2!X69</f>
        <v>1314.3385564960952</v>
      </c>
      <c r="Y7" s="35">
        <f>KPI_Reports_2!Y69</f>
        <v>1362.297833361436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CONTENT!E66</f>
        <v>Операционная модель - сценарий №2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1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1"/>
        <v>чт</v>
      </c>
      <c r="Q8" s="15" t="str">
        <f t="shared" si="1"/>
        <v>пт</v>
      </c>
      <c r="R8" s="15" t="str">
        <f t="shared" si="1"/>
        <v>сб</v>
      </c>
      <c r="S8" s="15" t="str">
        <f t="shared" si="1"/>
        <v>вс</v>
      </c>
      <c r="T8" s="15" t="str">
        <f t="shared" si="1"/>
        <v>пн</v>
      </c>
      <c r="U8" s="15" t="str">
        <f t="shared" si="1"/>
        <v>вт</v>
      </c>
      <c r="V8" s="15" t="str">
        <f t="shared" si="1"/>
        <v>ср</v>
      </c>
      <c r="W8" s="15" t="str">
        <f t="shared" si="1"/>
        <v>чт</v>
      </c>
      <c r="X8" s="15" t="str">
        <f t="shared" si="1"/>
        <v>пт</v>
      </c>
      <c r="Y8" s="15" t="str">
        <f t="shared" si="1"/>
        <v>сб</v>
      </c>
      <c r="Z8" s="15" t="str">
        <f t="shared" si="1"/>
        <v>вс</v>
      </c>
      <c r="AA8" s="15" t="str">
        <f t="shared" si="1"/>
        <v>пн</v>
      </c>
      <c r="AB8" s="15" t="str">
        <f t="shared" si="1"/>
        <v>вт</v>
      </c>
      <c r="AC8" s="15" t="str">
        <f t="shared" si="1"/>
        <v>ср</v>
      </c>
      <c r="AD8" s="15" t="str">
        <f t="shared" si="1"/>
        <v>чт</v>
      </c>
      <c r="AE8" s="15" t="str">
        <f t="shared" si="1"/>
        <v>пт</v>
      </c>
      <c r="AF8" s="15" t="str">
        <f t="shared" si="1"/>
        <v>сб</v>
      </c>
      <c r="AG8" s="15" t="str">
        <f t="shared" si="1"/>
        <v>вс</v>
      </c>
      <c r="AH8" s="15" t="str">
        <f t="shared" si="1"/>
        <v>пн</v>
      </c>
      <c r="AI8" s="15" t="str">
        <f t="shared" si="1"/>
        <v>вт</v>
      </c>
      <c r="AJ8" s="15" t="str">
        <f t="shared" si="1"/>
        <v>ср</v>
      </c>
      <c r="AK8" s="15" t="str">
        <f t="shared" si="1"/>
        <v>чт</v>
      </c>
      <c r="AL8" s="15" t="str">
        <f t="shared" si="1"/>
        <v>пт</v>
      </c>
      <c r="AM8" s="15" t="str">
        <f t="shared" si="1"/>
        <v>сб</v>
      </c>
      <c r="AN8" s="15" t="str">
        <f t="shared" si="1"/>
        <v>вс</v>
      </c>
      <c r="AO8" s="15" t="str">
        <f t="shared" si="1"/>
        <v>пн</v>
      </c>
      <c r="AP8" s="15" t="str">
        <f t="shared" si="1"/>
        <v>вт</v>
      </c>
      <c r="AQ8" s="15" t="str">
        <f t="shared" si="1"/>
        <v>ср</v>
      </c>
      <c r="AR8" s="15" t="str">
        <f t="shared" si="1"/>
        <v>чт</v>
      </c>
      <c r="AS8" s="15" t="str">
        <f t="shared" si="1"/>
        <v>пт</v>
      </c>
      <c r="AT8" s="15" t="str">
        <f t="shared" si="1"/>
        <v>сб</v>
      </c>
      <c r="AU8" s="15" t="str">
        <f t="shared" si="1"/>
        <v>вс</v>
      </c>
      <c r="AV8" s="15" t="str">
        <f t="shared" si="1"/>
        <v>пн</v>
      </c>
      <c r="AW8" s="15" t="str">
        <f t="shared" si="1"/>
        <v>вт</v>
      </c>
      <c r="AX8" s="15" t="str">
        <f t="shared" si="1"/>
        <v>ср</v>
      </c>
      <c r="AY8" s="15" t="str">
        <f t="shared" si="1"/>
        <v>чт</v>
      </c>
      <c r="AZ8" s="15" t="str">
        <f t="shared" si="1"/>
        <v>пт</v>
      </c>
      <c r="BA8" s="15" t="str">
        <f t="shared" si="1"/>
        <v>сб</v>
      </c>
      <c r="BB8" s="15" t="str">
        <f t="shared" si="1"/>
        <v>вс</v>
      </c>
      <c r="BC8" s="15" t="str">
        <f t="shared" si="1"/>
        <v>пн</v>
      </c>
      <c r="BD8" s="15" t="str">
        <f t="shared" si="1"/>
        <v>вт</v>
      </c>
      <c r="BE8" s="15" t="str">
        <f t="shared" si="1"/>
        <v>ср</v>
      </c>
      <c r="BF8" s="15" t="str">
        <f t="shared" si="1"/>
        <v>чт</v>
      </c>
      <c r="BG8" s="15" t="str">
        <f t="shared" si="1"/>
        <v>пт</v>
      </c>
      <c r="BH8" s="15" t="str">
        <f t="shared" si="1"/>
        <v>сб</v>
      </c>
      <c r="BI8" s="15" t="str">
        <f t="shared" si="1"/>
        <v>вс</v>
      </c>
      <c r="BJ8" s="15" t="str">
        <f t="shared" si="1"/>
        <v>пн</v>
      </c>
      <c r="BK8" s="15" t="str">
        <f t="shared" si="1"/>
        <v>вт</v>
      </c>
      <c r="BL8" s="15" t="str">
        <f t="shared" si="1"/>
        <v>ср</v>
      </c>
      <c r="BM8" s="15" t="str">
        <f t="shared" si="1"/>
        <v>чт</v>
      </c>
      <c r="BN8" s="15" t="str">
        <f t="shared" si="1"/>
        <v>пт</v>
      </c>
      <c r="BO8" s="15" t="str">
        <f t="shared" si="1"/>
        <v>сб</v>
      </c>
      <c r="BP8" s="15" t="str">
        <f t="shared" si="1"/>
        <v>вс</v>
      </c>
      <c r="BQ8" s="15" t="str">
        <f t="shared" si="1"/>
        <v>пн</v>
      </c>
      <c r="BR8" s="15" t="str">
        <f t="shared" si="1"/>
        <v>вт</v>
      </c>
      <c r="BS8" s="15" t="str">
        <f t="shared" si="1"/>
        <v>ср</v>
      </c>
      <c r="BT8" s="15" t="str">
        <f t="shared" si="1"/>
        <v>чт</v>
      </c>
      <c r="BU8" s="15" t="str">
        <f t="shared" si="1"/>
        <v>пт</v>
      </c>
      <c r="BV8" s="15" t="str">
        <f t="shared" si="1"/>
        <v>сб</v>
      </c>
      <c r="BW8" s="15" t="str">
        <f t="shared" si="1"/>
        <v>вс</v>
      </c>
      <c r="BX8" s="15" t="str">
        <f t="shared" si="1"/>
        <v>пн</v>
      </c>
      <c r="BY8" s="15" t="str">
        <f t="shared" si="1"/>
        <v>вт</v>
      </c>
      <c r="BZ8" s="15" t="str">
        <f t="shared" si="1"/>
        <v>ср</v>
      </c>
      <c r="CA8" s="15" t="str">
        <f t="shared" ref="CA8:EL8" si="2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2"/>
        <v>пт</v>
      </c>
      <c r="CC8" s="15" t="str">
        <f t="shared" si="2"/>
        <v>сб</v>
      </c>
      <c r="CD8" s="15" t="str">
        <f t="shared" si="2"/>
        <v>вс</v>
      </c>
      <c r="CE8" s="15" t="str">
        <f t="shared" si="2"/>
        <v>пн</v>
      </c>
      <c r="CF8" s="15" t="str">
        <f t="shared" si="2"/>
        <v>вт</v>
      </c>
      <c r="CG8" s="15" t="str">
        <f t="shared" si="2"/>
        <v>ср</v>
      </c>
      <c r="CH8" s="15" t="str">
        <f t="shared" si="2"/>
        <v>чт</v>
      </c>
      <c r="CI8" s="15" t="str">
        <f t="shared" si="2"/>
        <v>пт</v>
      </c>
      <c r="CJ8" s="15" t="str">
        <f t="shared" si="2"/>
        <v>сб</v>
      </c>
      <c r="CK8" s="15" t="str">
        <f t="shared" si="2"/>
        <v>вс</v>
      </c>
      <c r="CL8" s="15" t="str">
        <f t="shared" si="2"/>
        <v>пн</v>
      </c>
      <c r="CM8" s="15" t="str">
        <f t="shared" si="2"/>
        <v>вт</v>
      </c>
      <c r="CN8" s="15" t="str">
        <f t="shared" si="2"/>
        <v>ср</v>
      </c>
      <c r="CO8" s="15" t="str">
        <f t="shared" si="2"/>
        <v>чт</v>
      </c>
      <c r="CP8" s="15" t="str">
        <f t="shared" si="2"/>
        <v>пт</v>
      </c>
      <c r="CQ8" s="15" t="str">
        <f t="shared" si="2"/>
        <v>сб</v>
      </c>
      <c r="CR8" s="15" t="str">
        <f t="shared" si="2"/>
        <v>вс</v>
      </c>
      <c r="CS8" s="15" t="str">
        <f t="shared" si="2"/>
        <v>пн</v>
      </c>
      <c r="CT8" s="15" t="str">
        <f t="shared" si="2"/>
        <v>вт</v>
      </c>
      <c r="CU8" s="15" t="str">
        <f t="shared" si="2"/>
        <v>ср</v>
      </c>
      <c r="CV8" s="15" t="str">
        <f t="shared" si="2"/>
        <v>чт</v>
      </c>
      <c r="CW8" s="15" t="str">
        <f t="shared" si="2"/>
        <v>пт</v>
      </c>
      <c r="CX8" s="15" t="str">
        <f t="shared" si="2"/>
        <v>сб</v>
      </c>
      <c r="CY8" s="15" t="str">
        <f t="shared" si="2"/>
        <v>вс</v>
      </c>
      <c r="CZ8" s="15" t="str">
        <f t="shared" si="2"/>
        <v>пн</v>
      </c>
      <c r="DA8" s="15" t="str">
        <f t="shared" si="2"/>
        <v>вт</v>
      </c>
      <c r="DB8" s="15" t="str">
        <f t="shared" si="2"/>
        <v>ср</v>
      </c>
      <c r="DC8" s="15" t="str">
        <f t="shared" si="2"/>
        <v>чт</v>
      </c>
      <c r="DD8" s="15" t="str">
        <f t="shared" si="2"/>
        <v>пт</v>
      </c>
      <c r="DE8" s="15" t="str">
        <f t="shared" si="2"/>
        <v>сб</v>
      </c>
      <c r="DF8" s="15" t="str">
        <f t="shared" si="2"/>
        <v>вс</v>
      </c>
      <c r="DG8" s="15" t="str">
        <f t="shared" si="2"/>
        <v>пн</v>
      </c>
      <c r="DH8" s="15" t="str">
        <f t="shared" si="2"/>
        <v>вт</v>
      </c>
      <c r="DI8" s="15" t="str">
        <f t="shared" si="2"/>
        <v>ср</v>
      </c>
      <c r="DJ8" s="15" t="str">
        <f t="shared" si="2"/>
        <v>чт</v>
      </c>
      <c r="DK8" s="15" t="str">
        <f t="shared" si="2"/>
        <v>пт</v>
      </c>
      <c r="DL8" s="15" t="str">
        <f t="shared" si="2"/>
        <v>сб</v>
      </c>
      <c r="DM8" s="15" t="str">
        <f t="shared" si="2"/>
        <v>вс</v>
      </c>
      <c r="DN8" s="15" t="str">
        <f t="shared" si="2"/>
        <v>пн</v>
      </c>
      <c r="DO8" s="15" t="str">
        <f t="shared" si="2"/>
        <v>вт</v>
      </c>
      <c r="DP8" s="15" t="str">
        <f t="shared" si="2"/>
        <v>ср</v>
      </c>
      <c r="DQ8" s="15" t="str">
        <f t="shared" si="2"/>
        <v>чт</v>
      </c>
      <c r="DR8" s="15" t="str">
        <f t="shared" si="2"/>
        <v>пт</v>
      </c>
      <c r="DS8" s="15" t="str">
        <f t="shared" si="2"/>
        <v>сб</v>
      </c>
      <c r="DT8" s="15" t="str">
        <f t="shared" si="2"/>
        <v>вс</v>
      </c>
      <c r="DU8" s="15" t="str">
        <f t="shared" si="2"/>
        <v>пн</v>
      </c>
      <c r="DV8" s="15" t="str">
        <f t="shared" si="2"/>
        <v>вт</v>
      </c>
      <c r="DW8" s="15" t="str">
        <f t="shared" si="2"/>
        <v>ср</v>
      </c>
      <c r="DX8" s="15" t="str">
        <f t="shared" si="2"/>
        <v>чт</v>
      </c>
      <c r="DY8" s="15" t="str">
        <f t="shared" si="2"/>
        <v>пт</v>
      </c>
      <c r="DZ8" s="15" t="str">
        <f t="shared" si="2"/>
        <v>сб</v>
      </c>
      <c r="EA8" s="15" t="str">
        <f t="shared" si="2"/>
        <v>вс</v>
      </c>
      <c r="EB8" s="15" t="str">
        <f t="shared" si="2"/>
        <v>пн</v>
      </c>
      <c r="EC8" s="15" t="str">
        <f t="shared" si="2"/>
        <v>вт</v>
      </c>
      <c r="ED8" s="15" t="str">
        <f t="shared" si="2"/>
        <v>ср</v>
      </c>
      <c r="EE8" s="15" t="str">
        <f t="shared" si="2"/>
        <v>чт</v>
      </c>
      <c r="EF8" s="15" t="str">
        <f t="shared" si="2"/>
        <v>пт</v>
      </c>
      <c r="EG8" s="15" t="str">
        <f t="shared" si="2"/>
        <v>сб</v>
      </c>
      <c r="EH8" s="15" t="str">
        <f t="shared" si="2"/>
        <v>вс</v>
      </c>
      <c r="EI8" s="15" t="str">
        <f t="shared" si="2"/>
        <v>пн</v>
      </c>
      <c r="EJ8" s="15" t="str">
        <f t="shared" si="2"/>
        <v>вт</v>
      </c>
      <c r="EK8" s="15" t="str">
        <f t="shared" si="2"/>
        <v>ср</v>
      </c>
      <c r="EL8" s="15" t="str">
        <f t="shared" si="2"/>
        <v>чт</v>
      </c>
      <c r="EM8" s="15" t="str">
        <f t="shared" ref="EM8:GX8" si="3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3"/>
        <v>сб</v>
      </c>
      <c r="EO8" s="15" t="str">
        <f t="shared" si="3"/>
        <v>вс</v>
      </c>
      <c r="EP8" s="15" t="str">
        <f t="shared" si="3"/>
        <v>пн</v>
      </c>
      <c r="EQ8" s="15" t="str">
        <f t="shared" si="3"/>
        <v>вт</v>
      </c>
      <c r="ER8" s="15" t="str">
        <f t="shared" si="3"/>
        <v>ср</v>
      </c>
      <c r="ES8" s="15" t="str">
        <f t="shared" si="3"/>
        <v>чт</v>
      </c>
      <c r="ET8" s="15" t="str">
        <f t="shared" si="3"/>
        <v>пт</v>
      </c>
      <c r="EU8" s="15" t="str">
        <f t="shared" si="3"/>
        <v>сб</v>
      </c>
      <c r="EV8" s="15" t="str">
        <f t="shared" si="3"/>
        <v>вс</v>
      </c>
      <c r="EW8" s="15" t="str">
        <f t="shared" si="3"/>
        <v>пн</v>
      </c>
      <c r="EX8" s="15" t="str">
        <f t="shared" si="3"/>
        <v>вт</v>
      </c>
      <c r="EY8" s="15" t="str">
        <f t="shared" si="3"/>
        <v>ср</v>
      </c>
      <c r="EZ8" s="15" t="str">
        <f t="shared" si="3"/>
        <v>чт</v>
      </c>
      <c r="FA8" s="15" t="str">
        <f t="shared" si="3"/>
        <v>пт</v>
      </c>
      <c r="FB8" s="15" t="str">
        <f t="shared" si="3"/>
        <v>сб</v>
      </c>
      <c r="FC8" s="15" t="str">
        <f t="shared" si="3"/>
        <v>вс</v>
      </c>
      <c r="FD8" s="15" t="str">
        <f t="shared" si="3"/>
        <v>пн</v>
      </c>
      <c r="FE8" s="15" t="str">
        <f t="shared" si="3"/>
        <v>вт</v>
      </c>
      <c r="FF8" s="15" t="str">
        <f t="shared" si="3"/>
        <v>ср</v>
      </c>
      <c r="FG8" s="15" t="str">
        <f t="shared" si="3"/>
        <v>чт</v>
      </c>
      <c r="FH8" s="15" t="str">
        <f t="shared" si="3"/>
        <v>пт</v>
      </c>
      <c r="FI8" s="15" t="str">
        <f t="shared" si="3"/>
        <v>сб</v>
      </c>
      <c r="FJ8" s="15" t="str">
        <f t="shared" si="3"/>
        <v>вс</v>
      </c>
      <c r="FK8" s="15" t="str">
        <f t="shared" si="3"/>
        <v>пн</v>
      </c>
      <c r="FL8" s="15" t="str">
        <f t="shared" si="3"/>
        <v>вт</v>
      </c>
      <c r="FM8" s="15" t="str">
        <f t="shared" si="3"/>
        <v>ср</v>
      </c>
      <c r="FN8" s="15" t="str">
        <f t="shared" si="3"/>
        <v>чт</v>
      </c>
      <c r="FO8" s="15" t="str">
        <f t="shared" si="3"/>
        <v>пт</v>
      </c>
      <c r="FP8" s="15" t="str">
        <f t="shared" si="3"/>
        <v>сб</v>
      </c>
      <c r="FQ8" s="15" t="str">
        <f t="shared" si="3"/>
        <v>вс</v>
      </c>
      <c r="FR8" s="15" t="str">
        <f t="shared" si="3"/>
        <v>пн</v>
      </c>
      <c r="FS8" s="15" t="str">
        <f t="shared" si="3"/>
        <v>вт</v>
      </c>
      <c r="FT8" s="15" t="str">
        <f t="shared" si="3"/>
        <v>ср</v>
      </c>
      <c r="FU8" s="15" t="str">
        <f t="shared" si="3"/>
        <v>чт</v>
      </c>
      <c r="FV8" s="15" t="str">
        <f t="shared" si="3"/>
        <v>пт</v>
      </c>
      <c r="FW8" s="15" t="str">
        <f t="shared" si="3"/>
        <v>сб</v>
      </c>
      <c r="FX8" s="15" t="str">
        <f t="shared" si="3"/>
        <v>вс</v>
      </c>
      <c r="FY8" s="15" t="str">
        <f t="shared" si="3"/>
        <v>пн</v>
      </c>
      <c r="FZ8" s="15" t="str">
        <f t="shared" si="3"/>
        <v>вт</v>
      </c>
      <c r="GA8" s="15" t="str">
        <f t="shared" si="3"/>
        <v>ср</v>
      </c>
      <c r="GB8" s="15" t="str">
        <f t="shared" si="3"/>
        <v>чт</v>
      </c>
      <c r="GC8" s="15" t="str">
        <f t="shared" si="3"/>
        <v>пт</v>
      </c>
      <c r="GD8" s="15" t="str">
        <f t="shared" si="3"/>
        <v>сб</v>
      </c>
      <c r="GE8" s="15" t="str">
        <f t="shared" si="3"/>
        <v>вс</v>
      </c>
      <c r="GF8" s="15" t="str">
        <f t="shared" si="3"/>
        <v>пн</v>
      </c>
      <c r="GG8" s="15" t="str">
        <f t="shared" si="3"/>
        <v>вт</v>
      </c>
      <c r="GH8" s="15" t="str">
        <f t="shared" si="3"/>
        <v>ср</v>
      </c>
      <c r="GI8" s="15" t="str">
        <f t="shared" si="3"/>
        <v>чт</v>
      </c>
      <c r="GJ8" s="15" t="str">
        <f t="shared" si="3"/>
        <v>пт</v>
      </c>
      <c r="GK8" s="15" t="str">
        <f t="shared" si="3"/>
        <v>сб</v>
      </c>
      <c r="GL8" s="15" t="str">
        <f t="shared" si="3"/>
        <v>вс</v>
      </c>
      <c r="GM8" s="15" t="str">
        <f t="shared" si="3"/>
        <v>пн</v>
      </c>
      <c r="GN8" s="15" t="str">
        <f t="shared" si="3"/>
        <v>вт</v>
      </c>
      <c r="GO8" s="15" t="str">
        <f t="shared" si="3"/>
        <v>ср</v>
      </c>
      <c r="GP8" s="15" t="str">
        <f t="shared" si="3"/>
        <v>чт</v>
      </c>
      <c r="GQ8" s="15" t="str">
        <f t="shared" si="3"/>
        <v>пт</v>
      </c>
      <c r="GR8" s="15" t="str">
        <f t="shared" si="3"/>
        <v>сб</v>
      </c>
      <c r="GS8" s="15" t="str">
        <f t="shared" si="3"/>
        <v>вс</v>
      </c>
      <c r="GT8" s="15" t="str">
        <f t="shared" si="3"/>
        <v>пн</v>
      </c>
      <c r="GU8" s="15" t="str">
        <f t="shared" si="3"/>
        <v>вт</v>
      </c>
      <c r="GV8" s="15" t="str">
        <f t="shared" si="3"/>
        <v>ср</v>
      </c>
      <c r="GW8" s="15" t="str">
        <f t="shared" si="3"/>
        <v>чт</v>
      </c>
      <c r="GX8" s="15" t="str">
        <f t="shared" si="3"/>
        <v>пт</v>
      </c>
      <c r="GY8" s="15" t="str">
        <f t="shared" ref="GY8:JJ8" si="4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4"/>
        <v>вс</v>
      </c>
      <c r="HA8" s="15" t="str">
        <f t="shared" si="4"/>
        <v>пн</v>
      </c>
      <c r="HB8" s="15" t="str">
        <f t="shared" si="4"/>
        <v>вт</v>
      </c>
      <c r="HC8" s="15" t="str">
        <f t="shared" si="4"/>
        <v>ср</v>
      </c>
      <c r="HD8" s="15" t="str">
        <f t="shared" si="4"/>
        <v>чт</v>
      </c>
      <c r="HE8" s="15" t="str">
        <f t="shared" si="4"/>
        <v>пт</v>
      </c>
      <c r="HF8" s="15" t="str">
        <f t="shared" si="4"/>
        <v>сб</v>
      </c>
      <c r="HG8" s="15" t="str">
        <f t="shared" si="4"/>
        <v>вс</v>
      </c>
      <c r="HH8" s="15" t="str">
        <f t="shared" si="4"/>
        <v>пн</v>
      </c>
      <c r="HI8" s="15" t="str">
        <f t="shared" si="4"/>
        <v>вт</v>
      </c>
      <c r="HJ8" s="15" t="str">
        <f t="shared" si="4"/>
        <v>ср</v>
      </c>
      <c r="HK8" s="15" t="str">
        <f t="shared" si="4"/>
        <v>чт</v>
      </c>
      <c r="HL8" s="15" t="str">
        <f t="shared" si="4"/>
        <v>пт</v>
      </c>
      <c r="HM8" s="15" t="str">
        <f t="shared" si="4"/>
        <v>сб</v>
      </c>
      <c r="HN8" s="15" t="str">
        <f t="shared" si="4"/>
        <v>вс</v>
      </c>
      <c r="HO8" s="15" t="str">
        <f t="shared" si="4"/>
        <v>пн</v>
      </c>
      <c r="HP8" s="15" t="str">
        <f t="shared" si="4"/>
        <v>вт</v>
      </c>
      <c r="HQ8" s="15" t="str">
        <f t="shared" si="4"/>
        <v>ср</v>
      </c>
      <c r="HR8" s="15" t="str">
        <f t="shared" si="4"/>
        <v>чт</v>
      </c>
      <c r="HS8" s="15" t="str">
        <f t="shared" si="4"/>
        <v>пт</v>
      </c>
      <c r="HT8" s="15" t="str">
        <f t="shared" si="4"/>
        <v>сб</v>
      </c>
      <c r="HU8" s="15" t="str">
        <f t="shared" si="4"/>
        <v>вс</v>
      </c>
      <c r="HV8" s="15" t="str">
        <f t="shared" si="4"/>
        <v>пн</v>
      </c>
      <c r="HW8" s="15" t="str">
        <f t="shared" si="4"/>
        <v>вт</v>
      </c>
      <c r="HX8" s="15" t="str">
        <f t="shared" si="4"/>
        <v>ср</v>
      </c>
      <c r="HY8" s="15" t="str">
        <f t="shared" si="4"/>
        <v>чт</v>
      </c>
      <c r="HZ8" s="15" t="str">
        <f t="shared" si="4"/>
        <v>пт</v>
      </c>
      <c r="IA8" s="15" t="str">
        <f t="shared" si="4"/>
        <v>сб</v>
      </c>
      <c r="IB8" s="15" t="str">
        <f t="shared" si="4"/>
        <v>вс</v>
      </c>
      <c r="IC8" s="15" t="str">
        <f t="shared" si="4"/>
        <v>пн</v>
      </c>
      <c r="ID8" s="15" t="str">
        <f t="shared" si="4"/>
        <v>вт</v>
      </c>
      <c r="IE8" s="15" t="str">
        <f t="shared" si="4"/>
        <v>ср</v>
      </c>
      <c r="IF8" s="15" t="str">
        <f t="shared" si="4"/>
        <v>чт</v>
      </c>
      <c r="IG8" s="15" t="str">
        <f t="shared" si="4"/>
        <v>пт</v>
      </c>
      <c r="IH8" s="15" t="str">
        <f t="shared" si="4"/>
        <v>сб</v>
      </c>
      <c r="II8" s="15" t="str">
        <f t="shared" si="4"/>
        <v>вс</v>
      </c>
      <c r="IJ8" s="15" t="str">
        <f t="shared" si="4"/>
        <v>пн</v>
      </c>
      <c r="IK8" s="15" t="str">
        <f t="shared" si="4"/>
        <v>вт</v>
      </c>
      <c r="IL8" s="15" t="str">
        <f t="shared" si="4"/>
        <v>ср</v>
      </c>
      <c r="IM8" s="15" t="str">
        <f t="shared" si="4"/>
        <v>чт</v>
      </c>
      <c r="IN8" s="15" t="str">
        <f t="shared" si="4"/>
        <v>пт</v>
      </c>
      <c r="IO8" s="15" t="str">
        <f t="shared" si="4"/>
        <v>сб</v>
      </c>
      <c r="IP8" s="15" t="str">
        <f t="shared" si="4"/>
        <v>вс</v>
      </c>
      <c r="IQ8" s="15" t="str">
        <f t="shared" si="4"/>
        <v>пн</v>
      </c>
      <c r="IR8" s="15" t="str">
        <f t="shared" si="4"/>
        <v>вт</v>
      </c>
      <c r="IS8" s="15" t="str">
        <f t="shared" si="4"/>
        <v>ср</v>
      </c>
      <c r="IT8" s="15" t="str">
        <f t="shared" si="4"/>
        <v>чт</v>
      </c>
      <c r="IU8" s="15" t="str">
        <f t="shared" si="4"/>
        <v>пт</v>
      </c>
      <c r="IV8" s="15" t="str">
        <f t="shared" si="4"/>
        <v>сб</v>
      </c>
      <c r="IW8" s="15" t="str">
        <f t="shared" si="4"/>
        <v>вс</v>
      </c>
      <c r="IX8" s="15" t="str">
        <f t="shared" si="4"/>
        <v>пн</v>
      </c>
      <c r="IY8" s="15" t="str">
        <f t="shared" si="4"/>
        <v>вт</v>
      </c>
      <c r="IZ8" s="15" t="str">
        <f t="shared" si="4"/>
        <v>ср</v>
      </c>
      <c r="JA8" s="15" t="str">
        <f t="shared" si="4"/>
        <v>чт</v>
      </c>
      <c r="JB8" s="15" t="str">
        <f t="shared" si="4"/>
        <v>пт</v>
      </c>
      <c r="JC8" s="15" t="str">
        <f t="shared" si="4"/>
        <v>сб</v>
      </c>
      <c r="JD8" s="15" t="str">
        <f t="shared" si="4"/>
        <v>вс</v>
      </c>
      <c r="JE8" s="15" t="str">
        <f t="shared" si="4"/>
        <v>пн</v>
      </c>
      <c r="JF8" s="15" t="str">
        <f t="shared" si="4"/>
        <v>вт</v>
      </c>
      <c r="JG8" s="15" t="str">
        <f t="shared" si="4"/>
        <v>ср</v>
      </c>
      <c r="JH8" s="15" t="str">
        <f t="shared" si="4"/>
        <v>чт</v>
      </c>
      <c r="JI8" s="15" t="str">
        <f t="shared" si="4"/>
        <v>пт</v>
      </c>
      <c r="JJ8" s="15" t="str">
        <f t="shared" si="4"/>
        <v>сб</v>
      </c>
      <c r="JK8" s="15" t="str">
        <f t="shared" ref="JK8:LV8" si="5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5"/>
        <v>пн</v>
      </c>
      <c r="JM8" s="15" t="str">
        <f t="shared" si="5"/>
        <v>вт</v>
      </c>
      <c r="JN8" s="15" t="str">
        <f t="shared" si="5"/>
        <v>ср</v>
      </c>
      <c r="JO8" s="15" t="str">
        <f t="shared" si="5"/>
        <v>чт</v>
      </c>
      <c r="JP8" s="15" t="str">
        <f t="shared" si="5"/>
        <v>пт</v>
      </c>
      <c r="JQ8" s="15" t="str">
        <f t="shared" si="5"/>
        <v>сб</v>
      </c>
      <c r="JR8" s="15" t="str">
        <f t="shared" si="5"/>
        <v>вс</v>
      </c>
      <c r="JS8" s="15" t="str">
        <f t="shared" si="5"/>
        <v>пн</v>
      </c>
      <c r="JT8" s="15" t="str">
        <f t="shared" si="5"/>
        <v>вт</v>
      </c>
      <c r="JU8" s="15" t="str">
        <f t="shared" si="5"/>
        <v>ср</v>
      </c>
      <c r="JV8" s="15" t="str">
        <f t="shared" si="5"/>
        <v>чт</v>
      </c>
      <c r="JW8" s="15" t="str">
        <f t="shared" si="5"/>
        <v>пт</v>
      </c>
      <c r="JX8" s="15" t="str">
        <f t="shared" si="5"/>
        <v>сб</v>
      </c>
      <c r="JY8" s="15" t="str">
        <f t="shared" si="5"/>
        <v>вс</v>
      </c>
      <c r="JZ8" s="15" t="str">
        <f t="shared" si="5"/>
        <v>пн</v>
      </c>
      <c r="KA8" s="15" t="str">
        <f t="shared" si="5"/>
        <v>вт</v>
      </c>
      <c r="KB8" s="15" t="str">
        <f t="shared" si="5"/>
        <v>ср</v>
      </c>
      <c r="KC8" s="15" t="str">
        <f t="shared" si="5"/>
        <v>чт</v>
      </c>
      <c r="KD8" s="15" t="str">
        <f t="shared" si="5"/>
        <v>пт</v>
      </c>
      <c r="KE8" s="15" t="str">
        <f t="shared" si="5"/>
        <v>сб</v>
      </c>
      <c r="KF8" s="15" t="str">
        <f t="shared" si="5"/>
        <v>вс</v>
      </c>
      <c r="KG8" s="15" t="str">
        <f t="shared" si="5"/>
        <v>пн</v>
      </c>
      <c r="KH8" s="15" t="str">
        <f t="shared" si="5"/>
        <v>вт</v>
      </c>
      <c r="KI8" s="15" t="str">
        <f t="shared" si="5"/>
        <v>ср</v>
      </c>
      <c r="KJ8" s="15" t="str">
        <f t="shared" si="5"/>
        <v>чт</v>
      </c>
      <c r="KK8" s="15" t="str">
        <f t="shared" si="5"/>
        <v>пт</v>
      </c>
      <c r="KL8" s="15" t="str">
        <f t="shared" si="5"/>
        <v>сб</v>
      </c>
      <c r="KM8" s="15" t="str">
        <f t="shared" si="5"/>
        <v>вс</v>
      </c>
      <c r="KN8" s="15" t="str">
        <f t="shared" si="5"/>
        <v>пн</v>
      </c>
      <c r="KO8" s="15" t="str">
        <f t="shared" si="5"/>
        <v>вт</v>
      </c>
      <c r="KP8" s="15" t="str">
        <f t="shared" si="5"/>
        <v>ср</v>
      </c>
      <c r="KQ8" s="15" t="str">
        <f t="shared" si="5"/>
        <v>чт</v>
      </c>
      <c r="KR8" s="15" t="str">
        <f t="shared" si="5"/>
        <v>пт</v>
      </c>
      <c r="KS8" s="15" t="str">
        <f t="shared" si="5"/>
        <v>сб</v>
      </c>
      <c r="KT8" s="15" t="str">
        <f t="shared" si="5"/>
        <v>вс</v>
      </c>
      <c r="KU8" s="15" t="str">
        <f t="shared" si="5"/>
        <v>пн</v>
      </c>
      <c r="KV8" s="15" t="str">
        <f t="shared" si="5"/>
        <v>вт</v>
      </c>
      <c r="KW8" s="15" t="str">
        <f t="shared" si="5"/>
        <v>ср</v>
      </c>
      <c r="KX8" s="15" t="str">
        <f t="shared" si="5"/>
        <v>чт</v>
      </c>
      <c r="KY8" s="15" t="str">
        <f t="shared" si="5"/>
        <v>пт</v>
      </c>
      <c r="KZ8" s="15" t="str">
        <f t="shared" si="5"/>
        <v>сб</v>
      </c>
      <c r="LA8" s="15" t="str">
        <f t="shared" si="5"/>
        <v>вс</v>
      </c>
      <c r="LB8" s="15" t="str">
        <f t="shared" si="5"/>
        <v>пн</v>
      </c>
      <c r="LC8" s="15" t="str">
        <f t="shared" si="5"/>
        <v>вт</v>
      </c>
      <c r="LD8" s="15" t="str">
        <f t="shared" si="5"/>
        <v>ср</v>
      </c>
      <c r="LE8" s="15" t="str">
        <f t="shared" si="5"/>
        <v>чт</v>
      </c>
      <c r="LF8" s="15" t="str">
        <f t="shared" si="5"/>
        <v>пт</v>
      </c>
      <c r="LG8" s="15" t="str">
        <f t="shared" si="5"/>
        <v>сб</v>
      </c>
      <c r="LH8" s="15" t="str">
        <f t="shared" si="5"/>
        <v>вс</v>
      </c>
      <c r="LI8" s="15" t="str">
        <f t="shared" si="5"/>
        <v>пн</v>
      </c>
      <c r="LJ8" s="15" t="str">
        <f t="shared" si="5"/>
        <v>вт</v>
      </c>
      <c r="LK8" s="15" t="str">
        <f t="shared" si="5"/>
        <v>ср</v>
      </c>
      <c r="LL8" s="15" t="str">
        <f t="shared" si="5"/>
        <v>чт</v>
      </c>
      <c r="LM8" s="15" t="str">
        <f t="shared" si="5"/>
        <v>пт</v>
      </c>
      <c r="LN8" s="15" t="str">
        <f t="shared" si="5"/>
        <v>сб</v>
      </c>
      <c r="LO8" s="15" t="str">
        <f t="shared" si="5"/>
        <v>вс</v>
      </c>
      <c r="LP8" s="15" t="str">
        <f t="shared" si="5"/>
        <v>пн</v>
      </c>
      <c r="LQ8" s="15" t="str">
        <f t="shared" si="5"/>
        <v>вт</v>
      </c>
      <c r="LR8" s="15" t="str">
        <f t="shared" si="5"/>
        <v>ср</v>
      </c>
      <c r="LS8" s="15" t="str">
        <f t="shared" si="5"/>
        <v>чт</v>
      </c>
      <c r="LT8" s="15" t="str">
        <f t="shared" si="5"/>
        <v>пт</v>
      </c>
      <c r="LU8" s="15" t="str">
        <f t="shared" si="5"/>
        <v>сб</v>
      </c>
      <c r="LV8" s="15" t="str">
        <f t="shared" si="5"/>
        <v>вс</v>
      </c>
      <c r="LW8" s="15" t="str">
        <f t="shared" ref="LW8:NO8" si="6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6"/>
        <v>вт</v>
      </c>
      <c r="LY8" s="15" t="str">
        <f t="shared" si="6"/>
        <v>ср</v>
      </c>
      <c r="LZ8" s="15" t="str">
        <f t="shared" si="6"/>
        <v>чт</v>
      </c>
      <c r="MA8" s="15" t="str">
        <f t="shared" si="6"/>
        <v>пт</v>
      </c>
      <c r="MB8" s="15" t="str">
        <f t="shared" si="6"/>
        <v>сб</v>
      </c>
      <c r="MC8" s="15" t="str">
        <f t="shared" si="6"/>
        <v>вс</v>
      </c>
      <c r="MD8" s="15" t="str">
        <f t="shared" si="6"/>
        <v>пн</v>
      </c>
      <c r="ME8" s="15" t="str">
        <f t="shared" si="6"/>
        <v>вт</v>
      </c>
      <c r="MF8" s="15" t="str">
        <f t="shared" si="6"/>
        <v>ср</v>
      </c>
      <c r="MG8" s="15" t="str">
        <f t="shared" si="6"/>
        <v>чт</v>
      </c>
      <c r="MH8" s="15" t="str">
        <f t="shared" si="6"/>
        <v>пт</v>
      </c>
      <c r="MI8" s="15" t="str">
        <f t="shared" si="6"/>
        <v>сб</v>
      </c>
      <c r="MJ8" s="15" t="str">
        <f t="shared" si="6"/>
        <v>вс</v>
      </c>
      <c r="MK8" s="15" t="str">
        <f t="shared" si="6"/>
        <v>пн</v>
      </c>
      <c r="ML8" s="15" t="str">
        <f t="shared" si="6"/>
        <v>вт</v>
      </c>
      <c r="MM8" s="15" t="str">
        <f t="shared" si="6"/>
        <v>ср</v>
      </c>
      <c r="MN8" s="15" t="str">
        <f t="shared" si="6"/>
        <v>чт</v>
      </c>
      <c r="MO8" s="15" t="str">
        <f t="shared" si="6"/>
        <v>пт</v>
      </c>
      <c r="MP8" s="15" t="str">
        <f t="shared" si="6"/>
        <v>сб</v>
      </c>
      <c r="MQ8" s="15" t="str">
        <f t="shared" si="6"/>
        <v>вс</v>
      </c>
      <c r="MR8" s="15" t="str">
        <f t="shared" si="6"/>
        <v>пн</v>
      </c>
      <c r="MS8" s="15" t="str">
        <f t="shared" si="6"/>
        <v>вт</v>
      </c>
      <c r="MT8" s="15" t="str">
        <f t="shared" si="6"/>
        <v>ср</v>
      </c>
      <c r="MU8" s="15" t="str">
        <f t="shared" si="6"/>
        <v>чт</v>
      </c>
      <c r="MV8" s="15" t="str">
        <f t="shared" si="6"/>
        <v>пт</v>
      </c>
      <c r="MW8" s="15" t="str">
        <f t="shared" si="6"/>
        <v>сб</v>
      </c>
      <c r="MX8" s="15" t="str">
        <f t="shared" si="6"/>
        <v>вс</v>
      </c>
      <c r="MY8" s="15" t="str">
        <f t="shared" si="6"/>
        <v>пн</v>
      </c>
      <c r="MZ8" s="15" t="str">
        <f t="shared" si="6"/>
        <v>вт</v>
      </c>
      <c r="NA8" s="15" t="str">
        <f t="shared" si="6"/>
        <v>ср</v>
      </c>
      <c r="NB8" s="15" t="str">
        <f t="shared" si="6"/>
        <v>чт</v>
      </c>
      <c r="NC8" s="15" t="str">
        <f t="shared" si="6"/>
        <v>пт</v>
      </c>
      <c r="ND8" s="15" t="str">
        <f t="shared" si="6"/>
        <v>сб</v>
      </c>
      <c r="NE8" s="15" t="str">
        <f t="shared" si="6"/>
        <v>вс</v>
      </c>
      <c r="NF8" s="15" t="str">
        <f t="shared" si="6"/>
        <v>пн</v>
      </c>
      <c r="NG8" s="15" t="str">
        <f t="shared" si="6"/>
        <v>вт</v>
      </c>
      <c r="NH8" s="15" t="str">
        <f t="shared" si="6"/>
        <v>ср</v>
      </c>
      <c r="NI8" s="15" t="str">
        <f t="shared" si="6"/>
        <v>чт</v>
      </c>
      <c r="NJ8" s="15" t="str">
        <f t="shared" si="6"/>
        <v>пт</v>
      </c>
      <c r="NK8" s="15" t="str">
        <f t="shared" si="6"/>
        <v>сб</v>
      </c>
      <c r="NL8" s="15" t="str">
        <f t="shared" si="6"/>
        <v>вс</v>
      </c>
      <c r="NM8" s="15" t="str">
        <f t="shared" si="6"/>
        <v>пн</v>
      </c>
      <c r="NN8" s="15" t="str">
        <f t="shared" si="6"/>
        <v>вт</v>
      </c>
      <c r="NO8" s="15" t="str">
        <f t="shared" si="6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f>IF(OFMOR_FFF_2!N9="","",OFMOR_FFF_2!N9)</f>
        <v>43466</v>
      </c>
      <c r="O9" s="72">
        <f>IF(N9="","",N9+1)</f>
        <v>43467</v>
      </c>
      <c r="P9" s="72">
        <f t="shared" ref="P9:CA9" si="7">IF(O9="","",O9+1)</f>
        <v>43468</v>
      </c>
      <c r="Q9" s="72">
        <f t="shared" si="7"/>
        <v>43469</v>
      </c>
      <c r="R9" s="72">
        <f t="shared" si="7"/>
        <v>43470</v>
      </c>
      <c r="S9" s="72">
        <f t="shared" si="7"/>
        <v>43471</v>
      </c>
      <c r="T9" s="72">
        <f t="shared" si="7"/>
        <v>43472</v>
      </c>
      <c r="U9" s="72">
        <f t="shared" si="7"/>
        <v>43473</v>
      </c>
      <c r="V9" s="72">
        <f t="shared" si="7"/>
        <v>43474</v>
      </c>
      <c r="W9" s="72">
        <f t="shared" si="7"/>
        <v>43475</v>
      </c>
      <c r="X9" s="72">
        <f t="shared" si="7"/>
        <v>43476</v>
      </c>
      <c r="Y9" s="72">
        <f t="shared" si="7"/>
        <v>43477</v>
      </c>
      <c r="Z9" s="72">
        <f t="shared" si="7"/>
        <v>43478</v>
      </c>
      <c r="AA9" s="72">
        <f t="shared" si="7"/>
        <v>43479</v>
      </c>
      <c r="AB9" s="72">
        <f t="shared" si="7"/>
        <v>43480</v>
      </c>
      <c r="AC9" s="72">
        <f t="shared" si="7"/>
        <v>43481</v>
      </c>
      <c r="AD9" s="72">
        <f t="shared" si="7"/>
        <v>43482</v>
      </c>
      <c r="AE9" s="72">
        <f t="shared" si="7"/>
        <v>43483</v>
      </c>
      <c r="AF9" s="72">
        <f t="shared" si="7"/>
        <v>43484</v>
      </c>
      <c r="AG9" s="72">
        <f t="shared" si="7"/>
        <v>43485</v>
      </c>
      <c r="AH9" s="72">
        <f t="shared" si="7"/>
        <v>43486</v>
      </c>
      <c r="AI9" s="72">
        <f t="shared" si="7"/>
        <v>43487</v>
      </c>
      <c r="AJ9" s="72">
        <f t="shared" si="7"/>
        <v>43488</v>
      </c>
      <c r="AK9" s="72">
        <f t="shared" si="7"/>
        <v>43489</v>
      </c>
      <c r="AL9" s="72">
        <f t="shared" si="7"/>
        <v>43490</v>
      </c>
      <c r="AM9" s="72">
        <f t="shared" si="7"/>
        <v>43491</v>
      </c>
      <c r="AN9" s="72">
        <f t="shared" si="7"/>
        <v>43492</v>
      </c>
      <c r="AO9" s="72">
        <f t="shared" si="7"/>
        <v>43493</v>
      </c>
      <c r="AP9" s="72">
        <f t="shared" si="7"/>
        <v>43494</v>
      </c>
      <c r="AQ9" s="72">
        <f t="shared" si="7"/>
        <v>43495</v>
      </c>
      <c r="AR9" s="72">
        <f t="shared" si="7"/>
        <v>43496</v>
      </c>
      <c r="AS9" s="72">
        <f t="shared" si="7"/>
        <v>43497</v>
      </c>
      <c r="AT9" s="72">
        <f t="shared" si="7"/>
        <v>43498</v>
      </c>
      <c r="AU9" s="72">
        <f t="shared" si="7"/>
        <v>43499</v>
      </c>
      <c r="AV9" s="72">
        <f t="shared" si="7"/>
        <v>43500</v>
      </c>
      <c r="AW9" s="72">
        <f t="shared" si="7"/>
        <v>43501</v>
      </c>
      <c r="AX9" s="72">
        <f t="shared" si="7"/>
        <v>43502</v>
      </c>
      <c r="AY9" s="72">
        <f t="shared" si="7"/>
        <v>43503</v>
      </c>
      <c r="AZ9" s="72">
        <f t="shared" si="7"/>
        <v>43504</v>
      </c>
      <c r="BA9" s="72">
        <f t="shared" si="7"/>
        <v>43505</v>
      </c>
      <c r="BB9" s="72">
        <f t="shared" si="7"/>
        <v>43506</v>
      </c>
      <c r="BC9" s="72">
        <f t="shared" si="7"/>
        <v>43507</v>
      </c>
      <c r="BD9" s="72">
        <f t="shared" si="7"/>
        <v>43508</v>
      </c>
      <c r="BE9" s="72">
        <f t="shared" si="7"/>
        <v>43509</v>
      </c>
      <c r="BF9" s="72">
        <f t="shared" si="7"/>
        <v>43510</v>
      </c>
      <c r="BG9" s="72">
        <f t="shared" si="7"/>
        <v>43511</v>
      </c>
      <c r="BH9" s="72">
        <f t="shared" si="7"/>
        <v>43512</v>
      </c>
      <c r="BI9" s="72">
        <f t="shared" si="7"/>
        <v>43513</v>
      </c>
      <c r="BJ9" s="72">
        <f t="shared" si="7"/>
        <v>43514</v>
      </c>
      <c r="BK9" s="72">
        <f t="shared" si="7"/>
        <v>43515</v>
      </c>
      <c r="BL9" s="72">
        <f t="shared" si="7"/>
        <v>43516</v>
      </c>
      <c r="BM9" s="72">
        <f t="shared" si="7"/>
        <v>43517</v>
      </c>
      <c r="BN9" s="72">
        <f t="shared" si="7"/>
        <v>43518</v>
      </c>
      <c r="BO9" s="72">
        <f t="shared" si="7"/>
        <v>43519</v>
      </c>
      <c r="BP9" s="72">
        <f t="shared" si="7"/>
        <v>43520</v>
      </c>
      <c r="BQ9" s="72">
        <f t="shared" si="7"/>
        <v>43521</v>
      </c>
      <c r="BR9" s="72">
        <f t="shared" si="7"/>
        <v>43522</v>
      </c>
      <c r="BS9" s="72">
        <f t="shared" si="7"/>
        <v>43523</v>
      </c>
      <c r="BT9" s="72">
        <f t="shared" si="7"/>
        <v>43524</v>
      </c>
      <c r="BU9" s="72">
        <f t="shared" si="7"/>
        <v>43525</v>
      </c>
      <c r="BV9" s="72">
        <f t="shared" si="7"/>
        <v>43526</v>
      </c>
      <c r="BW9" s="72">
        <f t="shared" si="7"/>
        <v>43527</v>
      </c>
      <c r="BX9" s="72">
        <f t="shared" si="7"/>
        <v>43528</v>
      </c>
      <c r="BY9" s="72">
        <f t="shared" si="7"/>
        <v>43529</v>
      </c>
      <c r="BZ9" s="72">
        <f t="shared" si="7"/>
        <v>43530</v>
      </c>
      <c r="CA9" s="72">
        <f t="shared" si="7"/>
        <v>43531</v>
      </c>
      <c r="CB9" s="72">
        <f t="shared" ref="CB9:EM9" si="8">IF(CA9="","",CA9+1)</f>
        <v>43532</v>
      </c>
      <c r="CC9" s="72">
        <f t="shared" si="8"/>
        <v>43533</v>
      </c>
      <c r="CD9" s="72">
        <f t="shared" si="8"/>
        <v>43534</v>
      </c>
      <c r="CE9" s="72">
        <f t="shared" si="8"/>
        <v>43535</v>
      </c>
      <c r="CF9" s="72">
        <f t="shared" si="8"/>
        <v>43536</v>
      </c>
      <c r="CG9" s="72">
        <f t="shared" si="8"/>
        <v>43537</v>
      </c>
      <c r="CH9" s="72">
        <f t="shared" si="8"/>
        <v>43538</v>
      </c>
      <c r="CI9" s="72">
        <f t="shared" si="8"/>
        <v>43539</v>
      </c>
      <c r="CJ9" s="72">
        <f t="shared" si="8"/>
        <v>43540</v>
      </c>
      <c r="CK9" s="72">
        <f t="shared" si="8"/>
        <v>43541</v>
      </c>
      <c r="CL9" s="72">
        <f t="shared" si="8"/>
        <v>43542</v>
      </c>
      <c r="CM9" s="72">
        <f t="shared" si="8"/>
        <v>43543</v>
      </c>
      <c r="CN9" s="72">
        <f t="shared" si="8"/>
        <v>43544</v>
      </c>
      <c r="CO9" s="72">
        <f t="shared" si="8"/>
        <v>43545</v>
      </c>
      <c r="CP9" s="72">
        <f t="shared" si="8"/>
        <v>43546</v>
      </c>
      <c r="CQ9" s="72">
        <f t="shared" si="8"/>
        <v>43547</v>
      </c>
      <c r="CR9" s="72">
        <f t="shared" si="8"/>
        <v>43548</v>
      </c>
      <c r="CS9" s="72">
        <f t="shared" si="8"/>
        <v>43549</v>
      </c>
      <c r="CT9" s="72">
        <f t="shared" si="8"/>
        <v>43550</v>
      </c>
      <c r="CU9" s="72">
        <f t="shared" si="8"/>
        <v>43551</v>
      </c>
      <c r="CV9" s="72">
        <f t="shared" si="8"/>
        <v>43552</v>
      </c>
      <c r="CW9" s="72">
        <f t="shared" si="8"/>
        <v>43553</v>
      </c>
      <c r="CX9" s="72">
        <f t="shared" si="8"/>
        <v>43554</v>
      </c>
      <c r="CY9" s="72">
        <f t="shared" si="8"/>
        <v>43555</v>
      </c>
      <c r="CZ9" s="72">
        <f t="shared" si="8"/>
        <v>43556</v>
      </c>
      <c r="DA9" s="72">
        <f t="shared" si="8"/>
        <v>43557</v>
      </c>
      <c r="DB9" s="72">
        <f t="shared" si="8"/>
        <v>43558</v>
      </c>
      <c r="DC9" s="72">
        <f t="shared" si="8"/>
        <v>43559</v>
      </c>
      <c r="DD9" s="72">
        <f t="shared" si="8"/>
        <v>43560</v>
      </c>
      <c r="DE9" s="72">
        <f t="shared" si="8"/>
        <v>43561</v>
      </c>
      <c r="DF9" s="72">
        <f t="shared" si="8"/>
        <v>43562</v>
      </c>
      <c r="DG9" s="72">
        <f t="shared" si="8"/>
        <v>43563</v>
      </c>
      <c r="DH9" s="72">
        <f t="shared" si="8"/>
        <v>43564</v>
      </c>
      <c r="DI9" s="72">
        <f t="shared" si="8"/>
        <v>43565</v>
      </c>
      <c r="DJ9" s="72">
        <f t="shared" si="8"/>
        <v>43566</v>
      </c>
      <c r="DK9" s="72">
        <f t="shared" si="8"/>
        <v>43567</v>
      </c>
      <c r="DL9" s="72">
        <f t="shared" si="8"/>
        <v>43568</v>
      </c>
      <c r="DM9" s="72">
        <f t="shared" si="8"/>
        <v>43569</v>
      </c>
      <c r="DN9" s="72">
        <f t="shared" si="8"/>
        <v>43570</v>
      </c>
      <c r="DO9" s="72">
        <f t="shared" si="8"/>
        <v>43571</v>
      </c>
      <c r="DP9" s="72">
        <f t="shared" si="8"/>
        <v>43572</v>
      </c>
      <c r="DQ9" s="72">
        <f t="shared" si="8"/>
        <v>43573</v>
      </c>
      <c r="DR9" s="72">
        <f t="shared" si="8"/>
        <v>43574</v>
      </c>
      <c r="DS9" s="72">
        <f t="shared" si="8"/>
        <v>43575</v>
      </c>
      <c r="DT9" s="72">
        <f t="shared" si="8"/>
        <v>43576</v>
      </c>
      <c r="DU9" s="72">
        <f t="shared" si="8"/>
        <v>43577</v>
      </c>
      <c r="DV9" s="72">
        <f t="shared" si="8"/>
        <v>43578</v>
      </c>
      <c r="DW9" s="72">
        <f t="shared" si="8"/>
        <v>43579</v>
      </c>
      <c r="DX9" s="72">
        <f t="shared" si="8"/>
        <v>43580</v>
      </c>
      <c r="DY9" s="72">
        <f t="shared" si="8"/>
        <v>43581</v>
      </c>
      <c r="DZ9" s="72">
        <f t="shared" si="8"/>
        <v>43582</v>
      </c>
      <c r="EA9" s="72">
        <f t="shared" si="8"/>
        <v>43583</v>
      </c>
      <c r="EB9" s="72">
        <f t="shared" si="8"/>
        <v>43584</v>
      </c>
      <c r="EC9" s="72">
        <f t="shared" si="8"/>
        <v>43585</v>
      </c>
      <c r="ED9" s="72">
        <f t="shared" si="8"/>
        <v>43586</v>
      </c>
      <c r="EE9" s="72">
        <f t="shared" si="8"/>
        <v>43587</v>
      </c>
      <c r="EF9" s="72">
        <f t="shared" si="8"/>
        <v>43588</v>
      </c>
      <c r="EG9" s="72">
        <f t="shared" si="8"/>
        <v>43589</v>
      </c>
      <c r="EH9" s="72">
        <f t="shared" si="8"/>
        <v>43590</v>
      </c>
      <c r="EI9" s="72">
        <f t="shared" si="8"/>
        <v>43591</v>
      </c>
      <c r="EJ9" s="72">
        <f t="shared" si="8"/>
        <v>43592</v>
      </c>
      <c r="EK9" s="72">
        <f t="shared" si="8"/>
        <v>43593</v>
      </c>
      <c r="EL9" s="72">
        <f t="shared" si="8"/>
        <v>43594</v>
      </c>
      <c r="EM9" s="72">
        <f t="shared" si="8"/>
        <v>43595</v>
      </c>
      <c r="EN9" s="72">
        <f t="shared" ref="EN9:GY9" si="9">IF(EM9="","",EM9+1)</f>
        <v>43596</v>
      </c>
      <c r="EO9" s="72">
        <f t="shared" si="9"/>
        <v>43597</v>
      </c>
      <c r="EP9" s="72">
        <f t="shared" si="9"/>
        <v>43598</v>
      </c>
      <c r="EQ9" s="72">
        <f t="shared" si="9"/>
        <v>43599</v>
      </c>
      <c r="ER9" s="72">
        <f t="shared" si="9"/>
        <v>43600</v>
      </c>
      <c r="ES9" s="72">
        <f t="shared" si="9"/>
        <v>43601</v>
      </c>
      <c r="ET9" s="72">
        <f t="shared" si="9"/>
        <v>43602</v>
      </c>
      <c r="EU9" s="72">
        <f t="shared" si="9"/>
        <v>43603</v>
      </c>
      <c r="EV9" s="72">
        <f t="shared" si="9"/>
        <v>43604</v>
      </c>
      <c r="EW9" s="72">
        <f t="shared" si="9"/>
        <v>43605</v>
      </c>
      <c r="EX9" s="72">
        <f t="shared" si="9"/>
        <v>43606</v>
      </c>
      <c r="EY9" s="72">
        <f t="shared" si="9"/>
        <v>43607</v>
      </c>
      <c r="EZ9" s="72">
        <f t="shared" si="9"/>
        <v>43608</v>
      </c>
      <c r="FA9" s="72">
        <f t="shared" si="9"/>
        <v>43609</v>
      </c>
      <c r="FB9" s="72">
        <f t="shared" si="9"/>
        <v>43610</v>
      </c>
      <c r="FC9" s="72">
        <f t="shared" si="9"/>
        <v>43611</v>
      </c>
      <c r="FD9" s="72">
        <f t="shared" si="9"/>
        <v>43612</v>
      </c>
      <c r="FE9" s="72">
        <f t="shared" si="9"/>
        <v>43613</v>
      </c>
      <c r="FF9" s="72">
        <f t="shared" si="9"/>
        <v>43614</v>
      </c>
      <c r="FG9" s="72">
        <f t="shared" si="9"/>
        <v>43615</v>
      </c>
      <c r="FH9" s="72">
        <f t="shared" si="9"/>
        <v>43616</v>
      </c>
      <c r="FI9" s="72">
        <f t="shared" si="9"/>
        <v>43617</v>
      </c>
      <c r="FJ9" s="72">
        <f t="shared" si="9"/>
        <v>43618</v>
      </c>
      <c r="FK9" s="72">
        <f t="shared" si="9"/>
        <v>43619</v>
      </c>
      <c r="FL9" s="72">
        <f t="shared" si="9"/>
        <v>43620</v>
      </c>
      <c r="FM9" s="72">
        <f t="shared" si="9"/>
        <v>43621</v>
      </c>
      <c r="FN9" s="72">
        <f t="shared" si="9"/>
        <v>43622</v>
      </c>
      <c r="FO9" s="72">
        <f t="shared" si="9"/>
        <v>43623</v>
      </c>
      <c r="FP9" s="72">
        <f t="shared" si="9"/>
        <v>43624</v>
      </c>
      <c r="FQ9" s="72">
        <f t="shared" si="9"/>
        <v>43625</v>
      </c>
      <c r="FR9" s="72">
        <f t="shared" si="9"/>
        <v>43626</v>
      </c>
      <c r="FS9" s="72">
        <f t="shared" si="9"/>
        <v>43627</v>
      </c>
      <c r="FT9" s="72">
        <f t="shared" si="9"/>
        <v>43628</v>
      </c>
      <c r="FU9" s="72">
        <f t="shared" si="9"/>
        <v>43629</v>
      </c>
      <c r="FV9" s="72">
        <f t="shared" si="9"/>
        <v>43630</v>
      </c>
      <c r="FW9" s="72">
        <f t="shared" si="9"/>
        <v>43631</v>
      </c>
      <c r="FX9" s="72">
        <f t="shared" si="9"/>
        <v>43632</v>
      </c>
      <c r="FY9" s="72">
        <f t="shared" si="9"/>
        <v>43633</v>
      </c>
      <c r="FZ9" s="72">
        <f t="shared" si="9"/>
        <v>43634</v>
      </c>
      <c r="GA9" s="72">
        <f t="shared" si="9"/>
        <v>43635</v>
      </c>
      <c r="GB9" s="72">
        <f t="shared" si="9"/>
        <v>43636</v>
      </c>
      <c r="GC9" s="72">
        <f t="shared" si="9"/>
        <v>43637</v>
      </c>
      <c r="GD9" s="72">
        <f t="shared" si="9"/>
        <v>43638</v>
      </c>
      <c r="GE9" s="72">
        <f t="shared" si="9"/>
        <v>43639</v>
      </c>
      <c r="GF9" s="72">
        <f t="shared" si="9"/>
        <v>43640</v>
      </c>
      <c r="GG9" s="72">
        <f t="shared" si="9"/>
        <v>43641</v>
      </c>
      <c r="GH9" s="72">
        <f t="shared" si="9"/>
        <v>43642</v>
      </c>
      <c r="GI9" s="72">
        <f t="shared" si="9"/>
        <v>43643</v>
      </c>
      <c r="GJ9" s="72">
        <f t="shared" si="9"/>
        <v>43644</v>
      </c>
      <c r="GK9" s="72">
        <f t="shared" si="9"/>
        <v>43645</v>
      </c>
      <c r="GL9" s="72">
        <f t="shared" si="9"/>
        <v>43646</v>
      </c>
      <c r="GM9" s="72">
        <f t="shared" si="9"/>
        <v>43647</v>
      </c>
      <c r="GN9" s="72">
        <f t="shared" si="9"/>
        <v>43648</v>
      </c>
      <c r="GO9" s="72">
        <f t="shared" si="9"/>
        <v>43649</v>
      </c>
      <c r="GP9" s="72">
        <f t="shared" si="9"/>
        <v>43650</v>
      </c>
      <c r="GQ9" s="72">
        <f t="shared" si="9"/>
        <v>43651</v>
      </c>
      <c r="GR9" s="72">
        <f t="shared" si="9"/>
        <v>43652</v>
      </c>
      <c r="GS9" s="72">
        <f t="shared" si="9"/>
        <v>43653</v>
      </c>
      <c r="GT9" s="72">
        <f t="shared" si="9"/>
        <v>43654</v>
      </c>
      <c r="GU9" s="72">
        <f t="shared" si="9"/>
        <v>43655</v>
      </c>
      <c r="GV9" s="72">
        <f t="shared" si="9"/>
        <v>43656</v>
      </c>
      <c r="GW9" s="72">
        <f t="shared" si="9"/>
        <v>43657</v>
      </c>
      <c r="GX9" s="72">
        <f t="shared" si="9"/>
        <v>43658</v>
      </c>
      <c r="GY9" s="72">
        <f t="shared" si="9"/>
        <v>43659</v>
      </c>
      <c r="GZ9" s="72">
        <f t="shared" ref="GZ9:JK9" si="10">IF(GY9="","",GY9+1)</f>
        <v>43660</v>
      </c>
      <c r="HA9" s="72">
        <f t="shared" si="10"/>
        <v>43661</v>
      </c>
      <c r="HB9" s="72">
        <f t="shared" si="10"/>
        <v>43662</v>
      </c>
      <c r="HC9" s="72">
        <f t="shared" si="10"/>
        <v>43663</v>
      </c>
      <c r="HD9" s="72">
        <f t="shared" si="10"/>
        <v>43664</v>
      </c>
      <c r="HE9" s="72">
        <f t="shared" si="10"/>
        <v>43665</v>
      </c>
      <c r="HF9" s="72">
        <f t="shared" si="10"/>
        <v>43666</v>
      </c>
      <c r="HG9" s="72">
        <f t="shared" si="10"/>
        <v>43667</v>
      </c>
      <c r="HH9" s="72">
        <f t="shared" si="10"/>
        <v>43668</v>
      </c>
      <c r="HI9" s="72">
        <f t="shared" si="10"/>
        <v>43669</v>
      </c>
      <c r="HJ9" s="72">
        <f t="shared" si="10"/>
        <v>43670</v>
      </c>
      <c r="HK9" s="72">
        <f t="shared" si="10"/>
        <v>43671</v>
      </c>
      <c r="HL9" s="72">
        <f t="shared" si="10"/>
        <v>43672</v>
      </c>
      <c r="HM9" s="72">
        <f t="shared" si="10"/>
        <v>43673</v>
      </c>
      <c r="HN9" s="72">
        <f t="shared" si="10"/>
        <v>43674</v>
      </c>
      <c r="HO9" s="72">
        <f t="shared" si="10"/>
        <v>43675</v>
      </c>
      <c r="HP9" s="72">
        <f t="shared" si="10"/>
        <v>43676</v>
      </c>
      <c r="HQ9" s="72">
        <f t="shared" si="10"/>
        <v>43677</v>
      </c>
      <c r="HR9" s="72">
        <f t="shared" si="10"/>
        <v>43678</v>
      </c>
      <c r="HS9" s="72">
        <f t="shared" si="10"/>
        <v>43679</v>
      </c>
      <c r="HT9" s="72">
        <f t="shared" si="10"/>
        <v>43680</v>
      </c>
      <c r="HU9" s="72">
        <f t="shared" si="10"/>
        <v>43681</v>
      </c>
      <c r="HV9" s="72">
        <f t="shared" si="10"/>
        <v>43682</v>
      </c>
      <c r="HW9" s="72">
        <f t="shared" si="10"/>
        <v>43683</v>
      </c>
      <c r="HX9" s="72">
        <f t="shared" si="10"/>
        <v>43684</v>
      </c>
      <c r="HY9" s="72">
        <f t="shared" si="10"/>
        <v>43685</v>
      </c>
      <c r="HZ9" s="72">
        <f t="shared" si="10"/>
        <v>43686</v>
      </c>
      <c r="IA9" s="72">
        <f t="shared" si="10"/>
        <v>43687</v>
      </c>
      <c r="IB9" s="72">
        <f t="shared" si="10"/>
        <v>43688</v>
      </c>
      <c r="IC9" s="72">
        <f t="shared" si="10"/>
        <v>43689</v>
      </c>
      <c r="ID9" s="72">
        <f t="shared" si="10"/>
        <v>43690</v>
      </c>
      <c r="IE9" s="72">
        <f t="shared" si="10"/>
        <v>43691</v>
      </c>
      <c r="IF9" s="72">
        <f t="shared" si="10"/>
        <v>43692</v>
      </c>
      <c r="IG9" s="72">
        <f t="shared" si="10"/>
        <v>43693</v>
      </c>
      <c r="IH9" s="72">
        <f t="shared" si="10"/>
        <v>43694</v>
      </c>
      <c r="II9" s="72">
        <f t="shared" si="10"/>
        <v>43695</v>
      </c>
      <c r="IJ9" s="72">
        <f t="shared" si="10"/>
        <v>43696</v>
      </c>
      <c r="IK9" s="72">
        <f t="shared" si="10"/>
        <v>43697</v>
      </c>
      <c r="IL9" s="72">
        <f t="shared" si="10"/>
        <v>43698</v>
      </c>
      <c r="IM9" s="72">
        <f t="shared" si="10"/>
        <v>43699</v>
      </c>
      <c r="IN9" s="72">
        <f t="shared" si="10"/>
        <v>43700</v>
      </c>
      <c r="IO9" s="72">
        <f t="shared" si="10"/>
        <v>43701</v>
      </c>
      <c r="IP9" s="72">
        <f t="shared" si="10"/>
        <v>43702</v>
      </c>
      <c r="IQ9" s="72">
        <f t="shared" si="10"/>
        <v>43703</v>
      </c>
      <c r="IR9" s="72">
        <f t="shared" si="10"/>
        <v>43704</v>
      </c>
      <c r="IS9" s="72">
        <f t="shared" si="10"/>
        <v>43705</v>
      </c>
      <c r="IT9" s="72">
        <f t="shared" si="10"/>
        <v>43706</v>
      </c>
      <c r="IU9" s="72">
        <f t="shared" si="10"/>
        <v>43707</v>
      </c>
      <c r="IV9" s="72">
        <f t="shared" si="10"/>
        <v>43708</v>
      </c>
      <c r="IW9" s="72">
        <f t="shared" si="10"/>
        <v>43709</v>
      </c>
      <c r="IX9" s="72">
        <f t="shared" si="10"/>
        <v>43710</v>
      </c>
      <c r="IY9" s="72">
        <f t="shared" si="10"/>
        <v>43711</v>
      </c>
      <c r="IZ9" s="72">
        <f t="shared" si="10"/>
        <v>43712</v>
      </c>
      <c r="JA9" s="72">
        <f t="shared" si="10"/>
        <v>43713</v>
      </c>
      <c r="JB9" s="72">
        <f t="shared" si="10"/>
        <v>43714</v>
      </c>
      <c r="JC9" s="72">
        <f t="shared" si="10"/>
        <v>43715</v>
      </c>
      <c r="JD9" s="72">
        <f t="shared" si="10"/>
        <v>43716</v>
      </c>
      <c r="JE9" s="72">
        <f t="shared" si="10"/>
        <v>43717</v>
      </c>
      <c r="JF9" s="72">
        <f t="shared" si="10"/>
        <v>43718</v>
      </c>
      <c r="JG9" s="72">
        <f t="shared" si="10"/>
        <v>43719</v>
      </c>
      <c r="JH9" s="72">
        <f t="shared" si="10"/>
        <v>43720</v>
      </c>
      <c r="JI9" s="72">
        <f t="shared" si="10"/>
        <v>43721</v>
      </c>
      <c r="JJ9" s="72">
        <f t="shared" si="10"/>
        <v>43722</v>
      </c>
      <c r="JK9" s="72">
        <f t="shared" si="10"/>
        <v>43723</v>
      </c>
      <c r="JL9" s="72">
        <f t="shared" ref="JL9:LW9" si="11">IF(JK9="","",JK9+1)</f>
        <v>43724</v>
      </c>
      <c r="JM9" s="72">
        <f t="shared" si="11"/>
        <v>43725</v>
      </c>
      <c r="JN9" s="72">
        <f t="shared" si="11"/>
        <v>43726</v>
      </c>
      <c r="JO9" s="72">
        <f t="shared" si="11"/>
        <v>43727</v>
      </c>
      <c r="JP9" s="72">
        <f t="shared" si="11"/>
        <v>43728</v>
      </c>
      <c r="JQ9" s="72">
        <f t="shared" si="11"/>
        <v>43729</v>
      </c>
      <c r="JR9" s="72">
        <f t="shared" si="11"/>
        <v>43730</v>
      </c>
      <c r="JS9" s="72">
        <f t="shared" si="11"/>
        <v>43731</v>
      </c>
      <c r="JT9" s="72">
        <f t="shared" si="11"/>
        <v>43732</v>
      </c>
      <c r="JU9" s="72">
        <f t="shared" si="11"/>
        <v>43733</v>
      </c>
      <c r="JV9" s="72">
        <f t="shared" si="11"/>
        <v>43734</v>
      </c>
      <c r="JW9" s="72">
        <f t="shared" si="11"/>
        <v>43735</v>
      </c>
      <c r="JX9" s="72">
        <f t="shared" si="11"/>
        <v>43736</v>
      </c>
      <c r="JY9" s="72">
        <f t="shared" si="11"/>
        <v>43737</v>
      </c>
      <c r="JZ9" s="72">
        <f t="shared" si="11"/>
        <v>43738</v>
      </c>
      <c r="KA9" s="72">
        <f t="shared" si="11"/>
        <v>43739</v>
      </c>
      <c r="KB9" s="72">
        <f t="shared" si="11"/>
        <v>43740</v>
      </c>
      <c r="KC9" s="72">
        <f t="shared" si="11"/>
        <v>43741</v>
      </c>
      <c r="KD9" s="72">
        <f t="shared" si="11"/>
        <v>43742</v>
      </c>
      <c r="KE9" s="72">
        <f t="shared" si="11"/>
        <v>43743</v>
      </c>
      <c r="KF9" s="72">
        <f t="shared" si="11"/>
        <v>43744</v>
      </c>
      <c r="KG9" s="72">
        <f t="shared" si="11"/>
        <v>43745</v>
      </c>
      <c r="KH9" s="72">
        <f t="shared" si="11"/>
        <v>43746</v>
      </c>
      <c r="KI9" s="72">
        <f t="shared" si="11"/>
        <v>43747</v>
      </c>
      <c r="KJ9" s="72">
        <f t="shared" si="11"/>
        <v>43748</v>
      </c>
      <c r="KK9" s="72">
        <f t="shared" si="11"/>
        <v>43749</v>
      </c>
      <c r="KL9" s="72">
        <f t="shared" si="11"/>
        <v>43750</v>
      </c>
      <c r="KM9" s="72">
        <f t="shared" si="11"/>
        <v>43751</v>
      </c>
      <c r="KN9" s="72">
        <f t="shared" si="11"/>
        <v>43752</v>
      </c>
      <c r="KO9" s="72">
        <f t="shared" si="11"/>
        <v>43753</v>
      </c>
      <c r="KP9" s="72">
        <f t="shared" si="11"/>
        <v>43754</v>
      </c>
      <c r="KQ9" s="72">
        <f t="shared" si="11"/>
        <v>43755</v>
      </c>
      <c r="KR9" s="72">
        <f t="shared" si="11"/>
        <v>43756</v>
      </c>
      <c r="KS9" s="72">
        <f t="shared" si="11"/>
        <v>43757</v>
      </c>
      <c r="KT9" s="72">
        <f t="shared" si="11"/>
        <v>43758</v>
      </c>
      <c r="KU9" s="72">
        <f t="shared" si="11"/>
        <v>43759</v>
      </c>
      <c r="KV9" s="72">
        <f t="shared" si="11"/>
        <v>43760</v>
      </c>
      <c r="KW9" s="72">
        <f t="shared" si="11"/>
        <v>43761</v>
      </c>
      <c r="KX9" s="72">
        <f t="shared" si="11"/>
        <v>43762</v>
      </c>
      <c r="KY9" s="72">
        <f t="shared" si="11"/>
        <v>43763</v>
      </c>
      <c r="KZ9" s="72">
        <f t="shared" si="11"/>
        <v>43764</v>
      </c>
      <c r="LA9" s="72">
        <f t="shared" si="11"/>
        <v>43765</v>
      </c>
      <c r="LB9" s="72">
        <f t="shared" si="11"/>
        <v>43766</v>
      </c>
      <c r="LC9" s="72">
        <f t="shared" si="11"/>
        <v>43767</v>
      </c>
      <c r="LD9" s="72">
        <f t="shared" si="11"/>
        <v>43768</v>
      </c>
      <c r="LE9" s="72">
        <f t="shared" si="11"/>
        <v>43769</v>
      </c>
      <c r="LF9" s="72">
        <f t="shared" si="11"/>
        <v>43770</v>
      </c>
      <c r="LG9" s="72">
        <f t="shared" si="11"/>
        <v>43771</v>
      </c>
      <c r="LH9" s="72">
        <f t="shared" si="11"/>
        <v>43772</v>
      </c>
      <c r="LI9" s="72">
        <f t="shared" si="11"/>
        <v>43773</v>
      </c>
      <c r="LJ9" s="72">
        <f t="shared" si="11"/>
        <v>43774</v>
      </c>
      <c r="LK9" s="72">
        <f t="shared" si="11"/>
        <v>43775</v>
      </c>
      <c r="LL9" s="72">
        <f t="shared" si="11"/>
        <v>43776</v>
      </c>
      <c r="LM9" s="72">
        <f t="shared" si="11"/>
        <v>43777</v>
      </c>
      <c r="LN9" s="72">
        <f t="shared" si="11"/>
        <v>43778</v>
      </c>
      <c r="LO9" s="72">
        <f t="shared" si="11"/>
        <v>43779</v>
      </c>
      <c r="LP9" s="72">
        <f t="shared" si="11"/>
        <v>43780</v>
      </c>
      <c r="LQ9" s="72">
        <f t="shared" si="11"/>
        <v>43781</v>
      </c>
      <c r="LR9" s="72">
        <f t="shared" si="11"/>
        <v>43782</v>
      </c>
      <c r="LS9" s="72">
        <f t="shared" si="11"/>
        <v>43783</v>
      </c>
      <c r="LT9" s="72">
        <f t="shared" si="11"/>
        <v>43784</v>
      </c>
      <c r="LU9" s="72">
        <f t="shared" si="11"/>
        <v>43785</v>
      </c>
      <c r="LV9" s="72">
        <f t="shared" si="11"/>
        <v>43786</v>
      </c>
      <c r="LW9" s="72">
        <f t="shared" si="11"/>
        <v>43787</v>
      </c>
      <c r="LX9" s="72">
        <f t="shared" ref="LX9:NO9" si="12">IF(LW9="","",LW9+1)</f>
        <v>43788</v>
      </c>
      <c r="LY9" s="72">
        <f t="shared" si="12"/>
        <v>43789</v>
      </c>
      <c r="LZ9" s="72">
        <f t="shared" si="12"/>
        <v>43790</v>
      </c>
      <c r="MA9" s="72">
        <f t="shared" si="12"/>
        <v>43791</v>
      </c>
      <c r="MB9" s="72">
        <f t="shared" si="12"/>
        <v>43792</v>
      </c>
      <c r="MC9" s="72">
        <f t="shared" si="12"/>
        <v>43793</v>
      </c>
      <c r="MD9" s="72">
        <f t="shared" si="12"/>
        <v>43794</v>
      </c>
      <c r="ME9" s="72">
        <f t="shared" si="12"/>
        <v>43795</v>
      </c>
      <c r="MF9" s="72">
        <f t="shared" si="12"/>
        <v>43796</v>
      </c>
      <c r="MG9" s="72">
        <f t="shared" si="12"/>
        <v>43797</v>
      </c>
      <c r="MH9" s="72">
        <f t="shared" si="12"/>
        <v>43798</v>
      </c>
      <c r="MI9" s="72">
        <f t="shared" si="12"/>
        <v>43799</v>
      </c>
      <c r="MJ9" s="72">
        <f t="shared" si="12"/>
        <v>43800</v>
      </c>
      <c r="MK9" s="72">
        <f t="shared" si="12"/>
        <v>43801</v>
      </c>
      <c r="ML9" s="72">
        <f t="shared" si="12"/>
        <v>43802</v>
      </c>
      <c r="MM9" s="72">
        <f t="shared" si="12"/>
        <v>43803</v>
      </c>
      <c r="MN9" s="72">
        <f t="shared" si="12"/>
        <v>43804</v>
      </c>
      <c r="MO9" s="72">
        <f t="shared" si="12"/>
        <v>43805</v>
      </c>
      <c r="MP9" s="72">
        <f t="shared" si="12"/>
        <v>43806</v>
      </c>
      <c r="MQ9" s="72">
        <f t="shared" si="12"/>
        <v>43807</v>
      </c>
      <c r="MR9" s="72">
        <f t="shared" si="12"/>
        <v>43808</v>
      </c>
      <c r="MS9" s="72">
        <f t="shared" si="12"/>
        <v>43809</v>
      </c>
      <c r="MT9" s="72">
        <f t="shared" si="12"/>
        <v>43810</v>
      </c>
      <c r="MU9" s="72">
        <f t="shared" si="12"/>
        <v>43811</v>
      </c>
      <c r="MV9" s="72">
        <f t="shared" si="12"/>
        <v>43812</v>
      </c>
      <c r="MW9" s="72">
        <f t="shared" si="12"/>
        <v>43813</v>
      </c>
      <c r="MX9" s="72">
        <f t="shared" si="12"/>
        <v>43814</v>
      </c>
      <c r="MY9" s="72">
        <f t="shared" si="12"/>
        <v>43815</v>
      </c>
      <c r="MZ9" s="72">
        <f t="shared" si="12"/>
        <v>43816</v>
      </c>
      <c r="NA9" s="72">
        <f t="shared" si="12"/>
        <v>43817</v>
      </c>
      <c r="NB9" s="72">
        <f t="shared" si="12"/>
        <v>43818</v>
      </c>
      <c r="NC9" s="72">
        <f t="shared" si="12"/>
        <v>43819</v>
      </c>
      <c r="ND9" s="72">
        <f t="shared" si="12"/>
        <v>43820</v>
      </c>
      <c r="NE9" s="72">
        <f t="shared" si="12"/>
        <v>43821</v>
      </c>
      <c r="NF9" s="72">
        <f t="shared" si="12"/>
        <v>43822</v>
      </c>
      <c r="NG9" s="72">
        <f t="shared" si="12"/>
        <v>43823</v>
      </c>
      <c r="NH9" s="72">
        <f t="shared" si="12"/>
        <v>43824</v>
      </c>
      <c r="NI9" s="72">
        <f t="shared" si="12"/>
        <v>43825</v>
      </c>
      <c r="NJ9" s="72">
        <f t="shared" si="12"/>
        <v>43826</v>
      </c>
      <c r="NK9" s="72">
        <f t="shared" si="12"/>
        <v>43827</v>
      </c>
      <c r="NL9" s="72">
        <f t="shared" si="12"/>
        <v>43828</v>
      </c>
      <c r="NM9" s="72">
        <f t="shared" si="12"/>
        <v>43829</v>
      </c>
      <c r="NN9" s="72">
        <f t="shared" si="12"/>
        <v>43830</v>
      </c>
      <c r="NO9" s="72">
        <f t="shared" si="12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tr">
        <f>OFMOR_OFF_0!C11</f>
        <v>Basic_GrOrd</v>
      </c>
      <c r="D11" s="1"/>
      <c r="E11" s="1" t="str">
        <f>OFMOR_OFF_0!E11</f>
        <v>Базовое распределение GrossOrders (GrOrd) на основе факта предыдущих периодов</v>
      </c>
      <c r="F11" s="1"/>
      <c r="G11" s="1" t="str">
        <f>OFMOR_OFF_0!G11</f>
        <v>шт заказов</v>
      </c>
      <c r="H11" s="1"/>
      <c r="I11" s="1"/>
      <c r="J11" s="1"/>
      <c r="K11" s="8"/>
      <c r="L11" s="1"/>
      <c r="M11" s="1"/>
      <c r="N11" s="69">
        <f>IF($I$15=0,0,OFMOR_FFF_2!N11*1000*(1-OFMOR_FFF_2!$I$14)/$I$15)</f>
        <v>3.015198128227321</v>
      </c>
      <c r="O11" s="70">
        <f>IF($I$15=0,0,OFMOR_FFF_2!O11*1000*(1-OFMOR_FFF_2!$I$14)/$I$15)</f>
        <v>2.4642872684284001</v>
      </c>
      <c r="P11" s="70">
        <f>IF($I$15=0,0,OFMOR_FFF_2!P11*1000*(1-OFMOR_FFF_2!$I$14)/$I$15)</f>
        <v>4.2814687728291529</v>
      </c>
      <c r="Q11" s="70">
        <f>IF($I$15=0,0,OFMOR_FFF_2!Q11*1000*(1-OFMOR_FFF_2!$I$14)/$I$15)</f>
        <v>6.3175788937314197</v>
      </c>
      <c r="R11" s="70">
        <f>IF($I$15=0,0,OFMOR_FFF_2!R11*1000*(1-OFMOR_FFF_2!$I$14)/$I$15)</f>
        <v>5.6683354364346865</v>
      </c>
      <c r="S11" s="70">
        <f>IF($I$15=0,0,OFMOR_FFF_2!S11*1000*(1-OFMOR_FFF_2!$I$14)/$I$15)</f>
        <v>5.8878819446540573</v>
      </c>
      <c r="T11" s="70">
        <f>IF($I$15=0,0,OFMOR_FFF_2!T11*1000*(1-OFMOR_FFF_2!$I$14)/$I$15)</f>
        <v>12.067093831191064</v>
      </c>
      <c r="U11" s="70">
        <f>IF($I$15=0,0,OFMOR_FFF_2!U11*1000*(1-OFMOR_FFF_2!$I$14)/$I$15)</f>
        <v>13.783613375458476</v>
      </c>
      <c r="V11" s="70">
        <f>IF($I$15=0,0,OFMOR_FFF_2!V11*1000*(1-OFMOR_FFF_2!$I$14)/$I$15)</f>
        <v>10.514178308999286</v>
      </c>
      <c r="W11" s="70">
        <f>IF($I$15=0,0,OFMOR_FFF_2!W11*1000*(1-OFMOR_FFF_2!$I$14)/$I$15)</f>
        <v>19.572216396429958</v>
      </c>
      <c r="X11" s="70">
        <f>IF($I$15=0,0,OFMOR_FFF_2!X11*1000*(1-OFMOR_FFF_2!$I$14)/$I$15)</f>
        <v>28.880047425389449</v>
      </c>
      <c r="Y11" s="70">
        <f>IF($I$15=0,0,OFMOR_FFF_2!Y11*1000*(1-OFMOR_FFF_2!$I$14)/$I$15)</f>
        <v>25.912109525008304</v>
      </c>
      <c r="Z11" s="70">
        <f>IF($I$15=0,0,OFMOR_FFF_2!Z11*1000*(1-OFMOR_FFF_2!$I$14)/$I$15)</f>
        <v>26.915739820111611</v>
      </c>
      <c r="AA11" s="70">
        <f>IF($I$15=0,0,OFMOR_FFF_2!AA11*1000*(1-OFMOR_FFF_2!$I$14)/$I$15)</f>
        <v>36.775506143892954</v>
      </c>
      <c r="AB11" s="70">
        <f>IF($I$15=0,0,OFMOR_FFF_2!AB11*1000*(1-OFMOR_FFF_2!$I$14)/$I$15)</f>
        <v>25.204048238888301</v>
      </c>
      <c r="AC11" s="70">
        <f>IF($I$15=0,0,OFMOR_FFF_2!AC11*1000*(1-OFMOR_FFF_2!$I$14)/$I$15)</f>
        <v>13.732655378208493</v>
      </c>
      <c r="AD11" s="70">
        <f>IF($I$15=0,0,OFMOR_FFF_2!AD11*1000*(1-OFMOR_FFF_2!$I$14)/$I$15)</f>
        <v>17.894403766282835</v>
      </c>
      <c r="AE11" s="70">
        <f>IF($I$15=0,0,OFMOR_FFF_2!AE11*1000*(1-OFMOR_FFF_2!$I$14)/$I$15)</f>
        <v>26.404328408793827</v>
      </c>
      <c r="AF11" s="70">
        <f>IF($I$15=0,0,OFMOR_FFF_2!AF11*1000*(1-OFMOR_FFF_2!$I$14)/$I$15)</f>
        <v>23.690814616234224</v>
      </c>
      <c r="AG11" s="70">
        <f>IF($I$15=0,0,OFMOR_FFF_2!AG11*1000*(1-OFMOR_FFF_2!$I$14)/$I$15)</f>
        <v>24.608409505279489</v>
      </c>
      <c r="AH11" s="70">
        <f>IF($I$15=0,0,OFMOR_FFF_2!AH11*1000*(1-OFMOR_FFF_2!$I$14)/$I$15)</f>
        <v>33.622955229959082</v>
      </c>
      <c r="AI11" s="70">
        <f>IF($I$15=0,0,OFMOR_FFF_2!AI11*1000*(1-OFMOR_FFF_2!$I$14)/$I$15)</f>
        <v>23.043451318768529</v>
      </c>
      <c r="AJ11" s="70">
        <f>IF($I$15=0,0,OFMOR_FFF_2!AJ11*1000*(1-OFMOR_FFF_2!$I$14)/$I$15)</f>
        <v>12.555434455839237</v>
      </c>
      <c r="AK11" s="70">
        <f>IF($I$15=0,0,OFMOR_FFF_2!AK11*1000*(1-OFMOR_FFF_2!$I$14)/$I$15)</f>
        <v>16.360420284805592</v>
      </c>
      <c r="AL11" s="70">
        <f>IF($I$15=0,0,OFMOR_FFF_2!AL11*1000*(1-OFMOR_FFF_2!$I$14)/$I$15)</f>
        <v>48.281676858086747</v>
      </c>
      <c r="AM11" s="70">
        <f>IF($I$15=0,0,OFMOR_FFF_2!AM11*1000*(1-OFMOR_FFF_2!$I$14)/$I$15)</f>
        <v>43.319876881432499</v>
      </c>
      <c r="AN11" s="70">
        <f>IF($I$15=0,0,OFMOR_FFF_2!AN11*1000*(1-OFMOR_FFF_2!$I$14)/$I$15)</f>
        <v>40.497971832402492</v>
      </c>
      <c r="AO11" s="70">
        <f>IF($I$15=0,0,OFMOR_FFF_2!AO11*1000*(1-OFMOR_FFF_2!$I$14)/$I$15)</f>
        <v>49.185046763352524</v>
      </c>
      <c r="AP11" s="70">
        <f>IF($I$15=0,0,OFMOR_FFF_2!AP11*1000*(1-OFMOR_FFF_2!$I$14)/$I$15)</f>
        <v>29.495297783378128</v>
      </c>
      <c r="AQ11" s="70">
        <f>IF($I$15=0,0,OFMOR_FFF_2!AQ11*1000*(1-OFMOR_FFF_2!$I$14)/$I$15)</f>
        <v>13.774955829010835</v>
      </c>
      <c r="AR11" s="70">
        <f>IF($I$15=0,0,OFMOR_FFF_2!AR11*1000*(1-OFMOR_FFF_2!$I$14)/$I$15)</f>
        <v>17.949523575620947</v>
      </c>
      <c r="AS11" s="70">
        <f>IF($I$15=0,0,OFMOR_FFF_2!AS11*1000*(1-OFMOR_FFF_2!$I$14)/$I$15)</f>
        <v>28.181250954211485</v>
      </c>
      <c r="AT11" s="70">
        <f>IF($I$15=0,0,OFMOR_FFF_2!AT11*1000*(1-OFMOR_FFF_2!$I$14)/$I$15)</f>
        <v>25.370350484759012</v>
      </c>
      <c r="AU11" s="70">
        <f>IF($I$15=0,0,OFMOR_FFF_2!AU11*1000*(1-OFMOR_FFF_2!$I$14)/$I$15)</f>
        <v>25.27999533542096</v>
      </c>
      <c r="AV11" s="70">
        <f>IF($I$15=0,0,OFMOR_FFF_2!AV11*1000*(1-OFMOR_FFF_2!$I$14)/$I$15)</f>
        <v>34.106260541824447</v>
      </c>
      <c r="AW11" s="70">
        <f>IF($I$15=0,0,OFMOR_FFF_2!AW11*1000*(1-OFMOR_FFF_2!$I$14)/$I$15)</f>
        <v>19.660092762420124</v>
      </c>
      <c r="AX11" s="70">
        <f>IF($I$15=0,0,OFMOR_FFF_2!AX11*1000*(1-OFMOR_FFF_2!$I$14)/$I$15)</f>
        <v>11.067251885314059</v>
      </c>
      <c r="AY11" s="70">
        <f>IF($I$15=0,0,OFMOR_FFF_2!AY11*1000*(1-OFMOR_FFF_2!$I$14)/$I$15)</f>
        <v>15.923199062225835</v>
      </c>
      <c r="AZ11" s="70">
        <f>IF($I$15=0,0,OFMOR_FFF_2!AZ11*1000*(1-OFMOR_FFF_2!$I$14)/$I$15)</f>
        <v>28.852907547103623</v>
      </c>
      <c r="BA11" s="70">
        <f>IF($I$15=0,0,OFMOR_FFF_2!BA11*1000*(1-OFMOR_FFF_2!$I$14)/$I$15)</f>
        <v>25.975013606164076</v>
      </c>
      <c r="BB11" s="70">
        <f>IF($I$15=0,0,OFMOR_FFF_2!BB11*1000*(1-OFMOR_FFF_2!$I$14)/$I$15)</f>
        <v>25.882504981387569</v>
      </c>
      <c r="BC11" s="70">
        <f>IF($I$15=0,0,OFMOR_FFF_2!BC11*1000*(1-OFMOR_FFF_2!$I$14)/$I$15)</f>
        <v>34.919130587552146</v>
      </c>
      <c r="BD11" s="70">
        <f>IF($I$15=0,0,OFMOR_FFF_2!BD11*1000*(1-OFMOR_FFF_2!$I$14)/$I$15)</f>
        <v>22.141526781035221</v>
      </c>
      <c r="BE11" s="70">
        <f>IF($I$15=0,0,OFMOR_FFF_2!BE11*1000*(1-OFMOR_FFF_2!$I$14)/$I$15)</f>
        <v>11.33102274154918</v>
      </c>
      <c r="BF11" s="70">
        <f>IF($I$15=0,0,OFMOR_FFF_2!BF11*1000*(1-OFMOR_FFF_2!$I$14)/$I$15)</f>
        <v>16.302703919815542</v>
      </c>
      <c r="BG11" s="70">
        <f>IF($I$15=0,0,OFMOR_FFF_2!BG11*1000*(1-OFMOR_FFF_2!$I$14)/$I$15)</f>
        <v>29.540572037569536</v>
      </c>
      <c r="BH11" s="70">
        <f>IF($I$15=0,0,OFMOR_FFF_2!BH11*1000*(1-OFMOR_FFF_2!$I$14)/$I$15)</f>
        <v>26.59408793921585</v>
      </c>
      <c r="BI11" s="70">
        <f>IF($I$15=0,0,OFMOR_FFF_2!BI11*1000*(1-OFMOR_FFF_2!$I$14)/$I$15)</f>
        <v>26.499374514239683</v>
      </c>
      <c r="BJ11" s="70">
        <f>IF($I$15=0,0,OFMOR_FFF_2!BJ11*1000*(1-OFMOR_FFF_2!$I$14)/$I$15)</f>
        <v>35.751374135409485</v>
      </c>
      <c r="BK11" s="70">
        <f>IF($I$15=0,0,OFMOR_FFF_2!BK11*1000*(1-OFMOR_FFF_2!$I$14)/$I$15)</f>
        <v>20.608396251010962</v>
      </c>
      <c r="BL11" s="70">
        <f>IF($I$15=0,0,OFMOR_FFF_2!BL11*1000*(1-OFMOR_FFF_2!$I$14)/$I$15)</f>
        <v>12.761188185647534</v>
      </c>
      <c r="BM11" s="70">
        <f>IF($I$15=0,0,OFMOR_FFF_2!BM11*1000*(1-OFMOR_FFF_2!$I$14)/$I$15)</f>
        <v>18.360379058529393</v>
      </c>
      <c r="BN11" s="70">
        <f>IF($I$15=0,0,OFMOR_FFF_2!BN11*1000*(1-OFMOR_FFF_2!$I$14)/$I$15)</f>
        <v>33.269088544037501</v>
      </c>
      <c r="BO11" s="70">
        <f>IF($I$15=0,0,OFMOR_FFF_2!BO11*1000*(1-OFMOR_FFF_2!$I$14)/$I$15)</f>
        <v>29.950708648175731</v>
      </c>
      <c r="BP11" s="70">
        <f>IF($I$15=0,0,OFMOR_FFF_2!BP11*1000*(1-OFMOR_FFF_2!$I$14)/$I$15)</f>
        <v>27.130946179703567</v>
      </c>
      <c r="BQ11" s="70">
        <f>IF($I$15=0,0,OFMOR_FFF_2!BQ11*1000*(1-OFMOR_FFF_2!$I$14)/$I$15)</f>
        <v>36.603452922898967</v>
      </c>
      <c r="BR11" s="70">
        <f>IF($I$15=0,0,OFMOR_FFF_2!BR11*1000*(1-OFMOR_FFF_2!$I$14)/$I$15)</f>
        <v>21.099565547697438</v>
      </c>
      <c r="BS11" s="70">
        <f>IF($I$15=0,0,OFMOR_FFF_2!BS11*1000*(1-OFMOR_FFF_2!$I$14)/$I$15)</f>
        <v>11.877573997688344</v>
      </c>
      <c r="BT11" s="70">
        <f>IF($I$15=0,0,OFMOR_FFF_2!BT11*1000*(1-OFMOR_FFF_2!$I$14)/$I$15)</f>
        <v>17.089063943008107</v>
      </c>
      <c r="BU11" s="70">
        <f>IF($I$15=0,0,OFMOR_FFF_2!BU11*1000*(1-OFMOR_FFF_2!$I$14)/$I$15)</f>
        <v>30.965459898309604</v>
      </c>
      <c r="BV11" s="70">
        <f>IF($I$15=0,0,OFMOR_FFF_2!BV11*1000*(1-OFMOR_FFF_2!$I$14)/$I$15)</f>
        <v>29.361622871884563</v>
      </c>
      <c r="BW11" s="70">
        <f>IF($I$15=0,0,OFMOR_FFF_2!BW11*1000*(1-OFMOR_FFF_2!$I$14)/$I$15)</f>
        <v>28.727980959111271</v>
      </c>
      <c r="BX11" s="70">
        <f>IF($I$15=0,0,OFMOR_FFF_2!BX11*1000*(1-OFMOR_FFF_2!$I$14)/$I$15)</f>
        <v>39.042496178016975</v>
      </c>
      <c r="BY11" s="70">
        <f>IF($I$15=0,0,OFMOR_FFF_2!BY11*1000*(1-OFMOR_FFF_2!$I$14)/$I$15)</f>
        <v>23.230608811984595</v>
      </c>
      <c r="BZ11" s="70">
        <f>IF($I$15=0,0,OFMOR_FFF_2!BZ11*1000*(1-OFMOR_FFF_2!$I$14)/$I$15)</f>
        <v>17.134954222357408</v>
      </c>
      <c r="CA11" s="70">
        <f>IF($I$15=0,0,OFMOR_FFF_2!CA11*1000*(1-OFMOR_FFF_2!$I$14)/$I$15)</f>
        <v>24.83412340331963</v>
      </c>
      <c r="CB11" s="70">
        <f>IF($I$15=0,0,OFMOR_FFF_2!CB11*1000*(1-OFMOR_FFF_2!$I$14)/$I$15)</f>
        <v>42.882334255007571</v>
      </c>
      <c r="CC11" s="70">
        <f>IF($I$15=0,0,OFMOR_FFF_2!CC11*1000*(1-OFMOR_FFF_2!$I$14)/$I$15)</f>
        <v>37.084189899719384</v>
      </c>
      <c r="CD11" s="70">
        <f>IF($I$15=0,0,OFMOR_FFF_2!CD11*1000*(1-OFMOR_FFF_2!$I$14)/$I$15)</f>
        <v>30.236575193513982</v>
      </c>
      <c r="CE11" s="70">
        <f>IF($I$15=0,0,OFMOR_FFF_2!CE11*1000*(1-OFMOR_FFF_2!$I$14)/$I$15)</f>
        <v>41.092737185718775</v>
      </c>
      <c r="CF11" s="70">
        <f>IF($I$15=0,0,OFMOR_FFF_2!CF11*1000*(1-OFMOR_FFF_2!$I$14)/$I$15)</f>
        <v>24.450519204062108</v>
      </c>
      <c r="CG11" s="70">
        <f>IF($I$15=0,0,OFMOR_FFF_2!CG11*1000*(1-OFMOR_FFF_2!$I$14)/$I$15)</f>
        <v>13.87289471487607</v>
      </c>
      <c r="CH11" s="70">
        <f>IF($I$15=0,0,OFMOR_FFF_2!CH11*1000*(1-OFMOR_FFF_2!$I$14)/$I$15)</f>
        <v>20.106337889188367</v>
      </c>
      <c r="CI11" s="70">
        <f>IF($I$15=0,0,OFMOR_FFF_2!CI11*1000*(1-OFMOR_FFF_2!$I$14)/$I$15)</f>
        <v>36.107373533014176</v>
      </c>
      <c r="CJ11" s="70">
        <f>IF($I$15=0,0,OFMOR_FFF_2!CJ11*1000*(1-OFMOR_FFF_2!$I$14)/$I$15)</f>
        <v>32.52632854096062</v>
      </c>
      <c r="CK11" s="70">
        <f>IF($I$15=0,0,OFMOR_FFF_2!CK11*1000*(1-OFMOR_FFF_2!$I$14)/$I$15)</f>
        <v>31.824390329911594</v>
      </c>
      <c r="CL11" s="70">
        <f>IF($I$15=0,0,OFMOR_FFF_2!CL11*1000*(1-OFMOR_FFF_2!$I$14)/$I$15)</f>
        <v>43.250642625799486</v>
      </c>
      <c r="CM11" s="70">
        <f>IF($I$15=0,0,OFMOR_FFF_2!CM11*1000*(1-OFMOR_FFF_2!$I$14)/$I$15)</f>
        <v>25.734490825733015</v>
      </c>
      <c r="CN11" s="70">
        <f>IF($I$15=0,0,OFMOR_FFF_2!CN11*1000*(1-OFMOR_FFF_2!$I$14)/$I$15)</f>
        <v>14.601402889924143</v>
      </c>
      <c r="CO11" s="70">
        <f>IF($I$15=0,0,OFMOR_FFF_2!CO11*1000*(1-OFMOR_FFF_2!$I$14)/$I$15)</f>
        <v>21.162183249770951</v>
      </c>
      <c r="CP11" s="70">
        <f>IF($I$15=0,0,OFMOR_FFF_2!CP11*1000*(1-OFMOR_FFF_2!$I$14)/$I$15)</f>
        <v>38.003482264388644</v>
      </c>
      <c r="CQ11" s="70">
        <f>IF($I$15=0,0,OFMOR_FFF_2!CQ11*1000*(1-OFMOR_FFF_2!$I$14)/$I$15)</f>
        <v>34.234385635993583</v>
      </c>
      <c r="CR11" s="70">
        <f>IF($I$15=0,0,OFMOR_FFF_2!CR11*1000*(1-OFMOR_FFF_2!$I$14)/$I$15)</f>
        <v>50.243379750618566</v>
      </c>
      <c r="CS11" s="70">
        <f>IF($I$15=0,0,OFMOR_FFF_2!CS11*1000*(1-OFMOR_FFF_2!$I$14)/$I$15)</f>
        <v>63.730612802123666</v>
      </c>
      <c r="CT11" s="70">
        <f>IF($I$15=0,0,OFMOR_FFF_2!CT11*1000*(1-OFMOR_FFF_2!$I$14)/$I$15)</f>
        <v>35.21165404678294</v>
      </c>
      <c r="CU11" s="70">
        <f>IF($I$15=0,0,OFMOR_FFF_2!CU11*1000*(1-OFMOR_FFF_2!$I$14)/$I$15)</f>
        <v>18.441800711593416</v>
      </c>
      <c r="CV11" s="70">
        <f>IF($I$15=0,0,OFMOR_FFF_2!CV11*1000*(1-OFMOR_FFF_2!$I$14)/$I$15)</f>
        <v>24.500821711121674</v>
      </c>
      <c r="CW11" s="70">
        <f>IF($I$15=0,0,OFMOR_FFF_2!CW11*1000*(1-OFMOR_FFF_2!$I$14)/$I$15)</f>
        <v>39.999161470417192</v>
      </c>
      <c r="CX11" s="70">
        <f>IF($I$15=0,0,OFMOR_FFF_2!CX11*1000*(1-OFMOR_FFF_2!$I$14)/$I$15)</f>
        <v>36.032138038513153</v>
      </c>
      <c r="CY11" s="70">
        <f>IF($I$15=0,0,OFMOR_FFF_2!CY11*1000*(1-OFMOR_FFF_2!$I$14)/$I$15)</f>
        <v>35.254542298398349</v>
      </c>
      <c r="CZ11" s="70">
        <f>IF($I$15=0,0,OFMOR_FFF_2!CZ11*1000*(1-OFMOR_FFF_2!$I$14)/$I$15)</f>
        <v>47.9123588567547</v>
      </c>
      <c r="DA11" s="70">
        <f>IF($I$15=0,0,OFMOR_FFF_2!DA11*1000*(1-OFMOR_FFF_2!$I$14)/$I$15)</f>
        <v>24.022736721639237</v>
      </c>
      <c r="DB11" s="70">
        <f>IF($I$15=0,0,OFMOR_FFF_2!DB11*1000*(1-OFMOR_FFF_2!$I$14)/$I$15)</f>
        <v>14.136047358218235</v>
      </c>
      <c r="DC11" s="70">
        <f>IF($I$15=0,0,OFMOR_FFF_2!DC11*1000*(1-OFMOR_FFF_2!$I$14)/$I$15)</f>
        <v>19.955593525627542</v>
      </c>
      <c r="DD11" s="70">
        <f>IF($I$15=0,0,OFMOR_FFF_2!DD11*1000*(1-OFMOR_FFF_2!$I$14)/$I$15)</f>
        <v>34.507734385257571</v>
      </c>
      <c r="DE11" s="70">
        <f>IF($I$15=0,0,OFMOR_FFF_2!DE11*1000*(1-OFMOR_FFF_2!$I$14)/$I$15)</f>
        <v>29.699261157184647</v>
      </c>
      <c r="DF11" s="70">
        <f>IF($I$15=0,0,OFMOR_FFF_2!DF11*1000*(1-OFMOR_FFF_2!$I$14)/$I$15)</f>
        <v>30.873376798573354</v>
      </c>
      <c r="DG11" s="70">
        <f>IF($I$15=0,0,OFMOR_FFF_2!DG11*1000*(1-OFMOR_FFF_2!$I$14)/$I$15)</f>
        <v>41.077448228045313</v>
      </c>
      <c r="DH11" s="70">
        <f>IF($I$15=0,0,OFMOR_FFF_2!DH11*1000*(1-OFMOR_FFF_2!$I$14)/$I$15)</f>
        <v>23.683685805127698</v>
      </c>
      <c r="DI11" s="70">
        <f>IF($I$15=0,0,OFMOR_FFF_2!DI11*1000*(1-OFMOR_FFF_2!$I$14)/$I$15)</f>
        <v>13.936534710338396</v>
      </c>
      <c r="DJ11" s="70">
        <f>IF($I$15=0,0,OFMOR_FFF_2!DJ11*1000*(1-OFMOR_FFF_2!$I$14)/$I$15)</f>
        <v>19.673945254125606</v>
      </c>
      <c r="DK11" s="70">
        <f>IF($I$15=0,0,OFMOR_FFF_2!DK11*1000*(1-OFMOR_FFF_2!$I$14)/$I$15)</f>
        <v>34.020700825941276</v>
      </c>
      <c r="DL11" s="70">
        <f>IF($I$15=0,0,OFMOR_FFF_2!DL11*1000*(1-OFMOR_FFF_2!$I$14)/$I$15)</f>
        <v>29.280093190114993</v>
      </c>
      <c r="DM11" s="70">
        <f>IF($I$15=0,0,OFMOR_FFF_2!DM11*1000*(1-OFMOR_FFF_2!$I$14)/$I$15)</f>
        <v>30.437637656082842</v>
      </c>
      <c r="DN11" s="70">
        <f>IF($I$15=0,0,OFMOR_FFF_2!DN11*1000*(1-OFMOR_FFF_2!$I$14)/$I$15)</f>
        <v>40.497691365575577</v>
      </c>
      <c r="DO11" s="70">
        <f>IF($I$15=0,0,OFMOR_FFF_2!DO11*1000*(1-OFMOR_FFF_2!$I$14)/$I$15)</f>
        <v>23.349420168716392</v>
      </c>
      <c r="DP11" s="70">
        <f>IF($I$15=0,0,OFMOR_FFF_2!DP11*1000*(1-OFMOR_FFF_2!$I$14)/$I$15)</f>
        <v>13.739837934226339</v>
      </c>
      <c r="DQ11" s="70">
        <f>IF($I$15=0,0,OFMOR_FFF_2!DQ11*1000*(1-OFMOR_FFF_2!$I$14)/$I$15)</f>
        <v>19.396272096104415</v>
      </c>
      <c r="DR11" s="70">
        <f>IF($I$15=0,0,OFMOR_FFF_2!DR11*1000*(1-OFMOR_FFF_2!$I$14)/$I$15)</f>
        <v>33.540541136849313</v>
      </c>
      <c r="DS11" s="70">
        <f>IF($I$15=0,0,OFMOR_FFF_2!DS11*1000*(1-OFMOR_FFF_2!$I$14)/$I$15)</f>
        <v>28.866841255221605</v>
      </c>
      <c r="DT11" s="70">
        <f>IF($I$15=0,0,OFMOR_FFF_2!DT11*1000*(1-OFMOR_FFF_2!$I$14)/$I$15)</f>
        <v>30.008048427206802</v>
      </c>
      <c r="DU11" s="70">
        <f>IF($I$15=0,0,OFMOR_FFF_2!DU11*1000*(1-OFMOR_FFF_2!$I$14)/$I$15)</f>
        <v>39.926117046912232</v>
      </c>
      <c r="DV11" s="70">
        <f>IF($I$15=0,0,OFMOR_FFF_2!DV11*1000*(1-OFMOR_FFF_2!$I$14)/$I$15)</f>
        <v>23.019872274155105</v>
      </c>
      <c r="DW11" s="70">
        <f>IF($I$15=0,0,OFMOR_FFF_2!DW11*1000*(1-OFMOR_FFF_2!$I$14)/$I$15)</f>
        <v>13.545917287370013</v>
      </c>
      <c r="DX11" s="70">
        <f>IF($I$15=0,0,OFMOR_FFF_2!DX11*1000*(1-OFMOR_FFF_2!$I$14)/$I$15)</f>
        <v>19.12251794780342</v>
      </c>
      <c r="DY11" s="70">
        <f>IF($I$15=0,0,OFMOR_FFF_2!DY11*1000*(1-OFMOR_FFF_2!$I$14)/$I$15)</f>
        <v>33.067158301891197</v>
      </c>
      <c r="DZ11" s="70">
        <f>IF($I$15=0,0,OFMOR_FFF_2!DZ11*1000*(1-OFMOR_FFF_2!$I$14)/$I$15)</f>
        <v>28.459421855101393</v>
      </c>
      <c r="EA11" s="70">
        <f>IF($I$15=0,0,OFMOR_FFF_2!EA11*1000*(1-OFMOR_FFF_2!$I$14)/$I$15)</f>
        <v>29.584522313597844</v>
      </c>
      <c r="EB11" s="70">
        <f>IF($I$15=0,0,OFMOR_FFF_2!EB11*1000*(1-OFMOR_FFF_2!$I$14)/$I$15)</f>
        <v>39.362609785672142</v>
      </c>
      <c r="EC11" s="70">
        <f>IF($I$15=0,0,OFMOR_FFF_2!EC11*1000*(1-OFMOR_FFF_2!$I$14)/$I$15)</f>
        <v>22.694975536411633</v>
      </c>
      <c r="ED11" s="70">
        <f>IF($I$15=0,0,OFMOR_FFF_2!ED11*1000*(1-OFMOR_FFF_2!$I$14)/$I$15)</f>
        <v>13.354733588173275</v>
      </c>
      <c r="EE11" s="70">
        <f>IF($I$15=0,0,OFMOR_FFF_2!EE11*1000*(1-OFMOR_FFF_2!$I$14)/$I$15)</f>
        <v>9.9742112726796091</v>
      </c>
      <c r="EF11" s="70">
        <f>IF($I$15=0,0,OFMOR_FFF_2!EF11*1000*(1-OFMOR_FFF_2!$I$14)/$I$15)</f>
        <v>17.130824435555681</v>
      </c>
      <c r="EG11" s="70">
        <f>IF($I$15=0,0,OFMOR_FFF_2!EG11*1000*(1-OFMOR_FFF_2!$I$14)/$I$15)</f>
        <v>14.643853210923707</v>
      </c>
      <c r="EH11" s="70">
        <f>IF($I$15=0,0,OFMOR_FFF_2!EH11*1000*(1-OFMOR_FFF_2!$I$14)/$I$15)</f>
        <v>15.119650725979982</v>
      </c>
      <c r="EI11" s="70">
        <f>IF($I$15=0,0,OFMOR_FFF_2!EI11*1000*(1-OFMOR_FFF_2!$I$14)/$I$15)</f>
        <v>19.980621193086137</v>
      </c>
      <c r="EJ11" s="70">
        <f>IF($I$15=0,0,OFMOR_FFF_2!EJ11*1000*(1-OFMOR_FFF_2!$I$14)/$I$15)</f>
        <v>11.524503455616598</v>
      </c>
      <c r="EK11" s="70">
        <f>IF($I$15=0,0,OFMOR_FFF_2!EK11*1000*(1-OFMOR_FFF_2!$I$14)/$I$15)</f>
        <v>6.7355898856892855</v>
      </c>
      <c r="EL11" s="70">
        <f>IF($I$15=0,0,OFMOR_FFF_2!EL11*1000*(1-OFMOR_FFF_2!$I$14)/$I$15)</f>
        <v>9.5107308175884935</v>
      </c>
      <c r="EM11" s="70">
        <f>IF($I$15=0,0,OFMOR_FFF_2!EM11*1000*(1-OFMOR_FFF_2!$I$14)/$I$15)</f>
        <v>16.334791336956169</v>
      </c>
      <c r="EN11" s="70">
        <f>IF($I$15=0,0,OFMOR_FFF_2!EN11*1000*(1-OFMOR_FFF_2!$I$14)/$I$15)</f>
        <v>13.963384393396549</v>
      </c>
      <c r="EO11" s="70">
        <f>IF($I$15=0,0,OFMOR_FFF_2!EO11*1000*(1-OFMOR_FFF_2!$I$14)/$I$15)</f>
        <v>14.417072606495925</v>
      </c>
      <c r="EP11" s="70">
        <f>IF($I$15=0,0,OFMOR_FFF_2!EP11*1000*(1-OFMOR_FFF_2!$I$14)/$I$15)</f>
        <v>19.052164079996846</v>
      </c>
      <c r="EQ11" s="70">
        <f>IF($I$15=0,0,OFMOR_FFF_2!EQ11*1000*(1-OFMOR_FFF_2!$I$14)/$I$15)</f>
        <v>10.988984209003192</v>
      </c>
      <c r="ER11" s="70">
        <f>IF($I$15=0,0,OFMOR_FFF_2!ER11*1000*(1-OFMOR_FFF_2!$I$14)/$I$15)</f>
        <v>6.4226013014112127</v>
      </c>
      <c r="ES11" s="70">
        <f>IF($I$15=0,0,OFMOR_FFF_2!ES11*1000*(1-OFMOR_FFF_2!$I$14)/$I$15)</f>
        <v>18.137574633573347</v>
      </c>
      <c r="ET11" s="70">
        <f>IF($I$15=0,0,OFMOR_FFF_2!ET11*1000*(1-OFMOR_FFF_2!$I$14)/$I$15)</f>
        <v>31.151496418128247</v>
      </c>
      <c r="EU11" s="70">
        <f>IF($I$15=0,0,OFMOR_FFF_2!EU11*1000*(1-OFMOR_FFF_2!$I$14)/$I$15)</f>
        <v>26.629071038803652</v>
      </c>
      <c r="EV11" s="70">
        <f>IF($I$15=0,0,OFMOR_FFF_2!EV11*1000*(1-OFMOR_FFF_2!$I$14)/$I$15)</f>
        <v>27.494283605880486</v>
      </c>
      <c r="EW11" s="70">
        <f>IF($I$15=0,0,OFMOR_FFF_2!EW11*1000*(1-OFMOR_FFF_2!$I$14)/$I$15)</f>
        <v>36.333700801727346</v>
      </c>
      <c r="EX11" s="70">
        <f>IF($I$15=0,0,OFMOR_FFF_2!EX11*1000*(1-OFMOR_FFF_2!$I$14)/$I$15)</f>
        <v>20.956698813235001</v>
      </c>
      <c r="EY11" s="70">
        <f>IF($I$15=0,0,OFMOR_FFF_2!EY11*1000*(1-OFMOR_FFF_2!$I$14)/$I$15)</f>
        <v>12.248313266379254</v>
      </c>
      <c r="EZ11" s="70">
        <f>IF($I$15=0,0,OFMOR_FFF_2!EZ11*1000*(1-OFMOR_FFF_2!$I$14)/$I$15)</f>
        <v>17.294759987322202</v>
      </c>
      <c r="FA11" s="70">
        <f>IF($I$15=0,0,OFMOR_FFF_2!FA11*1000*(1-OFMOR_FFF_2!$I$14)/$I$15)</f>
        <v>29.703952412699884</v>
      </c>
      <c r="FB11" s="70">
        <f>IF($I$15=0,0,OFMOR_FFF_2!FB11*1000*(1-OFMOR_FFF_2!$I$14)/$I$15)</f>
        <v>25.391674554379414</v>
      </c>
      <c r="FC11" s="70">
        <f>IF($I$15=0,0,OFMOR_FFF_2!FC11*1000*(1-OFMOR_FFF_2!$I$14)/$I$15)</f>
        <v>26.216682527491241</v>
      </c>
      <c r="FD11" s="70">
        <f>IF($I$15=0,0,OFMOR_FFF_2!FD11*1000*(1-OFMOR_FFF_2!$I$14)/$I$15)</f>
        <v>34.645350743527224</v>
      </c>
      <c r="FE11" s="70">
        <f>IF($I$15=0,0,OFMOR_FFF_2!FE11*1000*(1-OFMOR_FFF_2!$I$14)/$I$15)</f>
        <v>19.982885442169707</v>
      </c>
      <c r="FF11" s="70">
        <f>IF($I$15=0,0,OFMOR_FFF_2!FF11*1000*(1-OFMOR_FFF_2!$I$14)/$I$15)</f>
        <v>11.679160112149461</v>
      </c>
      <c r="FG11" s="70">
        <f>IF($I$15=0,0,OFMOR_FFF_2!FG11*1000*(1-OFMOR_FFF_2!$I$14)/$I$15)</f>
        <v>16.491109151133099</v>
      </c>
      <c r="FH11" s="70">
        <f>IF($I$15=0,0,OFMOR_FFF_2!FH11*1000*(1-OFMOR_FFF_2!$I$14)/$I$15)</f>
        <v>28.323672708784574</v>
      </c>
      <c r="FI11" s="70">
        <f>IF($I$15=0,0,OFMOR_FFF_2!FI11*1000*(1-OFMOR_FFF_2!$I$14)/$I$15)</f>
        <v>24.211777261625596</v>
      </c>
      <c r="FJ11" s="70">
        <f>IF($I$15=0,0,OFMOR_FFF_2!FJ11*1000*(1-OFMOR_FFF_2!$I$14)/$I$15)</f>
        <v>21.530003557301328</v>
      </c>
      <c r="FK11" s="70">
        <f>IF($I$15=0,0,OFMOR_FFF_2!FK11*1000*(1-OFMOR_FFF_2!$I$14)/$I$15)</f>
        <v>28.374577999634958</v>
      </c>
      <c r="FL11" s="70">
        <f>IF($I$15=0,0,OFMOR_FFF_2!FL11*1000*(1-OFMOR_FFF_2!$I$14)/$I$15)</f>
        <v>16.321524815457238</v>
      </c>
      <c r="FM11" s="70">
        <f>IF($I$15=0,0,OFMOR_FFF_2!FM11*1000*(1-OFMOR_FFF_2!$I$14)/$I$15)</f>
        <v>9.5133226317812749</v>
      </c>
      <c r="FN11" s="70">
        <f>IF($I$15=0,0,OFMOR_FFF_2!FN11*1000*(1-OFMOR_FFF_2!$I$14)/$I$15)</f>
        <v>14.61448261927652</v>
      </c>
      <c r="FO11" s="70">
        <f>IF($I$15=0,0,OFMOR_FFF_2!FO11*1000*(1-OFMOR_FFF_2!$I$14)/$I$15)</f>
        <v>25.032327288275994</v>
      </c>
      <c r="FP11" s="70">
        <f>IF($I$15=0,0,OFMOR_FFF_2!FP11*1000*(1-OFMOR_FFF_2!$I$14)/$I$15)</f>
        <v>21.340098183935304</v>
      </c>
      <c r="FQ11" s="70">
        <f>IF($I$15=0,0,OFMOR_FFF_2!FQ11*1000*(1-OFMOR_FFF_2!$I$14)/$I$15)</f>
        <v>21.123733367107452</v>
      </c>
      <c r="FR11" s="70">
        <f>IF($I$15=0,0,OFMOR_FFF_2!FR11*1000*(1-OFMOR_FFF_2!$I$14)/$I$15)</f>
        <v>27.839151000289512</v>
      </c>
      <c r="FS11" s="70">
        <f>IF($I$15=0,0,OFMOR_FFF_2!FS11*1000*(1-OFMOR_FFF_2!$I$14)/$I$15)</f>
        <v>16.013538382785185</v>
      </c>
      <c r="FT11" s="70">
        <f>IF($I$15=0,0,OFMOR_FFF_2!FT11*1000*(1-OFMOR_FFF_2!$I$14)/$I$15)</f>
        <v>9.3338066653903304</v>
      </c>
      <c r="FU11" s="70">
        <f>IF($I$15=0,0,OFMOR_FFF_2!FU11*1000*(1-OFMOR_FFF_2!$I$14)/$I$15)</f>
        <v>14.338707995388683</v>
      </c>
      <c r="FV11" s="70">
        <f>IF($I$15=0,0,OFMOR_FFF_2!FV11*1000*(1-OFMOR_FFF_2!$I$14)/$I$15)</f>
        <v>24.55996840819795</v>
      </c>
      <c r="FW11" s="70">
        <f>IF($I$15=0,0,OFMOR_FFF_2!FW11*1000*(1-OFMOR_FFF_2!$I$14)/$I$15)</f>
        <v>20.937411499519811</v>
      </c>
      <c r="FX11" s="70">
        <f>IF($I$15=0,0,OFMOR_FFF_2!FX11*1000*(1-OFMOR_FFF_2!$I$14)/$I$15)</f>
        <v>20.725129476967872</v>
      </c>
      <c r="FY11" s="70">
        <f>IF($I$15=0,0,OFMOR_FFF_2!FY11*1000*(1-OFMOR_FFF_2!$I$14)/$I$15)</f>
        <v>27.313827484126509</v>
      </c>
      <c r="FZ11" s="70">
        <f>IF($I$15=0,0,OFMOR_FFF_2!FZ11*1000*(1-OFMOR_FFF_2!$I$14)/$I$15)</f>
        <v>15.711363640122647</v>
      </c>
      <c r="GA11" s="70">
        <f>IF($I$15=0,0,OFMOR_FFF_2!GA11*1000*(1-OFMOR_FFF_2!$I$14)/$I$15)</f>
        <v>9.1576781571395713</v>
      </c>
      <c r="GB11" s="70">
        <f>IF($I$15=0,0,OFMOR_FFF_2!GB11*1000*(1-OFMOR_FFF_2!$I$14)/$I$15)</f>
        <v>14.068137226140232</v>
      </c>
      <c r="GC11" s="70">
        <f>IF($I$15=0,0,OFMOR_FFF_2!GC11*1000*(1-OFMOR_FFF_2!$I$14)/$I$15)</f>
        <v>24.096522918753507</v>
      </c>
      <c r="GD11" s="70">
        <f>IF($I$15=0,0,OFMOR_FFF_2!GD11*1000*(1-OFMOR_FFF_2!$I$14)/$I$15)</f>
        <v>20.542323494567182</v>
      </c>
      <c r="GE11" s="70">
        <f>IF($I$15=0,0,OFMOR_FFF_2!GE11*1000*(1-OFMOR_FFF_2!$I$14)/$I$15)</f>
        <v>20.33404722414841</v>
      </c>
      <c r="GF11" s="70">
        <f>IF($I$15=0,0,OFMOR_FFF_2!GF11*1000*(1-OFMOR_FFF_2!$I$14)/$I$15)</f>
        <v>26.79841679887674</v>
      </c>
      <c r="GG11" s="70">
        <f>IF($I$15=0,0,OFMOR_FFF_2!GG11*1000*(1-OFMOR_FFF_2!$I$14)/$I$15)</f>
        <v>15.414890921142856</v>
      </c>
      <c r="GH11" s="70">
        <f>IF($I$15=0,0,OFMOR_FFF_2!GH11*1000*(1-OFMOR_FFF_2!$I$14)/$I$15)</f>
        <v>8.9848731858476079</v>
      </c>
      <c r="GI11" s="70">
        <f>IF($I$15=0,0,OFMOR_FFF_2!GI11*1000*(1-OFMOR_FFF_2!$I$14)/$I$15)</f>
        <v>13.802672115030237</v>
      </c>
      <c r="GJ11" s="70">
        <f>IF($I$15=0,0,OFMOR_FFF_2!GJ11*1000*(1-OFMOR_FFF_2!$I$14)/$I$15)</f>
        <v>23.641822624665856</v>
      </c>
      <c r="GK11" s="70">
        <f>IF($I$15=0,0,OFMOR_FFF_2!GK11*1000*(1-OFMOR_FFF_2!$I$14)/$I$15)</f>
        <v>20.154690782340726</v>
      </c>
      <c r="GL11" s="70">
        <f>IF($I$15=0,0,OFMOR_FFF_2!GL11*1000*(1-OFMOR_FFF_2!$I$14)/$I$15)</f>
        <v>19.950344675694144</v>
      </c>
      <c r="GM11" s="70">
        <f>IF($I$15=0,0,OFMOR_FFF_2!GM11*1000*(1-OFMOR_FFF_2!$I$14)/$I$15)</f>
        <v>26.292731889870662</v>
      </c>
      <c r="GN11" s="70">
        <f>IF($I$15=0,0,OFMOR_FFF_2!GN11*1000*(1-OFMOR_FFF_2!$I$14)/$I$15)</f>
        <v>15.440839279781397</v>
      </c>
      <c r="GO11" s="70">
        <f>IF($I$15=0,0,OFMOR_FFF_2!GO11*1000*(1-OFMOR_FFF_2!$I$14)/$I$15)</f>
        <v>8.9823290775926878</v>
      </c>
      <c r="GP11" s="70">
        <f>IF($I$15=0,0,OFMOR_FFF_2!GP11*1000*(1-OFMOR_FFF_2!$I$14)/$I$15)</f>
        <v>13.771674359420315</v>
      </c>
      <c r="GQ11" s="70">
        <f>IF($I$15=0,0,OFMOR_FFF_2!GQ11*1000*(1-OFMOR_FFF_2!$I$14)/$I$15)</f>
        <v>23.54241937461877</v>
      </c>
      <c r="GR11" s="70">
        <f>IF($I$15=0,0,OFMOR_FFF_2!GR11*1000*(1-OFMOR_FFF_2!$I$14)/$I$15)</f>
        <v>20.030548421000884</v>
      </c>
      <c r="GS11" s="70">
        <f>IF($I$15=0,0,OFMOR_FFF_2!GS11*1000*(1-OFMOR_FFF_2!$I$14)/$I$15)</f>
        <v>19.980643745814191</v>
      </c>
      <c r="GT11" s="70">
        <f>IF($I$15=0,0,OFMOR_FFF_2!GT11*1000*(1-OFMOR_FFF_2!$I$14)/$I$15)</f>
        <v>26.28096752296608</v>
      </c>
      <c r="GU11" s="70">
        <f>IF($I$15=0,0,OFMOR_FFF_2!GU11*1000*(1-OFMOR_FFF_2!$I$14)/$I$15)</f>
        <v>15.229892820606278</v>
      </c>
      <c r="GV11" s="70">
        <f>IF($I$15=0,0,OFMOR_FFF_2!GV11*1000*(1-OFMOR_FFF_2!$I$14)/$I$15)</f>
        <v>8.85961615508044</v>
      </c>
      <c r="GW11" s="70">
        <f>IF($I$15=0,0,OFMOR_FFF_2!GW11*1000*(1-OFMOR_FFF_2!$I$14)/$I$15)</f>
        <v>13.583531351751269</v>
      </c>
      <c r="GX11" s="70">
        <f>IF($I$15=0,0,OFMOR_FFF_2!GX11*1000*(1-OFMOR_FFF_2!$I$14)/$I$15)</f>
        <v>23.22079242691818</v>
      </c>
      <c r="GY11" s="70">
        <f>IF($I$15=0,0,OFMOR_FFF_2!GY11*1000*(1-OFMOR_FFF_2!$I$14)/$I$15)</f>
        <v>19.756899224335857</v>
      </c>
      <c r="GZ11" s="70">
        <f>IF($I$15=0,0,OFMOR_FFF_2!GZ11*1000*(1-OFMOR_FFF_2!$I$14)/$I$15)</f>
        <v>19.707676326501822</v>
      </c>
      <c r="HA11" s="70">
        <f>IF($I$15=0,0,OFMOR_FFF_2!HA11*1000*(1-OFMOR_FFF_2!$I$14)/$I$15)</f>
        <v>25.921927645520739</v>
      </c>
      <c r="HB11" s="70">
        <f>IF($I$15=0,0,OFMOR_FFF_2!HB11*1000*(1-OFMOR_FFF_2!$I$14)/$I$15)</f>
        <v>15.021828226065088</v>
      </c>
      <c r="HC11" s="70">
        <f>IF($I$15=0,0,OFMOR_FFF_2!HC11*1000*(1-OFMOR_FFF_2!$I$14)/$I$15)</f>
        <v>0.87385796865503873</v>
      </c>
      <c r="HD11" s="70">
        <f>IF($I$15=0,0,OFMOR_FFF_2!HD11*1000*(1-OFMOR_FFF_2!$I$14)/$I$15)</f>
        <v>1.3397958677246575</v>
      </c>
      <c r="HE11" s="70">
        <f>IF($I$15=0,0,OFMOR_FFF_2!HE11*1000*(1-OFMOR_FFF_2!$I$14)/$I$15)</f>
        <v>22.903559415619839</v>
      </c>
      <c r="HF11" s="70">
        <f>IF($I$15=0,0,OFMOR_FFF_2!HF11*1000*(1-OFMOR_FFF_2!$I$14)/$I$15)</f>
        <v>19.4869885115736</v>
      </c>
      <c r="HG11" s="70">
        <f>IF($I$15=0,0,OFMOR_FFF_2!HG11*1000*(1-OFMOR_FFF_2!$I$14)/$I$15)</f>
        <v>19.438438076927628</v>
      </c>
      <c r="HH11" s="70">
        <f>IF($I$15=0,0,OFMOR_FFF_2!HH11*1000*(1-OFMOR_FFF_2!$I$14)/$I$15)</f>
        <v>25.567792824690351</v>
      </c>
      <c r="HI11" s="70">
        <f>IF($I$15=0,0,OFMOR_FFF_2!HI11*1000*(1-OFMOR_FFF_2!$I$14)/$I$15)</f>
        <v>14.816606125296602</v>
      </c>
      <c r="HJ11" s="70">
        <f>IF($I$15=0,0,OFMOR_FFF_2!HJ11*1000*(1-OFMOR_FFF_2!$I$14)/$I$15)</f>
        <v>8.6191967689708235</v>
      </c>
      <c r="HK11" s="70">
        <f>IF($I$15=0,0,OFMOR_FFF_2!HK11*1000*(1-OFMOR_FFF_2!$I$14)/$I$15)</f>
        <v>13.214921221061115</v>
      </c>
      <c r="HL11" s="70">
        <f>IF($I$15=0,0,OFMOR_FFF_2!HL11*1000*(1-OFMOR_FFF_2!$I$14)/$I$15)</f>
        <v>22.590660312553702</v>
      </c>
      <c r="HM11" s="70">
        <f>IF($I$15=0,0,OFMOR_FFF_2!HM11*1000*(1-OFMOR_FFF_2!$I$14)/$I$15)</f>
        <v>19.220765209069224</v>
      </c>
      <c r="HN11" s="70">
        <f>IF($I$15=0,0,OFMOR_FFF_2!HN11*1000*(1-OFMOR_FFF_2!$I$14)/$I$15)</f>
        <v>19.172878050693047</v>
      </c>
      <c r="HO11" s="70">
        <f>IF($I$15=0,0,OFMOR_FFF_2!HO11*1000*(1-OFMOR_FFF_2!$I$14)/$I$15)</f>
        <v>25.218496049588641</v>
      </c>
      <c r="HP11" s="70">
        <f>IF($I$15=0,0,OFMOR_FFF_2!HP11*1000*(1-OFMOR_FFF_2!$I$14)/$I$15)</f>
        <v>14.614187685308286</v>
      </c>
      <c r="HQ11" s="70">
        <f>IF($I$15=0,0,OFMOR_FFF_2!HQ11*1000*(1-OFMOR_FFF_2!$I$14)/$I$15)</f>
        <v>8.5014448122019459</v>
      </c>
      <c r="HR11" s="70">
        <f>IF($I$15=0,0,OFMOR_FFF_2!HR11*1000*(1-OFMOR_FFF_2!$I$14)/$I$15)</f>
        <v>13.034384348074477</v>
      </c>
      <c r="HS11" s="70">
        <f>IF($I$15=0,0,OFMOR_FFF_2!HS11*1000*(1-OFMOR_FFF_2!$I$14)/$I$15)</f>
        <v>23.883783112040319</v>
      </c>
      <c r="HT11" s="70">
        <f>IF($I$15=0,0,OFMOR_FFF_2!HT11*1000*(1-OFMOR_FFF_2!$I$14)/$I$15)</f>
        <v>20.385056457774034</v>
      </c>
      <c r="HU11" s="70">
        <f>IF($I$15=0,0,OFMOR_FFF_2!HU11*1000*(1-OFMOR_FFF_2!$I$14)/$I$15)</f>
        <v>20.398376641718428</v>
      </c>
      <c r="HV11" s="70">
        <f>IF($I$15=0,0,OFMOR_FFF_2!HV11*1000*(1-OFMOR_FFF_2!$I$14)/$I$15)</f>
        <v>26.915009110220673</v>
      </c>
      <c r="HW11" s="70">
        <f>IF($I$15=0,0,OFMOR_FFF_2!HW11*1000*(1-OFMOR_FFF_2!$I$14)/$I$15)</f>
        <v>15.755599132534025</v>
      </c>
      <c r="HX11" s="70">
        <f>IF($I$15=0,0,OFMOR_FFF_2!HX11*1000*(1-OFMOR_FFF_2!$I$14)/$I$15)</f>
        <v>7.5396627815040818</v>
      </c>
      <c r="HY11" s="70">
        <f>IF($I$15=0,0,OFMOR_FFF_2!HY11*1000*(1-OFMOR_FFF_2!$I$14)/$I$15)</f>
        <v>11.596228294790077</v>
      </c>
      <c r="HZ11" s="70">
        <f>IF($I$15=0,0,OFMOR_FFF_2!HZ11*1000*(1-OFMOR_FFF_2!$I$14)/$I$15)</f>
        <v>24.415885497569093</v>
      </c>
      <c r="IA11" s="70">
        <f>IF($I$15=0,0,OFMOR_FFF_2!IA11*1000*(1-OFMOR_FFF_2!$I$14)/$I$15)</f>
        <v>20.839211359425775</v>
      </c>
      <c r="IB11" s="70">
        <f>IF($I$15=0,0,OFMOR_FFF_2!IB11*1000*(1-OFMOR_FFF_2!$I$14)/$I$15)</f>
        <v>20.852828301284077</v>
      </c>
      <c r="IC11" s="70">
        <f>IF($I$15=0,0,OFMOR_FFF_2!IC11*1000*(1-OFMOR_FFF_2!$I$14)/$I$15)</f>
        <v>27.514643618995674</v>
      </c>
      <c r="ID11" s="70">
        <f>IF($I$15=0,0,OFMOR_FFF_2!ID11*1000*(1-OFMOR_FFF_2!$I$14)/$I$15)</f>
        <v>16.106615210871723</v>
      </c>
      <c r="IE11" s="70">
        <f>IF($I$15=0,0,OFMOR_FFF_2!IE11*1000*(1-OFMOR_FFF_2!$I$14)/$I$15)</f>
        <v>7.7076375337994305</v>
      </c>
      <c r="IF11" s="70">
        <f>IF($I$15=0,0,OFMOR_FFF_2!IF11*1000*(1-OFMOR_FFF_2!$I$14)/$I$15)</f>
        <v>11.85457851970413</v>
      </c>
      <c r="IG11" s="70">
        <f>IF($I$15=0,0,OFMOR_FFF_2!IG11*1000*(1-OFMOR_FFF_2!$I$14)/$I$15)</f>
        <v>24.959842493707804</v>
      </c>
      <c r="IH11" s="70">
        <f>IF($I$15=0,0,OFMOR_FFF_2!IH11*1000*(1-OFMOR_FFF_2!$I$14)/$I$15)</f>
        <v>21.303484294114202</v>
      </c>
      <c r="II11" s="70">
        <f>IF($I$15=0,0,OFMOR_FFF_2!II11*1000*(1-OFMOR_FFF_2!$I$14)/$I$15)</f>
        <v>21.317404605301071</v>
      </c>
      <c r="IJ11" s="70">
        <f>IF($I$15=0,0,OFMOR_FFF_2!IJ11*1000*(1-OFMOR_FFF_2!$I$14)/$I$15)</f>
        <v>28.12763727406119</v>
      </c>
      <c r="IK11" s="70">
        <f>IF($I$15=0,0,OFMOR_FFF_2!IK11*1000*(1-OFMOR_FFF_2!$I$14)/$I$15)</f>
        <v>16.465451511481831</v>
      </c>
      <c r="IL11" s="70">
        <f>IF($I$15=0,0,OFMOR_FFF_2!IL11*1000*(1-OFMOR_FFF_2!$I$14)/$I$15)</f>
        <v>7.8793545645263716</v>
      </c>
      <c r="IM11" s="70">
        <f>IF($I$15=0,0,OFMOR_FFF_2!IM11*1000*(1-OFMOR_FFF_2!$I$14)/$I$15)</f>
        <v>12.118684481485069</v>
      </c>
      <c r="IN11" s="70">
        <f>IF($I$15=0,0,OFMOR_FFF_2!IN11*1000*(1-OFMOR_FFF_2!$I$14)/$I$15)</f>
        <v>25.515918207133161</v>
      </c>
      <c r="IO11" s="70">
        <f>IF($I$15=0,0,OFMOR_FFF_2!IO11*1000*(1-OFMOR_FFF_2!$I$14)/$I$15)</f>
        <v>21.778100679625521</v>
      </c>
      <c r="IP11" s="70">
        <f>IF($I$15=0,0,OFMOR_FFF_2!IP11*1000*(1-OFMOR_FFF_2!$I$14)/$I$15)</f>
        <v>21.792331118850104</v>
      </c>
      <c r="IQ11" s="70">
        <f>IF($I$15=0,0,OFMOR_FFF_2!IQ11*1000*(1-OFMOR_FFF_2!$I$14)/$I$15)</f>
        <v>28.754287701366017</v>
      </c>
      <c r="IR11" s="70">
        <f>IF($I$15=0,0,OFMOR_FFF_2!IR11*1000*(1-OFMOR_FFF_2!$I$14)/$I$15)</f>
        <v>16.832282259649659</v>
      </c>
      <c r="IS11" s="70">
        <f>IF($I$15=0,0,OFMOR_FFF_2!IS11*1000*(1-OFMOR_FFF_2!$I$14)/$I$15)</f>
        <v>8.0548972472137681</v>
      </c>
      <c r="IT11" s="70">
        <f>IF($I$15=0,0,OFMOR_FFF_2!IT11*1000*(1-OFMOR_FFF_2!$I$14)/$I$15)</f>
        <v>12.388674411129756</v>
      </c>
      <c r="IU11" s="70">
        <f>IF($I$15=0,0,OFMOR_FFF_2!IU11*1000*(1-OFMOR_FFF_2!$I$14)/$I$15)</f>
        <v>26.084382628505676</v>
      </c>
      <c r="IV11" s="70">
        <f>IF($I$15=0,0,OFMOR_FFF_2!IV11*1000*(1-OFMOR_FFF_2!$I$14)/$I$15)</f>
        <v>22.26329095578712</v>
      </c>
      <c r="IW11" s="70">
        <f>IF($I$15=0,0,OFMOR_FFF_2!IW11*1000*(1-OFMOR_FFF_2!$I$14)/$I$15)</f>
        <v>22.277838432334608</v>
      </c>
      <c r="IX11" s="70">
        <f>IF($I$15=0,0,OFMOR_FFF_2!IX11*1000*(1-OFMOR_FFF_2!$I$14)/$I$15)</f>
        <v>26.297389480340975</v>
      </c>
      <c r="IY11" s="70">
        <f>IF($I$15=0,0,OFMOR_FFF_2!IY11*1000*(1-OFMOR_FFF_2!$I$14)/$I$15)</f>
        <v>15.463647760289174</v>
      </c>
      <c r="IZ11" s="70">
        <f>IF($I$15=0,0,OFMOR_FFF_2!IZ11*1000*(1-OFMOR_FFF_2!$I$14)/$I$15)</f>
        <v>7.4334062165849843</v>
      </c>
      <c r="JA11" s="70">
        <f>IF($I$15=0,0,OFMOR_FFF_2!JA11*1000*(1-OFMOR_FFF_2!$I$14)/$I$15)</f>
        <v>11.484487507711354</v>
      </c>
      <c r="JB11" s="70">
        <f>IF($I$15=0,0,OFMOR_FFF_2!JB11*1000*(1-OFMOR_FFF_2!$I$14)/$I$15)</f>
        <v>24.028166778788624</v>
      </c>
      <c r="JC11" s="70">
        <f>IF($I$15=0,0,OFMOR_FFF_2!JC11*1000*(1-OFMOR_FFF_2!$I$14)/$I$15)</f>
        <v>20.601002561280932</v>
      </c>
      <c r="JD11" s="70">
        <f>IF($I$15=0,0,OFMOR_FFF_2!JD11*1000*(1-OFMOR_FFF_2!$I$14)/$I$15)</f>
        <v>20.707656987568168</v>
      </c>
      <c r="JE11" s="70">
        <f>IF($I$15=0,0,OFMOR_FFF_2!JE11*1000*(1-OFMOR_FFF_2!$I$14)/$I$15)</f>
        <v>27.140951450149242</v>
      </c>
      <c r="JF11" s="70">
        <f>IF($I$15=0,0,OFMOR_FFF_2!JF11*1000*(1-OFMOR_FFF_2!$I$14)/$I$15)</f>
        <v>23.939530960932611</v>
      </c>
      <c r="JG11" s="70">
        <f>IF($I$15=0,0,OFMOR_FFF_2!JG11*1000*(1-OFMOR_FFF_2!$I$14)/$I$15)</f>
        <v>11.507780119261938</v>
      </c>
      <c r="JH11" s="70">
        <f>IF($I$15=0,0,OFMOR_FFF_2!JH11*1000*(1-OFMOR_FFF_2!$I$14)/$I$15)</f>
        <v>16.594038178333925</v>
      </c>
      <c r="JI11" s="70">
        <f>IF($I$15=0,0,OFMOR_FFF_2!JI11*1000*(1-OFMOR_FFF_2!$I$14)/$I$15)</f>
        <v>32.238618247895978</v>
      </c>
      <c r="JJ11" s="70">
        <f>IF($I$15=0,0,OFMOR_FFF_2!JJ11*1000*(1-OFMOR_FFF_2!$I$14)/$I$15)</f>
        <v>21.261837064021616</v>
      </c>
      <c r="JK11" s="70">
        <f>IF($I$15=0,0,OFMOR_FFF_2!JK11*1000*(1-OFMOR_FFF_2!$I$14)/$I$15)</f>
        <v>21.371912727918581</v>
      </c>
      <c r="JL11" s="70">
        <f>IF($I$15=0,0,OFMOR_FFF_2!JL11*1000*(1-OFMOR_FFF_2!$I$14)/$I$15)</f>
        <v>28.011573018304297</v>
      </c>
      <c r="JM11" s="70">
        <f>IF($I$15=0,0,OFMOR_FFF_2!JM11*1000*(1-OFMOR_FFF_2!$I$14)/$I$15)</f>
        <v>16.47163870354866</v>
      </c>
      <c r="JN11" s="70">
        <f>IF($I$15=0,0,OFMOR_FFF_2!JN11*1000*(1-OFMOR_FFF_2!$I$14)/$I$15)</f>
        <v>7.9179494666665091</v>
      </c>
      <c r="JO11" s="70">
        <f>IF($I$15=0,0,OFMOR_FFF_2!JO11*1000*(1-OFMOR_FFF_2!$I$14)/$I$15)</f>
        <v>12.233098674701186</v>
      </c>
      <c r="JP11" s="70">
        <f>IF($I$15=0,0,OFMOR_FFF_2!JP11*1000*(1-OFMOR_FFF_2!$I$14)/$I$15)</f>
        <v>25.594432052778192</v>
      </c>
      <c r="JQ11" s="70">
        <f>IF($I$15=0,0,OFMOR_FFF_2!JQ11*1000*(1-OFMOR_FFF_2!$I$14)/$I$15)</f>
        <v>21.943869672957067</v>
      </c>
      <c r="JR11" s="70">
        <f>IF($I$15=0,0,OFMOR_FFF_2!JR11*1000*(1-OFMOR_FFF_2!$I$14)/$I$15)</f>
        <v>22.057476320183543</v>
      </c>
      <c r="JS11" s="70">
        <f>IF($I$15=0,0,OFMOR_FFF_2!JS11*1000*(1-OFMOR_FFF_2!$I$14)/$I$15)</f>
        <v>28.910122196747029</v>
      </c>
      <c r="JT11" s="70">
        <f>IF($I$15=0,0,OFMOR_FFF_2!JT11*1000*(1-OFMOR_FFF_2!$I$14)/$I$15)</f>
        <v>17.000012365927695</v>
      </c>
      <c r="JU11" s="70">
        <f>IF($I$15=0,0,OFMOR_FFF_2!JU11*1000*(1-OFMOR_FFF_2!$I$14)/$I$15)</f>
        <v>8.1719397364587536</v>
      </c>
      <c r="JV11" s="70">
        <f>IF($I$15=0,0,OFMOR_FFF_2!JV11*1000*(1-OFMOR_FFF_2!$I$14)/$I$15)</f>
        <v>12.625509367123879</v>
      </c>
      <c r="JW11" s="70">
        <f>IF($I$15=0,0,OFMOR_FFF_2!JW11*1000*(1-OFMOR_FFF_2!$I$14)/$I$15)</f>
        <v>26.415444706323353</v>
      </c>
      <c r="JX11" s="70">
        <f>IF($I$15=0,0,OFMOR_FFF_2!JX11*1000*(1-OFMOR_FFF_2!$I$14)/$I$15)</f>
        <v>22.647780376351179</v>
      </c>
      <c r="JY11" s="70">
        <f>IF($I$15=0,0,OFMOR_FFF_2!JY11*1000*(1-OFMOR_FFF_2!$I$14)/$I$15)</f>
        <v>22.76503127302642</v>
      </c>
      <c r="JZ11" s="70">
        <f>IF($I$15=0,0,OFMOR_FFF_2!JZ11*1000*(1-OFMOR_FFF_2!$I$14)/$I$15)</f>
        <v>29.837494841317579</v>
      </c>
      <c r="KA11" s="70">
        <f>IF($I$15=0,0,OFMOR_FFF_2!KA11*1000*(1-OFMOR_FFF_2!$I$14)/$I$15)</f>
        <v>17.545335084324797</v>
      </c>
      <c r="KB11" s="70">
        <f>IF($I$15=0,0,OFMOR_FFF_2!KB11*1000*(1-OFMOR_FFF_2!$I$14)/$I$15)</f>
        <v>9.8929824505826467</v>
      </c>
      <c r="KC11" s="70">
        <f>IF($I$15=0,0,OFMOR_FFF_2!KC11*1000*(1-OFMOR_FFF_2!$I$14)/$I$15)</f>
        <v>15.024172502648799</v>
      </c>
      <c r="KD11" s="70">
        <f>IF($I$15=0,0,OFMOR_FFF_2!KD11*1000*(1-OFMOR_FFF_2!$I$14)/$I$15)</f>
        <v>30.883134135758073</v>
      </c>
      <c r="KE11" s="70">
        <f>IF($I$15=0,0,OFMOR_FFF_2!KE11*1000*(1-OFMOR_FFF_2!$I$14)/$I$15)</f>
        <v>24.781662200122181</v>
      </c>
      <c r="KF11" s="70">
        <f>IF($I$15=0,0,OFMOR_FFF_2!KF11*1000*(1-OFMOR_FFF_2!$I$14)/$I$15)</f>
        <v>25.033951729997938</v>
      </c>
      <c r="KG11" s="70">
        <f>IF($I$15=0,0,OFMOR_FFF_2!KG11*1000*(1-OFMOR_FFF_2!$I$14)/$I$15)</f>
        <v>32.470275703270161</v>
      </c>
      <c r="KH11" s="70">
        <f>IF($I$15=0,0,OFMOR_FFF_2!KH11*1000*(1-OFMOR_FFF_2!$I$14)/$I$15)</f>
        <v>21.045889061368594</v>
      </c>
      <c r="KI11" s="70">
        <f>IF($I$15=0,0,OFMOR_FFF_2!KI11*1000*(1-OFMOR_FFF_2!$I$14)/$I$15)</f>
        <v>10.242874177657528</v>
      </c>
      <c r="KJ11" s="70">
        <f>IF($I$15=0,0,OFMOR_FFF_2!KJ11*1000*(1-OFMOR_FFF_2!$I$14)/$I$15)</f>
        <v>15.555542460200186</v>
      </c>
      <c r="KK11" s="70">
        <f>IF($I$15=0,0,OFMOR_FFF_2!KK11*1000*(1-OFMOR_FFF_2!$I$14)/$I$15)</f>
        <v>31.975398596371683</v>
      </c>
      <c r="KL11" s="70">
        <f>IF($I$15=0,0,OFMOR_FFF_2!KL11*1000*(1-OFMOR_FFF_2!$I$14)/$I$15)</f>
        <v>25.658131821927316</v>
      </c>
      <c r="KM11" s="70">
        <f>IF($I$15=0,0,OFMOR_FFF_2!KM11*1000*(1-OFMOR_FFF_2!$I$14)/$I$15)</f>
        <v>25.919344244345549</v>
      </c>
      <c r="KN11" s="70">
        <f>IF($I$15=0,0,OFMOR_FFF_2!KN11*1000*(1-OFMOR_FFF_2!$I$14)/$I$15)</f>
        <v>33.618673661233345</v>
      </c>
      <c r="KO11" s="70">
        <f>IF($I$15=0,0,OFMOR_FFF_2!KO11*1000*(1-OFMOR_FFF_2!$I$14)/$I$15)</f>
        <v>21.790233095970105</v>
      </c>
      <c r="KP11" s="70">
        <f>IF($I$15=0,0,OFMOR_FFF_2!KP11*1000*(1-OFMOR_FFF_2!$I$14)/$I$15)</f>
        <v>10.605140759462715</v>
      </c>
      <c r="KQ11" s="70">
        <f>IF($I$15=0,0,OFMOR_FFF_2!KQ11*1000*(1-OFMOR_FFF_2!$I$14)/$I$15)</f>
        <v>16.105705734437628</v>
      </c>
      <c r="KR11" s="70">
        <f>IF($I$15=0,0,OFMOR_FFF_2!KR11*1000*(1-OFMOR_FFF_2!$I$14)/$I$15)</f>
        <v>33.106293904705453</v>
      </c>
      <c r="KS11" s="70">
        <f>IF($I$15=0,0,OFMOR_FFF_2!KS11*1000*(1-OFMOR_FFF_2!$I$14)/$I$15)</f>
        <v>26.565600131057931</v>
      </c>
      <c r="KT11" s="70">
        <f>IF($I$15=0,0,OFMOR_FFF_2!KT11*1000*(1-OFMOR_FFF_2!$I$14)/$I$15)</f>
        <v>26.836051027927113</v>
      </c>
      <c r="KU11" s="70">
        <f>IF($I$15=0,0,OFMOR_FFF_2!KU11*1000*(1-OFMOR_FFF_2!$I$14)/$I$15)</f>
        <v>34.807687777861332</v>
      </c>
      <c r="KV11" s="70">
        <f>IF($I$15=0,0,OFMOR_FFF_2!KV11*1000*(1-OFMOR_FFF_2!$I$14)/$I$15)</f>
        <v>22.560902843884612</v>
      </c>
      <c r="KW11" s="70">
        <f>IF($I$15=0,0,OFMOR_FFF_2!KW11*1000*(1-OFMOR_FFF_2!$I$14)/$I$15)</f>
        <v>10.980219865762157</v>
      </c>
      <c r="KX11" s="70">
        <f>IF($I$15=0,0,OFMOR_FFF_2!KX11*1000*(1-OFMOR_FFF_2!$I$14)/$I$15)</f>
        <v>16.675327001161932</v>
      </c>
      <c r="KY11" s="70">
        <f>IF($I$15=0,0,OFMOR_FFF_2!KY11*1000*(1-OFMOR_FFF_2!$I$14)/$I$15)</f>
        <v>34.277186343788244</v>
      </c>
      <c r="KZ11" s="70">
        <f>IF($I$15=0,0,OFMOR_FFF_2!KZ11*1000*(1-OFMOR_FFF_2!$I$14)/$I$15)</f>
        <v>27.505163478821586</v>
      </c>
      <c r="LA11" s="70">
        <f>IF($I$15=0,0,OFMOR_FFF_2!LA11*1000*(1-OFMOR_FFF_2!$I$14)/$I$15)</f>
        <v>27.785179593446607</v>
      </c>
      <c r="LB11" s="70">
        <f>IF($I$15=0,0,OFMOR_FFF_2!LB11*1000*(1-OFMOR_FFF_2!$I$14)/$I$15)</f>
        <v>36.038754552003027</v>
      </c>
      <c r="LC11" s="70">
        <f>IF($I$15=0,0,OFMOR_FFF_2!LC11*1000*(1-OFMOR_FFF_2!$I$14)/$I$15)</f>
        <v>23.358829384222354</v>
      </c>
      <c r="LD11" s="70">
        <f>IF($I$15=0,0,OFMOR_FFF_2!LD11*1000*(1-OFMOR_FFF_2!$I$14)/$I$15)</f>
        <v>11.368564645679077</v>
      </c>
      <c r="LE11" s="70">
        <f>IF($I$15=0,0,OFMOR_FFF_2!LE11*1000*(1-OFMOR_FFF_2!$I$14)/$I$15)</f>
        <v>17.265094444207509</v>
      </c>
      <c r="LF11" s="70">
        <f>IF($I$15=0,0,OFMOR_FFF_2!LF11*1000*(1-OFMOR_FFF_2!$I$14)/$I$15)</f>
        <v>35.489490518894641</v>
      </c>
      <c r="LG11" s="70">
        <f>IF($I$15=0,0,OFMOR_FFF_2!LG11*1000*(1-OFMOR_FFF_2!$I$14)/$I$15)</f>
        <v>27.40215840349358</v>
      </c>
      <c r="LH11" s="70">
        <f>IF($I$15=0,0,OFMOR_FFF_2!LH11*1000*(1-OFMOR_FFF_2!$I$14)/$I$15)</f>
        <v>27.586630457928237</v>
      </c>
      <c r="LI11" s="70">
        <f>IF($I$15=0,0,OFMOR_FFF_2!LI11*1000*(1-OFMOR_FFF_2!$I$14)/$I$15)</f>
        <v>35.659079649999867</v>
      </c>
      <c r="LJ11" s="70">
        <f>IF($I$15=0,0,OFMOR_FFF_2!LJ11*1000*(1-OFMOR_FFF_2!$I$14)/$I$15)</f>
        <v>23.033839564867609</v>
      </c>
      <c r="LK11" s="70">
        <f>IF($I$15=0,0,OFMOR_FFF_2!LK11*1000*(1-OFMOR_FFF_2!$I$14)/$I$15)</f>
        <v>10.984623191683726</v>
      </c>
      <c r="LL11" s="70">
        <f>IF($I$15=0,0,OFMOR_FFF_2!LL11*1000*(1-OFMOR_FFF_2!$I$14)/$I$15)</f>
        <v>16.625066590889276</v>
      </c>
      <c r="LM11" s="70">
        <f>IF($I$15=0,0,OFMOR_FFF_2!LM11*1000*(1-OFMOR_FFF_2!$I$14)/$I$15)</f>
        <v>34.057213108252995</v>
      </c>
      <c r="LN11" s="70">
        <f>IF($I$15=0,0,OFMOR_FFF_2!LN11*1000*(1-OFMOR_FFF_2!$I$14)/$I$15)</f>
        <v>26.754024575006973</v>
      </c>
      <c r="LO11" s="70">
        <f>IF($I$15=0,0,OFMOR_FFF_2!LO11*1000*(1-OFMOR_FFF_2!$I$14)/$I$15)</f>
        <v>26.93413337538226</v>
      </c>
      <c r="LP11" s="70">
        <f>IF($I$15=0,0,OFMOR_FFF_2!LP11*1000*(1-OFMOR_FFF_2!$I$14)/$I$15)</f>
        <v>34.815647703014385</v>
      </c>
      <c r="LQ11" s="70">
        <f>IF($I$15=0,0,OFMOR_FFF_2!LQ11*1000*(1-OFMOR_FFF_2!$I$14)/$I$15)</f>
        <v>22.489028079505907</v>
      </c>
      <c r="LR11" s="70">
        <f>IF($I$15=0,0,OFMOR_FFF_2!LR11*1000*(1-OFMOR_FFF_2!$I$14)/$I$15)</f>
        <v>10.724807677194873</v>
      </c>
      <c r="LS11" s="70">
        <f>IF($I$15=0,0,OFMOR_FFF_2!LS11*1000*(1-OFMOR_FFF_2!$I$14)/$I$15)</f>
        <v>16.23183960855696</v>
      </c>
      <c r="LT11" s="70">
        <f>IF($I$15=0,0,OFMOR_FFF_2!LT11*1000*(1-OFMOR_FFF_2!$I$14)/$I$15)</f>
        <v>33.251669559660769</v>
      </c>
      <c r="LU11" s="70">
        <f>IF($I$15=0,0,OFMOR_FFF_2!LU11*1000*(1-OFMOR_FFF_2!$I$14)/$I$15)</f>
        <v>26.12122083305745</v>
      </c>
      <c r="LV11" s="70">
        <f>IF($I$15=0,0,OFMOR_FFF_2!LV11*1000*(1-OFMOR_FFF_2!$I$14)/$I$15)</f>
        <v>26.297069581921015</v>
      </c>
      <c r="LW11" s="70">
        <f>IF($I$15=0,0,OFMOR_FFF_2!LW11*1000*(1-OFMOR_FFF_2!$I$14)/$I$15)</f>
        <v>33.992165161795334</v>
      </c>
      <c r="LX11" s="70">
        <f>IF($I$15=0,0,OFMOR_FFF_2!LX11*1000*(1-OFMOR_FFF_2!$I$14)/$I$15)</f>
        <v>21.957102832834288</v>
      </c>
      <c r="LY11" s="70">
        <f>IF($I$15=0,0,OFMOR_FFF_2!LY11*1000*(1-OFMOR_FFF_2!$I$14)/$I$15)</f>
        <v>10.471137489713701</v>
      </c>
      <c r="LZ11" s="70">
        <f>IF($I$15=0,0,OFMOR_FFF_2!LZ11*1000*(1-OFMOR_FFF_2!$I$14)/$I$15)</f>
        <v>15.847913488797964</v>
      </c>
      <c r="MA11" s="70">
        <f>IF($I$15=0,0,OFMOR_FFF_2!MA11*1000*(1-OFMOR_FFF_2!$I$14)/$I$15)</f>
        <v>32.465179255578484</v>
      </c>
      <c r="MB11" s="70">
        <f>IF($I$15=0,0,OFMOR_FFF_2!MB11*1000*(1-OFMOR_FFF_2!$I$14)/$I$15)</f>
        <v>25.503384580380544</v>
      </c>
      <c r="MC11" s="70">
        <f>IF($I$15=0,0,OFMOR_FFF_2!MC11*1000*(1-OFMOR_FFF_2!$I$14)/$I$15)</f>
        <v>25.675074039265649</v>
      </c>
      <c r="MD11" s="70">
        <f>IF($I$15=0,0,OFMOR_FFF_2!MD11*1000*(1-OFMOR_FFF_2!$I$14)/$I$15)</f>
        <v>66.376320339818392</v>
      </c>
      <c r="ME11" s="70">
        <f>IF($I$15=0,0,OFMOR_FFF_2!ME11*1000*(1-OFMOR_FFF_2!$I$14)/$I$15)</f>
        <v>53.594397577702232</v>
      </c>
      <c r="MF11" s="70">
        <f>IF($I$15=0,0,OFMOR_FFF_2!MF11*1000*(1-OFMOR_FFF_2!$I$14)/$I$15)</f>
        <v>20.446934551868054</v>
      </c>
      <c r="MG11" s="70">
        <f>IF($I$15=0,0,OFMOR_FFF_2!MG11*1000*(1-OFMOR_FFF_2!$I$14)/$I$15)</f>
        <v>15.473068241508621</v>
      </c>
      <c r="MH11" s="70">
        <f>IF($I$15=0,0,OFMOR_FFF_2!MH11*1000*(1-OFMOR_FFF_2!$I$14)/$I$15)</f>
        <v>31.697291536166585</v>
      </c>
      <c r="MI11" s="70">
        <f>IF($I$15=0,0,OFMOR_FFF_2!MI11*1000*(1-OFMOR_FFF_2!$I$14)/$I$15)</f>
        <v>24.900161796100122</v>
      </c>
      <c r="MJ11" s="70">
        <f>IF($I$15=0,0,OFMOR_FFF_2!MJ11*1000*(1-OFMOR_FFF_2!$I$14)/$I$15)</f>
        <v>25.067790343262164</v>
      </c>
      <c r="MK11" s="70">
        <f>IF($I$15=0,0,OFMOR_FFF_2!MK11*1000*(1-OFMOR_FFF_2!$I$14)/$I$15)</f>
        <v>40.726475860899981</v>
      </c>
      <c r="ML11" s="70">
        <f>IF($I$15=0,0,OFMOR_FFF_2!ML11*1000*(1-OFMOR_FFF_2!$I$14)/$I$15)</f>
        <v>29.810038327298209</v>
      </c>
      <c r="MM11" s="70">
        <f>IF($I$15=0,0,OFMOR_FFF_2!MM11*1000*(1-OFMOR_FFF_2!$I$14)/$I$15)</f>
        <v>13.383025628159245</v>
      </c>
      <c r="MN11" s="70">
        <f>IF($I$15=0,0,OFMOR_FFF_2!MN11*1000*(1-OFMOR_FFF_2!$I$14)/$I$15)</f>
        <v>16.856142279782503</v>
      </c>
      <c r="MO11" s="70">
        <f>IF($I$15=0,0,OFMOR_FFF_2!MO11*1000*(1-OFMOR_FFF_2!$I$14)/$I$15)</f>
        <v>35.664416582467894</v>
      </c>
      <c r="MP11" s="70">
        <f>IF($I$15=0,0,OFMOR_FFF_2!MP11*1000*(1-OFMOR_FFF_2!$I$14)/$I$15)</f>
        <v>29.291221494824448</v>
      </c>
      <c r="MQ11" s="70">
        <f>IF($I$15=0,0,OFMOR_FFF_2!MQ11*1000*(1-OFMOR_FFF_2!$I$14)/$I$15)</f>
        <v>30.456682069125534</v>
      </c>
      <c r="MR11" s="70">
        <f>IF($I$15=0,0,OFMOR_FFF_2!MR11*1000*(1-OFMOR_FFF_2!$I$14)/$I$15)</f>
        <v>51.061713772612123</v>
      </c>
      <c r="MS11" s="70">
        <f>IF($I$15=0,0,OFMOR_FFF_2!MS11*1000*(1-OFMOR_FFF_2!$I$14)/$I$15)</f>
        <v>37.374990407172973</v>
      </c>
      <c r="MT11" s="70">
        <f>IF($I$15=0,0,OFMOR_FFF_2!MT11*1000*(1-OFMOR_FFF_2!$I$14)/$I$15)</f>
        <v>16.779262373955351</v>
      </c>
      <c r="MU11" s="70">
        <f>IF($I$15=0,0,OFMOR_FFF_2!MU11*1000*(1-OFMOR_FFF_2!$I$14)/$I$15)</f>
        <v>21.13375867188671</v>
      </c>
      <c r="MV11" s="70">
        <f>IF($I$15=0,0,OFMOR_FFF_2!MV11*1000*(1-OFMOR_FFF_2!$I$14)/$I$15)</f>
        <v>44.71504575109914</v>
      </c>
      <c r="MW11" s="70">
        <f>IF($I$15=0,0,OFMOR_FFF_2!MW11*1000*(1-OFMOR_FFF_2!$I$14)/$I$15)</f>
        <v>36.72451240631009</v>
      </c>
      <c r="MX11" s="70">
        <f>IF($I$15=0,0,OFMOR_FFF_2!MX11*1000*(1-OFMOR_FFF_2!$I$14)/$I$15)</f>
        <v>38.185734203685392</v>
      </c>
      <c r="MY11" s="70">
        <f>IF($I$15=0,0,OFMOR_FFF_2!MY11*1000*(1-OFMOR_FFF_2!$I$14)/$I$15)</f>
        <v>64.019745344559482</v>
      </c>
      <c r="MZ11" s="70">
        <f>IF($I$15=0,0,OFMOR_FFF_2!MZ11*1000*(1-OFMOR_FFF_2!$I$14)/$I$15)</f>
        <v>46.859715260985929</v>
      </c>
      <c r="NA11" s="70">
        <f>IF($I$15=0,0,OFMOR_FFF_2!NA11*1000*(1-OFMOR_FFF_2!$I$14)/$I$15)</f>
        <v>21.037368801090633</v>
      </c>
      <c r="NB11" s="70">
        <f>IF($I$15=0,0,OFMOR_FFF_2!NB11*1000*(1-OFMOR_FFF_2!$I$14)/$I$15)</f>
        <v>26.496914192356325</v>
      </c>
      <c r="NC11" s="70">
        <f>IF($I$15=0,0,OFMOR_FFF_2!NC11*1000*(1-OFMOR_FFF_2!$I$14)/$I$15)</f>
        <v>56.062470891666898</v>
      </c>
      <c r="ND11" s="70">
        <f>IF($I$15=0,0,OFMOR_FFF_2!ND11*1000*(1-OFMOR_FFF_2!$I$14)/$I$15)</f>
        <v>46.044164177978281</v>
      </c>
      <c r="NE11" s="70">
        <f>IF($I$15=0,0,OFMOR_FFF_2!NE11*1000*(1-OFMOR_FFF_2!$I$14)/$I$15)</f>
        <v>47.876203105940448</v>
      </c>
      <c r="NF11" s="70">
        <f>IF($I$15=0,0,OFMOR_FFF_2!NF11*1000*(1-OFMOR_FFF_2!$I$14)/$I$15)</f>
        <v>80.266162084449405</v>
      </c>
      <c r="NG11" s="70">
        <f>IF($I$15=0,0,OFMOR_FFF_2!NG11*1000*(1-OFMOR_FFF_2!$I$14)/$I$15)</f>
        <v>58.751397402880791</v>
      </c>
      <c r="NH11" s="70">
        <f>IF($I$15=0,0,OFMOR_FFF_2!NH11*1000*(1-OFMOR_FFF_2!$I$14)/$I$15)</f>
        <v>26.376063274393815</v>
      </c>
      <c r="NI11" s="70">
        <f>IF($I$15=0,0,OFMOR_FFF_2!NI11*1000*(1-OFMOR_FFF_2!$I$14)/$I$15)</f>
        <v>33.221088241678871</v>
      </c>
      <c r="NJ11" s="70">
        <f>IF($I$15=0,0,OFMOR_FFF_2!NJ11*1000*(1-OFMOR_FFF_2!$I$14)/$I$15)</f>
        <v>70.289554437093244</v>
      </c>
      <c r="NK11" s="70">
        <f>IF($I$15=0,0,OFMOR_FFF_2!NK11*1000*(1-OFMOR_FFF_2!$I$14)/$I$15)</f>
        <v>57.728882316878476</v>
      </c>
      <c r="NL11" s="70">
        <f>IF($I$15=0,0,OFMOR_FFF_2!NL11*1000*(1-OFMOR_FFF_2!$I$14)/$I$15)</f>
        <v>60.025841368267891</v>
      </c>
      <c r="NM11" s="70">
        <f>IF($I$15=0,0,OFMOR_FFF_2!NM11*1000*(1-OFMOR_FFF_2!$I$14)/$I$15)</f>
        <v>70.444824776551954</v>
      </c>
      <c r="NN11" s="70">
        <f>IF($I$15=0,0,OFMOR_FFF_2!NN11*1000*(1-OFMOR_FFF_2!$I$14)/$I$15)</f>
        <v>14.732171023945765</v>
      </c>
      <c r="NO11" s="71">
        <f>IF($I$15=0,0,OFMOR_FFF_2!NO11*1000*(1-OFMOR_FFF_2!$I$14)/$I$15)</f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tr">
        <f>OFMOR_OFF_0!C13</f>
        <v>COGS_AGV</v>
      </c>
      <c r="D13" s="1"/>
      <c r="E13" s="1" t="str">
        <f>OFMOR_OFF_0!E13</f>
        <v>Средняя стоимость одного товара в ТЗ на начало периода</v>
      </c>
      <c r="F13" s="1"/>
      <c r="G13" s="1" t="str">
        <f>OFMOR_OFF_0!G13</f>
        <v>руб.</v>
      </c>
      <c r="H13" s="1"/>
      <c r="I13" s="243">
        <f>OFMOR_OFF_0!I13</f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tr">
        <f>OFMOR_OFF_0!C14</f>
        <v>Goods_in_Order</v>
      </c>
      <c r="D14" s="1"/>
      <c r="E14" s="1" t="str">
        <f>OFMOR_OFF_0!E14</f>
        <v>Плановое количество товаров в одном заказе</v>
      </c>
      <c r="F14" s="1"/>
      <c r="G14" s="1" t="str">
        <f>OFMOR_OFF_0!G14</f>
        <v>шт товаров</v>
      </c>
      <c r="H14" s="1"/>
      <c r="I14" s="247">
        <f>OFMOR_OFF_0!I14</f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tr">
        <f>OFMOR_OFF_0!C15</f>
        <v>COGS_AOV</v>
      </c>
      <c r="D15" s="1"/>
      <c r="E15" s="1" t="str">
        <f>OFMOR_OFF_0!E15</f>
        <v>Средняя стоимость одного заказа в ценах закупки (Поставщиков)</v>
      </c>
      <c r="F15" s="1"/>
      <c r="G15" s="1" t="str">
        <f>OFMOR_OFF_0!G15</f>
        <v>руб.</v>
      </c>
      <c r="H15" s="1"/>
      <c r="I15" s="3">
        <f>I13*I14</f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tr">
        <f>OFMOR_OFF_0!C16</f>
        <v>GrOrd</v>
      </c>
      <c r="D16" s="1"/>
      <c r="E16" s="1" t="str">
        <f>OFMOR_OFF_0!E16</f>
        <v>Оценка количества заказов по ТЗ на начало периода</v>
      </c>
      <c r="F16" s="1"/>
      <c r="G16" s="1" t="str">
        <f>OFMOR_OFF_0!G16</f>
        <v>шт заказов</v>
      </c>
      <c r="H16" s="1"/>
      <c r="I16" s="3">
        <f>IF(I15=0,0,OFMOR_FFF_2!I13*1000/I15)</f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tr">
        <f>OFMOR_OFF_0!G18</f>
        <v>№ месяца</v>
      </c>
      <c r="H18" s="1"/>
      <c r="I18" s="180"/>
      <c r="J18" s="1"/>
      <c r="K18" s="96"/>
      <c r="L18" s="1"/>
      <c r="M18" s="1"/>
      <c r="N18" s="23">
        <v>1</v>
      </c>
      <c r="O18" s="23">
        <f>N18+1</f>
        <v>2</v>
      </c>
      <c r="P18" s="23">
        <f t="shared" ref="P18:Y18" si="13">O18+1</f>
        <v>3</v>
      </c>
      <c r="Q18" s="23">
        <f t="shared" si="13"/>
        <v>4</v>
      </c>
      <c r="R18" s="23">
        <f t="shared" si="13"/>
        <v>5</v>
      </c>
      <c r="S18" s="23">
        <f t="shared" si="13"/>
        <v>6</v>
      </c>
      <c r="T18" s="23">
        <f t="shared" si="13"/>
        <v>7</v>
      </c>
      <c r="U18" s="23">
        <f t="shared" si="13"/>
        <v>8</v>
      </c>
      <c r="V18" s="23">
        <f t="shared" si="13"/>
        <v>9</v>
      </c>
      <c r="W18" s="23">
        <f t="shared" si="13"/>
        <v>10</v>
      </c>
      <c r="X18" s="23">
        <f t="shared" si="13"/>
        <v>11</v>
      </c>
      <c r="Y18" s="23">
        <f t="shared" si="13"/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tr">
        <f>IF(OR(N20&lt;0%,N20&gt;100%),"Ошибка!","")</f>
        <v/>
      </c>
      <c r="O19" s="24" t="str">
        <f t="shared" ref="O19:Y19" si="14">IF(OR(O20&lt;0%,O20&gt;100%),"Ошибка!","")</f>
        <v/>
      </c>
      <c r="P19" s="24" t="str">
        <f t="shared" si="14"/>
        <v/>
      </c>
      <c r="Q19" s="24" t="str">
        <f t="shared" si="14"/>
        <v/>
      </c>
      <c r="R19" s="24" t="str">
        <f t="shared" si="14"/>
        <v/>
      </c>
      <c r="S19" s="24" t="str">
        <f t="shared" si="14"/>
        <v/>
      </c>
      <c r="T19" s="24" t="str">
        <f t="shared" si="14"/>
        <v/>
      </c>
      <c r="U19" s="24" t="str">
        <f t="shared" si="14"/>
        <v/>
      </c>
      <c r="V19" s="24" t="str">
        <f t="shared" si="14"/>
        <v/>
      </c>
      <c r="W19" s="24" t="str">
        <f t="shared" si="14"/>
        <v/>
      </c>
      <c r="X19" s="24" t="str">
        <f t="shared" si="14"/>
        <v/>
      </c>
      <c r="Y19" s="24" t="str">
        <f t="shared" si="14"/>
        <v/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tr">
        <f>OFMOR_OFF_0!C20</f>
        <v>%GrOrd</v>
      </c>
      <c r="D20" s="1"/>
      <c r="E20" s="1" t="str">
        <f>OFMOR_OFF_0!E20</f>
        <v>Первый оборот: плановое процентное ежемесячное распределение GrOrd</v>
      </c>
      <c r="F20" s="1"/>
      <c r="G20" s="1" t="str">
        <f>OFMOR_OFF_0!G20</f>
        <v>%</v>
      </c>
      <c r="H20" s="1"/>
      <c r="I20" s="1"/>
      <c r="J20" s="1"/>
      <c r="K20" s="7">
        <f>SUM(N20:NO20)</f>
        <v>1</v>
      </c>
      <c r="L20" s="1"/>
      <c r="M20" s="1"/>
      <c r="N20" s="65">
        <f>OFMOR_FFF_2!N19</f>
        <v>0.8</v>
      </c>
      <c r="O20" s="66">
        <f>OFMOR_FFF_2!O19</f>
        <v>0.15</v>
      </c>
      <c r="P20" s="66">
        <f>OFMOR_FFF_2!P19</f>
        <v>0.02</v>
      </c>
      <c r="Q20" s="66">
        <f>OFMOR_FFF_2!Q19</f>
        <v>0.01</v>
      </c>
      <c r="R20" s="66">
        <f>OFMOR_FFF_2!R19</f>
        <v>7.0000000000000001E-3</v>
      </c>
      <c r="S20" s="66">
        <f>OFMOR_FFF_2!S19</f>
        <v>5.0000000000000001E-3</v>
      </c>
      <c r="T20" s="66">
        <f>OFMOR_FFF_2!T19</f>
        <v>5.0000000000000001E-3</v>
      </c>
      <c r="U20" s="66">
        <f>OFMOR_FFF_2!U19</f>
        <v>3.0000000000000001E-3</v>
      </c>
      <c r="V20" s="66">
        <f>OFMOR_FFF_2!V19</f>
        <v>0</v>
      </c>
      <c r="W20" s="66">
        <f>OFMOR_FFF_2!W19</f>
        <v>0</v>
      </c>
      <c r="X20" s="66">
        <f>OFMOR_FFF_2!X19</f>
        <v>0</v>
      </c>
      <c r="Y20" s="67">
        <f>OFMOR_FFF_2!Y19</f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tr">
        <f>OFMOR_OFF_0!G22</f>
        <v>месяц</v>
      </c>
      <c r="H22" s="1"/>
      <c r="I22" s="180"/>
      <c r="J22" s="1"/>
      <c r="K22" s="96"/>
      <c r="L22" s="1"/>
      <c r="M22" s="1"/>
      <c r="N22" s="21">
        <f>IF($N$9="","",$N$9)</f>
        <v>43466</v>
      </c>
      <c r="O22" s="21">
        <f>IF(N22="","",EOMONTH(N22,0)+1)</f>
        <v>43497</v>
      </c>
      <c r="P22" s="21">
        <f t="shared" ref="P22:Y22" si="15">IF(O22="","",EOMONTH(O22,0)+1)</f>
        <v>43525</v>
      </c>
      <c r="Q22" s="21">
        <f t="shared" si="15"/>
        <v>43556</v>
      </c>
      <c r="R22" s="21">
        <f t="shared" si="15"/>
        <v>43586</v>
      </c>
      <c r="S22" s="21">
        <f t="shared" si="15"/>
        <v>43617</v>
      </c>
      <c r="T22" s="21">
        <f t="shared" si="15"/>
        <v>43647</v>
      </c>
      <c r="U22" s="21">
        <f t="shared" si="15"/>
        <v>43678</v>
      </c>
      <c r="V22" s="21">
        <f t="shared" si="15"/>
        <v>43709</v>
      </c>
      <c r="W22" s="21">
        <f t="shared" si="15"/>
        <v>43739</v>
      </c>
      <c r="X22" s="21">
        <f t="shared" si="15"/>
        <v>43770</v>
      </c>
      <c r="Y22" s="21">
        <f t="shared" si="15"/>
        <v>43800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tr">
        <f>OFMOR_OFF_0!C24</f>
        <v>GrOrd</v>
      </c>
      <c r="D24" s="1"/>
      <c r="E24" s="1" t="str">
        <f>OFMOR_OFF_0!E24</f>
        <v>Первый оборот: расчет ежемесячного распределения GrOrd</v>
      </c>
      <c r="F24" s="1"/>
      <c r="G24" s="1" t="str">
        <f>OFMOR_OFF_0!G24</f>
        <v>шт заказов</v>
      </c>
      <c r="H24" s="1"/>
      <c r="I24" s="1"/>
      <c r="J24" s="1"/>
      <c r="K24" s="9">
        <f>SUM(N24:NO24)</f>
        <v>2040.8163265306121</v>
      </c>
      <c r="L24" s="3"/>
      <c r="M24" s="3"/>
      <c r="N24" s="61">
        <f t="shared" ref="N24:Y24" si="16">$I16*N20</f>
        <v>1632.6530612244899</v>
      </c>
      <c r="O24" s="62">
        <f t="shared" si="16"/>
        <v>306.12244897959181</v>
      </c>
      <c r="P24" s="62">
        <f t="shared" si="16"/>
        <v>40.816326530612244</v>
      </c>
      <c r="Q24" s="62">
        <f t="shared" si="16"/>
        <v>20.408163265306122</v>
      </c>
      <c r="R24" s="62">
        <f t="shared" si="16"/>
        <v>14.285714285714286</v>
      </c>
      <c r="S24" s="62">
        <f t="shared" si="16"/>
        <v>10.204081632653061</v>
      </c>
      <c r="T24" s="62">
        <f t="shared" si="16"/>
        <v>10.204081632653061</v>
      </c>
      <c r="U24" s="62">
        <f t="shared" si="16"/>
        <v>6.1224489795918373</v>
      </c>
      <c r="V24" s="62">
        <f t="shared" si="16"/>
        <v>0</v>
      </c>
      <c r="W24" s="62">
        <f t="shared" si="16"/>
        <v>0</v>
      </c>
      <c r="X24" s="62">
        <f t="shared" si="16"/>
        <v>0</v>
      </c>
      <c r="Y24" s="63">
        <f t="shared" si="16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tr">
        <f>OFMOR_OFF_0!G26</f>
        <v>дни нед.</v>
      </c>
      <c r="H26" s="1"/>
      <c r="I26" s="1"/>
      <c r="J26" s="1"/>
      <c r="K26" s="14"/>
      <c r="L26" s="1"/>
      <c r="M26" s="1"/>
      <c r="N26" s="15" t="str">
        <f>IF(N27="","",IF(WEEKDAY(N27)=2,"пн",IF(WEEKDAY(N27)=3,"вт",IF(WEEKDAY(N27)=4,"ср",IF(WEEKDAY(N27)=5,"чт",IF(WEEKDAY(N27)=6,"пт",IF(WEEKDAY(N27)=7,"сб",IF(WEEKDAY(N27)=1,"вс",0))))))))</f>
        <v>вт</v>
      </c>
      <c r="O26" s="15" t="str">
        <f t="shared" ref="O26:BZ26" si="17">IF(O27="","",IF(WEEKDAY(O27)=2,"пн",IF(WEEKDAY(O27)=3,"вт",IF(WEEKDAY(O27)=4,"ср",IF(WEEKDAY(O27)=5,"чт",IF(WEEKDAY(O27)=6,"пт",IF(WEEKDAY(O27)=7,"сб",IF(WEEKDAY(O27)=1,"вс",0))))))))</f>
        <v>ср</v>
      </c>
      <c r="P26" s="15" t="str">
        <f t="shared" si="17"/>
        <v>чт</v>
      </c>
      <c r="Q26" s="15" t="str">
        <f t="shared" si="17"/>
        <v>пт</v>
      </c>
      <c r="R26" s="15" t="str">
        <f t="shared" si="17"/>
        <v>сб</v>
      </c>
      <c r="S26" s="15" t="str">
        <f t="shared" si="17"/>
        <v>вс</v>
      </c>
      <c r="T26" s="15" t="str">
        <f t="shared" si="17"/>
        <v>пн</v>
      </c>
      <c r="U26" s="15" t="str">
        <f t="shared" si="17"/>
        <v>вт</v>
      </c>
      <c r="V26" s="15" t="str">
        <f t="shared" si="17"/>
        <v>ср</v>
      </c>
      <c r="W26" s="15" t="str">
        <f t="shared" si="17"/>
        <v>чт</v>
      </c>
      <c r="X26" s="15" t="str">
        <f t="shared" si="17"/>
        <v>пт</v>
      </c>
      <c r="Y26" s="15" t="str">
        <f t="shared" si="17"/>
        <v>сб</v>
      </c>
      <c r="Z26" s="15" t="str">
        <f t="shared" si="17"/>
        <v>вс</v>
      </c>
      <c r="AA26" s="15" t="str">
        <f t="shared" si="17"/>
        <v>пн</v>
      </c>
      <c r="AB26" s="15" t="str">
        <f t="shared" si="17"/>
        <v>вт</v>
      </c>
      <c r="AC26" s="15" t="str">
        <f t="shared" si="17"/>
        <v>ср</v>
      </c>
      <c r="AD26" s="15" t="str">
        <f t="shared" si="17"/>
        <v>чт</v>
      </c>
      <c r="AE26" s="15" t="str">
        <f t="shared" si="17"/>
        <v>пт</v>
      </c>
      <c r="AF26" s="15" t="str">
        <f t="shared" si="17"/>
        <v>сб</v>
      </c>
      <c r="AG26" s="15" t="str">
        <f t="shared" si="17"/>
        <v>вс</v>
      </c>
      <c r="AH26" s="15" t="str">
        <f t="shared" si="17"/>
        <v>пн</v>
      </c>
      <c r="AI26" s="15" t="str">
        <f t="shared" si="17"/>
        <v>вт</v>
      </c>
      <c r="AJ26" s="15" t="str">
        <f t="shared" si="17"/>
        <v>ср</v>
      </c>
      <c r="AK26" s="15" t="str">
        <f t="shared" si="17"/>
        <v>чт</v>
      </c>
      <c r="AL26" s="15" t="str">
        <f t="shared" si="17"/>
        <v>пт</v>
      </c>
      <c r="AM26" s="15" t="str">
        <f t="shared" si="17"/>
        <v>сб</v>
      </c>
      <c r="AN26" s="15" t="str">
        <f t="shared" si="17"/>
        <v>вс</v>
      </c>
      <c r="AO26" s="15" t="str">
        <f t="shared" si="17"/>
        <v>пн</v>
      </c>
      <c r="AP26" s="15" t="str">
        <f t="shared" si="17"/>
        <v>вт</v>
      </c>
      <c r="AQ26" s="15" t="str">
        <f t="shared" si="17"/>
        <v>ср</v>
      </c>
      <c r="AR26" s="15" t="str">
        <f t="shared" si="17"/>
        <v>чт</v>
      </c>
      <c r="AS26" s="15" t="str">
        <f t="shared" si="17"/>
        <v>пт</v>
      </c>
      <c r="AT26" s="15" t="str">
        <f t="shared" si="17"/>
        <v>сб</v>
      </c>
      <c r="AU26" s="15" t="str">
        <f t="shared" si="17"/>
        <v>вс</v>
      </c>
      <c r="AV26" s="15" t="str">
        <f t="shared" si="17"/>
        <v>пн</v>
      </c>
      <c r="AW26" s="15" t="str">
        <f t="shared" si="17"/>
        <v>вт</v>
      </c>
      <c r="AX26" s="15" t="str">
        <f t="shared" si="17"/>
        <v>ср</v>
      </c>
      <c r="AY26" s="15" t="str">
        <f t="shared" si="17"/>
        <v>чт</v>
      </c>
      <c r="AZ26" s="15" t="str">
        <f t="shared" si="17"/>
        <v>пт</v>
      </c>
      <c r="BA26" s="15" t="str">
        <f t="shared" si="17"/>
        <v>сб</v>
      </c>
      <c r="BB26" s="15" t="str">
        <f t="shared" si="17"/>
        <v>вс</v>
      </c>
      <c r="BC26" s="15" t="str">
        <f t="shared" si="17"/>
        <v>пн</v>
      </c>
      <c r="BD26" s="15" t="str">
        <f t="shared" si="17"/>
        <v>вт</v>
      </c>
      <c r="BE26" s="15" t="str">
        <f t="shared" si="17"/>
        <v>ср</v>
      </c>
      <c r="BF26" s="15" t="str">
        <f t="shared" si="17"/>
        <v>чт</v>
      </c>
      <c r="BG26" s="15" t="str">
        <f t="shared" si="17"/>
        <v>пт</v>
      </c>
      <c r="BH26" s="15" t="str">
        <f t="shared" si="17"/>
        <v>сб</v>
      </c>
      <c r="BI26" s="15" t="str">
        <f t="shared" si="17"/>
        <v>вс</v>
      </c>
      <c r="BJ26" s="15" t="str">
        <f t="shared" si="17"/>
        <v>пн</v>
      </c>
      <c r="BK26" s="15" t="str">
        <f t="shared" si="17"/>
        <v>вт</v>
      </c>
      <c r="BL26" s="15" t="str">
        <f t="shared" si="17"/>
        <v>ср</v>
      </c>
      <c r="BM26" s="15" t="str">
        <f t="shared" si="17"/>
        <v>чт</v>
      </c>
      <c r="BN26" s="15" t="str">
        <f t="shared" si="17"/>
        <v>пт</v>
      </c>
      <c r="BO26" s="15" t="str">
        <f t="shared" si="17"/>
        <v>сб</v>
      </c>
      <c r="BP26" s="15" t="str">
        <f t="shared" si="17"/>
        <v>вс</v>
      </c>
      <c r="BQ26" s="15" t="str">
        <f t="shared" si="17"/>
        <v>пн</v>
      </c>
      <c r="BR26" s="15" t="str">
        <f t="shared" si="17"/>
        <v>вт</v>
      </c>
      <c r="BS26" s="15" t="str">
        <f t="shared" si="17"/>
        <v>ср</v>
      </c>
      <c r="BT26" s="15" t="str">
        <f t="shared" si="17"/>
        <v>чт</v>
      </c>
      <c r="BU26" s="15" t="str">
        <f t="shared" si="17"/>
        <v>пт</v>
      </c>
      <c r="BV26" s="15" t="str">
        <f t="shared" si="17"/>
        <v>сб</v>
      </c>
      <c r="BW26" s="15" t="str">
        <f t="shared" si="17"/>
        <v>вс</v>
      </c>
      <c r="BX26" s="15" t="str">
        <f t="shared" si="17"/>
        <v>пн</v>
      </c>
      <c r="BY26" s="15" t="str">
        <f t="shared" si="17"/>
        <v>вт</v>
      </c>
      <c r="BZ26" s="15" t="str">
        <f t="shared" si="17"/>
        <v>ср</v>
      </c>
      <c r="CA26" s="15" t="str">
        <f t="shared" ref="CA26:EL26" si="18">IF(CA27="","",IF(WEEKDAY(CA27)=2,"пн",IF(WEEKDAY(CA27)=3,"вт",IF(WEEKDAY(CA27)=4,"ср",IF(WEEKDAY(CA27)=5,"чт",IF(WEEKDAY(CA27)=6,"пт",IF(WEEKDAY(CA27)=7,"сб",IF(WEEKDAY(CA27)=1,"вс",0))))))))</f>
        <v>чт</v>
      </c>
      <c r="CB26" s="15" t="str">
        <f t="shared" si="18"/>
        <v>пт</v>
      </c>
      <c r="CC26" s="15" t="str">
        <f t="shared" si="18"/>
        <v>сб</v>
      </c>
      <c r="CD26" s="15" t="str">
        <f t="shared" si="18"/>
        <v>вс</v>
      </c>
      <c r="CE26" s="15" t="str">
        <f t="shared" si="18"/>
        <v>пн</v>
      </c>
      <c r="CF26" s="15" t="str">
        <f t="shared" si="18"/>
        <v>вт</v>
      </c>
      <c r="CG26" s="15" t="str">
        <f t="shared" si="18"/>
        <v>ср</v>
      </c>
      <c r="CH26" s="15" t="str">
        <f t="shared" si="18"/>
        <v>чт</v>
      </c>
      <c r="CI26" s="15" t="str">
        <f t="shared" si="18"/>
        <v>пт</v>
      </c>
      <c r="CJ26" s="15" t="str">
        <f t="shared" si="18"/>
        <v>сб</v>
      </c>
      <c r="CK26" s="15" t="str">
        <f t="shared" si="18"/>
        <v>вс</v>
      </c>
      <c r="CL26" s="15" t="str">
        <f t="shared" si="18"/>
        <v>пн</v>
      </c>
      <c r="CM26" s="15" t="str">
        <f t="shared" si="18"/>
        <v>вт</v>
      </c>
      <c r="CN26" s="15" t="str">
        <f t="shared" si="18"/>
        <v>ср</v>
      </c>
      <c r="CO26" s="15" t="str">
        <f t="shared" si="18"/>
        <v>чт</v>
      </c>
      <c r="CP26" s="15" t="str">
        <f t="shared" si="18"/>
        <v>пт</v>
      </c>
      <c r="CQ26" s="15" t="str">
        <f t="shared" si="18"/>
        <v>сб</v>
      </c>
      <c r="CR26" s="15" t="str">
        <f t="shared" si="18"/>
        <v>вс</v>
      </c>
      <c r="CS26" s="15" t="str">
        <f t="shared" si="18"/>
        <v>пн</v>
      </c>
      <c r="CT26" s="15" t="str">
        <f t="shared" si="18"/>
        <v>вт</v>
      </c>
      <c r="CU26" s="15" t="str">
        <f t="shared" si="18"/>
        <v>ср</v>
      </c>
      <c r="CV26" s="15" t="str">
        <f t="shared" si="18"/>
        <v>чт</v>
      </c>
      <c r="CW26" s="15" t="str">
        <f t="shared" si="18"/>
        <v>пт</v>
      </c>
      <c r="CX26" s="15" t="str">
        <f t="shared" si="18"/>
        <v>сб</v>
      </c>
      <c r="CY26" s="15" t="str">
        <f t="shared" si="18"/>
        <v>вс</v>
      </c>
      <c r="CZ26" s="15" t="str">
        <f t="shared" si="18"/>
        <v>пн</v>
      </c>
      <c r="DA26" s="15" t="str">
        <f t="shared" si="18"/>
        <v>вт</v>
      </c>
      <c r="DB26" s="15" t="str">
        <f t="shared" si="18"/>
        <v>ср</v>
      </c>
      <c r="DC26" s="15" t="str">
        <f t="shared" si="18"/>
        <v>чт</v>
      </c>
      <c r="DD26" s="15" t="str">
        <f t="shared" si="18"/>
        <v>пт</v>
      </c>
      <c r="DE26" s="15" t="str">
        <f t="shared" si="18"/>
        <v>сб</v>
      </c>
      <c r="DF26" s="15" t="str">
        <f t="shared" si="18"/>
        <v>вс</v>
      </c>
      <c r="DG26" s="15" t="str">
        <f t="shared" si="18"/>
        <v>пн</v>
      </c>
      <c r="DH26" s="15" t="str">
        <f t="shared" si="18"/>
        <v>вт</v>
      </c>
      <c r="DI26" s="15" t="str">
        <f t="shared" si="18"/>
        <v>ср</v>
      </c>
      <c r="DJ26" s="15" t="str">
        <f t="shared" si="18"/>
        <v>чт</v>
      </c>
      <c r="DK26" s="15" t="str">
        <f t="shared" si="18"/>
        <v>пт</v>
      </c>
      <c r="DL26" s="15" t="str">
        <f t="shared" si="18"/>
        <v>сб</v>
      </c>
      <c r="DM26" s="15" t="str">
        <f t="shared" si="18"/>
        <v>вс</v>
      </c>
      <c r="DN26" s="15" t="str">
        <f t="shared" si="18"/>
        <v>пн</v>
      </c>
      <c r="DO26" s="15" t="str">
        <f t="shared" si="18"/>
        <v>вт</v>
      </c>
      <c r="DP26" s="15" t="str">
        <f t="shared" si="18"/>
        <v>ср</v>
      </c>
      <c r="DQ26" s="15" t="str">
        <f t="shared" si="18"/>
        <v>чт</v>
      </c>
      <c r="DR26" s="15" t="str">
        <f t="shared" si="18"/>
        <v>пт</v>
      </c>
      <c r="DS26" s="15" t="str">
        <f t="shared" si="18"/>
        <v>сб</v>
      </c>
      <c r="DT26" s="15" t="str">
        <f t="shared" si="18"/>
        <v>вс</v>
      </c>
      <c r="DU26" s="15" t="str">
        <f t="shared" si="18"/>
        <v>пн</v>
      </c>
      <c r="DV26" s="15" t="str">
        <f t="shared" si="18"/>
        <v>вт</v>
      </c>
      <c r="DW26" s="15" t="str">
        <f t="shared" si="18"/>
        <v>ср</v>
      </c>
      <c r="DX26" s="15" t="str">
        <f t="shared" si="18"/>
        <v>чт</v>
      </c>
      <c r="DY26" s="15" t="str">
        <f t="shared" si="18"/>
        <v>пт</v>
      </c>
      <c r="DZ26" s="15" t="str">
        <f t="shared" si="18"/>
        <v>сб</v>
      </c>
      <c r="EA26" s="15" t="str">
        <f t="shared" si="18"/>
        <v>вс</v>
      </c>
      <c r="EB26" s="15" t="str">
        <f t="shared" si="18"/>
        <v>пн</v>
      </c>
      <c r="EC26" s="15" t="str">
        <f t="shared" si="18"/>
        <v>вт</v>
      </c>
      <c r="ED26" s="15" t="str">
        <f t="shared" si="18"/>
        <v>ср</v>
      </c>
      <c r="EE26" s="15" t="str">
        <f t="shared" si="18"/>
        <v>чт</v>
      </c>
      <c r="EF26" s="15" t="str">
        <f t="shared" si="18"/>
        <v>пт</v>
      </c>
      <c r="EG26" s="15" t="str">
        <f t="shared" si="18"/>
        <v>сб</v>
      </c>
      <c r="EH26" s="15" t="str">
        <f t="shared" si="18"/>
        <v>вс</v>
      </c>
      <c r="EI26" s="15" t="str">
        <f t="shared" si="18"/>
        <v>пн</v>
      </c>
      <c r="EJ26" s="15" t="str">
        <f t="shared" si="18"/>
        <v>вт</v>
      </c>
      <c r="EK26" s="15" t="str">
        <f t="shared" si="18"/>
        <v>ср</v>
      </c>
      <c r="EL26" s="15" t="str">
        <f t="shared" si="18"/>
        <v>чт</v>
      </c>
      <c r="EM26" s="15" t="str">
        <f t="shared" ref="EM26:GX26" si="19">IF(EM27="","",IF(WEEKDAY(EM27)=2,"пн",IF(WEEKDAY(EM27)=3,"вт",IF(WEEKDAY(EM27)=4,"ср",IF(WEEKDAY(EM27)=5,"чт",IF(WEEKDAY(EM27)=6,"пт",IF(WEEKDAY(EM27)=7,"сб",IF(WEEKDAY(EM27)=1,"вс",0))))))))</f>
        <v>пт</v>
      </c>
      <c r="EN26" s="15" t="str">
        <f t="shared" si="19"/>
        <v>сб</v>
      </c>
      <c r="EO26" s="15" t="str">
        <f t="shared" si="19"/>
        <v>вс</v>
      </c>
      <c r="EP26" s="15" t="str">
        <f t="shared" si="19"/>
        <v>пн</v>
      </c>
      <c r="EQ26" s="15" t="str">
        <f t="shared" si="19"/>
        <v>вт</v>
      </c>
      <c r="ER26" s="15" t="str">
        <f t="shared" si="19"/>
        <v>ср</v>
      </c>
      <c r="ES26" s="15" t="str">
        <f t="shared" si="19"/>
        <v>чт</v>
      </c>
      <c r="ET26" s="15" t="str">
        <f t="shared" si="19"/>
        <v>пт</v>
      </c>
      <c r="EU26" s="15" t="str">
        <f t="shared" si="19"/>
        <v>сб</v>
      </c>
      <c r="EV26" s="15" t="str">
        <f t="shared" si="19"/>
        <v>вс</v>
      </c>
      <c r="EW26" s="15" t="str">
        <f t="shared" si="19"/>
        <v>пн</v>
      </c>
      <c r="EX26" s="15" t="str">
        <f t="shared" si="19"/>
        <v>вт</v>
      </c>
      <c r="EY26" s="15" t="str">
        <f t="shared" si="19"/>
        <v>ср</v>
      </c>
      <c r="EZ26" s="15" t="str">
        <f t="shared" si="19"/>
        <v>чт</v>
      </c>
      <c r="FA26" s="15" t="str">
        <f t="shared" si="19"/>
        <v>пт</v>
      </c>
      <c r="FB26" s="15" t="str">
        <f t="shared" si="19"/>
        <v>сб</v>
      </c>
      <c r="FC26" s="15" t="str">
        <f t="shared" si="19"/>
        <v>вс</v>
      </c>
      <c r="FD26" s="15" t="str">
        <f t="shared" si="19"/>
        <v>пн</v>
      </c>
      <c r="FE26" s="15" t="str">
        <f t="shared" si="19"/>
        <v>вт</v>
      </c>
      <c r="FF26" s="15" t="str">
        <f t="shared" si="19"/>
        <v>ср</v>
      </c>
      <c r="FG26" s="15" t="str">
        <f t="shared" si="19"/>
        <v>чт</v>
      </c>
      <c r="FH26" s="15" t="str">
        <f t="shared" si="19"/>
        <v>пт</v>
      </c>
      <c r="FI26" s="15" t="str">
        <f t="shared" si="19"/>
        <v>сб</v>
      </c>
      <c r="FJ26" s="15" t="str">
        <f t="shared" si="19"/>
        <v>вс</v>
      </c>
      <c r="FK26" s="15" t="str">
        <f t="shared" si="19"/>
        <v>пн</v>
      </c>
      <c r="FL26" s="15" t="str">
        <f t="shared" si="19"/>
        <v>вт</v>
      </c>
      <c r="FM26" s="15" t="str">
        <f t="shared" si="19"/>
        <v>ср</v>
      </c>
      <c r="FN26" s="15" t="str">
        <f t="shared" si="19"/>
        <v>чт</v>
      </c>
      <c r="FO26" s="15" t="str">
        <f t="shared" si="19"/>
        <v>пт</v>
      </c>
      <c r="FP26" s="15" t="str">
        <f t="shared" si="19"/>
        <v>сб</v>
      </c>
      <c r="FQ26" s="15" t="str">
        <f t="shared" si="19"/>
        <v>вс</v>
      </c>
      <c r="FR26" s="15" t="str">
        <f t="shared" si="19"/>
        <v>пн</v>
      </c>
      <c r="FS26" s="15" t="str">
        <f t="shared" si="19"/>
        <v>вт</v>
      </c>
      <c r="FT26" s="15" t="str">
        <f t="shared" si="19"/>
        <v>ср</v>
      </c>
      <c r="FU26" s="15" t="str">
        <f t="shared" si="19"/>
        <v>чт</v>
      </c>
      <c r="FV26" s="15" t="str">
        <f t="shared" si="19"/>
        <v>пт</v>
      </c>
      <c r="FW26" s="15" t="str">
        <f t="shared" si="19"/>
        <v>сб</v>
      </c>
      <c r="FX26" s="15" t="str">
        <f t="shared" si="19"/>
        <v>вс</v>
      </c>
      <c r="FY26" s="15" t="str">
        <f t="shared" si="19"/>
        <v>пн</v>
      </c>
      <c r="FZ26" s="15" t="str">
        <f t="shared" si="19"/>
        <v>вт</v>
      </c>
      <c r="GA26" s="15" t="str">
        <f t="shared" si="19"/>
        <v>ср</v>
      </c>
      <c r="GB26" s="15" t="str">
        <f t="shared" si="19"/>
        <v>чт</v>
      </c>
      <c r="GC26" s="15" t="str">
        <f t="shared" si="19"/>
        <v>пт</v>
      </c>
      <c r="GD26" s="15" t="str">
        <f t="shared" si="19"/>
        <v>сб</v>
      </c>
      <c r="GE26" s="15" t="str">
        <f t="shared" si="19"/>
        <v>вс</v>
      </c>
      <c r="GF26" s="15" t="str">
        <f t="shared" si="19"/>
        <v>пн</v>
      </c>
      <c r="GG26" s="15" t="str">
        <f t="shared" si="19"/>
        <v>вт</v>
      </c>
      <c r="GH26" s="15" t="str">
        <f t="shared" si="19"/>
        <v>ср</v>
      </c>
      <c r="GI26" s="15" t="str">
        <f t="shared" si="19"/>
        <v>чт</v>
      </c>
      <c r="GJ26" s="15" t="str">
        <f t="shared" si="19"/>
        <v>пт</v>
      </c>
      <c r="GK26" s="15" t="str">
        <f t="shared" si="19"/>
        <v>сб</v>
      </c>
      <c r="GL26" s="15" t="str">
        <f t="shared" si="19"/>
        <v>вс</v>
      </c>
      <c r="GM26" s="15" t="str">
        <f t="shared" si="19"/>
        <v>пн</v>
      </c>
      <c r="GN26" s="15" t="str">
        <f t="shared" si="19"/>
        <v>вт</v>
      </c>
      <c r="GO26" s="15" t="str">
        <f t="shared" si="19"/>
        <v>ср</v>
      </c>
      <c r="GP26" s="15" t="str">
        <f t="shared" si="19"/>
        <v>чт</v>
      </c>
      <c r="GQ26" s="15" t="str">
        <f t="shared" si="19"/>
        <v>пт</v>
      </c>
      <c r="GR26" s="15" t="str">
        <f t="shared" si="19"/>
        <v>сб</v>
      </c>
      <c r="GS26" s="15" t="str">
        <f t="shared" si="19"/>
        <v>вс</v>
      </c>
      <c r="GT26" s="15" t="str">
        <f t="shared" si="19"/>
        <v>пн</v>
      </c>
      <c r="GU26" s="15" t="str">
        <f t="shared" si="19"/>
        <v>вт</v>
      </c>
      <c r="GV26" s="15" t="str">
        <f t="shared" si="19"/>
        <v>ср</v>
      </c>
      <c r="GW26" s="15" t="str">
        <f t="shared" si="19"/>
        <v>чт</v>
      </c>
      <c r="GX26" s="15" t="str">
        <f t="shared" si="19"/>
        <v>пт</v>
      </c>
      <c r="GY26" s="15" t="str">
        <f t="shared" ref="GY26:JJ26" si="20">IF(GY27="","",IF(WEEKDAY(GY27)=2,"пн",IF(WEEKDAY(GY27)=3,"вт",IF(WEEKDAY(GY27)=4,"ср",IF(WEEKDAY(GY27)=5,"чт",IF(WEEKDAY(GY27)=6,"пт",IF(WEEKDAY(GY27)=7,"сб",IF(WEEKDAY(GY27)=1,"вс",0))))))))</f>
        <v>сб</v>
      </c>
      <c r="GZ26" s="15" t="str">
        <f t="shared" si="20"/>
        <v>вс</v>
      </c>
      <c r="HA26" s="15" t="str">
        <f t="shared" si="20"/>
        <v>пн</v>
      </c>
      <c r="HB26" s="15" t="str">
        <f t="shared" si="20"/>
        <v>вт</v>
      </c>
      <c r="HC26" s="15" t="str">
        <f t="shared" si="20"/>
        <v>ср</v>
      </c>
      <c r="HD26" s="15" t="str">
        <f t="shared" si="20"/>
        <v>чт</v>
      </c>
      <c r="HE26" s="15" t="str">
        <f t="shared" si="20"/>
        <v>пт</v>
      </c>
      <c r="HF26" s="15" t="str">
        <f t="shared" si="20"/>
        <v>сб</v>
      </c>
      <c r="HG26" s="15" t="str">
        <f t="shared" si="20"/>
        <v>вс</v>
      </c>
      <c r="HH26" s="15" t="str">
        <f t="shared" si="20"/>
        <v>пн</v>
      </c>
      <c r="HI26" s="15" t="str">
        <f t="shared" si="20"/>
        <v>вт</v>
      </c>
      <c r="HJ26" s="15" t="str">
        <f t="shared" si="20"/>
        <v>ср</v>
      </c>
      <c r="HK26" s="15" t="str">
        <f t="shared" si="20"/>
        <v>чт</v>
      </c>
      <c r="HL26" s="15" t="str">
        <f t="shared" si="20"/>
        <v>пт</v>
      </c>
      <c r="HM26" s="15" t="str">
        <f t="shared" si="20"/>
        <v>сб</v>
      </c>
      <c r="HN26" s="15" t="str">
        <f t="shared" si="20"/>
        <v>вс</v>
      </c>
      <c r="HO26" s="15" t="str">
        <f t="shared" si="20"/>
        <v>пн</v>
      </c>
      <c r="HP26" s="15" t="str">
        <f t="shared" si="20"/>
        <v>вт</v>
      </c>
      <c r="HQ26" s="15" t="str">
        <f t="shared" si="20"/>
        <v>ср</v>
      </c>
      <c r="HR26" s="15" t="str">
        <f t="shared" si="20"/>
        <v>чт</v>
      </c>
      <c r="HS26" s="15" t="str">
        <f t="shared" si="20"/>
        <v>пт</v>
      </c>
      <c r="HT26" s="15" t="str">
        <f t="shared" si="20"/>
        <v>сб</v>
      </c>
      <c r="HU26" s="15" t="str">
        <f t="shared" si="20"/>
        <v>вс</v>
      </c>
      <c r="HV26" s="15" t="str">
        <f t="shared" si="20"/>
        <v>пн</v>
      </c>
      <c r="HW26" s="15" t="str">
        <f t="shared" si="20"/>
        <v>вт</v>
      </c>
      <c r="HX26" s="15" t="str">
        <f t="shared" si="20"/>
        <v>ср</v>
      </c>
      <c r="HY26" s="15" t="str">
        <f t="shared" si="20"/>
        <v>чт</v>
      </c>
      <c r="HZ26" s="15" t="str">
        <f t="shared" si="20"/>
        <v>пт</v>
      </c>
      <c r="IA26" s="15" t="str">
        <f t="shared" si="20"/>
        <v>сб</v>
      </c>
      <c r="IB26" s="15" t="str">
        <f t="shared" si="20"/>
        <v>вс</v>
      </c>
      <c r="IC26" s="15" t="str">
        <f t="shared" si="20"/>
        <v>пн</v>
      </c>
      <c r="ID26" s="15" t="str">
        <f t="shared" si="20"/>
        <v>вт</v>
      </c>
      <c r="IE26" s="15" t="str">
        <f t="shared" si="20"/>
        <v>ср</v>
      </c>
      <c r="IF26" s="15" t="str">
        <f t="shared" si="20"/>
        <v>чт</v>
      </c>
      <c r="IG26" s="15" t="str">
        <f t="shared" si="20"/>
        <v>пт</v>
      </c>
      <c r="IH26" s="15" t="str">
        <f t="shared" si="20"/>
        <v>сб</v>
      </c>
      <c r="II26" s="15" t="str">
        <f t="shared" si="20"/>
        <v>вс</v>
      </c>
      <c r="IJ26" s="15" t="str">
        <f t="shared" si="20"/>
        <v>пн</v>
      </c>
      <c r="IK26" s="15" t="str">
        <f t="shared" si="20"/>
        <v>вт</v>
      </c>
      <c r="IL26" s="15" t="str">
        <f t="shared" si="20"/>
        <v>ср</v>
      </c>
      <c r="IM26" s="15" t="str">
        <f t="shared" si="20"/>
        <v>чт</v>
      </c>
      <c r="IN26" s="15" t="str">
        <f t="shared" si="20"/>
        <v>пт</v>
      </c>
      <c r="IO26" s="15" t="str">
        <f t="shared" si="20"/>
        <v>сб</v>
      </c>
      <c r="IP26" s="15" t="str">
        <f t="shared" si="20"/>
        <v>вс</v>
      </c>
      <c r="IQ26" s="15" t="str">
        <f t="shared" si="20"/>
        <v>пн</v>
      </c>
      <c r="IR26" s="15" t="str">
        <f t="shared" si="20"/>
        <v>вт</v>
      </c>
      <c r="IS26" s="15" t="str">
        <f t="shared" si="20"/>
        <v>ср</v>
      </c>
      <c r="IT26" s="15" t="str">
        <f t="shared" si="20"/>
        <v>чт</v>
      </c>
      <c r="IU26" s="15" t="str">
        <f t="shared" si="20"/>
        <v>пт</v>
      </c>
      <c r="IV26" s="15" t="str">
        <f t="shared" si="20"/>
        <v>сб</v>
      </c>
      <c r="IW26" s="15" t="str">
        <f t="shared" si="20"/>
        <v>вс</v>
      </c>
      <c r="IX26" s="15" t="str">
        <f t="shared" si="20"/>
        <v>пн</v>
      </c>
      <c r="IY26" s="15" t="str">
        <f t="shared" si="20"/>
        <v>вт</v>
      </c>
      <c r="IZ26" s="15" t="str">
        <f t="shared" si="20"/>
        <v>ср</v>
      </c>
      <c r="JA26" s="15" t="str">
        <f t="shared" si="20"/>
        <v>чт</v>
      </c>
      <c r="JB26" s="15" t="str">
        <f t="shared" si="20"/>
        <v>пт</v>
      </c>
      <c r="JC26" s="15" t="str">
        <f t="shared" si="20"/>
        <v>сб</v>
      </c>
      <c r="JD26" s="15" t="str">
        <f t="shared" si="20"/>
        <v>вс</v>
      </c>
      <c r="JE26" s="15" t="str">
        <f t="shared" si="20"/>
        <v>пн</v>
      </c>
      <c r="JF26" s="15" t="str">
        <f t="shared" si="20"/>
        <v>вт</v>
      </c>
      <c r="JG26" s="15" t="str">
        <f t="shared" si="20"/>
        <v>ср</v>
      </c>
      <c r="JH26" s="15" t="str">
        <f t="shared" si="20"/>
        <v>чт</v>
      </c>
      <c r="JI26" s="15" t="str">
        <f t="shared" si="20"/>
        <v>пт</v>
      </c>
      <c r="JJ26" s="15" t="str">
        <f t="shared" si="20"/>
        <v>сб</v>
      </c>
      <c r="JK26" s="15" t="str">
        <f t="shared" ref="JK26:LV26" si="21">IF(JK27="","",IF(WEEKDAY(JK27)=2,"пн",IF(WEEKDAY(JK27)=3,"вт",IF(WEEKDAY(JK27)=4,"ср",IF(WEEKDAY(JK27)=5,"чт",IF(WEEKDAY(JK27)=6,"пт",IF(WEEKDAY(JK27)=7,"сб",IF(WEEKDAY(JK27)=1,"вс",0))))))))</f>
        <v>вс</v>
      </c>
      <c r="JL26" s="15" t="str">
        <f t="shared" si="21"/>
        <v>пн</v>
      </c>
      <c r="JM26" s="15" t="str">
        <f t="shared" si="21"/>
        <v>вт</v>
      </c>
      <c r="JN26" s="15" t="str">
        <f t="shared" si="21"/>
        <v>ср</v>
      </c>
      <c r="JO26" s="15" t="str">
        <f t="shared" si="21"/>
        <v>чт</v>
      </c>
      <c r="JP26" s="15" t="str">
        <f t="shared" si="21"/>
        <v>пт</v>
      </c>
      <c r="JQ26" s="15" t="str">
        <f t="shared" si="21"/>
        <v>сб</v>
      </c>
      <c r="JR26" s="15" t="str">
        <f t="shared" si="21"/>
        <v>вс</v>
      </c>
      <c r="JS26" s="15" t="str">
        <f t="shared" si="21"/>
        <v>пн</v>
      </c>
      <c r="JT26" s="15" t="str">
        <f t="shared" si="21"/>
        <v>вт</v>
      </c>
      <c r="JU26" s="15" t="str">
        <f t="shared" si="21"/>
        <v>ср</v>
      </c>
      <c r="JV26" s="15" t="str">
        <f t="shared" si="21"/>
        <v>чт</v>
      </c>
      <c r="JW26" s="15" t="str">
        <f t="shared" si="21"/>
        <v>пт</v>
      </c>
      <c r="JX26" s="15" t="str">
        <f t="shared" si="21"/>
        <v>сб</v>
      </c>
      <c r="JY26" s="15" t="str">
        <f t="shared" si="21"/>
        <v>вс</v>
      </c>
      <c r="JZ26" s="15" t="str">
        <f t="shared" si="21"/>
        <v>пн</v>
      </c>
      <c r="KA26" s="15" t="str">
        <f t="shared" si="21"/>
        <v>вт</v>
      </c>
      <c r="KB26" s="15" t="str">
        <f t="shared" si="21"/>
        <v>ср</v>
      </c>
      <c r="KC26" s="15" t="str">
        <f t="shared" si="21"/>
        <v>чт</v>
      </c>
      <c r="KD26" s="15" t="str">
        <f t="shared" si="21"/>
        <v>пт</v>
      </c>
      <c r="KE26" s="15" t="str">
        <f t="shared" si="21"/>
        <v>сб</v>
      </c>
      <c r="KF26" s="15" t="str">
        <f t="shared" si="21"/>
        <v>вс</v>
      </c>
      <c r="KG26" s="15" t="str">
        <f t="shared" si="21"/>
        <v>пн</v>
      </c>
      <c r="KH26" s="15" t="str">
        <f t="shared" si="21"/>
        <v>вт</v>
      </c>
      <c r="KI26" s="15" t="str">
        <f t="shared" si="21"/>
        <v>ср</v>
      </c>
      <c r="KJ26" s="15" t="str">
        <f t="shared" si="21"/>
        <v>чт</v>
      </c>
      <c r="KK26" s="15" t="str">
        <f t="shared" si="21"/>
        <v>пт</v>
      </c>
      <c r="KL26" s="15" t="str">
        <f t="shared" si="21"/>
        <v>сб</v>
      </c>
      <c r="KM26" s="15" t="str">
        <f t="shared" si="21"/>
        <v>вс</v>
      </c>
      <c r="KN26" s="15" t="str">
        <f t="shared" si="21"/>
        <v>пн</v>
      </c>
      <c r="KO26" s="15" t="str">
        <f t="shared" si="21"/>
        <v>вт</v>
      </c>
      <c r="KP26" s="15" t="str">
        <f t="shared" si="21"/>
        <v>ср</v>
      </c>
      <c r="KQ26" s="15" t="str">
        <f t="shared" si="21"/>
        <v>чт</v>
      </c>
      <c r="KR26" s="15" t="str">
        <f t="shared" si="21"/>
        <v>пт</v>
      </c>
      <c r="KS26" s="15" t="str">
        <f t="shared" si="21"/>
        <v>сб</v>
      </c>
      <c r="KT26" s="15" t="str">
        <f t="shared" si="21"/>
        <v>вс</v>
      </c>
      <c r="KU26" s="15" t="str">
        <f t="shared" si="21"/>
        <v>пн</v>
      </c>
      <c r="KV26" s="15" t="str">
        <f t="shared" si="21"/>
        <v>вт</v>
      </c>
      <c r="KW26" s="15" t="str">
        <f t="shared" si="21"/>
        <v>ср</v>
      </c>
      <c r="KX26" s="15" t="str">
        <f t="shared" si="21"/>
        <v>чт</v>
      </c>
      <c r="KY26" s="15" t="str">
        <f t="shared" si="21"/>
        <v>пт</v>
      </c>
      <c r="KZ26" s="15" t="str">
        <f t="shared" si="21"/>
        <v>сб</v>
      </c>
      <c r="LA26" s="15" t="str">
        <f t="shared" si="21"/>
        <v>вс</v>
      </c>
      <c r="LB26" s="15" t="str">
        <f t="shared" si="21"/>
        <v>пн</v>
      </c>
      <c r="LC26" s="15" t="str">
        <f t="shared" si="21"/>
        <v>вт</v>
      </c>
      <c r="LD26" s="15" t="str">
        <f t="shared" si="21"/>
        <v>ср</v>
      </c>
      <c r="LE26" s="15" t="str">
        <f t="shared" si="21"/>
        <v>чт</v>
      </c>
      <c r="LF26" s="15" t="str">
        <f t="shared" si="21"/>
        <v>пт</v>
      </c>
      <c r="LG26" s="15" t="str">
        <f t="shared" si="21"/>
        <v>сб</v>
      </c>
      <c r="LH26" s="15" t="str">
        <f t="shared" si="21"/>
        <v>вс</v>
      </c>
      <c r="LI26" s="15" t="str">
        <f t="shared" si="21"/>
        <v>пн</v>
      </c>
      <c r="LJ26" s="15" t="str">
        <f t="shared" si="21"/>
        <v>вт</v>
      </c>
      <c r="LK26" s="15" t="str">
        <f t="shared" si="21"/>
        <v>ср</v>
      </c>
      <c r="LL26" s="15" t="str">
        <f t="shared" si="21"/>
        <v>чт</v>
      </c>
      <c r="LM26" s="15" t="str">
        <f t="shared" si="21"/>
        <v>пт</v>
      </c>
      <c r="LN26" s="15" t="str">
        <f t="shared" si="21"/>
        <v>сб</v>
      </c>
      <c r="LO26" s="15" t="str">
        <f t="shared" si="21"/>
        <v>вс</v>
      </c>
      <c r="LP26" s="15" t="str">
        <f t="shared" si="21"/>
        <v>пн</v>
      </c>
      <c r="LQ26" s="15" t="str">
        <f t="shared" si="21"/>
        <v>вт</v>
      </c>
      <c r="LR26" s="15" t="str">
        <f t="shared" si="21"/>
        <v>ср</v>
      </c>
      <c r="LS26" s="15" t="str">
        <f t="shared" si="21"/>
        <v>чт</v>
      </c>
      <c r="LT26" s="15" t="str">
        <f t="shared" si="21"/>
        <v>пт</v>
      </c>
      <c r="LU26" s="15" t="str">
        <f t="shared" si="21"/>
        <v>сб</v>
      </c>
      <c r="LV26" s="15" t="str">
        <f t="shared" si="21"/>
        <v>вс</v>
      </c>
      <c r="LW26" s="15" t="str">
        <f t="shared" ref="LW26:NO26" si="22">IF(LW27="","",IF(WEEKDAY(LW27)=2,"пн",IF(WEEKDAY(LW27)=3,"вт",IF(WEEKDAY(LW27)=4,"ср",IF(WEEKDAY(LW27)=5,"чт",IF(WEEKDAY(LW27)=6,"пт",IF(WEEKDAY(LW27)=7,"сб",IF(WEEKDAY(LW27)=1,"вс",0))))))))</f>
        <v>пн</v>
      </c>
      <c r="LX26" s="15" t="str">
        <f t="shared" si="22"/>
        <v>вт</v>
      </c>
      <c r="LY26" s="15" t="str">
        <f t="shared" si="22"/>
        <v>ср</v>
      </c>
      <c r="LZ26" s="15" t="str">
        <f t="shared" si="22"/>
        <v>чт</v>
      </c>
      <c r="MA26" s="15" t="str">
        <f t="shared" si="22"/>
        <v>пт</v>
      </c>
      <c r="MB26" s="15" t="str">
        <f t="shared" si="22"/>
        <v>сб</v>
      </c>
      <c r="MC26" s="15" t="str">
        <f t="shared" si="22"/>
        <v>вс</v>
      </c>
      <c r="MD26" s="15" t="str">
        <f t="shared" si="22"/>
        <v>пн</v>
      </c>
      <c r="ME26" s="15" t="str">
        <f t="shared" si="22"/>
        <v>вт</v>
      </c>
      <c r="MF26" s="15" t="str">
        <f t="shared" si="22"/>
        <v>ср</v>
      </c>
      <c r="MG26" s="15" t="str">
        <f t="shared" si="22"/>
        <v>чт</v>
      </c>
      <c r="MH26" s="15" t="str">
        <f t="shared" si="22"/>
        <v>пт</v>
      </c>
      <c r="MI26" s="15" t="str">
        <f t="shared" si="22"/>
        <v>сб</v>
      </c>
      <c r="MJ26" s="15" t="str">
        <f t="shared" si="22"/>
        <v>вс</v>
      </c>
      <c r="MK26" s="15" t="str">
        <f t="shared" si="22"/>
        <v>пн</v>
      </c>
      <c r="ML26" s="15" t="str">
        <f t="shared" si="22"/>
        <v>вт</v>
      </c>
      <c r="MM26" s="15" t="str">
        <f t="shared" si="22"/>
        <v>ср</v>
      </c>
      <c r="MN26" s="15" t="str">
        <f t="shared" si="22"/>
        <v>чт</v>
      </c>
      <c r="MO26" s="15" t="str">
        <f t="shared" si="22"/>
        <v>пт</v>
      </c>
      <c r="MP26" s="15" t="str">
        <f t="shared" si="22"/>
        <v>сб</v>
      </c>
      <c r="MQ26" s="15" t="str">
        <f t="shared" si="22"/>
        <v>вс</v>
      </c>
      <c r="MR26" s="15" t="str">
        <f t="shared" si="22"/>
        <v>пн</v>
      </c>
      <c r="MS26" s="15" t="str">
        <f t="shared" si="22"/>
        <v>вт</v>
      </c>
      <c r="MT26" s="15" t="str">
        <f t="shared" si="22"/>
        <v>ср</v>
      </c>
      <c r="MU26" s="15" t="str">
        <f t="shared" si="22"/>
        <v>чт</v>
      </c>
      <c r="MV26" s="15" t="str">
        <f t="shared" si="22"/>
        <v>пт</v>
      </c>
      <c r="MW26" s="15" t="str">
        <f t="shared" si="22"/>
        <v>сб</v>
      </c>
      <c r="MX26" s="15" t="str">
        <f t="shared" si="22"/>
        <v>вс</v>
      </c>
      <c r="MY26" s="15" t="str">
        <f t="shared" si="22"/>
        <v>пн</v>
      </c>
      <c r="MZ26" s="15" t="str">
        <f t="shared" si="22"/>
        <v>вт</v>
      </c>
      <c r="NA26" s="15" t="str">
        <f t="shared" si="22"/>
        <v>ср</v>
      </c>
      <c r="NB26" s="15" t="str">
        <f t="shared" si="22"/>
        <v>чт</v>
      </c>
      <c r="NC26" s="15" t="str">
        <f t="shared" si="22"/>
        <v>пт</v>
      </c>
      <c r="ND26" s="15" t="str">
        <f t="shared" si="22"/>
        <v>сб</v>
      </c>
      <c r="NE26" s="15" t="str">
        <f t="shared" si="22"/>
        <v>вс</v>
      </c>
      <c r="NF26" s="15" t="str">
        <f t="shared" si="22"/>
        <v>пн</v>
      </c>
      <c r="NG26" s="15" t="str">
        <f t="shared" si="22"/>
        <v>вт</v>
      </c>
      <c r="NH26" s="15" t="str">
        <f t="shared" si="22"/>
        <v>ср</v>
      </c>
      <c r="NI26" s="15" t="str">
        <f t="shared" si="22"/>
        <v>чт</v>
      </c>
      <c r="NJ26" s="15" t="str">
        <f t="shared" si="22"/>
        <v>пт</v>
      </c>
      <c r="NK26" s="15" t="str">
        <f t="shared" si="22"/>
        <v>сб</v>
      </c>
      <c r="NL26" s="15" t="str">
        <f t="shared" si="22"/>
        <v>вс</v>
      </c>
      <c r="NM26" s="15" t="str">
        <f t="shared" si="22"/>
        <v>пн</v>
      </c>
      <c r="NN26" s="15" t="str">
        <f t="shared" si="22"/>
        <v>вт</v>
      </c>
      <c r="NO26" s="15" t="str">
        <f t="shared" si="22"/>
        <v>ср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tr">
        <f>OFMOR_OFF_0!G27</f>
        <v>даты</v>
      </c>
      <c r="H27" s="1"/>
      <c r="I27" s="180"/>
      <c r="J27" s="1"/>
      <c r="K27" s="181"/>
      <c r="L27" s="1"/>
      <c r="M27" s="1"/>
      <c r="N27" s="73">
        <f>IF($N$9="","",$N$9)</f>
        <v>43466</v>
      </c>
      <c r="O27" s="73">
        <f>IF(N27="","",N27+1)</f>
        <v>43467</v>
      </c>
      <c r="P27" s="73">
        <f t="shared" ref="P27:CA27" si="23">IF(O27="","",O27+1)</f>
        <v>43468</v>
      </c>
      <c r="Q27" s="73">
        <f t="shared" si="23"/>
        <v>43469</v>
      </c>
      <c r="R27" s="73">
        <f t="shared" si="23"/>
        <v>43470</v>
      </c>
      <c r="S27" s="73">
        <f t="shared" si="23"/>
        <v>43471</v>
      </c>
      <c r="T27" s="73">
        <f t="shared" si="23"/>
        <v>43472</v>
      </c>
      <c r="U27" s="73">
        <f t="shared" si="23"/>
        <v>43473</v>
      </c>
      <c r="V27" s="73">
        <f t="shared" si="23"/>
        <v>43474</v>
      </c>
      <c r="W27" s="73">
        <f t="shared" si="23"/>
        <v>43475</v>
      </c>
      <c r="X27" s="73">
        <f t="shared" si="23"/>
        <v>43476</v>
      </c>
      <c r="Y27" s="73">
        <f t="shared" si="23"/>
        <v>43477</v>
      </c>
      <c r="Z27" s="73">
        <f t="shared" si="23"/>
        <v>43478</v>
      </c>
      <c r="AA27" s="73">
        <f t="shared" si="23"/>
        <v>43479</v>
      </c>
      <c r="AB27" s="73">
        <f t="shared" si="23"/>
        <v>43480</v>
      </c>
      <c r="AC27" s="73">
        <f t="shared" si="23"/>
        <v>43481</v>
      </c>
      <c r="AD27" s="73">
        <f t="shared" si="23"/>
        <v>43482</v>
      </c>
      <c r="AE27" s="73">
        <f t="shared" si="23"/>
        <v>43483</v>
      </c>
      <c r="AF27" s="73">
        <f t="shared" si="23"/>
        <v>43484</v>
      </c>
      <c r="AG27" s="73">
        <f t="shared" si="23"/>
        <v>43485</v>
      </c>
      <c r="AH27" s="73">
        <f t="shared" si="23"/>
        <v>43486</v>
      </c>
      <c r="AI27" s="73">
        <f t="shared" si="23"/>
        <v>43487</v>
      </c>
      <c r="AJ27" s="73">
        <f t="shared" si="23"/>
        <v>43488</v>
      </c>
      <c r="AK27" s="73">
        <f t="shared" si="23"/>
        <v>43489</v>
      </c>
      <c r="AL27" s="73">
        <f t="shared" si="23"/>
        <v>43490</v>
      </c>
      <c r="AM27" s="73">
        <f t="shared" si="23"/>
        <v>43491</v>
      </c>
      <c r="AN27" s="73">
        <f t="shared" si="23"/>
        <v>43492</v>
      </c>
      <c r="AO27" s="73">
        <f t="shared" si="23"/>
        <v>43493</v>
      </c>
      <c r="AP27" s="73">
        <f t="shared" si="23"/>
        <v>43494</v>
      </c>
      <c r="AQ27" s="73">
        <f t="shared" si="23"/>
        <v>43495</v>
      </c>
      <c r="AR27" s="73">
        <f t="shared" si="23"/>
        <v>43496</v>
      </c>
      <c r="AS27" s="73">
        <f t="shared" si="23"/>
        <v>43497</v>
      </c>
      <c r="AT27" s="73">
        <f t="shared" si="23"/>
        <v>43498</v>
      </c>
      <c r="AU27" s="73">
        <f t="shared" si="23"/>
        <v>43499</v>
      </c>
      <c r="AV27" s="73">
        <f t="shared" si="23"/>
        <v>43500</v>
      </c>
      <c r="AW27" s="73">
        <f t="shared" si="23"/>
        <v>43501</v>
      </c>
      <c r="AX27" s="73">
        <f t="shared" si="23"/>
        <v>43502</v>
      </c>
      <c r="AY27" s="73">
        <f t="shared" si="23"/>
        <v>43503</v>
      </c>
      <c r="AZ27" s="73">
        <f t="shared" si="23"/>
        <v>43504</v>
      </c>
      <c r="BA27" s="73">
        <f t="shared" si="23"/>
        <v>43505</v>
      </c>
      <c r="BB27" s="73">
        <f t="shared" si="23"/>
        <v>43506</v>
      </c>
      <c r="BC27" s="73">
        <f t="shared" si="23"/>
        <v>43507</v>
      </c>
      <c r="BD27" s="73">
        <f t="shared" si="23"/>
        <v>43508</v>
      </c>
      <c r="BE27" s="73">
        <f t="shared" si="23"/>
        <v>43509</v>
      </c>
      <c r="BF27" s="73">
        <f t="shared" si="23"/>
        <v>43510</v>
      </c>
      <c r="BG27" s="73">
        <f t="shared" si="23"/>
        <v>43511</v>
      </c>
      <c r="BH27" s="73">
        <f t="shared" si="23"/>
        <v>43512</v>
      </c>
      <c r="BI27" s="73">
        <f t="shared" si="23"/>
        <v>43513</v>
      </c>
      <c r="BJ27" s="73">
        <f t="shared" si="23"/>
        <v>43514</v>
      </c>
      <c r="BK27" s="73">
        <f t="shared" si="23"/>
        <v>43515</v>
      </c>
      <c r="BL27" s="73">
        <f t="shared" si="23"/>
        <v>43516</v>
      </c>
      <c r="BM27" s="73">
        <f t="shared" si="23"/>
        <v>43517</v>
      </c>
      <c r="BN27" s="73">
        <f t="shared" si="23"/>
        <v>43518</v>
      </c>
      <c r="BO27" s="73">
        <f t="shared" si="23"/>
        <v>43519</v>
      </c>
      <c r="BP27" s="73">
        <f t="shared" si="23"/>
        <v>43520</v>
      </c>
      <c r="BQ27" s="73">
        <f t="shared" si="23"/>
        <v>43521</v>
      </c>
      <c r="BR27" s="73">
        <f t="shared" si="23"/>
        <v>43522</v>
      </c>
      <c r="BS27" s="73">
        <f t="shared" si="23"/>
        <v>43523</v>
      </c>
      <c r="BT27" s="73">
        <f t="shared" si="23"/>
        <v>43524</v>
      </c>
      <c r="BU27" s="73">
        <f t="shared" si="23"/>
        <v>43525</v>
      </c>
      <c r="BV27" s="73">
        <f t="shared" si="23"/>
        <v>43526</v>
      </c>
      <c r="BW27" s="73">
        <f t="shared" si="23"/>
        <v>43527</v>
      </c>
      <c r="BX27" s="73">
        <f t="shared" si="23"/>
        <v>43528</v>
      </c>
      <c r="BY27" s="73">
        <f t="shared" si="23"/>
        <v>43529</v>
      </c>
      <c r="BZ27" s="73">
        <f t="shared" si="23"/>
        <v>43530</v>
      </c>
      <c r="CA27" s="73">
        <f t="shared" si="23"/>
        <v>43531</v>
      </c>
      <c r="CB27" s="73">
        <f t="shared" ref="CB27:EM27" si="24">IF(CA27="","",CA27+1)</f>
        <v>43532</v>
      </c>
      <c r="CC27" s="73">
        <f t="shared" si="24"/>
        <v>43533</v>
      </c>
      <c r="CD27" s="73">
        <f t="shared" si="24"/>
        <v>43534</v>
      </c>
      <c r="CE27" s="73">
        <f t="shared" si="24"/>
        <v>43535</v>
      </c>
      <c r="CF27" s="73">
        <f t="shared" si="24"/>
        <v>43536</v>
      </c>
      <c r="CG27" s="73">
        <f t="shared" si="24"/>
        <v>43537</v>
      </c>
      <c r="CH27" s="73">
        <f t="shared" si="24"/>
        <v>43538</v>
      </c>
      <c r="CI27" s="73">
        <f t="shared" si="24"/>
        <v>43539</v>
      </c>
      <c r="CJ27" s="73">
        <f t="shared" si="24"/>
        <v>43540</v>
      </c>
      <c r="CK27" s="73">
        <f t="shared" si="24"/>
        <v>43541</v>
      </c>
      <c r="CL27" s="73">
        <f t="shared" si="24"/>
        <v>43542</v>
      </c>
      <c r="CM27" s="73">
        <f t="shared" si="24"/>
        <v>43543</v>
      </c>
      <c r="CN27" s="73">
        <f t="shared" si="24"/>
        <v>43544</v>
      </c>
      <c r="CO27" s="73">
        <f t="shared" si="24"/>
        <v>43545</v>
      </c>
      <c r="CP27" s="73">
        <f t="shared" si="24"/>
        <v>43546</v>
      </c>
      <c r="CQ27" s="73">
        <f t="shared" si="24"/>
        <v>43547</v>
      </c>
      <c r="CR27" s="73">
        <f t="shared" si="24"/>
        <v>43548</v>
      </c>
      <c r="CS27" s="73">
        <f t="shared" si="24"/>
        <v>43549</v>
      </c>
      <c r="CT27" s="73">
        <f t="shared" si="24"/>
        <v>43550</v>
      </c>
      <c r="CU27" s="73">
        <f t="shared" si="24"/>
        <v>43551</v>
      </c>
      <c r="CV27" s="73">
        <f t="shared" si="24"/>
        <v>43552</v>
      </c>
      <c r="CW27" s="73">
        <f t="shared" si="24"/>
        <v>43553</v>
      </c>
      <c r="CX27" s="73">
        <f t="shared" si="24"/>
        <v>43554</v>
      </c>
      <c r="CY27" s="73">
        <f t="shared" si="24"/>
        <v>43555</v>
      </c>
      <c r="CZ27" s="73">
        <f t="shared" si="24"/>
        <v>43556</v>
      </c>
      <c r="DA27" s="73">
        <f t="shared" si="24"/>
        <v>43557</v>
      </c>
      <c r="DB27" s="73">
        <f t="shared" si="24"/>
        <v>43558</v>
      </c>
      <c r="DC27" s="73">
        <f t="shared" si="24"/>
        <v>43559</v>
      </c>
      <c r="DD27" s="73">
        <f t="shared" si="24"/>
        <v>43560</v>
      </c>
      <c r="DE27" s="73">
        <f t="shared" si="24"/>
        <v>43561</v>
      </c>
      <c r="DF27" s="73">
        <f t="shared" si="24"/>
        <v>43562</v>
      </c>
      <c r="DG27" s="73">
        <f t="shared" si="24"/>
        <v>43563</v>
      </c>
      <c r="DH27" s="73">
        <f t="shared" si="24"/>
        <v>43564</v>
      </c>
      <c r="DI27" s="73">
        <f t="shared" si="24"/>
        <v>43565</v>
      </c>
      <c r="DJ27" s="73">
        <f t="shared" si="24"/>
        <v>43566</v>
      </c>
      <c r="DK27" s="73">
        <f t="shared" si="24"/>
        <v>43567</v>
      </c>
      <c r="DL27" s="73">
        <f t="shared" si="24"/>
        <v>43568</v>
      </c>
      <c r="DM27" s="73">
        <f t="shared" si="24"/>
        <v>43569</v>
      </c>
      <c r="DN27" s="73">
        <f t="shared" si="24"/>
        <v>43570</v>
      </c>
      <c r="DO27" s="73">
        <f t="shared" si="24"/>
        <v>43571</v>
      </c>
      <c r="DP27" s="73">
        <f t="shared" si="24"/>
        <v>43572</v>
      </c>
      <c r="DQ27" s="73">
        <f t="shared" si="24"/>
        <v>43573</v>
      </c>
      <c r="DR27" s="73">
        <f t="shared" si="24"/>
        <v>43574</v>
      </c>
      <c r="DS27" s="73">
        <f t="shared" si="24"/>
        <v>43575</v>
      </c>
      <c r="DT27" s="73">
        <f t="shared" si="24"/>
        <v>43576</v>
      </c>
      <c r="DU27" s="73">
        <f t="shared" si="24"/>
        <v>43577</v>
      </c>
      <c r="DV27" s="73">
        <f t="shared" si="24"/>
        <v>43578</v>
      </c>
      <c r="DW27" s="73">
        <f t="shared" si="24"/>
        <v>43579</v>
      </c>
      <c r="DX27" s="73">
        <f t="shared" si="24"/>
        <v>43580</v>
      </c>
      <c r="DY27" s="73">
        <f t="shared" si="24"/>
        <v>43581</v>
      </c>
      <c r="DZ27" s="73">
        <f t="shared" si="24"/>
        <v>43582</v>
      </c>
      <c r="EA27" s="73">
        <f t="shared" si="24"/>
        <v>43583</v>
      </c>
      <c r="EB27" s="73">
        <f t="shared" si="24"/>
        <v>43584</v>
      </c>
      <c r="EC27" s="73">
        <f t="shared" si="24"/>
        <v>43585</v>
      </c>
      <c r="ED27" s="73">
        <f t="shared" si="24"/>
        <v>43586</v>
      </c>
      <c r="EE27" s="73">
        <f t="shared" si="24"/>
        <v>43587</v>
      </c>
      <c r="EF27" s="73">
        <f t="shared" si="24"/>
        <v>43588</v>
      </c>
      <c r="EG27" s="73">
        <f t="shared" si="24"/>
        <v>43589</v>
      </c>
      <c r="EH27" s="73">
        <f t="shared" si="24"/>
        <v>43590</v>
      </c>
      <c r="EI27" s="73">
        <f t="shared" si="24"/>
        <v>43591</v>
      </c>
      <c r="EJ27" s="73">
        <f t="shared" si="24"/>
        <v>43592</v>
      </c>
      <c r="EK27" s="73">
        <f t="shared" si="24"/>
        <v>43593</v>
      </c>
      <c r="EL27" s="73">
        <f t="shared" si="24"/>
        <v>43594</v>
      </c>
      <c r="EM27" s="73">
        <f t="shared" si="24"/>
        <v>43595</v>
      </c>
      <c r="EN27" s="73">
        <f t="shared" ref="EN27:GY27" si="25">IF(EM27="","",EM27+1)</f>
        <v>43596</v>
      </c>
      <c r="EO27" s="73">
        <f t="shared" si="25"/>
        <v>43597</v>
      </c>
      <c r="EP27" s="73">
        <f t="shared" si="25"/>
        <v>43598</v>
      </c>
      <c r="EQ27" s="73">
        <f t="shared" si="25"/>
        <v>43599</v>
      </c>
      <c r="ER27" s="73">
        <f t="shared" si="25"/>
        <v>43600</v>
      </c>
      <c r="ES27" s="73">
        <f t="shared" si="25"/>
        <v>43601</v>
      </c>
      <c r="ET27" s="73">
        <f t="shared" si="25"/>
        <v>43602</v>
      </c>
      <c r="EU27" s="73">
        <f t="shared" si="25"/>
        <v>43603</v>
      </c>
      <c r="EV27" s="73">
        <f t="shared" si="25"/>
        <v>43604</v>
      </c>
      <c r="EW27" s="73">
        <f t="shared" si="25"/>
        <v>43605</v>
      </c>
      <c r="EX27" s="73">
        <f t="shared" si="25"/>
        <v>43606</v>
      </c>
      <c r="EY27" s="73">
        <f t="shared" si="25"/>
        <v>43607</v>
      </c>
      <c r="EZ27" s="73">
        <f t="shared" si="25"/>
        <v>43608</v>
      </c>
      <c r="FA27" s="73">
        <f t="shared" si="25"/>
        <v>43609</v>
      </c>
      <c r="FB27" s="73">
        <f t="shared" si="25"/>
        <v>43610</v>
      </c>
      <c r="FC27" s="73">
        <f t="shared" si="25"/>
        <v>43611</v>
      </c>
      <c r="FD27" s="73">
        <f t="shared" si="25"/>
        <v>43612</v>
      </c>
      <c r="FE27" s="73">
        <f t="shared" si="25"/>
        <v>43613</v>
      </c>
      <c r="FF27" s="73">
        <f t="shared" si="25"/>
        <v>43614</v>
      </c>
      <c r="FG27" s="73">
        <f t="shared" si="25"/>
        <v>43615</v>
      </c>
      <c r="FH27" s="73">
        <f t="shared" si="25"/>
        <v>43616</v>
      </c>
      <c r="FI27" s="73">
        <f t="shared" si="25"/>
        <v>43617</v>
      </c>
      <c r="FJ27" s="73">
        <f t="shared" si="25"/>
        <v>43618</v>
      </c>
      <c r="FK27" s="73">
        <f t="shared" si="25"/>
        <v>43619</v>
      </c>
      <c r="FL27" s="73">
        <f t="shared" si="25"/>
        <v>43620</v>
      </c>
      <c r="FM27" s="73">
        <f t="shared" si="25"/>
        <v>43621</v>
      </c>
      <c r="FN27" s="73">
        <f t="shared" si="25"/>
        <v>43622</v>
      </c>
      <c r="FO27" s="73">
        <f t="shared" si="25"/>
        <v>43623</v>
      </c>
      <c r="FP27" s="73">
        <f t="shared" si="25"/>
        <v>43624</v>
      </c>
      <c r="FQ27" s="73">
        <f t="shared" si="25"/>
        <v>43625</v>
      </c>
      <c r="FR27" s="73">
        <f t="shared" si="25"/>
        <v>43626</v>
      </c>
      <c r="FS27" s="73">
        <f t="shared" si="25"/>
        <v>43627</v>
      </c>
      <c r="FT27" s="73">
        <f t="shared" si="25"/>
        <v>43628</v>
      </c>
      <c r="FU27" s="73">
        <f t="shared" si="25"/>
        <v>43629</v>
      </c>
      <c r="FV27" s="73">
        <f t="shared" si="25"/>
        <v>43630</v>
      </c>
      <c r="FW27" s="73">
        <f t="shared" si="25"/>
        <v>43631</v>
      </c>
      <c r="FX27" s="73">
        <f t="shared" si="25"/>
        <v>43632</v>
      </c>
      <c r="FY27" s="73">
        <f t="shared" si="25"/>
        <v>43633</v>
      </c>
      <c r="FZ27" s="73">
        <f t="shared" si="25"/>
        <v>43634</v>
      </c>
      <c r="GA27" s="73">
        <f t="shared" si="25"/>
        <v>43635</v>
      </c>
      <c r="GB27" s="73">
        <f t="shared" si="25"/>
        <v>43636</v>
      </c>
      <c r="GC27" s="73">
        <f t="shared" si="25"/>
        <v>43637</v>
      </c>
      <c r="GD27" s="73">
        <f t="shared" si="25"/>
        <v>43638</v>
      </c>
      <c r="GE27" s="73">
        <f t="shared" si="25"/>
        <v>43639</v>
      </c>
      <c r="GF27" s="73">
        <f t="shared" si="25"/>
        <v>43640</v>
      </c>
      <c r="GG27" s="73">
        <f t="shared" si="25"/>
        <v>43641</v>
      </c>
      <c r="GH27" s="73">
        <f t="shared" si="25"/>
        <v>43642</v>
      </c>
      <c r="GI27" s="73">
        <f t="shared" si="25"/>
        <v>43643</v>
      </c>
      <c r="GJ27" s="73">
        <f t="shared" si="25"/>
        <v>43644</v>
      </c>
      <c r="GK27" s="73">
        <f t="shared" si="25"/>
        <v>43645</v>
      </c>
      <c r="GL27" s="73">
        <f t="shared" si="25"/>
        <v>43646</v>
      </c>
      <c r="GM27" s="73">
        <f t="shared" si="25"/>
        <v>43647</v>
      </c>
      <c r="GN27" s="73">
        <f t="shared" si="25"/>
        <v>43648</v>
      </c>
      <c r="GO27" s="73">
        <f t="shared" si="25"/>
        <v>43649</v>
      </c>
      <c r="GP27" s="73">
        <f t="shared" si="25"/>
        <v>43650</v>
      </c>
      <c r="GQ27" s="73">
        <f t="shared" si="25"/>
        <v>43651</v>
      </c>
      <c r="GR27" s="73">
        <f t="shared" si="25"/>
        <v>43652</v>
      </c>
      <c r="GS27" s="73">
        <f t="shared" si="25"/>
        <v>43653</v>
      </c>
      <c r="GT27" s="73">
        <f t="shared" si="25"/>
        <v>43654</v>
      </c>
      <c r="GU27" s="73">
        <f t="shared" si="25"/>
        <v>43655</v>
      </c>
      <c r="GV27" s="73">
        <f t="shared" si="25"/>
        <v>43656</v>
      </c>
      <c r="GW27" s="73">
        <f t="shared" si="25"/>
        <v>43657</v>
      </c>
      <c r="GX27" s="73">
        <f t="shared" si="25"/>
        <v>43658</v>
      </c>
      <c r="GY27" s="73">
        <f t="shared" si="25"/>
        <v>43659</v>
      </c>
      <c r="GZ27" s="73">
        <f t="shared" ref="GZ27:JK27" si="26">IF(GY27="","",GY27+1)</f>
        <v>43660</v>
      </c>
      <c r="HA27" s="73">
        <f t="shared" si="26"/>
        <v>43661</v>
      </c>
      <c r="HB27" s="73">
        <f t="shared" si="26"/>
        <v>43662</v>
      </c>
      <c r="HC27" s="73">
        <f t="shared" si="26"/>
        <v>43663</v>
      </c>
      <c r="HD27" s="73">
        <f t="shared" si="26"/>
        <v>43664</v>
      </c>
      <c r="HE27" s="73">
        <f t="shared" si="26"/>
        <v>43665</v>
      </c>
      <c r="HF27" s="73">
        <f t="shared" si="26"/>
        <v>43666</v>
      </c>
      <c r="HG27" s="73">
        <f t="shared" si="26"/>
        <v>43667</v>
      </c>
      <c r="HH27" s="73">
        <f t="shared" si="26"/>
        <v>43668</v>
      </c>
      <c r="HI27" s="73">
        <f t="shared" si="26"/>
        <v>43669</v>
      </c>
      <c r="HJ27" s="73">
        <f t="shared" si="26"/>
        <v>43670</v>
      </c>
      <c r="HK27" s="73">
        <f t="shared" si="26"/>
        <v>43671</v>
      </c>
      <c r="HL27" s="73">
        <f t="shared" si="26"/>
        <v>43672</v>
      </c>
      <c r="HM27" s="73">
        <f t="shared" si="26"/>
        <v>43673</v>
      </c>
      <c r="HN27" s="73">
        <f t="shared" si="26"/>
        <v>43674</v>
      </c>
      <c r="HO27" s="73">
        <f t="shared" si="26"/>
        <v>43675</v>
      </c>
      <c r="HP27" s="73">
        <f t="shared" si="26"/>
        <v>43676</v>
      </c>
      <c r="HQ27" s="73">
        <f t="shared" si="26"/>
        <v>43677</v>
      </c>
      <c r="HR27" s="73">
        <f t="shared" si="26"/>
        <v>43678</v>
      </c>
      <c r="HS27" s="73">
        <f t="shared" si="26"/>
        <v>43679</v>
      </c>
      <c r="HT27" s="73">
        <f t="shared" si="26"/>
        <v>43680</v>
      </c>
      <c r="HU27" s="73">
        <f t="shared" si="26"/>
        <v>43681</v>
      </c>
      <c r="HV27" s="73">
        <f t="shared" si="26"/>
        <v>43682</v>
      </c>
      <c r="HW27" s="73">
        <f t="shared" si="26"/>
        <v>43683</v>
      </c>
      <c r="HX27" s="73">
        <f t="shared" si="26"/>
        <v>43684</v>
      </c>
      <c r="HY27" s="73">
        <f t="shared" si="26"/>
        <v>43685</v>
      </c>
      <c r="HZ27" s="73">
        <f t="shared" si="26"/>
        <v>43686</v>
      </c>
      <c r="IA27" s="73">
        <f t="shared" si="26"/>
        <v>43687</v>
      </c>
      <c r="IB27" s="73">
        <f t="shared" si="26"/>
        <v>43688</v>
      </c>
      <c r="IC27" s="73">
        <f t="shared" si="26"/>
        <v>43689</v>
      </c>
      <c r="ID27" s="73">
        <f t="shared" si="26"/>
        <v>43690</v>
      </c>
      <c r="IE27" s="73">
        <f t="shared" si="26"/>
        <v>43691</v>
      </c>
      <c r="IF27" s="73">
        <f t="shared" si="26"/>
        <v>43692</v>
      </c>
      <c r="IG27" s="73">
        <f t="shared" si="26"/>
        <v>43693</v>
      </c>
      <c r="IH27" s="73">
        <f t="shared" si="26"/>
        <v>43694</v>
      </c>
      <c r="II27" s="73">
        <f t="shared" si="26"/>
        <v>43695</v>
      </c>
      <c r="IJ27" s="73">
        <f t="shared" si="26"/>
        <v>43696</v>
      </c>
      <c r="IK27" s="73">
        <f t="shared" si="26"/>
        <v>43697</v>
      </c>
      <c r="IL27" s="73">
        <f t="shared" si="26"/>
        <v>43698</v>
      </c>
      <c r="IM27" s="73">
        <f t="shared" si="26"/>
        <v>43699</v>
      </c>
      <c r="IN27" s="73">
        <f t="shared" si="26"/>
        <v>43700</v>
      </c>
      <c r="IO27" s="73">
        <f t="shared" si="26"/>
        <v>43701</v>
      </c>
      <c r="IP27" s="73">
        <f t="shared" si="26"/>
        <v>43702</v>
      </c>
      <c r="IQ27" s="73">
        <f t="shared" si="26"/>
        <v>43703</v>
      </c>
      <c r="IR27" s="73">
        <f t="shared" si="26"/>
        <v>43704</v>
      </c>
      <c r="IS27" s="73">
        <f t="shared" si="26"/>
        <v>43705</v>
      </c>
      <c r="IT27" s="73">
        <f t="shared" si="26"/>
        <v>43706</v>
      </c>
      <c r="IU27" s="73">
        <f t="shared" si="26"/>
        <v>43707</v>
      </c>
      <c r="IV27" s="73">
        <f t="shared" si="26"/>
        <v>43708</v>
      </c>
      <c r="IW27" s="73">
        <f t="shared" si="26"/>
        <v>43709</v>
      </c>
      <c r="IX27" s="73">
        <f t="shared" si="26"/>
        <v>43710</v>
      </c>
      <c r="IY27" s="73">
        <f t="shared" si="26"/>
        <v>43711</v>
      </c>
      <c r="IZ27" s="73">
        <f t="shared" si="26"/>
        <v>43712</v>
      </c>
      <c r="JA27" s="73">
        <f t="shared" si="26"/>
        <v>43713</v>
      </c>
      <c r="JB27" s="73">
        <f t="shared" si="26"/>
        <v>43714</v>
      </c>
      <c r="JC27" s="73">
        <f t="shared" si="26"/>
        <v>43715</v>
      </c>
      <c r="JD27" s="73">
        <f t="shared" si="26"/>
        <v>43716</v>
      </c>
      <c r="JE27" s="73">
        <f t="shared" si="26"/>
        <v>43717</v>
      </c>
      <c r="JF27" s="73">
        <f t="shared" si="26"/>
        <v>43718</v>
      </c>
      <c r="JG27" s="73">
        <f t="shared" si="26"/>
        <v>43719</v>
      </c>
      <c r="JH27" s="73">
        <f t="shared" si="26"/>
        <v>43720</v>
      </c>
      <c r="JI27" s="73">
        <f t="shared" si="26"/>
        <v>43721</v>
      </c>
      <c r="JJ27" s="73">
        <f t="shared" si="26"/>
        <v>43722</v>
      </c>
      <c r="JK27" s="73">
        <f t="shared" si="26"/>
        <v>43723</v>
      </c>
      <c r="JL27" s="73">
        <f t="shared" ref="JL27:LW27" si="27">IF(JK27="","",JK27+1)</f>
        <v>43724</v>
      </c>
      <c r="JM27" s="73">
        <f t="shared" si="27"/>
        <v>43725</v>
      </c>
      <c r="JN27" s="73">
        <f t="shared" si="27"/>
        <v>43726</v>
      </c>
      <c r="JO27" s="73">
        <f t="shared" si="27"/>
        <v>43727</v>
      </c>
      <c r="JP27" s="73">
        <f t="shared" si="27"/>
        <v>43728</v>
      </c>
      <c r="JQ27" s="73">
        <f t="shared" si="27"/>
        <v>43729</v>
      </c>
      <c r="JR27" s="73">
        <f t="shared" si="27"/>
        <v>43730</v>
      </c>
      <c r="JS27" s="73">
        <f t="shared" si="27"/>
        <v>43731</v>
      </c>
      <c r="JT27" s="73">
        <f t="shared" si="27"/>
        <v>43732</v>
      </c>
      <c r="JU27" s="73">
        <f t="shared" si="27"/>
        <v>43733</v>
      </c>
      <c r="JV27" s="73">
        <f t="shared" si="27"/>
        <v>43734</v>
      </c>
      <c r="JW27" s="73">
        <f t="shared" si="27"/>
        <v>43735</v>
      </c>
      <c r="JX27" s="73">
        <f t="shared" si="27"/>
        <v>43736</v>
      </c>
      <c r="JY27" s="73">
        <f t="shared" si="27"/>
        <v>43737</v>
      </c>
      <c r="JZ27" s="73">
        <f t="shared" si="27"/>
        <v>43738</v>
      </c>
      <c r="KA27" s="73">
        <f t="shared" si="27"/>
        <v>43739</v>
      </c>
      <c r="KB27" s="73">
        <f t="shared" si="27"/>
        <v>43740</v>
      </c>
      <c r="KC27" s="73">
        <f t="shared" si="27"/>
        <v>43741</v>
      </c>
      <c r="KD27" s="73">
        <f t="shared" si="27"/>
        <v>43742</v>
      </c>
      <c r="KE27" s="73">
        <f t="shared" si="27"/>
        <v>43743</v>
      </c>
      <c r="KF27" s="73">
        <f t="shared" si="27"/>
        <v>43744</v>
      </c>
      <c r="KG27" s="73">
        <f t="shared" si="27"/>
        <v>43745</v>
      </c>
      <c r="KH27" s="73">
        <f t="shared" si="27"/>
        <v>43746</v>
      </c>
      <c r="KI27" s="73">
        <f t="shared" si="27"/>
        <v>43747</v>
      </c>
      <c r="KJ27" s="73">
        <f t="shared" si="27"/>
        <v>43748</v>
      </c>
      <c r="KK27" s="73">
        <f t="shared" si="27"/>
        <v>43749</v>
      </c>
      <c r="KL27" s="73">
        <f t="shared" si="27"/>
        <v>43750</v>
      </c>
      <c r="KM27" s="73">
        <f t="shared" si="27"/>
        <v>43751</v>
      </c>
      <c r="KN27" s="73">
        <f t="shared" si="27"/>
        <v>43752</v>
      </c>
      <c r="KO27" s="73">
        <f t="shared" si="27"/>
        <v>43753</v>
      </c>
      <c r="KP27" s="73">
        <f t="shared" si="27"/>
        <v>43754</v>
      </c>
      <c r="KQ27" s="73">
        <f t="shared" si="27"/>
        <v>43755</v>
      </c>
      <c r="KR27" s="73">
        <f t="shared" si="27"/>
        <v>43756</v>
      </c>
      <c r="KS27" s="73">
        <f t="shared" si="27"/>
        <v>43757</v>
      </c>
      <c r="KT27" s="73">
        <f t="shared" si="27"/>
        <v>43758</v>
      </c>
      <c r="KU27" s="73">
        <f t="shared" si="27"/>
        <v>43759</v>
      </c>
      <c r="KV27" s="73">
        <f t="shared" si="27"/>
        <v>43760</v>
      </c>
      <c r="KW27" s="73">
        <f t="shared" si="27"/>
        <v>43761</v>
      </c>
      <c r="KX27" s="73">
        <f t="shared" si="27"/>
        <v>43762</v>
      </c>
      <c r="KY27" s="73">
        <f t="shared" si="27"/>
        <v>43763</v>
      </c>
      <c r="KZ27" s="73">
        <f t="shared" si="27"/>
        <v>43764</v>
      </c>
      <c r="LA27" s="73">
        <f t="shared" si="27"/>
        <v>43765</v>
      </c>
      <c r="LB27" s="73">
        <f t="shared" si="27"/>
        <v>43766</v>
      </c>
      <c r="LC27" s="73">
        <f t="shared" si="27"/>
        <v>43767</v>
      </c>
      <c r="LD27" s="73">
        <f t="shared" si="27"/>
        <v>43768</v>
      </c>
      <c r="LE27" s="73">
        <f t="shared" si="27"/>
        <v>43769</v>
      </c>
      <c r="LF27" s="73">
        <f t="shared" si="27"/>
        <v>43770</v>
      </c>
      <c r="LG27" s="73">
        <f t="shared" si="27"/>
        <v>43771</v>
      </c>
      <c r="LH27" s="73">
        <f t="shared" si="27"/>
        <v>43772</v>
      </c>
      <c r="LI27" s="73">
        <f t="shared" si="27"/>
        <v>43773</v>
      </c>
      <c r="LJ27" s="73">
        <f t="shared" si="27"/>
        <v>43774</v>
      </c>
      <c r="LK27" s="73">
        <f t="shared" si="27"/>
        <v>43775</v>
      </c>
      <c r="LL27" s="73">
        <f t="shared" si="27"/>
        <v>43776</v>
      </c>
      <c r="LM27" s="73">
        <f t="shared" si="27"/>
        <v>43777</v>
      </c>
      <c r="LN27" s="73">
        <f t="shared" si="27"/>
        <v>43778</v>
      </c>
      <c r="LO27" s="73">
        <f t="shared" si="27"/>
        <v>43779</v>
      </c>
      <c r="LP27" s="73">
        <f t="shared" si="27"/>
        <v>43780</v>
      </c>
      <c r="LQ27" s="73">
        <f t="shared" si="27"/>
        <v>43781</v>
      </c>
      <c r="LR27" s="73">
        <f t="shared" si="27"/>
        <v>43782</v>
      </c>
      <c r="LS27" s="73">
        <f t="shared" si="27"/>
        <v>43783</v>
      </c>
      <c r="LT27" s="73">
        <f t="shared" si="27"/>
        <v>43784</v>
      </c>
      <c r="LU27" s="73">
        <f t="shared" si="27"/>
        <v>43785</v>
      </c>
      <c r="LV27" s="73">
        <f t="shared" si="27"/>
        <v>43786</v>
      </c>
      <c r="LW27" s="73">
        <f t="shared" si="27"/>
        <v>43787</v>
      </c>
      <c r="LX27" s="73">
        <f t="shared" ref="LX27:NO27" si="28">IF(LW27="","",LW27+1)</f>
        <v>43788</v>
      </c>
      <c r="LY27" s="73">
        <f t="shared" si="28"/>
        <v>43789</v>
      </c>
      <c r="LZ27" s="73">
        <f t="shared" si="28"/>
        <v>43790</v>
      </c>
      <c r="MA27" s="73">
        <f t="shared" si="28"/>
        <v>43791</v>
      </c>
      <c r="MB27" s="73">
        <f t="shared" si="28"/>
        <v>43792</v>
      </c>
      <c r="MC27" s="73">
        <f t="shared" si="28"/>
        <v>43793</v>
      </c>
      <c r="MD27" s="73">
        <f t="shared" si="28"/>
        <v>43794</v>
      </c>
      <c r="ME27" s="73">
        <f t="shared" si="28"/>
        <v>43795</v>
      </c>
      <c r="MF27" s="73">
        <f t="shared" si="28"/>
        <v>43796</v>
      </c>
      <c r="MG27" s="73">
        <f t="shared" si="28"/>
        <v>43797</v>
      </c>
      <c r="MH27" s="73">
        <f t="shared" si="28"/>
        <v>43798</v>
      </c>
      <c r="MI27" s="73">
        <f t="shared" si="28"/>
        <v>43799</v>
      </c>
      <c r="MJ27" s="73">
        <f t="shared" si="28"/>
        <v>43800</v>
      </c>
      <c r="MK27" s="73">
        <f t="shared" si="28"/>
        <v>43801</v>
      </c>
      <c r="ML27" s="73">
        <f t="shared" si="28"/>
        <v>43802</v>
      </c>
      <c r="MM27" s="73">
        <f t="shared" si="28"/>
        <v>43803</v>
      </c>
      <c r="MN27" s="73">
        <f t="shared" si="28"/>
        <v>43804</v>
      </c>
      <c r="MO27" s="73">
        <f t="shared" si="28"/>
        <v>43805</v>
      </c>
      <c r="MP27" s="73">
        <f t="shared" si="28"/>
        <v>43806</v>
      </c>
      <c r="MQ27" s="73">
        <f t="shared" si="28"/>
        <v>43807</v>
      </c>
      <c r="MR27" s="73">
        <f t="shared" si="28"/>
        <v>43808</v>
      </c>
      <c r="MS27" s="73">
        <f t="shared" si="28"/>
        <v>43809</v>
      </c>
      <c r="MT27" s="73">
        <f t="shared" si="28"/>
        <v>43810</v>
      </c>
      <c r="MU27" s="73">
        <f t="shared" si="28"/>
        <v>43811</v>
      </c>
      <c r="MV27" s="73">
        <f t="shared" si="28"/>
        <v>43812</v>
      </c>
      <c r="MW27" s="73">
        <f t="shared" si="28"/>
        <v>43813</v>
      </c>
      <c r="MX27" s="73">
        <f t="shared" si="28"/>
        <v>43814</v>
      </c>
      <c r="MY27" s="73">
        <f t="shared" si="28"/>
        <v>43815</v>
      </c>
      <c r="MZ27" s="73">
        <f t="shared" si="28"/>
        <v>43816</v>
      </c>
      <c r="NA27" s="73">
        <f t="shared" si="28"/>
        <v>43817</v>
      </c>
      <c r="NB27" s="73">
        <f t="shared" si="28"/>
        <v>43818</v>
      </c>
      <c r="NC27" s="73">
        <f t="shared" si="28"/>
        <v>43819</v>
      </c>
      <c r="ND27" s="73">
        <f t="shared" si="28"/>
        <v>43820</v>
      </c>
      <c r="NE27" s="73">
        <f t="shared" si="28"/>
        <v>43821</v>
      </c>
      <c r="NF27" s="73">
        <f t="shared" si="28"/>
        <v>43822</v>
      </c>
      <c r="NG27" s="73">
        <f t="shared" si="28"/>
        <v>43823</v>
      </c>
      <c r="NH27" s="73">
        <f t="shared" si="28"/>
        <v>43824</v>
      </c>
      <c r="NI27" s="73">
        <f t="shared" si="28"/>
        <v>43825</v>
      </c>
      <c r="NJ27" s="73">
        <f t="shared" si="28"/>
        <v>43826</v>
      </c>
      <c r="NK27" s="73">
        <f t="shared" si="28"/>
        <v>43827</v>
      </c>
      <c r="NL27" s="73">
        <f t="shared" si="28"/>
        <v>43828</v>
      </c>
      <c r="NM27" s="73">
        <f t="shared" si="28"/>
        <v>43829</v>
      </c>
      <c r="NN27" s="73">
        <f t="shared" si="28"/>
        <v>43830</v>
      </c>
      <c r="NO27" s="73">
        <f t="shared" si="28"/>
        <v>43831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tr">
        <f>OFMOR_OFF_0!C29</f>
        <v>GrOrd</v>
      </c>
      <c r="D29" s="1"/>
      <c r="E29" s="1" t="str">
        <f>OFMOR_OFF_0!E29</f>
        <v>Первый оборот: ежедневное распределение GrOrd</v>
      </c>
      <c r="F29" s="1"/>
      <c r="G29" s="1" t="str">
        <f>OFMOR_OFF_0!G29</f>
        <v>шт заказов</v>
      </c>
      <c r="H29" s="1"/>
      <c r="I29" s="1"/>
      <c r="J29" s="1"/>
      <c r="K29" s="9">
        <f>SUM(N29:NO29)</f>
        <v>2040.8163265306123</v>
      </c>
      <c r="L29" s="1"/>
      <c r="M29" s="1"/>
      <c r="N29" s="61">
        <f t="shared" ref="N29:BY29" si="29"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29" s="61">
        <f t="shared" si="29"/>
        <v>6.0805030773505413</v>
      </c>
      <c r="P29" s="61">
        <f t="shared" si="29"/>
        <v>10.564305705061233</v>
      </c>
      <c r="Q29" s="61">
        <f t="shared" si="29"/>
        <v>15.588303521625262</v>
      </c>
      <c r="R29" s="61">
        <f t="shared" si="29"/>
        <v>13.986328422934696</v>
      </c>
      <c r="S29" s="61">
        <f t="shared" si="29"/>
        <v>14.528048228069599</v>
      </c>
      <c r="T29" s="61">
        <f t="shared" si="29"/>
        <v>29.774938220587121</v>
      </c>
      <c r="U29" s="61">
        <f t="shared" si="29"/>
        <v>34.010362598649479</v>
      </c>
      <c r="V29" s="61">
        <f t="shared" si="29"/>
        <v>25.943198417956687</v>
      </c>
      <c r="W29" s="61">
        <f t="shared" si="29"/>
        <v>48.293445148933905</v>
      </c>
      <c r="X29" s="61">
        <f t="shared" si="29"/>
        <v>71.260043215701231</v>
      </c>
      <c r="Y29" s="61">
        <f t="shared" si="29"/>
        <v>63.936807906304026</v>
      </c>
      <c r="Z29" s="61">
        <f t="shared" si="29"/>
        <v>66.413214442214837</v>
      </c>
      <c r="AA29" s="61">
        <f t="shared" si="29"/>
        <v>90.741684682595661</v>
      </c>
      <c r="AB29" s="61">
        <f t="shared" si="29"/>
        <v>62.189702816583207</v>
      </c>
      <c r="AC29" s="61">
        <f t="shared" si="29"/>
        <v>33.884626340923425</v>
      </c>
      <c r="AD29" s="61">
        <f t="shared" si="29"/>
        <v>44.153528106172288</v>
      </c>
      <c r="AE29" s="61">
        <f t="shared" si="29"/>
        <v>65.151332883132994</v>
      </c>
      <c r="AF29" s="61">
        <f t="shared" si="29"/>
        <v>58.455876076015535</v>
      </c>
      <c r="AG29" s="61">
        <f t="shared" si="29"/>
        <v>60.719994638036574</v>
      </c>
      <c r="AH29" s="61">
        <f t="shared" si="29"/>
        <v>82.962926183427555</v>
      </c>
      <c r="AI29" s="61">
        <f t="shared" si="29"/>
        <v>56.858540175759742</v>
      </c>
      <c r="AJ29" s="61">
        <f t="shared" si="29"/>
        <v>30.97989379090998</v>
      </c>
      <c r="AK29" s="61">
        <f t="shared" si="29"/>
        <v>40.368502147865158</v>
      </c>
      <c r="AL29" s="61">
        <f t="shared" si="29"/>
        <v>119.13257373701794</v>
      </c>
      <c r="AM29" s="61">
        <f t="shared" si="29"/>
        <v>106.88958550517715</v>
      </c>
      <c r="AN29" s="61">
        <f t="shared" si="29"/>
        <v>99.926678804141076</v>
      </c>
      <c r="AO29" s="61">
        <f t="shared" si="29"/>
        <v>121.3615928774924</v>
      </c>
      <c r="AP29" s="61">
        <f t="shared" si="29"/>
        <v>72.778142076584857</v>
      </c>
      <c r="AQ29" s="61">
        <f t="shared" si="29"/>
        <v>33.989000544601794</v>
      </c>
      <c r="AR29" s="61">
        <f t="shared" si="29"/>
        <v>44.289533422840222</v>
      </c>
      <c r="AS29" s="61">
        <f t="shared" si="29"/>
        <v>12.835205406079677</v>
      </c>
      <c r="AT29" s="61">
        <f t="shared" si="29"/>
        <v>11.554975335381673</v>
      </c>
      <c r="AU29" s="61">
        <f t="shared" si="29"/>
        <v>11.513822907367203</v>
      </c>
      <c r="AV29" s="61">
        <f t="shared" si="29"/>
        <v>15.533762514618497</v>
      </c>
      <c r="AW29" s="61">
        <f t="shared" si="29"/>
        <v>8.9542273804042072</v>
      </c>
      <c r="AX29" s="61">
        <f t="shared" si="29"/>
        <v>5.0406013366699067</v>
      </c>
      <c r="AY29" s="61">
        <f t="shared" si="29"/>
        <v>7.2522518967534024</v>
      </c>
      <c r="AZ29" s="61">
        <f t="shared" si="29"/>
        <v>13.141112704024868</v>
      </c>
      <c r="BA29" s="61">
        <f t="shared" si="29"/>
        <v>11.8303703268008</v>
      </c>
      <c r="BB29" s="61">
        <f t="shared" si="29"/>
        <v>11.78823709422111</v>
      </c>
      <c r="BC29" s="61">
        <f t="shared" si="29"/>
        <v>15.90398575354839</v>
      </c>
      <c r="BD29" s="61">
        <f t="shared" si="29"/>
        <v>10.084401317051217</v>
      </c>
      <c r="BE29" s="61">
        <f t="shared" si="29"/>
        <v>5.1607362847393201</v>
      </c>
      <c r="BF29" s="61">
        <f t="shared" si="29"/>
        <v>7.4250981202118025</v>
      </c>
      <c r="BG29" s="61">
        <f t="shared" si="29"/>
        <v>13.454310829968177</v>
      </c>
      <c r="BH29" s="61">
        <f t="shared" si="29"/>
        <v>12.112328932515705</v>
      </c>
      <c r="BI29" s="61">
        <f t="shared" si="29"/>
        <v>12.069191519408754</v>
      </c>
      <c r="BJ29" s="61">
        <f t="shared" si="29"/>
        <v>16.283032691599132</v>
      </c>
      <c r="BK29" s="61">
        <f t="shared" si="29"/>
        <v>9.3861340435662406</v>
      </c>
      <c r="BL29" s="61">
        <f t="shared" si="29"/>
        <v>5.8121079101332693</v>
      </c>
      <c r="BM29" s="61">
        <f t="shared" si="29"/>
        <v>8.3622702531056703</v>
      </c>
      <c r="BN29" s="61">
        <f t="shared" si="29"/>
        <v>15.152470904488329</v>
      </c>
      <c r="BO29" s="61">
        <f t="shared" si="29"/>
        <v>13.641108344749794</v>
      </c>
      <c r="BP29" s="61">
        <f t="shared" si="29"/>
        <v>12.356842059409974</v>
      </c>
      <c r="BQ29" s="61">
        <f t="shared" si="29"/>
        <v>16.671113628011803</v>
      </c>
      <c r="BR29" s="61">
        <f t="shared" si="29"/>
        <v>9.609838052390181</v>
      </c>
      <c r="BS29" s="61">
        <f t="shared" si="29"/>
        <v>5.4096641144121422</v>
      </c>
      <c r="BT29" s="61">
        <f t="shared" si="29"/>
        <v>7.7832473179605195</v>
      </c>
      <c r="BU29" s="61">
        <f t="shared" si="29"/>
        <v>1.2846020189172185</v>
      </c>
      <c r="BV29" s="61">
        <f t="shared" si="29"/>
        <v>1.2180668442766422</v>
      </c>
      <c r="BW29" s="61">
        <f t="shared" si="29"/>
        <v>1.1917802112638518</v>
      </c>
      <c r="BX29" s="61">
        <f t="shared" si="29"/>
        <v>1.6196778468188129</v>
      </c>
      <c r="BY29" s="61">
        <f t="shared" si="29"/>
        <v>0.96372174282419143</v>
      </c>
      <c r="BZ29" s="61">
        <f t="shared" ref="BZ29:EK29" si="30">IF(SUMIFS($11:$11,$9:$9,"&gt;="&amp;(EOMONTH(BZ$27,-1)+1),$9:$9,"&lt;="&amp;EOMONTH(BZ$27,0))=0,0,SUMIFS($24:$24,$22:$22,EOMONTH(BZ$27,-1)+1)*BZ$11/SUMIFS($11:$11,$9:$9,"&gt;="&amp;(EOMONTH(BZ$27,-1)+1),$9:$9,"&lt;="&amp;EOMONTH(BZ$27,0)))</f>
        <v>0.71084352889898639</v>
      </c>
      <c r="CA29" s="61">
        <f t="shared" si="30"/>
        <v>1.0302435412459436</v>
      </c>
      <c r="CB29" s="61">
        <f t="shared" si="30"/>
        <v>1.7789735189068803</v>
      </c>
      <c r="CC29" s="61">
        <f t="shared" si="30"/>
        <v>1.5384375162369093</v>
      </c>
      <c r="CD29" s="61">
        <f t="shared" si="30"/>
        <v>1.2543642389387126</v>
      </c>
      <c r="CE29" s="61">
        <f t="shared" si="30"/>
        <v>1.7047320893977962</v>
      </c>
      <c r="CF29" s="61">
        <f t="shared" si="30"/>
        <v>1.0143297220922924</v>
      </c>
      <c r="CG29" s="61">
        <f t="shared" si="30"/>
        <v>0.57551699918168053</v>
      </c>
      <c r="CH29" s="61">
        <f t="shared" si="30"/>
        <v>0.83411137216447806</v>
      </c>
      <c r="CI29" s="61">
        <f t="shared" si="30"/>
        <v>1.497914291944368</v>
      </c>
      <c r="CJ29" s="61">
        <f t="shared" si="30"/>
        <v>1.3493546502748279</v>
      </c>
      <c r="CK29" s="61">
        <f t="shared" si="30"/>
        <v>1.3202347455154624</v>
      </c>
      <c r="CL29" s="61">
        <f t="shared" si="30"/>
        <v>1.7942527906586052</v>
      </c>
      <c r="CM29" s="61">
        <f t="shared" si="30"/>
        <v>1.0675952812943019</v>
      </c>
      <c r="CN29" s="61">
        <f t="shared" si="30"/>
        <v>0.60573915882464269</v>
      </c>
      <c r="CO29" s="61">
        <f t="shared" si="30"/>
        <v>0.87791311405117967</v>
      </c>
      <c r="CP29" s="61">
        <f t="shared" si="30"/>
        <v>1.5765743574628259</v>
      </c>
      <c r="CQ29" s="61">
        <f t="shared" si="30"/>
        <v>1.4202133941756412</v>
      </c>
      <c r="CR29" s="61">
        <f t="shared" si="30"/>
        <v>2.0843464710947979</v>
      </c>
      <c r="CS29" s="61">
        <f t="shared" si="30"/>
        <v>2.6438642972297268</v>
      </c>
      <c r="CT29" s="61">
        <f t="shared" si="30"/>
        <v>1.4607553715157728</v>
      </c>
      <c r="CU29" s="61">
        <f t="shared" si="30"/>
        <v>0.7650580519191692</v>
      </c>
      <c r="CV29" s="61">
        <f t="shared" si="30"/>
        <v>1.0164165214596368</v>
      </c>
      <c r="CW29" s="61">
        <f t="shared" si="30"/>
        <v>1.6593651038491029</v>
      </c>
      <c r="CX29" s="61">
        <f t="shared" si="30"/>
        <v>1.4947931476614271</v>
      </c>
      <c r="CY29" s="61">
        <f t="shared" si="30"/>
        <v>1.4625345905163598</v>
      </c>
      <c r="CZ29" s="61">
        <f t="shared" si="30"/>
        <v>1.1760939536806041</v>
      </c>
      <c r="DA29" s="61">
        <f t="shared" si="30"/>
        <v>0.58968074382749391</v>
      </c>
      <c r="DB29" s="61">
        <f t="shared" si="30"/>
        <v>0.3469943919198063</v>
      </c>
      <c r="DC29" s="61">
        <f t="shared" si="30"/>
        <v>0.48984548971521996</v>
      </c>
      <c r="DD29" s="61">
        <f t="shared" si="30"/>
        <v>0.84705363572380477</v>
      </c>
      <c r="DE29" s="61">
        <f t="shared" si="30"/>
        <v>0.72902111916833268</v>
      </c>
      <c r="DF29" s="61">
        <f t="shared" si="30"/>
        <v>0.75784187313887952</v>
      </c>
      <c r="DG29" s="61">
        <f t="shared" si="30"/>
        <v>1.0083189316157253</v>
      </c>
      <c r="DH29" s="61">
        <f t="shared" si="30"/>
        <v>0.58135813683393589</v>
      </c>
      <c r="DI29" s="61">
        <f t="shared" si="30"/>
        <v>0.34209699958819906</v>
      </c>
      <c r="DJ29" s="61">
        <f t="shared" si="30"/>
        <v>0.48293193260632544</v>
      </c>
      <c r="DK29" s="61">
        <f t="shared" si="30"/>
        <v>0.83509853190468475</v>
      </c>
      <c r="DL29" s="61">
        <f t="shared" si="30"/>
        <v>0.71873189685888439</v>
      </c>
      <c r="DM29" s="61">
        <f t="shared" si="30"/>
        <v>0.74714588189375608</v>
      </c>
      <c r="DN29" s="61">
        <f t="shared" si="30"/>
        <v>0.99408776961858736</v>
      </c>
      <c r="DO29" s="61">
        <f t="shared" si="30"/>
        <v>0.57315299304041301</v>
      </c>
      <c r="DP29" s="61">
        <f t="shared" si="30"/>
        <v>0.33726872783089556</v>
      </c>
      <c r="DQ29" s="61">
        <f t="shared" si="30"/>
        <v>0.47611595171871191</v>
      </c>
      <c r="DR29" s="61">
        <f t="shared" si="30"/>
        <v>0.82331215944010716</v>
      </c>
      <c r="DS29" s="61">
        <f t="shared" si="30"/>
        <v>0.70858789406770462</v>
      </c>
      <c r="DT29" s="61">
        <f t="shared" si="30"/>
        <v>0.73660085120223984</v>
      </c>
      <c r="DU29" s="61">
        <f t="shared" si="30"/>
        <v>0.98005746269362781</v>
      </c>
      <c r="DV29" s="61">
        <f t="shared" si="30"/>
        <v>0.56506365460060759</v>
      </c>
      <c r="DW29" s="61">
        <f t="shared" si="30"/>
        <v>0.33250860109734393</v>
      </c>
      <c r="DX29" s="61">
        <f t="shared" si="30"/>
        <v>0.46939616988592092</v>
      </c>
      <c r="DY29" s="61">
        <f t="shared" si="30"/>
        <v>0.81169213689780362</v>
      </c>
      <c r="DZ29" s="61">
        <f t="shared" si="30"/>
        <v>0.69858706120272018</v>
      </c>
      <c r="EA29" s="61">
        <f t="shared" si="30"/>
        <v>0.72620465044471616</v>
      </c>
      <c r="EB29" s="61">
        <f t="shared" si="30"/>
        <v>0.96622517602243718</v>
      </c>
      <c r="EC29" s="61">
        <f t="shared" si="30"/>
        <v>0.5570884870666305</v>
      </c>
      <c r="ED29" s="61">
        <f t="shared" si="30"/>
        <v>0.32789743245941777</v>
      </c>
      <c r="EE29" s="61">
        <f t="shared" si="30"/>
        <v>0.24489580758209514</v>
      </c>
      <c r="EF29" s="61">
        <f t="shared" si="30"/>
        <v>0.42061141176984751</v>
      </c>
      <c r="EG29" s="61">
        <f t="shared" si="30"/>
        <v>0.35954905707941431</v>
      </c>
      <c r="EH29" s="61">
        <f t="shared" si="30"/>
        <v>0.37123126567814563</v>
      </c>
      <c r="EI29" s="61">
        <f t="shared" si="30"/>
        <v>0.49058218532784159</v>
      </c>
      <c r="EJ29" s="61">
        <f t="shared" si="30"/>
        <v>0.28295997584054089</v>
      </c>
      <c r="EK29" s="61">
        <f t="shared" si="30"/>
        <v>0.16537826194998179</v>
      </c>
      <c r="EL29" s="61">
        <f t="shared" ref="EL29:GW29" si="31">IF(SUMIFS($11:$11,$9:$9,"&gt;="&amp;(EOMONTH(EL$27,-1)+1),$9:$9,"&lt;="&amp;EOMONTH(EL$27,0))=0,0,SUMIFS($24:$24,$22:$22,EOMONTH(EL$27,-1)+1)*EL$11/SUMIFS($11:$11,$9:$9,"&gt;="&amp;(EOMONTH(EL$27,-1)+1),$9:$9,"&lt;="&amp;EOMONTH(EL$27,0)))</f>
        <v>0.23351601851957987</v>
      </c>
      <c r="EM29" s="61">
        <f t="shared" si="31"/>
        <v>0.40106649105239894</v>
      </c>
      <c r="EN29" s="61">
        <f t="shared" si="31"/>
        <v>0.34284157454801839</v>
      </c>
      <c r="EO29" s="61">
        <f t="shared" si="31"/>
        <v>0.35398093567642969</v>
      </c>
      <c r="EP29" s="61">
        <f t="shared" si="31"/>
        <v>0.4677858710831107</v>
      </c>
      <c r="EQ29" s="61">
        <f t="shared" si="31"/>
        <v>0.26981142556525561</v>
      </c>
      <c r="ER29" s="61">
        <f t="shared" si="31"/>
        <v>0.15769348467634348</v>
      </c>
      <c r="ES29" s="61">
        <f t="shared" si="31"/>
        <v>0.44533004826517553</v>
      </c>
      <c r="ET29" s="61">
        <f t="shared" si="31"/>
        <v>0.7648595627410183</v>
      </c>
      <c r="EU29" s="61">
        <f t="shared" si="31"/>
        <v>0.6538209066286218</v>
      </c>
      <c r="EV29" s="61">
        <f t="shared" si="31"/>
        <v>0.67506438388730383</v>
      </c>
      <c r="EW29" s="61">
        <f t="shared" si="31"/>
        <v>0.89209770647807463</v>
      </c>
      <c r="EX29" s="61">
        <f t="shared" si="31"/>
        <v>0.51454772109946834</v>
      </c>
      <c r="EY29" s="61">
        <f t="shared" si="31"/>
        <v>0.30073160542573846</v>
      </c>
      <c r="EZ29" s="61">
        <f t="shared" si="31"/>
        <v>0.42463650490691046</v>
      </c>
      <c r="FA29" s="61">
        <f t="shared" si="31"/>
        <v>0.72931816016505679</v>
      </c>
      <c r="FB29" s="61">
        <f t="shared" si="31"/>
        <v>0.62343923502894771</v>
      </c>
      <c r="FC29" s="61">
        <f t="shared" si="31"/>
        <v>0.64369557293010082</v>
      </c>
      <c r="FD29" s="61">
        <f t="shared" si="31"/>
        <v>0.85064381707463554</v>
      </c>
      <c r="FE29" s="61">
        <f t="shared" si="31"/>
        <v>0.49063777920817248</v>
      </c>
      <c r="FF29" s="61">
        <f t="shared" si="31"/>
        <v>0.28675724519489132</v>
      </c>
      <c r="FG29" s="61">
        <f t="shared" si="31"/>
        <v>0.40490454664353964</v>
      </c>
      <c r="FH29" s="61">
        <f t="shared" si="31"/>
        <v>0.6954282912282117</v>
      </c>
      <c r="FI29" s="61">
        <f t="shared" si="31"/>
        <v>0.42908480424738465</v>
      </c>
      <c r="FJ29" s="61">
        <f t="shared" si="31"/>
        <v>0.38155800220714059</v>
      </c>
      <c r="FK29" s="61">
        <f t="shared" si="31"/>
        <v>0.50285859294899482</v>
      </c>
      <c r="FL29" s="61">
        <f t="shared" si="31"/>
        <v>0.28925254865776395</v>
      </c>
      <c r="FM29" s="61">
        <f t="shared" si="31"/>
        <v>0.16859655262358106</v>
      </c>
      <c r="FN29" s="61">
        <f t="shared" si="31"/>
        <v>0.25900008686301795</v>
      </c>
      <c r="FO29" s="61">
        <f t="shared" si="31"/>
        <v>0.44362671679498233</v>
      </c>
      <c r="FP29" s="61">
        <f t="shared" si="31"/>
        <v>0.37819247025647967</v>
      </c>
      <c r="FQ29" s="61">
        <f t="shared" si="31"/>
        <v>0.37435802001883667</v>
      </c>
      <c r="FR29" s="61">
        <f t="shared" si="31"/>
        <v>0.4933696741174543</v>
      </c>
      <c r="FS29" s="61">
        <f t="shared" si="31"/>
        <v>0.28379436618954046</v>
      </c>
      <c r="FT29" s="61">
        <f t="shared" si="31"/>
        <v>0.16541514332570917</v>
      </c>
      <c r="FU29" s="61">
        <f t="shared" si="31"/>
        <v>0.25411276697614382</v>
      </c>
      <c r="FV29" s="61">
        <f t="shared" si="31"/>
        <v>0.43525550077879821</v>
      </c>
      <c r="FW29" s="61">
        <f t="shared" si="31"/>
        <v>0.37105599550337232</v>
      </c>
      <c r="FX29" s="61">
        <f t="shared" si="31"/>
        <v>0.36729390116772409</v>
      </c>
      <c r="FY29" s="61">
        <f t="shared" si="31"/>
        <v>0.48405981075370152</v>
      </c>
      <c r="FZ29" s="61">
        <f t="shared" si="31"/>
        <v>0.27843917937682505</v>
      </c>
      <c r="GA29" s="61">
        <f t="shared" si="31"/>
        <v>0.16229376707693038</v>
      </c>
      <c r="GB29" s="61">
        <f t="shared" si="31"/>
        <v>0.24931767059377108</v>
      </c>
      <c r="GC29" s="61">
        <f t="shared" si="31"/>
        <v>0.42704224922899237</v>
      </c>
      <c r="GD29" s="61">
        <f t="shared" si="31"/>
        <v>0.36405418570503589</v>
      </c>
      <c r="GE29" s="61">
        <f t="shared" si="31"/>
        <v>0.36036308191879474</v>
      </c>
      <c r="GF29" s="61">
        <f t="shared" si="31"/>
        <v>0.4749256240891841</v>
      </c>
      <c r="GG29" s="61">
        <f t="shared" si="31"/>
        <v>0.27318504469627197</v>
      </c>
      <c r="GH29" s="61">
        <f t="shared" si="31"/>
        <v>0.15923129105633241</v>
      </c>
      <c r="GI29" s="61">
        <f t="shared" si="31"/>
        <v>0.24461305746255418</v>
      </c>
      <c r="GJ29" s="61">
        <f t="shared" si="31"/>
        <v>0.41898398136325166</v>
      </c>
      <c r="GK29" s="61">
        <f t="shared" si="31"/>
        <v>0.35718449973988409</v>
      </c>
      <c r="GL29" s="61">
        <f t="shared" si="31"/>
        <v>0.35356304691460411</v>
      </c>
      <c r="GM29" s="61">
        <f t="shared" si="31"/>
        <v>0.50506628272425125</v>
      </c>
      <c r="GN29" s="61">
        <f t="shared" si="31"/>
        <v>0.29660848214050523</v>
      </c>
      <c r="GO29" s="61">
        <f t="shared" si="31"/>
        <v>0.172544700810396</v>
      </c>
      <c r="GP29" s="61">
        <f t="shared" si="31"/>
        <v>0.26454490939684233</v>
      </c>
      <c r="GQ29" s="61">
        <f t="shared" si="31"/>
        <v>0.45223456770024456</v>
      </c>
      <c r="GR29" s="61">
        <f t="shared" si="31"/>
        <v>0.38477381027950691</v>
      </c>
      <c r="GS29" s="61">
        <f t="shared" si="31"/>
        <v>0.3838151739197449</v>
      </c>
      <c r="GT29" s="61">
        <f t="shared" si="31"/>
        <v>0.50484029688580778</v>
      </c>
      <c r="GU29" s="61">
        <f t="shared" si="31"/>
        <v>0.292556337827937</v>
      </c>
      <c r="GV29" s="61">
        <f t="shared" si="31"/>
        <v>0.17018746536315943</v>
      </c>
      <c r="GW29" s="61">
        <f t="shared" si="31"/>
        <v>0.26093080455973433</v>
      </c>
      <c r="GX29" s="61">
        <f t="shared" ref="GX29:JI29" si="32">IF(SUMIFS($11:$11,$9:$9,"&gt;="&amp;(EOMONTH(GX$27,-1)+1),$9:$9,"&lt;="&amp;EOMONTH(GX$27,0))=0,0,SUMIFS($24:$24,$22:$22,EOMONTH(GX$27,-1)+1)*GX$11/SUMIFS($11:$11,$9:$9,"&gt;="&amp;(EOMONTH(GX$27,-1)+1),$9:$9,"&lt;="&amp;EOMONTH(GX$27,0)))</f>
        <v>0.44605632317322125</v>
      </c>
      <c r="GY29" s="61">
        <f t="shared" si="32"/>
        <v>0.37951718715228716</v>
      </c>
      <c r="GZ29" s="61">
        <f t="shared" si="32"/>
        <v>0.37857164729214321</v>
      </c>
      <c r="HA29" s="61">
        <f t="shared" si="32"/>
        <v>0.49794337430618985</v>
      </c>
      <c r="HB29" s="61">
        <f t="shared" si="32"/>
        <v>0.28855955226105068</v>
      </c>
      <c r="HC29" s="61">
        <f t="shared" si="32"/>
        <v>1.6786243350680467E-2</v>
      </c>
      <c r="HD29" s="61">
        <f t="shared" si="32"/>
        <v>2.5736607415135136E-2</v>
      </c>
      <c r="HE29" s="61">
        <f t="shared" si="32"/>
        <v>0.43996248330732279</v>
      </c>
      <c r="HF29" s="61">
        <f t="shared" si="32"/>
        <v>0.37433237786988599</v>
      </c>
      <c r="HG29" s="61">
        <f t="shared" si="32"/>
        <v>0.37339975559031474</v>
      </c>
      <c r="HH29" s="61">
        <f t="shared" si="32"/>
        <v>0.49114067467462619</v>
      </c>
      <c r="HI29" s="61">
        <f t="shared" si="32"/>
        <v>0.284617369151203</v>
      </c>
      <c r="HJ29" s="61">
        <f t="shared" si="32"/>
        <v>0.1655691652889853</v>
      </c>
      <c r="HK29" s="61">
        <f t="shared" si="32"/>
        <v>0.25385004363835212</v>
      </c>
      <c r="HL29" s="61">
        <f t="shared" si="32"/>
        <v>0.43395189500043596</v>
      </c>
      <c r="HM29" s="61">
        <f t="shared" si="32"/>
        <v>0.36921840134079587</v>
      </c>
      <c r="HN29" s="61">
        <f t="shared" si="32"/>
        <v>0.3682985201670711</v>
      </c>
      <c r="HO29" s="61">
        <f t="shared" si="32"/>
        <v>0.48443091075556555</v>
      </c>
      <c r="HP29" s="61">
        <f t="shared" si="32"/>
        <v>0.28072904254185865</v>
      </c>
      <c r="HQ29" s="61">
        <f t="shared" si="32"/>
        <v>0.16330722676780501</v>
      </c>
      <c r="HR29" s="61">
        <f t="shared" si="32"/>
        <v>0.13654603429463288</v>
      </c>
      <c r="HS29" s="61">
        <f t="shared" si="32"/>
        <v>0.25020252440108548</v>
      </c>
      <c r="HT29" s="61">
        <f t="shared" si="32"/>
        <v>0.213550448095574</v>
      </c>
      <c r="HU29" s="61">
        <f t="shared" si="32"/>
        <v>0.21368998811872447</v>
      </c>
      <c r="HV29" s="61">
        <f t="shared" si="32"/>
        <v>0.28195714188430104</v>
      </c>
      <c r="HW29" s="61">
        <f t="shared" si="32"/>
        <v>0.16505302606035954</v>
      </c>
      <c r="HX29" s="61">
        <f t="shared" si="32"/>
        <v>7.8984248526115422E-2</v>
      </c>
      <c r="HY29" s="61">
        <f t="shared" si="32"/>
        <v>0.12148015158557994</v>
      </c>
      <c r="HZ29" s="61">
        <f t="shared" si="32"/>
        <v>0.25577674015554125</v>
      </c>
      <c r="IA29" s="61">
        <f t="shared" si="32"/>
        <v>0.21830809902253745</v>
      </c>
      <c r="IB29" s="61">
        <f t="shared" si="32"/>
        <v>0.21845074783204921</v>
      </c>
      <c r="IC29" s="61">
        <f t="shared" si="32"/>
        <v>0.28823881288716147</v>
      </c>
      <c r="ID29" s="61">
        <f t="shared" si="32"/>
        <v>0.1687302118936703</v>
      </c>
      <c r="IE29" s="61">
        <f t="shared" si="32"/>
        <v>8.0743923987192462E-2</v>
      </c>
      <c r="IF29" s="61">
        <f t="shared" si="32"/>
        <v>0.12418658540931109</v>
      </c>
      <c r="IG29" s="61">
        <f t="shared" si="32"/>
        <v>0.26147514283157819</v>
      </c>
      <c r="IH29" s="61">
        <f t="shared" si="32"/>
        <v>0.22317174477435239</v>
      </c>
      <c r="II29" s="61">
        <f t="shared" si="32"/>
        <v>0.22331757163030169</v>
      </c>
      <c r="IJ29" s="61">
        <f t="shared" si="32"/>
        <v>0.29466043207620535</v>
      </c>
      <c r="IK29" s="61">
        <f t="shared" si="32"/>
        <v>0.17248932106989351</v>
      </c>
      <c r="IL29" s="61">
        <f t="shared" si="32"/>
        <v>8.2542802932332446E-2</v>
      </c>
      <c r="IM29" s="61">
        <f t="shared" si="32"/>
        <v>0.12695331537151941</v>
      </c>
      <c r="IN29" s="61">
        <f t="shared" si="32"/>
        <v>0.26730049916664805</v>
      </c>
      <c r="IO29" s="61">
        <f t="shared" si="32"/>
        <v>0.22814374679011287</v>
      </c>
      <c r="IP29" s="61">
        <f t="shared" si="32"/>
        <v>0.22829282249560828</v>
      </c>
      <c r="IQ29" s="61">
        <f t="shared" si="32"/>
        <v>0.30122511733118262</v>
      </c>
      <c r="IR29" s="61">
        <f t="shared" si="32"/>
        <v>0.17633217874403059</v>
      </c>
      <c r="IS29" s="61">
        <f t="shared" si="32"/>
        <v>8.4381758768704268E-2</v>
      </c>
      <c r="IT29" s="61">
        <f t="shared" si="32"/>
        <v>0.12978168479871949</v>
      </c>
      <c r="IU29" s="61">
        <f t="shared" si="32"/>
        <v>0.27325563753783449</v>
      </c>
      <c r="IV29" s="61">
        <f t="shared" si="32"/>
        <v>0.2332265191189779</v>
      </c>
      <c r="IW29" s="61">
        <f t="shared" si="32"/>
        <v>0</v>
      </c>
      <c r="IX29" s="61">
        <f t="shared" si="32"/>
        <v>0</v>
      </c>
      <c r="IY29" s="61">
        <f t="shared" si="32"/>
        <v>0</v>
      </c>
      <c r="IZ29" s="61">
        <f t="shared" si="32"/>
        <v>0</v>
      </c>
      <c r="JA29" s="61">
        <f t="shared" si="32"/>
        <v>0</v>
      </c>
      <c r="JB29" s="61">
        <f t="shared" si="32"/>
        <v>0</v>
      </c>
      <c r="JC29" s="61">
        <f t="shared" si="32"/>
        <v>0</v>
      </c>
      <c r="JD29" s="61">
        <f t="shared" si="32"/>
        <v>0</v>
      </c>
      <c r="JE29" s="61">
        <f t="shared" si="32"/>
        <v>0</v>
      </c>
      <c r="JF29" s="61">
        <f t="shared" si="32"/>
        <v>0</v>
      </c>
      <c r="JG29" s="61">
        <f t="shared" si="32"/>
        <v>0</v>
      </c>
      <c r="JH29" s="61">
        <f t="shared" si="32"/>
        <v>0</v>
      </c>
      <c r="JI29" s="61">
        <f t="shared" si="32"/>
        <v>0</v>
      </c>
      <c r="JJ29" s="61">
        <f t="shared" ref="JJ29:LU29" si="33">IF(SUMIFS($11:$11,$9:$9,"&gt;="&amp;(EOMONTH(JJ$27,-1)+1),$9:$9,"&lt;="&amp;EOMONTH(JJ$27,0))=0,0,SUMIFS($24:$24,$22:$22,EOMONTH(JJ$27,-1)+1)*JJ$11/SUMIFS($11:$11,$9:$9,"&gt;="&amp;(EOMONTH(JJ$27,-1)+1),$9:$9,"&lt;="&amp;EOMONTH(JJ$27,0)))</f>
        <v>0</v>
      </c>
      <c r="JK29" s="61">
        <f t="shared" si="33"/>
        <v>0</v>
      </c>
      <c r="JL29" s="61">
        <f t="shared" si="33"/>
        <v>0</v>
      </c>
      <c r="JM29" s="61">
        <f t="shared" si="33"/>
        <v>0</v>
      </c>
      <c r="JN29" s="61">
        <f t="shared" si="33"/>
        <v>0</v>
      </c>
      <c r="JO29" s="61">
        <f t="shared" si="33"/>
        <v>0</v>
      </c>
      <c r="JP29" s="61">
        <f t="shared" si="33"/>
        <v>0</v>
      </c>
      <c r="JQ29" s="61">
        <f t="shared" si="33"/>
        <v>0</v>
      </c>
      <c r="JR29" s="61">
        <f t="shared" si="33"/>
        <v>0</v>
      </c>
      <c r="JS29" s="61">
        <f t="shared" si="33"/>
        <v>0</v>
      </c>
      <c r="JT29" s="61">
        <f t="shared" si="33"/>
        <v>0</v>
      </c>
      <c r="JU29" s="61">
        <f t="shared" si="33"/>
        <v>0</v>
      </c>
      <c r="JV29" s="61">
        <f t="shared" si="33"/>
        <v>0</v>
      </c>
      <c r="JW29" s="61">
        <f t="shared" si="33"/>
        <v>0</v>
      </c>
      <c r="JX29" s="61">
        <f t="shared" si="33"/>
        <v>0</v>
      </c>
      <c r="JY29" s="61">
        <f t="shared" si="33"/>
        <v>0</v>
      </c>
      <c r="JZ29" s="61">
        <f t="shared" si="33"/>
        <v>0</v>
      </c>
      <c r="KA29" s="62">
        <f t="shared" si="33"/>
        <v>0</v>
      </c>
      <c r="KB29" s="62">
        <f t="shared" si="33"/>
        <v>0</v>
      </c>
      <c r="KC29" s="62">
        <f t="shared" si="33"/>
        <v>0</v>
      </c>
      <c r="KD29" s="62">
        <f t="shared" si="33"/>
        <v>0</v>
      </c>
      <c r="KE29" s="62">
        <f t="shared" si="33"/>
        <v>0</v>
      </c>
      <c r="KF29" s="62">
        <f t="shared" si="33"/>
        <v>0</v>
      </c>
      <c r="KG29" s="62">
        <f t="shared" si="33"/>
        <v>0</v>
      </c>
      <c r="KH29" s="62">
        <f t="shared" si="33"/>
        <v>0</v>
      </c>
      <c r="KI29" s="62">
        <f t="shared" si="33"/>
        <v>0</v>
      </c>
      <c r="KJ29" s="62">
        <f t="shared" si="33"/>
        <v>0</v>
      </c>
      <c r="KK29" s="62">
        <f t="shared" si="33"/>
        <v>0</v>
      </c>
      <c r="KL29" s="62">
        <f t="shared" si="33"/>
        <v>0</v>
      </c>
      <c r="KM29" s="62">
        <f t="shared" si="33"/>
        <v>0</v>
      </c>
      <c r="KN29" s="62">
        <f t="shared" si="33"/>
        <v>0</v>
      </c>
      <c r="KO29" s="62">
        <f t="shared" si="33"/>
        <v>0</v>
      </c>
      <c r="KP29" s="62">
        <f t="shared" si="33"/>
        <v>0</v>
      </c>
      <c r="KQ29" s="62">
        <f t="shared" si="33"/>
        <v>0</v>
      </c>
      <c r="KR29" s="62">
        <f t="shared" si="33"/>
        <v>0</v>
      </c>
      <c r="KS29" s="62">
        <f t="shared" si="33"/>
        <v>0</v>
      </c>
      <c r="KT29" s="62">
        <f t="shared" si="33"/>
        <v>0</v>
      </c>
      <c r="KU29" s="62">
        <f t="shared" si="33"/>
        <v>0</v>
      </c>
      <c r="KV29" s="62">
        <f t="shared" si="33"/>
        <v>0</v>
      </c>
      <c r="KW29" s="62">
        <f t="shared" si="33"/>
        <v>0</v>
      </c>
      <c r="KX29" s="62">
        <f t="shared" si="33"/>
        <v>0</v>
      </c>
      <c r="KY29" s="62">
        <f t="shared" si="33"/>
        <v>0</v>
      </c>
      <c r="KZ29" s="62">
        <f t="shared" si="33"/>
        <v>0</v>
      </c>
      <c r="LA29" s="62">
        <f t="shared" si="33"/>
        <v>0</v>
      </c>
      <c r="LB29" s="62">
        <f t="shared" si="33"/>
        <v>0</v>
      </c>
      <c r="LC29" s="62">
        <f t="shared" si="33"/>
        <v>0</v>
      </c>
      <c r="LD29" s="62">
        <f t="shared" si="33"/>
        <v>0</v>
      </c>
      <c r="LE29" s="62">
        <f t="shared" si="33"/>
        <v>0</v>
      </c>
      <c r="LF29" s="62">
        <f t="shared" si="33"/>
        <v>0</v>
      </c>
      <c r="LG29" s="62">
        <f t="shared" si="33"/>
        <v>0</v>
      </c>
      <c r="LH29" s="62">
        <f t="shared" si="33"/>
        <v>0</v>
      </c>
      <c r="LI29" s="62">
        <f t="shared" si="33"/>
        <v>0</v>
      </c>
      <c r="LJ29" s="62">
        <f t="shared" si="33"/>
        <v>0</v>
      </c>
      <c r="LK29" s="62">
        <f t="shared" si="33"/>
        <v>0</v>
      </c>
      <c r="LL29" s="62">
        <f t="shared" si="33"/>
        <v>0</v>
      </c>
      <c r="LM29" s="62">
        <f t="shared" si="33"/>
        <v>0</v>
      </c>
      <c r="LN29" s="62">
        <f t="shared" si="33"/>
        <v>0</v>
      </c>
      <c r="LO29" s="62">
        <f t="shared" si="33"/>
        <v>0</v>
      </c>
      <c r="LP29" s="62">
        <f t="shared" si="33"/>
        <v>0</v>
      </c>
      <c r="LQ29" s="62">
        <f t="shared" si="33"/>
        <v>0</v>
      </c>
      <c r="LR29" s="62">
        <f t="shared" si="33"/>
        <v>0</v>
      </c>
      <c r="LS29" s="62">
        <f t="shared" si="33"/>
        <v>0</v>
      </c>
      <c r="LT29" s="62">
        <f t="shared" si="33"/>
        <v>0</v>
      </c>
      <c r="LU29" s="62">
        <f t="shared" si="33"/>
        <v>0</v>
      </c>
      <c r="LV29" s="62">
        <f t="shared" ref="LV29:NO29" si="34">IF(SUMIFS($11:$11,$9:$9,"&gt;="&amp;(EOMONTH(LV$27,-1)+1),$9:$9,"&lt;="&amp;EOMONTH(LV$27,0))=0,0,SUMIFS($24:$24,$22:$22,EOMONTH(LV$27,-1)+1)*LV$11/SUMIFS($11:$11,$9:$9,"&gt;="&amp;(EOMONTH(LV$27,-1)+1),$9:$9,"&lt;="&amp;EOMONTH(LV$27,0)))</f>
        <v>0</v>
      </c>
      <c r="LW29" s="62">
        <f t="shared" si="34"/>
        <v>0</v>
      </c>
      <c r="LX29" s="62">
        <f t="shared" si="34"/>
        <v>0</v>
      </c>
      <c r="LY29" s="62">
        <f t="shared" si="34"/>
        <v>0</v>
      </c>
      <c r="LZ29" s="62">
        <f t="shared" si="34"/>
        <v>0</v>
      </c>
      <c r="MA29" s="62">
        <f t="shared" si="34"/>
        <v>0</v>
      </c>
      <c r="MB29" s="62">
        <f t="shared" si="34"/>
        <v>0</v>
      </c>
      <c r="MC29" s="62">
        <f t="shared" si="34"/>
        <v>0</v>
      </c>
      <c r="MD29" s="62">
        <f t="shared" si="34"/>
        <v>0</v>
      </c>
      <c r="ME29" s="62">
        <f t="shared" si="34"/>
        <v>0</v>
      </c>
      <c r="MF29" s="62">
        <f t="shared" si="34"/>
        <v>0</v>
      </c>
      <c r="MG29" s="62">
        <f t="shared" si="34"/>
        <v>0</v>
      </c>
      <c r="MH29" s="62">
        <f t="shared" si="34"/>
        <v>0</v>
      </c>
      <c r="MI29" s="62">
        <f t="shared" si="34"/>
        <v>0</v>
      </c>
      <c r="MJ29" s="62">
        <f t="shared" si="34"/>
        <v>0</v>
      </c>
      <c r="MK29" s="62">
        <f t="shared" si="34"/>
        <v>0</v>
      </c>
      <c r="ML29" s="62">
        <f t="shared" si="34"/>
        <v>0</v>
      </c>
      <c r="MM29" s="62">
        <f t="shared" si="34"/>
        <v>0</v>
      </c>
      <c r="MN29" s="62">
        <f t="shared" si="34"/>
        <v>0</v>
      </c>
      <c r="MO29" s="62">
        <f t="shared" si="34"/>
        <v>0</v>
      </c>
      <c r="MP29" s="62">
        <f t="shared" si="34"/>
        <v>0</v>
      </c>
      <c r="MQ29" s="62">
        <f t="shared" si="34"/>
        <v>0</v>
      </c>
      <c r="MR29" s="62">
        <f t="shared" si="34"/>
        <v>0</v>
      </c>
      <c r="MS29" s="62">
        <f t="shared" si="34"/>
        <v>0</v>
      </c>
      <c r="MT29" s="62">
        <f t="shared" si="34"/>
        <v>0</v>
      </c>
      <c r="MU29" s="62">
        <f t="shared" si="34"/>
        <v>0</v>
      </c>
      <c r="MV29" s="62">
        <f t="shared" si="34"/>
        <v>0</v>
      </c>
      <c r="MW29" s="62">
        <f t="shared" si="34"/>
        <v>0</v>
      </c>
      <c r="MX29" s="62">
        <f t="shared" si="34"/>
        <v>0</v>
      </c>
      <c r="MY29" s="62">
        <f t="shared" si="34"/>
        <v>0</v>
      </c>
      <c r="MZ29" s="62">
        <f t="shared" si="34"/>
        <v>0</v>
      </c>
      <c r="NA29" s="62">
        <f t="shared" si="34"/>
        <v>0</v>
      </c>
      <c r="NB29" s="62">
        <f t="shared" si="34"/>
        <v>0</v>
      </c>
      <c r="NC29" s="62">
        <f t="shared" si="34"/>
        <v>0</v>
      </c>
      <c r="ND29" s="62">
        <f t="shared" si="34"/>
        <v>0</v>
      </c>
      <c r="NE29" s="62">
        <f t="shared" si="34"/>
        <v>0</v>
      </c>
      <c r="NF29" s="62">
        <f t="shared" si="34"/>
        <v>0</v>
      </c>
      <c r="NG29" s="62">
        <f t="shared" si="34"/>
        <v>0</v>
      </c>
      <c r="NH29" s="62">
        <f t="shared" si="34"/>
        <v>0</v>
      </c>
      <c r="NI29" s="62">
        <f t="shared" si="34"/>
        <v>0</v>
      </c>
      <c r="NJ29" s="62">
        <f t="shared" si="34"/>
        <v>0</v>
      </c>
      <c r="NK29" s="62">
        <f t="shared" si="34"/>
        <v>0</v>
      </c>
      <c r="NL29" s="62">
        <f t="shared" si="34"/>
        <v>0</v>
      </c>
      <c r="NM29" s="62">
        <f t="shared" si="34"/>
        <v>0</v>
      </c>
      <c r="NN29" s="62">
        <f t="shared" si="34"/>
        <v>0</v>
      </c>
      <c r="NO29" s="63">
        <f t="shared" si="34"/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tr">
        <f>OFMOR_OFF_0!G31</f>
        <v>№ дня</v>
      </c>
      <c r="H31" s="1"/>
      <c r="I31" s="180"/>
      <c r="J31" s="1"/>
      <c r="K31" s="181"/>
      <c r="L31" s="1"/>
      <c r="M31" s="1"/>
      <c r="N31" s="74">
        <v>1</v>
      </c>
      <c r="O31" s="74">
        <f>N31+1</f>
        <v>2</v>
      </c>
      <c r="P31" s="74">
        <f t="shared" ref="P31:CA31" si="35">O31+1</f>
        <v>3</v>
      </c>
      <c r="Q31" s="74">
        <f t="shared" si="35"/>
        <v>4</v>
      </c>
      <c r="R31" s="74">
        <f t="shared" si="35"/>
        <v>5</v>
      </c>
      <c r="S31" s="74">
        <f t="shared" si="35"/>
        <v>6</v>
      </c>
      <c r="T31" s="74">
        <f t="shared" si="35"/>
        <v>7</v>
      </c>
      <c r="U31" s="74">
        <f t="shared" si="35"/>
        <v>8</v>
      </c>
      <c r="V31" s="74">
        <f t="shared" si="35"/>
        <v>9</v>
      </c>
      <c r="W31" s="74">
        <f t="shared" si="35"/>
        <v>10</v>
      </c>
      <c r="X31" s="74">
        <f t="shared" si="35"/>
        <v>11</v>
      </c>
      <c r="Y31" s="74">
        <f t="shared" si="35"/>
        <v>12</v>
      </c>
      <c r="Z31" s="74">
        <f t="shared" si="35"/>
        <v>13</v>
      </c>
      <c r="AA31" s="74">
        <f t="shared" si="35"/>
        <v>14</v>
      </c>
      <c r="AB31" s="74">
        <f t="shared" si="35"/>
        <v>15</v>
      </c>
      <c r="AC31" s="74">
        <f t="shared" si="35"/>
        <v>16</v>
      </c>
      <c r="AD31" s="74">
        <f t="shared" si="35"/>
        <v>17</v>
      </c>
      <c r="AE31" s="74">
        <f t="shared" si="35"/>
        <v>18</v>
      </c>
      <c r="AF31" s="74">
        <f t="shared" si="35"/>
        <v>19</v>
      </c>
      <c r="AG31" s="74">
        <f t="shared" si="35"/>
        <v>20</v>
      </c>
      <c r="AH31" s="74">
        <f t="shared" si="35"/>
        <v>21</v>
      </c>
      <c r="AI31" s="74">
        <f t="shared" si="35"/>
        <v>22</v>
      </c>
      <c r="AJ31" s="74">
        <f t="shared" si="35"/>
        <v>23</v>
      </c>
      <c r="AK31" s="74">
        <f t="shared" si="35"/>
        <v>24</v>
      </c>
      <c r="AL31" s="74">
        <f t="shared" si="35"/>
        <v>25</v>
      </c>
      <c r="AM31" s="74">
        <f t="shared" si="35"/>
        <v>26</v>
      </c>
      <c r="AN31" s="74">
        <f t="shared" si="35"/>
        <v>27</v>
      </c>
      <c r="AO31" s="74">
        <f t="shared" si="35"/>
        <v>28</v>
      </c>
      <c r="AP31" s="74">
        <f t="shared" si="35"/>
        <v>29</v>
      </c>
      <c r="AQ31" s="74">
        <f t="shared" si="35"/>
        <v>30</v>
      </c>
      <c r="AR31" s="74">
        <f t="shared" si="35"/>
        <v>31</v>
      </c>
      <c r="AS31" s="74">
        <f t="shared" si="35"/>
        <v>32</v>
      </c>
      <c r="AT31" s="74">
        <f t="shared" si="35"/>
        <v>33</v>
      </c>
      <c r="AU31" s="74">
        <f t="shared" si="35"/>
        <v>34</v>
      </c>
      <c r="AV31" s="74">
        <f t="shared" si="35"/>
        <v>35</v>
      </c>
      <c r="AW31" s="74">
        <f t="shared" si="35"/>
        <v>36</v>
      </c>
      <c r="AX31" s="74">
        <f t="shared" si="35"/>
        <v>37</v>
      </c>
      <c r="AY31" s="74">
        <f t="shared" si="35"/>
        <v>38</v>
      </c>
      <c r="AZ31" s="74">
        <f t="shared" si="35"/>
        <v>39</v>
      </c>
      <c r="BA31" s="74">
        <f t="shared" si="35"/>
        <v>40</v>
      </c>
      <c r="BB31" s="74">
        <f t="shared" si="35"/>
        <v>41</v>
      </c>
      <c r="BC31" s="74">
        <f t="shared" si="35"/>
        <v>42</v>
      </c>
      <c r="BD31" s="74">
        <f t="shared" si="35"/>
        <v>43</v>
      </c>
      <c r="BE31" s="74">
        <f t="shared" si="35"/>
        <v>44</v>
      </c>
      <c r="BF31" s="74">
        <f t="shared" si="35"/>
        <v>45</v>
      </c>
      <c r="BG31" s="74">
        <f t="shared" si="35"/>
        <v>46</v>
      </c>
      <c r="BH31" s="74">
        <f t="shared" si="35"/>
        <v>47</v>
      </c>
      <c r="BI31" s="74">
        <f t="shared" si="35"/>
        <v>48</v>
      </c>
      <c r="BJ31" s="74">
        <f t="shared" si="35"/>
        <v>49</v>
      </c>
      <c r="BK31" s="74">
        <f t="shared" si="35"/>
        <v>50</v>
      </c>
      <c r="BL31" s="74">
        <f t="shared" si="35"/>
        <v>51</v>
      </c>
      <c r="BM31" s="74">
        <f t="shared" si="35"/>
        <v>52</v>
      </c>
      <c r="BN31" s="74">
        <f t="shared" si="35"/>
        <v>53</v>
      </c>
      <c r="BO31" s="74">
        <f t="shared" si="35"/>
        <v>54</v>
      </c>
      <c r="BP31" s="74">
        <f t="shared" si="35"/>
        <v>55</v>
      </c>
      <c r="BQ31" s="74">
        <f t="shared" si="35"/>
        <v>56</v>
      </c>
      <c r="BR31" s="74">
        <f t="shared" si="35"/>
        <v>57</v>
      </c>
      <c r="BS31" s="74">
        <f t="shared" si="35"/>
        <v>58</v>
      </c>
      <c r="BT31" s="74">
        <f t="shared" si="35"/>
        <v>59</v>
      </c>
      <c r="BU31" s="74">
        <f t="shared" si="35"/>
        <v>60</v>
      </c>
      <c r="BV31" s="74">
        <f t="shared" si="35"/>
        <v>61</v>
      </c>
      <c r="BW31" s="74">
        <f t="shared" si="35"/>
        <v>62</v>
      </c>
      <c r="BX31" s="74">
        <f t="shared" si="35"/>
        <v>63</v>
      </c>
      <c r="BY31" s="74">
        <f t="shared" si="35"/>
        <v>64</v>
      </c>
      <c r="BZ31" s="74">
        <f t="shared" si="35"/>
        <v>65</v>
      </c>
      <c r="CA31" s="74">
        <f t="shared" si="35"/>
        <v>66</v>
      </c>
      <c r="CB31" s="74">
        <f t="shared" ref="CB31:EM31" si="36">CA31+1</f>
        <v>67</v>
      </c>
      <c r="CC31" s="74">
        <f t="shared" si="36"/>
        <v>68</v>
      </c>
      <c r="CD31" s="74">
        <f t="shared" si="36"/>
        <v>69</v>
      </c>
      <c r="CE31" s="74">
        <f t="shared" si="36"/>
        <v>70</v>
      </c>
      <c r="CF31" s="74">
        <f t="shared" si="36"/>
        <v>71</v>
      </c>
      <c r="CG31" s="74">
        <f t="shared" si="36"/>
        <v>72</v>
      </c>
      <c r="CH31" s="74">
        <f t="shared" si="36"/>
        <v>73</v>
      </c>
      <c r="CI31" s="74">
        <f t="shared" si="36"/>
        <v>74</v>
      </c>
      <c r="CJ31" s="74">
        <f t="shared" si="36"/>
        <v>75</v>
      </c>
      <c r="CK31" s="74">
        <f t="shared" si="36"/>
        <v>76</v>
      </c>
      <c r="CL31" s="74">
        <f t="shared" si="36"/>
        <v>77</v>
      </c>
      <c r="CM31" s="74">
        <f t="shared" si="36"/>
        <v>78</v>
      </c>
      <c r="CN31" s="74">
        <f t="shared" si="36"/>
        <v>79</v>
      </c>
      <c r="CO31" s="74">
        <f t="shared" si="36"/>
        <v>80</v>
      </c>
      <c r="CP31" s="74">
        <f t="shared" si="36"/>
        <v>81</v>
      </c>
      <c r="CQ31" s="74">
        <f t="shared" si="36"/>
        <v>82</v>
      </c>
      <c r="CR31" s="74">
        <f t="shared" si="36"/>
        <v>83</v>
      </c>
      <c r="CS31" s="74">
        <f t="shared" si="36"/>
        <v>84</v>
      </c>
      <c r="CT31" s="74">
        <f t="shared" si="36"/>
        <v>85</v>
      </c>
      <c r="CU31" s="74">
        <f t="shared" si="36"/>
        <v>86</v>
      </c>
      <c r="CV31" s="74">
        <f t="shared" si="36"/>
        <v>87</v>
      </c>
      <c r="CW31" s="74">
        <f t="shared" si="36"/>
        <v>88</v>
      </c>
      <c r="CX31" s="74">
        <f t="shared" si="36"/>
        <v>89</v>
      </c>
      <c r="CY31" s="74">
        <f t="shared" si="36"/>
        <v>90</v>
      </c>
      <c r="CZ31" s="74">
        <f t="shared" si="36"/>
        <v>91</v>
      </c>
      <c r="DA31" s="74">
        <f t="shared" si="36"/>
        <v>92</v>
      </c>
      <c r="DB31" s="74">
        <f t="shared" si="36"/>
        <v>93</v>
      </c>
      <c r="DC31" s="74">
        <f t="shared" si="36"/>
        <v>94</v>
      </c>
      <c r="DD31" s="74">
        <f t="shared" si="36"/>
        <v>95</v>
      </c>
      <c r="DE31" s="74">
        <f t="shared" si="36"/>
        <v>96</v>
      </c>
      <c r="DF31" s="74">
        <f t="shared" si="36"/>
        <v>97</v>
      </c>
      <c r="DG31" s="74">
        <f t="shared" si="36"/>
        <v>98</v>
      </c>
      <c r="DH31" s="74">
        <f t="shared" si="36"/>
        <v>99</v>
      </c>
      <c r="DI31" s="74">
        <f t="shared" si="36"/>
        <v>100</v>
      </c>
      <c r="DJ31" s="74">
        <f t="shared" si="36"/>
        <v>101</v>
      </c>
      <c r="DK31" s="74">
        <f t="shared" si="36"/>
        <v>102</v>
      </c>
      <c r="DL31" s="74">
        <f t="shared" si="36"/>
        <v>103</v>
      </c>
      <c r="DM31" s="74">
        <f t="shared" si="36"/>
        <v>104</v>
      </c>
      <c r="DN31" s="74">
        <f t="shared" si="36"/>
        <v>105</v>
      </c>
      <c r="DO31" s="74">
        <f t="shared" si="36"/>
        <v>106</v>
      </c>
      <c r="DP31" s="74">
        <f t="shared" si="36"/>
        <v>107</v>
      </c>
      <c r="DQ31" s="74">
        <f t="shared" si="36"/>
        <v>108</v>
      </c>
      <c r="DR31" s="74">
        <f t="shared" si="36"/>
        <v>109</v>
      </c>
      <c r="DS31" s="74">
        <f t="shared" si="36"/>
        <v>110</v>
      </c>
      <c r="DT31" s="74">
        <f t="shared" si="36"/>
        <v>111</v>
      </c>
      <c r="DU31" s="74">
        <f t="shared" si="36"/>
        <v>112</v>
      </c>
      <c r="DV31" s="74">
        <f t="shared" si="36"/>
        <v>113</v>
      </c>
      <c r="DW31" s="74">
        <f t="shared" si="36"/>
        <v>114</v>
      </c>
      <c r="DX31" s="74">
        <f t="shared" si="36"/>
        <v>115</v>
      </c>
      <c r="DY31" s="74">
        <f t="shared" si="36"/>
        <v>116</v>
      </c>
      <c r="DZ31" s="74">
        <f t="shared" si="36"/>
        <v>117</v>
      </c>
      <c r="EA31" s="74">
        <f t="shared" si="36"/>
        <v>118</v>
      </c>
      <c r="EB31" s="74">
        <f t="shared" si="36"/>
        <v>119</v>
      </c>
      <c r="EC31" s="74">
        <f t="shared" si="36"/>
        <v>120</v>
      </c>
      <c r="ED31" s="74">
        <f t="shared" si="36"/>
        <v>121</v>
      </c>
      <c r="EE31" s="74">
        <f t="shared" si="36"/>
        <v>122</v>
      </c>
      <c r="EF31" s="74">
        <f t="shared" si="36"/>
        <v>123</v>
      </c>
      <c r="EG31" s="74">
        <f t="shared" si="36"/>
        <v>124</v>
      </c>
      <c r="EH31" s="74">
        <f t="shared" si="36"/>
        <v>125</v>
      </c>
      <c r="EI31" s="74">
        <f t="shared" si="36"/>
        <v>126</v>
      </c>
      <c r="EJ31" s="74">
        <f t="shared" si="36"/>
        <v>127</v>
      </c>
      <c r="EK31" s="74">
        <f t="shared" si="36"/>
        <v>128</v>
      </c>
      <c r="EL31" s="74">
        <f t="shared" si="36"/>
        <v>129</v>
      </c>
      <c r="EM31" s="74">
        <f t="shared" si="36"/>
        <v>130</v>
      </c>
      <c r="EN31" s="74">
        <f t="shared" ref="EN31:GY31" si="37">EM31+1</f>
        <v>131</v>
      </c>
      <c r="EO31" s="74">
        <f t="shared" si="37"/>
        <v>132</v>
      </c>
      <c r="EP31" s="74">
        <f t="shared" si="37"/>
        <v>133</v>
      </c>
      <c r="EQ31" s="74">
        <f t="shared" si="37"/>
        <v>134</v>
      </c>
      <c r="ER31" s="74">
        <f t="shared" si="37"/>
        <v>135</v>
      </c>
      <c r="ES31" s="74">
        <f t="shared" si="37"/>
        <v>136</v>
      </c>
      <c r="ET31" s="74">
        <f t="shared" si="37"/>
        <v>137</v>
      </c>
      <c r="EU31" s="74">
        <f t="shared" si="37"/>
        <v>138</v>
      </c>
      <c r="EV31" s="74">
        <f t="shared" si="37"/>
        <v>139</v>
      </c>
      <c r="EW31" s="74">
        <f t="shared" si="37"/>
        <v>140</v>
      </c>
      <c r="EX31" s="74">
        <f t="shared" si="37"/>
        <v>141</v>
      </c>
      <c r="EY31" s="74">
        <f t="shared" si="37"/>
        <v>142</v>
      </c>
      <c r="EZ31" s="74">
        <f t="shared" si="37"/>
        <v>143</v>
      </c>
      <c r="FA31" s="74">
        <f t="shared" si="37"/>
        <v>144</v>
      </c>
      <c r="FB31" s="74">
        <f t="shared" si="37"/>
        <v>145</v>
      </c>
      <c r="FC31" s="74">
        <f t="shared" si="37"/>
        <v>146</v>
      </c>
      <c r="FD31" s="74">
        <f t="shared" si="37"/>
        <v>147</v>
      </c>
      <c r="FE31" s="74">
        <f t="shared" si="37"/>
        <v>148</v>
      </c>
      <c r="FF31" s="74">
        <f t="shared" si="37"/>
        <v>149</v>
      </c>
      <c r="FG31" s="74">
        <f t="shared" si="37"/>
        <v>150</v>
      </c>
      <c r="FH31" s="74">
        <f t="shared" si="37"/>
        <v>151</v>
      </c>
      <c r="FI31" s="74">
        <f t="shared" si="37"/>
        <v>152</v>
      </c>
      <c r="FJ31" s="74">
        <f t="shared" si="37"/>
        <v>153</v>
      </c>
      <c r="FK31" s="74">
        <f t="shared" si="37"/>
        <v>154</v>
      </c>
      <c r="FL31" s="74">
        <f t="shared" si="37"/>
        <v>155</v>
      </c>
      <c r="FM31" s="74">
        <f t="shared" si="37"/>
        <v>156</v>
      </c>
      <c r="FN31" s="74">
        <f t="shared" si="37"/>
        <v>157</v>
      </c>
      <c r="FO31" s="74">
        <f t="shared" si="37"/>
        <v>158</v>
      </c>
      <c r="FP31" s="74">
        <f t="shared" si="37"/>
        <v>159</v>
      </c>
      <c r="FQ31" s="74">
        <f t="shared" si="37"/>
        <v>160</v>
      </c>
      <c r="FR31" s="74">
        <f t="shared" si="37"/>
        <v>161</v>
      </c>
      <c r="FS31" s="74">
        <f t="shared" si="37"/>
        <v>162</v>
      </c>
      <c r="FT31" s="74">
        <f t="shared" si="37"/>
        <v>163</v>
      </c>
      <c r="FU31" s="74">
        <f t="shared" si="37"/>
        <v>164</v>
      </c>
      <c r="FV31" s="74">
        <f t="shared" si="37"/>
        <v>165</v>
      </c>
      <c r="FW31" s="74">
        <f t="shared" si="37"/>
        <v>166</v>
      </c>
      <c r="FX31" s="74">
        <f t="shared" si="37"/>
        <v>167</v>
      </c>
      <c r="FY31" s="74">
        <f t="shared" si="37"/>
        <v>168</v>
      </c>
      <c r="FZ31" s="74">
        <f t="shared" si="37"/>
        <v>169</v>
      </c>
      <c r="GA31" s="74">
        <f t="shared" si="37"/>
        <v>170</v>
      </c>
      <c r="GB31" s="74">
        <f t="shared" si="37"/>
        <v>171</v>
      </c>
      <c r="GC31" s="74">
        <f t="shared" si="37"/>
        <v>172</v>
      </c>
      <c r="GD31" s="74">
        <f t="shared" si="37"/>
        <v>173</v>
      </c>
      <c r="GE31" s="74">
        <f t="shared" si="37"/>
        <v>174</v>
      </c>
      <c r="GF31" s="74">
        <f t="shared" si="37"/>
        <v>175</v>
      </c>
      <c r="GG31" s="74">
        <f t="shared" si="37"/>
        <v>176</v>
      </c>
      <c r="GH31" s="74">
        <f t="shared" si="37"/>
        <v>177</v>
      </c>
      <c r="GI31" s="74">
        <f t="shared" si="37"/>
        <v>178</v>
      </c>
      <c r="GJ31" s="74">
        <f t="shared" si="37"/>
        <v>179</v>
      </c>
      <c r="GK31" s="74">
        <f t="shared" si="37"/>
        <v>180</v>
      </c>
      <c r="GL31" s="74">
        <f t="shared" si="37"/>
        <v>181</v>
      </c>
      <c r="GM31" s="74">
        <f t="shared" si="37"/>
        <v>182</v>
      </c>
      <c r="GN31" s="74">
        <f t="shared" si="37"/>
        <v>183</v>
      </c>
      <c r="GO31" s="74">
        <f t="shared" si="37"/>
        <v>184</v>
      </c>
      <c r="GP31" s="74">
        <f t="shared" si="37"/>
        <v>185</v>
      </c>
      <c r="GQ31" s="74">
        <f t="shared" si="37"/>
        <v>186</v>
      </c>
      <c r="GR31" s="74">
        <f t="shared" si="37"/>
        <v>187</v>
      </c>
      <c r="GS31" s="74">
        <f t="shared" si="37"/>
        <v>188</v>
      </c>
      <c r="GT31" s="74">
        <f t="shared" si="37"/>
        <v>189</v>
      </c>
      <c r="GU31" s="74">
        <f t="shared" si="37"/>
        <v>190</v>
      </c>
      <c r="GV31" s="74">
        <f t="shared" si="37"/>
        <v>191</v>
      </c>
      <c r="GW31" s="74">
        <f t="shared" si="37"/>
        <v>192</v>
      </c>
      <c r="GX31" s="74">
        <f t="shared" si="37"/>
        <v>193</v>
      </c>
      <c r="GY31" s="74">
        <f t="shared" si="37"/>
        <v>194</v>
      </c>
      <c r="GZ31" s="74">
        <f t="shared" ref="GZ31:JK31" si="38">GY31+1</f>
        <v>195</v>
      </c>
      <c r="HA31" s="74">
        <f t="shared" si="38"/>
        <v>196</v>
      </c>
      <c r="HB31" s="74">
        <f t="shared" si="38"/>
        <v>197</v>
      </c>
      <c r="HC31" s="74">
        <f t="shared" si="38"/>
        <v>198</v>
      </c>
      <c r="HD31" s="74">
        <f t="shared" si="38"/>
        <v>199</v>
      </c>
      <c r="HE31" s="74">
        <f t="shared" si="38"/>
        <v>200</v>
      </c>
      <c r="HF31" s="74">
        <f t="shared" si="38"/>
        <v>201</v>
      </c>
      <c r="HG31" s="74">
        <f t="shared" si="38"/>
        <v>202</v>
      </c>
      <c r="HH31" s="74">
        <f t="shared" si="38"/>
        <v>203</v>
      </c>
      <c r="HI31" s="74">
        <f t="shared" si="38"/>
        <v>204</v>
      </c>
      <c r="HJ31" s="74">
        <f t="shared" si="38"/>
        <v>205</v>
      </c>
      <c r="HK31" s="74">
        <f t="shared" si="38"/>
        <v>206</v>
      </c>
      <c r="HL31" s="74">
        <f t="shared" si="38"/>
        <v>207</v>
      </c>
      <c r="HM31" s="74">
        <f t="shared" si="38"/>
        <v>208</v>
      </c>
      <c r="HN31" s="74">
        <f t="shared" si="38"/>
        <v>209</v>
      </c>
      <c r="HO31" s="74">
        <f t="shared" si="38"/>
        <v>210</v>
      </c>
      <c r="HP31" s="74">
        <f t="shared" si="38"/>
        <v>211</v>
      </c>
      <c r="HQ31" s="74">
        <f t="shared" si="38"/>
        <v>212</v>
      </c>
      <c r="HR31" s="74">
        <f t="shared" si="38"/>
        <v>213</v>
      </c>
      <c r="HS31" s="74">
        <f t="shared" si="38"/>
        <v>214</v>
      </c>
      <c r="HT31" s="74">
        <f t="shared" si="38"/>
        <v>215</v>
      </c>
      <c r="HU31" s="74">
        <f t="shared" si="38"/>
        <v>216</v>
      </c>
      <c r="HV31" s="74">
        <f t="shared" si="38"/>
        <v>217</v>
      </c>
      <c r="HW31" s="74">
        <f t="shared" si="38"/>
        <v>218</v>
      </c>
      <c r="HX31" s="74">
        <f t="shared" si="38"/>
        <v>219</v>
      </c>
      <c r="HY31" s="74">
        <f t="shared" si="38"/>
        <v>220</v>
      </c>
      <c r="HZ31" s="74">
        <f t="shared" si="38"/>
        <v>221</v>
      </c>
      <c r="IA31" s="74">
        <f t="shared" si="38"/>
        <v>222</v>
      </c>
      <c r="IB31" s="74">
        <f t="shared" si="38"/>
        <v>223</v>
      </c>
      <c r="IC31" s="74">
        <f t="shared" si="38"/>
        <v>224</v>
      </c>
      <c r="ID31" s="74">
        <f t="shared" si="38"/>
        <v>225</v>
      </c>
      <c r="IE31" s="74">
        <f t="shared" si="38"/>
        <v>226</v>
      </c>
      <c r="IF31" s="74">
        <f t="shared" si="38"/>
        <v>227</v>
      </c>
      <c r="IG31" s="74">
        <f t="shared" si="38"/>
        <v>228</v>
      </c>
      <c r="IH31" s="74">
        <f t="shared" si="38"/>
        <v>229</v>
      </c>
      <c r="II31" s="74">
        <f t="shared" si="38"/>
        <v>230</v>
      </c>
      <c r="IJ31" s="74">
        <f t="shared" si="38"/>
        <v>231</v>
      </c>
      <c r="IK31" s="74">
        <f t="shared" si="38"/>
        <v>232</v>
      </c>
      <c r="IL31" s="74">
        <f t="shared" si="38"/>
        <v>233</v>
      </c>
      <c r="IM31" s="74">
        <f t="shared" si="38"/>
        <v>234</v>
      </c>
      <c r="IN31" s="74">
        <f t="shared" si="38"/>
        <v>235</v>
      </c>
      <c r="IO31" s="74">
        <f t="shared" si="38"/>
        <v>236</v>
      </c>
      <c r="IP31" s="74">
        <f t="shared" si="38"/>
        <v>237</v>
      </c>
      <c r="IQ31" s="74">
        <f t="shared" si="38"/>
        <v>238</v>
      </c>
      <c r="IR31" s="74">
        <f t="shared" si="38"/>
        <v>239</v>
      </c>
      <c r="IS31" s="74">
        <f t="shared" si="38"/>
        <v>240</v>
      </c>
      <c r="IT31" s="74">
        <f t="shared" si="38"/>
        <v>241</v>
      </c>
      <c r="IU31" s="74">
        <f t="shared" si="38"/>
        <v>242</v>
      </c>
      <c r="IV31" s="74">
        <f t="shared" si="38"/>
        <v>243</v>
      </c>
      <c r="IW31" s="74">
        <f t="shared" si="38"/>
        <v>244</v>
      </c>
      <c r="IX31" s="74">
        <f t="shared" si="38"/>
        <v>245</v>
      </c>
      <c r="IY31" s="74">
        <f t="shared" si="38"/>
        <v>246</v>
      </c>
      <c r="IZ31" s="74">
        <f t="shared" si="38"/>
        <v>247</v>
      </c>
      <c r="JA31" s="74">
        <f t="shared" si="38"/>
        <v>248</v>
      </c>
      <c r="JB31" s="74">
        <f t="shared" si="38"/>
        <v>249</v>
      </c>
      <c r="JC31" s="74">
        <f t="shared" si="38"/>
        <v>250</v>
      </c>
      <c r="JD31" s="74">
        <f t="shared" si="38"/>
        <v>251</v>
      </c>
      <c r="JE31" s="74">
        <f t="shared" si="38"/>
        <v>252</v>
      </c>
      <c r="JF31" s="74">
        <f t="shared" si="38"/>
        <v>253</v>
      </c>
      <c r="JG31" s="74">
        <f t="shared" si="38"/>
        <v>254</v>
      </c>
      <c r="JH31" s="74">
        <f t="shared" si="38"/>
        <v>255</v>
      </c>
      <c r="JI31" s="74">
        <f t="shared" si="38"/>
        <v>256</v>
      </c>
      <c r="JJ31" s="74">
        <f t="shared" si="38"/>
        <v>257</v>
      </c>
      <c r="JK31" s="74">
        <f t="shared" si="38"/>
        <v>258</v>
      </c>
      <c r="JL31" s="74">
        <f t="shared" ref="JL31:LW31" si="39">JK31+1</f>
        <v>259</v>
      </c>
      <c r="JM31" s="74">
        <f t="shared" si="39"/>
        <v>260</v>
      </c>
      <c r="JN31" s="74">
        <f t="shared" si="39"/>
        <v>261</v>
      </c>
      <c r="JO31" s="74">
        <f t="shared" si="39"/>
        <v>262</v>
      </c>
      <c r="JP31" s="74">
        <f t="shared" si="39"/>
        <v>263</v>
      </c>
      <c r="JQ31" s="74">
        <f t="shared" si="39"/>
        <v>264</v>
      </c>
      <c r="JR31" s="74">
        <f t="shared" si="39"/>
        <v>265</v>
      </c>
      <c r="JS31" s="74">
        <f t="shared" si="39"/>
        <v>266</v>
      </c>
      <c r="JT31" s="74">
        <f t="shared" si="39"/>
        <v>267</v>
      </c>
      <c r="JU31" s="74">
        <f t="shared" si="39"/>
        <v>268</v>
      </c>
      <c r="JV31" s="74">
        <f t="shared" si="39"/>
        <v>269</v>
      </c>
      <c r="JW31" s="74">
        <f t="shared" si="39"/>
        <v>270</v>
      </c>
      <c r="JX31" s="74">
        <f t="shared" si="39"/>
        <v>271</v>
      </c>
      <c r="JY31" s="74">
        <f t="shared" si="39"/>
        <v>272</v>
      </c>
      <c r="JZ31" s="74">
        <f t="shared" si="39"/>
        <v>273</v>
      </c>
      <c r="KA31" s="74">
        <f t="shared" si="39"/>
        <v>274</v>
      </c>
      <c r="KB31" s="74">
        <f t="shared" si="39"/>
        <v>275</v>
      </c>
      <c r="KC31" s="74">
        <f t="shared" si="39"/>
        <v>276</v>
      </c>
      <c r="KD31" s="74">
        <f t="shared" si="39"/>
        <v>277</v>
      </c>
      <c r="KE31" s="74">
        <f t="shared" si="39"/>
        <v>278</v>
      </c>
      <c r="KF31" s="74">
        <f t="shared" si="39"/>
        <v>279</v>
      </c>
      <c r="KG31" s="74">
        <f t="shared" si="39"/>
        <v>280</v>
      </c>
      <c r="KH31" s="74">
        <f t="shared" si="39"/>
        <v>281</v>
      </c>
      <c r="KI31" s="74">
        <f t="shared" si="39"/>
        <v>282</v>
      </c>
      <c r="KJ31" s="74">
        <f t="shared" si="39"/>
        <v>283</v>
      </c>
      <c r="KK31" s="74">
        <f t="shared" si="39"/>
        <v>284</v>
      </c>
      <c r="KL31" s="74">
        <f t="shared" si="39"/>
        <v>285</v>
      </c>
      <c r="KM31" s="74">
        <f t="shared" si="39"/>
        <v>286</v>
      </c>
      <c r="KN31" s="74">
        <f t="shared" si="39"/>
        <v>287</v>
      </c>
      <c r="KO31" s="74">
        <f t="shared" si="39"/>
        <v>288</v>
      </c>
      <c r="KP31" s="74">
        <f t="shared" si="39"/>
        <v>289</v>
      </c>
      <c r="KQ31" s="74">
        <f t="shared" si="39"/>
        <v>290</v>
      </c>
      <c r="KR31" s="74">
        <f t="shared" si="39"/>
        <v>291</v>
      </c>
      <c r="KS31" s="74">
        <f t="shared" si="39"/>
        <v>292</v>
      </c>
      <c r="KT31" s="74">
        <f t="shared" si="39"/>
        <v>293</v>
      </c>
      <c r="KU31" s="74">
        <f t="shared" si="39"/>
        <v>294</v>
      </c>
      <c r="KV31" s="74">
        <f t="shared" si="39"/>
        <v>295</v>
      </c>
      <c r="KW31" s="74">
        <f t="shared" si="39"/>
        <v>296</v>
      </c>
      <c r="KX31" s="74">
        <f t="shared" si="39"/>
        <v>297</v>
      </c>
      <c r="KY31" s="74">
        <f t="shared" si="39"/>
        <v>298</v>
      </c>
      <c r="KZ31" s="74">
        <f t="shared" si="39"/>
        <v>299</v>
      </c>
      <c r="LA31" s="74">
        <f t="shared" si="39"/>
        <v>300</v>
      </c>
      <c r="LB31" s="74">
        <f t="shared" si="39"/>
        <v>301</v>
      </c>
      <c r="LC31" s="74">
        <f t="shared" si="39"/>
        <v>302</v>
      </c>
      <c r="LD31" s="74">
        <f t="shared" si="39"/>
        <v>303</v>
      </c>
      <c r="LE31" s="74">
        <f t="shared" si="39"/>
        <v>304</v>
      </c>
      <c r="LF31" s="74">
        <f t="shared" si="39"/>
        <v>305</v>
      </c>
      <c r="LG31" s="74">
        <f t="shared" si="39"/>
        <v>306</v>
      </c>
      <c r="LH31" s="74">
        <f t="shared" si="39"/>
        <v>307</v>
      </c>
      <c r="LI31" s="74">
        <f t="shared" si="39"/>
        <v>308</v>
      </c>
      <c r="LJ31" s="74">
        <f t="shared" si="39"/>
        <v>309</v>
      </c>
      <c r="LK31" s="74">
        <f t="shared" si="39"/>
        <v>310</v>
      </c>
      <c r="LL31" s="74">
        <f t="shared" si="39"/>
        <v>311</v>
      </c>
      <c r="LM31" s="74">
        <f t="shared" si="39"/>
        <v>312</v>
      </c>
      <c r="LN31" s="74">
        <f t="shared" si="39"/>
        <v>313</v>
      </c>
      <c r="LO31" s="74">
        <f t="shared" si="39"/>
        <v>314</v>
      </c>
      <c r="LP31" s="74">
        <f t="shared" si="39"/>
        <v>315</v>
      </c>
      <c r="LQ31" s="74">
        <f t="shared" si="39"/>
        <v>316</v>
      </c>
      <c r="LR31" s="74">
        <f t="shared" si="39"/>
        <v>317</v>
      </c>
      <c r="LS31" s="74">
        <f t="shared" si="39"/>
        <v>318</v>
      </c>
      <c r="LT31" s="74">
        <f t="shared" si="39"/>
        <v>319</v>
      </c>
      <c r="LU31" s="74">
        <f t="shared" si="39"/>
        <v>320</v>
      </c>
      <c r="LV31" s="74">
        <f t="shared" si="39"/>
        <v>321</v>
      </c>
      <c r="LW31" s="74">
        <f t="shared" si="39"/>
        <v>322</v>
      </c>
      <c r="LX31" s="74">
        <f t="shared" ref="LX31:NO31" si="40">LW31+1</f>
        <v>323</v>
      </c>
      <c r="LY31" s="74">
        <f t="shared" si="40"/>
        <v>324</v>
      </c>
      <c r="LZ31" s="74">
        <f t="shared" si="40"/>
        <v>325</v>
      </c>
      <c r="MA31" s="74">
        <f t="shared" si="40"/>
        <v>326</v>
      </c>
      <c r="MB31" s="74">
        <f t="shared" si="40"/>
        <v>327</v>
      </c>
      <c r="MC31" s="74">
        <f t="shared" si="40"/>
        <v>328</v>
      </c>
      <c r="MD31" s="74">
        <f t="shared" si="40"/>
        <v>329</v>
      </c>
      <c r="ME31" s="74">
        <f t="shared" si="40"/>
        <v>330</v>
      </c>
      <c r="MF31" s="74">
        <f t="shared" si="40"/>
        <v>331</v>
      </c>
      <c r="MG31" s="74">
        <f t="shared" si="40"/>
        <v>332</v>
      </c>
      <c r="MH31" s="74">
        <f t="shared" si="40"/>
        <v>333</v>
      </c>
      <c r="MI31" s="74">
        <f t="shared" si="40"/>
        <v>334</v>
      </c>
      <c r="MJ31" s="74">
        <f t="shared" si="40"/>
        <v>335</v>
      </c>
      <c r="MK31" s="74">
        <f t="shared" si="40"/>
        <v>336</v>
      </c>
      <c r="ML31" s="74">
        <f t="shared" si="40"/>
        <v>337</v>
      </c>
      <c r="MM31" s="74">
        <f t="shared" si="40"/>
        <v>338</v>
      </c>
      <c r="MN31" s="74">
        <f t="shared" si="40"/>
        <v>339</v>
      </c>
      <c r="MO31" s="74">
        <f t="shared" si="40"/>
        <v>340</v>
      </c>
      <c r="MP31" s="74">
        <f t="shared" si="40"/>
        <v>341</v>
      </c>
      <c r="MQ31" s="74">
        <f t="shared" si="40"/>
        <v>342</v>
      </c>
      <c r="MR31" s="74">
        <f t="shared" si="40"/>
        <v>343</v>
      </c>
      <c r="MS31" s="74">
        <f t="shared" si="40"/>
        <v>344</v>
      </c>
      <c r="MT31" s="74">
        <f t="shared" si="40"/>
        <v>345</v>
      </c>
      <c r="MU31" s="74">
        <f t="shared" si="40"/>
        <v>346</v>
      </c>
      <c r="MV31" s="74">
        <f t="shared" si="40"/>
        <v>347</v>
      </c>
      <c r="MW31" s="74">
        <f t="shared" si="40"/>
        <v>348</v>
      </c>
      <c r="MX31" s="74">
        <f t="shared" si="40"/>
        <v>349</v>
      </c>
      <c r="MY31" s="74">
        <f t="shared" si="40"/>
        <v>350</v>
      </c>
      <c r="MZ31" s="74">
        <f t="shared" si="40"/>
        <v>351</v>
      </c>
      <c r="NA31" s="74">
        <f t="shared" si="40"/>
        <v>352</v>
      </c>
      <c r="NB31" s="74">
        <f t="shared" si="40"/>
        <v>353</v>
      </c>
      <c r="NC31" s="74">
        <f t="shared" si="40"/>
        <v>354</v>
      </c>
      <c r="ND31" s="74">
        <f t="shared" si="40"/>
        <v>355</v>
      </c>
      <c r="NE31" s="74">
        <f t="shared" si="40"/>
        <v>356</v>
      </c>
      <c r="NF31" s="74">
        <f t="shared" si="40"/>
        <v>357</v>
      </c>
      <c r="NG31" s="74">
        <f t="shared" si="40"/>
        <v>358</v>
      </c>
      <c r="NH31" s="74">
        <f t="shared" si="40"/>
        <v>359</v>
      </c>
      <c r="NI31" s="74">
        <f t="shared" si="40"/>
        <v>360</v>
      </c>
      <c r="NJ31" s="74">
        <f t="shared" si="40"/>
        <v>361</v>
      </c>
      <c r="NK31" s="74">
        <f t="shared" si="40"/>
        <v>362</v>
      </c>
      <c r="NL31" s="74">
        <f t="shared" si="40"/>
        <v>363</v>
      </c>
      <c r="NM31" s="74">
        <f t="shared" si="40"/>
        <v>364</v>
      </c>
      <c r="NN31" s="74">
        <f t="shared" si="40"/>
        <v>365</v>
      </c>
      <c r="NO31" s="74">
        <f t="shared" si="40"/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tr">
        <f>OFMOR_OFF_0!C33</f>
        <v>%GrOrd</v>
      </c>
      <c r="D33" s="1"/>
      <c r="E33" s="1" t="str">
        <f>OFMOR_OFF_0!E33</f>
        <v>Первый оборот: ежедневное распределение GrOrd</v>
      </c>
      <c r="F33" s="1"/>
      <c r="G33" s="1" t="str">
        <f>OFMOR_OFF_0!G33</f>
        <v>%</v>
      </c>
      <c r="H33" s="1"/>
      <c r="I33" s="1" t="s">
        <v>3</v>
      </c>
      <c r="J33" s="1"/>
      <c r="K33" s="7">
        <f>SUM(N33:NO33)</f>
        <v>1</v>
      </c>
      <c r="L33" s="1"/>
      <c r="M33" s="1"/>
      <c r="N33" s="65">
        <f t="shared" ref="N33:BY33" si="41">IF($K$24=0,0,N29/$K$24)</f>
        <v>3.6455252798137205E-3</v>
      </c>
      <c r="O33" s="66">
        <f t="shared" si="41"/>
        <v>2.9794465079017655E-3</v>
      </c>
      <c r="P33" s="66">
        <f t="shared" si="41"/>
        <v>5.1765097954800049E-3</v>
      </c>
      <c r="Q33" s="66">
        <f t="shared" si="41"/>
        <v>7.6382687255963791E-3</v>
      </c>
      <c r="R33" s="66">
        <f t="shared" si="41"/>
        <v>6.8533009272380013E-3</v>
      </c>
      <c r="S33" s="66">
        <f t="shared" si="41"/>
        <v>7.1187436317541042E-3</v>
      </c>
      <c r="T33" s="66">
        <f t="shared" si="41"/>
        <v>1.458971972808769E-2</v>
      </c>
      <c r="U33" s="66">
        <f t="shared" si="41"/>
        <v>1.6665077673338247E-2</v>
      </c>
      <c r="V33" s="66">
        <f t="shared" si="41"/>
        <v>1.2712167224798778E-2</v>
      </c>
      <c r="W33" s="66">
        <f t="shared" si="41"/>
        <v>2.3663788122977616E-2</v>
      </c>
      <c r="X33" s="66">
        <f t="shared" si="41"/>
        <v>3.491742117569361E-2</v>
      </c>
      <c r="Y33" s="66">
        <f t="shared" si="41"/>
        <v>3.1329035874088973E-2</v>
      </c>
      <c r="Z33" s="66">
        <f t="shared" si="41"/>
        <v>3.2542475076685271E-2</v>
      </c>
      <c r="AA33" s="66">
        <f t="shared" si="41"/>
        <v>4.4463425494471881E-2</v>
      </c>
      <c r="AB33" s="66">
        <f t="shared" si="41"/>
        <v>3.0472954380125775E-2</v>
      </c>
      <c r="AC33" s="66">
        <f t="shared" si="41"/>
        <v>1.6603466907052479E-2</v>
      </c>
      <c r="AD33" s="66">
        <f t="shared" si="41"/>
        <v>2.1635228772024423E-2</v>
      </c>
      <c r="AE33" s="66">
        <f t="shared" si="41"/>
        <v>3.1924153112735172E-2</v>
      </c>
      <c r="AF33" s="66">
        <f t="shared" si="41"/>
        <v>2.8643379277247614E-2</v>
      </c>
      <c r="AG33" s="66">
        <f t="shared" si="41"/>
        <v>2.9752797372637925E-2</v>
      </c>
      <c r="AH33" s="66">
        <f t="shared" si="41"/>
        <v>4.0651833829879504E-2</v>
      </c>
      <c r="AI33" s="66">
        <f t="shared" si="41"/>
        <v>2.7860684686122277E-2</v>
      </c>
      <c r="AJ33" s="66">
        <f t="shared" si="41"/>
        <v>1.5180147957545891E-2</v>
      </c>
      <c r="AK33" s="66">
        <f t="shared" si="41"/>
        <v>1.978056605245393E-2</v>
      </c>
      <c r="AL33" s="66">
        <f t="shared" si="41"/>
        <v>5.837496113113879E-2</v>
      </c>
      <c r="AM33" s="66">
        <f t="shared" si="41"/>
        <v>5.2375896897536807E-2</v>
      </c>
      <c r="AN33" s="66">
        <f t="shared" si="41"/>
        <v>4.896407261402913E-2</v>
      </c>
      <c r="AO33" s="66">
        <f t="shared" si="41"/>
        <v>5.9467180509971282E-2</v>
      </c>
      <c r="AP33" s="66">
        <f t="shared" si="41"/>
        <v>3.5661289617526584E-2</v>
      </c>
      <c r="AQ33" s="66">
        <f t="shared" si="41"/>
        <v>1.6654610266854882E-2</v>
      </c>
      <c r="AR33" s="66">
        <f t="shared" si="41"/>
        <v>2.1701871377191709E-2</v>
      </c>
      <c r="AS33" s="66">
        <f t="shared" si="41"/>
        <v>6.2892506489790421E-3</v>
      </c>
      <c r="AT33" s="66">
        <f t="shared" si="41"/>
        <v>5.6619379143370207E-3</v>
      </c>
      <c r="AU33" s="66">
        <f t="shared" si="41"/>
        <v>5.6417732246099297E-3</v>
      </c>
      <c r="AV33" s="66">
        <f t="shared" si="41"/>
        <v>7.6115436321630642E-3</v>
      </c>
      <c r="AW33" s="66">
        <f t="shared" si="41"/>
        <v>4.3875714163980617E-3</v>
      </c>
      <c r="AX33" s="66">
        <f t="shared" si="41"/>
        <v>2.4698946549682544E-3</v>
      </c>
      <c r="AY33" s="66">
        <f t="shared" si="41"/>
        <v>3.5536034294091673E-3</v>
      </c>
      <c r="AZ33" s="66">
        <f t="shared" si="41"/>
        <v>6.4391452249721861E-3</v>
      </c>
      <c r="BA33" s="66">
        <f t="shared" si="41"/>
        <v>5.7968814601323925E-3</v>
      </c>
      <c r="BB33" s="66">
        <f t="shared" si="41"/>
        <v>5.7762361761683444E-3</v>
      </c>
      <c r="BC33" s="66">
        <f t="shared" si="41"/>
        <v>7.7929530192387122E-3</v>
      </c>
      <c r="BD33" s="66">
        <f t="shared" si="41"/>
        <v>4.9413566453550967E-3</v>
      </c>
      <c r="BE33" s="66">
        <f t="shared" si="41"/>
        <v>2.5287607795222672E-3</v>
      </c>
      <c r="BF33" s="66">
        <f t="shared" si="41"/>
        <v>3.6382980789037836E-3</v>
      </c>
      <c r="BG33" s="66">
        <f t="shared" si="41"/>
        <v>6.5926123066844073E-3</v>
      </c>
      <c r="BH33" s="66">
        <f t="shared" si="41"/>
        <v>5.9350411769326962E-3</v>
      </c>
      <c r="BI33" s="66">
        <f t="shared" si="41"/>
        <v>5.9139038445102897E-3</v>
      </c>
      <c r="BJ33" s="66">
        <f t="shared" si="41"/>
        <v>7.9786860188835757E-3</v>
      </c>
      <c r="BK33" s="66">
        <f t="shared" si="41"/>
        <v>4.5992056813474579E-3</v>
      </c>
      <c r="BL33" s="66">
        <f t="shared" si="41"/>
        <v>2.8479328759653021E-3</v>
      </c>
      <c r="BM33" s="66">
        <f t="shared" si="41"/>
        <v>4.0975124240217788E-3</v>
      </c>
      <c r="BN33" s="66">
        <f t="shared" si="41"/>
        <v>7.4247107431992818E-3</v>
      </c>
      <c r="BO33" s="66">
        <f t="shared" si="41"/>
        <v>6.6841430889273993E-3</v>
      </c>
      <c r="BP33" s="66">
        <f t="shared" si="41"/>
        <v>6.0548526091108879E-3</v>
      </c>
      <c r="BQ33" s="66">
        <f t="shared" si="41"/>
        <v>8.1688456777257844E-3</v>
      </c>
      <c r="BR33" s="66">
        <f t="shared" si="41"/>
        <v>4.7088206456711891E-3</v>
      </c>
      <c r="BS33" s="66">
        <f t="shared" si="41"/>
        <v>2.6507354160619501E-3</v>
      </c>
      <c r="BT33" s="66">
        <f t="shared" si="41"/>
        <v>3.8137911858006548E-3</v>
      </c>
      <c r="BU33" s="66">
        <f t="shared" si="41"/>
        <v>6.2945498926943709E-4</v>
      </c>
      <c r="BV33" s="66">
        <f t="shared" si="41"/>
        <v>5.9685275369555479E-4</v>
      </c>
      <c r="BW33" s="66">
        <f t="shared" si="41"/>
        <v>5.8397230351928749E-4</v>
      </c>
      <c r="BX33" s="66">
        <f t="shared" si="41"/>
        <v>7.9364214494121843E-4</v>
      </c>
      <c r="BY33" s="66">
        <f t="shared" si="41"/>
        <v>4.7222365398385386E-4</v>
      </c>
      <c r="BZ33" s="66">
        <f t="shared" ref="BZ33:EK33" si="42">IF($K$24=0,0,BZ29/$K$24)</f>
        <v>3.4831332916050338E-4</v>
      </c>
      <c r="CA33" s="66">
        <f t="shared" si="42"/>
        <v>5.0481933521051244E-4</v>
      </c>
      <c r="CB33" s="66">
        <f t="shared" si="42"/>
        <v>8.7169702426437138E-4</v>
      </c>
      <c r="CC33" s="66">
        <f t="shared" si="42"/>
        <v>7.5383438295608556E-4</v>
      </c>
      <c r="CD33" s="66">
        <f t="shared" si="42"/>
        <v>6.146384770799692E-4</v>
      </c>
      <c r="CE33" s="66">
        <f t="shared" si="42"/>
        <v>8.3531872380492023E-4</v>
      </c>
      <c r="CF33" s="66">
        <f t="shared" si="42"/>
        <v>4.9702156382522332E-4</v>
      </c>
      <c r="CG33" s="66">
        <f t="shared" si="42"/>
        <v>2.8200332959902349E-4</v>
      </c>
      <c r="CH33" s="66">
        <f t="shared" si="42"/>
        <v>4.0871457236059427E-4</v>
      </c>
      <c r="CI33" s="66">
        <f t="shared" si="42"/>
        <v>7.3397800305274039E-4</v>
      </c>
      <c r="CJ33" s="66">
        <f t="shared" si="42"/>
        <v>6.6118377863466572E-4</v>
      </c>
      <c r="CK33" s="66">
        <f t="shared" si="42"/>
        <v>6.4691502530257663E-4</v>
      </c>
      <c r="CL33" s="66">
        <f t="shared" si="42"/>
        <v>8.7918386742271662E-4</v>
      </c>
      <c r="CM33" s="66">
        <f t="shared" si="42"/>
        <v>5.2312168783420797E-4</v>
      </c>
      <c r="CN33" s="66">
        <f t="shared" si="42"/>
        <v>2.9681218782407495E-4</v>
      </c>
      <c r="CO33" s="66">
        <f t="shared" si="42"/>
        <v>4.3017742588507808E-4</v>
      </c>
      <c r="CP33" s="66">
        <f t="shared" si="42"/>
        <v>7.7252143515678482E-4</v>
      </c>
      <c r="CQ33" s="66">
        <f t="shared" si="42"/>
        <v>6.959045631460643E-4</v>
      </c>
      <c r="CR33" s="66">
        <f t="shared" si="42"/>
        <v>1.0213297708364509E-3</v>
      </c>
      <c r="CS33" s="66">
        <f t="shared" si="42"/>
        <v>1.2954935056425662E-3</v>
      </c>
      <c r="CT33" s="66">
        <f t="shared" si="42"/>
        <v>7.1577013204272876E-4</v>
      </c>
      <c r="CU33" s="66">
        <f t="shared" si="42"/>
        <v>3.7487844544039294E-4</v>
      </c>
      <c r="CV33" s="66">
        <f t="shared" si="42"/>
        <v>4.9804409551522204E-4</v>
      </c>
      <c r="CW33" s="66">
        <f t="shared" si="42"/>
        <v>8.1308890088606042E-4</v>
      </c>
      <c r="CX33" s="66">
        <f t="shared" si="42"/>
        <v>7.324486423540994E-4</v>
      </c>
      <c r="CY33" s="66">
        <f t="shared" si="42"/>
        <v>7.166419493530164E-4</v>
      </c>
      <c r="CZ33" s="66">
        <f t="shared" si="42"/>
        <v>5.7628603730349609E-4</v>
      </c>
      <c r="DA33" s="66">
        <f t="shared" si="42"/>
        <v>2.8894356447547206E-4</v>
      </c>
      <c r="DB33" s="66">
        <f t="shared" si="42"/>
        <v>1.700272520407051E-4</v>
      </c>
      <c r="DC33" s="66">
        <f t="shared" si="42"/>
        <v>2.400242899604578E-4</v>
      </c>
      <c r="DD33" s="66">
        <f t="shared" si="42"/>
        <v>4.1505628150466438E-4</v>
      </c>
      <c r="DE33" s="66">
        <f t="shared" si="42"/>
        <v>3.5722034839248305E-4</v>
      </c>
      <c r="DF33" s="66">
        <f t="shared" si="42"/>
        <v>3.7134251783805101E-4</v>
      </c>
      <c r="DG33" s="66">
        <f t="shared" si="42"/>
        <v>4.9407627649170548E-4</v>
      </c>
      <c r="DH33" s="66">
        <f t="shared" si="42"/>
        <v>2.8486548704862862E-4</v>
      </c>
      <c r="DI33" s="66">
        <f t="shared" si="42"/>
        <v>1.6762752979821756E-4</v>
      </c>
      <c r="DJ33" s="66">
        <f t="shared" si="42"/>
        <v>2.366366469770995E-4</v>
      </c>
      <c r="DK33" s="66">
        <f t="shared" si="42"/>
        <v>4.0919828063329557E-4</v>
      </c>
      <c r="DL33" s="66">
        <f t="shared" si="42"/>
        <v>3.5217862946085337E-4</v>
      </c>
      <c r="DM33" s="66">
        <f t="shared" si="42"/>
        <v>3.6610148212794051E-4</v>
      </c>
      <c r="DN33" s="66">
        <f t="shared" si="42"/>
        <v>4.8710300711310786E-4</v>
      </c>
      <c r="DO33" s="66">
        <f t="shared" si="42"/>
        <v>2.8084496658980238E-4</v>
      </c>
      <c r="DP33" s="66">
        <f t="shared" si="42"/>
        <v>1.6526167663713883E-4</v>
      </c>
      <c r="DQ33" s="66">
        <f t="shared" si="42"/>
        <v>2.3329681634216886E-4</v>
      </c>
      <c r="DR33" s="66">
        <f t="shared" si="42"/>
        <v>4.0342295812565256E-4</v>
      </c>
      <c r="DS33" s="66">
        <f t="shared" si="42"/>
        <v>3.472080680931753E-4</v>
      </c>
      <c r="DT33" s="66">
        <f t="shared" si="42"/>
        <v>3.6093441708909756E-4</v>
      </c>
      <c r="DU33" s="66">
        <f t="shared" si="42"/>
        <v>4.8022815671987766E-4</v>
      </c>
      <c r="DV33" s="66">
        <f t="shared" si="42"/>
        <v>2.7688119075429775E-4</v>
      </c>
      <c r="DW33" s="66">
        <f t="shared" si="42"/>
        <v>1.6292921453769853E-4</v>
      </c>
      <c r="DX33" s="66">
        <f t="shared" si="42"/>
        <v>2.3000412324410127E-4</v>
      </c>
      <c r="DY33" s="66">
        <f t="shared" si="42"/>
        <v>3.977291470799238E-4</v>
      </c>
      <c r="DZ33" s="66">
        <f t="shared" si="42"/>
        <v>3.4230765998933291E-4</v>
      </c>
      <c r="EA33" s="66">
        <f t="shared" si="42"/>
        <v>3.5584027871791096E-4</v>
      </c>
      <c r="EB33" s="66">
        <f t="shared" si="42"/>
        <v>4.7345033625099427E-4</v>
      </c>
      <c r="EC33" s="66">
        <f t="shared" si="42"/>
        <v>2.7297335866264898E-4</v>
      </c>
      <c r="ED33" s="66">
        <f t="shared" si="42"/>
        <v>1.6066974190511471E-4</v>
      </c>
      <c r="EE33" s="66">
        <f t="shared" si="42"/>
        <v>1.1999894571522663E-4</v>
      </c>
      <c r="EF33" s="66">
        <f t="shared" si="42"/>
        <v>2.0609959176722529E-4</v>
      </c>
      <c r="EG33" s="66">
        <f t="shared" si="42"/>
        <v>1.7617903796891303E-4</v>
      </c>
      <c r="EH33" s="66">
        <f t="shared" si="42"/>
        <v>1.8190332018229138E-4</v>
      </c>
      <c r="EI33" s="66">
        <f t="shared" si="42"/>
        <v>2.4038527081064241E-4</v>
      </c>
      <c r="EJ33" s="66">
        <f t="shared" si="42"/>
        <v>1.3865038816186505E-4</v>
      </c>
      <c r="EK33" s="66">
        <f t="shared" si="42"/>
        <v>8.1035348355491086E-5</v>
      </c>
      <c r="EL33" s="66">
        <f t="shared" ref="EL33:GW33" si="43">IF($K$24=0,0,EL29/$K$24)</f>
        <v>1.1442284907459415E-4</v>
      </c>
      <c r="EM33" s="66">
        <f t="shared" si="43"/>
        <v>1.9652258061567549E-4</v>
      </c>
      <c r="EN33" s="66">
        <f t="shared" si="43"/>
        <v>1.6799237152852902E-4</v>
      </c>
      <c r="EO33" s="66">
        <f t="shared" si="43"/>
        <v>1.7345065848145056E-4</v>
      </c>
      <c r="EP33" s="66">
        <f t="shared" si="43"/>
        <v>2.2921507683072427E-4</v>
      </c>
      <c r="EQ33" s="66">
        <f t="shared" si="43"/>
        <v>1.3220759852697526E-4</v>
      </c>
      <c r="ER33" s="66">
        <f t="shared" si="43"/>
        <v>7.7269807491408315E-5</v>
      </c>
      <c r="ES33" s="66">
        <f t="shared" si="43"/>
        <v>2.1821172364993604E-4</v>
      </c>
      <c r="ET33" s="66">
        <f t="shared" si="43"/>
        <v>3.7478118574309899E-4</v>
      </c>
      <c r="EU33" s="66">
        <f t="shared" si="43"/>
        <v>3.2037224424802472E-4</v>
      </c>
      <c r="EV33" s="66">
        <f t="shared" si="43"/>
        <v>3.3078154810477889E-4</v>
      </c>
      <c r="EW33" s="66">
        <f t="shared" si="43"/>
        <v>4.3712787617425662E-4</v>
      </c>
      <c r="EX33" s="66">
        <f t="shared" si="43"/>
        <v>2.521283833387395E-4</v>
      </c>
      <c r="EY33" s="66">
        <f t="shared" si="43"/>
        <v>1.4735848665861187E-4</v>
      </c>
      <c r="EZ33" s="66">
        <f t="shared" si="43"/>
        <v>2.0807188740438613E-4</v>
      </c>
      <c r="FA33" s="66">
        <f t="shared" si="43"/>
        <v>3.5736589848087786E-4</v>
      </c>
      <c r="FB33" s="66">
        <f t="shared" si="43"/>
        <v>3.0548522516418442E-4</v>
      </c>
      <c r="FC33" s="66">
        <f t="shared" si="43"/>
        <v>3.1541083073574941E-4</v>
      </c>
      <c r="FD33" s="66">
        <f t="shared" si="43"/>
        <v>4.1681547036657144E-4</v>
      </c>
      <c r="FE33" s="66">
        <f t="shared" si="43"/>
        <v>2.4041251181200452E-4</v>
      </c>
      <c r="FF33" s="66">
        <f t="shared" si="43"/>
        <v>1.4051105014549676E-4</v>
      </c>
      <c r="FG33" s="66">
        <f t="shared" si="43"/>
        <v>1.9840322785533444E-4</v>
      </c>
      <c r="FH33" s="66">
        <f t="shared" si="43"/>
        <v>3.4075986270182376E-4</v>
      </c>
      <c r="FI33" s="66">
        <f t="shared" si="43"/>
        <v>2.1025155408121849E-4</v>
      </c>
      <c r="FJ33" s="66">
        <f t="shared" si="43"/>
        <v>1.8696342108149891E-4</v>
      </c>
      <c r="FK33" s="66">
        <f t="shared" si="43"/>
        <v>2.4640071054500746E-4</v>
      </c>
      <c r="FL33" s="66">
        <f t="shared" si="43"/>
        <v>1.4173374884230436E-4</v>
      </c>
      <c r="FM33" s="66">
        <f t="shared" si="43"/>
        <v>8.2612310785554723E-5</v>
      </c>
      <c r="FN33" s="66">
        <f t="shared" si="43"/>
        <v>1.269100425628788E-4</v>
      </c>
      <c r="FO33" s="66">
        <f t="shared" si="43"/>
        <v>2.1737709122954135E-4</v>
      </c>
      <c r="FP33" s="66">
        <f t="shared" si="43"/>
        <v>1.8531431042567506E-4</v>
      </c>
      <c r="FQ33" s="66">
        <f t="shared" si="43"/>
        <v>1.8343542980922998E-4</v>
      </c>
      <c r="FR33" s="66">
        <f t="shared" si="43"/>
        <v>2.4175114031755262E-4</v>
      </c>
      <c r="FS33" s="66">
        <f t="shared" si="43"/>
        <v>1.3905923943287484E-4</v>
      </c>
      <c r="FT33" s="66">
        <f t="shared" si="43"/>
        <v>8.1053420229597496E-5</v>
      </c>
      <c r="FU33" s="66">
        <f t="shared" si="43"/>
        <v>1.2451525581831047E-4</v>
      </c>
      <c r="FV33" s="66">
        <f t="shared" si="43"/>
        <v>2.1327519538161114E-4</v>
      </c>
      <c r="FW33" s="66">
        <f t="shared" si="43"/>
        <v>1.8181743779665244E-4</v>
      </c>
      <c r="FX33" s="66">
        <f t="shared" si="43"/>
        <v>1.7997401157218482E-4</v>
      </c>
      <c r="FY33" s="66">
        <f t="shared" si="43"/>
        <v>2.3718930726931376E-4</v>
      </c>
      <c r="FZ33" s="66">
        <f t="shared" si="43"/>
        <v>1.3643519789464429E-4</v>
      </c>
      <c r="GA33" s="66">
        <f t="shared" si="43"/>
        <v>7.9523945867695898E-5</v>
      </c>
      <c r="GB33" s="66">
        <f t="shared" si="43"/>
        <v>1.2216565859094784E-4</v>
      </c>
      <c r="GC33" s="66">
        <f t="shared" si="43"/>
        <v>2.0925070212220629E-4</v>
      </c>
      <c r="GD33" s="66">
        <f t="shared" si="43"/>
        <v>1.7838655099546759E-4</v>
      </c>
      <c r="GE33" s="66">
        <f t="shared" si="43"/>
        <v>1.7657791014020943E-4</v>
      </c>
      <c r="GF33" s="66">
        <f t="shared" si="43"/>
        <v>2.3271355580370022E-4</v>
      </c>
      <c r="GG33" s="66">
        <f t="shared" si="43"/>
        <v>1.3386067190117329E-4</v>
      </c>
      <c r="GH33" s="66">
        <f t="shared" si="43"/>
        <v>7.8023332617602889E-5</v>
      </c>
      <c r="GI33" s="66">
        <f t="shared" si="43"/>
        <v>1.1986039815665156E-4</v>
      </c>
      <c r="GJ33" s="66">
        <f t="shared" si="43"/>
        <v>2.0530215086799332E-4</v>
      </c>
      <c r="GK33" s="66">
        <f t="shared" si="43"/>
        <v>1.7502040487254322E-4</v>
      </c>
      <c r="GL33" s="66">
        <f t="shared" si="43"/>
        <v>1.7324589298815603E-4</v>
      </c>
      <c r="GM33" s="66">
        <f t="shared" si="43"/>
        <v>2.4748247853488315E-4</v>
      </c>
      <c r="GN33" s="66">
        <f t="shared" si="43"/>
        <v>1.4533815624884758E-4</v>
      </c>
      <c r="GO33" s="66">
        <f t="shared" si="43"/>
        <v>8.4546903397094043E-5</v>
      </c>
      <c r="GP33" s="66">
        <f t="shared" si="43"/>
        <v>1.2962700560445274E-4</v>
      </c>
      <c r="GQ33" s="66">
        <f t="shared" si="43"/>
        <v>2.2159493817311985E-4</v>
      </c>
      <c r="GR33" s="66">
        <f t="shared" si="43"/>
        <v>1.8853916703695839E-4</v>
      </c>
      <c r="GS33" s="66">
        <f t="shared" si="43"/>
        <v>1.8806943522067503E-4</v>
      </c>
      <c r="GT33" s="66">
        <f t="shared" si="43"/>
        <v>2.4737174547404586E-4</v>
      </c>
      <c r="GU33" s="66">
        <f t="shared" si="43"/>
        <v>1.4335260553568913E-4</v>
      </c>
      <c r="GV33" s="66">
        <f t="shared" si="43"/>
        <v>8.3391858027948132E-5</v>
      </c>
      <c r="GW33" s="66">
        <f t="shared" si="43"/>
        <v>1.2785609423426983E-4</v>
      </c>
      <c r="GX33" s="66">
        <f t="shared" ref="GX33:JI33" si="44">IF($K$24=0,0,GX29/$K$24)</f>
        <v>2.1856759835487842E-4</v>
      </c>
      <c r="GY33" s="66">
        <f t="shared" si="44"/>
        <v>1.8596342170462072E-4</v>
      </c>
      <c r="GZ33" s="66">
        <f t="shared" si="44"/>
        <v>1.8550010717315019E-4</v>
      </c>
      <c r="HA33" s="66">
        <f t="shared" si="44"/>
        <v>2.4399225341003303E-4</v>
      </c>
      <c r="HB33" s="66">
        <f t="shared" si="44"/>
        <v>1.4139418060791484E-4</v>
      </c>
      <c r="HC33" s="66">
        <f t="shared" si="44"/>
        <v>8.2252592418334293E-6</v>
      </c>
      <c r="HD33" s="66">
        <f t="shared" si="44"/>
        <v>1.2610937633416218E-5</v>
      </c>
      <c r="HE33" s="66">
        <f t="shared" si="44"/>
        <v>2.1558161682058819E-4</v>
      </c>
      <c r="HF33" s="66">
        <f t="shared" si="44"/>
        <v>1.8342286515624415E-4</v>
      </c>
      <c r="HG33" s="66">
        <f t="shared" si="44"/>
        <v>1.8296588023925423E-4</v>
      </c>
      <c r="HH33" s="66">
        <f t="shared" si="44"/>
        <v>2.4065893059056686E-4</v>
      </c>
      <c r="HI33" s="66">
        <f t="shared" si="44"/>
        <v>1.3946251088408948E-4</v>
      </c>
      <c r="HJ33" s="66">
        <f t="shared" si="44"/>
        <v>8.1128890991602804E-5</v>
      </c>
      <c r="HK33" s="66">
        <f t="shared" si="44"/>
        <v>1.2438652138279256E-4</v>
      </c>
      <c r="HL33" s="66">
        <f t="shared" si="44"/>
        <v>2.1263642855021364E-4</v>
      </c>
      <c r="HM33" s="66">
        <f t="shared" si="44"/>
        <v>1.8091701665699E-4</v>
      </c>
      <c r="HN33" s="66">
        <f t="shared" si="44"/>
        <v>1.8046627488186486E-4</v>
      </c>
      <c r="HO33" s="66">
        <f t="shared" si="44"/>
        <v>2.3737114627022713E-4</v>
      </c>
      <c r="HP33" s="66">
        <f t="shared" si="44"/>
        <v>1.3755723084551074E-4</v>
      </c>
      <c r="HQ33" s="66">
        <f t="shared" si="44"/>
        <v>8.002054111622447E-5</v>
      </c>
      <c r="HR33" s="66">
        <f t="shared" si="44"/>
        <v>6.6907556804370123E-5</v>
      </c>
      <c r="HS33" s="66">
        <f t="shared" si="44"/>
        <v>1.2259923695653191E-4</v>
      </c>
      <c r="HT33" s="66">
        <f t="shared" si="44"/>
        <v>1.0463971956683126E-4</v>
      </c>
      <c r="HU33" s="66">
        <f t="shared" si="44"/>
        <v>1.04708094178175E-4</v>
      </c>
      <c r="HV33" s="66">
        <f t="shared" si="44"/>
        <v>1.3815899952330753E-4</v>
      </c>
      <c r="HW33" s="66">
        <f t="shared" si="44"/>
        <v>8.0875982769576182E-5</v>
      </c>
      <c r="HX33" s="66">
        <f t="shared" si="44"/>
        <v>3.8702281777796561E-5</v>
      </c>
      <c r="HY33" s="66">
        <f t="shared" si="44"/>
        <v>5.9525274276934176E-5</v>
      </c>
      <c r="HZ33" s="66">
        <f t="shared" si="44"/>
        <v>1.2533060267621522E-4</v>
      </c>
      <c r="IA33" s="66">
        <f t="shared" si="44"/>
        <v>1.0697096852104335E-4</v>
      </c>
      <c r="IB33" s="66">
        <f t="shared" si="44"/>
        <v>1.0704086643770413E-4</v>
      </c>
      <c r="IC33" s="66">
        <f t="shared" si="44"/>
        <v>1.4123701831470913E-4</v>
      </c>
      <c r="ID33" s="66">
        <f t="shared" si="44"/>
        <v>8.2677803827898457E-5</v>
      </c>
      <c r="IE33" s="66">
        <f t="shared" si="44"/>
        <v>3.956452275372431E-5</v>
      </c>
      <c r="IF33" s="66">
        <f t="shared" si="44"/>
        <v>6.0851426850562441E-5</v>
      </c>
      <c r="IG33" s="66">
        <f t="shared" si="44"/>
        <v>1.2812281998747331E-4</v>
      </c>
      <c r="IH33" s="66">
        <f t="shared" si="44"/>
        <v>1.0935415493943269E-4</v>
      </c>
      <c r="II33" s="66">
        <f t="shared" si="44"/>
        <v>1.0942561009884784E-4</v>
      </c>
      <c r="IJ33" s="66">
        <f t="shared" si="44"/>
        <v>1.4438361171734064E-4</v>
      </c>
      <c r="IK33" s="66">
        <f t="shared" si="44"/>
        <v>8.4519767324247824E-5</v>
      </c>
      <c r="IL33" s="66">
        <f t="shared" si="44"/>
        <v>4.0445973436842902E-5</v>
      </c>
      <c r="IM33" s="66">
        <f t="shared" si="44"/>
        <v>6.2207124532044517E-5</v>
      </c>
      <c r="IN33" s="66">
        <f t="shared" si="44"/>
        <v>1.3097724459165756E-4</v>
      </c>
      <c r="IO33" s="66">
        <f t="shared" si="44"/>
        <v>1.1179043592715532E-4</v>
      </c>
      <c r="IP33" s="66">
        <f t="shared" si="44"/>
        <v>1.1186348302284807E-4</v>
      </c>
      <c r="IQ33" s="66">
        <f t="shared" si="44"/>
        <v>1.4760030749227951E-4</v>
      </c>
      <c r="IR33" s="66">
        <f t="shared" si="44"/>
        <v>8.6402767584574993E-5</v>
      </c>
      <c r="IS33" s="66">
        <f t="shared" si="44"/>
        <v>4.1347061796665098E-5</v>
      </c>
      <c r="IT33" s="66">
        <f t="shared" si="44"/>
        <v>6.3593025551372554E-5</v>
      </c>
      <c r="IU33" s="66">
        <f t="shared" si="44"/>
        <v>1.3389526239353892E-4</v>
      </c>
      <c r="IV33" s="66">
        <f t="shared" si="44"/>
        <v>1.1428099436829918E-4</v>
      </c>
      <c r="IW33" s="66">
        <f t="shared" si="44"/>
        <v>0</v>
      </c>
      <c r="IX33" s="66">
        <f t="shared" si="44"/>
        <v>0</v>
      </c>
      <c r="IY33" s="66">
        <f t="shared" si="44"/>
        <v>0</v>
      </c>
      <c r="IZ33" s="66">
        <f t="shared" si="44"/>
        <v>0</v>
      </c>
      <c r="JA33" s="66">
        <f t="shared" si="44"/>
        <v>0</v>
      </c>
      <c r="JB33" s="66">
        <f t="shared" si="44"/>
        <v>0</v>
      </c>
      <c r="JC33" s="66">
        <f t="shared" si="44"/>
        <v>0</v>
      </c>
      <c r="JD33" s="66">
        <f t="shared" si="44"/>
        <v>0</v>
      </c>
      <c r="JE33" s="66">
        <f t="shared" si="44"/>
        <v>0</v>
      </c>
      <c r="JF33" s="66">
        <f t="shared" si="44"/>
        <v>0</v>
      </c>
      <c r="JG33" s="66">
        <f t="shared" si="44"/>
        <v>0</v>
      </c>
      <c r="JH33" s="66">
        <f t="shared" si="44"/>
        <v>0</v>
      </c>
      <c r="JI33" s="66">
        <f t="shared" si="44"/>
        <v>0</v>
      </c>
      <c r="JJ33" s="66">
        <f t="shared" ref="JJ33:LU33" si="45">IF($K$24=0,0,JJ29/$K$24)</f>
        <v>0</v>
      </c>
      <c r="JK33" s="66">
        <f t="shared" si="45"/>
        <v>0</v>
      </c>
      <c r="JL33" s="66">
        <f t="shared" si="45"/>
        <v>0</v>
      </c>
      <c r="JM33" s="66">
        <f t="shared" si="45"/>
        <v>0</v>
      </c>
      <c r="JN33" s="66">
        <f t="shared" si="45"/>
        <v>0</v>
      </c>
      <c r="JO33" s="66">
        <f t="shared" si="45"/>
        <v>0</v>
      </c>
      <c r="JP33" s="66">
        <f t="shared" si="45"/>
        <v>0</v>
      </c>
      <c r="JQ33" s="66">
        <f t="shared" si="45"/>
        <v>0</v>
      </c>
      <c r="JR33" s="66">
        <f t="shared" si="45"/>
        <v>0</v>
      </c>
      <c r="JS33" s="66">
        <f t="shared" si="45"/>
        <v>0</v>
      </c>
      <c r="JT33" s="66">
        <f t="shared" si="45"/>
        <v>0</v>
      </c>
      <c r="JU33" s="66">
        <f t="shared" si="45"/>
        <v>0</v>
      </c>
      <c r="JV33" s="66">
        <f t="shared" si="45"/>
        <v>0</v>
      </c>
      <c r="JW33" s="66">
        <f t="shared" si="45"/>
        <v>0</v>
      </c>
      <c r="JX33" s="66">
        <f t="shared" si="45"/>
        <v>0</v>
      </c>
      <c r="JY33" s="66">
        <f t="shared" si="45"/>
        <v>0</v>
      </c>
      <c r="JZ33" s="66">
        <f t="shared" si="45"/>
        <v>0</v>
      </c>
      <c r="KA33" s="66">
        <f t="shared" si="45"/>
        <v>0</v>
      </c>
      <c r="KB33" s="66">
        <f t="shared" si="45"/>
        <v>0</v>
      </c>
      <c r="KC33" s="66">
        <f t="shared" si="45"/>
        <v>0</v>
      </c>
      <c r="KD33" s="66">
        <f t="shared" si="45"/>
        <v>0</v>
      </c>
      <c r="KE33" s="66">
        <f t="shared" si="45"/>
        <v>0</v>
      </c>
      <c r="KF33" s="66">
        <f t="shared" si="45"/>
        <v>0</v>
      </c>
      <c r="KG33" s="66">
        <f t="shared" si="45"/>
        <v>0</v>
      </c>
      <c r="KH33" s="66">
        <f t="shared" si="45"/>
        <v>0</v>
      </c>
      <c r="KI33" s="66">
        <f t="shared" si="45"/>
        <v>0</v>
      </c>
      <c r="KJ33" s="66">
        <f t="shared" si="45"/>
        <v>0</v>
      </c>
      <c r="KK33" s="66">
        <f t="shared" si="45"/>
        <v>0</v>
      </c>
      <c r="KL33" s="66">
        <f t="shared" si="45"/>
        <v>0</v>
      </c>
      <c r="KM33" s="66">
        <f t="shared" si="45"/>
        <v>0</v>
      </c>
      <c r="KN33" s="66">
        <f t="shared" si="45"/>
        <v>0</v>
      </c>
      <c r="KO33" s="66">
        <f t="shared" si="45"/>
        <v>0</v>
      </c>
      <c r="KP33" s="66">
        <f t="shared" si="45"/>
        <v>0</v>
      </c>
      <c r="KQ33" s="66">
        <f t="shared" si="45"/>
        <v>0</v>
      </c>
      <c r="KR33" s="66">
        <f t="shared" si="45"/>
        <v>0</v>
      </c>
      <c r="KS33" s="66">
        <f t="shared" si="45"/>
        <v>0</v>
      </c>
      <c r="KT33" s="66">
        <f t="shared" si="45"/>
        <v>0</v>
      </c>
      <c r="KU33" s="66">
        <f t="shared" si="45"/>
        <v>0</v>
      </c>
      <c r="KV33" s="66">
        <f t="shared" si="45"/>
        <v>0</v>
      </c>
      <c r="KW33" s="66">
        <f t="shared" si="45"/>
        <v>0</v>
      </c>
      <c r="KX33" s="66">
        <f t="shared" si="45"/>
        <v>0</v>
      </c>
      <c r="KY33" s="66">
        <f t="shared" si="45"/>
        <v>0</v>
      </c>
      <c r="KZ33" s="66">
        <f t="shared" si="45"/>
        <v>0</v>
      </c>
      <c r="LA33" s="66">
        <f t="shared" si="45"/>
        <v>0</v>
      </c>
      <c r="LB33" s="66">
        <f t="shared" si="45"/>
        <v>0</v>
      </c>
      <c r="LC33" s="66">
        <f t="shared" si="45"/>
        <v>0</v>
      </c>
      <c r="LD33" s="66">
        <f t="shared" si="45"/>
        <v>0</v>
      </c>
      <c r="LE33" s="66">
        <f t="shared" si="45"/>
        <v>0</v>
      </c>
      <c r="LF33" s="66">
        <f t="shared" si="45"/>
        <v>0</v>
      </c>
      <c r="LG33" s="66">
        <f t="shared" si="45"/>
        <v>0</v>
      </c>
      <c r="LH33" s="66">
        <f t="shared" si="45"/>
        <v>0</v>
      </c>
      <c r="LI33" s="66">
        <f t="shared" si="45"/>
        <v>0</v>
      </c>
      <c r="LJ33" s="66">
        <f t="shared" si="45"/>
        <v>0</v>
      </c>
      <c r="LK33" s="66">
        <f t="shared" si="45"/>
        <v>0</v>
      </c>
      <c r="LL33" s="66">
        <f t="shared" si="45"/>
        <v>0</v>
      </c>
      <c r="LM33" s="66">
        <f t="shared" si="45"/>
        <v>0</v>
      </c>
      <c r="LN33" s="66">
        <f t="shared" si="45"/>
        <v>0</v>
      </c>
      <c r="LO33" s="66">
        <f t="shared" si="45"/>
        <v>0</v>
      </c>
      <c r="LP33" s="66">
        <f t="shared" si="45"/>
        <v>0</v>
      </c>
      <c r="LQ33" s="66">
        <f t="shared" si="45"/>
        <v>0</v>
      </c>
      <c r="LR33" s="66">
        <f t="shared" si="45"/>
        <v>0</v>
      </c>
      <c r="LS33" s="66">
        <f t="shared" si="45"/>
        <v>0</v>
      </c>
      <c r="LT33" s="66">
        <f t="shared" si="45"/>
        <v>0</v>
      </c>
      <c r="LU33" s="66">
        <f t="shared" si="45"/>
        <v>0</v>
      </c>
      <c r="LV33" s="66">
        <f t="shared" ref="LV33:NO33" si="46">IF($K$24=0,0,LV29/$K$24)</f>
        <v>0</v>
      </c>
      <c r="LW33" s="66">
        <f t="shared" si="46"/>
        <v>0</v>
      </c>
      <c r="LX33" s="66">
        <f t="shared" si="46"/>
        <v>0</v>
      </c>
      <c r="LY33" s="66">
        <f t="shared" si="46"/>
        <v>0</v>
      </c>
      <c r="LZ33" s="66">
        <f t="shared" si="46"/>
        <v>0</v>
      </c>
      <c r="MA33" s="66">
        <f t="shared" si="46"/>
        <v>0</v>
      </c>
      <c r="MB33" s="66">
        <f t="shared" si="46"/>
        <v>0</v>
      </c>
      <c r="MC33" s="66">
        <f t="shared" si="46"/>
        <v>0</v>
      </c>
      <c r="MD33" s="66">
        <f t="shared" si="46"/>
        <v>0</v>
      </c>
      <c r="ME33" s="66">
        <f t="shared" si="46"/>
        <v>0</v>
      </c>
      <c r="MF33" s="66">
        <f t="shared" si="46"/>
        <v>0</v>
      </c>
      <c r="MG33" s="66">
        <f t="shared" si="46"/>
        <v>0</v>
      </c>
      <c r="MH33" s="66">
        <f t="shared" si="46"/>
        <v>0</v>
      </c>
      <c r="MI33" s="66">
        <f t="shared" si="46"/>
        <v>0</v>
      </c>
      <c r="MJ33" s="66">
        <f t="shared" si="46"/>
        <v>0</v>
      </c>
      <c r="MK33" s="66">
        <f t="shared" si="46"/>
        <v>0</v>
      </c>
      <c r="ML33" s="66">
        <f t="shared" si="46"/>
        <v>0</v>
      </c>
      <c r="MM33" s="66">
        <f t="shared" si="46"/>
        <v>0</v>
      </c>
      <c r="MN33" s="66">
        <f t="shared" si="46"/>
        <v>0</v>
      </c>
      <c r="MO33" s="66">
        <f t="shared" si="46"/>
        <v>0</v>
      </c>
      <c r="MP33" s="66">
        <f t="shared" si="46"/>
        <v>0</v>
      </c>
      <c r="MQ33" s="66">
        <f t="shared" si="46"/>
        <v>0</v>
      </c>
      <c r="MR33" s="66">
        <f t="shared" si="46"/>
        <v>0</v>
      </c>
      <c r="MS33" s="66">
        <f t="shared" si="46"/>
        <v>0</v>
      </c>
      <c r="MT33" s="66">
        <f t="shared" si="46"/>
        <v>0</v>
      </c>
      <c r="MU33" s="66">
        <f t="shared" si="46"/>
        <v>0</v>
      </c>
      <c r="MV33" s="66">
        <f t="shared" si="46"/>
        <v>0</v>
      </c>
      <c r="MW33" s="66">
        <f t="shared" si="46"/>
        <v>0</v>
      </c>
      <c r="MX33" s="66">
        <f t="shared" si="46"/>
        <v>0</v>
      </c>
      <c r="MY33" s="66">
        <f t="shared" si="46"/>
        <v>0</v>
      </c>
      <c r="MZ33" s="66">
        <f t="shared" si="46"/>
        <v>0</v>
      </c>
      <c r="NA33" s="66">
        <f t="shared" si="46"/>
        <v>0</v>
      </c>
      <c r="NB33" s="66">
        <f t="shared" si="46"/>
        <v>0</v>
      </c>
      <c r="NC33" s="66">
        <f t="shared" si="46"/>
        <v>0</v>
      </c>
      <c r="ND33" s="66">
        <f t="shared" si="46"/>
        <v>0</v>
      </c>
      <c r="NE33" s="66">
        <f t="shared" si="46"/>
        <v>0</v>
      </c>
      <c r="NF33" s="66">
        <f t="shared" si="46"/>
        <v>0</v>
      </c>
      <c r="NG33" s="66">
        <f t="shared" si="46"/>
        <v>0</v>
      </c>
      <c r="NH33" s="66">
        <f t="shared" si="46"/>
        <v>0</v>
      </c>
      <c r="NI33" s="66">
        <f t="shared" si="46"/>
        <v>0</v>
      </c>
      <c r="NJ33" s="66">
        <f t="shared" si="46"/>
        <v>0</v>
      </c>
      <c r="NK33" s="66">
        <f t="shared" si="46"/>
        <v>0</v>
      </c>
      <c r="NL33" s="66">
        <f t="shared" si="46"/>
        <v>0</v>
      </c>
      <c r="NM33" s="66">
        <f t="shared" si="46"/>
        <v>0</v>
      </c>
      <c r="NN33" s="66">
        <f t="shared" si="46"/>
        <v>0</v>
      </c>
      <c r="NO33" s="67">
        <f t="shared" si="46"/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tr">
        <f>OFMOR_OFF_0!G35</f>
        <v>№ дня</v>
      </c>
      <c r="H35" s="1"/>
      <c r="I35" s="180"/>
      <c r="J35" s="1"/>
      <c r="K35" s="181"/>
      <c r="L35" s="1"/>
      <c r="M35" s="1"/>
      <c r="N35" s="74">
        <f>NO31</f>
        <v>366</v>
      </c>
      <c r="O35" s="74">
        <f>N35-1</f>
        <v>365</v>
      </c>
      <c r="P35" s="74">
        <f t="shared" ref="P35:CA35" si="47">O35-1</f>
        <v>364</v>
      </c>
      <c r="Q35" s="74">
        <f t="shared" si="47"/>
        <v>363</v>
      </c>
      <c r="R35" s="74">
        <f t="shared" si="47"/>
        <v>362</v>
      </c>
      <c r="S35" s="74">
        <f t="shared" si="47"/>
        <v>361</v>
      </c>
      <c r="T35" s="74">
        <f t="shared" si="47"/>
        <v>360</v>
      </c>
      <c r="U35" s="74">
        <f t="shared" si="47"/>
        <v>359</v>
      </c>
      <c r="V35" s="74">
        <f t="shared" si="47"/>
        <v>358</v>
      </c>
      <c r="W35" s="74">
        <f t="shared" si="47"/>
        <v>357</v>
      </c>
      <c r="X35" s="74">
        <f t="shared" si="47"/>
        <v>356</v>
      </c>
      <c r="Y35" s="74">
        <f t="shared" si="47"/>
        <v>355</v>
      </c>
      <c r="Z35" s="74">
        <f t="shared" si="47"/>
        <v>354</v>
      </c>
      <c r="AA35" s="74">
        <f t="shared" si="47"/>
        <v>353</v>
      </c>
      <c r="AB35" s="74">
        <f t="shared" si="47"/>
        <v>352</v>
      </c>
      <c r="AC35" s="74">
        <f t="shared" si="47"/>
        <v>351</v>
      </c>
      <c r="AD35" s="74">
        <f t="shared" si="47"/>
        <v>350</v>
      </c>
      <c r="AE35" s="74">
        <f t="shared" si="47"/>
        <v>349</v>
      </c>
      <c r="AF35" s="74">
        <f t="shared" si="47"/>
        <v>348</v>
      </c>
      <c r="AG35" s="74">
        <f t="shared" si="47"/>
        <v>347</v>
      </c>
      <c r="AH35" s="74">
        <f t="shared" si="47"/>
        <v>346</v>
      </c>
      <c r="AI35" s="74">
        <f t="shared" si="47"/>
        <v>345</v>
      </c>
      <c r="AJ35" s="74">
        <f t="shared" si="47"/>
        <v>344</v>
      </c>
      <c r="AK35" s="74">
        <f t="shared" si="47"/>
        <v>343</v>
      </c>
      <c r="AL35" s="74">
        <f t="shared" si="47"/>
        <v>342</v>
      </c>
      <c r="AM35" s="74">
        <f t="shared" si="47"/>
        <v>341</v>
      </c>
      <c r="AN35" s="74">
        <f t="shared" si="47"/>
        <v>340</v>
      </c>
      <c r="AO35" s="74">
        <f t="shared" si="47"/>
        <v>339</v>
      </c>
      <c r="AP35" s="74">
        <f t="shared" si="47"/>
        <v>338</v>
      </c>
      <c r="AQ35" s="74">
        <f t="shared" si="47"/>
        <v>337</v>
      </c>
      <c r="AR35" s="74">
        <f t="shared" si="47"/>
        <v>336</v>
      </c>
      <c r="AS35" s="74">
        <f t="shared" si="47"/>
        <v>335</v>
      </c>
      <c r="AT35" s="74">
        <f t="shared" si="47"/>
        <v>334</v>
      </c>
      <c r="AU35" s="74">
        <f t="shared" si="47"/>
        <v>333</v>
      </c>
      <c r="AV35" s="74">
        <f t="shared" si="47"/>
        <v>332</v>
      </c>
      <c r="AW35" s="74">
        <f t="shared" si="47"/>
        <v>331</v>
      </c>
      <c r="AX35" s="74">
        <f t="shared" si="47"/>
        <v>330</v>
      </c>
      <c r="AY35" s="74">
        <f t="shared" si="47"/>
        <v>329</v>
      </c>
      <c r="AZ35" s="74">
        <f t="shared" si="47"/>
        <v>328</v>
      </c>
      <c r="BA35" s="74">
        <f t="shared" si="47"/>
        <v>327</v>
      </c>
      <c r="BB35" s="74">
        <f t="shared" si="47"/>
        <v>326</v>
      </c>
      <c r="BC35" s="74">
        <f t="shared" si="47"/>
        <v>325</v>
      </c>
      <c r="BD35" s="74">
        <f t="shared" si="47"/>
        <v>324</v>
      </c>
      <c r="BE35" s="74">
        <f t="shared" si="47"/>
        <v>323</v>
      </c>
      <c r="BF35" s="74">
        <f t="shared" si="47"/>
        <v>322</v>
      </c>
      <c r="BG35" s="74">
        <f t="shared" si="47"/>
        <v>321</v>
      </c>
      <c r="BH35" s="74">
        <f t="shared" si="47"/>
        <v>320</v>
      </c>
      <c r="BI35" s="74">
        <f t="shared" si="47"/>
        <v>319</v>
      </c>
      <c r="BJ35" s="74">
        <f t="shared" si="47"/>
        <v>318</v>
      </c>
      <c r="BK35" s="74">
        <f t="shared" si="47"/>
        <v>317</v>
      </c>
      <c r="BL35" s="74">
        <f t="shared" si="47"/>
        <v>316</v>
      </c>
      <c r="BM35" s="74">
        <f t="shared" si="47"/>
        <v>315</v>
      </c>
      <c r="BN35" s="74">
        <f t="shared" si="47"/>
        <v>314</v>
      </c>
      <c r="BO35" s="74">
        <f t="shared" si="47"/>
        <v>313</v>
      </c>
      <c r="BP35" s="74">
        <f t="shared" si="47"/>
        <v>312</v>
      </c>
      <c r="BQ35" s="74">
        <f t="shared" si="47"/>
        <v>311</v>
      </c>
      <c r="BR35" s="74">
        <f t="shared" si="47"/>
        <v>310</v>
      </c>
      <c r="BS35" s="74">
        <f t="shared" si="47"/>
        <v>309</v>
      </c>
      <c r="BT35" s="74">
        <f t="shared" si="47"/>
        <v>308</v>
      </c>
      <c r="BU35" s="74">
        <f t="shared" si="47"/>
        <v>307</v>
      </c>
      <c r="BV35" s="74">
        <f t="shared" si="47"/>
        <v>306</v>
      </c>
      <c r="BW35" s="74">
        <f t="shared" si="47"/>
        <v>305</v>
      </c>
      <c r="BX35" s="74">
        <f t="shared" si="47"/>
        <v>304</v>
      </c>
      <c r="BY35" s="74">
        <f t="shared" si="47"/>
        <v>303</v>
      </c>
      <c r="BZ35" s="74">
        <f t="shared" si="47"/>
        <v>302</v>
      </c>
      <c r="CA35" s="74">
        <f t="shared" si="47"/>
        <v>301</v>
      </c>
      <c r="CB35" s="74">
        <f t="shared" ref="CB35:EM35" si="48">CA35-1</f>
        <v>300</v>
      </c>
      <c r="CC35" s="74">
        <f t="shared" si="48"/>
        <v>299</v>
      </c>
      <c r="CD35" s="74">
        <f t="shared" si="48"/>
        <v>298</v>
      </c>
      <c r="CE35" s="74">
        <f t="shared" si="48"/>
        <v>297</v>
      </c>
      <c r="CF35" s="74">
        <f t="shared" si="48"/>
        <v>296</v>
      </c>
      <c r="CG35" s="74">
        <f t="shared" si="48"/>
        <v>295</v>
      </c>
      <c r="CH35" s="74">
        <f t="shared" si="48"/>
        <v>294</v>
      </c>
      <c r="CI35" s="74">
        <f t="shared" si="48"/>
        <v>293</v>
      </c>
      <c r="CJ35" s="74">
        <f t="shared" si="48"/>
        <v>292</v>
      </c>
      <c r="CK35" s="74">
        <f t="shared" si="48"/>
        <v>291</v>
      </c>
      <c r="CL35" s="74">
        <f t="shared" si="48"/>
        <v>290</v>
      </c>
      <c r="CM35" s="74">
        <f t="shared" si="48"/>
        <v>289</v>
      </c>
      <c r="CN35" s="74">
        <f t="shared" si="48"/>
        <v>288</v>
      </c>
      <c r="CO35" s="74">
        <f t="shared" si="48"/>
        <v>287</v>
      </c>
      <c r="CP35" s="74">
        <f t="shared" si="48"/>
        <v>286</v>
      </c>
      <c r="CQ35" s="74">
        <f t="shared" si="48"/>
        <v>285</v>
      </c>
      <c r="CR35" s="74">
        <f t="shared" si="48"/>
        <v>284</v>
      </c>
      <c r="CS35" s="74">
        <f t="shared" si="48"/>
        <v>283</v>
      </c>
      <c r="CT35" s="74">
        <f t="shared" si="48"/>
        <v>282</v>
      </c>
      <c r="CU35" s="74">
        <f t="shared" si="48"/>
        <v>281</v>
      </c>
      <c r="CV35" s="74">
        <f t="shared" si="48"/>
        <v>280</v>
      </c>
      <c r="CW35" s="74">
        <f t="shared" si="48"/>
        <v>279</v>
      </c>
      <c r="CX35" s="74">
        <f t="shared" si="48"/>
        <v>278</v>
      </c>
      <c r="CY35" s="74">
        <f t="shared" si="48"/>
        <v>277</v>
      </c>
      <c r="CZ35" s="74">
        <f t="shared" si="48"/>
        <v>276</v>
      </c>
      <c r="DA35" s="74">
        <f t="shared" si="48"/>
        <v>275</v>
      </c>
      <c r="DB35" s="74">
        <f t="shared" si="48"/>
        <v>274</v>
      </c>
      <c r="DC35" s="74">
        <f t="shared" si="48"/>
        <v>273</v>
      </c>
      <c r="DD35" s="74">
        <f t="shared" si="48"/>
        <v>272</v>
      </c>
      <c r="DE35" s="74">
        <f t="shared" si="48"/>
        <v>271</v>
      </c>
      <c r="DF35" s="74">
        <f t="shared" si="48"/>
        <v>270</v>
      </c>
      <c r="DG35" s="74">
        <f t="shared" si="48"/>
        <v>269</v>
      </c>
      <c r="DH35" s="74">
        <f t="shared" si="48"/>
        <v>268</v>
      </c>
      <c r="DI35" s="74">
        <f t="shared" si="48"/>
        <v>267</v>
      </c>
      <c r="DJ35" s="74">
        <f t="shared" si="48"/>
        <v>266</v>
      </c>
      <c r="DK35" s="74">
        <f t="shared" si="48"/>
        <v>265</v>
      </c>
      <c r="DL35" s="74">
        <f t="shared" si="48"/>
        <v>264</v>
      </c>
      <c r="DM35" s="74">
        <f t="shared" si="48"/>
        <v>263</v>
      </c>
      <c r="DN35" s="74">
        <f t="shared" si="48"/>
        <v>262</v>
      </c>
      <c r="DO35" s="74">
        <f t="shared" si="48"/>
        <v>261</v>
      </c>
      <c r="DP35" s="74">
        <f t="shared" si="48"/>
        <v>260</v>
      </c>
      <c r="DQ35" s="74">
        <f t="shared" si="48"/>
        <v>259</v>
      </c>
      <c r="DR35" s="74">
        <f t="shared" si="48"/>
        <v>258</v>
      </c>
      <c r="DS35" s="74">
        <f t="shared" si="48"/>
        <v>257</v>
      </c>
      <c r="DT35" s="74">
        <f t="shared" si="48"/>
        <v>256</v>
      </c>
      <c r="DU35" s="74">
        <f t="shared" si="48"/>
        <v>255</v>
      </c>
      <c r="DV35" s="74">
        <f t="shared" si="48"/>
        <v>254</v>
      </c>
      <c r="DW35" s="74">
        <f t="shared" si="48"/>
        <v>253</v>
      </c>
      <c r="DX35" s="74">
        <f t="shared" si="48"/>
        <v>252</v>
      </c>
      <c r="DY35" s="74">
        <f t="shared" si="48"/>
        <v>251</v>
      </c>
      <c r="DZ35" s="74">
        <f t="shared" si="48"/>
        <v>250</v>
      </c>
      <c r="EA35" s="74">
        <f t="shared" si="48"/>
        <v>249</v>
      </c>
      <c r="EB35" s="74">
        <f t="shared" si="48"/>
        <v>248</v>
      </c>
      <c r="EC35" s="74">
        <f t="shared" si="48"/>
        <v>247</v>
      </c>
      <c r="ED35" s="74">
        <f t="shared" si="48"/>
        <v>246</v>
      </c>
      <c r="EE35" s="74">
        <f t="shared" si="48"/>
        <v>245</v>
      </c>
      <c r="EF35" s="74">
        <f t="shared" si="48"/>
        <v>244</v>
      </c>
      <c r="EG35" s="74">
        <f t="shared" si="48"/>
        <v>243</v>
      </c>
      <c r="EH35" s="74">
        <f t="shared" si="48"/>
        <v>242</v>
      </c>
      <c r="EI35" s="74">
        <f t="shared" si="48"/>
        <v>241</v>
      </c>
      <c r="EJ35" s="74">
        <f t="shared" si="48"/>
        <v>240</v>
      </c>
      <c r="EK35" s="74">
        <f t="shared" si="48"/>
        <v>239</v>
      </c>
      <c r="EL35" s="74">
        <f t="shared" si="48"/>
        <v>238</v>
      </c>
      <c r="EM35" s="74">
        <f t="shared" si="48"/>
        <v>237</v>
      </c>
      <c r="EN35" s="74">
        <f t="shared" ref="EN35:GY35" si="49">EM35-1</f>
        <v>236</v>
      </c>
      <c r="EO35" s="74">
        <f t="shared" si="49"/>
        <v>235</v>
      </c>
      <c r="EP35" s="74">
        <f t="shared" si="49"/>
        <v>234</v>
      </c>
      <c r="EQ35" s="74">
        <f t="shared" si="49"/>
        <v>233</v>
      </c>
      <c r="ER35" s="74">
        <f t="shared" si="49"/>
        <v>232</v>
      </c>
      <c r="ES35" s="74">
        <f t="shared" si="49"/>
        <v>231</v>
      </c>
      <c r="ET35" s="74">
        <f t="shared" si="49"/>
        <v>230</v>
      </c>
      <c r="EU35" s="74">
        <f t="shared" si="49"/>
        <v>229</v>
      </c>
      <c r="EV35" s="74">
        <f t="shared" si="49"/>
        <v>228</v>
      </c>
      <c r="EW35" s="74">
        <f t="shared" si="49"/>
        <v>227</v>
      </c>
      <c r="EX35" s="74">
        <f t="shared" si="49"/>
        <v>226</v>
      </c>
      <c r="EY35" s="74">
        <f t="shared" si="49"/>
        <v>225</v>
      </c>
      <c r="EZ35" s="74">
        <f t="shared" si="49"/>
        <v>224</v>
      </c>
      <c r="FA35" s="74">
        <f t="shared" si="49"/>
        <v>223</v>
      </c>
      <c r="FB35" s="74">
        <f t="shared" si="49"/>
        <v>222</v>
      </c>
      <c r="FC35" s="74">
        <f t="shared" si="49"/>
        <v>221</v>
      </c>
      <c r="FD35" s="74">
        <f t="shared" si="49"/>
        <v>220</v>
      </c>
      <c r="FE35" s="74">
        <f t="shared" si="49"/>
        <v>219</v>
      </c>
      <c r="FF35" s="74">
        <f t="shared" si="49"/>
        <v>218</v>
      </c>
      <c r="FG35" s="74">
        <f t="shared" si="49"/>
        <v>217</v>
      </c>
      <c r="FH35" s="74">
        <f t="shared" si="49"/>
        <v>216</v>
      </c>
      <c r="FI35" s="74">
        <f t="shared" si="49"/>
        <v>215</v>
      </c>
      <c r="FJ35" s="74">
        <f t="shared" si="49"/>
        <v>214</v>
      </c>
      <c r="FK35" s="74">
        <f t="shared" si="49"/>
        <v>213</v>
      </c>
      <c r="FL35" s="74">
        <f t="shared" si="49"/>
        <v>212</v>
      </c>
      <c r="FM35" s="74">
        <f t="shared" si="49"/>
        <v>211</v>
      </c>
      <c r="FN35" s="74">
        <f t="shared" si="49"/>
        <v>210</v>
      </c>
      <c r="FO35" s="74">
        <f t="shared" si="49"/>
        <v>209</v>
      </c>
      <c r="FP35" s="74">
        <f t="shared" si="49"/>
        <v>208</v>
      </c>
      <c r="FQ35" s="74">
        <f t="shared" si="49"/>
        <v>207</v>
      </c>
      <c r="FR35" s="74">
        <f t="shared" si="49"/>
        <v>206</v>
      </c>
      <c r="FS35" s="74">
        <f t="shared" si="49"/>
        <v>205</v>
      </c>
      <c r="FT35" s="74">
        <f t="shared" si="49"/>
        <v>204</v>
      </c>
      <c r="FU35" s="74">
        <f t="shared" si="49"/>
        <v>203</v>
      </c>
      <c r="FV35" s="74">
        <f t="shared" si="49"/>
        <v>202</v>
      </c>
      <c r="FW35" s="74">
        <f t="shared" si="49"/>
        <v>201</v>
      </c>
      <c r="FX35" s="74">
        <f t="shared" si="49"/>
        <v>200</v>
      </c>
      <c r="FY35" s="74">
        <f t="shared" si="49"/>
        <v>199</v>
      </c>
      <c r="FZ35" s="74">
        <f t="shared" si="49"/>
        <v>198</v>
      </c>
      <c r="GA35" s="74">
        <f t="shared" si="49"/>
        <v>197</v>
      </c>
      <c r="GB35" s="74">
        <f t="shared" si="49"/>
        <v>196</v>
      </c>
      <c r="GC35" s="74">
        <f t="shared" si="49"/>
        <v>195</v>
      </c>
      <c r="GD35" s="74">
        <f t="shared" si="49"/>
        <v>194</v>
      </c>
      <c r="GE35" s="74">
        <f t="shared" si="49"/>
        <v>193</v>
      </c>
      <c r="GF35" s="74">
        <f t="shared" si="49"/>
        <v>192</v>
      </c>
      <c r="GG35" s="74">
        <f t="shared" si="49"/>
        <v>191</v>
      </c>
      <c r="GH35" s="74">
        <f t="shared" si="49"/>
        <v>190</v>
      </c>
      <c r="GI35" s="74">
        <f t="shared" si="49"/>
        <v>189</v>
      </c>
      <c r="GJ35" s="74">
        <f t="shared" si="49"/>
        <v>188</v>
      </c>
      <c r="GK35" s="74">
        <f t="shared" si="49"/>
        <v>187</v>
      </c>
      <c r="GL35" s="74">
        <f t="shared" si="49"/>
        <v>186</v>
      </c>
      <c r="GM35" s="74">
        <f t="shared" si="49"/>
        <v>185</v>
      </c>
      <c r="GN35" s="74">
        <f t="shared" si="49"/>
        <v>184</v>
      </c>
      <c r="GO35" s="74">
        <f t="shared" si="49"/>
        <v>183</v>
      </c>
      <c r="GP35" s="74">
        <f t="shared" si="49"/>
        <v>182</v>
      </c>
      <c r="GQ35" s="74">
        <f t="shared" si="49"/>
        <v>181</v>
      </c>
      <c r="GR35" s="74">
        <f t="shared" si="49"/>
        <v>180</v>
      </c>
      <c r="GS35" s="74">
        <f t="shared" si="49"/>
        <v>179</v>
      </c>
      <c r="GT35" s="74">
        <f t="shared" si="49"/>
        <v>178</v>
      </c>
      <c r="GU35" s="74">
        <f t="shared" si="49"/>
        <v>177</v>
      </c>
      <c r="GV35" s="74">
        <f t="shared" si="49"/>
        <v>176</v>
      </c>
      <c r="GW35" s="74">
        <f t="shared" si="49"/>
        <v>175</v>
      </c>
      <c r="GX35" s="74">
        <f t="shared" si="49"/>
        <v>174</v>
      </c>
      <c r="GY35" s="74">
        <f t="shared" si="49"/>
        <v>173</v>
      </c>
      <c r="GZ35" s="74">
        <f t="shared" ref="GZ35:JK35" si="50">GY35-1</f>
        <v>172</v>
      </c>
      <c r="HA35" s="74">
        <f t="shared" si="50"/>
        <v>171</v>
      </c>
      <c r="HB35" s="74">
        <f t="shared" si="50"/>
        <v>170</v>
      </c>
      <c r="HC35" s="74">
        <f t="shared" si="50"/>
        <v>169</v>
      </c>
      <c r="HD35" s="74">
        <f t="shared" si="50"/>
        <v>168</v>
      </c>
      <c r="HE35" s="74">
        <f t="shared" si="50"/>
        <v>167</v>
      </c>
      <c r="HF35" s="74">
        <f t="shared" si="50"/>
        <v>166</v>
      </c>
      <c r="HG35" s="74">
        <f t="shared" si="50"/>
        <v>165</v>
      </c>
      <c r="HH35" s="74">
        <f t="shared" si="50"/>
        <v>164</v>
      </c>
      <c r="HI35" s="74">
        <f t="shared" si="50"/>
        <v>163</v>
      </c>
      <c r="HJ35" s="74">
        <f t="shared" si="50"/>
        <v>162</v>
      </c>
      <c r="HK35" s="74">
        <f t="shared" si="50"/>
        <v>161</v>
      </c>
      <c r="HL35" s="74">
        <f t="shared" si="50"/>
        <v>160</v>
      </c>
      <c r="HM35" s="74">
        <f t="shared" si="50"/>
        <v>159</v>
      </c>
      <c r="HN35" s="74">
        <f t="shared" si="50"/>
        <v>158</v>
      </c>
      <c r="HO35" s="74">
        <f t="shared" si="50"/>
        <v>157</v>
      </c>
      <c r="HP35" s="74">
        <f t="shared" si="50"/>
        <v>156</v>
      </c>
      <c r="HQ35" s="74">
        <f t="shared" si="50"/>
        <v>155</v>
      </c>
      <c r="HR35" s="74">
        <f t="shared" si="50"/>
        <v>154</v>
      </c>
      <c r="HS35" s="74">
        <f t="shared" si="50"/>
        <v>153</v>
      </c>
      <c r="HT35" s="74">
        <f t="shared" si="50"/>
        <v>152</v>
      </c>
      <c r="HU35" s="74">
        <f t="shared" si="50"/>
        <v>151</v>
      </c>
      <c r="HV35" s="74">
        <f t="shared" si="50"/>
        <v>150</v>
      </c>
      <c r="HW35" s="74">
        <f t="shared" si="50"/>
        <v>149</v>
      </c>
      <c r="HX35" s="74">
        <f t="shared" si="50"/>
        <v>148</v>
      </c>
      <c r="HY35" s="74">
        <f t="shared" si="50"/>
        <v>147</v>
      </c>
      <c r="HZ35" s="74">
        <f t="shared" si="50"/>
        <v>146</v>
      </c>
      <c r="IA35" s="74">
        <f t="shared" si="50"/>
        <v>145</v>
      </c>
      <c r="IB35" s="74">
        <f t="shared" si="50"/>
        <v>144</v>
      </c>
      <c r="IC35" s="74">
        <f t="shared" si="50"/>
        <v>143</v>
      </c>
      <c r="ID35" s="74">
        <f t="shared" si="50"/>
        <v>142</v>
      </c>
      <c r="IE35" s="74">
        <f t="shared" si="50"/>
        <v>141</v>
      </c>
      <c r="IF35" s="74">
        <f t="shared" si="50"/>
        <v>140</v>
      </c>
      <c r="IG35" s="74">
        <f t="shared" si="50"/>
        <v>139</v>
      </c>
      <c r="IH35" s="74">
        <f t="shared" si="50"/>
        <v>138</v>
      </c>
      <c r="II35" s="74">
        <f t="shared" si="50"/>
        <v>137</v>
      </c>
      <c r="IJ35" s="74">
        <f t="shared" si="50"/>
        <v>136</v>
      </c>
      <c r="IK35" s="74">
        <f t="shared" si="50"/>
        <v>135</v>
      </c>
      <c r="IL35" s="74">
        <f t="shared" si="50"/>
        <v>134</v>
      </c>
      <c r="IM35" s="74">
        <f t="shared" si="50"/>
        <v>133</v>
      </c>
      <c r="IN35" s="74">
        <f t="shared" si="50"/>
        <v>132</v>
      </c>
      <c r="IO35" s="74">
        <f t="shared" si="50"/>
        <v>131</v>
      </c>
      <c r="IP35" s="74">
        <f t="shared" si="50"/>
        <v>130</v>
      </c>
      <c r="IQ35" s="74">
        <f t="shared" si="50"/>
        <v>129</v>
      </c>
      <c r="IR35" s="74">
        <f t="shared" si="50"/>
        <v>128</v>
      </c>
      <c r="IS35" s="74">
        <f t="shared" si="50"/>
        <v>127</v>
      </c>
      <c r="IT35" s="74">
        <f t="shared" si="50"/>
        <v>126</v>
      </c>
      <c r="IU35" s="74">
        <f t="shared" si="50"/>
        <v>125</v>
      </c>
      <c r="IV35" s="74">
        <f t="shared" si="50"/>
        <v>124</v>
      </c>
      <c r="IW35" s="74">
        <f t="shared" si="50"/>
        <v>123</v>
      </c>
      <c r="IX35" s="74">
        <f t="shared" si="50"/>
        <v>122</v>
      </c>
      <c r="IY35" s="74">
        <f t="shared" si="50"/>
        <v>121</v>
      </c>
      <c r="IZ35" s="74">
        <f t="shared" si="50"/>
        <v>120</v>
      </c>
      <c r="JA35" s="74">
        <f t="shared" si="50"/>
        <v>119</v>
      </c>
      <c r="JB35" s="74">
        <f t="shared" si="50"/>
        <v>118</v>
      </c>
      <c r="JC35" s="74">
        <f t="shared" si="50"/>
        <v>117</v>
      </c>
      <c r="JD35" s="74">
        <f t="shared" si="50"/>
        <v>116</v>
      </c>
      <c r="JE35" s="74">
        <f t="shared" si="50"/>
        <v>115</v>
      </c>
      <c r="JF35" s="74">
        <f t="shared" si="50"/>
        <v>114</v>
      </c>
      <c r="JG35" s="74">
        <f t="shared" si="50"/>
        <v>113</v>
      </c>
      <c r="JH35" s="74">
        <f t="shared" si="50"/>
        <v>112</v>
      </c>
      <c r="JI35" s="74">
        <f t="shared" si="50"/>
        <v>111</v>
      </c>
      <c r="JJ35" s="74">
        <f t="shared" si="50"/>
        <v>110</v>
      </c>
      <c r="JK35" s="74">
        <f t="shared" si="50"/>
        <v>109</v>
      </c>
      <c r="JL35" s="74">
        <f t="shared" ref="JL35:LW35" si="51">JK35-1</f>
        <v>108</v>
      </c>
      <c r="JM35" s="74">
        <f t="shared" si="51"/>
        <v>107</v>
      </c>
      <c r="JN35" s="74">
        <f t="shared" si="51"/>
        <v>106</v>
      </c>
      <c r="JO35" s="74">
        <f t="shared" si="51"/>
        <v>105</v>
      </c>
      <c r="JP35" s="74">
        <f t="shared" si="51"/>
        <v>104</v>
      </c>
      <c r="JQ35" s="74">
        <f t="shared" si="51"/>
        <v>103</v>
      </c>
      <c r="JR35" s="74">
        <f t="shared" si="51"/>
        <v>102</v>
      </c>
      <c r="JS35" s="74">
        <f t="shared" si="51"/>
        <v>101</v>
      </c>
      <c r="JT35" s="74">
        <f t="shared" si="51"/>
        <v>100</v>
      </c>
      <c r="JU35" s="74">
        <f t="shared" si="51"/>
        <v>99</v>
      </c>
      <c r="JV35" s="74">
        <f t="shared" si="51"/>
        <v>98</v>
      </c>
      <c r="JW35" s="74">
        <f t="shared" si="51"/>
        <v>97</v>
      </c>
      <c r="JX35" s="74">
        <f t="shared" si="51"/>
        <v>96</v>
      </c>
      <c r="JY35" s="74">
        <f t="shared" si="51"/>
        <v>95</v>
      </c>
      <c r="JZ35" s="74">
        <f t="shared" si="51"/>
        <v>94</v>
      </c>
      <c r="KA35" s="74">
        <f t="shared" si="51"/>
        <v>93</v>
      </c>
      <c r="KB35" s="74">
        <f t="shared" si="51"/>
        <v>92</v>
      </c>
      <c r="KC35" s="74">
        <f t="shared" si="51"/>
        <v>91</v>
      </c>
      <c r="KD35" s="74">
        <f t="shared" si="51"/>
        <v>90</v>
      </c>
      <c r="KE35" s="74">
        <f t="shared" si="51"/>
        <v>89</v>
      </c>
      <c r="KF35" s="74">
        <f t="shared" si="51"/>
        <v>88</v>
      </c>
      <c r="KG35" s="74">
        <f t="shared" si="51"/>
        <v>87</v>
      </c>
      <c r="KH35" s="74">
        <f t="shared" si="51"/>
        <v>86</v>
      </c>
      <c r="KI35" s="74">
        <f t="shared" si="51"/>
        <v>85</v>
      </c>
      <c r="KJ35" s="74">
        <f t="shared" si="51"/>
        <v>84</v>
      </c>
      <c r="KK35" s="74">
        <f t="shared" si="51"/>
        <v>83</v>
      </c>
      <c r="KL35" s="74">
        <f t="shared" si="51"/>
        <v>82</v>
      </c>
      <c r="KM35" s="74">
        <f t="shared" si="51"/>
        <v>81</v>
      </c>
      <c r="KN35" s="74">
        <f t="shared" si="51"/>
        <v>80</v>
      </c>
      <c r="KO35" s="74">
        <f t="shared" si="51"/>
        <v>79</v>
      </c>
      <c r="KP35" s="74">
        <f t="shared" si="51"/>
        <v>78</v>
      </c>
      <c r="KQ35" s="74">
        <f t="shared" si="51"/>
        <v>77</v>
      </c>
      <c r="KR35" s="74">
        <f t="shared" si="51"/>
        <v>76</v>
      </c>
      <c r="KS35" s="74">
        <f t="shared" si="51"/>
        <v>75</v>
      </c>
      <c r="KT35" s="74">
        <f t="shared" si="51"/>
        <v>74</v>
      </c>
      <c r="KU35" s="74">
        <f t="shared" si="51"/>
        <v>73</v>
      </c>
      <c r="KV35" s="74">
        <f t="shared" si="51"/>
        <v>72</v>
      </c>
      <c r="KW35" s="74">
        <f t="shared" si="51"/>
        <v>71</v>
      </c>
      <c r="KX35" s="74">
        <f t="shared" si="51"/>
        <v>70</v>
      </c>
      <c r="KY35" s="74">
        <f t="shared" si="51"/>
        <v>69</v>
      </c>
      <c r="KZ35" s="74">
        <f t="shared" si="51"/>
        <v>68</v>
      </c>
      <c r="LA35" s="74">
        <f t="shared" si="51"/>
        <v>67</v>
      </c>
      <c r="LB35" s="74">
        <f t="shared" si="51"/>
        <v>66</v>
      </c>
      <c r="LC35" s="74">
        <f t="shared" si="51"/>
        <v>65</v>
      </c>
      <c r="LD35" s="74">
        <f t="shared" si="51"/>
        <v>64</v>
      </c>
      <c r="LE35" s="74">
        <f t="shared" si="51"/>
        <v>63</v>
      </c>
      <c r="LF35" s="74">
        <f t="shared" si="51"/>
        <v>62</v>
      </c>
      <c r="LG35" s="74">
        <f t="shared" si="51"/>
        <v>61</v>
      </c>
      <c r="LH35" s="74">
        <f t="shared" si="51"/>
        <v>60</v>
      </c>
      <c r="LI35" s="74">
        <f t="shared" si="51"/>
        <v>59</v>
      </c>
      <c r="LJ35" s="74">
        <f t="shared" si="51"/>
        <v>58</v>
      </c>
      <c r="LK35" s="74">
        <f t="shared" si="51"/>
        <v>57</v>
      </c>
      <c r="LL35" s="74">
        <f t="shared" si="51"/>
        <v>56</v>
      </c>
      <c r="LM35" s="74">
        <f t="shared" si="51"/>
        <v>55</v>
      </c>
      <c r="LN35" s="74">
        <f t="shared" si="51"/>
        <v>54</v>
      </c>
      <c r="LO35" s="74">
        <f t="shared" si="51"/>
        <v>53</v>
      </c>
      <c r="LP35" s="74">
        <f t="shared" si="51"/>
        <v>52</v>
      </c>
      <c r="LQ35" s="74">
        <f t="shared" si="51"/>
        <v>51</v>
      </c>
      <c r="LR35" s="74">
        <f t="shared" si="51"/>
        <v>50</v>
      </c>
      <c r="LS35" s="74">
        <f t="shared" si="51"/>
        <v>49</v>
      </c>
      <c r="LT35" s="74">
        <f t="shared" si="51"/>
        <v>48</v>
      </c>
      <c r="LU35" s="74">
        <f t="shared" si="51"/>
        <v>47</v>
      </c>
      <c r="LV35" s="74">
        <f t="shared" si="51"/>
        <v>46</v>
      </c>
      <c r="LW35" s="74">
        <f t="shared" si="51"/>
        <v>45</v>
      </c>
      <c r="LX35" s="74">
        <f t="shared" ref="LX35:NO35" si="52">LW35-1</f>
        <v>44</v>
      </c>
      <c r="LY35" s="74">
        <f t="shared" si="52"/>
        <v>43</v>
      </c>
      <c r="LZ35" s="74">
        <f t="shared" si="52"/>
        <v>42</v>
      </c>
      <c r="MA35" s="74">
        <f t="shared" si="52"/>
        <v>41</v>
      </c>
      <c r="MB35" s="74">
        <f t="shared" si="52"/>
        <v>40</v>
      </c>
      <c r="MC35" s="74">
        <f t="shared" si="52"/>
        <v>39</v>
      </c>
      <c r="MD35" s="74">
        <f t="shared" si="52"/>
        <v>38</v>
      </c>
      <c r="ME35" s="74">
        <f t="shared" si="52"/>
        <v>37</v>
      </c>
      <c r="MF35" s="74">
        <f t="shared" si="52"/>
        <v>36</v>
      </c>
      <c r="MG35" s="74">
        <f t="shared" si="52"/>
        <v>35</v>
      </c>
      <c r="MH35" s="74">
        <f t="shared" si="52"/>
        <v>34</v>
      </c>
      <c r="MI35" s="74">
        <f t="shared" si="52"/>
        <v>33</v>
      </c>
      <c r="MJ35" s="74">
        <f t="shared" si="52"/>
        <v>32</v>
      </c>
      <c r="MK35" s="74">
        <f t="shared" si="52"/>
        <v>31</v>
      </c>
      <c r="ML35" s="74">
        <f t="shared" si="52"/>
        <v>30</v>
      </c>
      <c r="MM35" s="74">
        <f t="shared" si="52"/>
        <v>29</v>
      </c>
      <c r="MN35" s="74">
        <f t="shared" si="52"/>
        <v>28</v>
      </c>
      <c r="MO35" s="74">
        <f t="shared" si="52"/>
        <v>27</v>
      </c>
      <c r="MP35" s="74">
        <f t="shared" si="52"/>
        <v>26</v>
      </c>
      <c r="MQ35" s="74">
        <f t="shared" si="52"/>
        <v>25</v>
      </c>
      <c r="MR35" s="74">
        <f t="shared" si="52"/>
        <v>24</v>
      </c>
      <c r="MS35" s="74">
        <f t="shared" si="52"/>
        <v>23</v>
      </c>
      <c r="MT35" s="74">
        <f t="shared" si="52"/>
        <v>22</v>
      </c>
      <c r="MU35" s="74">
        <f t="shared" si="52"/>
        <v>21</v>
      </c>
      <c r="MV35" s="74">
        <f t="shared" si="52"/>
        <v>20</v>
      </c>
      <c r="MW35" s="74">
        <f t="shared" si="52"/>
        <v>19</v>
      </c>
      <c r="MX35" s="74">
        <f t="shared" si="52"/>
        <v>18</v>
      </c>
      <c r="MY35" s="74">
        <f t="shared" si="52"/>
        <v>17</v>
      </c>
      <c r="MZ35" s="74">
        <f t="shared" si="52"/>
        <v>16</v>
      </c>
      <c r="NA35" s="74">
        <f t="shared" si="52"/>
        <v>15</v>
      </c>
      <c r="NB35" s="74">
        <f t="shared" si="52"/>
        <v>14</v>
      </c>
      <c r="NC35" s="74">
        <f t="shared" si="52"/>
        <v>13</v>
      </c>
      <c r="ND35" s="74">
        <f t="shared" si="52"/>
        <v>12</v>
      </c>
      <c r="NE35" s="74">
        <f t="shared" si="52"/>
        <v>11</v>
      </c>
      <c r="NF35" s="74">
        <f t="shared" si="52"/>
        <v>10</v>
      </c>
      <c r="NG35" s="74">
        <f t="shared" si="52"/>
        <v>9</v>
      </c>
      <c r="NH35" s="74">
        <f t="shared" si="52"/>
        <v>8</v>
      </c>
      <c r="NI35" s="74">
        <f t="shared" si="52"/>
        <v>7</v>
      </c>
      <c r="NJ35" s="74">
        <f t="shared" si="52"/>
        <v>6</v>
      </c>
      <c r="NK35" s="74">
        <f t="shared" si="52"/>
        <v>5</v>
      </c>
      <c r="NL35" s="74">
        <f t="shared" si="52"/>
        <v>4</v>
      </c>
      <c r="NM35" s="74">
        <f t="shared" si="52"/>
        <v>3</v>
      </c>
      <c r="NN35" s="74">
        <f t="shared" si="52"/>
        <v>2</v>
      </c>
      <c r="NO35" s="74">
        <f t="shared" si="52"/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tr">
        <f>OFMOR_OFF_0!C37</f>
        <v>%GrOrd</v>
      </c>
      <c r="D37" s="1"/>
      <c r="E37" s="1" t="str">
        <f>OFMOR_OFF_0!E37</f>
        <v>Первый оборот: обратное ежедневное распределение GrOrd</v>
      </c>
      <c r="F37" s="1"/>
      <c r="G37" s="1" t="str">
        <f>OFMOR_OFF_0!G37</f>
        <v>%</v>
      </c>
      <c r="H37" s="1"/>
      <c r="I37" s="1" t="s">
        <v>4</v>
      </c>
      <c r="J37" s="1"/>
      <c r="K37" s="7">
        <f>SUM(N37:NO37)</f>
        <v>1</v>
      </c>
      <c r="L37" s="1"/>
      <c r="M37" s="1"/>
      <c r="N37" s="65">
        <f t="shared" ref="N37:BY37" si="53">SUMIFS(33:33,31:31,N35)</f>
        <v>0</v>
      </c>
      <c r="O37" s="66">
        <f t="shared" si="53"/>
        <v>0</v>
      </c>
      <c r="P37" s="66">
        <f t="shared" si="53"/>
        <v>0</v>
      </c>
      <c r="Q37" s="66">
        <f t="shared" si="53"/>
        <v>0</v>
      </c>
      <c r="R37" s="66">
        <f t="shared" si="53"/>
        <v>0</v>
      </c>
      <c r="S37" s="66">
        <f t="shared" si="53"/>
        <v>0</v>
      </c>
      <c r="T37" s="66">
        <f t="shared" si="53"/>
        <v>0</v>
      </c>
      <c r="U37" s="66">
        <f t="shared" si="53"/>
        <v>0</v>
      </c>
      <c r="V37" s="66">
        <f t="shared" si="53"/>
        <v>0</v>
      </c>
      <c r="W37" s="66">
        <f t="shared" si="53"/>
        <v>0</v>
      </c>
      <c r="X37" s="66">
        <f t="shared" si="53"/>
        <v>0</v>
      </c>
      <c r="Y37" s="66">
        <f t="shared" si="53"/>
        <v>0</v>
      </c>
      <c r="Z37" s="66">
        <f t="shared" si="53"/>
        <v>0</v>
      </c>
      <c r="AA37" s="66">
        <f t="shared" si="53"/>
        <v>0</v>
      </c>
      <c r="AB37" s="66">
        <f t="shared" si="53"/>
        <v>0</v>
      </c>
      <c r="AC37" s="66">
        <f t="shared" si="53"/>
        <v>0</v>
      </c>
      <c r="AD37" s="66">
        <f t="shared" si="53"/>
        <v>0</v>
      </c>
      <c r="AE37" s="66">
        <f t="shared" si="53"/>
        <v>0</v>
      </c>
      <c r="AF37" s="66">
        <f t="shared" si="53"/>
        <v>0</v>
      </c>
      <c r="AG37" s="66">
        <f t="shared" si="53"/>
        <v>0</v>
      </c>
      <c r="AH37" s="66">
        <f t="shared" si="53"/>
        <v>0</v>
      </c>
      <c r="AI37" s="66">
        <f t="shared" si="53"/>
        <v>0</v>
      </c>
      <c r="AJ37" s="66">
        <f t="shared" si="53"/>
        <v>0</v>
      </c>
      <c r="AK37" s="66">
        <f t="shared" si="53"/>
        <v>0</v>
      </c>
      <c r="AL37" s="66">
        <f t="shared" si="53"/>
        <v>0</v>
      </c>
      <c r="AM37" s="66">
        <f t="shared" si="53"/>
        <v>0</v>
      </c>
      <c r="AN37" s="66">
        <f t="shared" si="53"/>
        <v>0</v>
      </c>
      <c r="AO37" s="66">
        <f t="shared" si="53"/>
        <v>0</v>
      </c>
      <c r="AP37" s="66">
        <f t="shared" si="53"/>
        <v>0</v>
      </c>
      <c r="AQ37" s="66">
        <f t="shared" si="53"/>
        <v>0</v>
      </c>
      <c r="AR37" s="66">
        <f t="shared" si="53"/>
        <v>0</v>
      </c>
      <c r="AS37" s="66">
        <f t="shared" si="53"/>
        <v>0</v>
      </c>
      <c r="AT37" s="66">
        <f t="shared" si="53"/>
        <v>0</v>
      </c>
      <c r="AU37" s="66">
        <f t="shared" si="53"/>
        <v>0</v>
      </c>
      <c r="AV37" s="66">
        <f t="shared" si="53"/>
        <v>0</v>
      </c>
      <c r="AW37" s="66">
        <f t="shared" si="53"/>
        <v>0</v>
      </c>
      <c r="AX37" s="66">
        <f t="shared" si="53"/>
        <v>0</v>
      </c>
      <c r="AY37" s="66">
        <f t="shared" si="53"/>
        <v>0</v>
      </c>
      <c r="AZ37" s="66">
        <f t="shared" si="53"/>
        <v>0</v>
      </c>
      <c r="BA37" s="66">
        <f t="shared" si="53"/>
        <v>0</v>
      </c>
      <c r="BB37" s="66">
        <f t="shared" si="53"/>
        <v>0</v>
      </c>
      <c r="BC37" s="66">
        <f t="shared" si="53"/>
        <v>0</v>
      </c>
      <c r="BD37" s="66">
        <f t="shared" si="53"/>
        <v>0</v>
      </c>
      <c r="BE37" s="66">
        <f t="shared" si="53"/>
        <v>0</v>
      </c>
      <c r="BF37" s="66">
        <f t="shared" si="53"/>
        <v>0</v>
      </c>
      <c r="BG37" s="66">
        <f t="shared" si="53"/>
        <v>0</v>
      </c>
      <c r="BH37" s="66">
        <f t="shared" si="53"/>
        <v>0</v>
      </c>
      <c r="BI37" s="66">
        <f t="shared" si="53"/>
        <v>0</v>
      </c>
      <c r="BJ37" s="66">
        <f t="shared" si="53"/>
        <v>0</v>
      </c>
      <c r="BK37" s="66">
        <f t="shared" si="53"/>
        <v>0</v>
      </c>
      <c r="BL37" s="66">
        <f t="shared" si="53"/>
        <v>0</v>
      </c>
      <c r="BM37" s="66">
        <f t="shared" si="53"/>
        <v>0</v>
      </c>
      <c r="BN37" s="66">
        <f t="shared" si="53"/>
        <v>0</v>
      </c>
      <c r="BO37" s="66">
        <f t="shared" si="53"/>
        <v>0</v>
      </c>
      <c r="BP37" s="66">
        <f t="shared" si="53"/>
        <v>0</v>
      </c>
      <c r="BQ37" s="66">
        <f t="shared" si="53"/>
        <v>0</v>
      </c>
      <c r="BR37" s="66">
        <f t="shared" si="53"/>
        <v>0</v>
      </c>
      <c r="BS37" s="66">
        <f t="shared" si="53"/>
        <v>0</v>
      </c>
      <c r="BT37" s="66">
        <f t="shared" si="53"/>
        <v>0</v>
      </c>
      <c r="BU37" s="66">
        <f t="shared" si="53"/>
        <v>0</v>
      </c>
      <c r="BV37" s="66">
        <f t="shared" si="53"/>
        <v>0</v>
      </c>
      <c r="BW37" s="66">
        <f t="shared" si="53"/>
        <v>0</v>
      </c>
      <c r="BX37" s="66">
        <f t="shared" si="53"/>
        <v>0</v>
      </c>
      <c r="BY37" s="66">
        <f t="shared" si="53"/>
        <v>0</v>
      </c>
      <c r="BZ37" s="66">
        <f t="shared" ref="BZ37:EK37" si="54">SUMIFS(33:33,31:31,BZ35)</f>
        <v>0</v>
      </c>
      <c r="CA37" s="66">
        <f t="shared" si="54"/>
        <v>0</v>
      </c>
      <c r="CB37" s="66">
        <f t="shared" si="54"/>
        <v>0</v>
      </c>
      <c r="CC37" s="66">
        <f t="shared" si="54"/>
        <v>0</v>
      </c>
      <c r="CD37" s="66">
        <f t="shared" si="54"/>
        <v>0</v>
      </c>
      <c r="CE37" s="66">
        <f t="shared" si="54"/>
        <v>0</v>
      </c>
      <c r="CF37" s="66">
        <f t="shared" si="54"/>
        <v>0</v>
      </c>
      <c r="CG37" s="66">
        <f t="shared" si="54"/>
        <v>0</v>
      </c>
      <c r="CH37" s="66">
        <f t="shared" si="54"/>
        <v>0</v>
      </c>
      <c r="CI37" s="66">
        <f t="shared" si="54"/>
        <v>0</v>
      </c>
      <c r="CJ37" s="66">
        <f t="shared" si="54"/>
        <v>0</v>
      </c>
      <c r="CK37" s="66">
        <f t="shared" si="54"/>
        <v>0</v>
      </c>
      <c r="CL37" s="66">
        <f t="shared" si="54"/>
        <v>0</v>
      </c>
      <c r="CM37" s="66">
        <f t="shared" si="54"/>
        <v>0</v>
      </c>
      <c r="CN37" s="66">
        <f t="shared" si="54"/>
        <v>0</v>
      </c>
      <c r="CO37" s="66">
        <f t="shared" si="54"/>
        <v>0</v>
      </c>
      <c r="CP37" s="66">
        <f t="shared" si="54"/>
        <v>0</v>
      </c>
      <c r="CQ37" s="66">
        <f t="shared" si="54"/>
        <v>0</v>
      </c>
      <c r="CR37" s="66">
        <f t="shared" si="54"/>
        <v>0</v>
      </c>
      <c r="CS37" s="66">
        <f t="shared" si="54"/>
        <v>0</v>
      </c>
      <c r="CT37" s="66">
        <f t="shared" si="54"/>
        <v>0</v>
      </c>
      <c r="CU37" s="66">
        <f t="shared" si="54"/>
        <v>0</v>
      </c>
      <c r="CV37" s="66">
        <f t="shared" si="54"/>
        <v>0</v>
      </c>
      <c r="CW37" s="66">
        <f t="shared" si="54"/>
        <v>0</v>
      </c>
      <c r="CX37" s="66">
        <f t="shared" si="54"/>
        <v>0</v>
      </c>
      <c r="CY37" s="66">
        <f t="shared" si="54"/>
        <v>0</v>
      </c>
      <c r="CZ37" s="66">
        <f t="shared" si="54"/>
        <v>0</v>
      </c>
      <c r="DA37" s="66">
        <f t="shared" si="54"/>
        <v>0</v>
      </c>
      <c r="DB37" s="66">
        <f t="shared" si="54"/>
        <v>0</v>
      </c>
      <c r="DC37" s="66">
        <f t="shared" si="54"/>
        <v>0</v>
      </c>
      <c r="DD37" s="66">
        <f t="shared" si="54"/>
        <v>0</v>
      </c>
      <c r="DE37" s="66">
        <f t="shared" si="54"/>
        <v>0</v>
      </c>
      <c r="DF37" s="66">
        <f t="shared" si="54"/>
        <v>0</v>
      </c>
      <c r="DG37" s="66">
        <f t="shared" si="54"/>
        <v>0</v>
      </c>
      <c r="DH37" s="66">
        <f t="shared" si="54"/>
        <v>0</v>
      </c>
      <c r="DI37" s="66">
        <f t="shared" si="54"/>
        <v>0</v>
      </c>
      <c r="DJ37" s="66">
        <f t="shared" si="54"/>
        <v>0</v>
      </c>
      <c r="DK37" s="66">
        <f t="shared" si="54"/>
        <v>0</v>
      </c>
      <c r="DL37" s="66">
        <f t="shared" si="54"/>
        <v>0</v>
      </c>
      <c r="DM37" s="66">
        <f t="shared" si="54"/>
        <v>0</v>
      </c>
      <c r="DN37" s="66">
        <f t="shared" si="54"/>
        <v>0</v>
      </c>
      <c r="DO37" s="66">
        <f t="shared" si="54"/>
        <v>0</v>
      </c>
      <c r="DP37" s="66">
        <f t="shared" si="54"/>
        <v>0</v>
      </c>
      <c r="DQ37" s="66">
        <f t="shared" si="54"/>
        <v>0</v>
      </c>
      <c r="DR37" s="66">
        <f t="shared" si="54"/>
        <v>0</v>
      </c>
      <c r="DS37" s="66">
        <f t="shared" si="54"/>
        <v>0</v>
      </c>
      <c r="DT37" s="66">
        <f t="shared" si="54"/>
        <v>0</v>
      </c>
      <c r="DU37" s="66">
        <f t="shared" si="54"/>
        <v>0</v>
      </c>
      <c r="DV37" s="66">
        <f t="shared" si="54"/>
        <v>0</v>
      </c>
      <c r="DW37" s="66">
        <f t="shared" si="54"/>
        <v>0</v>
      </c>
      <c r="DX37" s="66">
        <f t="shared" si="54"/>
        <v>0</v>
      </c>
      <c r="DY37" s="66">
        <f t="shared" si="54"/>
        <v>0</v>
      </c>
      <c r="DZ37" s="66">
        <f t="shared" si="54"/>
        <v>0</v>
      </c>
      <c r="EA37" s="66">
        <f t="shared" si="54"/>
        <v>0</v>
      </c>
      <c r="EB37" s="66">
        <f t="shared" si="54"/>
        <v>0</v>
      </c>
      <c r="EC37" s="66">
        <f t="shared" si="54"/>
        <v>0</v>
      </c>
      <c r="ED37" s="66">
        <f t="shared" si="54"/>
        <v>0</v>
      </c>
      <c r="EE37" s="66">
        <f t="shared" si="54"/>
        <v>0</v>
      </c>
      <c r="EF37" s="66">
        <f t="shared" si="54"/>
        <v>0</v>
      </c>
      <c r="EG37" s="66">
        <f t="shared" si="54"/>
        <v>1.1428099436829918E-4</v>
      </c>
      <c r="EH37" s="66">
        <f t="shared" si="54"/>
        <v>1.3389526239353892E-4</v>
      </c>
      <c r="EI37" s="66">
        <f t="shared" si="54"/>
        <v>6.3593025551372554E-5</v>
      </c>
      <c r="EJ37" s="66">
        <f t="shared" si="54"/>
        <v>4.1347061796665098E-5</v>
      </c>
      <c r="EK37" s="66">
        <f t="shared" si="54"/>
        <v>8.6402767584574993E-5</v>
      </c>
      <c r="EL37" s="66">
        <f t="shared" ref="EL37:GW37" si="55">SUMIFS(33:33,31:31,EL35)</f>
        <v>1.4760030749227951E-4</v>
      </c>
      <c r="EM37" s="66">
        <f t="shared" si="55"/>
        <v>1.1186348302284807E-4</v>
      </c>
      <c r="EN37" s="66">
        <f t="shared" si="55"/>
        <v>1.1179043592715532E-4</v>
      </c>
      <c r="EO37" s="66">
        <f t="shared" si="55"/>
        <v>1.3097724459165756E-4</v>
      </c>
      <c r="EP37" s="66">
        <f t="shared" si="55"/>
        <v>6.2207124532044517E-5</v>
      </c>
      <c r="EQ37" s="66">
        <f t="shared" si="55"/>
        <v>4.0445973436842902E-5</v>
      </c>
      <c r="ER37" s="66">
        <f t="shared" si="55"/>
        <v>8.4519767324247824E-5</v>
      </c>
      <c r="ES37" s="66">
        <f t="shared" si="55"/>
        <v>1.4438361171734064E-4</v>
      </c>
      <c r="ET37" s="66">
        <f t="shared" si="55"/>
        <v>1.0942561009884784E-4</v>
      </c>
      <c r="EU37" s="66">
        <f t="shared" si="55"/>
        <v>1.0935415493943269E-4</v>
      </c>
      <c r="EV37" s="66">
        <f t="shared" si="55"/>
        <v>1.2812281998747331E-4</v>
      </c>
      <c r="EW37" s="66">
        <f t="shared" si="55"/>
        <v>6.0851426850562441E-5</v>
      </c>
      <c r="EX37" s="66">
        <f t="shared" si="55"/>
        <v>3.956452275372431E-5</v>
      </c>
      <c r="EY37" s="66">
        <f t="shared" si="55"/>
        <v>8.2677803827898457E-5</v>
      </c>
      <c r="EZ37" s="66">
        <f t="shared" si="55"/>
        <v>1.4123701831470913E-4</v>
      </c>
      <c r="FA37" s="66">
        <f t="shared" si="55"/>
        <v>1.0704086643770413E-4</v>
      </c>
      <c r="FB37" s="66">
        <f t="shared" si="55"/>
        <v>1.0697096852104335E-4</v>
      </c>
      <c r="FC37" s="66">
        <f t="shared" si="55"/>
        <v>1.2533060267621522E-4</v>
      </c>
      <c r="FD37" s="66">
        <f t="shared" si="55"/>
        <v>5.9525274276934176E-5</v>
      </c>
      <c r="FE37" s="66">
        <f t="shared" si="55"/>
        <v>3.8702281777796561E-5</v>
      </c>
      <c r="FF37" s="66">
        <f t="shared" si="55"/>
        <v>8.0875982769576182E-5</v>
      </c>
      <c r="FG37" s="66">
        <f t="shared" si="55"/>
        <v>1.3815899952330753E-4</v>
      </c>
      <c r="FH37" s="66">
        <f t="shared" si="55"/>
        <v>1.04708094178175E-4</v>
      </c>
      <c r="FI37" s="66">
        <f t="shared" si="55"/>
        <v>1.0463971956683126E-4</v>
      </c>
      <c r="FJ37" s="66">
        <f t="shared" si="55"/>
        <v>1.2259923695653191E-4</v>
      </c>
      <c r="FK37" s="66">
        <f t="shared" si="55"/>
        <v>6.6907556804370123E-5</v>
      </c>
      <c r="FL37" s="66">
        <f t="shared" si="55"/>
        <v>8.002054111622447E-5</v>
      </c>
      <c r="FM37" s="66">
        <f t="shared" si="55"/>
        <v>1.3755723084551074E-4</v>
      </c>
      <c r="FN37" s="66">
        <f t="shared" si="55"/>
        <v>2.3737114627022713E-4</v>
      </c>
      <c r="FO37" s="66">
        <f t="shared" si="55"/>
        <v>1.8046627488186486E-4</v>
      </c>
      <c r="FP37" s="66">
        <f t="shared" si="55"/>
        <v>1.8091701665699E-4</v>
      </c>
      <c r="FQ37" s="66">
        <f t="shared" si="55"/>
        <v>2.1263642855021364E-4</v>
      </c>
      <c r="FR37" s="66">
        <f t="shared" si="55"/>
        <v>1.2438652138279256E-4</v>
      </c>
      <c r="FS37" s="66">
        <f t="shared" si="55"/>
        <v>8.1128890991602804E-5</v>
      </c>
      <c r="FT37" s="66">
        <f t="shared" si="55"/>
        <v>1.3946251088408948E-4</v>
      </c>
      <c r="FU37" s="66">
        <f t="shared" si="55"/>
        <v>2.4065893059056686E-4</v>
      </c>
      <c r="FV37" s="66">
        <f t="shared" si="55"/>
        <v>1.8296588023925423E-4</v>
      </c>
      <c r="FW37" s="66">
        <f t="shared" si="55"/>
        <v>1.8342286515624415E-4</v>
      </c>
      <c r="FX37" s="66">
        <f t="shared" si="55"/>
        <v>2.1558161682058819E-4</v>
      </c>
      <c r="FY37" s="66">
        <f t="shared" si="55"/>
        <v>1.2610937633416218E-5</v>
      </c>
      <c r="FZ37" s="66">
        <f t="shared" si="55"/>
        <v>8.2252592418334293E-6</v>
      </c>
      <c r="GA37" s="66">
        <f t="shared" si="55"/>
        <v>1.4139418060791484E-4</v>
      </c>
      <c r="GB37" s="66">
        <f t="shared" si="55"/>
        <v>2.4399225341003303E-4</v>
      </c>
      <c r="GC37" s="66">
        <f t="shared" si="55"/>
        <v>1.8550010717315019E-4</v>
      </c>
      <c r="GD37" s="66">
        <f t="shared" si="55"/>
        <v>1.8596342170462072E-4</v>
      </c>
      <c r="GE37" s="66">
        <f t="shared" si="55"/>
        <v>2.1856759835487842E-4</v>
      </c>
      <c r="GF37" s="66">
        <f t="shared" si="55"/>
        <v>1.2785609423426983E-4</v>
      </c>
      <c r="GG37" s="66">
        <f t="shared" si="55"/>
        <v>8.3391858027948132E-5</v>
      </c>
      <c r="GH37" s="66">
        <f t="shared" si="55"/>
        <v>1.4335260553568913E-4</v>
      </c>
      <c r="GI37" s="66">
        <f t="shared" si="55"/>
        <v>2.4737174547404586E-4</v>
      </c>
      <c r="GJ37" s="66">
        <f t="shared" si="55"/>
        <v>1.8806943522067503E-4</v>
      </c>
      <c r="GK37" s="66">
        <f t="shared" si="55"/>
        <v>1.8853916703695839E-4</v>
      </c>
      <c r="GL37" s="66">
        <f t="shared" si="55"/>
        <v>2.2159493817311985E-4</v>
      </c>
      <c r="GM37" s="66">
        <f t="shared" si="55"/>
        <v>1.2962700560445274E-4</v>
      </c>
      <c r="GN37" s="66">
        <f t="shared" si="55"/>
        <v>8.4546903397094043E-5</v>
      </c>
      <c r="GO37" s="66">
        <f t="shared" si="55"/>
        <v>1.4533815624884758E-4</v>
      </c>
      <c r="GP37" s="66">
        <f t="shared" si="55"/>
        <v>2.4748247853488315E-4</v>
      </c>
      <c r="GQ37" s="66">
        <f t="shared" si="55"/>
        <v>1.7324589298815603E-4</v>
      </c>
      <c r="GR37" s="66">
        <f t="shared" si="55"/>
        <v>1.7502040487254322E-4</v>
      </c>
      <c r="GS37" s="66">
        <f t="shared" si="55"/>
        <v>2.0530215086799332E-4</v>
      </c>
      <c r="GT37" s="66">
        <f t="shared" si="55"/>
        <v>1.1986039815665156E-4</v>
      </c>
      <c r="GU37" s="66">
        <f t="shared" si="55"/>
        <v>7.8023332617602889E-5</v>
      </c>
      <c r="GV37" s="66">
        <f t="shared" si="55"/>
        <v>1.3386067190117329E-4</v>
      </c>
      <c r="GW37" s="66">
        <f t="shared" si="55"/>
        <v>2.3271355580370022E-4</v>
      </c>
      <c r="GX37" s="66">
        <f t="shared" ref="GX37:JI37" si="56">SUMIFS(33:33,31:31,GX35)</f>
        <v>1.7657791014020943E-4</v>
      </c>
      <c r="GY37" s="66">
        <f t="shared" si="56"/>
        <v>1.7838655099546759E-4</v>
      </c>
      <c r="GZ37" s="66">
        <f t="shared" si="56"/>
        <v>2.0925070212220629E-4</v>
      </c>
      <c r="HA37" s="66">
        <f t="shared" si="56"/>
        <v>1.2216565859094784E-4</v>
      </c>
      <c r="HB37" s="66">
        <f t="shared" si="56"/>
        <v>7.9523945867695898E-5</v>
      </c>
      <c r="HC37" s="66">
        <f t="shared" si="56"/>
        <v>1.3643519789464429E-4</v>
      </c>
      <c r="HD37" s="66">
        <f t="shared" si="56"/>
        <v>2.3718930726931376E-4</v>
      </c>
      <c r="HE37" s="66">
        <f t="shared" si="56"/>
        <v>1.7997401157218482E-4</v>
      </c>
      <c r="HF37" s="66">
        <f t="shared" si="56"/>
        <v>1.8181743779665244E-4</v>
      </c>
      <c r="HG37" s="66">
        <f t="shared" si="56"/>
        <v>2.1327519538161114E-4</v>
      </c>
      <c r="HH37" s="66">
        <f t="shared" si="56"/>
        <v>1.2451525581831047E-4</v>
      </c>
      <c r="HI37" s="66">
        <f t="shared" si="56"/>
        <v>8.1053420229597496E-5</v>
      </c>
      <c r="HJ37" s="66">
        <f t="shared" si="56"/>
        <v>1.3905923943287484E-4</v>
      </c>
      <c r="HK37" s="66">
        <f t="shared" si="56"/>
        <v>2.4175114031755262E-4</v>
      </c>
      <c r="HL37" s="66">
        <f t="shared" si="56"/>
        <v>1.8343542980922998E-4</v>
      </c>
      <c r="HM37" s="66">
        <f t="shared" si="56"/>
        <v>1.8531431042567506E-4</v>
      </c>
      <c r="HN37" s="66">
        <f t="shared" si="56"/>
        <v>2.1737709122954135E-4</v>
      </c>
      <c r="HO37" s="66">
        <f t="shared" si="56"/>
        <v>1.269100425628788E-4</v>
      </c>
      <c r="HP37" s="66">
        <f t="shared" si="56"/>
        <v>8.2612310785554723E-5</v>
      </c>
      <c r="HQ37" s="66">
        <f t="shared" si="56"/>
        <v>1.4173374884230436E-4</v>
      </c>
      <c r="HR37" s="66">
        <f t="shared" si="56"/>
        <v>2.4640071054500746E-4</v>
      </c>
      <c r="HS37" s="66">
        <f t="shared" si="56"/>
        <v>1.8696342108149891E-4</v>
      </c>
      <c r="HT37" s="66">
        <f t="shared" si="56"/>
        <v>2.1025155408121849E-4</v>
      </c>
      <c r="HU37" s="66">
        <f t="shared" si="56"/>
        <v>3.4075986270182376E-4</v>
      </c>
      <c r="HV37" s="66">
        <f t="shared" si="56"/>
        <v>1.9840322785533444E-4</v>
      </c>
      <c r="HW37" s="66">
        <f t="shared" si="56"/>
        <v>1.4051105014549676E-4</v>
      </c>
      <c r="HX37" s="66">
        <f t="shared" si="56"/>
        <v>2.4041251181200452E-4</v>
      </c>
      <c r="HY37" s="66">
        <f t="shared" si="56"/>
        <v>4.1681547036657144E-4</v>
      </c>
      <c r="HZ37" s="66">
        <f t="shared" si="56"/>
        <v>3.1541083073574941E-4</v>
      </c>
      <c r="IA37" s="66">
        <f t="shared" si="56"/>
        <v>3.0548522516418442E-4</v>
      </c>
      <c r="IB37" s="66">
        <f t="shared" si="56"/>
        <v>3.5736589848087786E-4</v>
      </c>
      <c r="IC37" s="66">
        <f t="shared" si="56"/>
        <v>2.0807188740438613E-4</v>
      </c>
      <c r="ID37" s="66">
        <f t="shared" si="56"/>
        <v>1.4735848665861187E-4</v>
      </c>
      <c r="IE37" s="66">
        <f t="shared" si="56"/>
        <v>2.521283833387395E-4</v>
      </c>
      <c r="IF37" s="66">
        <f t="shared" si="56"/>
        <v>4.3712787617425662E-4</v>
      </c>
      <c r="IG37" s="66">
        <f t="shared" si="56"/>
        <v>3.3078154810477889E-4</v>
      </c>
      <c r="IH37" s="66">
        <f t="shared" si="56"/>
        <v>3.2037224424802472E-4</v>
      </c>
      <c r="II37" s="66">
        <f t="shared" si="56"/>
        <v>3.7478118574309899E-4</v>
      </c>
      <c r="IJ37" s="66">
        <f t="shared" si="56"/>
        <v>2.1821172364993604E-4</v>
      </c>
      <c r="IK37" s="66">
        <f t="shared" si="56"/>
        <v>7.7269807491408315E-5</v>
      </c>
      <c r="IL37" s="66">
        <f t="shared" si="56"/>
        <v>1.3220759852697526E-4</v>
      </c>
      <c r="IM37" s="66">
        <f t="shared" si="56"/>
        <v>2.2921507683072427E-4</v>
      </c>
      <c r="IN37" s="66">
        <f t="shared" si="56"/>
        <v>1.7345065848145056E-4</v>
      </c>
      <c r="IO37" s="66">
        <f t="shared" si="56"/>
        <v>1.6799237152852902E-4</v>
      </c>
      <c r="IP37" s="66">
        <f t="shared" si="56"/>
        <v>1.9652258061567549E-4</v>
      </c>
      <c r="IQ37" s="66">
        <f t="shared" si="56"/>
        <v>1.1442284907459415E-4</v>
      </c>
      <c r="IR37" s="66">
        <f t="shared" si="56"/>
        <v>8.1035348355491086E-5</v>
      </c>
      <c r="IS37" s="66">
        <f t="shared" si="56"/>
        <v>1.3865038816186505E-4</v>
      </c>
      <c r="IT37" s="66">
        <f t="shared" si="56"/>
        <v>2.4038527081064241E-4</v>
      </c>
      <c r="IU37" s="66">
        <f t="shared" si="56"/>
        <v>1.8190332018229138E-4</v>
      </c>
      <c r="IV37" s="66">
        <f t="shared" si="56"/>
        <v>1.7617903796891303E-4</v>
      </c>
      <c r="IW37" s="66">
        <f t="shared" si="56"/>
        <v>2.0609959176722529E-4</v>
      </c>
      <c r="IX37" s="66">
        <f t="shared" si="56"/>
        <v>1.1999894571522663E-4</v>
      </c>
      <c r="IY37" s="66">
        <f t="shared" si="56"/>
        <v>1.6066974190511471E-4</v>
      </c>
      <c r="IZ37" s="66">
        <f t="shared" si="56"/>
        <v>2.7297335866264898E-4</v>
      </c>
      <c r="JA37" s="66">
        <f t="shared" si="56"/>
        <v>4.7345033625099427E-4</v>
      </c>
      <c r="JB37" s="66">
        <f t="shared" si="56"/>
        <v>3.5584027871791096E-4</v>
      </c>
      <c r="JC37" s="66">
        <f t="shared" si="56"/>
        <v>3.4230765998933291E-4</v>
      </c>
      <c r="JD37" s="66">
        <f t="shared" si="56"/>
        <v>3.977291470799238E-4</v>
      </c>
      <c r="JE37" s="66">
        <f t="shared" si="56"/>
        <v>2.3000412324410127E-4</v>
      </c>
      <c r="JF37" s="66">
        <f t="shared" si="56"/>
        <v>1.6292921453769853E-4</v>
      </c>
      <c r="JG37" s="66">
        <f t="shared" si="56"/>
        <v>2.7688119075429775E-4</v>
      </c>
      <c r="JH37" s="66">
        <f t="shared" si="56"/>
        <v>4.8022815671987766E-4</v>
      </c>
      <c r="JI37" s="66">
        <f t="shared" si="56"/>
        <v>3.6093441708909756E-4</v>
      </c>
      <c r="JJ37" s="66">
        <f t="shared" ref="JJ37:LU37" si="57">SUMIFS(33:33,31:31,JJ35)</f>
        <v>3.472080680931753E-4</v>
      </c>
      <c r="JK37" s="66">
        <f t="shared" si="57"/>
        <v>4.0342295812565256E-4</v>
      </c>
      <c r="JL37" s="66">
        <f t="shared" si="57"/>
        <v>2.3329681634216886E-4</v>
      </c>
      <c r="JM37" s="66">
        <f t="shared" si="57"/>
        <v>1.6526167663713883E-4</v>
      </c>
      <c r="JN37" s="66">
        <f t="shared" si="57"/>
        <v>2.8084496658980238E-4</v>
      </c>
      <c r="JO37" s="66">
        <f t="shared" si="57"/>
        <v>4.8710300711310786E-4</v>
      </c>
      <c r="JP37" s="66">
        <f t="shared" si="57"/>
        <v>3.6610148212794051E-4</v>
      </c>
      <c r="JQ37" s="66">
        <f t="shared" si="57"/>
        <v>3.5217862946085337E-4</v>
      </c>
      <c r="JR37" s="66">
        <f t="shared" si="57"/>
        <v>4.0919828063329557E-4</v>
      </c>
      <c r="JS37" s="66">
        <f t="shared" si="57"/>
        <v>2.366366469770995E-4</v>
      </c>
      <c r="JT37" s="66">
        <f t="shared" si="57"/>
        <v>1.6762752979821756E-4</v>
      </c>
      <c r="JU37" s="66">
        <f t="shared" si="57"/>
        <v>2.8486548704862862E-4</v>
      </c>
      <c r="JV37" s="66">
        <f t="shared" si="57"/>
        <v>4.9407627649170548E-4</v>
      </c>
      <c r="JW37" s="66">
        <f t="shared" si="57"/>
        <v>3.7134251783805101E-4</v>
      </c>
      <c r="JX37" s="66">
        <f t="shared" si="57"/>
        <v>3.5722034839248305E-4</v>
      </c>
      <c r="JY37" s="66">
        <f t="shared" si="57"/>
        <v>4.1505628150466438E-4</v>
      </c>
      <c r="JZ37" s="66">
        <f t="shared" si="57"/>
        <v>2.400242899604578E-4</v>
      </c>
      <c r="KA37" s="66">
        <f t="shared" si="57"/>
        <v>1.700272520407051E-4</v>
      </c>
      <c r="KB37" s="66">
        <f t="shared" si="57"/>
        <v>2.8894356447547206E-4</v>
      </c>
      <c r="KC37" s="66">
        <f t="shared" si="57"/>
        <v>5.7628603730349609E-4</v>
      </c>
      <c r="KD37" s="66">
        <f t="shared" si="57"/>
        <v>7.166419493530164E-4</v>
      </c>
      <c r="KE37" s="66">
        <f t="shared" si="57"/>
        <v>7.324486423540994E-4</v>
      </c>
      <c r="KF37" s="66">
        <f t="shared" si="57"/>
        <v>8.1308890088606042E-4</v>
      </c>
      <c r="KG37" s="66">
        <f t="shared" si="57"/>
        <v>4.9804409551522204E-4</v>
      </c>
      <c r="KH37" s="66">
        <f t="shared" si="57"/>
        <v>3.7487844544039294E-4</v>
      </c>
      <c r="KI37" s="66">
        <f t="shared" si="57"/>
        <v>7.1577013204272876E-4</v>
      </c>
      <c r="KJ37" s="66">
        <f t="shared" si="57"/>
        <v>1.2954935056425662E-3</v>
      </c>
      <c r="KK37" s="66">
        <f t="shared" si="57"/>
        <v>1.0213297708364509E-3</v>
      </c>
      <c r="KL37" s="66">
        <f t="shared" si="57"/>
        <v>6.959045631460643E-4</v>
      </c>
      <c r="KM37" s="66">
        <f t="shared" si="57"/>
        <v>7.7252143515678482E-4</v>
      </c>
      <c r="KN37" s="66">
        <f t="shared" si="57"/>
        <v>4.3017742588507808E-4</v>
      </c>
      <c r="KO37" s="66">
        <f t="shared" si="57"/>
        <v>2.9681218782407495E-4</v>
      </c>
      <c r="KP37" s="66">
        <f t="shared" si="57"/>
        <v>5.2312168783420797E-4</v>
      </c>
      <c r="KQ37" s="66">
        <f t="shared" si="57"/>
        <v>8.7918386742271662E-4</v>
      </c>
      <c r="KR37" s="66">
        <f t="shared" si="57"/>
        <v>6.4691502530257663E-4</v>
      </c>
      <c r="KS37" s="66">
        <f t="shared" si="57"/>
        <v>6.6118377863466572E-4</v>
      </c>
      <c r="KT37" s="66">
        <f t="shared" si="57"/>
        <v>7.3397800305274039E-4</v>
      </c>
      <c r="KU37" s="66">
        <f t="shared" si="57"/>
        <v>4.0871457236059427E-4</v>
      </c>
      <c r="KV37" s="66">
        <f t="shared" si="57"/>
        <v>2.8200332959902349E-4</v>
      </c>
      <c r="KW37" s="66">
        <f t="shared" si="57"/>
        <v>4.9702156382522332E-4</v>
      </c>
      <c r="KX37" s="66">
        <f t="shared" si="57"/>
        <v>8.3531872380492023E-4</v>
      </c>
      <c r="KY37" s="66">
        <f t="shared" si="57"/>
        <v>6.146384770799692E-4</v>
      </c>
      <c r="KZ37" s="66">
        <f t="shared" si="57"/>
        <v>7.5383438295608556E-4</v>
      </c>
      <c r="LA37" s="66">
        <f t="shared" si="57"/>
        <v>8.7169702426437138E-4</v>
      </c>
      <c r="LB37" s="66">
        <f t="shared" si="57"/>
        <v>5.0481933521051244E-4</v>
      </c>
      <c r="LC37" s="66">
        <f t="shared" si="57"/>
        <v>3.4831332916050338E-4</v>
      </c>
      <c r="LD37" s="66">
        <f t="shared" si="57"/>
        <v>4.7222365398385386E-4</v>
      </c>
      <c r="LE37" s="66">
        <f t="shared" si="57"/>
        <v>7.9364214494121843E-4</v>
      </c>
      <c r="LF37" s="66">
        <f t="shared" si="57"/>
        <v>5.8397230351928749E-4</v>
      </c>
      <c r="LG37" s="66">
        <f t="shared" si="57"/>
        <v>5.9685275369555479E-4</v>
      </c>
      <c r="LH37" s="66">
        <f t="shared" si="57"/>
        <v>6.2945498926943709E-4</v>
      </c>
      <c r="LI37" s="66">
        <f t="shared" si="57"/>
        <v>3.8137911858006548E-3</v>
      </c>
      <c r="LJ37" s="66">
        <f t="shared" si="57"/>
        <v>2.6507354160619501E-3</v>
      </c>
      <c r="LK37" s="66">
        <f t="shared" si="57"/>
        <v>4.7088206456711891E-3</v>
      </c>
      <c r="LL37" s="66">
        <f t="shared" si="57"/>
        <v>8.1688456777257844E-3</v>
      </c>
      <c r="LM37" s="66">
        <f t="shared" si="57"/>
        <v>6.0548526091108879E-3</v>
      </c>
      <c r="LN37" s="66">
        <f t="shared" si="57"/>
        <v>6.6841430889273993E-3</v>
      </c>
      <c r="LO37" s="66">
        <f t="shared" si="57"/>
        <v>7.4247107431992818E-3</v>
      </c>
      <c r="LP37" s="66">
        <f t="shared" si="57"/>
        <v>4.0975124240217788E-3</v>
      </c>
      <c r="LQ37" s="66">
        <f t="shared" si="57"/>
        <v>2.8479328759653021E-3</v>
      </c>
      <c r="LR37" s="66">
        <f t="shared" si="57"/>
        <v>4.5992056813474579E-3</v>
      </c>
      <c r="LS37" s="66">
        <f t="shared" si="57"/>
        <v>7.9786860188835757E-3</v>
      </c>
      <c r="LT37" s="66">
        <f t="shared" si="57"/>
        <v>5.9139038445102897E-3</v>
      </c>
      <c r="LU37" s="66">
        <f t="shared" si="57"/>
        <v>5.9350411769326962E-3</v>
      </c>
      <c r="LV37" s="66">
        <f t="shared" ref="LV37:NO37" si="58">SUMIFS(33:33,31:31,LV35)</f>
        <v>6.5926123066844073E-3</v>
      </c>
      <c r="LW37" s="66">
        <f t="shared" si="58"/>
        <v>3.6382980789037836E-3</v>
      </c>
      <c r="LX37" s="66">
        <f t="shared" si="58"/>
        <v>2.5287607795222672E-3</v>
      </c>
      <c r="LY37" s="66">
        <f t="shared" si="58"/>
        <v>4.9413566453550967E-3</v>
      </c>
      <c r="LZ37" s="66">
        <f t="shared" si="58"/>
        <v>7.7929530192387122E-3</v>
      </c>
      <c r="MA37" s="66">
        <f t="shared" si="58"/>
        <v>5.7762361761683444E-3</v>
      </c>
      <c r="MB37" s="66">
        <f t="shared" si="58"/>
        <v>5.7968814601323925E-3</v>
      </c>
      <c r="MC37" s="66">
        <f t="shared" si="58"/>
        <v>6.4391452249721861E-3</v>
      </c>
      <c r="MD37" s="66">
        <f t="shared" si="58"/>
        <v>3.5536034294091673E-3</v>
      </c>
      <c r="ME37" s="66">
        <f t="shared" si="58"/>
        <v>2.4698946549682544E-3</v>
      </c>
      <c r="MF37" s="66">
        <f t="shared" si="58"/>
        <v>4.3875714163980617E-3</v>
      </c>
      <c r="MG37" s="66">
        <f t="shared" si="58"/>
        <v>7.6115436321630642E-3</v>
      </c>
      <c r="MH37" s="66">
        <f t="shared" si="58"/>
        <v>5.6417732246099297E-3</v>
      </c>
      <c r="MI37" s="66">
        <f t="shared" si="58"/>
        <v>5.6619379143370207E-3</v>
      </c>
      <c r="MJ37" s="66">
        <f t="shared" si="58"/>
        <v>6.2892506489790421E-3</v>
      </c>
      <c r="MK37" s="66">
        <f t="shared" si="58"/>
        <v>2.1701871377191709E-2</v>
      </c>
      <c r="ML37" s="66">
        <f t="shared" si="58"/>
        <v>1.6654610266854882E-2</v>
      </c>
      <c r="MM37" s="66">
        <f t="shared" si="58"/>
        <v>3.5661289617526584E-2</v>
      </c>
      <c r="MN37" s="66">
        <f t="shared" si="58"/>
        <v>5.9467180509971282E-2</v>
      </c>
      <c r="MO37" s="66">
        <f t="shared" si="58"/>
        <v>4.896407261402913E-2</v>
      </c>
      <c r="MP37" s="66">
        <f t="shared" si="58"/>
        <v>5.2375896897536807E-2</v>
      </c>
      <c r="MQ37" s="66">
        <f t="shared" si="58"/>
        <v>5.837496113113879E-2</v>
      </c>
      <c r="MR37" s="66">
        <f t="shared" si="58"/>
        <v>1.978056605245393E-2</v>
      </c>
      <c r="MS37" s="66">
        <f t="shared" si="58"/>
        <v>1.5180147957545891E-2</v>
      </c>
      <c r="MT37" s="66">
        <f t="shared" si="58"/>
        <v>2.7860684686122277E-2</v>
      </c>
      <c r="MU37" s="66">
        <f t="shared" si="58"/>
        <v>4.0651833829879504E-2</v>
      </c>
      <c r="MV37" s="66">
        <f t="shared" si="58"/>
        <v>2.9752797372637925E-2</v>
      </c>
      <c r="MW37" s="66">
        <f t="shared" si="58"/>
        <v>2.8643379277247614E-2</v>
      </c>
      <c r="MX37" s="66">
        <f t="shared" si="58"/>
        <v>3.1924153112735172E-2</v>
      </c>
      <c r="MY37" s="66">
        <f t="shared" si="58"/>
        <v>2.1635228772024423E-2</v>
      </c>
      <c r="MZ37" s="66">
        <f t="shared" si="58"/>
        <v>1.6603466907052479E-2</v>
      </c>
      <c r="NA37" s="66">
        <f t="shared" si="58"/>
        <v>3.0472954380125775E-2</v>
      </c>
      <c r="NB37" s="66">
        <f t="shared" si="58"/>
        <v>4.4463425494471881E-2</v>
      </c>
      <c r="NC37" s="66">
        <f t="shared" si="58"/>
        <v>3.2542475076685271E-2</v>
      </c>
      <c r="ND37" s="66">
        <f t="shared" si="58"/>
        <v>3.1329035874088973E-2</v>
      </c>
      <c r="NE37" s="66">
        <f t="shared" si="58"/>
        <v>3.491742117569361E-2</v>
      </c>
      <c r="NF37" s="66">
        <f t="shared" si="58"/>
        <v>2.3663788122977616E-2</v>
      </c>
      <c r="NG37" s="66">
        <f t="shared" si="58"/>
        <v>1.2712167224798778E-2</v>
      </c>
      <c r="NH37" s="66">
        <f t="shared" si="58"/>
        <v>1.6665077673338247E-2</v>
      </c>
      <c r="NI37" s="66">
        <f t="shared" si="58"/>
        <v>1.458971972808769E-2</v>
      </c>
      <c r="NJ37" s="66">
        <f t="shared" si="58"/>
        <v>7.1187436317541042E-3</v>
      </c>
      <c r="NK37" s="66">
        <f t="shared" si="58"/>
        <v>6.8533009272380013E-3</v>
      </c>
      <c r="NL37" s="66">
        <f t="shared" si="58"/>
        <v>7.6382687255963791E-3</v>
      </c>
      <c r="NM37" s="66">
        <f t="shared" si="58"/>
        <v>5.1765097954800049E-3</v>
      </c>
      <c r="NN37" s="66">
        <f t="shared" si="58"/>
        <v>2.9794465079017655E-3</v>
      </c>
      <c r="NO37" s="67">
        <f t="shared" si="58"/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tr">
        <f>OFMOR_OFF_0!G39</f>
        <v>дни нед.</v>
      </c>
      <c r="H39" s="1"/>
      <c r="I39" s="1"/>
      <c r="J39" s="1"/>
      <c r="K39" s="14"/>
      <c r="L39" s="1"/>
      <c r="M39" s="1"/>
      <c r="N39" s="15" t="str">
        <f>IF(N40="","",IF(WEEKDAY(N40)=2,"пн",IF(WEEKDAY(N40)=3,"вт",IF(WEEKDAY(N40)=4,"ср",IF(WEEKDAY(N40)=5,"чт",IF(WEEKDAY(N40)=6,"пт",IF(WEEKDAY(N40)=7,"сб",IF(WEEKDAY(N40)=1,"вс",0))))))))</f>
        <v>вт</v>
      </c>
      <c r="O39" s="15" t="str">
        <f t="shared" ref="O39:BZ39" si="59">IF(O40="","",IF(WEEKDAY(O40)=2,"пн",IF(WEEKDAY(O40)=3,"вт",IF(WEEKDAY(O40)=4,"ср",IF(WEEKDAY(O40)=5,"чт",IF(WEEKDAY(O40)=6,"пт",IF(WEEKDAY(O40)=7,"сб",IF(WEEKDAY(O40)=1,"вс",0))))))))</f>
        <v>ср</v>
      </c>
      <c r="P39" s="15" t="str">
        <f t="shared" si="59"/>
        <v>чт</v>
      </c>
      <c r="Q39" s="15" t="str">
        <f t="shared" si="59"/>
        <v>пт</v>
      </c>
      <c r="R39" s="15" t="str">
        <f t="shared" si="59"/>
        <v>сб</v>
      </c>
      <c r="S39" s="15" t="str">
        <f t="shared" si="59"/>
        <v>вс</v>
      </c>
      <c r="T39" s="15" t="str">
        <f t="shared" si="59"/>
        <v>пн</v>
      </c>
      <c r="U39" s="15" t="str">
        <f t="shared" si="59"/>
        <v>вт</v>
      </c>
      <c r="V39" s="15" t="str">
        <f t="shared" si="59"/>
        <v>ср</v>
      </c>
      <c r="W39" s="15" t="str">
        <f t="shared" si="59"/>
        <v>чт</v>
      </c>
      <c r="X39" s="15" t="str">
        <f t="shared" si="59"/>
        <v>пт</v>
      </c>
      <c r="Y39" s="15" t="str">
        <f t="shared" si="59"/>
        <v>сб</v>
      </c>
      <c r="Z39" s="15" t="str">
        <f t="shared" si="59"/>
        <v>вс</v>
      </c>
      <c r="AA39" s="15" t="str">
        <f t="shared" si="59"/>
        <v>пн</v>
      </c>
      <c r="AB39" s="15" t="str">
        <f t="shared" si="59"/>
        <v>вт</v>
      </c>
      <c r="AC39" s="15" t="str">
        <f t="shared" si="59"/>
        <v>ср</v>
      </c>
      <c r="AD39" s="15" t="str">
        <f t="shared" si="59"/>
        <v>чт</v>
      </c>
      <c r="AE39" s="15" t="str">
        <f t="shared" si="59"/>
        <v>пт</v>
      </c>
      <c r="AF39" s="15" t="str">
        <f t="shared" si="59"/>
        <v>сб</v>
      </c>
      <c r="AG39" s="15" t="str">
        <f t="shared" si="59"/>
        <v>вс</v>
      </c>
      <c r="AH39" s="15" t="str">
        <f t="shared" si="59"/>
        <v>пн</v>
      </c>
      <c r="AI39" s="15" t="str">
        <f t="shared" si="59"/>
        <v>вт</v>
      </c>
      <c r="AJ39" s="15" t="str">
        <f t="shared" si="59"/>
        <v>ср</v>
      </c>
      <c r="AK39" s="15" t="str">
        <f t="shared" si="59"/>
        <v>чт</v>
      </c>
      <c r="AL39" s="15" t="str">
        <f t="shared" si="59"/>
        <v>пт</v>
      </c>
      <c r="AM39" s="15" t="str">
        <f t="shared" si="59"/>
        <v>сб</v>
      </c>
      <c r="AN39" s="15" t="str">
        <f t="shared" si="59"/>
        <v>вс</v>
      </c>
      <c r="AO39" s="15" t="str">
        <f t="shared" si="59"/>
        <v>пн</v>
      </c>
      <c r="AP39" s="15" t="str">
        <f t="shared" si="59"/>
        <v>вт</v>
      </c>
      <c r="AQ39" s="15" t="str">
        <f t="shared" si="59"/>
        <v>ср</v>
      </c>
      <c r="AR39" s="15" t="str">
        <f t="shared" si="59"/>
        <v>чт</v>
      </c>
      <c r="AS39" s="15" t="str">
        <f t="shared" si="59"/>
        <v>пт</v>
      </c>
      <c r="AT39" s="15" t="str">
        <f t="shared" si="59"/>
        <v>сб</v>
      </c>
      <c r="AU39" s="15" t="str">
        <f t="shared" si="59"/>
        <v>вс</v>
      </c>
      <c r="AV39" s="15" t="str">
        <f t="shared" si="59"/>
        <v>пн</v>
      </c>
      <c r="AW39" s="15" t="str">
        <f t="shared" si="59"/>
        <v>вт</v>
      </c>
      <c r="AX39" s="15" t="str">
        <f t="shared" si="59"/>
        <v>ср</v>
      </c>
      <c r="AY39" s="15" t="str">
        <f t="shared" si="59"/>
        <v>чт</v>
      </c>
      <c r="AZ39" s="15" t="str">
        <f t="shared" si="59"/>
        <v>пт</v>
      </c>
      <c r="BA39" s="15" t="str">
        <f t="shared" si="59"/>
        <v>сб</v>
      </c>
      <c r="BB39" s="15" t="str">
        <f t="shared" si="59"/>
        <v>вс</v>
      </c>
      <c r="BC39" s="15" t="str">
        <f t="shared" si="59"/>
        <v>пн</v>
      </c>
      <c r="BD39" s="15" t="str">
        <f t="shared" si="59"/>
        <v>вт</v>
      </c>
      <c r="BE39" s="15" t="str">
        <f t="shared" si="59"/>
        <v>ср</v>
      </c>
      <c r="BF39" s="15" t="str">
        <f t="shared" si="59"/>
        <v>чт</v>
      </c>
      <c r="BG39" s="15" t="str">
        <f t="shared" si="59"/>
        <v>пт</v>
      </c>
      <c r="BH39" s="15" t="str">
        <f t="shared" si="59"/>
        <v>сб</v>
      </c>
      <c r="BI39" s="15" t="str">
        <f t="shared" si="59"/>
        <v>вс</v>
      </c>
      <c r="BJ39" s="15" t="str">
        <f t="shared" si="59"/>
        <v>пн</v>
      </c>
      <c r="BK39" s="15" t="str">
        <f t="shared" si="59"/>
        <v>вт</v>
      </c>
      <c r="BL39" s="15" t="str">
        <f t="shared" si="59"/>
        <v>ср</v>
      </c>
      <c r="BM39" s="15" t="str">
        <f t="shared" si="59"/>
        <v>чт</v>
      </c>
      <c r="BN39" s="15" t="str">
        <f t="shared" si="59"/>
        <v>пт</v>
      </c>
      <c r="BO39" s="15" t="str">
        <f t="shared" si="59"/>
        <v>сб</v>
      </c>
      <c r="BP39" s="15" t="str">
        <f t="shared" si="59"/>
        <v>вс</v>
      </c>
      <c r="BQ39" s="15" t="str">
        <f t="shared" si="59"/>
        <v>пн</v>
      </c>
      <c r="BR39" s="15" t="str">
        <f t="shared" si="59"/>
        <v>вт</v>
      </c>
      <c r="BS39" s="15" t="str">
        <f t="shared" si="59"/>
        <v>ср</v>
      </c>
      <c r="BT39" s="15" t="str">
        <f t="shared" si="59"/>
        <v>чт</v>
      </c>
      <c r="BU39" s="15" t="str">
        <f t="shared" si="59"/>
        <v>пт</v>
      </c>
      <c r="BV39" s="15" t="str">
        <f t="shared" si="59"/>
        <v>сб</v>
      </c>
      <c r="BW39" s="15" t="str">
        <f t="shared" si="59"/>
        <v>вс</v>
      </c>
      <c r="BX39" s="15" t="str">
        <f t="shared" si="59"/>
        <v>пн</v>
      </c>
      <c r="BY39" s="15" t="str">
        <f t="shared" si="59"/>
        <v>вт</v>
      </c>
      <c r="BZ39" s="15" t="str">
        <f t="shared" si="59"/>
        <v>ср</v>
      </c>
      <c r="CA39" s="15" t="str">
        <f t="shared" ref="CA39:EL39" si="60">IF(CA40="","",IF(WEEKDAY(CA40)=2,"пн",IF(WEEKDAY(CA40)=3,"вт",IF(WEEKDAY(CA40)=4,"ср",IF(WEEKDAY(CA40)=5,"чт",IF(WEEKDAY(CA40)=6,"пт",IF(WEEKDAY(CA40)=7,"сб",IF(WEEKDAY(CA40)=1,"вс",0))))))))</f>
        <v>чт</v>
      </c>
      <c r="CB39" s="15" t="str">
        <f t="shared" si="60"/>
        <v>пт</v>
      </c>
      <c r="CC39" s="15" t="str">
        <f t="shared" si="60"/>
        <v>сб</v>
      </c>
      <c r="CD39" s="15" t="str">
        <f t="shared" si="60"/>
        <v>вс</v>
      </c>
      <c r="CE39" s="15" t="str">
        <f t="shared" si="60"/>
        <v>пн</v>
      </c>
      <c r="CF39" s="15" t="str">
        <f t="shared" si="60"/>
        <v>вт</v>
      </c>
      <c r="CG39" s="15" t="str">
        <f t="shared" si="60"/>
        <v>ср</v>
      </c>
      <c r="CH39" s="15" t="str">
        <f t="shared" si="60"/>
        <v>чт</v>
      </c>
      <c r="CI39" s="15" t="str">
        <f t="shared" si="60"/>
        <v>пт</v>
      </c>
      <c r="CJ39" s="15" t="str">
        <f t="shared" si="60"/>
        <v>сб</v>
      </c>
      <c r="CK39" s="15" t="str">
        <f t="shared" si="60"/>
        <v>вс</v>
      </c>
      <c r="CL39" s="15" t="str">
        <f t="shared" si="60"/>
        <v>пн</v>
      </c>
      <c r="CM39" s="15" t="str">
        <f t="shared" si="60"/>
        <v>вт</v>
      </c>
      <c r="CN39" s="15" t="str">
        <f t="shared" si="60"/>
        <v>ср</v>
      </c>
      <c r="CO39" s="15" t="str">
        <f t="shared" si="60"/>
        <v>чт</v>
      </c>
      <c r="CP39" s="15" t="str">
        <f t="shared" si="60"/>
        <v>пт</v>
      </c>
      <c r="CQ39" s="15" t="str">
        <f t="shared" si="60"/>
        <v>сб</v>
      </c>
      <c r="CR39" s="15" t="str">
        <f t="shared" si="60"/>
        <v>вс</v>
      </c>
      <c r="CS39" s="15" t="str">
        <f t="shared" si="60"/>
        <v>пн</v>
      </c>
      <c r="CT39" s="15" t="str">
        <f t="shared" si="60"/>
        <v>вт</v>
      </c>
      <c r="CU39" s="15" t="str">
        <f t="shared" si="60"/>
        <v>ср</v>
      </c>
      <c r="CV39" s="15" t="str">
        <f t="shared" si="60"/>
        <v>чт</v>
      </c>
      <c r="CW39" s="15" t="str">
        <f t="shared" si="60"/>
        <v>пт</v>
      </c>
      <c r="CX39" s="15" t="str">
        <f t="shared" si="60"/>
        <v>сб</v>
      </c>
      <c r="CY39" s="15" t="str">
        <f t="shared" si="60"/>
        <v>вс</v>
      </c>
      <c r="CZ39" s="15" t="str">
        <f t="shared" si="60"/>
        <v>пн</v>
      </c>
      <c r="DA39" s="15" t="str">
        <f t="shared" si="60"/>
        <v>вт</v>
      </c>
      <c r="DB39" s="15" t="str">
        <f t="shared" si="60"/>
        <v>ср</v>
      </c>
      <c r="DC39" s="15" t="str">
        <f t="shared" si="60"/>
        <v>чт</v>
      </c>
      <c r="DD39" s="15" t="str">
        <f t="shared" si="60"/>
        <v>пт</v>
      </c>
      <c r="DE39" s="15" t="str">
        <f t="shared" si="60"/>
        <v>сб</v>
      </c>
      <c r="DF39" s="15" t="str">
        <f t="shared" si="60"/>
        <v>вс</v>
      </c>
      <c r="DG39" s="15" t="str">
        <f t="shared" si="60"/>
        <v>пн</v>
      </c>
      <c r="DH39" s="15" t="str">
        <f t="shared" si="60"/>
        <v>вт</v>
      </c>
      <c r="DI39" s="15" t="str">
        <f t="shared" si="60"/>
        <v>ср</v>
      </c>
      <c r="DJ39" s="15" t="str">
        <f t="shared" si="60"/>
        <v>чт</v>
      </c>
      <c r="DK39" s="15" t="str">
        <f t="shared" si="60"/>
        <v>пт</v>
      </c>
      <c r="DL39" s="15" t="str">
        <f t="shared" si="60"/>
        <v>сб</v>
      </c>
      <c r="DM39" s="15" t="str">
        <f t="shared" si="60"/>
        <v>вс</v>
      </c>
      <c r="DN39" s="15" t="str">
        <f t="shared" si="60"/>
        <v>пн</v>
      </c>
      <c r="DO39" s="15" t="str">
        <f t="shared" si="60"/>
        <v>вт</v>
      </c>
      <c r="DP39" s="15" t="str">
        <f t="shared" si="60"/>
        <v>ср</v>
      </c>
      <c r="DQ39" s="15" t="str">
        <f t="shared" si="60"/>
        <v>чт</v>
      </c>
      <c r="DR39" s="15" t="str">
        <f t="shared" si="60"/>
        <v>пт</v>
      </c>
      <c r="DS39" s="15" t="str">
        <f t="shared" si="60"/>
        <v>сб</v>
      </c>
      <c r="DT39" s="15" t="str">
        <f t="shared" si="60"/>
        <v>вс</v>
      </c>
      <c r="DU39" s="15" t="str">
        <f t="shared" si="60"/>
        <v>пн</v>
      </c>
      <c r="DV39" s="15" t="str">
        <f t="shared" si="60"/>
        <v>вт</v>
      </c>
      <c r="DW39" s="15" t="str">
        <f t="shared" si="60"/>
        <v>ср</v>
      </c>
      <c r="DX39" s="15" t="str">
        <f t="shared" si="60"/>
        <v>чт</v>
      </c>
      <c r="DY39" s="15" t="str">
        <f t="shared" si="60"/>
        <v>пт</v>
      </c>
      <c r="DZ39" s="15" t="str">
        <f t="shared" si="60"/>
        <v>сб</v>
      </c>
      <c r="EA39" s="15" t="str">
        <f t="shared" si="60"/>
        <v>вс</v>
      </c>
      <c r="EB39" s="15" t="str">
        <f t="shared" si="60"/>
        <v>пн</v>
      </c>
      <c r="EC39" s="15" t="str">
        <f t="shared" si="60"/>
        <v>вт</v>
      </c>
      <c r="ED39" s="15" t="str">
        <f t="shared" si="60"/>
        <v>ср</v>
      </c>
      <c r="EE39" s="15" t="str">
        <f t="shared" si="60"/>
        <v>чт</v>
      </c>
      <c r="EF39" s="15" t="str">
        <f t="shared" si="60"/>
        <v>пт</v>
      </c>
      <c r="EG39" s="15" t="str">
        <f t="shared" si="60"/>
        <v>сб</v>
      </c>
      <c r="EH39" s="15" t="str">
        <f t="shared" si="60"/>
        <v>вс</v>
      </c>
      <c r="EI39" s="15" t="str">
        <f t="shared" si="60"/>
        <v>пн</v>
      </c>
      <c r="EJ39" s="15" t="str">
        <f t="shared" si="60"/>
        <v>вт</v>
      </c>
      <c r="EK39" s="15" t="str">
        <f t="shared" si="60"/>
        <v>ср</v>
      </c>
      <c r="EL39" s="15" t="str">
        <f t="shared" si="60"/>
        <v>чт</v>
      </c>
      <c r="EM39" s="15" t="str">
        <f t="shared" ref="EM39:GX39" si="61">IF(EM40="","",IF(WEEKDAY(EM40)=2,"пн",IF(WEEKDAY(EM40)=3,"вт",IF(WEEKDAY(EM40)=4,"ср",IF(WEEKDAY(EM40)=5,"чт",IF(WEEKDAY(EM40)=6,"пт",IF(WEEKDAY(EM40)=7,"сб",IF(WEEKDAY(EM40)=1,"вс",0))))))))</f>
        <v>пт</v>
      </c>
      <c r="EN39" s="15" t="str">
        <f t="shared" si="61"/>
        <v>сб</v>
      </c>
      <c r="EO39" s="15" t="str">
        <f t="shared" si="61"/>
        <v>вс</v>
      </c>
      <c r="EP39" s="15" t="str">
        <f t="shared" si="61"/>
        <v>пн</v>
      </c>
      <c r="EQ39" s="15" t="str">
        <f t="shared" si="61"/>
        <v>вт</v>
      </c>
      <c r="ER39" s="15" t="str">
        <f t="shared" si="61"/>
        <v>ср</v>
      </c>
      <c r="ES39" s="15" t="str">
        <f t="shared" si="61"/>
        <v>чт</v>
      </c>
      <c r="ET39" s="15" t="str">
        <f t="shared" si="61"/>
        <v>пт</v>
      </c>
      <c r="EU39" s="15" t="str">
        <f t="shared" si="61"/>
        <v>сб</v>
      </c>
      <c r="EV39" s="15" t="str">
        <f t="shared" si="61"/>
        <v>вс</v>
      </c>
      <c r="EW39" s="15" t="str">
        <f t="shared" si="61"/>
        <v>пн</v>
      </c>
      <c r="EX39" s="15" t="str">
        <f t="shared" si="61"/>
        <v>вт</v>
      </c>
      <c r="EY39" s="15" t="str">
        <f t="shared" si="61"/>
        <v>ср</v>
      </c>
      <c r="EZ39" s="15" t="str">
        <f t="shared" si="61"/>
        <v>чт</v>
      </c>
      <c r="FA39" s="15" t="str">
        <f t="shared" si="61"/>
        <v>пт</v>
      </c>
      <c r="FB39" s="15" t="str">
        <f t="shared" si="61"/>
        <v>сб</v>
      </c>
      <c r="FC39" s="15" t="str">
        <f t="shared" si="61"/>
        <v>вс</v>
      </c>
      <c r="FD39" s="15" t="str">
        <f t="shared" si="61"/>
        <v>пн</v>
      </c>
      <c r="FE39" s="15" t="str">
        <f t="shared" si="61"/>
        <v>вт</v>
      </c>
      <c r="FF39" s="15" t="str">
        <f t="shared" si="61"/>
        <v>ср</v>
      </c>
      <c r="FG39" s="15" t="str">
        <f t="shared" si="61"/>
        <v>чт</v>
      </c>
      <c r="FH39" s="15" t="str">
        <f t="shared" si="61"/>
        <v>пт</v>
      </c>
      <c r="FI39" s="15" t="str">
        <f t="shared" si="61"/>
        <v>сб</v>
      </c>
      <c r="FJ39" s="15" t="str">
        <f t="shared" si="61"/>
        <v>вс</v>
      </c>
      <c r="FK39" s="15" t="str">
        <f t="shared" si="61"/>
        <v>пн</v>
      </c>
      <c r="FL39" s="15" t="str">
        <f t="shared" si="61"/>
        <v>вт</v>
      </c>
      <c r="FM39" s="15" t="str">
        <f t="shared" si="61"/>
        <v>ср</v>
      </c>
      <c r="FN39" s="15" t="str">
        <f t="shared" si="61"/>
        <v>чт</v>
      </c>
      <c r="FO39" s="15" t="str">
        <f t="shared" si="61"/>
        <v>пт</v>
      </c>
      <c r="FP39" s="15" t="str">
        <f t="shared" si="61"/>
        <v>сб</v>
      </c>
      <c r="FQ39" s="15" t="str">
        <f t="shared" si="61"/>
        <v>вс</v>
      </c>
      <c r="FR39" s="15" t="str">
        <f t="shared" si="61"/>
        <v>пн</v>
      </c>
      <c r="FS39" s="15" t="str">
        <f t="shared" si="61"/>
        <v>вт</v>
      </c>
      <c r="FT39" s="15" t="str">
        <f t="shared" si="61"/>
        <v>ср</v>
      </c>
      <c r="FU39" s="15" t="str">
        <f t="shared" si="61"/>
        <v>чт</v>
      </c>
      <c r="FV39" s="15" t="str">
        <f t="shared" si="61"/>
        <v>пт</v>
      </c>
      <c r="FW39" s="15" t="str">
        <f t="shared" si="61"/>
        <v>сб</v>
      </c>
      <c r="FX39" s="15" t="str">
        <f t="shared" si="61"/>
        <v>вс</v>
      </c>
      <c r="FY39" s="15" t="str">
        <f t="shared" si="61"/>
        <v>пн</v>
      </c>
      <c r="FZ39" s="15" t="str">
        <f t="shared" si="61"/>
        <v>вт</v>
      </c>
      <c r="GA39" s="15" t="str">
        <f t="shared" si="61"/>
        <v>ср</v>
      </c>
      <c r="GB39" s="15" t="str">
        <f t="shared" si="61"/>
        <v>чт</v>
      </c>
      <c r="GC39" s="15" t="str">
        <f t="shared" si="61"/>
        <v>пт</v>
      </c>
      <c r="GD39" s="15" t="str">
        <f t="shared" si="61"/>
        <v>сб</v>
      </c>
      <c r="GE39" s="15" t="str">
        <f t="shared" si="61"/>
        <v>вс</v>
      </c>
      <c r="GF39" s="15" t="str">
        <f t="shared" si="61"/>
        <v>пн</v>
      </c>
      <c r="GG39" s="15" t="str">
        <f t="shared" si="61"/>
        <v>вт</v>
      </c>
      <c r="GH39" s="15" t="str">
        <f t="shared" si="61"/>
        <v>ср</v>
      </c>
      <c r="GI39" s="15" t="str">
        <f t="shared" si="61"/>
        <v>чт</v>
      </c>
      <c r="GJ39" s="15" t="str">
        <f t="shared" si="61"/>
        <v>пт</v>
      </c>
      <c r="GK39" s="15" t="str">
        <f t="shared" si="61"/>
        <v>сб</v>
      </c>
      <c r="GL39" s="15" t="str">
        <f t="shared" si="61"/>
        <v>вс</v>
      </c>
      <c r="GM39" s="15" t="str">
        <f t="shared" si="61"/>
        <v>пн</v>
      </c>
      <c r="GN39" s="15" t="str">
        <f t="shared" si="61"/>
        <v>вт</v>
      </c>
      <c r="GO39" s="15" t="str">
        <f t="shared" si="61"/>
        <v>ср</v>
      </c>
      <c r="GP39" s="15" t="str">
        <f t="shared" si="61"/>
        <v>чт</v>
      </c>
      <c r="GQ39" s="15" t="str">
        <f t="shared" si="61"/>
        <v>пт</v>
      </c>
      <c r="GR39" s="15" t="str">
        <f t="shared" si="61"/>
        <v>сб</v>
      </c>
      <c r="GS39" s="15" t="str">
        <f t="shared" si="61"/>
        <v>вс</v>
      </c>
      <c r="GT39" s="15" t="str">
        <f t="shared" si="61"/>
        <v>пн</v>
      </c>
      <c r="GU39" s="15" t="str">
        <f t="shared" si="61"/>
        <v>вт</v>
      </c>
      <c r="GV39" s="15" t="str">
        <f t="shared" si="61"/>
        <v>ср</v>
      </c>
      <c r="GW39" s="15" t="str">
        <f t="shared" si="61"/>
        <v>чт</v>
      </c>
      <c r="GX39" s="15" t="str">
        <f t="shared" si="61"/>
        <v>пт</v>
      </c>
      <c r="GY39" s="15" t="str">
        <f t="shared" ref="GY39:JJ39" si="62">IF(GY40="","",IF(WEEKDAY(GY40)=2,"пн",IF(WEEKDAY(GY40)=3,"вт",IF(WEEKDAY(GY40)=4,"ср",IF(WEEKDAY(GY40)=5,"чт",IF(WEEKDAY(GY40)=6,"пт",IF(WEEKDAY(GY40)=7,"сб",IF(WEEKDAY(GY40)=1,"вс",0))))))))</f>
        <v>сб</v>
      </c>
      <c r="GZ39" s="15" t="str">
        <f t="shared" si="62"/>
        <v>вс</v>
      </c>
      <c r="HA39" s="15" t="str">
        <f t="shared" si="62"/>
        <v>пн</v>
      </c>
      <c r="HB39" s="15" t="str">
        <f t="shared" si="62"/>
        <v>вт</v>
      </c>
      <c r="HC39" s="15" t="str">
        <f t="shared" si="62"/>
        <v>ср</v>
      </c>
      <c r="HD39" s="15" t="str">
        <f t="shared" si="62"/>
        <v>чт</v>
      </c>
      <c r="HE39" s="15" t="str">
        <f t="shared" si="62"/>
        <v>пт</v>
      </c>
      <c r="HF39" s="15" t="str">
        <f t="shared" si="62"/>
        <v>сб</v>
      </c>
      <c r="HG39" s="15" t="str">
        <f t="shared" si="62"/>
        <v>вс</v>
      </c>
      <c r="HH39" s="15" t="str">
        <f t="shared" si="62"/>
        <v>пн</v>
      </c>
      <c r="HI39" s="15" t="str">
        <f t="shared" si="62"/>
        <v>вт</v>
      </c>
      <c r="HJ39" s="15" t="str">
        <f t="shared" si="62"/>
        <v>ср</v>
      </c>
      <c r="HK39" s="15" t="str">
        <f t="shared" si="62"/>
        <v>чт</v>
      </c>
      <c r="HL39" s="15" t="str">
        <f t="shared" si="62"/>
        <v>пт</v>
      </c>
      <c r="HM39" s="15" t="str">
        <f t="shared" si="62"/>
        <v>сб</v>
      </c>
      <c r="HN39" s="15" t="str">
        <f t="shared" si="62"/>
        <v>вс</v>
      </c>
      <c r="HO39" s="15" t="str">
        <f t="shared" si="62"/>
        <v>пн</v>
      </c>
      <c r="HP39" s="15" t="str">
        <f t="shared" si="62"/>
        <v>вт</v>
      </c>
      <c r="HQ39" s="15" t="str">
        <f t="shared" si="62"/>
        <v>ср</v>
      </c>
      <c r="HR39" s="15" t="str">
        <f t="shared" si="62"/>
        <v>чт</v>
      </c>
      <c r="HS39" s="15" t="str">
        <f t="shared" si="62"/>
        <v>пт</v>
      </c>
      <c r="HT39" s="15" t="str">
        <f t="shared" si="62"/>
        <v>сб</v>
      </c>
      <c r="HU39" s="15" t="str">
        <f t="shared" si="62"/>
        <v>вс</v>
      </c>
      <c r="HV39" s="15" t="str">
        <f t="shared" si="62"/>
        <v>пн</v>
      </c>
      <c r="HW39" s="15" t="str">
        <f t="shared" si="62"/>
        <v>вт</v>
      </c>
      <c r="HX39" s="15" t="str">
        <f t="shared" si="62"/>
        <v>ср</v>
      </c>
      <c r="HY39" s="15" t="str">
        <f t="shared" si="62"/>
        <v>чт</v>
      </c>
      <c r="HZ39" s="15" t="str">
        <f t="shared" si="62"/>
        <v>пт</v>
      </c>
      <c r="IA39" s="15" t="str">
        <f t="shared" si="62"/>
        <v>сб</v>
      </c>
      <c r="IB39" s="15" t="str">
        <f t="shared" si="62"/>
        <v>вс</v>
      </c>
      <c r="IC39" s="15" t="str">
        <f t="shared" si="62"/>
        <v>пн</v>
      </c>
      <c r="ID39" s="15" t="str">
        <f t="shared" si="62"/>
        <v>вт</v>
      </c>
      <c r="IE39" s="15" t="str">
        <f t="shared" si="62"/>
        <v>ср</v>
      </c>
      <c r="IF39" s="15" t="str">
        <f t="shared" si="62"/>
        <v>чт</v>
      </c>
      <c r="IG39" s="15" t="str">
        <f t="shared" si="62"/>
        <v>пт</v>
      </c>
      <c r="IH39" s="15" t="str">
        <f t="shared" si="62"/>
        <v>сб</v>
      </c>
      <c r="II39" s="15" t="str">
        <f t="shared" si="62"/>
        <v>вс</v>
      </c>
      <c r="IJ39" s="15" t="str">
        <f t="shared" si="62"/>
        <v>пн</v>
      </c>
      <c r="IK39" s="15" t="str">
        <f t="shared" si="62"/>
        <v>вт</v>
      </c>
      <c r="IL39" s="15" t="str">
        <f t="shared" si="62"/>
        <v>ср</v>
      </c>
      <c r="IM39" s="15" t="str">
        <f t="shared" si="62"/>
        <v>чт</v>
      </c>
      <c r="IN39" s="15" t="str">
        <f t="shared" si="62"/>
        <v>пт</v>
      </c>
      <c r="IO39" s="15" t="str">
        <f t="shared" si="62"/>
        <v>сб</v>
      </c>
      <c r="IP39" s="15" t="str">
        <f t="shared" si="62"/>
        <v>вс</v>
      </c>
      <c r="IQ39" s="15" t="str">
        <f t="shared" si="62"/>
        <v>пн</v>
      </c>
      <c r="IR39" s="15" t="str">
        <f t="shared" si="62"/>
        <v>вт</v>
      </c>
      <c r="IS39" s="15" t="str">
        <f t="shared" si="62"/>
        <v>ср</v>
      </c>
      <c r="IT39" s="15" t="str">
        <f t="shared" si="62"/>
        <v>чт</v>
      </c>
      <c r="IU39" s="15" t="str">
        <f t="shared" si="62"/>
        <v>пт</v>
      </c>
      <c r="IV39" s="15" t="str">
        <f t="shared" si="62"/>
        <v>сб</v>
      </c>
      <c r="IW39" s="15" t="str">
        <f t="shared" si="62"/>
        <v>вс</v>
      </c>
      <c r="IX39" s="15" t="str">
        <f t="shared" si="62"/>
        <v>пн</v>
      </c>
      <c r="IY39" s="15" t="str">
        <f t="shared" si="62"/>
        <v>вт</v>
      </c>
      <c r="IZ39" s="15" t="str">
        <f t="shared" si="62"/>
        <v>ср</v>
      </c>
      <c r="JA39" s="15" t="str">
        <f t="shared" si="62"/>
        <v>чт</v>
      </c>
      <c r="JB39" s="15" t="str">
        <f t="shared" si="62"/>
        <v>пт</v>
      </c>
      <c r="JC39" s="15" t="str">
        <f t="shared" si="62"/>
        <v>сб</v>
      </c>
      <c r="JD39" s="15" t="str">
        <f t="shared" si="62"/>
        <v>вс</v>
      </c>
      <c r="JE39" s="15" t="str">
        <f t="shared" si="62"/>
        <v>пн</v>
      </c>
      <c r="JF39" s="15" t="str">
        <f t="shared" si="62"/>
        <v>вт</v>
      </c>
      <c r="JG39" s="15" t="str">
        <f t="shared" si="62"/>
        <v>ср</v>
      </c>
      <c r="JH39" s="15" t="str">
        <f t="shared" si="62"/>
        <v>чт</v>
      </c>
      <c r="JI39" s="15" t="str">
        <f t="shared" si="62"/>
        <v>пт</v>
      </c>
      <c r="JJ39" s="15" t="str">
        <f t="shared" si="62"/>
        <v>сб</v>
      </c>
      <c r="JK39" s="15" t="str">
        <f t="shared" ref="JK39:LV39" si="63">IF(JK40="","",IF(WEEKDAY(JK40)=2,"пн",IF(WEEKDAY(JK40)=3,"вт",IF(WEEKDAY(JK40)=4,"ср",IF(WEEKDAY(JK40)=5,"чт",IF(WEEKDAY(JK40)=6,"пт",IF(WEEKDAY(JK40)=7,"сб",IF(WEEKDAY(JK40)=1,"вс",0))))))))</f>
        <v>вс</v>
      </c>
      <c r="JL39" s="15" t="str">
        <f t="shared" si="63"/>
        <v>пн</v>
      </c>
      <c r="JM39" s="15" t="str">
        <f t="shared" si="63"/>
        <v>вт</v>
      </c>
      <c r="JN39" s="15" t="str">
        <f t="shared" si="63"/>
        <v>ср</v>
      </c>
      <c r="JO39" s="15" t="str">
        <f t="shared" si="63"/>
        <v>чт</v>
      </c>
      <c r="JP39" s="15" t="str">
        <f t="shared" si="63"/>
        <v>пт</v>
      </c>
      <c r="JQ39" s="15" t="str">
        <f t="shared" si="63"/>
        <v>сб</v>
      </c>
      <c r="JR39" s="15" t="str">
        <f t="shared" si="63"/>
        <v>вс</v>
      </c>
      <c r="JS39" s="15" t="str">
        <f t="shared" si="63"/>
        <v>пн</v>
      </c>
      <c r="JT39" s="15" t="str">
        <f t="shared" si="63"/>
        <v>вт</v>
      </c>
      <c r="JU39" s="15" t="str">
        <f t="shared" si="63"/>
        <v>ср</v>
      </c>
      <c r="JV39" s="15" t="str">
        <f t="shared" si="63"/>
        <v>чт</v>
      </c>
      <c r="JW39" s="15" t="str">
        <f t="shared" si="63"/>
        <v>пт</v>
      </c>
      <c r="JX39" s="15" t="str">
        <f t="shared" si="63"/>
        <v>сб</v>
      </c>
      <c r="JY39" s="15" t="str">
        <f t="shared" si="63"/>
        <v>вс</v>
      </c>
      <c r="JZ39" s="15" t="str">
        <f t="shared" si="63"/>
        <v>пн</v>
      </c>
      <c r="KA39" s="15" t="str">
        <f t="shared" si="63"/>
        <v>вт</v>
      </c>
      <c r="KB39" s="15" t="str">
        <f t="shared" si="63"/>
        <v>ср</v>
      </c>
      <c r="KC39" s="15" t="str">
        <f t="shared" si="63"/>
        <v>чт</v>
      </c>
      <c r="KD39" s="15" t="str">
        <f t="shared" si="63"/>
        <v>пт</v>
      </c>
      <c r="KE39" s="15" t="str">
        <f t="shared" si="63"/>
        <v>сб</v>
      </c>
      <c r="KF39" s="15" t="str">
        <f t="shared" si="63"/>
        <v>вс</v>
      </c>
      <c r="KG39" s="15" t="str">
        <f t="shared" si="63"/>
        <v>пн</v>
      </c>
      <c r="KH39" s="15" t="str">
        <f t="shared" si="63"/>
        <v>вт</v>
      </c>
      <c r="KI39" s="15" t="str">
        <f t="shared" si="63"/>
        <v>ср</v>
      </c>
      <c r="KJ39" s="15" t="str">
        <f t="shared" si="63"/>
        <v>чт</v>
      </c>
      <c r="KK39" s="15" t="str">
        <f t="shared" si="63"/>
        <v>пт</v>
      </c>
      <c r="KL39" s="15" t="str">
        <f t="shared" si="63"/>
        <v>сб</v>
      </c>
      <c r="KM39" s="15" t="str">
        <f t="shared" si="63"/>
        <v>вс</v>
      </c>
      <c r="KN39" s="15" t="str">
        <f t="shared" si="63"/>
        <v>пн</v>
      </c>
      <c r="KO39" s="15" t="str">
        <f t="shared" si="63"/>
        <v>вт</v>
      </c>
      <c r="KP39" s="15" t="str">
        <f t="shared" si="63"/>
        <v>ср</v>
      </c>
      <c r="KQ39" s="15" t="str">
        <f t="shared" si="63"/>
        <v>чт</v>
      </c>
      <c r="KR39" s="15" t="str">
        <f t="shared" si="63"/>
        <v>пт</v>
      </c>
      <c r="KS39" s="15" t="str">
        <f t="shared" si="63"/>
        <v>сб</v>
      </c>
      <c r="KT39" s="15" t="str">
        <f t="shared" si="63"/>
        <v>вс</v>
      </c>
      <c r="KU39" s="15" t="str">
        <f t="shared" si="63"/>
        <v>пн</v>
      </c>
      <c r="KV39" s="15" t="str">
        <f t="shared" si="63"/>
        <v>вт</v>
      </c>
      <c r="KW39" s="15" t="str">
        <f t="shared" si="63"/>
        <v>ср</v>
      </c>
      <c r="KX39" s="15" t="str">
        <f t="shared" si="63"/>
        <v>чт</v>
      </c>
      <c r="KY39" s="15" t="str">
        <f t="shared" si="63"/>
        <v>пт</v>
      </c>
      <c r="KZ39" s="15" t="str">
        <f t="shared" si="63"/>
        <v>сб</v>
      </c>
      <c r="LA39" s="15" t="str">
        <f t="shared" si="63"/>
        <v>вс</v>
      </c>
      <c r="LB39" s="15" t="str">
        <f t="shared" si="63"/>
        <v>пн</v>
      </c>
      <c r="LC39" s="15" t="str">
        <f t="shared" si="63"/>
        <v>вт</v>
      </c>
      <c r="LD39" s="15" t="str">
        <f t="shared" si="63"/>
        <v>ср</v>
      </c>
      <c r="LE39" s="15" t="str">
        <f t="shared" si="63"/>
        <v>чт</v>
      </c>
      <c r="LF39" s="15" t="str">
        <f t="shared" si="63"/>
        <v>пт</v>
      </c>
      <c r="LG39" s="15" t="str">
        <f t="shared" si="63"/>
        <v>сб</v>
      </c>
      <c r="LH39" s="15" t="str">
        <f t="shared" si="63"/>
        <v>вс</v>
      </c>
      <c r="LI39" s="15" t="str">
        <f t="shared" si="63"/>
        <v>пн</v>
      </c>
      <c r="LJ39" s="15" t="str">
        <f t="shared" si="63"/>
        <v>вт</v>
      </c>
      <c r="LK39" s="15" t="str">
        <f t="shared" si="63"/>
        <v>ср</v>
      </c>
      <c r="LL39" s="15" t="str">
        <f t="shared" si="63"/>
        <v>чт</v>
      </c>
      <c r="LM39" s="15" t="str">
        <f t="shared" si="63"/>
        <v>пт</v>
      </c>
      <c r="LN39" s="15" t="str">
        <f t="shared" si="63"/>
        <v>сб</v>
      </c>
      <c r="LO39" s="15" t="str">
        <f t="shared" si="63"/>
        <v>вс</v>
      </c>
      <c r="LP39" s="15" t="str">
        <f t="shared" si="63"/>
        <v>пн</v>
      </c>
      <c r="LQ39" s="15" t="str">
        <f t="shared" si="63"/>
        <v>вт</v>
      </c>
      <c r="LR39" s="15" t="str">
        <f t="shared" si="63"/>
        <v>ср</v>
      </c>
      <c r="LS39" s="15" t="str">
        <f t="shared" si="63"/>
        <v>чт</v>
      </c>
      <c r="LT39" s="15" t="str">
        <f t="shared" si="63"/>
        <v>пт</v>
      </c>
      <c r="LU39" s="15" t="str">
        <f t="shared" si="63"/>
        <v>сб</v>
      </c>
      <c r="LV39" s="15" t="str">
        <f t="shared" si="63"/>
        <v>вс</v>
      </c>
      <c r="LW39" s="15" t="str">
        <f t="shared" ref="LW39:NO39" si="64">IF(LW40="","",IF(WEEKDAY(LW40)=2,"пн",IF(WEEKDAY(LW40)=3,"вт",IF(WEEKDAY(LW40)=4,"ср",IF(WEEKDAY(LW40)=5,"чт",IF(WEEKDAY(LW40)=6,"пт",IF(WEEKDAY(LW40)=7,"сб",IF(WEEKDAY(LW40)=1,"вс",0))))))))</f>
        <v>пн</v>
      </c>
      <c r="LX39" s="15" t="str">
        <f t="shared" si="64"/>
        <v>вт</v>
      </c>
      <c r="LY39" s="15" t="str">
        <f t="shared" si="64"/>
        <v>ср</v>
      </c>
      <c r="LZ39" s="15" t="str">
        <f t="shared" si="64"/>
        <v>чт</v>
      </c>
      <c r="MA39" s="15" t="str">
        <f t="shared" si="64"/>
        <v>пт</v>
      </c>
      <c r="MB39" s="15" t="str">
        <f t="shared" si="64"/>
        <v>сб</v>
      </c>
      <c r="MC39" s="15" t="str">
        <f t="shared" si="64"/>
        <v>вс</v>
      </c>
      <c r="MD39" s="15" t="str">
        <f t="shared" si="64"/>
        <v>пн</v>
      </c>
      <c r="ME39" s="15" t="str">
        <f t="shared" si="64"/>
        <v>вт</v>
      </c>
      <c r="MF39" s="15" t="str">
        <f t="shared" si="64"/>
        <v>ср</v>
      </c>
      <c r="MG39" s="15" t="str">
        <f t="shared" si="64"/>
        <v>чт</v>
      </c>
      <c r="MH39" s="15" t="str">
        <f t="shared" si="64"/>
        <v>пт</v>
      </c>
      <c r="MI39" s="15" t="str">
        <f t="shared" si="64"/>
        <v>сб</v>
      </c>
      <c r="MJ39" s="15" t="str">
        <f t="shared" si="64"/>
        <v>вс</v>
      </c>
      <c r="MK39" s="15" t="str">
        <f t="shared" si="64"/>
        <v>пн</v>
      </c>
      <c r="ML39" s="15" t="str">
        <f t="shared" si="64"/>
        <v>вт</v>
      </c>
      <c r="MM39" s="15" t="str">
        <f t="shared" si="64"/>
        <v>ср</v>
      </c>
      <c r="MN39" s="15" t="str">
        <f t="shared" si="64"/>
        <v>чт</v>
      </c>
      <c r="MO39" s="15" t="str">
        <f t="shared" si="64"/>
        <v>пт</v>
      </c>
      <c r="MP39" s="15" t="str">
        <f t="shared" si="64"/>
        <v>сб</v>
      </c>
      <c r="MQ39" s="15" t="str">
        <f t="shared" si="64"/>
        <v>вс</v>
      </c>
      <c r="MR39" s="15" t="str">
        <f t="shared" si="64"/>
        <v>пн</v>
      </c>
      <c r="MS39" s="15" t="str">
        <f t="shared" si="64"/>
        <v>вт</v>
      </c>
      <c r="MT39" s="15" t="str">
        <f t="shared" si="64"/>
        <v>ср</v>
      </c>
      <c r="MU39" s="15" t="str">
        <f t="shared" si="64"/>
        <v>чт</v>
      </c>
      <c r="MV39" s="15" t="str">
        <f t="shared" si="64"/>
        <v>пт</v>
      </c>
      <c r="MW39" s="15" t="str">
        <f t="shared" si="64"/>
        <v>сб</v>
      </c>
      <c r="MX39" s="15" t="str">
        <f t="shared" si="64"/>
        <v>вс</v>
      </c>
      <c r="MY39" s="15" t="str">
        <f t="shared" si="64"/>
        <v>пн</v>
      </c>
      <c r="MZ39" s="15" t="str">
        <f t="shared" si="64"/>
        <v>вт</v>
      </c>
      <c r="NA39" s="15" t="str">
        <f t="shared" si="64"/>
        <v>ср</v>
      </c>
      <c r="NB39" s="15" t="str">
        <f t="shared" si="64"/>
        <v>чт</v>
      </c>
      <c r="NC39" s="15" t="str">
        <f t="shared" si="64"/>
        <v>пт</v>
      </c>
      <c r="ND39" s="15" t="str">
        <f t="shared" si="64"/>
        <v>сб</v>
      </c>
      <c r="NE39" s="15" t="str">
        <f t="shared" si="64"/>
        <v>вс</v>
      </c>
      <c r="NF39" s="15" t="str">
        <f t="shared" si="64"/>
        <v>пн</v>
      </c>
      <c r="NG39" s="15" t="str">
        <f t="shared" si="64"/>
        <v>вт</v>
      </c>
      <c r="NH39" s="15" t="str">
        <f t="shared" si="64"/>
        <v>ср</v>
      </c>
      <c r="NI39" s="15" t="str">
        <f t="shared" si="64"/>
        <v>чт</v>
      </c>
      <c r="NJ39" s="15" t="str">
        <f t="shared" si="64"/>
        <v>пт</v>
      </c>
      <c r="NK39" s="15" t="str">
        <f t="shared" si="64"/>
        <v>сб</v>
      </c>
      <c r="NL39" s="15" t="str">
        <f t="shared" si="64"/>
        <v>вс</v>
      </c>
      <c r="NM39" s="15" t="str">
        <f t="shared" si="64"/>
        <v>пн</v>
      </c>
      <c r="NN39" s="15" t="str">
        <f t="shared" si="64"/>
        <v>вт</v>
      </c>
      <c r="NO39" s="15" t="str">
        <f t="shared" si="64"/>
        <v>ср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tr">
        <f>OFMOR_OFF_0!G40</f>
        <v>даты</v>
      </c>
      <c r="H40" s="1"/>
      <c r="I40" s="180"/>
      <c r="J40" s="1"/>
      <c r="K40" s="181"/>
      <c r="L40" s="1"/>
      <c r="M40" s="1"/>
      <c r="N40" s="73">
        <f>IF($N$9="","",$N$9)</f>
        <v>43466</v>
      </c>
      <c r="O40" s="73">
        <f>IF(N40="","",N40+1)</f>
        <v>43467</v>
      </c>
      <c r="P40" s="73">
        <f t="shared" ref="P40:CA40" si="65">IF(O40="","",O40+1)</f>
        <v>43468</v>
      </c>
      <c r="Q40" s="73">
        <f t="shared" si="65"/>
        <v>43469</v>
      </c>
      <c r="R40" s="73">
        <f t="shared" si="65"/>
        <v>43470</v>
      </c>
      <c r="S40" s="73">
        <f t="shared" si="65"/>
        <v>43471</v>
      </c>
      <c r="T40" s="73">
        <f t="shared" si="65"/>
        <v>43472</v>
      </c>
      <c r="U40" s="73">
        <f t="shared" si="65"/>
        <v>43473</v>
      </c>
      <c r="V40" s="73">
        <f t="shared" si="65"/>
        <v>43474</v>
      </c>
      <c r="W40" s="73">
        <f t="shared" si="65"/>
        <v>43475</v>
      </c>
      <c r="X40" s="73">
        <f t="shared" si="65"/>
        <v>43476</v>
      </c>
      <c r="Y40" s="73">
        <f t="shared" si="65"/>
        <v>43477</v>
      </c>
      <c r="Z40" s="73">
        <f t="shared" si="65"/>
        <v>43478</v>
      </c>
      <c r="AA40" s="73">
        <f t="shared" si="65"/>
        <v>43479</v>
      </c>
      <c r="AB40" s="73">
        <f t="shared" si="65"/>
        <v>43480</v>
      </c>
      <c r="AC40" s="73">
        <f t="shared" si="65"/>
        <v>43481</v>
      </c>
      <c r="AD40" s="73">
        <f t="shared" si="65"/>
        <v>43482</v>
      </c>
      <c r="AE40" s="73">
        <f t="shared" si="65"/>
        <v>43483</v>
      </c>
      <c r="AF40" s="73">
        <f t="shared" si="65"/>
        <v>43484</v>
      </c>
      <c r="AG40" s="73">
        <f t="shared" si="65"/>
        <v>43485</v>
      </c>
      <c r="AH40" s="73">
        <f t="shared" si="65"/>
        <v>43486</v>
      </c>
      <c r="AI40" s="73">
        <f t="shared" si="65"/>
        <v>43487</v>
      </c>
      <c r="AJ40" s="73">
        <f t="shared" si="65"/>
        <v>43488</v>
      </c>
      <c r="AK40" s="73">
        <f t="shared" si="65"/>
        <v>43489</v>
      </c>
      <c r="AL40" s="73">
        <f t="shared" si="65"/>
        <v>43490</v>
      </c>
      <c r="AM40" s="73">
        <f t="shared" si="65"/>
        <v>43491</v>
      </c>
      <c r="AN40" s="73">
        <f t="shared" si="65"/>
        <v>43492</v>
      </c>
      <c r="AO40" s="73">
        <f t="shared" si="65"/>
        <v>43493</v>
      </c>
      <c r="AP40" s="73">
        <f t="shared" si="65"/>
        <v>43494</v>
      </c>
      <c r="AQ40" s="73">
        <f t="shared" si="65"/>
        <v>43495</v>
      </c>
      <c r="AR40" s="73">
        <f t="shared" si="65"/>
        <v>43496</v>
      </c>
      <c r="AS40" s="73">
        <f t="shared" si="65"/>
        <v>43497</v>
      </c>
      <c r="AT40" s="73">
        <f t="shared" si="65"/>
        <v>43498</v>
      </c>
      <c r="AU40" s="73">
        <f t="shared" si="65"/>
        <v>43499</v>
      </c>
      <c r="AV40" s="73">
        <f t="shared" si="65"/>
        <v>43500</v>
      </c>
      <c r="AW40" s="73">
        <f t="shared" si="65"/>
        <v>43501</v>
      </c>
      <c r="AX40" s="73">
        <f t="shared" si="65"/>
        <v>43502</v>
      </c>
      <c r="AY40" s="73">
        <f t="shared" si="65"/>
        <v>43503</v>
      </c>
      <c r="AZ40" s="73">
        <f t="shared" si="65"/>
        <v>43504</v>
      </c>
      <c r="BA40" s="73">
        <f t="shared" si="65"/>
        <v>43505</v>
      </c>
      <c r="BB40" s="73">
        <f t="shared" si="65"/>
        <v>43506</v>
      </c>
      <c r="BC40" s="73">
        <f t="shared" si="65"/>
        <v>43507</v>
      </c>
      <c r="BD40" s="73">
        <f t="shared" si="65"/>
        <v>43508</v>
      </c>
      <c r="BE40" s="73">
        <f t="shared" si="65"/>
        <v>43509</v>
      </c>
      <c r="BF40" s="73">
        <f t="shared" si="65"/>
        <v>43510</v>
      </c>
      <c r="BG40" s="73">
        <f t="shared" si="65"/>
        <v>43511</v>
      </c>
      <c r="BH40" s="73">
        <f t="shared" si="65"/>
        <v>43512</v>
      </c>
      <c r="BI40" s="73">
        <f t="shared" si="65"/>
        <v>43513</v>
      </c>
      <c r="BJ40" s="73">
        <f t="shared" si="65"/>
        <v>43514</v>
      </c>
      <c r="BK40" s="73">
        <f t="shared" si="65"/>
        <v>43515</v>
      </c>
      <c r="BL40" s="73">
        <f t="shared" si="65"/>
        <v>43516</v>
      </c>
      <c r="BM40" s="73">
        <f t="shared" si="65"/>
        <v>43517</v>
      </c>
      <c r="BN40" s="73">
        <f t="shared" si="65"/>
        <v>43518</v>
      </c>
      <c r="BO40" s="73">
        <f t="shared" si="65"/>
        <v>43519</v>
      </c>
      <c r="BP40" s="73">
        <f t="shared" si="65"/>
        <v>43520</v>
      </c>
      <c r="BQ40" s="73">
        <f t="shared" si="65"/>
        <v>43521</v>
      </c>
      <c r="BR40" s="73">
        <f t="shared" si="65"/>
        <v>43522</v>
      </c>
      <c r="BS40" s="73">
        <f t="shared" si="65"/>
        <v>43523</v>
      </c>
      <c r="BT40" s="73">
        <f t="shared" si="65"/>
        <v>43524</v>
      </c>
      <c r="BU40" s="73">
        <f t="shared" si="65"/>
        <v>43525</v>
      </c>
      <c r="BV40" s="73">
        <f t="shared" si="65"/>
        <v>43526</v>
      </c>
      <c r="BW40" s="73">
        <f t="shared" si="65"/>
        <v>43527</v>
      </c>
      <c r="BX40" s="73">
        <f t="shared" si="65"/>
        <v>43528</v>
      </c>
      <c r="BY40" s="73">
        <f t="shared" si="65"/>
        <v>43529</v>
      </c>
      <c r="BZ40" s="73">
        <f t="shared" si="65"/>
        <v>43530</v>
      </c>
      <c r="CA40" s="73">
        <f t="shared" si="65"/>
        <v>43531</v>
      </c>
      <c r="CB40" s="73">
        <f t="shared" ref="CB40:EM40" si="66">IF(CA40="","",CA40+1)</f>
        <v>43532</v>
      </c>
      <c r="CC40" s="73">
        <f t="shared" si="66"/>
        <v>43533</v>
      </c>
      <c r="CD40" s="73">
        <f t="shared" si="66"/>
        <v>43534</v>
      </c>
      <c r="CE40" s="73">
        <f t="shared" si="66"/>
        <v>43535</v>
      </c>
      <c r="CF40" s="73">
        <f t="shared" si="66"/>
        <v>43536</v>
      </c>
      <c r="CG40" s="73">
        <f t="shared" si="66"/>
        <v>43537</v>
      </c>
      <c r="CH40" s="73">
        <f t="shared" si="66"/>
        <v>43538</v>
      </c>
      <c r="CI40" s="73">
        <f t="shared" si="66"/>
        <v>43539</v>
      </c>
      <c r="CJ40" s="73">
        <f t="shared" si="66"/>
        <v>43540</v>
      </c>
      <c r="CK40" s="73">
        <f t="shared" si="66"/>
        <v>43541</v>
      </c>
      <c r="CL40" s="73">
        <f t="shared" si="66"/>
        <v>43542</v>
      </c>
      <c r="CM40" s="73">
        <f t="shared" si="66"/>
        <v>43543</v>
      </c>
      <c r="CN40" s="73">
        <f t="shared" si="66"/>
        <v>43544</v>
      </c>
      <c r="CO40" s="73">
        <f t="shared" si="66"/>
        <v>43545</v>
      </c>
      <c r="CP40" s="73">
        <f t="shared" si="66"/>
        <v>43546</v>
      </c>
      <c r="CQ40" s="73">
        <f t="shared" si="66"/>
        <v>43547</v>
      </c>
      <c r="CR40" s="73">
        <f t="shared" si="66"/>
        <v>43548</v>
      </c>
      <c r="CS40" s="73">
        <f t="shared" si="66"/>
        <v>43549</v>
      </c>
      <c r="CT40" s="73">
        <f t="shared" si="66"/>
        <v>43550</v>
      </c>
      <c r="CU40" s="73">
        <f t="shared" si="66"/>
        <v>43551</v>
      </c>
      <c r="CV40" s="73">
        <f t="shared" si="66"/>
        <v>43552</v>
      </c>
      <c r="CW40" s="73">
        <f t="shared" si="66"/>
        <v>43553</v>
      </c>
      <c r="CX40" s="73">
        <f t="shared" si="66"/>
        <v>43554</v>
      </c>
      <c r="CY40" s="73">
        <f t="shared" si="66"/>
        <v>43555</v>
      </c>
      <c r="CZ40" s="73">
        <f t="shared" si="66"/>
        <v>43556</v>
      </c>
      <c r="DA40" s="73">
        <f t="shared" si="66"/>
        <v>43557</v>
      </c>
      <c r="DB40" s="73">
        <f t="shared" si="66"/>
        <v>43558</v>
      </c>
      <c r="DC40" s="73">
        <f t="shared" si="66"/>
        <v>43559</v>
      </c>
      <c r="DD40" s="73">
        <f t="shared" si="66"/>
        <v>43560</v>
      </c>
      <c r="DE40" s="73">
        <f t="shared" si="66"/>
        <v>43561</v>
      </c>
      <c r="DF40" s="73">
        <f t="shared" si="66"/>
        <v>43562</v>
      </c>
      <c r="DG40" s="73">
        <f t="shared" si="66"/>
        <v>43563</v>
      </c>
      <c r="DH40" s="73">
        <f t="shared" si="66"/>
        <v>43564</v>
      </c>
      <c r="DI40" s="73">
        <f t="shared" si="66"/>
        <v>43565</v>
      </c>
      <c r="DJ40" s="73">
        <f t="shared" si="66"/>
        <v>43566</v>
      </c>
      <c r="DK40" s="73">
        <f t="shared" si="66"/>
        <v>43567</v>
      </c>
      <c r="DL40" s="73">
        <f t="shared" si="66"/>
        <v>43568</v>
      </c>
      <c r="DM40" s="73">
        <f t="shared" si="66"/>
        <v>43569</v>
      </c>
      <c r="DN40" s="73">
        <f t="shared" si="66"/>
        <v>43570</v>
      </c>
      <c r="DO40" s="73">
        <f t="shared" si="66"/>
        <v>43571</v>
      </c>
      <c r="DP40" s="73">
        <f t="shared" si="66"/>
        <v>43572</v>
      </c>
      <c r="DQ40" s="73">
        <f t="shared" si="66"/>
        <v>43573</v>
      </c>
      <c r="DR40" s="73">
        <f t="shared" si="66"/>
        <v>43574</v>
      </c>
      <c r="DS40" s="73">
        <f t="shared" si="66"/>
        <v>43575</v>
      </c>
      <c r="DT40" s="73">
        <f t="shared" si="66"/>
        <v>43576</v>
      </c>
      <c r="DU40" s="73">
        <f t="shared" si="66"/>
        <v>43577</v>
      </c>
      <c r="DV40" s="73">
        <f t="shared" si="66"/>
        <v>43578</v>
      </c>
      <c r="DW40" s="73">
        <f t="shared" si="66"/>
        <v>43579</v>
      </c>
      <c r="DX40" s="73">
        <f t="shared" si="66"/>
        <v>43580</v>
      </c>
      <c r="DY40" s="73">
        <f t="shared" si="66"/>
        <v>43581</v>
      </c>
      <c r="DZ40" s="73">
        <f t="shared" si="66"/>
        <v>43582</v>
      </c>
      <c r="EA40" s="73">
        <f t="shared" si="66"/>
        <v>43583</v>
      </c>
      <c r="EB40" s="73">
        <f t="shared" si="66"/>
        <v>43584</v>
      </c>
      <c r="EC40" s="73">
        <f t="shared" si="66"/>
        <v>43585</v>
      </c>
      <c r="ED40" s="73">
        <f t="shared" si="66"/>
        <v>43586</v>
      </c>
      <c r="EE40" s="73">
        <f t="shared" si="66"/>
        <v>43587</v>
      </c>
      <c r="EF40" s="73">
        <f t="shared" si="66"/>
        <v>43588</v>
      </c>
      <c r="EG40" s="73">
        <f t="shared" si="66"/>
        <v>43589</v>
      </c>
      <c r="EH40" s="73">
        <f t="shared" si="66"/>
        <v>43590</v>
      </c>
      <c r="EI40" s="73">
        <f t="shared" si="66"/>
        <v>43591</v>
      </c>
      <c r="EJ40" s="73">
        <f t="shared" si="66"/>
        <v>43592</v>
      </c>
      <c r="EK40" s="73">
        <f t="shared" si="66"/>
        <v>43593</v>
      </c>
      <c r="EL40" s="73">
        <f t="shared" si="66"/>
        <v>43594</v>
      </c>
      <c r="EM40" s="73">
        <f t="shared" si="66"/>
        <v>43595</v>
      </c>
      <c r="EN40" s="73">
        <f t="shared" ref="EN40:GY40" si="67">IF(EM40="","",EM40+1)</f>
        <v>43596</v>
      </c>
      <c r="EO40" s="73">
        <f t="shared" si="67"/>
        <v>43597</v>
      </c>
      <c r="EP40" s="73">
        <f t="shared" si="67"/>
        <v>43598</v>
      </c>
      <c r="EQ40" s="73">
        <f t="shared" si="67"/>
        <v>43599</v>
      </c>
      <c r="ER40" s="73">
        <f t="shared" si="67"/>
        <v>43600</v>
      </c>
      <c r="ES40" s="73">
        <f t="shared" si="67"/>
        <v>43601</v>
      </c>
      <c r="ET40" s="73">
        <f t="shared" si="67"/>
        <v>43602</v>
      </c>
      <c r="EU40" s="73">
        <f t="shared" si="67"/>
        <v>43603</v>
      </c>
      <c r="EV40" s="73">
        <f t="shared" si="67"/>
        <v>43604</v>
      </c>
      <c r="EW40" s="73">
        <f t="shared" si="67"/>
        <v>43605</v>
      </c>
      <c r="EX40" s="73">
        <f t="shared" si="67"/>
        <v>43606</v>
      </c>
      <c r="EY40" s="73">
        <f t="shared" si="67"/>
        <v>43607</v>
      </c>
      <c r="EZ40" s="73">
        <f t="shared" si="67"/>
        <v>43608</v>
      </c>
      <c r="FA40" s="73">
        <f t="shared" si="67"/>
        <v>43609</v>
      </c>
      <c r="FB40" s="73">
        <f t="shared" si="67"/>
        <v>43610</v>
      </c>
      <c r="FC40" s="73">
        <f t="shared" si="67"/>
        <v>43611</v>
      </c>
      <c r="FD40" s="73">
        <f t="shared" si="67"/>
        <v>43612</v>
      </c>
      <c r="FE40" s="73">
        <f t="shared" si="67"/>
        <v>43613</v>
      </c>
      <c r="FF40" s="73">
        <f t="shared" si="67"/>
        <v>43614</v>
      </c>
      <c r="FG40" s="73">
        <f t="shared" si="67"/>
        <v>43615</v>
      </c>
      <c r="FH40" s="73">
        <f t="shared" si="67"/>
        <v>43616</v>
      </c>
      <c r="FI40" s="73">
        <f t="shared" si="67"/>
        <v>43617</v>
      </c>
      <c r="FJ40" s="73">
        <f t="shared" si="67"/>
        <v>43618</v>
      </c>
      <c r="FK40" s="73">
        <f t="shared" si="67"/>
        <v>43619</v>
      </c>
      <c r="FL40" s="73">
        <f t="shared" si="67"/>
        <v>43620</v>
      </c>
      <c r="FM40" s="73">
        <f t="shared" si="67"/>
        <v>43621</v>
      </c>
      <c r="FN40" s="73">
        <f t="shared" si="67"/>
        <v>43622</v>
      </c>
      <c r="FO40" s="73">
        <f t="shared" si="67"/>
        <v>43623</v>
      </c>
      <c r="FP40" s="73">
        <f t="shared" si="67"/>
        <v>43624</v>
      </c>
      <c r="FQ40" s="73">
        <f t="shared" si="67"/>
        <v>43625</v>
      </c>
      <c r="FR40" s="73">
        <f t="shared" si="67"/>
        <v>43626</v>
      </c>
      <c r="FS40" s="73">
        <f t="shared" si="67"/>
        <v>43627</v>
      </c>
      <c r="FT40" s="73">
        <f t="shared" si="67"/>
        <v>43628</v>
      </c>
      <c r="FU40" s="73">
        <f t="shared" si="67"/>
        <v>43629</v>
      </c>
      <c r="FV40" s="73">
        <f t="shared" si="67"/>
        <v>43630</v>
      </c>
      <c r="FW40" s="73">
        <f t="shared" si="67"/>
        <v>43631</v>
      </c>
      <c r="FX40" s="73">
        <f t="shared" si="67"/>
        <v>43632</v>
      </c>
      <c r="FY40" s="73">
        <f t="shared" si="67"/>
        <v>43633</v>
      </c>
      <c r="FZ40" s="73">
        <f t="shared" si="67"/>
        <v>43634</v>
      </c>
      <c r="GA40" s="73">
        <f t="shared" si="67"/>
        <v>43635</v>
      </c>
      <c r="GB40" s="73">
        <f t="shared" si="67"/>
        <v>43636</v>
      </c>
      <c r="GC40" s="73">
        <f t="shared" si="67"/>
        <v>43637</v>
      </c>
      <c r="GD40" s="73">
        <f t="shared" si="67"/>
        <v>43638</v>
      </c>
      <c r="GE40" s="73">
        <f t="shared" si="67"/>
        <v>43639</v>
      </c>
      <c r="GF40" s="73">
        <f t="shared" si="67"/>
        <v>43640</v>
      </c>
      <c r="GG40" s="73">
        <f t="shared" si="67"/>
        <v>43641</v>
      </c>
      <c r="GH40" s="73">
        <f t="shared" si="67"/>
        <v>43642</v>
      </c>
      <c r="GI40" s="73">
        <f t="shared" si="67"/>
        <v>43643</v>
      </c>
      <c r="GJ40" s="73">
        <f t="shared" si="67"/>
        <v>43644</v>
      </c>
      <c r="GK40" s="73">
        <f t="shared" si="67"/>
        <v>43645</v>
      </c>
      <c r="GL40" s="73">
        <f t="shared" si="67"/>
        <v>43646</v>
      </c>
      <c r="GM40" s="73">
        <f t="shared" si="67"/>
        <v>43647</v>
      </c>
      <c r="GN40" s="73">
        <f t="shared" si="67"/>
        <v>43648</v>
      </c>
      <c r="GO40" s="73">
        <f t="shared" si="67"/>
        <v>43649</v>
      </c>
      <c r="GP40" s="73">
        <f t="shared" si="67"/>
        <v>43650</v>
      </c>
      <c r="GQ40" s="73">
        <f t="shared" si="67"/>
        <v>43651</v>
      </c>
      <c r="GR40" s="73">
        <f t="shared" si="67"/>
        <v>43652</v>
      </c>
      <c r="GS40" s="73">
        <f t="shared" si="67"/>
        <v>43653</v>
      </c>
      <c r="GT40" s="73">
        <f t="shared" si="67"/>
        <v>43654</v>
      </c>
      <c r="GU40" s="73">
        <f t="shared" si="67"/>
        <v>43655</v>
      </c>
      <c r="GV40" s="73">
        <f t="shared" si="67"/>
        <v>43656</v>
      </c>
      <c r="GW40" s="73">
        <f t="shared" si="67"/>
        <v>43657</v>
      </c>
      <c r="GX40" s="73">
        <f t="shared" si="67"/>
        <v>43658</v>
      </c>
      <c r="GY40" s="73">
        <f t="shared" si="67"/>
        <v>43659</v>
      </c>
      <c r="GZ40" s="73">
        <f t="shared" ref="GZ40:JK40" si="68">IF(GY40="","",GY40+1)</f>
        <v>43660</v>
      </c>
      <c r="HA40" s="73">
        <f t="shared" si="68"/>
        <v>43661</v>
      </c>
      <c r="HB40" s="73">
        <f t="shared" si="68"/>
        <v>43662</v>
      </c>
      <c r="HC40" s="73">
        <f t="shared" si="68"/>
        <v>43663</v>
      </c>
      <c r="HD40" s="73">
        <f t="shared" si="68"/>
        <v>43664</v>
      </c>
      <c r="HE40" s="73">
        <f t="shared" si="68"/>
        <v>43665</v>
      </c>
      <c r="HF40" s="73">
        <f t="shared" si="68"/>
        <v>43666</v>
      </c>
      <c r="HG40" s="73">
        <f t="shared" si="68"/>
        <v>43667</v>
      </c>
      <c r="HH40" s="73">
        <f t="shared" si="68"/>
        <v>43668</v>
      </c>
      <c r="HI40" s="73">
        <f t="shared" si="68"/>
        <v>43669</v>
      </c>
      <c r="HJ40" s="73">
        <f t="shared" si="68"/>
        <v>43670</v>
      </c>
      <c r="HK40" s="73">
        <f t="shared" si="68"/>
        <v>43671</v>
      </c>
      <c r="HL40" s="73">
        <f t="shared" si="68"/>
        <v>43672</v>
      </c>
      <c r="HM40" s="73">
        <f t="shared" si="68"/>
        <v>43673</v>
      </c>
      <c r="HN40" s="73">
        <f t="shared" si="68"/>
        <v>43674</v>
      </c>
      <c r="HO40" s="73">
        <f t="shared" si="68"/>
        <v>43675</v>
      </c>
      <c r="HP40" s="73">
        <f t="shared" si="68"/>
        <v>43676</v>
      </c>
      <c r="HQ40" s="73">
        <f t="shared" si="68"/>
        <v>43677</v>
      </c>
      <c r="HR40" s="73">
        <f t="shared" si="68"/>
        <v>43678</v>
      </c>
      <c r="HS40" s="73">
        <f t="shared" si="68"/>
        <v>43679</v>
      </c>
      <c r="HT40" s="73">
        <f t="shared" si="68"/>
        <v>43680</v>
      </c>
      <c r="HU40" s="73">
        <f t="shared" si="68"/>
        <v>43681</v>
      </c>
      <c r="HV40" s="73">
        <f t="shared" si="68"/>
        <v>43682</v>
      </c>
      <c r="HW40" s="73">
        <f t="shared" si="68"/>
        <v>43683</v>
      </c>
      <c r="HX40" s="73">
        <f t="shared" si="68"/>
        <v>43684</v>
      </c>
      <c r="HY40" s="73">
        <f t="shared" si="68"/>
        <v>43685</v>
      </c>
      <c r="HZ40" s="73">
        <f t="shared" si="68"/>
        <v>43686</v>
      </c>
      <c r="IA40" s="73">
        <f t="shared" si="68"/>
        <v>43687</v>
      </c>
      <c r="IB40" s="73">
        <f t="shared" si="68"/>
        <v>43688</v>
      </c>
      <c r="IC40" s="73">
        <f t="shared" si="68"/>
        <v>43689</v>
      </c>
      <c r="ID40" s="73">
        <f t="shared" si="68"/>
        <v>43690</v>
      </c>
      <c r="IE40" s="73">
        <f t="shared" si="68"/>
        <v>43691</v>
      </c>
      <c r="IF40" s="73">
        <f t="shared" si="68"/>
        <v>43692</v>
      </c>
      <c r="IG40" s="73">
        <f t="shared" si="68"/>
        <v>43693</v>
      </c>
      <c r="IH40" s="73">
        <f t="shared" si="68"/>
        <v>43694</v>
      </c>
      <c r="II40" s="73">
        <f t="shared" si="68"/>
        <v>43695</v>
      </c>
      <c r="IJ40" s="73">
        <f t="shared" si="68"/>
        <v>43696</v>
      </c>
      <c r="IK40" s="73">
        <f t="shared" si="68"/>
        <v>43697</v>
      </c>
      <c r="IL40" s="73">
        <f t="shared" si="68"/>
        <v>43698</v>
      </c>
      <c r="IM40" s="73">
        <f t="shared" si="68"/>
        <v>43699</v>
      </c>
      <c r="IN40" s="73">
        <f t="shared" si="68"/>
        <v>43700</v>
      </c>
      <c r="IO40" s="73">
        <f t="shared" si="68"/>
        <v>43701</v>
      </c>
      <c r="IP40" s="73">
        <f t="shared" si="68"/>
        <v>43702</v>
      </c>
      <c r="IQ40" s="73">
        <f t="shared" si="68"/>
        <v>43703</v>
      </c>
      <c r="IR40" s="73">
        <f t="shared" si="68"/>
        <v>43704</v>
      </c>
      <c r="IS40" s="73">
        <f t="shared" si="68"/>
        <v>43705</v>
      </c>
      <c r="IT40" s="73">
        <f t="shared" si="68"/>
        <v>43706</v>
      </c>
      <c r="IU40" s="73">
        <f t="shared" si="68"/>
        <v>43707</v>
      </c>
      <c r="IV40" s="73">
        <f t="shared" si="68"/>
        <v>43708</v>
      </c>
      <c r="IW40" s="73">
        <f t="shared" si="68"/>
        <v>43709</v>
      </c>
      <c r="IX40" s="73">
        <f t="shared" si="68"/>
        <v>43710</v>
      </c>
      <c r="IY40" s="73">
        <f t="shared" si="68"/>
        <v>43711</v>
      </c>
      <c r="IZ40" s="73">
        <f t="shared" si="68"/>
        <v>43712</v>
      </c>
      <c r="JA40" s="73">
        <f t="shared" si="68"/>
        <v>43713</v>
      </c>
      <c r="JB40" s="73">
        <f t="shared" si="68"/>
        <v>43714</v>
      </c>
      <c r="JC40" s="73">
        <f t="shared" si="68"/>
        <v>43715</v>
      </c>
      <c r="JD40" s="73">
        <f t="shared" si="68"/>
        <v>43716</v>
      </c>
      <c r="JE40" s="73">
        <f t="shared" si="68"/>
        <v>43717</v>
      </c>
      <c r="JF40" s="73">
        <f t="shared" si="68"/>
        <v>43718</v>
      </c>
      <c r="JG40" s="73">
        <f t="shared" si="68"/>
        <v>43719</v>
      </c>
      <c r="JH40" s="73">
        <f t="shared" si="68"/>
        <v>43720</v>
      </c>
      <c r="JI40" s="73">
        <f t="shared" si="68"/>
        <v>43721</v>
      </c>
      <c r="JJ40" s="73">
        <f t="shared" si="68"/>
        <v>43722</v>
      </c>
      <c r="JK40" s="73">
        <f t="shared" si="68"/>
        <v>43723</v>
      </c>
      <c r="JL40" s="73">
        <f t="shared" ref="JL40:LW40" si="69">IF(JK40="","",JK40+1)</f>
        <v>43724</v>
      </c>
      <c r="JM40" s="73">
        <f t="shared" si="69"/>
        <v>43725</v>
      </c>
      <c r="JN40" s="73">
        <f t="shared" si="69"/>
        <v>43726</v>
      </c>
      <c r="JO40" s="73">
        <f t="shared" si="69"/>
        <v>43727</v>
      </c>
      <c r="JP40" s="73">
        <f t="shared" si="69"/>
        <v>43728</v>
      </c>
      <c r="JQ40" s="73">
        <f t="shared" si="69"/>
        <v>43729</v>
      </c>
      <c r="JR40" s="73">
        <f t="shared" si="69"/>
        <v>43730</v>
      </c>
      <c r="JS40" s="73">
        <f t="shared" si="69"/>
        <v>43731</v>
      </c>
      <c r="JT40" s="73">
        <f t="shared" si="69"/>
        <v>43732</v>
      </c>
      <c r="JU40" s="73">
        <f t="shared" si="69"/>
        <v>43733</v>
      </c>
      <c r="JV40" s="73">
        <f t="shared" si="69"/>
        <v>43734</v>
      </c>
      <c r="JW40" s="73">
        <f t="shared" si="69"/>
        <v>43735</v>
      </c>
      <c r="JX40" s="73">
        <f t="shared" si="69"/>
        <v>43736</v>
      </c>
      <c r="JY40" s="73">
        <f t="shared" si="69"/>
        <v>43737</v>
      </c>
      <c r="JZ40" s="73">
        <f t="shared" si="69"/>
        <v>43738</v>
      </c>
      <c r="KA40" s="73">
        <f t="shared" si="69"/>
        <v>43739</v>
      </c>
      <c r="KB40" s="73">
        <f t="shared" si="69"/>
        <v>43740</v>
      </c>
      <c r="KC40" s="73">
        <f t="shared" si="69"/>
        <v>43741</v>
      </c>
      <c r="KD40" s="73">
        <f t="shared" si="69"/>
        <v>43742</v>
      </c>
      <c r="KE40" s="73">
        <f t="shared" si="69"/>
        <v>43743</v>
      </c>
      <c r="KF40" s="73">
        <f t="shared" si="69"/>
        <v>43744</v>
      </c>
      <c r="KG40" s="73">
        <f t="shared" si="69"/>
        <v>43745</v>
      </c>
      <c r="KH40" s="73">
        <f t="shared" si="69"/>
        <v>43746</v>
      </c>
      <c r="KI40" s="73">
        <f t="shared" si="69"/>
        <v>43747</v>
      </c>
      <c r="KJ40" s="73">
        <f t="shared" si="69"/>
        <v>43748</v>
      </c>
      <c r="KK40" s="73">
        <f t="shared" si="69"/>
        <v>43749</v>
      </c>
      <c r="KL40" s="73">
        <f t="shared" si="69"/>
        <v>43750</v>
      </c>
      <c r="KM40" s="73">
        <f t="shared" si="69"/>
        <v>43751</v>
      </c>
      <c r="KN40" s="73">
        <f t="shared" si="69"/>
        <v>43752</v>
      </c>
      <c r="KO40" s="73">
        <f t="shared" si="69"/>
        <v>43753</v>
      </c>
      <c r="KP40" s="73">
        <f t="shared" si="69"/>
        <v>43754</v>
      </c>
      <c r="KQ40" s="73">
        <f t="shared" si="69"/>
        <v>43755</v>
      </c>
      <c r="KR40" s="73">
        <f t="shared" si="69"/>
        <v>43756</v>
      </c>
      <c r="KS40" s="73">
        <f t="shared" si="69"/>
        <v>43757</v>
      </c>
      <c r="KT40" s="73">
        <f t="shared" si="69"/>
        <v>43758</v>
      </c>
      <c r="KU40" s="73">
        <f t="shared" si="69"/>
        <v>43759</v>
      </c>
      <c r="KV40" s="73">
        <f t="shared" si="69"/>
        <v>43760</v>
      </c>
      <c r="KW40" s="73">
        <f t="shared" si="69"/>
        <v>43761</v>
      </c>
      <c r="KX40" s="73">
        <f t="shared" si="69"/>
        <v>43762</v>
      </c>
      <c r="KY40" s="73">
        <f t="shared" si="69"/>
        <v>43763</v>
      </c>
      <c r="KZ40" s="73">
        <f t="shared" si="69"/>
        <v>43764</v>
      </c>
      <c r="LA40" s="73">
        <f t="shared" si="69"/>
        <v>43765</v>
      </c>
      <c r="LB40" s="73">
        <f t="shared" si="69"/>
        <v>43766</v>
      </c>
      <c r="LC40" s="73">
        <f t="shared" si="69"/>
        <v>43767</v>
      </c>
      <c r="LD40" s="73">
        <f t="shared" si="69"/>
        <v>43768</v>
      </c>
      <c r="LE40" s="73">
        <f t="shared" si="69"/>
        <v>43769</v>
      </c>
      <c r="LF40" s="73">
        <f t="shared" si="69"/>
        <v>43770</v>
      </c>
      <c r="LG40" s="73">
        <f t="shared" si="69"/>
        <v>43771</v>
      </c>
      <c r="LH40" s="73">
        <f t="shared" si="69"/>
        <v>43772</v>
      </c>
      <c r="LI40" s="73">
        <f t="shared" si="69"/>
        <v>43773</v>
      </c>
      <c r="LJ40" s="73">
        <f t="shared" si="69"/>
        <v>43774</v>
      </c>
      <c r="LK40" s="73">
        <f t="shared" si="69"/>
        <v>43775</v>
      </c>
      <c r="LL40" s="73">
        <f t="shared" si="69"/>
        <v>43776</v>
      </c>
      <c r="LM40" s="73">
        <f t="shared" si="69"/>
        <v>43777</v>
      </c>
      <c r="LN40" s="73">
        <f t="shared" si="69"/>
        <v>43778</v>
      </c>
      <c r="LO40" s="73">
        <f t="shared" si="69"/>
        <v>43779</v>
      </c>
      <c r="LP40" s="73">
        <f t="shared" si="69"/>
        <v>43780</v>
      </c>
      <c r="LQ40" s="73">
        <f t="shared" si="69"/>
        <v>43781</v>
      </c>
      <c r="LR40" s="73">
        <f t="shared" si="69"/>
        <v>43782</v>
      </c>
      <c r="LS40" s="73">
        <f t="shared" si="69"/>
        <v>43783</v>
      </c>
      <c r="LT40" s="73">
        <f t="shared" si="69"/>
        <v>43784</v>
      </c>
      <c r="LU40" s="73">
        <f t="shared" si="69"/>
        <v>43785</v>
      </c>
      <c r="LV40" s="73">
        <f t="shared" si="69"/>
        <v>43786</v>
      </c>
      <c r="LW40" s="73">
        <f t="shared" si="69"/>
        <v>43787</v>
      </c>
      <c r="LX40" s="73">
        <f t="shared" ref="LX40:NO40" si="70">IF(LW40="","",LW40+1)</f>
        <v>43788</v>
      </c>
      <c r="LY40" s="73">
        <f t="shared" si="70"/>
        <v>43789</v>
      </c>
      <c r="LZ40" s="73">
        <f t="shared" si="70"/>
        <v>43790</v>
      </c>
      <c r="MA40" s="73">
        <f t="shared" si="70"/>
        <v>43791</v>
      </c>
      <c r="MB40" s="73">
        <f t="shared" si="70"/>
        <v>43792</v>
      </c>
      <c r="MC40" s="73">
        <f t="shared" si="70"/>
        <v>43793</v>
      </c>
      <c r="MD40" s="73">
        <f t="shared" si="70"/>
        <v>43794</v>
      </c>
      <c r="ME40" s="73">
        <f t="shared" si="70"/>
        <v>43795</v>
      </c>
      <c r="MF40" s="73">
        <f t="shared" si="70"/>
        <v>43796</v>
      </c>
      <c r="MG40" s="73">
        <f t="shared" si="70"/>
        <v>43797</v>
      </c>
      <c r="MH40" s="73">
        <f t="shared" si="70"/>
        <v>43798</v>
      </c>
      <c r="MI40" s="73">
        <f t="shared" si="70"/>
        <v>43799</v>
      </c>
      <c r="MJ40" s="73">
        <f t="shared" si="70"/>
        <v>43800</v>
      </c>
      <c r="MK40" s="73">
        <f t="shared" si="70"/>
        <v>43801</v>
      </c>
      <c r="ML40" s="73">
        <f t="shared" si="70"/>
        <v>43802</v>
      </c>
      <c r="MM40" s="73">
        <f t="shared" si="70"/>
        <v>43803</v>
      </c>
      <c r="MN40" s="73">
        <f t="shared" si="70"/>
        <v>43804</v>
      </c>
      <c r="MO40" s="73">
        <f t="shared" si="70"/>
        <v>43805</v>
      </c>
      <c r="MP40" s="73">
        <f t="shared" si="70"/>
        <v>43806</v>
      </c>
      <c r="MQ40" s="73">
        <f t="shared" si="70"/>
        <v>43807</v>
      </c>
      <c r="MR40" s="73">
        <f t="shared" si="70"/>
        <v>43808</v>
      </c>
      <c r="MS40" s="73">
        <f t="shared" si="70"/>
        <v>43809</v>
      </c>
      <c r="MT40" s="73">
        <f t="shared" si="70"/>
        <v>43810</v>
      </c>
      <c r="MU40" s="73">
        <f t="shared" si="70"/>
        <v>43811</v>
      </c>
      <c r="MV40" s="73">
        <f t="shared" si="70"/>
        <v>43812</v>
      </c>
      <c r="MW40" s="73">
        <f t="shared" si="70"/>
        <v>43813</v>
      </c>
      <c r="MX40" s="73">
        <f t="shared" si="70"/>
        <v>43814</v>
      </c>
      <c r="MY40" s="73">
        <f t="shared" si="70"/>
        <v>43815</v>
      </c>
      <c r="MZ40" s="73">
        <f t="shared" si="70"/>
        <v>43816</v>
      </c>
      <c r="NA40" s="73">
        <f t="shared" si="70"/>
        <v>43817</v>
      </c>
      <c r="NB40" s="73">
        <f t="shared" si="70"/>
        <v>43818</v>
      </c>
      <c r="NC40" s="73">
        <f t="shared" si="70"/>
        <v>43819</v>
      </c>
      <c r="ND40" s="73">
        <f t="shared" si="70"/>
        <v>43820</v>
      </c>
      <c r="NE40" s="73">
        <f t="shared" si="70"/>
        <v>43821</v>
      </c>
      <c r="NF40" s="73">
        <f t="shared" si="70"/>
        <v>43822</v>
      </c>
      <c r="NG40" s="73">
        <f t="shared" si="70"/>
        <v>43823</v>
      </c>
      <c r="NH40" s="73">
        <f t="shared" si="70"/>
        <v>43824</v>
      </c>
      <c r="NI40" s="73">
        <f t="shared" si="70"/>
        <v>43825</v>
      </c>
      <c r="NJ40" s="73">
        <f t="shared" si="70"/>
        <v>43826</v>
      </c>
      <c r="NK40" s="73">
        <f t="shared" si="70"/>
        <v>43827</v>
      </c>
      <c r="NL40" s="73">
        <f t="shared" si="70"/>
        <v>43828</v>
      </c>
      <c r="NM40" s="73">
        <f t="shared" si="70"/>
        <v>43829</v>
      </c>
      <c r="NN40" s="73">
        <f t="shared" si="70"/>
        <v>43830</v>
      </c>
      <c r="NO40" s="73">
        <f t="shared" si="70"/>
        <v>43831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tr">
        <f>OFMOR_OFF_0!C42</f>
        <v>GrOrd</v>
      </c>
      <c r="D42" s="8"/>
      <c r="E42" s="8" t="str">
        <f>OFMOR_OFF_0!E42</f>
        <v>Полный оборот: ежедневное распределение GrOrd</v>
      </c>
      <c r="F42" s="8"/>
      <c r="G42" s="8" t="str">
        <f>OFMOR_OFF_0!G42</f>
        <v>шт заказов</v>
      </c>
      <c r="H42" s="8"/>
      <c r="I42" s="8"/>
      <c r="J42" s="8"/>
      <c r="K42" s="9">
        <f>SUM(N42:NO42)</f>
        <v>62834.614639888998</v>
      </c>
      <c r="L42" s="8"/>
      <c r="M42" s="8"/>
      <c r="N42" s="33">
        <f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42" s="34">
        <f t="shared" ref="O42:BZ42" si="71">IF(SUMIFS($11:$11,$9:$9,"&gt;="&amp;(EOMONTH(O$27,-1)+1),$9:$9,"&lt;="&amp;EOMONTH(O$27,0))=0,0,SUMIFS($24:$24,$22:$22,EOMONTH(O$27,-1)+1)*O$11/SUMIFS($11:$11,$9:$9,"&gt;="&amp;(EOMONTH(O$27,-1)+1),$9:$9,"&lt;="&amp;EOMONTH(O$27,0))+O104)</f>
        <v>6.080759157723393</v>
      </c>
      <c r="P42" s="34">
        <f t="shared" si="71"/>
        <v>10.565308055241532</v>
      </c>
      <c r="Q42" s="34">
        <f t="shared" si="71"/>
        <v>15.590415047847705</v>
      </c>
      <c r="R42" s="34">
        <f t="shared" si="71"/>
        <v>13.991158782674372</v>
      </c>
      <c r="S42" s="34">
        <f t="shared" si="71"/>
        <v>14.536961081723575</v>
      </c>
      <c r="T42" s="34">
        <f t="shared" si="71"/>
        <v>29.789740922237485</v>
      </c>
      <c r="U42" s="34">
        <f t="shared" si="71"/>
        <v>34.034993985448558</v>
      </c>
      <c r="V42" s="34">
        <f t="shared" si="71"/>
        <v>25.982321457786963</v>
      </c>
      <c r="W42" s="34">
        <f t="shared" si="71"/>
        <v>48.351095563748245</v>
      </c>
      <c r="X42" s="34">
        <f t="shared" si="71"/>
        <v>71.344277478902427</v>
      </c>
      <c r="Y42" s="34">
        <f t="shared" si="71"/>
        <v>64.059337244359909</v>
      </c>
      <c r="Z42" s="34">
        <f t="shared" si="71"/>
        <v>66.583932673874827</v>
      </c>
      <c r="AA42" s="34">
        <f t="shared" si="71"/>
        <v>90.976803468796319</v>
      </c>
      <c r="AB42" s="34">
        <f t="shared" si="71"/>
        <v>62.512717993523061</v>
      </c>
      <c r="AC42" s="34">
        <f t="shared" si="71"/>
        <v>34.313768409623954</v>
      </c>
      <c r="AD42" s="34">
        <f t="shared" si="71"/>
        <v>44.708335633311151</v>
      </c>
      <c r="AE42" s="34">
        <f t="shared" si="71"/>
        <v>65.865927415860384</v>
      </c>
      <c r="AF42" s="34">
        <f t="shared" si="71"/>
        <v>59.355785336657028</v>
      </c>
      <c r="AG42" s="34">
        <f t="shared" si="71"/>
        <v>61.835297874383613</v>
      </c>
      <c r="AH42" s="34">
        <f t="shared" si="71"/>
        <v>84.330895635115425</v>
      </c>
      <c r="AI42" s="34">
        <f t="shared" si="71"/>
        <v>58.531070878772695</v>
      </c>
      <c r="AJ42" s="34">
        <f t="shared" si="71"/>
        <v>32.99221417947598</v>
      </c>
      <c r="AK42" s="34">
        <f t="shared" si="71"/>
        <v>42.754927570285069</v>
      </c>
      <c r="AL42" s="34">
        <f t="shared" si="71"/>
        <v>121.95606988944057</v>
      </c>
      <c r="AM42" s="34">
        <f t="shared" si="71"/>
        <v>110.2197232646927</v>
      </c>
      <c r="AN42" s="34">
        <f t="shared" si="71"/>
        <v>103.79770013003045</v>
      </c>
      <c r="AO42" s="34">
        <f t="shared" si="71"/>
        <v>125.81926090151583</v>
      </c>
      <c r="AP42" s="34">
        <f t="shared" si="71"/>
        <v>77.962519794955114</v>
      </c>
      <c r="AQ42" s="34">
        <f t="shared" si="71"/>
        <v>39.975761245405003</v>
      </c>
      <c r="AR42" s="34">
        <f t="shared" si="71"/>
        <v>51.13266258774398</v>
      </c>
      <c r="AS42" s="34">
        <f t="shared" si="71"/>
        <v>20.762522356871152</v>
      </c>
      <c r="AT42" s="34">
        <f t="shared" si="71"/>
        <v>20.764127995453979</v>
      </c>
      <c r="AU42" s="34">
        <f t="shared" si="71"/>
        <v>21.936213164134273</v>
      </c>
      <c r="AV42" s="34">
        <f t="shared" si="71"/>
        <v>27.336634068047303</v>
      </c>
      <c r="AW42" s="34">
        <f t="shared" si="71"/>
        <v>22.449094502505986</v>
      </c>
      <c r="AX42" s="34">
        <f t="shared" si="71"/>
        <v>20.193068724700318</v>
      </c>
      <c r="AY42" s="34">
        <f t="shared" si="71"/>
        <v>24.1158964030875</v>
      </c>
      <c r="AZ42" s="34">
        <f t="shared" si="71"/>
        <v>32.238135813479772</v>
      </c>
      <c r="BA42" s="34">
        <f t="shared" si="71"/>
        <v>33.298559873104345</v>
      </c>
      <c r="BB42" s="34">
        <f t="shared" si="71"/>
        <v>35.266228816507862</v>
      </c>
      <c r="BC42" s="34">
        <f t="shared" si="71"/>
        <v>41.667196951725856</v>
      </c>
      <c r="BD42" s="34">
        <f t="shared" si="71"/>
        <v>38.359786813898069</v>
      </c>
      <c r="BE42" s="34">
        <f t="shared" si="71"/>
        <v>35.466341635463628</v>
      </c>
      <c r="BF42" s="34">
        <f t="shared" si="71"/>
        <v>39.395571001186781</v>
      </c>
      <c r="BG42" s="34">
        <f t="shared" si="71"/>
        <v>47.60727661513905</v>
      </c>
      <c r="BH42" s="34">
        <f t="shared" si="71"/>
        <v>48.372961703806695</v>
      </c>
      <c r="BI42" s="34">
        <f t="shared" si="71"/>
        <v>49.75412673155062</v>
      </c>
      <c r="BJ42" s="34">
        <f t="shared" si="71"/>
        <v>55.964798417170194</v>
      </c>
      <c r="BK42" s="34">
        <f t="shared" si="71"/>
        <v>52.06314160889265</v>
      </c>
      <c r="BL42" s="34">
        <f t="shared" si="71"/>
        <v>50.694384964710451</v>
      </c>
      <c r="BM42" s="34">
        <f t="shared" si="71"/>
        <v>54.877826269230248</v>
      </c>
      <c r="BN42" s="34">
        <f t="shared" si="71"/>
        <v>64.390126853617886</v>
      </c>
      <c r="BO42" s="34">
        <f t="shared" si="71"/>
        <v>65.596230628699217</v>
      </c>
      <c r="BP42" s="34">
        <f t="shared" si="71"/>
        <v>66.112329348294693</v>
      </c>
      <c r="BQ42" s="34">
        <f t="shared" si="71"/>
        <v>73.320348002667913</v>
      </c>
      <c r="BR42" s="34">
        <f t="shared" si="71"/>
        <v>70.170127643293313</v>
      </c>
      <c r="BS42" s="34">
        <f t="shared" si="71"/>
        <v>67.74335561881712</v>
      </c>
      <c r="BT42" s="34">
        <f t="shared" si="71"/>
        <v>70.54564955451545</v>
      </c>
      <c r="BU42" s="34">
        <f t="shared" si="71"/>
        <v>64.653030205976549</v>
      </c>
      <c r="BV42" s="34">
        <f t="shared" si="71"/>
        <v>64.027978484903727</v>
      </c>
      <c r="BW42" s="34">
        <f t="shared" si="71"/>
        <v>62.468965953929086</v>
      </c>
      <c r="BX42" s="34">
        <f t="shared" si="71"/>
        <v>62.704934313917754</v>
      </c>
      <c r="BY42" s="34">
        <f t="shared" si="71"/>
        <v>62.866281266118555</v>
      </c>
      <c r="BZ42" s="34">
        <f t="shared" si="71"/>
        <v>62.376523788792674</v>
      </c>
      <c r="CA42" s="34">
        <f t="shared" ref="CA42:EL42" si="72">IF(SUMIFS($11:$11,$9:$9,"&gt;="&amp;(EOMONTH(CA$27,-1)+1),$9:$9,"&lt;="&amp;EOMONTH(CA$27,0))=0,0,SUMIFS($24:$24,$22:$22,EOMONTH(CA$27,-1)+1)*CA$11/SUMIFS($11:$11,$9:$9,"&gt;="&amp;(EOMONTH(CA$27,-1)+1),$9:$9,"&lt;="&amp;EOMONTH(CA$27,0))+CA104)</f>
        <v>61.975118622385985</v>
      </c>
      <c r="CB42" s="34">
        <f t="shared" si="72"/>
        <v>62.897018187832153</v>
      </c>
      <c r="CC42" s="34">
        <f t="shared" si="72"/>
        <v>63.062671933310803</v>
      </c>
      <c r="CD42" s="34">
        <f t="shared" si="72"/>
        <v>62.737235986750051</v>
      </c>
      <c r="CE42" s="34">
        <f t="shared" si="72"/>
        <v>64.423969933167413</v>
      </c>
      <c r="CF42" s="34">
        <f t="shared" si="72"/>
        <v>65.978823064206622</v>
      </c>
      <c r="CG42" s="34">
        <f t="shared" si="72"/>
        <v>66.324843959781091</v>
      </c>
      <c r="CH42" s="34">
        <f t="shared" si="72"/>
        <v>66.479639705417725</v>
      </c>
      <c r="CI42" s="34">
        <f t="shared" si="72"/>
        <v>68.076905820708035</v>
      </c>
      <c r="CJ42" s="34">
        <f t="shared" si="72"/>
        <v>67.117697553546961</v>
      </c>
      <c r="CK42" s="34">
        <f t="shared" si="72"/>
        <v>65.560020087881966</v>
      </c>
      <c r="CL42" s="34">
        <f t="shared" si="72"/>
        <v>65.608569292253918</v>
      </c>
      <c r="CM42" s="34">
        <f t="shared" si="72"/>
        <v>64.522211928040505</v>
      </c>
      <c r="CN42" s="34">
        <f t="shared" si="72"/>
        <v>63.61382129252484</v>
      </c>
      <c r="CO42" s="34">
        <f t="shared" si="72"/>
        <v>63.954989300730354</v>
      </c>
      <c r="CP42" s="34">
        <f t="shared" si="72"/>
        <v>65.15328351857336</v>
      </c>
      <c r="CQ42" s="34">
        <f t="shared" si="72"/>
        <v>65.964588347793494</v>
      </c>
      <c r="CR42" s="34">
        <f t="shared" si="72"/>
        <v>67.524868859926215</v>
      </c>
      <c r="CS42" s="34">
        <f t="shared" si="72"/>
        <v>69.595414624196991</v>
      </c>
      <c r="CT42" s="34">
        <f t="shared" si="72"/>
        <v>70.489345354315944</v>
      </c>
      <c r="CU42" s="34">
        <f t="shared" si="72"/>
        <v>71.349787410455932</v>
      </c>
      <c r="CV42" s="34">
        <f t="shared" si="72"/>
        <v>72.706180268517741</v>
      </c>
      <c r="CW42" s="34">
        <f t="shared" si="72"/>
        <v>74.524940432537974</v>
      </c>
      <c r="CX42" s="34">
        <f t="shared" si="72"/>
        <v>75.253049578655109</v>
      </c>
      <c r="CY42" s="34">
        <f t="shared" si="72"/>
        <v>75.824848336306971</v>
      </c>
      <c r="CZ42" s="34">
        <f t="shared" si="72"/>
        <v>76.307238781800336</v>
      </c>
      <c r="DA42" s="34">
        <f t="shared" si="72"/>
        <v>76.9956017767703</v>
      </c>
      <c r="DB42" s="34">
        <f t="shared" si="72"/>
        <v>77.878919971528845</v>
      </c>
      <c r="DC42" s="34">
        <f t="shared" si="72"/>
        <v>78.820300078657937</v>
      </c>
      <c r="DD42" s="34">
        <f t="shared" si="72"/>
        <v>80.054733538759621</v>
      </c>
      <c r="DE42" s="34">
        <f t="shared" si="72"/>
        <v>80.721798463334736</v>
      </c>
      <c r="DF42" s="34">
        <f t="shared" si="72"/>
        <v>81.306522713931841</v>
      </c>
      <c r="DG42" s="34">
        <f t="shared" si="72"/>
        <v>82.19216508333264</v>
      </c>
      <c r="DH42" s="34">
        <f t="shared" si="72"/>
        <v>82.830936579758458</v>
      </c>
      <c r="DI42" s="34">
        <f t="shared" si="72"/>
        <v>83.563682285312282</v>
      </c>
      <c r="DJ42" s="34">
        <f t="shared" si="72"/>
        <v>84.381810270919274</v>
      </c>
      <c r="DK42" s="34">
        <f t="shared" si="72"/>
        <v>84.873238541928131</v>
      </c>
      <c r="DL42" s="34">
        <f t="shared" si="72"/>
        <v>84.485936179027874</v>
      </c>
      <c r="DM42" s="34">
        <f t="shared" si="72"/>
        <v>83.966690875405973</v>
      </c>
      <c r="DN42" s="34">
        <f t="shared" si="72"/>
        <v>83.563710061529846</v>
      </c>
      <c r="DO42" s="34">
        <f t="shared" si="72"/>
        <v>82.771225166081706</v>
      </c>
      <c r="DP42" s="34">
        <f t="shared" si="72"/>
        <v>82.435636710230696</v>
      </c>
      <c r="DQ42" s="34">
        <f t="shared" si="72"/>
        <v>82.462534570757938</v>
      </c>
      <c r="DR42" s="34">
        <f t="shared" si="72"/>
        <v>83.019345018094086</v>
      </c>
      <c r="DS42" s="34">
        <f t="shared" si="72"/>
        <v>83.283227893857671</v>
      </c>
      <c r="DT42" s="34">
        <f t="shared" si="72"/>
        <v>83.677534227220249</v>
      </c>
      <c r="DU42" s="34">
        <f t="shared" si="72"/>
        <v>84.383228919770374</v>
      </c>
      <c r="DV42" s="34">
        <f t="shared" si="72"/>
        <v>84.682254289842803</v>
      </c>
      <c r="DW42" s="34">
        <f t="shared" si="72"/>
        <v>85.157553369342281</v>
      </c>
      <c r="DX42" s="34">
        <f t="shared" si="72"/>
        <v>85.913305308536223</v>
      </c>
      <c r="DY42" s="34">
        <f t="shared" si="72"/>
        <v>86.926544075262598</v>
      </c>
      <c r="DZ42" s="34">
        <f t="shared" si="72"/>
        <v>87.523844576582121</v>
      </c>
      <c r="EA42" s="34">
        <f t="shared" si="72"/>
        <v>88.108388226868826</v>
      </c>
      <c r="EB42" s="34">
        <f t="shared" si="72"/>
        <v>88.812749259495476</v>
      </c>
      <c r="EC42" s="34">
        <f t="shared" si="72"/>
        <v>88.997653377314379</v>
      </c>
      <c r="ED42" s="34">
        <f t="shared" si="72"/>
        <v>89.287196982506387</v>
      </c>
      <c r="EE42" s="34">
        <f t="shared" si="72"/>
        <v>89.505718055539987</v>
      </c>
      <c r="EF42" s="34">
        <f t="shared" si="72"/>
        <v>90.111793899601793</v>
      </c>
      <c r="EG42" s="34">
        <f t="shared" si="72"/>
        <v>90.59468597325278</v>
      </c>
      <c r="EH42" s="34">
        <f t="shared" si="72"/>
        <v>91.086548060615044</v>
      </c>
      <c r="EI42" s="34">
        <f t="shared" si="72"/>
        <v>91.671089446601002</v>
      </c>
      <c r="EJ42" s="34">
        <f t="shared" si="72"/>
        <v>92.11521085290795</v>
      </c>
      <c r="EK42" s="34">
        <f t="shared" si="72"/>
        <v>92.646646957749837</v>
      </c>
      <c r="EL42" s="34">
        <f t="shared" si="72"/>
        <v>93.229946008033551</v>
      </c>
      <c r="EM42" s="34">
        <f t="shared" ref="EM42:GX42" si="73">IF(SUMIFS($11:$11,$9:$9,"&gt;="&amp;(EOMONTH(EM$27,-1)+1),$9:$9,"&lt;="&amp;EOMONTH(EM$27,0))=0,0,SUMIFS($24:$24,$22:$22,EOMONTH(EM$27,-1)+1)*EM$11/SUMIFS($11:$11,$9:$9,"&gt;="&amp;(EOMONTH(EM$27,-1)+1),$9:$9,"&lt;="&amp;EOMONTH(EM$27,0))+EM104)</f>
        <v>94.010030476253945</v>
      </c>
      <c r="EN42" s="34">
        <f t="shared" si="73"/>
        <v>94.640995175927955</v>
      </c>
      <c r="EO42" s="34">
        <f t="shared" si="73"/>
        <v>95.248623629657473</v>
      </c>
      <c r="EP42" s="34">
        <f t="shared" si="73"/>
        <v>95.563598635204272</v>
      </c>
      <c r="EQ42" s="34">
        <f t="shared" si="73"/>
        <v>95.626388049012334</v>
      </c>
      <c r="ER42" s="34">
        <f t="shared" si="73"/>
        <v>95.751033262734353</v>
      </c>
      <c r="ES42" s="34">
        <f t="shared" si="73"/>
        <v>96.104869966629607</v>
      </c>
      <c r="ET42" s="34">
        <f t="shared" si="73"/>
        <v>96.7614618244898</v>
      </c>
      <c r="EU42" s="34">
        <f t="shared" si="73"/>
        <v>97.149404455540733</v>
      </c>
      <c r="EV42" s="34">
        <f t="shared" si="73"/>
        <v>97.731311003574746</v>
      </c>
      <c r="EW42" s="34">
        <f t="shared" si="73"/>
        <v>98.644222881379577</v>
      </c>
      <c r="EX42" s="34">
        <f t="shared" si="73"/>
        <v>99.083219090391935</v>
      </c>
      <c r="EY42" s="34">
        <f t="shared" si="73"/>
        <v>99.736757844548308</v>
      </c>
      <c r="EZ42" s="34">
        <f t="shared" si="73"/>
        <v>100.65751282458992</v>
      </c>
      <c r="FA42" s="34">
        <f t="shared" si="73"/>
        <v>101.81640207331445</v>
      </c>
      <c r="FB42" s="34">
        <f t="shared" si="73"/>
        <v>102.82791581502073</v>
      </c>
      <c r="FC42" s="34">
        <f t="shared" si="73"/>
        <v>104.00080662078871</v>
      </c>
      <c r="FD42" s="34">
        <f t="shared" si="73"/>
        <v>105.2010051494116</v>
      </c>
      <c r="FE42" s="34">
        <f t="shared" si="73"/>
        <v>106.22004541420442</v>
      </c>
      <c r="FF42" s="34">
        <f t="shared" si="73"/>
        <v>107.72393498670114</v>
      </c>
      <c r="FG42" s="34">
        <f t="shared" si="73"/>
        <v>109.36092997247533</v>
      </c>
      <c r="FH42" s="34">
        <f t="shared" si="73"/>
        <v>111.23764235438917</v>
      </c>
      <c r="FI42" s="34">
        <f t="shared" si="73"/>
        <v>112.98439658288463</v>
      </c>
      <c r="FJ42" s="34">
        <f t="shared" si="73"/>
        <v>114.46134043855933</v>
      </c>
      <c r="FK42" s="34">
        <f t="shared" si="73"/>
        <v>115.64902433272191</v>
      </c>
      <c r="FL42" s="34">
        <f t="shared" si="73"/>
        <v>116.74188411511065</v>
      </c>
      <c r="FM42" s="34">
        <f t="shared" si="73"/>
        <v>118.2960629802171</v>
      </c>
      <c r="FN42" s="34">
        <f t="shared" si="73"/>
        <v>119.9418649401659</v>
      </c>
      <c r="FO42" s="34">
        <f t="shared" si="73"/>
        <v>121.78363872364604</v>
      </c>
      <c r="FP42" s="34">
        <f t="shared" si="73"/>
        <v>123.78112217891149</v>
      </c>
      <c r="FQ42" s="34">
        <f t="shared" si="73"/>
        <v>125.38668407722319</v>
      </c>
      <c r="FR42" s="34">
        <f t="shared" si="73"/>
        <v>126.66921192339478</v>
      </c>
      <c r="FS42" s="34">
        <f t="shared" si="73"/>
        <v>127.81829960402978</v>
      </c>
      <c r="FT42" s="34">
        <f t="shared" si="73"/>
        <v>130.38649406580109</v>
      </c>
      <c r="FU42" s="34">
        <f t="shared" si="73"/>
        <v>132.92130124892381</v>
      </c>
      <c r="FV42" s="34">
        <f t="shared" si="73"/>
        <v>135.46185638722002</v>
      </c>
      <c r="FW42" s="34">
        <f t="shared" si="73"/>
        <v>138.13527395784516</v>
      </c>
      <c r="FX42" s="34">
        <f t="shared" si="73"/>
        <v>140.0421830738463</v>
      </c>
      <c r="FY42" s="34">
        <f t="shared" si="73"/>
        <v>141.48281285336432</v>
      </c>
      <c r="FZ42" s="34">
        <f t="shared" si="73"/>
        <v>142.82571319431483</v>
      </c>
      <c r="GA42" s="34">
        <f t="shared" si="73"/>
        <v>143.56180017528627</v>
      </c>
      <c r="GB42" s="34">
        <f t="shared" si="73"/>
        <v>144.5324066121519</v>
      </c>
      <c r="GC42" s="34">
        <f t="shared" si="73"/>
        <v>145.52839785598027</v>
      </c>
      <c r="GD42" s="34">
        <f t="shared" si="73"/>
        <v>146.25815096562812</v>
      </c>
      <c r="GE42" s="34">
        <f t="shared" si="73"/>
        <v>147.0064524932512</v>
      </c>
      <c r="GF42" s="34">
        <f t="shared" si="73"/>
        <v>147.84946009241793</v>
      </c>
      <c r="GG42" s="34">
        <f t="shared" si="73"/>
        <v>148.09218928686468</v>
      </c>
      <c r="GH42" s="34">
        <f t="shared" si="73"/>
        <v>148.43273665072454</v>
      </c>
      <c r="GI42" s="34">
        <f t="shared" si="73"/>
        <v>149.16530070150486</v>
      </c>
      <c r="GJ42" s="34">
        <f t="shared" si="73"/>
        <v>149.47100569176948</v>
      </c>
      <c r="GK42" s="34">
        <f t="shared" si="73"/>
        <v>149.06615245843767</v>
      </c>
      <c r="GL42" s="34">
        <f t="shared" si="73"/>
        <v>148.82492850312454</v>
      </c>
      <c r="GM42" s="34">
        <f t="shared" si="73"/>
        <v>148.64360648260882</v>
      </c>
      <c r="GN42" s="34">
        <f t="shared" si="73"/>
        <v>147.6000759717648</v>
      </c>
      <c r="GO42" s="34">
        <f t="shared" si="73"/>
        <v>147.46681677372706</v>
      </c>
      <c r="GP42" s="34">
        <f t="shared" si="73"/>
        <v>148.26150824570931</v>
      </c>
      <c r="GQ42" s="34">
        <f t="shared" si="73"/>
        <v>148.95783967892999</v>
      </c>
      <c r="GR42" s="34">
        <f t="shared" si="73"/>
        <v>148.99221895530738</v>
      </c>
      <c r="GS42" s="34">
        <f t="shared" si="73"/>
        <v>149.18595623666482</v>
      </c>
      <c r="GT42" s="34">
        <f t="shared" si="73"/>
        <v>149.44353248538243</v>
      </c>
      <c r="GU42" s="34">
        <f t="shared" si="73"/>
        <v>148.90405487751576</v>
      </c>
      <c r="GV42" s="34">
        <f t="shared" si="73"/>
        <v>149.22420070222555</v>
      </c>
      <c r="GW42" s="34">
        <f t="shared" si="73"/>
        <v>150.39764620383045</v>
      </c>
      <c r="GX42" s="34">
        <f t="shared" si="73"/>
        <v>151.45557073455208</v>
      </c>
      <c r="GY42" s="34">
        <f t="shared" ref="GY42:JJ42" si="74">IF(SUMIFS($11:$11,$9:$9,"&gt;="&amp;(EOMONTH(GY$27,-1)+1),$9:$9,"&lt;="&amp;EOMONTH(GY$27,0))=0,0,SUMIFS($24:$24,$22:$22,EOMONTH(GY$27,-1)+1)*GY$11/SUMIFS($11:$11,$9:$9,"&gt;="&amp;(EOMONTH(GY$27,-1)+1),$9:$9,"&lt;="&amp;EOMONTH(GY$27,0))+GY104)</f>
        <v>150.41930394632698</v>
      </c>
      <c r="GZ42" s="34">
        <f t="shared" si="74"/>
        <v>150.14517153378935</v>
      </c>
      <c r="HA42" s="34">
        <f t="shared" si="74"/>
        <v>150.00732112952531</v>
      </c>
      <c r="HB42" s="34">
        <f t="shared" si="74"/>
        <v>149.33251776853058</v>
      </c>
      <c r="HC42" s="34">
        <f t="shared" si="74"/>
        <v>149.96546903428182</v>
      </c>
      <c r="HD42" s="34">
        <f t="shared" si="74"/>
        <v>151.67968456655356</v>
      </c>
      <c r="HE42" s="34">
        <f t="shared" si="74"/>
        <v>153.04586614604571</v>
      </c>
      <c r="HF42" s="34">
        <f t="shared" si="74"/>
        <v>155.78602926029745</v>
      </c>
      <c r="HG42" s="34">
        <f t="shared" si="74"/>
        <v>158.57901783703892</v>
      </c>
      <c r="HH42" s="34">
        <f t="shared" si="74"/>
        <v>160.59902359006273</v>
      </c>
      <c r="HI42" s="34">
        <f t="shared" si="74"/>
        <v>163.77677860051392</v>
      </c>
      <c r="HJ42" s="34">
        <f t="shared" si="74"/>
        <v>168.66654515529015</v>
      </c>
      <c r="HK42" s="34">
        <f t="shared" si="74"/>
        <v>172.30199612211601</v>
      </c>
      <c r="HL42" s="34">
        <f t="shared" si="74"/>
        <v>175.81828421336971</v>
      </c>
      <c r="HM42" s="34">
        <f t="shared" si="74"/>
        <v>181.08454231395848</v>
      </c>
      <c r="HN42" s="34">
        <f t="shared" si="74"/>
        <v>183.0086428962606</v>
      </c>
      <c r="HO42" s="34">
        <f t="shared" si="74"/>
        <v>181.58882696995599</v>
      </c>
      <c r="HP42" s="34">
        <f t="shared" si="74"/>
        <v>180.89628125703894</v>
      </c>
      <c r="HQ42" s="34">
        <f t="shared" si="74"/>
        <v>181.6404514046063</v>
      </c>
      <c r="HR42" s="34">
        <f t="shared" si="74"/>
        <v>180.44870139905581</v>
      </c>
      <c r="HS42" s="34">
        <f t="shared" si="74"/>
        <v>181.33720076523883</v>
      </c>
      <c r="HT42" s="34">
        <f t="shared" si="74"/>
        <v>185.26437045920102</v>
      </c>
      <c r="HU42" s="34">
        <f t="shared" si="74"/>
        <v>186.76980867336346</v>
      </c>
      <c r="HV42" s="34">
        <f t="shared" si="74"/>
        <v>185.16514965688128</v>
      </c>
      <c r="HW42" s="34">
        <f t="shared" si="74"/>
        <v>184.33982720202945</v>
      </c>
      <c r="HX42" s="34">
        <f t="shared" si="74"/>
        <v>188.83153715697503</v>
      </c>
      <c r="HY42" s="34">
        <f t="shared" si="74"/>
        <v>191.20318874695238</v>
      </c>
      <c r="HZ42" s="34">
        <f t="shared" si="74"/>
        <v>194.86680074265163</v>
      </c>
      <c r="IA42" s="34">
        <f t="shared" si="74"/>
        <v>201.36792256607774</v>
      </c>
      <c r="IB42" s="34">
        <f t="shared" si="74"/>
        <v>204.05968971900384</v>
      </c>
      <c r="IC42" s="34">
        <f t="shared" si="74"/>
        <v>198.99532036387336</v>
      </c>
      <c r="ID42" s="34">
        <f t="shared" si="74"/>
        <v>195.20406697724007</v>
      </c>
      <c r="IE42" s="34">
        <f t="shared" si="74"/>
        <v>190.02620308476955</v>
      </c>
      <c r="IF42" s="34">
        <f t="shared" si="74"/>
        <v>183.58863138426244</v>
      </c>
      <c r="IG42" s="34">
        <f t="shared" si="74"/>
        <v>180.46892249101194</v>
      </c>
      <c r="IH42" s="34">
        <f t="shared" si="74"/>
        <v>180.25584073745472</v>
      </c>
      <c r="II42" s="34">
        <f t="shared" si="74"/>
        <v>179.01176850273737</v>
      </c>
      <c r="IJ42" s="34">
        <f t="shared" si="74"/>
        <v>179.75841394334194</v>
      </c>
      <c r="IK42" s="34">
        <f t="shared" si="74"/>
        <v>180.59790001840562</v>
      </c>
      <c r="IL42" s="34">
        <f t="shared" si="74"/>
        <v>181.9167300513798</v>
      </c>
      <c r="IM42" s="34">
        <f t="shared" si="74"/>
        <v>183.0129593496772</v>
      </c>
      <c r="IN42" s="34">
        <f t="shared" si="74"/>
        <v>184.59366560405203</v>
      </c>
      <c r="IO42" s="34">
        <f t="shared" si="74"/>
        <v>186.47667389992969</v>
      </c>
      <c r="IP42" s="34">
        <f t="shared" si="74"/>
        <v>187.84125885446616</v>
      </c>
      <c r="IQ42" s="34">
        <f t="shared" si="74"/>
        <v>188.56395569109071</v>
      </c>
      <c r="IR42" s="34">
        <f t="shared" si="74"/>
        <v>189.38471631275723</v>
      </c>
      <c r="IS42" s="34">
        <f t="shared" si="74"/>
        <v>190.75257142937474</v>
      </c>
      <c r="IT42" s="34">
        <f t="shared" si="74"/>
        <v>191.91572278008437</v>
      </c>
      <c r="IU42" s="34">
        <f t="shared" si="74"/>
        <v>193.59064249894462</v>
      </c>
      <c r="IV42" s="34">
        <f t="shared" si="74"/>
        <v>195.66292581480315</v>
      </c>
      <c r="IW42" s="34">
        <f t="shared" si="74"/>
        <v>196.84901059446912</v>
      </c>
      <c r="IX42" s="34">
        <f t="shared" si="74"/>
        <v>197.64234551793015</v>
      </c>
      <c r="IY42" s="34">
        <f t="shared" si="74"/>
        <v>198.77337934633815</v>
      </c>
      <c r="IZ42" s="34">
        <f t="shared" si="74"/>
        <v>200.38226204647495</v>
      </c>
      <c r="JA42" s="34">
        <f t="shared" si="74"/>
        <v>201.51501230230792</v>
      </c>
      <c r="JB42" s="34">
        <f t="shared" si="74"/>
        <v>202.90310575930116</v>
      </c>
      <c r="JC42" s="34">
        <f t="shared" si="74"/>
        <v>204.43538383439164</v>
      </c>
      <c r="JD42" s="34">
        <f t="shared" si="74"/>
        <v>205.02640743456038</v>
      </c>
      <c r="JE42" s="34">
        <f t="shared" si="74"/>
        <v>204.73812463268675</v>
      </c>
      <c r="JF42" s="34">
        <f t="shared" si="74"/>
        <v>204.68043769691579</v>
      </c>
      <c r="JG42" s="34">
        <f t="shared" si="74"/>
        <v>204.35402565836742</v>
      </c>
      <c r="JH42" s="34">
        <f t="shared" si="74"/>
        <v>203.77341634758878</v>
      </c>
      <c r="JI42" s="34">
        <f t="shared" si="74"/>
        <v>203.67672244379864</v>
      </c>
      <c r="JJ42" s="34">
        <f t="shared" si="74"/>
        <v>204.15936364866278</v>
      </c>
      <c r="JK42" s="34">
        <f t="shared" ref="JK42:LV42" si="75">IF(SUMIFS($11:$11,$9:$9,"&gt;="&amp;(EOMONTH(JK$27,-1)+1),$9:$9,"&lt;="&amp;EOMONTH(JK$27,0))=0,0,SUMIFS($24:$24,$22:$22,EOMONTH(JK$27,-1)+1)*JK$11/SUMIFS($11:$11,$9:$9,"&gt;="&amp;(EOMONTH(JK$27,-1)+1),$9:$9,"&lt;="&amp;EOMONTH(JK$27,0))+JK104)</f>
        <v>204.30722745873501</v>
      </c>
      <c r="JL42" s="34">
        <f t="shared" si="75"/>
        <v>205.04993014142087</v>
      </c>
      <c r="JM42" s="34">
        <f t="shared" si="75"/>
        <v>206.14113877595949</v>
      </c>
      <c r="JN42" s="34">
        <f t="shared" si="75"/>
        <v>207.32671508121314</v>
      </c>
      <c r="JO42" s="34">
        <f t="shared" si="75"/>
        <v>208.47926175676969</v>
      </c>
      <c r="JP42" s="34">
        <f t="shared" si="75"/>
        <v>210.14593247926021</v>
      </c>
      <c r="JQ42" s="34">
        <f t="shared" si="75"/>
        <v>211.86123188922815</v>
      </c>
      <c r="JR42" s="34">
        <f t="shared" si="75"/>
        <v>213.06191636125536</v>
      </c>
      <c r="JS42" s="34">
        <f t="shared" si="75"/>
        <v>214.76957324684747</v>
      </c>
      <c r="JT42" s="34">
        <f t="shared" si="75"/>
        <v>217.20355950541801</v>
      </c>
      <c r="JU42" s="34">
        <f t="shared" si="75"/>
        <v>219.49603531508006</v>
      </c>
      <c r="JV42" s="34">
        <f t="shared" si="75"/>
        <v>221.92752671264364</v>
      </c>
      <c r="JW42" s="34">
        <f t="shared" si="75"/>
        <v>225.28912995011035</v>
      </c>
      <c r="JX42" s="34">
        <f t="shared" si="75"/>
        <v>227.97482028048512</v>
      </c>
      <c r="JY42" s="34">
        <f t="shared" si="75"/>
        <v>229.84202783599594</v>
      </c>
      <c r="JZ42" s="34">
        <f t="shared" si="75"/>
        <v>232.06161892629248</v>
      </c>
      <c r="KA42" s="34">
        <f t="shared" si="75"/>
        <v>235.06155467135844</v>
      </c>
      <c r="KB42" s="34">
        <f t="shared" si="75"/>
        <v>237.99243173612706</v>
      </c>
      <c r="KC42" s="34">
        <f t="shared" si="75"/>
        <v>240.96884897178882</v>
      </c>
      <c r="KD42" s="34">
        <f t="shared" si="75"/>
        <v>244.73046220076372</v>
      </c>
      <c r="KE42" s="34">
        <f t="shared" si="75"/>
        <v>247.74858617953439</v>
      </c>
      <c r="KF42" s="34">
        <f t="shared" si="75"/>
        <v>249.83369314281779</v>
      </c>
      <c r="KG42" s="34">
        <f t="shared" si="75"/>
        <v>252.11359341035896</v>
      </c>
      <c r="KH42" s="34">
        <f t="shared" si="75"/>
        <v>256.81494560064692</v>
      </c>
      <c r="KI42" s="34">
        <f t="shared" si="75"/>
        <v>261.20711799053873</v>
      </c>
      <c r="KJ42" s="34">
        <f t="shared" si="75"/>
        <v>265.39505730293604</v>
      </c>
      <c r="KK42" s="34">
        <f t="shared" si="75"/>
        <v>270.37833291433589</v>
      </c>
      <c r="KL42" s="34">
        <f t="shared" si="75"/>
        <v>274.00027266579696</v>
      </c>
      <c r="KM42" s="34">
        <f t="shared" si="75"/>
        <v>277.2631186164125</v>
      </c>
      <c r="KN42" s="34">
        <f t="shared" si="75"/>
        <v>279.6520491751254</v>
      </c>
      <c r="KO42" s="34">
        <f t="shared" si="75"/>
        <v>281.92325601318959</v>
      </c>
      <c r="KP42" s="34">
        <f t="shared" si="75"/>
        <v>284.19084989156335</v>
      </c>
      <c r="KQ42" s="34">
        <f t="shared" si="75"/>
        <v>285.66515584232474</v>
      </c>
      <c r="KR42" s="34">
        <f t="shared" si="75"/>
        <v>287.69845184690132</v>
      </c>
      <c r="KS42" s="34">
        <f t="shared" si="75"/>
        <v>291.2506478835187</v>
      </c>
      <c r="KT42" s="34">
        <f t="shared" si="75"/>
        <v>293.02767259649801</v>
      </c>
      <c r="KU42" s="34">
        <f t="shared" si="75"/>
        <v>293.43565443241903</v>
      </c>
      <c r="KV42" s="34">
        <f t="shared" si="75"/>
        <v>297.78568071279892</v>
      </c>
      <c r="KW42" s="34">
        <f t="shared" si="75"/>
        <v>301.67162309100507</v>
      </c>
      <c r="KX42" s="34">
        <f t="shared" si="75"/>
        <v>301.64544897806985</v>
      </c>
      <c r="KY42" s="34">
        <f t="shared" si="75"/>
        <v>303.23466806167602</v>
      </c>
      <c r="KZ42" s="34">
        <f t="shared" si="75"/>
        <v>307.20924775552191</v>
      </c>
      <c r="LA42" s="34">
        <f t="shared" si="75"/>
        <v>304.54725127875622</v>
      </c>
      <c r="LB42" s="34">
        <f t="shared" si="75"/>
        <v>302.92567291294955</v>
      </c>
      <c r="LC42" s="34">
        <f t="shared" si="75"/>
        <v>306.78883457255785</v>
      </c>
      <c r="LD42" s="34">
        <f t="shared" si="75"/>
        <v>311.71992250633588</v>
      </c>
      <c r="LE42" s="34">
        <f t="shared" si="75"/>
        <v>313.09275542208042</v>
      </c>
      <c r="LF42" s="34">
        <f t="shared" si="75"/>
        <v>315.94508176744205</v>
      </c>
      <c r="LG42" s="34">
        <f t="shared" si="75"/>
        <v>320.92553869918618</v>
      </c>
      <c r="LH42" s="34">
        <f t="shared" si="75"/>
        <v>319.8705643371008</v>
      </c>
      <c r="LI42" s="34">
        <f t="shared" si="75"/>
        <v>319.76058561153843</v>
      </c>
      <c r="LJ42" s="34">
        <f t="shared" si="75"/>
        <v>324.64228546818356</v>
      </c>
      <c r="LK42" s="34">
        <f t="shared" si="75"/>
        <v>337.12635442246335</v>
      </c>
      <c r="LL42" s="34">
        <f t="shared" si="75"/>
        <v>337.17014287458886</v>
      </c>
      <c r="LM42" s="34">
        <f t="shared" si="75"/>
        <v>338.25308270520361</v>
      </c>
      <c r="LN42" s="34">
        <f t="shared" si="75"/>
        <v>342.47127711211118</v>
      </c>
      <c r="LO42" s="34">
        <f t="shared" si="75"/>
        <v>338.07575525603522</v>
      </c>
      <c r="LP42" s="34">
        <f t="shared" si="75"/>
        <v>336.15393984993352</v>
      </c>
      <c r="LQ42" s="34">
        <f t="shared" si="75"/>
        <v>340.5652316387733</v>
      </c>
      <c r="LR42" s="34">
        <f t="shared" si="75"/>
        <v>339.64320916544642</v>
      </c>
      <c r="LS42" s="34">
        <f t="shared" si="75"/>
        <v>343.07121418784129</v>
      </c>
      <c r="LT42" s="34">
        <f t="shared" si="75"/>
        <v>346.47435634930258</v>
      </c>
      <c r="LU42" s="34">
        <f t="shared" si="75"/>
        <v>350.04913846055376</v>
      </c>
      <c r="LV42" s="34">
        <f t="shared" si="75"/>
        <v>352.46885379538435</v>
      </c>
      <c r="LW42" s="34">
        <f t="shared" ref="LW42:NO42" si="76">IF(SUMIFS($11:$11,$9:$9,"&gt;="&amp;(EOMONTH(LW$27,-1)+1),$9:$9,"&lt;="&amp;EOMONTH(LW$27,0))=0,0,SUMIFS($24:$24,$22:$22,EOMONTH(LW$27,-1)+1)*LW$11/SUMIFS($11:$11,$9:$9,"&gt;="&amp;(EOMONTH(LW$27,-1)+1),$9:$9,"&lt;="&amp;EOMONTH(LW$27,0))+LW104)</f>
        <v>355.36818017343563</v>
      </c>
      <c r="LX42" s="34">
        <f t="shared" si="76"/>
        <v>358.29934659788631</v>
      </c>
      <c r="LY42" s="34">
        <f t="shared" si="76"/>
        <v>361.33682624716243</v>
      </c>
      <c r="LZ42" s="34">
        <f t="shared" si="76"/>
        <v>363.72806981572029</v>
      </c>
      <c r="MA42" s="34">
        <f t="shared" si="76"/>
        <v>365.1757798800013</v>
      </c>
      <c r="MB42" s="34">
        <f t="shared" si="76"/>
        <v>365.8603316741698</v>
      </c>
      <c r="MC42" s="34">
        <f t="shared" si="76"/>
        <v>365.59303842457012</v>
      </c>
      <c r="MD42" s="34">
        <f t="shared" si="76"/>
        <v>365.4873579189906</v>
      </c>
      <c r="ME42" s="34">
        <f t="shared" si="76"/>
        <v>365.08298718822624</v>
      </c>
      <c r="MF42" s="34">
        <f t="shared" si="76"/>
        <v>366.21957479394734</v>
      </c>
      <c r="MG42" s="34">
        <f t="shared" si="76"/>
        <v>367.73168021570967</v>
      </c>
      <c r="MH42" s="34">
        <f t="shared" si="76"/>
        <v>368.96542638785655</v>
      </c>
      <c r="MI42" s="34">
        <f t="shared" si="76"/>
        <v>369.61424473739191</v>
      </c>
      <c r="MJ42" s="34">
        <f t="shared" si="76"/>
        <v>369.2772728330271</v>
      </c>
      <c r="MK42" s="34">
        <f t="shared" si="76"/>
        <v>369.48118822113184</v>
      </c>
      <c r="ML42" s="34">
        <f t="shared" si="76"/>
        <v>369.22262504644539</v>
      </c>
      <c r="MM42" s="34">
        <f t="shared" si="76"/>
        <v>370.39892844065463</v>
      </c>
      <c r="MN42" s="34">
        <f t="shared" si="76"/>
        <v>371.65669881098319</v>
      </c>
      <c r="MO42" s="34">
        <f t="shared" si="76"/>
        <v>372.49635964242441</v>
      </c>
      <c r="MP42" s="34">
        <f t="shared" si="76"/>
        <v>370.36091982945135</v>
      </c>
      <c r="MQ42" s="34">
        <f t="shared" si="76"/>
        <v>367.47409688771546</v>
      </c>
      <c r="MR42" s="34">
        <f t="shared" si="76"/>
        <v>365.46932999674874</v>
      </c>
      <c r="MS42" s="34">
        <f t="shared" si="76"/>
        <v>363.21860980586933</v>
      </c>
      <c r="MT42" s="34">
        <f t="shared" si="76"/>
        <v>361.9963667467776</v>
      </c>
      <c r="MU42" s="34">
        <f t="shared" si="76"/>
        <v>363.42078968723865</v>
      </c>
      <c r="MV42" s="34">
        <f t="shared" si="76"/>
        <v>364.45855835164554</v>
      </c>
      <c r="MW42" s="34">
        <f t="shared" si="76"/>
        <v>366.86649631251845</v>
      </c>
      <c r="MX42" s="34">
        <f t="shared" si="76"/>
        <v>369.2969900571062</v>
      </c>
      <c r="MY42" s="34">
        <f t="shared" si="76"/>
        <v>371.87199070273124</v>
      </c>
      <c r="MZ42" s="34">
        <f t="shared" si="76"/>
        <v>374.12357903325778</v>
      </c>
      <c r="NA42" s="34">
        <f t="shared" si="76"/>
        <v>376.56155023141133</v>
      </c>
      <c r="NB42" s="34">
        <f t="shared" si="76"/>
        <v>379.16508855013637</v>
      </c>
      <c r="NC42" s="34">
        <f t="shared" si="76"/>
        <v>381.48893936607192</v>
      </c>
      <c r="ND42" s="34">
        <f t="shared" si="76"/>
        <v>383.43810161591364</v>
      </c>
      <c r="NE42" s="34">
        <f t="shared" si="76"/>
        <v>385.55973906136029</v>
      </c>
      <c r="NF42" s="34">
        <f t="shared" si="76"/>
        <v>387.93004329843382</v>
      </c>
      <c r="NG42" s="34">
        <f t="shared" si="76"/>
        <v>390.08860592468068</v>
      </c>
      <c r="NH42" s="34">
        <f t="shared" si="76"/>
        <v>392.55945333881908</v>
      </c>
      <c r="NI42" s="34">
        <f t="shared" si="76"/>
        <v>395.3615481814619</v>
      </c>
      <c r="NJ42" s="34">
        <f t="shared" si="76"/>
        <v>397.7312915226841</v>
      </c>
      <c r="NK42" s="34">
        <f t="shared" si="76"/>
        <v>399.50777805108345</v>
      </c>
      <c r="NL42" s="34">
        <f t="shared" si="76"/>
        <v>401.26670207657816</v>
      </c>
      <c r="NM42" s="34">
        <f t="shared" si="76"/>
        <v>403.24713835828913</v>
      </c>
      <c r="NN42" s="34">
        <f t="shared" si="76"/>
        <v>404.94079399355758</v>
      </c>
      <c r="NO42" s="35">
        <f t="shared" si="76"/>
        <v>406.90562606391546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tr">
        <f>OFMOR_OFF_0!C44</f>
        <v>FF</v>
      </c>
      <c r="D44" s="8"/>
      <c r="E44" s="129" t="str">
        <f>OFMOR_OFF_0!E44</f>
        <v>ФУЛФИЛМЕНТ - прямое распределение</v>
      </c>
      <c r="F44" s="1"/>
      <c r="G44" s="182" t="str">
        <f>OFMOR_OFF_0!G44</f>
        <v>№ дня</v>
      </c>
      <c r="H44" s="1"/>
      <c r="I44" s="182"/>
      <c r="J44" s="1"/>
      <c r="K44" s="183"/>
      <c r="L44" s="1"/>
      <c r="M44" s="1"/>
      <c r="N44" s="128">
        <v>1</v>
      </c>
      <c r="O44" s="128">
        <f>N44+1</f>
        <v>2</v>
      </c>
      <c r="P44" s="128">
        <f t="shared" ref="P44:AQ44" si="77">O44+1</f>
        <v>3</v>
      </c>
      <c r="Q44" s="128">
        <f t="shared" si="77"/>
        <v>4</v>
      </c>
      <c r="R44" s="128">
        <f t="shared" si="77"/>
        <v>5</v>
      </c>
      <c r="S44" s="128">
        <f t="shared" si="77"/>
        <v>6</v>
      </c>
      <c r="T44" s="128">
        <f t="shared" si="77"/>
        <v>7</v>
      </c>
      <c r="U44" s="128">
        <f t="shared" si="77"/>
        <v>8</v>
      </c>
      <c r="V44" s="128">
        <f t="shared" si="77"/>
        <v>9</v>
      </c>
      <c r="W44" s="128">
        <f t="shared" si="77"/>
        <v>10</v>
      </c>
      <c r="X44" s="128">
        <f t="shared" si="77"/>
        <v>11</v>
      </c>
      <c r="Y44" s="128">
        <f t="shared" si="77"/>
        <v>12</v>
      </c>
      <c r="Z44" s="128">
        <f t="shared" si="77"/>
        <v>13</v>
      </c>
      <c r="AA44" s="128">
        <f t="shared" si="77"/>
        <v>14</v>
      </c>
      <c r="AB44" s="128">
        <f t="shared" si="77"/>
        <v>15</v>
      </c>
      <c r="AC44" s="128">
        <f t="shared" si="77"/>
        <v>16</v>
      </c>
      <c r="AD44" s="128">
        <f t="shared" si="77"/>
        <v>17</v>
      </c>
      <c r="AE44" s="128">
        <f t="shared" si="77"/>
        <v>18</v>
      </c>
      <c r="AF44" s="128">
        <f t="shared" si="77"/>
        <v>19</v>
      </c>
      <c r="AG44" s="128">
        <f t="shared" si="77"/>
        <v>20</v>
      </c>
      <c r="AH44" s="128">
        <f t="shared" si="77"/>
        <v>21</v>
      </c>
      <c r="AI44" s="128">
        <f t="shared" si="77"/>
        <v>22</v>
      </c>
      <c r="AJ44" s="128">
        <f t="shared" si="77"/>
        <v>23</v>
      </c>
      <c r="AK44" s="128">
        <f t="shared" si="77"/>
        <v>24</v>
      </c>
      <c r="AL44" s="128">
        <f t="shared" si="77"/>
        <v>25</v>
      </c>
      <c r="AM44" s="128">
        <f t="shared" si="77"/>
        <v>26</v>
      </c>
      <c r="AN44" s="128">
        <f t="shared" si="77"/>
        <v>27</v>
      </c>
      <c r="AO44" s="128">
        <f t="shared" si="77"/>
        <v>28</v>
      </c>
      <c r="AP44" s="128">
        <f t="shared" si="77"/>
        <v>29</v>
      </c>
      <c r="AQ44" s="128">
        <f t="shared" si="77"/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tr">
        <f>OFMOR_OFF_0!C46</f>
        <v>%1PCGrOrd</v>
      </c>
      <c r="D46" s="1"/>
      <c r="E46" s="1" t="str">
        <f>OFMOR_OFF_0!E46</f>
        <v>1-ый уровень частичных отмен заказов в деньгах, распределение по дням</v>
      </c>
      <c r="F46" s="1"/>
      <c r="G46" s="1" t="str">
        <f>OFMOR_OFF_0!G46</f>
        <v>%</v>
      </c>
      <c r="H46" s="1"/>
      <c r="I46" s="1" t="s">
        <v>141</v>
      </c>
      <c r="J46" s="1"/>
      <c r="K46" s="7">
        <f t="shared" ref="K46:K50" si="78">SUM(N46:NO46)</f>
        <v>4.5000000000000005E-3</v>
      </c>
      <c r="L46" s="1"/>
      <c r="M46" s="1"/>
      <c r="N46" s="65">
        <f>OFMOR_OFF_0!N46</f>
        <v>1.3500000000000001E-3</v>
      </c>
      <c r="O46" s="66">
        <f>OFMOR_OFF_0!O46</f>
        <v>2.7000000000000001E-3</v>
      </c>
      <c r="P46" s="66">
        <f>OFMOR_OFF_0!P46</f>
        <v>3.5999999999999997E-4</v>
      </c>
      <c r="Q46" s="66">
        <f>OFMOR_OFF_0!Q46</f>
        <v>9.0000000000000575E-5</v>
      </c>
      <c r="R46" s="66">
        <f>OFMOR_OFF_0!R46</f>
        <v>0</v>
      </c>
      <c r="S46" s="66">
        <f>OFMOR_OFF_0!S46</f>
        <v>0</v>
      </c>
      <c r="T46" s="66">
        <f>OFMOR_OFF_0!T46</f>
        <v>0</v>
      </c>
      <c r="U46" s="66">
        <f>OFMOR_OFF_0!U46</f>
        <v>0</v>
      </c>
      <c r="V46" s="66">
        <f>OFMOR_OFF_0!V46</f>
        <v>0</v>
      </c>
      <c r="W46" s="66">
        <f>OFMOR_OFF_0!W46</f>
        <v>0</v>
      </c>
      <c r="X46" s="66">
        <f>OFMOR_OFF_0!X46</f>
        <v>0</v>
      </c>
      <c r="Y46" s="66">
        <f>OFMOR_OFF_0!Y46</f>
        <v>0</v>
      </c>
      <c r="Z46" s="66">
        <f>OFMOR_OFF_0!Z46</f>
        <v>0</v>
      </c>
      <c r="AA46" s="66">
        <f>OFMOR_OFF_0!AA46</f>
        <v>0</v>
      </c>
      <c r="AB46" s="66">
        <f>OFMOR_OFF_0!AB46</f>
        <v>0</v>
      </c>
      <c r="AC46" s="66">
        <f>OFMOR_OFF_0!AC46</f>
        <v>0</v>
      </c>
      <c r="AD46" s="66">
        <f>OFMOR_OFF_0!AD46</f>
        <v>0</v>
      </c>
      <c r="AE46" s="66">
        <f>OFMOR_OFF_0!AE46</f>
        <v>0</v>
      </c>
      <c r="AF46" s="66">
        <f>OFMOR_OFF_0!AF46</f>
        <v>0</v>
      </c>
      <c r="AG46" s="66">
        <f>OFMOR_OFF_0!AG46</f>
        <v>0</v>
      </c>
      <c r="AH46" s="66">
        <f>OFMOR_OFF_0!AH46</f>
        <v>0</v>
      </c>
      <c r="AI46" s="66">
        <f>OFMOR_OFF_0!AI46</f>
        <v>0</v>
      </c>
      <c r="AJ46" s="66">
        <f>OFMOR_OFF_0!AJ46</f>
        <v>0</v>
      </c>
      <c r="AK46" s="66">
        <f>OFMOR_OFF_0!AK46</f>
        <v>0</v>
      </c>
      <c r="AL46" s="66">
        <f>OFMOR_OFF_0!AL46</f>
        <v>0</v>
      </c>
      <c r="AM46" s="66">
        <f>OFMOR_OFF_0!AM46</f>
        <v>0</v>
      </c>
      <c r="AN46" s="66">
        <f>OFMOR_OFF_0!AN46</f>
        <v>0</v>
      </c>
      <c r="AO46" s="66">
        <f>OFMOR_OFF_0!AO46</f>
        <v>0</v>
      </c>
      <c r="AP46" s="66">
        <f>OFMOR_OFF_0!AP46</f>
        <v>0</v>
      </c>
      <c r="AQ46" s="67">
        <f>OFMOR_OFF_0!AQ46</f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tr">
        <f>OFMOR_OFF_0!C47</f>
        <v>%2PCGrOrd</v>
      </c>
      <c r="D47" s="1"/>
      <c r="E47" s="1" t="str">
        <f>OFMOR_OFF_0!E47</f>
        <v>2-ой уровень частичных отмен заказов в деньгах, распределение по дням</v>
      </c>
      <c r="F47" s="1"/>
      <c r="G47" s="1" t="str">
        <f>OFMOR_OFF_0!G47</f>
        <v>%</v>
      </c>
      <c r="H47" s="1"/>
      <c r="I47" s="1" t="s">
        <v>141</v>
      </c>
      <c r="J47" s="1"/>
      <c r="K47" s="7">
        <f t="shared" si="78"/>
        <v>0</v>
      </c>
      <c r="L47" s="1"/>
      <c r="M47" s="1"/>
      <c r="N47" s="65">
        <f>OFMOR_OFF_0!N47</f>
        <v>0</v>
      </c>
      <c r="O47" s="66">
        <f>OFMOR_OFF_0!O47</f>
        <v>0</v>
      </c>
      <c r="P47" s="66">
        <f>OFMOR_OFF_0!P47</f>
        <v>0</v>
      </c>
      <c r="Q47" s="66">
        <f>OFMOR_OFF_0!Q47</f>
        <v>0</v>
      </c>
      <c r="R47" s="66">
        <f>OFMOR_OFF_0!R47</f>
        <v>0</v>
      </c>
      <c r="S47" s="66">
        <f>OFMOR_OFF_0!S47</f>
        <v>0</v>
      </c>
      <c r="T47" s="66">
        <f>OFMOR_OFF_0!T47</f>
        <v>0</v>
      </c>
      <c r="U47" s="66">
        <f>OFMOR_OFF_0!U47</f>
        <v>0</v>
      </c>
      <c r="V47" s="66">
        <f>OFMOR_OFF_0!V47</f>
        <v>0</v>
      </c>
      <c r="W47" s="66">
        <f>OFMOR_OFF_0!W47</f>
        <v>0</v>
      </c>
      <c r="X47" s="66">
        <f>OFMOR_OFF_0!X47</f>
        <v>0</v>
      </c>
      <c r="Y47" s="66">
        <f>OFMOR_OFF_0!Y47</f>
        <v>0</v>
      </c>
      <c r="Z47" s="66">
        <f>OFMOR_OFF_0!Z47</f>
        <v>0</v>
      </c>
      <c r="AA47" s="66">
        <f>OFMOR_OFF_0!AA47</f>
        <v>0</v>
      </c>
      <c r="AB47" s="66">
        <f>OFMOR_OFF_0!AB47</f>
        <v>0</v>
      </c>
      <c r="AC47" s="66">
        <f>OFMOR_OFF_0!AC47</f>
        <v>0</v>
      </c>
      <c r="AD47" s="66">
        <f>OFMOR_OFF_0!AD47</f>
        <v>0</v>
      </c>
      <c r="AE47" s="66">
        <f>OFMOR_OFF_0!AE47</f>
        <v>0</v>
      </c>
      <c r="AF47" s="66">
        <f>OFMOR_OFF_0!AF47</f>
        <v>0</v>
      </c>
      <c r="AG47" s="66">
        <f>OFMOR_OFF_0!AG47</f>
        <v>0</v>
      </c>
      <c r="AH47" s="66">
        <f>OFMOR_OFF_0!AH47</f>
        <v>0</v>
      </c>
      <c r="AI47" s="66">
        <f>OFMOR_OFF_0!AI47</f>
        <v>0</v>
      </c>
      <c r="AJ47" s="66">
        <f>OFMOR_OFF_0!AJ47</f>
        <v>0</v>
      </c>
      <c r="AK47" s="66">
        <f>OFMOR_OFF_0!AK47</f>
        <v>0</v>
      </c>
      <c r="AL47" s="66">
        <f>OFMOR_OFF_0!AL47</f>
        <v>0</v>
      </c>
      <c r="AM47" s="66">
        <f>OFMOR_OFF_0!AM47</f>
        <v>0</v>
      </c>
      <c r="AN47" s="66">
        <f>OFMOR_OFF_0!AN47</f>
        <v>0</v>
      </c>
      <c r="AO47" s="66">
        <f>OFMOR_OFF_0!AO47</f>
        <v>0</v>
      </c>
      <c r="AP47" s="66">
        <f>OFMOR_OFF_0!AP47</f>
        <v>0</v>
      </c>
      <c r="AQ47" s="67">
        <f>OFMOR_OFF_0!AQ47</f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tr">
        <f>OFMOR_OFF_0!C48</f>
        <v>%3PCGrOrd</v>
      </c>
      <c r="D48" s="1"/>
      <c r="E48" s="1" t="str">
        <f>OFMOR_OFF_0!E48</f>
        <v>3-ий уровень частичных отмен заказов в деньгах, распределение по дням</v>
      </c>
      <c r="F48" s="1"/>
      <c r="G48" s="1" t="str">
        <f>OFMOR_OFF_0!G48</f>
        <v>%</v>
      </c>
      <c r="H48" s="1"/>
      <c r="I48" s="1" t="s">
        <v>141</v>
      </c>
      <c r="J48" s="1"/>
      <c r="K48" s="7">
        <f t="shared" si="78"/>
        <v>1.5E-3</v>
      </c>
      <c r="L48" s="1"/>
      <c r="M48" s="1"/>
      <c r="N48" s="65">
        <f>OFMOR_OFF_0!N48</f>
        <v>0</v>
      </c>
      <c r="O48" s="66">
        <f>OFMOR_OFF_0!O48</f>
        <v>3.0000000000000008E-5</v>
      </c>
      <c r="P48" s="66">
        <f>OFMOR_OFF_0!P48</f>
        <v>1.0500000000000003E-4</v>
      </c>
      <c r="Q48" s="66">
        <f>OFMOR_OFF_0!Q48</f>
        <v>4.500000000000001E-4</v>
      </c>
      <c r="R48" s="66">
        <f>OFMOR_OFF_0!R48</f>
        <v>3.0000000000000008E-4</v>
      </c>
      <c r="S48" s="66">
        <f>OFMOR_OFF_0!S48</f>
        <v>2.2500000000000005E-4</v>
      </c>
      <c r="T48" s="66">
        <f>OFMOR_OFF_0!T48</f>
        <v>1.5000000000000004E-4</v>
      </c>
      <c r="U48" s="66">
        <f>OFMOR_OFF_0!U48</f>
        <v>9.0000000000000033E-5</v>
      </c>
      <c r="V48" s="66">
        <f>OFMOR_OFF_0!V48</f>
        <v>6.0000000000000015E-5</v>
      </c>
      <c r="W48" s="66">
        <f>OFMOR_OFF_0!W48</f>
        <v>4.5000000000000016E-5</v>
      </c>
      <c r="X48" s="66">
        <f>OFMOR_OFF_0!X48</f>
        <v>3.0000000000000008E-5</v>
      </c>
      <c r="Y48" s="66">
        <f>OFMOR_OFF_0!Y48</f>
        <v>1.4999999999999682E-5</v>
      </c>
      <c r="Z48" s="66">
        <f>OFMOR_OFF_0!Z48</f>
        <v>0</v>
      </c>
      <c r="AA48" s="66">
        <f>OFMOR_OFF_0!AA48</f>
        <v>0</v>
      </c>
      <c r="AB48" s="66">
        <f>OFMOR_OFF_0!AB48</f>
        <v>0</v>
      </c>
      <c r="AC48" s="66">
        <f>OFMOR_OFF_0!AC48</f>
        <v>0</v>
      </c>
      <c r="AD48" s="66">
        <f>OFMOR_OFF_0!AD48</f>
        <v>0</v>
      </c>
      <c r="AE48" s="66">
        <f>OFMOR_OFF_0!AE48</f>
        <v>0</v>
      </c>
      <c r="AF48" s="66">
        <f>OFMOR_OFF_0!AF48</f>
        <v>0</v>
      </c>
      <c r="AG48" s="66">
        <f>OFMOR_OFF_0!AG48</f>
        <v>0</v>
      </c>
      <c r="AH48" s="66">
        <f>OFMOR_OFF_0!AH48</f>
        <v>0</v>
      </c>
      <c r="AI48" s="66">
        <f>OFMOR_OFF_0!AI48</f>
        <v>0</v>
      </c>
      <c r="AJ48" s="66">
        <f>OFMOR_OFF_0!AJ48</f>
        <v>0</v>
      </c>
      <c r="AK48" s="66">
        <f>OFMOR_OFF_0!AK48</f>
        <v>0</v>
      </c>
      <c r="AL48" s="66">
        <f>OFMOR_OFF_0!AL48</f>
        <v>0</v>
      </c>
      <c r="AM48" s="66">
        <f>OFMOR_OFF_0!AM48</f>
        <v>0</v>
      </c>
      <c r="AN48" s="66">
        <f>OFMOR_OFF_0!AN48</f>
        <v>0</v>
      </c>
      <c r="AO48" s="66">
        <f>OFMOR_OFF_0!AO48</f>
        <v>0</v>
      </c>
      <c r="AP48" s="66">
        <f>OFMOR_OFF_0!AP48</f>
        <v>0</v>
      </c>
      <c r="AQ48" s="67">
        <f>OFMOR_OFF_0!AQ48</f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tr">
        <f>OFMOR_OFF_0!C49</f>
        <v>%4PCGrOrd</v>
      </c>
      <c r="D49" s="1"/>
      <c r="E49" s="1" t="str">
        <f>OFMOR_OFF_0!E49</f>
        <v>4-ый уровень частичных отмен заказов в деньгах, распределение по дням</v>
      </c>
      <c r="F49" s="1"/>
      <c r="G49" s="1" t="str">
        <f>OFMOR_OFF_0!G49</f>
        <v>%</v>
      </c>
      <c r="H49" s="1"/>
      <c r="I49" s="1" t="s">
        <v>141</v>
      </c>
      <c r="J49" s="1"/>
      <c r="K49" s="7">
        <f t="shared" si="78"/>
        <v>6.0000000000000027E-3</v>
      </c>
      <c r="L49" s="1"/>
      <c r="M49" s="1"/>
      <c r="N49" s="65">
        <f>OFMOR_OFF_0!N49</f>
        <v>0</v>
      </c>
      <c r="O49" s="66">
        <f>OFMOR_OFF_0!O49</f>
        <v>6.0000000000000029E-5</v>
      </c>
      <c r="P49" s="66">
        <f>OFMOR_OFF_0!P49</f>
        <v>1.2000000000000006E-4</v>
      </c>
      <c r="Q49" s="66">
        <f>OFMOR_OFF_0!Q49</f>
        <v>3.0000000000000014E-4</v>
      </c>
      <c r="R49" s="66">
        <f>OFMOR_OFF_0!R49</f>
        <v>6.0000000000000027E-4</v>
      </c>
      <c r="S49" s="66">
        <f>OFMOR_OFF_0!S49</f>
        <v>9.0000000000000041E-4</v>
      </c>
      <c r="T49" s="66">
        <f>OFMOR_OFF_0!T49</f>
        <v>1.2000000000000005E-3</v>
      </c>
      <c r="U49" s="66">
        <f>OFMOR_OFF_0!U49</f>
        <v>7.2000000000000037E-4</v>
      </c>
      <c r="V49" s="66">
        <f>OFMOR_OFF_0!V49</f>
        <v>4.2000000000000023E-4</v>
      </c>
      <c r="W49" s="66">
        <f>OFMOR_OFF_0!W49</f>
        <v>3.0000000000000014E-4</v>
      </c>
      <c r="X49" s="66">
        <f>OFMOR_OFF_0!X49</f>
        <v>3.0000000000000014E-4</v>
      </c>
      <c r="Y49" s="66">
        <f>OFMOR_OFF_0!Y49</f>
        <v>1.8000000000000009E-4</v>
      </c>
      <c r="Z49" s="66">
        <f>OFMOR_OFF_0!Z49</f>
        <v>1.2000000000000006E-4</v>
      </c>
      <c r="AA49" s="66">
        <f>OFMOR_OFF_0!AA49</f>
        <v>1.2000000000000006E-4</v>
      </c>
      <c r="AB49" s="66">
        <f>OFMOR_OFF_0!AB49</f>
        <v>6.0000000000000029E-5</v>
      </c>
      <c r="AC49" s="66">
        <f>OFMOR_OFF_0!AC49</f>
        <v>6.0000000000000029E-5</v>
      </c>
      <c r="AD49" s="66">
        <f>OFMOR_OFF_0!AD49</f>
        <v>6.0000000000000029E-5</v>
      </c>
      <c r="AE49" s="66">
        <f>OFMOR_OFF_0!AE49</f>
        <v>6.0000000000000029E-5</v>
      </c>
      <c r="AF49" s="66">
        <f>OFMOR_OFF_0!AF49</f>
        <v>6.0000000000000029E-5</v>
      </c>
      <c r="AG49" s="66">
        <f>OFMOR_OFF_0!AG49</f>
        <v>6.0000000000000029E-5</v>
      </c>
      <c r="AH49" s="66">
        <f>OFMOR_OFF_0!AH49</f>
        <v>6.0000000000000029E-5</v>
      </c>
      <c r="AI49" s="66">
        <f>OFMOR_OFF_0!AI49</f>
        <v>6.0000000000000029E-5</v>
      </c>
      <c r="AJ49" s="66">
        <f>OFMOR_OFF_0!AJ49</f>
        <v>6.0000000000000029E-5</v>
      </c>
      <c r="AK49" s="66">
        <f>OFMOR_OFF_0!AK49</f>
        <v>6.0000000000000029E-5</v>
      </c>
      <c r="AL49" s="66">
        <f>OFMOR_OFF_0!AL49</f>
        <v>5.9999999999998755E-5</v>
      </c>
      <c r="AM49" s="66">
        <f>OFMOR_OFF_0!AM49</f>
        <v>0</v>
      </c>
      <c r="AN49" s="66">
        <f>OFMOR_OFF_0!AN49</f>
        <v>0</v>
      </c>
      <c r="AO49" s="66">
        <f>OFMOR_OFF_0!AO49</f>
        <v>0</v>
      </c>
      <c r="AP49" s="66">
        <f>OFMOR_OFF_0!AP49</f>
        <v>0</v>
      </c>
      <c r="AQ49" s="67">
        <f>OFMOR_OFF_0!AQ49</f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tr">
        <f>OFMOR_OFF_0!C50</f>
        <v>%5PCGrOrd</v>
      </c>
      <c r="D50" s="1"/>
      <c r="E50" s="1" t="str">
        <f>OFMOR_OFF_0!E50</f>
        <v>5-ый уровень частичных отмен заказов в деньгах, возвраты, распределение по дням</v>
      </c>
      <c r="F50" s="1"/>
      <c r="G50" s="1" t="str">
        <f>OFMOR_OFF_0!G50</f>
        <v>%</v>
      </c>
      <c r="H50" s="1"/>
      <c r="I50" s="1" t="s">
        <v>141</v>
      </c>
      <c r="J50" s="1"/>
      <c r="K50" s="7">
        <f t="shared" si="78"/>
        <v>2.9999999999999996E-3</v>
      </c>
      <c r="L50" s="1"/>
      <c r="M50" s="1"/>
      <c r="N50" s="65">
        <f>OFMOR_OFF_0!N50</f>
        <v>0</v>
      </c>
      <c r="O50" s="66">
        <f>OFMOR_OFF_0!O50</f>
        <v>0</v>
      </c>
      <c r="P50" s="66">
        <f>OFMOR_OFF_0!P50</f>
        <v>0</v>
      </c>
      <c r="Q50" s="66">
        <f>OFMOR_OFF_0!Q50</f>
        <v>0</v>
      </c>
      <c r="R50" s="66">
        <f>OFMOR_OFF_0!R50</f>
        <v>0</v>
      </c>
      <c r="S50" s="66">
        <f>OFMOR_OFF_0!S50</f>
        <v>0</v>
      </c>
      <c r="T50" s="66">
        <f>OFMOR_OFF_0!T50</f>
        <v>0</v>
      </c>
      <c r="U50" s="66">
        <f>OFMOR_OFF_0!U50</f>
        <v>0</v>
      </c>
      <c r="V50" s="66">
        <f>OFMOR_OFF_0!V50</f>
        <v>0</v>
      </c>
      <c r="W50" s="66">
        <f>OFMOR_OFF_0!W50</f>
        <v>0</v>
      </c>
      <c r="X50" s="66">
        <f>OFMOR_OFF_0!X50</f>
        <v>0</v>
      </c>
      <c r="Y50" s="66">
        <f>OFMOR_OFF_0!Y50</f>
        <v>0</v>
      </c>
      <c r="Z50" s="66">
        <f>OFMOR_OFF_0!Z50</f>
        <v>0</v>
      </c>
      <c r="AA50" s="66">
        <f>OFMOR_OFF_0!AA50</f>
        <v>0</v>
      </c>
      <c r="AB50" s="66">
        <f>OFMOR_OFF_0!AB50</f>
        <v>0</v>
      </c>
      <c r="AC50" s="66">
        <f>OFMOR_OFF_0!AC50</f>
        <v>0</v>
      </c>
      <c r="AD50" s="66">
        <f>OFMOR_OFF_0!AD50</f>
        <v>0</v>
      </c>
      <c r="AE50" s="66">
        <f>OFMOR_OFF_0!AE50</f>
        <v>0</v>
      </c>
      <c r="AF50" s="66">
        <f>OFMOR_OFF_0!AF50</f>
        <v>0</v>
      </c>
      <c r="AG50" s="66">
        <f>OFMOR_OFF_0!AG50</f>
        <v>0</v>
      </c>
      <c r="AH50" s="66">
        <f>OFMOR_OFF_0!AH50</f>
        <v>0</v>
      </c>
      <c r="AI50" s="66">
        <f>OFMOR_OFF_0!AI50</f>
        <v>0</v>
      </c>
      <c r="AJ50" s="66">
        <f>OFMOR_OFF_0!AJ50</f>
        <v>0</v>
      </c>
      <c r="AK50" s="66">
        <f>OFMOR_OFF_0!AK50</f>
        <v>0</v>
      </c>
      <c r="AL50" s="66">
        <f>OFMOR_OFF_0!AL50</f>
        <v>0</v>
      </c>
      <c r="AM50" s="66">
        <f>OFMOR_OFF_0!AM50</f>
        <v>5.9999999999999995E-4</v>
      </c>
      <c r="AN50" s="66">
        <f>OFMOR_OFF_0!AN50</f>
        <v>5.9999999999999995E-4</v>
      </c>
      <c r="AO50" s="66">
        <f>OFMOR_OFF_0!AO50</f>
        <v>5.9999999999999995E-4</v>
      </c>
      <c r="AP50" s="66">
        <f>OFMOR_OFF_0!AP50</f>
        <v>5.9999999999999995E-4</v>
      </c>
      <c r="AQ50" s="67">
        <f>OFMOR_OFF_0!AQ50</f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tr">
        <f>OFMOR_OFF_0!C52</f>
        <v>OperFF</v>
      </c>
      <c r="D52" s="1"/>
      <c r="E52" s="1" t="str">
        <f>OFMOR_OFF_0!E52</f>
        <v>Операционный фулфилмент, доставлено и продано, распределение по дням</v>
      </c>
      <c r="F52" s="1"/>
      <c r="G52" s="1" t="str">
        <f>OFMOR_OFF_0!G52</f>
        <v>%</v>
      </c>
      <c r="H52" s="1"/>
      <c r="I52" s="1" t="s">
        <v>141</v>
      </c>
      <c r="J52" s="1"/>
      <c r="K52" s="7">
        <f t="shared" ref="K52:K60" si="79">SUM(N52:NO52)</f>
        <v>0.7629027481059486</v>
      </c>
      <c r="L52" s="1"/>
      <c r="M52" s="1"/>
      <c r="N52" s="65">
        <f>OFMOR_FFF_2!N77+SUM(N46:N49)</f>
        <v>1.3500000000000001E-3</v>
      </c>
      <c r="O52" s="66">
        <f>OFMOR_FFF_2!O77+SUM(O46:O49)</f>
        <v>0.29986822725668755</v>
      </c>
      <c r="P52" s="66">
        <f>OFMOR_FFF_2!P77+SUM(P46:P49)</f>
        <v>0.11908631837557605</v>
      </c>
      <c r="Q52" s="66">
        <f>OFMOR_FFF_2!Q77+SUM(Q46:Q49)</f>
        <v>8.9869793468039236E-2</v>
      </c>
      <c r="R52" s="66">
        <f>OFMOR_FFF_2!R77+SUM(R46:R49)</f>
        <v>7.6641510743199359E-2</v>
      </c>
      <c r="S52" s="66">
        <f>OFMOR_FFF_2!S77+SUM(S46:S49)</f>
        <v>3.7070126490754834E-2</v>
      </c>
      <c r="T52" s="66">
        <f>OFMOR_FFF_2!T77+SUM(T46:T49)</f>
        <v>2.9512666366756247E-2</v>
      </c>
      <c r="U52" s="66">
        <f>OFMOR_FFF_2!U77+SUM(U46:U49)</f>
        <v>1.6479696481459111E-2</v>
      </c>
      <c r="V52" s="66">
        <f>OFMOR_FFF_2!V77+SUM(V46:V49)</f>
        <v>1.9327974162366642E-2</v>
      </c>
      <c r="W52" s="66">
        <f>OFMOR_FFF_2!W77+SUM(W46:W49)</f>
        <v>1.5376300185670709E-2</v>
      </c>
      <c r="X52" s="66">
        <f>OFMOR_FFF_2!X77+SUM(X46:X49)</f>
        <v>6.7637893883029871E-3</v>
      </c>
      <c r="Y52" s="66">
        <f>OFMOR_FFF_2!Y77+SUM(Y46:Y49)</f>
        <v>1.06406022672987E-2</v>
      </c>
      <c r="Z52" s="66">
        <f>OFMOR_FFF_2!Z77+SUM(Z46:Z49)</f>
        <v>2.3024657343008462E-2</v>
      </c>
      <c r="AA52" s="66">
        <f>OFMOR_FFF_2!AA77+SUM(AA46:AA49)</f>
        <v>2.2645964627676621E-3</v>
      </c>
      <c r="AB52" s="66">
        <f>OFMOR_FFF_2!AB77+SUM(AB46:AB49)</f>
        <v>3.0920086557778476E-3</v>
      </c>
      <c r="AC52" s="66">
        <f>OFMOR_FFF_2!AC77+SUM(AC46:AC49)</f>
        <v>4.2545573802453404E-3</v>
      </c>
      <c r="AD52" s="66">
        <f>OFMOR_FFF_2!AD77+SUM(AD46:AD49)</f>
        <v>1.0004407313192289E-3</v>
      </c>
      <c r="AE52" s="66">
        <f>OFMOR_FFF_2!AE77+SUM(AE46:AE49)</f>
        <v>1.576820151555217E-3</v>
      </c>
      <c r="AF52" s="66">
        <f>OFMOR_FFF_2!AF77+SUM(AF46:AF49)</f>
        <v>9.5128735542507705E-4</v>
      </c>
      <c r="AG52" s="66">
        <f>OFMOR_FFF_2!AG77+SUM(AG46:AG49)</f>
        <v>6.0000000000000029E-5</v>
      </c>
      <c r="AH52" s="66">
        <f>OFMOR_FFF_2!AH77+SUM(AH46:AH49)</f>
        <v>4.451374839738521E-3</v>
      </c>
      <c r="AI52" s="66">
        <f>OFMOR_FFF_2!AI77+SUM(AI46:AI49)</f>
        <v>6.0000000000000029E-5</v>
      </c>
      <c r="AJ52" s="66">
        <f>OFMOR_FFF_2!AJ77+SUM(AJ46:AJ49)</f>
        <v>6.0000000000000029E-5</v>
      </c>
      <c r="AK52" s="66">
        <f>OFMOR_FFF_2!AK77+SUM(AK46:AK49)</f>
        <v>6.0000000000000029E-5</v>
      </c>
      <c r="AL52" s="66">
        <f>OFMOR_FFF_2!AL77+SUM(AL46:AL49)</f>
        <v>5.9999999999998755E-5</v>
      </c>
      <c r="AM52" s="66">
        <f>OFMOR_FFF_2!AM77+SUM(AM46:AM49)</f>
        <v>0</v>
      </c>
      <c r="AN52" s="66">
        <f>OFMOR_FFF_2!AN77+SUM(AN46:AN49)</f>
        <v>0</v>
      </c>
      <c r="AO52" s="66">
        <f>OFMOR_FFF_2!AO77+SUM(AO46:AO49)</f>
        <v>0</v>
      </c>
      <c r="AP52" s="66">
        <f>OFMOR_FFF_2!AP77+SUM(AP46:AP49)</f>
        <v>0</v>
      </c>
      <c r="AQ52" s="67">
        <f>OFMOR_FFF_2!AQ77+SUM(AQ46:AQ49)</f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tr">
        <f>OFMOR_OFF_0!C53</f>
        <v>%1CGrOrd</v>
      </c>
      <c r="D53" s="1"/>
      <c r="E53" s="1" t="str">
        <f>OFMOR_OFF_0!E53</f>
        <v>1-ый уровень отмен заказов, распределение по дням</v>
      </c>
      <c r="F53" s="1"/>
      <c r="G53" s="1" t="str">
        <f>OFMOR_OFF_0!G53</f>
        <v>%</v>
      </c>
      <c r="H53" s="1"/>
      <c r="I53" s="1" t="s">
        <v>141</v>
      </c>
      <c r="J53" s="1"/>
      <c r="K53" s="7">
        <f t="shared" si="79"/>
        <v>3.1472474504648719E-2</v>
      </c>
      <c r="L53" s="1"/>
      <c r="M53" s="1"/>
      <c r="N53" s="65">
        <f>OFMOR_FFF_2!N78-N46</f>
        <v>9.4417423513946126E-3</v>
      </c>
      <c r="O53" s="66">
        <f>OFMOR_FFF_2!O78-O46</f>
        <v>1.8883484702789225E-2</v>
      </c>
      <c r="P53" s="66">
        <f>OFMOR_FFF_2!P78-P46</f>
        <v>2.5177979603718975E-3</v>
      </c>
      <c r="Q53" s="66">
        <f>OFMOR_FFF_2!Q78-Q46</f>
        <v>6.2944949009297816E-4</v>
      </c>
      <c r="R53" s="66">
        <f>OFMOR_FFF_2!R78-R46</f>
        <v>0</v>
      </c>
      <c r="S53" s="66">
        <f>OFMOR_FFF_2!S78-S46</f>
        <v>0</v>
      </c>
      <c r="T53" s="66">
        <f>OFMOR_FFF_2!T78-T46</f>
        <v>0</v>
      </c>
      <c r="U53" s="66">
        <f>OFMOR_FFF_2!U78-U46</f>
        <v>0</v>
      </c>
      <c r="V53" s="66">
        <f>OFMOR_FFF_2!V78-V46</f>
        <v>0</v>
      </c>
      <c r="W53" s="66">
        <f>OFMOR_FFF_2!W78-W46</f>
        <v>0</v>
      </c>
      <c r="X53" s="66">
        <f>OFMOR_FFF_2!X78-X46</f>
        <v>0</v>
      </c>
      <c r="Y53" s="66">
        <f>OFMOR_FFF_2!Y78-Y46</f>
        <v>0</v>
      </c>
      <c r="Z53" s="66">
        <f>OFMOR_FFF_2!Z78-Z46</f>
        <v>0</v>
      </c>
      <c r="AA53" s="66">
        <f>OFMOR_FFF_2!AA78-AA46</f>
        <v>0</v>
      </c>
      <c r="AB53" s="66">
        <f>OFMOR_FFF_2!AB78-AB46</f>
        <v>0</v>
      </c>
      <c r="AC53" s="66">
        <f>OFMOR_FFF_2!AC78-AC46</f>
        <v>0</v>
      </c>
      <c r="AD53" s="66">
        <f>OFMOR_FFF_2!AD78-AD46</f>
        <v>0</v>
      </c>
      <c r="AE53" s="66">
        <f>OFMOR_FFF_2!AE78-AE46</f>
        <v>0</v>
      </c>
      <c r="AF53" s="66">
        <f>OFMOR_FFF_2!AF78-AF46</f>
        <v>0</v>
      </c>
      <c r="AG53" s="66">
        <f>OFMOR_FFF_2!AG78-AG46</f>
        <v>0</v>
      </c>
      <c r="AH53" s="66">
        <f>OFMOR_FFF_2!AH78-AH46</f>
        <v>0</v>
      </c>
      <c r="AI53" s="66">
        <f>OFMOR_FFF_2!AI78-AI46</f>
        <v>0</v>
      </c>
      <c r="AJ53" s="66">
        <f>OFMOR_FFF_2!AJ78-AJ46</f>
        <v>0</v>
      </c>
      <c r="AK53" s="66">
        <f>OFMOR_FFF_2!AK78-AK46</f>
        <v>0</v>
      </c>
      <c r="AL53" s="66">
        <f>OFMOR_FFF_2!AL78-AL46</f>
        <v>0</v>
      </c>
      <c r="AM53" s="66">
        <f>OFMOR_FFF_2!AM78-AM46</f>
        <v>0</v>
      </c>
      <c r="AN53" s="66">
        <f>OFMOR_FFF_2!AN78-AN46</f>
        <v>0</v>
      </c>
      <c r="AO53" s="66">
        <f>OFMOR_FFF_2!AO78-AO46</f>
        <v>0</v>
      </c>
      <c r="AP53" s="66">
        <f>OFMOR_FFF_2!AP78-AP46</f>
        <v>0</v>
      </c>
      <c r="AQ53" s="67">
        <f>OFMOR_FFF_2!AQ78-AQ46</f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tr">
        <f>OFMOR_OFF_0!C54</f>
        <v>COQ</v>
      </c>
      <c r="D54" s="1"/>
      <c r="E54" s="1" t="str">
        <f>OFMOR_OFF_0!E54</f>
        <v>Количество подтвержденных заказов, распределение по дням</v>
      </c>
      <c r="F54" s="1"/>
      <c r="G54" s="1" t="str">
        <f>OFMOR_OFF_0!G54</f>
        <v>%</v>
      </c>
      <c r="H54" s="1"/>
      <c r="I54" s="1" t="s">
        <v>141</v>
      </c>
      <c r="J54" s="1"/>
      <c r="K54" s="7">
        <f t="shared" si="79"/>
        <v>0.96852752549535148</v>
      </c>
      <c r="L54" s="1"/>
      <c r="M54" s="1"/>
      <c r="N54" s="65">
        <f>OFMOR_FFF_2!N79+N46</f>
        <v>0.29055825764860543</v>
      </c>
      <c r="O54" s="66">
        <f>OFMOR_FFF_2!O79+O46</f>
        <v>0.58111651529721087</v>
      </c>
      <c r="P54" s="66">
        <f>OFMOR_FFF_2!P79+P46</f>
        <v>7.7482202039628106E-2</v>
      </c>
      <c r="Q54" s="66">
        <f>OFMOR_FFF_2!Q79+Q46</f>
        <v>1.9370550509907151E-2</v>
      </c>
      <c r="R54" s="66">
        <f>OFMOR_FFF_2!R79+R46</f>
        <v>0</v>
      </c>
      <c r="S54" s="66">
        <f>OFMOR_FFF_2!S79+S46</f>
        <v>0</v>
      </c>
      <c r="T54" s="66">
        <f>OFMOR_FFF_2!T79+T46</f>
        <v>0</v>
      </c>
      <c r="U54" s="66">
        <f>OFMOR_FFF_2!U79+U46</f>
        <v>0</v>
      </c>
      <c r="V54" s="66">
        <f>OFMOR_FFF_2!V79+V46</f>
        <v>0</v>
      </c>
      <c r="W54" s="66">
        <f>OFMOR_FFF_2!W79+W46</f>
        <v>0</v>
      </c>
      <c r="X54" s="66">
        <f>OFMOR_FFF_2!X79+X46</f>
        <v>0</v>
      </c>
      <c r="Y54" s="66">
        <f>OFMOR_FFF_2!Y79+Y46</f>
        <v>0</v>
      </c>
      <c r="Z54" s="66">
        <f>OFMOR_FFF_2!Z79+Z46</f>
        <v>0</v>
      </c>
      <c r="AA54" s="66">
        <f>OFMOR_FFF_2!AA79+AA46</f>
        <v>0</v>
      </c>
      <c r="AB54" s="66">
        <f>OFMOR_FFF_2!AB79+AB46</f>
        <v>0</v>
      </c>
      <c r="AC54" s="66">
        <f>OFMOR_FFF_2!AC79+AC46</f>
        <v>0</v>
      </c>
      <c r="AD54" s="66">
        <f>OFMOR_FFF_2!AD79+AD46</f>
        <v>0</v>
      </c>
      <c r="AE54" s="66">
        <f>OFMOR_FFF_2!AE79+AE46</f>
        <v>0</v>
      </c>
      <c r="AF54" s="66">
        <f>OFMOR_FFF_2!AF79+AF46</f>
        <v>0</v>
      </c>
      <c r="AG54" s="66">
        <f>OFMOR_FFF_2!AG79+AG46</f>
        <v>0</v>
      </c>
      <c r="AH54" s="66">
        <f>OFMOR_FFF_2!AH79+AH46</f>
        <v>0</v>
      </c>
      <c r="AI54" s="66">
        <f>OFMOR_FFF_2!AI79+AI46</f>
        <v>0</v>
      </c>
      <c r="AJ54" s="66">
        <f>OFMOR_FFF_2!AJ79+AJ46</f>
        <v>0</v>
      </c>
      <c r="AK54" s="66">
        <f>OFMOR_FFF_2!AK79+AK46</f>
        <v>0</v>
      </c>
      <c r="AL54" s="66">
        <f>OFMOR_FFF_2!AL79+AL46</f>
        <v>0</v>
      </c>
      <c r="AM54" s="66">
        <f>OFMOR_FFF_2!AM79+AM46</f>
        <v>0</v>
      </c>
      <c r="AN54" s="66">
        <f>OFMOR_FFF_2!AN79+AN46</f>
        <v>0</v>
      </c>
      <c r="AO54" s="66">
        <f>OFMOR_FFF_2!AO79+AO46</f>
        <v>0</v>
      </c>
      <c r="AP54" s="66">
        <f>OFMOR_FFF_2!AP79+AP46</f>
        <v>0</v>
      </c>
      <c r="AQ54" s="67">
        <f>OFMOR_FFF_2!AQ79+AQ46</f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tr">
        <f>OFMOR_OFF_0!C55</f>
        <v>%2CGrOrd</v>
      </c>
      <c r="D55" s="1"/>
      <c r="E55" s="1" t="str">
        <f>OFMOR_OFF_0!E55</f>
        <v>2-ой уровень отмен заказов, распределение по дням</v>
      </c>
      <c r="F55" s="1"/>
      <c r="G55" s="1" t="str">
        <f>OFMOR_OFF_0!G55</f>
        <v>%</v>
      </c>
      <c r="H55" s="1"/>
      <c r="I55" s="1" t="s">
        <v>141</v>
      </c>
      <c r="J55" s="1"/>
      <c r="K55" s="7">
        <f t="shared" si="79"/>
        <v>0</v>
      </c>
      <c r="L55" s="1"/>
      <c r="M55" s="1"/>
      <c r="N55" s="65">
        <f>OFMOR_FFF_2!N80-N47</f>
        <v>0</v>
      </c>
      <c r="O55" s="66">
        <f>OFMOR_FFF_2!O80-O47</f>
        <v>0</v>
      </c>
      <c r="P55" s="66">
        <f>OFMOR_FFF_2!P80-P47</f>
        <v>0</v>
      </c>
      <c r="Q55" s="66">
        <f>OFMOR_FFF_2!Q80-Q47</f>
        <v>0</v>
      </c>
      <c r="R55" s="66">
        <f>OFMOR_FFF_2!R80-R47</f>
        <v>0</v>
      </c>
      <c r="S55" s="66">
        <f>OFMOR_FFF_2!S80-S47</f>
        <v>0</v>
      </c>
      <c r="T55" s="66">
        <f>OFMOR_FFF_2!T80-T47</f>
        <v>0</v>
      </c>
      <c r="U55" s="66">
        <f>OFMOR_FFF_2!U80-U47</f>
        <v>0</v>
      </c>
      <c r="V55" s="66">
        <f>OFMOR_FFF_2!V80-V47</f>
        <v>0</v>
      </c>
      <c r="W55" s="66">
        <f>OFMOR_FFF_2!W80-W47</f>
        <v>0</v>
      </c>
      <c r="X55" s="66">
        <f>OFMOR_FFF_2!X80-X47</f>
        <v>0</v>
      </c>
      <c r="Y55" s="66">
        <f>OFMOR_FFF_2!Y80-Y47</f>
        <v>0</v>
      </c>
      <c r="Z55" s="66">
        <f>OFMOR_FFF_2!Z80-Z47</f>
        <v>0</v>
      </c>
      <c r="AA55" s="66">
        <f>OFMOR_FFF_2!AA80-AA47</f>
        <v>0</v>
      </c>
      <c r="AB55" s="66">
        <f>OFMOR_FFF_2!AB80-AB47</f>
        <v>0</v>
      </c>
      <c r="AC55" s="66">
        <f>OFMOR_FFF_2!AC80-AC47</f>
        <v>0</v>
      </c>
      <c r="AD55" s="66">
        <f>OFMOR_FFF_2!AD80-AD47</f>
        <v>0</v>
      </c>
      <c r="AE55" s="66">
        <f>OFMOR_FFF_2!AE80-AE47</f>
        <v>0</v>
      </c>
      <c r="AF55" s="66">
        <f>OFMOR_FFF_2!AF80-AF47</f>
        <v>0</v>
      </c>
      <c r="AG55" s="66">
        <f>OFMOR_FFF_2!AG80-AG47</f>
        <v>0</v>
      </c>
      <c r="AH55" s="66">
        <f>OFMOR_FFF_2!AH80-AH47</f>
        <v>0</v>
      </c>
      <c r="AI55" s="66">
        <f>OFMOR_FFF_2!AI80-AI47</f>
        <v>0</v>
      </c>
      <c r="AJ55" s="66">
        <f>OFMOR_FFF_2!AJ80-AJ47</f>
        <v>0</v>
      </c>
      <c r="AK55" s="66">
        <f>OFMOR_FFF_2!AK80-AK47</f>
        <v>0</v>
      </c>
      <c r="AL55" s="66">
        <f>OFMOR_FFF_2!AL80-AL47</f>
        <v>0</v>
      </c>
      <c r="AM55" s="66">
        <f>OFMOR_FFF_2!AM80-AM47</f>
        <v>0</v>
      </c>
      <c r="AN55" s="66">
        <f>OFMOR_FFF_2!AN80-AN47</f>
        <v>0</v>
      </c>
      <c r="AO55" s="66">
        <f>OFMOR_FFF_2!AO80-AO47</f>
        <v>0</v>
      </c>
      <c r="AP55" s="66">
        <f>OFMOR_FFF_2!AP80-AP47</f>
        <v>0</v>
      </c>
      <c r="AQ55" s="67">
        <f>OFMOR_FFF_2!AQ80-AQ47</f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tr">
        <f>OFMOR_OFF_0!C56</f>
        <v>OPQ</v>
      </c>
      <c r="D56" s="1"/>
      <c r="E56" s="1" t="str">
        <f>OFMOR_OFF_0!E56</f>
        <v>Количество заказов в складской сборке, распределение по дням</v>
      </c>
      <c r="F56" s="1"/>
      <c r="G56" s="1" t="str">
        <f>OFMOR_OFF_0!G56</f>
        <v>%</v>
      </c>
      <c r="H56" s="1"/>
      <c r="I56" s="1" t="s">
        <v>141</v>
      </c>
      <c r="J56" s="1"/>
      <c r="K56" s="7">
        <f t="shared" si="79"/>
        <v>0.95536284351324352</v>
      </c>
      <c r="L56" s="1"/>
      <c r="M56" s="1"/>
      <c r="N56" s="65">
        <f>OFMOR_FFF_2!N81+N47</f>
        <v>0.28660885305397299</v>
      </c>
      <c r="O56" s="66">
        <f>OFMOR_FFF_2!O81+O47</f>
        <v>0.57321770610794598</v>
      </c>
      <c r="P56" s="66">
        <f>OFMOR_FFF_2!P81+P47</f>
        <v>7.6429027481059494E-2</v>
      </c>
      <c r="Q56" s="66">
        <f>OFMOR_FFF_2!Q81+Q47</f>
        <v>1.9107256870264998E-2</v>
      </c>
      <c r="R56" s="66">
        <f>OFMOR_FFF_2!R81+R47</f>
        <v>0</v>
      </c>
      <c r="S56" s="66">
        <f>OFMOR_FFF_2!S81+S47</f>
        <v>0</v>
      </c>
      <c r="T56" s="66">
        <f>OFMOR_FFF_2!T81+T47</f>
        <v>0</v>
      </c>
      <c r="U56" s="66">
        <f>OFMOR_FFF_2!U81+U47</f>
        <v>0</v>
      </c>
      <c r="V56" s="66">
        <f>OFMOR_FFF_2!V81+V47</f>
        <v>0</v>
      </c>
      <c r="W56" s="66">
        <f>OFMOR_FFF_2!W81+W47</f>
        <v>0</v>
      </c>
      <c r="X56" s="66">
        <f>OFMOR_FFF_2!X81+X47</f>
        <v>0</v>
      </c>
      <c r="Y56" s="66">
        <f>OFMOR_FFF_2!Y81+Y47</f>
        <v>0</v>
      </c>
      <c r="Z56" s="66">
        <f>OFMOR_FFF_2!Z81+Z47</f>
        <v>0</v>
      </c>
      <c r="AA56" s="66">
        <f>OFMOR_FFF_2!AA81+AA47</f>
        <v>0</v>
      </c>
      <c r="AB56" s="66">
        <f>OFMOR_FFF_2!AB81+AB47</f>
        <v>0</v>
      </c>
      <c r="AC56" s="66">
        <f>OFMOR_FFF_2!AC81+AC47</f>
        <v>0</v>
      </c>
      <c r="AD56" s="66">
        <f>OFMOR_FFF_2!AD81+AD47</f>
        <v>0</v>
      </c>
      <c r="AE56" s="66">
        <f>OFMOR_FFF_2!AE81+AE47</f>
        <v>0</v>
      </c>
      <c r="AF56" s="66">
        <f>OFMOR_FFF_2!AF81+AF47</f>
        <v>0</v>
      </c>
      <c r="AG56" s="66">
        <f>OFMOR_FFF_2!AG81+AG47</f>
        <v>0</v>
      </c>
      <c r="AH56" s="66">
        <f>OFMOR_FFF_2!AH81+AH47</f>
        <v>0</v>
      </c>
      <c r="AI56" s="66">
        <f>OFMOR_FFF_2!AI81+AI47</f>
        <v>0</v>
      </c>
      <c r="AJ56" s="66">
        <f>OFMOR_FFF_2!AJ81+AJ47</f>
        <v>0</v>
      </c>
      <c r="AK56" s="66">
        <f>OFMOR_FFF_2!AK81+AK47</f>
        <v>0</v>
      </c>
      <c r="AL56" s="66">
        <f>OFMOR_FFF_2!AL81+AL47</f>
        <v>0</v>
      </c>
      <c r="AM56" s="66">
        <f>OFMOR_FFF_2!AM81+AM47</f>
        <v>0</v>
      </c>
      <c r="AN56" s="66">
        <f>OFMOR_FFF_2!AN81+AN47</f>
        <v>0</v>
      </c>
      <c r="AO56" s="66">
        <f>OFMOR_FFF_2!AO81+AO47</f>
        <v>0</v>
      </c>
      <c r="AP56" s="66">
        <f>OFMOR_FFF_2!AP81+AP47</f>
        <v>0</v>
      </c>
      <c r="AQ56" s="67">
        <f>OFMOR_FFF_2!AQ81+AQ47</f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tr">
        <f>OFMOR_OFF_0!C57</f>
        <v>%3CGrOrd</v>
      </c>
      <c r="D57" s="1"/>
      <c r="E57" s="1" t="str">
        <f>OFMOR_OFF_0!E57</f>
        <v>3-ий уровень отмен заказов, распределение по дням</v>
      </c>
      <c r="F57" s="1"/>
      <c r="G57" s="1" t="str">
        <f>OFMOR_OFF_0!G57</f>
        <v>%</v>
      </c>
      <c r="H57" s="1"/>
      <c r="I57" s="1" t="s">
        <v>141</v>
      </c>
      <c r="J57" s="1"/>
      <c r="K57" s="7">
        <f t="shared" si="79"/>
        <v>5.8356653964566602E-2</v>
      </c>
      <c r="L57" s="1"/>
      <c r="M57" s="1"/>
      <c r="N57" s="65">
        <f>OFMOR_FFF_2!N82-N48</f>
        <v>0</v>
      </c>
      <c r="O57" s="66">
        <f>OFMOR_FFF_2!O82-O48</f>
        <v>1.1671330792913325E-3</v>
      </c>
      <c r="P57" s="66">
        <f>OFMOR_FFF_2!P82-P48</f>
        <v>4.0849657775196635E-3</v>
      </c>
      <c r="Q57" s="66">
        <f>OFMOR_FFF_2!Q82-Q48</f>
        <v>1.7506996189369982E-2</v>
      </c>
      <c r="R57" s="66">
        <f>OFMOR_FFF_2!R82-R48</f>
        <v>1.1671330792913322E-2</v>
      </c>
      <c r="S57" s="66">
        <f>OFMOR_FFF_2!S82-S48</f>
        <v>8.7534980946849909E-3</v>
      </c>
      <c r="T57" s="66">
        <f>OFMOR_FFF_2!T82-T48</f>
        <v>5.8356653964566612E-3</v>
      </c>
      <c r="U57" s="66">
        <f>OFMOR_FFF_2!U82-U48</f>
        <v>3.5013992378739975E-3</v>
      </c>
      <c r="V57" s="66">
        <f>OFMOR_FFF_2!V82-V48</f>
        <v>2.334266158582665E-3</v>
      </c>
      <c r="W57" s="66">
        <f>OFMOR_FFF_2!W82-W48</f>
        <v>1.7506996189369988E-3</v>
      </c>
      <c r="X57" s="66">
        <f>OFMOR_FFF_2!X82-X48</f>
        <v>1.1671330792913325E-3</v>
      </c>
      <c r="Y57" s="66">
        <f>OFMOR_FFF_2!Y82-Y48</f>
        <v>5.8356653964565367E-4</v>
      </c>
      <c r="Z57" s="66">
        <f>OFMOR_FFF_2!Z82-Z48</f>
        <v>0</v>
      </c>
      <c r="AA57" s="66">
        <f>OFMOR_FFF_2!AA82-AA48</f>
        <v>0</v>
      </c>
      <c r="AB57" s="66">
        <f>OFMOR_FFF_2!AB82-AB48</f>
        <v>0</v>
      </c>
      <c r="AC57" s="66">
        <f>OFMOR_FFF_2!AC82-AC48</f>
        <v>0</v>
      </c>
      <c r="AD57" s="66">
        <f>OFMOR_FFF_2!AD82-AD48</f>
        <v>0</v>
      </c>
      <c r="AE57" s="66">
        <f>OFMOR_FFF_2!AE82-AE48</f>
        <v>0</v>
      </c>
      <c r="AF57" s="66">
        <f>OFMOR_FFF_2!AF82-AF48</f>
        <v>0</v>
      </c>
      <c r="AG57" s="66">
        <f>OFMOR_FFF_2!AG82-AG48</f>
        <v>0</v>
      </c>
      <c r="AH57" s="66">
        <f>OFMOR_FFF_2!AH82-AH48</f>
        <v>0</v>
      </c>
      <c r="AI57" s="66">
        <f>OFMOR_FFF_2!AI82-AI48</f>
        <v>0</v>
      </c>
      <c r="AJ57" s="66">
        <f>OFMOR_FFF_2!AJ82-AJ48</f>
        <v>0</v>
      </c>
      <c r="AK57" s="66">
        <f>OFMOR_FFF_2!AK82-AK48</f>
        <v>0</v>
      </c>
      <c r="AL57" s="66">
        <f>OFMOR_FFF_2!AL82-AL48</f>
        <v>0</v>
      </c>
      <c r="AM57" s="66">
        <f>OFMOR_FFF_2!AM82-AM48</f>
        <v>0</v>
      </c>
      <c r="AN57" s="66">
        <f>OFMOR_FFF_2!AN82-AN48</f>
        <v>0</v>
      </c>
      <c r="AO57" s="66">
        <f>OFMOR_FFF_2!AO82-AO48</f>
        <v>0</v>
      </c>
      <c r="AP57" s="66">
        <f>OFMOR_FFF_2!AP82-AP48</f>
        <v>0</v>
      </c>
      <c r="AQ57" s="67">
        <f>OFMOR_FFF_2!AQ82-AQ48</f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tr">
        <f>OFMOR_OFF_0!C58</f>
        <v>OInDQ</v>
      </c>
      <c r="D58" s="1"/>
      <c r="E58" s="1" t="str">
        <f>OFMOR_OFF_0!E58</f>
        <v>Количество заказов в отправке, распределение по дням</v>
      </c>
      <c r="F58" s="1"/>
      <c r="G58" s="1" t="str">
        <f>OFMOR_OFF_0!G58</f>
        <v>%</v>
      </c>
      <c r="H58" s="1"/>
      <c r="I58" s="1" t="s">
        <v>141</v>
      </c>
      <c r="J58" s="1"/>
      <c r="K58" s="7">
        <f t="shared" si="79"/>
        <v>0.86817087153078487</v>
      </c>
      <c r="L58" s="1"/>
      <c r="M58" s="1"/>
      <c r="N58" s="65">
        <f>OFMOR_FFF_2!N83+N48</f>
        <v>0</v>
      </c>
      <c r="O58" s="66">
        <f>OFMOR_FFF_2!O83+O48</f>
        <v>1.7363417430615698E-2</v>
      </c>
      <c r="P58" s="66">
        <f>OFMOR_FFF_2!P83+P48</f>
        <v>6.0771961007154957E-2</v>
      </c>
      <c r="Q58" s="66">
        <f>OFMOR_FFF_2!Q83+Q48</f>
        <v>0.26045126145923553</v>
      </c>
      <c r="R58" s="66">
        <f>OFMOR_FFF_2!R83+R48</f>
        <v>0.17363417430615696</v>
      </c>
      <c r="S58" s="66">
        <f>OFMOR_FFF_2!S83+S48</f>
        <v>0.13022563072961776</v>
      </c>
      <c r="T58" s="66">
        <f>OFMOR_FFF_2!T83+T48</f>
        <v>8.6817087153078482E-2</v>
      </c>
      <c r="U58" s="66">
        <f>OFMOR_FFF_2!U83+U48</f>
        <v>5.2090252291847099E-2</v>
      </c>
      <c r="V58" s="66">
        <f>OFMOR_FFF_2!V83+V48</f>
        <v>3.4726834861231397E-2</v>
      </c>
      <c r="W58" s="66">
        <f>OFMOR_FFF_2!W83+W48</f>
        <v>2.6045126145923549E-2</v>
      </c>
      <c r="X58" s="66">
        <f>OFMOR_FFF_2!X83+X48</f>
        <v>1.7363417430615698E-2</v>
      </c>
      <c r="Y58" s="66">
        <f>OFMOR_FFF_2!Y83+Y48</f>
        <v>8.6817087153076636E-3</v>
      </c>
      <c r="Z58" s="66">
        <f>OFMOR_FFF_2!Z83+Z48</f>
        <v>0</v>
      </c>
      <c r="AA58" s="66">
        <f>OFMOR_FFF_2!AA83+AA48</f>
        <v>0</v>
      </c>
      <c r="AB58" s="66">
        <f>OFMOR_FFF_2!AB83+AB48</f>
        <v>0</v>
      </c>
      <c r="AC58" s="66">
        <f>OFMOR_FFF_2!AC83+AC48</f>
        <v>0</v>
      </c>
      <c r="AD58" s="66">
        <f>OFMOR_FFF_2!AD83+AD48</f>
        <v>0</v>
      </c>
      <c r="AE58" s="66">
        <f>OFMOR_FFF_2!AE83+AE48</f>
        <v>0</v>
      </c>
      <c r="AF58" s="66">
        <f>OFMOR_FFF_2!AF83+AF48</f>
        <v>0</v>
      </c>
      <c r="AG58" s="66">
        <f>OFMOR_FFF_2!AG83+AG48</f>
        <v>0</v>
      </c>
      <c r="AH58" s="66">
        <f>OFMOR_FFF_2!AH83+AH48</f>
        <v>0</v>
      </c>
      <c r="AI58" s="66">
        <f>OFMOR_FFF_2!AI83+AI48</f>
        <v>0</v>
      </c>
      <c r="AJ58" s="66">
        <f>OFMOR_FFF_2!AJ83+AJ48</f>
        <v>0</v>
      </c>
      <c r="AK58" s="66">
        <f>OFMOR_FFF_2!AK83+AK48</f>
        <v>0</v>
      </c>
      <c r="AL58" s="66">
        <f>OFMOR_FFF_2!AL83+AL48</f>
        <v>0</v>
      </c>
      <c r="AM58" s="66">
        <f>OFMOR_FFF_2!AM83+AM48</f>
        <v>0</v>
      </c>
      <c r="AN58" s="66">
        <f>OFMOR_FFF_2!AN83+AN48</f>
        <v>0</v>
      </c>
      <c r="AO58" s="66">
        <f>OFMOR_FFF_2!AO83+AO48</f>
        <v>0</v>
      </c>
      <c r="AP58" s="66">
        <f>OFMOR_FFF_2!AP83+AP48</f>
        <v>0</v>
      </c>
      <c r="AQ58" s="67">
        <f>OFMOR_FFF_2!AQ83+AQ48</f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tr">
        <f>OFMOR_OFF_0!C59</f>
        <v>%4CGrOrd</v>
      </c>
      <c r="D59" s="1"/>
      <c r="E59" s="1" t="str">
        <f>OFMOR_OFF_0!E59</f>
        <v>4-ый уровень отмен заказов, распределение по дням</v>
      </c>
      <c r="F59" s="1"/>
      <c r="G59" s="1" t="str">
        <f>OFMOR_OFF_0!G59</f>
        <v>%</v>
      </c>
      <c r="H59" s="1"/>
      <c r="I59" s="1" t="s">
        <v>141</v>
      </c>
      <c r="J59" s="1"/>
      <c r="K59" s="7">
        <f t="shared" si="79"/>
        <v>0.14726812342483564</v>
      </c>
      <c r="L59" s="1"/>
      <c r="M59" s="1"/>
      <c r="N59" s="65">
        <f>OFMOR_FFF_2!N84-N49</f>
        <v>0</v>
      </c>
      <c r="O59" s="66">
        <f>OFMOR_FFF_2!O84-O49</f>
        <v>1.4726812342483579E-3</v>
      </c>
      <c r="P59" s="66">
        <f>OFMOR_FFF_2!P84-P49</f>
        <v>2.9453624684967158E-3</v>
      </c>
      <c r="Q59" s="66">
        <f>OFMOR_FFF_2!Q84-Q49</f>
        <v>7.3634061712417901E-3</v>
      </c>
      <c r="R59" s="66">
        <f>OFMOR_FFF_2!R84-R49</f>
        <v>1.472681234248358E-2</v>
      </c>
      <c r="S59" s="66">
        <f>OFMOR_FFF_2!S84-S49</f>
        <v>2.2090218513725363E-2</v>
      </c>
      <c r="T59" s="66">
        <f>OFMOR_FFF_2!T84-T49</f>
        <v>2.9453624684967161E-2</v>
      </c>
      <c r="U59" s="66">
        <f>OFMOR_FFF_2!U84-U49</f>
        <v>1.7672174810980292E-2</v>
      </c>
      <c r="V59" s="66">
        <f>OFMOR_FFF_2!V84-V49</f>
        <v>1.0308768639738505E-2</v>
      </c>
      <c r="W59" s="66">
        <f>OFMOR_FFF_2!W84-W49</f>
        <v>7.3634061712417901E-3</v>
      </c>
      <c r="X59" s="66">
        <f>OFMOR_FFF_2!X84-X49</f>
        <v>7.3634061712417901E-3</v>
      </c>
      <c r="Y59" s="66">
        <f>OFMOR_FFF_2!Y84-Y49</f>
        <v>4.418043702745073E-3</v>
      </c>
      <c r="Z59" s="66">
        <f>OFMOR_FFF_2!Z84-Z49</f>
        <v>2.9453624684967158E-3</v>
      </c>
      <c r="AA59" s="66">
        <f>OFMOR_FFF_2!AA84-AA49</f>
        <v>2.9453624684967158E-3</v>
      </c>
      <c r="AB59" s="66">
        <f>OFMOR_FFF_2!AB84-AB49</f>
        <v>1.4726812342483579E-3</v>
      </c>
      <c r="AC59" s="66">
        <f>OFMOR_FFF_2!AC84-AC49</f>
        <v>1.4726812342483579E-3</v>
      </c>
      <c r="AD59" s="66">
        <f>OFMOR_FFF_2!AD84-AD49</f>
        <v>1.4726812342483579E-3</v>
      </c>
      <c r="AE59" s="66">
        <f>OFMOR_FFF_2!AE84-AE49</f>
        <v>1.4726812342483579E-3</v>
      </c>
      <c r="AF59" s="66">
        <f>OFMOR_FFF_2!AF84-AF49</f>
        <v>1.4726812342483579E-3</v>
      </c>
      <c r="AG59" s="66">
        <f>OFMOR_FFF_2!AG84-AG49</f>
        <v>1.4726812342483579E-3</v>
      </c>
      <c r="AH59" s="66">
        <f>OFMOR_FFF_2!AH84-AH49</f>
        <v>1.4726812342483579E-3</v>
      </c>
      <c r="AI59" s="66">
        <f>OFMOR_FFF_2!AI84-AI49</f>
        <v>1.4726812342483579E-3</v>
      </c>
      <c r="AJ59" s="66">
        <f>OFMOR_FFF_2!AJ84-AJ49</f>
        <v>1.4726812342483579E-3</v>
      </c>
      <c r="AK59" s="66">
        <f>OFMOR_FFF_2!AK84-AK49</f>
        <v>1.4726812342483579E-3</v>
      </c>
      <c r="AL59" s="66">
        <f>OFMOR_FFF_2!AL84-AL49</f>
        <v>1.4726812342483265E-3</v>
      </c>
      <c r="AM59" s="66">
        <f>OFMOR_FFF_2!AM84-AM49</f>
        <v>0</v>
      </c>
      <c r="AN59" s="66">
        <f>OFMOR_FFF_2!AN84-AN49</f>
        <v>0</v>
      </c>
      <c r="AO59" s="66">
        <f>OFMOR_FFF_2!AO84-AO49</f>
        <v>0</v>
      </c>
      <c r="AP59" s="66">
        <f>OFMOR_FFF_2!AP84-AP49</f>
        <v>0</v>
      </c>
      <c r="AQ59" s="67">
        <f>OFMOR_FFF_2!AQ84-AQ49</f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tr">
        <f>OFMOR_OFF_0!C60</f>
        <v>%5CGrOrd</v>
      </c>
      <c r="D60" s="1"/>
      <c r="E60" s="1" t="str">
        <f>OFMOR_OFF_0!E60</f>
        <v>5-ый уровень отмен заказов, возвраты, распределение по дням</v>
      </c>
      <c r="F60" s="1"/>
      <c r="G60" s="1" t="str">
        <f>OFMOR_OFF_0!G60</f>
        <v>%</v>
      </c>
      <c r="H60" s="1"/>
      <c r="I60" s="1" t="s">
        <v>141</v>
      </c>
      <c r="J60" s="1"/>
      <c r="K60" s="7">
        <f t="shared" si="79"/>
        <v>1.2E-2</v>
      </c>
      <c r="L60" s="1"/>
      <c r="M60" s="1"/>
      <c r="N60" s="65">
        <f>OFMOR_FFF_2!N85-N50</f>
        <v>0</v>
      </c>
      <c r="O60" s="66">
        <f>OFMOR_FFF_2!O85-O50</f>
        <v>0</v>
      </c>
      <c r="P60" s="66">
        <f>OFMOR_FFF_2!P85-P50</f>
        <v>0</v>
      </c>
      <c r="Q60" s="66">
        <f>OFMOR_FFF_2!Q85-Q50</f>
        <v>0</v>
      </c>
      <c r="R60" s="66">
        <f>OFMOR_FFF_2!R85-R50</f>
        <v>0</v>
      </c>
      <c r="S60" s="66">
        <f>OFMOR_FFF_2!S85-S50</f>
        <v>0</v>
      </c>
      <c r="T60" s="66">
        <f>OFMOR_FFF_2!T85-T50</f>
        <v>0</v>
      </c>
      <c r="U60" s="66">
        <f>OFMOR_FFF_2!U85-U50</f>
        <v>0</v>
      </c>
      <c r="V60" s="66">
        <f>OFMOR_FFF_2!V85-V50</f>
        <v>0</v>
      </c>
      <c r="W60" s="66">
        <f>OFMOR_FFF_2!W85-W50</f>
        <v>0</v>
      </c>
      <c r="X60" s="66">
        <f>OFMOR_FFF_2!X85-X50</f>
        <v>0</v>
      </c>
      <c r="Y60" s="66">
        <f>OFMOR_FFF_2!Y85-Y50</f>
        <v>0</v>
      </c>
      <c r="Z60" s="66">
        <f>OFMOR_FFF_2!Z85-Z50</f>
        <v>0</v>
      </c>
      <c r="AA60" s="66">
        <f>OFMOR_FFF_2!AA85-AA50</f>
        <v>0</v>
      </c>
      <c r="AB60" s="66">
        <f>OFMOR_FFF_2!AB85-AB50</f>
        <v>0</v>
      </c>
      <c r="AC60" s="66">
        <f>OFMOR_FFF_2!AC85-AC50</f>
        <v>0</v>
      </c>
      <c r="AD60" s="66">
        <f>OFMOR_FFF_2!AD85-AD50</f>
        <v>0</v>
      </c>
      <c r="AE60" s="66">
        <f>OFMOR_FFF_2!AE85-AE50</f>
        <v>0</v>
      </c>
      <c r="AF60" s="66">
        <f>OFMOR_FFF_2!AF85-AF50</f>
        <v>0</v>
      </c>
      <c r="AG60" s="66">
        <f>OFMOR_FFF_2!AG85-AG50</f>
        <v>0</v>
      </c>
      <c r="AH60" s="66">
        <f>OFMOR_FFF_2!AH85-AH50</f>
        <v>0</v>
      </c>
      <c r="AI60" s="66">
        <f>OFMOR_FFF_2!AI85-AI50</f>
        <v>0</v>
      </c>
      <c r="AJ60" s="66">
        <f>OFMOR_FFF_2!AJ85-AJ50</f>
        <v>0</v>
      </c>
      <c r="AK60" s="66">
        <f>OFMOR_FFF_2!AK85-AK50</f>
        <v>0</v>
      </c>
      <c r="AL60" s="66">
        <f>OFMOR_FFF_2!AL85-AL50</f>
        <v>0</v>
      </c>
      <c r="AM60" s="66">
        <f>OFMOR_FFF_2!AM85-AM50</f>
        <v>2.4000000000000002E-3</v>
      </c>
      <c r="AN60" s="66">
        <f>OFMOR_FFF_2!AN85-AN50</f>
        <v>2.4000000000000002E-3</v>
      </c>
      <c r="AO60" s="66">
        <f>OFMOR_FFF_2!AO85-AO50</f>
        <v>2.4000000000000002E-3</v>
      </c>
      <c r="AP60" s="66">
        <f>OFMOR_FFF_2!AP85-AP50</f>
        <v>2.4000000000000002E-3</v>
      </c>
      <c r="AQ60" s="67">
        <f>OFMOR_FFF_2!AQ85-AQ50</f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tr">
        <f>OFMOR_OFF_0!E62</f>
        <v>Обратное распределение:</v>
      </c>
      <c r="F62" s="1"/>
      <c r="G62" s="182" t="str">
        <f>OFMOR_OFF_0!G62</f>
        <v>№ дня</v>
      </c>
      <c r="H62" s="1"/>
      <c r="I62" s="182"/>
      <c r="J62" s="1"/>
      <c r="K62" s="183"/>
      <c r="L62" s="1"/>
      <c r="M62" s="1"/>
      <c r="N62" s="128">
        <v>30</v>
      </c>
      <c r="O62" s="128">
        <f>N62-1</f>
        <v>29</v>
      </c>
      <c r="P62" s="128">
        <f t="shared" ref="P62:AQ62" si="80">O62-1</f>
        <v>28</v>
      </c>
      <c r="Q62" s="128">
        <f t="shared" si="80"/>
        <v>27</v>
      </c>
      <c r="R62" s="128">
        <f t="shared" si="80"/>
        <v>26</v>
      </c>
      <c r="S62" s="128">
        <f t="shared" si="80"/>
        <v>25</v>
      </c>
      <c r="T62" s="128">
        <f t="shared" si="80"/>
        <v>24</v>
      </c>
      <c r="U62" s="128">
        <f t="shared" si="80"/>
        <v>23</v>
      </c>
      <c r="V62" s="128">
        <f t="shared" si="80"/>
        <v>22</v>
      </c>
      <c r="W62" s="128">
        <f t="shared" si="80"/>
        <v>21</v>
      </c>
      <c r="X62" s="128">
        <f t="shared" si="80"/>
        <v>20</v>
      </c>
      <c r="Y62" s="128">
        <f t="shared" si="80"/>
        <v>19</v>
      </c>
      <c r="Z62" s="128">
        <f t="shared" si="80"/>
        <v>18</v>
      </c>
      <c r="AA62" s="128">
        <f t="shared" si="80"/>
        <v>17</v>
      </c>
      <c r="AB62" s="128">
        <f t="shared" si="80"/>
        <v>16</v>
      </c>
      <c r="AC62" s="128">
        <f t="shared" si="80"/>
        <v>15</v>
      </c>
      <c r="AD62" s="128">
        <f t="shared" si="80"/>
        <v>14</v>
      </c>
      <c r="AE62" s="128">
        <f t="shared" si="80"/>
        <v>13</v>
      </c>
      <c r="AF62" s="128">
        <f t="shared" si="80"/>
        <v>12</v>
      </c>
      <c r="AG62" s="128">
        <f t="shared" si="80"/>
        <v>11</v>
      </c>
      <c r="AH62" s="128">
        <f t="shared" si="80"/>
        <v>10</v>
      </c>
      <c r="AI62" s="128">
        <f t="shared" si="80"/>
        <v>9</v>
      </c>
      <c r="AJ62" s="128">
        <f t="shared" si="80"/>
        <v>8</v>
      </c>
      <c r="AK62" s="128">
        <f t="shared" si="80"/>
        <v>7</v>
      </c>
      <c r="AL62" s="128">
        <f t="shared" si="80"/>
        <v>6</v>
      </c>
      <c r="AM62" s="128">
        <f t="shared" si="80"/>
        <v>5</v>
      </c>
      <c r="AN62" s="128">
        <f t="shared" si="80"/>
        <v>4</v>
      </c>
      <c r="AO62" s="128">
        <f t="shared" si="80"/>
        <v>3</v>
      </c>
      <c r="AP62" s="128">
        <f t="shared" si="80"/>
        <v>2</v>
      </c>
      <c r="AQ62" s="128">
        <f t="shared" si="80"/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tr">
        <f>OFMOR_OFF_0!C64</f>
        <v>OperFF</v>
      </c>
      <c r="D64" s="1"/>
      <c r="E64" s="1" t="str">
        <f>OFMOR_OFF_0!E64</f>
        <v>Операционный фулфилмент, доставлено и продано, распределение по дням</v>
      </c>
      <c r="F64" s="1"/>
      <c r="G64" s="1" t="str">
        <f>OFMOR_OFF_0!G64</f>
        <v>%</v>
      </c>
      <c r="H64" s="1"/>
      <c r="I64" s="1" t="s">
        <v>142</v>
      </c>
      <c r="J64" s="1"/>
      <c r="K64" s="7">
        <f t="shared" ref="K64:K72" si="81">SUM(N64:NO64)</f>
        <v>0.76290274810594871</v>
      </c>
      <c r="L64" s="1"/>
      <c r="M64" s="1"/>
      <c r="N64" s="65">
        <f t="shared" ref="N64:AQ72" si="82">SUMIFS(52:52,$44:$44,N$62)</f>
        <v>0</v>
      </c>
      <c r="O64" s="66">
        <f t="shared" si="82"/>
        <v>0</v>
      </c>
      <c r="P64" s="66">
        <f t="shared" si="82"/>
        <v>0</v>
      </c>
      <c r="Q64" s="66">
        <f t="shared" si="82"/>
        <v>0</v>
      </c>
      <c r="R64" s="66">
        <f t="shared" si="82"/>
        <v>0</v>
      </c>
      <c r="S64" s="66">
        <f t="shared" si="82"/>
        <v>5.9999999999998755E-5</v>
      </c>
      <c r="T64" s="66">
        <f t="shared" si="82"/>
        <v>6.0000000000000029E-5</v>
      </c>
      <c r="U64" s="66">
        <f t="shared" si="82"/>
        <v>6.0000000000000029E-5</v>
      </c>
      <c r="V64" s="66">
        <f t="shared" si="82"/>
        <v>6.0000000000000029E-5</v>
      </c>
      <c r="W64" s="66">
        <f t="shared" si="82"/>
        <v>4.451374839738521E-3</v>
      </c>
      <c r="X64" s="66">
        <f t="shared" si="82"/>
        <v>6.0000000000000029E-5</v>
      </c>
      <c r="Y64" s="66">
        <f t="shared" si="82"/>
        <v>9.5128735542507705E-4</v>
      </c>
      <c r="Z64" s="66">
        <f t="shared" si="82"/>
        <v>1.576820151555217E-3</v>
      </c>
      <c r="AA64" s="66">
        <f t="shared" si="82"/>
        <v>1.0004407313192289E-3</v>
      </c>
      <c r="AB64" s="66">
        <f t="shared" si="82"/>
        <v>4.2545573802453404E-3</v>
      </c>
      <c r="AC64" s="66">
        <f t="shared" si="82"/>
        <v>3.0920086557778476E-3</v>
      </c>
      <c r="AD64" s="66">
        <f t="shared" si="82"/>
        <v>2.2645964627676621E-3</v>
      </c>
      <c r="AE64" s="66">
        <f t="shared" si="82"/>
        <v>2.3024657343008462E-2</v>
      </c>
      <c r="AF64" s="66">
        <f t="shared" si="82"/>
        <v>1.06406022672987E-2</v>
      </c>
      <c r="AG64" s="66">
        <f t="shared" si="82"/>
        <v>6.7637893883029871E-3</v>
      </c>
      <c r="AH64" s="66">
        <f t="shared" si="82"/>
        <v>1.5376300185670709E-2</v>
      </c>
      <c r="AI64" s="66">
        <f t="shared" si="82"/>
        <v>1.9327974162366642E-2</v>
      </c>
      <c r="AJ64" s="66">
        <f t="shared" si="82"/>
        <v>1.6479696481459111E-2</v>
      </c>
      <c r="AK64" s="66">
        <f t="shared" si="82"/>
        <v>2.9512666366756247E-2</v>
      </c>
      <c r="AL64" s="66">
        <f t="shared" si="82"/>
        <v>3.7070126490754834E-2</v>
      </c>
      <c r="AM64" s="66">
        <f t="shared" si="82"/>
        <v>7.6641510743199359E-2</v>
      </c>
      <c r="AN64" s="66">
        <f t="shared" si="82"/>
        <v>8.9869793468039236E-2</v>
      </c>
      <c r="AO64" s="66">
        <f t="shared" si="82"/>
        <v>0.11908631837557605</v>
      </c>
      <c r="AP64" s="66">
        <f t="shared" si="82"/>
        <v>0.29986822725668755</v>
      </c>
      <c r="AQ64" s="67">
        <f t="shared" si="82"/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tr">
        <f>OFMOR_OFF_0!C65</f>
        <v>%1CGrOrd</v>
      </c>
      <c r="D65" s="1"/>
      <c r="E65" s="1" t="str">
        <f>OFMOR_OFF_0!E65</f>
        <v>1-ый уровень отмен заказов, распределение по дням</v>
      </c>
      <c r="F65" s="1"/>
      <c r="G65" s="1" t="str">
        <f>OFMOR_OFF_0!G65</f>
        <v>%</v>
      </c>
      <c r="H65" s="1"/>
      <c r="I65" s="1" t="s">
        <v>142</v>
      </c>
      <c r="J65" s="1"/>
      <c r="K65" s="7">
        <f t="shared" si="81"/>
        <v>3.1472474504648712E-2</v>
      </c>
      <c r="L65" s="1"/>
      <c r="M65" s="1"/>
      <c r="N65" s="65">
        <f t="shared" si="82"/>
        <v>0</v>
      </c>
      <c r="O65" s="66">
        <f t="shared" si="82"/>
        <v>0</v>
      </c>
      <c r="P65" s="66">
        <f t="shared" si="82"/>
        <v>0</v>
      </c>
      <c r="Q65" s="66">
        <f t="shared" si="82"/>
        <v>0</v>
      </c>
      <c r="R65" s="66">
        <f t="shared" si="82"/>
        <v>0</v>
      </c>
      <c r="S65" s="66">
        <f t="shared" si="82"/>
        <v>0</v>
      </c>
      <c r="T65" s="66">
        <f t="shared" si="82"/>
        <v>0</v>
      </c>
      <c r="U65" s="66">
        <f t="shared" si="82"/>
        <v>0</v>
      </c>
      <c r="V65" s="66">
        <f t="shared" si="82"/>
        <v>0</v>
      </c>
      <c r="W65" s="66">
        <f t="shared" si="82"/>
        <v>0</v>
      </c>
      <c r="X65" s="66">
        <f t="shared" si="82"/>
        <v>0</v>
      </c>
      <c r="Y65" s="66">
        <f t="shared" si="82"/>
        <v>0</v>
      </c>
      <c r="Z65" s="66">
        <f t="shared" si="82"/>
        <v>0</v>
      </c>
      <c r="AA65" s="66">
        <f t="shared" si="82"/>
        <v>0</v>
      </c>
      <c r="AB65" s="66">
        <f t="shared" si="82"/>
        <v>0</v>
      </c>
      <c r="AC65" s="66">
        <f t="shared" si="82"/>
        <v>0</v>
      </c>
      <c r="AD65" s="66">
        <f t="shared" si="82"/>
        <v>0</v>
      </c>
      <c r="AE65" s="66">
        <f t="shared" si="82"/>
        <v>0</v>
      </c>
      <c r="AF65" s="66">
        <f t="shared" si="82"/>
        <v>0</v>
      </c>
      <c r="AG65" s="66">
        <f t="shared" si="82"/>
        <v>0</v>
      </c>
      <c r="AH65" s="66">
        <f t="shared" si="82"/>
        <v>0</v>
      </c>
      <c r="AI65" s="66">
        <f t="shared" si="82"/>
        <v>0</v>
      </c>
      <c r="AJ65" s="66">
        <f t="shared" si="82"/>
        <v>0</v>
      </c>
      <c r="AK65" s="66">
        <f t="shared" si="82"/>
        <v>0</v>
      </c>
      <c r="AL65" s="66">
        <f t="shared" si="82"/>
        <v>0</v>
      </c>
      <c r="AM65" s="66">
        <f t="shared" si="82"/>
        <v>0</v>
      </c>
      <c r="AN65" s="66">
        <f t="shared" si="82"/>
        <v>6.2944949009297816E-4</v>
      </c>
      <c r="AO65" s="66">
        <f t="shared" si="82"/>
        <v>2.5177979603718975E-3</v>
      </c>
      <c r="AP65" s="66">
        <f t="shared" si="82"/>
        <v>1.8883484702789225E-2</v>
      </c>
      <c r="AQ65" s="67">
        <f t="shared" si="82"/>
        <v>9.4417423513946126E-3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tr">
        <f>OFMOR_OFF_0!C66</f>
        <v>COQ</v>
      </c>
      <c r="D66" s="1"/>
      <c r="E66" s="1" t="str">
        <f>OFMOR_OFF_0!E66</f>
        <v>Количество подтвержденных заказов, распределение по дням</v>
      </c>
      <c r="F66" s="1"/>
      <c r="G66" s="1" t="str">
        <f>OFMOR_OFF_0!G66</f>
        <v>%</v>
      </c>
      <c r="H66" s="1"/>
      <c r="I66" s="1" t="s">
        <v>142</v>
      </c>
      <c r="J66" s="1"/>
      <c r="K66" s="7">
        <f t="shared" si="81"/>
        <v>0.96852752549535159</v>
      </c>
      <c r="L66" s="1"/>
      <c r="M66" s="1"/>
      <c r="N66" s="65">
        <f t="shared" si="82"/>
        <v>0</v>
      </c>
      <c r="O66" s="66">
        <f t="shared" si="82"/>
        <v>0</v>
      </c>
      <c r="P66" s="66">
        <f t="shared" si="82"/>
        <v>0</v>
      </c>
      <c r="Q66" s="66">
        <f t="shared" si="82"/>
        <v>0</v>
      </c>
      <c r="R66" s="66">
        <f t="shared" si="82"/>
        <v>0</v>
      </c>
      <c r="S66" s="66">
        <f t="shared" si="82"/>
        <v>0</v>
      </c>
      <c r="T66" s="66">
        <f t="shared" si="82"/>
        <v>0</v>
      </c>
      <c r="U66" s="66">
        <f t="shared" si="82"/>
        <v>0</v>
      </c>
      <c r="V66" s="66">
        <f t="shared" si="82"/>
        <v>0</v>
      </c>
      <c r="W66" s="66">
        <f t="shared" si="82"/>
        <v>0</v>
      </c>
      <c r="X66" s="66">
        <f t="shared" si="82"/>
        <v>0</v>
      </c>
      <c r="Y66" s="66">
        <f t="shared" si="82"/>
        <v>0</v>
      </c>
      <c r="Z66" s="66">
        <f t="shared" si="82"/>
        <v>0</v>
      </c>
      <c r="AA66" s="66">
        <f t="shared" si="82"/>
        <v>0</v>
      </c>
      <c r="AB66" s="66">
        <f t="shared" si="82"/>
        <v>0</v>
      </c>
      <c r="AC66" s="66">
        <f t="shared" si="82"/>
        <v>0</v>
      </c>
      <c r="AD66" s="66">
        <f t="shared" si="82"/>
        <v>0</v>
      </c>
      <c r="AE66" s="66">
        <f t="shared" si="82"/>
        <v>0</v>
      </c>
      <c r="AF66" s="66">
        <f t="shared" si="82"/>
        <v>0</v>
      </c>
      <c r="AG66" s="66">
        <f t="shared" si="82"/>
        <v>0</v>
      </c>
      <c r="AH66" s="66">
        <f t="shared" si="82"/>
        <v>0</v>
      </c>
      <c r="AI66" s="66">
        <f t="shared" si="82"/>
        <v>0</v>
      </c>
      <c r="AJ66" s="66">
        <f t="shared" si="82"/>
        <v>0</v>
      </c>
      <c r="AK66" s="66">
        <f t="shared" si="82"/>
        <v>0</v>
      </c>
      <c r="AL66" s="66">
        <f t="shared" si="82"/>
        <v>0</v>
      </c>
      <c r="AM66" s="66">
        <f t="shared" si="82"/>
        <v>0</v>
      </c>
      <c r="AN66" s="66">
        <f t="shared" si="82"/>
        <v>1.9370550509907151E-2</v>
      </c>
      <c r="AO66" s="66">
        <f t="shared" si="82"/>
        <v>7.7482202039628106E-2</v>
      </c>
      <c r="AP66" s="66">
        <f t="shared" si="82"/>
        <v>0.58111651529721087</v>
      </c>
      <c r="AQ66" s="67">
        <f t="shared" si="82"/>
        <v>0.29055825764860543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tr">
        <f>OFMOR_OFF_0!C67</f>
        <v>%2CGrOrd</v>
      </c>
      <c r="D67" s="1"/>
      <c r="E67" s="1" t="str">
        <f>OFMOR_OFF_0!E67</f>
        <v>2-ой уровень отмен заказов, распределение по дням</v>
      </c>
      <c r="F67" s="1"/>
      <c r="G67" s="1" t="str">
        <f>OFMOR_OFF_0!G67</f>
        <v>%</v>
      </c>
      <c r="H67" s="1"/>
      <c r="I67" s="1" t="s">
        <v>142</v>
      </c>
      <c r="J67" s="1"/>
      <c r="K67" s="7">
        <f t="shared" si="81"/>
        <v>0</v>
      </c>
      <c r="L67" s="1"/>
      <c r="M67" s="1"/>
      <c r="N67" s="65">
        <f t="shared" si="82"/>
        <v>0</v>
      </c>
      <c r="O67" s="66">
        <f t="shared" si="82"/>
        <v>0</v>
      </c>
      <c r="P67" s="66">
        <f t="shared" si="82"/>
        <v>0</v>
      </c>
      <c r="Q67" s="66">
        <f t="shared" si="82"/>
        <v>0</v>
      </c>
      <c r="R67" s="66">
        <f t="shared" si="82"/>
        <v>0</v>
      </c>
      <c r="S67" s="66">
        <f t="shared" si="82"/>
        <v>0</v>
      </c>
      <c r="T67" s="66">
        <f t="shared" si="82"/>
        <v>0</v>
      </c>
      <c r="U67" s="66">
        <f t="shared" si="82"/>
        <v>0</v>
      </c>
      <c r="V67" s="66">
        <f t="shared" si="82"/>
        <v>0</v>
      </c>
      <c r="W67" s="66">
        <f t="shared" si="82"/>
        <v>0</v>
      </c>
      <c r="X67" s="66">
        <f t="shared" si="82"/>
        <v>0</v>
      </c>
      <c r="Y67" s="66">
        <f t="shared" si="82"/>
        <v>0</v>
      </c>
      <c r="Z67" s="66">
        <f t="shared" si="82"/>
        <v>0</v>
      </c>
      <c r="AA67" s="66">
        <f t="shared" si="82"/>
        <v>0</v>
      </c>
      <c r="AB67" s="66">
        <f t="shared" si="82"/>
        <v>0</v>
      </c>
      <c r="AC67" s="66">
        <f t="shared" si="82"/>
        <v>0</v>
      </c>
      <c r="AD67" s="66">
        <f t="shared" si="82"/>
        <v>0</v>
      </c>
      <c r="AE67" s="66">
        <f t="shared" si="82"/>
        <v>0</v>
      </c>
      <c r="AF67" s="66">
        <f t="shared" si="82"/>
        <v>0</v>
      </c>
      <c r="AG67" s="66">
        <f t="shared" si="82"/>
        <v>0</v>
      </c>
      <c r="AH67" s="66">
        <f t="shared" si="82"/>
        <v>0</v>
      </c>
      <c r="AI67" s="66">
        <f t="shared" si="82"/>
        <v>0</v>
      </c>
      <c r="AJ67" s="66">
        <f t="shared" si="82"/>
        <v>0</v>
      </c>
      <c r="AK67" s="66">
        <f t="shared" si="82"/>
        <v>0</v>
      </c>
      <c r="AL67" s="66">
        <f t="shared" si="82"/>
        <v>0</v>
      </c>
      <c r="AM67" s="66">
        <f t="shared" si="82"/>
        <v>0</v>
      </c>
      <c r="AN67" s="66">
        <f t="shared" si="82"/>
        <v>0</v>
      </c>
      <c r="AO67" s="66">
        <f t="shared" si="82"/>
        <v>0</v>
      </c>
      <c r="AP67" s="66">
        <f t="shared" si="82"/>
        <v>0</v>
      </c>
      <c r="AQ67" s="67">
        <f t="shared" si="82"/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tr">
        <f>OFMOR_OFF_0!C68</f>
        <v>OPQ</v>
      </c>
      <c r="D68" s="1"/>
      <c r="E68" s="1" t="str">
        <f>OFMOR_OFF_0!E68</f>
        <v>Количество заказов в складской сборке, распределение по дням</v>
      </c>
      <c r="F68" s="1"/>
      <c r="G68" s="1" t="str">
        <f>OFMOR_OFF_0!G68</f>
        <v>%</v>
      </c>
      <c r="H68" s="1"/>
      <c r="I68" s="1" t="s">
        <v>142</v>
      </c>
      <c r="J68" s="1"/>
      <c r="K68" s="7">
        <f t="shared" si="81"/>
        <v>0.95536284351324352</v>
      </c>
      <c r="L68" s="1"/>
      <c r="M68" s="1"/>
      <c r="N68" s="65">
        <f t="shared" si="82"/>
        <v>0</v>
      </c>
      <c r="O68" s="66">
        <f t="shared" si="82"/>
        <v>0</v>
      </c>
      <c r="P68" s="66">
        <f t="shared" si="82"/>
        <v>0</v>
      </c>
      <c r="Q68" s="66">
        <f t="shared" si="82"/>
        <v>0</v>
      </c>
      <c r="R68" s="66">
        <f t="shared" si="82"/>
        <v>0</v>
      </c>
      <c r="S68" s="66">
        <f t="shared" si="82"/>
        <v>0</v>
      </c>
      <c r="T68" s="66">
        <f t="shared" si="82"/>
        <v>0</v>
      </c>
      <c r="U68" s="66">
        <f t="shared" si="82"/>
        <v>0</v>
      </c>
      <c r="V68" s="66">
        <f t="shared" si="82"/>
        <v>0</v>
      </c>
      <c r="W68" s="66">
        <f t="shared" si="82"/>
        <v>0</v>
      </c>
      <c r="X68" s="66">
        <f t="shared" si="82"/>
        <v>0</v>
      </c>
      <c r="Y68" s="66">
        <f t="shared" si="82"/>
        <v>0</v>
      </c>
      <c r="Z68" s="66">
        <f t="shared" si="82"/>
        <v>0</v>
      </c>
      <c r="AA68" s="66">
        <f t="shared" si="82"/>
        <v>0</v>
      </c>
      <c r="AB68" s="66">
        <f t="shared" si="82"/>
        <v>0</v>
      </c>
      <c r="AC68" s="66">
        <f t="shared" si="82"/>
        <v>0</v>
      </c>
      <c r="AD68" s="66">
        <f t="shared" si="82"/>
        <v>0</v>
      </c>
      <c r="AE68" s="66">
        <f t="shared" si="82"/>
        <v>0</v>
      </c>
      <c r="AF68" s="66">
        <f t="shared" si="82"/>
        <v>0</v>
      </c>
      <c r="AG68" s="66">
        <f t="shared" si="82"/>
        <v>0</v>
      </c>
      <c r="AH68" s="66">
        <f t="shared" si="82"/>
        <v>0</v>
      </c>
      <c r="AI68" s="66">
        <f t="shared" si="82"/>
        <v>0</v>
      </c>
      <c r="AJ68" s="66">
        <f t="shared" si="82"/>
        <v>0</v>
      </c>
      <c r="AK68" s="66">
        <f t="shared" si="82"/>
        <v>0</v>
      </c>
      <c r="AL68" s="66">
        <f t="shared" si="82"/>
        <v>0</v>
      </c>
      <c r="AM68" s="66">
        <f t="shared" si="82"/>
        <v>0</v>
      </c>
      <c r="AN68" s="66">
        <f t="shared" si="82"/>
        <v>1.9107256870264998E-2</v>
      </c>
      <c r="AO68" s="66">
        <f t="shared" si="82"/>
        <v>7.6429027481059494E-2</v>
      </c>
      <c r="AP68" s="66">
        <f t="shared" si="82"/>
        <v>0.57321770610794598</v>
      </c>
      <c r="AQ68" s="67">
        <f t="shared" si="82"/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>OFMOR_OFF_0!C69</f>
        <v>%3CGrOrd</v>
      </c>
      <c r="D69" s="1"/>
      <c r="E69" s="1" t="str">
        <f>OFMOR_OFF_0!E69</f>
        <v>3-ий уровень отмен заказов, распределение по дням</v>
      </c>
      <c r="F69" s="1"/>
      <c r="G69" s="1" t="str">
        <f>OFMOR_OFF_0!G69</f>
        <v>%</v>
      </c>
      <c r="H69" s="1"/>
      <c r="I69" s="1" t="s">
        <v>142</v>
      </c>
      <c r="J69" s="1"/>
      <c r="K69" s="7">
        <f t="shared" si="81"/>
        <v>5.8356653964566595E-2</v>
      </c>
      <c r="L69" s="1"/>
      <c r="M69" s="1"/>
      <c r="N69" s="65">
        <f t="shared" si="82"/>
        <v>0</v>
      </c>
      <c r="O69" s="66">
        <f t="shared" si="82"/>
        <v>0</v>
      </c>
      <c r="P69" s="66">
        <f t="shared" si="82"/>
        <v>0</v>
      </c>
      <c r="Q69" s="66">
        <f t="shared" si="82"/>
        <v>0</v>
      </c>
      <c r="R69" s="66">
        <f t="shared" si="82"/>
        <v>0</v>
      </c>
      <c r="S69" s="66">
        <f t="shared" si="82"/>
        <v>0</v>
      </c>
      <c r="T69" s="66">
        <f t="shared" si="82"/>
        <v>0</v>
      </c>
      <c r="U69" s="66">
        <f t="shared" si="82"/>
        <v>0</v>
      </c>
      <c r="V69" s="66">
        <f t="shared" si="82"/>
        <v>0</v>
      </c>
      <c r="W69" s="66">
        <f t="shared" si="82"/>
        <v>0</v>
      </c>
      <c r="X69" s="66">
        <f t="shared" si="82"/>
        <v>0</v>
      </c>
      <c r="Y69" s="66">
        <f t="shared" si="82"/>
        <v>0</v>
      </c>
      <c r="Z69" s="66">
        <f t="shared" si="82"/>
        <v>0</v>
      </c>
      <c r="AA69" s="66">
        <f t="shared" si="82"/>
        <v>0</v>
      </c>
      <c r="AB69" s="66">
        <f t="shared" si="82"/>
        <v>0</v>
      </c>
      <c r="AC69" s="66">
        <f t="shared" si="82"/>
        <v>0</v>
      </c>
      <c r="AD69" s="66">
        <f t="shared" si="82"/>
        <v>0</v>
      </c>
      <c r="AE69" s="66">
        <f t="shared" si="82"/>
        <v>0</v>
      </c>
      <c r="AF69" s="66">
        <f t="shared" si="82"/>
        <v>5.8356653964565367E-4</v>
      </c>
      <c r="AG69" s="66">
        <f t="shared" si="82"/>
        <v>1.1671330792913325E-3</v>
      </c>
      <c r="AH69" s="66">
        <f t="shared" si="82"/>
        <v>1.7506996189369988E-3</v>
      </c>
      <c r="AI69" s="66">
        <f t="shared" si="82"/>
        <v>2.334266158582665E-3</v>
      </c>
      <c r="AJ69" s="66">
        <f t="shared" si="82"/>
        <v>3.5013992378739975E-3</v>
      </c>
      <c r="AK69" s="66">
        <f t="shared" si="82"/>
        <v>5.8356653964566612E-3</v>
      </c>
      <c r="AL69" s="66">
        <f t="shared" si="82"/>
        <v>8.7534980946849909E-3</v>
      </c>
      <c r="AM69" s="66">
        <f t="shared" si="82"/>
        <v>1.1671330792913322E-2</v>
      </c>
      <c r="AN69" s="66">
        <f t="shared" si="82"/>
        <v>1.7506996189369982E-2</v>
      </c>
      <c r="AO69" s="66">
        <f t="shared" si="82"/>
        <v>4.0849657775196635E-3</v>
      </c>
      <c r="AP69" s="66">
        <f t="shared" si="82"/>
        <v>1.1671330792913325E-3</v>
      </c>
      <c r="AQ69" s="67">
        <f t="shared" si="82"/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>OFMOR_OFF_0!C70</f>
        <v>OInDQ</v>
      </c>
      <c r="D70" s="1"/>
      <c r="E70" s="1" t="str">
        <f>OFMOR_OFF_0!E70</f>
        <v>Количество заказов в отправке, распределение по дням</v>
      </c>
      <c r="F70" s="1"/>
      <c r="G70" s="1" t="str">
        <f>OFMOR_OFF_0!G70</f>
        <v>%</v>
      </c>
      <c r="H70" s="1"/>
      <c r="I70" s="1" t="s">
        <v>142</v>
      </c>
      <c r="J70" s="1"/>
      <c r="K70" s="7">
        <f t="shared" si="81"/>
        <v>0.86817087153078487</v>
      </c>
      <c r="L70" s="1"/>
      <c r="M70" s="1"/>
      <c r="N70" s="65">
        <f t="shared" si="82"/>
        <v>0</v>
      </c>
      <c r="O70" s="66">
        <f t="shared" si="82"/>
        <v>0</v>
      </c>
      <c r="P70" s="66">
        <f t="shared" si="82"/>
        <v>0</v>
      </c>
      <c r="Q70" s="66">
        <f t="shared" si="82"/>
        <v>0</v>
      </c>
      <c r="R70" s="66">
        <f t="shared" si="82"/>
        <v>0</v>
      </c>
      <c r="S70" s="66">
        <f t="shared" si="82"/>
        <v>0</v>
      </c>
      <c r="T70" s="66">
        <f t="shared" si="82"/>
        <v>0</v>
      </c>
      <c r="U70" s="66">
        <f t="shared" si="82"/>
        <v>0</v>
      </c>
      <c r="V70" s="66">
        <f t="shared" si="82"/>
        <v>0</v>
      </c>
      <c r="W70" s="66">
        <f t="shared" si="82"/>
        <v>0</v>
      </c>
      <c r="X70" s="66">
        <f t="shared" si="82"/>
        <v>0</v>
      </c>
      <c r="Y70" s="66">
        <f t="shared" si="82"/>
        <v>0</v>
      </c>
      <c r="Z70" s="66">
        <f t="shared" si="82"/>
        <v>0</v>
      </c>
      <c r="AA70" s="66">
        <f t="shared" si="82"/>
        <v>0</v>
      </c>
      <c r="AB70" s="66">
        <f t="shared" si="82"/>
        <v>0</v>
      </c>
      <c r="AC70" s="66">
        <f t="shared" si="82"/>
        <v>0</v>
      </c>
      <c r="AD70" s="66">
        <f t="shared" si="82"/>
        <v>0</v>
      </c>
      <c r="AE70" s="66">
        <f t="shared" si="82"/>
        <v>0</v>
      </c>
      <c r="AF70" s="66">
        <f t="shared" si="82"/>
        <v>8.6817087153076636E-3</v>
      </c>
      <c r="AG70" s="66">
        <f t="shared" si="82"/>
        <v>1.7363417430615698E-2</v>
      </c>
      <c r="AH70" s="66">
        <f t="shared" si="82"/>
        <v>2.6045126145923549E-2</v>
      </c>
      <c r="AI70" s="66">
        <f t="shared" si="82"/>
        <v>3.4726834861231397E-2</v>
      </c>
      <c r="AJ70" s="66">
        <f t="shared" si="82"/>
        <v>5.2090252291847099E-2</v>
      </c>
      <c r="AK70" s="66">
        <f t="shared" si="82"/>
        <v>8.6817087153078482E-2</v>
      </c>
      <c r="AL70" s="66">
        <f t="shared" si="82"/>
        <v>0.13022563072961776</v>
      </c>
      <c r="AM70" s="66">
        <f t="shared" si="82"/>
        <v>0.17363417430615696</v>
      </c>
      <c r="AN70" s="66">
        <f t="shared" si="82"/>
        <v>0.26045126145923553</v>
      </c>
      <c r="AO70" s="66">
        <f t="shared" si="82"/>
        <v>6.0771961007154957E-2</v>
      </c>
      <c r="AP70" s="66">
        <f t="shared" si="82"/>
        <v>1.7363417430615698E-2</v>
      </c>
      <c r="AQ70" s="67">
        <f t="shared" si="82"/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>OFMOR_OFF_0!C71</f>
        <v>%4CGrOrd</v>
      </c>
      <c r="D71" s="1"/>
      <c r="E71" s="1" t="str">
        <f>OFMOR_OFF_0!E71</f>
        <v>4-ый уровень отмен заказов, распределение по дням</v>
      </c>
      <c r="F71" s="1"/>
      <c r="G71" s="1" t="str">
        <f>OFMOR_OFF_0!G71</f>
        <v>%</v>
      </c>
      <c r="H71" s="1"/>
      <c r="I71" s="1" t="s">
        <v>142</v>
      </c>
      <c r="J71" s="1"/>
      <c r="K71" s="7">
        <f t="shared" si="81"/>
        <v>0.14726812342483575</v>
      </c>
      <c r="L71" s="1"/>
      <c r="M71" s="1"/>
      <c r="N71" s="65">
        <f t="shared" si="82"/>
        <v>0</v>
      </c>
      <c r="O71" s="66">
        <f t="shared" si="82"/>
        <v>0</v>
      </c>
      <c r="P71" s="66">
        <f t="shared" si="82"/>
        <v>0</v>
      </c>
      <c r="Q71" s="66">
        <f t="shared" si="82"/>
        <v>0</v>
      </c>
      <c r="R71" s="66">
        <f t="shared" si="82"/>
        <v>0</v>
      </c>
      <c r="S71" s="66">
        <f t="shared" si="82"/>
        <v>1.4726812342483265E-3</v>
      </c>
      <c r="T71" s="66">
        <f t="shared" si="82"/>
        <v>1.4726812342483579E-3</v>
      </c>
      <c r="U71" s="66">
        <f t="shared" si="82"/>
        <v>1.4726812342483579E-3</v>
      </c>
      <c r="V71" s="66">
        <f t="shared" si="82"/>
        <v>1.4726812342483579E-3</v>
      </c>
      <c r="W71" s="66">
        <f t="shared" si="82"/>
        <v>1.4726812342483579E-3</v>
      </c>
      <c r="X71" s="66">
        <f t="shared" si="82"/>
        <v>1.4726812342483579E-3</v>
      </c>
      <c r="Y71" s="66">
        <f t="shared" si="82"/>
        <v>1.4726812342483579E-3</v>
      </c>
      <c r="Z71" s="66">
        <f t="shared" si="82"/>
        <v>1.4726812342483579E-3</v>
      </c>
      <c r="AA71" s="66">
        <f t="shared" si="82"/>
        <v>1.4726812342483579E-3</v>
      </c>
      <c r="AB71" s="66">
        <f t="shared" si="82"/>
        <v>1.4726812342483579E-3</v>
      </c>
      <c r="AC71" s="66">
        <f t="shared" si="82"/>
        <v>1.4726812342483579E-3</v>
      </c>
      <c r="AD71" s="66">
        <f t="shared" si="82"/>
        <v>2.9453624684967158E-3</v>
      </c>
      <c r="AE71" s="66">
        <f t="shared" si="82"/>
        <v>2.9453624684967158E-3</v>
      </c>
      <c r="AF71" s="66">
        <f t="shared" si="82"/>
        <v>4.418043702745073E-3</v>
      </c>
      <c r="AG71" s="66">
        <f t="shared" si="82"/>
        <v>7.3634061712417901E-3</v>
      </c>
      <c r="AH71" s="66">
        <f t="shared" si="82"/>
        <v>7.3634061712417901E-3</v>
      </c>
      <c r="AI71" s="66">
        <f t="shared" si="82"/>
        <v>1.0308768639738505E-2</v>
      </c>
      <c r="AJ71" s="66">
        <f t="shared" si="82"/>
        <v>1.7672174810980292E-2</v>
      </c>
      <c r="AK71" s="66">
        <f t="shared" si="82"/>
        <v>2.9453624684967161E-2</v>
      </c>
      <c r="AL71" s="66">
        <f t="shared" si="82"/>
        <v>2.2090218513725363E-2</v>
      </c>
      <c r="AM71" s="66">
        <f t="shared" si="82"/>
        <v>1.472681234248358E-2</v>
      </c>
      <c r="AN71" s="66">
        <f t="shared" si="82"/>
        <v>7.3634061712417901E-3</v>
      </c>
      <c r="AO71" s="66">
        <f t="shared" si="82"/>
        <v>2.9453624684967158E-3</v>
      </c>
      <c r="AP71" s="66">
        <f t="shared" si="82"/>
        <v>1.4726812342483579E-3</v>
      </c>
      <c r="AQ71" s="67">
        <f t="shared" si="82"/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>OFMOR_OFF_0!C72</f>
        <v>%5CGrOrd</v>
      </c>
      <c r="D72" s="1"/>
      <c r="E72" s="1" t="str">
        <f>OFMOR_OFF_0!E72</f>
        <v>5-ый уровень отмен заказов, возвраты, распределение по дням</v>
      </c>
      <c r="F72" s="1"/>
      <c r="G72" s="1" t="str">
        <f>OFMOR_OFF_0!G72</f>
        <v>%</v>
      </c>
      <c r="H72" s="1"/>
      <c r="I72" s="1" t="s">
        <v>142</v>
      </c>
      <c r="J72" s="1"/>
      <c r="K72" s="7">
        <f t="shared" si="81"/>
        <v>1.2E-2</v>
      </c>
      <c r="L72" s="1"/>
      <c r="M72" s="1"/>
      <c r="N72" s="65">
        <f t="shared" si="82"/>
        <v>2.4000000000000002E-3</v>
      </c>
      <c r="O72" s="66">
        <f t="shared" si="82"/>
        <v>2.4000000000000002E-3</v>
      </c>
      <c r="P72" s="66">
        <f t="shared" si="82"/>
        <v>2.4000000000000002E-3</v>
      </c>
      <c r="Q72" s="66">
        <f t="shared" si="82"/>
        <v>2.4000000000000002E-3</v>
      </c>
      <c r="R72" s="66">
        <f t="shared" si="82"/>
        <v>2.4000000000000002E-3</v>
      </c>
      <c r="S72" s="66">
        <f t="shared" si="82"/>
        <v>0</v>
      </c>
      <c r="T72" s="66">
        <f t="shared" si="82"/>
        <v>0</v>
      </c>
      <c r="U72" s="66">
        <f t="shared" si="82"/>
        <v>0</v>
      </c>
      <c r="V72" s="66">
        <f t="shared" si="82"/>
        <v>0</v>
      </c>
      <c r="W72" s="66">
        <f t="shared" si="82"/>
        <v>0</v>
      </c>
      <c r="X72" s="66">
        <f t="shared" si="82"/>
        <v>0</v>
      </c>
      <c r="Y72" s="66">
        <f t="shared" si="82"/>
        <v>0</v>
      </c>
      <c r="Z72" s="66">
        <f t="shared" si="82"/>
        <v>0</v>
      </c>
      <c r="AA72" s="66">
        <f t="shared" si="82"/>
        <v>0</v>
      </c>
      <c r="AB72" s="66">
        <f t="shared" si="82"/>
        <v>0</v>
      </c>
      <c r="AC72" s="66">
        <f t="shared" ref="AC72:AQ72" si="83">SUMIFS(60:60,$44:$44,AC$62)</f>
        <v>0</v>
      </c>
      <c r="AD72" s="66">
        <f t="shared" si="83"/>
        <v>0</v>
      </c>
      <c r="AE72" s="66">
        <f t="shared" si="83"/>
        <v>0</v>
      </c>
      <c r="AF72" s="66">
        <f t="shared" si="83"/>
        <v>0</v>
      </c>
      <c r="AG72" s="66">
        <f t="shared" si="83"/>
        <v>0</v>
      </c>
      <c r="AH72" s="66">
        <f t="shared" si="83"/>
        <v>0</v>
      </c>
      <c r="AI72" s="66">
        <f t="shared" si="83"/>
        <v>0</v>
      </c>
      <c r="AJ72" s="66">
        <f t="shared" si="83"/>
        <v>0</v>
      </c>
      <c r="AK72" s="66">
        <f t="shared" si="83"/>
        <v>0</v>
      </c>
      <c r="AL72" s="66">
        <f t="shared" si="83"/>
        <v>0</v>
      </c>
      <c r="AM72" s="66">
        <f t="shared" si="83"/>
        <v>0</v>
      </c>
      <c r="AN72" s="66">
        <f t="shared" si="83"/>
        <v>0</v>
      </c>
      <c r="AO72" s="66">
        <f t="shared" si="83"/>
        <v>0</v>
      </c>
      <c r="AP72" s="66">
        <f t="shared" si="83"/>
        <v>0</v>
      </c>
      <c r="AQ72" s="67">
        <f t="shared" si="83"/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tr">
        <f>OFMOR_OFF_0!G74</f>
        <v>дни нед.</v>
      </c>
      <c r="H74" s="1"/>
      <c r="I74" s="1"/>
      <c r="J74" s="1"/>
      <c r="K74" s="14"/>
      <c r="L74" s="1"/>
      <c r="M74" s="1"/>
      <c r="N74" s="15" t="str">
        <f>IF(N75="","",IF(WEEKDAY(N75)=2,"пн",IF(WEEKDAY(N75)=3,"вт",IF(WEEKDAY(N75)=4,"ср",IF(WEEKDAY(N75)=5,"чт",IF(WEEKDAY(N75)=6,"пт",IF(WEEKDAY(N75)=7,"сб",IF(WEEKDAY(N75)=1,"вс",0))))))))</f>
        <v>вт</v>
      </c>
      <c r="O74" s="15" t="str">
        <f t="shared" ref="O74:BZ74" si="84">IF(O75="","",IF(WEEKDAY(O75)=2,"пн",IF(WEEKDAY(O75)=3,"вт",IF(WEEKDAY(O75)=4,"ср",IF(WEEKDAY(O75)=5,"чт",IF(WEEKDAY(O75)=6,"пт",IF(WEEKDAY(O75)=7,"сб",IF(WEEKDAY(O75)=1,"вс",0))))))))</f>
        <v>ср</v>
      </c>
      <c r="P74" s="15" t="str">
        <f t="shared" si="84"/>
        <v>чт</v>
      </c>
      <c r="Q74" s="15" t="str">
        <f t="shared" si="84"/>
        <v>пт</v>
      </c>
      <c r="R74" s="15" t="str">
        <f t="shared" si="84"/>
        <v>сб</v>
      </c>
      <c r="S74" s="15" t="str">
        <f t="shared" si="84"/>
        <v>вс</v>
      </c>
      <c r="T74" s="15" t="str">
        <f t="shared" si="84"/>
        <v>пн</v>
      </c>
      <c r="U74" s="15" t="str">
        <f t="shared" si="84"/>
        <v>вт</v>
      </c>
      <c r="V74" s="15" t="str">
        <f t="shared" si="84"/>
        <v>ср</v>
      </c>
      <c r="W74" s="15" t="str">
        <f t="shared" si="84"/>
        <v>чт</v>
      </c>
      <c r="X74" s="15" t="str">
        <f t="shared" si="84"/>
        <v>пт</v>
      </c>
      <c r="Y74" s="15" t="str">
        <f t="shared" si="84"/>
        <v>сб</v>
      </c>
      <c r="Z74" s="15" t="str">
        <f t="shared" si="84"/>
        <v>вс</v>
      </c>
      <c r="AA74" s="15" t="str">
        <f t="shared" si="84"/>
        <v>пн</v>
      </c>
      <c r="AB74" s="15" t="str">
        <f t="shared" si="84"/>
        <v>вт</v>
      </c>
      <c r="AC74" s="15" t="str">
        <f t="shared" si="84"/>
        <v>ср</v>
      </c>
      <c r="AD74" s="15" t="str">
        <f t="shared" si="84"/>
        <v>чт</v>
      </c>
      <c r="AE74" s="15" t="str">
        <f t="shared" si="84"/>
        <v>пт</v>
      </c>
      <c r="AF74" s="15" t="str">
        <f t="shared" si="84"/>
        <v>сб</v>
      </c>
      <c r="AG74" s="15" t="str">
        <f t="shared" si="84"/>
        <v>вс</v>
      </c>
      <c r="AH74" s="15" t="str">
        <f t="shared" si="84"/>
        <v>пн</v>
      </c>
      <c r="AI74" s="15" t="str">
        <f t="shared" si="84"/>
        <v>вт</v>
      </c>
      <c r="AJ74" s="15" t="str">
        <f t="shared" si="84"/>
        <v>ср</v>
      </c>
      <c r="AK74" s="15" t="str">
        <f t="shared" si="84"/>
        <v>чт</v>
      </c>
      <c r="AL74" s="15" t="str">
        <f t="shared" si="84"/>
        <v>пт</v>
      </c>
      <c r="AM74" s="15" t="str">
        <f t="shared" si="84"/>
        <v>сб</v>
      </c>
      <c r="AN74" s="15" t="str">
        <f t="shared" si="84"/>
        <v>вс</v>
      </c>
      <c r="AO74" s="15" t="str">
        <f t="shared" si="84"/>
        <v>пн</v>
      </c>
      <c r="AP74" s="15" t="str">
        <f t="shared" si="84"/>
        <v>вт</v>
      </c>
      <c r="AQ74" s="15" t="str">
        <f t="shared" si="84"/>
        <v>ср</v>
      </c>
      <c r="AR74" s="15" t="str">
        <f t="shared" si="84"/>
        <v>чт</v>
      </c>
      <c r="AS74" s="15" t="str">
        <f t="shared" si="84"/>
        <v>пт</v>
      </c>
      <c r="AT74" s="15" t="str">
        <f t="shared" si="84"/>
        <v>сб</v>
      </c>
      <c r="AU74" s="15" t="str">
        <f t="shared" si="84"/>
        <v>вс</v>
      </c>
      <c r="AV74" s="15" t="str">
        <f t="shared" si="84"/>
        <v>пн</v>
      </c>
      <c r="AW74" s="15" t="str">
        <f t="shared" si="84"/>
        <v>вт</v>
      </c>
      <c r="AX74" s="15" t="str">
        <f t="shared" si="84"/>
        <v>ср</v>
      </c>
      <c r="AY74" s="15" t="str">
        <f t="shared" si="84"/>
        <v>чт</v>
      </c>
      <c r="AZ74" s="15" t="str">
        <f t="shared" si="84"/>
        <v>пт</v>
      </c>
      <c r="BA74" s="15" t="str">
        <f t="shared" si="84"/>
        <v>сб</v>
      </c>
      <c r="BB74" s="15" t="str">
        <f t="shared" si="84"/>
        <v>вс</v>
      </c>
      <c r="BC74" s="15" t="str">
        <f t="shared" si="84"/>
        <v>пн</v>
      </c>
      <c r="BD74" s="15" t="str">
        <f t="shared" si="84"/>
        <v>вт</v>
      </c>
      <c r="BE74" s="15" t="str">
        <f t="shared" si="84"/>
        <v>ср</v>
      </c>
      <c r="BF74" s="15" t="str">
        <f t="shared" si="84"/>
        <v>чт</v>
      </c>
      <c r="BG74" s="15" t="str">
        <f t="shared" si="84"/>
        <v>пт</v>
      </c>
      <c r="BH74" s="15" t="str">
        <f t="shared" si="84"/>
        <v>сб</v>
      </c>
      <c r="BI74" s="15" t="str">
        <f t="shared" si="84"/>
        <v>вс</v>
      </c>
      <c r="BJ74" s="15" t="str">
        <f t="shared" si="84"/>
        <v>пн</v>
      </c>
      <c r="BK74" s="15" t="str">
        <f t="shared" si="84"/>
        <v>вт</v>
      </c>
      <c r="BL74" s="15" t="str">
        <f t="shared" si="84"/>
        <v>ср</v>
      </c>
      <c r="BM74" s="15" t="str">
        <f t="shared" si="84"/>
        <v>чт</v>
      </c>
      <c r="BN74" s="15" t="str">
        <f t="shared" si="84"/>
        <v>пт</v>
      </c>
      <c r="BO74" s="15" t="str">
        <f t="shared" si="84"/>
        <v>сб</v>
      </c>
      <c r="BP74" s="15" t="str">
        <f t="shared" si="84"/>
        <v>вс</v>
      </c>
      <c r="BQ74" s="15" t="str">
        <f t="shared" si="84"/>
        <v>пн</v>
      </c>
      <c r="BR74" s="15" t="str">
        <f t="shared" si="84"/>
        <v>вт</v>
      </c>
      <c r="BS74" s="15" t="str">
        <f t="shared" si="84"/>
        <v>ср</v>
      </c>
      <c r="BT74" s="15" t="str">
        <f t="shared" si="84"/>
        <v>чт</v>
      </c>
      <c r="BU74" s="15" t="str">
        <f t="shared" si="84"/>
        <v>пт</v>
      </c>
      <c r="BV74" s="15" t="str">
        <f t="shared" si="84"/>
        <v>сб</v>
      </c>
      <c r="BW74" s="15" t="str">
        <f t="shared" si="84"/>
        <v>вс</v>
      </c>
      <c r="BX74" s="15" t="str">
        <f t="shared" si="84"/>
        <v>пн</v>
      </c>
      <c r="BY74" s="15" t="str">
        <f t="shared" si="84"/>
        <v>вт</v>
      </c>
      <c r="BZ74" s="15" t="str">
        <f t="shared" si="84"/>
        <v>ср</v>
      </c>
      <c r="CA74" s="15" t="str">
        <f t="shared" ref="CA74:EL74" si="85">IF(CA75="","",IF(WEEKDAY(CA75)=2,"пн",IF(WEEKDAY(CA75)=3,"вт",IF(WEEKDAY(CA75)=4,"ср",IF(WEEKDAY(CA75)=5,"чт",IF(WEEKDAY(CA75)=6,"пт",IF(WEEKDAY(CA75)=7,"сб",IF(WEEKDAY(CA75)=1,"вс",0))))))))</f>
        <v>чт</v>
      </c>
      <c r="CB74" s="15" t="str">
        <f t="shared" si="85"/>
        <v>пт</v>
      </c>
      <c r="CC74" s="15" t="str">
        <f t="shared" si="85"/>
        <v>сб</v>
      </c>
      <c r="CD74" s="15" t="str">
        <f t="shared" si="85"/>
        <v>вс</v>
      </c>
      <c r="CE74" s="15" t="str">
        <f t="shared" si="85"/>
        <v>пн</v>
      </c>
      <c r="CF74" s="15" t="str">
        <f t="shared" si="85"/>
        <v>вт</v>
      </c>
      <c r="CG74" s="15" t="str">
        <f t="shared" si="85"/>
        <v>ср</v>
      </c>
      <c r="CH74" s="15" t="str">
        <f t="shared" si="85"/>
        <v>чт</v>
      </c>
      <c r="CI74" s="15" t="str">
        <f t="shared" si="85"/>
        <v>пт</v>
      </c>
      <c r="CJ74" s="15" t="str">
        <f t="shared" si="85"/>
        <v>сб</v>
      </c>
      <c r="CK74" s="15" t="str">
        <f t="shared" si="85"/>
        <v>вс</v>
      </c>
      <c r="CL74" s="15" t="str">
        <f t="shared" si="85"/>
        <v>пн</v>
      </c>
      <c r="CM74" s="15" t="str">
        <f t="shared" si="85"/>
        <v>вт</v>
      </c>
      <c r="CN74" s="15" t="str">
        <f t="shared" si="85"/>
        <v>ср</v>
      </c>
      <c r="CO74" s="15" t="str">
        <f t="shared" si="85"/>
        <v>чт</v>
      </c>
      <c r="CP74" s="15" t="str">
        <f t="shared" si="85"/>
        <v>пт</v>
      </c>
      <c r="CQ74" s="15" t="str">
        <f t="shared" si="85"/>
        <v>сб</v>
      </c>
      <c r="CR74" s="15" t="str">
        <f t="shared" si="85"/>
        <v>вс</v>
      </c>
      <c r="CS74" s="15" t="str">
        <f t="shared" si="85"/>
        <v>пн</v>
      </c>
      <c r="CT74" s="15" t="str">
        <f t="shared" si="85"/>
        <v>вт</v>
      </c>
      <c r="CU74" s="15" t="str">
        <f t="shared" si="85"/>
        <v>ср</v>
      </c>
      <c r="CV74" s="15" t="str">
        <f t="shared" si="85"/>
        <v>чт</v>
      </c>
      <c r="CW74" s="15" t="str">
        <f t="shared" si="85"/>
        <v>пт</v>
      </c>
      <c r="CX74" s="15" t="str">
        <f t="shared" si="85"/>
        <v>сб</v>
      </c>
      <c r="CY74" s="15" t="str">
        <f t="shared" si="85"/>
        <v>вс</v>
      </c>
      <c r="CZ74" s="15" t="str">
        <f t="shared" si="85"/>
        <v>пн</v>
      </c>
      <c r="DA74" s="15" t="str">
        <f t="shared" si="85"/>
        <v>вт</v>
      </c>
      <c r="DB74" s="15" t="str">
        <f t="shared" si="85"/>
        <v>ср</v>
      </c>
      <c r="DC74" s="15" t="str">
        <f t="shared" si="85"/>
        <v>чт</v>
      </c>
      <c r="DD74" s="15" t="str">
        <f t="shared" si="85"/>
        <v>пт</v>
      </c>
      <c r="DE74" s="15" t="str">
        <f t="shared" si="85"/>
        <v>сб</v>
      </c>
      <c r="DF74" s="15" t="str">
        <f t="shared" si="85"/>
        <v>вс</v>
      </c>
      <c r="DG74" s="15" t="str">
        <f t="shared" si="85"/>
        <v>пн</v>
      </c>
      <c r="DH74" s="15" t="str">
        <f t="shared" si="85"/>
        <v>вт</v>
      </c>
      <c r="DI74" s="15" t="str">
        <f t="shared" si="85"/>
        <v>ср</v>
      </c>
      <c r="DJ74" s="15" t="str">
        <f t="shared" si="85"/>
        <v>чт</v>
      </c>
      <c r="DK74" s="15" t="str">
        <f t="shared" si="85"/>
        <v>пт</v>
      </c>
      <c r="DL74" s="15" t="str">
        <f t="shared" si="85"/>
        <v>сб</v>
      </c>
      <c r="DM74" s="15" t="str">
        <f t="shared" si="85"/>
        <v>вс</v>
      </c>
      <c r="DN74" s="15" t="str">
        <f t="shared" si="85"/>
        <v>пн</v>
      </c>
      <c r="DO74" s="15" t="str">
        <f t="shared" si="85"/>
        <v>вт</v>
      </c>
      <c r="DP74" s="15" t="str">
        <f t="shared" si="85"/>
        <v>ср</v>
      </c>
      <c r="DQ74" s="15" t="str">
        <f t="shared" si="85"/>
        <v>чт</v>
      </c>
      <c r="DR74" s="15" t="str">
        <f t="shared" si="85"/>
        <v>пт</v>
      </c>
      <c r="DS74" s="15" t="str">
        <f t="shared" si="85"/>
        <v>сб</v>
      </c>
      <c r="DT74" s="15" t="str">
        <f t="shared" si="85"/>
        <v>вс</v>
      </c>
      <c r="DU74" s="15" t="str">
        <f t="shared" si="85"/>
        <v>пн</v>
      </c>
      <c r="DV74" s="15" t="str">
        <f t="shared" si="85"/>
        <v>вт</v>
      </c>
      <c r="DW74" s="15" t="str">
        <f t="shared" si="85"/>
        <v>ср</v>
      </c>
      <c r="DX74" s="15" t="str">
        <f t="shared" si="85"/>
        <v>чт</v>
      </c>
      <c r="DY74" s="15" t="str">
        <f t="shared" si="85"/>
        <v>пт</v>
      </c>
      <c r="DZ74" s="15" t="str">
        <f t="shared" si="85"/>
        <v>сб</v>
      </c>
      <c r="EA74" s="15" t="str">
        <f t="shared" si="85"/>
        <v>вс</v>
      </c>
      <c r="EB74" s="15" t="str">
        <f t="shared" si="85"/>
        <v>пн</v>
      </c>
      <c r="EC74" s="15" t="str">
        <f t="shared" si="85"/>
        <v>вт</v>
      </c>
      <c r="ED74" s="15" t="str">
        <f t="shared" si="85"/>
        <v>ср</v>
      </c>
      <c r="EE74" s="15" t="str">
        <f t="shared" si="85"/>
        <v>чт</v>
      </c>
      <c r="EF74" s="15" t="str">
        <f t="shared" si="85"/>
        <v>пт</v>
      </c>
      <c r="EG74" s="15" t="str">
        <f t="shared" si="85"/>
        <v>сб</v>
      </c>
      <c r="EH74" s="15" t="str">
        <f t="shared" si="85"/>
        <v>вс</v>
      </c>
      <c r="EI74" s="15" t="str">
        <f t="shared" si="85"/>
        <v>пн</v>
      </c>
      <c r="EJ74" s="15" t="str">
        <f t="shared" si="85"/>
        <v>вт</v>
      </c>
      <c r="EK74" s="15" t="str">
        <f t="shared" si="85"/>
        <v>ср</v>
      </c>
      <c r="EL74" s="15" t="str">
        <f t="shared" si="85"/>
        <v>чт</v>
      </c>
      <c r="EM74" s="15" t="str">
        <f t="shared" ref="EM74:GX74" si="86">IF(EM75="","",IF(WEEKDAY(EM75)=2,"пн",IF(WEEKDAY(EM75)=3,"вт",IF(WEEKDAY(EM75)=4,"ср",IF(WEEKDAY(EM75)=5,"чт",IF(WEEKDAY(EM75)=6,"пт",IF(WEEKDAY(EM75)=7,"сб",IF(WEEKDAY(EM75)=1,"вс",0))))))))</f>
        <v>пт</v>
      </c>
      <c r="EN74" s="15" t="str">
        <f t="shared" si="86"/>
        <v>сб</v>
      </c>
      <c r="EO74" s="15" t="str">
        <f t="shared" si="86"/>
        <v>вс</v>
      </c>
      <c r="EP74" s="15" t="str">
        <f t="shared" si="86"/>
        <v>пн</v>
      </c>
      <c r="EQ74" s="15" t="str">
        <f t="shared" si="86"/>
        <v>вт</v>
      </c>
      <c r="ER74" s="15" t="str">
        <f t="shared" si="86"/>
        <v>ср</v>
      </c>
      <c r="ES74" s="15" t="str">
        <f t="shared" si="86"/>
        <v>чт</v>
      </c>
      <c r="ET74" s="15" t="str">
        <f t="shared" si="86"/>
        <v>пт</v>
      </c>
      <c r="EU74" s="15" t="str">
        <f t="shared" si="86"/>
        <v>сб</v>
      </c>
      <c r="EV74" s="15" t="str">
        <f t="shared" si="86"/>
        <v>вс</v>
      </c>
      <c r="EW74" s="15" t="str">
        <f t="shared" si="86"/>
        <v>пн</v>
      </c>
      <c r="EX74" s="15" t="str">
        <f t="shared" si="86"/>
        <v>вт</v>
      </c>
      <c r="EY74" s="15" t="str">
        <f t="shared" si="86"/>
        <v>ср</v>
      </c>
      <c r="EZ74" s="15" t="str">
        <f t="shared" si="86"/>
        <v>чт</v>
      </c>
      <c r="FA74" s="15" t="str">
        <f t="shared" si="86"/>
        <v>пт</v>
      </c>
      <c r="FB74" s="15" t="str">
        <f t="shared" si="86"/>
        <v>сб</v>
      </c>
      <c r="FC74" s="15" t="str">
        <f t="shared" si="86"/>
        <v>вс</v>
      </c>
      <c r="FD74" s="15" t="str">
        <f t="shared" si="86"/>
        <v>пн</v>
      </c>
      <c r="FE74" s="15" t="str">
        <f t="shared" si="86"/>
        <v>вт</v>
      </c>
      <c r="FF74" s="15" t="str">
        <f t="shared" si="86"/>
        <v>ср</v>
      </c>
      <c r="FG74" s="15" t="str">
        <f t="shared" si="86"/>
        <v>чт</v>
      </c>
      <c r="FH74" s="15" t="str">
        <f t="shared" si="86"/>
        <v>пт</v>
      </c>
      <c r="FI74" s="15" t="str">
        <f t="shared" si="86"/>
        <v>сб</v>
      </c>
      <c r="FJ74" s="15" t="str">
        <f t="shared" si="86"/>
        <v>вс</v>
      </c>
      <c r="FK74" s="15" t="str">
        <f t="shared" si="86"/>
        <v>пн</v>
      </c>
      <c r="FL74" s="15" t="str">
        <f t="shared" si="86"/>
        <v>вт</v>
      </c>
      <c r="FM74" s="15" t="str">
        <f t="shared" si="86"/>
        <v>ср</v>
      </c>
      <c r="FN74" s="15" t="str">
        <f t="shared" si="86"/>
        <v>чт</v>
      </c>
      <c r="FO74" s="15" t="str">
        <f t="shared" si="86"/>
        <v>пт</v>
      </c>
      <c r="FP74" s="15" t="str">
        <f t="shared" si="86"/>
        <v>сб</v>
      </c>
      <c r="FQ74" s="15" t="str">
        <f t="shared" si="86"/>
        <v>вс</v>
      </c>
      <c r="FR74" s="15" t="str">
        <f t="shared" si="86"/>
        <v>пн</v>
      </c>
      <c r="FS74" s="15" t="str">
        <f t="shared" si="86"/>
        <v>вт</v>
      </c>
      <c r="FT74" s="15" t="str">
        <f t="shared" si="86"/>
        <v>ср</v>
      </c>
      <c r="FU74" s="15" t="str">
        <f t="shared" si="86"/>
        <v>чт</v>
      </c>
      <c r="FV74" s="15" t="str">
        <f t="shared" si="86"/>
        <v>пт</v>
      </c>
      <c r="FW74" s="15" t="str">
        <f t="shared" si="86"/>
        <v>сб</v>
      </c>
      <c r="FX74" s="15" t="str">
        <f t="shared" si="86"/>
        <v>вс</v>
      </c>
      <c r="FY74" s="15" t="str">
        <f t="shared" si="86"/>
        <v>пн</v>
      </c>
      <c r="FZ74" s="15" t="str">
        <f t="shared" si="86"/>
        <v>вт</v>
      </c>
      <c r="GA74" s="15" t="str">
        <f t="shared" si="86"/>
        <v>ср</v>
      </c>
      <c r="GB74" s="15" t="str">
        <f t="shared" si="86"/>
        <v>чт</v>
      </c>
      <c r="GC74" s="15" t="str">
        <f t="shared" si="86"/>
        <v>пт</v>
      </c>
      <c r="GD74" s="15" t="str">
        <f t="shared" si="86"/>
        <v>сб</v>
      </c>
      <c r="GE74" s="15" t="str">
        <f t="shared" si="86"/>
        <v>вс</v>
      </c>
      <c r="GF74" s="15" t="str">
        <f t="shared" si="86"/>
        <v>пн</v>
      </c>
      <c r="GG74" s="15" t="str">
        <f t="shared" si="86"/>
        <v>вт</v>
      </c>
      <c r="GH74" s="15" t="str">
        <f t="shared" si="86"/>
        <v>ср</v>
      </c>
      <c r="GI74" s="15" t="str">
        <f t="shared" si="86"/>
        <v>чт</v>
      </c>
      <c r="GJ74" s="15" t="str">
        <f t="shared" si="86"/>
        <v>пт</v>
      </c>
      <c r="GK74" s="15" t="str">
        <f t="shared" si="86"/>
        <v>сб</v>
      </c>
      <c r="GL74" s="15" t="str">
        <f t="shared" si="86"/>
        <v>вс</v>
      </c>
      <c r="GM74" s="15" t="str">
        <f t="shared" si="86"/>
        <v>пн</v>
      </c>
      <c r="GN74" s="15" t="str">
        <f t="shared" si="86"/>
        <v>вт</v>
      </c>
      <c r="GO74" s="15" t="str">
        <f t="shared" si="86"/>
        <v>ср</v>
      </c>
      <c r="GP74" s="15" t="str">
        <f t="shared" si="86"/>
        <v>чт</v>
      </c>
      <c r="GQ74" s="15" t="str">
        <f t="shared" si="86"/>
        <v>пт</v>
      </c>
      <c r="GR74" s="15" t="str">
        <f t="shared" si="86"/>
        <v>сб</v>
      </c>
      <c r="GS74" s="15" t="str">
        <f t="shared" si="86"/>
        <v>вс</v>
      </c>
      <c r="GT74" s="15" t="str">
        <f t="shared" si="86"/>
        <v>пн</v>
      </c>
      <c r="GU74" s="15" t="str">
        <f t="shared" si="86"/>
        <v>вт</v>
      </c>
      <c r="GV74" s="15" t="str">
        <f t="shared" si="86"/>
        <v>ср</v>
      </c>
      <c r="GW74" s="15" t="str">
        <f t="shared" si="86"/>
        <v>чт</v>
      </c>
      <c r="GX74" s="15" t="str">
        <f t="shared" si="86"/>
        <v>пт</v>
      </c>
      <c r="GY74" s="15" t="str">
        <f t="shared" ref="GY74:JJ74" si="87">IF(GY75="","",IF(WEEKDAY(GY75)=2,"пн",IF(WEEKDAY(GY75)=3,"вт",IF(WEEKDAY(GY75)=4,"ср",IF(WEEKDAY(GY75)=5,"чт",IF(WEEKDAY(GY75)=6,"пт",IF(WEEKDAY(GY75)=7,"сб",IF(WEEKDAY(GY75)=1,"вс",0))))))))</f>
        <v>сб</v>
      </c>
      <c r="GZ74" s="15" t="str">
        <f t="shared" si="87"/>
        <v>вс</v>
      </c>
      <c r="HA74" s="15" t="str">
        <f t="shared" si="87"/>
        <v>пн</v>
      </c>
      <c r="HB74" s="15" t="str">
        <f t="shared" si="87"/>
        <v>вт</v>
      </c>
      <c r="HC74" s="15" t="str">
        <f t="shared" si="87"/>
        <v>ср</v>
      </c>
      <c r="HD74" s="15" t="str">
        <f t="shared" si="87"/>
        <v>чт</v>
      </c>
      <c r="HE74" s="15" t="str">
        <f t="shared" si="87"/>
        <v>пт</v>
      </c>
      <c r="HF74" s="15" t="str">
        <f t="shared" si="87"/>
        <v>сб</v>
      </c>
      <c r="HG74" s="15" t="str">
        <f t="shared" si="87"/>
        <v>вс</v>
      </c>
      <c r="HH74" s="15" t="str">
        <f t="shared" si="87"/>
        <v>пн</v>
      </c>
      <c r="HI74" s="15" t="str">
        <f t="shared" si="87"/>
        <v>вт</v>
      </c>
      <c r="HJ74" s="15" t="str">
        <f t="shared" si="87"/>
        <v>ср</v>
      </c>
      <c r="HK74" s="15" t="str">
        <f t="shared" si="87"/>
        <v>чт</v>
      </c>
      <c r="HL74" s="15" t="str">
        <f t="shared" si="87"/>
        <v>пт</v>
      </c>
      <c r="HM74" s="15" t="str">
        <f t="shared" si="87"/>
        <v>сб</v>
      </c>
      <c r="HN74" s="15" t="str">
        <f t="shared" si="87"/>
        <v>вс</v>
      </c>
      <c r="HO74" s="15" t="str">
        <f t="shared" si="87"/>
        <v>пн</v>
      </c>
      <c r="HP74" s="15" t="str">
        <f t="shared" si="87"/>
        <v>вт</v>
      </c>
      <c r="HQ74" s="15" t="str">
        <f t="shared" si="87"/>
        <v>ср</v>
      </c>
      <c r="HR74" s="15" t="str">
        <f t="shared" si="87"/>
        <v>чт</v>
      </c>
      <c r="HS74" s="15" t="str">
        <f t="shared" si="87"/>
        <v>пт</v>
      </c>
      <c r="HT74" s="15" t="str">
        <f t="shared" si="87"/>
        <v>сб</v>
      </c>
      <c r="HU74" s="15" t="str">
        <f t="shared" si="87"/>
        <v>вс</v>
      </c>
      <c r="HV74" s="15" t="str">
        <f t="shared" si="87"/>
        <v>пн</v>
      </c>
      <c r="HW74" s="15" t="str">
        <f t="shared" si="87"/>
        <v>вт</v>
      </c>
      <c r="HX74" s="15" t="str">
        <f t="shared" si="87"/>
        <v>ср</v>
      </c>
      <c r="HY74" s="15" t="str">
        <f t="shared" si="87"/>
        <v>чт</v>
      </c>
      <c r="HZ74" s="15" t="str">
        <f t="shared" si="87"/>
        <v>пт</v>
      </c>
      <c r="IA74" s="15" t="str">
        <f t="shared" si="87"/>
        <v>сб</v>
      </c>
      <c r="IB74" s="15" t="str">
        <f t="shared" si="87"/>
        <v>вс</v>
      </c>
      <c r="IC74" s="15" t="str">
        <f t="shared" si="87"/>
        <v>пн</v>
      </c>
      <c r="ID74" s="15" t="str">
        <f t="shared" si="87"/>
        <v>вт</v>
      </c>
      <c r="IE74" s="15" t="str">
        <f t="shared" si="87"/>
        <v>ср</v>
      </c>
      <c r="IF74" s="15" t="str">
        <f t="shared" si="87"/>
        <v>чт</v>
      </c>
      <c r="IG74" s="15" t="str">
        <f t="shared" si="87"/>
        <v>пт</v>
      </c>
      <c r="IH74" s="15" t="str">
        <f t="shared" si="87"/>
        <v>сб</v>
      </c>
      <c r="II74" s="15" t="str">
        <f t="shared" si="87"/>
        <v>вс</v>
      </c>
      <c r="IJ74" s="15" t="str">
        <f t="shared" si="87"/>
        <v>пн</v>
      </c>
      <c r="IK74" s="15" t="str">
        <f t="shared" si="87"/>
        <v>вт</v>
      </c>
      <c r="IL74" s="15" t="str">
        <f t="shared" si="87"/>
        <v>ср</v>
      </c>
      <c r="IM74" s="15" t="str">
        <f t="shared" si="87"/>
        <v>чт</v>
      </c>
      <c r="IN74" s="15" t="str">
        <f t="shared" si="87"/>
        <v>пт</v>
      </c>
      <c r="IO74" s="15" t="str">
        <f t="shared" si="87"/>
        <v>сб</v>
      </c>
      <c r="IP74" s="15" t="str">
        <f t="shared" si="87"/>
        <v>вс</v>
      </c>
      <c r="IQ74" s="15" t="str">
        <f t="shared" si="87"/>
        <v>пн</v>
      </c>
      <c r="IR74" s="15" t="str">
        <f t="shared" si="87"/>
        <v>вт</v>
      </c>
      <c r="IS74" s="15" t="str">
        <f t="shared" si="87"/>
        <v>ср</v>
      </c>
      <c r="IT74" s="15" t="str">
        <f t="shared" si="87"/>
        <v>чт</v>
      </c>
      <c r="IU74" s="15" t="str">
        <f t="shared" si="87"/>
        <v>пт</v>
      </c>
      <c r="IV74" s="15" t="str">
        <f t="shared" si="87"/>
        <v>сб</v>
      </c>
      <c r="IW74" s="15" t="str">
        <f t="shared" si="87"/>
        <v>вс</v>
      </c>
      <c r="IX74" s="15" t="str">
        <f t="shared" si="87"/>
        <v>пн</v>
      </c>
      <c r="IY74" s="15" t="str">
        <f t="shared" si="87"/>
        <v>вт</v>
      </c>
      <c r="IZ74" s="15" t="str">
        <f t="shared" si="87"/>
        <v>ср</v>
      </c>
      <c r="JA74" s="15" t="str">
        <f t="shared" si="87"/>
        <v>чт</v>
      </c>
      <c r="JB74" s="15" t="str">
        <f t="shared" si="87"/>
        <v>пт</v>
      </c>
      <c r="JC74" s="15" t="str">
        <f t="shared" si="87"/>
        <v>сб</v>
      </c>
      <c r="JD74" s="15" t="str">
        <f t="shared" si="87"/>
        <v>вс</v>
      </c>
      <c r="JE74" s="15" t="str">
        <f t="shared" si="87"/>
        <v>пн</v>
      </c>
      <c r="JF74" s="15" t="str">
        <f t="shared" si="87"/>
        <v>вт</v>
      </c>
      <c r="JG74" s="15" t="str">
        <f t="shared" si="87"/>
        <v>ср</v>
      </c>
      <c r="JH74" s="15" t="str">
        <f t="shared" si="87"/>
        <v>чт</v>
      </c>
      <c r="JI74" s="15" t="str">
        <f t="shared" si="87"/>
        <v>пт</v>
      </c>
      <c r="JJ74" s="15" t="str">
        <f t="shared" si="87"/>
        <v>сб</v>
      </c>
      <c r="JK74" s="15" t="str">
        <f t="shared" ref="JK74:LV74" si="88">IF(JK75="","",IF(WEEKDAY(JK75)=2,"пн",IF(WEEKDAY(JK75)=3,"вт",IF(WEEKDAY(JK75)=4,"ср",IF(WEEKDAY(JK75)=5,"чт",IF(WEEKDAY(JK75)=6,"пт",IF(WEEKDAY(JK75)=7,"сб",IF(WEEKDAY(JK75)=1,"вс",0))))))))</f>
        <v>вс</v>
      </c>
      <c r="JL74" s="15" t="str">
        <f t="shared" si="88"/>
        <v>пн</v>
      </c>
      <c r="JM74" s="15" t="str">
        <f t="shared" si="88"/>
        <v>вт</v>
      </c>
      <c r="JN74" s="15" t="str">
        <f t="shared" si="88"/>
        <v>ср</v>
      </c>
      <c r="JO74" s="15" t="str">
        <f t="shared" si="88"/>
        <v>чт</v>
      </c>
      <c r="JP74" s="15" t="str">
        <f t="shared" si="88"/>
        <v>пт</v>
      </c>
      <c r="JQ74" s="15" t="str">
        <f t="shared" si="88"/>
        <v>сб</v>
      </c>
      <c r="JR74" s="15" t="str">
        <f t="shared" si="88"/>
        <v>вс</v>
      </c>
      <c r="JS74" s="15" t="str">
        <f t="shared" si="88"/>
        <v>пн</v>
      </c>
      <c r="JT74" s="15" t="str">
        <f t="shared" si="88"/>
        <v>вт</v>
      </c>
      <c r="JU74" s="15" t="str">
        <f t="shared" si="88"/>
        <v>ср</v>
      </c>
      <c r="JV74" s="15" t="str">
        <f t="shared" si="88"/>
        <v>чт</v>
      </c>
      <c r="JW74" s="15" t="str">
        <f t="shared" si="88"/>
        <v>пт</v>
      </c>
      <c r="JX74" s="15" t="str">
        <f t="shared" si="88"/>
        <v>сб</v>
      </c>
      <c r="JY74" s="15" t="str">
        <f t="shared" si="88"/>
        <v>вс</v>
      </c>
      <c r="JZ74" s="15" t="str">
        <f t="shared" si="88"/>
        <v>пн</v>
      </c>
      <c r="KA74" s="15" t="str">
        <f t="shared" si="88"/>
        <v>вт</v>
      </c>
      <c r="KB74" s="15" t="str">
        <f t="shared" si="88"/>
        <v>ср</v>
      </c>
      <c r="KC74" s="15" t="str">
        <f t="shared" si="88"/>
        <v>чт</v>
      </c>
      <c r="KD74" s="15" t="str">
        <f t="shared" si="88"/>
        <v>пт</v>
      </c>
      <c r="KE74" s="15" t="str">
        <f t="shared" si="88"/>
        <v>сб</v>
      </c>
      <c r="KF74" s="15" t="str">
        <f t="shared" si="88"/>
        <v>вс</v>
      </c>
      <c r="KG74" s="15" t="str">
        <f t="shared" si="88"/>
        <v>пн</v>
      </c>
      <c r="KH74" s="15" t="str">
        <f t="shared" si="88"/>
        <v>вт</v>
      </c>
      <c r="KI74" s="15" t="str">
        <f t="shared" si="88"/>
        <v>ср</v>
      </c>
      <c r="KJ74" s="15" t="str">
        <f t="shared" si="88"/>
        <v>чт</v>
      </c>
      <c r="KK74" s="15" t="str">
        <f t="shared" si="88"/>
        <v>пт</v>
      </c>
      <c r="KL74" s="15" t="str">
        <f t="shared" si="88"/>
        <v>сб</v>
      </c>
      <c r="KM74" s="15" t="str">
        <f t="shared" si="88"/>
        <v>вс</v>
      </c>
      <c r="KN74" s="15" t="str">
        <f t="shared" si="88"/>
        <v>пн</v>
      </c>
      <c r="KO74" s="15" t="str">
        <f t="shared" si="88"/>
        <v>вт</v>
      </c>
      <c r="KP74" s="15" t="str">
        <f t="shared" si="88"/>
        <v>ср</v>
      </c>
      <c r="KQ74" s="15" t="str">
        <f t="shared" si="88"/>
        <v>чт</v>
      </c>
      <c r="KR74" s="15" t="str">
        <f t="shared" si="88"/>
        <v>пт</v>
      </c>
      <c r="KS74" s="15" t="str">
        <f t="shared" si="88"/>
        <v>сб</v>
      </c>
      <c r="KT74" s="15" t="str">
        <f t="shared" si="88"/>
        <v>вс</v>
      </c>
      <c r="KU74" s="15" t="str">
        <f t="shared" si="88"/>
        <v>пн</v>
      </c>
      <c r="KV74" s="15" t="str">
        <f t="shared" si="88"/>
        <v>вт</v>
      </c>
      <c r="KW74" s="15" t="str">
        <f t="shared" si="88"/>
        <v>ср</v>
      </c>
      <c r="KX74" s="15" t="str">
        <f t="shared" si="88"/>
        <v>чт</v>
      </c>
      <c r="KY74" s="15" t="str">
        <f t="shared" si="88"/>
        <v>пт</v>
      </c>
      <c r="KZ74" s="15" t="str">
        <f t="shared" si="88"/>
        <v>сб</v>
      </c>
      <c r="LA74" s="15" t="str">
        <f t="shared" si="88"/>
        <v>вс</v>
      </c>
      <c r="LB74" s="15" t="str">
        <f t="shared" si="88"/>
        <v>пн</v>
      </c>
      <c r="LC74" s="15" t="str">
        <f t="shared" si="88"/>
        <v>вт</v>
      </c>
      <c r="LD74" s="15" t="str">
        <f t="shared" si="88"/>
        <v>ср</v>
      </c>
      <c r="LE74" s="15" t="str">
        <f t="shared" si="88"/>
        <v>чт</v>
      </c>
      <c r="LF74" s="15" t="str">
        <f t="shared" si="88"/>
        <v>пт</v>
      </c>
      <c r="LG74" s="15" t="str">
        <f t="shared" si="88"/>
        <v>сб</v>
      </c>
      <c r="LH74" s="15" t="str">
        <f t="shared" si="88"/>
        <v>вс</v>
      </c>
      <c r="LI74" s="15" t="str">
        <f t="shared" si="88"/>
        <v>пн</v>
      </c>
      <c r="LJ74" s="15" t="str">
        <f t="shared" si="88"/>
        <v>вт</v>
      </c>
      <c r="LK74" s="15" t="str">
        <f t="shared" si="88"/>
        <v>ср</v>
      </c>
      <c r="LL74" s="15" t="str">
        <f t="shared" si="88"/>
        <v>чт</v>
      </c>
      <c r="LM74" s="15" t="str">
        <f t="shared" si="88"/>
        <v>пт</v>
      </c>
      <c r="LN74" s="15" t="str">
        <f t="shared" si="88"/>
        <v>сб</v>
      </c>
      <c r="LO74" s="15" t="str">
        <f t="shared" si="88"/>
        <v>вс</v>
      </c>
      <c r="LP74" s="15" t="str">
        <f t="shared" si="88"/>
        <v>пн</v>
      </c>
      <c r="LQ74" s="15" t="str">
        <f t="shared" si="88"/>
        <v>вт</v>
      </c>
      <c r="LR74" s="15" t="str">
        <f t="shared" si="88"/>
        <v>ср</v>
      </c>
      <c r="LS74" s="15" t="str">
        <f t="shared" si="88"/>
        <v>чт</v>
      </c>
      <c r="LT74" s="15" t="str">
        <f t="shared" si="88"/>
        <v>пт</v>
      </c>
      <c r="LU74" s="15" t="str">
        <f t="shared" si="88"/>
        <v>сб</v>
      </c>
      <c r="LV74" s="15" t="str">
        <f t="shared" si="88"/>
        <v>вс</v>
      </c>
      <c r="LW74" s="15" t="str">
        <f t="shared" ref="LW74:NO74" si="89">IF(LW75="","",IF(WEEKDAY(LW75)=2,"пн",IF(WEEKDAY(LW75)=3,"вт",IF(WEEKDAY(LW75)=4,"ср",IF(WEEKDAY(LW75)=5,"чт",IF(WEEKDAY(LW75)=6,"пт",IF(WEEKDAY(LW75)=7,"сб",IF(WEEKDAY(LW75)=1,"вс",0))))))))</f>
        <v>пн</v>
      </c>
      <c r="LX74" s="15" t="str">
        <f t="shared" si="89"/>
        <v>вт</v>
      </c>
      <c r="LY74" s="15" t="str">
        <f t="shared" si="89"/>
        <v>ср</v>
      </c>
      <c r="LZ74" s="15" t="str">
        <f t="shared" si="89"/>
        <v>чт</v>
      </c>
      <c r="MA74" s="15" t="str">
        <f t="shared" si="89"/>
        <v>пт</v>
      </c>
      <c r="MB74" s="15" t="str">
        <f t="shared" si="89"/>
        <v>сб</v>
      </c>
      <c r="MC74" s="15" t="str">
        <f t="shared" si="89"/>
        <v>вс</v>
      </c>
      <c r="MD74" s="15" t="str">
        <f t="shared" si="89"/>
        <v>пн</v>
      </c>
      <c r="ME74" s="15" t="str">
        <f t="shared" si="89"/>
        <v>вт</v>
      </c>
      <c r="MF74" s="15" t="str">
        <f t="shared" si="89"/>
        <v>ср</v>
      </c>
      <c r="MG74" s="15" t="str">
        <f t="shared" si="89"/>
        <v>чт</v>
      </c>
      <c r="MH74" s="15" t="str">
        <f t="shared" si="89"/>
        <v>пт</v>
      </c>
      <c r="MI74" s="15" t="str">
        <f t="shared" si="89"/>
        <v>сб</v>
      </c>
      <c r="MJ74" s="15" t="str">
        <f t="shared" si="89"/>
        <v>вс</v>
      </c>
      <c r="MK74" s="15" t="str">
        <f t="shared" si="89"/>
        <v>пн</v>
      </c>
      <c r="ML74" s="15" t="str">
        <f t="shared" si="89"/>
        <v>вт</v>
      </c>
      <c r="MM74" s="15" t="str">
        <f t="shared" si="89"/>
        <v>ср</v>
      </c>
      <c r="MN74" s="15" t="str">
        <f t="shared" si="89"/>
        <v>чт</v>
      </c>
      <c r="MO74" s="15" t="str">
        <f t="shared" si="89"/>
        <v>пт</v>
      </c>
      <c r="MP74" s="15" t="str">
        <f t="shared" si="89"/>
        <v>сб</v>
      </c>
      <c r="MQ74" s="15" t="str">
        <f t="shared" si="89"/>
        <v>вс</v>
      </c>
      <c r="MR74" s="15" t="str">
        <f t="shared" si="89"/>
        <v>пн</v>
      </c>
      <c r="MS74" s="15" t="str">
        <f t="shared" si="89"/>
        <v>вт</v>
      </c>
      <c r="MT74" s="15" t="str">
        <f t="shared" si="89"/>
        <v>ср</v>
      </c>
      <c r="MU74" s="15" t="str">
        <f t="shared" si="89"/>
        <v>чт</v>
      </c>
      <c r="MV74" s="15" t="str">
        <f t="shared" si="89"/>
        <v>пт</v>
      </c>
      <c r="MW74" s="15" t="str">
        <f t="shared" si="89"/>
        <v>сб</v>
      </c>
      <c r="MX74" s="15" t="str">
        <f t="shared" si="89"/>
        <v>вс</v>
      </c>
      <c r="MY74" s="15" t="str">
        <f t="shared" si="89"/>
        <v>пн</v>
      </c>
      <c r="MZ74" s="15" t="str">
        <f t="shared" si="89"/>
        <v>вт</v>
      </c>
      <c r="NA74" s="15" t="str">
        <f t="shared" si="89"/>
        <v>ср</v>
      </c>
      <c r="NB74" s="15" t="str">
        <f t="shared" si="89"/>
        <v>чт</v>
      </c>
      <c r="NC74" s="15" t="str">
        <f t="shared" si="89"/>
        <v>пт</v>
      </c>
      <c r="ND74" s="15" t="str">
        <f t="shared" si="89"/>
        <v>сб</v>
      </c>
      <c r="NE74" s="15" t="str">
        <f t="shared" si="89"/>
        <v>вс</v>
      </c>
      <c r="NF74" s="15" t="str">
        <f t="shared" si="89"/>
        <v>пн</v>
      </c>
      <c r="NG74" s="15" t="str">
        <f t="shared" si="89"/>
        <v>вт</v>
      </c>
      <c r="NH74" s="15" t="str">
        <f t="shared" si="89"/>
        <v>ср</v>
      </c>
      <c r="NI74" s="15" t="str">
        <f t="shared" si="89"/>
        <v>чт</v>
      </c>
      <c r="NJ74" s="15" t="str">
        <f t="shared" si="89"/>
        <v>пт</v>
      </c>
      <c r="NK74" s="15" t="str">
        <f t="shared" si="89"/>
        <v>сб</v>
      </c>
      <c r="NL74" s="15" t="str">
        <f t="shared" si="89"/>
        <v>вс</v>
      </c>
      <c r="NM74" s="15" t="str">
        <f t="shared" si="89"/>
        <v>пн</v>
      </c>
      <c r="NN74" s="15" t="str">
        <f t="shared" si="89"/>
        <v>вт</v>
      </c>
      <c r="NO74" s="15" t="str">
        <f t="shared" si="89"/>
        <v>ср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tr">
        <f>OFMOR_OFF_0!G75</f>
        <v>даты</v>
      </c>
      <c r="H75" s="1"/>
      <c r="I75" s="180"/>
      <c r="J75" s="1"/>
      <c r="K75" s="181"/>
      <c r="L75" s="1"/>
      <c r="M75" s="1"/>
      <c r="N75" s="73">
        <f>IF($N$9="","",$N$9)</f>
        <v>43466</v>
      </c>
      <c r="O75" s="73">
        <f>IF(N75="","",N75+1)</f>
        <v>43467</v>
      </c>
      <c r="P75" s="73">
        <f t="shared" ref="P75:CA75" si="90">IF(O75="","",O75+1)</f>
        <v>43468</v>
      </c>
      <c r="Q75" s="73">
        <f t="shared" si="90"/>
        <v>43469</v>
      </c>
      <c r="R75" s="73">
        <f t="shared" si="90"/>
        <v>43470</v>
      </c>
      <c r="S75" s="73">
        <f t="shared" si="90"/>
        <v>43471</v>
      </c>
      <c r="T75" s="73">
        <f t="shared" si="90"/>
        <v>43472</v>
      </c>
      <c r="U75" s="73">
        <f t="shared" si="90"/>
        <v>43473</v>
      </c>
      <c r="V75" s="73">
        <f t="shared" si="90"/>
        <v>43474</v>
      </c>
      <c r="W75" s="73">
        <f t="shared" si="90"/>
        <v>43475</v>
      </c>
      <c r="X75" s="73">
        <f t="shared" si="90"/>
        <v>43476</v>
      </c>
      <c r="Y75" s="73">
        <f t="shared" si="90"/>
        <v>43477</v>
      </c>
      <c r="Z75" s="73">
        <f t="shared" si="90"/>
        <v>43478</v>
      </c>
      <c r="AA75" s="73">
        <f t="shared" si="90"/>
        <v>43479</v>
      </c>
      <c r="AB75" s="73">
        <f t="shared" si="90"/>
        <v>43480</v>
      </c>
      <c r="AC75" s="73">
        <f t="shared" si="90"/>
        <v>43481</v>
      </c>
      <c r="AD75" s="73">
        <f t="shared" si="90"/>
        <v>43482</v>
      </c>
      <c r="AE75" s="73">
        <f t="shared" si="90"/>
        <v>43483</v>
      </c>
      <c r="AF75" s="73">
        <f t="shared" si="90"/>
        <v>43484</v>
      </c>
      <c r="AG75" s="73">
        <f t="shared" si="90"/>
        <v>43485</v>
      </c>
      <c r="AH75" s="73">
        <f t="shared" si="90"/>
        <v>43486</v>
      </c>
      <c r="AI75" s="73">
        <f t="shared" si="90"/>
        <v>43487</v>
      </c>
      <c r="AJ75" s="73">
        <f t="shared" si="90"/>
        <v>43488</v>
      </c>
      <c r="AK75" s="73">
        <f t="shared" si="90"/>
        <v>43489</v>
      </c>
      <c r="AL75" s="73">
        <f t="shared" si="90"/>
        <v>43490</v>
      </c>
      <c r="AM75" s="73">
        <f t="shared" si="90"/>
        <v>43491</v>
      </c>
      <c r="AN75" s="73">
        <f t="shared" si="90"/>
        <v>43492</v>
      </c>
      <c r="AO75" s="73">
        <f t="shared" si="90"/>
        <v>43493</v>
      </c>
      <c r="AP75" s="73">
        <f t="shared" si="90"/>
        <v>43494</v>
      </c>
      <c r="AQ75" s="73">
        <f t="shared" si="90"/>
        <v>43495</v>
      </c>
      <c r="AR75" s="73">
        <f t="shared" si="90"/>
        <v>43496</v>
      </c>
      <c r="AS75" s="73">
        <f t="shared" si="90"/>
        <v>43497</v>
      </c>
      <c r="AT75" s="73">
        <f t="shared" si="90"/>
        <v>43498</v>
      </c>
      <c r="AU75" s="73">
        <f t="shared" si="90"/>
        <v>43499</v>
      </c>
      <c r="AV75" s="73">
        <f t="shared" si="90"/>
        <v>43500</v>
      </c>
      <c r="AW75" s="73">
        <f t="shared" si="90"/>
        <v>43501</v>
      </c>
      <c r="AX75" s="73">
        <f t="shared" si="90"/>
        <v>43502</v>
      </c>
      <c r="AY75" s="73">
        <f t="shared" si="90"/>
        <v>43503</v>
      </c>
      <c r="AZ75" s="73">
        <f t="shared" si="90"/>
        <v>43504</v>
      </c>
      <c r="BA75" s="73">
        <f t="shared" si="90"/>
        <v>43505</v>
      </c>
      <c r="BB75" s="73">
        <f t="shared" si="90"/>
        <v>43506</v>
      </c>
      <c r="BC75" s="73">
        <f t="shared" si="90"/>
        <v>43507</v>
      </c>
      <c r="BD75" s="73">
        <f t="shared" si="90"/>
        <v>43508</v>
      </c>
      <c r="BE75" s="73">
        <f t="shared" si="90"/>
        <v>43509</v>
      </c>
      <c r="BF75" s="73">
        <f t="shared" si="90"/>
        <v>43510</v>
      </c>
      <c r="BG75" s="73">
        <f t="shared" si="90"/>
        <v>43511</v>
      </c>
      <c r="BH75" s="73">
        <f t="shared" si="90"/>
        <v>43512</v>
      </c>
      <c r="BI75" s="73">
        <f t="shared" si="90"/>
        <v>43513</v>
      </c>
      <c r="BJ75" s="73">
        <f t="shared" si="90"/>
        <v>43514</v>
      </c>
      <c r="BK75" s="73">
        <f t="shared" si="90"/>
        <v>43515</v>
      </c>
      <c r="BL75" s="73">
        <f t="shared" si="90"/>
        <v>43516</v>
      </c>
      <c r="BM75" s="73">
        <f t="shared" si="90"/>
        <v>43517</v>
      </c>
      <c r="BN75" s="73">
        <f t="shared" si="90"/>
        <v>43518</v>
      </c>
      <c r="BO75" s="73">
        <f t="shared" si="90"/>
        <v>43519</v>
      </c>
      <c r="BP75" s="73">
        <f t="shared" si="90"/>
        <v>43520</v>
      </c>
      <c r="BQ75" s="73">
        <f t="shared" si="90"/>
        <v>43521</v>
      </c>
      <c r="BR75" s="73">
        <f t="shared" si="90"/>
        <v>43522</v>
      </c>
      <c r="BS75" s="73">
        <f t="shared" si="90"/>
        <v>43523</v>
      </c>
      <c r="BT75" s="73">
        <f t="shared" si="90"/>
        <v>43524</v>
      </c>
      <c r="BU75" s="73">
        <f t="shared" si="90"/>
        <v>43525</v>
      </c>
      <c r="BV75" s="73">
        <f t="shared" si="90"/>
        <v>43526</v>
      </c>
      <c r="BW75" s="73">
        <f t="shared" si="90"/>
        <v>43527</v>
      </c>
      <c r="BX75" s="73">
        <f t="shared" si="90"/>
        <v>43528</v>
      </c>
      <c r="BY75" s="73">
        <f t="shared" si="90"/>
        <v>43529</v>
      </c>
      <c r="BZ75" s="73">
        <f t="shared" si="90"/>
        <v>43530</v>
      </c>
      <c r="CA75" s="73">
        <f t="shared" si="90"/>
        <v>43531</v>
      </c>
      <c r="CB75" s="73">
        <f t="shared" ref="CB75:EM75" si="91">IF(CA75="","",CA75+1)</f>
        <v>43532</v>
      </c>
      <c r="CC75" s="73">
        <f t="shared" si="91"/>
        <v>43533</v>
      </c>
      <c r="CD75" s="73">
        <f t="shared" si="91"/>
        <v>43534</v>
      </c>
      <c r="CE75" s="73">
        <f t="shared" si="91"/>
        <v>43535</v>
      </c>
      <c r="CF75" s="73">
        <f t="shared" si="91"/>
        <v>43536</v>
      </c>
      <c r="CG75" s="73">
        <f t="shared" si="91"/>
        <v>43537</v>
      </c>
      <c r="CH75" s="73">
        <f t="shared" si="91"/>
        <v>43538</v>
      </c>
      <c r="CI75" s="73">
        <f t="shared" si="91"/>
        <v>43539</v>
      </c>
      <c r="CJ75" s="73">
        <f t="shared" si="91"/>
        <v>43540</v>
      </c>
      <c r="CK75" s="73">
        <f t="shared" si="91"/>
        <v>43541</v>
      </c>
      <c r="CL75" s="73">
        <f t="shared" si="91"/>
        <v>43542</v>
      </c>
      <c r="CM75" s="73">
        <f t="shared" si="91"/>
        <v>43543</v>
      </c>
      <c r="CN75" s="73">
        <f t="shared" si="91"/>
        <v>43544</v>
      </c>
      <c r="CO75" s="73">
        <f t="shared" si="91"/>
        <v>43545</v>
      </c>
      <c r="CP75" s="73">
        <f t="shared" si="91"/>
        <v>43546</v>
      </c>
      <c r="CQ75" s="73">
        <f t="shared" si="91"/>
        <v>43547</v>
      </c>
      <c r="CR75" s="73">
        <f t="shared" si="91"/>
        <v>43548</v>
      </c>
      <c r="CS75" s="73">
        <f t="shared" si="91"/>
        <v>43549</v>
      </c>
      <c r="CT75" s="73">
        <f t="shared" si="91"/>
        <v>43550</v>
      </c>
      <c r="CU75" s="73">
        <f t="shared" si="91"/>
        <v>43551</v>
      </c>
      <c r="CV75" s="73">
        <f t="shared" si="91"/>
        <v>43552</v>
      </c>
      <c r="CW75" s="73">
        <f t="shared" si="91"/>
        <v>43553</v>
      </c>
      <c r="CX75" s="73">
        <f t="shared" si="91"/>
        <v>43554</v>
      </c>
      <c r="CY75" s="73">
        <f t="shared" si="91"/>
        <v>43555</v>
      </c>
      <c r="CZ75" s="73">
        <f t="shared" si="91"/>
        <v>43556</v>
      </c>
      <c r="DA75" s="73">
        <f t="shared" si="91"/>
        <v>43557</v>
      </c>
      <c r="DB75" s="73">
        <f t="shared" si="91"/>
        <v>43558</v>
      </c>
      <c r="DC75" s="73">
        <f t="shared" si="91"/>
        <v>43559</v>
      </c>
      <c r="DD75" s="73">
        <f t="shared" si="91"/>
        <v>43560</v>
      </c>
      <c r="DE75" s="73">
        <f t="shared" si="91"/>
        <v>43561</v>
      </c>
      <c r="DF75" s="73">
        <f t="shared" si="91"/>
        <v>43562</v>
      </c>
      <c r="DG75" s="73">
        <f t="shared" si="91"/>
        <v>43563</v>
      </c>
      <c r="DH75" s="73">
        <f t="shared" si="91"/>
        <v>43564</v>
      </c>
      <c r="DI75" s="73">
        <f t="shared" si="91"/>
        <v>43565</v>
      </c>
      <c r="DJ75" s="73">
        <f t="shared" si="91"/>
        <v>43566</v>
      </c>
      <c r="DK75" s="73">
        <f t="shared" si="91"/>
        <v>43567</v>
      </c>
      <c r="DL75" s="73">
        <f t="shared" si="91"/>
        <v>43568</v>
      </c>
      <c r="DM75" s="73">
        <f t="shared" si="91"/>
        <v>43569</v>
      </c>
      <c r="DN75" s="73">
        <f t="shared" si="91"/>
        <v>43570</v>
      </c>
      <c r="DO75" s="73">
        <f t="shared" si="91"/>
        <v>43571</v>
      </c>
      <c r="DP75" s="73">
        <f t="shared" si="91"/>
        <v>43572</v>
      </c>
      <c r="DQ75" s="73">
        <f t="shared" si="91"/>
        <v>43573</v>
      </c>
      <c r="DR75" s="73">
        <f t="shared" si="91"/>
        <v>43574</v>
      </c>
      <c r="DS75" s="73">
        <f t="shared" si="91"/>
        <v>43575</v>
      </c>
      <c r="DT75" s="73">
        <f t="shared" si="91"/>
        <v>43576</v>
      </c>
      <c r="DU75" s="73">
        <f t="shared" si="91"/>
        <v>43577</v>
      </c>
      <c r="DV75" s="73">
        <f t="shared" si="91"/>
        <v>43578</v>
      </c>
      <c r="DW75" s="73">
        <f t="shared" si="91"/>
        <v>43579</v>
      </c>
      <c r="DX75" s="73">
        <f t="shared" si="91"/>
        <v>43580</v>
      </c>
      <c r="DY75" s="73">
        <f t="shared" si="91"/>
        <v>43581</v>
      </c>
      <c r="DZ75" s="73">
        <f t="shared" si="91"/>
        <v>43582</v>
      </c>
      <c r="EA75" s="73">
        <f t="shared" si="91"/>
        <v>43583</v>
      </c>
      <c r="EB75" s="73">
        <f t="shared" si="91"/>
        <v>43584</v>
      </c>
      <c r="EC75" s="73">
        <f t="shared" si="91"/>
        <v>43585</v>
      </c>
      <c r="ED75" s="73">
        <f t="shared" si="91"/>
        <v>43586</v>
      </c>
      <c r="EE75" s="73">
        <f t="shared" si="91"/>
        <v>43587</v>
      </c>
      <c r="EF75" s="73">
        <f t="shared" si="91"/>
        <v>43588</v>
      </c>
      <c r="EG75" s="73">
        <f t="shared" si="91"/>
        <v>43589</v>
      </c>
      <c r="EH75" s="73">
        <f t="shared" si="91"/>
        <v>43590</v>
      </c>
      <c r="EI75" s="73">
        <f t="shared" si="91"/>
        <v>43591</v>
      </c>
      <c r="EJ75" s="73">
        <f t="shared" si="91"/>
        <v>43592</v>
      </c>
      <c r="EK75" s="73">
        <f t="shared" si="91"/>
        <v>43593</v>
      </c>
      <c r="EL75" s="73">
        <f t="shared" si="91"/>
        <v>43594</v>
      </c>
      <c r="EM75" s="73">
        <f t="shared" si="91"/>
        <v>43595</v>
      </c>
      <c r="EN75" s="73">
        <f t="shared" ref="EN75:GY75" si="92">IF(EM75="","",EM75+1)</f>
        <v>43596</v>
      </c>
      <c r="EO75" s="73">
        <f t="shared" si="92"/>
        <v>43597</v>
      </c>
      <c r="EP75" s="73">
        <f t="shared" si="92"/>
        <v>43598</v>
      </c>
      <c r="EQ75" s="73">
        <f t="shared" si="92"/>
        <v>43599</v>
      </c>
      <c r="ER75" s="73">
        <f t="shared" si="92"/>
        <v>43600</v>
      </c>
      <c r="ES75" s="73">
        <f t="shared" si="92"/>
        <v>43601</v>
      </c>
      <c r="ET75" s="73">
        <f t="shared" si="92"/>
        <v>43602</v>
      </c>
      <c r="EU75" s="73">
        <f t="shared" si="92"/>
        <v>43603</v>
      </c>
      <c r="EV75" s="73">
        <f t="shared" si="92"/>
        <v>43604</v>
      </c>
      <c r="EW75" s="73">
        <f t="shared" si="92"/>
        <v>43605</v>
      </c>
      <c r="EX75" s="73">
        <f t="shared" si="92"/>
        <v>43606</v>
      </c>
      <c r="EY75" s="73">
        <f t="shared" si="92"/>
        <v>43607</v>
      </c>
      <c r="EZ75" s="73">
        <f t="shared" si="92"/>
        <v>43608</v>
      </c>
      <c r="FA75" s="73">
        <f t="shared" si="92"/>
        <v>43609</v>
      </c>
      <c r="FB75" s="73">
        <f t="shared" si="92"/>
        <v>43610</v>
      </c>
      <c r="FC75" s="73">
        <f t="shared" si="92"/>
        <v>43611</v>
      </c>
      <c r="FD75" s="73">
        <f t="shared" si="92"/>
        <v>43612</v>
      </c>
      <c r="FE75" s="73">
        <f t="shared" si="92"/>
        <v>43613</v>
      </c>
      <c r="FF75" s="73">
        <f t="shared" si="92"/>
        <v>43614</v>
      </c>
      <c r="FG75" s="73">
        <f t="shared" si="92"/>
        <v>43615</v>
      </c>
      <c r="FH75" s="73">
        <f t="shared" si="92"/>
        <v>43616</v>
      </c>
      <c r="FI75" s="73">
        <f t="shared" si="92"/>
        <v>43617</v>
      </c>
      <c r="FJ75" s="73">
        <f t="shared" si="92"/>
        <v>43618</v>
      </c>
      <c r="FK75" s="73">
        <f t="shared" si="92"/>
        <v>43619</v>
      </c>
      <c r="FL75" s="73">
        <f t="shared" si="92"/>
        <v>43620</v>
      </c>
      <c r="FM75" s="73">
        <f t="shared" si="92"/>
        <v>43621</v>
      </c>
      <c r="FN75" s="73">
        <f t="shared" si="92"/>
        <v>43622</v>
      </c>
      <c r="FO75" s="73">
        <f t="shared" si="92"/>
        <v>43623</v>
      </c>
      <c r="FP75" s="73">
        <f t="shared" si="92"/>
        <v>43624</v>
      </c>
      <c r="FQ75" s="73">
        <f t="shared" si="92"/>
        <v>43625</v>
      </c>
      <c r="FR75" s="73">
        <f t="shared" si="92"/>
        <v>43626</v>
      </c>
      <c r="FS75" s="73">
        <f t="shared" si="92"/>
        <v>43627</v>
      </c>
      <c r="FT75" s="73">
        <f t="shared" si="92"/>
        <v>43628</v>
      </c>
      <c r="FU75" s="73">
        <f t="shared" si="92"/>
        <v>43629</v>
      </c>
      <c r="FV75" s="73">
        <f t="shared" si="92"/>
        <v>43630</v>
      </c>
      <c r="FW75" s="73">
        <f t="shared" si="92"/>
        <v>43631</v>
      </c>
      <c r="FX75" s="73">
        <f t="shared" si="92"/>
        <v>43632</v>
      </c>
      <c r="FY75" s="73">
        <f t="shared" si="92"/>
        <v>43633</v>
      </c>
      <c r="FZ75" s="73">
        <f t="shared" si="92"/>
        <v>43634</v>
      </c>
      <c r="GA75" s="73">
        <f t="shared" si="92"/>
        <v>43635</v>
      </c>
      <c r="GB75" s="73">
        <f t="shared" si="92"/>
        <v>43636</v>
      </c>
      <c r="GC75" s="73">
        <f t="shared" si="92"/>
        <v>43637</v>
      </c>
      <c r="GD75" s="73">
        <f t="shared" si="92"/>
        <v>43638</v>
      </c>
      <c r="GE75" s="73">
        <f t="shared" si="92"/>
        <v>43639</v>
      </c>
      <c r="GF75" s="73">
        <f t="shared" si="92"/>
        <v>43640</v>
      </c>
      <c r="GG75" s="73">
        <f t="shared" si="92"/>
        <v>43641</v>
      </c>
      <c r="GH75" s="73">
        <f t="shared" si="92"/>
        <v>43642</v>
      </c>
      <c r="GI75" s="73">
        <f t="shared" si="92"/>
        <v>43643</v>
      </c>
      <c r="GJ75" s="73">
        <f t="shared" si="92"/>
        <v>43644</v>
      </c>
      <c r="GK75" s="73">
        <f t="shared" si="92"/>
        <v>43645</v>
      </c>
      <c r="GL75" s="73">
        <f t="shared" si="92"/>
        <v>43646</v>
      </c>
      <c r="GM75" s="73">
        <f t="shared" si="92"/>
        <v>43647</v>
      </c>
      <c r="GN75" s="73">
        <f t="shared" si="92"/>
        <v>43648</v>
      </c>
      <c r="GO75" s="73">
        <f t="shared" si="92"/>
        <v>43649</v>
      </c>
      <c r="GP75" s="73">
        <f t="shared" si="92"/>
        <v>43650</v>
      </c>
      <c r="GQ75" s="73">
        <f t="shared" si="92"/>
        <v>43651</v>
      </c>
      <c r="GR75" s="73">
        <f t="shared" si="92"/>
        <v>43652</v>
      </c>
      <c r="GS75" s="73">
        <f t="shared" si="92"/>
        <v>43653</v>
      </c>
      <c r="GT75" s="73">
        <f t="shared" si="92"/>
        <v>43654</v>
      </c>
      <c r="GU75" s="73">
        <f t="shared" si="92"/>
        <v>43655</v>
      </c>
      <c r="GV75" s="73">
        <f t="shared" si="92"/>
        <v>43656</v>
      </c>
      <c r="GW75" s="73">
        <f t="shared" si="92"/>
        <v>43657</v>
      </c>
      <c r="GX75" s="73">
        <f t="shared" si="92"/>
        <v>43658</v>
      </c>
      <c r="GY75" s="73">
        <f t="shared" si="92"/>
        <v>43659</v>
      </c>
      <c r="GZ75" s="73">
        <f t="shared" ref="GZ75:JK75" si="93">IF(GY75="","",GY75+1)</f>
        <v>43660</v>
      </c>
      <c r="HA75" s="73">
        <f t="shared" si="93"/>
        <v>43661</v>
      </c>
      <c r="HB75" s="73">
        <f t="shared" si="93"/>
        <v>43662</v>
      </c>
      <c r="HC75" s="73">
        <f t="shared" si="93"/>
        <v>43663</v>
      </c>
      <c r="HD75" s="73">
        <f t="shared" si="93"/>
        <v>43664</v>
      </c>
      <c r="HE75" s="73">
        <f t="shared" si="93"/>
        <v>43665</v>
      </c>
      <c r="HF75" s="73">
        <f t="shared" si="93"/>
        <v>43666</v>
      </c>
      <c r="HG75" s="73">
        <f t="shared" si="93"/>
        <v>43667</v>
      </c>
      <c r="HH75" s="73">
        <f t="shared" si="93"/>
        <v>43668</v>
      </c>
      <c r="HI75" s="73">
        <f t="shared" si="93"/>
        <v>43669</v>
      </c>
      <c r="HJ75" s="73">
        <f t="shared" si="93"/>
        <v>43670</v>
      </c>
      <c r="HK75" s="73">
        <f t="shared" si="93"/>
        <v>43671</v>
      </c>
      <c r="HL75" s="73">
        <f t="shared" si="93"/>
        <v>43672</v>
      </c>
      <c r="HM75" s="73">
        <f t="shared" si="93"/>
        <v>43673</v>
      </c>
      <c r="HN75" s="73">
        <f t="shared" si="93"/>
        <v>43674</v>
      </c>
      <c r="HO75" s="73">
        <f t="shared" si="93"/>
        <v>43675</v>
      </c>
      <c r="HP75" s="73">
        <f t="shared" si="93"/>
        <v>43676</v>
      </c>
      <c r="HQ75" s="73">
        <f t="shared" si="93"/>
        <v>43677</v>
      </c>
      <c r="HR75" s="73">
        <f t="shared" si="93"/>
        <v>43678</v>
      </c>
      <c r="HS75" s="73">
        <f t="shared" si="93"/>
        <v>43679</v>
      </c>
      <c r="HT75" s="73">
        <f t="shared" si="93"/>
        <v>43680</v>
      </c>
      <c r="HU75" s="73">
        <f t="shared" si="93"/>
        <v>43681</v>
      </c>
      <c r="HV75" s="73">
        <f t="shared" si="93"/>
        <v>43682</v>
      </c>
      <c r="HW75" s="73">
        <f t="shared" si="93"/>
        <v>43683</v>
      </c>
      <c r="HX75" s="73">
        <f t="shared" si="93"/>
        <v>43684</v>
      </c>
      <c r="HY75" s="73">
        <f t="shared" si="93"/>
        <v>43685</v>
      </c>
      <c r="HZ75" s="73">
        <f t="shared" si="93"/>
        <v>43686</v>
      </c>
      <c r="IA75" s="73">
        <f t="shared" si="93"/>
        <v>43687</v>
      </c>
      <c r="IB75" s="73">
        <f t="shared" si="93"/>
        <v>43688</v>
      </c>
      <c r="IC75" s="73">
        <f t="shared" si="93"/>
        <v>43689</v>
      </c>
      <c r="ID75" s="73">
        <f t="shared" si="93"/>
        <v>43690</v>
      </c>
      <c r="IE75" s="73">
        <f t="shared" si="93"/>
        <v>43691</v>
      </c>
      <c r="IF75" s="73">
        <f t="shared" si="93"/>
        <v>43692</v>
      </c>
      <c r="IG75" s="73">
        <f t="shared" si="93"/>
        <v>43693</v>
      </c>
      <c r="IH75" s="73">
        <f t="shared" si="93"/>
        <v>43694</v>
      </c>
      <c r="II75" s="73">
        <f t="shared" si="93"/>
        <v>43695</v>
      </c>
      <c r="IJ75" s="73">
        <f t="shared" si="93"/>
        <v>43696</v>
      </c>
      <c r="IK75" s="73">
        <f t="shared" si="93"/>
        <v>43697</v>
      </c>
      <c r="IL75" s="73">
        <f t="shared" si="93"/>
        <v>43698</v>
      </c>
      <c r="IM75" s="73">
        <f t="shared" si="93"/>
        <v>43699</v>
      </c>
      <c r="IN75" s="73">
        <f t="shared" si="93"/>
        <v>43700</v>
      </c>
      <c r="IO75" s="73">
        <f t="shared" si="93"/>
        <v>43701</v>
      </c>
      <c r="IP75" s="73">
        <f t="shared" si="93"/>
        <v>43702</v>
      </c>
      <c r="IQ75" s="73">
        <f t="shared" si="93"/>
        <v>43703</v>
      </c>
      <c r="IR75" s="73">
        <f t="shared" si="93"/>
        <v>43704</v>
      </c>
      <c r="IS75" s="73">
        <f t="shared" si="93"/>
        <v>43705</v>
      </c>
      <c r="IT75" s="73">
        <f t="shared" si="93"/>
        <v>43706</v>
      </c>
      <c r="IU75" s="73">
        <f t="shared" si="93"/>
        <v>43707</v>
      </c>
      <c r="IV75" s="73">
        <f t="shared" si="93"/>
        <v>43708</v>
      </c>
      <c r="IW75" s="73">
        <f t="shared" si="93"/>
        <v>43709</v>
      </c>
      <c r="IX75" s="73">
        <f t="shared" si="93"/>
        <v>43710</v>
      </c>
      <c r="IY75" s="73">
        <f t="shared" si="93"/>
        <v>43711</v>
      </c>
      <c r="IZ75" s="73">
        <f t="shared" si="93"/>
        <v>43712</v>
      </c>
      <c r="JA75" s="73">
        <f t="shared" si="93"/>
        <v>43713</v>
      </c>
      <c r="JB75" s="73">
        <f t="shared" si="93"/>
        <v>43714</v>
      </c>
      <c r="JC75" s="73">
        <f t="shared" si="93"/>
        <v>43715</v>
      </c>
      <c r="JD75" s="73">
        <f t="shared" si="93"/>
        <v>43716</v>
      </c>
      <c r="JE75" s="73">
        <f t="shared" si="93"/>
        <v>43717</v>
      </c>
      <c r="JF75" s="73">
        <f t="shared" si="93"/>
        <v>43718</v>
      </c>
      <c r="JG75" s="73">
        <f t="shared" si="93"/>
        <v>43719</v>
      </c>
      <c r="JH75" s="73">
        <f t="shared" si="93"/>
        <v>43720</v>
      </c>
      <c r="JI75" s="73">
        <f t="shared" si="93"/>
        <v>43721</v>
      </c>
      <c r="JJ75" s="73">
        <f t="shared" si="93"/>
        <v>43722</v>
      </c>
      <c r="JK75" s="73">
        <f t="shared" si="93"/>
        <v>43723</v>
      </c>
      <c r="JL75" s="73">
        <f t="shared" ref="JL75:LW75" si="94">IF(JK75="","",JK75+1)</f>
        <v>43724</v>
      </c>
      <c r="JM75" s="73">
        <f t="shared" si="94"/>
        <v>43725</v>
      </c>
      <c r="JN75" s="73">
        <f t="shared" si="94"/>
        <v>43726</v>
      </c>
      <c r="JO75" s="73">
        <f t="shared" si="94"/>
        <v>43727</v>
      </c>
      <c r="JP75" s="73">
        <f t="shared" si="94"/>
        <v>43728</v>
      </c>
      <c r="JQ75" s="73">
        <f t="shared" si="94"/>
        <v>43729</v>
      </c>
      <c r="JR75" s="73">
        <f t="shared" si="94"/>
        <v>43730</v>
      </c>
      <c r="JS75" s="73">
        <f t="shared" si="94"/>
        <v>43731</v>
      </c>
      <c r="JT75" s="73">
        <f t="shared" si="94"/>
        <v>43732</v>
      </c>
      <c r="JU75" s="73">
        <f t="shared" si="94"/>
        <v>43733</v>
      </c>
      <c r="JV75" s="73">
        <f t="shared" si="94"/>
        <v>43734</v>
      </c>
      <c r="JW75" s="73">
        <f t="shared" si="94"/>
        <v>43735</v>
      </c>
      <c r="JX75" s="73">
        <f t="shared" si="94"/>
        <v>43736</v>
      </c>
      <c r="JY75" s="73">
        <f t="shared" si="94"/>
        <v>43737</v>
      </c>
      <c r="JZ75" s="73">
        <f t="shared" si="94"/>
        <v>43738</v>
      </c>
      <c r="KA75" s="73">
        <f t="shared" si="94"/>
        <v>43739</v>
      </c>
      <c r="KB75" s="73">
        <f t="shared" si="94"/>
        <v>43740</v>
      </c>
      <c r="KC75" s="73">
        <f t="shared" si="94"/>
        <v>43741</v>
      </c>
      <c r="KD75" s="73">
        <f t="shared" si="94"/>
        <v>43742</v>
      </c>
      <c r="KE75" s="73">
        <f t="shared" si="94"/>
        <v>43743</v>
      </c>
      <c r="KF75" s="73">
        <f t="shared" si="94"/>
        <v>43744</v>
      </c>
      <c r="KG75" s="73">
        <f t="shared" si="94"/>
        <v>43745</v>
      </c>
      <c r="KH75" s="73">
        <f t="shared" si="94"/>
        <v>43746</v>
      </c>
      <c r="KI75" s="73">
        <f t="shared" si="94"/>
        <v>43747</v>
      </c>
      <c r="KJ75" s="73">
        <f t="shared" si="94"/>
        <v>43748</v>
      </c>
      <c r="KK75" s="73">
        <f t="shared" si="94"/>
        <v>43749</v>
      </c>
      <c r="KL75" s="73">
        <f t="shared" si="94"/>
        <v>43750</v>
      </c>
      <c r="KM75" s="73">
        <f t="shared" si="94"/>
        <v>43751</v>
      </c>
      <c r="KN75" s="73">
        <f t="shared" si="94"/>
        <v>43752</v>
      </c>
      <c r="KO75" s="73">
        <f t="shared" si="94"/>
        <v>43753</v>
      </c>
      <c r="KP75" s="73">
        <f t="shared" si="94"/>
        <v>43754</v>
      </c>
      <c r="KQ75" s="73">
        <f t="shared" si="94"/>
        <v>43755</v>
      </c>
      <c r="KR75" s="73">
        <f t="shared" si="94"/>
        <v>43756</v>
      </c>
      <c r="KS75" s="73">
        <f t="shared" si="94"/>
        <v>43757</v>
      </c>
      <c r="KT75" s="73">
        <f t="shared" si="94"/>
        <v>43758</v>
      </c>
      <c r="KU75" s="73">
        <f t="shared" si="94"/>
        <v>43759</v>
      </c>
      <c r="KV75" s="73">
        <f t="shared" si="94"/>
        <v>43760</v>
      </c>
      <c r="KW75" s="73">
        <f t="shared" si="94"/>
        <v>43761</v>
      </c>
      <c r="KX75" s="73">
        <f t="shared" si="94"/>
        <v>43762</v>
      </c>
      <c r="KY75" s="73">
        <f t="shared" si="94"/>
        <v>43763</v>
      </c>
      <c r="KZ75" s="73">
        <f t="shared" si="94"/>
        <v>43764</v>
      </c>
      <c r="LA75" s="73">
        <f t="shared" si="94"/>
        <v>43765</v>
      </c>
      <c r="LB75" s="73">
        <f t="shared" si="94"/>
        <v>43766</v>
      </c>
      <c r="LC75" s="73">
        <f t="shared" si="94"/>
        <v>43767</v>
      </c>
      <c r="LD75" s="73">
        <f t="shared" si="94"/>
        <v>43768</v>
      </c>
      <c r="LE75" s="73">
        <f t="shared" si="94"/>
        <v>43769</v>
      </c>
      <c r="LF75" s="73">
        <f t="shared" si="94"/>
        <v>43770</v>
      </c>
      <c r="LG75" s="73">
        <f t="shared" si="94"/>
        <v>43771</v>
      </c>
      <c r="LH75" s="73">
        <f t="shared" si="94"/>
        <v>43772</v>
      </c>
      <c r="LI75" s="73">
        <f t="shared" si="94"/>
        <v>43773</v>
      </c>
      <c r="LJ75" s="73">
        <f t="shared" si="94"/>
        <v>43774</v>
      </c>
      <c r="LK75" s="73">
        <f t="shared" si="94"/>
        <v>43775</v>
      </c>
      <c r="LL75" s="73">
        <f t="shared" si="94"/>
        <v>43776</v>
      </c>
      <c r="LM75" s="73">
        <f t="shared" si="94"/>
        <v>43777</v>
      </c>
      <c r="LN75" s="73">
        <f t="shared" si="94"/>
        <v>43778</v>
      </c>
      <c r="LO75" s="73">
        <f t="shared" si="94"/>
        <v>43779</v>
      </c>
      <c r="LP75" s="73">
        <f t="shared" si="94"/>
        <v>43780</v>
      </c>
      <c r="LQ75" s="73">
        <f t="shared" si="94"/>
        <v>43781</v>
      </c>
      <c r="LR75" s="73">
        <f t="shared" si="94"/>
        <v>43782</v>
      </c>
      <c r="LS75" s="73">
        <f t="shared" si="94"/>
        <v>43783</v>
      </c>
      <c r="LT75" s="73">
        <f t="shared" si="94"/>
        <v>43784</v>
      </c>
      <c r="LU75" s="73">
        <f t="shared" si="94"/>
        <v>43785</v>
      </c>
      <c r="LV75" s="73">
        <f t="shared" si="94"/>
        <v>43786</v>
      </c>
      <c r="LW75" s="73">
        <f t="shared" si="94"/>
        <v>43787</v>
      </c>
      <c r="LX75" s="73">
        <f t="shared" ref="LX75:NO75" si="95">IF(LW75="","",LW75+1)</f>
        <v>43788</v>
      </c>
      <c r="LY75" s="73">
        <f t="shared" si="95"/>
        <v>43789</v>
      </c>
      <c r="LZ75" s="73">
        <f t="shared" si="95"/>
        <v>43790</v>
      </c>
      <c r="MA75" s="73">
        <f t="shared" si="95"/>
        <v>43791</v>
      </c>
      <c r="MB75" s="73">
        <f t="shared" si="95"/>
        <v>43792</v>
      </c>
      <c r="MC75" s="73">
        <f t="shared" si="95"/>
        <v>43793</v>
      </c>
      <c r="MD75" s="73">
        <f t="shared" si="95"/>
        <v>43794</v>
      </c>
      <c r="ME75" s="73">
        <f t="shared" si="95"/>
        <v>43795</v>
      </c>
      <c r="MF75" s="73">
        <f t="shared" si="95"/>
        <v>43796</v>
      </c>
      <c r="MG75" s="73">
        <f t="shared" si="95"/>
        <v>43797</v>
      </c>
      <c r="MH75" s="73">
        <f t="shared" si="95"/>
        <v>43798</v>
      </c>
      <c r="MI75" s="73">
        <f t="shared" si="95"/>
        <v>43799</v>
      </c>
      <c r="MJ75" s="73">
        <f t="shared" si="95"/>
        <v>43800</v>
      </c>
      <c r="MK75" s="73">
        <f t="shared" si="95"/>
        <v>43801</v>
      </c>
      <c r="ML75" s="73">
        <f t="shared" si="95"/>
        <v>43802</v>
      </c>
      <c r="MM75" s="73">
        <f t="shared" si="95"/>
        <v>43803</v>
      </c>
      <c r="MN75" s="73">
        <f t="shared" si="95"/>
        <v>43804</v>
      </c>
      <c r="MO75" s="73">
        <f t="shared" si="95"/>
        <v>43805</v>
      </c>
      <c r="MP75" s="73">
        <f t="shared" si="95"/>
        <v>43806</v>
      </c>
      <c r="MQ75" s="73">
        <f t="shared" si="95"/>
        <v>43807</v>
      </c>
      <c r="MR75" s="73">
        <f t="shared" si="95"/>
        <v>43808</v>
      </c>
      <c r="MS75" s="73">
        <f t="shared" si="95"/>
        <v>43809</v>
      </c>
      <c r="MT75" s="73">
        <f t="shared" si="95"/>
        <v>43810</v>
      </c>
      <c r="MU75" s="73">
        <f t="shared" si="95"/>
        <v>43811</v>
      </c>
      <c r="MV75" s="73">
        <f t="shared" si="95"/>
        <v>43812</v>
      </c>
      <c r="MW75" s="73">
        <f t="shared" si="95"/>
        <v>43813</v>
      </c>
      <c r="MX75" s="73">
        <f t="shared" si="95"/>
        <v>43814</v>
      </c>
      <c r="MY75" s="73">
        <f t="shared" si="95"/>
        <v>43815</v>
      </c>
      <c r="MZ75" s="73">
        <f t="shared" si="95"/>
        <v>43816</v>
      </c>
      <c r="NA75" s="73">
        <f t="shared" si="95"/>
        <v>43817</v>
      </c>
      <c r="NB75" s="73">
        <f t="shared" si="95"/>
        <v>43818</v>
      </c>
      <c r="NC75" s="73">
        <f t="shared" si="95"/>
        <v>43819</v>
      </c>
      <c r="ND75" s="73">
        <f t="shared" si="95"/>
        <v>43820</v>
      </c>
      <c r="NE75" s="73">
        <f t="shared" si="95"/>
        <v>43821</v>
      </c>
      <c r="NF75" s="73">
        <f t="shared" si="95"/>
        <v>43822</v>
      </c>
      <c r="NG75" s="73">
        <f t="shared" si="95"/>
        <v>43823</v>
      </c>
      <c r="NH75" s="73">
        <f t="shared" si="95"/>
        <v>43824</v>
      </c>
      <c r="NI75" s="73">
        <f t="shared" si="95"/>
        <v>43825</v>
      </c>
      <c r="NJ75" s="73">
        <f t="shared" si="95"/>
        <v>43826</v>
      </c>
      <c r="NK75" s="73">
        <f t="shared" si="95"/>
        <v>43827</v>
      </c>
      <c r="NL75" s="73">
        <f t="shared" si="95"/>
        <v>43828</v>
      </c>
      <c r="NM75" s="73">
        <f t="shared" si="95"/>
        <v>43829</v>
      </c>
      <c r="NN75" s="73">
        <f t="shared" si="95"/>
        <v>43830</v>
      </c>
      <c r="NO75" s="73">
        <f t="shared" si="95"/>
        <v>43831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tr">
        <f>OFMOR_OFF_0!C77</f>
        <v>NetOrd</v>
      </c>
      <c r="D77" s="141"/>
      <c r="E77" s="141" t="str">
        <f>OFMOR_OFF_0!E77</f>
        <v>Оборот: Плановое количество проданных заказов</v>
      </c>
      <c r="F77" s="141"/>
      <c r="G77" s="141" t="str">
        <f>OFMOR_OFF_0!G77</f>
        <v>шт заказов</v>
      </c>
      <c r="H77" s="141"/>
      <c r="I77" s="141"/>
      <c r="J77" s="141"/>
      <c r="K77" s="142">
        <f t="shared" ref="K77:K86" si="96">SUM(N77:NO77)</f>
        <v>46878.860417278003</v>
      </c>
      <c r="L77" s="141"/>
      <c r="M77" s="141"/>
      <c r="N77" s="143">
        <f>$N$42*$AQ$64</f>
        <v>1.004379413826229E-2</v>
      </c>
      <c r="O77" s="144">
        <f>SUMPRODUCT($N$42:O$42,$AP$64:$AQ$64)</f>
        <v>2.2391829086939063</v>
      </c>
      <c r="P77" s="144">
        <f>SUMPRODUCT($N$42:P$42,$AO$64:$AQ$64)</f>
        <v>2.7236736840965863</v>
      </c>
      <c r="Q77" s="144">
        <f>SUMPRODUCT($N$42:Q$42,$AN$64:$AQ$64)</f>
        <v>4.5820000374241028</v>
      </c>
      <c r="R77" s="144">
        <f>SUMPRODUCT($N$42:R$42,$AM$64:$AQ$64)</f>
        <v>7.0688195482386433</v>
      </c>
      <c r="S77" s="144">
        <f>SUMPRODUCT($N$42:S$42,$AL$64:$AQ$64)</f>
        <v>7.7630707183084215</v>
      </c>
      <c r="T77" s="144">
        <f>SUMPRODUCT($N$42:T$42,$AK$64:$AQ$64)</f>
        <v>8.7213772885234118</v>
      </c>
      <c r="U77" s="144">
        <f>SUMPRODUCT($N$42:U$42,$AJ$64:$AQ$64)</f>
        <v>13.85607588194757</v>
      </c>
      <c r="V77" s="144">
        <f>SUMPRODUCT($N$42:V$42,$AI$64:$AQ$64)</f>
        <v>17.301132568388947</v>
      </c>
      <c r="W77" s="144">
        <f>SUMPRODUCT($N$42:W$42,$AH$64:$AQ$64)</f>
        <v>17.085789205469815</v>
      </c>
      <c r="X77" s="144">
        <f>SUMPRODUCT($N$42:X$42,$AG$64:$AQ$64)</f>
        <v>24.588015557811151</v>
      </c>
      <c r="Y77" s="144">
        <f>SUMPRODUCT($N$42:Y$42,$AF$64:$AQ$64)</f>
        <v>34.529819214962039</v>
      </c>
      <c r="Z77" s="144">
        <f>SUMPRODUCT($N$42:Z$42,$AE$64:$AQ$64)</f>
        <v>37.330031869917015</v>
      </c>
      <c r="AA77" s="144">
        <f>SUMPRODUCT($N$42:AA$42,$AD$64:$AQ$64)</f>
        <v>41.164598354175077</v>
      </c>
      <c r="AB77" s="144">
        <f>SUMPRODUCT($N$42:AB$42,$AC$64:$AQ$64)</f>
        <v>50.979549966046122</v>
      </c>
      <c r="AC77" s="144">
        <f>SUMPRODUCT($N$42:AC$42,$AB$64:$AQ$64)</f>
        <v>46.815802594785247</v>
      </c>
      <c r="AD77" s="144">
        <f>SUMPRODUCT($N$42:AD$42,$AA$64:$AQ$64)</f>
        <v>38.155714497472779</v>
      </c>
      <c r="AE77" s="144">
        <f>SUMPRODUCT($N$42:AE$42,$Z$64:$AQ$64)</f>
        <v>38.065593150525473</v>
      </c>
      <c r="AF77" s="144">
        <f>SUMPRODUCT($N$42:AF$42,$Y$64:$AQ$64)</f>
        <v>42.939428941255173</v>
      </c>
      <c r="AG77" s="144">
        <f>SUMPRODUCT($N$42:AG$42,$X$64:$AQ$64)</f>
        <v>42.406236581226629</v>
      </c>
      <c r="AH77" s="144">
        <f>SUMPRODUCT($N$42:AH$42,$W$64:$AQ$64)</f>
        <v>43.867176593141934</v>
      </c>
      <c r="AI77" s="144">
        <f>SUMPRODUCT($N$42:AI$42,$V$64:$AQ$64)</f>
        <v>52.271803769664466</v>
      </c>
      <c r="AJ77" s="144">
        <f>SUMPRODUCT($N$42:AJ$42,$U$64:$AQ$64)</f>
        <v>47.902893878890538</v>
      </c>
      <c r="AK77" s="144">
        <f>SUMPRODUCT($N$42:AK$42,$T$64:$AQ$64)</f>
        <v>39.131583797668654</v>
      </c>
      <c r="AL77" s="144">
        <f>SUMPRODUCT($N$42:AL$42,$S$64:$AQ$64)</f>
        <v>38.827862890648333</v>
      </c>
      <c r="AM77" s="144">
        <f>SUMPRODUCT($N$42:AM$42,$R$64:$AQ$64)</f>
        <v>60.987097041741613</v>
      </c>
      <c r="AN77" s="144">
        <f>SUMPRODUCT($N$42:AN$42,$Q$64:$AQ$64)</f>
        <v>65.024941619736694</v>
      </c>
      <c r="AO77" s="144">
        <f>SUMPRODUCT($N$42:AO$42,$P$64:$AQ$64)</f>
        <v>67.90364128631812</v>
      </c>
      <c r="AP77" s="144">
        <f>SUMPRODUCT($N$42:AP$42,$O$64:$AQ$64)</f>
        <v>78.700963374214879</v>
      </c>
      <c r="AQ77" s="144">
        <f t="shared" ref="AQ77:DB77" si="97">SUMPRODUCT(N$42:AQ$42,$N$64:$AQ$64)</f>
        <v>68.46829930861341</v>
      </c>
      <c r="AR77" s="144">
        <f t="shared" si="97"/>
        <v>54.158126841891381</v>
      </c>
      <c r="AS77" s="144">
        <f t="shared" si="97"/>
        <v>50.979869649156747</v>
      </c>
      <c r="AT77" s="144">
        <f t="shared" si="97"/>
        <v>38.333652639255689</v>
      </c>
      <c r="AU77" s="144">
        <f t="shared" si="97"/>
        <v>31.922567761007009</v>
      </c>
      <c r="AV77" s="144">
        <f t="shared" si="97"/>
        <v>27.629147966928812</v>
      </c>
      <c r="AW77" s="144">
        <f t="shared" si="97"/>
        <v>26.717953506476608</v>
      </c>
      <c r="AX77" s="144">
        <f t="shared" si="97"/>
        <v>25.543548027714262</v>
      </c>
      <c r="AY77" s="144">
        <f t="shared" si="97"/>
        <v>22.698785147015109</v>
      </c>
      <c r="AZ77" s="144">
        <f t="shared" si="97"/>
        <v>22.714068970435527</v>
      </c>
      <c r="BA77" s="144">
        <f t="shared" si="97"/>
        <v>24.844455760530359</v>
      </c>
      <c r="BB77" s="144">
        <f t="shared" si="97"/>
        <v>24.562581887631524</v>
      </c>
      <c r="BC77" s="144">
        <f t="shared" si="97"/>
        <v>25.181433057690484</v>
      </c>
      <c r="BD77" s="144">
        <f t="shared" si="97"/>
        <v>27.899539700449459</v>
      </c>
      <c r="BE77" s="144">
        <f t="shared" si="97"/>
        <v>27.352731744318739</v>
      </c>
      <c r="BF77" s="144">
        <f t="shared" si="97"/>
        <v>27.232066995578872</v>
      </c>
      <c r="BG77" s="144">
        <f t="shared" si="97"/>
        <v>28.411470459365894</v>
      </c>
      <c r="BH77" s="144">
        <f t="shared" si="97"/>
        <v>31.171568053411569</v>
      </c>
      <c r="BI77" s="144">
        <f t="shared" si="97"/>
        <v>32.712746230394472</v>
      </c>
      <c r="BJ77" s="144">
        <f t="shared" si="97"/>
        <v>34.028312550463902</v>
      </c>
      <c r="BK77" s="144">
        <f t="shared" si="97"/>
        <v>36.895703380664237</v>
      </c>
      <c r="BL77" s="144">
        <f t="shared" si="97"/>
        <v>37.297069605766161</v>
      </c>
      <c r="BM77" s="144">
        <f t="shared" si="97"/>
        <v>37.29631335685329</v>
      </c>
      <c r="BN77" s="144">
        <f t="shared" si="97"/>
        <v>38.89076484460135</v>
      </c>
      <c r="BO77" s="144">
        <f t="shared" si="97"/>
        <v>42.456460047490957</v>
      </c>
      <c r="BP77" s="144">
        <f t="shared" si="97"/>
        <v>44.404716555320633</v>
      </c>
      <c r="BQ77" s="144">
        <f t="shared" si="97"/>
        <v>45.908948464951692</v>
      </c>
      <c r="BR77" s="144">
        <f t="shared" si="97"/>
        <v>49.351846165521707</v>
      </c>
      <c r="BS77" s="144">
        <f t="shared" si="97"/>
        <v>50.095601990792929</v>
      </c>
      <c r="BT77" s="144">
        <f t="shared" si="97"/>
        <v>50.12957461479288</v>
      </c>
      <c r="BU77" s="144">
        <f t="shared" si="97"/>
        <v>51.332014637640533</v>
      </c>
      <c r="BV77" s="144">
        <f t="shared" si="97"/>
        <v>50.127507571083527</v>
      </c>
      <c r="BW77" s="144">
        <f t="shared" si="97"/>
        <v>49.562466645257402</v>
      </c>
      <c r="BX77" s="144">
        <f t="shared" si="97"/>
        <v>48.767621274038163</v>
      </c>
      <c r="BY77" s="144">
        <f t="shared" si="97"/>
        <v>48.48782803426375</v>
      </c>
      <c r="BZ77" s="144">
        <f t="shared" si="97"/>
        <v>48.501069660538498</v>
      </c>
      <c r="CA77" s="144">
        <f t="shared" si="97"/>
        <v>48.183079855945131</v>
      </c>
      <c r="CB77" s="144">
        <f t="shared" si="97"/>
        <v>48.001166677793812</v>
      </c>
      <c r="CC77" s="144">
        <f t="shared" si="97"/>
        <v>48.246854251456867</v>
      </c>
      <c r="CD77" s="144">
        <f t="shared" si="97"/>
        <v>48.203560048029345</v>
      </c>
      <c r="CE77" s="144">
        <f t="shared" si="97"/>
        <v>48.085979398778065</v>
      </c>
      <c r="CF77" s="144">
        <f t="shared" si="97"/>
        <v>48.613494605966729</v>
      </c>
      <c r="CG77" s="144">
        <f t="shared" si="97"/>
        <v>49.146605787632119</v>
      </c>
      <c r="CH77" s="144">
        <f t="shared" si="97"/>
        <v>49.589168861670707</v>
      </c>
      <c r="CI77" s="144">
        <f t="shared" si="97"/>
        <v>49.906047032753278</v>
      </c>
      <c r="CJ77" s="144">
        <f t="shared" si="97"/>
        <v>50.592543453886563</v>
      </c>
      <c r="CK77" s="144">
        <f t="shared" si="97"/>
        <v>50.670760556416433</v>
      </c>
      <c r="CL77" s="144">
        <f t="shared" si="97"/>
        <v>50.292515109230585</v>
      </c>
      <c r="CM77" s="144">
        <f t="shared" si="97"/>
        <v>50.20913592840715</v>
      </c>
      <c r="CN77" s="144">
        <f t="shared" si="97"/>
        <v>49.828376786389207</v>
      </c>
      <c r="CO77" s="144">
        <f t="shared" si="97"/>
        <v>49.340349843765878</v>
      </c>
      <c r="CP77" s="144">
        <f t="shared" si="97"/>
        <v>49.209851406829642</v>
      </c>
      <c r="CQ77" s="144">
        <f t="shared" si="97"/>
        <v>49.472386157031728</v>
      </c>
      <c r="CR77" s="144">
        <f t="shared" si="97"/>
        <v>49.807643846042176</v>
      </c>
      <c r="CS77" s="144">
        <f t="shared" si="97"/>
        <v>50.428205379909521</v>
      </c>
      <c r="CT77" s="144">
        <f t="shared" si="97"/>
        <v>51.371125193884033</v>
      </c>
      <c r="CU77" s="144">
        <f t="shared" si="97"/>
        <v>52.132163855104579</v>
      </c>
      <c r="CV77" s="144">
        <f t="shared" si="97"/>
        <v>52.816157710092966</v>
      </c>
      <c r="CW77" s="144">
        <f t="shared" si="97"/>
        <v>53.626864339805984</v>
      </c>
      <c r="CX77" s="144">
        <f t="shared" si="97"/>
        <v>54.629743824243583</v>
      </c>
      <c r="CY77" s="144">
        <f t="shared" si="97"/>
        <v>55.375986723709538</v>
      </c>
      <c r="CZ77" s="144">
        <f t="shared" si="97"/>
        <v>56.027928272423587</v>
      </c>
      <c r="DA77" s="144">
        <f t="shared" si="97"/>
        <v>56.621916977487103</v>
      </c>
      <c r="DB77" s="144">
        <f t="shared" si="97"/>
        <v>57.202690949669517</v>
      </c>
      <c r="DC77" s="144">
        <f t="shared" ref="DC77:FN77" si="98">SUMPRODUCT(BZ$42:DC$42,$N$64:$AQ$64)</f>
        <v>57.82536355382264</v>
      </c>
      <c r="DD77" s="144">
        <f t="shared" si="98"/>
        <v>58.489727152206129</v>
      </c>
      <c r="DE77" s="144">
        <f t="shared" si="98"/>
        <v>59.272965756256852</v>
      </c>
      <c r="DF77" s="144">
        <f t="shared" si="98"/>
        <v>59.917162604424284</v>
      </c>
      <c r="DG77" s="144">
        <f t="shared" si="98"/>
        <v>60.499174880998218</v>
      </c>
      <c r="DH77" s="144">
        <f t="shared" si="98"/>
        <v>61.14900325375914</v>
      </c>
      <c r="DI77" s="144">
        <f t="shared" si="98"/>
        <v>61.72921432483475</v>
      </c>
      <c r="DJ77" s="144">
        <f t="shared" si="98"/>
        <v>62.303867017463119</v>
      </c>
      <c r="DK77" s="144">
        <f t="shared" si="98"/>
        <v>62.899802625028954</v>
      </c>
      <c r="DL77" s="144">
        <f t="shared" si="98"/>
        <v>63.404704763074093</v>
      </c>
      <c r="DM77" s="144">
        <f t="shared" si="98"/>
        <v>63.619253158627174</v>
      </c>
      <c r="DN77" s="144">
        <f t="shared" si="98"/>
        <v>63.659360592923846</v>
      </c>
      <c r="DO77" s="144">
        <f t="shared" si="98"/>
        <v>63.620245429361852</v>
      </c>
      <c r="DP77" s="144">
        <f t="shared" si="98"/>
        <v>63.394029875062202</v>
      </c>
      <c r="DQ77" s="144">
        <f t="shared" si="98"/>
        <v>63.208140398224792</v>
      </c>
      <c r="DR77" s="144">
        <f t="shared" si="98"/>
        <v>63.121927066228167</v>
      </c>
      <c r="DS77" s="144">
        <f t="shared" si="98"/>
        <v>63.233625220442192</v>
      </c>
      <c r="DT77" s="144">
        <f t="shared" si="98"/>
        <v>63.347242866244635</v>
      </c>
      <c r="DU77" s="144">
        <f t="shared" si="98"/>
        <v>63.533917193273325</v>
      </c>
      <c r="DV77" s="144">
        <f t="shared" si="98"/>
        <v>63.857339770429114</v>
      </c>
      <c r="DW77" s="144">
        <f t="shared" si="98"/>
        <v>64.099122318632141</v>
      </c>
      <c r="DX77" s="144">
        <f t="shared" si="98"/>
        <v>64.377805305863248</v>
      </c>
      <c r="DY77" s="144">
        <f t="shared" si="98"/>
        <v>64.758632028630799</v>
      </c>
      <c r="DZ77" s="144">
        <f t="shared" si="98"/>
        <v>65.257428153573144</v>
      </c>
      <c r="EA77" s="144">
        <f t="shared" si="98"/>
        <v>65.695273930405534</v>
      </c>
      <c r="EB77" s="144">
        <f t="shared" si="98"/>
        <v>66.136706579946164</v>
      </c>
      <c r="EC77" s="144">
        <f t="shared" si="98"/>
        <v>66.622010708257548</v>
      </c>
      <c r="ED77" s="144">
        <f t="shared" si="98"/>
        <v>66.96056579869601</v>
      </c>
      <c r="EE77" s="144">
        <f t="shared" si="98"/>
        <v>67.271478362537593</v>
      </c>
      <c r="EF77" s="144">
        <f t="shared" si="98"/>
        <v>67.538296769740171</v>
      </c>
      <c r="EG77" s="144">
        <f t="shared" si="98"/>
        <v>67.894547532755837</v>
      </c>
      <c r="EH77" s="144">
        <f t="shared" si="98"/>
        <v>68.237877175715823</v>
      </c>
      <c r="EI77" s="144">
        <f t="shared" si="98"/>
        <v>68.591108138851098</v>
      </c>
      <c r="EJ77" s="144">
        <f t="shared" si="98"/>
        <v>68.99465778705806</v>
      </c>
      <c r="EK77" s="144">
        <f t="shared" si="98"/>
        <v>69.367170528289606</v>
      </c>
      <c r="EL77" s="144">
        <f t="shared" si="98"/>
        <v>69.753847019094863</v>
      </c>
      <c r="EM77" s="144">
        <f t="shared" si="98"/>
        <v>70.161650783188762</v>
      </c>
      <c r="EN77" s="144">
        <f t="shared" si="98"/>
        <v>70.63814696375033</v>
      </c>
      <c r="EO77" s="144">
        <f t="shared" si="98"/>
        <v>71.095346568526651</v>
      </c>
      <c r="EP77" s="144">
        <f t="shared" si="98"/>
        <v>71.549866767497363</v>
      </c>
      <c r="EQ77" s="144">
        <f t="shared" si="98"/>
        <v>71.920463462668792</v>
      </c>
      <c r="ER77" s="144">
        <f t="shared" si="98"/>
        <v>72.182726132292061</v>
      </c>
      <c r="ES77" s="144">
        <f t="shared" si="98"/>
        <v>72.406177954601191</v>
      </c>
      <c r="ET77" s="144">
        <f t="shared" si="98"/>
        <v>72.65978648130509</v>
      </c>
      <c r="EU77" s="144">
        <f t="shared" si="98"/>
        <v>73.010036424248298</v>
      </c>
      <c r="EV77" s="144">
        <f t="shared" si="98"/>
        <v>73.321798791225405</v>
      </c>
      <c r="EW77" s="144">
        <f t="shared" si="98"/>
        <v>73.694248043508495</v>
      </c>
      <c r="EX77" s="144">
        <f t="shared" si="98"/>
        <v>74.190657152199407</v>
      </c>
      <c r="EY77" s="144">
        <f t="shared" si="98"/>
        <v>74.593390761116353</v>
      </c>
      <c r="EZ77" s="144">
        <f t="shared" si="98"/>
        <v>75.046093208836382</v>
      </c>
      <c r="FA77" s="144">
        <f t="shared" si="98"/>
        <v>75.59174064287572</v>
      </c>
      <c r="FB77" s="144">
        <f t="shared" si="98"/>
        <v>76.237761794245856</v>
      </c>
      <c r="FC77" s="144">
        <f t="shared" si="98"/>
        <v>76.899294188048671</v>
      </c>
      <c r="FD77" s="144">
        <f t="shared" si="98"/>
        <v>77.636573427310864</v>
      </c>
      <c r="FE77" s="144">
        <f t="shared" si="98"/>
        <v>78.428936027143905</v>
      </c>
      <c r="FF77" s="144">
        <f t="shared" si="98"/>
        <v>79.195104386489703</v>
      </c>
      <c r="FG77" s="144">
        <f t="shared" si="98"/>
        <v>80.102831368099615</v>
      </c>
      <c r="FH77" s="144">
        <f t="shared" si="98"/>
        <v>81.113185853745549</v>
      </c>
      <c r="FI77" s="144">
        <f t="shared" si="98"/>
        <v>82.257749368925374</v>
      </c>
      <c r="FJ77" s="144">
        <f t="shared" si="98"/>
        <v>83.431004797141227</v>
      </c>
      <c r="FK77" s="144">
        <f t="shared" si="98"/>
        <v>84.562621630954965</v>
      </c>
      <c r="FL77" s="144">
        <f t="shared" si="98"/>
        <v>85.609622951140054</v>
      </c>
      <c r="FM77" s="144">
        <f t="shared" si="98"/>
        <v>86.583528664373134</v>
      </c>
      <c r="FN77" s="144">
        <f t="shared" si="98"/>
        <v>87.651298160311839</v>
      </c>
      <c r="FO77" s="144">
        <f t="shared" ref="FO77:HZ77" si="99">SUMPRODUCT(EL$42:FO$42,$N$64:$AQ$64)</f>
        <v>88.77413259551146</v>
      </c>
      <c r="FP77" s="144">
        <f t="shared" si="99"/>
        <v>89.990858763920713</v>
      </c>
      <c r="FQ77" s="144">
        <f t="shared" si="99"/>
        <v>91.309510089366213</v>
      </c>
      <c r="FR77" s="144">
        <f t="shared" si="99"/>
        <v>92.568681109003478</v>
      </c>
      <c r="FS77" s="144">
        <f t="shared" si="99"/>
        <v>93.725358128136406</v>
      </c>
      <c r="FT77" s="144">
        <f t="shared" si="99"/>
        <v>94.798172856002054</v>
      </c>
      <c r="FU77" s="144">
        <f t="shared" si="99"/>
        <v>96.238336668029845</v>
      </c>
      <c r="FV77" s="144">
        <f t="shared" si="99"/>
        <v>97.793578703700263</v>
      </c>
      <c r="FW77" s="144">
        <f t="shared" si="99"/>
        <v>99.445214495507841</v>
      </c>
      <c r="FX77" s="144">
        <f t="shared" si="99"/>
        <v>101.22954278922033</v>
      </c>
      <c r="FY77" s="144">
        <f t="shared" si="99"/>
        <v>102.8456130129521</v>
      </c>
      <c r="FZ77" s="144">
        <f t="shared" si="99"/>
        <v>104.27568402804403</v>
      </c>
      <c r="GA77" s="144">
        <f t="shared" si="99"/>
        <v>105.58101378679164</v>
      </c>
      <c r="GB77" s="144">
        <f t="shared" si="99"/>
        <v>106.62252759105914</v>
      </c>
      <c r="GC77" s="144">
        <f t="shared" si="99"/>
        <v>107.60186216582807</v>
      </c>
      <c r="GD77" s="144">
        <f t="shared" si="99"/>
        <v>108.51695641342124</v>
      </c>
      <c r="GE77" s="144">
        <f t="shared" si="99"/>
        <v>109.312477466777</v>
      </c>
      <c r="GF77" s="144">
        <f t="shared" si="99"/>
        <v>110.0859233917965</v>
      </c>
      <c r="GG77" s="144">
        <f t="shared" si="99"/>
        <v>110.83923169596243</v>
      </c>
      <c r="GH77" s="144">
        <f t="shared" si="99"/>
        <v>111.39373267306949</v>
      </c>
      <c r="GI77" s="144">
        <f t="shared" si="99"/>
        <v>111.89562935569194</v>
      </c>
      <c r="GJ77" s="144">
        <f t="shared" si="99"/>
        <v>112.44643059454097</v>
      </c>
      <c r="GK77" s="144">
        <f t="shared" si="99"/>
        <v>112.86469381752966</v>
      </c>
      <c r="GL77" s="144">
        <f t="shared" si="99"/>
        <v>113.0279699006912</v>
      </c>
      <c r="GM77" s="144">
        <f t="shared" si="99"/>
        <v>113.11454594019693</v>
      </c>
      <c r="GN77" s="144">
        <f t="shared" si="99"/>
        <v>113.15640652414851</v>
      </c>
      <c r="GO77" s="144">
        <f t="shared" si="99"/>
        <v>112.88999268500397</v>
      </c>
      <c r="GP77" s="144">
        <f t="shared" si="99"/>
        <v>112.76465853732678</v>
      </c>
      <c r="GQ77" s="144">
        <f t="shared" si="99"/>
        <v>112.93736576553503</v>
      </c>
      <c r="GR77" s="144">
        <f t="shared" si="99"/>
        <v>113.19065079336355</v>
      </c>
      <c r="GS77" s="144">
        <f t="shared" si="99"/>
        <v>113.3260106558634</v>
      </c>
      <c r="GT77" s="144">
        <f t="shared" si="99"/>
        <v>113.4962238108392</v>
      </c>
      <c r="GU77" s="144">
        <f t="shared" si="99"/>
        <v>113.6824925422458</v>
      </c>
      <c r="GV77" s="144">
        <f t="shared" si="99"/>
        <v>113.60825278649766</v>
      </c>
      <c r="GW77" s="144">
        <f t="shared" si="99"/>
        <v>113.6942129441227</v>
      </c>
      <c r="GX77" s="144">
        <f t="shared" si="99"/>
        <v>114.0835508790292</v>
      </c>
      <c r="GY77" s="144">
        <f t="shared" si="99"/>
        <v>114.55647779435144</v>
      </c>
      <c r="GZ77" s="144">
        <f t="shared" si="99"/>
        <v>114.48631978779717</v>
      </c>
      <c r="HA77" s="144">
        <f t="shared" si="99"/>
        <v>114.47822065027729</v>
      </c>
      <c r="HB77" s="144">
        <f t="shared" si="99"/>
        <v>114.46605861201574</v>
      </c>
      <c r="HC77" s="144">
        <f t="shared" si="99"/>
        <v>114.23386570186315</v>
      </c>
      <c r="HD77" s="144">
        <f t="shared" si="99"/>
        <v>114.33023082730789</v>
      </c>
      <c r="HE77" s="144">
        <f t="shared" si="99"/>
        <v>114.8600663829521</v>
      </c>
      <c r="HF77" s="144">
        <f t="shared" si="99"/>
        <v>115.49538709015219</v>
      </c>
      <c r="HG77" s="144">
        <f t="shared" si="99"/>
        <v>116.64997013260358</v>
      </c>
      <c r="HH77" s="144">
        <f t="shared" si="99"/>
        <v>118.07536027591213</v>
      </c>
      <c r="HI77" s="144">
        <f t="shared" si="99"/>
        <v>119.46485436184946</v>
      </c>
      <c r="HJ77" s="144">
        <f t="shared" si="99"/>
        <v>121.2393470140334</v>
      </c>
      <c r="HK77" s="144">
        <f t="shared" si="99"/>
        <v>123.6393650702236</v>
      </c>
      <c r="HL77" s="144">
        <f t="shared" si="99"/>
        <v>126.0002302542165</v>
      </c>
      <c r="HM77" s="144">
        <f t="shared" si="99"/>
        <v>128.4296466749079</v>
      </c>
      <c r="HN77" s="144">
        <f t="shared" si="99"/>
        <v>131.43071198785165</v>
      </c>
      <c r="HO77" s="144">
        <f t="shared" si="99"/>
        <v>133.67036950854288</v>
      </c>
      <c r="HP77" s="144">
        <f t="shared" si="99"/>
        <v>134.70090655936608</v>
      </c>
      <c r="HQ77" s="144">
        <f t="shared" si="99"/>
        <v>135.39861035387401</v>
      </c>
      <c r="HR77" s="144">
        <f t="shared" si="99"/>
        <v>136.18095451954107</v>
      </c>
      <c r="HS77" s="144">
        <f t="shared" si="99"/>
        <v>136.29244618851595</v>
      </c>
      <c r="HT77" s="144">
        <f t="shared" si="99"/>
        <v>136.78580165692736</v>
      </c>
      <c r="HU77" s="144">
        <f t="shared" si="99"/>
        <v>138.31992230107883</v>
      </c>
      <c r="HV77" s="144">
        <f t="shared" si="99"/>
        <v>139.53120123860569</v>
      </c>
      <c r="HW77" s="144">
        <f t="shared" si="99"/>
        <v>139.81516340667534</v>
      </c>
      <c r="HX77" s="144">
        <f t="shared" si="99"/>
        <v>139.9973363232956</v>
      </c>
      <c r="HY77" s="144">
        <f t="shared" si="99"/>
        <v>141.56373151753428</v>
      </c>
      <c r="HZ77" s="144">
        <f t="shared" si="99"/>
        <v>142.87951227269608</v>
      </c>
      <c r="IA77" s="144">
        <f t="shared" ref="IA77:KL77" si="100">SUMPRODUCT(GX$42:IA$42,$N$64:$AQ$64)</f>
        <v>144.68613305060794</v>
      </c>
      <c r="IB77" s="144">
        <f t="shared" si="100"/>
        <v>147.70199962256484</v>
      </c>
      <c r="IC77" s="144">
        <f t="shared" si="100"/>
        <v>150.03467289378526</v>
      </c>
      <c r="ID77" s="144">
        <f t="shared" si="100"/>
        <v>149.93379741245025</v>
      </c>
      <c r="IE77" s="144">
        <f t="shared" si="100"/>
        <v>149.25907171824301</v>
      </c>
      <c r="IF77" s="144">
        <f t="shared" si="100"/>
        <v>147.57248534245784</v>
      </c>
      <c r="IG77" s="144">
        <f t="shared" si="100"/>
        <v>144.80065580238974</v>
      </c>
      <c r="IH77" s="144">
        <f t="shared" si="100"/>
        <v>142.46128231977809</v>
      </c>
      <c r="II77" s="144">
        <f t="shared" si="100"/>
        <v>141.0419285614816</v>
      </c>
      <c r="IJ77" s="144">
        <f t="shared" si="100"/>
        <v>139.79017253441904</v>
      </c>
      <c r="IK77" s="144">
        <f t="shared" si="100"/>
        <v>139.24881696493856</v>
      </c>
      <c r="IL77" s="144">
        <f t="shared" si="100"/>
        <v>139.10776608669377</v>
      </c>
      <c r="IM77" s="144">
        <f t="shared" si="100"/>
        <v>139.39294067254929</v>
      </c>
      <c r="IN77" s="144">
        <f t="shared" si="100"/>
        <v>139.74347090767642</v>
      </c>
      <c r="IO77" s="144">
        <f t="shared" si="100"/>
        <v>140.22694510972278</v>
      </c>
      <c r="IP77" s="144">
        <f t="shared" si="100"/>
        <v>141.00521901049737</v>
      </c>
      <c r="IQ77" s="144">
        <f t="shared" si="100"/>
        <v>141.71415656131705</v>
      </c>
      <c r="IR77" s="144">
        <f t="shared" si="100"/>
        <v>142.28244225646364</v>
      </c>
      <c r="IS77" s="144">
        <f t="shared" si="100"/>
        <v>142.91093595326004</v>
      </c>
      <c r="IT77" s="144">
        <f t="shared" si="100"/>
        <v>143.70852777856248</v>
      </c>
      <c r="IU77" s="144">
        <f t="shared" si="100"/>
        <v>144.48646555037516</v>
      </c>
      <c r="IV77" s="144">
        <f t="shared" si="100"/>
        <v>145.47415252827685</v>
      </c>
      <c r="IW77" s="144">
        <f t="shared" si="100"/>
        <v>146.63859433398193</v>
      </c>
      <c r="IX77" s="144">
        <f t="shared" si="100"/>
        <v>147.64761567616421</v>
      </c>
      <c r="IY77" s="144">
        <f t="shared" si="100"/>
        <v>148.51044488968174</v>
      </c>
      <c r="IZ77" s="144">
        <f t="shared" si="100"/>
        <v>149.40245669217776</v>
      </c>
      <c r="JA77" s="144">
        <f t="shared" si="100"/>
        <v>150.42885691607353</v>
      </c>
      <c r="JB77" s="144">
        <f t="shared" si="100"/>
        <v>151.36038866574691</v>
      </c>
      <c r="JC77" s="144">
        <f t="shared" si="100"/>
        <v>152.34154121201345</v>
      </c>
      <c r="JD77" s="144">
        <f t="shared" si="100"/>
        <v>153.40538998014503</v>
      </c>
      <c r="JE77" s="144">
        <f t="shared" si="100"/>
        <v>154.21125476241554</v>
      </c>
      <c r="JF77" s="144">
        <f t="shared" si="100"/>
        <v>154.65999998562287</v>
      </c>
      <c r="JG77" s="144">
        <f t="shared" si="100"/>
        <v>155.01267482553368</v>
      </c>
      <c r="JH77" s="144">
        <f t="shared" si="100"/>
        <v>155.18101022011885</v>
      </c>
      <c r="JI77" s="144">
        <f t="shared" si="100"/>
        <v>155.14758755501177</v>
      </c>
      <c r="JJ77" s="144">
        <f t="shared" si="100"/>
        <v>155.16057381702876</v>
      </c>
      <c r="JK77" s="144">
        <f t="shared" si="100"/>
        <v>155.34038045127883</v>
      </c>
      <c r="JL77" s="144">
        <f t="shared" si="100"/>
        <v>155.48487656765744</v>
      </c>
      <c r="JM77" s="144">
        <f t="shared" si="100"/>
        <v>155.80826882383596</v>
      </c>
      <c r="JN77" s="144">
        <f t="shared" si="100"/>
        <v>156.31895025225563</v>
      </c>
      <c r="JO77" s="144">
        <f t="shared" si="100"/>
        <v>156.946769087864</v>
      </c>
      <c r="JP77" s="144">
        <f t="shared" si="100"/>
        <v>157.62917331564779</v>
      </c>
      <c r="JQ77" s="144">
        <f t="shared" si="100"/>
        <v>158.50072853756174</v>
      </c>
      <c r="JR77" s="144">
        <f t="shared" si="100"/>
        <v>159.48991888464286</v>
      </c>
      <c r="JS77" s="144">
        <f t="shared" si="100"/>
        <v>160.39074794989673</v>
      </c>
      <c r="JT77" s="144">
        <f t="shared" si="100"/>
        <v>161.44189837803651</v>
      </c>
      <c r="JU77" s="144">
        <f t="shared" si="100"/>
        <v>162.77429229784465</v>
      </c>
      <c r="JV77" s="144">
        <f t="shared" si="100"/>
        <v>164.1927277007965</v>
      </c>
      <c r="JW77" s="144">
        <f t="shared" si="100"/>
        <v>165.73561150165338</v>
      </c>
      <c r="JX77" s="144">
        <f t="shared" si="100"/>
        <v>167.64629182925745</v>
      </c>
      <c r="JY77" s="144">
        <f t="shared" si="100"/>
        <v>169.51529348900456</v>
      </c>
      <c r="JZ77" s="144">
        <f t="shared" si="100"/>
        <v>171.17696015861029</v>
      </c>
      <c r="KA77" s="144">
        <f t="shared" si="100"/>
        <v>172.88185418274546</v>
      </c>
      <c r="KB77" s="144">
        <f t="shared" si="100"/>
        <v>174.80532187438527</v>
      </c>
      <c r="KC77" s="144">
        <f t="shared" si="100"/>
        <v>176.78675102250415</v>
      </c>
      <c r="KD77" s="144">
        <f t="shared" si="100"/>
        <v>178.84115632381037</v>
      </c>
      <c r="KE77" s="144">
        <f t="shared" si="100"/>
        <v>181.20556194992778</v>
      </c>
      <c r="KF77" s="144">
        <f t="shared" si="100"/>
        <v>183.48431282618591</v>
      </c>
      <c r="KG77" s="144">
        <f t="shared" si="100"/>
        <v>185.47712465393457</v>
      </c>
      <c r="KH77" s="144">
        <f t="shared" si="100"/>
        <v>187.43375369988044</v>
      </c>
      <c r="KI77" s="144">
        <f t="shared" si="100"/>
        <v>190.0595837874173</v>
      </c>
      <c r="KJ77" s="144">
        <f t="shared" si="100"/>
        <v>192.8172454819468</v>
      </c>
      <c r="KK77" s="144">
        <f t="shared" si="100"/>
        <v>195.6605382259778</v>
      </c>
      <c r="KL77" s="144">
        <f t="shared" si="100"/>
        <v>198.87162240806731</v>
      </c>
      <c r="KM77" s="144">
        <f t="shared" ref="KM77:MX77" si="101">SUMPRODUCT(JJ$42:KM$42,$N$64:$AQ$64)</f>
        <v>201.82075177729746</v>
      </c>
      <c r="KN77" s="144">
        <f t="shared" si="101"/>
        <v>204.59623541305896</v>
      </c>
      <c r="KO77" s="144">
        <f t="shared" si="101"/>
        <v>207.02453305295225</v>
      </c>
      <c r="KP77" s="144">
        <f t="shared" si="101"/>
        <v>209.25119863344375</v>
      </c>
      <c r="KQ77" s="144">
        <f t="shared" si="101"/>
        <v>211.33715708045671</v>
      </c>
      <c r="KR77" s="144">
        <f t="shared" si="101"/>
        <v>213.05536158006973</v>
      </c>
      <c r="KS77" s="144">
        <f t="shared" si="101"/>
        <v>214.81038679043425</v>
      </c>
      <c r="KT77" s="144">
        <f t="shared" si="101"/>
        <v>217.0111844417105</v>
      </c>
      <c r="KU77" s="144">
        <f t="shared" si="101"/>
        <v>218.80444942842115</v>
      </c>
      <c r="KV77" s="144">
        <f t="shared" si="101"/>
        <v>220.1070668701739</v>
      </c>
      <c r="KW77" s="144">
        <f t="shared" si="101"/>
        <v>222.37509395614552</v>
      </c>
      <c r="KX77" s="144">
        <f t="shared" si="101"/>
        <v>224.73101899465971</v>
      </c>
      <c r="KY77" s="144">
        <f t="shared" si="101"/>
        <v>226.06349459384322</v>
      </c>
      <c r="KZ77" s="144">
        <f t="shared" si="101"/>
        <v>227.57306365417932</v>
      </c>
      <c r="LA77" s="144">
        <f t="shared" si="101"/>
        <v>229.69276066048334</v>
      </c>
      <c r="LB77" s="144">
        <f t="shared" si="101"/>
        <v>230.01996846478227</v>
      </c>
      <c r="LC77" s="144">
        <f t="shared" si="101"/>
        <v>230.05769455205942</v>
      </c>
      <c r="LD77" s="144">
        <f t="shared" si="101"/>
        <v>231.45497254662092</v>
      </c>
      <c r="LE77" s="144">
        <f t="shared" si="101"/>
        <v>233.53634888469773</v>
      </c>
      <c r="LF77" s="144">
        <f t="shared" si="101"/>
        <v>234.98686990266873</v>
      </c>
      <c r="LG77" s="144">
        <f t="shared" si="101"/>
        <v>236.8373070405211</v>
      </c>
      <c r="LH77" s="144">
        <f t="shared" si="101"/>
        <v>239.50418848454055</v>
      </c>
      <c r="LI77" s="144">
        <f t="shared" si="101"/>
        <v>240.55997341435483</v>
      </c>
      <c r="LJ77" s="144">
        <f t="shared" si="101"/>
        <v>241.34932700540878</v>
      </c>
      <c r="LK77" s="144">
        <f t="shared" si="101"/>
        <v>243.48632472122017</v>
      </c>
      <c r="LL77" s="144">
        <f t="shared" si="101"/>
        <v>248.25542838318384</v>
      </c>
      <c r="LM77" s="144">
        <f t="shared" si="101"/>
        <v>250.43315467789211</v>
      </c>
      <c r="LN77" s="144">
        <f t="shared" si="101"/>
        <v>252.45686694018497</v>
      </c>
      <c r="LO77" s="144">
        <f t="shared" si="101"/>
        <v>255.26954892236526</v>
      </c>
      <c r="LP77" s="144">
        <f t="shared" si="101"/>
        <v>255.37948821472978</v>
      </c>
      <c r="LQ77" s="144">
        <f t="shared" si="101"/>
        <v>255.31483131411682</v>
      </c>
      <c r="LR77" s="144">
        <f t="shared" si="101"/>
        <v>256.82051854345104</v>
      </c>
      <c r="LS77" s="144">
        <f t="shared" si="101"/>
        <v>257.2107913311998</v>
      </c>
      <c r="LT77" s="144">
        <f t="shared" si="101"/>
        <v>258.61598522925505</v>
      </c>
      <c r="LU77" s="144">
        <f t="shared" si="101"/>
        <v>260.35535333501718</v>
      </c>
      <c r="LV77" s="144">
        <f t="shared" si="101"/>
        <v>262.4719207434598</v>
      </c>
      <c r="LW77" s="144">
        <f t="shared" si="101"/>
        <v>264.5697616126576</v>
      </c>
      <c r="LX77" s="144">
        <f t="shared" si="101"/>
        <v>266.49692377047774</v>
      </c>
      <c r="LY77" s="144">
        <f t="shared" si="101"/>
        <v>268.59360955778897</v>
      </c>
      <c r="LZ77" s="144">
        <f t="shared" si="101"/>
        <v>270.75248003314709</v>
      </c>
      <c r="MA77" s="144">
        <f t="shared" si="101"/>
        <v>272.58644902622638</v>
      </c>
      <c r="MB77" s="144">
        <f t="shared" si="101"/>
        <v>274.18484204573758</v>
      </c>
      <c r="MC77" s="144">
        <f t="shared" si="101"/>
        <v>275.49364747563862</v>
      </c>
      <c r="MD77" s="144">
        <f t="shared" si="101"/>
        <v>276.20932830907032</v>
      </c>
      <c r="ME77" s="144">
        <f t="shared" si="101"/>
        <v>276.83964761917571</v>
      </c>
      <c r="MF77" s="144">
        <f t="shared" si="101"/>
        <v>277.1641441552635</v>
      </c>
      <c r="MG77" s="144">
        <f t="shared" si="101"/>
        <v>277.78552401362896</v>
      </c>
      <c r="MH77" s="144">
        <f t="shared" si="101"/>
        <v>278.62202890329451</v>
      </c>
      <c r="MI77" s="144">
        <f t="shared" si="101"/>
        <v>279.44537774240615</v>
      </c>
      <c r="MJ77" s="144">
        <f t="shared" si="101"/>
        <v>280.16732513169035</v>
      </c>
      <c r="MK77" s="144">
        <f t="shared" si="101"/>
        <v>280.56719685134357</v>
      </c>
      <c r="ML77" s="144">
        <f t="shared" si="101"/>
        <v>280.92841784787544</v>
      </c>
      <c r="MM77" s="144">
        <f t="shared" si="101"/>
        <v>281.08734633056446</v>
      </c>
      <c r="MN77" s="144">
        <f t="shared" si="101"/>
        <v>281.56588782154012</v>
      </c>
      <c r="MO77" s="144">
        <f t="shared" si="101"/>
        <v>282.18363298392472</v>
      </c>
      <c r="MP77" s="144">
        <f t="shared" si="101"/>
        <v>282.75372803905623</v>
      </c>
      <c r="MQ77" s="144">
        <f t="shared" si="101"/>
        <v>282.47186987719306</v>
      </c>
      <c r="MR77" s="144">
        <f t="shared" si="101"/>
        <v>281.6312861120781</v>
      </c>
      <c r="MS77" s="144">
        <f t="shared" si="101"/>
        <v>280.70135145349656</v>
      </c>
      <c r="MT77" s="144">
        <f t="shared" si="101"/>
        <v>279.49849157684253</v>
      </c>
      <c r="MU77" s="144">
        <f t="shared" si="101"/>
        <v>278.48093434559559</v>
      </c>
      <c r="MV77" s="144">
        <f t="shared" si="101"/>
        <v>278.3025974649662</v>
      </c>
      <c r="MW77" s="144">
        <f t="shared" si="101"/>
        <v>278.36376254287552</v>
      </c>
      <c r="MX77" s="144">
        <f t="shared" si="101"/>
        <v>279.0502039340742</v>
      </c>
      <c r="MY77" s="144">
        <f t="shared" ref="MY77:NO77" si="102">SUMPRODUCT(LV$42:MY$42,$N$64:$AQ$64)</f>
        <v>280.08545617237473</v>
      </c>
      <c r="MZ77" s="144">
        <f t="shared" si="102"/>
        <v>281.37572289434092</v>
      </c>
      <c r="NA77" s="144">
        <f t="shared" si="102"/>
        <v>282.73944254493483</v>
      </c>
      <c r="NB77" s="144">
        <f t="shared" si="102"/>
        <v>284.16773645999547</v>
      </c>
      <c r="NC77" s="144">
        <f t="shared" si="102"/>
        <v>285.73275378506116</v>
      </c>
      <c r="ND77" s="144">
        <f t="shared" si="102"/>
        <v>287.29648174103539</v>
      </c>
      <c r="NE77" s="144">
        <f t="shared" si="102"/>
        <v>288.77069264415849</v>
      </c>
      <c r="NF77" s="144">
        <f t="shared" si="102"/>
        <v>290.3037341327456</v>
      </c>
      <c r="NG77" s="144">
        <f t="shared" si="102"/>
        <v>291.95781103934064</v>
      </c>
      <c r="NH77" s="144">
        <f t="shared" si="102"/>
        <v>293.56996561067598</v>
      </c>
      <c r="NI77" s="144">
        <f t="shared" si="102"/>
        <v>295.30871118364183</v>
      </c>
      <c r="NJ77" s="144">
        <f t="shared" si="102"/>
        <v>297.18148113018992</v>
      </c>
      <c r="NK77" s="144">
        <f t="shared" si="102"/>
        <v>298.984779479618</v>
      </c>
      <c r="NL77" s="144">
        <f t="shared" si="102"/>
        <v>300.61347633094147</v>
      </c>
      <c r="NM77" s="144">
        <f t="shared" si="102"/>
        <v>302.16610830943569</v>
      </c>
      <c r="NN77" s="144">
        <f t="shared" si="102"/>
        <v>303.72640422809434</v>
      </c>
      <c r="NO77" s="145">
        <f t="shared" si="102"/>
        <v>305.18264022601255</v>
      </c>
      <c r="NP77" s="141"/>
      <c r="NQ77" s="141"/>
    </row>
    <row r="78" spans="1:381" s="152" customFormat="1" x14ac:dyDescent="0.2">
      <c r="A78" s="147"/>
      <c r="B78" s="147"/>
      <c r="C78" s="147" t="str">
        <f>OFMOR_OFF_0!C78</f>
        <v>1C_FreeStock</v>
      </c>
      <c r="D78" s="147"/>
      <c r="E78" s="147" t="str">
        <f>OFMOR_OFF_0!E78</f>
        <v>Оборот: Освободившийся сток в количестве заказов после 1-ого уровня отмен</v>
      </c>
      <c r="F78" s="147"/>
      <c r="G78" s="147" t="str">
        <f>OFMOR_OFF_0!G78</f>
        <v>шт заказов</v>
      </c>
      <c r="H78" s="147"/>
      <c r="I78" s="147"/>
      <c r="J78" s="147"/>
      <c r="K78" s="148">
        <f t="shared" si="96"/>
        <v>1967.0681058167611</v>
      </c>
      <c r="L78" s="147"/>
      <c r="M78" s="147"/>
      <c r="N78" s="149">
        <f>$N$42*$AQ$65</f>
        <v>7.0245123321422243E-2</v>
      </c>
      <c r="O78" s="150">
        <f>SUMPRODUCT($N$42:O$42,$AP$65:$AQ$65)</f>
        <v>0.19790320791095206</v>
      </c>
      <c r="P78" s="150">
        <f>SUMPRODUCT($N$42:P$42,$AO$65:$AQ$65)</f>
        <v>0.23331287194263239</v>
      </c>
      <c r="Q78" s="150">
        <f>SUMPRODUCT($N$42:Q$42,$AN$65:$AQ$65)</f>
        <v>0.3667036463007497</v>
      </c>
      <c r="R78" s="150">
        <f>SUMPRODUCT($N$42:R$42,$AM$65:$AQ$65)</f>
        <v>0.45693112231302546</v>
      </c>
      <c r="S78" s="150">
        <f>SUMPRODUCT($N$42:S$42,$AL$65:$AQ$65)</f>
        <v>0.44735991692968058</v>
      </c>
      <c r="T78" s="150">
        <f>SUMPRODUCT($N$42:T$42,$AK$65:$AQ$65)</f>
        <v>0.60081583056279486</v>
      </c>
      <c r="U78" s="150">
        <f>SUMPRODUCT($N$42:U$42,$AJ$65:$AQ$65)</f>
        <v>0.92929161987012976</v>
      </c>
      <c r="V78" s="150">
        <f>SUMPRODUCT($N$42:V$42,$AI$65:$AQ$65)</f>
        <v>0.97217250485368645</v>
      </c>
      <c r="W78" s="150">
        <f>SUMPRODUCT($N$42:W$42,$AH$65:$AQ$65)</f>
        <v>1.0515997321829789</v>
      </c>
      <c r="X78" s="150">
        <f>SUMPRODUCT($N$42:X$42,$AG$65:$AQ$65)</f>
        <v>1.673493005224943</v>
      </c>
      <c r="Y78" s="150">
        <f>SUMPRODUCT($N$42:Y$42,$AF$65:$AQ$65)</f>
        <v>2.090153178651935</v>
      </c>
      <c r="Z78" s="150">
        <f>SUMPRODUCT($N$42:Z$42,$AE$65:$AQ$65)</f>
        <v>2.048396900742643</v>
      </c>
      <c r="AA78" s="150">
        <f>SUMPRODUCT($N$42:AA$42,$AD$65:$AQ$65)</f>
        <v>2.3225123001412733</v>
      </c>
      <c r="AB78" s="150">
        <f>SUMPRODUCT($N$42:AB$42,$AC$65:$AQ$65)</f>
        <v>2.51615506063589</v>
      </c>
      <c r="AC78" s="150">
        <f>SUMPRODUCT($N$42:AC$42,$AB$65:$AQ$65)</f>
        <v>1.7754121470744086</v>
      </c>
      <c r="AD78" s="150">
        <f>SUMPRODUCT($N$42:AD$42,$AA$65:$AQ$65)</f>
        <v>1.2847478032827038</v>
      </c>
      <c r="AE78" s="150">
        <f>SUMPRODUCT($N$42:AE$42,$Z$65:$AQ$65)</f>
        <v>1.5918820229947841</v>
      </c>
      <c r="AF78" s="150">
        <f>SUMPRODUCT($N$42:AF$42,$Y$65:$AQ$65)</f>
        <v>1.9383656053036065</v>
      </c>
      <c r="AG78" s="150">
        <f>SUMPRODUCT($N$42:AG$42,$X$65:$AQ$65)</f>
        <v>1.8986557519514233</v>
      </c>
      <c r="AH78" s="150">
        <f>SUMPRODUCT($N$42:AH$42,$W$65:$AQ$65)</f>
        <v>2.1548016400357684</v>
      </c>
      <c r="AI78" s="150">
        <f>SUMPRODUCT($N$42:AI$42,$V$65:$AQ$65)</f>
        <v>2.3381467241681433</v>
      </c>
      <c r="AJ78" s="150">
        <f>SUMPRODUCT($N$42:AJ$42,$U$65:$AQ$65)</f>
        <v>1.6680249212050235</v>
      </c>
      <c r="AK78" s="150">
        <f>SUMPRODUCT($N$42:AK$42,$T$65:$AQ$65)</f>
        <v>1.2271404322740145</v>
      </c>
      <c r="AL78" s="150">
        <f>SUMPRODUCT($N$42:AL$42,$S$65:$AQ$65)</f>
        <v>2.0787498931155888</v>
      </c>
      <c r="AM78" s="150">
        <f>SUMPRODUCT($N$42:AM$42,$R$65:$AQ$65)</f>
        <v>3.4720370111014094</v>
      </c>
      <c r="AN78" s="150">
        <f>SUMPRODUCT($N$42:AN$42,$Q$65:$AQ$65)</f>
        <v>3.3953364108902373</v>
      </c>
      <c r="AO78" s="150">
        <f>SUMPRODUCT($N$42:AO$42,$P$65:$AQ$65)</f>
        <v>3.5022915072993941</v>
      </c>
      <c r="AP78" s="150">
        <f>SUMPRODUCT($N$42:AP$42,$O$65:$AQ$65)</f>
        <v>3.4427274998053239</v>
      </c>
      <c r="AQ78" s="150">
        <f t="shared" ref="AQ78:DB78" si="103">SUMPRODUCT(N$42:AQ$42,$N$65:$AQ$65)</f>
        <v>2.2317677758119245</v>
      </c>
      <c r="AR78" s="150">
        <f t="shared" si="103"/>
        <v>1.5131538447977593</v>
      </c>
      <c r="AS78" s="150">
        <f t="shared" si="103"/>
        <v>1.3113215969064871</v>
      </c>
      <c r="AT78" s="150">
        <f t="shared" si="103"/>
        <v>0.74202275610555701</v>
      </c>
      <c r="AU78" s="150">
        <f t="shared" si="103"/>
        <v>0.68367643106519715</v>
      </c>
      <c r="AV78" s="150">
        <f t="shared" si="103"/>
        <v>0.73768643957334379</v>
      </c>
      <c r="AW78" s="150">
        <f t="shared" si="103"/>
        <v>0.79647040010639314</v>
      </c>
      <c r="AX78" s="150">
        <f t="shared" si="103"/>
        <v>0.69721074450286413</v>
      </c>
      <c r="AY78" s="150">
        <f t="shared" si="103"/>
        <v>0.68274089950172256</v>
      </c>
      <c r="AZ78" s="150">
        <f t="shared" si="103"/>
        <v>0.82474897139824732</v>
      </c>
      <c r="BA78" s="150">
        <f t="shared" si="103"/>
        <v>0.99659423906303402</v>
      </c>
      <c r="BB78" s="150">
        <f t="shared" si="103"/>
        <v>1.0581163434709024</v>
      </c>
      <c r="BC78" s="150">
        <f t="shared" si="103"/>
        <v>1.163491554785768</v>
      </c>
      <c r="BD78" s="150">
        <f t="shared" si="103"/>
        <v>1.2587581005144393</v>
      </c>
      <c r="BE78" s="150">
        <f t="shared" si="103"/>
        <v>1.1863384006166098</v>
      </c>
      <c r="BF78" s="150">
        <f t="shared" si="103"/>
        <v>1.1645005397916537</v>
      </c>
      <c r="BG78" s="150">
        <f t="shared" si="103"/>
        <v>1.3068639330919809</v>
      </c>
      <c r="BH78" s="150">
        <f t="shared" si="103"/>
        <v>1.4772306798570352</v>
      </c>
      <c r="BI78" s="150">
        <f t="shared" si="103"/>
        <v>1.5278787539194556</v>
      </c>
      <c r="BJ78" s="150">
        <f t="shared" si="103"/>
        <v>1.6196962187436377</v>
      </c>
      <c r="BK78" s="150">
        <f t="shared" si="103"/>
        <v>1.704096358764184</v>
      </c>
      <c r="BL78" s="150">
        <f t="shared" si="103"/>
        <v>1.634002624658454</v>
      </c>
      <c r="BM78" s="150">
        <f t="shared" si="103"/>
        <v>1.6417404250173522</v>
      </c>
      <c r="BN78" s="150">
        <f t="shared" si="103"/>
        <v>1.8046489176076213</v>
      </c>
      <c r="BO78" s="150">
        <f t="shared" si="103"/>
        <v>2.0053335180867142</v>
      </c>
      <c r="BP78" s="150">
        <f t="shared" si="103"/>
        <v>2.0595651474175236</v>
      </c>
      <c r="BQ78" s="150">
        <f t="shared" si="103"/>
        <v>2.1463913830701227</v>
      </c>
      <c r="BR78" s="150">
        <f t="shared" si="103"/>
        <v>2.2548189377938384</v>
      </c>
      <c r="BS78" s="150">
        <f t="shared" si="103"/>
        <v>2.1908920363686866</v>
      </c>
      <c r="BT78" s="150">
        <f t="shared" si="103"/>
        <v>2.1681301265720934</v>
      </c>
      <c r="BU78" s="150">
        <f t="shared" si="103"/>
        <v>2.1573175813234222</v>
      </c>
      <c r="BV78" s="150">
        <f t="shared" si="103"/>
        <v>2.045670896231548</v>
      </c>
      <c r="BW78" s="150">
        <f t="shared" si="103"/>
        <v>2.0060754244900756</v>
      </c>
      <c r="BX78" s="150">
        <f t="shared" si="103"/>
        <v>1.9735809274753593</v>
      </c>
      <c r="BY78" s="150">
        <f t="shared" si="103"/>
        <v>1.9752415116856172</v>
      </c>
      <c r="BZ78" s="150">
        <f t="shared" si="103"/>
        <v>1.9732769414865841</v>
      </c>
      <c r="CA78" s="150">
        <f t="shared" si="103"/>
        <v>1.96079341868673</v>
      </c>
      <c r="CB78" s="150">
        <f t="shared" si="103"/>
        <v>1.9607862779173768</v>
      </c>
      <c r="CC78" s="150">
        <f t="shared" si="103"/>
        <v>1.9784400795397068</v>
      </c>
      <c r="CD78" s="150">
        <f t="shared" si="103"/>
        <v>1.9805640097173369</v>
      </c>
      <c r="CE78" s="150">
        <f t="shared" si="103"/>
        <v>1.9913417242100242</v>
      </c>
      <c r="CF78" s="150">
        <f t="shared" si="103"/>
        <v>2.037158550245544</v>
      </c>
      <c r="CG78" s="150">
        <f t="shared" si="103"/>
        <v>2.0738286455041788</v>
      </c>
      <c r="CH78" s="150">
        <f t="shared" si="103"/>
        <v>2.0868007872045009</v>
      </c>
      <c r="CI78" s="150">
        <f t="shared" si="103"/>
        <v>2.1066547576420973</v>
      </c>
      <c r="CJ78" s="150">
        <f t="shared" si="103"/>
        <v>2.1283676576655215</v>
      </c>
      <c r="CK78" s="150">
        <f t="shared" si="103"/>
        <v>2.099666303198823</v>
      </c>
      <c r="CL78" s="150">
        <f t="shared" si="103"/>
        <v>2.069300619406286</v>
      </c>
      <c r="CM78" s="150">
        <f t="shared" si="103"/>
        <v>2.0554346009293072</v>
      </c>
      <c r="CN78" s="150">
        <f t="shared" si="103"/>
        <v>2.0254853557267154</v>
      </c>
      <c r="CO78" s="150">
        <f t="shared" si="103"/>
        <v>2.0088483264048982</v>
      </c>
      <c r="CP78" s="150">
        <f t="shared" si="103"/>
        <v>2.0236338013566826</v>
      </c>
      <c r="CQ78" s="150">
        <f t="shared" si="103"/>
        <v>2.0542091091475738</v>
      </c>
      <c r="CR78" s="150">
        <f t="shared" si="103"/>
        <v>2.0874929488373222</v>
      </c>
      <c r="CS78" s="150">
        <f t="shared" si="103"/>
        <v>2.1393030089819094</v>
      </c>
      <c r="CT78" s="150">
        <f t="shared" si="103"/>
        <v>2.1912815383838371</v>
      </c>
      <c r="CU78" s="150">
        <f t="shared" si="103"/>
        <v>2.2224814715286714</v>
      </c>
      <c r="CV78" s="150">
        <f t="shared" si="103"/>
        <v>2.2550903687710599</v>
      </c>
      <c r="CW78" s="150">
        <f t="shared" si="103"/>
        <v>2.3006051609211213</v>
      </c>
      <c r="CX78" s="150">
        <f t="shared" si="103"/>
        <v>2.3457810376027548</v>
      </c>
      <c r="CY78" s="150">
        <f t="shared" si="103"/>
        <v>2.3703621034962636</v>
      </c>
      <c r="CZ78" s="150">
        <f t="shared" si="103"/>
        <v>2.3886923122694452</v>
      </c>
      <c r="DA78" s="150">
        <f t="shared" si="103"/>
        <v>2.4061988525869462</v>
      </c>
      <c r="DB78" s="150">
        <f t="shared" si="103"/>
        <v>2.4291120875978427</v>
      </c>
      <c r="DC78" s="150">
        <f t="shared" ref="DC78:FN78" si="104">SUMPRODUCT(BZ$42:DC$42,$N$65:$AQ$65)</f>
        <v>2.4567172810071742</v>
      </c>
      <c r="DD78" s="150">
        <f t="shared" si="104"/>
        <v>2.4888063270251823</v>
      </c>
      <c r="DE78" s="150">
        <f t="shared" si="104"/>
        <v>2.5213411966360595</v>
      </c>
      <c r="DF78" s="150">
        <f t="shared" si="104"/>
        <v>2.5431591279322658</v>
      </c>
      <c r="DG78" s="150">
        <f t="shared" si="104"/>
        <v>2.5650193146596729</v>
      </c>
      <c r="DH78" s="150">
        <f t="shared" si="104"/>
        <v>2.5896665458872281</v>
      </c>
      <c r="DI78" s="150">
        <f t="shared" si="104"/>
        <v>2.6112450967621728</v>
      </c>
      <c r="DJ78" s="150">
        <f t="shared" si="104"/>
        <v>2.6349722074432682</v>
      </c>
      <c r="DK78" s="150">
        <f t="shared" si="104"/>
        <v>2.6573082338990845</v>
      </c>
      <c r="DL78" s="150">
        <f t="shared" si="104"/>
        <v>2.6654524103988209</v>
      </c>
      <c r="DM78" s="150">
        <f t="shared" si="104"/>
        <v>2.6549884991214565</v>
      </c>
      <c r="DN78" s="150">
        <f t="shared" si="104"/>
        <v>2.6407126775315897</v>
      </c>
      <c r="DO78" s="150">
        <f t="shared" si="104"/>
        <v>2.6240694152558182</v>
      </c>
      <c r="DP78" s="150">
        <f t="shared" si="104"/>
        <v>2.6045945361563394</v>
      </c>
      <c r="DQ78" s="150">
        <f t="shared" si="104"/>
        <v>2.5962624464315498</v>
      </c>
      <c r="DR78" s="150">
        <f t="shared" si="104"/>
        <v>2.6006838594086545</v>
      </c>
      <c r="DS78" s="150">
        <f t="shared" si="104"/>
        <v>2.6135463824931415</v>
      </c>
      <c r="DT78" s="150">
        <f t="shared" si="104"/>
        <v>2.6236712166012941</v>
      </c>
      <c r="DU78" s="150">
        <f t="shared" si="104"/>
        <v>2.6387949694998931</v>
      </c>
      <c r="DV78" s="150">
        <f t="shared" si="104"/>
        <v>2.656103149555753</v>
      </c>
      <c r="DW78" s="150">
        <f t="shared" si="104"/>
        <v>2.6682624345837742</v>
      </c>
      <c r="DX78" s="150">
        <f t="shared" si="104"/>
        <v>2.685570437203443</v>
      </c>
      <c r="DY78" s="150">
        <f t="shared" si="104"/>
        <v>2.7107933351818376</v>
      </c>
      <c r="DZ78" s="150">
        <f t="shared" si="104"/>
        <v>2.7377683788276883</v>
      </c>
      <c r="EA78" s="150">
        <f t="shared" si="104"/>
        <v>2.7575934424194704</v>
      </c>
      <c r="EB78" s="150">
        <f t="shared" si="104"/>
        <v>2.7774237234992047</v>
      </c>
      <c r="EC78" s="150">
        <f t="shared" si="104"/>
        <v>2.7943180646306374</v>
      </c>
      <c r="ED78" s="150">
        <f t="shared" si="104"/>
        <v>2.8026848743045929</v>
      </c>
      <c r="EE78" s="150">
        <f t="shared" si="104"/>
        <v>2.8111245971174972</v>
      </c>
      <c r="EF78" s="150">
        <f t="shared" si="104"/>
        <v>2.8218188485236682</v>
      </c>
      <c r="EG78" s="150">
        <f t="shared" si="104"/>
        <v>2.8385554599833127</v>
      </c>
      <c r="EH78" s="150">
        <f t="shared" si="104"/>
        <v>2.8539817046724978</v>
      </c>
      <c r="EI78" s="150">
        <f t="shared" si="104"/>
        <v>2.8703861828444124</v>
      </c>
      <c r="EJ78" s="150">
        <f t="shared" si="104"/>
        <v>2.887160006585789</v>
      </c>
      <c r="EK78" s="150">
        <f t="shared" si="104"/>
        <v>2.9023456085955881</v>
      </c>
      <c r="EL78" s="150">
        <f t="shared" si="104"/>
        <v>2.9193744807467761</v>
      </c>
      <c r="EM78" s="150">
        <f t="shared" si="104"/>
        <v>2.9393721567347999</v>
      </c>
      <c r="EN78" s="150">
        <f t="shared" si="104"/>
        <v>2.9618634173287712</v>
      </c>
      <c r="EO78" s="150">
        <f t="shared" si="104"/>
        <v>2.9818465532613319</v>
      </c>
      <c r="EP78" s="150">
        <f t="shared" si="104"/>
        <v>2.9983742741264714</v>
      </c>
      <c r="EQ78" s="150">
        <f t="shared" si="104"/>
        <v>3.0068419873829866</v>
      </c>
      <c r="ER78" s="150">
        <f t="shared" si="104"/>
        <v>3.0103800531583258</v>
      </c>
      <c r="ES78" s="150">
        <f t="shared" si="104"/>
        <v>3.0164309760522197</v>
      </c>
      <c r="ET78" s="150">
        <f t="shared" si="104"/>
        <v>3.0296653714188349</v>
      </c>
      <c r="EU78" s="150">
        <f t="shared" si="104"/>
        <v>3.0466963152898101</v>
      </c>
      <c r="EV78" s="150">
        <f t="shared" si="104"/>
        <v>3.0613921237013075</v>
      </c>
      <c r="EW78" s="150">
        <f t="shared" si="104"/>
        <v>3.0823900784146523</v>
      </c>
      <c r="EX78" s="150">
        <f t="shared" si="104"/>
        <v>3.1054832384039752</v>
      </c>
      <c r="EY78" s="150">
        <f t="shared" si="104"/>
        <v>3.1226083695787166</v>
      </c>
      <c r="EZ78" s="150">
        <f t="shared" si="104"/>
        <v>3.1453229256114712</v>
      </c>
      <c r="FA78" s="150">
        <f t="shared" si="104"/>
        <v>3.175573726374517</v>
      </c>
      <c r="FB78" s="150">
        <f t="shared" si="104"/>
        <v>3.2097376905554298</v>
      </c>
      <c r="FC78" s="150">
        <f t="shared" si="104"/>
        <v>3.243410145357406</v>
      </c>
      <c r="FD78" s="150">
        <f t="shared" si="104"/>
        <v>3.280166625706388</v>
      </c>
      <c r="FE78" s="150">
        <f t="shared" si="104"/>
        <v>3.3160418707752601</v>
      </c>
      <c r="FF78" s="150">
        <f t="shared" si="104"/>
        <v>3.3532443728224983</v>
      </c>
      <c r="FG78" s="150">
        <f t="shared" si="104"/>
        <v>3.4004203352977131</v>
      </c>
      <c r="FH78" s="150">
        <f t="shared" si="104"/>
        <v>3.4534798643211402</v>
      </c>
      <c r="FI78" s="150">
        <f t="shared" si="104"/>
        <v>3.5104793824140934</v>
      </c>
      <c r="FJ78" s="150">
        <f t="shared" si="104"/>
        <v>3.5631647007866438</v>
      </c>
      <c r="FK78" s="150">
        <f t="shared" si="104"/>
        <v>3.6078476227013629</v>
      </c>
      <c r="FL78" s="150">
        <f t="shared" si="104"/>
        <v>3.6454118736258927</v>
      </c>
      <c r="FM78" s="150">
        <f t="shared" si="104"/>
        <v>3.6846430406643815</v>
      </c>
      <c r="FN78" s="150">
        <f t="shared" si="104"/>
        <v>3.7330297787089175</v>
      </c>
      <c r="FO78" s="150">
        <f t="shared" ref="FO78:HZ78" si="105">SUMPRODUCT(EL$42:FO$42,$N$65:$AQ$65)</f>
        <v>3.7860988167859899</v>
      </c>
      <c r="FP78" s="150">
        <f t="shared" si="105"/>
        <v>3.8448597219002147</v>
      </c>
      <c r="FQ78" s="150">
        <f t="shared" si="105"/>
        <v>3.9034116354248662</v>
      </c>
      <c r="FR78" s="150">
        <f t="shared" si="105"/>
        <v>3.9520280997914803</v>
      </c>
      <c r="FS78" s="150">
        <f t="shared" si="105"/>
        <v>3.992395879990486</v>
      </c>
      <c r="FT78" s="150">
        <f t="shared" si="105"/>
        <v>4.0425826561596594</v>
      </c>
      <c r="FU78" s="150">
        <f t="shared" si="105"/>
        <v>4.1187125704432086</v>
      </c>
      <c r="FV78" s="150">
        <f t="shared" si="105"/>
        <v>4.1977553175878652</v>
      </c>
      <c r="FW78" s="150">
        <f t="shared" si="105"/>
        <v>4.2789702526280324</v>
      </c>
      <c r="FX78" s="150">
        <f t="shared" si="105"/>
        <v>4.3554503746222242</v>
      </c>
      <c r="FY78" s="150">
        <f t="shared" si="105"/>
        <v>4.4133917953886925</v>
      </c>
      <c r="FZ78" s="150">
        <f t="shared" si="105"/>
        <v>4.4597592180249759</v>
      </c>
      <c r="GA78" s="150">
        <f t="shared" si="105"/>
        <v>4.4968953173844755</v>
      </c>
      <c r="GB78" s="150">
        <f t="shared" si="105"/>
        <v>4.5242473759506208</v>
      </c>
      <c r="GC78" s="150">
        <f t="shared" si="105"/>
        <v>4.5546783066962773</v>
      </c>
      <c r="GD78" s="150">
        <f t="shared" si="105"/>
        <v>4.5832833534365474</v>
      </c>
      <c r="GE78" s="150">
        <f t="shared" si="105"/>
        <v>4.6072475577933929</v>
      </c>
      <c r="GF78" s="150">
        <f t="shared" si="105"/>
        <v>4.6318018558665486</v>
      </c>
      <c r="GG78" s="150">
        <f t="shared" si="105"/>
        <v>4.6523559782676305</v>
      </c>
      <c r="GH78" s="150">
        <f t="shared" si="105"/>
        <v>4.6627484525946556</v>
      </c>
      <c r="GI78" s="150">
        <f t="shared" si="105"/>
        <v>4.6772376283281805</v>
      </c>
      <c r="GJ78" s="150">
        <f t="shared" si="105"/>
        <v>4.6949675933543302</v>
      </c>
      <c r="GK78" s="150">
        <f t="shared" si="105"/>
        <v>4.6989766545797407</v>
      </c>
      <c r="GL78" s="150">
        <f t="shared" si="105"/>
        <v>4.6902848557753822</v>
      </c>
      <c r="GM78" s="150">
        <f t="shared" si="105"/>
        <v>4.6831907983100445</v>
      </c>
      <c r="GN78" s="150">
        <f t="shared" si="105"/>
        <v>4.6690518726461852</v>
      </c>
      <c r="GO78" s="150">
        <f t="shared" si="105"/>
        <v>4.6474798106848478</v>
      </c>
      <c r="GP78" s="150">
        <f t="shared" si="105"/>
        <v>4.6497251527393573</v>
      </c>
      <c r="GQ78" s="150">
        <f t="shared" si="105"/>
        <v>4.6703139094926511</v>
      </c>
      <c r="GR78" s="150">
        <f t="shared" si="105"/>
        <v>4.6857046663627546</v>
      </c>
      <c r="GS78" s="150">
        <f t="shared" si="105"/>
        <v>4.6904365244008828</v>
      </c>
      <c r="GT78" s="150">
        <f t="shared" si="105"/>
        <v>4.6970517935035048</v>
      </c>
      <c r="GU78" s="150">
        <f t="shared" si="105"/>
        <v>4.6973315534279774</v>
      </c>
      <c r="GV78" s="150">
        <f t="shared" si="105"/>
        <v>4.6909375434507385</v>
      </c>
      <c r="GW78" s="150">
        <f t="shared" si="105"/>
        <v>4.7068662179415259</v>
      </c>
      <c r="GX78" s="150">
        <f t="shared" si="105"/>
        <v>4.7394800975662204</v>
      </c>
      <c r="GY78" s="150">
        <f t="shared" si="105"/>
        <v>4.7528292495537467</v>
      </c>
      <c r="GZ78" s="150">
        <f t="shared" si="105"/>
        <v>4.7340748987992587</v>
      </c>
      <c r="HA78" s="150">
        <f t="shared" si="105"/>
        <v>4.7256535752310942</v>
      </c>
      <c r="HB78" s="150">
        <f t="shared" si="105"/>
        <v>4.7153366721279255</v>
      </c>
      <c r="HC78" s="150">
        <f t="shared" si="105"/>
        <v>4.7080505639814207</v>
      </c>
      <c r="HD78" s="150">
        <f t="shared" si="105"/>
        <v>4.7344022825236767</v>
      </c>
      <c r="HE78" s="150">
        <f t="shared" si="105"/>
        <v>4.7808406685578317</v>
      </c>
      <c r="HF78" s="150">
        <f t="shared" si="105"/>
        <v>4.8372253108632366</v>
      </c>
      <c r="HG78" s="150">
        <f t="shared" si="105"/>
        <v>4.919858598933379</v>
      </c>
      <c r="HH78" s="150">
        <f t="shared" si="105"/>
        <v>4.9994314492644625</v>
      </c>
      <c r="HI78" s="150">
        <f t="shared" si="105"/>
        <v>5.0763367162826656</v>
      </c>
      <c r="HJ78" s="150">
        <f t="shared" si="105"/>
        <v>5.1893557319807648</v>
      </c>
      <c r="HK78" s="150">
        <f t="shared" si="105"/>
        <v>5.3252889919530917</v>
      </c>
      <c r="HL78" s="150">
        <f t="shared" si="105"/>
        <v>5.4414505413930616</v>
      </c>
      <c r="HM78" s="150">
        <f t="shared" si="105"/>
        <v>5.569804158010438</v>
      </c>
      <c r="HN78" s="150">
        <f t="shared" si="105"/>
        <v>5.6985579599916765</v>
      </c>
      <c r="HO78" s="150">
        <f t="shared" si="105"/>
        <v>5.7369588473921453</v>
      </c>
      <c r="HP78" s="150">
        <f t="shared" si="105"/>
        <v>5.711768276876855</v>
      </c>
      <c r="HQ78" s="150">
        <f t="shared" si="105"/>
        <v>5.7033531777869975</v>
      </c>
      <c r="HR78" s="150">
        <f t="shared" si="105"/>
        <v>5.7035161142908928</v>
      </c>
      <c r="HS78" s="150">
        <f t="shared" si="105"/>
        <v>5.6908384509202623</v>
      </c>
      <c r="HT78" s="150">
        <f t="shared" si="105"/>
        <v>5.7421635713172936</v>
      </c>
      <c r="HU78" s="150">
        <f t="shared" si="105"/>
        <v>5.8320230953612064</v>
      </c>
      <c r="HV78" s="150">
        <f t="shared" si="105"/>
        <v>5.8557473231723547</v>
      </c>
      <c r="HW78" s="150">
        <f t="shared" si="105"/>
        <v>5.8239156314323459</v>
      </c>
      <c r="HX78" s="150">
        <f t="shared" si="105"/>
        <v>5.847647625710553</v>
      </c>
      <c r="HY78" s="150">
        <f t="shared" si="105"/>
        <v>5.951771238200803</v>
      </c>
      <c r="HZ78" s="150">
        <f t="shared" si="105"/>
        <v>6.0419368846241319</v>
      </c>
      <c r="IA78" s="150">
        <f t="shared" ref="IA78:KL78" si="106">SUMPRODUCT(GX$42:IA$42,$N$65:$AQ$65)</f>
        <v>6.1812992070304364</v>
      </c>
      <c r="IB78" s="150">
        <f t="shared" si="106"/>
        <v>6.3401950831563028</v>
      </c>
      <c r="IC78" s="150">
        <f t="shared" si="106"/>
        <v>6.3618831263583555</v>
      </c>
      <c r="ID78" s="150">
        <f t="shared" si="106"/>
        <v>6.2413236011102526</v>
      </c>
      <c r="IE78" s="150">
        <f t="shared" si="106"/>
        <v>6.10978674160501</v>
      </c>
      <c r="IF78" s="150">
        <f t="shared" si="106"/>
        <v>5.9384953598812533</v>
      </c>
      <c r="IG78" s="150">
        <f t="shared" si="106"/>
        <v>5.7720528679116168</v>
      </c>
      <c r="IH78" s="150">
        <f t="shared" si="106"/>
        <v>5.6916623210477244</v>
      </c>
      <c r="II78" s="150">
        <f t="shared" si="106"/>
        <v>5.6639854625945567</v>
      </c>
      <c r="IJ78" s="150">
        <f t="shared" si="106"/>
        <v>5.6450424814825446</v>
      </c>
      <c r="IK78" s="150">
        <f t="shared" si="106"/>
        <v>5.6638015137306912</v>
      </c>
      <c r="IL78" s="150">
        <f t="shared" si="106"/>
        <v>5.6932028112976774</v>
      </c>
      <c r="IM78" s="150">
        <f t="shared" si="106"/>
        <v>5.7310408645629245</v>
      </c>
      <c r="IN78" s="150">
        <f t="shared" si="106"/>
        <v>5.7705150765841058</v>
      </c>
      <c r="IO78" s="150">
        <f t="shared" si="106"/>
        <v>5.8217334189165406</v>
      </c>
      <c r="IP78" s="150">
        <f t="shared" si="106"/>
        <v>5.8748451567803439</v>
      </c>
      <c r="IQ78" s="150">
        <f t="shared" si="106"/>
        <v>5.913172802417094</v>
      </c>
      <c r="IR78" s="150">
        <f t="shared" si="106"/>
        <v>5.939190255225161</v>
      </c>
      <c r="IS78" s="150">
        <f t="shared" si="106"/>
        <v>5.9702825533792341</v>
      </c>
      <c r="IT78" s="150">
        <f t="shared" si="106"/>
        <v>6.0096160104930796</v>
      </c>
      <c r="IU78" s="150">
        <f t="shared" si="106"/>
        <v>6.0513551318534828</v>
      </c>
      <c r="IV78" s="150">
        <f t="shared" si="106"/>
        <v>6.1063389936945063</v>
      </c>
      <c r="IW78" s="150">
        <f t="shared" si="106"/>
        <v>6.1616188853624214</v>
      </c>
      <c r="IX78" s="150">
        <f t="shared" si="106"/>
        <v>6.1977786311701015</v>
      </c>
      <c r="IY78" s="150">
        <f t="shared" si="106"/>
        <v>6.2277292085755729</v>
      </c>
      <c r="IZ78" s="150">
        <f t="shared" si="106"/>
        <v>6.2670217620129103</v>
      </c>
      <c r="JA78" s="150">
        <f t="shared" si="106"/>
        <v>6.3114452888628989</v>
      </c>
      <c r="JB78" s="150">
        <f t="shared" si="106"/>
        <v>6.3507043520190409</v>
      </c>
      <c r="JC78" s="150">
        <f t="shared" si="106"/>
        <v>6.3952485150548766</v>
      </c>
      <c r="JD78" s="150">
        <f t="shared" si="106"/>
        <v>6.4339715051484134</v>
      </c>
      <c r="JE78" s="150">
        <f t="shared" si="106"/>
        <v>6.4471418996524505</v>
      </c>
      <c r="JF78" s="150">
        <f t="shared" si="106"/>
        <v>6.4436060202566843</v>
      </c>
      <c r="JG78" s="150">
        <f t="shared" si="106"/>
        <v>6.4390809731723273</v>
      </c>
      <c r="JH78" s="150">
        <f t="shared" si="106"/>
        <v>6.4271085094045333</v>
      </c>
      <c r="JI78" s="150">
        <f t="shared" si="106"/>
        <v>6.4143734728624073</v>
      </c>
      <c r="JJ78" s="150">
        <f t="shared" si="106"/>
        <v>6.4154372120841501</v>
      </c>
      <c r="JK78" s="150">
        <f t="shared" si="106"/>
        <v>6.4253383319425801</v>
      </c>
      <c r="JL78" s="150">
        <f t="shared" si="106"/>
        <v>6.4362972524245476</v>
      </c>
      <c r="JM78" s="150">
        <f t="shared" si="106"/>
        <v>6.4613010674104094</v>
      </c>
      <c r="JN78" s="150">
        <f t="shared" si="106"/>
        <v>6.4950638430798762</v>
      </c>
      <c r="JO78" s="150">
        <f t="shared" si="106"/>
        <v>6.5315486405619732</v>
      </c>
      <c r="JP78" s="150">
        <f t="shared" si="106"/>
        <v>6.5727209159472926</v>
      </c>
      <c r="JQ78" s="150">
        <f t="shared" si="106"/>
        <v>6.6240370221942033</v>
      </c>
      <c r="JR78" s="150">
        <f t="shared" si="106"/>
        <v>6.6726862158561735</v>
      </c>
      <c r="JS78" s="150">
        <f t="shared" si="106"/>
        <v>6.7168504414471899</v>
      </c>
      <c r="JT78" s="150">
        <f t="shared" si="106"/>
        <v>6.7761808005178201</v>
      </c>
      <c r="JU78" s="150">
        <f t="shared" si="106"/>
        <v>6.8488432139922093</v>
      </c>
      <c r="JV78" s="150">
        <f t="shared" si="106"/>
        <v>6.9222938305741959</v>
      </c>
      <c r="JW78" s="150">
        <f t="shared" si="106"/>
        <v>7.0072523151679462</v>
      </c>
      <c r="JX78" s="150">
        <f t="shared" si="106"/>
        <v>7.1036536964254164</v>
      </c>
      <c r="JY78" s="150">
        <f t="shared" si="106"/>
        <v>7.1819929201464223</v>
      </c>
      <c r="JZ78" s="150">
        <f t="shared" si="106"/>
        <v>7.2470870977376007</v>
      </c>
      <c r="KA78" s="150">
        <f t="shared" si="106"/>
        <v>7.3237170902971735</v>
      </c>
      <c r="KB78" s="150">
        <f t="shared" si="106"/>
        <v>7.4148027119213555</v>
      </c>
      <c r="KC78" s="150">
        <f t="shared" si="106"/>
        <v>7.5072008013892146</v>
      </c>
      <c r="KD78" s="150">
        <f t="shared" si="106"/>
        <v>7.6081897779823482</v>
      </c>
      <c r="KE78" s="150">
        <f t="shared" si="106"/>
        <v>7.7170573491607328</v>
      </c>
      <c r="KF78" s="150">
        <f t="shared" si="106"/>
        <v>7.8050815762943024</v>
      </c>
      <c r="KG78" s="150">
        <f t="shared" si="106"/>
        <v>7.8759486645789476</v>
      </c>
      <c r="KH78" s="150">
        <f t="shared" si="106"/>
        <v>7.9705397171475969</v>
      </c>
      <c r="KI78" s="150">
        <f t="shared" si="106"/>
        <v>8.1078401871418855</v>
      </c>
      <c r="KJ78" s="150">
        <f t="shared" si="106"/>
        <v>8.2435932882659166</v>
      </c>
      <c r="KK78" s="150">
        <f t="shared" si="106"/>
        <v>8.3837448470204023</v>
      </c>
      <c r="KL78" s="150">
        <f t="shared" si="106"/>
        <v>8.5253529134737569</v>
      </c>
      <c r="KM78" s="150">
        <f t="shared" ref="KM78:MX78" si="107">SUMPRODUCT(JJ$42:KM$42,$N$65:$AQ$65)</f>
        <v>8.6397376855979822</v>
      </c>
      <c r="KN78" s="150">
        <f t="shared" si="107"/>
        <v>8.7361632868361347</v>
      </c>
      <c r="KO78" s="150">
        <f t="shared" si="107"/>
        <v>8.8132137852985153</v>
      </c>
      <c r="KP78" s="150">
        <f t="shared" si="107"/>
        <v>8.8855807632472406</v>
      </c>
      <c r="KQ78" s="150">
        <f t="shared" si="107"/>
        <v>8.9495430055623775</v>
      </c>
      <c r="KR78" s="150">
        <f t="shared" si="107"/>
        <v>9.0037198496581787</v>
      </c>
      <c r="KS78" s="150">
        <f t="shared" si="107"/>
        <v>9.0807938237425017</v>
      </c>
      <c r="KT78" s="150">
        <f t="shared" si="107"/>
        <v>9.1706973024153893</v>
      </c>
      <c r="KU78" s="150">
        <f t="shared" si="107"/>
        <v>9.2183293498473518</v>
      </c>
      <c r="KV78" s="150">
        <f t="shared" si="107"/>
        <v>9.273815413147954</v>
      </c>
      <c r="KW78" s="150">
        <f t="shared" si="107"/>
        <v>9.3947948977314475</v>
      </c>
      <c r="KX78" s="150">
        <f t="shared" si="107"/>
        <v>9.4791371932105051</v>
      </c>
      <c r="KY78" s="150">
        <f t="shared" si="107"/>
        <v>9.5061700714946582</v>
      </c>
      <c r="KZ78" s="150">
        <f t="shared" si="107"/>
        <v>9.5760871264940235</v>
      </c>
      <c r="LA78" s="150">
        <f t="shared" si="107"/>
        <v>9.6299920137540838</v>
      </c>
      <c r="LB78" s="150">
        <f t="shared" si="107"/>
        <v>9.5754212406619814</v>
      </c>
      <c r="LC78" s="150">
        <f t="shared" si="107"/>
        <v>9.5770745953106111</v>
      </c>
      <c r="LD78" s="150">
        <f t="shared" si="107"/>
        <v>9.6908242121700887</v>
      </c>
      <c r="LE78" s="150">
        <f t="shared" si="107"/>
        <v>9.8056082292893141</v>
      </c>
      <c r="LF78" s="150">
        <f t="shared" si="107"/>
        <v>9.873310177387129</v>
      </c>
      <c r="LG78" s="150">
        <f t="shared" si="107"/>
        <v>9.9807566161395869</v>
      </c>
      <c r="LH78" s="150">
        <f t="shared" si="107"/>
        <v>10.072889912742406</v>
      </c>
      <c r="LI78" s="150">
        <f t="shared" si="107"/>
        <v>10.066265109391368</v>
      </c>
      <c r="LJ78" s="150">
        <f t="shared" si="107"/>
        <v>10.110758813871875</v>
      </c>
      <c r="LK78" s="150">
        <f t="shared" si="107"/>
        <v>10.319872723716616</v>
      </c>
      <c r="LL78" s="150">
        <f t="shared" si="107"/>
        <v>10.568250796015743</v>
      </c>
      <c r="LM78" s="150">
        <f t="shared" si="107"/>
        <v>10.61380766028012</v>
      </c>
      <c r="LN78" s="150">
        <f t="shared" si="107"/>
        <v>10.682052784096697</v>
      </c>
      <c r="LO78" s="150">
        <f t="shared" si="107"/>
        <v>10.722959795103524</v>
      </c>
      <c r="LP78" s="150">
        <f t="shared" si="107"/>
        <v>10.63311395666053</v>
      </c>
      <c r="LQ78" s="150">
        <f t="shared" si="107"/>
        <v>10.630061769699415</v>
      </c>
      <c r="LR78" s="150">
        <f t="shared" si="107"/>
        <v>10.697051330177469</v>
      </c>
      <c r="LS78" s="150">
        <f t="shared" si="107"/>
        <v>10.721903728848634</v>
      </c>
      <c r="LT78" s="150">
        <f t="shared" si="107"/>
        <v>10.819223219788174</v>
      </c>
      <c r="LU78" s="150">
        <f t="shared" si="107"/>
        <v>10.925289231870195</v>
      </c>
      <c r="LV78" s="150">
        <f t="shared" si="107"/>
        <v>11.026366084345366</v>
      </c>
      <c r="LW78" s="150">
        <f t="shared" si="107"/>
        <v>11.110576119716635</v>
      </c>
      <c r="LX78" s="150">
        <f t="shared" si="107"/>
        <v>11.201343322305519</v>
      </c>
      <c r="LY78" s="150">
        <f t="shared" si="107"/>
        <v>11.294196065513821</v>
      </c>
      <c r="LZ78" s="150">
        <f t="shared" si="107"/>
        <v>11.383336836034982</v>
      </c>
      <c r="MA78" s="150">
        <f t="shared" si="107"/>
        <v>11.451653534085818</v>
      </c>
      <c r="MB78" s="150">
        <f t="shared" si="107"/>
        <v>11.493387314801538</v>
      </c>
      <c r="MC78" s="150">
        <f t="shared" si="107"/>
        <v>11.508940532631971</v>
      </c>
      <c r="MD78" s="150">
        <f t="shared" si="107"/>
        <v>11.505530120009642</v>
      </c>
      <c r="ME78" s="150">
        <f t="shared" si="107"/>
        <v>11.499474439923944</v>
      </c>
      <c r="MF78" s="150">
        <f t="shared" si="107"/>
        <v>11.502135548987241</v>
      </c>
      <c r="MG78" s="150">
        <f t="shared" si="107"/>
        <v>11.53679054911218</v>
      </c>
      <c r="MH78" s="150">
        <f t="shared" si="107"/>
        <v>11.579600249202644</v>
      </c>
      <c r="MI78" s="150">
        <f t="shared" si="107"/>
        <v>11.61354625229632</v>
      </c>
      <c r="MJ78" s="150">
        <f t="shared" si="107"/>
        <v>11.626674719356533</v>
      </c>
      <c r="MK78" s="150">
        <f t="shared" si="107"/>
        <v>11.624647006527235</v>
      </c>
      <c r="ML78" s="150">
        <f t="shared" si="107"/>
        <v>11.625616323967993</v>
      </c>
      <c r="MM78" s="150">
        <f t="shared" si="107"/>
        <v>11.63214141474417</v>
      </c>
      <c r="MN78" s="150">
        <f t="shared" si="107"/>
        <v>11.665707010271632</v>
      </c>
      <c r="MO78" s="150">
        <f t="shared" si="107"/>
        <v>11.700184900880632</v>
      </c>
      <c r="MP78" s="150">
        <f t="shared" si="107"/>
        <v>11.699785586070391</v>
      </c>
      <c r="MQ78" s="150">
        <f t="shared" si="107"/>
        <v>11.635110201845487</v>
      </c>
      <c r="MR78" s="150">
        <f t="shared" si="107"/>
        <v>11.556820350603044</v>
      </c>
      <c r="MS78" s="150">
        <f t="shared" si="107"/>
        <v>11.489100057121393</v>
      </c>
      <c r="MT78" s="150">
        <f t="shared" si="107"/>
        <v>11.428193805554177</v>
      </c>
      <c r="MU78" s="150">
        <f t="shared" si="107"/>
        <v>11.411633873644739</v>
      </c>
      <c r="MV78" s="150">
        <f t="shared" si="107"/>
        <v>11.443836211043166</v>
      </c>
      <c r="MW78" s="150">
        <f t="shared" si="107"/>
        <v>11.488985098471117</v>
      </c>
      <c r="MX78" s="150">
        <f t="shared" si="107"/>
        <v>11.560912947963732</v>
      </c>
      <c r="MY78" s="150">
        <f t="shared" ref="MY78:NO78" si="108">SUMPRODUCT(LV$42:MY$42,$N$65:$AQ$65)</f>
        <v>11.637837556303779</v>
      </c>
      <c r="MZ78" s="150">
        <f t="shared" si="108"/>
        <v>11.715356626017817</v>
      </c>
      <c r="NA78" s="150">
        <f t="shared" si="108"/>
        <v>11.788906360149095</v>
      </c>
      <c r="NB78" s="150">
        <f t="shared" si="108"/>
        <v>11.866815567332228</v>
      </c>
      <c r="NC78" s="150">
        <f t="shared" si="108"/>
        <v>11.945476224050847</v>
      </c>
      <c r="ND78" s="150">
        <f t="shared" si="108"/>
        <v>12.015851876345376</v>
      </c>
      <c r="NE78" s="150">
        <f t="shared" si="108"/>
        <v>12.080180588708224</v>
      </c>
      <c r="NF78" s="150">
        <f t="shared" si="108"/>
        <v>12.148994642303276</v>
      </c>
      <c r="NG78" s="150">
        <f t="shared" si="108"/>
        <v>12.220703591888448</v>
      </c>
      <c r="NH78" s="150">
        <f t="shared" si="108"/>
        <v>12.29209729167686</v>
      </c>
      <c r="NI78" s="150">
        <f t="shared" si="108"/>
        <v>12.372138969944166</v>
      </c>
      <c r="NJ78" s="150">
        <f t="shared" si="108"/>
        <v>12.455006591831863</v>
      </c>
      <c r="NK78" s="150">
        <f t="shared" si="108"/>
        <v>12.525139114381739</v>
      </c>
      <c r="NL78" s="150">
        <f t="shared" si="108"/>
        <v>12.583022990150905</v>
      </c>
      <c r="NM78" s="150">
        <f t="shared" si="108"/>
        <v>12.640900842090588</v>
      </c>
      <c r="NN78" s="150">
        <f t="shared" si="108"/>
        <v>12.699836264324617</v>
      </c>
      <c r="NO78" s="151">
        <f t="shared" si="108"/>
        <v>12.756463315038774</v>
      </c>
      <c r="NP78" s="147"/>
      <c r="NQ78" s="147"/>
    </row>
    <row r="79" spans="1:381" s="152" customFormat="1" x14ac:dyDescent="0.2">
      <c r="A79" s="147"/>
      <c r="B79" s="147"/>
      <c r="C79" s="1" t="str">
        <f>OFMOR_OFF_0!C79</f>
        <v>COQ</v>
      </c>
      <c r="D79" s="147"/>
      <c r="E79" s="147" t="str">
        <f>OFMOR_OFF_0!E79</f>
        <v>Количество подтвержденных заказов, распределение по дням</v>
      </c>
      <c r="F79" s="147"/>
      <c r="G79" s="147" t="str">
        <f>OFMOR_OFF_0!G79</f>
        <v>шт заказов</v>
      </c>
      <c r="H79" s="147"/>
      <c r="I79" s="147"/>
      <c r="J79" s="147"/>
      <c r="K79" s="148">
        <f t="shared" si="96"/>
        <v>60534.153573661017</v>
      </c>
      <c r="L79" s="147"/>
      <c r="M79" s="147"/>
      <c r="N79" s="149">
        <f>$N$42*$AQ$66</f>
        <v>2.1617091296257538</v>
      </c>
      <c r="O79" s="150">
        <f>SUMPRODUCT($N$42:O$42,$AP$66:$AQ$66)</f>
        <v>6.0902330453004181</v>
      </c>
      <c r="P79" s="150">
        <f>SUMPRODUCT($N$42:P$42,$AO$66:$AQ$66)</f>
        <v>7.1799228400497785</v>
      </c>
      <c r="Q79" s="150">
        <f>SUMPRODUCT($N$42:Q$42,$AN$66:$AQ$66)</f>
        <v>11.284863384012834</v>
      </c>
      <c r="R79" s="150">
        <f>SUMPRODUCT($N$42:R$42,$AM$66:$AQ$66)</f>
        <v>14.061505368771702</v>
      </c>
      <c r="S79" s="150">
        <f>SUMPRODUCT($N$42:S$42,$AL$66:$AQ$66)</f>
        <v>13.766963042124665</v>
      </c>
      <c r="T79" s="150">
        <f>SUMPRODUCT($N$42:T$42,$AK$66:$AQ$66)</f>
        <v>18.489384098713504</v>
      </c>
      <c r="U79" s="150">
        <f>SUMPRODUCT($N$42:U$42,$AJ$66:$AQ$66)</f>
        <v>28.597831191298308</v>
      </c>
      <c r="V79" s="150">
        <f>SUMPRODUCT($N$42:V$42,$AI$66:$AQ$66)</f>
        <v>29.917438819165014</v>
      </c>
      <c r="W79" s="150">
        <f>SUMPRODUCT($N$42:W$42,$AH$66:$AQ$66)</f>
        <v>32.361716148894317</v>
      </c>
      <c r="X79" s="150">
        <f>SUMPRODUCT($N$42:X$42,$AG$66:$AQ$66)</f>
        <v>51.499733173026669</v>
      </c>
      <c r="Y79" s="150">
        <f>SUMPRODUCT($N$42:Y$42,$AF$66:$AQ$66)</f>
        <v>64.321948556253105</v>
      </c>
      <c r="Z79" s="150">
        <f>SUMPRODUCT($N$42:Z$42,$AE$66:$AQ$66)</f>
        <v>63.03694935762293</v>
      </c>
      <c r="AA79" s="150">
        <f>SUMPRODUCT($N$42:AA$42,$AD$66:$AQ$66)</f>
        <v>71.472520873949378</v>
      </c>
      <c r="AB79" s="150">
        <f>SUMPRODUCT($N$42:AB$42,$AC$66:$AQ$66)</f>
        <v>77.431643777496021</v>
      </c>
      <c r="AC79" s="150">
        <f>SUMPRODUCT($N$42:AC$42,$AB$66:$AQ$66)</f>
        <v>54.636172102907835</v>
      </c>
      <c r="AD79" s="150">
        <f>SUMPRODUCT($N$42:AD$42,$AA$66:$AQ$66)</f>
        <v>39.536567441342804</v>
      </c>
      <c r="AE79" s="150">
        <f>SUMPRODUCT($N$42:AE$42,$Z$66:$AQ$66)</f>
        <v>48.988253414390414</v>
      </c>
      <c r="AF79" s="150">
        <f>SUMPRODUCT($N$42:AF$42,$Y$66:$AQ$66)</f>
        <v>59.650868664067119</v>
      </c>
      <c r="AG79" s="150">
        <f>SUMPRODUCT($N$42:AG$42,$X$66:$AQ$66)</f>
        <v>58.428845718292941</v>
      </c>
      <c r="AH79" s="150">
        <f>SUMPRODUCT($N$42:AH$42,$W$66:$AQ$66)</f>
        <v>66.311427150378819</v>
      </c>
      <c r="AI79" s="150">
        <f>SUMPRODUCT($N$42:AI$42,$V$66:$AQ$66)</f>
        <v>71.953651457216765</v>
      </c>
      <c r="AJ79" s="150">
        <f>SUMPRODUCT($N$42:AJ$42,$U$66:$AQ$66)</f>
        <v>51.331459468198311</v>
      </c>
      <c r="AK79" s="150">
        <f>SUMPRODUCT($N$42:AK$42,$T$66:$AQ$66)</f>
        <v>37.763769929501237</v>
      </c>
      <c r="AL79" s="150">
        <f>SUMPRODUCT($N$42:AL$42,$S$66:$AQ$66)</f>
        <v>63.971026167821172</v>
      </c>
      <c r="AM79" s="150">
        <f>SUMPRODUCT($N$42:AM$42,$R$66:$AQ$66)</f>
        <v>106.84776039118309</v>
      </c>
      <c r="AN79" s="150">
        <f>SUMPRODUCT($N$42:AN$42,$Q$66:$AQ$66)</f>
        <v>104.48739172949549</v>
      </c>
      <c r="AO79" s="150">
        <f>SUMPRODUCT($N$42:AO$42,$P$66:$AQ$66)</f>
        <v>107.77880610013788</v>
      </c>
      <c r="AP79" s="150">
        <f>SUMPRODUCT($N$42:AP$42,$O$66:$AQ$66)</f>
        <v>105.94579545528703</v>
      </c>
      <c r="AQ79" s="150">
        <f t="shared" ref="AQ79:DB79" si="109">SUMPRODUCT(N$42:AQ$42,$N$66:$AQ$66)</f>
        <v>68.679967349504551</v>
      </c>
      <c r="AR79" s="150">
        <f t="shared" si="109"/>
        <v>46.565488480395189</v>
      </c>
      <c r="AS79" s="150">
        <f t="shared" si="109"/>
        <v>40.354343958332763</v>
      </c>
      <c r="AT79" s="150">
        <f t="shared" si="109"/>
        <v>22.834857288580952</v>
      </c>
      <c r="AU79" s="150">
        <f t="shared" si="109"/>
        <v>21.039319355752053</v>
      </c>
      <c r="AV79" s="150">
        <f t="shared" si="109"/>
        <v>22.701412366095159</v>
      </c>
      <c r="AW79" s="150">
        <f t="shared" si="109"/>
        <v>24.51041800451361</v>
      </c>
      <c r="AX79" s="150">
        <f t="shared" si="109"/>
        <v>21.455821563137299</v>
      </c>
      <c r="AY79" s="150">
        <f t="shared" si="109"/>
        <v>21.01052949780615</v>
      </c>
      <c r="AZ79" s="150">
        <f t="shared" si="109"/>
        <v>25.380657002524337</v>
      </c>
      <c r="BA79" s="150">
        <f t="shared" si="109"/>
        <v>30.668988297697148</v>
      </c>
      <c r="BB79" s="150">
        <f t="shared" si="109"/>
        <v>32.562257018484203</v>
      </c>
      <c r="BC79" s="150">
        <f t="shared" si="109"/>
        <v>35.805052326754655</v>
      </c>
      <c r="BD79" s="150">
        <f t="shared" si="109"/>
        <v>38.736765617473225</v>
      </c>
      <c r="BE79" s="150">
        <f t="shared" si="109"/>
        <v>36.508136510829559</v>
      </c>
      <c r="BF79" s="150">
        <f t="shared" si="109"/>
        <v>35.836102625988929</v>
      </c>
      <c r="BG79" s="150">
        <f t="shared" si="109"/>
        <v>40.217164719276866</v>
      </c>
      <c r="BH79" s="150">
        <f t="shared" si="109"/>
        <v>45.459996313172631</v>
      </c>
      <c r="BI79" s="150">
        <f t="shared" si="109"/>
        <v>47.018629837064616</v>
      </c>
      <c r="BJ79" s="150">
        <f t="shared" si="109"/>
        <v>49.844201813945126</v>
      </c>
      <c r="BK79" s="150">
        <f t="shared" si="109"/>
        <v>52.441514546805934</v>
      </c>
      <c r="BL79" s="150">
        <f t="shared" si="109"/>
        <v>50.284464238094913</v>
      </c>
      <c r="BM79" s="150">
        <f t="shared" si="109"/>
        <v>50.522585731632823</v>
      </c>
      <c r="BN79" s="150">
        <f t="shared" si="109"/>
        <v>55.535898529370598</v>
      </c>
      <c r="BO79" s="150">
        <f t="shared" si="109"/>
        <v>61.711725583526416</v>
      </c>
      <c r="BP79" s="150">
        <f t="shared" si="109"/>
        <v>63.380638707964465</v>
      </c>
      <c r="BQ79" s="150">
        <f t="shared" si="109"/>
        <v>66.052611614075389</v>
      </c>
      <c r="BR79" s="150">
        <f t="shared" si="109"/>
        <v>69.389339117232481</v>
      </c>
      <c r="BS79" s="150">
        <f t="shared" si="109"/>
        <v>67.422065662431777</v>
      </c>
      <c r="BT79" s="150">
        <f t="shared" si="109"/>
        <v>66.721595282589661</v>
      </c>
      <c r="BU79" s="150">
        <f t="shared" si="109"/>
        <v>66.38885221555006</v>
      </c>
      <c r="BV79" s="150">
        <f t="shared" si="109"/>
        <v>62.95305984956309</v>
      </c>
      <c r="BW79" s="150">
        <f t="shared" si="109"/>
        <v>61.734556860199334</v>
      </c>
      <c r="BX79" s="150">
        <f t="shared" si="109"/>
        <v>60.734577821969268</v>
      </c>
      <c r="BY79" s="150">
        <f t="shared" si="109"/>
        <v>60.785680302513022</v>
      </c>
      <c r="BZ79" s="150">
        <f t="shared" si="109"/>
        <v>60.725223019014365</v>
      </c>
      <c r="CA79" s="150">
        <f t="shared" si="109"/>
        <v>60.341057628872534</v>
      </c>
      <c r="CB79" s="150">
        <f t="shared" si="109"/>
        <v>60.340837880289655</v>
      </c>
      <c r="CC79" s="150">
        <f t="shared" si="109"/>
        <v>60.884112378719571</v>
      </c>
      <c r="CD79" s="150">
        <f t="shared" si="109"/>
        <v>60.949473773768467</v>
      </c>
      <c r="CE79" s="150">
        <f t="shared" si="109"/>
        <v>61.281144966211748</v>
      </c>
      <c r="CF79" s="150">
        <f t="shared" si="109"/>
        <v>62.69110264652312</v>
      </c>
      <c r="CG79" s="150">
        <f t="shared" si="109"/>
        <v>63.819580695342538</v>
      </c>
      <c r="CH79" s="150">
        <f t="shared" si="109"/>
        <v>64.218782744089367</v>
      </c>
      <c r="CI79" s="150">
        <f t="shared" si="109"/>
        <v>64.829764789887591</v>
      </c>
      <c r="CJ79" s="150">
        <f t="shared" si="109"/>
        <v>65.497953156452439</v>
      </c>
      <c r="CK79" s="150">
        <f t="shared" si="109"/>
        <v>64.614703515058963</v>
      </c>
      <c r="CL79" s="150">
        <f t="shared" si="109"/>
        <v>63.680236141697009</v>
      </c>
      <c r="CM79" s="150">
        <f t="shared" si="109"/>
        <v>63.253526110936704</v>
      </c>
      <c r="CN79" s="150">
        <f t="shared" si="109"/>
        <v>62.331874133993011</v>
      </c>
      <c r="CO79" s="150">
        <f t="shared" si="109"/>
        <v>61.819889579417449</v>
      </c>
      <c r="CP79" s="150">
        <f t="shared" si="109"/>
        <v>62.27489477661635</v>
      </c>
      <c r="CQ79" s="150">
        <f t="shared" si="109"/>
        <v>63.215813076243435</v>
      </c>
      <c r="CR79" s="150">
        <f t="shared" si="109"/>
        <v>64.240083185317133</v>
      </c>
      <c r="CS79" s="150">
        <f t="shared" si="109"/>
        <v>65.83447543242788</v>
      </c>
      <c r="CT79" s="150">
        <f t="shared" si="109"/>
        <v>67.434052118179125</v>
      </c>
      <c r="CU79" s="150">
        <f t="shared" si="109"/>
        <v>68.39419251133198</v>
      </c>
      <c r="CV79" s="150">
        <f t="shared" si="109"/>
        <v>69.397692078887061</v>
      </c>
      <c r="CW79" s="150">
        <f t="shared" si="109"/>
        <v>70.798355029873733</v>
      </c>
      <c r="CX79" s="150">
        <f t="shared" si="109"/>
        <v>72.18858826520713</v>
      </c>
      <c r="CY79" s="150">
        <f t="shared" si="109"/>
        <v>72.945040984562311</v>
      </c>
      <c r="CZ79" s="150">
        <f t="shared" si="109"/>
        <v>73.509131098998026</v>
      </c>
      <c r="DA79" s="150">
        <f t="shared" si="109"/>
        <v>74.047873808002024</v>
      </c>
      <c r="DB79" s="150">
        <f t="shared" si="109"/>
        <v>74.75300103919318</v>
      </c>
      <c r="DC79" s="150">
        <f t="shared" ref="DC79:FN79" si="110">SUMPRODUCT(BZ$42:DC$42,$N$66:$AQ$66)</f>
        <v>75.602517643285154</v>
      </c>
      <c r="DD79" s="150">
        <f t="shared" si="110"/>
        <v>76.590019415055195</v>
      </c>
      <c r="DE79" s="150">
        <f t="shared" si="110"/>
        <v>77.591240871343373</v>
      </c>
      <c r="DF79" s="150">
        <f t="shared" si="110"/>
        <v>78.262661448922088</v>
      </c>
      <c r="DG79" s="150">
        <f t="shared" si="110"/>
        <v>78.935382386541221</v>
      </c>
      <c r="DH79" s="150">
        <f t="shared" si="110"/>
        <v>79.693871264421148</v>
      </c>
      <c r="DI79" s="150">
        <f t="shared" si="110"/>
        <v>80.357925197631857</v>
      </c>
      <c r="DJ79" s="150">
        <f t="shared" si="110"/>
        <v>81.088098473067234</v>
      </c>
      <c r="DK79" s="150">
        <f t="shared" si="110"/>
        <v>81.775462805651088</v>
      </c>
      <c r="DL79" s="150">
        <f t="shared" si="110"/>
        <v>82.026090035846224</v>
      </c>
      <c r="DM79" s="150">
        <f t="shared" si="110"/>
        <v>81.704075759689715</v>
      </c>
      <c r="DN79" s="150">
        <f t="shared" si="110"/>
        <v>81.264754531331761</v>
      </c>
      <c r="DO79" s="150">
        <f t="shared" si="110"/>
        <v>80.752578165099663</v>
      </c>
      <c r="DP79" s="150">
        <f t="shared" si="110"/>
        <v>80.153262198992422</v>
      </c>
      <c r="DQ79" s="150">
        <f t="shared" si="110"/>
        <v>79.896852165451406</v>
      </c>
      <c r="DR79" s="150">
        <f t="shared" si="110"/>
        <v>80.032915828614449</v>
      </c>
      <c r="DS79" s="150">
        <f t="shared" si="110"/>
        <v>80.428744496385889</v>
      </c>
      <c r="DT79" s="150">
        <f t="shared" si="110"/>
        <v>80.740324080742084</v>
      </c>
      <c r="DU79" s="150">
        <f t="shared" si="110"/>
        <v>81.205739374633879</v>
      </c>
      <c r="DV79" s="150">
        <f t="shared" si="110"/>
        <v>81.738377785314114</v>
      </c>
      <c r="DW79" s="150">
        <f t="shared" si="110"/>
        <v>82.112565148250653</v>
      </c>
      <c r="DX79" s="150">
        <f t="shared" si="110"/>
        <v>82.645198098545649</v>
      </c>
      <c r="DY79" s="150">
        <f t="shared" si="110"/>
        <v>83.421402427862944</v>
      </c>
      <c r="DZ79" s="150">
        <f t="shared" si="110"/>
        <v>84.251526931374272</v>
      </c>
      <c r="EA79" s="150">
        <f t="shared" si="110"/>
        <v>84.861619403782214</v>
      </c>
      <c r="EB79" s="150">
        <f t="shared" si="110"/>
        <v>85.471872438102579</v>
      </c>
      <c r="EC79" s="150">
        <f t="shared" si="110"/>
        <v>85.99177545394214</v>
      </c>
      <c r="ED79" s="150">
        <f t="shared" si="110"/>
        <v>86.249253952132989</v>
      </c>
      <c r="EE79" s="150">
        <f t="shared" si="110"/>
        <v>86.50897626442341</v>
      </c>
      <c r="EF79" s="150">
        <f t="shared" si="110"/>
        <v>86.838078980827689</v>
      </c>
      <c r="EG79" s="150">
        <f t="shared" si="110"/>
        <v>87.353128055846952</v>
      </c>
      <c r="EH79" s="150">
        <f t="shared" si="110"/>
        <v>87.827852170542656</v>
      </c>
      <c r="EI79" s="150">
        <f t="shared" si="110"/>
        <v>88.332680243357203</v>
      </c>
      <c r="EJ79" s="150">
        <f t="shared" si="110"/>
        <v>88.848874481561467</v>
      </c>
      <c r="EK79" s="150">
        <f t="shared" si="110"/>
        <v>89.316193107414534</v>
      </c>
      <c r="EL79" s="150">
        <f t="shared" si="110"/>
        <v>89.840236153477875</v>
      </c>
      <c r="EM79" s="150">
        <f t="shared" si="110"/>
        <v>90.45564056463968</v>
      </c>
      <c r="EN79" s="150">
        <f t="shared" si="110"/>
        <v>91.147782040999687</v>
      </c>
      <c r="EO79" s="150">
        <f t="shared" si="110"/>
        <v>91.762738999453703</v>
      </c>
      <c r="EP79" s="150">
        <f t="shared" si="110"/>
        <v>92.271359717828645</v>
      </c>
      <c r="EQ79" s="150">
        <f t="shared" si="110"/>
        <v>92.531943402334463</v>
      </c>
      <c r="ER79" s="150">
        <f t="shared" si="110"/>
        <v>92.640823118478892</v>
      </c>
      <c r="ES79" s="150">
        <f t="shared" si="110"/>
        <v>92.827032988202376</v>
      </c>
      <c r="ET79" s="150">
        <f t="shared" si="110"/>
        <v>93.234305577904905</v>
      </c>
      <c r="EU79" s="150">
        <f t="shared" si="110"/>
        <v>93.758412378651371</v>
      </c>
      <c r="EV79" s="150">
        <f t="shared" si="110"/>
        <v>94.210658195987364</v>
      </c>
      <c r="EW79" s="150">
        <f t="shared" si="110"/>
        <v>94.85684498107716</v>
      </c>
      <c r="EX79" s="150">
        <f t="shared" si="110"/>
        <v>95.567509186938167</v>
      </c>
      <c r="EY79" s="150">
        <f t="shared" si="110"/>
        <v>96.094514488602826</v>
      </c>
      <c r="EZ79" s="150">
        <f t="shared" si="110"/>
        <v>96.793527613353461</v>
      </c>
      <c r="FA79" s="150">
        <f t="shared" si="110"/>
        <v>97.724459599745501</v>
      </c>
      <c r="FB79" s="150">
        <f t="shared" si="110"/>
        <v>98.775814480797635</v>
      </c>
      <c r="FC79" s="150">
        <f t="shared" si="110"/>
        <v>99.812043752248627</v>
      </c>
      <c r="FD79" s="150">
        <f t="shared" si="110"/>
        <v>100.94318019825829</v>
      </c>
      <c r="FE79" s="150">
        <f t="shared" si="110"/>
        <v>102.04719768909656</v>
      </c>
      <c r="FF79" s="150">
        <f t="shared" si="110"/>
        <v>103.19205991607922</v>
      </c>
      <c r="FG79" s="150">
        <f t="shared" si="110"/>
        <v>104.64384338459018</v>
      </c>
      <c r="FH79" s="150">
        <f t="shared" si="110"/>
        <v>106.27668653270101</v>
      </c>
      <c r="FI79" s="150">
        <f t="shared" si="110"/>
        <v>108.03077810261686</v>
      </c>
      <c r="FJ79" s="150">
        <f t="shared" si="110"/>
        <v>109.6521053683126</v>
      </c>
      <c r="FK79" s="150">
        <f t="shared" si="110"/>
        <v>111.02716851396939</v>
      </c>
      <c r="FL79" s="150">
        <f t="shared" si="110"/>
        <v>112.18316312728291</v>
      </c>
      <c r="FM79" s="150">
        <f t="shared" si="110"/>
        <v>113.3904550778561</v>
      </c>
      <c r="FN79" s="150">
        <f t="shared" si="110"/>
        <v>114.87949870733442</v>
      </c>
      <c r="FO79" s="150">
        <f t="shared" ref="FO79:HZ79" si="111">SUMPRODUCT(EL$42:FO$42,$N$66:$AQ$66)</f>
        <v>116.51263448512697</v>
      </c>
      <c r="FP79" s="150">
        <f t="shared" si="111"/>
        <v>118.3209306207785</v>
      </c>
      <c r="FQ79" s="150">
        <f t="shared" si="111"/>
        <v>120.12279529178402</v>
      </c>
      <c r="FR79" s="150">
        <f t="shared" si="111"/>
        <v>121.61890847234673</v>
      </c>
      <c r="FS79" s="150">
        <f t="shared" si="111"/>
        <v>122.86117832501144</v>
      </c>
      <c r="FT79" s="150">
        <f t="shared" si="111"/>
        <v>124.40561596141461</v>
      </c>
      <c r="FU79" s="150">
        <f t="shared" si="111"/>
        <v>126.7484224505049</v>
      </c>
      <c r="FV79" s="150">
        <f t="shared" si="111"/>
        <v>129.18086786527715</v>
      </c>
      <c r="FW79" s="150">
        <f t="shared" si="111"/>
        <v>131.68015974828748</v>
      </c>
      <c r="FX79" s="150">
        <f t="shared" si="111"/>
        <v>134.03374345819486</v>
      </c>
      <c r="FY79" s="150">
        <f t="shared" si="111"/>
        <v>135.81682094930042</v>
      </c>
      <c r="FZ79" s="150">
        <f t="shared" si="111"/>
        <v>137.24372257735268</v>
      </c>
      <c r="GA79" s="150">
        <f t="shared" si="111"/>
        <v>138.3865413415364</v>
      </c>
      <c r="GB79" s="150">
        <f t="shared" si="111"/>
        <v>139.22826802547922</v>
      </c>
      <c r="GC79" s="150">
        <f t="shared" si="111"/>
        <v>140.16474329529819</v>
      </c>
      <c r="GD79" s="150">
        <f t="shared" si="111"/>
        <v>141.04502918231799</v>
      </c>
      <c r="GE79" s="150">
        <f t="shared" si="111"/>
        <v>141.78249873028034</v>
      </c>
      <c r="GF79" s="150">
        <f t="shared" si="111"/>
        <v>142.53812770217945</v>
      </c>
      <c r="GG79" s="150">
        <f t="shared" si="111"/>
        <v>143.17065608201523</v>
      </c>
      <c r="GH79" s="150">
        <f t="shared" si="111"/>
        <v>143.49047197199999</v>
      </c>
      <c r="GI79" s="150">
        <f t="shared" si="111"/>
        <v>143.93635891735556</v>
      </c>
      <c r="GJ79" s="150">
        <f t="shared" si="111"/>
        <v>144.48197725287471</v>
      </c>
      <c r="GK79" s="150">
        <f t="shared" si="111"/>
        <v>144.60535128714815</v>
      </c>
      <c r="GL79" s="150">
        <f t="shared" si="111"/>
        <v>144.33787163959627</v>
      </c>
      <c r="GM79" s="150">
        <f t="shared" si="111"/>
        <v>144.11956055885776</v>
      </c>
      <c r="GN79" s="150">
        <f t="shared" si="111"/>
        <v>143.68445213786731</v>
      </c>
      <c r="GO79" s="150">
        <f t="shared" si="111"/>
        <v>143.02059789316337</v>
      </c>
      <c r="GP79" s="150">
        <f t="shared" si="111"/>
        <v>143.08969559260308</v>
      </c>
      <c r="GQ79" s="150">
        <f t="shared" si="111"/>
        <v>143.72328980294543</v>
      </c>
      <c r="GR79" s="150">
        <f t="shared" si="111"/>
        <v>144.19692182271876</v>
      </c>
      <c r="GS79" s="150">
        <f t="shared" si="111"/>
        <v>144.34253905901161</v>
      </c>
      <c r="GT79" s="150">
        <f t="shared" si="111"/>
        <v>144.54611600411334</v>
      </c>
      <c r="GU79" s="150">
        <f t="shared" si="111"/>
        <v>144.55472527909558</v>
      </c>
      <c r="GV79" s="150">
        <f t="shared" si="111"/>
        <v>144.35795731729033</v>
      </c>
      <c r="GW79" s="150">
        <f t="shared" si="111"/>
        <v>144.84814310445188</v>
      </c>
      <c r="GX79" s="150">
        <f t="shared" si="111"/>
        <v>145.85179599882608</v>
      </c>
      <c r="GY79" s="150">
        <f t="shared" si="111"/>
        <v>146.26260008542658</v>
      </c>
      <c r="GZ79" s="150">
        <f t="shared" si="111"/>
        <v>145.68545751197453</v>
      </c>
      <c r="HA79" s="150">
        <f t="shared" si="111"/>
        <v>145.42630141429734</v>
      </c>
      <c r="HB79" s="150">
        <f t="shared" si="111"/>
        <v>145.10881113777617</v>
      </c>
      <c r="HC79" s="150">
        <f t="shared" si="111"/>
        <v>144.88458992845932</v>
      </c>
      <c r="HD79" s="150">
        <f t="shared" si="111"/>
        <v>145.69553235208448</v>
      </c>
      <c r="HE79" s="150">
        <f t="shared" si="111"/>
        <v>147.12461779330121</v>
      </c>
      <c r="HF79" s="150">
        <f t="shared" si="111"/>
        <v>148.85978730086339</v>
      </c>
      <c r="HG79" s="150">
        <f t="shared" si="111"/>
        <v>151.40272729137155</v>
      </c>
      <c r="HH79" s="150">
        <f t="shared" si="111"/>
        <v>153.85148599372246</v>
      </c>
      <c r="HI79" s="150">
        <f t="shared" si="111"/>
        <v>156.21815303007824</v>
      </c>
      <c r="HJ79" s="150">
        <f t="shared" si="111"/>
        <v>159.69617721886047</v>
      </c>
      <c r="HK79" s="150">
        <f t="shared" si="111"/>
        <v>163.87935969769819</v>
      </c>
      <c r="HL79" s="150">
        <f t="shared" si="111"/>
        <v>167.45409158032101</v>
      </c>
      <c r="HM79" s="150">
        <f t="shared" si="111"/>
        <v>171.40401965707406</v>
      </c>
      <c r="HN79" s="150">
        <f t="shared" si="111"/>
        <v>175.36626295677354</v>
      </c>
      <c r="HO79" s="150">
        <f t="shared" si="111"/>
        <v>176.54800405073513</v>
      </c>
      <c r="HP79" s="150">
        <f t="shared" si="111"/>
        <v>175.77279456018849</v>
      </c>
      <c r="HQ79" s="150">
        <f t="shared" si="111"/>
        <v>175.51383001334</v>
      </c>
      <c r="HR79" s="150">
        <f t="shared" si="111"/>
        <v>175.51884418815189</v>
      </c>
      <c r="HS79" s="150">
        <f t="shared" si="111"/>
        <v>175.12870435559421</v>
      </c>
      <c r="HT79" s="150">
        <f t="shared" si="111"/>
        <v>176.70817316560294</v>
      </c>
      <c r="HU79" s="150">
        <f t="shared" si="111"/>
        <v>179.47349187136871</v>
      </c>
      <c r="HV79" s="150">
        <f t="shared" si="111"/>
        <v>180.203576429951</v>
      </c>
      <c r="HW79" s="150">
        <f t="shared" si="111"/>
        <v>179.22399442635842</v>
      </c>
      <c r="HX79" s="150">
        <f t="shared" si="111"/>
        <v>179.95431798861745</v>
      </c>
      <c r="HY79" s="150">
        <f t="shared" si="111"/>
        <v>183.15859684936996</v>
      </c>
      <c r="HZ79" s="150">
        <f t="shared" si="111"/>
        <v>185.93333610294144</v>
      </c>
      <c r="IA79" s="150">
        <f t="shared" ref="IA79:KL79" si="112">SUMPRODUCT(GX$42:IA$42,$N$66:$AQ$66)</f>
        <v>190.22204385127964</v>
      </c>
      <c r="IB79" s="150">
        <f t="shared" si="112"/>
        <v>195.11187320654273</v>
      </c>
      <c r="IC79" s="150">
        <f t="shared" si="112"/>
        <v>195.77929663434526</v>
      </c>
      <c r="ID79" s="150">
        <f t="shared" si="112"/>
        <v>192.06922233922771</v>
      </c>
      <c r="IE79" s="150">
        <f t="shared" si="112"/>
        <v>188.02133379365992</v>
      </c>
      <c r="IF79" s="150">
        <f t="shared" si="112"/>
        <v>182.75004767171592</v>
      </c>
      <c r="IG79" s="150">
        <f t="shared" si="112"/>
        <v>177.62798029627584</v>
      </c>
      <c r="IH79" s="150">
        <f t="shared" si="112"/>
        <v>175.15405796723229</v>
      </c>
      <c r="II79" s="150">
        <f t="shared" si="112"/>
        <v>174.30233595766572</v>
      </c>
      <c r="IJ79" s="150">
        <f t="shared" si="112"/>
        <v>173.7193885119791</v>
      </c>
      <c r="IK79" s="150">
        <f t="shared" si="112"/>
        <v>174.29667515276429</v>
      </c>
      <c r="IL79" s="150">
        <f t="shared" si="112"/>
        <v>175.20146470068178</v>
      </c>
      <c r="IM79" s="150">
        <f t="shared" si="112"/>
        <v>176.36588525150745</v>
      </c>
      <c r="IN79" s="150">
        <f t="shared" si="112"/>
        <v>177.58065661891635</v>
      </c>
      <c r="IO79" s="150">
        <f t="shared" si="112"/>
        <v>179.15683946249541</v>
      </c>
      <c r="IP79" s="150">
        <f t="shared" si="112"/>
        <v>180.79128927483509</v>
      </c>
      <c r="IQ79" s="150">
        <f t="shared" si="112"/>
        <v>181.97077644166529</v>
      </c>
      <c r="IR79" s="150">
        <f t="shared" si="112"/>
        <v>182.77143223961238</v>
      </c>
      <c r="IS79" s="150">
        <f t="shared" si="112"/>
        <v>183.72826029546417</v>
      </c>
      <c r="IT79" s="150">
        <f t="shared" si="112"/>
        <v>184.93870009999952</v>
      </c>
      <c r="IU79" s="150">
        <f t="shared" si="112"/>
        <v>186.2231713264857</v>
      </c>
      <c r="IV79" s="150">
        <f t="shared" si="112"/>
        <v>187.91523350110751</v>
      </c>
      <c r="IW79" s="150">
        <f t="shared" si="112"/>
        <v>189.61640563737751</v>
      </c>
      <c r="IX79" s="150">
        <f t="shared" si="112"/>
        <v>190.72917829605362</v>
      </c>
      <c r="IY79" s="150">
        <f t="shared" si="112"/>
        <v>191.65087126993762</v>
      </c>
      <c r="IZ79" s="150">
        <f t="shared" si="112"/>
        <v>192.86005231305629</v>
      </c>
      <c r="JA79" s="150">
        <f t="shared" si="112"/>
        <v>194.22713288778016</v>
      </c>
      <c r="JB79" s="150">
        <f t="shared" si="112"/>
        <v>195.43528330780089</v>
      </c>
      <c r="JC79" s="150">
        <f t="shared" si="112"/>
        <v>196.80607631595751</v>
      </c>
      <c r="JD79" s="150">
        <f t="shared" si="112"/>
        <v>197.99772973264498</v>
      </c>
      <c r="JE79" s="150">
        <f t="shared" si="112"/>
        <v>198.4030327728272</v>
      </c>
      <c r="JF79" s="150">
        <f t="shared" si="112"/>
        <v>198.29422033988283</v>
      </c>
      <c r="JG79" s="150">
        <f t="shared" si="112"/>
        <v>198.15496746179358</v>
      </c>
      <c r="JH79" s="150">
        <f t="shared" si="112"/>
        <v>197.7865292982996</v>
      </c>
      <c r="JI79" s="150">
        <f t="shared" si="112"/>
        <v>197.39462387543824</v>
      </c>
      <c r="JJ79" s="150">
        <f t="shared" si="112"/>
        <v>197.42735916976835</v>
      </c>
      <c r="JK79" s="150">
        <f t="shared" si="112"/>
        <v>197.7320542173313</v>
      </c>
      <c r="JL79" s="150">
        <f t="shared" si="112"/>
        <v>198.06930180601177</v>
      </c>
      <c r="JM79" s="150">
        <f t="shared" si="112"/>
        <v>198.83876411990207</v>
      </c>
      <c r="JN79" s="150">
        <f t="shared" si="112"/>
        <v>199.87777290734817</v>
      </c>
      <c r="JO79" s="150">
        <f t="shared" si="112"/>
        <v>201.00054864010207</v>
      </c>
      <c r="JP79" s="150">
        <f t="shared" si="112"/>
        <v>202.26757586390889</v>
      </c>
      <c r="JQ79" s="150">
        <f t="shared" si="112"/>
        <v>203.84676727429624</v>
      </c>
      <c r="JR79" s="150">
        <f t="shared" si="112"/>
        <v>205.34388765953358</v>
      </c>
      <c r="JS79" s="150">
        <f t="shared" si="112"/>
        <v>206.70298855008377</v>
      </c>
      <c r="JT79" s="150">
        <f t="shared" si="112"/>
        <v>208.52880894590112</v>
      </c>
      <c r="JU79" s="150">
        <f t="shared" si="112"/>
        <v>210.7649072707556</v>
      </c>
      <c r="JV79" s="150">
        <f t="shared" si="112"/>
        <v>213.02526159763738</v>
      </c>
      <c r="JW79" s="150">
        <f t="shared" si="112"/>
        <v>215.6397567127662</v>
      </c>
      <c r="JX79" s="150">
        <f t="shared" si="112"/>
        <v>218.60639320109948</v>
      </c>
      <c r="JY79" s="150">
        <f t="shared" si="112"/>
        <v>221.01718852920521</v>
      </c>
      <c r="JZ79" s="150">
        <f t="shared" si="112"/>
        <v>223.02038350318878</v>
      </c>
      <c r="KA79" s="150">
        <f t="shared" si="112"/>
        <v>225.37857929937528</v>
      </c>
      <c r="KB79" s="150">
        <f t="shared" si="112"/>
        <v>228.18162968255518</v>
      </c>
      <c r="KC79" s="150">
        <f t="shared" si="112"/>
        <v>231.02506968405822</v>
      </c>
      <c r="KD79" s="150">
        <f t="shared" si="112"/>
        <v>234.13288389763747</v>
      </c>
      <c r="KE79" s="150">
        <f t="shared" si="112"/>
        <v>237.4831523776235</v>
      </c>
      <c r="KF79" s="150">
        <f t="shared" si="112"/>
        <v>240.19199202976858</v>
      </c>
      <c r="KG79" s="150">
        <f t="shared" si="112"/>
        <v>242.3728413825975</v>
      </c>
      <c r="KH79" s="150">
        <f t="shared" si="112"/>
        <v>245.28376718427802</v>
      </c>
      <c r="KI79" s="150">
        <f t="shared" si="112"/>
        <v>249.50902390609303</v>
      </c>
      <c r="KJ79" s="150">
        <f t="shared" si="112"/>
        <v>253.68666221319711</v>
      </c>
      <c r="KK79" s="150">
        <f t="shared" si="112"/>
        <v>257.99965776029808</v>
      </c>
      <c r="KL79" s="150">
        <f t="shared" si="112"/>
        <v>262.35747557891261</v>
      </c>
      <c r="KM79" s="150">
        <f t="shared" ref="KM79:MX79" si="113">SUMPRODUCT(JJ$42:KM$42,$N$66:$AQ$66)</f>
        <v>265.87752927800966</v>
      </c>
      <c r="KN79" s="150">
        <f t="shared" si="113"/>
        <v>268.84491110709951</v>
      </c>
      <c r="KO79" s="150">
        <f t="shared" si="113"/>
        <v>271.21604746636262</v>
      </c>
      <c r="KP79" s="150">
        <f t="shared" si="113"/>
        <v>273.44305411847387</v>
      </c>
      <c r="KQ79" s="150">
        <f t="shared" si="113"/>
        <v>275.41141514663082</v>
      </c>
      <c r="KR79" s="150">
        <f t="shared" si="113"/>
        <v>277.07864232139599</v>
      </c>
      <c r="KS79" s="150">
        <f t="shared" si="113"/>
        <v>279.45050111467123</v>
      </c>
      <c r="KT79" s="150">
        <f t="shared" si="113"/>
        <v>282.21717247124388</v>
      </c>
      <c r="KU79" s="150">
        <f t="shared" si="113"/>
        <v>283.68299140539676</v>
      </c>
      <c r="KV79" s="150">
        <f t="shared" si="113"/>
        <v>285.39050822553344</v>
      </c>
      <c r="KW79" s="150">
        <f t="shared" si="113"/>
        <v>289.11350626377305</v>
      </c>
      <c r="KX79" s="150">
        <f t="shared" si="113"/>
        <v>291.70903890048589</v>
      </c>
      <c r="KY79" s="150">
        <f t="shared" si="113"/>
        <v>292.54094319538649</v>
      </c>
      <c r="KZ79" s="150">
        <f t="shared" si="113"/>
        <v>294.69255641723396</v>
      </c>
      <c r="LA79" s="150">
        <f t="shared" si="113"/>
        <v>296.35141444768152</v>
      </c>
      <c r="LB79" s="150">
        <f t="shared" si="113"/>
        <v>294.67206458215196</v>
      </c>
      <c r="LC79" s="150">
        <f t="shared" si="113"/>
        <v>294.72294458163748</v>
      </c>
      <c r="LD79" s="150">
        <f t="shared" si="113"/>
        <v>298.22345214187658</v>
      </c>
      <c r="LE79" s="150">
        <f t="shared" si="113"/>
        <v>301.75579212520006</v>
      </c>
      <c r="LF79" s="150">
        <f t="shared" si="113"/>
        <v>303.83923809805185</v>
      </c>
      <c r="LG79" s="150">
        <f t="shared" si="113"/>
        <v>307.1457729379747</v>
      </c>
      <c r="LH79" s="150">
        <f t="shared" si="113"/>
        <v>309.98106425773659</v>
      </c>
      <c r="LI79" s="150">
        <f t="shared" si="113"/>
        <v>309.7771939076145</v>
      </c>
      <c r="LJ79" s="150">
        <f t="shared" si="113"/>
        <v>311.14643411445815</v>
      </c>
      <c r="LK79" s="150">
        <f t="shared" si="113"/>
        <v>317.58166301959773</v>
      </c>
      <c r="LL79" s="150">
        <f t="shared" si="113"/>
        <v>325.22519926952447</v>
      </c>
      <c r="LM79" s="150">
        <f t="shared" si="113"/>
        <v>326.62715693919512</v>
      </c>
      <c r="LN79" s="150">
        <f t="shared" si="113"/>
        <v>328.72731849107532</v>
      </c>
      <c r="LO79" s="150">
        <f t="shared" si="113"/>
        <v>329.9861825228819</v>
      </c>
      <c r="LP79" s="150">
        <f t="shared" si="113"/>
        <v>327.2212849750137</v>
      </c>
      <c r="LQ79" s="150">
        <f t="shared" si="113"/>
        <v>327.12735759461782</v>
      </c>
      <c r="LR79" s="150">
        <f t="shared" si="113"/>
        <v>329.18888069583591</v>
      </c>
      <c r="LS79" s="150">
        <f t="shared" si="113"/>
        <v>329.95368335487223</v>
      </c>
      <c r="LT79" s="150">
        <f t="shared" si="113"/>
        <v>332.94857356371864</v>
      </c>
      <c r="LU79" s="150">
        <f t="shared" si="113"/>
        <v>336.2126274342138</v>
      </c>
      <c r="LV79" s="150">
        <f t="shared" si="113"/>
        <v>339.3231459223033</v>
      </c>
      <c r="LW79" s="150">
        <f t="shared" si="113"/>
        <v>341.91460841337511</v>
      </c>
      <c r="LX79" s="150">
        <f t="shared" si="113"/>
        <v>344.70785983396365</v>
      </c>
      <c r="LY79" s="150">
        <f t="shared" si="113"/>
        <v>347.56529125714928</v>
      </c>
      <c r="LZ79" s="150">
        <f t="shared" si="113"/>
        <v>350.30849118827825</v>
      </c>
      <c r="MA79" s="150">
        <f t="shared" si="113"/>
        <v>352.4108553510776</v>
      </c>
      <c r="MB79" s="150">
        <f t="shared" si="113"/>
        <v>353.69516222565119</v>
      </c>
      <c r="MC79" s="150">
        <f t="shared" si="113"/>
        <v>354.17379378595552</v>
      </c>
      <c r="MD79" s="150">
        <f t="shared" si="113"/>
        <v>354.06884244196328</v>
      </c>
      <c r="ME79" s="150">
        <f t="shared" si="113"/>
        <v>353.88248617538738</v>
      </c>
      <c r="MF79" s="150">
        <f t="shared" si="113"/>
        <v>353.96437860414346</v>
      </c>
      <c r="MG79" s="150">
        <f t="shared" si="113"/>
        <v>355.03084452540713</v>
      </c>
      <c r="MH79" s="150">
        <f t="shared" si="113"/>
        <v>356.34826152386051</v>
      </c>
      <c r="MI79" s="150">
        <f t="shared" si="113"/>
        <v>357.392908914771</v>
      </c>
      <c r="MJ79" s="150">
        <f t="shared" si="113"/>
        <v>357.79692168832958</v>
      </c>
      <c r="MK79" s="150">
        <f t="shared" si="113"/>
        <v>357.73452126637716</v>
      </c>
      <c r="ML79" s="150">
        <f t="shared" si="113"/>
        <v>357.76435084403482</v>
      </c>
      <c r="MM79" s="150">
        <f t="shared" si="113"/>
        <v>357.96515265967065</v>
      </c>
      <c r="MN79" s="150">
        <f t="shared" si="113"/>
        <v>358.99809346555446</v>
      </c>
      <c r="MO79" s="150">
        <f t="shared" si="113"/>
        <v>360.05910905461798</v>
      </c>
      <c r="MP79" s="150">
        <f t="shared" si="113"/>
        <v>360.04682062191154</v>
      </c>
      <c r="MQ79" s="150">
        <f t="shared" si="113"/>
        <v>358.0565135097537</v>
      </c>
      <c r="MR79" s="150">
        <f t="shared" si="113"/>
        <v>355.64723756025558</v>
      </c>
      <c r="MS79" s="150">
        <f t="shared" si="113"/>
        <v>353.56322703029502</v>
      </c>
      <c r="MT79" s="150">
        <f t="shared" si="113"/>
        <v>351.68891043949498</v>
      </c>
      <c r="MU79" s="150">
        <f t="shared" si="113"/>
        <v>351.17929846499806</v>
      </c>
      <c r="MV79" s="150">
        <f t="shared" si="113"/>
        <v>352.17028664265337</v>
      </c>
      <c r="MW79" s="150">
        <f t="shared" si="113"/>
        <v>353.55968931618651</v>
      </c>
      <c r="MX79" s="150">
        <f t="shared" si="113"/>
        <v>355.77318231855571</v>
      </c>
      <c r="MY79" s="150">
        <f t="shared" ref="MY79:NO79" si="114">SUMPRODUCT(LV$42:MY$42,$N$66:$AQ$66)</f>
        <v>358.14044456081382</v>
      </c>
      <c r="MZ79" s="150">
        <f t="shared" si="114"/>
        <v>360.52600063641722</v>
      </c>
      <c r="NA79" s="150">
        <f t="shared" si="114"/>
        <v>362.78940518658965</v>
      </c>
      <c r="NB79" s="150">
        <f t="shared" si="114"/>
        <v>365.1869672732708</v>
      </c>
      <c r="NC79" s="150">
        <f t="shared" si="114"/>
        <v>367.60765431503069</v>
      </c>
      <c r="ND79" s="150">
        <f t="shared" si="114"/>
        <v>369.77338031671115</v>
      </c>
      <c r="NE79" s="150">
        <f t="shared" si="114"/>
        <v>371.75301901953662</v>
      </c>
      <c r="NF79" s="150">
        <f t="shared" si="114"/>
        <v>373.87068870063763</v>
      </c>
      <c r="NG79" s="150">
        <f t="shared" si="114"/>
        <v>376.07744532180328</v>
      </c>
      <c r="NH79" s="150">
        <f t="shared" si="114"/>
        <v>378.27450050987932</v>
      </c>
      <c r="NI79" s="150">
        <f t="shared" si="114"/>
        <v>380.73768682772908</v>
      </c>
      <c r="NJ79" s="150">
        <f t="shared" si="114"/>
        <v>383.28783815944973</v>
      </c>
      <c r="NK79" s="150">
        <f t="shared" si="114"/>
        <v>385.44608213584718</v>
      </c>
      <c r="NL79" s="150">
        <f t="shared" si="114"/>
        <v>387.22738874891667</v>
      </c>
      <c r="NM79" s="150">
        <f t="shared" si="114"/>
        <v>389.00850998588351</v>
      </c>
      <c r="NN79" s="150">
        <f t="shared" si="114"/>
        <v>390.82217667586417</v>
      </c>
      <c r="NO79" s="151">
        <f t="shared" si="114"/>
        <v>392.56480601046519</v>
      </c>
      <c r="NP79" s="147"/>
      <c r="NQ79" s="147"/>
    </row>
    <row r="80" spans="1:381" s="152" customFormat="1" x14ac:dyDescent="0.2">
      <c r="A80" s="147"/>
      <c r="B80" s="147"/>
      <c r="C80" s="147" t="str">
        <f>OFMOR_OFF_0!C80</f>
        <v>2C_FreeStock</v>
      </c>
      <c r="D80" s="147"/>
      <c r="E80" s="147" t="str">
        <f>OFMOR_OFF_0!E80</f>
        <v>Оборот: Освободившийся сток в количестве заказов после 2-ого уровня отмен</v>
      </c>
      <c r="F80" s="147"/>
      <c r="G80" s="147" t="str">
        <f>OFMOR_OFF_0!G80</f>
        <v>шт заказов</v>
      </c>
      <c r="H80" s="147"/>
      <c r="I80" s="147"/>
      <c r="J80" s="147"/>
      <c r="K80" s="148">
        <f t="shared" si="96"/>
        <v>0</v>
      </c>
      <c r="L80" s="147"/>
      <c r="M80" s="147"/>
      <c r="N80" s="149">
        <f>$N$42*$AQ$67</f>
        <v>0</v>
      </c>
      <c r="O80" s="150">
        <f>SUMPRODUCT($N$42:O$42,$AP$67:$AQ$67)</f>
        <v>0</v>
      </c>
      <c r="P80" s="150">
        <f>SUMPRODUCT($N$42:P$42,$AO$67:$AQ$67)</f>
        <v>0</v>
      </c>
      <c r="Q80" s="150">
        <f>SUMPRODUCT($N$42:Q$42,$AN$67:$AQ$67)</f>
        <v>0</v>
      </c>
      <c r="R80" s="150">
        <f>SUMPRODUCT($N$42:R$42,$AM$67:$AQ$67)</f>
        <v>0</v>
      </c>
      <c r="S80" s="150">
        <f>SUMPRODUCT($N$42:S$42,$AL$67:$AQ$67)</f>
        <v>0</v>
      </c>
      <c r="T80" s="150">
        <f>SUMPRODUCT($N$42:T$42,$AK$67:$AQ$67)</f>
        <v>0</v>
      </c>
      <c r="U80" s="150">
        <f>SUMPRODUCT($N$42:U$42,$AJ$67:$AQ$67)</f>
        <v>0</v>
      </c>
      <c r="V80" s="150">
        <f>SUMPRODUCT($N$42:V$42,$AI$67:$AQ$67)</f>
        <v>0</v>
      </c>
      <c r="W80" s="150">
        <f>SUMPRODUCT($N$42:W$42,$AH$67:$AQ$67)</f>
        <v>0</v>
      </c>
      <c r="X80" s="150">
        <f>SUMPRODUCT($N$42:X$42,$AG$67:$AQ$67)</f>
        <v>0</v>
      </c>
      <c r="Y80" s="150">
        <f>SUMPRODUCT($N$42:Y$42,$AF$67:$AQ$67)</f>
        <v>0</v>
      </c>
      <c r="Z80" s="150">
        <f>SUMPRODUCT($N$42:Z$42,$AE$67:$AQ$67)</f>
        <v>0</v>
      </c>
      <c r="AA80" s="150">
        <f>SUMPRODUCT($N$42:AA$42,$AD$67:$AQ$67)</f>
        <v>0</v>
      </c>
      <c r="AB80" s="150">
        <f>SUMPRODUCT($N$42:AB$42,$AC$67:$AQ$67)</f>
        <v>0</v>
      </c>
      <c r="AC80" s="150">
        <f>SUMPRODUCT($N$42:AC$42,$AB$67:$AQ$67)</f>
        <v>0</v>
      </c>
      <c r="AD80" s="150">
        <f>SUMPRODUCT($N$42:AD$42,$AA$67:$AQ$67)</f>
        <v>0</v>
      </c>
      <c r="AE80" s="150">
        <f>SUMPRODUCT($N$42:AE$42,$Z$67:$AQ$67)</f>
        <v>0</v>
      </c>
      <c r="AF80" s="150">
        <f>SUMPRODUCT($N$42:AF$42,$Y$67:$AQ$67)</f>
        <v>0</v>
      </c>
      <c r="AG80" s="150">
        <f>SUMPRODUCT($N$42:AG$42,$X$67:$AQ$67)</f>
        <v>0</v>
      </c>
      <c r="AH80" s="150">
        <f>SUMPRODUCT($N$42:AH$42,$W$67:$AQ$67)</f>
        <v>0</v>
      </c>
      <c r="AI80" s="150">
        <f>SUMPRODUCT($N$42:AI$42,$V$67:$AQ$67)</f>
        <v>0</v>
      </c>
      <c r="AJ80" s="150">
        <f>SUMPRODUCT($N$42:AJ$42,$U$67:$AQ$67)</f>
        <v>0</v>
      </c>
      <c r="AK80" s="150">
        <f>SUMPRODUCT($N$42:AK$42,$T$67:$AQ$67)</f>
        <v>0</v>
      </c>
      <c r="AL80" s="150">
        <f>SUMPRODUCT($N$42:AL$42,$S$67:$AQ$67)</f>
        <v>0</v>
      </c>
      <c r="AM80" s="150">
        <f>SUMPRODUCT($N$42:AM$42,$R$67:$AQ$67)</f>
        <v>0</v>
      </c>
      <c r="AN80" s="150">
        <f>SUMPRODUCT($N$42:AN$42,$Q$67:$AQ$67)</f>
        <v>0</v>
      </c>
      <c r="AO80" s="150">
        <f>SUMPRODUCT($N$42:AO$42,$P$67:$AQ$67)</f>
        <v>0</v>
      </c>
      <c r="AP80" s="150">
        <f>SUMPRODUCT($N$42:AP$42,$O$67:$AQ$67)</f>
        <v>0</v>
      </c>
      <c r="AQ80" s="150">
        <f t="shared" ref="AQ80:DB80" si="115">SUMPRODUCT(N$42:AQ$42,$N$67:$AQ$67)</f>
        <v>0</v>
      </c>
      <c r="AR80" s="150">
        <f t="shared" si="115"/>
        <v>0</v>
      </c>
      <c r="AS80" s="150">
        <f t="shared" si="115"/>
        <v>0</v>
      </c>
      <c r="AT80" s="150">
        <f t="shared" si="115"/>
        <v>0</v>
      </c>
      <c r="AU80" s="150">
        <f t="shared" si="115"/>
        <v>0</v>
      </c>
      <c r="AV80" s="150">
        <f t="shared" si="115"/>
        <v>0</v>
      </c>
      <c r="AW80" s="150">
        <f t="shared" si="115"/>
        <v>0</v>
      </c>
      <c r="AX80" s="150">
        <f t="shared" si="115"/>
        <v>0</v>
      </c>
      <c r="AY80" s="150">
        <f t="shared" si="115"/>
        <v>0</v>
      </c>
      <c r="AZ80" s="150">
        <f t="shared" si="115"/>
        <v>0</v>
      </c>
      <c r="BA80" s="150">
        <f t="shared" si="115"/>
        <v>0</v>
      </c>
      <c r="BB80" s="150">
        <f t="shared" si="115"/>
        <v>0</v>
      </c>
      <c r="BC80" s="150">
        <f t="shared" si="115"/>
        <v>0</v>
      </c>
      <c r="BD80" s="150">
        <f t="shared" si="115"/>
        <v>0</v>
      </c>
      <c r="BE80" s="150">
        <f t="shared" si="115"/>
        <v>0</v>
      </c>
      <c r="BF80" s="150">
        <f t="shared" si="115"/>
        <v>0</v>
      </c>
      <c r="BG80" s="150">
        <f t="shared" si="115"/>
        <v>0</v>
      </c>
      <c r="BH80" s="150">
        <f t="shared" si="115"/>
        <v>0</v>
      </c>
      <c r="BI80" s="150">
        <f t="shared" si="115"/>
        <v>0</v>
      </c>
      <c r="BJ80" s="150">
        <f t="shared" si="115"/>
        <v>0</v>
      </c>
      <c r="BK80" s="150">
        <f t="shared" si="115"/>
        <v>0</v>
      </c>
      <c r="BL80" s="150">
        <f t="shared" si="115"/>
        <v>0</v>
      </c>
      <c r="BM80" s="150">
        <f t="shared" si="115"/>
        <v>0</v>
      </c>
      <c r="BN80" s="150">
        <f t="shared" si="115"/>
        <v>0</v>
      </c>
      <c r="BO80" s="150">
        <f t="shared" si="115"/>
        <v>0</v>
      </c>
      <c r="BP80" s="150">
        <f t="shared" si="115"/>
        <v>0</v>
      </c>
      <c r="BQ80" s="150">
        <f t="shared" si="115"/>
        <v>0</v>
      </c>
      <c r="BR80" s="150">
        <f t="shared" si="115"/>
        <v>0</v>
      </c>
      <c r="BS80" s="150">
        <f t="shared" si="115"/>
        <v>0</v>
      </c>
      <c r="BT80" s="150">
        <f t="shared" si="115"/>
        <v>0</v>
      </c>
      <c r="BU80" s="150">
        <f t="shared" si="115"/>
        <v>0</v>
      </c>
      <c r="BV80" s="150">
        <f t="shared" si="115"/>
        <v>0</v>
      </c>
      <c r="BW80" s="150">
        <f t="shared" si="115"/>
        <v>0</v>
      </c>
      <c r="BX80" s="150">
        <f t="shared" si="115"/>
        <v>0</v>
      </c>
      <c r="BY80" s="150">
        <f t="shared" si="115"/>
        <v>0</v>
      </c>
      <c r="BZ80" s="150">
        <f t="shared" si="115"/>
        <v>0</v>
      </c>
      <c r="CA80" s="150">
        <f t="shared" si="115"/>
        <v>0</v>
      </c>
      <c r="CB80" s="150">
        <f t="shared" si="115"/>
        <v>0</v>
      </c>
      <c r="CC80" s="150">
        <f t="shared" si="115"/>
        <v>0</v>
      </c>
      <c r="CD80" s="150">
        <f t="shared" si="115"/>
        <v>0</v>
      </c>
      <c r="CE80" s="150">
        <f t="shared" si="115"/>
        <v>0</v>
      </c>
      <c r="CF80" s="150">
        <f t="shared" si="115"/>
        <v>0</v>
      </c>
      <c r="CG80" s="150">
        <f t="shared" si="115"/>
        <v>0</v>
      </c>
      <c r="CH80" s="150">
        <f t="shared" si="115"/>
        <v>0</v>
      </c>
      <c r="CI80" s="150">
        <f t="shared" si="115"/>
        <v>0</v>
      </c>
      <c r="CJ80" s="150">
        <f t="shared" si="115"/>
        <v>0</v>
      </c>
      <c r="CK80" s="150">
        <f t="shared" si="115"/>
        <v>0</v>
      </c>
      <c r="CL80" s="150">
        <f t="shared" si="115"/>
        <v>0</v>
      </c>
      <c r="CM80" s="150">
        <f t="shared" si="115"/>
        <v>0</v>
      </c>
      <c r="CN80" s="150">
        <f t="shared" si="115"/>
        <v>0</v>
      </c>
      <c r="CO80" s="150">
        <f t="shared" si="115"/>
        <v>0</v>
      </c>
      <c r="CP80" s="150">
        <f t="shared" si="115"/>
        <v>0</v>
      </c>
      <c r="CQ80" s="150">
        <f t="shared" si="115"/>
        <v>0</v>
      </c>
      <c r="CR80" s="150">
        <f t="shared" si="115"/>
        <v>0</v>
      </c>
      <c r="CS80" s="150">
        <f t="shared" si="115"/>
        <v>0</v>
      </c>
      <c r="CT80" s="150">
        <f t="shared" si="115"/>
        <v>0</v>
      </c>
      <c r="CU80" s="150">
        <f t="shared" si="115"/>
        <v>0</v>
      </c>
      <c r="CV80" s="150">
        <f t="shared" si="115"/>
        <v>0</v>
      </c>
      <c r="CW80" s="150">
        <f t="shared" si="115"/>
        <v>0</v>
      </c>
      <c r="CX80" s="150">
        <f t="shared" si="115"/>
        <v>0</v>
      </c>
      <c r="CY80" s="150">
        <f t="shared" si="115"/>
        <v>0</v>
      </c>
      <c r="CZ80" s="150">
        <f t="shared" si="115"/>
        <v>0</v>
      </c>
      <c r="DA80" s="150">
        <f t="shared" si="115"/>
        <v>0</v>
      </c>
      <c r="DB80" s="150">
        <f t="shared" si="115"/>
        <v>0</v>
      </c>
      <c r="DC80" s="150">
        <f t="shared" ref="DC80:FN80" si="116">SUMPRODUCT(BZ$42:DC$42,$N$67:$AQ$67)</f>
        <v>0</v>
      </c>
      <c r="DD80" s="150">
        <f t="shared" si="116"/>
        <v>0</v>
      </c>
      <c r="DE80" s="150">
        <f t="shared" si="116"/>
        <v>0</v>
      </c>
      <c r="DF80" s="150">
        <f t="shared" si="116"/>
        <v>0</v>
      </c>
      <c r="DG80" s="150">
        <f t="shared" si="116"/>
        <v>0</v>
      </c>
      <c r="DH80" s="150">
        <f t="shared" si="116"/>
        <v>0</v>
      </c>
      <c r="DI80" s="150">
        <f t="shared" si="116"/>
        <v>0</v>
      </c>
      <c r="DJ80" s="150">
        <f t="shared" si="116"/>
        <v>0</v>
      </c>
      <c r="DK80" s="150">
        <f t="shared" si="116"/>
        <v>0</v>
      </c>
      <c r="DL80" s="150">
        <f t="shared" si="116"/>
        <v>0</v>
      </c>
      <c r="DM80" s="150">
        <f t="shared" si="116"/>
        <v>0</v>
      </c>
      <c r="DN80" s="150">
        <f t="shared" si="116"/>
        <v>0</v>
      </c>
      <c r="DO80" s="150">
        <f t="shared" si="116"/>
        <v>0</v>
      </c>
      <c r="DP80" s="150">
        <f t="shared" si="116"/>
        <v>0</v>
      </c>
      <c r="DQ80" s="150">
        <f t="shared" si="116"/>
        <v>0</v>
      </c>
      <c r="DR80" s="150">
        <f t="shared" si="116"/>
        <v>0</v>
      </c>
      <c r="DS80" s="150">
        <f t="shared" si="116"/>
        <v>0</v>
      </c>
      <c r="DT80" s="150">
        <f t="shared" si="116"/>
        <v>0</v>
      </c>
      <c r="DU80" s="150">
        <f t="shared" si="116"/>
        <v>0</v>
      </c>
      <c r="DV80" s="150">
        <f t="shared" si="116"/>
        <v>0</v>
      </c>
      <c r="DW80" s="150">
        <f t="shared" si="116"/>
        <v>0</v>
      </c>
      <c r="DX80" s="150">
        <f t="shared" si="116"/>
        <v>0</v>
      </c>
      <c r="DY80" s="150">
        <f t="shared" si="116"/>
        <v>0</v>
      </c>
      <c r="DZ80" s="150">
        <f t="shared" si="116"/>
        <v>0</v>
      </c>
      <c r="EA80" s="150">
        <f t="shared" si="116"/>
        <v>0</v>
      </c>
      <c r="EB80" s="150">
        <f t="shared" si="116"/>
        <v>0</v>
      </c>
      <c r="EC80" s="150">
        <f t="shared" si="116"/>
        <v>0</v>
      </c>
      <c r="ED80" s="150">
        <f t="shared" si="116"/>
        <v>0</v>
      </c>
      <c r="EE80" s="150">
        <f t="shared" si="116"/>
        <v>0</v>
      </c>
      <c r="EF80" s="150">
        <f t="shared" si="116"/>
        <v>0</v>
      </c>
      <c r="EG80" s="150">
        <f t="shared" si="116"/>
        <v>0</v>
      </c>
      <c r="EH80" s="150">
        <f t="shared" si="116"/>
        <v>0</v>
      </c>
      <c r="EI80" s="150">
        <f t="shared" si="116"/>
        <v>0</v>
      </c>
      <c r="EJ80" s="150">
        <f t="shared" si="116"/>
        <v>0</v>
      </c>
      <c r="EK80" s="150">
        <f t="shared" si="116"/>
        <v>0</v>
      </c>
      <c r="EL80" s="150">
        <f t="shared" si="116"/>
        <v>0</v>
      </c>
      <c r="EM80" s="150">
        <f t="shared" si="116"/>
        <v>0</v>
      </c>
      <c r="EN80" s="150">
        <f t="shared" si="116"/>
        <v>0</v>
      </c>
      <c r="EO80" s="150">
        <f t="shared" si="116"/>
        <v>0</v>
      </c>
      <c r="EP80" s="150">
        <f t="shared" si="116"/>
        <v>0</v>
      </c>
      <c r="EQ80" s="150">
        <f t="shared" si="116"/>
        <v>0</v>
      </c>
      <c r="ER80" s="150">
        <f t="shared" si="116"/>
        <v>0</v>
      </c>
      <c r="ES80" s="150">
        <f t="shared" si="116"/>
        <v>0</v>
      </c>
      <c r="ET80" s="150">
        <f t="shared" si="116"/>
        <v>0</v>
      </c>
      <c r="EU80" s="150">
        <f t="shared" si="116"/>
        <v>0</v>
      </c>
      <c r="EV80" s="150">
        <f t="shared" si="116"/>
        <v>0</v>
      </c>
      <c r="EW80" s="150">
        <f t="shared" si="116"/>
        <v>0</v>
      </c>
      <c r="EX80" s="150">
        <f t="shared" si="116"/>
        <v>0</v>
      </c>
      <c r="EY80" s="150">
        <f t="shared" si="116"/>
        <v>0</v>
      </c>
      <c r="EZ80" s="150">
        <f t="shared" si="116"/>
        <v>0</v>
      </c>
      <c r="FA80" s="150">
        <f t="shared" si="116"/>
        <v>0</v>
      </c>
      <c r="FB80" s="150">
        <f t="shared" si="116"/>
        <v>0</v>
      </c>
      <c r="FC80" s="150">
        <f t="shared" si="116"/>
        <v>0</v>
      </c>
      <c r="FD80" s="150">
        <f t="shared" si="116"/>
        <v>0</v>
      </c>
      <c r="FE80" s="150">
        <f t="shared" si="116"/>
        <v>0</v>
      </c>
      <c r="FF80" s="150">
        <f t="shared" si="116"/>
        <v>0</v>
      </c>
      <c r="FG80" s="150">
        <f t="shared" si="116"/>
        <v>0</v>
      </c>
      <c r="FH80" s="150">
        <f t="shared" si="116"/>
        <v>0</v>
      </c>
      <c r="FI80" s="150">
        <f t="shared" si="116"/>
        <v>0</v>
      </c>
      <c r="FJ80" s="150">
        <f t="shared" si="116"/>
        <v>0</v>
      </c>
      <c r="FK80" s="150">
        <f t="shared" si="116"/>
        <v>0</v>
      </c>
      <c r="FL80" s="150">
        <f t="shared" si="116"/>
        <v>0</v>
      </c>
      <c r="FM80" s="150">
        <f t="shared" si="116"/>
        <v>0</v>
      </c>
      <c r="FN80" s="150">
        <f t="shared" si="116"/>
        <v>0</v>
      </c>
      <c r="FO80" s="150">
        <f t="shared" ref="FO80:HZ80" si="117">SUMPRODUCT(EL$42:FO$42,$N$67:$AQ$67)</f>
        <v>0</v>
      </c>
      <c r="FP80" s="150">
        <f t="shared" si="117"/>
        <v>0</v>
      </c>
      <c r="FQ80" s="150">
        <f t="shared" si="117"/>
        <v>0</v>
      </c>
      <c r="FR80" s="150">
        <f t="shared" si="117"/>
        <v>0</v>
      </c>
      <c r="FS80" s="150">
        <f t="shared" si="117"/>
        <v>0</v>
      </c>
      <c r="FT80" s="150">
        <f t="shared" si="117"/>
        <v>0</v>
      </c>
      <c r="FU80" s="150">
        <f t="shared" si="117"/>
        <v>0</v>
      </c>
      <c r="FV80" s="150">
        <f t="shared" si="117"/>
        <v>0</v>
      </c>
      <c r="FW80" s="150">
        <f t="shared" si="117"/>
        <v>0</v>
      </c>
      <c r="FX80" s="150">
        <f t="shared" si="117"/>
        <v>0</v>
      </c>
      <c r="FY80" s="150">
        <f t="shared" si="117"/>
        <v>0</v>
      </c>
      <c r="FZ80" s="150">
        <f t="shared" si="117"/>
        <v>0</v>
      </c>
      <c r="GA80" s="150">
        <f t="shared" si="117"/>
        <v>0</v>
      </c>
      <c r="GB80" s="150">
        <f t="shared" si="117"/>
        <v>0</v>
      </c>
      <c r="GC80" s="150">
        <f t="shared" si="117"/>
        <v>0</v>
      </c>
      <c r="GD80" s="150">
        <f t="shared" si="117"/>
        <v>0</v>
      </c>
      <c r="GE80" s="150">
        <f t="shared" si="117"/>
        <v>0</v>
      </c>
      <c r="GF80" s="150">
        <f t="shared" si="117"/>
        <v>0</v>
      </c>
      <c r="GG80" s="150">
        <f t="shared" si="117"/>
        <v>0</v>
      </c>
      <c r="GH80" s="150">
        <f t="shared" si="117"/>
        <v>0</v>
      </c>
      <c r="GI80" s="150">
        <f t="shared" si="117"/>
        <v>0</v>
      </c>
      <c r="GJ80" s="150">
        <f t="shared" si="117"/>
        <v>0</v>
      </c>
      <c r="GK80" s="150">
        <f t="shared" si="117"/>
        <v>0</v>
      </c>
      <c r="GL80" s="150">
        <f t="shared" si="117"/>
        <v>0</v>
      </c>
      <c r="GM80" s="150">
        <f t="shared" si="117"/>
        <v>0</v>
      </c>
      <c r="GN80" s="150">
        <f t="shared" si="117"/>
        <v>0</v>
      </c>
      <c r="GO80" s="150">
        <f t="shared" si="117"/>
        <v>0</v>
      </c>
      <c r="GP80" s="150">
        <f t="shared" si="117"/>
        <v>0</v>
      </c>
      <c r="GQ80" s="150">
        <f t="shared" si="117"/>
        <v>0</v>
      </c>
      <c r="GR80" s="150">
        <f t="shared" si="117"/>
        <v>0</v>
      </c>
      <c r="GS80" s="150">
        <f t="shared" si="117"/>
        <v>0</v>
      </c>
      <c r="GT80" s="150">
        <f t="shared" si="117"/>
        <v>0</v>
      </c>
      <c r="GU80" s="150">
        <f t="shared" si="117"/>
        <v>0</v>
      </c>
      <c r="GV80" s="150">
        <f t="shared" si="117"/>
        <v>0</v>
      </c>
      <c r="GW80" s="150">
        <f t="shared" si="117"/>
        <v>0</v>
      </c>
      <c r="GX80" s="150">
        <f t="shared" si="117"/>
        <v>0</v>
      </c>
      <c r="GY80" s="150">
        <f t="shared" si="117"/>
        <v>0</v>
      </c>
      <c r="GZ80" s="150">
        <f t="shared" si="117"/>
        <v>0</v>
      </c>
      <c r="HA80" s="150">
        <f t="shared" si="117"/>
        <v>0</v>
      </c>
      <c r="HB80" s="150">
        <f t="shared" si="117"/>
        <v>0</v>
      </c>
      <c r="HC80" s="150">
        <f t="shared" si="117"/>
        <v>0</v>
      </c>
      <c r="HD80" s="150">
        <f t="shared" si="117"/>
        <v>0</v>
      </c>
      <c r="HE80" s="150">
        <f t="shared" si="117"/>
        <v>0</v>
      </c>
      <c r="HF80" s="150">
        <f t="shared" si="117"/>
        <v>0</v>
      </c>
      <c r="HG80" s="150">
        <f t="shared" si="117"/>
        <v>0</v>
      </c>
      <c r="HH80" s="150">
        <f t="shared" si="117"/>
        <v>0</v>
      </c>
      <c r="HI80" s="150">
        <f t="shared" si="117"/>
        <v>0</v>
      </c>
      <c r="HJ80" s="150">
        <f t="shared" si="117"/>
        <v>0</v>
      </c>
      <c r="HK80" s="150">
        <f t="shared" si="117"/>
        <v>0</v>
      </c>
      <c r="HL80" s="150">
        <f t="shared" si="117"/>
        <v>0</v>
      </c>
      <c r="HM80" s="150">
        <f t="shared" si="117"/>
        <v>0</v>
      </c>
      <c r="HN80" s="150">
        <f t="shared" si="117"/>
        <v>0</v>
      </c>
      <c r="HO80" s="150">
        <f t="shared" si="117"/>
        <v>0</v>
      </c>
      <c r="HP80" s="150">
        <f t="shared" si="117"/>
        <v>0</v>
      </c>
      <c r="HQ80" s="150">
        <f t="shared" si="117"/>
        <v>0</v>
      </c>
      <c r="HR80" s="150">
        <f t="shared" si="117"/>
        <v>0</v>
      </c>
      <c r="HS80" s="150">
        <f t="shared" si="117"/>
        <v>0</v>
      </c>
      <c r="HT80" s="150">
        <f t="shared" si="117"/>
        <v>0</v>
      </c>
      <c r="HU80" s="150">
        <f t="shared" si="117"/>
        <v>0</v>
      </c>
      <c r="HV80" s="150">
        <f t="shared" si="117"/>
        <v>0</v>
      </c>
      <c r="HW80" s="150">
        <f t="shared" si="117"/>
        <v>0</v>
      </c>
      <c r="HX80" s="150">
        <f t="shared" si="117"/>
        <v>0</v>
      </c>
      <c r="HY80" s="150">
        <f t="shared" si="117"/>
        <v>0</v>
      </c>
      <c r="HZ80" s="150">
        <f t="shared" si="117"/>
        <v>0</v>
      </c>
      <c r="IA80" s="150">
        <f t="shared" ref="IA80:KL80" si="118">SUMPRODUCT(GX$42:IA$42,$N$67:$AQ$67)</f>
        <v>0</v>
      </c>
      <c r="IB80" s="150">
        <f t="shared" si="118"/>
        <v>0</v>
      </c>
      <c r="IC80" s="150">
        <f t="shared" si="118"/>
        <v>0</v>
      </c>
      <c r="ID80" s="150">
        <f t="shared" si="118"/>
        <v>0</v>
      </c>
      <c r="IE80" s="150">
        <f t="shared" si="118"/>
        <v>0</v>
      </c>
      <c r="IF80" s="150">
        <f t="shared" si="118"/>
        <v>0</v>
      </c>
      <c r="IG80" s="150">
        <f t="shared" si="118"/>
        <v>0</v>
      </c>
      <c r="IH80" s="150">
        <f t="shared" si="118"/>
        <v>0</v>
      </c>
      <c r="II80" s="150">
        <f t="shared" si="118"/>
        <v>0</v>
      </c>
      <c r="IJ80" s="150">
        <f t="shared" si="118"/>
        <v>0</v>
      </c>
      <c r="IK80" s="150">
        <f t="shared" si="118"/>
        <v>0</v>
      </c>
      <c r="IL80" s="150">
        <f t="shared" si="118"/>
        <v>0</v>
      </c>
      <c r="IM80" s="150">
        <f t="shared" si="118"/>
        <v>0</v>
      </c>
      <c r="IN80" s="150">
        <f t="shared" si="118"/>
        <v>0</v>
      </c>
      <c r="IO80" s="150">
        <f t="shared" si="118"/>
        <v>0</v>
      </c>
      <c r="IP80" s="150">
        <f t="shared" si="118"/>
        <v>0</v>
      </c>
      <c r="IQ80" s="150">
        <f t="shared" si="118"/>
        <v>0</v>
      </c>
      <c r="IR80" s="150">
        <f t="shared" si="118"/>
        <v>0</v>
      </c>
      <c r="IS80" s="150">
        <f t="shared" si="118"/>
        <v>0</v>
      </c>
      <c r="IT80" s="150">
        <f t="shared" si="118"/>
        <v>0</v>
      </c>
      <c r="IU80" s="150">
        <f t="shared" si="118"/>
        <v>0</v>
      </c>
      <c r="IV80" s="150">
        <f t="shared" si="118"/>
        <v>0</v>
      </c>
      <c r="IW80" s="150">
        <f t="shared" si="118"/>
        <v>0</v>
      </c>
      <c r="IX80" s="150">
        <f t="shared" si="118"/>
        <v>0</v>
      </c>
      <c r="IY80" s="150">
        <f t="shared" si="118"/>
        <v>0</v>
      </c>
      <c r="IZ80" s="150">
        <f t="shared" si="118"/>
        <v>0</v>
      </c>
      <c r="JA80" s="150">
        <f t="shared" si="118"/>
        <v>0</v>
      </c>
      <c r="JB80" s="150">
        <f t="shared" si="118"/>
        <v>0</v>
      </c>
      <c r="JC80" s="150">
        <f t="shared" si="118"/>
        <v>0</v>
      </c>
      <c r="JD80" s="150">
        <f t="shared" si="118"/>
        <v>0</v>
      </c>
      <c r="JE80" s="150">
        <f t="shared" si="118"/>
        <v>0</v>
      </c>
      <c r="JF80" s="150">
        <f t="shared" si="118"/>
        <v>0</v>
      </c>
      <c r="JG80" s="150">
        <f t="shared" si="118"/>
        <v>0</v>
      </c>
      <c r="JH80" s="150">
        <f t="shared" si="118"/>
        <v>0</v>
      </c>
      <c r="JI80" s="150">
        <f t="shared" si="118"/>
        <v>0</v>
      </c>
      <c r="JJ80" s="150">
        <f t="shared" si="118"/>
        <v>0</v>
      </c>
      <c r="JK80" s="150">
        <f t="shared" si="118"/>
        <v>0</v>
      </c>
      <c r="JL80" s="150">
        <f t="shared" si="118"/>
        <v>0</v>
      </c>
      <c r="JM80" s="150">
        <f t="shared" si="118"/>
        <v>0</v>
      </c>
      <c r="JN80" s="150">
        <f t="shared" si="118"/>
        <v>0</v>
      </c>
      <c r="JO80" s="150">
        <f t="shared" si="118"/>
        <v>0</v>
      </c>
      <c r="JP80" s="150">
        <f t="shared" si="118"/>
        <v>0</v>
      </c>
      <c r="JQ80" s="150">
        <f t="shared" si="118"/>
        <v>0</v>
      </c>
      <c r="JR80" s="150">
        <f t="shared" si="118"/>
        <v>0</v>
      </c>
      <c r="JS80" s="150">
        <f t="shared" si="118"/>
        <v>0</v>
      </c>
      <c r="JT80" s="150">
        <f t="shared" si="118"/>
        <v>0</v>
      </c>
      <c r="JU80" s="150">
        <f t="shared" si="118"/>
        <v>0</v>
      </c>
      <c r="JV80" s="150">
        <f t="shared" si="118"/>
        <v>0</v>
      </c>
      <c r="JW80" s="150">
        <f t="shared" si="118"/>
        <v>0</v>
      </c>
      <c r="JX80" s="150">
        <f t="shared" si="118"/>
        <v>0</v>
      </c>
      <c r="JY80" s="150">
        <f t="shared" si="118"/>
        <v>0</v>
      </c>
      <c r="JZ80" s="150">
        <f t="shared" si="118"/>
        <v>0</v>
      </c>
      <c r="KA80" s="150">
        <f t="shared" si="118"/>
        <v>0</v>
      </c>
      <c r="KB80" s="150">
        <f t="shared" si="118"/>
        <v>0</v>
      </c>
      <c r="KC80" s="150">
        <f t="shared" si="118"/>
        <v>0</v>
      </c>
      <c r="KD80" s="150">
        <f t="shared" si="118"/>
        <v>0</v>
      </c>
      <c r="KE80" s="150">
        <f t="shared" si="118"/>
        <v>0</v>
      </c>
      <c r="KF80" s="150">
        <f t="shared" si="118"/>
        <v>0</v>
      </c>
      <c r="KG80" s="150">
        <f t="shared" si="118"/>
        <v>0</v>
      </c>
      <c r="KH80" s="150">
        <f t="shared" si="118"/>
        <v>0</v>
      </c>
      <c r="KI80" s="150">
        <f t="shared" si="118"/>
        <v>0</v>
      </c>
      <c r="KJ80" s="150">
        <f t="shared" si="118"/>
        <v>0</v>
      </c>
      <c r="KK80" s="150">
        <f t="shared" si="118"/>
        <v>0</v>
      </c>
      <c r="KL80" s="150">
        <f t="shared" si="118"/>
        <v>0</v>
      </c>
      <c r="KM80" s="150">
        <f t="shared" ref="KM80:MX80" si="119">SUMPRODUCT(JJ$42:KM$42,$N$67:$AQ$67)</f>
        <v>0</v>
      </c>
      <c r="KN80" s="150">
        <f t="shared" si="119"/>
        <v>0</v>
      </c>
      <c r="KO80" s="150">
        <f t="shared" si="119"/>
        <v>0</v>
      </c>
      <c r="KP80" s="150">
        <f t="shared" si="119"/>
        <v>0</v>
      </c>
      <c r="KQ80" s="150">
        <f t="shared" si="119"/>
        <v>0</v>
      </c>
      <c r="KR80" s="150">
        <f t="shared" si="119"/>
        <v>0</v>
      </c>
      <c r="KS80" s="150">
        <f t="shared" si="119"/>
        <v>0</v>
      </c>
      <c r="KT80" s="150">
        <f t="shared" si="119"/>
        <v>0</v>
      </c>
      <c r="KU80" s="150">
        <f t="shared" si="119"/>
        <v>0</v>
      </c>
      <c r="KV80" s="150">
        <f t="shared" si="119"/>
        <v>0</v>
      </c>
      <c r="KW80" s="150">
        <f t="shared" si="119"/>
        <v>0</v>
      </c>
      <c r="KX80" s="150">
        <f t="shared" si="119"/>
        <v>0</v>
      </c>
      <c r="KY80" s="150">
        <f t="shared" si="119"/>
        <v>0</v>
      </c>
      <c r="KZ80" s="150">
        <f t="shared" si="119"/>
        <v>0</v>
      </c>
      <c r="LA80" s="150">
        <f t="shared" si="119"/>
        <v>0</v>
      </c>
      <c r="LB80" s="150">
        <f t="shared" si="119"/>
        <v>0</v>
      </c>
      <c r="LC80" s="150">
        <f t="shared" si="119"/>
        <v>0</v>
      </c>
      <c r="LD80" s="150">
        <f t="shared" si="119"/>
        <v>0</v>
      </c>
      <c r="LE80" s="150">
        <f t="shared" si="119"/>
        <v>0</v>
      </c>
      <c r="LF80" s="150">
        <f t="shared" si="119"/>
        <v>0</v>
      </c>
      <c r="LG80" s="150">
        <f t="shared" si="119"/>
        <v>0</v>
      </c>
      <c r="LH80" s="150">
        <f t="shared" si="119"/>
        <v>0</v>
      </c>
      <c r="LI80" s="150">
        <f t="shared" si="119"/>
        <v>0</v>
      </c>
      <c r="LJ80" s="150">
        <f t="shared" si="119"/>
        <v>0</v>
      </c>
      <c r="LK80" s="150">
        <f t="shared" si="119"/>
        <v>0</v>
      </c>
      <c r="LL80" s="150">
        <f t="shared" si="119"/>
        <v>0</v>
      </c>
      <c r="LM80" s="150">
        <f t="shared" si="119"/>
        <v>0</v>
      </c>
      <c r="LN80" s="150">
        <f t="shared" si="119"/>
        <v>0</v>
      </c>
      <c r="LO80" s="150">
        <f t="shared" si="119"/>
        <v>0</v>
      </c>
      <c r="LP80" s="150">
        <f t="shared" si="119"/>
        <v>0</v>
      </c>
      <c r="LQ80" s="150">
        <f t="shared" si="119"/>
        <v>0</v>
      </c>
      <c r="LR80" s="150">
        <f t="shared" si="119"/>
        <v>0</v>
      </c>
      <c r="LS80" s="150">
        <f t="shared" si="119"/>
        <v>0</v>
      </c>
      <c r="LT80" s="150">
        <f t="shared" si="119"/>
        <v>0</v>
      </c>
      <c r="LU80" s="150">
        <f t="shared" si="119"/>
        <v>0</v>
      </c>
      <c r="LV80" s="150">
        <f t="shared" si="119"/>
        <v>0</v>
      </c>
      <c r="LW80" s="150">
        <f t="shared" si="119"/>
        <v>0</v>
      </c>
      <c r="LX80" s="150">
        <f t="shared" si="119"/>
        <v>0</v>
      </c>
      <c r="LY80" s="150">
        <f t="shared" si="119"/>
        <v>0</v>
      </c>
      <c r="LZ80" s="150">
        <f t="shared" si="119"/>
        <v>0</v>
      </c>
      <c r="MA80" s="150">
        <f t="shared" si="119"/>
        <v>0</v>
      </c>
      <c r="MB80" s="150">
        <f t="shared" si="119"/>
        <v>0</v>
      </c>
      <c r="MC80" s="150">
        <f t="shared" si="119"/>
        <v>0</v>
      </c>
      <c r="MD80" s="150">
        <f t="shared" si="119"/>
        <v>0</v>
      </c>
      <c r="ME80" s="150">
        <f t="shared" si="119"/>
        <v>0</v>
      </c>
      <c r="MF80" s="150">
        <f t="shared" si="119"/>
        <v>0</v>
      </c>
      <c r="MG80" s="150">
        <f t="shared" si="119"/>
        <v>0</v>
      </c>
      <c r="MH80" s="150">
        <f t="shared" si="119"/>
        <v>0</v>
      </c>
      <c r="MI80" s="150">
        <f t="shared" si="119"/>
        <v>0</v>
      </c>
      <c r="MJ80" s="150">
        <f t="shared" si="119"/>
        <v>0</v>
      </c>
      <c r="MK80" s="150">
        <f t="shared" si="119"/>
        <v>0</v>
      </c>
      <c r="ML80" s="150">
        <f t="shared" si="119"/>
        <v>0</v>
      </c>
      <c r="MM80" s="150">
        <f t="shared" si="119"/>
        <v>0</v>
      </c>
      <c r="MN80" s="150">
        <f t="shared" si="119"/>
        <v>0</v>
      </c>
      <c r="MO80" s="150">
        <f t="shared" si="119"/>
        <v>0</v>
      </c>
      <c r="MP80" s="150">
        <f t="shared" si="119"/>
        <v>0</v>
      </c>
      <c r="MQ80" s="150">
        <f t="shared" si="119"/>
        <v>0</v>
      </c>
      <c r="MR80" s="150">
        <f t="shared" si="119"/>
        <v>0</v>
      </c>
      <c r="MS80" s="150">
        <f t="shared" si="119"/>
        <v>0</v>
      </c>
      <c r="MT80" s="150">
        <f t="shared" si="119"/>
        <v>0</v>
      </c>
      <c r="MU80" s="150">
        <f t="shared" si="119"/>
        <v>0</v>
      </c>
      <c r="MV80" s="150">
        <f t="shared" si="119"/>
        <v>0</v>
      </c>
      <c r="MW80" s="150">
        <f t="shared" si="119"/>
        <v>0</v>
      </c>
      <c r="MX80" s="150">
        <f t="shared" si="119"/>
        <v>0</v>
      </c>
      <c r="MY80" s="150">
        <f t="shared" ref="MY80:NO80" si="120">SUMPRODUCT(LV$42:MY$42,$N$67:$AQ$67)</f>
        <v>0</v>
      </c>
      <c r="MZ80" s="150">
        <f t="shared" si="120"/>
        <v>0</v>
      </c>
      <c r="NA80" s="150">
        <f t="shared" si="120"/>
        <v>0</v>
      </c>
      <c r="NB80" s="150">
        <f t="shared" si="120"/>
        <v>0</v>
      </c>
      <c r="NC80" s="150">
        <f t="shared" si="120"/>
        <v>0</v>
      </c>
      <c r="ND80" s="150">
        <f t="shared" si="120"/>
        <v>0</v>
      </c>
      <c r="NE80" s="150">
        <f t="shared" si="120"/>
        <v>0</v>
      </c>
      <c r="NF80" s="150">
        <f t="shared" si="120"/>
        <v>0</v>
      </c>
      <c r="NG80" s="150">
        <f t="shared" si="120"/>
        <v>0</v>
      </c>
      <c r="NH80" s="150">
        <f t="shared" si="120"/>
        <v>0</v>
      </c>
      <c r="NI80" s="150">
        <f t="shared" si="120"/>
        <v>0</v>
      </c>
      <c r="NJ80" s="150">
        <f t="shared" si="120"/>
        <v>0</v>
      </c>
      <c r="NK80" s="150">
        <f t="shared" si="120"/>
        <v>0</v>
      </c>
      <c r="NL80" s="150">
        <f t="shared" si="120"/>
        <v>0</v>
      </c>
      <c r="NM80" s="150">
        <f t="shared" si="120"/>
        <v>0</v>
      </c>
      <c r="NN80" s="150">
        <f t="shared" si="120"/>
        <v>0</v>
      </c>
      <c r="NO80" s="151">
        <f t="shared" si="120"/>
        <v>0</v>
      </c>
      <c r="NP80" s="147"/>
      <c r="NQ80" s="147"/>
    </row>
    <row r="81" spans="1:381" s="152" customFormat="1" x14ac:dyDescent="0.2">
      <c r="A81" s="147"/>
      <c r="B81" s="147"/>
      <c r="C81" s="1" t="str">
        <f>OFMOR_OFF_0!C81</f>
        <v>OPQ</v>
      </c>
      <c r="D81" s="147"/>
      <c r="E81" s="147" t="str">
        <f>OFMOR_OFF_0!E81</f>
        <v>Количество заказов в складской сборке, распределение по дням</v>
      </c>
      <c r="F81" s="147"/>
      <c r="G81" s="147" t="str">
        <f>OFMOR_OFF_0!G81</f>
        <v>шт заказов</v>
      </c>
      <c r="H81" s="147"/>
      <c r="I81" s="147"/>
      <c r="J81" s="147"/>
      <c r="K81" s="148">
        <f t="shared" si="96"/>
        <v>59711.344866757448</v>
      </c>
      <c r="L81" s="147"/>
      <c r="M81" s="147"/>
      <c r="N81" s="149">
        <f>$N$42*$AQ$68</f>
        <v>2.1323261616870903</v>
      </c>
      <c r="O81" s="150">
        <f>SUMPRODUCT($N$42:O$42,$AP$68:$AQ$68)</f>
        <v>6.007451731266725</v>
      </c>
      <c r="P81" s="150">
        <f>SUMPRODUCT($N$42:P$42,$AO$68:$AQ$68)</f>
        <v>7.0823299494429914</v>
      </c>
      <c r="Q81" s="150">
        <f>SUMPRODUCT($N$42:Q$42,$AN$68:$AQ$68)</f>
        <v>11.131474209465539</v>
      </c>
      <c r="R81" s="150">
        <f>SUMPRODUCT($N$42:R$42,$AM$68:$AQ$68)</f>
        <v>13.870374769489137</v>
      </c>
      <c r="S81" s="150">
        <f>SUMPRODUCT($N$42:S$42,$AL$68:$AQ$68)</f>
        <v>13.579836000777737</v>
      </c>
      <c r="T81" s="150">
        <f>SUMPRODUCT($N$42:T$42,$AK$68:$AQ$68)</f>
        <v>18.238067687669719</v>
      </c>
      <c r="U81" s="150">
        <f>SUMPRODUCT($N$42:U$42,$AJ$68:$AQ$68)</f>
        <v>28.209116009642624</v>
      </c>
      <c r="V81" s="150">
        <f>SUMPRODUCT($N$42:V$42,$AI$68:$AQ$68)</f>
        <v>29.510786909533383</v>
      </c>
      <c r="W81" s="150">
        <f>SUMPRODUCT($N$42:W$42,$AH$68:$AQ$68)</f>
        <v>31.921840471352212</v>
      </c>
      <c r="X81" s="150">
        <f>SUMPRODUCT($N$42:X$42,$AG$68:$AQ$68)</f>
        <v>50.799724560427279</v>
      </c>
      <c r="Y81" s="150">
        <f>SUMPRODUCT($N$42:Y$42,$AF$68:$AQ$68)</f>
        <v>63.447654357149673</v>
      </c>
      <c r="Z81" s="150">
        <f>SUMPRODUCT($N$42:Z$42,$AE$68:$AQ$68)</f>
        <v>62.180121472436156</v>
      </c>
      <c r="AA81" s="150">
        <f>SUMPRODUCT($N$42:AA$42,$AD$68:$AQ$68)</f>
        <v>70.501032730353359</v>
      </c>
      <c r="AB81" s="150">
        <f>SUMPRODUCT($N$42:AB$42,$AC$68:$AQ$68)</f>
        <v>76.379156430622459</v>
      </c>
      <c r="AC81" s="150">
        <f>SUMPRODUCT($N$42:AC$42,$AB$68:$AQ$68)</f>
        <v>53.893531536149922</v>
      </c>
      <c r="AD81" s="150">
        <f>SUMPRODUCT($N$42:AD$42,$AA$68:$AQ$68)</f>
        <v>38.99916780805593</v>
      </c>
      <c r="AE81" s="150">
        <f>SUMPRODUCT($N$42:AE$42,$Z$68:$AQ$68)</f>
        <v>48.32238201674528</v>
      </c>
      <c r="AF81" s="150">
        <f>SUMPRODUCT($N$42:AF$42,$Y$68:$AQ$68)</f>
        <v>58.840065981389294</v>
      </c>
      <c r="AG81" s="150">
        <f>SUMPRODUCT($N$42:AG$42,$X$68:$AQ$68)</f>
        <v>57.63465334666202</v>
      </c>
      <c r="AH81" s="150">
        <f>SUMPRODUCT($N$42:AH$42,$W$68:$AQ$68)</f>
        <v>65.410091021838753</v>
      </c>
      <c r="AI81" s="150">
        <f>SUMPRODUCT($N$42:AI$42,$V$68:$AQ$68)</f>
        <v>70.975623560279871</v>
      </c>
      <c r="AJ81" s="150">
        <f>SUMPRODUCT($N$42:AJ$42,$U$68:$AQ$68)</f>
        <v>50.63373811099612</v>
      </c>
      <c r="AK81" s="150">
        <f>SUMPRODUCT($N$42:AK$42,$T$68:$AQ$68)</f>
        <v>37.25046699439558</v>
      </c>
      <c r="AL81" s="150">
        <f>SUMPRODUCT($N$42:AL$42,$S$68:$AQ$68)</f>
        <v>63.101501870989487</v>
      </c>
      <c r="AM81" s="150">
        <f>SUMPRODUCT($N$42:AM$42,$R$68:$AQ$68)</f>
        <v>105.39543534205143</v>
      </c>
      <c r="AN81" s="150">
        <f>SUMPRODUCT($N$42:AN$42,$Q$68:$AQ$68)</f>
        <v>103.0671499221651</v>
      </c>
      <c r="AO81" s="150">
        <f>SUMPRODUCT($N$42:AO$42,$P$68:$AQ$68)</f>
        <v>106.31382583951604</v>
      </c>
      <c r="AP81" s="150">
        <f>SUMPRODUCT($N$42:AP$42,$O$68:$AQ$68)</f>
        <v>104.5057303380907</v>
      </c>
      <c r="AQ81" s="150">
        <f t="shared" ref="AQ81:DB81" si="121">SUMPRODUCT(N$42:AQ$42,$N$68:$AQ$68)</f>
        <v>67.746436907780264</v>
      </c>
      <c r="AR81" s="150">
        <f t="shared" si="121"/>
        <v>45.9325484440525</v>
      </c>
      <c r="AS81" s="150">
        <f t="shared" si="121"/>
        <v>39.805828721725163</v>
      </c>
      <c r="AT81" s="150">
        <f t="shared" si="121"/>
        <v>22.524475160662348</v>
      </c>
      <c r="AU81" s="150">
        <f t="shared" si="121"/>
        <v>20.753343024519928</v>
      </c>
      <c r="AV81" s="150">
        <f t="shared" si="121"/>
        <v>22.392844084371323</v>
      </c>
      <c r="AW81" s="150">
        <f t="shared" si="121"/>
        <v>24.177260866710093</v>
      </c>
      <c r="AX81" s="150">
        <f t="shared" si="121"/>
        <v>21.16418393786785</v>
      </c>
      <c r="AY81" s="150">
        <f t="shared" si="121"/>
        <v>20.72494449187371</v>
      </c>
      <c r="AZ81" s="150">
        <f t="shared" si="121"/>
        <v>25.035671166665608</v>
      </c>
      <c r="BA81" s="150">
        <f t="shared" si="121"/>
        <v>30.252120973822503</v>
      </c>
      <c r="BB81" s="150">
        <f t="shared" si="121"/>
        <v>32.119655495054324</v>
      </c>
      <c r="BC81" s="150">
        <f t="shared" si="121"/>
        <v>35.318373203212573</v>
      </c>
      <c r="BD81" s="150">
        <f t="shared" si="121"/>
        <v>38.210237267018059</v>
      </c>
      <c r="BE81" s="150">
        <f t="shared" si="121"/>
        <v>36.011900736137818</v>
      </c>
      <c r="BF81" s="150">
        <f t="shared" si="121"/>
        <v>35.349001452165247</v>
      </c>
      <c r="BG81" s="150">
        <f t="shared" si="121"/>
        <v>39.670514087452489</v>
      </c>
      <c r="BH81" s="150">
        <f t="shared" si="121"/>
        <v>44.842082646687373</v>
      </c>
      <c r="BI81" s="150">
        <f t="shared" si="121"/>
        <v>46.379530490122633</v>
      </c>
      <c r="BJ81" s="150">
        <f t="shared" si="121"/>
        <v>49.166695962785141</v>
      </c>
      <c r="BK81" s="150">
        <f t="shared" si="121"/>
        <v>51.728704798507138</v>
      </c>
      <c r="BL81" s="150">
        <f t="shared" si="121"/>
        <v>49.600974132848151</v>
      </c>
      <c r="BM81" s="150">
        <f t="shared" si="121"/>
        <v>49.83585896696956</v>
      </c>
      <c r="BN81" s="150">
        <f t="shared" si="121"/>
        <v>54.781028457551145</v>
      </c>
      <c r="BO81" s="150">
        <f t="shared" si="121"/>
        <v>60.872910763618506</v>
      </c>
      <c r="BP81" s="150">
        <f t="shared" si="121"/>
        <v>62.519139235364037</v>
      </c>
      <c r="BQ81" s="150">
        <f t="shared" si="121"/>
        <v>65.154793428121124</v>
      </c>
      <c r="BR81" s="150">
        <f t="shared" si="121"/>
        <v>68.446166560562176</v>
      </c>
      <c r="BS81" s="150">
        <f t="shared" si="121"/>
        <v>66.505633212493137</v>
      </c>
      <c r="BT81" s="150">
        <f t="shared" si="121"/>
        <v>65.814683955743291</v>
      </c>
      <c r="BU81" s="150">
        <f t="shared" si="121"/>
        <v>65.48646368908264</v>
      </c>
      <c r="BV81" s="150">
        <f t="shared" si="121"/>
        <v>62.097372230054042</v>
      </c>
      <c r="BW81" s="150">
        <f t="shared" si="121"/>
        <v>60.895431706832909</v>
      </c>
      <c r="BX81" s="150">
        <f t="shared" si="121"/>
        <v>59.909044854349276</v>
      </c>
      <c r="BY81" s="150">
        <f t="shared" si="121"/>
        <v>59.959452725925146</v>
      </c>
      <c r="BZ81" s="150">
        <f t="shared" si="121"/>
        <v>59.89981720627916</v>
      </c>
      <c r="CA81" s="150">
        <f t="shared" si="121"/>
        <v>59.520873572934747</v>
      </c>
      <c r="CB81" s="150">
        <f t="shared" si="121"/>
        <v>59.520656811278045</v>
      </c>
      <c r="CC81" s="150">
        <f t="shared" si="121"/>
        <v>60.056546867023002</v>
      </c>
      <c r="CD81" s="150">
        <f t="shared" si="121"/>
        <v>60.121019839226832</v>
      </c>
      <c r="CE81" s="150">
        <f t="shared" si="121"/>
        <v>60.448182800715188</v>
      </c>
      <c r="CF81" s="150">
        <f t="shared" si="121"/>
        <v>61.838975672612833</v>
      </c>
      <c r="CG81" s="150">
        <f t="shared" si="121"/>
        <v>62.952114916653414</v>
      </c>
      <c r="CH81" s="150">
        <f t="shared" si="121"/>
        <v>63.345890823261783</v>
      </c>
      <c r="CI81" s="150">
        <f t="shared" si="121"/>
        <v>63.948568113523393</v>
      </c>
      <c r="CJ81" s="150">
        <f t="shared" si="121"/>
        <v>64.607674149314562</v>
      </c>
      <c r="CK81" s="150">
        <f t="shared" si="121"/>
        <v>63.736430052764845</v>
      </c>
      <c r="CL81" s="150">
        <f t="shared" si="121"/>
        <v>62.814664399766151</v>
      </c>
      <c r="CM81" s="150">
        <f t="shared" si="121"/>
        <v>62.393754412583007</v>
      </c>
      <c r="CN81" s="150">
        <f t="shared" si="121"/>
        <v>61.484629963102641</v>
      </c>
      <c r="CO81" s="150">
        <f t="shared" si="121"/>
        <v>60.979604543567966</v>
      </c>
      <c r="CP81" s="150">
        <f t="shared" si="121"/>
        <v>61.42842509596985</v>
      </c>
      <c r="CQ81" s="150">
        <f t="shared" si="121"/>
        <v>62.356553991207619</v>
      </c>
      <c r="CR81" s="150">
        <f t="shared" si="121"/>
        <v>63.366901738866922</v>
      </c>
      <c r="CS81" s="150">
        <f t="shared" si="121"/>
        <v>64.939622256124437</v>
      </c>
      <c r="CT81" s="150">
        <f t="shared" si="121"/>
        <v>66.517456742692303</v>
      </c>
      <c r="CU81" s="150">
        <f t="shared" si="121"/>
        <v>67.464546455713403</v>
      </c>
      <c r="CV81" s="150">
        <f t="shared" si="121"/>
        <v>68.454405984830458</v>
      </c>
      <c r="CW81" s="150">
        <f t="shared" si="121"/>
        <v>69.836030465739128</v>
      </c>
      <c r="CX81" s="150">
        <f t="shared" si="121"/>
        <v>71.207366996598637</v>
      </c>
      <c r="CY81" s="150">
        <f t="shared" si="121"/>
        <v>71.953537654553728</v>
      </c>
      <c r="CZ81" s="150">
        <f t="shared" si="121"/>
        <v>72.509960390654484</v>
      </c>
      <c r="DA81" s="150">
        <f t="shared" si="121"/>
        <v>73.041380255188386</v>
      </c>
      <c r="DB81" s="150">
        <f t="shared" si="121"/>
        <v>73.736923065171879</v>
      </c>
      <c r="DC81" s="150">
        <f t="shared" ref="DC81:FN81" si="122">SUMPRODUCT(BZ$42:DC$42,$N$68:$AQ$68)</f>
        <v>74.574892639740185</v>
      </c>
      <c r="DD81" s="150">
        <f t="shared" si="122"/>
        <v>75.548971822642159</v>
      </c>
      <c r="DE81" s="150">
        <f t="shared" si="122"/>
        <v>76.536584205652886</v>
      </c>
      <c r="DF81" s="150">
        <f t="shared" si="122"/>
        <v>77.198878518724499</v>
      </c>
      <c r="DG81" s="150">
        <f t="shared" si="122"/>
        <v>77.862455516730847</v>
      </c>
      <c r="DH81" s="150">
        <f t="shared" si="122"/>
        <v>78.610634656785692</v>
      </c>
      <c r="DI81" s="150">
        <f t="shared" si="122"/>
        <v>79.265662456386792</v>
      </c>
      <c r="DJ81" s="150">
        <f t="shared" si="122"/>
        <v>79.985910872992761</v>
      </c>
      <c r="DK81" s="150">
        <f t="shared" si="122"/>
        <v>80.663932226047265</v>
      </c>
      <c r="DL81" s="150">
        <f t="shared" si="122"/>
        <v>80.911152812967202</v>
      </c>
      <c r="DM81" s="150">
        <f t="shared" si="122"/>
        <v>80.593515506414249</v>
      </c>
      <c r="DN81" s="150">
        <f t="shared" si="122"/>
        <v>80.160165738966882</v>
      </c>
      <c r="DO81" s="150">
        <f t="shared" si="122"/>
        <v>79.654951114969975</v>
      </c>
      <c r="DP81" s="150">
        <f t="shared" si="122"/>
        <v>79.063781333553322</v>
      </c>
      <c r="DQ81" s="150">
        <f t="shared" si="122"/>
        <v>78.810856545872369</v>
      </c>
      <c r="DR81" s="150">
        <f t="shared" si="122"/>
        <v>78.945070767684797</v>
      </c>
      <c r="DS81" s="150">
        <f t="shared" si="122"/>
        <v>79.335519145899724</v>
      </c>
      <c r="DT81" s="150">
        <f t="shared" si="122"/>
        <v>79.642863593894617</v>
      </c>
      <c r="DU81" s="150">
        <f t="shared" si="122"/>
        <v>80.101952744055438</v>
      </c>
      <c r="DV81" s="150">
        <f t="shared" si="122"/>
        <v>80.627351282761467</v>
      </c>
      <c r="DW81" s="150">
        <f t="shared" si="122"/>
        <v>80.996452514942689</v>
      </c>
      <c r="DX81" s="150">
        <f t="shared" si="122"/>
        <v>81.521845667483646</v>
      </c>
      <c r="DY81" s="150">
        <f t="shared" si="122"/>
        <v>82.287499462221774</v>
      </c>
      <c r="DZ81" s="150">
        <f t="shared" si="122"/>
        <v>83.10634052276778</v>
      </c>
      <c r="EA81" s="150">
        <f t="shared" si="122"/>
        <v>83.708140331139319</v>
      </c>
      <c r="EB81" s="150">
        <f t="shared" si="122"/>
        <v>84.310098518990216</v>
      </c>
      <c r="EC81" s="150">
        <f t="shared" si="122"/>
        <v>84.82293476833641</v>
      </c>
      <c r="ED81" s="150">
        <f t="shared" si="122"/>
        <v>85.076913497592784</v>
      </c>
      <c r="EE81" s="150">
        <f t="shared" si="122"/>
        <v>85.333105541971406</v>
      </c>
      <c r="EF81" s="150">
        <f t="shared" si="122"/>
        <v>85.657734939355976</v>
      </c>
      <c r="EG81" s="150">
        <f t="shared" si="122"/>
        <v>86.165783224930095</v>
      </c>
      <c r="EH81" s="150">
        <f t="shared" si="122"/>
        <v>86.634054666021086</v>
      </c>
      <c r="EI81" s="150">
        <f t="shared" si="122"/>
        <v>87.132020878063173</v>
      </c>
      <c r="EJ81" s="150">
        <f t="shared" si="122"/>
        <v>87.641198761225326</v>
      </c>
      <c r="EK81" s="150">
        <f t="shared" si="122"/>
        <v>88.102165372363544</v>
      </c>
      <c r="EL81" s="150">
        <f t="shared" si="122"/>
        <v>88.619085378694137</v>
      </c>
      <c r="EM81" s="150">
        <f t="shared" si="122"/>
        <v>89.226124923447856</v>
      </c>
      <c r="EN81" s="150">
        <f t="shared" si="122"/>
        <v>89.908858487091848</v>
      </c>
      <c r="EO81" s="150">
        <f t="shared" si="122"/>
        <v>90.515456661125569</v>
      </c>
      <c r="EP81" s="150">
        <f t="shared" si="122"/>
        <v>91.017163967304512</v>
      </c>
      <c r="EQ81" s="150">
        <f t="shared" si="122"/>
        <v>91.274205675721959</v>
      </c>
      <c r="ER81" s="150">
        <f t="shared" si="122"/>
        <v>91.381605447518297</v>
      </c>
      <c r="ES81" s="150">
        <f t="shared" si="122"/>
        <v>91.565284265049328</v>
      </c>
      <c r="ET81" s="150">
        <f t="shared" si="122"/>
        <v>91.967021014022151</v>
      </c>
      <c r="EU81" s="150">
        <f t="shared" si="122"/>
        <v>92.484003908452223</v>
      </c>
      <c r="EV81" s="150">
        <f t="shared" si="122"/>
        <v>92.93010258778105</v>
      </c>
      <c r="EW81" s="150">
        <f t="shared" si="122"/>
        <v>93.567506097948012</v>
      </c>
      <c r="EX81" s="150">
        <f t="shared" si="122"/>
        <v>94.268510621435581</v>
      </c>
      <c r="EY81" s="150">
        <f t="shared" si="122"/>
        <v>94.788352618995106</v>
      </c>
      <c r="EZ81" s="150">
        <f t="shared" si="122"/>
        <v>95.477864428350557</v>
      </c>
      <c r="FA81" s="150">
        <f t="shared" si="122"/>
        <v>96.396142749023028</v>
      </c>
      <c r="FB81" s="150">
        <f t="shared" si="122"/>
        <v>97.433207119692085</v>
      </c>
      <c r="FC81" s="150">
        <f t="shared" si="122"/>
        <v>98.455351475164846</v>
      </c>
      <c r="FD81" s="150">
        <f t="shared" si="122"/>
        <v>99.57111298220984</v>
      </c>
      <c r="FE81" s="150">
        <f t="shared" si="122"/>
        <v>100.66012414768618</v>
      </c>
      <c r="FF81" s="150">
        <f t="shared" si="122"/>
        <v>101.7894248684289</v>
      </c>
      <c r="FG81" s="150">
        <f t="shared" si="122"/>
        <v>103.22147501272684</v>
      </c>
      <c r="FH81" s="150">
        <f t="shared" si="122"/>
        <v>104.83212378824041</v>
      </c>
      <c r="FI81" s="150">
        <f t="shared" si="122"/>
        <v>106.56237291994201</v>
      </c>
      <c r="FJ81" s="150">
        <f t="shared" si="122"/>
        <v>108.16166234233442</v>
      </c>
      <c r="FK81" s="150">
        <f t="shared" si="122"/>
        <v>109.51803498251628</v>
      </c>
      <c r="FL81" s="150">
        <f t="shared" si="122"/>
        <v>110.6583167729552</v>
      </c>
      <c r="FM81" s="150">
        <f t="shared" si="122"/>
        <v>111.84919864310169</v>
      </c>
      <c r="FN81" s="150">
        <f t="shared" si="122"/>
        <v>113.31800249072194</v>
      </c>
      <c r="FO81" s="150">
        <f t="shared" ref="FO81:HZ81" si="123">SUMPRODUCT(EL$42:FO$42,$N$68:$AQ$68)</f>
        <v>114.92893991835686</v>
      </c>
      <c r="FP81" s="150">
        <f t="shared" si="123"/>
        <v>116.71265684182424</v>
      </c>
      <c r="FQ81" s="150">
        <f t="shared" si="123"/>
        <v>118.49002972014017</v>
      </c>
      <c r="FR81" s="150">
        <f t="shared" si="123"/>
        <v>119.96580702617908</v>
      </c>
      <c r="FS81" s="150">
        <f t="shared" si="123"/>
        <v>121.19119136230884</v>
      </c>
      <c r="FT81" s="150">
        <f t="shared" si="123"/>
        <v>122.7146362754396</v>
      </c>
      <c r="FU81" s="150">
        <f t="shared" si="123"/>
        <v>125.02559823604453</v>
      </c>
      <c r="FV81" s="150">
        <f t="shared" si="123"/>
        <v>127.4249807078633</v>
      </c>
      <c r="FW81" s="150">
        <f t="shared" si="123"/>
        <v>129.89030103926135</v>
      </c>
      <c r="FX81" s="150">
        <f t="shared" si="123"/>
        <v>132.21189373162554</v>
      </c>
      <c r="FY81" s="150">
        <f t="shared" si="123"/>
        <v>133.97073479423324</v>
      </c>
      <c r="FZ81" s="150">
        <f t="shared" si="123"/>
        <v>135.37824130375913</v>
      </c>
      <c r="GA81" s="150">
        <f t="shared" si="123"/>
        <v>136.50552633741103</v>
      </c>
      <c r="GB81" s="150">
        <f t="shared" si="123"/>
        <v>137.33581187609133</v>
      </c>
      <c r="GC81" s="150">
        <f t="shared" si="123"/>
        <v>138.25955813327332</v>
      </c>
      <c r="GD81" s="150">
        <f t="shared" si="123"/>
        <v>139.12787876019371</v>
      </c>
      <c r="GE81" s="150">
        <f t="shared" si="123"/>
        <v>139.85532427495636</v>
      </c>
      <c r="GF81" s="150">
        <f t="shared" si="123"/>
        <v>140.60068238221851</v>
      </c>
      <c r="GG81" s="150">
        <f t="shared" si="123"/>
        <v>141.2246131386043</v>
      </c>
      <c r="GH81" s="150">
        <f t="shared" si="123"/>
        <v>141.54008194048507</v>
      </c>
      <c r="GI81" s="150">
        <f t="shared" si="123"/>
        <v>141.97990818061433</v>
      </c>
      <c r="GJ81" s="150">
        <f t="shared" si="123"/>
        <v>142.51811021491164</v>
      </c>
      <c r="GK81" s="150">
        <f t="shared" si="123"/>
        <v>142.63980729124296</v>
      </c>
      <c r="GL81" s="150">
        <f t="shared" si="123"/>
        <v>142.37596335295487</v>
      </c>
      <c r="GM81" s="150">
        <f t="shared" si="123"/>
        <v>142.16061965917794</v>
      </c>
      <c r="GN81" s="150">
        <f t="shared" si="123"/>
        <v>141.73142543663749</v>
      </c>
      <c r="GO81" s="150">
        <f t="shared" si="123"/>
        <v>141.07659461128299</v>
      </c>
      <c r="GP81" s="150">
        <f t="shared" si="123"/>
        <v>141.14475310226976</v>
      </c>
      <c r="GQ81" s="150">
        <f t="shared" si="123"/>
        <v>141.76973520189222</v>
      </c>
      <c r="GR81" s="150">
        <f t="shared" si="123"/>
        <v>142.23692939232905</v>
      </c>
      <c r="GS81" s="150">
        <f t="shared" si="123"/>
        <v>142.3805673306087</v>
      </c>
      <c r="GT81" s="150">
        <f t="shared" si="123"/>
        <v>142.58137716205533</v>
      </c>
      <c r="GU81" s="150">
        <f t="shared" si="123"/>
        <v>142.5898694157199</v>
      </c>
      <c r="GV81" s="150">
        <f t="shared" si="123"/>
        <v>142.395776016664</v>
      </c>
      <c r="GW81" s="150">
        <f t="shared" si="123"/>
        <v>142.87929896789137</v>
      </c>
      <c r="GX81" s="150">
        <f t="shared" si="123"/>
        <v>143.86930973973722</v>
      </c>
      <c r="GY81" s="150">
        <f t="shared" si="123"/>
        <v>144.27452998384007</v>
      </c>
      <c r="GZ81" s="150">
        <f t="shared" si="123"/>
        <v>143.7052322038893</v>
      </c>
      <c r="HA81" s="150">
        <f t="shared" si="123"/>
        <v>143.44959867786841</v>
      </c>
      <c r="HB81" s="150">
        <f t="shared" si="123"/>
        <v>143.13642387861842</v>
      </c>
      <c r="HC81" s="150">
        <f t="shared" si="123"/>
        <v>142.91525038951252</v>
      </c>
      <c r="HD81" s="150">
        <f t="shared" si="123"/>
        <v>143.71517010203056</v>
      </c>
      <c r="HE81" s="150">
        <f t="shared" si="123"/>
        <v>145.12483074130449</v>
      </c>
      <c r="HF81" s="150">
        <f t="shared" si="123"/>
        <v>146.83641500822995</v>
      </c>
      <c r="HG81" s="150">
        <f t="shared" si="123"/>
        <v>149.3447901615049</v>
      </c>
      <c r="HH81" s="150">
        <f t="shared" si="123"/>
        <v>151.76026418301944</v>
      </c>
      <c r="HI81" s="150">
        <f t="shared" si="123"/>
        <v>154.094762367101</v>
      </c>
      <c r="HJ81" s="150">
        <f t="shared" si="123"/>
        <v>157.52551161411225</v>
      </c>
      <c r="HK81" s="150">
        <f t="shared" si="123"/>
        <v>161.65183430780462</v>
      </c>
      <c r="HL81" s="150">
        <f t="shared" si="123"/>
        <v>165.17797675216445</v>
      </c>
      <c r="HM81" s="150">
        <f t="shared" si="123"/>
        <v>169.07421554739085</v>
      </c>
      <c r="HN81" s="150">
        <f t="shared" si="123"/>
        <v>172.98260217125699</v>
      </c>
      <c r="HO81" s="150">
        <f t="shared" si="123"/>
        <v>174.1482804840609</v>
      </c>
      <c r="HP81" s="150">
        <f t="shared" si="123"/>
        <v>173.38360800577661</v>
      </c>
      <c r="HQ81" s="150">
        <f t="shared" si="123"/>
        <v>173.12816342693537</v>
      </c>
      <c r="HR81" s="150">
        <f t="shared" si="123"/>
        <v>173.13310944672324</v>
      </c>
      <c r="HS81" s="150">
        <f t="shared" si="123"/>
        <v>172.74827257839627</v>
      </c>
      <c r="HT81" s="150">
        <f t="shared" si="123"/>
        <v>174.30627250493285</v>
      </c>
      <c r="HU81" s="150">
        <f t="shared" si="123"/>
        <v>177.03400369730093</v>
      </c>
      <c r="HV81" s="150">
        <f t="shared" si="123"/>
        <v>177.75416460293505</v>
      </c>
      <c r="HW81" s="150">
        <f t="shared" si="123"/>
        <v>176.78789753899386</v>
      </c>
      <c r="HX81" s="150">
        <f t="shared" si="123"/>
        <v>177.50829419965424</v>
      </c>
      <c r="HY81" s="150">
        <f t="shared" si="123"/>
        <v>180.66901899397769</v>
      </c>
      <c r="HZ81" s="150">
        <f t="shared" si="123"/>
        <v>183.40604268563175</v>
      </c>
      <c r="IA81" s="150">
        <f t="shared" ref="IA81:KL81" si="124">SUMPRODUCT(GX$42:IA$42,$N$68:$AQ$68)</f>
        <v>187.63645629969406</v>
      </c>
      <c r="IB81" s="150">
        <f t="shared" si="124"/>
        <v>192.45982079287091</v>
      </c>
      <c r="IC81" s="150">
        <f t="shared" si="124"/>
        <v>193.11817228730746</v>
      </c>
      <c r="ID81" s="150">
        <f t="shared" si="124"/>
        <v>189.45852706822492</v>
      </c>
      <c r="IE81" s="150">
        <f t="shared" si="124"/>
        <v>185.46565932898284</v>
      </c>
      <c r="IF81" s="150">
        <f t="shared" si="124"/>
        <v>180.26602300903764</v>
      </c>
      <c r="IG81" s="150">
        <f t="shared" si="124"/>
        <v>175.21357718416124</v>
      </c>
      <c r="IH81" s="150">
        <f t="shared" si="124"/>
        <v>172.77328157181182</v>
      </c>
      <c r="II81" s="150">
        <f t="shared" si="124"/>
        <v>171.93313656867815</v>
      </c>
      <c r="IJ81" s="150">
        <f t="shared" si="124"/>
        <v>171.35811281904842</v>
      </c>
      <c r="IK81" s="150">
        <f t="shared" si="124"/>
        <v>171.9275527081013</v>
      </c>
      <c r="IL81" s="150">
        <f t="shared" si="124"/>
        <v>172.82004393062738</v>
      </c>
      <c r="IM81" s="150">
        <f t="shared" si="124"/>
        <v>173.96863712926995</v>
      </c>
      <c r="IN81" s="150">
        <f t="shared" si="124"/>
        <v>175.16689675249822</v>
      </c>
      <c r="IO81" s="150">
        <f t="shared" si="124"/>
        <v>176.72165537700744</v>
      </c>
      <c r="IP81" s="150">
        <f t="shared" si="124"/>
        <v>178.33388897821342</v>
      </c>
      <c r="IQ81" s="150">
        <f t="shared" si="124"/>
        <v>179.4973440003244</v>
      </c>
      <c r="IR81" s="150">
        <f t="shared" si="124"/>
        <v>180.2871169078222</v>
      </c>
      <c r="IS81" s="150">
        <f t="shared" si="124"/>
        <v>181.23093930638981</v>
      </c>
      <c r="IT81" s="150">
        <f t="shared" si="124"/>
        <v>182.42492624338584</v>
      </c>
      <c r="IU81" s="150">
        <f t="shared" si="124"/>
        <v>183.69193833240126</v>
      </c>
      <c r="IV81" s="150">
        <f t="shared" si="124"/>
        <v>185.36100120154492</v>
      </c>
      <c r="IW81" s="150">
        <f t="shared" si="124"/>
        <v>187.03905020545028</v>
      </c>
      <c r="IX81" s="150">
        <f t="shared" si="124"/>
        <v>188.13669753440243</v>
      </c>
      <c r="IY81" s="150">
        <f t="shared" si="124"/>
        <v>189.0458624235734</v>
      </c>
      <c r="IZ81" s="150">
        <f t="shared" si="124"/>
        <v>190.23860770883033</v>
      </c>
      <c r="JA81" s="150">
        <f t="shared" si="124"/>
        <v>191.58710628094053</v>
      </c>
      <c r="JB81" s="150">
        <f t="shared" si="124"/>
        <v>192.77883495181374</v>
      </c>
      <c r="JC81" s="150">
        <f t="shared" si="124"/>
        <v>194.13099549621418</v>
      </c>
      <c r="JD81" s="150">
        <f t="shared" si="124"/>
        <v>195.30645139878811</v>
      </c>
      <c r="JE81" s="150">
        <f t="shared" si="124"/>
        <v>195.70624536928472</v>
      </c>
      <c r="JF81" s="150">
        <f t="shared" si="124"/>
        <v>195.5989119661435</v>
      </c>
      <c r="JG81" s="150">
        <f t="shared" si="124"/>
        <v>195.46155187871526</v>
      </c>
      <c r="JH81" s="150">
        <f t="shared" si="124"/>
        <v>195.09812170015175</v>
      </c>
      <c r="JI81" s="150">
        <f t="shared" si="124"/>
        <v>194.71154324025554</v>
      </c>
      <c r="JJ81" s="150">
        <f t="shared" si="124"/>
        <v>194.74383358105769</v>
      </c>
      <c r="JK81" s="150">
        <f t="shared" si="124"/>
        <v>195.04438707012372</v>
      </c>
      <c r="JL81" s="150">
        <f t="shared" si="124"/>
        <v>195.37705063084695</v>
      </c>
      <c r="JM81" s="150">
        <f t="shared" si="124"/>
        <v>196.13605405080506</v>
      </c>
      <c r="JN81" s="150">
        <f t="shared" si="124"/>
        <v>197.1609401417833</v>
      </c>
      <c r="JO81" s="150">
        <f t="shared" si="124"/>
        <v>198.26845457832218</v>
      </c>
      <c r="JP81" s="150">
        <f t="shared" si="124"/>
        <v>199.51825977175301</v>
      </c>
      <c r="JQ81" s="150">
        <f t="shared" si="124"/>
        <v>201.07598606921445</v>
      </c>
      <c r="JR81" s="150">
        <f t="shared" si="124"/>
        <v>202.55275688952796</v>
      </c>
      <c r="JS81" s="150">
        <f t="shared" si="124"/>
        <v>203.89338424108757</v>
      </c>
      <c r="JT81" s="150">
        <f t="shared" si="124"/>
        <v>205.69438722672848</v>
      </c>
      <c r="JU81" s="150">
        <f t="shared" si="124"/>
        <v>207.90009145069007</v>
      </c>
      <c r="JV81" s="150">
        <f t="shared" si="124"/>
        <v>210.12972197768289</v>
      </c>
      <c r="JW81" s="150">
        <f t="shared" si="124"/>
        <v>212.70867964464588</v>
      </c>
      <c r="JX81" s="150">
        <f t="shared" si="124"/>
        <v>215.63499221352686</v>
      </c>
      <c r="JY81" s="150">
        <f t="shared" si="124"/>
        <v>218.01301887684707</v>
      </c>
      <c r="JZ81" s="150">
        <f t="shared" si="124"/>
        <v>219.98898548190317</v>
      </c>
      <c r="KA81" s="150">
        <f t="shared" si="124"/>
        <v>222.31512757089899</v>
      </c>
      <c r="KB81" s="150">
        <f t="shared" si="124"/>
        <v>225.08007757396271</v>
      </c>
      <c r="KC81" s="150">
        <f t="shared" si="124"/>
        <v>227.88486820064716</v>
      </c>
      <c r="KD81" s="150">
        <f t="shared" si="124"/>
        <v>230.95043954068456</v>
      </c>
      <c r="KE81" s="150">
        <f t="shared" si="124"/>
        <v>234.25516959462419</v>
      </c>
      <c r="KF81" s="150">
        <f t="shared" si="124"/>
        <v>236.92718942325132</v>
      </c>
      <c r="KG81" s="150">
        <f t="shared" si="124"/>
        <v>239.0783956452191</v>
      </c>
      <c r="KH81" s="150">
        <f t="shared" si="124"/>
        <v>241.94975477332156</v>
      </c>
      <c r="KI81" s="150">
        <f t="shared" si="124"/>
        <v>246.11757981707763</v>
      </c>
      <c r="KJ81" s="150">
        <f t="shared" si="124"/>
        <v>250.23843369802808</v>
      </c>
      <c r="KK81" s="150">
        <f t="shared" si="124"/>
        <v>254.49280497966089</v>
      </c>
      <c r="KL81" s="150">
        <f t="shared" si="124"/>
        <v>258.79138928739638</v>
      </c>
      <c r="KM81" s="150">
        <f t="shared" ref="KM81:MX81" si="125">SUMPRODUCT(JJ$42:KM$42,$N$68:$AQ$68)</f>
        <v>262.26359675983622</v>
      </c>
      <c r="KN81" s="150">
        <f t="shared" si="125"/>
        <v>265.19064453845147</v>
      </c>
      <c r="KO81" s="150">
        <f t="shared" si="125"/>
        <v>267.52955129629981</v>
      </c>
      <c r="KP81" s="150">
        <f t="shared" si="125"/>
        <v>269.72628742581333</v>
      </c>
      <c r="KQ81" s="150">
        <f t="shared" si="125"/>
        <v>271.66789356442962</v>
      </c>
      <c r="KR81" s="150">
        <f t="shared" si="125"/>
        <v>273.31245900272381</v>
      </c>
      <c r="KS81" s="150">
        <f t="shared" si="125"/>
        <v>275.65207837492113</v>
      </c>
      <c r="KT81" s="150">
        <f t="shared" si="125"/>
        <v>278.38114383222978</v>
      </c>
      <c r="KU81" s="150">
        <f t="shared" si="125"/>
        <v>279.82703866551452</v>
      </c>
      <c r="KV81" s="150">
        <f t="shared" si="125"/>
        <v>281.51134611335721</v>
      </c>
      <c r="KW81" s="150">
        <f t="shared" si="125"/>
        <v>285.18373940996241</v>
      </c>
      <c r="KX81" s="150">
        <f t="shared" si="125"/>
        <v>287.74399234544114</v>
      </c>
      <c r="KY81" s="150">
        <f t="shared" si="125"/>
        <v>288.56458900561427</v>
      </c>
      <c r="KZ81" s="150">
        <f t="shared" si="125"/>
        <v>290.68695648785337</v>
      </c>
      <c r="LA81" s="150">
        <f t="shared" si="125"/>
        <v>292.32326653917852</v>
      </c>
      <c r="LB81" s="150">
        <f t="shared" si="125"/>
        <v>290.66674318743867</v>
      </c>
      <c r="LC81" s="150">
        <f t="shared" si="125"/>
        <v>290.71693160202358</v>
      </c>
      <c r="LD81" s="150">
        <f t="shared" si="125"/>
        <v>294.16985861592457</v>
      </c>
      <c r="LE81" s="150">
        <f t="shared" si="125"/>
        <v>297.65418537163293</v>
      </c>
      <c r="LF81" s="150">
        <f t="shared" si="125"/>
        <v>299.70931216620897</v>
      </c>
      <c r="LG81" s="150">
        <f t="shared" si="125"/>
        <v>302.9709030283052</v>
      </c>
      <c r="LH81" s="150">
        <f t="shared" si="125"/>
        <v>305.76765573396602</v>
      </c>
      <c r="LI81" s="150">
        <f t="shared" si="125"/>
        <v>305.56655648559814</v>
      </c>
      <c r="LJ81" s="150">
        <f t="shared" si="125"/>
        <v>306.91718533509186</v>
      </c>
      <c r="LK81" s="150">
        <f t="shared" si="125"/>
        <v>313.26494358009211</v>
      </c>
      <c r="LL81" s="150">
        <f t="shared" si="125"/>
        <v>320.80458528773676</v>
      </c>
      <c r="LM81" s="150">
        <f t="shared" si="125"/>
        <v>322.18748688890366</v>
      </c>
      <c r="LN81" s="150">
        <f t="shared" si="125"/>
        <v>324.25910205649041</v>
      </c>
      <c r="LO81" s="150">
        <f t="shared" si="125"/>
        <v>325.50085501586886</v>
      </c>
      <c r="LP81" s="150">
        <f t="shared" si="125"/>
        <v>322.77353925682195</v>
      </c>
      <c r="LQ81" s="150">
        <f t="shared" si="125"/>
        <v>322.68088858158904</v>
      </c>
      <c r="LR81" s="150">
        <f t="shared" si="125"/>
        <v>324.71439049052105</v>
      </c>
      <c r="LS81" s="150">
        <f t="shared" si="125"/>
        <v>325.46879759184708</v>
      </c>
      <c r="LT81" s="150">
        <f t="shared" si="125"/>
        <v>328.42297984337381</v>
      </c>
      <c r="LU81" s="150">
        <f t="shared" si="125"/>
        <v>331.64266715737324</v>
      </c>
      <c r="LV81" s="150">
        <f t="shared" si="125"/>
        <v>334.71090601414903</v>
      </c>
      <c r="LW81" s="150">
        <f t="shared" si="125"/>
        <v>337.26714412732196</v>
      </c>
      <c r="LX81" s="150">
        <f t="shared" si="125"/>
        <v>340.02242835990592</v>
      </c>
      <c r="LY81" s="150">
        <f t="shared" si="125"/>
        <v>342.84102023028413</v>
      </c>
      <c r="LZ81" s="150">
        <f t="shared" si="125"/>
        <v>345.54693329681089</v>
      </c>
      <c r="MA81" s="150">
        <f t="shared" si="125"/>
        <v>347.62072113639238</v>
      </c>
      <c r="MB81" s="150">
        <f t="shared" si="125"/>
        <v>348.88757110744376</v>
      </c>
      <c r="MC81" s="150">
        <f t="shared" si="125"/>
        <v>349.35969688230364</v>
      </c>
      <c r="MD81" s="150">
        <f t="shared" si="125"/>
        <v>349.25617208637624</v>
      </c>
      <c r="ME81" s="150">
        <f t="shared" si="125"/>
        <v>349.07234886188769</v>
      </c>
      <c r="MF81" s="150">
        <f t="shared" si="125"/>
        <v>349.15312817020788</v>
      </c>
      <c r="MG81" s="150">
        <f t="shared" si="125"/>
        <v>350.20509818471766</v>
      </c>
      <c r="MH81" s="150">
        <f t="shared" si="125"/>
        <v>351.50460823126116</v>
      </c>
      <c r="MI81" s="150">
        <f t="shared" si="125"/>
        <v>352.53505628315156</v>
      </c>
      <c r="MJ81" s="150">
        <f t="shared" si="125"/>
        <v>352.93357752493574</v>
      </c>
      <c r="MK81" s="150">
        <f t="shared" si="125"/>
        <v>352.87202527888843</v>
      </c>
      <c r="ML81" s="150">
        <f t="shared" si="125"/>
        <v>352.90144939888671</v>
      </c>
      <c r="MM81" s="150">
        <f t="shared" si="125"/>
        <v>353.09952182173328</v>
      </c>
      <c r="MN81" s="150">
        <f t="shared" si="125"/>
        <v>354.11842241001068</v>
      </c>
      <c r="MO81" s="150">
        <f t="shared" si="125"/>
        <v>355.16501617580082</v>
      </c>
      <c r="MP81" s="150">
        <f t="shared" si="125"/>
        <v>355.15289477325547</v>
      </c>
      <c r="MQ81" s="150">
        <f t="shared" si="125"/>
        <v>353.18964085214134</v>
      </c>
      <c r="MR81" s="150">
        <f t="shared" si="125"/>
        <v>350.81311291531949</v>
      </c>
      <c r="MS81" s="150">
        <f t="shared" si="125"/>
        <v>348.75742923736067</v>
      </c>
      <c r="MT81" s="150">
        <f t="shared" si="125"/>
        <v>346.9085892398449</v>
      </c>
      <c r="MU81" s="150">
        <f t="shared" si="125"/>
        <v>346.40590415116372</v>
      </c>
      <c r="MV81" s="150">
        <f t="shared" si="125"/>
        <v>347.38342235108126</v>
      </c>
      <c r="MW81" s="150">
        <f t="shared" si="125"/>
        <v>348.75393960952738</v>
      </c>
      <c r="MX81" s="150">
        <f t="shared" si="125"/>
        <v>350.93734577318662</v>
      </c>
      <c r="MY81" s="150">
        <f t="shared" ref="MY81:NO81" si="126">SUMPRODUCT(LV$42:MY$42,$N$68:$AQ$68)</f>
        <v>353.2724310728517</v>
      </c>
      <c r="MZ81" s="150">
        <f t="shared" si="126"/>
        <v>355.62556154746898</v>
      </c>
      <c r="NA81" s="150">
        <f t="shared" si="126"/>
        <v>357.85820083768186</v>
      </c>
      <c r="NB81" s="150">
        <f t="shared" si="126"/>
        <v>360.22317413202347</v>
      </c>
      <c r="NC81" s="150">
        <f t="shared" si="126"/>
        <v>362.61095805617015</v>
      </c>
      <c r="ND81" s="150">
        <f t="shared" si="126"/>
        <v>364.74724649069628</v>
      </c>
      <c r="NE81" s="150">
        <f t="shared" si="126"/>
        <v>366.69997701251907</v>
      </c>
      <c r="NF81" s="150">
        <f t="shared" si="126"/>
        <v>368.78886233059382</v>
      </c>
      <c r="NG81" s="150">
        <f t="shared" si="126"/>
        <v>370.96562367711323</v>
      </c>
      <c r="NH81" s="150">
        <f t="shared" si="126"/>
        <v>373.13281545698783</v>
      </c>
      <c r="NI81" s="150">
        <f t="shared" si="126"/>
        <v>375.56252098706079</v>
      </c>
      <c r="NJ81" s="150">
        <f t="shared" si="126"/>
        <v>378.07800946160438</v>
      </c>
      <c r="NK81" s="150">
        <f t="shared" si="126"/>
        <v>380.20691757005676</v>
      </c>
      <c r="NL81" s="150">
        <f t="shared" si="126"/>
        <v>381.96401182523618</v>
      </c>
      <c r="NM81" s="150">
        <f t="shared" si="126"/>
        <v>383.72092322403216</v>
      </c>
      <c r="NN81" s="150">
        <f t="shared" si="126"/>
        <v>385.50993770272652</v>
      </c>
      <c r="NO81" s="151">
        <f t="shared" si="126"/>
        <v>387.22888039921054</v>
      </c>
      <c r="NP81" s="147"/>
      <c r="NQ81" s="147"/>
    </row>
    <row r="82" spans="1:381" s="152" customFormat="1" x14ac:dyDescent="0.2">
      <c r="A82" s="147"/>
      <c r="B82" s="147"/>
      <c r="C82" s="147" t="str">
        <f>OFMOR_OFF_0!C82</f>
        <v>3C_FreeStock</v>
      </c>
      <c r="D82" s="147"/>
      <c r="E82" s="147" t="str">
        <f>OFMOR_OFF_0!E82</f>
        <v>Оборот: Освободившийся сток в количестве заказов после 3-его уровня отмен</v>
      </c>
      <c r="F82" s="147"/>
      <c r="G82" s="147" t="str">
        <f>OFMOR_OFF_0!G82</f>
        <v>шт заказов</v>
      </c>
      <c r="H82" s="147"/>
      <c r="I82" s="147"/>
      <c r="J82" s="147"/>
      <c r="K82" s="148">
        <f t="shared" si="96"/>
        <v>3560.3697173918645</v>
      </c>
      <c r="L82" s="147"/>
      <c r="M82" s="147"/>
      <c r="N82" s="149">
        <f>$N$42*$AQ$69</f>
        <v>0</v>
      </c>
      <c r="O82" s="150">
        <f>SUMPRODUCT($N$42:O$42,$AP$69:$AQ$69)</f>
        <v>8.6832921335987419E-3</v>
      </c>
      <c r="P82" s="150">
        <f>SUMPRODUCT($N$42:P$42,$AO$69:$AQ$69)</f>
        <v>3.7488577627778269E-2</v>
      </c>
      <c r="Q82" s="150">
        <f>SUMPRODUCT($N$42:Q$42,$AN$69:$AQ$69)</f>
        <v>0.16742019558879601</v>
      </c>
      <c r="R82" s="150">
        <f>SUMPRODUCT($N$42:R$42,$AM$69:$AQ$69)</f>
        <v>0.25464375969556641</v>
      </c>
      <c r="S82" s="150">
        <f>SUMPRODUCT($N$42:S$42,$AL$69:$AQ$69)</f>
        <v>0.4010779066271129</v>
      </c>
      <c r="T82" s="150">
        <f>SUMPRODUCT($N$42:T$42,$AK$69:$AQ$69)</f>
        <v>0.5670168894104044</v>
      </c>
      <c r="U82" s="150">
        <f>SUMPRODUCT($N$42:U$42,$AJ$69:$AQ$69)</f>
        <v>0.67507419143025926</v>
      </c>
      <c r="V82" s="150">
        <f>SUMPRODUCT($N$42:V$42,$AI$69:$AQ$69)</f>
        <v>0.8159914248992437</v>
      </c>
      <c r="W82" s="150">
        <f>SUMPRODUCT($N$42:W$42,$AH$69:$AQ$69)</f>
        <v>1.1382156122862304</v>
      </c>
      <c r="X82" s="150">
        <f>SUMPRODUCT($N$42:X$42,$AG$69:$AQ$69)</f>
        <v>1.4135818531597579</v>
      </c>
      <c r="Y82" s="150">
        <f>SUMPRODUCT($N$42:Y$42,$AF$69:$AQ$69)</f>
        <v>1.5938003871532498</v>
      </c>
      <c r="Z82" s="150">
        <f>SUMPRODUCT($N$42:Z$42,$AE$69:$AQ$69)</f>
        <v>2.1144362077260581</v>
      </c>
      <c r="AA82" s="150">
        <f>SUMPRODUCT($N$42:AA$42,$AD$69:$AQ$69)</f>
        <v>2.765886051470194</v>
      </c>
      <c r="AB82" s="150">
        <f>SUMPRODUCT($N$42:AB$42,$AC$69:$AQ$69)</f>
        <v>3.1467944430240191</v>
      </c>
      <c r="AC82" s="150">
        <f>SUMPRODUCT($N$42:AC$42,$AB$69:$AQ$69)</f>
        <v>3.5123184165200834</v>
      </c>
      <c r="AD82" s="150">
        <f>SUMPRODUCT($N$42:AD$42,$AA$69:$AQ$69)</f>
        <v>3.9751323910502991</v>
      </c>
      <c r="AE82" s="150">
        <f>SUMPRODUCT($N$42:AE$42,$Z$69:$AQ$69)</f>
        <v>3.770516644561186</v>
      </c>
      <c r="AF82" s="150">
        <f>SUMPRODUCT($N$42:AF$42,$Y$69:$AQ$69)</f>
        <v>3.300439376892887</v>
      </c>
      <c r="AG82" s="150">
        <f>SUMPRODUCT($N$42:AG$42,$X$69:$AQ$69)</f>
        <v>3.1788127551335434</v>
      </c>
      <c r="AH82" s="150">
        <f>SUMPRODUCT($N$42:AH$42,$W$69:$AQ$69)</f>
        <v>3.3523292358680568</v>
      </c>
      <c r="AI82" s="150">
        <f>SUMPRODUCT($N$42:AI$42,$V$69:$AQ$69)</f>
        <v>3.414717416752763</v>
      </c>
      <c r="AJ82" s="150">
        <f>SUMPRODUCT($N$42:AJ$42,$U$69:$AQ$69)</f>
        <v>3.5660096343234815</v>
      </c>
      <c r="AK82" s="150">
        <f>SUMPRODUCT($N$42:AK$42,$T$69:$AQ$69)</f>
        <v>3.8707452621871075</v>
      </c>
      <c r="AL82" s="150">
        <f>SUMPRODUCT($N$42:AL$42,$S$69:$AQ$69)</f>
        <v>3.6023942783137102</v>
      </c>
      <c r="AM82" s="150">
        <f>SUMPRODUCT($N$42:AM$42,$R$69:$AQ$69)</f>
        <v>3.1931387172696195</v>
      </c>
      <c r="AN82" s="150">
        <f>SUMPRODUCT($N$42:AN$42,$Q$69:$AQ$69)</f>
        <v>3.3074580275651662</v>
      </c>
      <c r="AO82" s="150">
        <f>SUMPRODUCT($N$42:AO$42,$P$69:$AQ$69)</f>
        <v>4.4823408284639576</v>
      </c>
      <c r="AP82" s="150">
        <f>SUMPRODUCT($N$42:AP$42,$O$69:$AQ$69)</f>
        <v>5.108410170015607</v>
      </c>
      <c r="AQ82" s="150">
        <f t="shared" ref="AQ82:DB82" si="127">SUMPRODUCT(N$42:AQ$42,$N$69:$AQ$69)</f>
        <v>5.5321946285515402</v>
      </c>
      <c r="AR82" s="150">
        <f t="shared" si="127"/>
        <v>5.9195042201199799</v>
      </c>
      <c r="AS82" s="150">
        <f t="shared" si="127"/>
        <v>5.3102483504421203</v>
      </c>
      <c r="AT82" s="150">
        <f t="shared" si="127"/>
        <v>4.3680922649014935</v>
      </c>
      <c r="AU82" s="150">
        <f t="shared" si="127"/>
        <v>3.7908638775011974</v>
      </c>
      <c r="AV82" s="150">
        <f t="shared" si="127"/>
        <v>2.9186756393552136</v>
      </c>
      <c r="AW82" s="150">
        <f t="shared" si="127"/>
        <v>2.3564354882942697</v>
      </c>
      <c r="AX82" s="150">
        <f t="shared" si="127"/>
        <v>1.9720846873042295</v>
      </c>
      <c r="AY82" s="150">
        <f t="shared" si="127"/>
        <v>1.7690603902576971</v>
      </c>
      <c r="AZ82" s="150">
        <f t="shared" si="127"/>
        <v>1.5623538896782163</v>
      </c>
      <c r="BA82" s="150">
        <f t="shared" si="127"/>
        <v>1.421813205068164</v>
      </c>
      <c r="BB82" s="150">
        <f t="shared" si="127"/>
        <v>1.4291004988568881</v>
      </c>
      <c r="BC82" s="150">
        <f t="shared" si="127"/>
        <v>1.5681518957795608</v>
      </c>
      <c r="BD82" s="150">
        <f t="shared" si="127"/>
        <v>1.6980194115345604</v>
      </c>
      <c r="BE82" s="150">
        <f t="shared" si="127"/>
        <v>1.8526371751905331</v>
      </c>
      <c r="BF82" s="150">
        <f t="shared" si="127"/>
        <v>2.0343572208473786</v>
      </c>
      <c r="BG82" s="150">
        <f t="shared" si="127"/>
        <v>2.0984343951856799</v>
      </c>
      <c r="BH82" s="150">
        <f t="shared" si="127"/>
        <v>2.1263802670160077</v>
      </c>
      <c r="BI82" s="150">
        <f t="shared" si="127"/>
        <v>2.2310860362212144</v>
      </c>
      <c r="BJ82" s="150">
        <f t="shared" si="127"/>
        <v>2.4214496230681615</v>
      </c>
      <c r="BK82" s="150">
        <f t="shared" si="127"/>
        <v>2.5738793380732821</v>
      </c>
      <c r="BL82" s="150">
        <f t="shared" si="127"/>
        <v>2.7188934484474894</v>
      </c>
      <c r="BM82" s="150">
        <f t="shared" si="127"/>
        <v>2.8906637167505589</v>
      </c>
      <c r="BN82" s="150">
        <f t="shared" si="127"/>
        <v>2.9434278222538897</v>
      </c>
      <c r="BO82" s="150">
        <f t="shared" si="127"/>
        <v>2.9879649791975038</v>
      </c>
      <c r="BP82" s="150">
        <f t="shared" si="127"/>
        <v>3.1114815896114698</v>
      </c>
      <c r="BQ82" s="150">
        <f t="shared" si="127"/>
        <v>3.3358064557708129</v>
      </c>
      <c r="BR82" s="150">
        <f t="shared" si="127"/>
        <v>3.5160358596815584</v>
      </c>
      <c r="BS82" s="150">
        <f t="shared" si="127"/>
        <v>3.6716266691892767</v>
      </c>
      <c r="BT82" s="150">
        <f t="shared" si="127"/>
        <v>3.8668852142341477</v>
      </c>
      <c r="BU82" s="150">
        <f t="shared" si="127"/>
        <v>3.9405208781916734</v>
      </c>
      <c r="BV82" s="150">
        <f t="shared" si="127"/>
        <v>3.9618219303405233</v>
      </c>
      <c r="BW82" s="150">
        <f t="shared" si="127"/>
        <v>3.9976049787946804</v>
      </c>
      <c r="BX82" s="150">
        <f t="shared" si="127"/>
        <v>3.9252479728524841</v>
      </c>
      <c r="BY82" s="150">
        <f t="shared" si="127"/>
        <v>3.8634629564720675</v>
      </c>
      <c r="BZ82" s="150">
        <f t="shared" si="127"/>
        <v>3.7928733208970358</v>
      </c>
      <c r="CA82" s="150">
        <f t="shared" si="127"/>
        <v>3.7463834312743236</v>
      </c>
      <c r="CB82" s="150">
        <f t="shared" si="127"/>
        <v>3.7143886250978491</v>
      </c>
      <c r="CC82" s="150">
        <f t="shared" si="127"/>
        <v>3.6843932509559645</v>
      </c>
      <c r="CD82" s="150">
        <f t="shared" si="127"/>
        <v>3.6630188796657839</v>
      </c>
      <c r="CE82" s="150">
        <f t="shared" si="127"/>
        <v>3.6622756233136853</v>
      </c>
      <c r="CF82" s="150">
        <f t="shared" si="127"/>
        <v>3.6644211421348118</v>
      </c>
      <c r="CG82" s="150">
        <f t="shared" si="127"/>
        <v>3.6719800523631703</v>
      </c>
      <c r="CH82" s="150">
        <f t="shared" si="127"/>
        <v>3.7083961328819952</v>
      </c>
      <c r="CI82" s="150">
        <f t="shared" si="127"/>
        <v>3.7567750685300796</v>
      </c>
      <c r="CJ82" s="150">
        <f t="shared" si="127"/>
        <v>3.7978940883077112</v>
      </c>
      <c r="CK82" s="150">
        <f t="shared" si="127"/>
        <v>3.8336083623849881</v>
      </c>
      <c r="CL82" s="150">
        <f t="shared" si="127"/>
        <v>3.8760225301944287</v>
      </c>
      <c r="CM82" s="150">
        <f t="shared" si="127"/>
        <v>3.8844828032416983</v>
      </c>
      <c r="CN82" s="150">
        <f t="shared" si="127"/>
        <v>3.8673435188438603</v>
      </c>
      <c r="CO82" s="150">
        <f t="shared" si="127"/>
        <v>3.8512905548658187</v>
      </c>
      <c r="CP82" s="150">
        <f t="shared" si="127"/>
        <v>3.8196518545373781</v>
      </c>
      <c r="CQ82" s="150">
        <f t="shared" si="127"/>
        <v>3.7871486330180733</v>
      </c>
      <c r="CR82" s="150">
        <f t="shared" si="127"/>
        <v>3.7746209423535451</v>
      </c>
      <c r="CS82" s="150">
        <f t="shared" si="127"/>
        <v>3.7872345795667535</v>
      </c>
      <c r="CT82" s="150">
        <f t="shared" si="127"/>
        <v>3.8152945409180883</v>
      </c>
      <c r="CU82" s="150">
        <f t="shared" si="127"/>
        <v>3.8660517569572215</v>
      </c>
      <c r="CV82" s="150">
        <f t="shared" si="127"/>
        <v>3.9355817793492105</v>
      </c>
      <c r="CW82" s="150">
        <f t="shared" si="127"/>
        <v>4.0010504014387474</v>
      </c>
      <c r="CX82" s="150">
        <f t="shared" si="127"/>
        <v>4.065981813332562</v>
      </c>
      <c r="CY82" s="150">
        <f t="shared" si="127"/>
        <v>4.1372809900257055</v>
      </c>
      <c r="CZ82" s="150">
        <f t="shared" si="127"/>
        <v>4.2152530832027848</v>
      </c>
      <c r="DA82" s="150">
        <f t="shared" si="127"/>
        <v>4.2813616460868875</v>
      </c>
      <c r="DB82" s="150">
        <f t="shared" si="127"/>
        <v>4.3374988880773362</v>
      </c>
      <c r="DC82" s="150">
        <f t="shared" ref="DC82:FN82" si="128">SUMPRODUCT(BZ$42:DC$42,$N$69:$AQ$69)</f>
        <v>4.3850977229885277</v>
      </c>
      <c r="DD82" s="150">
        <f t="shared" si="128"/>
        <v>4.4300327112538644</v>
      </c>
      <c r="DE82" s="150">
        <f t="shared" si="128"/>
        <v>4.477072181479298</v>
      </c>
      <c r="DF82" s="150">
        <f t="shared" si="128"/>
        <v>4.5274952588142057</v>
      </c>
      <c r="DG82" s="150">
        <f t="shared" si="128"/>
        <v>4.5824629610462555</v>
      </c>
      <c r="DH82" s="150">
        <f t="shared" si="128"/>
        <v>4.6318145819199756</v>
      </c>
      <c r="DI82" s="150">
        <f t="shared" si="128"/>
        <v>4.677135881159538</v>
      </c>
      <c r="DJ82" s="150">
        <f t="shared" si="128"/>
        <v>4.7234326531853643</v>
      </c>
      <c r="DK82" s="150">
        <f t="shared" si="128"/>
        <v>4.7670625231484527</v>
      </c>
      <c r="DL82" s="150">
        <f t="shared" si="128"/>
        <v>4.8107242099019816</v>
      </c>
      <c r="DM82" s="150">
        <f t="shared" si="128"/>
        <v>4.8532942959385856</v>
      </c>
      <c r="DN82" s="150">
        <f t="shared" si="128"/>
        <v>4.8870237966585677</v>
      </c>
      <c r="DO82" s="150">
        <f t="shared" si="128"/>
        <v>4.9016515497341731</v>
      </c>
      <c r="DP82" s="150">
        <f t="shared" si="128"/>
        <v>4.9012246491131322</v>
      </c>
      <c r="DQ82" s="150">
        <f t="shared" si="128"/>
        <v>4.8910261934715757</v>
      </c>
      <c r="DR82" s="150">
        <f t="shared" si="128"/>
        <v>4.8704795825648395</v>
      </c>
      <c r="DS82" s="150">
        <f t="shared" si="128"/>
        <v>4.8520084964387404</v>
      </c>
      <c r="DT82" s="150">
        <f t="shared" si="128"/>
        <v>4.8413771566324115</v>
      </c>
      <c r="DU82" s="150">
        <f t="shared" si="128"/>
        <v>4.8431649704860682</v>
      </c>
      <c r="DV82" s="150">
        <f t="shared" si="128"/>
        <v>4.8502051564907722</v>
      </c>
      <c r="DW82" s="150">
        <f t="shared" si="128"/>
        <v>4.863888444209878</v>
      </c>
      <c r="DX82" s="150">
        <f t="shared" si="128"/>
        <v>4.885330699490261</v>
      </c>
      <c r="DY82" s="150">
        <f t="shared" si="128"/>
        <v>4.9068820535709543</v>
      </c>
      <c r="DZ82" s="150">
        <f t="shared" si="128"/>
        <v>4.9328579281180085</v>
      </c>
      <c r="EA82" s="150">
        <f t="shared" si="128"/>
        <v>4.9660150979735391</v>
      </c>
      <c r="EB82" s="150">
        <f t="shared" si="128"/>
        <v>5.0061211130323464</v>
      </c>
      <c r="EC82" s="150">
        <f t="shared" si="128"/>
        <v>5.0450204996392483</v>
      </c>
      <c r="ED82" s="150">
        <f t="shared" si="128"/>
        <v>5.0828100695582679</v>
      </c>
      <c r="EE82" s="150">
        <f t="shared" si="128"/>
        <v>5.1195312829242257</v>
      </c>
      <c r="EF82" s="150">
        <f t="shared" si="128"/>
        <v>5.1479343034563954</v>
      </c>
      <c r="EG82" s="150">
        <f t="shared" si="128"/>
        <v>5.1728471553486353</v>
      </c>
      <c r="EH82" s="150">
        <f t="shared" si="128"/>
        <v>5.1951948211671422</v>
      </c>
      <c r="EI82" s="150">
        <f t="shared" si="128"/>
        <v>5.2210160838841118</v>
      </c>
      <c r="EJ82" s="150">
        <f t="shared" si="128"/>
        <v>5.2474411370342073</v>
      </c>
      <c r="EK82" s="150">
        <f t="shared" si="128"/>
        <v>5.2748841903965529</v>
      </c>
      <c r="EL82" s="150">
        <f t="shared" si="128"/>
        <v>5.303984683522847</v>
      </c>
      <c r="EM82" s="150">
        <f t="shared" si="128"/>
        <v>5.3323234404619564</v>
      </c>
      <c r="EN82" s="150">
        <f t="shared" si="128"/>
        <v>5.362025066493044</v>
      </c>
      <c r="EO82" s="150">
        <f t="shared" si="128"/>
        <v>5.3939957613160177</v>
      </c>
      <c r="EP82" s="150">
        <f t="shared" si="128"/>
        <v>5.4298660361331805</v>
      </c>
      <c r="EQ82" s="150">
        <f t="shared" si="128"/>
        <v>5.4657718153948602</v>
      </c>
      <c r="ER82" s="150">
        <f t="shared" si="128"/>
        <v>5.5001428059497757</v>
      </c>
      <c r="ES82" s="150">
        <f t="shared" si="128"/>
        <v>5.5282560064329003</v>
      </c>
      <c r="ET82" s="150">
        <f t="shared" si="128"/>
        <v>5.5488373722334217</v>
      </c>
      <c r="EU82" s="150">
        <f t="shared" si="128"/>
        <v>5.5661979584577033</v>
      </c>
      <c r="EV82" s="150">
        <f t="shared" si="128"/>
        <v>5.5853270023842478</v>
      </c>
      <c r="EW82" s="150">
        <f t="shared" si="128"/>
        <v>5.6095497987946548</v>
      </c>
      <c r="EX82" s="150">
        <f t="shared" si="128"/>
        <v>5.6344825765575095</v>
      </c>
      <c r="EY82" s="150">
        <f t="shared" si="128"/>
        <v>5.663463567650787</v>
      </c>
      <c r="EZ82" s="150">
        <f t="shared" si="128"/>
        <v>5.6983831063391808</v>
      </c>
      <c r="FA82" s="150">
        <f t="shared" si="128"/>
        <v>5.7314257041740087</v>
      </c>
      <c r="FB82" s="150">
        <f t="shared" si="128"/>
        <v>5.7681842727967672</v>
      </c>
      <c r="FC82" s="150">
        <f t="shared" si="128"/>
        <v>5.8115946454251342</v>
      </c>
      <c r="FD82" s="150">
        <f t="shared" si="128"/>
        <v>5.8626200370092025</v>
      </c>
      <c r="FE82" s="150">
        <f t="shared" si="128"/>
        <v>5.917442824249818</v>
      </c>
      <c r="FF82" s="150">
        <f t="shared" si="128"/>
        <v>5.9772088302089186</v>
      </c>
      <c r="FG82" s="150">
        <f t="shared" si="128"/>
        <v>6.0403681407472947</v>
      </c>
      <c r="FH82" s="150">
        <f t="shared" si="128"/>
        <v>6.1048363534271282</v>
      </c>
      <c r="FI82" s="150">
        <f t="shared" si="128"/>
        <v>6.1781642588714805</v>
      </c>
      <c r="FJ82" s="150">
        <f t="shared" si="128"/>
        <v>6.2599574362407182</v>
      </c>
      <c r="FK82" s="150">
        <f t="shared" si="128"/>
        <v>6.3504902065645839</v>
      </c>
      <c r="FL82" s="150">
        <f t="shared" si="128"/>
        <v>6.4437793255317342</v>
      </c>
      <c r="FM82" s="150">
        <f t="shared" si="128"/>
        <v>6.5338358578627576</v>
      </c>
      <c r="FN82" s="150">
        <f t="shared" si="128"/>
        <v>6.6174983754342689</v>
      </c>
      <c r="FO82" s="150">
        <f t="shared" ref="FO82:HZ82" si="129">SUMPRODUCT(EL$42:FO$42,$N$69:$AQ$69)</f>
        <v>6.6967993664124279</v>
      </c>
      <c r="FP82" s="150">
        <f t="shared" si="129"/>
        <v>6.7803641102513685</v>
      </c>
      <c r="FQ82" s="150">
        <f t="shared" si="129"/>
        <v>6.8689912079138926</v>
      </c>
      <c r="FR82" s="150">
        <f t="shared" si="129"/>
        <v>6.9642693014302139</v>
      </c>
      <c r="FS82" s="150">
        <f t="shared" si="129"/>
        <v>7.0645854009367168</v>
      </c>
      <c r="FT82" s="150">
        <f t="shared" si="129"/>
        <v>7.1611290319788479</v>
      </c>
      <c r="FU82" s="150">
        <f t="shared" si="129"/>
        <v>7.2517974640733298</v>
      </c>
      <c r="FV82" s="150">
        <f t="shared" si="129"/>
        <v>7.3410237472312216</v>
      </c>
      <c r="FW82" s="150">
        <f t="shared" si="129"/>
        <v>7.4499385660175221</v>
      </c>
      <c r="FX82" s="150">
        <f t="shared" si="129"/>
        <v>7.5716675284810275</v>
      </c>
      <c r="FY82" s="150">
        <f t="shared" si="129"/>
        <v>7.7029078776871467</v>
      </c>
      <c r="FZ82" s="150">
        <f t="shared" si="129"/>
        <v>7.8392438261267001</v>
      </c>
      <c r="GA82" s="150">
        <f t="shared" si="129"/>
        <v>7.9652731559928736</v>
      </c>
      <c r="GB82" s="150">
        <f t="shared" si="129"/>
        <v>8.0766385834573917</v>
      </c>
      <c r="GC82" s="150">
        <f t="shared" si="129"/>
        <v>8.174793942139754</v>
      </c>
      <c r="GD82" s="150">
        <f t="shared" si="129"/>
        <v>8.2556167441189405</v>
      </c>
      <c r="GE82" s="150">
        <f t="shared" si="129"/>
        <v>8.3281049168959118</v>
      </c>
      <c r="GF82" s="150">
        <f t="shared" si="129"/>
        <v>8.3936246367311877</v>
      </c>
      <c r="GG82" s="150">
        <f t="shared" si="129"/>
        <v>8.4508634977073775</v>
      </c>
      <c r="GH82" s="150">
        <f t="shared" si="129"/>
        <v>8.5026105609267795</v>
      </c>
      <c r="GI82" s="150">
        <f t="shared" si="129"/>
        <v>8.5499538687602321</v>
      </c>
      <c r="GJ82" s="150">
        <f t="shared" si="129"/>
        <v>8.5865470541063562</v>
      </c>
      <c r="GK82" s="150">
        <f t="shared" si="129"/>
        <v>8.6186594775827476</v>
      </c>
      <c r="GL82" s="150">
        <f t="shared" si="129"/>
        <v>8.6509092356907118</v>
      </c>
      <c r="GM82" s="150">
        <f t="shared" si="129"/>
        <v>8.6749782115102416</v>
      </c>
      <c r="GN82" s="150">
        <f t="shared" si="129"/>
        <v>8.684221924806554</v>
      </c>
      <c r="GO82" s="150">
        <f t="shared" si="129"/>
        <v>8.6848000623063406</v>
      </c>
      <c r="GP82" s="150">
        <f t="shared" si="129"/>
        <v>8.6778375052826959</v>
      </c>
      <c r="GQ82" s="150">
        <f t="shared" si="129"/>
        <v>8.6575130004605025</v>
      </c>
      <c r="GR82" s="150">
        <f t="shared" si="129"/>
        <v>8.6451823934150624</v>
      </c>
      <c r="GS82" s="150">
        <f t="shared" si="129"/>
        <v>8.6500309529093382</v>
      </c>
      <c r="GT82" s="150">
        <f t="shared" si="129"/>
        <v>8.6634846682074382</v>
      </c>
      <c r="GU82" s="150">
        <f t="shared" si="129"/>
        <v>8.6746908708103287</v>
      </c>
      <c r="GV82" s="150">
        <f t="shared" si="129"/>
        <v>8.6859016066993355</v>
      </c>
      <c r="GW82" s="150">
        <f t="shared" si="129"/>
        <v>8.6954987304509999</v>
      </c>
      <c r="GX82" s="150">
        <f t="shared" si="129"/>
        <v>8.6963703187945693</v>
      </c>
      <c r="GY82" s="150">
        <f t="shared" si="129"/>
        <v>8.7074647553148967</v>
      </c>
      <c r="GZ82" s="150">
        <f t="shared" si="129"/>
        <v>8.7344651401279751</v>
      </c>
      <c r="HA82" s="150">
        <f t="shared" si="129"/>
        <v>8.7644737794066039</v>
      </c>
      <c r="HB82" s="150">
        <f t="shared" si="129"/>
        <v>8.7690365351649078</v>
      </c>
      <c r="HC82" s="150">
        <f t="shared" si="129"/>
        <v>8.767459156200891</v>
      </c>
      <c r="HD82" s="150">
        <f t="shared" si="129"/>
        <v>8.7612564714363739</v>
      </c>
      <c r="HE82" s="150">
        <f t="shared" si="129"/>
        <v>8.7504976721833003</v>
      </c>
      <c r="HF82" s="150">
        <f t="shared" si="129"/>
        <v>8.760447779529672</v>
      </c>
      <c r="HG82" s="150">
        <f t="shared" si="129"/>
        <v>8.7999432611721069</v>
      </c>
      <c r="HH82" s="150">
        <f t="shared" si="129"/>
        <v>8.8589068094466885</v>
      </c>
      <c r="HI82" s="150">
        <f t="shared" si="129"/>
        <v>8.9515333933584991</v>
      </c>
      <c r="HJ82" s="150">
        <f t="shared" si="129"/>
        <v>9.0658095874898343</v>
      </c>
      <c r="HK82" s="150">
        <f t="shared" si="129"/>
        <v>9.1903957214428527</v>
      </c>
      <c r="HL82" s="150">
        <f t="shared" si="129"/>
        <v>9.3432865607964626</v>
      </c>
      <c r="HM82" s="150">
        <f t="shared" si="129"/>
        <v>9.5350455060209676</v>
      </c>
      <c r="HN82" s="150">
        <f t="shared" si="129"/>
        <v>9.7368138043614962</v>
      </c>
      <c r="HO82" s="150">
        <f t="shared" si="129"/>
        <v>9.9468935424988185</v>
      </c>
      <c r="HP82" s="150">
        <f t="shared" si="129"/>
        <v>10.171417286911607</v>
      </c>
      <c r="HQ82" s="150">
        <f t="shared" si="129"/>
        <v>10.344887683877893</v>
      </c>
      <c r="HR82" s="150">
        <f t="shared" si="129"/>
        <v>10.440839353824634</v>
      </c>
      <c r="HS82" s="150">
        <f t="shared" si="129"/>
        <v>10.495613748813987</v>
      </c>
      <c r="HT82" s="150">
        <f t="shared" si="129"/>
        <v>10.536101039650685</v>
      </c>
      <c r="HU82" s="150">
        <f t="shared" si="129"/>
        <v>10.550070199546374</v>
      </c>
      <c r="HV82" s="150">
        <f t="shared" si="129"/>
        <v>10.586953033695607</v>
      </c>
      <c r="HW82" s="150">
        <f t="shared" si="129"/>
        <v>10.670091335080775</v>
      </c>
      <c r="HX82" s="150">
        <f t="shared" si="129"/>
        <v>10.739409190692518</v>
      </c>
      <c r="HY82" s="150">
        <f t="shared" si="129"/>
        <v>10.766136951218103</v>
      </c>
      <c r="HZ82" s="150">
        <f t="shared" si="129"/>
        <v>10.790166638867351</v>
      </c>
      <c r="IA82" s="150">
        <f t="shared" ref="IA82:KL82" si="130">SUMPRODUCT(GX$42:IA$42,$N$69:$AQ$69)</f>
        <v>10.882075854717435</v>
      </c>
      <c r="IB82" s="150">
        <f t="shared" si="130"/>
        <v>10.997022312078562</v>
      </c>
      <c r="IC82" s="150">
        <f t="shared" si="130"/>
        <v>11.158154230731528</v>
      </c>
      <c r="ID82" s="150">
        <f t="shared" si="130"/>
        <v>11.367888034562945</v>
      </c>
      <c r="IE82" s="150">
        <f t="shared" si="130"/>
        <v>11.526726731353811</v>
      </c>
      <c r="IF82" s="150">
        <f t="shared" si="130"/>
        <v>11.542587842542634</v>
      </c>
      <c r="IG82" s="150">
        <f t="shared" si="130"/>
        <v>11.474270087327753</v>
      </c>
      <c r="IH82" s="150">
        <f t="shared" si="130"/>
        <v>11.321038911627168</v>
      </c>
      <c r="II82" s="150">
        <f t="shared" si="130"/>
        <v>11.108573941889549</v>
      </c>
      <c r="IJ82" s="150">
        <f t="shared" si="130"/>
        <v>10.914643216651543</v>
      </c>
      <c r="IK82" s="150">
        <f t="shared" si="130"/>
        <v>10.773065363779947</v>
      </c>
      <c r="IL82" s="150">
        <f t="shared" si="130"/>
        <v>10.65904211603959</v>
      </c>
      <c r="IM82" s="150">
        <f t="shared" si="130"/>
        <v>10.596887055706764</v>
      </c>
      <c r="IN82" s="150">
        <f t="shared" si="130"/>
        <v>10.572436114233556</v>
      </c>
      <c r="IO82" s="150">
        <f t="shared" si="130"/>
        <v>10.583367235794924</v>
      </c>
      <c r="IP82" s="150">
        <f t="shared" si="130"/>
        <v>10.617461697193333</v>
      </c>
      <c r="IQ82" s="150">
        <f t="shared" si="130"/>
        <v>10.675596982065345</v>
      </c>
      <c r="IR82" s="150">
        <f t="shared" si="130"/>
        <v>10.751156600606345</v>
      </c>
      <c r="IS82" s="150">
        <f t="shared" si="130"/>
        <v>10.82747580325448</v>
      </c>
      <c r="IT82" s="150">
        <f t="shared" si="130"/>
        <v>10.895243167104299</v>
      </c>
      <c r="IU82" s="150">
        <f t="shared" si="130"/>
        <v>10.959743705061655</v>
      </c>
      <c r="IV82" s="150">
        <f t="shared" si="130"/>
        <v>11.028497049630554</v>
      </c>
      <c r="IW82" s="150">
        <f t="shared" si="130"/>
        <v>11.099477400690382</v>
      </c>
      <c r="IX82" s="150">
        <f t="shared" si="130"/>
        <v>11.180485418561172</v>
      </c>
      <c r="IY82" s="150">
        <f t="shared" si="130"/>
        <v>11.270318372129074</v>
      </c>
      <c r="IZ82" s="150">
        <f t="shared" si="130"/>
        <v>11.351941458144408</v>
      </c>
      <c r="JA82" s="150">
        <f t="shared" si="130"/>
        <v>11.424427881216113</v>
      </c>
      <c r="JB82" s="150">
        <f t="shared" si="130"/>
        <v>11.496212053880299</v>
      </c>
      <c r="JC82" s="150">
        <f t="shared" si="130"/>
        <v>11.572970178254828</v>
      </c>
      <c r="JD82" s="150">
        <f t="shared" si="130"/>
        <v>11.647646146553175</v>
      </c>
      <c r="JE82" s="150">
        <f t="shared" si="130"/>
        <v>11.724608985562528</v>
      </c>
      <c r="JF82" s="150">
        <f t="shared" si="130"/>
        <v>11.800302336517674</v>
      </c>
      <c r="JG82" s="150">
        <f t="shared" si="130"/>
        <v>11.858305179688848</v>
      </c>
      <c r="JH82" s="150">
        <f t="shared" si="130"/>
        <v>11.892372831075381</v>
      </c>
      <c r="JI82" s="150">
        <f t="shared" si="130"/>
        <v>11.91220672892881</v>
      </c>
      <c r="JJ82" s="150">
        <f t="shared" si="130"/>
        <v>11.917386076525386</v>
      </c>
      <c r="JK82" s="150">
        <f t="shared" si="130"/>
        <v>11.911729968961286</v>
      </c>
      <c r="JL82" s="150">
        <f t="shared" si="130"/>
        <v>11.907544823350863</v>
      </c>
      <c r="JM82" s="150">
        <f t="shared" si="130"/>
        <v>11.91210774042103</v>
      </c>
      <c r="JN82" s="150">
        <f t="shared" si="130"/>
        <v>11.920204043197925</v>
      </c>
      <c r="JO82" s="150">
        <f t="shared" si="130"/>
        <v>11.941546671656972</v>
      </c>
      <c r="JP82" s="150">
        <f t="shared" si="130"/>
        <v>11.977116987309838</v>
      </c>
      <c r="JQ82" s="150">
        <f t="shared" si="130"/>
        <v>12.024659301889915</v>
      </c>
      <c r="JR82" s="150">
        <f t="shared" si="130"/>
        <v>12.081977447786423</v>
      </c>
      <c r="JS82" s="150">
        <f t="shared" si="130"/>
        <v>12.153100698678175</v>
      </c>
      <c r="JT82" s="150">
        <f t="shared" si="130"/>
        <v>12.232808130926347</v>
      </c>
      <c r="JU82" s="150">
        <f t="shared" si="130"/>
        <v>12.313432744450383</v>
      </c>
      <c r="JV82" s="150">
        <f t="shared" si="130"/>
        <v>12.404368126870649</v>
      </c>
      <c r="JW82" s="150">
        <f t="shared" si="130"/>
        <v>12.511941825749437</v>
      </c>
      <c r="JX82" s="150">
        <f t="shared" si="130"/>
        <v>12.63022949369603</v>
      </c>
      <c r="JY82" s="150">
        <f t="shared" si="130"/>
        <v>12.760854567189078</v>
      </c>
      <c r="JZ82" s="150">
        <f t="shared" si="130"/>
        <v>12.909908921366871</v>
      </c>
      <c r="KA82" s="150">
        <f t="shared" si="130"/>
        <v>13.058627006449239</v>
      </c>
      <c r="KB82" s="150">
        <f t="shared" si="130"/>
        <v>13.197945606865762</v>
      </c>
      <c r="KC82" s="150">
        <f t="shared" si="130"/>
        <v>13.338218303736635</v>
      </c>
      <c r="KD82" s="150">
        <f t="shared" si="130"/>
        <v>13.489404361581899</v>
      </c>
      <c r="KE82" s="150">
        <f t="shared" si="130"/>
        <v>13.64820628740668</v>
      </c>
      <c r="KF82" s="150">
        <f t="shared" si="130"/>
        <v>13.815490783622723</v>
      </c>
      <c r="KG82" s="150">
        <f t="shared" si="130"/>
        <v>13.99618310707775</v>
      </c>
      <c r="KH82" s="150">
        <f t="shared" si="130"/>
        <v>14.171310928309792</v>
      </c>
      <c r="KI82" s="150">
        <f t="shared" si="130"/>
        <v>14.333034694029855</v>
      </c>
      <c r="KJ82" s="150">
        <f t="shared" si="130"/>
        <v>14.496181900166865</v>
      </c>
      <c r="KK82" s="150">
        <f t="shared" si="130"/>
        <v>14.693838771563515</v>
      </c>
      <c r="KL82" s="150">
        <f t="shared" si="130"/>
        <v>14.910382838900501</v>
      </c>
      <c r="KM82" s="150">
        <f t="shared" ref="KM82:MX82" si="131">SUMPRODUCT(JJ$42:KM$42,$N$69:$AQ$69)</f>
        <v>15.14012097015738</v>
      </c>
      <c r="KN82" s="150">
        <f t="shared" si="131"/>
        <v>15.384989153584737</v>
      </c>
      <c r="KO82" s="150">
        <f t="shared" si="131"/>
        <v>15.616118383182197</v>
      </c>
      <c r="KP82" s="150">
        <f t="shared" si="131"/>
        <v>15.830523128445522</v>
      </c>
      <c r="KQ82" s="150">
        <f t="shared" si="131"/>
        <v>16.020162186894662</v>
      </c>
      <c r="KR82" s="150">
        <f t="shared" si="131"/>
        <v>16.19021884820501</v>
      </c>
      <c r="KS82" s="150">
        <f t="shared" si="131"/>
        <v>16.344289378560159</v>
      </c>
      <c r="KT82" s="150">
        <f t="shared" si="131"/>
        <v>16.478894043476604</v>
      </c>
      <c r="KU82" s="150">
        <f t="shared" si="131"/>
        <v>16.611968032864262</v>
      </c>
      <c r="KV82" s="150">
        <f t="shared" si="131"/>
        <v>16.758137516717966</v>
      </c>
      <c r="KW82" s="150">
        <f t="shared" si="131"/>
        <v>16.887197867755741</v>
      </c>
      <c r="KX82" s="150">
        <f t="shared" si="131"/>
        <v>16.999469334138546</v>
      </c>
      <c r="KY82" s="150">
        <f t="shared" si="131"/>
        <v>17.151090501382345</v>
      </c>
      <c r="KZ82" s="150">
        <f t="shared" si="131"/>
        <v>17.3093185366792</v>
      </c>
      <c r="LA82" s="150">
        <f t="shared" si="131"/>
        <v>17.426921524437997</v>
      </c>
      <c r="LB82" s="150">
        <f t="shared" si="131"/>
        <v>17.541997361911182</v>
      </c>
      <c r="LC82" s="150">
        <f t="shared" si="131"/>
        <v>17.664436799650964</v>
      </c>
      <c r="LD82" s="150">
        <f t="shared" si="131"/>
        <v>17.704486661870575</v>
      </c>
      <c r="LE82" s="150">
        <f t="shared" si="131"/>
        <v>17.728738348136574</v>
      </c>
      <c r="LF82" s="150">
        <f t="shared" si="131"/>
        <v>17.816704522436108</v>
      </c>
      <c r="LG82" s="150">
        <f t="shared" si="131"/>
        <v>17.951983683091683</v>
      </c>
      <c r="LH82" s="150">
        <f t="shared" si="131"/>
        <v>18.080364340129261</v>
      </c>
      <c r="LI82" s="150">
        <f t="shared" si="131"/>
        <v>18.228051131406616</v>
      </c>
      <c r="LJ82" s="150">
        <f t="shared" si="131"/>
        <v>18.395536989887251</v>
      </c>
      <c r="LK82" s="150">
        <f t="shared" si="131"/>
        <v>18.496080664934112</v>
      </c>
      <c r="LL82" s="150">
        <f t="shared" si="131"/>
        <v>18.59623059578897</v>
      </c>
      <c r="LM82" s="150">
        <f t="shared" si="131"/>
        <v>18.776675633353666</v>
      </c>
      <c r="LN82" s="150">
        <f t="shared" si="131"/>
        <v>19.081043470861573</v>
      </c>
      <c r="LO82" s="150">
        <f t="shared" si="131"/>
        <v>19.296358180177307</v>
      </c>
      <c r="LP82" s="150">
        <f t="shared" si="131"/>
        <v>19.47569833220539</v>
      </c>
      <c r="LQ82" s="150">
        <f t="shared" si="131"/>
        <v>19.637689670828607</v>
      </c>
      <c r="LR82" s="150">
        <f t="shared" si="131"/>
        <v>19.67359177874172</v>
      </c>
      <c r="LS82" s="150">
        <f t="shared" si="131"/>
        <v>19.685929301490678</v>
      </c>
      <c r="LT82" s="150">
        <f t="shared" si="131"/>
        <v>19.758485200294245</v>
      </c>
      <c r="LU82" s="150">
        <f t="shared" si="131"/>
        <v>19.804124282200128</v>
      </c>
      <c r="LV82" s="150">
        <f t="shared" si="131"/>
        <v>19.902538457901027</v>
      </c>
      <c r="LW82" s="150">
        <f t="shared" si="131"/>
        <v>20.028910447407583</v>
      </c>
      <c r="LX82" s="150">
        <f t="shared" si="131"/>
        <v>20.177927705236463</v>
      </c>
      <c r="LY82" s="150">
        <f t="shared" si="131"/>
        <v>20.328106592965554</v>
      </c>
      <c r="LZ82" s="150">
        <f t="shared" si="131"/>
        <v>20.486542013131789</v>
      </c>
      <c r="MA82" s="150">
        <f t="shared" si="131"/>
        <v>20.651268544012069</v>
      </c>
      <c r="MB82" s="150">
        <f t="shared" si="131"/>
        <v>20.817574162412264</v>
      </c>
      <c r="MC82" s="150">
        <f t="shared" si="131"/>
        <v>20.970416990273673</v>
      </c>
      <c r="MD82" s="150">
        <f t="shared" si="131"/>
        <v>21.097880039491947</v>
      </c>
      <c r="ME82" s="150">
        <f t="shared" si="131"/>
        <v>21.191628806502916</v>
      </c>
      <c r="MF82" s="150">
        <f t="shared" si="131"/>
        <v>21.248125958107842</v>
      </c>
      <c r="MG82" s="150">
        <f t="shared" si="131"/>
        <v>21.282661965644213</v>
      </c>
      <c r="MH82" s="150">
        <f t="shared" si="131"/>
        <v>21.303493566134396</v>
      </c>
      <c r="MI82" s="150">
        <f t="shared" si="131"/>
        <v>21.339022445821076</v>
      </c>
      <c r="MJ82" s="150">
        <f t="shared" si="131"/>
        <v>21.388161055480101</v>
      </c>
      <c r="MK82" s="150">
        <f t="shared" si="131"/>
        <v>21.440544583819776</v>
      </c>
      <c r="ML82" s="150">
        <f t="shared" si="131"/>
        <v>21.484546636678481</v>
      </c>
      <c r="MM82" s="150">
        <f t="shared" si="131"/>
        <v>21.509313028186732</v>
      </c>
      <c r="MN82" s="150">
        <f t="shared" si="131"/>
        <v>21.529106228920231</v>
      </c>
      <c r="MO82" s="150">
        <f t="shared" si="131"/>
        <v>21.54337496858367</v>
      </c>
      <c r="MP82" s="150">
        <f t="shared" si="131"/>
        <v>21.575776671973149</v>
      </c>
      <c r="MQ82" s="150">
        <f t="shared" si="131"/>
        <v>21.616312435367927</v>
      </c>
      <c r="MR82" s="150">
        <f t="shared" si="131"/>
        <v>21.645773257847878</v>
      </c>
      <c r="MS82" s="150">
        <f t="shared" si="131"/>
        <v>21.622388035018201</v>
      </c>
      <c r="MT82" s="150">
        <f t="shared" si="131"/>
        <v>21.554656099473227</v>
      </c>
      <c r="MU82" s="150">
        <f t="shared" si="131"/>
        <v>21.468190809560507</v>
      </c>
      <c r="MV82" s="150">
        <f t="shared" si="131"/>
        <v>21.372079854002997</v>
      </c>
      <c r="MW82" s="150">
        <f t="shared" si="131"/>
        <v>21.29495478317261</v>
      </c>
      <c r="MX82" s="150">
        <f t="shared" si="131"/>
        <v>21.269807583028456</v>
      </c>
      <c r="MY82" s="150">
        <f t="shared" ref="MY82:NO82" si="132">SUMPRODUCT(LV$42:MY$42,$N$69:$AQ$69)</f>
        <v>21.277657780602404</v>
      </c>
      <c r="MZ82" s="150">
        <f t="shared" si="132"/>
        <v>21.330578983074478</v>
      </c>
      <c r="NA82" s="150">
        <f t="shared" si="132"/>
        <v>21.41411815940226</v>
      </c>
      <c r="NB82" s="150">
        <f t="shared" si="132"/>
        <v>21.520912446297885</v>
      </c>
      <c r="NC82" s="150">
        <f t="shared" si="132"/>
        <v>21.639731665504907</v>
      </c>
      <c r="ND82" s="150">
        <f t="shared" si="132"/>
        <v>21.769371021588945</v>
      </c>
      <c r="NE82" s="150">
        <f t="shared" si="132"/>
        <v>21.906806373674076</v>
      </c>
      <c r="NF82" s="150">
        <f t="shared" si="132"/>
        <v>22.043743125047438</v>
      </c>
      <c r="NG82" s="150">
        <f t="shared" si="132"/>
        <v>22.175005563542953</v>
      </c>
      <c r="NH82" s="150">
        <f t="shared" si="132"/>
        <v>22.305177594561769</v>
      </c>
      <c r="NI82" s="150">
        <f t="shared" si="132"/>
        <v>22.43693397913491</v>
      </c>
      <c r="NJ82" s="150">
        <f t="shared" si="132"/>
        <v>22.56831150792932</v>
      </c>
      <c r="NK82" s="150">
        <f t="shared" si="132"/>
        <v>22.705070493387382</v>
      </c>
      <c r="NL82" s="150">
        <f t="shared" si="132"/>
        <v>22.847954149583781</v>
      </c>
      <c r="NM82" s="150">
        <f t="shared" si="132"/>
        <v>22.986576232045852</v>
      </c>
      <c r="NN82" s="150">
        <f t="shared" si="132"/>
        <v>23.114215294810602</v>
      </c>
      <c r="NO82" s="151">
        <f t="shared" si="132"/>
        <v>23.234358573410908</v>
      </c>
      <c r="NP82" s="147"/>
      <c r="NQ82" s="147"/>
    </row>
    <row r="83" spans="1:381" s="152" customFormat="1" x14ac:dyDescent="0.2">
      <c r="A83" s="147"/>
      <c r="B83" s="147"/>
      <c r="C83" s="1" t="str">
        <f>OFMOR_OFF_0!C83</f>
        <v>OInDQ</v>
      </c>
      <c r="D83" s="147"/>
      <c r="E83" s="147" t="str">
        <f>OFMOR_OFF_0!E83</f>
        <v>Количество заказов в отправке, распределение по дням</v>
      </c>
      <c r="F83" s="147"/>
      <c r="G83" s="147" t="str">
        <f>OFMOR_OFF_0!G83</f>
        <v>шт заказов</v>
      </c>
      <c r="H83" s="147"/>
      <c r="I83" s="147"/>
      <c r="J83" s="147"/>
      <c r="K83" s="148">
        <f t="shared" si="96"/>
        <v>52967.555034884812</v>
      </c>
      <c r="L83" s="147"/>
      <c r="M83" s="147"/>
      <c r="N83" s="149">
        <f>$N$42*$AQ$70</f>
        <v>0</v>
      </c>
      <c r="O83" s="150">
        <f>SUMPRODUCT($N$42:O$42,$AP$70:$AQ$70)</f>
        <v>0.12918117793319941</v>
      </c>
      <c r="P83" s="150">
        <f>SUMPRODUCT($N$42:P$42,$AO$70:$AQ$70)</f>
        <v>0.55771688231678851</v>
      </c>
      <c r="Q83" s="150">
        <f>SUMPRODUCT($N$42:Q$42,$AN$70:$AQ$70)</f>
        <v>2.4907071814712634</v>
      </c>
      <c r="R83" s="150">
        <f>SUMPRODUCT($N$42:R$42,$AM$70:$AQ$70)</f>
        <v>3.7883305461449011</v>
      </c>
      <c r="S83" s="150">
        <f>SUMPRODUCT($N$42:S$42,$AL$70:$AQ$70)</f>
        <v>5.9668286663527415</v>
      </c>
      <c r="T83" s="150">
        <f>SUMPRODUCT($N$42:T$42,$AK$70:$AQ$70)</f>
        <v>8.4354998720626408</v>
      </c>
      <c r="U83" s="150">
        <f>SUMPRODUCT($N$42:U$42,$AJ$70:$AQ$70)</f>
        <v>10.04306637385015</v>
      </c>
      <c r="V83" s="150">
        <f>SUMPRODUCT($N$42:V$42,$AI$70:$AQ$70)</f>
        <v>12.139489473583708</v>
      </c>
      <c r="W83" s="150">
        <f>SUMPRODUCT($N$42:W$42,$AH$70:$AQ$70)</f>
        <v>16.933212803950067</v>
      </c>
      <c r="X83" s="150">
        <f>SUMPRODUCT($N$42:X$42,$AG$70:$AQ$70)</f>
        <v>21.029831322799414</v>
      </c>
      <c r="Y83" s="150">
        <f>SUMPRODUCT($N$42:Y$42,$AF$70:$AQ$70)</f>
        <v>23.710939150162694</v>
      </c>
      <c r="Z83" s="150">
        <f>SUMPRODUCT($N$42:Z$42,$AE$70:$AQ$70)</f>
        <v>31.456428711152419</v>
      </c>
      <c r="AA83" s="150">
        <f>SUMPRODUCT($N$42:AA$42,$AD$70:$AQ$70)</f>
        <v>41.148036097438599</v>
      </c>
      <c r="AB83" s="150">
        <f>SUMPRODUCT($N$42:AB$42,$AC$70:$AQ$70)</f>
        <v>46.814803257691935</v>
      </c>
      <c r="AC83" s="150">
        <f>SUMPRODUCT($N$42:AC$42,$AB$70:$AQ$70)</f>
        <v>52.252696712449577</v>
      </c>
      <c r="AD83" s="150">
        <f>SUMPRODUCT($N$42:AD$42,$AA$70:$AQ$70)</f>
        <v>59.137971729562345</v>
      </c>
      <c r="AE83" s="150">
        <f>SUMPRODUCT($N$42:AE$42,$Z$70:$AQ$70)</f>
        <v>56.093907019028414</v>
      </c>
      <c r="AF83" s="150">
        <f>SUMPRODUCT($N$42:AF$42,$Y$70:$AQ$70)</f>
        <v>49.100576123014505</v>
      </c>
      <c r="AG83" s="150">
        <f>SUMPRODUCT($N$42:AG$42,$X$70:$AQ$70)</f>
        <v>47.291139100146985</v>
      </c>
      <c r="AH83" s="150">
        <f>SUMPRODUCT($N$42:AH$42,$W$70:$AQ$70)</f>
        <v>49.872540604004719</v>
      </c>
      <c r="AI83" s="150">
        <f>SUMPRODUCT($N$42:AI$42,$V$70:$AQ$70)</f>
        <v>50.800688427640793</v>
      </c>
      <c r="AJ83" s="150">
        <f>SUMPRODUCT($N$42:AJ$42,$U$70:$AQ$70)</f>
        <v>53.051459975713932</v>
      </c>
      <c r="AK83" s="150">
        <f>SUMPRODUCT($N$42:AK$42,$T$70:$AQ$70)</f>
        <v>57.585006326563374</v>
      </c>
      <c r="AL83" s="150">
        <f>SUMPRODUCT($N$42:AL$42,$S$70:$AQ$70)</f>
        <v>53.59275365753664</v>
      </c>
      <c r="AM83" s="150">
        <f>SUMPRODUCT($N$42:AM$42,$R$70:$AQ$70)</f>
        <v>47.50426617629406</v>
      </c>
      <c r="AN83" s="150">
        <f>SUMPRODUCT($N$42:AN$42,$Q$70:$AQ$70)</f>
        <v>49.20499246043547</v>
      </c>
      <c r="AO83" s="150">
        <f>SUMPRODUCT($N$42:AO$42,$P$70:$AQ$70)</f>
        <v>66.68370235737649</v>
      </c>
      <c r="AP83" s="150">
        <f>SUMPRODUCT($N$42:AP$42,$O$70:$AQ$70)</f>
        <v>75.997724477692515</v>
      </c>
      <c r="AQ83" s="150">
        <f t="shared" ref="AQ83:DB83" si="133">SUMPRODUCT(N$42:AQ$42,$N$70:$AQ$70)</f>
        <v>82.302358100650679</v>
      </c>
      <c r="AR83" s="150">
        <f t="shared" si="133"/>
        <v>88.064355796206925</v>
      </c>
      <c r="AS83" s="150">
        <f t="shared" si="133"/>
        <v>79.000467388817427</v>
      </c>
      <c r="AT83" s="150">
        <f t="shared" si="133"/>
        <v>64.984028571086583</v>
      </c>
      <c r="AU83" s="150">
        <f t="shared" si="133"/>
        <v>56.396612430574052</v>
      </c>
      <c r="AV83" s="150">
        <f t="shared" si="133"/>
        <v>43.421083996235325</v>
      </c>
      <c r="AW83" s="150">
        <f t="shared" si="133"/>
        <v>35.056647573054512</v>
      </c>
      <c r="AX83" s="150">
        <f t="shared" si="133"/>
        <v>29.338667750707518</v>
      </c>
      <c r="AY83" s="150">
        <f t="shared" si="133"/>
        <v>26.318279004364463</v>
      </c>
      <c r="AZ83" s="150">
        <f t="shared" si="133"/>
        <v>23.243110183545323</v>
      </c>
      <c r="BA83" s="150">
        <f t="shared" si="133"/>
        <v>21.152288994285108</v>
      </c>
      <c r="BB83" s="150">
        <f t="shared" si="133"/>
        <v>21.260701930426009</v>
      </c>
      <c r="BC83" s="150">
        <f t="shared" si="133"/>
        <v>23.329367014055201</v>
      </c>
      <c r="BD83" s="150">
        <f t="shared" si="133"/>
        <v>25.261403665865544</v>
      </c>
      <c r="BE83" s="150">
        <f t="shared" si="133"/>
        <v>27.561649302101852</v>
      </c>
      <c r="BF83" s="150">
        <f t="shared" si="133"/>
        <v>30.265095090962706</v>
      </c>
      <c r="BG83" s="150">
        <f t="shared" si="133"/>
        <v>31.218370039253792</v>
      </c>
      <c r="BH83" s="150">
        <f t="shared" si="133"/>
        <v>31.634120262310695</v>
      </c>
      <c r="BI83" s="150">
        <f t="shared" si="133"/>
        <v>33.191826071838094</v>
      </c>
      <c r="BJ83" s="150">
        <f t="shared" si="133"/>
        <v>36.023861664574255</v>
      </c>
      <c r="BK83" s="150">
        <f t="shared" si="133"/>
        <v>38.291555741132122</v>
      </c>
      <c r="BL83" s="150">
        <f t="shared" si="133"/>
        <v>40.448928003501379</v>
      </c>
      <c r="BM83" s="150">
        <f t="shared" si="133"/>
        <v>43.004351137019285</v>
      </c>
      <c r="BN83" s="150">
        <f t="shared" si="133"/>
        <v>43.789321767586664</v>
      </c>
      <c r="BO83" s="150">
        <f t="shared" si="133"/>
        <v>44.451900235206118</v>
      </c>
      <c r="BP83" s="150">
        <f t="shared" si="133"/>
        <v>46.289454584650699</v>
      </c>
      <c r="BQ83" s="150">
        <f t="shared" si="133"/>
        <v>49.626731507310346</v>
      </c>
      <c r="BR83" s="150">
        <f t="shared" si="133"/>
        <v>52.308001046233414</v>
      </c>
      <c r="BS83" s="150">
        <f t="shared" si="133"/>
        <v>54.622722667773168</v>
      </c>
      <c r="BT83" s="150">
        <f t="shared" si="133"/>
        <v>57.527580463910127</v>
      </c>
      <c r="BU83" s="150">
        <f t="shared" si="133"/>
        <v>58.623056887088353</v>
      </c>
      <c r="BV83" s="150">
        <f t="shared" si="133"/>
        <v>58.93995224952328</v>
      </c>
      <c r="BW83" s="150">
        <f t="shared" si="133"/>
        <v>59.472296005581256</v>
      </c>
      <c r="BX83" s="150">
        <f t="shared" si="133"/>
        <v>58.395842154263178</v>
      </c>
      <c r="BY83" s="150">
        <f t="shared" si="133"/>
        <v>57.476667597903251</v>
      </c>
      <c r="BZ83" s="150">
        <f t="shared" si="133"/>
        <v>56.426506883146942</v>
      </c>
      <c r="CA83" s="150">
        <f t="shared" si="133"/>
        <v>55.734877647248211</v>
      </c>
      <c r="CB83" s="150">
        <f t="shared" si="133"/>
        <v>55.258891502128328</v>
      </c>
      <c r="CC83" s="150">
        <f t="shared" si="133"/>
        <v>54.812650870743546</v>
      </c>
      <c r="CD83" s="150">
        <f t="shared" si="133"/>
        <v>54.494664740786781</v>
      </c>
      <c r="CE83" s="150">
        <f t="shared" si="133"/>
        <v>54.483607329658241</v>
      </c>
      <c r="CF83" s="150">
        <f t="shared" si="133"/>
        <v>54.515526173839305</v>
      </c>
      <c r="CG83" s="150">
        <f t="shared" si="133"/>
        <v>54.627979942774743</v>
      </c>
      <c r="CH83" s="150">
        <f t="shared" si="133"/>
        <v>55.169741305257247</v>
      </c>
      <c r="CI83" s="150">
        <f t="shared" si="133"/>
        <v>55.889473844254965</v>
      </c>
      <c r="CJ83" s="150">
        <f t="shared" si="133"/>
        <v>56.501200747900164</v>
      </c>
      <c r="CK83" s="150">
        <f t="shared" si="133"/>
        <v>57.032521348813717</v>
      </c>
      <c r="CL83" s="150">
        <f t="shared" si="133"/>
        <v>57.663516145992013</v>
      </c>
      <c r="CM83" s="150">
        <f t="shared" si="133"/>
        <v>57.789379473065146</v>
      </c>
      <c r="CN83" s="150">
        <f t="shared" si="133"/>
        <v>57.534398653189506</v>
      </c>
      <c r="CO83" s="150">
        <f t="shared" si="133"/>
        <v>57.295579002290211</v>
      </c>
      <c r="CP83" s="150">
        <f t="shared" si="133"/>
        <v>56.824890637345199</v>
      </c>
      <c r="CQ83" s="150">
        <f t="shared" si="133"/>
        <v>56.341340806487743</v>
      </c>
      <c r="CR83" s="150">
        <f t="shared" si="133"/>
        <v>56.154966582066052</v>
      </c>
      <c r="CS83" s="150">
        <f t="shared" si="133"/>
        <v>56.342619431717317</v>
      </c>
      <c r="CT83" s="150">
        <f t="shared" si="133"/>
        <v>56.760066962487336</v>
      </c>
      <c r="CU83" s="150">
        <f t="shared" si="133"/>
        <v>57.515181135276045</v>
      </c>
      <c r="CV83" s="150">
        <f t="shared" si="133"/>
        <v>58.54957800412771</v>
      </c>
      <c r="CW83" s="150">
        <f t="shared" si="133"/>
        <v>59.523553495112928</v>
      </c>
      <c r="CX83" s="150">
        <f t="shared" si="133"/>
        <v>60.489536919861806</v>
      </c>
      <c r="CY83" s="150">
        <f t="shared" si="133"/>
        <v>61.550253464828543</v>
      </c>
      <c r="CZ83" s="150">
        <f t="shared" si="133"/>
        <v>62.710242866032488</v>
      </c>
      <c r="DA83" s="150">
        <f t="shared" si="133"/>
        <v>63.69373874449029</v>
      </c>
      <c r="DB83" s="150">
        <f t="shared" si="133"/>
        <v>64.528891464757194</v>
      </c>
      <c r="DC83" s="150">
        <f t="shared" ref="DC83:FN83" si="134">SUMPRODUCT(BZ$42:DC$42,$N$70:$AQ$70)</f>
        <v>65.237018459389049</v>
      </c>
      <c r="DD83" s="150">
        <f t="shared" si="134"/>
        <v>65.905515456290715</v>
      </c>
      <c r="DE83" s="150">
        <f t="shared" si="134"/>
        <v>66.605320792743996</v>
      </c>
      <c r="DF83" s="150">
        <f t="shared" si="134"/>
        <v>67.355463990153694</v>
      </c>
      <c r="DG83" s="150">
        <f t="shared" si="134"/>
        <v>68.173217488869014</v>
      </c>
      <c r="DH83" s="150">
        <f t="shared" si="134"/>
        <v>68.907420648142164</v>
      </c>
      <c r="DI83" s="150">
        <f t="shared" si="134"/>
        <v>69.581664786327465</v>
      </c>
      <c r="DJ83" s="150">
        <f t="shared" si="134"/>
        <v>70.270421015276597</v>
      </c>
      <c r="DK83" s="150">
        <f t="shared" si="134"/>
        <v>70.919501791114556</v>
      </c>
      <c r="DL83" s="150">
        <f t="shared" si="134"/>
        <v>71.569055904760802</v>
      </c>
      <c r="DM83" s="150">
        <f t="shared" si="134"/>
        <v>72.202370294547123</v>
      </c>
      <c r="DN83" s="150">
        <f t="shared" si="134"/>
        <v>72.704163458599069</v>
      </c>
      <c r="DO83" s="150">
        <f t="shared" si="134"/>
        <v>72.921780273022591</v>
      </c>
      <c r="DP83" s="150">
        <f t="shared" si="134"/>
        <v>72.915429280307151</v>
      </c>
      <c r="DQ83" s="150">
        <f t="shared" si="134"/>
        <v>72.763707042634408</v>
      </c>
      <c r="DR83" s="150">
        <f t="shared" si="134"/>
        <v>72.458035488731824</v>
      </c>
      <c r="DS83" s="150">
        <f t="shared" si="134"/>
        <v>72.183241478952723</v>
      </c>
      <c r="DT83" s="150">
        <f t="shared" si="134"/>
        <v>72.025079231494118</v>
      </c>
      <c r="DU83" s="150">
        <f t="shared" si="134"/>
        <v>72.051676505429739</v>
      </c>
      <c r="DV83" s="150">
        <f t="shared" si="134"/>
        <v>72.156413223596545</v>
      </c>
      <c r="DW83" s="150">
        <f t="shared" si="134"/>
        <v>72.359979244220597</v>
      </c>
      <c r="DX83" s="150">
        <f t="shared" si="134"/>
        <v>72.678975283055493</v>
      </c>
      <c r="DY83" s="150">
        <f t="shared" si="134"/>
        <v>72.999594382743169</v>
      </c>
      <c r="DZ83" s="150">
        <f t="shared" si="134"/>
        <v>73.386036992320868</v>
      </c>
      <c r="EA83" s="150">
        <f t="shared" si="134"/>
        <v>73.879315600591468</v>
      </c>
      <c r="EB83" s="150">
        <f t="shared" si="134"/>
        <v>74.47597205160001</v>
      </c>
      <c r="EC83" s="150">
        <f t="shared" si="134"/>
        <v>75.054677513243377</v>
      </c>
      <c r="ED83" s="150">
        <f t="shared" si="134"/>
        <v>75.616872252360693</v>
      </c>
      <c r="EE83" s="150">
        <f t="shared" si="134"/>
        <v>76.163173070617816</v>
      </c>
      <c r="EF83" s="150">
        <f t="shared" si="134"/>
        <v>76.585724286533889</v>
      </c>
      <c r="EG83" s="150">
        <f t="shared" si="134"/>
        <v>76.95635232755788</v>
      </c>
      <c r="EH83" s="150">
        <f t="shared" si="134"/>
        <v>77.28881814237505</v>
      </c>
      <c r="EI83" s="150">
        <f t="shared" si="134"/>
        <v>77.672960594590165</v>
      </c>
      <c r="EJ83" s="150">
        <f t="shared" si="134"/>
        <v>78.066085626013233</v>
      </c>
      <c r="EK83" s="150">
        <f t="shared" si="134"/>
        <v>78.474355427937098</v>
      </c>
      <c r="EL83" s="150">
        <f t="shared" si="134"/>
        <v>78.907282930853398</v>
      </c>
      <c r="EM83" s="150">
        <f t="shared" si="134"/>
        <v>79.328878098473254</v>
      </c>
      <c r="EN83" s="150">
        <f t="shared" si="134"/>
        <v>79.770748644597234</v>
      </c>
      <c r="EO83" s="150">
        <f t="shared" si="134"/>
        <v>80.246376085552939</v>
      </c>
      <c r="EP83" s="150">
        <f t="shared" si="134"/>
        <v>80.780017506614769</v>
      </c>
      <c r="EQ83" s="150">
        <f t="shared" si="134"/>
        <v>81.314187126646999</v>
      </c>
      <c r="ER83" s="150">
        <f t="shared" si="134"/>
        <v>81.825523723216705</v>
      </c>
      <c r="ES83" s="150">
        <f t="shared" si="134"/>
        <v>82.24376329157468</v>
      </c>
      <c r="ET83" s="150">
        <f t="shared" si="134"/>
        <v>82.549951893395146</v>
      </c>
      <c r="EU83" s="150">
        <f t="shared" si="134"/>
        <v>82.808225016487</v>
      </c>
      <c r="EV83" s="150">
        <f t="shared" si="134"/>
        <v>83.092807452404998</v>
      </c>
      <c r="EW83" s="150">
        <f t="shared" si="134"/>
        <v>83.453169550672385</v>
      </c>
      <c r="EX83" s="150">
        <f t="shared" si="134"/>
        <v>83.824094028508341</v>
      </c>
      <c r="EY83" s="150">
        <f t="shared" si="134"/>
        <v>84.255243701869574</v>
      </c>
      <c r="EZ83" s="150">
        <f t="shared" si="134"/>
        <v>84.774741038967804</v>
      </c>
      <c r="FA83" s="150">
        <f t="shared" si="134"/>
        <v>85.266315161386174</v>
      </c>
      <c r="FB83" s="150">
        <f t="shared" si="134"/>
        <v>85.813171713114116</v>
      </c>
      <c r="FC83" s="150">
        <f t="shared" si="134"/>
        <v>86.458987031126156</v>
      </c>
      <c r="FD83" s="150">
        <f t="shared" si="134"/>
        <v>87.218090846582015</v>
      </c>
      <c r="FE83" s="150">
        <f t="shared" si="134"/>
        <v>88.033688447625622</v>
      </c>
      <c r="FF83" s="150">
        <f t="shared" si="134"/>
        <v>88.922826222949965</v>
      </c>
      <c r="FG83" s="150">
        <f t="shared" si="134"/>
        <v>89.862446128311205</v>
      </c>
      <c r="FH83" s="150">
        <f t="shared" si="134"/>
        <v>90.821538546842746</v>
      </c>
      <c r="FI83" s="150">
        <f t="shared" si="134"/>
        <v>91.912436452260778</v>
      </c>
      <c r="FJ83" s="150">
        <f t="shared" si="134"/>
        <v>93.129272052962605</v>
      </c>
      <c r="FK83" s="150">
        <f t="shared" si="134"/>
        <v>94.476126417880266</v>
      </c>
      <c r="FL83" s="150">
        <f t="shared" si="134"/>
        <v>95.863986931048615</v>
      </c>
      <c r="FM83" s="150">
        <f t="shared" si="134"/>
        <v>97.203756312074788</v>
      </c>
      <c r="FN83" s="150">
        <f t="shared" si="134"/>
        <v>98.448402052706498</v>
      </c>
      <c r="FO83" s="150">
        <f t="shared" ref="FO83:HZ83" si="135">SUMPRODUCT(EL$42:FO$42,$N$70:$AQ$70)</f>
        <v>99.628161442142471</v>
      </c>
      <c r="FP83" s="150">
        <f t="shared" si="135"/>
        <v>100.87135260474666</v>
      </c>
      <c r="FQ83" s="150">
        <f t="shared" si="135"/>
        <v>102.18985631240676</v>
      </c>
      <c r="FR83" s="150">
        <f t="shared" si="135"/>
        <v>103.60730676349124</v>
      </c>
      <c r="FS83" s="150">
        <f t="shared" si="135"/>
        <v>105.09970753736033</v>
      </c>
      <c r="FT83" s="150">
        <f t="shared" si="135"/>
        <v>106.53598536702282</v>
      </c>
      <c r="FU83" s="150">
        <f t="shared" si="135"/>
        <v>107.88485796961567</v>
      </c>
      <c r="FV83" s="150">
        <f t="shared" si="135"/>
        <v>109.21227574890911</v>
      </c>
      <c r="FW83" s="150">
        <f t="shared" si="135"/>
        <v>110.83259951191536</v>
      </c>
      <c r="FX83" s="150">
        <f t="shared" si="135"/>
        <v>112.64355905556306</v>
      </c>
      <c r="FY83" s="150">
        <f t="shared" si="135"/>
        <v>114.59601932546586</v>
      </c>
      <c r="FZ83" s="150">
        <f t="shared" si="135"/>
        <v>116.6242867317776</v>
      </c>
      <c r="GA83" s="150">
        <f t="shared" si="135"/>
        <v>118.49922276246215</v>
      </c>
      <c r="GB83" s="150">
        <f t="shared" si="135"/>
        <v>120.15600418586203</v>
      </c>
      <c r="GC83" s="150">
        <f t="shared" si="135"/>
        <v>121.61625965809019</v>
      </c>
      <c r="GD83" s="150">
        <f t="shared" si="135"/>
        <v>122.8186590018983</v>
      </c>
      <c r="GE83" s="150">
        <f t="shared" si="135"/>
        <v>123.8970642198134</v>
      </c>
      <c r="GF83" s="150">
        <f t="shared" si="135"/>
        <v>124.87179989102552</v>
      </c>
      <c r="GG83" s="150">
        <f t="shared" si="135"/>
        <v>125.72334137675398</v>
      </c>
      <c r="GH83" s="150">
        <f t="shared" si="135"/>
        <v>126.49318148790267</v>
      </c>
      <c r="GI83" s="150">
        <f t="shared" si="135"/>
        <v>127.19750701088202</v>
      </c>
      <c r="GJ83" s="150">
        <f t="shared" si="135"/>
        <v>127.74190315863449</v>
      </c>
      <c r="GK83" s="150">
        <f t="shared" si="135"/>
        <v>128.21963909416965</v>
      </c>
      <c r="GL83" s="150">
        <f t="shared" si="135"/>
        <v>128.69941815450176</v>
      </c>
      <c r="GM83" s="150">
        <f t="shared" si="135"/>
        <v>129.05749186665776</v>
      </c>
      <c r="GN83" s="150">
        <f t="shared" si="135"/>
        <v>129.19501041995784</v>
      </c>
      <c r="GO83" s="150">
        <f t="shared" si="135"/>
        <v>129.20361136094667</v>
      </c>
      <c r="GP83" s="150">
        <f t="shared" si="135"/>
        <v>129.10002952770841</v>
      </c>
      <c r="GQ83" s="150">
        <f t="shared" si="135"/>
        <v>128.79766224195501</v>
      </c>
      <c r="GR83" s="150">
        <f t="shared" si="135"/>
        <v>128.61422002692254</v>
      </c>
      <c r="GS83" s="150">
        <f t="shared" si="135"/>
        <v>128.68635195765953</v>
      </c>
      <c r="GT83" s="150">
        <f t="shared" si="135"/>
        <v>128.88650263358366</v>
      </c>
      <c r="GU83" s="150">
        <f t="shared" si="135"/>
        <v>129.05321710433125</v>
      </c>
      <c r="GV83" s="150">
        <f t="shared" si="135"/>
        <v>129.21999901669329</v>
      </c>
      <c r="GW83" s="150">
        <f t="shared" si="135"/>
        <v>129.36277525086069</v>
      </c>
      <c r="GX83" s="150">
        <f t="shared" si="135"/>
        <v>129.37574185467443</v>
      </c>
      <c r="GY83" s="150">
        <f t="shared" si="135"/>
        <v>129.54079358346004</v>
      </c>
      <c r="GZ83" s="150">
        <f t="shared" si="135"/>
        <v>129.94247781348921</v>
      </c>
      <c r="HA83" s="150">
        <f t="shared" si="135"/>
        <v>130.38891579007026</v>
      </c>
      <c r="HB83" s="150">
        <f t="shared" si="135"/>
        <v>130.45679582386506</v>
      </c>
      <c r="HC83" s="150">
        <f t="shared" si="135"/>
        <v>130.43332918592597</v>
      </c>
      <c r="HD83" s="150">
        <f t="shared" si="135"/>
        <v>130.34105195836057</v>
      </c>
      <c r="HE83" s="150">
        <f t="shared" si="135"/>
        <v>130.1809934990487</v>
      </c>
      <c r="HF83" s="150">
        <f t="shared" si="135"/>
        <v>130.32902106368547</v>
      </c>
      <c r="HG83" s="150">
        <f t="shared" si="135"/>
        <v>130.91659462024782</v>
      </c>
      <c r="HH83" s="150">
        <f t="shared" si="135"/>
        <v>131.79379424730621</v>
      </c>
      <c r="HI83" s="150">
        <f t="shared" si="135"/>
        <v>133.17179823859846</v>
      </c>
      <c r="HJ83" s="150">
        <f t="shared" si="135"/>
        <v>134.87188308435509</v>
      </c>
      <c r="HK83" s="150">
        <f t="shared" si="135"/>
        <v>136.72534871588903</v>
      </c>
      <c r="HL83" s="150">
        <f t="shared" si="135"/>
        <v>138.99990293092839</v>
      </c>
      <c r="HM83" s="150">
        <f t="shared" si="135"/>
        <v>141.8526972446748</v>
      </c>
      <c r="HN83" s="150">
        <f t="shared" si="135"/>
        <v>144.85440052128726</v>
      </c>
      <c r="HO83" s="150">
        <f t="shared" si="135"/>
        <v>147.9797529354332</v>
      </c>
      <c r="HP83" s="150">
        <f t="shared" si="135"/>
        <v>151.31998856622454</v>
      </c>
      <c r="HQ83" s="150">
        <f t="shared" si="135"/>
        <v>153.90070448270691</v>
      </c>
      <c r="HR83" s="150">
        <f t="shared" si="135"/>
        <v>155.3281757180022</v>
      </c>
      <c r="HS83" s="150">
        <f t="shared" si="135"/>
        <v>156.14305338841066</v>
      </c>
      <c r="HT83" s="150">
        <f t="shared" si="135"/>
        <v>156.74538207217918</v>
      </c>
      <c r="HU83" s="150">
        <f t="shared" si="135"/>
        <v>156.95320100793512</v>
      </c>
      <c r="HV83" s="150">
        <f t="shared" si="135"/>
        <v>157.50190625562306</v>
      </c>
      <c r="HW83" s="150">
        <f t="shared" si="135"/>
        <v>158.73875324165786</v>
      </c>
      <c r="HX83" s="150">
        <f t="shared" si="135"/>
        <v>159.76999370920819</v>
      </c>
      <c r="HY83" s="150">
        <f t="shared" si="135"/>
        <v>160.1676221127087</v>
      </c>
      <c r="HZ83" s="150">
        <f t="shared" si="135"/>
        <v>160.52511133547543</v>
      </c>
      <c r="IA83" s="150">
        <f t="shared" ref="IA83:KL83" si="136">SUMPRODUCT(GX$42:IA$42,$N$70:$AQ$70)</f>
        <v>161.89244305526057</v>
      </c>
      <c r="IB83" s="150">
        <f t="shared" si="136"/>
        <v>163.60249939480292</v>
      </c>
      <c r="IC83" s="150">
        <f t="shared" si="136"/>
        <v>165.99965599554488</v>
      </c>
      <c r="ID83" s="150">
        <f t="shared" si="136"/>
        <v>169.11986195136183</v>
      </c>
      <c r="IE83" s="150">
        <f t="shared" si="136"/>
        <v>171.48290233248906</v>
      </c>
      <c r="IF83" s="150">
        <f t="shared" si="136"/>
        <v>171.7188677929592</v>
      </c>
      <c r="IG83" s="150">
        <f t="shared" si="136"/>
        <v>170.70250580068418</v>
      </c>
      <c r="IH83" s="150">
        <f t="shared" si="136"/>
        <v>168.42288840804824</v>
      </c>
      <c r="II83" s="150">
        <f t="shared" si="136"/>
        <v>165.26205094709874</v>
      </c>
      <c r="IJ83" s="150">
        <f t="shared" si="136"/>
        <v>162.37694710189362</v>
      </c>
      <c r="IK83" s="150">
        <f t="shared" si="136"/>
        <v>160.27069597941451</v>
      </c>
      <c r="IL83" s="150">
        <f t="shared" si="136"/>
        <v>158.57437421248071</v>
      </c>
      <c r="IM83" s="150">
        <f t="shared" si="136"/>
        <v>157.6496945190226</v>
      </c>
      <c r="IN83" s="150">
        <f t="shared" si="136"/>
        <v>157.28593831083711</v>
      </c>
      <c r="IO83" s="150">
        <f t="shared" si="136"/>
        <v>157.44856040597134</v>
      </c>
      <c r="IP83" s="150">
        <f t="shared" si="136"/>
        <v>157.95578308334763</v>
      </c>
      <c r="IQ83" s="150">
        <f t="shared" si="136"/>
        <v>158.82066065094551</v>
      </c>
      <c r="IR83" s="150">
        <f t="shared" si="136"/>
        <v>159.9447597112019</v>
      </c>
      <c r="IS83" s="150">
        <f t="shared" si="136"/>
        <v>161.08015909029913</v>
      </c>
      <c r="IT83" s="150">
        <f t="shared" si="136"/>
        <v>162.08833292032318</v>
      </c>
      <c r="IU83" s="150">
        <f t="shared" si="136"/>
        <v>163.047906241416</v>
      </c>
      <c r="IV83" s="150">
        <f t="shared" si="136"/>
        <v>164.07074848852767</v>
      </c>
      <c r="IW83" s="150">
        <f t="shared" si="136"/>
        <v>165.12672187039067</v>
      </c>
      <c r="IX83" s="150">
        <f t="shared" si="136"/>
        <v>166.33187666762365</v>
      </c>
      <c r="IY83" s="150">
        <f t="shared" si="136"/>
        <v>167.66831987148836</v>
      </c>
      <c r="IZ83" s="150">
        <f t="shared" si="136"/>
        <v>168.88262502623544</v>
      </c>
      <c r="JA83" s="150">
        <f t="shared" si="136"/>
        <v>169.96100421381746</v>
      </c>
      <c r="JB83" s="150">
        <f t="shared" si="136"/>
        <v>171.02893603495681</v>
      </c>
      <c r="JC83" s="150">
        <f t="shared" si="136"/>
        <v>172.17086524453362</v>
      </c>
      <c r="JD83" s="150">
        <f t="shared" si="136"/>
        <v>173.28181825632461</v>
      </c>
      <c r="JE83" s="150">
        <f t="shared" si="136"/>
        <v>174.4267930017719</v>
      </c>
      <c r="JF83" s="150">
        <f t="shared" si="136"/>
        <v>175.5528815967026</v>
      </c>
      <c r="JG83" s="150">
        <f t="shared" si="136"/>
        <v>176.41578883154432</v>
      </c>
      <c r="JH83" s="150">
        <f t="shared" si="136"/>
        <v>176.92261265686534</v>
      </c>
      <c r="JI83" s="150">
        <f t="shared" si="136"/>
        <v>177.21768119173572</v>
      </c>
      <c r="JJ83" s="150">
        <f t="shared" si="136"/>
        <v>177.29473425100832</v>
      </c>
      <c r="JK83" s="150">
        <f t="shared" si="136"/>
        <v>177.2105884424364</v>
      </c>
      <c r="JL83" s="150">
        <f t="shared" si="136"/>
        <v>177.14832610789117</v>
      </c>
      <c r="JM83" s="150">
        <f t="shared" si="136"/>
        <v>177.21620854151965</v>
      </c>
      <c r="JN83" s="150">
        <f t="shared" si="136"/>
        <v>177.3366570895509</v>
      </c>
      <c r="JO83" s="150">
        <f t="shared" si="136"/>
        <v>177.65417098199069</v>
      </c>
      <c r="JP83" s="150">
        <f t="shared" si="136"/>
        <v>178.18334991606255</v>
      </c>
      <c r="JQ83" s="150">
        <f t="shared" si="136"/>
        <v>178.89063605876427</v>
      </c>
      <c r="JR83" s="150">
        <f t="shared" si="136"/>
        <v>179.74335706479926</v>
      </c>
      <c r="JS83" s="150">
        <f t="shared" si="136"/>
        <v>180.80145636484286</v>
      </c>
      <c r="JT83" s="150">
        <f t="shared" si="136"/>
        <v>181.98726237360395</v>
      </c>
      <c r="JU83" s="150">
        <f t="shared" si="136"/>
        <v>183.186713271397</v>
      </c>
      <c r="JV83" s="150">
        <f t="shared" si="136"/>
        <v>184.53955728909412</v>
      </c>
      <c r="JW83" s="150">
        <f t="shared" si="136"/>
        <v>186.13992923581498</v>
      </c>
      <c r="JX83" s="150">
        <f t="shared" si="136"/>
        <v>187.89969270400309</v>
      </c>
      <c r="JY83" s="150">
        <f t="shared" si="136"/>
        <v>189.84299952839862</v>
      </c>
      <c r="JZ83" s="150">
        <f t="shared" si="136"/>
        <v>192.06047842378842</v>
      </c>
      <c r="KA83" s="150">
        <f t="shared" si="136"/>
        <v>194.27295465000839</v>
      </c>
      <c r="KB83" s="150">
        <f t="shared" si="136"/>
        <v>196.34559491511854</v>
      </c>
      <c r="KC83" s="150">
        <f t="shared" si="136"/>
        <v>198.43242925569439</v>
      </c>
      <c r="KD83" s="150">
        <f t="shared" si="136"/>
        <v>200.6816214674775</v>
      </c>
      <c r="KE83" s="150">
        <f t="shared" si="136"/>
        <v>203.04411480761621</v>
      </c>
      <c r="KF83" s="150">
        <f t="shared" si="136"/>
        <v>205.53280319200601</v>
      </c>
      <c r="KG83" s="150">
        <f t="shared" si="136"/>
        <v>208.22095957650541</v>
      </c>
      <c r="KH83" s="150">
        <f t="shared" si="136"/>
        <v>210.8263329634139</v>
      </c>
      <c r="KI83" s="150">
        <f t="shared" si="136"/>
        <v>213.2322944621263</v>
      </c>
      <c r="KJ83" s="150">
        <f t="shared" si="136"/>
        <v>215.65943245783421</v>
      </c>
      <c r="KK83" s="150">
        <f t="shared" si="136"/>
        <v>218.5999701111526</v>
      </c>
      <c r="KL83" s="150">
        <f t="shared" si="136"/>
        <v>221.82149223233043</v>
      </c>
      <c r="KM83" s="150">
        <f t="shared" ref="KM83:MX83" si="137">SUMPRODUCT(JJ$42:KM$42,$N$70:$AQ$70)</f>
        <v>225.23930220063741</v>
      </c>
      <c r="KN83" s="150">
        <f t="shared" si="137"/>
        <v>228.88220167779679</v>
      </c>
      <c r="KO83" s="150">
        <f t="shared" si="137"/>
        <v>232.32070699062203</v>
      </c>
      <c r="KP83" s="150">
        <f t="shared" si="137"/>
        <v>235.51040245651728</v>
      </c>
      <c r="KQ83" s="150">
        <f t="shared" si="137"/>
        <v>238.3316592535576</v>
      </c>
      <c r="KR83" s="150">
        <f t="shared" si="137"/>
        <v>240.86158908725008</v>
      </c>
      <c r="KS83" s="150">
        <f t="shared" si="137"/>
        <v>243.15369354369909</v>
      </c>
      <c r="KT83" s="150">
        <f t="shared" si="137"/>
        <v>245.15620467676675</v>
      </c>
      <c r="KU83" s="150">
        <f t="shared" si="137"/>
        <v>247.13594397804525</v>
      </c>
      <c r="KV83" s="150">
        <f t="shared" si="137"/>
        <v>249.31050471049448</v>
      </c>
      <c r="KW83" s="150">
        <f t="shared" si="137"/>
        <v>251.23053318759952</v>
      </c>
      <c r="KX83" s="150">
        <f t="shared" si="137"/>
        <v>252.90079373538182</v>
      </c>
      <c r="KY83" s="150">
        <f t="shared" si="137"/>
        <v>255.15645906171275</v>
      </c>
      <c r="KZ83" s="150">
        <f t="shared" si="137"/>
        <v>257.51041464298515</v>
      </c>
      <c r="LA83" s="150">
        <f t="shared" si="137"/>
        <v>259.25999213656758</v>
      </c>
      <c r="LB83" s="150">
        <f t="shared" si="137"/>
        <v>260.97197326166582</v>
      </c>
      <c r="LC83" s="150">
        <f t="shared" si="137"/>
        <v>262.79350253297781</v>
      </c>
      <c r="LD83" s="150">
        <f t="shared" si="137"/>
        <v>263.38932359922683</v>
      </c>
      <c r="LE83" s="150">
        <f t="shared" si="137"/>
        <v>263.75011549134626</v>
      </c>
      <c r="LF83" s="150">
        <f t="shared" si="137"/>
        <v>265.05878665424797</v>
      </c>
      <c r="LG83" s="150">
        <f t="shared" si="137"/>
        <v>267.07133224806512</v>
      </c>
      <c r="LH83" s="150">
        <f t="shared" si="137"/>
        <v>268.98124892998595</v>
      </c>
      <c r="LI83" s="150">
        <f t="shared" si="137"/>
        <v>271.17838261716935</v>
      </c>
      <c r="LJ83" s="150">
        <f t="shared" si="137"/>
        <v>273.67006666427903</v>
      </c>
      <c r="LK83" s="150">
        <f t="shared" si="137"/>
        <v>275.16585307529124</v>
      </c>
      <c r="LL83" s="150">
        <f t="shared" si="137"/>
        <v>276.65578176117521</v>
      </c>
      <c r="LM83" s="150">
        <f t="shared" si="137"/>
        <v>279.34025927801611</v>
      </c>
      <c r="LN83" s="150">
        <f t="shared" si="137"/>
        <v>283.86833401848406</v>
      </c>
      <c r="LO83" s="150">
        <f t="shared" si="137"/>
        <v>287.07156700291017</v>
      </c>
      <c r="LP83" s="150">
        <f t="shared" si="137"/>
        <v>289.739607157872</v>
      </c>
      <c r="LQ83" s="150">
        <f t="shared" si="137"/>
        <v>292.14954933376083</v>
      </c>
      <c r="LR83" s="150">
        <f t="shared" si="137"/>
        <v>292.68366433520777</v>
      </c>
      <c r="LS83" s="150">
        <f t="shared" si="137"/>
        <v>292.86720943503474</v>
      </c>
      <c r="LT83" s="150">
        <f t="shared" si="137"/>
        <v>293.94662221180636</v>
      </c>
      <c r="LU83" s="150">
        <f t="shared" si="137"/>
        <v>294.62559399689445</v>
      </c>
      <c r="LV83" s="150">
        <f t="shared" si="137"/>
        <v>296.08969988516412</v>
      </c>
      <c r="LW83" s="150">
        <f t="shared" si="137"/>
        <v>297.96973365703866</v>
      </c>
      <c r="LX83" s="150">
        <f t="shared" si="137"/>
        <v>300.18666067072564</v>
      </c>
      <c r="LY83" s="150">
        <f t="shared" si="137"/>
        <v>302.4208692311488</v>
      </c>
      <c r="LZ83" s="150">
        <f t="shared" si="137"/>
        <v>304.77791007332223</v>
      </c>
      <c r="MA83" s="150">
        <f t="shared" si="137"/>
        <v>307.22854365429163</v>
      </c>
      <c r="MB83" s="150">
        <f t="shared" si="137"/>
        <v>309.70266929135488</v>
      </c>
      <c r="MC83" s="150">
        <f t="shared" si="137"/>
        <v>311.97650924030455</v>
      </c>
      <c r="MD83" s="150">
        <f t="shared" si="137"/>
        <v>313.87277468751461</v>
      </c>
      <c r="ME83" s="150">
        <f t="shared" si="137"/>
        <v>315.26747337620691</v>
      </c>
      <c r="MF83" s="150">
        <f t="shared" si="137"/>
        <v>316.10798046521234</v>
      </c>
      <c r="MG83" s="150">
        <f t="shared" si="137"/>
        <v>316.62177201639093</v>
      </c>
      <c r="MH83" s="150">
        <f t="shared" si="137"/>
        <v>316.93168335510347</v>
      </c>
      <c r="MI83" s="150">
        <f t="shared" si="137"/>
        <v>317.46024584706589</v>
      </c>
      <c r="MJ83" s="150">
        <f t="shared" si="137"/>
        <v>318.19128004240184</v>
      </c>
      <c r="MK83" s="150">
        <f t="shared" si="137"/>
        <v>318.97058883348035</v>
      </c>
      <c r="ML83" s="150">
        <f t="shared" si="137"/>
        <v>319.62520656743533</v>
      </c>
      <c r="MM83" s="150">
        <f t="shared" si="137"/>
        <v>319.99365572001096</v>
      </c>
      <c r="MN83" s="150">
        <f t="shared" si="137"/>
        <v>320.28811880457403</v>
      </c>
      <c r="MO83" s="150">
        <f t="shared" si="137"/>
        <v>320.5003945830444</v>
      </c>
      <c r="MP83" s="150">
        <f t="shared" si="137"/>
        <v>320.98243413054496</v>
      </c>
      <c r="MQ83" s="150">
        <f t="shared" si="137"/>
        <v>321.58548393967169</v>
      </c>
      <c r="MR83" s="150">
        <f t="shared" si="137"/>
        <v>322.02377205577869</v>
      </c>
      <c r="MS83" s="150">
        <f t="shared" si="137"/>
        <v>321.67587052432162</v>
      </c>
      <c r="MT83" s="150">
        <f t="shared" si="137"/>
        <v>320.66822376053949</v>
      </c>
      <c r="MU83" s="150">
        <f t="shared" si="137"/>
        <v>319.38188122715388</v>
      </c>
      <c r="MV83" s="150">
        <f t="shared" si="137"/>
        <v>317.95204030274647</v>
      </c>
      <c r="MW83" s="150">
        <f t="shared" si="137"/>
        <v>316.80465203747087</v>
      </c>
      <c r="MX83" s="150">
        <f t="shared" si="137"/>
        <v>316.43053760179805</v>
      </c>
      <c r="MY83" s="150">
        <f t="shared" ref="MY83:NO83" si="138">SUMPRODUCT(LV$42:MY$42,$N$70:$AQ$70)</f>
        <v>316.54732484723553</v>
      </c>
      <c r="MZ83" s="150">
        <f t="shared" si="138"/>
        <v>317.33463260652769</v>
      </c>
      <c r="NA83" s="150">
        <f t="shared" si="138"/>
        <v>318.5774434017369</v>
      </c>
      <c r="NB83" s="150">
        <f t="shared" si="138"/>
        <v>320.16622005066853</v>
      </c>
      <c r="NC83" s="150">
        <f t="shared" si="138"/>
        <v>321.93389139721631</v>
      </c>
      <c r="ND83" s="150">
        <f t="shared" si="138"/>
        <v>323.86253372178322</v>
      </c>
      <c r="NE83" s="150">
        <f t="shared" si="138"/>
        <v>325.90715693598145</v>
      </c>
      <c r="NF83" s="150">
        <f t="shared" si="138"/>
        <v>327.94436247652862</v>
      </c>
      <c r="NG83" s="150">
        <f t="shared" si="138"/>
        <v>329.89715136838487</v>
      </c>
      <c r="NH83" s="150">
        <f t="shared" si="138"/>
        <v>331.83371828819423</v>
      </c>
      <c r="NI83" s="150">
        <f t="shared" si="138"/>
        <v>333.79385560679475</v>
      </c>
      <c r="NJ83" s="150">
        <f t="shared" si="138"/>
        <v>335.74835669491853</v>
      </c>
      <c r="NK83" s="150">
        <f t="shared" si="138"/>
        <v>337.7829176152016</v>
      </c>
      <c r="NL83" s="150">
        <f t="shared" si="138"/>
        <v>339.90859514981247</v>
      </c>
      <c r="NM83" s="150">
        <f t="shared" si="138"/>
        <v>341.9708733300792</v>
      </c>
      <c r="NN83" s="150">
        <f t="shared" si="138"/>
        <v>343.86975732759441</v>
      </c>
      <c r="NO83" s="151">
        <f t="shared" si="138"/>
        <v>345.65712668147012</v>
      </c>
      <c r="NP83" s="147"/>
      <c r="NQ83" s="147"/>
    </row>
    <row r="84" spans="1:381" s="152" customFormat="1" x14ac:dyDescent="0.2">
      <c r="A84" s="147"/>
      <c r="B84" s="147"/>
      <c r="C84" s="147" t="str">
        <f>OFMOR_OFF_0!C84</f>
        <v>4C_FreeStock</v>
      </c>
      <c r="D84" s="147"/>
      <c r="E84" s="147" t="str">
        <f>OFMOR_OFF_0!E84</f>
        <v>Оборот: Освободившийся сток в количестве заказов после 4-ого уровня отмен</v>
      </c>
      <c r="F84" s="147"/>
      <c r="G84" s="147" t="str">
        <f>OFMOR_OFF_0!G84</f>
        <v>шт заказов</v>
      </c>
      <c r="H84" s="147"/>
      <c r="I84" s="147"/>
      <c r="J84" s="147"/>
      <c r="K84" s="148">
        <f t="shared" si="96"/>
        <v>8796.1873189426369</v>
      </c>
      <c r="L84" s="147"/>
      <c r="M84" s="147"/>
      <c r="N84" s="149">
        <f>$N$42*$AQ$71</f>
        <v>0</v>
      </c>
      <c r="O84" s="150">
        <f>SUMPRODUCT($N$42:O$42,$AP$71:$AQ$71)</f>
        <v>1.095652381338706E-2</v>
      </c>
      <c r="P84" s="150">
        <f>SUMPRODUCT($N$42:P$42,$AO$71:$AQ$71)</f>
        <v>3.0868067528337213E-2</v>
      </c>
      <c r="Q84" s="150">
        <f>SUMPRODUCT($N$42:Q$42,$AN$71:$AQ$71)</f>
        <v>8.8251989777068704E-2</v>
      </c>
      <c r="R84" s="150">
        <f>SUMPRODUCT($N$42:R$42,$AM$71:$AQ$71)</f>
        <v>0.20841871113080904</v>
      </c>
      <c r="S84" s="150">
        <f>SUMPRODUCT($N$42:S$42,$AL$71:$AQ$71)</f>
        <v>0.39821865108632359</v>
      </c>
      <c r="T84" s="150">
        <f>SUMPRODUCT($N$42:T$42,$AK$71:$AQ$71)</f>
        <v>0.68646498599412276</v>
      </c>
      <c r="U84" s="150">
        <f>SUMPRODUCT($N$42:U$42,$AJ$71:$AQ$71)</f>
        <v>0.96327576107667379</v>
      </c>
      <c r="V84" s="150">
        <f>SUMPRODUCT($N$42:V$42,$AI$71:$AQ$71)</f>
        <v>1.2906891993745651</v>
      </c>
      <c r="W84" s="150">
        <f>SUMPRODUCT($N$42:W$42,$AH$71:$AQ$71)</f>
        <v>1.6443878486940096</v>
      </c>
      <c r="X84" s="150">
        <f>SUMPRODUCT($N$42:X$42,$AG$71:$AQ$71)</f>
        <v>2.0542590761404598</v>
      </c>
      <c r="Y84" s="150">
        <f>SUMPRODUCT($N$42:Y$42,$AF$71:$AQ$71)</f>
        <v>2.5896658296899933</v>
      </c>
      <c r="Z84" s="150">
        <f>SUMPRODUCT($N$42:Z$42,$AE$71:$AQ$71)</f>
        <v>3.3149002282868407</v>
      </c>
      <c r="AA84" s="150">
        <f>SUMPRODUCT($N$42:AA$42,$AD$71:$AQ$71)</f>
        <v>4.0811682784358148</v>
      </c>
      <c r="AB84" s="150">
        <f>SUMPRODUCT($N$42:AB$42,$AC$71:$AQ$71)</f>
        <v>4.9333185686245287</v>
      </c>
      <c r="AC84" s="150">
        <f>SUMPRODUCT($N$42:AC$42,$AB$71:$AQ$71)</f>
        <v>6.089002745691884</v>
      </c>
      <c r="AD84" s="150">
        <f>SUMPRODUCT($N$42:AD$42,$AA$71:$AQ$71)</f>
        <v>7.1806628856051651</v>
      </c>
      <c r="AE84" s="150">
        <f>SUMPRODUCT($N$42:AE$42,$Z$71:$AQ$71)</f>
        <v>7.7998950462800538</v>
      </c>
      <c r="AF84" s="150">
        <f>SUMPRODUCT($N$42:AF$42,$Y$71:$AQ$71)</f>
        <v>8.1476446779414218</v>
      </c>
      <c r="AG84" s="150">
        <f>SUMPRODUCT($N$42:AG$42,$X$71:$AQ$71)</f>
        <v>8.2981083259263482</v>
      </c>
      <c r="AH84" s="150">
        <f>SUMPRODUCT($N$42:AH$42,$W$71:$AQ$71)</f>
        <v>7.8344139577610488</v>
      </c>
      <c r="AI84" s="150">
        <f>SUMPRODUCT($N$42:AI$42,$V$71:$AQ$71)</f>
        <v>7.4448094154323972</v>
      </c>
      <c r="AJ84" s="150">
        <f>SUMPRODUCT($N$42:AJ$42,$U$71:$AQ$71)</f>
        <v>7.7151134060255622</v>
      </c>
      <c r="AK84" s="150">
        <f>SUMPRODUCT($N$42:AK$42,$T$71:$AQ$71)</f>
        <v>8.2746759653654998</v>
      </c>
      <c r="AL84" s="150">
        <f>SUMPRODUCT($N$42:AL$42,$S$71:$AQ$71)</f>
        <v>8.4808098044462845</v>
      </c>
      <c r="AM84" s="150">
        <f>SUMPRODUCT($N$42:AM$42,$R$71:$AQ$71)</f>
        <v>8.6370317512671626</v>
      </c>
      <c r="AN84" s="150">
        <f>SUMPRODUCT($N$42:AN$42,$Q$71:$AQ$71)</f>
        <v>8.803022613430894</v>
      </c>
      <c r="AO84" s="150">
        <f>SUMPRODUCT($N$42:AO$42,$P$71:$AQ$71)</f>
        <v>8.6903167279003437</v>
      </c>
      <c r="AP84" s="150">
        <f>SUMPRODUCT($N$42:AP$42,$O$71:$AQ$71)</f>
        <v>9.1036618640293341</v>
      </c>
      <c r="AQ84" s="150">
        <f t="shared" ref="AQ84:DB84" si="139">SUMPRODUCT(N$42:AQ$42,$N$71:$AQ$71)</f>
        <v>10.475746010865647</v>
      </c>
      <c r="AR84" s="150">
        <f t="shared" si="139"/>
        <v>12.403381508864355</v>
      </c>
      <c r="AS84" s="150">
        <f t="shared" si="139"/>
        <v>13.055218236323995</v>
      </c>
      <c r="AT84" s="150">
        <f t="shared" si="139"/>
        <v>12.845932657065912</v>
      </c>
      <c r="AU84" s="150">
        <f t="shared" si="139"/>
        <v>12.221496480550972</v>
      </c>
      <c r="AV84" s="150">
        <f t="shared" si="139"/>
        <v>10.679859202861559</v>
      </c>
      <c r="AW84" s="150">
        <f t="shared" si="139"/>
        <v>8.9037845504734499</v>
      </c>
      <c r="AX84" s="150">
        <f t="shared" si="139"/>
        <v>7.6935154580288811</v>
      </c>
      <c r="AY84" s="150">
        <f t="shared" si="139"/>
        <v>6.5889268524218076</v>
      </c>
      <c r="AZ84" s="150">
        <f t="shared" si="139"/>
        <v>5.6931788228402302</v>
      </c>
      <c r="BA84" s="150">
        <f t="shared" si="139"/>
        <v>5.1760839843747979</v>
      </c>
      <c r="BB84" s="150">
        <f t="shared" si="139"/>
        <v>4.9859865655735867</v>
      </c>
      <c r="BC84" s="150">
        <f t="shared" si="139"/>
        <v>4.7155999596667826</v>
      </c>
      <c r="BD84" s="150">
        <f t="shared" si="139"/>
        <v>4.6610078178418304</v>
      </c>
      <c r="BE84" s="150">
        <f t="shared" si="139"/>
        <v>4.8730783561308186</v>
      </c>
      <c r="BF84" s="150">
        <f t="shared" si="139"/>
        <v>5.1476555356189735</v>
      </c>
      <c r="BG84" s="150">
        <f t="shared" si="139"/>
        <v>5.3546078891718736</v>
      </c>
      <c r="BH84" s="150">
        <f t="shared" si="139"/>
        <v>5.5645046724080762</v>
      </c>
      <c r="BI84" s="150">
        <f t="shared" si="139"/>
        <v>5.8012691329029504</v>
      </c>
      <c r="BJ84" s="150">
        <f t="shared" si="139"/>
        <v>5.9371610189982134</v>
      </c>
      <c r="BK84" s="150">
        <f t="shared" si="139"/>
        <v>6.0026065123850749</v>
      </c>
      <c r="BL84" s="150">
        <f t="shared" si="139"/>
        <v>6.2177022956850223</v>
      </c>
      <c r="BM84" s="150">
        <f t="shared" si="139"/>
        <v>6.5098281804525282</v>
      </c>
      <c r="BN84" s="150">
        <f t="shared" si="139"/>
        <v>6.6671021415311698</v>
      </c>
      <c r="BO84" s="150">
        <f t="shared" si="139"/>
        <v>6.8538416164839733</v>
      </c>
      <c r="BP84" s="150">
        <f t="shared" si="139"/>
        <v>7.1021130308338645</v>
      </c>
      <c r="BQ84" s="150">
        <f t="shared" si="139"/>
        <v>7.2681775992127582</v>
      </c>
      <c r="BR84" s="150">
        <f t="shared" si="139"/>
        <v>7.5575053375446561</v>
      </c>
      <c r="BS84" s="150">
        <f t="shared" si="139"/>
        <v>7.9812904635685609</v>
      </c>
      <c r="BT84" s="150">
        <f t="shared" si="139"/>
        <v>8.4710072570306956</v>
      </c>
      <c r="BU84" s="150">
        <f t="shared" si="139"/>
        <v>8.8339015048854925</v>
      </c>
      <c r="BV84" s="150">
        <f t="shared" si="139"/>
        <v>9.127043861760967</v>
      </c>
      <c r="BW84" s="150">
        <f t="shared" si="139"/>
        <v>9.4030655086585462</v>
      </c>
      <c r="BX84" s="150">
        <f t="shared" si="139"/>
        <v>9.5119026527454658</v>
      </c>
      <c r="BY84" s="150">
        <f t="shared" si="139"/>
        <v>9.5175301143576601</v>
      </c>
      <c r="BZ84" s="150">
        <f t="shared" si="139"/>
        <v>9.5029471719967997</v>
      </c>
      <c r="CA84" s="150">
        <f t="shared" si="139"/>
        <v>9.411229036830477</v>
      </c>
      <c r="CB84" s="150">
        <f t="shared" si="139"/>
        <v>9.3150781652613741</v>
      </c>
      <c r="CC84" s="150">
        <f t="shared" si="139"/>
        <v>9.2532339728835655</v>
      </c>
      <c r="CD84" s="150">
        <f t="shared" si="139"/>
        <v>9.2461511898030011</v>
      </c>
      <c r="CE84" s="150">
        <f t="shared" si="139"/>
        <v>9.2269912327187864</v>
      </c>
      <c r="CF84" s="150">
        <f t="shared" si="139"/>
        <v>9.217522712494608</v>
      </c>
      <c r="CG84" s="150">
        <f t="shared" si="139"/>
        <v>9.2332947970247794</v>
      </c>
      <c r="CH84" s="150">
        <f t="shared" si="139"/>
        <v>9.2721417573044675</v>
      </c>
      <c r="CI84" s="150">
        <f t="shared" si="139"/>
        <v>9.3245086713339909</v>
      </c>
      <c r="CJ84" s="150">
        <f t="shared" si="139"/>
        <v>9.4007433433941276</v>
      </c>
      <c r="CK84" s="150">
        <f t="shared" si="139"/>
        <v>9.5104341548176077</v>
      </c>
      <c r="CL84" s="150">
        <f t="shared" si="139"/>
        <v>9.6160433128135825</v>
      </c>
      <c r="CM84" s="150">
        <f t="shared" si="139"/>
        <v>9.6844908271418237</v>
      </c>
      <c r="CN84" s="150">
        <f t="shared" si="139"/>
        <v>9.7269719866937887</v>
      </c>
      <c r="CO84" s="150">
        <f t="shared" si="139"/>
        <v>9.7515529258843028</v>
      </c>
      <c r="CP84" s="150">
        <f t="shared" si="139"/>
        <v>9.7148849391902008</v>
      </c>
      <c r="CQ84" s="150">
        <f t="shared" si="139"/>
        <v>9.6537744683548858</v>
      </c>
      <c r="CR84" s="150">
        <f t="shared" si="139"/>
        <v>9.604254515706355</v>
      </c>
      <c r="CS84" s="150">
        <f t="shared" si="139"/>
        <v>9.5574919200886601</v>
      </c>
      <c r="CT84" s="150">
        <f t="shared" si="139"/>
        <v>9.5427925473441864</v>
      </c>
      <c r="CU84" s="150">
        <f t="shared" si="139"/>
        <v>9.5761042735451181</v>
      </c>
      <c r="CV84" s="150">
        <f t="shared" si="139"/>
        <v>9.6613714745789672</v>
      </c>
      <c r="CW84" s="150">
        <f t="shared" si="139"/>
        <v>9.7720589425841613</v>
      </c>
      <c r="CX84" s="150">
        <f t="shared" si="139"/>
        <v>9.909457969562105</v>
      </c>
      <c r="CY84" s="150">
        <f t="shared" si="139"/>
        <v>10.064169627326342</v>
      </c>
      <c r="CZ84" s="150">
        <f t="shared" si="139"/>
        <v>10.214316781568041</v>
      </c>
      <c r="DA84" s="150">
        <f t="shared" si="139"/>
        <v>10.364785654366345</v>
      </c>
      <c r="DB84" s="150">
        <f t="shared" si="139"/>
        <v>10.52236759510976</v>
      </c>
      <c r="DC84" s="150">
        <f t="shared" ref="DC84:FN84" si="140">SUMPRODUCT(BZ$42:DC$42,$N$71:$AQ$71)</f>
        <v>10.676596800809131</v>
      </c>
      <c r="DD84" s="150">
        <f t="shared" si="140"/>
        <v>10.803083562478024</v>
      </c>
      <c r="DE84" s="150">
        <f t="shared" si="140"/>
        <v>10.914375941774628</v>
      </c>
      <c r="DF84" s="150">
        <f t="shared" si="140"/>
        <v>11.023639591501626</v>
      </c>
      <c r="DG84" s="150">
        <f t="shared" si="140"/>
        <v>11.138127564819628</v>
      </c>
      <c r="DH84" s="150">
        <f t="shared" si="140"/>
        <v>11.255884384566928</v>
      </c>
      <c r="DI84" s="150">
        <f t="shared" si="140"/>
        <v>11.377828958089101</v>
      </c>
      <c r="DJ84" s="150">
        <f t="shared" si="140"/>
        <v>11.501930682112768</v>
      </c>
      <c r="DK84" s="150">
        <f t="shared" si="140"/>
        <v>11.617787529970581</v>
      </c>
      <c r="DL84" s="150">
        <f t="shared" si="140"/>
        <v>11.732409046900758</v>
      </c>
      <c r="DM84" s="150">
        <f t="shared" si="140"/>
        <v>11.848862453618557</v>
      </c>
      <c r="DN84" s="150">
        <f t="shared" si="140"/>
        <v>11.960284350890021</v>
      </c>
      <c r="DO84" s="150">
        <f t="shared" si="140"/>
        <v>12.060105407980194</v>
      </c>
      <c r="DP84" s="150">
        <f t="shared" si="140"/>
        <v>12.140439613637094</v>
      </c>
      <c r="DQ84" s="150">
        <f t="shared" si="140"/>
        <v>12.19097104807118</v>
      </c>
      <c r="DR84" s="150">
        <f t="shared" si="140"/>
        <v>12.205595077653063</v>
      </c>
      <c r="DS84" s="150">
        <f t="shared" si="140"/>
        <v>12.200020147838782</v>
      </c>
      <c r="DT84" s="150">
        <f t="shared" si="140"/>
        <v>12.186793614859965</v>
      </c>
      <c r="DU84" s="150">
        <f t="shared" si="140"/>
        <v>12.171809265920425</v>
      </c>
      <c r="DV84" s="150">
        <f t="shared" si="140"/>
        <v>12.168999582413159</v>
      </c>
      <c r="DW84" s="150">
        <f t="shared" si="140"/>
        <v>12.18489443848337</v>
      </c>
      <c r="DX84" s="150">
        <f t="shared" si="140"/>
        <v>12.218535106699093</v>
      </c>
      <c r="DY84" s="150">
        <f t="shared" si="140"/>
        <v>12.260100477166016</v>
      </c>
      <c r="DZ84" s="150">
        <f t="shared" si="140"/>
        <v>12.31186858165276</v>
      </c>
      <c r="EA84" s="150">
        <f t="shared" si="140"/>
        <v>12.373636182547989</v>
      </c>
      <c r="EB84" s="150">
        <f t="shared" si="140"/>
        <v>12.440514695506678</v>
      </c>
      <c r="EC84" s="150">
        <f t="shared" si="140"/>
        <v>12.516244757115317</v>
      </c>
      <c r="ED84" s="150">
        <f t="shared" si="140"/>
        <v>12.601325447107218</v>
      </c>
      <c r="EE84" s="150">
        <f t="shared" si="140"/>
        <v>12.69064490558317</v>
      </c>
      <c r="EF84" s="150">
        <f t="shared" si="140"/>
        <v>12.771732645046214</v>
      </c>
      <c r="EG84" s="150">
        <f t="shared" si="140"/>
        <v>12.846192980546062</v>
      </c>
      <c r="EH84" s="150">
        <f t="shared" si="140"/>
        <v>12.914133123123104</v>
      </c>
      <c r="EI84" s="150">
        <f t="shared" si="140"/>
        <v>12.971757122641955</v>
      </c>
      <c r="EJ84" s="150">
        <f t="shared" si="140"/>
        <v>13.02695557756277</v>
      </c>
      <c r="EK84" s="150">
        <f t="shared" si="140"/>
        <v>13.085241164122456</v>
      </c>
      <c r="EL84" s="150">
        <f t="shared" si="140"/>
        <v>13.150985501787343</v>
      </c>
      <c r="EM84" s="150">
        <f t="shared" si="140"/>
        <v>13.218378880320836</v>
      </c>
      <c r="EN84" s="150">
        <f t="shared" si="140"/>
        <v>13.289234198728819</v>
      </c>
      <c r="EO84" s="150">
        <f t="shared" si="140"/>
        <v>13.363604785928104</v>
      </c>
      <c r="EP84" s="150">
        <f t="shared" si="140"/>
        <v>13.440646609310146</v>
      </c>
      <c r="EQ84" s="150">
        <f t="shared" si="140"/>
        <v>13.521602533703247</v>
      </c>
      <c r="ER84" s="150">
        <f t="shared" si="140"/>
        <v>13.606101619809488</v>
      </c>
      <c r="ES84" s="150">
        <f t="shared" si="140"/>
        <v>13.691976909384806</v>
      </c>
      <c r="ET84" s="150">
        <f t="shared" si="140"/>
        <v>13.770845082022133</v>
      </c>
      <c r="EU84" s="150">
        <f t="shared" si="140"/>
        <v>13.840791588108289</v>
      </c>
      <c r="EV84" s="150">
        <f t="shared" si="140"/>
        <v>13.8997930063816</v>
      </c>
      <c r="EW84" s="150">
        <f t="shared" si="140"/>
        <v>13.952591170497442</v>
      </c>
      <c r="EX84" s="150">
        <f t="shared" si="140"/>
        <v>14.007511085066872</v>
      </c>
      <c r="EY84" s="150">
        <f t="shared" si="140"/>
        <v>14.069761527361488</v>
      </c>
      <c r="EZ84" s="150">
        <f t="shared" si="140"/>
        <v>14.139920139681546</v>
      </c>
      <c r="FA84" s="150">
        <f t="shared" si="140"/>
        <v>14.213483377285275</v>
      </c>
      <c r="FB84" s="150">
        <f t="shared" si="140"/>
        <v>14.29493832670482</v>
      </c>
      <c r="FC84" s="150">
        <f t="shared" si="140"/>
        <v>14.38499741767869</v>
      </c>
      <c r="FD84" s="150">
        <f t="shared" si="140"/>
        <v>14.480023854039157</v>
      </c>
      <c r="FE84" s="150">
        <f t="shared" si="140"/>
        <v>14.586091449394432</v>
      </c>
      <c r="FF84" s="150">
        <f t="shared" si="140"/>
        <v>14.706745321804975</v>
      </c>
      <c r="FG84" s="150">
        <f t="shared" si="140"/>
        <v>14.840551436188751</v>
      </c>
      <c r="FH84" s="150">
        <f t="shared" si="140"/>
        <v>14.980675634036373</v>
      </c>
      <c r="FI84" s="150">
        <f t="shared" si="140"/>
        <v>15.130571056572888</v>
      </c>
      <c r="FJ84" s="150">
        <f t="shared" si="140"/>
        <v>15.291559013672259</v>
      </c>
      <c r="FK84" s="150">
        <f t="shared" si="140"/>
        <v>15.464583385891249</v>
      </c>
      <c r="FL84" s="150">
        <f t="shared" si="140"/>
        <v>15.655333191861549</v>
      </c>
      <c r="FM84" s="150">
        <f t="shared" si="140"/>
        <v>15.859367389707986</v>
      </c>
      <c r="FN84" s="150">
        <f t="shared" si="140"/>
        <v>16.069547050404342</v>
      </c>
      <c r="FO84" s="150">
        <f t="shared" ref="FO84:HZ84" si="141">SUMPRODUCT(EL$42:FO$42,$N$71:$AQ$71)</f>
        <v>16.275723764425166</v>
      </c>
      <c r="FP84" s="150">
        <f t="shared" si="141"/>
        <v>16.476000007418101</v>
      </c>
      <c r="FQ84" s="150">
        <f t="shared" si="141"/>
        <v>16.673806819706257</v>
      </c>
      <c r="FR84" s="150">
        <f t="shared" si="141"/>
        <v>16.877329043178499</v>
      </c>
      <c r="FS84" s="150">
        <f t="shared" si="141"/>
        <v>17.094676909765166</v>
      </c>
      <c r="FT84" s="150">
        <f t="shared" si="141"/>
        <v>17.322537432630117</v>
      </c>
      <c r="FU84" s="150">
        <f t="shared" si="141"/>
        <v>17.557387872508297</v>
      </c>
      <c r="FV84" s="150">
        <f t="shared" si="141"/>
        <v>17.792628038306745</v>
      </c>
      <c r="FW84" s="150">
        <f t="shared" si="141"/>
        <v>18.02628704289808</v>
      </c>
      <c r="FX84" s="150">
        <f t="shared" si="141"/>
        <v>18.267265691537204</v>
      </c>
      <c r="FY84" s="150">
        <f t="shared" si="141"/>
        <v>18.529193551628527</v>
      </c>
      <c r="FZ84" s="150">
        <f t="shared" si="141"/>
        <v>18.825269962577465</v>
      </c>
      <c r="GA84" s="150">
        <f t="shared" si="141"/>
        <v>19.136057978724143</v>
      </c>
      <c r="GB84" s="150">
        <f t="shared" si="141"/>
        <v>19.444725894443668</v>
      </c>
      <c r="GC84" s="150">
        <f t="shared" si="141"/>
        <v>19.739392618677915</v>
      </c>
      <c r="GD84" s="150">
        <f t="shared" si="141"/>
        <v>20.007359775361927</v>
      </c>
      <c r="GE84" s="150">
        <f t="shared" si="141"/>
        <v>20.244602751682912</v>
      </c>
      <c r="GF84" s="150">
        <f t="shared" si="141"/>
        <v>20.456442339795789</v>
      </c>
      <c r="GG84" s="150">
        <f t="shared" si="141"/>
        <v>20.646032813546888</v>
      </c>
      <c r="GH84" s="150">
        <f t="shared" si="141"/>
        <v>20.819608761375079</v>
      </c>
      <c r="GI84" s="150">
        <f t="shared" si="141"/>
        <v>20.979713291104044</v>
      </c>
      <c r="GJ84" s="150">
        <f t="shared" si="141"/>
        <v>21.125970296937723</v>
      </c>
      <c r="GK84" s="150">
        <f t="shared" si="141"/>
        <v>21.258351996123974</v>
      </c>
      <c r="GL84" s="150">
        <f t="shared" si="141"/>
        <v>21.377960603975087</v>
      </c>
      <c r="GM84" s="150">
        <f t="shared" si="141"/>
        <v>21.481578006305238</v>
      </c>
      <c r="GN84" s="150">
        <f t="shared" si="141"/>
        <v>21.572613171688815</v>
      </c>
      <c r="GO84" s="150">
        <f t="shared" si="141"/>
        <v>21.649518618418249</v>
      </c>
      <c r="GP84" s="150">
        <f t="shared" si="141"/>
        <v>21.702457873297778</v>
      </c>
      <c r="GQ84" s="150">
        <f t="shared" si="141"/>
        <v>21.728729012268108</v>
      </c>
      <c r="GR84" s="150">
        <f t="shared" si="141"/>
        <v>21.741449611977611</v>
      </c>
      <c r="GS84" s="150">
        <f t="shared" si="141"/>
        <v>21.747434984169697</v>
      </c>
      <c r="GT84" s="150">
        <f t="shared" si="141"/>
        <v>21.751490454483498</v>
      </c>
      <c r="GU84" s="150">
        <f t="shared" si="141"/>
        <v>21.774622026702911</v>
      </c>
      <c r="GV84" s="150">
        <f t="shared" si="141"/>
        <v>21.815518152250082</v>
      </c>
      <c r="GW84" s="150">
        <f t="shared" si="141"/>
        <v>21.856148149764291</v>
      </c>
      <c r="GX84" s="150">
        <f t="shared" si="141"/>
        <v>21.884825226253842</v>
      </c>
      <c r="GY84" s="150">
        <f t="shared" si="141"/>
        <v>21.911639727283539</v>
      </c>
      <c r="GZ84" s="150">
        <f t="shared" si="141"/>
        <v>21.940565972142622</v>
      </c>
      <c r="HA84" s="150">
        <f t="shared" si="141"/>
        <v>21.97139268249251</v>
      </c>
      <c r="HB84" s="150">
        <f t="shared" si="141"/>
        <v>22.016559546967063</v>
      </c>
      <c r="HC84" s="150">
        <f t="shared" si="141"/>
        <v>22.065555309405784</v>
      </c>
      <c r="HD84" s="150">
        <f t="shared" si="141"/>
        <v>22.094534445328183</v>
      </c>
      <c r="HE84" s="150">
        <f t="shared" si="141"/>
        <v>22.087966538374538</v>
      </c>
      <c r="HF84" s="150">
        <f t="shared" si="141"/>
        <v>22.082493144556981</v>
      </c>
      <c r="HG84" s="150">
        <f t="shared" si="141"/>
        <v>22.096126205570322</v>
      </c>
      <c r="HH84" s="150">
        <f t="shared" si="141"/>
        <v>22.137566927527775</v>
      </c>
      <c r="HI84" s="150">
        <f t="shared" si="141"/>
        <v>22.23081752864481</v>
      </c>
      <c r="HJ84" s="150">
        <f t="shared" si="141"/>
        <v>22.38645819892238</v>
      </c>
      <c r="HK84" s="150">
        <f t="shared" si="141"/>
        <v>22.59179838735864</v>
      </c>
      <c r="HL84" s="150">
        <f t="shared" si="141"/>
        <v>22.84828636737598</v>
      </c>
      <c r="HM84" s="150">
        <f t="shared" si="141"/>
        <v>23.153610512943931</v>
      </c>
      <c r="HN84" s="150">
        <f t="shared" si="141"/>
        <v>23.50483186010926</v>
      </c>
      <c r="HO84" s="150">
        <f t="shared" si="141"/>
        <v>23.908967449699261</v>
      </c>
      <c r="HP84" s="150">
        <f t="shared" si="141"/>
        <v>24.358659600110684</v>
      </c>
      <c r="HQ84" s="150">
        <f t="shared" si="141"/>
        <v>24.807157654268014</v>
      </c>
      <c r="HR84" s="150">
        <f t="shared" si="141"/>
        <v>25.225028897146558</v>
      </c>
      <c r="HS84" s="150">
        <f t="shared" si="141"/>
        <v>25.586619632944632</v>
      </c>
      <c r="HT84" s="150">
        <f t="shared" si="141"/>
        <v>25.83544620356728</v>
      </c>
      <c r="HU84" s="150">
        <f t="shared" si="141"/>
        <v>25.980555321758477</v>
      </c>
      <c r="HV84" s="150">
        <f t="shared" si="141"/>
        <v>26.09363195412525</v>
      </c>
      <c r="HW84" s="150">
        <f t="shared" si="141"/>
        <v>26.218157833793494</v>
      </c>
      <c r="HX84" s="150">
        <f t="shared" si="141"/>
        <v>26.346590182491074</v>
      </c>
      <c r="HY84" s="150">
        <f t="shared" si="141"/>
        <v>26.512105248076253</v>
      </c>
      <c r="HZ84" s="150">
        <f t="shared" si="141"/>
        <v>26.704756890945326</v>
      </c>
      <c r="IA84" s="150">
        <f t="shared" ref="IA84:KL84" si="142">SUMPRODUCT(GX$42:IA$42,$N$71:$AQ$71)</f>
        <v>26.867402322910763</v>
      </c>
      <c r="IB84" s="150">
        <f t="shared" si="142"/>
        <v>27.016468355110426</v>
      </c>
      <c r="IC84" s="150">
        <f t="shared" si="142"/>
        <v>27.237952886657634</v>
      </c>
      <c r="ID84" s="150">
        <f t="shared" si="142"/>
        <v>27.577431208036607</v>
      </c>
      <c r="IE84" s="150">
        <f t="shared" si="142"/>
        <v>27.947948767032646</v>
      </c>
      <c r="IF84" s="150">
        <f t="shared" si="142"/>
        <v>28.306390159117726</v>
      </c>
      <c r="IG84" s="150">
        <f t="shared" si="142"/>
        <v>28.585745922850457</v>
      </c>
      <c r="IH84" s="150">
        <f t="shared" si="142"/>
        <v>28.666539915630946</v>
      </c>
      <c r="II84" s="150">
        <f t="shared" si="142"/>
        <v>28.498843674277129</v>
      </c>
      <c r="IJ84" s="150">
        <f t="shared" si="142"/>
        <v>28.205878729524116</v>
      </c>
      <c r="IK84" s="150">
        <f t="shared" si="142"/>
        <v>27.858521929016813</v>
      </c>
      <c r="IL84" s="150">
        <f t="shared" si="142"/>
        <v>27.50098329933714</v>
      </c>
      <c r="IM84" s="150">
        <f t="shared" si="142"/>
        <v>27.217529268092409</v>
      </c>
      <c r="IN84" s="150">
        <f t="shared" si="142"/>
        <v>27.043164699744985</v>
      </c>
      <c r="IO84" s="150">
        <f t="shared" si="142"/>
        <v>26.935601488194791</v>
      </c>
      <c r="IP84" s="150">
        <f t="shared" si="142"/>
        <v>26.900561433773191</v>
      </c>
      <c r="IQ84" s="150">
        <f t="shared" si="142"/>
        <v>26.93804345901324</v>
      </c>
      <c r="IR84" s="150">
        <f t="shared" si="142"/>
        <v>27.027561065701441</v>
      </c>
      <c r="IS84" s="150">
        <f t="shared" si="142"/>
        <v>27.142102673153868</v>
      </c>
      <c r="IT84" s="150">
        <f t="shared" si="142"/>
        <v>27.284755713599242</v>
      </c>
      <c r="IU84" s="150">
        <f t="shared" si="142"/>
        <v>27.440008177374747</v>
      </c>
      <c r="IV84" s="150">
        <f t="shared" si="142"/>
        <v>27.587800890502262</v>
      </c>
      <c r="IW84" s="150">
        <f t="shared" si="142"/>
        <v>27.723186709681546</v>
      </c>
      <c r="IX84" s="150">
        <f t="shared" si="142"/>
        <v>27.861579539208279</v>
      </c>
      <c r="IY84" s="150">
        <f t="shared" si="142"/>
        <v>28.011100569079801</v>
      </c>
      <c r="IZ84" s="150">
        <f t="shared" si="142"/>
        <v>28.161174859667785</v>
      </c>
      <c r="JA84" s="150">
        <f t="shared" si="142"/>
        <v>28.316551064957942</v>
      </c>
      <c r="JB84" s="150">
        <f t="shared" si="142"/>
        <v>28.479461668364483</v>
      </c>
      <c r="JC84" s="150">
        <f t="shared" si="142"/>
        <v>28.635251296409884</v>
      </c>
      <c r="JD84" s="150">
        <f t="shared" si="142"/>
        <v>28.792575095120956</v>
      </c>
      <c r="JE84" s="150">
        <f t="shared" si="142"/>
        <v>28.966466503369837</v>
      </c>
      <c r="JF84" s="150">
        <f t="shared" si="142"/>
        <v>29.152061382679157</v>
      </c>
      <c r="JG84" s="150">
        <f t="shared" si="142"/>
        <v>29.329711956260745</v>
      </c>
      <c r="JH84" s="150">
        <f t="shared" si="142"/>
        <v>29.496429363630735</v>
      </c>
      <c r="JI84" s="150">
        <f t="shared" si="142"/>
        <v>29.637985169870785</v>
      </c>
      <c r="JJ84" s="150">
        <f t="shared" si="142"/>
        <v>29.738508197313624</v>
      </c>
      <c r="JK84" s="150">
        <f t="shared" si="142"/>
        <v>29.79965574949621</v>
      </c>
      <c r="JL84" s="150">
        <f t="shared" si="142"/>
        <v>29.840243968750428</v>
      </c>
      <c r="JM84" s="150">
        <f t="shared" si="142"/>
        <v>29.868196728639926</v>
      </c>
      <c r="JN84" s="150">
        <f t="shared" si="142"/>
        <v>29.891489849536168</v>
      </c>
      <c r="JO84" s="150">
        <f t="shared" si="142"/>
        <v>29.927086628077156</v>
      </c>
      <c r="JP84" s="150">
        <f t="shared" si="142"/>
        <v>29.984305254982065</v>
      </c>
      <c r="JQ84" s="150">
        <f t="shared" si="142"/>
        <v>30.059371303450579</v>
      </c>
      <c r="JR84" s="150">
        <f t="shared" si="142"/>
        <v>30.159894048854568</v>
      </c>
      <c r="JS84" s="150">
        <f t="shared" si="142"/>
        <v>30.28696804892353</v>
      </c>
      <c r="JT84" s="150">
        <f t="shared" si="142"/>
        <v>30.435390127955515</v>
      </c>
      <c r="JU84" s="150">
        <f t="shared" si="142"/>
        <v>30.600565077970089</v>
      </c>
      <c r="JV84" s="150">
        <f t="shared" si="142"/>
        <v>30.786428532673828</v>
      </c>
      <c r="JW84" s="150">
        <f t="shared" si="142"/>
        <v>30.989002454006979</v>
      </c>
      <c r="JX84" s="150">
        <f t="shared" si="142"/>
        <v>31.207013790127032</v>
      </c>
      <c r="JY84" s="150">
        <f t="shared" si="142"/>
        <v>31.452679046844217</v>
      </c>
      <c r="JZ84" s="150">
        <f t="shared" si="142"/>
        <v>31.73069333157618</v>
      </c>
      <c r="KA84" s="150">
        <f t="shared" si="142"/>
        <v>32.031084990296314</v>
      </c>
      <c r="KB84" s="150">
        <f t="shared" si="142"/>
        <v>32.348375517239568</v>
      </c>
      <c r="KC84" s="150">
        <f t="shared" si="142"/>
        <v>32.681158017988054</v>
      </c>
      <c r="KD84" s="150">
        <f t="shared" si="142"/>
        <v>33.012673903522369</v>
      </c>
      <c r="KE84" s="150">
        <f t="shared" si="142"/>
        <v>33.343563266442565</v>
      </c>
      <c r="KF84" s="150">
        <f t="shared" si="142"/>
        <v>33.694302133237365</v>
      </c>
      <c r="KG84" s="150">
        <f t="shared" si="142"/>
        <v>34.074756125066031</v>
      </c>
      <c r="KH84" s="150">
        <f t="shared" si="142"/>
        <v>34.472057693396231</v>
      </c>
      <c r="KI84" s="150">
        <f t="shared" si="142"/>
        <v>34.880586051584736</v>
      </c>
      <c r="KJ84" s="150">
        <f t="shared" si="142"/>
        <v>35.299117436372107</v>
      </c>
      <c r="KK84" s="150">
        <f t="shared" si="142"/>
        <v>35.715222405823155</v>
      </c>
      <c r="KL84" s="150">
        <f t="shared" si="142"/>
        <v>36.141308141291375</v>
      </c>
      <c r="KM84" s="150">
        <f t="shared" ref="KM84:MX84" si="143">SUMPRODUCT(JJ$42:KM$42,$N$71:$AQ$71)</f>
        <v>36.606901469347314</v>
      </c>
      <c r="KN84" s="150">
        <f t="shared" si="143"/>
        <v>37.133294586162272</v>
      </c>
      <c r="KO84" s="150">
        <f t="shared" si="143"/>
        <v>37.683232561473517</v>
      </c>
      <c r="KP84" s="150">
        <f t="shared" si="143"/>
        <v>38.234299303297611</v>
      </c>
      <c r="KQ84" s="150">
        <f t="shared" si="143"/>
        <v>38.7777278049956</v>
      </c>
      <c r="KR84" s="150">
        <f t="shared" si="143"/>
        <v>39.28466279121303</v>
      </c>
      <c r="KS84" s="150">
        <f t="shared" si="143"/>
        <v>39.74818727398138</v>
      </c>
      <c r="KT84" s="150">
        <f t="shared" si="143"/>
        <v>40.171367314061506</v>
      </c>
      <c r="KU84" s="150">
        <f t="shared" si="143"/>
        <v>40.567075436617912</v>
      </c>
      <c r="KV84" s="150">
        <f t="shared" si="143"/>
        <v>40.937541992007382</v>
      </c>
      <c r="KW84" s="150">
        <f t="shared" si="143"/>
        <v>41.295944943647115</v>
      </c>
      <c r="KX84" s="150">
        <f t="shared" si="143"/>
        <v>41.657874802996083</v>
      </c>
      <c r="KY84" s="150">
        <f t="shared" si="143"/>
        <v>42.023013930346764</v>
      </c>
      <c r="KZ84" s="150">
        <f t="shared" si="143"/>
        <v>42.374619347339177</v>
      </c>
      <c r="LA84" s="150">
        <f t="shared" si="143"/>
        <v>42.725725733637525</v>
      </c>
      <c r="LB84" s="150">
        <f t="shared" si="143"/>
        <v>43.102301095242325</v>
      </c>
      <c r="LC84" s="150">
        <f t="shared" si="143"/>
        <v>43.453718958635001</v>
      </c>
      <c r="LD84" s="150">
        <f t="shared" si="143"/>
        <v>43.737197143195523</v>
      </c>
      <c r="LE84" s="150">
        <f t="shared" si="143"/>
        <v>43.991004476807973</v>
      </c>
      <c r="LF84" s="150">
        <f t="shared" si="143"/>
        <v>44.228741144887969</v>
      </c>
      <c r="LG84" s="150">
        <f t="shared" si="143"/>
        <v>44.407370852973514</v>
      </c>
      <c r="LH84" s="150">
        <f t="shared" si="143"/>
        <v>44.626894216858979</v>
      </c>
      <c r="LI84" s="150">
        <f t="shared" si="143"/>
        <v>44.954249964462647</v>
      </c>
      <c r="LJ84" s="150">
        <f t="shared" si="143"/>
        <v>45.325195131544042</v>
      </c>
      <c r="LK84" s="150">
        <f t="shared" si="143"/>
        <v>45.659422325274122</v>
      </c>
      <c r="LL84" s="150">
        <f t="shared" si="143"/>
        <v>46.002004322868146</v>
      </c>
      <c r="LM84" s="150">
        <f t="shared" si="143"/>
        <v>46.357299283267331</v>
      </c>
      <c r="LN84" s="150">
        <f t="shared" si="143"/>
        <v>46.694864905986783</v>
      </c>
      <c r="LO84" s="150">
        <f t="shared" si="143"/>
        <v>47.115214907705749</v>
      </c>
      <c r="LP84" s="150">
        <f t="shared" si="143"/>
        <v>47.651588016266331</v>
      </c>
      <c r="LQ84" s="150">
        <f t="shared" si="143"/>
        <v>48.224812811365489</v>
      </c>
      <c r="LR84" s="150">
        <f t="shared" si="143"/>
        <v>48.60757560491615</v>
      </c>
      <c r="LS84" s="150">
        <f t="shared" si="143"/>
        <v>48.877969090089955</v>
      </c>
      <c r="LT84" s="150">
        <f t="shared" si="143"/>
        <v>49.103310559029197</v>
      </c>
      <c r="LU84" s="150">
        <f t="shared" si="143"/>
        <v>49.234846823524492</v>
      </c>
      <c r="LV84" s="150">
        <f t="shared" si="143"/>
        <v>49.372753503905123</v>
      </c>
      <c r="LW84" s="150">
        <f t="shared" si="143"/>
        <v>49.609728255462002</v>
      </c>
      <c r="LX84" s="150">
        <f t="shared" si="143"/>
        <v>49.876183450668854</v>
      </c>
      <c r="LY84" s="150">
        <f t="shared" si="143"/>
        <v>50.184322386976071</v>
      </c>
      <c r="LZ84" s="150">
        <f t="shared" si="143"/>
        <v>50.547258863020673</v>
      </c>
      <c r="MA84" s="150">
        <f t="shared" si="143"/>
        <v>50.946935813115203</v>
      </c>
      <c r="MB84" s="150">
        <f t="shared" si="143"/>
        <v>51.327100224736284</v>
      </c>
      <c r="MC84" s="150">
        <f t="shared" si="143"/>
        <v>51.716844610907138</v>
      </c>
      <c r="MD84" s="150">
        <f t="shared" si="143"/>
        <v>52.104721755008924</v>
      </c>
      <c r="ME84" s="150">
        <f t="shared" si="143"/>
        <v>52.456929891907741</v>
      </c>
      <c r="MF84" s="150">
        <f t="shared" si="143"/>
        <v>52.753087977243673</v>
      </c>
      <c r="MG84" s="150">
        <f t="shared" si="143"/>
        <v>52.988531973707559</v>
      </c>
      <c r="MH84" s="150">
        <f t="shared" si="143"/>
        <v>53.167821282563906</v>
      </c>
      <c r="MI84" s="150">
        <f t="shared" si="143"/>
        <v>53.29932694370693</v>
      </c>
      <c r="MJ84" s="150">
        <f t="shared" si="143"/>
        <v>53.403531774338674</v>
      </c>
      <c r="MK84" s="150">
        <f t="shared" si="143"/>
        <v>53.515518873395848</v>
      </c>
      <c r="ML84" s="150">
        <f t="shared" si="143"/>
        <v>53.65139695531861</v>
      </c>
      <c r="MM84" s="150">
        <f t="shared" si="143"/>
        <v>53.785766735276425</v>
      </c>
      <c r="MN84" s="150">
        <f t="shared" si="143"/>
        <v>53.911507667245814</v>
      </c>
      <c r="MO84" s="150">
        <f t="shared" si="143"/>
        <v>54.015874518064258</v>
      </c>
      <c r="MP84" s="150">
        <f t="shared" si="143"/>
        <v>54.098303326663881</v>
      </c>
      <c r="MQ84" s="150">
        <f t="shared" si="143"/>
        <v>54.187197960708723</v>
      </c>
      <c r="MR84" s="150">
        <f t="shared" si="143"/>
        <v>54.275572811088303</v>
      </c>
      <c r="MS84" s="150">
        <f t="shared" si="143"/>
        <v>54.363675608317351</v>
      </c>
      <c r="MT84" s="150">
        <f t="shared" si="143"/>
        <v>54.409255922466279</v>
      </c>
      <c r="MU84" s="150">
        <f t="shared" si="143"/>
        <v>54.38159461143286</v>
      </c>
      <c r="MV84" s="150">
        <f t="shared" si="143"/>
        <v>54.263734806404393</v>
      </c>
      <c r="MW84" s="150">
        <f t="shared" si="143"/>
        <v>54.101969679026759</v>
      </c>
      <c r="MX84" s="150">
        <f t="shared" si="143"/>
        <v>53.951438509181436</v>
      </c>
      <c r="MY84" s="150">
        <f t="shared" ref="MY84:NO84" si="144">SUMPRODUCT(LV$42:MY$42,$N$71:$AQ$71)</f>
        <v>53.839440283173282</v>
      </c>
      <c r="MZ84" s="150">
        <f t="shared" si="144"/>
        <v>53.798286940062553</v>
      </c>
      <c r="NA84" s="150">
        <f t="shared" si="144"/>
        <v>53.850030566094603</v>
      </c>
      <c r="NB84" s="150">
        <f t="shared" si="144"/>
        <v>53.972361930300885</v>
      </c>
      <c r="NC84" s="150">
        <f t="shared" si="144"/>
        <v>54.156613700876164</v>
      </c>
      <c r="ND84" s="150">
        <f t="shared" si="144"/>
        <v>54.385445802195875</v>
      </c>
      <c r="NE84" s="150">
        <f t="shared" si="144"/>
        <v>54.645635253584025</v>
      </c>
      <c r="NF84" s="150">
        <f t="shared" si="144"/>
        <v>54.918792473535198</v>
      </c>
      <c r="NG84" s="150">
        <f t="shared" si="144"/>
        <v>55.205107432429962</v>
      </c>
      <c r="NH84" s="150">
        <f t="shared" si="144"/>
        <v>55.497437710567304</v>
      </c>
      <c r="NI84" s="150">
        <f t="shared" si="144"/>
        <v>55.78658089977867</v>
      </c>
      <c r="NJ84" s="150">
        <f t="shared" si="144"/>
        <v>56.073732332083281</v>
      </c>
      <c r="NK84" s="150">
        <f t="shared" si="144"/>
        <v>56.367053888118996</v>
      </c>
      <c r="NL84" s="150">
        <f t="shared" si="144"/>
        <v>56.668401771119029</v>
      </c>
      <c r="NM84" s="150">
        <f t="shared" si="144"/>
        <v>56.973954748877638</v>
      </c>
      <c r="NN84" s="150">
        <f t="shared" si="144"/>
        <v>57.284774714642722</v>
      </c>
      <c r="NO84" s="151">
        <f t="shared" si="144"/>
        <v>57.598345030332304</v>
      </c>
      <c r="NP84" s="147"/>
      <c r="NQ84" s="147"/>
    </row>
    <row r="85" spans="1:381" s="152" customFormat="1" x14ac:dyDescent="0.2">
      <c r="A85" s="147"/>
      <c r="B85" s="147"/>
      <c r="C85" s="147" t="str">
        <f>OFMOR_OFF_0!C85</f>
        <v>5C_FreeStock</v>
      </c>
      <c r="D85" s="147"/>
      <c r="E85" s="147" t="str">
        <f>OFMOR_OFF_0!E85</f>
        <v>Оборот: Освободившийся сток в количестве заказов после 5-ого уровня отмен</v>
      </c>
      <c r="F85" s="147"/>
      <c r="G85" s="147" t="str">
        <f>OFMOR_OFF_0!G85</f>
        <v>шт заказов</v>
      </c>
      <c r="H85" s="147"/>
      <c r="I85" s="147"/>
      <c r="J85" s="147"/>
      <c r="K85" s="148">
        <f t="shared" si="96"/>
        <v>630.45763698973769</v>
      </c>
      <c r="L85" s="147"/>
      <c r="M85" s="147"/>
      <c r="N85" s="149">
        <f>$N$42*$AQ$72</f>
        <v>0</v>
      </c>
      <c r="O85" s="150">
        <f>SUMPRODUCT($N$42:O$42,$AP$72:$AQ$72)</f>
        <v>0</v>
      </c>
      <c r="P85" s="150">
        <f>SUMPRODUCT($N$42:P$42,$AO$72:$AQ$72)</f>
        <v>0</v>
      </c>
      <c r="Q85" s="150">
        <f>SUMPRODUCT($N$42:Q$42,$AN$72:$AQ$72)</f>
        <v>0</v>
      </c>
      <c r="R85" s="150">
        <f>SUMPRODUCT($N$42:R$42,$AM$72:$AQ$72)</f>
        <v>0</v>
      </c>
      <c r="S85" s="150">
        <f>SUMPRODUCT($N$42:S$42,$AL$72:$AQ$72)</f>
        <v>0</v>
      </c>
      <c r="T85" s="150">
        <f>SUMPRODUCT($N$42:T$42,$AK$72:$AQ$72)</f>
        <v>0</v>
      </c>
      <c r="U85" s="150">
        <f>SUMPRODUCT($N$42:U$42,$AJ$72:$AQ$72)</f>
        <v>0</v>
      </c>
      <c r="V85" s="150">
        <f>SUMPRODUCT($N$42:V$42,$AI$72:$AQ$72)</f>
        <v>0</v>
      </c>
      <c r="W85" s="150">
        <f>SUMPRODUCT($N$42:W$42,$AH$72:$AQ$72)</f>
        <v>0</v>
      </c>
      <c r="X85" s="150">
        <f>SUMPRODUCT($N$42:X$42,$AG$72:$AQ$72)</f>
        <v>0</v>
      </c>
      <c r="Y85" s="150">
        <f>SUMPRODUCT($N$42:Y$42,$AF$72:$AQ$72)</f>
        <v>0</v>
      </c>
      <c r="Z85" s="150">
        <f>SUMPRODUCT($N$42:Z$42,$AE$72:$AQ$72)</f>
        <v>0</v>
      </c>
      <c r="AA85" s="150">
        <f>SUMPRODUCT($N$42:AA$42,$AD$72:$AQ$72)</f>
        <v>0</v>
      </c>
      <c r="AB85" s="150">
        <f>SUMPRODUCT($N$42:AB$42,$AC$72:$AQ$72)</f>
        <v>0</v>
      </c>
      <c r="AC85" s="150">
        <f>SUMPRODUCT($N$42:AC$42,$AB$72:$AQ$72)</f>
        <v>0</v>
      </c>
      <c r="AD85" s="150">
        <f>SUMPRODUCT($N$42:AD$42,$AA$72:$AQ$72)</f>
        <v>0</v>
      </c>
      <c r="AE85" s="150">
        <f>SUMPRODUCT($N$42:AE$42,$Z$72:$AQ$72)</f>
        <v>0</v>
      </c>
      <c r="AF85" s="150">
        <f>SUMPRODUCT($N$42:AF$42,$Y$72:$AQ$72)</f>
        <v>0</v>
      </c>
      <c r="AG85" s="150">
        <f>SUMPRODUCT($N$42:AG$42,$X$72:$AQ$72)</f>
        <v>0</v>
      </c>
      <c r="AH85" s="150">
        <f>SUMPRODUCT($N$42:AH$42,$W$72:$AQ$72)</f>
        <v>0</v>
      </c>
      <c r="AI85" s="150">
        <f>SUMPRODUCT($N$42:AI$42,$V$72:$AQ$72)</f>
        <v>0</v>
      </c>
      <c r="AJ85" s="150">
        <f>SUMPRODUCT($N$42:AJ$42,$U$72:$AQ$72)</f>
        <v>0</v>
      </c>
      <c r="AK85" s="150">
        <f>SUMPRODUCT($N$42:AK$42,$T$72:$AQ$72)</f>
        <v>0</v>
      </c>
      <c r="AL85" s="150">
        <f>SUMPRODUCT($N$42:AL$42,$S$72:$AQ$72)</f>
        <v>0</v>
      </c>
      <c r="AM85" s="150">
        <f>SUMPRODUCT($N$42:AM$42,$R$72:$AQ$72)</f>
        <v>1.7855634023577406E-2</v>
      </c>
      <c r="AN85" s="150">
        <f>SUMPRODUCT($N$42:AN$42,$Q$72:$AQ$72)</f>
        <v>3.2449456002113547E-2</v>
      </c>
      <c r="AO85" s="150">
        <f>SUMPRODUCT($N$42:AO$42,$P$72:$AQ$72)</f>
        <v>5.7806195334693222E-2</v>
      </c>
      <c r="AP85" s="150">
        <f>SUMPRODUCT($N$42:AP$42,$O$72:$AQ$72)</f>
        <v>9.5223191449527719E-2</v>
      </c>
      <c r="AQ85" s="150">
        <f t="shared" ref="AQ85:DB85" si="145">SUMPRODUCT(N$42:AQ$42,$N$72:$AQ$72)</f>
        <v>0.12880197252794623</v>
      </c>
      <c r="AR85" s="150">
        <f t="shared" si="145"/>
        <v>0.14583504510050541</v>
      </c>
      <c r="AS85" s="150">
        <f t="shared" si="145"/>
        <v>0.20273660133533922</v>
      </c>
      <c r="AT85" s="150">
        <f t="shared" si="145"/>
        <v>0.25906384756783613</v>
      </c>
      <c r="AU85" s="150">
        <f t="shared" si="145"/>
        <v>0.28400442295169032</v>
      </c>
      <c r="AV85" s="150">
        <f t="shared" si="145"/>
        <v>0.36646827122626763</v>
      </c>
      <c r="AW85" s="150">
        <f t="shared" si="145"/>
        <v>0.5028058305794969</v>
      </c>
      <c r="AX85" s="150">
        <f t="shared" si="145"/>
        <v>0.58505286175259075</v>
      </c>
      <c r="AY85" s="150">
        <f t="shared" si="145"/>
        <v>0.66317031460481379</v>
      </c>
      <c r="AZ85" s="150">
        <f t="shared" si="145"/>
        <v>0.81915707143123617</v>
      </c>
      <c r="BA85" s="150">
        <f t="shared" si="145"/>
        <v>0.8531449652626959</v>
      </c>
      <c r="BB85" s="150">
        <f t="shared" si="145"/>
        <v>0.76427174349642746</v>
      </c>
      <c r="BC85" s="150">
        <f t="shared" si="145"/>
        <v>0.71782933962991047</v>
      </c>
      <c r="BD85" s="150">
        <f t="shared" si="145"/>
        <v>0.71610612701067577</v>
      </c>
      <c r="BE85" s="150">
        <f t="shared" si="145"/>
        <v>0.64021568349354152</v>
      </c>
      <c r="BF85" s="150">
        <f t="shared" si="145"/>
        <v>0.63858987520760668</v>
      </c>
      <c r="BG85" s="150">
        <f t="shared" si="145"/>
        <v>0.7586309805487863</v>
      </c>
      <c r="BH85" s="150">
        <f t="shared" si="145"/>
        <v>0.79180554513789403</v>
      </c>
      <c r="BI85" s="150">
        <f t="shared" si="145"/>
        <v>0.71290863337057142</v>
      </c>
      <c r="BJ85" s="150">
        <f t="shared" si="145"/>
        <v>0.67306657473127873</v>
      </c>
      <c r="BK85" s="150">
        <f t="shared" si="145"/>
        <v>0.81735642756741544</v>
      </c>
      <c r="BL85" s="150">
        <f t="shared" si="145"/>
        <v>0.87948961387840097</v>
      </c>
      <c r="BM85" s="150">
        <f t="shared" si="145"/>
        <v>0.98812952408141952</v>
      </c>
      <c r="BN85" s="150">
        <f t="shared" si="145"/>
        <v>1.2109144362143152</v>
      </c>
      <c r="BO85" s="150">
        <f t="shared" si="145"/>
        <v>1.2954126575535234</v>
      </c>
      <c r="BP85" s="150">
        <f t="shared" si="145"/>
        <v>1.0986599168078379</v>
      </c>
      <c r="BQ85" s="150">
        <f t="shared" si="145"/>
        <v>0.95685097118316098</v>
      </c>
      <c r="BR85" s="150">
        <f t="shared" si="145"/>
        <v>0.75756654452757866</v>
      </c>
      <c r="BS85" s="150">
        <f t="shared" si="145"/>
        <v>0.50543422555303019</v>
      </c>
      <c r="BT85" s="150">
        <f t="shared" si="145"/>
        <v>0.37097108963906017</v>
      </c>
      <c r="BU85" s="150">
        <f t="shared" si="145"/>
        <v>0.34063718441340168</v>
      </c>
      <c r="BV85" s="150">
        <f t="shared" si="145"/>
        <v>0.27179662100883051</v>
      </c>
      <c r="BW85" s="150">
        <f t="shared" si="145"/>
        <v>0.27042993229162049</v>
      </c>
      <c r="BX85" s="150">
        <f t="shared" si="145"/>
        <v>0.27847417646994099</v>
      </c>
      <c r="BY85" s="150">
        <f t="shared" si="145"/>
        <v>0.30319879082837015</v>
      </c>
      <c r="BZ85" s="150">
        <f t="shared" si="145"/>
        <v>0.31750741276050704</v>
      </c>
      <c r="CA85" s="150">
        <f t="shared" si="145"/>
        <v>0.34826853511411154</v>
      </c>
      <c r="CB85" s="150">
        <f t="shared" si="145"/>
        <v>0.39980644285897282</v>
      </c>
      <c r="CC85" s="150">
        <f t="shared" si="145"/>
        <v>0.43399177984491821</v>
      </c>
      <c r="CD85" s="150">
        <f t="shared" si="145"/>
        <v>0.44173947381767947</v>
      </c>
      <c r="CE85" s="150">
        <f t="shared" si="145"/>
        <v>0.45637230052507732</v>
      </c>
      <c r="CF85" s="150">
        <f t="shared" si="145"/>
        <v>0.48599081524179216</v>
      </c>
      <c r="CG85" s="150">
        <f t="shared" si="145"/>
        <v>0.5020846506467862</v>
      </c>
      <c r="CH85" s="150">
        <f t="shared" si="145"/>
        <v>0.52943106644915239</v>
      </c>
      <c r="CI85" s="150">
        <f t="shared" si="145"/>
        <v>0.57862736272524806</v>
      </c>
      <c r="CJ85" s="150">
        <f t="shared" si="145"/>
        <v>0.60902953218374212</v>
      </c>
      <c r="CK85" s="150">
        <f t="shared" si="145"/>
        <v>0.61643859222271358</v>
      </c>
      <c r="CL85" s="150">
        <f t="shared" si="145"/>
        <v>0.63205026717973012</v>
      </c>
      <c r="CM85" s="150">
        <f t="shared" si="145"/>
        <v>0.66717666747269144</v>
      </c>
      <c r="CN85" s="150">
        <f t="shared" si="145"/>
        <v>0.69029210478036118</v>
      </c>
      <c r="CO85" s="150">
        <f t="shared" si="145"/>
        <v>0.72401015535492608</v>
      </c>
      <c r="CP85" s="150">
        <f t="shared" si="145"/>
        <v>0.77831246664602394</v>
      </c>
      <c r="CQ85" s="150">
        <f t="shared" si="145"/>
        <v>0.81501398994377539</v>
      </c>
      <c r="CR85" s="150">
        <f t="shared" si="145"/>
        <v>0.82306173898025359</v>
      </c>
      <c r="CS85" s="150">
        <f t="shared" si="145"/>
        <v>0.83494034440221243</v>
      </c>
      <c r="CT85" s="150">
        <f t="shared" si="145"/>
        <v>0.8314380264606489</v>
      </c>
      <c r="CU85" s="150">
        <f t="shared" si="145"/>
        <v>0.80913633961801479</v>
      </c>
      <c r="CV85" s="150">
        <f t="shared" si="145"/>
        <v>0.79065355156354067</v>
      </c>
      <c r="CW85" s="150">
        <f t="shared" si="145"/>
        <v>0.77856134043178216</v>
      </c>
      <c r="CX85" s="150">
        <f t="shared" si="145"/>
        <v>0.76013085653962975</v>
      </c>
      <c r="CY85" s="150">
        <f t="shared" si="145"/>
        <v>0.75466724113838834</v>
      </c>
      <c r="CZ85" s="150">
        <f t="shared" si="145"/>
        <v>0.74974037746834576</v>
      </c>
      <c r="DA85" s="150">
        <f t="shared" si="145"/>
        <v>0.75076770282971317</v>
      </c>
      <c r="DB85" s="150">
        <f t="shared" si="145"/>
        <v>0.75162627311625652</v>
      </c>
      <c r="DC85" s="150">
        <f t="shared" ref="DC85:FN85" si="146">SUMPRODUCT(BZ$42:DC$42,$N$72:$AQ$72)</f>
        <v>0.75131656444577211</v>
      </c>
      <c r="DD85" s="150">
        <f t="shared" si="146"/>
        <v>0.75623043519227151</v>
      </c>
      <c r="DE85" s="150">
        <f t="shared" si="146"/>
        <v>0.76583932585264092</v>
      </c>
      <c r="DF85" s="150">
        <f t="shared" si="146"/>
        <v>0.77406610770531847</v>
      </c>
      <c r="DG85" s="150">
        <f t="shared" si="146"/>
        <v>0.78226683035837508</v>
      </c>
      <c r="DH85" s="150">
        <f t="shared" si="146"/>
        <v>0.7950820379598742</v>
      </c>
      <c r="DI85" s="150">
        <f t="shared" si="146"/>
        <v>0.80154698424878512</v>
      </c>
      <c r="DJ85" s="150">
        <f t="shared" si="146"/>
        <v>0.80054185710560599</v>
      </c>
      <c r="DK85" s="150">
        <f t="shared" si="146"/>
        <v>0.79882279790354072</v>
      </c>
      <c r="DL85" s="150">
        <f t="shared" si="146"/>
        <v>0.79412497123783532</v>
      </c>
      <c r="DM85" s="150">
        <f t="shared" si="146"/>
        <v>0.78341356837019571</v>
      </c>
      <c r="DN85" s="150">
        <f t="shared" si="146"/>
        <v>0.77582306856343597</v>
      </c>
      <c r="DO85" s="150">
        <f t="shared" si="146"/>
        <v>0.77484690079709517</v>
      </c>
      <c r="DP85" s="150">
        <f t="shared" si="146"/>
        <v>0.77570134653039025</v>
      </c>
      <c r="DQ85" s="150">
        <f t="shared" si="146"/>
        <v>0.78290772316691593</v>
      </c>
      <c r="DR85" s="150">
        <f t="shared" si="146"/>
        <v>0.79726354716292913</v>
      </c>
      <c r="DS85" s="150">
        <f t="shared" si="146"/>
        <v>0.81294600169153453</v>
      </c>
      <c r="DT85" s="150">
        <f t="shared" si="146"/>
        <v>0.82781761103205265</v>
      </c>
      <c r="DU85" s="150">
        <f t="shared" si="146"/>
        <v>0.84399743164179086</v>
      </c>
      <c r="DV85" s="150">
        <f t="shared" si="146"/>
        <v>0.86079760341605904</v>
      </c>
      <c r="DW85" s="150">
        <f t="shared" si="146"/>
        <v>0.8743759273067585</v>
      </c>
      <c r="DX85" s="150">
        <f t="shared" si="146"/>
        <v>0.88718113446353697</v>
      </c>
      <c r="DY85" s="150">
        <f t="shared" si="146"/>
        <v>0.89907901775476362</v>
      </c>
      <c r="DZ85" s="150">
        <f t="shared" si="146"/>
        <v>0.90937362937456967</v>
      </c>
      <c r="EA85" s="150">
        <f t="shared" si="146"/>
        <v>0.91742318026814773</v>
      </c>
      <c r="EB85" s="150">
        <f t="shared" si="146"/>
        <v>0.92598458146815454</v>
      </c>
      <c r="EC85" s="150">
        <f t="shared" si="146"/>
        <v>0.93613630595404085</v>
      </c>
      <c r="ED85" s="150">
        <f t="shared" si="146"/>
        <v>0.9467312491897234</v>
      </c>
      <c r="EE85" s="150">
        <f t="shared" si="146"/>
        <v>0.9570774594389112</v>
      </c>
      <c r="EF85" s="150">
        <f t="shared" si="146"/>
        <v>0.96742924770724037</v>
      </c>
      <c r="EG85" s="150">
        <f t="shared" si="146"/>
        <v>0.97705477530988161</v>
      </c>
      <c r="EH85" s="150">
        <f t="shared" si="146"/>
        <v>0.98547625230160796</v>
      </c>
      <c r="EI85" s="150">
        <f t="shared" si="146"/>
        <v>0.99426028063981087</v>
      </c>
      <c r="EJ85" s="150">
        <f t="shared" si="146"/>
        <v>1.0028203986270019</v>
      </c>
      <c r="EK85" s="150">
        <f t="shared" si="146"/>
        <v>1.0083254492566707</v>
      </c>
      <c r="EL85" s="150">
        <f t="shared" si="146"/>
        <v>1.0110512595662247</v>
      </c>
      <c r="EM85" s="150">
        <f t="shared" si="146"/>
        <v>1.0110513262291467</v>
      </c>
      <c r="EN85" s="150">
        <f t="shared" si="146"/>
        <v>1.0071859219775365</v>
      </c>
      <c r="EO85" s="150">
        <f t="shared" si="146"/>
        <v>1.0013356775814626</v>
      </c>
      <c r="EP85" s="150">
        <f t="shared" si="146"/>
        <v>0.99647951372161481</v>
      </c>
      <c r="EQ85" s="150">
        <f t="shared" si="146"/>
        <v>0.99420588366406637</v>
      </c>
      <c r="ER85" s="150">
        <f t="shared" si="146"/>
        <v>0.99353272646165314</v>
      </c>
      <c r="ES85" s="150">
        <f t="shared" si="146"/>
        <v>0.99570786820838564</v>
      </c>
      <c r="ET85" s="150">
        <f t="shared" si="146"/>
        <v>1.0003820895112809</v>
      </c>
      <c r="EU85" s="150">
        <f t="shared" si="146"/>
        <v>1.0057094168370846</v>
      </c>
      <c r="EV85" s="150">
        <f t="shared" si="146"/>
        <v>1.0108411168800802</v>
      </c>
      <c r="EW85" s="150">
        <f t="shared" si="146"/>
        <v>1.0171533026753088</v>
      </c>
      <c r="EX85" s="150">
        <f t="shared" si="146"/>
        <v>1.0249509263106105</v>
      </c>
      <c r="EY85" s="150">
        <f t="shared" si="146"/>
        <v>1.0324884038869586</v>
      </c>
      <c r="EZ85" s="150">
        <f t="shared" si="146"/>
        <v>1.040711125335821</v>
      </c>
      <c r="FA85" s="150">
        <f t="shared" si="146"/>
        <v>1.0494835954721886</v>
      </c>
      <c r="FB85" s="150">
        <f t="shared" si="146"/>
        <v>1.0568860308372561</v>
      </c>
      <c r="FC85" s="150">
        <f t="shared" si="146"/>
        <v>1.0625515978146414</v>
      </c>
      <c r="FD85" s="150">
        <f t="shared" si="146"/>
        <v>1.0673080941641402</v>
      </c>
      <c r="FE85" s="150">
        <f t="shared" si="146"/>
        <v>1.0721162677786993</v>
      </c>
      <c r="FF85" s="150">
        <f t="shared" si="146"/>
        <v>1.0763929158917169</v>
      </c>
      <c r="FG85" s="150">
        <f t="shared" si="146"/>
        <v>1.0814062631316383</v>
      </c>
      <c r="FH85" s="150">
        <f t="shared" si="146"/>
        <v>1.0871276050454655</v>
      </c>
      <c r="FI85" s="150">
        <f t="shared" si="146"/>
        <v>1.0933903877591487</v>
      </c>
      <c r="FJ85" s="150">
        <f t="shared" si="146"/>
        <v>1.0994740350987038</v>
      </c>
      <c r="FK85" s="150">
        <f t="shared" si="146"/>
        <v>1.1057986591821778</v>
      </c>
      <c r="FL85" s="150">
        <f t="shared" si="146"/>
        <v>1.1128150169797113</v>
      </c>
      <c r="FM85" s="150">
        <f t="shared" si="146"/>
        <v>1.1199427907300958</v>
      </c>
      <c r="FN85" s="150">
        <f t="shared" si="146"/>
        <v>1.1274629813942947</v>
      </c>
      <c r="FO85" s="150">
        <f t="shared" ref="FO85:HZ85" si="147">SUMPRODUCT(EL$42:FO$42,$N$72:$AQ$72)</f>
        <v>1.1344636654201854</v>
      </c>
      <c r="FP85" s="150">
        <f t="shared" si="147"/>
        <v>1.1402151263185345</v>
      </c>
      <c r="FQ85" s="150">
        <f t="shared" si="147"/>
        <v>1.1443935330060875</v>
      </c>
      <c r="FR85" s="150">
        <f t="shared" si="147"/>
        <v>1.1479068325037716</v>
      </c>
      <c r="FS85" s="150">
        <f t="shared" si="147"/>
        <v>1.1515376441713689</v>
      </c>
      <c r="FT85" s="150">
        <f t="shared" si="147"/>
        <v>1.1553435781401764</v>
      </c>
      <c r="FU85" s="150">
        <f t="shared" si="147"/>
        <v>1.1603953932311264</v>
      </c>
      <c r="FV85" s="150">
        <f t="shared" si="147"/>
        <v>1.1673390483158748</v>
      </c>
      <c r="FW85" s="150">
        <f t="shared" si="147"/>
        <v>1.1744870862129044</v>
      </c>
      <c r="FX85" s="150">
        <f t="shared" si="147"/>
        <v>1.1816277966610449</v>
      </c>
      <c r="FY85" s="150">
        <f t="shared" si="147"/>
        <v>1.1900472567467628</v>
      </c>
      <c r="FZ85" s="150">
        <f t="shared" si="147"/>
        <v>1.1998514753141383</v>
      </c>
      <c r="GA85" s="150">
        <f t="shared" si="147"/>
        <v>1.209892338354877</v>
      </c>
      <c r="GB85" s="150">
        <f t="shared" si="147"/>
        <v>1.2216945484278292</v>
      </c>
      <c r="GC85" s="150">
        <f t="shared" si="147"/>
        <v>1.2348087419595011</v>
      </c>
      <c r="GD85" s="150">
        <f t="shared" si="147"/>
        <v>1.2481588201745759</v>
      </c>
      <c r="GE85" s="150">
        <f t="shared" si="147"/>
        <v>1.2623368991667041</v>
      </c>
      <c r="GF85" s="150">
        <f t="shared" si="147"/>
        <v>1.2780161331445949</v>
      </c>
      <c r="GG85" s="150">
        <f t="shared" si="147"/>
        <v>1.2953845389052361</v>
      </c>
      <c r="GH85" s="150">
        <f t="shared" si="147"/>
        <v>1.3140646783455714</v>
      </c>
      <c r="GI85" s="150">
        <f t="shared" si="147"/>
        <v>1.3338437864040231</v>
      </c>
      <c r="GJ85" s="150">
        <f t="shared" si="147"/>
        <v>1.352864000834473</v>
      </c>
      <c r="GK85" s="150">
        <f t="shared" si="147"/>
        <v>1.3705782907767978</v>
      </c>
      <c r="GL85" s="150">
        <f t="shared" si="147"/>
        <v>1.3875185002787849</v>
      </c>
      <c r="GM85" s="150">
        <f t="shared" si="147"/>
        <v>1.4042164243362598</v>
      </c>
      <c r="GN85" s="150">
        <f t="shared" si="147"/>
        <v>1.4217899402204679</v>
      </c>
      <c r="GO85" s="150">
        <f t="shared" si="147"/>
        <v>1.4413069750513228</v>
      </c>
      <c r="GP85" s="150">
        <f t="shared" si="147"/>
        <v>1.4620544949603931</v>
      </c>
      <c r="GQ85" s="150">
        <f t="shared" si="147"/>
        <v>1.4821500524240196</v>
      </c>
      <c r="GR85" s="150">
        <f t="shared" si="147"/>
        <v>1.5010534956172927</v>
      </c>
      <c r="GS85" s="150">
        <f t="shared" si="147"/>
        <v>1.521700348438465</v>
      </c>
      <c r="GT85" s="150">
        <f t="shared" si="147"/>
        <v>1.5436367782064946</v>
      </c>
      <c r="GU85" s="150">
        <f t="shared" si="147"/>
        <v>1.5678171917504868</v>
      </c>
      <c r="GV85" s="150">
        <f t="shared" si="147"/>
        <v>1.5953357406331679</v>
      </c>
      <c r="GW85" s="150">
        <f t="shared" si="147"/>
        <v>1.6246730609607276</v>
      </c>
      <c r="GX85" s="150">
        <f t="shared" si="147"/>
        <v>1.6513042260508792</v>
      </c>
      <c r="GY85" s="150">
        <f t="shared" si="147"/>
        <v>1.6750748147198178</v>
      </c>
      <c r="GZ85" s="150">
        <f t="shared" si="147"/>
        <v>1.6945146798111765</v>
      </c>
      <c r="HA85" s="150">
        <f t="shared" si="147"/>
        <v>1.7098677981815129</v>
      </c>
      <c r="HB85" s="150">
        <f t="shared" si="147"/>
        <v>1.7230347136586346</v>
      </c>
      <c r="HC85" s="150">
        <f t="shared" si="147"/>
        <v>1.7344955251280676</v>
      </c>
      <c r="HD85" s="150">
        <f t="shared" si="147"/>
        <v>1.7445292994455148</v>
      </c>
      <c r="HE85" s="150">
        <f t="shared" si="147"/>
        <v>1.7548196832466307</v>
      </c>
      <c r="HF85" s="150">
        <f t="shared" si="147"/>
        <v>1.7633631616659415</v>
      </c>
      <c r="HG85" s="150">
        <f t="shared" si="147"/>
        <v>1.7703335747733275</v>
      </c>
      <c r="HH85" s="150">
        <f t="shared" si="147"/>
        <v>1.7773107341394316</v>
      </c>
      <c r="HI85" s="150">
        <f t="shared" si="147"/>
        <v>1.7832256618158757</v>
      </c>
      <c r="HJ85" s="150">
        <f t="shared" si="147"/>
        <v>1.786145723494323</v>
      </c>
      <c r="HK85" s="150">
        <f t="shared" si="147"/>
        <v>1.7879042976133466</v>
      </c>
      <c r="HL85" s="150">
        <f t="shared" si="147"/>
        <v>1.7884103852098689</v>
      </c>
      <c r="HM85" s="150">
        <f t="shared" si="147"/>
        <v>1.7846538458584931</v>
      </c>
      <c r="HN85" s="150">
        <f t="shared" si="147"/>
        <v>1.7798437924551911</v>
      </c>
      <c r="HO85" s="150">
        <f t="shared" si="147"/>
        <v>1.7779126463446431</v>
      </c>
      <c r="HP85" s="150">
        <f t="shared" si="147"/>
        <v>1.778231633166576</v>
      </c>
      <c r="HQ85" s="150">
        <f t="shared" si="147"/>
        <v>1.7790683031010528</v>
      </c>
      <c r="HR85" s="150">
        <f t="shared" si="147"/>
        <v>1.7828744157368128</v>
      </c>
      <c r="HS85" s="150">
        <f t="shared" si="147"/>
        <v>1.7876185334447858</v>
      </c>
      <c r="HT85" s="150">
        <f t="shared" si="147"/>
        <v>1.7891606453611208</v>
      </c>
      <c r="HU85" s="150">
        <f t="shared" si="147"/>
        <v>1.7897999118170302</v>
      </c>
      <c r="HV85" s="150">
        <f t="shared" si="147"/>
        <v>1.7931729372134855</v>
      </c>
      <c r="HW85" s="150">
        <f t="shared" si="147"/>
        <v>1.7986200120084153</v>
      </c>
      <c r="HX85" s="150">
        <f t="shared" si="147"/>
        <v>1.800961863514682</v>
      </c>
      <c r="HY85" s="150">
        <f t="shared" si="147"/>
        <v>1.8039405434897386</v>
      </c>
      <c r="HZ85" s="150">
        <f t="shared" si="147"/>
        <v>1.805820032515258</v>
      </c>
      <c r="IA85" s="150">
        <f t="shared" ref="IA85:KL85" si="148">SUMPRODUCT(GX$42:IA$42,$N$72:$AQ$72)</f>
        <v>1.8032637242705385</v>
      </c>
      <c r="IB85" s="150">
        <f t="shared" si="148"/>
        <v>1.7996874801898899</v>
      </c>
      <c r="IC85" s="150">
        <f t="shared" si="148"/>
        <v>1.8027123936784337</v>
      </c>
      <c r="ID85" s="150">
        <f t="shared" si="148"/>
        <v>1.809674060747849</v>
      </c>
      <c r="IE85" s="150">
        <f t="shared" si="148"/>
        <v>1.8235429602617022</v>
      </c>
      <c r="IF85" s="150">
        <f t="shared" si="148"/>
        <v>1.8457345604261222</v>
      </c>
      <c r="IG85" s="150">
        <f t="shared" si="148"/>
        <v>1.8712550913599963</v>
      </c>
      <c r="IH85" s="150">
        <f t="shared" si="148"/>
        <v>1.9002881170415011</v>
      </c>
      <c r="II85" s="150">
        <f t="shared" si="148"/>
        <v>1.9377777466636881</v>
      </c>
      <c r="IJ85" s="150">
        <f t="shared" si="148"/>
        <v>1.9774160671320526</v>
      </c>
      <c r="IK85" s="150">
        <f t="shared" si="148"/>
        <v>2.0187903064352462</v>
      </c>
      <c r="IL85" s="150">
        <f t="shared" si="148"/>
        <v>2.067955551372596</v>
      </c>
      <c r="IM85" s="150">
        <f t="shared" si="148"/>
        <v>2.1141120256823882</v>
      </c>
      <c r="IN85" s="150">
        <f t="shared" si="148"/>
        <v>2.1451255020375863</v>
      </c>
      <c r="IO85" s="150">
        <f t="shared" si="148"/>
        <v>2.1657517863614011</v>
      </c>
      <c r="IP85" s="150">
        <f t="shared" si="148"/>
        <v>2.1797249876203688</v>
      </c>
      <c r="IQ85" s="150">
        <f t="shared" si="148"/>
        <v>2.1781989694246024</v>
      </c>
      <c r="IR85" s="150">
        <f t="shared" si="148"/>
        <v>2.1741875083101503</v>
      </c>
      <c r="IS85" s="150">
        <f t="shared" si="148"/>
        <v>2.1830088126843386</v>
      </c>
      <c r="IT85" s="150">
        <f t="shared" si="148"/>
        <v>2.1971052784835172</v>
      </c>
      <c r="IU85" s="150">
        <f t="shared" si="148"/>
        <v>2.2055645542889768</v>
      </c>
      <c r="IV85" s="150">
        <f t="shared" si="148"/>
        <v>2.2149032562161137</v>
      </c>
      <c r="IW85" s="150">
        <f t="shared" si="148"/>
        <v>2.2328896635562807</v>
      </c>
      <c r="IX85" s="150">
        <f t="shared" si="148"/>
        <v>2.2471428274468841</v>
      </c>
      <c r="IY85" s="150">
        <f t="shared" si="148"/>
        <v>2.2665756084131754</v>
      </c>
      <c r="IZ85" s="150">
        <f t="shared" si="148"/>
        <v>2.3054622633952473</v>
      </c>
      <c r="JA85" s="150">
        <f t="shared" si="148"/>
        <v>2.3527899334359859</v>
      </c>
      <c r="JB85" s="150">
        <f t="shared" si="148"/>
        <v>2.3771830131325418</v>
      </c>
      <c r="JC85" s="150">
        <f t="shared" si="148"/>
        <v>2.3867851208852322</v>
      </c>
      <c r="JD85" s="150">
        <f t="shared" si="148"/>
        <v>2.3751676865063152</v>
      </c>
      <c r="JE85" s="150">
        <f t="shared" si="148"/>
        <v>2.3324973876699584</v>
      </c>
      <c r="JF85" s="150">
        <f t="shared" si="148"/>
        <v>2.2758795463227779</v>
      </c>
      <c r="JG85" s="150">
        <f t="shared" si="148"/>
        <v>2.2309047952193728</v>
      </c>
      <c r="JH85" s="150">
        <f t="shared" si="148"/>
        <v>2.1920432788805666</v>
      </c>
      <c r="JI85" s="150">
        <f t="shared" si="148"/>
        <v>2.1674005849411402</v>
      </c>
      <c r="JJ85" s="150">
        <f t="shared" si="148"/>
        <v>2.1602228296630841</v>
      </c>
      <c r="JK85" s="150">
        <f t="shared" si="148"/>
        <v>2.1636975678079668</v>
      </c>
      <c r="JL85" s="150">
        <f t="shared" si="148"/>
        <v>2.1703146524773009</v>
      </c>
      <c r="JM85" s="150">
        <f t="shared" si="148"/>
        <v>2.1837112055204559</v>
      </c>
      <c r="JN85" s="150">
        <f t="shared" si="148"/>
        <v>2.199835029416267</v>
      </c>
      <c r="JO85" s="150">
        <f t="shared" si="148"/>
        <v>2.217219090622812</v>
      </c>
      <c r="JP85" s="150">
        <f t="shared" si="148"/>
        <v>2.2331724321581179</v>
      </c>
      <c r="JQ85" s="150">
        <f t="shared" si="148"/>
        <v>2.2484646488695104</v>
      </c>
      <c r="JR85" s="150">
        <f t="shared" si="148"/>
        <v>2.2632460228502844</v>
      </c>
      <c r="JS85" s="150">
        <f t="shared" si="148"/>
        <v>2.2762997401626559</v>
      </c>
      <c r="JT85" s="150">
        <f t="shared" si="148"/>
        <v>2.2900982609094043</v>
      </c>
      <c r="JU85" s="150">
        <f t="shared" si="148"/>
        <v>2.3071357892063142</v>
      </c>
      <c r="JV85" s="150">
        <f t="shared" si="148"/>
        <v>2.3250500954824229</v>
      </c>
      <c r="JW85" s="150">
        <f t="shared" si="148"/>
        <v>2.3415855532949554</v>
      </c>
      <c r="JX85" s="150">
        <f t="shared" si="148"/>
        <v>2.3580439290539648</v>
      </c>
      <c r="JY85" s="150">
        <f t="shared" si="148"/>
        <v>2.3743438159680377</v>
      </c>
      <c r="JZ85" s="150">
        <f t="shared" si="148"/>
        <v>2.3883888235380493</v>
      </c>
      <c r="KA85" s="150">
        <f t="shared" si="148"/>
        <v>2.4029186519336458</v>
      </c>
      <c r="KB85" s="150">
        <f t="shared" si="148"/>
        <v>2.4192219438931533</v>
      </c>
      <c r="KC85" s="150">
        <f t="shared" si="148"/>
        <v>2.4342292113048867</v>
      </c>
      <c r="KD85" s="150">
        <f t="shared" si="148"/>
        <v>2.4446832815117951</v>
      </c>
      <c r="KE85" s="150">
        <f t="shared" si="148"/>
        <v>2.452280302458854</v>
      </c>
      <c r="KF85" s="150">
        <f t="shared" si="148"/>
        <v>2.455762510216613</v>
      </c>
      <c r="KG85" s="150">
        <f t="shared" si="148"/>
        <v>2.4541737882482861</v>
      </c>
      <c r="KH85" s="150">
        <f t="shared" si="148"/>
        <v>2.4509345442704578</v>
      </c>
      <c r="KI85" s="150">
        <f t="shared" si="148"/>
        <v>2.4495455179088004</v>
      </c>
      <c r="KJ85" s="150">
        <f t="shared" si="148"/>
        <v>2.4486498133371666</v>
      </c>
      <c r="KK85" s="150">
        <f t="shared" si="148"/>
        <v>2.4503199840964949</v>
      </c>
      <c r="KL85" s="150">
        <f t="shared" si="148"/>
        <v>2.4560025179245843</v>
      </c>
      <c r="KM85" s="150">
        <f t="shared" ref="KM85:MX85" si="149">SUMPRODUCT(JJ$42:KM$42,$N$72:$AQ$72)</f>
        <v>2.4647625002543792</v>
      </c>
      <c r="KN85" s="150">
        <f t="shared" si="149"/>
        <v>2.4751302557138359</v>
      </c>
      <c r="KO85" s="150">
        <f t="shared" si="149"/>
        <v>2.4891431477630963</v>
      </c>
      <c r="KP85" s="150">
        <f t="shared" si="149"/>
        <v>2.505490271957834</v>
      </c>
      <c r="KQ85" s="150">
        <f t="shared" si="149"/>
        <v>2.5221001381625441</v>
      </c>
      <c r="KR85" s="150">
        <f t="shared" si="149"/>
        <v>2.5399629977600662</v>
      </c>
      <c r="KS85" s="150">
        <f t="shared" si="149"/>
        <v>2.5609013123568221</v>
      </c>
      <c r="KT85" s="150">
        <f t="shared" si="149"/>
        <v>2.5833415591627897</v>
      </c>
      <c r="KU85" s="150">
        <f t="shared" si="149"/>
        <v>2.6075006667389871</v>
      </c>
      <c r="KV85" s="150">
        <f t="shared" si="149"/>
        <v>2.6368459793522394</v>
      </c>
      <c r="KW85" s="150">
        <f t="shared" si="149"/>
        <v>2.6685385722329693</v>
      </c>
      <c r="KX85" s="150">
        <f t="shared" si="149"/>
        <v>2.6988708962263566</v>
      </c>
      <c r="KY85" s="150">
        <f t="shared" si="149"/>
        <v>2.7290282968932664</v>
      </c>
      <c r="KZ85" s="150">
        <f t="shared" si="149"/>
        <v>2.760549963994182</v>
      </c>
      <c r="LA85" s="150">
        <f t="shared" si="149"/>
        <v>2.7910378882806217</v>
      </c>
      <c r="LB85" s="150">
        <f t="shared" si="149"/>
        <v>2.8222235571397509</v>
      </c>
      <c r="LC85" s="150">
        <f t="shared" si="149"/>
        <v>2.8579557996151936</v>
      </c>
      <c r="LD85" s="150">
        <f t="shared" si="149"/>
        <v>2.8956045210229742</v>
      </c>
      <c r="LE85" s="150">
        <f t="shared" si="149"/>
        <v>2.9310576533544768</v>
      </c>
      <c r="LF85" s="150">
        <f t="shared" si="149"/>
        <v>2.9649484413726328</v>
      </c>
      <c r="LG85" s="150">
        <f t="shared" si="149"/>
        <v>3.0029790732818924</v>
      </c>
      <c r="LH85" s="150">
        <f t="shared" si="149"/>
        <v>3.0425230471773523</v>
      </c>
      <c r="LI85" s="150">
        <f t="shared" si="149"/>
        <v>3.0848745778735163</v>
      </c>
      <c r="LJ85" s="150">
        <f t="shared" si="149"/>
        <v>3.1341817133251597</v>
      </c>
      <c r="LK85" s="150">
        <f t="shared" si="149"/>
        <v>3.186709743538211</v>
      </c>
      <c r="LL85" s="150">
        <f t="shared" si="149"/>
        <v>3.2357853587760488</v>
      </c>
      <c r="LM85" s="150">
        <f t="shared" si="149"/>
        <v>3.2800531936190565</v>
      </c>
      <c r="LN85" s="150">
        <f t="shared" si="149"/>
        <v>3.3197208705236649</v>
      </c>
      <c r="LO85" s="150">
        <f t="shared" si="149"/>
        <v>3.3528709112690107</v>
      </c>
      <c r="LP85" s="150">
        <f t="shared" si="149"/>
        <v>3.3808666308926774</v>
      </c>
      <c r="LQ85" s="150">
        <f t="shared" si="149"/>
        <v>3.4059114306458507</v>
      </c>
      <c r="LR85" s="150">
        <f t="shared" si="149"/>
        <v>3.433748067545995</v>
      </c>
      <c r="LS85" s="150">
        <f t="shared" si="149"/>
        <v>3.460398667345935</v>
      </c>
      <c r="LT85" s="150">
        <f t="shared" si="149"/>
        <v>3.4825861982439887</v>
      </c>
      <c r="LU85" s="150">
        <f t="shared" si="149"/>
        <v>3.5116754579331269</v>
      </c>
      <c r="LV85" s="150">
        <f t="shared" si="149"/>
        <v>3.5452110689189755</v>
      </c>
      <c r="LW85" s="150">
        <f t="shared" si="149"/>
        <v>3.5701585915458987</v>
      </c>
      <c r="LX85" s="150">
        <f t="shared" si="149"/>
        <v>3.5946553806623256</v>
      </c>
      <c r="LY85" s="150">
        <f t="shared" si="149"/>
        <v>3.6277120046377727</v>
      </c>
      <c r="LZ85" s="150">
        <f t="shared" si="149"/>
        <v>3.6439397739960704</v>
      </c>
      <c r="MA85" s="150">
        <f t="shared" si="149"/>
        <v>3.6469494935687372</v>
      </c>
      <c r="MB85" s="150">
        <f t="shared" si="149"/>
        <v>3.6592936189955081</v>
      </c>
      <c r="MC85" s="150">
        <f t="shared" si="149"/>
        <v>3.6796582296626918</v>
      </c>
      <c r="MD85" s="150">
        <f t="shared" si="149"/>
        <v>3.6937786480624317</v>
      </c>
      <c r="ME85" s="150">
        <f t="shared" si="149"/>
        <v>3.7211334412352781</v>
      </c>
      <c r="MF85" s="150">
        <f t="shared" si="149"/>
        <v>3.7643331191222464</v>
      </c>
      <c r="MG85" s="150">
        <f t="shared" si="149"/>
        <v>3.7957292705571493</v>
      </c>
      <c r="MH85" s="150">
        <f t="shared" si="149"/>
        <v>3.8150268620096357</v>
      </c>
      <c r="MI85" s="150">
        <f t="shared" si="149"/>
        <v>3.8427457341202831</v>
      </c>
      <c r="MJ85" s="150">
        <f t="shared" si="149"/>
        <v>3.8935807884923341</v>
      </c>
      <c r="MK85" s="150">
        <f t="shared" si="149"/>
        <v>3.9325678385133003</v>
      </c>
      <c r="ML85" s="150">
        <f t="shared" si="149"/>
        <v>3.9766858825967475</v>
      </c>
      <c r="MM85" s="150">
        <f t="shared" si="149"/>
        <v>4.0311915421981217</v>
      </c>
      <c r="MN85" s="150">
        <f t="shared" si="149"/>
        <v>4.0634318696889657</v>
      </c>
      <c r="MO85" s="150">
        <f t="shared" si="149"/>
        <v>4.0610980747148941</v>
      </c>
      <c r="MP85" s="150">
        <f t="shared" si="149"/>
        <v>4.0692462877489364</v>
      </c>
      <c r="MQ85" s="150">
        <f t="shared" si="149"/>
        <v>4.0725825912535196</v>
      </c>
      <c r="MR85" s="150">
        <f t="shared" si="149"/>
        <v>4.0740224402352716</v>
      </c>
      <c r="MS85" s="150">
        <f t="shared" si="149"/>
        <v>4.0941790828591138</v>
      </c>
      <c r="MT85" s="150">
        <f t="shared" si="149"/>
        <v>4.1275275595246024</v>
      </c>
      <c r="MU85" s="150">
        <f t="shared" si="149"/>
        <v>4.1560962527004683</v>
      </c>
      <c r="MV85" s="150">
        <f t="shared" si="149"/>
        <v>4.1938361831196431</v>
      </c>
      <c r="MW85" s="150">
        <f t="shared" si="149"/>
        <v>4.2303837009037508</v>
      </c>
      <c r="MX85" s="150">
        <f t="shared" si="149"/>
        <v>4.2660536286586144</v>
      </c>
      <c r="MY85" s="150">
        <f t="shared" ref="MY85:NO85" si="150">SUMPRODUCT(LV$42:MY$42,$N$72:$AQ$72)</f>
        <v>4.2988830639110143</v>
      </c>
      <c r="MZ85" s="150">
        <f t="shared" si="150"/>
        <v>4.3293796865140948</v>
      </c>
      <c r="NA85" s="150">
        <f t="shared" si="150"/>
        <v>4.3545608501158561</v>
      </c>
      <c r="NB85" s="150">
        <f t="shared" si="150"/>
        <v>4.3720657104998981</v>
      </c>
      <c r="NC85" s="150">
        <f t="shared" si="150"/>
        <v>4.3820269865122849</v>
      </c>
      <c r="ND85" s="150">
        <f t="shared" si="150"/>
        <v>4.3852787882062998</v>
      </c>
      <c r="NE85" s="150">
        <f t="shared" si="150"/>
        <v>4.3877838959997701</v>
      </c>
      <c r="NF85" s="150">
        <f t="shared" si="150"/>
        <v>4.3922751324994662</v>
      </c>
      <c r="NG85" s="150">
        <f t="shared" si="150"/>
        <v>4.4003688636113534</v>
      </c>
      <c r="NH85" s="150">
        <f t="shared" si="150"/>
        <v>4.4102733919755162</v>
      </c>
      <c r="NI85" s="150">
        <f t="shared" si="150"/>
        <v>4.4203396775230388</v>
      </c>
      <c r="NJ85" s="150">
        <f t="shared" si="150"/>
        <v>4.4281675497482818</v>
      </c>
      <c r="NK85" s="150">
        <f t="shared" si="150"/>
        <v>4.4317458173420468</v>
      </c>
      <c r="NL85" s="150">
        <f t="shared" si="150"/>
        <v>4.4351862222687624</v>
      </c>
      <c r="NM85" s="150">
        <f t="shared" si="150"/>
        <v>4.4400881120453821</v>
      </c>
      <c r="NN85" s="150">
        <f t="shared" si="150"/>
        <v>4.4478139203879348</v>
      </c>
      <c r="NO85" s="151">
        <f t="shared" si="150"/>
        <v>4.4499252762479022</v>
      </c>
      <c r="NP85" s="147"/>
      <c r="NQ85" s="147"/>
    </row>
    <row r="86" spans="1:381" s="146" customFormat="1" x14ac:dyDescent="0.2">
      <c r="A86" s="141"/>
      <c r="B86" s="141"/>
      <c r="C86" s="141" t="str">
        <f>OFMOR_OFF_0!C86</f>
        <v>FreeStock</v>
      </c>
      <c r="D86" s="141"/>
      <c r="E86" s="141" t="str">
        <f>OFMOR_OFF_0!E86</f>
        <v>Оборот: Освободившийся сток в количестве заказов после всех отмен</v>
      </c>
      <c r="F86" s="141"/>
      <c r="G86" s="141" t="str">
        <f>OFMOR_OFF_0!G86</f>
        <v>шт заказов</v>
      </c>
      <c r="H86" s="141"/>
      <c r="I86" s="141"/>
      <c r="J86" s="141"/>
      <c r="K86" s="142">
        <f t="shared" si="96"/>
        <v>14954.082779140987</v>
      </c>
      <c r="L86" s="141"/>
      <c r="M86" s="141"/>
      <c r="N86" s="143">
        <f>N78+N80+N82+N84+N85</f>
        <v>7.0245123321422243E-2</v>
      </c>
      <c r="O86" s="144">
        <f t="shared" ref="O86" si="151">O78+O80+O82+O84+O85</f>
        <v>0.21754302385793786</v>
      </c>
      <c r="P86" s="144">
        <f>P78+P80+P82+P84+P85</f>
        <v>0.30166951709874784</v>
      </c>
      <c r="Q86" s="144">
        <f>Q78+Q80+Q82+Q84+Q85</f>
        <v>0.62237583166661448</v>
      </c>
      <c r="R86" s="144">
        <f t="shared" ref="R86:CC86" si="152">R78+R80+R82+R84+R85</f>
        <v>0.91999359313940088</v>
      </c>
      <c r="S86" s="144">
        <f t="shared" si="152"/>
        <v>1.246656474643117</v>
      </c>
      <c r="T86" s="144">
        <f t="shared" si="152"/>
        <v>1.854297705967322</v>
      </c>
      <c r="U86" s="144">
        <f t="shared" si="152"/>
        <v>2.5676415723770631</v>
      </c>
      <c r="V86" s="144">
        <f t="shared" si="152"/>
        <v>3.078853129127495</v>
      </c>
      <c r="W86" s="144">
        <f t="shared" si="152"/>
        <v>3.8342031931632183</v>
      </c>
      <c r="X86" s="144">
        <f t="shared" si="152"/>
        <v>5.1413339345251607</v>
      </c>
      <c r="Y86" s="144">
        <f t="shared" si="152"/>
        <v>6.273619395495178</v>
      </c>
      <c r="Z86" s="144">
        <f t="shared" si="152"/>
        <v>7.4777333367555423</v>
      </c>
      <c r="AA86" s="144">
        <f t="shared" si="152"/>
        <v>9.1695666300472816</v>
      </c>
      <c r="AB86" s="144">
        <f t="shared" si="152"/>
        <v>10.596268072284438</v>
      </c>
      <c r="AC86" s="144">
        <f t="shared" si="152"/>
        <v>11.376733309286376</v>
      </c>
      <c r="AD86" s="144">
        <f t="shared" si="152"/>
        <v>12.440543079938168</v>
      </c>
      <c r="AE86" s="144">
        <f t="shared" si="152"/>
        <v>13.162293713836025</v>
      </c>
      <c r="AF86" s="144">
        <f t="shared" si="152"/>
        <v>13.386449660137915</v>
      </c>
      <c r="AG86" s="144">
        <f t="shared" si="152"/>
        <v>13.375576833011316</v>
      </c>
      <c r="AH86" s="144">
        <f t="shared" si="152"/>
        <v>13.341544833664873</v>
      </c>
      <c r="AI86" s="144">
        <f t="shared" si="152"/>
        <v>13.197673556353303</v>
      </c>
      <c r="AJ86" s="144">
        <f t="shared" si="152"/>
        <v>12.949147961554068</v>
      </c>
      <c r="AK86" s="144">
        <f t="shared" si="152"/>
        <v>13.372561659826623</v>
      </c>
      <c r="AL86" s="144">
        <f t="shared" si="152"/>
        <v>14.161953975875583</v>
      </c>
      <c r="AM86" s="144">
        <f t="shared" si="152"/>
        <v>15.320063113661769</v>
      </c>
      <c r="AN86" s="144">
        <f t="shared" si="152"/>
        <v>15.538266507888411</v>
      </c>
      <c r="AO86" s="144">
        <f t="shared" si="152"/>
        <v>16.732755258998388</v>
      </c>
      <c r="AP86" s="144">
        <f t="shared" si="152"/>
        <v>17.750022725299793</v>
      </c>
      <c r="AQ86" s="144">
        <f t="shared" si="152"/>
        <v>18.368510387757055</v>
      </c>
      <c r="AR86" s="144">
        <f t="shared" si="152"/>
        <v>19.9818746188826</v>
      </c>
      <c r="AS86" s="144">
        <f t="shared" si="152"/>
        <v>19.879524785007941</v>
      </c>
      <c r="AT86" s="144">
        <f t="shared" si="152"/>
        <v>18.2151115256408</v>
      </c>
      <c r="AU86" s="144">
        <f t="shared" si="152"/>
        <v>16.980041212069054</v>
      </c>
      <c r="AV86" s="144">
        <f t="shared" si="152"/>
        <v>14.702689553016384</v>
      </c>
      <c r="AW86" s="144">
        <f t="shared" si="152"/>
        <v>12.559496269453611</v>
      </c>
      <c r="AX86" s="144">
        <f t="shared" si="152"/>
        <v>10.947863751588566</v>
      </c>
      <c r="AY86" s="144">
        <f t="shared" si="152"/>
        <v>9.7038984567860407</v>
      </c>
      <c r="AZ86" s="144">
        <f t="shared" si="152"/>
        <v>8.8994387553479299</v>
      </c>
      <c r="BA86" s="144">
        <f t="shared" si="152"/>
        <v>8.4476363937686916</v>
      </c>
      <c r="BB86" s="144">
        <f t="shared" si="152"/>
        <v>8.2374751513978044</v>
      </c>
      <c r="BC86" s="144">
        <f t="shared" si="152"/>
        <v>8.1650727498620217</v>
      </c>
      <c r="BD86" s="144">
        <f t="shared" si="152"/>
        <v>8.3338914569015063</v>
      </c>
      <c r="BE86" s="144">
        <f t="shared" si="152"/>
        <v>8.5522696154315039</v>
      </c>
      <c r="BF86" s="144">
        <f t="shared" si="152"/>
        <v>8.9851031714656138</v>
      </c>
      <c r="BG86" s="144">
        <f t="shared" si="152"/>
        <v>9.5185371979983202</v>
      </c>
      <c r="BH86" s="144">
        <f t="shared" si="152"/>
        <v>9.9599211644190131</v>
      </c>
      <c r="BI86" s="144">
        <f t="shared" si="152"/>
        <v>10.273142556414191</v>
      </c>
      <c r="BJ86" s="144">
        <f t="shared" si="152"/>
        <v>10.65137343554129</v>
      </c>
      <c r="BK86" s="144">
        <f t="shared" si="152"/>
        <v>11.097938636789955</v>
      </c>
      <c r="BL86" s="144">
        <f t="shared" si="152"/>
        <v>11.450087982669366</v>
      </c>
      <c r="BM86" s="144">
        <f t="shared" si="152"/>
        <v>12.030361846301858</v>
      </c>
      <c r="BN86" s="144">
        <f t="shared" si="152"/>
        <v>12.626093317606996</v>
      </c>
      <c r="BO86" s="144">
        <f t="shared" si="152"/>
        <v>13.142552771321714</v>
      </c>
      <c r="BP86" s="144">
        <f t="shared" si="152"/>
        <v>13.371819684670696</v>
      </c>
      <c r="BQ86" s="144">
        <f t="shared" si="152"/>
        <v>13.707226409236856</v>
      </c>
      <c r="BR86" s="144">
        <f t="shared" si="152"/>
        <v>14.085926679547631</v>
      </c>
      <c r="BS86" s="144">
        <f t="shared" si="152"/>
        <v>14.349243394679554</v>
      </c>
      <c r="BT86" s="144">
        <f t="shared" si="152"/>
        <v>14.876993687475997</v>
      </c>
      <c r="BU86" s="144">
        <f t="shared" si="152"/>
        <v>15.272377148813989</v>
      </c>
      <c r="BV86" s="144">
        <f t="shared" si="152"/>
        <v>15.40633330934187</v>
      </c>
      <c r="BW86" s="144">
        <f t="shared" si="152"/>
        <v>15.677175844234922</v>
      </c>
      <c r="BX86" s="144">
        <f t="shared" si="152"/>
        <v>15.68920572954325</v>
      </c>
      <c r="BY86" s="144">
        <f t="shared" si="152"/>
        <v>15.659433373343715</v>
      </c>
      <c r="BZ86" s="144">
        <f t="shared" si="152"/>
        <v>15.586604847140928</v>
      </c>
      <c r="CA86" s="144">
        <f t="shared" si="152"/>
        <v>15.466674421905642</v>
      </c>
      <c r="CB86" s="144">
        <f t="shared" si="152"/>
        <v>15.390059511135572</v>
      </c>
      <c r="CC86" s="144">
        <f t="shared" si="152"/>
        <v>15.350059083224155</v>
      </c>
      <c r="CD86" s="144">
        <f t="shared" ref="CD86:EO86" si="153">CD78+CD80+CD82+CD84+CD85</f>
        <v>15.331473553003802</v>
      </c>
      <c r="CE86" s="144">
        <f t="shared" si="153"/>
        <v>15.336980880767573</v>
      </c>
      <c r="CF86" s="144">
        <f t="shared" si="153"/>
        <v>15.405093220116756</v>
      </c>
      <c r="CG86" s="144">
        <f t="shared" si="153"/>
        <v>15.481188145538916</v>
      </c>
      <c r="CH86" s="144">
        <f t="shared" si="153"/>
        <v>15.596769743840117</v>
      </c>
      <c r="CI86" s="144">
        <f t="shared" si="153"/>
        <v>15.766565860231415</v>
      </c>
      <c r="CJ86" s="144">
        <f t="shared" si="153"/>
        <v>15.936034621551103</v>
      </c>
      <c r="CK86" s="144">
        <f t="shared" si="153"/>
        <v>16.060147412624133</v>
      </c>
      <c r="CL86" s="144">
        <f t="shared" si="153"/>
        <v>16.193416729594027</v>
      </c>
      <c r="CM86" s="144">
        <f t="shared" si="153"/>
        <v>16.291584898785519</v>
      </c>
      <c r="CN86" s="144">
        <f t="shared" si="153"/>
        <v>16.310092966044724</v>
      </c>
      <c r="CO86" s="144">
        <f t="shared" si="153"/>
        <v>16.335701962509944</v>
      </c>
      <c r="CP86" s="144">
        <f t="shared" si="153"/>
        <v>16.336483061730284</v>
      </c>
      <c r="CQ86" s="144">
        <f t="shared" si="153"/>
        <v>16.31014620046431</v>
      </c>
      <c r="CR86" s="144">
        <f t="shared" si="153"/>
        <v>16.289430145877475</v>
      </c>
      <c r="CS86" s="144">
        <f t="shared" si="153"/>
        <v>16.318969853039537</v>
      </c>
      <c r="CT86" s="144">
        <f t="shared" si="153"/>
        <v>16.38080665310676</v>
      </c>
      <c r="CU86" s="144">
        <f t="shared" si="153"/>
        <v>16.473773841649027</v>
      </c>
      <c r="CV86" s="144">
        <f t="shared" si="153"/>
        <v>16.642697174262779</v>
      </c>
      <c r="CW86" s="144">
        <f t="shared" si="153"/>
        <v>16.852275845375811</v>
      </c>
      <c r="CX86" s="144">
        <f t="shared" si="153"/>
        <v>17.081351677037052</v>
      </c>
      <c r="CY86" s="144">
        <f t="shared" si="153"/>
        <v>17.326479961986699</v>
      </c>
      <c r="CZ86" s="144">
        <f t="shared" si="153"/>
        <v>17.568002554508617</v>
      </c>
      <c r="DA86" s="144">
        <f t="shared" si="153"/>
        <v>17.803113855869892</v>
      </c>
      <c r="DB86" s="144">
        <f t="shared" si="153"/>
        <v>18.040604843901193</v>
      </c>
      <c r="DC86" s="144">
        <f t="shared" si="153"/>
        <v>18.269728369250608</v>
      </c>
      <c r="DD86" s="144">
        <f t="shared" si="153"/>
        <v>18.478153035949344</v>
      </c>
      <c r="DE86" s="144">
        <f t="shared" si="153"/>
        <v>18.678628645742627</v>
      </c>
      <c r="DF86" s="144">
        <f t="shared" si="153"/>
        <v>18.868360085953416</v>
      </c>
      <c r="DG86" s="144">
        <f t="shared" si="153"/>
        <v>19.06787667088393</v>
      </c>
      <c r="DH86" s="144">
        <f t="shared" si="153"/>
        <v>19.272447550334007</v>
      </c>
      <c r="DI86" s="144">
        <f t="shared" si="153"/>
        <v>19.467756920259596</v>
      </c>
      <c r="DJ86" s="144">
        <f t="shared" si="153"/>
        <v>19.660877399847006</v>
      </c>
      <c r="DK86" s="144">
        <f t="shared" si="153"/>
        <v>19.840981084921658</v>
      </c>
      <c r="DL86" s="144">
        <f t="shared" si="153"/>
        <v>20.002710638439396</v>
      </c>
      <c r="DM86" s="144">
        <f t="shared" si="153"/>
        <v>20.140558817048795</v>
      </c>
      <c r="DN86" s="144">
        <f t="shared" si="153"/>
        <v>20.263843893643614</v>
      </c>
      <c r="DO86" s="144">
        <f t="shared" si="153"/>
        <v>20.360673273767279</v>
      </c>
      <c r="DP86" s="144">
        <f t="shared" si="153"/>
        <v>20.421960145436955</v>
      </c>
      <c r="DQ86" s="144">
        <f t="shared" si="153"/>
        <v>20.461167411141219</v>
      </c>
      <c r="DR86" s="144">
        <f t="shared" si="153"/>
        <v>20.474022066789484</v>
      </c>
      <c r="DS86" s="144">
        <f t="shared" si="153"/>
        <v>20.4785210284622</v>
      </c>
      <c r="DT86" s="144">
        <f t="shared" si="153"/>
        <v>20.479659599125725</v>
      </c>
      <c r="DU86" s="144">
        <f t="shared" si="153"/>
        <v>20.497766637548178</v>
      </c>
      <c r="DV86" s="144">
        <f t="shared" si="153"/>
        <v>20.536105491875745</v>
      </c>
      <c r="DW86" s="144">
        <f t="shared" si="153"/>
        <v>20.591421244583781</v>
      </c>
      <c r="DX86" s="144">
        <f t="shared" si="153"/>
        <v>20.676617377856335</v>
      </c>
      <c r="DY86" s="144">
        <f t="shared" si="153"/>
        <v>20.776854883673572</v>
      </c>
      <c r="DZ86" s="144">
        <f t="shared" si="153"/>
        <v>20.891868517973027</v>
      </c>
      <c r="EA86" s="144">
        <f t="shared" si="153"/>
        <v>21.014667903209148</v>
      </c>
      <c r="EB86" s="144">
        <f t="shared" si="153"/>
        <v>21.150044113506382</v>
      </c>
      <c r="EC86" s="144">
        <f t="shared" si="153"/>
        <v>21.291719627339244</v>
      </c>
      <c r="ED86" s="144">
        <f t="shared" si="153"/>
        <v>21.433551640159806</v>
      </c>
      <c r="EE86" s="144">
        <f t="shared" si="153"/>
        <v>21.578378245063803</v>
      </c>
      <c r="EF86" s="144">
        <f t="shared" si="153"/>
        <v>21.708915044733519</v>
      </c>
      <c r="EG86" s="144">
        <f t="shared" si="153"/>
        <v>21.834650371187891</v>
      </c>
      <c r="EH86" s="144">
        <f t="shared" si="153"/>
        <v>21.948785901264351</v>
      </c>
      <c r="EI86" s="144">
        <f t="shared" si="153"/>
        <v>22.05741967001029</v>
      </c>
      <c r="EJ86" s="144">
        <f t="shared" si="153"/>
        <v>22.164377119809767</v>
      </c>
      <c r="EK86" s="144">
        <f t="shared" si="153"/>
        <v>22.270796412371265</v>
      </c>
      <c r="EL86" s="144">
        <f t="shared" si="153"/>
        <v>22.385395925623193</v>
      </c>
      <c r="EM86" s="144">
        <f t="shared" si="153"/>
        <v>22.501125803746742</v>
      </c>
      <c r="EN86" s="144">
        <f t="shared" si="153"/>
        <v>22.620308604528169</v>
      </c>
      <c r="EO86" s="144">
        <f t="shared" si="153"/>
        <v>22.740782778086913</v>
      </c>
      <c r="EP86" s="144">
        <f t="shared" ref="EP86:HA86" si="154">EP78+EP80+EP82+EP84+EP85</f>
        <v>22.86536643329141</v>
      </c>
      <c r="EQ86" s="144">
        <f t="shared" si="154"/>
        <v>22.988422220145161</v>
      </c>
      <c r="ER86" s="144">
        <f t="shared" si="154"/>
        <v>23.110157205379242</v>
      </c>
      <c r="ES86" s="144">
        <f t="shared" si="154"/>
        <v>23.232371760078308</v>
      </c>
      <c r="ET86" s="144">
        <f t="shared" si="154"/>
        <v>23.349729915185669</v>
      </c>
      <c r="EU86" s="144">
        <f t="shared" si="154"/>
        <v>23.459395278692888</v>
      </c>
      <c r="EV86" s="144">
        <f t="shared" si="154"/>
        <v>23.557353249347237</v>
      </c>
      <c r="EW86" s="144">
        <f t="shared" si="154"/>
        <v>23.661684350382057</v>
      </c>
      <c r="EX86" s="144">
        <f t="shared" si="154"/>
        <v>23.772427826338966</v>
      </c>
      <c r="EY86" s="144">
        <f t="shared" si="154"/>
        <v>23.888321868477952</v>
      </c>
      <c r="EZ86" s="144">
        <f t="shared" si="154"/>
        <v>24.024337296968021</v>
      </c>
      <c r="FA86" s="144">
        <f t="shared" si="154"/>
        <v>24.169966403305992</v>
      </c>
      <c r="FB86" s="144">
        <f t="shared" si="154"/>
        <v>24.329746320894273</v>
      </c>
      <c r="FC86" s="144">
        <f t="shared" si="154"/>
        <v>24.50255380627587</v>
      </c>
      <c r="FD86" s="144">
        <f t="shared" si="154"/>
        <v>24.690118610918887</v>
      </c>
      <c r="FE86" s="144">
        <f t="shared" si="154"/>
        <v>24.891692412198211</v>
      </c>
      <c r="FF86" s="144">
        <f t="shared" si="154"/>
        <v>25.113591440728108</v>
      </c>
      <c r="FG86" s="144">
        <f t="shared" si="154"/>
        <v>25.362746175365395</v>
      </c>
      <c r="FH86" s="144">
        <f t="shared" si="154"/>
        <v>25.626119456830111</v>
      </c>
      <c r="FI86" s="144">
        <f t="shared" si="154"/>
        <v>25.912605085617614</v>
      </c>
      <c r="FJ86" s="144">
        <f t="shared" si="154"/>
        <v>26.214155185798326</v>
      </c>
      <c r="FK86" s="144">
        <f t="shared" si="154"/>
        <v>26.528719874339373</v>
      </c>
      <c r="FL86" s="144">
        <f t="shared" si="154"/>
        <v>26.857339407998886</v>
      </c>
      <c r="FM86" s="144">
        <f t="shared" si="154"/>
        <v>27.197789078965219</v>
      </c>
      <c r="FN86" s="144">
        <f t="shared" si="154"/>
        <v>27.547538185941825</v>
      </c>
      <c r="FO86" s="144">
        <f t="shared" si="154"/>
        <v>27.89308561304377</v>
      </c>
      <c r="FP86" s="144">
        <f t="shared" si="154"/>
        <v>28.241438965888218</v>
      </c>
      <c r="FQ86" s="144">
        <f t="shared" si="154"/>
        <v>28.590603196051106</v>
      </c>
      <c r="FR86" s="144">
        <f t="shared" si="154"/>
        <v>28.941533276903964</v>
      </c>
      <c r="FS86" s="144">
        <f t="shared" si="154"/>
        <v>29.30319583486374</v>
      </c>
      <c r="FT86" s="144">
        <f t="shared" si="154"/>
        <v>29.681592698908801</v>
      </c>
      <c r="FU86" s="144">
        <f t="shared" si="154"/>
        <v>30.088293300255962</v>
      </c>
      <c r="FV86" s="144">
        <f t="shared" si="154"/>
        <v>30.498746151441708</v>
      </c>
      <c r="FW86" s="144">
        <f t="shared" si="154"/>
        <v>30.92968294775654</v>
      </c>
      <c r="FX86" s="144">
        <f t="shared" si="154"/>
        <v>31.3760113913015</v>
      </c>
      <c r="FY86" s="144">
        <f t="shared" si="154"/>
        <v>31.83554048145113</v>
      </c>
      <c r="FZ86" s="144">
        <f t="shared" si="154"/>
        <v>32.324124482043281</v>
      </c>
      <c r="GA86" s="144">
        <f t="shared" si="154"/>
        <v>32.808118790456369</v>
      </c>
      <c r="GB86" s="144">
        <f t="shared" si="154"/>
        <v>33.267306402279509</v>
      </c>
      <c r="GC86" s="144">
        <f t="shared" si="154"/>
        <v>33.703673609473441</v>
      </c>
      <c r="GD86" s="144">
        <f t="shared" si="154"/>
        <v>34.094418693091988</v>
      </c>
      <c r="GE86" s="144">
        <f t="shared" si="154"/>
        <v>34.44229212553892</v>
      </c>
      <c r="GF86" s="144">
        <f t="shared" si="154"/>
        <v>34.75988496553812</v>
      </c>
      <c r="GG86" s="144">
        <f t="shared" si="154"/>
        <v>35.044636828427137</v>
      </c>
      <c r="GH86" s="144">
        <f t="shared" si="154"/>
        <v>35.299032453242091</v>
      </c>
      <c r="GI86" s="144">
        <f t="shared" si="154"/>
        <v>35.540748574596485</v>
      </c>
      <c r="GJ86" s="144">
        <f t="shared" si="154"/>
        <v>35.760348945232877</v>
      </c>
      <c r="GK86" s="144">
        <f t="shared" si="154"/>
        <v>35.946566419063259</v>
      </c>
      <c r="GL86" s="144">
        <f t="shared" si="154"/>
        <v>36.106673195719964</v>
      </c>
      <c r="GM86" s="144">
        <f t="shared" si="154"/>
        <v>36.243963440461791</v>
      </c>
      <c r="GN86" s="144">
        <f t="shared" si="154"/>
        <v>36.347676909362029</v>
      </c>
      <c r="GO86" s="144">
        <f t="shared" si="154"/>
        <v>36.423105466460761</v>
      </c>
      <c r="GP86" s="144">
        <f t="shared" si="154"/>
        <v>36.492075026280226</v>
      </c>
      <c r="GQ86" s="144">
        <f t="shared" si="154"/>
        <v>36.538705974645282</v>
      </c>
      <c r="GR86" s="144">
        <f t="shared" si="154"/>
        <v>36.573390167372722</v>
      </c>
      <c r="GS86" s="144">
        <f t="shared" si="154"/>
        <v>36.609602809918378</v>
      </c>
      <c r="GT86" s="144">
        <f t="shared" si="154"/>
        <v>36.655663694400936</v>
      </c>
      <c r="GU86" s="144">
        <f t="shared" si="154"/>
        <v>36.714461642691703</v>
      </c>
      <c r="GV86" s="144">
        <f t="shared" si="154"/>
        <v>36.787693043033322</v>
      </c>
      <c r="GW86" s="144">
        <f t="shared" si="154"/>
        <v>36.883186159117543</v>
      </c>
      <c r="GX86" s="144">
        <f t="shared" si="154"/>
        <v>36.971979868665514</v>
      </c>
      <c r="GY86" s="144">
        <f t="shared" si="154"/>
        <v>37.047008546872007</v>
      </c>
      <c r="GZ86" s="144">
        <f t="shared" si="154"/>
        <v>37.10362069088103</v>
      </c>
      <c r="HA86" s="144">
        <f t="shared" si="154"/>
        <v>37.17138783531172</v>
      </c>
      <c r="HB86" s="144">
        <f t="shared" ref="HB86:JM86" si="155">HB78+HB80+HB82+HB84+HB85</f>
        <v>37.223967467918527</v>
      </c>
      <c r="HC86" s="144">
        <f t="shared" si="155"/>
        <v>37.275560554716165</v>
      </c>
      <c r="HD86" s="144">
        <f t="shared" si="155"/>
        <v>37.334722498733754</v>
      </c>
      <c r="HE86" s="144">
        <f t="shared" si="155"/>
        <v>37.374124562362304</v>
      </c>
      <c r="HF86" s="144">
        <f t="shared" si="155"/>
        <v>37.443529396615837</v>
      </c>
      <c r="HG86" s="144">
        <f t="shared" si="155"/>
        <v>37.586261640449131</v>
      </c>
      <c r="HH86" s="144">
        <f t="shared" si="155"/>
        <v>37.773215920378362</v>
      </c>
      <c r="HI86" s="144">
        <f t="shared" si="155"/>
        <v>38.041913300101854</v>
      </c>
      <c r="HJ86" s="144">
        <f t="shared" si="155"/>
        <v>38.427769241887297</v>
      </c>
      <c r="HK86" s="144">
        <f t="shared" si="155"/>
        <v>38.89538739836793</v>
      </c>
      <c r="HL86" s="144">
        <f t="shared" si="155"/>
        <v>39.421433854775373</v>
      </c>
      <c r="HM86" s="144">
        <f t="shared" si="155"/>
        <v>40.043114022833826</v>
      </c>
      <c r="HN86" s="144">
        <f t="shared" si="155"/>
        <v>40.720047416917623</v>
      </c>
      <c r="HO86" s="144">
        <f t="shared" si="155"/>
        <v>41.370732485934873</v>
      </c>
      <c r="HP86" s="144">
        <f t="shared" si="155"/>
        <v>42.02007679706572</v>
      </c>
      <c r="HQ86" s="144">
        <f t="shared" si="155"/>
        <v>42.63446681903396</v>
      </c>
      <c r="HR86" s="144">
        <f t="shared" si="155"/>
        <v>43.152258780998899</v>
      </c>
      <c r="HS86" s="144">
        <f t="shared" si="155"/>
        <v>43.560690366123666</v>
      </c>
      <c r="HT86" s="144">
        <f t="shared" si="155"/>
        <v>43.902871459896382</v>
      </c>
      <c r="HU86" s="144">
        <f t="shared" si="155"/>
        <v>44.152448528483085</v>
      </c>
      <c r="HV86" s="144">
        <f t="shared" si="155"/>
        <v>44.329505248206701</v>
      </c>
      <c r="HW86" s="144">
        <f t="shared" si="155"/>
        <v>44.510784812315023</v>
      </c>
      <c r="HX86" s="144">
        <f t="shared" si="155"/>
        <v>44.734608862408827</v>
      </c>
      <c r="HY86" s="144">
        <f t="shared" si="155"/>
        <v>45.033953980984897</v>
      </c>
      <c r="HZ86" s="144">
        <f t="shared" si="155"/>
        <v>45.342680446952066</v>
      </c>
      <c r="IA86" s="144">
        <f t="shared" si="155"/>
        <v>45.734041108929169</v>
      </c>
      <c r="IB86" s="144">
        <f t="shared" si="155"/>
        <v>46.15337323053518</v>
      </c>
      <c r="IC86" s="144">
        <f t="shared" si="155"/>
        <v>46.560702637425948</v>
      </c>
      <c r="ID86" s="144">
        <f t="shared" si="155"/>
        <v>46.996316904457657</v>
      </c>
      <c r="IE86" s="144">
        <f t="shared" si="155"/>
        <v>47.408005200253172</v>
      </c>
      <c r="IF86" s="144">
        <f t="shared" si="155"/>
        <v>47.633207921967738</v>
      </c>
      <c r="IG86" s="144">
        <f t="shared" si="155"/>
        <v>47.703323969449826</v>
      </c>
      <c r="IH86" s="144">
        <f t="shared" si="155"/>
        <v>47.579529265347333</v>
      </c>
      <c r="II86" s="144">
        <f t="shared" si="155"/>
        <v>47.20918082542493</v>
      </c>
      <c r="IJ86" s="144">
        <f t="shared" si="155"/>
        <v>46.74298049479026</v>
      </c>
      <c r="IK86" s="144">
        <f t="shared" si="155"/>
        <v>46.314179112962705</v>
      </c>
      <c r="IL86" s="144">
        <f t="shared" si="155"/>
        <v>45.921183778047002</v>
      </c>
      <c r="IM86" s="144">
        <f t="shared" si="155"/>
        <v>45.659569214044481</v>
      </c>
      <c r="IN86" s="144">
        <f t="shared" si="155"/>
        <v>45.531241392600236</v>
      </c>
      <c r="IO86" s="144">
        <f t="shared" si="155"/>
        <v>45.50645392926765</v>
      </c>
      <c r="IP86" s="144">
        <f t="shared" si="155"/>
        <v>45.572593275367232</v>
      </c>
      <c r="IQ86" s="144">
        <f t="shared" si="155"/>
        <v>45.70501221292028</v>
      </c>
      <c r="IR86" s="144">
        <f t="shared" si="155"/>
        <v>45.892095429843096</v>
      </c>
      <c r="IS86" s="144">
        <f t="shared" si="155"/>
        <v>46.122869842471914</v>
      </c>
      <c r="IT86" s="144">
        <f t="shared" si="155"/>
        <v>46.386720169680146</v>
      </c>
      <c r="IU86" s="144">
        <f t="shared" si="155"/>
        <v>46.656671568578865</v>
      </c>
      <c r="IV86" s="144">
        <f t="shared" si="155"/>
        <v>46.937540190043428</v>
      </c>
      <c r="IW86" s="144">
        <f t="shared" si="155"/>
        <v>47.217172659290625</v>
      </c>
      <c r="IX86" s="144">
        <f t="shared" si="155"/>
        <v>47.486986416386436</v>
      </c>
      <c r="IY86" s="144">
        <f t="shared" si="155"/>
        <v>47.775723758197628</v>
      </c>
      <c r="IZ86" s="144">
        <f t="shared" si="155"/>
        <v>48.085600343220356</v>
      </c>
      <c r="JA86" s="144">
        <f t="shared" si="155"/>
        <v>48.405214168472938</v>
      </c>
      <c r="JB86" s="144">
        <f t="shared" si="155"/>
        <v>48.703561087396366</v>
      </c>
      <c r="JC86" s="144">
        <f t="shared" si="155"/>
        <v>48.990255110604821</v>
      </c>
      <c r="JD86" s="144">
        <f t="shared" si="155"/>
        <v>49.24936043332886</v>
      </c>
      <c r="JE86" s="144">
        <f t="shared" si="155"/>
        <v>49.470714776254773</v>
      </c>
      <c r="JF86" s="144">
        <f t="shared" si="155"/>
        <v>49.671849285776297</v>
      </c>
      <c r="JG86" s="144">
        <f t="shared" si="155"/>
        <v>49.858002904341291</v>
      </c>
      <c r="JH86" s="144">
        <f t="shared" si="155"/>
        <v>50.007953982991218</v>
      </c>
      <c r="JI86" s="144">
        <f t="shared" si="155"/>
        <v>50.131965956603146</v>
      </c>
      <c r="JJ86" s="144">
        <f t="shared" si="155"/>
        <v>50.231554315586244</v>
      </c>
      <c r="JK86" s="144">
        <f t="shared" si="155"/>
        <v>50.300421618208041</v>
      </c>
      <c r="JL86" s="144">
        <f t="shared" si="155"/>
        <v>50.354400697003143</v>
      </c>
      <c r="JM86" s="144">
        <f t="shared" si="155"/>
        <v>50.425316741991821</v>
      </c>
      <c r="JN86" s="144">
        <f t="shared" ref="JN86:LY86" si="156">JN78+JN80+JN82+JN84+JN85</f>
        <v>50.506592765230238</v>
      </c>
      <c r="JO86" s="144">
        <f t="shared" si="156"/>
        <v>50.617401030918913</v>
      </c>
      <c r="JP86" s="144">
        <f t="shared" si="156"/>
        <v>50.767315590397317</v>
      </c>
      <c r="JQ86" s="144">
        <f t="shared" si="156"/>
        <v>50.956532276404211</v>
      </c>
      <c r="JR86" s="144">
        <f t="shared" si="156"/>
        <v>51.177803735347446</v>
      </c>
      <c r="JS86" s="144">
        <f t="shared" si="156"/>
        <v>51.433218929211549</v>
      </c>
      <c r="JT86" s="144">
        <f t="shared" si="156"/>
        <v>51.734477320309082</v>
      </c>
      <c r="JU86" s="144">
        <f t="shared" si="156"/>
        <v>52.069976825618994</v>
      </c>
      <c r="JV86" s="144">
        <f t="shared" si="156"/>
        <v>52.438140585601097</v>
      </c>
      <c r="JW86" s="144">
        <f t="shared" si="156"/>
        <v>52.849782148219319</v>
      </c>
      <c r="JX86" s="144">
        <f t="shared" si="156"/>
        <v>53.298940909302445</v>
      </c>
      <c r="JY86" s="144">
        <f t="shared" si="156"/>
        <v>53.769870350147755</v>
      </c>
      <c r="JZ86" s="144">
        <f t="shared" si="156"/>
        <v>54.276078174218704</v>
      </c>
      <c r="KA86" s="144">
        <f t="shared" si="156"/>
        <v>54.816347738976376</v>
      </c>
      <c r="KB86" s="144">
        <f t="shared" si="156"/>
        <v>55.380345779919843</v>
      </c>
      <c r="KC86" s="144">
        <f t="shared" si="156"/>
        <v>55.960806334418791</v>
      </c>
      <c r="KD86" s="144">
        <f t="shared" si="156"/>
        <v>56.554951324598413</v>
      </c>
      <c r="KE86" s="144">
        <f t="shared" si="156"/>
        <v>57.161107205468831</v>
      </c>
      <c r="KF86" s="144">
        <f t="shared" si="156"/>
        <v>57.770637003371007</v>
      </c>
      <c r="KG86" s="144">
        <f t="shared" si="156"/>
        <v>58.401061684971012</v>
      </c>
      <c r="KH86" s="144">
        <f t="shared" si="156"/>
        <v>59.064842883124079</v>
      </c>
      <c r="KI86" s="144">
        <f t="shared" si="156"/>
        <v>59.771006450665283</v>
      </c>
      <c r="KJ86" s="144">
        <f t="shared" si="156"/>
        <v>60.487542438142057</v>
      </c>
      <c r="KK86" s="144">
        <f t="shared" si="156"/>
        <v>61.243126008503566</v>
      </c>
      <c r="KL86" s="144">
        <f t="shared" si="156"/>
        <v>62.033046411590213</v>
      </c>
      <c r="KM86" s="144">
        <f t="shared" si="156"/>
        <v>62.851522625357056</v>
      </c>
      <c r="KN86" s="144">
        <f t="shared" si="156"/>
        <v>63.729577282296979</v>
      </c>
      <c r="KO86" s="144">
        <f t="shared" si="156"/>
        <v>64.601707877717331</v>
      </c>
      <c r="KP86" s="144">
        <f t="shared" si="156"/>
        <v>65.455893466948211</v>
      </c>
      <c r="KQ86" s="144">
        <f t="shared" si="156"/>
        <v>66.269533135615191</v>
      </c>
      <c r="KR86" s="144">
        <f t="shared" si="156"/>
        <v>67.018564486836297</v>
      </c>
      <c r="KS86" s="144">
        <f t="shared" si="156"/>
        <v>67.734171788640865</v>
      </c>
      <c r="KT86" s="144">
        <f t="shared" si="156"/>
        <v>68.404300219116294</v>
      </c>
      <c r="KU86" s="144">
        <f t="shared" si="156"/>
        <v>69.004873486068504</v>
      </c>
      <c r="KV86" s="144">
        <f t="shared" si="156"/>
        <v>69.606340901225551</v>
      </c>
      <c r="KW86" s="144">
        <f t="shared" si="156"/>
        <v>70.246476281367279</v>
      </c>
      <c r="KX86" s="144">
        <f t="shared" si="156"/>
        <v>70.835352226571487</v>
      </c>
      <c r="KY86" s="144">
        <f t="shared" si="156"/>
        <v>71.409302800117032</v>
      </c>
      <c r="KZ86" s="144">
        <f t="shared" si="156"/>
        <v>72.020574974506587</v>
      </c>
      <c r="LA86" s="144">
        <f t="shared" si="156"/>
        <v>72.573677160110236</v>
      </c>
      <c r="LB86" s="144">
        <f t="shared" si="156"/>
        <v>73.041943254955243</v>
      </c>
      <c r="LC86" s="144">
        <f t="shared" si="156"/>
        <v>73.553186153211769</v>
      </c>
      <c r="LD86" s="144">
        <f t="shared" si="156"/>
        <v>74.028112538259165</v>
      </c>
      <c r="LE86" s="144">
        <f t="shared" si="156"/>
        <v>74.456408707588324</v>
      </c>
      <c r="LF86" s="144">
        <f t="shared" si="156"/>
        <v>74.883704286083827</v>
      </c>
      <c r="LG86" s="144">
        <f t="shared" si="156"/>
        <v>75.343090225486677</v>
      </c>
      <c r="LH86" s="144">
        <f t="shared" si="156"/>
        <v>75.822671516908002</v>
      </c>
      <c r="LI86" s="144">
        <f t="shared" si="156"/>
        <v>76.333440783134151</v>
      </c>
      <c r="LJ86" s="144">
        <f t="shared" si="156"/>
        <v>76.965672648628328</v>
      </c>
      <c r="LK86" s="144">
        <f t="shared" si="156"/>
        <v>77.662085457463064</v>
      </c>
      <c r="LL86" s="144">
        <f t="shared" si="156"/>
        <v>78.402271073448901</v>
      </c>
      <c r="LM86" s="144">
        <f t="shared" si="156"/>
        <v>79.02783577052017</v>
      </c>
      <c r="LN86" s="144">
        <f t="shared" si="156"/>
        <v>79.777682031468714</v>
      </c>
      <c r="LO86" s="144">
        <f t="shared" si="156"/>
        <v>80.487403794255584</v>
      </c>
      <c r="LP86" s="144">
        <f t="shared" si="156"/>
        <v>81.141266936024934</v>
      </c>
      <c r="LQ86" s="144">
        <f t="shared" si="156"/>
        <v>81.898475682539356</v>
      </c>
      <c r="LR86" s="144">
        <f t="shared" si="156"/>
        <v>82.411966781381324</v>
      </c>
      <c r="LS86" s="144">
        <f t="shared" si="156"/>
        <v>82.746200787775209</v>
      </c>
      <c r="LT86" s="144">
        <f t="shared" si="156"/>
        <v>83.163605177355606</v>
      </c>
      <c r="LU86" s="144">
        <f t="shared" si="156"/>
        <v>83.475935795527946</v>
      </c>
      <c r="LV86" s="144">
        <f t="shared" si="156"/>
        <v>83.84686911507049</v>
      </c>
      <c r="LW86" s="144">
        <f t="shared" si="156"/>
        <v>84.31937341413213</v>
      </c>
      <c r="LX86" s="144">
        <f t="shared" si="156"/>
        <v>84.850109858873168</v>
      </c>
      <c r="LY86" s="144">
        <f t="shared" si="156"/>
        <v>85.43433705009322</v>
      </c>
      <c r="LZ86" s="144">
        <f t="shared" ref="LZ86:NO86" si="157">LZ78+LZ80+LZ82+LZ84+LZ85</f>
        <v>86.061077486183507</v>
      </c>
      <c r="MA86" s="144">
        <f t="shared" si="157"/>
        <v>86.696807384781835</v>
      </c>
      <c r="MB86" s="144">
        <f t="shared" si="157"/>
        <v>87.297355320945584</v>
      </c>
      <c r="MC86" s="144">
        <f t="shared" si="157"/>
        <v>87.875860363475482</v>
      </c>
      <c r="MD86" s="144">
        <f t="shared" si="157"/>
        <v>88.401910562572951</v>
      </c>
      <c r="ME86" s="144">
        <f t="shared" si="157"/>
        <v>88.869166579569878</v>
      </c>
      <c r="MF86" s="144">
        <f t="shared" si="157"/>
        <v>89.267682603460997</v>
      </c>
      <c r="MG86" s="144">
        <f t="shared" si="157"/>
        <v>89.60371375902109</v>
      </c>
      <c r="MH86" s="144">
        <f t="shared" si="157"/>
        <v>89.865941959910572</v>
      </c>
      <c r="MI86" s="144">
        <f t="shared" si="157"/>
        <v>90.094641375944605</v>
      </c>
      <c r="MJ86" s="144">
        <f t="shared" si="157"/>
        <v>90.311948337667644</v>
      </c>
      <c r="MK86" s="144">
        <f t="shared" si="157"/>
        <v>90.513278302256168</v>
      </c>
      <c r="ML86" s="144">
        <f t="shared" si="157"/>
        <v>90.73824579856182</v>
      </c>
      <c r="MM86" s="144">
        <f t="shared" si="157"/>
        <v>90.958412720405448</v>
      </c>
      <c r="MN86" s="144">
        <f t="shared" si="157"/>
        <v>91.169752776126643</v>
      </c>
      <c r="MO86" s="144">
        <f t="shared" si="157"/>
        <v>91.320532462243449</v>
      </c>
      <c r="MP86" s="144">
        <f t="shared" si="157"/>
        <v>91.443111872456356</v>
      </c>
      <c r="MQ86" s="144">
        <f t="shared" si="157"/>
        <v>91.51120318917566</v>
      </c>
      <c r="MR86" s="144">
        <f t="shared" si="157"/>
        <v>91.552188859774503</v>
      </c>
      <c r="MS86" s="144">
        <f t="shared" si="157"/>
        <v>91.56934278331606</v>
      </c>
      <c r="MT86" s="144">
        <f t="shared" si="157"/>
        <v>91.519633387018288</v>
      </c>
      <c r="MU86" s="144">
        <f t="shared" si="157"/>
        <v>91.417515547338567</v>
      </c>
      <c r="MV86" s="144">
        <f t="shared" si="157"/>
        <v>91.273487054570197</v>
      </c>
      <c r="MW86" s="144">
        <f t="shared" si="157"/>
        <v>91.116293261574242</v>
      </c>
      <c r="MX86" s="144">
        <f t="shared" si="157"/>
        <v>91.048212668832235</v>
      </c>
      <c r="MY86" s="144">
        <f t="shared" si="157"/>
        <v>91.053818683990485</v>
      </c>
      <c r="MZ86" s="144">
        <f t="shared" si="157"/>
        <v>91.173602235668938</v>
      </c>
      <c r="NA86" s="144">
        <f t="shared" si="157"/>
        <v>91.407615935761811</v>
      </c>
      <c r="NB86" s="144">
        <f t="shared" si="157"/>
        <v>91.732155654430898</v>
      </c>
      <c r="NC86" s="144">
        <f t="shared" si="157"/>
        <v>92.123848576944212</v>
      </c>
      <c r="ND86" s="144">
        <f t="shared" si="157"/>
        <v>92.5559474883365</v>
      </c>
      <c r="NE86" s="144">
        <f t="shared" si="157"/>
        <v>93.020406111966111</v>
      </c>
      <c r="NF86" s="144">
        <f t="shared" si="157"/>
        <v>93.503805373385376</v>
      </c>
      <c r="NG86" s="144">
        <f t="shared" si="157"/>
        <v>94.001185451472722</v>
      </c>
      <c r="NH86" s="144">
        <f t="shared" si="157"/>
        <v>94.504985988781456</v>
      </c>
      <c r="NI86" s="144">
        <f t="shared" si="157"/>
        <v>95.015993526380782</v>
      </c>
      <c r="NJ86" s="144">
        <f t="shared" si="157"/>
        <v>95.525217981592746</v>
      </c>
      <c r="NK86" s="144">
        <f t="shared" si="157"/>
        <v>96.029009313230162</v>
      </c>
      <c r="NL86" s="144">
        <f t="shared" si="157"/>
        <v>96.534565133122484</v>
      </c>
      <c r="NM86" s="144">
        <f t="shared" si="157"/>
        <v>97.041519935059469</v>
      </c>
      <c r="NN86" s="144">
        <f t="shared" si="157"/>
        <v>97.546640194165875</v>
      </c>
      <c r="NO86" s="145">
        <f t="shared" si="157"/>
        <v>98.03909219502988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tr">
        <f>OFMOR_OFF_0!E88</f>
        <v>Цены закупки товаров и заказов</v>
      </c>
      <c r="F88" s="1"/>
      <c r="G88" s="180" t="str">
        <f>OFMOR_OFF_0!G88</f>
        <v>месяц</v>
      </c>
      <c r="H88" s="1"/>
      <c r="I88" s="180"/>
      <c r="J88" s="1"/>
      <c r="K88" s="96"/>
      <c r="L88" s="1"/>
      <c r="M88" s="1"/>
      <c r="N88" s="21">
        <f>IF($N$9="","",$N$9)</f>
        <v>43466</v>
      </c>
      <c r="O88" s="21">
        <f>IF(N88="","",EOMONTH(N88,0)+1)</f>
        <v>43497</v>
      </c>
      <c r="P88" s="21">
        <f t="shared" ref="P88:Y88" si="158">IF(O88="","",EOMONTH(O88,0)+1)</f>
        <v>43525</v>
      </c>
      <c r="Q88" s="21">
        <f t="shared" si="158"/>
        <v>43556</v>
      </c>
      <c r="R88" s="21">
        <f t="shared" si="158"/>
        <v>43586</v>
      </c>
      <c r="S88" s="21">
        <f t="shared" si="158"/>
        <v>43617</v>
      </c>
      <c r="T88" s="21">
        <f t="shared" si="158"/>
        <v>43647</v>
      </c>
      <c r="U88" s="21">
        <f t="shared" si="158"/>
        <v>43678</v>
      </c>
      <c r="V88" s="21">
        <f t="shared" si="158"/>
        <v>43709</v>
      </c>
      <c r="W88" s="21">
        <f t="shared" si="158"/>
        <v>43739</v>
      </c>
      <c r="X88" s="21">
        <f t="shared" si="158"/>
        <v>43770</v>
      </c>
      <c r="Y88" s="21">
        <f t="shared" si="158"/>
        <v>43800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tr">
        <f>IF(N88="","",IF(N90&lt;=0,"Ошибка!",""))</f>
        <v/>
      </c>
      <c r="O89" s="24" t="str">
        <f t="shared" ref="O89:Y89" si="159">IF(O88="","",IF(O90&lt;=0,"Ошибка!",""))</f>
        <v/>
      </c>
      <c r="P89" s="24" t="str">
        <f t="shared" si="159"/>
        <v/>
      </c>
      <c r="Q89" s="24" t="str">
        <f t="shared" si="159"/>
        <v/>
      </c>
      <c r="R89" s="24" t="str">
        <f t="shared" si="159"/>
        <v/>
      </c>
      <c r="S89" s="24" t="str">
        <f t="shared" si="159"/>
        <v/>
      </c>
      <c r="T89" s="24" t="str">
        <f t="shared" si="159"/>
        <v/>
      </c>
      <c r="U89" s="24" t="str">
        <f t="shared" si="159"/>
        <v/>
      </c>
      <c r="V89" s="24" t="str">
        <f t="shared" si="159"/>
        <v/>
      </c>
      <c r="W89" s="24" t="str">
        <f t="shared" si="159"/>
        <v/>
      </c>
      <c r="X89" s="24" t="str">
        <f t="shared" si="159"/>
        <v/>
      </c>
      <c r="Y89" s="24" t="str">
        <f t="shared" si="159"/>
        <v/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tr">
        <f>OFMOR_OFF_0!C90</f>
        <v>COGS_AGV</v>
      </c>
      <c r="D90" s="8"/>
      <c r="E90" s="8" t="str">
        <f>OFMOR_OFF_0!E90</f>
        <v>Плановая средняя стоимость закупки одного товара у Поставщиков</v>
      </c>
      <c r="F90" s="8"/>
      <c r="G90" s="8" t="str">
        <f>OFMOR_OFF_0!G90</f>
        <v>руб.</v>
      </c>
      <c r="H90" s="8"/>
      <c r="I90" s="8"/>
      <c r="J90" s="8"/>
      <c r="K90" s="9"/>
      <c r="L90" s="9"/>
      <c r="M90" s="1"/>
      <c r="N90" s="64">
        <f>scenario_Comm!N73</f>
        <v>4000</v>
      </c>
      <c r="O90" s="64">
        <f>scenario_Comm!O73</f>
        <v>4100</v>
      </c>
      <c r="P90" s="64">
        <f>scenario_Comm!P73</f>
        <v>4200</v>
      </c>
      <c r="Q90" s="64">
        <f>scenario_Comm!Q73</f>
        <v>4000</v>
      </c>
      <c r="R90" s="64">
        <f>scenario_Comm!R73</f>
        <v>3900</v>
      </c>
      <c r="S90" s="64">
        <f>scenario_Comm!S73</f>
        <v>3700</v>
      </c>
      <c r="T90" s="64">
        <f>scenario_Comm!T73</f>
        <v>3700</v>
      </c>
      <c r="U90" s="64">
        <f>scenario_Comm!U73</f>
        <v>3800</v>
      </c>
      <c r="V90" s="64">
        <f>scenario_Comm!V73</f>
        <v>4200</v>
      </c>
      <c r="W90" s="64">
        <f>scenario_Comm!W73</f>
        <v>4300</v>
      </c>
      <c r="X90" s="64">
        <f>scenario_Comm!X73</f>
        <v>4500</v>
      </c>
      <c r="Y90" s="64">
        <f>scenario_Comm!Y73</f>
        <v>4200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tr">
        <f>IF(N88="","",IF(N92&lt;1,"Ошибка!",""))</f>
        <v/>
      </c>
      <c r="O91" s="68" t="str">
        <f t="shared" ref="O91:Y91" si="160">IF(O88="","",IF(O92&lt;1,"Ошибка!",""))</f>
        <v/>
      </c>
      <c r="P91" s="68" t="str">
        <f t="shared" si="160"/>
        <v/>
      </c>
      <c r="Q91" s="68" t="str">
        <f t="shared" si="160"/>
        <v/>
      </c>
      <c r="R91" s="68" t="str">
        <f t="shared" si="160"/>
        <v/>
      </c>
      <c r="S91" s="68" t="str">
        <f t="shared" si="160"/>
        <v/>
      </c>
      <c r="T91" s="68" t="str">
        <f t="shared" si="160"/>
        <v/>
      </c>
      <c r="U91" s="68" t="str">
        <f t="shared" si="160"/>
        <v/>
      </c>
      <c r="V91" s="68" t="str">
        <f t="shared" si="160"/>
        <v/>
      </c>
      <c r="W91" s="68" t="str">
        <f t="shared" si="160"/>
        <v/>
      </c>
      <c r="X91" s="68" t="str">
        <f t="shared" si="160"/>
        <v/>
      </c>
      <c r="Y91" s="68" t="str">
        <f t="shared" si="160"/>
        <v/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tr">
        <f>OFMOR_OFF_0!C92</f>
        <v>Goods_in_Order</v>
      </c>
      <c r="D92" s="8"/>
      <c r="E92" s="8" t="str">
        <f>OFMOR_OFF_0!E92</f>
        <v>Плановое среднее количество товаров в одном оформленном клиентском заказе</v>
      </c>
      <c r="F92" s="8"/>
      <c r="G92" s="8" t="str">
        <f>OFMOR_OFF_0!G92</f>
        <v>шт товаров</v>
      </c>
      <c r="H92" s="8"/>
      <c r="I92" s="8"/>
      <c r="J92" s="8"/>
      <c r="K92" s="9"/>
      <c r="L92" s="9"/>
      <c r="M92" s="1"/>
      <c r="N92" s="230">
        <f>scenario_Comm!N75</f>
        <v>1.4</v>
      </c>
      <c r="O92" s="230">
        <f>scenario_Comm!O75</f>
        <v>1.4</v>
      </c>
      <c r="P92" s="230">
        <f>scenario_Comm!P75</f>
        <v>1.4</v>
      </c>
      <c r="Q92" s="230">
        <f>scenario_Comm!Q75</f>
        <v>1.4</v>
      </c>
      <c r="R92" s="230">
        <f>scenario_Comm!R75</f>
        <v>1.5</v>
      </c>
      <c r="S92" s="230">
        <f>scenario_Comm!S75</f>
        <v>1.5</v>
      </c>
      <c r="T92" s="230">
        <f>scenario_Comm!T75</f>
        <v>1.5</v>
      </c>
      <c r="U92" s="230">
        <f>scenario_Comm!U75</f>
        <v>1.5</v>
      </c>
      <c r="V92" s="230">
        <f>scenario_Comm!V75</f>
        <v>1.6</v>
      </c>
      <c r="W92" s="230">
        <f>scenario_Comm!W75</f>
        <v>1.6</v>
      </c>
      <c r="X92" s="230">
        <f>scenario_Comm!X75</f>
        <v>1.6</v>
      </c>
      <c r="Y92" s="230">
        <f>scenario_Comm!Y75</f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tr">
        <f>OFMOR_OFF_0!C94</f>
        <v>COGS_AOV</v>
      </c>
      <c r="D94" s="1"/>
      <c r="E94" s="1" t="str">
        <f>OFMOR_OFF_0!E94</f>
        <v>Средняя стоимость одного заказа в ценах закупки (Поставщиков)</v>
      </c>
      <c r="F94" s="1"/>
      <c r="G94" s="1" t="str">
        <f>OFMOR_OFF_0!G94</f>
        <v>руб.</v>
      </c>
      <c r="H94" s="1"/>
      <c r="I94" s="1"/>
      <c r="J94" s="1"/>
      <c r="K94" s="9"/>
      <c r="L94" s="3"/>
      <c r="M94" s="1"/>
      <c r="N94" s="61">
        <f>N90*N92</f>
        <v>5600</v>
      </c>
      <c r="O94" s="62">
        <f t="shared" ref="O94:Y94" si="161">O90*O92</f>
        <v>5740</v>
      </c>
      <c r="P94" s="62">
        <f t="shared" si="161"/>
        <v>5880</v>
      </c>
      <c r="Q94" s="62">
        <f t="shared" si="161"/>
        <v>5600</v>
      </c>
      <c r="R94" s="62">
        <f t="shared" si="161"/>
        <v>5850</v>
      </c>
      <c r="S94" s="62">
        <f t="shared" si="161"/>
        <v>5550</v>
      </c>
      <c r="T94" s="62">
        <f t="shared" si="161"/>
        <v>5550</v>
      </c>
      <c r="U94" s="62">
        <f t="shared" si="161"/>
        <v>5700</v>
      </c>
      <c r="V94" s="62">
        <f t="shared" si="161"/>
        <v>6720</v>
      </c>
      <c r="W94" s="62">
        <f t="shared" si="161"/>
        <v>6880</v>
      </c>
      <c r="X94" s="62">
        <f t="shared" si="161"/>
        <v>7200</v>
      </c>
      <c r="Y94" s="63">
        <f t="shared" si="161"/>
        <v>6720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tr">
        <f>OFMOR_OFF_0!C96</f>
        <v>SFIn</v>
      </c>
      <c r="D96" s="1"/>
      <c r="E96" s="180" t="str">
        <f>OFMOR_OFF_0!E96</f>
        <v>Даты плановых закупок товара для перепродажи</v>
      </c>
      <c r="F96" s="1"/>
      <c r="G96" s="180" t="str">
        <f>OFMOR_OFF_0!G96</f>
        <v>дата</v>
      </c>
      <c r="H96" s="1"/>
      <c r="I96" s="180"/>
      <c r="J96" s="1"/>
      <c r="K96" s="184"/>
      <c r="L96" s="1"/>
      <c r="M96" s="1"/>
      <c r="N96" s="177">
        <f>OFMOR_FFF_2!N186</f>
        <v>43483</v>
      </c>
      <c r="O96" s="178">
        <f>OFMOR_FFF_2!O186</f>
        <v>43484</v>
      </c>
      <c r="P96" s="178">
        <f>OFMOR_FFF_2!P186</f>
        <v>43485</v>
      </c>
      <c r="Q96" s="178">
        <f>OFMOR_FFF_2!Q186</f>
        <v>43486</v>
      </c>
      <c r="R96" s="178">
        <f>OFMOR_FFF_2!R186</f>
        <v>43487</v>
      </c>
      <c r="S96" s="178">
        <f>OFMOR_FFF_2!S186</f>
        <v>43488</v>
      </c>
      <c r="T96" s="178">
        <f>OFMOR_FFF_2!T186</f>
        <v>43489</v>
      </c>
      <c r="U96" s="178">
        <f>OFMOR_FFF_2!U186</f>
        <v>43490</v>
      </c>
      <c r="V96" s="178">
        <f>OFMOR_FFF_2!V186</f>
        <v>43491</v>
      </c>
      <c r="W96" s="178">
        <f>OFMOR_FFF_2!W186</f>
        <v>43492</v>
      </c>
      <c r="X96" s="178">
        <f>OFMOR_FFF_2!X186</f>
        <v>43493</v>
      </c>
      <c r="Y96" s="178">
        <f>OFMOR_FFF_2!Y186</f>
        <v>43494</v>
      </c>
      <c r="Z96" s="178">
        <f>OFMOR_FFF_2!Z186</f>
        <v>43495</v>
      </c>
      <c r="AA96" s="178">
        <f>OFMOR_FFF_2!AA186</f>
        <v>43496</v>
      </c>
      <c r="AB96" s="178">
        <f>OFMOR_FFF_2!AB186</f>
        <v>43497</v>
      </c>
      <c r="AC96" s="178">
        <f>OFMOR_FFF_2!AC186</f>
        <v>43498</v>
      </c>
      <c r="AD96" s="178">
        <f>OFMOR_FFF_2!AD186</f>
        <v>43499</v>
      </c>
      <c r="AE96" s="178">
        <f>OFMOR_FFF_2!AE186</f>
        <v>43500</v>
      </c>
      <c r="AF96" s="178">
        <f>OFMOR_FFF_2!AF186</f>
        <v>43501</v>
      </c>
      <c r="AG96" s="178">
        <f>OFMOR_FFF_2!AG186</f>
        <v>43502</v>
      </c>
      <c r="AH96" s="178">
        <f>OFMOR_FFF_2!AH186</f>
        <v>43503</v>
      </c>
      <c r="AI96" s="178">
        <f>OFMOR_FFF_2!AI186</f>
        <v>43504</v>
      </c>
      <c r="AJ96" s="178">
        <f>OFMOR_FFF_2!AJ186</f>
        <v>43505</v>
      </c>
      <c r="AK96" s="178">
        <f>OFMOR_FFF_2!AK186</f>
        <v>43506</v>
      </c>
      <c r="AL96" s="178">
        <f>OFMOR_FFF_2!AL186</f>
        <v>43507</v>
      </c>
      <c r="AM96" s="178">
        <f>OFMOR_FFF_2!AM186</f>
        <v>43508</v>
      </c>
      <c r="AN96" s="178">
        <f>OFMOR_FFF_2!AN186</f>
        <v>43509</v>
      </c>
      <c r="AO96" s="178">
        <f>OFMOR_FFF_2!AO186</f>
        <v>43510</v>
      </c>
      <c r="AP96" s="178">
        <f>OFMOR_FFF_2!AP186</f>
        <v>43511</v>
      </c>
      <c r="AQ96" s="178">
        <f>OFMOR_FFF_2!AQ186</f>
        <v>43512</v>
      </c>
      <c r="AR96" s="178">
        <f>OFMOR_FFF_2!AR186</f>
        <v>43513</v>
      </c>
      <c r="AS96" s="178">
        <f>OFMOR_FFF_2!AS186</f>
        <v>43514</v>
      </c>
      <c r="AT96" s="178">
        <f>OFMOR_FFF_2!AT186</f>
        <v>43515</v>
      </c>
      <c r="AU96" s="178">
        <f>OFMOR_FFF_2!AU186</f>
        <v>43516</v>
      </c>
      <c r="AV96" s="178">
        <f>OFMOR_FFF_2!AV186</f>
        <v>43517</v>
      </c>
      <c r="AW96" s="178">
        <f>OFMOR_FFF_2!AW186</f>
        <v>43518</v>
      </c>
      <c r="AX96" s="178">
        <f>OFMOR_FFF_2!AX186</f>
        <v>43519</v>
      </c>
      <c r="AY96" s="178">
        <f>OFMOR_FFF_2!AY186</f>
        <v>43520</v>
      </c>
      <c r="AZ96" s="178">
        <f>OFMOR_FFF_2!AZ186</f>
        <v>43521</v>
      </c>
      <c r="BA96" s="178">
        <f>OFMOR_FFF_2!BA186</f>
        <v>43522</v>
      </c>
      <c r="BB96" s="178">
        <f>OFMOR_FFF_2!BB186</f>
        <v>43523</v>
      </c>
      <c r="BC96" s="178">
        <f>OFMOR_FFF_2!BC186</f>
        <v>43524</v>
      </c>
      <c r="BD96" s="178">
        <f>OFMOR_FFF_2!BD186</f>
        <v>43525</v>
      </c>
      <c r="BE96" s="178">
        <f>OFMOR_FFF_2!BE186</f>
        <v>43526</v>
      </c>
      <c r="BF96" s="178">
        <f>OFMOR_FFF_2!BF186</f>
        <v>43527</v>
      </c>
      <c r="BG96" s="178">
        <f>OFMOR_FFF_2!BG186</f>
        <v>43528</v>
      </c>
      <c r="BH96" s="178">
        <f>OFMOR_FFF_2!BH186</f>
        <v>43529</v>
      </c>
      <c r="BI96" s="178">
        <f>OFMOR_FFF_2!BI186</f>
        <v>43530</v>
      </c>
      <c r="BJ96" s="178">
        <f>OFMOR_FFF_2!BJ186</f>
        <v>43531</v>
      </c>
      <c r="BK96" s="178">
        <f>OFMOR_FFF_2!BK186</f>
        <v>43532</v>
      </c>
      <c r="BL96" s="178">
        <f>OFMOR_FFF_2!BL186</f>
        <v>43533</v>
      </c>
      <c r="BM96" s="178">
        <f>OFMOR_FFF_2!BM186</f>
        <v>43534</v>
      </c>
      <c r="BN96" s="178">
        <f>OFMOR_FFF_2!BN186</f>
        <v>43535</v>
      </c>
      <c r="BO96" s="178">
        <f>OFMOR_FFF_2!BO186</f>
        <v>43536</v>
      </c>
      <c r="BP96" s="178">
        <f>OFMOR_FFF_2!BP186</f>
        <v>43537</v>
      </c>
      <c r="BQ96" s="178">
        <f>OFMOR_FFF_2!BQ186</f>
        <v>43538</v>
      </c>
      <c r="BR96" s="178">
        <f>OFMOR_FFF_2!BR186</f>
        <v>43539</v>
      </c>
      <c r="BS96" s="178">
        <f>OFMOR_FFF_2!BS186</f>
        <v>43540</v>
      </c>
      <c r="BT96" s="178">
        <f>OFMOR_FFF_2!BT186</f>
        <v>43541</v>
      </c>
      <c r="BU96" s="178">
        <f>OFMOR_FFF_2!BU186</f>
        <v>43542</v>
      </c>
      <c r="BV96" s="178">
        <f>OFMOR_FFF_2!BV186</f>
        <v>43543</v>
      </c>
      <c r="BW96" s="178">
        <f>OFMOR_FFF_2!BW186</f>
        <v>43544</v>
      </c>
      <c r="BX96" s="178">
        <f>OFMOR_FFF_2!BX186</f>
        <v>43545</v>
      </c>
      <c r="BY96" s="178">
        <f>OFMOR_FFF_2!BY186</f>
        <v>43546</v>
      </c>
      <c r="BZ96" s="178">
        <f>OFMOR_FFF_2!BZ186</f>
        <v>43547</v>
      </c>
      <c r="CA96" s="178">
        <f>OFMOR_FFF_2!CA186</f>
        <v>43548</v>
      </c>
      <c r="CB96" s="178">
        <f>OFMOR_FFF_2!CB186</f>
        <v>43549</v>
      </c>
      <c r="CC96" s="178">
        <f>OFMOR_FFF_2!CC186</f>
        <v>43550</v>
      </c>
      <c r="CD96" s="178">
        <f>OFMOR_FFF_2!CD186</f>
        <v>43551</v>
      </c>
      <c r="CE96" s="178">
        <f>OFMOR_FFF_2!CE186</f>
        <v>43552</v>
      </c>
      <c r="CF96" s="178">
        <f>OFMOR_FFF_2!CF186</f>
        <v>43553</v>
      </c>
      <c r="CG96" s="178">
        <f>OFMOR_FFF_2!CG186</f>
        <v>43554</v>
      </c>
      <c r="CH96" s="178">
        <f>OFMOR_FFF_2!CH186</f>
        <v>43555</v>
      </c>
      <c r="CI96" s="178">
        <f>OFMOR_FFF_2!CI186</f>
        <v>43556</v>
      </c>
      <c r="CJ96" s="178">
        <f>OFMOR_FFF_2!CJ186</f>
        <v>43557</v>
      </c>
      <c r="CK96" s="178">
        <f>OFMOR_FFF_2!CK186</f>
        <v>43558</v>
      </c>
      <c r="CL96" s="178">
        <f>OFMOR_FFF_2!CL186</f>
        <v>43559</v>
      </c>
      <c r="CM96" s="178">
        <f>OFMOR_FFF_2!CM186</f>
        <v>43560</v>
      </c>
      <c r="CN96" s="178">
        <f>OFMOR_FFF_2!CN186</f>
        <v>43561</v>
      </c>
      <c r="CO96" s="178">
        <f>OFMOR_FFF_2!CO186</f>
        <v>43562</v>
      </c>
      <c r="CP96" s="178">
        <f>OFMOR_FFF_2!CP186</f>
        <v>43563</v>
      </c>
      <c r="CQ96" s="178">
        <f>OFMOR_FFF_2!CQ186</f>
        <v>43564</v>
      </c>
      <c r="CR96" s="178">
        <f>OFMOR_FFF_2!CR186</f>
        <v>43565</v>
      </c>
      <c r="CS96" s="178">
        <f>OFMOR_FFF_2!CS186</f>
        <v>43566</v>
      </c>
      <c r="CT96" s="178">
        <f>OFMOR_FFF_2!CT186</f>
        <v>43567</v>
      </c>
      <c r="CU96" s="178">
        <f>OFMOR_FFF_2!CU186</f>
        <v>43568</v>
      </c>
      <c r="CV96" s="178">
        <f>OFMOR_FFF_2!CV186</f>
        <v>43569</v>
      </c>
      <c r="CW96" s="178">
        <f>OFMOR_FFF_2!CW186</f>
        <v>43570</v>
      </c>
      <c r="CX96" s="178">
        <f>OFMOR_FFF_2!CX186</f>
        <v>43571</v>
      </c>
      <c r="CY96" s="178">
        <f>OFMOR_FFF_2!CY186</f>
        <v>43572</v>
      </c>
      <c r="CZ96" s="178">
        <f>OFMOR_FFF_2!CZ186</f>
        <v>43573</v>
      </c>
      <c r="DA96" s="178">
        <f>OFMOR_FFF_2!DA186</f>
        <v>43574</v>
      </c>
      <c r="DB96" s="178">
        <f>OFMOR_FFF_2!DB186</f>
        <v>43575</v>
      </c>
      <c r="DC96" s="178">
        <f>OFMOR_FFF_2!DC186</f>
        <v>43576</v>
      </c>
      <c r="DD96" s="178">
        <f>OFMOR_FFF_2!DD186</f>
        <v>43577</v>
      </c>
      <c r="DE96" s="178">
        <f>OFMOR_FFF_2!DE186</f>
        <v>43578</v>
      </c>
      <c r="DF96" s="178">
        <f>OFMOR_FFF_2!DF186</f>
        <v>43579</v>
      </c>
      <c r="DG96" s="178">
        <f>OFMOR_FFF_2!DG186</f>
        <v>43580</v>
      </c>
      <c r="DH96" s="178">
        <f>OFMOR_FFF_2!DH186</f>
        <v>43581</v>
      </c>
      <c r="DI96" s="178">
        <f>OFMOR_FFF_2!DI186</f>
        <v>43582</v>
      </c>
      <c r="DJ96" s="178">
        <f>OFMOR_FFF_2!DJ186</f>
        <v>43583</v>
      </c>
      <c r="DK96" s="178">
        <f>OFMOR_FFF_2!DK186</f>
        <v>43584</v>
      </c>
      <c r="DL96" s="178">
        <f>OFMOR_FFF_2!DL186</f>
        <v>43585</v>
      </c>
      <c r="DM96" s="178">
        <f>OFMOR_FFF_2!DM186</f>
        <v>43586</v>
      </c>
      <c r="DN96" s="178">
        <f>OFMOR_FFF_2!DN186</f>
        <v>43587</v>
      </c>
      <c r="DO96" s="178">
        <f>OFMOR_FFF_2!DO186</f>
        <v>43588</v>
      </c>
      <c r="DP96" s="178">
        <f>OFMOR_FFF_2!DP186</f>
        <v>43589</v>
      </c>
      <c r="DQ96" s="178">
        <f>OFMOR_FFF_2!DQ186</f>
        <v>43590</v>
      </c>
      <c r="DR96" s="178">
        <f>OFMOR_FFF_2!DR186</f>
        <v>43591</v>
      </c>
      <c r="DS96" s="178">
        <f>OFMOR_FFF_2!DS186</f>
        <v>43592</v>
      </c>
      <c r="DT96" s="178">
        <f>OFMOR_FFF_2!DT186</f>
        <v>43593</v>
      </c>
      <c r="DU96" s="178">
        <f>OFMOR_FFF_2!DU186</f>
        <v>43594</v>
      </c>
      <c r="DV96" s="178">
        <f>OFMOR_FFF_2!DV186</f>
        <v>43595</v>
      </c>
      <c r="DW96" s="178">
        <f>OFMOR_FFF_2!DW186</f>
        <v>43596</v>
      </c>
      <c r="DX96" s="178">
        <f>OFMOR_FFF_2!DX186</f>
        <v>43597</v>
      </c>
      <c r="DY96" s="178">
        <f>OFMOR_FFF_2!DY186</f>
        <v>43598</v>
      </c>
      <c r="DZ96" s="178">
        <f>OFMOR_FFF_2!DZ186</f>
        <v>43599</v>
      </c>
      <c r="EA96" s="178">
        <f>OFMOR_FFF_2!EA186</f>
        <v>43600</v>
      </c>
      <c r="EB96" s="178">
        <f>OFMOR_FFF_2!EB186</f>
        <v>43601</v>
      </c>
      <c r="EC96" s="178">
        <f>OFMOR_FFF_2!EC186</f>
        <v>43602</v>
      </c>
      <c r="ED96" s="178">
        <f>OFMOR_FFF_2!ED186</f>
        <v>43603</v>
      </c>
      <c r="EE96" s="178">
        <f>OFMOR_FFF_2!EE186</f>
        <v>43604</v>
      </c>
      <c r="EF96" s="178">
        <f>OFMOR_FFF_2!EF186</f>
        <v>43605</v>
      </c>
      <c r="EG96" s="178">
        <f>OFMOR_FFF_2!EG186</f>
        <v>43606</v>
      </c>
      <c r="EH96" s="178">
        <f>OFMOR_FFF_2!EH186</f>
        <v>43607</v>
      </c>
      <c r="EI96" s="178">
        <f>OFMOR_FFF_2!EI186</f>
        <v>43608</v>
      </c>
      <c r="EJ96" s="178">
        <f>OFMOR_FFF_2!EJ186</f>
        <v>43609</v>
      </c>
      <c r="EK96" s="178">
        <f>OFMOR_FFF_2!EK186</f>
        <v>43610</v>
      </c>
      <c r="EL96" s="178">
        <f>OFMOR_FFF_2!EL186</f>
        <v>43611</v>
      </c>
      <c r="EM96" s="178">
        <f>OFMOR_FFF_2!EM186</f>
        <v>43612</v>
      </c>
      <c r="EN96" s="178">
        <f>OFMOR_FFF_2!EN186</f>
        <v>43613</v>
      </c>
      <c r="EO96" s="178">
        <f>OFMOR_FFF_2!EO186</f>
        <v>43614</v>
      </c>
      <c r="EP96" s="178">
        <f>OFMOR_FFF_2!EP186</f>
        <v>43615</v>
      </c>
      <c r="EQ96" s="178">
        <f>OFMOR_FFF_2!EQ186</f>
        <v>43616</v>
      </c>
      <c r="ER96" s="178">
        <f>OFMOR_FFF_2!ER186</f>
        <v>43617</v>
      </c>
      <c r="ES96" s="178">
        <f>OFMOR_FFF_2!ES186</f>
        <v>43618</v>
      </c>
      <c r="ET96" s="178">
        <f>OFMOR_FFF_2!ET186</f>
        <v>43619</v>
      </c>
      <c r="EU96" s="178">
        <f>OFMOR_FFF_2!EU186</f>
        <v>43620</v>
      </c>
      <c r="EV96" s="178">
        <f>OFMOR_FFF_2!EV186</f>
        <v>43621</v>
      </c>
      <c r="EW96" s="178">
        <f>OFMOR_FFF_2!EW186</f>
        <v>43622</v>
      </c>
      <c r="EX96" s="178">
        <f>OFMOR_FFF_2!EX186</f>
        <v>43623</v>
      </c>
      <c r="EY96" s="178">
        <f>OFMOR_FFF_2!EY186</f>
        <v>43624</v>
      </c>
      <c r="EZ96" s="178">
        <f>OFMOR_FFF_2!EZ186</f>
        <v>43625</v>
      </c>
      <c r="FA96" s="178">
        <f>OFMOR_FFF_2!FA186</f>
        <v>43626</v>
      </c>
      <c r="FB96" s="178">
        <f>OFMOR_FFF_2!FB186</f>
        <v>43627</v>
      </c>
      <c r="FC96" s="178">
        <f>OFMOR_FFF_2!FC186</f>
        <v>43628</v>
      </c>
      <c r="FD96" s="178">
        <f>OFMOR_FFF_2!FD186</f>
        <v>43629</v>
      </c>
      <c r="FE96" s="178">
        <f>OFMOR_FFF_2!FE186</f>
        <v>43630</v>
      </c>
      <c r="FF96" s="178">
        <f>OFMOR_FFF_2!FF186</f>
        <v>43631</v>
      </c>
      <c r="FG96" s="178">
        <f>OFMOR_FFF_2!FG186</f>
        <v>43632</v>
      </c>
      <c r="FH96" s="178">
        <f>OFMOR_FFF_2!FH186</f>
        <v>43633</v>
      </c>
      <c r="FI96" s="178">
        <f>OFMOR_FFF_2!FI186</f>
        <v>43634</v>
      </c>
      <c r="FJ96" s="178">
        <f>OFMOR_FFF_2!FJ186</f>
        <v>43635</v>
      </c>
      <c r="FK96" s="178">
        <f>OFMOR_FFF_2!FK186</f>
        <v>43636</v>
      </c>
      <c r="FL96" s="178">
        <f>OFMOR_FFF_2!FL186</f>
        <v>43637</v>
      </c>
      <c r="FM96" s="178">
        <f>OFMOR_FFF_2!FM186</f>
        <v>43638</v>
      </c>
      <c r="FN96" s="178">
        <f>OFMOR_FFF_2!FN186</f>
        <v>43639</v>
      </c>
      <c r="FO96" s="178">
        <f>OFMOR_FFF_2!FO186</f>
        <v>43640</v>
      </c>
      <c r="FP96" s="178">
        <f>OFMOR_FFF_2!FP186</f>
        <v>43641</v>
      </c>
      <c r="FQ96" s="178">
        <f>OFMOR_FFF_2!FQ186</f>
        <v>43642</v>
      </c>
      <c r="FR96" s="178">
        <f>OFMOR_FFF_2!FR186</f>
        <v>43643</v>
      </c>
      <c r="FS96" s="178">
        <f>OFMOR_FFF_2!FS186</f>
        <v>43644</v>
      </c>
      <c r="FT96" s="178">
        <f>OFMOR_FFF_2!FT186</f>
        <v>43645</v>
      </c>
      <c r="FU96" s="178">
        <f>OFMOR_FFF_2!FU186</f>
        <v>43646</v>
      </c>
      <c r="FV96" s="178">
        <f>OFMOR_FFF_2!FV186</f>
        <v>43647</v>
      </c>
      <c r="FW96" s="178">
        <f>OFMOR_FFF_2!FW186</f>
        <v>43648</v>
      </c>
      <c r="FX96" s="178">
        <f>OFMOR_FFF_2!FX186</f>
        <v>43649</v>
      </c>
      <c r="FY96" s="178">
        <f>OFMOR_FFF_2!FY186</f>
        <v>43650</v>
      </c>
      <c r="FZ96" s="178">
        <f>OFMOR_FFF_2!FZ186</f>
        <v>43651</v>
      </c>
      <c r="GA96" s="178">
        <f>OFMOR_FFF_2!GA186</f>
        <v>43652</v>
      </c>
      <c r="GB96" s="178">
        <f>OFMOR_FFF_2!GB186</f>
        <v>43653</v>
      </c>
      <c r="GC96" s="178">
        <f>OFMOR_FFF_2!GC186</f>
        <v>43654</v>
      </c>
      <c r="GD96" s="178">
        <f>OFMOR_FFF_2!GD186</f>
        <v>43655</v>
      </c>
      <c r="GE96" s="178">
        <f>OFMOR_FFF_2!GE186</f>
        <v>43656</v>
      </c>
      <c r="GF96" s="178">
        <f>OFMOR_FFF_2!GF186</f>
        <v>43657</v>
      </c>
      <c r="GG96" s="178">
        <f>OFMOR_FFF_2!GG186</f>
        <v>43658</v>
      </c>
      <c r="GH96" s="178">
        <f>OFMOR_FFF_2!GH186</f>
        <v>43659</v>
      </c>
      <c r="GI96" s="178">
        <f>OFMOR_FFF_2!GI186</f>
        <v>43660</v>
      </c>
      <c r="GJ96" s="178">
        <f>OFMOR_FFF_2!GJ186</f>
        <v>43661</v>
      </c>
      <c r="GK96" s="178">
        <f>OFMOR_FFF_2!GK186</f>
        <v>43662</v>
      </c>
      <c r="GL96" s="178">
        <f>OFMOR_FFF_2!GL186</f>
        <v>43663</v>
      </c>
      <c r="GM96" s="178">
        <f>OFMOR_FFF_2!GM186</f>
        <v>43659</v>
      </c>
      <c r="GN96" s="178">
        <f>OFMOR_FFF_2!GN186</f>
        <v>43660</v>
      </c>
      <c r="GO96" s="178">
        <f>OFMOR_FFF_2!GO186</f>
        <v>43661</v>
      </c>
      <c r="GP96" s="178">
        <f>OFMOR_FFF_2!GP186</f>
        <v>43662</v>
      </c>
      <c r="GQ96" s="178">
        <f>OFMOR_FFF_2!GQ186</f>
        <v>43663</v>
      </c>
      <c r="GR96" s="178">
        <f>OFMOR_FFF_2!GR186</f>
        <v>43664</v>
      </c>
      <c r="GS96" s="178">
        <f>OFMOR_FFF_2!GS186</f>
        <v>43665</v>
      </c>
      <c r="GT96" s="178">
        <f>OFMOR_FFF_2!GT186</f>
        <v>43666</v>
      </c>
      <c r="GU96" s="178">
        <f>OFMOR_FFF_2!GU186</f>
        <v>43667</v>
      </c>
      <c r="GV96" s="178">
        <f>OFMOR_FFF_2!GV186</f>
        <v>43668</v>
      </c>
      <c r="GW96" s="178">
        <f>OFMOR_FFF_2!GW186</f>
        <v>43669</v>
      </c>
      <c r="GX96" s="178">
        <f>OFMOR_FFF_2!GX186</f>
        <v>43670</v>
      </c>
      <c r="GY96" s="178">
        <f>OFMOR_FFF_2!GY186</f>
        <v>43671</v>
      </c>
      <c r="GZ96" s="178">
        <f>OFMOR_FFF_2!GZ186</f>
        <v>43672</v>
      </c>
      <c r="HA96" s="178">
        <f>OFMOR_FFF_2!HA186</f>
        <v>43673</v>
      </c>
      <c r="HB96" s="178">
        <f>OFMOR_FFF_2!HB186</f>
        <v>43674</v>
      </c>
      <c r="HC96" s="178">
        <f>OFMOR_FFF_2!HC186</f>
        <v>43675</v>
      </c>
      <c r="HD96" s="178">
        <f>OFMOR_FFF_2!HD186</f>
        <v>43676</v>
      </c>
      <c r="HE96" s="178">
        <f>OFMOR_FFF_2!HE186</f>
        <v>43677</v>
      </c>
      <c r="HF96" s="178">
        <f>OFMOR_FFF_2!HF186</f>
        <v>43678</v>
      </c>
      <c r="HG96" s="178">
        <f>OFMOR_FFF_2!HG186</f>
        <v>43679</v>
      </c>
      <c r="HH96" s="178">
        <f>OFMOR_FFF_2!HH186</f>
        <v>43680</v>
      </c>
      <c r="HI96" s="178">
        <f>OFMOR_FFF_2!HI186</f>
        <v>43681</v>
      </c>
      <c r="HJ96" s="178">
        <f>OFMOR_FFF_2!HJ186</f>
        <v>43682</v>
      </c>
      <c r="HK96" s="178">
        <f>OFMOR_FFF_2!HK186</f>
        <v>43683</v>
      </c>
      <c r="HL96" s="178">
        <f>OFMOR_FFF_2!HL186</f>
        <v>43684</v>
      </c>
      <c r="HM96" s="178">
        <f>OFMOR_FFF_2!HM186</f>
        <v>43685</v>
      </c>
      <c r="HN96" s="178">
        <f>OFMOR_FFF_2!HN186</f>
        <v>43686</v>
      </c>
      <c r="HO96" s="178">
        <f>OFMOR_FFF_2!HO186</f>
        <v>43687</v>
      </c>
      <c r="HP96" s="178">
        <f>OFMOR_FFF_2!HP186</f>
        <v>43688</v>
      </c>
      <c r="HQ96" s="178">
        <f>OFMOR_FFF_2!HQ186</f>
        <v>43689</v>
      </c>
      <c r="HR96" s="178">
        <f>OFMOR_FFF_2!HR186</f>
        <v>43690</v>
      </c>
      <c r="HS96" s="178">
        <f>OFMOR_FFF_2!HS186</f>
        <v>43691</v>
      </c>
      <c r="HT96" s="178">
        <f>OFMOR_FFF_2!HT186</f>
        <v>43692</v>
      </c>
      <c r="HU96" s="178">
        <f>OFMOR_FFF_2!HU186</f>
        <v>43693</v>
      </c>
      <c r="HV96" s="178">
        <f>OFMOR_FFF_2!HV186</f>
        <v>43694</v>
      </c>
      <c r="HW96" s="178">
        <f>OFMOR_FFF_2!HW186</f>
        <v>43695</v>
      </c>
      <c r="HX96" s="178">
        <f>OFMOR_FFF_2!HX186</f>
        <v>43696</v>
      </c>
      <c r="HY96" s="178">
        <f>OFMOR_FFF_2!HY186</f>
        <v>43697</v>
      </c>
      <c r="HZ96" s="178">
        <f>OFMOR_FFF_2!HZ186</f>
        <v>43698</v>
      </c>
      <c r="IA96" s="178">
        <f>OFMOR_FFF_2!IA186</f>
        <v>43699</v>
      </c>
      <c r="IB96" s="178">
        <f>OFMOR_FFF_2!IB186</f>
        <v>43700</v>
      </c>
      <c r="IC96" s="178">
        <f>OFMOR_FFF_2!IC186</f>
        <v>43701</v>
      </c>
      <c r="ID96" s="178">
        <f>OFMOR_FFF_2!ID186</f>
        <v>43702</v>
      </c>
      <c r="IE96" s="178">
        <f>OFMOR_FFF_2!IE186</f>
        <v>43703</v>
      </c>
      <c r="IF96" s="178">
        <f>OFMOR_FFF_2!IF186</f>
        <v>43704</v>
      </c>
      <c r="IG96" s="178">
        <f>OFMOR_FFF_2!IG186</f>
        <v>43705</v>
      </c>
      <c r="IH96" s="178">
        <f>OFMOR_FFF_2!IH186</f>
        <v>43706</v>
      </c>
      <c r="II96" s="178">
        <f>OFMOR_FFF_2!II186</f>
        <v>43707</v>
      </c>
      <c r="IJ96" s="178">
        <f>OFMOR_FFF_2!IJ186</f>
        <v>43708</v>
      </c>
      <c r="IK96" s="178">
        <f>OFMOR_FFF_2!IK186</f>
        <v>43709</v>
      </c>
      <c r="IL96" s="178">
        <f>OFMOR_FFF_2!IL186</f>
        <v>43710</v>
      </c>
      <c r="IM96" s="178">
        <f>OFMOR_FFF_2!IM186</f>
        <v>43711</v>
      </c>
      <c r="IN96" s="178">
        <f>OFMOR_FFF_2!IN186</f>
        <v>43712</v>
      </c>
      <c r="IO96" s="178">
        <f>OFMOR_FFF_2!IO186</f>
        <v>43713</v>
      </c>
      <c r="IP96" s="178">
        <f>OFMOR_FFF_2!IP186</f>
        <v>43714</v>
      </c>
      <c r="IQ96" s="178">
        <f>OFMOR_FFF_2!IQ186</f>
        <v>43715</v>
      </c>
      <c r="IR96" s="178">
        <f>OFMOR_FFF_2!IR186</f>
        <v>43716</v>
      </c>
      <c r="IS96" s="178">
        <f>OFMOR_FFF_2!IS186</f>
        <v>43717</v>
      </c>
      <c r="IT96" s="178">
        <f>OFMOR_FFF_2!IT186</f>
        <v>43718</v>
      </c>
      <c r="IU96" s="178">
        <f>OFMOR_FFF_2!IU186</f>
        <v>43719</v>
      </c>
      <c r="IV96" s="178">
        <f>OFMOR_FFF_2!IV186</f>
        <v>43720</v>
      </c>
      <c r="IW96" s="178">
        <f>OFMOR_FFF_2!IW186</f>
        <v>43721</v>
      </c>
      <c r="IX96" s="178">
        <f>OFMOR_FFF_2!IX186</f>
        <v>43722</v>
      </c>
      <c r="IY96" s="178">
        <f>OFMOR_FFF_2!IY186</f>
        <v>43723</v>
      </c>
      <c r="IZ96" s="178">
        <f>OFMOR_FFF_2!IZ186</f>
        <v>43724</v>
      </c>
      <c r="JA96" s="178">
        <f>OFMOR_FFF_2!JA186</f>
        <v>43725</v>
      </c>
      <c r="JB96" s="178">
        <f>OFMOR_FFF_2!JB186</f>
        <v>43726</v>
      </c>
      <c r="JC96" s="178">
        <f>OFMOR_FFF_2!JC186</f>
        <v>43727</v>
      </c>
      <c r="JD96" s="178">
        <f>OFMOR_FFF_2!JD186</f>
        <v>43728</v>
      </c>
      <c r="JE96" s="178">
        <f>OFMOR_FFF_2!JE186</f>
        <v>43729</v>
      </c>
      <c r="JF96" s="178">
        <f>OFMOR_FFF_2!JF186</f>
        <v>43730</v>
      </c>
      <c r="JG96" s="178">
        <f>OFMOR_FFF_2!JG186</f>
        <v>43731</v>
      </c>
      <c r="JH96" s="178">
        <f>OFMOR_FFF_2!JH186</f>
        <v>43732</v>
      </c>
      <c r="JI96" s="178">
        <f>OFMOR_FFF_2!JI186</f>
        <v>43733</v>
      </c>
      <c r="JJ96" s="178">
        <f>OFMOR_FFF_2!JJ186</f>
        <v>43734</v>
      </c>
      <c r="JK96" s="178">
        <f>OFMOR_FFF_2!JK186</f>
        <v>43735</v>
      </c>
      <c r="JL96" s="178">
        <f>OFMOR_FFF_2!JL186</f>
        <v>43736</v>
      </c>
      <c r="JM96" s="178">
        <f>OFMOR_FFF_2!JM186</f>
        <v>43737</v>
      </c>
      <c r="JN96" s="178">
        <f>OFMOR_FFF_2!JN186</f>
        <v>43738</v>
      </c>
      <c r="JO96" s="178">
        <f>OFMOR_FFF_2!JO186</f>
        <v>43739</v>
      </c>
      <c r="JP96" s="178">
        <f>OFMOR_FFF_2!JP186</f>
        <v>43740</v>
      </c>
      <c r="JQ96" s="178">
        <f>OFMOR_FFF_2!JQ186</f>
        <v>43741</v>
      </c>
      <c r="JR96" s="178">
        <f>OFMOR_FFF_2!JR186</f>
        <v>43742</v>
      </c>
      <c r="JS96" s="178">
        <f>OFMOR_FFF_2!JS186</f>
        <v>43743</v>
      </c>
      <c r="JT96" s="178">
        <f>OFMOR_FFF_2!JT186</f>
        <v>43744</v>
      </c>
      <c r="JU96" s="178">
        <f>OFMOR_FFF_2!JU186</f>
        <v>43745</v>
      </c>
      <c r="JV96" s="178">
        <f>OFMOR_FFF_2!JV186</f>
        <v>43746</v>
      </c>
      <c r="JW96" s="178">
        <f>OFMOR_FFF_2!JW186</f>
        <v>43747</v>
      </c>
      <c r="JX96" s="178">
        <f>OFMOR_FFF_2!JX186</f>
        <v>43748</v>
      </c>
      <c r="JY96" s="178">
        <f>OFMOR_FFF_2!JY186</f>
        <v>43749</v>
      </c>
      <c r="JZ96" s="178">
        <f>OFMOR_FFF_2!JZ186</f>
        <v>43750</v>
      </c>
      <c r="KA96" s="178">
        <f>OFMOR_FFF_2!KA186</f>
        <v>43750</v>
      </c>
      <c r="KB96" s="178">
        <f>OFMOR_FFF_2!KB186</f>
        <v>43751</v>
      </c>
      <c r="KC96" s="178">
        <f>OFMOR_FFF_2!KC186</f>
        <v>43752</v>
      </c>
      <c r="KD96" s="178">
        <f>OFMOR_FFF_2!KD186</f>
        <v>43753</v>
      </c>
      <c r="KE96" s="178">
        <f>OFMOR_FFF_2!KE186</f>
        <v>43754</v>
      </c>
      <c r="KF96" s="178">
        <f>OFMOR_FFF_2!KF186</f>
        <v>43755</v>
      </c>
      <c r="KG96" s="178">
        <f>OFMOR_FFF_2!KG186</f>
        <v>43756</v>
      </c>
      <c r="KH96" s="178">
        <f>OFMOR_FFF_2!KH186</f>
        <v>43757</v>
      </c>
      <c r="KI96" s="178">
        <f>OFMOR_FFF_2!KI186</f>
        <v>43758</v>
      </c>
      <c r="KJ96" s="178">
        <f>OFMOR_FFF_2!KJ186</f>
        <v>43759</v>
      </c>
      <c r="KK96" s="178">
        <f>OFMOR_FFF_2!KK186</f>
        <v>43760</v>
      </c>
      <c r="KL96" s="178">
        <f>OFMOR_FFF_2!KL186</f>
        <v>43761</v>
      </c>
      <c r="KM96" s="178">
        <f>OFMOR_FFF_2!KM186</f>
        <v>43762</v>
      </c>
      <c r="KN96" s="178">
        <f>OFMOR_FFF_2!KN186</f>
        <v>43763</v>
      </c>
      <c r="KO96" s="178">
        <f>OFMOR_FFF_2!KO186</f>
        <v>43764</v>
      </c>
      <c r="KP96" s="178">
        <f>OFMOR_FFF_2!KP186</f>
        <v>43765</v>
      </c>
      <c r="KQ96" s="178">
        <f>OFMOR_FFF_2!KQ186</f>
        <v>43766</v>
      </c>
      <c r="KR96" s="178">
        <f>OFMOR_FFF_2!KR186</f>
        <v>43767</v>
      </c>
      <c r="KS96" s="178">
        <f>OFMOR_FFF_2!KS186</f>
        <v>43768</v>
      </c>
      <c r="KT96" s="178">
        <f>OFMOR_FFF_2!KT186</f>
        <v>43769</v>
      </c>
      <c r="KU96" s="178">
        <f>OFMOR_FFF_2!KU186</f>
        <v>43770</v>
      </c>
      <c r="KV96" s="178">
        <f>OFMOR_FFF_2!KV186</f>
        <v>43771</v>
      </c>
      <c r="KW96" s="178">
        <f>OFMOR_FFF_2!KW186</f>
        <v>43772</v>
      </c>
      <c r="KX96" s="178">
        <f>OFMOR_FFF_2!KX186</f>
        <v>43773</v>
      </c>
      <c r="KY96" s="178">
        <f>OFMOR_FFF_2!KY186</f>
        <v>43774</v>
      </c>
      <c r="KZ96" s="178">
        <f>OFMOR_FFF_2!KZ186</f>
        <v>43775</v>
      </c>
      <c r="LA96" s="178">
        <f>OFMOR_FFF_2!LA186</f>
        <v>43776</v>
      </c>
      <c r="LB96" s="178">
        <f>OFMOR_FFF_2!LB186</f>
        <v>43777</v>
      </c>
      <c r="LC96" s="178">
        <f>OFMOR_FFF_2!LC186</f>
        <v>43778</v>
      </c>
      <c r="LD96" s="178">
        <f>OFMOR_FFF_2!LD186</f>
        <v>43779</v>
      </c>
      <c r="LE96" s="178">
        <f>OFMOR_FFF_2!LE186</f>
        <v>43780</v>
      </c>
      <c r="LF96" s="178">
        <f>OFMOR_FFF_2!LF186</f>
        <v>43781</v>
      </c>
      <c r="LG96" s="178">
        <f>OFMOR_FFF_2!LG186</f>
        <v>43782</v>
      </c>
      <c r="LH96" s="178">
        <f>OFMOR_FFF_2!LH186</f>
        <v>43783</v>
      </c>
      <c r="LI96" s="178">
        <f>OFMOR_FFF_2!LI186</f>
        <v>43784</v>
      </c>
      <c r="LJ96" s="178">
        <f>OFMOR_FFF_2!LJ186</f>
        <v>43785</v>
      </c>
      <c r="LK96" s="178">
        <f>OFMOR_FFF_2!LK186</f>
        <v>43786</v>
      </c>
      <c r="LL96" s="178">
        <f>OFMOR_FFF_2!LL186</f>
        <v>43787</v>
      </c>
      <c r="LM96" s="178">
        <f>OFMOR_FFF_2!LM186</f>
        <v>43788</v>
      </c>
      <c r="LN96" s="178">
        <f>OFMOR_FFF_2!LN186</f>
        <v>43789</v>
      </c>
      <c r="LO96" s="178">
        <f>OFMOR_FFF_2!LO186</f>
        <v>43790</v>
      </c>
      <c r="LP96" s="178">
        <f>OFMOR_FFF_2!LP186</f>
        <v>43791</v>
      </c>
      <c r="LQ96" s="178">
        <f>OFMOR_FFF_2!LQ186</f>
        <v>43792</v>
      </c>
      <c r="LR96" s="178">
        <f>OFMOR_FFF_2!LR186</f>
        <v>43793</v>
      </c>
      <c r="LS96" s="178">
        <f>OFMOR_FFF_2!LS186</f>
        <v>43794</v>
      </c>
      <c r="LT96" s="178">
        <f>OFMOR_FFF_2!LT186</f>
        <v>43795</v>
      </c>
      <c r="LU96" s="178">
        <f>OFMOR_FFF_2!LU186</f>
        <v>43796</v>
      </c>
      <c r="LV96" s="178">
        <f>OFMOR_FFF_2!LV186</f>
        <v>43797</v>
      </c>
      <c r="LW96" s="178">
        <f>OFMOR_FFF_2!LW186</f>
        <v>43798</v>
      </c>
      <c r="LX96" s="178">
        <f>OFMOR_FFF_2!LX186</f>
        <v>43799</v>
      </c>
      <c r="LY96" s="178">
        <f>OFMOR_FFF_2!LY186</f>
        <v>43800</v>
      </c>
      <c r="LZ96" s="178">
        <f>OFMOR_FFF_2!LZ186</f>
        <v>43801</v>
      </c>
      <c r="MA96" s="178">
        <f>OFMOR_FFF_2!MA186</f>
        <v>43802</v>
      </c>
      <c r="MB96" s="178">
        <f>OFMOR_FFF_2!MB186</f>
        <v>43803</v>
      </c>
      <c r="MC96" s="178">
        <f>OFMOR_FFF_2!MC186</f>
        <v>43804</v>
      </c>
      <c r="MD96" s="178">
        <f>OFMOR_FFF_2!MD186</f>
        <v>43805</v>
      </c>
      <c r="ME96" s="178">
        <f>OFMOR_FFF_2!ME186</f>
        <v>43806</v>
      </c>
      <c r="MF96" s="178">
        <f>OFMOR_FFF_2!MF186</f>
        <v>43807</v>
      </c>
      <c r="MG96" s="178">
        <f>OFMOR_FFF_2!MG186</f>
        <v>43808</v>
      </c>
      <c r="MH96" s="178">
        <f>OFMOR_FFF_2!MH186</f>
        <v>43809</v>
      </c>
      <c r="MI96" s="178">
        <f>OFMOR_FFF_2!MI186</f>
        <v>43810</v>
      </c>
      <c r="MJ96" s="178">
        <f>OFMOR_FFF_2!MJ186</f>
        <v>43811</v>
      </c>
      <c r="MK96" s="178">
        <f>OFMOR_FFF_2!MK186</f>
        <v>43812</v>
      </c>
      <c r="ML96" s="178">
        <f>OFMOR_FFF_2!ML186</f>
        <v>43813</v>
      </c>
      <c r="MM96" s="178">
        <f>OFMOR_FFF_2!MM186</f>
        <v>43814</v>
      </c>
      <c r="MN96" s="178">
        <f>OFMOR_FFF_2!MN186</f>
        <v>43815</v>
      </c>
      <c r="MO96" s="178">
        <f>OFMOR_FFF_2!MO186</f>
        <v>43816</v>
      </c>
      <c r="MP96" s="178">
        <f>OFMOR_FFF_2!MP186</f>
        <v>43817</v>
      </c>
      <c r="MQ96" s="178">
        <f>OFMOR_FFF_2!MQ186</f>
        <v>43818</v>
      </c>
      <c r="MR96" s="178">
        <f>OFMOR_FFF_2!MR186</f>
        <v>43819</v>
      </c>
      <c r="MS96" s="178">
        <f>OFMOR_FFF_2!MS186</f>
        <v>43820</v>
      </c>
      <c r="MT96" s="178">
        <f>OFMOR_FFF_2!MT186</f>
        <v>43821</v>
      </c>
      <c r="MU96" s="178">
        <f>OFMOR_FFF_2!MU186</f>
        <v>43822</v>
      </c>
      <c r="MV96" s="178">
        <f>OFMOR_FFF_2!MV186</f>
        <v>43823</v>
      </c>
      <c r="MW96" s="178">
        <f>OFMOR_FFF_2!MW186</f>
        <v>43824</v>
      </c>
      <c r="MX96" s="178">
        <f>OFMOR_FFF_2!MX186</f>
        <v>43825</v>
      </c>
      <c r="MY96" s="178">
        <f>OFMOR_FFF_2!MY186</f>
        <v>43826</v>
      </c>
      <c r="MZ96" s="178">
        <f>OFMOR_FFF_2!MZ186</f>
        <v>43827</v>
      </c>
      <c r="NA96" s="178">
        <f>OFMOR_FFF_2!NA186</f>
        <v>43828</v>
      </c>
      <c r="NB96" s="178">
        <f>OFMOR_FFF_2!NB186</f>
        <v>43829</v>
      </c>
      <c r="NC96" s="178">
        <f>OFMOR_FFF_2!NC186</f>
        <v>43830</v>
      </c>
      <c r="ND96" s="178">
        <f>OFMOR_FFF_2!ND186</f>
        <v>43831</v>
      </c>
      <c r="NE96" s="178">
        <f>OFMOR_FFF_2!NE186</f>
        <v>43832</v>
      </c>
      <c r="NF96" s="178">
        <f>OFMOR_FFF_2!NF186</f>
        <v>43833</v>
      </c>
      <c r="NG96" s="178">
        <f>OFMOR_FFF_2!NG186</f>
        <v>43834</v>
      </c>
      <c r="NH96" s="178">
        <f>OFMOR_FFF_2!NH186</f>
        <v>43835</v>
      </c>
      <c r="NI96" s="178">
        <f>OFMOR_FFF_2!NI186</f>
        <v>43836</v>
      </c>
      <c r="NJ96" s="178">
        <f>OFMOR_FFF_2!NJ186</f>
        <v>43837</v>
      </c>
      <c r="NK96" s="178">
        <f>OFMOR_FFF_2!NK186</f>
        <v>43838</v>
      </c>
      <c r="NL96" s="178">
        <f>OFMOR_FFF_2!NL186</f>
        <v>43839</v>
      </c>
      <c r="NM96" s="178">
        <f>OFMOR_FFF_2!NM186</f>
        <v>43840</v>
      </c>
      <c r="NN96" s="178">
        <f>OFMOR_FFF_2!NN186</f>
        <v>43841</v>
      </c>
      <c r="NO96" s="179">
        <f>OFMOR_FFF_2!NO186</f>
        <v>43831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tr">
        <f>OFMOR_OFF_0!C98</f>
        <v>SFIn</v>
      </c>
      <c r="D98" s="141"/>
      <c r="E98" s="141" t="str">
        <f>OFMOR_OFF_0!E98</f>
        <v>Оценка количества заказов в Бюджете закупок</v>
      </c>
      <c r="F98" s="8"/>
      <c r="G98" s="8" t="str">
        <f>OFMOR_OFF_0!G98</f>
        <v>шт заказов</v>
      </c>
      <c r="H98" s="8"/>
      <c r="I98" s="8"/>
      <c r="J98" s="8"/>
      <c r="K98" s="9">
        <f>SUM(N98:NO98)</f>
        <v>61259.132705926058</v>
      </c>
      <c r="L98" s="8"/>
      <c r="M98" s="8"/>
      <c r="N98" s="33">
        <f>IF(SUMIFS(94:94,88:88,"&lt;="&amp;N75,88:88,"&gt;"&amp;EOMONTH(N75,-1))=0,0,OFMOR_FFF_2!N190*1000/SUMIFS(94:94,88:88,"&lt;="&amp;N75,88:88,"&gt;"&amp;EOMONTH(N75,-1)))</f>
        <v>0</v>
      </c>
      <c r="O98" s="34">
        <f>IF(SUMIFS(94:94,88:88,"&lt;="&amp;O75,88:88,"&gt;"&amp;EOMONTH(O75,-1))=0,0,OFMOR_FFF_2!O190*1000/SUMIFS(94:94,88:88,"&lt;="&amp;O75,88:88,"&gt;"&amp;EOMONTH(O75,-1)))</f>
        <v>2.9577900080051465</v>
      </c>
      <c r="P98" s="34">
        <f>IF(SUMIFS(94:94,88:88,"&lt;="&amp;P75,88:88,"&gt;"&amp;EOMONTH(P75,-1))=0,0,OFMOR_FFF_2!P190*1000/SUMIFS(94:94,88:88,"&lt;="&amp;P75,88:88,"&gt;"&amp;EOMONTH(P75,-1)))</f>
        <v>3.5973153350759133</v>
      </c>
      <c r="Q98" s="34">
        <f>IF(SUMIFS(94:94,88:88,"&lt;="&amp;Q75,88:88,"&gt;"&amp;EOMONTH(Q75,-1))=0,0,OFMOR_FFF_2!Q190*1000/SUMIFS(94:94,88:88,"&lt;="&amp;Q75,88:88,"&gt;"&amp;EOMONTH(Q75,-1)))</f>
        <v>6.0511167984458121</v>
      </c>
      <c r="R98" s="34">
        <f>IF(SUMIFS(94:94,88:88,"&lt;="&amp;R75,88:88,"&gt;"&amp;EOMONTH(R75,-1))=0,0,OFMOR_FFF_2!R190*1000/SUMIFS(94:94,88:88,"&lt;="&amp;R75,88:88,"&gt;"&amp;EOMONTH(R75,-1)))</f>
        <v>9.3523226070579604</v>
      </c>
      <c r="S98" s="34">
        <f>IF(SUMIFS(94:94,88:88,"&lt;="&amp;S75,88:88,"&gt;"&amp;EOMONTH(S75,-1))=0,0,OFMOR_FFF_2!S190*1000/SUMIFS(94:94,88:88,"&lt;="&amp;S75,88:88,"&gt;"&amp;EOMONTH(S75,-1)))</f>
        <v>10.267989686391736</v>
      </c>
      <c r="T98" s="34">
        <f>IF(SUMIFS(94:94,88:88,"&lt;="&amp;T75,88:88,"&gt;"&amp;EOMONTH(T75,-1))=0,0,OFMOR_FFF_2!T190*1000/SUMIFS(94:94,88:88,"&lt;="&amp;T75,88:88,"&gt;"&amp;EOMONTH(T75,-1)))</f>
        <v>11.49987221948154</v>
      </c>
      <c r="U98" s="34">
        <f>IF(SUMIFS(94:94,88:88,"&lt;="&amp;U75,88:88,"&gt;"&amp;EOMONTH(U75,-1))=0,0,OFMOR_FFF_2!U190*1000/SUMIFS(94:94,88:88,"&lt;="&amp;U75,88:88,"&gt;"&amp;EOMONTH(U75,-1)))</f>
        <v>18.289951493171102</v>
      </c>
      <c r="V98" s="34">
        <f>IF(SUMIFS(94:94,88:88,"&lt;="&amp;V75,88:88,"&gt;"&amp;EOMONTH(V75,-1))=0,0,OFMOR_FFF_2!V190*1000/SUMIFS(94:94,88:88,"&lt;="&amp;V75,88:88,"&gt;"&amp;EOMONTH(V75,-1)))</f>
        <v>22.869819927572276</v>
      </c>
      <c r="W98" s="34">
        <f>IF(SUMIFS(94:94,88:88,"&lt;="&amp;W75,88:88,"&gt;"&amp;EOMONTH(W75,-1))=0,0,OFMOR_FFF_2!W190*1000/SUMIFS(94:94,88:88,"&lt;="&amp;W75,88:88,"&gt;"&amp;EOMONTH(W75,-1)))</f>
        <v>22.53679470114265</v>
      </c>
      <c r="X98" s="34">
        <f>IF(SUMIFS(94:94,88:88,"&lt;="&amp;X75,88:88,"&gt;"&amp;EOMONTH(X75,-1))=0,0,OFMOR_FFF_2!X190*1000/SUMIFS(94:94,88:88,"&lt;="&amp;X75,88:88,"&gt;"&amp;EOMONTH(X75,-1)))</f>
        <v>32.426646732452653</v>
      </c>
      <c r="Y98" s="34">
        <f>IF(SUMIFS(94:94,88:88,"&lt;="&amp;Y75,88:88,"&gt;"&amp;EOMONTH(Y75,-1))=0,0,OFMOR_FFF_2!Y190*1000/SUMIFS(94:94,88:88,"&lt;="&amp;Y75,88:88,"&gt;"&amp;EOMONTH(Y75,-1)))</f>
        <v>45.617276423897806</v>
      </c>
      <c r="Z98" s="34">
        <f>IF(SUMIFS(94:94,88:88,"&lt;="&amp;Z75,88:88,"&gt;"&amp;EOMONTH(Z75,-1))=0,0,OFMOR_FFF_2!Z190*1000/SUMIFS(94:94,88:88,"&lt;="&amp;Z75,88:88,"&gt;"&amp;EOMONTH(Z75,-1)))</f>
        <v>49.317033898316211</v>
      </c>
      <c r="AA98" s="34">
        <f>IF(SUMIFS(94:94,88:88,"&lt;="&amp;AA75,88:88,"&gt;"&amp;EOMONTH(AA75,-1))=0,0,OFMOR_FFF_2!AA190*1000/SUMIFS(94:94,88:88,"&lt;="&amp;AA75,88:88,"&gt;"&amp;EOMONTH(AA75,-1)))</f>
        <v>54.334358894703755</v>
      </c>
      <c r="AB98" s="34">
        <f>IF(SUMIFS(94:94,88:88,"&lt;="&amp;AB75,88:88,"&gt;"&amp;EOMONTH(AB75,-1))=0,0,OFMOR_FFF_2!AB190*1000/SUMIFS(94:94,88:88,"&lt;="&amp;AB75,88:88,"&gt;"&amp;EOMONTH(AB75,-1)))</f>
        <v>67.375553566930535</v>
      </c>
      <c r="AC98" s="34">
        <f>IF(SUMIFS(94:94,88:88,"&lt;="&amp;AC75,88:88,"&gt;"&amp;EOMONTH(AC75,-1))=0,0,OFMOR_FFF_2!AC190*1000/SUMIFS(94:94,88:88,"&lt;="&amp;AC75,88:88,"&gt;"&amp;EOMONTH(AC75,-1)))</f>
        <v>61.873847632292545</v>
      </c>
      <c r="AD98" s="34">
        <f>IF(SUMIFS(94:94,88:88,"&lt;="&amp;AD75,88:88,"&gt;"&amp;EOMONTH(AD75,-1))=0,0,OFMOR_FFF_2!AD190*1000/SUMIFS(94:94,88:88,"&lt;="&amp;AD75,88:88,"&gt;"&amp;EOMONTH(AD75,-1)))</f>
        <v>50.308200857831928</v>
      </c>
      <c r="AE98" s="34">
        <f>IF(SUMIFS(94:94,88:88,"&lt;="&amp;AE75,88:88,"&gt;"&amp;EOMONTH(AE75,-1))=0,0,OFMOR_FFF_2!AE190*1000/SUMIFS(94:94,88:88,"&lt;="&amp;AE75,88:88,"&gt;"&amp;EOMONTH(AE75,-1)))</f>
        <v>50.107906737312121</v>
      </c>
      <c r="AF98" s="34">
        <f>IF(SUMIFS(94:94,88:88,"&lt;="&amp;AF75,88:88,"&gt;"&amp;EOMONTH(AF75,-1))=0,0,OFMOR_FFF_2!AF190*1000/SUMIFS(94:94,88:88,"&lt;="&amp;AF75,88:88,"&gt;"&amp;EOMONTH(AF75,-1)))</f>
        <v>56.568308398008895</v>
      </c>
      <c r="AG98" s="34">
        <f>IF(SUMIFS(94:94,88:88,"&lt;="&amp;AG75,88:88,"&gt;"&amp;EOMONTH(AG75,-1))=0,0,OFMOR_FFF_2!AG190*1000/SUMIFS(94:94,88:88,"&lt;="&amp;AG75,88:88,"&gt;"&amp;EOMONTH(AG75,-1)))</f>
        <v>55.866894698416154</v>
      </c>
      <c r="AH98" s="34">
        <f>IF(SUMIFS(94:94,88:88,"&lt;="&amp;AH75,88:88,"&gt;"&amp;EOMONTH(AH75,-1))=0,0,OFMOR_FFF_2!AH190*1000/SUMIFS(94:94,88:88,"&lt;="&amp;AH75,88:88,"&gt;"&amp;EOMONTH(AH75,-1)))</f>
        <v>57.802259983980079</v>
      </c>
      <c r="AI98" s="34">
        <f>IF(SUMIFS(94:94,88:88,"&lt;="&amp;AI75,88:88,"&gt;"&amp;EOMONTH(AI75,-1))=0,0,OFMOR_FFF_2!AI190*1000/SUMIFS(94:94,88:88,"&lt;="&amp;AI75,88:88,"&gt;"&amp;EOMONTH(AI75,-1)))</f>
        <v>69.045418688822991</v>
      </c>
      <c r="AJ98" s="34">
        <f>IF(SUMIFS(94:94,88:88,"&lt;="&amp;AJ75,88:88,"&gt;"&amp;EOMONTH(AJ75,-1))=0,0,OFMOR_FFF_2!AJ190*1000/SUMIFS(94:94,88:88,"&lt;="&amp;AJ75,88:88,"&gt;"&amp;EOMONTH(AJ75,-1)))</f>
        <v>63.322123340879202</v>
      </c>
      <c r="AK98" s="34">
        <f>IF(SUMIFS(94:94,88:88,"&lt;="&amp;AK75,88:88,"&gt;"&amp;EOMONTH(AK75,-1))=0,0,OFMOR_FFF_2!AK190*1000/SUMIFS(94:94,88:88,"&lt;="&amp;AK75,88:88,"&gt;"&amp;EOMONTH(AK75,-1)))</f>
        <v>51.645090509926106</v>
      </c>
      <c r="AL98" s="34">
        <f>IF(SUMIFS(94:94,88:88,"&lt;="&amp;AL75,88:88,"&gt;"&amp;EOMONTH(AL75,-1))=0,0,OFMOR_FFF_2!AL190*1000/SUMIFS(94:94,88:88,"&lt;="&amp;AL75,88:88,"&gt;"&amp;EOMONTH(AL75,-1)))</f>
        <v>51.09312909034346</v>
      </c>
      <c r="AM98" s="34">
        <f>IF(SUMIFS(94:94,88:88,"&lt;="&amp;AM75,88:88,"&gt;"&amp;EOMONTH(AM75,-1))=0,0,OFMOR_FFF_2!AM190*1000/SUMIFS(94:94,88:88,"&lt;="&amp;AM75,88:88,"&gt;"&amp;EOMONTH(AM75,-1)))</f>
        <v>80.509557288746791</v>
      </c>
      <c r="AN98" s="34">
        <f>IF(SUMIFS(94:94,88:88,"&lt;="&amp;AN75,88:88,"&gt;"&amp;EOMONTH(AN75,-1))=0,0,OFMOR_FFF_2!AN190*1000/SUMIFS(94:94,88:88,"&lt;="&amp;AN75,88:88,"&gt;"&amp;EOMONTH(AN75,-1)))</f>
        <v>85.943306510125012</v>
      </c>
      <c r="AO98" s="34">
        <f>IF(SUMIFS(94:94,88:88,"&lt;="&amp;AO75,88:88,"&gt;"&amp;EOMONTH(AO75,-1))=0,0,OFMOR_FFF_2!AO190*1000/SUMIFS(94:94,88:88,"&lt;="&amp;AO75,88:88,"&gt;"&amp;EOMONTH(AO75,-1)))</f>
        <v>89.772607052687718</v>
      </c>
      <c r="AP98" s="34">
        <f>IF(SUMIFS(94:94,88:88,"&lt;="&amp;AP75,88:88,"&gt;"&amp;EOMONTH(AP75,-1))=0,0,OFMOR_FFF_2!AP190*1000/SUMIFS(94:94,88:88,"&lt;="&amp;AP75,88:88,"&gt;"&amp;EOMONTH(AP75,-1)))</f>
        <v>104.22501757843764</v>
      </c>
      <c r="AQ98" s="34">
        <f>IF(SUMIFS(94:94,88:88,"&lt;="&amp;AQ75,88:88,"&gt;"&amp;EOMONTH(AQ75,-1))=0,0,OFMOR_FFF_2!AQ190*1000/SUMIFS(94:94,88:88,"&lt;="&amp;AQ75,88:88,"&gt;"&amp;EOMONTH(AQ75,-1)))</f>
        <v>90.720361891149992</v>
      </c>
      <c r="AR98" s="34">
        <f>IF(SUMIFS(94:94,88:88,"&lt;="&amp;AR75,88:88,"&gt;"&amp;EOMONTH(AR75,-1))=0,0,OFMOR_FFF_2!AR190*1000/SUMIFS(94:94,88:88,"&lt;="&amp;AR75,88:88,"&gt;"&amp;EOMONTH(AR75,-1)))</f>
        <v>71.645129455922714</v>
      </c>
      <c r="AS98" s="34">
        <f>IF(SUMIFS(94:94,88:88,"&lt;="&amp;AS75,88:88,"&gt;"&amp;EOMONTH(AS75,-1))=0,0,OFMOR_FFF_2!AS190*1000/SUMIFS(94:94,88:88,"&lt;="&amp;AS75,88:88,"&gt;"&amp;EOMONTH(AS75,-1)))</f>
        <v>81.026021498532074</v>
      </c>
      <c r="AT98" s="34">
        <f>IF(SUMIFS(94:94,88:88,"&lt;="&amp;AT75,88:88,"&gt;"&amp;EOMONTH(AT75,-1))=0,0,OFMOR_FFF_2!AT190*1000/SUMIFS(94:94,88:88,"&lt;="&amp;AT75,88:88,"&gt;"&amp;EOMONTH(AT75,-1)))</f>
        <v>60.680384021078673</v>
      </c>
      <c r="AU98" s="34">
        <f>IF(SUMIFS(94:94,88:88,"&lt;="&amp;AU75,88:88,"&gt;"&amp;EOMONTH(AU75,-1))=0,0,OFMOR_FFF_2!AU190*1000/SUMIFS(94:94,88:88,"&lt;="&amp;AU75,88:88,"&gt;"&amp;EOMONTH(AU75,-1)))</f>
        <v>50.488040363878788</v>
      </c>
      <c r="AV98" s="34">
        <f>IF(SUMIFS(94:94,88:88,"&lt;="&amp;AV75,88:88,"&gt;"&amp;EOMONTH(AV75,-1))=0,0,OFMOR_FFF_2!AV190*1000/SUMIFS(94:94,88:88,"&lt;="&amp;AV75,88:88,"&gt;"&amp;EOMONTH(AV75,-1)))</f>
        <v>43.764110263983603</v>
      </c>
      <c r="AW98" s="34">
        <f>IF(SUMIFS(94:94,88:88,"&lt;="&amp;AW75,88:88,"&gt;"&amp;EOMONTH(AW75,-1))=0,0,OFMOR_FFF_2!AW190*1000/SUMIFS(94:94,88:88,"&lt;="&amp;AW75,88:88,"&gt;"&amp;EOMONTH(AW75,-1)))</f>
        <v>42.40726151324747</v>
      </c>
      <c r="AX98" s="34">
        <f>IF(SUMIFS(94:94,88:88,"&lt;="&amp;AX75,88:88,"&gt;"&amp;EOMONTH(AX75,-1))=0,0,OFMOR_FFF_2!AX190*1000/SUMIFS(94:94,88:88,"&lt;="&amp;AX75,88:88,"&gt;"&amp;EOMONTH(AX75,-1)))</f>
        <v>40.905015478491457</v>
      </c>
      <c r="AY98" s="34">
        <f>IF(SUMIFS(94:94,88:88,"&lt;="&amp;AY75,88:88,"&gt;"&amp;EOMONTH(AY75,-1))=0,0,OFMOR_FFF_2!AY190*1000/SUMIFS(94:94,88:88,"&lt;="&amp;AY75,88:88,"&gt;"&amp;EOMONTH(AY75,-1)))</f>
        <v>36.709298952921785</v>
      </c>
      <c r="AZ98" s="34">
        <f>IF(SUMIFS(94:94,88:88,"&lt;="&amp;AZ75,88:88,"&gt;"&amp;EOMONTH(AZ75,-1))=0,0,OFMOR_FFF_2!AZ190*1000/SUMIFS(94:94,88:88,"&lt;="&amp;AZ75,88:88,"&gt;"&amp;EOMONTH(AZ75,-1)))</f>
        <v>36.963285381053161</v>
      </c>
      <c r="BA98" s="34">
        <f>IF(SUMIFS(94:94,88:88,"&lt;="&amp;BA75,88:88,"&gt;"&amp;EOMONTH(BA75,-1))=0,0,OFMOR_FFF_2!BA190*1000/SUMIFS(94:94,88:88,"&lt;="&amp;BA75,88:88,"&gt;"&amp;EOMONTH(BA75,-1)))</f>
        <v>40.510257709007504</v>
      </c>
      <c r="BB98" s="34">
        <f>IF(SUMIFS(94:94,88:88,"&lt;="&amp;BB75,88:88,"&gt;"&amp;EOMONTH(BB75,-1))=0,0,OFMOR_FFF_2!BB190*1000/SUMIFS(94:94,88:88,"&lt;="&amp;BB75,88:88,"&gt;"&amp;EOMONTH(BB75,-1)))</f>
        <v>40.312813180228638</v>
      </c>
      <c r="BC98" s="34">
        <f>IF(SUMIFS(94:94,88:88,"&lt;="&amp;BC75,88:88,"&gt;"&amp;EOMONTH(BC75,-1))=0,0,OFMOR_FFF_2!BC190*1000/SUMIFS(94:94,88:88,"&lt;="&amp;BC75,88:88,"&gt;"&amp;EOMONTH(BC75,-1)))</f>
        <v>41.538067330102074</v>
      </c>
      <c r="BD98" s="34">
        <f>IF(SUMIFS(94:94,88:88,"&lt;="&amp;BD75,88:88,"&gt;"&amp;EOMONTH(BD75,-1))=0,0,OFMOR_FFF_2!BD190*1000/SUMIFS(94:94,88:88,"&lt;="&amp;BD75,88:88,"&gt;"&amp;EOMONTH(BD75,-1)))</f>
        <v>46.042811725638281</v>
      </c>
      <c r="BE98" s="34">
        <f>IF(SUMIFS(94:94,88:88,"&lt;="&amp;BE75,88:88,"&gt;"&amp;EOMONTH(BE75,-1))=0,0,OFMOR_FFF_2!BE190*1000/SUMIFS(94:94,88:88,"&lt;="&amp;BE75,88:88,"&gt;"&amp;EOMONTH(BE75,-1)))</f>
        <v>45.554924366754513</v>
      </c>
      <c r="BF98" s="34">
        <f>IF(SUMIFS(94:94,88:88,"&lt;="&amp;BF75,88:88,"&gt;"&amp;EOMONTH(BF75,-1))=0,0,OFMOR_FFF_2!BF190*1000/SUMIFS(94:94,88:88,"&lt;="&amp;BF75,88:88,"&gt;"&amp;EOMONTH(BF75,-1)))</f>
        <v>45.790498986485304</v>
      </c>
      <c r="BG98" s="34">
        <f>IF(SUMIFS(94:94,88:88,"&lt;="&amp;BG75,88:88,"&gt;"&amp;EOMONTH(BG75,-1))=0,0,OFMOR_FFF_2!BG190*1000/SUMIFS(94:94,88:88,"&lt;="&amp;BG75,88:88,"&gt;"&amp;EOMONTH(BG75,-1)))</f>
        <v>47.926562023693883</v>
      </c>
      <c r="BH98" s="34">
        <f>IF(SUMIFS(94:94,88:88,"&lt;="&amp;BH75,88:88,"&gt;"&amp;EOMONTH(BH75,-1))=0,0,OFMOR_FFF_2!BH190*1000/SUMIFS(94:94,88:88,"&lt;="&amp;BH75,88:88,"&gt;"&amp;EOMONTH(BH75,-1)))</f>
        <v>52.512195558330404</v>
      </c>
      <c r="BI98" s="34">
        <f>IF(SUMIFS(94:94,88:88,"&lt;="&amp;BI75,88:88,"&gt;"&amp;EOMONTH(BI75,-1))=0,0,OFMOR_FFF_2!BI190*1000/SUMIFS(94:94,88:88,"&lt;="&amp;BI75,88:88,"&gt;"&amp;EOMONTH(BI75,-1)))</f>
        <v>55.300668259978814</v>
      </c>
      <c r="BJ98" s="34">
        <f>IF(SUMIFS(94:94,88:88,"&lt;="&amp;BJ75,88:88,"&gt;"&amp;EOMONTH(BJ75,-1))=0,0,OFMOR_FFF_2!BJ190*1000/SUMIFS(94:94,88:88,"&lt;="&amp;BJ75,88:88,"&gt;"&amp;EOMONTH(BJ75,-1)))</f>
        <v>57.659793818785815</v>
      </c>
      <c r="BK98" s="34">
        <f>IF(SUMIFS(94:94,88:88,"&lt;="&amp;BK75,88:88,"&gt;"&amp;EOMONTH(BK75,-1))=0,0,OFMOR_FFF_2!BK190*1000/SUMIFS(94:94,88:88,"&lt;="&amp;BK75,88:88,"&gt;"&amp;EOMONTH(BK75,-1)))</f>
        <v>62.438435325656172</v>
      </c>
      <c r="BL98" s="34">
        <f>IF(SUMIFS(94:94,88:88,"&lt;="&amp;BL75,88:88,"&gt;"&amp;EOMONTH(BL75,-1))=0,0,OFMOR_FFF_2!BL190*1000/SUMIFS(94:94,88:88,"&lt;="&amp;BL75,88:88,"&gt;"&amp;EOMONTH(BL75,-1)))</f>
        <v>63.606733260405022</v>
      </c>
      <c r="BM98" s="34">
        <f>IF(SUMIFS(94:94,88:88,"&lt;="&amp;BM75,88:88,"&gt;"&amp;EOMONTH(BM75,-1))=0,0,OFMOR_FFF_2!BM190*1000/SUMIFS(94:94,88:88,"&lt;="&amp;BM75,88:88,"&gt;"&amp;EOMONTH(BM75,-1)))</f>
        <v>64.086021712212812</v>
      </c>
      <c r="BN98" s="34">
        <f>IF(SUMIFS(94:94,88:88,"&lt;="&amp;BN75,88:88,"&gt;"&amp;EOMONTH(BN75,-1))=0,0,OFMOR_FFF_2!BN190*1000/SUMIFS(94:94,88:88,"&lt;="&amp;BN75,88:88,"&gt;"&amp;EOMONTH(BN75,-1)))</f>
        <v>66.947265376239557</v>
      </c>
      <c r="BO98" s="34">
        <f>IF(SUMIFS(94:94,88:88,"&lt;="&amp;BO75,88:88,"&gt;"&amp;EOMONTH(BO75,-1))=0,0,OFMOR_FFF_2!BO190*1000/SUMIFS(94:94,88:88,"&lt;="&amp;BO75,88:88,"&gt;"&amp;EOMONTH(BO75,-1)))</f>
        <v>72.898906227186401</v>
      </c>
      <c r="BP98" s="34">
        <f>IF(SUMIFS(94:94,88:88,"&lt;="&amp;BP75,88:88,"&gt;"&amp;EOMONTH(BP75,-1))=0,0,OFMOR_FFF_2!BP190*1000/SUMIFS(94:94,88:88,"&lt;="&amp;BP75,88:88,"&gt;"&amp;EOMONTH(BP75,-1)))</f>
        <v>76.428400080157346</v>
      </c>
      <c r="BQ98" s="34">
        <f>IF(SUMIFS(94:94,88:88,"&lt;="&amp;BQ75,88:88,"&gt;"&amp;EOMONTH(BQ75,-1))=0,0,OFMOR_FFF_2!BQ190*1000/SUMIFS(94:94,88:88,"&lt;="&amp;BQ75,88:88,"&gt;"&amp;EOMONTH(BQ75,-1)))</f>
        <v>79.199395257521957</v>
      </c>
      <c r="BR98" s="34">
        <f>IF(SUMIFS(94:94,88:88,"&lt;="&amp;BR75,88:88,"&gt;"&amp;EOMONTH(BR75,-1))=0,0,OFMOR_FFF_2!BR190*1000/SUMIFS(94:94,88:88,"&lt;="&amp;BR75,88:88,"&gt;"&amp;EOMONTH(BR75,-1)))</f>
        <v>85.006654192847193</v>
      </c>
      <c r="BS98" s="34">
        <f>IF(SUMIFS(94:94,88:88,"&lt;="&amp;BS75,88:88,"&gt;"&amp;EOMONTH(BS75,-1))=0,0,OFMOR_FFF_2!BS190*1000/SUMIFS(94:94,88:88,"&lt;="&amp;BS75,88:88,"&gt;"&amp;EOMONTH(BS75,-1)))</f>
        <v>86.849292628686868</v>
      </c>
      <c r="BT98" s="34">
        <f>IF(SUMIFS(94:94,88:88,"&lt;="&amp;BT75,88:88,"&gt;"&amp;EOMONTH(BT75,-1))=0,0,OFMOR_FFF_2!BT190*1000/SUMIFS(94:94,88:88,"&lt;="&amp;BT75,88:88,"&gt;"&amp;EOMONTH(BT75,-1)))</f>
        <v>87.445924935077642</v>
      </c>
      <c r="BU98" s="34">
        <f>IF(SUMIFS(94:94,88:88,"&lt;="&amp;BU75,88:88,"&gt;"&amp;EOMONTH(BU75,-1))=0,0,OFMOR_FFF_2!BU190*1000/SUMIFS(94:94,88:88,"&lt;="&amp;BU75,88:88,"&gt;"&amp;EOMONTH(BU75,-1)))</f>
        <v>71.137669324251888</v>
      </c>
      <c r="BV98" s="34">
        <f>IF(SUMIFS(94:94,88:88,"&lt;="&amp;BV75,88:88,"&gt;"&amp;EOMONTH(BV75,-1))=0,0,OFMOR_FFF_2!BV190*1000/SUMIFS(94:94,88:88,"&lt;="&amp;BV75,88:88,"&gt;"&amp;EOMONTH(BV75,-1)))</f>
        <v>69.975611684208062</v>
      </c>
      <c r="BW98" s="34">
        <f>IF(SUMIFS(94:94,88:88,"&lt;="&amp;BW75,88:88,"&gt;"&amp;EOMONTH(BW75,-1))=0,0,OFMOR_FFF_2!BW190*1000/SUMIFS(94:94,88:88,"&lt;="&amp;BW75,88:88,"&gt;"&amp;EOMONTH(BW75,-1)))</f>
        <v>69.468618393702585</v>
      </c>
      <c r="BX98" s="34">
        <f>IF(SUMIFS(94:94,88:88,"&lt;="&amp;BX75,88:88,"&gt;"&amp;EOMONTH(BX75,-1))=0,0,OFMOR_FFF_2!BX190*1000/SUMIFS(94:94,88:88,"&lt;="&amp;BX75,88:88,"&gt;"&amp;EOMONTH(BX75,-1)))</f>
        <v>68.560545293103004</v>
      </c>
      <c r="BY98" s="34">
        <f>IF(SUMIFS(94:94,88:88,"&lt;="&amp;BY75,88:88,"&gt;"&amp;EOMONTH(BY75,-1))=0,0,OFMOR_FFF_2!BY190*1000/SUMIFS(94:94,88:88,"&lt;="&amp;BY75,88:88,"&gt;"&amp;EOMONTH(BY75,-1)))</f>
        <v>68.307983218102038</v>
      </c>
      <c r="BZ98" s="34">
        <f>IF(SUMIFS(94:94,88:88,"&lt;="&amp;BZ75,88:88,"&gt;"&amp;EOMONTH(BZ75,-1))=0,0,OFMOR_FFF_2!BZ190*1000/SUMIFS(94:94,88:88,"&lt;="&amp;BZ75,88:88,"&gt;"&amp;EOMONTH(BZ75,-1)))</f>
        <v>68.490011051403513</v>
      </c>
      <c r="CA98" s="34">
        <f>IF(SUMIFS(94:94,88:88,"&lt;="&amp;CA75,88:88,"&gt;"&amp;EOMONTH(CA75,-1))=0,0,OFMOR_FFF_2!CA190*1000/SUMIFS(94:94,88:88,"&lt;="&amp;CA75,88:88,"&gt;"&amp;EOMONTH(CA75,-1)))</f>
        <v>68.203859937771071</v>
      </c>
      <c r="CB98" s="34">
        <f>IF(SUMIFS(94:94,88:88,"&lt;="&amp;CB75,88:88,"&gt;"&amp;EOMONTH(CB75,-1))=0,0,OFMOR_FFF_2!CB190*1000/SUMIFS(94:94,88:88,"&lt;="&amp;CB75,88:88,"&gt;"&amp;EOMONTH(CB75,-1)))</f>
        <v>68.022740202290819</v>
      </c>
      <c r="CC98" s="34">
        <f>IF(SUMIFS(94:94,88:88,"&lt;="&amp;CC75,88:88,"&gt;"&amp;EOMONTH(CC75,-1))=0,0,OFMOR_FFF_2!CC190*1000/SUMIFS(94:94,88:88,"&lt;="&amp;CC75,88:88,"&gt;"&amp;EOMONTH(CC75,-1)))</f>
        <v>68.399075784877041</v>
      </c>
      <c r="CD98" s="34">
        <f>IF(SUMIFS(94:94,88:88,"&lt;="&amp;CD75,88:88,"&gt;"&amp;EOMONTH(CD75,-1))=0,0,OFMOR_FFF_2!CD190*1000/SUMIFS(94:94,88:88,"&lt;="&amp;CD75,88:88,"&gt;"&amp;EOMONTH(CD75,-1)))</f>
        <v>68.454913181893843</v>
      </c>
      <c r="CE98" s="34">
        <f>IF(SUMIFS(94:94,88:88,"&lt;="&amp;CE75,88:88,"&gt;"&amp;EOMONTH(CE75,-1))=0,0,OFMOR_FFF_2!CE190*1000/SUMIFS(94:94,88:88,"&lt;="&amp;CE75,88:88,"&gt;"&amp;EOMONTH(CE75,-1)))</f>
        <v>68.386697208376603</v>
      </c>
      <c r="CF98" s="34">
        <f>IF(SUMIFS(94:94,88:88,"&lt;="&amp;CF75,88:88,"&gt;"&amp;EOMONTH(CF75,-1))=0,0,OFMOR_FFF_2!CF190*1000/SUMIFS(94:94,88:88,"&lt;="&amp;CF75,88:88,"&gt;"&amp;EOMONTH(CF75,-1)))</f>
        <v>69.176067128327276</v>
      </c>
      <c r="CG98" s="34">
        <f>IF(SUMIFS(94:94,88:88,"&lt;="&amp;CG75,88:88,"&gt;"&amp;EOMONTH(CG75,-1))=0,0,OFMOR_FFF_2!CG190*1000/SUMIFS(94:94,88:88,"&lt;="&amp;CG75,88:88,"&gt;"&amp;EOMONTH(CG75,-1)))</f>
        <v>70.08876753396585</v>
      </c>
      <c r="CH98" s="34">
        <f>IF(SUMIFS(94:94,88:88,"&lt;="&amp;CH75,88:88,"&gt;"&amp;EOMONTH(CH75,-1))=0,0,OFMOR_FFF_2!CH190*1000/SUMIFS(94:94,88:88,"&lt;="&amp;CH75,88:88,"&gt;"&amp;EOMONTH(CH75,-1)))</f>
        <v>70.823977702556959</v>
      </c>
      <c r="CI98" s="34">
        <f>IF(SUMIFS(94:94,88:88,"&lt;="&amp;CI75,88:88,"&gt;"&amp;EOMONTH(CI75,-1))=0,0,OFMOR_FFF_2!CI190*1000/SUMIFS(94:94,88:88,"&lt;="&amp;CI75,88:88,"&gt;"&amp;EOMONTH(CI75,-1)))</f>
        <v>71.328963780733233</v>
      </c>
      <c r="CJ98" s="34">
        <f>IF(SUMIFS(94:94,88:88,"&lt;="&amp;CJ75,88:88,"&gt;"&amp;EOMONTH(CJ75,-1))=0,0,OFMOR_FFF_2!CJ190*1000/SUMIFS(94:94,88:88,"&lt;="&amp;CJ75,88:88,"&gt;"&amp;EOMONTH(CJ75,-1)))</f>
        <v>72.360250588246274</v>
      </c>
      <c r="CK98" s="34">
        <f>IF(SUMIFS(94:94,88:88,"&lt;="&amp;CK75,88:88,"&gt;"&amp;EOMONTH(CK75,-1))=0,0,OFMOR_FFF_2!CK190*1000/SUMIFS(94:94,88:88,"&lt;="&amp;CK75,88:88,"&gt;"&amp;EOMONTH(CK75,-1)))</f>
        <v>72.551093917245751</v>
      </c>
      <c r="CL98" s="34">
        <f>IF(SUMIFS(94:94,88:88,"&lt;="&amp;CL75,88:88,"&gt;"&amp;EOMONTH(CL75,-1))=0,0,OFMOR_FFF_2!CL190*1000/SUMIFS(94:94,88:88,"&lt;="&amp;CL75,88:88,"&gt;"&amp;EOMONTH(CL75,-1)))</f>
        <v>72.084865973339845</v>
      </c>
      <c r="CM98" s="34">
        <f>IF(SUMIFS(94:94,88:88,"&lt;="&amp;CM75,88:88,"&gt;"&amp;EOMONTH(CM75,-1))=0,0,OFMOR_FFF_2!CM190*1000/SUMIFS(94:94,88:88,"&lt;="&amp;CM75,88:88,"&gt;"&amp;EOMONTH(CM75,-1)))</f>
        <v>72.005632570767446</v>
      </c>
      <c r="CN98" s="34">
        <f>IF(SUMIFS(94:94,88:88,"&lt;="&amp;CN75,88:88,"&gt;"&amp;EOMONTH(CN75,-1))=0,0,OFMOR_FFF_2!CN190*1000/SUMIFS(94:94,88:88,"&lt;="&amp;CN75,88:88,"&gt;"&amp;EOMONTH(CN75,-1)))</f>
        <v>71.57009188166063</v>
      </c>
      <c r="CO98" s="34">
        <f>IF(SUMIFS(94:94,88:88,"&lt;="&amp;CO75,88:88,"&gt;"&amp;EOMONTH(CO75,-1))=0,0,OFMOR_FFF_2!CO190*1000/SUMIFS(94:94,88:88,"&lt;="&amp;CO75,88:88,"&gt;"&amp;EOMONTH(CO75,-1)))</f>
        <v>70.984175131573437</v>
      </c>
      <c r="CP98" s="34">
        <f>IF(SUMIFS(94:94,88:88,"&lt;="&amp;CP75,88:88,"&gt;"&amp;EOMONTH(CP75,-1))=0,0,OFMOR_FFF_2!CP190*1000/SUMIFS(94:94,88:88,"&lt;="&amp;CP75,88:88,"&gt;"&amp;EOMONTH(CP75,-1)))</f>
        <v>70.859563387494418</v>
      </c>
      <c r="CQ98" s="34">
        <f>IF(SUMIFS(94:94,88:88,"&lt;="&amp;CQ75,88:88,"&gt;"&amp;EOMONTH(CQ75,-1))=0,0,OFMOR_FFF_2!CQ190*1000/SUMIFS(94:94,88:88,"&lt;="&amp;CQ75,88:88,"&gt;"&amp;EOMONTH(CQ75,-1)))</f>
        <v>71.240125813731481</v>
      </c>
      <c r="CR98" s="34">
        <f>IF(SUMIFS(94:94,88:88,"&lt;="&amp;CR75,88:88,"&gt;"&amp;EOMONTH(CR75,-1))=0,0,OFMOR_FFF_2!CR190*1000/SUMIFS(94:94,88:88,"&lt;="&amp;CR75,88:88,"&gt;"&amp;EOMONTH(CR75,-1)))</f>
        <v>71.783320798328944</v>
      </c>
      <c r="CS98" s="34">
        <f>IF(SUMIFS(94:94,88:88,"&lt;="&amp;CS75,88:88,"&gt;"&amp;EOMONTH(CS75,-1))=0,0,OFMOR_FFF_2!CS190*1000/SUMIFS(94:94,88:88,"&lt;="&amp;CS75,88:88,"&gt;"&amp;EOMONTH(CS75,-1)))</f>
        <v>72.672847283691112</v>
      </c>
      <c r="CT98" s="34">
        <f>IF(SUMIFS(94:94,88:88,"&lt;="&amp;CT75,88:88,"&gt;"&amp;EOMONTH(CT75,-1))=0,0,OFMOR_FFF_2!CT190*1000/SUMIFS(94:94,88:88,"&lt;="&amp;CT75,88:88,"&gt;"&amp;EOMONTH(CT75,-1)))</f>
        <v>74.017233469418443</v>
      </c>
      <c r="CU98" s="34">
        <f>IF(SUMIFS(94:94,88:88,"&lt;="&amp;CU75,88:88,"&gt;"&amp;EOMONTH(CU75,-1))=0,0,OFMOR_FFF_2!CU190*1000/SUMIFS(94:94,88:88,"&lt;="&amp;CU75,88:88,"&gt;"&amp;EOMONTH(CU75,-1)))</f>
        <v>75.256922841747908</v>
      </c>
      <c r="CV98" s="34">
        <f>IF(SUMIFS(94:94,88:88,"&lt;="&amp;CV75,88:88,"&gt;"&amp;EOMONTH(CV75,-1))=0,0,OFMOR_FFF_2!CV190*1000/SUMIFS(94:94,88:88,"&lt;="&amp;CV75,88:88,"&gt;"&amp;EOMONTH(CV75,-1)))</f>
        <v>76.392946665028674</v>
      </c>
      <c r="CW98" s="34">
        <f>IF(SUMIFS(94:94,88:88,"&lt;="&amp;CW75,88:88,"&gt;"&amp;EOMONTH(CW75,-1))=0,0,OFMOR_FFF_2!CW190*1000/SUMIFS(94:94,88:88,"&lt;="&amp;CW75,88:88,"&gt;"&amp;EOMONTH(CW75,-1)))</f>
        <v>77.659497036789276</v>
      </c>
      <c r="CX98" s="34">
        <f>IF(SUMIFS(94:94,88:88,"&lt;="&amp;CX75,88:88,"&gt;"&amp;EOMONTH(CX75,-1))=0,0,OFMOR_FFF_2!CX190*1000/SUMIFS(94:94,88:88,"&lt;="&amp;CX75,88:88,"&gt;"&amp;EOMONTH(CX75,-1)))</f>
        <v>79.169131605309673</v>
      </c>
      <c r="CY98" s="34">
        <f>IF(SUMIFS(94:94,88:88,"&lt;="&amp;CY75,88:88,"&gt;"&amp;EOMONTH(CY75,-1))=0,0,OFMOR_FFF_2!CY190*1000/SUMIFS(94:94,88:88,"&lt;="&amp;CY75,88:88,"&gt;"&amp;EOMONTH(CY75,-1)))</f>
        <v>80.361244420898501</v>
      </c>
      <c r="CZ98" s="34">
        <f>IF(SUMIFS(94:94,88:88,"&lt;="&amp;CZ75,88:88,"&gt;"&amp;EOMONTH(CZ75,-1))=0,0,OFMOR_FFF_2!CZ190*1000/SUMIFS(94:94,88:88,"&lt;="&amp;CZ75,88:88,"&gt;"&amp;EOMONTH(CZ75,-1)))</f>
        <v>72.334769170620262</v>
      </c>
      <c r="DA98" s="34">
        <f>IF(SUMIFS(94:94,88:88,"&lt;="&amp;DA75,88:88,"&gt;"&amp;EOMONTH(DA75,-1))=0,0,OFMOR_FFF_2!DA190*1000/SUMIFS(94:94,88:88,"&lt;="&amp;DA75,88:88,"&gt;"&amp;EOMONTH(DA75,-1)))</f>
        <v>73.182534346329177</v>
      </c>
      <c r="DB98" s="34">
        <f>IF(SUMIFS(94:94,88:88,"&lt;="&amp;DB75,88:88,"&gt;"&amp;EOMONTH(DB75,-1))=0,0,OFMOR_FFF_2!DB190*1000/SUMIFS(94:94,88:88,"&lt;="&amp;DB75,88:88,"&gt;"&amp;EOMONTH(DB75,-1)))</f>
        <v>74.088866002023991</v>
      </c>
      <c r="DC98" s="34">
        <f>IF(SUMIFS(94:94,88:88,"&lt;="&amp;DC75,88:88,"&gt;"&amp;EOMONTH(DC75,-1))=0,0,OFMOR_FFF_2!DC190*1000/SUMIFS(94:94,88:88,"&lt;="&amp;DC75,88:88,"&gt;"&amp;EOMONTH(DC75,-1)))</f>
        <v>75.034595889906356</v>
      </c>
      <c r="DD98" s="34">
        <f>IF(SUMIFS(94:94,88:88,"&lt;="&amp;DD75,88:88,"&gt;"&amp;EOMONTH(DD75,-1))=0,0,OFMOR_FFF_2!DD190*1000/SUMIFS(94:94,88:88,"&lt;="&amp;DD75,88:88,"&gt;"&amp;EOMONTH(DD75,-1)))</f>
        <v>75.989025329468873</v>
      </c>
      <c r="DE98" s="34">
        <f>IF(SUMIFS(94:94,88:88,"&lt;="&amp;DE75,88:88,"&gt;"&amp;EOMONTH(DE75,-1))=0,0,OFMOR_FFF_2!DE190*1000/SUMIFS(94:94,88:88,"&lt;="&amp;DE75,88:88,"&gt;"&amp;EOMONTH(DE75,-1)))</f>
        <v>77.065882360464997</v>
      </c>
      <c r="DF98" s="34">
        <f>IF(SUMIFS(94:94,88:88,"&lt;="&amp;DF75,88:88,"&gt;"&amp;EOMONTH(DF75,-1))=0,0,OFMOR_FFF_2!DF190*1000/SUMIFS(94:94,88:88,"&lt;="&amp;DF75,88:88,"&gt;"&amp;EOMONTH(DF75,-1)))</f>
        <v>78.00241576455106</v>
      </c>
      <c r="DG98" s="34">
        <f>IF(SUMIFS(94:94,88:88,"&lt;="&amp;DG75,88:88,"&gt;"&amp;EOMONTH(DG75,-1))=0,0,OFMOR_FFF_2!DG190*1000/SUMIFS(94:94,88:88,"&lt;="&amp;DG75,88:88,"&gt;"&amp;EOMONTH(DG75,-1)))</f>
        <v>78.843013517025383</v>
      </c>
      <c r="DH98" s="34">
        <f>IF(SUMIFS(94:94,88:88,"&lt;="&amp;DH75,88:88,"&gt;"&amp;EOMONTH(DH75,-1))=0,0,OFMOR_FFF_2!DH190*1000/SUMIFS(94:94,88:88,"&lt;="&amp;DH75,88:88,"&gt;"&amp;EOMONTH(DH75,-1)))</f>
        <v>79.740989101646505</v>
      </c>
      <c r="DI98" s="34">
        <f>IF(SUMIFS(94:94,88:88,"&lt;="&amp;DI75,88:88,"&gt;"&amp;EOMONTH(DI75,-1))=0,0,OFMOR_FFF_2!DI190*1000/SUMIFS(94:94,88:88,"&lt;="&amp;DI75,88:88,"&gt;"&amp;EOMONTH(DI75,-1)))</f>
        <v>80.612199024345074</v>
      </c>
      <c r="DJ98" s="34">
        <f>IF(SUMIFS(94:94,88:88,"&lt;="&amp;DJ75,88:88,"&gt;"&amp;EOMONTH(DJ75,-1))=0,0,OFMOR_FFF_2!DJ190*1000/SUMIFS(94:94,88:88,"&lt;="&amp;DJ75,88:88,"&gt;"&amp;EOMONTH(DJ75,-1)))</f>
        <v>81.470449384451612</v>
      </c>
      <c r="DK98" s="34">
        <f>IF(SUMIFS(94:94,88:88,"&lt;="&amp;DK75,88:88,"&gt;"&amp;EOMONTH(DK75,-1))=0,0,OFMOR_FFF_2!DK190*1000/SUMIFS(94:94,88:88,"&lt;="&amp;DK75,88:88,"&gt;"&amp;EOMONTH(DK75,-1)))</f>
        <v>82.318765580528051</v>
      </c>
      <c r="DL98" s="34">
        <f>IF(SUMIFS(94:94,88:88,"&lt;="&amp;DL75,88:88,"&gt;"&amp;EOMONTH(DL75,-1))=0,0,OFMOR_FFF_2!DL190*1000/SUMIFS(94:94,88:88,"&lt;="&amp;DL75,88:88,"&gt;"&amp;EOMONTH(DL75,-1)))</f>
        <v>83.035506979147414</v>
      </c>
      <c r="DM98" s="34">
        <f>IF(SUMIFS(94:94,88:88,"&lt;="&amp;DM75,88:88,"&gt;"&amp;EOMONTH(DM75,-1))=0,0,OFMOR_FFF_2!DM190*1000/SUMIFS(94:94,88:88,"&lt;="&amp;DM75,88:88,"&gt;"&amp;EOMONTH(DM75,-1)))</f>
        <v>83.42139894603504</v>
      </c>
      <c r="DN98" s="34">
        <f>IF(SUMIFS(94:94,88:88,"&lt;="&amp;DN75,88:88,"&gt;"&amp;EOMONTH(DN75,-1))=0,0,OFMOR_FFF_2!DN190*1000/SUMIFS(94:94,88:88,"&lt;="&amp;DN75,88:88,"&gt;"&amp;EOMONTH(DN75,-1)))</f>
        <v>83.571515617867689</v>
      </c>
      <c r="DO98" s="34">
        <f>IF(SUMIFS(94:94,88:88,"&lt;="&amp;DO75,88:88,"&gt;"&amp;EOMONTH(DO75,-1))=0,0,OFMOR_FFF_2!DO190*1000/SUMIFS(94:94,88:88,"&lt;="&amp;DO75,88:88,"&gt;"&amp;EOMONTH(DO75,-1)))</f>
        <v>83.594580674000383</v>
      </c>
      <c r="DP98" s="34">
        <f>IF(SUMIFS(94:94,88:88,"&lt;="&amp;DP75,88:88,"&gt;"&amp;EOMONTH(DP75,-1))=0,0,OFMOR_FFF_2!DP190*1000/SUMIFS(94:94,88:88,"&lt;="&amp;DP75,88:88,"&gt;"&amp;EOMONTH(DP75,-1)))</f>
        <v>83.432945820094545</v>
      </c>
      <c r="DQ98" s="34">
        <f>IF(SUMIFS(94:94,88:88,"&lt;="&amp;DQ75,88:88,"&gt;"&amp;EOMONTH(DQ75,-1))=0,0,OFMOR_FFF_2!DQ190*1000/SUMIFS(94:94,88:88,"&lt;="&amp;DQ75,88:88,"&gt;"&amp;EOMONTH(DQ75,-1)))</f>
        <v>83.310919096518944</v>
      </c>
      <c r="DR98" s="34">
        <f>IF(SUMIFS(94:94,88:88,"&lt;="&amp;DR75,88:88,"&gt;"&amp;EOMONTH(DR75,-1))=0,0,OFMOR_FFF_2!DR190*1000/SUMIFS(94:94,88:88,"&lt;="&amp;DR75,88:88,"&gt;"&amp;EOMONTH(DR75,-1)))</f>
        <v>83.275166844746821</v>
      </c>
      <c r="DS98" s="34">
        <f>IF(SUMIFS(94:94,88:88,"&lt;="&amp;DS75,88:88,"&gt;"&amp;EOMONTH(DS75,-1))=0,0,OFMOR_FFF_2!DS190*1000/SUMIFS(94:94,88:88,"&lt;="&amp;DS75,88:88,"&gt;"&amp;EOMONTH(DS75,-1)))</f>
        <v>83.442724226033093</v>
      </c>
      <c r="DT98" s="34">
        <f>IF(SUMIFS(94:94,88:88,"&lt;="&amp;DT75,88:88,"&gt;"&amp;EOMONTH(DT75,-1))=0,0,OFMOR_FFF_2!DT190*1000/SUMIFS(94:94,88:88,"&lt;="&amp;DT75,88:88,"&gt;"&amp;EOMONTH(DT75,-1)))</f>
        <v>83.644255847923191</v>
      </c>
      <c r="DU98" s="34">
        <f>IF(SUMIFS(94:94,88:88,"&lt;="&amp;DU75,88:88,"&gt;"&amp;EOMONTH(DU75,-1))=0,0,OFMOR_FFF_2!DU190*1000/SUMIFS(94:94,88:88,"&lt;="&amp;DU75,88:88,"&gt;"&amp;EOMONTH(DU75,-1)))</f>
        <v>83.919834774107784</v>
      </c>
      <c r="DV98" s="34">
        <f>IF(SUMIFS(94:94,88:88,"&lt;="&amp;DV75,88:88,"&gt;"&amp;EOMONTH(DV75,-1))=0,0,OFMOR_FFF_2!DV190*1000/SUMIFS(94:94,88:88,"&lt;="&amp;DV75,88:88,"&gt;"&amp;EOMONTH(DV75,-1)))</f>
        <v>84.332771961243935</v>
      </c>
      <c r="DW98" s="34">
        <f>IF(SUMIFS(94:94,88:88,"&lt;="&amp;DW75,88:88,"&gt;"&amp;EOMONTH(DW75,-1))=0,0,OFMOR_FFF_2!DW190*1000/SUMIFS(94:94,88:88,"&lt;="&amp;DW75,88:88,"&gt;"&amp;EOMONTH(DW75,-1)))</f>
        <v>84.70533017671687</v>
      </c>
      <c r="DX98" s="34">
        <f>IF(SUMIFS(94:94,88:88,"&lt;="&amp;DX75,88:88,"&gt;"&amp;EOMONTH(DX75,-1))=0,0,OFMOR_FFF_2!DX190*1000/SUMIFS(94:94,88:88,"&lt;="&amp;DX75,88:88,"&gt;"&amp;EOMONTH(DX75,-1)))</f>
        <v>85.123224711263759</v>
      </c>
      <c r="DY98" s="34">
        <f>IF(SUMIFS(94:94,88:88,"&lt;="&amp;DY75,88:88,"&gt;"&amp;EOMONTH(DY75,-1))=0,0,OFMOR_FFF_2!DY190*1000/SUMIFS(94:94,88:88,"&lt;="&amp;DY75,88:88,"&gt;"&amp;EOMONTH(DY75,-1)))</f>
        <v>85.622929827905836</v>
      </c>
      <c r="DZ98" s="34">
        <f>IF(SUMIFS(94:94,88:88,"&lt;="&amp;DZ75,88:88,"&gt;"&amp;EOMONTH(DZ75,-1))=0,0,OFMOR_FFF_2!DZ190*1000/SUMIFS(94:94,88:88,"&lt;="&amp;DZ75,88:88,"&gt;"&amp;EOMONTH(DZ75,-1)))</f>
        <v>86.235487367528108</v>
      </c>
      <c r="EA98" s="34">
        <f>IF(SUMIFS(94:94,88:88,"&lt;="&amp;EA75,88:88,"&gt;"&amp;EOMONTH(EA75,-1))=0,0,OFMOR_FFF_2!EA190*1000/SUMIFS(94:94,88:88,"&lt;="&amp;EA75,88:88,"&gt;"&amp;EOMONTH(EA75,-1)))</f>
        <v>86.808959706183259</v>
      </c>
      <c r="EB98" s="34">
        <f>IF(SUMIFS(94:94,88:88,"&lt;="&amp;EB75,88:88,"&gt;"&amp;EOMONTH(EB75,-1))=0,0,OFMOR_FFF_2!EB190*1000/SUMIFS(94:94,88:88,"&lt;="&amp;EB75,88:88,"&gt;"&amp;EOMONTH(EB75,-1)))</f>
        <v>87.358155313537495</v>
      </c>
      <c r="EC98" s="34">
        <f>IF(SUMIFS(94:94,88:88,"&lt;="&amp;EC75,88:88,"&gt;"&amp;EOMONTH(EC75,-1))=0,0,OFMOR_FFF_2!EC190*1000/SUMIFS(94:94,88:88,"&lt;="&amp;EC75,88:88,"&gt;"&amp;EOMONTH(EC75,-1)))</f>
        <v>87.909880237805851</v>
      </c>
      <c r="ED98" s="34">
        <f>IF(SUMIFS(94:94,88:88,"&lt;="&amp;ED75,88:88,"&gt;"&amp;EOMONTH(ED75,-1))=0,0,OFMOR_FFF_2!ED190*1000/SUMIFS(94:94,88:88,"&lt;="&amp;ED75,88:88,"&gt;"&amp;EOMONTH(ED75,-1)))</f>
        <v>122.98984223039632</v>
      </c>
      <c r="EE98" s="34">
        <f>IF(SUMIFS(94:94,88:88,"&lt;="&amp;EE75,88:88,"&gt;"&amp;EOMONTH(EE75,-1))=0,0,OFMOR_FFF_2!EE190*1000/SUMIFS(94:94,88:88,"&lt;="&amp;EE75,88:88,"&gt;"&amp;EOMONTH(EE75,-1)))</f>
        <v>123.49770809716676</v>
      </c>
      <c r="EF98" s="34">
        <f>IF(SUMIFS(94:94,88:88,"&lt;="&amp;EF75,88:88,"&gt;"&amp;EOMONTH(EF75,-1))=0,0,OFMOR_FFF_2!EF190*1000/SUMIFS(94:94,88:88,"&lt;="&amp;EF75,88:88,"&gt;"&amp;EOMONTH(EF75,-1)))</f>
        <v>123.88735185257212</v>
      </c>
      <c r="EG98" s="34">
        <f>IF(SUMIFS(94:94,88:88,"&lt;="&amp;EG75,88:88,"&gt;"&amp;EOMONTH(EG75,-1))=0,0,OFMOR_FFF_2!EG190*1000/SUMIFS(94:94,88:88,"&lt;="&amp;EG75,88:88,"&gt;"&amp;EOMONTH(EG75,-1)))</f>
        <v>124.40236246169484</v>
      </c>
      <c r="EH98" s="34">
        <f>IF(SUMIFS(94:94,88:88,"&lt;="&amp;EH75,88:88,"&gt;"&amp;EOMONTH(EH75,-1))=0,0,OFMOR_FFF_2!EH190*1000/SUMIFS(94:94,88:88,"&lt;="&amp;EH75,88:88,"&gt;"&amp;EOMONTH(EH75,-1)))</f>
        <v>124.95771775427939</v>
      </c>
      <c r="EI98" s="34">
        <f>IF(SUMIFS(94:94,88:88,"&lt;="&amp;EI75,88:88,"&gt;"&amp;EOMONTH(EI75,-1))=0,0,OFMOR_FFF_2!EI190*1000/SUMIFS(94:94,88:88,"&lt;="&amp;EI75,88:88,"&gt;"&amp;EOMONTH(EI75,-1)))</f>
        <v>125.52168104260838</v>
      </c>
      <c r="EJ98" s="34">
        <f>IF(SUMIFS(94:94,88:88,"&lt;="&amp;EJ75,88:88,"&gt;"&amp;EOMONTH(EJ75,-1))=0,0,OFMOR_FFF_2!EJ190*1000/SUMIFS(94:94,88:88,"&lt;="&amp;EJ75,88:88,"&gt;"&amp;EOMONTH(EJ75,-1)))</f>
        <v>126.12653136195728</v>
      </c>
      <c r="EK98" s="34">
        <f>IF(SUMIFS(94:94,88:88,"&lt;="&amp;EK75,88:88,"&gt;"&amp;EOMONTH(EK75,-1))=0,0,OFMOR_FFF_2!EK190*1000/SUMIFS(94:94,88:88,"&lt;="&amp;EK75,88:88,"&gt;"&amp;EOMONTH(EK75,-1)))</f>
        <v>126.73536249622038</v>
      </c>
      <c r="EL98" s="34">
        <f>IF(SUMIFS(94:94,88:88,"&lt;="&amp;EL75,88:88,"&gt;"&amp;EOMONTH(EL75,-1))=0,0,OFMOR_FFF_2!EL190*1000/SUMIFS(94:94,88:88,"&lt;="&amp;EL75,88:88,"&gt;"&amp;EOMONTH(EL75,-1)))</f>
        <v>127.36590202673645</v>
      </c>
      <c r="EM98" s="34">
        <f>IF(SUMIFS(94:94,88:88,"&lt;="&amp;EM75,88:88,"&gt;"&amp;EOMONTH(EM75,-1))=0,0,OFMOR_FFF_2!EM190*1000/SUMIFS(94:94,88:88,"&lt;="&amp;EM75,88:88,"&gt;"&amp;EOMONTH(EM75,-1)))</f>
        <v>127.97156079818019</v>
      </c>
      <c r="EN98" s="34">
        <f>IF(SUMIFS(94:94,88:88,"&lt;="&amp;EN75,88:88,"&gt;"&amp;EOMONTH(EN75,-1))=0,0,OFMOR_FFF_2!EN190*1000/SUMIFS(94:94,88:88,"&lt;="&amp;EN75,88:88,"&gt;"&amp;EOMONTH(EN75,-1)))</f>
        <v>128.68882760721675</v>
      </c>
      <c r="EO98" s="34">
        <f>IF(SUMIFS(94:94,88:88,"&lt;="&amp;EO75,88:88,"&gt;"&amp;EOMONTH(EO75,-1))=0,0,OFMOR_FFF_2!EO190*1000/SUMIFS(94:94,88:88,"&lt;="&amp;EO75,88:88,"&gt;"&amp;EOMONTH(EO75,-1)))</f>
        <v>129.43909968182129</v>
      </c>
      <c r="EP98" s="34">
        <f>IF(SUMIFS(94:94,88:88,"&lt;="&amp;EP75,88:88,"&gt;"&amp;EOMONTH(EP75,-1))=0,0,OFMOR_FFF_2!EP190*1000/SUMIFS(94:94,88:88,"&lt;="&amp;EP75,88:88,"&gt;"&amp;EOMONTH(EP75,-1)))</f>
        <v>130.17767757441104</v>
      </c>
      <c r="EQ98" s="34">
        <f>IF(SUMIFS(94:94,88:88,"&lt;="&amp;EQ75,88:88,"&gt;"&amp;EOMONTH(EQ75,-1))=0,0,OFMOR_FFF_2!EQ190*1000/SUMIFS(94:94,88:88,"&lt;="&amp;EQ75,88:88,"&gt;"&amp;EOMONTH(EQ75,-1)))</f>
        <v>130.66443975259131</v>
      </c>
      <c r="ER98" s="34">
        <f>IF(SUMIFS(94:94,88:88,"&lt;="&amp;ER75,88:88,"&gt;"&amp;EOMONTH(ER75,-1))=0,0,OFMOR_FFF_2!ER190*1000/SUMIFS(94:94,88:88,"&lt;="&amp;ER75,88:88,"&gt;"&amp;EOMONTH(ER75,-1)))</f>
        <v>130.99263385846808</v>
      </c>
      <c r="ES98" s="34">
        <f>IF(SUMIFS(94:94,88:88,"&lt;="&amp;ES75,88:88,"&gt;"&amp;EOMONTH(ES75,-1))=0,0,OFMOR_FFF_2!ES190*1000/SUMIFS(94:94,88:88,"&lt;="&amp;ES75,88:88,"&gt;"&amp;EOMONTH(ES75,-1)))</f>
        <v>131.23853979932173</v>
      </c>
      <c r="ET98" s="34">
        <f>IF(SUMIFS(94:94,88:88,"&lt;="&amp;ET75,88:88,"&gt;"&amp;EOMONTH(ET75,-1))=0,0,OFMOR_FFF_2!ET190*1000/SUMIFS(94:94,88:88,"&lt;="&amp;ET75,88:88,"&gt;"&amp;EOMONTH(ET75,-1)))</f>
        <v>131.41974644739335</v>
      </c>
      <c r="EU98" s="34">
        <f>IF(SUMIFS(94:94,88:88,"&lt;="&amp;EU75,88:88,"&gt;"&amp;EOMONTH(EU75,-1))=0,0,OFMOR_FFF_2!EU190*1000/SUMIFS(94:94,88:88,"&lt;="&amp;EU75,88:88,"&gt;"&amp;EOMONTH(EU75,-1)))</f>
        <v>131.76940422080941</v>
      </c>
      <c r="EV98" s="34">
        <f>IF(SUMIFS(94:94,88:88,"&lt;="&amp;EV75,88:88,"&gt;"&amp;EOMONTH(EV75,-1))=0,0,OFMOR_FFF_2!EV190*1000/SUMIFS(94:94,88:88,"&lt;="&amp;EV75,88:88,"&gt;"&amp;EOMONTH(EV75,-1)))</f>
        <v>132.16620964679467</v>
      </c>
      <c r="EW98" s="34">
        <f>IF(SUMIFS(94:94,88:88,"&lt;="&amp;EW75,88:88,"&gt;"&amp;EOMONTH(EW75,-1))=0,0,OFMOR_FFF_2!EW190*1000/SUMIFS(94:94,88:88,"&lt;="&amp;EW75,88:88,"&gt;"&amp;EOMONTH(EW75,-1)))</f>
        <v>132.67885573572838</v>
      </c>
      <c r="EX98" s="34">
        <f>IF(SUMIFS(94:94,88:88,"&lt;="&amp;EX75,88:88,"&gt;"&amp;EOMONTH(EX75,-1))=0,0,OFMOR_FFF_2!EX190*1000/SUMIFS(94:94,88:88,"&lt;="&amp;EX75,88:88,"&gt;"&amp;EOMONTH(EX75,-1)))</f>
        <v>133.41948868901386</v>
      </c>
      <c r="EY98" s="34">
        <f>IF(SUMIFS(94:94,88:88,"&lt;="&amp;EY75,88:88,"&gt;"&amp;EOMONTH(EY75,-1))=0,0,OFMOR_FFF_2!EY190*1000/SUMIFS(94:94,88:88,"&lt;="&amp;EY75,88:88,"&gt;"&amp;EOMONTH(EY75,-1)))</f>
        <v>134.13660036192621</v>
      </c>
      <c r="EZ98" s="34">
        <f>IF(SUMIFS(94:94,88:88,"&lt;="&amp;EZ75,88:88,"&gt;"&amp;EOMONTH(EZ75,-1))=0,0,OFMOR_FFF_2!EZ190*1000/SUMIFS(94:94,88:88,"&lt;="&amp;EZ75,88:88,"&gt;"&amp;EOMONTH(EZ75,-1)))</f>
        <v>134.97458933282368</v>
      </c>
      <c r="FA98" s="34">
        <f>IF(SUMIFS(94:94,88:88,"&lt;="&amp;FA75,88:88,"&gt;"&amp;EOMONTH(FA75,-1))=0,0,OFMOR_FFF_2!FA190*1000/SUMIFS(94:94,88:88,"&lt;="&amp;FA75,88:88,"&gt;"&amp;EOMONTH(FA75,-1)))</f>
        <v>135.92850589106624</v>
      </c>
      <c r="FB98" s="34">
        <f>IF(SUMIFS(94:94,88:88,"&lt;="&amp;FB75,88:88,"&gt;"&amp;EOMONTH(FB75,-1))=0,0,OFMOR_FFF_2!FB190*1000/SUMIFS(94:94,88:88,"&lt;="&amp;FB75,88:88,"&gt;"&amp;EOMONTH(FB75,-1)))</f>
        <v>137.01843127683986</v>
      </c>
      <c r="FC98" s="34">
        <f>IF(SUMIFS(94:94,88:88,"&lt;="&amp;FC75,88:88,"&gt;"&amp;EOMONTH(FC75,-1))=0,0,OFMOR_FFF_2!FC190*1000/SUMIFS(94:94,88:88,"&lt;="&amp;FC75,88:88,"&gt;"&amp;EOMONTH(FC75,-1)))</f>
        <v>138.22920738113658</v>
      </c>
      <c r="FD98" s="34">
        <f>IF(SUMIFS(94:94,88:88,"&lt;="&amp;FD75,88:88,"&gt;"&amp;EOMONTH(FD75,-1))=0,0,OFMOR_FFF_2!FD190*1000/SUMIFS(94:94,88:88,"&lt;="&amp;FD75,88:88,"&gt;"&amp;EOMONTH(FD75,-1)))</f>
        <v>139.57797976812756</v>
      </c>
      <c r="FE98" s="34">
        <f>IF(SUMIFS(94:94,88:88,"&lt;="&amp;FE75,88:88,"&gt;"&amp;EOMONTH(FE75,-1))=0,0,OFMOR_FFF_2!FE190*1000/SUMIFS(94:94,88:88,"&lt;="&amp;FE75,88:88,"&gt;"&amp;EOMONTH(FE75,-1)))</f>
        <v>140.9715815569175</v>
      </c>
      <c r="FF98" s="34">
        <f>IF(SUMIFS(94:94,88:88,"&lt;="&amp;FF75,88:88,"&gt;"&amp;EOMONTH(FF75,-1))=0,0,OFMOR_FFF_2!FF190*1000/SUMIFS(94:94,88:88,"&lt;="&amp;FF75,88:88,"&gt;"&amp;EOMONTH(FF75,-1)))</f>
        <v>142.46403551849858</v>
      </c>
      <c r="FG98" s="34">
        <f>IF(SUMIFS(94:94,88:88,"&lt;="&amp;FG75,88:88,"&gt;"&amp;EOMONTH(FG75,-1))=0,0,OFMOR_FFF_2!FG190*1000/SUMIFS(94:94,88:88,"&lt;="&amp;FG75,88:88,"&gt;"&amp;EOMONTH(FG75,-1)))</f>
        <v>144.26475306781643</v>
      </c>
      <c r="FH98" s="34">
        <f>IF(SUMIFS(94:94,88:88,"&lt;="&amp;FH75,88:88,"&gt;"&amp;EOMONTH(FH75,-1))=0,0,OFMOR_FFF_2!FH190*1000/SUMIFS(94:94,88:88,"&lt;="&amp;FH75,88:88,"&gt;"&amp;EOMONTH(FH75,-1)))</f>
        <v>146.19971932976193</v>
      </c>
      <c r="FI98" s="34">
        <f>IF(SUMIFS(94:94,88:88,"&lt;="&amp;FI75,88:88,"&gt;"&amp;EOMONTH(FI75,-1))=0,0,OFMOR_FFF_2!FI190*1000/SUMIFS(94:94,88:88,"&lt;="&amp;FI75,88:88,"&gt;"&amp;EOMONTH(FI75,-1)))</f>
        <v>97.729239499190911</v>
      </c>
      <c r="FJ98" s="34">
        <f>IF(SUMIFS(94:94,88:88,"&lt;="&amp;FJ75,88:88,"&gt;"&amp;EOMONTH(FJ75,-1))=0,0,OFMOR_FFF_2!FJ190*1000/SUMIFS(94:94,88:88,"&lt;="&amp;FJ75,88:88,"&gt;"&amp;EOMONTH(FJ75,-1)))</f>
        <v>99.260632489648572</v>
      </c>
      <c r="FK98" s="34">
        <f>IF(SUMIFS(94:94,88:88,"&lt;="&amp;FK75,88:88,"&gt;"&amp;EOMONTH(FK75,-1))=0,0,OFMOR_FFF_2!FK190*1000/SUMIFS(94:94,88:88,"&lt;="&amp;FK75,88:88,"&gt;"&amp;EOMONTH(FK75,-1)))</f>
        <v>100.72484832307538</v>
      </c>
      <c r="FL98" s="34">
        <f>IF(SUMIFS(94:94,88:88,"&lt;="&amp;FL75,88:88,"&gt;"&amp;EOMONTH(FL75,-1))=0,0,OFMOR_FFF_2!FL190*1000/SUMIFS(94:94,88:88,"&lt;="&amp;FL75,88:88,"&gt;"&amp;EOMONTH(FL75,-1)))</f>
        <v>102.02807415146589</v>
      </c>
      <c r="FM98" s="34">
        <f>IF(SUMIFS(94:94,88:88,"&lt;="&amp;FM75,88:88,"&gt;"&amp;EOMONTH(FM75,-1))=0,0,OFMOR_FFF_2!FM190*1000/SUMIFS(94:94,88:88,"&lt;="&amp;FM75,88:88,"&gt;"&amp;EOMONTH(FM75,-1)))</f>
        <v>103.29282607658271</v>
      </c>
      <c r="FN98" s="34">
        <f>IF(SUMIFS(94:94,88:88,"&lt;="&amp;FN75,88:88,"&gt;"&amp;EOMONTH(FN75,-1))=0,0,OFMOR_FFF_2!FN190*1000/SUMIFS(94:94,88:88,"&lt;="&amp;FN75,88:88,"&gt;"&amp;EOMONTH(FN75,-1)))</f>
        <v>104.68574500538044</v>
      </c>
      <c r="FO98" s="34">
        <f>IF(SUMIFS(94:94,88:88,"&lt;="&amp;FO75,88:88,"&gt;"&amp;EOMONTH(FO75,-1))=0,0,OFMOR_FFF_2!FO190*1000/SUMIFS(94:94,88:88,"&lt;="&amp;FO75,88:88,"&gt;"&amp;EOMONTH(FO75,-1)))</f>
        <v>106.10714400330178</v>
      </c>
      <c r="FP98" s="34">
        <f>IF(SUMIFS(94:94,88:88,"&lt;="&amp;FP75,88:88,"&gt;"&amp;EOMONTH(FP75,-1))=0,0,OFMOR_FFF_2!FP190*1000/SUMIFS(94:94,88:88,"&lt;="&amp;FP75,88:88,"&gt;"&amp;EOMONTH(FP75,-1)))</f>
        <v>107.62099906074552</v>
      </c>
      <c r="FQ98" s="34">
        <f>IF(SUMIFS(94:94,88:88,"&lt;="&amp;FQ75,88:88,"&gt;"&amp;EOMONTH(FQ75,-1))=0,0,OFMOR_FFF_2!FQ190*1000/SUMIFS(94:94,88:88,"&lt;="&amp;FQ75,88:88,"&gt;"&amp;EOMONTH(FQ75,-1)))</f>
        <v>109.31807790268704</v>
      </c>
      <c r="FR98" s="34">
        <f>IF(SUMIFS(94:94,88:88,"&lt;="&amp;FR75,88:88,"&gt;"&amp;EOMONTH(FR75,-1))=0,0,OFMOR_FFF_2!FR190*1000/SUMIFS(94:94,88:88,"&lt;="&amp;FR75,88:88,"&gt;"&amp;EOMONTH(FR75,-1)))</f>
        <v>110.9280233750669</v>
      </c>
      <c r="FS98" s="34">
        <f>IF(SUMIFS(94:94,88:88,"&lt;="&amp;FS75,88:88,"&gt;"&amp;EOMONTH(FS75,-1))=0,0,OFMOR_FFF_2!FS190*1000/SUMIFS(94:94,88:88,"&lt;="&amp;FS75,88:88,"&gt;"&amp;EOMONTH(FS75,-1)))</f>
        <v>112.36116770174245</v>
      </c>
      <c r="FT98" s="34">
        <f>IF(SUMIFS(94:94,88:88,"&lt;="&amp;FT75,88:88,"&gt;"&amp;EOMONTH(FT75,-1))=0,0,OFMOR_FFF_2!FT190*1000/SUMIFS(94:94,88:88,"&lt;="&amp;FT75,88:88,"&gt;"&amp;EOMONTH(FT75,-1)))</f>
        <v>113.7401557502879</v>
      </c>
      <c r="FU98" s="34">
        <f>IF(SUMIFS(94:94,88:88,"&lt;="&amp;FU75,88:88,"&gt;"&amp;EOMONTH(FU75,-1))=0,0,OFMOR_FFF_2!FU190*1000/SUMIFS(94:94,88:88,"&lt;="&amp;FU75,88:88,"&gt;"&amp;EOMONTH(FU75,-1)))</f>
        <v>115.62555859430968</v>
      </c>
      <c r="FV98" s="34">
        <f>IF(SUMIFS(94:94,88:88,"&lt;="&amp;FV75,88:88,"&gt;"&amp;EOMONTH(FV75,-1))=0,0,OFMOR_FFF_2!FV190*1000/SUMIFS(94:94,88:88,"&lt;="&amp;FV75,88:88,"&gt;"&amp;EOMONTH(FV75,-1)))</f>
        <v>117.62673918036427</v>
      </c>
      <c r="FW98" s="34">
        <f>IF(SUMIFS(94:94,88:88,"&lt;="&amp;FW75,88:88,"&gt;"&amp;EOMONTH(FW75,-1))=0,0,OFMOR_FFF_2!FW190*1000/SUMIFS(94:94,88:88,"&lt;="&amp;FW75,88:88,"&gt;"&amp;EOMONTH(FW75,-1)))</f>
        <v>119.72880420958661</v>
      </c>
      <c r="FX98" s="34">
        <f>IF(SUMIFS(94:94,88:88,"&lt;="&amp;FX75,88:88,"&gt;"&amp;EOMONTH(FX75,-1))=0,0,OFMOR_FFF_2!FX190*1000/SUMIFS(94:94,88:88,"&lt;="&amp;FX75,88:88,"&gt;"&amp;EOMONTH(FX75,-1)))</f>
        <v>122.05684507710131</v>
      </c>
      <c r="FY98" s="34">
        <f>IF(SUMIFS(94:94,88:88,"&lt;="&amp;FY75,88:88,"&gt;"&amp;EOMONTH(FY75,-1))=0,0,OFMOR_FFF_2!FY190*1000/SUMIFS(94:94,88:88,"&lt;="&amp;FY75,88:88,"&gt;"&amp;EOMONTH(FY75,-1)))</f>
        <v>124.15123715335707</v>
      </c>
      <c r="FZ98" s="34">
        <f>IF(SUMIFS(94:94,88:88,"&lt;="&amp;FZ75,88:88,"&gt;"&amp;EOMONTH(FZ75,-1))=0,0,OFMOR_FFF_2!FZ190*1000/SUMIFS(94:94,88:88,"&lt;="&amp;FZ75,88:88,"&gt;"&amp;EOMONTH(FZ75,-1)))</f>
        <v>125.96127728277605</v>
      </c>
      <c r="GA98" s="34">
        <f>IF(SUMIFS(94:94,88:88,"&lt;="&amp;GA75,88:88,"&gt;"&amp;EOMONTH(GA75,-1))=0,0,OFMOR_FFF_2!GA190*1000/SUMIFS(94:94,88:88,"&lt;="&amp;GA75,88:88,"&gt;"&amp;EOMONTH(GA75,-1)))</f>
        <v>127.66580241078879</v>
      </c>
      <c r="GB98" s="34">
        <f>IF(SUMIFS(94:94,88:88,"&lt;="&amp;GB75,88:88,"&gt;"&amp;EOMONTH(GB75,-1))=0,0,OFMOR_FFF_2!GB190*1000/SUMIFS(94:94,88:88,"&lt;="&amp;GB75,88:88,"&gt;"&amp;EOMONTH(GB75,-1)))</f>
        <v>129.01128006241933</v>
      </c>
      <c r="GC98" s="34">
        <f>IF(SUMIFS(94:94,88:88,"&lt;="&amp;GC75,88:88,"&gt;"&amp;EOMONTH(GC75,-1))=0,0,OFMOR_FFF_2!GC190*1000/SUMIFS(94:94,88:88,"&lt;="&amp;GC75,88:88,"&gt;"&amp;EOMONTH(GC75,-1)))</f>
        <v>130.23248805740641</v>
      </c>
      <c r="GD98" s="34">
        <f>IF(SUMIFS(94:94,88:88,"&lt;="&amp;GD75,88:88,"&gt;"&amp;EOMONTH(GD75,-1))=0,0,OFMOR_FFF_2!GD190*1000/SUMIFS(94:94,88:88,"&lt;="&amp;GD75,88:88,"&gt;"&amp;EOMONTH(GD75,-1)))</f>
        <v>131.33415222804106</v>
      </c>
      <c r="GE98" s="34">
        <f>IF(SUMIFS(94:94,88:88,"&lt;="&amp;GE75,88:88,"&gt;"&amp;EOMONTH(GE75,-1))=0,0,OFMOR_FFF_2!GE190*1000/SUMIFS(94:94,88:88,"&lt;="&amp;GE75,88:88,"&gt;"&amp;EOMONTH(GE75,-1)))</f>
        <v>132.31103093435993</v>
      </c>
      <c r="GF98" s="34">
        <f>IF(SUMIFS(94:94,88:88,"&lt;="&amp;GF75,88:88,"&gt;"&amp;EOMONTH(GF75,-1))=0,0,OFMOR_FFF_2!GF190*1000/SUMIFS(94:94,88:88,"&lt;="&amp;GF75,88:88,"&gt;"&amp;EOMONTH(GF75,-1)))</f>
        <v>133.25367652741033</v>
      </c>
      <c r="GG98" s="34">
        <f>IF(SUMIFS(94:94,88:88,"&lt;="&amp;GG75,88:88,"&gt;"&amp;EOMONTH(GG75,-1))=0,0,OFMOR_FFF_2!GG190*1000/SUMIFS(94:94,88:88,"&lt;="&amp;GG75,88:88,"&gt;"&amp;EOMONTH(GG75,-1)))</f>
        <v>134.13927155702513</v>
      </c>
      <c r="GH98" s="34">
        <f>IF(SUMIFS(94:94,88:88,"&lt;="&amp;GH75,88:88,"&gt;"&amp;EOMONTH(GH75,-1))=0,0,OFMOR_FFF_2!GH190*1000/SUMIFS(94:94,88:88,"&lt;="&amp;GH75,88:88,"&gt;"&amp;EOMONTH(GH75,-1)))</f>
        <v>134.81660925306392</v>
      </c>
      <c r="GI98" s="34">
        <f>IF(SUMIFS(94:94,88:88,"&lt;="&amp;GI75,88:88,"&gt;"&amp;EOMONTH(GI75,-1))=0,0,OFMOR_FFF_2!GI190*1000/SUMIFS(94:94,88:88,"&lt;="&amp;GI75,88:88,"&gt;"&amp;EOMONTH(GI75,-1)))</f>
        <v>135.42426365789294</v>
      </c>
      <c r="GJ98" s="34">
        <f>IF(SUMIFS(94:94,88:88,"&lt;="&amp;GJ75,88:88,"&gt;"&amp;EOMONTH(GJ75,-1))=0,0,OFMOR_FFF_2!GJ190*1000/SUMIFS(94:94,88:88,"&lt;="&amp;GJ75,88:88,"&gt;"&amp;EOMONTH(GJ75,-1)))</f>
        <v>136.05941183024009</v>
      </c>
      <c r="GK98" s="34">
        <f>IF(SUMIFS(94:94,88:88,"&lt;="&amp;GK75,88:88,"&gt;"&amp;EOMONTH(GK75,-1))=0,0,OFMOR_FFF_2!GK190*1000/SUMIFS(94:94,88:88,"&lt;="&amp;GK75,88:88,"&gt;"&amp;EOMONTH(GK75,-1)))</f>
        <v>136.48427579591322</v>
      </c>
      <c r="GL98" s="34">
        <f>IF(SUMIFS(94:94,88:88,"&lt;="&amp;GL75,88:88,"&gt;"&amp;EOMONTH(GL75,-1))=0,0,OFMOR_FFF_2!GL190*1000/SUMIFS(94:94,88:88,"&lt;="&amp;GL75,88:88,"&gt;"&amp;EOMONTH(GL75,-1)))</f>
        <v>136.59875623423855</v>
      </c>
      <c r="GM98" s="34">
        <f>IF(SUMIFS(94:94,88:88,"&lt;="&amp;GM75,88:88,"&gt;"&amp;EOMONTH(GM75,-1))=0,0,OFMOR_FFF_2!GM190*1000/SUMIFS(94:94,88:88,"&lt;="&amp;GM75,88:88,"&gt;"&amp;EOMONTH(GM75,-1)))</f>
        <v>136.60182650122098</v>
      </c>
      <c r="GN98" s="34">
        <f>IF(SUMIFS(94:94,88:88,"&lt;="&amp;GN75,88:88,"&gt;"&amp;EOMONTH(GN75,-1))=0,0,OFMOR_FFF_2!GN190*1000/SUMIFS(94:94,88:88,"&lt;="&amp;GN75,88:88,"&gt;"&amp;EOMONTH(GN75,-1)))</f>
        <v>136.48984119571671</v>
      </c>
      <c r="GO98" s="34">
        <f>IF(SUMIFS(94:94,88:88,"&lt;="&amp;GO75,88:88,"&gt;"&amp;EOMONTH(GO75,-1))=0,0,OFMOR_FFF_2!GO190*1000/SUMIFS(94:94,88:88,"&lt;="&amp;GO75,88:88,"&gt;"&amp;EOMONTH(GO75,-1)))</f>
        <v>136.04240538432461</v>
      </c>
      <c r="GP98" s="34">
        <f>IF(SUMIFS(94:94,88:88,"&lt;="&amp;GP75,88:88,"&gt;"&amp;EOMONTH(GP75,-1))=0,0,OFMOR_FFF_2!GP190*1000/SUMIFS(94:94,88:88,"&lt;="&amp;GP75,88:88,"&gt;"&amp;EOMONTH(GP75,-1)))</f>
        <v>135.78752786705749</v>
      </c>
      <c r="GQ98" s="34">
        <f>IF(SUMIFS(94:94,88:88,"&lt;="&amp;GQ75,88:88,"&gt;"&amp;EOMONTH(GQ75,-1))=0,0,OFMOR_FFF_2!GQ190*1000/SUMIFS(94:94,88:88,"&lt;="&amp;GQ75,88:88,"&gt;"&amp;EOMONTH(GQ75,-1)))</f>
        <v>135.89012899860799</v>
      </c>
      <c r="GR98" s="34">
        <f>IF(SUMIFS(94:94,88:88,"&lt;="&amp;GR75,88:88,"&gt;"&amp;EOMONTH(GR75,-1))=0,0,OFMOR_FFF_2!GR190*1000/SUMIFS(94:94,88:88,"&lt;="&amp;GR75,88:88,"&gt;"&amp;EOMONTH(GR75,-1)))</f>
        <v>136.06767648539986</v>
      </c>
      <c r="GS98" s="34">
        <f>IF(SUMIFS(94:94,88:88,"&lt;="&amp;GS75,88:88,"&gt;"&amp;EOMONTH(GS75,-1))=0,0,OFMOR_FFF_2!GS190*1000/SUMIFS(94:94,88:88,"&lt;="&amp;GS75,88:88,"&gt;"&amp;EOMONTH(GS75,-1)))</f>
        <v>136.1269510480374</v>
      </c>
      <c r="GT98" s="34">
        <f>IF(SUMIFS(94:94,88:88,"&lt;="&amp;GT75,88:88,"&gt;"&amp;EOMONTH(GT75,-1))=0,0,OFMOR_FFF_2!GT190*1000/SUMIFS(94:94,88:88,"&lt;="&amp;GT75,88:88,"&gt;"&amp;EOMONTH(GT75,-1)))</f>
        <v>136.22301095468973</v>
      </c>
      <c r="GU98" s="34">
        <f>IF(SUMIFS(94:94,88:88,"&lt;="&amp;GU75,88:88,"&gt;"&amp;EOMONTH(GU75,-1))=0,0,OFMOR_FFF_2!GU190*1000/SUMIFS(94:94,88:88,"&lt;="&amp;GU75,88:88,"&gt;"&amp;EOMONTH(GU75,-1)))</f>
        <v>136.30859131566407</v>
      </c>
      <c r="GV98" s="34">
        <f>IF(SUMIFS(94:94,88:88,"&lt;="&amp;GV75,88:88,"&gt;"&amp;EOMONTH(GV75,-1))=0,0,OFMOR_FFF_2!GV190*1000/SUMIFS(94:94,88:88,"&lt;="&amp;GV75,88:88,"&gt;"&amp;EOMONTH(GV75,-1)))</f>
        <v>136.11358567380935</v>
      </c>
      <c r="GW98" s="34">
        <f>IF(SUMIFS(94:94,88:88,"&lt;="&amp;GW75,88:88,"&gt;"&amp;EOMONTH(GW75,-1))=0,0,OFMOR_FFF_2!GW190*1000/SUMIFS(94:94,88:88,"&lt;="&amp;GW75,88:88,"&gt;"&amp;EOMONTH(GW75,-1)))</f>
        <v>136.13076864812021</v>
      </c>
      <c r="GX98" s="34">
        <f>IF(SUMIFS(94:94,88:88,"&lt;="&amp;GX75,88:88,"&gt;"&amp;EOMONTH(GX75,-1))=0,0,OFMOR_FFF_2!GX190*1000/SUMIFS(94:94,88:88,"&lt;="&amp;GX75,88:88,"&gt;"&amp;EOMONTH(GX75,-1)))</f>
        <v>136.5193923280392</v>
      </c>
      <c r="GY98" s="34">
        <f>IF(SUMIFS(94:94,88:88,"&lt;="&amp;GY75,88:88,"&gt;"&amp;EOMONTH(GY75,-1))=0,0,OFMOR_FFF_2!GY190*1000/SUMIFS(94:94,88:88,"&lt;="&amp;GY75,88:88,"&gt;"&amp;EOMONTH(GY75,-1)))</f>
        <v>136.9982729883925</v>
      </c>
      <c r="GZ98" s="34">
        <f>IF(SUMIFS(94:94,88:88,"&lt;="&amp;GZ75,88:88,"&gt;"&amp;EOMONTH(GZ75,-1))=0,0,OFMOR_FFF_2!GZ190*1000/SUMIFS(94:94,88:88,"&lt;="&amp;GZ75,88:88,"&gt;"&amp;EOMONTH(GZ75,-1)))</f>
        <v>136.78769581047356</v>
      </c>
      <c r="HA98" s="34">
        <f>IF(SUMIFS(94:94,88:88,"&lt;="&amp;HA75,88:88,"&gt;"&amp;EOMONTH(HA75,-1))=0,0,OFMOR_FFF_2!HA190*1000/SUMIFS(94:94,88:88,"&lt;="&amp;HA75,88:88,"&gt;"&amp;EOMONTH(HA75,-1)))</f>
        <v>136.62985069854508</v>
      </c>
      <c r="HB98" s="34">
        <f>IF(SUMIFS(94:94,88:88,"&lt;="&amp;HB75,88:88,"&gt;"&amp;EOMONTH(HB75,-1))=0,0,OFMOR_FFF_2!HB190*1000/SUMIFS(94:94,88:88,"&lt;="&amp;HB75,88:88,"&gt;"&amp;EOMONTH(HB75,-1)))</f>
        <v>136.43831489406918</v>
      </c>
      <c r="HC98" s="34">
        <f>IF(SUMIFS(94:94,88:88,"&lt;="&amp;HC75,88:88,"&gt;"&amp;EOMONTH(HC75,-1))=0,0,OFMOR_FFF_2!HC190*1000/SUMIFS(94:94,88:88,"&lt;="&amp;HC75,88:88,"&gt;"&amp;EOMONTH(HC75,-1)))</f>
        <v>135.99068110212974</v>
      </c>
      <c r="HD98" s="34">
        <f>IF(SUMIFS(94:94,88:88,"&lt;="&amp;HD75,88:88,"&gt;"&amp;EOMONTH(HD75,-1))=0,0,OFMOR_FFF_2!HD190*1000/SUMIFS(94:94,88:88,"&lt;="&amp;HD75,88:88,"&gt;"&amp;EOMONTH(HD75,-1)))</f>
        <v>135.988670057089</v>
      </c>
      <c r="HE98" s="34">
        <f>IF(SUMIFS(94:94,88:88,"&lt;="&amp;HE75,88:88,"&gt;"&amp;EOMONTH(HE75,-1))=0,0,OFMOR_FFF_2!HE190*1000/SUMIFS(94:94,88:88,"&lt;="&amp;HE75,88:88,"&gt;"&amp;EOMONTH(HE75,-1)))</f>
        <v>136.51972679904225</v>
      </c>
      <c r="HF98" s="34">
        <f>IF(SUMIFS(94:94,88:88,"&lt;="&amp;HF75,88:88,"&gt;"&amp;EOMONTH(HF75,-1))=0,0,OFMOR_FFF_2!HF190*1000/SUMIFS(94:94,88:88,"&lt;="&amp;HF75,88:88,"&gt;"&amp;EOMONTH(HF75,-1)))</f>
        <v>137.10258454890493</v>
      </c>
      <c r="HG98" s="34">
        <f>IF(SUMIFS(94:94,88:88,"&lt;="&amp;HG75,88:88,"&gt;"&amp;EOMONTH(HG75,-1))=0,0,OFMOR_FFF_2!HG190*1000/SUMIFS(94:94,88:88,"&lt;="&amp;HG75,88:88,"&gt;"&amp;EOMONTH(HG75,-1)))</f>
        <v>138.41888037044336</v>
      </c>
      <c r="HH98" s="34">
        <f>IF(SUMIFS(94:94,88:88,"&lt;="&amp;HH75,88:88,"&gt;"&amp;EOMONTH(HH75,-1))=0,0,OFMOR_FFF_2!HH190*1000/SUMIFS(94:94,88:88,"&lt;="&amp;HH75,88:88,"&gt;"&amp;EOMONTH(HH75,-1)))</f>
        <v>140.08182381762853</v>
      </c>
      <c r="HI98" s="34">
        <f>IF(SUMIFS(94:94,88:88,"&lt;="&amp;HI75,88:88,"&gt;"&amp;EOMONTH(HI75,-1))=0,0,OFMOR_FFF_2!HI190*1000/SUMIFS(94:94,88:88,"&lt;="&amp;HI75,88:88,"&gt;"&amp;EOMONTH(HI75,-1)))</f>
        <v>141.69988380456493</v>
      </c>
      <c r="HJ98" s="34">
        <f>IF(SUMIFS(94:94,88:88,"&lt;="&amp;HJ75,88:88,"&gt;"&amp;EOMONTH(HJ75,-1))=0,0,OFMOR_FFF_2!HJ190*1000/SUMIFS(94:94,88:88,"&lt;="&amp;HJ75,88:88,"&gt;"&amp;EOMONTH(HJ75,-1)))</f>
        <v>143.83591703987869</v>
      </c>
      <c r="HK98" s="34">
        <f>IF(SUMIFS(94:94,88:88,"&lt;="&amp;HK75,88:88,"&gt;"&amp;EOMONTH(HK75,-1))=0,0,OFMOR_FFF_2!HK190*1000/SUMIFS(94:94,88:88,"&lt;="&amp;HK75,88:88,"&gt;"&amp;EOMONTH(HK75,-1)))</f>
        <v>146.71424500329144</v>
      </c>
      <c r="HL98" s="34">
        <f>IF(SUMIFS(94:94,88:88,"&lt;="&amp;HL75,88:88,"&gt;"&amp;EOMONTH(HL75,-1))=0,0,OFMOR_FFF_2!HL190*1000/SUMIFS(94:94,88:88,"&lt;="&amp;HL75,88:88,"&gt;"&amp;EOMONTH(HL75,-1)))</f>
        <v>149.5199969997841</v>
      </c>
      <c r="HM98" s="34">
        <f>IF(SUMIFS(94:94,88:88,"&lt;="&amp;HM75,88:88,"&gt;"&amp;EOMONTH(HM75,-1))=0,0,OFMOR_FFF_2!HM190*1000/SUMIFS(94:94,88:88,"&lt;="&amp;HM75,88:88,"&gt;"&amp;EOMONTH(HM75,-1)))</f>
        <v>152.40879820349491</v>
      </c>
      <c r="HN98" s="34">
        <f>IF(SUMIFS(94:94,88:88,"&lt;="&amp;HN75,88:88,"&gt;"&amp;EOMONTH(HN75,-1))=0,0,OFMOR_FFF_2!HN190*1000/SUMIFS(94:94,88:88,"&lt;="&amp;HN75,88:88,"&gt;"&amp;EOMONTH(HN75,-1)))</f>
        <v>156.02444857473131</v>
      </c>
      <c r="HO98" s="34">
        <f>IF(SUMIFS(94:94,88:88,"&lt;="&amp;HO75,88:88,"&gt;"&amp;EOMONTH(HO75,-1))=0,0,OFMOR_FFF_2!HO190*1000/SUMIFS(94:94,88:88,"&lt;="&amp;HO75,88:88,"&gt;"&amp;EOMONTH(HO75,-1)))</f>
        <v>158.74157372637967</v>
      </c>
      <c r="HP98" s="34">
        <f>IF(SUMIFS(94:94,88:88,"&lt;="&amp;HP75,88:88,"&gt;"&amp;EOMONTH(HP75,-1))=0,0,OFMOR_FFF_2!HP190*1000/SUMIFS(94:94,88:88,"&lt;="&amp;HP75,88:88,"&gt;"&amp;EOMONTH(HP75,-1)))</f>
        <v>159.99928183629646</v>
      </c>
      <c r="HQ98" s="34">
        <f>IF(SUMIFS(94:94,88:88,"&lt;="&amp;HQ75,88:88,"&gt;"&amp;EOMONTH(HQ75,-1))=0,0,OFMOR_FFF_2!HQ190*1000/SUMIFS(94:94,88:88,"&lt;="&amp;HQ75,88:88,"&gt;"&amp;EOMONTH(HQ75,-1)))</f>
        <v>160.89029884078479</v>
      </c>
      <c r="HR98" s="34">
        <f>IF(SUMIFS(94:94,88:88,"&lt;="&amp;HR75,88:88,"&gt;"&amp;EOMONTH(HR75,-1))=0,0,OFMOR_FFF_2!HR190*1000/SUMIFS(94:94,88:88,"&lt;="&amp;HR75,88:88,"&gt;"&amp;EOMONTH(HR75,-1)))</f>
        <v>157.61669436791644</v>
      </c>
      <c r="HS98" s="34">
        <f>IF(SUMIFS(94:94,88:88,"&lt;="&amp;HS75,88:88,"&gt;"&amp;EOMONTH(HS75,-1))=0,0,OFMOR_FFF_2!HS190*1000/SUMIFS(94:94,88:88,"&lt;="&amp;HS75,88:88,"&gt;"&amp;EOMONTH(HS75,-1)))</f>
        <v>157.77698893430181</v>
      </c>
      <c r="HT98" s="34">
        <f>IF(SUMIFS(94:94,88:88,"&lt;="&amp;HT75,88:88,"&gt;"&amp;EOMONTH(HT75,-1))=0,0,OFMOR_FFF_2!HT190*1000/SUMIFS(94:94,88:88,"&lt;="&amp;HT75,88:88,"&gt;"&amp;EOMONTH(HT75,-1)))</f>
        <v>158.3295728109147</v>
      </c>
      <c r="HU98" s="34">
        <f>IF(SUMIFS(94:94,88:88,"&lt;="&amp;HU75,88:88,"&gt;"&amp;EOMONTH(HU75,-1))=0,0,OFMOR_FFF_2!HU190*1000/SUMIFS(94:94,88:88,"&lt;="&amp;HU75,88:88,"&gt;"&amp;EOMONTH(HU75,-1)))</f>
        <v>160.11279630313967</v>
      </c>
      <c r="HV98" s="34">
        <f>IF(SUMIFS(94:94,88:88,"&lt;="&amp;HV75,88:88,"&gt;"&amp;EOMONTH(HV75,-1))=0,0,OFMOR_FFF_2!HV190*1000/SUMIFS(94:94,88:88,"&lt;="&amp;HV75,88:88,"&gt;"&amp;EOMONTH(HV75,-1)))</f>
        <v>161.51598996744951</v>
      </c>
      <c r="HW98" s="34">
        <f>IF(SUMIFS(94:94,88:88,"&lt;="&amp;HW75,88:88,"&gt;"&amp;EOMONTH(HW75,-1))=0,0,OFMOR_FFF_2!HW190*1000/SUMIFS(94:94,88:88,"&lt;="&amp;HW75,88:88,"&gt;"&amp;EOMONTH(HW75,-1)))</f>
        <v>161.81483501603969</v>
      </c>
      <c r="HX98" s="34">
        <f>IF(SUMIFS(94:94,88:88,"&lt;="&amp;HX75,88:88,"&gt;"&amp;EOMONTH(HX75,-1))=0,0,OFMOR_FFF_2!HX190*1000/SUMIFS(94:94,88:88,"&lt;="&amp;HX75,88:88,"&gt;"&amp;EOMONTH(HX75,-1)))</f>
        <v>162.01667535535543</v>
      </c>
      <c r="HY98" s="34">
        <f>IF(SUMIFS(94:94,88:88,"&lt;="&amp;HY75,88:88,"&gt;"&amp;EOMONTH(HY75,-1))=0,0,OFMOR_FFF_2!HY190*1000/SUMIFS(94:94,88:88,"&lt;="&amp;HY75,88:88,"&gt;"&amp;EOMONTH(HY75,-1)))</f>
        <v>163.83331445589414</v>
      </c>
      <c r="HZ98" s="34">
        <f>IF(SUMIFS(94:94,88:88,"&lt;="&amp;HZ75,88:88,"&gt;"&amp;EOMONTH(HZ75,-1))=0,0,OFMOR_FFF_2!HZ190*1000/SUMIFS(94:94,88:88,"&lt;="&amp;HZ75,88:88,"&gt;"&amp;EOMONTH(HZ75,-1)))</f>
        <v>165.33679842695491</v>
      </c>
      <c r="IA98" s="34">
        <f>IF(SUMIFS(94:94,88:88,"&lt;="&amp;IA75,88:88,"&gt;"&amp;EOMONTH(IA75,-1))=0,0,OFMOR_FFF_2!IA190*1000/SUMIFS(94:94,88:88,"&lt;="&amp;IA75,88:88,"&gt;"&amp;EOMONTH(IA75,-1)))</f>
        <v>167.3806980178646</v>
      </c>
      <c r="IB98" s="34">
        <f>IF(SUMIFS(94:94,88:88,"&lt;="&amp;IB75,88:88,"&gt;"&amp;EOMONTH(IB75,-1))=0,0,OFMOR_FFF_2!IB190*1000/SUMIFS(94:94,88:88,"&lt;="&amp;IB75,88:88,"&gt;"&amp;EOMONTH(IB75,-1)))</f>
        <v>170.86247233281827</v>
      </c>
      <c r="IC98" s="34">
        <f>IF(SUMIFS(94:94,88:88,"&lt;="&amp;IC75,88:88,"&gt;"&amp;EOMONTH(IC75,-1))=0,0,OFMOR_FFF_2!IC190*1000/SUMIFS(94:94,88:88,"&lt;="&amp;IC75,88:88,"&gt;"&amp;EOMONTH(IC75,-1)))</f>
        <v>173.55626506334454</v>
      </c>
      <c r="ID98" s="34">
        <f>IF(SUMIFS(94:94,88:88,"&lt;="&amp;ID75,88:88,"&gt;"&amp;EOMONTH(ID75,-1))=0,0,OFMOR_FFF_2!ID190*1000/SUMIFS(94:94,88:88,"&lt;="&amp;ID75,88:88,"&gt;"&amp;EOMONTH(ID75,-1)))</f>
        <v>173.39516766542363</v>
      </c>
      <c r="IE98" s="34">
        <f>IF(SUMIFS(94:94,88:88,"&lt;="&amp;IE75,88:88,"&gt;"&amp;EOMONTH(IE75,-1))=0,0,OFMOR_FFF_2!IE190*1000/SUMIFS(94:94,88:88,"&lt;="&amp;IE75,88:88,"&gt;"&amp;EOMONTH(IE75,-1)))</f>
        <v>172.59350295079918</v>
      </c>
      <c r="IF98" s="34">
        <f>IF(SUMIFS(94:94,88:88,"&lt;="&amp;IF75,88:88,"&gt;"&amp;EOMONTH(IF75,-1))=0,0,OFMOR_FFF_2!IF190*1000/SUMIFS(94:94,88:88,"&lt;="&amp;IF75,88:88,"&gt;"&amp;EOMONTH(IF75,-1)))</f>
        <v>170.61600635892012</v>
      </c>
      <c r="IG98" s="34">
        <f>IF(SUMIFS(94:94,88:88,"&lt;="&amp;IG75,88:88,"&gt;"&amp;EOMONTH(IG75,-1))=0,0,OFMOR_FFF_2!IG190*1000/SUMIFS(94:94,88:88,"&lt;="&amp;IG75,88:88,"&gt;"&amp;EOMONTH(IG75,-1)))</f>
        <v>167.34854887358688</v>
      </c>
      <c r="IH98" s="34">
        <f>IF(SUMIFS(94:94,88:88,"&lt;="&amp;IH75,88:88,"&gt;"&amp;EOMONTH(IH75,-1))=0,0,OFMOR_FFF_2!IH190*1000/SUMIFS(94:94,88:88,"&lt;="&amp;IH75,88:88,"&gt;"&amp;EOMONTH(IH75,-1)))</f>
        <v>164.56044974360449</v>
      </c>
      <c r="II98" s="34">
        <f>IF(SUMIFS(94:94,88:88,"&lt;="&amp;II75,88:88,"&gt;"&amp;EOMONTH(II75,-1))=0,0,OFMOR_FFF_2!II190*1000/SUMIFS(94:94,88:88,"&lt;="&amp;II75,88:88,"&gt;"&amp;EOMONTH(II75,-1)))</f>
        <v>162.88817407353244</v>
      </c>
      <c r="IJ98" s="34">
        <f>IF(SUMIFS(94:94,88:88,"&lt;="&amp;IJ75,88:88,"&gt;"&amp;EOMONTH(IJ75,-1))=0,0,OFMOR_FFF_2!IJ190*1000/SUMIFS(94:94,88:88,"&lt;="&amp;IJ75,88:88,"&gt;"&amp;EOMONTH(IJ75,-1)))</f>
        <v>161.423646422779</v>
      </c>
      <c r="IK98" s="34">
        <f>IF(SUMIFS(94:94,88:88,"&lt;="&amp;IK75,88:88,"&gt;"&amp;EOMONTH(IK75,-1))=0,0,OFMOR_FFF_2!IK190*1000/SUMIFS(94:94,88:88,"&lt;="&amp;IK75,88:88,"&gt;"&amp;EOMONTH(IK75,-1)))</f>
        <v>160.79431955545178</v>
      </c>
      <c r="IL98" s="34">
        <f>IF(SUMIFS(94:94,88:88,"&lt;="&amp;IL75,88:88,"&gt;"&amp;EOMONTH(IL75,-1))=0,0,OFMOR_FFF_2!IL190*1000/SUMIFS(94:94,88:88,"&lt;="&amp;IL75,88:88,"&gt;"&amp;EOMONTH(IL75,-1)))</f>
        <v>160.68812803552603</v>
      </c>
      <c r="IM98" s="34">
        <f>IF(SUMIFS(94:94,88:88,"&lt;="&amp;IM75,88:88,"&gt;"&amp;EOMONTH(IM75,-1))=0,0,OFMOR_FFF_2!IM190*1000/SUMIFS(94:94,88:88,"&lt;="&amp;IM75,88:88,"&gt;"&amp;EOMONTH(IM75,-1)))</f>
        <v>161.08981621116789</v>
      </c>
      <c r="IN98" s="34">
        <f>IF(SUMIFS(94:94,88:88,"&lt;="&amp;IN75,88:88,"&gt;"&amp;EOMONTH(IN75,-1))=0,0,OFMOR_FFF_2!IN190*1000/SUMIFS(94:94,88:88,"&lt;="&amp;IN75,88:88,"&gt;"&amp;EOMONTH(IN75,-1)))</f>
        <v>161.54671885628187</v>
      </c>
      <c r="IO98" s="34">
        <f>IF(SUMIFS(94:94,88:88,"&lt;="&amp;IO75,88:88,"&gt;"&amp;EOMONTH(IO75,-1))=0,0,OFMOR_FFF_2!IO190*1000/SUMIFS(94:94,88:88,"&lt;="&amp;IO75,88:88,"&gt;"&amp;EOMONTH(IO75,-1)))</f>
        <v>162.14093712354523</v>
      </c>
      <c r="IP98" s="34">
        <f>IF(SUMIFS(94:94,88:88,"&lt;="&amp;IP75,88:88,"&gt;"&amp;EOMONTH(IP75,-1))=0,0,OFMOR_FFF_2!IP190*1000/SUMIFS(94:94,88:88,"&lt;="&amp;IP75,88:88,"&gt;"&amp;EOMONTH(IP75,-1)))</f>
        <v>163.11957355272835</v>
      </c>
      <c r="IQ98" s="34">
        <f>IF(SUMIFS(94:94,88:88,"&lt;="&amp;IQ75,88:88,"&gt;"&amp;EOMONTH(IQ75,-1))=0,0,OFMOR_FFF_2!IQ190*1000/SUMIFS(94:94,88:88,"&lt;="&amp;IQ75,88:88,"&gt;"&amp;EOMONTH(IQ75,-1)))</f>
        <v>164.02419105614194</v>
      </c>
      <c r="IR98" s="34">
        <f>IF(SUMIFS(94:94,88:88,"&lt;="&amp;IR75,88:88,"&gt;"&amp;EOMONTH(IR75,-1))=0,0,OFMOR_FFF_2!IR190*1000/SUMIFS(94:94,88:88,"&lt;="&amp;IR75,88:88,"&gt;"&amp;EOMONTH(IR75,-1)))</f>
        <v>164.76813939976</v>
      </c>
      <c r="IS98" s="34">
        <f>IF(SUMIFS(94:94,88:88,"&lt;="&amp;IS75,88:88,"&gt;"&amp;EOMONTH(IS75,-1))=0,0,OFMOR_FFF_2!IS190*1000/SUMIFS(94:94,88:88,"&lt;="&amp;IS75,88:88,"&gt;"&amp;EOMONTH(IS75,-1)))</f>
        <v>165.64347707690609</v>
      </c>
      <c r="IT98" s="34">
        <f>IF(SUMIFS(94:94,88:88,"&lt;="&amp;IT75,88:88,"&gt;"&amp;EOMONTH(IT75,-1))=0,0,OFMOR_FFF_2!IT190*1000/SUMIFS(94:94,88:88,"&lt;="&amp;IT75,88:88,"&gt;"&amp;EOMONTH(IT75,-1)))</f>
        <v>166.70697169467499</v>
      </c>
      <c r="IU98" s="34">
        <f>IF(SUMIFS(94:94,88:88,"&lt;="&amp;IU75,88:88,"&gt;"&amp;EOMONTH(IU75,-1))=0,0,OFMOR_FFF_2!IU190*1000/SUMIFS(94:94,88:88,"&lt;="&amp;IU75,88:88,"&gt;"&amp;EOMONTH(IU75,-1)))</f>
        <v>167.70821960057268</v>
      </c>
      <c r="IV98" s="34">
        <f>IF(SUMIFS(94:94,88:88,"&lt;="&amp;IV75,88:88,"&gt;"&amp;EOMONTH(IV75,-1))=0,0,OFMOR_FFF_2!IV190*1000/SUMIFS(94:94,88:88,"&lt;="&amp;IV75,88:88,"&gt;"&amp;EOMONTH(IV75,-1)))</f>
        <v>168.91631544303394</v>
      </c>
      <c r="IW98" s="34">
        <f>IF(SUMIFS(94:94,88:88,"&lt;="&amp;IW75,88:88,"&gt;"&amp;EOMONTH(IW75,-1))=0,0,OFMOR_FFF_2!IW190*1000/SUMIFS(94:94,88:88,"&lt;="&amp;IW75,88:88,"&gt;"&amp;EOMONTH(IW75,-1)))</f>
        <v>231.20087100676</v>
      </c>
      <c r="IX98" s="34">
        <f>IF(SUMIFS(94:94,88:88,"&lt;="&amp;IX75,88:88,"&gt;"&amp;EOMONTH(IX75,-1))=0,0,OFMOR_FFF_2!IX190*1000/SUMIFS(94:94,88:88,"&lt;="&amp;IX75,88:88,"&gt;"&amp;EOMONTH(IX75,-1)))</f>
        <v>232.98613748107866</v>
      </c>
      <c r="IY98" s="34">
        <f>IF(SUMIFS(94:94,88:88,"&lt;="&amp;IY75,88:88,"&gt;"&amp;EOMONTH(IY75,-1))=0,0,OFMOR_FFF_2!IY190*1000/SUMIFS(94:94,88:88,"&lt;="&amp;IY75,88:88,"&gt;"&amp;EOMONTH(IY75,-1)))</f>
        <v>234.51064103443301</v>
      </c>
      <c r="IZ98" s="34">
        <f>IF(SUMIFS(94:94,88:88,"&lt;="&amp;IZ75,88:88,"&gt;"&amp;EOMONTH(IZ75,-1))=0,0,OFMOR_FFF_2!IZ190*1000/SUMIFS(94:94,88:88,"&lt;="&amp;IZ75,88:88,"&gt;"&amp;EOMONTH(IZ75,-1)))</f>
        <v>236.10065828080707</v>
      </c>
      <c r="JA98" s="34">
        <f>IF(SUMIFS(94:94,88:88,"&lt;="&amp;JA75,88:88,"&gt;"&amp;EOMONTH(JA75,-1))=0,0,OFMOR_FFF_2!JA190*1000/SUMIFS(94:94,88:88,"&lt;="&amp;JA75,88:88,"&gt;"&amp;EOMONTH(JA75,-1)))</f>
        <v>237.88127595094477</v>
      </c>
      <c r="JB98" s="34">
        <f>IF(SUMIFS(94:94,88:88,"&lt;="&amp;JB75,88:88,"&gt;"&amp;EOMONTH(JB75,-1))=0,0,OFMOR_FFF_2!JB190*1000/SUMIFS(94:94,88:88,"&lt;="&amp;JB75,88:88,"&gt;"&amp;EOMONTH(JB75,-1)))</f>
        <v>239.48121847099998</v>
      </c>
      <c r="JC98" s="34">
        <f>IF(SUMIFS(94:94,88:88,"&lt;="&amp;JC75,88:88,"&gt;"&amp;EOMONTH(JC75,-1))=0,0,OFMOR_FFF_2!JC190*1000/SUMIFS(94:94,88:88,"&lt;="&amp;JC75,88:88,"&gt;"&amp;EOMONTH(JC75,-1)))</f>
        <v>241.14496169594796</v>
      </c>
      <c r="JD98" s="34">
        <f>IF(SUMIFS(94:94,88:88,"&lt;="&amp;JD75,88:88,"&gt;"&amp;EOMONTH(JD75,-1))=0,0,OFMOR_FFF_2!JD190*1000/SUMIFS(94:94,88:88,"&lt;="&amp;JD75,88:88,"&gt;"&amp;EOMONTH(JD75,-1)))</f>
        <v>242.99846191486014</v>
      </c>
      <c r="JE98" s="34">
        <f>IF(SUMIFS(94:94,88:88,"&lt;="&amp;JE75,88:88,"&gt;"&amp;EOMONTH(JE75,-1))=0,0,OFMOR_FFF_2!JE190*1000/SUMIFS(94:94,88:88,"&lt;="&amp;JE75,88:88,"&gt;"&amp;EOMONTH(JE75,-1)))</f>
        <v>244.46698544327461</v>
      </c>
      <c r="JF98" s="34">
        <f>IF(SUMIFS(94:94,88:88,"&lt;="&amp;JF75,88:88,"&gt;"&amp;EOMONTH(JF75,-1))=0,0,OFMOR_FFF_2!JF190*1000/SUMIFS(94:94,88:88,"&lt;="&amp;JF75,88:88,"&gt;"&amp;EOMONTH(JF75,-1)))</f>
        <v>245.39010125787451</v>
      </c>
      <c r="JG98" s="34">
        <f>IF(SUMIFS(94:94,88:88,"&lt;="&amp;JG75,88:88,"&gt;"&amp;EOMONTH(JG75,-1))=0,0,OFMOR_FFF_2!JG190*1000/SUMIFS(94:94,88:88,"&lt;="&amp;JG75,88:88,"&gt;"&amp;EOMONTH(JG75,-1)))</f>
        <v>246.19089380062286</v>
      </c>
      <c r="JH98" s="34">
        <f>IF(SUMIFS(94:94,88:88,"&lt;="&amp;JH75,88:88,"&gt;"&amp;EOMONTH(JH75,-1))=0,0,OFMOR_FFF_2!JH190*1000/SUMIFS(94:94,88:88,"&lt;="&amp;JH75,88:88,"&gt;"&amp;EOMONTH(JH75,-1)))</f>
        <v>246.68074525125195</v>
      </c>
      <c r="JI98" s="34">
        <f>IF(SUMIFS(94:94,88:88,"&lt;="&amp;JI75,88:88,"&gt;"&amp;EOMONTH(JI75,-1))=0,0,OFMOR_FFF_2!JI190*1000/SUMIFS(94:94,88:88,"&lt;="&amp;JI75,88:88,"&gt;"&amp;EOMONTH(JI75,-1)))</f>
        <v>246.82124221754836</v>
      </c>
      <c r="JJ98" s="34">
        <f>IF(SUMIFS(94:94,88:88,"&lt;="&amp;JJ75,88:88,"&gt;"&amp;EOMONTH(JJ75,-1))=0,0,OFMOR_FFF_2!JJ190*1000/SUMIFS(94:94,88:88,"&lt;="&amp;JJ75,88:88,"&gt;"&amp;EOMONTH(JJ75,-1)))</f>
        <v>247.01519465443204</v>
      </c>
      <c r="JK98" s="34">
        <f>IF(SUMIFS(94:94,88:88,"&lt;="&amp;JK75,88:88,"&gt;"&amp;EOMONTH(JK75,-1))=0,0,OFMOR_FFF_2!JK190*1000/SUMIFS(94:94,88:88,"&lt;="&amp;JK75,88:88,"&gt;"&amp;EOMONTH(JK75,-1)))</f>
        <v>247.50228532545668</v>
      </c>
      <c r="JL98" s="34">
        <f>IF(SUMIFS(94:94,88:88,"&lt;="&amp;JL75,88:88,"&gt;"&amp;EOMONTH(JL75,-1))=0,0,OFMOR_FFF_2!JL190*1000/SUMIFS(94:94,88:88,"&lt;="&amp;JL75,88:88,"&gt;"&amp;EOMONTH(JL75,-1)))</f>
        <v>247.93371649797029</v>
      </c>
      <c r="JM98" s="34">
        <f>IF(SUMIFS(94:94,88:88,"&lt;="&amp;JM75,88:88,"&gt;"&amp;EOMONTH(JM75,-1))=0,0,OFMOR_FFF_2!JM190*1000/SUMIFS(94:94,88:88,"&lt;="&amp;JM75,88:88,"&gt;"&amp;EOMONTH(JM75,-1)))</f>
        <v>248.68761868090601</v>
      </c>
      <c r="JN98" s="34">
        <f>IF(SUMIFS(94:94,88:88,"&lt;="&amp;JN75,88:88,"&gt;"&amp;EOMONTH(JN75,-1))=0,0,OFMOR_FFF_2!JN190*1000/SUMIFS(94:94,88:88,"&lt;="&amp;JN75,88:88,"&gt;"&amp;EOMONTH(JN75,-1)))</f>
        <v>249.81535446650352</v>
      </c>
      <c r="JO98" s="34">
        <f>IF(SUMIFS(94:94,88:88,"&lt;="&amp;JO75,88:88,"&gt;"&amp;EOMONTH(JO75,-1))=0,0,OFMOR_FFF_2!JO190*1000/SUMIFS(94:94,88:88,"&lt;="&amp;JO75,88:88,"&gt;"&amp;EOMONTH(JO75,-1)))</f>
        <v>251.14319736681205</v>
      </c>
      <c r="JP98" s="34">
        <f>IF(SUMIFS(94:94,88:88,"&lt;="&amp;JP75,88:88,"&gt;"&amp;EOMONTH(JP75,-1))=0,0,OFMOR_FFF_2!JP190*1000/SUMIFS(94:94,88:88,"&lt;="&amp;JP75,88:88,"&gt;"&amp;EOMONTH(JP75,-1)))</f>
        <v>252.58062676535195</v>
      </c>
      <c r="JQ98" s="34">
        <f>IF(SUMIFS(94:94,88:88,"&lt;="&amp;JQ75,88:88,"&gt;"&amp;EOMONTH(JQ75,-1))=0,0,OFMOR_FFF_2!JQ190*1000/SUMIFS(94:94,88:88,"&lt;="&amp;JQ75,88:88,"&gt;"&amp;EOMONTH(JQ75,-1)))</f>
        <v>254.49067531719007</v>
      </c>
      <c r="JR98" s="34">
        <f>IF(SUMIFS(94:94,88:88,"&lt;="&amp;JR75,88:88,"&gt;"&amp;EOMONTH(JR75,-1))=0,0,OFMOR_FFF_2!JR190*1000/SUMIFS(94:94,88:88,"&lt;="&amp;JR75,88:88,"&gt;"&amp;EOMONTH(JR75,-1)))</f>
        <v>256.70657167307593</v>
      </c>
      <c r="JS98" s="34">
        <f>IF(SUMIFS(94:94,88:88,"&lt;="&amp;JS75,88:88,"&gt;"&amp;EOMONTH(JS75,-1))=0,0,OFMOR_FFF_2!JS190*1000/SUMIFS(94:94,88:88,"&lt;="&amp;JS75,88:88,"&gt;"&amp;EOMONTH(JS75,-1)))</f>
        <v>258.77367485273527</v>
      </c>
      <c r="JT98" s="34">
        <f>IF(SUMIFS(94:94,88:88,"&lt;="&amp;JT75,88:88,"&gt;"&amp;EOMONTH(JT75,-1))=0,0,OFMOR_FFF_2!JT190*1000/SUMIFS(94:94,88:88,"&lt;="&amp;JT75,88:88,"&gt;"&amp;EOMONTH(JT75,-1)))</f>
        <v>261.33301341501698</v>
      </c>
      <c r="JU98" s="34">
        <f>IF(SUMIFS(94:94,88:88,"&lt;="&amp;JU75,88:88,"&gt;"&amp;EOMONTH(JU75,-1))=0,0,OFMOR_FFF_2!JU190*1000/SUMIFS(94:94,88:88,"&lt;="&amp;JU75,88:88,"&gt;"&amp;EOMONTH(JU75,-1)))</f>
        <v>264.68028254737106</v>
      </c>
      <c r="JV98" s="34">
        <f>IF(SUMIFS(94:94,88:88,"&lt;="&amp;JV75,88:88,"&gt;"&amp;EOMONTH(JV75,-1))=0,0,OFMOR_FFF_2!JV190*1000/SUMIFS(94:94,88:88,"&lt;="&amp;JV75,88:88,"&gt;"&amp;EOMONTH(JV75,-1)))</f>
        <v>268.25480265529006</v>
      </c>
      <c r="JW98" s="34">
        <f>IF(SUMIFS(94:94,88:88,"&lt;="&amp;JW75,88:88,"&gt;"&amp;EOMONTH(JW75,-1))=0,0,OFMOR_FFF_2!JW190*1000/SUMIFS(94:94,88:88,"&lt;="&amp;JW75,88:88,"&gt;"&amp;EOMONTH(JW75,-1)))</f>
        <v>272.15845696317052</v>
      </c>
      <c r="JX98" s="34">
        <f>IF(SUMIFS(94:94,88:88,"&lt;="&amp;JX75,88:88,"&gt;"&amp;EOMONTH(JX75,-1))=0,0,OFMOR_FFF_2!JX190*1000/SUMIFS(94:94,88:88,"&lt;="&amp;JX75,88:88,"&gt;"&amp;EOMONTH(JX75,-1)))</f>
        <v>276.9873601827216</v>
      </c>
      <c r="JY98" s="34">
        <f>IF(SUMIFS(94:94,88:88,"&lt;="&amp;JY75,88:88,"&gt;"&amp;EOMONTH(JY75,-1))=0,0,OFMOR_FFF_2!JY190*1000/SUMIFS(94:94,88:88,"&lt;="&amp;JY75,88:88,"&gt;"&amp;EOMONTH(JY75,-1)))</f>
        <v>281.62581847862668</v>
      </c>
      <c r="JZ98" s="34">
        <f>IF(SUMIFS(94:94,88:88,"&lt;="&amp;JZ75,88:88,"&gt;"&amp;EOMONTH(JZ75,-1))=0,0,OFMOR_FFF_2!JZ190*1000/SUMIFS(94:94,88:88,"&lt;="&amp;JZ75,88:88,"&gt;"&amp;EOMONTH(JZ75,-1)))</f>
        <v>285.65314891835487</v>
      </c>
      <c r="KA98" s="34">
        <f>IF(SUMIFS(94:94,88:88,"&lt;="&amp;KA75,88:88,"&gt;"&amp;EOMONTH(KA75,-1))=0,0,OFMOR_FFF_2!KA190*1000/SUMIFS(94:94,88:88,"&lt;="&amp;KA75,88:88,"&gt;"&amp;EOMONTH(KA75,-1)))</f>
        <v>229.95044827917854</v>
      </c>
      <c r="KB98" s="34">
        <f>IF(SUMIFS(94:94,88:88,"&lt;="&amp;KB75,88:88,"&gt;"&amp;EOMONTH(KB75,-1))=0,0,OFMOR_FFF_2!KB190*1000/SUMIFS(94:94,88:88,"&lt;="&amp;KB75,88:88,"&gt;"&amp;EOMONTH(KB75,-1)))</f>
        <v>233.62036713790474</v>
      </c>
      <c r="KC98" s="34">
        <f>IF(SUMIFS(94:94,88:88,"&lt;="&amp;KC75,88:88,"&gt;"&amp;EOMONTH(KC75,-1))=0,0,OFMOR_FFF_2!KC190*1000/SUMIFS(94:94,88:88,"&lt;="&amp;KC75,88:88,"&gt;"&amp;EOMONTH(KC75,-1)))</f>
        <v>237.35536351999954</v>
      </c>
      <c r="KD98" s="34">
        <f>IF(SUMIFS(94:94,88:88,"&lt;="&amp;KD75,88:88,"&gt;"&amp;EOMONTH(KD75,-1))=0,0,OFMOR_FFF_2!KD190*1000/SUMIFS(94:94,88:88,"&lt;="&amp;KD75,88:88,"&gt;"&amp;EOMONTH(KD75,-1)))</f>
        <v>241.22519293836393</v>
      </c>
      <c r="KE98" s="34">
        <f>IF(SUMIFS(94:94,88:88,"&lt;="&amp;KE75,88:88,"&gt;"&amp;EOMONTH(KE75,-1))=0,0,OFMOR_FFF_2!KE190*1000/SUMIFS(94:94,88:88,"&lt;="&amp;KE75,88:88,"&gt;"&amp;EOMONTH(KE75,-1)))</f>
        <v>245.72187322263622</v>
      </c>
      <c r="KF98" s="34">
        <f>IF(SUMIFS(94:94,88:88,"&lt;="&amp;KF75,88:88,"&gt;"&amp;EOMONTH(KF75,-1))=0,0,OFMOR_FFF_2!KF190*1000/SUMIFS(94:94,88:88,"&lt;="&amp;KF75,88:88,"&gt;"&amp;EOMONTH(KF75,-1)))</f>
        <v>250.00819127299485</v>
      </c>
      <c r="KG98" s="34">
        <f>IF(SUMIFS(94:94,88:88,"&lt;="&amp;KG75,88:88,"&gt;"&amp;EOMONTH(KG75,-1))=0,0,OFMOR_FFF_2!KG190*1000/SUMIFS(94:94,88:88,"&lt;="&amp;KG75,88:88,"&gt;"&amp;EOMONTH(KG75,-1)))</f>
        <v>253.70432297342441</v>
      </c>
      <c r="KH98" s="34">
        <f>IF(SUMIFS(94:94,88:88,"&lt;="&amp;KH75,88:88,"&gt;"&amp;EOMONTH(KH75,-1))=0,0,OFMOR_FFF_2!KH190*1000/SUMIFS(94:94,88:88,"&lt;="&amp;KH75,88:88,"&gt;"&amp;EOMONTH(KH75,-1)))</f>
        <v>257.34726908683393</v>
      </c>
      <c r="KI98" s="34">
        <f>IF(SUMIFS(94:94,88:88,"&lt;="&amp;KI75,88:88,"&gt;"&amp;EOMONTH(KI75,-1))=0,0,OFMOR_FFF_2!KI190*1000/SUMIFS(94:94,88:88,"&lt;="&amp;KI75,88:88,"&gt;"&amp;EOMONTH(KI75,-1)))</f>
        <v>262.44772138007369</v>
      </c>
      <c r="KJ98" s="34">
        <f>IF(SUMIFS(94:94,88:88,"&lt;="&amp;KJ75,88:88,"&gt;"&amp;EOMONTH(KJ75,-1))=0,0,OFMOR_FFF_2!KJ190*1000/SUMIFS(94:94,88:88,"&lt;="&amp;KJ75,88:88,"&gt;"&amp;EOMONTH(KJ75,-1)))</f>
        <v>267.83852808263271</v>
      </c>
      <c r="KK98" s="34">
        <f>IF(SUMIFS(94:94,88:88,"&lt;="&amp;KK75,88:88,"&gt;"&amp;EOMONTH(KK75,-1))=0,0,OFMOR_FFF_2!KK190*1000/SUMIFS(94:94,88:88,"&lt;="&amp;KK75,88:88,"&gt;"&amp;EOMONTH(KK75,-1)))</f>
        <v>273.4226362537915</v>
      </c>
      <c r="KL98" s="34">
        <f>IF(SUMIFS(94:94,88:88,"&lt;="&amp;KL75,88:88,"&gt;"&amp;EOMONTH(KL75,-1))=0,0,OFMOR_FFF_2!KL190*1000/SUMIFS(94:94,88:88,"&lt;="&amp;KL75,88:88,"&gt;"&amp;EOMONTH(KL75,-1)))</f>
        <v>279.793137706577</v>
      </c>
      <c r="KM98" s="34">
        <f>IF(SUMIFS(94:94,88:88,"&lt;="&amp;KM75,88:88,"&gt;"&amp;EOMONTH(KM75,-1))=0,0,OFMOR_FFF_2!KM190*1000/SUMIFS(94:94,88:88,"&lt;="&amp;KM75,88:88,"&gt;"&amp;EOMONTH(KM75,-1)))</f>
        <v>285.58555783099899</v>
      </c>
      <c r="KN98" s="34">
        <f>IF(SUMIFS(94:94,88:88,"&lt;="&amp;KN75,88:88,"&gt;"&amp;EOMONTH(KN75,-1))=0,0,OFMOR_FFF_2!KN190*1000/SUMIFS(94:94,88:88,"&lt;="&amp;KN75,88:88,"&gt;"&amp;EOMONTH(KN75,-1)))</f>
        <v>290.86552010461151</v>
      </c>
      <c r="KO98" s="34">
        <f>IF(SUMIFS(94:94,88:88,"&lt;="&amp;KO75,88:88,"&gt;"&amp;EOMONTH(KO75,-1))=0,0,OFMOR_FFF_2!KO190*1000/SUMIFS(94:94,88:88,"&lt;="&amp;KO75,88:88,"&gt;"&amp;EOMONTH(KO75,-1)))</f>
        <v>295.5739750838776</v>
      </c>
      <c r="KP98" s="34">
        <f>IF(SUMIFS(94:94,88:88,"&lt;="&amp;KP75,88:88,"&gt;"&amp;EOMONTH(KP75,-1))=0,0,OFMOR_FFF_2!KP190*1000/SUMIFS(94:94,88:88,"&lt;="&amp;KP75,88:88,"&gt;"&amp;EOMONTH(KP75,-1)))</f>
        <v>299.75285437083994</v>
      </c>
      <c r="KQ98" s="34">
        <f>IF(SUMIFS(94:94,88:88,"&lt;="&amp;KQ75,88:88,"&gt;"&amp;EOMONTH(KQ75,-1))=0,0,OFMOR_FFF_2!KQ190*1000/SUMIFS(94:94,88:88,"&lt;="&amp;KQ75,88:88,"&gt;"&amp;EOMONTH(KQ75,-1)))</f>
        <v>303.58760006634924</v>
      </c>
      <c r="KR98" s="34">
        <f>IF(SUMIFS(94:94,88:88,"&lt;="&amp;KR75,88:88,"&gt;"&amp;EOMONTH(KR75,-1))=0,0,OFMOR_FFF_2!KR190*1000/SUMIFS(94:94,88:88,"&lt;="&amp;KR75,88:88,"&gt;"&amp;EOMONTH(KR75,-1)))</f>
        <v>306.75676695852849</v>
      </c>
      <c r="KS98" s="34">
        <f>IF(SUMIFS(94:94,88:88,"&lt;="&amp;KS75,88:88,"&gt;"&amp;EOMONTH(KS75,-1))=0,0,OFMOR_FFF_2!KS190*1000/SUMIFS(94:94,88:88,"&lt;="&amp;KS75,88:88,"&gt;"&amp;EOMONTH(KS75,-1)))</f>
        <v>309.94781081039838</v>
      </c>
      <c r="KT98" s="34">
        <f>IF(SUMIFS(94:94,88:88,"&lt;="&amp;KT75,88:88,"&gt;"&amp;EOMONTH(KT75,-1))=0,0,OFMOR_FFF_2!KT190*1000/SUMIFS(94:94,88:88,"&lt;="&amp;KT75,88:88,"&gt;"&amp;EOMONTH(KT75,-1)))</f>
        <v>313.82828941303569</v>
      </c>
      <c r="KU98" s="34">
        <f>IF(SUMIFS(94:94,88:88,"&lt;="&amp;KU75,88:88,"&gt;"&amp;EOMONTH(KU75,-1))=0,0,OFMOR_FFF_2!KU190*1000/SUMIFS(94:94,88:88,"&lt;="&amp;KU75,88:88,"&gt;"&amp;EOMONTH(KU75,-1)))</f>
        <v>317.04953012641965</v>
      </c>
      <c r="KV98" s="34">
        <f>IF(SUMIFS(94:94,88:88,"&lt;="&amp;KV75,88:88,"&gt;"&amp;EOMONTH(KV75,-1))=0,0,OFMOR_FFF_2!KV190*1000/SUMIFS(94:94,88:88,"&lt;="&amp;KV75,88:88,"&gt;"&amp;EOMONTH(KV75,-1)))</f>
        <v>319.51032949589938</v>
      </c>
      <c r="KW98" s="34">
        <f>IF(SUMIFS(94:94,88:88,"&lt;="&amp;KW75,88:88,"&gt;"&amp;EOMONTH(KW75,-1))=0,0,OFMOR_FFF_2!KW190*1000/SUMIFS(94:94,88:88,"&lt;="&amp;KW75,88:88,"&gt;"&amp;EOMONTH(KW75,-1)))</f>
        <v>323.52408416330803</v>
      </c>
      <c r="KX98" s="34">
        <f>IF(SUMIFS(94:94,88:88,"&lt;="&amp;KX75,88:88,"&gt;"&amp;EOMONTH(KX75,-1))=0,0,OFMOR_FFF_2!KX190*1000/SUMIFS(94:94,88:88,"&lt;="&amp;KX75,88:88,"&gt;"&amp;EOMONTH(KX75,-1)))</f>
        <v>327.68826744982164</v>
      </c>
      <c r="KY98" s="34">
        <f>IF(SUMIFS(94:94,88:88,"&lt;="&amp;KY75,88:88,"&gt;"&amp;EOMONTH(KY75,-1))=0,0,OFMOR_FFF_2!KY190*1000/SUMIFS(94:94,88:88,"&lt;="&amp;KY75,88:88,"&gt;"&amp;EOMONTH(KY75,-1)))</f>
        <v>330.2687994499841</v>
      </c>
      <c r="KZ98" s="34">
        <f>IF(SUMIFS(94:94,88:88,"&lt;="&amp;KZ75,88:88,"&gt;"&amp;EOMONTH(KZ75,-1))=0,0,OFMOR_FFF_2!KZ190*1000/SUMIFS(94:94,88:88,"&lt;="&amp;KZ75,88:88,"&gt;"&amp;EOMONTH(KZ75,-1)))</f>
        <v>333.15247418630537</v>
      </c>
      <c r="LA98" s="34">
        <f>IF(SUMIFS(94:94,88:88,"&lt;="&amp;LA75,88:88,"&gt;"&amp;EOMONTH(LA75,-1))=0,0,OFMOR_FFF_2!LA190*1000/SUMIFS(94:94,88:88,"&lt;="&amp;LA75,88:88,"&gt;"&amp;EOMONTH(LA75,-1)))</f>
        <v>337.0416170669713</v>
      </c>
      <c r="LB98" s="34">
        <f>IF(SUMIFS(94:94,88:88,"&lt;="&amp;LB75,88:88,"&gt;"&amp;EOMONTH(LB75,-1))=0,0,OFMOR_FFF_2!LB190*1000/SUMIFS(94:94,88:88,"&lt;="&amp;LB75,88:88,"&gt;"&amp;EOMONTH(LB75,-1)))</f>
        <v>338.15678853549872</v>
      </c>
      <c r="LC98" s="34">
        <f>IF(SUMIFS(94:94,88:88,"&lt;="&amp;LC75,88:88,"&gt;"&amp;EOMONTH(LC75,-1))=0,0,OFMOR_FFF_2!LC190*1000/SUMIFS(94:94,88:88,"&lt;="&amp;LC75,88:88,"&gt;"&amp;EOMONTH(LC75,-1)))</f>
        <v>338.79246192049044</v>
      </c>
      <c r="LD98" s="34">
        <f>IF(SUMIFS(94:94,88:88,"&lt;="&amp;LD75,88:88,"&gt;"&amp;EOMONTH(LD75,-1))=0,0,OFMOR_FFF_2!LD190*1000/SUMIFS(94:94,88:88,"&lt;="&amp;LD75,88:88,"&gt;"&amp;EOMONTH(LD75,-1)))</f>
        <v>341.56220325774126</v>
      </c>
      <c r="LE98" s="34">
        <f>IF(SUMIFS(94:94,88:88,"&lt;="&amp;LE75,88:88,"&gt;"&amp;EOMONTH(LE75,-1))=0,0,OFMOR_FFF_2!LE190*1000/SUMIFS(94:94,88:88,"&lt;="&amp;LE75,88:88,"&gt;"&amp;EOMONTH(LE75,-1)))</f>
        <v>345.39050286926835</v>
      </c>
      <c r="LF98" s="34">
        <f>IF(SUMIFS(94:94,88:88,"&lt;="&amp;LF75,88:88,"&gt;"&amp;EOMONTH(LF75,-1))=0,0,OFMOR_FFF_2!LF190*1000/SUMIFS(94:94,88:88,"&lt;="&amp;LF75,88:88,"&gt;"&amp;EOMONTH(LF75,-1)))</f>
        <v>255.95758304550111</v>
      </c>
      <c r="LG98" s="34">
        <f>IF(SUMIFS(94:94,88:88,"&lt;="&amp;LG75,88:88,"&gt;"&amp;EOMONTH(LG75,-1))=0,0,OFMOR_FFF_2!LG190*1000/SUMIFS(94:94,88:88,"&lt;="&amp;LG75,88:88,"&gt;"&amp;EOMONTH(LG75,-1)))</f>
        <v>258.50310546023832</v>
      </c>
      <c r="LH98" s="34">
        <f>IF(SUMIFS(94:94,88:88,"&lt;="&amp;LH75,88:88,"&gt;"&amp;EOMONTH(LH75,-1))=0,0,OFMOR_FFF_2!LH190*1000/SUMIFS(94:94,88:88,"&lt;="&amp;LH75,88:88,"&gt;"&amp;EOMONTH(LH75,-1)))</f>
        <v>261.96588684732313</v>
      </c>
      <c r="LI98" s="34">
        <f>IF(SUMIFS(94:94,88:88,"&lt;="&amp;LI75,88:88,"&gt;"&amp;EOMONTH(LI75,-1))=0,0,OFMOR_FFF_2!LI190*1000/SUMIFS(94:94,88:88,"&lt;="&amp;LI75,88:88,"&gt;"&amp;EOMONTH(LI75,-1)))</f>
        <v>263.5682053569123</v>
      </c>
      <c r="LJ98" s="34">
        <f>IF(SUMIFS(94:94,88:88,"&lt;="&amp;LJ75,88:88,"&gt;"&amp;EOMONTH(LJ75,-1))=0,0,OFMOR_FFF_2!LJ190*1000/SUMIFS(94:94,88:88,"&lt;="&amp;LJ75,88:88,"&gt;"&amp;EOMONTH(LJ75,-1)))</f>
        <v>264.83216345838105</v>
      </c>
      <c r="LK98" s="34">
        <f>IF(SUMIFS(94:94,88:88,"&lt;="&amp;LK75,88:88,"&gt;"&amp;EOMONTH(LK75,-1))=0,0,OFMOR_FFF_2!LK190*1000/SUMIFS(94:94,88:88,"&lt;="&amp;LK75,88:88,"&gt;"&amp;EOMONTH(LK75,-1)))</f>
        <v>267.62640774789173</v>
      </c>
      <c r="LL98" s="34">
        <f>IF(SUMIFS(94:94,88:88,"&lt;="&amp;LL75,88:88,"&gt;"&amp;EOMONTH(LL75,-1))=0,0,OFMOR_FFF_2!LL190*1000/SUMIFS(94:94,88:88,"&lt;="&amp;LL75,88:88,"&gt;"&amp;EOMONTH(LL75,-1)))</f>
        <v>273.47416077807793</v>
      </c>
      <c r="LM98" s="34">
        <f>IF(SUMIFS(94:94,88:88,"&lt;="&amp;LM75,88:88,"&gt;"&amp;EOMONTH(LM75,-1))=0,0,OFMOR_FFF_2!LM190*1000/SUMIFS(94:94,88:88,"&lt;="&amp;LM75,88:88,"&gt;"&amp;EOMONTH(LM75,-1)))</f>
        <v>276.4125750573748</v>
      </c>
      <c r="LN98" s="34">
        <f>IF(SUMIFS(94:94,88:88,"&lt;="&amp;LN75,88:88,"&gt;"&amp;EOMONTH(LN75,-1))=0,0,OFMOR_FFF_2!LN190*1000/SUMIFS(94:94,88:88,"&lt;="&amp;LN75,88:88,"&gt;"&amp;EOMONTH(LN75,-1)))</f>
        <v>279.19437547133788</v>
      </c>
      <c r="LO98" s="34">
        <f>IF(SUMIFS(94:94,88:88,"&lt;="&amp;LO75,88:88,"&gt;"&amp;EOMONTH(LO75,-1))=0,0,OFMOR_FFF_2!LO190*1000/SUMIFS(94:94,88:88,"&lt;="&amp;LO75,88:88,"&gt;"&amp;EOMONTH(LO75,-1)))</f>
        <v>282.89337960578115</v>
      </c>
      <c r="LP98" s="34">
        <f>IF(SUMIFS(94:94,88:88,"&lt;="&amp;LP75,88:88,"&gt;"&amp;EOMONTH(LP75,-1))=0,0,OFMOR_FFF_2!LP190*1000/SUMIFS(94:94,88:88,"&lt;="&amp;LP75,88:88,"&gt;"&amp;EOMONTH(LP75,-1)))</f>
        <v>283.48580940515632</v>
      </c>
      <c r="LQ98" s="34">
        <f>IF(SUMIFS(94:94,88:88,"&lt;="&amp;LQ75,88:88,"&gt;"&amp;EOMONTH(LQ75,-1))=0,0,OFMOR_FFF_2!LQ190*1000/SUMIFS(94:94,88:88,"&lt;="&amp;LQ75,88:88,"&gt;"&amp;EOMONTH(LQ75,-1)))</f>
        <v>283.82590978079384</v>
      </c>
      <c r="LR98" s="34">
        <f>IF(SUMIFS(94:94,88:88,"&lt;="&amp;LR75,88:88,"&gt;"&amp;EOMONTH(LR75,-1))=0,0,OFMOR_FFF_2!LR190*1000/SUMIFS(94:94,88:88,"&lt;="&amp;LR75,88:88,"&gt;"&amp;EOMONTH(LR75,-1)))</f>
        <v>285.92145970172038</v>
      </c>
      <c r="LS98" s="34">
        <f>IF(SUMIFS(94:94,88:88,"&lt;="&amp;LS75,88:88,"&gt;"&amp;EOMONTH(LS75,-1))=0,0,OFMOR_FFF_2!LS190*1000/SUMIFS(94:94,88:88,"&lt;="&amp;LS75,88:88,"&gt;"&amp;EOMONTH(LS75,-1)))</f>
        <v>286.68940852534217</v>
      </c>
      <c r="LT98" s="34">
        <f>IF(SUMIFS(94:94,88:88,"&lt;="&amp;LT75,88:88,"&gt;"&amp;EOMONTH(LT75,-1))=0,0,OFMOR_FFF_2!LT190*1000/SUMIFS(94:94,88:88,"&lt;="&amp;LT75,88:88,"&gt;"&amp;EOMONTH(LT75,-1)))</f>
        <v>288.5956677448637</v>
      </c>
      <c r="LU98" s="34">
        <f>IF(SUMIFS(94:94,88:88,"&lt;="&amp;LU75,88:88,"&gt;"&amp;EOMONTH(LU75,-1))=0,0,OFMOR_FFF_2!LU190*1000/SUMIFS(94:94,88:88,"&lt;="&amp;LU75,88:88,"&gt;"&amp;EOMONTH(LU75,-1)))</f>
        <v>290.87489423981418</v>
      </c>
      <c r="LV98" s="34">
        <f>IF(SUMIFS(94:94,88:88,"&lt;="&amp;LV75,88:88,"&gt;"&amp;EOMONTH(LV75,-1))=0,0,OFMOR_FFF_2!LV190*1000/SUMIFS(94:94,88:88,"&lt;="&amp;LV75,88:88,"&gt;"&amp;EOMONTH(LV75,-1)))</f>
        <v>293.57856323855646</v>
      </c>
      <c r="LW98" s="34">
        <f>IF(SUMIFS(94:94,88:88,"&lt;="&amp;LW75,88:88,"&gt;"&amp;EOMONTH(LW75,-1))=0,0,OFMOR_FFF_2!LW190*1000/SUMIFS(94:94,88:88,"&lt;="&amp;LW75,88:88,"&gt;"&amp;EOMONTH(LW75,-1)))</f>
        <v>296.27379842472408</v>
      </c>
      <c r="LX98" s="34">
        <f>IF(SUMIFS(94:94,88:88,"&lt;="&amp;LX75,88:88,"&gt;"&amp;EOMONTH(LX75,-1))=0,0,OFMOR_FFF_2!LX190*1000/SUMIFS(94:94,88:88,"&lt;="&amp;LX75,88:88,"&gt;"&amp;EOMONTH(LX75,-1)))</f>
        <v>298.76494718707085</v>
      </c>
      <c r="LY98" s="34">
        <f>IF(SUMIFS(94:94,88:88,"&lt;="&amp;LY75,88:88,"&gt;"&amp;EOMONTH(LY75,-1))=0,0,OFMOR_FFF_2!LY190*1000/SUMIFS(94:94,88:88,"&lt;="&amp;LY75,88:88,"&gt;"&amp;EOMONTH(LY75,-1)))</f>
        <v>301.46222955323321</v>
      </c>
      <c r="LZ98" s="34">
        <f>IF(SUMIFS(94:94,88:88,"&lt;="&amp;LZ75,88:88,"&gt;"&amp;EOMONTH(LZ75,-1))=0,0,OFMOR_FFF_2!LZ190*1000/SUMIFS(94:94,88:88,"&lt;="&amp;LZ75,88:88,"&gt;"&amp;EOMONTH(LZ75,-1)))</f>
        <v>304.23155469336734</v>
      </c>
      <c r="MA98" s="34">
        <f>IF(SUMIFS(94:94,88:88,"&lt;="&amp;MA75,88:88,"&gt;"&amp;EOMONTH(MA75,-1))=0,0,OFMOR_FFF_2!MA190*1000/SUMIFS(94:94,88:88,"&lt;="&amp;MA75,88:88,"&gt;"&amp;EOMONTH(MA75,-1)))</f>
        <v>306.63246596644802</v>
      </c>
      <c r="MB98" s="34">
        <f>IF(SUMIFS(94:94,88:88,"&lt;="&amp;MB75,88:88,"&gt;"&amp;EOMONTH(MB75,-1))=0,0,OFMOR_FFF_2!MB190*1000/SUMIFS(94:94,88:88,"&lt;="&amp;MB75,88:88,"&gt;"&amp;EOMONTH(MB75,-1)))</f>
        <v>308.80647165455662</v>
      </c>
      <c r="MC98" s="34">
        <f>IF(SUMIFS(94:94,88:88,"&lt;="&amp;MC75,88:88,"&gt;"&amp;EOMONTH(MC75,-1))=0,0,OFMOR_FFF_2!MC190*1000/SUMIFS(94:94,88:88,"&lt;="&amp;MC75,88:88,"&gt;"&amp;EOMONTH(MC75,-1)))</f>
        <v>310.70020001110402</v>
      </c>
      <c r="MD98" s="34">
        <f>IF(SUMIFS(94:94,88:88,"&lt;="&amp;MD75,88:88,"&gt;"&amp;EOMONTH(MD75,-1))=0,0,OFMOR_FFF_2!MD190*1000/SUMIFS(94:94,88:88,"&lt;="&amp;MD75,88:88,"&gt;"&amp;EOMONTH(MD75,-1)))</f>
        <v>311.95086446677919</v>
      </c>
      <c r="ME98" s="34">
        <f>IF(SUMIFS(94:94,88:88,"&lt;="&amp;ME75,88:88,"&gt;"&amp;EOMONTH(ME75,-1))=0,0,OFMOR_FFF_2!ME190*1000/SUMIFS(94:94,88:88,"&lt;="&amp;ME75,88:88,"&gt;"&amp;EOMONTH(ME75,-1)))</f>
        <v>313.1315608862605</v>
      </c>
      <c r="MF98" s="34">
        <f>IF(SUMIFS(94:94,88:88,"&lt;="&amp;MF75,88:88,"&gt;"&amp;EOMONTH(MF75,-1))=0,0,OFMOR_FFF_2!MF190*1000/SUMIFS(94:94,88:88,"&lt;="&amp;MF75,88:88,"&gt;"&amp;EOMONTH(MF75,-1)))</f>
        <v>314.00653644835973</v>
      </c>
      <c r="MG98" s="34">
        <f>IF(SUMIFS(94:94,88:88,"&lt;="&amp;MG75,88:88,"&gt;"&amp;EOMONTH(MG75,-1))=0,0,OFMOR_FFF_2!MG190*1000/SUMIFS(94:94,88:88,"&lt;="&amp;MG75,88:88,"&gt;"&amp;EOMONTH(MG75,-1)))</f>
        <v>315.18102257423368</v>
      </c>
      <c r="MH98" s="34">
        <f>IF(SUMIFS(94:94,88:88,"&lt;="&amp;MH75,88:88,"&gt;"&amp;EOMONTH(MH75,-1))=0,0,OFMOR_FFF_2!MH190*1000/SUMIFS(94:94,88:88,"&lt;="&amp;MH75,88:88,"&gt;"&amp;EOMONTH(MH75,-1)))</f>
        <v>316.5653001243283</v>
      </c>
      <c r="MI98" s="34">
        <f>IF(SUMIFS(94:94,88:88,"&lt;="&amp;MI75,88:88,"&gt;"&amp;EOMONTH(MI75,-1))=0,0,OFMOR_FFF_2!MI190*1000/SUMIFS(94:94,88:88,"&lt;="&amp;MI75,88:88,"&gt;"&amp;EOMONTH(MI75,-1)))</f>
        <v>317.9337865276114</v>
      </c>
      <c r="MJ98" s="34">
        <f>IF(SUMIFS(94:94,88:88,"&lt;="&amp;MJ75,88:88,"&gt;"&amp;EOMONTH(MJ75,-1))=0,0,OFMOR_FFF_2!MJ190*1000/SUMIFS(94:94,88:88,"&lt;="&amp;MJ75,88:88,"&gt;"&amp;EOMONTH(MJ75,-1)))</f>
        <v>342.0036353249273</v>
      </c>
      <c r="MK98" s="34">
        <f>IF(SUMIFS(94:94,88:88,"&lt;="&amp;MK75,88:88,"&gt;"&amp;EOMONTH(MK75,-1))=0,0,OFMOR_FFF_2!MK190*1000/SUMIFS(94:94,88:88,"&lt;="&amp;MK75,88:88,"&gt;"&amp;EOMONTH(MK75,-1)))</f>
        <v>342.99351153208971</v>
      </c>
      <c r="ML98" s="34">
        <f>IF(SUMIFS(94:94,88:88,"&lt;="&amp;ML75,88:88,"&gt;"&amp;EOMONTH(ML75,-1))=0,0,OFMOR_FFF_2!ML190*1000/SUMIFS(94:94,88:88,"&lt;="&amp;ML75,88:88,"&gt;"&amp;EOMONTH(ML75,-1)))</f>
        <v>343.94595520388987</v>
      </c>
      <c r="MM98" s="34">
        <f>IF(SUMIFS(94:94,88:88,"&lt;="&amp;MM75,88:88,"&gt;"&amp;EOMONTH(MM75,-1))=0,0,OFMOR_FFF_2!MM190*1000/SUMIFS(94:94,88:88,"&lt;="&amp;MM75,88:88,"&gt;"&amp;EOMONTH(MM75,-1)))</f>
        <v>344.68856733665922</v>
      </c>
      <c r="MN98" s="34">
        <f>IF(SUMIFS(94:94,88:88,"&lt;="&amp;MN75,88:88,"&gt;"&amp;EOMONTH(MN75,-1))=0,0,OFMOR_FFF_2!MN190*1000/SUMIFS(94:94,88:88,"&lt;="&amp;MN75,88:88,"&gt;"&amp;EOMONTH(MN75,-1)))</f>
        <v>345.77928029868349</v>
      </c>
      <c r="MO98" s="34">
        <f>IF(SUMIFS(94:94,88:88,"&lt;="&amp;MO75,88:88,"&gt;"&amp;EOMONTH(MO75,-1))=0,0,OFMOR_FFF_2!MO190*1000/SUMIFS(94:94,88:88,"&lt;="&amp;MO75,88:88,"&gt;"&amp;EOMONTH(MO75,-1)))</f>
        <v>347.00725377839768</v>
      </c>
      <c r="MP98" s="34">
        <f>IF(SUMIFS(94:94,88:88,"&lt;="&amp;MP75,88:88,"&gt;"&amp;EOMONTH(MP75,-1))=0,0,OFMOR_FFF_2!MP190*1000/SUMIFS(94:94,88:88,"&lt;="&amp;MP75,88:88,"&gt;"&amp;EOMONTH(MP75,-1)))</f>
        <v>348.17862459241979</v>
      </c>
      <c r="MQ98" s="34">
        <f>IF(SUMIFS(94:94,88:88,"&lt;="&amp;MQ75,88:88,"&gt;"&amp;EOMONTH(MQ75,-1))=0,0,OFMOR_FFF_2!MQ190*1000/SUMIFS(94:94,88:88,"&lt;="&amp;MQ75,88:88,"&gt;"&amp;EOMONTH(MQ75,-1)))</f>
        <v>348.4360656309035</v>
      </c>
      <c r="MR98" s="34">
        <f>IF(SUMIFS(94:94,88:88,"&lt;="&amp;MR75,88:88,"&gt;"&amp;EOMONTH(MR75,-1))=0,0,OFMOR_FFF_2!MR190*1000/SUMIFS(94:94,88:88,"&lt;="&amp;MR75,88:88,"&gt;"&amp;EOMONTH(MR75,-1)))</f>
        <v>348.06163022328963</v>
      </c>
      <c r="MS98" s="34">
        <f>IF(SUMIFS(94:94,88:88,"&lt;="&amp;MS75,88:88,"&gt;"&amp;EOMONTH(MS75,-1))=0,0,OFMOR_FFF_2!MS190*1000/SUMIFS(94:94,88:88,"&lt;="&amp;MS75,88:88,"&gt;"&amp;EOMONTH(MS75,-1)))</f>
        <v>347.59853563674943</v>
      </c>
      <c r="MT98" s="34">
        <f>IF(SUMIFS(94:94,88:88,"&lt;="&amp;MT75,88:88,"&gt;"&amp;EOMONTH(MT75,-1))=0,0,OFMOR_FFF_2!MT190*1000/SUMIFS(94:94,88:88,"&lt;="&amp;MT75,88:88,"&gt;"&amp;EOMONTH(MT75,-1)))</f>
        <v>346.8562846830846</v>
      </c>
      <c r="MU98" s="34">
        <f>IF(SUMIFS(94:94,88:88,"&lt;="&amp;MU75,88:88,"&gt;"&amp;EOMONTH(MU75,-1))=0,0,OFMOR_FFF_2!MU190*1000/SUMIFS(94:94,88:88,"&lt;="&amp;MU75,88:88,"&gt;"&amp;EOMONTH(MU75,-1)))</f>
        <v>346.27709002138715</v>
      </c>
      <c r="MV98" s="34">
        <f>IF(SUMIFS(94:94,88:88,"&lt;="&amp;MV75,88:88,"&gt;"&amp;EOMONTH(MV75,-1))=0,0,OFMOR_FFF_2!MV190*1000/SUMIFS(94:94,88:88,"&lt;="&amp;MV75,88:88,"&gt;"&amp;EOMONTH(MV75,-1)))</f>
        <v>346.62352860004876</v>
      </c>
      <c r="MW98" s="34">
        <f>IF(SUMIFS(94:94,88:88,"&lt;="&amp;MW75,88:88,"&gt;"&amp;EOMONTH(MW75,-1))=0,0,OFMOR_FFF_2!MW190*1000/SUMIFS(94:94,88:88,"&lt;="&amp;MW75,88:88,"&gt;"&amp;EOMONTH(MW75,-1)))</f>
        <v>347.20084612524175</v>
      </c>
      <c r="MX98" s="34">
        <f>IF(SUMIFS(94:94,88:88,"&lt;="&amp;MX75,88:88,"&gt;"&amp;EOMONTH(MX75,-1))=0,0,OFMOR_FFF_2!MX190*1000/SUMIFS(94:94,88:88,"&lt;="&amp;MX75,88:88,"&gt;"&amp;EOMONTH(MX75,-1)))</f>
        <v>348.44635317840471</v>
      </c>
      <c r="MY98" s="34">
        <f>IF(SUMIFS(94:94,88:88,"&lt;="&amp;MY75,88:88,"&gt;"&amp;EOMONTH(MY75,-1))=0,0,OFMOR_FFF_2!MY190*1000/SUMIFS(94:94,88:88,"&lt;="&amp;MY75,88:88,"&gt;"&amp;EOMONTH(MY75,-1)))</f>
        <v>350.05328231229601</v>
      </c>
      <c r="MZ98" s="34">
        <f>IF(SUMIFS(94:94,88:88,"&lt;="&amp;MZ75,88:88,"&gt;"&amp;EOMONTH(MZ75,-1))=0,0,OFMOR_FFF_2!MZ190*1000/SUMIFS(94:94,88:88,"&lt;="&amp;MZ75,88:88,"&gt;"&amp;EOMONTH(MZ75,-1)))</f>
        <v>351.9107299736412</v>
      </c>
      <c r="NA98" s="34">
        <f>IF(SUMIFS(94:94,88:88,"&lt;="&amp;NA75,88:88,"&gt;"&amp;EOMONTH(NA75,-1))=0,0,OFMOR_FFF_2!NA190*1000/SUMIFS(94:94,88:88,"&lt;="&amp;NA75,88:88,"&gt;"&amp;EOMONTH(NA75,-1)))</f>
        <v>353.83068419671417</v>
      </c>
      <c r="NB98" s="34">
        <f>IF(SUMIFS(94:94,88:88,"&lt;="&amp;NB75,88:88,"&gt;"&amp;EOMONTH(NB75,-1))=0,0,OFMOR_FFF_2!NB190*1000/SUMIFS(94:94,88:88,"&lt;="&amp;NB75,88:88,"&gt;"&amp;EOMONTH(NB75,-1)))</f>
        <v>355.78543915282961</v>
      </c>
      <c r="NC98" s="34">
        <f>IF(SUMIFS(94:94,88:88,"&lt;="&amp;NC75,88:88,"&gt;"&amp;EOMONTH(NC75,-1))=0,0,OFMOR_FFF_2!NC190*1000/SUMIFS(94:94,88:88,"&lt;="&amp;NC75,88:88,"&gt;"&amp;EOMONTH(NC75,-1)))</f>
        <v>357.81010214312096</v>
      </c>
      <c r="ND98" s="34">
        <f>IF(SUMIFS(94:94,88:88,"&lt;="&amp;ND75,88:88,"&gt;"&amp;EOMONTH(ND75,-1))=0,0,OFMOR_FFF_2!ND190*1000/SUMIFS(94:94,88:88,"&lt;="&amp;ND75,88:88,"&gt;"&amp;EOMONTH(ND75,-1)))</f>
        <v>359.76876985692491</v>
      </c>
      <c r="NE98" s="34">
        <f>IF(SUMIFS(94:94,88:88,"&lt;="&amp;NE75,88:88,"&gt;"&amp;EOMONTH(NE75,-1))=0,0,OFMOR_FFF_2!NE190*1000/SUMIFS(94:94,88:88,"&lt;="&amp;NE75,88:88,"&gt;"&amp;EOMONTH(NE75,-1)))</f>
        <v>361.61732593605666</v>
      </c>
      <c r="NF98" s="34">
        <f>IF(SUMIFS(94:94,88:88,"&lt;="&amp;NF75,88:88,"&gt;"&amp;EOMONTH(NF75,-1))=0,0,OFMOR_FFF_2!NF190*1000/SUMIFS(94:94,88:88,"&lt;="&amp;NF75,88:88,"&gt;"&amp;EOMONTH(NF75,-1)))</f>
        <v>363.43074354689355</v>
      </c>
      <c r="NG98" s="34">
        <f>IF(SUMIFS(94:94,88:88,"&lt;="&amp;NG75,88:88,"&gt;"&amp;EOMONTH(NG75,-1))=0,0,OFMOR_FFF_2!NG190*1000/SUMIFS(94:94,88:88,"&lt;="&amp;NG75,88:88,"&gt;"&amp;EOMONTH(NG75,-1)))</f>
        <v>365.25321250887583</v>
      </c>
      <c r="NH98" s="34">
        <f>IF(SUMIFS(94:94,88:88,"&lt;="&amp;NH75,88:88,"&gt;"&amp;EOMONTH(NH75,-1))=0,0,OFMOR_FFF_2!NH190*1000/SUMIFS(94:94,88:88,"&lt;="&amp;NH75,88:88,"&gt;"&amp;EOMONTH(NH75,-1)))</f>
        <v>366.99513957823928</v>
      </c>
      <c r="NI98" s="34">
        <f>IF(SUMIFS(94:94,88:88,"&lt;="&amp;NI75,88:88,"&gt;"&amp;EOMONTH(NI75,-1))=0,0,OFMOR_FFF_2!NI190*1000/SUMIFS(94:94,88:88,"&lt;="&amp;NI75,88:88,"&gt;"&amp;EOMONTH(NI75,-1)))</f>
        <v>368.81839870251838</v>
      </c>
      <c r="NJ98" s="34">
        <f>IF(SUMIFS(94:94,88:88,"&lt;="&amp;NJ75,88:88,"&gt;"&amp;EOMONTH(NJ75,-1))=0,0,OFMOR_FFF_2!NJ190*1000/SUMIFS(94:94,88:88,"&lt;="&amp;NJ75,88:88,"&gt;"&amp;EOMONTH(NJ75,-1)))</f>
        <v>370.65944029056328</v>
      </c>
      <c r="NK98" s="34">
        <f>IF(SUMIFS(94:94,88:88,"&lt;="&amp;NK75,88:88,"&gt;"&amp;EOMONTH(NK75,-1))=0,0,OFMOR_FFF_2!NK190*1000/SUMIFS(94:94,88:88,"&lt;="&amp;NK75,88:88,"&gt;"&amp;EOMONTH(NK75,-1)))</f>
        <v>372.46823342502012</v>
      </c>
      <c r="NL98" s="34">
        <f>IF(SUMIFS(94:94,88:88,"&lt;="&amp;NL75,88:88,"&gt;"&amp;EOMONTH(NL75,-1))=0,0,OFMOR_FFF_2!NL190*1000/SUMIFS(94:94,88:88,"&lt;="&amp;NL75,88:88,"&gt;"&amp;EOMONTH(NL75,-1)))</f>
        <v>374.18561339588979</v>
      </c>
      <c r="NM98" s="34">
        <f>IF(SUMIFS(94:94,88:88,"&lt;="&amp;NM75,88:88,"&gt;"&amp;EOMONTH(NM75,-1))=0,0,OFMOR_FFF_2!NM190*1000/SUMIFS(94:94,88:88,"&lt;="&amp;NM75,88:88,"&gt;"&amp;EOMONTH(NM75,-1)))</f>
        <v>375.81495824453458</v>
      </c>
      <c r="NN98" s="34">
        <f>IF(SUMIFS(94:94,88:88,"&lt;="&amp;NN75,88:88,"&gt;"&amp;EOMONTH(NN75,-1))=0,0,OFMOR_FFF_2!NN190*1000/SUMIFS(94:94,88:88,"&lt;="&amp;NN75,88:88,"&gt;"&amp;EOMONTH(NN75,-1)))</f>
        <v>377.38830281509479</v>
      </c>
      <c r="NO98" s="35">
        <f>IF(SUMIFS(94:94,88:88,"&lt;="&amp;NO75,88:88,"&gt;"&amp;EOMONTH(NO75,-1))=0,0,OFMOR_FFF_2!NO190*1000/SUMIFS(94:94,88:88,"&lt;="&amp;NO75,88:88,"&gt;"&amp;EOMONTH(NO75,-1)))</f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tr">
        <f>OFMOR_OFF_0!E100</f>
        <v>Обороты</v>
      </c>
      <c r="F100" s="1"/>
      <c r="G100" s="180" t="str">
        <f>OFMOR_OFF_0!G100</f>
        <v>даты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62">IF(O100="","",O100+1)</f>
        <v>43468</v>
      </c>
      <c r="Q100" s="73">
        <f t="shared" si="162"/>
        <v>43469</v>
      </c>
      <c r="R100" s="73">
        <f t="shared" si="162"/>
        <v>43470</v>
      </c>
      <c r="S100" s="73">
        <f t="shared" si="162"/>
        <v>43471</v>
      </c>
      <c r="T100" s="73">
        <f t="shared" si="162"/>
        <v>43472</v>
      </c>
      <c r="U100" s="73">
        <f t="shared" si="162"/>
        <v>43473</v>
      </c>
      <c r="V100" s="73">
        <f t="shared" si="162"/>
        <v>43474</v>
      </c>
      <c r="W100" s="73">
        <f t="shared" si="162"/>
        <v>43475</v>
      </c>
      <c r="X100" s="73">
        <f t="shared" si="162"/>
        <v>43476</v>
      </c>
      <c r="Y100" s="73">
        <f t="shared" si="162"/>
        <v>43477</v>
      </c>
      <c r="Z100" s="73">
        <f t="shared" si="162"/>
        <v>43478</v>
      </c>
      <c r="AA100" s="73">
        <f t="shared" si="162"/>
        <v>43479</v>
      </c>
      <c r="AB100" s="73">
        <f t="shared" si="162"/>
        <v>43480</v>
      </c>
      <c r="AC100" s="73">
        <f t="shared" si="162"/>
        <v>43481</v>
      </c>
      <c r="AD100" s="73">
        <f t="shared" si="162"/>
        <v>43482</v>
      </c>
      <c r="AE100" s="73">
        <f t="shared" si="162"/>
        <v>43483</v>
      </c>
      <c r="AF100" s="73">
        <f t="shared" si="162"/>
        <v>43484</v>
      </c>
      <c r="AG100" s="73">
        <f t="shared" si="162"/>
        <v>43485</v>
      </c>
      <c r="AH100" s="73">
        <f t="shared" si="162"/>
        <v>43486</v>
      </c>
      <c r="AI100" s="73">
        <f t="shared" si="162"/>
        <v>43487</v>
      </c>
      <c r="AJ100" s="73">
        <f t="shared" si="162"/>
        <v>43488</v>
      </c>
      <c r="AK100" s="73">
        <f t="shared" si="162"/>
        <v>43489</v>
      </c>
      <c r="AL100" s="73">
        <f t="shared" si="162"/>
        <v>43490</v>
      </c>
      <c r="AM100" s="73">
        <f t="shared" si="162"/>
        <v>43491</v>
      </c>
      <c r="AN100" s="73">
        <f t="shared" si="162"/>
        <v>43492</v>
      </c>
      <c r="AO100" s="73">
        <f t="shared" si="162"/>
        <v>43493</v>
      </c>
      <c r="AP100" s="73">
        <f t="shared" si="162"/>
        <v>43494</v>
      </c>
      <c r="AQ100" s="73">
        <f t="shared" si="162"/>
        <v>43495</v>
      </c>
      <c r="AR100" s="73">
        <f t="shared" si="162"/>
        <v>43496</v>
      </c>
      <c r="AS100" s="73">
        <f t="shared" si="162"/>
        <v>43497</v>
      </c>
      <c r="AT100" s="73">
        <f t="shared" si="162"/>
        <v>43498</v>
      </c>
      <c r="AU100" s="73">
        <f t="shared" si="162"/>
        <v>43499</v>
      </c>
      <c r="AV100" s="73">
        <f t="shared" si="162"/>
        <v>43500</v>
      </c>
      <c r="AW100" s="73">
        <f t="shared" si="162"/>
        <v>43501</v>
      </c>
      <c r="AX100" s="73">
        <f t="shared" si="162"/>
        <v>43502</v>
      </c>
      <c r="AY100" s="73">
        <f t="shared" si="162"/>
        <v>43503</v>
      </c>
      <c r="AZ100" s="73">
        <f t="shared" si="162"/>
        <v>43504</v>
      </c>
      <c r="BA100" s="73">
        <f t="shared" si="162"/>
        <v>43505</v>
      </c>
      <c r="BB100" s="73">
        <f t="shared" si="162"/>
        <v>43506</v>
      </c>
      <c r="BC100" s="73">
        <f t="shared" si="162"/>
        <v>43507</v>
      </c>
      <c r="BD100" s="73">
        <f t="shared" si="162"/>
        <v>43508</v>
      </c>
      <c r="BE100" s="73">
        <f t="shared" si="162"/>
        <v>43509</v>
      </c>
      <c r="BF100" s="73">
        <f t="shared" si="162"/>
        <v>43510</v>
      </c>
      <c r="BG100" s="73">
        <f t="shared" si="162"/>
        <v>43511</v>
      </c>
      <c r="BH100" s="73">
        <f t="shared" si="162"/>
        <v>43512</v>
      </c>
      <c r="BI100" s="73">
        <f t="shared" si="162"/>
        <v>43513</v>
      </c>
      <c r="BJ100" s="73">
        <f t="shared" si="162"/>
        <v>43514</v>
      </c>
      <c r="BK100" s="73">
        <f t="shared" si="162"/>
        <v>43515</v>
      </c>
      <c r="BL100" s="73">
        <f t="shared" si="162"/>
        <v>43516</v>
      </c>
      <c r="BM100" s="73">
        <f t="shared" si="162"/>
        <v>43517</v>
      </c>
      <c r="BN100" s="73">
        <f t="shared" si="162"/>
        <v>43518</v>
      </c>
      <c r="BO100" s="73">
        <f t="shared" si="162"/>
        <v>43519</v>
      </c>
      <c r="BP100" s="73">
        <f t="shared" si="162"/>
        <v>43520</v>
      </c>
      <c r="BQ100" s="73">
        <f t="shared" si="162"/>
        <v>43521</v>
      </c>
      <c r="BR100" s="73">
        <f t="shared" si="162"/>
        <v>43522</v>
      </c>
      <c r="BS100" s="73">
        <f t="shared" si="162"/>
        <v>43523</v>
      </c>
      <c r="BT100" s="73">
        <f t="shared" si="162"/>
        <v>43524</v>
      </c>
      <c r="BU100" s="73">
        <f t="shared" si="162"/>
        <v>43525</v>
      </c>
      <c r="BV100" s="73">
        <f t="shared" si="162"/>
        <v>43526</v>
      </c>
      <c r="BW100" s="73">
        <f t="shared" si="162"/>
        <v>43527</v>
      </c>
      <c r="BX100" s="73">
        <f t="shared" si="162"/>
        <v>43528</v>
      </c>
      <c r="BY100" s="73">
        <f t="shared" si="162"/>
        <v>43529</v>
      </c>
      <c r="BZ100" s="73">
        <f t="shared" si="162"/>
        <v>43530</v>
      </c>
      <c r="CA100" s="73">
        <f t="shared" si="162"/>
        <v>43531</v>
      </c>
      <c r="CB100" s="73">
        <f t="shared" ref="CB100:EM100" si="163">IF(CA100="","",CA100+1)</f>
        <v>43532</v>
      </c>
      <c r="CC100" s="73">
        <f t="shared" si="163"/>
        <v>43533</v>
      </c>
      <c r="CD100" s="73">
        <f t="shared" si="163"/>
        <v>43534</v>
      </c>
      <c r="CE100" s="73">
        <f t="shared" si="163"/>
        <v>43535</v>
      </c>
      <c r="CF100" s="73">
        <f t="shared" si="163"/>
        <v>43536</v>
      </c>
      <c r="CG100" s="73">
        <f t="shared" si="163"/>
        <v>43537</v>
      </c>
      <c r="CH100" s="73">
        <f t="shared" si="163"/>
        <v>43538</v>
      </c>
      <c r="CI100" s="73">
        <f t="shared" si="163"/>
        <v>43539</v>
      </c>
      <c r="CJ100" s="73">
        <f t="shared" si="163"/>
        <v>43540</v>
      </c>
      <c r="CK100" s="73">
        <f t="shared" si="163"/>
        <v>43541</v>
      </c>
      <c r="CL100" s="73">
        <f t="shared" si="163"/>
        <v>43542</v>
      </c>
      <c r="CM100" s="73">
        <f t="shared" si="163"/>
        <v>43543</v>
      </c>
      <c r="CN100" s="73">
        <f t="shared" si="163"/>
        <v>43544</v>
      </c>
      <c r="CO100" s="73">
        <f t="shared" si="163"/>
        <v>43545</v>
      </c>
      <c r="CP100" s="73">
        <f t="shared" si="163"/>
        <v>43546</v>
      </c>
      <c r="CQ100" s="73">
        <f t="shared" si="163"/>
        <v>43547</v>
      </c>
      <c r="CR100" s="73">
        <f t="shared" si="163"/>
        <v>43548</v>
      </c>
      <c r="CS100" s="73">
        <f t="shared" si="163"/>
        <v>43549</v>
      </c>
      <c r="CT100" s="73">
        <f t="shared" si="163"/>
        <v>43550</v>
      </c>
      <c r="CU100" s="73">
        <f t="shared" si="163"/>
        <v>43551</v>
      </c>
      <c r="CV100" s="73">
        <f t="shared" si="163"/>
        <v>43552</v>
      </c>
      <c r="CW100" s="73">
        <f t="shared" si="163"/>
        <v>43553</v>
      </c>
      <c r="CX100" s="73">
        <f t="shared" si="163"/>
        <v>43554</v>
      </c>
      <c r="CY100" s="73">
        <f t="shared" si="163"/>
        <v>43555</v>
      </c>
      <c r="CZ100" s="73">
        <f t="shared" si="163"/>
        <v>43556</v>
      </c>
      <c r="DA100" s="73">
        <f t="shared" si="163"/>
        <v>43557</v>
      </c>
      <c r="DB100" s="73">
        <f t="shared" si="163"/>
        <v>43558</v>
      </c>
      <c r="DC100" s="73">
        <f t="shared" si="163"/>
        <v>43559</v>
      </c>
      <c r="DD100" s="73">
        <f t="shared" si="163"/>
        <v>43560</v>
      </c>
      <c r="DE100" s="73">
        <f t="shared" si="163"/>
        <v>43561</v>
      </c>
      <c r="DF100" s="73">
        <f t="shared" si="163"/>
        <v>43562</v>
      </c>
      <c r="DG100" s="73">
        <f t="shared" si="163"/>
        <v>43563</v>
      </c>
      <c r="DH100" s="73">
        <f t="shared" si="163"/>
        <v>43564</v>
      </c>
      <c r="DI100" s="73">
        <f t="shared" si="163"/>
        <v>43565</v>
      </c>
      <c r="DJ100" s="73">
        <f t="shared" si="163"/>
        <v>43566</v>
      </c>
      <c r="DK100" s="73">
        <f t="shared" si="163"/>
        <v>43567</v>
      </c>
      <c r="DL100" s="73">
        <f t="shared" si="163"/>
        <v>43568</v>
      </c>
      <c r="DM100" s="73">
        <f t="shared" si="163"/>
        <v>43569</v>
      </c>
      <c r="DN100" s="73">
        <f t="shared" si="163"/>
        <v>43570</v>
      </c>
      <c r="DO100" s="73">
        <f t="shared" si="163"/>
        <v>43571</v>
      </c>
      <c r="DP100" s="73">
        <f t="shared" si="163"/>
        <v>43572</v>
      </c>
      <c r="DQ100" s="73">
        <f t="shared" si="163"/>
        <v>43573</v>
      </c>
      <c r="DR100" s="73">
        <f t="shared" si="163"/>
        <v>43574</v>
      </c>
      <c r="DS100" s="73">
        <f t="shared" si="163"/>
        <v>43575</v>
      </c>
      <c r="DT100" s="73">
        <f t="shared" si="163"/>
        <v>43576</v>
      </c>
      <c r="DU100" s="73">
        <f t="shared" si="163"/>
        <v>43577</v>
      </c>
      <c r="DV100" s="73">
        <f t="shared" si="163"/>
        <v>43578</v>
      </c>
      <c r="DW100" s="73">
        <f t="shared" si="163"/>
        <v>43579</v>
      </c>
      <c r="DX100" s="73">
        <f t="shared" si="163"/>
        <v>43580</v>
      </c>
      <c r="DY100" s="73">
        <f t="shared" si="163"/>
        <v>43581</v>
      </c>
      <c r="DZ100" s="73">
        <f t="shared" si="163"/>
        <v>43582</v>
      </c>
      <c r="EA100" s="73">
        <f t="shared" si="163"/>
        <v>43583</v>
      </c>
      <c r="EB100" s="73">
        <f t="shared" si="163"/>
        <v>43584</v>
      </c>
      <c r="EC100" s="73">
        <f t="shared" si="163"/>
        <v>43585</v>
      </c>
      <c r="ED100" s="73">
        <f t="shared" si="163"/>
        <v>43586</v>
      </c>
      <c r="EE100" s="73">
        <f t="shared" si="163"/>
        <v>43587</v>
      </c>
      <c r="EF100" s="73">
        <f t="shared" si="163"/>
        <v>43588</v>
      </c>
      <c r="EG100" s="73">
        <f t="shared" si="163"/>
        <v>43589</v>
      </c>
      <c r="EH100" s="73">
        <f t="shared" si="163"/>
        <v>43590</v>
      </c>
      <c r="EI100" s="73">
        <f t="shared" si="163"/>
        <v>43591</v>
      </c>
      <c r="EJ100" s="73">
        <f t="shared" si="163"/>
        <v>43592</v>
      </c>
      <c r="EK100" s="73">
        <f t="shared" si="163"/>
        <v>43593</v>
      </c>
      <c r="EL100" s="73">
        <f t="shared" si="163"/>
        <v>43594</v>
      </c>
      <c r="EM100" s="73">
        <f t="shared" si="163"/>
        <v>43595</v>
      </c>
      <c r="EN100" s="73">
        <f t="shared" ref="EN100:GY100" si="164">IF(EM100="","",EM100+1)</f>
        <v>43596</v>
      </c>
      <c r="EO100" s="73">
        <f t="shared" si="164"/>
        <v>43597</v>
      </c>
      <c r="EP100" s="73">
        <f t="shared" si="164"/>
        <v>43598</v>
      </c>
      <c r="EQ100" s="73">
        <f t="shared" si="164"/>
        <v>43599</v>
      </c>
      <c r="ER100" s="73">
        <f t="shared" si="164"/>
        <v>43600</v>
      </c>
      <c r="ES100" s="73">
        <f t="shared" si="164"/>
        <v>43601</v>
      </c>
      <c r="ET100" s="73">
        <f t="shared" si="164"/>
        <v>43602</v>
      </c>
      <c r="EU100" s="73">
        <f t="shared" si="164"/>
        <v>43603</v>
      </c>
      <c r="EV100" s="73">
        <f t="shared" si="164"/>
        <v>43604</v>
      </c>
      <c r="EW100" s="73">
        <f t="shared" si="164"/>
        <v>43605</v>
      </c>
      <c r="EX100" s="73">
        <f t="shared" si="164"/>
        <v>43606</v>
      </c>
      <c r="EY100" s="73">
        <f t="shared" si="164"/>
        <v>43607</v>
      </c>
      <c r="EZ100" s="73">
        <f t="shared" si="164"/>
        <v>43608</v>
      </c>
      <c r="FA100" s="73">
        <f t="shared" si="164"/>
        <v>43609</v>
      </c>
      <c r="FB100" s="73">
        <f t="shared" si="164"/>
        <v>43610</v>
      </c>
      <c r="FC100" s="73">
        <f t="shared" si="164"/>
        <v>43611</v>
      </c>
      <c r="FD100" s="73">
        <f t="shared" si="164"/>
        <v>43612</v>
      </c>
      <c r="FE100" s="73">
        <f t="shared" si="164"/>
        <v>43613</v>
      </c>
      <c r="FF100" s="73">
        <f t="shared" si="164"/>
        <v>43614</v>
      </c>
      <c r="FG100" s="73">
        <f t="shared" si="164"/>
        <v>43615</v>
      </c>
      <c r="FH100" s="73">
        <f t="shared" si="164"/>
        <v>43616</v>
      </c>
      <c r="FI100" s="73">
        <f t="shared" si="164"/>
        <v>43617</v>
      </c>
      <c r="FJ100" s="73">
        <f t="shared" si="164"/>
        <v>43618</v>
      </c>
      <c r="FK100" s="73">
        <f t="shared" si="164"/>
        <v>43619</v>
      </c>
      <c r="FL100" s="73">
        <f t="shared" si="164"/>
        <v>43620</v>
      </c>
      <c r="FM100" s="73">
        <f t="shared" si="164"/>
        <v>43621</v>
      </c>
      <c r="FN100" s="73">
        <f t="shared" si="164"/>
        <v>43622</v>
      </c>
      <c r="FO100" s="73">
        <f t="shared" si="164"/>
        <v>43623</v>
      </c>
      <c r="FP100" s="73">
        <f t="shared" si="164"/>
        <v>43624</v>
      </c>
      <c r="FQ100" s="73">
        <f t="shared" si="164"/>
        <v>43625</v>
      </c>
      <c r="FR100" s="73">
        <f t="shared" si="164"/>
        <v>43626</v>
      </c>
      <c r="FS100" s="73">
        <f t="shared" si="164"/>
        <v>43627</v>
      </c>
      <c r="FT100" s="73">
        <f t="shared" si="164"/>
        <v>43628</v>
      </c>
      <c r="FU100" s="73">
        <f t="shared" si="164"/>
        <v>43629</v>
      </c>
      <c r="FV100" s="73">
        <f t="shared" si="164"/>
        <v>43630</v>
      </c>
      <c r="FW100" s="73">
        <f t="shared" si="164"/>
        <v>43631</v>
      </c>
      <c r="FX100" s="73">
        <f t="shared" si="164"/>
        <v>43632</v>
      </c>
      <c r="FY100" s="73">
        <f t="shared" si="164"/>
        <v>43633</v>
      </c>
      <c r="FZ100" s="73">
        <f t="shared" si="164"/>
        <v>43634</v>
      </c>
      <c r="GA100" s="73">
        <f t="shared" si="164"/>
        <v>43635</v>
      </c>
      <c r="GB100" s="73">
        <f t="shared" si="164"/>
        <v>43636</v>
      </c>
      <c r="GC100" s="73">
        <f t="shared" si="164"/>
        <v>43637</v>
      </c>
      <c r="GD100" s="73">
        <f t="shared" si="164"/>
        <v>43638</v>
      </c>
      <c r="GE100" s="73">
        <f t="shared" si="164"/>
        <v>43639</v>
      </c>
      <c r="GF100" s="73">
        <f t="shared" si="164"/>
        <v>43640</v>
      </c>
      <c r="GG100" s="73">
        <f t="shared" si="164"/>
        <v>43641</v>
      </c>
      <c r="GH100" s="73">
        <f t="shared" si="164"/>
        <v>43642</v>
      </c>
      <c r="GI100" s="73">
        <f t="shared" si="164"/>
        <v>43643</v>
      </c>
      <c r="GJ100" s="73">
        <f t="shared" si="164"/>
        <v>43644</v>
      </c>
      <c r="GK100" s="73">
        <f t="shared" si="164"/>
        <v>43645</v>
      </c>
      <c r="GL100" s="73">
        <f t="shared" si="164"/>
        <v>43646</v>
      </c>
      <c r="GM100" s="73">
        <f t="shared" si="164"/>
        <v>43647</v>
      </c>
      <c r="GN100" s="73">
        <f t="shared" si="164"/>
        <v>43648</v>
      </c>
      <c r="GO100" s="73">
        <f t="shared" si="164"/>
        <v>43649</v>
      </c>
      <c r="GP100" s="73">
        <f t="shared" si="164"/>
        <v>43650</v>
      </c>
      <c r="GQ100" s="73">
        <f t="shared" si="164"/>
        <v>43651</v>
      </c>
      <c r="GR100" s="73">
        <f t="shared" si="164"/>
        <v>43652</v>
      </c>
      <c r="GS100" s="73">
        <f t="shared" si="164"/>
        <v>43653</v>
      </c>
      <c r="GT100" s="73">
        <f t="shared" si="164"/>
        <v>43654</v>
      </c>
      <c r="GU100" s="73">
        <f t="shared" si="164"/>
        <v>43655</v>
      </c>
      <c r="GV100" s="73">
        <f t="shared" si="164"/>
        <v>43656</v>
      </c>
      <c r="GW100" s="73">
        <f t="shared" si="164"/>
        <v>43657</v>
      </c>
      <c r="GX100" s="73">
        <f t="shared" si="164"/>
        <v>43658</v>
      </c>
      <c r="GY100" s="73">
        <f t="shared" si="164"/>
        <v>43659</v>
      </c>
      <c r="GZ100" s="73">
        <f t="shared" ref="GZ100:JK100" si="165">IF(GY100="","",GY100+1)</f>
        <v>43660</v>
      </c>
      <c r="HA100" s="73">
        <f t="shared" si="165"/>
        <v>43661</v>
      </c>
      <c r="HB100" s="73">
        <f t="shared" si="165"/>
        <v>43662</v>
      </c>
      <c r="HC100" s="73">
        <f t="shared" si="165"/>
        <v>43663</v>
      </c>
      <c r="HD100" s="73">
        <f t="shared" si="165"/>
        <v>43664</v>
      </c>
      <c r="HE100" s="73">
        <f t="shared" si="165"/>
        <v>43665</v>
      </c>
      <c r="HF100" s="73">
        <f t="shared" si="165"/>
        <v>43666</v>
      </c>
      <c r="HG100" s="73">
        <f t="shared" si="165"/>
        <v>43667</v>
      </c>
      <c r="HH100" s="73">
        <f t="shared" si="165"/>
        <v>43668</v>
      </c>
      <c r="HI100" s="73">
        <f t="shared" si="165"/>
        <v>43669</v>
      </c>
      <c r="HJ100" s="73">
        <f t="shared" si="165"/>
        <v>43670</v>
      </c>
      <c r="HK100" s="73">
        <f t="shared" si="165"/>
        <v>43671</v>
      </c>
      <c r="HL100" s="73">
        <f t="shared" si="165"/>
        <v>43672</v>
      </c>
      <c r="HM100" s="73">
        <f t="shared" si="165"/>
        <v>43673</v>
      </c>
      <c r="HN100" s="73">
        <f t="shared" si="165"/>
        <v>43674</v>
      </c>
      <c r="HO100" s="73">
        <f t="shared" si="165"/>
        <v>43675</v>
      </c>
      <c r="HP100" s="73">
        <f t="shared" si="165"/>
        <v>43676</v>
      </c>
      <c r="HQ100" s="73">
        <f t="shared" si="165"/>
        <v>43677</v>
      </c>
      <c r="HR100" s="73">
        <f t="shared" si="165"/>
        <v>43678</v>
      </c>
      <c r="HS100" s="73">
        <f t="shared" si="165"/>
        <v>43679</v>
      </c>
      <c r="HT100" s="73">
        <f t="shared" si="165"/>
        <v>43680</v>
      </c>
      <c r="HU100" s="73">
        <f t="shared" si="165"/>
        <v>43681</v>
      </c>
      <c r="HV100" s="73">
        <f t="shared" si="165"/>
        <v>43682</v>
      </c>
      <c r="HW100" s="73">
        <f t="shared" si="165"/>
        <v>43683</v>
      </c>
      <c r="HX100" s="73">
        <f t="shared" si="165"/>
        <v>43684</v>
      </c>
      <c r="HY100" s="73">
        <f t="shared" si="165"/>
        <v>43685</v>
      </c>
      <c r="HZ100" s="73">
        <f t="shared" si="165"/>
        <v>43686</v>
      </c>
      <c r="IA100" s="73">
        <f t="shared" si="165"/>
        <v>43687</v>
      </c>
      <c r="IB100" s="73">
        <f t="shared" si="165"/>
        <v>43688</v>
      </c>
      <c r="IC100" s="73">
        <f t="shared" si="165"/>
        <v>43689</v>
      </c>
      <c r="ID100" s="73">
        <f t="shared" si="165"/>
        <v>43690</v>
      </c>
      <c r="IE100" s="73">
        <f t="shared" si="165"/>
        <v>43691</v>
      </c>
      <c r="IF100" s="73">
        <f t="shared" si="165"/>
        <v>43692</v>
      </c>
      <c r="IG100" s="73">
        <f t="shared" si="165"/>
        <v>43693</v>
      </c>
      <c r="IH100" s="73">
        <f t="shared" si="165"/>
        <v>43694</v>
      </c>
      <c r="II100" s="73">
        <f t="shared" si="165"/>
        <v>43695</v>
      </c>
      <c r="IJ100" s="73">
        <f t="shared" si="165"/>
        <v>43696</v>
      </c>
      <c r="IK100" s="73">
        <f t="shared" si="165"/>
        <v>43697</v>
      </c>
      <c r="IL100" s="73">
        <f t="shared" si="165"/>
        <v>43698</v>
      </c>
      <c r="IM100" s="73">
        <f t="shared" si="165"/>
        <v>43699</v>
      </c>
      <c r="IN100" s="73">
        <f t="shared" si="165"/>
        <v>43700</v>
      </c>
      <c r="IO100" s="73">
        <f t="shared" si="165"/>
        <v>43701</v>
      </c>
      <c r="IP100" s="73">
        <f t="shared" si="165"/>
        <v>43702</v>
      </c>
      <c r="IQ100" s="73">
        <f t="shared" si="165"/>
        <v>43703</v>
      </c>
      <c r="IR100" s="73">
        <f t="shared" si="165"/>
        <v>43704</v>
      </c>
      <c r="IS100" s="73">
        <f t="shared" si="165"/>
        <v>43705</v>
      </c>
      <c r="IT100" s="73">
        <f t="shared" si="165"/>
        <v>43706</v>
      </c>
      <c r="IU100" s="73">
        <f t="shared" si="165"/>
        <v>43707</v>
      </c>
      <c r="IV100" s="73">
        <f t="shared" si="165"/>
        <v>43708</v>
      </c>
      <c r="IW100" s="73">
        <f t="shared" si="165"/>
        <v>43709</v>
      </c>
      <c r="IX100" s="73">
        <f t="shared" si="165"/>
        <v>43710</v>
      </c>
      <c r="IY100" s="73">
        <f t="shared" si="165"/>
        <v>43711</v>
      </c>
      <c r="IZ100" s="73">
        <f t="shared" si="165"/>
        <v>43712</v>
      </c>
      <c r="JA100" s="73">
        <f t="shared" si="165"/>
        <v>43713</v>
      </c>
      <c r="JB100" s="73">
        <f t="shared" si="165"/>
        <v>43714</v>
      </c>
      <c r="JC100" s="73">
        <f t="shared" si="165"/>
        <v>43715</v>
      </c>
      <c r="JD100" s="73">
        <f t="shared" si="165"/>
        <v>43716</v>
      </c>
      <c r="JE100" s="73">
        <f t="shared" si="165"/>
        <v>43717</v>
      </c>
      <c r="JF100" s="73">
        <f t="shared" si="165"/>
        <v>43718</v>
      </c>
      <c r="JG100" s="73">
        <f t="shared" si="165"/>
        <v>43719</v>
      </c>
      <c r="JH100" s="73">
        <f t="shared" si="165"/>
        <v>43720</v>
      </c>
      <c r="JI100" s="73">
        <f t="shared" si="165"/>
        <v>43721</v>
      </c>
      <c r="JJ100" s="73">
        <f t="shared" si="165"/>
        <v>43722</v>
      </c>
      <c r="JK100" s="73">
        <f t="shared" si="165"/>
        <v>43723</v>
      </c>
      <c r="JL100" s="73">
        <f t="shared" ref="JL100:LW100" si="166">IF(JK100="","",JK100+1)</f>
        <v>43724</v>
      </c>
      <c r="JM100" s="73">
        <f t="shared" si="166"/>
        <v>43725</v>
      </c>
      <c r="JN100" s="73">
        <f t="shared" si="166"/>
        <v>43726</v>
      </c>
      <c r="JO100" s="73">
        <f t="shared" si="166"/>
        <v>43727</v>
      </c>
      <c r="JP100" s="73">
        <f t="shared" si="166"/>
        <v>43728</v>
      </c>
      <c r="JQ100" s="73">
        <f t="shared" si="166"/>
        <v>43729</v>
      </c>
      <c r="JR100" s="73">
        <f t="shared" si="166"/>
        <v>43730</v>
      </c>
      <c r="JS100" s="73">
        <f t="shared" si="166"/>
        <v>43731</v>
      </c>
      <c r="JT100" s="73">
        <f t="shared" si="166"/>
        <v>43732</v>
      </c>
      <c r="JU100" s="73">
        <f t="shared" si="166"/>
        <v>43733</v>
      </c>
      <c r="JV100" s="73">
        <f t="shared" si="166"/>
        <v>43734</v>
      </c>
      <c r="JW100" s="73">
        <f t="shared" si="166"/>
        <v>43735</v>
      </c>
      <c r="JX100" s="73">
        <f t="shared" si="166"/>
        <v>43736</v>
      </c>
      <c r="JY100" s="73">
        <f t="shared" si="166"/>
        <v>43737</v>
      </c>
      <c r="JZ100" s="73">
        <f t="shared" si="166"/>
        <v>43738</v>
      </c>
      <c r="KA100" s="73">
        <f t="shared" si="166"/>
        <v>43739</v>
      </c>
      <c r="KB100" s="73">
        <f t="shared" si="166"/>
        <v>43740</v>
      </c>
      <c r="KC100" s="73">
        <f t="shared" si="166"/>
        <v>43741</v>
      </c>
      <c r="KD100" s="73">
        <f t="shared" si="166"/>
        <v>43742</v>
      </c>
      <c r="KE100" s="73">
        <f t="shared" si="166"/>
        <v>43743</v>
      </c>
      <c r="KF100" s="73">
        <f t="shared" si="166"/>
        <v>43744</v>
      </c>
      <c r="KG100" s="73">
        <f t="shared" si="166"/>
        <v>43745</v>
      </c>
      <c r="KH100" s="73">
        <f t="shared" si="166"/>
        <v>43746</v>
      </c>
      <c r="KI100" s="73">
        <f t="shared" si="166"/>
        <v>43747</v>
      </c>
      <c r="KJ100" s="73">
        <f t="shared" si="166"/>
        <v>43748</v>
      </c>
      <c r="KK100" s="73">
        <f t="shared" si="166"/>
        <v>43749</v>
      </c>
      <c r="KL100" s="73">
        <f t="shared" si="166"/>
        <v>43750</v>
      </c>
      <c r="KM100" s="73">
        <f t="shared" si="166"/>
        <v>43751</v>
      </c>
      <c r="KN100" s="73">
        <f t="shared" si="166"/>
        <v>43752</v>
      </c>
      <c r="KO100" s="73">
        <f t="shared" si="166"/>
        <v>43753</v>
      </c>
      <c r="KP100" s="73">
        <f t="shared" si="166"/>
        <v>43754</v>
      </c>
      <c r="KQ100" s="73">
        <f t="shared" si="166"/>
        <v>43755</v>
      </c>
      <c r="KR100" s="73">
        <f t="shared" si="166"/>
        <v>43756</v>
      </c>
      <c r="KS100" s="73">
        <f t="shared" si="166"/>
        <v>43757</v>
      </c>
      <c r="KT100" s="73">
        <f t="shared" si="166"/>
        <v>43758</v>
      </c>
      <c r="KU100" s="73">
        <f t="shared" si="166"/>
        <v>43759</v>
      </c>
      <c r="KV100" s="73">
        <f t="shared" si="166"/>
        <v>43760</v>
      </c>
      <c r="KW100" s="73">
        <f t="shared" si="166"/>
        <v>43761</v>
      </c>
      <c r="KX100" s="73">
        <f t="shared" si="166"/>
        <v>43762</v>
      </c>
      <c r="KY100" s="73">
        <f t="shared" si="166"/>
        <v>43763</v>
      </c>
      <c r="KZ100" s="73">
        <f t="shared" si="166"/>
        <v>43764</v>
      </c>
      <c r="LA100" s="73">
        <f t="shared" si="166"/>
        <v>43765</v>
      </c>
      <c r="LB100" s="73">
        <f t="shared" si="166"/>
        <v>43766</v>
      </c>
      <c r="LC100" s="73">
        <f t="shared" si="166"/>
        <v>43767</v>
      </c>
      <c r="LD100" s="73">
        <f t="shared" si="166"/>
        <v>43768</v>
      </c>
      <c r="LE100" s="73">
        <f t="shared" si="166"/>
        <v>43769</v>
      </c>
      <c r="LF100" s="73">
        <f t="shared" si="166"/>
        <v>43770</v>
      </c>
      <c r="LG100" s="73">
        <f t="shared" si="166"/>
        <v>43771</v>
      </c>
      <c r="LH100" s="73">
        <f t="shared" si="166"/>
        <v>43772</v>
      </c>
      <c r="LI100" s="73">
        <f t="shared" si="166"/>
        <v>43773</v>
      </c>
      <c r="LJ100" s="73">
        <f t="shared" si="166"/>
        <v>43774</v>
      </c>
      <c r="LK100" s="73">
        <f t="shared" si="166"/>
        <v>43775</v>
      </c>
      <c r="LL100" s="73">
        <f t="shared" si="166"/>
        <v>43776</v>
      </c>
      <c r="LM100" s="73">
        <f t="shared" si="166"/>
        <v>43777</v>
      </c>
      <c r="LN100" s="73">
        <f t="shared" si="166"/>
        <v>43778</v>
      </c>
      <c r="LO100" s="73">
        <f t="shared" si="166"/>
        <v>43779</v>
      </c>
      <c r="LP100" s="73">
        <f t="shared" si="166"/>
        <v>43780</v>
      </c>
      <c r="LQ100" s="73">
        <f t="shared" si="166"/>
        <v>43781</v>
      </c>
      <c r="LR100" s="73">
        <f t="shared" si="166"/>
        <v>43782</v>
      </c>
      <c r="LS100" s="73">
        <f t="shared" si="166"/>
        <v>43783</v>
      </c>
      <c r="LT100" s="73">
        <f t="shared" si="166"/>
        <v>43784</v>
      </c>
      <c r="LU100" s="73">
        <f t="shared" si="166"/>
        <v>43785</v>
      </c>
      <c r="LV100" s="73">
        <f t="shared" si="166"/>
        <v>43786</v>
      </c>
      <c r="LW100" s="73">
        <f t="shared" si="166"/>
        <v>43787</v>
      </c>
      <c r="LX100" s="73">
        <f t="shared" ref="LX100:NO100" si="167">IF(LW100="","",LW100+1)</f>
        <v>43788</v>
      </c>
      <c r="LY100" s="73">
        <f t="shared" si="167"/>
        <v>43789</v>
      </c>
      <c r="LZ100" s="73">
        <f t="shared" si="167"/>
        <v>43790</v>
      </c>
      <c r="MA100" s="73">
        <f t="shared" si="167"/>
        <v>43791</v>
      </c>
      <c r="MB100" s="73">
        <f t="shared" si="167"/>
        <v>43792</v>
      </c>
      <c r="MC100" s="73">
        <f t="shared" si="167"/>
        <v>43793</v>
      </c>
      <c r="MD100" s="73">
        <f t="shared" si="167"/>
        <v>43794</v>
      </c>
      <c r="ME100" s="73">
        <f t="shared" si="167"/>
        <v>43795</v>
      </c>
      <c r="MF100" s="73">
        <f t="shared" si="167"/>
        <v>43796</v>
      </c>
      <c r="MG100" s="73">
        <f t="shared" si="167"/>
        <v>43797</v>
      </c>
      <c r="MH100" s="73">
        <f t="shared" si="167"/>
        <v>43798</v>
      </c>
      <c r="MI100" s="73">
        <f t="shared" si="167"/>
        <v>43799</v>
      </c>
      <c r="MJ100" s="73">
        <f t="shared" si="167"/>
        <v>43800</v>
      </c>
      <c r="MK100" s="73">
        <f t="shared" si="167"/>
        <v>43801</v>
      </c>
      <c r="ML100" s="73">
        <f t="shared" si="167"/>
        <v>43802</v>
      </c>
      <c r="MM100" s="73">
        <f t="shared" si="167"/>
        <v>43803</v>
      </c>
      <c r="MN100" s="73">
        <f t="shared" si="167"/>
        <v>43804</v>
      </c>
      <c r="MO100" s="73">
        <f t="shared" si="167"/>
        <v>43805</v>
      </c>
      <c r="MP100" s="73">
        <f t="shared" si="167"/>
        <v>43806</v>
      </c>
      <c r="MQ100" s="73">
        <f t="shared" si="167"/>
        <v>43807</v>
      </c>
      <c r="MR100" s="73">
        <f t="shared" si="167"/>
        <v>43808</v>
      </c>
      <c r="MS100" s="73">
        <f t="shared" si="167"/>
        <v>43809</v>
      </c>
      <c r="MT100" s="73">
        <f t="shared" si="167"/>
        <v>43810</v>
      </c>
      <c r="MU100" s="73">
        <f t="shared" si="167"/>
        <v>43811</v>
      </c>
      <c r="MV100" s="73">
        <f t="shared" si="167"/>
        <v>43812</v>
      </c>
      <c r="MW100" s="73">
        <f t="shared" si="167"/>
        <v>43813</v>
      </c>
      <c r="MX100" s="73">
        <f t="shared" si="167"/>
        <v>43814</v>
      </c>
      <c r="MY100" s="73">
        <f t="shared" si="167"/>
        <v>43815</v>
      </c>
      <c r="MZ100" s="73">
        <f t="shared" si="167"/>
        <v>43816</v>
      </c>
      <c r="NA100" s="73">
        <f t="shared" si="167"/>
        <v>43817</v>
      </c>
      <c r="NB100" s="73">
        <f t="shared" si="167"/>
        <v>43818</v>
      </c>
      <c r="NC100" s="73">
        <f t="shared" si="167"/>
        <v>43819</v>
      </c>
      <c r="ND100" s="73">
        <f t="shared" si="167"/>
        <v>43820</v>
      </c>
      <c r="NE100" s="73">
        <f t="shared" si="167"/>
        <v>43821</v>
      </c>
      <c r="NF100" s="73">
        <f t="shared" si="167"/>
        <v>43822</v>
      </c>
      <c r="NG100" s="73">
        <f t="shared" si="167"/>
        <v>43823</v>
      </c>
      <c r="NH100" s="73">
        <f t="shared" si="167"/>
        <v>43824</v>
      </c>
      <c r="NI100" s="73">
        <f t="shared" si="167"/>
        <v>43825</v>
      </c>
      <c r="NJ100" s="73">
        <f t="shared" si="167"/>
        <v>43826</v>
      </c>
      <c r="NK100" s="73">
        <f t="shared" si="167"/>
        <v>43827</v>
      </c>
      <c r="NL100" s="73">
        <f t="shared" si="167"/>
        <v>43828</v>
      </c>
      <c r="NM100" s="73">
        <f t="shared" si="167"/>
        <v>43829</v>
      </c>
      <c r="NN100" s="73">
        <f t="shared" si="167"/>
        <v>43830</v>
      </c>
      <c r="NO100" s="73">
        <f t="shared" si="167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tr">
        <f>OFMOR_OFF_0!C102</f>
        <v>SFIn+FreeStock</v>
      </c>
      <c r="D102" s="141"/>
      <c r="E102" s="141" t="str">
        <f>OFMOR_OFF_0!E102</f>
        <v>Количество заказов в Бюджете закупок + в освободившемся стоке</v>
      </c>
      <c r="F102" s="8"/>
      <c r="G102" s="8" t="str">
        <f>OFMOR_OFF_0!G102</f>
        <v>тыс.руб.</v>
      </c>
      <c r="H102" s="8"/>
      <c r="I102" s="8"/>
      <c r="J102" s="8"/>
      <c r="K102" s="9">
        <f>SUM(N102:NO102)</f>
        <v>72516.584116623373</v>
      </c>
      <c r="L102" s="8"/>
      <c r="M102" s="8"/>
      <c r="N102" s="33">
        <f t="shared" ref="N102:BY102" si="168">SUMIFS(98:98,96:96,N100)+N86</f>
        <v>7.0245123321422243E-2</v>
      </c>
      <c r="O102" s="34">
        <f t="shared" si="168"/>
        <v>0.21754302385793786</v>
      </c>
      <c r="P102" s="34">
        <f t="shared" si="168"/>
        <v>0.30166951709874784</v>
      </c>
      <c r="Q102" s="34">
        <f t="shared" si="168"/>
        <v>0.62237583166661448</v>
      </c>
      <c r="R102" s="34">
        <f t="shared" si="168"/>
        <v>0.91999359313940088</v>
      </c>
      <c r="S102" s="34">
        <f t="shared" si="168"/>
        <v>1.246656474643117</v>
      </c>
      <c r="T102" s="34">
        <f t="shared" si="168"/>
        <v>1.854297705967322</v>
      </c>
      <c r="U102" s="34">
        <f t="shared" si="168"/>
        <v>2.5676415723770631</v>
      </c>
      <c r="V102" s="34">
        <f t="shared" si="168"/>
        <v>3.078853129127495</v>
      </c>
      <c r="W102" s="34">
        <f t="shared" si="168"/>
        <v>3.8342031931632183</v>
      </c>
      <c r="X102" s="34">
        <f t="shared" si="168"/>
        <v>5.1413339345251607</v>
      </c>
      <c r="Y102" s="34">
        <f t="shared" si="168"/>
        <v>6.273619395495178</v>
      </c>
      <c r="Z102" s="34">
        <f t="shared" si="168"/>
        <v>7.4777333367555423</v>
      </c>
      <c r="AA102" s="34">
        <f t="shared" si="168"/>
        <v>9.1695666300472816</v>
      </c>
      <c r="AB102" s="34">
        <f t="shared" si="168"/>
        <v>10.596268072284438</v>
      </c>
      <c r="AC102" s="34">
        <f t="shared" si="168"/>
        <v>11.376733309286376</v>
      </c>
      <c r="AD102" s="34">
        <f t="shared" si="168"/>
        <v>12.440543079938168</v>
      </c>
      <c r="AE102" s="34">
        <f t="shared" si="168"/>
        <v>13.162293713836025</v>
      </c>
      <c r="AF102" s="34">
        <f t="shared" si="168"/>
        <v>16.344239668143061</v>
      </c>
      <c r="AG102" s="34">
        <f t="shared" si="168"/>
        <v>16.972892168087228</v>
      </c>
      <c r="AH102" s="34">
        <f t="shared" si="168"/>
        <v>19.392661632110684</v>
      </c>
      <c r="AI102" s="34">
        <f t="shared" si="168"/>
        <v>22.549996163411265</v>
      </c>
      <c r="AJ102" s="34">
        <f t="shared" si="168"/>
        <v>23.217137647945805</v>
      </c>
      <c r="AK102" s="34">
        <f t="shared" si="168"/>
        <v>24.872433879308161</v>
      </c>
      <c r="AL102" s="34">
        <f t="shared" si="168"/>
        <v>32.451905469046686</v>
      </c>
      <c r="AM102" s="34">
        <f t="shared" si="168"/>
        <v>38.189883041234047</v>
      </c>
      <c r="AN102" s="34">
        <f t="shared" si="168"/>
        <v>38.075061209031063</v>
      </c>
      <c r="AO102" s="34">
        <f t="shared" si="168"/>
        <v>49.159401991451041</v>
      </c>
      <c r="AP102" s="34">
        <f t="shared" si="168"/>
        <v>63.367299149197599</v>
      </c>
      <c r="AQ102" s="34">
        <f t="shared" si="168"/>
        <v>67.685544286073267</v>
      </c>
      <c r="AR102" s="34">
        <f t="shared" si="168"/>
        <v>74.316233513586354</v>
      </c>
      <c r="AS102" s="34">
        <f t="shared" si="168"/>
        <v>87.255078351938479</v>
      </c>
      <c r="AT102" s="34">
        <f t="shared" si="168"/>
        <v>80.088959157933346</v>
      </c>
      <c r="AU102" s="34">
        <f t="shared" si="168"/>
        <v>67.288242069900974</v>
      </c>
      <c r="AV102" s="34">
        <f t="shared" si="168"/>
        <v>64.810596290328505</v>
      </c>
      <c r="AW102" s="34">
        <f t="shared" si="168"/>
        <v>69.127804667462499</v>
      </c>
      <c r="AX102" s="34">
        <f t="shared" si="168"/>
        <v>66.814758450004717</v>
      </c>
      <c r="AY102" s="34">
        <f t="shared" si="168"/>
        <v>67.506158440766114</v>
      </c>
      <c r="AZ102" s="34">
        <f t="shared" si="168"/>
        <v>77.944857444170921</v>
      </c>
      <c r="BA102" s="34">
        <f t="shared" si="168"/>
        <v>71.769759734647891</v>
      </c>
      <c r="BB102" s="34">
        <f t="shared" si="168"/>
        <v>59.882565661323909</v>
      </c>
      <c r="BC102" s="34">
        <f t="shared" si="168"/>
        <v>59.25820184020548</v>
      </c>
      <c r="BD102" s="34">
        <f t="shared" si="168"/>
        <v>88.843448745648303</v>
      </c>
      <c r="BE102" s="34">
        <f t="shared" si="168"/>
        <v>94.495576125556511</v>
      </c>
      <c r="BF102" s="34">
        <f t="shared" si="168"/>
        <v>98.757710224153328</v>
      </c>
      <c r="BG102" s="34">
        <f t="shared" si="168"/>
        <v>113.74355477643596</v>
      </c>
      <c r="BH102" s="34">
        <f t="shared" si="168"/>
        <v>100.68028305556901</v>
      </c>
      <c r="BI102" s="34">
        <f t="shared" si="168"/>
        <v>81.918272012336899</v>
      </c>
      <c r="BJ102" s="34">
        <f t="shared" si="168"/>
        <v>91.677394934073362</v>
      </c>
      <c r="BK102" s="34">
        <f t="shared" si="168"/>
        <v>71.778322657868628</v>
      </c>
      <c r="BL102" s="34">
        <f t="shared" si="168"/>
        <v>61.938128346548154</v>
      </c>
      <c r="BM102" s="34">
        <f t="shared" si="168"/>
        <v>55.794472110285461</v>
      </c>
      <c r="BN102" s="34">
        <f t="shared" si="168"/>
        <v>55.033354830854464</v>
      </c>
      <c r="BO102" s="34">
        <f t="shared" si="168"/>
        <v>54.047568249813168</v>
      </c>
      <c r="BP102" s="34">
        <f t="shared" si="168"/>
        <v>50.081118637592482</v>
      </c>
      <c r="BQ102" s="34">
        <f t="shared" si="168"/>
        <v>50.670511790290021</v>
      </c>
      <c r="BR102" s="34">
        <f t="shared" si="168"/>
        <v>54.596184388555137</v>
      </c>
      <c r="BS102" s="34">
        <f t="shared" si="168"/>
        <v>54.662056574908192</v>
      </c>
      <c r="BT102" s="34">
        <f t="shared" si="168"/>
        <v>56.415061017578068</v>
      </c>
      <c r="BU102" s="34">
        <f t="shared" si="168"/>
        <v>61.315188874452268</v>
      </c>
      <c r="BV102" s="34">
        <f t="shared" si="168"/>
        <v>60.96125767609638</v>
      </c>
      <c r="BW102" s="34">
        <f t="shared" si="168"/>
        <v>61.467674830720227</v>
      </c>
      <c r="BX102" s="34">
        <f t="shared" si="168"/>
        <v>63.615767753237137</v>
      </c>
      <c r="BY102" s="34">
        <f t="shared" si="168"/>
        <v>68.171628931674121</v>
      </c>
      <c r="BZ102" s="34">
        <f t="shared" ref="BZ102:EK102" si="169">SUMIFS(98:98,96:96,BZ100)+BZ86</f>
        <v>70.887273107119739</v>
      </c>
      <c r="CA102" s="34">
        <f t="shared" si="169"/>
        <v>73.126468240691452</v>
      </c>
      <c r="CB102" s="34">
        <f t="shared" si="169"/>
        <v>77.828494836791748</v>
      </c>
      <c r="CC102" s="34">
        <f t="shared" si="169"/>
        <v>78.956792343629175</v>
      </c>
      <c r="CD102" s="34">
        <f t="shared" si="169"/>
        <v>79.417495265216616</v>
      </c>
      <c r="CE102" s="34">
        <f t="shared" si="169"/>
        <v>82.284246257007126</v>
      </c>
      <c r="CF102" s="34">
        <f t="shared" si="169"/>
        <v>88.303999447303156</v>
      </c>
      <c r="CG102" s="34">
        <f t="shared" si="169"/>
        <v>91.909588225696268</v>
      </c>
      <c r="CH102" s="34">
        <f t="shared" si="169"/>
        <v>94.79616500136207</v>
      </c>
      <c r="CI102" s="34">
        <f t="shared" si="169"/>
        <v>100.7732200530786</v>
      </c>
      <c r="CJ102" s="34">
        <f t="shared" si="169"/>
        <v>102.78532725023797</v>
      </c>
      <c r="CK102" s="34">
        <f t="shared" si="169"/>
        <v>103.50607234770177</v>
      </c>
      <c r="CL102" s="34">
        <f t="shared" si="169"/>
        <v>87.331086053845922</v>
      </c>
      <c r="CM102" s="34">
        <f t="shared" si="169"/>
        <v>86.267196582993577</v>
      </c>
      <c r="CN102" s="34">
        <f t="shared" si="169"/>
        <v>85.778711359747305</v>
      </c>
      <c r="CO102" s="34">
        <f t="shared" si="169"/>
        <v>84.896247255612948</v>
      </c>
      <c r="CP102" s="34">
        <f t="shared" si="169"/>
        <v>84.644466279832329</v>
      </c>
      <c r="CQ102" s="34">
        <f t="shared" si="169"/>
        <v>84.80015725186783</v>
      </c>
      <c r="CR102" s="34">
        <f t="shared" si="169"/>
        <v>84.493290083648546</v>
      </c>
      <c r="CS102" s="34">
        <f t="shared" si="169"/>
        <v>84.341710055330353</v>
      </c>
      <c r="CT102" s="34">
        <f t="shared" si="169"/>
        <v>84.779882437983801</v>
      </c>
      <c r="CU102" s="34">
        <f t="shared" si="169"/>
        <v>84.928687023542864</v>
      </c>
      <c r="CV102" s="34">
        <f t="shared" si="169"/>
        <v>85.029394382639381</v>
      </c>
      <c r="CW102" s="34">
        <f t="shared" si="169"/>
        <v>86.02834297370309</v>
      </c>
      <c r="CX102" s="34">
        <f t="shared" si="169"/>
        <v>87.170119211002898</v>
      </c>
      <c r="CY102" s="34">
        <f t="shared" si="169"/>
        <v>88.150457664543666</v>
      </c>
      <c r="CZ102" s="34">
        <f t="shared" si="169"/>
        <v>88.896966335241842</v>
      </c>
      <c r="DA102" s="34">
        <f t="shared" si="169"/>
        <v>90.163364444116169</v>
      </c>
      <c r="DB102" s="34">
        <f t="shared" si="169"/>
        <v>90.591698761146944</v>
      </c>
      <c r="DC102" s="34">
        <f t="shared" si="169"/>
        <v>90.354594342590445</v>
      </c>
      <c r="DD102" s="34">
        <f t="shared" si="169"/>
        <v>90.483785606716793</v>
      </c>
      <c r="DE102" s="34">
        <f t="shared" si="169"/>
        <v>90.248720527403265</v>
      </c>
      <c r="DF102" s="34">
        <f t="shared" si="169"/>
        <v>89.852535217526849</v>
      </c>
      <c r="DG102" s="34">
        <f t="shared" si="169"/>
        <v>89.927440058378352</v>
      </c>
      <c r="DH102" s="34">
        <f t="shared" si="169"/>
        <v>90.512573364065489</v>
      </c>
      <c r="DI102" s="34">
        <f t="shared" si="169"/>
        <v>91.251077718588533</v>
      </c>
      <c r="DJ102" s="34">
        <f t="shared" si="169"/>
        <v>92.333724683538122</v>
      </c>
      <c r="DK102" s="34">
        <f t="shared" si="169"/>
        <v>93.858214554340094</v>
      </c>
      <c r="DL102" s="34">
        <f t="shared" si="169"/>
        <v>95.259633480187304</v>
      </c>
      <c r="DM102" s="34">
        <f t="shared" si="169"/>
        <v>96.533505482077473</v>
      </c>
      <c r="DN102" s="34">
        <f t="shared" si="169"/>
        <v>97.923340930432886</v>
      </c>
      <c r="DO102" s="34">
        <f t="shared" si="169"/>
        <v>99.529804879076949</v>
      </c>
      <c r="DP102" s="34">
        <f t="shared" si="169"/>
        <v>100.78320456633546</v>
      </c>
      <c r="DQ102" s="34">
        <f t="shared" si="169"/>
        <v>92.795936581761481</v>
      </c>
      <c r="DR102" s="34">
        <f t="shared" si="169"/>
        <v>93.656556413118665</v>
      </c>
      <c r="DS102" s="34">
        <f t="shared" si="169"/>
        <v>94.567387030486188</v>
      </c>
      <c r="DT102" s="34">
        <f t="shared" si="169"/>
        <v>95.514255489032081</v>
      </c>
      <c r="DU102" s="34">
        <f t="shared" si="169"/>
        <v>96.486791967017055</v>
      </c>
      <c r="DV102" s="34">
        <f t="shared" si="169"/>
        <v>97.601987852340741</v>
      </c>
      <c r="DW102" s="34">
        <f t="shared" si="169"/>
        <v>98.593837009134845</v>
      </c>
      <c r="DX102" s="34">
        <f t="shared" si="169"/>
        <v>99.519630894881715</v>
      </c>
      <c r="DY102" s="34">
        <f t="shared" si="169"/>
        <v>100.51784398532007</v>
      </c>
      <c r="DZ102" s="34">
        <f t="shared" si="169"/>
        <v>101.5040675423181</v>
      </c>
      <c r="EA102" s="34">
        <f t="shared" si="169"/>
        <v>102.48511728766076</v>
      </c>
      <c r="EB102" s="34">
        <f t="shared" si="169"/>
        <v>103.46880969403443</v>
      </c>
      <c r="EC102" s="34">
        <f t="shared" si="169"/>
        <v>104.32722660648666</v>
      </c>
      <c r="ED102" s="34">
        <f t="shared" si="169"/>
        <v>104.85495058619485</v>
      </c>
      <c r="EE102" s="34">
        <f t="shared" si="169"/>
        <v>105.14989386293149</v>
      </c>
      <c r="EF102" s="34">
        <f t="shared" si="169"/>
        <v>105.3034957187339</v>
      </c>
      <c r="EG102" s="34">
        <f t="shared" si="169"/>
        <v>105.26759619128244</v>
      </c>
      <c r="EH102" s="34">
        <f t="shared" si="169"/>
        <v>105.2597049977833</v>
      </c>
      <c r="EI102" s="34">
        <f t="shared" si="169"/>
        <v>105.33258651475711</v>
      </c>
      <c r="EJ102" s="34">
        <f t="shared" si="169"/>
        <v>105.60710134584286</v>
      </c>
      <c r="EK102" s="34">
        <f t="shared" si="169"/>
        <v>105.91505226029446</v>
      </c>
      <c r="EL102" s="34">
        <f t="shared" ref="EL102:GW102" si="170">SUMIFS(98:98,96:96,EL100)+EL86</f>
        <v>106.30523069973097</v>
      </c>
      <c r="EM102" s="34">
        <f t="shared" si="170"/>
        <v>106.83389776499068</v>
      </c>
      <c r="EN102" s="34">
        <f t="shared" si="170"/>
        <v>107.32563878124503</v>
      </c>
      <c r="EO102" s="34">
        <f t="shared" si="170"/>
        <v>107.86400748935067</v>
      </c>
      <c r="EP102" s="34">
        <f t="shared" si="170"/>
        <v>108.48829626119725</v>
      </c>
      <c r="EQ102" s="34">
        <f t="shared" si="170"/>
        <v>109.22390958767326</v>
      </c>
      <c r="ER102" s="34">
        <f t="shared" si="170"/>
        <v>109.9191169115625</v>
      </c>
      <c r="ES102" s="34">
        <f t="shared" si="170"/>
        <v>110.5905270736158</v>
      </c>
      <c r="ET102" s="34">
        <f t="shared" si="170"/>
        <v>111.25961015299151</v>
      </c>
      <c r="EU102" s="34">
        <f t="shared" si="170"/>
        <v>146.44923750908922</v>
      </c>
      <c r="EV102" s="34">
        <f t="shared" si="170"/>
        <v>147.05506134651401</v>
      </c>
      <c r="EW102" s="34">
        <f t="shared" si="170"/>
        <v>147.54903620295417</v>
      </c>
      <c r="EX102" s="34">
        <f t="shared" si="170"/>
        <v>148.17479028803379</v>
      </c>
      <c r="EY102" s="34">
        <f t="shared" si="170"/>
        <v>148.84603962275733</v>
      </c>
      <c r="EZ102" s="34">
        <f t="shared" si="170"/>
        <v>149.54601833957639</v>
      </c>
      <c r="FA102" s="34">
        <f t="shared" si="170"/>
        <v>150.29649776526327</v>
      </c>
      <c r="FB102" s="34">
        <f t="shared" si="170"/>
        <v>151.06510881711466</v>
      </c>
      <c r="FC102" s="34">
        <f t="shared" si="170"/>
        <v>151.86845583301232</v>
      </c>
      <c r="FD102" s="34">
        <f t="shared" si="170"/>
        <v>152.66167940909907</v>
      </c>
      <c r="FE102" s="34">
        <f t="shared" si="170"/>
        <v>153.58052001941496</v>
      </c>
      <c r="FF102" s="34">
        <f t="shared" si="170"/>
        <v>154.55269112254939</v>
      </c>
      <c r="FG102" s="34">
        <f t="shared" si="170"/>
        <v>155.54042374977644</v>
      </c>
      <c r="FH102" s="34">
        <f t="shared" si="170"/>
        <v>156.29055920942142</v>
      </c>
      <c r="FI102" s="34">
        <f t="shared" si="170"/>
        <v>156.90523894408568</v>
      </c>
      <c r="FJ102" s="34">
        <f t="shared" si="170"/>
        <v>157.45269498512005</v>
      </c>
      <c r="FK102" s="34">
        <f t="shared" si="170"/>
        <v>157.94846632173272</v>
      </c>
      <c r="FL102" s="34">
        <f t="shared" si="170"/>
        <v>158.6267436288083</v>
      </c>
      <c r="FM102" s="34">
        <f t="shared" si="170"/>
        <v>159.3639987257599</v>
      </c>
      <c r="FN102" s="34">
        <f t="shared" si="170"/>
        <v>160.22639392167019</v>
      </c>
      <c r="FO102" s="34">
        <f t="shared" si="170"/>
        <v>161.31257430205764</v>
      </c>
      <c r="FP102" s="34">
        <f t="shared" si="170"/>
        <v>162.37803932781443</v>
      </c>
      <c r="FQ102" s="34">
        <f t="shared" si="170"/>
        <v>163.56519252887477</v>
      </c>
      <c r="FR102" s="34">
        <f t="shared" si="170"/>
        <v>164.87003916797019</v>
      </c>
      <c r="FS102" s="34">
        <f t="shared" si="170"/>
        <v>166.32162711170361</v>
      </c>
      <c r="FT102" s="34">
        <f t="shared" si="170"/>
        <v>167.91080008004536</v>
      </c>
      <c r="FU102" s="34">
        <f t="shared" si="170"/>
        <v>169.66627306838353</v>
      </c>
      <c r="FV102" s="34">
        <f t="shared" si="170"/>
        <v>171.47032770835921</v>
      </c>
      <c r="FW102" s="34">
        <f t="shared" si="170"/>
        <v>173.39371846625511</v>
      </c>
      <c r="FX102" s="34">
        <f t="shared" si="170"/>
        <v>175.64076445911792</v>
      </c>
      <c r="FY102" s="34">
        <f t="shared" si="170"/>
        <v>178.03525981121305</v>
      </c>
      <c r="FZ102" s="34">
        <f t="shared" si="170"/>
        <v>130.05336398123418</v>
      </c>
      <c r="GA102" s="34">
        <f t="shared" si="170"/>
        <v>132.06875128010495</v>
      </c>
      <c r="GB102" s="34">
        <f t="shared" si="170"/>
        <v>133.99215472535488</v>
      </c>
      <c r="GC102" s="34">
        <f t="shared" si="170"/>
        <v>135.73174776093933</v>
      </c>
      <c r="GD102" s="34">
        <f t="shared" si="170"/>
        <v>137.38724476967471</v>
      </c>
      <c r="GE102" s="34">
        <f t="shared" si="170"/>
        <v>139.12803713091935</v>
      </c>
      <c r="GF102" s="34">
        <f t="shared" si="170"/>
        <v>140.86702896883992</v>
      </c>
      <c r="GG102" s="34">
        <f t="shared" si="170"/>
        <v>142.66563588917265</v>
      </c>
      <c r="GH102" s="34">
        <f t="shared" si="170"/>
        <v>144.61711035592913</v>
      </c>
      <c r="GI102" s="34">
        <f t="shared" si="170"/>
        <v>146.46877194966339</v>
      </c>
      <c r="GJ102" s="34">
        <f t="shared" si="170"/>
        <v>148.12151664697532</v>
      </c>
      <c r="GK102" s="34">
        <f t="shared" si="170"/>
        <v>149.68672216935116</v>
      </c>
      <c r="GL102" s="34">
        <f t="shared" si="170"/>
        <v>151.73223179002963</v>
      </c>
      <c r="GM102" s="34">
        <f t="shared" si="170"/>
        <v>153.87070262082605</v>
      </c>
      <c r="GN102" s="34">
        <f t="shared" si="170"/>
        <v>156.07648111894864</v>
      </c>
      <c r="GO102" s="34">
        <f t="shared" si="170"/>
        <v>158.47995054356207</v>
      </c>
      <c r="GP102" s="34">
        <f t="shared" si="170"/>
        <v>160.64331217963729</v>
      </c>
      <c r="GQ102" s="34">
        <f t="shared" si="170"/>
        <v>162.49998325742132</v>
      </c>
      <c r="GR102" s="34">
        <f t="shared" si="170"/>
        <v>164.23919257816152</v>
      </c>
      <c r="GS102" s="34">
        <f t="shared" si="170"/>
        <v>165.62088287233772</v>
      </c>
      <c r="GT102" s="34">
        <f t="shared" si="170"/>
        <v>166.88815175180736</v>
      </c>
      <c r="GU102" s="34">
        <f t="shared" si="170"/>
        <v>168.04861387073277</v>
      </c>
      <c r="GV102" s="34">
        <f t="shared" si="170"/>
        <v>169.09872397739326</v>
      </c>
      <c r="GW102" s="34">
        <f t="shared" si="170"/>
        <v>170.13686268652788</v>
      </c>
      <c r="GX102" s="34">
        <f t="shared" ref="GX102:JI102" si="171">SUMIFS(98:98,96:96,GX100)+GX86</f>
        <v>171.11125142569063</v>
      </c>
      <c r="GY102" s="34">
        <f t="shared" si="171"/>
        <v>308.46544430115694</v>
      </c>
      <c r="GZ102" s="34">
        <f t="shared" si="171"/>
        <v>309.01772554449065</v>
      </c>
      <c r="HA102" s="34">
        <f t="shared" si="171"/>
        <v>309.27320504987642</v>
      </c>
      <c r="HB102" s="34">
        <f t="shared" si="171"/>
        <v>309.49577113088924</v>
      </c>
      <c r="HC102" s="34">
        <f t="shared" si="171"/>
        <v>309.76444578756269</v>
      </c>
      <c r="HD102" s="34">
        <f t="shared" si="171"/>
        <v>173.40239898413361</v>
      </c>
      <c r="HE102" s="34">
        <f t="shared" si="171"/>
        <v>173.50107561039971</v>
      </c>
      <c r="HF102" s="34">
        <f t="shared" si="171"/>
        <v>173.66654035130557</v>
      </c>
      <c r="HG102" s="34">
        <f t="shared" si="171"/>
        <v>173.8948529561132</v>
      </c>
      <c r="HH102" s="34">
        <f t="shared" si="171"/>
        <v>173.88680159418772</v>
      </c>
      <c r="HI102" s="34">
        <f t="shared" si="171"/>
        <v>174.17268194822208</v>
      </c>
      <c r="HJ102" s="34">
        <f t="shared" si="171"/>
        <v>174.94716156992649</v>
      </c>
      <c r="HK102" s="34">
        <f t="shared" si="171"/>
        <v>175.89366038676042</v>
      </c>
      <c r="HL102" s="34">
        <f t="shared" si="171"/>
        <v>176.20912966524895</v>
      </c>
      <c r="HM102" s="34">
        <f t="shared" si="171"/>
        <v>176.67296472137892</v>
      </c>
      <c r="HN102" s="34">
        <f t="shared" si="171"/>
        <v>177.1583623109868</v>
      </c>
      <c r="HO102" s="34">
        <f t="shared" si="171"/>
        <v>177.36141358806461</v>
      </c>
      <c r="HP102" s="34">
        <f t="shared" si="171"/>
        <v>178.00874685415471</v>
      </c>
      <c r="HQ102" s="34">
        <f t="shared" si="171"/>
        <v>179.15419361807619</v>
      </c>
      <c r="HR102" s="34">
        <f t="shared" si="171"/>
        <v>180.25484332990382</v>
      </c>
      <c r="HS102" s="34">
        <f t="shared" si="171"/>
        <v>181.97957073656704</v>
      </c>
      <c r="HT102" s="34">
        <f t="shared" si="171"/>
        <v>183.98469527752491</v>
      </c>
      <c r="HU102" s="34">
        <f t="shared" si="171"/>
        <v>185.85233233304803</v>
      </c>
      <c r="HV102" s="34">
        <f t="shared" si="171"/>
        <v>188.16542228808538</v>
      </c>
      <c r="HW102" s="34">
        <f t="shared" si="171"/>
        <v>191.22502981560646</v>
      </c>
      <c r="HX102" s="34">
        <f t="shared" si="171"/>
        <v>194.25460586219293</v>
      </c>
      <c r="HY102" s="34">
        <f t="shared" si="171"/>
        <v>197.44275218447982</v>
      </c>
      <c r="HZ102" s="34">
        <f t="shared" si="171"/>
        <v>201.36712902168338</v>
      </c>
      <c r="IA102" s="34">
        <f t="shared" si="171"/>
        <v>204.47561483530885</v>
      </c>
      <c r="IB102" s="34">
        <f t="shared" si="171"/>
        <v>206.15265506683164</v>
      </c>
      <c r="IC102" s="34">
        <f t="shared" si="171"/>
        <v>207.45100147821074</v>
      </c>
      <c r="ID102" s="34">
        <f t="shared" si="171"/>
        <v>204.61301127237408</v>
      </c>
      <c r="IE102" s="34">
        <f t="shared" si="171"/>
        <v>205.18499413455498</v>
      </c>
      <c r="IF102" s="34">
        <f t="shared" si="171"/>
        <v>205.96278073288244</v>
      </c>
      <c r="IG102" s="34">
        <f t="shared" si="171"/>
        <v>207.8161202725895</v>
      </c>
      <c r="IH102" s="34">
        <f t="shared" si="171"/>
        <v>209.09551923279685</v>
      </c>
      <c r="II102" s="34">
        <f t="shared" si="171"/>
        <v>209.02401584146463</v>
      </c>
      <c r="IJ102" s="34">
        <f t="shared" si="171"/>
        <v>208.75965585014569</v>
      </c>
      <c r="IK102" s="34">
        <f t="shared" si="171"/>
        <v>210.14749356885685</v>
      </c>
      <c r="IL102" s="34">
        <f t="shared" si="171"/>
        <v>211.25798220500192</v>
      </c>
      <c r="IM102" s="34">
        <f t="shared" si="171"/>
        <v>213.04026723190907</v>
      </c>
      <c r="IN102" s="34">
        <f t="shared" si="171"/>
        <v>216.39371372541851</v>
      </c>
      <c r="IO102" s="34">
        <f t="shared" si="171"/>
        <v>219.06271899261219</v>
      </c>
      <c r="IP102" s="34">
        <f t="shared" si="171"/>
        <v>218.96776094079087</v>
      </c>
      <c r="IQ102" s="34">
        <f t="shared" si="171"/>
        <v>218.29851516371946</v>
      </c>
      <c r="IR102" s="34">
        <f t="shared" si="171"/>
        <v>216.50810178876321</v>
      </c>
      <c r="IS102" s="34">
        <f t="shared" si="171"/>
        <v>213.47141871605879</v>
      </c>
      <c r="IT102" s="34">
        <f t="shared" si="171"/>
        <v>210.94716991328465</v>
      </c>
      <c r="IU102" s="34">
        <f t="shared" si="171"/>
        <v>209.54484564211131</v>
      </c>
      <c r="IV102" s="34">
        <f t="shared" si="171"/>
        <v>208.36118661282242</v>
      </c>
      <c r="IW102" s="34">
        <f t="shared" si="171"/>
        <v>208.01149221474242</v>
      </c>
      <c r="IX102" s="34">
        <f t="shared" si="171"/>
        <v>208.17511445191246</v>
      </c>
      <c r="IY102" s="34">
        <f t="shared" si="171"/>
        <v>208.8655399693655</v>
      </c>
      <c r="IZ102" s="34">
        <f t="shared" si="171"/>
        <v>209.63231919950223</v>
      </c>
      <c r="JA102" s="34">
        <f t="shared" si="171"/>
        <v>210.54615129201818</v>
      </c>
      <c r="JB102" s="34">
        <f t="shared" si="171"/>
        <v>211.82313464012472</v>
      </c>
      <c r="JC102" s="34">
        <f t="shared" si="171"/>
        <v>213.01444616674678</v>
      </c>
      <c r="JD102" s="34">
        <f t="shared" si="171"/>
        <v>214.01749983308886</v>
      </c>
      <c r="JE102" s="34">
        <f t="shared" si="171"/>
        <v>215.11419185316086</v>
      </c>
      <c r="JF102" s="34">
        <f t="shared" si="171"/>
        <v>216.37882098045128</v>
      </c>
      <c r="JG102" s="34">
        <f t="shared" si="171"/>
        <v>217.56622250491398</v>
      </c>
      <c r="JH102" s="34">
        <f t="shared" si="171"/>
        <v>218.92426942602515</v>
      </c>
      <c r="JI102" s="34">
        <f t="shared" si="171"/>
        <v>281.33283696336315</v>
      </c>
      <c r="JJ102" s="34">
        <f t="shared" ref="JJ102:LU102" si="172">SUMIFS(98:98,96:96,JJ100)+JJ86</f>
        <v>283.21769179666489</v>
      </c>
      <c r="JK102" s="34">
        <f t="shared" si="172"/>
        <v>284.81106265264106</v>
      </c>
      <c r="JL102" s="34">
        <f t="shared" si="172"/>
        <v>286.45505897781021</v>
      </c>
      <c r="JM102" s="34">
        <f t="shared" si="172"/>
        <v>288.30659269293659</v>
      </c>
      <c r="JN102" s="34">
        <f t="shared" si="172"/>
        <v>289.98781123623019</v>
      </c>
      <c r="JO102" s="34">
        <f t="shared" si="172"/>
        <v>291.76236272686685</v>
      </c>
      <c r="JP102" s="34">
        <f t="shared" si="172"/>
        <v>293.76577750525746</v>
      </c>
      <c r="JQ102" s="34">
        <f t="shared" si="172"/>
        <v>295.42351771967884</v>
      </c>
      <c r="JR102" s="34">
        <f t="shared" si="172"/>
        <v>296.56790499322193</v>
      </c>
      <c r="JS102" s="34">
        <f t="shared" si="172"/>
        <v>297.62411272983439</v>
      </c>
      <c r="JT102" s="34">
        <f t="shared" si="172"/>
        <v>298.415222571561</v>
      </c>
      <c r="JU102" s="34">
        <f t="shared" si="172"/>
        <v>298.89121904316733</v>
      </c>
      <c r="JV102" s="34">
        <f t="shared" si="172"/>
        <v>299.45333524003314</v>
      </c>
      <c r="JW102" s="34">
        <f t="shared" si="172"/>
        <v>300.35206747367602</v>
      </c>
      <c r="JX102" s="34">
        <f t="shared" si="172"/>
        <v>301.23265740727277</v>
      </c>
      <c r="JY102" s="34">
        <f t="shared" si="172"/>
        <v>302.4574890310538</v>
      </c>
      <c r="JZ102" s="34">
        <f t="shared" si="172"/>
        <v>304.09143264072225</v>
      </c>
      <c r="KA102" s="34">
        <f t="shared" si="172"/>
        <v>305.95954510578844</v>
      </c>
      <c r="KB102" s="34">
        <f t="shared" si="172"/>
        <v>307.96097254527177</v>
      </c>
      <c r="KC102" s="34">
        <f t="shared" si="172"/>
        <v>310.45148165160884</v>
      </c>
      <c r="KD102" s="34">
        <f t="shared" si="172"/>
        <v>313.26152299767432</v>
      </c>
      <c r="KE102" s="34">
        <f t="shared" si="172"/>
        <v>315.93478205820412</v>
      </c>
      <c r="KF102" s="34">
        <f t="shared" si="172"/>
        <v>319.10365041838799</v>
      </c>
      <c r="KG102" s="34">
        <f t="shared" si="172"/>
        <v>323.08134423234208</v>
      </c>
      <c r="KH102" s="34">
        <f t="shared" si="172"/>
        <v>327.31964553841414</v>
      </c>
      <c r="KI102" s="34">
        <f t="shared" si="172"/>
        <v>331.92946341383583</v>
      </c>
      <c r="KJ102" s="34">
        <f t="shared" si="172"/>
        <v>337.47490262086365</v>
      </c>
      <c r="KK102" s="34">
        <f t="shared" si="172"/>
        <v>342.86894448713025</v>
      </c>
      <c r="KL102" s="34">
        <f t="shared" si="172"/>
        <v>577.63664360912367</v>
      </c>
      <c r="KM102" s="34">
        <f t="shared" si="172"/>
        <v>296.4718897632618</v>
      </c>
      <c r="KN102" s="34">
        <f t="shared" si="172"/>
        <v>301.0849408022965</v>
      </c>
      <c r="KO102" s="34">
        <f t="shared" si="172"/>
        <v>305.82690081608126</v>
      </c>
      <c r="KP102" s="34">
        <f t="shared" si="172"/>
        <v>311.17776668958442</v>
      </c>
      <c r="KQ102" s="34">
        <f t="shared" si="172"/>
        <v>316.27772440861003</v>
      </c>
      <c r="KR102" s="34">
        <f t="shared" si="172"/>
        <v>320.72288746026072</v>
      </c>
      <c r="KS102" s="34">
        <f t="shared" si="172"/>
        <v>325.08144087547481</v>
      </c>
      <c r="KT102" s="34">
        <f t="shared" si="172"/>
        <v>330.85202159918998</v>
      </c>
      <c r="KU102" s="34">
        <f t="shared" si="172"/>
        <v>336.84340156870121</v>
      </c>
      <c r="KV102" s="34">
        <f t="shared" si="172"/>
        <v>343.02897715501706</v>
      </c>
      <c r="KW102" s="34">
        <f t="shared" si="172"/>
        <v>350.03961398794428</v>
      </c>
      <c r="KX102" s="34">
        <f t="shared" si="172"/>
        <v>356.4209100575705</v>
      </c>
      <c r="KY102" s="34">
        <f t="shared" si="172"/>
        <v>362.27482290472852</v>
      </c>
      <c r="KZ102" s="34">
        <f t="shared" si="172"/>
        <v>367.59455005838419</v>
      </c>
      <c r="LA102" s="34">
        <f t="shared" si="172"/>
        <v>372.32653153095021</v>
      </c>
      <c r="LB102" s="34">
        <f t="shared" si="172"/>
        <v>376.62954332130448</v>
      </c>
      <c r="LC102" s="34">
        <f t="shared" si="172"/>
        <v>380.30995311174024</v>
      </c>
      <c r="LD102" s="34">
        <f t="shared" si="172"/>
        <v>383.97592334865755</v>
      </c>
      <c r="LE102" s="34">
        <f t="shared" si="172"/>
        <v>388.284698120624</v>
      </c>
      <c r="LF102" s="34">
        <f t="shared" si="172"/>
        <v>391.93323441250345</v>
      </c>
      <c r="LG102" s="34">
        <f t="shared" si="172"/>
        <v>394.85341972138605</v>
      </c>
      <c r="LH102" s="34">
        <f t="shared" si="172"/>
        <v>399.34675568021601</v>
      </c>
      <c r="LI102" s="34">
        <f t="shared" si="172"/>
        <v>404.0217082329558</v>
      </c>
      <c r="LJ102" s="34">
        <f t="shared" si="172"/>
        <v>407.2344720986124</v>
      </c>
      <c r="LK102" s="34">
        <f t="shared" si="172"/>
        <v>410.81455964376846</v>
      </c>
      <c r="LL102" s="34">
        <f t="shared" si="172"/>
        <v>415.4438881404202</v>
      </c>
      <c r="LM102" s="34">
        <f t="shared" si="172"/>
        <v>417.18462430601892</v>
      </c>
      <c r="LN102" s="34">
        <f t="shared" si="172"/>
        <v>418.57014395195915</v>
      </c>
      <c r="LO102" s="34">
        <f t="shared" si="172"/>
        <v>422.04960705199687</v>
      </c>
      <c r="LP102" s="34">
        <f t="shared" si="172"/>
        <v>426.53176980529327</v>
      </c>
      <c r="LQ102" s="34">
        <f t="shared" si="172"/>
        <v>337.85605872804047</v>
      </c>
      <c r="LR102" s="34">
        <f t="shared" si="172"/>
        <v>340.91507224161967</v>
      </c>
      <c r="LS102" s="34">
        <f t="shared" si="172"/>
        <v>344.71208763509833</v>
      </c>
      <c r="LT102" s="34">
        <f t="shared" si="172"/>
        <v>346.73181053426788</v>
      </c>
      <c r="LU102" s="34">
        <f t="shared" si="172"/>
        <v>348.30809925390901</v>
      </c>
      <c r="LV102" s="34">
        <f t="shared" ref="LV102:NO102" si="173">SUMIFS(98:98,96:96,LV100)+LV86</f>
        <v>351.47327686296222</v>
      </c>
      <c r="LW102" s="34">
        <f t="shared" si="173"/>
        <v>357.79353419221007</v>
      </c>
      <c r="LX102" s="34">
        <f t="shared" si="173"/>
        <v>361.26268491624796</v>
      </c>
      <c r="LY102" s="34">
        <f t="shared" si="173"/>
        <v>364.62871252143111</v>
      </c>
      <c r="LZ102" s="34">
        <f t="shared" si="173"/>
        <v>368.95445709196463</v>
      </c>
      <c r="MA102" s="34">
        <f t="shared" si="173"/>
        <v>370.18261678993815</v>
      </c>
      <c r="MB102" s="34">
        <f t="shared" si="173"/>
        <v>371.12326510173943</v>
      </c>
      <c r="MC102" s="34">
        <f t="shared" si="173"/>
        <v>373.79732006519589</v>
      </c>
      <c r="MD102" s="34">
        <f t="shared" si="173"/>
        <v>375.09131908791511</v>
      </c>
      <c r="ME102" s="34">
        <f t="shared" si="173"/>
        <v>377.46483432443358</v>
      </c>
      <c r="MF102" s="34">
        <f t="shared" si="173"/>
        <v>380.14257684327515</v>
      </c>
      <c r="MG102" s="34">
        <f t="shared" si="173"/>
        <v>383.18227699757756</v>
      </c>
      <c r="MH102" s="34">
        <f t="shared" si="173"/>
        <v>386.13974038463465</v>
      </c>
      <c r="MI102" s="34">
        <f t="shared" si="173"/>
        <v>388.85958856301545</v>
      </c>
      <c r="MJ102" s="34">
        <f t="shared" si="173"/>
        <v>391.77417789090089</v>
      </c>
      <c r="MK102" s="34">
        <f t="shared" si="173"/>
        <v>394.74483299562348</v>
      </c>
      <c r="ML102" s="34">
        <f t="shared" si="173"/>
        <v>397.37071176500984</v>
      </c>
      <c r="MM102" s="34">
        <f t="shared" si="173"/>
        <v>399.76488437496209</v>
      </c>
      <c r="MN102" s="34">
        <f t="shared" si="173"/>
        <v>401.86995278723066</v>
      </c>
      <c r="MO102" s="34">
        <f t="shared" si="173"/>
        <v>403.27139692902267</v>
      </c>
      <c r="MP102" s="34">
        <f t="shared" si="173"/>
        <v>404.57467275871687</v>
      </c>
      <c r="MQ102" s="34">
        <f t="shared" si="173"/>
        <v>405.51773963753539</v>
      </c>
      <c r="MR102" s="34">
        <f t="shared" si="173"/>
        <v>406.73321143400818</v>
      </c>
      <c r="MS102" s="34">
        <f t="shared" si="173"/>
        <v>408.13464290764438</v>
      </c>
      <c r="MT102" s="34">
        <f t="shared" si="173"/>
        <v>409.45341991462971</v>
      </c>
      <c r="MU102" s="34">
        <f t="shared" si="173"/>
        <v>433.42115087226586</v>
      </c>
      <c r="MV102" s="34">
        <f t="shared" si="173"/>
        <v>434.26699858665989</v>
      </c>
      <c r="MW102" s="34">
        <f t="shared" si="173"/>
        <v>435.06224846546411</v>
      </c>
      <c r="MX102" s="34">
        <f t="shared" si="173"/>
        <v>435.73678000549148</v>
      </c>
      <c r="MY102" s="34">
        <f t="shared" si="173"/>
        <v>436.83309898267396</v>
      </c>
      <c r="MZ102" s="34">
        <f t="shared" si="173"/>
        <v>438.18085601406665</v>
      </c>
      <c r="NA102" s="34">
        <f t="shared" si="173"/>
        <v>439.58624052818163</v>
      </c>
      <c r="NB102" s="34">
        <f t="shared" si="173"/>
        <v>440.16822128533443</v>
      </c>
      <c r="NC102" s="34">
        <f t="shared" si="173"/>
        <v>440.18547880023385</v>
      </c>
      <c r="ND102" s="34">
        <f t="shared" si="173"/>
        <v>440.1544831250859</v>
      </c>
      <c r="NE102" s="34">
        <f t="shared" si="173"/>
        <v>439.87669079505071</v>
      </c>
      <c r="NF102" s="34">
        <f t="shared" si="173"/>
        <v>439.78089539477253</v>
      </c>
      <c r="NG102" s="34">
        <f t="shared" si="173"/>
        <v>440.62471405152149</v>
      </c>
      <c r="NH102" s="34">
        <f t="shared" si="173"/>
        <v>441.70583211402322</v>
      </c>
      <c r="NI102" s="34">
        <f t="shared" si="173"/>
        <v>443.46234670478549</v>
      </c>
      <c r="NJ102" s="34">
        <f t="shared" si="173"/>
        <v>445.57850029388874</v>
      </c>
      <c r="NK102" s="34">
        <f t="shared" si="173"/>
        <v>447.93973928687137</v>
      </c>
      <c r="NL102" s="34">
        <f t="shared" si="173"/>
        <v>450.36524932983667</v>
      </c>
      <c r="NM102" s="34">
        <f t="shared" si="173"/>
        <v>452.82695908788907</v>
      </c>
      <c r="NN102" s="34">
        <f t="shared" si="173"/>
        <v>455.35674233728685</v>
      </c>
      <c r="NO102" s="35">
        <f t="shared" si="173"/>
        <v>457.80786205195477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tr">
        <f>OFMOR_OFF_0!C104</f>
        <v>GrOrd</v>
      </c>
      <c r="D104" s="141"/>
      <c r="E104" s="141" t="str">
        <f>OFMOR_OFF_0!E104</f>
        <v>Оборот: Распределение планового количества оформленных заказов</v>
      </c>
      <c r="F104" s="8"/>
      <c r="G104" s="8" t="str">
        <f>OFMOR_OFF_0!G104</f>
        <v>тыс.руб.</v>
      </c>
      <c r="H104" s="8"/>
      <c r="I104" s="8"/>
      <c r="J104" s="8"/>
      <c r="K104" s="9">
        <f>SUM(N104:NO104)</f>
        <v>60793.798313358391</v>
      </c>
      <c r="L104" s="8"/>
      <c r="M104" s="8"/>
      <c r="N104" s="33">
        <v>0</v>
      </c>
      <c r="O104" s="34">
        <f>SUMPRODUCT($N102:N102,$NO37:$NO37)</f>
        <v>2.5608037285187714E-4</v>
      </c>
      <c r="P104" s="34">
        <f>SUMPRODUCT($N102:O102,$NN37:$NO37)</f>
        <v>1.0023501802983721E-3</v>
      </c>
      <c r="Q104" s="34">
        <f>SUMPRODUCT($N102:P102,$NM37:$NO37)</f>
        <v>2.1115262224426492E-3</v>
      </c>
      <c r="R104" s="34">
        <f>SUMPRODUCT($N102:Q102,$NL37:$NO37)</f>
        <v>4.8303597396766439E-3</v>
      </c>
      <c r="S104" s="34">
        <f>SUMPRODUCT($N102:R102,$NK37:$NO37)</f>
        <v>8.9128536539756914E-3</v>
      </c>
      <c r="T104" s="34">
        <f>SUMPRODUCT($N102:S102,$NJ37:$NO37)</f>
        <v>1.4802701650365414E-2</v>
      </c>
      <c r="U104" s="34">
        <f>SUMPRODUCT($N102:T102,$NI37:$NO37)</f>
        <v>2.4631386799082139E-2</v>
      </c>
      <c r="V104" s="34">
        <f>SUMPRODUCT($N102:U102,$NH37:$NO37)</f>
        <v>3.9123039830275326E-2</v>
      </c>
      <c r="W104" s="34">
        <f>SUMPRODUCT($N102:V102,$NG37:$NO37)</f>
        <v>5.7650414814336685E-2</v>
      </c>
      <c r="X104" s="34">
        <f>SUMPRODUCT($N102:W102,$NF37:$NO37)</f>
        <v>8.4234263201203335E-2</v>
      </c>
      <c r="Y104" s="34">
        <f>SUMPRODUCT($N102:X102,$NE37:$NO37)</f>
        <v>0.12252933805588014</v>
      </c>
      <c r="Z104" s="34">
        <f>SUMPRODUCT($N102:Y102,$ND37:$NO37)</f>
        <v>0.17071823165998587</v>
      </c>
      <c r="AA104" s="34">
        <f>SUMPRODUCT($N102:Z102,$NC37:$NO37)</f>
        <v>0.23511878620065341</v>
      </c>
      <c r="AB104" s="34">
        <f>SUMPRODUCT($N102:AA102,$NB37:$NO37)</f>
        <v>0.32301517693985504</v>
      </c>
      <c r="AC104" s="34">
        <f>SUMPRODUCT($N102:AB102,$NA37:$NO37)</f>
        <v>0.4291420687005254</v>
      </c>
      <c r="AD104" s="34">
        <f>SUMPRODUCT($N102:AC102,$MZ37:$NO37)</f>
        <v>0.55480752713885917</v>
      </c>
      <c r="AE104" s="34">
        <f>SUMPRODUCT($N102:AD102,$MY37:$NO37)</f>
        <v>0.71459453272738682</v>
      </c>
      <c r="AF104" s="34">
        <f>SUMPRODUCT($N102:AE102,$MX37:$NO37)</f>
        <v>0.89990926064149668</v>
      </c>
      <c r="AG104" s="34">
        <f>SUMPRODUCT($N102:AF102,$MW37:$NO37)</f>
        <v>1.1153032363470385</v>
      </c>
      <c r="AH104" s="34">
        <f>SUMPRODUCT($N102:AG102,$MV37:$NO37)</f>
        <v>1.3679694516878693</v>
      </c>
      <c r="AI104" s="34">
        <f>SUMPRODUCT($N102:AH102,$MU37:$NO37)</f>
        <v>1.672530703012955</v>
      </c>
      <c r="AJ104" s="34">
        <f>SUMPRODUCT($N102:AI102,$MT37:$NO37)</f>
        <v>2.0123203885659962</v>
      </c>
      <c r="AK104" s="34">
        <f>SUMPRODUCT($N102:AJ102,$MS37:$NO37)</f>
        <v>2.3864254224199115</v>
      </c>
      <c r="AL104" s="34">
        <f>SUMPRODUCT($N102:AK102,$MR37:$NO37)</f>
        <v>2.8234961524226332</v>
      </c>
      <c r="AM104" s="34">
        <f>SUMPRODUCT($N102:AL102,$MQ37:$NO37)</f>
        <v>3.3301377595155541</v>
      </c>
      <c r="AN104" s="34">
        <f>SUMPRODUCT($N102:AM102,$MP37:$NO37)</f>
        <v>3.8710213258893766</v>
      </c>
      <c r="AO104" s="34">
        <f>SUMPRODUCT($N102:AN102,$MO37:$NO37)</f>
        <v>4.4576680240234365</v>
      </c>
      <c r="AP104" s="34">
        <f>SUMPRODUCT($N102:AO102,$MN37:$NO37)</f>
        <v>5.1843777183702633</v>
      </c>
      <c r="AQ104" s="34">
        <f>SUMPRODUCT($N102:AP102,$MM37:$NO37)</f>
        <v>5.9867607008032104</v>
      </c>
      <c r="AR104" s="34">
        <f>SUMPRODUCT($N102:AQ102,$ML37:$NO37)</f>
        <v>6.8431291649037593</v>
      </c>
      <c r="AS104" s="34">
        <f>SUMPRODUCT($N102:AR102,$MK37:$NO37)</f>
        <v>7.9273169507914769</v>
      </c>
      <c r="AT104" s="34">
        <f>SUMPRODUCT($N102:AS102,$MJ37:$NO37)</f>
        <v>9.2091526600723057</v>
      </c>
      <c r="AU104" s="34">
        <f>SUMPRODUCT($N102:AT102,$MI37:$NO37)</f>
        <v>10.422390256767072</v>
      </c>
      <c r="AV104" s="34">
        <f>SUMPRODUCT($N102:AU102,$MH37:$NO37)</f>
        <v>11.802871553428805</v>
      </c>
      <c r="AW104" s="34">
        <f>SUMPRODUCT($N102:AV102,$MG37:$NO37)</f>
        <v>13.494867122101779</v>
      </c>
      <c r="AX104" s="34">
        <f>SUMPRODUCT($N102:AW102,$MF37:$NO37)</f>
        <v>15.152467388030411</v>
      </c>
      <c r="AY104" s="34">
        <f>SUMPRODUCT($N102:AX102,$ME37:$NO37)</f>
        <v>16.863644506334097</v>
      </c>
      <c r="AZ104" s="34">
        <f>SUMPRODUCT($N102:AY102,$MD37:$NO37)</f>
        <v>19.097023109454902</v>
      </c>
      <c r="BA104" s="34">
        <f>SUMPRODUCT($N102:AZ102,$MC37:$NO37)</f>
        <v>21.468189546303545</v>
      </c>
      <c r="BB104" s="34">
        <f>SUMPRODUCT($N102:BA102,$MB37:$NO37)</f>
        <v>23.477991722286752</v>
      </c>
      <c r="BC104" s="34">
        <f>SUMPRODUCT($N102:BB102,$MA37:$NO37)</f>
        <v>25.763211198177469</v>
      </c>
      <c r="BD104" s="34">
        <f>SUMPRODUCT($N102:BC102,$LZ37:$NO37)</f>
        <v>28.275385496846852</v>
      </c>
      <c r="BE104" s="34">
        <f>SUMPRODUCT($N102:BD102,$LY37:$NO37)</f>
        <v>30.30560535072431</v>
      </c>
      <c r="BF104" s="34">
        <f>SUMPRODUCT($N102:BE102,$LX37:$NO37)</f>
        <v>31.970472880974977</v>
      </c>
      <c r="BG104" s="34">
        <f>SUMPRODUCT($N102:BF102,$LW37:$NO37)</f>
        <v>34.152965785170871</v>
      </c>
      <c r="BH104" s="34">
        <f>SUMPRODUCT($N102:BG102,$LV37:$NO37)</f>
        <v>36.260632771290986</v>
      </c>
      <c r="BI104" s="34">
        <f>SUMPRODUCT($N102:BH102,$LU37:$NO37)</f>
        <v>37.684935212141866</v>
      </c>
      <c r="BJ104" s="34">
        <f>SUMPRODUCT($N102:BI102,$LT37:$NO37)</f>
        <v>39.681765725571061</v>
      </c>
      <c r="BK104" s="34">
        <f>SUMPRODUCT($N102:BJ102,$LS37:$NO37)</f>
        <v>42.677007565326406</v>
      </c>
      <c r="BL104" s="34">
        <f>SUMPRODUCT($N102:BK102,$LR37:$NO37)</f>
        <v>44.88227705457718</v>
      </c>
      <c r="BM104" s="34">
        <f>SUMPRODUCT($N102:BL102,$LQ37:$NO37)</f>
        <v>46.515556016124577</v>
      </c>
      <c r="BN104" s="34">
        <f>SUMPRODUCT($N102:BM102,$LP37:$NO37)</f>
        <v>49.237655949129554</v>
      </c>
      <c r="BO104" s="34">
        <f>SUMPRODUCT($N102:BN102,$LO37:$NO37)</f>
        <v>51.955122283949429</v>
      </c>
      <c r="BP104" s="34">
        <f>SUMPRODUCT($N102:BO102,$LN37:$NO37)</f>
        <v>53.755487288884723</v>
      </c>
      <c r="BQ104" s="34">
        <f>SUMPRODUCT($N102:BP102,$LM37:$NO37)</f>
        <v>56.649234374656103</v>
      </c>
      <c r="BR104" s="34">
        <f>SUMPRODUCT($N102:BQ102,$LL37:$NO37)</f>
        <v>60.560289590903125</v>
      </c>
      <c r="BS104" s="34">
        <f>SUMPRODUCT($N102:BR102,$LK37:$NO37)</f>
        <v>62.333691504404975</v>
      </c>
      <c r="BT104" s="34">
        <f>SUMPRODUCT($N102:BS102,$LJ37:$NO37)</f>
        <v>62.762402236554934</v>
      </c>
      <c r="BU104" s="34">
        <f>SUMPRODUCT($N102:BT102,$LI37:$NO37)</f>
        <v>63.368428187059337</v>
      </c>
      <c r="BV104" s="34">
        <f>SUMPRODUCT($N102:BU102,$LH37:$NO37)</f>
        <v>62.809911640627085</v>
      </c>
      <c r="BW104" s="34">
        <f>SUMPRODUCT($N102:BV102,$LG37:$NO37)</f>
        <v>61.277185742665232</v>
      </c>
      <c r="BX104" s="34">
        <f>SUMPRODUCT($N102:BW102,$LF37:$NO37)</f>
        <v>61.085256467098944</v>
      </c>
      <c r="BY104" s="34">
        <f>SUMPRODUCT($N102:BX102,$LE37:$NO37)</f>
        <v>61.902559523294364</v>
      </c>
      <c r="BZ104" s="34">
        <f>SUMPRODUCT($N102:BY102,$LD37:$NO37)</f>
        <v>61.665680259893691</v>
      </c>
      <c r="CA104" s="34">
        <f>SUMPRODUCT($N102:BZ102,$LC37:$NO37)</f>
        <v>60.94487508114004</v>
      </c>
      <c r="CB104" s="34">
        <f>SUMPRODUCT($N102:CA102,$LB37:$NO37)</f>
        <v>61.118044668925272</v>
      </c>
      <c r="CC104" s="34">
        <f>SUMPRODUCT($N102:CB102,$LA37:$NO37)</f>
        <v>61.524234417073892</v>
      </c>
      <c r="CD104" s="34">
        <f>SUMPRODUCT($N102:CC102,$KZ37:$NO37)</f>
        <v>61.482871747811338</v>
      </c>
      <c r="CE104" s="34">
        <f>SUMPRODUCT($N102:CD102,$KY37:$NO37)</f>
        <v>62.719237843769612</v>
      </c>
      <c r="CF104" s="34">
        <f>SUMPRODUCT($N102:CE102,$KX37:$NO37)</f>
        <v>64.964493342114324</v>
      </c>
      <c r="CG104" s="34">
        <f>SUMPRODUCT($N102:CF102,$KW37:$NO37)</f>
        <v>65.749326960599404</v>
      </c>
      <c r="CH104" s="34">
        <f>SUMPRODUCT($N102:CG102,$KV37:$NO37)</f>
        <v>65.645528333253253</v>
      </c>
      <c r="CI104" s="34">
        <f>SUMPRODUCT($N102:CH102,$KU37:$NO37)</f>
        <v>66.578991528763666</v>
      </c>
      <c r="CJ104" s="34">
        <f>SUMPRODUCT($N102:CI102,$KT37:$NO37)</f>
        <v>65.768342903272128</v>
      </c>
      <c r="CK104" s="34">
        <f>SUMPRODUCT($N102:CJ102,$KS37:$NO37)</f>
        <v>64.239785342366503</v>
      </c>
      <c r="CL104" s="34">
        <f>SUMPRODUCT($N102:CK102,$KR37:$NO37)</f>
        <v>63.814316501595307</v>
      </c>
      <c r="CM104" s="34">
        <f>SUMPRODUCT($N102:CL102,$KQ37:$NO37)</f>
        <v>63.45461664674621</v>
      </c>
      <c r="CN104" s="34">
        <f>SUMPRODUCT($N102:CM102,$KP37:$NO37)</f>
        <v>63.008082133700199</v>
      </c>
      <c r="CO104" s="34">
        <f>SUMPRODUCT($N102:CN102,$KO37:$NO37)</f>
        <v>63.077076186679172</v>
      </c>
      <c r="CP104" s="34">
        <f>SUMPRODUCT($N102:CO102,$KN37:$NO37)</f>
        <v>63.576709161110536</v>
      </c>
      <c r="CQ104" s="34">
        <f>SUMPRODUCT($N102:CP102,$KM37:$NO37)</f>
        <v>64.544374953617847</v>
      </c>
      <c r="CR104" s="34">
        <f>SUMPRODUCT($N102:CQ102,$KL37:$NO37)</f>
        <v>65.440522388831411</v>
      </c>
      <c r="CS104" s="34">
        <f>SUMPRODUCT($N102:CR102,$KK37:$NO37)</f>
        <v>66.951550326967265</v>
      </c>
      <c r="CT104" s="34">
        <f>SUMPRODUCT($N102:CS102,$KJ37:$NO37)</f>
        <v>69.02858998280017</v>
      </c>
      <c r="CU104" s="34">
        <f>SUMPRODUCT($N102:CT102,$KI37:$NO37)</f>
        <v>70.584729358536762</v>
      </c>
      <c r="CV104" s="34">
        <f>SUMPRODUCT($N102:CU102,$KH37:$NO37)</f>
        <v>71.689763747058109</v>
      </c>
      <c r="CW104" s="34">
        <f>SUMPRODUCT($N102:CV102,$KG37:$NO37)</f>
        <v>72.865575328688877</v>
      </c>
      <c r="CX104" s="34">
        <f>SUMPRODUCT($N102:CW102,$KF37:$NO37)</f>
        <v>73.758256430993683</v>
      </c>
      <c r="CY104" s="34">
        <f>SUMPRODUCT($N102:CX102,$KE37:$NO37)</f>
        <v>74.362313745790615</v>
      </c>
      <c r="CZ104" s="34">
        <f>SUMPRODUCT($N102:CY102,$KD37:$NO37)</f>
        <v>75.13114482811973</v>
      </c>
      <c r="DA104" s="34">
        <f>SUMPRODUCT($N102:CZ102,$KC37:$NO37)</f>
        <v>76.4059210329428</v>
      </c>
      <c r="DB104" s="34">
        <f>SUMPRODUCT($N102:DA102,$KB37:$NO37)</f>
        <v>77.531925579609037</v>
      </c>
      <c r="DC104" s="34">
        <f>SUMPRODUCT($N102:DB102,$KA37:$NO37)</f>
        <v>78.330454588942715</v>
      </c>
      <c r="DD104" s="34">
        <f>SUMPRODUCT($N102:DC102,$JZ37:$NO37)</f>
        <v>79.20767990303581</v>
      </c>
      <c r="DE104" s="34">
        <f>SUMPRODUCT($N102:DD102,$JY37:$NO37)</f>
        <v>79.992777344166399</v>
      </c>
      <c r="DF104" s="34">
        <f>SUMPRODUCT($N102:DE102,$JX37:$NO37)</f>
        <v>80.548680840792954</v>
      </c>
      <c r="DG104" s="34">
        <f>SUMPRODUCT($N102:DF102,$JW37:$NO37)</f>
        <v>81.183846151716921</v>
      </c>
      <c r="DH104" s="34">
        <f>SUMPRODUCT($N102:DG102,$JV37:$NO37)</f>
        <v>82.249578442924516</v>
      </c>
      <c r="DI104" s="34">
        <f>SUMPRODUCT($N102:DH102,$JU37:$NO37)</f>
        <v>83.221585285724089</v>
      </c>
      <c r="DJ104" s="34">
        <f>SUMPRODUCT($N102:DI102,$JT37:$NO37)</f>
        <v>83.898878338312954</v>
      </c>
      <c r="DK104" s="34">
        <f>SUMPRODUCT($N102:DJ102,$JS37:$NO37)</f>
        <v>84.03814001002344</v>
      </c>
      <c r="DL104" s="34">
        <f>SUMPRODUCT($N102:DK102,$JR37:$NO37)</f>
        <v>83.76720428216899</v>
      </c>
      <c r="DM104" s="34">
        <f>SUMPRODUCT($N102:DL102,$JQ37:$NO37)</f>
        <v>83.219544993512216</v>
      </c>
      <c r="DN104" s="34">
        <f>SUMPRODUCT($N102:DM102,$JP37:$NO37)</f>
        <v>82.569622291911259</v>
      </c>
      <c r="DO104" s="34">
        <f>SUMPRODUCT($N102:DN102,$JO37:$NO37)</f>
        <v>82.198072173041297</v>
      </c>
      <c r="DP104" s="34">
        <f>SUMPRODUCT($N102:DO102,$JN37:$NO37)</f>
        <v>82.098367982399807</v>
      </c>
      <c r="DQ104" s="34">
        <f>SUMPRODUCT($N102:DP102,$JM37:$NO37)</f>
        <v>81.986418619039227</v>
      </c>
      <c r="DR104" s="34">
        <f>SUMPRODUCT($N102:DQ102,$JL37:$NO37)</f>
        <v>82.196032858653979</v>
      </c>
      <c r="DS104" s="34">
        <f>SUMPRODUCT($N102:DR102,$JK37:$NO37)</f>
        <v>82.574639999789966</v>
      </c>
      <c r="DT104" s="34">
        <f>SUMPRODUCT($N102:DS102,$JJ37:$NO37)</f>
        <v>82.940933376018009</v>
      </c>
      <c r="DU104" s="34">
        <f>SUMPRODUCT($N102:DT102,$JI37:$NO37)</f>
        <v>83.403171457076752</v>
      </c>
      <c r="DV104" s="34">
        <f>SUMPRODUCT($N102:DU102,$JH37:$NO37)</f>
        <v>84.117190635242196</v>
      </c>
      <c r="DW104" s="34">
        <f>SUMPRODUCT($N102:DV102,$JG37:$NO37)</f>
        <v>84.825044768244936</v>
      </c>
      <c r="DX104" s="34">
        <f>SUMPRODUCT($N102:DW102,$JF37:$NO37)</f>
        <v>85.443909138650298</v>
      </c>
      <c r="DY104" s="34">
        <f>SUMPRODUCT($N102:DX102,$JE37:$NO37)</f>
        <v>86.114851938364794</v>
      </c>
      <c r="DZ104" s="34">
        <f>SUMPRODUCT($N102:DY102,$JD37:$NO37)</f>
        <v>86.825257515379406</v>
      </c>
      <c r="EA104" s="34">
        <f>SUMPRODUCT($N102:DZ102,$JC37:$NO37)</f>
        <v>87.382183576424111</v>
      </c>
      <c r="EB104" s="34">
        <f>SUMPRODUCT($N102:EA102,$JB37:$NO37)</f>
        <v>87.846524083473042</v>
      </c>
      <c r="EC104" s="34">
        <f>SUMPRODUCT($N102:EB102,$JA37:$NO37)</f>
        <v>88.440564890247742</v>
      </c>
      <c r="ED104" s="34">
        <f>SUMPRODUCT($N102:EC102,$IZ37:$NO37)</f>
        <v>88.959299550046964</v>
      </c>
      <c r="EE104" s="34">
        <f>SUMPRODUCT($N102:ED102,$IY37:$NO37)</f>
        <v>89.26082224795789</v>
      </c>
      <c r="EF104" s="34">
        <f>SUMPRODUCT($N102:EE102,$IX37:$NO37)</f>
        <v>89.691182487831952</v>
      </c>
      <c r="EG104" s="34">
        <f>SUMPRODUCT($N102:EF102,$IW37:$NO37)</f>
        <v>90.23513691617336</v>
      </c>
      <c r="EH104" s="34">
        <f>SUMPRODUCT($N102:EG102,$IV37:$NO37)</f>
        <v>90.715316794936896</v>
      </c>
      <c r="EI104" s="34">
        <f>SUMPRODUCT($N102:EH102,$IU37:$NO37)</f>
        <v>91.180507261273164</v>
      </c>
      <c r="EJ104" s="34">
        <f>SUMPRODUCT($N102:EI102,$IT37:$NO37)</f>
        <v>91.832250877067409</v>
      </c>
      <c r="EK104" s="34">
        <f>SUMPRODUCT($N102:EJ102,$IS37:$NO37)</f>
        <v>92.481268695799855</v>
      </c>
      <c r="EL104" s="34">
        <f>SUMPRODUCT($N102:EK102,$IR37:$NO37)</f>
        <v>92.99642998951397</v>
      </c>
      <c r="EM104" s="34">
        <f>SUMPRODUCT($N102:EL102,$IQ37:$NO37)</f>
        <v>93.608963985201541</v>
      </c>
      <c r="EN104" s="34">
        <f>SUMPRODUCT($N102:EM102,$IP37:$NO37)</f>
        <v>94.298153601379937</v>
      </c>
      <c r="EO104" s="34">
        <f>SUMPRODUCT($N102:EN102,$IO37:$NO37)</f>
        <v>94.894642693981041</v>
      </c>
      <c r="EP104" s="34">
        <f>SUMPRODUCT($N102:EO102,$IN37:$NO37)</f>
        <v>95.095812764121163</v>
      </c>
      <c r="EQ104" s="34">
        <f>SUMPRODUCT($N102:EP102,$IM37:$NO37)</f>
        <v>95.356576623447083</v>
      </c>
      <c r="ER104" s="34">
        <f>SUMPRODUCT($N102:EQ102,$IL37:$NO37)</f>
        <v>95.593339778058009</v>
      </c>
      <c r="ES104" s="34">
        <f>SUMPRODUCT($N102:ER102,$IK37:$NO37)</f>
        <v>95.65953991836443</v>
      </c>
      <c r="ET104" s="34">
        <f>SUMPRODUCT($N102:ES102,$IJ37:$NO37)</f>
        <v>95.996602261748777</v>
      </c>
      <c r="EU104" s="34">
        <f>SUMPRODUCT($N102:ET102,$II37:$NO37)</f>
        <v>96.495583548912109</v>
      </c>
      <c r="EV104" s="34">
        <f>SUMPRODUCT($N102:EU102,$IH37:$NO37)</f>
        <v>97.056246619687442</v>
      </c>
      <c r="EW104" s="34">
        <f>SUMPRODUCT($N102:EV102,$IG37:$NO37)</f>
        <v>97.752125174901508</v>
      </c>
      <c r="EX104" s="34">
        <f>SUMPRODUCT($N102:EW102,$IF37:$NO37)</f>
        <v>98.568671369292474</v>
      </c>
      <c r="EY104" s="34">
        <f>SUMPRODUCT($N102:EX102,$IE37:$NO37)</f>
        <v>99.436026239122569</v>
      </c>
      <c r="EZ104" s="34">
        <f>SUMPRODUCT($N102:EY102,$ID37:$NO37)</f>
        <v>100.232876319683</v>
      </c>
      <c r="FA104" s="34">
        <f>SUMPRODUCT($N102:EZ102,$IC37:$NO37)</f>
        <v>101.0870839131494</v>
      </c>
      <c r="FB104" s="34">
        <f>SUMPRODUCT($N102:FA102,$IB37:$NO37)</f>
        <v>102.20447657999178</v>
      </c>
      <c r="FC104" s="34">
        <f>SUMPRODUCT($N102:FB102,$IA37:$NO37)</f>
        <v>103.35711104785861</v>
      </c>
      <c r="FD104" s="34">
        <f>SUMPRODUCT($N102:FC102,$HZ37:$NO37)</f>
        <v>104.35036133233696</v>
      </c>
      <c r="FE104" s="34">
        <f>SUMPRODUCT($N102:FD102,$HY37:$NO37)</f>
        <v>105.72940763499625</v>
      </c>
      <c r="FF104" s="34">
        <f>SUMPRODUCT($N102:FE102,$HX37:$NO37)</f>
        <v>107.43717774150625</v>
      </c>
      <c r="FG104" s="34">
        <f>SUMPRODUCT($N102:FF102,$HW37:$NO37)</f>
        <v>108.9560254258318</v>
      </c>
      <c r="FH104" s="34">
        <f>SUMPRODUCT($N102:FG102,$HV37:$NO37)</f>
        <v>110.54221406316096</v>
      </c>
      <c r="FI104" s="34">
        <f>SUMPRODUCT($N102:FH102,$HU37:$NO37)</f>
        <v>112.55531177863725</v>
      </c>
      <c r="FJ104" s="34">
        <f>SUMPRODUCT($N102:FI102,$HT37:$NO37)</f>
        <v>114.07978243635219</v>
      </c>
      <c r="FK104" s="34">
        <f>SUMPRODUCT($N102:FJ102,$HS37:$NO37)</f>
        <v>115.14616573977291</v>
      </c>
      <c r="FL104" s="34">
        <f>SUMPRODUCT($N102:FK102,$HR37:$NO37)</f>
        <v>116.45263156645288</v>
      </c>
      <c r="FM104" s="34">
        <f>SUMPRODUCT($N102:FL102,$HQ37:$NO37)</f>
        <v>118.12746642759352</v>
      </c>
      <c r="FN104" s="34">
        <f>SUMPRODUCT($N102:FM102,$HP37:$NO37)</f>
        <v>119.68286485330289</v>
      </c>
      <c r="FO104" s="34">
        <f>SUMPRODUCT($N102:FN102,$HO37:$NO37)</f>
        <v>121.34001200685105</v>
      </c>
      <c r="FP104" s="34">
        <f>SUMPRODUCT($N102:FO102,$HN37:$NO37)</f>
        <v>123.40292970865501</v>
      </c>
      <c r="FQ104" s="34">
        <f>SUMPRODUCT($N102:FP102,$HM37:$NO37)</f>
        <v>125.01232605720436</v>
      </c>
      <c r="FR104" s="34">
        <f>SUMPRODUCT($N102:FQ102,$HL37:$NO37)</f>
        <v>126.17584224927732</v>
      </c>
      <c r="FS104" s="34">
        <f>SUMPRODUCT($N102:FR102,$HK37:$NO37)</f>
        <v>127.53450523784024</v>
      </c>
      <c r="FT104" s="34">
        <f>SUMPRODUCT($N102:FS102,$HJ37:$NO37)</f>
        <v>130.22107892247539</v>
      </c>
      <c r="FU104" s="34">
        <f>SUMPRODUCT($N102:FT102,$HI37:$NO37)</f>
        <v>132.66718848194768</v>
      </c>
      <c r="FV104" s="34">
        <f>SUMPRODUCT($N102:FU102,$HH37:$NO37)</f>
        <v>135.02660088644123</v>
      </c>
      <c r="FW104" s="34">
        <f>SUMPRODUCT($N102:FV102,$HG37:$NO37)</f>
        <v>137.76421796234177</v>
      </c>
      <c r="FX104" s="34">
        <f>SUMPRODUCT($N102:FW102,$HF37:$NO37)</f>
        <v>139.67488917267858</v>
      </c>
      <c r="FY104" s="34">
        <f>SUMPRODUCT($N102:FX102,$HE37:$NO37)</f>
        <v>140.99875304261062</v>
      </c>
      <c r="FZ104" s="34">
        <f>SUMPRODUCT($N102:FY102,$HD37:$NO37)</f>
        <v>142.54727401493801</v>
      </c>
      <c r="GA104" s="34">
        <f>SUMPRODUCT($N102:FZ102,$HC37:$NO37)</f>
        <v>143.39950640820933</v>
      </c>
      <c r="GB104" s="34">
        <f>SUMPRODUCT($N102:GA102,$HB37:$NO37)</f>
        <v>144.28308894155813</v>
      </c>
      <c r="GC104" s="34">
        <f>SUMPRODUCT($N102:GB102,$HA37:$NO37)</f>
        <v>145.10135560675127</v>
      </c>
      <c r="GD104" s="34">
        <f>SUMPRODUCT($N102:GC102,$GZ37:$NO37)</f>
        <v>145.89409677992307</v>
      </c>
      <c r="GE104" s="34">
        <f>SUMPRODUCT($N102:GD102,$GY37:$NO37)</f>
        <v>146.64608941133241</v>
      </c>
      <c r="GF104" s="34">
        <f>SUMPRODUCT($N102:GE102,$GX37:$NO37)</f>
        <v>147.37453446832873</v>
      </c>
      <c r="GG104" s="34">
        <f>SUMPRODUCT($N102:GF102,$GW37:$NO37)</f>
        <v>147.8190042421684</v>
      </c>
      <c r="GH104" s="34">
        <f>SUMPRODUCT($N102:GG102,$GV37:$NO37)</f>
        <v>148.27350535966821</v>
      </c>
      <c r="GI104" s="34">
        <f>SUMPRODUCT($N102:GH102,$GU37:$NO37)</f>
        <v>148.92068764404232</v>
      </c>
      <c r="GJ104" s="34">
        <f>SUMPRODUCT($N102:GI102,$GT37:$NO37)</f>
        <v>149.05202171040622</v>
      </c>
      <c r="GK104" s="34">
        <f>SUMPRODUCT($N102:GJ102,$GS37:$NO37)</f>
        <v>148.7089679586978</v>
      </c>
      <c r="GL104" s="34">
        <f>SUMPRODUCT($N102:GK102,$GR37:$NO37)</f>
        <v>148.47136545620992</v>
      </c>
      <c r="GM104" s="34">
        <f>SUMPRODUCT($N102:GL102,$GQ37:$NO37)</f>
        <v>148.13854019988457</v>
      </c>
      <c r="GN104" s="34">
        <f>SUMPRODUCT($N102:GM102,$GP37:$NO37)</f>
        <v>147.3034674896243</v>
      </c>
      <c r="GO104" s="34">
        <f>SUMPRODUCT($N102:GN102,$GO37:$NO37)</f>
        <v>147.29427207291667</v>
      </c>
      <c r="GP104" s="34">
        <f>SUMPRODUCT($N102:GO102,$GN37:$NO37)</f>
        <v>147.99696333631246</v>
      </c>
      <c r="GQ104" s="34">
        <f>SUMPRODUCT($N102:GP102,$GM37:$NO37)</f>
        <v>148.50560511122976</v>
      </c>
      <c r="GR104" s="34">
        <f>SUMPRODUCT($N102:GQ102,$GL37:$NO37)</f>
        <v>148.60744514502787</v>
      </c>
      <c r="GS104" s="34">
        <f>SUMPRODUCT($N102:GR102,$GK37:$NO37)</f>
        <v>148.80214106274508</v>
      </c>
      <c r="GT104" s="34">
        <f>SUMPRODUCT($N102:GS102,$GJ37:$NO37)</f>
        <v>148.93869218849662</v>
      </c>
      <c r="GU104" s="34">
        <f>SUMPRODUCT($N102:GT102,$GI37:$NO37)</f>
        <v>148.61149853968783</v>
      </c>
      <c r="GV104" s="34">
        <f>SUMPRODUCT($N102:GU102,$GH37:$NO37)</f>
        <v>149.05401323686237</v>
      </c>
      <c r="GW104" s="34">
        <f>SUMPRODUCT($N102:GV102,$GG37:$NO37)</f>
        <v>150.13671539927071</v>
      </c>
      <c r="GX104" s="34">
        <f>SUMPRODUCT($N102:GW102,$GF37:$NO37)</f>
        <v>151.00951441137886</v>
      </c>
      <c r="GY104" s="34">
        <f>SUMPRODUCT($N102:GX102,$GE37:$NO37)</f>
        <v>150.03978675917469</v>
      </c>
      <c r="GZ104" s="34">
        <f>SUMPRODUCT($N102:GY102,$GD37:$NO37)</f>
        <v>149.7665998864972</v>
      </c>
      <c r="HA104" s="34">
        <f>SUMPRODUCT($N102:GZ102,$GC37:$NO37)</f>
        <v>149.50937775521911</v>
      </c>
      <c r="HB104" s="34">
        <f>SUMPRODUCT($N102:HA102,$GB37:$NO37)</f>
        <v>149.04395821626952</v>
      </c>
      <c r="HC104" s="34">
        <f>SUMPRODUCT($N102:HB102,$GA37:$NO37)</f>
        <v>149.94868279093114</v>
      </c>
      <c r="HD104" s="34">
        <f>SUMPRODUCT($N102:HC102,$FZ37:$NO37)</f>
        <v>151.65394795913843</v>
      </c>
      <c r="HE104" s="34">
        <f>SUMPRODUCT($N102:HD102,$FY37:$NO37)</f>
        <v>152.6059036627384</v>
      </c>
      <c r="HF104" s="34">
        <f>SUMPRODUCT($N102:HE102,$FX37:$NO37)</f>
        <v>155.41169688242758</v>
      </c>
      <c r="HG104" s="34">
        <f>SUMPRODUCT($N102:HF102,$FW37:$NO37)</f>
        <v>158.20561808144859</v>
      </c>
      <c r="HH104" s="34">
        <f>SUMPRODUCT($N102:HG102,$FV37:$NO37)</f>
        <v>160.1078829153881</v>
      </c>
      <c r="HI104" s="34">
        <f>SUMPRODUCT($N102:HH102,$FU37:$NO37)</f>
        <v>163.49216123136273</v>
      </c>
      <c r="HJ104" s="34">
        <f>SUMPRODUCT($N102:HI102,$FT37:$NO37)</f>
        <v>168.50097599000117</v>
      </c>
      <c r="HK104" s="34">
        <f>SUMPRODUCT($N102:HJ102,$FS37:$NO37)</f>
        <v>172.04814607847766</v>
      </c>
      <c r="HL104" s="34">
        <f>SUMPRODUCT($N102:HK102,$FR37:$NO37)</f>
        <v>175.38433231836927</v>
      </c>
      <c r="HM104" s="34">
        <f>SUMPRODUCT($N102:HL102,$FQ37:$NO37)</f>
        <v>180.71532391261769</v>
      </c>
      <c r="HN104" s="34">
        <f>SUMPRODUCT($N102:HM102,$FP37:$NO37)</f>
        <v>182.64034437609354</v>
      </c>
      <c r="HO104" s="34">
        <f>SUMPRODUCT($N102:HN102,$FO37:$NO37)</f>
        <v>181.10439605920041</v>
      </c>
      <c r="HP104" s="34">
        <f>SUMPRODUCT($N102:HO102,$FN37:$NO37)</f>
        <v>180.61555221449709</v>
      </c>
      <c r="HQ104" s="34">
        <f>SUMPRODUCT($N102:HP102,$FM37:$NO37)</f>
        <v>181.47714417783848</v>
      </c>
      <c r="HR104" s="34">
        <f>SUMPRODUCT($N102:HQ102,$FL37:$NO37)</f>
        <v>180.31215536476117</v>
      </c>
      <c r="HS104" s="34">
        <f>SUMPRODUCT($N102:HR102,$FK37:$NO37)</f>
        <v>181.08699824083774</v>
      </c>
      <c r="HT104" s="34">
        <f>SUMPRODUCT($N102:HS102,$FJ37:$NO37)</f>
        <v>185.05082001110546</v>
      </c>
      <c r="HU104" s="34">
        <f>SUMPRODUCT($N102:HT102,$FI37:$NO37)</f>
        <v>186.55611868524474</v>
      </c>
      <c r="HV104" s="34">
        <f>SUMPRODUCT($N102:HU102,$FH37:$NO37)</f>
        <v>184.88319251499698</v>
      </c>
      <c r="HW104" s="34">
        <f>SUMPRODUCT($N102:HV102,$FG37:$NO37)</f>
        <v>184.17477417596911</v>
      </c>
      <c r="HX104" s="34">
        <f>SUMPRODUCT($N102:HW102,$FF37:$NO37)</f>
        <v>188.75255290844891</v>
      </c>
      <c r="HY104" s="34">
        <f>SUMPRODUCT($N102:HX102,$FE37:$NO37)</f>
        <v>191.08170859536679</v>
      </c>
      <c r="HZ104" s="34">
        <f>SUMPRODUCT($N102:HY102,$FD37:$NO37)</f>
        <v>194.61102400249609</v>
      </c>
      <c r="IA104" s="34">
        <f>SUMPRODUCT($N102:HZ102,$FC37:$NO37)</f>
        <v>201.14961446705519</v>
      </c>
      <c r="IB104" s="34">
        <f>SUMPRODUCT($N102:IA102,$FB37:$NO37)</f>
        <v>203.8412389711718</v>
      </c>
      <c r="IC104" s="34">
        <f>SUMPRODUCT($N102:IB102,$FA37:$NO37)</f>
        <v>198.7070815509862</v>
      </c>
      <c r="ID104" s="34">
        <f>SUMPRODUCT($N102:IC102,$EZ37:$NO37)</f>
        <v>195.03533676534641</v>
      </c>
      <c r="IE104" s="34">
        <f>SUMPRODUCT($N102:ID102,$EY37:$NO37)</f>
        <v>189.94545916078235</v>
      </c>
      <c r="IF104" s="34">
        <f>SUMPRODUCT($N102:IE102,$EX37:$NO37)</f>
        <v>183.46444479885312</v>
      </c>
      <c r="IG104" s="34">
        <f>SUMPRODUCT($N102:IF102,$EW37:$NO37)</f>
        <v>180.20744734818035</v>
      </c>
      <c r="IH104" s="34">
        <f>SUMPRODUCT($N102:IG102,$EV37:$NO37)</f>
        <v>180.03266899268036</v>
      </c>
      <c r="II104" s="34">
        <f>SUMPRODUCT($N102:IH102,$EU37:$NO37)</f>
        <v>178.78845093110706</v>
      </c>
      <c r="IJ104" s="34">
        <f>SUMPRODUCT($N102:II102,$ET37:$NO37)</f>
        <v>179.46375351126574</v>
      </c>
      <c r="IK104" s="34">
        <f>SUMPRODUCT($N102:IJ102,$ES37:$NO37)</f>
        <v>180.42541069733574</v>
      </c>
      <c r="IL104" s="34">
        <f>SUMPRODUCT($N102:IK102,$ER37:$NO37)</f>
        <v>181.83418724844748</v>
      </c>
      <c r="IM104" s="34">
        <f>SUMPRODUCT($N102:IL102,$EQ37:$NO37)</f>
        <v>182.88600603430569</v>
      </c>
      <c r="IN104" s="34">
        <f>SUMPRODUCT($N102:IM102,$EP37:$NO37)</f>
        <v>184.32636510488538</v>
      </c>
      <c r="IO104" s="34">
        <f>SUMPRODUCT($N102:IN102,$EO37:$NO37)</f>
        <v>186.24853015313957</v>
      </c>
      <c r="IP104" s="34">
        <f>SUMPRODUCT($N102:IO102,$EN37:$NO37)</f>
        <v>187.61296603197056</v>
      </c>
      <c r="IQ104" s="34">
        <f>SUMPRODUCT($N102:IP102,$EM37:$NO37)</f>
        <v>188.26273057375954</v>
      </c>
      <c r="IR104" s="34">
        <f>SUMPRODUCT($N102:IQ102,$EL37:$NO37)</f>
        <v>189.20838413401322</v>
      </c>
      <c r="IS104" s="34">
        <f>SUMPRODUCT($N102:IR102,$EK37:$NO37)</f>
        <v>190.66818967060604</v>
      </c>
      <c r="IT104" s="34">
        <f>SUMPRODUCT($N102:IS102,$EJ37:$NO37)</f>
        <v>191.78594109528564</v>
      </c>
      <c r="IU104" s="34">
        <f>SUMPRODUCT($N102:IT102,$EI37:$NO37)</f>
        <v>193.31738686140679</v>
      </c>
      <c r="IV104" s="34">
        <f>SUMPRODUCT($N102:IU102,$EH37:$NO37)</f>
        <v>195.42969929568417</v>
      </c>
      <c r="IW104" s="34">
        <f>SUMPRODUCT($N102:IV102,$EG37:$NO37)</f>
        <v>196.84901059446912</v>
      </c>
      <c r="IX104" s="34">
        <f>SUMPRODUCT($N102:IW102,$EF37:$NO37)</f>
        <v>197.64234551793015</v>
      </c>
      <c r="IY104" s="34">
        <f>SUMPRODUCT($N102:IX102,$EE37:$NO37)</f>
        <v>198.77337934633815</v>
      </c>
      <c r="IZ104" s="34">
        <f>SUMPRODUCT($N102:IY102,$ED37:$NO37)</f>
        <v>200.38226204647495</v>
      </c>
      <c r="JA104" s="34">
        <f>SUMPRODUCT($N102:IZ102,$EC37:$NO37)</f>
        <v>201.51501230230792</v>
      </c>
      <c r="JB104" s="34">
        <f>SUMPRODUCT($N102:JA102,$EB37:$NO37)</f>
        <v>202.90310575930116</v>
      </c>
      <c r="JC104" s="34">
        <f>SUMPRODUCT($N102:JB102,$EA37:$NO37)</f>
        <v>204.43538383439164</v>
      </c>
      <c r="JD104" s="34">
        <f>SUMPRODUCT($N102:JC102,$DZ37:$NO37)</f>
        <v>205.02640743456038</v>
      </c>
      <c r="JE104" s="34">
        <f>SUMPRODUCT($N102:JD102,$DY37:$NO37)</f>
        <v>204.73812463268675</v>
      </c>
      <c r="JF104" s="34">
        <f>SUMPRODUCT($N102:JE102,$DX37:$NO37)</f>
        <v>204.68043769691579</v>
      </c>
      <c r="JG104" s="34">
        <f>SUMPRODUCT($N102:JF102,$DW37:$NO37)</f>
        <v>204.35402565836742</v>
      </c>
      <c r="JH104" s="34">
        <f>SUMPRODUCT($N102:JG102,$DV37:$NO37)</f>
        <v>203.77341634758878</v>
      </c>
      <c r="JI104" s="34">
        <f>SUMPRODUCT($N102:JH102,$DU37:$NO37)</f>
        <v>203.67672244379864</v>
      </c>
      <c r="JJ104" s="34">
        <f>SUMPRODUCT($N102:JI102,$DT37:$NO37)</f>
        <v>204.15936364866278</v>
      </c>
      <c r="JK104" s="34">
        <f>SUMPRODUCT($N102:JJ102,$DS37:$NO37)</f>
        <v>204.30722745873501</v>
      </c>
      <c r="JL104" s="34">
        <f>SUMPRODUCT($N102:JK102,$DR37:$NO37)</f>
        <v>205.04993014142087</v>
      </c>
      <c r="JM104" s="34">
        <f>SUMPRODUCT($N102:JL102,$DQ37:$NO37)</f>
        <v>206.14113877595949</v>
      </c>
      <c r="JN104" s="34">
        <f>SUMPRODUCT($N102:JM102,$DP37:$NO37)</f>
        <v>207.32671508121314</v>
      </c>
      <c r="JO104" s="34">
        <f>SUMPRODUCT($N102:JN102,$DO37:$NO37)</f>
        <v>208.47926175676969</v>
      </c>
      <c r="JP104" s="34">
        <f>SUMPRODUCT($N102:JO102,$DN37:$NO37)</f>
        <v>210.14593247926021</v>
      </c>
      <c r="JQ104" s="34">
        <f>SUMPRODUCT($N102:JP102,$DM37:$NO37)</f>
        <v>211.86123188922815</v>
      </c>
      <c r="JR104" s="34">
        <f>SUMPRODUCT($N102:JQ102,$DL37:$NO37)</f>
        <v>213.06191636125536</v>
      </c>
      <c r="JS104" s="34">
        <f>SUMPRODUCT($N102:JR102,$DK37:$NO37)</f>
        <v>214.76957324684747</v>
      </c>
      <c r="JT104" s="34">
        <f>SUMPRODUCT($N102:JS102,$DJ37:$NO37)</f>
        <v>217.20355950541801</v>
      </c>
      <c r="JU104" s="34">
        <f>SUMPRODUCT($N102:JT102,$DI37:$NO37)</f>
        <v>219.49603531508006</v>
      </c>
      <c r="JV104" s="34">
        <f>SUMPRODUCT($N102:JU102,$DH37:$NO37)</f>
        <v>221.92752671264364</v>
      </c>
      <c r="JW104" s="34">
        <f>SUMPRODUCT($N102:JV102,$DG37:$NO37)</f>
        <v>225.28912995011035</v>
      </c>
      <c r="JX104" s="34">
        <f>SUMPRODUCT($N102:JW102,$DF37:$NO37)</f>
        <v>227.97482028048512</v>
      </c>
      <c r="JY104" s="34">
        <f>SUMPRODUCT($N102:JX102,$DE37:$NO37)</f>
        <v>229.84202783599594</v>
      </c>
      <c r="JZ104" s="34">
        <f>SUMPRODUCT($N102:JY102,$DD37:$NO37)</f>
        <v>232.06161892629248</v>
      </c>
      <c r="KA104" s="34">
        <f>SUMPRODUCT($N102:JZ102,$DC37:$NO37)</f>
        <v>235.06155467135844</v>
      </c>
      <c r="KB104" s="34">
        <f>SUMPRODUCT($N102:KA102,$DB37:$NO37)</f>
        <v>237.99243173612706</v>
      </c>
      <c r="KC104" s="34">
        <f>SUMPRODUCT($N102:KB102,$DA37:$NO37)</f>
        <v>240.96884897178882</v>
      </c>
      <c r="KD104" s="34">
        <f>SUMPRODUCT($N102:KC102,$CZ37:$NO37)</f>
        <v>244.73046220076372</v>
      </c>
      <c r="KE104" s="34">
        <f>SUMPRODUCT($N102:KD102,$CY37:$NO37)</f>
        <v>247.74858617953439</v>
      </c>
      <c r="KF104" s="34">
        <f>SUMPRODUCT($N102:KE102,$CX37:$NO37)</f>
        <v>249.83369314281779</v>
      </c>
      <c r="KG104" s="34">
        <f>SUMPRODUCT($N102:KF102,$CW37:$NO37)</f>
        <v>252.11359341035896</v>
      </c>
      <c r="KH104" s="34">
        <f>SUMPRODUCT($N102:KG102,$CV37:$NO37)</f>
        <v>256.81494560064692</v>
      </c>
      <c r="KI104" s="34">
        <f>SUMPRODUCT($N102:KH102,$CU37:$NO37)</f>
        <v>261.20711799053873</v>
      </c>
      <c r="KJ104" s="34">
        <f>SUMPRODUCT($N102:KI102,$CT37:$NO37)</f>
        <v>265.39505730293604</v>
      </c>
      <c r="KK104" s="34">
        <f>SUMPRODUCT($N102:KJ102,$CS37:$NO37)</f>
        <v>270.37833291433589</v>
      </c>
      <c r="KL104" s="34">
        <f>SUMPRODUCT($N102:KK102,$CR37:$NO37)</f>
        <v>274.00027266579696</v>
      </c>
      <c r="KM104" s="34">
        <f>SUMPRODUCT($N102:KL102,$CQ37:$NO37)</f>
        <v>277.2631186164125</v>
      </c>
      <c r="KN104" s="34">
        <f>SUMPRODUCT($N102:KM102,$CP37:$NO37)</f>
        <v>279.6520491751254</v>
      </c>
      <c r="KO104" s="34">
        <f>SUMPRODUCT($N102:KN102,$CO37:$NO37)</f>
        <v>281.92325601318959</v>
      </c>
      <c r="KP104" s="34">
        <f>SUMPRODUCT($N102:KO102,$CN37:$NO37)</f>
        <v>284.19084989156335</v>
      </c>
      <c r="KQ104" s="34">
        <f>SUMPRODUCT($N102:KP102,$CM37:$NO37)</f>
        <v>285.66515584232474</v>
      </c>
      <c r="KR104" s="34">
        <f>SUMPRODUCT($N102:KQ102,$CL37:$NO37)</f>
        <v>287.69845184690132</v>
      </c>
      <c r="KS104" s="34">
        <f>SUMPRODUCT($N102:KR102,$CK37:$NO37)</f>
        <v>291.2506478835187</v>
      </c>
      <c r="KT104" s="34">
        <f>SUMPRODUCT($N102:KS102,$CJ37:$NO37)</f>
        <v>293.02767259649801</v>
      </c>
      <c r="KU104" s="34">
        <f>SUMPRODUCT($N102:KT102,$CI37:$NO37)</f>
        <v>293.43565443241903</v>
      </c>
      <c r="KV104" s="34">
        <f>SUMPRODUCT($N102:KU102,$CH37:$NO37)</f>
        <v>297.78568071279892</v>
      </c>
      <c r="KW104" s="34">
        <f>SUMPRODUCT($N102:KV102,$CG37:$NO37)</f>
        <v>301.67162309100507</v>
      </c>
      <c r="KX104" s="34">
        <f>SUMPRODUCT($N102:KW102,$CF37:$NO37)</f>
        <v>301.64544897806985</v>
      </c>
      <c r="KY104" s="34">
        <f>SUMPRODUCT($N102:KX102,$CE37:$NO37)</f>
        <v>303.23466806167602</v>
      </c>
      <c r="KZ104" s="34">
        <f>SUMPRODUCT($N102:KY102,$CD37:$NO37)</f>
        <v>307.20924775552191</v>
      </c>
      <c r="LA104" s="34">
        <f>SUMPRODUCT($N102:KZ102,$CC37:$NO37)</f>
        <v>304.54725127875622</v>
      </c>
      <c r="LB104" s="34">
        <f>SUMPRODUCT($N102:LA102,$CB37:$NO37)</f>
        <v>302.92567291294955</v>
      </c>
      <c r="LC104" s="34">
        <f>SUMPRODUCT($N102:LB102,$CA37:$NO37)</f>
        <v>306.78883457255785</v>
      </c>
      <c r="LD104" s="34">
        <f>SUMPRODUCT($N102:LC102,$BZ37:$NO37)</f>
        <v>311.71992250633588</v>
      </c>
      <c r="LE104" s="34">
        <f>SUMPRODUCT($N102:LD102,$BY37:$NO37)</f>
        <v>313.09275542208042</v>
      </c>
      <c r="LF104" s="34">
        <f>SUMPRODUCT($N102:LE102,$BX37:$NO37)</f>
        <v>315.94508176744205</v>
      </c>
      <c r="LG104" s="34">
        <f>SUMPRODUCT($N102:LF102,$BW37:$NO37)</f>
        <v>320.92553869918618</v>
      </c>
      <c r="LH104" s="34">
        <f>SUMPRODUCT($N102:LG102,$BV37:$NO37)</f>
        <v>319.8705643371008</v>
      </c>
      <c r="LI104" s="34">
        <f>SUMPRODUCT($N102:LH102,$BU37:$NO37)</f>
        <v>319.76058561153843</v>
      </c>
      <c r="LJ104" s="34">
        <f>SUMPRODUCT($N102:LI102,$BT37:$NO37)</f>
        <v>324.64228546818356</v>
      </c>
      <c r="LK104" s="34">
        <f>SUMPRODUCT($N102:LJ102,$BS37:$NO37)</f>
        <v>337.12635442246335</v>
      </c>
      <c r="LL104" s="34">
        <f>SUMPRODUCT($N102:LK102,$BR37:$NO37)</f>
        <v>337.17014287458886</v>
      </c>
      <c r="LM104" s="34">
        <f>SUMPRODUCT($N102:LL102,$BQ37:$NO37)</f>
        <v>338.25308270520361</v>
      </c>
      <c r="LN104" s="34">
        <f>SUMPRODUCT($N102:LM102,$BP37:$NO37)</f>
        <v>342.47127711211118</v>
      </c>
      <c r="LO104" s="34">
        <f>SUMPRODUCT($N102:LN102,$BO37:$NO37)</f>
        <v>338.07575525603522</v>
      </c>
      <c r="LP104" s="34">
        <f>SUMPRODUCT($N102:LO102,$BN37:$NO37)</f>
        <v>336.15393984993352</v>
      </c>
      <c r="LQ104" s="34">
        <f>SUMPRODUCT($N102:LP102,$BM37:$NO37)</f>
        <v>340.5652316387733</v>
      </c>
      <c r="LR104" s="34">
        <f>SUMPRODUCT($N102:LQ102,$BL37:$NO37)</f>
        <v>339.64320916544642</v>
      </c>
      <c r="LS104" s="34">
        <f>SUMPRODUCT($N102:LR102,$BK37:$NO37)</f>
        <v>343.07121418784129</v>
      </c>
      <c r="LT104" s="34">
        <f>SUMPRODUCT($N102:LS102,$BJ37:$NO37)</f>
        <v>346.47435634930258</v>
      </c>
      <c r="LU104" s="34">
        <f>SUMPRODUCT($N102:LT102,$BI37:$NO37)</f>
        <v>350.04913846055376</v>
      </c>
      <c r="LV104" s="34">
        <f>SUMPRODUCT($N102:LU102,$BH37:$NO37)</f>
        <v>352.46885379538435</v>
      </c>
      <c r="LW104" s="34">
        <f>SUMPRODUCT($N102:LV102,$BG37:$NO37)</f>
        <v>355.36818017343563</v>
      </c>
      <c r="LX104" s="34">
        <f>SUMPRODUCT($N102:LW102,$BF37:$NO37)</f>
        <v>358.29934659788631</v>
      </c>
      <c r="LY104" s="34">
        <f>SUMPRODUCT($N102:LX102,$BE37:$NO37)</f>
        <v>361.33682624716243</v>
      </c>
      <c r="LZ104" s="34">
        <f>SUMPRODUCT($N102:LY102,$BD37:$NO37)</f>
        <v>363.72806981572029</v>
      </c>
      <c r="MA104" s="34">
        <f>SUMPRODUCT($N102:LZ102,$BC37:$NO37)</f>
        <v>365.1757798800013</v>
      </c>
      <c r="MB104" s="34">
        <f>SUMPRODUCT($N102:MA102,$BB37:$NO37)</f>
        <v>365.8603316741698</v>
      </c>
      <c r="MC104" s="34">
        <f>SUMPRODUCT($N102:MB102,$BA37:$NO37)</f>
        <v>365.59303842457012</v>
      </c>
      <c r="MD104" s="34">
        <f>SUMPRODUCT($N102:MC102,$AZ37:$NO37)</f>
        <v>365.4873579189906</v>
      </c>
      <c r="ME104" s="34">
        <f>SUMPRODUCT($N102:MD102,$AY37:$NO37)</f>
        <v>365.08298718822624</v>
      </c>
      <c r="MF104" s="34">
        <f>SUMPRODUCT($N102:ME102,$AX37:$NO37)</f>
        <v>366.21957479394734</v>
      </c>
      <c r="MG104" s="34">
        <f>SUMPRODUCT($N102:MF102,$AW37:$NO37)</f>
        <v>367.73168021570967</v>
      </c>
      <c r="MH104" s="34">
        <f>SUMPRODUCT($N102:MG102,$AV37:$NO37)</f>
        <v>368.96542638785655</v>
      </c>
      <c r="MI104" s="34">
        <f>SUMPRODUCT($N102:MH102,$AU37:$NO37)</f>
        <v>369.61424473739191</v>
      </c>
      <c r="MJ104" s="34">
        <f>SUMPRODUCT($N102:MI102,$AT37:$NO37)</f>
        <v>369.2772728330271</v>
      </c>
      <c r="MK104" s="34">
        <f>SUMPRODUCT($N102:MJ102,$AS37:$NO37)</f>
        <v>369.48118822113184</v>
      </c>
      <c r="ML104" s="34">
        <f>SUMPRODUCT($N102:MK102,$AR37:$NO37)</f>
        <v>369.22262504644539</v>
      </c>
      <c r="MM104" s="34">
        <f>SUMPRODUCT($N102:ML102,$AQ37:$NO37)</f>
        <v>370.39892844065463</v>
      </c>
      <c r="MN104" s="34">
        <f>SUMPRODUCT($N102:MM102,$AP37:$NO37)</f>
        <v>371.65669881098319</v>
      </c>
      <c r="MO104" s="34">
        <f>SUMPRODUCT($N102:MN102,$AO37:$NO37)</f>
        <v>372.49635964242441</v>
      </c>
      <c r="MP104" s="34">
        <f>SUMPRODUCT($N102:MO102,$AN37:$NO37)</f>
        <v>370.36091982945135</v>
      </c>
      <c r="MQ104" s="34">
        <f>SUMPRODUCT($N102:MP102,$AM37:$NO37)</f>
        <v>367.47409688771546</v>
      </c>
      <c r="MR104" s="34">
        <f>SUMPRODUCT($N102:MQ102,$AL37:$NO37)</f>
        <v>365.46932999674874</v>
      </c>
      <c r="MS104" s="34">
        <f>SUMPRODUCT($N102:MR102,$AK37:$NO37)</f>
        <v>363.21860980586933</v>
      </c>
      <c r="MT104" s="34">
        <f>SUMPRODUCT($N102:MS102,$AJ37:$NO37)</f>
        <v>361.9963667467776</v>
      </c>
      <c r="MU104" s="34">
        <f>SUMPRODUCT($N102:MT102,$AI37:$NO37)</f>
        <v>363.42078968723865</v>
      </c>
      <c r="MV104" s="34">
        <f>SUMPRODUCT($N102:MU102,$AH37:$NO37)</f>
        <v>364.45855835164554</v>
      </c>
      <c r="MW104" s="34">
        <f>SUMPRODUCT($N102:MV102,$AG37:$NO37)</f>
        <v>366.86649631251845</v>
      </c>
      <c r="MX104" s="34">
        <f>SUMPRODUCT($N102:MW102,$AF37:$NO37)</f>
        <v>369.2969900571062</v>
      </c>
      <c r="MY104" s="34">
        <f>SUMPRODUCT($N102:MX102,$AE37:$NO37)</f>
        <v>371.87199070273124</v>
      </c>
      <c r="MZ104" s="34">
        <f>SUMPRODUCT($N102:MY102,$AD37:$NO37)</f>
        <v>374.12357903325778</v>
      </c>
      <c r="NA104" s="34">
        <f>SUMPRODUCT($N102:MZ102,$AC37:$NO37)</f>
        <v>376.56155023141133</v>
      </c>
      <c r="NB104" s="34">
        <f>SUMPRODUCT($N102:NA102,$AB37:$NO37)</f>
        <v>379.16508855013637</v>
      </c>
      <c r="NC104" s="34">
        <f>SUMPRODUCT($N102:NB102,$AA37:$NO37)</f>
        <v>381.48893936607192</v>
      </c>
      <c r="ND104" s="34">
        <f>SUMPRODUCT($N102:NC102,$Z37:$NO37)</f>
        <v>383.43810161591364</v>
      </c>
      <c r="NE104" s="34">
        <f>SUMPRODUCT($N102:ND102,$Y37:$NO37)</f>
        <v>385.55973906136029</v>
      </c>
      <c r="NF104" s="34">
        <f>SUMPRODUCT($N102:NE102,$X37:$NO37)</f>
        <v>387.93004329843382</v>
      </c>
      <c r="NG104" s="34">
        <f>SUMPRODUCT($N102:NF102,$W37:$NO37)</f>
        <v>390.08860592468068</v>
      </c>
      <c r="NH104" s="34">
        <f>SUMPRODUCT($N102:NG102,$V37:$NO37)</f>
        <v>392.55945333881908</v>
      </c>
      <c r="NI104" s="34">
        <f>SUMPRODUCT($N102:NH102,$U37:$NO37)</f>
        <v>395.3615481814619</v>
      </c>
      <c r="NJ104" s="34">
        <f>SUMPRODUCT($N102:NI102,$T37:$NO37)</f>
        <v>397.7312915226841</v>
      </c>
      <c r="NK104" s="34">
        <f>SUMPRODUCT($N102:NJ102,$S37:$NO37)</f>
        <v>399.50777805108345</v>
      </c>
      <c r="NL104" s="34">
        <f>SUMPRODUCT($N102:NK102,$R37:$NO37)</f>
        <v>401.26670207657816</v>
      </c>
      <c r="NM104" s="34">
        <f>SUMPRODUCT($N102:NL102,$Q37:$NO37)</f>
        <v>403.24713835828913</v>
      </c>
      <c r="NN104" s="34">
        <f>SUMPRODUCT($N102:NM102,$P37:$NO37)</f>
        <v>404.94079399355758</v>
      </c>
      <c r="NO104" s="35">
        <f>SUMPRODUCT($N102:NN102,$O37:$NO37)</f>
        <v>406.90562606391546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</sheetData>
  <conditionalFormatting sqref="N20:Y20 N46:AQ50">
    <cfRule type="containsBlanks" dxfId="27" priority="14">
      <formula>LEN(TRIM(N20))=0</formula>
    </cfRule>
  </conditionalFormatting>
  <conditionalFormatting sqref="I13">
    <cfRule type="containsBlanks" dxfId="26" priority="13">
      <formula>LEN(TRIM(I13))=0</formula>
    </cfRule>
  </conditionalFormatting>
  <conditionalFormatting sqref="I14">
    <cfRule type="containsBlanks" dxfId="25" priority="12">
      <formula>LEN(TRIM(I14))=0</formula>
    </cfRule>
  </conditionalFormatting>
  <conditionalFormatting sqref="N11:NO11">
    <cfRule type="containsBlanks" dxfId="24" priority="11">
      <formula>LEN(TRIM(N11))=0</formula>
    </cfRule>
  </conditionalFormatting>
  <conditionalFormatting sqref="N9:NO9">
    <cfRule type="containsBlanks" dxfId="23" priority="10">
      <formula>LEN(TRIM(N9))=0</formula>
    </cfRule>
  </conditionalFormatting>
  <conditionalFormatting sqref="A2:XFD6 F7:M7 Z7:XFD7 A8:B8 D8:XFD8 E1:XFD1 A9:XFD1048576">
    <cfRule type="cellIs" dxfId="22" priority="9" operator="equal">
      <formula>0</formula>
    </cfRule>
  </conditionalFormatting>
  <conditionalFormatting sqref="N52:AQ60">
    <cfRule type="containsBlanks" dxfId="21" priority="8">
      <formula>LEN(TRIM(N52))=0</formula>
    </cfRule>
  </conditionalFormatting>
  <conditionalFormatting sqref="N90:Y90">
    <cfRule type="containsBlanks" dxfId="20" priority="7">
      <formula>LEN(TRIM(N90))=0</formula>
    </cfRule>
  </conditionalFormatting>
  <conditionalFormatting sqref="N92:Y92">
    <cfRule type="containsBlanks" dxfId="19" priority="6">
      <formula>LEN(TRIM(N92))=0</formula>
    </cfRule>
  </conditionalFormatting>
  <conditionalFormatting sqref="N94:Y94">
    <cfRule type="containsBlanks" dxfId="18" priority="5">
      <formula>LEN(TRIM(N94))=0</formula>
    </cfRule>
  </conditionalFormatting>
  <conditionalFormatting sqref="N7:Y7">
    <cfRule type="cellIs" dxfId="17" priority="4" operator="equal">
      <formula>0</formula>
    </cfRule>
  </conditionalFormatting>
  <conditionalFormatting sqref="C8">
    <cfRule type="cellIs" dxfId="16" priority="3" operator="equal">
      <formula>0</formula>
    </cfRule>
  </conditionalFormatting>
  <conditionalFormatting sqref="A7:B7 D7:E7">
    <cfRule type="cellIs" dxfId="15" priority="2" operator="equal">
      <formula>0</formula>
    </cfRule>
  </conditionalFormatting>
  <conditionalFormatting sqref="A1:D1">
    <cfRule type="cellIs" dxfId="14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9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" sqref="C1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tr">
        <f>OFMOR_FFF_2!C3</f>
        <v>СЦЕНАРИИ</v>
      </c>
      <c r="D3" s="1"/>
      <c r="E3" s="1" t="str">
        <f>OFMOR_FFF_2!E3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tr">
        <f>OFMOR_FFF_2!C4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tr">
        <f>OFMOR_FFF_2!C5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tr">
        <f>OFMOR_FFF_2!C6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tr">
        <f>CONTENT!E69</f>
        <v>Операционно-финансовые отчеты - сценарий №2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tr">
        <f>IF(N9="","",YEAR(N9)&amp;"Y")</f>
        <v>2019Y</v>
      </c>
      <c r="L9" s="12"/>
      <c r="M9" s="12"/>
      <c r="N9" s="21">
        <f>IF(OFMOR_FFF_2!$N$9="","",OFMOR_FFF_2!$N$9)</f>
        <v>43466</v>
      </c>
      <c r="O9" s="21">
        <f t="shared" ref="O9:Y9" si="0">IF(N9="","",EOMONTH(N9,0)+1)</f>
        <v>43497</v>
      </c>
      <c r="P9" s="21">
        <f t="shared" si="0"/>
        <v>43525</v>
      </c>
      <c r="Q9" s="21">
        <f t="shared" si="0"/>
        <v>43556</v>
      </c>
      <c r="R9" s="21">
        <f t="shared" si="0"/>
        <v>43586</v>
      </c>
      <c r="S9" s="21">
        <f t="shared" si="0"/>
        <v>43617</v>
      </c>
      <c r="T9" s="21">
        <f t="shared" si="0"/>
        <v>43647</v>
      </c>
      <c r="U9" s="21">
        <f t="shared" si="0"/>
        <v>43678</v>
      </c>
      <c r="V9" s="21">
        <f t="shared" si="0"/>
        <v>43709</v>
      </c>
      <c r="W9" s="21">
        <f t="shared" si="0"/>
        <v>43739</v>
      </c>
      <c r="X9" s="21">
        <f t="shared" si="0"/>
        <v>43770</v>
      </c>
      <c r="Y9" s="21">
        <f t="shared" si="0"/>
        <v>43800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tr">
        <f>KPI!$E$11</f>
        <v>Stock Flow</v>
      </c>
      <c r="D11" s="1"/>
      <c r="E11" s="96" t="str">
        <f>KPI!$M$11</f>
        <v>Товарооборот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tr">
        <f>KPI!$G$11</f>
        <v>BegSF</v>
      </c>
      <c r="D13" s="107"/>
      <c r="E13" s="106" t="str">
        <f>KPI!$K$11</f>
        <v>Остатки ТЗ на начало периода</v>
      </c>
      <c r="F13" s="107"/>
      <c r="G13" s="106" t="str">
        <f>KPI!$I$11</f>
        <v>тыс.руб.</v>
      </c>
      <c r="H13" s="107"/>
      <c r="I13" s="108"/>
      <c r="J13" s="105"/>
      <c r="K13" s="109">
        <f>N13</f>
        <v>10000</v>
      </c>
      <c r="L13" s="108"/>
      <c r="M13" s="105"/>
      <c r="N13" s="109">
        <f>OFMOR_FFF_2!$I$13</f>
        <v>10000</v>
      </c>
      <c r="O13" s="109">
        <f t="shared" ref="O13:Y13" si="1">N19</f>
        <v>6323.9525914124933</v>
      </c>
      <c r="P13" s="109">
        <f t="shared" si="1"/>
        <v>10921.719303306985</v>
      </c>
      <c r="Q13" s="109">
        <f t="shared" si="1"/>
        <v>14413.705520582316</v>
      </c>
      <c r="R13" s="109">
        <f t="shared" si="1"/>
        <v>16893.961619104852</v>
      </c>
      <c r="S13" s="109">
        <f t="shared" si="1"/>
        <v>22678.120998936745</v>
      </c>
      <c r="T13" s="109">
        <f t="shared" si="1"/>
        <v>27026.982239130524</v>
      </c>
      <c r="U13" s="109">
        <f t="shared" si="1"/>
        <v>33180.086743273569</v>
      </c>
      <c r="V13" s="109">
        <f t="shared" si="1"/>
        <v>36730.74424172601</v>
      </c>
      <c r="W13" s="109">
        <f t="shared" si="1"/>
        <v>50948.124334843596</v>
      </c>
      <c r="X13" s="109">
        <f t="shared" si="1"/>
        <v>69952.868754162628</v>
      </c>
      <c r="Y13" s="109">
        <f t="shared" si="1"/>
        <v>81727.655806272276</v>
      </c>
      <c r="Z13" s="108"/>
      <c r="AA13" s="14"/>
    </row>
    <row r="14" spans="1:27" s="160" customFormat="1" ht="13.8" x14ac:dyDescent="0.3">
      <c r="A14" s="154"/>
      <c r="B14" s="155"/>
      <c r="C14" s="156" t="str">
        <f>KPI!$G$12</f>
        <v>SFIn</v>
      </c>
      <c r="D14" s="157"/>
      <c r="E14" s="156" t="str">
        <f>KPI!$K$12</f>
        <v>Бюджет закупок - Поступление ТЗ - StockInFlow</v>
      </c>
      <c r="F14" s="157"/>
      <c r="G14" s="156" t="str">
        <f>KPI!$I$12</f>
        <v>тыс.руб.</v>
      </c>
      <c r="H14" s="157"/>
      <c r="I14" s="158"/>
      <c r="J14" s="155"/>
      <c r="K14" s="159">
        <f>SUM(N14:Y14)</f>
        <v>364149.70985345962</v>
      </c>
      <c r="L14" s="158"/>
      <c r="M14" s="155"/>
      <c r="N14" s="159">
        <f>SUMIFS(OFMOR_FFF_2!190:190,OFMOR_FFF_2!186:186,"&gt;="&amp;N$9,OFMOR_FFF_2!186:186,"&lt;="&amp;EOMONTH(N$9,0))</f>
        <v>1619.0624168640015</v>
      </c>
      <c r="O14" s="159">
        <f>SUMIFS(OFMOR_FFF_2!190:190,OFMOR_FFF_2!186:186,"&gt;="&amp;O$9,OFMOR_FFF_2!186:186,"&lt;="&amp;EOMONTH(O$9,0))</f>
        <v>9441.6665440532524</v>
      </c>
      <c r="P14" s="159">
        <f>SUMIFS(OFMOR_FFF_2!190:190,OFMOR_FFF_2!186:186,"&gt;="&amp;P$9,OFMOR_FFF_2!186:186,"&lt;="&amp;EOMONTH(P$9,0))</f>
        <v>11978.165977994278</v>
      </c>
      <c r="Q14" s="159">
        <f>SUMIFS(OFMOR_FFF_2!190:190,OFMOR_FFF_2!186:186,"&gt;="&amp;Q$9,OFMOR_FFF_2!186:186,"&lt;="&amp;EOMONTH(Q$9,0))</f>
        <v>13029.138163858957</v>
      </c>
      <c r="R14" s="159">
        <f>SUMIFS(OFMOR_FFF_2!190:190,OFMOR_FFF_2!186:186,"&gt;="&amp;R$9,OFMOR_FFF_2!186:186,"&lt;="&amp;EOMONTH(R$9,0))</f>
        <v>18431.068933153707</v>
      </c>
      <c r="S14" s="159">
        <f>SUMIFS(OFMOR_FFF_2!190:190,OFMOR_FFF_2!186:186,"&gt;="&amp;S$9,OFMOR_FFF_2!186:186,"&lt;="&amp;EOMONTH(S$9,0))</f>
        <v>21235.078979243142</v>
      </c>
      <c r="T14" s="159">
        <f>SUMIFS(OFMOR_FFF_2!190:190,OFMOR_FFF_2!186:186,"&gt;="&amp;T$9,OFMOR_FFF_2!186:186,"&lt;="&amp;EOMONTH(T$9,0))</f>
        <v>26620.635163123388</v>
      </c>
      <c r="U14" s="159">
        <f>SUMIFS(OFMOR_FFF_2!190:190,OFMOR_FFF_2!186:186,"&gt;="&amp;U$9,OFMOR_FFF_2!186:186,"&lt;="&amp;EOMONTH(U$9,0))</f>
        <v>27767.157420553951</v>
      </c>
      <c r="V14" s="159">
        <f>SUMIFS(OFMOR_FFF_2!190:190,OFMOR_FFF_2!186:186,"&gt;="&amp;V$9,OFMOR_FFF_2!186:186,"&lt;="&amp;EOMONTH(V$9,0))</f>
        <v>40557.689005613844</v>
      </c>
      <c r="W14" s="159">
        <f>SUMIFS(OFMOR_FFF_2!190:190,OFMOR_FFF_2!186:186,"&gt;="&amp;W$9,OFMOR_FFF_2!186:186,"&lt;="&amp;EOMONTH(W$9,0))</f>
        <v>58814.818842064211</v>
      </c>
      <c r="X14" s="159">
        <f>SUMIFS(OFMOR_FFF_2!190:190,OFMOR_FFF_2!186:186,"&gt;="&amp;X$9,OFMOR_FFF_2!186:186,"&lt;="&amp;EOMONTH(X$9,0))</f>
        <v>63232.258730382753</v>
      </c>
      <c r="Y14" s="159">
        <f>SUMIFS(OFMOR_FFF_2!190:190,OFMOR_FFF_2!186:186,"&gt;="&amp;Y$9,OFMOR_FFF_2!186:186,"&lt;="&amp;EOMONTH(Y$9,0))</f>
        <v>71422.969676554145</v>
      </c>
      <c r="Z14" s="158"/>
      <c r="AA14" s="154"/>
    </row>
    <row r="15" spans="1:27" s="204" customFormat="1" ht="12" x14ac:dyDescent="0.25">
      <c r="A15" s="198"/>
      <c r="B15" s="199"/>
      <c r="C15" s="200" t="str">
        <f>KPI!$G$13</f>
        <v>SFIn_goods</v>
      </c>
      <c r="D15" s="201"/>
      <c r="E15" s="200" t="str">
        <f>KPI!$K$13</f>
        <v>Бюджет закупок - Поступление ТЗ - StockInFlow</v>
      </c>
      <c r="F15" s="201"/>
      <c r="G15" s="200" t="str">
        <f>KPI!$I$13</f>
        <v>шт товаров</v>
      </c>
      <c r="H15" s="201"/>
      <c r="I15" s="202"/>
      <c r="J15" s="199"/>
      <c r="K15" s="203">
        <f>SUM(N15:Y15)</f>
        <v>88603.687399480055</v>
      </c>
      <c r="L15" s="202"/>
      <c r="M15" s="199"/>
      <c r="N15" s="203">
        <f>SUMIFS(OFMOR_OFF_2!98:98,OFMOR_OFF_2!96:96,"&gt;="&amp;N$9,OFMOR_OFF_2!96:96,"&lt;="&amp;EOMONTH(N$9,0))*OFMOR_OFF_2!N92</f>
        <v>404.76560421600038</v>
      </c>
      <c r="O15" s="203">
        <f>SUMIFS(OFMOR_OFF_2!98:98,OFMOR_OFF_2!96:96,"&gt;="&amp;O$9,OFMOR_OFF_2!96:96,"&lt;="&amp;EOMONTH(O$9,0))*OFMOR_OFF_2!O92</f>
        <v>2342.3809765640744</v>
      </c>
      <c r="P15" s="203">
        <f>SUMIFS(OFMOR_OFF_2!98:98,OFMOR_OFF_2!96:96,"&gt;="&amp;P$9,OFMOR_OFF_2!96:96,"&lt;="&amp;EOMONTH(P$9,0))*OFMOR_OFF_2!P92</f>
        <v>2888.4674299326844</v>
      </c>
      <c r="Q15" s="203">
        <f>SUMIFS(OFMOR_OFF_2!98:98,OFMOR_OFF_2!96:96,"&gt;="&amp;Q$9,OFMOR_OFF_2!96:96,"&lt;="&amp;EOMONTH(Q$9,0))*OFMOR_OFF_2!Q92</f>
        <v>3169.623687463119</v>
      </c>
      <c r="R15" s="203">
        <f>SUMIFS(OFMOR_OFF_2!98:98,OFMOR_OFF_2!96:96,"&gt;="&amp;R$9,OFMOR_OFF_2!96:96,"&lt;="&amp;EOMONTH(R$9,0))*OFMOR_OFF_2!R92</f>
        <v>4818.2042188310461</v>
      </c>
      <c r="S15" s="203">
        <f>SUMIFS(OFMOR_OFF_2!98:98,OFMOR_OFF_2!96:96,"&gt;="&amp;S$9,OFMOR_OFF_2!96:96,"&lt;="&amp;EOMONTH(S$9,0))*OFMOR_OFF_2!S92</f>
        <v>5551.3091607238939</v>
      </c>
      <c r="T15" s="203">
        <f>SUMIFS(OFMOR_OFF_2!98:98,OFMOR_OFF_2!96:96,"&gt;="&amp;T$9,OFMOR_OFF_2!96:96,"&lt;="&amp;EOMONTH(T$9,0))*OFMOR_OFF_2!T92</f>
        <v>7194.7662603036188</v>
      </c>
      <c r="U15" s="203">
        <f>SUMIFS(OFMOR_OFF_2!98:98,OFMOR_OFF_2!96:96,"&gt;="&amp;U$9,OFMOR_OFF_2!96:96,"&lt;="&amp;EOMONTH(U$9,0))*OFMOR_OFF_2!U92</f>
        <v>7377.6244948602325</v>
      </c>
      <c r="V15" s="203">
        <f>SUMIFS(OFMOR_OFF_2!98:98,OFMOR_OFF_2!96:96,"&gt;="&amp;V$9,OFMOR_OFF_2!96:96,"&lt;="&amp;EOMONTH(V$9,0))*OFMOR_OFF_2!V92</f>
        <v>10134.328273659943</v>
      </c>
      <c r="W15" s="203">
        <f>SUMIFS(OFMOR_OFF_2!98:98,OFMOR_OFF_2!96:96,"&gt;="&amp;W$9,OFMOR_OFF_2!96:96,"&lt;="&amp;EOMONTH(W$9,0))*OFMOR_OFF_2!W92</f>
        <v>13796.353689006028</v>
      </c>
      <c r="X15" s="203">
        <f>SUMIFS(OFMOR_OFF_2!98:98,OFMOR_OFF_2!96:96,"&gt;="&amp;X$9,OFMOR_OFF_2!96:96,"&lt;="&amp;EOMONTH(X$9,0))*OFMOR_OFF_2!X92</f>
        <v>14311.320575357709</v>
      </c>
      <c r="Y15" s="203">
        <f>SUMIFS(OFMOR_OFF_2!98:98,OFMOR_OFF_2!96:96,"&gt;="&amp;Y$9,OFMOR_OFF_2!96:96,"&lt;="&amp;EOMONTH(Y$9,0))*OFMOR_OFF_2!Y92</f>
        <v>16614.5430285617</v>
      </c>
      <c r="Z15" s="202"/>
      <c r="AA15" s="198"/>
    </row>
    <row r="16" spans="1:27" s="31" customFormat="1" x14ac:dyDescent="0.2">
      <c r="A16" s="14"/>
      <c r="B16" s="105"/>
      <c r="C16" s="116" t="str">
        <f>KPI!$G$14</f>
        <v>SFOut</v>
      </c>
      <c r="D16" s="107"/>
      <c r="E16" s="116" t="str">
        <f>KPI!$K$14</f>
        <v>Бюджет продаж в себестоимости - Выбытие ТЗ - StockOutFlow</v>
      </c>
      <c r="F16" s="107"/>
      <c r="G16" s="116" t="str">
        <f>KPI!$I$14</f>
        <v>тыс.руб.</v>
      </c>
      <c r="H16" s="107"/>
      <c r="I16" s="108"/>
      <c r="J16" s="105"/>
      <c r="K16" s="117">
        <f>SUM(N16:Y16)</f>
        <v>286385.24540894933</v>
      </c>
      <c r="L16" s="108"/>
      <c r="M16" s="105"/>
      <c r="N16" s="117">
        <f>SUMIFS(OFMOR_FFF_2!113:113,OFMOR_FFF_2!100:100,"&gt;="&amp;N$9,OFMOR_FFF_2!100:100,"&lt;="&amp;EOMONTH(N$9,0))</f>
        <v>5298.0374535044875</v>
      </c>
      <c r="O16" s="117">
        <f>SUMIFS(OFMOR_FFF_2!113:113,OFMOR_FFF_2!100:100,"&gt;="&amp;O$9,OFMOR_FFF_2!100:100,"&lt;="&amp;EOMONTH(O$9,0))</f>
        <v>4965.6517937859699</v>
      </c>
      <c r="P16" s="117">
        <f>SUMIFS(OFMOR_FFF_2!113:113,OFMOR_FFF_2!100:100,"&gt;="&amp;P$9,OFMOR_FFF_2!100:100,"&lt;="&amp;EOMONTH(P$9,0))</f>
        <v>8606.4057883814094</v>
      </c>
      <c r="Q16" s="117">
        <f>SUMIFS(OFMOR_FFF_2!113:113,OFMOR_FFF_2!100:100,"&gt;="&amp;Q$9,OFMOR_FFF_2!100:100,"&lt;="&amp;EOMONTH(Q$9,0))</f>
        <v>10722.580192035881</v>
      </c>
      <c r="R16" s="117">
        <f>SUMIFS(OFMOR_FFF_2!113:113,OFMOR_FFF_2!100:100,"&gt;="&amp;R$9,OFMOR_FFF_2!100:100,"&lt;="&amp;EOMONTH(R$9,0))</f>
        <v>12877.507793389062</v>
      </c>
      <c r="S16" s="117">
        <f>SUMIFS(OFMOR_FFF_2!113:113,OFMOR_FFF_2!100:100,"&gt;="&amp;S$9,OFMOR_FFF_2!100:100,"&lt;="&amp;EOMONTH(S$9,0))</f>
        <v>17147.18809035372</v>
      </c>
      <c r="T16" s="117">
        <f>SUMIFS(OFMOR_FFF_2!113:113,OFMOR_FFF_2!100:100,"&gt;="&amp;T$9,OFMOR_FFF_2!100:100,"&lt;="&amp;EOMONTH(T$9,0))</f>
        <v>20844.979272758366</v>
      </c>
      <c r="U16" s="117">
        <f>SUMIFS(OFMOR_FFF_2!113:113,OFMOR_FFF_2!100:100,"&gt;="&amp;U$9,OFMOR_FFF_2!100:100,"&lt;="&amp;EOMONTH(U$9,0))</f>
        <v>24650.92911584357</v>
      </c>
      <c r="V16" s="117">
        <f>SUMIFS(OFMOR_FFF_2!113:113,OFMOR_FFF_2!100:100,"&gt;="&amp;V$9,OFMOR_FFF_2!100:100,"&lt;="&amp;EOMONTH(V$9,0))</f>
        <v>26825.205125968056</v>
      </c>
      <c r="W16" s="117">
        <f>SUMIFS(OFMOR_FFF_2!113:113,OFMOR_FFF_2!100:100,"&gt;="&amp;W$9,OFMOR_FFF_2!100:100,"&lt;="&amp;EOMONTH(W$9,0))</f>
        <v>40397.827350579508</v>
      </c>
      <c r="X16" s="117">
        <f>SUMIFS(OFMOR_FFF_2!113:113,OFMOR_FFF_2!100:100,"&gt;="&amp;X$9,OFMOR_FFF_2!100:100,"&lt;="&amp;EOMONTH(X$9,0))</f>
        <v>52306.970866912467</v>
      </c>
      <c r="Y16" s="117">
        <f>SUMIFS(OFMOR_FFF_2!113:113,OFMOR_FFF_2!100:100,"&gt;="&amp;Y$9,OFMOR_FFF_2!100:100,"&lt;="&amp;EOMONTH(Y$9,0))</f>
        <v>61741.962565436843</v>
      </c>
      <c r="Z16" s="108"/>
      <c r="AA16" s="14"/>
    </row>
    <row r="17" spans="1:27" s="31" customFormat="1" x14ac:dyDescent="0.2">
      <c r="A17" s="14"/>
      <c r="B17" s="105"/>
      <c r="C17" s="116" t="str">
        <f>KPI!$G$15</f>
        <v>SFIn_returns</v>
      </c>
      <c r="D17" s="107"/>
      <c r="E17" s="116" t="str">
        <f>KPI!$K$15</f>
        <v>Клиентские возвраты товаров</v>
      </c>
      <c r="F17" s="107"/>
      <c r="G17" s="116" t="str">
        <f>KPI!$I$15</f>
        <v>тыс.руб.</v>
      </c>
      <c r="H17" s="107"/>
      <c r="I17" s="108"/>
      <c r="J17" s="105"/>
      <c r="K17" s="117">
        <f>SUM(N17:Y17)</f>
        <v>4774.0126113797578</v>
      </c>
      <c r="L17" s="108"/>
      <c r="M17" s="105"/>
      <c r="N17" s="117">
        <f>SUMIFS(OFMOR_FFF_2!121:121,OFMOR_FFF_2!100:100,"&gt;="&amp;N$9,OFMOR_FFF_2!100:100,"&lt;="&amp;EOMONTH(N$9,0))</f>
        <v>2.9276280529786849</v>
      </c>
      <c r="O17" s="117">
        <f>SUMIFS(OFMOR_FFF_2!121:121,OFMOR_FFF_2!100:100,"&gt;="&amp;O$9,OFMOR_FFF_2!100:100,"&lt;="&amp;EOMONTH(O$9,0))</f>
        <v>121.75196162721024</v>
      </c>
      <c r="P17" s="117">
        <f>SUMIFS(OFMOR_FFF_2!121:121,OFMOR_FFF_2!100:100,"&gt;="&amp;P$9,OFMOR_FFF_2!100:100,"&lt;="&amp;EOMONTH(P$9,0))</f>
        <v>120.22602766246155</v>
      </c>
      <c r="Q17" s="117">
        <f>SUMIFS(OFMOR_FFF_2!121:121,OFMOR_FFF_2!100:100,"&gt;="&amp;Q$9,OFMOR_FFF_2!100:100,"&lt;="&amp;EOMONTH(Q$9,0))</f>
        <v>173.69812669945813</v>
      </c>
      <c r="R17" s="117">
        <f>SUMIFS(OFMOR_FFF_2!121:121,OFMOR_FFF_2!100:100,"&gt;="&amp;R$9,OFMOR_FFF_2!100:100,"&lt;="&amp;EOMONTH(R$9,0))</f>
        <v>230.59824006724861</v>
      </c>
      <c r="S17" s="117">
        <f>SUMIFS(OFMOR_FFF_2!121:121,OFMOR_FFF_2!100:100,"&gt;="&amp;S$9,OFMOR_FFF_2!100:100,"&lt;="&amp;EOMONTH(S$9,0))</f>
        <v>260.97035130435802</v>
      </c>
      <c r="T17" s="117">
        <f>SUMIFS(OFMOR_FFF_2!121:121,OFMOR_FFF_2!100:100,"&gt;="&amp;T$9,OFMOR_FFF_2!100:100,"&lt;="&amp;EOMONTH(T$9,0))</f>
        <v>377.44861377802215</v>
      </c>
      <c r="U17" s="117">
        <f>SUMIFS(OFMOR_FFF_2!121:121,OFMOR_FFF_2!100:100,"&gt;="&amp;U$9,OFMOR_FFF_2!100:100,"&lt;="&amp;EOMONTH(U$9,0))</f>
        <v>434.42919374206167</v>
      </c>
      <c r="V17" s="117">
        <f>SUMIFS(OFMOR_FFF_2!121:121,OFMOR_FFF_2!100:100,"&gt;="&amp;V$9,OFMOR_FFF_2!100:100,"&lt;="&amp;EOMONTH(V$9,0))</f>
        <v>484.89621347179474</v>
      </c>
      <c r="W17" s="117">
        <f>SUMIFS(OFMOR_FFF_2!121:121,OFMOR_FFF_2!100:100,"&gt;="&amp;W$9,OFMOR_FFF_2!100:100,"&lt;="&amp;EOMONTH(W$9,0))</f>
        <v>587.75292783433713</v>
      </c>
      <c r="X17" s="117">
        <f>SUMIFS(OFMOR_FFF_2!121:121,OFMOR_FFF_2!100:100,"&gt;="&amp;X$9,OFMOR_FFF_2!100:100,"&lt;="&amp;EOMONTH(X$9,0))</f>
        <v>849.49918863935932</v>
      </c>
      <c r="Y17" s="117">
        <f>SUMIFS(OFMOR_FFF_2!121:121,OFMOR_FFF_2!100:100,"&gt;="&amp;Y$9,OFMOR_FFF_2!100:100,"&lt;="&amp;EOMONTH(Y$9,0))</f>
        <v>1129.8141385004669</v>
      </c>
      <c r="Z17" s="108"/>
      <c r="AA17" s="14"/>
    </row>
    <row r="18" spans="1:27" s="10" customFormat="1" x14ac:dyDescent="0.2">
      <c r="A18" s="8"/>
      <c r="B18" s="89"/>
      <c r="C18" s="56" t="str">
        <f>KPI!$G$16</f>
        <v>SF</v>
      </c>
      <c r="D18" s="81"/>
      <c r="E18" s="56" t="str">
        <f>KPI!$K$16</f>
        <v>Товарный поток - StockFlow</v>
      </c>
      <c r="F18" s="81"/>
      <c r="G18" s="56" t="str">
        <f>KPI!$I$16</f>
        <v>тыс.руб.</v>
      </c>
      <c r="H18" s="81"/>
      <c r="I18" s="90"/>
      <c r="J18" s="89"/>
      <c r="K18" s="40">
        <f>K14-K16+K17</f>
        <v>82538.477055890049</v>
      </c>
      <c r="L18" s="90"/>
      <c r="M18" s="89"/>
      <c r="N18" s="40">
        <f>N14-N16+N17</f>
        <v>-3676.0474085875071</v>
      </c>
      <c r="O18" s="40">
        <f t="shared" ref="O18:Y18" si="2">O14-O16+O17</f>
        <v>4597.7667118944928</v>
      </c>
      <c r="P18" s="40">
        <f t="shared" si="2"/>
        <v>3491.9862172753305</v>
      </c>
      <c r="Q18" s="40">
        <f t="shared" si="2"/>
        <v>2480.2560985225346</v>
      </c>
      <c r="R18" s="40">
        <f t="shared" si="2"/>
        <v>5784.1593798318927</v>
      </c>
      <c r="S18" s="40">
        <f t="shared" si="2"/>
        <v>4348.8612401937798</v>
      </c>
      <c r="T18" s="40">
        <f t="shared" si="2"/>
        <v>6153.1045041430443</v>
      </c>
      <c r="U18" s="40">
        <f t="shared" si="2"/>
        <v>3550.6574984524427</v>
      </c>
      <c r="V18" s="40">
        <f t="shared" si="2"/>
        <v>14217.380093117583</v>
      </c>
      <c r="W18" s="40">
        <f t="shared" si="2"/>
        <v>19004.744419319039</v>
      </c>
      <c r="X18" s="40">
        <f t="shared" si="2"/>
        <v>11774.787052109647</v>
      </c>
      <c r="Y18" s="40">
        <f t="shared" si="2"/>
        <v>10810.821249617769</v>
      </c>
      <c r="Z18" s="90"/>
      <c r="AA18" s="8"/>
    </row>
    <row r="19" spans="1:27" s="31" customFormat="1" x14ac:dyDescent="0.2">
      <c r="A19" s="14"/>
      <c r="B19" s="105"/>
      <c r="C19" s="116" t="str">
        <f>KPI!$G$17</f>
        <v>EndSF</v>
      </c>
      <c r="D19" s="107"/>
      <c r="E19" s="116" t="str">
        <f>KPI!$K$17</f>
        <v>Остатки ТЗ на конец периода</v>
      </c>
      <c r="F19" s="107"/>
      <c r="G19" s="116" t="str">
        <f>KPI!$I$17</f>
        <v>тыс.руб.</v>
      </c>
      <c r="H19" s="107"/>
      <c r="I19" s="108"/>
      <c r="J19" s="105"/>
      <c r="K19" s="117">
        <f>K13+K18</f>
        <v>92538.477055890049</v>
      </c>
      <c r="L19" s="108"/>
      <c r="M19" s="105"/>
      <c r="N19" s="117">
        <f>N13+N18</f>
        <v>6323.9525914124933</v>
      </c>
      <c r="O19" s="117">
        <f>O13+O18</f>
        <v>10921.719303306985</v>
      </c>
      <c r="P19" s="117">
        <f t="shared" ref="P19:X19" si="3">P13+P18</f>
        <v>14413.705520582316</v>
      </c>
      <c r="Q19" s="117">
        <f t="shared" si="3"/>
        <v>16893.961619104852</v>
      </c>
      <c r="R19" s="117">
        <f t="shared" si="3"/>
        <v>22678.120998936745</v>
      </c>
      <c r="S19" s="117">
        <f t="shared" si="3"/>
        <v>27026.982239130524</v>
      </c>
      <c r="T19" s="117">
        <f t="shared" si="3"/>
        <v>33180.086743273569</v>
      </c>
      <c r="U19" s="117">
        <f t="shared" si="3"/>
        <v>36730.74424172601</v>
      </c>
      <c r="V19" s="117">
        <f t="shared" si="3"/>
        <v>50948.124334843596</v>
      </c>
      <c r="W19" s="117">
        <f t="shared" si="3"/>
        <v>69952.868754162628</v>
      </c>
      <c r="X19" s="117">
        <f t="shared" si="3"/>
        <v>81727.655806272276</v>
      </c>
      <c r="Y19" s="117">
        <f>Y13+Y18</f>
        <v>92538.477055890049</v>
      </c>
      <c r="Z19" s="108"/>
      <c r="AA19" s="14"/>
    </row>
    <row r="20" spans="1:27" s="103" customFormat="1" x14ac:dyDescent="0.2">
      <c r="A20" s="75"/>
      <c r="B20" s="97"/>
      <c r="C20" s="124" t="str">
        <f>KPI!$G$18</f>
        <v>TurnOver</v>
      </c>
      <c r="D20" s="99"/>
      <c r="E20" s="124" t="str">
        <f>KPI!$K$18</f>
        <v>Оборачиваемость ТЗ, классическая формула</v>
      </c>
      <c r="F20" s="99"/>
      <c r="G20" s="124" t="str">
        <f>KPI!$I$18</f>
        <v>об.</v>
      </c>
      <c r="H20" s="99"/>
      <c r="I20" s="102"/>
      <c r="J20" s="97"/>
      <c r="K20" s="125">
        <f>IF(K13+K19=0,0,K60/((K13+K19)/2))</f>
        <v>5.5859079173343096</v>
      </c>
      <c r="L20" s="102"/>
      <c r="M20" s="97"/>
      <c r="N20" s="125">
        <f t="shared" ref="N20:Y20" si="4">IF(N13+N19=0,0,N60/((N13+N19)/2))</f>
        <v>0.64911208530360653</v>
      </c>
      <c r="O20" s="125">
        <f t="shared" si="4"/>
        <v>0.57587223323046322</v>
      </c>
      <c r="P20" s="125">
        <f t="shared" si="4"/>
        <v>0.67939699832988387</v>
      </c>
      <c r="Q20" s="125">
        <f t="shared" si="4"/>
        <v>0.68498110345905661</v>
      </c>
      <c r="R20" s="125">
        <f t="shared" si="4"/>
        <v>0.65083801212514314</v>
      </c>
      <c r="S20" s="125">
        <f t="shared" si="4"/>
        <v>0.6899568443998858</v>
      </c>
      <c r="T20" s="125">
        <f t="shared" si="4"/>
        <v>0.69244291825102622</v>
      </c>
      <c r="U20" s="125">
        <f t="shared" si="4"/>
        <v>0.70521058807419412</v>
      </c>
      <c r="V20" s="125">
        <f t="shared" si="4"/>
        <v>0.61189669897580201</v>
      </c>
      <c r="W20" s="125">
        <f t="shared" si="4"/>
        <v>0.66827949578278467</v>
      </c>
      <c r="X20" s="125">
        <f t="shared" si="4"/>
        <v>0.68969923486876539</v>
      </c>
      <c r="Y20" s="125">
        <f t="shared" si="4"/>
        <v>0.70859393677223925</v>
      </c>
      <c r="Z20" s="102"/>
      <c r="AA20" s="75"/>
    </row>
    <row r="21" spans="1:27" s="115" customFormat="1" x14ac:dyDescent="0.2">
      <c r="A21" s="110"/>
      <c r="B21" s="111"/>
      <c r="C21" s="126" t="str">
        <f>KPI!$G$19</f>
        <v>TurnOverPer</v>
      </c>
      <c r="D21" s="113"/>
      <c r="E21" s="126" t="str">
        <f>KPI!$K$19</f>
        <v>Период оборачиваемости ТЗ, классическая формула</v>
      </c>
      <c r="F21" s="113"/>
      <c r="G21" s="126" t="str">
        <f>KPI!$I$19</f>
        <v>дни</v>
      </c>
      <c r="H21" s="113"/>
      <c r="I21" s="114"/>
      <c r="J21" s="111"/>
      <c r="K21" s="127">
        <f>IF(K20=0,0,(EOMONTH(N9,11)-(N9-1))/K20)</f>
        <v>65.343003393830415</v>
      </c>
      <c r="L21" s="114"/>
      <c r="M21" s="111"/>
      <c r="N21" s="127">
        <f>IF(N20=0,0,DAY(EOMONTH(N9,0))/N20)</f>
        <v>47.757545579359373</v>
      </c>
      <c r="O21" s="127">
        <f>IF(O20=0,0,DAY(EOMONTH(O9,0))/O20)</f>
        <v>48.621896289266722</v>
      </c>
      <c r="P21" s="127">
        <f t="shared" ref="P21:Y21" si="5">IF(P20=0,0,DAY(EOMONTH(P9,0))/P20)</f>
        <v>45.628697324546948</v>
      </c>
      <c r="Q21" s="127">
        <f t="shared" si="5"/>
        <v>43.796828625642796</v>
      </c>
      <c r="R21" s="127">
        <f t="shared" si="5"/>
        <v>47.630899582489846</v>
      </c>
      <c r="S21" s="127">
        <f t="shared" si="5"/>
        <v>43.480980359131813</v>
      </c>
      <c r="T21" s="127">
        <f t="shared" si="5"/>
        <v>44.769033205364948</v>
      </c>
      <c r="U21" s="127">
        <f t="shared" si="5"/>
        <v>43.958500516357162</v>
      </c>
      <c r="V21" s="127">
        <f t="shared" si="5"/>
        <v>49.027883383280638</v>
      </c>
      <c r="W21" s="127">
        <f t="shared" si="5"/>
        <v>46.387776664744678</v>
      </c>
      <c r="X21" s="127">
        <f t="shared" si="5"/>
        <v>43.497220938208436</v>
      </c>
      <c r="Y21" s="127">
        <f t="shared" si="5"/>
        <v>43.748610298882951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tr">
        <f>KPI!$E$21</f>
        <v>Oper Flow</v>
      </c>
      <c r="D24" s="1"/>
      <c r="E24" s="96" t="str">
        <f>KPI!$M$21</f>
        <v>Операционный поток - Фулфилмент - учет по дате операции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tr">
        <f>KPI!$G$21</f>
        <v>GMV</v>
      </c>
      <c r="D26" s="157"/>
      <c r="E26" s="156" t="str">
        <f>KPI!$K$21</f>
        <v>Валовой объем заказов, в ценах продажи</v>
      </c>
      <c r="F26" s="157"/>
      <c r="G26" s="156" t="str">
        <f>KPI!$I$21</f>
        <v>тыс.руб.</v>
      </c>
      <c r="H26" s="157"/>
      <c r="I26" s="158"/>
      <c r="J26" s="155"/>
      <c r="K26" s="159">
        <f>SUM(N26:Y26)</f>
        <v>463587.23534850817</v>
      </c>
      <c r="L26" s="158"/>
      <c r="M26" s="155"/>
      <c r="N26" s="159">
        <f>SUMIFS(OFMOR_FFF_2!63:63,OFMOR_FFF_2!55:55,"&gt;="&amp;N$9,OFMOR_FFF_2!55:55,"&lt;="&amp;EOMONTH(N$9,0))</f>
        <v>9688.1942321260758</v>
      </c>
      <c r="O26" s="159">
        <f>SUMIFS(OFMOR_FFF_2!63:63,OFMOR_FFF_2!55:55,"&gt;="&amp;O$9,OFMOR_FFF_2!55:55,"&lt;="&amp;EOMONTH(O$9,0))</f>
        <v>7762.617809446785</v>
      </c>
      <c r="P26" s="159">
        <f>SUMIFS(OFMOR_FFF_2!63:63,OFMOR_FFF_2!55:55,"&gt;="&amp;P$9,OFMOR_FFF_2!55:55,"&lt;="&amp;EOMONTH(P$9,0))</f>
        <v>13589.350508960913</v>
      </c>
      <c r="Q26" s="159">
        <f>SUMIFS(OFMOR_FFF_2!63:63,OFMOR_FFF_2!55:55,"&gt;="&amp;Q$9,OFMOR_FFF_2!55:55,"&lt;="&amp;EOMONTH(Q$9,0))</f>
        <v>16999.916457608531</v>
      </c>
      <c r="R26" s="159">
        <f>SUMIFS(OFMOR_FFF_2!63:63,OFMOR_FFF_2!55:55,"&gt;="&amp;R$9,OFMOR_FFF_2!55:55,"&lt;="&amp;EOMONTH(R$9,0))</f>
        <v>20327.376235681993</v>
      </c>
      <c r="S26" s="159">
        <f>SUMIFS(OFMOR_FFF_2!63:63,OFMOR_FFF_2!55:55,"&gt;="&amp;S$9,OFMOR_FFF_2!55:55,"&lt;="&amp;EOMONTH(S$9,0))</f>
        <v>27540.543495202841</v>
      </c>
      <c r="T26" s="159">
        <f>SUMIFS(OFMOR_FFF_2!63:63,OFMOR_FFF_2!55:55,"&gt;="&amp;T$9,OFMOR_FFF_2!55:55,"&lt;="&amp;EOMONTH(T$9,0))</f>
        <v>32960.650263482035</v>
      </c>
      <c r="U26" s="159">
        <f>SUMIFS(OFMOR_FFF_2!63:63,OFMOR_FFF_2!55:55,"&gt;="&amp;U$9,OFMOR_FFF_2!55:55,"&lt;="&amp;EOMONTH(U$9,0))</f>
        <v>39046.39266441777</v>
      </c>
      <c r="V26" s="159">
        <f>SUMIFS(OFMOR_FFF_2!63:63,OFMOR_FFF_2!55:55,"&gt;="&amp;V$9,OFMOR_FFF_2!55:55,"&lt;="&amp;EOMONTH(V$9,0))</f>
        <v>43336.246023368411</v>
      </c>
      <c r="W26" s="159">
        <f>SUMIFS(OFMOR_FFF_2!63:63,OFMOR_FFF_2!55:55,"&gt;="&amp;W$9,OFMOR_FFF_2!55:55,"&lt;="&amp;EOMONTH(W$9,0))</f>
        <v>66947.39378206004</v>
      </c>
      <c r="X26" s="159">
        <f>SUMIFS(OFMOR_FFF_2!63:63,OFMOR_FFF_2!55:55,"&gt;="&amp;X$9,OFMOR_FFF_2!55:55,"&lt;="&amp;EOMONTH(X$9,0))</f>
        <v>85642.041274556454</v>
      </c>
      <c r="Y26" s="159">
        <f>SUMIFS(OFMOR_FFF_2!63:63,OFMOR_FFF_2!55:55,"&gt;="&amp;Y$9,OFMOR_FFF_2!55:55,"&lt;="&amp;EOMONTH(Y$9,0))</f>
        <v>99746.512601596376</v>
      </c>
      <c r="Z26" s="158"/>
      <c r="AA26" s="154"/>
    </row>
    <row r="27" spans="1:27" s="160" customFormat="1" ht="13.8" x14ac:dyDescent="0.3">
      <c r="A27" s="154"/>
      <c r="B27" s="155"/>
      <c r="C27" s="156" t="str">
        <f>KPI!$G$22</f>
        <v>GrOrd</v>
      </c>
      <c r="D27" s="157"/>
      <c r="E27" s="156" t="str">
        <f>KPI!$K$22</f>
        <v>Валовой объем заказов, в количестве заказов</v>
      </c>
      <c r="F27" s="157"/>
      <c r="G27" s="156" t="str">
        <f>KPI!$I$22</f>
        <v>шт заказов</v>
      </c>
      <c r="H27" s="157"/>
      <c r="I27" s="158"/>
      <c r="J27" s="155"/>
      <c r="K27" s="159">
        <f>SUM(N27:Y27)</f>
        <v>62427.709013825079</v>
      </c>
      <c r="L27" s="158"/>
      <c r="M27" s="155"/>
      <c r="N27" s="159">
        <f>SUMIFS(OFMOR_OFF_2!42:42,OFMOR_OFF_2!40:40,"&gt;="&amp;N$9,OFMOR_OFF_2!40:40,"&lt;="&amp;EOMONTH(N$9,0))</f>
        <v>1677.3915911709812</v>
      </c>
      <c r="O27" s="159">
        <f>SUMIFS(OFMOR_OFF_2!42:42,OFMOR_OFF_2!40:40,"&gt;="&amp;O$9,OFMOR_OFF_2!40:40,"&lt;="&amp;EOMONTH(O$9,0))</f>
        <v>1250.4620620805722</v>
      </c>
      <c r="P27" s="159">
        <f>SUMIFS(OFMOR_OFF_2!42:42,OFMOR_OFF_2!40:40,"&gt;="&amp;P$9,OFMOR_OFF_2!40:40,"&lt;="&amp;EOMONTH(P$9,0))</f>
        <v>2059.8175574134561</v>
      </c>
      <c r="Q27" s="159">
        <f>SUMIFS(OFMOR_OFF_2!42:42,OFMOR_OFF_2!40:40,"&gt;="&amp;Q$9,OFMOR_OFF_2!40:40,"&lt;="&amp;EOMONTH(Q$9,0))</f>
        <v>2500.0983101912552</v>
      </c>
      <c r="R27" s="159">
        <f>SUMIFS(OFMOR_OFF_2!42:42,OFMOR_OFF_2!40:40,"&gt;="&amp;R$9,OFMOR_OFF_2!40:40,"&lt;="&amp;EOMONTH(R$9,0))</f>
        <v>3025.346947743049</v>
      </c>
      <c r="S27" s="159">
        <f>SUMIFS(OFMOR_OFF_2!42:42,OFMOR_OFF_2!40:40,"&gt;="&amp;S$9,OFMOR_OFF_2!40:40,"&lt;="&amp;EOMONTH(S$9,0))</f>
        <v>4052.558146165321</v>
      </c>
      <c r="T27" s="159">
        <f>SUMIFS(OFMOR_OFF_2!42:42,OFMOR_OFF_2!40:40,"&gt;="&amp;T$9,OFMOR_OFF_2!40:40,"&lt;="&amp;EOMONTH(T$9,0))</f>
        <v>4906.8747810937803</v>
      </c>
      <c r="U27" s="159">
        <f>SUMIFS(OFMOR_OFF_2!42:42,OFMOR_OFF_2!40:40,"&gt;="&amp;U$9,OFMOR_OFF_2!40:40,"&lt;="&amp;EOMONTH(U$9,0))</f>
        <v>5825.2730868770877</v>
      </c>
      <c r="V27" s="159">
        <f>SUMIFS(OFMOR_OFF_2!42:42,OFMOR_OFF_2!40:40,"&gt;="&amp;V$9,OFMOR_OFF_2!40:40,"&lt;="&amp;EOMONTH(V$9,0))</f>
        <v>6287.8466429805085</v>
      </c>
      <c r="W27" s="159">
        <f>SUMIFS(OFMOR_OFF_2!42:42,OFMOR_OFF_2!40:40,"&gt;="&amp;W$9,OFMOR_OFF_2!40:40,"&lt;="&amp;EOMONTH(W$9,0))</f>
        <v>8660.9728583767064</v>
      </c>
      <c r="X27" s="159">
        <f>SUMIFS(OFMOR_OFF_2!42:42,OFMOR_OFF_2!40:40,"&gt;="&amp;X$9,OFMOR_OFF_2!40:40,"&lt;="&amp;EOMONTH(X$9,0))</f>
        <v>10441.129455756156</v>
      </c>
      <c r="Y27" s="159">
        <f>SUMIFS(OFMOR_OFF_2!42:42,OFMOR_OFF_2!40:40,"&gt;="&amp;Y$9,OFMOR_OFF_2!40:40,"&lt;="&amp;EOMONTH(Y$9,0))</f>
        <v>11739.937573976209</v>
      </c>
      <c r="Z27" s="158"/>
      <c r="AA27" s="154"/>
    </row>
    <row r="28" spans="1:27" s="160" customFormat="1" ht="13.8" x14ac:dyDescent="0.3">
      <c r="A28" s="154"/>
      <c r="B28" s="155"/>
      <c r="C28" s="188" t="str">
        <f>KPI!$G$23</f>
        <v>GrAOV</v>
      </c>
      <c r="D28" s="157"/>
      <c r="E28" s="188" t="str">
        <f>KPI!$K$23</f>
        <v>Средний чек созданного заказа</v>
      </c>
      <c r="F28" s="157"/>
      <c r="G28" s="188" t="str">
        <f>KPI!$I$23</f>
        <v>руб.</v>
      </c>
      <c r="H28" s="157"/>
      <c r="I28" s="158"/>
      <c r="J28" s="155"/>
      <c r="K28" s="190">
        <f>IF(K27=0,0,K26*1000/K27)</f>
        <v>7425.9850741253913</v>
      </c>
      <c r="L28" s="158"/>
      <c r="M28" s="155"/>
      <c r="N28" s="190">
        <f>IF(N27=0,0,N26*1000/N27)</f>
        <v>5775.7498506134643</v>
      </c>
      <c r="O28" s="190">
        <f t="shared" ref="O28:Y28" si="6">IF(O27=0,0,O26*1000/O27)</f>
        <v>6207.7995365417237</v>
      </c>
      <c r="P28" s="190">
        <f t="shared" si="6"/>
        <v>6597.3563823901304</v>
      </c>
      <c r="Q28" s="190">
        <f t="shared" si="6"/>
        <v>6799.6991911522291</v>
      </c>
      <c r="R28" s="190">
        <f t="shared" si="6"/>
        <v>6719.0231688456424</v>
      </c>
      <c r="S28" s="190">
        <f t="shared" si="6"/>
        <v>6795.8416639284278</v>
      </c>
      <c r="T28" s="190">
        <f t="shared" si="6"/>
        <v>6717.2389217021855</v>
      </c>
      <c r="U28" s="190">
        <f t="shared" si="6"/>
        <v>6702.9291300316418</v>
      </c>
      <c r="V28" s="190">
        <f t="shared" si="6"/>
        <v>6892.0647216717989</v>
      </c>
      <c r="W28" s="190">
        <f t="shared" si="6"/>
        <v>7729.7775754267568</v>
      </c>
      <c r="X28" s="190">
        <f t="shared" si="6"/>
        <v>8202.3732813064889</v>
      </c>
      <c r="Y28" s="190">
        <f t="shared" si="6"/>
        <v>8496.3409705604718</v>
      </c>
      <c r="Z28" s="158"/>
      <c r="AA28" s="154"/>
    </row>
    <row r="29" spans="1:27" s="31" customFormat="1" x14ac:dyDescent="0.2">
      <c r="A29" s="14"/>
      <c r="B29" s="105"/>
      <c r="C29" s="189" t="str">
        <f>KPI!$G$24</f>
        <v>1C</v>
      </c>
      <c r="D29" s="107"/>
      <c r="E29" s="189" t="str">
        <f>KPI!$K$24</f>
        <v>1-ый уровень отмен заказов - отмены при подтверждении</v>
      </c>
      <c r="F29" s="107"/>
      <c r="G29" s="189" t="str">
        <f>KPI!$I$24</f>
        <v>тыс.руб.</v>
      </c>
      <c r="H29" s="107"/>
      <c r="I29" s="108"/>
      <c r="J29" s="105"/>
      <c r="K29" s="191">
        <f>SUM(N29:Y29)</f>
        <v>16575.446448193652</v>
      </c>
      <c r="L29" s="108"/>
      <c r="M29" s="105"/>
      <c r="N29" s="191">
        <f>SUMIFS(OFMOR_FFF_2!$136:$136,OFMOR_FFF_2!$100:$100,"&gt;="&amp;N$9,OFMOR_FFF_2!$100:$100,"&lt;="&amp;EOMONTH(N$9,0))</f>
        <v>339.84416898920995</v>
      </c>
      <c r="O29" s="191">
        <f>SUMIFS(OFMOR_FFF_2!$136:$136,OFMOR_FFF_2!$100:$100,"&gt;="&amp;O$9,OFMOR_FFF_2!$100:$100,"&lt;="&amp;EOMONTH(O$9,0))</f>
        <v>274.6370549352352</v>
      </c>
      <c r="P29" s="191">
        <f>SUMIFS(OFMOR_FFF_2!$136:$136,OFMOR_FFF_2!$100:$100,"&gt;="&amp;P$9,OFMOR_FFF_2!$100:$100,"&lt;="&amp;EOMONTH(P$9,0))</f>
        <v>487.1617132841061</v>
      </c>
      <c r="Q29" s="191">
        <f>SUMIFS(OFMOR_FFF_2!$136:$136,OFMOR_FFF_2!$100:$100,"&gt;="&amp;Q$9,OFMOR_FFF_2!$100:$100,"&lt;="&amp;EOMONTH(Q$9,0))</f>
        <v>608.59507098137703</v>
      </c>
      <c r="R29" s="191">
        <f>SUMIFS(OFMOR_FFF_2!$136:$136,OFMOR_FFF_2!$100:$100,"&gt;="&amp;R$9,OFMOR_FFF_2!$100:$100,"&lt;="&amp;EOMONTH(R$9,0))</f>
        <v>727.1630137699359</v>
      </c>
      <c r="S29" s="191">
        <f>SUMIFS(OFMOR_FFF_2!$136:$136,OFMOR_FFF_2!$100:$100,"&gt;="&amp;S$9,OFMOR_FFF_2!$100:$100,"&lt;="&amp;EOMONTH(S$9,0))</f>
        <v>982.78907533354675</v>
      </c>
      <c r="T29" s="191">
        <f>SUMIFS(OFMOR_FFF_2!$136:$136,OFMOR_FFF_2!$100:$100,"&gt;="&amp;T$9,OFMOR_FFF_2!$100:$100,"&lt;="&amp;EOMONTH(T$9,0))</f>
        <v>1179.6182710366736</v>
      </c>
      <c r="U29" s="191">
        <f>SUMIFS(OFMOR_FFF_2!$136:$136,OFMOR_FFF_2!$100:$100,"&gt;="&amp;U$9,OFMOR_FFF_2!$100:$100,"&lt;="&amp;EOMONTH(U$9,0))</f>
        <v>1401.7100956781428</v>
      </c>
      <c r="V29" s="191">
        <f>SUMIFS(OFMOR_FFF_2!$136:$136,OFMOR_FFF_2!$100:$100,"&gt;="&amp;V$9,OFMOR_FFF_2!$100:$100,"&lt;="&amp;EOMONTH(V$9,0))</f>
        <v>1548.3656546605735</v>
      </c>
      <c r="W29" s="191">
        <f>SUMIFS(OFMOR_FFF_2!$136:$136,OFMOR_FFF_2!$100:$100,"&gt;="&amp;W$9,OFMOR_FFF_2!$100:$100,"&lt;="&amp;EOMONTH(W$9,0))</f>
        <v>2383.7800906641723</v>
      </c>
      <c r="X29" s="191">
        <f>SUMIFS(OFMOR_FFF_2!$136:$136,OFMOR_FFF_2!$100:$100,"&gt;="&amp;X$9,OFMOR_FFF_2!$100:$100,"&lt;="&amp;EOMONTH(X$9,0))</f>
        <v>3063.4743659205019</v>
      </c>
      <c r="Y29" s="191">
        <f>SUMIFS(OFMOR_FFF_2!$136:$136,OFMOR_FFF_2!$100:$100,"&gt;="&amp;Y$9,OFMOR_FFF_2!$100:$100,"&lt;="&amp;EOMONTH(Y$9,0))</f>
        <v>3578.3078729401786</v>
      </c>
      <c r="Z29" s="108"/>
      <c r="AA29" s="14"/>
    </row>
    <row r="30" spans="1:27" s="103" customFormat="1" x14ac:dyDescent="0.2">
      <c r="A30" s="75"/>
      <c r="B30" s="97"/>
      <c r="C30" s="98" t="str">
        <f>KPI!$G$25</f>
        <v>%1CGMV</v>
      </c>
      <c r="D30" s="99"/>
      <c r="E30" s="98" t="str">
        <f>KPI!$K$25</f>
        <v>% от GMV</v>
      </c>
      <c r="F30" s="99"/>
      <c r="G30" s="98" t="str">
        <f>KPI!$I$25</f>
        <v>%</v>
      </c>
      <c r="H30" s="99"/>
      <c r="I30" s="102"/>
      <c r="J30" s="97"/>
      <c r="K30" s="101">
        <f>IF(K$26=0,0,K29/K$26)</f>
        <v>3.5754751607284502E-2</v>
      </c>
      <c r="L30" s="102"/>
      <c r="M30" s="97"/>
      <c r="N30" s="101">
        <f>IF(N$26=0,0,N29/N$26)</f>
        <v>3.5078174616099855E-2</v>
      </c>
      <c r="O30" s="101">
        <f t="shared" ref="O30:Y30" si="7">IF(O$26=0,0,O29/O$26)</f>
        <v>3.5379437926341455E-2</v>
      </c>
      <c r="P30" s="101">
        <f t="shared" si="7"/>
        <v>3.5848785632754725E-2</v>
      </c>
      <c r="Q30" s="101">
        <f t="shared" si="7"/>
        <v>3.5799885987615694E-2</v>
      </c>
      <c r="R30" s="101">
        <f t="shared" si="7"/>
        <v>3.5772595800804746E-2</v>
      </c>
      <c r="S30" s="101">
        <f t="shared" si="7"/>
        <v>3.5685173587977091E-2</v>
      </c>
      <c r="T30" s="101">
        <f t="shared" si="7"/>
        <v>3.5788683220961917E-2</v>
      </c>
      <c r="U30" s="101">
        <f t="shared" si="7"/>
        <v>3.589858114999428E-2</v>
      </c>
      <c r="V30" s="101">
        <f t="shared" si="7"/>
        <v>3.5729113542175318E-2</v>
      </c>
      <c r="W30" s="101">
        <f t="shared" si="7"/>
        <v>3.5606764595262796E-2</v>
      </c>
      <c r="X30" s="101">
        <f t="shared" si="7"/>
        <v>3.5770683654064592E-2</v>
      </c>
      <c r="Y30" s="101">
        <f t="shared" si="7"/>
        <v>3.5874014836313285E-2</v>
      </c>
      <c r="Z30" s="102"/>
      <c r="AA30" s="75"/>
    </row>
    <row r="31" spans="1:27" s="10" customFormat="1" x14ac:dyDescent="0.2">
      <c r="A31" s="8"/>
      <c r="B31" s="89"/>
      <c r="C31" s="56" t="str">
        <f>KPI!$G$26</f>
        <v>COV</v>
      </c>
      <c r="D31" s="81"/>
      <c r="E31" s="56" t="str">
        <f>KPI!$K$26</f>
        <v>Стоимость подтвержденных заказов</v>
      </c>
      <c r="F31" s="81"/>
      <c r="G31" s="56" t="str">
        <f>KPI!$I$26</f>
        <v>тыс.руб.</v>
      </c>
      <c r="H31" s="81"/>
      <c r="I31" s="90"/>
      <c r="J31" s="89"/>
      <c r="K31" s="40">
        <f>SUM(N31:Y31)</f>
        <v>444205.93366096774</v>
      </c>
      <c r="L31" s="90"/>
      <c r="M31" s="89"/>
      <c r="N31" s="40">
        <f>SUMIFS(OFMOR_FFF_2!$137:$137,OFMOR_FFF_2!$100:$100,"&gt;="&amp;N$9,OFMOR_FFF_2!$100:$100,"&lt;="&amp;EOMONTH(N$9,0))</f>
        <v>9107.4950443666057</v>
      </c>
      <c r="O31" s="40">
        <f>SUMIFS(OFMOR_FFF_2!$137:$137,OFMOR_FFF_2!$100:$100,"&gt;="&amp;O$9,OFMOR_FFF_2!$100:$100,"&lt;="&amp;EOMONTH(O$9,0))</f>
        <v>7360.0074535970871</v>
      </c>
      <c r="P31" s="40">
        <f>SUMIFS(OFMOR_FFF_2!$137:$137,OFMOR_FFF_2!$100:$100,"&gt;="&amp;P$9,OFMOR_FFF_2!$100:$100,"&lt;="&amp;EOMONTH(P$9,0))</f>
        <v>13055.462751461861</v>
      </c>
      <c r="Q31" s="40">
        <f>SUMIFS(OFMOR_FFF_2!$137:$137,OFMOR_FFF_2!$100:$100,"&gt;="&amp;Q$9,OFMOR_FFF_2!$100:$100,"&lt;="&amp;EOMONTH(Q$9,0))</f>
        <v>16309.759291956001</v>
      </c>
      <c r="R31" s="40">
        <f>SUMIFS(OFMOR_FFF_2!$137:$137,OFMOR_FFF_2!$100:$100,"&gt;="&amp;R$9,OFMOR_FFF_2!$100:$100,"&lt;="&amp;EOMONTH(R$9,0))</f>
        <v>19487.265484218569</v>
      </c>
      <c r="S31" s="40">
        <f>SUMIFS(OFMOR_FFF_2!$137:$137,OFMOR_FFF_2!$100:$100,"&gt;="&amp;S$9,OFMOR_FFF_2!$100:$100,"&lt;="&amp;EOMONTH(S$9,0))</f>
        <v>26337.796702176463</v>
      </c>
      <c r="T31" s="40">
        <f>SUMIFS(OFMOR_FFF_2!$137:$137,OFMOR_FFF_2!$100:$100,"&gt;="&amp;T$9,OFMOR_FFF_2!$100:$100,"&lt;="&amp;EOMONTH(T$9,0))</f>
        <v>31612.628781198557</v>
      </c>
      <c r="U31" s="40">
        <f>SUMIFS(OFMOR_FFF_2!$137:$137,OFMOR_FFF_2!$100:$100,"&gt;="&amp;U$9,OFMOR_FFF_2!$100:$100,"&lt;="&amp;EOMONTH(U$9,0))</f>
        <v>37564.47488270027</v>
      </c>
      <c r="V31" s="40">
        <f>SUMIFS(OFMOR_FFF_2!$137:$137,OFMOR_FFF_2!$100:$100,"&gt;="&amp;V$9,OFMOR_FFF_2!$100:$100,"&lt;="&amp;EOMONTH(V$9,0))</f>
        <v>41494.702023668848</v>
      </c>
      <c r="W31" s="40">
        <f>SUMIFS(OFMOR_FFF_2!$137:$137,OFMOR_FFF_2!$100:$100,"&gt;="&amp;W$9,OFMOR_FFF_2!$100:$100,"&lt;="&amp;EOMONTH(W$9,0))</f>
        <v>63883.000927030815</v>
      </c>
      <c r="X31" s="40">
        <f>SUMIFS(OFMOR_FFF_2!$137:$137,OFMOR_FFF_2!$100:$100,"&gt;="&amp;X$9,OFMOR_FFF_2!$100:$100,"&lt;="&amp;EOMONTH(X$9,0))</f>
        <v>82098.15012906972</v>
      </c>
      <c r="Y31" s="40">
        <f>SUMIFS(OFMOR_FFF_2!$137:$137,OFMOR_FFF_2!$100:$100,"&gt;="&amp;Y$9,OFMOR_FFF_2!$100:$100,"&lt;="&amp;EOMONTH(Y$9,0))</f>
        <v>95895.190189522953</v>
      </c>
      <c r="Z31" s="90"/>
      <c r="AA31" s="8"/>
    </row>
    <row r="32" spans="1:27" s="103" customFormat="1" x14ac:dyDescent="0.2">
      <c r="A32" s="75"/>
      <c r="B32" s="97"/>
      <c r="C32" s="98" t="str">
        <f>KPI!$G$27</f>
        <v>%COV_GMV</v>
      </c>
      <c r="D32" s="99"/>
      <c r="E32" s="98" t="str">
        <f>KPI!$K$27</f>
        <v>% от GMV</v>
      </c>
      <c r="F32" s="99"/>
      <c r="G32" s="98" t="str">
        <f>KPI!$I$27</f>
        <v>%</v>
      </c>
      <c r="H32" s="99"/>
      <c r="I32" s="102"/>
      <c r="J32" s="97"/>
      <c r="K32" s="101">
        <f>IF(K$26=0,0,K31/K$26)</f>
        <v>0.95819276241941764</v>
      </c>
      <c r="L32" s="102"/>
      <c r="M32" s="97"/>
      <c r="N32" s="101">
        <f>IF(N$26=0,0,N31/N$26)</f>
        <v>0.94006115341557972</v>
      </c>
      <c r="O32" s="101">
        <f t="shared" ref="O32:Y32" si="8">IF(O$26=0,0,O31/O$26)</f>
        <v>0.94813471875947086</v>
      </c>
      <c r="P32" s="101">
        <f t="shared" si="8"/>
        <v>0.9607127833558341</v>
      </c>
      <c r="Q32" s="101">
        <f t="shared" si="8"/>
        <v>0.95940232016001226</v>
      </c>
      <c r="R32" s="101">
        <f t="shared" si="8"/>
        <v>0.95867096954752473</v>
      </c>
      <c r="S32" s="101">
        <f t="shared" si="8"/>
        <v>0.95632813879523193</v>
      </c>
      <c r="T32" s="101">
        <f t="shared" si="8"/>
        <v>0.95910209684858716</v>
      </c>
      <c r="U32" s="101">
        <f t="shared" si="8"/>
        <v>0.96204725505749611</v>
      </c>
      <c r="V32" s="101">
        <f t="shared" si="8"/>
        <v>0.95750568707066741</v>
      </c>
      <c r="W32" s="101">
        <f t="shared" si="8"/>
        <v>0.9542268536247277</v>
      </c>
      <c r="X32" s="101">
        <f t="shared" si="8"/>
        <v>0.95861972586424571</v>
      </c>
      <c r="Y32" s="101">
        <f t="shared" si="8"/>
        <v>0.96138890161046309</v>
      </c>
      <c r="Z32" s="102"/>
      <c r="AA32" s="75"/>
    </row>
    <row r="33" spans="1:27" s="31" customFormat="1" x14ac:dyDescent="0.2">
      <c r="A33" s="14"/>
      <c r="B33" s="105"/>
      <c r="C33" s="116" t="str">
        <f>KPI!$G$28</f>
        <v>2C</v>
      </c>
      <c r="D33" s="107"/>
      <c r="E33" s="116" t="str">
        <f>KPI!$K$28</f>
        <v>2-ой уровень отмен заказов - отмены поставщиков</v>
      </c>
      <c r="F33" s="107"/>
      <c r="G33" s="116" t="str">
        <f>KPI!$I$28</f>
        <v>тыс.руб.</v>
      </c>
      <c r="H33" s="107"/>
      <c r="I33" s="108"/>
      <c r="J33" s="105"/>
      <c r="K33" s="117">
        <f>SUM(N33:Y33)</f>
        <v>0</v>
      </c>
      <c r="L33" s="108"/>
      <c r="M33" s="105"/>
      <c r="N33" s="117">
        <f>SUMIFS(OFMOR_FFF_2!$138:$138,OFMOR_FFF_2!$100:$100,"&gt;="&amp;N$9,OFMOR_FFF_2!$100:$100,"&lt;="&amp;EOMONTH(N$9,0))</f>
        <v>0</v>
      </c>
      <c r="O33" s="117">
        <f>SUMIFS(OFMOR_FFF_2!$138:$138,OFMOR_FFF_2!$100:$100,"&gt;="&amp;O$9,OFMOR_FFF_2!$100:$100,"&lt;="&amp;EOMONTH(O$9,0))</f>
        <v>0</v>
      </c>
      <c r="P33" s="117">
        <f>SUMIFS(OFMOR_FFF_2!$138:$138,OFMOR_FFF_2!$100:$100,"&gt;="&amp;P$9,OFMOR_FFF_2!$100:$100,"&lt;="&amp;EOMONTH(P$9,0))</f>
        <v>0</v>
      </c>
      <c r="Q33" s="117">
        <f>SUMIFS(OFMOR_FFF_2!$138:$138,OFMOR_FFF_2!$100:$100,"&gt;="&amp;Q$9,OFMOR_FFF_2!$100:$100,"&lt;="&amp;EOMONTH(Q$9,0))</f>
        <v>0</v>
      </c>
      <c r="R33" s="117">
        <f>SUMIFS(OFMOR_FFF_2!$138:$138,OFMOR_FFF_2!$100:$100,"&gt;="&amp;R$9,OFMOR_FFF_2!$100:$100,"&lt;="&amp;EOMONTH(R$9,0))</f>
        <v>0</v>
      </c>
      <c r="S33" s="117">
        <f>SUMIFS(OFMOR_FFF_2!$138:$138,OFMOR_FFF_2!$100:$100,"&gt;="&amp;S$9,OFMOR_FFF_2!$100:$100,"&lt;="&amp;EOMONTH(S$9,0))</f>
        <v>0</v>
      </c>
      <c r="T33" s="117">
        <f>SUMIFS(OFMOR_FFF_2!$138:$138,OFMOR_FFF_2!$100:$100,"&gt;="&amp;T$9,OFMOR_FFF_2!$100:$100,"&lt;="&amp;EOMONTH(T$9,0))</f>
        <v>0</v>
      </c>
      <c r="U33" s="117">
        <f>SUMIFS(OFMOR_FFF_2!$138:$138,OFMOR_FFF_2!$100:$100,"&gt;="&amp;U$9,OFMOR_FFF_2!$100:$100,"&lt;="&amp;EOMONTH(U$9,0))</f>
        <v>0</v>
      </c>
      <c r="V33" s="117">
        <f>SUMIFS(OFMOR_FFF_2!$138:$138,OFMOR_FFF_2!$100:$100,"&gt;="&amp;V$9,OFMOR_FFF_2!$100:$100,"&lt;="&amp;EOMONTH(V$9,0))</f>
        <v>0</v>
      </c>
      <c r="W33" s="117">
        <f>SUMIFS(OFMOR_FFF_2!$138:$138,OFMOR_FFF_2!$100:$100,"&gt;="&amp;W$9,OFMOR_FFF_2!$100:$100,"&lt;="&amp;EOMONTH(W$9,0))</f>
        <v>0</v>
      </c>
      <c r="X33" s="117">
        <f>SUMIFS(OFMOR_FFF_2!$138:$138,OFMOR_FFF_2!$100:$100,"&gt;="&amp;X$9,OFMOR_FFF_2!$100:$100,"&lt;="&amp;EOMONTH(X$9,0))</f>
        <v>0</v>
      </c>
      <c r="Y33" s="117">
        <f>SUMIFS(OFMOR_FFF_2!$138:$138,OFMOR_FFF_2!$100:$100,"&gt;="&amp;Y$9,OFMOR_FFF_2!$100:$100,"&lt;="&amp;EOMONTH(Y$9,0))</f>
        <v>0</v>
      </c>
      <c r="Z33" s="108"/>
      <c r="AA33" s="14"/>
    </row>
    <row r="34" spans="1:27" s="103" customFormat="1" x14ac:dyDescent="0.2">
      <c r="A34" s="75"/>
      <c r="B34" s="97"/>
      <c r="C34" s="98" t="str">
        <f>KPI!$G$29</f>
        <v>%2CGMV</v>
      </c>
      <c r="D34" s="99"/>
      <c r="E34" s="98" t="str">
        <f>KPI!$K$29</f>
        <v>% от GMV</v>
      </c>
      <c r="F34" s="99"/>
      <c r="G34" s="98" t="str">
        <f>KPI!$I$29</f>
        <v>%</v>
      </c>
      <c r="H34" s="99"/>
      <c r="I34" s="102"/>
      <c r="J34" s="97"/>
      <c r="K34" s="101">
        <f>IF(K$26=0,0,K33/K$26)</f>
        <v>0</v>
      </c>
      <c r="L34" s="102"/>
      <c r="M34" s="97"/>
      <c r="N34" s="101">
        <f>IF(N$26=0,0,N33/N$26)</f>
        <v>0</v>
      </c>
      <c r="O34" s="101">
        <f t="shared" ref="O34:Y34" si="9">IF(O$26=0,0,O33/O$26)</f>
        <v>0</v>
      </c>
      <c r="P34" s="101">
        <f t="shared" si="9"/>
        <v>0</v>
      </c>
      <c r="Q34" s="101">
        <f t="shared" si="9"/>
        <v>0</v>
      </c>
      <c r="R34" s="101">
        <f t="shared" si="9"/>
        <v>0</v>
      </c>
      <c r="S34" s="101">
        <f t="shared" si="9"/>
        <v>0</v>
      </c>
      <c r="T34" s="101">
        <f t="shared" si="9"/>
        <v>0</v>
      </c>
      <c r="U34" s="101">
        <f t="shared" si="9"/>
        <v>0</v>
      </c>
      <c r="V34" s="101">
        <f t="shared" si="9"/>
        <v>0</v>
      </c>
      <c r="W34" s="101">
        <f t="shared" si="9"/>
        <v>0</v>
      </c>
      <c r="X34" s="101">
        <f t="shared" si="9"/>
        <v>0</v>
      </c>
      <c r="Y34" s="101">
        <f t="shared" si="9"/>
        <v>0</v>
      </c>
      <c r="Z34" s="102"/>
      <c r="AA34" s="75"/>
    </row>
    <row r="35" spans="1:27" s="10" customFormat="1" x14ac:dyDescent="0.2">
      <c r="A35" s="8"/>
      <c r="B35" s="89"/>
      <c r="C35" s="56" t="str">
        <f>KPI!$G$30</f>
        <v>OPV</v>
      </c>
      <c r="D35" s="81"/>
      <c r="E35" s="56" t="str">
        <f>KPI!$K$30</f>
        <v>Стоимость заказов в складской сборке</v>
      </c>
      <c r="F35" s="81"/>
      <c r="G35" s="56" t="str">
        <f>KPI!$I$30</f>
        <v>тыс.руб.</v>
      </c>
      <c r="H35" s="81"/>
      <c r="I35" s="90"/>
      <c r="J35" s="89"/>
      <c r="K35" s="40">
        <f>SUM(N35:Y35)</f>
        <v>440213.40953904495</v>
      </c>
      <c r="L35" s="90"/>
      <c r="M35" s="89"/>
      <c r="N35" s="40">
        <f>SUMIFS(OFMOR_FFF_2!$139:$139,OFMOR_FFF_2!$100:$100,"&gt;="&amp;N$9,OFMOR_FFF_2!$100:$100,"&lt;="&amp;EOMONTH(N$9,0))</f>
        <v>9025.6368545057794</v>
      </c>
      <c r="O35" s="40">
        <f>SUMIFS(OFMOR_FFF_2!$139:$139,OFMOR_FFF_2!$100:$100,"&gt;="&amp;O$9,OFMOR_FFF_2!$100:$100,"&lt;="&amp;EOMONTH(O$9,0))</f>
        <v>7293.8556868842079</v>
      </c>
      <c r="P35" s="40">
        <f>SUMIFS(OFMOR_FFF_2!$139:$139,OFMOR_FFF_2!$100:$100,"&gt;="&amp;P$9,OFMOR_FFF_2!$100:$100,"&lt;="&amp;EOMONTH(P$9,0))</f>
        <v>12938.120217271724</v>
      </c>
      <c r="Q35" s="40">
        <f>SUMIFS(OFMOR_FFF_2!$139:$139,OFMOR_FFF_2!$100:$100,"&gt;="&amp;Q$9,OFMOR_FFF_2!$100:$100,"&lt;="&amp;EOMONTH(Q$9,0))</f>
        <v>16163.167131740538</v>
      </c>
      <c r="R35" s="40">
        <f>SUMIFS(OFMOR_FFF_2!$139:$139,OFMOR_FFF_2!$100:$100,"&gt;="&amp;R$9,OFMOR_FFF_2!$100:$100,"&lt;="&amp;EOMONTH(R$9,0))</f>
        <v>19312.113889833432</v>
      </c>
      <c r="S35" s="40">
        <f>SUMIFS(OFMOR_FFF_2!$139:$139,OFMOR_FFF_2!$100:$100,"&gt;="&amp;S$9,OFMOR_FFF_2!$100:$100,"&lt;="&amp;EOMONTH(S$9,0))</f>
        <v>26101.072514849438</v>
      </c>
      <c r="T35" s="40">
        <f>SUMIFS(OFMOR_FFF_2!$139:$139,OFMOR_FFF_2!$100:$100,"&gt;="&amp;T$9,OFMOR_FFF_2!$100:$100,"&lt;="&amp;EOMONTH(T$9,0))</f>
        <v>31328.494389012212</v>
      </c>
      <c r="U35" s="40">
        <f>SUMIFS(OFMOR_FFF_2!$139:$139,OFMOR_FFF_2!$100:$100,"&gt;="&amp;U$9,OFMOR_FFF_2!$100:$100,"&lt;="&amp;EOMONTH(U$9,0))</f>
        <v>37226.845281806622</v>
      </c>
      <c r="V35" s="40">
        <f>SUMIFS(OFMOR_FFF_2!$139:$139,OFMOR_FFF_2!$100:$100,"&gt;="&amp;V$9,OFMOR_FFF_2!$100:$100,"&lt;="&amp;EOMONTH(V$9,0))</f>
        <v>41121.747530701759</v>
      </c>
      <c r="W35" s="40">
        <f>SUMIFS(OFMOR_FFF_2!$139:$139,OFMOR_FFF_2!$100:$100,"&gt;="&amp;W$9,OFMOR_FFF_2!$100:$100,"&lt;="&amp;EOMONTH(W$9,0))</f>
        <v>63308.820343534491</v>
      </c>
      <c r="X35" s="40">
        <f>SUMIFS(OFMOR_FFF_2!$139:$139,OFMOR_FFF_2!$100:$100,"&gt;="&amp;X$9,OFMOR_FFF_2!$100:$100,"&lt;="&amp;EOMONTH(X$9,0))</f>
        <v>81360.251735740923</v>
      </c>
      <c r="Y35" s="40">
        <f>SUMIFS(OFMOR_FFF_2!$139:$139,OFMOR_FFF_2!$100:$100,"&gt;="&amp;Y$9,OFMOR_FFF_2!$100:$100,"&lt;="&amp;EOMONTH(Y$9,0))</f>
        <v>95033.283963163878</v>
      </c>
      <c r="Z35" s="90"/>
      <c r="AA35" s="8"/>
    </row>
    <row r="36" spans="1:27" s="103" customFormat="1" x14ac:dyDescent="0.2">
      <c r="A36" s="75"/>
      <c r="B36" s="97"/>
      <c r="C36" s="98" t="str">
        <f>KPI!$G$31</f>
        <v>%OPV_GMV</v>
      </c>
      <c r="D36" s="99"/>
      <c r="E36" s="98" t="str">
        <f>KPI!$K$31</f>
        <v>% от GMV</v>
      </c>
      <c r="F36" s="99"/>
      <c r="G36" s="98" t="str">
        <f>KPI!$I$31</f>
        <v>%</v>
      </c>
      <c r="H36" s="99"/>
      <c r="I36" s="102"/>
      <c r="J36" s="97"/>
      <c r="K36" s="101">
        <f>IF(K$26=0,0,K35/K$26)</f>
        <v>0.94958052330346931</v>
      </c>
      <c r="L36" s="102"/>
      <c r="M36" s="97"/>
      <c r="N36" s="101">
        <f>IF(N$26=0,0,N35/N$26)</f>
        <v>0.93161188124993877</v>
      </c>
      <c r="O36" s="101">
        <f t="shared" ref="O36:Y36" si="10">IF(O$26=0,0,O35/O$26)</f>
        <v>0.93961288136688725</v>
      </c>
      <c r="P36" s="101">
        <f t="shared" si="10"/>
        <v>0.9520778942849577</v>
      </c>
      <c r="Q36" s="101">
        <f t="shared" si="10"/>
        <v>0.95077920953585071</v>
      </c>
      <c r="R36" s="101">
        <f t="shared" si="10"/>
        <v>0.95005443230462749</v>
      </c>
      <c r="S36" s="101">
        <f t="shared" si="10"/>
        <v>0.9477326589214139</v>
      </c>
      <c r="T36" s="101">
        <f t="shared" si="10"/>
        <v>0.95048168463235294</v>
      </c>
      <c r="U36" s="101">
        <f t="shared" si="10"/>
        <v>0.95340037175138925</v>
      </c>
      <c r="V36" s="101">
        <f t="shared" si="10"/>
        <v>0.94889962338979439</v>
      </c>
      <c r="W36" s="101">
        <f t="shared" si="10"/>
        <v>0.94565026010765219</v>
      </c>
      <c r="X36" s="101">
        <f t="shared" si="10"/>
        <v>0.95000364919971125</v>
      </c>
      <c r="Y36" s="101">
        <f t="shared" si="10"/>
        <v>0.95274793558690229</v>
      </c>
      <c r="Z36" s="102"/>
      <c r="AA36" s="75"/>
    </row>
    <row r="37" spans="1:27" s="31" customFormat="1" x14ac:dyDescent="0.2">
      <c r="A37" s="14"/>
      <c r="B37" s="105"/>
      <c r="C37" s="116" t="str">
        <f>KPI!$G$32</f>
        <v>3C</v>
      </c>
      <c r="D37" s="107"/>
      <c r="E37" s="116" t="str">
        <f>KPI!$K$32</f>
        <v>3-тий уровень отмен заказов - отмены на складе</v>
      </c>
      <c r="F37" s="107"/>
      <c r="G37" s="116" t="str">
        <f>KPI!$I$32</f>
        <v>тыс.руб.</v>
      </c>
      <c r="H37" s="107"/>
      <c r="I37" s="108"/>
      <c r="J37" s="105"/>
      <c r="K37" s="117">
        <f>SUM(N37:Y37)</f>
        <v>26828.104553494868</v>
      </c>
      <c r="L37" s="108"/>
      <c r="M37" s="105"/>
      <c r="N37" s="117">
        <f>SUMIFS(OFMOR_FFF_2!$140:$140,OFMOR_FFF_2!$100:$100,"&gt;="&amp;N$9,OFMOR_FFF_2!$100:$100,"&lt;="&amp;EOMONTH(N$9,0))</f>
        <v>462.81158840500052</v>
      </c>
      <c r="O37" s="117">
        <f>SUMIFS(OFMOR_FFF_2!$140:$140,OFMOR_FFF_2!$100:$100,"&gt;="&amp;O$9,OFMOR_FFF_2!$100:$100,"&lt;="&amp;EOMONTH(O$9,0))</f>
        <v>463.47814127868128</v>
      </c>
      <c r="P37" s="117">
        <f>SUMIFS(OFMOR_FFF_2!$140:$140,OFMOR_FFF_2!$100:$100,"&gt;="&amp;P$9,OFMOR_FFF_2!$100:$100,"&lt;="&amp;EOMONTH(P$9,0))</f>
        <v>798.33027539833199</v>
      </c>
      <c r="Q37" s="117">
        <f>SUMIFS(OFMOR_FFF_2!$140:$140,OFMOR_FFF_2!$100:$100,"&gt;="&amp;Q$9,OFMOR_FFF_2!$100:$100,"&lt;="&amp;EOMONTH(Q$9,0))</f>
        <v>988.30473738397598</v>
      </c>
      <c r="R37" s="117">
        <f>SUMIFS(OFMOR_FFF_2!$140:$140,OFMOR_FFF_2!$100:$100,"&gt;="&amp;R$9,OFMOR_FFF_2!$100:$100,"&lt;="&amp;EOMONTH(R$9,0))</f>
        <v>1183.6851386843562</v>
      </c>
      <c r="S37" s="117">
        <f>SUMIFS(OFMOR_FFF_2!$140:$140,OFMOR_FFF_2!$100:$100,"&gt;="&amp;S$9,OFMOR_FFF_2!$100:$100,"&lt;="&amp;EOMONTH(S$9,0))</f>
        <v>1569.2560132729056</v>
      </c>
      <c r="T37" s="117">
        <f>SUMIFS(OFMOR_FFF_2!$140:$140,OFMOR_FFF_2!$100:$100,"&gt;="&amp;T$9,OFMOR_FFF_2!$100:$100,"&lt;="&amp;EOMONTH(T$9,0))</f>
        <v>1920.3514077411944</v>
      </c>
      <c r="U37" s="117">
        <f>SUMIFS(OFMOR_FFF_2!$140:$140,OFMOR_FFF_2!$100:$100,"&gt;="&amp;U$9,OFMOR_FFF_2!$100:$100,"&lt;="&amp;EOMONTH(U$9,0))</f>
        <v>2314.1695046352907</v>
      </c>
      <c r="V37" s="117">
        <f>SUMIFS(OFMOR_FFF_2!$140:$140,OFMOR_FFF_2!$100:$100,"&gt;="&amp;V$9,OFMOR_FFF_2!$100:$100,"&lt;="&amp;EOMONTH(V$9,0))</f>
        <v>2504.2556262178268</v>
      </c>
      <c r="W37" s="117">
        <f>SUMIFS(OFMOR_FFF_2!$140:$140,OFMOR_FFF_2!$100:$100,"&gt;="&amp;W$9,OFMOR_FFF_2!$100:$100,"&lt;="&amp;EOMONTH(W$9,0))</f>
        <v>3781.509514905877</v>
      </c>
      <c r="X37" s="117">
        <f>SUMIFS(OFMOR_FFF_2!$140:$140,OFMOR_FFF_2!$100:$100,"&gt;="&amp;X$9,OFMOR_FFF_2!$100:$100,"&lt;="&amp;EOMONTH(X$9,0))</f>
        <v>4961.1277705671346</v>
      </c>
      <c r="Y37" s="117">
        <f>SUMIFS(OFMOR_FFF_2!$140:$140,OFMOR_FFF_2!$100:$100,"&gt;="&amp;Y$9,OFMOR_FFF_2!$100:$100,"&lt;="&amp;EOMONTH(Y$9,0))</f>
        <v>5880.8248350042923</v>
      </c>
      <c r="Z37" s="108"/>
      <c r="AA37" s="14"/>
    </row>
    <row r="38" spans="1:27" s="103" customFormat="1" x14ac:dyDescent="0.2">
      <c r="A38" s="75"/>
      <c r="B38" s="97"/>
      <c r="C38" s="98" t="str">
        <f>KPI!$G$33</f>
        <v>%3CGMV</v>
      </c>
      <c r="D38" s="99"/>
      <c r="E38" s="98" t="str">
        <f>KPI!$K$33</f>
        <v>% от GMV</v>
      </c>
      <c r="F38" s="99"/>
      <c r="G38" s="98" t="str">
        <f>KPI!$I$33</f>
        <v>%</v>
      </c>
      <c r="H38" s="99"/>
      <c r="I38" s="102"/>
      <c r="J38" s="97"/>
      <c r="K38" s="101">
        <f>IF(K$26=0,0,K37/K$26)</f>
        <v>5.7870671381463873E-2</v>
      </c>
      <c r="L38" s="102"/>
      <c r="M38" s="97"/>
      <c r="N38" s="101">
        <f>IF(N$26=0,0,N37/N$26)</f>
        <v>4.7770676074011413E-2</v>
      </c>
      <c r="O38" s="101">
        <f t="shared" ref="O38:Y38" si="11">IF(O$26=0,0,O37/O$26)</f>
        <v>5.9706422840326824E-2</v>
      </c>
      <c r="P38" s="101">
        <f t="shared" si="11"/>
        <v>5.8746757239936331E-2</v>
      </c>
      <c r="Q38" s="101">
        <f t="shared" si="11"/>
        <v>5.8135858481919038E-2</v>
      </c>
      <c r="R38" s="101">
        <f t="shared" si="11"/>
        <v>5.8231083291829619E-2</v>
      </c>
      <c r="S38" s="101">
        <f t="shared" si="11"/>
        <v>5.6979849128476603E-2</v>
      </c>
      <c r="T38" s="101">
        <f t="shared" si="11"/>
        <v>5.82619393850006E-2</v>
      </c>
      <c r="U38" s="101">
        <f t="shared" si="11"/>
        <v>5.926717800858846E-2</v>
      </c>
      <c r="V38" s="101">
        <f t="shared" si="11"/>
        <v>5.7786630269438775E-2</v>
      </c>
      <c r="W38" s="101">
        <f t="shared" si="11"/>
        <v>5.648479053891433E-2</v>
      </c>
      <c r="X38" s="101">
        <f t="shared" si="11"/>
        <v>5.7928649256063967E-2</v>
      </c>
      <c r="Y38" s="101">
        <f t="shared" si="11"/>
        <v>5.8957698686602236E-2</v>
      </c>
      <c r="Z38" s="102"/>
      <c r="AA38" s="75"/>
    </row>
    <row r="39" spans="1:27" s="10" customFormat="1" x14ac:dyDescent="0.2">
      <c r="A39" s="8"/>
      <c r="B39" s="89"/>
      <c r="C39" s="56" t="str">
        <f>KPI!$G$34</f>
        <v>OInDV</v>
      </c>
      <c r="D39" s="81"/>
      <c r="E39" s="56" t="str">
        <f>KPI!$K$34</f>
        <v>Стоимость заказов в отправке</v>
      </c>
      <c r="F39" s="81"/>
      <c r="G39" s="56" t="str">
        <f>KPI!$I$34</f>
        <v>тыс.руб.</v>
      </c>
      <c r="H39" s="81"/>
      <c r="I39" s="90"/>
      <c r="J39" s="89"/>
      <c r="K39" s="40">
        <f>SUM(N39:Y39)</f>
        <v>388446.98483581143</v>
      </c>
      <c r="L39" s="90"/>
      <c r="M39" s="89"/>
      <c r="N39" s="40">
        <f>SUMIFS(OFMOR_FFF_2!$141:$141,OFMOR_FFF_2!$100:$100,"&gt;="&amp;N$9,OFMOR_FFF_2!$100:$100,"&lt;="&amp;EOMONTH(N$9,0))</f>
        <v>6701.0983092197457</v>
      </c>
      <c r="O39" s="40">
        <f>SUMIFS(OFMOR_FFF_2!$141:$141,OFMOR_FFF_2!$100:$100,"&gt;="&amp;O$9,OFMOR_FFF_2!$100:$100,"&lt;="&amp;EOMONTH(O$9,0))</f>
        <v>6710.7493993106864</v>
      </c>
      <c r="P39" s="40">
        <f>SUMIFS(OFMOR_FFF_2!$141:$141,OFMOR_FFF_2!$100:$100,"&gt;="&amp;P$9,OFMOR_FFF_2!$100:$100,"&lt;="&amp;EOMONTH(P$9,0))</f>
        <v>11559.109133605465</v>
      </c>
      <c r="Q39" s="40">
        <f>SUMIFS(OFMOR_FFF_2!$141:$141,OFMOR_FFF_2!$100:$100,"&gt;="&amp;Q$9,OFMOR_FFF_2!$100:$100,"&lt;="&amp;EOMONTH(Q$9,0))</f>
        <v>14309.769613811321</v>
      </c>
      <c r="R39" s="40">
        <f>SUMIFS(OFMOR_FFF_2!$141:$141,OFMOR_FFF_2!$100:$100,"&gt;="&amp;R$9,OFMOR_FFF_2!$100:$100,"&lt;="&amp;EOMONTH(R$9,0))</f>
        <v>17138.703265453019</v>
      </c>
      <c r="S39" s="40">
        <f>SUMIFS(OFMOR_FFF_2!$141:$141,OFMOR_FFF_2!$100:$100,"&gt;="&amp;S$9,OFMOR_FFF_2!$100:$100,"&lt;="&amp;EOMONTH(S$9,0))</f>
        <v>22721.42504796962</v>
      </c>
      <c r="T39" s="40">
        <f>SUMIFS(OFMOR_FFF_2!$141:$141,OFMOR_FFF_2!$100:$100,"&gt;="&amp;T$9,OFMOR_FFF_2!$100:$100,"&lt;="&amp;EOMONTH(T$9,0))</f>
        <v>27804.972679857034</v>
      </c>
      <c r="U39" s="40">
        <f>SUMIFS(OFMOR_FFF_2!$141:$141,OFMOR_FFF_2!$100:$100,"&gt;="&amp;U$9,OFMOR_FFF_2!$100:$100,"&lt;="&amp;EOMONTH(U$9,0))</f>
        <v>33507.106873022029</v>
      </c>
      <c r="V39" s="40">
        <f>SUMIFS(OFMOR_FFF_2!$141:$141,OFMOR_FFF_2!$100:$100,"&gt;="&amp;V$9,OFMOR_FFF_2!$100:$100,"&lt;="&amp;EOMONTH(V$9,0))</f>
        <v>36259.384084430589</v>
      </c>
      <c r="W39" s="40">
        <f>SUMIFS(OFMOR_FFF_2!$141:$141,OFMOR_FFF_2!$100:$100,"&gt;="&amp;W$9,OFMOR_FFF_2!$100:$100,"&lt;="&amp;EOMONTH(W$9,0))</f>
        <v>54752.879252580889</v>
      </c>
      <c r="X39" s="40">
        <f>SUMIFS(OFMOR_FFF_2!$141:$141,OFMOR_FFF_2!$100:$100,"&gt;="&amp;X$9,OFMOR_FFF_2!$100:$100,"&lt;="&amp;EOMONTH(X$9,0))</f>
        <v>71832.697685344625</v>
      </c>
      <c r="Y39" s="40">
        <f>SUMIFS(OFMOR_FFF_2!$141:$141,OFMOR_FFF_2!$100:$100,"&gt;="&amp;Y$9,OFMOR_FFF_2!$100:$100,"&lt;="&amp;EOMONTH(Y$9,0))</f>
        <v>85149.089491206381</v>
      </c>
      <c r="Z39" s="90"/>
      <c r="AA39" s="8"/>
    </row>
    <row r="40" spans="1:27" s="103" customFormat="1" x14ac:dyDescent="0.2">
      <c r="A40" s="75"/>
      <c r="B40" s="97"/>
      <c r="C40" s="98" t="str">
        <f>KPI!$G$35</f>
        <v>%OInDV_GMV</v>
      </c>
      <c r="D40" s="99"/>
      <c r="E40" s="98" t="str">
        <f>KPI!$K$35</f>
        <v>% от GMV</v>
      </c>
      <c r="F40" s="99"/>
      <c r="G40" s="98" t="str">
        <f>KPI!$I$35</f>
        <v>%</v>
      </c>
      <c r="H40" s="99"/>
      <c r="I40" s="102"/>
      <c r="J40" s="97"/>
      <c r="K40" s="101">
        <f>IF(K$26=0,0,K39/K$26)</f>
        <v>0.83791561806871362</v>
      </c>
      <c r="L40" s="102"/>
      <c r="M40" s="97"/>
      <c r="N40" s="101">
        <f>IF(N$26=0,0,N39/N$26)</f>
        <v>0.69167670968020922</v>
      </c>
      <c r="O40" s="101">
        <f t="shared" ref="O40:Y40" si="12">IF(O$26=0,0,O39/O$26)</f>
        <v>0.86449565907315207</v>
      </c>
      <c r="P40" s="101">
        <f t="shared" si="12"/>
        <v>0.85060055857587213</v>
      </c>
      <c r="Q40" s="101">
        <f t="shared" si="12"/>
        <v>0.8417552903565475</v>
      </c>
      <c r="R40" s="101">
        <f t="shared" si="12"/>
        <v>0.84313406052711881</v>
      </c>
      <c r="S40" s="101">
        <f t="shared" si="12"/>
        <v>0.82501730773495296</v>
      </c>
      <c r="T40" s="101">
        <f t="shared" si="12"/>
        <v>0.84358082918840005</v>
      </c>
      <c r="U40" s="101">
        <f t="shared" si="12"/>
        <v>0.85813578634515997</v>
      </c>
      <c r="V40" s="101">
        <f t="shared" si="12"/>
        <v>0.8366987778516457</v>
      </c>
      <c r="W40" s="101">
        <f t="shared" si="12"/>
        <v>0.81784930165949299</v>
      </c>
      <c r="X40" s="101">
        <f t="shared" si="12"/>
        <v>0.83875508589360925</v>
      </c>
      <c r="Y40" s="101">
        <f t="shared" si="12"/>
        <v>0.85365480226166446</v>
      </c>
      <c r="Z40" s="102"/>
      <c r="AA40" s="75"/>
    </row>
    <row r="41" spans="1:27" s="31" customFormat="1" x14ac:dyDescent="0.2">
      <c r="A41" s="14"/>
      <c r="B41" s="105"/>
      <c r="C41" s="116" t="str">
        <f>KPI!$G$36</f>
        <v>4C</v>
      </c>
      <c r="D41" s="107"/>
      <c r="E41" s="116" t="str">
        <f>KPI!$K$36</f>
        <v>4-тый уровень отмен заказов - отмены при доставке</v>
      </c>
      <c r="F41" s="107"/>
      <c r="G41" s="116" t="str">
        <f>KPI!$I$36</f>
        <v>тыс.руб.</v>
      </c>
      <c r="H41" s="107"/>
      <c r="I41" s="108"/>
      <c r="J41" s="105"/>
      <c r="K41" s="117">
        <f>SUM(N41:Y41)</f>
        <v>67031.974915788232</v>
      </c>
      <c r="L41" s="108"/>
      <c r="M41" s="105"/>
      <c r="N41" s="117">
        <f>SUMIFS(OFMOR_FFF_2!$142:$142,OFMOR_FFF_2!$100:$100,"&gt;="&amp;N$9,OFMOR_FFF_2!$100:$100,"&lt;="&amp;EOMONTH(N$9,0))</f>
        <v>946.79221746302051</v>
      </c>
      <c r="O41" s="117">
        <f>SUMIFS(OFMOR_FFF_2!$142:$142,OFMOR_FFF_2!$100:$100,"&gt;="&amp;O$9,OFMOR_FFF_2!$100:$100,"&lt;="&amp;EOMONTH(O$9,0))</f>
        <v>1247.7297146428284</v>
      </c>
      <c r="P41" s="117">
        <f>SUMIFS(OFMOR_FFF_2!$142:$142,OFMOR_FFF_2!$100:$100,"&gt;="&amp;P$9,OFMOR_FFF_2!$100:$100,"&lt;="&amp;EOMONTH(P$9,0))</f>
        <v>1993.5146509273068</v>
      </c>
      <c r="Q41" s="117">
        <f>SUMIFS(OFMOR_FFF_2!$142:$142,OFMOR_FFF_2!$100:$100,"&gt;="&amp;Q$9,OFMOR_FFF_2!$100:$100,"&lt;="&amp;EOMONTH(Q$9,0))</f>
        <v>2466.0411912882032</v>
      </c>
      <c r="R41" s="117">
        <f>SUMIFS(OFMOR_FFF_2!$142:$142,OFMOR_FFF_2!$100:$100,"&gt;="&amp;R$9,OFMOR_FFF_2!$100:$100,"&lt;="&amp;EOMONTH(R$9,0))</f>
        <v>2982.2032109774154</v>
      </c>
      <c r="S41" s="117">
        <f>SUMIFS(OFMOR_FFF_2!$142:$142,OFMOR_FFF_2!$100:$100,"&gt;="&amp;S$9,OFMOR_FFF_2!$100:$100,"&lt;="&amp;EOMONTH(S$9,0))</f>
        <v>3862.2690586116273</v>
      </c>
      <c r="T41" s="117">
        <f>SUMIFS(OFMOR_FFF_2!$142:$142,OFMOR_FFF_2!$100:$100,"&gt;="&amp;T$9,OFMOR_FFF_2!$100:$100,"&lt;="&amp;EOMONTH(T$9,0))</f>
        <v>4851.4220844038528</v>
      </c>
      <c r="U41" s="117">
        <f>SUMIFS(OFMOR_FFF_2!$142:$142,OFMOR_FFF_2!$100:$100,"&gt;="&amp;U$9,OFMOR_FFF_2!$100:$100,"&lt;="&amp;EOMONTH(U$9,0))</f>
        <v>5856.957617942051</v>
      </c>
      <c r="V41" s="117">
        <f>SUMIFS(OFMOR_FFF_2!$142:$142,OFMOR_FFF_2!$100:$100,"&gt;="&amp;V$9,OFMOR_FFF_2!$100:$100,"&lt;="&amp;EOMONTH(V$9,0))</f>
        <v>6290.3548296166518</v>
      </c>
      <c r="W41" s="117">
        <f>SUMIFS(OFMOR_FFF_2!$142:$142,OFMOR_FFF_2!$100:$100,"&gt;="&amp;W$9,OFMOR_FFF_2!$100:$100,"&lt;="&amp;EOMONTH(W$9,0))</f>
        <v>9256.3177088110824</v>
      </c>
      <c r="X41" s="117">
        <f>SUMIFS(OFMOR_FFF_2!$142:$142,OFMOR_FFF_2!$100:$100,"&gt;="&amp;X$9,OFMOR_FFF_2!$100:$100,"&lt;="&amp;EOMONTH(X$9,0))</f>
        <v>12381.94263014012</v>
      </c>
      <c r="Y41" s="117">
        <f>SUMIFS(OFMOR_FFF_2!$142:$142,OFMOR_FFF_2!$100:$100,"&gt;="&amp;Y$9,OFMOR_FFF_2!$100:$100,"&lt;="&amp;EOMONTH(Y$9,0))</f>
        <v>14896.430000964083</v>
      </c>
      <c r="Z41" s="108"/>
      <c r="AA41" s="14"/>
    </row>
    <row r="42" spans="1:27" s="103" customFormat="1" x14ac:dyDescent="0.2">
      <c r="A42" s="75"/>
      <c r="B42" s="97"/>
      <c r="C42" s="192" t="str">
        <f>KPI!$G$37</f>
        <v>%4CGMV</v>
      </c>
      <c r="D42" s="99"/>
      <c r="E42" s="192" t="str">
        <f>KPI!$K$37</f>
        <v>% от GMV</v>
      </c>
      <c r="F42" s="99"/>
      <c r="G42" s="192" t="str">
        <f>KPI!$I$37</f>
        <v>%</v>
      </c>
      <c r="H42" s="99"/>
      <c r="I42" s="102"/>
      <c r="J42" s="97"/>
      <c r="K42" s="194">
        <f>IF(K$26=0,0,K41/K$26)</f>
        <v>0.14459409104609192</v>
      </c>
      <c r="L42" s="102"/>
      <c r="M42" s="97"/>
      <c r="N42" s="194">
        <f>IF(N$26=0,0,N41/N$26)</f>
        <v>9.7726386855814182E-2</v>
      </c>
      <c r="O42" s="194">
        <f t="shared" ref="O42:Y42" si="13">IF(O$26=0,0,O41/O$26)</f>
        <v>0.16073568804642074</v>
      </c>
      <c r="P42" s="194">
        <f t="shared" si="13"/>
        <v>0.14669683069936043</v>
      </c>
      <c r="Q42" s="194">
        <f t="shared" si="13"/>
        <v>0.14506195941830613</v>
      </c>
      <c r="R42" s="194">
        <f t="shared" si="13"/>
        <v>0.14670871323484219</v>
      </c>
      <c r="S42" s="194">
        <f t="shared" si="13"/>
        <v>0.14023939140069541</v>
      </c>
      <c r="T42" s="194">
        <f t="shared" si="13"/>
        <v>0.14718830015859455</v>
      </c>
      <c r="U42" s="194">
        <f t="shared" si="13"/>
        <v>0.14999996717441672</v>
      </c>
      <c r="V42" s="194">
        <f t="shared" si="13"/>
        <v>0.14515227798514604</v>
      </c>
      <c r="W42" s="194">
        <f t="shared" si="13"/>
        <v>0.13826255490906814</v>
      </c>
      <c r="X42" s="194">
        <f t="shared" si="13"/>
        <v>0.14457785505655263</v>
      </c>
      <c r="Y42" s="194">
        <f t="shared" si="13"/>
        <v>0.14934286535372743</v>
      </c>
      <c r="Z42" s="102"/>
      <c r="AA42" s="75"/>
    </row>
    <row r="43" spans="1:27" s="160" customFormat="1" ht="13.8" x14ac:dyDescent="0.3">
      <c r="A43" s="154"/>
      <c r="B43" s="155"/>
      <c r="C43" s="193" t="str">
        <f>KPI!$G$38</f>
        <v>Sales</v>
      </c>
      <c r="D43" s="157"/>
      <c r="E43" s="193" t="str">
        <f>KPI!$K$38</f>
        <v>Стоимость доставленных и проданных заказов</v>
      </c>
      <c r="F43" s="157"/>
      <c r="G43" s="193" t="str">
        <f>KPI!$I$38</f>
        <v>тыс.руб.</v>
      </c>
      <c r="H43" s="157"/>
      <c r="I43" s="158"/>
      <c r="J43" s="155"/>
      <c r="K43" s="195">
        <f>SUM(N43:Y43)</f>
        <v>339377.00700559327</v>
      </c>
      <c r="L43" s="158"/>
      <c r="M43" s="155"/>
      <c r="N43" s="195">
        <f>SUMIFS(OFMOR_FFF_2!$135:$135,OFMOR_FFF_2!$100:$100,"&gt;="&amp;N$9,OFMOR_FFF_2!$100:$100,"&lt;="&amp;EOMONTH(N$9,0))</f>
        <v>6232.9852394170448</v>
      </c>
      <c r="O43" s="195">
        <f>SUMIFS(OFMOR_FFF_2!$135:$135,OFMOR_FFF_2!$100:$100,"&gt;="&amp;O$9,OFMOR_FFF_2!$100:$100,"&lt;="&amp;EOMONTH(O$9,0))</f>
        <v>5779.4590539486062</v>
      </c>
      <c r="P43" s="195">
        <f>SUMIFS(OFMOR_FFF_2!$135:$135,OFMOR_FFF_2!$100:$100,"&gt;="&amp;P$9,OFMOR_FFF_2!$100:$100,"&lt;="&amp;EOMONTH(P$9,0))</f>
        <v>10040.301027298241</v>
      </c>
      <c r="Q43" s="195">
        <f>SUMIFS(OFMOR_FFF_2!$135:$135,OFMOR_FFF_2!$100:$100,"&gt;="&amp;Q$9,OFMOR_FFF_2!$100:$100,"&lt;="&amp;EOMONTH(Q$9,0))</f>
        <v>12480.002658327381</v>
      </c>
      <c r="R43" s="195">
        <f>SUMIFS(OFMOR_FFF_2!$135:$135,OFMOR_FFF_2!$100:$100,"&gt;="&amp;R$9,OFMOR_FFF_2!$100:$100,"&lt;="&amp;EOMONTH(R$9,0))</f>
        <v>14953.610392330456</v>
      </c>
      <c r="S43" s="195">
        <f>SUMIFS(OFMOR_FFF_2!$135:$135,OFMOR_FFF_2!$100:$100,"&gt;="&amp;S$9,OFMOR_FFF_2!$100:$100,"&lt;="&amp;EOMONTH(S$9,0))</f>
        <v>19926.045194289363</v>
      </c>
      <c r="T43" s="195">
        <f>SUMIFS(OFMOR_FFF_2!$135:$135,OFMOR_FFF_2!$100:$100,"&gt;="&amp;T$9,OFMOR_FFF_2!$100:$100,"&lt;="&amp;EOMONTH(T$9,0))</f>
        <v>24281.764215917196</v>
      </c>
      <c r="U43" s="195">
        <f>SUMIFS(OFMOR_FFF_2!$135:$135,OFMOR_FFF_2!$100:$100,"&gt;="&amp;U$9,OFMOR_FFF_2!$100:$100,"&lt;="&amp;EOMONTH(U$9,0))</f>
        <v>29070.714807054646</v>
      </c>
      <c r="V43" s="195">
        <f>SUMIFS(OFMOR_FFF_2!$135:$135,OFMOR_FFF_2!$100:$100,"&gt;="&amp;V$9,OFMOR_FFF_2!$100:$100,"&lt;="&amp;EOMONTH(V$9,0))</f>
        <v>31715.023168783031</v>
      </c>
      <c r="W43" s="195">
        <f>SUMIFS(OFMOR_FFF_2!$135:$135,OFMOR_FFF_2!$100:$100,"&gt;="&amp;W$9,OFMOR_FFF_2!$100:$100,"&lt;="&amp;EOMONTH(W$9,0))</f>
        <v>48109.566874539662</v>
      </c>
      <c r="X43" s="195">
        <f>SUMIFS(OFMOR_FFF_2!$135:$135,OFMOR_FFF_2!$100:$100,"&gt;="&amp;X$9,OFMOR_FFF_2!$100:$100,"&lt;="&amp;EOMONTH(X$9,0))</f>
        <v>62733.890116678631</v>
      </c>
      <c r="Y43" s="195">
        <f>SUMIFS(OFMOR_FFF_2!$135:$135,OFMOR_FFF_2!$100:$100,"&gt;="&amp;Y$9,OFMOR_FFF_2!$100:$100,"&lt;="&amp;EOMONTH(Y$9,0))</f>
        <v>74053.644257009015</v>
      </c>
      <c r="Z43" s="158"/>
      <c r="AA43" s="154"/>
    </row>
    <row r="44" spans="1:27" s="103" customFormat="1" x14ac:dyDescent="0.2">
      <c r="A44" s="75"/>
      <c r="B44" s="97"/>
      <c r="C44" s="98" t="str">
        <f>KPI!$G$39</f>
        <v>%FinFF</v>
      </c>
      <c r="D44" s="99"/>
      <c r="E44" s="98" t="str">
        <f>KPI!$K$39</f>
        <v>Финансовый Фулфилмент</v>
      </c>
      <c r="F44" s="99"/>
      <c r="G44" s="98" t="str">
        <f>KPI!$I$39</f>
        <v>%</v>
      </c>
      <c r="H44" s="99"/>
      <c r="I44" s="102"/>
      <c r="J44" s="97"/>
      <c r="K44" s="101">
        <f>IF(K$26=0,0,K43/K$26)</f>
        <v>0.73206719497024519</v>
      </c>
      <c r="L44" s="102"/>
      <c r="M44" s="97"/>
      <c r="N44" s="101">
        <f t="shared" ref="N44:Y44" si="14">IF(N$26=0,0,N43/N$26)</f>
        <v>0.64335882312809656</v>
      </c>
      <c r="O44" s="101">
        <f t="shared" si="14"/>
        <v>0.74452448849346198</v>
      </c>
      <c r="P44" s="101">
        <f t="shared" si="14"/>
        <v>0.73883597458742389</v>
      </c>
      <c r="Q44" s="101">
        <f t="shared" si="14"/>
        <v>0.734121411093276</v>
      </c>
      <c r="R44" s="101">
        <f t="shared" si="14"/>
        <v>0.73563898355368618</v>
      </c>
      <c r="S44" s="101">
        <f t="shared" si="14"/>
        <v>0.72351677437884221</v>
      </c>
      <c r="T44" s="101">
        <f t="shared" si="14"/>
        <v>0.73668947735596091</v>
      </c>
      <c r="U44" s="101">
        <f t="shared" si="14"/>
        <v>0.74451729912418341</v>
      </c>
      <c r="V44" s="101">
        <f t="shared" si="14"/>
        <v>0.73183595901872045</v>
      </c>
      <c r="W44" s="101">
        <f t="shared" si="14"/>
        <v>0.71861747196844028</v>
      </c>
      <c r="X44" s="101">
        <f t="shared" si="14"/>
        <v>0.73251278441113421</v>
      </c>
      <c r="Y44" s="101">
        <f t="shared" si="14"/>
        <v>0.74241837960582324</v>
      </c>
      <c r="Z44" s="102"/>
      <c r="AA44" s="75"/>
    </row>
    <row r="45" spans="1:27" s="160" customFormat="1" ht="13.8" x14ac:dyDescent="0.3">
      <c r="A45" s="154"/>
      <c r="B45" s="155"/>
      <c r="C45" s="156" t="str">
        <f>KPI!$G$40</f>
        <v>NetOrd</v>
      </c>
      <c r="D45" s="157"/>
      <c r="E45" s="156" t="str">
        <f>KPI!$K$40</f>
        <v>Количество доставленных и проданных заказов</v>
      </c>
      <c r="F45" s="157"/>
      <c r="G45" s="156" t="str">
        <f>KPI!$I$40</f>
        <v>шт заказов</v>
      </c>
      <c r="H45" s="157"/>
      <c r="I45" s="158"/>
      <c r="J45" s="155"/>
      <c r="K45" s="159">
        <f>SUM(N45:Y45)</f>
        <v>46573.67777705202</v>
      </c>
      <c r="L45" s="158"/>
      <c r="M45" s="155"/>
      <c r="N45" s="159">
        <f>SUMIFS(OFMOR_OFF_2!77:77,OFMOR_OFF_2!75:75,"&gt;="&amp;N$9,OFMOR_OFF_2!75:75,"&lt;="&amp;EOMONTH(N$9,0))</f>
        <v>1095.5703467659364</v>
      </c>
      <c r="O45" s="159">
        <f>SUMIFS(OFMOR_OFF_2!77:77,OFMOR_OFF_2!75:75,"&gt;="&amp;O$9,OFMOR_OFF_2!75:75,"&lt;="&amp;EOMONTH(O$9,0))</f>
        <v>962.66349913458089</v>
      </c>
      <c r="P45" s="159">
        <f>SUMIFS(OFMOR_OFF_2!77:77,OFMOR_OFF_2!75:75,"&gt;="&amp;P$9,OFMOR_OFF_2!75:75,"&lt;="&amp;EOMONTH(P$9,0))</f>
        <v>1554.558274457597</v>
      </c>
      <c r="Q45" s="159">
        <f>SUMIFS(OFMOR_OFF_2!77:77,OFMOR_OFF_2!75:75,"&gt;="&amp;Q$9,OFMOR_OFF_2!75:75,"&lt;="&amp;EOMONTH(Q$9,0))</f>
        <v>1868.885582727574</v>
      </c>
      <c r="R45" s="159">
        <f>SUMIFS(OFMOR_OFF_2!77:77,OFMOR_OFF_2!75:75,"&gt;="&amp;R$9,OFMOR_OFF_2!75:75,"&lt;="&amp;EOMONTH(R$9,0))</f>
        <v>2256.2853662956632</v>
      </c>
      <c r="S45" s="159">
        <f>SUMIFS(OFMOR_OFF_2!77:77,OFMOR_OFF_2!75:75,"&gt;="&amp;S$9,OFMOR_OFF_2!75:75,"&lt;="&amp;EOMONTH(S$9,0))</f>
        <v>2983.2789576654009</v>
      </c>
      <c r="T45" s="159">
        <f>SUMIFS(OFMOR_OFF_2!77:77,OFMOR_OFF_2!75:75,"&gt;="&amp;T$9,OFMOR_OFF_2!75:75,"&lt;="&amp;EOMONTH(T$9,0))</f>
        <v>3665.550362904271</v>
      </c>
      <c r="U45" s="159">
        <f>SUMIFS(OFMOR_OFF_2!77:77,OFMOR_OFF_2!75:75,"&gt;="&amp;U$9,OFMOR_OFF_2!75:75,"&lt;="&amp;EOMONTH(U$9,0))</f>
        <v>4407.9501080633809</v>
      </c>
      <c r="V45" s="159">
        <f>SUMIFS(OFMOR_OFF_2!77:77,OFMOR_OFF_2!75:75,"&gt;="&amp;V$9,OFMOR_OFF_2!75:75,"&lt;="&amp;EOMONTH(V$9,0))</f>
        <v>4707.5012787575606</v>
      </c>
      <c r="W45" s="159">
        <f>SUMIFS(OFMOR_OFF_2!77:77,OFMOR_OFF_2!75:75,"&gt;="&amp;W$9,OFMOR_OFF_2!75:75,"&lt;="&amp;EOMONTH(W$9,0))</f>
        <v>6391.6475678122742</v>
      </c>
      <c r="X45" s="159">
        <f>SUMIFS(OFMOR_OFF_2!77:77,OFMOR_OFF_2!75:75,"&gt;="&amp;X$9,OFMOR_OFF_2!75:75,"&lt;="&amp;EOMONTH(X$9,0))</f>
        <v>7808.0516424680818</v>
      </c>
      <c r="Y45" s="159">
        <f>SUMIFS(OFMOR_OFF_2!77:77,OFMOR_OFF_2!75:75,"&gt;="&amp;Y$9,OFMOR_OFF_2!75:75,"&lt;="&amp;EOMONTH(Y$9,0))</f>
        <v>8871.7347899997021</v>
      </c>
      <c r="Z45" s="158"/>
      <c r="AA45" s="154"/>
    </row>
    <row r="46" spans="1:27" s="103" customFormat="1" x14ac:dyDescent="0.2">
      <c r="A46" s="75"/>
      <c r="B46" s="97"/>
      <c r="C46" s="98" t="str">
        <f>KPI!$G$41</f>
        <v>%OperFF</v>
      </c>
      <c r="D46" s="99"/>
      <c r="E46" s="98" t="str">
        <f>KPI!$K$41</f>
        <v>Операционный Фулфилмент</v>
      </c>
      <c r="F46" s="99"/>
      <c r="G46" s="98" t="str">
        <f>KPI!$I$41</f>
        <v>%</v>
      </c>
      <c r="H46" s="99"/>
      <c r="I46" s="102"/>
      <c r="J46" s="97"/>
      <c r="K46" s="101">
        <f>IF(K$27=0,0,K45/K$27)</f>
        <v>0.74604175794338268</v>
      </c>
      <c r="L46" s="102"/>
      <c r="M46" s="97"/>
      <c r="N46" s="101">
        <f>IF(N$27=0,0,N45/N$27)</f>
        <v>0.65313928633749896</v>
      </c>
      <c r="O46" s="101">
        <f t="shared" ref="O46:X46" si="15">IF(O$27=0,0,O45/O$27)</f>
        <v>0.76984622590857354</v>
      </c>
      <c r="P46" s="101">
        <f t="shared" si="15"/>
        <v>0.75470677918178308</v>
      </c>
      <c r="Q46" s="101">
        <f t="shared" si="15"/>
        <v>0.74752483736713782</v>
      </c>
      <c r="R46" s="101">
        <f t="shared" si="15"/>
        <v>0.74579392224051644</v>
      </c>
      <c r="S46" s="101">
        <f t="shared" si="15"/>
        <v>0.73614710759629409</v>
      </c>
      <c r="T46" s="101">
        <f t="shared" si="15"/>
        <v>0.74702341641723968</v>
      </c>
      <c r="U46" s="101">
        <f t="shared" si="15"/>
        <v>0.75669415705049292</v>
      </c>
      <c r="V46" s="101">
        <f t="shared" si="15"/>
        <v>0.74866668130540681</v>
      </c>
      <c r="W46" s="101">
        <f t="shared" si="15"/>
        <v>0.73798263455246949</v>
      </c>
      <c r="X46" s="101">
        <f t="shared" si="15"/>
        <v>0.74781676403442465</v>
      </c>
      <c r="Y46" s="101">
        <f>IF(Y$27=0,0,Y45/Y$27)</f>
        <v>0.75568841265949993</v>
      </c>
      <c r="Z46" s="102"/>
      <c r="AA46" s="75"/>
    </row>
    <row r="47" spans="1:27" s="160" customFormat="1" ht="13.8" x14ac:dyDescent="0.3">
      <c r="A47" s="154"/>
      <c r="B47" s="155"/>
      <c r="C47" s="156" t="str">
        <f>KPI!$G$42</f>
        <v>NetAOV</v>
      </c>
      <c r="D47" s="157"/>
      <c r="E47" s="156" t="str">
        <f>KPI!$K$42</f>
        <v>Средний чек проданного заказа</v>
      </c>
      <c r="F47" s="157"/>
      <c r="G47" s="156" t="str">
        <f>KPI!$I$42</f>
        <v>руб.</v>
      </c>
      <c r="H47" s="157"/>
      <c r="I47" s="158"/>
      <c r="J47" s="155"/>
      <c r="K47" s="159">
        <f>IF(K45=0,0,K43*1000/K45)</f>
        <v>7286.8844206418371</v>
      </c>
      <c r="L47" s="158"/>
      <c r="M47" s="155"/>
      <c r="N47" s="159">
        <f>IF(N45=0,0,N43*1000/N45)</f>
        <v>5689.2606283261275</v>
      </c>
      <c r="O47" s="159">
        <f t="shared" ref="O47:Y47" si="16">IF(O45=0,0,O43*1000/O45)</f>
        <v>6003.6129542090748</v>
      </c>
      <c r="P47" s="159">
        <f t="shared" si="16"/>
        <v>6458.6199129790848</v>
      </c>
      <c r="Q47" s="159">
        <f t="shared" si="16"/>
        <v>6677.7778017385363</v>
      </c>
      <c r="R47" s="159">
        <f t="shared" si="16"/>
        <v>6627.5350696800724</v>
      </c>
      <c r="S47" s="159">
        <f t="shared" si="16"/>
        <v>6679.2430332705862</v>
      </c>
      <c r="T47" s="159">
        <f t="shared" si="16"/>
        <v>6624.316081331478</v>
      </c>
      <c r="U47" s="159">
        <f t="shared" si="16"/>
        <v>6595.0643937362474</v>
      </c>
      <c r="V47" s="159">
        <f t="shared" si="16"/>
        <v>6737.1247060295009</v>
      </c>
      <c r="W47" s="159">
        <f t="shared" si="16"/>
        <v>7526.9429930421747</v>
      </c>
      <c r="X47" s="159">
        <f t="shared" si="16"/>
        <v>8034.5127042280674</v>
      </c>
      <c r="Y47" s="159">
        <f t="shared" si="16"/>
        <v>8347.1435981701052</v>
      </c>
      <c r="Z47" s="158"/>
      <c r="AA47" s="154"/>
    </row>
    <row r="48" spans="1:27" s="103" customFormat="1" x14ac:dyDescent="0.2">
      <c r="A48" s="75"/>
      <c r="B48" s="97"/>
      <c r="C48" s="192" t="str">
        <f>KPI!$G$43</f>
        <v>%AOVFF</v>
      </c>
      <c r="D48" s="99"/>
      <c r="E48" s="192" t="str">
        <f>KPI!$K$43</f>
        <v>Фулфилмент по среднему чеку клиентских заказов</v>
      </c>
      <c r="F48" s="99"/>
      <c r="G48" s="192" t="str">
        <f>KPI!$I$43</f>
        <v>%</v>
      </c>
      <c r="H48" s="99"/>
      <c r="I48" s="102"/>
      <c r="J48" s="97"/>
      <c r="K48" s="194">
        <f>IF(K$28=0,0,K47/K$28)</f>
        <v>0.98126839037581326</v>
      </c>
      <c r="L48" s="102"/>
      <c r="M48" s="97"/>
      <c r="N48" s="194">
        <f>IF(N$28=0,0,N47/N$28)</f>
        <v>0.98502545565089694</v>
      </c>
      <c r="O48" s="194">
        <f>IF(O$28=0,0,O47/O$28)</f>
        <v>0.96710805799531374</v>
      </c>
      <c r="P48" s="194">
        <f t="shared" ref="P48:Y48" si="17">IF(P$28=0,0,P47/P$28)</f>
        <v>0.97897089964984074</v>
      </c>
      <c r="Q48" s="194">
        <f t="shared" si="17"/>
        <v>0.98206959072949329</v>
      </c>
      <c r="R48" s="194">
        <f t="shared" si="17"/>
        <v>0.98638372024228516</v>
      </c>
      <c r="S48" s="194">
        <f t="shared" si="17"/>
        <v>0.98284265048776309</v>
      </c>
      <c r="T48" s="194">
        <f t="shared" si="17"/>
        <v>0.98616651254275167</v>
      </c>
      <c r="U48" s="194">
        <f t="shared" si="17"/>
        <v>0.9839078208641473</v>
      </c>
      <c r="V48" s="194">
        <f t="shared" si="17"/>
        <v>0.97751907129439808</v>
      </c>
      <c r="W48" s="194">
        <f t="shared" si="17"/>
        <v>0.97375932484404204</v>
      </c>
      <c r="X48" s="194">
        <f t="shared" si="17"/>
        <v>0.97953512095566508</v>
      </c>
      <c r="Y48" s="194">
        <f t="shared" si="17"/>
        <v>0.98243980874739723</v>
      </c>
      <c r="Z48" s="102"/>
      <c r="AA48" s="75"/>
    </row>
    <row r="49" spans="1:27" s="31" customFormat="1" x14ac:dyDescent="0.2">
      <c r="A49" s="14"/>
      <c r="B49" s="105"/>
      <c r="C49" s="189" t="str">
        <f>KPI!$G$44</f>
        <v>Returns</v>
      </c>
      <c r="D49" s="107"/>
      <c r="E49" s="189" t="str">
        <f>KPI!$K$44</f>
        <v>5-тый уровень отмен заказов - клиентские возвраты товаров</v>
      </c>
      <c r="F49" s="107"/>
      <c r="G49" s="189" t="str">
        <f>KPI!$I$44</f>
        <v>тыс.руб.</v>
      </c>
      <c r="H49" s="107"/>
      <c r="I49" s="108"/>
      <c r="J49" s="105"/>
      <c r="K49" s="191">
        <f>SUM(N49:Y49)</f>
        <v>5643.987326596819</v>
      </c>
      <c r="L49" s="108"/>
      <c r="M49" s="105"/>
      <c r="N49" s="191">
        <f>SUMIFS(OFMOR_FFF_2!$143:$143,OFMOR_FFF_2!$100:$100,"&gt;="&amp;N$9,OFMOR_FFF_2!$100:$100,"&lt;="&amp;EOMONTH(N$9,0))</f>
        <v>3.4442682976219836</v>
      </c>
      <c r="O49" s="191">
        <f>SUMIFS(OFMOR_FFF_2!$143:$143,OFMOR_FFF_2!$100:$100,"&gt;="&amp;O$9,OFMOR_FFF_2!$100:$100,"&lt;="&amp;EOMONTH(O$9,0))</f>
        <v>143.17436128687348</v>
      </c>
      <c r="P49" s="191">
        <f>SUMIFS(OFMOR_FFF_2!$143:$143,OFMOR_FFF_2!$100:$100,"&gt;="&amp;P$9,OFMOR_FFF_2!$100:$100,"&lt;="&amp;EOMONTH(P$9,0))</f>
        <v>139.9575451083474</v>
      </c>
      <c r="Q49" s="191">
        <f>SUMIFS(OFMOR_FFF_2!$143:$143,OFMOR_FFF_2!$100:$100,"&gt;="&amp;Q$9,OFMOR_FFF_2!$100:$100,"&lt;="&amp;EOMONTH(Q$9,0))</f>
        <v>202.44156100972023</v>
      </c>
      <c r="R49" s="191">
        <f>SUMIFS(OFMOR_FFF_2!$143:$143,OFMOR_FFF_2!$100:$100,"&gt;="&amp;R$9,OFMOR_FFF_2!$100:$100,"&lt;="&amp;EOMONTH(R$9,0))</f>
        <v>268.28956002490497</v>
      </c>
      <c r="S49" s="191">
        <f>SUMIFS(OFMOR_FFF_2!$143:$143,OFMOR_FFF_2!$100:$100,"&gt;="&amp;S$9,OFMOR_FFF_2!$100:$100,"&lt;="&amp;EOMONTH(S$9,0))</f>
        <v>302.96552510328826</v>
      </c>
      <c r="T49" s="191">
        <f>SUMIFS(OFMOR_FFF_2!$143:$143,OFMOR_FFF_2!$100:$100,"&gt;="&amp;T$9,OFMOR_FFF_2!$100:$100,"&lt;="&amp;EOMONTH(T$9,0))</f>
        <v>438.58208013692911</v>
      </c>
      <c r="U49" s="191">
        <f>SUMIFS(OFMOR_FFF_2!$143:$143,OFMOR_FFF_2!$100:$100,"&gt;="&amp;U$9,OFMOR_FFF_2!$100:$100,"&lt;="&amp;EOMONTH(U$9,0))</f>
        <v>507.88793418622356</v>
      </c>
      <c r="V49" s="191">
        <f>SUMIFS(OFMOR_FFF_2!$143:$143,OFMOR_FFF_2!$100:$100,"&gt;="&amp;V$9,OFMOR_FFF_2!$100:$100,"&lt;="&amp;EOMONTH(V$9,0))</f>
        <v>572.19864311539345</v>
      </c>
      <c r="W49" s="191">
        <f>SUMIFS(OFMOR_FFF_2!$143:$143,OFMOR_FFF_2!$100:$100,"&gt;="&amp;W$9,OFMOR_FFF_2!$100:$100,"&lt;="&amp;EOMONTH(W$9,0))</f>
        <v>695.49998723169142</v>
      </c>
      <c r="X49" s="191">
        <f>SUMIFS(OFMOR_FFF_2!$143:$143,OFMOR_FFF_2!$100:$100,"&gt;="&amp;X$9,OFMOR_FFF_2!$100:$100,"&lt;="&amp;EOMONTH(X$9,0))</f>
        <v>1013.9951135970607</v>
      </c>
      <c r="Y49" s="191">
        <f>SUMIFS(OFMOR_FFF_2!$143:$143,OFMOR_FFF_2!$100:$100,"&gt;="&amp;Y$9,OFMOR_FFF_2!$100:$100,"&lt;="&amp;EOMONTH(Y$9,0))</f>
        <v>1355.5507474987655</v>
      </c>
      <c r="Z49" s="108"/>
      <c r="AA49" s="14"/>
    </row>
    <row r="50" spans="1:27" s="103" customFormat="1" x14ac:dyDescent="0.2">
      <c r="A50" s="75"/>
      <c r="B50" s="97"/>
      <c r="C50" s="98" t="str">
        <f>KPI!$G$45</f>
        <v>%5CGMV</v>
      </c>
      <c r="D50" s="99"/>
      <c r="E50" s="98" t="str">
        <f>KPI!$K$45</f>
        <v>% от GMV</v>
      </c>
      <c r="F50" s="99"/>
      <c r="G50" s="98" t="str">
        <f>KPI!$I$45</f>
        <v>%</v>
      </c>
      <c r="H50" s="99"/>
      <c r="I50" s="102"/>
      <c r="J50" s="97"/>
      <c r="K50" s="101">
        <f>IF(K$26=0,0,K49/K$26)</f>
        <v>1.2174596054945027E-2</v>
      </c>
      <c r="L50" s="102"/>
      <c r="M50" s="97"/>
      <c r="N50" s="101">
        <f>IF(N$26=0,0,N49/N$26)</f>
        <v>3.5551189572570517E-4</v>
      </c>
      <c r="O50" s="101">
        <f t="shared" ref="O50:Y50" si="18">IF(O$26=0,0,O49/O$26)</f>
        <v>1.8444082241513449E-2</v>
      </c>
      <c r="P50" s="101">
        <f t="shared" si="18"/>
        <v>1.0299060651652071E-2</v>
      </c>
      <c r="Q50" s="101">
        <f t="shared" si="18"/>
        <v>1.1908385639102062E-2</v>
      </c>
      <c r="R50" s="101">
        <f t="shared" si="18"/>
        <v>1.3198435298007545E-2</v>
      </c>
      <c r="S50" s="101">
        <f t="shared" si="18"/>
        <v>1.1000709741115328E-2</v>
      </c>
      <c r="T50" s="101">
        <f t="shared" si="18"/>
        <v>1.3306232632881203E-2</v>
      </c>
      <c r="U50" s="101">
        <f t="shared" si="18"/>
        <v>1.3007294644379585E-2</v>
      </c>
      <c r="V50" s="101">
        <f t="shared" si="18"/>
        <v>1.320369657322981E-2</v>
      </c>
      <c r="W50" s="101">
        <f t="shared" si="18"/>
        <v>1.0388753735445117E-2</v>
      </c>
      <c r="X50" s="101">
        <f t="shared" si="18"/>
        <v>1.1839922291743767E-2</v>
      </c>
      <c r="Y50" s="101">
        <f t="shared" si="18"/>
        <v>1.3589956301660926E-2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tr">
        <f>KPI!$E$47</f>
        <v>P&amp;L</v>
      </c>
      <c r="D53" s="1"/>
      <c r="E53" s="96" t="str">
        <f>KPI!$M$47</f>
        <v>Отчет о прибылях и убытках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tr">
        <f>KPI!$G$47</f>
        <v>Sales+</v>
      </c>
      <c r="D55" s="107"/>
      <c r="E55" s="106" t="str">
        <f>KPI!$K$47</f>
        <v>Бюджет продаж (без учета скидок и клиентских возвратов)</v>
      </c>
      <c r="F55" s="107"/>
      <c r="G55" s="106" t="str">
        <f>KPI!$I$47</f>
        <v>тыс.руб.</v>
      </c>
      <c r="H55" s="107"/>
      <c r="I55" s="108"/>
      <c r="J55" s="105"/>
      <c r="K55" s="109">
        <f>SUM(N55:Y55)</f>
        <v>344165.27379933739</v>
      </c>
      <c r="L55" s="108"/>
      <c r="M55" s="105"/>
      <c r="N55" s="109">
        <f>N60/(1-N56)</f>
        <v>6232.9852394170448</v>
      </c>
      <c r="O55" s="109">
        <f t="shared" ref="O55:X55" si="19">O60/(1-O56)</f>
        <v>5841.9432868070226</v>
      </c>
      <c r="P55" s="109">
        <f t="shared" si="19"/>
        <v>10125.18328044872</v>
      </c>
      <c r="Q55" s="109">
        <f t="shared" si="19"/>
        <v>12614.800225924568</v>
      </c>
      <c r="R55" s="109">
        <f t="shared" si="19"/>
        <v>15150.009168693017</v>
      </c>
      <c r="S55" s="109">
        <f t="shared" si="19"/>
        <v>20173.162459239669</v>
      </c>
      <c r="T55" s="109">
        <f t="shared" si="19"/>
        <v>24645.089488575493</v>
      </c>
      <c r="U55" s="109">
        <f t="shared" si="19"/>
        <v>29529.551035858796</v>
      </c>
      <c r="V55" s="109">
        <f t="shared" si="19"/>
        <v>32253.789466981907</v>
      </c>
      <c r="W55" s="109">
        <f t="shared" si="19"/>
        <v>48779.249468888673</v>
      </c>
      <c r="X55" s="109">
        <f t="shared" si="19"/>
        <v>63604.322931587172</v>
      </c>
      <c r="Y55" s="109">
        <f>Y60/(1-Y56)</f>
        <v>75215.187746915311</v>
      </c>
      <c r="Z55" s="108"/>
      <c r="AA55" s="14"/>
    </row>
    <row r="56" spans="1:27" s="103" customFormat="1" x14ac:dyDescent="0.2">
      <c r="A56" s="75"/>
      <c r="B56" s="97"/>
      <c r="C56" s="98" t="str">
        <f>KPI!$G$48</f>
        <v>Margin+</v>
      </c>
      <c r="D56" s="99"/>
      <c r="E56" s="98" t="str">
        <f>KPI!$K$48</f>
        <v>Маржинальность продаж</v>
      </c>
      <c r="F56" s="99"/>
      <c r="G56" s="98" t="str">
        <f>KPI!$I$48</f>
        <v>%</v>
      </c>
      <c r="H56" s="99"/>
      <c r="I56" s="102"/>
      <c r="J56" s="97"/>
      <c r="K56" s="101">
        <f>IF(SUMIFS(OFMOR_FFF_2!124:124,OFMOR_FFF_2!100:100,"&gt;="&amp;N$9,OFMOR_FFF_2!100:100,"&lt;="&amp;EOMONTH(N$9,11))=0,0,(SUMIFS(OFMOR_FFF_2!124:124,OFMOR_FFF_2!100:100,"&gt;="&amp;N$9,OFMOR_FFF_2!100:100,"&lt;="&amp;EOMONTH(N$9,11))-SUMIFS(OFMOR_FFF_2!102:102,OFMOR_FFF_2!100:100,"&gt;="&amp;N$9,OFMOR_FFF_2!100:100,"&lt;="&amp;EOMONTH(N$9,11)))/SUMIFS(OFMOR_FFF_2!124:124,OFMOR_FFF_2!100:100,"&gt;="&amp;N$9,OFMOR_FFF_2!100:100,"&lt;="&amp;EOMONTH(N$9,11)))</f>
        <v>0.16814966790266855</v>
      </c>
      <c r="L56" s="102"/>
      <c r="M56" s="97"/>
      <c r="N56" s="101">
        <f>IF(SUMIFS(OFMOR_FFF_2!124:124,OFMOR_FFF_2!100:100,"&gt;="&amp;N$9,OFMOR_FFF_2!100:100,"&lt;="&amp;EOMONTH(N$9,0))=0,0,(SUMIFS(OFMOR_FFF_2!124:124,OFMOR_FFF_2!100:100,"&gt;="&amp;N$9,OFMOR_FFF_2!100:100,"&lt;="&amp;EOMONTH(N$9,0))-SUMIFS(OFMOR_FFF_2!102:102,OFMOR_FFF_2!100:100,"&gt;="&amp;N$9,OFMOR_FFF_2!100:100,"&lt;="&amp;EOMONTH(N$9,0)))/SUMIFS(OFMOR_FFF_2!124:124,OFMOR_FFF_2!100:100,"&gt;="&amp;N$9,OFMOR_FFF_2!100:100,"&lt;="&amp;EOMONTH(N$9,0)))</f>
        <v>0.15000000000000008</v>
      </c>
      <c r="O56" s="101">
        <f>IF(SUMIFS(OFMOR_FFF_2!124:124,OFMOR_FFF_2!100:100,"&gt;="&amp;O$9,OFMOR_FFF_2!100:100,"&lt;="&amp;EOMONTH(O$9,0))=0,0,(SUMIFS(OFMOR_FFF_2!124:124,OFMOR_FFF_2!100:100,"&gt;="&amp;O$9,OFMOR_FFF_2!100:100,"&lt;="&amp;EOMONTH(O$9,0))-SUMIFS(OFMOR_FFF_2!102:102,OFMOR_FFF_2!100:100,"&gt;="&amp;O$9,OFMOR_FFF_2!100:100,"&lt;="&amp;EOMONTH(O$9,0)))/SUMIFS(OFMOR_FFF_2!124:124,OFMOR_FFF_2!100:100,"&gt;="&amp;O$9,OFMOR_FFF_2!100:100,"&lt;="&amp;EOMONTH(O$9,0)))</f>
        <v>0.14999999999999997</v>
      </c>
      <c r="P56" s="101">
        <f>IF(SUMIFS(OFMOR_FFF_2!124:124,OFMOR_FFF_2!100:100,"&gt;="&amp;P$9,OFMOR_FFF_2!100:100,"&lt;="&amp;EOMONTH(P$9,0))=0,0,(SUMIFS(OFMOR_FFF_2!124:124,OFMOR_FFF_2!100:100,"&gt;="&amp;P$9,OFMOR_FFF_2!100:100,"&lt;="&amp;EOMONTH(P$9,0))-SUMIFS(OFMOR_FFF_2!102:102,OFMOR_FFF_2!100:100,"&gt;="&amp;P$9,OFMOR_FFF_2!100:100,"&lt;="&amp;EOMONTH(P$9,0)))/SUMIFS(OFMOR_FFF_2!124:124,OFMOR_FFF_2!100:100,"&gt;="&amp;P$9,OFMOR_FFF_2!100:100,"&lt;="&amp;EOMONTH(P$9,0)))</f>
        <v>0.15000000000000027</v>
      </c>
      <c r="Q56" s="101">
        <f>IF(SUMIFS(OFMOR_FFF_2!124:124,OFMOR_FFF_2!100:100,"&gt;="&amp;Q$9,OFMOR_FFF_2!100:100,"&lt;="&amp;EOMONTH(Q$9,0))=0,0,(SUMIFS(OFMOR_FFF_2!124:124,OFMOR_FFF_2!100:100,"&gt;="&amp;Q$9,OFMOR_FFF_2!100:100,"&lt;="&amp;EOMONTH(Q$9,0))-SUMIFS(OFMOR_FFF_2!102:102,OFMOR_FFF_2!100:100,"&gt;="&amp;Q$9,OFMOR_FFF_2!100:100,"&lt;="&amp;EOMONTH(Q$9,0)))/SUMIFS(OFMOR_FFF_2!124:124,OFMOR_FFF_2!100:100,"&gt;="&amp;Q$9,OFMOR_FFF_2!100:100,"&lt;="&amp;EOMONTH(Q$9,0)))</f>
        <v>0.15000000000000008</v>
      </c>
      <c r="R56" s="101">
        <f>IF(SUMIFS(OFMOR_FFF_2!124:124,OFMOR_FFF_2!100:100,"&gt;="&amp;R$9,OFMOR_FFF_2!100:100,"&lt;="&amp;EOMONTH(R$9,0))=0,0,(SUMIFS(OFMOR_FFF_2!124:124,OFMOR_FFF_2!100:100,"&gt;="&amp;R$9,OFMOR_FFF_2!100:100,"&lt;="&amp;EOMONTH(R$9,0))-SUMIFS(OFMOR_FFF_2!102:102,OFMOR_FFF_2!100:100,"&gt;="&amp;R$9,OFMOR_FFF_2!100:100,"&lt;="&amp;EOMONTH(R$9,0)))/SUMIFS(OFMOR_FFF_2!124:124,OFMOR_FFF_2!100:100,"&gt;="&amp;R$9,OFMOR_FFF_2!100:100,"&lt;="&amp;EOMONTH(R$9,0)))</f>
        <v>0.15000000000000011</v>
      </c>
      <c r="S56" s="101">
        <f>IF(SUMIFS(OFMOR_FFF_2!124:124,OFMOR_FFF_2!100:100,"&gt;="&amp;S$9,OFMOR_FFF_2!100:100,"&lt;="&amp;EOMONTH(S$9,0))=0,0,(SUMIFS(OFMOR_FFF_2!124:124,OFMOR_FFF_2!100:100,"&gt;="&amp;S$9,OFMOR_FFF_2!100:100,"&lt;="&amp;EOMONTH(S$9,0))-SUMIFS(OFMOR_FFF_2!102:102,OFMOR_FFF_2!100:100,"&gt;="&amp;S$9,OFMOR_FFF_2!100:100,"&lt;="&amp;EOMONTH(S$9,0)))/SUMIFS(OFMOR_FFF_2!124:124,OFMOR_FFF_2!100:100,"&gt;="&amp;S$9,OFMOR_FFF_2!100:100,"&lt;="&amp;EOMONTH(S$9,0)))</f>
        <v>0.14999999999999994</v>
      </c>
      <c r="T56" s="101">
        <f>IF(SUMIFS(OFMOR_FFF_2!124:124,OFMOR_FFF_2!100:100,"&gt;="&amp;T$9,OFMOR_FFF_2!100:100,"&lt;="&amp;EOMONTH(T$9,0))=0,0,(SUMIFS(OFMOR_FFF_2!124:124,OFMOR_FFF_2!100:100,"&gt;="&amp;T$9,OFMOR_FFF_2!100:100,"&lt;="&amp;EOMONTH(T$9,0))-SUMIFS(OFMOR_FFF_2!102:102,OFMOR_FFF_2!100:100,"&gt;="&amp;T$9,OFMOR_FFF_2!100:100,"&lt;="&amp;EOMONTH(T$9,0)))/SUMIFS(OFMOR_FFF_2!124:124,OFMOR_FFF_2!100:100,"&gt;="&amp;T$9,OFMOR_FFF_2!100:100,"&lt;="&amp;EOMONTH(T$9,0)))</f>
        <v>0.15419340301355811</v>
      </c>
      <c r="U56" s="101">
        <f>IF(SUMIFS(OFMOR_FFF_2!124:124,OFMOR_FFF_2!100:100,"&gt;="&amp;U$9,OFMOR_FFF_2!100:100,"&lt;="&amp;EOMONTH(U$9,0))=0,0,(SUMIFS(OFMOR_FFF_2!124:124,OFMOR_FFF_2!100:100,"&gt;="&amp;U$9,OFMOR_FFF_2!100:100,"&lt;="&amp;EOMONTH(U$9,0))-SUMIFS(OFMOR_FFF_2!102:102,OFMOR_FFF_2!100:100,"&gt;="&amp;U$9,OFMOR_FFF_2!100:100,"&lt;="&amp;EOMONTH(U$9,0)))/SUMIFS(OFMOR_FFF_2!124:124,OFMOR_FFF_2!100:100,"&gt;="&amp;U$9,OFMOR_FFF_2!100:100,"&lt;="&amp;EOMONTH(U$9,0)))</f>
        <v>0.16521151690017036</v>
      </c>
      <c r="V56" s="101">
        <f>IF(SUMIFS(OFMOR_FFF_2!124:124,OFMOR_FFF_2!100:100,"&gt;="&amp;V$9,OFMOR_FFF_2!100:100,"&lt;="&amp;EOMONTH(V$9,0))=0,0,(SUMIFS(OFMOR_FFF_2!124:124,OFMOR_FFF_2!100:100,"&gt;="&amp;V$9,OFMOR_FFF_2!100:100,"&lt;="&amp;EOMONTH(V$9,0))-SUMIFS(OFMOR_FFF_2!102:102,OFMOR_FFF_2!100:100,"&gt;="&amp;V$9,OFMOR_FFF_2!100:100,"&lt;="&amp;EOMONTH(V$9,0)))/SUMIFS(OFMOR_FFF_2!124:124,OFMOR_FFF_2!100:100,"&gt;="&amp;V$9,OFMOR_FFF_2!100:100,"&lt;="&amp;EOMONTH(V$9,0)))</f>
        <v>0.16830841990120496</v>
      </c>
      <c r="W56" s="101">
        <f>IF(SUMIFS(OFMOR_FFF_2!124:124,OFMOR_FFF_2!100:100,"&gt;="&amp;W$9,OFMOR_FFF_2!100:100,"&lt;="&amp;EOMONTH(W$9,0))=0,0,(SUMIFS(OFMOR_FFF_2!124:124,OFMOR_FFF_2!100:100,"&gt;="&amp;W$9,OFMOR_FFF_2!100:100,"&lt;="&amp;EOMONTH(W$9,0))-SUMIFS(OFMOR_FFF_2!102:102,OFMOR_FFF_2!100:100,"&gt;="&amp;W$9,OFMOR_FFF_2!100:100,"&lt;="&amp;EOMONTH(W$9,0)))/SUMIFS(OFMOR_FFF_2!124:124,OFMOR_FFF_2!100:100,"&gt;="&amp;W$9,OFMOR_FFF_2!100:100,"&lt;="&amp;EOMONTH(W$9,0)))</f>
        <v>0.17182351531781617</v>
      </c>
      <c r="X56" s="101">
        <f>IF(SUMIFS(OFMOR_FFF_2!124:124,OFMOR_FFF_2!100:100,"&gt;="&amp;X$9,OFMOR_FFF_2!100:100,"&lt;="&amp;EOMONTH(X$9,0))=0,0,(SUMIFS(OFMOR_FFF_2!124:124,OFMOR_FFF_2!100:100,"&gt;="&amp;X$9,OFMOR_FFF_2!100:100,"&lt;="&amp;EOMONTH(X$9,0))-SUMIFS(OFMOR_FFF_2!102:102,OFMOR_FFF_2!100:100,"&gt;="&amp;X$9,OFMOR_FFF_2!100:100,"&lt;="&amp;EOMONTH(X$9,0)))/SUMIFS(OFMOR_FFF_2!124:124,OFMOR_FFF_2!100:100,"&gt;="&amp;X$9,OFMOR_FFF_2!100:100,"&lt;="&amp;EOMONTH(X$9,0)))</f>
        <v>0.17761924888071115</v>
      </c>
      <c r="Y56" s="101">
        <f>IF(SUMIFS(OFMOR_FFF_2!124:124,OFMOR_FFF_2!100:100,"&gt;="&amp;Y$9,OFMOR_FFF_2!100:100,"&lt;="&amp;EOMONTH(Y$9,0))=0,0,(SUMIFS(OFMOR_FFF_2!124:124,OFMOR_FFF_2!100:100,"&gt;="&amp;Y$9,OFMOR_FFF_2!100:100,"&lt;="&amp;EOMONTH(Y$9,0))-SUMIFS(OFMOR_FFF_2!102:102,OFMOR_FFF_2!100:100,"&gt;="&amp;Y$9,OFMOR_FFF_2!100:100,"&lt;="&amp;EOMONTH(Y$9,0)))/SUMIFS(OFMOR_FFF_2!124:124,OFMOR_FFF_2!100:100,"&gt;="&amp;Y$9,OFMOR_FFF_2!100:100,"&lt;="&amp;EOMONTH(Y$9,0)))</f>
        <v>0.1791290507286013</v>
      </c>
      <c r="Z56" s="102"/>
      <c r="AA56" s="75"/>
    </row>
    <row r="57" spans="1:27" s="31" customFormat="1" x14ac:dyDescent="0.2">
      <c r="A57" s="14"/>
      <c r="B57" s="105"/>
      <c r="C57" s="106" t="str">
        <f>KPI!$G$49</f>
        <v>Discounts</v>
      </c>
      <c r="D57" s="107"/>
      <c r="E57" s="106" t="str">
        <f>KPI!$K$49</f>
        <v>Скидки</v>
      </c>
      <c r="F57" s="107"/>
      <c r="G57" s="106" t="str">
        <f>KPI!$I$49</f>
        <v>тыс.руб.</v>
      </c>
      <c r="H57" s="107"/>
      <c r="I57" s="108"/>
      <c r="J57" s="105"/>
      <c r="K57" s="109">
        <f>SUM(N57:Y57)</f>
        <v>4788.266793744122</v>
      </c>
      <c r="L57" s="108"/>
      <c r="M57" s="105"/>
      <c r="N57" s="109">
        <f>N55-N59</f>
        <v>0</v>
      </c>
      <c r="O57" s="109">
        <f>O55-O59</f>
        <v>62.484232858416362</v>
      </c>
      <c r="P57" s="109">
        <f t="shared" ref="P57:X57" si="20">P55-P59</f>
        <v>84.882253150479301</v>
      </c>
      <c r="Q57" s="109">
        <f t="shared" si="20"/>
        <v>134.79756759718657</v>
      </c>
      <c r="R57" s="109">
        <f t="shared" si="20"/>
        <v>196.39877636256097</v>
      </c>
      <c r="S57" s="109">
        <f t="shared" si="20"/>
        <v>247.11726495030598</v>
      </c>
      <c r="T57" s="109">
        <f t="shared" si="20"/>
        <v>363.32527265829776</v>
      </c>
      <c r="U57" s="109">
        <f t="shared" si="20"/>
        <v>458.83622880414987</v>
      </c>
      <c r="V57" s="109">
        <f t="shared" si="20"/>
        <v>538.76629819887603</v>
      </c>
      <c r="W57" s="109">
        <f t="shared" si="20"/>
        <v>669.6825943490112</v>
      </c>
      <c r="X57" s="109">
        <f t="shared" si="20"/>
        <v>870.43281490854133</v>
      </c>
      <c r="Y57" s="109">
        <f>Y55-Y59</f>
        <v>1161.5434899062966</v>
      </c>
      <c r="Z57" s="108"/>
      <c r="AA57" s="14"/>
    </row>
    <row r="58" spans="1:27" s="103" customFormat="1" x14ac:dyDescent="0.2">
      <c r="A58" s="75"/>
      <c r="B58" s="97"/>
      <c r="C58" s="98" t="str">
        <f>KPI!$G$50</f>
        <v>Discounts,%</v>
      </c>
      <c r="D58" s="99"/>
      <c r="E58" s="98" t="str">
        <f>KPI!$K$50</f>
        <v>Скидки,%</v>
      </c>
      <c r="F58" s="99"/>
      <c r="G58" s="98" t="str">
        <f>KPI!$I$50</f>
        <v>%</v>
      </c>
      <c r="H58" s="99"/>
      <c r="I58" s="102"/>
      <c r="J58" s="97"/>
      <c r="K58" s="101">
        <f>IF(K55=0,0,K57/K55)</f>
        <v>1.3912695900097928E-2</v>
      </c>
      <c r="L58" s="102"/>
      <c r="M58" s="97"/>
      <c r="N58" s="101">
        <f t="shared" ref="N58:X58" si="21">N56-N62</f>
        <v>0</v>
      </c>
      <c r="O58" s="101">
        <f t="shared" si="21"/>
        <v>9.1897178323926132E-3</v>
      </c>
      <c r="P58" s="101">
        <f t="shared" si="21"/>
        <v>7.1860310743414313E-3</v>
      </c>
      <c r="Q58" s="101">
        <f t="shared" si="21"/>
        <v>9.1809221195281454E-3</v>
      </c>
      <c r="R58" s="101">
        <f t="shared" si="21"/>
        <v>1.1163789581798755E-2</v>
      </c>
      <c r="S58" s="101">
        <f t="shared" si="21"/>
        <v>1.0541463354100944E-2</v>
      </c>
      <c r="T58" s="101">
        <f t="shared" si="21"/>
        <v>1.2655707786868364E-2</v>
      </c>
      <c r="U58" s="101">
        <f t="shared" si="21"/>
        <v>1.3175843868198034E-2</v>
      </c>
      <c r="V58" s="101">
        <f t="shared" si="21"/>
        <v>1.4128553255923632E-2</v>
      </c>
      <c r="W58" s="101">
        <f t="shared" si="21"/>
        <v>1.152817231315223E-2</v>
      </c>
      <c r="X58" s="101">
        <f t="shared" si="21"/>
        <v>1.14105340955582E-2</v>
      </c>
      <c r="Y58" s="101">
        <f>Y56-Y62</f>
        <v>1.2875494740951204E-2</v>
      </c>
      <c r="Z58" s="102"/>
      <c r="AA58" s="75"/>
    </row>
    <row r="59" spans="1:27" s="10" customFormat="1" x14ac:dyDescent="0.2">
      <c r="A59" s="8"/>
      <c r="B59" s="89"/>
      <c r="C59" s="56" t="str">
        <f>KPI!$G$51</f>
        <v>Sales</v>
      </c>
      <c r="D59" s="81"/>
      <c r="E59" s="56" t="str">
        <f>KPI!$K$51</f>
        <v>Бюджет продаж (с учетом скидок и без учета клиентских возвратов)</v>
      </c>
      <c r="F59" s="81"/>
      <c r="G59" s="56" t="str">
        <f>KPI!$I$51</f>
        <v>тыс.руб.</v>
      </c>
      <c r="H59" s="81"/>
      <c r="I59" s="90"/>
      <c r="J59" s="89"/>
      <c r="K59" s="40">
        <f>SUM(N59:Y59)</f>
        <v>339377.00700559327</v>
      </c>
      <c r="L59" s="90"/>
      <c r="M59" s="89"/>
      <c r="N59" s="40">
        <f>SUMIFS(OFMOR_FFF_2!135:135,OFMOR_FFF_2!100:100,"&gt;="&amp;N$9,OFMOR_FFF_2!100:100,"&lt;="&amp;EOMONTH(N$9,0))</f>
        <v>6232.9852394170448</v>
      </c>
      <c r="O59" s="40">
        <f>SUMIFS(OFMOR_FFF_2!135:135,OFMOR_FFF_2!100:100,"&gt;="&amp;O$9,OFMOR_FFF_2!100:100,"&lt;="&amp;EOMONTH(O$9,0))</f>
        <v>5779.4590539486062</v>
      </c>
      <c r="P59" s="40">
        <f>SUMIFS(OFMOR_FFF_2!135:135,OFMOR_FFF_2!100:100,"&gt;="&amp;P$9,OFMOR_FFF_2!100:100,"&lt;="&amp;EOMONTH(P$9,0))</f>
        <v>10040.301027298241</v>
      </c>
      <c r="Q59" s="40">
        <f>SUMIFS(OFMOR_FFF_2!135:135,OFMOR_FFF_2!100:100,"&gt;="&amp;Q$9,OFMOR_FFF_2!100:100,"&lt;="&amp;EOMONTH(Q$9,0))</f>
        <v>12480.002658327381</v>
      </c>
      <c r="R59" s="40">
        <f>SUMIFS(OFMOR_FFF_2!135:135,OFMOR_FFF_2!100:100,"&gt;="&amp;R$9,OFMOR_FFF_2!100:100,"&lt;="&amp;EOMONTH(R$9,0))</f>
        <v>14953.610392330456</v>
      </c>
      <c r="S59" s="40">
        <f>SUMIFS(OFMOR_FFF_2!135:135,OFMOR_FFF_2!100:100,"&gt;="&amp;S$9,OFMOR_FFF_2!100:100,"&lt;="&amp;EOMONTH(S$9,0))</f>
        <v>19926.045194289363</v>
      </c>
      <c r="T59" s="40">
        <f>SUMIFS(OFMOR_FFF_2!135:135,OFMOR_FFF_2!100:100,"&gt;="&amp;T$9,OFMOR_FFF_2!100:100,"&lt;="&amp;EOMONTH(T$9,0))</f>
        <v>24281.764215917196</v>
      </c>
      <c r="U59" s="40">
        <f>SUMIFS(OFMOR_FFF_2!135:135,OFMOR_FFF_2!100:100,"&gt;="&amp;U$9,OFMOR_FFF_2!100:100,"&lt;="&amp;EOMONTH(U$9,0))</f>
        <v>29070.714807054646</v>
      </c>
      <c r="V59" s="40">
        <f>SUMIFS(OFMOR_FFF_2!135:135,OFMOR_FFF_2!100:100,"&gt;="&amp;V$9,OFMOR_FFF_2!100:100,"&lt;="&amp;EOMONTH(V$9,0))</f>
        <v>31715.023168783031</v>
      </c>
      <c r="W59" s="40">
        <f>SUMIFS(OFMOR_FFF_2!135:135,OFMOR_FFF_2!100:100,"&gt;="&amp;W$9,OFMOR_FFF_2!100:100,"&lt;="&amp;EOMONTH(W$9,0))</f>
        <v>48109.566874539662</v>
      </c>
      <c r="X59" s="40">
        <f>SUMIFS(OFMOR_FFF_2!135:135,OFMOR_FFF_2!100:100,"&gt;="&amp;X$9,OFMOR_FFF_2!100:100,"&lt;="&amp;EOMONTH(X$9,0))</f>
        <v>62733.890116678631</v>
      </c>
      <c r="Y59" s="40">
        <f>SUMIFS(OFMOR_FFF_2!135:135,OFMOR_FFF_2!100:100,"&gt;="&amp;Y$9,OFMOR_FFF_2!100:100,"&lt;="&amp;EOMONTH(Y$9,0))</f>
        <v>74053.644257009015</v>
      </c>
      <c r="Z59" s="90"/>
      <c r="AA59" s="8"/>
    </row>
    <row r="60" spans="1:27" s="31" customFormat="1" x14ac:dyDescent="0.2">
      <c r="A60" s="14"/>
      <c r="B60" s="105"/>
      <c r="C60" s="116" t="str">
        <f>KPI!$G$52</f>
        <v>COGS*</v>
      </c>
      <c r="D60" s="107"/>
      <c r="E60" s="116" t="str">
        <f>KPI!$K$52</f>
        <v>Себестоимость*</v>
      </c>
      <c r="F60" s="107"/>
      <c r="G60" s="116" t="str">
        <f>KPI!$I$52</f>
        <v>тыс.руб.</v>
      </c>
      <c r="H60" s="107"/>
      <c r="I60" s="108"/>
      <c r="J60" s="105"/>
      <c r="K60" s="117">
        <f>SUM(N60:Y60)</f>
        <v>286385.24540894933</v>
      </c>
      <c r="L60" s="108"/>
      <c r="M60" s="105"/>
      <c r="N60" s="117">
        <f>SUMIFS(OFMOR_FFF_2!113:113,OFMOR_FFF_2!100:100,"&gt;="&amp;N$9,OFMOR_FFF_2!100:100,"&lt;="&amp;EOMONTH(N$9,0))</f>
        <v>5298.0374535044875</v>
      </c>
      <c r="O60" s="117">
        <f>SUMIFS(OFMOR_FFF_2!113:113,OFMOR_FFF_2!100:100,"&gt;="&amp;O$9,OFMOR_FFF_2!100:100,"&lt;="&amp;EOMONTH(O$9,0))</f>
        <v>4965.6517937859699</v>
      </c>
      <c r="P60" s="117">
        <f>SUMIFS(OFMOR_FFF_2!113:113,OFMOR_FFF_2!100:100,"&gt;="&amp;P$9,OFMOR_FFF_2!100:100,"&lt;="&amp;EOMONTH(P$9,0))</f>
        <v>8606.4057883814094</v>
      </c>
      <c r="Q60" s="117">
        <f>SUMIFS(OFMOR_FFF_2!113:113,OFMOR_FFF_2!100:100,"&gt;="&amp;Q$9,OFMOR_FFF_2!100:100,"&lt;="&amp;EOMONTH(Q$9,0))</f>
        <v>10722.580192035881</v>
      </c>
      <c r="R60" s="117">
        <f>SUMIFS(OFMOR_FFF_2!113:113,OFMOR_FFF_2!100:100,"&gt;="&amp;R$9,OFMOR_FFF_2!100:100,"&lt;="&amp;EOMONTH(R$9,0))</f>
        <v>12877.507793389062</v>
      </c>
      <c r="S60" s="117">
        <f>SUMIFS(OFMOR_FFF_2!113:113,OFMOR_FFF_2!100:100,"&gt;="&amp;S$9,OFMOR_FFF_2!100:100,"&lt;="&amp;EOMONTH(S$9,0))</f>
        <v>17147.18809035372</v>
      </c>
      <c r="T60" s="117">
        <f>SUMIFS(OFMOR_FFF_2!113:113,OFMOR_FFF_2!100:100,"&gt;="&amp;T$9,OFMOR_FFF_2!100:100,"&lt;="&amp;EOMONTH(T$9,0))</f>
        <v>20844.979272758366</v>
      </c>
      <c r="U60" s="117">
        <f>SUMIFS(OFMOR_FFF_2!113:113,OFMOR_FFF_2!100:100,"&gt;="&amp;U$9,OFMOR_FFF_2!100:100,"&lt;="&amp;EOMONTH(U$9,0))</f>
        <v>24650.92911584357</v>
      </c>
      <c r="V60" s="117">
        <f>SUMIFS(OFMOR_FFF_2!113:113,OFMOR_FFF_2!100:100,"&gt;="&amp;V$9,OFMOR_FFF_2!100:100,"&lt;="&amp;EOMONTH(V$9,0))</f>
        <v>26825.205125968056</v>
      </c>
      <c r="W60" s="117">
        <f>SUMIFS(OFMOR_FFF_2!113:113,OFMOR_FFF_2!100:100,"&gt;="&amp;W$9,OFMOR_FFF_2!100:100,"&lt;="&amp;EOMONTH(W$9,0))</f>
        <v>40397.827350579508</v>
      </c>
      <c r="X60" s="117">
        <f>SUMIFS(OFMOR_FFF_2!113:113,OFMOR_FFF_2!100:100,"&gt;="&amp;X$9,OFMOR_FFF_2!100:100,"&lt;="&amp;EOMONTH(X$9,0))</f>
        <v>52306.970866912467</v>
      </c>
      <c r="Y60" s="117">
        <f>SUMIFS(OFMOR_FFF_2!113:113,OFMOR_FFF_2!100:100,"&gt;="&amp;Y$9,OFMOR_FFF_2!100:100,"&lt;="&amp;EOMONTH(Y$9,0))</f>
        <v>61741.962565436843</v>
      </c>
      <c r="Z60" s="108"/>
      <c r="AA60" s="14"/>
    </row>
    <row r="61" spans="1:27" s="10" customFormat="1" x14ac:dyDescent="0.2">
      <c r="A61" s="8"/>
      <c r="B61" s="89"/>
      <c r="C61" s="56" t="str">
        <f>KPI!$G$53</f>
        <v>Gross Profit*</v>
      </c>
      <c r="D61" s="81"/>
      <c r="E61" s="56" t="str">
        <f>KPI!$K$53</f>
        <v>Валовая прибыль*</v>
      </c>
      <c r="F61" s="81"/>
      <c r="G61" s="56" t="str">
        <f>KPI!$I$53</f>
        <v>тыс.руб.</v>
      </c>
      <c r="H61" s="81"/>
      <c r="I61" s="90"/>
      <c r="J61" s="89"/>
      <c r="K61" s="40">
        <f>K59-K60</f>
        <v>52991.761596643948</v>
      </c>
      <c r="L61" s="90"/>
      <c r="M61" s="89"/>
      <c r="N61" s="40">
        <f>N59-N60</f>
        <v>934.94778591255726</v>
      </c>
      <c r="O61" s="40">
        <f t="shared" ref="O61:Y61" si="22">O59-O60</f>
        <v>813.80726016263634</v>
      </c>
      <c r="P61" s="40">
        <f t="shared" si="22"/>
        <v>1433.8952389168317</v>
      </c>
      <c r="Q61" s="40">
        <f t="shared" si="22"/>
        <v>1757.4224662915003</v>
      </c>
      <c r="R61" s="40">
        <f t="shared" si="22"/>
        <v>2076.1025989413938</v>
      </c>
      <c r="S61" s="40">
        <f t="shared" si="22"/>
        <v>2778.857103935643</v>
      </c>
      <c r="T61" s="40">
        <f t="shared" si="22"/>
        <v>3436.7849431588293</v>
      </c>
      <c r="U61" s="40">
        <f t="shared" si="22"/>
        <v>4419.7856912110765</v>
      </c>
      <c r="V61" s="40">
        <f t="shared" si="22"/>
        <v>4889.8180428149753</v>
      </c>
      <c r="W61" s="40">
        <f t="shared" si="22"/>
        <v>7711.7395239601537</v>
      </c>
      <c r="X61" s="40">
        <f t="shared" si="22"/>
        <v>10426.919249766164</v>
      </c>
      <c r="Y61" s="40">
        <f t="shared" si="22"/>
        <v>12311.681691572172</v>
      </c>
      <c r="Z61" s="90"/>
      <c r="AA61" s="8"/>
    </row>
    <row r="62" spans="1:27" s="115" customFormat="1" x14ac:dyDescent="0.2">
      <c r="A62" s="110"/>
      <c r="B62" s="111"/>
      <c r="C62" s="112" t="str">
        <f>KPI!$G$54</f>
        <v>Profitability*</v>
      </c>
      <c r="D62" s="113"/>
      <c r="E62" s="112" t="str">
        <f>KPI!$K$54</f>
        <v>Рентабельность продаж*</v>
      </c>
      <c r="F62" s="113"/>
      <c r="G62" s="112" t="str">
        <f>KPI!$I$54</f>
        <v>%</v>
      </c>
      <c r="H62" s="113"/>
      <c r="I62" s="114"/>
      <c r="J62" s="111"/>
      <c r="K62" s="100">
        <f>IF(K59=0,0,K61/K59)</f>
        <v>0.15614423046570916</v>
      </c>
      <c r="L62" s="114"/>
      <c r="M62" s="111"/>
      <c r="N62" s="100">
        <f>IF(N59=0,0,N61/N59)</f>
        <v>0.15000000000000008</v>
      </c>
      <c r="O62" s="100">
        <f>IF(O59=0,0,O61/O59)</f>
        <v>0.14081028216760735</v>
      </c>
      <c r="P62" s="100">
        <f t="shared" ref="P62:Y62" si="23">IF(P59=0,0,P61/P59)</f>
        <v>0.14281396892565884</v>
      </c>
      <c r="Q62" s="100">
        <f t="shared" si="23"/>
        <v>0.14081907788047193</v>
      </c>
      <c r="R62" s="100">
        <f t="shared" si="23"/>
        <v>0.13883621041820135</v>
      </c>
      <c r="S62" s="100">
        <f t="shared" si="23"/>
        <v>0.139458536645899</v>
      </c>
      <c r="T62" s="100">
        <f t="shared" si="23"/>
        <v>0.14153769522668974</v>
      </c>
      <c r="U62" s="100">
        <f t="shared" si="23"/>
        <v>0.15203567303197232</v>
      </c>
      <c r="V62" s="100">
        <f t="shared" si="23"/>
        <v>0.15417986664528133</v>
      </c>
      <c r="W62" s="100">
        <f t="shared" si="23"/>
        <v>0.16029534300466394</v>
      </c>
      <c r="X62" s="100">
        <f t="shared" si="23"/>
        <v>0.16620871478515295</v>
      </c>
      <c r="Y62" s="100">
        <f t="shared" si="23"/>
        <v>0.1662535559876501</v>
      </c>
      <c r="Z62" s="114"/>
      <c r="AA62" s="110"/>
    </row>
    <row r="63" spans="1:27" s="10" customFormat="1" x14ac:dyDescent="0.2">
      <c r="A63" s="8"/>
      <c r="B63" s="89"/>
      <c r="C63" s="56" t="str">
        <f>KPI!$G$55</f>
        <v>Returns</v>
      </c>
      <c r="D63" s="81"/>
      <c r="E63" s="56" t="str">
        <f>KPI!$K$55</f>
        <v>Бюджет клиентских возвратов</v>
      </c>
      <c r="F63" s="81"/>
      <c r="G63" s="56" t="str">
        <f>KPI!$I$55</f>
        <v>тыс.руб.</v>
      </c>
      <c r="H63" s="81"/>
      <c r="I63" s="90"/>
      <c r="J63" s="89"/>
      <c r="K63" s="40">
        <f>SUM(N63:Y63)</f>
        <v>5643.987326596819</v>
      </c>
      <c r="L63" s="90"/>
      <c r="M63" s="89"/>
      <c r="N63" s="40">
        <f>SUMIFS(OFMOR_FFF_2!143:143,OFMOR_FFF_2!100:100,"&gt;="&amp;N$9,OFMOR_FFF_2!100:100,"&lt;="&amp;EOMONTH(N$9,0))</f>
        <v>3.4442682976219836</v>
      </c>
      <c r="O63" s="40">
        <f>SUMIFS(OFMOR_FFF_2!143:143,OFMOR_FFF_2!100:100,"&gt;="&amp;O$9,OFMOR_FFF_2!100:100,"&lt;="&amp;EOMONTH(O$9,0))</f>
        <v>143.17436128687348</v>
      </c>
      <c r="P63" s="40">
        <f>SUMIFS(OFMOR_FFF_2!143:143,OFMOR_FFF_2!100:100,"&gt;="&amp;P$9,OFMOR_FFF_2!100:100,"&lt;="&amp;EOMONTH(P$9,0))</f>
        <v>139.9575451083474</v>
      </c>
      <c r="Q63" s="40">
        <f>SUMIFS(OFMOR_FFF_2!143:143,OFMOR_FFF_2!100:100,"&gt;="&amp;Q$9,OFMOR_FFF_2!100:100,"&lt;="&amp;EOMONTH(Q$9,0))</f>
        <v>202.44156100972023</v>
      </c>
      <c r="R63" s="40">
        <f>SUMIFS(OFMOR_FFF_2!143:143,OFMOR_FFF_2!100:100,"&gt;="&amp;R$9,OFMOR_FFF_2!100:100,"&lt;="&amp;EOMONTH(R$9,0))</f>
        <v>268.28956002490497</v>
      </c>
      <c r="S63" s="40">
        <f>SUMIFS(OFMOR_FFF_2!143:143,OFMOR_FFF_2!100:100,"&gt;="&amp;S$9,OFMOR_FFF_2!100:100,"&lt;="&amp;EOMONTH(S$9,0))</f>
        <v>302.96552510328826</v>
      </c>
      <c r="T63" s="40">
        <f>SUMIFS(OFMOR_FFF_2!143:143,OFMOR_FFF_2!100:100,"&gt;="&amp;T$9,OFMOR_FFF_2!100:100,"&lt;="&amp;EOMONTH(T$9,0))</f>
        <v>438.58208013692911</v>
      </c>
      <c r="U63" s="40">
        <f>SUMIFS(OFMOR_FFF_2!143:143,OFMOR_FFF_2!100:100,"&gt;="&amp;U$9,OFMOR_FFF_2!100:100,"&lt;="&amp;EOMONTH(U$9,0))</f>
        <v>507.88793418622356</v>
      </c>
      <c r="V63" s="40">
        <f>SUMIFS(OFMOR_FFF_2!143:143,OFMOR_FFF_2!100:100,"&gt;="&amp;V$9,OFMOR_FFF_2!100:100,"&lt;="&amp;EOMONTH(V$9,0))</f>
        <v>572.19864311539345</v>
      </c>
      <c r="W63" s="40">
        <f>SUMIFS(OFMOR_FFF_2!143:143,OFMOR_FFF_2!100:100,"&gt;="&amp;W$9,OFMOR_FFF_2!100:100,"&lt;="&amp;EOMONTH(W$9,0))</f>
        <v>695.49998723169142</v>
      </c>
      <c r="X63" s="40">
        <f>SUMIFS(OFMOR_FFF_2!143:143,OFMOR_FFF_2!100:100,"&gt;="&amp;X$9,OFMOR_FFF_2!100:100,"&lt;="&amp;EOMONTH(X$9,0))</f>
        <v>1013.9951135970607</v>
      </c>
      <c r="Y63" s="40">
        <f>SUMIFS(OFMOR_FFF_2!143:143,OFMOR_FFF_2!100:100,"&gt;="&amp;Y$9,OFMOR_FFF_2!100:100,"&lt;="&amp;EOMONTH(Y$9,0))</f>
        <v>1355.5507474987655</v>
      </c>
      <c r="Z63" s="90"/>
      <c r="AA63" s="8"/>
    </row>
    <row r="64" spans="1:27" s="31" customFormat="1" x14ac:dyDescent="0.2">
      <c r="A64" s="14"/>
      <c r="B64" s="105"/>
      <c r="C64" s="173" t="str">
        <f>KPI!$G$56</f>
        <v>COGS_Returns</v>
      </c>
      <c r="D64" s="107"/>
      <c r="E64" s="173" t="str">
        <f>KPI!$K$56</f>
        <v>Себестоимость клиентских возвратов</v>
      </c>
      <c r="F64" s="107"/>
      <c r="G64" s="173" t="str">
        <f>KPI!$I$56</f>
        <v>тыс.руб.</v>
      </c>
      <c r="H64" s="107"/>
      <c r="I64" s="108"/>
      <c r="J64" s="105"/>
      <c r="K64" s="175">
        <f>SUM(N64:Y64)</f>
        <v>4774.0126113797578</v>
      </c>
      <c r="L64" s="108"/>
      <c r="M64" s="105"/>
      <c r="N64" s="175">
        <f>SUMIFS(OFMOR_FFF_2!121:121,OFMOR_FFF_2!100:100,"&gt;="&amp;N$9,OFMOR_FFF_2!100:100,"&lt;="&amp;EOMONTH(N$9,0))</f>
        <v>2.9276280529786849</v>
      </c>
      <c r="O64" s="175">
        <f>SUMIFS(OFMOR_FFF_2!121:121,OFMOR_FFF_2!100:100,"&gt;="&amp;O$9,OFMOR_FFF_2!100:100,"&lt;="&amp;EOMONTH(O$9,0))</f>
        <v>121.75196162721024</v>
      </c>
      <c r="P64" s="175">
        <f>SUMIFS(OFMOR_FFF_2!121:121,OFMOR_FFF_2!100:100,"&gt;="&amp;P$9,OFMOR_FFF_2!100:100,"&lt;="&amp;EOMONTH(P$9,0))</f>
        <v>120.22602766246155</v>
      </c>
      <c r="Q64" s="175">
        <f>SUMIFS(OFMOR_FFF_2!121:121,OFMOR_FFF_2!100:100,"&gt;="&amp;Q$9,OFMOR_FFF_2!100:100,"&lt;="&amp;EOMONTH(Q$9,0))</f>
        <v>173.69812669945813</v>
      </c>
      <c r="R64" s="175">
        <f>SUMIFS(OFMOR_FFF_2!121:121,OFMOR_FFF_2!100:100,"&gt;="&amp;R$9,OFMOR_FFF_2!100:100,"&lt;="&amp;EOMONTH(R$9,0))</f>
        <v>230.59824006724861</v>
      </c>
      <c r="S64" s="175">
        <f>SUMIFS(OFMOR_FFF_2!121:121,OFMOR_FFF_2!100:100,"&gt;="&amp;S$9,OFMOR_FFF_2!100:100,"&lt;="&amp;EOMONTH(S$9,0))</f>
        <v>260.97035130435802</v>
      </c>
      <c r="T64" s="175">
        <f>SUMIFS(OFMOR_FFF_2!121:121,OFMOR_FFF_2!100:100,"&gt;="&amp;T$9,OFMOR_FFF_2!100:100,"&lt;="&amp;EOMONTH(T$9,0))</f>
        <v>377.44861377802215</v>
      </c>
      <c r="U64" s="175">
        <f>SUMIFS(OFMOR_FFF_2!121:121,OFMOR_FFF_2!100:100,"&gt;="&amp;U$9,OFMOR_FFF_2!100:100,"&lt;="&amp;EOMONTH(U$9,0))</f>
        <v>434.42919374206167</v>
      </c>
      <c r="V64" s="175">
        <f>SUMIFS(OFMOR_FFF_2!121:121,OFMOR_FFF_2!100:100,"&gt;="&amp;V$9,OFMOR_FFF_2!100:100,"&lt;="&amp;EOMONTH(V$9,0))</f>
        <v>484.89621347179474</v>
      </c>
      <c r="W64" s="175">
        <f>SUMIFS(OFMOR_FFF_2!121:121,OFMOR_FFF_2!100:100,"&gt;="&amp;W$9,OFMOR_FFF_2!100:100,"&lt;="&amp;EOMONTH(W$9,0))</f>
        <v>587.75292783433713</v>
      </c>
      <c r="X64" s="175">
        <f>SUMIFS(OFMOR_FFF_2!121:121,OFMOR_FFF_2!100:100,"&gt;="&amp;X$9,OFMOR_FFF_2!100:100,"&lt;="&amp;EOMONTH(X$9,0))</f>
        <v>849.49918863935932</v>
      </c>
      <c r="Y64" s="175">
        <f>SUMIFS(OFMOR_FFF_2!121:121,OFMOR_FFF_2!100:100,"&gt;="&amp;Y$9,OFMOR_FFF_2!100:100,"&lt;="&amp;EOMONTH(Y$9,0))</f>
        <v>1129.8141385004669</v>
      </c>
      <c r="Z64" s="108"/>
      <c r="AA64" s="14"/>
    </row>
    <row r="65" spans="1:27" s="160" customFormat="1" ht="13.8" x14ac:dyDescent="0.3">
      <c r="A65" s="154"/>
      <c r="B65" s="155"/>
      <c r="C65" s="174" t="str">
        <f>KPI!$G$57</f>
        <v>Revenue</v>
      </c>
      <c r="D65" s="157"/>
      <c r="E65" s="174" t="str">
        <f>KPI!$K$57</f>
        <v>Валовая выручка</v>
      </c>
      <c r="F65" s="157"/>
      <c r="G65" s="174" t="str">
        <f>KPI!$I$57</f>
        <v>тыс.руб.</v>
      </c>
      <c r="H65" s="157"/>
      <c r="I65" s="158"/>
      <c r="J65" s="155"/>
      <c r="K65" s="176">
        <f>SUM(N65:Y65)</f>
        <v>333733.01967899641</v>
      </c>
      <c r="L65" s="158"/>
      <c r="M65" s="155"/>
      <c r="N65" s="176">
        <f>N59-N63</f>
        <v>6229.5409711194225</v>
      </c>
      <c r="O65" s="176">
        <f t="shared" ref="O65:Y66" si="24">O59-O63</f>
        <v>5636.2846926617331</v>
      </c>
      <c r="P65" s="176">
        <f t="shared" si="24"/>
        <v>9900.3434821898936</v>
      </c>
      <c r="Q65" s="176">
        <f t="shared" si="24"/>
        <v>12277.561097317661</v>
      </c>
      <c r="R65" s="176">
        <f t="shared" si="24"/>
        <v>14685.320832305551</v>
      </c>
      <c r="S65" s="176">
        <f t="shared" si="24"/>
        <v>19623.079669186074</v>
      </c>
      <c r="T65" s="176">
        <f t="shared" si="24"/>
        <v>23843.182135780266</v>
      </c>
      <c r="U65" s="176">
        <f t="shared" si="24"/>
        <v>28562.826872868423</v>
      </c>
      <c r="V65" s="176">
        <f t="shared" si="24"/>
        <v>31142.824525667638</v>
      </c>
      <c r="W65" s="176">
        <f t="shared" si="24"/>
        <v>47414.06688730797</v>
      </c>
      <c r="X65" s="176">
        <f t="shared" si="24"/>
        <v>61719.895003081569</v>
      </c>
      <c r="Y65" s="176">
        <f t="shared" si="24"/>
        <v>72698.093509510247</v>
      </c>
      <c r="Z65" s="158"/>
      <c r="AA65" s="154"/>
    </row>
    <row r="66" spans="1:27" s="167" customFormat="1" ht="13.8" x14ac:dyDescent="0.3">
      <c r="A66" s="161"/>
      <c r="B66" s="162"/>
      <c r="C66" s="163" t="str">
        <f>KPI!$G$58</f>
        <v>COGS</v>
      </c>
      <c r="D66" s="164"/>
      <c r="E66" s="163" t="str">
        <f>KPI!$K$58</f>
        <v>Себестоимость</v>
      </c>
      <c r="F66" s="164"/>
      <c r="G66" s="163" t="str">
        <f>KPI!$I$58</f>
        <v>тыс.руб.</v>
      </c>
      <c r="H66" s="164"/>
      <c r="I66" s="165"/>
      <c r="J66" s="162"/>
      <c r="K66" s="166">
        <f>SUM(N66:Y66)</f>
        <v>281611.2327975696</v>
      </c>
      <c r="L66" s="165"/>
      <c r="M66" s="162"/>
      <c r="N66" s="166">
        <f>N60-N64</f>
        <v>5295.1098254515091</v>
      </c>
      <c r="O66" s="166">
        <f t="shared" si="24"/>
        <v>4843.8998321587596</v>
      </c>
      <c r="P66" s="166">
        <f t="shared" si="24"/>
        <v>8486.1797607189474</v>
      </c>
      <c r="Q66" s="166">
        <f t="shared" si="24"/>
        <v>10548.882065336422</v>
      </c>
      <c r="R66" s="166">
        <f t="shared" si="24"/>
        <v>12646.909553321813</v>
      </c>
      <c r="S66" s="166">
        <f t="shared" si="24"/>
        <v>16886.217739049363</v>
      </c>
      <c r="T66" s="166">
        <f t="shared" si="24"/>
        <v>20467.530658980344</v>
      </c>
      <c r="U66" s="166">
        <f t="shared" si="24"/>
        <v>24216.49992210151</v>
      </c>
      <c r="V66" s="166">
        <f t="shared" si="24"/>
        <v>26340.308912496261</v>
      </c>
      <c r="W66" s="166">
        <f t="shared" si="24"/>
        <v>39810.074422745172</v>
      </c>
      <c r="X66" s="166">
        <f t="shared" si="24"/>
        <v>51457.471678273105</v>
      </c>
      <c r="Y66" s="166">
        <f t="shared" si="24"/>
        <v>60612.148426936379</v>
      </c>
      <c r="Z66" s="165"/>
      <c r="AA66" s="161"/>
    </row>
    <row r="67" spans="1:27" s="160" customFormat="1" ht="13.8" x14ac:dyDescent="0.3">
      <c r="A67" s="154"/>
      <c r="B67" s="155"/>
      <c r="C67" s="156" t="str">
        <f>KPI!$G$59</f>
        <v>Gross Profit</v>
      </c>
      <c r="D67" s="157"/>
      <c r="E67" s="156" t="str">
        <f>KPI!$K$59</f>
        <v>Валовая прибыль</v>
      </c>
      <c r="F67" s="157"/>
      <c r="G67" s="156" t="str">
        <f>KPI!$I$59</f>
        <v>тыс.руб.</v>
      </c>
      <c r="H67" s="157"/>
      <c r="I67" s="158"/>
      <c r="J67" s="155"/>
      <c r="K67" s="159">
        <f>K65-K66</f>
        <v>52121.786881426815</v>
      </c>
      <c r="L67" s="158"/>
      <c r="M67" s="155"/>
      <c r="N67" s="159">
        <f>N65-N66</f>
        <v>934.43114566791337</v>
      </c>
      <c r="O67" s="159">
        <f t="shared" ref="O67:Y67" si="25">O65-O66</f>
        <v>792.38486050297342</v>
      </c>
      <c r="P67" s="159">
        <f t="shared" si="25"/>
        <v>1414.1637214709463</v>
      </c>
      <c r="Q67" s="159">
        <f t="shared" si="25"/>
        <v>1728.6790319812389</v>
      </c>
      <c r="R67" s="159">
        <f t="shared" si="25"/>
        <v>2038.4112789837382</v>
      </c>
      <c r="S67" s="159">
        <f t="shared" si="25"/>
        <v>2736.8619301367107</v>
      </c>
      <c r="T67" s="159">
        <f t="shared" si="25"/>
        <v>3375.6514767999215</v>
      </c>
      <c r="U67" s="159">
        <f t="shared" si="25"/>
        <v>4346.3269507669138</v>
      </c>
      <c r="V67" s="159">
        <f t="shared" si="25"/>
        <v>4802.5156131713775</v>
      </c>
      <c r="W67" s="159">
        <f t="shared" si="25"/>
        <v>7603.992464562798</v>
      </c>
      <c r="X67" s="159">
        <f t="shared" si="25"/>
        <v>10262.423324808464</v>
      </c>
      <c r="Y67" s="159">
        <f t="shared" si="25"/>
        <v>12085.945082573868</v>
      </c>
      <c r="Z67" s="158"/>
      <c r="AA67" s="154"/>
    </row>
    <row r="68" spans="1:27" s="172" customFormat="1" ht="13.8" x14ac:dyDescent="0.3">
      <c r="A68" s="168"/>
      <c r="B68" s="169"/>
      <c r="C68" s="196" t="str">
        <f>KPI!$G$60</f>
        <v>Profitability</v>
      </c>
      <c r="D68" s="170"/>
      <c r="E68" s="196" t="str">
        <f>KPI!$K$60</f>
        <v>Рентабельность продаж</v>
      </c>
      <c r="F68" s="170"/>
      <c r="G68" s="196" t="str">
        <f>KPI!$I$60</f>
        <v>%</v>
      </c>
      <c r="H68" s="170"/>
      <c r="I68" s="171"/>
      <c r="J68" s="169"/>
      <c r="K68" s="197">
        <f>IF(K65=0,0,K67/K65)</f>
        <v>0.15617809388942258</v>
      </c>
      <c r="L68" s="171"/>
      <c r="M68" s="169"/>
      <c r="N68" s="197">
        <f>IF(N65=0,0,N67/N65)</f>
        <v>0.15</v>
      </c>
      <c r="O68" s="197">
        <f>IF(O65=0,0,O67/O65)</f>
        <v>0.140586379807009</v>
      </c>
      <c r="P68" s="197">
        <f t="shared" ref="P68:Y68" si="26">IF(P65=0,0,P67/P65)</f>
        <v>0.14283986449711966</v>
      </c>
      <c r="Q68" s="197">
        <f t="shared" si="26"/>
        <v>0.14079987208199779</v>
      </c>
      <c r="R68" s="197">
        <f t="shared" si="26"/>
        <v>0.13880604327687091</v>
      </c>
      <c r="S68" s="197">
        <f t="shared" si="26"/>
        <v>0.13947158021451533</v>
      </c>
      <c r="T68" s="197">
        <f t="shared" si="26"/>
        <v>0.14157722142860499</v>
      </c>
      <c r="U68" s="197">
        <f t="shared" si="26"/>
        <v>0.15216725466677988</v>
      </c>
      <c r="V68" s="197">
        <f t="shared" si="26"/>
        <v>0.15420937844649213</v>
      </c>
      <c r="W68" s="197">
        <f t="shared" si="26"/>
        <v>0.16037418774128132</v>
      </c>
      <c r="X68" s="197">
        <f t="shared" si="26"/>
        <v>0.16627415397087242</v>
      </c>
      <c r="Y68" s="197">
        <f t="shared" si="26"/>
        <v>0.16624844613005985</v>
      </c>
      <c r="Z68" s="171"/>
      <c r="AA68" s="168"/>
    </row>
    <row r="69" spans="1:27" s="160" customFormat="1" ht="13.8" x14ac:dyDescent="0.3">
      <c r="A69" s="154"/>
      <c r="B69" s="155"/>
      <c r="C69" s="193" t="str">
        <f>KPI!$G$61</f>
        <v>PPO</v>
      </c>
      <c r="D69" s="157"/>
      <c r="E69" s="193" t="str">
        <f>KPI!$K$61</f>
        <v>Валовая прибыль на один проданный заказ</v>
      </c>
      <c r="F69" s="157"/>
      <c r="G69" s="193" t="str">
        <f>KPI!$I$61</f>
        <v>руб.</v>
      </c>
      <c r="H69" s="157"/>
      <c r="I69" s="158"/>
      <c r="J69" s="155"/>
      <c r="K69" s="195">
        <f>IF(K45=0,0,K67*1000/K45)</f>
        <v>1119.1254238270287</v>
      </c>
      <c r="L69" s="158"/>
      <c r="M69" s="155"/>
      <c r="N69" s="195">
        <f>IF(N45=0,0,N67*1000/N45)</f>
        <v>852.91752229904989</v>
      </c>
      <c r="O69" s="195">
        <f t="shared" ref="O69:Y69" si="27">IF(O45=0,0,O67*1000/O45)</f>
        <v>823.11717564373714</v>
      </c>
      <c r="P69" s="195">
        <f t="shared" si="27"/>
        <v>909.6884592276632</v>
      </c>
      <c r="Q69" s="195">
        <f t="shared" si="27"/>
        <v>924.97852621790332</v>
      </c>
      <c r="R69" s="195">
        <f t="shared" si="27"/>
        <v>903.43682117230264</v>
      </c>
      <c r="S69" s="195">
        <f t="shared" si="27"/>
        <v>917.40060818129916</v>
      </c>
      <c r="T69" s="195">
        <f t="shared" si="27"/>
        <v>920.91258954230875</v>
      </c>
      <c r="U69" s="195">
        <f t="shared" si="27"/>
        <v>986.01999664566506</v>
      </c>
      <c r="V69" s="195">
        <f t="shared" si="27"/>
        <v>1020.1836024649776</v>
      </c>
      <c r="W69" s="195">
        <f t="shared" si="27"/>
        <v>1189.6764306680138</v>
      </c>
      <c r="X69" s="195">
        <f t="shared" si="27"/>
        <v>1314.3385564960952</v>
      </c>
      <c r="Y69" s="195">
        <f t="shared" si="27"/>
        <v>1362.297833361436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tr">
        <f>KPI!$E$63</f>
        <v>Cash Flow-Main</v>
      </c>
      <c r="D72" s="1"/>
      <c r="E72" s="96" t="str">
        <f>KPI!$M$63</f>
        <v>Отчет о движении денежных средств - основная деятельность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1" customFormat="1" x14ac:dyDescent="0.2">
      <c r="A74" s="14"/>
      <c r="B74" s="105"/>
      <c r="C74" s="106" t="str">
        <f>KPI!$G$63</f>
        <v>BegCF</v>
      </c>
      <c r="D74" s="107"/>
      <c r="E74" s="106" t="str">
        <f>KPI!$K$63</f>
        <v>Остатки ДС на начало периода</v>
      </c>
      <c r="F74" s="107"/>
      <c r="G74" s="106" t="str">
        <f>KPI!$I$63</f>
        <v>тыс.руб.</v>
      </c>
      <c r="H74" s="107"/>
      <c r="I74" s="108"/>
      <c r="J74" s="105"/>
      <c r="K74" s="109">
        <f>N74</f>
        <v>0</v>
      </c>
      <c r="L74" s="108"/>
      <c r="M74" s="105"/>
      <c r="N74" s="109">
        <v>0</v>
      </c>
      <c r="O74" s="109">
        <f>N78</f>
        <v>497.89215391948073</v>
      </c>
      <c r="P74" s="109">
        <f t="shared" ref="P74:Y74" si="28">O78</f>
        <v>-964.79313865513541</v>
      </c>
      <c r="Q74" s="109">
        <f t="shared" si="28"/>
        <v>-3371.8661090328314</v>
      </c>
      <c r="R74" s="109">
        <f t="shared" si="28"/>
        <v>-737.64997362406393</v>
      </c>
      <c r="S74" s="109">
        <f t="shared" si="28"/>
        <v>-751.08785572648594</v>
      </c>
      <c r="T74" s="109">
        <f t="shared" si="28"/>
        <v>-392.81035554836308</v>
      </c>
      <c r="U74" s="109">
        <f t="shared" si="28"/>
        <v>464.40192222058795</v>
      </c>
      <c r="V74" s="109">
        <f t="shared" si="28"/>
        <v>1295.531464785965</v>
      </c>
      <c r="W74" s="109">
        <f t="shared" si="28"/>
        <v>-22534.852458897709</v>
      </c>
      <c r="X74" s="109">
        <f t="shared" si="28"/>
        <v>-8568.7193710333595</v>
      </c>
      <c r="Y74" s="109">
        <f t="shared" si="28"/>
        <v>18020.82604025324</v>
      </c>
      <c r="Z74" s="108"/>
      <c r="AA74" s="14"/>
    </row>
    <row r="75" spans="1:27" s="10" customFormat="1" x14ac:dyDescent="0.2">
      <c r="A75" s="8"/>
      <c r="B75" s="89"/>
      <c r="C75" s="56" t="str">
        <f>KPI!$G$64</f>
        <v>CFIn</v>
      </c>
      <c r="D75" s="81"/>
      <c r="E75" s="56" t="str">
        <f>KPI!$K$64</f>
        <v>Бюджет притоков ДС - Поступление ДС - CashInFlow</v>
      </c>
      <c r="F75" s="81"/>
      <c r="G75" s="56" t="str">
        <f>KPI!$I$64</f>
        <v>тыс.руб.</v>
      </c>
      <c r="H75" s="81"/>
      <c r="I75" s="90"/>
      <c r="J75" s="89"/>
      <c r="K75" s="40">
        <f>SUM(N75:Y75)</f>
        <v>336840.95761067583</v>
      </c>
      <c r="L75" s="90"/>
      <c r="M75" s="89"/>
      <c r="N75" s="40">
        <f>SUMIFS(OFMOR_FFF_2!224:224,OFMOR_FFF_2!222:222,"&gt;="&amp;N$9,OFMOR_FFF_2!222:222,"&lt;="&amp;EOMONTH(N$9,0))</f>
        <v>5533.5646613065783</v>
      </c>
      <c r="O75" s="40">
        <f>SUMIFS(OFMOR_FFF_2!224:224,OFMOR_FFF_2!222:222,"&gt;="&amp;O$9,OFMOR_FFF_2!222:222,"&lt;="&amp;EOMONTH(O$9,0))</f>
        <v>5853.5955390490672</v>
      </c>
      <c r="P75" s="40">
        <f>SUMIFS(OFMOR_FFF_2!224:224,OFMOR_FFF_2!222:222,"&gt;="&amp;P$9,OFMOR_FFF_2!222:222,"&lt;="&amp;EOMONTH(P$9,0))</f>
        <v>9944.0169579743215</v>
      </c>
      <c r="Q75" s="40">
        <f>SUMIFS(OFMOR_FFF_2!224:224,OFMOR_FFF_2!222:222,"&gt;="&amp;Q$9,OFMOR_FFF_2!222:222,"&lt;="&amp;EOMONTH(Q$9,0))</f>
        <v>12309.297185127196</v>
      </c>
      <c r="R75" s="40">
        <f>SUMIFS(OFMOR_FFF_2!224:224,OFMOR_FFF_2!222:222,"&gt;="&amp;R$9,OFMOR_FFF_2!222:222,"&lt;="&amp;EOMONTH(R$9,0))</f>
        <v>14783.873300660924</v>
      </c>
      <c r="S75" s="40">
        <f>SUMIFS(OFMOR_FFF_2!224:224,OFMOR_FFF_2!222:222,"&gt;="&amp;S$9,OFMOR_FFF_2!222:222,"&lt;="&amp;EOMONTH(S$9,0))</f>
        <v>19472.445093725666</v>
      </c>
      <c r="T75" s="40">
        <f>SUMIFS(OFMOR_FFF_2!224:224,OFMOR_FFF_2!222:222,"&gt;="&amp;T$9,OFMOR_FFF_2!222:222,"&lt;="&amp;EOMONTH(T$9,0))</f>
        <v>24016.437870926744</v>
      </c>
      <c r="U75" s="40">
        <f>SUMIFS(OFMOR_FFF_2!224:224,OFMOR_FFF_2!222:222,"&gt;="&amp;U$9,OFMOR_FFF_2!222:222,"&lt;="&amp;EOMONTH(U$9,0))</f>
        <v>28932.89213006389</v>
      </c>
      <c r="V75" s="40">
        <f>SUMIFS(OFMOR_FFF_2!224:224,OFMOR_FFF_2!222:222,"&gt;="&amp;V$9,OFMOR_FFF_2!222:222,"&lt;="&amp;EOMONTH(V$9,0))</f>
        <v>31251.211355464264</v>
      </c>
      <c r="W75" s="40">
        <f>SUMIFS(OFMOR_FFF_2!224:224,OFMOR_FFF_2!222:222,"&gt;="&amp;W$9,OFMOR_FFF_2!222:222,"&lt;="&amp;EOMONTH(W$9,0))</f>
        <v>48664.225722421921</v>
      </c>
      <c r="X75" s="40">
        <f>SUMIFS(OFMOR_FFF_2!224:224,OFMOR_FFF_2!222:222,"&gt;="&amp;X$9,OFMOR_FFF_2!222:222,"&lt;="&amp;EOMONTH(X$9,0))</f>
        <v>62272.679668864876</v>
      </c>
      <c r="Y75" s="40">
        <f>SUMIFS(OFMOR_FFF_2!224:224,OFMOR_FFF_2!222:222,"&gt;="&amp;Y$9,OFMOR_FFF_2!222:222,"&lt;="&amp;EOMONTH(Y$9,0))</f>
        <v>73806.718125090381</v>
      </c>
      <c r="Z75" s="90"/>
      <c r="AA75" s="8"/>
    </row>
    <row r="76" spans="1:27" s="31" customFormat="1" x14ac:dyDescent="0.2">
      <c r="A76" s="14"/>
      <c r="B76" s="105"/>
      <c r="C76" s="116" t="str">
        <f>KPI!$G$65</f>
        <v>CFOut</v>
      </c>
      <c r="D76" s="107"/>
      <c r="E76" s="116" t="str">
        <f>KPI!$K$65</f>
        <v>Бюджет оттоков ДС - Оплаты ДС - CashOutFlow</v>
      </c>
      <c r="F76" s="107"/>
      <c r="G76" s="116" t="str">
        <f>KPI!$I$65</f>
        <v>тыс.руб.</v>
      </c>
      <c r="H76" s="107"/>
      <c r="I76" s="108"/>
      <c r="J76" s="105"/>
      <c r="K76" s="117">
        <f>SUM(N76:Y76)</f>
        <v>313837.53581121034</v>
      </c>
      <c r="L76" s="108"/>
      <c r="M76" s="105"/>
      <c r="N76" s="117">
        <f>SUMIFS(OFMOR_FFF_2!226:226,OFMOR_FFF_2!222:222,"&gt;="&amp;N$9,OFMOR_FFF_2!222:222,"&lt;="&amp;EOMONTH(N$9,0))+SUMIFS(OFMOR_FFF_2!228:228,OFMOR_FFF_2!222:222,"&gt;="&amp;N$9,OFMOR_FFF_2!222:222,"&lt;="&amp;EOMONTH(N$9,0))</f>
        <v>5035.6725073870975</v>
      </c>
      <c r="O76" s="117">
        <f>SUMIFS(OFMOR_FFF_2!226:226,OFMOR_FFF_2!222:222,"&gt;="&amp;O$9,OFMOR_FFF_2!222:222,"&lt;="&amp;EOMONTH(O$9,0))+SUMIFS(OFMOR_FFF_2!228:228,OFMOR_FFF_2!222:222,"&gt;="&amp;O$9,OFMOR_FFF_2!222:222,"&lt;="&amp;EOMONTH(O$9,0))</f>
        <v>7316.2808316236833</v>
      </c>
      <c r="P76" s="117">
        <f>SUMIFS(OFMOR_FFF_2!226:226,OFMOR_FFF_2!222:222,"&gt;="&amp;P$9,OFMOR_FFF_2!222:222,"&lt;="&amp;EOMONTH(P$9,0))+SUMIFS(OFMOR_FFF_2!228:228,OFMOR_FFF_2!222:222,"&gt;="&amp;P$9,OFMOR_FFF_2!222:222,"&lt;="&amp;EOMONTH(P$9,0))</f>
        <v>12351.089928352018</v>
      </c>
      <c r="Q76" s="117">
        <f>SUMIFS(OFMOR_FFF_2!226:226,OFMOR_FFF_2!222:222,"&gt;="&amp;Q$9,OFMOR_FFF_2!222:222,"&lt;="&amp;EOMONTH(Q$9,0))+SUMIFS(OFMOR_FFF_2!228:228,OFMOR_FFF_2!222:222,"&gt;="&amp;Q$9,OFMOR_FFF_2!222:222,"&lt;="&amp;EOMONTH(Q$9,0))</f>
        <v>9675.0810497184284</v>
      </c>
      <c r="R76" s="117">
        <f>SUMIFS(OFMOR_FFF_2!226:226,OFMOR_FFF_2!222:222,"&gt;="&amp;R$9,OFMOR_FFF_2!222:222,"&lt;="&amp;EOMONTH(R$9,0))+SUMIFS(OFMOR_FFF_2!228:228,OFMOR_FFF_2!222:222,"&gt;="&amp;R$9,OFMOR_FFF_2!222:222,"&lt;="&amp;EOMONTH(R$9,0))</f>
        <v>14797.311182763346</v>
      </c>
      <c r="S76" s="117">
        <f>SUMIFS(OFMOR_FFF_2!226:226,OFMOR_FFF_2!222:222,"&gt;="&amp;S$9,OFMOR_FFF_2!222:222,"&lt;="&amp;EOMONTH(S$9,0))+SUMIFS(OFMOR_FFF_2!228:228,OFMOR_FFF_2!222:222,"&gt;="&amp;S$9,OFMOR_FFF_2!222:222,"&lt;="&amp;EOMONTH(S$9,0))</f>
        <v>19114.167593547543</v>
      </c>
      <c r="T76" s="117">
        <f>SUMIFS(OFMOR_FFF_2!226:226,OFMOR_FFF_2!222:222,"&gt;="&amp;T$9,OFMOR_FFF_2!222:222,"&lt;="&amp;EOMONTH(T$9,0))+SUMIFS(OFMOR_FFF_2!228:228,OFMOR_FFF_2!222:222,"&gt;="&amp;T$9,OFMOR_FFF_2!222:222,"&lt;="&amp;EOMONTH(T$9,0))</f>
        <v>23159.225593157793</v>
      </c>
      <c r="U76" s="117">
        <f>SUMIFS(OFMOR_FFF_2!226:226,OFMOR_FFF_2!222:222,"&gt;="&amp;U$9,OFMOR_FFF_2!222:222,"&lt;="&amp;EOMONTH(U$9,0))+SUMIFS(OFMOR_FFF_2!228:228,OFMOR_FFF_2!222:222,"&gt;="&amp;U$9,OFMOR_FFF_2!222:222,"&lt;="&amp;EOMONTH(U$9,0))</f>
        <v>28101.762587498513</v>
      </c>
      <c r="V76" s="117">
        <f>SUMIFS(OFMOR_FFF_2!226:226,OFMOR_FFF_2!222:222,"&gt;="&amp;V$9,OFMOR_FFF_2!222:222,"&lt;="&amp;EOMONTH(V$9,0))+SUMIFS(OFMOR_FFF_2!228:228,OFMOR_FFF_2!222:222,"&gt;="&amp;V$9,OFMOR_FFF_2!222:222,"&lt;="&amp;EOMONTH(V$9,0))</f>
        <v>55081.595279147936</v>
      </c>
      <c r="W76" s="117">
        <f>SUMIFS(OFMOR_FFF_2!226:226,OFMOR_FFF_2!222:222,"&gt;="&amp;W$9,OFMOR_FFF_2!222:222,"&lt;="&amp;EOMONTH(W$9,0))+SUMIFS(OFMOR_FFF_2!228:228,OFMOR_FFF_2!222:222,"&gt;="&amp;W$9,OFMOR_FFF_2!222:222,"&lt;="&amp;EOMONTH(W$9,0))</f>
        <v>34698.092634557572</v>
      </c>
      <c r="X76" s="117">
        <f>SUMIFS(OFMOR_FFF_2!226:226,OFMOR_FFF_2!222:222,"&gt;="&amp;X$9,OFMOR_FFF_2!222:222,"&lt;="&amp;EOMONTH(X$9,0))+SUMIFS(OFMOR_FFF_2!228:228,OFMOR_FFF_2!222:222,"&gt;="&amp;X$9,OFMOR_FFF_2!222:222,"&lt;="&amp;EOMONTH(X$9,0))</f>
        <v>35683.134257578276</v>
      </c>
      <c r="Y76" s="117">
        <f>SUMIFS(OFMOR_FFF_2!226:226,OFMOR_FFF_2!222:222,"&gt;="&amp;Y$9,OFMOR_FFF_2!222:222,"&lt;="&amp;EOMONTH(Y$9,0))+SUMIFS(OFMOR_FFF_2!228:228,OFMOR_FFF_2!222:222,"&gt;="&amp;Y$9,OFMOR_FFF_2!222:222,"&lt;="&amp;EOMONTH(Y$9,0))</f>
        <v>68824.122365878124</v>
      </c>
      <c r="Z76" s="108"/>
      <c r="AA76" s="14"/>
    </row>
    <row r="77" spans="1:27" s="10" customFormat="1" x14ac:dyDescent="0.2">
      <c r="A77" s="8"/>
      <c r="B77" s="89"/>
      <c r="C77" s="56" t="str">
        <f>KPI!$G$66</f>
        <v>CF</v>
      </c>
      <c r="D77" s="81"/>
      <c r="E77" s="56" t="str">
        <f>KPI!$K$66</f>
        <v>Финансовый поток - CashFlow</v>
      </c>
      <c r="F77" s="81"/>
      <c r="G77" s="56" t="str">
        <f>KPI!$I$66</f>
        <v>тыс.руб.</v>
      </c>
      <c r="H77" s="81"/>
      <c r="I77" s="90"/>
      <c r="J77" s="89"/>
      <c r="K77" s="40">
        <f>K75-K76</f>
        <v>23003.42179946549</v>
      </c>
      <c r="L77" s="90"/>
      <c r="M77" s="89"/>
      <c r="N77" s="40">
        <f>N75-N76</f>
        <v>497.89215391948073</v>
      </c>
      <c r="O77" s="40">
        <f>O75-O76</f>
        <v>-1462.6852925746161</v>
      </c>
      <c r="P77" s="40">
        <f>P75-P76</f>
        <v>-2407.072970377696</v>
      </c>
      <c r="Q77" s="40">
        <f t="shared" ref="Q77:Y77" si="29">Q75-Q76</f>
        <v>2634.2161354087675</v>
      </c>
      <c r="R77" s="40">
        <f t="shared" si="29"/>
        <v>-13.437882102422009</v>
      </c>
      <c r="S77" s="40">
        <f t="shared" si="29"/>
        <v>358.27750017812286</v>
      </c>
      <c r="T77" s="40">
        <f t="shared" si="29"/>
        <v>857.21227776895103</v>
      </c>
      <c r="U77" s="40">
        <f t="shared" si="29"/>
        <v>831.12954256537705</v>
      </c>
      <c r="V77" s="40">
        <f t="shared" si="29"/>
        <v>-23830.383923683672</v>
      </c>
      <c r="W77" s="40">
        <f t="shared" si="29"/>
        <v>13966.133087864349</v>
      </c>
      <c r="X77" s="40">
        <f t="shared" si="29"/>
        <v>26589.545411286599</v>
      </c>
      <c r="Y77" s="40">
        <f t="shared" si="29"/>
        <v>4982.5957592122577</v>
      </c>
      <c r="Z77" s="90"/>
      <c r="AA77" s="8"/>
    </row>
    <row r="78" spans="1:27" s="31" customFormat="1" x14ac:dyDescent="0.2">
      <c r="A78" s="14"/>
      <c r="B78" s="105"/>
      <c r="C78" s="116" t="str">
        <f>KPI!$G$67</f>
        <v>EndCF</v>
      </c>
      <c r="D78" s="107"/>
      <c r="E78" s="116" t="str">
        <f>KPI!$K$67</f>
        <v>Остатки ДС на конец периода</v>
      </c>
      <c r="F78" s="107"/>
      <c r="G78" s="116" t="str">
        <f>KPI!$I$67</f>
        <v>тыс.руб.</v>
      </c>
      <c r="H78" s="107"/>
      <c r="I78" s="108"/>
      <c r="J78" s="105"/>
      <c r="K78" s="117">
        <f>K74+K77</f>
        <v>23003.42179946549</v>
      </c>
      <c r="L78" s="108"/>
      <c r="M78" s="105"/>
      <c r="N78" s="117">
        <f>N74+N77</f>
        <v>497.89215391948073</v>
      </c>
      <c r="O78" s="117">
        <f t="shared" ref="O78:Y78" si="30">O74+O77</f>
        <v>-964.79313865513541</v>
      </c>
      <c r="P78" s="117">
        <f t="shared" si="30"/>
        <v>-3371.8661090328314</v>
      </c>
      <c r="Q78" s="117">
        <f t="shared" si="30"/>
        <v>-737.64997362406393</v>
      </c>
      <c r="R78" s="117">
        <f t="shared" si="30"/>
        <v>-751.08785572648594</v>
      </c>
      <c r="S78" s="117">
        <f t="shared" si="30"/>
        <v>-392.81035554836308</v>
      </c>
      <c r="T78" s="117">
        <f t="shared" si="30"/>
        <v>464.40192222058795</v>
      </c>
      <c r="U78" s="117">
        <f t="shared" si="30"/>
        <v>1295.531464785965</v>
      </c>
      <c r="V78" s="117">
        <f t="shared" si="30"/>
        <v>-22534.852458897709</v>
      </c>
      <c r="W78" s="117">
        <f t="shared" si="30"/>
        <v>-8568.7193710333595</v>
      </c>
      <c r="X78" s="117">
        <f t="shared" si="30"/>
        <v>18020.82604025324</v>
      </c>
      <c r="Y78" s="117">
        <f t="shared" si="30"/>
        <v>23003.421799465497</v>
      </c>
      <c r="Z78" s="108"/>
      <c r="AA78" s="14"/>
    </row>
    <row r="79" spans="1:27" s="83" customFormat="1" ht="6.6" x14ac:dyDescent="0.15">
      <c r="A79" s="82"/>
      <c r="B79" s="91"/>
      <c r="C79" s="118"/>
      <c r="D79" s="92"/>
      <c r="E79" s="118"/>
      <c r="F79" s="92"/>
      <c r="G79" s="118"/>
      <c r="H79" s="92"/>
      <c r="I79" s="95"/>
      <c r="J79" s="91"/>
      <c r="K79" s="119"/>
      <c r="L79" s="95"/>
      <c r="M79" s="91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95"/>
      <c r="AA79" s="82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x14ac:dyDescent="0.2">
      <c r="A81" s="1"/>
      <c r="B81" s="1"/>
      <c r="C81" s="96" t="str">
        <f>KPI!$E$69</f>
        <v>Cash Flow-Finance</v>
      </c>
      <c r="D81" s="1"/>
      <c r="E81" s="96" t="str">
        <f>KPI!$M$69</f>
        <v>Отчет о движении денежных средств - финансовая деятельность</v>
      </c>
      <c r="F81" s="1"/>
      <c r="G81" s="1"/>
      <c r="H81" s="1"/>
      <c r="I81" s="1"/>
      <c r="J81" s="1"/>
      <c r="K81" s="8"/>
      <c r="L81" s="1"/>
      <c r="M81" s="1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1"/>
      <c r="AA81" s="1"/>
    </row>
    <row r="82" spans="1:27" s="83" customFormat="1" ht="6.6" x14ac:dyDescent="0.15">
      <c r="A82" s="82"/>
      <c r="B82" s="84"/>
      <c r="C82" s="85"/>
      <c r="D82" s="85"/>
      <c r="E82" s="85"/>
      <c r="F82" s="85"/>
      <c r="G82" s="85"/>
      <c r="H82" s="85"/>
      <c r="I82" s="88"/>
      <c r="J82" s="84"/>
      <c r="K82" s="86"/>
      <c r="L82" s="88"/>
      <c r="M82" s="84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8"/>
      <c r="AA82" s="82"/>
    </row>
    <row r="83" spans="1:27" s="31" customFormat="1" x14ac:dyDescent="0.2">
      <c r="A83" s="14"/>
      <c r="B83" s="105"/>
      <c r="C83" s="106" t="str">
        <f>KPI!$G$69</f>
        <v>BegCredit</v>
      </c>
      <c r="D83" s="107"/>
      <c r="E83" s="106" t="str">
        <f>KPI!$K$69</f>
        <v>Кредитный портфель на начало периода</v>
      </c>
      <c r="F83" s="107"/>
      <c r="G83" s="106" t="str">
        <f>KPI!$I$69</f>
        <v>тыс.руб.</v>
      </c>
      <c r="H83" s="107"/>
      <c r="I83" s="108"/>
      <c r="J83" s="105"/>
      <c r="K83" s="109">
        <f>N83</f>
        <v>0</v>
      </c>
      <c r="L83" s="108"/>
      <c r="M83" s="105"/>
      <c r="N83" s="109">
        <f>OFMOR_FFF_2!N243</f>
        <v>0</v>
      </c>
      <c r="O83" s="109">
        <f>N87</f>
        <v>0</v>
      </c>
      <c r="P83" s="109">
        <f t="shared" ref="P83:Y83" si="31">O87</f>
        <v>964.79313865513495</v>
      </c>
      <c r="Q83" s="109">
        <f t="shared" si="31"/>
        <v>3371.8661090328346</v>
      </c>
      <c r="R83" s="109">
        <f t="shared" si="31"/>
        <v>807.43799555552732</v>
      </c>
      <c r="S83" s="109">
        <f t="shared" si="31"/>
        <v>823.92648107198681</v>
      </c>
      <c r="T83" s="109">
        <f t="shared" si="31"/>
        <v>472.7704573565461</v>
      </c>
      <c r="U83" s="109">
        <f t="shared" si="31"/>
        <v>-1.4779288903810084E-12</v>
      </c>
      <c r="V83" s="109">
        <f t="shared" si="31"/>
        <v>-1.4779288903810084E-12</v>
      </c>
      <c r="W83" s="109">
        <f t="shared" si="31"/>
        <v>22626.022604003228</v>
      </c>
      <c r="X83" s="109">
        <f t="shared" si="31"/>
        <v>9070.0865920842261</v>
      </c>
      <c r="Y83" s="109">
        <f t="shared" si="31"/>
        <v>0</v>
      </c>
      <c r="Z83" s="108"/>
      <c r="AA83" s="14"/>
    </row>
    <row r="84" spans="1:27" s="10" customFormat="1" x14ac:dyDescent="0.2">
      <c r="A84" s="8"/>
      <c r="B84" s="89"/>
      <c r="C84" s="56" t="str">
        <f>KPI!$G$70</f>
        <v>CreditIn</v>
      </c>
      <c r="D84" s="81"/>
      <c r="E84" s="56" t="str">
        <f>KPI!$K$70</f>
        <v>Объем поступлений кредитных средств</v>
      </c>
      <c r="F84" s="81"/>
      <c r="G84" s="56" t="str">
        <f>KPI!$I$70</f>
        <v>тыс.руб.</v>
      </c>
      <c r="H84" s="81"/>
      <c r="I84" s="90"/>
      <c r="J84" s="89"/>
      <c r="K84" s="40">
        <f>SUM(N84:Y84)</f>
        <v>29317.023276808799</v>
      </c>
      <c r="L84" s="90"/>
      <c r="M84" s="89"/>
      <c r="N84" s="40">
        <f>SUMIFS(OFMOR_FFF_2!245:245,OFMOR_FFF_2!241:241,"&gt;="&amp;N$9,OFMOR_FFF_2!241:241,"&lt;="&amp;EOMONTH(N$9,0))</f>
        <v>0</v>
      </c>
      <c r="O84" s="40">
        <f>SUMIFS(OFMOR_FFF_2!245:245,OFMOR_FFF_2!241:241,"&gt;="&amp;O$9,OFMOR_FFF_2!241:241,"&lt;="&amp;EOMONTH(O$9,0))</f>
        <v>964.79313865513495</v>
      </c>
      <c r="P84" s="40">
        <f>SUMIFS(OFMOR_FFF_2!245:245,OFMOR_FFF_2!241:241,"&gt;="&amp;P$9,OFMOR_FFF_2!241:241,"&lt;="&amp;EOMONTH(P$9,0))</f>
        <v>2407.0729703776997</v>
      </c>
      <c r="Q84" s="40">
        <f>SUMIFS(OFMOR_FFF_2!245:245,OFMOR_FFF_2!241:241,"&gt;="&amp;Q$9,OFMOR_FFF_2!241:241,"&lt;="&amp;EOMONTH(Q$9,0))</f>
        <v>154.77964719835396</v>
      </c>
      <c r="R84" s="40">
        <f>SUMIFS(OFMOR_FFF_2!245:245,OFMOR_FFF_2!241:241,"&gt;="&amp;R$9,OFMOR_FFF_2!241:241,"&lt;="&amp;EOMONTH(R$9,0))</f>
        <v>823.92648107198772</v>
      </c>
      <c r="S84" s="40">
        <f>SUMIFS(OFMOR_FFF_2!245:245,OFMOR_FFF_2!241:241,"&gt;="&amp;S$9,OFMOR_FFF_2!241:241,"&lt;="&amp;EOMONTH(S$9,0))</f>
        <v>512.75864697620261</v>
      </c>
      <c r="T84" s="40">
        <f>SUMIFS(OFMOR_FFF_2!245:245,OFMOR_FFF_2!241:241,"&gt;="&amp;T$9,OFMOR_FFF_2!241:241,"&lt;="&amp;EOMONTH(T$9,0))</f>
        <v>627.0145758647003</v>
      </c>
      <c r="U84" s="40">
        <f>SUMIFS(OFMOR_FFF_2!245:245,OFMOR_FFF_2!241:241,"&gt;="&amp;U$9,OFMOR_FFF_2!241:241,"&lt;="&amp;EOMONTH(U$9,0))</f>
        <v>137.11987074714096</v>
      </c>
      <c r="V84" s="40">
        <f>SUMIFS(OFMOR_FFF_2!245:245,OFMOR_FFF_2!241:241,"&gt;="&amp;V$9,OFMOR_FFF_2!241:241,"&lt;="&amp;EOMONTH(V$9,0))</f>
        <v>22626.022604003228</v>
      </c>
      <c r="W84" s="40">
        <f>SUMIFS(OFMOR_FFF_2!245:245,OFMOR_FFF_2!241:241,"&gt;="&amp;W$9,OFMOR_FFF_2!241:241,"&lt;="&amp;EOMONTH(W$9,0))</f>
        <v>1063.5353419143503</v>
      </c>
      <c r="X84" s="40">
        <f>SUMIFS(OFMOR_FFF_2!245:245,OFMOR_FFF_2!241:241,"&gt;="&amp;X$9,OFMOR_FFF_2!241:241,"&lt;="&amp;EOMONTH(X$9,0))</f>
        <v>0</v>
      </c>
      <c r="Y84" s="40">
        <f>SUMIFS(OFMOR_FFF_2!245:245,OFMOR_FFF_2!241:241,"&gt;="&amp;Y$9,OFMOR_FFF_2!241:241,"&lt;="&amp;EOMONTH(Y$9,0))</f>
        <v>0</v>
      </c>
      <c r="Z84" s="90"/>
      <c r="AA84" s="8"/>
    </row>
    <row r="85" spans="1:27" s="31" customFormat="1" x14ac:dyDescent="0.2">
      <c r="A85" s="14"/>
      <c r="B85" s="105"/>
      <c r="C85" s="116" t="str">
        <f>KPI!$G$71</f>
        <v>CreditOut</v>
      </c>
      <c r="D85" s="107"/>
      <c r="E85" s="116" t="str">
        <f>KPI!$K$71</f>
        <v>Объем возвратов кредитных средств</v>
      </c>
      <c r="F85" s="107"/>
      <c r="G85" s="116" t="str">
        <f>KPI!$I$71</f>
        <v>тыс.руб.</v>
      </c>
      <c r="H85" s="107"/>
      <c r="I85" s="108"/>
      <c r="J85" s="105"/>
      <c r="K85" s="117">
        <f>SUM(N85:Y85)</f>
        <v>29317.023276808795</v>
      </c>
      <c r="L85" s="108"/>
      <c r="M85" s="105"/>
      <c r="N85" s="117">
        <f>SUMIFS(OFMOR_FFF_2!247:247,OFMOR_FFF_2!241:241,"&gt;="&amp;N$9,OFMOR_FFF_2!241:241,"&lt;="&amp;EOMONTH(N$9,0))</f>
        <v>0</v>
      </c>
      <c r="O85" s="117">
        <f>SUMIFS(OFMOR_FFF_2!247:247,OFMOR_FFF_2!241:241,"&gt;="&amp;O$9,OFMOR_FFF_2!241:241,"&lt;="&amp;EOMONTH(O$9,0))</f>
        <v>0</v>
      </c>
      <c r="P85" s="117">
        <f>SUMIFS(OFMOR_FFF_2!247:247,OFMOR_FFF_2!241:241,"&gt;="&amp;P$9,OFMOR_FFF_2!241:241,"&lt;="&amp;EOMONTH(P$9,0))</f>
        <v>0</v>
      </c>
      <c r="Q85" s="117">
        <f>SUMIFS(OFMOR_FFF_2!247:247,OFMOR_FFF_2!241:241,"&gt;="&amp;Q$9,OFMOR_FFF_2!241:241,"&lt;="&amp;EOMONTH(Q$9,0))</f>
        <v>2719.2077606756611</v>
      </c>
      <c r="R85" s="117">
        <f>SUMIFS(OFMOR_FFF_2!247:247,OFMOR_FFF_2!241:241,"&gt;="&amp;R$9,OFMOR_FFF_2!241:241,"&lt;="&amp;EOMONTH(R$9,0))</f>
        <v>807.43799555552823</v>
      </c>
      <c r="S85" s="117">
        <f>SUMIFS(OFMOR_FFF_2!247:247,OFMOR_FFF_2!241:241,"&gt;="&amp;S$9,OFMOR_FFF_2!241:241,"&lt;="&amp;EOMONTH(S$9,0))</f>
        <v>863.91467069164332</v>
      </c>
      <c r="T85" s="117">
        <f>SUMIFS(OFMOR_FFF_2!247:247,OFMOR_FFF_2!241:241,"&gt;="&amp;T$9,OFMOR_FFF_2!241:241,"&lt;="&amp;EOMONTH(T$9,0))</f>
        <v>1099.7850332212479</v>
      </c>
      <c r="U85" s="117">
        <f>SUMIFS(OFMOR_FFF_2!247:247,OFMOR_FFF_2!241:241,"&gt;="&amp;U$9,OFMOR_FFF_2!241:241,"&lt;="&amp;EOMONTH(U$9,0))</f>
        <v>137.11987074714096</v>
      </c>
      <c r="V85" s="117">
        <f>SUMIFS(OFMOR_FFF_2!247:247,OFMOR_FFF_2!241:241,"&gt;="&amp;V$9,OFMOR_FFF_2!241:241,"&lt;="&amp;EOMONTH(V$9,0))</f>
        <v>0</v>
      </c>
      <c r="W85" s="117">
        <f>SUMIFS(OFMOR_FFF_2!247:247,OFMOR_FFF_2!241:241,"&gt;="&amp;W$9,OFMOR_FFF_2!241:241,"&lt;="&amp;EOMONTH(W$9,0))</f>
        <v>14619.471353833353</v>
      </c>
      <c r="X85" s="117">
        <f>SUMIFS(OFMOR_FFF_2!247:247,OFMOR_FFF_2!241:241,"&gt;="&amp;X$9,OFMOR_FFF_2!241:241,"&lt;="&amp;EOMONTH(X$9,0))</f>
        <v>9070.0865920842189</v>
      </c>
      <c r="Y85" s="117">
        <f>SUMIFS(OFMOR_FFF_2!247:247,OFMOR_FFF_2!241:241,"&gt;="&amp;Y$9,OFMOR_FFF_2!241:241,"&lt;="&amp;EOMONTH(Y$9,0))</f>
        <v>0</v>
      </c>
      <c r="Z85" s="108"/>
      <c r="AA85" s="14"/>
    </row>
    <row r="86" spans="1:27" s="10" customFormat="1" x14ac:dyDescent="0.2">
      <c r="A86" s="8"/>
      <c r="B86" s="89"/>
      <c r="C86" s="56" t="str">
        <f>KPI!$G$72</f>
        <v>CreditFlow</v>
      </c>
      <c r="D86" s="81"/>
      <c r="E86" s="56" t="str">
        <f>KPI!$K$72</f>
        <v>Кредитный поток</v>
      </c>
      <c r="F86" s="81"/>
      <c r="G86" s="56" t="str">
        <f>KPI!$I$72</f>
        <v>тыс.руб.</v>
      </c>
      <c r="H86" s="81"/>
      <c r="I86" s="90"/>
      <c r="J86" s="89"/>
      <c r="K86" s="40">
        <f>K84-K85</f>
        <v>0</v>
      </c>
      <c r="L86" s="90"/>
      <c r="M86" s="89"/>
      <c r="N86" s="40">
        <f t="shared" ref="N86:Y86" si="32">N84-N85</f>
        <v>0</v>
      </c>
      <c r="O86" s="40">
        <f t="shared" si="32"/>
        <v>964.79313865513495</v>
      </c>
      <c r="P86" s="40">
        <f t="shared" si="32"/>
        <v>2407.0729703776997</v>
      </c>
      <c r="Q86" s="40">
        <f t="shared" si="32"/>
        <v>-2564.4281134773073</v>
      </c>
      <c r="R86" s="40">
        <f t="shared" si="32"/>
        <v>16.488485516459491</v>
      </c>
      <c r="S86" s="40">
        <f t="shared" si="32"/>
        <v>-351.15602371544071</v>
      </c>
      <c r="T86" s="40">
        <f t="shared" si="32"/>
        <v>-472.77045735654758</v>
      </c>
      <c r="U86" s="40">
        <f t="shared" si="32"/>
        <v>0</v>
      </c>
      <c r="V86" s="40">
        <f t="shared" si="32"/>
        <v>22626.022604003228</v>
      </c>
      <c r="W86" s="40">
        <f t="shared" si="32"/>
        <v>-13555.936011919002</v>
      </c>
      <c r="X86" s="40">
        <f t="shared" si="32"/>
        <v>-9070.0865920842189</v>
      </c>
      <c r="Y86" s="40">
        <f t="shared" si="32"/>
        <v>0</v>
      </c>
      <c r="Z86" s="90"/>
      <c r="AA86" s="8"/>
    </row>
    <row r="87" spans="1:27" s="31" customFormat="1" x14ac:dyDescent="0.2">
      <c r="A87" s="14"/>
      <c r="B87" s="105"/>
      <c r="C87" s="116" t="str">
        <f>KPI!$G$73</f>
        <v>EndCredit</v>
      </c>
      <c r="D87" s="107"/>
      <c r="E87" s="116" t="str">
        <f>KPI!$K$73</f>
        <v>Кредитный портфель на конец периода</v>
      </c>
      <c r="F87" s="107"/>
      <c r="G87" s="116" t="str">
        <f>KPI!$I$73</f>
        <v>тыс.руб.</v>
      </c>
      <c r="H87" s="107"/>
      <c r="I87" s="108"/>
      <c r="J87" s="105"/>
      <c r="K87" s="117">
        <f>K83+K86</f>
        <v>0</v>
      </c>
      <c r="L87" s="108"/>
      <c r="M87" s="105"/>
      <c r="N87" s="117">
        <f t="shared" ref="N87:Y87" si="33">N83+N86</f>
        <v>0</v>
      </c>
      <c r="O87" s="117">
        <f t="shared" si="33"/>
        <v>964.79313865513495</v>
      </c>
      <c r="P87" s="117">
        <f t="shared" si="33"/>
        <v>3371.8661090328346</v>
      </c>
      <c r="Q87" s="117">
        <f t="shared" si="33"/>
        <v>807.43799555552732</v>
      </c>
      <c r="R87" s="117">
        <f t="shared" si="33"/>
        <v>823.92648107198681</v>
      </c>
      <c r="S87" s="117">
        <f t="shared" si="33"/>
        <v>472.7704573565461</v>
      </c>
      <c r="T87" s="117">
        <f t="shared" si="33"/>
        <v>-1.4779288903810084E-12</v>
      </c>
      <c r="U87" s="117">
        <f t="shared" si="33"/>
        <v>-1.4779288903810084E-12</v>
      </c>
      <c r="V87" s="117">
        <f t="shared" si="33"/>
        <v>22626.022604003228</v>
      </c>
      <c r="W87" s="117">
        <f t="shared" si="33"/>
        <v>9070.0865920842261</v>
      </c>
      <c r="X87" s="117">
        <f t="shared" si="33"/>
        <v>0</v>
      </c>
      <c r="Y87" s="117">
        <f t="shared" si="33"/>
        <v>0</v>
      </c>
      <c r="Z87" s="108"/>
      <c r="AA87" s="14"/>
    </row>
    <row r="88" spans="1:27" s="31" customFormat="1" x14ac:dyDescent="0.2">
      <c r="A88" s="14"/>
      <c r="B88" s="105"/>
      <c r="C88" s="116" t="str">
        <f>KPI!$G$74</f>
        <v>%CreditOut</v>
      </c>
      <c r="D88" s="107"/>
      <c r="E88" s="116" t="str">
        <f>KPI!$K$74</f>
        <v>Оплачено процентов за период</v>
      </c>
      <c r="F88" s="107"/>
      <c r="G88" s="116" t="str">
        <f>KPI!$I$74</f>
        <v>тыс.руб.</v>
      </c>
      <c r="H88" s="107"/>
      <c r="I88" s="108"/>
      <c r="J88" s="105"/>
      <c r="K88" s="117">
        <f>SUM(N88:Y88)</f>
        <v>524.70769665181729</v>
      </c>
      <c r="L88" s="108"/>
      <c r="M88" s="105"/>
      <c r="N88" s="117">
        <f>SUMIFS(OFMOR_FFF_2!255:255,OFMOR_FFF_2!241:241,"&gt;="&amp;N$9,OFMOR_FFF_2!241:241,"&lt;="&amp;EOMONTH(N$9,0))</f>
        <v>0</v>
      </c>
      <c r="O88" s="117">
        <f>SUMIFS(OFMOR_FFF_2!255:255,OFMOR_FFF_2!241:241,"&gt;="&amp;O$9,OFMOR_FFF_2!241:241,"&lt;="&amp;EOMONTH(O$9,0))</f>
        <v>0</v>
      </c>
      <c r="P88" s="117">
        <f>SUMIFS(OFMOR_FFF_2!255:255,OFMOR_FFF_2!241:241,"&gt;="&amp;P$9,OFMOR_FFF_2!241:241,"&lt;="&amp;EOMONTH(P$9,0))</f>
        <v>0</v>
      </c>
      <c r="Q88" s="117">
        <f>SUMIFS(OFMOR_FFF_2!255:255,OFMOR_FFF_2!241:241,"&gt;="&amp;Q$9,OFMOR_FFF_2!241:241,"&lt;="&amp;EOMONTH(Q$9,0))</f>
        <v>69.788021931456555</v>
      </c>
      <c r="R88" s="117">
        <f>SUMIFS(OFMOR_FFF_2!255:255,OFMOR_FFF_2!241:241,"&gt;="&amp;R$9,OFMOR_FFF_2!241:241,"&lt;="&amp;EOMONTH(R$9,0))</f>
        <v>3.050603414038946</v>
      </c>
      <c r="S88" s="117">
        <f>SUMIFS(OFMOR_FFF_2!255:255,OFMOR_FFF_2!241:241,"&gt;="&amp;S$9,OFMOR_FFF_2!241:241,"&lt;="&amp;EOMONTH(S$9,0))</f>
        <v>7.1214764626724758</v>
      </c>
      <c r="T88" s="117">
        <f>SUMIFS(OFMOR_FFF_2!255:255,OFMOR_FFF_2!241:241,"&gt;="&amp;T$9,OFMOR_FFF_2!241:241,"&lt;="&amp;EOMONTH(T$9,0))</f>
        <v>11.072096949922624</v>
      </c>
      <c r="U88" s="117">
        <f>SUMIFS(OFMOR_FFF_2!255:255,OFMOR_FFF_2!241:241,"&gt;="&amp;U$9,OFMOR_FFF_2!241:241,"&lt;="&amp;EOMONTH(U$9,0))</f>
        <v>0.13794634741466894</v>
      </c>
      <c r="V88" s="117">
        <f>SUMIFS(OFMOR_FFF_2!255:255,OFMOR_FFF_2!241:241,"&gt;="&amp;V$9,OFMOR_FFF_2!241:241,"&lt;="&amp;EOMONTH(V$9,0))</f>
        <v>0</v>
      </c>
      <c r="W88" s="117">
        <f>SUMIFS(OFMOR_FFF_2!255:255,OFMOR_FFF_2!241:241,"&gt;="&amp;W$9,OFMOR_FFF_2!241:241,"&lt;="&amp;EOMONTH(W$9,0))</f>
        <v>410.19707594534259</v>
      </c>
      <c r="X88" s="117">
        <f>SUMIFS(OFMOR_FFF_2!255:255,OFMOR_FFF_2!241:241,"&gt;="&amp;X$9,OFMOR_FFF_2!241:241,"&lt;="&amp;EOMONTH(X$9,0))</f>
        <v>23.340475600969341</v>
      </c>
      <c r="Y88" s="117">
        <f>SUMIFS(OFMOR_FFF_2!255:255,OFMOR_FFF_2!241:241,"&gt;="&amp;Y$9,OFMOR_FFF_2!241:241,"&lt;="&amp;EOMONTH(Y$9,0))</f>
        <v>0</v>
      </c>
      <c r="Z88" s="108"/>
      <c r="AA88" s="14"/>
    </row>
    <row r="89" spans="1:27" s="83" customFormat="1" ht="6.6" x14ac:dyDescent="0.15">
      <c r="A89" s="82"/>
      <c r="B89" s="91"/>
      <c r="C89" s="118"/>
      <c r="D89" s="92"/>
      <c r="E89" s="118"/>
      <c r="F89" s="92"/>
      <c r="G89" s="118"/>
      <c r="H89" s="92"/>
      <c r="I89" s="95"/>
      <c r="J89" s="91"/>
      <c r="K89" s="119"/>
      <c r="L89" s="95"/>
      <c r="M89" s="91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95"/>
      <c r="AA89" s="82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1"/>
      <c r="AA90" s="1"/>
    </row>
    <row r="91" spans="1:27" x14ac:dyDescent="0.2">
      <c r="A91" s="1"/>
      <c r="B91" s="1"/>
      <c r="C91" s="96" t="str">
        <f>KPI!$E$76</f>
        <v>Cash Flow-Total</v>
      </c>
      <c r="D91" s="1"/>
      <c r="E91" s="96" t="str">
        <f>KPI!$M$76</f>
        <v>Отчет о движении денежных средств - итого</v>
      </c>
      <c r="F91" s="1"/>
      <c r="G91" s="1"/>
      <c r="H91" s="1"/>
      <c r="I91" s="1"/>
      <c r="J91" s="1"/>
      <c r="K91" s="8"/>
      <c r="L91" s="1"/>
      <c r="M91" s="1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1"/>
      <c r="AA91" s="1"/>
    </row>
    <row r="92" spans="1:27" s="83" customFormat="1" ht="6.6" x14ac:dyDescent="0.15">
      <c r="A92" s="82"/>
      <c r="B92" s="84"/>
      <c r="C92" s="85"/>
      <c r="D92" s="85"/>
      <c r="E92" s="85"/>
      <c r="F92" s="85"/>
      <c r="G92" s="85"/>
      <c r="H92" s="85"/>
      <c r="I92" s="88"/>
      <c r="J92" s="84"/>
      <c r="K92" s="86"/>
      <c r="L92" s="88"/>
      <c r="M92" s="84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8"/>
      <c r="AA92" s="82"/>
    </row>
    <row r="93" spans="1:27" s="31" customFormat="1" x14ac:dyDescent="0.2">
      <c r="A93" s="14"/>
      <c r="B93" s="105"/>
      <c r="C93" s="106" t="str">
        <f>KPI!$G$76</f>
        <v>BegCF-Total</v>
      </c>
      <c r="D93" s="107"/>
      <c r="E93" s="106" t="str">
        <f>KPI!$K$76</f>
        <v>Остатки ДС на начало периода</v>
      </c>
      <c r="F93" s="107"/>
      <c r="G93" s="106" t="str">
        <f>KPI!$I$76</f>
        <v>тыс.руб.</v>
      </c>
      <c r="H93" s="107"/>
      <c r="I93" s="108"/>
      <c r="J93" s="105"/>
      <c r="K93" s="109">
        <f>N93</f>
        <v>0</v>
      </c>
      <c r="L93" s="108"/>
      <c r="M93" s="105"/>
      <c r="N93" s="109">
        <f>N74</f>
        <v>0</v>
      </c>
      <c r="O93" s="109">
        <f>N97</f>
        <v>497.89215391948073</v>
      </c>
      <c r="P93" s="109">
        <f t="shared" ref="P93:Y93" si="34">O97</f>
        <v>0</v>
      </c>
      <c r="Q93" s="109">
        <f t="shared" si="34"/>
        <v>0</v>
      </c>
      <c r="R93" s="109">
        <f t="shared" si="34"/>
        <v>0</v>
      </c>
      <c r="S93" s="109">
        <f t="shared" si="34"/>
        <v>0</v>
      </c>
      <c r="T93" s="109">
        <f t="shared" si="34"/>
        <v>0</v>
      </c>
      <c r="U93" s="109">
        <f t="shared" si="34"/>
        <v>373.36972346248149</v>
      </c>
      <c r="V93" s="109">
        <f t="shared" si="34"/>
        <v>1204.3613196804436</v>
      </c>
      <c r="W93" s="109">
        <f t="shared" si="34"/>
        <v>0</v>
      </c>
      <c r="X93" s="109">
        <f t="shared" si="34"/>
        <v>0</v>
      </c>
      <c r="Y93" s="109">
        <f t="shared" si="34"/>
        <v>17496.118343601411</v>
      </c>
      <c r="Z93" s="108"/>
      <c r="AA93" s="14"/>
    </row>
    <row r="94" spans="1:27" s="10" customFormat="1" x14ac:dyDescent="0.2">
      <c r="A94" s="8"/>
      <c r="B94" s="89"/>
      <c r="C94" s="56" t="str">
        <f>KPI!$G$77</f>
        <v>CFIn-Total</v>
      </c>
      <c r="D94" s="81"/>
      <c r="E94" s="56" t="str">
        <f>KPI!$K$77</f>
        <v>Бюджет притоков ДС - Поступление ДС - CashInFlow</v>
      </c>
      <c r="F94" s="81"/>
      <c r="G94" s="56" t="str">
        <f>KPI!$I$77</f>
        <v>тыс.руб.</v>
      </c>
      <c r="H94" s="81"/>
      <c r="I94" s="90"/>
      <c r="J94" s="89"/>
      <c r="K94" s="40">
        <f>SUM(N94:Y94)</f>
        <v>366157.98088748462</v>
      </c>
      <c r="L94" s="90"/>
      <c r="M94" s="89"/>
      <c r="N94" s="40">
        <f>N75+N84</f>
        <v>5533.5646613065783</v>
      </c>
      <c r="O94" s="40">
        <f t="shared" ref="O94:Y94" si="35">O75+O84</f>
        <v>6818.3886777042026</v>
      </c>
      <c r="P94" s="40">
        <f t="shared" si="35"/>
        <v>12351.089928352021</v>
      </c>
      <c r="Q94" s="40">
        <f t="shared" si="35"/>
        <v>12464.076832325551</v>
      </c>
      <c r="R94" s="40">
        <f t="shared" si="35"/>
        <v>15607.799781732911</v>
      </c>
      <c r="S94" s="40">
        <f t="shared" si="35"/>
        <v>19985.203740701869</v>
      </c>
      <c r="T94" s="40">
        <f t="shared" si="35"/>
        <v>24643.452446791445</v>
      </c>
      <c r="U94" s="40">
        <f t="shared" si="35"/>
        <v>29070.012000811032</v>
      </c>
      <c r="V94" s="40">
        <f t="shared" si="35"/>
        <v>53877.233959467492</v>
      </c>
      <c r="W94" s="40">
        <f t="shared" si="35"/>
        <v>49727.761064336271</v>
      </c>
      <c r="X94" s="40">
        <f t="shared" si="35"/>
        <v>62272.679668864876</v>
      </c>
      <c r="Y94" s="40">
        <f t="shared" si="35"/>
        <v>73806.718125090381</v>
      </c>
      <c r="Z94" s="90"/>
      <c r="AA94" s="8"/>
    </row>
    <row r="95" spans="1:27" s="31" customFormat="1" x14ac:dyDescent="0.2">
      <c r="A95" s="14"/>
      <c r="B95" s="105"/>
      <c r="C95" s="116" t="str">
        <f>KPI!$G$78</f>
        <v>CFOut-Total</v>
      </c>
      <c r="D95" s="107"/>
      <c r="E95" s="116" t="str">
        <f>KPI!$K$78</f>
        <v>Бюджет оттоков ДС - Оплаты ДС - CashOutFlow</v>
      </c>
      <c r="F95" s="107"/>
      <c r="G95" s="116" t="str">
        <f>KPI!$I$78</f>
        <v>тыс.руб.</v>
      </c>
      <c r="H95" s="107"/>
      <c r="I95" s="108"/>
      <c r="J95" s="105"/>
      <c r="K95" s="117">
        <f>SUM(N95:Y95)</f>
        <v>343679.26678467094</v>
      </c>
      <c r="L95" s="108"/>
      <c r="M95" s="105"/>
      <c r="N95" s="117">
        <f>N76+N85+N88</f>
        <v>5035.6725073870975</v>
      </c>
      <c r="O95" s="117">
        <f t="shared" ref="O95:Y95" si="36">O76+O85+O88</f>
        <v>7316.2808316236833</v>
      </c>
      <c r="P95" s="117">
        <f t="shared" si="36"/>
        <v>12351.089928352018</v>
      </c>
      <c r="Q95" s="117">
        <f t="shared" si="36"/>
        <v>12464.076832325545</v>
      </c>
      <c r="R95" s="117">
        <f t="shared" si="36"/>
        <v>15607.799781732912</v>
      </c>
      <c r="S95" s="117">
        <f t="shared" si="36"/>
        <v>19985.203740701858</v>
      </c>
      <c r="T95" s="117">
        <f t="shared" si="36"/>
        <v>24270.082723328964</v>
      </c>
      <c r="U95" s="117">
        <f t="shared" si="36"/>
        <v>28239.02040459307</v>
      </c>
      <c r="V95" s="117">
        <f t="shared" si="36"/>
        <v>55081.595279147936</v>
      </c>
      <c r="W95" s="117">
        <f t="shared" si="36"/>
        <v>49727.761064336264</v>
      </c>
      <c r="X95" s="117">
        <f t="shared" si="36"/>
        <v>44776.561325263465</v>
      </c>
      <c r="Y95" s="117">
        <f t="shared" si="36"/>
        <v>68824.122365878124</v>
      </c>
      <c r="Z95" s="108"/>
      <c r="AA95" s="14"/>
    </row>
    <row r="96" spans="1:27" s="10" customFormat="1" x14ac:dyDescent="0.2">
      <c r="A96" s="8"/>
      <c r="B96" s="89"/>
      <c r="C96" s="56" t="str">
        <f>KPI!$G$79</f>
        <v>CF-Total</v>
      </c>
      <c r="D96" s="81"/>
      <c r="E96" s="56" t="str">
        <f>KPI!$K$79</f>
        <v>Финансовый поток - CashFlow</v>
      </c>
      <c r="F96" s="81"/>
      <c r="G96" s="56" t="str">
        <f>KPI!$I$79</f>
        <v>тыс.руб.</v>
      </c>
      <c r="H96" s="81"/>
      <c r="I96" s="90"/>
      <c r="J96" s="89"/>
      <c r="K96" s="40">
        <f>K94-K95</f>
        <v>22478.714102813683</v>
      </c>
      <c r="L96" s="90"/>
      <c r="M96" s="89"/>
      <c r="N96" s="40">
        <f>N94-N95</f>
        <v>497.89215391948073</v>
      </c>
      <c r="O96" s="40">
        <f>O94-O95</f>
        <v>-497.89215391948073</v>
      </c>
      <c r="P96" s="40">
        <f>P94-P95</f>
        <v>0</v>
      </c>
      <c r="Q96" s="40">
        <f t="shared" ref="Q96:Y96" si="37">Q94-Q95</f>
        <v>0</v>
      </c>
      <c r="R96" s="40">
        <f t="shared" si="37"/>
        <v>0</v>
      </c>
      <c r="S96" s="40">
        <f t="shared" si="37"/>
        <v>0</v>
      </c>
      <c r="T96" s="40">
        <f t="shared" si="37"/>
        <v>373.36972346248149</v>
      </c>
      <c r="U96" s="40">
        <f t="shared" si="37"/>
        <v>830.99159621796207</v>
      </c>
      <c r="V96" s="40">
        <f>V94-V95</f>
        <v>-1204.3613196804436</v>
      </c>
      <c r="W96" s="40">
        <f t="shared" si="37"/>
        <v>0</v>
      </c>
      <c r="X96" s="40">
        <f t="shared" si="37"/>
        <v>17496.118343601411</v>
      </c>
      <c r="Y96" s="40">
        <f t="shared" si="37"/>
        <v>4982.5957592122577</v>
      </c>
      <c r="Z96" s="90"/>
      <c r="AA96" s="8"/>
    </row>
    <row r="97" spans="1:27" s="31" customFormat="1" x14ac:dyDescent="0.2">
      <c r="A97" s="14"/>
      <c r="B97" s="105"/>
      <c r="C97" s="116" t="str">
        <f>KPI!$G$80</f>
        <v>EndCF-Total</v>
      </c>
      <c r="D97" s="107"/>
      <c r="E97" s="116" t="str">
        <f>KPI!$K$80</f>
        <v>Остатки ДС на конец периода</v>
      </c>
      <c r="F97" s="107"/>
      <c r="G97" s="116" t="str">
        <f>KPI!$I$80</f>
        <v>тыс.руб.</v>
      </c>
      <c r="H97" s="107"/>
      <c r="I97" s="108"/>
      <c r="J97" s="105"/>
      <c r="K97" s="117">
        <f>K93+K96</f>
        <v>22478.714102813683</v>
      </c>
      <c r="L97" s="90"/>
      <c r="M97" s="89"/>
      <c r="N97" s="117">
        <f>N93+N96</f>
        <v>497.89215391948073</v>
      </c>
      <c r="O97" s="117">
        <f t="shared" ref="O97:Y97" si="38">O93+O96</f>
        <v>0</v>
      </c>
      <c r="P97" s="117">
        <f t="shared" si="38"/>
        <v>0</v>
      </c>
      <c r="Q97" s="117">
        <f t="shared" si="38"/>
        <v>0</v>
      </c>
      <c r="R97" s="117">
        <f t="shared" si="38"/>
        <v>0</v>
      </c>
      <c r="S97" s="117">
        <f t="shared" si="38"/>
        <v>0</v>
      </c>
      <c r="T97" s="117">
        <f t="shared" si="38"/>
        <v>373.36972346248149</v>
      </c>
      <c r="U97" s="117">
        <f t="shared" si="38"/>
        <v>1204.3613196804436</v>
      </c>
      <c r="V97" s="117">
        <f t="shared" si="38"/>
        <v>0</v>
      </c>
      <c r="W97" s="117">
        <f t="shared" si="38"/>
        <v>0</v>
      </c>
      <c r="X97" s="117">
        <f t="shared" si="38"/>
        <v>17496.118343601411</v>
      </c>
      <c r="Y97" s="117">
        <f t="shared" si="38"/>
        <v>22478.714102813668</v>
      </c>
      <c r="Z97" s="108"/>
      <c r="AA97" s="14"/>
    </row>
    <row r="98" spans="1:27" s="83" customFormat="1" ht="6.6" x14ac:dyDescent="0.15">
      <c r="A98" s="82"/>
      <c r="B98" s="91"/>
      <c r="C98" s="118"/>
      <c r="D98" s="92"/>
      <c r="E98" s="118"/>
      <c r="F98" s="92"/>
      <c r="G98" s="118"/>
      <c r="H98" s="92"/>
      <c r="I98" s="95"/>
      <c r="J98" s="91"/>
      <c r="K98" s="119"/>
      <c r="L98" s="95"/>
      <c r="M98" s="91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95"/>
      <c r="AA98" s="82"/>
    </row>
    <row r="99" spans="1:27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</sheetData>
  <conditionalFormatting sqref="N9:Y9">
    <cfRule type="containsBlanks" dxfId="13" priority="14">
      <formula>LEN(TRIM(N9))=0</formula>
    </cfRule>
  </conditionalFormatting>
  <conditionalFormatting sqref="A7:B7 AA1:XFD8 A2:Z6 D7:Z7 A8:Z8 A86:J87 Z86:XFD87 A89:XFD96 A98:XFD1048576 A97:J97 Z97:XFD97 L97:M97 A9:XFD85 E1:Z1">
    <cfRule type="cellIs" dxfId="12" priority="13" operator="equal">
      <formula>0</formula>
    </cfRule>
  </conditionalFormatting>
  <conditionalFormatting sqref="K77:K78 N77:Y78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K87:Y87">
    <cfRule type="cellIs" dxfId="9" priority="10" operator="equal">
      <formula>0</formula>
    </cfRule>
  </conditionalFormatting>
  <conditionalFormatting sqref="K86:Y86">
    <cfRule type="cellIs" dxfId="8" priority="7" operator="equal">
      <formula>0</formula>
    </cfRule>
    <cfRule type="cellIs" dxfId="7" priority="8" operator="lessThan">
      <formula>0</formula>
    </cfRule>
    <cfRule type="cellIs" dxfId="6" priority="9" operator="greaterThan">
      <formula>0</formula>
    </cfRule>
  </conditionalFormatting>
  <conditionalFormatting sqref="A88:XFD88">
    <cfRule type="cellIs" dxfId="5" priority="6" operator="equal">
      <formula>0</formula>
    </cfRule>
  </conditionalFormatting>
  <conditionalFormatting sqref="K96 N96:Y96">
    <cfRule type="cellIs" dxfId="4" priority="4" operator="lessThan">
      <formula>0</formula>
    </cfRule>
    <cfRule type="cellIs" dxfId="3" priority="5" operator="greaterThan">
      <formula>0</formula>
    </cfRule>
  </conditionalFormatting>
  <conditionalFormatting sqref="K97 N97:Y97">
    <cfRule type="cellIs" dxfId="2" priority="2" operator="greaterThan">
      <formula>-0.4</formula>
    </cfRule>
    <cfRule type="cellIs" dxfId="1" priority="3" operator="lessThan">
      <formula>-0.4</formula>
    </cfRule>
  </conditionalFormatting>
  <conditionalFormatting sqref="A1:D1">
    <cfRule type="cellIs" dxfId="0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87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" sqref="C1"/>
    </sheetView>
  </sheetViews>
  <sheetFormatPr defaultColWidth="9.109375" defaultRowHeight="10.199999999999999" x14ac:dyDescent="0.2"/>
  <cols>
    <col min="1" max="2" width="1.6640625" style="2" customWidth="1"/>
    <col min="3" max="3" width="12.88671875" style="2" customWidth="1"/>
    <col min="4" max="4" width="1.6640625" style="2" customWidth="1"/>
    <col min="5" max="5" width="59.5546875" style="2" bestFit="1" customWidth="1"/>
    <col min="6" max="6" width="1.6640625" style="2" customWidth="1"/>
    <col min="7" max="7" width="14" style="2" bestFit="1" customWidth="1"/>
    <col min="8" max="8" width="1.6640625" style="2" customWidth="1"/>
    <col min="9" max="9" width="14.109375" style="2" bestFit="1" customWidth="1"/>
    <col min="10" max="10" width="2.6640625" style="2" customWidth="1"/>
    <col min="11" max="11" width="6.6640625" style="10" bestFit="1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291" t="s">
        <v>394</v>
      </c>
      <c r="B1" s="291"/>
      <c r="C1" s="291"/>
      <c r="D1" s="291"/>
      <c r="E1" s="262" t="s">
        <v>370</v>
      </c>
      <c r="F1" s="1"/>
      <c r="G1" s="8" t="s">
        <v>356</v>
      </c>
      <c r="H1" s="1"/>
      <c r="I1" s="265" t="s">
        <v>131</v>
      </c>
      <c r="J1" s="264" t="s">
        <v>353</v>
      </c>
      <c r="K1" s="9">
        <f>SUMIFS(KPI_Reports_0!K:K,KPI_Reports_0!$C:$C,$I1)</f>
        <v>299007.6345309547</v>
      </c>
      <c r="L1" s="8"/>
      <c r="M1" s="8"/>
      <c r="N1" s="9">
        <f>SUMIFS(KPI_Reports_0!N:N,KPI_Reports_0!$C:$C,$I1)</f>
        <v>9739.4596692442046</v>
      </c>
      <c r="O1" s="9">
        <f>SUMIFS(KPI_Reports_0!O:O,KPI_Reports_0!$C:$C,$I1)</f>
        <v>7547.0662763472374</v>
      </c>
      <c r="P1" s="9">
        <f>SUMIFS(KPI_Reports_0!P:P,KPI_Reports_0!$C:$C,$I1)</f>
        <v>12488.910814158851</v>
      </c>
      <c r="Q1" s="9">
        <f>SUMIFS(KPI_Reports_0!Q:Q,KPI_Reports_0!$C:$C,$I1)</f>
        <v>14720.129624764</v>
      </c>
      <c r="R1" s="9">
        <f>SUMIFS(KPI_Reports_0!R:R,KPI_Reports_0!$C:$C,$I1)</f>
        <v>16650.34867781516</v>
      </c>
      <c r="S1" s="9">
        <f>SUMIFS(KPI_Reports_0!S:S,KPI_Reports_0!$C:$C,$I1)</f>
        <v>21272.144477290924</v>
      </c>
      <c r="T1" s="9">
        <f>SUMIFS(KPI_Reports_0!T:T,KPI_Reports_0!$C:$C,$I1)</f>
        <v>23997.788138583201</v>
      </c>
      <c r="U1" s="9">
        <f>SUMIFS(KPI_Reports_0!U:U,KPI_Reports_0!$C:$C,$I1)</f>
        <v>26486.499499909052</v>
      </c>
      <c r="V1" s="9">
        <f>SUMIFS(KPI_Reports_0!V:V,KPI_Reports_0!$C:$C,$I1)</f>
        <v>27436.505333620706</v>
      </c>
      <c r="W1" s="9">
        <f>SUMIFS(KPI_Reports_0!W:W,KPI_Reports_0!$C:$C,$I1)</f>
        <v>39592.159660874699</v>
      </c>
      <c r="X1" s="9">
        <f>SUMIFS(KPI_Reports_0!X:X,KPI_Reports_0!$C:$C,$I1)</f>
        <v>47427.032688825049</v>
      </c>
      <c r="Y1" s="9">
        <f>SUMIFS(KPI_Reports_0!Y:Y,KPI_Reports_0!$C:$C,$I1)</f>
        <v>51649.589669521651</v>
      </c>
      <c r="Z1" s="1"/>
      <c r="AA1" s="1"/>
    </row>
    <row r="2" spans="1:27" x14ac:dyDescent="0.2">
      <c r="A2" s="1"/>
      <c r="B2" s="1"/>
      <c r="C2" s="1"/>
      <c r="D2" s="1"/>
      <c r="E2" s="261" t="s">
        <v>382</v>
      </c>
      <c r="F2" s="1"/>
      <c r="G2" s="249"/>
      <c r="H2" s="1"/>
      <c r="I2" s="250" t="s">
        <v>354</v>
      </c>
      <c r="J2" s="75"/>
      <c r="K2" s="252"/>
      <c r="L2" s="75"/>
      <c r="M2" s="75"/>
      <c r="N2" s="250"/>
      <c r="O2" s="254">
        <f>IF(N1=0,0,(O1-N1)/N1)</f>
        <v>-0.22510421187124233</v>
      </c>
      <c r="P2" s="254">
        <f t="shared" ref="P2:Y2" si="0">IF(O1=0,0,(P1-O1)/O1)</f>
        <v>0.65480338410430061</v>
      </c>
      <c r="Q2" s="254">
        <f t="shared" si="0"/>
        <v>0.17865599681243502</v>
      </c>
      <c r="R2" s="254">
        <f t="shared" si="0"/>
        <v>0.13112785704032862</v>
      </c>
      <c r="S2" s="254">
        <f t="shared" si="0"/>
        <v>0.27757952033964434</v>
      </c>
      <c r="T2" s="254">
        <f t="shared" si="0"/>
        <v>0.12813205853326343</v>
      </c>
      <c r="U2" s="254">
        <f t="shared" si="0"/>
        <v>0.10370586434691235</v>
      </c>
      <c r="V2" s="254">
        <f t="shared" si="0"/>
        <v>3.5867549568598729E-2</v>
      </c>
      <c r="W2" s="254">
        <f t="shared" si="0"/>
        <v>0.44304674299603486</v>
      </c>
      <c r="X2" s="254">
        <f t="shared" si="0"/>
        <v>0.1978895088083017</v>
      </c>
      <c r="Y2" s="254">
        <f t="shared" si="0"/>
        <v>8.9032704373502525E-2</v>
      </c>
      <c r="Z2" s="1"/>
      <c r="AA2" s="1"/>
    </row>
    <row r="3" spans="1:27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251" t="s">
        <v>362</v>
      </c>
      <c r="H3" s="1"/>
      <c r="I3" s="251" t="str">
        <f>I1</f>
        <v>GMV</v>
      </c>
      <c r="J3" s="1"/>
      <c r="K3" s="253">
        <f>SUMIFS(KPI_Reports_1!K:K,KPI_Reports_1!$C:$C,$I3)</f>
        <v>216477.85642683457</v>
      </c>
      <c r="L3" s="8"/>
      <c r="M3" s="8"/>
      <c r="N3" s="253">
        <f>SUMIFS(KPI_Reports_1!N:N,KPI_Reports_1!$C:$C,$I3)</f>
        <v>9739.5238873918861</v>
      </c>
      <c r="O3" s="253">
        <f>SUMIFS(KPI_Reports_1!O:O,KPI_Reports_1!$C:$C,$I3)</f>
        <v>10399.793809002676</v>
      </c>
      <c r="P3" s="253">
        <f>SUMIFS(KPI_Reports_1!P:P,KPI_Reports_1!$C:$C,$I3)</f>
        <v>17176.360028857485</v>
      </c>
      <c r="Q3" s="253">
        <f>SUMIFS(KPI_Reports_1!Q:Q,KPI_Reports_1!$C:$C,$I3)</f>
        <v>19128.398042459175</v>
      </c>
      <c r="R3" s="253">
        <f>SUMIFS(KPI_Reports_1!R:R,KPI_Reports_1!$C:$C,$I3)</f>
        <v>20019.627656113164</v>
      </c>
      <c r="S3" s="253">
        <f>SUMIFS(KPI_Reports_1!S:S,KPI_Reports_1!$C:$C,$I3)</f>
        <v>24065.21085856354</v>
      </c>
      <c r="T3" s="253">
        <f>SUMIFS(KPI_Reports_1!T:T,KPI_Reports_1!$C:$C,$I3)</f>
        <v>20424.328327443069</v>
      </c>
      <c r="U3" s="253">
        <f>SUMIFS(KPI_Reports_1!U:U,KPI_Reports_1!$C:$C,$I3)</f>
        <v>19385.333158464804</v>
      </c>
      <c r="V3" s="253">
        <f>SUMIFS(KPI_Reports_1!V:V,KPI_Reports_1!$C:$C,$I3)</f>
        <v>14109.176237635103</v>
      </c>
      <c r="W3" s="253">
        <f>SUMIFS(KPI_Reports_1!W:W,KPI_Reports_1!$C:$C,$I3)</f>
        <v>19138.063070224202</v>
      </c>
      <c r="X3" s="253">
        <f>SUMIFS(KPI_Reports_1!X:X,KPI_Reports_1!$C:$C,$I3)</f>
        <v>21422.822846902112</v>
      </c>
      <c r="Y3" s="253">
        <f>SUMIFS(KPI_Reports_1!Y:Y,KPI_Reports_1!$C:$C,$I3)</f>
        <v>21469.218503777305</v>
      </c>
      <c r="Z3" s="1"/>
      <c r="AA3" s="1"/>
    </row>
    <row r="4" spans="1:27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75" t="str">
        <f>I2</f>
        <v>прирост мес/мес</v>
      </c>
      <c r="J4" s="75" t="s">
        <v>1</v>
      </c>
      <c r="K4" s="75"/>
      <c r="L4" s="75"/>
      <c r="M4" s="75"/>
      <c r="N4" s="75"/>
      <c r="O4" s="248">
        <f>IF(N3=0,0,(O3-N3)/N3)</f>
        <v>6.7792833535274766E-2</v>
      </c>
      <c r="P4" s="248">
        <f t="shared" ref="P4" si="1">IF(O3=0,0,(P3-O3)/O3)</f>
        <v>0.65160582452977212</v>
      </c>
      <c r="Q4" s="248">
        <f t="shared" ref="Q4" si="2">IF(P3=0,0,(Q3-P3)/P3)</f>
        <v>0.11364678024459955</v>
      </c>
      <c r="R4" s="248">
        <f t="shared" ref="R4" si="3">IF(Q3=0,0,(R3-Q3)/Q3)</f>
        <v>4.6591962990091051E-2</v>
      </c>
      <c r="S4" s="248">
        <f t="shared" ref="S4" si="4">IF(R3=0,0,(S3-R3)/R3)</f>
        <v>0.20208084145935765</v>
      </c>
      <c r="T4" s="248">
        <f t="shared" ref="T4" si="5">IF(S3=0,0,(T3-S3)/S3)</f>
        <v>-0.15129235943614733</v>
      </c>
      <c r="U4" s="248">
        <f t="shared" ref="U4" si="6">IF(T3=0,0,(U3-T3)/T3)</f>
        <v>-5.0870469389302897E-2</v>
      </c>
      <c r="V4" s="248">
        <f t="shared" ref="V4" si="7">IF(U3=0,0,(V3-U3)/U3)</f>
        <v>-0.2721726202846203</v>
      </c>
      <c r="W4" s="248">
        <f t="shared" ref="W4" si="8">IF(V3=0,0,(W3-V3)/V3)</f>
        <v>0.35642667919725485</v>
      </c>
      <c r="X4" s="248">
        <f t="shared" ref="X4" si="9">IF(W3=0,0,(X3-W3)/W3)</f>
        <v>0.11938302054363253</v>
      </c>
      <c r="Y4" s="248">
        <f t="shared" ref="Y4" si="10">IF(X3=0,0,(Y3-X3)/X3)</f>
        <v>2.1657116434542112E-3</v>
      </c>
      <c r="Z4" s="8"/>
      <c r="AA4" s="8"/>
    </row>
    <row r="5" spans="1:27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292" t="s">
        <v>371</v>
      </c>
      <c r="H5" s="8"/>
      <c r="I5" s="256" t="s">
        <v>368</v>
      </c>
      <c r="J5" s="8" t="s">
        <v>1</v>
      </c>
      <c r="K5" s="257">
        <f>IF(K$1=0,0,(K3-K$1)/K$1)</f>
        <v>-0.27601227719012056</v>
      </c>
      <c r="L5" s="8"/>
      <c r="M5" s="8"/>
      <c r="N5" s="258">
        <f t="shared" ref="N5:Y5" si="11">IF(N$1=0,0,(N3-N$1)/N$1)</f>
        <v>6.593604764774586E-6</v>
      </c>
      <c r="O5" s="259">
        <f t="shared" si="11"/>
        <v>0.37799158351053364</v>
      </c>
      <c r="P5" s="259">
        <f t="shared" si="11"/>
        <v>0.37532890453380513</v>
      </c>
      <c r="Q5" s="259">
        <f t="shared" si="11"/>
        <v>0.29947211947638341</v>
      </c>
      <c r="R5" s="259">
        <f t="shared" si="11"/>
        <v>0.20235486015900758</v>
      </c>
      <c r="S5" s="259">
        <f t="shared" si="11"/>
        <v>0.13130158946853496</v>
      </c>
      <c r="T5" s="259">
        <f t="shared" si="11"/>
        <v>-0.14890788228081692</v>
      </c>
      <c r="U5" s="259">
        <f t="shared" si="11"/>
        <v>-0.26810512810379611</v>
      </c>
      <c r="V5" s="259">
        <f t="shared" si="11"/>
        <v>-0.48575169956701036</v>
      </c>
      <c r="W5" s="259">
        <f t="shared" si="11"/>
        <v>-0.51661987539576948</v>
      </c>
      <c r="X5" s="259">
        <f t="shared" si="11"/>
        <v>-0.54829932145533855</v>
      </c>
      <c r="Y5" s="260">
        <f t="shared" si="11"/>
        <v>-0.58432935012364173</v>
      </c>
      <c r="Z5" s="8"/>
      <c r="AA5" s="8"/>
    </row>
    <row r="6" spans="1:27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251" t="s">
        <v>367</v>
      </c>
      <c r="H6" s="1"/>
      <c r="I6" s="81" t="str">
        <f>I1</f>
        <v>GMV</v>
      </c>
      <c r="J6" s="1"/>
      <c r="K6" s="255">
        <f>SUMIFS(KPI_Reports_2!K:K,KPI_Reports_2!$C:$C,$I6)</f>
        <v>463587.23534850817</v>
      </c>
      <c r="L6" s="8"/>
      <c r="M6" s="8"/>
      <c r="N6" s="255">
        <f>SUMIFS(KPI_Reports_2!N:N,KPI_Reports_2!$C:$C,$I6)</f>
        <v>9688.1942321260758</v>
      </c>
      <c r="O6" s="255">
        <f>SUMIFS(KPI_Reports_2!O:O,KPI_Reports_2!$C:$C,$I6)</f>
        <v>7762.617809446785</v>
      </c>
      <c r="P6" s="255">
        <f>SUMIFS(KPI_Reports_2!P:P,KPI_Reports_2!$C:$C,$I6)</f>
        <v>13589.350508960913</v>
      </c>
      <c r="Q6" s="255">
        <f>SUMIFS(KPI_Reports_2!Q:Q,KPI_Reports_2!$C:$C,$I6)</f>
        <v>16999.916457608531</v>
      </c>
      <c r="R6" s="255">
        <f>SUMIFS(KPI_Reports_2!R:R,KPI_Reports_2!$C:$C,$I6)</f>
        <v>20327.376235681993</v>
      </c>
      <c r="S6" s="255">
        <f>SUMIFS(KPI_Reports_2!S:S,KPI_Reports_2!$C:$C,$I6)</f>
        <v>27540.543495202841</v>
      </c>
      <c r="T6" s="255">
        <f>SUMIFS(KPI_Reports_2!T:T,KPI_Reports_2!$C:$C,$I6)</f>
        <v>32960.650263482035</v>
      </c>
      <c r="U6" s="255">
        <f>SUMIFS(KPI_Reports_2!U:U,KPI_Reports_2!$C:$C,$I6)</f>
        <v>39046.39266441777</v>
      </c>
      <c r="V6" s="255">
        <f>SUMIFS(KPI_Reports_2!V:V,KPI_Reports_2!$C:$C,$I6)</f>
        <v>43336.246023368411</v>
      </c>
      <c r="W6" s="255">
        <f>SUMIFS(KPI_Reports_2!W:W,KPI_Reports_2!$C:$C,$I6)</f>
        <v>66947.39378206004</v>
      </c>
      <c r="X6" s="255">
        <f>SUMIFS(KPI_Reports_2!X:X,KPI_Reports_2!$C:$C,$I6)</f>
        <v>85642.041274556454</v>
      </c>
      <c r="Y6" s="255">
        <f>SUMIFS(KPI_Reports_2!Y:Y,KPI_Reports_2!$C:$C,$I6)</f>
        <v>99746.512601596376</v>
      </c>
      <c r="Z6" s="1"/>
      <c r="AA6" s="1"/>
    </row>
    <row r="7" spans="1:27" s="10" customFormat="1" x14ac:dyDescent="0.2">
      <c r="A7" s="8"/>
      <c r="B7" s="48" t="s">
        <v>47</v>
      </c>
      <c r="C7" s="4"/>
      <c r="D7" s="76" t="s">
        <v>64</v>
      </c>
      <c r="E7" s="77" t="str">
        <f>OFMOR_FFF_0!E7</f>
        <v>поля для заполнения (внесения исходных данных модели)</v>
      </c>
      <c r="F7" s="8"/>
      <c r="G7" s="8"/>
      <c r="H7" s="8"/>
      <c r="I7" s="75" t="str">
        <f>I2</f>
        <v>прирост мес/мес</v>
      </c>
      <c r="J7" s="75" t="s">
        <v>1</v>
      </c>
      <c r="K7" s="75"/>
      <c r="L7" s="75"/>
      <c r="M7" s="75"/>
      <c r="N7" s="75"/>
      <c r="O7" s="248">
        <f>IF(N6=0,0,(O6-N6)/N6)</f>
        <v>-0.1987549358056917</v>
      </c>
      <c r="P7" s="248">
        <f>IF(O6=0,0,(P6-O6)/O6)</f>
        <v>0.75061439871781854</v>
      </c>
      <c r="Q7" s="248">
        <f t="shared" ref="Q7" si="12">IF(P6=0,0,(Q6-P6)/P6)</f>
        <v>0.25097343293917296</v>
      </c>
      <c r="R7" s="248">
        <f t="shared" ref="R7" si="13">IF(Q6=0,0,(R6-Q6)/Q6)</f>
        <v>0.19573389000886618</v>
      </c>
      <c r="S7" s="248">
        <f t="shared" ref="S7" si="14">IF(R6=0,0,(S6-R6)/R6)</f>
        <v>0.35484989188418209</v>
      </c>
      <c r="T7" s="248">
        <f t="shared" ref="T7" si="15">IF(S6=0,0,(T6-S6)/S6)</f>
        <v>0.19680464073714804</v>
      </c>
      <c r="U7" s="248">
        <f t="shared" ref="U7" si="16">IF(T6=0,0,(U6-T6)/T6)</f>
        <v>0.18463660007576632</v>
      </c>
      <c r="V7" s="248">
        <f t="shared" ref="V7" si="17">IF(U6=0,0,(V6-U6)/U6)</f>
        <v>0.10986554880548291</v>
      </c>
      <c r="W7" s="248">
        <f>IF(V6=0,0,(W6-V6)/V6)</f>
        <v>0.54483601892881262</v>
      </c>
      <c r="X7" s="248">
        <f t="shared" ref="X7" si="18">IF(W6=0,0,(X6-W6)/W6)</f>
        <v>0.27924384261103286</v>
      </c>
      <c r="Y7" s="248">
        <f t="shared" ref="Y7" si="19">IF(X6=0,0,(Y6-X6)/X6)</f>
        <v>0.16469097556681248</v>
      </c>
      <c r="Z7" s="8"/>
      <c r="AA7" s="8"/>
    </row>
    <row r="8" spans="1:27" x14ac:dyDescent="0.2">
      <c r="A8" s="1"/>
      <c r="B8" s="1"/>
      <c r="C8" s="8" t="str">
        <f>CONTENT!E12</f>
        <v>Сценарный анализ чувствительности модели по базовым KPI</v>
      </c>
      <c r="D8" s="1"/>
      <c r="E8" s="1"/>
      <c r="F8" s="1"/>
      <c r="G8" s="292" t="s">
        <v>372</v>
      </c>
      <c r="H8" s="1"/>
      <c r="I8" s="256" t="s">
        <v>369</v>
      </c>
      <c r="J8" s="8" t="s">
        <v>1</v>
      </c>
      <c r="K8" s="257">
        <f>IF(K$1=0,0,(K6-K$1)/K$1)</f>
        <v>0.55041939339015566</v>
      </c>
      <c r="L8" s="1"/>
      <c r="M8" s="1"/>
      <c r="N8" s="258">
        <f t="shared" ref="N8:Y8" si="20">IF(N$1=0,0,(N6-N$1)/N$1)</f>
        <v>-5.263683906409882E-3</v>
      </c>
      <c r="O8" s="259">
        <f t="shared" si="20"/>
        <v>2.8560969946042944E-2</v>
      </c>
      <c r="P8" s="259">
        <f t="shared" si="20"/>
        <v>8.8113344003904526E-2</v>
      </c>
      <c r="Q8" s="259">
        <f t="shared" si="20"/>
        <v>0.15487545904549613</v>
      </c>
      <c r="R8" s="259">
        <f t="shared" si="20"/>
        <v>0.22083787126728982</v>
      </c>
      <c r="S8" s="259">
        <f t="shared" si="20"/>
        <v>0.29467640296462572</v>
      </c>
      <c r="T8" s="259">
        <f t="shared" si="20"/>
        <v>0.37348700943352819</v>
      </c>
      <c r="U8" s="259">
        <f t="shared" si="20"/>
        <v>0.47419981506245645</v>
      </c>
      <c r="V8" s="259">
        <f t="shared" si="20"/>
        <v>0.57951041856136665</v>
      </c>
      <c r="W8" s="259">
        <f t="shared" si="20"/>
        <v>0.69092553564886772</v>
      </c>
      <c r="X8" s="259">
        <f t="shared" si="20"/>
        <v>0.80576427449014287</v>
      </c>
      <c r="Y8" s="260">
        <f t="shared" si="20"/>
        <v>0.93121597363737918</v>
      </c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263" t="s">
        <v>7</v>
      </c>
      <c r="H9" s="12"/>
      <c r="I9" s="16" t="s">
        <v>9</v>
      </c>
      <c r="J9" s="12"/>
      <c r="K9" s="18" t="s">
        <v>8</v>
      </c>
      <c r="L9" s="12"/>
      <c r="M9" s="1"/>
      <c r="N9" s="21">
        <f>IF(OFMOR_FFF_0!$N$9="","",OFMOR_FFF_0!$N$9)</f>
        <v>43466</v>
      </c>
      <c r="O9" s="21">
        <f>IF(N9="","",EOMONTH(N9,0)+1)</f>
        <v>43497</v>
      </c>
      <c r="P9" s="21">
        <f t="shared" ref="P9" si="21">IF(O9="","",EOMONTH(O9,0)+1)</f>
        <v>43525</v>
      </c>
      <c r="Q9" s="21">
        <f t="shared" ref="Q9" si="22">IF(P9="","",EOMONTH(P9,0)+1)</f>
        <v>43556</v>
      </c>
      <c r="R9" s="21">
        <f t="shared" ref="R9" si="23">IF(Q9="","",EOMONTH(Q9,0)+1)</f>
        <v>43586</v>
      </c>
      <c r="S9" s="21">
        <f t="shared" ref="S9" si="24">IF(R9="","",EOMONTH(R9,0)+1)</f>
        <v>43617</v>
      </c>
      <c r="T9" s="21">
        <f t="shared" ref="T9" si="25">IF(S9="","",EOMONTH(S9,0)+1)</f>
        <v>43647</v>
      </c>
      <c r="U9" s="21">
        <f t="shared" ref="U9" si="26">IF(T9="","",EOMONTH(T9,0)+1)</f>
        <v>43678</v>
      </c>
      <c r="V9" s="21">
        <f t="shared" ref="V9" si="27">IF(U9="","",EOMONTH(U9,0)+1)</f>
        <v>43709</v>
      </c>
      <c r="W9" s="21">
        <f t="shared" ref="W9" si="28">IF(V9="","",EOMONTH(V9,0)+1)</f>
        <v>43739</v>
      </c>
      <c r="X9" s="21">
        <f t="shared" ref="X9" si="29">IF(W9="","",EOMONTH(W9,0)+1)</f>
        <v>43770</v>
      </c>
      <c r="Y9" s="21">
        <f t="shared" ref="Y9" si="30">IF(X9="","",EOMONTH(X9,0)+1)</f>
        <v>43800</v>
      </c>
      <c r="Z9" s="12"/>
      <c r="AA9" s="12"/>
    </row>
    <row r="10" spans="1:27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9"/>
      <c r="L10" s="20"/>
      <c r="M10" s="20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226"/>
      <c r="C11" s="228" t="s">
        <v>343</v>
      </c>
      <c r="D11" s="229"/>
      <c r="E11" s="228" t="s">
        <v>359</v>
      </c>
      <c r="F11" s="226"/>
      <c r="G11" s="226"/>
      <c r="H11" s="226"/>
      <c r="I11" s="226"/>
      <c r="J11" s="226"/>
      <c r="K11" s="227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1"/>
    </row>
    <row r="12" spans="1:27" s="214" customFormat="1" ht="8.4" x14ac:dyDescent="0.2">
      <c r="A12" s="218"/>
      <c r="B12" s="266"/>
      <c r="C12" s="270"/>
      <c r="D12" s="270"/>
      <c r="E12" s="270"/>
      <c r="F12" s="270"/>
      <c r="G12" s="270"/>
      <c r="H12" s="270"/>
      <c r="I12" s="270"/>
      <c r="J12" s="270"/>
      <c r="K12" s="271"/>
      <c r="L12" s="270"/>
      <c r="M12" s="270"/>
      <c r="N12" s="272" t="str">
        <f>IF(N13="","",IF(N13&lt;=0,"Ошибка!",""))</f>
        <v/>
      </c>
      <c r="O12" s="272" t="str">
        <f t="shared" ref="O12:Y12" si="31">IF(O13="","",IF(O13&lt;=0,"Ошибка!",""))</f>
        <v/>
      </c>
      <c r="P12" s="272" t="str">
        <f t="shared" si="31"/>
        <v/>
      </c>
      <c r="Q12" s="272" t="str">
        <f t="shared" si="31"/>
        <v/>
      </c>
      <c r="R12" s="272" t="str">
        <f t="shared" si="31"/>
        <v/>
      </c>
      <c r="S12" s="272" t="str">
        <f t="shared" si="31"/>
        <v/>
      </c>
      <c r="T12" s="272" t="str">
        <f t="shared" si="31"/>
        <v/>
      </c>
      <c r="U12" s="272" t="str">
        <f t="shared" si="31"/>
        <v/>
      </c>
      <c r="V12" s="272" t="str">
        <f t="shared" si="31"/>
        <v/>
      </c>
      <c r="W12" s="272" t="str">
        <f t="shared" si="31"/>
        <v/>
      </c>
      <c r="X12" s="272" t="str">
        <f t="shared" si="31"/>
        <v/>
      </c>
      <c r="Y12" s="272" t="str">
        <f t="shared" si="31"/>
        <v/>
      </c>
      <c r="Z12" s="273"/>
      <c r="AA12" s="219"/>
    </row>
    <row r="13" spans="1:27" s="10" customFormat="1" x14ac:dyDescent="0.2">
      <c r="A13" s="220"/>
      <c r="B13" s="267"/>
      <c r="C13" s="206" t="s">
        <v>314</v>
      </c>
      <c r="D13" s="8"/>
      <c r="E13" s="8" t="s">
        <v>315</v>
      </c>
      <c r="F13" s="8"/>
      <c r="G13" s="8" t="s">
        <v>265</v>
      </c>
      <c r="H13" s="8"/>
      <c r="I13" s="8"/>
      <c r="J13" s="8"/>
      <c r="K13" s="9"/>
      <c r="L13" s="9"/>
      <c r="M13" s="48" t="s">
        <v>47</v>
      </c>
      <c r="N13" s="210">
        <v>3500</v>
      </c>
      <c r="O13" s="210">
        <v>3600</v>
      </c>
      <c r="P13" s="210">
        <v>3700</v>
      </c>
      <c r="Q13" s="210">
        <v>3500</v>
      </c>
      <c r="R13" s="210">
        <v>3400</v>
      </c>
      <c r="S13" s="210">
        <v>3200</v>
      </c>
      <c r="T13" s="210">
        <v>3200</v>
      </c>
      <c r="U13" s="210">
        <v>3300</v>
      </c>
      <c r="V13" s="210">
        <v>3700</v>
      </c>
      <c r="W13" s="210">
        <v>3800</v>
      </c>
      <c r="X13" s="210">
        <v>4000</v>
      </c>
      <c r="Y13" s="210">
        <v>3700</v>
      </c>
      <c r="Z13" s="274"/>
      <c r="AA13" s="221"/>
    </row>
    <row r="14" spans="1:27" s="214" customFormat="1" ht="8.4" x14ac:dyDescent="0.2">
      <c r="A14" s="218"/>
      <c r="B14" s="268"/>
      <c r="C14" s="212"/>
      <c r="D14" s="212"/>
      <c r="E14" s="212"/>
      <c r="F14" s="212"/>
      <c r="G14" s="212"/>
      <c r="H14" s="212"/>
      <c r="I14" s="212"/>
      <c r="J14" s="212"/>
      <c r="K14" s="235"/>
      <c r="L14" s="212"/>
      <c r="M14" s="212"/>
      <c r="N14" s="242" t="str">
        <f>IF(N15="","",IF(N15&lt;1,"Ошибка!",""))</f>
        <v/>
      </c>
      <c r="O14" s="242" t="str">
        <f t="shared" ref="O14:Y14" si="32">IF(O15="","",IF(O15&lt;1,"Ошибка!",""))</f>
        <v/>
      </c>
      <c r="P14" s="242" t="str">
        <f t="shared" si="32"/>
        <v/>
      </c>
      <c r="Q14" s="242" t="str">
        <f t="shared" si="32"/>
        <v/>
      </c>
      <c r="R14" s="242" t="str">
        <f t="shared" si="32"/>
        <v/>
      </c>
      <c r="S14" s="242" t="str">
        <f t="shared" si="32"/>
        <v/>
      </c>
      <c r="T14" s="242" t="str">
        <f t="shared" si="32"/>
        <v/>
      </c>
      <c r="U14" s="242" t="str">
        <f t="shared" si="32"/>
        <v/>
      </c>
      <c r="V14" s="242" t="str">
        <f t="shared" si="32"/>
        <v/>
      </c>
      <c r="W14" s="242" t="str">
        <f t="shared" si="32"/>
        <v/>
      </c>
      <c r="X14" s="242" t="str">
        <f t="shared" si="32"/>
        <v/>
      </c>
      <c r="Y14" s="242" t="str">
        <f t="shared" si="32"/>
        <v/>
      </c>
      <c r="Z14" s="275"/>
      <c r="AA14" s="219"/>
    </row>
    <row r="15" spans="1:27" s="10" customFormat="1" x14ac:dyDescent="0.2">
      <c r="A15" s="220"/>
      <c r="B15" s="267"/>
      <c r="C15" s="206" t="s">
        <v>261</v>
      </c>
      <c r="D15" s="8"/>
      <c r="E15" s="8" t="s">
        <v>316</v>
      </c>
      <c r="F15" s="8"/>
      <c r="G15" s="8" t="s">
        <v>266</v>
      </c>
      <c r="H15" s="8"/>
      <c r="I15" s="8"/>
      <c r="J15" s="8"/>
      <c r="K15" s="9"/>
      <c r="L15" s="9"/>
      <c r="M15" s="48" t="s">
        <v>47</v>
      </c>
      <c r="N15" s="238">
        <v>1.4</v>
      </c>
      <c r="O15" s="238">
        <v>1.4</v>
      </c>
      <c r="P15" s="238">
        <v>1.4</v>
      </c>
      <c r="Q15" s="238">
        <v>1.4</v>
      </c>
      <c r="R15" s="238">
        <v>1.5</v>
      </c>
      <c r="S15" s="238">
        <v>1.5</v>
      </c>
      <c r="T15" s="238">
        <v>1.5</v>
      </c>
      <c r="U15" s="238">
        <v>1.5</v>
      </c>
      <c r="V15" s="238">
        <v>1.6</v>
      </c>
      <c r="W15" s="238">
        <v>1.6</v>
      </c>
      <c r="X15" s="238">
        <v>1.6</v>
      </c>
      <c r="Y15" s="238">
        <v>1.6</v>
      </c>
      <c r="Z15" s="274"/>
      <c r="AA15" s="221"/>
    </row>
    <row r="16" spans="1:27" s="214" customFormat="1" ht="8.4" x14ac:dyDescent="0.2">
      <c r="A16" s="218"/>
      <c r="B16" s="268"/>
      <c r="C16" s="212"/>
      <c r="D16" s="212"/>
      <c r="E16" s="212"/>
      <c r="F16" s="212"/>
      <c r="G16" s="212"/>
      <c r="H16" s="212"/>
      <c r="I16" s="212"/>
      <c r="J16" s="212"/>
      <c r="K16" s="235"/>
      <c r="L16" s="212"/>
      <c r="M16" s="212"/>
      <c r="N16" s="216" t="str">
        <f t="shared" ref="N16:Y16" si="33">IF(N17&gt;=100%,"Ошибка!","")</f>
        <v/>
      </c>
      <c r="O16" s="216" t="str">
        <f t="shared" si="33"/>
        <v/>
      </c>
      <c r="P16" s="216" t="str">
        <f t="shared" si="33"/>
        <v/>
      </c>
      <c r="Q16" s="216" t="str">
        <f t="shared" si="33"/>
        <v/>
      </c>
      <c r="R16" s="216" t="str">
        <f t="shared" si="33"/>
        <v/>
      </c>
      <c r="S16" s="216" t="str">
        <f t="shared" si="33"/>
        <v/>
      </c>
      <c r="T16" s="216" t="str">
        <f t="shared" si="33"/>
        <v/>
      </c>
      <c r="U16" s="216" t="str">
        <f t="shared" si="33"/>
        <v/>
      </c>
      <c r="V16" s="216" t="str">
        <f t="shared" si="33"/>
        <v/>
      </c>
      <c r="W16" s="216" t="str">
        <f t="shared" si="33"/>
        <v/>
      </c>
      <c r="X16" s="216" t="str">
        <f t="shared" si="33"/>
        <v/>
      </c>
      <c r="Y16" s="216" t="str">
        <f t="shared" si="33"/>
        <v/>
      </c>
      <c r="Z16" s="275"/>
      <c r="AA16" s="219"/>
    </row>
    <row r="17" spans="1:27" s="10" customFormat="1" x14ac:dyDescent="0.2">
      <c r="A17" s="220"/>
      <c r="B17" s="267"/>
      <c r="C17" s="206" t="s">
        <v>19</v>
      </c>
      <c r="D17" s="8"/>
      <c r="E17" s="8" t="s">
        <v>37</v>
      </c>
      <c r="F17" s="8"/>
      <c r="G17" s="8" t="s">
        <v>1</v>
      </c>
      <c r="H17" s="8"/>
      <c r="I17" s="8"/>
      <c r="J17" s="8"/>
      <c r="K17" s="9"/>
      <c r="L17" s="9"/>
      <c r="M17" s="48" t="s">
        <v>47</v>
      </c>
      <c r="N17" s="185">
        <v>0.15</v>
      </c>
      <c r="O17" s="185">
        <v>0.15</v>
      </c>
      <c r="P17" s="185">
        <v>0.15</v>
      </c>
      <c r="Q17" s="185">
        <v>0.15</v>
      </c>
      <c r="R17" s="185">
        <v>0.15</v>
      </c>
      <c r="S17" s="185">
        <v>0.15</v>
      </c>
      <c r="T17" s="185">
        <v>0.17</v>
      </c>
      <c r="U17" s="185">
        <v>0.17</v>
      </c>
      <c r="V17" s="185">
        <v>0.17</v>
      </c>
      <c r="W17" s="185">
        <v>0.18</v>
      </c>
      <c r="X17" s="185">
        <v>0.18</v>
      </c>
      <c r="Y17" s="185">
        <v>0.18</v>
      </c>
      <c r="Z17" s="274"/>
      <c r="AA17" s="221"/>
    </row>
    <row r="18" spans="1:27" s="214" customFormat="1" ht="8.4" x14ac:dyDescent="0.2">
      <c r="A18" s="218"/>
      <c r="B18" s="268"/>
      <c r="C18" s="212"/>
      <c r="D18" s="212"/>
      <c r="E18" s="212"/>
      <c r="F18" s="212"/>
      <c r="G18" s="212"/>
      <c r="H18" s="212"/>
      <c r="I18" s="212"/>
      <c r="J18" s="212"/>
      <c r="K18" s="236"/>
      <c r="L18" s="212"/>
      <c r="M18" s="212"/>
      <c r="N18" s="242" t="str">
        <f t="shared" ref="N18:Y18" si="34">IF(N19&lt;0%,"Ошибка!",IF(N19&gt;100%,"Рискованно!",""))</f>
        <v>Рискованно!</v>
      </c>
      <c r="O18" s="242" t="str">
        <f t="shared" si="34"/>
        <v>Рискованно!</v>
      </c>
      <c r="P18" s="242" t="str">
        <f t="shared" si="34"/>
        <v>Рискованно!</v>
      </c>
      <c r="Q18" s="242" t="str">
        <f t="shared" si="34"/>
        <v/>
      </c>
      <c r="R18" s="242" t="str">
        <f t="shared" si="34"/>
        <v>Рискованно!</v>
      </c>
      <c r="S18" s="242" t="str">
        <f t="shared" si="34"/>
        <v/>
      </c>
      <c r="T18" s="242" t="str">
        <f t="shared" si="34"/>
        <v/>
      </c>
      <c r="U18" s="242" t="str">
        <f t="shared" si="34"/>
        <v/>
      </c>
      <c r="V18" s="242" t="str">
        <f t="shared" si="34"/>
        <v>Рискованно!</v>
      </c>
      <c r="W18" s="242" t="str">
        <f t="shared" si="34"/>
        <v>Рискованно!</v>
      </c>
      <c r="X18" s="242" t="str">
        <f t="shared" si="34"/>
        <v/>
      </c>
      <c r="Y18" s="242" t="str">
        <f t="shared" si="34"/>
        <v/>
      </c>
      <c r="Z18" s="275"/>
      <c r="AA18" s="219"/>
    </row>
    <row r="19" spans="1:27" s="10" customFormat="1" x14ac:dyDescent="0.2">
      <c r="A19" s="220"/>
      <c r="B19" s="267"/>
      <c r="C19" s="205" t="s">
        <v>26</v>
      </c>
      <c r="D19" s="8"/>
      <c r="E19" s="8" t="s">
        <v>38</v>
      </c>
      <c r="F19" s="8"/>
      <c r="G19" s="8" t="s">
        <v>1</v>
      </c>
      <c r="H19" s="8"/>
      <c r="I19" s="8"/>
      <c r="J19" s="8"/>
      <c r="K19" s="9"/>
      <c r="L19" s="9"/>
      <c r="M19" s="48" t="s">
        <v>47</v>
      </c>
      <c r="N19" s="185">
        <v>1.2</v>
      </c>
      <c r="O19" s="185">
        <v>1.5</v>
      </c>
      <c r="P19" s="185">
        <v>1.2</v>
      </c>
      <c r="Q19" s="185">
        <v>1</v>
      </c>
      <c r="R19" s="185">
        <v>1.5</v>
      </c>
      <c r="S19" s="185">
        <v>0.9</v>
      </c>
      <c r="T19" s="185">
        <v>0.9</v>
      </c>
      <c r="U19" s="185">
        <v>0.9</v>
      </c>
      <c r="V19" s="185">
        <v>1.5</v>
      </c>
      <c r="W19" s="185">
        <v>1.2</v>
      </c>
      <c r="X19" s="185">
        <v>0.9</v>
      </c>
      <c r="Y19" s="185">
        <v>0.9</v>
      </c>
      <c r="Z19" s="274"/>
      <c r="AA19" s="221"/>
    </row>
    <row r="20" spans="1:27" s="214" customFormat="1" ht="8.4" x14ac:dyDescent="0.2">
      <c r="A20" s="218"/>
      <c r="B20" s="268"/>
      <c r="C20" s="212"/>
      <c r="D20" s="212"/>
      <c r="E20" s="212"/>
      <c r="F20" s="212"/>
      <c r="G20" s="212"/>
      <c r="H20" s="212"/>
      <c r="I20" s="212"/>
      <c r="J20" s="212"/>
      <c r="K20" s="237"/>
      <c r="L20" s="212"/>
      <c r="M20" s="212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75"/>
      <c r="AA20" s="219"/>
    </row>
    <row r="21" spans="1:27" s="10" customFormat="1" x14ac:dyDescent="0.2">
      <c r="A21" s="220"/>
      <c r="B21" s="267"/>
      <c r="C21" s="206" t="s">
        <v>144</v>
      </c>
      <c r="D21" s="8"/>
      <c r="E21" s="8" t="s">
        <v>345</v>
      </c>
      <c r="F21" s="8"/>
      <c r="G21" s="8" t="s">
        <v>1</v>
      </c>
      <c r="H21" s="8"/>
      <c r="I21" s="8"/>
      <c r="J21" s="48" t="s">
        <v>47</v>
      </c>
      <c r="K21" s="185">
        <v>0.69090274810594898</v>
      </c>
      <c r="L21" s="8"/>
      <c r="M21" s="8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74"/>
      <c r="AA21" s="221"/>
    </row>
    <row r="22" spans="1:27" s="214" customFormat="1" ht="8.4" x14ac:dyDescent="0.2">
      <c r="A22" s="218"/>
      <c r="B22" s="268"/>
      <c r="C22" s="212"/>
      <c r="D22" s="212"/>
      <c r="E22" s="212"/>
      <c r="F22" s="212"/>
      <c r="G22" s="212"/>
      <c r="H22" s="212"/>
      <c r="I22" s="212"/>
      <c r="J22" s="212"/>
      <c r="K22" s="235"/>
      <c r="L22" s="212"/>
      <c r="M22" s="212"/>
      <c r="N22" s="213" t="str">
        <f>IF(OR(N23&lt;0,N23&lt;&gt;INT(N23)),"Ошибка!","")</f>
        <v/>
      </c>
      <c r="O22" s="213" t="str">
        <f t="shared" ref="O22:Y22" si="35">IF(OR(O23&lt;0,O23&lt;&gt;INT(O23)),"Ошибка!","")</f>
        <v/>
      </c>
      <c r="P22" s="213" t="str">
        <f t="shared" si="35"/>
        <v/>
      </c>
      <c r="Q22" s="213" t="str">
        <f t="shared" si="35"/>
        <v/>
      </c>
      <c r="R22" s="213" t="str">
        <f t="shared" si="35"/>
        <v/>
      </c>
      <c r="S22" s="213" t="str">
        <f t="shared" si="35"/>
        <v/>
      </c>
      <c r="T22" s="213" t="str">
        <f t="shared" si="35"/>
        <v/>
      </c>
      <c r="U22" s="213" t="str">
        <f t="shared" si="35"/>
        <v/>
      </c>
      <c r="V22" s="213" t="str">
        <f t="shared" si="35"/>
        <v/>
      </c>
      <c r="W22" s="213" t="str">
        <f t="shared" si="35"/>
        <v/>
      </c>
      <c r="X22" s="213" t="str">
        <f t="shared" si="35"/>
        <v/>
      </c>
      <c r="Y22" s="213" t="str">
        <f t="shared" si="35"/>
        <v/>
      </c>
      <c r="Z22" s="275"/>
      <c r="AA22" s="219"/>
    </row>
    <row r="23" spans="1:27" s="10" customFormat="1" x14ac:dyDescent="0.2">
      <c r="A23" s="220"/>
      <c r="B23" s="267"/>
      <c r="C23" s="205" t="s">
        <v>32</v>
      </c>
      <c r="D23" s="8"/>
      <c r="E23" s="8" t="s">
        <v>404</v>
      </c>
      <c r="F23" s="8"/>
      <c r="G23" s="8" t="s">
        <v>21</v>
      </c>
      <c r="H23" s="8"/>
      <c r="I23" s="8"/>
      <c r="J23" s="8"/>
      <c r="K23" s="9"/>
      <c r="L23" s="9"/>
      <c r="M23" s="48" t="s">
        <v>47</v>
      </c>
      <c r="N23" s="210">
        <v>15</v>
      </c>
      <c r="O23" s="210">
        <v>15</v>
      </c>
      <c r="P23" s="210">
        <v>15</v>
      </c>
      <c r="Q23" s="210">
        <v>20</v>
      </c>
      <c r="R23" s="210">
        <v>20</v>
      </c>
      <c r="S23" s="210">
        <v>20</v>
      </c>
      <c r="T23" s="210">
        <v>20</v>
      </c>
      <c r="U23" s="210">
        <v>20</v>
      </c>
      <c r="V23" s="210">
        <v>20</v>
      </c>
      <c r="W23" s="210">
        <v>30</v>
      </c>
      <c r="X23" s="210">
        <v>30</v>
      </c>
      <c r="Y23" s="210">
        <v>30</v>
      </c>
      <c r="Z23" s="274"/>
      <c r="AA23" s="221"/>
    </row>
    <row r="24" spans="1:27" s="83" customFormat="1" ht="6.6" x14ac:dyDescent="0.15">
      <c r="A24" s="222"/>
      <c r="B24" s="269"/>
      <c r="C24" s="276"/>
      <c r="D24" s="276"/>
      <c r="E24" s="276"/>
      <c r="F24" s="276"/>
      <c r="G24" s="276"/>
      <c r="H24" s="276"/>
      <c r="I24" s="276"/>
      <c r="J24" s="276"/>
      <c r="K24" s="277"/>
      <c r="L24" s="276"/>
      <c r="M24" s="278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80"/>
      <c r="AA24" s="223"/>
    </row>
    <row r="25" spans="1:27" x14ac:dyDescent="0.2">
      <c r="A25" s="1"/>
      <c r="B25" s="224"/>
      <c r="C25" s="224"/>
      <c r="D25" s="224"/>
      <c r="E25" s="224"/>
      <c r="F25" s="224"/>
      <c r="G25" s="224"/>
      <c r="H25" s="224"/>
      <c r="I25" s="224"/>
      <c r="J25" s="224"/>
      <c r="K25" s="225"/>
      <c r="L25" s="224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224"/>
      <c r="AA25" s="1"/>
    </row>
    <row r="26" spans="1:2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2">
      <c r="A28" s="1"/>
      <c r="B28" s="226"/>
      <c r="C28" s="228" t="s">
        <v>357</v>
      </c>
      <c r="D28" s="229"/>
      <c r="E28" s="228" t="s">
        <v>358</v>
      </c>
      <c r="F28" s="226"/>
      <c r="G28" s="226"/>
      <c r="H28" s="226"/>
      <c r="I28" s="226"/>
      <c r="J28" s="226"/>
      <c r="K28" s="227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1"/>
    </row>
    <row r="29" spans="1:27" s="214" customFormat="1" ht="8.4" x14ac:dyDescent="0.2">
      <c r="A29" s="218"/>
      <c r="B29" s="266"/>
      <c r="C29" s="270"/>
      <c r="D29" s="270"/>
      <c r="E29" s="270"/>
      <c r="F29" s="270"/>
      <c r="G29" s="270"/>
      <c r="H29" s="270"/>
      <c r="I29" s="270"/>
      <c r="J29" s="270"/>
      <c r="K29" s="271"/>
      <c r="L29" s="270"/>
      <c r="M29" s="270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3"/>
      <c r="AA29" s="219"/>
    </row>
    <row r="30" spans="1:27" s="10" customFormat="1" x14ac:dyDescent="0.2">
      <c r="A30" s="220"/>
      <c r="B30" s="267"/>
      <c r="C30" s="206" t="str">
        <f>C$13</f>
        <v>COGS_AGV</v>
      </c>
      <c r="D30" s="8"/>
      <c r="E30" s="8" t="str">
        <f>E$13</f>
        <v>Плановая средняя стоимость закупки одного товара у Поставщиков</v>
      </c>
      <c r="F30" s="8"/>
      <c r="G30" s="8" t="str">
        <f>G$13</f>
        <v>руб.</v>
      </c>
      <c r="H30" s="8"/>
      <c r="I30" s="8"/>
      <c r="J30" s="48" t="s">
        <v>47</v>
      </c>
      <c r="K30" s="210">
        <v>300</v>
      </c>
      <c r="L30" s="9"/>
      <c r="M30" s="48" t="s">
        <v>47</v>
      </c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74"/>
      <c r="AA30" s="221"/>
    </row>
    <row r="31" spans="1:27" s="214" customFormat="1" ht="8.4" x14ac:dyDescent="0.2">
      <c r="A31" s="218"/>
      <c r="B31" s="268"/>
      <c r="C31" s="212"/>
      <c r="D31" s="212"/>
      <c r="E31" s="212"/>
      <c r="F31" s="212"/>
      <c r="G31" s="212"/>
      <c r="H31" s="212"/>
      <c r="I31" s="212"/>
      <c r="J31" s="212"/>
      <c r="K31" s="235"/>
      <c r="L31" s="212"/>
      <c r="M31" s="212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75"/>
      <c r="AA31" s="219"/>
    </row>
    <row r="32" spans="1:27" s="10" customFormat="1" x14ac:dyDescent="0.2">
      <c r="A32" s="220"/>
      <c r="B32" s="267"/>
      <c r="C32" s="206" t="str">
        <f>C$15</f>
        <v>Goods_in_Order</v>
      </c>
      <c r="D32" s="8"/>
      <c r="E32" s="8" t="str">
        <f>E$15</f>
        <v>Плановое среднее количество товаров в одном оформленном клиентском заказе</v>
      </c>
      <c r="F32" s="8"/>
      <c r="G32" s="8" t="str">
        <f>G$15</f>
        <v>шт товаров</v>
      </c>
      <c r="H32" s="8"/>
      <c r="I32" s="8"/>
      <c r="J32" s="48" t="s">
        <v>47</v>
      </c>
      <c r="K32" s="211"/>
      <c r="L32" s="9"/>
      <c r="M32" s="48" t="s">
        <v>47</v>
      </c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74"/>
      <c r="AA32" s="221"/>
    </row>
    <row r="33" spans="1:27" s="214" customFormat="1" ht="8.4" x14ac:dyDescent="0.2">
      <c r="A33" s="218"/>
      <c r="B33" s="268"/>
      <c r="C33" s="212"/>
      <c r="D33" s="212"/>
      <c r="E33" s="212"/>
      <c r="F33" s="212"/>
      <c r="G33" s="212"/>
      <c r="H33" s="212"/>
      <c r="I33" s="212"/>
      <c r="J33" s="212"/>
      <c r="K33" s="235"/>
      <c r="L33" s="212"/>
      <c r="M33" s="212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75"/>
      <c r="AA33" s="219"/>
    </row>
    <row r="34" spans="1:27" s="10" customFormat="1" x14ac:dyDescent="0.2">
      <c r="A34" s="220"/>
      <c r="B34" s="267"/>
      <c r="C34" s="206" t="str">
        <f>C$17</f>
        <v>Margin</v>
      </c>
      <c r="D34" s="8"/>
      <c r="E34" s="8" t="str">
        <f>E$17</f>
        <v>Плановая маржинальность продаж</v>
      </c>
      <c r="F34" s="8"/>
      <c r="G34" s="8" t="str">
        <f>G$17</f>
        <v>%</v>
      </c>
      <c r="H34" s="8"/>
      <c r="I34" s="8"/>
      <c r="J34" s="48" t="s">
        <v>47</v>
      </c>
      <c r="K34" s="185">
        <v>-0.03</v>
      </c>
      <c r="L34" s="9"/>
      <c r="M34" s="48" t="s">
        <v>47</v>
      </c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274"/>
      <c r="AA34" s="221"/>
    </row>
    <row r="35" spans="1:27" s="214" customFormat="1" ht="8.4" x14ac:dyDescent="0.2">
      <c r="A35" s="218"/>
      <c r="B35" s="268"/>
      <c r="C35" s="212"/>
      <c r="D35" s="212"/>
      <c r="E35" s="212"/>
      <c r="F35" s="212"/>
      <c r="G35" s="212"/>
      <c r="H35" s="212"/>
      <c r="I35" s="212"/>
      <c r="J35" s="212"/>
      <c r="K35" s="236"/>
      <c r="L35" s="212"/>
      <c r="M35" s="21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75"/>
      <c r="AA35" s="219"/>
    </row>
    <row r="36" spans="1:27" s="10" customFormat="1" x14ac:dyDescent="0.2">
      <c r="A36" s="220"/>
      <c r="B36" s="267"/>
      <c r="C36" s="205" t="str">
        <f>C$19</f>
        <v>ReInvest</v>
      </c>
      <c r="D36" s="8"/>
      <c r="E36" s="8" t="str">
        <f>E$19</f>
        <v>Плановый процент выручки, направляемый на закупку товаров (реинвестирование)</v>
      </c>
      <c r="F36" s="8"/>
      <c r="G36" s="8" t="str">
        <f>G$19</f>
        <v>%</v>
      </c>
      <c r="H36" s="8"/>
      <c r="I36" s="8"/>
      <c r="J36" s="48" t="s">
        <v>47</v>
      </c>
      <c r="K36" s="185">
        <v>-0.1</v>
      </c>
      <c r="L36" s="9"/>
      <c r="M36" s="48" t="s">
        <v>47</v>
      </c>
      <c r="N36" s="185">
        <v>1</v>
      </c>
      <c r="O36" s="185"/>
      <c r="P36" s="185"/>
      <c r="Q36" s="185"/>
      <c r="R36" s="185"/>
      <c r="S36" s="185">
        <v>-0.5</v>
      </c>
      <c r="T36" s="185"/>
      <c r="U36" s="185">
        <v>-0.5</v>
      </c>
      <c r="V36" s="185"/>
      <c r="W36" s="185"/>
      <c r="X36" s="185"/>
      <c r="Y36" s="185"/>
      <c r="Z36" s="274"/>
      <c r="AA36" s="221"/>
    </row>
    <row r="37" spans="1:27" s="214" customFormat="1" ht="8.4" x14ac:dyDescent="0.2">
      <c r="A37" s="218"/>
      <c r="B37" s="268"/>
      <c r="C37" s="212"/>
      <c r="D37" s="212"/>
      <c r="E37" s="212"/>
      <c r="F37" s="212"/>
      <c r="G37" s="212"/>
      <c r="H37" s="212"/>
      <c r="I37" s="212"/>
      <c r="J37" s="212"/>
      <c r="K37" s="237"/>
      <c r="L37" s="212"/>
      <c r="M37" s="212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75"/>
      <c r="AA37" s="219"/>
    </row>
    <row r="38" spans="1:27" s="10" customFormat="1" x14ac:dyDescent="0.2">
      <c r="A38" s="220"/>
      <c r="B38" s="267"/>
      <c r="C38" s="206" t="str">
        <f>C$21</f>
        <v>FinFF</v>
      </c>
      <c r="D38" s="8"/>
      <c r="E38" s="8" t="str">
        <f>E$21</f>
        <v>Финансовый фулфилмент</v>
      </c>
      <c r="F38" s="8"/>
      <c r="G38" s="8" t="str">
        <f>G$21</f>
        <v>%</v>
      </c>
      <c r="H38" s="8"/>
      <c r="I38" s="8"/>
      <c r="J38" s="48" t="s">
        <v>47</v>
      </c>
      <c r="K38" s="185">
        <v>0.03</v>
      </c>
      <c r="L38" s="8"/>
      <c r="M38" s="8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74"/>
      <c r="AA38" s="221"/>
    </row>
    <row r="39" spans="1:27" s="214" customFormat="1" ht="8.4" x14ac:dyDescent="0.2">
      <c r="A39" s="218"/>
      <c r="B39" s="268"/>
      <c r="C39" s="212"/>
      <c r="D39" s="212"/>
      <c r="E39" s="212"/>
      <c r="F39" s="212"/>
      <c r="G39" s="212"/>
      <c r="H39" s="212"/>
      <c r="I39" s="212"/>
      <c r="J39" s="212"/>
      <c r="K39" s="235"/>
      <c r="L39" s="212"/>
      <c r="M39" s="212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75"/>
      <c r="AA39" s="219"/>
    </row>
    <row r="40" spans="1:27" s="10" customFormat="1" x14ac:dyDescent="0.2">
      <c r="A40" s="220"/>
      <c r="B40" s="267"/>
      <c r="C40" s="205" t="str">
        <f>C$23</f>
        <v>P(ОбДопл)</v>
      </c>
      <c r="D40" s="8"/>
      <c r="E40" s="8" t="str">
        <f>E$23</f>
        <v>Плановый период оборачиваемости доплат Поставщикам товаров</v>
      </c>
      <c r="F40" s="8"/>
      <c r="G40" s="8" t="str">
        <f>G$23</f>
        <v>дни</v>
      </c>
      <c r="H40" s="8"/>
      <c r="I40" s="8"/>
      <c r="J40" s="48" t="s">
        <v>47</v>
      </c>
      <c r="K40" s="210">
        <v>5</v>
      </c>
      <c r="L40" s="9"/>
      <c r="M40" s="48" t="s">
        <v>47</v>
      </c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74"/>
      <c r="AA40" s="221"/>
    </row>
    <row r="41" spans="1:27" s="83" customFormat="1" ht="6.6" x14ac:dyDescent="0.15">
      <c r="A41" s="222"/>
      <c r="B41" s="269"/>
      <c r="C41" s="276"/>
      <c r="D41" s="276"/>
      <c r="E41" s="276"/>
      <c r="F41" s="276"/>
      <c r="G41" s="276"/>
      <c r="H41" s="276"/>
      <c r="I41" s="276"/>
      <c r="J41" s="276"/>
      <c r="K41" s="277"/>
      <c r="L41" s="276"/>
      <c r="M41" s="276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80"/>
      <c r="AA41" s="223"/>
    </row>
    <row r="42" spans="1:27" x14ac:dyDescent="0.2">
      <c r="A42" s="1"/>
      <c r="B42" s="226"/>
      <c r="C42" s="228" t="str">
        <f>C28</f>
        <v>Сценарий №1</v>
      </c>
      <c r="D42" s="229"/>
      <c r="E42" s="228" t="s">
        <v>359</v>
      </c>
      <c r="F42" s="226"/>
      <c r="G42" s="226"/>
      <c r="H42" s="226"/>
      <c r="I42" s="226"/>
      <c r="J42" s="226"/>
      <c r="K42" s="227"/>
      <c r="L42" s="226"/>
      <c r="M42" s="226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26"/>
      <c r="AA42" s="1"/>
    </row>
    <row r="43" spans="1:27" s="214" customFormat="1" ht="8.4" x14ac:dyDescent="0.2">
      <c r="A43" s="218"/>
      <c r="B43" s="266"/>
      <c r="C43" s="270"/>
      <c r="D43" s="270"/>
      <c r="E43" s="270"/>
      <c r="F43" s="270"/>
      <c r="G43" s="270"/>
      <c r="H43" s="270"/>
      <c r="I43" s="270"/>
      <c r="J43" s="270"/>
      <c r="K43" s="271"/>
      <c r="L43" s="270"/>
      <c r="M43" s="270"/>
      <c r="N43" s="281" t="str">
        <f>IF(N13="","",IF(N44&lt;=0,"Ошибка!",""))</f>
        <v/>
      </c>
      <c r="O43" s="281" t="str">
        <f t="shared" ref="O43:Y43" si="36">IF(O13="","",IF(O44&lt;=0,"Ошибка!",""))</f>
        <v/>
      </c>
      <c r="P43" s="281" t="str">
        <f t="shared" si="36"/>
        <v/>
      </c>
      <c r="Q43" s="281" t="str">
        <f t="shared" si="36"/>
        <v/>
      </c>
      <c r="R43" s="281" t="str">
        <f t="shared" si="36"/>
        <v/>
      </c>
      <c r="S43" s="281" t="str">
        <f t="shared" si="36"/>
        <v/>
      </c>
      <c r="T43" s="281" t="str">
        <f t="shared" si="36"/>
        <v/>
      </c>
      <c r="U43" s="281" t="str">
        <f t="shared" si="36"/>
        <v/>
      </c>
      <c r="V43" s="281" t="str">
        <f t="shared" si="36"/>
        <v/>
      </c>
      <c r="W43" s="281" t="str">
        <f t="shared" si="36"/>
        <v/>
      </c>
      <c r="X43" s="281" t="str">
        <f t="shared" si="36"/>
        <v/>
      </c>
      <c r="Y43" s="281" t="str">
        <f t="shared" si="36"/>
        <v/>
      </c>
      <c r="Z43" s="273"/>
      <c r="AA43" s="219"/>
    </row>
    <row r="44" spans="1:27" s="10" customFormat="1" x14ac:dyDescent="0.2">
      <c r="A44" s="220"/>
      <c r="B44" s="267"/>
      <c r="C44" s="206" t="str">
        <f>C$13</f>
        <v>COGS_AGV</v>
      </c>
      <c r="D44" s="8"/>
      <c r="E44" s="8" t="str">
        <f>E$13</f>
        <v>Плановая средняя стоимость закупки одного товара у Поставщиков</v>
      </c>
      <c r="F44" s="8"/>
      <c r="G44" s="8" t="str">
        <f>G$13</f>
        <v>руб.</v>
      </c>
      <c r="H44" s="8"/>
      <c r="I44" s="8"/>
      <c r="J44" s="8"/>
      <c r="K44" s="9"/>
      <c r="L44" s="9"/>
      <c r="M44" s="212"/>
      <c r="N44" s="64">
        <f>IF(AND($K30="",N30=""),N$13,IF(AND($K30&lt;&gt;"",N30=""),N$13+$K30,N$13+N30))</f>
        <v>3800</v>
      </c>
      <c r="O44" s="64">
        <f t="shared" ref="O44:Y44" si="37">IF(AND($K30="",O30=""),O$13,IF(AND($K30&lt;&gt;"",O30=""),O$13+$K30,O$13+O30))</f>
        <v>3900</v>
      </c>
      <c r="P44" s="64">
        <f t="shared" si="37"/>
        <v>4000</v>
      </c>
      <c r="Q44" s="64">
        <f t="shared" si="37"/>
        <v>3800</v>
      </c>
      <c r="R44" s="64">
        <f t="shared" si="37"/>
        <v>3700</v>
      </c>
      <c r="S44" s="64">
        <f t="shared" si="37"/>
        <v>3500</v>
      </c>
      <c r="T44" s="64">
        <f t="shared" si="37"/>
        <v>3500</v>
      </c>
      <c r="U44" s="64">
        <f t="shared" si="37"/>
        <v>3600</v>
      </c>
      <c r="V44" s="64">
        <f t="shared" si="37"/>
        <v>4000</v>
      </c>
      <c r="W44" s="64">
        <f t="shared" si="37"/>
        <v>4100</v>
      </c>
      <c r="X44" s="64">
        <f t="shared" si="37"/>
        <v>4300</v>
      </c>
      <c r="Y44" s="64">
        <f t="shared" si="37"/>
        <v>4000</v>
      </c>
      <c r="Z44" s="274"/>
      <c r="AA44" s="221"/>
    </row>
    <row r="45" spans="1:27" s="214" customFormat="1" ht="8.4" x14ac:dyDescent="0.2">
      <c r="A45" s="218"/>
      <c r="B45" s="268"/>
      <c r="C45" s="212"/>
      <c r="D45" s="212"/>
      <c r="E45" s="212"/>
      <c r="F45" s="212"/>
      <c r="G45" s="212"/>
      <c r="H45" s="212"/>
      <c r="I45" s="212"/>
      <c r="J45" s="212"/>
      <c r="K45" s="235"/>
      <c r="L45" s="212"/>
      <c r="M45" s="212"/>
      <c r="N45" s="215" t="str">
        <f>IF(N15="","",IF(N46&lt;1,"Ошибка!",""))</f>
        <v/>
      </c>
      <c r="O45" s="215" t="str">
        <f t="shared" ref="O45:Y45" si="38">IF(O15="","",IF(O46&lt;1,"Ошибка!",""))</f>
        <v/>
      </c>
      <c r="P45" s="215" t="str">
        <f t="shared" si="38"/>
        <v/>
      </c>
      <c r="Q45" s="215" t="str">
        <f t="shared" si="38"/>
        <v/>
      </c>
      <c r="R45" s="215" t="str">
        <f t="shared" si="38"/>
        <v/>
      </c>
      <c r="S45" s="215" t="str">
        <f t="shared" si="38"/>
        <v/>
      </c>
      <c r="T45" s="215" t="str">
        <f t="shared" si="38"/>
        <v/>
      </c>
      <c r="U45" s="215" t="str">
        <f t="shared" si="38"/>
        <v/>
      </c>
      <c r="V45" s="215" t="str">
        <f t="shared" si="38"/>
        <v/>
      </c>
      <c r="W45" s="215" t="str">
        <f t="shared" si="38"/>
        <v/>
      </c>
      <c r="X45" s="215" t="str">
        <f t="shared" si="38"/>
        <v/>
      </c>
      <c r="Y45" s="215" t="str">
        <f t="shared" si="38"/>
        <v/>
      </c>
      <c r="Z45" s="275"/>
      <c r="AA45" s="219"/>
    </row>
    <row r="46" spans="1:27" s="10" customFormat="1" x14ac:dyDescent="0.2">
      <c r="A46" s="220"/>
      <c r="B46" s="267"/>
      <c r="C46" s="206" t="str">
        <f>C$15</f>
        <v>Goods_in_Order</v>
      </c>
      <c r="D46" s="8"/>
      <c r="E46" s="8" t="str">
        <f>E$15</f>
        <v>Плановое среднее количество товаров в одном оформленном клиентском заказе</v>
      </c>
      <c r="F46" s="8"/>
      <c r="G46" s="8" t="str">
        <f>G$15</f>
        <v>шт товаров</v>
      </c>
      <c r="H46" s="8"/>
      <c r="I46" s="8"/>
      <c r="J46" s="8"/>
      <c r="K46" s="9"/>
      <c r="L46" s="9"/>
      <c r="M46" s="212"/>
      <c r="N46" s="230">
        <f>IF(AND($K32="",N32=""),N$15,IF(AND($K32&lt;&gt;"",N32=""),N$15+$K32,N$15+N32))</f>
        <v>1.4</v>
      </c>
      <c r="O46" s="230">
        <f t="shared" ref="O46:Y46" si="39">IF(AND($K32="",O32=""),O$15,IF(AND($K32&lt;&gt;"",O32=""),O$15+$K32,O$15+O32))</f>
        <v>1.4</v>
      </c>
      <c r="P46" s="230">
        <f t="shared" si="39"/>
        <v>1.4</v>
      </c>
      <c r="Q46" s="230">
        <f t="shared" si="39"/>
        <v>1.4</v>
      </c>
      <c r="R46" s="230">
        <f t="shared" si="39"/>
        <v>1.5</v>
      </c>
      <c r="S46" s="230">
        <f t="shared" si="39"/>
        <v>1.5</v>
      </c>
      <c r="T46" s="230">
        <f t="shared" si="39"/>
        <v>1.5</v>
      </c>
      <c r="U46" s="230">
        <f t="shared" si="39"/>
        <v>1.5</v>
      </c>
      <c r="V46" s="230">
        <f t="shared" si="39"/>
        <v>1.6</v>
      </c>
      <c r="W46" s="230">
        <f t="shared" si="39"/>
        <v>1.6</v>
      </c>
      <c r="X46" s="230">
        <f t="shared" si="39"/>
        <v>1.6</v>
      </c>
      <c r="Y46" s="230">
        <f t="shared" si="39"/>
        <v>1.6</v>
      </c>
      <c r="Z46" s="274"/>
      <c r="AA46" s="221"/>
    </row>
    <row r="47" spans="1:27" s="214" customFormat="1" ht="8.4" x14ac:dyDescent="0.2">
      <c r="A47" s="218"/>
      <c r="B47" s="268"/>
      <c r="C47" s="212"/>
      <c r="D47" s="212"/>
      <c r="E47" s="212"/>
      <c r="F47" s="212"/>
      <c r="G47" s="212"/>
      <c r="H47" s="212"/>
      <c r="I47" s="212"/>
      <c r="J47" s="212"/>
      <c r="K47" s="235"/>
      <c r="L47" s="212"/>
      <c r="M47" s="212"/>
      <c r="N47" s="216" t="str">
        <f t="shared" ref="N47:Y47" si="40">IF(N48&gt;=100%,"Ошибка!","")</f>
        <v/>
      </c>
      <c r="O47" s="216" t="str">
        <f t="shared" si="40"/>
        <v/>
      </c>
      <c r="P47" s="216" t="str">
        <f t="shared" si="40"/>
        <v/>
      </c>
      <c r="Q47" s="216" t="str">
        <f t="shared" si="40"/>
        <v/>
      </c>
      <c r="R47" s="216" t="str">
        <f t="shared" si="40"/>
        <v/>
      </c>
      <c r="S47" s="216" t="str">
        <f t="shared" si="40"/>
        <v/>
      </c>
      <c r="T47" s="216" t="str">
        <f t="shared" si="40"/>
        <v/>
      </c>
      <c r="U47" s="216" t="str">
        <f t="shared" si="40"/>
        <v/>
      </c>
      <c r="V47" s="216" t="str">
        <f t="shared" si="40"/>
        <v/>
      </c>
      <c r="W47" s="216" t="str">
        <f t="shared" si="40"/>
        <v/>
      </c>
      <c r="X47" s="216" t="str">
        <f t="shared" si="40"/>
        <v/>
      </c>
      <c r="Y47" s="216" t="str">
        <f t="shared" si="40"/>
        <v/>
      </c>
      <c r="Z47" s="275"/>
      <c r="AA47" s="219"/>
    </row>
    <row r="48" spans="1:27" s="10" customFormat="1" x14ac:dyDescent="0.2">
      <c r="A48" s="220"/>
      <c r="B48" s="267"/>
      <c r="C48" s="206" t="str">
        <f>C$17</f>
        <v>Margin</v>
      </c>
      <c r="D48" s="8"/>
      <c r="E48" s="8" t="str">
        <f>E$17</f>
        <v>Плановая маржинальность продаж</v>
      </c>
      <c r="F48" s="8"/>
      <c r="G48" s="8" t="str">
        <f>G$17</f>
        <v>%</v>
      </c>
      <c r="H48" s="8"/>
      <c r="I48" s="8"/>
      <c r="J48" s="8"/>
      <c r="K48" s="9"/>
      <c r="L48" s="9"/>
      <c r="M48" s="212"/>
      <c r="N48" s="231">
        <f>IF(AND($K34="",N34=""),N$17,IF(AND($K34&lt;&gt;"",N34=""),N$17+$K34,N$17+N34))</f>
        <v>0.12</v>
      </c>
      <c r="O48" s="231">
        <f t="shared" ref="O48:Y48" si="41">IF(AND($K34="",O34=""),O$17,IF(AND($K34&lt;&gt;"",O34=""),O$17+$K34,O$17+O34))</f>
        <v>0.12</v>
      </c>
      <c r="P48" s="231">
        <f t="shared" si="41"/>
        <v>0.12</v>
      </c>
      <c r="Q48" s="231">
        <f t="shared" si="41"/>
        <v>0.12</v>
      </c>
      <c r="R48" s="231">
        <f t="shared" si="41"/>
        <v>0.12</v>
      </c>
      <c r="S48" s="231">
        <f t="shared" si="41"/>
        <v>0.12</v>
      </c>
      <c r="T48" s="231">
        <f t="shared" si="41"/>
        <v>0.14000000000000001</v>
      </c>
      <c r="U48" s="231">
        <f t="shared" si="41"/>
        <v>0.14000000000000001</v>
      </c>
      <c r="V48" s="231">
        <f t="shared" si="41"/>
        <v>0.14000000000000001</v>
      </c>
      <c r="W48" s="231">
        <f t="shared" si="41"/>
        <v>0.15</v>
      </c>
      <c r="X48" s="231">
        <f t="shared" si="41"/>
        <v>0.15</v>
      </c>
      <c r="Y48" s="231">
        <f t="shared" si="41"/>
        <v>0.15</v>
      </c>
      <c r="Z48" s="274"/>
      <c r="AA48" s="221"/>
    </row>
    <row r="49" spans="1:27" s="214" customFormat="1" ht="8.4" x14ac:dyDescent="0.2">
      <c r="A49" s="218"/>
      <c r="B49" s="268"/>
      <c r="C49" s="212"/>
      <c r="D49" s="212"/>
      <c r="E49" s="212"/>
      <c r="F49" s="212"/>
      <c r="G49" s="212"/>
      <c r="H49" s="212"/>
      <c r="I49" s="212"/>
      <c r="J49" s="212"/>
      <c r="K49" s="236"/>
      <c r="L49" s="212"/>
      <c r="M49" s="212"/>
      <c r="N49" s="215" t="str">
        <f t="shared" ref="N49:Y49" si="42">IF(N50&lt;0%,"Ошибка!",IF(N50&gt;100%,"Рискованно!",""))</f>
        <v>Рискованно!</v>
      </c>
      <c r="O49" s="215" t="str">
        <f t="shared" si="42"/>
        <v>Рискованно!</v>
      </c>
      <c r="P49" s="215" t="str">
        <f t="shared" si="42"/>
        <v>Рискованно!</v>
      </c>
      <c r="Q49" s="215" t="str">
        <f t="shared" si="42"/>
        <v/>
      </c>
      <c r="R49" s="215" t="str">
        <f t="shared" si="42"/>
        <v>Рискованно!</v>
      </c>
      <c r="S49" s="215" t="str">
        <f t="shared" si="42"/>
        <v/>
      </c>
      <c r="T49" s="215" t="str">
        <f t="shared" si="42"/>
        <v/>
      </c>
      <c r="U49" s="215" t="str">
        <f t="shared" si="42"/>
        <v/>
      </c>
      <c r="V49" s="215" t="str">
        <f t="shared" si="42"/>
        <v>Рискованно!</v>
      </c>
      <c r="W49" s="215" t="str">
        <f t="shared" si="42"/>
        <v>Рискованно!</v>
      </c>
      <c r="X49" s="215" t="str">
        <f t="shared" si="42"/>
        <v/>
      </c>
      <c r="Y49" s="215" t="str">
        <f t="shared" si="42"/>
        <v/>
      </c>
      <c r="Z49" s="275"/>
      <c r="AA49" s="219"/>
    </row>
    <row r="50" spans="1:27" s="10" customFormat="1" x14ac:dyDescent="0.2">
      <c r="A50" s="220"/>
      <c r="B50" s="267"/>
      <c r="C50" s="205" t="str">
        <f>C$19</f>
        <v>ReInvest</v>
      </c>
      <c r="D50" s="8"/>
      <c r="E50" s="8" t="str">
        <f>E$19</f>
        <v>Плановый процент выручки, направляемый на закупку товаров (реинвестирование)</v>
      </c>
      <c r="F50" s="8"/>
      <c r="G50" s="8" t="str">
        <f>G$19</f>
        <v>%</v>
      </c>
      <c r="H50" s="8"/>
      <c r="I50" s="8"/>
      <c r="J50" s="8"/>
      <c r="K50" s="9"/>
      <c r="L50" s="9"/>
      <c r="M50" s="212"/>
      <c r="N50" s="231">
        <f>IF(AND($K36="",N36=""),N$19,IF(AND($K36&lt;&gt;"",N36=""),N$19+$K36,N$19+N36))</f>
        <v>2.2000000000000002</v>
      </c>
      <c r="O50" s="231">
        <f t="shared" ref="O50:Y50" si="43">IF(AND($K36="",O36=""),O$19,IF(AND($K36&lt;&gt;"",O36=""),O$19+$K36,O$19+O36))</f>
        <v>1.4</v>
      </c>
      <c r="P50" s="231">
        <f t="shared" si="43"/>
        <v>1.0999999999999999</v>
      </c>
      <c r="Q50" s="231">
        <f t="shared" si="43"/>
        <v>0.9</v>
      </c>
      <c r="R50" s="231">
        <f t="shared" si="43"/>
        <v>1.4</v>
      </c>
      <c r="S50" s="231">
        <f t="shared" si="43"/>
        <v>0.4</v>
      </c>
      <c r="T50" s="231">
        <f t="shared" si="43"/>
        <v>0.8</v>
      </c>
      <c r="U50" s="231">
        <f t="shared" si="43"/>
        <v>0.4</v>
      </c>
      <c r="V50" s="231">
        <f t="shared" si="43"/>
        <v>1.4</v>
      </c>
      <c r="W50" s="231">
        <f t="shared" si="43"/>
        <v>1.0999999999999999</v>
      </c>
      <c r="X50" s="231">
        <f t="shared" si="43"/>
        <v>0.8</v>
      </c>
      <c r="Y50" s="231">
        <f t="shared" si="43"/>
        <v>0.8</v>
      </c>
      <c r="Z50" s="274"/>
      <c r="AA50" s="221"/>
    </row>
    <row r="51" spans="1:27" s="214" customFormat="1" ht="8.4" x14ac:dyDescent="0.2">
      <c r="A51" s="218"/>
      <c r="B51" s="268"/>
      <c r="C51" s="212"/>
      <c r="D51" s="212"/>
      <c r="E51" s="212"/>
      <c r="F51" s="212"/>
      <c r="G51" s="212"/>
      <c r="H51" s="212"/>
      <c r="I51" s="212"/>
      <c r="J51" s="212"/>
      <c r="K51" s="237"/>
      <c r="L51" s="212"/>
      <c r="M51" s="212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75"/>
      <c r="AA51" s="219"/>
    </row>
    <row r="52" spans="1:27" s="10" customFormat="1" x14ac:dyDescent="0.2">
      <c r="A52" s="220"/>
      <c r="B52" s="267"/>
      <c r="C52" s="206" t="str">
        <f>C$21</f>
        <v>FinFF</v>
      </c>
      <c r="D52" s="8"/>
      <c r="E52" s="8" t="str">
        <f>E$21</f>
        <v>Финансовый фулфилмент</v>
      </c>
      <c r="F52" s="8"/>
      <c r="G52" s="8" t="str">
        <f>G$21</f>
        <v>%</v>
      </c>
      <c r="H52" s="8"/>
      <c r="I52" s="8"/>
      <c r="J52" s="212"/>
      <c r="K52" s="231">
        <f>K$21+K38</f>
        <v>0.72090274810594901</v>
      </c>
      <c r="L52" s="8"/>
      <c r="M52" s="212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74"/>
      <c r="AA52" s="221"/>
    </row>
    <row r="53" spans="1:27" s="214" customFormat="1" ht="8.4" x14ac:dyDescent="0.2">
      <c r="A53" s="218"/>
      <c r="B53" s="268"/>
      <c r="C53" s="212"/>
      <c r="D53" s="212"/>
      <c r="E53" s="212"/>
      <c r="F53" s="212"/>
      <c r="G53" s="212"/>
      <c r="H53" s="212"/>
      <c r="I53" s="212"/>
      <c r="J53" s="212"/>
      <c r="K53" s="235"/>
      <c r="L53" s="212"/>
      <c r="M53" s="212"/>
      <c r="N53" s="216" t="str">
        <f>IF(OR(N54&lt;0,N54&lt;&gt;INT(N54)),"Ошибка!","")</f>
        <v/>
      </c>
      <c r="O53" s="216" t="str">
        <f t="shared" ref="O53:Y53" si="44">IF(OR(O54&lt;0,O54&lt;&gt;INT(O54)),"Ошибка!","")</f>
        <v/>
      </c>
      <c r="P53" s="216" t="str">
        <f t="shared" si="44"/>
        <v/>
      </c>
      <c r="Q53" s="216" t="str">
        <f t="shared" si="44"/>
        <v/>
      </c>
      <c r="R53" s="216" t="str">
        <f t="shared" si="44"/>
        <v/>
      </c>
      <c r="S53" s="216" t="str">
        <f t="shared" si="44"/>
        <v/>
      </c>
      <c r="T53" s="216" t="str">
        <f t="shared" si="44"/>
        <v/>
      </c>
      <c r="U53" s="216" t="str">
        <f t="shared" si="44"/>
        <v/>
      </c>
      <c r="V53" s="216" t="str">
        <f t="shared" si="44"/>
        <v/>
      </c>
      <c r="W53" s="216" t="str">
        <f t="shared" si="44"/>
        <v/>
      </c>
      <c r="X53" s="216" t="str">
        <f t="shared" si="44"/>
        <v/>
      </c>
      <c r="Y53" s="216" t="str">
        <f t="shared" si="44"/>
        <v/>
      </c>
      <c r="Z53" s="275"/>
      <c r="AA53" s="219"/>
    </row>
    <row r="54" spans="1:27" s="10" customFormat="1" x14ac:dyDescent="0.2">
      <c r="A54" s="220"/>
      <c r="B54" s="267"/>
      <c r="C54" s="205" t="str">
        <f>C$23</f>
        <v>P(ОбДопл)</v>
      </c>
      <c r="D54" s="8"/>
      <c r="E54" s="8" t="str">
        <f>E$23</f>
        <v>Плановый период оборачиваемости доплат Поставщикам товаров</v>
      </c>
      <c r="F54" s="8"/>
      <c r="G54" s="8" t="str">
        <f>G$23</f>
        <v>дни</v>
      </c>
      <c r="H54" s="8"/>
      <c r="I54" s="8"/>
      <c r="J54" s="8"/>
      <c r="K54" s="9"/>
      <c r="L54" s="9"/>
      <c r="M54" s="212"/>
      <c r="N54" s="64">
        <f>IF(AND($K40="",N40=""),N$23,IF(AND($K40&lt;&gt;"",N40=""),N$23+$K40,N$23+N40))</f>
        <v>20</v>
      </c>
      <c r="O54" s="64">
        <f t="shared" ref="O54:Y54" si="45">IF(AND($K40="",O40=""),O$23,IF(AND($K40&lt;&gt;"",O40=""),O$23+$K40,O$23+O40))</f>
        <v>20</v>
      </c>
      <c r="P54" s="64">
        <f t="shared" si="45"/>
        <v>20</v>
      </c>
      <c r="Q54" s="64">
        <f t="shared" si="45"/>
        <v>25</v>
      </c>
      <c r="R54" s="64">
        <f t="shared" si="45"/>
        <v>25</v>
      </c>
      <c r="S54" s="64">
        <f t="shared" si="45"/>
        <v>25</v>
      </c>
      <c r="T54" s="64">
        <f t="shared" si="45"/>
        <v>25</v>
      </c>
      <c r="U54" s="64">
        <f t="shared" si="45"/>
        <v>25</v>
      </c>
      <c r="V54" s="64">
        <f t="shared" si="45"/>
        <v>25</v>
      </c>
      <c r="W54" s="64">
        <f t="shared" si="45"/>
        <v>35</v>
      </c>
      <c r="X54" s="64">
        <f t="shared" si="45"/>
        <v>35</v>
      </c>
      <c r="Y54" s="64">
        <f t="shared" si="45"/>
        <v>35</v>
      </c>
      <c r="Z54" s="274"/>
      <c r="AA54" s="221"/>
    </row>
    <row r="55" spans="1:27" s="83" customFormat="1" ht="6.6" x14ac:dyDescent="0.15">
      <c r="A55" s="222"/>
      <c r="B55" s="269"/>
      <c r="C55" s="276"/>
      <c r="D55" s="276"/>
      <c r="E55" s="276"/>
      <c r="F55" s="276"/>
      <c r="G55" s="276"/>
      <c r="H55" s="276"/>
      <c r="I55" s="276"/>
      <c r="J55" s="276"/>
      <c r="K55" s="277"/>
      <c r="L55" s="276"/>
      <c r="M55" s="276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0"/>
      <c r="AA55" s="223"/>
    </row>
    <row r="56" spans="1:27" x14ac:dyDescent="0.2">
      <c r="A56" s="1"/>
      <c r="B56" s="224"/>
      <c r="C56" s="224"/>
      <c r="D56" s="224"/>
      <c r="E56" s="224"/>
      <c r="F56" s="224"/>
      <c r="G56" s="224"/>
      <c r="H56" s="224"/>
      <c r="I56" s="224"/>
      <c r="J56" s="224"/>
      <c r="K56" s="225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1"/>
    </row>
    <row r="57" spans="1:27" x14ac:dyDescent="0.2">
      <c r="A57" s="1"/>
      <c r="B57" s="226"/>
      <c r="C57" s="228" t="s">
        <v>363</v>
      </c>
      <c r="D57" s="229"/>
      <c r="E57" s="228" t="str">
        <f>E28</f>
        <v>Приросты по базовым KPI</v>
      </c>
      <c r="F57" s="226"/>
      <c r="G57" s="226"/>
      <c r="H57" s="226"/>
      <c r="I57" s="226"/>
      <c r="J57" s="226"/>
      <c r="K57" s="227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1"/>
    </row>
    <row r="58" spans="1:27" s="214" customFormat="1" ht="8.4" x14ac:dyDescent="0.2">
      <c r="A58" s="218"/>
      <c r="B58" s="266"/>
      <c r="C58" s="270"/>
      <c r="D58" s="270"/>
      <c r="E58" s="270"/>
      <c r="F58" s="270"/>
      <c r="G58" s="270"/>
      <c r="H58" s="270"/>
      <c r="I58" s="270"/>
      <c r="J58" s="270"/>
      <c r="K58" s="271"/>
      <c r="L58" s="270"/>
      <c r="M58" s="270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3"/>
      <c r="AA58" s="219"/>
    </row>
    <row r="59" spans="1:27" s="10" customFormat="1" x14ac:dyDescent="0.2">
      <c r="A59" s="220"/>
      <c r="B59" s="267"/>
      <c r="C59" s="206" t="str">
        <f>C$13</f>
        <v>COGS_AGV</v>
      </c>
      <c r="D59" s="8"/>
      <c r="E59" s="8" t="str">
        <f>E$13</f>
        <v>Плановая средняя стоимость закупки одного товара у Поставщиков</v>
      </c>
      <c r="F59" s="8"/>
      <c r="G59" s="8" t="str">
        <f>G$13</f>
        <v>руб.</v>
      </c>
      <c r="H59" s="8"/>
      <c r="I59" s="8"/>
      <c r="J59" s="48" t="s">
        <v>47</v>
      </c>
      <c r="K59" s="210">
        <v>500</v>
      </c>
      <c r="L59" s="9"/>
      <c r="M59" s="48" t="s">
        <v>47</v>
      </c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74"/>
      <c r="AA59" s="221"/>
    </row>
    <row r="60" spans="1:27" s="214" customFormat="1" ht="8.4" x14ac:dyDescent="0.2">
      <c r="A60" s="218"/>
      <c r="B60" s="268"/>
      <c r="C60" s="212"/>
      <c r="D60" s="212"/>
      <c r="E60" s="212"/>
      <c r="F60" s="212"/>
      <c r="G60" s="212"/>
      <c r="H60" s="212"/>
      <c r="I60" s="212"/>
      <c r="J60" s="212"/>
      <c r="K60" s="235"/>
      <c r="L60" s="212"/>
      <c r="M60" s="212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75"/>
      <c r="AA60" s="219"/>
    </row>
    <row r="61" spans="1:27" s="10" customFormat="1" x14ac:dyDescent="0.2">
      <c r="A61" s="220"/>
      <c r="B61" s="267"/>
      <c r="C61" s="206" t="str">
        <f>C$15</f>
        <v>Goods_in_Order</v>
      </c>
      <c r="D61" s="8"/>
      <c r="E61" s="8" t="str">
        <f>E$15</f>
        <v>Плановое среднее количество товаров в одном оформленном клиентском заказе</v>
      </c>
      <c r="F61" s="8"/>
      <c r="G61" s="8" t="str">
        <f>G$15</f>
        <v>шт товаров</v>
      </c>
      <c r="H61" s="8"/>
      <c r="I61" s="8"/>
      <c r="J61" s="48" t="s">
        <v>47</v>
      </c>
      <c r="K61" s="211"/>
      <c r="L61" s="9"/>
      <c r="M61" s="48" t="s">
        <v>47</v>
      </c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74"/>
      <c r="AA61" s="221"/>
    </row>
    <row r="62" spans="1:27" s="214" customFormat="1" ht="8.4" x14ac:dyDescent="0.2">
      <c r="A62" s="218"/>
      <c r="B62" s="268"/>
      <c r="C62" s="212"/>
      <c r="D62" s="212"/>
      <c r="E62" s="212"/>
      <c r="F62" s="212"/>
      <c r="G62" s="212"/>
      <c r="H62" s="212"/>
      <c r="I62" s="212"/>
      <c r="J62" s="212"/>
      <c r="K62" s="235"/>
      <c r="L62" s="212"/>
      <c r="M62" s="212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75"/>
      <c r="AA62" s="219"/>
    </row>
    <row r="63" spans="1:27" s="10" customFormat="1" x14ac:dyDescent="0.2">
      <c r="A63" s="220"/>
      <c r="B63" s="267"/>
      <c r="C63" s="206" t="str">
        <f>C$17</f>
        <v>Margin</v>
      </c>
      <c r="D63" s="8"/>
      <c r="E63" s="8" t="str">
        <f>E$17</f>
        <v>Плановая маржинальность продаж</v>
      </c>
      <c r="F63" s="8"/>
      <c r="G63" s="8" t="str">
        <f>G$17</f>
        <v>%</v>
      </c>
      <c r="H63" s="8"/>
      <c r="I63" s="8"/>
      <c r="J63" s="48" t="s">
        <v>47</v>
      </c>
      <c r="K63" s="185"/>
      <c r="L63" s="9"/>
      <c r="M63" s="48" t="s">
        <v>47</v>
      </c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274"/>
      <c r="AA63" s="221"/>
    </row>
    <row r="64" spans="1:27" s="214" customFormat="1" ht="8.4" x14ac:dyDescent="0.2">
      <c r="A64" s="218"/>
      <c r="B64" s="268"/>
      <c r="C64" s="212"/>
      <c r="D64" s="212"/>
      <c r="E64" s="212"/>
      <c r="F64" s="212"/>
      <c r="G64" s="212"/>
      <c r="H64" s="212"/>
      <c r="I64" s="212"/>
      <c r="J64" s="212"/>
      <c r="K64" s="236"/>
      <c r="L64" s="212"/>
      <c r="M64" s="21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75"/>
      <c r="AA64" s="219"/>
    </row>
    <row r="65" spans="1:27" s="10" customFormat="1" x14ac:dyDescent="0.2">
      <c r="A65" s="220"/>
      <c r="B65" s="267"/>
      <c r="C65" s="205" t="str">
        <f>C$19</f>
        <v>ReInvest</v>
      </c>
      <c r="D65" s="8"/>
      <c r="E65" s="8" t="str">
        <f>E$19</f>
        <v>Плановый процент выручки, направляемый на закупку товаров (реинвестирование)</v>
      </c>
      <c r="F65" s="8"/>
      <c r="G65" s="8" t="str">
        <f>G$19</f>
        <v>%</v>
      </c>
      <c r="H65" s="8"/>
      <c r="I65" s="8"/>
      <c r="J65" s="48" t="s">
        <v>47</v>
      </c>
      <c r="K65" s="185">
        <v>0.1</v>
      </c>
      <c r="L65" s="9"/>
      <c r="M65" s="48" t="s">
        <v>47</v>
      </c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274"/>
      <c r="AA65" s="221"/>
    </row>
    <row r="66" spans="1:27" s="214" customFormat="1" ht="8.4" x14ac:dyDescent="0.2">
      <c r="A66" s="218"/>
      <c r="B66" s="268"/>
      <c r="C66" s="212"/>
      <c r="D66" s="212"/>
      <c r="E66" s="212"/>
      <c r="F66" s="212"/>
      <c r="G66" s="212"/>
      <c r="H66" s="212"/>
      <c r="I66" s="212"/>
      <c r="J66" s="212"/>
      <c r="K66" s="237"/>
      <c r="L66" s="212"/>
      <c r="M66" s="212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75"/>
      <c r="AA66" s="219"/>
    </row>
    <row r="67" spans="1:27" s="10" customFormat="1" x14ac:dyDescent="0.2">
      <c r="A67" s="220"/>
      <c r="B67" s="267"/>
      <c r="C67" s="206" t="str">
        <f>C$21</f>
        <v>FinFF</v>
      </c>
      <c r="D67" s="8"/>
      <c r="E67" s="8" t="str">
        <f>E$21</f>
        <v>Финансовый фулфилмент</v>
      </c>
      <c r="F67" s="8"/>
      <c r="G67" s="8" t="str">
        <f>G$21</f>
        <v>%</v>
      </c>
      <c r="H67" s="8"/>
      <c r="I67" s="8"/>
      <c r="J67" s="48" t="s">
        <v>47</v>
      </c>
      <c r="K67" s="185">
        <v>0.06</v>
      </c>
      <c r="L67" s="8"/>
      <c r="M67" s="8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74"/>
      <c r="AA67" s="221"/>
    </row>
    <row r="68" spans="1:27" s="214" customFormat="1" ht="8.4" x14ac:dyDescent="0.2">
      <c r="A68" s="218"/>
      <c r="B68" s="268"/>
      <c r="C68" s="212"/>
      <c r="D68" s="212"/>
      <c r="E68" s="212"/>
      <c r="F68" s="212"/>
      <c r="G68" s="212"/>
      <c r="H68" s="212"/>
      <c r="I68" s="212"/>
      <c r="J68" s="212"/>
      <c r="K68" s="235"/>
      <c r="L68" s="212"/>
      <c r="M68" s="212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75"/>
      <c r="AA68" s="219"/>
    </row>
    <row r="69" spans="1:27" s="10" customFormat="1" x14ac:dyDescent="0.2">
      <c r="A69" s="220"/>
      <c r="B69" s="267"/>
      <c r="C69" s="205" t="str">
        <f>C$23</f>
        <v>P(ОбДопл)</v>
      </c>
      <c r="D69" s="8"/>
      <c r="E69" s="8" t="str">
        <f>E$23</f>
        <v>Плановый период оборачиваемости доплат Поставщикам товаров</v>
      </c>
      <c r="F69" s="8"/>
      <c r="G69" s="8" t="str">
        <f>G$23</f>
        <v>дни</v>
      </c>
      <c r="H69" s="8"/>
      <c r="I69" s="8"/>
      <c r="J69" s="48" t="s">
        <v>47</v>
      </c>
      <c r="K69" s="210">
        <v>10</v>
      </c>
      <c r="L69" s="9"/>
      <c r="M69" s="48" t="s">
        <v>47</v>
      </c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74"/>
      <c r="AA69" s="221"/>
    </row>
    <row r="70" spans="1:27" s="83" customFormat="1" ht="6.6" x14ac:dyDescent="0.15">
      <c r="A70" s="222"/>
      <c r="B70" s="269"/>
      <c r="C70" s="276"/>
      <c r="D70" s="276"/>
      <c r="E70" s="276"/>
      <c r="F70" s="276"/>
      <c r="G70" s="276"/>
      <c r="H70" s="276"/>
      <c r="I70" s="276"/>
      <c r="J70" s="276"/>
      <c r="K70" s="277"/>
      <c r="L70" s="276"/>
      <c r="M70" s="276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80"/>
      <c r="AA70" s="223"/>
    </row>
    <row r="71" spans="1:27" x14ac:dyDescent="0.2">
      <c r="A71" s="1"/>
      <c r="B71" s="226"/>
      <c r="C71" s="228" t="str">
        <f>C57</f>
        <v>Сценарий №2</v>
      </c>
      <c r="D71" s="229"/>
      <c r="E71" s="228" t="str">
        <f>E42</f>
        <v>Значения базовых KPI</v>
      </c>
      <c r="F71" s="226"/>
      <c r="G71" s="226"/>
      <c r="H71" s="226"/>
      <c r="I71" s="226"/>
      <c r="J71" s="226"/>
      <c r="K71" s="227"/>
      <c r="L71" s="226"/>
      <c r="M71" s="226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26"/>
      <c r="AA71" s="1"/>
    </row>
    <row r="72" spans="1:27" s="214" customFormat="1" ht="8.4" x14ac:dyDescent="0.2">
      <c r="A72" s="218"/>
      <c r="B72" s="266"/>
      <c r="C72" s="270"/>
      <c r="D72" s="270"/>
      <c r="E72" s="270"/>
      <c r="F72" s="270"/>
      <c r="G72" s="270"/>
      <c r="H72" s="270"/>
      <c r="I72" s="270"/>
      <c r="J72" s="270"/>
      <c r="K72" s="271"/>
      <c r="L72" s="270"/>
      <c r="M72" s="270"/>
      <c r="N72" s="281" t="str">
        <f>IF(N13="","",IF(N73&lt;=0,"Ошибка!",""))</f>
        <v/>
      </c>
      <c r="O72" s="281" t="str">
        <f t="shared" ref="O72:Y72" si="46">IF(O13="","",IF(O73&lt;=0,"Ошибка!",""))</f>
        <v/>
      </c>
      <c r="P72" s="281" t="str">
        <f t="shared" si="46"/>
        <v/>
      </c>
      <c r="Q72" s="281" t="str">
        <f t="shared" si="46"/>
        <v/>
      </c>
      <c r="R72" s="281" t="str">
        <f t="shared" si="46"/>
        <v/>
      </c>
      <c r="S72" s="281" t="str">
        <f t="shared" si="46"/>
        <v/>
      </c>
      <c r="T72" s="281" t="str">
        <f t="shared" si="46"/>
        <v/>
      </c>
      <c r="U72" s="281" t="str">
        <f t="shared" si="46"/>
        <v/>
      </c>
      <c r="V72" s="281" t="str">
        <f t="shared" si="46"/>
        <v/>
      </c>
      <c r="W72" s="281" t="str">
        <f t="shared" si="46"/>
        <v/>
      </c>
      <c r="X72" s="281" t="str">
        <f t="shared" si="46"/>
        <v/>
      </c>
      <c r="Y72" s="281" t="str">
        <f t="shared" si="46"/>
        <v/>
      </c>
      <c r="Z72" s="273"/>
      <c r="AA72" s="219"/>
    </row>
    <row r="73" spans="1:27" s="10" customFormat="1" x14ac:dyDescent="0.2">
      <c r="A73" s="220"/>
      <c r="B73" s="267"/>
      <c r="C73" s="206" t="str">
        <f>C$13</f>
        <v>COGS_AGV</v>
      </c>
      <c r="D73" s="8"/>
      <c r="E73" s="8" t="str">
        <f>E$13</f>
        <v>Плановая средняя стоимость закупки одного товара у Поставщиков</v>
      </c>
      <c r="F73" s="8"/>
      <c r="G73" s="8" t="str">
        <f>G$13</f>
        <v>руб.</v>
      </c>
      <c r="H73" s="8"/>
      <c r="I73" s="8"/>
      <c r="J73" s="8"/>
      <c r="K73" s="9"/>
      <c r="L73" s="9"/>
      <c r="M73" s="212"/>
      <c r="N73" s="64">
        <f>IF(AND($K59="",N59=""),N$13,IF(AND($K59&lt;&gt;"",N59=""),N$13+$K59,N$13+N59))</f>
        <v>4000</v>
      </c>
      <c r="O73" s="64">
        <f t="shared" ref="O73:X73" si="47">IF(AND($K59="",O59=""),O$13,IF(AND($K59&lt;&gt;"",O59=""),O$13+$K59,O$13+O59))</f>
        <v>4100</v>
      </c>
      <c r="P73" s="64">
        <f t="shared" si="47"/>
        <v>4200</v>
      </c>
      <c r="Q73" s="64">
        <f t="shared" si="47"/>
        <v>4000</v>
      </c>
      <c r="R73" s="64">
        <f t="shared" si="47"/>
        <v>3900</v>
      </c>
      <c r="S73" s="64">
        <f t="shared" si="47"/>
        <v>3700</v>
      </c>
      <c r="T73" s="64">
        <f t="shared" si="47"/>
        <v>3700</v>
      </c>
      <c r="U73" s="64">
        <f t="shared" si="47"/>
        <v>3800</v>
      </c>
      <c r="V73" s="64">
        <f t="shared" si="47"/>
        <v>4200</v>
      </c>
      <c r="W73" s="64">
        <f t="shared" si="47"/>
        <v>4300</v>
      </c>
      <c r="X73" s="64">
        <f t="shared" si="47"/>
        <v>4500</v>
      </c>
      <c r="Y73" s="64">
        <f>IF(AND($K59="",Y59=""),Y$13,IF(AND($K59&lt;&gt;"",Y59=""),Y$13+$K59,Y$13+Y59))</f>
        <v>4200</v>
      </c>
      <c r="Z73" s="274"/>
      <c r="AA73" s="221"/>
    </row>
    <row r="74" spans="1:27" s="214" customFormat="1" ht="8.4" x14ac:dyDescent="0.2">
      <c r="A74" s="218"/>
      <c r="B74" s="268"/>
      <c r="C74" s="212"/>
      <c r="D74" s="212"/>
      <c r="E74" s="212"/>
      <c r="F74" s="212"/>
      <c r="G74" s="212"/>
      <c r="H74" s="212"/>
      <c r="I74" s="212"/>
      <c r="J74" s="212"/>
      <c r="K74" s="235"/>
      <c r="L74" s="212"/>
      <c r="M74" s="212"/>
      <c r="N74" s="215" t="str">
        <f>IF(N15="","",IF(N75&lt;1,"Ошибка!",""))</f>
        <v/>
      </c>
      <c r="O74" s="215" t="str">
        <f t="shared" ref="O74:Y74" si="48">IF(O15="","",IF(O75&lt;1,"Ошибка!",""))</f>
        <v/>
      </c>
      <c r="P74" s="215" t="str">
        <f t="shared" si="48"/>
        <v/>
      </c>
      <c r="Q74" s="215" t="str">
        <f t="shared" si="48"/>
        <v/>
      </c>
      <c r="R74" s="215" t="str">
        <f t="shared" si="48"/>
        <v/>
      </c>
      <c r="S74" s="215" t="str">
        <f t="shared" si="48"/>
        <v/>
      </c>
      <c r="T74" s="215" t="str">
        <f t="shared" si="48"/>
        <v/>
      </c>
      <c r="U74" s="215" t="str">
        <f t="shared" si="48"/>
        <v/>
      </c>
      <c r="V74" s="215" t="str">
        <f t="shared" si="48"/>
        <v/>
      </c>
      <c r="W74" s="215" t="str">
        <f t="shared" si="48"/>
        <v/>
      </c>
      <c r="X74" s="215" t="str">
        <f t="shared" si="48"/>
        <v/>
      </c>
      <c r="Y74" s="215" t="str">
        <f t="shared" si="48"/>
        <v/>
      </c>
      <c r="Z74" s="275"/>
      <c r="AA74" s="219"/>
    </row>
    <row r="75" spans="1:27" s="10" customFormat="1" x14ac:dyDescent="0.2">
      <c r="A75" s="220"/>
      <c r="B75" s="267"/>
      <c r="C75" s="206" t="str">
        <f>C$15</f>
        <v>Goods_in_Order</v>
      </c>
      <c r="D75" s="8"/>
      <c r="E75" s="8" t="str">
        <f>E$15</f>
        <v>Плановое среднее количество товаров в одном оформленном клиентском заказе</v>
      </c>
      <c r="F75" s="8"/>
      <c r="G75" s="8" t="str">
        <f>G$15</f>
        <v>шт товаров</v>
      </c>
      <c r="H75" s="8"/>
      <c r="I75" s="8"/>
      <c r="J75" s="8"/>
      <c r="K75" s="9"/>
      <c r="L75" s="9"/>
      <c r="M75" s="212"/>
      <c r="N75" s="230">
        <f>IF(AND($K61="",N61=""),N$15,IF(AND($K61&lt;&gt;"",N61=""),N$15+$K61,N$15+N61))</f>
        <v>1.4</v>
      </c>
      <c r="O75" s="230">
        <f t="shared" ref="O75:Y75" si="49">IF(AND($K61="",O61=""),O$15,IF(AND($K61&lt;&gt;"",O61=""),O$15+$K61,O$15+O61))</f>
        <v>1.4</v>
      </c>
      <c r="P75" s="230">
        <f t="shared" si="49"/>
        <v>1.4</v>
      </c>
      <c r="Q75" s="230">
        <f t="shared" si="49"/>
        <v>1.4</v>
      </c>
      <c r="R75" s="230">
        <f t="shared" si="49"/>
        <v>1.5</v>
      </c>
      <c r="S75" s="230">
        <f t="shared" si="49"/>
        <v>1.5</v>
      </c>
      <c r="T75" s="230">
        <f t="shared" si="49"/>
        <v>1.5</v>
      </c>
      <c r="U75" s="230">
        <f t="shared" si="49"/>
        <v>1.5</v>
      </c>
      <c r="V75" s="230">
        <f t="shared" si="49"/>
        <v>1.6</v>
      </c>
      <c r="W75" s="230">
        <f t="shared" si="49"/>
        <v>1.6</v>
      </c>
      <c r="X75" s="230">
        <f t="shared" si="49"/>
        <v>1.6</v>
      </c>
      <c r="Y75" s="230">
        <f t="shared" si="49"/>
        <v>1.6</v>
      </c>
      <c r="Z75" s="274"/>
      <c r="AA75" s="221"/>
    </row>
    <row r="76" spans="1:27" s="214" customFormat="1" ht="8.4" x14ac:dyDescent="0.2">
      <c r="A76" s="218"/>
      <c r="B76" s="268"/>
      <c r="C76" s="212"/>
      <c r="D76" s="212"/>
      <c r="E76" s="212"/>
      <c r="F76" s="212"/>
      <c r="G76" s="212"/>
      <c r="H76" s="212"/>
      <c r="I76" s="212"/>
      <c r="J76" s="212"/>
      <c r="K76" s="235"/>
      <c r="L76" s="212"/>
      <c r="M76" s="212"/>
      <c r="N76" s="216" t="str">
        <f t="shared" ref="N76:Y76" si="50">IF(N77&gt;=100%,"Ошибка!","")</f>
        <v/>
      </c>
      <c r="O76" s="216" t="str">
        <f t="shared" si="50"/>
        <v/>
      </c>
      <c r="P76" s="216" t="str">
        <f t="shared" si="50"/>
        <v/>
      </c>
      <c r="Q76" s="216" t="str">
        <f t="shared" si="50"/>
        <v/>
      </c>
      <c r="R76" s="216" t="str">
        <f t="shared" si="50"/>
        <v/>
      </c>
      <c r="S76" s="216" t="str">
        <f t="shared" si="50"/>
        <v/>
      </c>
      <c r="T76" s="216" t="str">
        <f t="shared" si="50"/>
        <v/>
      </c>
      <c r="U76" s="216" t="str">
        <f t="shared" si="50"/>
        <v/>
      </c>
      <c r="V76" s="216" t="str">
        <f t="shared" si="50"/>
        <v/>
      </c>
      <c r="W76" s="216" t="str">
        <f t="shared" si="50"/>
        <v/>
      </c>
      <c r="X76" s="216" t="str">
        <f t="shared" si="50"/>
        <v/>
      </c>
      <c r="Y76" s="216" t="str">
        <f t="shared" si="50"/>
        <v/>
      </c>
      <c r="Z76" s="275"/>
      <c r="AA76" s="219"/>
    </row>
    <row r="77" spans="1:27" s="10" customFormat="1" x14ac:dyDescent="0.2">
      <c r="A77" s="220"/>
      <c r="B77" s="267"/>
      <c r="C77" s="206" t="str">
        <f>C$17</f>
        <v>Margin</v>
      </c>
      <c r="D77" s="8"/>
      <c r="E77" s="8" t="str">
        <f>E$17</f>
        <v>Плановая маржинальность продаж</v>
      </c>
      <c r="F77" s="8"/>
      <c r="G77" s="8" t="str">
        <f>G$17</f>
        <v>%</v>
      </c>
      <c r="H77" s="8"/>
      <c r="I77" s="8"/>
      <c r="J77" s="8"/>
      <c r="K77" s="9"/>
      <c r="L77" s="9"/>
      <c r="M77" s="212"/>
      <c r="N77" s="231">
        <f>IF(AND($K63="",N63=""),N$17,IF(AND($K63&lt;&gt;"",N63=""),N$17+$K63,N$17+N63))</f>
        <v>0.15</v>
      </c>
      <c r="O77" s="231">
        <f t="shared" ref="O77:Y77" si="51">IF(AND($K63="",O63=""),O$17,IF(AND($K63&lt;&gt;"",O63=""),O$17+$K63,O$17+O63))</f>
        <v>0.15</v>
      </c>
      <c r="P77" s="231">
        <f t="shared" si="51"/>
        <v>0.15</v>
      </c>
      <c r="Q77" s="231">
        <f t="shared" si="51"/>
        <v>0.15</v>
      </c>
      <c r="R77" s="231">
        <f t="shared" si="51"/>
        <v>0.15</v>
      </c>
      <c r="S77" s="231">
        <f t="shared" si="51"/>
        <v>0.15</v>
      </c>
      <c r="T77" s="231">
        <f t="shared" si="51"/>
        <v>0.17</v>
      </c>
      <c r="U77" s="231">
        <f t="shared" si="51"/>
        <v>0.17</v>
      </c>
      <c r="V77" s="231">
        <f t="shared" si="51"/>
        <v>0.17</v>
      </c>
      <c r="W77" s="231">
        <f t="shared" si="51"/>
        <v>0.18</v>
      </c>
      <c r="X77" s="231">
        <f t="shared" si="51"/>
        <v>0.18</v>
      </c>
      <c r="Y77" s="231">
        <f t="shared" si="51"/>
        <v>0.18</v>
      </c>
      <c r="Z77" s="274"/>
      <c r="AA77" s="221"/>
    </row>
    <row r="78" spans="1:27" s="214" customFormat="1" ht="8.4" x14ac:dyDescent="0.2">
      <c r="A78" s="218"/>
      <c r="B78" s="268"/>
      <c r="C78" s="212"/>
      <c r="D78" s="212"/>
      <c r="E78" s="212"/>
      <c r="F78" s="212"/>
      <c r="G78" s="212"/>
      <c r="H78" s="212"/>
      <c r="I78" s="212"/>
      <c r="J78" s="212"/>
      <c r="K78" s="236"/>
      <c r="L78" s="212"/>
      <c r="M78" s="212"/>
      <c r="N78" s="215" t="str">
        <f t="shared" ref="N78:Y78" si="52">IF(N79&lt;0%,"Ошибка!",IF(N79&gt;100%,"Рискованно!",""))</f>
        <v>Рискованно!</v>
      </c>
      <c r="O78" s="215" t="str">
        <f t="shared" si="52"/>
        <v>Рискованно!</v>
      </c>
      <c r="P78" s="215" t="str">
        <f t="shared" si="52"/>
        <v>Рискованно!</v>
      </c>
      <c r="Q78" s="215" t="str">
        <f t="shared" si="52"/>
        <v>Рискованно!</v>
      </c>
      <c r="R78" s="215" t="str">
        <f t="shared" si="52"/>
        <v>Рискованно!</v>
      </c>
      <c r="S78" s="215" t="str">
        <f t="shared" si="52"/>
        <v/>
      </c>
      <c r="T78" s="215" t="str">
        <f t="shared" si="52"/>
        <v/>
      </c>
      <c r="U78" s="215" t="str">
        <f t="shared" si="52"/>
        <v/>
      </c>
      <c r="V78" s="215" t="str">
        <f t="shared" si="52"/>
        <v>Рискованно!</v>
      </c>
      <c r="W78" s="215" t="str">
        <f t="shared" si="52"/>
        <v>Рискованно!</v>
      </c>
      <c r="X78" s="215" t="str">
        <f t="shared" si="52"/>
        <v/>
      </c>
      <c r="Y78" s="215" t="str">
        <f t="shared" si="52"/>
        <v/>
      </c>
      <c r="Z78" s="275"/>
      <c r="AA78" s="219"/>
    </row>
    <row r="79" spans="1:27" s="10" customFormat="1" x14ac:dyDescent="0.2">
      <c r="A79" s="220"/>
      <c r="B79" s="267"/>
      <c r="C79" s="205" t="str">
        <f>C$19</f>
        <v>ReInvest</v>
      </c>
      <c r="D79" s="8"/>
      <c r="E79" s="8" t="str">
        <f>E$19</f>
        <v>Плановый процент выручки, направляемый на закупку товаров (реинвестирование)</v>
      </c>
      <c r="F79" s="8"/>
      <c r="G79" s="8" t="str">
        <f>G$19</f>
        <v>%</v>
      </c>
      <c r="H79" s="8"/>
      <c r="I79" s="8"/>
      <c r="J79" s="8"/>
      <c r="K79" s="9"/>
      <c r="L79" s="9"/>
      <c r="M79" s="212"/>
      <c r="N79" s="231">
        <f>IF(AND($K65="",N65=""),N$19,IF(AND($K65&lt;&gt;"",N65=""),N$19+$K65,N$19+N65))</f>
        <v>1.3</v>
      </c>
      <c r="O79" s="231">
        <f t="shared" ref="O79:Y79" si="53">IF(AND($K65="",O65=""),O$19,IF(AND($K65&lt;&gt;"",O65=""),O$19+$K65,O$19+O65))</f>
        <v>1.6</v>
      </c>
      <c r="P79" s="231">
        <f t="shared" si="53"/>
        <v>1.3</v>
      </c>
      <c r="Q79" s="231">
        <f t="shared" si="53"/>
        <v>1.1000000000000001</v>
      </c>
      <c r="R79" s="231">
        <f t="shared" si="53"/>
        <v>1.6</v>
      </c>
      <c r="S79" s="231">
        <f t="shared" si="53"/>
        <v>1</v>
      </c>
      <c r="T79" s="231">
        <f t="shared" si="53"/>
        <v>1</v>
      </c>
      <c r="U79" s="231">
        <f t="shared" si="53"/>
        <v>1</v>
      </c>
      <c r="V79" s="231">
        <f t="shared" si="53"/>
        <v>1.6</v>
      </c>
      <c r="W79" s="231">
        <f t="shared" si="53"/>
        <v>1.3</v>
      </c>
      <c r="X79" s="231">
        <f t="shared" si="53"/>
        <v>1</v>
      </c>
      <c r="Y79" s="231">
        <f t="shared" si="53"/>
        <v>1</v>
      </c>
      <c r="Z79" s="274"/>
      <c r="AA79" s="221"/>
    </row>
    <row r="80" spans="1:27" s="214" customFormat="1" ht="8.4" x14ac:dyDescent="0.2">
      <c r="A80" s="218"/>
      <c r="B80" s="268"/>
      <c r="C80" s="212"/>
      <c r="D80" s="212"/>
      <c r="E80" s="212"/>
      <c r="F80" s="212"/>
      <c r="G80" s="212"/>
      <c r="H80" s="212"/>
      <c r="I80" s="212"/>
      <c r="J80" s="212"/>
      <c r="K80" s="237"/>
      <c r="L80" s="212"/>
      <c r="M80" s="212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75"/>
      <c r="AA80" s="219"/>
    </row>
    <row r="81" spans="1:27" s="10" customFormat="1" x14ac:dyDescent="0.2">
      <c r="A81" s="220"/>
      <c r="B81" s="267"/>
      <c r="C81" s="206" t="str">
        <f>C$21</f>
        <v>FinFF</v>
      </c>
      <c r="D81" s="8"/>
      <c r="E81" s="8" t="str">
        <f>E$21</f>
        <v>Финансовый фулфилмент</v>
      </c>
      <c r="F81" s="8"/>
      <c r="G81" s="8" t="str">
        <f>G$21</f>
        <v>%</v>
      </c>
      <c r="H81" s="8"/>
      <c r="I81" s="8"/>
      <c r="J81" s="212"/>
      <c r="K81" s="231">
        <f>K$21+K67</f>
        <v>0.75090274810594893</v>
      </c>
      <c r="L81" s="8"/>
      <c r="M81" s="212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74"/>
      <c r="AA81" s="221"/>
    </row>
    <row r="82" spans="1:27" s="214" customFormat="1" ht="8.4" x14ac:dyDescent="0.2">
      <c r="A82" s="218"/>
      <c r="B82" s="268"/>
      <c r="C82" s="212"/>
      <c r="D82" s="212"/>
      <c r="E82" s="212"/>
      <c r="F82" s="212"/>
      <c r="G82" s="212"/>
      <c r="H82" s="212"/>
      <c r="I82" s="212"/>
      <c r="J82" s="212"/>
      <c r="K82" s="235"/>
      <c r="L82" s="212"/>
      <c r="M82" s="212"/>
      <c r="N82" s="216" t="str">
        <f>IF(OR(N83&lt;0,N83&lt;&gt;INT(N83)),"Ошибка!","")</f>
        <v/>
      </c>
      <c r="O82" s="216" t="str">
        <f t="shared" ref="O82:Y82" si="54">IF(OR(O83&lt;0,O83&lt;&gt;INT(O83)),"Ошибка!","")</f>
        <v/>
      </c>
      <c r="P82" s="216" t="str">
        <f t="shared" si="54"/>
        <v/>
      </c>
      <c r="Q82" s="216" t="str">
        <f t="shared" si="54"/>
        <v/>
      </c>
      <c r="R82" s="216" t="str">
        <f t="shared" si="54"/>
        <v/>
      </c>
      <c r="S82" s="216" t="str">
        <f t="shared" si="54"/>
        <v/>
      </c>
      <c r="T82" s="216" t="str">
        <f t="shared" si="54"/>
        <v/>
      </c>
      <c r="U82" s="216" t="str">
        <f t="shared" si="54"/>
        <v/>
      </c>
      <c r="V82" s="216" t="str">
        <f t="shared" si="54"/>
        <v/>
      </c>
      <c r="W82" s="216" t="str">
        <f t="shared" si="54"/>
        <v/>
      </c>
      <c r="X82" s="216" t="str">
        <f t="shared" si="54"/>
        <v/>
      </c>
      <c r="Y82" s="216" t="str">
        <f t="shared" si="54"/>
        <v/>
      </c>
      <c r="Z82" s="275"/>
      <c r="AA82" s="219"/>
    </row>
    <row r="83" spans="1:27" s="10" customFormat="1" x14ac:dyDescent="0.2">
      <c r="A83" s="220"/>
      <c r="B83" s="267"/>
      <c r="C83" s="205" t="str">
        <f>C$23</f>
        <v>P(ОбДопл)</v>
      </c>
      <c r="D83" s="8"/>
      <c r="E83" s="8" t="str">
        <f>E$23</f>
        <v>Плановый период оборачиваемости доплат Поставщикам товаров</v>
      </c>
      <c r="F83" s="8"/>
      <c r="G83" s="8" t="str">
        <f>G$23</f>
        <v>дни</v>
      </c>
      <c r="H83" s="8"/>
      <c r="I83" s="8"/>
      <c r="J83" s="8"/>
      <c r="K83" s="9"/>
      <c r="L83" s="9"/>
      <c r="M83" s="212"/>
      <c r="N83" s="64">
        <f>IF(AND($K69="",N69=""),N$23,IF(AND($K69&lt;&gt;"",N69=""),N$23+$K69,N$23+N69))</f>
        <v>25</v>
      </c>
      <c r="O83" s="64">
        <f t="shared" ref="O83:Y83" si="55">IF(AND($K69="",O69=""),O$23,IF(AND($K69&lt;&gt;"",O69=""),O$23+$K69,O$23+O69))</f>
        <v>25</v>
      </c>
      <c r="P83" s="64">
        <f t="shared" si="55"/>
        <v>25</v>
      </c>
      <c r="Q83" s="64">
        <f t="shared" si="55"/>
        <v>30</v>
      </c>
      <c r="R83" s="64">
        <f t="shared" si="55"/>
        <v>30</v>
      </c>
      <c r="S83" s="64">
        <f t="shared" si="55"/>
        <v>30</v>
      </c>
      <c r="T83" s="64">
        <f t="shared" si="55"/>
        <v>30</v>
      </c>
      <c r="U83" s="64">
        <f t="shared" si="55"/>
        <v>30</v>
      </c>
      <c r="V83" s="64">
        <f t="shared" si="55"/>
        <v>30</v>
      </c>
      <c r="W83" s="64">
        <f t="shared" si="55"/>
        <v>40</v>
      </c>
      <c r="X83" s="64">
        <f t="shared" si="55"/>
        <v>40</v>
      </c>
      <c r="Y83" s="64">
        <f t="shared" si="55"/>
        <v>40</v>
      </c>
      <c r="Z83" s="274"/>
      <c r="AA83" s="221"/>
    </row>
    <row r="84" spans="1:27" s="83" customFormat="1" ht="6.6" x14ac:dyDescent="0.15">
      <c r="A84" s="222"/>
      <c r="B84" s="269"/>
      <c r="C84" s="276"/>
      <c r="D84" s="276"/>
      <c r="E84" s="276"/>
      <c r="F84" s="276"/>
      <c r="G84" s="276"/>
      <c r="H84" s="276"/>
      <c r="I84" s="276"/>
      <c r="J84" s="276"/>
      <c r="K84" s="277"/>
      <c r="L84" s="276"/>
      <c r="M84" s="276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0"/>
      <c r="AA84" s="223"/>
    </row>
    <row r="85" spans="1:27" x14ac:dyDescent="0.2">
      <c r="A85" s="1"/>
      <c r="B85" s="224"/>
      <c r="C85" s="224"/>
      <c r="D85" s="224"/>
      <c r="E85" s="224"/>
      <c r="F85" s="224"/>
      <c r="G85" s="224"/>
      <c r="H85" s="224"/>
      <c r="I85" s="224"/>
      <c r="J85" s="224"/>
      <c r="K85" s="225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1"/>
    </row>
    <row r="86" spans="1:27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</sheetData>
  <conditionalFormatting sqref="N19:Y19">
    <cfRule type="containsBlanks" dxfId="251" priority="76">
      <formula>LEN(TRIM(N19))=0</formula>
    </cfRule>
  </conditionalFormatting>
  <conditionalFormatting sqref="N23:Y23">
    <cfRule type="containsBlanks" dxfId="250" priority="73">
      <formula>LEN(TRIM(N23))=0</formula>
    </cfRule>
  </conditionalFormatting>
  <conditionalFormatting sqref="N17:Y17">
    <cfRule type="containsBlanks" dxfId="249" priority="72">
      <formula>LEN(TRIM(N17))=0</formula>
    </cfRule>
  </conditionalFormatting>
  <conditionalFormatting sqref="C7">
    <cfRule type="containsBlanks" dxfId="248" priority="64">
      <formula>LEN(TRIM(C7))=0</formula>
    </cfRule>
  </conditionalFormatting>
  <conditionalFormatting sqref="N9:Y9">
    <cfRule type="containsBlanks" dxfId="247" priority="63">
      <formula>LEN(TRIM(N9))=0</formula>
    </cfRule>
  </conditionalFormatting>
  <conditionalFormatting sqref="A21:M22 A7:M7 A23:XFD31 A8:XFD20 Z21:XFD22 A84:XFD1048576 Z7:XFD7 A1:XFD6 Z38:XFD39 A33:XFD37 A40:XFD43 A55:XFD60 L32:XFD32 N47:XFD47 Z52:XFD54 N51:XFD51 Z50:XFD50 N49:XFD49 Z48:XFD48 Z46:XFD46 Z44:XFD44 Z67:XFD68 A62:XFD66 A69:XFD72 L61:XFD61 N76:XFD76 Z81:XFD83 N80:XFD80 Z79:XFD79 N78:XFD78 Z77:XFD77 Z75:XFD75 Z73:XFD73 A45:XFD45 A74:XFD74">
    <cfRule type="cellIs" dxfId="246" priority="62" operator="equal">
      <formula>0</formula>
    </cfRule>
  </conditionalFormatting>
  <conditionalFormatting sqref="N22:Y22">
    <cfRule type="cellIs" dxfId="245" priority="56" operator="equal">
      <formula>0</formula>
    </cfRule>
  </conditionalFormatting>
  <conditionalFormatting sqref="N13:Y13 N15:Y15 N17:Y17 N19:Y19 N23:Y23 K21">
    <cfRule type="containsBlanks" dxfId="244" priority="52">
      <formula>LEN(TRIM(K13))=0</formula>
    </cfRule>
  </conditionalFormatting>
  <conditionalFormatting sqref="N36:Y36">
    <cfRule type="containsBlanks" dxfId="243" priority="51">
      <formula>LEN(TRIM(N36))=0</formula>
    </cfRule>
  </conditionalFormatting>
  <conditionalFormatting sqref="N40:Y40">
    <cfRule type="containsBlanks" dxfId="242" priority="50">
      <formula>LEN(TRIM(N40))=0</formula>
    </cfRule>
  </conditionalFormatting>
  <conditionalFormatting sqref="N34:Y34">
    <cfRule type="containsBlanks" dxfId="241" priority="49">
      <formula>LEN(TRIM(N34))=0</formula>
    </cfRule>
  </conditionalFormatting>
  <conditionalFormatting sqref="A38:M39">
    <cfRule type="cellIs" dxfId="240" priority="48" operator="equal">
      <formula>0</formula>
    </cfRule>
  </conditionalFormatting>
  <conditionalFormatting sqref="N39:Y39">
    <cfRule type="cellIs" dxfId="239" priority="47" operator="equal">
      <formula>0</formula>
    </cfRule>
  </conditionalFormatting>
  <conditionalFormatting sqref="A32:J32">
    <cfRule type="cellIs" dxfId="238" priority="46" operator="equal">
      <formula>0</formula>
    </cfRule>
  </conditionalFormatting>
  <conditionalFormatting sqref="N30:Y30 N32:Y32 N34:Y34 N36:Y36 N40:Y40 K38">
    <cfRule type="containsBlanks" dxfId="237" priority="44">
      <formula>LEN(TRIM(K30))=0</formula>
    </cfRule>
  </conditionalFormatting>
  <conditionalFormatting sqref="K30">
    <cfRule type="containsBlanks" dxfId="236" priority="42">
      <formula>LEN(TRIM(K30))=0</formula>
    </cfRule>
  </conditionalFormatting>
  <conditionalFormatting sqref="K34">
    <cfRule type="containsBlanks" dxfId="235" priority="38">
      <formula>LEN(TRIM(K34))=0</formula>
    </cfRule>
  </conditionalFormatting>
  <conditionalFormatting sqref="K34">
    <cfRule type="containsBlanks" dxfId="234" priority="39">
      <formula>LEN(TRIM(K34))=0</formula>
    </cfRule>
  </conditionalFormatting>
  <conditionalFormatting sqref="K36">
    <cfRule type="containsBlanks" dxfId="233" priority="37">
      <formula>LEN(TRIM(K36))=0</formula>
    </cfRule>
  </conditionalFormatting>
  <conditionalFormatting sqref="K36">
    <cfRule type="containsBlanks" dxfId="232" priority="36">
      <formula>LEN(TRIM(K36))=0</formula>
    </cfRule>
  </conditionalFormatting>
  <conditionalFormatting sqref="K40">
    <cfRule type="containsBlanks" dxfId="231" priority="35">
      <formula>LEN(TRIM(K40))=0</formula>
    </cfRule>
  </conditionalFormatting>
  <conditionalFormatting sqref="K40">
    <cfRule type="containsBlanks" dxfId="230" priority="34">
      <formula>LEN(TRIM(K40))=0</formula>
    </cfRule>
  </conditionalFormatting>
  <conditionalFormatting sqref="K32">
    <cfRule type="cellIs" dxfId="229" priority="32" operator="equal">
      <formula>0</formula>
    </cfRule>
    <cfRule type="containsBlanks" dxfId="228" priority="33">
      <formula>LEN(TRIM(K32))=0</formula>
    </cfRule>
  </conditionalFormatting>
  <conditionalFormatting sqref="A47:L51 A53:L54 A52:J52 L52">
    <cfRule type="cellIs" dxfId="227" priority="28" operator="equal">
      <formula>0</formula>
    </cfRule>
  </conditionalFormatting>
  <conditionalFormatting sqref="N53:Y53">
    <cfRule type="cellIs" dxfId="226" priority="27" operator="equal">
      <formula>0</formula>
    </cfRule>
  </conditionalFormatting>
  <conditionalFormatting sqref="A46:L46 M46:M54 A44:M44">
    <cfRule type="cellIs" dxfId="225" priority="26" operator="equal">
      <formula>0</formula>
    </cfRule>
  </conditionalFormatting>
  <conditionalFormatting sqref="K52 N44:Y44 N46:Y46 N48:Y48 N50:Y50 N54:Y54">
    <cfRule type="cellIs" dxfId="224" priority="23" operator="equal">
      <formula>0</formula>
    </cfRule>
  </conditionalFormatting>
  <conditionalFormatting sqref="N65:Y65">
    <cfRule type="containsBlanks" dxfId="223" priority="21">
      <formula>LEN(TRIM(N65))=0</formula>
    </cfRule>
  </conditionalFormatting>
  <conditionalFormatting sqref="N69:Y69">
    <cfRule type="containsBlanks" dxfId="222" priority="20">
      <formula>LEN(TRIM(N69))=0</formula>
    </cfRule>
  </conditionalFormatting>
  <conditionalFormatting sqref="N63:Y63">
    <cfRule type="containsBlanks" dxfId="221" priority="19">
      <formula>LEN(TRIM(N63))=0</formula>
    </cfRule>
  </conditionalFormatting>
  <conditionalFormatting sqref="A67:M68">
    <cfRule type="cellIs" dxfId="220" priority="18" operator="equal">
      <formula>0</formula>
    </cfRule>
  </conditionalFormatting>
  <conditionalFormatting sqref="N68:Y68">
    <cfRule type="cellIs" dxfId="219" priority="17" operator="equal">
      <formula>0</formula>
    </cfRule>
  </conditionalFormatting>
  <conditionalFormatting sqref="A61:J61">
    <cfRule type="cellIs" dxfId="218" priority="16" operator="equal">
      <formula>0</formula>
    </cfRule>
  </conditionalFormatting>
  <conditionalFormatting sqref="N59:Y59 N61:Y61 N63:Y63 N65:Y65 N69:Y69 K67">
    <cfRule type="containsBlanks" dxfId="217" priority="15">
      <formula>LEN(TRIM(K59))=0</formula>
    </cfRule>
  </conditionalFormatting>
  <conditionalFormatting sqref="K59">
    <cfRule type="containsBlanks" dxfId="216" priority="14">
      <formula>LEN(TRIM(K59))=0</formula>
    </cfRule>
  </conditionalFormatting>
  <conditionalFormatting sqref="K63">
    <cfRule type="containsBlanks" dxfId="215" priority="12">
      <formula>LEN(TRIM(K63))=0</formula>
    </cfRule>
  </conditionalFormatting>
  <conditionalFormatting sqref="K63">
    <cfRule type="containsBlanks" dxfId="214" priority="13">
      <formula>LEN(TRIM(K63))=0</formula>
    </cfRule>
  </conditionalFormatting>
  <conditionalFormatting sqref="K65">
    <cfRule type="containsBlanks" dxfId="213" priority="11">
      <formula>LEN(TRIM(K65))=0</formula>
    </cfRule>
  </conditionalFormatting>
  <conditionalFormatting sqref="K65">
    <cfRule type="containsBlanks" dxfId="212" priority="10">
      <formula>LEN(TRIM(K65))=0</formula>
    </cfRule>
  </conditionalFormatting>
  <conditionalFormatting sqref="K69">
    <cfRule type="containsBlanks" dxfId="211" priority="9">
      <formula>LEN(TRIM(K69))=0</formula>
    </cfRule>
  </conditionalFormatting>
  <conditionalFormatting sqref="K69">
    <cfRule type="containsBlanks" dxfId="210" priority="8">
      <formula>LEN(TRIM(K69))=0</formula>
    </cfRule>
  </conditionalFormatting>
  <conditionalFormatting sqref="K61">
    <cfRule type="cellIs" dxfId="209" priority="6" operator="equal">
      <formula>0</formula>
    </cfRule>
    <cfRule type="containsBlanks" dxfId="208" priority="7">
      <formula>LEN(TRIM(K61))=0</formula>
    </cfRule>
  </conditionalFormatting>
  <conditionalFormatting sqref="A76:L80 A82:L83 A81:J81 L81">
    <cfRule type="cellIs" dxfId="207" priority="5" operator="equal">
      <formula>0</formula>
    </cfRule>
  </conditionalFormatting>
  <conditionalFormatting sqref="N82:Y82">
    <cfRule type="cellIs" dxfId="206" priority="4" operator="equal">
      <formula>0</formula>
    </cfRule>
  </conditionalFormatting>
  <conditionalFormatting sqref="A75:L75 M75:M83 A73:M73">
    <cfRule type="cellIs" dxfId="205" priority="3" operator="equal">
      <formula>0</formula>
    </cfRule>
  </conditionalFormatting>
  <conditionalFormatting sqref="K81 N73:Y73 N75:Y75 N77:Y77 N79:Y79 N83:Y83">
    <cfRule type="cellIs" dxfId="204" priority="2" operator="equal">
      <formula>0</formula>
    </cfRule>
  </conditionalFormatting>
  <conditionalFormatting sqref="N7:Y7">
    <cfRule type="cellIs" dxfId="203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54" id="{C972AB2A-8335-493C-96FA-CBAE8B4FDBE2}">
            <xm:f>LEN(TRIM(OFMOR_OFF_0!K20))=0</xm:f>
            <x14:dxf>
              <fill>
                <patternFill>
                  <bgColor theme="9" tint="0.59996337778862885"/>
                </patternFill>
              </fill>
            </x14:dxf>
          </x14:cfRule>
          <xm:sqref>N13:Y13 N15:Y15 N30:Y30 N32:Y32 K30 N59:Y59 N61:Y61 K59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KPI!$C$11:$C$22</xm:f>
          </x14:formula1>
          <xm:sqref>I1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P82"/>
  <sheetViews>
    <sheetView workbookViewId="0">
      <pane ySplit="9" topLeftCell="A10" activePane="bottomLeft" state="frozen"/>
      <selection pane="bottomLef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2.6640625" style="2" customWidth="1"/>
    <col min="4" max="4" width="1.6640625" style="2" customWidth="1"/>
    <col min="5" max="5" width="17.109375" style="2" customWidth="1"/>
    <col min="6" max="6" width="1.6640625" style="2" customWidth="1"/>
    <col min="7" max="7" width="11.88671875" style="2" customWidth="1"/>
    <col min="8" max="8" width="1.6640625" style="2" customWidth="1"/>
    <col min="9" max="9" width="8.33203125" style="2" bestFit="1" customWidth="1"/>
    <col min="10" max="10" width="1.6640625" style="2" customWidth="1"/>
    <col min="11" max="11" width="48.33203125" style="2" bestFit="1" customWidth="1"/>
    <col min="12" max="12" width="1.6640625" style="2" customWidth="1"/>
    <col min="13" max="13" width="46" style="2" bestFit="1" customWidth="1"/>
    <col min="14" max="16" width="1.6640625" style="2" customWidth="1"/>
    <col min="17" max="16384" width="9.109375" style="2"/>
  </cols>
  <sheetData>
    <row r="1" spans="1:16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s="10" customFormat="1" x14ac:dyDescent="0.2">
      <c r="A7" s="8"/>
      <c r="B7" s="1"/>
      <c r="C7" s="4"/>
      <c r="D7" s="76" t="s">
        <v>64</v>
      </c>
      <c r="E7" s="77" t="str">
        <f>OFMOR_FFF_0!E7</f>
        <v>поля для заполнения (внесения исходных данных модели)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x14ac:dyDescent="0.2">
      <c r="A8" s="1"/>
      <c r="B8" s="1"/>
      <c r="C8" s="8" t="str">
        <f>CONTENT!E22</f>
        <v>Список KPI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s="13" customFormat="1" x14ac:dyDescent="0.2">
      <c r="A9" s="12"/>
      <c r="B9" s="12"/>
      <c r="C9" s="16" t="s">
        <v>383</v>
      </c>
      <c r="D9" s="12"/>
      <c r="E9" s="16" t="s">
        <v>377</v>
      </c>
      <c r="F9" s="12"/>
      <c r="G9" s="16" t="s">
        <v>378</v>
      </c>
      <c r="H9" s="12"/>
      <c r="I9" s="16" t="s">
        <v>7</v>
      </c>
      <c r="J9" s="12"/>
      <c r="K9" s="12" t="s">
        <v>380</v>
      </c>
      <c r="L9" s="12"/>
      <c r="M9" s="12"/>
      <c r="N9" s="12"/>
      <c r="O9" s="12"/>
      <c r="P9" s="12"/>
    </row>
    <row r="10" spans="1:16" x14ac:dyDescent="0.2">
      <c r="A10" s="1"/>
      <c r="B10" s="1"/>
      <c r="C10" s="17"/>
      <c r="D10" s="20"/>
      <c r="E10" s="17"/>
      <c r="F10" s="20"/>
      <c r="G10" s="17"/>
      <c r="H10" s="20"/>
      <c r="I10" s="17"/>
      <c r="J10" s="20"/>
      <c r="K10" s="1"/>
      <c r="L10" s="20"/>
      <c r="M10" s="1"/>
      <c r="N10" s="20"/>
      <c r="O10" s="1"/>
      <c r="P10" s="1"/>
    </row>
    <row r="11" spans="1:16" x14ac:dyDescent="0.2">
      <c r="A11" s="1"/>
      <c r="B11" s="1"/>
      <c r="C11" s="284" t="str">
        <f>G21</f>
        <v>GMV</v>
      </c>
      <c r="D11" s="1"/>
      <c r="E11" s="283" t="s">
        <v>76</v>
      </c>
      <c r="F11" s="1"/>
      <c r="G11" s="283" t="s">
        <v>74</v>
      </c>
      <c r="H11" s="1"/>
      <c r="I11" s="283" t="s">
        <v>0</v>
      </c>
      <c r="J11" s="1"/>
      <c r="K11" s="283" t="s">
        <v>67</v>
      </c>
      <c r="L11" s="1"/>
      <c r="M11" s="283" t="s">
        <v>116</v>
      </c>
      <c r="N11" s="1"/>
      <c r="O11" s="1"/>
      <c r="P11" s="1"/>
    </row>
    <row r="12" spans="1:16" x14ac:dyDescent="0.2">
      <c r="A12" s="1"/>
      <c r="B12" s="1"/>
      <c r="C12" s="284" t="str">
        <f>G22</f>
        <v>GrOrd</v>
      </c>
      <c r="D12" s="1"/>
      <c r="E12" s="1"/>
      <c r="F12" s="1"/>
      <c r="G12" s="283" t="s">
        <v>35</v>
      </c>
      <c r="H12" s="1"/>
      <c r="I12" s="283" t="s">
        <v>0</v>
      </c>
      <c r="J12" s="1"/>
      <c r="K12" s="283" t="s">
        <v>69</v>
      </c>
      <c r="L12" s="1"/>
      <c r="M12" s="1"/>
      <c r="N12" s="1"/>
      <c r="O12" s="1"/>
      <c r="P12" s="1"/>
    </row>
    <row r="13" spans="1:16" x14ac:dyDescent="0.2">
      <c r="A13" s="1"/>
      <c r="B13" s="1"/>
      <c r="C13" s="284" t="str">
        <f>G51</f>
        <v>Sales</v>
      </c>
      <c r="D13" s="1"/>
      <c r="E13" s="1"/>
      <c r="F13" s="1"/>
      <c r="G13" s="283" t="s">
        <v>375</v>
      </c>
      <c r="H13" s="1"/>
      <c r="I13" s="283" t="s">
        <v>266</v>
      </c>
      <c r="J13" s="1"/>
      <c r="K13" s="283" t="s">
        <v>69</v>
      </c>
      <c r="L13" s="1"/>
      <c r="M13" s="1"/>
      <c r="N13" s="1"/>
      <c r="O13" s="1"/>
      <c r="P13" s="1"/>
    </row>
    <row r="14" spans="1:16" x14ac:dyDescent="0.2">
      <c r="A14" s="1"/>
      <c r="B14" s="1"/>
      <c r="C14" s="284" t="str">
        <f>G40</f>
        <v>NetOrd</v>
      </c>
      <c r="D14" s="1"/>
      <c r="E14" s="1"/>
      <c r="F14" s="1"/>
      <c r="G14" s="283" t="s">
        <v>70</v>
      </c>
      <c r="H14" s="1"/>
      <c r="I14" s="283" t="s">
        <v>0</v>
      </c>
      <c r="J14" s="1"/>
      <c r="K14" s="283" t="s">
        <v>71</v>
      </c>
      <c r="L14" s="1"/>
      <c r="M14" s="1"/>
      <c r="N14" s="1"/>
      <c r="O14" s="1"/>
      <c r="P14" s="1"/>
    </row>
    <row r="15" spans="1:16" x14ac:dyDescent="0.2">
      <c r="A15" s="1"/>
      <c r="B15" s="1"/>
      <c r="C15" s="284" t="str">
        <f>G57</f>
        <v>Revenue</v>
      </c>
      <c r="D15" s="1"/>
      <c r="E15" s="1"/>
      <c r="F15" s="1"/>
      <c r="G15" s="283" t="s">
        <v>376</v>
      </c>
      <c r="H15" s="1"/>
      <c r="I15" s="283" t="s">
        <v>0</v>
      </c>
      <c r="J15" s="1"/>
      <c r="K15" s="283" t="s">
        <v>213</v>
      </c>
      <c r="L15" s="1"/>
      <c r="M15" s="1"/>
      <c r="N15" s="1"/>
      <c r="O15" s="1"/>
      <c r="P15" s="1"/>
    </row>
    <row r="16" spans="1:16" x14ac:dyDescent="0.2">
      <c r="A16" s="1"/>
      <c r="B16" s="1"/>
      <c r="C16" s="284" t="str">
        <f>G59</f>
        <v>Gross Profit</v>
      </c>
      <c r="D16" s="1"/>
      <c r="E16" s="1"/>
      <c r="F16" s="1"/>
      <c r="G16" s="283" t="s">
        <v>68</v>
      </c>
      <c r="H16" s="1"/>
      <c r="I16" s="283" t="s">
        <v>0</v>
      </c>
      <c r="J16" s="1"/>
      <c r="K16" s="283" t="s">
        <v>72</v>
      </c>
      <c r="L16" s="1"/>
      <c r="M16" s="1"/>
      <c r="N16" s="1"/>
      <c r="O16" s="1"/>
      <c r="P16" s="1"/>
    </row>
    <row r="17" spans="1:16" x14ac:dyDescent="0.2">
      <c r="A17" s="1"/>
      <c r="B17" s="1"/>
      <c r="C17" s="284" t="str">
        <f>G61</f>
        <v>PPO</v>
      </c>
      <c r="D17" s="1"/>
      <c r="E17" s="1"/>
      <c r="F17" s="1"/>
      <c r="G17" s="283" t="s">
        <v>75</v>
      </c>
      <c r="H17" s="1"/>
      <c r="I17" s="283" t="s">
        <v>0</v>
      </c>
      <c r="J17" s="1"/>
      <c r="K17" s="283" t="s">
        <v>73</v>
      </c>
      <c r="L17" s="1"/>
      <c r="M17" s="1"/>
      <c r="N17" s="1"/>
      <c r="O17" s="1"/>
      <c r="P17" s="1"/>
    </row>
    <row r="18" spans="1:16" x14ac:dyDescent="0.2">
      <c r="A18" s="1"/>
      <c r="B18" s="1"/>
      <c r="C18" s="284" t="str">
        <f>G66</f>
        <v>CF</v>
      </c>
      <c r="D18" s="1"/>
      <c r="E18" s="1"/>
      <c r="F18" s="1"/>
      <c r="G18" s="283" t="s">
        <v>96</v>
      </c>
      <c r="H18" s="1"/>
      <c r="I18" s="283" t="s">
        <v>98</v>
      </c>
      <c r="J18" s="1"/>
      <c r="K18" s="283" t="s">
        <v>97</v>
      </c>
      <c r="L18" s="1"/>
      <c r="M18" s="1"/>
      <c r="N18" s="1"/>
      <c r="O18" s="1"/>
      <c r="P18" s="1"/>
    </row>
    <row r="19" spans="1:16" x14ac:dyDescent="0.2">
      <c r="A19" s="1"/>
      <c r="B19" s="1"/>
      <c r="C19" s="284" t="s">
        <v>113</v>
      </c>
      <c r="D19" s="1"/>
      <c r="E19" s="1"/>
      <c r="F19" s="1"/>
      <c r="G19" s="283" t="s">
        <v>100</v>
      </c>
      <c r="H19" s="1"/>
      <c r="I19" s="283" t="s">
        <v>21</v>
      </c>
      <c r="J19" s="1"/>
      <c r="K19" s="283" t="s">
        <v>99</v>
      </c>
      <c r="L19" s="1"/>
      <c r="M19" s="1"/>
      <c r="N19" s="1"/>
      <c r="O19" s="1"/>
      <c r="P19" s="1"/>
    </row>
    <row r="20" spans="1:16" x14ac:dyDescent="0.2">
      <c r="A20" s="1"/>
      <c r="B20" s="1"/>
      <c r="C20" s="284" t="str">
        <f>G23</f>
        <v>GrAOV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">
      <c r="A21" s="1"/>
      <c r="B21" s="1"/>
      <c r="C21" s="284" t="str">
        <f>G42</f>
        <v>NetAOV</v>
      </c>
      <c r="D21" s="1"/>
      <c r="E21" s="283" t="s">
        <v>227</v>
      </c>
      <c r="F21" s="1"/>
      <c r="G21" s="283" t="s">
        <v>131</v>
      </c>
      <c r="H21" s="1"/>
      <c r="I21" s="283" t="s">
        <v>0</v>
      </c>
      <c r="J21" s="1"/>
      <c r="K21" s="283" t="s">
        <v>322</v>
      </c>
      <c r="L21" s="1"/>
      <c r="M21" s="283" t="s">
        <v>228</v>
      </c>
      <c r="N21" s="1"/>
      <c r="O21" s="1"/>
      <c r="P21" s="1"/>
    </row>
    <row r="22" spans="1:16" x14ac:dyDescent="0.2">
      <c r="A22" s="1"/>
      <c r="B22" s="1"/>
      <c r="C22" s="284"/>
      <c r="D22" s="1"/>
      <c r="E22" s="1"/>
      <c r="F22" s="1"/>
      <c r="G22" s="283" t="s">
        <v>271</v>
      </c>
      <c r="H22" s="1"/>
      <c r="I22" s="283" t="s">
        <v>259</v>
      </c>
      <c r="J22" s="1"/>
      <c r="K22" s="283" t="s">
        <v>323</v>
      </c>
      <c r="L22" s="1"/>
      <c r="M22" s="1"/>
      <c r="N22" s="1"/>
      <c r="O22" s="1"/>
      <c r="P22" s="1"/>
    </row>
    <row r="23" spans="1:16" x14ac:dyDescent="0.2">
      <c r="A23" s="1"/>
      <c r="B23" s="1"/>
      <c r="C23" s="1"/>
      <c r="D23" s="1"/>
      <c r="E23" s="1"/>
      <c r="F23" s="1"/>
      <c r="G23" s="283" t="s">
        <v>319</v>
      </c>
      <c r="H23" s="1"/>
      <c r="I23" s="283" t="s">
        <v>265</v>
      </c>
      <c r="J23" s="1"/>
      <c r="K23" s="283" t="s">
        <v>320</v>
      </c>
      <c r="L23" s="1"/>
      <c r="M23" s="1"/>
      <c r="N23" s="1"/>
      <c r="O23" s="1"/>
      <c r="P23" s="1"/>
    </row>
    <row r="24" spans="1:16" x14ac:dyDescent="0.2">
      <c r="A24" s="1"/>
      <c r="B24" s="1"/>
      <c r="C24" s="1"/>
      <c r="D24" s="1"/>
      <c r="E24" s="1"/>
      <c r="F24" s="1"/>
      <c r="G24" s="283" t="s">
        <v>229</v>
      </c>
      <c r="H24" s="1"/>
      <c r="I24" s="283" t="s">
        <v>0</v>
      </c>
      <c r="J24" s="1"/>
      <c r="K24" s="283" t="s">
        <v>233</v>
      </c>
      <c r="L24" s="1"/>
      <c r="M24" s="1"/>
      <c r="N24" s="1"/>
      <c r="O24" s="1"/>
      <c r="P24" s="1"/>
    </row>
    <row r="25" spans="1:16" x14ac:dyDescent="0.2">
      <c r="A25" s="1"/>
      <c r="B25" s="1"/>
      <c r="C25" s="1"/>
      <c r="D25" s="1"/>
      <c r="E25" s="1"/>
      <c r="F25" s="1"/>
      <c r="G25" s="283" t="s">
        <v>146</v>
      </c>
      <c r="H25" s="1"/>
      <c r="I25" s="283" t="s">
        <v>1</v>
      </c>
      <c r="J25" s="1"/>
      <c r="K25" s="283" t="s">
        <v>230</v>
      </c>
      <c r="L25" s="1"/>
      <c r="M25" s="1"/>
      <c r="N25" s="1"/>
      <c r="O25" s="1"/>
      <c r="P25" s="1"/>
    </row>
    <row r="26" spans="1:16" x14ac:dyDescent="0.2">
      <c r="A26" s="1"/>
      <c r="B26" s="1"/>
      <c r="C26" s="1"/>
      <c r="D26" s="1"/>
      <c r="E26" s="1"/>
      <c r="F26" s="1"/>
      <c r="G26" s="283" t="s">
        <v>148</v>
      </c>
      <c r="H26" s="1"/>
      <c r="I26" s="283" t="s">
        <v>0</v>
      </c>
      <c r="J26" s="1"/>
      <c r="K26" s="283" t="s">
        <v>231</v>
      </c>
      <c r="L26" s="1"/>
      <c r="M26" s="1"/>
      <c r="N26" s="1"/>
      <c r="O26" s="1"/>
      <c r="P26" s="1"/>
    </row>
    <row r="27" spans="1:16" x14ac:dyDescent="0.2">
      <c r="A27" s="1"/>
      <c r="B27" s="1"/>
      <c r="C27" s="1"/>
      <c r="D27" s="1"/>
      <c r="E27" s="1"/>
      <c r="F27" s="1"/>
      <c r="G27" s="283" t="s">
        <v>232</v>
      </c>
      <c r="H27" s="1"/>
      <c r="I27" s="283" t="s">
        <v>1</v>
      </c>
      <c r="J27" s="1"/>
      <c r="K27" s="283" t="s">
        <v>230</v>
      </c>
      <c r="L27" s="1"/>
      <c r="M27" s="1"/>
      <c r="N27" s="1"/>
      <c r="O27" s="1"/>
      <c r="P27" s="1"/>
    </row>
    <row r="28" spans="1:16" x14ac:dyDescent="0.2">
      <c r="A28" s="1"/>
      <c r="B28" s="1"/>
      <c r="C28" s="1"/>
      <c r="D28" s="1"/>
      <c r="E28" s="1"/>
      <c r="F28" s="1"/>
      <c r="G28" s="283" t="s">
        <v>234</v>
      </c>
      <c r="H28" s="1"/>
      <c r="I28" s="283" t="s">
        <v>0</v>
      </c>
      <c r="J28" s="1"/>
      <c r="K28" s="283" t="s">
        <v>235</v>
      </c>
      <c r="L28" s="1"/>
      <c r="M28" s="1"/>
      <c r="N28" s="1"/>
      <c r="O28" s="1"/>
      <c r="P28" s="1"/>
    </row>
    <row r="29" spans="1:16" x14ac:dyDescent="0.2">
      <c r="A29" s="1"/>
      <c r="B29" s="1"/>
      <c r="C29" s="1"/>
      <c r="D29" s="1"/>
      <c r="E29" s="1"/>
      <c r="F29" s="1"/>
      <c r="G29" s="283" t="s">
        <v>149</v>
      </c>
      <c r="H29" s="1"/>
      <c r="I29" s="283" t="s">
        <v>1</v>
      </c>
      <c r="J29" s="1"/>
      <c r="K29" s="283" t="s">
        <v>230</v>
      </c>
      <c r="L29" s="1"/>
      <c r="M29" s="1"/>
      <c r="N29" s="1"/>
      <c r="O29" s="1"/>
      <c r="P29" s="1"/>
    </row>
    <row r="30" spans="1:16" x14ac:dyDescent="0.2">
      <c r="A30" s="1"/>
      <c r="B30" s="1"/>
      <c r="C30" s="1"/>
      <c r="D30" s="1"/>
      <c r="E30" s="1"/>
      <c r="F30" s="1"/>
      <c r="G30" s="283" t="s">
        <v>151</v>
      </c>
      <c r="H30" s="1"/>
      <c r="I30" s="283" t="s">
        <v>0</v>
      </c>
      <c r="J30" s="1"/>
      <c r="K30" s="283" t="s">
        <v>236</v>
      </c>
      <c r="L30" s="1"/>
      <c r="M30" s="1"/>
      <c r="N30" s="1"/>
      <c r="O30" s="1"/>
      <c r="P30" s="1"/>
    </row>
    <row r="31" spans="1:16" x14ac:dyDescent="0.2">
      <c r="A31" s="1"/>
      <c r="B31" s="1"/>
      <c r="C31" s="1"/>
      <c r="D31" s="1"/>
      <c r="E31" s="1"/>
      <c r="F31" s="1"/>
      <c r="G31" s="283" t="s">
        <v>240</v>
      </c>
      <c r="H31" s="1"/>
      <c r="I31" s="283" t="s">
        <v>1</v>
      </c>
      <c r="J31" s="1"/>
      <c r="K31" s="283" t="s">
        <v>230</v>
      </c>
      <c r="L31" s="1"/>
      <c r="M31" s="1"/>
      <c r="N31" s="1"/>
      <c r="O31" s="1"/>
      <c r="P31" s="1"/>
    </row>
    <row r="32" spans="1:16" x14ac:dyDescent="0.2">
      <c r="A32" s="1"/>
      <c r="B32" s="1"/>
      <c r="C32" s="1"/>
      <c r="D32" s="1"/>
      <c r="E32" s="1"/>
      <c r="F32" s="1"/>
      <c r="G32" s="283" t="s">
        <v>237</v>
      </c>
      <c r="H32" s="1"/>
      <c r="I32" s="283" t="s">
        <v>0</v>
      </c>
      <c r="J32" s="1"/>
      <c r="K32" s="283" t="s">
        <v>238</v>
      </c>
      <c r="L32" s="1"/>
      <c r="M32" s="1"/>
      <c r="N32" s="1"/>
      <c r="O32" s="1"/>
      <c r="P32" s="1"/>
    </row>
    <row r="33" spans="1:16" x14ac:dyDescent="0.2">
      <c r="A33" s="1"/>
      <c r="B33" s="1"/>
      <c r="C33" s="1"/>
      <c r="D33" s="1"/>
      <c r="E33" s="1"/>
      <c r="F33" s="1"/>
      <c r="G33" s="283" t="s">
        <v>154</v>
      </c>
      <c r="H33" s="1"/>
      <c r="I33" s="283" t="s">
        <v>1</v>
      </c>
      <c r="J33" s="1"/>
      <c r="K33" s="283" t="s">
        <v>230</v>
      </c>
      <c r="L33" s="1"/>
      <c r="M33" s="1"/>
      <c r="N33" s="1"/>
      <c r="O33" s="1"/>
      <c r="P33" s="1"/>
    </row>
    <row r="34" spans="1:16" x14ac:dyDescent="0.2">
      <c r="A34" s="1"/>
      <c r="B34" s="1"/>
      <c r="C34" s="1"/>
      <c r="D34" s="1"/>
      <c r="E34" s="1"/>
      <c r="F34" s="1"/>
      <c r="G34" s="283" t="s">
        <v>155</v>
      </c>
      <c r="H34" s="1"/>
      <c r="I34" s="283" t="s">
        <v>0</v>
      </c>
      <c r="J34" s="1"/>
      <c r="K34" s="283" t="s">
        <v>239</v>
      </c>
      <c r="L34" s="1"/>
      <c r="M34" s="1"/>
      <c r="N34" s="1"/>
      <c r="O34" s="1"/>
      <c r="P34" s="1"/>
    </row>
    <row r="35" spans="1:16" x14ac:dyDescent="0.2">
      <c r="A35" s="1"/>
      <c r="B35" s="1"/>
      <c r="C35" s="1"/>
      <c r="D35" s="1"/>
      <c r="E35" s="1"/>
      <c r="F35" s="1"/>
      <c r="G35" s="283" t="s">
        <v>241</v>
      </c>
      <c r="H35" s="1"/>
      <c r="I35" s="283" t="s">
        <v>1</v>
      </c>
      <c r="J35" s="1"/>
      <c r="K35" s="283" t="s">
        <v>230</v>
      </c>
      <c r="L35" s="1"/>
      <c r="M35" s="1"/>
      <c r="N35" s="1"/>
      <c r="O35" s="1"/>
      <c r="P35" s="1"/>
    </row>
    <row r="36" spans="1:16" x14ac:dyDescent="0.2">
      <c r="A36" s="1"/>
      <c r="B36" s="1"/>
      <c r="C36" s="1"/>
      <c r="D36" s="1"/>
      <c r="E36" s="1"/>
      <c r="F36" s="1"/>
      <c r="G36" s="283" t="s">
        <v>242</v>
      </c>
      <c r="H36" s="1"/>
      <c r="I36" s="283" t="s">
        <v>0</v>
      </c>
      <c r="J36" s="1"/>
      <c r="K36" s="283" t="s">
        <v>244</v>
      </c>
      <c r="L36" s="1"/>
      <c r="M36" s="1"/>
      <c r="N36" s="1"/>
      <c r="O36" s="1"/>
      <c r="P36" s="1"/>
    </row>
    <row r="37" spans="1:16" x14ac:dyDescent="0.2">
      <c r="A37" s="1"/>
      <c r="B37" s="1"/>
      <c r="C37" s="1"/>
      <c r="D37" s="1"/>
      <c r="E37" s="1"/>
      <c r="F37" s="1"/>
      <c r="G37" s="283" t="s">
        <v>157</v>
      </c>
      <c r="H37" s="1"/>
      <c r="I37" s="283" t="s">
        <v>1</v>
      </c>
      <c r="J37" s="1"/>
      <c r="K37" s="283" t="s">
        <v>230</v>
      </c>
      <c r="L37" s="1"/>
      <c r="M37" s="1"/>
      <c r="N37" s="1"/>
      <c r="O37" s="1"/>
      <c r="P37" s="1"/>
    </row>
    <row r="38" spans="1:16" x14ac:dyDescent="0.2">
      <c r="A38" s="1"/>
      <c r="B38" s="1"/>
      <c r="C38" s="1"/>
      <c r="D38" s="1"/>
      <c r="E38" s="1"/>
      <c r="F38" s="1"/>
      <c r="G38" s="283" t="s">
        <v>20</v>
      </c>
      <c r="H38" s="1"/>
      <c r="I38" s="283" t="s">
        <v>0</v>
      </c>
      <c r="J38" s="1"/>
      <c r="K38" s="283" t="s">
        <v>243</v>
      </c>
      <c r="L38" s="1"/>
      <c r="M38" s="1"/>
      <c r="N38" s="1"/>
      <c r="O38" s="1"/>
      <c r="P38" s="1"/>
    </row>
    <row r="39" spans="1:16" x14ac:dyDescent="0.2">
      <c r="A39" s="1"/>
      <c r="B39" s="1"/>
      <c r="C39" s="1"/>
      <c r="D39" s="1"/>
      <c r="E39" s="1"/>
      <c r="F39" s="1"/>
      <c r="G39" s="283" t="s">
        <v>324</v>
      </c>
      <c r="H39" s="1"/>
      <c r="I39" s="283" t="s">
        <v>1</v>
      </c>
      <c r="J39" s="1"/>
      <c r="K39" s="283" t="s">
        <v>245</v>
      </c>
      <c r="L39" s="1"/>
      <c r="M39" s="1"/>
      <c r="N39" s="1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283" t="s">
        <v>304</v>
      </c>
      <c r="H40" s="1"/>
      <c r="I40" s="283" t="s">
        <v>259</v>
      </c>
      <c r="J40" s="1"/>
      <c r="K40" s="283" t="s">
        <v>321</v>
      </c>
      <c r="L40" s="1"/>
      <c r="M40" s="1"/>
      <c r="N40" s="1"/>
      <c r="O40" s="1"/>
      <c r="P40" s="1"/>
    </row>
    <row r="41" spans="1:16" x14ac:dyDescent="0.2">
      <c r="A41" s="1"/>
      <c r="B41" s="1"/>
      <c r="C41" s="1"/>
      <c r="D41" s="1"/>
      <c r="E41" s="1"/>
      <c r="F41" s="1"/>
      <c r="G41" s="283" t="s">
        <v>325</v>
      </c>
      <c r="H41" s="1"/>
      <c r="I41" s="283" t="s">
        <v>1</v>
      </c>
      <c r="J41" s="1"/>
      <c r="K41" s="283" t="s">
        <v>330</v>
      </c>
      <c r="L41" s="1"/>
      <c r="M41" s="1"/>
      <c r="N41" s="1"/>
      <c r="O41" s="1"/>
      <c r="P41" s="1"/>
    </row>
    <row r="42" spans="1:16" x14ac:dyDescent="0.2">
      <c r="A42" s="1"/>
      <c r="B42" s="1"/>
      <c r="C42" s="1"/>
      <c r="D42" s="1"/>
      <c r="E42" s="1"/>
      <c r="F42" s="1"/>
      <c r="G42" s="283" t="s">
        <v>326</v>
      </c>
      <c r="H42" s="1"/>
      <c r="I42" s="283" t="s">
        <v>265</v>
      </c>
      <c r="J42" s="1"/>
      <c r="K42" s="283" t="s">
        <v>327</v>
      </c>
      <c r="L42" s="1"/>
      <c r="M42" s="1"/>
      <c r="N42" s="1"/>
      <c r="O42" s="1"/>
      <c r="P42" s="1"/>
    </row>
    <row r="43" spans="1:16" x14ac:dyDescent="0.2">
      <c r="A43" s="1"/>
      <c r="B43" s="1"/>
      <c r="C43" s="1"/>
      <c r="D43" s="1"/>
      <c r="E43" s="1"/>
      <c r="F43" s="1"/>
      <c r="G43" s="283" t="s">
        <v>328</v>
      </c>
      <c r="H43" s="1"/>
      <c r="I43" s="283" t="s">
        <v>1</v>
      </c>
      <c r="J43" s="1"/>
      <c r="K43" s="283" t="s">
        <v>329</v>
      </c>
      <c r="L43" s="1"/>
      <c r="M43" s="1"/>
      <c r="N43" s="1"/>
      <c r="O43" s="1"/>
      <c r="P43" s="1"/>
    </row>
    <row r="44" spans="1:16" x14ac:dyDescent="0.2">
      <c r="A44" s="1"/>
      <c r="B44" s="1"/>
      <c r="C44" s="1"/>
      <c r="D44" s="1"/>
      <c r="E44" s="1"/>
      <c r="F44" s="1"/>
      <c r="G44" s="283" t="s">
        <v>223</v>
      </c>
      <c r="H44" s="1"/>
      <c r="I44" s="283" t="s">
        <v>0</v>
      </c>
      <c r="J44" s="1"/>
      <c r="K44" s="283" t="s">
        <v>246</v>
      </c>
      <c r="L44" s="1"/>
      <c r="M44" s="1"/>
      <c r="N44" s="1"/>
      <c r="O44" s="1"/>
      <c r="P44" s="1"/>
    </row>
    <row r="45" spans="1:16" x14ac:dyDescent="0.2">
      <c r="A45" s="1"/>
      <c r="B45" s="1"/>
      <c r="C45" s="1"/>
      <c r="D45" s="1"/>
      <c r="E45" s="1"/>
      <c r="F45" s="1"/>
      <c r="G45" s="283" t="s">
        <v>159</v>
      </c>
      <c r="H45" s="1"/>
      <c r="I45" s="283" t="s">
        <v>1</v>
      </c>
      <c r="J45" s="1"/>
      <c r="K45" s="283" t="s">
        <v>230</v>
      </c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1"/>
      <c r="B47" s="1"/>
      <c r="C47" s="1"/>
      <c r="D47" s="1"/>
      <c r="E47" s="283" t="s">
        <v>77</v>
      </c>
      <c r="F47" s="1"/>
      <c r="G47" s="283" t="s">
        <v>216</v>
      </c>
      <c r="H47" s="1"/>
      <c r="I47" s="283" t="s">
        <v>0</v>
      </c>
      <c r="J47" s="1"/>
      <c r="K47" s="283" t="s">
        <v>215</v>
      </c>
      <c r="L47" s="1"/>
      <c r="M47" s="283" t="s">
        <v>117</v>
      </c>
      <c r="N47" s="1"/>
      <c r="O47" s="1"/>
      <c r="P47" s="1"/>
    </row>
    <row r="48" spans="1:16" x14ac:dyDescent="0.2">
      <c r="A48" s="1"/>
      <c r="B48" s="1"/>
      <c r="C48" s="1"/>
      <c r="D48" s="1"/>
      <c r="E48" s="1"/>
      <c r="F48" s="1"/>
      <c r="G48" s="283" t="s">
        <v>217</v>
      </c>
      <c r="H48" s="1"/>
      <c r="I48" s="283" t="s">
        <v>1</v>
      </c>
      <c r="J48" s="1"/>
      <c r="K48" s="283" t="s">
        <v>78</v>
      </c>
      <c r="L48" s="1"/>
      <c r="M48" s="1"/>
      <c r="N48" s="1"/>
      <c r="O48" s="1"/>
      <c r="P48" s="1"/>
    </row>
    <row r="49" spans="1:16" x14ac:dyDescent="0.2">
      <c r="A49" s="1"/>
      <c r="B49" s="1"/>
      <c r="C49" s="1"/>
      <c r="D49" s="1"/>
      <c r="E49" s="1"/>
      <c r="F49" s="1"/>
      <c r="G49" s="283" t="s">
        <v>82</v>
      </c>
      <c r="H49" s="1"/>
      <c r="I49" s="283" t="s">
        <v>0</v>
      </c>
      <c r="J49" s="1"/>
      <c r="K49" s="283" t="s">
        <v>83</v>
      </c>
      <c r="L49" s="1"/>
      <c r="M49" s="1"/>
      <c r="N49" s="1"/>
      <c r="O49" s="1"/>
      <c r="P49" s="1"/>
    </row>
    <row r="50" spans="1:16" x14ac:dyDescent="0.2">
      <c r="A50" s="1"/>
      <c r="B50" s="1"/>
      <c r="C50" s="1"/>
      <c r="D50" s="1"/>
      <c r="E50" s="1"/>
      <c r="F50" s="1"/>
      <c r="G50" s="283" t="s">
        <v>85</v>
      </c>
      <c r="H50" s="1"/>
      <c r="I50" s="283" t="s">
        <v>1</v>
      </c>
      <c r="J50" s="1"/>
      <c r="K50" s="283" t="s">
        <v>84</v>
      </c>
      <c r="L50" s="1"/>
      <c r="M50" s="1"/>
      <c r="N50" s="1"/>
      <c r="O50" s="1"/>
      <c r="P50" s="1"/>
    </row>
    <row r="51" spans="1:16" x14ac:dyDescent="0.2">
      <c r="A51" s="1"/>
      <c r="B51" s="1"/>
      <c r="C51" s="1"/>
      <c r="D51" s="1"/>
      <c r="E51" s="1"/>
      <c r="F51" s="1"/>
      <c r="G51" s="283" t="s">
        <v>20</v>
      </c>
      <c r="H51" s="1"/>
      <c r="I51" s="283" t="s">
        <v>0</v>
      </c>
      <c r="J51" s="1"/>
      <c r="K51" s="283" t="s">
        <v>218</v>
      </c>
      <c r="L51" s="1"/>
      <c r="M51" s="1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283" t="s">
        <v>374</v>
      </c>
      <c r="H52" s="1"/>
      <c r="I52" s="283" t="s">
        <v>0</v>
      </c>
      <c r="J52" s="1"/>
      <c r="K52" s="283" t="s">
        <v>379</v>
      </c>
      <c r="L52" s="1"/>
      <c r="M52" s="1"/>
      <c r="N52" s="1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283" t="s">
        <v>219</v>
      </c>
      <c r="H53" s="1"/>
      <c r="I53" s="283" t="s">
        <v>0</v>
      </c>
      <c r="J53" s="1"/>
      <c r="K53" s="283" t="s">
        <v>220</v>
      </c>
      <c r="L53" s="1"/>
      <c r="M53" s="1"/>
      <c r="N53" s="1"/>
      <c r="O53" s="1"/>
      <c r="P53" s="1"/>
    </row>
    <row r="54" spans="1:16" x14ac:dyDescent="0.2">
      <c r="A54" s="1"/>
      <c r="B54" s="1"/>
      <c r="C54" s="1"/>
      <c r="D54" s="1"/>
      <c r="E54" s="1"/>
      <c r="F54" s="1"/>
      <c r="G54" s="283" t="s">
        <v>221</v>
      </c>
      <c r="H54" s="1"/>
      <c r="I54" s="283" t="s">
        <v>1</v>
      </c>
      <c r="J54" s="1"/>
      <c r="K54" s="283" t="s">
        <v>222</v>
      </c>
      <c r="L54" s="1"/>
      <c r="M54" s="1"/>
      <c r="N54" s="1"/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283" t="s">
        <v>223</v>
      </c>
      <c r="H55" s="1"/>
      <c r="I55" s="283" t="s">
        <v>0</v>
      </c>
      <c r="J55" s="1"/>
      <c r="K55" s="283" t="s">
        <v>226</v>
      </c>
      <c r="L55" s="1"/>
      <c r="M55" s="1"/>
      <c r="N55" s="1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283" t="s">
        <v>224</v>
      </c>
      <c r="H56" s="1"/>
      <c r="I56" s="283" t="s">
        <v>0</v>
      </c>
      <c r="J56" s="1"/>
      <c r="K56" s="283" t="s">
        <v>225</v>
      </c>
      <c r="L56" s="1"/>
      <c r="M56" s="1"/>
      <c r="N56" s="1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283" t="s">
        <v>52</v>
      </c>
      <c r="H57" s="1"/>
      <c r="I57" s="283" t="s">
        <v>0</v>
      </c>
      <c r="J57" s="1"/>
      <c r="K57" s="283" t="s">
        <v>63</v>
      </c>
      <c r="L57" s="1"/>
      <c r="M57" s="1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283" t="s">
        <v>13</v>
      </c>
      <c r="H58" s="1"/>
      <c r="I58" s="283" t="s">
        <v>0</v>
      </c>
      <c r="J58" s="1"/>
      <c r="K58" s="283" t="s">
        <v>79</v>
      </c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283" t="s">
        <v>80</v>
      </c>
      <c r="H59" s="1"/>
      <c r="I59" s="283" t="s">
        <v>0</v>
      </c>
      <c r="J59" s="1"/>
      <c r="K59" s="283" t="s">
        <v>49</v>
      </c>
      <c r="L59" s="1"/>
      <c r="M59" s="1"/>
      <c r="N59" s="1"/>
      <c r="O59" s="1"/>
      <c r="P59" s="1"/>
    </row>
    <row r="60" spans="1:16" x14ac:dyDescent="0.2">
      <c r="A60" s="1"/>
      <c r="B60" s="1"/>
      <c r="C60" s="1"/>
      <c r="D60" s="1"/>
      <c r="E60" s="1"/>
      <c r="F60" s="1"/>
      <c r="G60" s="283" t="s">
        <v>81</v>
      </c>
      <c r="H60" s="1"/>
      <c r="I60" s="283" t="s">
        <v>1</v>
      </c>
      <c r="J60" s="1"/>
      <c r="K60" s="283" t="s">
        <v>214</v>
      </c>
      <c r="L60" s="1"/>
      <c r="M60" s="1"/>
      <c r="N60" s="1"/>
      <c r="O60" s="1"/>
      <c r="P60" s="1"/>
    </row>
    <row r="61" spans="1:16" x14ac:dyDescent="0.2">
      <c r="A61" s="1"/>
      <c r="B61" s="1"/>
      <c r="C61" s="1"/>
      <c r="D61" s="1"/>
      <c r="E61" s="1"/>
      <c r="F61" s="1"/>
      <c r="G61" s="283" t="s">
        <v>331</v>
      </c>
      <c r="H61" s="1"/>
      <c r="I61" s="283" t="s">
        <v>265</v>
      </c>
      <c r="J61" s="1"/>
      <c r="K61" s="283" t="s">
        <v>332</v>
      </c>
      <c r="L61" s="1"/>
      <c r="M61" s="1"/>
      <c r="N61" s="1"/>
      <c r="O61" s="1"/>
      <c r="P61" s="1"/>
    </row>
    <row r="62" spans="1: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x14ac:dyDescent="0.2">
      <c r="A63" s="1"/>
      <c r="B63" s="1"/>
      <c r="C63" s="1"/>
      <c r="D63" s="1"/>
      <c r="E63" s="283" t="s">
        <v>430</v>
      </c>
      <c r="F63" s="1"/>
      <c r="G63" s="283" t="s">
        <v>86</v>
      </c>
      <c r="H63" s="1"/>
      <c r="I63" s="283" t="s">
        <v>0</v>
      </c>
      <c r="J63" s="1"/>
      <c r="K63" s="283" t="s">
        <v>88</v>
      </c>
      <c r="L63" s="1"/>
      <c r="M63" s="283" t="s">
        <v>118</v>
      </c>
      <c r="N63" s="1"/>
      <c r="O63" s="1"/>
      <c r="P63" s="1"/>
    </row>
    <row r="64" spans="1:16" x14ac:dyDescent="0.2">
      <c r="A64" s="1"/>
      <c r="B64" s="1"/>
      <c r="C64" s="1"/>
      <c r="D64" s="1"/>
      <c r="E64" s="1"/>
      <c r="F64" s="1"/>
      <c r="G64" s="283" t="s">
        <v>24</v>
      </c>
      <c r="H64" s="1"/>
      <c r="I64" s="283" t="s">
        <v>0</v>
      </c>
      <c r="J64" s="1"/>
      <c r="K64" s="283" t="s">
        <v>89</v>
      </c>
      <c r="L64" s="1"/>
      <c r="M64" s="1"/>
      <c r="N64" s="1"/>
      <c r="O64" s="1"/>
      <c r="P64" s="1"/>
    </row>
    <row r="65" spans="1:16" x14ac:dyDescent="0.2">
      <c r="A65" s="1"/>
      <c r="B65" s="1"/>
      <c r="C65" s="1"/>
      <c r="D65" s="1"/>
      <c r="E65" s="1"/>
      <c r="F65" s="1"/>
      <c r="G65" s="283" t="s">
        <v>27</v>
      </c>
      <c r="H65" s="1"/>
      <c r="I65" s="283" t="s">
        <v>0</v>
      </c>
      <c r="J65" s="1"/>
      <c r="K65" s="283" t="s">
        <v>90</v>
      </c>
      <c r="L65" s="1"/>
      <c r="M65" s="1"/>
      <c r="N65" s="1"/>
      <c r="O65" s="1"/>
      <c r="P65" s="1"/>
    </row>
    <row r="66" spans="1:16" x14ac:dyDescent="0.2">
      <c r="A66" s="1"/>
      <c r="B66" s="1"/>
      <c r="C66" s="1"/>
      <c r="D66" s="1"/>
      <c r="E66" s="1"/>
      <c r="F66" s="1"/>
      <c r="G66" s="283" t="s">
        <v>44</v>
      </c>
      <c r="H66" s="1"/>
      <c r="I66" s="283" t="s">
        <v>0</v>
      </c>
      <c r="J66" s="1"/>
      <c r="K66" s="283" t="s">
        <v>91</v>
      </c>
      <c r="L66" s="1"/>
      <c r="M66" s="1"/>
      <c r="N66" s="1"/>
      <c r="O66" s="1"/>
      <c r="P66" s="1"/>
    </row>
    <row r="67" spans="1:16" x14ac:dyDescent="0.2">
      <c r="A67" s="1"/>
      <c r="B67" s="1"/>
      <c r="C67" s="1"/>
      <c r="D67" s="1"/>
      <c r="E67" s="1"/>
      <c r="F67" s="1"/>
      <c r="G67" s="283" t="s">
        <v>87</v>
      </c>
      <c r="H67" s="1"/>
      <c r="I67" s="283" t="s">
        <v>0</v>
      </c>
      <c r="J67" s="1"/>
      <c r="K67" s="283" t="s">
        <v>92</v>
      </c>
      <c r="L67" s="1"/>
      <c r="M67" s="1"/>
      <c r="N67" s="1"/>
      <c r="O67" s="1"/>
      <c r="P67" s="1"/>
    </row>
    <row r="68" spans="1: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x14ac:dyDescent="0.2">
      <c r="A69" s="1"/>
      <c r="B69" s="1"/>
      <c r="C69" s="1"/>
      <c r="D69" s="1"/>
      <c r="E69" s="283" t="s">
        <v>431</v>
      </c>
      <c r="F69" s="1"/>
      <c r="G69" s="283" t="s">
        <v>120</v>
      </c>
      <c r="H69" s="1"/>
      <c r="I69" s="283" t="s">
        <v>0</v>
      </c>
      <c r="J69" s="1"/>
      <c r="K69" s="283" t="s">
        <v>104</v>
      </c>
      <c r="L69" s="1"/>
      <c r="M69" s="283" t="s">
        <v>119</v>
      </c>
      <c r="N69" s="1"/>
      <c r="O69" s="1"/>
      <c r="P69" s="1"/>
    </row>
    <row r="70" spans="1:16" x14ac:dyDescent="0.2">
      <c r="A70" s="1"/>
      <c r="B70" s="1"/>
      <c r="C70" s="1"/>
      <c r="D70" s="1"/>
      <c r="E70" s="1"/>
      <c r="F70" s="1"/>
      <c r="G70" s="283" t="s">
        <v>113</v>
      </c>
      <c r="H70" s="1"/>
      <c r="I70" s="283" t="s">
        <v>0</v>
      </c>
      <c r="J70" s="1"/>
      <c r="K70" s="283" t="s">
        <v>105</v>
      </c>
      <c r="L70" s="1"/>
      <c r="M70" s="1"/>
      <c r="N70" s="1"/>
      <c r="O70" s="1"/>
      <c r="P70" s="1"/>
    </row>
    <row r="71" spans="1:16" x14ac:dyDescent="0.2">
      <c r="A71" s="1"/>
      <c r="B71" s="1"/>
      <c r="C71" s="1"/>
      <c r="D71" s="1"/>
      <c r="E71" s="1"/>
      <c r="F71" s="1"/>
      <c r="G71" s="283" t="s">
        <v>114</v>
      </c>
      <c r="H71" s="1"/>
      <c r="I71" s="283" t="s">
        <v>0</v>
      </c>
      <c r="J71" s="1"/>
      <c r="K71" s="283" t="s">
        <v>106</v>
      </c>
      <c r="L71" s="1"/>
      <c r="M71" s="1"/>
      <c r="N71" s="1"/>
      <c r="O71" s="1"/>
      <c r="P71" s="1"/>
    </row>
    <row r="72" spans="1:16" x14ac:dyDescent="0.2">
      <c r="A72" s="1"/>
      <c r="B72" s="1"/>
      <c r="C72" s="1"/>
      <c r="D72" s="1"/>
      <c r="E72" s="1"/>
      <c r="F72" s="1"/>
      <c r="G72" s="283" t="s">
        <v>115</v>
      </c>
      <c r="H72" s="1"/>
      <c r="I72" s="283" t="s">
        <v>0</v>
      </c>
      <c r="J72" s="1"/>
      <c r="K72" s="283" t="s">
        <v>107</v>
      </c>
      <c r="L72" s="1"/>
      <c r="M72" s="1"/>
      <c r="N72" s="1"/>
      <c r="O72" s="1"/>
      <c r="P72" s="1"/>
    </row>
    <row r="73" spans="1:16" x14ac:dyDescent="0.2">
      <c r="A73" s="1"/>
      <c r="B73" s="1"/>
      <c r="C73" s="1"/>
      <c r="D73" s="1"/>
      <c r="E73" s="1"/>
      <c r="F73" s="1"/>
      <c r="G73" s="283" t="s">
        <v>121</v>
      </c>
      <c r="H73" s="1"/>
      <c r="I73" s="283" t="s">
        <v>0</v>
      </c>
      <c r="J73" s="1"/>
      <c r="K73" s="283" t="s">
        <v>108</v>
      </c>
      <c r="L73" s="1"/>
      <c r="M73" s="1"/>
      <c r="N73" s="1"/>
      <c r="O73" s="1"/>
      <c r="P73" s="1"/>
    </row>
    <row r="74" spans="1:16" x14ac:dyDescent="0.2">
      <c r="A74" s="1"/>
      <c r="B74" s="1"/>
      <c r="C74" s="1"/>
      <c r="D74" s="1"/>
      <c r="E74" s="1"/>
      <c r="F74" s="1"/>
      <c r="G74" s="283" t="s">
        <v>122</v>
      </c>
      <c r="H74" s="1"/>
      <c r="I74" s="283" t="s">
        <v>0</v>
      </c>
      <c r="J74" s="1"/>
      <c r="K74" s="283" t="s">
        <v>110</v>
      </c>
      <c r="L74" s="1"/>
      <c r="M74" s="1"/>
      <c r="N74" s="1"/>
      <c r="O74" s="1"/>
      <c r="P74" s="1"/>
    </row>
    <row r="75" spans="1: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x14ac:dyDescent="0.2">
      <c r="A76" s="1"/>
      <c r="B76" s="1"/>
      <c r="C76" s="1"/>
      <c r="D76" s="1"/>
      <c r="E76" s="283" t="s">
        <v>432</v>
      </c>
      <c r="F76" s="1"/>
      <c r="G76" s="283" t="s">
        <v>348</v>
      </c>
      <c r="H76" s="1"/>
      <c r="I76" s="283" t="s">
        <v>0</v>
      </c>
      <c r="J76" s="1"/>
      <c r="K76" s="283" t="s">
        <v>88</v>
      </c>
      <c r="L76" s="1"/>
      <c r="M76" s="283" t="s">
        <v>123</v>
      </c>
      <c r="N76" s="1"/>
      <c r="O76" s="1"/>
      <c r="P76" s="1"/>
    </row>
    <row r="77" spans="1:16" x14ac:dyDescent="0.2">
      <c r="A77" s="1"/>
      <c r="B77" s="1"/>
      <c r="C77" s="1"/>
      <c r="D77" s="1"/>
      <c r="E77" s="1"/>
      <c r="F77" s="1"/>
      <c r="G77" s="283" t="s">
        <v>349</v>
      </c>
      <c r="H77" s="1"/>
      <c r="I77" s="283" t="s">
        <v>0</v>
      </c>
      <c r="J77" s="1"/>
      <c r="K77" s="283" t="s">
        <v>89</v>
      </c>
      <c r="L77" s="1"/>
      <c r="M77" s="1"/>
      <c r="N77" s="1"/>
      <c r="O77" s="1"/>
      <c r="P77" s="1"/>
    </row>
    <row r="78" spans="1:16" x14ac:dyDescent="0.2">
      <c r="A78" s="1"/>
      <c r="B78" s="1"/>
      <c r="C78" s="1"/>
      <c r="D78" s="1"/>
      <c r="E78" s="1"/>
      <c r="F78" s="1"/>
      <c r="G78" s="283" t="s">
        <v>350</v>
      </c>
      <c r="H78" s="1"/>
      <c r="I78" s="283" t="s">
        <v>0</v>
      </c>
      <c r="J78" s="1"/>
      <c r="K78" s="283" t="s">
        <v>90</v>
      </c>
      <c r="L78" s="1"/>
      <c r="M78" s="1"/>
      <c r="N78" s="1"/>
      <c r="O78" s="1"/>
      <c r="P78" s="1"/>
    </row>
    <row r="79" spans="1:16" x14ac:dyDescent="0.2">
      <c r="A79" s="1"/>
      <c r="B79" s="1"/>
      <c r="C79" s="1"/>
      <c r="D79" s="1"/>
      <c r="E79" s="1"/>
      <c r="F79" s="1"/>
      <c r="G79" s="283" t="s">
        <v>351</v>
      </c>
      <c r="H79" s="1"/>
      <c r="I79" s="283" t="s">
        <v>0</v>
      </c>
      <c r="J79" s="1"/>
      <c r="K79" s="283" t="s">
        <v>91</v>
      </c>
      <c r="L79" s="1"/>
      <c r="M79" s="1"/>
      <c r="N79" s="1"/>
      <c r="O79" s="1"/>
      <c r="P79" s="1"/>
    </row>
    <row r="80" spans="1:16" x14ac:dyDescent="0.2">
      <c r="A80" s="1"/>
      <c r="B80" s="1"/>
      <c r="C80" s="1"/>
      <c r="D80" s="1"/>
      <c r="E80" s="1"/>
      <c r="F80" s="1"/>
      <c r="G80" s="283" t="s">
        <v>352</v>
      </c>
      <c r="H80" s="1"/>
      <c r="I80" s="283" t="s">
        <v>0</v>
      </c>
      <c r="J80" s="1"/>
      <c r="K80" s="283" t="s">
        <v>92</v>
      </c>
      <c r="L80" s="1"/>
      <c r="M80" s="1"/>
      <c r="N80" s="1"/>
      <c r="O80" s="1"/>
      <c r="P80" s="1"/>
    </row>
    <row r="81" spans="1: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</sheetData>
  <conditionalFormatting sqref="C7 C11:C22">
    <cfRule type="containsBlanks" dxfId="201" priority="32">
      <formula>LEN(TRIM(C7))=0</formula>
    </cfRule>
  </conditionalFormatting>
  <conditionalFormatting sqref="A83:E1048576 H1:XFD23 H83:XFD1048576 A9:D23 A2:E8 E1">
    <cfRule type="cellIs" dxfId="200" priority="30" operator="equal">
      <formula>0</formula>
    </cfRule>
  </conditionalFormatting>
  <conditionalFormatting sqref="E9:E23">
    <cfRule type="cellIs" dxfId="199" priority="25" operator="equal">
      <formula>0</formula>
    </cfRule>
  </conditionalFormatting>
  <conditionalFormatting sqref="F1:G23 F83:G1048576">
    <cfRule type="cellIs" dxfId="198" priority="24" operator="equal">
      <formula>0</formula>
    </cfRule>
  </conditionalFormatting>
  <conditionalFormatting sqref="A24:D56 H24:XFD56">
    <cfRule type="cellIs" dxfId="197" priority="23" operator="equal">
      <formula>0</formula>
    </cfRule>
  </conditionalFormatting>
  <conditionalFormatting sqref="E24:E56">
    <cfRule type="cellIs" dxfId="196" priority="22" operator="equal">
      <formula>0</formula>
    </cfRule>
  </conditionalFormatting>
  <conditionalFormatting sqref="F24:G56">
    <cfRule type="cellIs" dxfId="195" priority="21" operator="equal">
      <formula>0</formula>
    </cfRule>
  </conditionalFormatting>
  <conditionalFormatting sqref="A57:D64 H57:XFD64">
    <cfRule type="cellIs" dxfId="194" priority="20" operator="equal">
      <formula>0</formula>
    </cfRule>
  </conditionalFormatting>
  <conditionalFormatting sqref="E57:E64">
    <cfRule type="cellIs" dxfId="193" priority="19" operator="equal">
      <formula>0</formula>
    </cfRule>
  </conditionalFormatting>
  <conditionalFormatting sqref="F57:G64">
    <cfRule type="cellIs" dxfId="192" priority="18" operator="equal">
      <formula>0</formula>
    </cfRule>
  </conditionalFormatting>
  <conditionalFormatting sqref="A65:D71 H65:XFD71">
    <cfRule type="cellIs" dxfId="191" priority="17" operator="equal">
      <formula>0</formula>
    </cfRule>
  </conditionalFormatting>
  <conditionalFormatting sqref="E65:E71">
    <cfRule type="cellIs" dxfId="190" priority="16" operator="equal">
      <formula>0</formula>
    </cfRule>
  </conditionalFormatting>
  <conditionalFormatting sqref="F65:G71">
    <cfRule type="cellIs" dxfId="189" priority="15" operator="equal">
      <formula>0</formula>
    </cfRule>
  </conditionalFormatting>
  <conditionalFormatting sqref="A72:D72 H72:XFD72">
    <cfRule type="cellIs" dxfId="188" priority="14" operator="equal">
      <formula>0</formula>
    </cfRule>
  </conditionalFormatting>
  <conditionalFormatting sqref="E72">
    <cfRule type="cellIs" dxfId="187" priority="13" operator="equal">
      <formula>0</formula>
    </cfRule>
  </conditionalFormatting>
  <conditionalFormatting sqref="F72:G72">
    <cfRule type="cellIs" dxfId="186" priority="12" operator="equal">
      <formula>0</formula>
    </cfRule>
  </conditionalFormatting>
  <conditionalFormatting sqref="A73:D78 H73:XFD78">
    <cfRule type="cellIs" dxfId="185" priority="11" operator="equal">
      <formula>0</formula>
    </cfRule>
  </conditionalFormatting>
  <conditionalFormatting sqref="E73:E78">
    <cfRule type="cellIs" dxfId="184" priority="10" operator="equal">
      <formula>0</formula>
    </cfRule>
  </conditionalFormatting>
  <conditionalFormatting sqref="F73:G78">
    <cfRule type="cellIs" dxfId="183" priority="9" operator="equal">
      <formula>0</formula>
    </cfRule>
  </conditionalFormatting>
  <conditionalFormatting sqref="A79:D82 H79:XFD82">
    <cfRule type="cellIs" dxfId="182" priority="8" operator="equal">
      <formula>0</formula>
    </cfRule>
  </conditionalFormatting>
  <conditionalFormatting sqref="E79:E82">
    <cfRule type="cellIs" dxfId="181" priority="7" operator="equal">
      <formula>0</formula>
    </cfRule>
  </conditionalFormatting>
  <conditionalFormatting sqref="F79:G82">
    <cfRule type="cellIs" dxfId="180" priority="6" operator="equal">
      <formula>0</formula>
    </cfRule>
  </conditionalFormatting>
  <conditionalFormatting sqref="E11 G11:G19 E21 G21:G45 E47 G47:G61 E63 G63:G67 E69 G69:G74 E76 G76:G80">
    <cfRule type="containsBlanks" dxfId="179" priority="5">
      <formula>LEN(TRIM(E11))=0</formula>
    </cfRule>
  </conditionalFormatting>
  <conditionalFormatting sqref="I11:I19 I21:I45 I47:I61 I63:I67 I69:I74 I76:I80">
    <cfRule type="containsBlanks" dxfId="178" priority="4">
      <formula>LEN(TRIM(I11))=0</formula>
    </cfRule>
  </conditionalFormatting>
  <conditionalFormatting sqref="K11:K19 K21:K45 K47:K61 K63:K67 K69:K74 K76:K80">
    <cfRule type="containsBlanks" dxfId="177" priority="3">
      <formula>LEN(TRIM(K11))=0</formula>
    </cfRule>
  </conditionalFormatting>
  <conditionalFormatting sqref="M11 M21 M47 M63 M69 M76">
    <cfRule type="containsBlanks" dxfId="176" priority="2">
      <formula>LEN(TRIM(M11))=0</formula>
    </cfRule>
  </conditionalFormatting>
  <conditionalFormatting sqref="A1:D1">
    <cfRule type="cellIs" dxfId="175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Q263"/>
  <sheetViews>
    <sheetView workbookViewId="0">
      <pane xSplit="12" ySplit="9" topLeftCell="M10" activePane="bottomRight" state="frozen"/>
      <selection pane="topRight" activeCell="M1" sqref="M1"/>
      <selection pane="bottomLeft" activeCell="A8" sqref="A8"/>
      <selection pane="bottomRight" activeCell="A9" sqref="A9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f>KPI_Reports_0!N14</f>
        <v>1375.4989064163999</v>
      </c>
      <c r="O2" s="37">
        <f>KPI_Reports_0!O14</f>
        <v>8142.3112141603924</v>
      </c>
      <c r="P2" s="37">
        <f>KPI_Reports_0!P14</f>
        <v>9734.3793179012828</v>
      </c>
      <c r="Q2" s="37">
        <f>KPI_Reports_0!Q14</f>
        <v>9948.8369063109494</v>
      </c>
      <c r="R2" s="37">
        <f>KPI_Reports_0!R14</f>
        <v>13332.285234141611</v>
      </c>
      <c r="S2" s="37">
        <f>KPI_Reports_0!S14</f>
        <v>14524.894164011543</v>
      </c>
      <c r="T2" s="37">
        <f>KPI_Reports_0!T14</f>
        <v>16681.45364093122</v>
      </c>
      <c r="U2" s="37">
        <f>KPI_Reports_0!U14</f>
        <v>16086.071979440534</v>
      </c>
      <c r="V2" s="37">
        <f>KPI_Reports_0!V14</f>
        <v>22613.409430747757</v>
      </c>
      <c r="W2" s="37">
        <f>KPI_Reports_0!W14</f>
        <v>30725.88419865325</v>
      </c>
      <c r="X2" s="37">
        <f>KPI_Reports_0!X14</f>
        <v>30286.246123803481</v>
      </c>
      <c r="Y2" s="38">
        <f>KPI_Reports_0!Y14</f>
        <v>31637.771960789818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CONTENT!C3</f>
        <v>СЦЕНАРИИ</v>
      </c>
      <c r="D3" s="1"/>
      <c r="E3" s="1" t="str">
        <f>CONTENT!E3</f>
        <v>в деньгах и в заказах</v>
      </c>
      <c r="F3" s="1"/>
      <c r="G3" s="1"/>
      <c r="H3" s="1"/>
      <c r="I3" s="52" t="s">
        <v>48</v>
      </c>
      <c r="J3" s="53"/>
      <c r="K3" s="54" t="s">
        <v>0</v>
      </c>
      <c r="L3" s="1"/>
      <c r="M3" s="1"/>
      <c r="N3" s="42">
        <f>KPI_Reports_0!N19</f>
        <v>6483.3316780439518</v>
      </c>
      <c r="O3" s="43">
        <f>KPI_Reports_0!O19</f>
        <v>10242.837311298641</v>
      </c>
      <c r="P3" s="43">
        <f>KPI_Reports_0!P19</f>
        <v>12777.669152225702</v>
      </c>
      <c r="Q3" s="43">
        <f>KPI_Reports_0!Q19</f>
        <v>14276.925972455338</v>
      </c>
      <c r="R3" s="43">
        <f>KPI_Reports_0!R19</f>
        <v>18014.640754728513</v>
      </c>
      <c r="S3" s="43">
        <f>KPI_Reports_0!S19</f>
        <v>20470.638308750233</v>
      </c>
      <c r="T3" s="43">
        <f>KPI_Reports_0!T19</f>
        <v>23309.372448430571</v>
      </c>
      <c r="U3" s="43">
        <f>KPI_Reports_0!U19</f>
        <v>24143.006960948427</v>
      </c>
      <c r="V3" s="43">
        <f>KPI_Reports_0!V19</f>
        <v>31253.934992276812</v>
      </c>
      <c r="W3" s="43">
        <f>KPI_Reports_0!W19</f>
        <v>40119.901863451421</v>
      </c>
      <c r="X3" s="43">
        <f>KPI_Reports_0!X19</f>
        <v>43947.609375644053</v>
      </c>
      <c r="Y3" s="44">
        <f>KPI_Reports_0!Y19</f>
        <v>46434.117228938216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CONTENT!C4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">
        <v>63</v>
      </c>
      <c r="J4" s="50"/>
      <c r="K4" s="51" t="s">
        <v>0</v>
      </c>
      <c r="L4" s="8"/>
      <c r="M4" s="8"/>
      <c r="N4" s="36">
        <f>KPI_Reports_0!N65</f>
        <v>5755.4908569087629</v>
      </c>
      <c r="O4" s="37">
        <f>KPI_Reports_0!O65</f>
        <v>5098.1308332731733</v>
      </c>
      <c r="P4" s="37">
        <f>KPI_Reports_0!P65</f>
        <v>8391.9740095114048</v>
      </c>
      <c r="Q4" s="37">
        <f>KPI_Reports_0!Q65</f>
        <v>9820.6577738394681</v>
      </c>
      <c r="R4" s="37">
        <f>KPI_Reports_0!R65</f>
        <v>11119.667855408135</v>
      </c>
      <c r="S4" s="37">
        <f>KPI_Reports_0!S65</f>
        <v>13994.488426351341</v>
      </c>
      <c r="T4" s="37">
        <f>KPI_Reports_0!T65</f>
        <v>16070.114073061397</v>
      </c>
      <c r="U4" s="37">
        <f>KPI_Reports_0!U65</f>
        <v>17900.723541475116</v>
      </c>
      <c r="V4" s="37">
        <f>KPI_Reports_0!V65</f>
        <v>18235.915713769235</v>
      </c>
      <c r="W4" s="37">
        <f>KPI_Reports_0!W65</f>
        <v>25923.62389615714</v>
      </c>
      <c r="X4" s="37">
        <f>KPI_Reports_0!X65</f>
        <v>31602.86987001872</v>
      </c>
      <c r="Y4" s="38">
        <f>KPI_Reports_0!Y65</f>
        <v>34813.203911280973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CONTENT!C5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">
        <v>49</v>
      </c>
      <c r="J5" s="56"/>
      <c r="K5" s="57" t="s">
        <v>0</v>
      </c>
      <c r="L5" s="8"/>
      <c r="M5" s="8"/>
      <c r="N5" s="39">
        <f>KPI_Reports_0!N67</f>
        <v>863.32362853631457</v>
      </c>
      <c r="O5" s="40">
        <f>KPI_Reports_0!O67</f>
        <v>715.32525236747097</v>
      </c>
      <c r="P5" s="40">
        <f>KPI_Reports_0!P67</f>
        <v>1192.4265325371844</v>
      </c>
      <c r="Q5" s="40">
        <f>KPI_Reports_0!Q67</f>
        <v>1371.0776877581557</v>
      </c>
      <c r="R5" s="40">
        <f>KPI_Reports_0!R67</f>
        <v>1525.0974035396976</v>
      </c>
      <c r="S5" s="40">
        <f>KPI_Reports_0!S67</f>
        <v>1925.591816361517</v>
      </c>
      <c r="T5" s="40">
        <f>KPI_Reports_0!T67</f>
        <v>2227.3945718105151</v>
      </c>
      <c r="U5" s="40">
        <f>KPI_Reports_0!U67</f>
        <v>2648.2860745524376</v>
      </c>
      <c r="V5" s="40">
        <f>KPI_Reports_0!V67</f>
        <v>2733.4343143498627</v>
      </c>
      <c r="W5" s="40">
        <f>KPI_Reports_0!W67</f>
        <v>4063.7065686784954</v>
      </c>
      <c r="X5" s="40">
        <f>KPI_Reports_0!X67</f>
        <v>5144.331258407874</v>
      </c>
      <c r="Y5" s="41">
        <f>KPI_Reports_0!Y67</f>
        <v>5661.9398037853171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CONTENT!C6</f>
        <v>С расчетом кредитования кассовых разрывов</v>
      </c>
      <c r="D6" s="1"/>
      <c r="E6" s="1"/>
      <c r="F6" s="1"/>
      <c r="G6" s="1"/>
      <c r="H6" s="1"/>
      <c r="I6" s="121" t="s">
        <v>50</v>
      </c>
      <c r="J6" s="122"/>
      <c r="K6" s="123" t="s">
        <v>1</v>
      </c>
      <c r="L6" s="75"/>
      <c r="M6" s="75"/>
      <c r="N6" s="45">
        <f>IF(N4=0,0,N5/N4)</f>
        <v>0.15000000000000002</v>
      </c>
      <c r="O6" s="46">
        <f t="shared" ref="O6:Y6" si="1">IF(O4=0,0,O5/O4)</f>
        <v>0.14031127794894346</v>
      </c>
      <c r="P6" s="46">
        <f t="shared" si="1"/>
        <v>0.14209130428498665</v>
      </c>
      <c r="Q6" s="46">
        <f t="shared" si="1"/>
        <v>0.13961159418572441</v>
      </c>
      <c r="R6" s="46">
        <f t="shared" si="1"/>
        <v>0.13715314372433837</v>
      </c>
      <c r="S6" s="46">
        <f t="shared" si="1"/>
        <v>0.13759644209184999</v>
      </c>
      <c r="T6" s="46">
        <f t="shared" si="1"/>
        <v>0.13860477664837079</v>
      </c>
      <c r="U6" s="46">
        <f t="shared" si="1"/>
        <v>0.14794296266385468</v>
      </c>
      <c r="V6" s="46">
        <f t="shared" si="1"/>
        <v>0.14989290130826566</v>
      </c>
      <c r="W6" s="46">
        <f t="shared" si="1"/>
        <v>0.15675688649691027</v>
      </c>
      <c r="X6" s="46">
        <f t="shared" si="1"/>
        <v>0.16278050947797756</v>
      </c>
      <c r="Y6" s="47">
        <f t="shared" si="1"/>
        <v>0.16263771120332321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48" t="s">
        <v>47</v>
      </c>
      <c r="C7" s="4"/>
      <c r="D7" s="76" t="s">
        <v>64</v>
      </c>
      <c r="E7" s="77" t="s">
        <v>65</v>
      </c>
      <c r="F7" s="8"/>
      <c r="G7" s="8"/>
      <c r="H7" s="8"/>
      <c r="I7" s="58" t="s">
        <v>124</v>
      </c>
      <c r="J7" s="59"/>
      <c r="K7" s="60" t="s">
        <v>0</v>
      </c>
      <c r="L7" s="8"/>
      <c r="M7" s="8"/>
      <c r="N7" s="33">
        <f>KPI_Reports_0!N78</f>
        <v>817.33435683569496</v>
      </c>
      <c r="O7" s="34">
        <f>KPI_Reports_0!O78</f>
        <v>-994.5510738629373</v>
      </c>
      <c r="P7" s="34">
        <f>KPI_Reports_0!P78</f>
        <v>-2635.9672993627255</v>
      </c>
      <c r="Q7" s="34">
        <f>KPI_Reports_0!Q78</f>
        <v>-111.65840917090736</v>
      </c>
      <c r="R7" s="34">
        <f>KPI_Reports_0!R78</f>
        <v>-661.8024594206081</v>
      </c>
      <c r="S7" s="34">
        <f>KPI_Reports_0!S78</f>
        <v>-1207.9122503038006</v>
      </c>
      <c r="T7" s="34">
        <f>KPI_Reports_0!T78</f>
        <v>515.42052007201437</v>
      </c>
      <c r="U7" s="34">
        <f>KPI_Reports_0!U78</f>
        <v>1581.1970321113959</v>
      </c>
      <c r="V7" s="34">
        <f>KPI_Reports_0!V78</f>
        <v>-11049.864565390788</v>
      </c>
      <c r="W7" s="34">
        <f>KPI_Reports_0!W78</f>
        <v>-1509.2390779255329</v>
      </c>
      <c r="X7" s="34">
        <f>KPI_Reports_0!X78</f>
        <v>7593.8311313987579</v>
      </c>
      <c r="Y7" s="35">
        <f>KPI_Reports_0!Y78</f>
        <v>10898.796657548279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CONTENT!E25</f>
        <v>Финансовая модель - базовый сценарий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2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2"/>
        <v>чт</v>
      </c>
      <c r="Q8" s="15" t="str">
        <f t="shared" si="2"/>
        <v>пт</v>
      </c>
      <c r="R8" s="15" t="str">
        <f t="shared" si="2"/>
        <v>сб</v>
      </c>
      <c r="S8" s="15" t="str">
        <f t="shared" si="2"/>
        <v>вс</v>
      </c>
      <c r="T8" s="15" t="str">
        <f t="shared" si="2"/>
        <v>пн</v>
      </c>
      <c r="U8" s="15" t="str">
        <f t="shared" si="2"/>
        <v>вт</v>
      </c>
      <c r="V8" s="15" t="str">
        <f t="shared" si="2"/>
        <v>ср</v>
      </c>
      <c r="W8" s="15" t="str">
        <f t="shared" si="2"/>
        <v>чт</v>
      </c>
      <c r="X8" s="15" t="str">
        <f t="shared" si="2"/>
        <v>пт</v>
      </c>
      <c r="Y8" s="15" t="str">
        <f t="shared" si="2"/>
        <v>сб</v>
      </c>
      <c r="Z8" s="15" t="str">
        <f t="shared" si="2"/>
        <v>вс</v>
      </c>
      <c r="AA8" s="15" t="str">
        <f t="shared" si="2"/>
        <v>пн</v>
      </c>
      <c r="AB8" s="15" t="str">
        <f t="shared" si="2"/>
        <v>вт</v>
      </c>
      <c r="AC8" s="15" t="str">
        <f t="shared" si="2"/>
        <v>ср</v>
      </c>
      <c r="AD8" s="15" t="str">
        <f t="shared" si="2"/>
        <v>чт</v>
      </c>
      <c r="AE8" s="15" t="str">
        <f t="shared" si="2"/>
        <v>пт</v>
      </c>
      <c r="AF8" s="15" t="str">
        <f t="shared" si="2"/>
        <v>сб</v>
      </c>
      <c r="AG8" s="15" t="str">
        <f t="shared" si="2"/>
        <v>вс</v>
      </c>
      <c r="AH8" s="15" t="str">
        <f t="shared" si="2"/>
        <v>пн</v>
      </c>
      <c r="AI8" s="15" t="str">
        <f t="shared" si="2"/>
        <v>вт</v>
      </c>
      <c r="AJ8" s="15" t="str">
        <f t="shared" si="2"/>
        <v>ср</v>
      </c>
      <c r="AK8" s="15" t="str">
        <f t="shared" si="2"/>
        <v>чт</v>
      </c>
      <c r="AL8" s="15" t="str">
        <f t="shared" si="2"/>
        <v>пт</v>
      </c>
      <c r="AM8" s="15" t="str">
        <f t="shared" si="2"/>
        <v>сб</v>
      </c>
      <c r="AN8" s="15" t="str">
        <f t="shared" si="2"/>
        <v>вс</v>
      </c>
      <c r="AO8" s="15" t="str">
        <f t="shared" si="2"/>
        <v>пн</v>
      </c>
      <c r="AP8" s="15" t="str">
        <f t="shared" si="2"/>
        <v>вт</v>
      </c>
      <c r="AQ8" s="15" t="str">
        <f t="shared" si="2"/>
        <v>ср</v>
      </c>
      <c r="AR8" s="15" t="str">
        <f t="shared" si="2"/>
        <v>чт</v>
      </c>
      <c r="AS8" s="15" t="str">
        <f t="shared" si="2"/>
        <v>пт</v>
      </c>
      <c r="AT8" s="15" t="str">
        <f t="shared" si="2"/>
        <v>сб</v>
      </c>
      <c r="AU8" s="15" t="str">
        <f t="shared" si="2"/>
        <v>вс</v>
      </c>
      <c r="AV8" s="15" t="str">
        <f t="shared" si="2"/>
        <v>пн</v>
      </c>
      <c r="AW8" s="15" t="str">
        <f t="shared" si="2"/>
        <v>вт</v>
      </c>
      <c r="AX8" s="15" t="str">
        <f t="shared" si="2"/>
        <v>ср</v>
      </c>
      <c r="AY8" s="15" t="str">
        <f t="shared" si="2"/>
        <v>чт</v>
      </c>
      <c r="AZ8" s="15" t="str">
        <f t="shared" si="2"/>
        <v>пт</v>
      </c>
      <c r="BA8" s="15" t="str">
        <f t="shared" si="2"/>
        <v>сб</v>
      </c>
      <c r="BB8" s="15" t="str">
        <f t="shared" si="2"/>
        <v>вс</v>
      </c>
      <c r="BC8" s="15" t="str">
        <f t="shared" si="2"/>
        <v>пн</v>
      </c>
      <c r="BD8" s="15" t="str">
        <f t="shared" si="2"/>
        <v>вт</v>
      </c>
      <c r="BE8" s="15" t="str">
        <f t="shared" si="2"/>
        <v>ср</v>
      </c>
      <c r="BF8" s="15" t="str">
        <f t="shared" si="2"/>
        <v>чт</v>
      </c>
      <c r="BG8" s="15" t="str">
        <f t="shared" si="2"/>
        <v>пт</v>
      </c>
      <c r="BH8" s="15" t="str">
        <f t="shared" si="2"/>
        <v>сб</v>
      </c>
      <c r="BI8" s="15" t="str">
        <f t="shared" si="2"/>
        <v>вс</v>
      </c>
      <c r="BJ8" s="15" t="str">
        <f t="shared" si="2"/>
        <v>пн</v>
      </c>
      <c r="BK8" s="15" t="str">
        <f t="shared" si="2"/>
        <v>вт</v>
      </c>
      <c r="BL8" s="15" t="str">
        <f t="shared" si="2"/>
        <v>ср</v>
      </c>
      <c r="BM8" s="15" t="str">
        <f t="shared" si="2"/>
        <v>чт</v>
      </c>
      <c r="BN8" s="15" t="str">
        <f t="shared" si="2"/>
        <v>пт</v>
      </c>
      <c r="BO8" s="15" t="str">
        <f t="shared" si="2"/>
        <v>сб</v>
      </c>
      <c r="BP8" s="15" t="str">
        <f t="shared" si="2"/>
        <v>вс</v>
      </c>
      <c r="BQ8" s="15" t="str">
        <f t="shared" si="2"/>
        <v>пн</v>
      </c>
      <c r="BR8" s="15" t="str">
        <f t="shared" si="2"/>
        <v>вт</v>
      </c>
      <c r="BS8" s="15" t="str">
        <f t="shared" si="2"/>
        <v>ср</v>
      </c>
      <c r="BT8" s="15" t="str">
        <f t="shared" si="2"/>
        <v>чт</v>
      </c>
      <c r="BU8" s="15" t="str">
        <f t="shared" si="2"/>
        <v>пт</v>
      </c>
      <c r="BV8" s="15" t="str">
        <f t="shared" si="2"/>
        <v>сб</v>
      </c>
      <c r="BW8" s="15" t="str">
        <f t="shared" si="2"/>
        <v>вс</v>
      </c>
      <c r="BX8" s="15" t="str">
        <f t="shared" si="2"/>
        <v>пн</v>
      </c>
      <c r="BY8" s="15" t="str">
        <f t="shared" si="2"/>
        <v>вт</v>
      </c>
      <c r="BZ8" s="15" t="str">
        <f t="shared" si="2"/>
        <v>ср</v>
      </c>
      <c r="CA8" s="15" t="str">
        <f t="shared" ref="CA8:EL8" si="3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3"/>
        <v>пт</v>
      </c>
      <c r="CC8" s="15" t="str">
        <f t="shared" si="3"/>
        <v>сб</v>
      </c>
      <c r="CD8" s="15" t="str">
        <f t="shared" si="3"/>
        <v>вс</v>
      </c>
      <c r="CE8" s="15" t="str">
        <f t="shared" si="3"/>
        <v>пн</v>
      </c>
      <c r="CF8" s="15" t="str">
        <f t="shared" si="3"/>
        <v>вт</v>
      </c>
      <c r="CG8" s="15" t="str">
        <f t="shared" si="3"/>
        <v>ср</v>
      </c>
      <c r="CH8" s="15" t="str">
        <f t="shared" si="3"/>
        <v>чт</v>
      </c>
      <c r="CI8" s="15" t="str">
        <f t="shared" si="3"/>
        <v>пт</v>
      </c>
      <c r="CJ8" s="15" t="str">
        <f t="shared" si="3"/>
        <v>сб</v>
      </c>
      <c r="CK8" s="15" t="str">
        <f t="shared" si="3"/>
        <v>вс</v>
      </c>
      <c r="CL8" s="15" t="str">
        <f t="shared" si="3"/>
        <v>пн</v>
      </c>
      <c r="CM8" s="15" t="str">
        <f t="shared" si="3"/>
        <v>вт</v>
      </c>
      <c r="CN8" s="15" t="str">
        <f t="shared" si="3"/>
        <v>ср</v>
      </c>
      <c r="CO8" s="15" t="str">
        <f t="shared" si="3"/>
        <v>чт</v>
      </c>
      <c r="CP8" s="15" t="str">
        <f t="shared" si="3"/>
        <v>пт</v>
      </c>
      <c r="CQ8" s="15" t="str">
        <f t="shared" si="3"/>
        <v>сб</v>
      </c>
      <c r="CR8" s="15" t="str">
        <f t="shared" si="3"/>
        <v>вс</v>
      </c>
      <c r="CS8" s="15" t="str">
        <f t="shared" si="3"/>
        <v>пн</v>
      </c>
      <c r="CT8" s="15" t="str">
        <f t="shared" si="3"/>
        <v>вт</v>
      </c>
      <c r="CU8" s="15" t="str">
        <f t="shared" si="3"/>
        <v>ср</v>
      </c>
      <c r="CV8" s="15" t="str">
        <f t="shared" si="3"/>
        <v>чт</v>
      </c>
      <c r="CW8" s="15" t="str">
        <f t="shared" si="3"/>
        <v>пт</v>
      </c>
      <c r="CX8" s="15" t="str">
        <f t="shared" si="3"/>
        <v>сб</v>
      </c>
      <c r="CY8" s="15" t="str">
        <f t="shared" si="3"/>
        <v>вс</v>
      </c>
      <c r="CZ8" s="15" t="str">
        <f t="shared" si="3"/>
        <v>пн</v>
      </c>
      <c r="DA8" s="15" t="str">
        <f t="shared" si="3"/>
        <v>вт</v>
      </c>
      <c r="DB8" s="15" t="str">
        <f t="shared" si="3"/>
        <v>ср</v>
      </c>
      <c r="DC8" s="15" t="str">
        <f t="shared" si="3"/>
        <v>чт</v>
      </c>
      <c r="DD8" s="15" t="str">
        <f t="shared" si="3"/>
        <v>пт</v>
      </c>
      <c r="DE8" s="15" t="str">
        <f t="shared" si="3"/>
        <v>сб</v>
      </c>
      <c r="DF8" s="15" t="str">
        <f t="shared" si="3"/>
        <v>вс</v>
      </c>
      <c r="DG8" s="15" t="str">
        <f t="shared" si="3"/>
        <v>пн</v>
      </c>
      <c r="DH8" s="15" t="str">
        <f t="shared" si="3"/>
        <v>вт</v>
      </c>
      <c r="DI8" s="15" t="str">
        <f t="shared" si="3"/>
        <v>ср</v>
      </c>
      <c r="DJ8" s="15" t="str">
        <f t="shared" si="3"/>
        <v>чт</v>
      </c>
      <c r="DK8" s="15" t="str">
        <f t="shared" si="3"/>
        <v>пт</v>
      </c>
      <c r="DL8" s="15" t="str">
        <f t="shared" si="3"/>
        <v>сб</v>
      </c>
      <c r="DM8" s="15" t="str">
        <f t="shared" si="3"/>
        <v>вс</v>
      </c>
      <c r="DN8" s="15" t="str">
        <f t="shared" si="3"/>
        <v>пн</v>
      </c>
      <c r="DO8" s="15" t="str">
        <f t="shared" si="3"/>
        <v>вт</v>
      </c>
      <c r="DP8" s="15" t="str">
        <f t="shared" si="3"/>
        <v>ср</v>
      </c>
      <c r="DQ8" s="15" t="str">
        <f t="shared" si="3"/>
        <v>чт</v>
      </c>
      <c r="DR8" s="15" t="str">
        <f t="shared" si="3"/>
        <v>пт</v>
      </c>
      <c r="DS8" s="15" t="str">
        <f t="shared" si="3"/>
        <v>сб</v>
      </c>
      <c r="DT8" s="15" t="str">
        <f t="shared" si="3"/>
        <v>вс</v>
      </c>
      <c r="DU8" s="15" t="str">
        <f t="shared" si="3"/>
        <v>пн</v>
      </c>
      <c r="DV8" s="15" t="str">
        <f t="shared" si="3"/>
        <v>вт</v>
      </c>
      <c r="DW8" s="15" t="str">
        <f t="shared" si="3"/>
        <v>ср</v>
      </c>
      <c r="DX8" s="15" t="str">
        <f t="shared" si="3"/>
        <v>чт</v>
      </c>
      <c r="DY8" s="15" t="str">
        <f t="shared" si="3"/>
        <v>пт</v>
      </c>
      <c r="DZ8" s="15" t="str">
        <f t="shared" si="3"/>
        <v>сб</v>
      </c>
      <c r="EA8" s="15" t="str">
        <f t="shared" si="3"/>
        <v>вс</v>
      </c>
      <c r="EB8" s="15" t="str">
        <f t="shared" si="3"/>
        <v>пн</v>
      </c>
      <c r="EC8" s="15" t="str">
        <f t="shared" si="3"/>
        <v>вт</v>
      </c>
      <c r="ED8" s="15" t="str">
        <f t="shared" si="3"/>
        <v>ср</v>
      </c>
      <c r="EE8" s="15" t="str">
        <f t="shared" si="3"/>
        <v>чт</v>
      </c>
      <c r="EF8" s="15" t="str">
        <f t="shared" si="3"/>
        <v>пт</v>
      </c>
      <c r="EG8" s="15" t="str">
        <f t="shared" si="3"/>
        <v>сб</v>
      </c>
      <c r="EH8" s="15" t="str">
        <f t="shared" si="3"/>
        <v>вс</v>
      </c>
      <c r="EI8" s="15" t="str">
        <f t="shared" si="3"/>
        <v>пн</v>
      </c>
      <c r="EJ8" s="15" t="str">
        <f t="shared" si="3"/>
        <v>вт</v>
      </c>
      <c r="EK8" s="15" t="str">
        <f t="shared" si="3"/>
        <v>ср</v>
      </c>
      <c r="EL8" s="15" t="str">
        <f t="shared" si="3"/>
        <v>чт</v>
      </c>
      <c r="EM8" s="15" t="str">
        <f t="shared" ref="EM8:GX8" si="4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4"/>
        <v>сб</v>
      </c>
      <c r="EO8" s="15" t="str">
        <f t="shared" si="4"/>
        <v>вс</v>
      </c>
      <c r="EP8" s="15" t="str">
        <f t="shared" si="4"/>
        <v>пн</v>
      </c>
      <c r="EQ8" s="15" t="str">
        <f t="shared" si="4"/>
        <v>вт</v>
      </c>
      <c r="ER8" s="15" t="str">
        <f t="shared" si="4"/>
        <v>ср</v>
      </c>
      <c r="ES8" s="15" t="str">
        <f t="shared" si="4"/>
        <v>чт</v>
      </c>
      <c r="ET8" s="15" t="str">
        <f t="shared" si="4"/>
        <v>пт</v>
      </c>
      <c r="EU8" s="15" t="str">
        <f t="shared" si="4"/>
        <v>сб</v>
      </c>
      <c r="EV8" s="15" t="str">
        <f t="shared" si="4"/>
        <v>вс</v>
      </c>
      <c r="EW8" s="15" t="str">
        <f t="shared" si="4"/>
        <v>пн</v>
      </c>
      <c r="EX8" s="15" t="str">
        <f t="shared" si="4"/>
        <v>вт</v>
      </c>
      <c r="EY8" s="15" t="str">
        <f t="shared" si="4"/>
        <v>ср</v>
      </c>
      <c r="EZ8" s="15" t="str">
        <f t="shared" si="4"/>
        <v>чт</v>
      </c>
      <c r="FA8" s="15" t="str">
        <f t="shared" si="4"/>
        <v>пт</v>
      </c>
      <c r="FB8" s="15" t="str">
        <f t="shared" si="4"/>
        <v>сб</v>
      </c>
      <c r="FC8" s="15" t="str">
        <f t="shared" si="4"/>
        <v>вс</v>
      </c>
      <c r="FD8" s="15" t="str">
        <f t="shared" si="4"/>
        <v>пн</v>
      </c>
      <c r="FE8" s="15" t="str">
        <f t="shared" si="4"/>
        <v>вт</v>
      </c>
      <c r="FF8" s="15" t="str">
        <f t="shared" si="4"/>
        <v>ср</v>
      </c>
      <c r="FG8" s="15" t="str">
        <f t="shared" si="4"/>
        <v>чт</v>
      </c>
      <c r="FH8" s="15" t="str">
        <f t="shared" si="4"/>
        <v>пт</v>
      </c>
      <c r="FI8" s="15" t="str">
        <f t="shared" si="4"/>
        <v>сб</v>
      </c>
      <c r="FJ8" s="15" t="str">
        <f t="shared" si="4"/>
        <v>вс</v>
      </c>
      <c r="FK8" s="15" t="str">
        <f t="shared" si="4"/>
        <v>пн</v>
      </c>
      <c r="FL8" s="15" t="str">
        <f t="shared" si="4"/>
        <v>вт</v>
      </c>
      <c r="FM8" s="15" t="str">
        <f t="shared" si="4"/>
        <v>ср</v>
      </c>
      <c r="FN8" s="15" t="str">
        <f t="shared" si="4"/>
        <v>чт</v>
      </c>
      <c r="FO8" s="15" t="str">
        <f t="shared" si="4"/>
        <v>пт</v>
      </c>
      <c r="FP8" s="15" t="str">
        <f t="shared" si="4"/>
        <v>сб</v>
      </c>
      <c r="FQ8" s="15" t="str">
        <f t="shared" si="4"/>
        <v>вс</v>
      </c>
      <c r="FR8" s="15" t="str">
        <f t="shared" si="4"/>
        <v>пн</v>
      </c>
      <c r="FS8" s="15" t="str">
        <f t="shared" si="4"/>
        <v>вт</v>
      </c>
      <c r="FT8" s="15" t="str">
        <f t="shared" si="4"/>
        <v>ср</v>
      </c>
      <c r="FU8" s="15" t="str">
        <f t="shared" si="4"/>
        <v>чт</v>
      </c>
      <c r="FV8" s="15" t="str">
        <f t="shared" si="4"/>
        <v>пт</v>
      </c>
      <c r="FW8" s="15" t="str">
        <f t="shared" si="4"/>
        <v>сб</v>
      </c>
      <c r="FX8" s="15" t="str">
        <f t="shared" si="4"/>
        <v>вс</v>
      </c>
      <c r="FY8" s="15" t="str">
        <f t="shared" si="4"/>
        <v>пн</v>
      </c>
      <c r="FZ8" s="15" t="str">
        <f t="shared" si="4"/>
        <v>вт</v>
      </c>
      <c r="GA8" s="15" t="str">
        <f t="shared" si="4"/>
        <v>ср</v>
      </c>
      <c r="GB8" s="15" t="str">
        <f t="shared" si="4"/>
        <v>чт</v>
      </c>
      <c r="GC8" s="15" t="str">
        <f t="shared" si="4"/>
        <v>пт</v>
      </c>
      <c r="GD8" s="15" t="str">
        <f t="shared" si="4"/>
        <v>сб</v>
      </c>
      <c r="GE8" s="15" t="str">
        <f t="shared" si="4"/>
        <v>вс</v>
      </c>
      <c r="GF8" s="15" t="str">
        <f t="shared" si="4"/>
        <v>пн</v>
      </c>
      <c r="GG8" s="15" t="str">
        <f t="shared" si="4"/>
        <v>вт</v>
      </c>
      <c r="GH8" s="15" t="str">
        <f t="shared" si="4"/>
        <v>ср</v>
      </c>
      <c r="GI8" s="15" t="str">
        <f t="shared" si="4"/>
        <v>чт</v>
      </c>
      <c r="GJ8" s="15" t="str">
        <f t="shared" si="4"/>
        <v>пт</v>
      </c>
      <c r="GK8" s="15" t="str">
        <f t="shared" si="4"/>
        <v>сб</v>
      </c>
      <c r="GL8" s="15" t="str">
        <f t="shared" si="4"/>
        <v>вс</v>
      </c>
      <c r="GM8" s="15" t="str">
        <f t="shared" si="4"/>
        <v>пн</v>
      </c>
      <c r="GN8" s="15" t="str">
        <f t="shared" si="4"/>
        <v>вт</v>
      </c>
      <c r="GO8" s="15" t="str">
        <f t="shared" si="4"/>
        <v>ср</v>
      </c>
      <c r="GP8" s="15" t="str">
        <f t="shared" si="4"/>
        <v>чт</v>
      </c>
      <c r="GQ8" s="15" t="str">
        <f t="shared" si="4"/>
        <v>пт</v>
      </c>
      <c r="GR8" s="15" t="str">
        <f t="shared" si="4"/>
        <v>сб</v>
      </c>
      <c r="GS8" s="15" t="str">
        <f t="shared" si="4"/>
        <v>вс</v>
      </c>
      <c r="GT8" s="15" t="str">
        <f t="shared" si="4"/>
        <v>пн</v>
      </c>
      <c r="GU8" s="15" t="str">
        <f t="shared" si="4"/>
        <v>вт</v>
      </c>
      <c r="GV8" s="15" t="str">
        <f t="shared" si="4"/>
        <v>ср</v>
      </c>
      <c r="GW8" s="15" t="str">
        <f t="shared" si="4"/>
        <v>чт</v>
      </c>
      <c r="GX8" s="15" t="str">
        <f t="shared" si="4"/>
        <v>пт</v>
      </c>
      <c r="GY8" s="15" t="str">
        <f t="shared" ref="GY8:JJ8" si="5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5"/>
        <v>вс</v>
      </c>
      <c r="HA8" s="15" t="str">
        <f t="shared" si="5"/>
        <v>пн</v>
      </c>
      <c r="HB8" s="15" t="str">
        <f t="shared" si="5"/>
        <v>вт</v>
      </c>
      <c r="HC8" s="15" t="str">
        <f t="shared" si="5"/>
        <v>ср</v>
      </c>
      <c r="HD8" s="15" t="str">
        <f t="shared" si="5"/>
        <v>чт</v>
      </c>
      <c r="HE8" s="15" t="str">
        <f t="shared" si="5"/>
        <v>пт</v>
      </c>
      <c r="HF8" s="15" t="str">
        <f t="shared" si="5"/>
        <v>сб</v>
      </c>
      <c r="HG8" s="15" t="str">
        <f t="shared" si="5"/>
        <v>вс</v>
      </c>
      <c r="HH8" s="15" t="str">
        <f t="shared" si="5"/>
        <v>пн</v>
      </c>
      <c r="HI8" s="15" t="str">
        <f t="shared" si="5"/>
        <v>вт</v>
      </c>
      <c r="HJ8" s="15" t="str">
        <f t="shared" si="5"/>
        <v>ср</v>
      </c>
      <c r="HK8" s="15" t="str">
        <f t="shared" si="5"/>
        <v>чт</v>
      </c>
      <c r="HL8" s="15" t="str">
        <f t="shared" si="5"/>
        <v>пт</v>
      </c>
      <c r="HM8" s="15" t="str">
        <f t="shared" si="5"/>
        <v>сб</v>
      </c>
      <c r="HN8" s="15" t="str">
        <f t="shared" si="5"/>
        <v>вс</v>
      </c>
      <c r="HO8" s="15" t="str">
        <f t="shared" si="5"/>
        <v>пн</v>
      </c>
      <c r="HP8" s="15" t="str">
        <f t="shared" si="5"/>
        <v>вт</v>
      </c>
      <c r="HQ8" s="15" t="str">
        <f t="shared" si="5"/>
        <v>ср</v>
      </c>
      <c r="HR8" s="15" t="str">
        <f t="shared" si="5"/>
        <v>чт</v>
      </c>
      <c r="HS8" s="15" t="str">
        <f t="shared" si="5"/>
        <v>пт</v>
      </c>
      <c r="HT8" s="15" t="str">
        <f t="shared" si="5"/>
        <v>сб</v>
      </c>
      <c r="HU8" s="15" t="str">
        <f t="shared" si="5"/>
        <v>вс</v>
      </c>
      <c r="HV8" s="15" t="str">
        <f t="shared" si="5"/>
        <v>пн</v>
      </c>
      <c r="HW8" s="15" t="str">
        <f t="shared" si="5"/>
        <v>вт</v>
      </c>
      <c r="HX8" s="15" t="str">
        <f t="shared" si="5"/>
        <v>ср</v>
      </c>
      <c r="HY8" s="15" t="str">
        <f t="shared" si="5"/>
        <v>чт</v>
      </c>
      <c r="HZ8" s="15" t="str">
        <f t="shared" si="5"/>
        <v>пт</v>
      </c>
      <c r="IA8" s="15" t="str">
        <f t="shared" si="5"/>
        <v>сб</v>
      </c>
      <c r="IB8" s="15" t="str">
        <f t="shared" si="5"/>
        <v>вс</v>
      </c>
      <c r="IC8" s="15" t="str">
        <f t="shared" si="5"/>
        <v>пн</v>
      </c>
      <c r="ID8" s="15" t="str">
        <f t="shared" si="5"/>
        <v>вт</v>
      </c>
      <c r="IE8" s="15" t="str">
        <f t="shared" si="5"/>
        <v>ср</v>
      </c>
      <c r="IF8" s="15" t="str">
        <f t="shared" si="5"/>
        <v>чт</v>
      </c>
      <c r="IG8" s="15" t="str">
        <f t="shared" si="5"/>
        <v>пт</v>
      </c>
      <c r="IH8" s="15" t="str">
        <f t="shared" si="5"/>
        <v>сб</v>
      </c>
      <c r="II8" s="15" t="str">
        <f t="shared" si="5"/>
        <v>вс</v>
      </c>
      <c r="IJ8" s="15" t="str">
        <f t="shared" si="5"/>
        <v>пн</v>
      </c>
      <c r="IK8" s="15" t="str">
        <f t="shared" si="5"/>
        <v>вт</v>
      </c>
      <c r="IL8" s="15" t="str">
        <f t="shared" si="5"/>
        <v>ср</v>
      </c>
      <c r="IM8" s="15" t="str">
        <f t="shared" si="5"/>
        <v>чт</v>
      </c>
      <c r="IN8" s="15" t="str">
        <f t="shared" si="5"/>
        <v>пт</v>
      </c>
      <c r="IO8" s="15" t="str">
        <f t="shared" si="5"/>
        <v>сб</v>
      </c>
      <c r="IP8" s="15" t="str">
        <f t="shared" si="5"/>
        <v>вс</v>
      </c>
      <c r="IQ8" s="15" t="str">
        <f t="shared" si="5"/>
        <v>пн</v>
      </c>
      <c r="IR8" s="15" t="str">
        <f t="shared" si="5"/>
        <v>вт</v>
      </c>
      <c r="IS8" s="15" t="str">
        <f t="shared" si="5"/>
        <v>ср</v>
      </c>
      <c r="IT8" s="15" t="str">
        <f t="shared" si="5"/>
        <v>чт</v>
      </c>
      <c r="IU8" s="15" t="str">
        <f t="shared" si="5"/>
        <v>пт</v>
      </c>
      <c r="IV8" s="15" t="str">
        <f t="shared" si="5"/>
        <v>сб</v>
      </c>
      <c r="IW8" s="15" t="str">
        <f t="shared" si="5"/>
        <v>вс</v>
      </c>
      <c r="IX8" s="15" t="str">
        <f t="shared" si="5"/>
        <v>пн</v>
      </c>
      <c r="IY8" s="15" t="str">
        <f t="shared" si="5"/>
        <v>вт</v>
      </c>
      <c r="IZ8" s="15" t="str">
        <f t="shared" si="5"/>
        <v>ср</v>
      </c>
      <c r="JA8" s="15" t="str">
        <f t="shared" si="5"/>
        <v>чт</v>
      </c>
      <c r="JB8" s="15" t="str">
        <f t="shared" si="5"/>
        <v>пт</v>
      </c>
      <c r="JC8" s="15" t="str">
        <f t="shared" si="5"/>
        <v>сб</v>
      </c>
      <c r="JD8" s="15" t="str">
        <f t="shared" si="5"/>
        <v>вс</v>
      </c>
      <c r="JE8" s="15" t="str">
        <f t="shared" si="5"/>
        <v>пн</v>
      </c>
      <c r="JF8" s="15" t="str">
        <f t="shared" si="5"/>
        <v>вт</v>
      </c>
      <c r="JG8" s="15" t="str">
        <f t="shared" si="5"/>
        <v>ср</v>
      </c>
      <c r="JH8" s="15" t="str">
        <f t="shared" si="5"/>
        <v>чт</v>
      </c>
      <c r="JI8" s="15" t="str">
        <f t="shared" si="5"/>
        <v>пт</v>
      </c>
      <c r="JJ8" s="15" t="str">
        <f t="shared" si="5"/>
        <v>сб</v>
      </c>
      <c r="JK8" s="15" t="str">
        <f t="shared" ref="JK8:LV8" si="6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6"/>
        <v>пн</v>
      </c>
      <c r="JM8" s="15" t="str">
        <f t="shared" si="6"/>
        <v>вт</v>
      </c>
      <c r="JN8" s="15" t="str">
        <f t="shared" si="6"/>
        <v>ср</v>
      </c>
      <c r="JO8" s="15" t="str">
        <f t="shared" si="6"/>
        <v>чт</v>
      </c>
      <c r="JP8" s="15" t="str">
        <f t="shared" si="6"/>
        <v>пт</v>
      </c>
      <c r="JQ8" s="15" t="str">
        <f t="shared" si="6"/>
        <v>сб</v>
      </c>
      <c r="JR8" s="15" t="str">
        <f t="shared" si="6"/>
        <v>вс</v>
      </c>
      <c r="JS8" s="15" t="str">
        <f t="shared" si="6"/>
        <v>пн</v>
      </c>
      <c r="JT8" s="15" t="str">
        <f t="shared" si="6"/>
        <v>вт</v>
      </c>
      <c r="JU8" s="15" t="str">
        <f t="shared" si="6"/>
        <v>ср</v>
      </c>
      <c r="JV8" s="15" t="str">
        <f t="shared" si="6"/>
        <v>чт</v>
      </c>
      <c r="JW8" s="15" t="str">
        <f t="shared" si="6"/>
        <v>пт</v>
      </c>
      <c r="JX8" s="15" t="str">
        <f t="shared" si="6"/>
        <v>сб</v>
      </c>
      <c r="JY8" s="15" t="str">
        <f t="shared" si="6"/>
        <v>вс</v>
      </c>
      <c r="JZ8" s="15" t="str">
        <f t="shared" si="6"/>
        <v>пн</v>
      </c>
      <c r="KA8" s="15" t="str">
        <f t="shared" si="6"/>
        <v>вт</v>
      </c>
      <c r="KB8" s="15" t="str">
        <f t="shared" si="6"/>
        <v>ср</v>
      </c>
      <c r="KC8" s="15" t="str">
        <f t="shared" si="6"/>
        <v>чт</v>
      </c>
      <c r="KD8" s="15" t="str">
        <f t="shared" si="6"/>
        <v>пт</v>
      </c>
      <c r="KE8" s="15" t="str">
        <f t="shared" si="6"/>
        <v>сб</v>
      </c>
      <c r="KF8" s="15" t="str">
        <f t="shared" si="6"/>
        <v>вс</v>
      </c>
      <c r="KG8" s="15" t="str">
        <f t="shared" si="6"/>
        <v>пн</v>
      </c>
      <c r="KH8" s="15" t="str">
        <f t="shared" si="6"/>
        <v>вт</v>
      </c>
      <c r="KI8" s="15" t="str">
        <f t="shared" si="6"/>
        <v>ср</v>
      </c>
      <c r="KJ8" s="15" t="str">
        <f t="shared" si="6"/>
        <v>чт</v>
      </c>
      <c r="KK8" s="15" t="str">
        <f t="shared" si="6"/>
        <v>пт</v>
      </c>
      <c r="KL8" s="15" t="str">
        <f t="shared" si="6"/>
        <v>сб</v>
      </c>
      <c r="KM8" s="15" t="str">
        <f t="shared" si="6"/>
        <v>вс</v>
      </c>
      <c r="KN8" s="15" t="str">
        <f t="shared" si="6"/>
        <v>пн</v>
      </c>
      <c r="KO8" s="15" t="str">
        <f t="shared" si="6"/>
        <v>вт</v>
      </c>
      <c r="KP8" s="15" t="str">
        <f t="shared" si="6"/>
        <v>ср</v>
      </c>
      <c r="KQ8" s="15" t="str">
        <f t="shared" si="6"/>
        <v>чт</v>
      </c>
      <c r="KR8" s="15" t="str">
        <f t="shared" si="6"/>
        <v>пт</v>
      </c>
      <c r="KS8" s="15" t="str">
        <f t="shared" si="6"/>
        <v>сб</v>
      </c>
      <c r="KT8" s="15" t="str">
        <f t="shared" si="6"/>
        <v>вс</v>
      </c>
      <c r="KU8" s="15" t="str">
        <f t="shared" si="6"/>
        <v>пн</v>
      </c>
      <c r="KV8" s="15" t="str">
        <f t="shared" si="6"/>
        <v>вт</v>
      </c>
      <c r="KW8" s="15" t="str">
        <f t="shared" si="6"/>
        <v>ср</v>
      </c>
      <c r="KX8" s="15" t="str">
        <f t="shared" si="6"/>
        <v>чт</v>
      </c>
      <c r="KY8" s="15" t="str">
        <f t="shared" si="6"/>
        <v>пт</v>
      </c>
      <c r="KZ8" s="15" t="str">
        <f t="shared" si="6"/>
        <v>сб</v>
      </c>
      <c r="LA8" s="15" t="str">
        <f t="shared" si="6"/>
        <v>вс</v>
      </c>
      <c r="LB8" s="15" t="str">
        <f t="shared" si="6"/>
        <v>пн</v>
      </c>
      <c r="LC8" s="15" t="str">
        <f t="shared" si="6"/>
        <v>вт</v>
      </c>
      <c r="LD8" s="15" t="str">
        <f t="shared" si="6"/>
        <v>ср</v>
      </c>
      <c r="LE8" s="15" t="str">
        <f t="shared" si="6"/>
        <v>чт</v>
      </c>
      <c r="LF8" s="15" t="str">
        <f t="shared" si="6"/>
        <v>пт</v>
      </c>
      <c r="LG8" s="15" t="str">
        <f t="shared" si="6"/>
        <v>сб</v>
      </c>
      <c r="LH8" s="15" t="str">
        <f t="shared" si="6"/>
        <v>вс</v>
      </c>
      <c r="LI8" s="15" t="str">
        <f t="shared" si="6"/>
        <v>пн</v>
      </c>
      <c r="LJ8" s="15" t="str">
        <f t="shared" si="6"/>
        <v>вт</v>
      </c>
      <c r="LK8" s="15" t="str">
        <f t="shared" si="6"/>
        <v>ср</v>
      </c>
      <c r="LL8" s="15" t="str">
        <f t="shared" si="6"/>
        <v>чт</v>
      </c>
      <c r="LM8" s="15" t="str">
        <f t="shared" si="6"/>
        <v>пт</v>
      </c>
      <c r="LN8" s="15" t="str">
        <f t="shared" si="6"/>
        <v>сб</v>
      </c>
      <c r="LO8" s="15" t="str">
        <f t="shared" si="6"/>
        <v>вс</v>
      </c>
      <c r="LP8" s="15" t="str">
        <f t="shared" si="6"/>
        <v>пн</v>
      </c>
      <c r="LQ8" s="15" t="str">
        <f t="shared" si="6"/>
        <v>вт</v>
      </c>
      <c r="LR8" s="15" t="str">
        <f t="shared" si="6"/>
        <v>ср</v>
      </c>
      <c r="LS8" s="15" t="str">
        <f t="shared" si="6"/>
        <v>чт</v>
      </c>
      <c r="LT8" s="15" t="str">
        <f t="shared" si="6"/>
        <v>пт</v>
      </c>
      <c r="LU8" s="15" t="str">
        <f t="shared" si="6"/>
        <v>сб</v>
      </c>
      <c r="LV8" s="15" t="str">
        <f t="shared" si="6"/>
        <v>вс</v>
      </c>
      <c r="LW8" s="15" t="str">
        <f t="shared" ref="LW8:NO8" si="7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7"/>
        <v>вт</v>
      </c>
      <c r="LY8" s="15" t="str">
        <f t="shared" si="7"/>
        <v>ср</v>
      </c>
      <c r="LZ8" s="15" t="str">
        <f t="shared" si="7"/>
        <v>чт</v>
      </c>
      <c r="MA8" s="15" t="str">
        <f t="shared" si="7"/>
        <v>пт</v>
      </c>
      <c r="MB8" s="15" t="str">
        <f t="shared" si="7"/>
        <v>сб</v>
      </c>
      <c r="MC8" s="15" t="str">
        <f t="shared" si="7"/>
        <v>вс</v>
      </c>
      <c r="MD8" s="15" t="str">
        <f t="shared" si="7"/>
        <v>пн</v>
      </c>
      <c r="ME8" s="15" t="str">
        <f t="shared" si="7"/>
        <v>вт</v>
      </c>
      <c r="MF8" s="15" t="str">
        <f t="shared" si="7"/>
        <v>ср</v>
      </c>
      <c r="MG8" s="15" t="str">
        <f t="shared" si="7"/>
        <v>чт</v>
      </c>
      <c r="MH8" s="15" t="str">
        <f t="shared" si="7"/>
        <v>пт</v>
      </c>
      <c r="MI8" s="15" t="str">
        <f t="shared" si="7"/>
        <v>сб</v>
      </c>
      <c r="MJ8" s="15" t="str">
        <f t="shared" si="7"/>
        <v>вс</v>
      </c>
      <c r="MK8" s="15" t="str">
        <f t="shared" si="7"/>
        <v>пн</v>
      </c>
      <c r="ML8" s="15" t="str">
        <f t="shared" si="7"/>
        <v>вт</v>
      </c>
      <c r="MM8" s="15" t="str">
        <f t="shared" si="7"/>
        <v>ср</v>
      </c>
      <c r="MN8" s="15" t="str">
        <f t="shared" si="7"/>
        <v>чт</v>
      </c>
      <c r="MO8" s="15" t="str">
        <f t="shared" si="7"/>
        <v>пт</v>
      </c>
      <c r="MP8" s="15" t="str">
        <f t="shared" si="7"/>
        <v>сб</v>
      </c>
      <c r="MQ8" s="15" t="str">
        <f t="shared" si="7"/>
        <v>вс</v>
      </c>
      <c r="MR8" s="15" t="str">
        <f t="shared" si="7"/>
        <v>пн</v>
      </c>
      <c r="MS8" s="15" t="str">
        <f t="shared" si="7"/>
        <v>вт</v>
      </c>
      <c r="MT8" s="15" t="str">
        <f t="shared" si="7"/>
        <v>ср</v>
      </c>
      <c r="MU8" s="15" t="str">
        <f t="shared" si="7"/>
        <v>чт</v>
      </c>
      <c r="MV8" s="15" t="str">
        <f t="shared" si="7"/>
        <v>пт</v>
      </c>
      <c r="MW8" s="15" t="str">
        <f t="shared" si="7"/>
        <v>сб</v>
      </c>
      <c r="MX8" s="15" t="str">
        <f t="shared" si="7"/>
        <v>вс</v>
      </c>
      <c r="MY8" s="15" t="str">
        <f t="shared" si="7"/>
        <v>пн</v>
      </c>
      <c r="MZ8" s="15" t="str">
        <f t="shared" si="7"/>
        <v>вт</v>
      </c>
      <c r="NA8" s="15" t="str">
        <f t="shared" si="7"/>
        <v>ср</v>
      </c>
      <c r="NB8" s="15" t="str">
        <f t="shared" si="7"/>
        <v>чт</v>
      </c>
      <c r="NC8" s="15" t="str">
        <f t="shared" si="7"/>
        <v>пт</v>
      </c>
      <c r="ND8" s="15" t="str">
        <f t="shared" si="7"/>
        <v>сб</v>
      </c>
      <c r="NE8" s="15" t="str">
        <f t="shared" si="7"/>
        <v>вс</v>
      </c>
      <c r="NF8" s="15" t="str">
        <f t="shared" si="7"/>
        <v>пн</v>
      </c>
      <c r="NG8" s="15" t="str">
        <f t="shared" si="7"/>
        <v>вт</v>
      </c>
      <c r="NH8" s="15" t="str">
        <f t="shared" si="7"/>
        <v>ср</v>
      </c>
      <c r="NI8" s="15" t="str">
        <f t="shared" si="7"/>
        <v>чт</v>
      </c>
      <c r="NJ8" s="15" t="str">
        <f t="shared" si="7"/>
        <v>пт</v>
      </c>
      <c r="NK8" s="15" t="str">
        <f t="shared" si="7"/>
        <v>сб</v>
      </c>
      <c r="NL8" s="15" t="str">
        <f t="shared" si="7"/>
        <v>вс</v>
      </c>
      <c r="NM8" s="15" t="str">
        <f t="shared" si="7"/>
        <v>пн</v>
      </c>
      <c r="NN8" s="15" t="str">
        <f t="shared" si="7"/>
        <v>вт</v>
      </c>
      <c r="NO8" s="15" t="str">
        <f t="shared" si="7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48" t="s">
        <v>47</v>
      </c>
      <c r="N9" s="22">
        <v>43466</v>
      </c>
      <c r="O9" s="72">
        <f>IF(N9="","",N9+1)</f>
        <v>43467</v>
      </c>
      <c r="P9" s="72">
        <f t="shared" ref="P9:CA9" si="8">IF(O9="","",O9+1)</f>
        <v>43468</v>
      </c>
      <c r="Q9" s="72">
        <f t="shared" si="8"/>
        <v>43469</v>
      </c>
      <c r="R9" s="72">
        <f t="shared" si="8"/>
        <v>43470</v>
      </c>
      <c r="S9" s="72">
        <f t="shared" si="8"/>
        <v>43471</v>
      </c>
      <c r="T9" s="72">
        <f t="shared" si="8"/>
        <v>43472</v>
      </c>
      <c r="U9" s="72">
        <f t="shared" si="8"/>
        <v>43473</v>
      </c>
      <c r="V9" s="72">
        <f t="shared" si="8"/>
        <v>43474</v>
      </c>
      <c r="W9" s="72">
        <f t="shared" si="8"/>
        <v>43475</v>
      </c>
      <c r="X9" s="72">
        <f t="shared" si="8"/>
        <v>43476</v>
      </c>
      <c r="Y9" s="72">
        <f t="shared" si="8"/>
        <v>43477</v>
      </c>
      <c r="Z9" s="72">
        <f t="shared" si="8"/>
        <v>43478</v>
      </c>
      <c r="AA9" s="72">
        <f t="shared" si="8"/>
        <v>43479</v>
      </c>
      <c r="AB9" s="72">
        <f t="shared" si="8"/>
        <v>43480</v>
      </c>
      <c r="AC9" s="72">
        <f t="shared" si="8"/>
        <v>43481</v>
      </c>
      <c r="AD9" s="72">
        <f t="shared" si="8"/>
        <v>43482</v>
      </c>
      <c r="AE9" s="72">
        <f t="shared" si="8"/>
        <v>43483</v>
      </c>
      <c r="AF9" s="72">
        <f t="shared" si="8"/>
        <v>43484</v>
      </c>
      <c r="AG9" s="72">
        <f t="shared" si="8"/>
        <v>43485</v>
      </c>
      <c r="AH9" s="72">
        <f t="shared" si="8"/>
        <v>43486</v>
      </c>
      <c r="AI9" s="72">
        <f t="shared" si="8"/>
        <v>43487</v>
      </c>
      <c r="AJ9" s="72">
        <f t="shared" si="8"/>
        <v>43488</v>
      </c>
      <c r="AK9" s="72">
        <f t="shared" si="8"/>
        <v>43489</v>
      </c>
      <c r="AL9" s="72">
        <f t="shared" si="8"/>
        <v>43490</v>
      </c>
      <c r="AM9" s="72">
        <f t="shared" si="8"/>
        <v>43491</v>
      </c>
      <c r="AN9" s="72">
        <f t="shared" si="8"/>
        <v>43492</v>
      </c>
      <c r="AO9" s="72">
        <f t="shared" si="8"/>
        <v>43493</v>
      </c>
      <c r="AP9" s="72">
        <f t="shared" si="8"/>
        <v>43494</v>
      </c>
      <c r="AQ9" s="72">
        <f t="shared" si="8"/>
        <v>43495</v>
      </c>
      <c r="AR9" s="72">
        <f t="shared" si="8"/>
        <v>43496</v>
      </c>
      <c r="AS9" s="72">
        <f t="shared" si="8"/>
        <v>43497</v>
      </c>
      <c r="AT9" s="72">
        <f t="shared" si="8"/>
        <v>43498</v>
      </c>
      <c r="AU9" s="72">
        <f t="shared" si="8"/>
        <v>43499</v>
      </c>
      <c r="AV9" s="72">
        <f t="shared" si="8"/>
        <v>43500</v>
      </c>
      <c r="AW9" s="72">
        <f t="shared" si="8"/>
        <v>43501</v>
      </c>
      <c r="AX9" s="72">
        <f t="shared" si="8"/>
        <v>43502</v>
      </c>
      <c r="AY9" s="72">
        <f t="shared" si="8"/>
        <v>43503</v>
      </c>
      <c r="AZ9" s="72">
        <f t="shared" si="8"/>
        <v>43504</v>
      </c>
      <c r="BA9" s="72">
        <f t="shared" si="8"/>
        <v>43505</v>
      </c>
      <c r="BB9" s="72">
        <f t="shared" si="8"/>
        <v>43506</v>
      </c>
      <c r="BC9" s="72">
        <f t="shared" si="8"/>
        <v>43507</v>
      </c>
      <c r="BD9" s="72">
        <f t="shared" si="8"/>
        <v>43508</v>
      </c>
      <c r="BE9" s="72">
        <f t="shared" si="8"/>
        <v>43509</v>
      </c>
      <c r="BF9" s="72">
        <f t="shared" si="8"/>
        <v>43510</v>
      </c>
      <c r="BG9" s="72">
        <f t="shared" si="8"/>
        <v>43511</v>
      </c>
      <c r="BH9" s="72">
        <f t="shared" si="8"/>
        <v>43512</v>
      </c>
      <c r="BI9" s="72">
        <f t="shared" si="8"/>
        <v>43513</v>
      </c>
      <c r="BJ9" s="72">
        <f t="shared" si="8"/>
        <v>43514</v>
      </c>
      <c r="BK9" s="72">
        <f t="shared" si="8"/>
        <v>43515</v>
      </c>
      <c r="BL9" s="72">
        <f t="shared" si="8"/>
        <v>43516</v>
      </c>
      <c r="BM9" s="72">
        <f t="shared" si="8"/>
        <v>43517</v>
      </c>
      <c r="BN9" s="72">
        <f t="shared" si="8"/>
        <v>43518</v>
      </c>
      <c r="BO9" s="72">
        <f t="shared" si="8"/>
        <v>43519</v>
      </c>
      <c r="BP9" s="72">
        <f t="shared" si="8"/>
        <v>43520</v>
      </c>
      <c r="BQ9" s="72">
        <f t="shared" si="8"/>
        <v>43521</v>
      </c>
      <c r="BR9" s="72">
        <f t="shared" si="8"/>
        <v>43522</v>
      </c>
      <c r="BS9" s="72">
        <f t="shared" si="8"/>
        <v>43523</v>
      </c>
      <c r="BT9" s="72">
        <f t="shared" si="8"/>
        <v>43524</v>
      </c>
      <c r="BU9" s="72">
        <f t="shared" si="8"/>
        <v>43525</v>
      </c>
      <c r="BV9" s="72">
        <f t="shared" si="8"/>
        <v>43526</v>
      </c>
      <c r="BW9" s="72">
        <f t="shared" si="8"/>
        <v>43527</v>
      </c>
      <c r="BX9" s="72">
        <f t="shared" si="8"/>
        <v>43528</v>
      </c>
      <c r="BY9" s="72">
        <f t="shared" si="8"/>
        <v>43529</v>
      </c>
      <c r="BZ9" s="72">
        <f t="shared" si="8"/>
        <v>43530</v>
      </c>
      <c r="CA9" s="72">
        <f t="shared" si="8"/>
        <v>43531</v>
      </c>
      <c r="CB9" s="72">
        <f t="shared" ref="CB9:EM9" si="9">IF(CA9="","",CA9+1)</f>
        <v>43532</v>
      </c>
      <c r="CC9" s="72">
        <f t="shared" si="9"/>
        <v>43533</v>
      </c>
      <c r="CD9" s="72">
        <f t="shared" si="9"/>
        <v>43534</v>
      </c>
      <c r="CE9" s="72">
        <f t="shared" si="9"/>
        <v>43535</v>
      </c>
      <c r="CF9" s="72">
        <f t="shared" si="9"/>
        <v>43536</v>
      </c>
      <c r="CG9" s="72">
        <f t="shared" si="9"/>
        <v>43537</v>
      </c>
      <c r="CH9" s="72">
        <f t="shared" si="9"/>
        <v>43538</v>
      </c>
      <c r="CI9" s="72">
        <f t="shared" si="9"/>
        <v>43539</v>
      </c>
      <c r="CJ9" s="72">
        <f t="shared" si="9"/>
        <v>43540</v>
      </c>
      <c r="CK9" s="72">
        <f t="shared" si="9"/>
        <v>43541</v>
      </c>
      <c r="CL9" s="72">
        <f t="shared" si="9"/>
        <v>43542</v>
      </c>
      <c r="CM9" s="72">
        <f t="shared" si="9"/>
        <v>43543</v>
      </c>
      <c r="CN9" s="72">
        <f t="shared" si="9"/>
        <v>43544</v>
      </c>
      <c r="CO9" s="72">
        <f t="shared" si="9"/>
        <v>43545</v>
      </c>
      <c r="CP9" s="72">
        <f t="shared" si="9"/>
        <v>43546</v>
      </c>
      <c r="CQ9" s="72">
        <f t="shared" si="9"/>
        <v>43547</v>
      </c>
      <c r="CR9" s="72">
        <f t="shared" si="9"/>
        <v>43548</v>
      </c>
      <c r="CS9" s="72">
        <f t="shared" si="9"/>
        <v>43549</v>
      </c>
      <c r="CT9" s="72">
        <f t="shared" si="9"/>
        <v>43550</v>
      </c>
      <c r="CU9" s="72">
        <f t="shared" si="9"/>
        <v>43551</v>
      </c>
      <c r="CV9" s="72">
        <f t="shared" si="9"/>
        <v>43552</v>
      </c>
      <c r="CW9" s="72">
        <f t="shared" si="9"/>
        <v>43553</v>
      </c>
      <c r="CX9" s="72">
        <f t="shared" si="9"/>
        <v>43554</v>
      </c>
      <c r="CY9" s="72">
        <f t="shared" si="9"/>
        <v>43555</v>
      </c>
      <c r="CZ9" s="72">
        <f t="shared" si="9"/>
        <v>43556</v>
      </c>
      <c r="DA9" s="72">
        <f t="shared" si="9"/>
        <v>43557</v>
      </c>
      <c r="DB9" s="72">
        <f t="shared" si="9"/>
        <v>43558</v>
      </c>
      <c r="DC9" s="72">
        <f t="shared" si="9"/>
        <v>43559</v>
      </c>
      <c r="DD9" s="72">
        <f t="shared" si="9"/>
        <v>43560</v>
      </c>
      <c r="DE9" s="72">
        <f t="shared" si="9"/>
        <v>43561</v>
      </c>
      <c r="DF9" s="72">
        <f t="shared" si="9"/>
        <v>43562</v>
      </c>
      <c r="DG9" s="72">
        <f t="shared" si="9"/>
        <v>43563</v>
      </c>
      <c r="DH9" s="72">
        <f t="shared" si="9"/>
        <v>43564</v>
      </c>
      <c r="DI9" s="72">
        <f t="shared" si="9"/>
        <v>43565</v>
      </c>
      <c r="DJ9" s="72">
        <f t="shared" si="9"/>
        <v>43566</v>
      </c>
      <c r="DK9" s="72">
        <f t="shared" si="9"/>
        <v>43567</v>
      </c>
      <c r="DL9" s="72">
        <f t="shared" si="9"/>
        <v>43568</v>
      </c>
      <c r="DM9" s="72">
        <f t="shared" si="9"/>
        <v>43569</v>
      </c>
      <c r="DN9" s="72">
        <f t="shared" si="9"/>
        <v>43570</v>
      </c>
      <c r="DO9" s="72">
        <f t="shared" si="9"/>
        <v>43571</v>
      </c>
      <c r="DP9" s="72">
        <f t="shared" si="9"/>
        <v>43572</v>
      </c>
      <c r="DQ9" s="72">
        <f t="shared" si="9"/>
        <v>43573</v>
      </c>
      <c r="DR9" s="72">
        <f t="shared" si="9"/>
        <v>43574</v>
      </c>
      <c r="DS9" s="72">
        <f t="shared" si="9"/>
        <v>43575</v>
      </c>
      <c r="DT9" s="72">
        <f t="shared" si="9"/>
        <v>43576</v>
      </c>
      <c r="DU9" s="72">
        <f t="shared" si="9"/>
        <v>43577</v>
      </c>
      <c r="DV9" s="72">
        <f t="shared" si="9"/>
        <v>43578</v>
      </c>
      <c r="DW9" s="72">
        <f t="shared" si="9"/>
        <v>43579</v>
      </c>
      <c r="DX9" s="72">
        <f t="shared" si="9"/>
        <v>43580</v>
      </c>
      <c r="DY9" s="72">
        <f t="shared" si="9"/>
        <v>43581</v>
      </c>
      <c r="DZ9" s="72">
        <f t="shared" si="9"/>
        <v>43582</v>
      </c>
      <c r="EA9" s="72">
        <f t="shared" si="9"/>
        <v>43583</v>
      </c>
      <c r="EB9" s="72">
        <f t="shared" si="9"/>
        <v>43584</v>
      </c>
      <c r="EC9" s="72">
        <f t="shared" si="9"/>
        <v>43585</v>
      </c>
      <c r="ED9" s="72">
        <f t="shared" si="9"/>
        <v>43586</v>
      </c>
      <c r="EE9" s="72">
        <f t="shared" si="9"/>
        <v>43587</v>
      </c>
      <c r="EF9" s="72">
        <f t="shared" si="9"/>
        <v>43588</v>
      </c>
      <c r="EG9" s="72">
        <f t="shared" si="9"/>
        <v>43589</v>
      </c>
      <c r="EH9" s="72">
        <f t="shared" si="9"/>
        <v>43590</v>
      </c>
      <c r="EI9" s="72">
        <f t="shared" si="9"/>
        <v>43591</v>
      </c>
      <c r="EJ9" s="72">
        <f t="shared" si="9"/>
        <v>43592</v>
      </c>
      <c r="EK9" s="72">
        <f t="shared" si="9"/>
        <v>43593</v>
      </c>
      <c r="EL9" s="72">
        <f t="shared" si="9"/>
        <v>43594</v>
      </c>
      <c r="EM9" s="72">
        <f t="shared" si="9"/>
        <v>43595</v>
      </c>
      <c r="EN9" s="72">
        <f t="shared" ref="EN9:GY9" si="10">IF(EM9="","",EM9+1)</f>
        <v>43596</v>
      </c>
      <c r="EO9" s="72">
        <f t="shared" si="10"/>
        <v>43597</v>
      </c>
      <c r="EP9" s="72">
        <f t="shared" si="10"/>
        <v>43598</v>
      </c>
      <c r="EQ9" s="72">
        <f t="shared" si="10"/>
        <v>43599</v>
      </c>
      <c r="ER9" s="72">
        <f t="shared" si="10"/>
        <v>43600</v>
      </c>
      <c r="ES9" s="72">
        <f t="shared" si="10"/>
        <v>43601</v>
      </c>
      <c r="ET9" s="72">
        <f t="shared" si="10"/>
        <v>43602</v>
      </c>
      <c r="EU9" s="72">
        <f t="shared" si="10"/>
        <v>43603</v>
      </c>
      <c r="EV9" s="72">
        <f t="shared" si="10"/>
        <v>43604</v>
      </c>
      <c r="EW9" s="72">
        <f t="shared" si="10"/>
        <v>43605</v>
      </c>
      <c r="EX9" s="72">
        <f t="shared" si="10"/>
        <v>43606</v>
      </c>
      <c r="EY9" s="72">
        <f t="shared" si="10"/>
        <v>43607</v>
      </c>
      <c r="EZ9" s="72">
        <f t="shared" si="10"/>
        <v>43608</v>
      </c>
      <c r="FA9" s="72">
        <f t="shared" si="10"/>
        <v>43609</v>
      </c>
      <c r="FB9" s="72">
        <f t="shared" si="10"/>
        <v>43610</v>
      </c>
      <c r="FC9" s="72">
        <f t="shared" si="10"/>
        <v>43611</v>
      </c>
      <c r="FD9" s="72">
        <f t="shared" si="10"/>
        <v>43612</v>
      </c>
      <c r="FE9" s="72">
        <f t="shared" si="10"/>
        <v>43613</v>
      </c>
      <c r="FF9" s="72">
        <f t="shared" si="10"/>
        <v>43614</v>
      </c>
      <c r="FG9" s="72">
        <f t="shared" si="10"/>
        <v>43615</v>
      </c>
      <c r="FH9" s="72">
        <f t="shared" si="10"/>
        <v>43616</v>
      </c>
      <c r="FI9" s="72">
        <f t="shared" si="10"/>
        <v>43617</v>
      </c>
      <c r="FJ9" s="72">
        <f t="shared" si="10"/>
        <v>43618</v>
      </c>
      <c r="FK9" s="72">
        <f t="shared" si="10"/>
        <v>43619</v>
      </c>
      <c r="FL9" s="72">
        <f t="shared" si="10"/>
        <v>43620</v>
      </c>
      <c r="FM9" s="72">
        <f t="shared" si="10"/>
        <v>43621</v>
      </c>
      <c r="FN9" s="72">
        <f t="shared" si="10"/>
        <v>43622</v>
      </c>
      <c r="FO9" s="72">
        <f t="shared" si="10"/>
        <v>43623</v>
      </c>
      <c r="FP9" s="72">
        <f t="shared" si="10"/>
        <v>43624</v>
      </c>
      <c r="FQ9" s="72">
        <f t="shared" si="10"/>
        <v>43625</v>
      </c>
      <c r="FR9" s="72">
        <f t="shared" si="10"/>
        <v>43626</v>
      </c>
      <c r="FS9" s="72">
        <f t="shared" si="10"/>
        <v>43627</v>
      </c>
      <c r="FT9" s="72">
        <f t="shared" si="10"/>
        <v>43628</v>
      </c>
      <c r="FU9" s="72">
        <f t="shared" si="10"/>
        <v>43629</v>
      </c>
      <c r="FV9" s="72">
        <f t="shared" si="10"/>
        <v>43630</v>
      </c>
      <c r="FW9" s="72">
        <f t="shared" si="10"/>
        <v>43631</v>
      </c>
      <c r="FX9" s="72">
        <f t="shared" si="10"/>
        <v>43632</v>
      </c>
      <c r="FY9" s="72">
        <f t="shared" si="10"/>
        <v>43633</v>
      </c>
      <c r="FZ9" s="72">
        <f t="shared" si="10"/>
        <v>43634</v>
      </c>
      <c r="GA9" s="72">
        <f t="shared" si="10"/>
        <v>43635</v>
      </c>
      <c r="GB9" s="72">
        <f t="shared" si="10"/>
        <v>43636</v>
      </c>
      <c r="GC9" s="72">
        <f t="shared" si="10"/>
        <v>43637</v>
      </c>
      <c r="GD9" s="72">
        <f t="shared" si="10"/>
        <v>43638</v>
      </c>
      <c r="GE9" s="72">
        <f t="shared" si="10"/>
        <v>43639</v>
      </c>
      <c r="GF9" s="72">
        <f t="shared" si="10"/>
        <v>43640</v>
      </c>
      <c r="GG9" s="72">
        <f t="shared" si="10"/>
        <v>43641</v>
      </c>
      <c r="GH9" s="72">
        <f t="shared" si="10"/>
        <v>43642</v>
      </c>
      <c r="GI9" s="72">
        <f t="shared" si="10"/>
        <v>43643</v>
      </c>
      <c r="GJ9" s="72">
        <f t="shared" si="10"/>
        <v>43644</v>
      </c>
      <c r="GK9" s="72">
        <f t="shared" si="10"/>
        <v>43645</v>
      </c>
      <c r="GL9" s="72">
        <f t="shared" si="10"/>
        <v>43646</v>
      </c>
      <c r="GM9" s="72">
        <f t="shared" si="10"/>
        <v>43647</v>
      </c>
      <c r="GN9" s="72">
        <f t="shared" si="10"/>
        <v>43648</v>
      </c>
      <c r="GO9" s="72">
        <f t="shared" si="10"/>
        <v>43649</v>
      </c>
      <c r="GP9" s="72">
        <f t="shared" si="10"/>
        <v>43650</v>
      </c>
      <c r="GQ9" s="72">
        <f t="shared" si="10"/>
        <v>43651</v>
      </c>
      <c r="GR9" s="72">
        <f t="shared" si="10"/>
        <v>43652</v>
      </c>
      <c r="GS9" s="72">
        <f t="shared" si="10"/>
        <v>43653</v>
      </c>
      <c r="GT9" s="72">
        <f t="shared" si="10"/>
        <v>43654</v>
      </c>
      <c r="GU9" s="72">
        <f t="shared" si="10"/>
        <v>43655</v>
      </c>
      <c r="GV9" s="72">
        <f t="shared" si="10"/>
        <v>43656</v>
      </c>
      <c r="GW9" s="72">
        <f t="shared" si="10"/>
        <v>43657</v>
      </c>
      <c r="GX9" s="72">
        <f t="shared" si="10"/>
        <v>43658</v>
      </c>
      <c r="GY9" s="72">
        <f t="shared" si="10"/>
        <v>43659</v>
      </c>
      <c r="GZ9" s="72">
        <f t="shared" ref="GZ9:JK9" si="11">IF(GY9="","",GY9+1)</f>
        <v>43660</v>
      </c>
      <c r="HA9" s="72">
        <f t="shared" si="11"/>
        <v>43661</v>
      </c>
      <c r="HB9" s="72">
        <f t="shared" si="11"/>
        <v>43662</v>
      </c>
      <c r="HC9" s="72">
        <f t="shared" si="11"/>
        <v>43663</v>
      </c>
      <c r="HD9" s="72">
        <f t="shared" si="11"/>
        <v>43664</v>
      </c>
      <c r="HE9" s="72">
        <f t="shared" si="11"/>
        <v>43665</v>
      </c>
      <c r="HF9" s="72">
        <f t="shared" si="11"/>
        <v>43666</v>
      </c>
      <c r="HG9" s="72">
        <f t="shared" si="11"/>
        <v>43667</v>
      </c>
      <c r="HH9" s="72">
        <f t="shared" si="11"/>
        <v>43668</v>
      </c>
      <c r="HI9" s="72">
        <f t="shared" si="11"/>
        <v>43669</v>
      </c>
      <c r="HJ9" s="72">
        <f t="shared" si="11"/>
        <v>43670</v>
      </c>
      <c r="HK9" s="72">
        <f t="shared" si="11"/>
        <v>43671</v>
      </c>
      <c r="HL9" s="72">
        <f t="shared" si="11"/>
        <v>43672</v>
      </c>
      <c r="HM9" s="72">
        <f t="shared" si="11"/>
        <v>43673</v>
      </c>
      <c r="HN9" s="72">
        <f t="shared" si="11"/>
        <v>43674</v>
      </c>
      <c r="HO9" s="72">
        <f t="shared" si="11"/>
        <v>43675</v>
      </c>
      <c r="HP9" s="72">
        <f t="shared" si="11"/>
        <v>43676</v>
      </c>
      <c r="HQ9" s="72">
        <f t="shared" si="11"/>
        <v>43677</v>
      </c>
      <c r="HR9" s="72">
        <f t="shared" si="11"/>
        <v>43678</v>
      </c>
      <c r="HS9" s="72">
        <f t="shared" si="11"/>
        <v>43679</v>
      </c>
      <c r="HT9" s="72">
        <f t="shared" si="11"/>
        <v>43680</v>
      </c>
      <c r="HU9" s="72">
        <f t="shared" si="11"/>
        <v>43681</v>
      </c>
      <c r="HV9" s="72">
        <f t="shared" si="11"/>
        <v>43682</v>
      </c>
      <c r="HW9" s="72">
        <f t="shared" si="11"/>
        <v>43683</v>
      </c>
      <c r="HX9" s="72">
        <f t="shared" si="11"/>
        <v>43684</v>
      </c>
      <c r="HY9" s="72">
        <f t="shared" si="11"/>
        <v>43685</v>
      </c>
      <c r="HZ9" s="72">
        <f t="shared" si="11"/>
        <v>43686</v>
      </c>
      <c r="IA9" s="72">
        <f t="shared" si="11"/>
        <v>43687</v>
      </c>
      <c r="IB9" s="72">
        <f t="shared" si="11"/>
        <v>43688</v>
      </c>
      <c r="IC9" s="72">
        <f t="shared" si="11"/>
        <v>43689</v>
      </c>
      <c r="ID9" s="72">
        <f t="shared" si="11"/>
        <v>43690</v>
      </c>
      <c r="IE9" s="72">
        <f t="shared" si="11"/>
        <v>43691</v>
      </c>
      <c r="IF9" s="72">
        <f t="shared" si="11"/>
        <v>43692</v>
      </c>
      <c r="IG9" s="72">
        <f t="shared" si="11"/>
        <v>43693</v>
      </c>
      <c r="IH9" s="72">
        <f t="shared" si="11"/>
        <v>43694</v>
      </c>
      <c r="II9" s="72">
        <f t="shared" si="11"/>
        <v>43695</v>
      </c>
      <c r="IJ9" s="72">
        <f t="shared" si="11"/>
        <v>43696</v>
      </c>
      <c r="IK9" s="72">
        <f t="shared" si="11"/>
        <v>43697</v>
      </c>
      <c r="IL9" s="72">
        <f t="shared" si="11"/>
        <v>43698</v>
      </c>
      <c r="IM9" s="72">
        <f t="shared" si="11"/>
        <v>43699</v>
      </c>
      <c r="IN9" s="72">
        <f t="shared" si="11"/>
        <v>43700</v>
      </c>
      <c r="IO9" s="72">
        <f t="shared" si="11"/>
        <v>43701</v>
      </c>
      <c r="IP9" s="72">
        <f t="shared" si="11"/>
        <v>43702</v>
      </c>
      <c r="IQ9" s="72">
        <f t="shared" si="11"/>
        <v>43703</v>
      </c>
      <c r="IR9" s="72">
        <f t="shared" si="11"/>
        <v>43704</v>
      </c>
      <c r="IS9" s="72">
        <f t="shared" si="11"/>
        <v>43705</v>
      </c>
      <c r="IT9" s="72">
        <f t="shared" si="11"/>
        <v>43706</v>
      </c>
      <c r="IU9" s="72">
        <f t="shared" si="11"/>
        <v>43707</v>
      </c>
      <c r="IV9" s="72">
        <f t="shared" si="11"/>
        <v>43708</v>
      </c>
      <c r="IW9" s="72">
        <f t="shared" si="11"/>
        <v>43709</v>
      </c>
      <c r="IX9" s="72">
        <f t="shared" si="11"/>
        <v>43710</v>
      </c>
      <c r="IY9" s="72">
        <f t="shared" si="11"/>
        <v>43711</v>
      </c>
      <c r="IZ9" s="72">
        <f t="shared" si="11"/>
        <v>43712</v>
      </c>
      <c r="JA9" s="72">
        <f t="shared" si="11"/>
        <v>43713</v>
      </c>
      <c r="JB9" s="72">
        <f t="shared" si="11"/>
        <v>43714</v>
      </c>
      <c r="JC9" s="72">
        <f t="shared" si="11"/>
        <v>43715</v>
      </c>
      <c r="JD9" s="72">
        <f t="shared" si="11"/>
        <v>43716</v>
      </c>
      <c r="JE9" s="72">
        <f t="shared" si="11"/>
        <v>43717</v>
      </c>
      <c r="JF9" s="72">
        <f t="shared" si="11"/>
        <v>43718</v>
      </c>
      <c r="JG9" s="72">
        <f t="shared" si="11"/>
        <v>43719</v>
      </c>
      <c r="JH9" s="72">
        <f t="shared" si="11"/>
        <v>43720</v>
      </c>
      <c r="JI9" s="72">
        <f t="shared" si="11"/>
        <v>43721</v>
      </c>
      <c r="JJ9" s="72">
        <f t="shared" si="11"/>
        <v>43722</v>
      </c>
      <c r="JK9" s="72">
        <f t="shared" si="11"/>
        <v>43723</v>
      </c>
      <c r="JL9" s="72">
        <f t="shared" ref="JL9:LW9" si="12">IF(JK9="","",JK9+1)</f>
        <v>43724</v>
      </c>
      <c r="JM9" s="72">
        <f t="shared" si="12"/>
        <v>43725</v>
      </c>
      <c r="JN9" s="72">
        <f t="shared" si="12"/>
        <v>43726</v>
      </c>
      <c r="JO9" s="72">
        <f t="shared" si="12"/>
        <v>43727</v>
      </c>
      <c r="JP9" s="72">
        <f t="shared" si="12"/>
        <v>43728</v>
      </c>
      <c r="JQ9" s="72">
        <f t="shared" si="12"/>
        <v>43729</v>
      </c>
      <c r="JR9" s="72">
        <f t="shared" si="12"/>
        <v>43730</v>
      </c>
      <c r="JS9" s="72">
        <f t="shared" si="12"/>
        <v>43731</v>
      </c>
      <c r="JT9" s="72">
        <f t="shared" si="12"/>
        <v>43732</v>
      </c>
      <c r="JU9" s="72">
        <f t="shared" si="12"/>
        <v>43733</v>
      </c>
      <c r="JV9" s="72">
        <f t="shared" si="12"/>
        <v>43734</v>
      </c>
      <c r="JW9" s="72">
        <f t="shared" si="12"/>
        <v>43735</v>
      </c>
      <c r="JX9" s="72">
        <f t="shared" si="12"/>
        <v>43736</v>
      </c>
      <c r="JY9" s="72">
        <f t="shared" si="12"/>
        <v>43737</v>
      </c>
      <c r="JZ9" s="72">
        <f t="shared" si="12"/>
        <v>43738</v>
      </c>
      <c r="KA9" s="72">
        <f t="shared" si="12"/>
        <v>43739</v>
      </c>
      <c r="KB9" s="72">
        <f t="shared" si="12"/>
        <v>43740</v>
      </c>
      <c r="KC9" s="72">
        <f t="shared" si="12"/>
        <v>43741</v>
      </c>
      <c r="KD9" s="72">
        <f t="shared" si="12"/>
        <v>43742</v>
      </c>
      <c r="KE9" s="72">
        <f t="shared" si="12"/>
        <v>43743</v>
      </c>
      <c r="KF9" s="72">
        <f t="shared" si="12"/>
        <v>43744</v>
      </c>
      <c r="KG9" s="72">
        <f t="shared" si="12"/>
        <v>43745</v>
      </c>
      <c r="KH9" s="72">
        <f t="shared" si="12"/>
        <v>43746</v>
      </c>
      <c r="KI9" s="72">
        <f t="shared" si="12"/>
        <v>43747</v>
      </c>
      <c r="KJ9" s="72">
        <f t="shared" si="12"/>
        <v>43748</v>
      </c>
      <c r="KK9" s="72">
        <f t="shared" si="12"/>
        <v>43749</v>
      </c>
      <c r="KL9" s="72">
        <f t="shared" si="12"/>
        <v>43750</v>
      </c>
      <c r="KM9" s="72">
        <f t="shared" si="12"/>
        <v>43751</v>
      </c>
      <c r="KN9" s="72">
        <f t="shared" si="12"/>
        <v>43752</v>
      </c>
      <c r="KO9" s="72">
        <f t="shared" si="12"/>
        <v>43753</v>
      </c>
      <c r="KP9" s="72">
        <f t="shared" si="12"/>
        <v>43754</v>
      </c>
      <c r="KQ9" s="72">
        <f t="shared" si="12"/>
        <v>43755</v>
      </c>
      <c r="KR9" s="72">
        <f t="shared" si="12"/>
        <v>43756</v>
      </c>
      <c r="KS9" s="72">
        <f t="shared" si="12"/>
        <v>43757</v>
      </c>
      <c r="KT9" s="72">
        <f t="shared" si="12"/>
        <v>43758</v>
      </c>
      <c r="KU9" s="72">
        <f t="shared" si="12"/>
        <v>43759</v>
      </c>
      <c r="KV9" s="72">
        <f t="shared" si="12"/>
        <v>43760</v>
      </c>
      <c r="KW9" s="72">
        <f t="shared" si="12"/>
        <v>43761</v>
      </c>
      <c r="KX9" s="72">
        <f t="shared" si="12"/>
        <v>43762</v>
      </c>
      <c r="KY9" s="72">
        <f t="shared" si="12"/>
        <v>43763</v>
      </c>
      <c r="KZ9" s="72">
        <f t="shared" si="12"/>
        <v>43764</v>
      </c>
      <c r="LA9" s="72">
        <f t="shared" si="12"/>
        <v>43765</v>
      </c>
      <c r="LB9" s="72">
        <f t="shared" si="12"/>
        <v>43766</v>
      </c>
      <c r="LC9" s="72">
        <f t="shared" si="12"/>
        <v>43767</v>
      </c>
      <c r="LD9" s="72">
        <f t="shared" si="12"/>
        <v>43768</v>
      </c>
      <c r="LE9" s="72">
        <f t="shared" si="12"/>
        <v>43769</v>
      </c>
      <c r="LF9" s="72">
        <f t="shared" si="12"/>
        <v>43770</v>
      </c>
      <c r="LG9" s="72">
        <f t="shared" si="12"/>
        <v>43771</v>
      </c>
      <c r="LH9" s="72">
        <f t="shared" si="12"/>
        <v>43772</v>
      </c>
      <c r="LI9" s="72">
        <f t="shared" si="12"/>
        <v>43773</v>
      </c>
      <c r="LJ9" s="72">
        <f t="shared" si="12"/>
        <v>43774</v>
      </c>
      <c r="LK9" s="72">
        <f t="shared" si="12"/>
        <v>43775</v>
      </c>
      <c r="LL9" s="72">
        <f t="shared" si="12"/>
        <v>43776</v>
      </c>
      <c r="LM9" s="72">
        <f t="shared" si="12"/>
        <v>43777</v>
      </c>
      <c r="LN9" s="72">
        <f t="shared" si="12"/>
        <v>43778</v>
      </c>
      <c r="LO9" s="72">
        <f t="shared" si="12"/>
        <v>43779</v>
      </c>
      <c r="LP9" s="72">
        <f t="shared" si="12"/>
        <v>43780</v>
      </c>
      <c r="LQ9" s="72">
        <f t="shared" si="12"/>
        <v>43781</v>
      </c>
      <c r="LR9" s="72">
        <f t="shared" si="12"/>
        <v>43782</v>
      </c>
      <c r="LS9" s="72">
        <f t="shared" si="12"/>
        <v>43783</v>
      </c>
      <c r="LT9" s="72">
        <f t="shared" si="12"/>
        <v>43784</v>
      </c>
      <c r="LU9" s="72">
        <f t="shared" si="12"/>
        <v>43785</v>
      </c>
      <c r="LV9" s="72">
        <f t="shared" si="12"/>
        <v>43786</v>
      </c>
      <c r="LW9" s="72">
        <f t="shared" si="12"/>
        <v>43787</v>
      </c>
      <c r="LX9" s="72">
        <f t="shared" ref="LX9:NO9" si="13">IF(LW9="","",LW9+1)</f>
        <v>43788</v>
      </c>
      <c r="LY9" s="72">
        <f t="shared" si="13"/>
        <v>43789</v>
      </c>
      <c r="LZ9" s="72">
        <f t="shared" si="13"/>
        <v>43790</v>
      </c>
      <c r="MA9" s="72">
        <f t="shared" si="13"/>
        <v>43791</v>
      </c>
      <c r="MB9" s="72">
        <f t="shared" si="13"/>
        <v>43792</v>
      </c>
      <c r="MC9" s="72">
        <f t="shared" si="13"/>
        <v>43793</v>
      </c>
      <c r="MD9" s="72">
        <f t="shared" si="13"/>
        <v>43794</v>
      </c>
      <c r="ME9" s="72">
        <f t="shared" si="13"/>
        <v>43795</v>
      </c>
      <c r="MF9" s="72">
        <f t="shared" si="13"/>
        <v>43796</v>
      </c>
      <c r="MG9" s="72">
        <f t="shared" si="13"/>
        <v>43797</v>
      </c>
      <c r="MH9" s="72">
        <f t="shared" si="13"/>
        <v>43798</v>
      </c>
      <c r="MI9" s="72">
        <f t="shared" si="13"/>
        <v>43799</v>
      </c>
      <c r="MJ9" s="72">
        <f t="shared" si="13"/>
        <v>43800</v>
      </c>
      <c r="MK9" s="72">
        <f t="shared" si="13"/>
        <v>43801</v>
      </c>
      <c r="ML9" s="72">
        <f t="shared" si="13"/>
        <v>43802</v>
      </c>
      <c r="MM9" s="72">
        <f t="shared" si="13"/>
        <v>43803</v>
      </c>
      <c r="MN9" s="72">
        <f t="shared" si="13"/>
        <v>43804</v>
      </c>
      <c r="MO9" s="72">
        <f t="shared" si="13"/>
        <v>43805</v>
      </c>
      <c r="MP9" s="72">
        <f t="shared" si="13"/>
        <v>43806</v>
      </c>
      <c r="MQ9" s="72">
        <f t="shared" si="13"/>
        <v>43807</v>
      </c>
      <c r="MR9" s="72">
        <f t="shared" si="13"/>
        <v>43808</v>
      </c>
      <c r="MS9" s="72">
        <f t="shared" si="13"/>
        <v>43809</v>
      </c>
      <c r="MT9" s="72">
        <f t="shared" si="13"/>
        <v>43810</v>
      </c>
      <c r="MU9" s="72">
        <f t="shared" si="13"/>
        <v>43811</v>
      </c>
      <c r="MV9" s="72">
        <f t="shared" si="13"/>
        <v>43812</v>
      </c>
      <c r="MW9" s="72">
        <f t="shared" si="13"/>
        <v>43813</v>
      </c>
      <c r="MX9" s="72">
        <f t="shared" si="13"/>
        <v>43814</v>
      </c>
      <c r="MY9" s="72">
        <f t="shared" si="13"/>
        <v>43815</v>
      </c>
      <c r="MZ9" s="72">
        <f t="shared" si="13"/>
        <v>43816</v>
      </c>
      <c r="NA9" s="72">
        <f t="shared" si="13"/>
        <v>43817</v>
      </c>
      <c r="NB9" s="72">
        <f t="shared" si="13"/>
        <v>43818</v>
      </c>
      <c r="NC9" s="72">
        <f t="shared" si="13"/>
        <v>43819</v>
      </c>
      <c r="ND9" s="72">
        <f t="shared" si="13"/>
        <v>43820</v>
      </c>
      <c r="NE9" s="72">
        <f t="shared" si="13"/>
        <v>43821</v>
      </c>
      <c r="NF9" s="72">
        <f t="shared" si="13"/>
        <v>43822</v>
      </c>
      <c r="NG9" s="72">
        <f t="shared" si="13"/>
        <v>43823</v>
      </c>
      <c r="NH9" s="72">
        <f t="shared" si="13"/>
        <v>43824</v>
      </c>
      <c r="NI9" s="72">
        <f t="shared" si="13"/>
        <v>43825</v>
      </c>
      <c r="NJ9" s="72">
        <f t="shared" si="13"/>
        <v>43826</v>
      </c>
      <c r="NK9" s="72">
        <f t="shared" si="13"/>
        <v>43827</v>
      </c>
      <c r="NL9" s="72">
        <f t="shared" si="13"/>
        <v>43828</v>
      </c>
      <c r="NM9" s="72">
        <f t="shared" si="13"/>
        <v>43829</v>
      </c>
      <c r="NN9" s="72">
        <f t="shared" si="13"/>
        <v>43830</v>
      </c>
      <c r="NO9" s="72">
        <f t="shared" si="13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140</v>
      </c>
      <c r="D11" s="1"/>
      <c r="E11" s="1" t="s">
        <v>139</v>
      </c>
      <c r="F11" s="1"/>
      <c r="G11" s="1" t="s">
        <v>0</v>
      </c>
      <c r="H11" s="1"/>
      <c r="I11" s="1"/>
      <c r="J11" s="1"/>
      <c r="K11" s="8"/>
      <c r="L11" s="1"/>
      <c r="M11" s="48" t="s">
        <v>47</v>
      </c>
      <c r="N11" s="26">
        <v>17.381730386251615</v>
      </c>
      <c r="O11" s="27">
        <v>14.205891312116659</v>
      </c>
      <c r="P11" s="27">
        <v>24.681408219838648</v>
      </c>
      <c r="Q11" s="27">
        <v>36.418984210922304</v>
      </c>
      <c r="R11" s="27">
        <v>32.676286633564665</v>
      </c>
      <c r="S11" s="27">
        <v>33.941907680946919</v>
      </c>
      <c r="T11" s="27">
        <v>69.563246791572013</v>
      </c>
      <c r="U11" s="27">
        <v>79.458477105584151</v>
      </c>
      <c r="V11" s="27">
        <v>60.611145545995882</v>
      </c>
      <c r="W11" s="27">
        <v>112.82807099118448</v>
      </c>
      <c r="X11" s="27">
        <v>166.48497927577446</v>
      </c>
      <c r="Y11" s="27">
        <v>149.37569020298906</v>
      </c>
      <c r="Z11" s="27">
        <v>155.16132366887871</v>
      </c>
      <c r="AA11" s="27">
        <v>211.99997659420643</v>
      </c>
      <c r="AB11" s="27">
        <v>145.29392514182669</v>
      </c>
      <c r="AC11" s="27">
        <v>79.164719239084263</v>
      </c>
      <c r="AD11" s="27">
        <v>103.15597465268928</v>
      </c>
      <c r="AE11" s="27">
        <v>152.21318729775265</v>
      </c>
      <c r="AF11" s="27">
        <v>136.57057837593845</v>
      </c>
      <c r="AG11" s="27">
        <v>141.8602430304347</v>
      </c>
      <c r="AH11" s="27">
        <v>193.82644779623473</v>
      </c>
      <c r="AI11" s="27">
        <v>132.83871936701857</v>
      </c>
      <c r="AJ11" s="27">
        <v>72.378386863073246</v>
      </c>
      <c r="AK11" s="27">
        <v>94.313011053585186</v>
      </c>
      <c r="AL11" s="27">
        <v>278.32966659367656</v>
      </c>
      <c r="AM11" s="27">
        <v>249.72634908119912</v>
      </c>
      <c r="AN11" s="27">
        <v>233.45889644561436</v>
      </c>
      <c r="AO11" s="27">
        <v>283.53732840050282</v>
      </c>
      <c r="AP11" s="27">
        <v>170.03171663359157</v>
      </c>
      <c r="AQ11" s="27">
        <v>79.408568896650706</v>
      </c>
      <c r="AR11" s="27">
        <v>103.47372414181486</v>
      </c>
      <c r="AS11" s="27">
        <v>162.45662314780736</v>
      </c>
      <c r="AT11" s="27">
        <v>146.25260867684608</v>
      </c>
      <c r="AU11" s="27">
        <v>145.73173781595611</v>
      </c>
      <c r="AV11" s="27">
        <v>196.6125607705174</v>
      </c>
      <c r="AW11" s="27">
        <v>113.33465239512778</v>
      </c>
      <c r="AX11" s="27">
        <v>63.799452044751639</v>
      </c>
      <c r="AY11" s="27">
        <v>91.792559299890115</v>
      </c>
      <c r="AZ11" s="27">
        <v>166.32852585977383</v>
      </c>
      <c r="BA11" s="27">
        <v>149.73831372965174</v>
      </c>
      <c r="BB11" s="27">
        <v>149.20502871623424</v>
      </c>
      <c r="BC11" s="27">
        <v>201.29851750471235</v>
      </c>
      <c r="BD11" s="27">
        <v>127.63938967890891</v>
      </c>
      <c r="BE11" s="27">
        <v>65.320013451283515</v>
      </c>
      <c r="BF11" s="27">
        <v>93.980293184819018</v>
      </c>
      <c r="BG11" s="27">
        <v>170.29270939304791</v>
      </c>
      <c r="BH11" s="27">
        <v>153.30709517900902</v>
      </c>
      <c r="BI11" s="27">
        <v>152.76110014091111</v>
      </c>
      <c r="BJ11" s="27">
        <v>206.09615678059586</v>
      </c>
      <c r="BK11" s="27">
        <v>118.8013430940632</v>
      </c>
      <c r="BL11" s="27">
        <v>73.564496599615197</v>
      </c>
      <c r="BM11" s="27">
        <v>105.84218516093415</v>
      </c>
      <c r="BN11" s="27">
        <v>191.78651043033381</v>
      </c>
      <c r="BO11" s="27">
        <v>172.65702632477775</v>
      </c>
      <c r="BP11" s="27">
        <v>156.40192503593821</v>
      </c>
      <c r="BQ11" s="27">
        <v>211.00814037906463</v>
      </c>
      <c r="BR11" s="27">
        <v>121.63278962790288</v>
      </c>
      <c r="BS11" s="27">
        <v>68.470720692556341</v>
      </c>
      <c r="BT11" s="27">
        <v>98.513427436164392</v>
      </c>
      <c r="BU11" s="27">
        <v>178.5067688255495</v>
      </c>
      <c r="BV11" s="27">
        <v>169.2611200849816</v>
      </c>
      <c r="BW11" s="27">
        <v>165.60836082311204</v>
      </c>
      <c r="BX11" s="27">
        <v>225.06850737915667</v>
      </c>
      <c r="BY11" s="27">
        <v>133.91762726908769</v>
      </c>
      <c r="BZ11" s="27">
        <v>98.777971399472122</v>
      </c>
      <c r="CA11" s="27">
        <v>143.16141726619551</v>
      </c>
      <c r="CB11" s="27">
        <v>247.20404452886717</v>
      </c>
      <c r="CC11" s="27">
        <v>213.77944765720585</v>
      </c>
      <c r="CD11" s="27">
        <v>174.30496288025708</v>
      </c>
      <c r="CE11" s="27">
        <v>236.88754377649647</v>
      </c>
      <c r="CF11" s="27">
        <v>140.95005188224039</v>
      </c>
      <c r="CG11" s="27">
        <v>79.973157768109118</v>
      </c>
      <c r="CH11" s="27">
        <v>115.90712430238001</v>
      </c>
      <c r="CI11" s="27">
        <v>208.14838860208172</v>
      </c>
      <c r="CJ11" s="27">
        <v>187.50471747142007</v>
      </c>
      <c r="CK11" s="27">
        <v>183.45825013713744</v>
      </c>
      <c r="CL11" s="27">
        <v>249.32723396049113</v>
      </c>
      <c r="CM11" s="27">
        <v>148.35177064246091</v>
      </c>
      <c r="CN11" s="27">
        <v>84.172793130150936</v>
      </c>
      <c r="CO11" s="27">
        <v>121.99376226338549</v>
      </c>
      <c r="CP11" s="27">
        <v>219.07889775941689</v>
      </c>
      <c r="CQ11" s="27">
        <v>197.35116425455124</v>
      </c>
      <c r="CR11" s="27">
        <v>289.63830679768353</v>
      </c>
      <c r="CS11" s="27">
        <v>367.38823850635998</v>
      </c>
      <c r="CT11" s="27">
        <v>202.98482921086637</v>
      </c>
      <c r="CU11" s="27">
        <v>106.31155704330322</v>
      </c>
      <c r="CV11" s="27">
        <v>141.24003104058377</v>
      </c>
      <c r="CW11" s="27">
        <v>230.58340141769909</v>
      </c>
      <c r="CX11" s="27">
        <v>207.71467810436997</v>
      </c>
      <c r="CY11" s="27">
        <v>203.23206736723756</v>
      </c>
      <c r="CZ11" s="27">
        <v>276.20065693893889</v>
      </c>
      <c r="DA11" s="27">
        <v>138.48401168944972</v>
      </c>
      <c r="DB11" s="27">
        <v>81.490155359140402</v>
      </c>
      <c r="DC11" s="27">
        <v>115.03812738302936</v>
      </c>
      <c r="DD11" s="27">
        <v>198.92693939736719</v>
      </c>
      <c r="DE11" s="27">
        <v>171.20750549435857</v>
      </c>
      <c r="DF11" s="27">
        <v>177.97593683883463</v>
      </c>
      <c r="DG11" s="27">
        <v>236.79940743226123</v>
      </c>
      <c r="DH11" s="27">
        <v>136.52948287661852</v>
      </c>
      <c r="DI11" s="27">
        <v>80.340023624303697</v>
      </c>
      <c r="DJ11" s="27">
        <v>113.41450793554762</v>
      </c>
      <c r="DK11" s="27">
        <v>196.11933417307324</v>
      </c>
      <c r="DL11" s="27">
        <v>168.79112544889819</v>
      </c>
      <c r="DM11" s="27">
        <v>175.46402884094815</v>
      </c>
      <c r="DN11" s="27">
        <v>233.45727963684743</v>
      </c>
      <c r="DO11" s="27">
        <v>134.6025397961298</v>
      </c>
      <c r="DP11" s="27">
        <v>79.206124562010658</v>
      </c>
      <c r="DQ11" s="27">
        <v>111.81380384813134</v>
      </c>
      <c r="DR11" s="27">
        <v>193.35135478889603</v>
      </c>
      <c r="DS11" s="27">
        <v>166.40884958892454</v>
      </c>
      <c r="DT11" s="27">
        <v>172.98757328625098</v>
      </c>
      <c r="DU11" s="27">
        <v>230.16232179984698</v>
      </c>
      <c r="DV11" s="27">
        <v>132.70279310983534</v>
      </c>
      <c r="DW11" s="27">
        <v>78.088229068368321</v>
      </c>
      <c r="DX11" s="27">
        <v>110.23569169910208</v>
      </c>
      <c r="DY11" s="27">
        <v>190.62244197560813</v>
      </c>
      <c r="DZ11" s="27">
        <v>164.06019657646686</v>
      </c>
      <c r="EA11" s="27">
        <v>170.54606980779934</v>
      </c>
      <c r="EB11" s="27">
        <v>226.91386817622765</v>
      </c>
      <c r="EC11" s="27">
        <v>130.82985897460824</v>
      </c>
      <c r="ED11" s="27">
        <v>76.986111272998883</v>
      </c>
      <c r="EE11" s="27">
        <v>57.498394395447157</v>
      </c>
      <c r="EF11" s="27">
        <v>98.754164393203354</v>
      </c>
      <c r="EG11" s="27">
        <v>84.4175067453249</v>
      </c>
      <c r="EH11" s="27">
        <v>87.160339479178731</v>
      </c>
      <c r="EI11" s="27">
        <v>115.18240452484949</v>
      </c>
      <c r="EJ11" s="27">
        <v>66.435372861789801</v>
      </c>
      <c r="EK11" s="27">
        <v>38.828694635150001</v>
      </c>
      <c r="EL11" s="27">
        <v>54.82656588962778</v>
      </c>
      <c r="EM11" s="27">
        <v>94.165267707159103</v>
      </c>
      <c r="EN11" s="27">
        <v>80.494804150168335</v>
      </c>
      <c r="EO11" s="27">
        <v>83.110183260976513</v>
      </c>
      <c r="EP11" s="27">
        <v>109.83012234351123</v>
      </c>
      <c r="EQ11" s="27">
        <v>63.34826191072429</v>
      </c>
      <c r="ER11" s="27">
        <v>37.024407502252878</v>
      </c>
      <c r="ES11" s="27">
        <v>104.55778318177578</v>
      </c>
      <c r="ET11" s="27">
        <v>179.57921464568048</v>
      </c>
      <c r="EU11" s="27">
        <v>153.50876245898576</v>
      </c>
      <c r="EV11" s="27">
        <v>158.49645843389928</v>
      </c>
      <c r="EW11" s="27">
        <v>209.45309873936941</v>
      </c>
      <c r="EX11" s="27">
        <v>120.80920492335471</v>
      </c>
      <c r="EY11" s="27">
        <v>70.607923535598061</v>
      </c>
      <c r="EZ11" s="27">
        <v>99.699204632798569</v>
      </c>
      <c r="FA11" s="27">
        <v>171.23454920262287</v>
      </c>
      <c r="FB11" s="27">
        <v>146.37553566642251</v>
      </c>
      <c r="FC11" s="27">
        <v>151.13146398200834</v>
      </c>
      <c r="FD11" s="27">
        <v>199.72025722739224</v>
      </c>
      <c r="FE11" s="27">
        <v>115.19545725486067</v>
      </c>
      <c r="FF11" s="27">
        <v>67.326922999449835</v>
      </c>
      <c r="FG11" s="27">
        <v>95.066393930061395</v>
      </c>
      <c r="FH11" s="27">
        <v>163.2776426741699</v>
      </c>
      <c r="FI11" s="27">
        <v>139.57377480231224</v>
      </c>
      <c r="FJ11" s="27">
        <v>124.11413815385471</v>
      </c>
      <c r="FK11" s="27">
        <v>163.57109670377798</v>
      </c>
      <c r="FL11" s="27">
        <v>94.088790112635849</v>
      </c>
      <c r="FM11" s="27">
        <v>54.841506936150878</v>
      </c>
      <c r="FN11" s="27">
        <v>84.248193922888177</v>
      </c>
      <c r="FO11" s="27">
        <v>144.30400436770867</v>
      </c>
      <c r="FP11" s="27">
        <v>123.01938953092116</v>
      </c>
      <c r="FQ11" s="27">
        <v>121.77210999861943</v>
      </c>
      <c r="FR11" s="27">
        <v>160.48451753108071</v>
      </c>
      <c r="FS11" s="27">
        <v>92.313338912526362</v>
      </c>
      <c r="FT11" s="27">
        <v>53.806650188720724</v>
      </c>
      <c r="FU11" s="27">
        <v>82.658434326358304</v>
      </c>
      <c r="FV11" s="27">
        <v>141.58099435314111</v>
      </c>
      <c r="FW11" s="27">
        <v>120.69801923252598</v>
      </c>
      <c r="FX11" s="27">
        <v>119.47427580840302</v>
      </c>
      <c r="FY11" s="27">
        <v>157.45618196731749</v>
      </c>
      <c r="FZ11" s="27">
        <v>90.571390396001135</v>
      </c>
      <c r="GA11" s="27">
        <v>52.791321141157532</v>
      </c>
      <c r="GB11" s="27">
        <v>81.098673421278974</v>
      </c>
      <c r="GC11" s="27">
        <v>138.90936741399082</v>
      </c>
      <c r="GD11" s="27">
        <v>118.42045308632846</v>
      </c>
      <c r="GE11" s="27">
        <v>117.21980164509083</v>
      </c>
      <c r="GF11" s="27">
        <v>154.48499095823061</v>
      </c>
      <c r="GG11" s="27">
        <v>88.862312368941176</v>
      </c>
      <c r="GH11" s="27">
        <v>51.795151306650915</v>
      </c>
      <c r="GI11" s="27">
        <v>79.56834513370373</v>
      </c>
      <c r="GJ11" s="27">
        <v>136.28815395395611</v>
      </c>
      <c r="GK11" s="27">
        <v>116.18586450996419</v>
      </c>
      <c r="GL11" s="27">
        <v>115.00786930694271</v>
      </c>
      <c r="GM11" s="27">
        <v>151.56986618866617</v>
      </c>
      <c r="GN11" s="27">
        <v>89.011897024622172</v>
      </c>
      <c r="GO11" s="27">
        <v>51.780485270828436</v>
      </c>
      <c r="GP11" s="27">
        <v>79.38965218959946</v>
      </c>
      <c r="GQ11" s="27">
        <v>135.71512345368467</v>
      </c>
      <c r="GR11" s="27">
        <v>115.47022030929919</v>
      </c>
      <c r="GS11" s="27">
        <v>115.18253453469357</v>
      </c>
      <c r="GT11" s="27">
        <v>151.50204807356917</v>
      </c>
      <c r="GU11" s="27">
        <v>87.795852730553847</v>
      </c>
      <c r="GV11" s="27">
        <v>51.073081364581363</v>
      </c>
      <c r="GW11" s="27">
        <v>78.305063086566136</v>
      </c>
      <c r="GX11" s="27">
        <v>133.86103869635187</v>
      </c>
      <c r="GY11" s="27">
        <v>113.8927131755832</v>
      </c>
      <c r="GZ11" s="27">
        <v>113.60895764689288</v>
      </c>
      <c r="HA11" s="27">
        <v>149.43228878006073</v>
      </c>
      <c r="HB11" s="27">
        <v>86.596421538492848</v>
      </c>
      <c r="HC11" s="27">
        <v>5.0375341722466933</v>
      </c>
      <c r="HD11" s="27">
        <v>7.7235291198244971</v>
      </c>
      <c r="HE11" s="27">
        <v>132.03228369004378</v>
      </c>
      <c r="HF11" s="27">
        <v>112.33675730201251</v>
      </c>
      <c r="HG11" s="27">
        <v>112.05687832581809</v>
      </c>
      <c r="HH11" s="27">
        <v>147.3908056952738</v>
      </c>
      <c r="HI11" s="27">
        <v>85.413376487003944</v>
      </c>
      <c r="HJ11" s="27">
        <v>49.687134315243576</v>
      </c>
      <c r="HK11" s="27">
        <v>76.180134097881719</v>
      </c>
      <c r="HL11" s="27">
        <v>130.22851239001545</v>
      </c>
      <c r="HM11" s="27">
        <v>110.80205826404612</v>
      </c>
      <c r="HN11" s="27">
        <v>110.52600288046581</v>
      </c>
      <c r="HO11" s="27">
        <v>145.37721252115804</v>
      </c>
      <c r="HP11" s="27">
        <v>84.246493715306585</v>
      </c>
      <c r="HQ11" s="27">
        <v>49.008328917399446</v>
      </c>
      <c r="HR11" s="27">
        <v>75.139392124194046</v>
      </c>
      <c r="HS11" s="27">
        <v>137.68298499882067</v>
      </c>
      <c r="HT11" s="27">
        <v>117.51385487422679</v>
      </c>
      <c r="HU11" s="27">
        <v>117.59064181696506</v>
      </c>
      <c r="HV11" s="27">
        <v>155.15711134127213</v>
      </c>
      <c r="HW11" s="27">
        <v>90.826394999313791</v>
      </c>
      <c r="HX11" s="27">
        <v>43.463938387494117</v>
      </c>
      <c r="HY11" s="27">
        <v>66.848845464083979</v>
      </c>
      <c r="HZ11" s="27">
        <v>140.75039875069243</v>
      </c>
      <c r="IA11" s="27">
        <v>120.13192430727801</v>
      </c>
      <c r="IB11" s="27">
        <v>120.21042197210822</v>
      </c>
      <c r="IC11" s="27">
        <v>158.61382792126921</v>
      </c>
      <c r="ID11" s="27">
        <v>92.849899450907571</v>
      </c>
      <c r="IE11" s="27">
        <v>44.432263430137901</v>
      </c>
      <c r="IF11" s="27">
        <v>68.338158525353222</v>
      </c>
      <c r="IG11" s="27">
        <v>143.88615084608031</v>
      </c>
      <c r="IH11" s="27">
        <v>122.80832122489363</v>
      </c>
      <c r="II11" s="27">
        <v>122.88856772467676</v>
      </c>
      <c r="IJ11" s="27">
        <v>162.1475560504704</v>
      </c>
      <c r="IK11" s="27">
        <v>94.918485183836452</v>
      </c>
      <c r="IL11" s="27">
        <v>45.422161607269672</v>
      </c>
      <c r="IM11" s="27">
        <v>69.860651716796269</v>
      </c>
      <c r="IN11" s="27">
        <v>147.09176378229705</v>
      </c>
      <c r="IO11" s="27">
        <v>125.54434509431184</v>
      </c>
      <c r="IP11" s="27">
        <v>125.62637939101826</v>
      </c>
      <c r="IQ11" s="27">
        <v>165.76001145493353</v>
      </c>
      <c r="IR11" s="27">
        <v>97.033156555627443</v>
      </c>
      <c r="IS11" s="27">
        <v>46.434113542761722</v>
      </c>
      <c r="IT11" s="27">
        <v>71.417064252395065</v>
      </c>
      <c r="IU11" s="27">
        <v>150.36879397609155</v>
      </c>
      <c r="IV11" s="27">
        <v>128.34132433336106</v>
      </c>
      <c r="IW11" s="27">
        <v>128.42518625698773</v>
      </c>
      <c r="IX11" s="27">
        <v>151.59671582784799</v>
      </c>
      <c r="IY11" s="27">
        <v>89.143381206372879</v>
      </c>
      <c r="IZ11" s="27">
        <v>42.851400542666376</v>
      </c>
      <c r="JA11" s="27">
        <v>66.204692691512506</v>
      </c>
      <c r="JB11" s="27">
        <v>138.5153143718403</v>
      </c>
      <c r="JC11" s="27">
        <v>118.75872064738419</v>
      </c>
      <c r="JD11" s="27">
        <v>119.37355204598121</v>
      </c>
      <c r="JE11" s="27">
        <v>156.45960247733095</v>
      </c>
      <c r="JF11" s="27">
        <v>138.00435495125856</v>
      </c>
      <c r="JG11" s="27">
        <v>66.338967746333523</v>
      </c>
      <c r="JH11" s="27">
        <v>95.659749498630859</v>
      </c>
      <c r="JI11" s="27">
        <v>185.84615225257681</v>
      </c>
      <c r="JJ11" s="27">
        <v>122.56823719259521</v>
      </c>
      <c r="JK11" s="27">
        <v>123.20279101976594</v>
      </c>
      <c r="JL11" s="27">
        <v>161.4784797525777</v>
      </c>
      <c r="JM11" s="27">
        <v>94.954152526339342</v>
      </c>
      <c r="JN11" s="27">
        <v>45.644649866665759</v>
      </c>
      <c r="JO11" s="27">
        <v>70.520215889453894</v>
      </c>
      <c r="JP11" s="27">
        <v>147.54437301013311</v>
      </c>
      <c r="JQ11" s="27">
        <v>126.49995458528193</v>
      </c>
      <c r="JR11" s="27">
        <v>127.15486349282278</v>
      </c>
      <c r="JS11" s="27">
        <v>166.65835148712992</v>
      </c>
      <c r="JT11" s="27">
        <v>98.000071285936116</v>
      </c>
      <c r="JU11" s="27">
        <v>47.108829068997522</v>
      </c>
      <c r="JV11" s="27">
        <v>72.782348116361192</v>
      </c>
      <c r="JW11" s="27">
        <v>152.27726948351111</v>
      </c>
      <c r="JX11" s="27">
        <v>130.55779275778914</v>
      </c>
      <c r="JY11" s="27">
        <v>131.23370969156406</v>
      </c>
      <c r="JZ11" s="27">
        <v>172.00438202641899</v>
      </c>
      <c r="KA11" s="27">
        <v>101.14369636846058</v>
      </c>
      <c r="KB11" s="27">
        <v>57.0301341268882</v>
      </c>
      <c r="KC11" s="27">
        <v>86.609935603504852</v>
      </c>
      <c r="KD11" s="27">
        <v>178.03218501789945</v>
      </c>
      <c r="KE11" s="27">
        <v>142.85899385952786</v>
      </c>
      <c r="KF11" s="27">
        <v>144.31336879645869</v>
      </c>
      <c r="KG11" s="27">
        <v>187.18158934826332</v>
      </c>
      <c r="KH11" s="27">
        <v>121.32336047141897</v>
      </c>
      <c r="KI11" s="27">
        <v>59.047157024143402</v>
      </c>
      <c r="KJ11" s="27">
        <v>89.673127123506958</v>
      </c>
      <c r="KK11" s="27">
        <v>184.32876837908384</v>
      </c>
      <c r="KL11" s="27">
        <v>147.91158344405159</v>
      </c>
      <c r="KM11" s="27">
        <v>149.41739623210964</v>
      </c>
      <c r="KN11" s="27">
        <v>193.80176581181578</v>
      </c>
      <c r="KO11" s="27">
        <v>125.6142849061806</v>
      </c>
      <c r="KP11" s="27">
        <v>61.135517319255655</v>
      </c>
      <c r="KQ11" s="27">
        <v>92.844656586758092</v>
      </c>
      <c r="KR11" s="27">
        <v>190.84804721536085</v>
      </c>
      <c r="KS11" s="27">
        <v>153.14287134374572</v>
      </c>
      <c r="KT11" s="27">
        <v>154.7019412198151</v>
      </c>
      <c r="KU11" s="27">
        <v>200.65608248414182</v>
      </c>
      <c r="KV11" s="27">
        <v>130.05696933533483</v>
      </c>
      <c r="KW11" s="27">
        <v>63.297738049687737</v>
      </c>
      <c r="KX11" s="27">
        <v>96.128355653757012</v>
      </c>
      <c r="KY11" s="27">
        <v>197.59789774654402</v>
      </c>
      <c r="KZ11" s="27">
        <v>158.55917770144208</v>
      </c>
      <c r="LA11" s="27">
        <v>160.17338824457454</v>
      </c>
      <c r="LB11" s="27">
        <v>207.75282035860567</v>
      </c>
      <c r="LC11" s="27">
        <v>134.65678115610532</v>
      </c>
      <c r="LD11" s="27">
        <v>65.536431486855861</v>
      </c>
      <c r="LE11" s="27">
        <v>99.528191501902128</v>
      </c>
      <c r="LF11" s="27">
        <v>204.58647475598087</v>
      </c>
      <c r="LG11" s="27">
        <v>157.96538373778654</v>
      </c>
      <c r="LH11" s="27">
        <v>159.02881087511571</v>
      </c>
      <c r="LI11" s="27">
        <v>205.56410621764633</v>
      </c>
      <c r="LJ11" s="27">
        <v>132.78331043276623</v>
      </c>
      <c r="LK11" s="27">
        <v>63.323121928529716</v>
      </c>
      <c r="LL11" s="27">
        <v>95.838619171008759</v>
      </c>
      <c r="LM11" s="27">
        <v>196.32981674169372</v>
      </c>
      <c r="LN11" s="27">
        <v>154.22908284415786</v>
      </c>
      <c r="LO11" s="27">
        <v>155.26735710514478</v>
      </c>
      <c r="LP11" s="27">
        <v>200.70196911149469</v>
      </c>
      <c r="LQ11" s="27">
        <v>129.64263245832817</v>
      </c>
      <c r="LR11" s="27">
        <v>61.825361903829268</v>
      </c>
      <c r="LS11" s="27">
        <v>93.571781272857777</v>
      </c>
      <c r="LT11" s="27">
        <v>191.68609510863266</v>
      </c>
      <c r="LU11" s="27">
        <v>150.58115539056647</v>
      </c>
      <c r="LV11" s="27">
        <v>151.59487170754468</v>
      </c>
      <c r="LW11" s="27">
        <v>195.95483446211429</v>
      </c>
      <c r="LX11" s="27">
        <v>126.57623985986825</v>
      </c>
      <c r="LY11" s="27">
        <v>60.363027881878992</v>
      </c>
      <c r="LZ11" s="27">
        <v>91.358560111894136</v>
      </c>
      <c r="MA11" s="27">
        <v>187.15220982627596</v>
      </c>
      <c r="MB11" s="27">
        <v>147.01951111042902</v>
      </c>
      <c r="MC11" s="27">
        <v>148.00925034400197</v>
      </c>
      <c r="MD11" s="27">
        <v>382.63996431189429</v>
      </c>
      <c r="ME11" s="27">
        <v>308.95593897734227</v>
      </c>
      <c r="MF11" s="27">
        <v>117.87056388723936</v>
      </c>
      <c r="MG11" s="27">
        <v>89.197687509873234</v>
      </c>
      <c r="MH11" s="27">
        <v>182.72556297319562</v>
      </c>
      <c r="MI11" s="27">
        <v>143.54210917751834</v>
      </c>
      <c r="MJ11" s="27">
        <v>144.50843844939368</v>
      </c>
      <c r="MK11" s="27">
        <v>234.77615496283519</v>
      </c>
      <c r="ML11" s="27">
        <v>171.8461032985426</v>
      </c>
      <c r="MM11" s="27">
        <v>77.149206562329766</v>
      </c>
      <c r="MN11" s="27">
        <v>97.170702554040318</v>
      </c>
      <c r="MO11" s="27">
        <v>205.59487206363846</v>
      </c>
      <c r="MP11" s="27">
        <v>168.85527685251742</v>
      </c>
      <c r="MQ11" s="27">
        <v>175.57381428084133</v>
      </c>
      <c r="MR11" s="27">
        <v>294.35576174799928</v>
      </c>
      <c r="MS11" s="27">
        <v>215.45582705311477</v>
      </c>
      <c r="MT11" s="27">
        <v>96.727512508683787</v>
      </c>
      <c r="MU11" s="27">
        <v>121.82990293205279</v>
      </c>
      <c r="MV11" s="27">
        <v>257.76908727104211</v>
      </c>
      <c r="MW11" s="27">
        <v>211.70601269519935</v>
      </c>
      <c r="MX11" s="27">
        <v>220.12952658595111</v>
      </c>
      <c r="MY11" s="27">
        <v>369.05500257451939</v>
      </c>
      <c r="MZ11" s="27">
        <v>270.13247621038948</v>
      </c>
      <c r="NA11" s="27">
        <v>121.27424367687543</v>
      </c>
      <c r="NB11" s="27">
        <v>152.74691710887765</v>
      </c>
      <c r="NC11" s="27">
        <v>323.18365572843271</v>
      </c>
      <c r="ND11" s="27">
        <v>265.43106408481594</v>
      </c>
      <c r="NE11" s="27">
        <v>275.99222966953903</v>
      </c>
      <c r="NF11" s="27">
        <v>462.71081672212006</v>
      </c>
      <c r="NG11" s="27">
        <v>338.68452620484226</v>
      </c>
      <c r="NH11" s="27">
        <v>152.05024711121141</v>
      </c>
      <c r="NI11" s="27">
        <v>191.50980280497231</v>
      </c>
      <c r="NJ11" s="27">
        <v>405.19860793147876</v>
      </c>
      <c r="NK11" s="27">
        <v>332.79002747377007</v>
      </c>
      <c r="NL11" s="27">
        <v>346.03132082883843</v>
      </c>
      <c r="NM11" s="27">
        <v>406.09369577071124</v>
      </c>
      <c r="NN11" s="27">
        <v>84.926632961569709</v>
      </c>
      <c r="NO11" s="28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48" t="s">
        <v>47</v>
      </c>
      <c r="I13" s="4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48" t="s">
        <v>47</v>
      </c>
      <c r="I14" s="25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f>IF(1-I14=0,0,I13/(1-I14))</f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f>N17+1</f>
        <v>2</v>
      </c>
      <c r="P17" s="23">
        <f t="shared" ref="P17" si="14">O17+1</f>
        <v>3</v>
      </c>
      <c r="Q17" s="23">
        <f t="shared" ref="Q17" si="15">P17+1</f>
        <v>4</v>
      </c>
      <c r="R17" s="23">
        <f t="shared" ref="R17" si="16">Q17+1</f>
        <v>5</v>
      </c>
      <c r="S17" s="23">
        <f t="shared" ref="S17" si="17">R17+1</f>
        <v>6</v>
      </c>
      <c r="T17" s="23">
        <f t="shared" ref="T17" si="18">S17+1</f>
        <v>7</v>
      </c>
      <c r="U17" s="23">
        <f t="shared" ref="U17" si="19">T17+1</f>
        <v>8</v>
      </c>
      <c r="V17" s="23">
        <f t="shared" ref="V17" si="20">U17+1</f>
        <v>9</v>
      </c>
      <c r="W17" s="23">
        <f t="shared" ref="W17" si="21">V17+1</f>
        <v>10</v>
      </c>
      <c r="X17" s="23">
        <f t="shared" ref="X17" si="22">W17+1</f>
        <v>11</v>
      </c>
      <c r="Y17" s="23">
        <f t="shared" ref="Y17" si="23">X17+1</f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tr">
        <f>IF(OR(N19&lt;0%,N19&gt;100%),"Ошибка!","")</f>
        <v/>
      </c>
      <c r="O18" s="24" t="str">
        <f t="shared" ref="O18:Y18" si="24">IF(OR(O19&lt;0%,O19&gt;100%),"Ошибка!","")</f>
        <v/>
      </c>
      <c r="P18" s="24" t="str">
        <f t="shared" si="24"/>
        <v/>
      </c>
      <c r="Q18" s="24" t="str">
        <f t="shared" si="24"/>
        <v/>
      </c>
      <c r="R18" s="24" t="str">
        <f t="shared" si="24"/>
        <v/>
      </c>
      <c r="S18" s="24" t="str">
        <f t="shared" si="24"/>
        <v/>
      </c>
      <c r="T18" s="24" t="str">
        <f t="shared" si="24"/>
        <v/>
      </c>
      <c r="U18" s="24" t="str">
        <f t="shared" si="24"/>
        <v/>
      </c>
      <c r="V18" s="24" t="str">
        <f t="shared" si="24"/>
        <v/>
      </c>
      <c r="W18" s="24" t="str">
        <f t="shared" si="24"/>
        <v/>
      </c>
      <c r="X18" s="24" t="str">
        <f t="shared" si="24"/>
        <v/>
      </c>
      <c r="Y18" s="24" t="str">
        <f t="shared" si="24"/>
        <v/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129</v>
      </c>
      <c r="D19" s="1"/>
      <c r="E19" s="1" t="s">
        <v>126</v>
      </c>
      <c r="F19" s="1"/>
      <c r="G19" s="1" t="s">
        <v>1</v>
      </c>
      <c r="H19" s="1"/>
      <c r="I19" s="1"/>
      <c r="J19" s="1"/>
      <c r="K19" s="7">
        <f>SUM(N19:NO19)</f>
        <v>1</v>
      </c>
      <c r="L19" s="1"/>
      <c r="M19" s="48" t="s">
        <v>47</v>
      </c>
      <c r="N19" s="5">
        <v>0.8</v>
      </c>
      <c r="O19" s="5">
        <v>0.15</v>
      </c>
      <c r="P19" s="5">
        <v>0.02</v>
      </c>
      <c r="Q19" s="5">
        <v>0.01</v>
      </c>
      <c r="R19" s="5">
        <v>7.0000000000000001E-3</v>
      </c>
      <c r="S19" s="5">
        <v>5.0000000000000001E-3</v>
      </c>
      <c r="T19" s="5">
        <v>5.0000000000000001E-3</v>
      </c>
      <c r="U19" s="5">
        <v>3.0000000000000001E-3</v>
      </c>
      <c r="V19" s="5">
        <v>0</v>
      </c>
      <c r="W19" s="5">
        <v>0</v>
      </c>
      <c r="X19" s="5">
        <v>0</v>
      </c>
      <c r="Y19" s="6">
        <f>100%-SUM(N19:X19)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9" t="str">
        <f>IF(OR(N21&lt;0%,N21&gt;100%),"Ошибка!","")</f>
        <v/>
      </c>
      <c r="O20" s="79" t="str">
        <f t="shared" ref="O20:Y20" si="25">IF(OR(O21&lt;0%,O21&gt;100%),"Ошибка!","")</f>
        <v/>
      </c>
      <c r="P20" s="79" t="str">
        <f t="shared" si="25"/>
        <v/>
      </c>
      <c r="Q20" s="79" t="str">
        <f t="shared" si="25"/>
        <v/>
      </c>
      <c r="R20" s="79" t="str">
        <f t="shared" si="25"/>
        <v/>
      </c>
      <c r="S20" s="79" t="str">
        <f t="shared" si="25"/>
        <v/>
      </c>
      <c r="T20" s="79" t="str">
        <f t="shared" si="25"/>
        <v/>
      </c>
      <c r="U20" s="79" t="str">
        <f t="shared" si="25"/>
        <v/>
      </c>
      <c r="V20" s="79" t="str">
        <f t="shared" si="25"/>
        <v/>
      </c>
      <c r="W20" s="79" t="str">
        <f t="shared" si="25"/>
        <v/>
      </c>
      <c r="X20" s="79" t="str">
        <f t="shared" si="25"/>
        <v/>
      </c>
      <c r="Y20" s="78" t="str">
        <f t="shared" si="25"/>
        <v/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51</v>
      </c>
      <c r="D21" s="1"/>
      <c r="E21" s="1" t="s">
        <v>127</v>
      </c>
      <c r="F21" s="1"/>
      <c r="G21" s="1" t="s">
        <v>1</v>
      </c>
      <c r="H21" s="1"/>
      <c r="I21" s="1"/>
      <c r="J21" s="1"/>
      <c r="K21" s="7"/>
      <c r="L21" s="1"/>
      <c r="M21" s="48" t="s">
        <v>47</v>
      </c>
      <c r="N21" s="5">
        <v>0</v>
      </c>
      <c r="O21" s="5">
        <v>0.05</v>
      </c>
      <c r="P21" s="5">
        <v>0.1</v>
      </c>
      <c r="Q21" s="5">
        <v>0.2</v>
      </c>
      <c r="R21" s="5">
        <v>0.3</v>
      </c>
      <c r="S21" s="5">
        <v>0.4</v>
      </c>
      <c r="T21" s="5">
        <v>0.5</v>
      </c>
      <c r="U21" s="5">
        <v>0.6</v>
      </c>
      <c r="V21" s="5">
        <v>0.7</v>
      </c>
      <c r="W21" s="5">
        <v>0.8</v>
      </c>
      <c r="X21" s="5">
        <v>0.9</v>
      </c>
      <c r="Y21" s="5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f>IF($N$9="","",$N$9)</f>
        <v>43466</v>
      </c>
      <c r="O23" s="21">
        <f>IF(N23="","",EOMONTH(N23,0)+1)</f>
        <v>43497</v>
      </c>
      <c r="P23" s="21">
        <f t="shared" ref="P23:Y23" si="26">IF(O23="","",EOMONTH(O23,0)+1)</f>
        <v>43525</v>
      </c>
      <c r="Q23" s="21">
        <f t="shared" si="26"/>
        <v>43556</v>
      </c>
      <c r="R23" s="21">
        <f t="shared" si="26"/>
        <v>43586</v>
      </c>
      <c r="S23" s="21">
        <f t="shared" si="26"/>
        <v>43617</v>
      </c>
      <c r="T23" s="21">
        <f t="shared" si="26"/>
        <v>43647</v>
      </c>
      <c r="U23" s="21">
        <f t="shared" si="26"/>
        <v>43678</v>
      </c>
      <c r="V23" s="21">
        <f t="shared" si="26"/>
        <v>43709</v>
      </c>
      <c r="W23" s="21">
        <f t="shared" si="26"/>
        <v>43739</v>
      </c>
      <c r="X23" s="21">
        <f t="shared" si="26"/>
        <v>43770</v>
      </c>
      <c r="Y23" s="21">
        <f t="shared" si="26"/>
        <v>43800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130</v>
      </c>
      <c r="D25" s="1"/>
      <c r="E25" s="1" t="s">
        <v>128</v>
      </c>
      <c r="F25" s="1"/>
      <c r="G25" s="1" t="s">
        <v>0</v>
      </c>
      <c r="H25" s="1"/>
      <c r="I25" s="1"/>
      <c r="J25" s="1"/>
      <c r="K25" s="9">
        <f>SUM(N25:NO25)</f>
        <v>10000</v>
      </c>
      <c r="L25" s="3"/>
      <c r="M25" s="3"/>
      <c r="N25" s="61">
        <f>$I13*N19</f>
        <v>8000</v>
      </c>
      <c r="O25" s="62">
        <f>$I13*O19</f>
        <v>1500</v>
      </c>
      <c r="P25" s="62">
        <f t="shared" ref="P25:Y25" si="27">$I13*P19</f>
        <v>200</v>
      </c>
      <c r="Q25" s="62">
        <f t="shared" si="27"/>
        <v>100</v>
      </c>
      <c r="R25" s="62">
        <f t="shared" si="27"/>
        <v>70</v>
      </c>
      <c r="S25" s="62">
        <f t="shared" si="27"/>
        <v>50</v>
      </c>
      <c r="T25" s="62">
        <f t="shared" si="27"/>
        <v>50</v>
      </c>
      <c r="U25" s="62">
        <f t="shared" si="27"/>
        <v>30</v>
      </c>
      <c r="V25" s="62">
        <f t="shared" si="27"/>
        <v>0</v>
      </c>
      <c r="W25" s="62">
        <f t="shared" si="27"/>
        <v>0</v>
      </c>
      <c r="X25" s="62">
        <f t="shared" si="27"/>
        <v>0</v>
      </c>
      <c r="Y25" s="63">
        <f t="shared" si="27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133</v>
      </c>
      <c r="D27" s="1"/>
      <c r="E27" s="1" t="s">
        <v>132</v>
      </c>
      <c r="F27" s="1"/>
      <c r="G27" s="1" t="s">
        <v>0</v>
      </c>
      <c r="H27" s="1"/>
      <c r="I27" s="134"/>
      <c r="J27" s="1"/>
      <c r="K27" s="9">
        <f>SUM(N27:NO27)</f>
        <v>11764.705882352942</v>
      </c>
      <c r="L27" s="3"/>
      <c r="M27" s="3"/>
      <c r="N27" s="61">
        <f>$I15*N19</f>
        <v>9411.764705882355</v>
      </c>
      <c r="O27" s="62">
        <f t="shared" ref="O27:Y27" si="28">$I15*O19</f>
        <v>1764.7058823529412</v>
      </c>
      <c r="P27" s="62">
        <f t="shared" si="28"/>
        <v>235.29411764705884</v>
      </c>
      <c r="Q27" s="62">
        <f t="shared" si="28"/>
        <v>117.64705882352942</v>
      </c>
      <c r="R27" s="62">
        <f t="shared" si="28"/>
        <v>82.352941176470594</v>
      </c>
      <c r="S27" s="62">
        <f t="shared" si="28"/>
        <v>58.82352941176471</v>
      </c>
      <c r="T27" s="62">
        <f t="shared" si="28"/>
        <v>58.82352941176471</v>
      </c>
      <c r="U27" s="62">
        <f t="shared" si="28"/>
        <v>35.294117647058826</v>
      </c>
      <c r="V27" s="62">
        <f t="shared" si="28"/>
        <v>0</v>
      </c>
      <c r="W27" s="62">
        <f t="shared" si="28"/>
        <v>0</v>
      </c>
      <c r="X27" s="62">
        <f t="shared" si="28"/>
        <v>0</v>
      </c>
      <c r="Y27" s="63">
        <f t="shared" si="28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131</v>
      </c>
      <c r="D29" s="135"/>
      <c r="E29" s="135" t="s">
        <v>134</v>
      </c>
      <c r="F29" s="1"/>
      <c r="G29" s="1" t="s">
        <v>0</v>
      </c>
      <c r="H29" s="1"/>
      <c r="I29" s="134"/>
      <c r="J29" s="1"/>
      <c r="K29" s="9">
        <f>SUM(N29:NO29)</f>
        <v>11530.588235294121</v>
      </c>
      <c r="L29" s="3"/>
      <c r="M29" s="3"/>
      <c r="N29" s="61">
        <f>IF(1-N21=0,0,N27*(1-N21))</f>
        <v>9411.764705882355</v>
      </c>
      <c r="O29" s="62">
        <f>IF(1-O21=0,0,O27*(1-O21))</f>
        <v>1676.4705882352941</v>
      </c>
      <c r="P29" s="62">
        <f t="shared" ref="P29:Y29" si="29">IF(1-P21=0,0,P27*(1-P21))</f>
        <v>211.76470588235296</v>
      </c>
      <c r="Q29" s="62">
        <f>IF(1-Q21=0,0,Q27*(1-Q21))</f>
        <v>94.117647058823536</v>
      </c>
      <c r="R29" s="62">
        <f t="shared" si="29"/>
        <v>57.647058823529413</v>
      </c>
      <c r="S29" s="62">
        <f t="shared" si="29"/>
        <v>35.294117647058826</v>
      </c>
      <c r="T29" s="62">
        <f t="shared" si="29"/>
        <v>29.411764705882355</v>
      </c>
      <c r="U29" s="62">
        <f t="shared" si="29"/>
        <v>14.117647058823531</v>
      </c>
      <c r="V29" s="62">
        <f t="shared" si="29"/>
        <v>0</v>
      </c>
      <c r="W29" s="62">
        <f t="shared" si="29"/>
        <v>0</v>
      </c>
      <c r="X29" s="62">
        <f t="shared" si="29"/>
        <v>0</v>
      </c>
      <c r="Y29" s="63">
        <f t="shared" si="29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/>
      <c r="D31" s="1"/>
      <c r="E31" s="1"/>
      <c r="F31" s="1"/>
      <c r="G31" s="1" t="s">
        <v>14</v>
      </c>
      <c r="H31" s="1"/>
      <c r="I31" s="1"/>
      <c r="J31" s="1"/>
      <c r="K31" s="14"/>
      <c r="L31" s="1"/>
      <c r="M31" s="1"/>
      <c r="N31" s="15" t="str">
        <f>IF(N32="","",IF(WEEKDAY(N32)=2,"пн",IF(WEEKDAY(N32)=3,"вт",IF(WEEKDAY(N32)=4,"ср",IF(WEEKDAY(N32)=5,"чт",IF(WEEKDAY(N32)=6,"пт",IF(WEEKDAY(N32)=7,"сб",IF(WEEKDAY(N32)=1,"вс",0))))))))</f>
        <v>вт</v>
      </c>
      <c r="O31" s="15" t="str">
        <f t="shared" ref="O31" si="30">IF(O32="","",IF(WEEKDAY(O32)=2,"пн",IF(WEEKDAY(O32)=3,"вт",IF(WEEKDAY(O32)=4,"ср",IF(WEEKDAY(O32)=5,"чт",IF(WEEKDAY(O32)=6,"пт",IF(WEEKDAY(O32)=7,"сб",IF(WEEKDAY(O32)=1,"вс",0))))))))</f>
        <v>ср</v>
      </c>
      <c r="P31" s="15" t="str">
        <f t="shared" ref="P31" si="31">IF(P32="","",IF(WEEKDAY(P32)=2,"пн",IF(WEEKDAY(P32)=3,"вт",IF(WEEKDAY(P32)=4,"ср",IF(WEEKDAY(P32)=5,"чт",IF(WEEKDAY(P32)=6,"пт",IF(WEEKDAY(P32)=7,"сб",IF(WEEKDAY(P32)=1,"вс",0))))))))</f>
        <v>чт</v>
      </c>
      <c r="Q31" s="15" t="str">
        <f t="shared" ref="Q31" si="32">IF(Q32="","",IF(WEEKDAY(Q32)=2,"пн",IF(WEEKDAY(Q32)=3,"вт",IF(WEEKDAY(Q32)=4,"ср",IF(WEEKDAY(Q32)=5,"чт",IF(WEEKDAY(Q32)=6,"пт",IF(WEEKDAY(Q32)=7,"сб",IF(WEEKDAY(Q32)=1,"вс",0))))))))</f>
        <v>пт</v>
      </c>
      <c r="R31" s="15" t="str">
        <f t="shared" ref="R31" si="33">IF(R32="","",IF(WEEKDAY(R32)=2,"пн",IF(WEEKDAY(R32)=3,"вт",IF(WEEKDAY(R32)=4,"ср",IF(WEEKDAY(R32)=5,"чт",IF(WEEKDAY(R32)=6,"пт",IF(WEEKDAY(R32)=7,"сб",IF(WEEKDAY(R32)=1,"вс",0))))))))</f>
        <v>сб</v>
      </c>
      <c r="S31" s="15" t="str">
        <f t="shared" ref="S31" si="34">IF(S32="","",IF(WEEKDAY(S32)=2,"пн",IF(WEEKDAY(S32)=3,"вт",IF(WEEKDAY(S32)=4,"ср",IF(WEEKDAY(S32)=5,"чт",IF(WEEKDAY(S32)=6,"пт",IF(WEEKDAY(S32)=7,"сб",IF(WEEKDAY(S32)=1,"вс",0))))))))</f>
        <v>вс</v>
      </c>
      <c r="T31" s="15" t="str">
        <f t="shared" ref="T31" si="35">IF(T32="","",IF(WEEKDAY(T32)=2,"пн",IF(WEEKDAY(T32)=3,"вт",IF(WEEKDAY(T32)=4,"ср",IF(WEEKDAY(T32)=5,"чт",IF(WEEKDAY(T32)=6,"пт",IF(WEEKDAY(T32)=7,"сб",IF(WEEKDAY(T32)=1,"вс",0))))))))</f>
        <v>пн</v>
      </c>
      <c r="U31" s="15" t="str">
        <f t="shared" ref="U31" si="36">IF(U32="","",IF(WEEKDAY(U32)=2,"пн",IF(WEEKDAY(U32)=3,"вт",IF(WEEKDAY(U32)=4,"ср",IF(WEEKDAY(U32)=5,"чт",IF(WEEKDAY(U32)=6,"пт",IF(WEEKDAY(U32)=7,"сб",IF(WEEKDAY(U32)=1,"вс",0))))))))</f>
        <v>вт</v>
      </c>
      <c r="V31" s="15" t="str">
        <f t="shared" ref="V31" si="37">IF(V32="","",IF(WEEKDAY(V32)=2,"пн",IF(WEEKDAY(V32)=3,"вт",IF(WEEKDAY(V32)=4,"ср",IF(WEEKDAY(V32)=5,"чт",IF(WEEKDAY(V32)=6,"пт",IF(WEEKDAY(V32)=7,"сб",IF(WEEKDAY(V32)=1,"вс",0))))))))</f>
        <v>ср</v>
      </c>
      <c r="W31" s="15" t="str">
        <f t="shared" ref="W31" si="38">IF(W32="","",IF(WEEKDAY(W32)=2,"пн",IF(WEEKDAY(W32)=3,"вт",IF(WEEKDAY(W32)=4,"ср",IF(WEEKDAY(W32)=5,"чт",IF(WEEKDAY(W32)=6,"пт",IF(WEEKDAY(W32)=7,"сб",IF(WEEKDAY(W32)=1,"вс",0))))))))</f>
        <v>чт</v>
      </c>
      <c r="X31" s="15" t="str">
        <f t="shared" ref="X31" si="39">IF(X32="","",IF(WEEKDAY(X32)=2,"пн",IF(WEEKDAY(X32)=3,"вт",IF(WEEKDAY(X32)=4,"ср",IF(WEEKDAY(X32)=5,"чт",IF(WEEKDAY(X32)=6,"пт",IF(WEEKDAY(X32)=7,"сб",IF(WEEKDAY(X32)=1,"вс",0))))))))</f>
        <v>пт</v>
      </c>
      <c r="Y31" s="15" t="str">
        <f t="shared" ref="Y31" si="40">IF(Y32="","",IF(WEEKDAY(Y32)=2,"пн",IF(WEEKDAY(Y32)=3,"вт",IF(WEEKDAY(Y32)=4,"ср",IF(WEEKDAY(Y32)=5,"чт",IF(WEEKDAY(Y32)=6,"пт",IF(WEEKDAY(Y32)=7,"сб",IF(WEEKDAY(Y32)=1,"вс",0))))))))</f>
        <v>сб</v>
      </c>
      <c r="Z31" s="15" t="str">
        <f t="shared" ref="Z31" si="41">IF(Z32="","",IF(WEEKDAY(Z32)=2,"пн",IF(WEEKDAY(Z32)=3,"вт",IF(WEEKDAY(Z32)=4,"ср",IF(WEEKDAY(Z32)=5,"чт",IF(WEEKDAY(Z32)=6,"пт",IF(WEEKDAY(Z32)=7,"сб",IF(WEEKDAY(Z32)=1,"вс",0))))))))</f>
        <v>вс</v>
      </c>
      <c r="AA31" s="15" t="str">
        <f t="shared" ref="AA31" si="42">IF(AA32="","",IF(WEEKDAY(AA32)=2,"пн",IF(WEEKDAY(AA32)=3,"вт",IF(WEEKDAY(AA32)=4,"ср",IF(WEEKDAY(AA32)=5,"чт",IF(WEEKDAY(AA32)=6,"пт",IF(WEEKDAY(AA32)=7,"сб",IF(WEEKDAY(AA32)=1,"вс",0))))))))</f>
        <v>пн</v>
      </c>
      <c r="AB31" s="15" t="str">
        <f t="shared" ref="AB31" si="43">IF(AB32="","",IF(WEEKDAY(AB32)=2,"пн",IF(WEEKDAY(AB32)=3,"вт",IF(WEEKDAY(AB32)=4,"ср",IF(WEEKDAY(AB32)=5,"чт",IF(WEEKDAY(AB32)=6,"пт",IF(WEEKDAY(AB32)=7,"сб",IF(WEEKDAY(AB32)=1,"вс",0))))))))</f>
        <v>вт</v>
      </c>
      <c r="AC31" s="15" t="str">
        <f t="shared" ref="AC31" si="44">IF(AC32="","",IF(WEEKDAY(AC32)=2,"пн",IF(WEEKDAY(AC32)=3,"вт",IF(WEEKDAY(AC32)=4,"ср",IF(WEEKDAY(AC32)=5,"чт",IF(WEEKDAY(AC32)=6,"пт",IF(WEEKDAY(AC32)=7,"сб",IF(WEEKDAY(AC32)=1,"вс",0))))))))</f>
        <v>ср</v>
      </c>
      <c r="AD31" s="15" t="str">
        <f t="shared" ref="AD31" si="45">IF(AD32="","",IF(WEEKDAY(AD32)=2,"пн",IF(WEEKDAY(AD32)=3,"вт",IF(WEEKDAY(AD32)=4,"ср",IF(WEEKDAY(AD32)=5,"чт",IF(WEEKDAY(AD32)=6,"пт",IF(WEEKDAY(AD32)=7,"сб",IF(WEEKDAY(AD32)=1,"вс",0))))))))</f>
        <v>чт</v>
      </c>
      <c r="AE31" s="15" t="str">
        <f t="shared" ref="AE31" si="46">IF(AE32="","",IF(WEEKDAY(AE32)=2,"пн",IF(WEEKDAY(AE32)=3,"вт",IF(WEEKDAY(AE32)=4,"ср",IF(WEEKDAY(AE32)=5,"чт",IF(WEEKDAY(AE32)=6,"пт",IF(WEEKDAY(AE32)=7,"сб",IF(WEEKDAY(AE32)=1,"вс",0))))))))</f>
        <v>пт</v>
      </c>
      <c r="AF31" s="15" t="str">
        <f t="shared" ref="AF31" si="47">IF(AF32="","",IF(WEEKDAY(AF32)=2,"пн",IF(WEEKDAY(AF32)=3,"вт",IF(WEEKDAY(AF32)=4,"ср",IF(WEEKDAY(AF32)=5,"чт",IF(WEEKDAY(AF32)=6,"пт",IF(WEEKDAY(AF32)=7,"сб",IF(WEEKDAY(AF32)=1,"вс",0))))))))</f>
        <v>сб</v>
      </c>
      <c r="AG31" s="15" t="str">
        <f t="shared" ref="AG31" si="48">IF(AG32="","",IF(WEEKDAY(AG32)=2,"пн",IF(WEEKDAY(AG32)=3,"вт",IF(WEEKDAY(AG32)=4,"ср",IF(WEEKDAY(AG32)=5,"чт",IF(WEEKDAY(AG32)=6,"пт",IF(WEEKDAY(AG32)=7,"сб",IF(WEEKDAY(AG32)=1,"вс",0))))))))</f>
        <v>вс</v>
      </c>
      <c r="AH31" s="15" t="str">
        <f t="shared" ref="AH31" si="49">IF(AH32="","",IF(WEEKDAY(AH32)=2,"пн",IF(WEEKDAY(AH32)=3,"вт",IF(WEEKDAY(AH32)=4,"ср",IF(WEEKDAY(AH32)=5,"чт",IF(WEEKDAY(AH32)=6,"пт",IF(WEEKDAY(AH32)=7,"сб",IF(WEEKDAY(AH32)=1,"вс",0))))))))</f>
        <v>пн</v>
      </c>
      <c r="AI31" s="15" t="str">
        <f t="shared" ref="AI31" si="50">IF(AI32="","",IF(WEEKDAY(AI32)=2,"пн",IF(WEEKDAY(AI32)=3,"вт",IF(WEEKDAY(AI32)=4,"ср",IF(WEEKDAY(AI32)=5,"чт",IF(WEEKDAY(AI32)=6,"пт",IF(WEEKDAY(AI32)=7,"сб",IF(WEEKDAY(AI32)=1,"вс",0))))))))</f>
        <v>вт</v>
      </c>
      <c r="AJ31" s="15" t="str">
        <f t="shared" ref="AJ31" si="51">IF(AJ32="","",IF(WEEKDAY(AJ32)=2,"пн",IF(WEEKDAY(AJ32)=3,"вт",IF(WEEKDAY(AJ32)=4,"ср",IF(WEEKDAY(AJ32)=5,"чт",IF(WEEKDAY(AJ32)=6,"пт",IF(WEEKDAY(AJ32)=7,"сб",IF(WEEKDAY(AJ32)=1,"вс",0))))))))</f>
        <v>ср</v>
      </c>
      <c r="AK31" s="15" t="str">
        <f t="shared" ref="AK31" si="52">IF(AK32="","",IF(WEEKDAY(AK32)=2,"пн",IF(WEEKDAY(AK32)=3,"вт",IF(WEEKDAY(AK32)=4,"ср",IF(WEEKDAY(AK32)=5,"чт",IF(WEEKDAY(AK32)=6,"пт",IF(WEEKDAY(AK32)=7,"сб",IF(WEEKDAY(AK32)=1,"вс",0))))))))</f>
        <v>чт</v>
      </c>
      <c r="AL31" s="15" t="str">
        <f t="shared" ref="AL31" si="53">IF(AL32="","",IF(WEEKDAY(AL32)=2,"пн",IF(WEEKDAY(AL32)=3,"вт",IF(WEEKDAY(AL32)=4,"ср",IF(WEEKDAY(AL32)=5,"чт",IF(WEEKDAY(AL32)=6,"пт",IF(WEEKDAY(AL32)=7,"сб",IF(WEEKDAY(AL32)=1,"вс",0))))))))</f>
        <v>пт</v>
      </c>
      <c r="AM31" s="15" t="str">
        <f t="shared" ref="AM31" si="54">IF(AM32="","",IF(WEEKDAY(AM32)=2,"пн",IF(WEEKDAY(AM32)=3,"вт",IF(WEEKDAY(AM32)=4,"ср",IF(WEEKDAY(AM32)=5,"чт",IF(WEEKDAY(AM32)=6,"пт",IF(WEEKDAY(AM32)=7,"сб",IF(WEEKDAY(AM32)=1,"вс",0))))))))</f>
        <v>сб</v>
      </c>
      <c r="AN31" s="15" t="str">
        <f t="shared" ref="AN31" si="55">IF(AN32="","",IF(WEEKDAY(AN32)=2,"пн",IF(WEEKDAY(AN32)=3,"вт",IF(WEEKDAY(AN32)=4,"ср",IF(WEEKDAY(AN32)=5,"чт",IF(WEEKDAY(AN32)=6,"пт",IF(WEEKDAY(AN32)=7,"сб",IF(WEEKDAY(AN32)=1,"вс",0))))))))</f>
        <v>вс</v>
      </c>
      <c r="AO31" s="15" t="str">
        <f t="shared" ref="AO31" si="56">IF(AO32="","",IF(WEEKDAY(AO32)=2,"пн",IF(WEEKDAY(AO32)=3,"вт",IF(WEEKDAY(AO32)=4,"ср",IF(WEEKDAY(AO32)=5,"чт",IF(WEEKDAY(AO32)=6,"пт",IF(WEEKDAY(AO32)=7,"сб",IF(WEEKDAY(AO32)=1,"вс",0))))))))</f>
        <v>пн</v>
      </c>
      <c r="AP31" s="15" t="str">
        <f t="shared" ref="AP31" si="57">IF(AP32="","",IF(WEEKDAY(AP32)=2,"пн",IF(WEEKDAY(AP32)=3,"вт",IF(WEEKDAY(AP32)=4,"ср",IF(WEEKDAY(AP32)=5,"чт",IF(WEEKDAY(AP32)=6,"пт",IF(WEEKDAY(AP32)=7,"сб",IF(WEEKDAY(AP32)=1,"вс",0))))))))</f>
        <v>вт</v>
      </c>
      <c r="AQ31" s="15" t="str">
        <f t="shared" ref="AQ31" si="58">IF(AQ32="","",IF(WEEKDAY(AQ32)=2,"пн",IF(WEEKDAY(AQ32)=3,"вт",IF(WEEKDAY(AQ32)=4,"ср",IF(WEEKDAY(AQ32)=5,"чт",IF(WEEKDAY(AQ32)=6,"пт",IF(WEEKDAY(AQ32)=7,"сб",IF(WEEKDAY(AQ32)=1,"вс",0))))))))</f>
        <v>ср</v>
      </c>
      <c r="AR31" s="15" t="str">
        <f t="shared" ref="AR31" si="59">IF(AR32="","",IF(WEEKDAY(AR32)=2,"пн",IF(WEEKDAY(AR32)=3,"вт",IF(WEEKDAY(AR32)=4,"ср",IF(WEEKDAY(AR32)=5,"чт",IF(WEEKDAY(AR32)=6,"пт",IF(WEEKDAY(AR32)=7,"сб",IF(WEEKDAY(AR32)=1,"вс",0))))))))</f>
        <v>чт</v>
      </c>
      <c r="AS31" s="15" t="str">
        <f t="shared" ref="AS31" si="60">IF(AS32="","",IF(WEEKDAY(AS32)=2,"пн",IF(WEEKDAY(AS32)=3,"вт",IF(WEEKDAY(AS32)=4,"ср",IF(WEEKDAY(AS32)=5,"чт",IF(WEEKDAY(AS32)=6,"пт",IF(WEEKDAY(AS32)=7,"сб",IF(WEEKDAY(AS32)=1,"вс",0))))))))</f>
        <v>пт</v>
      </c>
      <c r="AT31" s="15" t="str">
        <f t="shared" ref="AT31" si="61">IF(AT32="","",IF(WEEKDAY(AT32)=2,"пн",IF(WEEKDAY(AT32)=3,"вт",IF(WEEKDAY(AT32)=4,"ср",IF(WEEKDAY(AT32)=5,"чт",IF(WEEKDAY(AT32)=6,"пт",IF(WEEKDAY(AT32)=7,"сб",IF(WEEKDAY(AT32)=1,"вс",0))))))))</f>
        <v>сб</v>
      </c>
      <c r="AU31" s="15" t="str">
        <f t="shared" ref="AU31" si="62">IF(AU32="","",IF(WEEKDAY(AU32)=2,"пн",IF(WEEKDAY(AU32)=3,"вт",IF(WEEKDAY(AU32)=4,"ср",IF(WEEKDAY(AU32)=5,"чт",IF(WEEKDAY(AU32)=6,"пт",IF(WEEKDAY(AU32)=7,"сб",IF(WEEKDAY(AU32)=1,"вс",0))))))))</f>
        <v>вс</v>
      </c>
      <c r="AV31" s="15" t="str">
        <f t="shared" ref="AV31" si="63">IF(AV32="","",IF(WEEKDAY(AV32)=2,"пн",IF(WEEKDAY(AV32)=3,"вт",IF(WEEKDAY(AV32)=4,"ср",IF(WEEKDAY(AV32)=5,"чт",IF(WEEKDAY(AV32)=6,"пт",IF(WEEKDAY(AV32)=7,"сб",IF(WEEKDAY(AV32)=1,"вс",0))))))))</f>
        <v>пн</v>
      </c>
      <c r="AW31" s="15" t="str">
        <f t="shared" ref="AW31" si="64">IF(AW32="","",IF(WEEKDAY(AW32)=2,"пн",IF(WEEKDAY(AW32)=3,"вт",IF(WEEKDAY(AW32)=4,"ср",IF(WEEKDAY(AW32)=5,"чт",IF(WEEKDAY(AW32)=6,"пт",IF(WEEKDAY(AW32)=7,"сб",IF(WEEKDAY(AW32)=1,"вс",0))))))))</f>
        <v>вт</v>
      </c>
      <c r="AX31" s="15" t="str">
        <f t="shared" ref="AX31" si="65">IF(AX32="","",IF(WEEKDAY(AX32)=2,"пн",IF(WEEKDAY(AX32)=3,"вт",IF(WEEKDAY(AX32)=4,"ср",IF(WEEKDAY(AX32)=5,"чт",IF(WEEKDAY(AX32)=6,"пт",IF(WEEKDAY(AX32)=7,"сб",IF(WEEKDAY(AX32)=1,"вс",0))))))))</f>
        <v>ср</v>
      </c>
      <c r="AY31" s="15" t="str">
        <f t="shared" ref="AY31" si="66">IF(AY32="","",IF(WEEKDAY(AY32)=2,"пн",IF(WEEKDAY(AY32)=3,"вт",IF(WEEKDAY(AY32)=4,"ср",IF(WEEKDAY(AY32)=5,"чт",IF(WEEKDAY(AY32)=6,"пт",IF(WEEKDAY(AY32)=7,"сб",IF(WEEKDAY(AY32)=1,"вс",0))))))))</f>
        <v>чт</v>
      </c>
      <c r="AZ31" s="15" t="str">
        <f t="shared" ref="AZ31" si="67">IF(AZ32="","",IF(WEEKDAY(AZ32)=2,"пн",IF(WEEKDAY(AZ32)=3,"вт",IF(WEEKDAY(AZ32)=4,"ср",IF(WEEKDAY(AZ32)=5,"чт",IF(WEEKDAY(AZ32)=6,"пт",IF(WEEKDAY(AZ32)=7,"сб",IF(WEEKDAY(AZ32)=1,"вс",0))))))))</f>
        <v>пт</v>
      </c>
      <c r="BA31" s="15" t="str">
        <f t="shared" ref="BA31" si="68">IF(BA32="","",IF(WEEKDAY(BA32)=2,"пн",IF(WEEKDAY(BA32)=3,"вт",IF(WEEKDAY(BA32)=4,"ср",IF(WEEKDAY(BA32)=5,"чт",IF(WEEKDAY(BA32)=6,"пт",IF(WEEKDAY(BA32)=7,"сб",IF(WEEKDAY(BA32)=1,"вс",0))))))))</f>
        <v>сб</v>
      </c>
      <c r="BB31" s="15" t="str">
        <f t="shared" ref="BB31" si="69">IF(BB32="","",IF(WEEKDAY(BB32)=2,"пн",IF(WEEKDAY(BB32)=3,"вт",IF(WEEKDAY(BB32)=4,"ср",IF(WEEKDAY(BB32)=5,"чт",IF(WEEKDAY(BB32)=6,"пт",IF(WEEKDAY(BB32)=7,"сб",IF(WEEKDAY(BB32)=1,"вс",0))))))))</f>
        <v>вс</v>
      </c>
      <c r="BC31" s="15" t="str">
        <f t="shared" ref="BC31" si="70">IF(BC32="","",IF(WEEKDAY(BC32)=2,"пн",IF(WEEKDAY(BC32)=3,"вт",IF(WEEKDAY(BC32)=4,"ср",IF(WEEKDAY(BC32)=5,"чт",IF(WEEKDAY(BC32)=6,"пт",IF(WEEKDAY(BC32)=7,"сб",IF(WEEKDAY(BC32)=1,"вс",0))))))))</f>
        <v>пн</v>
      </c>
      <c r="BD31" s="15" t="str">
        <f t="shared" ref="BD31" si="71">IF(BD32="","",IF(WEEKDAY(BD32)=2,"пн",IF(WEEKDAY(BD32)=3,"вт",IF(WEEKDAY(BD32)=4,"ср",IF(WEEKDAY(BD32)=5,"чт",IF(WEEKDAY(BD32)=6,"пт",IF(WEEKDAY(BD32)=7,"сб",IF(WEEKDAY(BD32)=1,"вс",0))))))))</f>
        <v>вт</v>
      </c>
      <c r="BE31" s="15" t="str">
        <f t="shared" ref="BE31" si="72">IF(BE32="","",IF(WEEKDAY(BE32)=2,"пн",IF(WEEKDAY(BE32)=3,"вт",IF(WEEKDAY(BE32)=4,"ср",IF(WEEKDAY(BE32)=5,"чт",IF(WEEKDAY(BE32)=6,"пт",IF(WEEKDAY(BE32)=7,"сб",IF(WEEKDAY(BE32)=1,"вс",0))))))))</f>
        <v>ср</v>
      </c>
      <c r="BF31" s="15" t="str">
        <f t="shared" ref="BF31" si="73">IF(BF32="","",IF(WEEKDAY(BF32)=2,"пн",IF(WEEKDAY(BF32)=3,"вт",IF(WEEKDAY(BF32)=4,"ср",IF(WEEKDAY(BF32)=5,"чт",IF(WEEKDAY(BF32)=6,"пт",IF(WEEKDAY(BF32)=7,"сб",IF(WEEKDAY(BF32)=1,"вс",0))))))))</f>
        <v>чт</v>
      </c>
      <c r="BG31" s="15" t="str">
        <f t="shared" ref="BG31" si="74">IF(BG32="","",IF(WEEKDAY(BG32)=2,"пн",IF(WEEKDAY(BG32)=3,"вт",IF(WEEKDAY(BG32)=4,"ср",IF(WEEKDAY(BG32)=5,"чт",IF(WEEKDAY(BG32)=6,"пт",IF(WEEKDAY(BG32)=7,"сб",IF(WEEKDAY(BG32)=1,"вс",0))))))))</f>
        <v>пт</v>
      </c>
      <c r="BH31" s="15" t="str">
        <f t="shared" ref="BH31" si="75">IF(BH32="","",IF(WEEKDAY(BH32)=2,"пн",IF(WEEKDAY(BH32)=3,"вт",IF(WEEKDAY(BH32)=4,"ср",IF(WEEKDAY(BH32)=5,"чт",IF(WEEKDAY(BH32)=6,"пт",IF(WEEKDAY(BH32)=7,"сб",IF(WEEKDAY(BH32)=1,"вс",0))))))))</f>
        <v>сб</v>
      </c>
      <c r="BI31" s="15" t="str">
        <f t="shared" ref="BI31" si="76">IF(BI32="","",IF(WEEKDAY(BI32)=2,"пн",IF(WEEKDAY(BI32)=3,"вт",IF(WEEKDAY(BI32)=4,"ср",IF(WEEKDAY(BI32)=5,"чт",IF(WEEKDAY(BI32)=6,"пт",IF(WEEKDAY(BI32)=7,"сб",IF(WEEKDAY(BI32)=1,"вс",0))))))))</f>
        <v>вс</v>
      </c>
      <c r="BJ31" s="15" t="str">
        <f t="shared" ref="BJ31" si="77">IF(BJ32="","",IF(WEEKDAY(BJ32)=2,"пн",IF(WEEKDAY(BJ32)=3,"вт",IF(WEEKDAY(BJ32)=4,"ср",IF(WEEKDAY(BJ32)=5,"чт",IF(WEEKDAY(BJ32)=6,"пт",IF(WEEKDAY(BJ32)=7,"сб",IF(WEEKDAY(BJ32)=1,"вс",0))))))))</f>
        <v>пн</v>
      </c>
      <c r="BK31" s="15" t="str">
        <f t="shared" ref="BK31" si="78">IF(BK32="","",IF(WEEKDAY(BK32)=2,"пн",IF(WEEKDAY(BK32)=3,"вт",IF(WEEKDAY(BK32)=4,"ср",IF(WEEKDAY(BK32)=5,"чт",IF(WEEKDAY(BK32)=6,"пт",IF(WEEKDAY(BK32)=7,"сб",IF(WEEKDAY(BK32)=1,"вс",0))))))))</f>
        <v>вт</v>
      </c>
      <c r="BL31" s="15" t="str">
        <f t="shared" ref="BL31" si="79">IF(BL32="","",IF(WEEKDAY(BL32)=2,"пн",IF(WEEKDAY(BL32)=3,"вт",IF(WEEKDAY(BL32)=4,"ср",IF(WEEKDAY(BL32)=5,"чт",IF(WEEKDAY(BL32)=6,"пт",IF(WEEKDAY(BL32)=7,"сб",IF(WEEKDAY(BL32)=1,"вс",0))))))))</f>
        <v>ср</v>
      </c>
      <c r="BM31" s="15" t="str">
        <f t="shared" ref="BM31" si="80">IF(BM32="","",IF(WEEKDAY(BM32)=2,"пн",IF(WEEKDAY(BM32)=3,"вт",IF(WEEKDAY(BM32)=4,"ср",IF(WEEKDAY(BM32)=5,"чт",IF(WEEKDAY(BM32)=6,"пт",IF(WEEKDAY(BM32)=7,"сб",IF(WEEKDAY(BM32)=1,"вс",0))))))))</f>
        <v>чт</v>
      </c>
      <c r="BN31" s="15" t="str">
        <f t="shared" ref="BN31" si="81">IF(BN32="","",IF(WEEKDAY(BN32)=2,"пн",IF(WEEKDAY(BN32)=3,"вт",IF(WEEKDAY(BN32)=4,"ср",IF(WEEKDAY(BN32)=5,"чт",IF(WEEKDAY(BN32)=6,"пт",IF(WEEKDAY(BN32)=7,"сб",IF(WEEKDAY(BN32)=1,"вс",0))))))))</f>
        <v>пт</v>
      </c>
      <c r="BO31" s="15" t="str">
        <f t="shared" ref="BO31" si="82">IF(BO32="","",IF(WEEKDAY(BO32)=2,"пн",IF(WEEKDAY(BO32)=3,"вт",IF(WEEKDAY(BO32)=4,"ср",IF(WEEKDAY(BO32)=5,"чт",IF(WEEKDAY(BO32)=6,"пт",IF(WEEKDAY(BO32)=7,"сб",IF(WEEKDAY(BO32)=1,"вс",0))))))))</f>
        <v>сб</v>
      </c>
      <c r="BP31" s="15" t="str">
        <f t="shared" ref="BP31" si="83">IF(BP32="","",IF(WEEKDAY(BP32)=2,"пн",IF(WEEKDAY(BP32)=3,"вт",IF(WEEKDAY(BP32)=4,"ср",IF(WEEKDAY(BP32)=5,"чт",IF(WEEKDAY(BP32)=6,"пт",IF(WEEKDAY(BP32)=7,"сб",IF(WEEKDAY(BP32)=1,"вс",0))))))))</f>
        <v>вс</v>
      </c>
      <c r="BQ31" s="15" t="str">
        <f t="shared" ref="BQ31" si="84">IF(BQ32="","",IF(WEEKDAY(BQ32)=2,"пн",IF(WEEKDAY(BQ32)=3,"вт",IF(WEEKDAY(BQ32)=4,"ср",IF(WEEKDAY(BQ32)=5,"чт",IF(WEEKDAY(BQ32)=6,"пт",IF(WEEKDAY(BQ32)=7,"сб",IF(WEEKDAY(BQ32)=1,"вс",0))))))))</f>
        <v>пн</v>
      </c>
      <c r="BR31" s="15" t="str">
        <f t="shared" ref="BR31" si="85">IF(BR32="","",IF(WEEKDAY(BR32)=2,"пн",IF(WEEKDAY(BR32)=3,"вт",IF(WEEKDAY(BR32)=4,"ср",IF(WEEKDAY(BR32)=5,"чт",IF(WEEKDAY(BR32)=6,"пт",IF(WEEKDAY(BR32)=7,"сб",IF(WEEKDAY(BR32)=1,"вс",0))))))))</f>
        <v>вт</v>
      </c>
      <c r="BS31" s="15" t="str">
        <f t="shared" ref="BS31" si="86">IF(BS32="","",IF(WEEKDAY(BS32)=2,"пн",IF(WEEKDAY(BS32)=3,"вт",IF(WEEKDAY(BS32)=4,"ср",IF(WEEKDAY(BS32)=5,"чт",IF(WEEKDAY(BS32)=6,"пт",IF(WEEKDAY(BS32)=7,"сб",IF(WEEKDAY(BS32)=1,"вс",0))))))))</f>
        <v>ср</v>
      </c>
      <c r="BT31" s="15" t="str">
        <f t="shared" ref="BT31" si="87">IF(BT32="","",IF(WEEKDAY(BT32)=2,"пн",IF(WEEKDAY(BT32)=3,"вт",IF(WEEKDAY(BT32)=4,"ср",IF(WEEKDAY(BT32)=5,"чт",IF(WEEKDAY(BT32)=6,"пт",IF(WEEKDAY(BT32)=7,"сб",IF(WEEKDAY(BT32)=1,"вс",0))))))))</f>
        <v>чт</v>
      </c>
      <c r="BU31" s="15" t="str">
        <f t="shared" ref="BU31" si="88">IF(BU32="","",IF(WEEKDAY(BU32)=2,"пн",IF(WEEKDAY(BU32)=3,"вт",IF(WEEKDAY(BU32)=4,"ср",IF(WEEKDAY(BU32)=5,"чт",IF(WEEKDAY(BU32)=6,"пт",IF(WEEKDAY(BU32)=7,"сб",IF(WEEKDAY(BU32)=1,"вс",0))))))))</f>
        <v>пт</v>
      </c>
      <c r="BV31" s="15" t="str">
        <f t="shared" ref="BV31" si="89">IF(BV32="","",IF(WEEKDAY(BV32)=2,"пн",IF(WEEKDAY(BV32)=3,"вт",IF(WEEKDAY(BV32)=4,"ср",IF(WEEKDAY(BV32)=5,"чт",IF(WEEKDAY(BV32)=6,"пт",IF(WEEKDAY(BV32)=7,"сб",IF(WEEKDAY(BV32)=1,"вс",0))))))))</f>
        <v>сб</v>
      </c>
      <c r="BW31" s="15" t="str">
        <f t="shared" ref="BW31" si="90">IF(BW32="","",IF(WEEKDAY(BW32)=2,"пн",IF(WEEKDAY(BW32)=3,"вт",IF(WEEKDAY(BW32)=4,"ср",IF(WEEKDAY(BW32)=5,"чт",IF(WEEKDAY(BW32)=6,"пт",IF(WEEKDAY(BW32)=7,"сб",IF(WEEKDAY(BW32)=1,"вс",0))))))))</f>
        <v>вс</v>
      </c>
      <c r="BX31" s="15" t="str">
        <f t="shared" ref="BX31" si="91">IF(BX32="","",IF(WEEKDAY(BX32)=2,"пн",IF(WEEKDAY(BX32)=3,"вт",IF(WEEKDAY(BX32)=4,"ср",IF(WEEKDAY(BX32)=5,"чт",IF(WEEKDAY(BX32)=6,"пт",IF(WEEKDAY(BX32)=7,"сб",IF(WEEKDAY(BX32)=1,"вс",0))))))))</f>
        <v>пн</v>
      </c>
      <c r="BY31" s="15" t="str">
        <f t="shared" ref="BY31" si="92">IF(BY32="","",IF(WEEKDAY(BY32)=2,"пн",IF(WEEKDAY(BY32)=3,"вт",IF(WEEKDAY(BY32)=4,"ср",IF(WEEKDAY(BY32)=5,"чт",IF(WEEKDAY(BY32)=6,"пт",IF(WEEKDAY(BY32)=7,"сб",IF(WEEKDAY(BY32)=1,"вс",0))))))))</f>
        <v>вт</v>
      </c>
      <c r="BZ31" s="15" t="str">
        <f t="shared" ref="BZ31" si="93">IF(BZ32="","",IF(WEEKDAY(BZ32)=2,"пн",IF(WEEKDAY(BZ32)=3,"вт",IF(WEEKDAY(BZ32)=4,"ср",IF(WEEKDAY(BZ32)=5,"чт",IF(WEEKDAY(BZ32)=6,"пт",IF(WEEKDAY(BZ32)=7,"сб",IF(WEEKDAY(BZ32)=1,"вс",0))))))))</f>
        <v>ср</v>
      </c>
      <c r="CA31" s="15" t="str">
        <f t="shared" ref="CA31" si="94">IF(CA32="","",IF(WEEKDAY(CA32)=2,"пн",IF(WEEKDAY(CA32)=3,"вт",IF(WEEKDAY(CA32)=4,"ср",IF(WEEKDAY(CA32)=5,"чт",IF(WEEKDAY(CA32)=6,"пт",IF(WEEKDAY(CA32)=7,"сб",IF(WEEKDAY(CA32)=1,"вс",0))))))))</f>
        <v>чт</v>
      </c>
      <c r="CB31" s="15" t="str">
        <f t="shared" ref="CB31" si="95">IF(CB32="","",IF(WEEKDAY(CB32)=2,"пн",IF(WEEKDAY(CB32)=3,"вт",IF(WEEKDAY(CB32)=4,"ср",IF(WEEKDAY(CB32)=5,"чт",IF(WEEKDAY(CB32)=6,"пт",IF(WEEKDAY(CB32)=7,"сб",IF(WEEKDAY(CB32)=1,"вс",0))))))))</f>
        <v>пт</v>
      </c>
      <c r="CC31" s="15" t="str">
        <f t="shared" ref="CC31" si="96">IF(CC32="","",IF(WEEKDAY(CC32)=2,"пн",IF(WEEKDAY(CC32)=3,"вт",IF(WEEKDAY(CC32)=4,"ср",IF(WEEKDAY(CC32)=5,"чт",IF(WEEKDAY(CC32)=6,"пт",IF(WEEKDAY(CC32)=7,"сб",IF(WEEKDAY(CC32)=1,"вс",0))))))))</f>
        <v>сб</v>
      </c>
      <c r="CD31" s="15" t="str">
        <f t="shared" ref="CD31" si="97">IF(CD32="","",IF(WEEKDAY(CD32)=2,"пн",IF(WEEKDAY(CD32)=3,"вт",IF(WEEKDAY(CD32)=4,"ср",IF(WEEKDAY(CD32)=5,"чт",IF(WEEKDAY(CD32)=6,"пт",IF(WEEKDAY(CD32)=7,"сб",IF(WEEKDAY(CD32)=1,"вс",0))))))))</f>
        <v>вс</v>
      </c>
      <c r="CE31" s="15" t="str">
        <f t="shared" ref="CE31" si="98">IF(CE32="","",IF(WEEKDAY(CE32)=2,"пн",IF(WEEKDAY(CE32)=3,"вт",IF(WEEKDAY(CE32)=4,"ср",IF(WEEKDAY(CE32)=5,"чт",IF(WEEKDAY(CE32)=6,"пт",IF(WEEKDAY(CE32)=7,"сб",IF(WEEKDAY(CE32)=1,"вс",0))))))))</f>
        <v>пн</v>
      </c>
      <c r="CF31" s="15" t="str">
        <f t="shared" ref="CF31" si="99">IF(CF32="","",IF(WEEKDAY(CF32)=2,"пн",IF(WEEKDAY(CF32)=3,"вт",IF(WEEKDAY(CF32)=4,"ср",IF(WEEKDAY(CF32)=5,"чт",IF(WEEKDAY(CF32)=6,"пт",IF(WEEKDAY(CF32)=7,"сб",IF(WEEKDAY(CF32)=1,"вс",0))))))))</f>
        <v>вт</v>
      </c>
      <c r="CG31" s="15" t="str">
        <f t="shared" ref="CG31" si="100">IF(CG32="","",IF(WEEKDAY(CG32)=2,"пн",IF(WEEKDAY(CG32)=3,"вт",IF(WEEKDAY(CG32)=4,"ср",IF(WEEKDAY(CG32)=5,"чт",IF(WEEKDAY(CG32)=6,"пт",IF(WEEKDAY(CG32)=7,"сб",IF(WEEKDAY(CG32)=1,"вс",0))))))))</f>
        <v>ср</v>
      </c>
      <c r="CH31" s="15" t="str">
        <f t="shared" ref="CH31" si="101">IF(CH32="","",IF(WEEKDAY(CH32)=2,"пн",IF(WEEKDAY(CH32)=3,"вт",IF(WEEKDAY(CH32)=4,"ср",IF(WEEKDAY(CH32)=5,"чт",IF(WEEKDAY(CH32)=6,"пт",IF(WEEKDAY(CH32)=7,"сб",IF(WEEKDAY(CH32)=1,"вс",0))))))))</f>
        <v>чт</v>
      </c>
      <c r="CI31" s="15" t="str">
        <f t="shared" ref="CI31" si="102">IF(CI32="","",IF(WEEKDAY(CI32)=2,"пн",IF(WEEKDAY(CI32)=3,"вт",IF(WEEKDAY(CI32)=4,"ср",IF(WEEKDAY(CI32)=5,"чт",IF(WEEKDAY(CI32)=6,"пт",IF(WEEKDAY(CI32)=7,"сб",IF(WEEKDAY(CI32)=1,"вс",0))))))))</f>
        <v>пт</v>
      </c>
      <c r="CJ31" s="15" t="str">
        <f t="shared" ref="CJ31" si="103">IF(CJ32="","",IF(WEEKDAY(CJ32)=2,"пн",IF(WEEKDAY(CJ32)=3,"вт",IF(WEEKDAY(CJ32)=4,"ср",IF(WEEKDAY(CJ32)=5,"чт",IF(WEEKDAY(CJ32)=6,"пт",IF(WEEKDAY(CJ32)=7,"сб",IF(WEEKDAY(CJ32)=1,"вс",0))))))))</f>
        <v>сб</v>
      </c>
      <c r="CK31" s="15" t="str">
        <f t="shared" ref="CK31" si="104">IF(CK32="","",IF(WEEKDAY(CK32)=2,"пн",IF(WEEKDAY(CK32)=3,"вт",IF(WEEKDAY(CK32)=4,"ср",IF(WEEKDAY(CK32)=5,"чт",IF(WEEKDAY(CK32)=6,"пт",IF(WEEKDAY(CK32)=7,"сб",IF(WEEKDAY(CK32)=1,"вс",0))))))))</f>
        <v>вс</v>
      </c>
      <c r="CL31" s="15" t="str">
        <f t="shared" ref="CL31" si="105">IF(CL32="","",IF(WEEKDAY(CL32)=2,"пн",IF(WEEKDAY(CL32)=3,"вт",IF(WEEKDAY(CL32)=4,"ср",IF(WEEKDAY(CL32)=5,"чт",IF(WEEKDAY(CL32)=6,"пт",IF(WEEKDAY(CL32)=7,"сб",IF(WEEKDAY(CL32)=1,"вс",0))))))))</f>
        <v>пн</v>
      </c>
      <c r="CM31" s="15" t="str">
        <f t="shared" ref="CM31" si="106">IF(CM32="","",IF(WEEKDAY(CM32)=2,"пн",IF(WEEKDAY(CM32)=3,"вт",IF(WEEKDAY(CM32)=4,"ср",IF(WEEKDAY(CM32)=5,"чт",IF(WEEKDAY(CM32)=6,"пт",IF(WEEKDAY(CM32)=7,"сб",IF(WEEKDAY(CM32)=1,"вс",0))))))))</f>
        <v>вт</v>
      </c>
      <c r="CN31" s="15" t="str">
        <f t="shared" ref="CN31" si="107">IF(CN32="","",IF(WEEKDAY(CN32)=2,"пн",IF(WEEKDAY(CN32)=3,"вт",IF(WEEKDAY(CN32)=4,"ср",IF(WEEKDAY(CN32)=5,"чт",IF(WEEKDAY(CN32)=6,"пт",IF(WEEKDAY(CN32)=7,"сб",IF(WEEKDAY(CN32)=1,"вс",0))))))))</f>
        <v>ср</v>
      </c>
      <c r="CO31" s="15" t="str">
        <f t="shared" ref="CO31" si="108">IF(CO32="","",IF(WEEKDAY(CO32)=2,"пн",IF(WEEKDAY(CO32)=3,"вт",IF(WEEKDAY(CO32)=4,"ср",IF(WEEKDAY(CO32)=5,"чт",IF(WEEKDAY(CO32)=6,"пт",IF(WEEKDAY(CO32)=7,"сб",IF(WEEKDAY(CO32)=1,"вс",0))))))))</f>
        <v>чт</v>
      </c>
      <c r="CP31" s="15" t="str">
        <f t="shared" ref="CP31" si="109">IF(CP32="","",IF(WEEKDAY(CP32)=2,"пн",IF(WEEKDAY(CP32)=3,"вт",IF(WEEKDAY(CP32)=4,"ср",IF(WEEKDAY(CP32)=5,"чт",IF(WEEKDAY(CP32)=6,"пт",IF(WEEKDAY(CP32)=7,"сб",IF(WEEKDAY(CP32)=1,"вс",0))))))))</f>
        <v>пт</v>
      </c>
      <c r="CQ31" s="15" t="str">
        <f t="shared" ref="CQ31" si="110">IF(CQ32="","",IF(WEEKDAY(CQ32)=2,"пн",IF(WEEKDAY(CQ32)=3,"вт",IF(WEEKDAY(CQ32)=4,"ср",IF(WEEKDAY(CQ32)=5,"чт",IF(WEEKDAY(CQ32)=6,"пт",IF(WEEKDAY(CQ32)=7,"сб",IF(WEEKDAY(CQ32)=1,"вс",0))))))))</f>
        <v>сб</v>
      </c>
      <c r="CR31" s="15" t="str">
        <f t="shared" ref="CR31" si="111">IF(CR32="","",IF(WEEKDAY(CR32)=2,"пн",IF(WEEKDAY(CR32)=3,"вт",IF(WEEKDAY(CR32)=4,"ср",IF(WEEKDAY(CR32)=5,"чт",IF(WEEKDAY(CR32)=6,"пт",IF(WEEKDAY(CR32)=7,"сб",IF(WEEKDAY(CR32)=1,"вс",0))))))))</f>
        <v>вс</v>
      </c>
      <c r="CS31" s="15" t="str">
        <f t="shared" ref="CS31" si="112">IF(CS32="","",IF(WEEKDAY(CS32)=2,"пн",IF(WEEKDAY(CS32)=3,"вт",IF(WEEKDAY(CS32)=4,"ср",IF(WEEKDAY(CS32)=5,"чт",IF(WEEKDAY(CS32)=6,"пт",IF(WEEKDAY(CS32)=7,"сб",IF(WEEKDAY(CS32)=1,"вс",0))))))))</f>
        <v>пн</v>
      </c>
      <c r="CT31" s="15" t="str">
        <f t="shared" ref="CT31" si="113">IF(CT32="","",IF(WEEKDAY(CT32)=2,"пн",IF(WEEKDAY(CT32)=3,"вт",IF(WEEKDAY(CT32)=4,"ср",IF(WEEKDAY(CT32)=5,"чт",IF(WEEKDAY(CT32)=6,"пт",IF(WEEKDAY(CT32)=7,"сб",IF(WEEKDAY(CT32)=1,"вс",0))))))))</f>
        <v>вт</v>
      </c>
      <c r="CU31" s="15" t="str">
        <f t="shared" ref="CU31" si="114">IF(CU32="","",IF(WEEKDAY(CU32)=2,"пн",IF(WEEKDAY(CU32)=3,"вт",IF(WEEKDAY(CU32)=4,"ср",IF(WEEKDAY(CU32)=5,"чт",IF(WEEKDAY(CU32)=6,"пт",IF(WEEKDAY(CU32)=7,"сб",IF(WEEKDAY(CU32)=1,"вс",0))))))))</f>
        <v>ср</v>
      </c>
      <c r="CV31" s="15" t="str">
        <f t="shared" ref="CV31" si="115">IF(CV32="","",IF(WEEKDAY(CV32)=2,"пн",IF(WEEKDAY(CV32)=3,"вт",IF(WEEKDAY(CV32)=4,"ср",IF(WEEKDAY(CV32)=5,"чт",IF(WEEKDAY(CV32)=6,"пт",IF(WEEKDAY(CV32)=7,"сб",IF(WEEKDAY(CV32)=1,"вс",0))))))))</f>
        <v>чт</v>
      </c>
      <c r="CW31" s="15" t="str">
        <f t="shared" ref="CW31" si="116">IF(CW32="","",IF(WEEKDAY(CW32)=2,"пн",IF(WEEKDAY(CW32)=3,"вт",IF(WEEKDAY(CW32)=4,"ср",IF(WEEKDAY(CW32)=5,"чт",IF(WEEKDAY(CW32)=6,"пт",IF(WEEKDAY(CW32)=7,"сб",IF(WEEKDAY(CW32)=1,"вс",0))))))))</f>
        <v>пт</v>
      </c>
      <c r="CX31" s="15" t="str">
        <f t="shared" ref="CX31" si="117">IF(CX32="","",IF(WEEKDAY(CX32)=2,"пн",IF(WEEKDAY(CX32)=3,"вт",IF(WEEKDAY(CX32)=4,"ср",IF(WEEKDAY(CX32)=5,"чт",IF(WEEKDAY(CX32)=6,"пт",IF(WEEKDAY(CX32)=7,"сб",IF(WEEKDAY(CX32)=1,"вс",0))))))))</f>
        <v>сб</v>
      </c>
      <c r="CY31" s="15" t="str">
        <f t="shared" ref="CY31" si="118">IF(CY32="","",IF(WEEKDAY(CY32)=2,"пн",IF(WEEKDAY(CY32)=3,"вт",IF(WEEKDAY(CY32)=4,"ср",IF(WEEKDAY(CY32)=5,"чт",IF(WEEKDAY(CY32)=6,"пт",IF(WEEKDAY(CY32)=7,"сб",IF(WEEKDAY(CY32)=1,"вс",0))))))))</f>
        <v>вс</v>
      </c>
      <c r="CZ31" s="15" t="str">
        <f t="shared" ref="CZ31" si="119">IF(CZ32="","",IF(WEEKDAY(CZ32)=2,"пн",IF(WEEKDAY(CZ32)=3,"вт",IF(WEEKDAY(CZ32)=4,"ср",IF(WEEKDAY(CZ32)=5,"чт",IF(WEEKDAY(CZ32)=6,"пт",IF(WEEKDAY(CZ32)=7,"сб",IF(WEEKDAY(CZ32)=1,"вс",0))))))))</f>
        <v>пн</v>
      </c>
      <c r="DA31" s="15" t="str">
        <f t="shared" ref="DA31" si="120">IF(DA32="","",IF(WEEKDAY(DA32)=2,"пн",IF(WEEKDAY(DA32)=3,"вт",IF(WEEKDAY(DA32)=4,"ср",IF(WEEKDAY(DA32)=5,"чт",IF(WEEKDAY(DA32)=6,"пт",IF(WEEKDAY(DA32)=7,"сб",IF(WEEKDAY(DA32)=1,"вс",0))))))))</f>
        <v>вт</v>
      </c>
      <c r="DB31" s="15" t="str">
        <f t="shared" ref="DB31" si="121">IF(DB32="","",IF(WEEKDAY(DB32)=2,"пн",IF(WEEKDAY(DB32)=3,"вт",IF(WEEKDAY(DB32)=4,"ср",IF(WEEKDAY(DB32)=5,"чт",IF(WEEKDAY(DB32)=6,"пт",IF(WEEKDAY(DB32)=7,"сб",IF(WEEKDAY(DB32)=1,"вс",0))))))))</f>
        <v>ср</v>
      </c>
      <c r="DC31" s="15" t="str">
        <f t="shared" ref="DC31" si="122">IF(DC32="","",IF(WEEKDAY(DC32)=2,"пн",IF(WEEKDAY(DC32)=3,"вт",IF(WEEKDAY(DC32)=4,"ср",IF(WEEKDAY(DC32)=5,"чт",IF(WEEKDAY(DC32)=6,"пт",IF(WEEKDAY(DC32)=7,"сб",IF(WEEKDAY(DC32)=1,"вс",0))))))))</f>
        <v>чт</v>
      </c>
      <c r="DD31" s="15" t="str">
        <f t="shared" ref="DD31" si="123">IF(DD32="","",IF(WEEKDAY(DD32)=2,"пн",IF(WEEKDAY(DD32)=3,"вт",IF(WEEKDAY(DD32)=4,"ср",IF(WEEKDAY(DD32)=5,"чт",IF(WEEKDAY(DD32)=6,"пт",IF(WEEKDAY(DD32)=7,"сб",IF(WEEKDAY(DD32)=1,"вс",0))))))))</f>
        <v>пт</v>
      </c>
      <c r="DE31" s="15" t="str">
        <f t="shared" ref="DE31" si="124">IF(DE32="","",IF(WEEKDAY(DE32)=2,"пн",IF(WEEKDAY(DE32)=3,"вт",IF(WEEKDAY(DE32)=4,"ср",IF(WEEKDAY(DE32)=5,"чт",IF(WEEKDAY(DE32)=6,"пт",IF(WEEKDAY(DE32)=7,"сб",IF(WEEKDAY(DE32)=1,"вс",0))))))))</f>
        <v>сб</v>
      </c>
      <c r="DF31" s="15" t="str">
        <f t="shared" ref="DF31" si="125">IF(DF32="","",IF(WEEKDAY(DF32)=2,"пн",IF(WEEKDAY(DF32)=3,"вт",IF(WEEKDAY(DF32)=4,"ср",IF(WEEKDAY(DF32)=5,"чт",IF(WEEKDAY(DF32)=6,"пт",IF(WEEKDAY(DF32)=7,"сб",IF(WEEKDAY(DF32)=1,"вс",0))))))))</f>
        <v>вс</v>
      </c>
      <c r="DG31" s="15" t="str">
        <f t="shared" ref="DG31" si="126">IF(DG32="","",IF(WEEKDAY(DG32)=2,"пн",IF(WEEKDAY(DG32)=3,"вт",IF(WEEKDAY(DG32)=4,"ср",IF(WEEKDAY(DG32)=5,"чт",IF(WEEKDAY(DG32)=6,"пт",IF(WEEKDAY(DG32)=7,"сб",IF(WEEKDAY(DG32)=1,"вс",0))))))))</f>
        <v>пн</v>
      </c>
      <c r="DH31" s="15" t="str">
        <f t="shared" ref="DH31" si="127">IF(DH32="","",IF(WEEKDAY(DH32)=2,"пн",IF(WEEKDAY(DH32)=3,"вт",IF(WEEKDAY(DH32)=4,"ср",IF(WEEKDAY(DH32)=5,"чт",IF(WEEKDAY(DH32)=6,"пт",IF(WEEKDAY(DH32)=7,"сб",IF(WEEKDAY(DH32)=1,"вс",0))))))))</f>
        <v>вт</v>
      </c>
      <c r="DI31" s="15" t="str">
        <f t="shared" ref="DI31" si="128">IF(DI32="","",IF(WEEKDAY(DI32)=2,"пн",IF(WEEKDAY(DI32)=3,"вт",IF(WEEKDAY(DI32)=4,"ср",IF(WEEKDAY(DI32)=5,"чт",IF(WEEKDAY(DI32)=6,"пт",IF(WEEKDAY(DI32)=7,"сб",IF(WEEKDAY(DI32)=1,"вс",0))))))))</f>
        <v>ср</v>
      </c>
      <c r="DJ31" s="15" t="str">
        <f t="shared" ref="DJ31" si="129">IF(DJ32="","",IF(WEEKDAY(DJ32)=2,"пн",IF(WEEKDAY(DJ32)=3,"вт",IF(WEEKDAY(DJ32)=4,"ср",IF(WEEKDAY(DJ32)=5,"чт",IF(WEEKDAY(DJ32)=6,"пт",IF(WEEKDAY(DJ32)=7,"сб",IF(WEEKDAY(DJ32)=1,"вс",0))))))))</f>
        <v>чт</v>
      </c>
      <c r="DK31" s="15" t="str">
        <f t="shared" ref="DK31" si="130">IF(DK32="","",IF(WEEKDAY(DK32)=2,"пн",IF(WEEKDAY(DK32)=3,"вт",IF(WEEKDAY(DK32)=4,"ср",IF(WEEKDAY(DK32)=5,"чт",IF(WEEKDAY(DK32)=6,"пт",IF(WEEKDAY(DK32)=7,"сб",IF(WEEKDAY(DK32)=1,"вс",0))))))))</f>
        <v>пт</v>
      </c>
      <c r="DL31" s="15" t="str">
        <f t="shared" ref="DL31" si="131">IF(DL32="","",IF(WEEKDAY(DL32)=2,"пн",IF(WEEKDAY(DL32)=3,"вт",IF(WEEKDAY(DL32)=4,"ср",IF(WEEKDAY(DL32)=5,"чт",IF(WEEKDAY(DL32)=6,"пт",IF(WEEKDAY(DL32)=7,"сб",IF(WEEKDAY(DL32)=1,"вс",0))))))))</f>
        <v>сб</v>
      </c>
      <c r="DM31" s="15" t="str">
        <f t="shared" ref="DM31" si="132">IF(DM32="","",IF(WEEKDAY(DM32)=2,"пн",IF(WEEKDAY(DM32)=3,"вт",IF(WEEKDAY(DM32)=4,"ср",IF(WEEKDAY(DM32)=5,"чт",IF(WEEKDAY(DM32)=6,"пт",IF(WEEKDAY(DM32)=7,"сб",IF(WEEKDAY(DM32)=1,"вс",0))))))))</f>
        <v>вс</v>
      </c>
      <c r="DN31" s="15" t="str">
        <f t="shared" ref="DN31" si="133">IF(DN32="","",IF(WEEKDAY(DN32)=2,"пн",IF(WEEKDAY(DN32)=3,"вт",IF(WEEKDAY(DN32)=4,"ср",IF(WEEKDAY(DN32)=5,"чт",IF(WEEKDAY(DN32)=6,"пт",IF(WEEKDAY(DN32)=7,"сб",IF(WEEKDAY(DN32)=1,"вс",0))))))))</f>
        <v>пн</v>
      </c>
      <c r="DO31" s="15" t="str">
        <f t="shared" ref="DO31" si="134">IF(DO32="","",IF(WEEKDAY(DO32)=2,"пн",IF(WEEKDAY(DO32)=3,"вт",IF(WEEKDAY(DO32)=4,"ср",IF(WEEKDAY(DO32)=5,"чт",IF(WEEKDAY(DO32)=6,"пт",IF(WEEKDAY(DO32)=7,"сб",IF(WEEKDAY(DO32)=1,"вс",0))))))))</f>
        <v>вт</v>
      </c>
      <c r="DP31" s="15" t="str">
        <f t="shared" ref="DP31" si="135">IF(DP32="","",IF(WEEKDAY(DP32)=2,"пн",IF(WEEKDAY(DP32)=3,"вт",IF(WEEKDAY(DP32)=4,"ср",IF(WEEKDAY(DP32)=5,"чт",IF(WEEKDAY(DP32)=6,"пт",IF(WEEKDAY(DP32)=7,"сб",IF(WEEKDAY(DP32)=1,"вс",0))))))))</f>
        <v>ср</v>
      </c>
      <c r="DQ31" s="15" t="str">
        <f t="shared" ref="DQ31" si="136">IF(DQ32="","",IF(WEEKDAY(DQ32)=2,"пн",IF(WEEKDAY(DQ32)=3,"вт",IF(WEEKDAY(DQ32)=4,"ср",IF(WEEKDAY(DQ32)=5,"чт",IF(WEEKDAY(DQ32)=6,"пт",IF(WEEKDAY(DQ32)=7,"сб",IF(WEEKDAY(DQ32)=1,"вс",0))))))))</f>
        <v>чт</v>
      </c>
      <c r="DR31" s="15" t="str">
        <f t="shared" ref="DR31" si="137">IF(DR32="","",IF(WEEKDAY(DR32)=2,"пн",IF(WEEKDAY(DR32)=3,"вт",IF(WEEKDAY(DR32)=4,"ср",IF(WEEKDAY(DR32)=5,"чт",IF(WEEKDAY(DR32)=6,"пт",IF(WEEKDAY(DR32)=7,"сб",IF(WEEKDAY(DR32)=1,"вс",0))))))))</f>
        <v>пт</v>
      </c>
      <c r="DS31" s="15" t="str">
        <f t="shared" ref="DS31" si="138">IF(DS32="","",IF(WEEKDAY(DS32)=2,"пн",IF(WEEKDAY(DS32)=3,"вт",IF(WEEKDAY(DS32)=4,"ср",IF(WEEKDAY(DS32)=5,"чт",IF(WEEKDAY(DS32)=6,"пт",IF(WEEKDAY(DS32)=7,"сб",IF(WEEKDAY(DS32)=1,"вс",0))))))))</f>
        <v>сб</v>
      </c>
      <c r="DT31" s="15" t="str">
        <f t="shared" ref="DT31" si="139">IF(DT32="","",IF(WEEKDAY(DT32)=2,"пн",IF(WEEKDAY(DT32)=3,"вт",IF(WEEKDAY(DT32)=4,"ср",IF(WEEKDAY(DT32)=5,"чт",IF(WEEKDAY(DT32)=6,"пт",IF(WEEKDAY(DT32)=7,"сб",IF(WEEKDAY(DT32)=1,"вс",0))))))))</f>
        <v>вс</v>
      </c>
      <c r="DU31" s="15" t="str">
        <f t="shared" ref="DU31" si="140">IF(DU32="","",IF(WEEKDAY(DU32)=2,"пн",IF(WEEKDAY(DU32)=3,"вт",IF(WEEKDAY(DU32)=4,"ср",IF(WEEKDAY(DU32)=5,"чт",IF(WEEKDAY(DU32)=6,"пт",IF(WEEKDAY(DU32)=7,"сб",IF(WEEKDAY(DU32)=1,"вс",0))))))))</f>
        <v>пн</v>
      </c>
      <c r="DV31" s="15" t="str">
        <f t="shared" ref="DV31" si="141">IF(DV32="","",IF(WEEKDAY(DV32)=2,"пн",IF(WEEKDAY(DV32)=3,"вт",IF(WEEKDAY(DV32)=4,"ср",IF(WEEKDAY(DV32)=5,"чт",IF(WEEKDAY(DV32)=6,"пт",IF(WEEKDAY(DV32)=7,"сб",IF(WEEKDAY(DV32)=1,"вс",0))))))))</f>
        <v>вт</v>
      </c>
      <c r="DW31" s="15" t="str">
        <f t="shared" ref="DW31" si="142">IF(DW32="","",IF(WEEKDAY(DW32)=2,"пн",IF(WEEKDAY(DW32)=3,"вт",IF(WEEKDAY(DW32)=4,"ср",IF(WEEKDAY(DW32)=5,"чт",IF(WEEKDAY(DW32)=6,"пт",IF(WEEKDAY(DW32)=7,"сб",IF(WEEKDAY(DW32)=1,"вс",0))))))))</f>
        <v>ср</v>
      </c>
      <c r="DX31" s="15" t="str">
        <f t="shared" ref="DX31" si="143">IF(DX32="","",IF(WEEKDAY(DX32)=2,"пн",IF(WEEKDAY(DX32)=3,"вт",IF(WEEKDAY(DX32)=4,"ср",IF(WEEKDAY(DX32)=5,"чт",IF(WEEKDAY(DX32)=6,"пт",IF(WEEKDAY(DX32)=7,"сб",IF(WEEKDAY(DX32)=1,"вс",0))))))))</f>
        <v>чт</v>
      </c>
      <c r="DY31" s="15" t="str">
        <f t="shared" ref="DY31" si="144">IF(DY32="","",IF(WEEKDAY(DY32)=2,"пн",IF(WEEKDAY(DY32)=3,"вт",IF(WEEKDAY(DY32)=4,"ср",IF(WEEKDAY(DY32)=5,"чт",IF(WEEKDAY(DY32)=6,"пт",IF(WEEKDAY(DY32)=7,"сб",IF(WEEKDAY(DY32)=1,"вс",0))))))))</f>
        <v>пт</v>
      </c>
      <c r="DZ31" s="15" t="str">
        <f t="shared" ref="DZ31" si="145">IF(DZ32="","",IF(WEEKDAY(DZ32)=2,"пн",IF(WEEKDAY(DZ32)=3,"вт",IF(WEEKDAY(DZ32)=4,"ср",IF(WEEKDAY(DZ32)=5,"чт",IF(WEEKDAY(DZ32)=6,"пт",IF(WEEKDAY(DZ32)=7,"сб",IF(WEEKDAY(DZ32)=1,"вс",0))))))))</f>
        <v>сб</v>
      </c>
      <c r="EA31" s="15" t="str">
        <f t="shared" ref="EA31" si="146">IF(EA32="","",IF(WEEKDAY(EA32)=2,"пн",IF(WEEKDAY(EA32)=3,"вт",IF(WEEKDAY(EA32)=4,"ср",IF(WEEKDAY(EA32)=5,"чт",IF(WEEKDAY(EA32)=6,"пт",IF(WEEKDAY(EA32)=7,"сб",IF(WEEKDAY(EA32)=1,"вс",0))))))))</f>
        <v>вс</v>
      </c>
      <c r="EB31" s="15" t="str">
        <f t="shared" ref="EB31" si="147">IF(EB32="","",IF(WEEKDAY(EB32)=2,"пн",IF(WEEKDAY(EB32)=3,"вт",IF(WEEKDAY(EB32)=4,"ср",IF(WEEKDAY(EB32)=5,"чт",IF(WEEKDAY(EB32)=6,"пт",IF(WEEKDAY(EB32)=7,"сб",IF(WEEKDAY(EB32)=1,"вс",0))))))))</f>
        <v>пн</v>
      </c>
      <c r="EC31" s="15" t="str">
        <f t="shared" ref="EC31" si="148">IF(EC32="","",IF(WEEKDAY(EC32)=2,"пн",IF(WEEKDAY(EC32)=3,"вт",IF(WEEKDAY(EC32)=4,"ср",IF(WEEKDAY(EC32)=5,"чт",IF(WEEKDAY(EC32)=6,"пт",IF(WEEKDAY(EC32)=7,"сб",IF(WEEKDAY(EC32)=1,"вс",0))))))))</f>
        <v>вт</v>
      </c>
      <c r="ED31" s="15" t="str">
        <f t="shared" ref="ED31" si="149">IF(ED32="","",IF(WEEKDAY(ED32)=2,"пн",IF(WEEKDAY(ED32)=3,"вт",IF(WEEKDAY(ED32)=4,"ср",IF(WEEKDAY(ED32)=5,"чт",IF(WEEKDAY(ED32)=6,"пт",IF(WEEKDAY(ED32)=7,"сб",IF(WEEKDAY(ED32)=1,"вс",0))))))))</f>
        <v>ср</v>
      </c>
      <c r="EE31" s="15" t="str">
        <f t="shared" ref="EE31" si="150">IF(EE32="","",IF(WEEKDAY(EE32)=2,"пн",IF(WEEKDAY(EE32)=3,"вт",IF(WEEKDAY(EE32)=4,"ср",IF(WEEKDAY(EE32)=5,"чт",IF(WEEKDAY(EE32)=6,"пт",IF(WEEKDAY(EE32)=7,"сб",IF(WEEKDAY(EE32)=1,"вс",0))))))))</f>
        <v>чт</v>
      </c>
      <c r="EF31" s="15" t="str">
        <f t="shared" ref="EF31" si="151">IF(EF32="","",IF(WEEKDAY(EF32)=2,"пн",IF(WEEKDAY(EF32)=3,"вт",IF(WEEKDAY(EF32)=4,"ср",IF(WEEKDAY(EF32)=5,"чт",IF(WEEKDAY(EF32)=6,"пт",IF(WEEKDAY(EF32)=7,"сб",IF(WEEKDAY(EF32)=1,"вс",0))))))))</f>
        <v>пт</v>
      </c>
      <c r="EG31" s="15" t="str">
        <f t="shared" ref="EG31" si="152">IF(EG32="","",IF(WEEKDAY(EG32)=2,"пн",IF(WEEKDAY(EG32)=3,"вт",IF(WEEKDAY(EG32)=4,"ср",IF(WEEKDAY(EG32)=5,"чт",IF(WEEKDAY(EG32)=6,"пт",IF(WEEKDAY(EG32)=7,"сб",IF(WEEKDAY(EG32)=1,"вс",0))))))))</f>
        <v>сб</v>
      </c>
      <c r="EH31" s="15" t="str">
        <f t="shared" ref="EH31" si="153">IF(EH32="","",IF(WEEKDAY(EH32)=2,"пн",IF(WEEKDAY(EH32)=3,"вт",IF(WEEKDAY(EH32)=4,"ср",IF(WEEKDAY(EH32)=5,"чт",IF(WEEKDAY(EH32)=6,"пт",IF(WEEKDAY(EH32)=7,"сб",IF(WEEKDAY(EH32)=1,"вс",0))))))))</f>
        <v>вс</v>
      </c>
      <c r="EI31" s="15" t="str">
        <f t="shared" ref="EI31" si="154">IF(EI32="","",IF(WEEKDAY(EI32)=2,"пн",IF(WEEKDAY(EI32)=3,"вт",IF(WEEKDAY(EI32)=4,"ср",IF(WEEKDAY(EI32)=5,"чт",IF(WEEKDAY(EI32)=6,"пт",IF(WEEKDAY(EI32)=7,"сб",IF(WEEKDAY(EI32)=1,"вс",0))))))))</f>
        <v>пн</v>
      </c>
      <c r="EJ31" s="15" t="str">
        <f t="shared" ref="EJ31" si="155">IF(EJ32="","",IF(WEEKDAY(EJ32)=2,"пн",IF(WEEKDAY(EJ32)=3,"вт",IF(WEEKDAY(EJ32)=4,"ср",IF(WEEKDAY(EJ32)=5,"чт",IF(WEEKDAY(EJ32)=6,"пт",IF(WEEKDAY(EJ32)=7,"сб",IF(WEEKDAY(EJ32)=1,"вс",0))))))))</f>
        <v>вт</v>
      </c>
      <c r="EK31" s="15" t="str">
        <f t="shared" ref="EK31" si="156">IF(EK32="","",IF(WEEKDAY(EK32)=2,"пн",IF(WEEKDAY(EK32)=3,"вт",IF(WEEKDAY(EK32)=4,"ср",IF(WEEKDAY(EK32)=5,"чт",IF(WEEKDAY(EK32)=6,"пт",IF(WEEKDAY(EK32)=7,"сб",IF(WEEKDAY(EK32)=1,"вс",0))))))))</f>
        <v>ср</v>
      </c>
      <c r="EL31" s="15" t="str">
        <f t="shared" ref="EL31" si="157">IF(EL32="","",IF(WEEKDAY(EL32)=2,"пн",IF(WEEKDAY(EL32)=3,"вт",IF(WEEKDAY(EL32)=4,"ср",IF(WEEKDAY(EL32)=5,"чт",IF(WEEKDAY(EL32)=6,"пт",IF(WEEKDAY(EL32)=7,"сб",IF(WEEKDAY(EL32)=1,"вс",0))))))))</f>
        <v>чт</v>
      </c>
      <c r="EM31" s="15" t="str">
        <f t="shared" ref="EM31" si="158">IF(EM32="","",IF(WEEKDAY(EM32)=2,"пн",IF(WEEKDAY(EM32)=3,"вт",IF(WEEKDAY(EM32)=4,"ср",IF(WEEKDAY(EM32)=5,"чт",IF(WEEKDAY(EM32)=6,"пт",IF(WEEKDAY(EM32)=7,"сб",IF(WEEKDAY(EM32)=1,"вс",0))))))))</f>
        <v>пт</v>
      </c>
      <c r="EN31" s="15" t="str">
        <f t="shared" ref="EN31" si="159">IF(EN32="","",IF(WEEKDAY(EN32)=2,"пн",IF(WEEKDAY(EN32)=3,"вт",IF(WEEKDAY(EN32)=4,"ср",IF(WEEKDAY(EN32)=5,"чт",IF(WEEKDAY(EN32)=6,"пт",IF(WEEKDAY(EN32)=7,"сб",IF(WEEKDAY(EN32)=1,"вс",0))))))))</f>
        <v>сб</v>
      </c>
      <c r="EO31" s="15" t="str">
        <f t="shared" ref="EO31" si="160">IF(EO32="","",IF(WEEKDAY(EO32)=2,"пн",IF(WEEKDAY(EO32)=3,"вт",IF(WEEKDAY(EO32)=4,"ср",IF(WEEKDAY(EO32)=5,"чт",IF(WEEKDAY(EO32)=6,"пт",IF(WEEKDAY(EO32)=7,"сб",IF(WEEKDAY(EO32)=1,"вс",0))))))))</f>
        <v>вс</v>
      </c>
      <c r="EP31" s="15" t="str">
        <f t="shared" ref="EP31" si="161">IF(EP32="","",IF(WEEKDAY(EP32)=2,"пн",IF(WEEKDAY(EP32)=3,"вт",IF(WEEKDAY(EP32)=4,"ср",IF(WEEKDAY(EP32)=5,"чт",IF(WEEKDAY(EP32)=6,"пт",IF(WEEKDAY(EP32)=7,"сб",IF(WEEKDAY(EP32)=1,"вс",0))))))))</f>
        <v>пн</v>
      </c>
      <c r="EQ31" s="15" t="str">
        <f t="shared" ref="EQ31" si="162">IF(EQ32="","",IF(WEEKDAY(EQ32)=2,"пн",IF(WEEKDAY(EQ32)=3,"вт",IF(WEEKDAY(EQ32)=4,"ср",IF(WEEKDAY(EQ32)=5,"чт",IF(WEEKDAY(EQ32)=6,"пт",IF(WEEKDAY(EQ32)=7,"сб",IF(WEEKDAY(EQ32)=1,"вс",0))))))))</f>
        <v>вт</v>
      </c>
      <c r="ER31" s="15" t="str">
        <f t="shared" ref="ER31" si="163">IF(ER32="","",IF(WEEKDAY(ER32)=2,"пн",IF(WEEKDAY(ER32)=3,"вт",IF(WEEKDAY(ER32)=4,"ср",IF(WEEKDAY(ER32)=5,"чт",IF(WEEKDAY(ER32)=6,"пт",IF(WEEKDAY(ER32)=7,"сб",IF(WEEKDAY(ER32)=1,"вс",0))))))))</f>
        <v>ср</v>
      </c>
      <c r="ES31" s="15" t="str">
        <f t="shared" ref="ES31" si="164">IF(ES32="","",IF(WEEKDAY(ES32)=2,"пн",IF(WEEKDAY(ES32)=3,"вт",IF(WEEKDAY(ES32)=4,"ср",IF(WEEKDAY(ES32)=5,"чт",IF(WEEKDAY(ES32)=6,"пт",IF(WEEKDAY(ES32)=7,"сб",IF(WEEKDAY(ES32)=1,"вс",0))))))))</f>
        <v>чт</v>
      </c>
      <c r="ET31" s="15" t="str">
        <f t="shared" ref="ET31" si="165">IF(ET32="","",IF(WEEKDAY(ET32)=2,"пн",IF(WEEKDAY(ET32)=3,"вт",IF(WEEKDAY(ET32)=4,"ср",IF(WEEKDAY(ET32)=5,"чт",IF(WEEKDAY(ET32)=6,"пт",IF(WEEKDAY(ET32)=7,"сб",IF(WEEKDAY(ET32)=1,"вс",0))))))))</f>
        <v>пт</v>
      </c>
      <c r="EU31" s="15" t="str">
        <f t="shared" ref="EU31" si="166">IF(EU32="","",IF(WEEKDAY(EU32)=2,"пн",IF(WEEKDAY(EU32)=3,"вт",IF(WEEKDAY(EU32)=4,"ср",IF(WEEKDAY(EU32)=5,"чт",IF(WEEKDAY(EU32)=6,"пт",IF(WEEKDAY(EU32)=7,"сб",IF(WEEKDAY(EU32)=1,"вс",0))))))))</f>
        <v>сб</v>
      </c>
      <c r="EV31" s="15" t="str">
        <f t="shared" ref="EV31" si="167">IF(EV32="","",IF(WEEKDAY(EV32)=2,"пн",IF(WEEKDAY(EV32)=3,"вт",IF(WEEKDAY(EV32)=4,"ср",IF(WEEKDAY(EV32)=5,"чт",IF(WEEKDAY(EV32)=6,"пт",IF(WEEKDAY(EV32)=7,"сб",IF(WEEKDAY(EV32)=1,"вс",0))))))))</f>
        <v>вс</v>
      </c>
      <c r="EW31" s="15" t="str">
        <f t="shared" ref="EW31" si="168">IF(EW32="","",IF(WEEKDAY(EW32)=2,"пн",IF(WEEKDAY(EW32)=3,"вт",IF(WEEKDAY(EW32)=4,"ср",IF(WEEKDAY(EW32)=5,"чт",IF(WEEKDAY(EW32)=6,"пт",IF(WEEKDAY(EW32)=7,"сб",IF(WEEKDAY(EW32)=1,"вс",0))))))))</f>
        <v>пн</v>
      </c>
      <c r="EX31" s="15" t="str">
        <f t="shared" ref="EX31" si="169">IF(EX32="","",IF(WEEKDAY(EX32)=2,"пн",IF(WEEKDAY(EX32)=3,"вт",IF(WEEKDAY(EX32)=4,"ср",IF(WEEKDAY(EX32)=5,"чт",IF(WEEKDAY(EX32)=6,"пт",IF(WEEKDAY(EX32)=7,"сб",IF(WEEKDAY(EX32)=1,"вс",0))))))))</f>
        <v>вт</v>
      </c>
      <c r="EY31" s="15" t="str">
        <f t="shared" ref="EY31" si="170">IF(EY32="","",IF(WEEKDAY(EY32)=2,"пн",IF(WEEKDAY(EY32)=3,"вт",IF(WEEKDAY(EY32)=4,"ср",IF(WEEKDAY(EY32)=5,"чт",IF(WEEKDAY(EY32)=6,"пт",IF(WEEKDAY(EY32)=7,"сб",IF(WEEKDAY(EY32)=1,"вс",0))))))))</f>
        <v>ср</v>
      </c>
      <c r="EZ31" s="15" t="str">
        <f t="shared" ref="EZ31" si="171">IF(EZ32="","",IF(WEEKDAY(EZ32)=2,"пн",IF(WEEKDAY(EZ32)=3,"вт",IF(WEEKDAY(EZ32)=4,"ср",IF(WEEKDAY(EZ32)=5,"чт",IF(WEEKDAY(EZ32)=6,"пт",IF(WEEKDAY(EZ32)=7,"сб",IF(WEEKDAY(EZ32)=1,"вс",0))))))))</f>
        <v>чт</v>
      </c>
      <c r="FA31" s="15" t="str">
        <f t="shared" ref="FA31" si="172">IF(FA32="","",IF(WEEKDAY(FA32)=2,"пн",IF(WEEKDAY(FA32)=3,"вт",IF(WEEKDAY(FA32)=4,"ср",IF(WEEKDAY(FA32)=5,"чт",IF(WEEKDAY(FA32)=6,"пт",IF(WEEKDAY(FA32)=7,"сб",IF(WEEKDAY(FA32)=1,"вс",0))))))))</f>
        <v>пт</v>
      </c>
      <c r="FB31" s="15" t="str">
        <f t="shared" ref="FB31" si="173">IF(FB32="","",IF(WEEKDAY(FB32)=2,"пн",IF(WEEKDAY(FB32)=3,"вт",IF(WEEKDAY(FB32)=4,"ср",IF(WEEKDAY(FB32)=5,"чт",IF(WEEKDAY(FB32)=6,"пт",IF(WEEKDAY(FB32)=7,"сб",IF(WEEKDAY(FB32)=1,"вс",0))))))))</f>
        <v>сб</v>
      </c>
      <c r="FC31" s="15" t="str">
        <f t="shared" ref="FC31" si="174">IF(FC32="","",IF(WEEKDAY(FC32)=2,"пн",IF(WEEKDAY(FC32)=3,"вт",IF(WEEKDAY(FC32)=4,"ср",IF(WEEKDAY(FC32)=5,"чт",IF(WEEKDAY(FC32)=6,"пт",IF(WEEKDAY(FC32)=7,"сб",IF(WEEKDAY(FC32)=1,"вс",0))))))))</f>
        <v>вс</v>
      </c>
      <c r="FD31" s="15" t="str">
        <f t="shared" ref="FD31" si="175">IF(FD32="","",IF(WEEKDAY(FD32)=2,"пн",IF(WEEKDAY(FD32)=3,"вт",IF(WEEKDAY(FD32)=4,"ср",IF(WEEKDAY(FD32)=5,"чт",IF(WEEKDAY(FD32)=6,"пт",IF(WEEKDAY(FD32)=7,"сб",IF(WEEKDAY(FD32)=1,"вс",0))))))))</f>
        <v>пн</v>
      </c>
      <c r="FE31" s="15" t="str">
        <f t="shared" ref="FE31" si="176">IF(FE32="","",IF(WEEKDAY(FE32)=2,"пн",IF(WEEKDAY(FE32)=3,"вт",IF(WEEKDAY(FE32)=4,"ср",IF(WEEKDAY(FE32)=5,"чт",IF(WEEKDAY(FE32)=6,"пт",IF(WEEKDAY(FE32)=7,"сб",IF(WEEKDAY(FE32)=1,"вс",0))))))))</f>
        <v>вт</v>
      </c>
      <c r="FF31" s="15" t="str">
        <f t="shared" ref="FF31" si="177">IF(FF32="","",IF(WEEKDAY(FF32)=2,"пн",IF(WEEKDAY(FF32)=3,"вт",IF(WEEKDAY(FF32)=4,"ср",IF(WEEKDAY(FF32)=5,"чт",IF(WEEKDAY(FF32)=6,"пт",IF(WEEKDAY(FF32)=7,"сб",IF(WEEKDAY(FF32)=1,"вс",0))))))))</f>
        <v>ср</v>
      </c>
      <c r="FG31" s="15" t="str">
        <f t="shared" ref="FG31" si="178">IF(FG32="","",IF(WEEKDAY(FG32)=2,"пн",IF(WEEKDAY(FG32)=3,"вт",IF(WEEKDAY(FG32)=4,"ср",IF(WEEKDAY(FG32)=5,"чт",IF(WEEKDAY(FG32)=6,"пт",IF(WEEKDAY(FG32)=7,"сб",IF(WEEKDAY(FG32)=1,"вс",0))))))))</f>
        <v>чт</v>
      </c>
      <c r="FH31" s="15" t="str">
        <f t="shared" ref="FH31" si="179">IF(FH32="","",IF(WEEKDAY(FH32)=2,"пн",IF(WEEKDAY(FH32)=3,"вт",IF(WEEKDAY(FH32)=4,"ср",IF(WEEKDAY(FH32)=5,"чт",IF(WEEKDAY(FH32)=6,"пт",IF(WEEKDAY(FH32)=7,"сб",IF(WEEKDAY(FH32)=1,"вс",0))))))))</f>
        <v>пт</v>
      </c>
      <c r="FI31" s="15" t="str">
        <f t="shared" ref="FI31" si="180">IF(FI32="","",IF(WEEKDAY(FI32)=2,"пн",IF(WEEKDAY(FI32)=3,"вт",IF(WEEKDAY(FI32)=4,"ср",IF(WEEKDAY(FI32)=5,"чт",IF(WEEKDAY(FI32)=6,"пт",IF(WEEKDAY(FI32)=7,"сб",IF(WEEKDAY(FI32)=1,"вс",0))))))))</f>
        <v>сб</v>
      </c>
      <c r="FJ31" s="15" t="str">
        <f t="shared" ref="FJ31" si="181">IF(FJ32="","",IF(WEEKDAY(FJ32)=2,"пн",IF(WEEKDAY(FJ32)=3,"вт",IF(WEEKDAY(FJ32)=4,"ср",IF(WEEKDAY(FJ32)=5,"чт",IF(WEEKDAY(FJ32)=6,"пт",IF(WEEKDAY(FJ32)=7,"сб",IF(WEEKDAY(FJ32)=1,"вс",0))))))))</f>
        <v>вс</v>
      </c>
      <c r="FK31" s="15" t="str">
        <f t="shared" ref="FK31" si="182">IF(FK32="","",IF(WEEKDAY(FK32)=2,"пн",IF(WEEKDAY(FK32)=3,"вт",IF(WEEKDAY(FK32)=4,"ср",IF(WEEKDAY(FK32)=5,"чт",IF(WEEKDAY(FK32)=6,"пт",IF(WEEKDAY(FK32)=7,"сб",IF(WEEKDAY(FK32)=1,"вс",0))))))))</f>
        <v>пн</v>
      </c>
      <c r="FL31" s="15" t="str">
        <f t="shared" ref="FL31" si="183">IF(FL32="","",IF(WEEKDAY(FL32)=2,"пн",IF(WEEKDAY(FL32)=3,"вт",IF(WEEKDAY(FL32)=4,"ср",IF(WEEKDAY(FL32)=5,"чт",IF(WEEKDAY(FL32)=6,"пт",IF(WEEKDAY(FL32)=7,"сб",IF(WEEKDAY(FL32)=1,"вс",0))))))))</f>
        <v>вт</v>
      </c>
      <c r="FM31" s="15" t="str">
        <f t="shared" ref="FM31" si="184">IF(FM32="","",IF(WEEKDAY(FM32)=2,"пн",IF(WEEKDAY(FM32)=3,"вт",IF(WEEKDAY(FM32)=4,"ср",IF(WEEKDAY(FM32)=5,"чт",IF(WEEKDAY(FM32)=6,"пт",IF(WEEKDAY(FM32)=7,"сб",IF(WEEKDAY(FM32)=1,"вс",0))))))))</f>
        <v>ср</v>
      </c>
      <c r="FN31" s="15" t="str">
        <f t="shared" ref="FN31" si="185">IF(FN32="","",IF(WEEKDAY(FN32)=2,"пн",IF(WEEKDAY(FN32)=3,"вт",IF(WEEKDAY(FN32)=4,"ср",IF(WEEKDAY(FN32)=5,"чт",IF(WEEKDAY(FN32)=6,"пт",IF(WEEKDAY(FN32)=7,"сб",IF(WEEKDAY(FN32)=1,"вс",0))))))))</f>
        <v>чт</v>
      </c>
      <c r="FO31" s="15" t="str">
        <f t="shared" ref="FO31" si="186">IF(FO32="","",IF(WEEKDAY(FO32)=2,"пн",IF(WEEKDAY(FO32)=3,"вт",IF(WEEKDAY(FO32)=4,"ср",IF(WEEKDAY(FO32)=5,"чт",IF(WEEKDAY(FO32)=6,"пт",IF(WEEKDAY(FO32)=7,"сб",IF(WEEKDAY(FO32)=1,"вс",0))))))))</f>
        <v>пт</v>
      </c>
      <c r="FP31" s="15" t="str">
        <f t="shared" ref="FP31" si="187">IF(FP32="","",IF(WEEKDAY(FP32)=2,"пн",IF(WEEKDAY(FP32)=3,"вт",IF(WEEKDAY(FP32)=4,"ср",IF(WEEKDAY(FP32)=5,"чт",IF(WEEKDAY(FP32)=6,"пт",IF(WEEKDAY(FP32)=7,"сб",IF(WEEKDAY(FP32)=1,"вс",0))))))))</f>
        <v>сб</v>
      </c>
      <c r="FQ31" s="15" t="str">
        <f t="shared" ref="FQ31" si="188">IF(FQ32="","",IF(WEEKDAY(FQ32)=2,"пн",IF(WEEKDAY(FQ32)=3,"вт",IF(WEEKDAY(FQ32)=4,"ср",IF(WEEKDAY(FQ32)=5,"чт",IF(WEEKDAY(FQ32)=6,"пт",IF(WEEKDAY(FQ32)=7,"сб",IF(WEEKDAY(FQ32)=1,"вс",0))))))))</f>
        <v>вс</v>
      </c>
      <c r="FR31" s="15" t="str">
        <f t="shared" ref="FR31" si="189">IF(FR32="","",IF(WEEKDAY(FR32)=2,"пн",IF(WEEKDAY(FR32)=3,"вт",IF(WEEKDAY(FR32)=4,"ср",IF(WEEKDAY(FR32)=5,"чт",IF(WEEKDAY(FR32)=6,"пт",IF(WEEKDAY(FR32)=7,"сб",IF(WEEKDAY(FR32)=1,"вс",0))))))))</f>
        <v>пн</v>
      </c>
      <c r="FS31" s="15" t="str">
        <f t="shared" ref="FS31" si="190">IF(FS32="","",IF(WEEKDAY(FS32)=2,"пн",IF(WEEKDAY(FS32)=3,"вт",IF(WEEKDAY(FS32)=4,"ср",IF(WEEKDAY(FS32)=5,"чт",IF(WEEKDAY(FS32)=6,"пт",IF(WEEKDAY(FS32)=7,"сб",IF(WEEKDAY(FS32)=1,"вс",0))))))))</f>
        <v>вт</v>
      </c>
      <c r="FT31" s="15" t="str">
        <f t="shared" ref="FT31" si="191">IF(FT32="","",IF(WEEKDAY(FT32)=2,"пн",IF(WEEKDAY(FT32)=3,"вт",IF(WEEKDAY(FT32)=4,"ср",IF(WEEKDAY(FT32)=5,"чт",IF(WEEKDAY(FT32)=6,"пт",IF(WEEKDAY(FT32)=7,"сб",IF(WEEKDAY(FT32)=1,"вс",0))))))))</f>
        <v>ср</v>
      </c>
      <c r="FU31" s="15" t="str">
        <f t="shared" ref="FU31" si="192">IF(FU32="","",IF(WEEKDAY(FU32)=2,"пн",IF(WEEKDAY(FU32)=3,"вт",IF(WEEKDAY(FU32)=4,"ср",IF(WEEKDAY(FU32)=5,"чт",IF(WEEKDAY(FU32)=6,"пт",IF(WEEKDAY(FU32)=7,"сб",IF(WEEKDAY(FU32)=1,"вс",0))))))))</f>
        <v>чт</v>
      </c>
      <c r="FV31" s="15" t="str">
        <f t="shared" ref="FV31" si="193">IF(FV32="","",IF(WEEKDAY(FV32)=2,"пн",IF(WEEKDAY(FV32)=3,"вт",IF(WEEKDAY(FV32)=4,"ср",IF(WEEKDAY(FV32)=5,"чт",IF(WEEKDAY(FV32)=6,"пт",IF(WEEKDAY(FV32)=7,"сб",IF(WEEKDAY(FV32)=1,"вс",0))))))))</f>
        <v>пт</v>
      </c>
      <c r="FW31" s="15" t="str">
        <f t="shared" ref="FW31" si="194">IF(FW32="","",IF(WEEKDAY(FW32)=2,"пн",IF(WEEKDAY(FW32)=3,"вт",IF(WEEKDAY(FW32)=4,"ср",IF(WEEKDAY(FW32)=5,"чт",IF(WEEKDAY(FW32)=6,"пт",IF(WEEKDAY(FW32)=7,"сб",IF(WEEKDAY(FW32)=1,"вс",0))))))))</f>
        <v>сб</v>
      </c>
      <c r="FX31" s="15" t="str">
        <f t="shared" ref="FX31" si="195">IF(FX32="","",IF(WEEKDAY(FX32)=2,"пн",IF(WEEKDAY(FX32)=3,"вт",IF(WEEKDAY(FX32)=4,"ср",IF(WEEKDAY(FX32)=5,"чт",IF(WEEKDAY(FX32)=6,"пт",IF(WEEKDAY(FX32)=7,"сб",IF(WEEKDAY(FX32)=1,"вс",0))))))))</f>
        <v>вс</v>
      </c>
      <c r="FY31" s="15" t="str">
        <f t="shared" ref="FY31" si="196">IF(FY32="","",IF(WEEKDAY(FY32)=2,"пн",IF(WEEKDAY(FY32)=3,"вт",IF(WEEKDAY(FY32)=4,"ср",IF(WEEKDAY(FY32)=5,"чт",IF(WEEKDAY(FY32)=6,"пт",IF(WEEKDAY(FY32)=7,"сб",IF(WEEKDAY(FY32)=1,"вс",0))))))))</f>
        <v>пн</v>
      </c>
      <c r="FZ31" s="15" t="str">
        <f t="shared" ref="FZ31" si="197">IF(FZ32="","",IF(WEEKDAY(FZ32)=2,"пн",IF(WEEKDAY(FZ32)=3,"вт",IF(WEEKDAY(FZ32)=4,"ср",IF(WEEKDAY(FZ32)=5,"чт",IF(WEEKDAY(FZ32)=6,"пт",IF(WEEKDAY(FZ32)=7,"сб",IF(WEEKDAY(FZ32)=1,"вс",0))))))))</f>
        <v>вт</v>
      </c>
      <c r="GA31" s="15" t="str">
        <f t="shared" ref="GA31" si="198">IF(GA32="","",IF(WEEKDAY(GA32)=2,"пн",IF(WEEKDAY(GA32)=3,"вт",IF(WEEKDAY(GA32)=4,"ср",IF(WEEKDAY(GA32)=5,"чт",IF(WEEKDAY(GA32)=6,"пт",IF(WEEKDAY(GA32)=7,"сб",IF(WEEKDAY(GA32)=1,"вс",0))))))))</f>
        <v>ср</v>
      </c>
      <c r="GB31" s="15" t="str">
        <f t="shared" ref="GB31" si="199">IF(GB32="","",IF(WEEKDAY(GB32)=2,"пн",IF(WEEKDAY(GB32)=3,"вт",IF(WEEKDAY(GB32)=4,"ср",IF(WEEKDAY(GB32)=5,"чт",IF(WEEKDAY(GB32)=6,"пт",IF(WEEKDAY(GB32)=7,"сб",IF(WEEKDAY(GB32)=1,"вс",0))))))))</f>
        <v>чт</v>
      </c>
      <c r="GC31" s="15" t="str">
        <f t="shared" ref="GC31" si="200">IF(GC32="","",IF(WEEKDAY(GC32)=2,"пн",IF(WEEKDAY(GC32)=3,"вт",IF(WEEKDAY(GC32)=4,"ср",IF(WEEKDAY(GC32)=5,"чт",IF(WEEKDAY(GC32)=6,"пт",IF(WEEKDAY(GC32)=7,"сб",IF(WEEKDAY(GC32)=1,"вс",0))))))))</f>
        <v>пт</v>
      </c>
      <c r="GD31" s="15" t="str">
        <f t="shared" ref="GD31" si="201">IF(GD32="","",IF(WEEKDAY(GD32)=2,"пн",IF(WEEKDAY(GD32)=3,"вт",IF(WEEKDAY(GD32)=4,"ср",IF(WEEKDAY(GD32)=5,"чт",IF(WEEKDAY(GD32)=6,"пт",IF(WEEKDAY(GD32)=7,"сб",IF(WEEKDAY(GD32)=1,"вс",0))))))))</f>
        <v>сб</v>
      </c>
      <c r="GE31" s="15" t="str">
        <f t="shared" ref="GE31" si="202">IF(GE32="","",IF(WEEKDAY(GE32)=2,"пн",IF(WEEKDAY(GE32)=3,"вт",IF(WEEKDAY(GE32)=4,"ср",IF(WEEKDAY(GE32)=5,"чт",IF(WEEKDAY(GE32)=6,"пт",IF(WEEKDAY(GE32)=7,"сб",IF(WEEKDAY(GE32)=1,"вс",0))))))))</f>
        <v>вс</v>
      </c>
      <c r="GF31" s="15" t="str">
        <f t="shared" ref="GF31" si="203">IF(GF32="","",IF(WEEKDAY(GF32)=2,"пн",IF(WEEKDAY(GF32)=3,"вт",IF(WEEKDAY(GF32)=4,"ср",IF(WEEKDAY(GF32)=5,"чт",IF(WEEKDAY(GF32)=6,"пт",IF(WEEKDAY(GF32)=7,"сб",IF(WEEKDAY(GF32)=1,"вс",0))))))))</f>
        <v>пн</v>
      </c>
      <c r="GG31" s="15" t="str">
        <f t="shared" ref="GG31" si="204">IF(GG32="","",IF(WEEKDAY(GG32)=2,"пн",IF(WEEKDAY(GG32)=3,"вт",IF(WEEKDAY(GG32)=4,"ср",IF(WEEKDAY(GG32)=5,"чт",IF(WEEKDAY(GG32)=6,"пт",IF(WEEKDAY(GG32)=7,"сб",IF(WEEKDAY(GG32)=1,"вс",0))))))))</f>
        <v>вт</v>
      </c>
      <c r="GH31" s="15" t="str">
        <f t="shared" ref="GH31" si="205">IF(GH32="","",IF(WEEKDAY(GH32)=2,"пн",IF(WEEKDAY(GH32)=3,"вт",IF(WEEKDAY(GH32)=4,"ср",IF(WEEKDAY(GH32)=5,"чт",IF(WEEKDAY(GH32)=6,"пт",IF(WEEKDAY(GH32)=7,"сб",IF(WEEKDAY(GH32)=1,"вс",0))))))))</f>
        <v>ср</v>
      </c>
      <c r="GI31" s="15" t="str">
        <f t="shared" ref="GI31" si="206">IF(GI32="","",IF(WEEKDAY(GI32)=2,"пн",IF(WEEKDAY(GI32)=3,"вт",IF(WEEKDAY(GI32)=4,"ср",IF(WEEKDAY(GI32)=5,"чт",IF(WEEKDAY(GI32)=6,"пт",IF(WEEKDAY(GI32)=7,"сб",IF(WEEKDAY(GI32)=1,"вс",0))))))))</f>
        <v>чт</v>
      </c>
      <c r="GJ31" s="15" t="str">
        <f t="shared" ref="GJ31" si="207">IF(GJ32="","",IF(WEEKDAY(GJ32)=2,"пн",IF(WEEKDAY(GJ32)=3,"вт",IF(WEEKDAY(GJ32)=4,"ср",IF(WEEKDAY(GJ32)=5,"чт",IF(WEEKDAY(GJ32)=6,"пт",IF(WEEKDAY(GJ32)=7,"сб",IF(WEEKDAY(GJ32)=1,"вс",0))))))))</f>
        <v>пт</v>
      </c>
      <c r="GK31" s="15" t="str">
        <f t="shared" ref="GK31" si="208">IF(GK32="","",IF(WEEKDAY(GK32)=2,"пн",IF(WEEKDAY(GK32)=3,"вт",IF(WEEKDAY(GK32)=4,"ср",IF(WEEKDAY(GK32)=5,"чт",IF(WEEKDAY(GK32)=6,"пт",IF(WEEKDAY(GK32)=7,"сб",IF(WEEKDAY(GK32)=1,"вс",0))))))))</f>
        <v>сб</v>
      </c>
      <c r="GL31" s="15" t="str">
        <f t="shared" ref="GL31" si="209">IF(GL32="","",IF(WEEKDAY(GL32)=2,"пн",IF(WEEKDAY(GL32)=3,"вт",IF(WEEKDAY(GL32)=4,"ср",IF(WEEKDAY(GL32)=5,"чт",IF(WEEKDAY(GL32)=6,"пт",IF(WEEKDAY(GL32)=7,"сб",IF(WEEKDAY(GL32)=1,"вс",0))))))))</f>
        <v>вс</v>
      </c>
      <c r="GM31" s="15" t="str">
        <f t="shared" ref="GM31" si="210">IF(GM32="","",IF(WEEKDAY(GM32)=2,"пн",IF(WEEKDAY(GM32)=3,"вт",IF(WEEKDAY(GM32)=4,"ср",IF(WEEKDAY(GM32)=5,"чт",IF(WEEKDAY(GM32)=6,"пт",IF(WEEKDAY(GM32)=7,"сб",IF(WEEKDAY(GM32)=1,"вс",0))))))))</f>
        <v>пн</v>
      </c>
      <c r="GN31" s="15" t="str">
        <f t="shared" ref="GN31" si="211">IF(GN32="","",IF(WEEKDAY(GN32)=2,"пн",IF(WEEKDAY(GN32)=3,"вт",IF(WEEKDAY(GN32)=4,"ср",IF(WEEKDAY(GN32)=5,"чт",IF(WEEKDAY(GN32)=6,"пт",IF(WEEKDAY(GN32)=7,"сб",IF(WEEKDAY(GN32)=1,"вс",0))))))))</f>
        <v>вт</v>
      </c>
      <c r="GO31" s="15" t="str">
        <f t="shared" ref="GO31" si="212">IF(GO32="","",IF(WEEKDAY(GO32)=2,"пн",IF(WEEKDAY(GO32)=3,"вт",IF(WEEKDAY(GO32)=4,"ср",IF(WEEKDAY(GO32)=5,"чт",IF(WEEKDAY(GO32)=6,"пт",IF(WEEKDAY(GO32)=7,"сб",IF(WEEKDAY(GO32)=1,"вс",0))))))))</f>
        <v>ср</v>
      </c>
      <c r="GP31" s="15" t="str">
        <f t="shared" ref="GP31" si="213">IF(GP32="","",IF(WEEKDAY(GP32)=2,"пн",IF(WEEKDAY(GP32)=3,"вт",IF(WEEKDAY(GP32)=4,"ср",IF(WEEKDAY(GP32)=5,"чт",IF(WEEKDAY(GP32)=6,"пт",IF(WEEKDAY(GP32)=7,"сб",IF(WEEKDAY(GP32)=1,"вс",0))))))))</f>
        <v>чт</v>
      </c>
      <c r="GQ31" s="15" t="str">
        <f t="shared" ref="GQ31" si="214">IF(GQ32="","",IF(WEEKDAY(GQ32)=2,"пн",IF(WEEKDAY(GQ32)=3,"вт",IF(WEEKDAY(GQ32)=4,"ср",IF(WEEKDAY(GQ32)=5,"чт",IF(WEEKDAY(GQ32)=6,"пт",IF(WEEKDAY(GQ32)=7,"сб",IF(WEEKDAY(GQ32)=1,"вс",0))))))))</f>
        <v>пт</v>
      </c>
      <c r="GR31" s="15" t="str">
        <f t="shared" ref="GR31" si="215">IF(GR32="","",IF(WEEKDAY(GR32)=2,"пн",IF(WEEKDAY(GR32)=3,"вт",IF(WEEKDAY(GR32)=4,"ср",IF(WEEKDAY(GR32)=5,"чт",IF(WEEKDAY(GR32)=6,"пт",IF(WEEKDAY(GR32)=7,"сб",IF(WEEKDAY(GR32)=1,"вс",0))))))))</f>
        <v>сб</v>
      </c>
      <c r="GS31" s="15" t="str">
        <f t="shared" ref="GS31" si="216">IF(GS32="","",IF(WEEKDAY(GS32)=2,"пн",IF(WEEKDAY(GS32)=3,"вт",IF(WEEKDAY(GS32)=4,"ср",IF(WEEKDAY(GS32)=5,"чт",IF(WEEKDAY(GS32)=6,"пт",IF(WEEKDAY(GS32)=7,"сб",IF(WEEKDAY(GS32)=1,"вс",0))))))))</f>
        <v>вс</v>
      </c>
      <c r="GT31" s="15" t="str">
        <f t="shared" ref="GT31" si="217">IF(GT32="","",IF(WEEKDAY(GT32)=2,"пн",IF(WEEKDAY(GT32)=3,"вт",IF(WEEKDAY(GT32)=4,"ср",IF(WEEKDAY(GT32)=5,"чт",IF(WEEKDAY(GT32)=6,"пт",IF(WEEKDAY(GT32)=7,"сб",IF(WEEKDAY(GT32)=1,"вс",0))))))))</f>
        <v>пн</v>
      </c>
      <c r="GU31" s="15" t="str">
        <f t="shared" ref="GU31" si="218">IF(GU32="","",IF(WEEKDAY(GU32)=2,"пн",IF(WEEKDAY(GU32)=3,"вт",IF(WEEKDAY(GU32)=4,"ср",IF(WEEKDAY(GU32)=5,"чт",IF(WEEKDAY(GU32)=6,"пт",IF(WEEKDAY(GU32)=7,"сб",IF(WEEKDAY(GU32)=1,"вс",0))))))))</f>
        <v>вт</v>
      </c>
      <c r="GV31" s="15" t="str">
        <f t="shared" ref="GV31" si="219">IF(GV32="","",IF(WEEKDAY(GV32)=2,"пн",IF(WEEKDAY(GV32)=3,"вт",IF(WEEKDAY(GV32)=4,"ср",IF(WEEKDAY(GV32)=5,"чт",IF(WEEKDAY(GV32)=6,"пт",IF(WEEKDAY(GV32)=7,"сб",IF(WEEKDAY(GV32)=1,"вс",0))))))))</f>
        <v>ср</v>
      </c>
      <c r="GW31" s="15" t="str">
        <f t="shared" ref="GW31" si="220">IF(GW32="","",IF(WEEKDAY(GW32)=2,"пн",IF(WEEKDAY(GW32)=3,"вт",IF(WEEKDAY(GW32)=4,"ср",IF(WEEKDAY(GW32)=5,"чт",IF(WEEKDAY(GW32)=6,"пт",IF(WEEKDAY(GW32)=7,"сб",IF(WEEKDAY(GW32)=1,"вс",0))))))))</f>
        <v>чт</v>
      </c>
      <c r="GX31" s="15" t="str">
        <f t="shared" ref="GX31" si="221">IF(GX32="","",IF(WEEKDAY(GX32)=2,"пн",IF(WEEKDAY(GX32)=3,"вт",IF(WEEKDAY(GX32)=4,"ср",IF(WEEKDAY(GX32)=5,"чт",IF(WEEKDAY(GX32)=6,"пт",IF(WEEKDAY(GX32)=7,"сб",IF(WEEKDAY(GX32)=1,"вс",0))))))))</f>
        <v>пт</v>
      </c>
      <c r="GY31" s="15" t="str">
        <f t="shared" ref="GY31" si="222">IF(GY32="","",IF(WEEKDAY(GY32)=2,"пн",IF(WEEKDAY(GY32)=3,"вт",IF(WEEKDAY(GY32)=4,"ср",IF(WEEKDAY(GY32)=5,"чт",IF(WEEKDAY(GY32)=6,"пт",IF(WEEKDAY(GY32)=7,"сб",IF(WEEKDAY(GY32)=1,"вс",0))))))))</f>
        <v>сб</v>
      </c>
      <c r="GZ31" s="15" t="str">
        <f t="shared" ref="GZ31" si="223">IF(GZ32="","",IF(WEEKDAY(GZ32)=2,"пн",IF(WEEKDAY(GZ32)=3,"вт",IF(WEEKDAY(GZ32)=4,"ср",IF(WEEKDAY(GZ32)=5,"чт",IF(WEEKDAY(GZ32)=6,"пт",IF(WEEKDAY(GZ32)=7,"сб",IF(WEEKDAY(GZ32)=1,"вс",0))))))))</f>
        <v>вс</v>
      </c>
      <c r="HA31" s="15" t="str">
        <f t="shared" ref="HA31" si="224">IF(HA32="","",IF(WEEKDAY(HA32)=2,"пн",IF(WEEKDAY(HA32)=3,"вт",IF(WEEKDAY(HA32)=4,"ср",IF(WEEKDAY(HA32)=5,"чт",IF(WEEKDAY(HA32)=6,"пт",IF(WEEKDAY(HA32)=7,"сб",IF(WEEKDAY(HA32)=1,"вс",0))))))))</f>
        <v>пн</v>
      </c>
      <c r="HB31" s="15" t="str">
        <f t="shared" ref="HB31" si="225">IF(HB32="","",IF(WEEKDAY(HB32)=2,"пн",IF(WEEKDAY(HB32)=3,"вт",IF(WEEKDAY(HB32)=4,"ср",IF(WEEKDAY(HB32)=5,"чт",IF(WEEKDAY(HB32)=6,"пт",IF(WEEKDAY(HB32)=7,"сб",IF(WEEKDAY(HB32)=1,"вс",0))))))))</f>
        <v>вт</v>
      </c>
      <c r="HC31" s="15" t="str">
        <f t="shared" ref="HC31" si="226">IF(HC32="","",IF(WEEKDAY(HC32)=2,"пн",IF(WEEKDAY(HC32)=3,"вт",IF(WEEKDAY(HC32)=4,"ср",IF(WEEKDAY(HC32)=5,"чт",IF(WEEKDAY(HC32)=6,"пт",IF(WEEKDAY(HC32)=7,"сб",IF(WEEKDAY(HC32)=1,"вс",0))))))))</f>
        <v>ср</v>
      </c>
      <c r="HD31" s="15" t="str">
        <f t="shared" ref="HD31" si="227">IF(HD32="","",IF(WEEKDAY(HD32)=2,"пн",IF(WEEKDAY(HD32)=3,"вт",IF(WEEKDAY(HD32)=4,"ср",IF(WEEKDAY(HD32)=5,"чт",IF(WEEKDAY(HD32)=6,"пт",IF(WEEKDAY(HD32)=7,"сб",IF(WEEKDAY(HD32)=1,"вс",0))))))))</f>
        <v>чт</v>
      </c>
      <c r="HE31" s="15" t="str">
        <f t="shared" ref="HE31" si="228">IF(HE32="","",IF(WEEKDAY(HE32)=2,"пн",IF(WEEKDAY(HE32)=3,"вт",IF(WEEKDAY(HE32)=4,"ср",IF(WEEKDAY(HE32)=5,"чт",IF(WEEKDAY(HE32)=6,"пт",IF(WEEKDAY(HE32)=7,"сб",IF(WEEKDAY(HE32)=1,"вс",0))))))))</f>
        <v>пт</v>
      </c>
      <c r="HF31" s="15" t="str">
        <f t="shared" ref="HF31" si="229">IF(HF32="","",IF(WEEKDAY(HF32)=2,"пн",IF(WEEKDAY(HF32)=3,"вт",IF(WEEKDAY(HF32)=4,"ср",IF(WEEKDAY(HF32)=5,"чт",IF(WEEKDAY(HF32)=6,"пт",IF(WEEKDAY(HF32)=7,"сб",IF(WEEKDAY(HF32)=1,"вс",0))))))))</f>
        <v>сб</v>
      </c>
      <c r="HG31" s="15" t="str">
        <f t="shared" ref="HG31" si="230">IF(HG32="","",IF(WEEKDAY(HG32)=2,"пн",IF(WEEKDAY(HG32)=3,"вт",IF(WEEKDAY(HG32)=4,"ср",IF(WEEKDAY(HG32)=5,"чт",IF(WEEKDAY(HG32)=6,"пт",IF(WEEKDAY(HG32)=7,"сб",IF(WEEKDAY(HG32)=1,"вс",0))))))))</f>
        <v>вс</v>
      </c>
      <c r="HH31" s="15" t="str">
        <f t="shared" ref="HH31" si="231">IF(HH32="","",IF(WEEKDAY(HH32)=2,"пн",IF(WEEKDAY(HH32)=3,"вт",IF(WEEKDAY(HH32)=4,"ср",IF(WEEKDAY(HH32)=5,"чт",IF(WEEKDAY(HH32)=6,"пт",IF(WEEKDAY(HH32)=7,"сб",IF(WEEKDAY(HH32)=1,"вс",0))))))))</f>
        <v>пн</v>
      </c>
      <c r="HI31" s="15" t="str">
        <f t="shared" ref="HI31" si="232">IF(HI32="","",IF(WEEKDAY(HI32)=2,"пн",IF(WEEKDAY(HI32)=3,"вт",IF(WEEKDAY(HI32)=4,"ср",IF(WEEKDAY(HI32)=5,"чт",IF(WEEKDAY(HI32)=6,"пт",IF(WEEKDAY(HI32)=7,"сб",IF(WEEKDAY(HI32)=1,"вс",0))))))))</f>
        <v>вт</v>
      </c>
      <c r="HJ31" s="15" t="str">
        <f t="shared" ref="HJ31" si="233">IF(HJ32="","",IF(WEEKDAY(HJ32)=2,"пн",IF(WEEKDAY(HJ32)=3,"вт",IF(WEEKDAY(HJ32)=4,"ср",IF(WEEKDAY(HJ32)=5,"чт",IF(WEEKDAY(HJ32)=6,"пт",IF(WEEKDAY(HJ32)=7,"сб",IF(WEEKDAY(HJ32)=1,"вс",0))))))))</f>
        <v>ср</v>
      </c>
      <c r="HK31" s="15" t="str">
        <f t="shared" ref="HK31" si="234">IF(HK32="","",IF(WEEKDAY(HK32)=2,"пн",IF(WEEKDAY(HK32)=3,"вт",IF(WEEKDAY(HK32)=4,"ср",IF(WEEKDAY(HK32)=5,"чт",IF(WEEKDAY(HK32)=6,"пт",IF(WEEKDAY(HK32)=7,"сб",IF(WEEKDAY(HK32)=1,"вс",0))))))))</f>
        <v>чт</v>
      </c>
      <c r="HL31" s="15" t="str">
        <f t="shared" ref="HL31" si="235">IF(HL32="","",IF(WEEKDAY(HL32)=2,"пн",IF(WEEKDAY(HL32)=3,"вт",IF(WEEKDAY(HL32)=4,"ср",IF(WEEKDAY(HL32)=5,"чт",IF(WEEKDAY(HL32)=6,"пт",IF(WEEKDAY(HL32)=7,"сб",IF(WEEKDAY(HL32)=1,"вс",0))))))))</f>
        <v>пт</v>
      </c>
      <c r="HM31" s="15" t="str">
        <f t="shared" ref="HM31" si="236">IF(HM32="","",IF(WEEKDAY(HM32)=2,"пн",IF(WEEKDAY(HM32)=3,"вт",IF(WEEKDAY(HM32)=4,"ср",IF(WEEKDAY(HM32)=5,"чт",IF(WEEKDAY(HM32)=6,"пт",IF(WEEKDAY(HM32)=7,"сб",IF(WEEKDAY(HM32)=1,"вс",0))))))))</f>
        <v>сб</v>
      </c>
      <c r="HN31" s="15" t="str">
        <f t="shared" ref="HN31" si="237">IF(HN32="","",IF(WEEKDAY(HN32)=2,"пн",IF(WEEKDAY(HN32)=3,"вт",IF(WEEKDAY(HN32)=4,"ср",IF(WEEKDAY(HN32)=5,"чт",IF(WEEKDAY(HN32)=6,"пт",IF(WEEKDAY(HN32)=7,"сб",IF(WEEKDAY(HN32)=1,"вс",0))))))))</f>
        <v>вс</v>
      </c>
      <c r="HO31" s="15" t="str">
        <f t="shared" ref="HO31" si="238">IF(HO32="","",IF(WEEKDAY(HO32)=2,"пн",IF(WEEKDAY(HO32)=3,"вт",IF(WEEKDAY(HO32)=4,"ср",IF(WEEKDAY(HO32)=5,"чт",IF(WEEKDAY(HO32)=6,"пт",IF(WEEKDAY(HO32)=7,"сб",IF(WEEKDAY(HO32)=1,"вс",0))))))))</f>
        <v>пн</v>
      </c>
      <c r="HP31" s="15" t="str">
        <f t="shared" ref="HP31" si="239">IF(HP32="","",IF(WEEKDAY(HP32)=2,"пн",IF(WEEKDAY(HP32)=3,"вт",IF(WEEKDAY(HP32)=4,"ср",IF(WEEKDAY(HP32)=5,"чт",IF(WEEKDAY(HP32)=6,"пт",IF(WEEKDAY(HP32)=7,"сб",IF(WEEKDAY(HP32)=1,"вс",0))))))))</f>
        <v>вт</v>
      </c>
      <c r="HQ31" s="15" t="str">
        <f t="shared" ref="HQ31" si="240">IF(HQ32="","",IF(WEEKDAY(HQ32)=2,"пн",IF(WEEKDAY(HQ32)=3,"вт",IF(WEEKDAY(HQ32)=4,"ср",IF(WEEKDAY(HQ32)=5,"чт",IF(WEEKDAY(HQ32)=6,"пт",IF(WEEKDAY(HQ32)=7,"сб",IF(WEEKDAY(HQ32)=1,"вс",0))))))))</f>
        <v>ср</v>
      </c>
      <c r="HR31" s="15" t="str">
        <f t="shared" ref="HR31" si="241">IF(HR32="","",IF(WEEKDAY(HR32)=2,"пн",IF(WEEKDAY(HR32)=3,"вт",IF(WEEKDAY(HR32)=4,"ср",IF(WEEKDAY(HR32)=5,"чт",IF(WEEKDAY(HR32)=6,"пт",IF(WEEKDAY(HR32)=7,"сб",IF(WEEKDAY(HR32)=1,"вс",0))))))))</f>
        <v>чт</v>
      </c>
      <c r="HS31" s="15" t="str">
        <f t="shared" ref="HS31" si="242">IF(HS32="","",IF(WEEKDAY(HS32)=2,"пн",IF(WEEKDAY(HS32)=3,"вт",IF(WEEKDAY(HS32)=4,"ср",IF(WEEKDAY(HS32)=5,"чт",IF(WEEKDAY(HS32)=6,"пт",IF(WEEKDAY(HS32)=7,"сб",IF(WEEKDAY(HS32)=1,"вс",0))))))))</f>
        <v>пт</v>
      </c>
      <c r="HT31" s="15" t="str">
        <f t="shared" ref="HT31" si="243">IF(HT32="","",IF(WEEKDAY(HT32)=2,"пн",IF(WEEKDAY(HT32)=3,"вт",IF(WEEKDAY(HT32)=4,"ср",IF(WEEKDAY(HT32)=5,"чт",IF(WEEKDAY(HT32)=6,"пт",IF(WEEKDAY(HT32)=7,"сб",IF(WEEKDAY(HT32)=1,"вс",0))))))))</f>
        <v>сб</v>
      </c>
      <c r="HU31" s="15" t="str">
        <f t="shared" ref="HU31" si="244">IF(HU32="","",IF(WEEKDAY(HU32)=2,"пн",IF(WEEKDAY(HU32)=3,"вт",IF(WEEKDAY(HU32)=4,"ср",IF(WEEKDAY(HU32)=5,"чт",IF(WEEKDAY(HU32)=6,"пт",IF(WEEKDAY(HU32)=7,"сб",IF(WEEKDAY(HU32)=1,"вс",0))))))))</f>
        <v>вс</v>
      </c>
      <c r="HV31" s="15" t="str">
        <f t="shared" ref="HV31" si="245">IF(HV32="","",IF(WEEKDAY(HV32)=2,"пн",IF(WEEKDAY(HV32)=3,"вт",IF(WEEKDAY(HV32)=4,"ср",IF(WEEKDAY(HV32)=5,"чт",IF(WEEKDAY(HV32)=6,"пт",IF(WEEKDAY(HV32)=7,"сб",IF(WEEKDAY(HV32)=1,"вс",0))))))))</f>
        <v>пн</v>
      </c>
      <c r="HW31" s="15" t="str">
        <f t="shared" ref="HW31" si="246">IF(HW32="","",IF(WEEKDAY(HW32)=2,"пн",IF(WEEKDAY(HW32)=3,"вт",IF(WEEKDAY(HW32)=4,"ср",IF(WEEKDAY(HW32)=5,"чт",IF(WEEKDAY(HW32)=6,"пт",IF(WEEKDAY(HW32)=7,"сб",IF(WEEKDAY(HW32)=1,"вс",0))))))))</f>
        <v>вт</v>
      </c>
      <c r="HX31" s="15" t="str">
        <f t="shared" ref="HX31" si="247">IF(HX32="","",IF(WEEKDAY(HX32)=2,"пн",IF(WEEKDAY(HX32)=3,"вт",IF(WEEKDAY(HX32)=4,"ср",IF(WEEKDAY(HX32)=5,"чт",IF(WEEKDAY(HX32)=6,"пт",IF(WEEKDAY(HX32)=7,"сб",IF(WEEKDAY(HX32)=1,"вс",0))))))))</f>
        <v>ср</v>
      </c>
      <c r="HY31" s="15" t="str">
        <f t="shared" ref="HY31" si="248">IF(HY32="","",IF(WEEKDAY(HY32)=2,"пн",IF(WEEKDAY(HY32)=3,"вт",IF(WEEKDAY(HY32)=4,"ср",IF(WEEKDAY(HY32)=5,"чт",IF(WEEKDAY(HY32)=6,"пт",IF(WEEKDAY(HY32)=7,"сб",IF(WEEKDAY(HY32)=1,"вс",0))))))))</f>
        <v>чт</v>
      </c>
      <c r="HZ31" s="15" t="str">
        <f t="shared" ref="HZ31" si="249">IF(HZ32="","",IF(WEEKDAY(HZ32)=2,"пн",IF(WEEKDAY(HZ32)=3,"вт",IF(WEEKDAY(HZ32)=4,"ср",IF(WEEKDAY(HZ32)=5,"чт",IF(WEEKDAY(HZ32)=6,"пт",IF(WEEKDAY(HZ32)=7,"сб",IF(WEEKDAY(HZ32)=1,"вс",0))))))))</f>
        <v>пт</v>
      </c>
      <c r="IA31" s="15" t="str">
        <f t="shared" ref="IA31" si="250">IF(IA32="","",IF(WEEKDAY(IA32)=2,"пн",IF(WEEKDAY(IA32)=3,"вт",IF(WEEKDAY(IA32)=4,"ср",IF(WEEKDAY(IA32)=5,"чт",IF(WEEKDAY(IA32)=6,"пт",IF(WEEKDAY(IA32)=7,"сб",IF(WEEKDAY(IA32)=1,"вс",0))))))))</f>
        <v>сб</v>
      </c>
      <c r="IB31" s="15" t="str">
        <f t="shared" ref="IB31" si="251">IF(IB32="","",IF(WEEKDAY(IB32)=2,"пн",IF(WEEKDAY(IB32)=3,"вт",IF(WEEKDAY(IB32)=4,"ср",IF(WEEKDAY(IB32)=5,"чт",IF(WEEKDAY(IB32)=6,"пт",IF(WEEKDAY(IB32)=7,"сб",IF(WEEKDAY(IB32)=1,"вс",0))))))))</f>
        <v>вс</v>
      </c>
      <c r="IC31" s="15" t="str">
        <f t="shared" ref="IC31" si="252">IF(IC32="","",IF(WEEKDAY(IC32)=2,"пн",IF(WEEKDAY(IC32)=3,"вт",IF(WEEKDAY(IC32)=4,"ср",IF(WEEKDAY(IC32)=5,"чт",IF(WEEKDAY(IC32)=6,"пт",IF(WEEKDAY(IC32)=7,"сб",IF(WEEKDAY(IC32)=1,"вс",0))))))))</f>
        <v>пн</v>
      </c>
      <c r="ID31" s="15" t="str">
        <f t="shared" ref="ID31" si="253">IF(ID32="","",IF(WEEKDAY(ID32)=2,"пн",IF(WEEKDAY(ID32)=3,"вт",IF(WEEKDAY(ID32)=4,"ср",IF(WEEKDAY(ID32)=5,"чт",IF(WEEKDAY(ID32)=6,"пт",IF(WEEKDAY(ID32)=7,"сб",IF(WEEKDAY(ID32)=1,"вс",0))))))))</f>
        <v>вт</v>
      </c>
      <c r="IE31" s="15" t="str">
        <f t="shared" ref="IE31" si="254">IF(IE32="","",IF(WEEKDAY(IE32)=2,"пн",IF(WEEKDAY(IE32)=3,"вт",IF(WEEKDAY(IE32)=4,"ср",IF(WEEKDAY(IE32)=5,"чт",IF(WEEKDAY(IE32)=6,"пт",IF(WEEKDAY(IE32)=7,"сб",IF(WEEKDAY(IE32)=1,"вс",0))))))))</f>
        <v>ср</v>
      </c>
      <c r="IF31" s="15" t="str">
        <f t="shared" ref="IF31" si="255">IF(IF32="","",IF(WEEKDAY(IF32)=2,"пн",IF(WEEKDAY(IF32)=3,"вт",IF(WEEKDAY(IF32)=4,"ср",IF(WEEKDAY(IF32)=5,"чт",IF(WEEKDAY(IF32)=6,"пт",IF(WEEKDAY(IF32)=7,"сб",IF(WEEKDAY(IF32)=1,"вс",0))))))))</f>
        <v>чт</v>
      </c>
      <c r="IG31" s="15" t="str">
        <f t="shared" ref="IG31" si="256">IF(IG32="","",IF(WEEKDAY(IG32)=2,"пн",IF(WEEKDAY(IG32)=3,"вт",IF(WEEKDAY(IG32)=4,"ср",IF(WEEKDAY(IG32)=5,"чт",IF(WEEKDAY(IG32)=6,"пт",IF(WEEKDAY(IG32)=7,"сб",IF(WEEKDAY(IG32)=1,"вс",0))))))))</f>
        <v>пт</v>
      </c>
      <c r="IH31" s="15" t="str">
        <f t="shared" ref="IH31" si="257">IF(IH32="","",IF(WEEKDAY(IH32)=2,"пн",IF(WEEKDAY(IH32)=3,"вт",IF(WEEKDAY(IH32)=4,"ср",IF(WEEKDAY(IH32)=5,"чт",IF(WEEKDAY(IH32)=6,"пт",IF(WEEKDAY(IH32)=7,"сб",IF(WEEKDAY(IH32)=1,"вс",0))))))))</f>
        <v>сб</v>
      </c>
      <c r="II31" s="15" t="str">
        <f t="shared" ref="II31" si="258">IF(II32="","",IF(WEEKDAY(II32)=2,"пн",IF(WEEKDAY(II32)=3,"вт",IF(WEEKDAY(II32)=4,"ср",IF(WEEKDAY(II32)=5,"чт",IF(WEEKDAY(II32)=6,"пт",IF(WEEKDAY(II32)=7,"сб",IF(WEEKDAY(II32)=1,"вс",0))))))))</f>
        <v>вс</v>
      </c>
      <c r="IJ31" s="15" t="str">
        <f t="shared" ref="IJ31" si="259">IF(IJ32="","",IF(WEEKDAY(IJ32)=2,"пн",IF(WEEKDAY(IJ32)=3,"вт",IF(WEEKDAY(IJ32)=4,"ср",IF(WEEKDAY(IJ32)=5,"чт",IF(WEEKDAY(IJ32)=6,"пт",IF(WEEKDAY(IJ32)=7,"сб",IF(WEEKDAY(IJ32)=1,"вс",0))))))))</f>
        <v>пн</v>
      </c>
      <c r="IK31" s="15" t="str">
        <f t="shared" ref="IK31" si="260">IF(IK32="","",IF(WEEKDAY(IK32)=2,"пн",IF(WEEKDAY(IK32)=3,"вт",IF(WEEKDAY(IK32)=4,"ср",IF(WEEKDAY(IK32)=5,"чт",IF(WEEKDAY(IK32)=6,"пт",IF(WEEKDAY(IK32)=7,"сб",IF(WEEKDAY(IK32)=1,"вс",0))))))))</f>
        <v>вт</v>
      </c>
      <c r="IL31" s="15" t="str">
        <f t="shared" ref="IL31" si="261">IF(IL32="","",IF(WEEKDAY(IL32)=2,"пн",IF(WEEKDAY(IL32)=3,"вт",IF(WEEKDAY(IL32)=4,"ср",IF(WEEKDAY(IL32)=5,"чт",IF(WEEKDAY(IL32)=6,"пт",IF(WEEKDAY(IL32)=7,"сб",IF(WEEKDAY(IL32)=1,"вс",0))))))))</f>
        <v>ср</v>
      </c>
      <c r="IM31" s="15" t="str">
        <f t="shared" ref="IM31" si="262">IF(IM32="","",IF(WEEKDAY(IM32)=2,"пн",IF(WEEKDAY(IM32)=3,"вт",IF(WEEKDAY(IM32)=4,"ср",IF(WEEKDAY(IM32)=5,"чт",IF(WEEKDAY(IM32)=6,"пт",IF(WEEKDAY(IM32)=7,"сб",IF(WEEKDAY(IM32)=1,"вс",0))))))))</f>
        <v>чт</v>
      </c>
      <c r="IN31" s="15" t="str">
        <f t="shared" ref="IN31" si="263">IF(IN32="","",IF(WEEKDAY(IN32)=2,"пн",IF(WEEKDAY(IN32)=3,"вт",IF(WEEKDAY(IN32)=4,"ср",IF(WEEKDAY(IN32)=5,"чт",IF(WEEKDAY(IN32)=6,"пт",IF(WEEKDAY(IN32)=7,"сб",IF(WEEKDAY(IN32)=1,"вс",0))))))))</f>
        <v>пт</v>
      </c>
      <c r="IO31" s="15" t="str">
        <f t="shared" ref="IO31" si="264">IF(IO32="","",IF(WEEKDAY(IO32)=2,"пн",IF(WEEKDAY(IO32)=3,"вт",IF(WEEKDAY(IO32)=4,"ср",IF(WEEKDAY(IO32)=5,"чт",IF(WEEKDAY(IO32)=6,"пт",IF(WEEKDAY(IO32)=7,"сб",IF(WEEKDAY(IO32)=1,"вс",0))))))))</f>
        <v>сб</v>
      </c>
      <c r="IP31" s="15" t="str">
        <f t="shared" ref="IP31" si="265">IF(IP32="","",IF(WEEKDAY(IP32)=2,"пн",IF(WEEKDAY(IP32)=3,"вт",IF(WEEKDAY(IP32)=4,"ср",IF(WEEKDAY(IP32)=5,"чт",IF(WEEKDAY(IP32)=6,"пт",IF(WEEKDAY(IP32)=7,"сб",IF(WEEKDAY(IP32)=1,"вс",0))))))))</f>
        <v>вс</v>
      </c>
      <c r="IQ31" s="15" t="str">
        <f t="shared" ref="IQ31" si="266">IF(IQ32="","",IF(WEEKDAY(IQ32)=2,"пн",IF(WEEKDAY(IQ32)=3,"вт",IF(WEEKDAY(IQ32)=4,"ср",IF(WEEKDAY(IQ32)=5,"чт",IF(WEEKDAY(IQ32)=6,"пт",IF(WEEKDAY(IQ32)=7,"сб",IF(WEEKDAY(IQ32)=1,"вс",0))))))))</f>
        <v>пн</v>
      </c>
      <c r="IR31" s="15" t="str">
        <f t="shared" ref="IR31" si="267">IF(IR32="","",IF(WEEKDAY(IR32)=2,"пн",IF(WEEKDAY(IR32)=3,"вт",IF(WEEKDAY(IR32)=4,"ср",IF(WEEKDAY(IR32)=5,"чт",IF(WEEKDAY(IR32)=6,"пт",IF(WEEKDAY(IR32)=7,"сб",IF(WEEKDAY(IR32)=1,"вс",0))))))))</f>
        <v>вт</v>
      </c>
      <c r="IS31" s="15" t="str">
        <f t="shared" ref="IS31" si="268">IF(IS32="","",IF(WEEKDAY(IS32)=2,"пн",IF(WEEKDAY(IS32)=3,"вт",IF(WEEKDAY(IS32)=4,"ср",IF(WEEKDAY(IS32)=5,"чт",IF(WEEKDAY(IS32)=6,"пт",IF(WEEKDAY(IS32)=7,"сб",IF(WEEKDAY(IS32)=1,"вс",0))))))))</f>
        <v>ср</v>
      </c>
      <c r="IT31" s="15" t="str">
        <f t="shared" ref="IT31" si="269">IF(IT32="","",IF(WEEKDAY(IT32)=2,"пн",IF(WEEKDAY(IT32)=3,"вт",IF(WEEKDAY(IT32)=4,"ср",IF(WEEKDAY(IT32)=5,"чт",IF(WEEKDAY(IT32)=6,"пт",IF(WEEKDAY(IT32)=7,"сб",IF(WEEKDAY(IT32)=1,"вс",0))))))))</f>
        <v>чт</v>
      </c>
      <c r="IU31" s="15" t="str">
        <f t="shared" ref="IU31" si="270">IF(IU32="","",IF(WEEKDAY(IU32)=2,"пн",IF(WEEKDAY(IU32)=3,"вт",IF(WEEKDAY(IU32)=4,"ср",IF(WEEKDAY(IU32)=5,"чт",IF(WEEKDAY(IU32)=6,"пт",IF(WEEKDAY(IU32)=7,"сб",IF(WEEKDAY(IU32)=1,"вс",0))))))))</f>
        <v>пт</v>
      </c>
      <c r="IV31" s="15" t="str">
        <f t="shared" ref="IV31" si="271">IF(IV32="","",IF(WEEKDAY(IV32)=2,"пн",IF(WEEKDAY(IV32)=3,"вт",IF(WEEKDAY(IV32)=4,"ср",IF(WEEKDAY(IV32)=5,"чт",IF(WEEKDAY(IV32)=6,"пт",IF(WEEKDAY(IV32)=7,"сб",IF(WEEKDAY(IV32)=1,"вс",0))))))))</f>
        <v>сб</v>
      </c>
      <c r="IW31" s="15" t="str">
        <f t="shared" ref="IW31" si="272">IF(IW32="","",IF(WEEKDAY(IW32)=2,"пн",IF(WEEKDAY(IW32)=3,"вт",IF(WEEKDAY(IW32)=4,"ср",IF(WEEKDAY(IW32)=5,"чт",IF(WEEKDAY(IW32)=6,"пт",IF(WEEKDAY(IW32)=7,"сб",IF(WEEKDAY(IW32)=1,"вс",0))))))))</f>
        <v>вс</v>
      </c>
      <c r="IX31" s="15" t="str">
        <f t="shared" ref="IX31" si="273">IF(IX32="","",IF(WEEKDAY(IX32)=2,"пн",IF(WEEKDAY(IX32)=3,"вт",IF(WEEKDAY(IX32)=4,"ср",IF(WEEKDAY(IX32)=5,"чт",IF(WEEKDAY(IX32)=6,"пт",IF(WEEKDAY(IX32)=7,"сб",IF(WEEKDAY(IX32)=1,"вс",0))))))))</f>
        <v>пн</v>
      </c>
      <c r="IY31" s="15" t="str">
        <f t="shared" ref="IY31" si="274">IF(IY32="","",IF(WEEKDAY(IY32)=2,"пн",IF(WEEKDAY(IY32)=3,"вт",IF(WEEKDAY(IY32)=4,"ср",IF(WEEKDAY(IY32)=5,"чт",IF(WEEKDAY(IY32)=6,"пт",IF(WEEKDAY(IY32)=7,"сб",IF(WEEKDAY(IY32)=1,"вс",0))))))))</f>
        <v>вт</v>
      </c>
      <c r="IZ31" s="15" t="str">
        <f t="shared" ref="IZ31" si="275">IF(IZ32="","",IF(WEEKDAY(IZ32)=2,"пн",IF(WEEKDAY(IZ32)=3,"вт",IF(WEEKDAY(IZ32)=4,"ср",IF(WEEKDAY(IZ32)=5,"чт",IF(WEEKDAY(IZ32)=6,"пт",IF(WEEKDAY(IZ32)=7,"сб",IF(WEEKDAY(IZ32)=1,"вс",0))))))))</f>
        <v>ср</v>
      </c>
      <c r="JA31" s="15" t="str">
        <f t="shared" ref="JA31" si="276">IF(JA32="","",IF(WEEKDAY(JA32)=2,"пн",IF(WEEKDAY(JA32)=3,"вт",IF(WEEKDAY(JA32)=4,"ср",IF(WEEKDAY(JA32)=5,"чт",IF(WEEKDAY(JA32)=6,"пт",IF(WEEKDAY(JA32)=7,"сб",IF(WEEKDAY(JA32)=1,"вс",0))))))))</f>
        <v>чт</v>
      </c>
      <c r="JB31" s="15" t="str">
        <f t="shared" ref="JB31" si="277">IF(JB32="","",IF(WEEKDAY(JB32)=2,"пн",IF(WEEKDAY(JB32)=3,"вт",IF(WEEKDAY(JB32)=4,"ср",IF(WEEKDAY(JB32)=5,"чт",IF(WEEKDAY(JB32)=6,"пт",IF(WEEKDAY(JB32)=7,"сб",IF(WEEKDAY(JB32)=1,"вс",0))))))))</f>
        <v>пт</v>
      </c>
      <c r="JC31" s="15" t="str">
        <f t="shared" ref="JC31" si="278">IF(JC32="","",IF(WEEKDAY(JC32)=2,"пн",IF(WEEKDAY(JC32)=3,"вт",IF(WEEKDAY(JC32)=4,"ср",IF(WEEKDAY(JC32)=5,"чт",IF(WEEKDAY(JC32)=6,"пт",IF(WEEKDAY(JC32)=7,"сб",IF(WEEKDAY(JC32)=1,"вс",0))))))))</f>
        <v>сб</v>
      </c>
      <c r="JD31" s="15" t="str">
        <f t="shared" ref="JD31" si="279">IF(JD32="","",IF(WEEKDAY(JD32)=2,"пн",IF(WEEKDAY(JD32)=3,"вт",IF(WEEKDAY(JD32)=4,"ср",IF(WEEKDAY(JD32)=5,"чт",IF(WEEKDAY(JD32)=6,"пт",IF(WEEKDAY(JD32)=7,"сб",IF(WEEKDAY(JD32)=1,"вс",0))))))))</f>
        <v>вс</v>
      </c>
      <c r="JE31" s="15" t="str">
        <f t="shared" ref="JE31" si="280">IF(JE32="","",IF(WEEKDAY(JE32)=2,"пн",IF(WEEKDAY(JE32)=3,"вт",IF(WEEKDAY(JE32)=4,"ср",IF(WEEKDAY(JE32)=5,"чт",IF(WEEKDAY(JE32)=6,"пт",IF(WEEKDAY(JE32)=7,"сб",IF(WEEKDAY(JE32)=1,"вс",0))))))))</f>
        <v>пн</v>
      </c>
      <c r="JF31" s="15" t="str">
        <f t="shared" ref="JF31" si="281">IF(JF32="","",IF(WEEKDAY(JF32)=2,"пн",IF(WEEKDAY(JF32)=3,"вт",IF(WEEKDAY(JF32)=4,"ср",IF(WEEKDAY(JF32)=5,"чт",IF(WEEKDAY(JF32)=6,"пт",IF(WEEKDAY(JF32)=7,"сб",IF(WEEKDAY(JF32)=1,"вс",0))))))))</f>
        <v>вт</v>
      </c>
      <c r="JG31" s="15" t="str">
        <f t="shared" ref="JG31" si="282">IF(JG32="","",IF(WEEKDAY(JG32)=2,"пн",IF(WEEKDAY(JG32)=3,"вт",IF(WEEKDAY(JG32)=4,"ср",IF(WEEKDAY(JG32)=5,"чт",IF(WEEKDAY(JG32)=6,"пт",IF(WEEKDAY(JG32)=7,"сб",IF(WEEKDAY(JG32)=1,"вс",0))))))))</f>
        <v>ср</v>
      </c>
      <c r="JH31" s="15" t="str">
        <f t="shared" ref="JH31" si="283">IF(JH32="","",IF(WEEKDAY(JH32)=2,"пн",IF(WEEKDAY(JH32)=3,"вт",IF(WEEKDAY(JH32)=4,"ср",IF(WEEKDAY(JH32)=5,"чт",IF(WEEKDAY(JH32)=6,"пт",IF(WEEKDAY(JH32)=7,"сб",IF(WEEKDAY(JH32)=1,"вс",0))))))))</f>
        <v>чт</v>
      </c>
      <c r="JI31" s="15" t="str">
        <f t="shared" ref="JI31" si="284">IF(JI32="","",IF(WEEKDAY(JI32)=2,"пн",IF(WEEKDAY(JI32)=3,"вт",IF(WEEKDAY(JI32)=4,"ср",IF(WEEKDAY(JI32)=5,"чт",IF(WEEKDAY(JI32)=6,"пт",IF(WEEKDAY(JI32)=7,"сб",IF(WEEKDAY(JI32)=1,"вс",0))))))))</f>
        <v>пт</v>
      </c>
      <c r="JJ31" s="15" t="str">
        <f t="shared" ref="JJ31" si="285">IF(JJ32="","",IF(WEEKDAY(JJ32)=2,"пн",IF(WEEKDAY(JJ32)=3,"вт",IF(WEEKDAY(JJ32)=4,"ср",IF(WEEKDAY(JJ32)=5,"чт",IF(WEEKDAY(JJ32)=6,"пт",IF(WEEKDAY(JJ32)=7,"сб",IF(WEEKDAY(JJ32)=1,"вс",0))))))))</f>
        <v>сб</v>
      </c>
      <c r="JK31" s="15" t="str">
        <f t="shared" ref="JK31" si="286">IF(JK32="","",IF(WEEKDAY(JK32)=2,"пн",IF(WEEKDAY(JK32)=3,"вт",IF(WEEKDAY(JK32)=4,"ср",IF(WEEKDAY(JK32)=5,"чт",IF(WEEKDAY(JK32)=6,"пт",IF(WEEKDAY(JK32)=7,"сб",IF(WEEKDAY(JK32)=1,"вс",0))))))))</f>
        <v>вс</v>
      </c>
      <c r="JL31" s="15" t="str">
        <f t="shared" ref="JL31" si="287">IF(JL32="","",IF(WEEKDAY(JL32)=2,"пн",IF(WEEKDAY(JL32)=3,"вт",IF(WEEKDAY(JL32)=4,"ср",IF(WEEKDAY(JL32)=5,"чт",IF(WEEKDAY(JL32)=6,"пт",IF(WEEKDAY(JL32)=7,"сб",IF(WEEKDAY(JL32)=1,"вс",0))))))))</f>
        <v>пн</v>
      </c>
      <c r="JM31" s="15" t="str">
        <f t="shared" ref="JM31" si="288">IF(JM32="","",IF(WEEKDAY(JM32)=2,"пн",IF(WEEKDAY(JM32)=3,"вт",IF(WEEKDAY(JM32)=4,"ср",IF(WEEKDAY(JM32)=5,"чт",IF(WEEKDAY(JM32)=6,"пт",IF(WEEKDAY(JM32)=7,"сб",IF(WEEKDAY(JM32)=1,"вс",0))))))))</f>
        <v>вт</v>
      </c>
      <c r="JN31" s="15" t="str">
        <f t="shared" ref="JN31" si="289">IF(JN32="","",IF(WEEKDAY(JN32)=2,"пн",IF(WEEKDAY(JN32)=3,"вт",IF(WEEKDAY(JN32)=4,"ср",IF(WEEKDAY(JN32)=5,"чт",IF(WEEKDAY(JN32)=6,"пт",IF(WEEKDAY(JN32)=7,"сб",IF(WEEKDAY(JN32)=1,"вс",0))))))))</f>
        <v>ср</v>
      </c>
      <c r="JO31" s="15" t="str">
        <f t="shared" ref="JO31" si="290">IF(JO32="","",IF(WEEKDAY(JO32)=2,"пн",IF(WEEKDAY(JO32)=3,"вт",IF(WEEKDAY(JO32)=4,"ср",IF(WEEKDAY(JO32)=5,"чт",IF(WEEKDAY(JO32)=6,"пт",IF(WEEKDAY(JO32)=7,"сб",IF(WEEKDAY(JO32)=1,"вс",0))))))))</f>
        <v>чт</v>
      </c>
      <c r="JP31" s="15" t="str">
        <f t="shared" ref="JP31" si="291">IF(JP32="","",IF(WEEKDAY(JP32)=2,"пн",IF(WEEKDAY(JP32)=3,"вт",IF(WEEKDAY(JP32)=4,"ср",IF(WEEKDAY(JP32)=5,"чт",IF(WEEKDAY(JP32)=6,"пт",IF(WEEKDAY(JP32)=7,"сб",IF(WEEKDAY(JP32)=1,"вс",0))))))))</f>
        <v>пт</v>
      </c>
      <c r="JQ31" s="15" t="str">
        <f t="shared" ref="JQ31" si="292">IF(JQ32="","",IF(WEEKDAY(JQ32)=2,"пн",IF(WEEKDAY(JQ32)=3,"вт",IF(WEEKDAY(JQ32)=4,"ср",IF(WEEKDAY(JQ32)=5,"чт",IF(WEEKDAY(JQ32)=6,"пт",IF(WEEKDAY(JQ32)=7,"сб",IF(WEEKDAY(JQ32)=1,"вс",0))))))))</f>
        <v>сб</v>
      </c>
      <c r="JR31" s="15" t="str">
        <f t="shared" ref="JR31" si="293">IF(JR32="","",IF(WEEKDAY(JR32)=2,"пн",IF(WEEKDAY(JR32)=3,"вт",IF(WEEKDAY(JR32)=4,"ср",IF(WEEKDAY(JR32)=5,"чт",IF(WEEKDAY(JR32)=6,"пт",IF(WEEKDAY(JR32)=7,"сб",IF(WEEKDAY(JR32)=1,"вс",0))))))))</f>
        <v>вс</v>
      </c>
      <c r="JS31" s="15" t="str">
        <f t="shared" ref="JS31" si="294">IF(JS32="","",IF(WEEKDAY(JS32)=2,"пн",IF(WEEKDAY(JS32)=3,"вт",IF(WEEKDAY(JS32)=4,"ср",IF(WEEKDAY(JS32)=5,"чт",IF(WEEKDAY(JS32)=6,"пт",IF(WEEKDAY(JS32)=7,"сб",IF(WEEKDAY(JS32)=1,"вс",0))))))))</f>
        <v>пн</v>
      </c>
      <c r="JT31" s="15" t="str">
        <f t="shared" ref="JT31" si="295">IF(JT32="","",IF(WEEKDAY(JT32)=2,"пн",IF(WEEKDAY(JT32)=3,"вт",IF(WEEKDAY(JT32)=4,"ср",IF(WEEKDAY(JT32)=5,"чт",IF(WEEKDAY(JT32)=6,"пт",IF(WEEKDAY(JT32)=7,"сб",IF(WEEKDAY(JT32)=1,"вс",0))))))))</f>
        <v>вт</v>
      </c>
      <c r="JU31" s="15" t="str">
        <f t="shared" ref="JU31" si="296">IF(JU32="","",IF(WEEKDAY(JU32)=2,"пн",IF(WEEKDAY(JU32)=3,"вт",IF(WEEKDAY(JU32)=4,"ср",IF(WEEKDAY(JU32)=5,"чт",IF(WEEKDAY(JU32)=6,"пт",IF(WEEKDAY(JU32)=7,"сб",IF(WEEKDAY(JU32)=1,"вс",0))))))))</f>
        <v>ср</v>
      </c>
      <c r="JV31" s="15" t="str">
        <f t="shared" ref="JV31" si="297">IF(JV32="","",IF(WEEKDAY(JV32)=2,"пн",IF(WEEKDAY(JV32)=3,"вт",IF(WEEKDAY(JV32)=4,"ср",IF(WEEKDAY(JV32)=5,"чт",IF(WEEKDAY(JV32)=6,"пт",IF(WEEKDAY(JV32)=7,"сб",IF(WEEKDAY(JV32)=1,"вс",0))))))))</f>
        <v>чт</v>
      </c>
      <c r="JW31" s="15" t="str">
        <f t="shared" ref="JW31" si="298">IF(JW32="","",IF(WEEKDAY(JW32)=2,"пн",IF(WEEKDAY(JW32)=3,"вт",IF(WEEKDAY(JW32)=4,"ср",IF(WEEKDAY(JW32)=5,"чт",IF(WEEKDAY(JW32)=6,"пт",IF(WEEKDAY(JW32)=7,"сб",IF(WEEKDAY(JW32)=1,"вс",0))))))))</f>
        <v>пт</v>
      </c>
      <c r="JX31" s="15" t="str">
        <f t="shared" ref="JX31" si="299">IF(JX32="","",IF(WEEKDAY(JX32)=2,"пн",IF(WEEKDAY(JX32)=3,"вт",IF(WEEKDAY(JX32)=4,"ср",IF(WEEKDAY(JX32)=5,"чт",IF(WEEKDAY(JX32)=6,"пт",IF(WEEKDAY(JX32)=7,"сб",IF(WEEKDAY(JX32)=1,"вс",0))))))))</f>
        <v>сб</v>
      </c>
      <c r="JY31" s="15" t="str">
        <f t="shared" ref="JY31" si="300">IF(JY32="","",IF(WEEKDAY(JY32)=2,"пн",IF(WEEKDAY(JY32)=3,"вт",IF(WEEKDAY(JY32)=4,"ср",IF(WEEKDAY(JY32)=5,"чт",IF(WEEKDAY(JY32)=6,"пт",IF(WEEKDAY(JY32)=7,"сб",IF(WEEKDAY(JY32)=1,"вс",0))))))))</f>
        <v>вс</v>
      </c>
      <c r="JZ31" s="15" t="str">
        <f t="shared" ref="JZ31" si="301">IF(JZ32="","",IF(WEEKDAY(JZ32)=2,"пн",IF(WEEKDAY(JZ32)=3,"вт",IF(WEEKDAY(JZ32)=4,"ср",IF(WEEKDAY(JZ32)=5,"чт",IF(WEEKDAY(JZ32)=6,"пт",IF(WEEKDAY(JZ32)=7,"сб",IF(WEEKDAY(JZ32)=1,"вс",0))))))))</f>
        <v>пн</v>
      </c>
      <c r="KA31" s="15" t="str">
        <f t="shared" ref="KA31" si="302">IF(KA32="","",IF(WEEKDAY(KA32)=2,"пн",IF(WEEKDAY(KA32)=3,"вт",IF(WEEKDAY(KA32)=4,"ср",IF(WEEKDAY(KA32)=5,"чт",IF(WEEKDAY(KA32)=6,"пт",IF(WEEKDAY(KA32)=7,"сб",IF(WEEKDAY(KA32)=1,"вс",0))))))))</f>
        <v>вт</v>
      </c>
      <c r="KB31" s="15" t="str">
        <f t="shared" ref="KB31" si="303">IF(KB32="","",IF(WEEKDAY(KB32)=2,"пн",IF(WEEKDAY(KB32)=3,"вт",IF(WEEKDAY(KB32)=4,"ср",IF(WEEKDAY(KB32)=5,"чт",IF(WEEKDAY(KB32)=6,"пт",IF(WEEKDAY(KB32)=7,"сб",IF(WEEKDAY(KB32)=1,"вс",0))))))))</f>
        <v>ср</v>
      </c>
      <c r="KC31" s="15" t="str">
        <f t="shared" ref="KC31" si="304">IF(KC32="","",IF(WEEKDAY(KC32)=2,"пн",IF(WEEKDAY(KC32)=3,"вт",IF(WEEKDAY(KC32)=4,"ср",IF(WEEKDAY(KC32)=5,"чт",IF(WEEKDAY(KC32)=6,"пт",IF(WEEKDAY(KC32)=7,"сб",IF(WEEKDAY(KC32)=1,"вс",0))))))))</f>
        <v>чт</v>
      </c>
      <c r="KD31" s="15" t="str">
        <f t="shared" ref="KD31" si="305">IF(KD32="","",IF(WEEKDAY(KD32)=2,"пн",IF(WEEKDAY(KD32)=3,"вт",IF(WEEKDAY(KD32)=4,"ср",IF(WEEKDAY(KD32)=5,"чт",IF(WEEKDAY(KD32)=6,"пт",IF(WEEKDAY(KD32)=7,"сб",IF(WEEKDAY(KD32)=1,"вс",0))))))))</f>
        <v>пт</v>
      </c>
      <c r="KE31" s="15" t="str">
        <f t="shared" ref="KE31" si="306">IF(KE32="","",IF(WEEKDAY(KE32)=2,"пн",IF(WEEKDAY(KE32)=3,"вт",IF(WEEKDAY(KE32)=4,"ср",IF(WEEKDAY(KE32)=5,"чт",IF(WEEKDAY(KE32)=6,"пт",IF(WEEKDAY(KE32)=7,"сб",IF(WEEKDAY(KE32)=1,"вс",0))))))))</f>
        <v>сб</v>
      </c>
      <c r="KF31" s="15" t="str">
        <f t="shared" ref="KF31" si="307">IF(KF32="","",IF(WEEKDAY(KF32)=2,"пн",IF(WEEKDAY(KF32)=3,"вт",IF(WEEKDAY(KF32)=4,"ср",IF(WEEKDAY(KF32)=5,"чт",IF(WEEKDAY(KF32)=6,"пт",IF(WEEKDAY(KF32)=7,"сб",IF(WEEKDAY(KF32)=1,"вс",0))))))))</f>
        <v>вс</v>
      </c>
      <c r="KG31" s="15" t="str">
        <f t="shared" ref="KG31" si="308">IF(KG32="","",IF(WEEKDAY(KG32)=2,"пн",IF(WEEKDAY(KG32)=3,"вт",IF(WEEKDAY(KG32)=4,"ср",IF(WEEKDAY(KG32)=5,"чт",IF(WEEKDAY(KG32)=6,"пт",IF(WEEKDAY(KG32)=7,"сб",IF(WEEKDAY(KG32)=1,"вс",0))))))))</f>
        <v>пн</v>
      </c>
      <c r="KH31" s="15" t="str">
        <f t="shared" ref="KH31" si="309">IF(KH32="","",IF(WEEKDAY(KH32)=2,"пн",IF(WEEKDAY(KH32)=3,"вт",IF(WEEKDAY(KH32)=4,"ср",IF(WEEKDAY(KH32)=5,"чт",IF(WEEKDAY(KH32)=6,"пт",IF(WEEKDAY(KH32)=7,"сб",IF(WEEKDAY(KH32)=1,"вс",0))))))))</f>
        <v>вт</v>
      </c>
      <c r="KI31" s="15" t="str">
        <f t="shared" ref="KI31" si="310">IF(KI32="","",IF(WEEKDAY(KI32)=2,"пн",IF(WEEKDAY(KI32)=3,"вт",IF(WEEKDAY(KI32)=4,"ср",IF(WEEKDAY(KI32)=5,"чт",IF(WEEKDAY(KI32)=6,"пт",IF(WEEKDAY(KI32)=7,"сб",IF(WEEKDAY(KI32)=1,"вс",0))))))))</f>
        <v>ср</v>
      </c>
      <c r="KJ31" s="15" t="str">
        <f t="shared" ref="KJ31" si="311">IF(KJ32="","",IF(WEEKDAY(KJ32)=2,"пн",IF(WEEKDAY(KJ32)=3,"вт",IF(WEEKDAY(KJ32)=4,"ср",IF(WEEKDAY(KJ32)=5,"чт",IF(WEEKDAY(KJ32)=6,"пт",IF(WEEKDAY(KJ32)=7,"сб",IF(WEEKDAY(KJ32)=1,"вс",0))))))))</f>
        <v>чт</v>
      </c>
      <c r="KK31" s="15" t="str">
        <f t="shared" ref="KK31" si="312">IF(KK32="","",IF(WEEKDAY(KK32)=2,"пн",IF(WEEKDAY(KK32)=3,"вт",IF(WEEKDAY(KK32)=4,"ср",IF(WEEKDAY(KK32)=5,"чт",IF(WEEKDAY(KK32)=6,"пт",IF(WEEKDAY(KK32)=7,"сб",IF(WEEKDAY(KK32)=1,"вс",0))))))))</f>
        <v>пт</v>
      </c>
      <c r="KL31" s="15" t="str">
        <f t="shared" ref="KL31" si="313">IF(KL32="","",IF(WEEKDAY(KL32)=2,"пн",IF(WEEKDAY(KL32)=3,"вт",IF(WEEKDAY(KL32)=4,"ср",IF(WEEKDAY(KL32)=5,"чт",IF(WEEKDAY(KL32)=6,"пт",IF(WEEKDAY(KL32)=7,"сб",IF(WEEKDAY(KL32)=1,"вс",0))))))))</f>
        <v>сб</v>
      </c>
      <c r="KM31" s="15" t="str">
        <f t="shared" ref="KM31" si="314">IF(KM32="","",IF(WEEKDAY(KM32)=2,"пн",IF(WEEKDAY(KM32)=3,"вт",IF(WEEKDAY(KM32)=4,"ср",IF(WEEKDAY(KM32)=5,"чт",IF(WEEKDAY(KM32)=6,"пт",IF(WEEKDAY(KM32)=7,"сб",IF(WEEKDAY(KM32)=1,"вс",0))))))))</f>
        <v>вс</v>
      </c>
      <c r="KN31" s="15" t="str">
        <f t="shared" ref="KN31" si="315">IF(KN32="","",IF(WEEKDAY(KN32)=2,"пн",IF(WEEKDAY(KN32)=3,"вт",IF(WEEKDAY(KN32)=4,"ср",IF(WEEKDAY(KN32)=5,"чт",IF(WEEKDAY(KN32)=6,"пт",IF(WEEKDAY(KN32)=7,"сб",IF(WEEKDAY(KN32)=1,"вс",0))))))))</f>
        <v>пн</v>
      </c>
      <c r="KO31" s="15" t="str">
        <f t="shared" ref="KO31" si="316">IF(KO32="","",IF(WEEKDAY(KO32)=2,"пн",IF(WEEKDAY(KO32)=3,"вт",IF(WEEKDAY(KO32)=4,"ср",IF(WEEKDAY(KO32)=5,"чт",IF(WEEKDAY(KO32)=6,"пт",IF(WEEKDAY(KO32)=7,"сб",IF(WEEKDAY(KO32)=1,"вс",0))))))))</f>
        <v>вт</v>
      </c>
      <c r="KP31" s="15" t="str">
        <f t="shared" ref="KP31" si="317">IF(KP32="","",IF(WEEKDAY(KP32)=2,"пн",IF(WEEKDAY(KP32)=3,"вт",IF(WEEKDAY(KP32)=4,"ср",IF(WEEKDAY(KP32)=5,"чт",IF(WEEKDAY(KP32)=6,"пт",IF(WEEKDAY(KP32)=7,"сб",IF(WEEKDAY(KP32)=1,"вс",0))))))))</f>
        <v>ср</v>
      </c>
      <c r="KQ31" s="15" t="str">
        <f t="shared" ref="KQ31" si="318">IF(KQ32="","",IF(WEEKDAY(KQ32)=2,"пн",IF(WEEKDAY(KQ32)=3,"вт",IF(WEEKDAY(KQ32)=4,"ср",IF(WEEKDAY(KQ32)=5,"чт",IF(WEEKDAY(KQ32)=6,"пт",IF(WEEKDAY(KQ32)=7,"сб",IF(WEEKDAY(KQ32)=1,"вс",0))))))))</f>
        <v>чт</v>
      </c>
      <c r="KR31" s="15" t="str">
        <f t="shared" ref="KR31" si="319">IF(KR32="","",IF(WEEKDAY(KR32)=2,"пн",IF(WEEKDAY(KR32)=3,"вт",IF(WEEKDAY(KR32)=4,"ср",IF(WEEKDAY(KR32)=5,"чт",IF(WEEKDAY(KR32)=6,"пт",IF(WEEKDAY(KR32)=7,"сб",IF(WEEKDAY(KR32)=1,"вс",0))))))))</f>
        <v>пт</v>
      </c>
      <c r="KS31" s="15" t="str">
        <f t="shared" ref="KS31" si="320">IF(KS32="","",IF(WEEKDAY(KS32)=2,"пн",IF(WEEKDAY(KS32)=3,"вт",IF(WEEKDAY(KS32)=4,"ср",IF(WEEKDAY(KS32)=5,"чт",IF(WEEKDAY(KS32)=6,"пт",IF(WEEKDAY(KS32)=7,"сб",IF(WEEKDAY(KS32)=1,"вс",0))))))))</f>
        <v>сб</v>
      </c>
      <c r="KT31" s="15" t="str">
        <f t="shared" ref="KT31" si="321">IF(KT32="","",IF(WEEKDAY(KT32)=2,"пн",IF(WEEKDAY(KT32)=3,"вт",IF(WEEKDAY(KT32)=4,"ср",IF(WEEKDAY(KT32)=5,"чт",IF(WEEKDAY(KT32)=6,"пт",IF(WEEKDAY(KT32)=7,"сб",IF(WEEKDAY(KT32)=1,"вс",0))))))))</f>
        <v>вс</v>
      </c>
      <c r="KU31" s="15" t="str">
        <f t="shared" ref="KU31" si="322">IF(KU32="","",IF(WEEKDAY(KU32)=2,"пн",IF(WEEKDAY(KU32)=3,"вт",IF(WEEKDAY(KU32)=4,"ср",IF(WEEKDAY(KU32)=5,"чт",IF(WEEKDAY(KU32)=6,"пт",IF(WEEKDAY(KU32)=7,"сб",IF(WEEKDAY(KU32)=1,"вс",0))))))))</f>
        <v>пн</v>
      </c>
      <c r="KV31" s="15" t="str">
        <f t="shared" ref="KV31" si="323">IF(KV32="","",IF(WEEKDAY(KV32)=2,"пн",IF(WEEKDAY(KV32)=3,"вт",IF(WEEKDAY(KV32)=4,"ср",IF(WEEKDAY(KV32)=5,"чт",IF(WEEKDAY(KV32)=6,"пт",IF(WEEKDAY(KV32)=7,"сб",IF(WEEKDAY(KV32)=1,"вс",0))))))))</f>
        <v>вт</v>
      </c>
      <c r="KW31" s="15" t="str">
        <f t="shared" ref="KW31" si="324">IF(KW32="","",IF(WEEKDAY(KW32)=2,"пн",IF(WEEKDAY(KW32)=3,"вт",IF(WEEKDAY(KW32)=4,"ср",IF(WEEKDAY(KW32)=5,"чт",IF(WEEKDAY(KW32)=6,"пт",IF(WEEKDAY(KW32)=7,"сб",IF(WEEKDAY(KW32)=1,"вс",0))))))))</f>
        <v>ср</v>
      </c>
      <c r="KX31" s="15" t="str">
        <f t="shared" ref="KX31" si="325">IF(KX32="","",IF(WEEKDAY(KX32)=2,"пн",IF(WEEKDAY(KX32)=3,"вт",IF(WEEKDAY(KX32)=4,"ср",IF(WEEKDAY(KX32)=5,"чт",IF(WEEKDAY(KX32)=6,"пт",IF(WEEKDAY(KX32)=7,"сб",IF(WEEKDAY(KX32)=1,"вс",0))))))))</f>
        <v>чт</v>
      </c>
      <c r="KY31" s="15" t="str">
        <f t="shared" ref="KY31" si="326">IF(KY32="","",IF(WEEKDAY(KY32)=2,"пн",IF(WEEKDAY(KY32)=3,"вт",IF(WEEKDAY(KY32)=4,"ср",IF(WEEKDAY(KY32)=5,"чт",IF(WEEKDAY(KY32)=6,"пт",IF(WEEKDAY(KY32)=7,"сб",IF(WEEKDAY(KY32)=1,"вс",0))))))))</f>
        <v>пт</v>
      </c>
      <c r="KZ31" s="15" t="str">
        <f t="shared" ref="KZ31" si="327">IF(KZ32="","",IF(WEEKDAY(KZ32)=2,"пн",IF(WEEKDAY(KZ32)=3,"вт",IF(WEEKDAY(KZ32)=4,"ср",IF(WEEKDAY(KZ32)=5,"чт",IF(WEEKDAY(KZ32)=6,"пт",IF(WEEKDAY(KZ32)=7,"сб",IF(WEEKDAY(KZ32)=1,"вс",0))))))))</f>
        <v>сб</v>
      </c>
      <c r="LA31" s="15" t="str">
        <f t="shared" ref="LA31" si="328">IF(LA32="","",IF(WEEKDAY(LA32)=2,"пн",IF(WEEKDAY(LA32)=3,"вт",IF(WEEKDAY(LA32)=4,"ср",IF(WEEKDAY(LA32)=5,"чт",IF(WEEKDAY(LA32)=6,"пт",IF(WEEKDAY(LA32)=7,"сб",IF(WEEKDAY(LA32)=1,"вс",0))))))))</f>
        <v>вс</v>
      </c>
      <c r="LB31" s="15" t="str">
        <f t="shared" ref="LB31" si="329">IF(LB32="","",IF(WEEKDAY(LB32)=2,"пн",IF(WEEKDAY(LB32)=3,"вт",IF(WEEKDAY(LB32)=4,"ср",IF(WEEKDAY(LB32)=5,"чт",IF(WEEKDAY(LB32)=6,"пт",IF(WEEKDAY(LB32)=7,"сб",IF(WEEKDAY(LB32)=1,"вс",0))))))))</f>
        <v>пн</v>
      </c>
      <c r="LC31" s="15" t="str">
        <f t="shared" ref="LC31" si="330">IF(LC32="","",IF(WEEKDAY(LC32)=2,"пн",IF(WEEKDAY(LC32)=3,"вт",IF(WEEKDAY(LC32)=4,"ср",IF(WEEKDAY(LC32)=5,"чт",IF(WEEKDAY(LC32)=6,"пт",IF(WEEKDAY(LC32)=7,"сб",IF(WEEKDAY(LC32)=1,"вс",0))))))))</f>
        <v>вт</v>
      </c>
      <c r="LD31" s="15" t="str">
        <f t="shared" ref="LD31" si="331">IF(LD32="","",IF(WEEKDAY(LD32)=2,"пн",IF(WEEKDAY(LD32)=3,"вт",IF(WEEKDAY(LD32)=4,"ср",IF(WEEKDAY(LD32)=5,"чт",IF(WEEKDAY(LD32)=6,"пт",IF(WEEKDAY(LD32)=7,"сб",IF(WEEKDAY(LD32)=1,"вс",0))))))))</f>
        <v>ср</v>
      </c>
      <c r="LE31" s="15" t="str">
        <f t="shared" ref="LE31" si="332">IF(LE32="","",IF(WEEKDAY(LE32)=2,"пн",IF(WEEKDAY(LE32)=3,"вт",IF(WEEKDAY(LE32)=4,"ср",IF(WEEKDAY(LE32)=5,"чт",IF(WEEKDAY(LE32)=6,"пт",IF(WEEKDAY(LE32)=7,"сб",IF(WEEKDAY(LE32)=1,"вс",0))))))))</f>
        <v>чт</v>
      </c>
      <c r="LF31" s="15" t="str">
        <f t="shared" ref="LF31" si="333">IF(LF32="","",IF(WEEKDAY(LF32)=2,"пн",IF(WEEKDAY(LF32)=3,"вт",IF(WEEKDAY(LF32)=4,"ср",IF(WEEKDAY(LF32)=5,"чт",IF(WEEKDAY(LF32)=6,"пт",IF(WEEKDAY(LF32)=7,"сб",IF(WEEKDAY(LF32)=1,"вс",0))))))))</f>
        <v>пт</v>
      </c>
      <c r="LG31" s="15" t="str">
        <f t="shared" ref="LG31" si="334">IF(LG32="","",IF(WEEKDAY(LG32)=2,"пн",IF(WEEKDAY(LG32)=3,"вт",IF(WEEKDAY(LG32)=4,"ср",IF(WEEKDAY(LG32)=5,"чт",IF(WEEKDAY(LG32)=6,"пт",IF(WEEKDAY(LG32)=7,"сб",IF(WEEKDAY(LG32)=1,"вс",0))))))))</f>
        <v>сб</v>
      </c>
      <c r="LH31" s="15" t="str">
        <f t="shared" ref="LH31" si="335">IF(LH32="","",IF(WEEKDAY(LH32)=2,"пн",IF(WEEKDAY(LH32)=3,"вт",IF(WEEKDAY(LH32)=4,"ср",IF(WEEKDAY(LH32)=5,"чт",IF(WEEKDAY(LH32)=6,"пт",IF(WEEKDAY(LH32)=7,"сб",IF(WEEKDAY(LH32)=1,"вс",0))))))))</f>
        <v>вс</v>
      </c>
      <c r="LI31" s="15" t="str">
        <f t="shared" ref="LI31" si="336">IF(LI32="","",IF(WEEKDAY(LI32)=2,"пн",IF(WEEKDAY(LI32)=3,"вт",IF(WEEKDAY(LI32)=4,"ср",IF(WEEKDAY(LI32)=5,"чт",IF(WEEKDAY(LI32)=6,"пт",IF(WEEKDAY(LI32)=7,"сб",IF(WEEKDAY(LI32)=1,"вс",0))))))))</f>
        <v>пн</v>
      </c>
      <c r="LJ31" s="15" t="str">
        <f t="shared" ref="LJ31" si="337">IF(LJ32="","",IF(WEEKDAY(LJ32)=2,"пн",IF(WEEKDAY(LJ32)=3,"вт",IF(WEEKDAY(LJ32)=4,"ср",IF(WEEKDAY(LJ32)=5,"чт",IF(WEEKDAY(LJ32)=6,"пт",IF(WEEKDAY(LJ32)=7,"сб",IF(WEEKDAY(LJ32)=1,"вс",0))))))))</f>
        <v>вт</v>
      </c>
      <c r="LK31" s="15" t="str">
        <f t="shared" ref="LK31" si="338">IF(LK32="","",IF(WEEKDAY(LK32)=2,"пн",IF(WEEKDAY(LK32)=3,"вт",IF(WEEKDAY(LK32)=4,"ср",IF(WEEKDAY(LK32)=5,"чт",IF(WEEKDAY(LK32)=6,"пт",IF(WEEKDAY(LK32)=7,"сб",IF(WEEKDAY(LK32)=1,"вс",0))))))))</f>
        <v>ср</v>
      </c>
      <c r="LL31" s="15" t="str">
        <f t="shared" ref="LL31" si="339">IF(LL32="","",IF(WEEKDAY(LL32)=2,"пн",IF(WEEKDAY(LL32)=3,"вт",IF(WEEKDAY(LL32)=4,"ср",IF(WEEKDAY(LL32)=5,"чт",IF(WEEKDAY(LL32)=6,"пт",IF(WEEKDAY(LL32)=7,"сб",IF(WEEKDAY(LL32)=1,"вс",0))))))))</f>
        <v>чт</v>
      </c>
      <c r="LM31" s="15" t="str">
        <f t="shared" ref="LM31" si="340">IF(LM32="","",IF(WEEKDAY(LM32)=2,"пн",IF(WEEKDAY(LM32)=3,"вт",IF(WEEKDAY(LM32)=4,"ср",IF(WEEKDAY(LM32)=5,"чт",IF(WEEKDAY(LM32)=6,"пт",IF(WEEKDAY(LM32)=7,"сб",IF(WEEKDAY(LM32)=1,"вс",0))))))))</f>
        <v>пт</v>
      </c>
      <c r="LN31" s="15" t="str">
        <f t="shared" ref="LN31" si="341">IF(LN32="","",IF(WEEKDAY(LN32)=2,"пн",IF(WEEKDAY(LN32)=3,"вт",IF(WEEKDAY(LN32)=4,"ср",IF(WEEKDAY(LN32)=5,"чт",IF(WEEKDAY(LN32)=6,"пт",IF(WEEKDAY(LN32)=7,"сб",IF(WEEKDAY(LN32)=1,"вс",0))))))))</f>
        <v>сб</v>
      </c>
      <c r="LO31" s="15" t="str">
        <f t="shared" ref="LO31" si="342">IF(LO32="","",IF(WEEKDAY(LO32)=2,"пн",IF(WEEKDAY(LO32)=3,"вт",IF(WEEKDAY(LO32)=4,"ср",IF(WEEKDAY(LO32)=5,"чт",IF(WEEKDAY(LO32)=6,"пт",IF(WEEKDAY(LO32)=7,"сб",IF(WEEKDAY(LO32)=1,"вс",0))))))))</f>
        <v>вс</v>
      </c>
      <c r="LP31" s="15" t="str">
        <f t="shared" ref="LP31" si="343">IF(LP32="","",IF(WEEKDAY(LP32)=2,"пн",IF(WEEKDAY(LP32)=3,"вт",IF(WEEKDAY(LP32)=4,"ср",IF(WEEKDAY(LP32)=5,"чт",IF(WEEKDAY(LP32)=6,"пт",IF(WEEKDAY(LP32)=7,"сб",IF(WEEKDAY(LP32)=1,"вс",0))))))))</f>
        <v>пн</v>
      </c>
      <c r="LQ31" s="15" t="str">
        <f t="shared" ref="LQ31" si="344">IF(LQ32="","",IF(WEEKDAY(LQ32)=2,"пн",IF(WEEKDAY(LQ32)=3,"вт",IF(WEEKDAY(LQ32)=4,"ср",IF(WEEKDAY(LQ32)=5,"чт",IF(WEEKDAY(LQ32)=6,"пт",IF(WEEKDAY(LQ32)=7,"сб",IF(WEEKDAY(LQ32)=1,"вс",0))))))))</f>
        <v>вт</v>
      </c>
      <c r="LR31" s="15" t="str">
        <f t="shared" ref="LR31" si="345">IF(LR32="","",IF(WEEKDAY(LR32)=2,"пн",IF(WEEKDAY(LR32)=3,"вт",IF(WEEKDAY(LR32)=4,"ср",IF(WEEKDAY(LR32)=5,"чт",IF(WEEKDAY(LR32)=6,"пт",IF(WEEKDAY(LR32)=7,"сб",IF(WEEKDAY(LR32)=1,"вс",0))))))))</f>
        <v>ср</v>
      </c>
      <c r="LS31" s="15" t="str">
        <f t="shared" ref="LS31" si="346">IF(LS32="","",IF(WEEKDAY(LS32)=2,"пн",IF(WEEKDAY(LS32)=3,"вт",IF(WEEKDAY(LS32)=4,"ср",IF(WEEKDAY(LS32)=5,"чт",IF(WEEKDAY(LS32)=6,"пт",IF(WEEKDAY(LS32)=7,"сб",IF(WEEKDAY(LS32)=1,"вс",0))))))))</f>
        <v>чт</v>
      </c>
      <c r="LT31" s="15" t="str">
        <f t="shared" ref="LT31" si="347">IF(LT32="","",IF(WEEKDAY(LT32)=2,"пн",IF(WEEKDAY(LT32)=3,"вт",IF(WEEKDAY(LT32)=4,"ср",IF(WEEKDAY(LT32)=5,"чт",IF(WEEKDAY(LT32)=6,"пт",IF(WEEKDAY(LT32)=7,"сб",IF(WEEKDAY(LT32)=1,"вс",0))))))))</f>
        <v>пт</v>
      </c>
      <c r="LU31" s="15" t="str">
        <f t="shared" ref="LU31" si="348">IF(LU32="","",IF(WEEKDAY(LU32)=2,"пн",IF(WEEKDAY(LU32)=3,"вт",IF(WEEKDAY(LU32)=4,"ср",IF(WEEKDAY(LU32)=5,"чт",IF(WEEKDAY(LU32)=6,"пт",IF(WEEKDAY(LU32)=7,"сб",IF(WEEKDAY(LU32)=1,"вс",0))))))))</f>
        <v>сб</v>
      </c>
      <c r="LV31" s="15" t="str">
        <f t="shared" ref="LV31" si="349">IF(LV32="","",IF(WEEKDAY(LV32)=2,"пн",IF(WEEKDAY(LV32)=3,"вт",IF(WEEKDAY(LV32)=4,"ср",IF(WEEKDAY(LV32)=5,"чт",IF(WEEKDAY(LV32)=6,"пт",IF(WEEKDAY(LV32)=7,"сб",IF(WEEKDAY(LV32)=1,"вс",0))))))))</f>
        <v>вс</v>
      </c>
      <c r="LW31" s="15" t="str">
        <f t="shared" ref="LW31" si="350">IF(LW32="","",IF(WEEKDAY(LW32)=2,"пн",IF(WEEKDAY(LW32)=3,"вт",IF(WEEKDAY(LW32)=4,"ср",IF(WEEKDAY(LW32)=5,"чт",IF(WEEKDAY(LW32)=6,"пт",IF(WEEKDAY(LW32)=7,"сб",IF(WEEKDAY(LW32)=1,"вс",0))))))))</f>
        <v>пн</v>
      </c>
      <c r="LX31" s="15" t="str">
        <f t="shared" ref="LX31" si="351">IF(LX32="","",IF(WEEKDAY(LX32)=2,"пн",IF(WEEKDAY(LX32)=3,"вт",IF(WEEKDAY(LX32)=4,"ср",IF(WEEKDAY(LX32)=5,"чт",IF(WEEKDAY(LX32)=6,"пт",IF(WEEKDAY(LX32)=7,"сб",IF(WEEKDAY(LX32)=1,"вс",0))))))))</f>
        <v>вт</v>
      </c>
      <c r="LY31" s="15" t="str">
        <f t="shared" ref="LY31" si="352">IF(LY32="","",IF(WEEKDAY(LY32)=2,"пн",IF(WEEKDAY(LY32)=3,"вт",IF(WEEKDAY(LY32)=4,"ср",IF(WEEKDAY(LY32)=5,"чт",IF(WEEKDAY(LY32)=6,"пт",IF(WEEKDAY(LY32)=7,"сб",IF(WEEKDAY(LY32)=1,"вс",0))))))))</f>
        <v>ср</v>
      </c>
      <c r="LZ31" s="15" t="str">
        <f t="shared" ref="LZ31" si="353">IF(LZ32="","",IF(WEEKDAY(LZ32)=2,"пн",IF(WEEKDAY(LZ32)=3,"вт",IF(WEEKDAY(LZ32)=4,"ср",IF(WEEKDAY(LZ32)=5,"чт",IF(WEEKDAY(LZ32)=6,"пт",IF(WEEKDAY(LZ32)=7,"сб",IF(WEEKDAY(LZ32)=1,"вс",0))))))))</f>
        <v>чт</v>
      </c>
      <c r="MA31" s="15" t="str">
        <f t="shared" ref="MA31" si="354">IF(MA32="","",IF(WEEKDAY(MA32)=2,"пн",IF(WEEKDAY(MA32)=3,"вт",IF(WEEKDAY(MA32)=4,"ср",IF(WEEKDAY(MA32)=5,"чт",IF(WEEKDAY(MA32)=6,"пт",IF(WEEKDAY(MA32)=7,"сб",IF(WEEKDAY(MA32)=1,"вс",0))))))))</f>
        <v>пт</v>
      </c>
      <c r="MB31" s="15" t="str">
        <f t="shared" ref="MB31" si="355">IF(MB32="","",IF(WEEKDAY(MB32)=2,"пн",IF(WEEKDAY(MB32)=3,"вт",IF(WEEKDAY(MB32)=4,"ср",IF(WEEKDAY(MB32)=5,"чт",IF(WEEKDAY(MB32)=6,"пт",IF(WEEKDAY(MB32)=7,"сб",IF(WEEKDAY(MB32)=1,"вс",0))))))))</f>
        <v>сб</v>
      </c>
      <c r="MC31" s="15" t="str">
        <f t="shared" ref="MC31" si="356">IF(MC32="","",IF(WEEKDAY(MC32)=2,"пн",IF(WEEKDAY(MC32)=3,"вт",IF(WEEKDAY(MC32)=4,"ср",IF(WEEKDAY(MC32)=5,"чт",IF(WEEKDAY(MC32)=6,"пт",IF(WEEKDAY(MC32)=7,"сб",IF(WEEKDAY(MC32)=1,"вс",0))))))))</f>
        <v>вс</v>
      </c>
      <c r="MD31" s="15" t="str">
        <f t="shared" ref="MD31" si="357">IF(MD32="","",IF(WEEKDAY(MD32)=2,"пн",IF(WEEKDAY(MD32)=3,"вт",IF(WEEKDAY(MD32)=4,"ср",IF(WEEKDAY(MD32)=5,"чт",IF(WEEKDAY(MD32)=6,"пт",IF(WEEKDAY(MD32)=7,"сб",IF(WEEKDAY(MD32)=1,"вс",0))))))))</f>
        <v>пн</v>
      </c>
      <c r="ME31" s="15" t="str">
        <f t="shared" ref="ME31" si="358">IF(ME32="","",IF(WEEKDAY(ME32)=2,"пн",IF(WEEKDAY(ME32)=3,"вт",IF(WEEKDAY(ME32)=4,"ср",IF(WEEKDAY(ME32)=5,"чт",IF(WEEKDAY(ME32)=6,"пт",IF(WEEKDAY(ME32)=7,"сб",IF(WEEKDAY(ME32)=1,"вс",0))))))))</f>
        <v>вт</v>
      </c>
      <c r="MF31" s="15" t="str">
        <f t="shared" ref="MF31" si="359">IF(MF32="","",IF(WEEKDAY(MF32)=2,"пн",IF(WEEKDAY(MF32)=3,"вт",IF(WEEKDAY(MF32)=4,"ср",IF(WEEKDAY(MF32)=5,"чт",IF(WEEKDAY(MF32)=6,"пт",IF(WEEKDAY(MF32)=7,"сб",IF(WEEKDAY(MF32)=1,"вс",0))))))))</f>
        <v>ср</v>
      </c>
      <c r="MG31" s="15" t="str">
        <f t="shared" ref="MG31" si="360">IF(MG32="","",IF(WEEKDAY(MG32)=2,"пн",IF(WEEKDAY(MG32)=3,"вт",IF(WEEKDAY(MG32)=4,"ср",IF(WEEKDAY(MG32)=5,"чт",IF(WEEKDAY(MG32)=6,"пт",IF(WEEKDAY(MG32)=7,"сб",IF(WEEKDAY(MG32)=1,"вс",0))))))))</f>
        <v>чт</v>
      </c>
      <c r="MH31" s="15" t="str">
        <f t="shared" ref="MH31" si="361">IF(MH32="","",IF(WEEKDAY(MH32)=2,"пн",IF(WEEKDAY(MH32)=3,"вт",IF(WEEKDAY(MH32)=4,"ср",IF(WEEKDAY(MH32)=5,"чт",IF(WEEKDAY(MH32)=6,"пт",IF(WEEKDAY(MH32)=7,"сб",IF(WEEKDAY(MH32)=1,"вс",0))))))))</f>
        <v>пт</v>
      </c>
      <c r="MI31" s="15" t="str">
        <f t="shared" ref="MI31" si="362">IF(MI32="","",IF(WEEKDAY(MI32)=2,"пн",IF(WEEKDAY(MI32)=3,"вт",IF(WEEKDAY(MI32)=4,"ср",IF(WEEKDAY(MI32)=5,"чт",IF(WEEKDAY(MI32)=6,"пт",IF(WEEKDAY(MI32)=7,"сб",IF(WEEKDAY(MI32)=1,"вс",0))))))))</f>
        <v>сб</v>
      </c>
      <c r="MJ31" s="15" t="str">
        <f t="shared" ref="MJ31" si="363">IF(MJ32="","",IF(WEEKDAY(MJ32)=2,"пн",IF(WEEKDAY(MJ32)=3,"вт",IF(WEEKDAY(MJ32)=4,"ср",IF(WEEKDAY(MJ32)=5,"чт",IF(WEEKDAY(MJ32)=6,"пт",IF(WEEKDAY(MJ32)=7,"сб",IF(WEEKDAY(MJ32)=1,"вс",0))))))))</f>
        <v>вс</v>
      </c>
      <c r="MK31" s="15" t="str">
        <f t="shared" ref="MK31" si="364">IF(MK32="","",IF(WEEKDAY(MK32)=2,"пн",IF(WEEKDAY(MK32)=3,"вт",IF(WEEKDAY(MK32)=4,"ср",IF(WEEKDAY(MK32)=5,"чт",IF(WEEKDAY(MK32)=6,"пт",IF(WEEKDAY(MK32)=7,"сб",IF(WEEKDAY(MK32)=1,"вс",0))))))))</f>
        <v>пн</v>
      </c>
      <c r="ML31" s="15" t="str">
        <f t="shared" ref="ML31" si="365">IF(ML32="","",IF(WEEKDAY(ML32)=2,"пн",IF(WEEKDAY(ML32)=3,"вт",IF(WEEKDAY(ML32)=4,"ср",IF(WEEKDAY(ML32)=5,"чт",IF(WEEKDAY(ML32)=6,"пт",IF(WEEKDAY(ML32)=7,"сб",IF(WEEKDAY(ML32)=1,"вс",0))))))))</f>
        <v>вт</v>
      </c>
      <c r="MM31" s="15" t="str">
        <f t="shared" ref="MM31" si="366">IF(MM32="","",IF(WEEKDAY(MM32)=2,"пн",IF(WEEKDAY(MM32)=3,"вт",IF(WEEKDAY(MM32)=4,"ср",IF(WEEKDAY(MM32)=5,"чт",IF(WEEKDAY(MM32)=6,"пт",IF(WEEKDAY(MM32)=7,"сб",IF(WEEKDAY(MM32)=1,"вс",0))))))))</f>
        <v>ср</v>
      </c>
      <c r="MN31" s="15" t="str">
        <f t="shared" ref="MN31" si="367">IF(MN32="","",IF(WEEKDAY(MN32)=2,"пн",IF(WEEKDAY(MN32)=3,"вт",IF(WEEKDAY(MN32)=4,"ср",IF(WEEKDAY(MN32)=5,"чт",IF(WEEKDAY(MN32)=6,"пт",IF(WEEKDAY(MN32)=7,"сб",IF(WEEKDAY(MN32)=1,"вс",0))))))))</f>
        <v>чт</v>
      </c>
      <c r="MO31" s="15" t="str">
        <f t="shared" ref="MO31" si="368">IF(MO32="","",IF(WEEKDAY(MO32)=2,"пн",IF(WEEKDAY(MO32)=3,"вт",IF(WEEKDAY(MO32)=4,"ср",IF(WEEKDAY(MO32)=5,"чт",IF(WEEKDAY(MO32)=6,"пт",IF(WEEKDAY(MO32)=7,"сб",IF(WEEKDAY(MO32)=1,"вс",0))))))))</f>
        <v>пт</v>
      </c>
      <c r="MP31" s="15" t="str">
        <f t="shared" ref="MP31" si="369">IF(MP32="","",IF(WEEKDAY(MP32)=2,"пн",IF(WEEKDAY(MP32)=3,"вт",IF(WEEKDAY(MP32)=4,"ср",IF(WEEKDAY(MP32)=5,"чт",IF(WEEKDAY(MP32)=6,"пт",IF(WEEKDAY(MP32)=7,"сб",IF(WEEKDAY(MP32)=1,"вс",0))))))))</f>
        <v>сб</v>
      </c>
      <c r="MQ31" s="15" t="str">
        <f t="shared" ref="MQ31" si="370">IF(MQ32="","",IF(WEEKDAY(MQ32)=2,"пн",IF(WEEKDAY(MQ32)=3,"вт",IF(WEEKDAY(MQ32)=4,"ср",IF(WEEKDAY(MQ32)=5,"чт",IF(WEEKDAY(MQ32)=6,"пт",IF(WEEKDAY(MQ32)=7,"сб",IF(WEEKDAY(MQ32)=1,"вс",0))))))))</f>
        <v>вс</v>
      </c>
      <c r="MR31" s="15" t="str">
        <f t="shared" ref="MR31" si="371">IF(MR32="","",IF(WEEKDAY(MR32)=2,"пн",IF(WEEKDAY(MR32)=3,"вт",IF(WEEKDAY(MR32)=4,"ср",IF(WEEKDAY(MR32)=5,"чт",IF(WEEKDAY(MR32)=6,"пт",IF(WEEKDAY(MR32)=7,"сб",IF(WEEKDAY(MR32)=1,"вс",0))))))))</f>
        <v>пн</v>
      </c>
      <c r="MS31" s="15" t="str">
        <f t="shared" ref="MS31" si="372">IF(MS32="","",IF(WEEKDAY(MS32)=2,"пн",IF(WEEKDAY(MS32)=3,"вт",IF(WEEKDAY(MS32)=4,"ср",IF(WEEKDAY(MS32)=5,"чт",IF(WEEKDAY(MS32)=6,"пт",IF(WEEKDAY(MS32)=7,"сб",IF(WEEKDAY(MS32)=1,"вс",0))))))))</f>
        <v>вт</v>
      </c>
      <c r="MT31" s="15" t="str">
        <f t="shared" ref="MT31" si="373">IF(MT32="","",IF(WEEKDAY(MT32)=2,"пн",IF(WEEKDAY(MT32)=3,"вт",IF(WEEKDAY(MT32)=4,"ср",IF(WEEKDAY(MT32)=5,"чт",IF(WEEKDAY(MT32)=6,"пт",IF(WEEKDAY(MT32)=7,"сб",IF(WEEKDAY(MT32)=1,"вс",0))))))))</f>
        <v>ср</v>
      </c>
      <c r="MU31" s="15" t="str">
        <f t="shared" ref="MU31" si="374">IF(MU32="","",IF(WEEKDAY(MU32)=2,"пн",IF(WEEKDAY(MU32)=3,"вт",IF(WEEKDAY(MU32)=4,"ср",IF(WEEKDAY(MU32)=5,"чт",IF(WEEKDAY(MU32)=6,"пт",IF(WEEKDAY(MU32)=7,"сб",IF(WEEKDAY(MU32)=1,"вс",0))))))))</f>
        <v>чт</v>
      </c>
      <c r="MV31" s="15" t="str">
        <f t="shared" ref="MV31" si="375">IF(MV32="","",IF(WEEKDAY(MV32)=2,"пн",IF(WEEKDAY(MV32)=3,"вт",IF(WEEKDAY(MV32)=4,"ср",IF(WEEKDAY(MV32)=5,"чт",IF(WEEKDAY(MV32)=6,"пт",IF(WEEKDAY(MV32)=7,"сб",IF(WEEKDAY(MV32)=1,"вс",0))))))))</f>
        <v>пт</v>
      </c>
      <c r="MW31" s="15" t="str">
        <f t="shared" ref="MW31" si="376">IF(MW32="","",IF(WEEKDAY(MW32)=2,"пн",IF(WEEKDAY(MW32)=3,"вт",IF(WEEKDAY(MW32)=4,"ср",IF(WEEKDAY(MW32)=5,"чт",IF(WEEKDAY(MW32)=6,"пт",IF(WEEKDAY(MW32)=7,"сб",IF(WEEKDAY(MW32)=1,"вс",0))))))))</f>
        <v>сб</v>
      </c>
      <c r="MX31" s="15" t="str">
        <f t="shared" ref="MX31" si="377">IF(MX32="","",IF(WEEKDAY(MX32)=2,"пн",IF(WEEKDAY(MX32)=3,"вт",IF(WEEKDAY(MX32)=4,"ср",IF(WEEKDAY(MX32)=5,"чт",IF(WEEKDAY(MX32)=6,"пт",IF(WEEKDAY(MX32)=7,"сб",IF(WEEKDAY(MX32)=1,"вс",0))))))))</f>
        <v>вс</v>
      </c>
      <c r="MY31" s="15" t="str">
        <f t="shared" ref="MY31" si="378">IF(MY32="","",IF(WEEKDAY(MY32)=2,"пн",IF(WEEKDAY(MY32)=3,"вт",IF(WEEKDAY(MY32)=4,"ср",IF(WEEKDAY(MY32)=5,"чт",IF(WEEKDAY(MY32)=6,"пт",IF(WEEKDAY(MY32)=7,"сб",IF(WEEKDAY(MY32)=1,"вс",0))))))))</f>
        <v>пн</v>
      </c>
      <c r="MZ31" s="15" t="str">
        <f t="shared" ref="MZ31" si="379">IF(MZ32="","",IF(WEEKDAY(MZ32)=2,"пн",IF(WEEKDAY(MZ32)=3,"вт",IF(WEEKDAY(MZ32)=4,"ср",IF(WEEKDAY(MZ32)=5,"чт",IF(WEEKDAY(MZ32)=6,"пт",IF(WEEKDAY(MZ32)=7,"сб",IF(WEEKDAY(MZ32)=1,"вс",0))))))))</f>
        <v>вт</v>
      </c>
      <c r="NA31" s="15" t="str">
        <f t="shared" ref="NA31" si="380">IF(NA32="","",IF(WEEKDAY(NA32)=2,"пн",IF(WEEKDAY(NA32)=3,"вт",IF(WEEKDAY(NA32)=4,"ср",IF(WEEKDAY(NA32)=5,"чт",IF(WEEKDAY(NA32)=6,"пт",IF(WEEKDAY(NA32)=7,"сб",IF(WEEKDAY(NA32)=1,"вс",0))))))))</f>
        <v>ср</v>
      </c>
      <c r="NB31" s="15" t="str">
        <f t="shared" ref="NB31" si="381">IF(NB32="","",IF(WEEKDAY(NB32)=2,"пн",IF(WEEKDAY(NB32)=3,"вт",IF(WEEKDAY(NB32)=4,"ср",IF(WEEKDAY(NB32)=5,"чт",IF(WEEKDAY(NB32)=6,"пт",IF(WEEKDAY(NB32)=7,"сб",IF(WEEKDAY(NB32)=1,"вс",0))))))))</f>
        <v>чт</v>
      </c>
      <c r="NC31" s="15" t="str">
        <f t="shared" ref="NC31" si="382">IF(NC32="","",IF(WEEKDAY(NC32)=2,"пн",IF(WEEKDAY(NC32)=3,"вт",IF(WEEKDAY(NC32)=4,"ср",IF(WEEKDAY(NC32)=5,"чт",IF(WEEKDAY(NC32)=6,"пт",IF(WEEKDAY(NC32)=7,"сб",IF(WEEKDAY(NC32)=1,"вс",0))))))))</f>
        <v>пт</v>
      </c>
      <c r="ND31" s="15" t="str">
        <f t="shared" ref="ND31" si="383">IF(ND32="","",IF(WEEKDAY(ND32)=2,"пн",IF(WEEKDAY(ND32)=3,"вт",IF(WEEKDAY(ND32)=4,"ср",IF(WEEKDAY(ND32)=5,"чт",IF(WEEKDAY(ND32)=6,"пт",IF(WEEKDAY(ND32)=7,"сб",IF(WEEKDAY(ND32)=1,"вс",0))))))))</f>
        <v>сб</v>
      </c>
      <c r="NE31" s="15" t="str">
        <f t="shared" ref="NE31" si="384">IF(NE32="","",IF(WEEKDAY(NE32)=2,"пн",IF(WEEKDAY(NE32)=3,"вт",IF(WEEKDAY(NE32)=4,"ср",IF(WEEKDAY(NE32)=5,"чт",IF(WEEKDAY(NE32)=6,"пт",IF(WEEKDAY(NE32)=7,"сб",IF(WEEKDAY(NE32)=1,"вс",0))))))))</f>
        <v>вс</v>
      </c>
      <c r="NF31" s="15" t="str">
        <f t="shared" ref="NF31" si="385">IF(NF32="","",IF(WEEKDAY(NF32)=2,"пн",IF(WEEKDAY(NF32)=3,"вт",IF(WEEKDAY(NF32)=4,"ср",IF(WEEKDAY(NF32)=5,"чт",IF(WEEKDAY(NF32)=6,"пт",IF(WEEKDAY(NF32)=7,"сб",IF(WEEKDAY(NF32)=1,"вс",0))))))))</f>
        <v>пн</v>
      </c>
      <c r="NG31" s="15" t="str">
        <f t="shared" ref="NG31" si="386">IF(NG32="","",IF(WEEKDAY(NG32)=2,"пн",IF(WEEKDAY(NG32)=3,"вт",IF(WEEKDAY(NG32)=4,"ср",IF(WEEKDAY(NG32)=5,"чт",IF(WEEKDAY(NG32)=6,"пт",IF(WEEKDAY(NG32)=7,"сб",IF(WEEKDAY(NG32)=1,"вс",0))))))))</f>
        <v>вт</v>
      </c>
      <c r="NH31" s="15" t="str">
        <f t="shared" ref="NH31" si="387">IF(NH32="","",IF(WEEKDAY(NH32)=2,"пн",IF(WEEKDAY(NH32)=3,"вт",IF(WEEKDAY(NH32)=4,"ср",IF(WEEKDAY(NH32)=5,"чт",IF(WEEKDAY(NH32)=6,"пт",IF(WEEKDAY(NH32)=7,"сб",IF(WEEKDAY(NH32)=1,"вс",0))))))))</f>
        <v>ср</v>
      </c>
      <c r="NI31" s="15" t="str">
        <f t="shared" ref="NI31" si="388">IF(NI32="","",IF(WEEKDAY(NI32)=2,"пн",IF(WEEKDAY(NI32)=3,"вт",IF(WEEKDAY(NI32)=4,"ср",IF(WEEKDAY(NI32)=5,"чт",IF(WEEKDAY(NI32)=6,"пт",IF(WEEKDAY(NI32)=7,"сб",IF(WEEKDAY(NI32)=1,"вс",0))))))))</f>
        <v>чт</v>
      </c>
      <c r="NJ31" s="15" t="str">
        <f t="shared" ref="NJ31" si="389">IF(NJ32="","",IF(WEEKDAY(NJ32)=2,"пн",IF(WEEKDAY(NJ32)=3,"вт",IF(WEEKDAY(NJ32)=4,"ср",IF(WEEKDAY(NJ32)=5,"чт",IF(WEEKDAY(NJ32)=6,"пт",IF(WEEKDAY(NJ32)=7,"сб",IF(WEEKDAY(NJ32)=1,"вс",0))))))))</f>
        <v>пт</v>
      </c>
      <c r="NK31" s="15" t="str">
        <f t="shared" ref="NK31" si="390">IF(NK32="","",IF(WEEKDAY(NK32)=2,"пн",IF(WEEKDAY(NK32)=3,"вт",IF(WEEKDAY(NK32)=4,"ср",IF(WEEKDAY(NK32)=5,"чт",IF(WEEKDAY(NK32)=6,"пт",IF(WEEKDAY(NK32)=7,"сб",IF(WEEKDAY(NK32)=1,"вс",0))))))))</f>
        <v>сб</v>
      </c>
      <c r="NL31" s="15" t="str">
        <f t="shared" ref="NL31" si="391">IF(NL32="","",IF(WEEKDAY(NL32)=2,"пн",IF(WEEKDAY(NL32)=3,"вт",IF(WEEKDAY(NL32)=4,"ср",IF(WEEKDAY(NL32)=5,"чт",IF(WEEKDAY(NL32)=6,"пт",IF(WEEKDAY(NL32)=7,"сб",IF(WEEKDAY(NL32)=1,"вс",0))))))))</f>
        <v>вс</v>
      </c>
      <c r="NM31" s="15" t="str">
        <f t="shared" ref="NM31" si="392">IF(NM32="","",IF(WEEKDAY(NM32)=2,"пн",IF(WEEKDAY(NM32)=3,"вт",IF(WEEKDAY(NM32)=4,"ср",IF(WEEKDAY(NM32)=5,"чт",IF(WEEKDAY(NM32)=6,"пт",IF(WEEKDAY(NM32)=7,"сб",IF(WEEKDAY(NM32)=1,"вс",0))))))))</f>
        <v>пн</v>
      </c>
      <c r="NN31" s="15" t="str">
        <f t="shared" ref="NN31" si="393">IF(NN32="","",IF(WEEKDAY(NN32)=2,"пн",IF(WEEKDAY(NN32)=3,"вт",IF(WEEKDAY(NN32)=4,"ср",IF(WEEKDAY(NN32)=5,"чт",IF(WEEKDAY(NN32)=6,"пт",IF(WEEKDAY(NN32)=7,"сб",IF(WEEKDAY(NN32)=1,"вс",0))))))))</f>
        <v>вт</v>
      </c>
      <c r="NO31" s="15" t="str">
        <f t="shared" ref="NO31" si="394">IF(NO32="","",IF(WEEKDAY(NO32)=2,"пн",IF(WEEKDAY(NO32)=3,"вт",IF(WEEKDAY(NO32)=4,"ср",IF(WEEKDAY(NO32)=5,"чт",IF(WEEKDAY(NO32)=6,"пт",IF(WEEKDAY(NO32)=7,"сб",IF(WEEKDAY(NO32)=1,"вс",0))))))))</f>
        <v>ср</v>
      </c>
      <c r="NP31" s="1"/>
      <c r="NQ31" s="1"/>
    </row>
    <row r="32" spans="1:381" x14ac:dyDescent="0.2">
      <c r="A32" s="1"/>
      <c r="B32" s="1"/>
      <c r="C32" s="180"/>
      <c r="D32" s="1"/>
      <c r="E32" s="180"/>
      <c r="F32" s="1"/>
      <c r="G32" s="180" t="s">
        <v>15</v>
      </c>
      <c r="H32" s="1"/>
      <c r="I32" s="180"/>
      <c r="J32" s="1"/>
      <c r="K32" s="181"/>
      <c r="L32" s="1"/>
      <c r="M32" s="1"/>
      <c r="N32" s="73">
        <f>IF($N$9="","",$N$9)</f>
        <v>43466</v>
      </c>
      <c r="O32" s="73">
        <f>IF(N32="","",N32+1)</f>
        <v>43467</v>
      </c>
      <c r="P32" s="73">
        <f t="shared" ref="P32:CA32" si="395">IF(O32="","",O32+1)</f>
        <v>43468</v>
      </c>
      <c r="Q32" s="73">
        <f t="shared" si="395"/>
        <v>43469</v>
      </c>
      <c r="R32" s="73">
        <f t="shared" si="395"/>
        <v>43470</v>
      </c>
      <c r="S32" s="73">
        <f t="shared" si="395"/>
        <v>43471</v>
      </c>
      <c r="T32" s="73">
        <f t="shared" si="395"/>
        <v>43472</v>
      </c>
      <c r="U32" s="73">
        <f t="shared" si="395"/>
        <v>43473</v>
      </c>
      <c r="V32" s="73">
        <f t="shared" si="395"/>
        <v>43474</v>
      </c>
      <c r="W32" s="73">
        <f t="shared" si="395"/>
        <v>43475</v>
      </c>
      <c r="X32" s="73">
        <f t="shared" si="395"/>
        <v>43476</v>
      </c>
      <c r="Y32" s="73">
        <f t="shared" si="395"/>
        <v>43477</v>
      </c>
      <c r="Z32" s="73">
        <f t="shared" si="395"/>
        <v>43478</v>
      </c>
      <c r="AA32" s="73">
        <f t="shared" si="395"/>
        <v>43479</v>
      </c>
      <c r="AB32" s="73">
        <f t="shared" si="395"/>
        <v>43480</v>
      </c>
      <c r="AC32" s="73">
        <f t="shared" si="395"/>
        <v>43481</v>
      </c>
      <c r="AD32" s="73">
        <f t="shared" si="395"/>
        <v>43482</v>
      </c>
      <c r="AE32" s="73">
        <f t="shared" si="395"/>
        <v>43483</v>
      </c>
      <c r="AF32" s="73">
        <f t="shared" si="395"/>
        <v>43484</v>
      </c>
      <c r="AG32" s="73">
        <f t="shared" si="395"/>
        <v>43485</v>
      </c>
      <c r="AH32" s="73">
        <f t="shared" si="395"/>
        <v>43486</v>
      </c>
      <c r="AI32" s="73">
        <f t="shared" si="395"/>
        <v>43487</v>
      </c>
      <c r="AJ32" s="73">
        <f t="shared" si="395"/>
        <v>43488</v>
      </c>
      <c r="AK32" s="73">
        <f t="shared" si="395"/>
        <v>43489</v>
      </c>
      <c r="AL32" s="73">
        <f t="shared" si="395"/>
        <v>43490</v>
      </c>
      <c r="AM32" s="73">
        <f t="shared" si="395"/>
        <v>43491</v>
      </c>
      <c r="AN32" s="73">
        <f t="shared" si="395"/>
        <v>43492</v>
      </c>
      <c r="AO32" s="73">
        <f t="shared" si="395"/>
        <v>43493</v>
      </c>
      <c r="AP32" s="73">
        <f t="shared" si="395"/>
        <v>43494</v>
      </c>
      <c r="AQ32" s="73">
        <f t="shared" si="395"/>
        <v>43495</v>
      </c>
      <c r="AR32" s="73">
        <f t="shared" si="395"/>
        <v>43496</v>
      </c>
      <c r="AS32" s="73">
        <f t="shared" si="395"/>
        <v>43497</v>
      </c>
      <c r="AT32" s="73">
        <f t="shared" si="395"/>
        <v>43498</v>
      </c>
      <c r="AU32" s="73">
        <f t="shared" si="395"/>
        <v>43499</v>
      </c>
      <c r="AV32" s="73">
        <f t="shared" si="395"/>
        <v>43500</v>
      </c>
      <c r="AW32" s="73">
        <f t="shared" si="395"/>
        <v>43501</v>
      </c>
      <c r="AX32" s="73">
        <f t="shared" si="395"/>
        <v>43502</v>
      </c>
      <c r="AY32" s="73">
        <f t="shared" si="395"/>
        <v>43503</v>
      </c>
      <c r="AZ32" s="73">
        <f t="shared" si="395"/>
        <v>43504</v>
      </c>
      <c r="BA32" s="73">
        <f t="shared" si="395"/>
        <v>43505</v>
      </c>
      <c r="BB32" s="73">
        <f t="shared" si="395"/>
        <v>43506</v>
      </c>
      <c r="BC32" s="73">
        <f t="shared" si="395"/>
        <v>43507</v>
      </c>
      <c r="BD32" s="73">
        <f t="shared" si="395"/>
        <v>43508</v>
      </c>
      <c r="BE32" s="73">
        <f t="shared" si="395"/>
        <v>43509</v>
      </c>
      <c r="BF32" s="73">
        <f t="shared" si="395"/>
        <v>43510</v>
      </c>
      <c r="BG32" s="73">
        <f t="shared" si="395"/>
        <v>43511</v>
      </c>
      <c r="BH32" s="73">
        <f t="shared" si="395"/>
        <v>43512</v>
      </c>
      <c r="BI32" s="73">
        <f t="shared" si="395"/>
        <v>43513</v>
      </c>
      <c r="BJ32" s="73">
        <f t="shared" si="395"/>
        <v>43514</v>
      </c>
      <c r="BK32" s="73">
        <f t="shared" si="395"/>
        <v>43515</v>
      </c>
      <c r="BL32" s="73">
        <f t="shared" si="395"/>
        <v>43516</v>
      </c>
      <c r="BM32" s="73">
        <f t="shared" si="395"/>
        <v>43517</v>
      </c>
      <c r="BN32" s="73">
        <f t="shared" si="395"/>
        <v>43518</v>
      </c>
      <c r="BO32" s="73">
        <f t="shared" si="395"/>
        <v>43519</v>
      </c>
      <c r="BP32" s="73">
        <f t="shared" si="395"/>
        <v>43520</v>
      </c>
      <c r="BQ32" s="73">
        <f t="shared" si="395"/>
        <v>43521</v>
      </c>
      <c r="BR32" s="73">
        <f t="shared" si="395"/>
        <v>43522</v>
      </c>
      <c r="BS32" s="73">
        <f t="shared" si="395"/>
        <v>43523</v>
      </c>
      <c r="BT32" s="73">
        <f t="shared" si="395"/>
        <v>43524</v>
      </c>
      <c r="BU32" s="73">
        <f t="shared" si="395"/>
        <v>43525</v>
      </c>
      <c r="BV32" s="73">
        <f t="shared" si="395"/>
        <v>43526</v>
      </c>
      <c r="BW32" s="73">
        <f t="shared" si="395"/>
        <v>43527</v>
      </c>
      <c r="BX32" s="73">
        <f t="shared" si="395"/>
        <v>43528</v>
      </c>
      <c r="BY32" s="73">
        <f t="shared" si="395"/>
        <v>43529</v>
      </c>
      <c r="BZ32" s="73">
        <f t="shared" si="395"/>
        <v>43530</v>
      </c>
      <c r="CA32" s="73">
        <f t="shared" si="395"/>
        <v>43531</v>
      </c>
      <c r="CB32" s="73">
        <f t="shared" ref="CB32:EM32" si="396">IF(CA32="","",CA32+1)</f>
        <v>43532</v>
      </c>
      <c r="CC32" s="73">
        <f t="shared" si="396"/>
        <v>43533</v>
      </c>
      <c r="CD32" s="73">
        <f t="shared" si="396"/>
        <v>43534</v>
      </c>
      <c r="CE32" s="73">
        <f t="shared" si="396"/>
        <v>43535</v>
      </c>
      <c r="CF32" s="73">
        <f t="shared" si="396"/>
        <v>43536</v>
      </c>
      <c r="CG32" s="73">
        <f t="shared" si="396"/>
        <v>43537</v>
      </c>
      <c r="CH32" s="73">
        <f t="shared" si="396"/>
        <v>43538</v>
      </c>
      <c r="CI32" s="73">
        <f t="shared" si="396"/>
        <v>43539</v>
      </c>
      <c r="CJ32" s="73">
        <f t="shared" si="396"/>
        <v>43540</v>
      </c>
      <c r="CK32" s="73">
        <f t="shared" si="396"/>
        <v>43541</v>
      </c>
      <c r="CL32" s="73">
        <f t="shared" si="396"/>
        <v>43542</v>
      </c>
      <c r="CM32" s="73">
        <f t="shared" si="396"/>
        <v>43543</v>
      </c>
      <c r="CN32" s="73">
        <f t="shared" si="396"/>
        <v>43544</v>
      </c>
      <c r="CO32" s="73">
        <f t="shared" si="396"/>
        <v>43545</v>
      </c>
      <c r="CP32" s="73">
        <f t="shared" si="396"/>
        <v>43546</v>
      </c>
      <c r="CQ32" s="73">
        <f t="shared" si="396"/>
        <v>43547</v>
      </c>
      <c r="CR32" s="73">
        <f t="shared" si="396"/>
        <v>43548</v>
      </c>
      <c r="CS32" s="73">
        <f t="shared" si="396"/>
        <v>43549</v>
      </c>
      <c r="CT32" s="73">
        <f t="shared" si="396"/>
        <v>43550</v>
      </c>
      <c r="CU32" s="73">
        <f t="shared" si="396"/>
        <v>43551</v>
      </c>
      <c r="CV32" s="73">
        <f t="shared" si="396"/>
        <v>43552</v>
      </c>
      <c r="CW32" s="73">
        <f t="shared" si="396"/>
        <v>43553</v>
      </c>
      <c r="CX32" s="73">
        <f t="shared" si="396"/>
        <v>43554</v>
      </c>
      <c r="CY32" s="73">
        <f t="shared" si="396"/>
        <v>43555</v>
      </c>
      <c r="CZ32" s="73">
        <f t="shared" si="396"/>
        <v>43556</v>
      </c>
      <c r="DA32" s="73">
        <f t="shared" si="396"/>
        <v>43557</v>
      </c>
      <c r="DB32" s="73">
        <f t="shared" si="396"/>
        <v>43558</v>
      </c>
      <c r="DC32" s="73">
        <f t="shared" si="396"/>
        <v>43559</v>
      </c>
      <c r="DD32" s="73">
        <f t="shared" si="396"/>
        <v>43560</v>
      </c>
      <c r="DE32" s="73">
        <f t="shared" si="396"/>
        <v>43561</v>
      </c>
      <c r="DF32" s="73">
        <f t="shared" si="396"/>
        <v>43562</v>
      </c>
      <c r="DG32" s="73">
        <f t="shared" si="396"/>
        <v>43563</v>
      </c>
      <c r="DH32" s="73">
        <f t="shared" si="396"/>
        <v>43564</v>
      </c>
      <c r="DI32" s="73">
        <f t="shared" si="396"/>
        <v>43565</v>
      </c>
      <c r="DJ32" s="73">
        <f t="shared" si="396"/>
        <v>43566</v>
      </c>
      <c r="DK32" s="73">
        <f t="shared" si="396"/>
        <v>43567</v>
      </c>
      <c r="DL32" s="73">
        <f t="shared" si="396"/>
        <v>43568</v>
      </c>
      <c r="DM32" s="73">
        <f t="shared" si="396"/>
        <v>43569</v>
      </c>
      <c r="DN32" s="73">
        <f t="shared" si="396"/>
        <v>43570</v>
      </c>
      <c r="DO32" s="73">
        <f t="shared" si="396"/>
        <v>43571</v>
      </c>
      <c r="DP32" s="73">
        <f t="shared" si="396"/>
        <v>43572</v>
      </c>
      <c r="DQ32" s="73">
        <f t="shared" si="396"/>
        <v>43573</v>
      </c>
      <c r="DR32" s="73">
        <f t="shared" si="396"/>
        <v>43574</v>
      </c>
      <c r="DS32" s="73">
        <f t="shared" si="396"/>
        <v>43575</v>
      </c>
      <c r="DT32" s="73">
        <f t="shared" si="396"/>
        <v>43576</v>
      </c>
      <c r="DU32" s="73">
        <f t="shared" si="396"/>
        <v>43577</v>
      </c>
      <c r="DV32" s="73">
        <f t="shared" si="396"/>
        <v>43578</v>
      </c>
      <c r="DW32" s="73">
        <f t="shared" si="396"/>
        <v>43579</v>
      </c>
      <c r="DX32" s="73">
        <f t="shared" si="396"/>
        <v>43580</v>
      </c>
      <c r="DY32" s="73">
        <f t="shared" si="396"/>
        <v>43581</v>
      </c>
      <c r="DZ32" s="73">
        <f t="shared" si="396"/>
        <v>43582</v>
      </c>
      <c r="EA32" s="73">
        <f t="shared" si="396"/>
        <v>43583</v>
      </c>
      <c r="EB32" s="73">
        <f t="shared" si="396"/>
        <v>43584</v>
      </c>
      <c r="EC32" s="73">
        <f t="shared" si="396"/>
        <v>43585</v>
      </c>
      <c r="ED32" s="73">
        <f t="shared" si="396"/>
        <v>43586</v>
      </c>
      <c r="EE32" s="73">
        <f t="shared" si="396"/>
        <v>43587</v>
      </c>
      <c r="EF32" s="73">
        <f t="shared" si="396"/>
        <v>43588</v>
      </c>
      <c r="EG32" s="73">
        <f t="shared" si="396"/>
        <v>43589</v>
      </c>
      <c r="EH32" s="73">
        <f t="shared" si="396"/>
        <v>43590</v>
      </c>
      <c r="EI32" s="73">
        <f t="shared" si="396"/>
        <v>43591</v>
      </c>
      <c r="EJ32" s="73">
        <f t="shared" si="396"/>
        <v>43592</v>
      </c>
      <c r="EK32" s="73">
        <f t="shared" si="396"/>
        <v>43593</v>
      </c>
      <c r="EL32" s="73">
        <f t="shared" si="396"/>
        <v>43594</v>
      </c>
      <c r="EM32" s="73">
        <f t="shared" si="396"/>
        <v>43595</v>
      </c>
      <c r="EN32" s="73">
        <f t="shared" ref="EN32:GY32" si="397">IF(EM32="","",EM32+1)</f>
        <v>43596</v>
      </c>
      <c r="EO32" s="73">
        <f t="shared" si="397"/>
        <v>43597</v>
      </c>
      <c r="EP32" s="73">
        <f t="shared" si="397"/>
        <v>43598</v>
      </c>
      <c r="EQ32" s="73">
        <f t="shared" si="397"/>
        <v>43599</v>
      </c>
      <c r="ER32" s="73">
        <f t="shared" si="397"/>
        <v>43600</v>
      </c>
      <c r="ES32" s="73">
        <f t="shared" si="397"/>
        <v>43601</v>
      </c>
      <c r="ET32" s="73">
        <f t="shared" si="397"/>
        <v>43602</v>
      </c>
      <c r="EU32" s="73">
        <f t="shared" si="397"/>
        <v>43603</v>
      </c>
      <c r="EV32" s="73">
        <f t="shared" si="397"/>
        <v>43604</v>
      </c>
      <c r="EW32" s="73">
        <f t="shared" si="397"/>
        <v>43605</v>
      </c>
      <c r="EX32" s="73">
        <f t="shared" si="397"/>
        <v>43606</v>
      </c>
      <c r="EY32" s="73">
        <f t="shared" si="397"/>
        <v>43607</v>
      </c>
      <c r="EZ32" s="73">
        <f t="shared" si="397"/>
        <v>43608</v>
      </c>
      <c r="FA32" s="73">
        <f t="shared" si="397"/>
        <v>43609</v>
      </c>
      <c r="FB32" s="73">
        <f t="shared" si="397"/>
        <v>43610</v>
      </c>
      <c r="FC32" s="73">
        <f t="shared" si="397"/>
        <v>43611</v>
      </c>
      <c r="FD32" s="73">
        <f t="shared" si="397"/>
        <v>43612</v>
      </c>
      <c r="FE32" s="73">
        <f t="shared" si="397"/>
        <v>43613</v>
      </c>
      <c r="FF32" s="73">
        <f t="shared" si="397"/>
        <v>43614</v>
      </c>
      <c r="FG32" s="73">
        <f t="shared" si="397"/>
        <v>43615</v>
      </c>
      <c r="FH32" s="73">
        <f t="shared" si="397"/>
        <v>43616</v>
      </c>
      <c r="FI32" s="73">
        <f t="shared" si="397"/>
        <v>43617</v>
      </c>
      <c r="FJ32" s="73">
        <f t="shared" si="397"/>
        <v>43618</v>
      </c>
      <c r="FK32" s="73">
        <f t="shared" si="397"/>
        <v>43619</v>
      </c>
      <c r="FL32" s="73">
        <f t="shared" si="397"/>
        <v>43620</v>
      </c>
      <c r="FM32" s="73">
        <f t="shared" si="397"/>
        <v>43621</v>
      </c>
      <c r="FN32" s="73">
        <f t="shared" si="397"/>
        <v>43622</v>
      </c>
      <c r="FO32" s="73">
        <f t="shared" si="397"/>
        <v>43623</v>
      </c>
      <c r="FP32" s="73">
        <f t="shared" si="397"/>
        <v>43624</v>
      </c>
      <c r="FQ32" s="73">
        <f t="shared" si="397"/>
        <v>43625</v>
      </c>
      <c r="FR32" s="73">
        <f t="shared" si="397"/>
        <v>43626</v>
      </c>
      <c r="FS32" s="73">
        <f t="shared" si="397"/>
        <v>43627</v>
      </c>
      <c r="FT32" s="73">
        <f t="shared" si="397"/>
        <v>43628</v>
      </c>
      <c r="FU32" s="73">
        <f t="shared" si="397"/>
        <v>43629</v>
      </c>
      <c r="FV32" s="73">
        <f t="shared" si="397"/>
        <v>43630</v>
      </c>
      <c r="FW32" s="73">
        <f t="shared" si="397"/>
        <v>43631</v>
      </c>
      <c r="FX32" s="73">
        <f t="shared" si="397"/>
        <v>43632</v>
      </c>
      <c r="FY32" s="73">
        <f t="shared" si="397"/>
        <v>43633</v>
      </c>
      <c r="FZ32" s="73">
        <f t="shared" si="397"/>
        <v>43634</v>
      </c>
      <c r="GA32" s="73">
        <f t="shared" si="397"/>
        <v>43635</v>
      </c>
      <c r="GB32" s="73">
        <f t="shared" si="397"/>
        <v>43636</v>
      </c>
      <c r="GC32" s="73">
        <f t="shared" si="397"/>
        <v>43637</v>
      </c>
      <c r="GD32" s="73">
        <f t="shared" si="397"/>
        <v>43638</v>
      </c>
      <c r="GE32" s="73">
        <f t="shared" si="397"/>
        <v>43639</v>
      </c>
      <c r="GF32" s="73">
        <f t="shared" si="397"/>
        <v>43640</v>
      </c>
      <c r="GG32" s="73">
        <f t="shared" si="397"/>
        <v>43641</v>
      </c>
      <c r="GH32" s="73">
        <f t="shared" si="397"/>
        <v>43642</v>
      </c>
      <c r="GI32" s="73">
        <f t="shared" si="397"/>
        <v>43643</v>
      </c>
      <c r="GJ32" s="73">
        <f t="shared" si="397"/>
        <v>43644</v>
      </c>
      <c r="GK32" s="73">
        <f t="shared" si="397"/>
        <v>43645</v>
      </c>
      <c r="GL32" s="73">
        <f t="shared" si="397"/>
        <v>43646</v>
      </c>
      <c r="GM32" s="73">
        <f t="shared" si="397"/>
        <v>43647</v>
      </c>
      <c r="GN32" s="73">
        <f t="shared" si="397"/>
        <v>43648</v>
      </c>
      <c r="GO32" s="73">
        <f t="shared" si="397"/>
        <v>43649</v>
      </c>
      <c r="GP32" s="73">
        <f t="shared" si="397"/>
        <v>43650</v>
      </c>
      <c r="GQ32" s="73">
        <f t="shared" si="397"/>
        <v>43651</v>
      </c>
      <c r="GR32" s="73">
        <f t="shared" si="397"/>
        <v>43652</v>
      </c>
      <c r="GS32" s="73">
        <f t="shared" si="397"/>
        <v>43653</v>
      </c>
      <c r="GT32" s="73">
        <f t="shared" si="397"/>
        <v>43654</v>
      </c>
      <c r="GU32" s="73">
        <f t="shared" si="397"/>
        <v>43655</v>
      </c>
      <c r="GV32" s="73">
        <f t="shared" si="397"/>
        <v>43656</v>
      </c>
      <c r="GW32" s="73">
        <f t="shared" si="397"/>
        <v>43657</v>
      </c>
      <c r="GX32" s="73">
        <f t="shared" si="397"/>
        <v>43658</v>
      </c>
      <c r="GY32" s="73">
        <f t="shared" si="397"/>
        <v>43659</v>
      </c>
      <c r="GZ32" s="73">
        <f t="shared" ref="GZ32:JK32" si="398">IF(GY32="","",GY32+1)</f>
        <v>43660</v>
      </c>
      <c r="HA32" s="73">
        <f t="shared" si="398"/>
        <v>43661</v>
      </c>
      <c r="HB32" s="73">
        <f t="shared" si="398"/>
        <v>43662</v>
      </c>
      <c r="HC32" s="73">
        <f t="shared" si="398"/>
        <v>43663</v>
      </c>
      <c r="HD32" s="73">
        <f t="shared" si="398"/>
        <v>43664</v>
      </c>
      <c r="HE32" s="73">
        <f t="shared" si="398"/>
        <v>43665</v>
      </c>
      <c r="HF32" s="73">
        <f t="shared" si="398"/>
        <v>43666</v>
      </c>
      <c r="HG32" s="73">
        <f t="shared" si="398"/>
        <v>43667</v>
      </c>
      <c r="HH32" s="73">
        <f t="shared" si="398"/>
        <v>43668</v>
      </c>
      <c r="HI32" s="73">
        <f t="shared" si="398"/>
        <v>43669</v>
      </c>
      <c r="HJ32" s="73">
        <f t="shared" si="398"/>
        <v>43670</v>
      </c>
      <c r="HK32" s="73">
        <f t="shared" si="398"/>
        <v>43671</v>
      </c>
      <c r="HL32" s="73">
        <f t="shared" si="398"/>
        <v>43672</v>
      </c>
      <c r="HM32" s="73">
        <f t="shared" si="398"/>
        <v>43673</v>
      </c>
      <c r="HN32" s="73">
        <f t="shared" si="398"/>
        <v>43674</v>
      </c>
      <c r="HO32" s="73">
        <f t="shared" si="398"/>
        <v>43675</v>
      </c>
      <c r="HP32" s="73">
        <f t="shared" si="398"/>
        <v>43676</v>
      </c>
      <c r="HQ32" s="73">
        <f t="shared" si="398"/>
        <v>43677</v>
      </c>
      <c r="HR32" s="73">
        <f t="shared" si="398"/>
        <v>43678</v>
      </c>
      <c r="HS32" s="73">
        <f t="shared" si="398"/>
        <v>43679</v>
      </c>
      <c r="HT32" s="73">
        <f t="shared" si="398"/>
        <v>43680</v>
      </c>
      <c r="HU32" s="73">
        <f t="shared" si="398"/>
        <v>43681</v>
      </c>
      <c r="HV32" s="73">
        <f t="shared" si="398"/>
        <v>43682</v>
      </c>
      <c r="HW32" s="73">
        <f t="shared" si="398"/>
        <v>43683</v>
      </c>
      <c r="HX32" s="73">
        <f t="shared" si="398"/>
        <v>43684</v>
      </c>
      <c r="HY32" s="73">
        <f t="shared" si="398"/>
        <v>43685</v>
      </c>
      <c r="HZ32" s="73">
        <f t="shared" si="398"/>
        <v>43686</v>
      </c>
      <c r="IA32" s="73">
        <f t="shared" si="398"/>
        <v>43687</v>
      </c>
      <c r="IB32" s="73">
        <f t="shared" si="398"/>
        <v>43688</v>
      </c>
      <c r="IC32" s="73">
        <f t="shared" si="398"/>
        <v>43689</v>
      </c>
      <c r="ID32" s="73">
        <f t="shared" si="398"/>
        <v>43690</v>
      </c>
      <c r="IE32" s="73">
        <f t="shared" si="398"/>
        <v>43691</v>
      </c>
      <c r="IF32" s="73">
        <f t="shared" si="398"/>
        <v>43692</v>
      </c>
      <c r="IG32" s="73">
        <f t="shared" si="398"/>
        <v>43693</v>
      </c>
      <c r="IH32" s="73">
        <f t="shared" si="398"/>
        <v>43694</v>
      </c>
      <c r="II32" s="73">
        <f t="shared" si="398"/>
        <v>43695</v>
      </c>
      <c r="IJ32" s="73">
        <f t="shared" si="398"/>
        <v>43696</v>
      </c>
      <c r="IK32" s="73">
        <f t="shared" si="398"/>
        <v>43697</v>
      </c>
      <c r="IL32" s="73">
        <f t="shared" si="398"/>
        <v>43698</v>
      </c>
      <c r="IM32" s="73">
        <f t="shared" si="398"/>
        <v>43699</v>
      </c>
      <c r="IN32" s="73">
        <f t="shared" si="398"/>
        <v>43700</v>
      </c>
      <c r="IO32" s="73">
        <f t="shared" si="398"/>
        <v>43701</v>
      </c>
      <c r="IP32" s="73">
        <f t="shared" si="398"/>
        <v>43702</v>
      </c>
      <c r="IQ32" s="73">
        <f t="shared" si="398"/>
        <v>43703</v>
      </c>
      <c r="IR32" s="73">
        <f t="shared" si="398"/>
        <v>43704</v>
      </c>
      <c r="IS32" s="73">
        <f t="shared" si="398"/>
        <v>43705</v>
      </c>
      <c r="IT32" s="73">
        <f t="shared" si="398"/>
        <v>43706</v>
      </c>
      <c r="IU32" s="73">
        <f t="shared" si="398"/>
        <v>43707</v>
      </c>
      <c r="IV32" s="73">
        <f t="shared" si="398"/>
        <v>43708</v>
      </c>
      <c r="IW32" s="73">
        <f t="shared" si="398"/>
        <v>43709</v>
      </c>
      <c r="IX32" s="73">
        <f t="shared" si="398"/>
        <v>43710</v>
      </c>
      <c r="IY32" s="73">
        <f t="shared" si="398"/>
        <v>43711</v>
      </c>
      <c r="IZ32" s="73">
        <f t="shared" si="398"/>
        <v>43712</v>
      </c>
      <c r="JA32" s="73">
        <f t="shared" si="398"/>
        <v>43713</v>
      </c>
      <c r="JB32" s="73">
        <f t="shared" si="398"/>
        <v>43714</v>
      </c>
      <c r="JC32" s="73">
        <f t="shared" si="398"/>
        <v>43715</v>
      </c>
      <c r="JD32" s="73">
        <f t="shared" si="398"/>
        <v>43716</v>
      </c>
      <c r="JE32" s="73">
        <f t="shared" si="398"/>
        <v>43717</v>
      </c>
      <c r="JF32" s="73">
        <f t="shared" si="398"/>
        <v>43718</v>
      </c>
      <c r="JG32" s="73">
        <f t="shared" si="398"/>
        <v>43719</v>
      </c>
      <c r="JH32" s="73">
        <f t="shared" si="398"/>
        <v>43720</v>
      </c>
      <c r="JI32" s="73">
        <f t="shared" si="398"/>
        <v>43721</v>
      </c>
      <c r="JJ32" s="73">
        <f t="shared" si="398"/>
        <v>43722</v>
      </c>
      <c r="JK32" s="73">
        <f t="shared" si="398"/>
        <v>43723</v>
      </c>
      <c r="JL32" s="73">
        <f t="shared" ref="JL32:LW32" si="399">IF(JK32="","",JK32+1)</f>
        <v>43724</v>
      </c>
      <c r="JM32" s="73">
        <f t="shared" si="399"/>
        <v>43725</v>
      </c>
      <c r="JN32" s="73">
        <f t="shared" si="399"/>
        <v>43726</v>
      </c>
      <c r="JO32" s="73">
        <f t="shared" si="399"/>
        <v>43727</v>
      </c>
      <c r="JP32" s="73">
        <f t="shared" si="399"/>
        <v>43728</v>
      </c>
      <c r="JQ32" s="73">
        <f t="shared" si="399"/>
        <v>43729</v>
      </c>
      <c r="JR32" s="73">
        <f t="shared" si="399"/>
        <v>43730</v>
      </c>
      <c r="JS32" s="73">
        <f t="shared" si="399"/>
        <v>43731</v>
      </c>
      <c r="JT32" s="73">
        <f t="shared" si="399"/>
        <v>43732</v>
      </c>
      <c r="JU32" s="73">
        <f t="shared" si="399"/>
        <v>43733</v>
      </c>
      <c r="JV32" s="73">
        <f t="shared" si="399"/>
        <v>43734</v>
      </c>
      <c r="JW32" s="73">
        <f t="shared" si="399"/>
        <v>43735</v>
      </c>
      <c r="JX32" s="73">
        <f t="shared" si="399"/>
        <v>43736</v>
      </c>
      <c r="JY32" s="73">
        <f t="shared" si="399"/>
        <v>43737</v>
      </c>
      <c r="JZ32" s="73">
        <f t="shared" si="399"/>
        <v>43738</v>
      </c>
      <c r="KA32" s="73">
        <f t="shared" si="399"/>
        <v>43739</v>
      </c>
      <c r="KB32" s="73">
        <f t="shared" si="399"/>
        <v>43740</v>
      </c>
      <c r="KC32" s="73">
        <f t="shared" si="399"/>
        <v>43741</v>
      </c>
      <c r="KD32" s="73">
        <f t="shared" si="399"/>
        <v>43742</v>
      </c>
      <c r="KE32" s="73">
        <f t="shared" si="399"/>
        <v>43743</v>
      </c>
      <c r="KF32" s="73">
        <f t="shared" si="399"/>
        <v>43744</v>
      </c>
      <c r="KG32" s="73">
        <f t="shared" si="399"/>
        <v>43745</v>
      </c>
      <c r="KH32" s="73">
        <f t="shared" si="399"/>
        <v>43746</v>
      </c>
      <c r="KI32" s="73">
        <f t="shared" si="399"/>
        <v>43747</v>
      </c>
      <c r="KJ32" s="73">
        <f t="shared" si="399"/>
        <v>43748</v>
      </c>
      <c r="KK32" s="73">
        <f t="shared" si="399"/>
        <v>43749</v>
      </c>
      <c r="KL32" s="73">
        <f t="shared" si="399"/>
        <v>43750</v>
      </c>
      <c r="KM32" s="73">
        <f t="shared" si="399"/>
        <v>43751</v>
      </c>
      <c r="KN32" s="73">
        <f t="shared" si="399"/>
        <v>43752</v>
      </c>
      <c r="KO32" s="73">
        <f t="shared" si="399"/>
        <v>43753</v>
      </c>
      <c r="KP32" s="73">
        <f t="shared" si="399"/>
        <v>43754</v>
      </c>
      <c r="KQ32" s="73">
        <f t="shared" si="399"/>
        <v>43755</v>
      </c>
      <c r="KR32" s="73">
        <f t="shared" si="399"/>
        <v>43756</v>
      </c>
      <c r="KS32" s="73">
        <f t="shared" si="399"/>
        <v>43757</v>
      </c>
      <c r="KT32" s="73">
        <f t="shared" si="399"/>
        <v>43758</v>
      </c>
      <c r="KU32" s="73">
        <f t="shared" si="399"/>
        <v>43759</v>
      </c>
      <c r="KV32" s="73">
        <f t="shared" si="399"/>
        <v>43760</v>
      </c>
      <c r="KW32" s="73">
        <f t="shared" si="399"/>
        <v>43761</v>
      </c>
      <c r="KX32" s="73">
        <f t="shared" si="399"/>
        <v>43762</v>
      </c>
      <c r="KY32" s="73">
        <f t="shared" si="399"/>
        <v>43763</v>
      </c>
      <c r="KZ32" s="73">
        <f t="shared" si="399"/>
        <v>43764</v>
      </c>
      <c r="LA32" s="73">
        <f t="shared" si="399"/>
        <v>43765</v>
      </c>
      <c r="LB32" s="73">
        <f t="shared" si="399"/>
        <v>43766</v>
      </c>
      <c r="LC32" s="73">
        <f t="shared" si="399"/>
        <v>43767</v>
      </c>
      <c r="LD32" s="73">
        <f t="shared" si="399"/>
        <v>43768</v>
      </c>
      <c r="LE32" s="73">
        <f t="shared" si="399"/>
        <v>43769</v>
      </c>
      <c r="LF32" s="73">
        <f t="shared" si="399"/>
        <v>43770</v>
      </c>
      <c r="LG32" s="73">
        <f t="shared" si="399"/>
        <v>43771</v>
      </c>
      <c r="LH32" s="73">
        <f t="shared" si="399"/>
        <v>43772</v>
      </c>
      <c r="LI32" s="73">
        <f t="shared" si="399"/>
        <v>43773</v>
      </c>
      <c r="LJ32" s="73">
        <f t="shared" si="399"/>
        <v>43774</v>
      </c>
      <c r="LK32" s="73">
        <f t="shared" si="399"/>
        <v>43775</v>
      </c>
      <c r="LL32" s="73">
        <f t="shared" si="399"/>
        <v>43776</v>
      </c>
      <c r="LM32" s="73">
        <f t="shared" si="399"/>
        <v>43777</v>
      </c>
      <c r="LN32" s="73">
        <f t="shared" si="399"/>
        <v>43778</v>
      </c>
      <c r="LO32" s="73">
        <f t="shared" si="399"/>
        <v>43779</v>
      </c>
      <c r="LP32" s="73">
        <f t="shared" si="399"/>
        <v>43780</v>
      </c>
      <c r="LQ32" s="73">
        <f t="shared" si="399"/>
        <v>43781</v>
      </c>
      <c r="LR32" s="73">
        <f t="shared" si="399"/>
        <v>43782</v>
      </c>
      <c r="LS32" s="73">
        <f t="shared" si="399"/>
        <v>43783</v>
      </c>
      <c r="LT32" s="73">
        <f t="shared" si="399"/>
        <v>43784</v>
      </c>
      <c r="LU32" s="73">
        <f t="shared" si="399"/>
        <v>43785</v>
      </c>
      <c r="LV32" s="73">
        <f t="shared" si="399"/>
        <v>43786</v>
      </c>
      <c r="LW32" s="73">
        <f t="shared" si="399"/>
        <v>43787</v>
      </c>
      <c r="LX32" s="73">
        <f t="shared" ref="LX32:NO32" si="400">IF(LW32="","",LW32+1)</f>
        <v>43788</v>
      </c>
      <c r="LY32" s="73">
        <f t="shared" si="400"/>
        <v>43789</v>
      </c>
      <c r="LZ32" s="73">
        <f t="shared" si="400"/>
        <v>43790</v>
      </c>
      <c r="MA32" s="73">
        <f t="shared" si="400"/>
        <v>43791</v>
      </c>
      <c r="MB32" s="73">
        <f t="shared" si="400"/>
        <v>43792</v>
      </c>
      <c r="MC32" s="73">
        <f t="shared" si="400"/>
        <v>43793</v>
      </c>
      <c r="MD32" s="73">
        <f t="shared" si="400"/>
        <v>43794</v>
      </c>
      <c r="ME32" s="73">
        <f t="shared" si="400"/>
        <v>43795</v>
      </c>
      <c r="MF32" s="73">
        <f t="shared" si="400"/>
        <v>43796</v>
      </c>
      <c r="MG32" s="73">
        <f t="shared" si="400"/>
        <v>43797</v>
      </c>
      <c r="MH32" s="73">
        <f t="shared" si="400"/>
        <v>43798</v>
      </c>
      <c r="MI32" s="73">
        <f t="shared" si="400"/>
        <v>43799</v>
      </c>
      <c r="MJ32" s="73">
        <f t="shared" si="400"/>
        <v>43800</v>
      </c>
      <c r="MK32" s="73">
        <f t="shared" si="400"/>
        <v>43801</v>
      </c>
      <c r="ML32" s="73">
        <f t="shared" si="400"/>
        <v>43802</v>
      </c>
      <c r="MM32" s="73">
        <f t="shared" si="400"/>
        <v>43803</v>
      </c>
      <c r="MN32" s="73">
        <f t="shared" si="400"/>
        <v>43804</v>
      </c>
      <c r="MO32" s="73">
        <f t="shared" si="400"/>
        <v>43805</v>
      </c>
      <c r="MP32" s="73">
        <f t="shared" si="400"/>
        <v>43806</v>
      </c>
      <c r="MQ32" s="73">
        <f t="shared" si="400"/>
        <v>43807</v>
      </c>
      <c r="MR32" s="73">
        <f t="shared" si="400"/>
        <v>43808</v>
      </c>
      <c r="MS32" s="73">
        <f t="shared" si="400"/>
        <v>43809</v>
      </c>
      <c r="MT32" s="73">
        <f t="shared" si="400"/>
        <v>43810</v>
      </c>
      <c r="MU32" s="73">
        <f t="shared" si="400"/>
        <v>43811</v>
      </c>
      <c r="MV32" s="73">
        <f t="shared" si="400"/>
        <v>43812</v>
      </c>
      <c r="MW32" s="73">
        <f t="shared" si="400"/>
        <v>43813</v>
      </c>
      <c r="MX32" s="73">
        <f t="shared" si="400"/>
        <v>43814</v>
      </c>
      <c r="MY32" s="73">
        <f t="shared" si="400"/>
        <v>43815</v>
      </c>
      <c r="MZ32" s="73">
        <f t="shared" si="400"/>
        <v>43816</v>
      </c>
      <c r="NA32" s="73">
        <f t="shared" si="400"/>
        <v>43817</v>
      </c>
      <c r="NB32" s="73">
        <f t="shared" si="400"/>
        <v>43818</v>
      </c>
      <c r="NC32" s="73">
        <f t="shared" si="400"/>
        <v>43819</v>
      </c>
      <c r="ND32" s="73">
        <f t="shared" si="400"/>
        <v>43820</v>
      </c>
      <c r="NE32" s="73">
        <f t="shared" si="400"/>
        <v>43821</v>
      </c>
      <c r="NF32" s="73">
        <f t="shared" si="400"/>
        <v>43822</v>
      </c>
      <c r="NG32" s="73">
        <f t="shared" si="400"/>
        <v>43823</v>
      </c>
      <c r="NH32" s="73">
        <f t="shared" si="400"/>
        <v>43824</v>
      </c>
      <c r="NI32" s="73">
        <f t="shared" si="400"/>
        <v>43825</v>
      </c>
      <c r="NJ32" s="73">
        <f t="shared" si="400"/>
        <v>43826</v>
      </c>
      <c r="NK32" s="73">
        <f t="shared" si="400"/>
        <v>43827</v>
      </c>
      <c r="NL32" s="73">
        <f t="shared" si="400"/>
        <v>43828</v>
      </c>
      <c r="NM32" s="73">
        <f t="shared" si="400"/>
        <v>43829</v>
      </c>
      <c r="NN32" s="73">
        <f t="shared" si="400"/>
        <v>43830</v>
      </c>
      <c r="NO32" s="73">
        <f t="shared" si="400"/>
        <v>43831</v>
      </c>
      <c r="NP32" s="1"/>
      <c r="NQ32" s="1"/>
    </row>
    <row r="33" spans="1:38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8"/>
      <c r="L33" s="1"/>
      <c r="M33" s="1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"/>
      <c r="NQ33" s="1"/>
    </row>
    <row r="34" spans="1:381" x14ac:dyDescent="0.2">
      <c r="A34" s="1"/>
      <c r="B34" s="1"/>
      <c r="C34" s="1" t="s">
        <v>130</v>
      </c>
      <c r="D34" s="1"/>
      <c r="E34" s="1" t="s">
        <v>135</v>
      </c>
      <c r="F34" s="1"/>
      <c r="G34" s="1" t="s">
        <v>0</v>
      </c>
      <c r="H34" s="1"/>
      <c r="I34" s="1"/>
      <c r="J34" s="1"/>
      <c r="K34" s="9">
        <f>SUM(N34:NO34)</f>
        <v>9999.9999999999945</v>
      </c>
      <c r="L34" s="1"/>
      <c r="M34" s="1"/>
      <c r="N34" s="61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34" s="61">
        <f t="shared" ref="O34:BZ34" si="401">IF(SUMIFS($11:$11,$9:$9,"&gt;="&amp;(EOMONTH(O$32,-1)+1),$9:$9,"&lt;="&amp;EOMONTH(O$32,0))=0,0,SUMIFS($25:$25,$23:$23,EOMONTH(O$32,-1)+1)*O$11/SUMIFS($11:$11,$9:$9,"&gt;="&amp;(EOMONTH(O$32,-1)+1),$9:$9,"&lt;="&amp;EOMONTH(O$32,0)))</f>
        <v>29.794465079017648</v>
      </c>
      <c r="P34" s="61">
        <f t="shared" si="401"/>
        <v>51.765097954800041</v>
      </c>
      <c r="Q34" s="61">
        <f t="shared" si="401"/>
        <v>76.382687255963774</v>
      </c>
      <c r="R34" s="61">
        <f t="shared" si="401"/>
        <v>68.533009272379999</v>
      </c>
      <c r="S34" s="61">
        <f t="shared" si="401"/>
        <v>71.187436317541014</v>
      </c>
      <c r="T34" s="61">
        <f t="shared" si="401"/>
        <v>145.89719728087687</v>
      </c>
      <c r="U34" s="61">
        <f t="shared" si="401"/>
        <v>166.65077673338243</v>
      </c>
      <c r="V34" s="61">
        <f t="shared" si="401"/>
        <v>127.12167224798773</v>
      </c>
      <c r="W34" s="61">
        <f t="shared" si="401"/>
        <v>236.63788122977607</v>
      </c>
      <c r="X34" s="61">
        <f t="shared" si="401"/>
        <v>349.17421175693596</v>
      </c>
      <c r="Y34" s="61">
        <f t="shared" si="401"/>
        <v>313.2903587408897</v>
      </c>
      <c r="Z34" s="61">
        <f t="shared" si="401"/>
        <v>325.42475076685264</v>
      </c>
      <c r="AA34" s="61">
        <f t="shared" si="401"/>
        <v>444.63425494471863</v>
      </c>
      <c r="AB34" s="61">
        <f t="shared" si="401"/>
        <v>304.72954380125765</v>
      </c>
      <c r="AC34" s="61">
        <f t="shared" si="401"/>
        <v>166.03466907052479</v>
      </c>
      <c r="AD34" s="61">
        <f t="shared" si="401"/>
        <v>216.35228772024416</v>
      </c>
      <c r="AE34" s="61">
        <f t="shared" si="401"/>
        <v>319.24153112735161</v>
      </c>
      <c r="AF34" s="61">
        <f t="shared" si="401"/>
        <v>286.43379277247607</v>
      </c>
      <c r="AG34" s="61">
        <f t="shared" si="401"/>
        <v>297.52797372637917</v>
      </c>
      <c r="AH34" s="61">
        <f t="shared" si="401"/>
        <v>406.51833829879502</v>
      </c>
      <c r="AI34" s="61">
        <f t="shared" si="401"/>
        <v>278.60684686122272</v>
      </c>
      <c r="AJ34" s="61">
        <f t="shared" si="401"/>
        <v>151.80147957545887</v>
      </c>
      <c r="AK34" s="61">
        <f t="shared" si="401"/>
        <v>197.80566052453923</v>
      </c>
      <c r="AL34" s="61">
        <f t="shared" si="401"/>
        <v>583.74961131138775</v>
      </c>
      <c r="AM34" s="61">
        <f t="shared" si="401"/>
        <v>523.75896897536791</v>
      </c>
      <c r="AN34" s="61">
        <f t="shared" si="401"/>
        <v>489.64072614029112</v>
      </c>
      <c r="AO34" s="61">
        <f t="shared" si="401"/>
        <v>594.67180509971263</v>
      </c>
      <c r="AP34" s="61">
        <f t="shared" si="401"/>
        <v>356.61289617526575</v>
      </c>
      <c r="AQ34" s="61">
        <f t="shared" si="401"/>
        <v>166.54610266854877</v>
      </c>
      <c r="AR34" s="61">
        <f t="shared" si="401"/>
        <v>217.01871377191705</v>
      </c>
      <c r="AS34" s="61">
        <f t="shared" si="401"/>
        <v>62.892506489790414</v>
      </c>
      <c r="AT34" s="61">
        <f t="shared" si="401"/>
        <v>56.619379143370224</v>
      </c>
      <c r="AU34" s="61">
        <f t="shared" si="401"/>
        <v>56.417732246099305</v>
      </c>
      <c r="AV34" s="61">
        <f t="shared" si="401"/>
        <v>76.115436321630639</v>
      </c>
      <c r="AW34" s="61">
        <f t="shared" si="401"/>
        <v>43.875714163980625</v>
      </c>
      <c r="AX34" s="61">
        <f t="shared" si="401"/>
        <v>24.69894654968255</v>
      </c>
      <c r="AY34" s="61">
        <f t="shared" si="401"/>
        <v>35.536034294091678</v>
      </c>
      <c r="AZ34" s="61">
        <f t="shared" si="401"/>
        <v>64.39145224972188</v>
      </c>
      <c r="BA34" s="61">
        <f t="shared" si="401"/>
        <v>57.968814601323935</v>
      </c>
      <c r="BB34" s="61">
        <f t="shared" si="401"/>
        <v>57.762361761683451</v>
      </c>
      <c r="BC34" s="61">
        <f t="shared" si="401"/>
        <v>77.929530192387119</v>
      </c>
      <c r="BD34" s="61">
        <f t="shared" si="401"/>
        <v>49.413566453550978</v>
      </c>
      <c r="BE34" s="61">
        <f t="shared" si="401"/>
        <v>25.287607795222673</v>
      </c>
      <c r="BF34" s="61">
        <f t="shared" si="401"/>
        <v>36.382980789037845</v>
      </c>
      <c r="BG34" s="61">
        <f t="shared" si="401"/>
        <v>65.926123066844085</v>
      </c>
      <c r="BH34" s="61">
        <f t="shared" si="401"/>
        <v>59.350411769326968</v>
      </c>
      <c r="BI34" s="61">
        <f t="shared" si="401"/>
        <v>59.139038445102919</v>
      </c>
      <c r="BJ34" s="61">
        <f t="shared" si="401"/>
        <v>79.786860188835774</v>
      </c>
      <c r="BK34" s="61">
        <f t="shared" si="401"/>
        <v>45.992056813474591</v>
      </c>
      <c r="BL34" s="61">
        <f t="shared" si="401"/>
        <v>28.479328759653026</v>
      </c>
      <c r="BM34" s="61">
        <f t="shared" si="401"/>
        <v>40.975124240217802</v>
      </c>
      <c r="BN34" s="61">
        <f t="shared" si="401"/>
        <v>74.247107431992816</v>
      </c>
      <c r="BO34" s="61">
        <f t="shared" si="401"/>
        <v>66.841430889274008</v>
      </c>
      <c r="BP34" s="61">
        <f t="shared" si="401"/>
        <v>60.54852609110889</v>
      </c>
      <c r="BQ34" s="61">
        <f t="shared" si="401"/>
        <v>81.688456777257855</v>
      </c>
      <c r="BR34" s="61">
        <f t="shared" si="401"/>
        <v>47.088206456711902</v>
      </c>
      <c r="BS34" s="61">
        <f t="shared" si="401"/>
        <v>26.507354160619506</v>
      </c>
      <c r="BT34" s="61">
        <f t="shared" si="401"/>
        <v>38.137911858006561</v>
      </c>
      <c r="BU34" s="61">
        <f t="shared" si="401"/>
        <v>6.2945498926943717</v>
      </c>
      <c r="BV34" s="61">
        <f t="shared" si="401"/>
        <v>5.9685275369555457</v>
      </c>
      <c r="BW34" s="61">
        <f t="shared" si="401"/>
        <v>5.8397230351928746</v>
      </c>
      <c r="BX34" s="61">
        <f t="shared" si="401"/>
        <v>7.9364214494121814</v>
      </c>
      <c r="BY34" s="61">
        <f t="shared" si="401"/>
        <v>4.722236539838538</v>
      </c>
      <c r="BZ34" s="61">
        <f t="shared" si="401"/>
        <v>3.4831332916050326</v>
      </c>
      <c r="CA34" s="61">
        <f t="shared" ref="CA34:EL34" si="402">IF(SUMIFS($11:$11,$9:$9,"&gt;="&amp;(EOMONTH(CA$32,-1)+1),$9:$9,"&lt;="&amp;EOMONTH(CA$32,0))=0,0,SUMIFS($25:$25,$23:$23,EOMONTH(CA$32,-1)+1)*CA$11/SUMIFS($11:$11,$9:$9,"&gt;="&amp;(EOMONTH(CA$32,-1)+1),$9:$9,"&lt;="&amp;EOMONTH(CA$32,0)))</f>
        <v>5.0481933521051232</v>
      </c>
      <c r="CB34" s="61">
        <f t="shared" si="402"/>
        <v>8.716970242643713</v>
      </c>
      <c r="CC34" s="61">
        <f t="shared" si="402"/>
        <v>7.5383438295608549</v>
      </c>
      <c r="CD34" s="61">
        <f t="shared" si="402"/>
        <v>6.146384770799691</v>
      </c>
      <c r="CE34" s="61">
        <f t="shared" si="402"/>
        <v>8.3531872380492</v>
      </c>
      <c r="CF34" s="61">
        <f t="shared" si="402"/>
        <v>4.9702156382522329</v>
      </c>
      <c r="CG34" s="61">
        <f t="shared" si="402"/>
        <v>2.820033295990235</v>
      </c>
      <c r="CH34" s="61">
        <f t="shared" si="402"/>
        <v>4.0871457236059427</v>
      </c>
      <c r="CI34" s="61">
        <f t="shared" si="402"/>
        <v>7.339780030527403</v>
      </c>
      <c r="CJ34" s="61">
        <f t="shared" si="402"/>
        <v>6.6118377863466566</v>
      </c>
      <c r="CK34" s="61">
        <f t="shared" si="402"/>
        <v>6.4691502530257665</v>
      </c>
      <c r="CL34" s="61">
        <f t="shared" si="402"/>
        <v>8.7918386742271633</v>
      </c>
      <c r="CM34" s="61">
        <f t="shared" si="402"/>
        <v>5.2312168783420789</v>
      </c>
      <c r="CN34" s="61">
        <f t="shared" si="402"/>
        <v>2.9681218782407481</v>
      </c>
      <c r="CO34" s="61">
        <f t="shared" si="402"/>
        <v>4.3017742588507799</v>
      </c>
      <c r="CP34" s="61">
        <f t="shared" si="402"/>
        <v>7.7252143515678462</v>
      </c>
      <c r="CQ34" s="61">
        <f t="shared" si="402"/>
        <v>6.9590456314606399</v>
      </c>
      <c r="CR34" s="61">
        <f t="shared" si="402"/>
        <v>10.213297708364511</v>
      </c>
      <c r="CS34" s="61">
        <f t="shared" si="402"/>
        <v>12.95493505642566</v>
      </c>
      <c r="CT34" s="61">
        <f t="shared" si="402"/>
        <v>7.1577013204272877</v>
      </c>
      <c r="CU34" s="61">
        <f t="shared" si="402"/>
        <v>3.7487844544039284</v>
      </c>
      <c r="CV34" s="61">
        <f t="shared" si="402"/>
        <v>4.9804409551522202</v>
      </c>
      <c r="CW34" s="61">
        <f t="shared" si="402"/>
        <v>8.1308890088606027</v>
      </c>
      <c r="CX34" s="61">
        <f t="shared" si="402"/>
        <v>7.3244864235409919</v>
      </c>
      <c r="CY34" s="61">
        <f t="shared" si="402"/>
        <v>7.1664194935301637</v>
      </c>
      <c r="CZ34" s="61">
        <f t="shared" si="402"/>
        <v>5.7628603730349592</v>
      </c>
      <c r="DA34" s="61">
        <f t="shared" si="402"/>
        <v>2.8894356447547191</v>
      </c>
      <c r="DB34" s="61">
        <f t="shared" si="402"/>
        <v>1.7002725204070501</v>
      </c>
      <c r="DC34" s="61">
        <f t="shared" si="402"/>
        <v>2.4002428996045775</v>
      </c>
      <c r="DD34" s="61">
        <f t="shared" si="402"/>
        <v>4.1505628150466434</v>
      </c>
      <c r="DE34" s="61">
        <f t="shared" si="402"/>
        <v>3.5722034839248291</v>
      </c>
      <c r="DF34" s="61">
        <f t="shared" si="402"/>
        <v>3.7134251783805095</v>
      </c>
      <c r="DG34" s="61">
        <f t="shared" si="402"/>
        <v>4.9407627649170545</v>
      </c>
      <c r="DH34" s="61">
        <f t="shared" si="402"/>
        <v>2.8486548704862855</v>
      </c>
      <c r="DI34" s="61">
        <f t="shared" si="402"/>
        <v>1.6762752979821749</v>
      </c>
      <c r="DJ34" s="61">
        <f t="shared" si="402"/>
        <v>2.3663664697709947</v>
      </c>
      <c r="DK34" s="61">
        <f t="shared" si="402"/>
        <v>4.0919828063329549</v>
      </c>
      <c r="DL34" s="61">
        <f t="shared" si="402"/>
        <v>3.5217862946085328</v>
      </c>
      <c r="DM34" s="61">
        <f t="shared" si="402"/>
        <v>3.6610148212794043</v>
      </c>
      <c r="DN34" s="61">
        <f t="shared" si="402"/>
        <v>4.8710300711310754</v>
      </c>
      <c r="DO34" s="61">
        <f t="shared" si="402"/>
        <v>2.8084496658980238</v>
      </c>
      <c r="DP34" s="61">
        <f t="shared" si="402"/>
        <v>1.6526167663713878</v>
      </c>
      <c r="DQ34" s="61">
        <f t="shared" si="402"/>
        <v>2.3329681634216879</v>
      </c>
      <c r="DR34" s="61">
        <f t="shared" si="402"/>
        <v>4.0342295812565236</v>
      </c>
      <c r="DS34" s="61">
        <f t="shared" si="402"/>
        <v>3.4720806809317519</v>
      </c>
      <c r="DT34" s="61">
        <f t="shared" si="402"/>
        <v>3.6093441708909744</v>
      </c>
      <c r="DU34" s="61">
        <f t="shared" si="402"/>
        <v>4.8022815671987749</v>
      </c>
      <c r="DV34" s="61">
        <f t="shared" si="402"/>
        <v>2.7688119075429771</v>
      </c>
      <c r="DW34" s="61">
        <f t="shared" si="402"/>
        <v>1.6292921453769851</v>
      </c>
      <c r="DX34" s="61">
        <f t="shared" si="402"/>
        <v>2.300041232441012</v>
      </c>
      <c r="DY34" s="61">
        <f t="shared" si="402"/>
        <v>3.9772914707992379</v>
      </c>
      <c r="DZ34" s="61">
        <f t="shared" si="402"/>
        <v>3.4230765998933288</v>
      </c>
      <c r="EA34" s="61">
        <f t="shared" si="402"/>
        <v>3.5584027871791082</v>
      </c>
      <c r="EB34" s="61">
        <f t="shared" si="402"/>
        <v>4.7345033625099413</v>
      </c>
      <c r="EC34" s="61">
        <f t="shared" si="402"/>
        <v>2.7297335866264887</v>
      </c>
      <c r="ED34" s="61">
        <f t="shared" si="402"/>
        <v>1.6066974190511469</v>
      </c>
      <c r="EE34" s="61">
        <f t="shared" si="402"/>
        <v>1.1999894571522658</v>
      </c>
      <c r="EF34" s="61">
        <f t="shared" si="402"/>
        <v>2.0609959176722525</v>
      </c>
      <c r="EG34" s="61">
        <f t="shared" si="402"/>
        <v>1.7617903796891297</v>
      </c>
      <c r="EH34" s="61">
        <f t="shared" si="402"/>
        <v>1.8190332018229132</v>
      </c>
      <c r="EI34" s="61">
        <f t="shared" si="402"/>
        <v>2.4038527081064234</v>
      </c>
      <c r="EJ34" s="61">
        <f t="shared" si="402"/>
        <v>1.3865038816186501</v>
      </c>
      <c r="EK34" s="61">
        <f t="shared" si="402"/>
        <v>0.81035348355491055</v>
      </c>
      <c r="EL34" s="61">
        <f t="shared" si="402"/>
        <v>1.144228490745941</v>
      </c>
      <c r="EM34" s="61">
        <f t="shared" ref="EM34:GX34" si="403">IF(SUMIFS($11:$11,$9:$9,"&gt;="&amp;(EOMONTH(EM$32,-1)+1),$9:$9,"&lt;="&amp;EOMONTH(EM$32,0))=0,0,SUMIFS($25:$25,$23:$23,EOMONTH(EM$32,-1)+1)*EM$11/SUMIFS($11:$11,$9:$9,"&gt;="&amp;(EOMONTH(EM$32,-1)+1),$9:$9,"&lt;="&amp;EOMONTH(EM$32,0)))</f>
        <v>1.9652258061567545</v>
      </c>
      <c r="EN34" s="61">
        <f t="shared" si="403"/>
        <v>1.6799237152852895</v>
      </c>
      <c r="EO34" s="61">
        <f t="shared" si="403"/>
        <v>1.7345065848145054</v>
      </c>
      <c r="EP34" s="61">
        <f t="shared" si="403"/>
        <v>2.2921507683072417</v>
      </c>
      <c r="EQ34" s="61">
        <f t="shared" si="403"/>
        <v>1.3220759852697523</v>
      </c>
      <c r="ER34" s="61">
        <f t="shared" si="403"/>
        <v>0.77269807491408282</v>
      </c>
      <c r="ES34" s="61">
        <f t="shared" si="403"/>
        <v>2.18211723649936</v>
      </c>
      <c r="ET34" s="61">
        <f t="shared" si="403"/>
        <v>3.7478118574309889</v>
      </c>
      <c r="EU34" s="61">
        <f t="shared" si="403"/>
        <v>3.2037224424802457</v>
      </c>
      <c r="EV34" s="61">
        <f t="shared" si="403"/>
        <v>3.307815481047788</v>
      </c>
      <c r="EW34" s="61">
        <f t="shared" si="403"/>
        <v>4.3712787617425644</v>
      </c>
      <c r="EX34" s="61">
        <f t="shared" si="403"/>
        <v>2.5212838333873941</v>
      </c>
      <c r="EY34" s="61">
        <f t="shared" si="403"/>
        <v>1.4735848665861184</v>
      </c>
      <c r="EZ34" s="61">
        <f t="shared" si="403"/>
        <v>2.0807188740438605</v>
      </c>
      <c r="FA34" s="61">
        <f t="shared" si="403"/>
        <v>3.5736589848087772</v>
      </c>
      <c r="FB34" s="61">
        <f t="shared" si="403"/>
        <v>3.0548522516418428</v>
      </c>
      <c r="FC34" s="61">
        <f t="shared" si="403"/>
        <v>3.1541083073574936</v>
      </c>
      <c r="FD34" s="61">
        <f t="shared" si="403"/>
        <v>4.1681547036657127</v>
      </c>
      <c r="FE34" s="61">
        <f t="shared" si="403"/>
        <v>2.4041251181200445</v>
      </c>
      <c r="FF34" s="61">
        <f t="shared" si="403"/>
        <v>1.405110501454967</v>
      </c>
      <c r="FG34" s="61">
        <f t="shared" si="403"/>
        <v>1.984032278553344</v>
      </c>
      <c r="FH34" s="61">
        <f t="shared" si="403"/>
        <v>3.4075986270182361</v>
      </c>
      <c r="FI34" s="61">
        <f t="shared" si="403"/>
        <v>2.1025155408121856</v>
      </c>
      <c r="FJ34" s="61">
        <f t="shared" si="403"/>
        <v>1.8696342108149899</v>
      </c>
      <c r="FK34" s="61">
        <f t="shared" si="403"/>
        <v>2.4640071054500758</v>
      </c>
      <c r="FL34" s="61">
        <f t="shared" si="403"/>
        <v>1.4173374884230443</v>
      </c>
      <c r="FM34" s="61">
        <f t="shared" si="403"/>
        <v>0.82612310785554766</v>
      </c>
      <c r="FN34" s="61">
        <f t="shared" si="403"/>
        <v>1.2691004256287886</v>
      </c>
      <c r="FO34" s="61">
        <f t="shared" si="403"/>
        <v>2.1737709122954145</v>
      </c>
      <c r="FP34" s="61">
        <f t="shared" si="403"/>
        <v>1.8531431042567514</v>
      </c>
      <c r="FQ34" s="61">
        <f t="shared" si="403"/>
        <v>1.8343542980923007</v>
      </c>
      <c r="FR34" s="61">
        <f t="shared" si="403"/>
        <v>2.4175114031755269</v>
      </c>
      <c r="FS34" s="61">
        <f t="shared" si="403"/>
        <v>1.3905923943287488</v>
      </c>
      <c r="FT34" s="61">
        <f t="shared" si="403"/>
        <v>0.81053420229597528</v>
      </c>
      <c r="FU34" s="61">
        <f t="shared" si="403"/>
        <v>1.2451525581831058</v>
      </c>
      <c r="FV34" s="61">
        <f t="shared" si="403"/>
        <v>2.1327519538161122</v>
      </c>
      <c r="FW34" s="61">
        <f t="shared" si="403"/>
        <v>1.8181743779665256</v>
      </c>
      <c r="FX34" s="61">
        <f t="shared" si="403"/>
        <v>1.7997401157218489</v>
      </c>
      <c r="FY34" s="61">
        <f t="shared" si="403"/>
        <v>2.3718930726931382</v>
      </c>
      <c r="FZ34" s="61">
        <f t="shared" si="403"/>
        <v>1.3643519789464433</v>
      </c>
      <c r="GA34" s="61">
        <f t="shared" si="403"/>
        <v>0.79523945867695933</v>
      </c>
      <c r="GB34" s="61">
        <f t="shared" si="403"/>
        <v>1.2216565859094788</v>
      </c>
      <c r="GC34" s="61">
        <f t="shared" si="403"/>
        <v>2.0925070212220636</v>
      </c>
      <c r="GD34" s="61">
        <f t="shared" si="403"/>
        <v>1.783865509954677</v>
      </c>
      <c r="GE34" s="61">
        <f t="shared" si="403"/>
        <v>1.7657791014020952</v>
      </c>
      <c r="GF34" s="61">
        <f t="shared" si="403"/>
        <v>2.327135558037003</v>
      </c>
      <c r="GG34" s="61">
        <f t="shared" si="403"/>
        <v>1.3386067190117337</v>
      </c>
      <c r="GH34" s="61">
        <f t="shared" si="403"/>
        <v>0.78023332617602925</v>
      </c>
      <c r="GI34" s="61">
        <f t="shared" si="403"/>
        <v>1.1986039815665164</v>
      </c>
      <c r="GJ34" s="61">
        <f t="shared" si="403"/>
        <v>2.0530215086799344</v>
      </c>
      <c r="GK34" s="61">
        <f t="shared" si="403"/>
        <v>1.7502040487254331</v>
      </c>
      <c r="GL34" s="61">
        <f t="shared" si="403"/>
        <v>1.7324589298815607</v>
      </c>
      <c r="GM34" s="61">
        <f t="shared" si="403"/>
        <v>2.4748247853488308</v>
      </c>
      <c r="GN34" s="61">
        <f t="shared" si="403"/>
        <v>1.4533815624884756</v>
      </c>
      <c r="GO34" s="61">
        <f t="shared" si="403"/>
        <v>0.84546903397094042</v>
      </c>
      <c r="GP34" s="61">
        <f t="shared" si="403"/>
        <v>1.2962700560445275</v>
      </c>
      <c r="GQ34" s="61">
        <f t="shared" si="403"/>
        <v>2.2159493817311979</v>
      </c>
      <c r="GR34" s="61">
        <f t="shared" si="403"/>
        <v>1.8853916703695839</v>
      </c>
      <c r="GS34" s="61">
        <f t="shared" si="403"/>
        <v>1.8806943522067501</v>
      </c>
      <c r="GT34" s="61">
        <f t="shared" si="403"/>
        <v>2.4737174547404579</v>
      </c>
      <c r="GU34" s="61">
        <f t="shared" si="403"/>
        <v>1.4335260553568916</v>
      </c>
      <c r="GV34" s="61">
        <f t="shared" si="403"/>
        <v>0.8339185802794814</v>
      </c>
      <c r="GW34" s="61">
        <f t="shared" si="403"/>
        <v>1.2785609423426982</v>
      </c>
      <c r="GX34" s="61">
        <f t="shared" si="403"/>
        <v>2.185675983548784</v>
      </c>
      <c r="GY34" s="61">
        <f t="shared" ref="GY34:JJ34" si="404">IF(SUMIFS($11:$11,$9:$9,"&gt;="&amp;(EOMONTH(GY$32,-1)+1),$9:$9,"&lt;="&amp;EOMONTH(GY$32,0))=0,0,SUMIFS($25:$25,$23:$23,EOMONTH(GY$32,-1)+1)*GY$11/SUMIFS($11:$11,$9:$9,"&gt;="&amp;(EOMONTH(GY$32,-1)+1),$9:$9,"&lt;="&amp;EOMONTH(GY$32,0)))</f>
        <v>1.8596342170462075</v>
      </c>
      <c r="GZ34" s="61">
        <f t="shared" si="404"/>
        <v>1.8550010717315017</v>
      </c>
      <c r="HA34" s="61">
        <f t="shared" si="404"/>
        <v>2.4399225341003303</v>
      </c>
      <c r="HB34" s="61">
        <f t="shared" si="404"/>
        <v>1.413941806079148</v>
      </c>
      <c r="HC34" s="61">
        <f t="shared" si="404"/>
        <v>8.2252592418334269E-2</v>
      </c>
      <c r="HD34" s="61">
        <f t="shared" si="404"/>
        <v>0.12610937633416217</v>
      </c>
      <c r="HE34" s="61">
        <f t="shared" si="404"/>
        <v>2.1558161682058818</v>
      </c>
      <c r="HF34" s="61">
        <f t="shared" si="404"/>
        <v>1.8342286515624415</v>
      </c>
      <c r="HG34" s="61">
        <f t="shared" si="404"/>
        <v>1.8296588023925422</v>
      </c>
      <c r="HH34" s="61">
        <f t="shared" si="404"/>
        <v>2.4065893059056687</v>
      </c>
      <c r="HI34" s="61">
        <f t="shared" si="404"/>
        <v>1.394625108840895</v>
      </c>
      <c r="HJ34" s="61">
        <f t="shared" si="404"/>
        <v>0.81128890991602798</v>
      </c>
      <c r="HK34" s="61">
        <f t="shared" si="404"/>
        <v>1.2438652138279254</v>
      </c>
      <c r="HL34" s="61">
        <f t="shared" si="404"/>
        <v>2.1263642855021363</v>
      </c>
      <c r="HM34" s="61">
        <f t="shared" si="404"/>
        <v>1.8091701665698998</v>
      </c>
      <c r="HN34" s="61">
        <f t="shared" si="404"/>
        <v>1.8046627488186486</v>
      </c>
      <c r="HO34" s="61">
        <f t="shared" si="404"/>
        <v>2.3737114627022713</v>
      </c>
      <c r="HP34" s="61">
        <f t="shared" si="404"/>
        <v>1.3755723084551075</v>
      </c>
      <c r="HQ34" s="61">
        <f t="shared" si="404"/>
        <v>0.80020541116224453</v>
      </c>
      <c r="HR34" s="61">
        <f t="shared" si="404"/>
        <v>0.66907556804370105</v>
      </c>
      <c r="HS34" s="61">
        <f t="shared" si="404"/>
        <v>1.2259923695653188</v>
      </c>
      <c r="HT34" s="61">
        <f t="shared" si="404"/>
        <v>1.0463971956683125</v>
      </c>
      <c r="HU34" s="61">
        <f t="shared" si="404"/>
        <v>1.0470809417817497</v>
      </c>
      <c r="HV34" s="61">
        <f t="shared" si="404"/>
        <v>1.3815899952330752</v>
      </c>
      <c r="HW34" s="61">
        <f t="shared" si="404"/>
        <v>0.80875982769576149</v>
      </c>
      <c r="HX34" s="61">
        <f t="shared" si="404"/>
        <v>0.38702281777796554</v>
      </c>
      <c r="HY34" s="61">
        <f t="shared" si="404"/>
        <v>0.59525274276934159</v>
      </c>
      <c r="HZ34" s="61">
        <f t="shared" si="404"/>
        <v>1.2533060267621516</v>
      </c>
      <c r="IA34" s="61">
        <f t="shared" si="404"/>
        <v>1.0697096852104333</v>
      </c>
      <c r="IB34" s="61">
        <f t="shared" si="404"/>
        <v>1.070408664377041</v>
      </c>
      <c r="IC34" s="61">
        <f t="shared" si="404"/>
        <v>1.4123701831470912</v>
      </c>
      <c r="ID34" s="61">
        <f t="shared" si="404"/>
        <v>0.82677803827898422</v>
      </c>
      <c r="IE34" s="61">
        <f t="shared" si="404"/>
        <v>0.39564522753724302</v>
      </c>
      <c r="IF34" s="61">
        <f t="shared" si="404"/>
        <v>0.60851426850562407</v>
      </c>
      <c r="IG34" s="61">
        <f t="shared" si="404"/>
        <v>1.281228199874733</v>
      </c>
      <c r="IH34" s="61">
        <f t="shared" si="404"/>
        <v>1.0935415493943264</v>
      </c>
      <c r="II34" s="61">
        <f t="shared" si="404"/>
        <v>1.0942561009884779</v>
      </c>
      <c r="IJ34" s="61">
        <f t="shared" si="404"/>
        <v>1.443836117173406</v>
      </c>
      <c r="IK34" s="61">
        <f t="shared" si="404"/>
        <v>0.84519767324247808</v>
      </c>
      <c r="IL34" s="61">
        <f t="shared" si="404"/>
        <v>0.40445973436842891</v>
      </c>
      <c r="IM34" s="61">
        <f t="shared" si="404"/>
        <v>0.62207124532044478</v>
      </c>
      <c r="IN34" s="61">
        <f t="shared" si="404"/>
        <v>1.3097724459165752</v>
      </c>
      <c r="IO34" s="61">
        <f t="shared" si="404"/>
        <v>1.117904359271553</v>
      </c>
      <c r="IP34" s="61">
        <f t="shared" si="404"/>
        <v>1.1186348302284805</v>
      </c>
      <c r="IQ34" s="61">
        <f t="shared" si="404"/>
        <v>1.4760030749227946</v>
      </c>
      <c r="IR34" s="61">
        <f t="shared" si="404"/>
        <v>0.86402767584574947</v>
      </c>
      <c r="IS34" s="61">
        <f t="shared" si="404"/>
        <v>0.41347061796665086</v>
      </c>
      <c r="IT34" s="61">
        <f t="shared" si="404"/>
        <v>0.6359302555137254</v>
      </c>
      <c r="IU34" s="61">
        <f t="shared" si="404"/>
        <v>1.3389526239353886</v>
      </c>
      <c r="IV34" s="61">
        <f t="shared" si="404"/>
        <v>1.1428099436829915</v>
      </c>
      <c r="IW34" s="61">
        <f t="shared" si="404"/>
        <v>0</v>
      </c>
      <c r="IX34" s="61">
        <f t="shared" si="404"/>
        <v>0</v>
      </c>
      <c r="IY34" s="61">
        <f t="shared" si="404"/>
        <v>0</v>
      </c>
      <c r="IZ34" s="61">
        <f t="shared" si="404"/>
        <v>0</v>
      </c>
      <c r="JA34" s="61">
        <f t="shared" si="404"/>
        <v>0</v>
      </c>
      <c r="JB34" s="61">
        <f t="shared" si="404"/>
        <v>0</v>
      </c>
      <c r="JC34" s="61">
        <f t="shared" si="404"/>
        <v>0</v>
      </c>
      <c r="JD34" s="61">
        <f t="shared" si="404"/>
        <v>0</v>
      </c>
      <c r="JE34" s="61">
        <f t="shared" si="404"/>
        <v>0</v>
      </c>
      <c r="JF34" s="61">
        <f t="shared" si="404"/>
        <v>0</v>
      </c>
      <c r="JG34" s="61">
        <f t="shared" si="404"/>
        <v>0</v>
      </c>
      <c r="JH34" s="61">
        <f t="shared" si="404"/>
        <v>0</v>
      </c>
      <c r="JI34" s="61">
        <f t="shared" si="404"/>
        <v>0</v>
      </c>
      <c r="JJ34" s="61">
        <f t="shared" si="404"/>
        <v>0</v>
      </c>
      <c r="JK34" s="61">
        <f t="shared" ref="JK34:JZ34" si="405">IF(SUMIFS($11:$11,$9:$9,"&gt;="&amp;(EOMONTH(JK$32,-1)+1),$9:$9,"&lt;="&amp;EOMONTH(JK$32,0))=0,0,SUMIFS($25:$25,$23:$23,EOMONTH(JK$32,-1)+1)*JK$11/SUMIFS($11:$11,$9:$9,"&gt;="&amp;(EOMONTH(JK$32,-1)+1),$9:$9,"&lt;="&amp;EOMONTH(JK$32,0)))</f>
        <v>0</v>
      </c>
      <c r="JL34" s="61">
        <f t="shared" si="405"/>
        <v>0</v>
      </c>
      <c r="JM34" s="61">
        <f t="shared" si="405"/>
        <v>0</v>
      </c>
      <c r="JN34" s="61">
        <f t="shared" si="405"/>
        <v>0</v>
      </c>
      <c r="JO34" s="61">
        <f t="shared" si="405"/>
        <v>0</v>
      </c>
      <c r="JP34" s="61">
        <f t="shared" si="405"/>
        <v>0</v>
      </c>
      <c r="JQ34" s="61">
        <f t="shared" si="405"/>
        <v>0</v>
      </c>
      <c r="JR34" s="61">
        <f t="shared" si="405"/>
        <v>0</v>
      </c>
      <c r="JS34" s="61">
        <f t="shared" si="405"/>
        <v>0</v>
      </c>
      <c r="JT34" s="61">
        <f t="shared" si="405"/>
        <v>0</v>
      </c>
      <c r="JU34" s="61">
        <f t="shared" si="405"/>
        <v>0</v>
      </c>
      <c r="JV34" s="61">
        <f t="shared" si="405"/>
        <v>0</v>
      </c>
      <c r="JW34" s="61">
        <f t="shared" si="405"/>
        <v>0</v>
      </c>
      <c r="JX34" s="61">
        <f t="shared" si="405"/>
        <v>0</v>
      </c>
      <c r="JY34" s="61">
        <f t="shared" si="405"/>
        <v>0</v>
      </c>
      <c r="JZ34" s="61">
        <f t="shared" si="405"/>
        <v>0</v>
      </c>
      <c r="KA34" s="62">
        <f t="shared" ref="KA34:LV34" si="406">IF(SUMIFS($11:$11,$9:$9,"&gt;="&amp;(EOMONTH(KA$32,-1)+1),$9:$9,"&lt;="&amp;EOMONTH(KA$32,0))=0,0,SUMIFS($25:$25,$23:$23,EOMONTH(KA$32,-1)+1)*KA$11/SUMIFS($11:$11,$9:$9,"&gt;="&amp;(EOMONTH(KA$32,-1)+1),$9:$9,"&lt;="&amp;EOMONTH(KA$32,0)))</f>
        <v>0</v>
      </c>
      <c r="KB34" s="62">
        <f t="shared" si="406"/>
        <v>0</v>
      </c>
      <c r="KC34" s="62">
        <f t="shared" si="406"/>
        <v>0</v>
      </c>
      <c r="KD34" s="62">
        <f t="shared" si="406"/>
        <v>0</v>
      </c>
      <c r="KE34" s="62">
        <f t="shared" si="406"/>
        <v>0</v>
      </c>
      <c r="KF34" s="62">
        <f t="shared" si="406"/>
        <v>0</v>
      </c>
      <c r="KG34" s="62">
        <f t="shared" si="406"/>
        <v>0</v>
      </c>
      <c r="KH34" s="62">
        <f t="shared" si="406"/>
        <v>0</v>
      </c>
      <c r="KI34" s="62">
        <f t="shared" si="406"/>
        <v>0</v>
      </c>
      <c r="KJ34" s="62">
        <f t="shared" si="406"/>
        <v>0</v>
      </c>
      <c r="KK34" s="62">
        <f t="shared" si="406"/>
        <v>0</v>
      </c>
      <c r="KL34" s="62">
        <f t="shared" si="406"/>
        <v>0</v>
      </c>
      <c r="KM34" s="62">
        <f t="shared" si="406"/>
        <v>0</v>
      </c>
      <c r="KN34" s="62">
        <f t="shared" si="406"/>
        <v>0</v>
      </c>
      <c r="KO34" s="62">
        <f t="shared" si="406"/>
        <v>0</v>
      </c>
      <c r="KP34" s="62">
        <f t="shared" si="406"/>
        <v>0</v>
      </c>
      <c r="KQ34" s="62">
        <f t="shared" si="406"/>
        <v>0</v>
      </c>
      <c r="KR34" s="62">
        <f t="shared" si="406"/>
        <v>0</v>
      </c>
      <c r="KS34" s="62">
        <f t="shared" si="406"/>
        <v>0</v>
      </c>
      <c r="KT34" s="62">
        <f t="shared" si="406"/>
        <v>0</v>
      </c>
      <c r="KU34" s="62">
        <f t="shared" si="406"/>
        <v>0</v>
      </c>
      <c r="KV34" s="62">
        <f t="shared" si="406"/>
        <v>0</v>
      </c>
      <c r="KW34" s="62">
        <f t="shared" si="406"/>
        <v>0</v>
      </c>
      <c r="KX34" s="62">
        <f t="shared" si="406"/>
        <v>0</v>
      </c>
      <c r="KY34" s="62">
        <f t="shared" si="406"/>
        <v>0</v>
      </c>
      <c r="KZ34" s="62">
        <f t="shared" si="406"/>
        <v>0</v>
      </c>
      <c r="LA34" s="62">
        <f t="shared" si="406"/>
        <v>0</v>
      </c>
      <c r="LB34" s="62">
        <f t="shared" si="406"/>
        <v>0</v>
      </c>
      <c r="LC34" s="62">
        <f t="shared" si="406"/>
        <v>0</v>
      </c>
      <c r="LD34" s="62">
        <f t="shared" si="406"/>
        <v>0</v>
      </c>
      <c r="LE34" s="62">
        <f t="shared" si="406"/>
        <v>0</v>
      </c>
      <c r="LF34" s="62">
        <f t="shared" si="406"/>
        <v>0</v>
      </c>
      <c r="LG34" s="62">
        <f t="shared" si="406"/>
        <v>0</v>
      </c>
      <c r="LH34" s="62">
        <f t="shared" si="406"/>
        <v>0</v>
      </c>
      <c r="LI34" s="62">
        <f t="shared" si="406"/>
        <v>0</v>
      </c>
      <c r="LJ34" s="62">
        <f t="shared" si="406"/>
        <v>0</v>
      </c>
      <c r="LK34" s="62">
        <f t="shared" si="406"/>
        <v>0</v>
      </c>
      <c r="LL34" s="62">
        <f t="shared" si="406"/>
        <v>0</v>
      </c>
      <c r="LM34" s="62">
        <f t="shared" si="406"/>
        <v>0</v>
      </c>
      <c r="LN34" s="62">
        <f t="shared" si="406"/>
        <v>0</v>
      </c>
      <c r="LO34" s="62">
        <f t="shared" si="406"/>
        <v>0</v>
      </c>
      <c r="LP34" s="62">
        <f t="shared" si="406"/>
        <v>0</v>
      </c>
      <c r="LQ34" s="62">
        <f t="shared" si="406"/>
        <v>0</v>
      </c>
      <c r="LR34" s="62">
        <f t="shared" si="406"/>
        <v>0</v>
      </c>
      <c r="LS34" s="62">
        <f t="shared" si="406"/>
        <v>0</v>
      </c>
      <c r="LT34" s="62">
        <f t="shared" si="406"/>
        <v>0</v>
      </c>
      <c r="LU34" s="62">
        <f t="shared" si="406"/>
        <v>0</v>
      </c>
      <c r="LV34" s="62">
        <f t="shared" si="406"/>
        <v>0</v>
      </c>
      <c r="LW34" s="62">
        <f t="shared" ref="LW34:NO34" si="407">IF(SUMIFS($11:$11,$9:$9,"&gt;="&amp;(EOMONTH(LW$32,-1)+1),$9:$9,"&lt;="&amp;EOMONTH(LW$32,0))=0,0,SUMIFS($25:$25,$23:$23,EOMONTH(LW$32,-1)+1)*LW$11/SUMIFS($11:$11,$9:$9,"&gt;="&amp;(EOMONTH(LW$32,-1)+1),$9:$9,"&lt;="&amp;EOMONTH(LW$32,0)))</f>
        <v>0</v>
      </c>
      <c r="LX34" s="62">
        <f t="shared" si="407"/>
        <v>0</v>
      </c>
      <c r="LY34" s="62">
        <f t="shared" si="407"/>
        <v>0</v>
      </c>
      <c r="LZ34" s="62">
        <f t="shared" si="407"/>
        <v>0</v>
      </c>
      <c r="MA34" s="62">
        <f t="shared" si="407"/>
        <v>0</v>
      </c>
      <c r="MB34" s="62">
        <f t="shared" si="407"/>
        <v>0</v>
      </c>
      <c r="MC34" s="62">
        <f t="shared" si="407"/>
        <v>0</v>
      </c>
      <c r="MD34" s="62">
        <f t="shared" si="407"/>
        <v>0</v>
      </c>
      <c r="ME34" s="62">
        <f t="shared" si="407"/>
        <v>0</v>
      </c>
      <c r="MF34" s="62">
        <f t="shared" si="407"/>
        <v>0</v>
      </c>
      <c r="MG34" s="62">
        <f t="shared" si="407"/>
        <v>0</v>
      </c>
      <c r="MH34" s="62">
        <f t="shared" si="407"/>
        <v>0</v>
      </c>
      <c r="MI34" s="62">
        <f t="shared" si="407"/>
        <v>0</v>
      </c>
      <c r="MJ34" s="62">
        <f t="shared" si="407"/>
        <v>0</v>
      </c>
      <c r="MK34" s="62">
        <f t="shared" si="407"/>
        <v>0</v>
      </c>
      <c r="ML34" s="62">
        <f t="shared" si="407"/>
        <v>0</v>
      </c>
      <c r="MM34" s="62">
        <f t="shared" si="407"/>
        <v>0</v>
      </c>
      <c r="MN34" s="62">
        <f t="shared" si="407"/>
        <v>0</v>
      </c>
      <c r="MO34" s="62">
        <f t="shared" si="407"/>
        <v>0</v>
      </c>
      <c r="MP34" s="62">
        <f t="shared" si="407"/>
        <v>0</v>
      </c>
      <c r="MQ34" s="62">
        <f t="shared" si="407"/>
        <v>0</v>
      </c>
      <c r="MR34" s="62">
        <f t="shared" si="407"/>
        <v>0</v>
      </c>
      <c r="MS34" s="62">
        <f t="shared" si="407"/>
        <v>0</v>
      </c>
      <c r="MT34" s="62">
        <f t="shared" si="407"/>
        <v>0</v>
      </c>
      <c r="MU34" s="62">
        <f t="shared" si="407"/>
        <v>0</v>
      </c>
      <c r="MV34" s="62">
        <f t="shared" si="407"/>
        <v>0</v>
      </c>
      <c r="MW34" s="62">
        <f t="shared" si="407"/>
        <v>0</v>
      </c>
      <c r="MX34" s="62">
        <f t="shared" si="407"/>
        <v>0</v>
      </c>
      <c r="MY34" s="62">
        <f t="shared" si="407"/>
        <v>0</v>
      </c>
      <c r="MZ34" s="62">
        <f t="shared" si="407"/>
        <v>0</v>
      </c>
      <c r="NA34" s="62">
        <f t="shared" si="407"/>
        <v>0</v>
      </c>
      <c r="NB34" s="62">
        <f t="shared" si="407"/>
        <v>0</v>
      </c>
      <c r="NC34" s="62">
        <f t="shared" si="407"/>
        <v>0</v>
      </c>
      <c r="ND34" s="62">
        <f t="shared" si="407"/>
        <v>0</v>
      </c>
      <c r="NE34" s="62">
        <f t="shared" si="407"/>
        <v>0</v>
      </c>
      <c r="NF34" s="62">
        <f t="shared" si="407"/>
        <v>0</v>
      </c>
      <c r="NG34" s="62">
        <f t="shared" si="407"/>
        <v>0</v>
      </c>
      <c r="NH34" s="62">
        <f t="shared" si="407"/>
        <v>0</v>
      </c>
      <c r="NI34" s="62">
        <f t="shared" si="407"/>
        <v>0</v>
      </c>
      <c r="NJ34" s="62">
        <f t="shared" si="407"/>
        <v>0</v>
      </c>
      <c r="NK34" s="62">
        <f t="shared" si="407"/>
        <v>0</v>
      </c>
      <c r="NL34" s="62">
        <f t="shared" si="407"/>
        <v>0</v>
      </c>
      <c r="NM34" s="62">
        <f t="shared" si="407"/>
        <v>0</v>
      </c>
      <c r="NN34" s="62">
        <f t="shared" si="407"/>
        <v>0</v>
      </c>
      <c r="NO34" s="63">
        <f t="shared" si="407"/>
        <v>0</v>
      </c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">
        <v>133</v>
      </c>
      <c r="D36" s="1"/>
      <c r="E36" s="1" t="s">
        <v>136</v>
      </c>
      <c r="F36" s="1"/>
      <c r="G36" s="1" t="s">
        <v>0</v>
      </c>
      <c r="H36" s="1"/>
      <c r="I36" s="1"/>
      <c r="J36" s="1"/>
      <c r="K36" s="9">
        <f>SUM(N36:NO36)</f>
        <v>11764.705882352948</v>
      </c>
      <c r="L36" s="1"/>
      <c r="M36" s="1"/>
      <c r="N36" s="61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36" s="61">
        <f t="shared" ref="O36:BZ36" si="408">IF(SUMIFS($11:$11,$9:$9,"&gt;="&amp;(EOMONTH(O$32,-1)+1),$9:$9,"&lt;="&amp;EOMONTH(O$32,0))=0,0,SUMIFS($27:$27,$23:$23,EOMONTH(O$32,-1)+1)*O$11/SUMIFS($11:$11,$9:$9,"&gt;="&amp;(EOMONTH(O$32,-1)+1),$9:$9,"&lt;="&amp;EOMONTH(O$32,0)))</f>
        <v>35.052311857667831</v>
      </c>
      <c r="P36" s="61">
        <f t="shared" si="408"/>
        <v>60.900115240941233</v>
      </c>
      <c r="Q36" s="61">
        <f t="shared" si="408"/>
        <v>89.86198500701623</v>
      </c>
      <c r="R36" s="61">
        <f t="shared" si="408"/>
        <v>80.62706973221178</v>
      </c>
      <c r="S36" s="61">
        <f t="shared" si="408"/>
        <v>83.749925079460041</v>
      </c>
      <c r="T36" s="61">
        <f t="shared" si="408"/>
        <v>171.64376150691399</v>
      </c>
      <c r="U36" s="61">
        <f t="shared" si="408"/>
        <v>196.05973733339113</v>
      </c>
      <c r="V36" s="61">
        <f t="shared" si="408"/>
        <v>149.55490852704443</v>
      </c>
      <c r="W36" s="61">
        <f t="shared" si="408"/>
        <v>278.39750732914837</v>
      </c>
      <c r="X36" s="61">
        <f t="shared" si="408"/>
        <v>410.79319030227771</v>
      </c>
      <c r="Y36" s="61">
        <f t="shared" si="408"/>
        <v>368.57689263634086</v>
      </c>
      <c r="Z36" s="61">
        <f t="shared" si="408"/>
        <v>382.85264796100319</v>
      </c>
      <c r="AA36" s="61">
        <f t="shared" si="408"/>
        <v>523.099123464375</v>
      </c>
      <c r="AB36" s="61">
        <f t="shared" si="408"/>
        <v>358.50534564853854</v>
      </c>
      <c r="AC36" s="61">
        <f t="shared" si="408"/>
        <v>195.33490478885273</v>
      </c>
      <c r="AD36" s="61">
        <f t="shared" si="408"/>
        <v>254.53210320028731</v>
      </c>
      <c r="AE36" s="61">
        <f t="shared" si="408"/>
        <v>375.5782719145314</v>
      </c>
      <c r="AF36" s="61">
        <f t="shared" si="408"/>
        <v>336.98093267350134</v>
      </c>
      <c r="AG36" s="61">
        <f t="shared" si="408"/>
        <v>350.03291026632849</v>
      </c>
      <c r="AH36" s="61">
        <f t="shared" si="408"/>
        <v>478.25686858681775</v>
      </c>
      <c r="AI36" s="61">
        <f t="shared" si="408"/>
        <v>327.77276101320325</v>
      </c>
      <c r="AJ36" s="61">
        <f t="shared" si="408"/>
        <v>178.5899759711281</v>
      </c>
      <c r="AK36" s="61">
        <f t="shared" si="408"/>
        <v>232.71254179357561</v>
      </c>
      <c r="AL36" s="61">
        <f t="shared" si="408"/>
        <v>686.76424860163286</v>
      </c>
      <c r="AM36" s="61">
        <f t="shared" si="408"/>
        <v>616.18702232396242</v>
      </c>
      <c r="AN36" s="61">
        <f t="shared" si="408"/>
        <v>576.047913106225</v>
      </c>
      <c r="AO36" s="61">
        <f t="shared" si="408"/>
        <v>699.61388835260334</v>
      </c>
      <c r="AP36" s="61">
        <f t="shared" si="408"/>
        <v>419.54458373560686</v>
      </c>
      <c r="AQ36" s="61">
        <f t="shared" si="408"/>
        <v>195.93659137476334</v>
      </c>
      <c r="AR36" s="61">
        <f t="shared" si="408"/>
        <v>255.31613384931421</v>
      </c>
      <c r="AS36" s="61">
        <f t="shared" si="408"/>
        <v>73.991184105635796</v>
      </c>
      <c r="AT36" s="61">
        <f t="shared" si="408"/>
        <v>66.611034286317917</v>
      </c>
      <c r="AU36" s="61">
        <f t="shared" si="408"/>
        <v>66.373802642469769</v>
      </c>
      <c r="AV36" s="61">
        <f t="shared" si="408"/>
        <v>89.547572143094868</v>
      </c>
      <c r="AW36" s="61">
        <f t="shared" si="408"/>
        <v>51.618487251741918</v>
      </c>
      <c r="AX36" s="61">
        <f t="shared" si="408"/>
        <v>29.057584176097116</v>
      </c>
      <c r="AY36" s="61">
        <f t="shared" si="408"/>
        <v>41.807099169519624</v>
      </c>
      <c r="AZ36" s="61">
        <f t="shared" si="408"/>
        <v>75.754649705555138</v>
      </c>
      <c r="BA36" s="61">
        <f t="shared" si="408"/>
        <v>68.198605413322269</v>
      </c>
      <c r="BB36" s="61">
        <f t="shared" si="408"/>
        <v>67.955719719627595</v>
      </c>
      <c r="BC36" s="61">
        <f t="shared" si="408"/>
        <v>91.681800226337799</v>
      </c>
      <c r="BD36" s="61">
        <f t="shared" si="408"/>
        <v>58.133607592412915</v>
      </c>
      <c r="BE36" s="61">
        <f t="shared" si="408"/>
        <v>29.750126817909027</v>
      </c>
      <c r="BF36" s="61">
        <f t="shared" si="408"/>
        <v>42.803506810632761</v>
      </c>
      <c r="BG36" s="61">
        <f t="shared" si="408"/>
        <v>77.56014478452245</v>
      </c>
      <c r="BH36" s="61">
        <f t="shared" si="408"/>
        <v>69.824013846267022</v>
      </c>
      <c r="BI36" s="61">
        <f t="shared" si="408"/>
        <v>69.575339347179906</v>
      </c>
      <c r="BJ36" s="61">
        <f t="shared" si="408"/>
        <v>93.866894339806791</v>
      </c>
      <c r="BK36" s="61">
        <f t="shared" si="408"/>
        <v>54.108302133499521</v>
      </c>
      <c r="BL36" s="61">
        <f t="shared" si="408"/>
        <v>33.505092658415322</v>
      </c>
      <c r="BM36" s="61">
        <f t="shared" si="408"/>
        <v>48.206028517903299</v>
      </c>
      <c r="BN36" s="61">
        <f t="shared" si="408"/>
        <v>87.349538155285671</v>
      </c>
      <c r="BO36" s="61">
        <f t="shared" si="408"/>
        <v>78.636977516792967</v>
      </c>
      <c r="BP36" s="61">
        <f t="shared" si="408"/>
        <v>71.233560107186918</v>
      </c>
      <c r="BQ36" s="61">
        <f t="shared" si="408"/>
        <v>96.104066796773935</v>
      </c>
      <c r="BR36" s="61">
        <f t="shared" si="408"/>
        <v>55.39788994907282</v>
      </c>
      <c r="BS36" s="61">
        <f t="shared" si="408"/>
        <v>31.185122541905301</v>
      </c>
      <c r="BT36" s="61">
        <f t="shared" si="408"/>
        <v>44.868131597654788</v>
      </c>
      <c r="BU36" s="61">
        <f t="shared" si="408"/>
        <v>7.4053528149345551</v>
      </c>
      <c r="BV36" s="61">
        <f t="shared" si="408"/>
        <v>7.0217971023006429</v>
      </c>
      <c r="BW36" s="61">
        <f t="shared" si="408"/>
        <v>6.8702623943445582</v>
      </c>
      <c r="BX36" s="61">
        <f t="shared" si="408"/>
        <v>9.3369664110731563</v>
      </c>
      <c r="BY36" s="61">
        <f t="shared" si="408"/>
        <v>5.5555723998100452</v>
      </c>
      <c r="BZ36" s="61">
        <f t="shared" si="408"/>
        <v>4.0978038724765096</v>
      </c>
      <c r="CA36" s="61">
        <f t="shared" ref="CA36:EL36" si="409">IF(SUMIFS($11:$11,$9:$9,"&gt;="&amp;(EOMONTH(CA$32,-1)+1),$9:$9,"&lt;="&amp;EOMONTH(CA$32,0))=0,0,SUMIFS($27:$27,$23:$23,EOMONTH(CA$32,-1)+1)*CA$11/SUMIFS($11:$11,$9:$9,"&gt;="&amp;(EOMONTH(CA$32,-1)+1),$9:$9,"&lt;="&amp;EOMONTH(CA$32,0)))</f>
        <v>5.9390510024766163</v>
      </c>
      <c r="CB36" s="61">
        <f t="shared" si="409"/>
        <v>10.255259108992604</v>
      </c>
      <c r="CC36" s="61">
        <f t="shared" si="409"/>
        <v>8.8686397994833595</v>
      </c>
      <c r="CD36" s="61">
        <f t="shared" si="409"/>
        <v>7.231040906823166</v>
      </c>
      <c r="CE36" s="61">
        <f t="shared" si="409"/>
        <v>9.8272791035872959</v>
      </c>
      <c r="CF36" s="61">
        <f t="shared" si="409"/>
        <v>5.847312515590863</v>
      </c>
      <c r="CG36" s="61">
        <f t="shared" si="409"/>
        <v>3.3176862305767472</v>
      </c>
      <c r="CH36" s="61">
        <f t="shared" si="409"/>
        <v>4.808406733654051</v>
      </c>
      <c r="CI36" s="61">
        <f t="shared" si="409"/>
        <v>8.6350353300322382</v>
      </c>
      <c r="CJ36" s="61">
        <f t="shared" si="409"/>
        <v>7.778632689819597</v>
      </c>
      <c r="CK36" s="61">
        <f t="shared" si="409"/>
        <v>7.6107650035597265</v>
      </c>
      <c r="CL36" s="61">
        <f t="shared" si="409"/>
        <v>10.34333961673784</v>
      </c>
      <c r="CM36" s="61">
        <f t="shared" si="409"/>
        <v>6.1543727980495051</v>
      </c>
      <c r="CN36" s="61">
        <f t="shared" si="409"/>
        <v>3.4919080920479395</v>
      </c>
      <c r="CO36" s="61">
        <f t="shared" si="409"/>
        <v>5.0609108927656239</v>
      </c>
      <c r="CP36" s="61">
        <f t="shared" si="409"/>
        <v>9.0884874724327602</v>
      </c>
      <c r="CQ36" s="61">
        <f t="shared" si="409"/>
        <v>8.1871125076007534</v>
      </c>
      <c r="CR36" s="61">
        <f t="shared" si="409"/>
        <v>12.015644362781778</v>
      </c>
      <c r="CS36" s="61">
        <f t="shared" si="409"/>
        <v>15.24110006638313</v>
      </c>
      <c r="CT36" s="61">
        <f t="shared" si="409"/>
        <v>8.4208250828556324</v>
      </c>
      <c r="CU36" s="61">
        <f t="shared" si="409"/>
        <v>4.4103346522399169</v>
      </c>
      <c r="CV36" s="61">
        <f t="shared" si="409"/>
        <v>5.8593423001790823</v>
      </c>
      <c r="CW36" s="61">
        <f t="shared" si="409"/>
        <v>9.5657517751301224</v>
      </c>
      <c r="CX36" s="61">
        <f t="shared" si="409"/>
        <v>8.6170428512246975</v>
      </c>
      <c r="CY36" s="61">
        <f t="shared" si="409"/>
        <v>8.4310817570943097</v>
      </c>
      <c r="CZ36" s="61">
        <f t="shared" si="409"/>
        <v>6.7798357329823062</v>
      </c>
      <c r="DA36" s="61">
        <f t="shared" si="409"/>
        <v>3.3993360526526111</v>
      </c>
      <c r="DB36" s="61">
        <f t="shared" si="409"/>
        <v>2.0003206122435886</v>
      </c>
      <c r="DC36" s="61">
        <f t="shared" si="409"/>
        <v>2.8238151760053851</v>
      </c>
      <c r="DD36" s="61">
        <f t="shared" si="409"/>
        <v>4.8830150765254627</v>
      </c>
      <c r="DE36" s="61">
        <f t="shared" si="409"/>
        <v>4.2025923340292115</v>
      </c>
      <c r="DF36" s="61">
        <f t="shared" si="409"/>
        <v>4.3687355039770699</v>
      </c>
      <c r="DG36" s="61">
        <f t="shared" si="409"/>
        <v>5.8126620763730052</v>
      </c>
      <c r="DH36" s="61">
        <f t="shared" si="409"/>
        <v>3.351358671160336</v>
      </c>
      <c r="DI36" s="61">
        <f t="shared" si="409"/>
        <v>1.9720885858613824</v>
      </c>
      <c r="DJ36" s="61">
        <f t="shared" si="409"/>
        <v>2.7839605526717581</v>
      </c>
      <c r="DK36" s="61">
        <f t="shared" si="409"/>
        <v>4.8140974192152415</v>
      </c>
      <c r="DL36" s="61">
        <f t="shared" si="409"/>
        <v>4.1432779936570974</v>
      </c>
      <c r="DM36" s="61">
        <f t="shared" si="409"/>
        <v>4.3070762603287109</v>
      </c>
      <c r="DN36" s="61">
        <f t="shared" si="409"/>
        <v>5.7306236130953847</v>
      </c>
      <c r="DO36" s="61">
        <f t="shared" si="409"/>
        <v>3.3040584304682636</v>
      </c>
      <c r="DP36" s="61">
        <f t="shared" si="409"/>
        <v>1.9442550192604564</v>
      </c>
      <c r="DQ36" s="61">
        <f t="shared" si="409"/>
        <v>2.7446684275549273</v>
      </c>
      <c r="DR36" s="61">
        <f t="shared" si="409"/>
        <v>4.746152448537087</v>
      </c>
      <c r="DS36" s="61">
        <f t="shared" si="409"/>
        <v>4.0848008010961792</v>
      </c>
      <c r="DT36" s="61">
        <f t="shared" si="409"/>
        <v>4.2462872598717345</v>
      </c>
      <c r="DU36" s="61">
        <f t="shared" si="409"/>
        <v>5.6497430202338537</v>
      </c>
      <c r="DV36" s="61">
        <f t="shared" si="409"/>
        <v>3.257425773579973</v>
      </c>
      <c r="DW36" s="61">
        <f t="shared" si="409"/>
        <v>1.9168142886788062</v>
      </c>
      <c r="DX36" s="61">
        <f t="shared" si="409"/>
        <v>2.7059308616953084</v>
      </c>
      <c r="DY36" s="61">
        <f t="shared" si="409"/>
        <v>4.6791664362343983</v>
      </c>
      <c r="DZ36" s="61">
        <f t="shared" si="409"/>
        <v>4.0271489410509753</v>
      </c>
      <c r="EA36" s="61">
        <f t="shared" si="409"/>
        <v>4.1863562202107154</v>
      </c>
      <c r="EB36" s="61">
        <f t="shared" si="409"/>
        <v>5.5700039558940491</v>
      </c>
      <c r="EC36" s="61">
        <f t="shared" si="409"/>
        <v>3.2114512783841045</v>
      </c>
      <c r="ED36" s="61">
        <f t="shared" si="409"/>
        <v>1.8902322577072317</v>
      </c>
      <c r="EE36" s="61">
        <f t="shared" si="409"/>
        <v>1.4117523025320777</v>
      </c>
      <c r="EF36" s="61">
        <f t="shared" si="409"/>
        <v>2.4247010796144148</v>
      </c>
      <c r="EG36" s="61">
        <f t="shared" si="409"/>
        <v>2.0726945643401526</v>
      </c>
      <c r="EH36" s="61">
        <f t="shared" si="409"/>
        <v>2.1400390609681335</v>
      </c>
      <c r="EI36" s="61">
        <f t="shared" si="409"/>
        <v>2.8280620095369686</v>
      </c>
      <c r="EJ36" s="61">
        <f t="shared" si="409"/>
        <v>1.6311810371984119</v>
      </c>
      <c r="EK36" s="61">
        <f t="shared" si="409"/>
        <v>0.95335703947636541</v>
      </c>
      <c r="EL36" s="61">
        <f t="shared" si="409"/>
        <v>1.3461511655834602</v>
      </c>
      <c r="EM36" s="61">
        <f t="shared" ref="EM36:GX36" si="410">IF(SUMIFS($11:$11,$9:$9,"&gt;="&amp;(EOMONTH(EM$32,-1)+1),$9:$9,"&lt;="&amp;EOMONTH(EM$32,0))=0,0,SUMIFS($27:$27,$23:$23,EOMONTH(EM$32,-1)+1)*EM$11/SUMIFS($11:$11,$9:$9,"&gt;="&amp;(EOMONTH(EM$32,-1)+1),$9:$9,"&lt;="&amp;EOMONTH(EM$32,0)))</f>
        <v>2.312030360184417</v>
      </c>
      <c r="EN36" s="61">
        <f t="shared" si="410"/>
        <v>1.9763808415121056</v>
      </c>
      <c r="EO36" s="61">
        <f t="shared" si="410"/>
        <v>2.0405959821347124</v>
      </c>
      <c r="EP36" s="61">
        <f t="shared" si="410"/>
        <v>2.696647962714402</v>
      </c>
      <c r="EQ36" s="61">
        <f t="shared" si="410"/>
        <v>1.5553835120820616</v>
      </c>
      <c r="ER36" s="61">
        <f t="shared" si="410"/>
        <v>0.9090565587224505</v>
      </c>
      <c r="ES36" s="61">
        <f t="shared" si="410"/>
        <v>2.5671967488227767</v>
      </c>
      <c r="ET36" s="61">
        <f t="shared" si="410"/>
        <v>4.4091904205070458</v>
      </c>
      <c r="EU36" s="61">
        <f t="shared" si="410"/>
        <v>3.7690852264473484</v>
      </c>
      <c r="EV36" s="61">
        <f t="shared" si="410"/>
        <v>3.8915476247621035</v>
      </c>
      <c r="EW36" s="61">
        <f t="shared" si="410"/>
        <v>5.1426808961677226</v>
      </c>
      <c r="EX36" s="61">
        <f t="shared" si="410"/>
        <v>2.9662162745734055</v>
      </c>
      <c r="EY36" s="61">
        <f t="shared" si="410"/>
        <v>1.7336292548071981</v>
      </c>
      <c r="EZ36" s="61">
        <f t="shared" si="410"/>
        <v>2.4479045576986596</v>
      </c>
      <c r="FA36" s="61">
        <f t="shared" si="410"/>
        <v>4.2043046880103265</v>
      </c>
      <c r="FB36" s="61">
        <f t="shared" si="410"/>
        <v>3.5939438254609923</v>
      </c>
      <c r="FC36" s="61">
        <f t="shared" si="410"/>
        <v>3.7107156557146985</v>
      </c>
      <c r="FD36" s="61">
        <f t="shared" si="410"/>
        <v>4.903711416077309</v>
      </c>
      <c r="FE36" s="61">
        <f t="shared" si="410"/>
        <v>2.828382491905935</v>
      </c>
      <c r="FF36" s="61">
        <f t="shared" si="410"/>
        <v>1.653071178182314</v>
      </c>
      <c r="FG36" s="61">
        <f t="shared" si="410"/>
        <v>2.3341556218274633</v>
      </c>
      <c r="FH36" s="61">
        <f t="shared" si="410"/>
        <v>4.0089395611979253</v>
      </c>
      <c r="FI36" s="61">
        <f t="shared" si="410"/>
        <v>2.4735476950731599</v>
      </c>
      <c r="FJ36" s="61">
        <f t="shared" si="410"/>
        <v>2.1995696597823415</v>
      </c>
      <c r="FK36" s="61">
        <f t="shared" si="410"/>
        <v>2.898831888764795</v>
      </c>
      <c r="FL36" s="61">
        <f t="shared" si="410"/>
        <v>1.6674558687329935</v>
      </c>
      <c r="FM36" s="61">
        <f t="shared" si="410"/>
        <v>0.97190953865358543</v>
      </c>
      <c r="FN36" s="61">
        <f t="shared" si="410"/>
        <v>1.493059324269163</v>
      </c>
      <c r="FO36" s="61">
        <f t="shared" si="410"/>
        <v>2.5573775438769584</v>
      </c>
      <c r="FP36" s="61">
        <f t="shared" si="410"/>
        <v>2.1801683579491193</v>
      </c>
      <c r="FQ36" s="61">
        <f t="shared" si="410"/>
        <v>2.158063880108589</v>
      </c>
      <c r="FR36" s="61">
        <f t="shared" si="410"/>
        <v>2.8441310625594438</v>
      </c>
      <c r="FS36" s="61">
        <f t="shared" si="410"/>
        <v>1.6359910521514693</v>
      </c>
      <c r="FT36" s="61">
        <f t="shared" si="410"/>
        <v>0.95356964975997105</v>
      </c>
      <c r="FU36" s="61">
        <f t="shared" si="410"/>
        <v>1.4648853625683598</v>
      </c>
      <c r="FV36" s="61">
        <f t="shared" si="410"/>
        <v>2.5091199456660145</v>
      </c>
      <c r="FW36" s="61">
        <f t="shared" si="410"/>
        <v>2.1390286799606182</v>
      </c>
      <c r="FX36" s="61">
        <f t="shared" si="410"/>
        <v>2.1173413126139402</v>
      </c>
      <c r="FY36" s="61">
        <f t="shared" si="410"/>
        <v>2.7904624384625154</v>
      </c>
      <c r="FZ36" s="61">
        <f t="shared" si="410"/>
        <v>1.6051199752311098</v>
      </c>
      <c r="GA36" s="61">
        <f t="shared" si="410"/>
        <v>0.93557583373759912</v>
      </c>
      <c r="GB36" s="61">
        <f t="shared" si="410"/>
        <v>1.4372430422464455</v>
      </c>
      <c r="GC36" s="61">
        <f t="shared" si="410"/>
        <v>2.4617729661436045</v>
      </c>
      <c r="GD36" s="61">
        <f t="shared" si="410"/>
        <v>2.0986653058290319</v>
      </c>
      <c r="GE36" s="61">
        <f t="shared" si="410"/>
        <v>2.0773871781201119</v>
      </c>
      <c r="GF36" s="61">
        <f t="shared" si="410"/>
        <v>2.737806538867062</v>
      </c>
      <c r="GG36" s="61">
        <f t="shared" si="410"/>
        <v>1.5748314341314511</v>
      </c>
      <c r="GH36" s="61">
        <f t="shared" si="410"/>
        <v>0.91792156020709337</v>
      </c>
      <c r="GI36" s="61">
        <f t="shared" si="410"/>
        <v>1.4101223312547251</v>
      </c>
      <c r="GJ36" s="61">
        <f t="shared" si="410"/>
        <v>2.4153194219763932</v>
      </c>
      <c r="GK36" s="61">
        <f t="shared" si="410"/>
        <v>2.0590635867358036</v>
      </c>
      <c r="GL36" s="61">
        <f t="shared" si="410"/>
        <v>2.0381869763312483</v>
      </c>
      <c r="GM36" s="61">
        <f t="shared" si="410"/>
        <v>2.9115585709986247</v>
      </c>
      <c r="GN36" s="61">
        <f t="shared" si="410"/>
        <v>1.7098606617511478</v>
      </c>
      <c r="GO36" s="61">
        <f t="shared" si="410"/>
        <v>0.99466945173051813</v>
      </c>
      <c r="GP36" s="61">
        <f t="shared" si="410"/>
        <v>1.525023595346503</v>
      </c>
      <c r="GQ36" s="61">
        <f t="shared" si="410"/>
        <v>2.6069992726249391</v>
      </c>
      <c r="GR36" s="61">
        <f t="shared" si="410"/>
        <v>2.218107847493628</v>
      </c>
      <c r="GS36" s="61">
        <f t="shared" si="410"/>
        <v>2.212581590831471</v>
      </c>
      <c r="GT36" s="61">
        <f t="shared" si="410"/>
        <v>2.9102558291064211</v>
      </c>
      <c r="GU36" s="61">
        <f t="shared" si="410"/>
        <v>1.686501241596343</v>
      </c>
      <c r="GV36" s="61">
        <f t="shared" si="410"/>
        <v>0.98108068268174287</v>
      </c>
      <c r="GW36" s="61">
        <f t="shared" si="410"/>
        <v>1.5041893439325862</v>
      </c>
      <c r="GX36" s="61">
        <f t="shared" si="410"/>
        <v>2.5713835100573936</v>
      </c>
      <c r="GY36" s="61">
        <f t="shared" ref="GY36:JJ36" si="411">IF(SUMIFS($11:$11,$9:$9,"&gt;="&amp;(EOMONTH(GY$32,-1)+1),$9:$9,"&lt;="&amp;EOMONTH(GY$32,0))=0,0,SUMIFS($27:$27,$23:$23,EOMONTH(GY$32,-1)+1)*GY$11/SUMIFS($11:$11,$9:$9,"&gt;="&amp;(EOMONTH(GY$32,-1)+1),$9:$9,"&lt;="&amp;EOMONTH(GY$32,0)))</f>
        <v>2.1878049612308326</v>
      </c>
      <c r="GZ36" s="61">
        <f t="shared" si="411"/>
        <v>2.182354202037061</v>
      </c>
      <c r="HA36" s="61">
        <f t="shared" si="411"/>
        <v>2.870497098941565</v>
      </c>
      <c r="HB36" s="61">
        <f t="shared" si="411"/>
        <v>1.6634609483284097</v>
      </c>
      <c r="HC36" s="61">
        <f t="shared" si="411"/>
        <v>9.6767755786275625E-2</v>
      </c>
      <c r="HD36" s="61">
        <f t="shared" si="411"/>
        <v>0.14836397215783786</v>
      </c>
      <c r="HE36" s="61">
        <f t="shared" si="411"/>
        <v>2.5362543155363317</v>
      </c>
      <c r="HF36" s="61">
        <f t="shared" si="411"/>
        <v>2.1579160606616958</v>
      </c>
      <c r="HG36" s="61">
        <f t="shared" si="411"/>
        <v>2.1525397675206381</v>
      </c>
      <c r="HH36" s="61">
        <f t="shared" si="411"/>
        <v>2.8312815363596102</v>
      </c>
      <c r="HI36" s="61">
        <f t="shared" si="411"/>
        <v>1.6407354221657586</v>
      </c>
      <c r="HJ36" s="61">
        <f t="shared" si="411"/>
        <v>0.9544575410776801</v>
      </c>
      <c r="HK36" s="61">
        <f t="shared" si="411"/>
        <v>1.4633708397975593</v>
      </c>
      <c r="HL36" s="61">
        <f t="shared" si="411"/>
        <v>2.5016050417672195</v>
      </c>
      <c r="HM36" s="61">
        <f t="shared" si="411"/>
        <v>2.1284354900822353</v>
      </c>
      <c r="HN36" s="61">
        <f t="shared" si="411"/>
        <v>2.1231326456689987</v>
      </c>
      <c r="HO36" s="61">
        <f t="shared" si="411"/>
        <v>2.7926017208262017</v>
      </c>
      <c r="HP36" s="61">
        <f t="shared" si="411"/>
        <v>1.6183203628883618</v>
      </c>
      <c r="HQ36" s="61">
        <f t="shared" si="411"/>
        <v>0.94141813077911118</v>
      </c>
      <c r="HR36" s="61">
        <f t="shared" si="411"/>
        <v>0.78714772711023651</v>
      </c>
      <c r="HS36" s="61">
        <f t="shared" si="411"/>
        <v>1.4423439641944926</v>
      </c>
      <c r="HT36" s="61">
        <f t="shared" si="411"/>
        <v>1.2310555243156618</v>
      </c>
      <c r="HU36" s="61">
        <f t="shared" si="411"/>
        <v>1.2318599315079406</v>
      </c>
      <c r="HV36" s="61">
        <f t="shared" si="411"/>
        <v>1.6253999943918531</v>
      </c>
      <c r="HW36" s="61">
        <f t="shared" si="411"/>
        <v>0.9514821502303078</v>
      </c>
      <c r="HX36" s="61">
        <f t="shared" si="411"/>
        <v>0.45532096209172412</v>
      </c>
      <c r="HY36" s="61">
        <f t="shared" si="411"/>
        <v>0.70029734443451963</v>
      </c>
      <c r="HZ36" s="61">
        <f t="shared" si="411"/>
        <v>1.4744776785437081</v>
      </c>
      <c r="IA36" s="61">
        <f t="shared" si="411"/>
        <v>1.2584819826005098</v>
      </c>
      <c r="IB36" s="61">
        <f t="shared" si="411"/>
        <v>1.2593043110318132</v>
      </c>
      <c r="IC36" s="61">
        <f t="shared" si="411"/>
        <v>1.6616119801730485</v>
      </c>
      <c r="ID36" s="61">
        <f t="shared" si="411"/>
        <v>0.97268004503409911</v>
      </c>
      <c r="IE36" s="61">
        <f t="shared" si="411"/>
        <v>0.46546497357322708</v>
      </c>
      <c r="IF36" s="61">
        <f t="shared" si="411"/>
        <v>0.71589913941838146</v>
      </c>
      <c r="IG36" s="61">
        <f t="shared" si="411"/>
        <v>1.5073272939702744</v>
      </c>
      <c r="IH36" s="61">
        <f t="shared" si="411"/>
        <v>1.2865194698756783</v>
      </c>
      <c r="II36" s="61">
        <f t="shared" si="411"/>
        <v>1.2873601188099744</v>
      </c>
      <c r="IJ36" s="61">
        <f t="shared" si="411"/>
        <v>1.6986307260863602</v>
      </c>
      <c r="IK36" s="61">
        <f t="shared" si="411"/>
        <v>0.9943502038146802</v>
      </c>
      <c r="IL36" s="61">
        <f t="shared" si="411"/>
        <v>0.47583498160991639</v>
      </c>
      <c r="IM36" s="61">
        <f t="shared" si="411"/>
        <v>0.73184852390640576</v>
      </c>
      <c r="IN36" s="61">
        <f t="shared" si="411"/>
        <v>1.5409087599018534</v>
      </c>
      <c r="IO36" s="61">
        <f t="shared" si="411"/>
        <v>1.3151815991430036</v>
      </c>
      <c r="IP36" s="61">
        <f t="shared" si="411"/>
        <v>1.316040976739389</v>
      </c>
      <c r="IQ36" s="61">
        <f t="shared" si="411"/>
        <v>1.7364742057915235</v>
      </c>
      <c r="IR36" s="61">
        <f t="shared" si="411"/>
        <v>1.0165031480538231</v>
      </c>
      <c r="IS36" s="61">
        <f t="shared" si="411"/>
        <v>0.48643602113723633</v>
      </c>
      <c r="IT36" s="61">
        <f t="shared" si="411"/>
        <v>0.7481532417808533</v>
      </c>
      <c r="IU36" s="61">
        <f t="shared" si="411"/>
        <v>1.5752383811004576</v>
      </c>
      <c r="IV36" s="61">
        <f t="shared" si="411"/>
        <v>1.3444822866858723</v>
      </c>
      <c r="IW36" s="61">
        <f t="shared" si="411"/>
        <v>0</v>
      </c>
      <c r="IX36" s="61">
        <f t="shared" si="411"/>
        <v>0</v>
      </c>
      <c r="IY36" s="61">
        <f t="shared" si="411"/>
        <v>0</v>
      </c>
      <c r="IZ36" s="61">
        <f t="shared" si="411"/>
        <v>0</v>
      </c>
      <c r="JA36" s="61">
        <f t="shared" si="411"/>
        <v>0</v>
      </c>
      <c r="JB36" s="61">
        <f t="shared" si="411"/>
        <v>0</v>
      </c>
      <c r="JC36" s="61">
        <f t="shared" si="411"/>
        <v>0</v>
      </c>
      <c r="JD36" s="61">
        <f t="shared" si="411"/>
        <v>0</v>
      </c>
      <c r="JE36" s="61">
        <f t="shared" si="411"/>
        <v>0</v>
      </c>
      <c r="JF36" s="61">
        <f t="shared" si="411"/>
        <v>0</v>
      </c>
      <c r="JG36" s="61">
        <f t="shared" si="411"/>
        <v>0</v>
      </c>
      <c r="JH36" s="61">
        <f t="shared" si="411"/>
        <v>0</v>
      </c>
      <c r="JI36" s="61">
        <f t="shared" si="411"/>
        <v>0</v>
      </c>
      <c r="JJ36" s="61">
        <f t="shared" si="411"/>
        <v>0</v>
      </c>
      <c r="JK36" s="61">
        <f t="shared" ref="JK36:JZ36" si="412">IF(SUMIFS($11:$11,$9:$9,"&gt;="&amp;(EOMONTH(JK$32,-1)+1),$9:$9,"&lt;="&amp;EOMONTH(JK$32,0))=0,0,SUMIFS($27:$27,$23:$23,EOMONTH(JK$32,-1)+1)*JK$11/SUMIFS($11:$11,$9:$9,"&gt;="&amp;(EOMONTH(JK$32,-1)+1),$9:$9,"&lt;="&amp;EOMONTH(JK$32,0)))</f>
        <v>0</v>
      </c>
      <c r="JL36" s="61">
        <f t="shared" si="412"/>
        <v>0</v>
      </c>
      <c r="JM36" s="61">
        <f t="shared" si="412"/>
        <v>0</v>
      </c>
      <c r="JN36" s="61">
        <f t="shared" si="412"/>
        <v>0</v>
      </c>
      <c r="JO36" s="61">
        <f t="shared" si="412"/>
        <v>0</v>
      </c>
      <c r="JP36" s="61">
        <f t="shared" si="412"/>
        <v>0</v>
      </c>
      <c r="JQ36" s="61">
        <f t="shared" si="412"/>
        <v>0</v>
      </c>
      <c r="JR36" s="61">
        <f t="shared" si="412"/>
        <v>0</v>
      </c>
      <c r="JS36" s="61">
        <f t="shared" si="412"/>
        <v>0</v>
      </c>
      <c r="JT36" s="61">
        <f t="shared" si="412"/>
        <v>0</v>
      </c>
      <c r="JU36" s="61">
        <f t="shared" si="412"/>
        <v>0</v>
      </c>
      <c r="JV36" s="61">
        <f t="shared" si="412"/>
        <v>0</v>
      </c>
      <c r="JW36" s="61">
        <f t="shared" si="412"/>
        <v>0</v>
      </c>
      <c r="JX36" s="61">
        <f t="shared" si="412"/>
        <v>0</v>
      </c>
      <c r="JY36" s="61">
        <f t="shared" si="412"/>
        <v>0</v>
      </c>
      <c r="JZ36" s="61">
        <f t="shared" si="412"/>
        <v>0</v>
      </c>
      <c r="KA36" s="62">
        <f t="shared" ref="KA36:LV36" si="413">IF(SUMIFS($11:$11,$9:$9,"&gt;="&amp;(EOMONTH(KA$32,-1)+1),$9:$9,"&lt;="&amp;EOMONTH(KA$32,0))=0,0,SUMIFS($27:$27,$23:$23,EOMONTH(KA$32,-1)+1)*KA$11/SUMIFS($11:$11,$9:$9,"&gt;="&amp;(EOMONTH(KA$32,-1)+1),$9:$9,"&lt;="&amp;EOMONTH(KA$32,0)))</f>
        <v>0</v>
      </c>
      <c r="KB36" s="62">
        <f t="shared" si="413"/>
        <v>0</v>
      </c>
      <c r="KC36" s="62">
        <f t="shared" si="413"/>
        <v>0</v>
      </c>
      <c r="KD36" s="62">
        <f t="shared" si="413"/>
        <v>0</v>
      </c>
      <c r="KE36" s="62">
        <f t="shared" si="413"/>
        <v>0</v>
      </c>
      <c r="KF36" s="62">
        <f t="shared" si="413"/>
        <v>0</v>
      </c>
      <c r="KG36" s="62">
        <f t="shared" si="413"/>
        <v>0</v>
      </c>
      <c r="KH36" s="62">
        <f t="shared" si="413"/>
        <v>0</v>
      </c>
      <c r="KI36" s="62">
        <f t="shared" si="413"/>
        <v>0</v>
      </c>
      <c r="KJ36" s="62">
        <f t="shared" si="413"/>
        <v>0</v>
      </c>
      <c r="KK36" s="62">
        <f t="shared" si="413"/>
        <v>0</v>
      </c>
      <c r="KL36" s="62">
        <f t="shared" si="413"/>
        <v>0</v>
      </c>
      <c r="KM36" s="62">
        <f t="shared" si="413"/>
        <v>0</v>
      </c>
      <c r="KN36" s="62">
        <f t="shared" si="413"/>
        <v>0</v>
      </c>
      <c r="KO36" s="62">
        <f t="shared" si="413"/>
        <v>0</v>
      </c>
      <c r="KP36" s="62">
        <f t="shared" si="413"/>
        <v>0</v>
      </c>
      <c r="KQ36" s="62">
        <f t="shared" si="413"/>
        <v>0</v>
      </c>
      <c r="KR36" s="62">
        <f t="shared" si="413"/>
        <v>0</v>
      </c>
      <c r="KS36" s="62">
        <f t="shared" si="413"/>
        <v>0</v>
      </c>
      <c r="KT36" s="62">
        <f t="shared" si="413"/>
        <v>0</v>
      </c>
      <c r="KU36" s="62">
        <f t="shared" si="413"/>
        <v>0</v>
      </c>
      <c r="KV36" s="62">
        <f t="shared" si="413"/>
        <v>0</v>
      </c>
      <c r="KW36" s="62">
        <f t="shared" si="413"/>
        <v>0</v>
      </c>
      <c r="KX36" s="62">
        <f t="shared" si="413"/>
        <v>0</v>
      </c>
      <c r="KY36" s="62">
        <f t="shared" si="413"/>
        <v>0</v>
      </c>
      <c r="KZ36" s="62">
        <f t="shared" si="413"/>
        <v>0</v>
      </c>
      <c r="LA36" s="62">
        <f t="shared" si="413"/>
        <v>0</v>
      </c>
      <c r="LB36" s="62">
        <f t="shared" si="413"/>
        <v>0</v>
      </c>
      <c r="LC36" s="62">
        <f t="shared" si="413"/>
        <v>0</v>
      </c>
      <c r="LD36" s="62">
        <f t="shared" si="413"/>
        <v>0</v>
      </c>
      <c r="LE36" s="62">
        <f t="shared" si="413"/>
        <v>0</v>
      </c>
      <c r="LF36" s="62">
        <f t="shared" si="413"/>
        <v>0</v>
      </c>
      <c r="LG36" s="62">
        <f t="shared" si="413"/>
        <v>0</v>
      </c>
      <c r="LH36" s="62">
        <f t="shared" si="413"/>
        <v>0</v>
      </c>
      <c r="LI36" s="62">
        <f t="shared" si="413"/>
        <v>0</v>
      </c>
      <c r="LJ36" s="62">
        <f t="shared" si="413"/>
        <v>0</v>
      </c>
      <c r="LK36" s="62">
        <f t="shared" si="413"/>
        <v>0</v>
      </c>
      <c r="LL36" s="62">
        <f t="shared" si="413"/>
        <v>0</v>
      </c>
      <c r="LM36" s="62">
        <f t="shared" si="413"/>
        <v>0</v>
      </c>
      <c r="LN36" s="62">
        <f t="shared" si="413"/>
        <v>0</v>
      </c>
      <c r="LO36" s="62">
        <f t="shared" si="413"/>
        <v>0</v>
      </c>
      <c r="LP36" s="62">
        <f t="shared" si="413"/>
        <v>0</v>
      </c>
      <c r="LQ36" s="62">
        <f t="shared" si="413"/>
        <v>0</v>
      </c>
      <c r="LR36" s="62">
        <f t="shared" si="413"/>
        <v>0</v>
      </c>
      <c r="LS36" s="62">
        <f t="shared" si="413"/>
        <v>0</v>
      </c>
      <c r="LT36" s="62">
        <f t="shared" si="413"/>
        <v>0</v>
      </c>
      <c r="LU36" s="62">
        <f t="shared" si="413"/>
        <v>0</v>
      </c>
      <c r="LV36" s="62">
        <f t="shared" si="413"/>
        <v>0</v>
      </c>
      <c r="LW36" s="62">
        <f t="shared" ref="LW36:NO36" si="414">IF(SUMIFS($11:$11,$9:$9,"&gt;="&amp;(EOMONTH(LW$32,-1)+1),$9:$9,"&lt;="&amp;EOMONTH(LW$32,0))=0,0,SUMIFS($27:$27,$23:$23,EOMONTH(LW$32,-1)+1)*LW$11/SUMIFS($11:$11,$9:$9,"&gt;="&amp;(EOMONTH(LW$32,-1)+1),$9:$9,"&lt;="&amp;EOMONTH(LW$32,0)))</f>
        <v>0</v>
      </c>
      <c r="LX36" s="62">
        <f t="shared" si="414"/>
        <v>0</v>
      </c>
      <c r="LY36" s="62">
        <f t="shared" si="414"/>
        <v>0</v>
      </c>
      <c r="LZ36" s="62">
        <f t="shared" si="414"/>
        <v>0</v>
      </c>
      <c r="MA36" s="62">
        <f t="shared" si="414"/>
        <v>0</v>
      </c>
      <c r="MB36" s="62">
        <f t="shared" si="414"/>
        <v>0</v>
      </c>
      <c r="MC36" s="62">
        <f t="shared" si="414"/>
        <v>0</v>
      </c>
      <c r="MD36" s="62">
        <f t="shared" si="414"/>
        <v>0</v>
      </c>
      <c r="ME36" s="62">
        <f t="shared" si="414"/>
        <v>0</v>
      </c>
      <c r="MF36" s="62">
        <f t="shared" si="414"/>
        <v>0</v>
      </c>
      <c r="MG36" s="62">
        <f t="shared" si="414"/>
        <v>0</v>
      </c>
      <c r="MH36" s="62">
        <f t="shared" si="414"/>
        <v>0</v>
      </c>
      <c r="MI36" s="62">
        <f t="shared" si="414"/>
        <v>0</v>
      </c>
      <c r="MJ36" s="62">
        <f t="shared" si="414"/>
        <v>0</v>
      </c>
      <c r="MK36" s="62">
        <f t="shared" si="414"/>
        <v>0</v>
      </c>
      <c r="ML36" s="62">
        <f t="shared" si="414"/>
        <v>0</v>
      </c>
      <c r="MM36" s="62">
        <f t="shared" si="414"/>
        <v>0</v>
      </c>
      <c r="MN36" s="62">
        <f t="shared" si="414"/>
        <v>0</v>
      </c>
      <c r="MO36" s="62">
        <f t="shared" si="414"/>
        <v>0</v>
      </c>
      <c r="MP36" s="62">
        <f t="shared" si="414"/>
        <v>0</v>
      </c>
      <c r="MQ36" s="62">
        <f t="shared" si="414"/>
        <v>0</v>
      </c>
      <c r="MR36" s="62">
        <f t="shared" si="414"/>
        <v>0</v>
      </c>
      <c r="MS36" s="62">
        <f t="shared" si="414"/>
        <v>0</v>
      </c>
      <c r="MT36" s="62">
        <f t="shared" si="414"/>
        <v>0</v>
      </c>
      <c r="MU36" s="62">
        <f t="shared" si="414"/>
        <v>0</v>
      </c>
      <c r="MV36" s="62">
        <f t="shared" si="414"/>
        <v>0</v>
      </c>
      <c r="MW36" s="62">
        <f t="shared" si="414"/>
        <v>0</v>
      </c>
      <c r="MX36" s="62">
        <f t="shared" si="414"/>
        <v>0</v>
      </c>
      <c r="MY36" s="62">
        <f t="shared" si="414"/>
        <v>0</v>
      </c>
      <c r="MZ36" s="62">
        <f t="shared" si="414"/>
        <v>0</v>
      </c>
      <c r="NA36" s="62">
        <f t="shared" si="414"/>
        <v>0</v>
      </c>
      <c r="NB36" s="62">
        <f t="shared" si="414"/>
        <v>0</v>
      </c>
      <c r="NC36" s="62">
        <f t="shared" si="414"/>
        <v>0</v>
      </c>
      <c r="ND36" s="62">
        <f t="shared" si="414"/>
        <v>0</v>
      </c>
      <c r="NE36" s="62">
        <f t="shared" si="414"/>
        <v>0</v>
      </c>
      <c r="NF36" s="62">
        <f t="shared" si="414"/>
        <v>0</v>
      </c>
      <c r="NG36" s="62">
        <f t="shared" si="414"/>
        <v>0</v>
      </c>
      <c r="NH36" s="62">
        <f t="shared" si="414"/>
        <v>0</v>
      </c>
      <c r="NI36" s="62">
        <f t="shared" si="414"/>
        <v>0</v>
      </c>
      <c r="NJ36" s="62">
        <f t="shared" si="414"/>
        <v>0</v>
      </c>
      <c r="NK36" s="62">
        <f t="shared" si="414"/>
        <v>0</v>
      </c>
      <c r="NL36" s="62">
        <f t="shared" si="414"/>
        <v>0</v>
      </c>
      <c r="NM36" s="62">
        <f t="shared" si="414"/>
        <v>0</v>
      </c>
      <c r="NN36" s="62">
        <f t="shared" si="414"/>
        <v>0</v>
      </c>
      <c r="NO36" s="63">
        <f t="shared" si="414"/>
        <v>0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/>
      <c r="L37" s="1"/>
      <c r="M37" s="1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1"/>
      <c r="NQ37" s="1"/>
    </row>
    <row r="38" spans="1:381" x14ac:dyDescent="0.2">
      <c r="A38" s="1"/>
      <c r="B38" s="1"/>
      <c r="C38" s="135" t="s">
        <v>131</v>
      </c>
      <c r="D38" s="135"/>
      <c r="E38" s="135" t="s">
        <v>137</v>
      </c>
      <c r="F38" s="1"/>
      <c r="G38" s="1" t="s">
        <v>0</v>
      </c>
      <c r="H38" s="1"/>
      <c r="I38" s="1"/>
      <c r="J38" s="1"/>
      <c r="K38" s="9">
        <f>SUM(N38:NO38)</f>
        <v>11530.588235294124</v>
      </c>
      <c r="L38" s="1"/>
      <c r="M38" s="1"/>
      <c r="N38" s="61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38" s="61">
        <f t="shared" ref="O38:BZ38" si="415">IF(SUMIFS($11:$11,$9:$9,"&gt;="&amp;(EOMONTH(O$32,-1)+1),$9:$9,"&lt;="&amp;EOMONTH(O$32,0))=0,0,SUMIFS($29:$29,$23:$23,EOMONTH(O$32,-1)+1)*O$11/SUMIFS($11:$11,$9:$9,"&gt;="&amp;(EOMONTH(O$32,-1)+1),$9:$9,"&lt;="&amp;EOMONTH(O$32,0)))</f>
        <v>35.052311857667831</v>
      </c>
      <c r="P38" s="61">
        <f t="shared" si="415"/>
        <v>60.900115240941233</v>
      </c>
      <c r="Q38" s="61">
        <f t="shared" si="415"/>
        <v>89.86198500701623</v>
      </c>
      <c r="R38" s="61">
        <f t="shared" si="415"/>
        <v>80.62706973221178</v>
      </c>
      <c r="S38" s="61">
        <f t="shared" si="415"/>
        <v>83.749925079460041</v>
      </c>
      <c r="T38" s="61">
        <f t="shared" si="415"/>
        <v>171.64376150691399</v>
      </c>
      <c r="U38" s="61">
        <f t="shared" si="415"/>
        <v>196.05973733339113</v>
      </c>
      <c r="V38" s="61">
        <f t="shared" si="415"/>
        <v>149.55490852704443</v>
      </c>
      <c r="W38" s="61">
        <f t="shared" si="415"/>
        <v>278.39750732914837</v>
      </c>
      <c r="X38" s="61">
        <f t="shared" si="415"/>
        <v>410.79319030227771</v>
      </c>
      <c r="Y38" s="61">
        <f t="shared" si="415"/>
        <v>368.57689263634086</v>
      </c>
      <c r="Z38" s="61">
        <f t="shared" si="415"/>
        <v>382.85264796100319</v>
      </c>
      <c r="AA38" s="61">
        <f t="shared" si="415"/>
        <v>523.099123464375</v>
      </c>
      <c r="AB38" s="61">
        <f t="shared" si="415"/>
        <v>358.50534564853854</v>
      </c>
      <c r="AC38" s="61">
        <f t="shared" si="415"/>
        <v>195.33490478885273</v>
      </c>
      <c r="AD38" s="61">
        <f t="shared" si="415"/>
        <v>254.53210320028731</v>
      </c>
      <c r="AE38" s="61">
        <f t="shared" si="415"/>
        <v>375.5782719145314</v>
      </c>
      <c r="AF38" s="61">
        <f t="shared" si="415"/>
        <v>336.98093267350134</v>
      </c>
      <c r="AG38" s="61">
        <f t="shared" si="415"/>
        <v>350.03291026632849</v>
      </c>
      <c r="AH38" s="61">
        <f t="shared" si="415"/>
        <v>478.25686858681775</v>
      </c>
      <c r="AI38" s="61">
        <f t="shared" si="415"/>
        <v>327.77276101320325</v>
      </c>
      <c r="AJ38" s="61">
        <f t="shared" si="415"/>
        <v>178.5899759711281</v>
      </c>
      <c r="AK38" s="61">
        <f t="shared" si="415"/>
        <v>232.71254179357561</v>
      </c>
      <c r="AL38" s="61">
        <f t="shared" si="415"/>
        <v>686.76424860163286</v>
      </c>
      <c r="AM38" s="61">
        <f t="shared" si="415"/>
        <v>616.18702232396242</v>
      </c>
      <c r="AN38" s="61">
        <f t="shared" si="415"/>
        <v>576.047913106225</v>
      </c>
      <c r="AO38" s="61">
        <f t="shared" si="415"/>
        <v>699.61388835260334</v>
      </c>
      <c r="AP38" s="61">
        <f t="shared" si="415"/>
        <v>419.54458373560686</v>
      </c>
      <c r="AQ38" s="61">
        <f t="shared" si="415"/>
        <v>195.93659137476334</v>
      </c>
      <c r="AR38" s="61">
        <f t="shared" si="415"/>
        <v>255.31613384931421</v>
      </c>
      <c r="AS38" s="61">
        <f t="shared" si="415"/>
        <v>70.291624900354009</v>
      </c>
      <c r="AT38" s="61">
        <f t="shared" si="415"/>
        <v>63.280482572002015</v>
      </c>
      <c r="AU38" s="61">
        <f t="shared" si="415"/>
        <v>63.055112510346291</v>
      </c>
      <c r="AV38" s="61">
        <f t="shared" si="415"/>
        <v>85.070193535940135</v>
      </c>
      <c r="AW38" s="61">
        <f t="shared" si="415"/>
        <v>49.03756288915482</v>
      </c>
      <c r="AX38" s="61">
        <f t="shared" si="415"/>
        <v>27.60470496729226</v>
      </c>
      <c r="AY38" s="61">
        <f t="shared" si="415"/>
        <v>39.716744211043647</v>
      </c>
      <c r="AZ38" s="61">
        <f t="shared" si="415"/>
        <v>71.966917220277381</v>
      </c>
      <c r="BA38" s="61">
        <f t="shared" si="415"/>
        <v>64.78867514265616</v>
      </c>
      <c r="BB38" s="61">
        <f t="shared" si="415"/>
        <v>64.557933733646223</v>
      </c>
      <c r="BC38" s="61">
        <f t="shared" si="415"/>
        <v>87.097710215020911</v>
      </c>
      <c r="BD38" s="61">
        <f t="shared" si="415"/>
        <v>55.226927212792269</v>
      </c>
      <c r="BE38" s="61">
        <f t="shared" si="415"/>
        <v>28.262620477013577</v>
      </c>
      <c r="BF38" s="61">
        <f t="shared" si="415"/>
        <v>40.66333147010112</v>
      </c>
      <c r="BG38" s="61">
        <f t="shared" si="415"/>
        <v>73.682137545296328</v>
      </c>
      <c r="BH38" s="61">
        <f t="shared" si="415"/>
        <v>66.332813153953666</v>
      </c>
      <c r="BI38" s="61">
        <f t="shared" si="415"/>
        <v>66.096572379820913</v>
      </c>
      <c r="BJ38" s="61">
        <f t="shared" si="415"/>
        <v>89.173549622816466</v>
      </c>
      <c r="BK38" s="61">
        <f t="shared" si="415"/>
        <v>51.402887026824544</v>
      </c>
      <c r="BL38" s="61">
        <f t="shared" si="415"/>
        <v>31.82983802549456</v>
      </c>
      <c r="BM38" s="61">
        <f t="shared" si="415"/>
        <v>45.795727092008129</v>
      </c>
      <c r="BN38" s="61">
        <f t="shared" si="415"/>
        <v>82.982061247521386</v>
      </c>
      <c r="BO38" s="61">
        <f t="shared" si="415"/>
        <v>74.705128640953319</v>
      </c>
      <c r="BP38" s="61">
        <f t="shared" si="415"/>
        <v>67.671882101827578</v>
      </c>
      <c r="BQ38" s="61">
        <f t="shared" si="415"/>
        <v>91.298863456935251</v>
      </c>
      <c r="BR38" s="61">
        <f t="shared" si="415"/>
        <v>52.627995451619185</v>
      </c>
      <c r="BS38" s="61">
        <f t="shared" si="415"/>
        <v>29.625866414810034</v>
      </c>
      <c r="BT38" s="61">
        <f t="shared" si="415"/>
        <v>42.624725017772043</v>
      </c>
      <c r="BU38" s="61">
        <f t="shared" si="415"/>
        <v>6.6648175334410995</v>
      </c>
      <c r="BV38" s="61">
        <f t="shared" si="415"/>
        <v>6.3196173920705778</v>
      </c>
      <c r="BW38" s="61">
        <f t="shared" si="415"/>
        <v>6.1832361549101016</v>
      </c>
      <c r="BX38" s="61">
        <f t="shared" si="415"/>
        <v>8.4032697699658403</v>
      </c>
      <c r="BY38" s="61">
        <f t="shared" si="415"/>
        <v>5.000015159829041</v>
      </c>
      <c r="BZ38" s="61">
        <f t="shared" si="415"/>
        <v>3.6880234852288587</v>
      </c>
      <c r="CA38" s="61">
        <f t="shared" ref="CA38:EL38" si="416">IF(SUMIFS($11:$11,$9:$9,"&gt;="&amp;(EOMONTH(CA$32,-1)+1),$9:$9,"&lt;="&amp;EOMONTH(CA$32,0))=0,0,SUMIFS($29:$29,$23:$23,EOMONTH(CA$32,-1)+1)*CA$11/SUMIFS($11:$11,$9:$9,"&gt;="&amp;(EOMONTH(CA$32,-1)+1),$9:$9,"&lt;="&amp;EOMONTH(CA$32,0)))</f>
        <v>5.3451459022289542</v>
      </c>
      <c r="CB38" s="61">
        <f t="shared" si="416"/>
        <v>9.2297331980933439</v>
      </c>
      <c r="CC38" s="61">
        <f t="shared" si="416"/>
        <v>7.9817758195350228</v>
      </c>
      <c r="CD38" s="61">
        <f t="shared" si="416"/>
        <v>6.50793681614085</v>
      </c>
      <c r="CE38" s="61">
        <f t="shared" si="416"/>
        <v>8.8445511932285665</v>
      </c>
      <c r="CF38" s="61">
        <f t="shared" si="416"/>
        <v>5.262581264031776</v>
      </c>
      <c r="CG38" s="61">
        <f t="shared" si="416"/>
        <v>2.9859176075190725</v>
      </c>
      <c r="CH38" s="61">
        <f t="shared" si="416"/>
        <v>4.3275660602886461</v>
      </c>
      <c r="CI38" s="61">
        <f t="shared" si="416"/>
        <v>7.7715317970290156</v>
      </c>
      <c r="CJ38" s="61">
        <f t="shared" si="416"/>
        <v>7.0007694208376368</v>
      </c>
      <c r="CK38" s="61">
        <f t="shared" si="416"/>
        <v>6.8496885032037538</v>
      </c>
      <c r="CL38" s="61">
        <f t="shared" si="416"/>
        <v>9.3090056550640554</v>
      </c>
      <c r="CM38" s="61">
        <f t="shared" si="416"/>
        <v>5.5389355182445543</v>
      </c>
      <c r="CN38" s="61">
        <f t="shared" si="416"/>
        <v>3.142717282843146</v>
      </c>
      <c r="CO38" s="61">
        <f t="shared" si="416"/>
        <v>4.5548198034890621</v>
      </c>
      <c r="CP38" s="61">
        <f t="shared" si="416"/>
        <v>8.1796387251894842</v>
      </c>
      <c r="CQ38" s="61">
        <f t="shared" si="416"/>
        <v>7.3684012568406789</v>
      </c>
      <c r="CR38" s="61">
        <f t="shared" si="416"/>
        <v>10.814079926503601</v>
      </c>
      <c r="CS38" s="61">
        <f t="shared" si="416"/>
        <v>13.716990059744818</v>
      </c>
      <c r="CT38" s="61">
        <f t="shared" si="416"/>
        <v>7.5787425745700689</v>
      </c>
      <c r="CU38" s="61">
        <f t="shared" si="416"/>
        <v>3.9693011870159247</v>
      </c>
      <c r="CV38" s="61">
        <f t="shared" si="416"/>
        <v>5.2734080701611736</v>
      </c>
      <c r="CW38" s="61">
        <f t="shared" si="416"/>
        <v>8.6091765976171093</v>
      </c>
      <c r="CX38" s="61">
        <f t="shared" si="416"/>
        <v>7.7553385661022283</v>
      </c>
      <c r="CY38" s="61">
        <f t="shared" si="416"/>
        <v>7.5879735813848797</v>
      </c>
      <c r="CZ38" s="61">
        <f t="shared" si="416"/>
        <v>5.4238685863858445</v>
      </c>
      <c r="DA38" s="61">
        <f t="shared" si="416"/>
        <v>2.7194688421220885</v>
      </c>
      <c r="DB38" s="61">
        <f t="shared" si="416"/>
        <v>1.600256489794871</v>
      </c>
      <c r="DC38" s="61">
        <f t="shared" si="416"/>
        <v>2.2590521408043083</v>
      </c>
      <c r="DD38" s="61">
        <f t="shared" si="416"/>
        <v>3.9064120612203701</v>
      </c>
      <c r="DE38" s="61">
        <f t="shared" si="416"/>
        <v>3.3620738672233692</v>
      </c>
      <c r="DF38" s="61">
        <f t="shared" si="416"/>
        <v>3.4949884031816563</v>
      </c>
      <c r="DG38" s="61">
        <f t="shared" si="416"/>
        <v>4.6501296610984042</v>
      </c>
      <c r="DH38" s="61">
        <f t="shared" si="416"/>
        <v>2.6810869369282688</v>
      </c>
      <c r="DI38" s="61">
        <f t="shared" si="416"/>
        <v>1.5776708686891059</v>
      </c>
      <c r="DJ38" s="61">
        <f t="shared" si="416"/>
        <v>2.2271684421374069</v>
      </c>
      <c r="DK38" s="61">
        <f t="shared" si="416"/>
        <v>3.8512779353721927</v>
      </c>
      <c r="DL38" s="61">
        <f t="shared" si="416"/>
        <v>3.3146223949256779</v>
      </c>
      <c r="DM38" s="61">
        <f t="shared" si="416"/>
        <v>3.4456610082629684</v>
      </c>
      <c r="DN38" s="61">
        <f t="shared" si="416"/>
        <v>4.5844988904763069</v>
      </c>
      <c r="DO38" s="61">
        <f t="shared" si="416"/>
        <v>2.6432467443746108</v>
      </c>
      <c r="DP38" s="61">
        <f t="shared" si="416"/>
        <v>1.555404015408365</v>
      </c>
      <c r="DQ38" s="61">
        <f t="shared" si="416"/>
        <v>2.1957347420439421</v>
      </c>
      <c r="DR38" s="61">
        <f t="shared" si="416"/>
        <v>3.7969219588296697</v>
      </c>
      <c r="DS38" s="61">
        <f t="shared" si="416"/>
        <v>3.2678406408769431</v>
      </c>
      <c r="DT38" s="61">
        <f t="shared" si="416"/>
        <v>3.3970298078973875</v>
      </c>
      <c r="DU38" s="61">
        <f t="shared" si="416"/>
        <v>4.5197944161870822</v>
      </c>
      <c r="DV38" s="61">
        <f t="shared" si="416"/>
        <v>2.6059406188639787</v>
      </c>
      <c r="DW38" s="61">
        <f t="shared" si="416"/>
        <v>1.5334514309430449</v>
      </c>
      <c r="DX38" s="61">
        <f t="shared" si="416"/>
        <v>2.1647446893562465</v>
      </c>
      <c r="DY38" s="61">
        <f t="shared" si="416"/>
        <v>3.7433331489875186</v>
      </c>
      <c r="DZ38" s="61">
        <f t="shared" si="416"/>
        <v>3.2217191528407803</v>
      </c>
      <c r="EA38" s="61">
        <f t="shared" si="416"/>
        <v>3.3490849761685721</v>
      </c>
      <c r="EB38" s="61">
        <f t="shared" si="416"/>
        <v>4.4560031647152387</v>
      </c>
      <c r="EC38" s="61">
        <f t="shared" si="416"/>
        <v>2.5691610227072839</v>
      </c>
      <c r="ED38" s="61">
        <f t="shared" si="416"/>
        <v>1.323162580395062</v>
      </c>
      <c r="EE38" s="61">
        <f t="shared" si="416"/>
        <v>0.98822661177245419</v>
      </c>
      <c r="EF38" s="61">
        <f t="shared" si="416"/>
        <v>1.6972907557300905</v>
      </c>
      <c r="EG38" s="61">
        <f t="shared" si="416"/>
        <v>1.4508861950381069</v>
      </c>
      <c r="EH38" s="61">
        <f t="shared" si="416"/>
        <v>1.4980273426776933</v>
      </c>
      <c r="EI38" s="61">
        <f t="shared" si="416"/>
        <v>1.9796434066758779</v>
      </c>
      <c r="EJ38" s="61">
        <f t="shared" si="416"/>
        <v>1.1418267260388884</v>
      </c>
      <c r="EK38" s="61">
        <f t="shared" si="416"/>
        <v>0.6673499276334558</v>
      </c>
      <c r="EL38" s="61">
        <f t="shared" si="416"/>
        <v>0.94230581590842211</v>
      </c>
      <c r="EM38" s="61">
        <f t="shared" ref="EM38:GX38" si="417">IF(SUMIFS($11:$11,$9:$9,"&gt;="&amp;(EOMONTH(EM$32,-1)+1),$9:$9,"&lt;="&amp;EOMONTH(EM$32,0))=0,0,SUMIFS($29:$29,$23:$23,EOMONTH(EM$32,-1)+1)*EM$11/SUMIFS($11:$11,$9:$9,"&gt;="&amp;(EOMONTH(EM$32,-1)+1),$9:$9,"&lt;="&amp;EOMONTH(EM$32,0)))</f>
        <v>1.6184212521290919</v>
      </c>
      <c r="EN38" s="61">
        <f t="shared" si="417"/>
        <v>1.3834665890584739</v>
      </c>
      <c r="EO38" s="61">
        <f t="shared" si="417"/>
        <v>1.4284171874942986</v>
      </c>
      <c r="EP38" s="61">
        <f t="shared" si="417"/>
        <v>1.8876535739000813</v>
      </c>
      <c r="EQ38" s="61">
        <f t="shared" si="417"/>
        <v>1.0887684584574431</v>
      </c>
      <c r="ER38" s="61">
        <f t="shared" si="417"/>
        <v>0.63633959110571536</v>
      </c>
      <c r="ES38" s="61">
        <f t="shared" si="417"/>
        <v>1.7970377241759434</v>
      </c>
      <c r="ET38" s="61">
        <f t="shared" si="417"/>
        <v>3.086433294354932</v>
      </c>
      <c r="EU38" s="61">
        <f t="shared" si="417"/>
        <v>2.6383596585131435</v>
      </c>
      <c r="EV38" s="61">
        <f t="shared" si="417"/>
        <v>2.7240833373334725</v>
      </c>
      <c r="EW38" s="61">
        <f t="shared" si="417"/>
        <v>3.5998766273174057</v>
      </c>
      <c r="EX38" s="61">
        <f t="shared" si="417"/>
        <v>2.0763513922013836</v>
      </c>
      <c r="EY38" s="61">
        <f t="shared" si="417"/>
        <v>1.2135404783650388</v>
      </c>
      <c r="EZ38" s="61">
        <f t="shared" si="417"/>
        <v>1.7135331903890616</v>
      </c>
      <c r="FA38" s="61">
        <f t="shared" si="417"/>
        <v>2.9430132816072283</v>
      </c>
      <c r="FB38" s="61">
        <f t="shared" si="417"/>
        <v>2.5157606778226942</v>
      </c>
      <c r="FC38" s="61">
        <f t="shared" si="417"/>
        <v>2.5975009590002891</v>
      </c>
      <c r="FD38" s="61">
        <f t="shared" si="417"/>
        <v>3.4325979912541165</v>
      </c>
      <c r="FE38" s="61">
        <f t="shared" si="417"/>
        <v>1.9798677443341544</v>
      </c>
      <c r="FF38" s="61">
        <f t="shared" si="417"/>
        <v>1.1571498247276197</v>
      </c>
      <c r="FG38" s="61">
        <f t="shared" si="417"/>
        <v>1.6339089352792244</v>
      </c>
      <c r="FH38" s="61">
        <f t="shared" si="417"/>
        <v>2.8062576928385474</v>
      </c>
      <c r="FI38" s="61">
        <f t="shared" si="417"/>
        <v>1.4841286170438961</v>
      </c>
      <c r="FJ38" s="61">
        <f t="shared" si="417"/>
        <v>1.3197417958694049</v>
      </c>
      <c r="FK38" s="61">
        <f t="shared" si="417"/>
        <v>1.739299133258877</v>
      </c>
      <c r="FL38" s="61">
        <f t="shared" si="417"/>
        <v>1.0004735212397959</v>
      </c>
      <c r="FM38" s="61">
        <f t="shared" si="417"/>
        <v>0.5831457231921513</v>
      </c>
      <c r="FN38" s="61">
        <f t="shared" si="417"/>
        <v>0.89583559456149786</v>
      </c>
      <c r="FO38" s="61">
        <f t="shared" si="417"/>
        <v>1.5344265263261752</v>
      </c>
      <c r="FP38" s="61">
        <f t="shared" si="417"/>
        <v>1.3081010147694716</v>
      </c>
      <c r="FQ38" s="61">
        <f t="shared" si="417"/>
        <v>1.2948383280651534</v>
      </c>
      <c r="FR38" s="61">
        <f t="shared" si="417"/>
        <v>1.7064786375356662</v>
      </c>
      <c r="FS38" s="61">
        <f t="shared" si="417"/>
        <v>0.98159463129088154</v>
      </c>
      <c r="FT38" s="61">
        <f t="shared" si="417"/>
        <v>0.57214178985598263</v>
      </c>
      <c r="FU38" s="61">
        <f t="shared" si="417"/>
        <v>0.87893121754101589</v>
      </c>
      <c r="FV38" s="61">
        <f t="shared" si="417"/>
        <v>1.5054719673996089</v>
      </c>
      <c r="FW38" s="61">
        <f t="shared" si="417"/>
        <v>1.283417207976371</v>
      </c>
      <c r="FX38" s="61">
        <f t="shared" si="417"/>
        <v>1.2704047875683639</v>
      </c>
      <c r="FY38" s="61">
        <f t="shared" si="417"/>
        <v>1.6742774630775092</v>
      </c>
      <c r="FZ38" s="61">
        <f t="shared" si="417"/>
        <v>0.96307198513866599</v>
      </c>
      <c r="GA38" s="61">
        <f t="shared" si="417"/>
        <v>0.56134550024255947</v>
      </c>
      <c r="GB38" s="61">
        <f t="shared" si="417"/>
        <v>0.86234582534786741</v>
      </c>
      <c r="GC38" s="61">
        <f t="shared" si="417"/>
        <v>1.477063779686163</v>
      </c>
      <c r="GD38" s="61">
        <f t="shared" si="417"/>
        <v>1.2591991834974192</v>
      </c>
      <c r="GE38" s="61">
        <f t="shared" si="417"/>
        <v>1.2464323068720673</v>
      </c>
      <c r="GF38" s="61">
        <f t="shared" si="417"/>
        <v>1.6426839233202375</v>
      </c>
      <c r="GG38" s="61">
        <f t="shared" si="417"/>
        <v>0.94489886047887084</v>
      </c>
      <c r="GH38" s="61">
        <f t="shared" si="417"/>
        <v>0.55075293612425602</v>
      </c>
      <c r="GI38" s="61">
        <f t="shared" si="417"/>
        <v>0.84607339875283505</v>
      </c>
      <c r="GJ38" s="61">
        <f t="shared" si="417"/>
        <v>1.4491916531858362</v>
      </c>
      <c r="GK38" s="61">
        <f t="shared" si="417"/>
        <v>1.2354381520414821</v>
      </c>
      <c r="GL38" s="61">
        <f t="shared" si="417"/>
        <v>1.2229121857987491</v>
      </c>
      <c r="GM38" s="61">
        <f t="shared" si="417"/>
        <v>1.4557792854993123</v>
      </c>
      <c r="GN38" s="61">
        <f t="shared" si="417"/>
        <v>0.85493033087557391</v>
      </c>
      <c r="GO38" s="61">
        <f t="shared" si="417"/>
        <v>0.49733472586525906</v>
      </c>
      <c r="GP38" s="61">
        <f t="shared" si="417"/>
        <v>0.7625117976732515</v>
      </c>
      <c r="GQ38" s="61">
        <f t="shared" si="417"/>
        <v>1.3034996363124696</v>
      </c>
      <c r="GR38" s="61">
        <f t="shared" si="417"/>
        <v>1.109053923746814</v>
      </c>
      <c r="GS38" s="61">
        <f t="shared" si="417"/>
        <v>1.1062907954157355</v>
      </c>
      <c r="GT38" s="61">
        <f t="shared" si="417"/>
        <v>1.4551279145532106</v>
      </c>
      <c r="GU38" s="61">
        <f t="shared" si="417"/>
        <v>0.84325062079817148</v>
      </c>
      <c r="GV38" s="61">
        <f t="shared" si="417"/>
        <v>0.49054034134087143</v>
      </c>
      <c r="GW38" s="61">
        <f t="shared" si="417"/>
        <v>0.75209467196629309</v>
      </c>
      <c r="GX38" s="61">
        <f t="shared" si="417"/>
        <v>1.2856917550286968</v>
      </c>
      <c r="GY38" s="61">
        <f t="shared" ref="GY38:JJ38" si="418">IF(SUMIFS($11:$11,$9:$9,"&gt;="&amp;(EOMONTH(GY$32,-1)+1),$9:$9,"&lt;="&amp;EOMONTH(GY$32,0))=0,0,SUMIFS($29:$29,$23:$23,EOMONTH(GY$32,-1)+1)*GY$11/SUMIFS($11:$11,$9:$9,"&gt;="&amp;(EOMONTH(GY$32,-1)+1),$9:$9,"&lt;="&amp;EOMONTH(GY$32,0)))</f>
        <v>1.0939024806154163</v>
      </c>
      <c r="GZ38" s="61">
        <f t="shared" si="418"/>
        <v>1.0911771010185305</v>
      </c>
      <c r="HA38" s="61">
        <f t="shared" si="418"/>
        <v>1.4352485494707825</v>
      </c>
      <c r="HB38" s="61">
        <f t="shared" si="418"/>
        <v>0.83173047416420487</v>
      </c>
      <c r="HC38" s="61">
        <f t="shared" si="418"/>
        <v>4.8383877893137812E-2</v>
      </c>
      <c r="HD38" s="61">
        <f t="shared" si="418"/>
        <v>7.4181986078918932E-2</v>
      </c>
      <c r="HE38" s="61">
        <f t="shared" si="418"/>
        <v>1.2681271577681659</v>
      </c>
      <c r="HF38" s="61">
        <f t="shared" si="418"/>
        <v>1.0789580303308479</v>
      </c>
      <c r="HG38" s="61">
        <f t="shared" si="418"/>
        <v>1.0762698837603191</v>
      </c>
      <c r="HH38" s="61">
        <f t="shared" si="418"/>
        <v>1.4156407681798051</v>
      </c>
      <c r="HI38" s="61">
        <f t="shared" si="418"/>
        <v>0.82036771108287931</v>
      </c>
      <c r="HJ38" s="61">
        <f t="shared" si="418"/>
        <v>0.47722877053884005</v>
      </c>
      <c r="HK38" s="61">
        <f t="shared" si="418"/>
        <v>0.73168541989877967</v>
      </c>
      <c r="HL38" s="61">
        <f t="shared" si="418"/>
        <v>1.2508025208836098</v>
      </c>
      <c r="HM38" s="61">
        <f t="shared" si="418"/>
        <v>1.0642177450411177</v>
      </c>
      <c r="HN38" s="61">
        <f t="shared" si="418"/>
        <v>1.0615663228344994</v>
      </c>
      <c r="HO38" s="61">
        <f t="shared" si="418"/>
        <v>1.3963008604131009</v>
      </c>
      <c r="HP38" s="61">
        <f t="shared" si="418"/>
        <v>0.80916018144418089</v>
      </c>
      <c r="HQ38" s="61">
        <f t="shared" si="418"/>
        <v>0.47070906538955559</v>
      </c>
      <c r="HR38" s="61">
        <f t="shared" si="418"/>
        <v>0.31485909084409464</v>
      </c>
      <c r="HS38" s="61">
        <f t="shared" si="418"/>
        <v>0.57693758567779707</v>
      </c>
      <c r="HT38" s="61">
        <f t="shared" si="418"/>
        <v>0.49242220972626471</v>
      </c>
      <c r="HU38" s="61">
        <f t="shared" si="418"/>
        <v>0.49274397260317632</v>
      </c>
      <c r="HV38" s="61">
        <f t="shared" si="418"/>
        <v>0.65015999775674127</v>
      </c>
      <c r="HW38" s="61">
        <f t="shared" si="418"/>
        <v>0.38059286009212312</v>
      </c>
      <c r="HX38" s="61">
        <f t="shared" si="418"/>
        <v>0.18212838483668967</v>
      </c>
      <c r="HY38" s="61">
        <f t="shared" si="418"/>
        <v>0.28011893777380786</v>
      </c>
      <c r="HZ38" s="61">
        <f t="shared" si="418"/>
        <v>0.58979107141748321</v>
      </c>
      <c r="IA38" s="61">
        <f t="shared" si="418"/>
        <v>0.50339279304020401</v>
      </c>
      <c r="IB38" s="61">
        <f t="shared" si="418"/>
        <v>0.50372172441272522</v>
      </c>
      <c r="IC38" s="61">
        <f t="shared" si="418"/>
        <v>0.66464479206921934</v>
      </c>
      <c r="ID38" s="61">
        <f t="shared" si="418"/>
        <v>0.38907201801363961</v>
      </c>
      <c r="IE38" s="61">
        <f t="shared" si="418"/>
        <v>0.18618598942929085</v>
      </c>
      <c r="IF38" s="61">
        <f t="shared" si="418"/>
        <v>0.28635965576735256</v>
      </c>
      <c r="IG38" s="61">
        <f t="shared" si="418"/>
        <v>0.60293091758810968</v>
      </c>
      <c r="IH38" s="61">
        <f t="shared" si="418"/>
        <v>0.5146077879502714</v>
      </c>
      <c r="II38" s="61">
        <f t="shared" si="418"/>
        <v>0.5149440475239897</v>
      </c>
      <c r="IJ38" s="61">
        <f t="shared" si="418"/>
        <v>0.67945229043454403</v>
      </c>
      <c r="IK38" s="61">
        <f t="shared" si="418"/>
        <v>0.39774008152587209</v>
      </c>
      <c r="IL38" s="61">
        <f t="shared" si="418"/>
        <v>0.19033399264396658</v>
      </c>
      <c r="IM38" s="61">
        <f t="shared" si="418"/>
        <v>0.29273940956256234</v>
      </c>
      <c r="IN38" s="61">
        <f t="shared" si="418"/>
        <v>0.61636350396074135</v>
      </c>
      <c r="IO38" s="61">
        <f t="shared" si="418"/>
        <v>0.52607263965720141</v>
      </c>
      <c r="IP38" s="61">
        <f t="shared" si="418"/>
        <v>0.52641639069575563</v>
      </c>
      <c r="IQ38" s="61">
        <f t="shared" si="418"/>
        <v>0.69458968231660934</v>
      </c>
      <c r="IR38" s="61">
        <f t="shared" si="418"/>
        <v>0.40660125922152923</v>
      </c>
      <c r="IS38" s="61">
        <f t="shared" si="418"/>
        <v>0.19457440845489452</v>
      </c>
      <c r="IT38" s="61">
        <f t="shared" si="418"/>
        <v>0.29926129671234136</v>
      </c>
      <c r="IU38" s="61">
        <f t="shared" si="418"/>
        <v>0.630095352440183</v>
      </c>
      <c r="IV38" s="61">
        <f t="shared" si="418"/>
        <v>0.53779291467434898</v>
      </c>
      <c r="IW38" s="61">
        <f t="shared" si="418"/>
        <v>0</v>
      </c>
      <c r="IX38" s="61">
        <f t="shared" si="418"/>
        <v>0</v>
      </c>
      <c r="IY38" s="61">
        <f t="shared" si="418"/>
        <v>0</v>
      </c>
      <c r="IZ38" s="61">
        <f t="shared" si="418"/>
        <v>0</v>
      </c>
      <c r="JA38" s="61">
        <f t="shared" si="418"/>
        <v>0</v>
      </c>
      <c r="JB38" s="61">
        <f t="shared" si="418"/>
        <v>0</v>
      </c>
      <c r="JC38" s="61">
        <f t="shared" si="418"/>
        <v>0</v>
      </c>
      <c r="JD38" s="61">
        <f t="shared" si="418"/>
        <v>0</v>
      </c>
      <c r="JE38" s="61">
        <f t="shared" si="418"/>
        <v>0</v>
      </c>
      <c r="JF38" s="61">
        <f t="shared" si="418"/>
        <v>0</v>
      </c>
      <c r="JG38" s="61">
        <f t="shared" si="418"/>
        <v>0</v>
      </c>
      <c r="JH38" s="61">
        <f t="shared" si="418"/>
        <v>0</v>
      </c>
      <c r="JI38" s="61">
        <f t="shared" si="418"/>
        <v>0</v>
      </c>
      <c r="JJ38" s="61">
        <f t="shared" si="418"/>
        <v>0</v>
      </c>
      <c r="JK38" s="61">
        <f t="shared" ref="JK38:JZ38" si="419">IF(SUMIFS($11:$11,$9:$9,"&gt;="&amp;(EOMONTH(JK$32,-1)+1),$9:$9,"&lt;="&amp;EOMONTH(JK$32,0))=0,0,SUMIFS($29:$29,$23:$23,EOMONTH(JK$32,-1)+1)*JK$11/SUMIFS($11:$11,$9:$9,"&gt;="&amp;(EOMONTH(JK$32,-1)+1),$9:$9,"&lt;="&amp;EOMONTH(JK$32,0)))</f>
        <v>0</v>
      </c>
      <c r="JL38" s="61">
        <f t="shared" si="419"/>
        <v>0</v>
      </c>
      <c r="JM38" s="61">
        <f t="shared" si="419"/>
        <v>0</v>
      </c>
      <c r="JN38" s="61">
        <f t="shared" si="419"/>
        <v>0</v>
      </c>
      <c r="JO38" s="61">
        <f t="shared" si="419"/>
        <v>0</v>
      </c>
      <c r="JP38" s="61">
        <f t="shared" si="419"/>
        <v>0</v>
      </c>
      <c r="JQ38" s="61">
        <f t="shared" si="419"/>
        <v>0</v>
      </c>
      <c r="JR38" s="61">
        <f t="shared" si="419"/>
        <v>0</v>
      </c>
      <c r="JS38" s="61">
        <f t="shared" si="419"/>
        <v>0</v>
      </c>
      <c r="JT38" s="61">
        <f t="shared" si="419"/>
        <v>0</v>
      </c>
      <c r="JU38" s="61">
        <f t="shared" si="419"/>
        <v>0</v>
      </c>
      <c r="JV38" s="61">
        <f t="shared" si="419"/>
        <v>0</v>
      </c>
      <c r="JW38" s="61">
        <f t="shared" si="419"/>
        <v>0</v>
      </c>
      <c r="JX38" s="61">
        <f t="shared" si="419"/>
        <v>0</v>
      </c>
      <c r="JY38" s="61">
        <f t="shared" si="419"/>
        <v>0</v>
      </c>
      <c r="JZ38" s="61">
        <f t="shared" si="419"/>
        <v>0</v>
      </c>
      <c r="KA38" s="62">
        <f t="shared" ref="KA38:LV38" si="420">IF(SUMIFS($11:$11,$9:$9,"&gt;="&amp;(EOMONTH(KA$32,-1)+1),$9:$9,"&lt;="&amp;EOMONTH(KA$32,0))=0,0,SUMIFS($29:$29,$23:$23,EOMONTH(KA$32,-1)+1)*KA$11/SUMIFS($11:$11,$9:$9,"&gt;="&amp;(EOMONTH(KA$32,-1)+1),$9:$9,"&lt;="&amp;EOMONTH(KA$32,0)))</f>
        <v>0</v>
      </c>
      <c r="KB38" s="62">
        <f t="shared" si="420"/>
        <v>0</v>
      </c>
      <c r="KC38" s="62">
        <f t="shared" si="420"/>
        <v>0</v>
      </c>
      <c r="KD38" s="62">
        <f t="shared" si="420"/>
        <v>0</v>
      </c>
      <c r="KE38" s="62">
        <f t="shared" si="420"/>
        <v>0</v>
      </c>
      <c r="KF38" s="62">
        <f t="shared" si="420"/>
        <v>0</v>
      </c>
      <c r="KG38" s="62">
        <f t="shared" si="420"/>
        <v>0</v>
      </c>
      <c r="KH38" s="62">
        <f t="shared" si="420"/>
        <v>0</v>
      </c>
      <c r="KI38" s="62">
        <f t="shared" si="420"/>
        <v>0</v>
      </c>
      <c r="KJ38" s="62">
        <f t="shared" si="420"/>
        <v>0</v>
      </c>
      <c r="KK38" s="62">
        <f t="shared" si="420"/>
        <v>0</v>
      </c>
      <c r="KL38" s="62">
        <f t="shared" si="420"/>
        <v>0</v>
      </c>
      <c r="KM38" s="62">
        <f t="shared" si="420"/>
        <v>0</v>
      </c>
      <c r="KN38" s="62">
        <f t="shared" si="420"/>
        <v>0</v>
      </c>
      <c r="KO38" s="62">
        <f t="shared" si="420"/>
        <v>0</v>
      </c>
      <c r="KP38" s="62">
        <f t="shared" si="420"/>
        <v>0</v>
      </c>
      <c r="KQ38" s="62">
        <f t="shared" si="420"/>
        <v>0</v>
      </c>
      <c r="KR38" s="62">
        <f t="shared" si="420"/>
        <v>0</v>
      </c>
      <c r="KS38" s="62">
        <f t="shared" si="420"/>
        <v>0</v>
      </c>
      <c r="KT38" s="62">
        <f t="shared" si="420"/>
        <v>0</v>
      </c>
      <c r="KU38" s="62">
        <f t="shared" si="420"/>
        <v>0</v>
      </c>
      <c r="KV38" s="62">
        <f t="shared" si="420"/>
        <v>0</v>
      </c>
      <c r="KW38" s="62">
        <f t="shared" si="420"/>
        <v>0</v>
      </c>
      <c r="KX38" s="62">
        <f t="shared" si="420"/>
        <v>0</v>
      </c>
      <c r="KY38" s="62">
        <f t="shared" si="420"/>
        <v>0</v>
      </c>
      <c r="KZ38" s="62">
        <f t="shared" si="420"/>
        <v>0</v>
      </c>
      <c r="LA38" s="62">
        <f t="shared" si="420"/>
        <v>0</v>
      </c>
      <c r="LB38" s="62">
        <f t="shared" si="420"/>
        <v>0</v>
      </c>
      <c r="LC38" s="62">
        <f t="shared" si="420"/>
        <v>0</v>
      </c>
      <c r="LD38" s="62">
        <f t="shared" si="420"/>
        <v>0</v>
      </c>
      <c r="LE38" s="62">
        <f t="shared" si="420"/>
        <v>0</v>
      </c>
      <c r="LF38" s="62">
        <f t="shared" si="420"/>
        <v>0</v>
      </c>
      <c r="LG38" s="62">
        <f t="shared" si="420"/>
        <v>0</v>
      </c>
      <c r="LH38" s="62">
        <f t="shared" si="420"/>
        <v>0</v>
      </c>
      <c r="LI38" s="62">
        <f t="shared" si="420"/>
        <v>0</v>
      </c>
      <c r="LJ38" s="62">
        <f t="shared" si="420"/>
        <v>0</v>
      </c>
      <c r="LK38" s="62">
        <f t="shared" si="420"/>
        <v>0</v>
      </c>
      <c r="LL38" s="62">
        <f t="shared" si="420"/>
        <v>0</v>
      </c>
      <c r="LM38" s="62">
        <f t="shared" si="420"/>
        <v>0</v>
      </c>
      <c r="LN38" s="62">
        <f t="shared" si="420"/>
        <v>0</v>
      </c>
      <c r="LO38" s="62">
        <f t="shared" si="420"/>
        <v>0</v>
      </c>
      <c r="LP38" s="62">
        <f t="shared" si="420"/>
        <v>0</v>
      </c>
      <c r="LQ38" s="62">
        <f t="shared" si="420"/>
        <v>0</v>
      </c>
      <c r="LR38" s="62">
        <f t="shared" si="420"/>
        <v>0</v>
      </c>
      <c r="LS38" s="62">
        <f t="shared" si="420"/>
        <v>0</v>
      </c>
      <c r="LT38" s="62">
        <f t="shared" si="420"/>
        <v>0</v>
      </c>
      <c r="LU38" s="62">
        <f t="shared" si="420"/>
        <v>0</v>
      </c>
      <c r="LV38" s="62">
        <f t="shared" si="420"/>
        <v>0</v>
      </c>
      <c r="LW38" s="62">
        <f t="shared" ref="LW38:NO38" si="421">IF(SUMIFS($11:$11,$9:$9,"&gt;="&amp;(EOMONTH(LW$32,-1)+1),$9:$9,"&lt;="&amp;EOMONTH(LW$32,0))=0,0,SUMIFS($29:$29,$23:$23,EOMONTH(LW$32,-1)+1)*LW$11/SUMIFS($11:$11,$9:$9,"&gt;="&amp;(EOMONTH(LW$32,-1)+1),$9:$9,"&lt;="&amp;EOMONTH(LW$32,0)))</f>
        <v>0</v>
      </c>
      <c r="LX38" s="62">
        <f t="shared" si="421"/>
        <v>0</v>
      </c>
      <c r="LY38" s="62">
        <f t="shared" si="421"/>
        <v>0</v>
      </c>
      <c r="LZ38" s="62">
        <f t="shared" si="421"/>
        <v>0</v>
      </c>
      <c r="MA38" s="62">
        <f t="shared" si="421"/>
        <v>0</v>
      </c>
      <c r="MB38" s="62">
        <f t="shared" si="421"/>
        <v>0</v>
      </c>
      <c r="MC38" s="62">
        <f t="shared" si="421"/>
        <v>0</v>
      </c>
      <c r="MD38" s="62">
        <f t="shared" si="421"/>
        <v>0</v>
      </c>
      <c r="ME38" s="62">
        <f t="shared" si="421"/>
        <v>0</v>
      </c>
      <c r="MF38" s="62">
        <f t="shared" si="421"/>
        <v>0</v>
      </c>
      <c r="MG38" s="62">
        <f t="shared" si="421"/>
        <v>0</v>
      </c>
      <c r="MH38" s="62">
        <f t="shared" si="421"/>
        <v>0</v>
      </c>
      <c r="MI38" s="62">
        <f t="shared" si="421"/>
        <v>0</v>
      </c>
      <c r="MJ38" s="62">
        <f t="shared" si="421"/>
        <v>0</v>
      </c>
      <c r="MK38" s="62">
        <f t="shared" si="421"/>
        <v>0</v>
      </c>
      <c r="ML38" s="62">
        <f t="shared" si="421"/>
        <v>0</v>
      </c>
      <c r="MM38" s="62">
        <f t="shared" si="421"/>
        <v>0</v>
      </c>
      <c r="MN38" s="62">
        <f t="shared" si="421"/>
        <v>0</v>
      </c>
      <c r="MO38" s="62">
        <f t="shared" si="421"/>
        <v>0</v>
      </c>
      <c r="MP38" s="62">
        <f t="shared" si="421"/>
        <v>0</v>
      </c>
      <c r="MQ38" s="62">
        <f t="shared" si="421"/>
        <v>0</v>
      </c>
      <c r="MR38" s="62">
        <f t="shared" si="421"/>
        <v>0</v>
      </c>
      <c r="MS38" s="62">
        <f t="shared" si="421"/>
        <v>0</v>
      </c>
      <c r="MT38" s="62">
        <f t="shared" si="421"/>
        <v>0</v>
      </c>
      <c r="MU38" s="62">
        <f t="shared" si="421"/>
        <v>0</v>
      </c>
      <c r="MV38" s="62">
        <f t="shared" si="421"/>
        <v>0</v>
      </c>
      <c r="MW38" s="62">
        <f t="shared" si="421"/>
        <v>0</v>
      </c>
      <c r="MX38" s="62">
        <f t="shared" si="421"/>
        <v>0</v>
      </c>
      <c r="MY38" s="62">
        <f t="shared" si="421"/>
        <v>0</v>
      </c>
      <c r="MZ38" s="62">
        <f t="shared" si="421"/>
        <v>0</v>
      </c>
      <c r="NA38" s="62">
        <f t="shared" si="421"/>
        <v>0</v>
      </c>
      <c r="NB38" s="62">
        <f t="shared" si="421"/>
        <v>0</v>
      </c>
      <c r="NC38" s="62">
        <f t="shared" si="421"/>
        <v>0</v>
      </c>
      <c r="ND38" s="62">
        <f t="shared" si="421"/>
        <v>0</v>
      </c>
      <c r="NE38" s="62">
        <f t="shared" si="421"/>
        <v>0</v>
      </c>
      <c r="NF38" s="62">
        <f t="shared" si="421"/>
        <v>0</v>
      </c>
      <c r="NG38" s="62">
        <f t="shared" si="421"/>
        <v>0</v>
      </c>
      <c r="NH38" s="62">
        <f t="shared" si="421"/>
        <v>0</v>
      </c>
      <c r="NI38" s="62">
        <f t="shared" si="421"/>
        <v>0</v>
      </c>
      <c r="NJ38" s="62">
        <f t="shared" si="421"/>
        <v>0</v>
      </c>
      <c r="NK38" s="62">
        <f t="shared" si="421"/>
        <v>0</v>
      </c>
      <c r="NL38" s="62">
        <f t="shared" si="421"/>
        <v>0</v>
      </c>
      <c r="NM38" s="62">
        <f t="shared" si="421"/>
        <v>0</v>
      </c>
      <c r="NN38" s="62">
        <f t="shared" si="421"/>
        <v>0</v>
      </c>
      <c r="NO38" s="63">
        <f t="shared" si="421"/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1"/>
      <c r="NQ39" s="1"/>
    </row>
    <row r="40" spans="1:381" s="10" customFormat="1" x14ac:dyDescent="0.2">
      <c r="A40" s="8"/>
      <c r="B40" s="8"/>
      <c r="C40" s="8" t="s">
        <v>138</v>
      </c>
      <c r="D40" s="8"/>
      <c r="E40" s="8" t="s">
        <v>198</v>
      </c>
      <c r="F40" s="8"/>
      <c r="G40" s="8" t="s">
        <v>21</v>
      </c>
      <c r="H40" s="8"/>
      <c r="I40" s="64">
        <f>IF(K36=0,0,SUMPRODUCT(36:36,32:32)/K36-(N9-1))</f>
        <v>28.468212254883838</v>
      </c>
      <c r="J40" s="8"/>
      <c r="K40" s="9"/>
      <c r="L40" s="8"/>
      <c r="M40" s="8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8"/>
      <c r="NQ40" s="8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80"/>
      <c r="D42" s="1"/>
      <c r="E42" s="180"/>
      <c r="F42" s="1"/>
      <c r="G42" s="180" t="s">
        <v>2</v>
      </c>
      <c r="H42" s="1"/>
      <c r="I42" s="180"/>
      <c r="J42" s="1"/>
      <c r="K42" s="181"/>
      <c r="L42" s="1"/>
      <c r="M42" s="1"/>
      <c r="N42" s="74">
        <v>1</v>
      </c>
      <c r="O42" s="74">
        <f>N42+1</f>
        <v>2</v>
      </c>
      <c r="P42" s="74">
        <f t="shared" ref="P42:CA42" si="422">O42+1</f>
        <v>3</v>
      </c>
      <c r="Q42" s="74">
        <f t="shared" si="422"/>
        <v>4</v>
      </c>
      <c r="R42" s="74">
        <f t="shared" si="422"/>
        <v>5</v>
      </c>
      <c r="S42" s="74">
        <f t="shared" si="422"/>
        <v>6</v>
      </c>
      <c r="T42" s="74">
        <f t="shared" si="422"/>
        <v>7</v>
      </c>
      <c r="U42" s="74">
        <f t="shared" si="422"/>
        <v>8</v>
      </c>
      <c r="V42" s="74">
        <f t="shared" si="422"/>
        <v>9</v>
      </c>
      <c r="W42" s="74">
        <f t="shared" si="422"/>
        <v>10</v>
      </c>
      <c r="X42" s="74">
        <f t="shared" si="422"/>
        <v>11</v>
      </c>
      <c r="Y42" s="74">
        <f t="shared" si="422"/>
        <v>12</v>
      </c>
      <c r="Z42" s="74">
        <f t="shared" si="422"/>
        <v>13</v>
      </c>
      <c r="AA42" s="74">
        <f t="shared" si="422"/>
        <v>14</v>
      </c>
      <c r="AB42" s="74">
        <f t="shared" si="422"/>
        <v>15</v>
      </c>
      <c r="AC42" s="74">
        <f t="shared" si="422"/>
        <v>16</v>
      </c>
      <c r="AD42" s="74">
        <f t="shared" si="422"/>
        <v>17</v>
      </c>
      <c r="AE42" s="74">
        <f t="shared" si="422"/>
        <v>18</v>
      </c>
      <c r="AF42" s="74">
        <f t="shared" si="422"/>
        <v>19</v>
      </c>
      <c r="AG42" s="74">
        <f t="shared" si="422"/>
        <v>20</v>
      </c>
      <c r="AH42" s="74">
        <f t="shared" si="422"/>
        <v>21</v>
      </c>
      <c r="AI42" s="74">
        <f t="shared" si="422"/>
        <v>22</v>
      </c>
      <c r="AJ42" s="74">
        <f t="shared" si="422"/>
        <v>23</v>
      </c>
      <c r="AK42" s="74">
        <f t="shared" si="422"/>
        <v>24</v>
      </c>
      <c r="AL42" s="74">
        <f t="shared" si="422"/>
        <v>25</v>
      </c>
      <c r="AM42" s="74">
        <f t="shared" si="422"/>
        <v>26</v>
      </c>
      <c r="AN42" s="74">
        <f t="shared" si="422"/>
        <v>27</v>
      </c>
      <c r="AO42" s="74">
        <f t="shared" si="422"/>
        <v>28</v>
      </c>
      <c r="AP42" s="74">
        <f t="shared" si="422"/>
        <v>29</v>
      </c>
      <c r="AQ42" s="74">
        <f t="shared" si="422"/>
        <v>30</v>
      </c>
      <c r="AR42" s="74">
        <f t="shared" si="422"/>
        <v>31</v>
      </c>
      <c r="AS42" s="74">
        <f t="shared" si="422"/>
        <v>32</v>
      </c>
      <c r="AT42" s="74">
        <f t="shared" si="422"/>
        <v>33</v>
      </c>
      <c r="AU42" s="74">
        <f t="shared" si="422"/>
        <v>34</v>
      </c>
      <c r="AV42" s="74">
        <f t="shared" si="422"/>
        <v>35</v>
      </c>
      <c r="AW42" s="74">
        <f t="shared" si="422"/>
        <v>36</v>
      </c>
      <c r="AX42" s="74">
        <f t="shared" si="422"/>
        <v>37</v>
      </c>
      <c r="AY42" s="74">
        <f t="shared" si="422"/>
        <v>38</v>
      </c>
      <c r="AZ42" s="74">
        <f t="shared" si="422"/>
        <v>39</v>
      </c>
      <c r="BA42" s="74">
        <f t="shared" si="422"/>
        <v>40</v>
      </c>
      <c r="BB42" s="74">
        <f t="shared" si="422"/>
        <v>41</v>
      </c>
      <c r="BC42" s="74">
        <f t="shared" si="422"/>
        <v>42</v>
      </c>
      <c r="BD42" s="74">
        <f t="shared" si="422"/>
        <v>43</v>
      </c>
      <c r="BE42" s="74">
        <f t="shared" si="422"/>
        <v>44</v>
      </c>
      <c r="BF42" s="74">
        <f t="shared" si="422"/>
        <v>45</v>
      </c>
      <c r="BG42" s="74">
        <f t="shared" si="422"/>
        <v>46</v>
      </c>
      <c r="BH42" s="74">
        <f t="shared" si="422"/>
        <v>47</v>
      </c>
      <c r="BI42" s="74">
        <f t="shared" si="422"/>
        <v>48</v>
      </c>
      <c r="BJ42" s="74">
        <f t="shared" si="422"/>
        <v>49</v>
      </c>
      <c r="BK42" s="74">
        <f t="shared" si="422"/>
        <v>50</v>
      </c>
      <c r="BL42" s="74">
        <f t="shared" si="422"/>
        <v>51</v>
      </c>
      <c r="BM42" s="74">
        <f t="shared" si="422"/>
        <v>52</v>
      </c>
      <c r="BN42" s="74">
        <f t="shared" si="422"/>
        <v>53</v>
      </c>
      <c r="BO42" s="74">
        <f t="shared" si="422"/>
        <v>54</v>
      </c>
      <c r="BP42" s="74">
        <f t="shared" si="422"/>
        <v>55</v>
      </c>
      <c r="BQ42" s="74">
        <f t="shared" si="422"/>
        <v>56</v>
      </c>
      <c r="BR42" s="74">
        <f t="shared" si="422"/>
        <v>57</v>
      </c>
      <c r="BS42" s="74">
        <f t="shared" si="422"/>
        <v>58</v>
      </c>
      <c r="BT42" s="74">
        <f t="shared" si="422"/>
        <v>59</v>
      </c>
      <c r="BU42" s="74">
        <f t="shared" si="422"/>
        <v>60</v>
      </c>
      <c r="BV42" s="74">
        <f t="shared" si="422"/>
        <v>61</v>
      </c>
      <c r="BW42" s="74">
        <f t="shared" si="422"/>
        <v>62</v>
      </c>
      <c r="BX42" s="74">
        <f t="shared" si="422"/>
        <v>63</v>
      </c>
      <c r="BY42" s="74">
        <f t="shared" si="422"/>
        <v>64</v>
      </c>
      <c r="BZ42" s="74">
        <f t="shared" si="422"/>
        <v>65</v>
      </c>
      <c r="CA42" s="74">
        <f t="shared" si="422"/>
        <v>66</v>
      </c>
      <c r="CB42" s="74">
        <f t="shared" ref="CB42:EM42" si="423">CA42+1</f>
        <v>67</v>
      </c>
      <c r="CC42" s="74">
        <f t="shared" si="423"/>
        <v>68</v>
      </c>
      <c r="CD42" s="74">
        <f t="shared" si="423"/>
        <v>69</v>
      </c>
      <c r="CE42" s="74">
        <f t="shared" si="423"/>
        <v>70</v>
      </c>
      <c r="CF42" s="74">
        <f t="shared" si="423"/>
        <v>71</v>
      </c>
      <c r="CG42" s="74">
        <f t="shared" si="423"/>
        <v>72</v>
      </c>
      <c r="CH42" s="74">
        <f t="shared" si="423"/>
        <v>73</v>
      </c>
      <c r="CI42" s="74">
        <f t="shared" si="423"/>
        <v>74</v>
      </c>
      <c r="CJ42" s="74">
        <f t="shared" si="423"/>
        <v>75</v>
      </c>
      <c r="CK42" s="74">
        <f t="shared" si="423"/>
        <v>76</v>
      </c>
      <c r="CL42" s="74">
        <f t="shared" si="423"/>
        <v>77</v>
      </c>
      <c r="CM42" s="74">
        <f t="shared" si="423"/>
        <v>78</v>
      </c>
      <c r="CN42" s="74">
        <f t="shared" si="423"/>
        <v>79</v>
      </c>
      <c r="CO42" s="74">
        <f t="shared" si="423"/>
        <v>80</v>
      </c>
      <c r="CP42" s="74">
        <f t="shared" si="423"/>
        <v>81</v>
      </c>
      <c r="CQ42" s="74">
        <f t="shared" si="423"/>
        <v>82</v>
      </c>
      <c r="CR42" s="74">
        <f t="shared" si="423"/>
        <v>83</v>
      </c>
      <c r="CS42" s="74">
        <f t="shared" si="423"/>
        <v>84</v>
      </c>
      <c r="CT42" s="74">
        <f t="shared" si="423"/>
        <v>85</v>
      </c>
      <c r="CU42" s="74">
        <f t="shared" si="423"/>
        <v>86</v>
      </c>
      <c r="CV42" s="74">
        <f t="shared" si="423"/>
        <v>87</v>
      </c>
      <c r="CW42" s="74">
        <f t="shared" si="423"/>
        <v>88</v>
      </c>
      <c r="CX42" s="74">
        <f t="shared" si="423"/>
        <v>89</v>
      </c>
      <c r="CY42" s="74">
        <f t="shared" si="423"/>
        <v>90</v>
      </c>
      <c r="CZ42" s="74">
        <f t="shared" si="423"/>
        <v>91</v>
      </c>
      <c r="DA42" s="74">
        <f t="shared" si="423"/>
        <v>92</v>
      </c>
      <c r="DB42" s="74">
        <f t="shared" si="423"/>
        <v>93</v>
      </c>
      <c r="DC42" s="74">
        <f t="shared" si="423"/>
        <v>94</v>
      </c>
      <c r="DD42" s="74">
        <f t="shared" si="423"/>
        <v>95</v>
      </c>
      <c r="DE42" s="74">
        <f t="shared" si="423"/>
        <v>96</v>
      </c>
      <c r="DF42" s="74">
        <f t="shared" si="423"/>
        <v>97</v>
      </c>
      <c r="DG42" s="74">
        <f t="shared" si="423"/>
        <v>98</v>
      </c>
      <c r="DH42" s="74">
        <f t="shared" si="423"/>
        <v>99</v>
      </c>
      <c r="DI42" s="74">
        <f t="shared" si="423"/>
        <v>100</v>
      </c>
      <c r="DJ42" s="74">
        <f t="shared" si="423"/>
        <v>101</v>
      </c>
      <c r="DK42" s="74">
        <f t="shared" si="423"/>
        <v>102</v>
      </c>
      <c r="DL42" s="74">
        <f t="shared" si="423"/>
        <v>103</v>
      </c>
      <c r="DM42" s="74">
        <f t="shared" si="423"/>
        <v>104</v>
      </c>
      <c r="DN42" s="74">
        <f t="shared" si="423"/>
        <v>105</v>
      </c>
      <c r="DO42" s="74">
        <f t="shared" si="423"/>
        <v>106</v>
      </c>
      <c r="DP42" s="74">
        <f t="shared" si="423"/>
        <v>107</v>
      </c>
      <c r="DQ42" s="74">
        <f t="shared" si="423"/>
        <v>108</v>
      </c>
      <c r="DR42" s="74">
        <f t="shared" si="423"/>
        <v>109</v>
      </c>
      <c r="DS42" s="74">
        <f t="shared" si="423"/>
        <v>110</v>
      </c>
      <c r="DT42" s="74">
        <f t="shared" si="423"/>
        <v>111</v>
      </c>
      <c r="DU42" s="74">
        <f t="shared" si="423"/>
        <v>112</v>
      </c>
      <c r="DV42" s="74">
        <f t="shared" si="423"/>
        <v>113</v>
      </c>
      <c r="DW42" s="74">
        <f t="shared" si="423"/>
        <v>114</v>
      </c>
      <c r="DX42" s="74">
        <f t="shared" si="423"/>
        <v>115</v>
      </c>
      <c r="DY42" s="74">
        <f t="shared" si="423"/>
        <v>116</v>
      </c>
      <c r="DZ42" s="74">
        <f t="shared" si="423"/>
        <v>117</v>
      </c>
      <c r="EA42" s="74">
        <f t="shared" si="423"/>
        <v>118</v>
      </c>
      <c r="EB42" s="74">
        <f t="shared" si="423"/>
        <v>119</v>
      </c>
      <c r="EC42" s="74">
        <f t="shared" si="423"/>
        <v>120</v>
      </c>
      <c r="ED42" s="74">
        <f t="shared" si="423"/>
        <v>121</v>
      </c>
      <c r="EE42" s="74">
        <f t="shared" si="423"/>
        <v>122</v>
      </c>
      <c r="EF42" s="74">
        <f t="shared" si="423"/>
        <v>123</v>
      </c>
      <c r="EG42" s="74">
        <f t="shared" si="423"/>
        <v>124</v>
      </c>
      <c r="EH42" s="74">
        <f t="shared" si="423"/>
        <v>125</v>
      </c>
      <c r="EI42" s="74">
        <f t="shared" si="423"/>
        <v>126</v>
      </c>
      <c r="EJ42" s="74">
        <f t="shared" si="423"/>
        <v>127</v>
      </c>
      <c r="EK42" s="74">
        <f t="shared" si="423"/>
        <v>128</v>
      </c>
      <c r="EL42" s="74">
        <f t="shared" si="423"/>
        <v>129</v>
      </c>
      <c r="EM42" s="74">
        <f t="shared" si="423"/>
        <v>130</v>
      </c>
      <c r="EN42" s="74">
        <f t="shared" ref="EN42:GY42" si="424">EM42+1</f>
        <v>131</v>
      </c>
      <c r="EO42" s="74">
        <f t="shared" si="424"/>
        <v>132</v>
      </c>
      <c r="EP42" s="74">
        <f t="shared" si="424"/>
        <v>133</v>
      </c>
      <c r="EQ42" s="74">
        <f t="shared" si="424"/>
        <v>134</v>
      </c>
      <c r="ER42" s="74">
        <f t="shared" si="424"/>
        <v>135</v>
      </c>
      <c r="ES42" s="74">
        <f t="shared" si="424"/>
        <v>136</v>
      </c>
      <c r="ET42" s="74">
        <f t="shared" si="424"/>
        <v>137</v>
      </c>
      <c r="EU42" s="74">
        <f t="shared" si="424"/>
        <v>138</v>
      </c>
      <c r="EV42" s="74">
        <f t="shared" si="424"/>
        <v>139</v>
      </c>
      <c r="EW42" s="74">
        <f t="shared" si="424"/>
        <v>140</v>
      </c>
      <c r="EX42" s="74">
        <f t="shared" si="424"/>
        <v>141</v>
      </c>
      <c r="EY42" s="74">
        <f t="shared" si="424"/>
        <v>142</v>
      </c>
      <c r="EZ42" s="74">
        <f t="shared" si="424"/>
        <v>143</v>
      </c>
      <c r="FA42" s="74">
        <f t="shared" si="424"/>
        <v>144</v>
      </c>
      <c r="FB42" s="74">
        <f t="shared" si="424"/>
        <v>145</v>
      </c>
      <c r="FC42" s="74">
        <f t="shared" si="424"/>
        <v>146</v>
      </c>
      <c r="FD42" s="74">
        <f t="shared" si="424"/>
        <v>147</v>
      </c>
      <c r="FE42" s="74">
        <f t="shared" si="424"/>
        <v>148</v>
      </c>
      <c r="FF42" s="74">
        <f t="shared" si="424"/>
        <v>149</v>
      </c>
      <c r="FG42" s="74">
        <f t="shared" si="424"/>
        <v>150</v>
      </c>
      <c r="FH42" s="74">
        <f t="shared" si="424"/>
        <v>151</v>
      </c>
      <c r="FI42" s="74">
        <f t="shared" si="424"/>
        <v>152</v>
      </c>
      <c r="FJ42" s="74">
        <f t="shared" si="424"/>
        <v>153</v>
      </c>
      <c r="FK42" s="74">
        <f t="shared" si="424"/>
        <v>154</v>
      </c>
      <c r="FL42" s="74">
        <f t="shared" si="424"/>
        <v>155</v>
      </c>
      <c r="FM42" s="74">
        <f t="shared" si="424"/>
        <v>156</v>
      </c>
      <c r="FN42" s="74">
        <f t="shared" si="424"/>
        <v>157</v>
      </c>
      <c r="FO42" s="74">
        <f t="shared" si="424"/>
        <v>158</v>
      </c>
      <c r="FP42" s="74">
        <f t="shared" si="424"/>
        <v>159</v>
      </c>
      <c r="FQ42" s="74">
        <f t="shared" si="424"/>
        <v>160</v>
      </c>
      <c r="FR42" s="74">
        <f t="shared" si="424"/>
        <v>161</v>
      </c>
      <c r="FS42" s="74">
        <f t="shared" si="424"/>
        <v>162</v>
      </c>
      <c r="FT42" s="74">
        <f t="shared" si="424"/>
        <v>163</v>
      </c>
      <c r="FU42" s="74">
        <f t="shared" si="424"/>
        <v>164</v>
      </c>
      <c r="FV42" s="74">
        <f t="shared" si="424"/>
        <v>165</v>
      </c>
      <c r="FW42" s="74">
        <f t="shared" si="424"/>
        <v>166</v>
      </c>
      <c r="FX42" s="74">
        <f t="shared" si="424"/>
        <v>167</v>
      </c>
      <c r="FY42" s="74">
        <f t="shared" si="424"/>
        <v>168</v>
      </c>
      <c r="FZ42" s="74">
        <f t="shared" si="424"/>
        <v>169</v>
      </c>
      <c r="GA42" s="74">
        <f t="shared" si="424"/>
        <v>170</v>
      </c>
      <c r="GB42" s="74">
        <f t="shared" si="424"/>
        <v>171</v>
      </c>
      <c r="GC42" s="74">
        <f t="shared" si="424"/>
        <v>172</v>
      </c>
      <c r="GD42" s="74">
        <f t="shared" si="424"/>
        <v>173</v>
      </c>
      <c r="GE42" s="74">
        <f t="shared" si="424"/>
        <v>174</v>
      </c>
      <c r="GF42" s="74">
        <f t="shared" si="424"/>
        <v>175</v>
      </c>
      <c r="GG42" s="74">
        <f t="shared" si="424"/>
        <v>176</v>
      </c>
      <c r="GH42" s="74">
        <f t="shared" si="424"/>
        <v>177</v>
      </c>
      <c r="GI42" s="74">
        <f t="shared" si="424"/>
        <v>178</v>
      </c>
      <c r="GJ42" s="74">
        <f t="shared" si="424"/>
        <v>179</v>
      </c>
      <c r="GK42" s="74">
        <f t="shared" si="424"/>
        <v>180</v>
      </c>
      <c r="GL42" s="74">
        <f t="shared" si="424"/>
        <v>181</v>
      </c>
      <c r="GM42" s="74">
        <f t="shared" si="424"/>
        <v>182</v>
      </c>
      <c r="GN42" s="74">
        <f t="shared" si="424"/>
        <v>183</v>
      </c>
      <c r="GO42" s="74">
        <f t="shared" si="424"/>
        <v>184</v>
      </c>
      <c r="GP42" s="74">
        <f t="shared" si="424"/>
        <v>185</v>
      </c>
      <c r="GQ42" s="74">
        <f t="shared" si="424"/>
        <v>186</v>
      </c>
      <c r="GR42" s="74">
        <f t="shared" si="424"/>
        <v>187</v>
      </c>
      <c r="GS42" s="74">
        <f t="shared" si="424"/>
        <v>188</v>
      </c>
      <c r="GT42" s="74">
        <f t="shared" si="424"/>
        <v>189</v>
      </c>
      <c r="GU42" s="74">
        <f t="shared" si="424"/>
        <v>190</v>
      </c>
      <c r="GV42" s="74">
        <f t="shared" si="424"/>
        <v>191</v>
      </c>
      <c r="GW42" s="74">
        <f t="shared" si="424"/>
        <v>192</v>
      </c>
      <c r="GX42" s="74">
        <f t="shared" si="424"/>
        <v>193</v>
      </c>
      <c r="GY42" s="74">
        <f t="shared" si="424"/>
        <v>194</v>
      </c>
      <c r="GZ42" s="74">
        <f t="shared" ref="GZ42:JK42" si="425">GY42+1</f>
        <v>195</v>
      </c>
      <c r="HA42" s="74">
        <f t="shared" si="425"/>
        <v>196</v>
      </c>
      <c r="HB42" s="74">
        <f t="shared" si="425"/>
        <v>197</v>
      </c>
      <c r="HC42" s="74">
        <f t="shared" si="425"/>
        <v>198</v>
      </c>
      <c r="HD42" s="74">
        <f t="shared" si="425"/>
        <v>199</v>
      </c>
      <c r="HE42" s="74">
        <f t="shared" si="425"/>
        <v>200</v>
      </c>
      <c r="HF42" s="74">
        <f t="shared" si="425"/>
        <v>201</v>
      </c>
      <c r="HG42" s="74">
        <f t="shared" si="425"/>
        <v>202</v>
      </c>
      <c r="HH42" s="74">
        <f t="shared" si="425"/>
        <v>203</v>
      </c>
      <c r="HI42" s="74">
        <f t="shared" si="425"/>
        <v>204</v>
      </c>
      <c r="HJ42" s="74">
        <f t="shared" si="425"/>
        <v>205</v>
      </c>
      <c r="HK42" s="74">
        <f t="shared" si="425"/>
        <v>206</v>
      </c>
      <c r="HL42" s="74">
        <f t="shared" si="425"/>
        <v>207</v>
      </c>
      <c r="HM42" s="74">
        <f t="shared" si="425"/>
        <v>208</v>
      </c>
      <c r="HN42" s="74">
        <f t="shared" si="425"/>
        <v>209</v>
      </c>
      <c r="HO42" s="74">
        <f t="shared" si="425"/>
        <v>210</v>
      </c>
      <c r="HP42" s="74">
        <f t="shared" si="425"/>
        <v>211</v>
      </c>
      <c r="HQ42" s="74">
        <f t="shared" si="425"/>
        <v>212</v>
      </c>
      <c r="HR42" s="74">
        <f t="shared" si="425"/>
        <v>213</v>
      </c>
      <c r="HS42" s="74">
        <f t="shared" si="425"/>
        <v>214</v>
      </c>
      <c r="HT42" s="74">
        <f t="shared" si="425"/>
        <v>215</v>
      </c>
      <c r="HU42" s="74">
        <f t="shared" si="425"/>
        <v>216</v>
      </c>
      <c r="HV42" s="74">
        <f t="shared" si="425"/>
        <v>217</v>
      </c>
      <c r="HW42" s="74">
        <f t="shared" si="425"/>
        <v>218</v>
      </c>
      <c r="HX42" s="74">
        <f t="shared" si="425"/>
        <v>219</v>
      </c>
      <c r="HY42" s="74">
        <f t="shared" si="425"/>
        <v>220</v>
      </c>
      <c r="HZ42" s="74">
        <f t="shared" si="425"/>
        <v>221</v>
      </c>
      <c r="IA42" s="74">
        <f t="shared" si="425"/>
        <v>222</v>
      </c>
      <c r="IB42" s="74">
        <f t="shared" si="425"/>
        <v>223</v>
      </c>
      <c r="IC42" s="74">
        <f t="shared" si="425"/>
        <v>224</v>
      </c>
      <c r="ID42" s="74">
        <f t="shared" si="425"/>
        <v>225</v>
      </c>
      <c r="IE42" s="74">
        <f t="shared" si="425"/>
        <v>226</v>
      </c>
      <c r="IF42" s="74">
        <f t="shared" si="425"/>
        <v>227</v>
      </c>
      <c r="IG42" s="74">
        <f t="shared" si="425"/>
        <v>228</v>
      </c>
      <c r="IH42" s="74">
        <f t="shared" si="425"/>
        <v>229</v>
      </c>
      <c r="II42" s="74">
        <f t="shared" si="425"/>
        <v>230</v>
      </c>
      <c r="IJ42" s="74">
        <f t="shared" si="425"/>
        <v>231</v>
      </c>
      <c r="IK42" s="74">
        <f t="shared" si="425"/>
        <v>232</v>
      </c>
      <c r="IL42" s="74">
        <f t="shared" si="425"/>
        <v>233</v>
      </c>
      <c r="IM42" s="74">
        <f t="shared" si="425"/>
        <v>234</v>
      </c>
      <c r="IN42" s="74">
        <f t="shared" si="425"/>
        <v>235</v>
      </c>
      <c r="IO42" s="74">
        <f t="shared" si="425"/>
        <v>236</v>
      </c>
      <c r="IP42" s="74">
        <f t="shared" si="425"/>
        <v>237</v>
      </c>
      <c r="IQ42" s="74">
        <f t="shared" si="425"/>
        <v>238</v>
      </c>
      <c r="IR42" s="74">
        <f t="shared" si="425"/>
        <v>239</v>
      </c>
      <c r="IS42" s="74">
        <f t="shared" si="425"/>
        <v>240</v>
      </c>
      <c r="IT42" s="74">
        <f t="shared" si="425"/>
        <v>241</v>
      </c>
      <c r="IU42" s="74">
        <f t="shared" si="425"/>
        <v>242</v>
      </c>
      <c r="IV42" s="74">
        <f t="shared" si="425"/>
        <v>243</v>
      </c>
      <c r="IW42" s="74">
        <f t="shared" si="425"/>
        <v>244</v>
      </c>
      <c r="IX42" s="74">
        <f t="shared" si="425"/>
        <v>245</v>
      </c>
      <c r="IY42" s="74">
        <f t="shared" si="425"/>
        <v>246</v>
      </c>
      <c r="IZ42" s="74">
        <f t="shared" si="425"/>
        <v>247</v>
      </c>
      <c r="JA42" s="74">
        <f t="shared" si="425"/>
        <v>248</v>
      </c>
      <c r="JB42" s="74">
        <f t="shared" si="425"/>
        <v>249</v>
      </c>
      <c r="JC42" s="74">
        <f t="shared" si="425"/>
        <v>250</v>
      </c>
      <c r="JD42" s="74">
        <f t="shared" si="425"/>
        <v>251</v>
      </c>
      <c r="JE42" s="74">
        <f t="shared" si="425"/>
        <v>252</v>
      </c>
      <c r="JF42" s="74">
        <f t="shared" si="425"/>
        <v>253</v>
      </c>
      <c r="JG42" s="74">
        <f t="shared" si="425"/>
        <v>254</v>
      </c>
      <c r="JH42" s="74">
        <f t="shared" si="425"/>
        <v>255</v>
      </c>
      <c r="JI42" s="74">
        <f t="shared" si="425"/>
        <v>256</v>
      </c>
      <c r="JJ42" s="74">
        <f t="shared" si="425"/>
        <v>257</v>
      </c>
      <c r="JK42" s="74">
        <f t="shared" si="425"/>
        <v>258</v>
      </c>
      <c r="JL42" s="74">
        <f t="shared" ref="JL42:LW42" si="426">JK42+1</f>
        <v>259</v>
      </c>
      <c r="JM42" s="74">
        <f t="shared" si="426"/>
        <v>260</v>
      </c>
      <c r="JN42" s="74">
        <f t="shared" si="426"/>
        <v>261</v>
      </c>
      <c r="JO42" s="74">
        <f t="shared" si="426"/>
        <v>262</v>
      </c>
      <c r="JP42" s="74">
        <f t="shared" si="426"/>
        <v>263</v>
      </c>
      <c r="JQ42" s="74">
        <f t="shared" si="426"/>
        <v>264</v>
      </c>
      <c r="JR42" s="74">
        <f t="shared" si="426"/>
        <v>265</v>
      </c>
      <c r="JS42" s="74">
        <f t="shared" si="426"/>
        <v>266</v>
      </c>
      <c r="JT42" s="74">
        <f t="shared" si="426"/>
        <v>267</v>
      </c>
      <c r="JU42" s="74">
        <f t="shared" si="426"/>
        <v>268</v>
      </c>
      <c r="JV42" s="74">
        <f t="shared" si="426"/>
        <v>269</v>
      </c>
      <c r="JW42" s="74">
        <f t="shared" si="426"/>
        <v>270</v>
      </c>
      <c r="JX42" s="74">
        <f t="shared" si="426"/>
        <v>271</v>
      </c>
      <c r="JY42" s="74">
        <f t="shared" si="426"/>
        <v>272</v>
      </c>
      <c r="JZ42" s="74">
        <f t="shared" si="426"/>
        <v>273</v>
      </c>
      <c r="KA42" s="74">
        <f t="shared" si="426"/>
        <v>274</v>
      </c>
      <c r="KB42" s="74">
        <f t="shared" si="426"/>
        <v>275</v>
      </c>
      <c r="KC42" s="74">
        <f t="shared" si="426"/>
        <v>276</v>
      </c>
      <c r="KD42" s="74">
        <f t="shared" si="426"/>
        <v>277</v>
      </c>
      <c r="KE42" s="74">
        <f t="shared" si="426"/>
        <v>278</v>
      </c>
      <c r="KF42" s="74">
        <f t="shared" si="426"/>
        <v>279</v>
      </c>
      <c r="KG42" s="74">
        <f t="shared" si="426"/>
        <v>280</v>
      </c>
      <c r="KH42" s="74">
        <f t="shared" si="426"/>
        <v>281</v>
      </c>
      <c r="KI42" s="74">
        <f t="shared" si="426"/>
        <v>282</v>
      </c>
      <c r="KJ42" s="74">
        <f t="shared" si="426"/>
        <v>283</v>
      </c>
      <c r="KK42" s="74">
        <f t="shared" si="426"/>
        <v>284</v>
      </c>
      <c r="KL42" s="74">
        <f t="shared" si="426"/>
        <v>285</v>
      </c>
      <c r="KM42" s="74">
        <f t="shared" si="426"/>
        <v>286</v>
      </c>
      <c r="KN42" s="74">
        <f t="shared" si="426"/>
        <v>287</v>
      </c>
      <c r="KO42" s="74">
        <f t="shared" si="426"/>
        <v>288</v>
      </c>
      <c r="KP42" s="74">
        <f t="shared" si="426"/>
        <v>289</v>
      </c>
      <c r="KQ42" s="74">
        <f t="shared" si="426"/>
        <v>290</v>
      </c>
      <c r="KR42" s="74">
        <f t="shared" si="426"/>
        <v>291</v>
      </c>
      <c r="KS42" s="74">
        <f t="shared" si="426"/>
        <v>292</v>
      </c>
      <c r="KT42" s="74">
        <f t="shared" si="426"/>
        <v>293</v>
      </c>
      <c r="KU42" s="74">
        <f t="shared" si="426"/>
        <v>294</v>
      </c>
      <c r="KV42" s="74">
        <f t="shared" si="426"/>
        <v>295</v>
      </c>
      <c r="KW42" s="74">
        <f t="shared" si="426"/>
        <v>296</v>
      </c>
      <c r="KX42" s="74">
        <f t="shared" si="426"/>
        <v>297</v>
      </c>
      <c r="KY42" s="74">
        <f t="shared" si="426"/>
        <v>298</v>
      </c>
      <c r="KZ42" s="74">
        <f t="shared" si="426"/>
        <v>299</v>
      </c>
      <c r="LA42" s="74">
        <f t="shared" si="426"/>
        <v>300</v>
      </c>
      <c r="LB42" s="74">
        <f t="shared" si="426"/>
        <v>301</v>
      </c>
      <c r="LC42" s="74">
        <f t="shared" si="426"/>
        <v>302</v>
      </c>
      <c r="LD42" s="74">
        <f t="shared" si="426"/>
        <v>303</v>
      </c>
      <c r="LE42" s="74">
        <f t="shared" si="426"/>
        <v>304</v>
      </c>
      <c r="LF42" s="74">
        <f t="shared" si="426"/>
        <v>305</v>
      </c>
      <c r="LG42" s="74">
        <f t="shared" si="426"/>
        <v>306</v>
      </c>
      <c r="LH42" s="74">
        <f t="shared" si="426"/>
        <v>307</v>
      </c>
      <c r="LI42" s="74">
        <f t="shared" si="426"/>
        <v>308</v>
      </c>
      <c r="LJ42" s="74">
        <f t="shared" si="426"/>
        <v>309</v>
      </c>
      <c r="LK42" s="74">
        <f t="shared" si="426"/>
        <v>310</v>
      </c>
      <c r="LL42" s="74">
        <f t="shared" si="426"/>
        <v>311</v>
      </c>
      <c r="LM42" s="74">
        <f t="shared" si="426"/>
        <v>312</v>
      </c>
      <c r="LN42" s="74">
        <f t="shared" si="426"/>
        <v>313</v>
      </c>
      <c r="LO42" s="74">
        <f t="shared" si="426"/>
        <v>314</v>
      </c>
      <c r="LP42" s="74">
        <f t="shared" si="426"/>
        <v>315</v>
      </c>
      <c r="LQ42" s="74">
        <f t="shared" si="426"/>
        <v>316</v>
      </c>
      <c r="LR42" s="74">
        <f t="shared" si="426"/>
        <v>317</v>
      </c>
      <c r="LS42" s="74">
        <f t="shared" si="426"/>
        <v>318</v>
      </c>
      <c r="LT42" s="74">
        <f t="shared" si="426"/>
        <v>319</v>
      </c>
      <c r="LU42" s="74">
        <f t="shared" si="426"/>
        <v>320</v>
      </c>
      <c r="LV42" s="74">
        <f t="shared" si="426"/>
        <v>321</v>
      </c>
      <c r="LW42" s="74">
        <f t="shared" si="426"/>
        <v>322</v>
      </c>
      <c r="LX42" s="74">
        <f t="shared" ref="LX42:NO42" si="427">LW42+1</f>
        <v>323</v>
      </c>
      <c r="LY42" s="74">
        <f t="shared" si="427"/>
        <v>324</v>
      </c>
      <c r="LZ42" s="74">
        <f t="shared" si="427"/>
        <v>325</v>
      </c>
      <c r="MA42" s="74">
        <f t="shared" si="427"/>
        <v>326</v>
      </c>
      <c r="MB42" s="74">
        <f t="shared" si="427"/>
        <v>327</v>
      </c>
      <c r="MC42" s="74">
        <f t="shared" si="427"/>
        <v>328</v>
      </c>
      <c r="MD42" s="74">
        <f t="shared" si="427"/>
        <v>329</v>
      </c>
      <c r="ME42" s="74">
        <f t="shared" si="427"/>
        <v>330</v>
      </c>
      <c r="MF42" s="74">
        <f t="shared" si="427"/>
        <v>331</v>
      </c>
      <c r="MG42" s="74">
        <f t="shared" si="427"/>
        <v>332</v>
      </c>
      <c r="MH42" s="74">
        <f t="shared" si="427"/>
        <v>333</v>
      </c>
      <c r="MI42" s="74">
        <f t="shared" si="427"/>
        <v>334</v>
      </c>
      <c r="MJ42" s="74">
        <f t="shared" si="427"/>
        <v>335</v>
      </c>
      <c r="MK42" s="74">
        <f t="shared" si="427"/>
        <v>336</v>
      </c>
      <c r="ML42" s="74">
        <f t="shared" si="427"/>
        <v>337</v>
      </c>
      <c r="MM42" s="74">
        <f t="shared" si="427"/>
        <v>338</v>
      </c>
      <c r="MN42" s="74">
        <f t="shared" si="427"/>
        <v>339</v>
      </c>
      <c r="MO42" s="74">
        <f t="shared" si="427"/>
        <v>340</v>
      </c>
      <c r="MP42" s="74">
        <f t="shared" si="427"/>
        <v>341</v>
      </c>
      <c r="MQ42" s="74">
        <f t="shared" si="427"/>
        <v>342</v>
      </c>
      <c r="MR42" s="74">
        <f t="shared" si="427"/>
        <v>343</v>
      </c>
      <c r="MS42" s="74">
        <f t="shared" si="427"/>
        <v>344</v>
      </c>
      <c r="MT42" s="74">
        <f t="shared" si="427"/>
        <v>345</v>
      </c>
      <c r="MU42" s="74">
        <f t="shared" si="427"/>
        <v>346</v>
      </c>
      <c r="MV42" s="74">
        <f t="shared" si="427"/>
        <v>347</v>
      </c>
      <c r="MW42" s="74">
        <f t="shared" si="427"/>
        <v>348</v>
      </c>
      <c r="MX42" s="74">
        <f t="shared" si="427"/>
        <v>349</v>
      </c>
      <c r="MY42" s="74">
        <f t="shared" si="427"/>
        <v>350</v>
      </c>
      <c r="MZ42" s="74">
        <f t="shared" si="427"/>
        <v>351</v>
      </c>
      <c r="NA42" s="74">
        <f t="shared" si="427"/>
        <v>352</v>
      </c>
      <c r="NB42" s="74">
        <f t="shared" si="427"/>
        <v>353</v>
      </c>
      <c r="NC42" s="74">
        <f t="shared" si="427"/>
        <v>354</v>
      </c>
      <c r="ND42" s="74">
        <f t="shared" si="427"/>
        <v>355</v>
      </c>
      <c r="NE42" s="74">
        <f t="shared" si="427"/>
        <v>356</v>
      </c>
      <c r="NF42" s="74">
        <f t="shared" si="427"/>
        <v>357</v>
      </c>
      <c r="NG42" s="74">
        <f t="shared" si="427"/>
        <v>358</v>
      </c>
      <c r="NH42" s="74">
        <f t="shared" si="427"/>
        <v>359</v>
      </c>
      <c r="NI42" s="74">
        <f t="shared" si="427"/>
        <v>360</v>
      </c>
      <c r="NJ42" s="74">
        <f t="shared" si="427"/>
        <v>361</v>
      </c>
      <c r="NK42" s="74">
        <f t="shared" si="427"/>
        <v>362</v>
      </c>
      <c r="NL42" s="74">
        <f t="shared" si="427"/>
        <v>363</v>
      </c>
      <c r="NM42" s="74">
        <f t="shared" si="427"/>
        <v>364</v>
      </c>
      <c r="NN42" s="74">
        <f t="shared" si="427"/>
        <v>365</v>
      </c>
      <c r="NO42" s="74">
        <f t="shared" si="427"/>
        <v>366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8"/>
      <c r="L43" s="1"/>
      <c r="M43" s="1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"/>
      <c r="NQ43" s="1"/>
    </row>
    <row r="44" spans="1:381" x14ac:dyDescent="0.2">
      <c r="A44" s="1"/>
      <c r="B44" s="1"/>
      <c r="C44" s="1" t="s">
        <v>208</v>
      </c>
      <c r="D44" s="1"/>
      <c r="E44" s="1" t="s">
        <v>207</v>
      </c>
      <c r="F44" s="1"/>
      <c r="G44" s="1" t="s">
        <v>1</v>
      </c>
      <c r="H44" s="1"/>
      <c r="I44" s="1" t="s">
        <v>3</v>
      </c>
      <c r="J44" s="1"/>
      <c r="K44" s="7">
        <f>SUM(N44:NO44)</f>
        <v>1</v>
      </c>
      <c r="L44" s="1"/>
      <c r="M44" s="1"/>
      <c r="N44" s="65">
        <f t="shared" ref="N44:BY44" si="428">IF($K$27=0,0,N36/$K$27)</f>
        <v>3.6455252798137192E-3</v>
      </c>
      <c r="O44" s="66">
        <f>IF($K$27=0,0,O36/$K$27)</f>
        <v>2.9794465079017655E-3</v>
      </c>
      <c r="P44" s="66">
        <f t="shared" si="428"/>
        <v>5.1765097954800041E-3</v>
      </c>
      <c r="Q44" s="66">
        <f t="shared" si="428"/>
        <v>7.6382687255963791E-3</v>
      </c>
      <c r="R44" s="66">
        <f t="shared" si="428"/>
        <v>6.8533009272380005E-3</v>
      </c>
      <c r="S44" s="66">
        <f t="shared" si="428"/>
        <v>7.1187436317541024E-3</v>
      </c>
      <c r="T44" s="66">
        <f t="shared" si="428"/>
        <v>1.4589719728087688E-2</v>
      </c>
      <c r="U44" s="66">
        <f t="shared" si="428"/>
        <v>1.6665077673338243E-2</v>
      </c>
      <c r="V44" s="66">
        <f t="shared" si="428"/>
        <v>1.2712167224798775E-2</v>
      </c>
      <c r="W44" s="66">
        <f t="shared" si="428"/>
        <v>2.3663788122977609E-2</v>
      </c>
      <c r="X44" s="66">
        <f t="shared" si="428"/>
        <v>3.4917421175693603E-2</v>
      </c>
      <c r="Y44" s="66">
        <f t="shared" si="428"/>
        <v>3.1329035874088973E-2</v>
      </c>
      <c r="Z44" s="66">
        <f t="shared" si="428"/>
        <v>3.2542475076685271E-2</v>
      </c>
      <c r="AA44" s="66">
        <f t="shared" si="428"/>
        <v>4.4463425494471867E-2</v>
      </c>
      <c r="AB44" s="66">
        <f t="shared" si="428"/>
        <v>3.0472954380125771E-2</v>
      </c>
      <c r="AC44" s="66">
        <f t="shared" si="428"/>
        <v>1.6603466907052479E-2</v>
      </c>
      <c r="AD44" s="66">
        <f t="shared" si="428"/>
        <v>2.1635228772024419E-2</v>
      </c>
      <c r="AE44" s="66">
        <f t="shared" si="428"/>
        <v>3.1924153112735165E-2</v>
      </c>
      <c r="AF44" s="66">
        <f t="shared" si="428"/>
        <v>2.864337927724761E-2</v>
      </c>
      <c r="AG44" s="66">
        <f t="shared" si="428"/>
        <v>2.9752797372637918E-2</v>
      </c>
      <c r="AH44" s="66">
        <f t="shared" si="428"/>
        <v>4.0651833829879504E-2</v>
      </c>
      <c r="AI44" s="66">
        <f t="shared" si="428"/>
        <v>2.7860684686122274E-2</v>
      </c>
      <c r="AJ44" s="66">
        <f t="shared" si="428"/>
        <v>1.5180147957545886E-2</v>
      </c>
      <c r="AK44" s="66">
        <f t="shared" si="428"/>
        <v>1.9780566052453926E-2</v>
      </c>
      <c r="AL44" s="66">
        <f t="shared" si="428"/>
        <v>5.837496113113879E-2</v>
      </c>
      <c r="AM44" s="66">
        <f t="shared" si="428"/>
        <v>5.23758968975368E-2</v>
      </c>
      <c r="AN44" s="66">
        <f t="shared" si="428"/>
        <v>4.8964072614029117E-2</v>
      </c>
      <c r="AO44" s="66">
        <f t="shared" si="428"/>
        <v>5.9467180509971275E-2</v>
      </c>
      <c r="AP44" s="66">
        <f t="shared" si="428"/>
        <v>3.5661289617526577E-2</v>
      </c>
      <c r="AQ44" s="66">
        <f t="shared" si="428"/>
        <v>1.6654610266854882E-2</v>
      </c>
      <c r="AR44" s="66">
        <f t="shared" si="428"/>
        <v>2.1701871377191706E-2</v>
      </c>
      <c r="AS44" s="66">
        <f t="shared" si="428"/>
        <v>6.2892506489790421E-3</v>
      </c>
      <c r="AT44" s="66">
        <f t="shared" si="428"/>
        <v>5.6619379143370225E-3</v>
      </c>
      <c r="AU44" s="66">
        <f t="shared" si="428"/>
        <v>5.6417732246099297E-3</v>
      </c>
      <c r="AV44" s="66">
        <f t="shared" si="428"/>
        <v>7.6115436321630633E-3</v>
      </c>
      <c r="AW44" s="66">
        <f t="shared" si="428"/>
        <v>4.3875714163980626E-3</v>
      </c>
      <c r="AX44" s="66">
        <f t="shared" si="428"/>
        <v>2.4698946549682548E-3</v>
      </c>
      <c r="AY44" s="66">
        <f t="shared" si="428"/>
        <v>3.5536034294091677E-3</v>
      </c>
      <c r="AZ44" s="66">
        <f t="shared" si="428"/>
        <v>6.4391452249721861E-3</v>
      </c>
      <c r="BA44" s="66">
        <f t="shared" si="428"/>
        <v>5.7968814601323925E-3</v>
      </c>
      <c r="BB44" s="66">
        <f t="shared" si="428"/>
        <v>5.7762361761683452E-3</v>
      </c>
      <c r="BC44" s="66">
        <f t="shared" si="428"/>
        <v>7.7929530192387122E-3</v>
      </c>
      <c r="BD44" s="66">
        <f t="shared" si="428"/>
        <v>4.9413566453550975E-3</v>
      </c>
      <c r="BE44" s="66">
        <f t="shared" si="428"/>
        <v>2.5287607795222672E-3</v>
      </c>
      <c r="BF44" s="66">
        <f t="shared" si="428"/>
        <v>3.6382980789037844E-3</v>
      </c>
      <c r="BG44" s="66">
        <f t="shared" si="428"/>
        <v>6.5926123066844073E-3</v>
      </c>
      <c r="BH44" s="66">
        <f t="shared" si="428"/>
        <v>5.9350411769326962E-3</v>
      </c>
      <c r="BI44" s="66">
        <f t="shared" si="428"/>
        <v>5.9139038445102914E-3</v>
      </c>
      <c r="BJ44" s="66">
        <f t="shared" si="428"/>
        <v>7.9786860188835757E-3</v>
      </c>
      <c r="BK44" s="66">
        <f t="shared" si="428"/>
        <v>4.5992056813474588E-3</v>
      </c>
      <c r="BL44" s="66">
        <f t="shared" si="428"/>
        <v>2.8479328759653021E-3</v>
      </c>
      <c r="BM44" s="66">
        <f t="shared" si="428"/>
        <v>4.0975124240217797E-3</v>
      </c>
      <c r="BN44" s="66">
        <f t="shared" si="428"/>
        <v>7.4247107431992809E-3</v>
      </c>
      <c r="BO44" s="66">
        <f t="shared" si="428"/>
        <v>6.6841430889274019E-3</v>
      </c>
      <c r="BP44" s="66">
        <f t="shared" si="428"/>
        <v>6.0548526091108871E-3</v>
      </c>
      <c r="BQ44" s="66">
        <f t="shared" si="428"/>
        <v>8.1688456777257844E-3</v>
      </c>
      <c r="BR44" s="66">
        <f t="shared" si="428"/>
        <v>4.7088206456711891E-3</v>
      </c>
      <c r="BS44" s="66">
        <f t="shared" si="428"/>
        <v>2.6507354160619505E-3</v>
      </c>
      <c r="BT44" s="66">
        <f t="shared" si="428"/>
        <v>3.8137911858006565E-3</v>
      </c>
      <c r="BU44" s="66">
        <f t="shared" si="428"/>
        <v>6.2945498926943709E-4</v>
      </c>
      <c r="BV44" s="66">
        <f t="shared" si="428"/>
        <v>5.9685275369555457E-4</v>
      </c>
      <c r="BW44" s="66">
        <f t="shared" si="428"/>
        <v>5.8397230351928738E-4</v>
      </c>
      <c r="BX44" s="66">
        <f t="shared" si="428"/>
        <v>7.9364214494121821E-4</v>
      </c>
      <c r="BY44" s="66">
        <f t="shared" si="428"/>
        <v>4.722236539838538E-4</v>
      </c>
      <c r="BZ44" s="66">
        <f t="shared" ref="BZ44:EK44" si="429">IF($K$27=0,0,BZ36/$K$27)</f>
        <v>3.4831332916050327E-4</v>
      </c>
      <c r="CA44" s="66">
        <f t="shared" si="429"/>
        <v>5.0481933521051234E-4</v>
      </c>
      <c r="CB44" s="66">
        <f t="shared" si="429"/>
        <v>8.7169702426437127E-4</v>
      </c>
      <c r="CC44" s="66">
        <f t="shared" si="429"/>
        <v>7.5383438295608546E-4</v>
      </c>
      <c r="CD44" s="66">
        <f t="shared" si="429"/>
        <v>6.146384770799691E-4</v>
      </c>
      <c r="CE44" s="66">
        <f t="shared" si="429"/>
        <v>8.3531872380492012E-4</v>
      </c>
      <c r="CF44" s="66">
        <f t="shared" si="429"/>
        <v>4.9702156382522332E-4</v>
      </c>
      <c r="CG44" s="66">
        <f t="shared" si="429"/>
        <v>2.8200332959902349E-4</v>
      </c>
      <c r="CH44" s="66">
        <f t="shared" si="429"/>
        <v>4.0871457236059432E-4</v>
      </c>
      <c r="CI44" s="66">
        <f t="shared" si="429"/>
        <v>7.3397800305274017E-4</v>
      </c>
      <c r="CJ44" s="66">
        <f t="shared" si="429"/>
        <v>6.6118377863466572E-4</v>
      </c>
      <c r="CK44" s="66">
        <f t="shared" si="429"/>
        <v>6.4691502530257673E-4</v>
      </c>
      <c r="CL44" s="66">
        <f t="shared" si="429"/>
        <v>8.791838674227163E-4</v>
      </c>
      <c r="CM44" s="66">
        <f t="shared" si="429"/>
        <v>5.2312168783420787E-4</v>
      </c>
      <c r="CN44" s="66">
        <f t="shared" si="429"/>
        <v>2.9681218782407485E-4</v>
      </c>
      <c r="CO44" s="66">
        <f t="shared" si="429"/>
        <v>4.3017742588507797E-4</v>
      </c>
      <c r="CP44" s="66">
        <f t="shared" si="429"/>
        <v>7.7252143515678449E-4</v>
      </c>
      <c r="CQ44" s="66">
        <f t="shared" si="429"/>
        <v>6.9590456314606397E-4</v>
      </c>
      <c r="CR44" s="66">
        <f t="shared" si="429"/>
        <v>1.0213297708364509E-3</v>
      </c>
      <c r="CS44" s="66">
        <f t="shared" si="429"/>
        <v>1.2954935056425658E-3</v>
      </c>
      <c r="CT44" s="66">
        <f t="shared" si="429"/>
        <v>7.1577013204272865E-4</v>
      </c>
      <c r="CU44" s="66">
        <f t="shared" si="429"/>
        <v>3.7487844544039289E-4</v>
      </c>
      <c r="CV44" s="66">
        <f t="shared" si="429"/>
        <v>4.9804409551522193E-4</v>
      </c>
      <c r="CW44" s="66">
        <f t="shared" si="429"/>
        <v>8.1308890088606031E-4</v>
      </c>
      <c r="CX44" s="66">
        <f t="shared" si="429"/>
        <v>7.3244864235409918E-4</v>
      </c>
      <c r="CY44" s="66">
        <f t="shared" si="429"/>
        <v>7.166419493530163E-4</v>
      </c>
      <c r="CZ44" s="66">
        <f t="shared" si="429"/>
        <v>5.7628603730349598E-4</v>
      </c>
      <c r="DA44" s="66">
        <f t="shared" si="429"/>
        <v>2.889435644754719E-4</v>
      </c>
      <c r="DB44" s="66">
        <f t="shared" si="429"/>
        <v>1.7002725204070501E-4</v>
      </c>
      <c r="DC44" s="66">
        <f t="shared" si="429"/>
        <v>2.4002428996045772E-4</v>
      </c>
      <c r="DD44" s="66">
        <f t="shared" si="429"/>
        <v>4.1505628150466427E-4</v>
      </c>
      <c r="DE44" s="66">
        <f t="shared" si="429"/>
        <v>3.5722034839248294E-4</v>
      </c>
      <c r="DF44" s="66">
        <f t="shared" si="429"/>
        <v>3.7134251783805091E-4</v>
      </c>
      <c r="DG44" s="66">
        <f t="shared" si="429"/>
        <v>4.9407627649170538E-4</v>
      </c>
      <c r="DH44" s="66">
        <f t="shared" si="429"/>
        <v>2.8486548704862851E-4</v>
      </c>
      <c r="DI44" s="66">
        <f t="shared" si="429"/>
        <v>1.6762752979821748E-4</v>
      </c>
      <c r="DJ44" s="66">
        <f t="shared" si="429"/>
        <v>2.3663664697709942E-4</v>
      </c>
      <c r="DK44" s="66">
        <f t="shared" si="429"/>
        <v>4.0919828063329546E-4</v>
      </c>
      <c r="DL44" s="66">
        <f t="shared" si="429"/>
        <v>3.5217862946085326E-4</v>
      </c>
      <c r="DM44" s="66">
        <f t="shared" si="429"/>
        <v>3.6610148212794041E-4</v>
      </c>
      <c r="DN44" s="66">
        <f t="shared" si="429"/>
        <v>4.8710300711310764E-4</v>
      </c>
      <c r="DO44" s="66">
        <f t="shared" si="429"/>
        <v>2.8084496658980238E-4</v>
      </c>
      <c r="DP44" s="66">
        <f t="shared" si="429"/>
        <v>1.6526167663713878E-4</v>
      </c>
      <c r="DQ44" s="66">
        <f t="shared" si="429"/>
        <v>2.332968163421688E-4</v>
      </c>
      <c r="DR44" s="66">
        <f t="shared" si="429"/>
        <v>4.0342295812565235E-4</v>
      </c>
      <c r="DS44" s="66">
        <f t="shared" si="429"/>
        <v>3.472080680931752E-4</v>
      </c>
      <c r="DT44" s="66">
        <f t="shared" si="429"/>
        <v>3.609344170890974E-4</v>
      </c>
      <c r="DU44" s="66">
        <f t="shared" si="429"/>
        <v>4.802281567198775E-4</v>
      </c>
      <c r="DV44" s="66">
        <f t="shared" si="429"/>
        <v>2.768811907542977E-4</v>
      </c>
      <c r="DW44" s="66">
        <f t="shared" si="429"/>
        <v>1.629292145376985E-4</v>
      </c>
      <c r="DX44" s="66">
        <f t="shared" si="429"/>
        <v>2.3000412324410119E-4</v>
      </c>
      <c r="DY44" s="66">
        <f t="shared" si="429"/>
        <v>3.977291470799238E-4</v>
      </c>
      <c r="DZ44" s="66">
        <f t="shared" si="429"/>
        <v>3.4230765998933285E-4</v>
      </c>
      <c r="EA44" s="66">
        <f t="shared" si="429"/>
        <v>3.5584027871791079E-4</v>
      </c>
      <c r="EB44" s="66">
        <f t="shared" si="429"/>
        <v>4.7345033625099411E-4</v>
      </c>
      <c r="EC44" s="66">
        <f t="shared" si="429"/>
        <v>2.7297335866264887E-4</v>
      </c>
      <c r="ED44" s="66">
        <f t="shared" si="429"/>
        <v>1.6066974190511468E-4</v>
      </c>
      <c r="EE44" s="66">
        <f t="shared" si="429"/>
        <v>1.199989457152266E-4</v>
      </c>
      <c r="EF44" s="66">
        <f t="shared" si="429"/>
        <v>2.0609959176722524E-4</v>
      </c>
      <c r="EG44" s="66">
        <f t="shared" si="429"/>
        <v>1.7617903796891295E-4</v>
      </c>
      <c r="EH44" s="66">
        <f t="shared" si="429"/>
        <v>1.8190332018229132E-4</v>
      </c>
      <c r="EI44" s="66">
        <f t="shared" si="429"/>
        <v>2.403852708106423E-4</v>
      </c>
      <c r="EJ44" s="66">
        <f t="shared" si="429"/>
        <v>1.3865038816186499E-4</v>
      </c>
      <c r="EK44" s="66">
        <f t="shared" si="429"/>
        <v>8.1035348355491045E-5</v>
      </c>
      <c r="EL44" s="66">
        <f t="shared" ref="EL44:GW44" si="430">IF($K$27=0,0,EL36/$K$27)</f>
        <v>1.144228490745941E-4</v>
      </c>
      <c r="EM44" s="66">
        <f t="shared" si="430"/>
        <v>1.9652258061567541E-4</v>
      </c>
      <c r="EN44" s="66">
        <f t="shared" si="430"/>
        <v>1.6799237152852897E-4</v>
      </c>
      <c r="EO44" s="66">
        <f t="shared" si="430"/>
        <v>1.7345065848145053E-4</v>
      </c>
      <c r="EP44" s="66">
        <f t="shared" si="430"/>
        <v>2.2921507683072414E-4</v>
      </c>
      <c r="EQ44" s="66">
        <f t="shared" si="430"/>
        <v>1.3220759852697523E-4</v>
      </c>
      <c r="ER44" s="66">
        <f t="shared" si="430"/>
        <v>7.7269807491408288E-5</v>
      </c>
      <c r="ES44" s="66">
        <f t="shared" si="430"/>
        <v>2.1821172364993601E-4</v>
      </c>
      <c r="ET44" s="66">
        <f t="shared" si="430"/>
        <v>3.7478118574309883E-4</v>
      </c>
      <c r="EU44" s="66">
        <f t="shared" si="430"/>
        <v>3.2037224424802461E-4</v>
      </c>
      <c r="EV44" s="66">
        <f t="shared" si="430"/>
        <v>3.3078154810477878E-4</v>
      </c>
      <c r="EW44" s="66">
        <f t="shared" si="430"/>
        <v>4.371278761742564E-4</v>
      </c>
      <c r="EX44" s="66">
        <f t="shared" si="430"/>
        <v>2.5212838333873945E-4</v>
      </c>
      <c r="EY44" s="66">
        <f t="shared" si="430"/>
        <v>1.4735848665861181E-4</v>
      </c>
      <c r="EZ44" s="66">
        <f t="shared" si="430"/>
        <v>2.0807188740438605E-4</v>
      </c>
      <c r="FA44" s="66">
        <f t="shared" si="430"/>
        <v>3.573658984808777E-4</v>
      </c>
      <c r="FB44" s="66">
        <f t="shared" si="430"/>
        <v>3.0548522516418432E-4</v>
      </c>
      <c r="FC44" s="66">
        <f t="shared" si="430"/>
        <v>3.1541083073574936E-4</v>
      </c>
      <c r="FD44" s="66">
        <f t="shared" si="430"/>
        <v>4.1681547036657123E-4</v>
      </c>
      <c r="FE44" s="66">
        <f t="shared" si="430"/>
        <v>2.4041251181200447E-4</v>
      </c>
      <c r="FF44" s="66">
        <f t="shared" si="430"/>
        <v>1.4051105014549668E-4</v>
      </c>
      <c r="FG44" s="66">
        <f t="shared" si="430"/>
        <v>1.9840322785533436E-4</v>
      </c>
      <c r="FH44" s="66">
        <f t="shared" si="430"/>
        <v>3.407598627018236E-4</v>
      </c>
      <c r="FI44" s="66">
        <f t="shared" si="430"/>
        <v>2.1025155408121857E-4</v>
      </c>
      <c r="FJ44" s="66">
        <f t="shared" si="430"/>
        <v>1.8696342108149902E-4</v>
      </c>
      <c r="FK44" s="66">
        <f t="shared" si="430"/>
        <v>2.4640071054500757E-4</v>
      </c>
      <c r="FL44" s="66">
        <f t="shared" si="430"/>
        <v>1.4173374884230444E-4</v>
      </c>
      <c r="FM44" s="66">
        <f t="shared" si="430"/>
        <v>8.261231078555475E-5</v>
      </c>
      <c r="FN44" s="66">
        <f t="shared" si="430"/>
        <v>1.2691004256287883E-4</v>
      </c>
      <c r="FO44" s="66">
        <f t="shared" si="430"/>
        <v>2.1737709122954143E-4</v>
      </c>
      <c r="FP44" s="66">
        <f t="shared" si="430"/>
        <v>1.8531431042567514E-4</v>
      </c>
      <c r="FQ44" s="66">
        <f t="shared" si="430"/>
        <v>1.8343542980923003E-4</v>
      </c>
      <c r="FR44" s="66">
        <f t="shared" si="430"/>
        <v>2.417511403175527E-4</v>
      </c>
      <c r="FS44" s="66">
        <f t="shared" si="430"/>
        <v>1.3905923943287489E-4</v>
      </c>
      <c r="FT44" s="66">
        <f t="shared" si="430"/>
        <v>8.1053420229597537E-5</v>
      </c>
      <c r="FU44" s="66">
        <f t="shared" si="430"/>
        <v>1.2451525581831056E-4</v>
      </c>
      <c r="FV44" s="66">
        <f t="shared" si="430"/>
        <v>2.1327519538161122E-4</v>
      </c>
      <c r="FW44" s="66">
        <f t="shared" si="430"/>
        <v>1.8181743779665252E-4</v>
      </c>
      <c r="FX44" s="66">
        <f t="shared" si="430"/>
        <v>1.799740115721849E-4</v>
      </c>
      <c r="FY44" s="66">
        <f t="shared" si="430"/>
        <v>2.3718930726931379E-4</v>
      </c>
      <c r="FZ44" s="66">
        <f t="shared" si="430"/>
        <v>1.3643519789464432E-4</v>
      </c>
      <c r="GA44" s="66">
        <f t="shared" si="430"/>
        <v>7.9523945867695912E-5</v>
      </c>
      <c r="GB44" s="66">
        <f t="shared" si="430"/>
        <v>1.2216565859094784E-4</v>
      </c>
      <c r="GC44" s="66">
        <f t="shared" si="430"/>
        <v>2.0925070212220637E-4</v>
      </c>
      <c r="GD44" s="66">
        <f t="shared" si="430"/>
        <v>1.783865509954677E-4</v>
      </c>
      <c r="GE44" s="66">
        <f t="shared" si="430"/>
        <v>1.7657791014020948E-4</v>
      </c>
      <c r="GF44" s="66">
        <f t="shared" si="430"/>
        <v>2.3271355580370024E-4</v>
      </c>
      <c r="GG44" s="66">
        <f t="shared" si="430"/>
        <v>1.3386067190117334E-4</v>
      </c>
      <c r="GH44" s="66">
        <f t="shared" si="430"/>
        <v>7.802333261760293E-5</v>
      </c>
      <c r="GI44" s="66">
        <f t="shared" si="430"/>
        <v>1.1986039815665162E-4</v>
      </c>
      <c r="GJ44" s="66">
        <f t="shared" si="430"/>
        <v>2.053021508679934E-4</v>
      </c>
      <c r="GK44" s="66">
        <f t="shared" si="430"/>
        <v>1.7502040487254328E-4</v>
      </c>
      <c r="GL44" s="66">
        <f t="shared" si="430"/>
        <v>1.7324589298815609E-4</v>
      </c>
      <c r="GM44" s="66">
        <f t="shared" si="430"/>
        <v>2.4748247853488309E-4</v>
      </c>
      <c r="GN44" s="66">
        <f t="shared" si="430"/>
        <v>1.4533815624884756E-4</v>
      </c>
      <c r="GO44" s="66">
        <f t="shared" si="430"/>
        <v>8.454690339709403E-5</v>
      </c>
      <c r="GP44" s="66">
        <f t="shared" si="430"/>
        <v>1.2962700560445274E-4</v>
      </c>
      <c r="GQ44" s="66">
        <f t="shared" si="430"/>
        <v>2.2159493817311979E-4</v>
      </c>
      <c r="GR44" s="66">
        <f t="shared" si="430"/>
        <v>1.8853916703695837E-4</v>
      </c>
      <c r="GS44" s="66">
        <f t="shared" si="430"/>
        <v>1.8806943522067503E-4</v>
      </c>
      <c r="GT44" s="66">
        <f t="shared" si="430"/>
        <v>2.4737174547404575E-4</v>
      </c>
      <c r="GU44" s="66">
        <f t="shared" si="430"/>
        <v>1.4335260553568913E-4</v>
      </c>
      <c r="GV44" s="66">
        <f t="shared" si="430"/>
        <v>8.3391858027948132E-5</v>
      </c>
      <c r="GW44" s="66">
        <f t="shared" si="430"/>
        <v>1.2785609423426981E-4</v>
      </c>
      <c r="GX44" s="66">
        <f t="shared" ref="GX44:JI44" si="431">IF($K$27=0,0,GX36/$K$27)</f>
        <v>2.1856759835487845E-4</v>
      </c>
      <c r="GY44" s="66">
        <f t="shared" si="431"/>
        <v>1.8596342170462075E-4</v>
      </c>
      <c r="GZ44" s="66">
        <f t="shared" si="431"/>
        <v>1.8550010717315017E-4</v>
      </c>
      <c r="HA44" s="66">
        <f t="shared" si="431"/>
        <v>2.4399225341003301E-4</v>
      </c>
      <c r="HB44" s="66">
        <f t="shared" si="431"/>
        <v>1.4139418060791481E-4</v>
      </c>
      <c r="HC44" s="66">
        <f t="shared" si="431"/>
        <v>8.2252592418334276E-6</v>
      </c>
      <c r="HD44" s="66">
        <f t="shared" si="431"/>
        <v>1.2610937633416218E-5</v>
      </c>
      <c r="HE44" s="66">
        <f t="shared" si="431"/>
        <v>2.1558161682058819E-4</v>
      </c>
      <c r="HF44" s="66">
        <f t="shared" si="431"/>
        <v>1.8342286515624412E-4</v>
      </c>
      <c r="HG44" s="66">
        <f t="shared" si="431"/>
        <v>1.8296588023925423E-4</v>
      </c>
      <c r="HH44" s="66">
        <f t="shared" si="431"/>
        <v>2.4065893059056686E-4</v>
      </c>
      <c r="HI44" s="66">
        <f t="shared" si="431"/>
        <v>1.3946251088408948E-4</v>
      </c>
      <c r="HJ44" s="66">
        <f t="shared" si="431"/>
        <v>8.1128890991602804E-5</v>
      </c>
      <c r="HK44" s="66">
        <f t="shared" si="431"/>
        <v>1.2438652138279253E-4</v>
      </c>
      <c r="HL44" s="66">
        <f t="shared" si="431"/>
        <v>2.1263642855021364E-4</v>
      </c>
      <c r="HM44" s="66">
        <f t="shared" si="431"/>
        <v>1.8091701665698997E-4</v>
      </c>
      <c r="HN44" s="66">
        <f t="shared" si="431"/>
        <v>1.8046627488186489E-4</v>
      </c>
      <c r="HO44" s="66">
        <f t="shared" si="431"/>
        <v>2.3737114627022713E-4</v>
      </c>
      <c r="HP44" s="66">
        <f t="shared" si="431"/>
        <v>1.3755723084551074E-4</v>
      </c>
      <c r="HQ44" s="66">
        <f t="shared" si="431"/>
        <v>8.0020541116224443E-5</v>
      </c>
      <c r="HR44" s="66">
        <f t="shared" si="431"/>
        <v>6.6907556804370096E-5</v>
      </c>
      <c r="HS44" s="66">
        <f t="shared" si="431"/>
        <v>1.2259923695653185E-4</v>
      </c>
      <c r="HT44" s="66">
        <f t="shared" si="431"/>
        <v>1.0463971956683124E-4</v>
      </c>
      <c r="HU44" s="66">
        <f t="shared" si="431"/>
        <v>1.0470809417817494E-4</v>
      </c>
      <c r="HV44" s="66">
        <f t="shared" si="431"/>
        <v>1.3815899952330751E-4</v>
      </c>
      <c r="HW44" s="66">
        <f t="shared" si="431"/>
        <v>8.0875982769576155E-5</v>
      </c>
      <c r="HX44" s="66">
        <f t="shared" si="431"/>
        <v>3.8702281777796547E-5</v>
      </c>
      <c r="HY44" s="66">
        <f t="shared" si="431"/>
        <v>5.9525274276934162E-5</v>
      </c>
      <c r="HZ44" s="66">
        <f t="shared" si="431"/>
        <v>1.2533060267621519E-4</v>
      </c>
      <c r="IA44" s="66">
        <f t="shared" si="431"/>
        <v>1.0697096852104333E-4</v>
      </c>
      <c r="IB44" s="66">
        <f t="shared" si="431"/>
        <v>1.0704086643770411E-4</v>
      </c>
      <c r="IC44" s="66">
        <f t="shared" si="431"/>
        <v>1.412370183147091E-4</v>
      </c>
      <c r="ID44" s="66">
        <f t="shared" si="431"/>
        <v>8.2677803827898417E-5</v>
      </c>
      <c r="IE44" s="66">
        <f t="shared" si="431"/>
        <v>3.9564522753724296E-5</v>
      </c>
      <c r="IF44" s="66">
        <f t="shared" si="431"/>
        <v>6.0851426850562421E-5</v>
      </c>
      <c r="IG44" s="66">
        <f t="shared" si="431"/>
        <v>1.2812281998747331E-4</v>
      </c>
      <c r="IH44" s="66">
        <f t="shared" si="431"/>
        <v>1.0935415493943265E-4</v>
      </c>
      <c r="II44" s="66">
        <f t="shared" si="431"/>
        <v>1.0942561009884782E-4</v>
      </c>
      <c r="IJ44" s="66">
        <f t="shared" si="431"/>
        <v>1.4438361171734062E-4</v>
      </c>
      <c r="IK44" s="66">
        <f t="shared" si="431"/>
        <v>8.451976732424781E-5</v>
      </c>
      <c r="IL44" s="66">
        <f t="shared" si="431"/>
        <v>4.0445973436842889E-5</v>
      </c>
      <c r="IM44" s="66">
        <f t="shared" si="431"/>
        <v>6.2207124532044489E-5</v>
      </c>
      <c r="IN44" s="66">
        <f t="shared" si="431"/>
        <v>1.3097724459165753E-4</v>
      </c>
      <c r="IO44" s="66">
        <f t="shared" si="431"/>
        <v>1.1179043592715529E-4</v>
      </c>
      <c r="IP44" s="66">
        <f t="shared" si="431"/>
        <v>1.1186348302284806E-4</v>
      </c>
      <c r="IQ44" s="66">
        <f t="shared" si="431"/>
        <v>1.4760030749227948E-4</v>
      </c>
      <c r="IR44" s="66">
        <f t="shared" si="431"/>
        <v>8.6402767584574952E-5</v>
      </c>
      <c r="IS44" s="66">
        <f t="shared" si="431"/>
        <v>4.1347061796665084E-5</v>
      </c>
      <c r="IT44" s="66">
        <f t="shared" si="431"/>
        <v>6.3593025551372527E-5</v>
      </c>
      <c r="IU44" s="66">
        <f t="shared" si="431"/>
        <v>1.3389526239353887E-4</v>
      </c>
      <c r="IV44" s="66">
        <f t="shared" si="431"/>
        <v>1.1428099436829914E-4</v>
      </c>
      <c r="IW44" s="66">
        <f t="shared" si="431"/>
        <v>0</v>
      </c>
      <c r="IX44" s="66">
        <f t="shared" si="431"/>
        <v>0</v>
      </c>
      <c r="IY44" s="66">
        <f t="shared" si="431"/>
        <v>0</v>
      </c>
      <c r="IZ44" s="66">
        <f t="shared" si="431"/>
        <v>0</v>
      </c>
      <c r="JA44" s="66">
        <f t="shared" si="431"/>
        <v>0</v>
      </c>
      <c r="JB44" s="66">
        <f t="shared" si="431"/>
        <v>0</v>
      </c>
      <c r="JC44" s="66">
        <f t="shared" si="431"/>
        <v>0</v>
      </c>
      <c r="JD44" s="66">
        <f t="shared" si="431"/>
        <v>0</v>
      </c>
      <c r="JE44" s="66">
        <f t="shared" si="431"/>
        <v>0</v>
      </c>
      <c r="JF44" s="66">
        <f t="shared" si="431"/>
        <v>0</v>
      </c>
      <c r="JG44" s="66">
        <f t="shared" si="431"/>
        <v>0</v>
      </c>
      <c r="JH44" s="66">
        <f t="shared" si="431"/>
        <v>0</v>
      </c>
      <c r="JI44" s="66">
        <f t="shared" si="431"/>
        <v>0</v>
      </c>
      <c r="JJ44" s="66">
        <f t="shared" ref="JJ44:LU44" si="432">IF($K$27=0,0,JJ36/$K$27)</f>
        <v>0</v>
      </c>
      <c r="JK44" s="66">
        <f t="shared" si="432"/>
        <v>0</v>
      </c>
      <c r="JL44" s="66">
        <f t="shared" si="432"/>
        <v>0</v>
      </c>
      <c r="JM44" s="66">
        <f t="shared" si="432"/>
        <v>0</v>
      </c>
      <c r="JN44" s="66">
        <f t="shared" si="432"/>
        <v>0</v>
      </c>
      <c r="JO44" s="66">
        <f t="shared" si="432"/>
        <v>0</v>
      </c>
      <c r="JP44" s="66">
        <f t="shared" si="432"/>
        <v>0</v>
      </c>
      <c r="JQ44" s="66">
        <f t="shared" si="432"/>
        <v>0</v>
      </c>
      <c r="JR44" s="66">
        <f t="shared" si="432"/>
        <v>0</v>
      </c>
      <c r="JS44" s="66">
        <f t="shared" si="432"/>
        <v>0</v>
      </c>
      <c r="JT44" s="66">
        <f t="shared" si="432"/>
        <v>0</v>
      </c>
      <c r="JU44" s="66">
        <f t="shared" si="432"/>
        <v>0</v>
      </c>
      <c r="JV44" s="66">
        <f t="shared" si="432"/>
        <v>0</v>
      </c>
      <c r="JW44" s="66">
        <f t="shared" si="432"/>
        <v>0</v>
      </c>
      <c r="JX44" s="66">
        <f t="shared" si="432"/>
        <v>0</v>
      </c>
      <c r="JY44" s="66">
        <f t="shared" si="432"/>
        <v>0</v>
      </c>
      <c r="JZ44" s="66">
        <f t="shared" si="432"/>
        <v>0</v>
      </c>
      <c r="KA44" s="66">
        <f t="shared" si="432"/>
        <v>0</v>
      </c>
      <c r="KB44" s="66">
        <f t="shared" si="432"/>
        <v>0</v>
      </c>
      <c r="KC44" s="66">
        <f t="shared" si="432"/>
        <v>0</v>
      </c>
      <c r="KD44" s="66">
        <f t="shared" si="432"/>
        <v>0</v>
      </c>
      <c r="KE44" s="66">
        <f t="shared" si="432"/>
        <v>0</v>
      </c>
      <c r="KF44" s="66">
        <f t="shared" si="432"/>
        <v>0</v>
      </c>
      <c r="KG44" s="66">
        <f t="shared" si="432"/>
        <v>0</v>
      </c>
      <c r="KH44" s="66">
        <f t="shared" si="432"/>
        <v>0</v>
      </c>
      <c r="KI44" s="66">
        <f t="shared" si="432"/>
        <v>0</v>
      </c>
      <c r="KJ44" s="66">
        <f t="shared" si="432"/>
        <v>0</v>
      </c>
      <c r="KK44" s="66">
        <f t="shared" si="432"/>
        <v>0</v>
      </c>
      <c r="KL44" s="66">
        <f t="shared" si="432"/>
        <v>0</v>
      </c>
      <c r="KM44" s="66">
        <f t="shared" si="432"/>
        <v>0</v>
      </c>
      <c r="KN44" s="66">
        <f t="shared" si="432"/>
        <v>0</v>
      </c>
      <c r="KO44" s="66">
        <f t="shared" si="432"/>
        <v>0</v>
      </c>
      <c r="KP44" s="66">
        <f t="shared" si="432"/>
        <v>0</v>
      </c>
      <c r="KQ44" s="66">
        <f t="shared" si="432"/>
        <v>0</v>
      </c>
      <c r="KR44" s="66">
        <f t="shared" si="432"/>
        <v>0</v>
      </c>
      <c r="KS44" s="66">
        <f t="shared" si="432"/>
        <v>0</v>
      </c>
      <c r="KT44" s="66">
        <f t="shared" si="432"/>
        <v>0</v>
      </c>
      <c r="KU44" s="66">
        <f t="shared" si="432"/>
        <v>0</v>
      </c>
      <c r="KV44" s="66">
        <f t="shared" si="432"/>
        <v>0</v>
      </c>
      <c r="KW44" s="66">
        <f t="shared" si="432"/>
        <v>0</v>
      </c>
      <c r="KX44" s="66">
        <f t="shared" si="432"/>
        <v>0</v>
      </c>
      <c r="KY44" s="66">
        <f t="shared" si="432"/>
        <v>0</v>
      </c>
      <c r="KZ44" s="66">
        <f t="shared" si="432"/>
        <v>0</v>
      </c>
      <c r="LA44" s="66">
        <f t="shared" si="432"/>
        <v>0</v>
      </c>
      <c r="LB44" s="66">
        <f t="shared" si="432"/>
        <v>0</v>
      </c>
      <c r="LC44" s="66">
        <f t="shared" si="432"/>
        <v>0</v>
      </c>
      <c r="LD44" s="66">
        <f t="shared" si="432"/>
        <v>0</v>
      </c>
      <c r="LE44" s="66">
        <f t="shared" si="432"/>
        <v>0</v>
      </c>
      <c r="LF44" s="66">
        <f t="shared" si="432"/>
        <v>0</v>
      </c>
      <c r="LG44" s="66">
        <f t="shared" si="432"/>
        <v>0</v>
      </c>
      <c r="LH44" s="66">
        <f t="shared" si="432"/>
        <v>0</v>
      </c>
      <c r="LI44" s="66">
        <f t="shared" si="432"/>
        <v>0</v>
      </c>
      <c r="LJ44" s="66">
        <f t="shared" si="432"/>
        <v>0</v>
      </c>
      <c r="LK44" s="66">
        <f t="shared" si="432"/>
        <v>0</v>
      </c>
      <c r="LL44" s="66">
        <f t="shared" si="432"/>
        <v>0</v>
      </c>
      <c r="LM44" s="66">
        <f t="shared" si="432"/>
        <v>0</v>
      </c>
      <c r="LN44" s="66">
        <f t="shared" si="432"/>
        <v>0</v>
      </c>
      <c r="LO44" s="66">
        <f t="shared" si="432"/>
        <v>0</v>
      </c>
      <c r="LP44" s="66">
        <f t="shared" si="432"/>
        <v>0</v>
      </c>
      <c r="LQ44" s="66">
        <f t="shared" si="432"/>
        <v>0</v>
      </c>
      <c r="LR44" s="66">
        <f t="shared" si="432"/>
        <v>0</v>
      </c>
      <c r="LS44" s="66">
        <f t="shared" si="432"/>
        <v>0</v>
      </c>
      <c r="LT44" s="66">
        <f t="shared" si="432"/>
        <v>0</v>
      </c>
      <c r="LU44" s="66">
        <f t="shared" si="432"/>
        <v>0</v>
      </c>
      <c r="LV44" s="66">
        <f t="shared" ref="LV44:NO44" si="433">IF($K$27=0,0,LV36/$K$27)</f>
        <v>0</v>
      </c>
      <c r="LW44" s="66">
        <f t="shared" si="433"/>
        <v>0</v>
      </c>
      <c r="LX44" s="66">
        <f t="shared" si="433"/>
        <v>0</v>
      </c>
      <c r="LY44" s="66">
        <f t="shared" si="433"/>
        <v>0</v>
      </c>
      <c r="LZ44" s="66">
        <f t="shared" si="433"/>
        <v>0</v>
      </c>
      <c r="MA44" s="66">
        <f t="shared" si="433"/>
        <v>0</v>
      </c>
      <c r="MB44" s="66">
        <f t="shared" si="433"/>
        <v>0</v>
      </c>
      <c r="MC44" s="66">
        <f t="shared" si="433"/>
        <v>0</v>
      </c>
      <c r="MD44" s="66">
        <f t="shared" si="433"/>
        <v>0</v>
      </c>
      <c r="ME44" s="66">
        <f t="shared" si="433"/>
        <v>0</v>
      </c>
      <c r="MF44" s="66">
        <f t="shared" si="433"/>
        <v>0</v>
      </c>
      <c r="MG44" s="66">
        <f t="shared" si="433"/>
        <v>0</v>
      </c>
      <c r="MH44" s="66">
        <f t="shared" si="433"/>
        <v>0</v>
      </c>
      <c r="MI44" s="66">
        <f t="shared" si="433"/>
        <v>0</v>
      </c>
      <c r="MJ44" s="66">
        <f t="shared" si="433"/>
        <v>0</v>
      </c>
      <c r="MK44" s="66">
        <f t="shared" si="433"/>
        <v>0</v>
      </c>
      <c r="ML44" s="66">
        <f t="shared" si="433"/>
        <v>0</v>
      </c>
      <c r="MM44" s="66">
        <f t="shared" si="433"/>
        <v>0</v>
      </c>
      <c r="MN44" s="66">
        <f t="shared" si="433"/>
        <v>0</v>
      </c>
      <c r="MO44" s="66">
        <f t="shared" si="433"/>
        <v>0</v>
      </c>
      <c r="MP44" s="66">
        <f t="shared" si="433"/>
        <v>0</v>
      </c>
      <c r="MQ44" s="66">
        <f t="shared" si="433"/>
        <v>0</v>
      </c>
      <c r="MR44" s="66">
        <f t="shared" si="433"/>
        <v>0</v>
      </c>
      <c r="MS44" s="66">
        <f t="shared" si="433"/>
        <v>0</v>
      </c>
      <c r="MT44" s="66">
        <f t="shared" si="433"/>
        <v>0</v>
      </c>
      <c r="MU44" s="66">
        <f t="shared" si="433"/>
        <v>0</v>
      </c>
      <c r="MV44" s="66">
        <f t="shared" si="433"/>
        <v>0</v>
      </c>
      <c r="MW44" s="66">
        <f t="shared" si="433"/>
        <v>0</v>
      </c>
      <c r="MX44" s="66">
        <f t="shared" si="433"/>
        <v>0</v>
      </c>
      <c r="MY44" s="66">
        <f t="shared" si="433"/>
        <v>0</v>
      </c>
      <c r="MZ44" s="66">
        <f t="shared" si="433"/>
        <v>0</v>
      </c>
      <c r="NA44" s="66">
        <f t="shared" si="433"/>
        <v>0</v>
      </c>
      <c r="NB44" s="66">
        <f t="shared" si="433"/>
        <v>0</v>
      </c>
      <c r="NC44" s="66">
        <f t="shared" si="433"/>
        <v>0</v>
      </c>
      <c r="ND44" s="66">
        <f t="shared" si="433"/>
        <v>0</v>
      </c>
      <c r="NE44" s="66">
        <f t="shared" si="433"/>
        <v>0</v>
      </c>
      <c r="NF44" s="66">
        <f t="shared" si="433"/>
        <v>0</v>
      </c>
      <c r="NG44" s="66">
        <f t="shared" si="433"/>
        <v>0</v>
      </c>
      <c r="NH44" s="66">
        <f t="shared" si="433"/>
        <v>0</v>
      </c>
      <c r="NI44" s="66">
        <f t="shared" si="433"/>
        <v>0</v>
      </c>
      <c r="NJ44" s="66">
        <f t="shared" si="433"/>
        <v>0</v>
      </c>
      <c r="NK44" s="66">
        <f t="shared" si="433"/>
        <v>0</v>
      </c>
      <c r="NL44" s="66">
        <f t="shared" si="433"/>
        <v>0</v>
      </c>
      <c r="NM44" s="66">
        <f t="shared" si="433"/>
        <v>0</v>
      </c>
      <c r="NN44" s="66">
        <f t="shared" si="433"/>
        <v>0</v>
      </c>
      <c r="NO44" s="67">
        <f t="shared" si="433"/>
        <v>0</v>
      </c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35" t="s">
        <v>208</v>
      </c>
      <c r="D46" s="135"/>
      <c r="E46" s="135" t="s">
        <v>209</v>
      </c>
      <c r="F46" s="1"/>
      <c r="G46" s="1" t="s">
        <v>1</v>
      </c>
      <c r="H46" s="1"/>
      <c r="I46" s="1" t="s">
        <v>3</v>
      </c>
      <c r="J46" s="1"/>
      <c r="K46" s="7">
        <f>SUM(N46:NO46)</f>
        <v>0.98009999999999953</v>
      </c>
      <c r="L46" s="1"/>
      <c r="M46" s="1"/>
      <c r="N46" s="65">
        <f t="shared" ref="N46:BY46" si="434">IF($K$27=0,0,N38/$K$27)</f>
        <v>3.6455252798137192E-3</v>
      </c>
      <c r="O46" s="66">
        <f t="shared" si="434"/>
        <v>2.9794465079017655E-3</v>
      </c>
      <c r="P46" s="66">
        <f t="shared" si="434"/>
        <v>5.1765097954800041E-3</v>
      </c>
      <c r="Q46" s="66">
        <f t="shared" si="434"/>
        <v>7.6382687255963791E-3</v>
      </c>
      <c r="R46" s="66">
        <f t="shared" si="434"/>
        <v>6.8533009272380005E-3</v>
      </c>
      <c r="S46" s="66">
        <f t="shared" si="434"/>
        <v>7.1187436317541024E-3</v>
      </c>
      <c r="T46" s="66">
        <f t="shared" si="434"/>
        <v>1.4589719728087688E-2</v>
      </c>
      <c r="U46" s="66">
        <f t="shared" si="434"/>
        <v>1.6665077673338243E-2</v>
      </c>
      <c r="V46" s="66">
        <f t="shared" si="434"/>
        <v>1.2712167224798775E-2</v>
      </c>
      <c r="W46" s="66">
        <f t="shared" si="434"/>
        <v>2.3663788122977609E-2</v>
      </c>
      <c r="X46" s="66">
        <f t="shared" si="434"/>
        <v>3.4917421175693603E-2</v>
      </c>
      <c r="Y46" s="66">
        <f t="shared" si="434"/>
        <v>3.1329035874088973E-2</v>
      </c>
      <c r="Z46" s="66">
        <f t="shared" si="434"/>
        <v>3.2542475076685271E-2</v>
      </c>
      <c r="AA46" s="66">
        <f t="shared" si="434"/>
        <v>4.4463425494471867E-2</v>
      </c>
      <c r="AB46" s="66">
        <f t="shared" si="434"/>
        <v>3.0472954380125771E-2</v>
      </c>
      <c r="AC46" s="66">
        <f t="shared" si="434"/>
        <v>1.6603466907052479E-2</v>
      </c>
      <c r="AD46" s="66">
        <f t="shared" si="434"/>
        <v>2.1635228772024419E-2</v>
      </c>
      <c r="AE46" s="66">
        <f t="shared" si="434"/>
        <v>3.1924153112735165E-2</v>
      </c>
      <c r="AF46" s="66">
        <f t="shared" si="434"/>
        <v>2.864337927724761E-2</v>
      </c>
      <c r="AG46" s="66">
        <f t="shared" si="434"/>
        <v>2.9752797372637918E-2</v>
      </c>
      <c r="AH46" s="66">
        <f t="shared" si="434"/>
        <v>4.0651833829879504E-2</v>
      </c>
      <c r="AI46" s="66">
        <f t="shared" si="434"/>
        <v>2.7860684686122274E-2</v>
      </c>
      <c r="AJ46" s="66">
        <f t="shared" si="434"/>
        <v>1.5180147957545886E-2</v>
      </c>
      <c r="AK46" s="66">
        <f t="shared" si="434"/>
        <v>1.9780566052453926E-2</v>
      </c>
      <c r="AL46" s="66">
        <f t="shared" si="434"/>
        <v>5.837496113113879E-2</v>
      </c>
      <c r="AM46" s="66">
        <f t="shared" si="434"/>
        <v>5.23758968975368E-2</v>
      </c>
      <c r="AN46" s="66">
        <f t="shared" si="434"/>
        <v>4.8964072614029117E-2</v>
      </c>
      <c r="AO46" s="66">
        <f t="shared" si="434"/>
        <v>5.9467180509971275E-2</v>
      </c>
      <c r="AP46" s="66">
        <f t="shared" si="434"/>
        <v>3.5661289617526577E-2</v>
      </c>
      <c r="AQ46" s="66">
        <f t="shared" si="434"/>
        <v>1.6654610266854882E-2</v>
      </c>
      <c r="AR46" s="66">
        <f t="shared" si="434"/>
        <v>2.1701871377191706E-2</v>
      </c>
      <c r="AS46" s="66">
        <f t="shared" si="434"/>
        <v>5.9747881165300902E-3</v>
      </c>
      <c r="AT46" s="66">
        <f t="shared" si="434"/>
        <v>5.378841018620171E-3</v>
      </c>
      <c r="AU46" s="66">
        <f t="shared" si="434"/>
        <v>5.3596845633794342E-3</v>
      </c>
      <c r="AV46" s="66">
        <f t="shared" si="434"/>
        <v>7.2309664505549104E-3</v>
      </c>
      <c r="AW46" s="66">
        <f t="shared" si="434"/>
        <v>4.168192845578159E-3</v>
      </c>
      <c r="AX46" s="66">
        <f t="shared" si="434"/>
        <v>2.346399922219842E-3</v>
      </c>
      <c r="AY46" s="66">
        <f t="shared" si="434"/>
        <v>3.3759232579387097E-3</v>
      </c>
      <c r="AZ46" s="66">
        <f t="shared" si="434"/>
        <v>6.1171879637235771E-3</v>
      </c>
      <c r="BA46" s="66">
        <f t="shared" si="434"/>
        <v>5.5070373871257735E-3</v>
      </c>
      <c r="BB46" s="66">
        <f t="shared" si="434"/>
        <v>5.4874243673599284E-3</v>
      </c>
      <c r="BC46" s="66">
        <f t="shared" si="434"/>
        <v>7.4033053682767769E-3</v>
      </c>
      <c r="BD46" s="66">
        <f t="shared" si="434"/>
        <v>4.6942888130873427E-3</v>
      </c>
      <c r="BE46" s="66">
        <f t="shared" si="434"/>
        <v>2.4023227405461536E-3</v>
      </c>
      <c r="BF46" s="66">
        <f t="shared" si="434"/>
        <v>3.4563831749585949E-3</v>
      </c>
      <c r="BG46" s="66">
        <f t="shared" si="434"/>
        <v>6.2629816913501871E-3</v>
      </c>
      <c r="BH46" s="66">
        <f t="shared" si="434"/>
        <v>5.6382891180860612E-3</v>
      </c>
      <c r="BI46" s="66">
        <f t="shared" si="434"/>
        <v>5.6182086522847769E-3</v>
      </c>
      <c r="BJ46" s="66">
        <f t="shared" si="434"/>
        <v>7.5797517179393989E-3</v>
      </c>
      <c r="BK46" s="66">
        <f t="shared" si="434"/>
        <v>4.3692453972800855E-3</v>
      </c>
      <c r="BL46" s="66">
        <f t="shared" si="434"/>
        <v>2.7055362321670375E-3</v>
      </c>
      <c r="BM46" s="66">
        <f t="shared" si="434"/>
        <v>3.8926368028206907E-3</v>
      </c>
      <c r="BN46" s="66">
        <f t="shared" si="434"/>
        <v>7.0534752060393167E-3</v>
      </c>
      <c r="BO46" s="66">
        <f t="shared" si="434"/>
        <v>6.3499359344810317E-3</v>
      </c>
      <c r="BP46" s="66">
        <f t="shared" si="434"/>
        <v>5.7521099786553434E-3</v>
      </c>
      <c r="BQ46" s="66">
        <f t="shared" si="434"/>
        <v>7.7604033938394957E-3</v>
      </c>
      <c r="BR46" s="66">
        <f t="shared" si="434"/>
        <v>4.4733796133876302E-3</v>
      </c>
      <c r="BS46" s="66">
        <f t="shared" si="434"/>
        <v>2.5181986452588526E-3</v>
      </c>
      <c r="BT46" s="66">
        <f t="shared" si="434"/>
        <v>3.6231016265106234E-3</v>
      </c>
      <c r="BU46" s="66">
        <f t="shared" si="434"/>
        <v>5.6650949034249337E-4</v>
      </c>
      <c r="BV46" s="66">
        <f t="shared" si="434"/>
        <v>5.371674783259991E-4</v>
      </c>
      <c r="BW46" s="66">
        <f t="shared" si="434"/>
        <v>5.2557507316735859E-4</v>
      </c>
      <c r="BX46" s="66">
        <f t="shared" si="434"/>
        <v>7.1427793044709636E-4</v>
      </c>
      <c r="BY46" s="66">
        <f t="shared" si="434"/>
        <v>4.2500128858546845E-4</v>
      </c>
      <c r="BZ46" s="66">
        <f t="shared" ref="BZ46:EK46" si="435">IF($K$27=0,0,BZ38/$K$27)</f>
        <v>3.1348199624445298E-4</v>
      </c>
      <c r="CA46" s="66">
        <f t="shared" si="435"/>
        <v>4.5433740168946107E-4</v>
      </c>
      <c r="CB46" s="66">
        <f t="shared" si="435"/>
        <v>7.8452732183793416E-4</v>
      </c>
      <c r="CC46" s="66">
        <f t="shared" si="435"/>
        <v>6.7845094466047683E-4</v>
      </c>
      <c r="CD46" s="66">
        <f t="shared" si="435"/>
        <v>5.5317462937197221E-4</v>
      </c>
      <c r="CE46" s="66">
        <f t="shared" si="435"/>
        <v>7.5178685142442809E-4</v>
      </c>
      <c r="CF46" s="66">
        <f t="shared" si="435"/>
        <v>4.4731940744270089E-4</v>
      </c>
      <c r="CG46" s="66">
        <f t="shared" si="435"/>
        <v>2.5380299663912113E-4</v>
      </c>
      <c r="CH46" s="66">
        <f t="shared" si="435"/>
        <v>3.6784311512453487E-4</v>
      </c>
      <c r="CI46" s="66">
        <f t="shared" si="435"/>
        <v>6.605802027474663E-4</v>
      </c>
      <c r="CJ46" s="66">
        <f t="shared" si="435"/>
        <v>5.9506540077119909E-4</v>
      </c>
      <c r="CK46" s="66">
        <f t="shared" si="435"/>
        <v>5.8222352277231902E-4</v>
      </c>
      <c r="CL46" s="66">
        <f t="shared" si="435"/>
        <v>7.9126548068044465E-4</v>
      </c>
      <c r="CM46" s="66">
        <f t="shared" si="435"/>
        <v>4.7080951905078709E-4</v>
      </c>
      <c r="CN46" s="66">
        <f t="shared" si="435"/>
        <v>2.6713096904166741E-4</v>
      </c>
      <c r="CO46" s="66">
        <f t="shared" si="435"/>
        <v>3.8715968329657024E-4</v>
      </c>
      <c r="CP46" s="66">
        <f t="shared" si="435"/>
        <v>6.9526929164110611E-4</v>
      </c>
      <c r="CQ46" s="66">
        <f t="shared" si="435"/>
        <v>6.2631410683145763E-4</v>
      </c>
      <c r="CR46" s="66">
        <f t="shared" si="435"/>
        <v>9.1919679375280594E-4</v>
      </c>
      <c r="CS46" s="66">
        <f t="shared" si="435"/>
        <v>1.1659441550783095E-3</v>
      </c>
      <c r="CT46" s="66">
        <f t="shared" si="435"/>
        <v>6.4419311883845583E-4</v>
      </c>
      <c r="CU46" s="66">
        <f t="shared" si="435"/>
        <v>3.3739060089635358E-4</v>
      </c>
      <c r="CV46" s="66">
        <f t="shared" si="435"/>
        <v>4.482396859636997E-4</v>
      </c>
      <c r="CW46" s="66">
        <f t="shared" si="435"/>
        <v>7.317800107974542E-4</v>
      </c>
      <c r="CX46" s="66">
        <f t="shared" si="435"/>
        <v>6.592037781186893E-4</v>
      </c>
      <c r="CY46" s="66">
        <f t="shared" si="435"/>
        <v>6.4497775441771474E-4</v>
      </c>
      <c r="CZ46" s="66">
        <f t="shared" si="435"/>
        <v>4.6102882984279674E-4</v>
      </c>
      <c r="DA46" s="66">
        <f t="shared" si="435"/>
        <v>2.3115485158037749E-4</v>
      </c>
      <c r="DB46" s="66">
        <f t="shared" si="435"/>
        <v>1.3602180163256402E-4</v>
      </c>
      <c r="DC46" s="66">
        <f t="shared" si="435"/>
        <v>1.9201943196836619E-4</v>
      </c>
      <c r="DD46" s="66">
        <f t="shared" si="435"/>
        <v>3.3204502520373141E-4</v>
      </c>
      <c r="DE46" s="66">
        <f t="shared" si="435"/>
        <v>2.8577627871398636E-4</v>
      </c>
      <c r="DF46" s="66">
        <f t="shared" si="435"/>
        <v>2.9707401427044077E-4</v>
      </c>
      <c r="DG46" s="66">
        <f t="shared" si="435"/>
        <v>3.9526102119336433E-4</v>
      </c>
      <c r="DH46" s="66">
        <f t="shared" si="435"/>
        <v>2.2789238963890284E-4</v>
      </c>
      <c r="DI46" s="66">
        <f t="shared" si="435"/>
        <v>1.3410202383857398E-4</v>
      </c>
      <c r="DJ46" s="66">
        <f t="shared" si="435"/>
        <v>1.8930931758167957E-4</v>
      </c>
      <c r="DK46" s="66">
        <f t="shared" si="435"/>
        <v>3.2735862450663632E-4</v>
      </c>
      <c r="DL46" s="66">
        <f t="shared" si="435"/>
        <v>2.8174290356868258E-4</v>
      </c>
      <c r="DM46" s="66">
        <f t="shared" si="435"/>
        <v>2.928811857023523E-4</v>
      </c>
      <c r="DN46" s="66">
        <f t="shared" si="435"/>
        <v>3.8968240569048606E-4</v>
      </c>
      <c r="DO46" s="66">
        <f t="shared" si="435"/>
        <v>2.2467597327184189E-4</v>
      </c>
      <c r="DP46" s="66">
        <f t="shared" si="435"/>
        <v>1.3220934130971101E-4</v>
      </c>
      <c r="DQ46" s="66">
        <f t="shared" si="435"/>
        <v>1.8663745307373507E-4</v>
      </c>
      <c r="DR46" s="66">
        <f t="shared" si="435"/>
        <v>3.2273836650052187E-4</v>
      </c>
      <c r="DS46" s="66">
        <f t="shared" si="435"/>
        <v>2.7776645447454012E-4</v>
      </c>
      <c r="DT46" s="66">
        <f t="shared" si="435"/>
        <v>2.8874753367127791E-4</v>
      </c>
      <c r="DU46" s="66">
        <f t="shared" si="435"/>
        <v>3.8418252537590196E-4</v>
      </c>
      <c r="DV46" s="66">
        <f t="shared" si="435"/>
        <v>2.2150495260343816E-4</v>
      </c>
      <c r="DW46" s="66">
        <f t="shared" si="435"/>
        <v>1.303433716301588E-4</v>
      </c>
      <c r="DX46" s="66">
        <f t="shared" si="435"/>
        <v>1.8400329859528093E-4</v>
      </c>
      <c r="DY46" s="66">
        <f t="shared" si="435"/>
        <v>3.1818331766393903E-4</v>
      </c>
      <c r="DZ46" s="66">
        <f t="shared" si="435"/>
        <v>2.7384612799146628E-4</v>
      </c>
      <c r="EA46" s="66">
        <f t="shared" si="435"/>
        <v>2.8467222297432859E-4</v>
      </c>
      <c r="EB46" s="66">
        <f t="shared" si="435"/>
        <v>3.7876026900079523E-4</v>
      </c>
      <c r="EC46" s="66">
        <f t="shared" si="435"/>
        <v>2.183786869301191E-4</v>
      </c>
      <c r="ED46" s="66">
        <f t="shared" si="435"/>
        <v>1.1246881933358025E-4</v>
      </c>
      <c r="EE46" s="66">
        <f t="shared" si="435"/>
        <v>8.3999262000658602E-5</v>
      </c>
      <c r="EF46" s="66">
        <f t="shared" si="435"/>
        <v>1.4426971423705766E-4</v>
      </c>
      <c r="EG46" s="66">
        <f t="shared" si="435"/>
        <v>1.2332532657823906E-4</v>
      </c>
      <c r="EH46" s="66">
        <f t="shared" si="435"/>
        <v>1.2733232412760393E-4</v>
      </c>
      <c r="EI46" s="66">
        <f t="shared" si="435"/>
        <v>1.6826968956744961E-4</v>
      </c>
      <c r="EJ46" s="66">
        <f t="shared" si="435"/>
        <v>9.7055271713305499E-5</v>
      </c>
      <c r="EK46" s="66">
        <f t="shared" si="435"/>
        <v>5.6724743848843734E-5</v>
      </c>
      <c r="EL46" s="66">
        <f t="shared" ref="EL46:GW46" si="436">IF($K$27=0,0,EL38/$K$27)</f>
        <v>8.0095994352215866E-5</v>
      </c>
      <c r="EM46" s="66">
        <f t="shared" si="436"/>
        <v>1.3756580643097281E-4</v>
      </c>
      <c r="EN46" s="66">
        <f t="shared" si="436"/>
        <v>1.1759466006997027E-4</v>
      </c>
      <c r="EO46" s="66">
        <f t="shared" si="436"/>
        <v>1.2141546093701537E-4</v>
      </c>
      <c r="EP46" s="66">
        <f t="shared" si="436"/>
        <v>1.6045055378150689E-4</v>
      </c>
      <c r="EQ46" s="66">
        <f t="shared" si="436"/>
        <v>9.2545318968882654E-5</v>
      </c>
      <c r="ER46" s="66">
        <f t="shared" si="436"/>
        <v>5.4088865243985802E-5</v>
      </c>
      <c r="ES46" s="66">
        <f t="shared" si="436"/>
        <v>1.5274820655495518E-4</v>
      </c>
      <c r="ET46" s="66">
        <f t="shared" si="436"/>
        <v>2.6234683002016918E-4</v>
      </c>
      <c r="EU46" s="66">
        <f t="shared" si="436"/>
        <v>2.2426057097361718E-4</v>
      </c>
      <c r="EV46" s="66">
        <f t="shared" si="436"/>
        <v>2.3154708367334513E-4</v>
      </c>
      <c r="EW46" s="66">
        <f t="shared" si="436"/>
        <v>3.0598951332197943E-4</v>
      </c>
      <c r="EX46" s="66">
        <f t="shared" si="436"/>
        <v>1.7648986833711759E-4</v>
      </c>
      <c r="EY46" s="66">
        <f t="shared" si="436"/>
        <v>1.0315094066102828E-4</v>
      </c>
      <c r="EZ46" s="66">
        <f t="shared" si="436"/>
        <v>1.4565032118307023E-4</v>
      </c>
      <c r="FA46" s="66">
        <f t="shared" si="436"/>
        <v>2.5015612893661439E-4</v>
      </c>
      <c r="FB46" s="66">
        <f t="shared" si="436"/>
        <v>2.1383965761492899E-4</v>
      </c>
      <c r="FC46" s="66">
        <f t="shared" si="436"/>
        <v>2.2078758151502454E-4</v>
      </c>
      <c r="FD46" s="66">
        <f t="shared" si="436"/>
        <v>2.9177082925659986E-4</v>
      </c>
      <c r="FE46" s="66">
        <f t="shared" si="436"/>
        <v>1.6828875826840312E-4</v>
      </c>
      <c r="FF46" s="66">
        <f t="shared" si="436"/>
        <v>9.8357735101847673E-5</v>
      </c>
      <c r="FG46" s="66">
        <f t="shared" si="436"/>
        <v>1.3888225949873405E-4</v>
      </c>
      <c r="FH46" s="66">
        <f t="shared" si="436"/>
        <v>2.3853190389127649E-4</v>
      </c>
      <c r="FI46" s="66">
        <f t="shared" si="436"/>
        <v>1.2615093244873116E-4</v>
      </c>
      <c r="FJ46" s="66">
        <f t="shared" si="436"/>
        <v>1.1217805264889941E-4</v>
      </c>
      <c r="FK46" s="66">
        <f t="shared" si="436"/>
        <v>1.4784042632700454E-4</v>
      </c>
      <c r="FL46" s="66">
        <f t="shared" si="436"/>
        <v>8.5040249305382652E-5</v>
      </c>
      <c r="FM46" s="66">
        <f t="shared" si="436"/>
        <v>4.9567386471332857E-5</v>
      </c>
      <c r="FN46" s="66">
        <f t="shared" si="436"/>
        <v>7.6146025537727314E-5</v>
      </c>
      <c r="FO46" s="66">
        <f t="shared" si="436"/>
        <v>1.3042625473772487E-4</v>
      </c>
      <c r="FP46" s="66">
        <f t="shared" si="436"/>
        <v>1.1118858625540508E-4</v>
      </c>
      <c r="FQ46" s="66">
        <f t="shared" si="436"/>
        <v>1.1006125788553803E-4</v>
      </c>
      <c r="FR46" s="66">
        <f t="shared" si="436"/>
        <v>1.4505068419053162E-4</v>
      </c>
      <c r="FS46" s="66">
        <f t="shared" si="436"/>
        <v>8.3435543659724922E-5</v>
      </c>
      <c r="FT46" s="66">
        <f t="shared" si="436"/>
        <v>4.8632052137758518E-5</v>
      </c>
      <c r="FU46" s="66">
        <f t="shared" si="436"/>
        <v>7.4709153490986339E-5</v>
      </c>
      <c r="FV46" s="66">
        <f t="shared" si="436"/>
        <v>1.2796511722896675E-4</v>
      </c>
      <c r="FW46" s="66">
        <f t="shared" si="436"/>
        <v>1.0909046267799153E-4</v>
      </c>
      <c r="FX46" s="66">
        <f t="shared" si="436"/>
        <v>1.0798440694331092E-4</v>
      </c>
      <c r="FY46" s="66">
        <f t="shared" si="436"/>
        <v>1.4231358436158828E-4</v>
      </c>
      <c r="FZ46" s="66">
        <f t="shared" si="436"/>
        <v>8.1861118736786605E-5</v>
      </c>
      <c r="GA46" s="66">
        <f t="shared" si="436"/>
        <v>4.7714367520617547E-5</v>
      </c>
      <c r="GB46" s="66">
        <f t="shared" si="436"/>
        <v>7.3299395154568725E-5</v>
      </c>
      <c r="GC46" s="66">
        <f t="shared" si="436"/>
        <v>1.2555042127332383E-4</v>
      </c>
      <c r="GD46" s="66">
        <f t="shared" si="436"/>
        <v>1.0703193059728062E-4</v>
      </c>
      <c r="GE46" s="66">
        <f t="shared" si="436"/>
        <v>1.0594674608412571E-4</v>
      </c>
      <c r="GF46" s="66">
        <f t="shared" si="436"/>
        <v>1.3962813348222016E-4</v>
      </c>
      <c r="GG46" s="66">
        <f t="shared" si="436"/>
        <v>8.0316403140704015E-5</v>
      </c>
      <c r="GH46" s="66">
        <f t="shared" si="436"/>
        <v>4.6813999570561759E-5</v>
      </c>
      <c r="GI46" s="66">
        <f t="shared" si="436"/>
        <v>7.1916238893990968E-5</v>
      </c>
      <c r="GJ46" s="66">
        <f t="shared" si="436"/>
        <v>1.2318129052079607E-4</v>
      </c>
      <c r="GK46" s="66">
        <f t="shared" si="436"/>
        <v>1.0501224292352597E-4</v>
      </c>
      <c r="GL46" s="66">
        <f t="shared" si="436"/>
        <v>1.0394753579289365E-4</v>
      </c>
      <c r="GM46" s="66">
        <f t="shared" si="436"/>
        <v>1.2374123926744155E-4</v>
      </c>
      <c r="GN46" s="66">
        <f t="shared" si="436"/>
        <v>7.2669078124423778E-5</v>
      </c>
      <c r="GO46" s="66">
        <f t="shared" si="436"/>
        <v>4.2273451698547015E-5</v>
      </c>
      <c r="GP46" s="66">
        <f t="shared" si="436"/>
        <v>6.4813502802226372E-5</v>
      </c>
      <c r="GQ46" s="66">
        <f t="shared" si="436"/>
        <v>1.107974690865599E-4</v>
      </c>
      <c r="GR46" s="66">
        <f t="shared" si="436"/>
        <v>9.4269583518479184E-5</v>
      </c>
      <c r="GS46" s="66">
        <f t="shared" si="436"/>
        <v>9.4034717610337514E-5</v>
      </c>
      <c r="GT46" s="66">
        <f t="shared" si="436"/>
        <v>1.2368587273702287E-4</v>
      </c>
      <c r="GU46" s="66">
        <f t="shared" si="436"/>
        <v>7.1676302767844564E-5</v>
      </c>
      <c r="GV46" s="66">
        <f t="shared" si="436"/>
        <v>4.1695929013974066E-5</v>
      </c>
      <c r="GW46" s="66">
        <f t="shared" si="436"/>
        <v>6.3928047117134903E-5</v>
      </c>
      <c r="GX46" s="66">
        <f t="shared" ref="GX46:JI46" si="437">IF($K$27=0,0,GX38/$K$27)</f>
        <v>1.0928379917743922E-4</v>
      </c>
      <c r="GY46" s="66">
        <f t="shared" si="437"/>
        <v>9.2981710852310374E-5</v>
      </c>
      <c r="GZ46" s="66">
        <f t="shared" si="437"/>
        <v>9.2750053586575083E-5</v>
      </c>
      <c r="HA46" s="66">
        <f t="shared" si="437"/>
        <v>1.219961267050165E-4</v>
      </c>
      <c r="HB46" s="66">
        <f t="shared" si="437"/>
        <v>7.0697090303957404E-5</v>
      </c>
      <c r="HC46" s="66">
        <f t="shared" si="437"/>
        <v>4.1126296209167138E-6</v>
      </c>
      <c r="HD46" s="66">
        <f t="shared" si="437"/>
        <v>6.3054688167081089E-6</v>
      </c>
      <c r="HE46" s="66">
        <f t="shared" si="437"/>
        <v>1.0779080841029409E-4</v>
      </c>
      <c r="HF46" s="66">
        <f t="shared" si="437"/>
        <v>9.1711432578122062E-5</v>
      </c>
      <c r="HG46" s="66">
        <f t="shared" si="437"/>
        <v>9.1482940119627114E-5</v>
      </c>
      <c r="HH46" s="66">
        <f t="shared" si="437"/>
        <v>1.2032946529528343E-4</v>
      </c>
      <c r="HI46" s="66">
        <f t="shared" si="437"/>
        <v>6.9731255442044741E-5</v>
      </c>
      <c r="HJ46" s="66">
        <f t="shared" si="437"/>
        <v>4.0564445495801402E-5</v>
      </c>
      <c r="HK46" s="66">
        <f t="shared" si="437"/>
        <v>6.2193260691396264E-5</v>
      </c>
      <c r="HL46" s="66">
        <f t="shared" si="437"/>
        <v>1.0631821427510682E-4</v>
      </c>
      <c r="HM46" s="66">
        <f t="shared" si="437"/>
        <v>9.0458508328494986E-5</v>
      </c>
      <c r="HN46" s="66">
        <f t="shared" si="437"/>
        <v>9.0233137440932443E-5</v>
      </c>
      <c r="HO46" s="66">
        <f t="shared" si="437"/>
        <v>1.1868557313511357E-4</v>
      </c>
      <c r="HP46" s="66">
        <f t="shared" si="437"/>
        <v>6.8778615422755371E-5</v>
      </c>
      <c r="HQ46" s="66">
        <f t="shared" si="437"/>
        <v>4.0010270558112221E-5</v>
      </c>
      <c r="HR46" s="66">
        <f t="shared" si="437"/>
        <v>2.6763022721748041E-5</v>
      </c>
      <c r="HS46" s="66">
        <f t="shared" si="437"/>
        <v>4.9039694782612745E-5</v>
      </c>
      <c r="HT46" s="66">
        <f t="shared" si="437"/>
        <v>4.18558878267325E-5</v>
      </c>
      <c r="HU46" s="66">
        <f t="shared" si="437"/>
        <v>4.1883237671269986E-5</v>
      </c>
      <c r="HV46" s="66">
        <f t="shared" si="437"/>
        <v>5.5263599809323001E-5</v>
      </c>
      <c r="HW46" s="66">
        <f t="shared" si="437"/>
        <v>3.2350393107830461E-5</v>
      </c>
      <c r="HX46" s="66">
        <f t="shared" si="437"/>
        <v>1.5480912711118619E-5</v>
      </c>
      <c r="HY46" s="66">
        <f t="shared" si="437"/>
        <v>2.3810109710773666E-5</v>
      </c>
      <c r="HZ46" s="66">
        <f t="shared" si="437"/>
        <v>5.013224107048607E-5</v>
      </c>
      <c r="IA46" s="66">
        <f t="shared" si="437"/>
        <v>4.2788387408417335E-5</v>
      </c>
      <c r="IB46" s="66">
        <f t="shared" si="437"/>
        <v>4.281634657508164E-5</v>
      </c>
      <c r="IC46" s="66">
        <f t="shared" si="437"/>
        <v>5.649480732588364E-5</v>
      </c>
      <c r="ID46" s="66">
        <f t="shared" si="437"/>
        <v>3.3071121531159365E-5</v>
      </c>
      <c r="IE46" s="66">
        <f t="shared" si="437"/>
        <v>1.5825809101489721E-5</v>
      </c>
      <c r="IF46" s="66">
        <f t="shared" si="437"/>
        <v>2.4340570740224966E-5</v>
      </c>
      <c r="IG46" s="66">
        <f t="shared" si="437"/>
        <v>5.1249127994989319E-5</v>
      </c>
      <c r="IH46" s="66">
        <f t="shared" si="437"/>
        <v>4.3741661975773066E-5</v>
      </c>
      <c r="II46" s="66">
        <f t="shared" si="437"/>
        <v>4.3770244039539122E-5</v>
      </c>
      <c r="IJ46" s="66">
        <f t="shared" si="437"/>
        <v>5.7753444686936235E-5</v>
      </c>
      <c r="IK46" s="66">
        <f t="shared" si="437"/>
        <v>3.3807906929699123E-5</v>
      </c>
      <c r="IL46" s="66">
        <f t="shared" si="437"/>
        <v>1.6178389374737158E-5</v>
      </c>
      <c r="IM46" s="66">
        <f t="shared" si="437"/>
        <v>2.4882849812817796E-5</v>
      </c>
      <c r="IN46" s="66">
        <f t="shared" si="437"/>
        <v>5.2390897836663013E-5</v>
      </c>
      <c r="IO46" s="66">
        <f t="shared" si="437"/>
        <v>4.4716174370862113E-5</v>
      </c>
      <c r="IP46" s="66">
        <f t="shared" si="437"/>
        <v>4.4745393209139226E-5</v>
      </c>
      <c r="IQ46" s="66">
        <f t="shared" si="437"/>
        <v>5.9040122996911786E-5</v>
      </c>
      <c r="IR46" s="66">
        <f t="shared" si="437"/>
        <v>3.4561107033829984E-5</v>
      </c>
      <c r="IS46" s="66">
        <f t="shared" si="437"/>
        <v>1.6538824718666033E-5</v>
      </c>
      <c r="IT46" s="66">
        <f t="shared" si="437"/>
        <v>2.5437210220549014E-5</v>
      </c>
      <c r="IU46" s="66">
        <f t="shared" si="437"/>
        <v>5.3558104957415552E-5</v>
      </c>
      <c r="IV46" s="66">
        <f t="shared" si="437"/>
        <v>4.5712397747319658E-5</v>
      </c>
      <c r="IW46" s="66">
        <f t="shared" si="437"/>
        <v>0</v>
      </c>
      <c r="IX46" s="66">
        <f t="shared" si="437"/>
        <v>0</v>
      </c>
      <c r="IY46" s="66">
        <f t="shared" si="437"/>
        <v>0</v>
      </c>
      <c r="IZ46" s="66">
        <f t="shared" si="437"/>
        <v>0</v>
      </c>
      <c r="JA46" s="66">
        <f t="shared" si="437"/>
        <v>0</v>
      </c>
      <c r="JB46" s="66">
        <f t="shared" si="437"/>
        <v>0</v>
      </c>
      <c r="JC46" s="66">
        <f t="shared" si="437"/>
        <v>0</v>
      </c>
      <c r="JD46" s="66">
        <f t="shared" si="437"/>
        <v>0</v>
      </c>
      <c r="JE46" s="66">
        <f t="shared" si="437"/>
        <v>0</v>
      </c>
      <c r="JF46" s="66">
        <f t="shared" si="437"/>
        <v>0</v>
      </c>
      <c r="JG46" s="66">
        <f t="shared" si="437"/>
        <v>0</v>
      </c>
      <c r="JH46" s="66">
        <f t="shared" si="437"/>
        <v>0</v>
      </c>
      <c r="JI46" s="66">
        <f t="shared" si="437"/>
        <v>0</v>
      </c>
      <c r="JJ46" s="66">
        <f t="shared" ref="JJ46:LU46" si="438">IF($K$27=0,0,JJ38/$K$27)</f>
        <v>0</v>
      </c>
      <c r="JK46" s="66">
        <f t="shared" si="438"/>
        <v>0</v>
      </c>
      <c r="JL46" s="66">
        <f t="shared" si="438"/>
        <v>0</v>
      </c>
      <c r="JM46" s="66">
        <f t="shared" si="438"/>
        <v>0</v>
      </c>
      <c r="JN46" s="66">
        <f t="shared" si="438"/>
        <v>0</v>
      </c>
      <c r="JO46" s="66">
        <f t="shared" si="438"/>
        <v>0</v>
      </c>
      <c r="JP46" s="66">
        <f t="shared" si="438"/>
        <v>0</v>
      </c>
      <c r="JQ46" s="66">
        <f t="shared" si="438"/>
        <v>0</v>
      </c>
      <c r="JR46" s="66">
        <f t="shared" si="438"/>
        <v>0</v>
      </c>
      <c r="JS46" s="66">
        <f t="shared" si="438"/>
        <v>0</v>
      </c>
      <c r="JT46" s="66">
        <f t="shared" si="438"/>
        <v>0</v>
      </c>
      <c r="JU46" s="66">
        <f t="shared" si="438"/>
        <v>0</v>
      </c>
      <c r="JV46" s="66">
        <f t="shared" si="438"/>
        <v>0</v>
      </c>
      <c r="JW46" s="66">
        <f t="shared" si="438"/>
        <v>0</v>
      </c>
      <c r="JX46" s="66">
        <f t="shared" si="438"/>
        <v>0</v>
      </c>
      <c r="JY46" s="66">
        <f t="shared" si="438"/>
        <v>0</v>
      </c>
      <c r="JZ46" s="66">
        <f t="shared" si="438"/>
        <v>0</v>
      </c>
      <c r="KA46" s="66">
        <f t="shared" si="438"/>
        <v>0</v>
      </c>
      <c r="KB46" s="66">
        <f t="shared" si="438"/>
        <v>0</v>
      </c>
      <c r="KC46" s="66">
        <f t="shared" si="438"/>
        <v>0</v>
      </c>
      <c r="KD46" s="66">
        <f t="shared" si="438"/>
        <v>0</v>
      </c>
      <c r="KE46" s="66">
        <f t="shared" si="438"/>
        <v>0</v>
      </c>
      <c r="KF46" s="66">
        <f t="shared" si="438"/>
        <v>0</v>
      </c>
      <c r="KG46" s="66">
        <f t="shared" si="438"/>
        <v>0</v>
      </c>
      <c r="KH46" s="66">
        <f t="shared" si="438"/>
        <v>0</v>
      </c>
      <c r="KI46" s="66">
        <f t="shared" si="438"/>
        <v>0</v>
      </c>
      <c r="KJ46" s="66">
        <f t="shared" si="438"/>
        <v>0</v>
      </c>
      <c r="KK46" s="66">
        <f t="shared" si="438"/>
        <v>0</v>
      </c>
      <c r="KL46" s="66">
        <f t="shared" si="438"/>
        <v>0</v>
      </c>
      <c r="KM46" s="66">
        <f t="shared" si="438"/>
        <v>0</v>
      </c>
      <c r="KN46" s="66">
        <f t="shared" si="438"/>
        <v>0</v>
      </c>
      <c r="KO46" s="66">
        <f t="shared" si="438"/>
        <v>0</v>
      </c>
      <c r="KP46" s="66">
        <f t="shared" si="438"/>
        <v>0</v>
      </c>
      <c r="KQ46" s="66">
        <f t="shared" si="438"/>
        <v>0</v>
      </c>
      <c r="KR46" s="66">
        <f t="shared" si="438"/>
        <v>0</v>
      </c>
      <c r="KS46" s="66">
        <f t="shared" si="438"/>
        <v>0</v>
      </c>
      <c r="KT46" s="66">
        <f t="shared" si="438"/>
        <v>0</v>
      </c>
      <c r="KU46" s="66">
        <f t="shared" si="438"/>
        <v>0</v>
      </c>
      <c r="KV46" s="66">
        <f t="shared" si="438"/>
        <v>0</v>
      </c>
      <c r="KW46" s="66">
        <f t="shared" si="438"/>
        <v>0</v>
      </c>
      <c r="KX46" s="66">
        <f t="shared" si="438"/>
        <v>0</v>
      </c>
      <c r="KY46" s="66">
        <f t="shared" si="438"/>
        <v>0</v>
      </c>
      <c r="KZ46" s="66">
        <f t="shared" si="438"/>
        <v>0</v>
      </c>
      <c r="LA46" s="66">
        <f t="shared" si="438"/>
        <v>0</v>
      </c>
      <c r="LB46" s="66">
        <f t="shared" si="438"/>
        <v>0</v>
      </c>
      <c r="LC46" s="66">
        <f t="shared" si="438"/>
        <v>0</v>
      </c>
      <c r="LD46" s="66">
        <f t="shared" si="438"/>
        <v>0</v>
      </c>
      <c r="LE46" s="66">
        <f t="shared" si="438"/>
        <v>0</v>
      </c>
      <c r="LF46" s="66">
        <f t="shared" si="438"/>
        <v>0</v>
      </c>
      <c r="LG46" s="66">
        <f t="shared" si="438"/>
        <v>0</v>
      </c>
      <c r="LH46" s="66">
        <f t="shared" si="438"/>
        <v>0</v>
      </c>
      <c r="LI46" s="66">
        <f t="shared" si="438"/>
        <v>0</v>
      </c>
      <c r="LJ46" s="66">
        <f t="shared" si="438"/>
        <v>0</v>
      </c>
      <c r="LK46" s="66">
        <f t="shared" si="438"/>
        <v>0</v>
      </c>
      <c r="LL46" s="66">
        <f t="shared" si="438"/>
        <v>0</v>
      </c>
      <c r="LM46" s="66">
        <f t="shared" si="438"/>
        <v>0</v>
      </c>
      <c r="LN46" s="66">
        <f t="shared" si="438"/>
        <v>0</v>
      </c>
      <c r="LO46" s="66">
        <f t="shared" si="438"/>
        <v>0</v>
      </c>
      <c r="LP46" s="66">
        <f t="shared" si="438"/>
        <v>0</v>
      </c>
      <c r="LQ46" s="66">
        <f t="shared" si="438"/>
        <v>0</v>
      </c>
      <c r="LR46" s="66">
        <f t="shared" si="438"/>
        <v>0</v>
      </c>
      <c r="LS46" s="66">
        <f t="shared" si="438"/>
        <v>0</v>
      </c>
      <c r="LT46" s="66">
        <f t="shared" si="438"/>
        <v>0</v>
      </c>
      <c r="LU46" s="66">
        <f t="shared" si="438"/>
        <v>0</v>
      </c>
      <c r="LV46" s="66">
        <f t="shared" ref="LV46:NO46" si="439">IF($K$27=0,0,LV38/$K$27)</f>
        <v>0</v>
      </c>
      <c r="LW46" s="66">
        <f t="shared" si="439"/>
        <v>0</v>
      </c>
      <c r="LX46" s="66">
        <f t="shared" si="439"/>
        <v>0</v>
      </c>
      <c r="LY46" s="66">
        <f t="shared" si="439"/>
        <v>0</v>
      </c>
      <c r="LZ46" s="66">
        <f t="shared" si="439"/>
        <v>0</v>
      </c>
      <c r="MA46" s="66">
        <f t="shared" si="439"/>
        <v>0</v>
      </c>
      <c r="MB46" s="66">
        <f t="shared" si="439"/>
        <v>0</v>
      </c>
      <c r="MC46" s="66">
        <f t="shared" si="439"/>
        <v>0</v>
      </c>
      <c r="MD46" s="66">
        <f t="shared" si="439"/>
        <v>0</v>
      </c>
      <c r="ME46" s="66">
        <f t="shared" si="439"/>
        <v>0</v>
      </c>
      <c r="MF46" s="66">
        <f t="shared" si="439"/>
        <v>0</v>
      </c>
      <c r="MG46" s="66">
        <f t="shared" si="439"/>
        <v>0</v>
      </c>
      <c r="MH46" s="66">
        <f t="shared" si="439"/>
        <v>0</v>
      </c>
      <c r="MI46" s="66">
        <f t="shared" si="439"/>
        <v>0</v>
      </c>
      <c r="MJ46" s="66">
        <f t="shared" si="439"/>
        <v>0</v>
      </c>
      <c r="MK46" s="66">
        <f t="shared" si="439"/>
        <v>0</v>
      </c>
      <c r="ML46" s="66">
        <f t="shared" si="439"/>
        <v>0</v>
      </c>
      <c r="MM46" s="66">
        <f t="shared" si="439"/>
        <v>0</v>
      </c>
      <c r="MN46" s="66">
        <f t="shared" si="439"/>
        <v>0</v>
      </c>
      <c r="MO46" s="66">
        <f t="shared" si="439"/>
        <v>0</v>
      </c>
      <c r="MP46" s="66">
        <f t="shared" si="439"/>
        <v>0</v>
      </c>
      <c r="MQ46" s="66">
        <f t="shared" si="439"/>
        <v>0</v>
      </c>
      <c r="MR46" s="66">
        <f t="shared" si="439"/>
        <v>0</v>
      </c>
      <c r="MS46" s="66">
        <f t="shared" si="439"/>
        <v>0</v>
      </c>
      <c r="MT46" s="66">
        <f t="shared" si="439"/>
        <v>0</v>
      </c>
      <c r="MU46" s="66">
        <f t="shared" si="439"/>
        <v>0</v>
      </c>
      <c r="MV46" s="66">
        <f t="shared" si="439"/>
        <v>0</v>
      </c>
      <c r="MW46" s="66">
        <f t="shared" si="439"/>
        <v>0</v>
      </c>
      <c r="MX46" s="66">
        <f t="shared" si="439"/>
        <v>0</v>
      </c>
      <c r="MY46" s="66">
        <f t="shared" si="439"/>
        <v>0</v>
      </c>
      <c r="MZ46" s="66">
        <f t="shared" si="439"/>
        <v>0</v>
      </c>
      <c r="NA46" s="66">
        <f t="shared" si="439"/>
        <v>0</v>
      </c>
      <c r="NB46" s="66">
        <f t="shared" si="439"/>
        <v>0</v>
      </c>
      <c r="NC46" s="66">
        <f t="shared" si="439"/>
        <v>0</v>
      </c>
      <c r="ND46" s="66">
        <f t="shared" si="439"/>
        <v>0</v>
      </c>
      <c r="NE46" s="66">
        <f t="shared" si="439"/>
        <v>0</v>
      </c>
      <c r="NF46" s="66">
        <f t="shared" si="439"/>
        <v>0</v>
      </c>
      <c r="NG46" s="66">
        <f t="shared" si="439"/>
        <v>0</v>
      </c>
      <c r="NH46" s="66">
        <f t="shared" si="439"/>
        <v>0</v>
      </c>
      <c r="NI46" s="66">
        <f t="shared" si="439"/>
        <v>0</v>
      </c>
      <c r="NJ46" s="66">
        <f t="shared" si="439"/>
        <v>0</v>
      </c>
      <c r="NK46" s="66">
        <f t="shared" si="439"/>
        <v>0</v>
      </c>
      <c r="NL46" s="66">
        <f t="shared" si="439"/>
        <v>0</v>
      </c>
      <c r="NM46" s="66">
        <f t="shared" si="439"/>
        <v>0</v>
      </c>
      <c r="NN46" s="66">
        <f t="shared" si="439"/>
        <v>0</v>
      </c>
      <c r="NO46" s="67">
        <f t="shared" si="439"/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80"/>
      <c r="D48" s="1"/>
      <c r="E48" s="180"/>
      <c r="F48" s="1"/>
      <c r="G48" s="180" t="s">
        <v>2</v>
      </c>
      <c r="H48" s="1"/>
      <c r="I48" s="180"/>
      <c r="J48" s="1"/>
      <c r="K48" s="181"/>
      <c r="L48" s="1"/>
      <c r="M48" s="1"/>
      <c r="N48" s="74">
        <f>NO42</f>
        <v>366</v>
      </c>
      <c r="O48" s="74">
        <f>N48-1</f>
        <v>365</v>
      </c>
      <c r="P48" s="74">
        <f t="shared" ref="P48:CA48" si="440">O48-1</f>
        <v>364</v>
      </c>
      <c r="Q48" s="74">
        <f t="shared" si="440"/>
        <v>363</v>
      </c>
      <c r="R48" s="74">
        <f t="shared" si="440"/>
        <v>362</v>
      </c>
      <c r="S48" s="74">
        <f t="shared" si="440"/>
        <v>361</v>
      </c>
      <c r="T48" s="74">
        <f t="shared" si="440"/>
        <v>360</v>
      </c>
      <c r="U48" s="74">
        <f t="shared" si="440"/>
        <v>359</v>
      </c>
      <c r="V48" s="74">
        <f t="shared" si="440"/>
        <v>358</v>
      </c>
      <c r="W48" s="74">
        <f t="shared" si="440"/>
        <v>357</v>
      </c>
      <c r="X48" s="74">
        <f t="shared" si="440"/>
        <v>356</v>
      </c>
      <c r="Y48" s="74">
        <f t="shared" si="440"/>
        <v>355</v>
      </c>
      <c r="Z48" s="74">
        <f t="shared" si="440"/>
        <v>354</v>
      </c>
      <c r="AA48" s="74">
        <f t="shared" si="440"/>
        <v>353</v>
      </c>
      <c r="AB48" s="74">
        <f t="shared" si="440"/>
        <v>352</v>
      </c>
      <c r="AC48" s="74">
        <f t="shared" si="440"/>
        <v>351</v>
      </c>
      <c r="AD48" s="74">
        <f t="shared" si="440"/>
        <v>350</v>
      </c>
      <c r="AE48" s="74">
        <f t="shared" si="440"/>
        <v>349</v>
      </c>
      <c r="AF48" s="74">
        <f t="shared" si="440"/>
        <v>348</v>
      </c>
      <c r="AG48" s="74">
        <f t="shared" si="440"/>
        <v>347</v>
      </c>
      <c r="AH48" s="74">
        <f t="shared" si="440"/>
        <v>346</v>
      </c>
      <c r="AI48" s="74">
        <f t="shared" si="440"/>
        <v>345</v>
      </c>
      <c r="AJ48" s="74">
        <f t="shared" si="440"/>
        <v>344</v>
      </c>
      <c r="AK48" s="74">
        <f t="shared" si="440"/>
        <v>343</v>
      </c>
      <c r="AL48" s="74">
        <f t="shared" si="440"/>
        <v>342</v>
      </c>
      <c r="AM48" s="74">
        <f t="shared" si="440"/>
        <v>341</v>
      </c>
      <c r="AN48" s="74">
        <f t="shared" si="440"/>
        <v>340</v>
      </c>
      <c r="AO48" s="74">
        <f t="shared" si="440"/>
        <v>339</v>
      </c>
      <c r="AP48" s="74">
        <f t="shared" si="440"/>
        <v>338</v>
      </c>
      <c r="AQ48" s="74">
        <f t="shared" si="440"/>
        <v>337</v>
      </c>
      <c r="AR48" s="74">
        <f t="shared" si="440"/>
        <v>336</v>
      </c>
      <c r="AS48" s="74">
        <f t="shared" si="440"/>
        <v>335</v>
      </c>
      <c r="AT48" s="74">
        <f t="shared" si="440"/>
        <v>334</v>
      </c>
      <c r="AU48" s="74">
        <f t="shared" si="440"/>
        <v>333</v>
      </c>
      <c r="AV48" s="74">
        <f t="shared" si="440"/>
        <v>332</v>
      </c>
      <c r="AW48" s="74">
        <f t="shared" si="440"/>
        <v>331</v>
      </c>
      <c r="AX48" s="74">
        <f t="shared" si="440"/>
        <v>330</v>
      </c>
      <c r="AY48" s="74">
        <f t="shared" si="440"/>
        <v>329</v>
      </c>
      <c r="AZ48" s="74">
        <f t="shared" si="440"/>
        <v>328</v>
      </c>
      <c r="BA48" s="74">
        <f t="shared" si="440"/>
        <v>327</v>
      </c>
      <c r="BB48" s="74">
        <f t="shared" si="440"/>
        <v>326</v>
      </c>
      <c r="BC48" s="74">
        <f t="shared" si="440"/>
        <v>325</v>
      </c>
      <c r="BD48" s="74">
        <f t="shared" si="440"/>
        <v>324</v>
      </c>
      <c r="BE48" s="74">
        <f t="shared" si="440"/>
        <v>323</v>
      </c>
      <c r="BF48" s="74">
        <f t="shared" si="440"/>
        <v>322</v>
      </c>
      <c r="BG48" s="74">
        <f t="shared" si="440"/>
        <v>321</v>
      </c>
      <c r="BH48" s="74">
        <f t="shared" si="440"/>
        <v>320</v>
      </c>
      <c r="BI48" s="74">
        <f t="shared" si="440"/>
        <v>319</v>
      </c>
      <c r="BJ48" s="74">
        <f t="shared" si="440"/>
        <v>318</v>
      </c>
      <c r="BK48" s="74">
        <f t="shared" si="440"/>
        <v>317</v>
      </c>
      <c r="BL48" s="74">
        <f t="shared" si="440"/>
        <v>316</v>
      </c>
      <c r="BM48" s="74">
        <f t="shared" si="440"/>
        <v>315</v>
      </c>
      <c r="BN48" s="74">
        <f t="shared" si="440"/>
        <v>314</v>
      </c>
      <c r="BO48" s="74">
        <f t="shared" si="440"/>
        <v>313</v>
      </c>
      <c r="BP48" s="74">
        <f t="shared" si="440"/>
        <v>312</v>
      </c>
      <c r="BQ48" s="74">
        <f t="shared" si="440"/>
        <v>311</v>
      </c>
      <c r="BR48" s="74">
        <f t="shared" si="440"/>
        <v>310</v>
      </c>
      <c r="BS48" s="74">
        <f t="shared" si="440"/>
        <v>309</v>
      </c>
      <c r="BT48" s="74">
        <f t="shared" si="440"/>
        <v>308</v>
      </c>
      <c r="BU48" s="74">
        <f t="shared" si="440"/>
        <v>307</v>
      </c>
      <c r="BV48" s="74">
        <f t="shared" si="440"/>
        <v>306</v>
      </c>
      <c r="BW48" s="74">
        <f t="shared" si="440"/>
        <v>305</v>
      </c>
      <c r="BX48" s="74">
        <f t="shared" si="440"/>
        <v>304</v>
      </c>
      <c r="BY48" s="74">
        <f t="shared" si="440"/>
        <v>303</v>
      </c>
      <c r="BZ48" s="74">
        <f t="shared" si="440"/>
        <v>302</v>
      </c>
      <c r="CA48" s="74">
        <f t="shared" si="440"/>
        <v>301</v>
      </c>
      <c r="CB48" s="74">
        <f t="shared" ref="CB48:EM48" si="441">CA48-1</f>
        <v>300</v>
      </c>
      <c r="CC48" s="74">
        <f t="shared" si="441"/>
        <v>299</v>
      </c>
      <c r="CD48" s="74">
        <f t="shared" si="441"/>
        <v>298</v>
      </c>
      <c r="CE48" s="74">
        <f t="shared" si="441"/>
        <v>297</v>
      </c>
      <c r="CF48" s="74">
        <f t="shared" si="441"/>
        <v>296</v>
      </c>
      <c r="CG48" s="74">
        <f t="shared" si="441"/>
        <v>295</v>
      </c>
      <c r="CH48" s="74">
        <f t="shared" si="441"/>
        <v>294</v>
      </c>
      <c r="CI48" s="74">
        <f t="shared" si="441"/>
        <v>293</v>
      </c>
      <c r="CJ48" s="74">
        <f t="shared" si="441"/>
        <v>292</v>
      </c>
      <c r="CK48" s="74">
        <f t="shared" si="441"/>
        <v>291</v>
      </c>
      <c r="CL48" s="74">
        <f t="shared" si="441"/>
        <v>290</v>
      </c>
      <c r="CM48" s="74">
        <f t="shared" si="441"/>
        <v>289</v>
      </c>
      <c r="CN48" s="74">
        <f t="shared" si="441"/>
        <v>288</v>
      </c>
      <c r="CO48" s="74">
        <f t="shared" si="441"/>
        <v>287</v>
      </c>
      <c r="CP48" s="74">
        <f t="shared" si="441"/>
        <v>286</v>
      </c>
      <c r="CQ48" s="74">
        <f t="shared" si="441"/>
        <v>285</v>
      </c>
      <c r="CR48" s="74">
        <f t="shared" si="441"/>
        <v>284</v>
      </c>
      <c r="CS48" s="74">
        <f t="shared" si="441"/>
        <v>283</v>
      </c>
      <c r="CT48" s="74">
        <f t="shared" si="441"/>
        <v>282</v>
      </c>
      <c r="CU48" s="74">
        <f t="shared" si="441"/>
        <v>281</v>
      </c>
      <c r="CV48" s="74">
        <f t="shared" si="441"/>
        <v>280</v>
      </c>
      <c r="CW48" s="74">
        <f t="shared" si="441"/>
        <v>279</v>
      </c>
      <c r="CX48" s="74">
        <f t="shared" si="441"/>
        <v>278</v>
      </c>
      <c r="CY48" s="74">
        <f t="shared" si="441"/>
        <v>277</v>
      </c>
      <c r="CZ48" s="74">
        <f t="shared" si="441"/>
        <v>276</v>
      </c>
      <c r="DA48" s="74">
        <f t="shared" si="441"/>
        <v>275</v>
      </c>
      <c r="DB48" s="74">
        <f t="shared" si="441"/>
        <v>274</v>
      </c>
      <c r="DC48" s="74">
        <f t="shared" si="441"/>
        <v>273</v>
      </c>
      <c r="DD48" s="74">
        <f t="shared" si="441"/>
        <v>272</v>
      </c>
      <c r="DE48" s="74">
        <f t="shared" si="441"/>
        <v>271</v>
      </c>
      <c r="DF48" s="74">
        <f t="shared" si="441"/>
        <v>270</v>
      </c>
      <c r="DG48" s="74">
        <f t="shared" si="441"/>
        <v>269</v>
      </c>
      <c r="DH48" s="74">
        <f t="shared" si="441"/>
        <v>268</v>
      </c>
      <c r="DI48" s="74">
        <f t="shared" si="441"/>
        <v>267</v>
      </c>
      <c r="DJ48" s="74">
        <f t="shared" si="441"/>
        <v>266</v>
      </c>
      <c r="DK48" s="74">
        <f t="shared" si="441"/>
        <v>265</v>
      </c>
      <c r="DL48" s="74">
        <f t="shared" si="441"/>
        <v>264</v>
      </c>
      <c r="DM48" s="74">
        <f t="shared" si="441"/>
        <v>263</v>
      </c>
      <c r="DN48" s="74">
        <f t="shared" si="441"/>
        <v>262</v>
      </c>
      <c r="DO48" s="74">
        <f t="shared" si="441"/>
        <v>261</v>
      </c>
      <c r="DP48" s="74">
        <f t="shared" si="441"/>
        <v>260</v>
      </c>
      <c r="DQ48" s="74">
        <f t="shared" si="441"/>
        <v>259</v>
      </c>
      <c r="DR48" s="74">
        <f t="shared" si="441"/>
        <v>258</v>
      </c>
      <c r="DS48" s="74">
        <f t="shared" si="441"/>
        <v>257</v>
      </c>
      <c r="DT48" s="74">
        <f t="shared" si="441"/>
        <v>256</v>
      </c>
      <c r="DU48" s="74">
        <f t="shared" si="441"/>
        <v>255</v>
      </c>
      <c r="DV48" s="74">
        <f t="shared" si="441"/>
        <v>254</v>
      </c>
      <c r="DW48" s="74">
        <f t="shared" si="441"/>
        <v>253</v>
      </c>
      <c r="DX48" s="74">
        <f t="shared" si="441"/>
        <v>252</v>
      </c>
      <c r="DY48" s="74">
        <f t="shared" si="441"/>
        <v>251</v>
      </c>
      <c r="DZ48" s="74">
        <f t="shared" si="441"/>
        <v>250</v>
      </c>
      <c r="EA48" s="74">
        <f t="shared" si="441"/>
        <v>249</v>
      </c>
      <c r="EB48" s="74">
        <f t="shared" si="441"/>
        <v>248</v>
      </c>
      <c r="EC48" s="74">
        <f t="shared" si="441"/>
        <v>247</v>
      </c>
      <c r="ED48" s="74">
        <f t="shared" si="441"/>
        <v>246</v>
      </c>
      <c r="EE48" s="74">
        <f t="shared" si="441"/>
        <v>245</v>
      </c>
      <c r="EF48" s="74">
        <f t="shared" si="441"/>
        <v>244</v>
      </c>
      <c r="EG48" s="74">
        <f t="shared" si="441"/>
        <v>243</v>
      </c>
      <c r="EH48" s="74">
        <f t="shared" si="441"/>
        <v>242</v>
      </c>
      <c r="EI48" s="74">
        <f t="shared" si="441"/>
        <v>241</v>
      </c>
      <c r="EJ48" s="74">
        <f t="shared" si="441"/>
        <v>240</v>
      </c>
      <c r="EK48" s="74">
        <f t="shared" si="441"/>
        <v>239</v>
      </c>
      <c r="EL48" s="74">
        <f t="shared" si="441"/>
        <v>238</v>
      </c>
      <c r="EM48" s="74">
        <f t="shared" si="441"/>
        <v>237</v>
      </c>
      <c r="EN48" s="74">
        <f t="shared" ref="EN48:GY48" si="442">EM48-1</f>
        <v>236</v>
      </c>
      <c r="EO48" s="74">
        <f t="shared" si="442"/>
        <v>235</v>
      </c>
      <c r="EP48" s="74">
        <f t="shared" si="442"/>
        <v>234</v>
      </c>
      <c r="EQ48" s="74">
        <f t="shared" si="442"/>
        <v>233</v>
      </c>
      <c r="ER48" s="74">
        <f t="shared" si="442"/>
        <v>232</v>
      </c>
      <c r="ES48" s="74">
        <f t="shared" si="442"/>
        <v>231</v>
      </c>
      <c r="ET48" s="74">
        <f t="shared" si="442"/>
        <v>230</v>
      </c>
      <c r="EU48" s="74">
        <f t="shared" si="442"/>
        <v>229</v>
      </c>
      <c r="EV48" s="74">
        <f t="shared" si="442"/>
        <v>228</v>
      </c>
      <c r="EW48" s="74">
        <f t="shared" si="442"/>
        <v>227</v>
      </c>
      <c r="EX48" s="74">
        <f t="shared" si="442"/>
        <v>226</v>
      </c>
      <c r="EY48" s="74">
        <f t="shared" si="442"/>
        <v>225</v>
      </c>
      <c r="EZ48" s="74">
        <f t="shared" si="442"/>
        <v>224</v>
      </c>
      <c r="FA48" s="74">
        <f t="shared" si="442"/>
        <v>223</v>
      </c>
      <c r="FB48" s="74">
        <f t="shared" si="442"/>
        <v>222</v>
      </c>
      <c r="FC48" s="74">
        <f t="shared" si="442"/>
        <v>221</v>
      </c>
      <c r="FD48" s="74">
        <f t="shared" si="442"/>
        <v>220</v>
      </c>
      <c r="FE48" s="74">
        <f t="shared" si="442"/>
        <v>219</v>
      </c>
      <c r="FF48" s="74">
        <f t="shared" si="442"/>
        <v>218</v>
      </c>
      <c r="FG48" s="74">
        <f t="shared" si="442"/>
        <v>217</v>
      </c>
      <c r="FH48" s="74">
        <f t="shared" si="442"/>
        <v>216</v>
      </c>
      <c r="FI48" s="74">
        <f t="shared" si="442"/>
        <v>215</v>
      </c>
      <c r="FJ48" s="74">
        <f t="shared" si="442"/>
        <v>214</v>
      </c>
      <c r="FK48" s="74">
        <f t="shared" si="442"/>
        <v>213</v>
      </c>
      <c r="FL48" s="74">
        <f t="shared" si="442"/>
        <v>212</v>
      </c>
      <c r="FM48" s="74">
        <f t="shared" si="442"/>
        <v>211</v>
      </c>
      <c r="FN48" s="74">
        <f t="shared" si="442"/>
        <v>210</v>
      </c>
      <c r="FO48" s="74">
        <f t="shared" si="442"/>
        <v>209</v>
      </c>
      <c r="FP48" s="74">
        <f t="shared" si="442"/>
        <v>208</v>
      </c>
      <c r="FQ48" s="74">
        <f t="shared" si="442"/>
        <v>207</v>
      </c>
      <c r="FR48" s="74">
        <f t="shared" si="442"/>
        <v>206</v>
      </c>
      <c r="FS48" s="74">
        <f t="shared" si="442"/>
        <v>205</v>
      </c>
      <c r="FT48" s="74">
        <f t="shared" si="442"/>
        <v>204</v>
      </c>
      <c r="FU48" s="74">
        <f t="shared" si="442"/>
        <v>203</v>
      </c>
      <c r="FV48" s="74">
        <f t="shared" si="442"/>
        <v>202</v>
      </c>
      <c r="FW48" s="74">
        <f t="shared" si="442"/>
        <v>201</v>
      </c>
      <c r="FX48" s="74">
        <f t="shared" si="442"/>
        <v>200</v>
      </c>
      <c r="FY48" s="74">
        <f t="shared" si="442"/>
        <v>199</v>
      </c>
      <c r="FZ48" s="74">
        <f t="shared" si="442"/>
        <v>198</v>
      </c>
      <c r="GA48" s="74">
        <f t="shared" si="442"/>
        <v>197</v>
      </c>
      <c r="GB48" s="74">
        <f t="shared" si="442"/>
        <v>196</v>
      </c>
      <c r="GC48" s="74">
        <f t="shared" si="442"/>
        <v>195</v>
      </c>
      <c r="GD48" s="74">
        <f t="shared" si="442"/>
        <v>194</v>
      </c>
      <c r="GE48" s="74">
        <f t="shared" si="442"/>
        <v>193</v>
      </c>
      <c r="GF48" s="74">
        <f t="shared" si="442"/>
        <v>192</v>
      </c>
      <c r="GG48" s="74">
        <f t="shared" si="442"/>
        <v>191</v>
      </c>
      <c r="GH48" s="74">
        <f t="shared" si="442"/>
        <v>190</v>
      </c>
      <c r="GI48" s="74">
        <f t="shared" si="442"/>
        <v>189</v>
      </c>
      <c r="GJ48" s="74">
        <f t="shared" si="442"/>
        <v>188</v>
      </c>
      <c r="GK48" s="74">
        <f t="shared" si="442"/>
        <v>187</v>
      </c>
      <c r="GL48" s="74">
        <f t="shared" si="442"/>
        <v>186</v>
      </c>
      <c r="GM48" s="74">
        <f t="shared" si="442"/>
        <v>185</v>
      </c>
      <c r="GN48" s="74">
        <f t="shared" si="442"/>
        <v>184</v>
      </c>
      <c r="GO48" s="74">
        <f t="shared" si="442"/>
        <v>183</v>
      </c>
      <c r="GP48" s="74">
        <f t="shared" si="442"/>
        <v>182</v>
      </c>
      <c r="GQ48" s="74">
        <f t="shared" si="442"/>
        <v>181</v>
      </c>
      <c r="GR48" s="74">
        <f t="shared" si="442"/>
        <v>180</v>
      </c>
      <c r="GS48" s="74">
        <f t="shared" si="442"/>
        <v>179</v>
      </c>
      <c r="GT48" s="74">
        <f t="shared" si="442"/>
        <v>178</v>
      </c>
      <c r="GU48" s="74">
        <f t="shared" si="442"/>
        <v>177</v>
      </c>
      <c r="GV48" s="74">
        <f t="shared" si="442"/>
        <v>176</v>
      </c>
      <c r="GW48" s="74">
        <f t="shared" si="442"/>
        <v>175</v>
      </c>
      <c r="GX48" s="74">
        <f t="shared" si="442"/>
        <v>174</v>
      </c>
      <c r="GY48" s="74">
        <f t="shared" si="442"/>
        <v>173</v>
      </c>
      <c r="GZ48" s="74">
        <f t="shared" ref="GZ48:JK48" si="443">GY48-1</f>
        <v>172</v>
      </c>
      <c r="HA48" s="74">
        <f t="shared" si="443"/>
        <v>171</v>
      </c>
      <c r="HB48" s="74">
        <f t="shared" si="443"/>
        <v>170</v>
      </c>
      <c r="HC48" s="74">
        <f t="shared" si="443"/>
        <v>169</v>
      </c>
      <c r="HD48" s="74">
        <f t="shared" si="443"/>
        <v>168</v>
      </c>
      <c r="HE48" s="74">
        <f t="shared" si="443"/>
        <v>167</v>
      </c>
      <c r="HF48" s="74">
        <f t="shared" si="443"/>
        <v>166</v>
      </c>
      <c r="HG48" s="74">
        <f t="shared" si="443"/>
        <v>165</v>
      </c>
      <c r="HH48" s="74">
        <f t="shared" si="443"/>
        <v>164</v>
      </c>
      <c r="HI48" s="74">
        <f t="shared" si="443"/>
        <v>163</v>
      </c>
      <c r="HJ48" s="74">
        <f t="shared" si="443"/>
        <v>162</v>
      </c>
      <c r="HK48" s="74">
        <f t="shared" si="443"/>
        <v>161</v>
      </c>
      <c r="HL48" s="74">
        <f t="shared" si="443"/>
        <v>160</v>
      </c>
      <c r="HM48" s="74">
        <f t="shared" si="443"/>
        <v>159</v>
      </c>
      <c r="HN48" s="74">
        <f t="shared" si="443"/>
        <v>158</v>
      </c>
      <c r="HO48" s="74">
        <f t="shared" si="443"/>
        <v>157</v>
      </c>
      <c r="HP48" s="74">
        <f t="shared" si="443"/>
        <v>156</v>
      </c>
      <c r="HQ48" s="74">
        <f t="shared" si="443"/>
        <v>155</v>
      </c>
      <c r="HR48" s="74">
        <f t="shared" si="443"/>
        <v>154</v>
      </c>
      <c r="HS48" s="74">
        <f t="shared" si="443"/>
        <v>153</v>
      </c>
      <c r="HT48" s="74">
        <f t="shared" si="443"/>
        <v>152</v>
      </c>
      <c r="HU48" s="74">
        <f t="shared" si="443"/>
        <v>151</v>
      </c>
      <c r="HV48" s="74">
        <f t="shared" si="443"/>
        <v>150</v>
      </c>
      <c r="HW48" s="74">
        <f t="shared" si="443"/>
        <v>149</v>
      </c>
      <c r="HX48" s="74">
        <f t="shared" si="443"/>
        <v>148</v>
      </c>
      <c r="HY48" s="74">
        <f t="shared" si="443"/>
        <v>147</v>
      </c>
      <c r="HZ48" s="74">
        <f t="shared" si="443"/>
        <v>146</v>
      </c>
      <c r="IA48" s="74">
        <f t="shared" si="443"/>
        <v>145</v>
      </c>
      <c r="IB48" s="74">
        <f t="shared" si="443"/>
        <v>144</v>
      </c>
      <c r="IC48" s="74">
        <f t="shared" si="443"/>
        <v>143</v>
      </c>
      <c r="ID48" s="74">
        <f t="shared" si="443"/>
        <v>142</v>
      </c>
      <c r="IE48" s="74">
        <f t="shared" si="443"/>
        <v>141</v>
      </c>
      <c r="IF48" s="74">
        <f t="shared" si="443"/>
        <v>140</v>
      </c>
      <c r="IG48" s="74">
        <f t="shared" si="443"/>
        <v>139</v>
      </c>
      <c r="IH48" s="74">
        <f t="shared" si="443"/>
        <v>138</v>
      </c>
      <c r="II48" s="74">
        <f t="shared" si="443"/>
        <v>137</v>
      </c>
      <c r="IJ48" s="74">
        <f t="shared" si="443"/>
        <v>136</v>
      </c>
      <c r="IK48" s="74">
        <f t="shared" si="443"/>
        <v>135</v>
      </c>
      <c r="IL48" s="74">
        <f t="shared" si="443"/>
        <v>134</v>
      </c>
      <c r="IM48" s="74">
        <f t="shared" si="443"/>
        <v>133</v>
      </c>
      <c r="IN48" s="74">
        <f t="shared" si="443"/>
        <v>132</v>
      </c>
      <c r="IO48" s="74">
        <f t="shared" si="443"/>
        <v>131</v>
      </c>
      <c r="IP48" s="74">
        <f t="shared" si="443"/>
        <v>130</v>
      </c>
      <c r="IQ48" s="74">
        <f t="shared" si="443"/>
        <v>129</v>
      </c>
      <c r="IR48" s="74">
        <f t="shared" si="443"/>
        <v>128</v>
      </c>
      <c r="IS48" s="74">
        <f t="shared" si="443"/>
        <v>127</v>
      </c>
      <c r="IT48" s="74">
        <f t="shared" si="443"/>
        <v>126</v>
      </c>
      <c r="IU48" s="74">
        <f t="shared" si="443"/>
        <v>125</v>
      </c>
      <c r="IV48" s="74">
        <f t="shared" si="443"/>
        <v>124</v>
      </c>
      <c r="IW48" s="74">
        <f t="shared" si="443"/>
        <v>123</v>
      </c>
      <c r="IX48" s="74">
        <f t="shared" si="443"/>
        <v>122</v>
      </c>
      <c r="IY48" s="74">
        <f t="shared" si="443"/>
        <v>121</v>
      </c>
      <c r="IZ48" s="74">
        <f t="shared" si="443"/>
        <v>120</v>
      </c>
      <c r="JA48" s="74">
        <f t="shared" si="443"/>
        <v>119</v>
      </c>
      <c r="JB48" s="74">
        <f t="shared" si="443"/>
        <v>118</v>
      </c>
      <c r="JC48" s="74">
        <f t="shared" si="443"/>
        <v>117</v>
      </c>
      <c r="JD48" s="74">
        <f t="shared" si="443"/>
        <v>116</v>
      </c>
      <c r="JE48" s="74">
        <f t="shared" si="443"/>
        <v>115</v>
      </c>
      <c r="JF48" s="74">
        <f t="shared" si="443"/>
        <v>114</v>
      </c>
      <c r="JG48" s="74">
        <f t="shared" si="443"/>
        <v>113</v>
      </c>
      <c r="JH48" s="74">
        <f t="shared" si="443"/>
        <v>112</v>
      </c>
      <c r="JI48" s="74">
        <f t="shared" si="443"/>
        <v>111</v>
      </c>
      <c r="JJ48" s="74">
        <f t="shared" si="443"/>
        <v>110</v>
      </c>
      <c r="JK48" s="74">
        <f t="shared" si="443"/>
        <v>109</v>
      </c>
      <c r="JL48" s="74">
        <f t="shared" ref="JL48:LW48" si="444">JK48-1</f>
        <v>108</v>
      </c>
      <c r="JM48" s="74">
        <f t="shared" si="444"/>
        <v>107</v>
      </c>
      <c r="JN48" s="74">
        <f t="shared" si="444"/>
        <v>106</v>
      </c>
      <c r="JO48" s="74">
        <f t="shared" si="444"/>
        <v>105</v>
      </c>
      <c r="JP48" s="74">
        <f t="shared" si="444"/>
        <v>104</v>
      </c>
      <c r="JQ48" s="74">
        <f t="shared" si="444"/>
        <v>103</v>
      </c>
      <c r="JR48" s="74">
        <f t="shared" si="444"/>
        <v>102</v>
      </c>
      <c r="JS48" s="74">
        <f t="shared" si="444"/>
        <v>101</v>
      </c>
      <c r="JT48" s="74">
        <f t="shared" si="444"/>
        <v>100</v>
      </c>
      <c r="JU48" s="74">
        <f t="shared" si="444"/>
        <v>99</v>
      </c>
      <c r="JV48" s="74">
        <f t="shared" si="444"/>
        <v>98</v>
      </c>
      <c r="JW48" s="74">
        <f t="shared" si="444"/>
        <v>97</v>
      </c>
      <c r="JX48" s="74">
        <f t="shared" si="444"/>
        <v>96</v>
      </c>
      <c r="JY48" s="74">
        <f t="shared" si="444"/>
        <v>95</v>
      </c>
      <c r="JZ48" s="74">
        <f t="shared" si="444"/>
        <v>94</v>
      </c>
      <c r="KA48" s="74">
        <f t="shared" si="444"/>
        <v>93</v>
      </c>
      <c r="KB48" s="74">
        <f t="shared" si="444"/>
        <v>92</v>
      </c>
      <c r="KC48" s="74">
        <f t="shared" si="444"/>
        <v>91</v>
      </c>
      <c r="KD48" s="74">
        <f t="shared" si="444"/>
        <v>90</v>
      </c>
      <c r="KE48" s="74">
        <f t="shared" si="444"/>
        <v>89</v>
      </c>
      <c r="KF48" s="74">
        <f t="shared" si="444"/>
        <v>88</v>
      </c>
      <c r="KG48" s="74">
        <f t="shared" si="444"/>
        <v>87</v>
      </c>
      <c r="KH48" s="74">
        <f t="shared" si="444"/>
        <v>86</v>
      </c>
      <c r="KI48" s="74">
        <f t="shared" si="444"/>
        <v>85</v>
      </c>
      <c r="KJ48" s="74">
        <f t="shared" si="444"/>
        <v>84</v>
      </c>
      <c r="KK48" s="74">
        <f t="shared" si="444"/>
        <v>83</v>
      </c>
      <c r="KL48" s="74">
        <f t="shared" si="444"/>
        <v>82</v>
      </c>
      <c r="KM48" s="74">
        <f t="shared" si="444"/>
        <v>81</v>
      </c>
      <c r="KN48" s="74">
        <f t="shared" si="444"/>
        <v>80</v>
      </c>
      <c r="KO48" s="74">
        <f t="shared" si="444"/>
        <v>79</v>
      </c>
      <c r="KP48" s="74">
        <f t="shared" si="444"/>
        <v>78</v>
      </c>
      <c r="KQ48" s="74">
        <f t="shared" si="444"/>
        <v>77</v>
      </c>
      <c r="KR48" s="74">
        <f t="shared" si="444"/>
        <v>76</v>
      </c>
      <c r="KS48" s="74">
        <f t="shared" si="444"/>
        <v>75</v>
      </c>
      <c r="KT48" s="74">
        <f t="shared" si="444"/>
        <v>74</v>
      </c>
      <c r="KU48" s="74">
        <f t="shared" si="444"/>
        <v>73</v>
      </c>
      <c r="KV48" s="74">
        <f t="shared" si="444"/>
        <v>72</v>
      </c>
      <c r="KW48" s="74">
        <f t="shared" si="444"/>
        <v>71</v>
      </c>
      <c r="KX48" s="74">
        <f t="shared" si="444"/>
        <v>70</v>
      </c>
      <c r="KY48" s="74">
        <f t="shared" si="444"/>
        <v>69</v>
      </c>
      <c r="KZ48" s="74">
        <f t="shared" si="444"/>
        <v>68</v>
      </c>
      <c r="LA48" s="74">
        <f t="shared" si="444"/>
        <v>67</v>
      </c>
      <c r="LB48" s="74">
        <f t="shared" si="444"/>
        <v>66</v>
      </c>
      <c r="LC48" s="74">
        <f t="shared" si="444"/>
        <v>65</v>
      </c>
      <c r="LD48" s="74">
        <f t="shared" si="444"/>
        <v>64</v>
      </c>
      <c r="LE48" s="74">
        <f t="shared" si="444"/>
        <v>63</v>
      </c>
      <c r="LF48" s="74">
        <f t="shared" si="444"/>
        <v>62</v>
      </c>
      <c r="LG48" s="74">
        <f t="shared" si="444"/>
        <v>61</v>
      </c>
      <c r="LH48" s="74">
        <f t="shared" si="444"/>
        <v>60</v>
      </c>
      <c r="LI48" s="74">
        <f t="shared" si="444"/>
        <v>59</v>
      </c>
      <c r="LJ48" s="74">
        <f t="shared" si="444"/>
        <v>58</v>
      </c>
      <c r="LK48" s="74">
        <f t="shared" si="444"/>
        <v>57</v>
      </c>
      <c r="LL48" s="74">
        <f t="shared" si="444"/>
        <v>56</v>
      </c>
      <c r="LM48" s="74">
        <f t="shared" si="444"/>
        <v>55</v>
      </c>
      <c r="LN48" s="74">
        <f t="shared" si="444"/>
        <v>54</v>
      </c>
      <c r="LO48" s="74">
        <f t="shared" si="444"/>
        <v>53</v>
      </c>
      <c r="LP48" s="74">
        <f t="shared" si="444"/>
        <v>52</v>
      </c>
      <c r="LQ48" s="74">
        <f t="shared" si="444"/>
        <v>51</v>
      </c>
      <c r="LR48" s="74">
        <f t="shared" si="444"/>
        <v>50</v>
      </c>
      <c r="LS48" s="74">
        <f t="shared" si="444"/>
        <v>49</v>
      </c>
      <c r="LT48" s="74">
        <f t="shared" si="444"/>
        <v>48</v>
      </c>
      <c r="LU48" s="74">
        <f t="shared" si="444"/>
        <v>47</v>
      </c>
      <c r="LV48" s="74">
        <f t="shared" si="444"/>
        <v>46</v>
      </c>
      <c r="LW48" s="74">
        <f t="shared" si="444"/>
        <v>45</v>
      </c>
      <c r="LX48" s="74">
        <f t="shared" ref="LX48:NO48" si="445">LW48-1</f>
        <v>44</v>
      </c>
      <c r="LY48" s="74">
        <f t="shared" si="445"/>
        <v>43</v>
      </c>
      <c r="LZ48" s="74">
        <f t="shared" si="445"/>
        <v>42</v>
      </c>
      <c r="MA48" s="74">
        <f t="shared" si="445"/>
        <v>41</v>
      </c>
      <c r="MB48" s="74">
        <f t="shared" si="445"/>
        <v>40</v>
      </c>
      <c r="MC48" s="74">
        <f t="shared" si="445"/>
        <v>39</v>
      </c>
      <c r="MD48" s="74">
        <f t="shared" si="445"/>
        <v>38</v>
      </c>
      <c r="ME48" s="74">
        <f t="shared" si="445"/>
        <v>37</v>
      </c>
      <c r="MF48" s="74">
        <f t="shared" si="445"/>
        <v>36</v>
      </c>
      <c r="MG48" s="74">
        <f t="shared" si="445"/>
        <v>35</v>
      </c>
      <c r="MH48" s="74">
        <f t="shared" si="445"/>
        <v>34</v>
      </c>
      <c r="MI48" s="74">
        <f t="shared" si="445"/>
        <v>33</v>
      </c>
      <c r="MJ48" s="74">
        <f t="shared" si="445"/>
        <v>32</v>
      </c>
      <c r="MK48" s="74">
        <f t="shared" si="445"/>
        <v>31</v>
      </c>
      <c r="ML48" s="74">
        <f t="shared" si="445"/>
        <v>30</v>
      </c>
      <c r="MM48" s="74">
        <f t="shared" si="445"/>
        <v>29</v>
      </c>
      <c r="MN48" s="74">
        <f t="shared" si="445"/>
        <v>28</v>
      </c>
      <c r="MO48" s="74">
        <f t="shared" si="445"/>
        <v>27</v>
      </c>
      <c r="MP48" s="74">
        <f t="shared" si="445"/>
        <v>26</v>
      </c>
      <c r="MQ48" s="74">
        <f t="shared" si="445"/>
        <v>25</v>
      </c>
      <c r="MR48" s="74">
        <f t="shared" si="445"/>
        <v>24</v>
      </c>
      <c r="MS48" s="74">
        <f t="shared" si="445"/>
        <v>23</v>
      </c>
      <c r="MT48" s="74">
        <f t="shared" si="445"/>
        <v>22</v>
      </c>
      <c r="MU48" s="74">
        <f t="shared" si="445"/>
        <v>21</v>
      </c>
      <c r="MV48" s="74">
        <f t="shared" si="445"/>
        <v>20</v>
      </c>
      <c r="MW48" s="74">
        <f t="shared" si="445"/>
        <v>19</v>
      </c>
      <c r="MX48" s="74">
        <f t="shared" si="445"/>
        <v>18</v>
      </c>
      <c r="MY48" s="74">
        <f t="shared" si="445"/>
        <v>17</v>
      </c>
      <c r="MZ48" s="74">
        <f t="shared" si="445"/>
        <v>16</v>
      </c>
      <c r="NA48" s="74">
        <f t="shared" si="445"/>
        <v>15</v>
      </c>
      <c r="NB48" s="74">
        <f t="shared" si="445"/>
        <v>14</v>
      </c>
      <c r="NC48" s="74">
        <f t="shared" si="445"/>
        <v>13</v>
      </c>
      <c r="ND48" s="74">
        <f t="shared" si="445"/>
        <v>12</v>
      </c>
      <c r="NE48" s="74">
        <f t="shared" si="445"/>
        <v>11</v>
      </c>
      <c r="NF48" s="74">
        <f t="shared" si="445"/>
        <v>10</v>
      </c>
      <c r="NG48" s="74">
        <f t="shared" si="445"/>
        <v>9</v>
      </c>
      <c r="NH48" s="74">
        <f t="shared" si="445"/>
        <v>8</v>
      </c>
      <c r="NI48" s="74">
        <f t="shared" si="445"/>
        <v>7</v>
      </c>
      <c r="NJ48" s="74">
        <f t="shared" si="445"/>
        <v>6</v>
      </c>
      <c r="NK48" s="74">
        <f t="shared" si="445"/>
        <v>5</v>
      </c>
      <c r="NL48" s="74">
        <f t="shared" si="445"/>
        <v>4</v>
      </c>
      <c r="NM48" s="74">
        <f t="shared" si="445"/>
        <v>3</v>
      </c>
      <c r="NN48" s="74">
        <f t="shared" si="445"/>
        <v>2</v>
      </c>
      <c r="NO48" s="74">
        <f t="shared" si="445"/>
        <v>1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8"/>
      <c r="L49" s="1"/>
      <c r="M49" s="1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"/>
      <c r="NQ49" s="1"/>
    </row>
    <row r="50" spans="1:381" x14ac:dyDescent="0.2">
      <c r="A50" s="1"/>
      <c r="B50" s="1"/>
      <c r="C50" s="1" t="s">
        <v>208</v>
      </c>
      <c r="D50" s="1"/>
      <c r="E50" s="1" t="s">
        <v>210</v>
      </c>
      <c r="F50" s="1"/>
      <c r="G50" s="1" t="s">
        <v>1</v>
      </c>
      <c r="H50" s="1"/>
      <c r="I50" s="1" t="s">
        <v>4</v>
      </c>
      <c r="J50" s="1"/>
      <c r="K50" s="7">
        <f>SUM(N50:NO50)</f>
        <v>0.99999999999999989</v>
      </c>
      <c r="L50" s="1"/>
      <c r="M50" s="1"/>
      <c r="N50" s="65">
        <f t="shared" ref="N50:BY50" si="446">SUMIFS(44:44,42:42,N48)</f>
        <v>0</v>
      </c>
      <c r="O50" s="66">
        <f>SUMIFS(44:44,42:42,O48)</f>
        <v>0</v>
      </c>
      <c r="P50" s="66">
        <f>SUMIFS(44:44,42:42,P48)</f>
        <v>0</v>
      </c>
      <c r="Q50" s="66">
        <f t="shared" si="446"/>
        <v>0</v>
      </c>
      <c r="R50" s="66">
        <f t="shared" si="446"/>
        <v>0</v>
      </c>
      <c r="S50" s="66">
        <f t="shared" si="446"/>
        <v>0</v>
      </c>
      <c r="T50" s="66">
        <f t="shared" si="446"/>
        <v>0</v>
      </c>
      <c r="U50" s="66">
        <f t="shared" si="446"/>
        <v>0</v>
      </c>
      <c r="V50" s="66">
        <f t="shared" si="446"/>
        <v>0</v>
      </c>
      <c r="W50" s="66">
        <f t="shared" si="446"/>
        <v>0</v>
      </c>
      <c r="X50" s="66">
        <f t="shared" si="446"/>
        <v>0</v>
      </c>
      <c r="Y50" s="66">
        <f t="shared" si="446"/>
        <v>0</v>
      </c>
      <c r="Z50" s="66">
        <f t="shared" si="446"/>
        <v>0</v>
      </c>
      <c r="AA50" s="66">
        <f t="shared" si="446"/>
        <v>0</v>
      </c>
      <c r="AB50" s="66">
        <f t="shared" si="446"/>
        <v>0</v>
      </c>
      <c r="AC50" s="66">
        <f t="shared" si="446"/>
        <v>0</v>
      </c>
      <c r="AD50" s="66">
        <f t="shared" si="446"/>
        <v>0</v>
      </c>
      <c r="AE50" s="66">
        <f t="shared" si="446"/>
        <v>0</v>
      </c>
      <c r="AF50" s="66">
        <f t="shared" si="446"/>
        <v>0</v>
      </c>
      <c r="AG50" s="66">
        <f t="shared" si="446"/>
        <v>0</v>
      </c>
      <c r="AH50" s="66">
        <f t="shared" si="446"/>
        <v>0</v>
      </c>
      <c r="AI50" s="66">
        <f t="shared" si="446"/>
        <v>0</v>
      </c>
      <c r="AJ50" s="66">
        <f t="shared" si="446"/>
        <v>0</v>
      </c>
      <c r="AK50" s="66">
        <f t="shared" si="446"/>
        <v>0</v>
      </c>
      <c r="AL50" s="66">
        <f t="shared" si="446"/>
        <v>0</v>
      </c>
      <c r="AM50" s="66">
        <f t="shared" si="446"/>
        <v>0</v>
      </c>
      <c r="AN50" s="66">
        <f t="shared" si="446"/>
        <v>0</v>
      </c>
      <c r="AO50" s="66">
        <f t="shared" si="446"/>
        <v>0</v>
      </c>
      <c r="AP50" s="66">
        <f t="shared" si="446"/>
        <v>0</v>
      </c>
      <c r="AQ50" s="66">
        <f t="shared" si="446"/>
        <v>0</v>
      </c>
      <c r="AR50" s="66">
        <f t="shared" si="446"/>
        <v>0</v>
      </c>
      <c r="AS50" s="66">
        <f t="shared" si="446"/>
        <v>0</v>
      </c>
      <c r="AT50" s="66">
        <f t="shared" si="446"/>
        <v>0</v>
      </c>
      <c r="AU50" s="66">
        <f t="shared" si="446"/>
        <v>0</v>
      </c>
      <c r="AV50" s="66">
        <f t="shared" si="446"/>
        <v>0</v>
      </c>
      <c r="AW50" s="66">
        <f t="shared" si="446"/>
        <v>0</v>
      </c>
      <c r="AX50" s="66">
        <f t="shared" si="446"/>
        <v>0</v>
      </c>
      <c r="AY50" s="66">
        <f t="shared" si="446"/>
        <v>0</v>
      </c>
      <c r="AZ50" s="66">
        <f t="shared" si="446"/>
        <v>0</v>
      </c>
      <c r="BA50" s="66">
        <f t="shared" si="446"/>
        <v>0</v>
      </c>
      <c r="BB50" s="66">
        <f t="shared" si="446"/>
        <v>0</v>
      </c>
      <c r="BC50" s="66">
        <f t="shared" si="446"/>
        <v>0</v>
      </c>
      <c r="BD50" s="66">
        <f t="shared" si="446"/>
        <v>0</v>
      </c>
      <c r="BE50" s="66">
        <f t="shared" si="446"/>
        <v>0</v>
      </c>
      <c r="BF50" s="66">
        <f t="shared" si="446"/>
        <v>0</v>
      </c>
      <c r="BG50" s="66">
        <f t="shared" si="446"/>
        <v>0</v>
      </c>
      <c r="BH50" s="66">
        <f t="shared" si="446"/>
        <v>0</v>
      </c>
      <c r="BI50" s="66">
        <f t="shared" si="446"/>
        <v>0</v>
      </c>
      <c r="BJ50" s="66">
        <f t="shared" si="446"/>
        <v>0</v>
      </c>
      <c r="BK50" s="66">
        <f t="shared" si="446"/>
        <v>0</v>
      </c>
      <c r="BL50" s="66">
        <f t="shared" si="446"/>
        <v>0</v>
      </c>
      <c r="BM50" s="66">
        <f t="shared" si="446"/>
        <v>0</v>
      </c>
      <c r="BN50" s="66">
        <f t="shared" si="446"/>
        <v>0</v>
      </c>
      <c r="BO50" s="66">
        <f t="shared" si="446"/>
        <v>0</v>
      </c>
      <c r="BP50" s="66">
        <f t="shared" si="446"/>
        <v>0</v>
      </c>
      <c r="BQ50" s="66">
        <f t="shared" si="446"/>
        <v>0</v>
      </c>
      <c r="BR50" s="66">
        <f t="shared" si="446"/>
        <v>0</v>
      </c>
      <c r="BS50" s="66">
        <f t="shared" si="446"/>
        <v>0</v>
      </c>
      <c r="BT50" s="66">
        <f t="shared" si="446"/>
        <v>0</v>
      </c>
      <c r="BU50" s="66">
        <f t="shared" si="446"/>
        <v>0</v>
      </c>
      <c r="BV50" s="66">
        <f t="shared" si="446"/>
        <v>0</v>
      </c>
      <c r="BW50" s="66">
        <f t="shared" si="446"/>
        <v>0</v>
      </c>
      <c r="BX50" s="66">
        <f t="shared" si="446"/>
        <v>0</v>
      </c>
      <c r="BY50" s="66">
        <f t="shared" si="446"/>
        <v>0</v>
      </c>
      <c r="BZ50" s="66">
        <f t="shared" ref="BZ50:EK50" si="447">SUMIFS(44:44,42:42,BZ48)</f>
        <v>0</v>
      </c>
      <c r="CA50" s="66">
        <f t="shared" si="447"/>
        <v>0</v>
      </c>
      <c r="CB50" s="66">
        <f t="shared" si="447"/>
        <v>0</v>
      </c>
      <c r="CC50" s="66">
        <f t="shared" si="447"/>
        <v>0</v>
      </c>
      <c r="CD50" s="66">
        <f t="shared" si="447"/>
        <v>0</v>
      </c>
      <c r="CE50" s="66">
        <f t="shared" si="447"/>
        <v>0</v>
      </c>
      <c r="CF50" s="66">
        <f t="shared" si="447"/>
        <v>0</v>
      </c>
      <c r="CG50" s="66">
        <f t="shared" si="447"/>
        <v>0</v>
      </c>
      <c r="CH50" s="66">
        <f t="shared" si="447"/>
        <v>0</v>
      </c>
      <c r="CI50" s="66">
        <f t="shared" si="447"/>
        <v>0</v>
      </c>
      <c r="CJ50" s="66">
        <f t="shared" si="447"/>
        <v>0</v>
      </c>
      <c r="CK50" s="66">
        <f t="shared" si="447"/>
        <v>0</v>
      </c>
      <c r="CL50" s="66">
        <f t="shared" si="447"/>
        <v>0</v>
      </c>
      <c r="CM50" s="66">
        <f t="shared" si="447"/>
        <v>0</v>
      </c>
      <c r="CN50" s="66">
        <f t="shared" si="447"/>
        <v>0</v>
      </c>
      <c r="CO50" s="66">
        <f t="shared" si="447"/>
        <v>0</v>
      </c>
      <c r="CP50" s="66">
        <f t="shared" si="447"/>
        <v>0</v>
      </c>
      <c r="CQ50" s="66">
        <f t="shared" si="447"/>
        <v>0</v>
      </c>
      <c r="CR50" s="66">
        <f t="shared" si="447"/>
        <v>0</v>
      </c>
      <c r="CS50" s="66">
        <f t="shared" si="447"/>
        <v>0</v>
      </c>
      <c r="CT50" s="66">
        <f t="shared" si="447"/>
        <v>0</v>
      </c>
      <c r="CU50" s="66">
        <f t="shared" si="447"/>
        <v>0</v>
      </c>
      <c r="CV50" s="66">
        <f t="shared" si="447"/>
        <v>0</v>
      </c>
      <c r="CW50" s="66">
        <f t="shared" si="447"/>
        <v>0</v>
      </c>
      <c r="CX50" s="66">
        <f t="shared" si="447"/>
        <v>0</v>
      </c>
      <c r="CY50" s="66">
        <f t="shared" si="447"/>
        <v>0</v>
      </c>
      <c r="CZ50" s="66">
        <f t="shared" si="447"/>
        <v>0</v>
      </c>
      <c r="DA50" s="66">
        <f t="shared" si="447"/>
        <v>0</v>
      </c>
      <c r="DB50" s="66">
        <f t="shared" si="447"/>
        <v>0</v>
      </c>
      <c r="DC50" s="66">
        <f t="shared" si="447"/>
        <v>0</v>
      </c>
      <c r="DD50" s="66">
        <f t="shared" si="447"/>
        <v>0</v>
      </c>
      <c r="DE50" s="66">
        <f t="shared" si="447"/>
        <v>0</v>
      </c>
      <c r="DF50" s="66">
        <f t="shared" si="447"/>
        <v>0</v>
      </c>
      <c r="DG50" s="66">
        <f t="shared" si="447"/>
        <v>0</v>
      </c>
      <c r="DH50" s="66">
        <f t="shared" si="447"/>
        <v>0</v>
      </c>
      <c r="DI50" s="66">
        <f t="shared" si="447"/>
        <v>0</v>
      </c>
      <c r="DJ50" s="66">
        <f t="shared" si="447"/>
        <v>0</v>
      </c>
      <c r="DK50" s="66">
        <f t="shared" si="447"/>
        <v>0</v>
      </c>
      <c r="DL50" s="66">
        <f t="shared" si="447"/>
        <v>0</v>
      </c>
      <c r="DM50" s="66">
        <f t="shared" si="447"/>
        <v>0</v>
      </c>
      <c r="DN50" s="66">
        <f t="shared" si="447"/>
        <v>0</v>
      </c>
      <c r="DO50" s="66">
        <f t="shared" si="447"/>
        <v>0</v>
      </c>
      <c r="DP50" s="66">
        <f t="shared" si="447"/>
        <v>0</v>
      </c>
      <c r="DQ50" s="66">
        <f t="shared" si="447"/>
        <v>0</v>
      </c>
      <c r="DR50" s="66">
        <f t="shared" si="447"/>
        <v>0</v>
      </c>
      <c r="DS50" s="66">
        <f t="shared" si="447"/>
        <v>0</v>
      </c>
      <c r="DT50" s="66">
        <f t="shared" si="447"/>
        <v>0</v>
      </c>
      <c r="DU50" s="66">
        <f t="shared" si="447"/>
        <v>0</v>
      </c>
      <c r="DV50" s="66">
        <f t="shared" si="447"/>
        <v>0</v>
      </c>
      <c r="DW50" s="66">
        <f t="shared" si="447"/>
        <v>0</v>
      </c>
      <c r="DX50" s="66">
        <f t="shared" si="447"/>
        <v>0</v>
      </c>
      <c r="DY50" s="66">
        <f t="shared" si="447"/>
        <v>0</v>
      </c>
      <c r="DZ50" s="66">
        <f t="shared" si="447"/>
        <v>0</v>
      </c>
      <c r="EA50" s="66">
        <f t="shared" si="447"/>
        <v>0</v>
      </c>
      <c r="EB50" s="66">
        <f t="shared" si="447"/>
        <v>0</v>
      </c>
      <c r="EC50" s="66">
        <f t="shared" si="447"/>
        <v>0</v>
      </c>
      <c r="ED50" s="66">
        <f t="shared" si="447"/>
        <v>0</v>
      </c>
      <c r="EE50" s="66">
        <f t="shared" si="447"/>
        <v>0</v>
      </c>
      <c r="EF50" s="66">
        <f t="shared" si="447"/>
        <v>0</v>
      </c>
      <c r="EG50" s="66">
        <f t="shared" si="447"/>
        <v>1.1428099436829914E-4</v>
      </c>
      <c r="EH50" s="66">
        <f t="shared" si="447"/>
        <v>1.3389526239353887E-4</v>
      </c>
      <c r="EI50" s="66">
        <f t="shared" si="447"/>
        <v>6.3593025551372527E-5</v>
      </c>
      <c r="EJ50" s="66">
        <f t="shared" si="447"/>
        <v>4.1347061796665084E-5</v>
      </c>
      <c r="EK50" s="66">
        <f t="shared" si="447"/>
        <v>8.6402767584574952E-5</v>
      </c>
      <c r="EL50" s="66">
        <f t="shared" ref="EL50:GW50" si="448">SUMIFS(44:44,42:42,EL48)</f>
        <v>1.4760030749227948E-4</v>
      </c>
      <c r="EM50" s="66">
        <f t="shared" si="448"/>
        <v>1.1186348302284806E-4</v>
      </c>
      <c r="EN50" s="66">
        <f t="shared" si="448"/>
        <v>1.1179043592715529E-4</v>
      </c>
      <c r="EO50" s="66">
        <f t="shared" si="448"/>
        <v>1.3097724459165753E-4</v>
      </c>
      <c r="EP50" s="66">
        <f t="shared" si="448"/>
        <v>6.2207124532044489E-5</v>
      </c>
      <c r="EQ50" s="66">
        <f t="shared" si="448"/>
        <v>4.0445973436842889E-5</v>
      </c>
      <c r="ER50" s="66">
        <f t="shared" si="448"/>
        <v>8.451976732424781E-5</v>
      </c>
      <c r="ES50" s="66">
        <f t="shared" si="448"/>
        <v>1.4438361171734062E-4</v>
      </c>
      <c r="ET50" s="66">
        <f t="shared" si="448"/>
        <v>1.0942561009884782E-4</v>
      </c>
      <c r="EU50" s="66">
        <f t="shared" si="448"/>
        <v>1.0935415493943265E-4</v>
      </c>
      <c r="EV50" s="66">
        <f t="shared" si="448"/>
        <v>1.2812281998747331E-4</v>
      </c>
      <c r="EW50" s="66">
        <f t="shared" si="448"/>
        <v>6.0851426850562421E-5</v>
      </c>
      <c r="EX50" s="66">
        <f t="shared" si="448"/>
        <v>3.9564522753724296E-5</v>
      </c>
      <c r="EY50" s="66">
        <f t="shared" si="448"/>
        <v>8.2677803827898417E-5</v>
      </c>
      <c r="EZ50" s="66">
        <f t="shared" si="448"/>
        <v>1.412370183147091E-4</v>
      </c>
      <c r="FA50" s="66">
        <f t="shared" si="448"/>
        <v>1.0704086643770411E-4</v>
      </c>
      <c r="FB50" s="66">
        <f t="shared" si="448"/>
        <v>1.0697096852104333E-4</v>
      </c>
      <c r="FC50" s="66">
        <f t="shared" si="448"/>
        <v>1.2533060267621519E-4</v>
      </c>
      <c r="FD50" s="66">
        <f t="shared" si="448"/>
        <v>5.9525274276934162E-5</v>
      </c>
      <c r="FE50" s="66">
        <f t="shared" si="448"/>
        <v>3.8702281777796547E-5</v>
      </c>
      <c r="FF50" s="66">
        <f t="shared" si="448"/>
        <v>8.0875982769576155E-5</v>
      </c>
      <c r="FG50" s="66">
        <f t="shared" si="448"/>
        <v>1.3815899952330751E-4</v>
      </c>
      <c r="FH50" s="66">
        <f t="shared" si="448"/>
        <v>1.0470809417817494E-4</v>
      </c>
      <c r="FI50" s="66">
        <f t="shared" si="448"/>
        <v>1.0463971956683124E-4</v>
      </c>
      <c r="FJ50" s="66">
        <f t="shared" si="448"/>
        <v>1.2259923695653185E-4</v>
      </c>
      <c r="FK50" s="66">
        <f t="shared" si="448"/>
        <v>6.6907556804370096E-5</v>
      </c>
      <c r="FL50" s="66">
        <f t="shared" si="448"/>
        <v>8.0020541116224443E-5</v>
      </c>
      <c r="FM50" s="66">
        <f t="shared" si="448"/>
        <v>1.3755723084551074E-4</v>
      </c>
      <c r="FN50" s="66">
        <f t="shared" si="448"/>
        <v>2.3737114627022713E-4</v>
      </c>
      <c r="FO50" s="66">
        <f t="shared" si="448"/>
        <v>1.8046627488186489E-4</v>
      </c>
      <c r="FP50" s="66">
        <f t="shared" si="448"/>
        <v>1.8091701665698997E-4</v>
      </c>
      <c r="FQ50" s="66">
        <f t="shared" si="448"/>
        <v>2.1263642855021364E-4</v>
      </c>
      <c r="FR50" s="66">
        <f t="shared" si="448"/>
        <v>1.2438652138279253E-4</v>
      </c>
      <c r="FS50" s="66">
        <f t="shared" si="448"/>
        <v>8.1128890991602804E-5</v>
      </c>
      <c r="FT50" s="66">
        <f t="shared" si="448"/>
        <v>1.3946251088408948E-4</v>
      </c>
      <c r="FU50" s="66">
        <f t="shared" si="448"/>
        <v>2.4065893059056686E-4</v>
      </c>
      <c r="FV50" s="66">
        <f t="shared" si="448"/>
        <v>1.8296588023925423E-4</v>
      </c>
      <c r="FW50" s="66">
        <f t="shared" si="448"/>
        <v>1.8342286515624412E-4</v>
      </c>
      <c r="FX50" s="66">
        <f t="shared" si="448"/>
        <v>2.1558161682058819E-4</v>
      </c>
      <c r="FY50" s="66">
        <f t="shared" si="448"/>
        <v>1.2610937633416218E-5</v>
      </c>
      <c r="FZ50" s="66">
        <f t="shared" si="448"/>
        <v>8.2252592418334276E-6</v>
      </c>
      <c r="GA50" s="66">
        <f t="shared" si="448"/>
        <v>1.4139418060791481E-4</v>
      </c>
      <c r="GB50" s="66">
        <f t="shared" si="448"/>
        <v>2.4399225341003301E-4</v>
      </c>
      <c r="GC50" s="66">
        <f t="shared" si="448"/>
        <v>1.8550010717315017E-4</v>
      </c>
      <c r="GD50" s="66">
        <f t="shared" si="448"/>
        <v>1.8596342170462075E-4</v>
      </c>
      <c r="GE50" s="66">
        <f t="shared" si="448"/>
        <v>2.1856759835487845E-4</v>
      </c>
      <c r="GF50" s="66">
        <f t="shared" si="448"/>
        <v>1.2785609423426981E-4</v>
      </c>
      <c r="GG50" s="66">
        <f t="shared" si="448"/>
        <v>8.3391858027948132E-5</v>
      </c>
      <c r="GH50" s="66">
        <f t="shared" si="448"/>
        <v>1.4335260553568913E-4</v>
      </c>
      <c r="GI50" s="66">
        <f t="shared" si="448"/>
        <v>2.4737174547404575E-4</v>
      </c>
      <c r="GJ50" s="66">
        <f t="shared" si="448"/>
        <v>1.8806943522067503E-4</v>
      </c>
      <c r="GK50" s="66">
        <f t="shared" si="448"/>
        <v>1.8853916703695837E-4</v>
      </c>
      <c r="GL50" s="66">
        <f t="shared" si="448"/>
        <v>2.2159493817311979E-4</v>
      </c>
      <c r="GM50" s="66">
        <f t="shared" si="448"/>
        <v>1.2962700560445274E-4</v>
      </c>
      <c r="GN50" s="66">
        <f t="shared" si="448"/>
        <v>8.454690339709403E-5</v>
      </c>
      <c r="GO50" s="66">
        <f t="shared" si="448"/>
        <v>1.4533815624884756E-4</v>
      </c>
      <c r="GP50" s="66">
        <f t="shared" si="448"/>
        <v>2.4748247853488309E-4</v>
      </c>
      <c r="GQ50" s="66">
        <f t="shared" si="448"/>
        <v>1.7324589298815609E-4</v>
      </c>
      <c r="GR50" s="66">
        <f t="shared" si="448"/>
        <v>1.7502040487254328E-4</v>
      </c>
      <c r="GS50" s="66">
        <f t="shared" si="448"/>
        <v>2.053021508679934E-4</v>
      </c>
      <c r="GT50" s="66">
        <f t="shared" si="448"/>
        <v>1.1986039815665162E-4</v>
      </c>
      <c r="GU50" s="66">
        <f t="shared" si="448"/>
        <v>7.802333261760293E-5</v>
      </c>
      <c r="GV50" s="66">
        <f t="shared" si="448"/>
        <v>1.3386067190117334E-4</v>
      </c>
      <c r="GW50" s="66">
        <f t="shared" si="448"/>
        <v>2.3271355580370024E-4</v>
      </c>
      <c r="GX50" s="66">
        <f t="shared" ref="GX50:JI50" si="449">SUMIFS(44:44,42:42,GX48)</f>
        <v>1.7657791014020948E-4</v>
      </c>
      <c r="GY50" s="66">
        <f t="shared" si="449"/>
        <v>1.783865509954677E-4</v>
      </c>
      <c r="GZ50" s="66">
        <f t="shared" si="449"/>
        <v>2.0925070212220637E-4</v>
      </c>
      <c r="HA50" s="66">
        <f t="shared" si="449"/>
        <v>1.2216565859094784E-4</v>
      </c>
      <c r="HB50" s="66">
        <f t="shared" si="449"/>
        <v>7.9523945867695912E-5</v>
      </c>
      <c r="HC50" s="66">
        <f t="shared" si="449"/>
        <v>1.3643519789464432E-4</v>
      </c>
      <c r="HD50" s="66">
        <f t="shared" si="449"/>
        <v>2.3718930726931379E-4</v>
      </c>
      <c r="HE50" s="66">
        <f t="shared" si="449"/>
        <v>1.799740115721849E-4</v>
      </c>
      <c r="HF50" s="66">
        <f t="shared" si="449"/>
        <v>1.8181743779665252E-4</v>
      </c>
      <c r="HG50" s="66">
        <f t="shared" si="449"/>
        <v>2.1327519538161122E-4</v>
      </c>
      <c r="HH50" s="66">
        <f t="shared" si="449"/>
        <v>1.2451525581831056E-4</v>
      </c>
      <c r="HI50" s="66">
        <f t="shared" si="449"/>
        <v>8.1053420229597537E-5</v>
      </c>
      <c r="HJ50" s="66">
        <f t="shared" si="449"/>
        <v>1.3905923943287489E-4</v>
      </c>
      <c r="HK50" s="66">
        <f t="shared" si="449"/>
        <v>2.417511403175527E-4</v>
      </c>
      <c r="HL50" s="66">
        <f t="shared" si="449"/>
        <v>1.8343542980923003E-4</v>
      </c>
      <c r="HM50" s="66">
        <f t="shared" si="449"/>
        <v>1.8531431042567514E-4</v>
      </c>
      <c r="HN50" s="66">
        <f t="shared" si="449"/>
        <v>2.1737709122954143E-4</v>
      </c>
      <c r="HO50" s="66">
        <f t="shared" si="449"/>
        <v>1.2691004256287883E-4</v>
      </c>
      <c r="HP50" s="66">
        <f t="shared" si="449"/>
        <v>8.261231078555475E-5</v>
      </c>
      <c r="HQ50" s="66">
        <f t="shared" si="449"/>
        <v>1.4173374884230444E-4</v>
      </c>
      <c r="HR50" s="66">
        <f t="shared" si="449"/>
        <v>2.4640071054500757E-4</v>
      </c>
      <c r="HS50" s="66">
        <f t="shared" si="449"/>
        <v>1.8696342108149902E-4</v>
      </c>
      <c r="HT50" s="66">
        <f t="shared" si="449"/>
        <v>2.1025155408121857E-4</v>
      </c>
      <c r="HU50" s="66">
        <f t="shared" si="449"/>
        <v>3.407598627018236E-4</v>
      </c>
      <c r="HV50" s="66">
        <f t="shared" si="449"/>
        <v>1.9840322785533436E-4</v>
      </c>
      <c r="HW50" s="66">
        <f t="shared" si="449"/>
        <v>1.4051105014549668E-4</v>
      </c>
      <c r="HX50" s="66">
        <f t="shared" si="449"/>
        <v>2.4041251181200447E-4</v>
      </c>
      <c r="HY50" s="66">
        <f t="shared" si="449"/>
        <v>4.1681547036657123E-4</v>
      </c>
      <c r="HZ50" s="66">
        <f t="shared" si="449"/>
        <v>3.1541083073574936E-4</v>
      </c>
      <c r="IA50" s="66">
        <f t="shared" si="449"/>
        <v>3.0548522516418432E-4</v>
      </c>
      <c r="IB50" s="66">
        <f t="shared" si="449"/>
        <v>3.573658984808777E-4</v>
      </c>
      <c r="IC50" s="66">
        <f t="shared" si="449"/>
        <v>2.0807188740438605E-4</v>
      </c>
      <c r="ID50" s="66">
        <f t="shared" si="449"/>
        <v>1.4735848665861181E-4</v>
      </c>
      <c r="IE50" s="66">
        <f t="shared" si="449"/>
        <v>2.5212838333873945E-4</v>
      </c>
      <c r="IF50" s="66">
        <f t="shared" si="449"/>
        <v>4.371278761742564E-4</v>
      </c>
      <c r="IG50" s="66">
        <f t="shared" si="449"/>
        <v>3.3078154810477878E-4</v>
      </c>
      <c r="IH50" s="66">
        <f t="shared" si="449"/>
        <v>3.2037224424802461E-4</v>
      </c>
      <c r="II50" s="66">
        <f t="shared" si="449"/>
        <v>3.7478118574309883E-4</v>
      </c>
      <c r="IJ50" s="66">
        <f t="shared" si="449"/>
        <v>2.1821172364993601E-4</v>
      </c>
      <c r="IK50" s="66">
        <f t="shared" si="449"/>
        <v>7.7269807491408288E-5</v>
      </c>
      <c r="IL50" s="66">
        <f t="shared" si="449"/>
        <v>1.3220759852697523E-4</v>
      </c>
      <c r="IM50" s="66">
        <f t="shared" si="449"/>
        <v>2.2921507683072414E-4</v>
      </c>
      <c r="IN50" s="66">
        <f t="shared" si="449"/>
        <v>1.7345065848145053E-4</v>
      </c>
      <c r="IO50" s="66">
        <f t="shared" si="449"/>
        <v>1.6799237152852897E-4</v>
      </c>
      <c r="IP50" s="66">
        <f t="shared" si="449"/>
        <v>1.9652258061567541E-4</v>
      </c>
      <c r="IQ50" s="66">
        <f t="shared" si="449"/>
        <v>1.144228490745941E-4</v>
      </c>
      <c r="IR50" s="66">
        <f t="shared" si="449"/>
        <v>8.1035348355491045E-5</v>
      </c>
      <c r="IS50" s="66">
        <f t="shared" si="449"/>
        <v>1.3865038816186499E-4</v>
      </c>
      <c r="IT50" s="66">
        <f t="shared" si="449"/>
        <v>2.403852708106423E-4</v>
      </c>
      <c r="IU50" s="66">
        <f t="shared" si="449"/>
        <v>1.8190332018229132E-4</v>
      </c>
      <c r="IV50" s="66">
        <f t="shared" si="449"/>
        <v>1.7617903796891295E-4</v>
      </c>
      <c r="IW50" s="66">
        <f t="shared" si="449"/>
        <v>2.0609959176722524E-4</v>
      </c>
      <c r="IX50" s="66">
        <f t="shared" si="449"/>
        <v>1.199989457152266E-4</v>
      </c>
      <c r="IY50" s="66">
        <f t="shared" si="449"/>
        <v>1.6066974190511468E-4</v>
      </c>
      <c r="IZ50" s="66">
        <f t="shared" si="449"/>
        <v>2.7297335866264887E-4</v>
      </c>
      <c r="JA50" s="66">
        <f t="shared" si="449"/>
        <v>4.7345033625099411E-4</v>
      </c>
      <c r="JB50" s="66">
        <f t="shared" si="449"/>
        <v>3.5584027871791079E-4</v>
      </c>
      <c r="JC50" s="66">
        <f t="shared" si="449"/>
        <v>3.4230765998933285E-4</v>
      </c>
      <c r="JD50" s="66">
        <f t="shared" si="449"/>
        <v>3.977291470799238E-4</v>
      </c>
      <c r="JE50" s="66">
        <f t="shared" si="449"/>
        <v>2.3000412324410119E-4</v>
      </c>
      <c r="JF50" s="66">
        <f t="shared" si="449"/>
        <v>1.629292145376985E-4</v>
      </c>
      <c r="JG50" s="66">
        <f t="shared" si="449"/>
        <v>2.768811907542977E-4</v>
      </c>
      <c r="JH50" s="66">
        <f t="shared" si="449"/>
        <v>4.802281567198775E-4</v>
      </c>
      <c r="JI50" s="66">
        <f t="shared" si="449"/>
        <v>3.609344170890974E-4</v>
      </c>
      <c r="JJ50" s="66">
        <f t="shared" ref="JJ50:LU50" si="450">SUMIFS(44:44,42:42,JJ48)</f>
        <v>3.472080680931752E-4</v>
      </c>
      <c r="JK50" s="66">
        <f t="shared" si="450"/>
        <v>4.0342295812565235E-4</v>
      </c>
      <c r="JL50" s="66">
        <f t="shared" si="450"/>
        <v>2.332968163421688E-4</v>
      </c>
      <c r="JM50" s="66">
        <f t="shared" si="450"/>
        <v>1.6526167663713878E-4</v>
      </c>
      <c r="JN50" s="66">
        <f t="shared" si="450"/>
        <v>2.8084496658980238E-4</v>
      </c>
      <c r="JO50" s="66">
        <f t="shared" si="450"/>
        <v>4.8710300711310764E-4</v>
      </c>
      <c r="JP50" s="66">
        <f t="shared" si="450"/>
        <v>3.6610148212794041E-4</v>
      </c>
      <c r="JQ50" s="66">
        <f t="shared" si="450"/>
        <v>3.5217862946085326E-4</v>
      </c>
      <c r="JR50" s="66">
        <f t="shared" si="450"/>
        <v>4.0919828063329546E-4</v>
      </c>
      <c r="JS50" s="66">
        <f t="shared" si="450"/>
        <v>2.3663664697709942E-4</v>
      </c>
      <c r="JT50" s="66">
        <f t="shared" si="450"/>
        <v>1.6762752979821748E-4</v>
      </c>
      <c r="JU50" s="66">
        <f t="shared" si="450"/>
        <v>2.8486548704862851E-4</v>
      </c>
      <c r="JV50" s="66">
        <f t="shared" si="450"/>
        <v>4.9407627649170538E-4</v>
      </c>
      <c r="JW50" s="66">
        <f t="shared" si="450"/>
        <v>3.7134251783805091E-4</v>
      </c>
      <c r="JX50" s="66">
        <f t="shared" si="450"/>
        <v>3.5722034839248294E-4</v>
      </c>
      <c r="JY50" s="66">
        <f t="shared" si="450"/>
        <v>4.1505628150466427E-4</v>
      </c>
      <c r="JZ50" s="66">
        <f t="shared" si="450"/>
        <v>2.4002428996045772E-4</v>
      </c>
      <c r="KA50" s="66">
        <f t="shared" si="450"/>
        <v>1.7002725204070501E-4</v>
      </c>
      <c r="KB50" s="66">
        <f t="shared" si="450"/>
        <v>2.889435644754719E-4</v>
      </c>
      <c r="KC50" s="66">
        <f t="shared" si="450"/>
        <v>5.7628603730349598E-4</v>
      </c>
      <c r="KD50" s="66">
        <f t="shared" si="450"/>
        <v>7.166419493530163E-4</v>
      </c>
      <c r="KE50" s="66">
        <f t="shared" si="450"/>
        <v>7.3244864235409918E-4</v>
      </c>
      <c r="KF50" s="66">
        <f t="shared" si="450"/>
        <v>8.1308890088606031E-4</v>
      </c>
      <c r="KG50" s="66">
        <f t="shared" si="450"/>
        <v>4.9804409551522193E-4</v>
      </c>
      <c r="KH50" s="66">
        <f t="shared" si="450"/>
        <v>3.7487844544039289E-4</v>
      </c>
      <c r="KI50" s="66">
        <f t="shared" si="450"/>
        <v>7.1577013204272865E-4</v>
      </c>
      <c r="KJ50" s="66">
        <f t="shared" si="450"/>
        <v>1.2954935056425658E-3</v>
      </c>
      <c r="KK50" s="66">
        <f t="shared" si="450"/>
        <v>1.0213297708364509E-3</v>
      </c>
      <c r="KL50" s="66">
        <f t="shared" si="450"/>
        <v>6.9590456314606397E-4</v>
      </c>
      <c r="KM50" s="66">
        <f t="shared" si="450"/>
        <v>7.7252143515678449E-4</v>
      </c>
      <c r="KN50" s="66">
        <f t="shared" si="450"/>
        <v>4.3017742588507797E-4</v>
      </c>
      <c r="KO50" s="66">
        <f t="shared" si="450"/>
        <v>2.9681218782407485E-4</v>
      </c>
      <c r="KP50" s="66">
        <f t="shared" si="450"/>
        <v>5.2312168783420787E-4</v>
      </c>
      <c r="KQ50" s="66">
        <f t="shared" si="450"/>
        <v>8.791838674227163E-4</v>
      </c>
      <c r="KR50" s="66">
        <f t="shared" si="450"/>
        <v>6.4691502530257673E-4</v>
      </c>
      <c r="KS50" s="66">
        <f t="shared" si="450"/>
        <v>6.6118377863466572E-4</v>
      </c>
      <c r="KT50" s="66">
        <f t="shared" si="450"/>
        <v>7.3397800305274017E-4</v>
      </c>
      <c r="KU50" s="66">
        <f t="shared" si="450"/>
        <v>4.0871457236059432E-4</v>
      </c>
      <c r="KV50" s="66">
        <f t="shared" si="450"/>
        <v>2.8200332959902349E-4</v>
      </c>
      <c r="KW50" s="66">
        <f t="shared" si="450"/>
        <v>4.9702156382522332E-4</v>
      </c>
      <c r="KX50" s="66">
        <f t="shared" si="450"/>
        <v>8.3531872380492012E-4</v>
      </c>
      <c r="KY50" s="66">
        <f t="shared" si="450"/>
        <v>6.146384770799691E-4</v>
      </c>
      <c r="KZ50" s="66">
        <f t="shared" si="450"/>
        <v>7.5383438295608546E-4</v>
      </c>
      <c r="LA50" s="66">
        <f t="shared" si="450"/>
        <v>8.7169702426437127E-4</v>
      </c>
      <c r="LB50" s="66">
        <f t="shared" si="450"/>
        <v>5.0481933521051234E-4</v>
      </c>
      <c r="LC50" s="66">
        <f t="shared" si="450"/>
        <v>3.4831332916050327E-4</v>
      </c>
      <c r="LD50" s="66">
        <f t="shared" si="450"/>
        <v>4.722236539838538E-4</v>
      </c>
      <c r="LE50" s="66">
        <f t="shared" si="450"/>
        <v>7.9364214494121821E-4</v>
      </c>
      <c r="LF50" s="66">
        <f t="shared" si="450"/>
        <v>5.8397230351928738E-4</v>
      </c>
      <c r="LG50" s="66">
        <f t="shared" si="450"/>
        <v>5.9685275369555457E-4</v>
      </c>
      <c r="LH50" s="66">
        <f t="shared" si="450"/>
        <v>6.2945498926943709E-4</v>
      </c>
      <c r="LI50" s="66">
        <f t="shared" si="450"/>
        <v>3.8137911858006565E-3</v>
      </c>
      <c r="LJ50" s="66">
        <f t="shared" si="450"/>
        <v>2.6507354160619505E-3</v>
      </c>
      <c r="LK50" s="66">
        <f t="shared" si="450"/>
        <v>4.7088206456711891E-3</v>
      </c>
      <c r="LL50" s="66">
        <f t="shared" si="450"/>
        <v>8.1688456777257844E-3</v>
      </c>
      <c r="LM50" s="66">
        <f t="shared" si="450"/>
        <v>6.0548526091108871E-3</v>
      </c>
      <c r="LN50" s="66">
        <f t="shared" si="450"/>
        <v>6.6841430889274019E-3</v>
      </c>
      <c r="LO50" s="66">
        <f t="shared" si="450"/>
        <v>7.4247107431992809E-3</v>
      </c>
      <c r="LP50" s="66">
        <f t="shared" si="450"/>
        <v>4.0975124240217797E-3</v>
      </c>
      <c r="LQ50" s="66">
        <f t="shared" si="450"/>
        <v>2.8479328759653021E-3</v>
      </c>
      <c r="LR50" s="66">
        <f t="shared" si="450"/>
        <v>4.5992056813474588E-3</v>
      </c>
      <c r="LS50" s="66">
        <f t="shared" si="450"/>
        <v>7.9786860188835757E-3</v>
      </c>
      <c r="LT50" s="66">
        <f t="shared" si="450"/>
        <v>5.9139038445102914E-3</v>
      </c>
      <c r="LU50" s="66">
        <f t="shared" si="450"/>
        <v>5.9350411769326962E-3</v>
      </c>
      <c r="LV50" s="66">
        <f t="shared" ref="LV50:NO50" si="451">SUMIFS(44:44,42:42,LV48)</f>
        <v>6.5926123066844073E-3</v>
      </c>
      <c r="LW50" s="66">
        <f t="shared" si="451"/>
        <v>3.6382980789037844E-3</v>
      </c>
      <c r="LX50" s="66">
        <f t="shared" si="451"/>
        <v>2.5287607795222672E-3</v>
      </c>
      <c r="LY50" s="66">
        <f t="shared" si="451"/>
        <v>4.9413566453550975E-3</v>
      </c>
      <c r="LZ50" s="66">
        <f t="shared" si="451"/>
        <v>7.7929530192387122E-3</v>
      </c>
      <c r="MA50" s="66">
        <f t="shared" si="451"/>
        <v>5.7762361761683452E-3</v>
      </c>
      <c r="MB50" s="66">
        <f t="shared" si="451"/>
        <v>5.7968814601323925E-3</v>
      </c>
      <c r="MC50" s="66">
        <f t="shared" si="451"/>
        <v>6.4391452249721861E-3</v>
      </c>
      <c r="MD50" s="66">
        <f t="shared" si="451"/>
        <v>3.5536034294091677E-3</v>
      </c>
      <c r="ME50" s="66">
        <f t="shared" si="451"/>
        <v>2.4698946549682548E-3</v>
      </c>
      <c r="MF50" s="66">
        <f t="shared" si="451"/>
        <v>4.3875714163980626E-3</v>
      </c>
      <c r="MG50" s="66">
        <f t="shared" si="451"/>
        <v>7.6115436321630633E-3</v>
      </c>
      <c r="MH50" s="66">
        <f t="shared" si="451"/>
        <v>5.6417732246099297E-3</v>
      </c>
      <c r="MI50" s="66">
        <f t="shared" si="451"/>
        <v>5.6619379143370225E-3</v>
      </c>
      <c r="MJ50" s="66">
        <f t="shared" si="451"/>
        <v>6.2892506489790421E-3</v>
      </c>
      <c r="MK50" s="66">
        <f t="shared" si="451"/>
        <v>2.1701871377191706E-2</v>
      </c>
      <c r="ML50" s="66">
        <f t="shared" si="451"/>
        <v>1.6654610266854882E-2</v>
      </c>
      <c r="MM50" s="66">
        <f t="shared" si="451"/>
        <v>3.5661289617526577E-2</v>
      </c>
      <c r="MN50" s="66">
        <f t="shared" si="451"/>
        <v>5.9467180509971275E-2</v>
      </c>
      <c r="MO50" s="66">
        <f t="shared" si="451"/>
        <v>4.8964072614029117E-2</v>
      </c>
      <c r="MP50" s="66">
        <f t="shared" si="451"/>
        <v>5.23758968975368E-2</v>
      </c>
      <c r="MQ50" s="66">
        <f t="shared" si="451"/>
        <v>5.837496113113879E-2</v>
      </c>
      <c r="MR50" s="66">
        <f t="shared" si="451"/>
        <v>1.9780566052453926E-2</v>
      </c>
      <c r="MS50" s="66">
        <f t="shared" si="451"/>
        <v>1.5180147957545886E-2</v>
      </c>
      <c r="MT50" s="66">
        <f t="shared" si="451"/>
        <v>2.7860684686122274E-2</v>
      </c>
      <c r="MU50" s="66">
        <f t="shared" si="451"/>
        <v>4.0651833829879504E-2</v>
      </c>
      <c r="MV50" s="66">
        <f t="shared" si="451"/>
        <v>2.9752797372637918E-2</v>
      </c>
      <c r="MW50" s="66">
        <f t="shared" si="451"/>
        <v>2.864337927724761E-2</v>
      </c>
      <c r="MX50" s="66">
        <f t="shared" si="451"/>
        <v>3.1924153112735165E-2</v>
      </c>
      <c r="MY50" s="66">
        <f t="shared" si="451"/>
        <v>2.1635228772024419E-2</v>
      </c>
      <c r="MZ50" s="66">
        <f t="shared" si="451"/>
        <v>1.6603466907052479E-2</v>
      </c>
      <c r="NA50" s="66">
        <f t="shared" si="451"/>
        <v>3.0472954380125771E-2</v>
      </c>
      <c r="NB50" s="66">
        <f t="shared" si="451"/>
        <v>4.4463425494471867E-2</v>
      </c>
      <c r="NC50" s="66">
        <f t="shared" si="451"/>
        <v>3.2542475076685271E-2</v>
      </c>
      <c r="ND50" s="66">
        <f t="shared" si="451"/>
        <v>3.1329035874088973E-2</v>
      </c>
      <c r="NE50" s="66">
        <f t="shared" si="451"/>
        <v>3.4917421175693603E-2</v>
      </c>
      <c r="NF50" s="66">
        <f t="shared" si="451"/>
        <v>2.3663788122977609E-2</v>
      </c>
      <c r="NG50" s="66">
        <f t="shared" si="451"/>
        <v>1.2712167224798775E-2</v>
      </c>
      <c r="NH50" s="66">
        <f t="shared" si="451"/>
        <v>1.6665077673338243E-2</v>
      </c>
      <c r="NI50" s="66">
        <f t="shared" si="451"/>
        <v>1.4589719728087688E-2</v>
      </c>
      <c r="NJ50" s="66">
        <f t="shared" si="451"/>
        <v>7.1187436317541024E-3</v>
      </c>
      <c r="NK50" s="66">
        <f t="shared" si="451"/>
        <v>6.8533009272380005E-3</v>
      </c>
      <c r="NL50" s="66">
        <f t="shared" si="451"/>
        <v>7.6382687255963791E-3</v>
      </c>
      <c r="NM50" s="66">
        <f t="shared" si="451"/>
        <v>5.1765097954800041E-3</v>
      </c>
      <c r="NN50" s="66">
        <f t="shared" si="451"/>
        <v>2.9794465079017655E-3</v>
      </c>
      <c r="NO50" s="67">
        <f t="shared" si="451"/>
        <v>3.6455252798137192E-3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35" t="s">
        <v>208</v>
      </c>
      <c r="D52" s="135"/>
      <c r="E52" s="135" t="s">
        <v>211</v>
      </c>
      <c r="F52" s="1"/>
      <c r="G52" s="1" t="s">
        <v>1</v>
      </c>
      <c r="H52" s="1"/>
      <c r="I52" s="1" t="s">
        <v>4</v>
      </c>
      <c r="J52" s="1"/>
      <c r="K52" s="7">
        <f>SUM(N52:NO52)</f>
        <v>0.98010000000000008</v>
      </c>
      <c r="L52" s="1"/>
      <c r="M52" s="1"/>
      <c r="N52" s="65">
        <f t="shared" ref="N52:BY52" si="452">SUMIFS(46:46,42:42,N48)</f>
        <v>0</v>
      </c>
      <c r="O52" s="66">
        <f t="shared" si="452"/>
        <v>0</v>
      </c>
      <c r="P52" s="66">
        <f t="shared" si="452"/>
        <v>0</v>
      </c>
      <c r="Q52" s="66">
        <f t="shared" si="452"/>
        <v>0</v>
      </c>
      <c r="R52" s="66">
        <f t="shared" si="452"/>
        <v>0</v>
      </c>
      <c r="S52" s="66">
        <f t="shared" si="452"/>
        <v>0</v>
      </c>
      <c r="T52" s="66">
        <f t="shared" si="452"/>
        <v>0</v>
      </c>
      <c r="U52" s="66">
        <f t="shared" si="452"/>
        <v>0</v>
      </c>
      <c r="V52" s="66">
        <f t="shared" si="452"/>
        <v>0</v>
      </c>
      <c r="W52" s="66">
        <f t="shared" si="452"/>
        <v>0</v>
      </c>
      <c r="X52" s="66">
        <f t="shared" si="452"/>
        <v>0</v>
      </c>
      <c r="Y52" s="66">
        <f t="shared" si="452"/>
        <v>0</v>
      </c>
      <c r="Z52" s="66">
        <f t="shared" si="452"/>
        <v>0</v>
      </c>
      <c r="AA52" s="66">
        <f t="shared" si="452"/>
        <v>0</v>
      </c>
      <c r="AB52" s="66">
        <f t="shared" si="452"/>
        <v>0</v>
      </c>
      <c r="AC52" s="66">
        <f t="shared" si="452"/>
        <v>0</v>
      </c>
      <c r="AD52" s="66">
        <f t="shared" si="452"/>
        <v>0</v>
      </c>
      <c r="AE52" s="66">
        <f t="shared" si="452"/>
        <v>0</v>
      </c>
      <c r="AF52" s="66">
        <f t="shared" si="452"/>
        <v>0</v>
      </c>
      <c r="AG52" s="66">
        <f t="shared" si="452"/>
        <v>0</v>
      </c>
      <c r="AH52" s="66">
        <f t="shared" si="452"/>
        <v>0</v>
      </c>
      <c r="AI52" s="66">
        <f t="shared" si="452"/>
        <v>0</v>
      </c>
      <c r="AJ52" s="66">
        <f t="shared" si="452"/>
        <v>0</v>
      </c>
      <c r="AK52" s="66">
        <f t="shared" si="452"/>
        <v>0</v>
      </c>
      <c r="AL52" s="66">
        <f t="shared" si="452"/>
        <v>0</v>
      </c>
      <c r="AM52" s="66">
        <f t="shared" si="452"/>
        <v>0</v>
      </c>
      <c r="AN52" s="66">
        <f t="shared" si="452"/>
        <v>0</v>
      </c>
      <c r="AO52" s="66">
        <f t="shared" si="452"/>
        <v>0</v>
      </c>
      <c r="AP52" s="66">
        <f t="shared" si="452"/>
        <v>0</v>
      </c>
      <c r="AQ52" s="66">
        <f t="shared" si="452"/>
        <v>0</v>
      </c>
      <c r="AR52" s="66">
        <f t="shared" si="452"/>
        <v>0</v>
      </c>
      <c r="AS52" s="66">
        <f t="shared" si="452"/>
        <v>0</v>
      </c>
      <c r="AT52" s="66">
        <f t="shared" si="452"/>
        <v>0</v>
      </c>
      <c r="AU52" s="66">
        <f t="shared" si="452"/>
        <v>0</v>
      </c>
      <c r="AV52" s="66">
        <f t="shared" si="452"/>
        <v>0</v>
      </c>
      <c r="AW52" s="66">
        <f t="shared" si="452"/>
        <v>0</v>
      </c>
      <c r="AX52" s="66">
        <f t="shared" si="452"/>
        <v>0</v>
      </c>
      <c r="AY52" s="66">
        <f t="shared" si="452"/>
        <v>0</v>
      </c>
      <c r="AZ52" s="66">
        <f t="shared" si="452"/>
        <v>0</v>
      </c>
      <c r="BA52" s="66">
        <f t="shared" si="452"/>
        <v>0</v>
      </c>
      <c r="BB52" s="66">
        <f t="shared" si="452"/>
        <v>0</v>
      </c>
      <c r="BC52" s="66">
        <f t="shared" si="452"/>
        <v>0</v>
      </c>
      <c r="BD52" s="66">
        <f t="shared" si="452"/>
        <v>0</v>
      </c>
      <c r="BE52" s="66">
        <f t="shared" si="452"/>
        <v>0</v>
      </c>
      <c r="BF52" s="66">
        <f t="shared" si="452"/>
        <v>0</v>
      </c>
      <c r="BG52" s="66">
        <f t="shared" si="452"/>
        <v>0</v>
      </c>
      <c r="BH52" s="66">
        <f t="shared" si="452"/>
        <v>0</v>
      </c>
      <c r="BI52" s="66">
        <f t="shared" si="452"/>
        <v>0</v>
      </c>
      <c r="BJ52" s="66">
        <f t="shared" si="452"/>
        <v>0</v>
      </c>
      <c r="BK52" s="66">
        <f t="shared" si="452"/>
        <v>0</v>
      </c>
      <c r="BL52" s="66">
        <f t="shared" si="452"/>
        <v>0</v>
      </c>
      <c r="BM52" s="66">
        <f t="shared" si="452"/>
        <v>0</v>
      </c>
      <c r="BN52" s="66">
        <f t="shared" si="452"/>
        <v>0</v>
      </c>
      <c r="BO52" s="66">
        <f t="shared" si="452"/>
        <v>0</v>
      </c>
      <c r="BP52" s="66">
        <f t="shared" si="452"/>
        <v>0</v>
      </c>
      <c r="BQ52" s="66">
        <f t="shared" si="452"/>
        <v>0</v>
      </c>
      <c r="BR52" s="66">
        <f t="shared" si="452"/>
        <v>0</v>
      </c>
      <c r="BS52" s="66">
        <f t="shared" si="452"/>
        <v>0</v>
      </c>
      <c r="BT52" s="66">
        <f t="shared" si="452"/>
        <v>0</v>
      </c>
      <c r="BU52" s="66">
        <f t="shared" si="452"/>
        <v>0</v>
      </c>
      <c r="BV52" s="66">
        <f t="shared" si="452"/>
        <v>0</v>
      </c>
      <c r="BW52" s="66">
        <f t="shared" si="452"/>
        <v>0</v>
      </c>
      <c r="BX52" s="66">
        <f t="shared" si="452"/>
        <v>0</v>
      </c>
      <c r="BY52" s="66">
        <f t="shared" si="452"/>
        <v>0</v>
      </c>
      <c r="BZ52" s="66">
        <f t="shared" ref="BZ52:EK52" si="453">SUMIFS(46:46,42:42,BZ48)</f>
        <v>0</v>
      </c>
      <c r="CA52" s="66">
        <f t="shared" si="453"/>
        <v>0</v>
      </c>
      <c r="CB52" s="66">
        <f t="shared" si="453"/>
        <v>0</v>
      </c>
      <c r="CC52" s="66">
        <f t="shared" si="453"/>
        <v>0</v>
      </c>
      <c r="CD52" s="66">
        <f t="shared" si="453"/>
        <v>0</v>
      </c>
      <c r="CE52" s="66">
        <f t="shared" si="453"/>
        <v>0</v>
      </c>
      <c r="CF52" s="66">
        <f t="shared" si="453"/>
        <v>0</v>
      </c>
      <c r="CG52" s="66">
        <f t="shared" si="453"/>
        <v>0</v>
      </c>
      <c r="CH52" s="66">
        <f t="shared" si="453"/>
        <v>0</v>
      </c>
      <c r="CI52" s="66">
        <f t="shared" si="453"/>
        <v>0</v>
      </c>
      <c r="CJ52" s="66">
        <f t="shared" si="453"/>
        <v>0</v>
      </c>
      <c r="CK52" s="66">
        <f t="shared" si="453"/>
        <v>0</v>
      </c>
      <c r="CL52" s="66">
        <f t="shared" si="453"/>
        <v>0</v>
      </c>
      <c r="CM52" s="66">
        <f t="shared" si="453"/>
        <v>0</v>
      </c>
      <c r="CN52" s="66">
        <f t="shared" si="453"/>
        <v>0</v>
      </c>
      <c r="CO52" s="66">
        <f t="shared" si="453"/>
        <v>0</v>
      </c>
      <c r="CP52" s="66">
        <f t="shared" si="453"/>
        <v>0</v>
      </c>
      <c r="CQ52" s="66">
        <f t="shared" si="453"/>
        <v>0</v>
      </c>
      <c r="CR52" s="66">
        <f t="shared" si="453"/>
        <v>0</v>
      </c>
      <c r="CS52" s="66">
        <f t="shared" si="453"/>
        <v>0</v>
      </c>
      <c r="CT52" s="66">
        <f t="shared" si="453"/>
        <v>0</v>
      </c>
      <c r="CU52" s="66">
        <f t="shared" si="453"/>
        <v>0</v>
      </c>
      <c r="CV52" s="66">
        <f t="shared" si="453"/>
        <v>0</v>
      </c>
      <c r="CW52" s="66">
        <f t="shared" si="453"/>
        <v>0</v>
      </c>
      <c r="CX52" s="66">
        <f t="shared" si="453"/>
        <v>0</v>
      </c>
      <c r="CY52" s="66">
        <f t="shared" si="453"/>
        <v>0</v>
      </c>
      <c r="CZ52" s="66">
        <f t="shared" si="453"/>
        <v>0</v>
      </c>
      <c r="DA52" s="66">
        <f t="shared" si="453"/>
        <v>0</v>
      </c>
      <c r="DB52" s="66">
        <f t="shared" si="453"/>
        <v>0</v>
      </c>
      <c r="DC52" s="66">
        <f t="shared" si="453"/>
        <v>0</v>
      </c>
      <c r="DD52" s="66">
        <f t="shared" si="453"/>
        <v>0</v>
      </c>
      <c r="DE52" s="66">
        <f t="shared" si="453"/>
        <v>0</v>
      </c>
      <c r="DF52" s="66">
        <f t="shared" si="453"/>
        <v>0</v>
      </c>
      <c r="DG52" s="66">
        <f t="shared" si="453"/>
        <v>0</v>
      </c>
      <c r="DH52" s="66">
        <f t="shared" si="453"/>
        <v>0</v>
      </c>
      <c r="DI52" s="66">
        <f t="shared" si="453"/>
        <v>0</v>
      </c>
      <c r="DJ52" s="66">
        <f t="shared" si="453"/>
        <v>0</v>
      </c>
      <c r="DK52" s="66">
        <f t="shared" si="453"/>
        <v>0</v>
      </c>
      <c r="DL52" s="66">
        <f t="shared" si="453"/>
        <v>0</v>
      </c>
      <c r="DM52" s="66">
        <f t="shared" si="453"/>
        <v>0</v>
      </c>
      <c r="DN52" s="66">
        <f t="shared" si="453"/>
        <v>0</v>
      </c>
      <c r="DO52" s="66">
        <f t="shared" si="453"/>
        <v>0</v>
      </c>
      <c r="DP52" s="66">
        <f t="shared" si="453"/>
        <v>0</v>
      </c>
      <c r="DQ52" s="66">
        <f t="shared" si="453"/>
        <v>0</v>
      </c>
      <c r="DR52" s="66">
        <f t="shared" si="453"/>
        <v>0</v>
      </c>
      <c r="DS52" s="66">
        <f t="shared" si="453"/>
        <v>0</v>
      </c>
      <c r="DT52" s="66">
        <f t="shared" si="453"/>
        <v>0</v>
      </c>
      <c r="DU52" s="66">
        <f t="shared" si="453"/>
        <v>0</v>
      </c>
      <c r="DV52" s="66">
        <f t="shared" si="453"/>
        <v>0</v>
      </c>
      <c r="DW52" s="66">
        <f t="shared" si="453"/>
        <v>0</v>
      </c>
      <c r="DX52" s="66">
        <f t="shared" si="453"/>
        <v>0</v>
      </c>
      <c r="DY52" s="66">
        <f t="shared" si="453"/>
        <v>0</v>
      </c>
      <c r="DZ52" s="66">
        <f t="shared" si="453"/>
        <v>0</v>
      </c>
      <c r="EA52" s="66">
        <f t="shared" si="453"/>
        <v>0</v>
      </c>
      <c r="EB52" s="66">
        <f t="shared" si="453"/>
        <v>0</v>
      </c>
      <c r="EC52" s="66">
        <f t="shared" si="453"/>
        <v>0</v>
      </c>
      <c r="ED52" s="66">
        <f t="shared" si="453"/>
        <v>0</v>
      </c>
      <c r="EE52" s="66">
        <f t="shared" si="453"/>
        <v>0</v>
      </c>
      <c r="EF52" s="66">
        <f t="shared" si="453"/>
        <v>0</v>
      </c>
      <c r="EG52" s="66">
        <f t="shared" si="453"/>
        <v>4.5712397747319658E-5</v>
      </c>
      <c r="EH52" s="66">
        <f t="shared" si="453"/>
        <v>5.3558104957415552E-5</v>
      </c>
      <c r="EI52" s="66">
        <f t="shared" si="453"/>
        <v>2.5437210220549014E-5</v>
      </c>
      <c r="EJ52" s="66">
        <f t="shared" si="453"/>
        <v>1.6538824718666033E-5</v>
      </c>
      <c r="EK52" s="66">
        <f t="shared" si="453"/>
        <v>3.4561107033829984E-5</v>
      </c>
      <c r="EL52" s="66">
        <f t="shared" ref="EL52:GW52" si="454">SUMIFS(46:46,42:42,EL48)</f>
        <v>5.9040122996911786E-5</v>
      </c>
      <c r="EM52" s="66">
        <f t="shared" si="454"/>
        <v>4.4745393209139226E-5</v>
      </c>
      <c r="EN52" s="66">
        <f t="shared" si="454"/>
        <v>4.4716174370862113E-5</v>
      </c>
      <c r="EO52" s="66">
        <f t="shared" si="454"/>
        <v>5.2390897836663013E-5</v>
      </c>
      <c r="EP52" s="66">
        <f t="shared" si="454"/>
        <v>2.4882849812817796E-5</v>
      </c>
      <c r="EQ52" s="66">
        <f t="shared" si="454"/>
        <v>1.6178389374737158E-5</v>
      </c>
      <c r="ER52" s="66">
        <f t="shared" si="454"/>
        <v>3.3807906929699123E-5</v>
      </c>
      <c r="ES52" s="66">
        <f t="shared" si="454"/>
        <v>5.7753444686936235E-5</v>
      </c>
      <c r="ET52" s="66">
        <f t="shared" si="454"/>
        <v>4.3770244039539122E-5</v>
      </c>
      <c r="EU52" s="66">
        <f t="shared" si="454"/>
        <v>4.3741661975773066E-5</v>
      </c>
      <c r="EV52" s="66">
        <f t="shared" si="454"/>
        <v>5.1249127994989319E-5</v>
      </c>
      <c r="EW52" s="66">
        <f t="shared" si="454"/>
        <v>2.4340570740224966E-5</v>
      </c>
      <c r="EX52" s="66">
        <f t="shared" si="454"/>
        <v>1.5825809101489721E-5</v>
      </c>
      <c r="EY52" s="66">
        <f t="shared" si="454"/>
        <v>3.3071121531159365E-5</v>
      </c>
      <c r="EZ52" s="66">
        <f t="shared" si="454"/>
        <v>5.649480732588364E-5</v>
      </c>
      <c r="FA52" s="66">
        <f t="shared" si="454"/>
        <v>4.281634657508164E-5</v>
      </c>
      <c r="FB52" s="66">
        <f t="shared" si="454"/>
        <v>4.2788387408417335E-5</v>
      </c>
      <c r="FC52" s="66">
        <f t="shared" si="454"/>
        <v>5.013224107048607E-5</v>
      </c>
      <c r="FD52" s="66">
        <f t="shared" si="454"/>
        <v>2.3810109710773666E-5</v>
      </c>
      <c r="FE52" s="66">
        <f t="shared" si="454"/>
        <v>1.5480912711118619E-5</v>
      </c>
      <c r="FF52" s="66">
        <f t="shared" si="454"/>
        <v>3.2350393107830461E-5</v>
      </c>
      <c r="FG52" s="66">
        <f t="shared" si="454"/>
        <v>5.5263599809323001E-5</v>
      </c>
      <c r="FH52" s="66">
        <f t="shared" si="454"/>
        <v>4.1883237671269986E-5</v>
      </c>
      <c r="FI52" s="66">
        <f t="shared" si="454"/>
        <v>4.18558878267325E-5</v>
      </c>
      <c r="FJ52" s="66">
        <f t="shared" si="454"/>
        <v>4.9039694782612745E-5</v>
      </c>
      <c r="FK52" s="66">
        <f t="shared" si="454"/>
        <v>2.6763022721748041E-5</v>
      </c>
      <c r="FL52" s="66">
        <f t="shared" si="454"/>
        <v>4.0010270558112221E-5</v>
      </c>
      <c r="FM52" s="66">
        <f t="shared" si="454"/>
        <v>6.8778615422755371E-5</v>
      </c>
      <c r="FN52" s="66">
        <f t="shared" si="454"/>
        <v>1.1868557313511357E-4</v>
      </c>
      <c r="FO52" s="66">
        <f t="shared" si="454"/>
        <v>9.0233137440932443E-5</v>
      </c>
      <c r="FP52" s="66">
        <f t="shared" si="454"/>
        <v>9.0458508328494986E-5</v>
      </c>
      <c r="FQ52" s="66">
        <f t="shared" si="454"/>
        <v>1.0631821427510682E-4</v>
      </c>
      <c r="FR52" s="66">
        <f t="shared" si="454"/>
        <v>6.2193260691396264E-5</v>
      </c>
      <c r="FS52" s="66">
        <f t="shared" si="454"/>
        <v>4.0564445495801402E-5</v>
      </c>
      <c r="FT52" s="66">
        <f t="shared" si="454"/>
        <v>6.9731255442044741E-5</v>
      </c>
      <c r="FU52" s="66">
        <f t="shared" si="454"/>
        <v>1.2032946529528343E-4</v>
      </c>
      <c r="FV52" s="66">
        <f t="shared" si="454"/>
        <v>9.1482940119627114E-5</v>
      </c>
      <c r="FW52" s="66">
        <f t="shared" si="454"/>
        <v>9.1711432578122062E-5</v>
      </c>
      <c r="FX52" s="66">
        <f t="shared" si="454"/>
        <v>1.0779080841029409E-4</v>
      </c>
      <c r="FY52" s="66">
        <f t="shared" si="454"/>
        <v>6.3054688167081089E-6</v>
      </c>
      <c r="FZ52" s="66">
        <f t="shared" si="454"/>
        <v>4.1126296209167138E-6</v>
      </c>
      <c r="GA52" s="66">
        <f t="shared" si="454"/>
        <v>7.0697090303957404E-5</v>
      </c>
      <c r="GB52" s="66">
        <f t="shared" si="454"/>
        <v>1.219961267050165E-4</v>
      </c>
      <c r="GC52" s="66">
        <f t="shared" si="454"/>
        <v>9.2750053586575083E-5</v>
      </c>
      <c r="GD52" s="66">
        <f t="shared" si="454"/>
        <v>9.2981710852310374E-5</v>
      </c>
      <c r="GE52" s="66">
        <f t="shared" si="454"/>
        <v>1.0928379917743922E-4</v>
      </c>
      <c r="GF52" s="66">
        <f t="shared" si="454"/>
        <v>6.3928047117134903E-5</v>
      </c>
      <c r="GG52" s="66">
        <f t="shared" si="454"/>
        <v>4.1695929013974066E-5</v>
      </c>
      <c r="GH52" s="66">
        <f t="shared" si="454"/>
        <v>7.1676302767844564E-5</v>
      </c>
      <c r="GI52" s="66">
        <f t="shared" si="454"/>
        <v>1.2368587273702287E-4</v>
      </c>
      <c r="GJ52" s="66">
        <f t="shared" si="454"/>
        <v>9.4034717610337514E-5</v>
      </c>
      <c r="GK52" s="66">
        <f t="shared" si="454"/>
        <v>9.4269583518479184E-5</v>
      </c>
      <c r="GL52" s="66">
        <f t="shared" si="454"/>
        <v>1.107974690865599E-4</v>
      </c>
      <c r="GM52" s="66">
        <f t="shared" si="454"/>
        <v>6.4813502802226372E-5</v>
      </c>
      <c r="GN52" s="66">
        <f t="shared" si="454"/>
        <v>4.2273451698547015E-5</v>
      </c>
      <c r="GO52" s="66">
        <f t="shared" si="454"/>
        <v>7.2669078124423778E-5</v>
      </c>
      <c r="GP52" s="66">
        <f t="shared" si="454"/>
        <v>1.2374123926744155E-4</v>
      </c>
      <c r="GQ52" s="66">
        <f t="shared" si="454"/>
        <v>1.0394753579289365E-4</v>
      </c>
      <c r="GR52" s="66">
        <f t="shared" si="454"/>
        <v>1.0501224292352597E-4</v>
      </c>
      <c r="GS52" s="66">
        <f t="shared" si="454"/>
        <v>1.2318129052079607E-4</v>
      </c>
      <c r="GT52" s="66">
        <f t="shared" si="454"/>
        <v>7.1916238893990968E-5</v>
      </c>
      <c r="GU52" s="66">
        <f t="shared" si="454"/>
        <v>4.6813999570561759E-5</v>
      </c>
      <c r="GV52" s="66">
        <f t="shared" si="454"/>
        <v>8.0316403140704015E-5</v>
      </c>
      <c r="GW52" s="66">
        <f t="shared" si="454"/>
        <v>1.3962813348222016E-4</v>
      </c>
      <c r="GX52" s="66">
        <f t="shared" ref="GX52:JI52" si="455">SUMIFS(46:46,42:42,GX48)</f>
        <v>1.0594674608412571E-4</v>
      </c>
      <c r="GY52" s="66">
        <f t="shared" si="455"/>
        <v>1.0703193059728062E-4</v>
      </c>
      <c r="GZ52" s="66">
        <f t="shared" si="455"/>
        <v>1.2555042127332383E-4</v>
      </c>
      <c r="HA52" s="66">
        <f t="shared" si="455"/>
        <v>7.3299395154568725E-5</v>
      </c>
      <c r="HB52" s="66">
        <f t="shared" si="455"/>
        <v>4.7714367520617547E-5</v>
      </c>
      <c r="HC52" s="66">
        <f t="shared" si="455"/>
        <v>8.1861118736786605E-5</v>
      </c>
      <c r="HD52" s="66">
        <f t="shared" si="455"/>
        <v>1.4231358436158828E-4</v>
      </c>
      <c r="HE52" s="66">
        <f t="shared" si="455"/>
        <v>1.0798440694331092E-4</v>
      </c>
      <c r="HF52" s="66">
        <f t="shared" si="455"/>
        <v>1.0909046267799153E-4</v>
      </c>
      <c r="HG52" s="66">
        <f t="shared" si="455"/>
        <v>1.2796511722896675E-4</v>
      </c>
      <c r="HH52" s="66">
        <f t="shared" si="455"/>
        <v>7.4709153490986339E-5</v>
      </c>
      <c r="HI52" s="66">
        <f t="shared" si="455"/>
        <v>4.8632052137758518E-5</v>
      </c>
      <c r="HJ52" s="66">
        <f t="shared" si="455"/>
        <v>8.3435543659724922E-5</v>
      </c>
      <c r="HK52" s="66">
        <f t="shared" si="455"/>
        <v>1.4505068419053162E-4</v>
      </c>
      <c r="HL52" s="66">
        <f t="shared" si="455"/>
        <v>1.1006125788553803E-4</v>
      </c>
      <c r="HM52" s="66">
        <f t="shared" si="455"/>
        <v>1.1118858625540508E-4</v>
      </c>
      <c r="HN52" s="66">
        <f t="shared" si="455"/>
        <v>1.3042625473772487E-4</v>
      </c>
      <c r="HO52" s="66">
        <f t="shared" si="455"/>
        <v>7.6146025537727314E-5</v>
      </c>
      <c r="HP52" s="66">
        <f t="shared" si="455"/>
        <v>4.9567386471332857E-5</v>
      </c>
      <c r="HQ52" s="66">
        <f t="shared" si="455"/>
        <v>8.5040249305382652E-5</v>
      </c>
      <c r="HR52" s="66">
        <f t="shared" si="455"/>
        <v>1.4784042632700454E-4</v>
      </c>
      <c r="HS52" s="66">
        <f t="shared" si="455"/>
        <v>1.1217805264889941E-4</v>
      </c>
      <c r="HT52" s="66">
        <f t="shared" si="455"/>
        <v>1.2615093244873116E-4</v>
      </c>
      <c r="HU52" s="66">
        <f t="shared" si="455"/>
        <v>2.3853190389127649E-4</v>
      </c>
      <c r="HV52" s="66">
        <f t="shared" si="455"/>
        <v>1.3888225949873405E-4</v>
      </c>
      <c r="HW52" s="66">
        <f t="shared" si="455"/>
        <v>9.8357735101847673E-5</v>
      </c>
      <c r="HX52" s="66">
        <f t="shared" si="455"/>
        <v>1.6828875826840312E-4</v>
      </c>
      <c r="HY52" s="66">
        <f t="shared" si="455"/>
        <v>2.9177082925659986E-4</v>
      </c>
      <c r="HZ52" s="66">
        <f t="shared" si="455"/>
        <v>2.2078758151502454E-4</v>
      </c>
      <c r="IA52" s="66">
        <f t="shared" si="455"/>
        <v>2.1383965761492899E-4</v>
      </c>
      <c r="IB52" s="66">
        <f t="shared" si="455"/>
        <v>2.5015612893661439E-4</v>
      </c>
      <c r="IC52" s="66">
        <f t="shared" si="455"/>
        <v>1.4565032118307023E-4</v>
      </c>
      <c r="ID52" s="66">
        <f t="shared" si="455"/>
        <v>1.0315094066102828E-4</v>
      </c>
      <c r="IE52" s="66">
        <f t="shared" si="455"/>
        <v>1.7648986833711759E-4</v>
      </c>
      <c r="IF52" s="66">
        <f t="shared" si="455"/>
        <v>3.0598951332197943E-4</v>
      </c>
      <c r="IG52" s="66">
        <f t="shared" si="455"/>
        <v>2.3154708367334513E-4</v>
      </c>
      <c r="IH52" s="66">
        <f t="shared" si="455"/>
        <v>2.2426057097361718E-4</v>
      </c>
      <c r="II52" s="66">
        <f t="shared" si="455"/>
        <v>2.6234683002016918E-4</v>
      </c>
      <c r="IJ52" s="66">
        <f t="shared" si="455"/>
        <v>1.5274820655495518E-4</v>
      </c>
      <c r="IK52" s="66">
        <f t="shared" si="455"/>
        <v>5.4088865243985802E-5</v>
      </c>
      <c r="IL52" s="66">
        <f t="shared" si="455"/>
        <v>9.2545318968882654E-5</v>
      </c>
      <c r="IM52" s="66">
        <f t="shared" si="455"/>
        <v>1.6045055378150689E-4</v>
      </c>
      <c r="IN52" s="66">
        <f t="shared" si="455"/>
        <v>1.2141546093701537E-4</v>
      </c>
      <c r="IO52" s="66">
        <f t="shared" si="455"/>
        <v>1.1759466006997027E-4</v>
      </c>
      <c r="IP52" s="66">
        <f t="shared" si="455"/>
        <v>1.3756580643097281E-4</v>
      </c>
      <c r="IQ52" s="66">
        <f t="shared" si="455"/>
        <v>8.0095994352215866E-5</v>
      </c>
      <c r="IR52" s="66">
        <f t="shared" si="455"/>
        <v>5.6724743848843734E-5</v>
      </c>
      <c r="IS52" s="66">
        <f t="shared" si="455"/>
        <v>9.7055271713305499E-5</v>
      </c>
      <c r="IT52" s="66">
        <f t="shared" si="455"/>
        <v>1.6826968956744961E-4</v>
      </c>
      <c r="IU52" s="66">
        <f t="shared" si="455"/>
        <v>1.2733232412760393E-4</v>
      </c>
      <c r="IV52" s="66">
        <f t="shared" si="455"/>
        <v>1.2332532657823906E-4</v>
      </c>
      <c r="IW52" s="66">
        <f t="shared" si="455"/>
        <v>1.4426971423705766E-4</v>
      </c>
      <c r="IX52" s="66">
        <f t="shared" si="455"/>
        <v>8.3999262000658602E-5</v>
      </c>
      <c r="IY52" s="66">
        <f t="shared" si="455"/>
        <v>1.1246881933358025E-4</v>
      </c>
      <c r="IZ52" s="66">
        <f t="shared" si="455"/>
        <v>2.183786869301191E-4</v>
      </c>
      <c r="JA52" s="66">
        <f t="shared" si="455"/>
        <v>3.7876026900079523E-4</v>
      </c>
      <c r="JB52" s="66">
        <f t="shared" si="455"/>
        <v>2.8467222297432859E-4</v>
      </c>
      <c r="JC52" s="66">
        <f t="shared" si="455"/>
        <v>2.7384612799146628E-4</v>
      </c>
      <c r="JD52" s="66">
        <f t="shared" si="455"/>
        <v>3.1818331766393903E-4</v>
      </c>
      <c r="JE52" s="66">
        <f t="shared" si="455"/>
        <v>1.8400329859528093E-4</v>
      </c>
      <c r="JF52" s="66">
        <f t="shared" si="455"/>
        <v>1.303433716301588E-4</v>
      </c>
      <c r="JG52" s="66">
        <f t="shared" si="455"/>
        <v>2.2150495260343816E-4</v>
      </c>
      <c r="JH52" s="66">
        <f t="shared" si="455"/>
        <v>3.8418252537590196E-4</v>
      </c>
      <c r="JI52" s="66">
        <f t="shared" si="455"/>
        <v>2.8874753367127791E-4</v>
      </c>
      <c r="JJ52" s="66">
        <f t="shared" ref="JJ52:LU52" si="456">SUMIFS(46:46,42:42,JJ48)</f>
        <v>2.7776645447454012E-4</v>
      </c>
      <c r="JK52" s="66">
        <f t="shared" si="456"/>
        <v>3.2273836650052187E-4</v>
      </c>
      <c r="JL52" s="66">
        <f t="shared" si="456"/>
        <v>1.8663745307373507E-4</v>
      </c>
      <c r="JM52" s="66">
        <f t="shared" si="456"/>
        <v>1.3220934130971101E-4</v>
      </c>
      <c r="JN52" s="66">
        <f t="shared" si="456"/>
        <v>2.2467597327184189E-4</v>
      </c>
      <c r="JO52" s="66">
        <f t="shared" si="456"/>
        <v>3.8968240569048606E-4</v>
      </c>
      <c r="JP52" s="66">
        <f t="shared" si="456"/>
        <v>2.928811857023523E-4</v>
      </c>
      <c r="JQ52" s="66">
        <f t="shared" si="456"/>
        <v>2.8174290356868258E-4</v>
      </c>
      <c r="JR52" s="66">
        <f t="shared" si="456"/>
        <v>3.2735862450663632E-4</v>
      </c>
      <c r="JS52" s="66">
        <f t="shared" si="456"/>
        <v>1.8930931758167957E-4</v>
      </c>
      <c r="JT52" s="66">
        <f t="shared" si="456"/>
        <v>1.3410202383857398E-4</v>
      </c>
      <c r="JU52" s="66">
        <f t="shared" si="456"/>
        <v>2.2789238963890284E-4</v>
      </c>
      <c r="JV52" s="66">
        <f t="shared" si="456"/>
        <v>3.9526102119336433E-4</v>
      </c>
      <c r="JW52" s="66">
        <f t="shared" si="456"/>
        <v>2.9707401427044077E-4</v>
      </c>
      <c r="JX52" s="66">
        <f t="shared" si="456"/>
        <v>2.8577627871398636E-4</v>
      </c>
      <c r="JY52" s="66">
        <f t="shared" si="456"/>
        <v>3.3204502520373141E-4</v>
      </c>
      <c r="JZ52" s="66">
        <f t="shared" si="456"/>
        <v>1.9201943196836619E-4</v>
      </c>
      <c r="KA52" s="66">
        <f t="shared" si="456"/>
        <v>1.3602180163256402E-4</v>
      </c>
      <c r="KB52" s="66">
        <f t="shared" si="456"/>
        <v>2.3115485158037749E-4</v>
      </c>
      <c r="KC52" s="66">
        <f t="shared" si="456"/>
        <v>4.6102882984279674E-4</v>
      </c>
      <c r="KD52" s="66">
        <f t="shared" si="456"/>
        <v>6.4497775441771474E-4</v>
      </c>
      <c r="KE52" s="66">
        <f t="shared" si="456"/>
        <v>6.592037781186893E-4</v>
      </c>
      <c r="KF52" s="66">
        <f t="shared" si="456"/>
        <v>7.317800107974542E-4</v>
      </c>
      <c r="KG52" s="66">
        <f t="shared" si="456"/>
        <v>4.482396859636997E-4</v>
      </c>
      <c r="KH52" s="66">
        <f t="shared" si="456"/>
        <v>3.3739060089635358E-4</v>
      </c>
      <c r="KI52" s="66">
        <f t="shared" si="456"/>
        <v>6.4419311883845583E-4</v>
      </c>
      <c r="KJ52" s="66">
        <f t="shared" si="456"/>
        <v>1.1659441550783095E-3</v>
      </c>
      <c r="KK52" s="66">
        <f t="shared" si="456"/>
        <v>9.1919679375280594E-4</v>
      </c>
      <c r="KL52" s="66">
        <f t="shared" si="456"/>
        <v>6.2631410683145763E-4</v>
      </c>
      <c r="KM52" s="66">
        <f t="shared" si="456"/>
        <v>6.9526929164110611E-4</v>
      </c>
      <c r="KN52" s="66">
        <f t="shared" si="456"/>
        <v>3.8715968329657024E-4</v>
      </c>
      <c r="KO52" s="66">
        <f t="shared" si="456"/>
        <v>2.6713096904166741E-4</v>
      </c>
      <c r="KP52" s="66">
        <f t="shared" si="456"/>
        <v>4.7080951905078709E-4</v>
      </c>
      <c r="KQ52" s="66">
        <f t="shared" si="456"/>
        <v>7.9126548068044465E-4</v>
      </c>
      <c r="KR52" s="66">
        <f t="shared" si="456"/>
        <v>5.8222352277231902E-4</v>
      </c>
      <c r="KS52" s="66">
        <f t="shared" si="456"/>
        <v>5.9506540077119909E-4</v>
      </c>
      <c r="KT52" s="66">
        <f t="shared" si="456"/>
        <v>6.605802027474663E-4</v>
      </c>
      <c r="KU52" s="66">
        <f t="shared" si="456"/>
        <v>3.6784311512453487E-4</v>
      </c>
      <c r="KV52" s="66">
        <f t="shared" si="456"/>
        <v>2.5380299663912113E-4</v>
      </c>
      <c r="KW52" s="66">
        <f t="shared" si="456"/>
        <v>4.4731940744270089E-4</v>
      </c>
      <c r="KX52" s="66">
        <f t="shared" si="456"/>
        <v>7.5178685142442809E-4</v>
      </c>
      <c r="KY52" s="66">
        <f t="shared" si="456"/>
        <v>5.5317462937197221E-4</v>
      </c>
      <c r="KZ52" s="66">
        <f t="shared" si="456"/>
        <v>6.7845094466047683E-4</v>
      </c>
      <c r="LA52" s="66">
        <f t="shared" si="456"/>
        <v>7.8452732183793416E-4</v>
      </c>
      <c r="LB52" s="66">
        <f t="shared" si="456"/>
        <v>4.5433740168946107E-4</v>
      </c>
      <c r="LC52" s="66">
        <f t="shared" si="456"/>
        <v>3.1348199624445298E-4</v>
      </c>
      <c r="LD52" s="66">
        <f t="shared" si="456"/>
        <v>4.2500128858546845E-4</v>
      </c>
      <c r="LE52" s="66">
        <f t="shared" si="456"/>
        <v>7.1427793044709636E-4</v>
      </c>
      <c r="LF52" s="66">
        <f t="shared" si="456"/>
        <v>5.2557507316735859E-4</v>
      </c>
      <c r="LG52" s="66">
        <f t="shared" si="456"/>
        <v>5.371674783259991E-4</v>
      </c>
      <c r="LH52" s="66">
        <f t="shared" si="456"/>
        <v>5.6650949034249337E-4</v>
      </c>
      <c r="LI52" s="66">
        <f t="shared" si="456"/>
        <v>3.6231016265106234E-3</v>
      </c>
      <c r="LJ52" s="66">
        <f t="shared" si="456"/>
        <v>2.5181986452588526E-3</v>
      </c>
      <c r="LK52" s="66">
        <f t="shared" si="456"/>
        <v>4.4733796133876302E-3</v>
      </c>
      <c r="LL52" s="66">
        <f t="shared" si="456"/>
        <v>7.7604033938394957E-3</v>
      </c>
      <c r="LM52" s="66">
        <f t="shared" si="456"/>
        <v>5.7521099786553434E-3</v>
      </c>
      <c r="LN52" s="66">
        <f t="shared" si="456"/>
        <v>6.3499359344810317E-3</v>
      </c>
      <c r="LO52" s="66">
        <f t="shared" si="456"/>
        <v>7.0534752060393167E-3</v>
      </c>
      <c r="LP52" s="66">
        <f t="shared" si="456"/>
        <v>3.8926368028206907E-3</v>
      </c>
      <c r="LQ52" s="66">
        <f t="shared" si="456"/>
        <v>2.7055362321670375E-3</v>
      </c>
      <c r="LR52" s="66">
        <f t="shared" si="456"/>
        <v>4.3692453972800855E-3</v>
      </c>
      <c r="LS52" s="66">
        <f t="shared" si="456"/>
        <v>7.5797517179393989E-3</v>
      </c>
      <c r="LT52" s="66">
        <f t="shared" si="456"/>
        <v>5.6182086522847769E-3</v>
      </c>
      <c r="LU52" s="66">
        <f t="shared" si="456"/>
        <v>5.6382891180860612E-3</v>
      </c>
      <c r="LV52" s="66">
        <f t="shared" ref="LV52:NO52" si="457">SUMIFS(46:46,42:42,LV48)</f>
        <v>6.2629816913501871E-3</v>
      </c>
      <c r="LW52" s="66">
        <f t="shared" si="457"/>
        <v>3.4563831749585949E-3</v>
      </c>
      <c r="LX52" s="66">
        <f t="shared" si="457"/>
        <v>2.4023227405461536E-3</v>
      </c>
      <c r="LY52" s="66">
        <f t="shared" si="457"/>
        <v>4.6942888130873427E-3</v>
      </c>
      <c r="LZ52" s="66">
        <f t="shared" si="457"/>
        <v>7.4033053682767769E-3</v>
      </c>
      <c r="MA52" s="66">
        <f t="shared" si="457"/>
        <v>5.4874243673599284E-3</v>
      </c>
      <c r="MB52" s="66">
        <f t="shared" si="457"/>
        <v>5.5070373871257735E-3</v>
      </c>
      <c r="MC52" s="66">
        <f t="shared" si="457"/>
        <v>6.1171879637235771E-3</v>
      </c>
      <c r="MD52" s="66">
        <f t="shared" si="457"/>
        <v>3.3759232579387097E-3</v>
      </c>
      <c r="ME52" s="66">
        <f t="shared" si="457"/>
        <v>2.346399922219842E-3</v>
      </c>
      <c r="MF52" s="66">
        <f t="shared" si="457"/>
        <v>4.168192845578159E-3</v>
      </c>
      <c r="MG52" s="66">
        <f t="shared" si="457"/>
        <v>7.2309664505549104E-3</v>
      </c>
      <c r="MH52" s="66">
        <f t="shared" si="457"/>
        <v>5.3596845633794342E-3</v>
      </c>
      <c r="MI52" s="66">
        <f t="shared" si="457"/>
        <v>5.378841018620171E-3</v>
      </c>
      <c r="MJ52" s="66">
        <f t="shared" si="457"/>
        <v>5.9747881165300902E-3</v>
      </c>
      <c r="MK52" s="66">
        <f t="shared" si="457"/>
        <v>2.1701871377191706E-2</v>
      </c>
      <c r="ML52" s="66">
        <f t="shared" si="457"/>
        <v>1.6654610266854882E-2</v>
      </c>
      <c r="MM52" s="66">
        <f t="shared" si="457"/>
        <v>3.5661289617526577E-2</v>
      </c>
      <c r="MN52" s="66">
        <f t="shared" si="457"/>
        <v>5.9467180509971275E-2</v>
      </c>
      <c r="MO52" s="66">
        <f t="shared" si="457"/>
        <v>4.8964072614029117E-2</v>
      </c>
      <c r="MP52" s="66">
        <f t="shared" si="457"/>
        <v>5.23758968975368E-2</v>
      </c>
      <c r="MQ52" s="66">
        <f t="shared" si="457"/>
        <v>5.837496113113879E-2</v>
      </c>
      <c r="MR52" s="66">
        <f t="shared" si="457"/>
        <v>1.9780566052453926E-2</v>
      </c>
      <c r="MS52" s="66">
        <f t="shared" si="457"/>
        <v>1.5180147957545886E-2</v>
      </c>
      <c r="MT52" s="66">
        <f t="shared" si="457"/>
        <v>2.7860684686122274E-2</v>
      </c>
      <c r="MU52" s="66">
        <f t="shared" si="457"/>
        <v>4.0651833829879504E-2</v>
      </c>
      <c r="MV52" s="66">
        <f t="shared" si="457"/>
        <v>2.9752797372637918E-2</v>
      </c>
      <c r="MW52" s="66">
        <f t="shared" si="457"/>
        <v>2.864337927724761E-2</v>
      </c>
      <c r="MX52" s="66">
        <f t="shared" si="457"/>
        <v>3.1924153112735165E-2</v>
      </c>
      <c r="MY52" s="66">
        <f t="shared" si="457"/>
        <v>2.1635228772024419E-2</v>
      </c>
      <c r="MZ52" s="66">
        <f t="shared" si="457"/>
        <v>1.6603466907052479E-2</v>
      </c>
      <c r="NA52" s="66">
        <f t="shared" si="457"/>
        <v>3.0472954380125771E-2</v>
      </c>
      <c r="NB52" s="66">
        <f t="shared" si="457"/>
        <v>4.4463425494471867E-2</v>
      </c>
      <c r="NC52" s="66">
        <f t="shared" si="457"/>
        <v>3.2542475076685271E-2</v>
      </c>
      <c r="ND52" s="66">
        <f t="shared" si="457"/>
        <v>3.1329035874088973E-2</v>
      </c>
      <c r="NE52" s="66">
        <f t="shared" si="457"/>
        <v>3.4917421175693603E-2</v>
      </c>
      <c r="NF52" s="66">
        <f t="shared" si="457"/>
        <v>2.3663788122977609E-2</v>
      </c>
      <c r="NG52" s="66">
        <f t="shared" si="457"/>
        <v>1.2712167224798775E-2</v>
      </c>
      <c r="NH52" s="66">
        <f t="shared" si="457"/>
        <v>1.6665077673338243E-2</v>
      </c>
      <c r="NI52" s="66">
        <f t="shared" si="457"/>
        <v>1.4589719728087688E-2</v>
      </c>
      <c r="NJ52" s="66">
        <f t="shared" si="457"/>
        <v>7.1187436317541024E-3</v>
      </c>
      <c r="NK52" s="66">
        <f t="shared" si="457"/>
        <v>6.8533009272380005E-3</v>
      </c>
      <c r="NL52" s="66">
        <f t="shared" si="457"/>
        <v>7.6382687255963791E-3</v>
      </c>
      <c r="NM52" s="66">
        <f t="shared" si="457"/>
        <v>5.1765097954800041E-3</v>
      </c>
      <c r="NN52" s="66">
        <f t="shared" si="457"/>
        <v>2.9794465079017655E-3</v>
      </c>
      <c r="NO52" s="67">
        <f t="shared" si="457"/>
        <v>3.6455252798137192E-3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/>
      <c r="D54" s="1"/>
      <c r="E54" s="1"/>
      <c r="F54" s="1"/>
      <c r="G54" s="1" t="s">
        <v>14</v>
      </c>
      <c r="H54" s="1"/>
      <c r="I54" s="1"/>
      <c r="J54" s="1"/>
      <c r="K54" s="14"/>
      <c r="L54" s="1"/>
      <c r="M54" s="1"/>
      <c r="N54" s="15" t="str">
        <f>IF(N55="","",IF(WEEKDAY(N55)=2,"пн",IF(WEEKDAY(N55)=3,"вт",IF(WEEKDAY(N55)=4,"ср",IF(WEEKDAY(N55)=5,"чт",IF(WEEKDAY(N55)=6,"пт",IF(WEEKDAY(N55)=7,"сб",IF(WEEKDAY(N55)=1,"вс",0))))))))</f>
        <v>вт</v>
      </c>
      <c r="O54" s="15" t="str">
        <f t="shared" ref="O54" si="458">IF(O55="","",IF(WEEKDAY(O55)=2,"пн",IF(WEEKDAY(O55)=3,"вт",IF(WEEKDAY(O55)=4,"ср",IF(WEEKDAY(O55)=5,"чт",IF(WEEKDAY(O55)=6,"пт",IF(WEEKDAY(O55)=7,"сб",IF(WEEKDAY(O55)=1,"вс",0))))))))</f>
        <v>ср</v>
      </c>
      <c r="P54" s="15" t="str">
        <f t="shared" ref="P54" si="459">IF(P55="","",IF(WEEKDAY(P55)=2,"пн",IF(WEEKDAY(P55)=3,"вт",IF(WEEKDAY(P55)=4,"ср",IF(WEEKDAY(P55)=5,"чт",IF(WEEKDAY(P55)=6,"пт",IF(WEEKDAY(P55)=7,"сб",IF(WEEKDAY(P55)=1,"вс",0))))))))</f>
        <v>чт</v>
      </c>
      <c r="Q54" s="15" t="str">
        <f t="shared" ref="Q54" si="460">IF(Q55="","",IF(WEEKDAY(Q55)=2,"пн",IF(WEEKDAY(Q55)=3,"вт",IF(WEEKDAY(Q55)=4,"ср",IF(WEEKDAY(Q55)=5,"чт",IF(WEEKDAY(Q55)=6,"пт",IF(WEEKDAY(Q55)=7,"сб",IF(WEEKDAY(Q55)=1,"вс",0))))))))</f>
        <v>пт</v>
      </c>
      <c r="R54" s="15" t="str">
        <f t="shared" ref="R54" si="461">IF(R55="","",IF(WEEKDAY(R55)=2,"пн",IF(WEEKDAY(R55)=3,"вт",IF(WEEKDAY(R55)=4,"ср",IF(WEEKDAY(R55)=5,"чт",IF(WEEKDAY(R55)=6,"пт",IF(WEEKDAY(R55)=7,"сб",IF(WEEKDAY(R55)=1,"вс",0))))))))</f>
        <v>сб</v>
      </c>
      <c r="S54" s="15" t="str">
        <f t="shared" ref="S54" si="462">IF(S55="","",IF(WEEKDAY(S55)=2,"пн",IF(WEEKDAY(S55)=3,"вт",IF(WEEKDAY(S55)=4,"ср",IF(WEEKDAY(S55)=5,"чт",IF(WEEKDAY(S55)=6,"пт",IF(WEEKDAY(S55)=7,"сб",IF(WEEKDAY(S55)=1,"вс",0))))))))</f>
        <v>вс</v>
      </c>
      <c r="T54" s="15" t="str">
        <f t="shared" ref="T54" si="463">IF(T55="","",IF(WEEKDAY(T55)=2,"пн",IF(WEEKDAY(T55)=3,"вт",IF(WEEKDAY(T55)=4,"ср",IF(WEEKDAY(T55)=5,"чт",IF(WEEKDAY(T55)=6,"пт",IF(WEEKDAY(T55)=7,"сб",IF(WEEKDAY(T55)=1,"вс",0))))))))</f>
        <v>пн</v>
      </c>
      <c r="U54" s="15" t="str">
        <f t="shared" ref="U54" si="464">IF(U55="","",IF(WEEKDAY(U55)=2,"пн",IF(WEEKDAY(U55)=3,"вт",IF(WEEKDAY(U55)=4,"ср",IF(WEEKDAY(U55)=5,"чт",IF(WEEKDAY(U55)=6,"пт",IF(WEEKDAY(U55)=7,"сб",IF(WEEKDAY(U55)=1,"вс",0))))))))</f>
        <v>вт</v>
      </c>
      <c r="V54" s="15" t="str">
        <f t="shared" ref="V54" si="465">IF(V55="","",IF(WEEKDAY(V55)=2,"пн",IF(WEEKDAY(V55)=3,"вт",IF(WEEKDAY(V55)=4,"ср",IF(WEEKDAY(V55)=5,"чт",IF(WEEKDAY(V55)=6,"пт",IF(WEEKDAY(V55)=7,"сб",IF(WEEKDAY(V55)=1,"вс",0))))))))</f>
        <v>ср</v>
      </c>
      <c r="W54" s="15" t="str">
        <f t="shared" ref="W54" si="466">IF(W55="","",IF(WEEKDAY(W55)=2,"пн",IF(WEEKDAY(W55)=3,"вт",IF(WEEKDAY(W55)=4,"ср",IF(WEEKDAY(W55)=5,"чт",IF(WEEKDAY(W55)=6,"пт",IF(WEEKDAY(W55)=7,"сб",IF(WEEKDAY(W55)=1,"вс",0))))))))</f>
        <v>чт</v>
      </c>
      <c r="X54" s="15" t="str">
        <f t="shared" ref="X54" si="467">IF(X55="","",IF(WEEKDAY(X55)=2,"пн",IF(WEEKDAY(X55)=3,"вт",IF(WEEKDAY(X55)=4,"ср",IF(WEEKDAY(X55)=5,"чт",IF(WEEKDAY(X55)=6,"пт",IF(WEEKDAY(X55)=7,"сб",IF(WEEKDAY(X55)=1,"вс",0))))))))</f>
        <v>пт</v>
      </c>
      <c r="Y54" s="15" t="str">
        <f t="shared" ref="Y54" si="468">IF(Y55="","",IF(WEEKDAY(Y55)=2,"пн",IF(WEEKDAY(Y55)=3,"вт",IF(WEEKDAY(Y55)=4,"ср",IF(WEEKDAY(Y55)=5,"чт",IF(WEEKDAY(Y55)=6,"пт",IF(WEEKDAY(Y55)=7,"сб",IF(WEEKDAY(Y55)=1,"вс",0))))))))</f>
        <v>сб</v>
      </c>
      <c r="Z54" s="15" t="str">
        <f t="shared" ref="Z54" si="469">IF(Z55="","",IF(WEEKDAY(Z55)=2,"пн",IF(WEEKDAY(Z55)=3,"вт",IF(WEEKDAY(Z55)=4,"ср",IF(WEEKDAY(Z55)=5,"чт",IF(WEEKDAY(Z55)=6,"пт",IF(WEEKDAY(Z55)=7,"сб",IF(WEEKDAY(Z55)=1,"вс",0))))))))</f>
        <v>вс</v>
      </c>
      <c r="AA54" s="15" t="str">
        <f t="shared" ref="AA54" si="470">IF(AA55="","",IF(WEEKDAY(AA55)=2,"пн",IF(WEEKDAY(AA55)=3,"вт",IF(WEEKDAY(AA55)=4,"ср",IF(WEEKDAY(AA55)=5,"чт",IF(WEEKDAY(AA55)=6,"пт",IF(WEEKDAY(AA55)=7,"сб",IF(WEEKDAY(AA55)=1,"вс",0))))))))</f>
        <v>пн</v>
      </c>
      <c r="AB54" s="15" t="str">
        <f t="shared" ref="AB54" si="471">IF(AB55="","",IF(WEEKDAY(AB55)=2,"пн",IF(WEEKDAY(AB55)=3,"вт",IF(WEEKDAY(AB55)=4,"ср",IF(WEEKDAY(AB55)=5,"чт",IF(WEEKDAY(AB55)=6,"пт",IF(WEEKDAY(AB55)=7,"сб",IF(WEEKDAY(AB55)=1,"вс",0))))))))</f>
        <v>вт</v>
      </c>
      <c r="AC54" s="15" t="str">
        <f t="shared" ref="AC54" si="472">IF(AC55="","",IF(WEEKDAY(AC55)=2,"пн",IF(WEEKDAY(AC55)=3,"вт",IF(WEEKDAY(AC55)=4,"ср",IF(WEEKDAY(AC55)=5,"чт",IF(WEEKDAY(AC55)=6,"пт",IF(WEEKDAY(AC55)=7,"сб",IF(WEEKDAY(AC55)=1,"вс",0))))))))</f>
        <v>ср</v>
      </c>
      <c r="AD54" s="15" t="str">
        <f t="shared" ref="AD54" si="473">IF(AD55="","",IF(WEEKDAY(AD55)=2,"пн",IF(WEEKDAY(AD55)=3,"вт",IF(WEEKDAY(AD55)=4,"ср",IF(WEEKDAY(AD55)=5,"чт",IF(WEEKDAY(AD55)=6,"пт",IF(WEEKDAY(AD55)=7,"сб",IF(WEEKDAY(AD55)=1,"вс",0))))))))</f>
        <v>чт</v>
      </c>
      <c r="AE54" s="15" t="str">
        <f t="shared" ref="AE54" si="474">IF(AE55="","",IF(WEEKDAY(AE55)=2,"пн",IF(WEEKDAY(AE55)=3,"вт",IF(WEEKDAY(AE55)=4,"ср",IF(WEEKDAY(AE55)=5,"чт",IF(WEEKDAY(AE55)=6,"пт",IF(WEEKDAY(AE55)=7,"сб",IF(WEEKDAY(AE55)=1,"вс",0))))))))</f>
        <v>пт</v>
      </c>
      <c r="AF54" s="15" t="str">
        <f t="shared" ref="AF54" si="475">IF(AF55="","",IF(WEEKDAY(AF55)=2,"пн",IF(WEEKDAY(AF55)=3,"вт",IF(WEEKDAY(AF55)=4,"ср",IF(WEEKDAY(AF55)=5,"чт",IF(WEEKDAY(AF55)=6,"пт",IF(WEEKDAY(AF55)=7,"сб",IF(WEEKDAY(AF55)=1,"вс",0))))))))</f>
        <v>сб</v>
      </c>
      <c r="AG54" s="15" t="str">
        <f t="shared" ref="AG54" si="476">IF(AG55="","",IF(WEEKDAY(AG55)=2,"пн",IF(WEEKDAY(AG55)=3,"вт",IF(WEEKDAY(AG55)=4,"ср",IF(WEEKDAY(AG55)=5,"чт",IF(WEEKDAY(AG55)=6,"пт",IF(WEEKDAY(AG55)=7,"сб",IF(WEEKDAY(AG55)=1,"вс",0))))))))</f>
        <v>вс</v>
      </c>
      <c r="AH54" s="15" t="str">
        <f t="shared" ref="AH54" si="477">IF(AH55="","",IF(WEEKDAY(AH55)=2,"пн",IF(WEEKDAY(AH55)=3,"вт",IF(WEEKDAY(AH55)=4,"ср",IF(WEEKDAY(AH55)=5,"чт",IF(WEEKDAY(AH55)=6,"пт",IF(WEEKDAY(AH55)=7,"сб",IF(WEEKDAY(AH55)=1,"вс",0))))))))</f>
        <v>пн</v>
      </c>
      <c r="AI54" s="15" t="str">
        <f t="shared" ref="AI54" si="478">IF(AI55="","",IF(WEEKDAY(AI55)=2,"пн",IF(WEEKDAY(AI55)=3,"вт",IF(WEEKDAY(AI55)=4,"ср",IF(WEEKDAY(AI55)=5,"чт",IF(WEEKDAY(AI55)=6,"пт",IF(WEEKDAY(AI55)=7,"сб",IF(WEEKDAY(AI55)=1,"вс",0))))))))</f>
        <v>вт</v>
      </c>
      <c r="AJ54" s="15" t="str">
        <f t="shared" ref="AJ54" si="479">IF(AJ55="","",IF(WEEKDAY(AJ55)=2,"пн",IF(WEEKDAY(AJ55)=3,"вт",IF(WEEKDAY(AJ55)=4,"ср",IF(WEEKDAY(AJ55)=5,"чт",IF(WEEKDAY(AJ55)=6,"пт",IF(WEEKDAY(AJ55)=7,"сб",IF(WEEKDAY(AJ55)=1,"вс",0))))))))</f>
        <v>ср</v>
      </c>
      <c r="AK54" s="15" t="str">
        <f t="shared" ref="AK54" si="480">IF(AK55="","",IF(WEEKDAY(AK55)=2,"пн",IF(WEEKDAY(AK55)=3,"вт",IF(WEEKDAY(AK55)=4,"ср",IF(WEEKDAY(AK55)=5,"чт",IF(WEEKDAY(AK55)=6,"пт",IF(WEEKDAY(AK55)=7,"сб",IF(WEEKDAY(AK55)=1,"вс",0))))))))</f>
        <v>чт</v>
      </c>
      <c r="AL54" s="15" t="str">
        <f t="shared" ref="AL54" si="481">IF(AL55="","",IF(WEEKDAY(AL55)=2,"пн",IF(WEEKDAY(AL55)=3,"вт",IF(WEEKDAY(AL55)=4,"ср",IF(WEEKDAY(AL55)=5,"чт",IF(WEEKDAY(AL55)=6,"пт",IF(WEEKDAY(AL55)=7,"сб",IF(WEEKDAY(AL55)=1,"вс",0))))))))</f>
        <v>пт</v>
      </c>
      <c r="AM54" s="15" t="str">
        <f t="shared" ref="AM54" si="482">IF(AM55="","",IF(WEEKDAY(AM55)=2,"пн",IF(WEEKDAY(AM55)=3,"вт",IF(WEEKDAY(AM55)=4,"ср",IF(WEEKDAY(AM55)=5,"чт",IF(WEEKDAY(AM55)=6,"пт",IF(WEEKDAY(AM55)=7,"сб",IF(WEEKDAY(AM55)=1,"вс",0))))))))</f>
        <v>сб</v>
      </c>
      <c r="AN54" s="15" t="str">
        <f t="shared" ref="AN54" si="483">IF(AN55="","",IF(WEEKDAY(AN55)=2,"пн",IF(WEEKDAY(AN55)=3,"вт",IF(WEEKDAY(AN55)=4,"ср",IF(WEEKDAY(AN55)=5,"чт",IF(WEEKDAY(AN55)=6,"пт",IF(WEEKDAY(AN55)=7,"сб",IF(WEEKDAY(AN55)=1,"вс",0))))))))</f>
        <v>вс</v>
      </c>
      <c r="AO54" s="15" t="str">
        <f t="shared" ref="AO54" si="484">IF(AO55="","",IF(WEEKDAY(AO55)=2,"пн",IF(WEEKDAY(AO55)=3,"вт",IF(WEEKDAY(AO55)=4,"ср",IF(WEEKDAY(AO55)=5,"чт",IF(WEEKDAY(AO55)=6,"пт",IF(WEEKDAY(AO55)=7,"сб",IF(WEEKDAY(AO55)=1,"вс",0))))))))</f>
        <v>пн</v>
      </c>
      <c r="AP54" s="15" t="str">
        <f t="shared" ref="AP54" si="485">IF(AP55="","",IF(WEEKDAY(AP55)=2,"пн",IF(WEEKDAY(AP55)=3,"вт",IF(WEEKDAY(AP55)=4,"ср",IF(WEEKDAY(AP55)=5,"чт",IF(WEEKDAY(AP55)=6,"пт",IF(WEEKDAY(AP55)=7,"сб",IF(WEEKDAY(AP55)=1,"вс",0))))))))</f>
        <v>вт</v>
      </c>
      <c r="AQ54" s="15" t="str">
        <f t="shared" ref="AQ54" si="486">IF(AQ55="","",IF(WEEKDAY(AQ55)=2,"пн",IF(WEEKDAY(AQ55)=3,"вт",IF(WEEKDAY(AQ55)=4,"ср",IF(WEEKDAY(AQ55)=5,"чт",IF(WEEKDAY(AQ55)=6,"пт",IF(WEEKDAY(AQ55)=7,"сб",IF(WEEKDAY(AQ55)=1,"вс",0))))))))</f>
        <v>ср</v>
      </c>
      <c r="AR54" s="15" t="str">
        <f t="shared" ref="AR54" si="487">IF(AR55="","",IF(WEEKDAY(AR55)=2,"пн",IF(WEEKDAY(AR55)=3,"вт",IF(WEEKDAY(AR55)=4,"ср",IF(WEEKDAY(AR55)=5,"чт",IF(WEEKDAY(AR55)=6,"пт",IF(WEEKDAY(AR55)=7,"сб",IF(WEEKDAY(AR55)=1,"вс",0))))))))</f>
        <v>чт</v>
      </c>
      <c r="AS54" s="15" t="str">
        <f t="shared" ref="AS54" si="488">IF(AS55="","",IF(WEEKDAY(AS55)=2,"пн",IF(WEEKDAY(AS55)=3,"вт",IF(WEEKDAY(AS55)=4,"ср",IF(WEEKDAY(AS55)=5,"чт",IF(WEEKDAY(AS55)=6,"пт",IF(WEEKDAY(AS55)=7,"сб",IF(WEEKDAY(AS55)=1,"вс",0))))))))</f>
        <v>пт</v>
      </c>
      <c r="AT54" s="15" t="str">
        <f t="shared" ref="AT54" si="489">IF(AT55="","",IF(WEEKDAY(AT55)=2,"пн",IF(WEEKDAY(AT55)=3,"вт",IF(WEEKDAY(AT55)=4,"ср",IF(WEEKDAY(AT55)=5,"чт",IF(WEEKDAY(AT55)=6,"пт",IF(WEEKDAY(AT55)=7,"сб",IF(WEEKDAY(AT55)=1,"вс",0))))))))</f>
        <v>сб</v>
      </c>
      <c r="AU54" s="15" t="str">
        <f t="shared" ref="AU54" si="490">IF(AU55="","",IF(WEEKDAY(AU55)=2,"пн",IF(WEEKDAY(AU55)=3,"вт",IF(WEEKDAY(AU55)=4,"ср",IF(WEEKDAY(AU55)=5,"чт",IF(WEEKDAY(AU55)=6,"пт",IF(WEEKDAY(AU55)=7,"сб",IF(WEEKDAY(AU55)=1,"вс",0))))))))</f>
        <v>вс</v>
      </c>
      <c r="AV54" s="15" t="str">
        <f t="shared" ref="AV54" si="491">IF(AV55="","",IF(WEEKDAY(AV55)=2,"пн",IF(WEEKDAY(AV55)=3,"вт",IF(WEEKDAY(AV55)=4,"ср",IF(WEEKDAY(AV55)=5,"чт",IF(WEEKDAY(AV55)=6,"пт",IF(WEEKDAY(AV55)=7,"сб",IF(WEEKDAY(AV55)=1,"вс",0))))))))</f>
        <v>пн</v>
      </c>
      <c r="AW54" s="15" t="str">
        <f t="shared" ref="AW54" si="492">IF(AW55="","",IF(WEEKDAY(AW55)=2,"пн",IF(WEEKDAY(AW55)=3,"вт",IF(WEEKDAY(AW55)=4,"ср",IF(WEEKDAY(AW55)=5,"чт",IF(WEEKDAY(AW55)=6,"пт",IF(WEEKDAY(AW55)=7,"сб",IF(WEEKDAY(AW55)=1,"вс",0))))))))</f>
        <v>вт</v>
      </c>
      <c r="AX54" s="15" t="str">
        <f t="shared" ref="AX54" si="493">IF(AX55="","",IF(WEEKDAY(AX55)=2,"пн",IF(WEEKDAY(AX55)=3,"вт",IF(WEEKDAY(AX55)=4,"ср",IF(WEEKDAY(AX55)=5,"чт",IF(WEEKDAY(AX55)=6,"пт",IF(WEEKDAY(AX55)=7,"сб",IF(WEEKDAY(AX55)=1,"вс",0))))))))</f>
        <v>ср</v>
      </c>
      <c r="AY54" s="15" t="str">
        <f t="shared" ref="AY54" si="494">IF(AY55="","",IF(WEEKDAY(AY55)=2,"пн",IF(WEEKDAY(AY55)=3,"вт",IF(WEEKDAY(AY55)=4,"ср",IF(WEEKDAY(AY55)=5,"чт",IF(WEEKDAY(AY55)=6,"пт",IF(WEEKDAY(AY55)=7,"сб",IF(WEEKDAY(AY55)=1,"вс",0))))))))</f>
        <v>чт</v>
      </c>
      <c r="AZ54" s="15" t="str">
        <f t="shared" ref="AZ54" si="495">IF(AZ55="","",IF(WEEKDAY(AZ55)=2,"пн",IF(WEEKDAY(AZ55)=3,"вт",IF(WEEKDAY(AZ55)=4,"ср",IF(WEEKDAY(AZ55)=5,"чт",IF(WEEKDAY(AZ55)=6,"пт",IF(WEEKDAY(AZ55)=7,"сб",IF(WEEKDAY(AZ55)=1,"вс",0))))))))</f>
        <v>пт</v>
      </c>
      <c r="BA54" s="15" t="str">
        <f t="shared" ref="BA54" si="496">IF(BA55="","",IF(WEEKDAY(BA55)=2,"пн",IF(WEEKDAY(BA55)=3,"вт",IF(WEEKDAY(BA55)=4,"ср",IF(WEEKDAY(BA55)=5,"чт",IF(WEEKDAY(BA55)=6,"пт",IF(WEEKDAY(BA55)=7,"сб",IF(WEEKDAY(BA55)=1,"вс",0))))))))</f>
        <v>сб</v>
      </c>
      <c r="BB54" s="15" t="str">
        <f t="shared" ref="BB54" si="497">IF(BB55="","",IF(WEEKDAY(BB55)=2,"пн",IF(WEEKDAY(BB55)=3,"вт",IF(WEEKDAY(BB55)=4,"ср",IF(WEEKDAY(BB55)=5,"чт",IF(WEEKDAY(BB55)=6,"пт",IF(WEEKDAY(BB55)=7,"сб",IF(WEEKDAY(BB55)=1,"вс",0))))))))</f>
        <v>вс</v>
      </c>
      <c r="BC54" s="15" t="str">
        <f t="shared" ref="BC54" si="498">IF(BC55="","",IF(WEEKDAY(BC55)=2,"пн",IF(WEEKDAY(BC55)=3,"вт",IF(WEEKDAY(BC55)=4,"ср",IF(WEEKDAY(BC55)=5,"чт",IF(WEEKDAY(BC55)=6,"пт",IF(WEEKDAY(BC55)=7,"сб",IF(WEEKDAY(BC55)=1,"вс",0))))))))</f>
        <v>пн</v>
      </c>
      <c r="BD54" s="15" t="str">
        <f t="shared" ref="BD54" si="499">IF(BD55="","",IF(WEEKDAY(BD55)=2,"пн",IF(WEEKDAY(BD55)=3,"вт",IF(WEEKDAY(BD55)=4,"ср",IF(WEEKDAY(BD55)=5,"чт",IF(WEEKDAY(BD55)=6,"пт",IF(WEEKDAY(BD55)=7,"сб",IF(WEEKDAY(BD55)=1,"вс",0))))))))</f>
        <v>вт</v>
      </c>
      <c r="BE54" s="15" t="str">
        <f t="shared" ref="BE54" si="500">IF(BE55="","",IF(WEEKDAY(BE55)=2,"пн",IF(WEEKDAY(BE55)=3,"вт",IF(WEEKDAY(BE55)=4,"ср",IF(WEEKDAY(BE55)=5,"чт",IF(WEEKDAY(BE55)=6,"пт",IF(WEEKDAY(BE55)=7,"сб",IF(WEEKDAY(BE55)=1,"вс",0))))))))</f>
        <v>ср</v>
      </c>
      <c r="BF54" s="15" t="str">
        <f t="shared" ref="BF54" si="501">IF(BF55="","",IF(WEEKDAY(BF55)=2,"пн",IF(WEEKDAY(BF55)=3,"вт",IF(WEEKDAY(BF55)=4,"ср",IF(WEEKDAY(BF55)=5,"чт",IF(WEEKDAY(BF55)=6,"пт",IF(WEEKDAY(BF55)=7,"сб",IF(WEEKDAY(BF55)=1,"вс",0))))))))</f>
        <v>чт</v>
      </c>
      <c r="BG54" s="15" t="str">
        <f t="shared" ref="BG54" si="502">IF(BG55="","",IF(WEEKDAY(BG55)=2,"пн",IF(WEEKDAY(BG55)=3,"вт",IF(WEEKDAY(BG55)=4,"ср",IF(WEEKDAY(BG55)=5,"чт",IF(WEEKDAY(BG55)=6,"пт",IF(WEEKDAY(BG55)=7,"сб",IF(WEEKDAY(BG55)=1,"вс",0))))))))</f>
        <v>пт</v>
      </c>
      <c r="BH54" s="15" t="str">
        <f t="shared" ref="BH54" si="503">IF(BH55="","",IF(WEEKDAY(BH55)=2,"пн",IF(WEEKDAY(BH55)=3,"вт",IF(WEEKDAY(BH55)=4,"ср",IF(WEEKDAY(BH55)=5,"чт",IF(WEEKDAY(BH55)=6,"пт",IF(WEEKDAY(BH55)=7,"сб",IF(WEEKDAY(BH55)=1,"вс",0))))))))</f>
        <v>сб</v>
      </c>
      <c r="BI54" s="15" t="str">
        <f t="shared" ref="BI54" si="504">IF(BI55="","",IF(WEEKDAY(BI55)=2,"пн",IF(WEEKDAY(BI55)=3,"вт",IF(WEEKDAY(BI55)=4,"ср",IF(WEEKDAY(BI55)=5,"чт",IF(WEEKDAY(BI55)=6,"пт",IF(WEEKDAY(BI55)=7,"сб",IF(WEEKDAY(BI55)=1,"вс",0))))))))</f>
        <v>вс</v>
      </c>
      <c r="BJ54" s="15" t="str">
        <f t="shared" ref="BJ54" si="505">IF(BJ55="","",IF(WEEKDAY(BJ55)=2,"пн",IF(WEEKDAY(BJ55)=3,"вт",IF(WEEKDAY(BJ55)=4,"ср",IF(WEEKDAY(BJ55)=5,"чт",IF(WEEKDAY(BJ55)=6,"пт",IF(WEEKDAY(BJ55)=7,"сб",IF(WEEKDAY(BJ55)=1,"вс",0))))))))</f>
        <v>пн</v>
      </c>
      <c r="BK54" s="15" t="str">
        <f t="shared" ref="BK54" si="506">IF(BK55="","",IF(WEEKDAY(BK55)=2,"пн",IF(WEEKDAY(BK55)=3,"вт",IF(WEEKDAY(BK55)=4,"ср",IF(WEEKDAY(BK55)=5,"чт",IF(WEEKDAY(BK55)=6,"пт",IF(WEEKDAY(BK55)=7,"сб",IF(WEEKDAY(BK55)=1,"вс",0))))))))</f>
        <v>вт</v>
      </c>
      <c r="BL54" s="15" t="str">
        <f t="shared" ref="BL54" si="507">IF(BL55="","",IF(WEEKDAY(BL55)=2,"пн",IF(WEEKDAY(BL55)=3,"вт",IF(WEEKDAY(BL55)=4,"ср",IF(WEEKDAY(BL55)=5,"чт",IF(WEEKDAY(BL55)=6,"пт",IF(WEEKDAY(BL55)=7,"сб",IF(WEEKDAY(BL55)=1,"вс",0))))))))</f>
        <v>ср</v>
      </c>
      <c r="BM54" s="15" t="str">
        <f t="shared" ref="BM54" si="508">IF(BM55="","",IF(WEEKDAY(BM55)=2,"пн",IF(WEEKDAY(BM55)=3,"вт",IF(WEEKDAY(BM55)=4,"ср",IF(WEEKDAY(BM55)=5,"чт",IF(WEEKDAY(BM55)=6,"пт",IF(WEEKDAY(BM55)=7,"сб",IF(WEEKDAY(BM55)=1,"вс",0))))))))</f>
        <v>чт</v>
      </c>
      <c r="BN54" s="15" t="str">
        <f t="shared" ref="BN54" si="509">IF(BN55="","",IF(WEEKDAY(BN55)=2,"пн",IF(WEEKDAY(BN55)=3,"вт",IF(WEEKDAY(BN55)=4,"ср",IF(WEEKDAY(BN55)=5,"чт",IF(WEEKDAY(BN55)=6,"пт",IF(WEEKDAY(BN55)=7,"сб",IF(WEEKDAY(BN55)=1,"вс",0))))))))</f>
        <v>пт</v>
      </c>
      <c r="BO54" s="15" t="str">
        <f t="shared" ref="BO54" si="510">IF(BO55="","",IF(WEEKDAY(BO55)=2,"пн",IF(WEEKDAY(BO55)=3,"вт",IF(WEEKDAY(BO55)=4,"ср",IF(WEEKDAY(BO55)=5,"чт",IF(WEEKDAY(BO55)=6,"пт",IF(WEEKDAY(BO55)=7,"сб",IF(WEEKDAY(BO55)=1,"вс",0))))))))</f>
        <v>сб</v>
      </c>
      <c r="BP54" s="15" t="str">
        <f t="shared" ref="BP54" si="511">IF(BP55="","",IF(WEEKDAY(BP55)=2,"пн",IF(WEEKDAY(BP55)=3,"вт",IF(WEEKDAY(BP55)=4,"ср",IF(WEEKDAY(BP55)=5,"чт",IF(WEEKDAY(BP55)=6,"пт",IF(WEEKDAY(BP55)=7,"сб",IF(WEEKDAY(BP55)=1,"вс",0))))))))</f>
        <v>вс</v>
      </c>
      <c r="BQ54" s="15" t="str">
        <f t="shared" ref="BQ54" si="512">IF(BQ55="","",IF(WEEKDAY(BQ55)=2,"пн",IF(WEEKDAY(BQ55)=3,"вт",IF(WEEKDAY(BQ55)=4,"ср",IF(WEEKDAY(BQ55)=5,"чт",IF(WEEKDAY(BQ55)=6,"пт",IF(WEEKDAY(BQ55)=7,"сб",IF(WEEKDAY(BQ55)=1,"вс",0))))))))</f>
        <v>пн</v>
      </c>
      <c r="BR54" s="15" t="str">
        <f t="shared" ref="BR54" si="513">IF(BR55="","",IF(WEEKDAY(BR55)=2,"пн",IF(WEEKDAY(BR55)=3,"вт",IF(WEEKDAY(BR55)=4,"ср",IF(WEEKDAY(BR55)=5,"чт",IF(WEEKDAY(BR55)=6,"пт",IF(WEEKDAY(BR55)=7,"сб",IF(WEEKDAY(BR55)=1,"вс",0))))))))</f>
        <v>вт</v>
      </c>
      <c r="BS54" s="15" t="str">
        <f t="shared" ref="BS54" si="514">IF(BS55="","",IF(WEEKDAY(BS55)=2,"пн",IF(WEEKDAY(BS55)=3,"вт",IF(WEEKDAY(BS55)=4,"ср",IF(WEEKDAY(BS55)=5,"чт",IF(WEEKDAY(BS55)=6,"пт",IF(WEEKDAY(BS55)=7,"сб",IF(WEEKDAY(BS55)=1,"вс",0))))))))</f>
        <v>ср</v>
      </c>
      <c r="BT54" s="15" t="str">
        <f t="shared" ref="BT54" si="515">IF(BT55="","",IF(WEEKDAY(BT55)=2,"пн",IF(WEEKDAY(BT55)=3,"вт",IF(WEEKDAY(BT55)=4,"ср",IF(WEEKDAY(BT55)=5,"чт",IF(WEEKDAY(BT55)=6,"пт",IF(WEEKDAY(BT55)=7,"сб",IF(WEEKDAY(BT55)=1,"вс",0))))))))</f>
        <v>чт</v>
      </c>
      <c r="BU54" s="15" t="str">
        <f t="shared" ref="BU54" si="516">IF(BU55="","",IF(WEEKDAY(BU55)=2,"пн",IF(WEEKDAY(BU55)=3,"вт",IF(WEEKDAY(BU55)=4,"ср",IF(WEEKDAY(BU55)=5,"чт",IF(WEEKDAY(BU55)=6,"пт",IF(WEEKDAY(BU55)=7,"сб",IF(WEEKDAY(BU55)=1,"вс",0))))))))</f>
        <v>пт</v>
      </c>
      <c r="BV54" s="15" t="str">
        <f t="shared" ref="BV54" si="517">IF(BV55="","",IF(WEEKDAY(BV55)=2,"пн",IF(WEEKDAY(BV55)=3,"вт",IF(WEEKDAY(BV55)=4,"ср",IF(WEEKDAY(BV55)=5,"чт",IF(WEEKDAY(BV55)=6,"пт",IF(WEEKDAY(BV55)=7,"сб",IF(WEEKDAY(BV55)=1,"вс",0))))))))</f>
        <v>сб</v>
      </c>
      <c r="BW54" s="15" t="str">
        <f t="shared" ref="BW54" si="518">IF(BW55="","",IF(WEEKDAY(BW55)=2,"пн",IF(WEEKDAY(BW55)=3,"вт",IF(WEEKDAY(BW55)=4,"ср",IF(WEEKDAY(BW55)=5,"чт",IF(WEEKDAY(BW55)=6,"пт",IF(WEEKDAY(BW55)=7,"сб",IF(WEEKDAY(BW55)=1,"вс",0))))))))</f>
        <v>вс</v>
      </c>
      <c r="BX54" s="15" t="str">
        <f t="shared" ref="BX54" si="519">IF(BX55="","",IF(WEEKDAY(BX55)=2,"пн",IF(WEEKDAY(BX55)=3,"вт",IF(WEEKDAY(BX55)=4,"ср",IF(WEEKDAY(BX55)=5,"чт",IF(WEEKDAY(BX55)=6,"пт",IF(WEEKDAY(BX55)=7,"сб",IF(WEEKDAY(BX55)=1,"вс",0))))))))</f>
        <v>пн</v>
      </c>
      <c r="BY54" s="15" t="str">
        <f t="shared" ref="BY54" si="520">IF(BY55="","",IF(WEEKDAY(BY55)=2,"пн",IF(WEEKDAY(BY55)=3,"вт",IF(WEEKDAY(BY55)=4,"ср",IF(WEEKDAY(BY55)=5,"чт",IF(WEEKDAY(BY55)=6,"пт",IF(WEEKDAY(BY55)=7,"сб",IF(WEEKDAY(BY55)=1,"вс",0))))))))</f>
        <v>вт</v>
      </c>
      <c r="BZ54" s="15" t="str">
        <f t="shared" ref="BZ54" si="521">IF(BZ55="","",IF(WEEKDAY(BZ55)=2,"пн",IF(WEEKDAY(BZ55)=3,"вт",IF(WEEKDAY(BZ55)=4,"ср",IF(WEEKDAY(BZ55)=5,"чт",IF(WEEKDAY(BZ55)=6,"пт",IF(WEEKDAY(BZ55)=7,"сб",IF(WEEKDAY(BZ55)=1,"вс",0))))))))</f>
        <v>ср</v>
      </c>
      <c r="CA54" s="15" t="str">
        <f t="shared" ref="CA54" si="522">IF(CA55="","",IF(WEEKDAY(CA55)=2,"пн",IF(WEEKDAY(CA55)=3,"вт",IF(WEEKDAY(CA55)=4,"ср",IF(WEEKDAY(CA55)=5,"чт",IF(WEEKDAY(CA55)=6,"пт",IF(WEEKDAY(CA55)=7,"сб",IF(WEEKDAY(CA55)=1,"вс",0))))))))</f>
        <v>чт</v>
      </c>
      <c r="CB54" s="15" t="str">
        <f t="shared" ref="CB54" si="523">IF(CB55="","",IF(WEEKDAY(CB55)=2,"пн",IF(WEEKDAY(CB55)=3,"вт",IF(WEEKDAY(CB55)=4,"ср",IF(WEEKDAY(CB55)=5,"чт",IF(WEEKDAY(CB55)=6,"пт",IF(WEEKDAY(CB55)=7,"сб",IF(WEEKDAY(CB55)=1,"вс",0))))))))</f>
        <v>пт</v>
      </c>
      <c r="CC54" s="15" t="str">
        <f t="shared" ref="CC54" si="524">IF(CC55="","",IF(WEEKDAY(CC55)=2,"пн",IF(WEEKDAY(CC55)=3,"вт",IF(WEEKDAY(CC55)=4,"ср",IF(WEEKDAY(CC55)=5,"чт",IF(WEEKDAY(CC55)=6,"пт",IF(WEEKDAY(CC55)=7,"сб",IF(WEEKDAY(CC55)=1,"вс",0))))))))</f>
        <v>сб</v>
      </c>
      <c r="CD54" s="15" t="str">
        <f t="shared" ref="CD54" si="525">IF(CD55="","",IF(WEEKDAY(CD55)=2,"пн",IF(WEEKDAY(CD55)=3,"вт",IF(WEEKDAY(CD55)=4,"ср",IF(WEEKDAY(CD55)=5,"чт",IF(WEEKDAY(CD55)=6,"пт",IF(WEEKDAY(CD55)=7,"сб",IF(WEEKDAY(CD55)=1,"вс",0))))))))</f>
        <v>вс</v>
      </c>
      <c r="CE54" s="15" t="str">
        <f t="shared" ref="CE54" si="526">IF(CE55="","",IF(WEEKDAY(CE55)=2,"пн",IF(WEEKDAY(CE55)=3,"вт",IF(WEEKDAY(CE55)=4,"ср",IF(WEEKDAY(CE55)=5,"чт",IF(WEEKDAY(CE55)=6,"пт",IF(WEEKDAY(CE55)=7,"сб",IF(WEEKDAY(CE55)=1,"вс",0))))))))</f>
        <v>пн</v>
      </c>
      <c r="CF54" s="15" t="str">
        <f t="shared" ref="CF54" si="527">IF(CF55="","",IF(WEEKDAY(CF55)=2,"пн",IF(WEEKDAY(CF55)=3,"вт",IF(WEEKDAY(CF55)=4,"ср",IF(WEEKDAY(CF55)=5,"чт",IF(WEEKDAY(CF55)=6,"пт",IF(WEEKDAY(CF55)=7,"сб",IF(WEEKDAY(CF55)=1,"вс",0))))))))</f>
        <v>вт</v>
      </c>
      <c r="CG54" s="15" t="str">
        <f t="shared" ref="CG54" si="528">IF(CG55="","",IF(WEEKDAY(CG55)=2,"пн",IF(WEEKDAY(CG55)=3,"вт",IF(WEEKDAY(CG55)=4,"ср",IF(WEEKDAY(CG55)=5,"чт",IF(WEEKDAY(CG55)=6,"пт",IF(WEEKDAY(CG55)=7,"сб",IF(WEEKDAY(CG55)=1,"вс",0))))))))</f>
        <v>ср</v>
      </c>
      <c r="CH54" s="15" t="str">
        <f t="shared" ref="CH54" si="529">IF(CH55="","",IF(WEEKDAY(CH55)=2,"пн",IF(WEEKDAY(CH55)=3,"вт",IF(WEEKDAY(CH55)=4,"ср",IF(WEEKDAY(CH55)=5,"чт",IF(WEEKDAY(CH55)=6,"пт",IF(WEEKDAY(CH55)=7,"сб",IF(WEEKDAY(CH55)=1,"вс",0))))))))</f>
        <v>чт</v>
      </c>
      <c r="CI54" s="15" t="str">
        <f t="shared" ref="CI54" si="530">IF(CI55="","",IF(WEEKDAY(CI55)=2,"пн",IF(WEEKDAY(CI55)=3,"вт",IF(WEEKDAY(CI55)=4,"ср",IF(WEEKDAY(CI55)=5,"чт",IF(WEEKDAY(CI55)=6,"пт",IF(WEEKDAY(CI55)=7,"сб",IF(WEEKDAY(CI55)=1,"вс",0))))))))</f>
        <v>пт</v>
      </c>
      <c r="CJ54" s="15" t="str">
        <f t="shared" ref="CJ54" si="531">IF(CJ55="","",IF(WEEKDAY(CJ55)=2,"пн",IF(WEEKDAY(CJ55)=3,"вт",IF(WEEKDAY(CJ55)=4,"ср",IF(WEEKDAY(CJ55)=5,"чт",IF(WEEKDAY(CJ55)=6,"пт",IF(WEEKDAY(CJ55)=7,"сб",IF(WEEKDAY(CJ55)=1,"вс",0))))))))</f>
        <v>сб</v>
      </c>
      <c r="CK54" s="15" t="str">
        <f t="shared" ref="CK54" si="532">IF(CK55="","",IF(WEEKDAY(CK55)=2,"пн",IF(WEEKDAY(CK55)=3,"вт",IF(WEEKDAY(CK55)=4,"ср",IF(WEEKDAY(CK55)=5,"чт",IF(WEEKDAY(CK55)=6,"пт",IF(WEEKDAY(CK55)=7,"сб",IF(WEEKDAY(CK55)=1,"вс",0))))))))</f>
        <v>вс</v>
      </c>
      <c r="CL54" s="15" t="str">
        <f t="shared" ref="CL54" si="533">IF(CL55="","",IF(WEEKDAY(CL55)=2,"пн",IF(WEEKDAY(CL55)=3,"вт",IF(WEEKDAY(CL55)=4,"ср",IF(WEEKDAY(CL55)=5,"чт",IF(WEEKDAY(CL55)=6,"пт",IF(WEEKDAY(CL55)=7,"сб",IF(WEEKDAY(CL55)=1,"вс",0))))))))</f>
        <v>пн</v>
      </c>
      <c r="CM54" s="15" t="str">
        <f t="shared" ref="CM54" si="534">IF(CM55="","",IF(WEEKDAY(CM55)=2,"пн",IF(WEEKDAY(CM55)=3,"вт",IF(WEEKDAY(CM55)=4,"ср",IF(WEEKDAY(CM55)=5,"чт",IF(WEEKDAY(CM55)=6,"пт",IF(WEEKDAY(CM55)=7,"сб",IF(WEEKDAY(CM55)=1,"вс",0))))))))</f>
        <v>вт</v>
      </c>
      <c r="CN54" s="15" t="str">
        <f t="shared" ref="CN54" si="535">IF(CN55="","",IF(WEEKDAY(CN55)=2,"пн",IF(WEEKDAY(CN55)=3,"вт",IF(WEEKDAY(CN55)=4,"ср",IF(WEEKDAY(CN55)=5,"чт",IF(WEEKDAY(CN55)=6,"пт",IF(WEEKDAY(CN55)=7,"сб",IF(WEEKDAY(CN55)=1,"вс",0))))))))</f>
        <v>ср</v>
      </c>
      <c r="CO54" s="15" t="str">
        <f t="shared" ref="CO54" si="536">IF(CO55="","",IF(WEEKDAY(CO55)=2,"пн",IF(WEEKDAY(CO55)=3,"вт",IF(WEEKDAY(CO55)=4,"ср",IF(WEEKDAY(CO55)=5,"чт",IF(WEEKDAY(CO55)=6,"пт",IF(WEEKDAY(CO55)=7,"сб",IF(WEEKDAY(CO55)=1,"вс",0))))))))</f>
        <v>чт</v>
      </c>
      <c r="CP54" s="15" t="str">
        <f t="shared" ref="CP54" si="537">IF(CP55="","",IF(WEEKDAY(CP55)=2,"пн",IF(WEEKDAY(CP55)=3,"вт",IF(WEEKDAY(CP55)=4,"ср",IF(WEEKDAY(CP55)=5,"чт",IF(WEEKDAY(CP55)=6,"пт",IF(WEEKDAY(CP55)=7,"сб",IF(WEEKDAY(CP55)=1,"вс",0))))))))</f>
        <v>пт</v>
      </c>
      <c r="CQ54" s="15" t="str">
        <f t="shared" ref="CQ54" si="538">IF(CQ55="","",IF(WEEKDAY(CQ55)=2,"пн",IF(WEEKDAY(CQ55)=3,"вт",IF(WEEKDAY(CQ55)=4,"ср",IF(WEEKDAY(CQ55)=5,"чт",IF(WEEKDAY(CQ55)=6,"пт",IF(WEEKDAY(CQ55)=7,"сб",IF(WEEKDAY(CQ55)=1,"вс",0))))))))</f>
        <v>сб</v>
      </c>
      <c r="CR54" s="15" t="str">
        <f t="shared" ref="CR54" si="539">IF(CR55="","",IF(WEEKDAY(CR55)=2,"пн",IF(WEEKDAY(CR55)=3,"вт",IF(WEEKDAY(CR55)=4,"ср",IF(WEEKDAY(CR55)=5,"чт",IF(WEEKDAY(CR55)=6,"пт",IF(WEEKDAY(CR55)=7,"сб",IF(WEEKDAY(CR55)=1,"вс",0))))))))</f>
        <v>вс</v>
      </c>
      <c r="CS54" s="15" t="str">
        <f t="shared" ref="CS54" si="540">IF(CS55="","",IF(WEEKDAY(CS55)=2,"пн",IF(WEEKDAY(CS55)=3,"вт",IF(WEEKDAY(CS55)=4,"ср",IF(WEEKDAY(CS55)=5,"чт",IF(WEEKDAY(CS55)=6,"пт",IF(WEEKDAY(CS55)=7,"сб",IF(WEEKDAY(CS55)=1,"вс",0))))))))</f>
        <v>пн</v>
      </c>
      <c r="CT54" s="15" t="str">
        <f t="shared" ref="CT54" si="541">IF(CT55="","",IF(WEEKDAY(CT55)=2,"пн",IF(WEEKDAY(CT55)=3,"вт",IF(WEEKDAY(CT55)=4,"ср",IF(WEEKDAY(CT55)=5,"чт",IF(WEEKDAY(CT55)=6,"пт",IF(WEEKDAY(CT55)=7,"сб",IF(WEEKDAY(CT55)=1,"вс",0))))))))</f>
        <v>вт</v>
      </c>
      <c r="CU54" s="15" t="str">
        <f t="shared" ref="CU54" si="542">IF(CU55="","",IF(WEEKDAY(CU55)=2,"пн",IF(WEEKDAY(CU55)=3,"вт",IF(WEEKDAY(CU55)=4,"ср",IF(WEEKDAY(CU55)=5,"чт",IF(WEEKDAY(CU55)=6,"пт",IF(WEEKDAY(CU55)=7,"сб",IF(WEEKDAY(CU55)=1,"вс",0))))))))</f>
        <v>ср</v>
      </c>
      <c r="CV54" s="15" t="str">
        <f t="shared" ref="CV54" si="543">IF(CV55="","",IF(WEEKDAY(CV55)=2,"пн",IF(WEEKDAY(CV55)=3,"вт",IF(WEEKDAY(CV55)=4,"ср",IF(WEEKDAY(CV55)=5,"чт",IF(WEEKDAY(CV55)=6,"пт",IF(WEEKDAY(CV55)=7,"сб",IF(WEEKDAY(CV55)=1,"вс",0))))))))</f>
        <v>чт</v>
      </c>
      <c r="CW54" s="15" t="str">
        <f t="shared" ref="CW54" si="544">IF(CW55="","",IF(WEEKDAY(CW55)=2,"пн",IF(WEEKDAY(CW55)=3,"вт",IF(WEEKDAY(CW55)=4,"ср",IF(WEEKDAY(CW55)=5,"чт",IF(WEEKDAY(CW55)=6,"пт",IF(WEEKDAY(CW55)=7,"сб",IF(WEEKDAY(CW55)=1,"вс",0))))))))</f>
        <v>пт</v>
      </c>
      <c r="CX54" s="15" t="str">
        <f t="shared" ref="CX54" si="545">IF(CX55="","",IF(WEEKDAY(CX55)=2,"пн",IF(WEEKDAY(CX55)=3,"вт",IF(WEEKDAY(CX55)=4,"ср",IF(WEEKDAY(CX55)=5,"чт",IF(WEEKDAY(CX55)=6,"пт",IF(WEEKDAY(CX55)=7,"сб",IF(WEEKDAY(CX55)=1,"вс",0))))))))</f>
        <v>сб</v>
      </c>
      <c r="CY54" s="15" t="str">
        <f t="shared" ref="CY54" si="546">IF(CY55="","",IF(WEEKDAY(CY55)=2,"пн",IF(WEEKDAY(CY55)=3,"вт",IF(WEEKDAY(CY55)=4,"ср",IF(WEEKDAY(CY55)=5,"чт",IF(WEEKDAY(CY55)=6,"пт",IF(WEEKDAY(CY55)=7,"сб",IF(WEEKDAY(CY55)=1,"вс",0))))))))</f>
        <v>вс</v>
      </c>
      <c r="CZ54" s="15" t="str">
        <f t="shared" ref="CZ54" si="547">IF(CZ55="","",IF(WEEKDAY(CZ55)=2,"пн",IF(WEEKDAY(CZ55)=3,"вт",IF(WEEKDAY(CZ55)=4,"ср",IF(WEEKDAY(CZ55)=5,"чт",IF(WEEKDAY(CZ55)=6,"пт",IF(WEEKDAY(CZ55)=7,"сб",IF(WEEKDAY(CZ55)=1,"вс",0))))))))</f>
        <v>пн</v>
      </c>
      <c r="DA54" s="15" t="str">
        <f t="shared" ref="DA54" si="548">IF(DA55="","",IF(WEEKDAY(DA55)=2,"пн",IF(WEEKDAY(DA55)=3,"вт",IF(WEEKDAY(DA55)=4,"ср",IF(WEEKDAY(DA55)=5,"чт",IF(WEEKDAY(DA55)=6,"пт",IF(WEEKDAY(DA55)=7,"сб",IF(WEEKDAY(DA55)=1,"вс",0))))))))</f>
        <v>вт</v>
      </c>
      <c r="DB54" s="15" t="str">
        <f t="shared" ref="DB54" si="549">IF(DB55="","",IF(WEEKDAY(DB55)=2,"пн",IF(WEEKDAY(DB55)=3,"вт",IF(WEEKDAY(DB55)=4,"ср",IF(WEEKDAY(DB55)=5,"чт",IF(WEEKDAY(DB55)=6,"пт",IF(WEEKDAY(DB55)=7,"сб",IF(WEEKDAY(DB55)=1,"вс",0))))))))</f>
        <v>ср</v>
      </c>
      <c r="DC54" s="15" t="str">
        <f t="shared" ref="DC54" si="550">IF(DC55="","",IF(WEEKDAY(DC55)=2,"пн",IF(WEEKDAY(DC55)=3,"вт",IF(WEEKDAY(DC55)=4,"ср",IF(WEEKDAY(DC55)=5,"чт",IF(WEEKDAY(DC55)=6,"пт",IF(WEEKDAY(DC55)=7,"сб",IF(WEEKDAY(DC55)=1,"вс",0))))))))</f>
        <v>чт</v>
      </c>
      <c r="DD54" s="15" t="str">
        <f t="shared" ref="DD54" si="551">IF(DD55="","",IF(WEEKDAY(DD55)=2,"пн",IF(WEEKDAY(DD55)=3,"вт",IF(WEEKDAY(DD55)=4,"ср",IF(WEEKDAY(DD55)=5,"чт",IF(WEEKDAY(DD55)=6,"пт",IF(WEEKDAY(DD55)=7,"сб",IF(WEEKDAY(DD55)=1,"вс",0))))))))</f>
        <v>пт</v>
      </c>
      <c r="DE54" s="15" t="str">
        <f t="shared" ref="DE54" si="552">IF(DE55="","",IF(WEEKDAY(DE55)=2,"пн",IF(WEEKDAY(DE55)=3,"вт",IF(WEEKDAY(DE55)=4,"ср",IF(WEEKDAY(DE55)=5,"чт",IF(WEEKDAY(DE55)=6,"пт",IF(WEEKDAY(DE55)=7,"сб",IF(WEEKDAY(DE55)=1,"вс",0))))))))</f>
        <v>сб</v>
      </c>
      <c r="DF54" s="15" t="str">
        <f t="shared" ref="DF54" si="553">IF(DF55="","",IF(WEEKDAY(DF55)=2,"пн",IF(WEEKDAY(DF55)=3,"вт",IF(WEEKDAY(DF55)=4,"ср",IF(WEEKDAY(DF55)=5,"чт",IF(WEEKDAY(DF55)=6,"пт",IF(WEEKDAY(DF55)=7,"сб",IF(WEEKDAY(DF55)=1,"вс",0))))))))</f>
        <v>вс</v>
      </c>
      <c r="DG54" s="15" t="str">
        <f t="shared" ref="DG54" si="554">IF(DG55="","",IF(WEEKDAY(DG55)=2,"пн",IF(WEEKDAY(DG55)=3,"вт",IF(WEEKDAY(DG55)=4,"ср",IF(WEEKDAY(DG55)=5,"чт",IF(WEEKDAY(DG55)=6,"пт",IF(WEEKDAY(DG55)=7,"сб",IF(WEEKDAY(DG55)=1,"вс",0))))))))</f>
        <v>пн</v>
      </c>
      <c r="DH54" s="15" t="str">
        <f t="shared" ref="DH54" si="555">IF(DH55="","",IF(WEEKDAY(DH55)=2,"пн",IF(WEEKDAY(DH55)=3,"вт",IF(WEEKDAY(DH55)=4,"ср",IF(WEEKDAY(DH55)=5,"чт",IF(WEEKDAY(DH55)=6,"пт",IF(WEEKDAY(DH55)=7,"сб",IF(WEEKDAY(DH55)=1,"вс",0))))))))</f>
        <v>вт</v>
      </c>
      <c r="DI54" s="15" t="str">
        <f t="shared" ref="DI54" si="556">IF(DI55="","",IF(WEEKDAY(DI55)=2,"пн",IF(WEEKDAY(DI55)=3,"вт",IF(WEEKDAY(DI55)=4,"ср",IF(WEEKDAY(DI55)=5,"чт",IF(WEEKDAY(DI55)=6,"пт",IF(WEEKDAY(DI55)=7,"сб",IF(WEEKDAY(DI55)=1,"вс",0))))))))</f>
        <v>ср</v>
      </c>
      <c r="DJ54" s="15" t="str">
        <f t="shared" ref="DJ54" si="557">IF(DJ55="","",IF(WEEKDAY(DJ55)=2,"пн",IF(WEEKDAY(DJ55)=3,"вт",IF(WEEKDAY(DJ55)=4,"ср",IF(WEEKDAY(DJ55)=5,"чт",IF(WEEKDAY(DJ55)=6,"пт",IF(WEEKDAY(DJ55)=7,"сб",IF(WEEKDAY(DJ55)=1,"вс",0))))))))</f>
        <v>чт</v>
      </c>
      <c r="DK54" s="15" t="str">
        <f t="shared" ref="DK54" si="558">IF(DK55="","",IF(WEEKDAY(DK55)=2,"пн",IF(WEEKDAY(DK55)=3,"вт",IF(WEEKDAY(DK55)=4,"ср",IF(WEEKDAY(DK55)=5,"чт",IF(WEEKDAY(DK55)=6,"пт",IF(WEEKDAY(DK55)=7,"сб",IF(WEEKDAY(DK55)=1,"вс",0))))))))</f>
        <v>пт</v>
      </c>
      <c r="DL54" s="15" t="str">
        <f t="shared" ref="DL54" si="559">IF(DL55="","",IF(WEEKDAY(DL55)=2,"пн",IF(WEEKDAY(DL55)=3,"вт",IF(WEEKDAY(DL55)=4,"ср",IF(WEEKDAY(DL55)=5,"чт",IF(WEEKDAY(DL55)=6,"пт",IF(WEEKDAY(DL55)=7,"сб",IF(WEEKDAY(DL55)=1,"вс",0))))))))</f>
        <v>сб</v>
      </c>
      <c r="DM54" s="15" t="str">
        <f t="shared" ref="DM54" si="560">IF(DM55="","",IF(WEEKDAY(DM55)=2,"пн",IF(WEEKDAY(DM55)=3,"вт",IF(WEEKDAY(DM55)=4,"ср",IF(WEEKDAY(DM55)=5,"чт",IF(WEEKDAY(DM55)=6,"пт",IF(WEEKDAY(DM55)=7,"сб",IF(WEEKDAY(DM55)=1,"вс",0))))))))</f>
        <v>вс</v>
      </c>
      <c r="DN54" s="15" t="str">
        <f t="shared" ref="DN54" si="561">IF(DN55="","",IF(WEEKDAY(DN55)=2,"пн",IF(WEEKDAY(DN55)=3,"вт",IF(WEEKDAY(DN55)=4,"ср",IF(WEEKDAY(DN55)=5,"чт",IF(WEEKDAY(DN55)=6,"пт",IF(WEEKDAY(DN55)=7,"сб",IF(WEEKDAY(DN55)=1,"вс",0))))))))</f>
        <v>пн</v>
      </c>
      <c r="DO54" s="15" t="str">
        <f t="shared" ref="DO54" si="562">IF(DO55="","",IF(WEEKDAY(DO55)=2,"пн",IF(WEEKDAY(DO55)=3,"вт",IF(WEEKDAY(DO55)=4,"ср",IF(WEEKDAY(DO55)=5,"чт",IF(WEEKDAY(DO55)=6,"пт",IF(WEEKDAY(DO55)=7,"сб",IF(WEEKDAY(DO55)=1,"вс",0))))))))</f>
        <v>вт</v>
      </c>
      <c r="DP54" s="15" t="str">
        <f t="shared" ref="DP54" si="563">IF(DP55="","",IF(WEEKDAY(DP55)=2,"пн",IF(WEEKDAY(DP55)=3,"вт",IF(WEEKDAY(DP55)=4,"ср",IF(WEEKDAY(DP55)=5,"чт",IF(WEEKDAY(DP55)=6,"пт",IF(WEEKDAY(DP55)=7,"сб",IF(WEEKDAY(DP55)=1,"вс",0))))))))</f>
        <v>ср</v>
      </c>
      <c r="DQ54" s="15" t="str">
        <f t="shared" ref="DQ54" si="564">IF(DQ55="","",IF(WEEKDAY(DQ55)=2,"пн",IF(WEEKDAY(DQ55)=3,"вт",IF(WEEKDAY(DQ55)=4,"ср",IF(WEEKDAY(DQ55)=5,"чт",IF(WEEKDAY(DQ55)=6,"пт",IF(WEEKDAY(DQ55)=7,"сб",IF(WEEKDAY(DQ55)=1,"вс",0))))))))</f>
        <v>чт</v>
      </c>
      <c r="DR54" s="15" t="str">
        <f t="shared" ref="DR54" si="565">IF(DR55="","",IF(WEEKDAY(DR55)=2,"пн",IF(WEEKDAY(DR55)=3,"вт",IF(WEEKDAY(DR55)=4,"ср",IF(WEEKDAY(DR55)=5,"чт",IF(WEEKDAY(DR55)=6,"пт",IF(WEEKDAY(DR55)=7,"сб",IF(WEEKDAY(DR55)=1,"вс",0))))))))</f>
        <v>пт</v>
      </c>
      <c r="DS54" s="15" t="str">
        <f t="shared" ref="DS54" si="566">IF(DS55="","",IF(WEEKDAY(DS55)=2,"пн",IF(WEEKDAY(DS55)=3,"вт",IF(WEEKDAY(DS55)=4,"ср",IF(WEEKDAY(DS55)=5,"чт",IF(WEEKDAY(DS55)=6,"пт",IF(WEEKDAY(DS55)=7,"сб",IF(WEEKDAY(DS55)=1,"вс",0))))))))</f>
        <v>сб</v>
      </c>
      <c r="DT54" s="15" t="str">
        <f t="shared" ref="DT54" si="567">IF(DT55="","",IF(WEEKDAY(DT55)=2,"пн",IF(WEEKDAY(DT55)=3,"вт",IF(WEEKDAY(DT55)=4,"ср",IF(WEEKDAY(DT55)=5,"чт",IF(WEEKDAY(DT55)=6,"пт",IF(WEEKDAY(DT55)=7,"сб",IF(WEEKDAY(DT55)=1,"вс",0))))))))</f>
        <v>вс</v>
      </c>
      <c r="DU54" s="15" t="str">
        <f t="shared" ref="DU54" si="568">IF(DU55="","",IF(WEEKDAY(DU55)=2,"пн",IF(WEEKDAY(DU55)=3,"вт",IF(WEEKDAY(DU55)=4,"ср",IF(WEEKDAY(DU55)=5,"чт",IF(WEEKDAY(DU55)=6,"пт",IF(WEEKDAY(DU55)=7,"сб",IF(WEEKDAY(DU55)=1,"вс",0))))))))</f>
        <v>пн</v>
      </c>
      <c r="DV54" s="15" t="str">
        <f t="shared" ref="DV54" si="569">IF(DV55="","",IF(WEEKDAY(DV55)=2,"пн",IF(WEEKDAY(DV55)=3,"вт",IF(WEEKDAY(DV55)=4,"ср",IF(WEEKDAY(DV55)=5,"чт",IF(WEEKDAY(DV55)=6,"пт",IF(WEEKDAY(DV55)=7,"сб",IF(WEEKDAY(DV55)=1,"вс",0))))))))</f>
        <v>вт</v>
      </c>
      <c r="DW54" s="15" t="str">
        <f t="shared" ref="DW54" si="570">IF(DW55="","",IF(WEEKDAY(DW55)=2,"пн",IF(WEEKDAY(DW55)=3,"вт",IF(WEEKDAY(DW55)=4,"ср",IF(WEEKDAY(DW55)=5,"чт",IF(WEEKDAY(DW55)=6,"пт",IF(WEEKDAY(DW55)=7,"сб",IF(WEEKDAY(DW55)=1,"вс",0))))))))</f>
        <v>ср</v>
      </c>
      <c r="DX54" s="15" t="str">
        <f t="shared" ref="DX54" si="571">IF(DX55="","",IF(WEEKDAY(DX55)=2,"пн",IF(WEEKDAY(DX55)=3,"вт",IF(WEEKDAY(DX55)=4,"ср",IF(WEEKDAY(DX55)=5,"чт",IF(WEEKDAY(DX55)=6,"пт",IF(WEEKDAY(DX55)=7,"сб",IF(WEEKDAY(DX55)=1,"вс",0))))))))</f>
        <v>чт</v>
      </c>
      <c r="DY54" s="15" t="str">
        <f t="shared" ref="DY54" si="572">IF(DY55="","",IF(WEEKDAY(DY55)=2,"пн",IF(WEEKDAY(DY55)=3,"вт",IF(WEEKDAY(DY55)=4,"ср",IF(WEEKDAY(DY55)=5,"чт",IF(WEEKDAY(DY55)=6,"пт",IF(WEEKDAY(DY55)=7,"сб",IF(WEEKDAY(DY55)=1,"вс",0))))))))</f>
        <v>пт</v>
      </c>
      <c r="DZ54" s="15" t="str">
        <f t="shared" ref="DZ54" si="573">IF(DZ55="","",IF(WEEKDAY(DZ55)=2,"пн",IF(WEEKDAY(DZ55)=3,"вт",IF(WEEKDAY(DZ55)=4,"ср",IF(WEEKDAY(DZ55)=5,"чт",IF(WEEKDAY(DZ55)=6,"пт",IF(WEEKDAY(DZ55)=7,"сб",IF(WEEKDAY(DZ55)=1,"вс",0))))))))</f>
        <v>сб</v>
      </c>
      <c r="EA54" s="15" t="str">
        <f t="shared" ref="EA54" si="574">IF(EA55="","",IF(WEEKDAY(EA55)=2,"пн",IF(WEEKDAY(EA55)=3,"вт",IF(WEEKDAY(EA55)=4,"ср",IF(WEEKDAY(EA55)=5,"чт",IF(WEEKDAY(EA55)=6,"пт",IF(WEEKDAY(EA55)=7,"сб",IF(WEEKDAY(EA55)=1,"вс",0))))))))</f>
        <v>вс</v>
      </c>
      <c r="EB54" s="15" t="str">
        <f t="shared" ref="EB54" si="575">IF(EB55="","",IF(WEEKDAY(EB55)=2,"пн",IF(WEEKDAY(EB55)=3,"вт",IF(WEEKDAY(EB55)=4,"ср",IF(WEEKDAY(EB55)=5,"чт",IF(WEEKDAY(EB55)=6,"пт",IF(WEEKDAY(EB55)=7,"сб",IF(WEEKDAY(EB55)=1,"вс",0))))))))</f>
        <v>пн</v>
      </c>
      <c r="EC54" s="15" t="str">
        <f t="shared" ref="EC54" si="576">IF(EC55="","",IF(WEEKDAY(EC55)=2,"пн",IF(WEEKDAY(EC55)=3,"вт",IF(WEEKDAY(EC55)=4,"ср",IF(WEEKDAY(EC55)=5,"чт",IF(WEEKDAY(EC55)=6,"пт",IF(WEEKDAY(EC55)=7,"сб",IF(WEEKDAY(EC55)=1,"вс",0))))))))</f>
        <v>вт</v>
      </c>
      <c r="ED54" s="15" t="str">
        <f t="shared" ref="ED54" si="577">IF(ED55="","",IF(WEEKDAY(ED55)=2,"пн",IF(WEEKDAY(ED55)=3,"вт",IF(WEEKDAY(ED55)=4,"ср",IF(WEEKDAY(ED55)=5,"чт",IF(WEEKDAY(ED55)=6,"пт",IF(WEEKDAY(ED55)=7,"сб",IF(WEEKDAY(ED55)=1,"вс",0))))))))</f>
        <v>ср</v>
      </c>
      <c r="EE54" s="15" t="str">
        <f t="shared" ref="EE54" si="578">IF(EE55="","",IF(WEEKDAY(EE55)=2,"пн",IF(WEEKDAY(EE55)=3,"вт",IF(WEEKDAY(EE55)=4,"ср",IF(WEEKDAY(EE55)=5,"чт",IF(WEEKDAY(EE55)=6,"пт",IF(WEEKDAY(EE55)=7,"сб",IF(WEEKDAY(EE55)=1,"вс",0))))))))</f>
        <v>чт</v>
      </c>
      <c r="EF54" s="15" t="str">
        <f t="shared" ref="EF54" si="579">IF(EF55="","",IF(WEEKDAY(EF55)=2,"пн",IF(WEEKDAY(EF55)=3,"вт",IF(WEEKDAY(EF55)=4,"ср",IF(WEEKDAY(EF55)=5,"чт",IF(WEEKDAY(EF55)=6,"пт",IF(WEEKDAY(EF55)=7,"сб",IF(WEEKDAY(EF55)=1,"вс",0))))))))</f>
        <v>пт</v>
      </c>
      <c r="EG54" s="15" t="str">
        <f t="shared" ref="EG54" si="580">IF(EG55="","",IF(WEEKDAY(EG55)=2,"пн",IF(WEEKDAY(EG55)=3,"вт",IF(WEEKDAY(EG55)=4,"ср",IF(WEEKDAY(EG55)=5,"чт",IF(WEEKDAY(EG55)=6,"пт",IF(WEEKDAY(EG55)=7,"сб",IF(WEEKDAY(EG55)=1,"вс",0))))))))</f>
        <v>сб</v>
      </c>
      <c r="EH54" s="15" t="str">
        <f t="shared" ref="EH54" si="581">IF(EH55="","",IF(WEEKDAY(EH55)=2,"пн",IF(WEEKDAY(EH55)=3,"вт",IF(WEEKDAY(EH55)=4,"ср",IF(WEEKDAY(EH55)=5,"чт",IF(WEEKDAY(EH55)=6,"пт",IF(WEEKDAY(EH55)=7,"сб",IF(WEEKDAY(EH55)=1,"вс",0))))))))</f>
        <v>вс</v>
      </c>
      <c r="EI54" s="15" t="str">
        <f t="shared" ref="EI54" si="582">IF(EI55="","",IF(WEEKDAY(EI55)=2,"пн",IF(WEEKDAY(EI55)=3,"вт",IF(WEEKDAY(EI55)=4,"ср",IF(WEEKDAY(EI55)=5,"чт",IF(WEEKDAY(EI55)=6,"пт",IF(WEEKDAY(EI55)=7,"сб",IF(WEEKDAY(EI55)=1,"вс",0))))))))</f>
        <v>пн</v>
      </c>
      <c r="EJ54" s="15" t="str">
        <f t="shared" ref="EJ54" si="583">IF(EJ55="","",IF(WEEKDAY(EJ55)=2,"пн",IF(WEEKDAY(EJ55)=3,"вт",IF(WEEKDAY(EJ55)=4,"ср",IF(WEEKDAY(EJ55)=5,"чт",IF(WEEKDAY(EJ55)=6,"пт",IF(WEEKDAY(EJ55)=7,"сб",IF(WEEKDAY(EJ55)=1,"вс",0))))))))</f>
        <v>вт</v>
      </c>
      <c r="EK54" s="15" t="str">
        <f t="shared" ref="EK54" si="584">IF(EK55="","",IF(WEEKDAY(EK55)=2,"пн",IF(WEEKDAY(EK55)=3,"вт",IF(WEEKDAY(EK55)=4,"ср",IF(WEEKDAY(EK55)=5,"чт",IF(WEEKDAY(EK55)=6,"пт",IF(WEEKDAY(EK55)=7,"сб",IF(WEEKDAY(EK55)=1,"вс",0))))))))</f>
        <v>ср</v>
      </c>
      <c r="EL54" s="15" t="str">
        <f t="shared" ref="EL54" si="585">IF(EL55="","",IF(WEEKDAY(EL55)=2,"пн",IF(WEEKDAY(EL55)=3,"вт",IF(WEEKDAY(EL55)=4,"ср",IF(WEEKDAY(EL55)=5,"чт",IF(WEEKDAY(EL55)=6,"пт",IF(WEEKDAY(EL55)=7,"сб",IF(WEEKDAY(EL55)=1,"вс",0))))))))</f>
        <v>чт</v>
      </c>
      <c r="EM54" s="15" t="str">
        <f t="shared" ref="EM54" si="586">IF(EM55="","",IF(WEEKDAY(EM55)=2,"пн",IF(WEEKDAY(EM55)=3,"вт",IF(WEEKDAY(EM55)=4,"ср",IF(WEEKDAY(EM55)=5,"чт",IF(WEEKDAY(EM55)=6,"пт",IF(WEEKDAY(EM55)=7,"сб",IF(WEEKDAY(EM55)=1,"вс",0))))))))</f>
        <v>пт</v>
      </c>
      <c r="EN54" s="15" t="str">
        <f t="shared" ref="EN54" si="587">IF(EN55="","",IF(WEEKDAY(EN55)=2,"пн",IF(WEEKDAY(EN55)=3,"вт",IF(WEEKDAY(EN55)=4,"ср",IF(WEEKDAY(EN55)=5,"чт",IF(WEEKDAY(EN55)=6,"пт",IF(WEEKDAY(EN55)=7,"сб",IF(WEEKDAY(EN55)=1,"вс",0))))))))</f>
        <v>сб</v>
      </c>
      <c r="EO54" s="15" t="str">
        <f t="shared" ref="EO54" si="588">IF(EO55="","",IF(WEEKDAY(EO55)=2,"пн",IF(WEEKDAY(EO55)=3,"вт",IF(WEEKDAY(EO55)=4,"ср",IF(WEEKDAY(EO55)=5,"чт",IF(WEEKDAY(EO55)=6,"пт",IF(WEEKDAY(EO55)=7,"сб",IF(WEEKDAY(EO55)=1,"вс",0))))))))</f>
        <v>вс</v>
      </c>
      <c r="EP54" s="15" t="str">
        <f t="shared" ref="EP54" si="589">IF(EP55="","",IF(WEEKDAY(EP55)=2,"пн",IF(WEEKDAY(EP55)=3,"вт",IF(WEEKDAY(EP55)=4,"ср",IF(WEEKDAY(EP55)=5,"чт",IF(WEEKDAY(EP55)=6,"пт",IF(WEEKDAY(EP55)=7,"сб",IF(WEEKDAY(EP55)=1,"вс",0))))))))</f>
        <v>пн</v>
      </c>
      <c r="EQ54" s="15" t="str">
        <f t="shared" ref="EQ54" si="590">IF(EQ55="","",IF(WEEKDAY(EQ55)=2,"пн",IF(WEEKDAY(EQ55)=3,"вт",IF(WEEKDAY(EQ55)=4,"ср",IF(WEEKDAY(EQ55)=5,"чт",IF(WEEKDAY(EQ55)=6,"пт",IF(WEEKDAY(EQ55)=7,"сб",IF(WEEKDAY(EQ55)=1,"вс",0))))))))</f>
        <v>вт</v>
      </c>
      <c r="ER54" s="15" t="str">
        <f t="shared" ref="ER54" si="591">IF(ER55="","",IF(WEEKDAY(ER55)=2,"пн",IF(WEEKDAY(ER55)=3,"вт",IF(WEEKDAY(ER55)=4,"ср",IF(WEEKDAY(ER55)=5,"чт",IF(WEEKDAY(ER55)=6,"пт",IF(WEEKDAY(ER55)=7,"сб",IF(WEEKDAY(ER55)=1,"вс",0))))))))</f>
        <v>ср</v>
      </c>
      <c r="ES54" s="15" t="str">
        <f t="shared" ref="ES54" si="592">IF(ES55="","",IF(WEEKDAY(ES55)=2,"пн",IF(WEEKDAY(ES55)=3,"вт",IF(WEEKDAY(ES55)=4,"ср",IF(WEEKDAY(ES55)=5,"чт",IF(WEEKDAY(ES55)=6,"пт",IF(WEEKDAY(ES55)=7,"сб",IF(WEEKDAY(ES55)=1,"вс",0))))))))</f>
        <v>чт</v>
      </c>
      <c r="ET54" s="15" t="str">
        <f t="shared" ref="ET54" si="593">IF(ET55="","",IF(WEEKDAY(ET55)=2,"пн",IF(WEEKDAY(ET55)=3,"вт",IF(WEEKDAY(ET55)=4,"ср",IF(WEEKDAY(ET55)=5,"чт",IF(WEEKDAY(ET55)=6,"пт",IF(WEEKDAY(ET55)=7,"сб",IF(WEEKDAY(ET55)=1,"вс",0))))))))</f>
        <v>пт</v>
      </c>
      <c r="EU54" s="15" t="str">
        <f t="shared" ref="EU54" si="594">IF(EU55="","",IF(WEEKDAY(EU55)=2,"пн",IF(WEEKDAY(EU55)=3,"вт",IF(WEEKDAY(EU55)=4,"ср",IF(WEEKDAY(EU55)=5,"чт",IF(WEEKDAY(EU55)=6,"пт",IF(WEEKDAY(EU55)=7,"сб",IF(WEEKDAY(EU55)=1,"вс",0))))))))</f>
        <v>сб</v>
      </c>
      <c r="EV54" s="15" t="str">
        <f t="shared" ref="EV54" si="595">IF(EV55="","",IF(WEEKDAY(EV55)=2,"пн",IF(WEEKDAY(EV55)=3,"вт",IF(WEEKDAY(EV55)=4,"ср",IF(WEEKDAY(EV55)=5,"чт",IF(WEEKDAY(EV55)=6,"пт",IF(WEEKDAY(EV55)=7,"сб",IF(WEEKDAY(EV55)=1,"вс",0))))))))</f>
        <v>вс</v>
      </c>
      <c r="EW54" s="15" t="str">
        <f t="shared" ref="EW54" si="596">IF(EW55="","",IF(WEEKDAY(EW55)=2,"пн",IF(WEEKDAY(EW55)=3,"вт",IF(WEEKDAY(EW55)=4,"ср",IF(WEEKDAY(EW55)=5,"чт",IF(WEEKDAY(EW55)=6,"пт",IF(WEEKDAY(EW55)=7,"сб",IF(WEEKDAY(EW55)=1,"вс",0))))))))</f>
        <v>пн</v>
      </c>
      <c r="EX54" s="15" t="str">
        <f t="shared" ref="EX54" si="597">IF(EX55="","",IF(WEEKDAY(EX55)=2,"пн",IF(WEEKDAY(EX55)=3,"вт",IF(WEEKDAY(EX55)=4,"ср",IF(WEEKDAY(EX55)=5,"чт",IF(WEEKDAY(EX55)=6,"пт",IF(WEEKDAY(EX55)=7,"сб",IF(WEEKDAY(EX55)=1,"вс",0))))))))</f>
        <v>вт</v>
      </c>
      <c r="EY54" s="15" t="str">
        <f t="shared" ref="EY54" si="598">IF(EY55="","",IF(WEEKDAY(EY55)=2,"пн",IF(WEEKDAY(EY55)=3,"вт",IF(WEEKDAY(EY55)=4,"ср",IF(WEEKDAY(EY55)=5,"чт",IF(WEEKDAY(EY55)=6,"пт",IF(WEEKDAY(EY55)=7,"сб",IF(WEEKDAY(EY55)=1,"вс",0))))))))</f>
        <v>ср</v>
      </c>
      <c r="EZ54" s="15" t="str">
        <f t="shared" ref="EZ54" si="599">IF(EZ55="","",IF(WEEKDAY(EZ55)=2,"пн",IF(WEEKDAY(EZ55)=3,"вт",IF(WEEKDAY(EZ55)=4,"ср",IF(WEEKDAY(EZ55)=5,"чт",IF(WEEKDAY(EZ55)=6,"пт",IF(WEEKDAY(EZ55)=7,"сб",IF(WEEKDAY(EZ55)=1,"вс",0))))))))</f>
        <v>чт</v>
      </c>
      <c r="FA54" s="15" t="str">
        <f t="shared" ref="FA54" si="600">IF(FA55="","",IF(WEEKDAY(FA55)=2,"пн",IF(WEEKDAY(FA55)=3,"вт",IF(WEEKDAY(FA55)=4,"ср",IF(WEEKDAY(FA55)=5,"чт",IF(WEEKDAY(FA55)=6,"пт",IF(WEEKDAY(FA55)=7,"сб",IF(WEEKDAY(FA55)=1,"вс",0))))))))</f>
        <v>пт</v>
      </c>
      <c r="FB54" s="15" t="str">
        <f t="shared" ref="FB54" si="601">IF(FB55="","",IF(WEEKDAY(FB55)=2,"пн",IF(WEEKDAY(FB55)=3,"вт",IF(WEEKDAY(FB55)=4,"ср",IF(WEEKDAY(FB55)=5,"чт",IF(WEEKDAY(FB55)=6,"пт",IF(WEEKDAY(FB55)=7,"сб",IF(WEEKDAY(FB55)=1,"вс",0))))))))</f>
        <v>сб</v>
      </c>
      <c r="FC54" s="15" t="str">
        <f t="shared" ref="FC54" si="602">IF(FC55="","",IF(WEEKDAY(FC55)=2,"пн",IF(WEEKDAY(FC55)=3,"вт",IF(WEEKDAY(FC55)=4,"ср",IF(WEEKDAY(FC55)=5,"чт",IF(WEEKDAY(FC55)=6,"пт",IF(WEEKDAY(FC55)=7,"сб",IF(WEEKDAY(FC55)=1,"вс",0))))))))</f>
        <v>вс</v>
      </c>
      <c r="FD54" s="15" t="str">
        <f t="shared" ref="FD54" si="603">IF(FD55="","",IF(WEEKDAY(FD55)=2,"пн",IF(WEEKDAY(FD55)=3,"вт",IF(WEEKDAY(FD55)=4,"ср",IF(WEEKDAY(FD55)=5,"чт",IF(WEEKDAY(FD55)=6,"пт",IF(WEEKDAY(FD55)=7,"сб",IF(WEEKDAY(FD55)=1,"вс",0))))))))</f>
        <v>пн</v>
      </c>
      <c r="FE54" s="15" t="str">
        <f t="shared" ref="FE54" si="604">IF(FE55="","",IF(WEEKDAY(FE55)=2,"пн",IF(WEEKDAY(FE55)=3,"вт",IF(WEEKDAY(FE55)=4,"ср",IF(WEEKDAY(FE55)=5,"чт",IF(WEEKDAY(FE55)=6,"пт",IF(WEEKDAY(FE55)=7,"сб",IF(WEEKDAY(FE55)=1,"вс",0))))))))</f>
        <v>вт</v>
      </c>
      <c r="FF54" s="15" t="str">
        <f t="shared" ref="FF54" si="605">IF(FF55="","",IF(WEEKDAY(FF55)=2,"пн",IF(WEEKDAY(FF55)=3,"вт",IF(WEEKDAY(FF55)=4,"ср",IF(WEEKDAY(FF55)=5,"чт",IF(WEEKDAY(FF55)=6,"пт",IF(WEEKDAY(FF55)=7,"сб",IF(WEEKDAY(FF55)=1,"вс",0))))))))</f>
        <v>ср</v>
      </c>
      <c r="FG54" s="15" t="str">
        <f t="shared" ref="FG54" si="606">IF(FG55="","",IF(WEEKDAY(FG55)=2,"пн",IF(WEEKDAY(FG55)=3,"вт",IF(WEEKDAY(FG55)=4,"ср",IF(WEEKDAY(FG55)=5,"чт",IF(WEEKDAY(FG55)=6,"пт",IF(WEEKDAY(FG55)=7,"сб",IF(WEEKDAY(FG55)=1,"вс",0))))))))</f>
        <v>чт</v>
      </c>
      <c r="FH54" s="15" t="str">
        <f t="shared" ref="FH54" si="607">IF(FH55="","",IF(WEEKDAY(FH55)=2,"пн",IF(WEEKDAY(FH55)=3,"вт",IF(WEEKDAY(FH55)=4,"ср",IF(WEEKDAY(FH55)=5,"чт",IF(WEEKDAY(FH55)=6,"пт",IF(WEEKDAY(FH55)=7,"сб",IF(WEEKDAY(FH55)=1,"вс",0))))))))</f>
        <v>пт</v>
      </c>
      <c r="FI54" s="15" t="str">
        <f t="shared" ref="FI54" si="608">IF(FI55="","",IF(WEEKDAY(FI55)=2,"пн",IF(WEEKDAY(FI55)=3,"вт",IF(WEEKDAY(FI55)=4,"ср",IF(WEEKDAY(FI55)=5,"чт",IF(WEEKDAY(FI55)=6,"пт",IF(WEEKDAY(FI55)=7,"сб",IF(WEEKDAY(FI55)=1,"вс",0))))))))</f>
        <v>сб</v>
      </c>
      <c r="FJ54" s="15" t="str">
        <f t="shared" ref="FJ54" si="609">IF(FJ55="","",IF(WEEKDAY(FJ55)=2,"пн",IF(WEEKDAY(FJ55)=3,"вт",IF(WEEKDAY(FJ55)=4,"ср",IF(WEEKDAY(FJ55)=5,"чт",IF(WEEKDAY(FJ55)=6,"пт",IF(WEEKDAY(FJ55)=7,"сб",IF(WEEKDAY(FJ55)=1,"вс",0))))))))</f>
        <v>вс</v>
      </c>
      <c r="FK54" s="15" t="str">
        <f t="shared" ref="FK54" si="610">IF(FK55="","",IF(WEEKDAY(FK55)=2,"пн",IF(WEEKDAY(FK55)=3,"вт",IF(WEEKDAY(FK55)=4,"ср",IF(WEEKDAY(FK55)=5,"чт",IF(WEEKDAY(FK55)=6,"пт",IF(WEEKDAY(FK55)=7,"сб",IF(WEEKDAY(FK55)=1,"вс",0))))))))</f>
        <v>пн</v>
      </c>
      <c r="FL54" s="15" t="str">
        <f t="shared" ref="FL54" si="611">IF(FL55="","",IF(WEEKDAY(FL55)=2,"пн",IF(WEEKDAY(FL55)=3,"вт",IF(WEEKDAY(FL55)=4,"ср",IF(WEEKDAY(FL55)=5,"чт",IF(WEEKDAY(FL55)=6,"пт",IF(WEEKDAY(FL55)=7,"сб",IF(WEEKDAY(FL55)=1,"вс",0))))))))</f>
        <v>вт</v>
      </c>
      <c r="FM54" s="15" t="str">
        <f t="shared" ref="FM54" si="612">IF(FM55="","",IF(WEEKDAY(FM55)=2,"пн",IF(WEEKDAY(FM55)=3,"вт",IF(WEEKDAY(FM55)=4,"ср",IF(WEEKDAY(FM55)=5,"чт",IF(WEEKDAY(FM55)=6,"пт",IF(WEEKDAY(FM55)=7,"сб",IF(WEEKDAY(FM55)=1,"вс",0))))))))</f>
        <v>ср</v>
      </c>
      <c r="FN54" s="15" t="str">
        <f t="shared" ref="FN54" si="613">IF(FN55="","",IF(WEEKDAY(FN55)=2,"пн",IF(WEEKDAY(FN55)=3,"вт",IF(WEEKDAY(FN55)=4,"ср",IF(WEEKDAY(FN55)=5,"чт",IF(WEEKDAY(FN55)=6,"пт",IF(WEEKDAY(FN55)=7,"сб",IF(WEEKDAY(FN55)=1,"вс",0))))))))</f>
        <v>чт</v>
      </c>
      <c r="FO54" s="15" t="str">
        <f t="shared" ref="FO54" si="614">IF(FO55="","",IF(WEEKDAY(FO55)=2,"пн",IF(WEEKDAY(FO55)=3,"вт",IF(WEEKDAY(FO55)=4,"ср",IF(WEEKDAY(FO55)=5,"чт",IF(WEEKDAY(FO55)=6,"пт",IF(WEEKDAY(FO55)=7,"сб",IF(WEEKDAY(FO55)=1,"вс",0))))))))</f>
        <v>пт</v>
      </c>
      <c r="FP54" s="15" t="str">
        <f t="shared" ref="FP54" si="615">IF(FP55="","",IF(WEEKDAY(FP55)=2,"пн",IF(WEEKDAY(FP55)=3,"вт",IF(WEEKDAY(FP55)=4,"ср",IF(WEEKDAY(FP55)=5,"чт",IF(WEEKDAY(FP55)=6,"пт",IF(WEEKDAY(FP55)=7,"сб",IF(WEEKDAY(FP55)=1,"вс",0))))))))</f>
        <v>сб</v>
      </c>
      <c r="FQ54" s="15" t="str">
        <f t="shared" ref="FQ54" si="616">IF(FQ55="","",IF(WEEKDAY(FQ55)=2,"пн",IF(WEEKDAY(FQ55)=3,"вт",IF(WEEKDAY(FQ55)=4,"ср",IF(WEEKDAY(FQ55)=5,"чт",IF(WEEKDAY(FQ55)=6,"пт",IF(WEEKDAY(FQ55)=7,"сб",IF(WEEKDAY(FQ55)=1,"вс",0))))))))</f>
        <v>вс</v>
      </c>
      <c r="FR54" s="15" t="str">
        <f t="shared" ref="FR54" si="617">IF(FR55="","",IF(WEEKDAY(FR55)=2,"пн",IF(WEEKDAY(FR55)=3,"вт",IF(WEEKDAY(FR55)=4,"ср",IF(WEEKDAY(FR55)=5,"чт",IF(WEEKDAY(FR55)=6,"пт",IF(WEEKDAY(FR55)=7,"сб",IF(WEEKDAY(FR55)=1,"вс",0))))))))</f>
        <v>пн</v>
      </c>
      <c r="FS54" s="15" t="str">
        <f t="shared" ref="FS54" si="618">IF(FS55="","",IF(WEEKDAY(FS55)=2,"пн",IF(WEEKDAY(FS55)=3,"вт",IF(WEEKDAY(FS55)=4,"ср",IF(WEEKDAY(FS55)=5,"чт",IF(WEEKDAY(FS55)=6,"пт",IF(WEEKDAY(FS55)=7,"сб",IF(WEEKDAY(FS55)=1,"вс",0))))))))</f>
        <v>вт</v>
      </c>
      <c r="FT54" s="15" t="str">
        <f t="shared" ref="FT54" si="619">IF(FT55="","",IF(WEEKDAY(FT55)=2,"пн",IF(WEEKDAY(FT55)=3,"вт",IF(WEEKDAY(FT55)=4,"ср",IF(WEEKDAY(FT55)=5,"чт",IF(WEEKDAY(FT55)=6,"пт",IF(WEEKDAY(FT55)=7,"сб",IF(WEEKDAY(FT55)=1,"вс",0))))))))</f>
        <v>ср</v>
      </c>
      <c r="FU54" s="15" t="str">
        <f t="shared" ref="FU54" si="620">IF(FU55="","",IF(WEEKDAY(FU55)=2,"пн",IF(WEEKDAY(FU55)=3,"вт",IF(WEEKDAY(FU55)=4,"ср",IF(WEEKDAY(FU55)=5,"чт",IF(WEEKDAY(FU55)=6,"пт",IF(WEEKDAY(FU55)=7,"сб",IF(WEEKDAY(FU55)=1,"вс",0))))))))</f>
        <v>чт</v>
      </c>
      <c r="FV54" s="15" t="str">
        <f t="shared" ref="FV54" si="621">IF(FV55="","",IF(WEEKDAY(FV55)=2,"пн",IF(WEEKDAY(FV55)=3,"вт",IF(WEEKDAY(FV55)=4,"ср",IF(WEEKDAY(FV55)=5,"чт",IF(WEEKDAY(FV55)=6,"пт",IF(WEEKDAY(FV55)=7,"сб",IF(WEEKDAY(FV55)=1,"вс",0))))))))</f>
        <v>пт</v>
      </c>
      <c r="FW54" s="15" t="str">
        <f t="shared" ref="FW54" si="622">IF(FW55="","",IF(WEEKDAY(FW55)=2,"пн",IF(WEEKDAY(FW55)=3,"вт",IF(WEEKDAY(FW55)=4,"ср",IF(WEEKDAY(FW55)=5,"чт",IF(WEEKDAY(FW55)=6,"пт",IF(WEEKDAY(FW55)=7,"сб",IF(WEEKDAY(FW55)=1,"вс",0))))))))</f>
        <v>сб</v>
      </c>
      <c r="FX54" s="15" t="str">
        <f t="shared" ref="FX54" si="623">IF(FX55="","",IF(WEEKDAY(FX55)=2,"пн",IF(WEEKDAY(FX55)=3,"вт",IF(WEEKDAY(FX55)=4,"ср",IF(WEEKDAY(FX55)=5,"чт",IF(WEEKDAY(FX55)=6,"пт",IF(WEEKDAY(FX55)=7,"сб",IF(WEEKDAY(FX55)=1,"вс",0))))))))</f>
        <v>вс</v>
      </c>
      <c r="FY54" s="15" t="str">
        <f t="shared" ref="FY54" si="624">IF(FY55="","",IF(WEEKDAY(FY55)=2,"пн",IF(WEEKDAY(FY55)=3,"вт",IF(WEEKDAY(FY55)=4,"ср",IF(WEEKDAY(FY55)=5,"чт",IF(WEEKDAY(FY55)=6,"пт",IF(WEEKDAY(FY55)=7,"сб",IF(WEEKDAY(FY55)=1,"вс",0))))))))</f>
        <v>пн</v>
      </c>
      <c r="FZ54" s="15" t="str">
        <f t="shared" ref="FZ54" si="625">IF(FZ55="","",IF(WEEKDAY(FZ55)=2,"пн",IF(WEEKDAY(FZ55)=3,"вт",IF(WEEKDAY(FZ55)=4,"ср",IF(WEEKDAY(FZ55)=5,"чт",IF(WEEKDAY(FZ55)=6,"пт",IF(WEEKDAY(FZ55)=7,"сб",IF(WEEKDAY(FZ55)=1,"вс",0))))))))</f>
        <v>вт</v>
      </c>
      <c r="GA54" s="15" t="str">
        <f t="shared" ref="GA54" si="626">IF(GA55="","",IF(WEEKDAY(GA55)=2,"пн",IF(WEEKDAY(GA55)=3,"вт",IF(WEEKDAY(GA55)=4,"ср",IF(WEEKDAY(GA55)=5,"чт",IF(WEEKDAY(GA55)=6,"пт",IF(WEEKDAY(GA55)=7,"сб",IF(WEEKDAY(GA55)=1,"вс",0))))))))</f>
        <v>ср</v>
      </c>
      <c r="GB54" s="15" t="str">
        <f t="shared" ref="GB54" si="627">IF(GB55="","",IF(WEEKDAY(GB55)=2,"пн",IF(WEEKDAY(GB55)=3,"вт",IF(WEEKDAY(GB55)=4,"ср",IF(WEEKDAY(GB55)=5,"чт",IF(WEEKDAY(GB55)=6,"пт",IF(WEEKDAY(GB55)=7,"сб",IF(WEEKDAY(GB55)=1,"вс",0))))))))</f>
        <v>чт</v>
      </c>
      <c r="GC54" s="15" t="str">
        <f t="shared" ref="GC54" si="628">IF(GC55="","",IF(WEEKDAY(GC55)=2,"пн",IF(WEEKDAY(GC55)=3,"вт",IF(WEEKDAY(GC55)=4,"ср",IF(WEEKDAY(GC55)=5,"чт",IF(WEEKDAY(GC55)=6,"пт",IF(WEEKDAY(GC55)=7,"сб",IF(WEEKDAY(GC55)=1,"вс",0))))))))</f>
        <v>пт</v>
      </c>
      <c r="GD54" s="15" t="str">
        <f t="shared" ref="GD54" si="629">IF(GD55="","",IF(WEEKDAY(GD55)=2,"пн",IF(WEEKDAY(GD55)=3,"вт",IF(WEEKDAY(GD55)=4,"ср",IF(WEEKDAY(GD55)=5,"чт",IF(WEEKDAY(GD55)=6,"пт",IF(WEEKDAY(GD55)=7,"сб",IF(WEEKDAY(GD55)=1,"вс",0))))))))</f>
        <v>сб</v>
      </c>
      <c r="GE54" s="15" t="str">
        <f t="shared" ref="GE54" si="630">IF(GE55="","",IF(WEEKDAY(GE55)=2,"пн",IF(WEEKDAY(GE55)=3,"вт",IF(WEEKDAY(GE55)=4,"ср",IF(WEEKDAY(GE55)=5,"чт",IF(WEEKDAY(GE55)=6,"пт",IF(WEEKDAY(GE55)=7,"сб",IF(WEEKDAY(GE55)=1,"вс",0))))))))</f>
        <v>вс</v>
      </c>
      <c r="GF54" s="15" t="str">
        <f t="shared" ref="GF54" si="631">IF(GF55="","",IF(WEEKDAY(GF55)=2,"пн",IF(WEEKDAY(GF55)=3,"вт",IF(WEEKDAY(GF55)=4,"ср",IF(WEEKDAY(GF55)=5,"чт",IF(WEEKDAY(GF55)=6,"пт",IF(WEEKDAY(GF55)=7,"сб",IF(WEEKDAY(GF55)=1,"вс",0))))))))</f>
        <v>пн</v>
      </c>
      <c r="GG54" s="15" t="str">
        <f t="shared" ref="GG54" si="632">IF(GG55="","",IF(WEEKDAY(GG55)=2,"пн",IF(WEEKDAY(GG55)=3,"вт",IF(WEEKDAY(GG55)=4,"ср",IF(WEEKDAY(GG55)=5,"чт",IF(WEEKDAY(GG55)=6,"пт",IF(WEEKDAY(GG55)=7,"сб",IF(WEEKDAY(GG55)=1,"вс",0))))))))</f>
        <v>вт</v>
      </c>
      <c r="GH54" s="15" t="str">
        <f t="shared" ref="GH54" si="633">IF(GH55="","",IF(WEEKDAY(GH55)=2,"пн",IF(WEEKDAY(GH55)=3,"вт",IF(WEEKDAY(GH55)=4,"ср",IF(WEEKDAY(GH55)=5,"чт",IF(WEEKDAY(GH55)=6,"пт",IF(WEEKDAY(GH55)=7,"сб",IF(WEEKDAY(GH55)=1,"вс",0))))))))</f>
        <v>ср</v>
      </c>
      <c r="GI54" s="15" t="str">
        <f t="shared" ref="GI54" si="634">IF(GI55="","",IF(WEEKDAY(GI55)=2,"пн",IF(WEEKDAY(GI55)=3,"вт",IF(WEEKDAY(GI55)=4,"ср",IF(WEEKDAY(GI55)=5,"чт",IF(WEEKDAY(GI55)=6,"пт",IF(WEEKDAY(GI55)=7,"сб",IF(WEEKDAY(GI55)=1,"вс",0))))))))</f>
        <v>чт</v>
      </c>
      <c r="GJ54" s="15" t="str">
        <f t="shared" ref="GJ54" si="635">IF(GJ55="","",IF(WEEKDAY(GJ55)=2,"пн",IF(WEEKDAY(GJ55)=3,"вт",IF(WEEKDAY(GJ55)=4,"ср",IF(WEEKDAY(GJ55)=5,"чт",IF(WEEKDAY(GJ55)=6,"пт",IF(WEEKDAY(GJ55)=7,"сб",IF(WEEKDAY(GJ55)=1,"вс",0))))))))</f>
        <v>пт</v>
      </c>
      <c r="GK54" s="15" t="str">
        <f t="shared" ref="GK54" si="636">IF(GK55="","",IF(WEEKDAY(GK55)=2,"пн",IF(WEEKDAY(GK55)=3,"вт",IF(WEEKDAY(GK55)=4,"ср",IF(WEEKDAY(GK55)=5,"чт",IF(WEEKDAY(GK55)=6,"пт",IF(WEEKDAY(GK55)=7,"сб",IF(WEEKDAY(GK55)=1,"вс",0))))))))</f>
        <v>сб</v>
      </c>
      <c r="GL54" s="15" t="str">
        <f t="shared" ref="GL54" si="637">IF(GL55="","",IF(WEEKDAY(GL55)=2,"пн",IF(WEEKDAY(GL55)=3,"вт",IF(WEEKDAY(GL55)=4,"ср",IF(WEEKDAY(GL55)=5,"чт",IF(WEEKDAY(GL55)=6,"пт",IF(WEEKDAY(GL55)=7,"сб",IF(WEEKDAY(GL55)=1,"вс",0))))))))</f>
        <v>вс</v>
      </c>
      <c r="GM54" s="15" t="str">
        <f t="shared" ref="GM54" si="638">IF(GM55="","",IF(WEEKDAY(GM55)=2,"пн",IF(WEEKDAY(GM55)=3,"вт",IF(WEEKDAY(GM55)=4,"ср",IF(WEEKDAY(GM55)=5,"чт",IF(WEEKDAY(GM55)=6,"пт",IF(WEEKDAY(GM55)=7,"сб",IF(WEEKDAY(GM55)=1,"вс",0))))))))</f>
        <v>пн</v>
      </c>
      <c r="GN54" s="15" t="str">
        <f t="shared" ref="GN54" si="639">IF(GN55="","",IF(WEEKDAY(GN55)=2,"пн",IF(WEEKDAY(GN55)=3,"вт",IF(WEEKDAY(GN55)=4,"ср",IF(WEEKDAY(GN55)=5,"чт",IF(WEEKDAY(GN55)=6,"пт",IF(WEEKDAY(GN55)=7,"сб",IF(WEEKDAY(GN55)=1,"вс",0))))))))</f>
        <v>вт</v>
      </c>
      <c r="GO54" s="15" t="str">
        <f t="shared" ref="GO54" si="640">IF(GO55="","",IF(WEEKDAY(GO55)=2,"пн",IF(WEEKDAY(GO55)=3,"вт",IF(WEEKDAY(GO55)=4,"ср",IF(WEEKDAY(GO55)=5,"чт",IF(WEEKDAY(GO55)=6,"пт",IF(WEEKDAY(GO55)=7,"сб",IF(WEEKDAY(GO55)=1,"вс",0))))))))</f>
        <v>ср</v>
      </c>
      <c r="GP54" s="15" t="str">
        <f t="shared" ref="GP54" si="641">IF(GP55="","",IF(WEEKDAY(GP55)=2,"пн",IF(WEEKDAY(GP55)=3,"вт",IF(WEEKDAY(GP55)=4,"ср",IF(WEEKDAY(GP55)=5,"чт",IF(WEEKDAY(GP55)=6,"пт",IF(WEEKDAY(GP55)=7,"сб",IF(WEEKDAY(GP55)=1,"вс",0))))))))</f>
        <v>чт</v>
      </c>
      <c r="GQ54" s="15" t="str">
        <f t="shared" ref="GQ54" si="642">IF(GQ55="","",IF(WEEKDAY(GQ55)=2,"пн",IF(WEEKDAY(GQ55)=3,"вт",IF(WEEKDAY(GQ55)=4,"ср",IF(WEEKDAY(GQ55)=5,"чт",IF(WEEKDAY(GQ55)=6,"пт",IF(WEEKDAY(GQ55)=7,"сб",IF(WEEKDAY(GQ55)=1,"вс",0))))))))</f>
        <v>пт</v>
      </c>
      <c r="GR54" s="15" t="str">
        <f t="shared" ref="GR54" si="643">IF(GR55="","",IF(WEEKDAY(GR55)=2,"пн",IF(WEEKDAY(GR55)=3,"вт",IF(WEEKDAY(GR55)=4,"ср",IF(WEEKDAY(GR55)=5,"чт",IF(WEEKDAY(GR55)=6,"пт",IF(WEEKDAY(GR55)=7,"сб",IF(WEEKDAY(GR55)=1,"вс",0))))))))</f>
        <v>сб</v>
      </c>
      <c r="GS54" s="15" t="str">
        <f t="shared" ref="GS54" si="644">IF(GS55="","",IF(WEEKDAY(GS55)=2,"пн",IF(WEEKDAY(GS55)=3,"вт",IF(WEEKDAY(GS55)=4,"ср",IF(WEEKDAY(GS55)=5,"чт",IF(WEEKDAY(GS55)=6,"пт",IF(WEEKDAY(GS55)=7,"сб",IF(WEEKDAY(GS55)=1,"вс",0))))))))</f>
        <v>вс</v>
      </c>
      <c r="GT54" s="15" t="str">
        <f t="shared" ref="GT54" si="645">IF(GT55="","",IF(WEEKDAY(GT55)=2,"пн",IF(WEEKDAY(GT55)=3,"вт",IF(WEEKDAY(GT55)=4,"ср",IF(WEEKDAY(GT55)=5,"чт",IF(WEEKDAY(GT55)=6,"пт",IF(WEEKDAY(GT55)=7,"сб",IF(WEEKDAY(GT55)=1,"вс",0))))))))</f>
        <v>пн</v>
      </c>
      <c r="GU54" s="15" t="str">
        <f t="shared" ref="GU54" si="646">IF(GU55="","",IF(WEEKDAY(GU55)=2,"пн",IF(WEEKDAY(GU55)=3,"вт",IF(WEEKDAY(GU55)=4,"ср",IF(WEEKDAY(GU55)=5,"чт",IF(WEEKDAY(GU55)=6,"пт",IF(WEEKDAY(GU55)=7,"сб",IF(WEEKDAY(GU55)=1,"вс",0))))))))</f>
        <v>вт</v>
      </c>
      <c r="GV54" s="15" t="str">
        <f t="shared" ref="GV54" si="647">IF(GV55="","",IF(WEEKDAY(GV55)=2,"пн",IF(WEEKDAY(GV55)=3,"вт",IF(WEEKDAY(GV55)=4,"ср",IF(WEEKDAY(GV55)=5,"чт",IF(WEEKDAY(GV55)=6,"пт",IF(WEEKDAY(GV55)=7,"сб",IF(WEEKDAY(GV55)=1,"вс",0))))))))</f>
        <v>ср</v>
      </c>
      <c r="GW54" s="15" t="str">
        <f t="shared" ref="GW54" si="648">IF(GW55="","",IF(WEEKDAY(GW55)=2,"пн",IF(WEEKDAY(GW55)=3,"вт",IF(WEEKDAY(GW55)=4,"ср",IF(WEEKDAY(GW55)=5,"чт",IF(WEEKDAY(GW55)=6,"пт",IF(WEEKDAY(GW55)=7,"сб",IF(WEEKDAY(GW55)=1,"вс",0))))))))</f>
        <v>чт</v>
      </c>
      <c r="GX54" s="15" t="str">
        <f t="shared" ref="GX54" si="649">IF(GX55="","",IF(WEEKDAY(GX55)=2,"пн",IF(WEEKDAY(GX55)=3,"вт",IF(WEEKDAY(GX55)=4,"ср",IF(WEEKDAY(GX55)=5,"чт",IF(WEEKDAY(GX55)=6,"пт",IF(WEEKDAY(GX55)=7,"сб",IF(WEEKDAY(GX55)=1,"вс",0))))))))</f>
        <v>пт</v>
      </c>
      <c r="GY54" s="15" t="str">
        <f t="shared" ref="GY54" si="650">IF(GY55="","",IF(WEEKDAY(GY55)=2,"пн",IF(WEEKDAY(GY55)=3,"вт",IF(WEEKDAY(GY55)=4,"ср",IF(WEEKDAY(GY55)=5,"чт",IF(WEEKDAY(GY55)=6,"пт",IF(WEEKDAY(GY55)=7,"сб",IF(WEEKDAY(GY55)=1,"вс",0))))))))</f>
        <v>сб</v>
      </c>
      <c r="GZ54" s="15" t="str">
        <f t="shared" ref="GZ54" si="651">IF(GZ55="","",IF(WEEKDAY(GZ55)=2,"пн",IF(WEEKDAY(GZ55)=3,"вт",IF(WEEKDAY(GZ55)=4,"ср",IF(WEEKDAY(GZ55)=5,"чт",IF(WEEKDAY(GZ55)=6,"пт",IF(WEEKDAY(GZ55)=7,"сб",IF(WEEKDAY(GZ55)=1,"вс",0))))))))</f>
        <v>вс</v>
      </c>
      <c r="HA54" s="15" t="str">
        <f t="shared" ref="HA54" si="652">IF(HA55="","",IF(WEEKDAY(HA55)=2,"пн",IF(WEEKDAY(HA55)=3,"вт",IF(WEEKDAY(HA55)=4,"ср",IF(WEEKDAY(HA55)=5,"чт",IF(WEEKDAY(HA55)=6,"пт",IF(WEEKDAY(HA55)=7,"сб",IF(WEEKDAY(HA55)=1,"вс",0))))))))</f>
        <v>пн</v>
      </c>
      <c r="HB54" s="15" t="str">
        <f t="shared" ref="HB54" si="653">IF(HB55="","",IF(WEEKDAY(HB55)=2,"пн",IF(WEEKDAY(HB55)=3,"вт",IF(WEEKDAY(HB55)=4,"ср",IF(WEEKDAY(HB55)=5,"чт",IF(WEEKDAY(HB55)=6,"пт",IF(WEEKDAY(HB55)=7,"сб",IF(WEEKDAY(HB55)=1,"вс",0))))))))</f>
        <v>вт</v>
      </c>
      <c r="HC54" s="15" t="str">
        <f t="shared" ref="HC54" si="654">IF(HC55="","",IF(WEEKDAY(HC55)=2,"пн",IF(WEEKDAY(HC55)=3,"вт",IF(WEEKDAY(HC55)=4,"ср",IF(WEEKDAY(HC55)=5,"чт",IF(WEEKDAY(HC55)=6,"пт",IF(WEEKDAY(HC55)=7,"сб",IF(WEEKDAY(HC55)=1,"вс",0))))))))</f>
        <v>ср</v>
      </c>
      <c r="HD54" s="15" t="str">
        <f t="shared" ref="HD54" si="655">IF(HD55="","",IF(WEEKDAY(HD55)=2,"пн",IF(WEEKDAY(HD55)=3,"вт",IF(WEEKDAY(HD55)=4,"ср",IF(WEEKDAY(HD55)=5,"чт",IF(WEEKDAY(HD55)=6,"пт",IF(WEEKDAY(HD55)=7,"сб",IF(WEEKDAY(HD55)=1,"вс",0))))))))</f>
        <v>чт</v>
      </c>
      <c r="HE54" s="15" t="str">
        <f t="shared" ref="HE54" si="656">IF(HE55="","",IF(WEEKDAY(HE55)=2,"пн",IF(WEEKDAY(HE55)=3,"вт",IF(WEEKDAY(HE55)=4,"ср",IF(WEEKDAY(HE55)=5,"чт",IF(WEEKDAY(HE55)=6,"пт",IF(WEEKDAY(HE55)=7,"сб",IF(WEEKDAY(HE55)=1,"вс",0))))))))</f>
        <v>пт</v>
      </c>
      <c r="HF54" s="15" t="str">
        <f t="shared" ref="HF54" si="657">IF(HF55="","",IF(WEEKDAY(HF55)=2,"пн",IF(WEEKDAY(HF55)=3,"вт",IF(WEEKDAY(HF55)=4,"ср",IF(WEEKDAY(HF55)=5,"чт",IF(WEEKDAY(HF55)=6,"пт",IF(WEEKDAY(HF55)=7,"сб",IF(WEEKDAY(HF55)=1,"вс",0))))))))</f>
        <v>сб</v>
      </c>
      <c r="HG54" s="15" t="str">
        <f t="shared" ref="HG54" si="658">IF(HG55="","",IF(WEEKDAY(HG55)=2,"пн",IF(WEEKDAY(HG55)=3,"вт",IF(WEEKDAY(HG55)=4,"ср",IF(WEEKDAY(HG55)=5,"чт",IF(WEEKDAY(HG55)=6,"пт",IF(WEEKDAY(HG55)=7,"сб",IF(WEEKDAY(HG55)=1,"вс",0))))))))</f>
        <v>вс</v>
      </c>
      <c r="HH54" s="15" t="str">
        <f t="shared" ref="HH54" si="659">IF(HH55="","",IF(WEEKDAY(HH55)=2,"пн",IF(WEEKDAY(HH55)=3,"вт",IF(WEEKDAY(HH55)=4,"ср",IF(WEEKDAY(HH55)=5,"чт",IF(WEEKDAY(HH55)=6,"пт",IF(WEEKDAY(HH55)=7,"сб",IF(WEEKDAY(HH55)=1,"вс",0))))))))</f>
        <v>пн</v>
      </c>
      <c r="HI54" s="15" t="str">
        <f t="shared" ref="HI54" si="660">IF(HI55="","",IF(WEEKDAY(HI55)=2,"пн",IF(WEEKDAY(HI55)=3,"вт",IF(WEEKDAY(HI55)=4,"ср",IF(WEEKDAY(HI55)=5,"чт",IF(WEEKDAY(HI55)=6,"пт",IF(WEEKDAY(HI55)=7,"сб",IF(WEEKDAY(HI55)=1,"вс",0))))))))</f>
        <v>вт</v>
      </c>
      <c r="HJ54" s="15" t="str">
        <f t="shared" ref="HJ54" si="661">IF(HJ55="","",IF(WEEKDAY(HJ55)=2,"пн",IF(WEEKDAY(HJ55)=3,"вт",IF(WEEKDAY(HJ55)=4,"ср",IF(WEEKDAY(HJ55)=5,"чт",IF(WEEKDAY(HJ55)=6,"пт",IF(WEEKDAY(HJ55)=7,"сб",IF(WEEKDAY(HJ55)=1,"вс",0))))))))</f>
        <v>ср</v>
      </c>
      <c r="HK54" s="15" t="str">
        <f t="shared" ref="HK54" si="662">IF(HK55="","",IF(WEEKDAY(HK55)=2,"пн",IF(WEEKDAY(HK55)=3,"вт",IF(WEEKDAY(HK55)=4,"ср",IF(WEEKDAY(HK55)=5,"чт",IF(WEEKDAY(HK55)=6,"пт",IF(WEEKDAY(HK55)=7,"сб",IF(WEEKDAY(HK55)=1,"вс",0))))))))</f>
        <v>чт</v>
      </c>
      <c r="HL54" s="15" t="str">
        <f t="shared" ref="HL54" si="663">IF(HL55="","",IF(WEEKDAY(HL55)=2,"пн",IF(WEEKDAY(HL55)=3,"вт",IF(WEEKDAY(HL55)=4,"ср",IF(WEEKDAY(HL55)=5,"чт",IF(WEEKDAY(HL55)=6,"пт",IF(WEEKDAY(HL55)=7,"сб",IF(WEEKDAY(HL55)=1,"вс",0))))))))</f>
        <v>пт</v>
      </c>
      <c r="HM54" s="15" t="str">
        <f t="shared" ref="HM54" si="664">IF(HM55="","",IF(WEEKDAY(HM55)=2,"пн",IF(WEEKDAY(HM55)=3,"вт",IF(WEEKDAY(HM55)=4,"ср",IF(WEEKDAY(HM55)=5,"чт",IF(WEEKDAY(HM55)=6,"пт",IF(WEEKDAY(HM55)=7,"сб",IF(WEEKDAY(HM55)=1,"вс",0))))))))</f>
        <v>сб</v>
      </c>
      <c r="HN54" s="15" t="str">
        <f t="shared" ref="HN54" si="665">IF(HN55="","",IF(WEEKDAY(HN55)=2,"пн",IF(WEEKDAY(HN55)=3,"вт",IF(WEEKDAY(HN55)=4,"ср",IF(WEEKDAY(HN55)=5,"чт",IF(WEEKDAY(HN55)=6,"пт",IF(WEEKDAY(HN55)=7,"сб",IF(WEEKDAY(HN55)=1,"вс",0))))))))</f>
        <v>вс</v>
      </c>
      <c r="HO54" s="15" t="str">
        <f t="shared" ref="HO54" si="666">IF(HO55="","",IF(WEEKDAY(HO55)=2,"пн",IF(WEEKDAY(HO55)=3,"вт",IF(WEEKDAY(HO55)=4,"ср",IF(WEEKDAY(HO55)=5,"чт",IF(WEEKDAY(HO55)=6,"пт",IF(WEEKDAY(HO55)=7,"сб",IF(WEEKDAY(HO55)=1,"вс",0))))))))</f>
        <v>пн</v>
      </c>
      <c r="HP54" s="15" t="str">
        <f t="shared" ref="HP54" si="667">IF(HP55="","",IF(WEEKDAY(HP55)=2,"пн",IF(WEEKDAY(HP55)=3,"вт",IF(WEEKDAY(HP55)=4,"ср",IF(WEEKDAY(HP55)=5,"чт",IF(WEEKDAY(HP55)=6,"пт",IF(WEEKDAY(HP55)=7,"сб",IF(WEEKDAY(HP55)=1,"вс",0))))))))</f>
        <v>вт</v>
      </c>
      <c r="HQ54" s="15" t="str">
        <f t="shared" ref="HQ54" si="668">IF(HQ55="","",IF(WEEKDAY(HQ55)=2,"пн",IF(WEEKDAY(HQ55)=3,"вт",IF(WEEKDAY(HQ55)=4,"ср",IF(WEEKDAY(HQ55)=5,"чт",IF(WEEKDAY(HQ55)=6,"пт",IF(WEEKDAY(HQ55)=7,"сб",IF(WEEKDAY(HQ55)=1,"вс",0))))))))</f>
        <v>ср</v>
      </c>
      <c r="HR54" s="15" t="str">
        <f t="shared" ref="HR54" si="669">IF(HR55="","",IF(WEEKDAY(HR55)=2,"пн",IF(WEEKDAY(HR55)=3,"вт",IF(WEEKDAY(HR55)=4,"ср",IF(WEEKDAY(HR55)=5,"чт",IF(WEEKDAY(HR55)=6,"пт",IF(WEEKDAY(HR55)=7,"сб",IF(WEEKDAY(HR55)=1,"вс",0))))))))</f>
        <v>чт</v>
      </c>
      <c r="HS54" s="15" t="str">
        <f t="shared" ref="HS54" si="670">IF(HS55="","",IF(WEEKDAY(HS55)=2,"пн",IF(WEEKDAY(HS55)=3,"вт",IF(WEEKDAY(HS55)=4,"ср",IF(WEEKDAY(HS55)=5,"чт",IF(WEEKDAY(HS55)=6,"пт",IF(WEEKDAY(HS55)=7,"сб",IF(WEEKDAY(HS55)=1,"вс",0))))))))</f>
        <v>пт</v>
      </c>
      <c r="HT54" s="15" t="str">
        <f t="shared" ref="HT54" si="671">IF(HT55="","",IF(WEEKDAY(HT55)=2,"пн",IF(WEEKDAY(HT55)=3,"вт",IF(WEEKDAY(HT55)=4,"ср",IF(WEEKDAY(HT55)=5,"чт",IF(WEEKDAY(HT55)=6,"пт",IF(WEEKDAY(HT55)=7,"сб",IF(WEEKDAY(HT55)=1,"вс",0))))))))</f>
        <v>сб</v>
      </c>
      <c r="HU54" s="15" t="str">
        <f t="shared" ref="HU54" si="672">IF(HU55="","",IF(WEEKDAY(HU55)=2,"пн",IF(WEEKDAY(HU55)=3,"вт",IF(WEEKDAY(HU55)=4,"ср",IF(WEEKDAY(HU55)=5,"чт",IF(WEEKDAY(HU55)=6,"пт",IF(WEEKDAY(HU55)=7,"сб",IF(WEEKDAY(HU55)=1,"вс",0))))))))</f>
        <v>вс</v>
      </c>
      <c r="HV54" s="15" t="str">
        <f t="shared" ref="HV54" si="673">IF(HV55="","",IF(WEEKDAY(HV55)=2,"пн",IF(WEEKDAY(HV55)=3,"вт",IF(WEEKDAY(HV55)=4,"ср",IF(WEEKDAY(HV55)=5,"чт",IF(WEEKDAY(HV55)=6,"пт",IF(WEEKDAY(HV55)=7,"сб",IF(WEEKDAY(HV55)=1,"вс",0))))))))</f>
        <v>пн</v>
      </c>
      <c r="HW54" s="15" t="str">
        <f t="shared" ref="HW54" si="674">IF(HW55="","",IF(WEEKDAY(HW55)=2,"пн",IF(WEEKDAY(HW55)=3,"вт",IF(WEEKDAY(HW55)=4,"ср",IF(WEEKDAY(HW55)=5,"чт",IF(WEEKDAY(HW55)=6,"пт",IF(WEEKDAY(HW55)=7,"сб",IF(WEEKDAY(HW55)=1,"вс",0))))))))</f>
        <v>вт</v>
      </c>
      <c r="HX54" s="15" t="str">
        <f t="shared" ref="HX54" si="675">IF(HX55="","",IF(WEEKDAY(HX55)=2,"пн",IF(WEEKDAY(HX55)=3,"вт",IF(WEEKDAY(HX55)=4,"ср",IF(WEEKDAY(HX55)=5,"чт",IF(WEEKDAY(HX55)=6,"пт",IF(WEEKDAY(HX55)=7,"сб",IF(WEEKDAY(HX55)=1,"вс",0))))))))</f>
        <v>ср</v>
      </c>
      <c r="HY54" s="15" t="str">
        <f t="shared" ref="HY54" si="676">IF(HY55="","",IF(WEEKDAY(HY55)=2,"пн",IF(WEEKDAY(HY55)=3,"вт",IF(WEEKDAY(HY55)=4,"ср",IF(WEEKDAY(HY55)=5,"чт",IF(WEEKDAY(HY55)=6,"пт",IF(WEEKDAY(HY55)=7,"сб",IF(WEEKDAY(HY55)=1,"вс",0))))))))</f>
        <v>чт</v>
      </c>
      <c r="HZ54" s="15" t="str">
        <f t="shared" ref="HZ54" si="677">IF(HZ55="","",IF(WEEKDAY(HZ55)=2,"пн",IF(WEEKDAY(HZ55)=3,"вт",IF(WEEKDAY(HZ55)=4,"ср",IF(WEEKDAY(HZ55)=5,"чт",IF(WEEKDAY(HZ55)=6,"пт",IF(WEEKDAY(HZ55)=7,"сб",IF(WEEKDAY(HZ55)=1,"вс",0))))))))</f>
        <v>пт</v>
      </c>
      <c r="IA54" s="15" t="str">
        <f t="shared" ref="IA54" si="678">IF(IA55="","",IF(WEEKDAY(IA55)=2,"пн",IF(WEEKDAY(IA55)=3,"вт",IF(WEEKDAY(IA55)=4,"ср",IF(WEEKDAY(IA55)=5,"чт",IF(WEEKDAY(IA55)=6,"пт",IF(WEEKDAY(IA55)=7,"сб",IF(WEEKDAY(IA55)=1,"вс",0))))))))</f>
        <v>сб</v>
      </c>
      <c r="IB54" s="15" t="str">
        <f t="shared" ref="IB54" si="679">IF(IB55="","",IF(WEEKDAY(IB55)=2,"пн",IF(WEEKDAY(IB55)=3,"вт",IF(WEEKDAY(IB55)=4,"ср",IF(WEEKDAY(IB55)=5,"чт",IF(WEEKDAY(IB55)=6,"пт",IF(WEEKDAY(IB55)=7,"сб",IF(WEEKDAY(IB55)=1,"вс",0))))))))</f>
        <v>вс</v>
      </c>
      <c r="IC54" s="15" t="str">
        <f t="shared" ref="IC54" si="680">IF(IC55="","",IF(WEEKDAY(IC55)=2,"пн",IF(WEEKDAY(IC55)=3,"вт",IF(WEEKDAY(IC55)=4,"ср",IF(WEEKDAY(IC55)=5,"чт",IF(WEEKDAY(IC55)=6,"пт",IF(WEEKDAY(IC55)=7,"сб",IF(WEEKDAY(IC55)=1,"вс",0))))))))</f>
        <v>пн</v>
      </c>
      <c r="ID54" s="15" t="str">
        <f t="shared" ref="ID54" si="681">IF(ID55="","",IF(WEEKDAY(ID55)=2,"пн",IF(WEEKDAY(ID55)=3,"вт",IF(WEEKDAY(ID55)=4,"ср",IF(WEEKDAY(ID55)=5,"чт",IF(WEEKDAY(ID55)=6,"пт",IF(WEEKDAY(ID55)=7,"сб",IF(WEEKDAY(ID55)=1,"вс",0))))))))</f>
        <v>вт</v>
      </c>
      <c r="IE54" s="15" t="str">
        <f t="shared" ref="IE54" si="682">IF(IE55="","",IF(WEEKDAY(IE55)=2,"пн",IF(WEEKDAY(IE55)=3,"вт",IF(WEEKDAY(IE55)=4,"ср",IF(WEEKDAY(IE55)=5,"чт",IF(WEEKDAY(IE55)=6,"пт",IF(WEEKDAY(IE55)=7,"сб",IF(WEEKDAY(IE55)=1,"вс",0))))))))</f>
        <v>ср</v>
      </c>
      <c r="IF54" s="15" t="str">
        <f t="shared" ref="IF54" si="683">IF(IF55="","",IF(WEEKDAY(IF55)=2,"пн",IF(WEEKDAY(IF55)=3,"вт",IF(WEEKDAY(IF55)=4,"ср",IF(WEEKDAY(IF55)=5,"чт",IF(WEEKDAY(IF55)=6,"пт",IF(WEEKDAY(IF55)=7,"сб",IF(WEEKDAY(IF55)=1,"вс",0))))))))</f>
        <v>чт</v>
      </c>
      <c r="IG54" s="15" t="str">
        <f t="shared" ref="IG54" si="684">IF(IG55="","",IF(WEEKDAY(IG55)=2,"пн",IF(WEEKDAY(IG55)=3,"вт",IF(WEEKDAY(IG55)=4,"ср",IF(WEEKDAY(IG55)=5,"чт",IF(WEEKDAY(IG55)=6,"пт",IF(WEEKDAY(IG55)=7,"сб",IF(WEEKDAY(IG55)=1,"вс",0))))))))</f>
        <v>пт</v>
      </c>
      <c r="IH54" s="15" t="str">
        <f t="shared" ref="IH54" si="685">IF(IH55="","",IF(WEEKDAY(IH55)=2,"пн",IF(WEEKDAY(IH55)=3,"вт",IF(WEEKDAY(IH55)=4,"ср",IF(WEEKDAY(IH55)=5,"чт",IF(WEEKDAY(IH55)=6,"пт",IF(WEEKDAY(IH55)=7,"сб",IF(WEEKDAY(IH55)=1,"вс",0))))))))</f>
        <v>сб</v>
      </c>
      <c r="II54" s="15" t="str">
        <f t="shared" ref="II54" si="686">IF(II55="","",IF(WEEKDAY(II55)=2,"пн",IF(WEEKDAY(II55)=3,"вт",IF(WEEKDAY(II55)=4,"ср",IF(WEEKDAY(II55)=5,"чт",IF(WEEKDAY(II55)=6,"пт",IF(WEEKDAY(II55)=7,"сб",IF(WEEKDAY(II55)=1,"вс",0))))))))</f>
        <v>вс</v>
      </c>
      <c r="IJ54" s="15" t="str">
        <f t="shared" ref="IJ54" si="687">IF(IJ55="","",IF(WEEKDAY(IJ55)=2,"пн",IF(WEEKDAY(IJ55)=3,"вт",IF(WEEKDAY(IJ55)=4,"ср",IF(WEEKDAY(IJ55)=5,"чт",IF(WEEKDAY(IJ55)=6,"пт",IF(WEEKDAY(IJ55)=7,"сб",IF(WEEKDAY(IJ55)=1,"вс",0))))))))</f>
        <v>пн</v>
      </c>
      <c r="IK54" s="15" t="str">
        <f t="shared" ref="IK54" si="688">IF(IK55="","",IF(WEEKDAY(IK55)=2,"пн",IF(WEEKDAY(IK55)=3,"вт",IF(WEEKDAY(IK55)=4,"ср",IF(WEEKDAY(IK55)=5,"чт",IF(WEEKDAY(IK55)=6,"пт",IF(WEEKDAY(IK55)=7,"сб",IF(WEEKDAY(IK55)=1,"вс",0))))))))</f>
        <v>вт</v>
      </c>
      <c r="IL54" s="15" t="str">
        <f t="shared" ref="IL54" si="689">IF(IL55="","",IF(WEEKDAY(IL55)=2,"пн",IF(WEEKDAY(IL55)=3,"вт",IF(WEEKDAY(IL55)=4,"ср",IF(WEEKDAY(IL55)=5,"чт",IF(WEEKDAY(IL55)=6,"пт",IF(WEEKDAY(IL55)=7,"сб",IF(WEEKDAY(IL55)=1,"вс",0))))))))</f>
        <v>ср</v>
      </c>
      <c r="IM54" s="15" t="str">
        <f t="shared" ref="IM54" si="690">IF(IM55="","",IF(WEEKDAY(IM55)=2,"пн",IF(WEEKDAY(IM55)=3,"вт",IF(WEEKDAY(IM55)=4,"ср",IF(WEEKDAY(IM55)=5,"чт",IF(WEEKDAY(IM55)=6,"пт",IF(WEEKDAY(IM55)=7,"сб",IF(WEEKDAY(IM55)=1,"вс",0))))))))</f>
        <v>чт</v>
      </c>
      <c r="IN54" s="15" t="str">
        <f t="shared" ref="IN54" si="691">IF(IN55="","",IF(WEEKDAY(IN55)=2,"пн",IF(WEEKDAY(IN55)=3,"вт",IF(WEEKDAY(IN55)=4,"ср",IF(WEEKDAY(IN55)=5,"чт",IF(WEEKDAY(IN55)=6,"пт",IF(WEEKDAY(IN55)=7,"сб",IF(WEEKDAY(IN55)=1,"вс",0))))))))</f>
        <v>пт</v>
      </c>
      <c r="IO54" s="15" t="str">
        <f t="shared" ref="IO54" si="692">IF(IO55="","",IF(WEEKDAY(IO55)=2,"пн",IF(WEEKDAY(IO55)=3,"вт",IF(WEEKDAY(IO55)=4,"ср",IF(WEEKDAY(IO55)=5,"чт",IF(WEEKDAY(IO55)=6,"пт",IF(WEEKDAY(IO55)=7,"сб",IF(WEEKDAY(IO55)=1,"вс",0))))))))</f>
        <v>сб</v>
      </c>
      <c r="IP54" s="15" t="str">
        <f t="shared" ref="IP54" si="693">IF(IP55="","",IF(WEEKDAY(IP55)=2,"пн",IF(WEEKDAY(IP55)=3,"вт",IF(WEEKDAY(IP55)=4,"ср",IF(WEEKDAY(IP55)=5,"чт",IF(WEEKDAY(IP55)=6,"пт",IF(WEEKDAY(IP55)=7,"сб",IF(WEEKDAY(IP55)=1,"вс",0))))))))</f>
        <v>вс</v>
      </c>
      <c r="IQ54" s="15" t="str">
        <f t="shared" ref="IQ54" si="694">IF(IQ55="","",IF(WEEKDAY(IQ55)=2,"пн",IF(WEEKDAY(IQ55)=3,"вт",IF(WEEKDAY(IQ55)=4,"ср",IF(WEEKDAY(IQ55)=5,"чт",IF(WEEKDAY(IQ55)=6,"пт",IF(WEEKDAY(IQ55)=7,"сб",IF(WEEKDAY(IQ55)=1,"вс",0))))))))</f>
        <v>пн</v>
      </c>
      <c r="IR54" s="15" t="str">
        <f t="shared" ref="IR54" si="695">IF(IR55="","",IF(WEEKDAY(IR55)=2,"пн",IF(WEEKDAY(IR55)=3,"вт",IF(WEEKDAY(IR55)=4,"ср",IF(WEEKDAY(IR55)=5,"чт",IF(WEEKDAY(IR55)=6,"пт",IF(WEEKDAY(IR55)=7,"сб",IF(WEEKDAY(IR55)=1,"вс",0))))))))</f>
        <v>вт</v>
      </c>
      <c r="IS54" s="15" t="str">
        <f t="shared" ref="IS54" si="696">IF(IS55="","",IF(WEEKDAY(IS55)=2,"пн",IF(WEEKDAY(IS55)=3,"вт",IF(WEEKDAY(IS55)=4,"ср",IF(WEEKDAY(IS55)=5,"чт",IF(WEEKDAY(IS55)=6,"пт",IF(WEEKDAY(IS55)=7,"сб",IF(WEEKDAY(IS55)=1,"вс",0))))))))</f>
        <v>ср</v>
      </c>
      <c r="IT54" s="15" t="str">
        <f t="shared" ref="IT54" si="697">IF(IT55="","",IF(WEEKDAY(IT55)=2,"пн",IF(WEEKDAY(IT55)=3,"вт",IF(WEEKDAY(IT55)=4,"ср",IF(WEEKDAY(IT55)=5,"чт",IF(WEEKDAY(IT55)=6,"пт",IF(WEEKDAY(IT55)=7,"сб",IF(WEEKDAY(IT55)=1,"вс",0))))))))</f>
        <v>чт</v>
      </c>
      <c r="IU54" s="15" t="str">
        <f t="shared" ref="IU54" si="698">IF(IU55="","",IF(WEEKDAY(IU55)=2,"пн",IF(WEEKDAY(IU55)=3,"вт",IF(WEEKDAY(IU55)=4,"ср",IF(WEEKDAY(IU55)=5,"чт",IF(WEEKDAY(IU55)=6,"пт",IF(WEEKDAY(IU55)=7,"сб",IF(WEEKDAY(IU55)=1,"вс",0))))))))</f>
        <v>пт</v>
      </c>
      <c r="IV54" s="15" t="str">
        <f t="shared" ref="IV54" si="699">IF(IV55="","",IF(WEEKDAY(IV55)=2,"пн",IF(WEEKDAY(IV55)=3,"вт",IF(WEEKDAY(IV55)=4,"ср",IF(WEEKDAY(IV55)=5,"чт",IF(WEEKDAY(IV55)=6,"пт",IF(WEEKDAY(IV55)=7,"сб",IF(WEEKDAY(IV55)=1,"вс",0))))))))</f>
        <v>сб</v>
      </c>
      <c r="IW54" s="15" t="str">
        <f t="shared" ref="IW54" si="700">IF(IW55="","",IF(WEEKDAY(IW55)=2,"пн",IF(WEEKDAY(IW55)=3,"вт",IF(WEEKDAY(IW55)=4,"ср",IF(WEEKDAY(IW55)=5,"чт",IF(WEEKDAY(IW55)=6,"пт",IF(WEEKDAY(IW55)=7,"сб",IF(WEEKDAY(IW55)=1,"вс",0))))))))</f>
        <v>вс</v>
      </c>
      <c r="IX54" s="15" t="str">
        <f t="shared" ref="IX54" si="701">IF(IX55="","",IF(WEEKDAY(IX55)=2,"пн",IF(WEEKDAY(IX55)=3,"вт",IF(WEEKDAY(IX55)=4,"ср",IF(WEEKDAY(IX55)=5,"чт",IF(WEEKDAY(IX55)=6,"пт",IF(WEEKDAY(IX55)=7,"сб",IF(WEEKDAY(IX55)=1,"вс",0))))))))</f>
        <v>пн</v>
      </c>
      <c r="IY54" s="15" t="str">
        <f t="shared" ref="IY54" si="702">IF(IY55="","",IF(WEEKDAY(IY55)=2,"пн",IF(WEEKDAY(IY55)=3,"вт",IF(WEEKDAY(IY55)=4,"ср",IF(WEEKDAY(IY55)=5,"чт",IF(WEEKDAY(IY55)=6,"пт",IF(WEEKDAY(IY55)=7,"сб",IF(WEEKDAY(IY55)=1,"вс",0))))))))</f>
        <v>вт</v>
      </c>
      <c r="IZ54" s="15" t="str">
        <f t="shared" ref="IZ54" si="703">IF(IZ55="","",IF(WEEKDAY(IZ55)=2,"пн",IF(WEEKDAY(IZ55)=3,"вт",IF(WEEKDAY(IZ55)=4,"ср",IF(WEEKDAY(IZ55)=5,"чт",IF(WEEKDAY(IZ55)=6,"пт",IF(WEEKDAY(IZ55)=7,"сб",IF(WEEKDAY(IZ55)=1,"вс",0))))))))</f>
        <v>ср</v>
      </c>
      <c r="JA54" s="15" t="str">
        <f t="shared" ref="JA54" si="704">IF(JA55="","",IF(WEEKDAY(JA55)=2,"пн",IF(WEEKDAY(JA55)=3,"вт",IF(WEEKDAY(JA55)=4,"ср",IF(WEEKDAY(JA55)=5,"чт",IF(WEEKDAY(JA55)=6,"пт",IF(WEEKDAY(JA55)=7,"сб",IF(WEEKDAY(JA55)=1,"вс",0))))))))</f>
        <v>чт</v>
      </c>
      <c r="JB54" s="15" t="str">
        <f t="shared" ref="JB54" si="705">IF(JB55="","",IF(WEEKDAY(JB55)=2,"пн",IF(WEEKDAY(JB55)=3,"вт",IF(WEEKDAY(JB55)=4,"ср",IF(WEEKDAY(JB55)=5,"чт",IF(WEEKDAY(JB55)=6,"пт",IF(WEEKDAY(JB55)=7,"сб",IF(WEEKDAY(JB55)=1,"вс",0))))))))</f>
        <v>пт</v>
      </c>
      <c r="JC54" s="15" t="str">
        <f t="shared" ref="JC54" si="706">IF(JC55="","",IF(WEEKDAY(JC55)=2,"пн",IF(WEEKDAY(JC55)=3,"вт",IF(WEEKDAY(JC55)=4,"ср",IF(WEEKDAY(JC55)=5,"чт",IF(WEEKDAY(JC55)=6,"пт",IF(WEEKDAY(JC55)=7,"сб",IF(WEEKDAY(JC55)=1,"вс",0))))))))</f>
        <v>сб</v>
      </c>
      <c r="JD54" s="15" t="str">
        <f t="shared" ref="JD54" si="707">IF(JD55="","",IF(WEEKDAY(JD55)=2,"пн",IF(WEEKDAY(JD55)=3,"вт",IF(WEEKDAY(JD55)=4,"ср",IF(WEEKDAY(JD55)=5,"чт",IF(WEEKDAY(JD55)=6,"пт",IF(WEEKDAY(JD55)=7,"сб",IF(WEEKDAY(JD55)=1,"вс",0))))))))</f>
        <v>вс</v>
      </c>
      <c r="JE54" s="15" t="str">
        <f t="shared" ref="JE54" si="708">IF(JE55="","",IF(WEEKDAY(JE55)=2,"пн",IF(WEEKDAY(JE55)=3,"вт",IF(WEEKDAY(JE55)=4,"ср",IF(WEEKDAY(JE55)=5,"чт",IF(WEEKDAY(JE55)=6,"пт",IF(WEEKDAY(JE55)=7,"сб",IF(WEEKDAY(JE55)=1,"вс",0))))))))</f>
        <v>пн</v>
      </c>
      <c r="JF54" s="15" t="str">
        <f t="shared" ref="JF54" si="709">IF(JF55="","",IF(WEEKDAY(JF55)=2,"пн",IF(WEEKDAY(JF55)=3,"вт",IF(WEEKDAY(JF55)=4,"ср",IF(WEEKDAY(JF55)=5,"чт",IF(WEEKDAY(JF55)=6,"пт",IF(WEEKDAY(JF55)=7,"сб",IF(WEEKDAY(JF55)=1,"вс",0))))))))</f>
        <v>вт</v>
      </c>
      <c r="JG54" s="15" t="str">
        <f t="shared" ref="JG54" si="710">IF(JG55="","",IF(WEEKDAY(JG55)=2,"пн",IF(WEEKDAY(JG55)=3,"вт",IF(WEEKDAY(JG55)=4,"ср",IF(WEEKDAY(JG55)=5,"чт",IF(WEEKDAY(JG55)=6,"пт",IF(WEEKDAY(JG55)=7,"сб",IF(WEEKDAY(JG55)=1,"вс",0))))))))</f>
        <v>ср</v>
      </c>
      <c r="JH54" s="15" t="str">
        <f t="shared" ref="JH54" si="711">IF(JH55="","",IF(WEEKDAY(JH55)=2,"пн",IF(WEEKDAY(JH55)=3,"вт",IF(WEEKDAY(JH55)=4,"ср",IF(WEEKDAY(JH55)=5,"чт",IF(WEEKDAY(JH55)=6,"пт",IF(WEEKDAY(JH55)=7,"сб",IF(WEEKDAY(JH55)=1,"вс",0))))))))</f>
        <v>чт</v>
      </c>
      <c r="JI54" s="15" t="str">
        <f t="shared" ref="JI54" si="712">IF(JI55="","",IF(WEEKDAY(JI55)=2,"пн",IF(WEEKDAY(JI55)=3,"вт",IF(WEEKDAY(JI55)=4,"ср",IF(WEEKDAY(JI55)=5,"чт",IF(WEEKDAY(JI55)=6,"пт",IF(WEEKDAY(JI55)=7,"сб",IF(WEEKDAY(JI55)=1,"вс",0))))))))</f>
        <v>пт</v>
      </c>
      <c r="JJ54" s="15" t="str">
        <f t="shared" ref="JJ54" si="713">IF(JJ55="","",IF(WEEKDAY(JJ55)=2,"пн",IF(WEEKDAY(JJ55)=3,"вт",IF(WEEKDAY(JJ55)=4,"ср",IF(WEEKDAY(JJ55)=5,"чт",IF(WEEKDAY(JJ55)=6,"пт",IF(WEEKDAY(JJ55)=7,"сб",IF(WEEKDAY(JJ55)=1,"вс",0))))))))</f>
        <v>сб</v>
      </c>
      <c r="JK54" s="15" t="str">
        <f t="shared" ref="JK54" si="714">IF(JK55="","",IF(WEEKDAY(JK55)=2,"пн",IF(WEEKDAY(JK55)=3,"вт",IF(WEEKDAY(JK55)=4,"ср",IF(WEEKDAY(JK55)=5,"чт",IF(WEEKDAY(JK55)=6,"пт",IF(WEEKDAY(JK55)=7,"сб",IF(WEEKDAY(JK55)=1,"вс",0))))))))</f>
        <v>вс</v>
      </c>
      <c r="JL54" s="15" t="str">
        <f t="shared" ref="JL54" si="715">IF(JL55="","",IF(WEEKDAY(JL55)=2,"пн",IF(WEEKDAY(JL55)=3,"вт",IF(WEEKDAY(JL55)=4,"ср",IF(WEEKDAY(JL55)=5,"чт",IF(WEEKDAY(JL55)=6,"пт",IF(WEEKDAY(JL55)=7,"сб",IF(WEEKDAY(JL55)=1,"вс",0))))))))</f>
        <v>пн</v>
      </c>
      <c r="JM54" s="15" t="str">
        <f t="shared" ref="JM54" si="716">IF(JM55="","",IF(WEEKDAY(JM55)=2,"пн",IF(WEEKDAY(JM55)=3,"вт",IF(WEEKDAY(JM55)=4,"ср",IF(WEEKDAY(JM55)=5,"чт",IF(WEEKDAY(JM55)=6,"пт",IF(WEEKDAY(JM55)=7,"сб",IF(WEEKDAY(JM55)=1,"вс",0))))))))</f>
        <v>вт</v>
      </c>
      <c r="JN54" s="15" t="str">
        <f t="shared" ref="JN54" si="717">IF(JN55="","",IF(WEEKDAY(JN55)=2,"пн",IF(WEEKDAY(JN55)=3,"вт",IF(WEEKDAY(JN55)=4,"ср",IF(WEEKDAY(JN55)=5,"чт",IF(WEEKDAY(JN55)=6,"пт",IF(WEEKDAY(JN55)=7,"сб",IF(WEEKDAY(JN55)=1,"вс",0))))))))</f>
        <v>ср</v>
      </c>
      <c r="JO54" s="15" t="str">
        <f t="shared" ref="JO54" si="718">IF(JO55="","",IF(WEEKDAY(JO55)=2,"пн",IF(WEEKDAY(JO55)=3,"вт",IF(WEEKDAY(JO55)=4,"ср",IF(WEEKDAY(JO55)=5,"чт",IF(WEEKDAY(JO55)=6,"пт",IF(WEEKDAY(JO55)=7,"сб",IF(WEEKDAY(JO55)=1,"вс",0))))))))</f>
        <v>чт</v>
      </c>
      <c r="JP54" s="15" t="str">
        <f t="shared" ref="JP54" si="719">IF(JP55="","",IF(WEEKDAY(JP55)=2,"пн",IF(WEEKDAY(JP55)=3,"вт",IF(WEEKDAY(JP55)=4,"ср",IF(WEEKDAY(JP55)=5,"чт",IF(WEEKDAY(JP55)=6,"пт",IF(WEEKDAY(JP55)=7,"сб",IF(WEEKDAY(JP55)=1,"вс",0))))))))</f>
        <v>пт</v>
      </c>
      <c r="JQ54" s="15" t="str">
        <f t="shared" ref="JQ54" si="720">IF(JQ55="","",IF(WEEKDAY(JQ55)=2,"пн",IF(WEEKDAY(JQ55)=3,"вт",IF(WEEKDAY(JQ55)=4,"ср",IF(WEEKDAY(JQ55)=5,"чт",IF(WEEKDAY(JQ55)=6,"пт",IF(WEEKDAY(JQ55)=7,"сб",IF(WEEKDAY(JQ55)=1,"вс",0))))))))</f>
        <v>сб</v>
      </c>
      <c r="JR54" s="15" t="str">
        <f t="shared" ref="JR54" si="721">IF(JR55="","",IF(WEEKDAY(JR55)=2,"пн",IF(WEEKDAY(JR55)=3,"вт",IF(WEEKDAY(JR55)=4,"ср",IF(WEEKDAY(JR55)=5,"чт",IF(WEEKDAY(JR55)=6,"пт",IF(WEEKDAY(JR55)=7,"сб",IF(WEEKDAY(JR55)=1,"вс",0))))))))</f>
        <v>вс</v>
      </c>
      <c r="JS54" s="15" t="str">
        <f t="shared" ref="JS54" si="722">IF(JS55="","",IF(WEEKDAY(JS55)=2,"пн",IF(WEEKDAY(JS55)=3,"вт",IF(WEEKDAY(JS55)=4,"ср",IF(WEEKDAY(JS55)=5,"чт",IF(WEEKDAY(JS55)=6,"пт",IF(WEEKDAY(JS55)=7,"сб",IF(WEEKDAY(JS55)=1,"вс",0))))))))</f>
        <v>пн</v>
      </c>
      <c r="JT54" s="15" t="str">
        <f t="shared" ref="JT54" si="723">IF(JT55="","",IF(WEEKDAY(JT55)=2,"пн",IF(WEEKDAY(JT55)=3,"вт",IF(WEEKDAY(JT55)=4,"ср",IF(WEEKDAY(JT55)=5,"чт",IF(WEEKDAY(JT55)=6,"пт",IF(WEEKDAY(JT55)=7,"сб",IF(WEEKDAY(JT55)=1,"вс",0))))))))</f>
        <v>вт</v>
      </c>
      <c r="JU54" s="15" t="str">
        <f t="shared" ref="JU54" si="724">IF(JU55="","",IF(WEEKDAY(JU55)=2,"пн",IF(WEEKDAY(JU55)=3,"вт",IF(WEEKDAY(JU55)=4,"ср",IF(WEEKDAY(JU55)=5,"чт",IF(WEEKDAY(JU55)=6,"пт",IF(WEEKDAY(JU55)=7,"сб",IF(WEEKDAY(JU55)=1,"вс",0))))))))</f>
        <v>ср</v>
      </c>
      <c r="JV54" s="15" t="str">
        <f t="shared" ref="JV54" si="725">IF(JV55="","",IF(WEEKDAY(JV55)=2,"пн",IF(WEEKDAY(JV55)=3,"вт",IF(WEEKDAY(JV55)=4,"ср",IF(WEEKDAY(JV55)=5,"чт",IF(WEEKDAY(JV55)=6,"пт",IF(WEEKDAY(JV55)=7,"сб",IF(WEEKDAY(JV55)=1,"вс",0))))))))</f>
        <v>чт</v>
      </c>
      <c r="JW54" s="15" t="str">
        <f t="shared" ref="JW54" si="726">IF(JW55="","",IF(WEEKDAY(JW55)=2,"пн",IF(WEEKDAY(JW55)=3,"вт",IF(WEEKDAY(JW55)=4,"ср",IF(WEEKDAY(JW55)=5,"чт",IF(WEEKDAY(JW55)=6,"пт",IF(WEEKDAY(JW55)=7,"сб",IF(WEEKDAY(JW55)=1,"вс",0))))))))</f>
        <v>пт</v>
      </c>
      <c r="JX54" s="15" t="str">
        <f t="shared" ref="JX54" si="727">IF(JX55="","",IF(WEEKDAY(JX55)=2,"пн",IF(WEEKDAY(JX55)=3,"вт",IF(WEEKDAY(JX55)=4,"ср",IF(WEEKDAY(JX55)=5,"чт",IF(WEEKDAY(JX55)=6,"пт",IF(WEEKDAY(JX55)=7,"сб",IF(WEEKDAY(JX55)=1,"вс",0))))))))</f>
        <v>сб</v>
      </c>
      <c r="JY54" s="15" t="str">
        <f t="shared" ref="JY54" si="728">IF(JY55="","",IF(WEEKDAY(JY55)=2,"пн",IF(WEEKDAY(JY55)=3,"вт",IF(WEEKDAY(JY55)=4,"ср",IF(WEEKDAY(JY55)=5,"чт",IF(WEEKDAY(JY55)=6,"пт",IF(WEEKDAY(JY55)=7,"сб",IF(WEEKDAY(JY55)=1,"вс",0))))))))</f>
        <v>вс</v>
      </c>
      <c r="JZ54" s="15" t="str">
        <f t="shared" ref="JZ54" si="729">IF(JZ55="","",IF(WEEKDAY(JZ55)=2,"пн",IF(WEEKDAY(JZ55)=3,"вт",IF(WEEKDAY(JZ55)=4,"ср",IF(WEEKDAY(JZ55)=5,"чт",IF(WEEKDAY(JZ55)=6,"пт",IF(WEEKDAY(JZ55)=7,"сб",IF(WEEKDAY(JZ55)=1,"вс",0))))))))</f>
        <v>пн</v>
      </c>
      <c r="KA54" s="15" t="str">
        <f t="shared" ref="KA54" si="730">IF(KA55="","",IF(WEEKDAY(KA55)=2,"пн",IF(WEEKDAY(KA55)=3,"вт",IF(WEEKDAY(KA55)=4,"ср",IF(WEEKDAY(KA55)=5,"чт",IF(WEEKDAY(KA55)=6,"пт",IF(WEEKDAY(KA55)=7,"сб",IF(WEEKDAY(KA55)=1,"вс",0))))))))</f>
        <v>вт</v>
      </c>
      <c r="KB54" s="15" t="str">
        <f t="shared" ref="KB54" si="731">IF(KB55="","",IF(WEEKDAY(KB55)=2,"пн",IF(WEEKDAY(KB55)=3,"вт",IF(WEEKDAY(KB55)=4,"ср",IF(WEEKDAY(KB55)=5,"чт",IF(WEEKDAY(KB55)=6,"пт",IF(WEEKDAY(KB55)=7,"сб",IF(WEEKDAY(KB55)=1,"вс",0))))))))</f>
        <v>ср</v>
      </c>
      <c r="KC54" s="15" t="str">
        <f t="shared" ref="KC54" si="732">IF(KC55="","",IF(WEEKDAY(KC55)=2,"пн",IF(WEEKDAY(KC55)=3,"вт",IF(WEEKDAY(KC55)=4,"ср",IF(WEEKDAY(KC55)=5,"чт",IF(WEEKDAY(KC55)=6,"пт",IF(WEEKDAY(KC55)=7,"сб",IF(WEEKDAY(KC55)=1,"вс",0))))))))</f>
        <v>чт</v>
      </c>
      <c r="KD54" s="15" t="str">
        <f t="shared" ref="KD54" si="733">IF(KD55="","",IF(WEEKDAY(KD55)=2,"пн",IF(WEEKDAY(KD55)=3,"вт",IF(WEEKDAY(KD55)=4,"ср",IF(WEEKDAY(KD55)=5,"чт",IF(WEEKDAY(KD55)=6,"пт",IF(WEEKDAY(KD55)=7,"сб",IF(WEEKDAY(KD55)=1,"вс",0))))))))</f>
        <v>пт</v>
      </c>
      <c r="KE54" s="15" t="str">
        <f t="shared" ref="KE54" si="734">IF(KE55="","",IF(WEEKDAY(KE55)=2,"пн",IF(WEEKDAY(KE55)=3,"вт",IF(WEEKDAY(KE55)=4,"ср",IF(WEEKDAY(KE55)=5,"чт",IF(WEEKDAY(KE55)=6,"пт",IF(WEEKDAY(KE55)=7,"сб",IF(WEEKDAY(KE55)=1,"вс",0))))))))</f>
        <v>сб</v>
      </c>
      <c r="KF54" s="15" t="str">
        <f t="shared" ref="KF54" si="735">IF(KF55="","",IF(WEEKDAY(KF55)=2,"пн",IF(WEEKDAY(KF55)=3,"вт",IF(WEEKDAY(KF55)=4,"ср",IF(WEEKDAY(KF55)=5,"чт",IF(WEEKDAY(KF55)=6,"пт",IF(WEEKDAY(KF55)=7,"сб",IF(WEEKDAY(KF55)=1,"вс",0))))))))</f>
        <v>вс</v>
      </c>
      <c r="KG54" s="15" t="str">
        <f t="shared" ref="KG54" si="736">IF(KG55="","",IF(WEEKDAY(KG55)=2,"пн",IF(WEEKDAY(KG55)=3,"вт",IF(WEEKDAY(KG55)=4,"ср",IF(WEEKDAY(KG55)=5,"чт",IF(WEEKDAY(KG55)=6,"пт",IF(WEEKDAY(KG55)=7,"сб",IF(WEEKDAY(KG55)=1,"вс",0))))))))</f>
        <v>пн</v>
      </c>
      <c r="KH54" s="15" t="str">
        <f t="shared" ref="KH54" si="737">IF(KH55="","",IF(WEEKDAY(KH55)=2,"пн",IF(WEEKDAY(KH55)=3,"вт",IF(WEEKDAY(KH55)=4,"ср",IF(WEEKDAY(KH55)=5,"чт",IF(WEEKDAY(KH55)=6,"пт",IF(WEEKDAY(KH55)=7,"сб",IF(WEEKDAY(KH55)=1,"вс",0))))))))</f>
        <v>вт</v>
      </c>
      <c r="KI54" s="15" t="str">
        <f t="shared" ref="KI54" si="738">IF(KI55="","",IF(WEEKDAY(KI55)=2,"пн",IF(WEEKDAY(KI55)=3,"вт",IF(WEEKDAY(KI55)=4,"ср",IF(WEEKDAY(KI55)=5,"чт",IF(WEEKDAY(KI55)=6,"пт",IF(WEEKDAY(KI55)=7,"сб",IF(WEEKDAY(KI55)=1,"вс",0))))))))</f>
        <v>ср</v>
      </c>
      <c r="KJ54" s="15" t="str">
        <f t="shared" ref="KJ54" si="739">IF(KJ55="","",IF(WEEKDAY(KJ55)=2,"пн",IF(WEEKDAY(KJ55)=3,"вт",IF(WEEKDAY(KJ55)=4,"ср",IF(WEEKDAY(KJ55)=5,"чт",IF(WEEKDAY(KJ55)=6,"пт",IF(WEEKDAY(KJ55)=7,"сб",IF(WEEKDAY(KJ55)=1,"вс",0))))))))</f>
        <v>чт</v>
      </c>
      <c r="KK54" s="15" t="str">
        <f t="shared" ref="KK54" si="740">IF(KK55="","",IF(WEEKDAY(KK55)=2,"пн",IF(WEEKDAY(KK55)=3,"вт",IF(WEEKDAY(KK55)=4,"ср",IF(WEEKDAY(KK55)=5,"чт",IF(WEEKDAY(KK55)=6,"пт",IF(WEEKDAY(KK55)=7,"сб",IF(WEEKDAY(KK55)=1,"вс",0))))))))</f>
        <v>пт</v>
      </c>
      <c r="KL54" s="15" t="str">
        <f t="shared" ref="KL54" si="741">IF(KL55="","",IF(WEEKDAY(KL55)=2,"пн",IF(WEEKDAY(KL55)=3,"вт",IF(WEEKDAY(KL55)=4,"ср",IF(WEEKDAY(KL55)=5,"чт",IF(WEEKDAY(KL55)=6,"пт",IF(WEEKDAY(KL55)=7,"сб",IF(WEEKDAY(KL55)=1,"вс",0))))))))</f>
        <v>сб</v>
      </c>
      <c r="KM54" s="15" t="str">
        <f t="shared" ref="KM54" si="742">IF(KM55="","",IF(WEEKDAY(KM55)=2,"пн",IF(WEEKDAY(KM55)=3,"вт",IF(WEEKDAY(KM55)=4,"ср",IF(WEEKDAY(KM55)=5,"чт",IF(WEEKDAY(KM55)=6,"пт",IF(WEEKDAY(KM55)=7,"сб",IF(WEEKDAY(KM55)=1,"вс",0))))))))</f>
        <v>вс</v>
      </c>
      <c r="KN54" s="15" t="str">
        <f t="shared" ref="KN54" si="743">IF(KN55="","",IF(WEEKDAY(KN55)=2,"пн",IF(WEEKDAY(KN55)=3,"вт",IF(WEEKDAY(KN55)=4,"ср",IF(WEEKDAY(KN55)=5,"чт",IF(WEEKDAY(KN55)=6,"пт",IF(WEEKDAY(KN55)=7,"сб",IF(WEEKDAY(KN55)=1,"вс",0))))))))</f>
        <v>пн</v>
      </c>
      <c r="KO54" s="15" t="str">
        <f t="shared" ref="KO54" si="744">IF(KO55="","",IF(WEEKDAY(KO55)=2,"пн",IF(WEEKDAY(KO55)=3,"вт",IF(WEEKDAY(KO55)=4,"ср",IF(WEEKDAY(KO55)=5,"чт",IF(WEEKDAY(KO55)=6,"пт",IF(WEEKDAY(KO55)=7,"сб",IF(WEEKDAY(KO55)=1,"вс",0))))))))</f>
        <v>вт</v>
      </c>
      <c r="KP54" s="15" t="str">
        <f t="shared" ref="KP54" si="745">IF(KP55="","",IF(WEEKDAY(KP55)=2,"пн",IF(WEEKDAY(KP55)=3,"вт",IF(WEEKDAY(KP55)=4,"ср",IF(WEEKDAY(KP55)=5,"чт",IF(WEEKDAY(KP55)=6,"пт",IF(WEEKDAY(KP55)=7,"сб",IF(WEEKDAY(KP55)=1,"вс",0))))))))</f>
        <v>ср</v>
      </c>
      <c r="KQ54" s="15" t="str">
        <f t="shared" ref="KQ54" si="746">IF(KQ55="","",IF(WEEKDAY(KQ55)=2,"пн",IF(WEEKDAY(KQ55)=3,"вт",IF(WEEKDAY(KQ55)=4,"ср",IF(WEEKDAY(KQ55)=5,"чт",IF(WEEKDAY(KQ55)=6,"пт",IF(WEEKDAY(KQ55)=7,"сб",IF(WEEKDAY(KQ55)=1,"вс",0))))))))</f>
        <v>чт</v>
      </c>
      <c r="KR54" s="15" t="str">
        <f t="shared" ref="KR54" si="747">IF(KR55="","",IF(WEEKDAY(KR55)=2,"пн",IF(WEEKDAY(KR55)=3,"вт",IF(WEEKDAY(KR55)=4,"ср",IF(WEEKDAY(KR55)=5,"чт",IF(WEEKDAY(KR55)=6,"пт",IF(WEEKDAY(KR55)=7,"сб",IF(WEEKDAY(KR55)=1,"вс",0))))))))</f>
        <v>пт</v>
      </c>
      <c r="KS54" s="15" t="str">
        <f t="shared" ref="KS54" si="748">IF(KS55="","",IF(WEEKDAY(KS55)=2,"пн",IF(WEEKDAY(KS55)=3,"вт",IF(WEEKDAY(KS55)=4,"ср",IF(WEEKDAY(KS55)=5,"чт",IF(WEEKDAY(KS55)=6,"пт",IF(WEEKDAY(KS55)=7,"сб",IF(WEEKDAY(KS55)=1,"вс",0))))))))</f>
        <v>сб</v>
      </c>
      <c r="KT54" s="15" t="str">
        <f t="shared" ref="KT54" si="749">IF(KT55="","",IF(WEEKDAY(KT55)=2,"пн",IF(WEEKDAY(KT55)=3,"вт",IF(WEEKDAY(KT55)=4,"ср",IF(WEEKDAY(KT55)=5,"чт",IF(WEEKDAY(KT55)=6,"пт",IF(WEEKDAY(KT55)=7,"сб",IF(WEEKDAY(KT55)=1,"вс",0))))))))</f>
        <v>вс</v>
      </c>
      <c r="KU54" s="15" t="str">
        <f t="shared" ref="KU54" si="750">IF(KU55="","",IF(WEEKDAY(KU55)=2,"пн",IF(WEEKDAY(KU55)=3,"вт",IF(WEEKDAY(KU55)=4,"ср",IF(WEEKDAY(KU55)=5,"чт",IF(WEEKDAY(KU55)=6,"пт",IF(WEEKDAY(KU55)=7,"сб",IF(WEEKDAY(KU55)=1,"вс",0))))))))</f>
        <v>пн</v>
      </c>
      <c r="KV54" s="15" t="str">
        <f t="shared" ref="KV54" si="751">IF(KV55="","",IF(WEEKDAY(KV55)=2,"пн",IF(WEEKDAY(KV55)=3,"вт",IF(WEEKDAY(KV55)=4,"ср",IF(WEEKDAY(KV55)=5,"чт",IF(WEEKDAY(KV55)=6,"пт",IF(WEEKDAY(KV55)=7,"сб",IF(WEEKDAY(KV55)=1,"вс",0))))))))</f>
        <v>вт</v>
      </c>
      <c r="KW54" s="15" t="str">
        <f t="shared" ref="KW54" si="752">IF(KW55="","",IF(WEEKDAY(KW55)=2,"пн",IF(WEEKDAY(KW55)=3,"вт",IF(WEEKDAY(KW55)=4,"ср",IF(WEEKDAY(KW55)=5,"чт",IF(WEEKDAY(KW55)=6,"пт",IF(WEEKDAY(KW55)=7,"сб",IF(WEEKDAY(KW55)=1,"вс",0))))))))</f>
        <v>ср</v>
      </c>
      <c r="KX54" s="15" t="str">
        <f t="shared" ref="KX54" si="753">IF(KX55="","",IF(WEEKDAY(KX55)=2,"пн",IF(WEEKDAY(KX55)=3,"вт",IF(WEEKDAY(KX55)=4,"ср",IF(WEEKDAY(KX55)=5,"чт",IF(WEEKDAY(KX55)=6,"пт",IF(WEEKDAY(KX55)=7,"сб",IF(WEEKDAY(KX55)=1,"вс",0))))))))</f>
        <v>чт</v>
      </c>
      <c r="KY54" s="15" t="str">
        <f t="shared" ref="KY54" si="754">IF(KY55="","",IF(WEEKDAY(KY55)=2,"пн",IF(WEEKDAY(KY55)=3,"вт",IF(WEEKDAY(KY55)=4,"ср",IF(WEEKDAY(KY55)=5,"чт",IF(WEEKDAY(KY55)=6,"пт",IF(WEEKDAY(KY55)=7,"сб",IF(WEEKDAY(KY55)=1,"вс",0))))))))</f>
        <v>пт</v>
      </c>
      <c r="KZ54" s="15" t="str">
        <f t="shared" ref="KZ54" si="755">IF(KZ55="","",IF(WEEKDAY(KZ55)=2,"пн",IF(WEEKDAY(KZ55)=3,"вт",IF(WEEKDAY(KZ55)=4,"ср",IF(WEEKDAY(KZ55)=5,"чт",IF(WEEKDAY(KZ55)=6,"пт",IF(WEEKDAY(KZ55)=7,"сб",IF(WEEKDAY(KZ55)=1,"вс",0))))))))</f>
        <v>сб</v>
      </c>
      <c r="LA54" s="15" t="str">
        <f t="shared" ref="LA54" si="756">IF(LA55="","",IF(WEEKDAY(LA55)=2,"пн",IF(WEEKDAY(LA55)=3,"вт",IF(WEEKDAY(LA55)=4,"ср",IF(WEEKDAY(LA55)=5,"чт",IF(WEEKDAY(LA55)=6,"пт",IF(WEEKDAY(LA55)=7,"сб",IF(WEEKDAY(LA55)=1,"вс",0))))))))</f>
        <v>вс</v>
      </c>
      <c r="LB54" s="15" t="str">
        <f t="shared" ref="LB54" si="757">IF(LB55="","",IF(WEEKDAY(LB55)=2,"пн",IF(WEEKDAY(LB55)=3,"вт",IF(WEEKDAY(LB55)=4,"ср",IF(WEEKDAY(LB55)=5,"чт",IF(WEEKDAY(LB55)=6,"пт",IF(WEEKDAY(LB55)=7,"сб",IF(WEEKDAY(LB55)=1,"вс",0))))))))</f>
        <v>пн</v>
      </c>
      <c r="LC54" s="15" t="str">
        <f t="shared" ref="LC54" si="758">IF(LC55="","",IF(WEEKDAY(LC55)=2,"пн",IF(WEEKDAY(LC55)=3,"вт",IF(WEEKDAY(LC55)=4,"ср",IF(WEEKDAY(LC55)=5,"чт",IF(WEEKDAY(LC55)=6,"пт",IF(WEEKDAY(LC55)=7,"сб",IF(WEEKDAY(LC55)=1,"вс",0))))))))</f>
        <v>вт</v>
      </c>
      <c r="LD54" s="15" t="str">
        <f t="shared" ref="LD54" si="759">IF(LD55="","",IF(WEEKDAY(LD55)=2,"пн",IF(WEEKDAY(LD55)=3,"вт",IF(WEEKDAY(LD55)=4,"ср",IF(WEEKDAY(LD55)=5,"чт",IF(WEEKDAY(LD55)=6,"пт",IF(WEEKDAY(LD55)=7,"сб",IF(WEEKDAY(LD55)=1,"вс",0))))))))</f>
        <v>ср</v>
      </c>
      <c r="LE54" s="15" t="str">
        <f t="shared" ref="LE54" si="760">IF(LE55="","",IF(WEEKDAY(LE55)=2,"пн",IF(WEEKDAY(LE55)=3,"вт",IF(WEEKDAY(LE55)=4,"ср",IF(WEEKDAY(LE55)=5,"чт",IF(WEEKDAY(LE55)=6,"пт",IF(WEEKDAY(LE55)=7,"сб",IF(WEEKDAY(LE55)=1,"вс",0))))))))</f>
        <v>чт</v>
      </c>
      <c r="LF54" s="15" t="str">
        <f t="shared" ref="LF54" si="761">IF(LF55="","",IF(WEEKDAY(LF55)=2,"пн",IF(WEEKDAY(LF55)=3,"вт",IF(WEEKDAY(LF55)=4,"ср",IF(WEEKDAY(LF55)=5,"чт",IF(WEEKDAY(LF55)=6,"пт",IF(WEEKDAY(LF55)=7,"сб",IF(WEEKDAY(LF55)=1,"вс",0))))))))</f>
        <v>пт</v>
      </c>
      <c r="LG54" s="15" t="str">
        <f t="shared" ref="LG54" si="762">IF(LG55="","",IF(WEEKDAY(LG55)=2,"пн",IF(WEEKDAY(LG55)=3,"вт",IF(WEEKDAY(LG55)=4,"ср",IF(WEEKDAY(LG55)=5,"чт",IF(WEEKDAY(LG55)=6,"пт",IF(WEEKDAY(LG55)=7,"сб",IF(WEEKDAY(LG55)=1,"вс",0))))))))</f>
        <v>сб</v>
      </c>
      <c r="LH54" s="15" t="str">
        <f t="shared" ref="LH54" si="763">IF(LH55="","",IF(WEEKDAY(LH55)=2,"пн",IF(WEEKDAY(LH55)=3,"вт",IF(WEEKDAY(LH55)=4,"ср",IF(WEEKDAY(LH55)=5,"чт",IF(WEEKDAY(LH55)=6,"пт",IF(WEEKDAY(LH55)=7,"сб",IF(WEEKDAY(LH55)=1,"вс",0))))))))</f>
        <v>вс</v>
      </c>
      <c r="LI54" s="15" t="str">
        <f t="shared" ref="LI54" si="764">IF(LI55="","",IF(WEEKDAY(LI55)=2,"пн",IF(WEEKDAY(LI55)=3,"вт",IF(WEEKDAY(LI55)=4,"ср",IF(WEEKDAY(LI55)=5,"чт",IF(WEEKDAY(LI55)=6,"пт",IF(WEEKDAY(LI55)=7,"сб",IF(WEEKDAY(LI55)=1,"вс",0))))))))</f>
        <v>пн</v>
      </c>
      <c r="LJ54" s="15" t="str">
        <f t="shared" ref="LJ54" si="765">IF(LJ55="","",IF(WEEKDAY(LJ55)=2,"пн",IF(WEEKDAY(LJ55)=3,"вт",IF(WEEKDAY(LJ55)=4,"ср",IF(WEEKDAY(LJ55)=5,"чт",IF(WEEKDAY(LJ55)=6,"пт",IF(WEEKDAY(LJ55)=7,"сб",IF(WEEKDAY(LJ55)=1,"вс",0))))))))</f>
        <v>вт</v>
      </c>
      <c r="LK54" s="15" t="str">
        <f t="shared" ref="LK54" si="766">IF(LK55="","",IF(WEEKDAY(LK55)=2,"пн",IF(WEEKDAY(LK55)=3,"вт",IF(WEEKDAY(LK55)=4,"ср",IF(WEEKDAY(LK55)=5,"чт",IF(WEEKDAY(LK55)=6,"пт",IF(WEEKDAY(LK55)=7,"сб",IF(WEEKDAY(LK55)=1,"вс",0))))))))</f>
        <v>ср</v>
      </c>
      <c r="LL54" s="15" t="str">
        <f t="shared" ref="LL54" si="767">IF(LL55="","",IF(WEEKDAY(LL55)=2,"пн",IF(WEEKDAY(LL55)=3,"вт",IF(WEEKDAY(LL55)=4,"ср",IF(WEEKDAY(LL55)=5,"чт",IF(WEEKDAY(LL55)=6,"пт",IF(WEEKDAY(LL55)=7,"сб",IF(WEEKDAY(LL55)=1,"вс",0))))))))</f>
        <v>чт</v>
      </c>
      <c r="LM54" s="15" t="str">
        <f t="shared" ref="LM54" si="768">IF(LM55="","",IF(WEEKDAY(LM55)=2,"пн",IF(WEEKDAY(LM55)=3,"вт",IF(WEEKDAY(LM55)=4,"ср",IF(WEEKDAY(LM55)=5,"чт",IF(WEEKDAY(LM55)=6,"пт",IF(WEEKDAY(LM55)=7,"сб",IF(WEEKDAY(LM55)=1,"вс",0))))))))</f>
        <v>пт</v>
      </c>
      <c r="LN54" s="15" t="str">
        <f t="shared" ref="LN54" si="769">IF(LN55="","",IF(WEEKDAY(LN55)=2,"пн",IF(WEEKDAY(LN55)=3,"вт",IF(WEEKDAY(LN55)=4,"ср",IF(WEEKDAY(LN55)=5,"чт",IF(WEEKDAY(LN55)=6,"пт",IF(WEEKDAY(LN55)=7,"сб",IF(WEEKDAY(LN55)=1,"вс",0))))))))</f>
        <v>сб</v>
      </c>
      <c r="LO54" s="15" t="str">
        <f t="shared" ref="LO54" si="770">IF(LO55="","",IF(WEEKDAY(LO55)=2,"пн",IF(WEEKDAY(LO55)=3,"вт",IF(WEEKDAY(LO55)=4,"ср",IF(WEEKDAY(LO55)=5,"чт",IF(WEEKDAY(LO55)=6,"пт",IF(WEEKDAY(LO55)=7,"сб",IF(WEEKDAY(LO55)=1,"вс",0))))))))</f>
        <v>вс</v>
      </c>
      <c r="LP54" s="15" t="str">
        <f t="shared" ref="LP54" si="771">IF(LP55="","",IF(WEEKDAY(LP55)=2,"пн",IF(WEEKDAY(LP55)=3,"вт",IF(WEEKDAY(LP55)=4,"ср",IF(WEEKDAY(LP55)=5,"чт",IF(WEEKDAY(LP55)=6,"пт",IF(WEEKDAY(LP55)=7,"сб",IF(WEEKDAY(LP55)=1,"вс",0))))))))</f>
        <v>пн</v>
      </c>
      <c r="LQ54" s="15" t="str">
        <f t="shared" ref="LQ54" si="772">IF(LQ55="","",IF(WEEKDAY(LQ55)=2,"пн",IF(WEEKDAY(LQ55)=3,"вт",IF(WEEKDAY(LQ55)=4,"ср",IF(WEEKDAY(LQ55)=5,"чт",IF(WEEKDAY(LQ55)=6,"пт",IF(WEEKDAY(LQ55)=7,"сб",IF(WEEKDAY(LQ55)=1,"вс",0))))))))</f>
        <v>вт</v>
      </c>
      <c r="LR54" s="15" t="str">
        <f t="shared" ref="LR54" si="773">IF(LR55="","",IF(WEEKDAY(LR55)=2,"пн",IF(WEEKDAY(LR55)=3,"вт",IF(WEEKDAY(LR55)=4,"ср",IF(WEEKDAY(LR55)=5,"чт",IF(WEEKDAY(LR55)=6,"пт",IF(WEEKDAY(LR55)=7,"сб",IF(WEEKDAY(LR55)=1,"вс",0))))))))</f>
        <v>ср</v>
      </c>
      <c r="LS54" s="15" t="str">
        <f t="shared" ref="LS54" si="774">IF(LS55="","",IF(WEEKDAY(LS55)=2,"пн",IF(WEEKDAY(LS55)=3,"вт",IF(WEEKDAY(LS55)=4,"ср",IF(WEEKDAY(LS55)=5,"чт",IF(WEEKDAY(LS55)=6,"пт",IF(WEEKDAY(LS55)=7,"сб",IF(WEEKDAY(LS55)=1,"вс",0))))))))</f>
        <v>чт</v>
      </c>
      <c r="LT54" s="15" t="str">
        <f t="shared" ref="LT54" si="775">IF(LT55="","",IF(WEEKDAY(LT55)=2,"пн",IF(WEEKDAY(LT55)=3,"вт",IF(WEEKDAY(LT55)=4,"ср",IF(WEEKDAY(LT55)=5,"чт",IF(WEEKDAY(LT55)=6,"пт",IF(WEEKDAY(LT55)=7,"сб",IF(WEEKDAY(LT55)=1,"вс",0))))))))</f>
        <v>пт</v>
      </c>
      <c r="LU54" s="15" t="str">
        <f t="shared" ref="LU54" si="776">IF(LU55="","",IF(WEEKDAY(LU55)=2,"пн",IF(WEEKDAY(LU55)=3,"вт",IF(WEEKDAY(LU55)=4,"ср",IF(WEEKDAY(LU55)=5,"чт",IF(WEEKDAY(LU55)=6,"пт",IF(WEEKDAY(LU55)=7,"сб",IF(WEEKDAY(LU55)=1,"вс",0))))))))</f>
        <v>сб</v>
      </c>
      <c r="LV54" s="15" t="str">
        <f t="shared" ref="LV54" si="777">IF(LV55="","",IF(WEEKDAY(LV55)=2,"пн",IF(WEEKDAY(LV55)=3,"вт",IF(WEEKDAY(LV55)=4,"ср",IF(WEEKDAY(LV55)=5,"чт",IF(WEEKDAY(LV55)=6,"пт",IF(WEEKDAY(LV55)=7,"сб",IF(WEEKDAY(LV55)=1,"вс",0))))))))</f>
        <v>вс</v>
      </c>
      <c r="LW54" s="15" t="str">
        <f t="shared" ref="LW54" si="778">IF(LW55="","",IF(WEEKDAY(LW55)=2,"пн",IF(WEEKDAY(LW55)=3,"вт",IF(WEEKDAY(LW55)=4,"ср",IF(WEEKDAY(LW55)=5,"чт",IF(WEEKDAY(LW55)=6,"пт",IF(WEEKDAY(LW55)=7,"сб",IF(WEEKDAY(LW55)=1,"вс",0))))))))</f>
        <v>пн</v>
      </c>
      <c r="LX54" s="15" t="str">
        <f t="shared" ref="LX54" si="779">IF(LX55="","",IF(WEEKDAY(LX55)=2,"пн",IF(WEEKDAY(LX55)=3,"вт",IF(WEEKDAY(LX55)=4,"ср",IF(WEEKDAY(LX55)=5,"чт",IF(WEEKDAY(LX55)=6,"пт",IF(WEEKDAY(LX55)=7,"сб",IF(WEEKDAY(LX55)=1,"вс",0))))))))</f>
        <v>вт</v>
      </c>
      <c r="LY54" s="15" t="str">
        <f t="shared" ref="LY54" si="780">IF(LY55="","",IF(WEEKDAY(LY55)=2,"пн",IF(WEEKDAY(LY55)=3,"вт",IF(WEEKDAY(LY55)=4,"ср",IF(WEEKDAY(LY55)=5,"чт",IF(WEEKDAY(LY55)=6,"пт",IF(WEEKDAY(LY55)=7,"сб",IF(WEEKDAY(LY55)=1,"вс",0))))))))</f>
        <v>ср</v>
      </c>
      <c r="LZ54" s="15" t="str">
        <f t="shared" ref="LZ54" si="781">IF(LZ55="","",IF(WEEKDAY(LZ55)=2,"пн",IF(WEEKDAY(LZ55)=3,"вт",IF(WEEKDAY(LZ55)=4,"ср",IF(WEEKDAY(LZ55)=5,"чт",IF(WEEKDAY(LZ55)=6,"пт",IF(WEEKDAY(LZ55)=7,"сб",IF(WEEKDAY(LZ55)=1,"вс",0))))))))</f>
        <v>чт</v>
      </c>
      <c r="MA54" s="15" t="str">
        <f t="shared" ref="MA54" si="782">IF(MA55="","",IF(WEEKDAY(MA55)=2,"пн",IF(WEEKDAY(MA55)=3,"вт",IF(WEEKDAY(MA55)=4,"ср",IF(WEEKDAY(MA55)=5,"чт",IF(WEEKDAY(MA55)=6,"пт",IF(WEEKDAY(MA55)=7,"сб",IF(WEEKDAY(MA55)=1,"вс",0))))))))</f>
        <v>пт</v>
      </c>
      <c r="MB54" s="15" t="str">
        <f t="shared" ref="MB54" si="783">IF(MB55="","",IF(WEEKDAY(MB55)=2,"пн",IF(WEEKDAY(MB55)=3,"вт",IF(WEEKDAY(MB55)=4,"ср",IF(WEEKDAY(MB55)=5,"чт",IF(WEEKDAY(MB55)=6,"пт",IF(WEEKDAY(MB55)=7,"сб",IF(WEEKDAY(MB55)=1,"вс",0))))))))</f>
        <v>сб</v>
      </c>
      <c r="MC54" s="15" t="str">
        <f t="shared" ref="MC54" si="784">IF(MC55="","",IF(WEEKDAY(MC55)=2,"пн",IF(WEEKDAY(MC55)=3,"вт",IF(WEEKDAY(MC55)=4,"ср",IF(WEEKDAY(MC55)=5,"чт",IF(WEEKDAY(MC55)=6,"пт",IF(WEEKDAY(MC55)=7,"сб",IF(WEEKDAY(MC55)=1,"вс",0))))))))</f>
        <v>вс</v>
      </c>
      <c r="MD54" s="15" t="str">
        <f t="shared" ref="MD54" si="785">IF(MD55="","",IF(WEEKDAY(MD55)=2,"пн",IF(WEEKDAY(MD55)=3,"вт",IF(WEEKDAY(MD55)=4,"ср",IF(WEEKDAY(MD55)=5,"чт",IF(WEEKDAY(MD55)=6,"пт",IF(WEEKDAY(MD55)=7,"сб",IF(WEEKDAY(MD55)=1,"вс",0))))))))</f>
        <v>пн</v>
      </c>
      <c r="ME54" s="15" t="str">
        <f t="shared" ref="ME54" si="786">IF(ME55="","",IF(WEEKDAY(ME55)=2,"пн",IF(WEEKDAY(ME55)=3,"вт",IF(WEEKDAY(ME55)=4,"ср",IF(WEEKDAY(ME55)=5,"чт",IF(WEEKDAY(ME55)=6,"пт",IF(WEEKDAY(ME55)=7,"сб",IF(WEEKDAY(ME55)=1,"вс",0))))))))</f>
        <v>вт</v>
      </c>
      <c r="MF54" s="15" t="str">
        <f t="shared" ref="MF54" si="787">IF(MF55="","",IF(WEEKDAY(MF55)=2,"пн",IF(WEEKDAY(MF55)=3,"вт",IF(WEEKDAY(MF55)=4,"ср",IF(WEEKDAY(MF55)=5,"чт",IF(WEEKDAY(MF55)=6,"пт",IF(WEEKDAY(MF55)=7,"сб",IF(WEEKDAY(MF55)=1,"вс",0))))))))</f>
        <v>ср</v>
      </c>
      <c r="MG54" s="15" t="str">
        <f t="shared" ref="MG54" si="788">IF(MG55="","",IF(WEEKDAY(MG55)=2,"пн",IF(WEEKDAY(MG55)=3,"вт",IF(WEEKDAY(MG55)=4,"ср",IF(WEEKDAY(MG55)=5,"чт",IF(WEEKDAY(MG55)=6,"пт",IF(WEEKDAY(MG55)=7,"сб",IF(WEEKDAY(MG55)=1,"вс",0))))))))</f>
        <v>чт</v>
      </c>
      <c r="MH54" s="15" t="str">
        <f t="shared" ref="MH54" si="789">IF(MH55="","",IF(WEEKDAY(MH55)=2,"пн",IF(WEEKDAY(MH55)=3,"вт",IF(WEEKDAY(MH55)=4,"ср",IF(WEEKDAY(MH55)=5,"чт",IF(WEEKDAY(MH55)=6,"пт",IF(WEEKDAY(MH55)=7,"сб",IF(WEEKDAY(MH55)=1,"вс",0))))))))</f>
        <v>пт</v>
      </c>
      <c r="MI54" s="15" t="str">
        <f t="shared" ref="MI54" si="790">IF(MI55="","",IF(WEEKDAY(MI55)=2,"пн",IF(WEEKDAY(MI55)=3,"вт",IF(WEEKDAY(MI55)=4,"ср",IF(WEEKDAY(MI55)=5,"чт",IF(WEEKDAY(MI55)=6,"пт",IF(WEEKDAY(MI55)=7,"сб",IF(WEEKDAY(MI55)=1,"вс",0))))))))</f>
        <v>сб</v>
      </c>
      <c r="MJ54" s="15" t="str">
        <f t="shared" ref="MJ54" si="791">IF(MJ55="","",IF(WEEKDAY(MJ55)=2,"пн",IF(WEEKDAY(MJ55)=3,"вт",IF(WEEKDAY(MJ55)=4,"ср",IF(WEEKDAY(MJ55)=5,"чт",IF(WEEKDAY(MJ55)=6,"пт",IF(WEEKDAY(MJ55)=7,"сб",IF(WEEKDAY(MJ55)=1,"вс",0))))))))</f>
        <v>вс</v>
      </c>
      <c r="MK54" s="15" t="str">
        <f t="shared" ref="MK54" si="792">IF(MK55="","",IF(WEEKDAY(MK55)=2,"пн",IF(WEEKDAY(MK55)=3,"вт",IF(WEEKDAY(MK55)=4,"ср",IF(WEEKDAY(MK55)=5,"чт",IF(WEEKDAY(MK55)=6,"пт",IF(WEEKDAY(MK55)=7,"сб",IF(WEEKDAY(MK55)=1,"вс",0))))))))</f>
        <v>пн</v>
      </c>
      <c r="ML54" s="15" t="str">
        <f t="shared" ref="ML54" si="793">IF(ML55="","",IF(WEEKDAY(ML55)=2,"пн",IF(WEEKDAY(ML55)=3,"вт",IF(WEEKDAY(ML55)=4,"ср",IF(WEEKDAY(ML55)=5,"чт",IF(WEEKDAY(ML55)=6,"пт",IF(WEEKDAY(ML55)=7,"сб",IF(WEEKDAY(ML55)=1,"вс",0))))))))</f>
        <v>вт</v>
      </c>
      <c r="MM54" s="15" t="str">
        <f t="shared" ref="MM54" si="794">IF(MM55="","",IF(WEEKDAY(MM55)=2,"пн",IF(WEEKDAY(MM55)=3,"вт",IF(WEEKDAY(MM55)=4,"ср",IF(WEEKDAY(MM55)=5,"чт",IF(WEEKDAY(MM55)=6,"пт",IF(WEEKDAY(MM55)=7,"сб",IF(WEEKDAY(MM55)=1,"вс",0))))))))</f>
        <v>ср</v>
      </c>
      <c r="MN54" s="15" t="str">
        <f t="shared" ref="MN54" si="795">IF(MN55="","",IF(WEEKDAY(MN55)=2,"пн",IF(WEEKDAY(MN55)=3,"вт",IF(WEEKDAY(MN55)=4,"ср",IF(WEEKDAY(MN55)=5,"чт",IF(WEEKDAY(MN55)=6,"пт",IF(WEEKDAY(MN55)=7,"сб",IF(WEEKDAY(MN55)=1,"вс",0))))))))</f>
        <v>чт</v>
      </c>
      <c r="MO54" s="15" t="str">
        <f t="shared" ref="MO54" si="796">IF(MO55="","",IF(WEEKDAY(MO55)=2,"пн",IF(WEEKDAY(MO55)=3,"вт",IF(WEEKDAY(MO55)=4,"ср",IF(WEEKDAY(MO55)=5,"чт",IF(WEEKDAY(MO55)=6,"пт",IF(WEEKDAY(MO55)=7,"сб",IF(WEEKDAY(MO55)=1,"вс",0))))))))</f>
        <v>пт</v>
      </c>
      <c r="MP54" s="15" t="str">
        <f t="shared" ref="MP54" si="797">IF(MP55="","",IF(WEEKDAY(MP55)=2,"пн",IF(WEEKDAY(MP55)=3,"вт",IF(WEEKDAY(MP55)=4,"ср",IF(WEEKDAY(MP55)=5,"чт",IF(WEEKDAY(MP55)=6,"пт",IF(WEEKDAY(MP55)=7,"сб",IF(WEEKDAY(MP55)=1,"вс",0))))))))</f>
        <v>сб</v>
      </c>
      <c r="MQ54" s="15" t="str">
        <f t="shared" ref="MQ54" si="798">IF(MQ55="","",IF(WEEKDAY(MQ55)=2,"пн",IF(WEEKDAY(MQ55)=3,"вт",IF(WEEKDAY(MQ55)=4,"ср",IF(WEEKDAY(MQ55)=5,"чт",IF(WEEKDAY(MQ55)=6,"пт",IF(WEEKDAY(MQ55)=7,"сб",IF(WEEKDAY(MQ55)=1,"вс",0))))))))</f>
        <v>вс</v>
      </c>
      <c r="MR54" s="15" t="str">
        <f t="shared" ref="MR54" si="799">IF(MR55="","",IF(WEEKDAY(MR55)=2,"пн",IF(WEEKDAY(MR55)=3,"вт",IF(WEEKDAY(MR55)=4,"ср",IF(WEEKDAY(MR55)=5,"чт",IF(WEEKDAY(MR55)=6,"пт",IF(WEEKDAY(MR55)=7,"сб",IF(WEEKDAY(MR55)=1,"вс",0))))))))</f>
        <v>пн</v>
      </c>
      <c r="MS54" s="15" t="str">
        <f t="shared" ref="MS54" si="800">IF(MS55="","",IF(WEEKDAY(MS55)=2,"пн",IF(WEEKDAY(MS55)=3,"вт",IF(WEEKDAY(MS55)=4,"ср",IF(WEEKDAY(MS55)=5,"чт",IF(WEEKDAY(MS55)=6,"пт",IF(WEEKDAY(MS55)=7,"сб",IF(WEEKDAY(MS55)=1,"вс",0))))))))</f>
        <v>вт</v>
      </c>
      <c r="MT54" s="15" t="str">
        <f t="shared" ref="MT54" si="801">IF(MT55="","",IF(WEEKDAY(MT55)=2,"пн",IF(WEEKDAY(MT55)=3,"вт",IF(WEEKDAY(MT55)=4,"ср",IF(WEEKDAY(MT55)=5,"чт",IF(WEEKDAY(MT55)=6,"пт",IF(WEEKDAY(MT55)=7,"сб",IF(WEEKDAY(MT55)=1,"вс",0))))))))</f>
        <v>ср</v>
      </c>
      <c r="MU54" s="15" t="str">
        <f t="shared" ref="MU54" si="802">IF(MU55="","",IF(WEEKDAY(MU55)=2,"пн",IF(WEEKDAY(MU55)=3,"вт",IF(WEEKDAY(MU55)=4,"ср",IF(WEEKDAY(MU55)=5,"чт",IF(WEEKDAY(MU55)=6,"пт",IF(WEEKDAY(MU55)=7,"сб",IF(WEEKDAY(MU55)=1,"вс",0))))))))</f>
        <v>чт</v>
      </c>
      <c r="MV54" s="15" t="str">
        <f t="shared" ref="MV54" si="803">IF(MV55="","",IF(WEEKDAY(MV55)=2,"пн",IF(WEEKDAY(MV55)=3,"вт",IF(WEEKDAY(MV55)=4,"ср",IF(WEEKDAY(MV55)=5,"чт",IF(WEEKDAY(MV55)=6,"пт",IF(WEEKDAY(MV55)=7,"сб",IF(WEEKDAY(MV55)=1,"вс",0))))))))</f>
        <v>пт</v>
      </c>
      <c r="MW54" s="15" t="str">
        <f t="shared" ref="MW54" si="804">IF(MW55="","",IF(WEEKDAY(MW55)=2,"пн",IF(WEEKDAY(MW55)=3,"вт",IF(WEEKDAY(MW55)=4,"ср",IF(WEEKDAY(MW55)=5,"чт",IF(WEEKDAY(MW55)=6,"пт",IF(WEEKDAY(MW55)=7,"сб",IF(WEEKDAY(MW55)=1,"вс",0))))))))</f>
        <v>сб</v>
      </c>
      <c r="MX54" s="15" t="str">
        <f t="shared" ref="MX54" si="805">IF(MX55="","",IF(WEEKDAY(MX55)=2,"пн",IF(WEEKDAY(MX55)=3,"вт",IF(WEEKDAY(MX55)=4,"ср",IF(WEEKDAY(MX55)=5,"чт",IF(WEEKDAY(MX55)=6,"пт",IF(WEEKDAY(MX55)=7,"сб",IF(WEEKDAY(MX55)=1,"вс",0))))))))</f>
        <v>вс</v>
      </c>
      <c r="MY54" s="15" t="str">
        <f t="shared" ref="MY54" si="806">IF(MY55="","",IF(WEEKDAY(MY55)=2,"пн",IF(WEEKDAY(MY55)=3,"вт",IF(WEEKDAY(MY55)=4,"ср",IF(WEEKDAY(MY55)=5,"чт",IF(WEEKDAY(MY55)=6,"пт",IF(WEEKDAY(MY55)=7,"сб",IF(WEEKDAY(MY55)=1,"вс",0))))))))</f>
        <v>пн</v>
      </c>
      <c r="MZ54" s="15" t="str">
        <f t="shared" ref="MZ54" si="807">IF(MZ55="","",IF(WEEKDAY(MZ55)=2,"пн",IF(WEEKDAY(MZ55)=3,"вт",IF(WEEKDAY(MZ55)=4,"ср",IF(WEEKDAY(MZ55)=5,"чт",IF(WEEKDAY(MZ55)=6,"пт",IF(WEEKDAY(MZ55)=7,"сб",IF(WEEKDAY(MZ55)=1,"вс",0))))))))</f>
        <v>вт</v>
      </c>
      <c r="NA54" s="15" t="str">
        <f t="shared" ref="NA54" si="808">IF(NA55="","",IF(WEEKDAY(NA55)=2,"пн",IF(WEEKDAY(NA55)=3,"вт",IF(WEEKDAY(NA55)=4,"ср",IF(WEEKDAY(NA55)=5,"чт",IF(WEEKDAY(NA55)=6,"пт",IF(WEEKDAY(NA55)=7,"сб",IF(WEEKDAY(NA55)=1,"вс",0))))))))</f>
        <v>ср</v>
      </c>
      <c r="NB54" s="15" t="str">
        <f t="shared" ref="NB54" si="809">IF(NB55="","",IF(WEEKDAY(NB55)=2,"пн",IF(WEEKDAY(NB55)=3,"вт",IF(WEEKDAY(NB55)=4,"ср",IF(WEEKDAY(NB55)=5,"чт",IF(WEEKDAY(NB55)=6,"пт",IF(WEEKDAY(NB55)=7,"сб",IF(WEEKDAY(NB55)=1,"вс",0))))))))</f>
        <v>чт</v>
      </c>
      <c r="NC54" s="15" t="str">
        <f t="shared" ref="NC54" si="810">IF(NC55="","",IF(WEEKDAY(NC55)=2,"пн",IF(WEEKDAY(NC55)=3,"вт",IF(WEEKDAY(NC55)=4,"ср",IF(WEEKDAY(NC55)=5,"чт",IF(WEEKDAY(NC55)=6,"пт",IF(WEEKDAY(NC55)=7,"сб",IF(WEEKDAY(NC55)=1,"вс",0))))))))</f>
        <v>пт</v>
      </c>
      <c r="ND54" s="15" t="str">
        <f t="shared" ref="ND54" si="811">IF(ND55="","",IF(WEEKDAY(ND55)=2,"пн",IF(WEEKDAY(ND55)=3,"вт",IF(WEEKDAY(ND55)=4,"ср",IF(WEEKDAY(ND55)=5,"чт",IF(WEEKDAY(ND55)=6,"пт",IF(WEEKDAY(ND55)=7,"сб",IF(WEEKDAY(ND55)=1,"вс",0))))))))</f>
        <v>сб</v>
      </c>
      <c r="NE54" s="15" t="str">
        <f t="shared" ref="NE54" si="812">IF(NE55="","",IF(WEEKDAY(NE55)=2,"пн",IF(WEEKDAY(NE55)=3,"вт",IF(WEEKDAY(NE55)=4,"ср",IF(WEEKDAY(NE55)=5,"чт",IF(WEEKDAY(NE55)=6,"пт",IF(WEEKDAY(NE55)=7,"сб",IF(WEEKDAY(NE55)=1,"вс",0))))))))</f>
        <v>вс</v>
      </c>
      <c r="NF54" s="15" t="str">
        <f t="shared" ref="NF54" si="813">IF(NF55="","",IF(WEEKDAY(NF55)=2,"пн",IF(WEEKDAY(NF55)=3,"вт",IF(WEEKDAY(NF55)=4,"ср",IF(WEEKDAY(NF55)=5,"чт",IF(WEEKDAY(NF55)=6,"пт",IF(WEEKDAY(NF55)=7,"сб",IF(WEEKDAY(NF55)=1,"вс",0))))))))</f>
        <v>пн</v>
      </c>
      <c r="NG54" s="15" t="str">
        <f t="shared" ref="NG54" si="814">IF(NG55="","",IF(WEEKDAY(NG55)=2,"пн",IF(WEEKDAY(NG55)=3,"вт",IF(WEEKDAY(NG55)=4,"ср",IF(WEEKDAY(NG55)=5,"чт",IF(WEEKDAY(NG55)=6,"пт",IF(WEEKDAY(NG55)=7,"сб",IF(WEEKDAY(NG55)=1,"вс",0))))))))</f>
        <v>вт</v>
      </c>
      <c r="NH54" s="15" t="str">
        <f t="shared" ref="NH54" si="815">IF(NH55="","",IF(WEEKDAY(NH55)=2,"пн",IF(WEEKDAY(NH55)=3,"вт",IF(WEEKDAY(NH55)=4,"ср",IF(WEEKDAY(NH55)=5,"чт",IF(WEEKDAY(NH55)=6,"пт",IF(WEEKDAY(NH55)=7,"сб",IF(WEEKDAY(NH55)=1,"вс",0))))))))</f>
        <v>ср</v>
      </c>
      <c r="NI54" s="15" t="str">
        <f t="shared" ref="NI54" si="816">IF(NI55="","",IF(WEEKDAY(NI55)=2,"пн",IF(WEEKDAY(NI55)=3,"вт",IF(WEEKDAY(NI55)=4,"ср",IF(WEEKDAY(NI55)=5,"чт",IF(WEEKDAY(NI55)=6,"пт",IF(WEEKDAY(NI55)=7,"сб",IF(WEEKDAY(NI55)=1,"вс",0))))))))</f>
        <v>чт</v>
      </c>
      <c r="NJ54" s="15" t="str">
        <f t="shared" ref="NJ54" si="817">IF(NJ55="","",IF(WEEKDAY(NJ55)=2,"пн",IF(WEEKDAY(NJ55)=3,"вт",IF(WEEKDAY(NJ55)=4,"ср",IF(WEEKDAY(NJ55)=5,"чт",IF(WEEKDAY(NJ55)=6,"пт",IF(WEEKDAY(NJ55)=7,"сб",IF(WEEKDAY(NJ55)=1,"вс",0))))))))</f>
        <v>пт</v>
      </c>
      <c r="NK54" s="15" t="str">
        <f t="shared" ref="NK54" si="818">IF(NK55="","",IF(WEEKDAY(NK55)=2,"пн",IF(WEEKDAY(NK55)=3,"вт",IF(WEEKDAY(NK55)=4,"ср",IF(WEEKDAY(NK55)=5,"чт",IF(WEEKDAY(NK55)=6,"пт",IF(WEEKDAY(NK55)=7,"сб",IF(WEEKDAY(NK55)=1,"вс",0))))))))</f>
        <v>сб</v>
      </c>
      <c r="NL54" s="15" t="str">
        <f t="shared" ref="NL54" si="819">IF(NL55="","",IF(WEEKDAY(NL55)=2,"пн",IF(WEEKDAY(NL55)=3,"вт",IF(WEEKDAY(NL55)=4,"ср",IF(WEEKDAY(NL55)=5,"чт",IF(WEEKDAY(NL55)=6,"пт",IF(WEEKDAY(NL55)=7,"сб",IF(WEEKDAY(NL55)=1,"вс",0))))))))</f>
        <v>вс</v>
      </c>
      <c r="NM54" s="15" t="str">
        <f t="shared" ref="NM54" si="820">IF(NM55="","",IF(WEEKDAY(NM55)=2,"пн",IF(WEEKDAY(NM55)=3,"вт",IF(WEEKDAY(NM55)=4,"ср",IF(WEEKDAY(NM55)=5,"чт",IF(WEEKDAY(NM55)=6,"пт",IF(WEEKDAY(NM55)=7,"сб",IF(WEEKDAY(NM55)=1,"вс",0))))))))</f>
        <v>пн</v>
      </c>
      <c r="NN54" s="15" t="str">
        <f t="shared" ref="NN54" si="821">IF(NN55="","",IF(WEEKDAY(NN55)=2,"пн",IF(WEEKDAY(NN55)=3,"вт",IF(WEEKDAY(NN55)=4,"ср",IF(WEEKDAY(NN55)=5,"чт",IF(WEEKDAY(NN55)=6,"пт",IF(WEEKDAY(NN55)=7,"сб",IF(WEEKDAY(NN55)=1,"вс",0))))))))</f>
        <v>вт</v>
      </c>
      <c r="NO54" s="15" t="str">
        <f t="shared" ref="NO54" si="822">IF(NO55="","",IF(WEEKDAY(NO55)=2,"пн",IF(WEEKDAY(NO55)=3,"вт",IF(WEEKDAY(NO55)=4,"ср",IF(WEEKDAY(NO55)=5,"чт",IF(WEEKDAY(NO55)=6,"пт",IF(WEEKDAY(NO55)=7,"сб",IF(WEEKDAY(NO55)=1,"вс",0))))))))</f>
        <v>ср</v>
      </c>
      <c r="NP54" s="1"/>
      <c r="NQ54" s="1"/>
    </row>
    <row r="55" spans="1:381" x14ac:dyDescent="0.2">
      <c r="A55" s="1"/>
      <c r="B55" s="1"/>
      <c r="C55" s="180"/>
      <c r="D55" s="1"/>
      <c r="E55" s="180"/>
      <c r="F55" s="1"/>
      <c r="G55" s="180" t="s">
        <v>15</v>
      </c>
      <c r="H55" s="1"/>
      <c r="I55" s="180"/>
      <c r="J55" s="1"/>
      <c r="K55" s="181"/>
      <c r="L55" s="1"/>
      <c r="M55" s="1"/>
      <c r="N55" s="73">
        <f>IF($N$9="","",$N$9)</f>
        <v>43466</v>
      </c>
      <c r="O55" s="73">
        <f>IF(N55="","",N55+1)</f>
        <v>43467</v>
      </c>
      <c r="P55" s="73">
        <f t="shared" ref="P55:CA55" si="823">IF(O55="","",O55+1)</f>
        <v>43468</v>
      </c>
      <c r="Q55" s="73">
        <f t="shared" si="823"/>
        <v>43469</v>
      </c>
      <c r="R55" s="73">
        <f t="shared" si="823"/>
        <v>43470</v>
      </c>
      <c r="S55" s="73">
        <f t="shared" si="823"/>
        <v>43471</v>
      </c>
      <c r="T55" s="73">
        <f t="shared" si="823"/>
        <v>43472</v>
      </c>
      <c r="U55" s="73">
        <f t="shared" si="823"/>
        <v>43473</v>
      </c>
      <c r="V55" s="73">
        <f t="shared" si="823"/>
        <v>43474</v>
      </c>
      <c r="W55" s="73">
        <f t="shared" si="823"/>
        <v>43475</v>
      </c>
      <c r="X55" s="73">
        <f t="shared" si="823"/>
        <v>43476</v>
      </c>
      <c r="Y55" s="73">
        <f t="shared" si="823"/>
        <v>43477</v>
      </c>
      <c r="Z55" s="73">
        <f t="shared" si="823"/>
        <v>43478</v>
      </c>
      <c r="AA55" s="73">
        <f t="shared" si="823"/>
        <v>43479</v>
      </c>
      <c r="AB55" s="73">
        <f t="shared" si="823"/>
        <v>43480</v>
      </c>
      <c r="AC55" s="73">
        <f t="shared" si="823"/>
        <v>43481</v>
      </c>
      <c r="AD55" s="73">
        <f t="shared" si="823"/>
        <v>43482</v>
      </c>
      <c r="AE55" s="73">
        <f t="shared" si="823"/>
        <v>43483</v>
      </c>
      <c r="AF55" s="73">
        <f t="shared" si="823"/>
        <v>43484</v>
      </c>
      <c r="AG55" s="73">
        <f t="shared" si="823"/>
        <v>43485</v>
      </c>
      <c r="AH55" s="73">
        <f t="shared" si="823"/>
        <v>43486</v>
      </c>
      <c r="AI55" s="73">
        <f t="shared" si="823"/>
        <v>43487</v>
      </c>
      <c r="AJ55" s="73">
        <f t="shared" si="823"/>
        <v>43488</v>
      </c>
      <c r="AK55" s="73">
        <f t="shared" si="823"/>
        <v>43489</v>
      </c>
      <c r="AL55" s="73">
        <f t="shared" si="823"/>
        <v>43490</v>
      </c>
      <c r="AM55" s="73">
        <f t="shared" si="823"/>
        <v>43491</v>
      </c>
      <c r="AN55" s="73">
        <f t="shared" si="823"/>
        <v>43492</v>
      </c>
      <c r="AO55" s="73">
        <f t="shared" si="823"/>
        <v>43493</v>
      </c>
      <c r="AP55" s="73">
        <f t="shared" si="823"/>
        <v>43494</v>
      </c>
      <c r="AQ55" s="73">
        <f t="shared" si="823"/>
        <v>43495</v>
      </c>
      <c r="AR55" s="73">
        <f t="shared" si="823"/>
        <v>43496</v>
      </c>
      <c r="AS55" s="73">
        <f t="shared" si="823"/>
        <v>43497</v>
      </c>
      <c r="AT55" s="73">
        <f t="shared" si="823"/>
        <v>43498</v>
      </c>
      <c r="AU55" s="73">
        <f t="shared" si="823"/>
        <v>43499</v>
      </c>
      <c r="AV55" s="73">
        <f t="shared" si="823"/>
        <v>43500</v>
      </c>
      <c r="AW55" s="73">
        <f t="shared" si="823"/>
        <v>43501</v>
      </c>
      <c r="AX55" s="73">
        <f t="shared" si="823"/>
        <v>43502</v>
      </c>
      <c r="AY55" s="73">
        <f t="shared" si="823"/>
        <v>43503</v>
      </c>
      <c r="AZ55" s="73">
        <f t="shared" si="823"/>
        <v>43504</v>
      </c>
      <c r="BA55" s="73">
        <f t="shared" si="823"/>
        <v>43505</v>
      </c>
      <c r="BB55" s="73">
        <f t="shared" si="823"/>
        <v>43506</v>
      </c>
      <c r="BC55" s="73">
        <f t="shared" si="823"/>
        <v>43507</v>
      </c>
      <c r="BD55" s="73">
        <f t="shared" si="823"/>
        <v>43508</v>
      </c>
      <c r="BE55" s="73">
        <f t="shared" si="823"/>
        <v>43509</v>
      </c>
      <c r="BF55" s="73">
        <f t="shared" si="823"/>
        <v>43510</v>
      </c>
      <c r="BG55" s="73">
        <f t="shared" si="823"/>
        <v>43511</v>
      </c>
      <c r="BH55" s="73">
        <f t="shared" si="823"/>
        <v>43512</v>
      </c>
      <c r="BI55" s="73">
        <f t="shared" si="823"/>
        <v>43513</v>
      </c>
      <c r="BJ55" s="73">
        <f t="shared" si="823"/>
        <v>43514</v>
      </c>
      <c r="BK55" s="73">
        <f t="shared" si="823"/>
        <v>43515</v>
      </c>
      <c r="BL55" s="73">
        <f t="shared" si="823"/>
        <v>43516</v>
      </c>
      <c r="BM55" s="73">
        <f t="shared" si="823"/>
        <v>43517</v>
      </c>
      <c r="BN55" s="73">
        <f t="shared" si="823"/>
        <v>43518</v>
      </c>
      <c r="BO55" s="73">
        <f t="shared" si="823"/>
        <v>43519</v>
      </c>
      <c r="BP55" s="73">
        <f t="shared" si="823"/>
        <v>43520</v>
      </c>
      <c r="BQ55" s="73">
        <f t="shared" si="823"/>
        <v>43521</v>
      </c>
      <c r="BR55" s="73">
        <f t="shared" si="823"/>
        <v>43522</v>
      </c>
      <c r="BS55" s="73">
        <f t="shared" si="823"/>
        <v>43523</v>
      </c>
      <c r="BT55" s="73">
        <f t="shared" si="823"/>
        <v>43524</v>
      </c>
      <c r="BU55" s="73">
        <f t="shared" si="823"/>
        <v>43525</v>
      </c>
      <c r="BV55" s="73">
        <f t="shared" si="823"/>
        <v>43526</v>
      </c>
      <c r="BW55" s="73">
        <f t="shared" si="823"/>
        <v>43527</v>
      </c>
      <c r="BX55" s="73">
        <f t="shared" si="823"/>
        <v>43528</v>
      </c>
      <c r="BY55" s="73">
        <f t="shared" si="823"/>
        <v>43529</v>
      </c>
      <c r="BZ55" s="73">
        <f t="shared" si="823"/>
        <v>43530</v>
      </c>
      <c r="CA55" s="73">
        <f t="shared" si="823"/>
        <v>43531</v>
      </c>
      <c r="CB55" s="73">
        <f t="shared" ref="CB55:EM55" si="824">IF(CA55="","",CA55+1)</f>
        <v>43532</v>
      </c>
      <c r="CC55" s="73">
        <f t="shared" si="824"/>
        <v>43533</v>
      </c>
      <c r="CD55" s="73">
        <f t="shared" si="824"/>
        <v>43534</v>
      </c>
      <c r="CE55" s="73">
        <f t="shared" si="824"/>
        <v>43535</v>
      </c>
      <c r="CF55" s="73">
        <f t="shared" si="824"/>
        <v>43536</v>
      </c>
      <c r="CG55" s="73">
        <f t="shared" si="824"/>
        <v>43537</v>
      </c>
      <c r="CH55" s="73">
        <f t="shared" si="824"/>
        <v>43538</v>
      </c>
      <c r="CI55" s="73">
        <f t="shared" si="824"/>
        <v>43539</v>
      </c>
      <c r="CJ55" s="73">
        <f t="shared" si="824"/>
        <v>43540</v>
      </c>
      <c r="CK55" s="73">
        <f t="shared" si="824"/>
        <v>43541</v>
      </c>
      <c r="CL55" s="73">
        <f t="shared" si="824"/>
        <v>43542</v>
      </c>
      <c r="CM55" s="73">
        <f t="shared" si="824"/>
        <v>43543</v>
      </c>
      <c r="CN55" s="73">
        <f t="shared" si="824"/>
        <v>43544</v>
      </c>
      <c r="CO55" s="73">
        <f t="shared" si="824"/>
        <v>43545</v>
      </c>
      <c r="CP55" s="73">
        <f t="shared" si="824"/>
        <v>43546</v>
      </c>
      <c r="CQ55" s="73">
        <f t="shared" si="824"/>
        <v>43547</v>
      </c>
      <c r="CR55" s="73">
        <f t="shared" si="824"/>
        <v>43548</v>
      </c>
      <c r="CS55" s="73">
        <f t="shared" si="824"/>
        <v>43549</v>
      </c>
      <c r="CT55" s="73">
        <f t="shared" si="824"/>
        <v>43550</v>
      </c>
      <c r="CU55" s="73">
        <f t="shared" si="824"/>
        <v>43551</v>
      </c>
      <c r="CV55" s="73">
        <f t="shared" si="824"/>
        <v>43552</v>
      </c>
      <c r="CW55" s="73">
        <f t="shared" si="824"/>
        <v>43553</v>
      </c>
      <c r="CX55" s="73">
        <f t="shared" si="824"/>
        <v>43554</v>
      </c>
      <c r="CY55" s="73">
        <f t="shared" si="824"/>
        <v>43555</v>
      </c>
      <c r="CZ55" s="73">
        <f t="shared" si="824"/>
        <v>43556</v>
      </c>
      <c r="DA55" s="73">
        <f t="shared" si="824"/>
        <v>43557</v>
      </c>
      <c r="DB55" s="73">
        <f t="shared" si="824"/>
        <v>43558</v>
      </c>
      <c r="DC55" s="73">
        <f t="shared" si="824"/>
        <v>43559</v>
      </c>
      <c r="DD55" s="73">
        <f t="shared" si="824"/>
        <v>43560</v>
      </c>
      <c r="DE55" s="73">
        <f t="shared" si="824"/>
        <v>43561</v>
      </c>
      <c r="DF55" s="73">
        <f t="shared" si="824"/>
        <v>43562</v>
      </c>
      <c r="DG55" s="73">
        <f t="shared" si="824"/>
        <v>43563</v>
      </c>
      <c r="DH55" s="73">
        <f t="shared" si="824"/>
        <v>43564</v>
      </c>
      <c r="DI55" s="73">
        <f t="shared" si="824"/>
        <v>43565</v>
      </c>
      <c r="DJ55" s="73">
        <f t="shared" si="824"/>
        <v>43566</v>
      </c>
      <c r="DK55" s="73">
        <f t="shared" si="824"/>
        <v>43567</v>
      </c>
      <c r="DL55" s="73">
        <f t="shared" si="824"/>
        <v>43568</v>
      </c>
      <c r="DM55" s="73">
        <f t="shared" si="824"/>
        <v>43569</v>
      </c>
      <c r="DN55" s="73">
        <f t="shared" si="824"/>
        <v>43570</v>
      </c>
      <c r="DO55" s="73">
        <f t="shared" si="824"/>
        <v>43571</v>
      </c>
      <c r="DP55" s="73">
        <f t="shared" si="824"/>
        <v>43572</v>
      </c>
      <c r="DQ55" s="73">
        <f t="shared" si="824"/>
        <v>43573</v>
      </c>
      <c r="DR55" s="73">
        <f t="shared" si="824"/>
        <v>43574</v>
      </c>
      <c r="DS55" s="73">
        <f t="shared" si="824"/>
        <v>43575</v>
      </c>
      <c r="DT55" s="73">
        <f t="shared" si="824"/>
        <v>43576</v>
      </c>
      <c r="DU55" s="73">
        <f t="shared" si="824"/>
        <v>43577</v>
      </c>
      <c r="DV55" s="73">
        <f t="shared" si="824"/>
        <v>43578</v>
      </c>
      <c r="DW55" s="73">
        <f t="shared" si="824"/>
        <v>43579</v>
      </c>
      <c r="DX55" s="73">
        <f t="shared" si="824"/>
        <v>43580</v>
      </c>
      <c r="DY55" s="73">
        <f t="shared" si="824"/>
        <v>43581</v>
      </c>
      <c r="DZ55" s="73">
        <f t="shared" si="824"/>
        <v>43582</v>
      </c>
      <c r="EA55" s="73">
        <f t="shared" si="824"/>
        <v>43583</v>
      </c>
      <c r="EB55" s="73">
        <f t="shared" si="824"/>
        <v>43584</v>
      </c>
      <c r="EC55" s="73">
        <f t="shared" si="824"/>
        <v>43585</v>
      </c>
      <c r="ED55" s="73">
        <f t="shared" si="824"/>
        <v>43586</v>
      </c>
      <c r="EE55" s="73">
        <f t="shared" si="824"/>
        <v>43587</v>
      </c>
      <c r="EF55" s="73">
        <f t="shared" si="824"/>
        <v>43588</v>
      </c>
      <c r="EG55" s="73">
        <f t="shared" si="824"/>
        <v>43589</v>
      </c>
      <c r="EH55" s="73">
        <f t="shared" si="824"/>
        <v>43590</v>
      </c>
      <c r="EI55" s="73">
        <f t="shared" si="824"/>
        <v>43591</v>
      </c>
      <c r="EJ55" s="73">
        <f t="shared" si="824"/>
        <v>43592</v>
      </c>
      <c r="EK55" s="73">
        <f t="shared" si="824"/>
        <v>43593</v>
      </c>
      <c r="EL55" s="73">
        <f t="shared" si="824"/>
        <v>43594</v>
      </c>
      <c r="EM55" s="73">
        <f t="shared" si="824"/>
        <v>43595</v>
      </c>
      <c r="EN55" s="73">
        <f t="shared" ref="EN55:GY55" si="825">IF(EM55="","",EM55+1)</f>
        <v>43596</v>
      </c>
      <c r="EO55" s="73">
        <f t="shared" si="825"/>
        <v>43597</v>
      </c>
      <c r="EP55" s="73">
        <f t="shared" si="825"/>
        <v>43598</v>
      </c>
      <c r="EQ55" s="73">
        <f t="shared" si="825"/>
        <v>43599</v>
      </c>
      <c r="ER55" s="73">
        <f t="shared" si="825"/>
        <v>43600</v>
      </c>
      <c r="ES55" s="73">
        <f t="shared" si="825"/>
        <v>43601</v>
      </c>
      <c r="ET55" s="73">
        <f t="shared" si="825"/>
        <v>43602</v>
      </c>
      <c r="EU55" s="73">
        <f t="shared" si="825"/>
        <v>43603</v>
      </c>
      <c r="EV55" s="73">
        <f t="shared" si="825"/>
        <v>43604</v>
      </c>
      <c r="EW55" s="73">
        <f t="shared" si="825"/>
        <v>43605</v>
      </c>
      <c r="EX55" s="73">
        <f t="shared" si="825"/>
        <v>43606</v>
      </c>
      <c r="EY55" s="73">
        <f t="shared" si="825"/>
        <v>43607</v>
      </c>
      <c r="EZ55" s="73">
        <f t="shared" si="825"/>
        <v>43608</v>
      </c>
      <c r="FA55" s="73">
        <f t="shared" si="825"/>
        <v>43609</v>
      </c>
      <c r="FB55" s="73">
        <f t="shared" si="825"/>
        <v>43610</v>
      </c>
      <c r="FC55" s="73">
        <f t="shared" si="825"/>
        <v>43611</v>
      </c>
      <c r="FD55" s="73">
        <f t="shared" si="825"/>
        <v>43612</v>
      </c>
      <c r="FE55" s="73">
        <f t="shared" si="825"/>
        <v>43613</v>
      </c>
      <c r="FF55" s="73">
        <f t="shared" si="825"/>
        <v>43614</v>
      </c>
      <c r="FG55" s="73">
        <f t="shared" si="825"/>
        <v>43615</v>
      </c>
      <c r="FH55" s="73">
        <f t="shared" si="825"/>
        <v>43616</v>
      </c>
      <c r="FI55" s="73">
        <f t="shared" si="825"/>
        <v>43617</v>
      </c>
      <c r="FJ55" s="73">
        <f t="shared" si="825"/>
        <v>43618</v>
      </c>
      <c r="FK55" s="73">
        <f t="shared" si="825"/>
        <v>43619</v>
      </c>
      <c r="FL55" s="73">
        <f t="shared" si="825"/>
        <v>43620</v>
      </c>
      <c r="FM55" s="73">
        <f t="shared" si="825"/>
        <v>43621</v>
      </c>
      <c r="FN55" s="73">
        <f t="shared" si="825"/>
        <v>43622</v>
      </c>
      <c r="FO55" s="73">
        <f t="shared" si="825"/>
        <v>43623</v>
      </c>
      <c r="FP55" s="73">
        <f t="shared" si="825"/>
        <v>43624</v>
      </c>
      <c r="FQ55" s="73">
        <f t="shared" si="825"/>
        <v>43625</v>
      </c>
      <c r="FR55" s="73">
        <f t="shared" si="825"/>
        <v>43626</v>
      </c>
      <c r="FS55" s="73">
        <f t="shared" si="825"/>
        <v>43627</v>
      </c>
      <c r="FT55" s="73">
        <f t="shared" si="825"/>
        <v>43628</v>
      </c>
      <c r="FU55" s="73">
        <f t="shared" si="825"/>
        <v>43629</v>
      </c>
      <c r="FV55" s="73">
        <f t="shared" si="825"/>
        <v>43630</v>
      </c>
      <c r="FW55" s="73">
        <f t="shared" si="825"/>
        <v>43631</v>
      </c>
      <c r="FX55" s="73">
        <f t="shared" si="825"/>
        <v>43632</v>
      </c>
      <c r="FY55" s="73">
        <f t="shared" si="825"/>
        <v>43633</v>
      </c>
      <c r="FZ55" s="73">
        <f t="shared" si="825"/>
        <v>43634</v>
      </c>
      <c r="GA55" s="73">
        <f t="shared" si="825"/>
        <v>43635</v>
      </c>
      <c r="GB55" s="73">
        <f t="shared" si="825"/>
        <v>43636</v>
      </c>
      <c r="GC55" s="73">
        <f t="shared" si="825"/>
        <v>43637</v>
      </c>
      <c r="GD55" s="73">
        <f t="shared" si="825"/>
        <v>43638</v>
      </c>
      <c r="GE55" s="73">
        <f t="shared" si="825"/>
        <v>43639</v>
      </c>
      <c r="GF55" s="73">
        <f t="shared" si="825"/>
        <v>43640</v>
      </c>
      <c r="GG55" s="73">
        <f t="shared" si="825"/>
        <v>43641</v>
      </c>
      <c r="GH55" s="73">
        <f t="shared" si="825"/>
        <v>43642</v>
      </c>
      <c r="GI55" s="73">
        <f t="shared" si="825"/>
        <v>43643</v>
      </c>
      <c r="GJ55" s="73">
        <f t="shared" si="825"/>
        <v>43644</v>
      </c>
      <c r="GK55" s="73">
        <f t="shared" si="825"/>
        <v>43645</v>
      </c>
      <c r="GL55" s="73">
        <f t="shared" si="825"/>
        <v>43646</v>
      </c>
      <c r="GM55" s="73">
        <f t="shared" si="825"/>
        <v>43647</v>
      </c>
      <c r="GN55" s="73">
        <f t="shared" si="825"/>
        <v>43648</v>
      </c>
      <c r="GO55" s="73">
        <f t="shared" si="825"/>
        <v>43649</v>
      </c>
      <c r="GP55" s="73">
        <f t="shared" si="825"/>
        <v>43650</v>
      </c>
      <c r="GQ55" s="73">
        <f t="shared" si="825"/>
        <v>43651</v>
      </c>
      <c r="GR55" s="73">
        <f t="shared" si="825"/>
        <v>43652</v>
      </c>
      <c r="GS55" s="73">
        <f t="shared" si="825"/>
        <v>43653</v>
      </c>
      <c r="GT55" s="73">
        <f t="shared" si="825"/>
        <v>43654</v>
      </c>
      <c r="GU55" s="73">
        <f t="shared" si="825"/>
        <v>43655</v>
      </c>
      <c r="GV55" s="73">
        <f t="shared" si="825"/>
        <v>43656</v>
      </c>
      <c r="GW55" s="73">
        <f t="shared" si="825"/>
        <v>43657</v>
      </c>
      <c r="GX55" s="73">
        <f t="shared" si="825"/>
        <v>43658</v>
      </c>
      <c r="GY55" s="73">
        <f t="shared" si="825"/>
        <v>43659</v>
      </c>
      <c r="GZ55" s="73">
        <f t="shared" ref="GZ55:JK55" si="826">IF(GY55="","",GY55+1)</f>
        <v>43660</v>
      </c>
      <c r="HA55" s="73">
        <f t="shared" si="826"/>
        <v>43661</v>
      </c>
      <c r="HB55" s="73">
        <f t="shared" si="826"/>
        <v>43662</v>
      </c>
      <c r="HC55" s="73">
        <f t="shared" si="826"/>
        <v>43663</v>
      </c>
      <c r="HD55" s="73">
        <f t="shared" si="826"/>
        <v>43664</v>
      </c>
      <c r="HE55" s="73">
        <f t="shared" si="826"/>
        <v>43665</v>
      </c>
      <c r="HF55" s="73">
        <f t="shared" si="826"/>
        <v>43666</v>
      </c>
      <c r="HG55" s="73">
        <f t="shared" si="826"/>
        <v>43667</v>
      </c>
      <c r="HH55" s="73">
        <f t="shared" si="826"/>
        <v>43668</v>
      </c>
      <c r="HI55" s="73">
        <f t="shared" si="826"/>
        <v>43669</v>
      </c>
      <c r="HJ55" s="73">
        <f t="shared" si="826"/>
        <v>43670</v>
      </c>
      <c r="HK55" s="73">
        <f t="shared" si="826"/>
        <v>43671</v>
      </c>
      <c r="HL55" s="73">
        <f t="shared" si="826"/>
        <v>43672</v>
      </c>
      <c r="HM55" s="73">
        <f t="shared" si="826"/>
        <v>43673</v>
      </c>
      <c r="HN55" s="73">
        <f t="shared" si="826"/>
        <v>43674</v>
      </c>
      <c r="HO55" s="73">
        <f t="shared" si="826"/>
        <v>43675</v>
      </c>
      <c r="HP55" s="73">
        <f t="shared" si="826"/>
        <v>43676</v>
      </c>
      <c r="HQ55" s="73">
        <f t="shared" si="826"/>
        <v>43677</v>
      </c>
      <c r="HR55" s="73">
        <f t="shared" si="826"/>
        <v>43678</v>
      </c>
      <c r="HS55" s="73">
        <f t="shared" si="826"/>
        <v>43679</v>
      </c>
      <c r="HT55" s="73">
        <f t="shared" si="826"/>
        <v>43680</v>
      </c>
      <c r="HU55" s="73">
        <f t="shared" si="826"/>
        <v>43681</v>
      </c>
      <c r="HV55" s="73">
        <f t="shared" si="826"/>
        <v>43682</v>
      </c>
      <c r="HW55" s="73">
        <f t="shared" si="826"/>
        <v>43683</v>
      </c>
      <c r="HX55" s="73">
        <f t="shared" si="826"/>
        <v>43684</v>
      </c>
      <c r="HY55" s="73">
        <f t="shared" si="826"/>
        <v>43685</v>
      </c>
      <c r="HZ55" s="73">
        <f t="shared" si="826"/>
        <v>43686</v>
      </c>
      <c r="IA55" s="73">
        <f t="shared" si="826"/>
        <v>43687</v>
      </c>
      <c r="IB55" s="73">
        <f t="shared" si="826"/>
        <v>43688</v>
      </c>
      <c r="IC55" s="73">
        <f t="shared" si="826"/>
        <v>43689</v>
      </c>
      <c r="ID55" s="73">
        <f t="shared" si="826"/>
        <v>43690</v>
      </c>
      <c r="IE55" s="73">
        <f t="shared" si="826"/>
        <v>43691</v>
      </c>
      <c r="IF55" s="73">
        <f t="shared" si="826"/>
        <v>43692</v>
      </c>
      <c r="IG55" s="73">
        <f t="shared" si="826"/>
        <v>43693</v>
      </c>
      <c r="IH55" s="73">
        <f t="shared" si="826"/>
        <v>43694</v>
      </c>
      <c r="II55" s="73">
        <f t="shared" si="826"/>
        <v>43695</v>
      </c>
      <c r="IJ55" s="73">
        <f t="shared" si="826"/>
        <v>43696</v>
      </c>
      <c r="IK55" s="73">
        <f t="shared" si="826"/>
        <v>43697</v>
      </c>
      <c r="IL55" s="73">
        <f t="shared" si="826"/>
        <v>43698</v>
      </c>
      <c r="IM55" s="73">
        <f t="shared" si="826"/>
        <v>43699</v>
      </c>
      <c r="IN55" s="73">
        <f t="shared" si="826"/>
        <v>43700</v>
      </c>
      <c r="IO55" s="73">
        <f t="shared" si="826"/>
        <v>43701</v>
      </c>
      <c r="IP55" s="73">
        <f t="shared" si="826"/>
        <v>43702</v>
      </c>
      <c r="IQ55" s="73">
        <f t="shared" si="826"/>
        <v>43703</v>
      </c>
      <c r="IR55" s="73">
        <f t="shared" si="826"/>
        <v>43704</v>
      </c>
      <c r="IS55" s="73">
        <f t="shared" si="826"/>
        <v>43705</v>
      </c>
      <c r="IT55" s="73">
        <f t="shared" si="826"/>
        <v>43706</v>
      </c>
      <c r="IU55" s="73">
        <f t="shared" si="826"/>
        <v>43707</v>
      </c>
      <c r="IV55" s="73">
        <f t="shared" si="826"/>
        <v>43708</v>
      </c>
      <c r="IW55" s="73">
        <f t="shared" si="826"/>
        <v>43709</v>
      </c>
      <c r="IX55" s="73">
        <f t="shared" si="826"/>
        <v>43710</v>
      </c>
      <c r="IY55" s="73">
        <f t="shared" si="826"/>
        <v>43711</v>
      </c>
      <c r="IZ55" s="73">
        <f t="shared" si="826"/>
        <v>43712</v>
      </c>
      <c r="JA55" s="73">
        <f t="shared" si="826"/>
        <v>43713</v>
      </c>
      <c r="JB55" s="73">
        <f t="shared" si="826"/>
        <v>43714</v>
      </c>
      <c r="JC55" s="73">
        <f t="shared" si="826"/>
        <v>43715</v>
      </c>
      <c r="JD55" s="73">
        <f t="shared" si="826"/>
        <v>43716</v>
      </c>
      <c r="JE55" s="73">
        <f t="shared" si="826"/>
        <v>43717</v>
      </c>
      <c r="JF55" s="73">
        <f t="shared" si="826"/>
        <v>43718</v>
      </c>
      <c r="JG55" s="73">
        <f t="shared" si="826"/>
        <v>43719</v>
      </c>
      <c r="JH55" s="73">
        <f t="shared" si="826"/>
        <v>43720</v>
      </c>
      <c r="JI55" s="73">
        <f t="shared" si="826"/>
        <v>43721</v>
      </c>
      <c r="JJ55" s="73">
        <f t="shared" si="826"/>
        <v>43722</v>
      </c>
      <c r="JK55" s="73">
        <f t="shared" si="826"/>
        <v>43723</v>
      </c>
      <c r="JL55" s="73">
        <f t="shared" ref="JL55:LW55" si="827">IF(JK55="","",JK55+1)</f>
        <v>43724</v>
      </c>
      <c r="JM55" s="73">
        <f t="shared" si="827"/>
        <v>43725</v>
      </c>
      <c r="JN55" s="73">
        <f t="shared" si="827"/>
        <v>43726</v>
      </c>
      <c r="JO55" s="73">
        <f t="shared" si="827"/>
        <v>43727</v>
      </c>
      <c r="JP55" s="73">
        <f t="shared" si="827"/>
        <v>43728</v>
      </c>
      <c r="JQ55" s="73">
        <f t="shared" si="827"/>
        <v>43729</v>
      </c>
      <c r="JR55" s="73">
        <f t="shared" si="827"/>
        <v>43730</v>
      </c>
      <c r="JS55" s="73">
        <f t="shared" si="827"/>
        <v>43731</v>
      </c>
      <c r="JT55" s="73">
        <f t="shared" si="827"/>
        <v>43732</v>
      </c>
      <c r="JU55" s="73">
        <f t="shared" si="827"/>
        <v>43733</v>
      </c>
      <c r="JV55" s="73">
        <f t="shared" si="827"/>
        <v>43734</v>
      </c>
      <c r="JW55" s="73">
        <f t="shared" si="827"/>
        <v>43735</v>
      </c>
      <c r="JX55" s="73">
        <f t="shared" si="827"/>
        <v>43736</v>
      </c>
      <c r="JY55" s="73">
        <f t="shared" si="827"/>
        <v>43737</v>
      </c>
      <c r="JZ55" s="73">
        <f t="shared" si="827"/>
        <v>43738</v>
      </c>
      <c r="KA55" s="73">
        <f t="shared" si="827"/>
        <v>43739</v>
      </c>
      <c r="KB55" s="73">
        <f t="shared" si="827"/>
        <v>43740</v>
      </c>
      <c r="KC55" s="73">
        <f t="shared" si="827"/>
        <v>43741</v>
      </c>
      <c r="KD55" s="73">
        <f t="shared" si="827"/>
        <v>43742</v>
      </c>
      <c r="KE55" s="73">
        <f t="shared" si="827"/>
        <v>43743</v>
      </c>
      <c r="KF55" s="73">
        <f t="shared" si="827"/>
        <v>43744</v>
      </c>
      <c r="KG55" s="73">
        <f t="shared" si="827"/>
        <v>43745</v>
      </c>
      <c r="KH55" s="73">
        <f t="shared" si="827"/>
        <v>43746</v>
      </c>
      <c r="KI55" s="73">
        <f t="shared" si="827"/>
        <v>43747</v>
      </c>
      <c r="KJ55" s="73">
        <f t="shared" si="827"/>
        <v>43748</v>
      </c>
      <c r="KK55" s="73">
        <f t="shared" si="827"/>
        <v>43749</v>
      </c>
      <c r="KL55" s="73">
        <f t="shared" si="827"/>
        <v>43750</v>
      </c>
      <c r="KM55" s="73">
        <f t="shared" si="827"/>
        <v>43751</v>
      </c>
      <c r="KN55" s="73">
        <f t="shared" si="827"/>
        <v>43752</v>
      </c>
      <c r="KO55" s="73">
        <f t="shared" si="827"/>
        <v>43753</v>
      </c>
      <c r="KP55" s="73">
        <f t="shared" si="827"/>
        <v>43754</v>
      </c>
      <c r="KQ55" s="73">
        <f t="shared" si="827"/>
        <v>43755</v>
      </c>
      <c r="KR55" s="73">
        <f t="shared" si="827"/>
        <v>43756</v>
      </c>
      <c r="KS55" s="73">
        <f t="shared" si="827"/>
        <v>43757</v>
      </c>
      <c r="KT55" s="73">
        <f t="shared" si="827"/>
        <v>43758</v>
      </c>
      <c r="KU55" s="73">
        <f t="shared" si="827"/>
        <v>43759</v>
      </c>
      <c r="KV55" s="73">
        <f t="shared" si="827"/>
        <v>43760</v>
      </c>
      <c r="KW55" s="73">
        <f t="shared" si="827"/>
        <v>43761</v>
      </c>
      <c r="KX55" s="73">
        <f t="shared" si="827"/>
        <v>43762</v>
      </c>
      <c r="KY55" s="73">
        <f t="shared" si="827"/>
        <v>43763</v>
      </c>
      <c r="KZ55" s="73">
        <f t="shared" si="827"/>
        <v>43764</v>
      </c>
      <c r="LA55" s="73">
        <f t="shared" si="827"/>
        <v>43765</v>
      </c>
      <c r="LB55" s="73">
        <f t="shared" si="827"/>
        <v>43766</v>
      </c>
      <c r="LC55" s="73">
        <f t="shared" si="827"/>
        <v>43767</v>
      </c>
      <c r="LD55" s="73">
        <f t="shared" si="827"/>
        <v>43768</v>
      </c>
      <c r="LE55" s="73">
        <f t="shared" si="827"/>
        <v>43769</v>
      </c>
      <c r="LF55" s="73">
        <f t="shared" si="827"/>
        <v>43770</v>
      </c>
      <c r="LG55" s="73">
        <f t="shared" si="827"/>
        <v>43771</v>
      </c>
      <c r="LH55" s="73">
        <f t="shared" si="827"/>
        <v>43772</v>
      </c>
      <c r="LI55" s="73">
        <f t="shared" si="827"/>
        <v>43773</v>
      </c>
      <c r="LJ55" s="73">
        <f t="shared" si="827"/>
        <v>43774</v>
      </c>
      <c r="LK55" s="73">
        <f t="shared" si="827"/>
        <v>43775</v>
      </c>
      <c r="LL55" s="73">
        <f t="shared" si="827"/>
        <v>43776</v>
      </c>
      <c r="LM55" s="73">
        <f t="shared" si="827"/>
        <v>43777</v>
      </c>
      <c r="LN55" s="73">
        <f t="shared" si="827"/>
        <v>43778</v>
      </c>
      <c r="LO55" s="73">
        <f t="shared" si="827"/>
        <v>43779</v>
      </c>
      <c r="LP55" s="73">
        <f t="shared" si="827"/>
        <v>43780</v>
      </c>
      <c r="LQ55" s="73">
        <f t="shared" si="827"/>
        <v>43781</v>
      </c>
      <c r="LR55" s="73">
        <f t="shared" si="827"/>
        <v>43782</v>
      </c>
      <c r="LS55" s="73">
        <f t="shared" si="827"/>
        <v>43783</v>
      </c>
      <c r="LT55" s="73">
        <f t="shared" si="827"/>
        <v>43784</v>
      </c>
      <c r="LU55" s="73">
        <f t="shared" si="827"/>
        <v>43785</v>
      </c>
      <c r="LV55" s="73">
        <f t="shared" si="827"/>
        <v>43786</v>
      </c>
      <c r="LW55" s="73">
        <f t="shared" si="827"/>
        <v>43787</v>
      </c>
      <c r="LX55" s="73">
        <f t="shared" ref="LX55:NO55" si="828">IF(LW55="","",LW55+1)</f>
        <v>43788</v>
      </c>
      <c r="LY55" s="73">
        <f t="shared" si="828"/>
        <v>43789</v>
      </c>
      <c r="LZ55" s="73">
        <f t="shared" si="828"/>
        <v>43790</v>
      </c>
      <c r="MA55" s="73">
        <f t="shared" si="828"/>
        <v>43791</v>
      </c>
      <c r="MB55" s="73">
        <f t="shared" si="828"/>
        <v>43792</v>
      </c>
      <c r="MC55" s="73">
        <f t="shared" si="828"/>
        <v>43793</v>
      </c>
      <c r="MD55" s="73">
        <f t="shared" si="828"/>
        <v>43794</v>
      </c>
      <c r="ME55" s="73">
        <f t="shared" si="828"/>
        <v>43795</v>
      </c>
      <c r="MF55" s="73">
        <f t="shared" si="828"/>
        <v>43796</v>
      </c>
      <c r="MG55" s="73">
        <f t="shared" si="828"/>
        <v>43797</v>
      </c>
      <c r="MH55" s="73">
        <f t="shared" si="828"/>
        <v>43798</v>
      </c>
      <c r="MI55" s="73">
        <f t="shared" si="828"/>
        <v>43799</v>
      </c>
      <c r="MJ55" s="73">
        <f t="shared" si="828"/>
        <v>43800</v>
      </c>
      <c r="MK55" s="73">
        <f t="shared" si="828"/>
        <v>43801</v>
      </c>
      <c r="ML55" s="73">
        <f t="shared" si="828"/>
        <v>43802</v>
      </c>
      <c r="MM55" s="73">
        <f t="shared" si="828"/>
        <v>43803</v>
      </c>
      <c r="MN55" s="73">
        <f t="shared" si="828"/>
        <v>43804</v>
      </c>
      <c r="MO55" s="73">
        <f t="shared" si="828"/>
        <v>43805</v>
      </c>
      <c r="MP55" s="73">
        <f t="shared" si="828"/>
        <v>43806</v>
      </c>
      <c r="MQ55" s="73">
        <f t="shared" si="828"/>
        <v>43807</v>
      </c>
      <c r="MR55" s="73">
        <f t="shared" si="828"/>
        <v>43808</v>
      </c>
      <c r="MS55" s="73">
        <f t="shared" si="828"/>
        <v>43809</v>
      </c>
      <c r="MT55" s="73">
        <f t="shared" si="828"/>
        <v>43810</v>
      </c>
      <c r="MU55" s="73">
        <f t="shared" si="828"/>
        <v>43811</v>
      </c>
      <c r="MV55" s="73">
        <f t="shared" si="828"/>
        <v>43812</v>
      </c>
      <c r="MW55" s="73">
        <f t="shared" si="828"/>
        <v>43813</v>
      </c>
      <c r="MX55" s="73">
        <f t="shared" si="828"/>
        <v>43814</v>
      </c>
      <c r="MY55" s="73">
        <f t="shared" si="828"/>
        <v>43815</v>
      </c>
      <c r="MZ55" s="73">
        <f t="shared" si="828"/>
        <v>43816</v>
      </c>
      <c r="NA55" s="73">
        <f t="shared" si="828"/>
        <v>43817</v>
      </c>
      <c r="NB55" s="73">
        <f t="shared" si="828"/>
        <v>43818</v>
      </c>
      <c r="NC55" s="73">
        <f t="shared" si="828"/>
        <v>43819</v>
      </c>
      <c r="ND55" s="73">
        <f t="shared" si="828"/>
        <v>43820</v>
      </c>
      <c r="NE55" s="73">
        <f t="shared" si="828"/>
        <v>43821</v>
      </c>
      <c r="NF55" s="73">
        <f t="shared" si="828"/>
        <v>43822</v>
      </c>
      <c r="NG55" s="73">
        <f t="shared" si="828"/>
        <v>43823</v>
      </c>
      <c r="NH55" s="73">
        <f t="shared" si="828"/>
        <v>43824</v>
      </c>
      <c r="NI55" s="73">
        <f t="shared" si="828"/>
        <v>43825</v>
      </c>
      <c r="NJ55" s="73">
        <f t="shared" si="828"/>
        <v>43826</v>
      </c>
      <c r="NK55" s="73">
        <f t="shared" si="828"/>
        <v>43827</v>
      </c>
      <c r="NL55" s="73">
        <f t="shared" si="828"/>
        <v>43828</v>
      </c>
      <c r="NM55" s="73">
        <f t="shared" si="828"/>
        <v>43829</v>
      </c>
      <c r="NN55" s="73">
        <f t="shared" si="828"/>
        <v>43830</v>
      </c>
      <c r="NO55" s="73">
        <f t="shared" si="828"/>
        <v>43831</v>
      </c>
      <c r="NP55" s="1"/>
      <c r="NQ55" s="1"/>
    </row>
    <row r="56" spans="1:38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"/>
      <c r="NQ56" s="1"/>
    </row>
    <row r="57" spans="1:381" s="31" customFormat="1" x14ac:dyDescent="0.2">
      <c r="A57" s="14"/>
      <c r="B57" s="14"/>
      <c r="C57" s="14" t="s">
        <v>13</v>
      </c>
      <c r="D57" s="14"/>
      <c r="E57" s="14" t="s">
        <v>62</v>
      </c>
      <c r="F57" s="14"/>
      <c r="G57" s="14" t="s">
        <v>0</v>
      </c>
      <c r="H57" s="14"/>
      <c r="I57" s="14"/>
      <c r="J57" s="14"/>
      <c r="K57" s="30">
        <f>SUM(N57:NO57)</f>
        <v>268345.35137459153</v>
      </c>
      <c r="L57" s="14"/>
      <c r="M57" s="14"/>
      <c r="N57" s="69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7" s="70">
        <f t="shared" ref="O57:BZ57" si="829">IF(SUMIFS($11:$11,$9:$9,"&gt;="&amp;(EOMONTH(O$32,-1)+1),$9:$9,"&lt;="&amp;EOMONTH(O$32,0))=0,0,SUMIFS($25:$25,$23:$23,EOMONTH(O$32,-1)+1)*O$11/SUMIFS($11:$11,$9:$9,"&gt;="&amp;(EOMONTH(O$32,-1)+1),$9:$9,"&lt;="&amp;EOMONTH(O$32,0))+O213)</f>
        <v>29.796244742971464</v>
      </c>
      <c r="P57" s="70">
        <f t="shared" si="829"/>
        <v>51.772016541061483</v>
      </c>
      <c r="Q57" s="70">
        <f t="shared" si="829"/>
        <v>76.397155610105685</v>
      </c>
      <c r="R57" s="70">
        <f t="shared" si="829"/>
        <v>68.565739749306445</v>
      </c>
      <c r="S57" s="70">
        <f t="shared" si="829"/>
        <v>71.247388572214618</v>
      </c>
      <c r="T57" s="70">
        <f t="shared" si="829"/>
        <v>145.99586076173011</v>
      </c>
      <c r="U57" s="70">
        <f t="shared" si="829"/>
        <v>166.81399647496002</v>
      </c>
      <c r="V57" s="70">
        <f t="shared" si="829"/>
        <v>127.38031744617811</v>
      </c>
      <c r="W57" s="70">
        <f t="shared" si="829"/>
        <v>237.01766271512628</v>
      </c>
      <c r="X57" s="70">
        <f t="shared" si="829"/>
        <v>349.72757621612163</v>
      </c>
      <c r="Y57" s="70">
        <f t="shared" si="829"/>
        <v>314.0949585786928</v>
      </c>
      <c r="Z57" s="70">
        <f t="shared" si="829"/>
        <v>326.54442445500985</v>
      </c>
      <c r="AA57" s="70">
        <f t="shared" si="829"/>
        <v>446.17321858942165</v>
      </c>
      <c r="AB57" s="70">
        <f t="shared" si="829"/>
        <v>306.84196538504017</v>
      </c>
      <c r="AC57" s="70">
        <f t="shared" si="829"/>
        <v>168.83700012303228</v>
      </c>
      <c r="AD57" s="70">
        <f t="shared" si="829"/>
        <v>219.96490153605768</v>
      </c>
      <c r="AE57" s="70">
        <f t="shared" si="829"/>
        <v>323.88569859595771</v>
      </c>
      <c r="AF57" s="70">
        <f t="shared" si="829"/>
        <v>292.27594185663861</v>
      </c>
      <c r="AG57" s="70">
        <f t="shared" si="829"/>
        <v>304.7377335902188</v>
      </c>
      <c r="AH57" s="70">
        <f t="shared" si="829"/>
        <v>415.33614488613722</v>
      </c>
      <c r="AI57" s="70">
        <f t="shared" si="829"/>
        <v>289.35047150119829</v>
      </c>
      <c r="AJ57" s="70">
        <f t="shared" si="829"/>
        <v>164.65860804895539</v>
      </c>
      <c r="AK57" s="70">
        <f t="shared" si="829"/>
        <v>212.9757054310036</v>
      </c>
      <c r="AL57" s="70">
        <f t="shared" si="829"/>
        <v>601.61537573622775</v>
      </c>
      <c r="AM57" s="70">
        <f t="shared" si="829"/>
        <v>544.67728619956188</v>
      </c>
      <c r="AN57" s="70">
        <f t="shared" si="829"/>
        <v>513.77135018552576</v>
      </c>
      <c r="AO57" s="70">
        <f t="shared" si="829"/>
        <v>622.27409807351307</v>
      </c>
      <c r="AP57" s="70">
        <f t="shared" si="829"/>
        <v>388.40349260979343</v>
      </c>
      <c r="AQ57" s="70">
        <f t="shared" si="829"/>
        <v>202.8518663237443</v>
      </c>
      <c r="AR57" s="70">
        <f t="shared" si="829"/>
        <v>258.10126552392768</v>
      </c>
      <c r="AS57" s="70">
        <f t="shared" si="829"/>
        <v>109.9349331923717</v>
      </c>
      <c r="AT57" s="70">
        <f t="shared" si="829"/>
        <v>110.57869300486979</v>
      </c>
      <c r="AU57" s="70">
        <f t="shared" si="829"/>
        <v>116.91023327725239</v>
      </c>
      <c r="AV57" s="70">
        <f t="shared" si="829"/>
        <v>144.00345062969211</v>
      </c>
      <c r="AW57" s="70">
        <f t="shared" si="829"/>
        <v>120.73155609745888</v>
      </c>
      <c r="AX57" s="70">
        <f t="shared" si="829"/>
        <v>110.32549324143609</v>
      </c>
      <c r="AY57" s="70">
        <f t="shared" si="829"/>
        <v>130.22174925298532</v>
      </c>
      <c r="AZ57" s="70">
        <f t="shared" si="829"/>
        <v>170.7357923307892</v>
      </c>
      <c r="BA57" s="70">
        <f t="shared" si="829"/>
        <v>176.56539730980759</v>
      </c>
      <c r="BB57" s="70">
        <f t="shared" si="829"/>
        <v>186.72876099468252</v>
      </c>
      <c r="BC57" s="70">
        <f t="shared" si="829"/>
        <v>218.5552074642334</v>
      </c>
      <c r="BD57" s="70">
        <f t="shared" si="829"/>
        <v>202.67560017880106</v>
      </c>
      <c r="BE57" s="70">
        <f t="shared" si="829"/>
        <v>188.6961335136937</v>
      </c>
      <c r="BF57" s="70">
        <f t="shared" si="829"/>
        <v>208.1034501741909</v>
      </c>
      <c r="BG57" s="70">
        <f t="shared" si="829"/>
        <v>248.32110990262794</v>
      </c>
      <c r="BH57" s="70">
        <f t="shared" si="829"/>
        <v>251.88380364907184</v>
      </c>
      <c r="BI57" s="70">
        <f t="shared" si="829"/>
        <v>258.43006422391954</v>
      </c>
      <c r="BJ57" s="70">
        <f t="shared" si="829"/>
        <v>288.58162958739808</v>
      </c>
      <c r="BK57" s="70">
        <f t="shared" si="829"/>
        <v>269.17158272277766</v>
      </c>
      <c r="BL57" s="70">
        <f t="shared" si="829"/>
        <v>262.33516664214943</v>
      </c>
      <c r="BM57" s="70">
        <f t="shared" si="829"/>
        <v>282.89278979949586</v>
      </c>
      <c r="BN57" s="70">
        <f t="shared" si="829"/>
        <v>329.5367319011184</v>
      </c>
      <c r="BO57" s="70">
        <f t="shared" si="829"/>
        <v>335.45604432713787</v>
      </c>
      <c r="BP57" s="70">
        <f t="shared" si="829"/>
        <v>338.07261794329929</v>
      </c>
      <c r="BQ57" s="70">
        <f t="shared" si="829"/>
        <v>373.5316762539764</v>
      </c>
      <c r="BR57" s="70">
        <f t="shared" si="829"/>
        <v>358.09290829501901</v>
      </c>
      <c r="BS57" s="70">
        <f t="shared" si="829"/>
        <v>346.25298452335164</v>
      </c>
      <c r="BT57" s="70">
        <f t="shared" si="829"/>
        <v>360.40291678643166</v>
      </c>
      <c r="BU57" s="70">
        <f t="shared" si="829"/>
        <v>331.97910930624681</v>
      </c>
      <c r="BV57" s="70">
        <f t="shared" si="829"/>
        <v>329.27395042154922</v>
      </c>
      <c r="BW57" s="70">
        <f t="shared" si="829"/>
        <v>322.09269109110267</v>
      </c>
      <c r="BX57" s="70">
        <f t="shared" si="829"/>
        <v>323.72538849494128</v>
      </c>
      <c r="BY57" s="70">
        <f t="shared" si="829"/>
        <v>324.67451109611682</v>
      </c>
      <c r="BZ57" s="70">
        <f t="shared" si="829"/>
        <v>322.4661977435826</v>
      </c>
      <c r="CA57" s="70">
        <f t="shared" ref="CA57:EL57" si="830">IF(SUMIFS($11:$11,$9:$9,"&gt;="&amp;(EOMONTH(CA$32,-1)+1),$9:$9,"&lt;="&amp;EOMONTH(CA$32,0))=0,0,SUMIFS($25:$25,$23:$23,EOMONTH(CA$32,-1)+1)*CA$11/SUMIFS($11:$11,$9:$9,"&gt;="&amp;(EOMONTH(CA$32,-1)+1),$9:$9,"&lt;="&amp;EOMONTH(CA$32,0))+CA213)</f>
        <v>320.98862322605703</v>
      </c>
      <c r="CB57" s="70">
        <f t="shared" si="830"/>
        <v>326.23201910156843</v>
      </c>
      <c r="CC57" s="70">
        <f t="shared" si="830"/>
        <v>327.72099212331113</v>
      </c>
      <c r="CD57" s="70">
        <f t="shared" si="830"/>
        <v>326.85336189145852</v>
      </c>
      <c r="CE57" s="70">
        <f t="shared" si="830"/>
        <v>335.94768627532517</v>
      </c>
      <c r="CF57" s="70">
        <f t="shared" si="830"/>
        <v>344.09034152449391</v>
      </c>
      <c r="CG57" s="70">
        <f t="shared" si="830"/>
        <v>346.2212339509415</v>
      </c>
      <c r="CH57" s="70">
        <f t="shared" si="830"/>
        <v>347.59819138353697</v>
      </c>
      <c r="CI57" s="70">
        <f t="shared" si="830"/>
        <v>356.5740265662576</v>
      </c>
      <c r="CJ57" s="70">
        <f t="shared" si="830"/>
        <v>352.95110278749087</v>
      </c>
      <c r="CK57" s="70">
        <f t="shared" si="830"/>
        <v>346.22773861773533</v>
      </c>
      <c r="CL57" s="70">
        <f t="shared" si="830"/>
        <v>347.41362989926984</v>
      </c>
      <c r="CM57" s="70">
        <f t="shared" si="830"/>
        <v>342.67246132709266</v>
      </c>
      <c r="CN57" s="70">
        <f t="shared" si="830"/>
        <v>338.33380580529996</v>
      </c>
      <c r="CO57" s="70">
        <f t="shared" si="830"/>
        <v>340.0711369788819</v>
      </c>
      <c r="CP57" s="70">
        <f t="shared" si="830"/>
        <v>345.76440619260291</v>
      </c>
      <c r="CQ57" s="70">
        <f t="shared" si="830"/>
        <v>349.42294882960385</v>
      </c>
      <c r="CR57" s="70">
        <f t="shared" si="830"/>
        <v>356.63808540708555</v>
      </c>
      <c r="CS57" s="70">
        <f t="shared" si="830"/>
        <v>366.465216482784</v>
      </c>
      <c r="CT57" s="70">
        <f t="shared" si="830"/>
        <v>370.4742302815938</v>
      </c>
      <c r="CU57" s="70">
        <f t="shared" si="830"/>
        <v>374.1023865186674</v>
      </c>
      <c r="CV57" s="70">
        <f t="shared" si="830"/>
        <v>380.2119536338472</v>
      </c>
      <c r="CW57" s="70">
        <f t="shared" si="830"/>
        <v>388.69595646650134</v>
      </c>
      <c r="CX57" s="70">
        <f t="shared" si="830"/>
        <v>391.68667468957102</v>
      </c>
      <c r="CY57" s="70">
        <f t="shared" si="830"/>
        <v>393.88643177879078</v>
      </c>
      <c r="CZ57" s="70">
        <f t="shared" si="830"/>
        <v>395.83256286072793</v>
      </c>
      <c r="DA57" s="70">
        <f t="shared" si="830"/>
        <v>398.68148662768397</v>
      </c>
      <c r="DB57" s="70">
        <f t="shared" si="830"/>
        <v>402.30330630282612</v>
      </c>
      <c r="DC57" s="70">
        <f t="shared" si="830"/>
        <v>406.27991813669587</v>
      </c>
      <c r="DD57" s="70">
        <f t="shared" si="830"/>
        <v>411.88623204440091</v>
      </c>
      <c r="DE57" s="70">
        <f t="shared" si="830"/>
        <v>414.66977075500455</v>
      </c>
      <c r="DF57" s="70">
        <f t="shared" si="830"/>
        <v>417.09534731341756</v>
      </c>
      <c r="DG57" s="70">
        <f t="shared" si="830"/>
        <v>421.24915669601467</v>
      </c>
      <c r="DH57" s="70">
        <f t="shared" si="830"/>
        <v>424.13403722676355</v>
      </c>
      <c r="DI57" s="70">
        <f t="shared" si="830"/>
        <v>427.33849528864289</v>
      </c>
      <c r="DJ57" s="70">
        <f t="shared" si="830"/>
        <v>431.05306536727898</v>
      </c>
      <c r="DK57" s="70">
        <f t="shared" si="830"/>
        <v>433.56345893683863</v>
      </c>
      <c r="DL57" s="70">
        <f t="shared" si="830"/>
        <v>431.6984237940876</v>
      </c>
      <c r="DM57" s="70">
        <f t="shared" si="830"/>
        <v>429.21973334259167</v>
      </c>
      <c r="DN57" s="70">
        <f t="shared" si="830"/>
        <v>427.5777298879886</v>
      </c>
      <c r="DO57" s="70">
        <f t="shared" si="830"/>
        <v>423.88655042860614</v>
      </c>
      <c r="DP57" s="70">
        <f t="shared" si="830"/>
        <v>422.28662669217289</v>
      </c>
      <c r="DQ57" s="70">
        <f t="shared" si="830"/>
        <v>422.56155054343014</v>
      </c>
      <c r="DR57" s="70">
        <f t="shared" si="830"/>
        <v>425.23758727995835</v>
      </c>
      <c r="DS57" s="70">
        <f t="shared" si="830"/>
        <v>426.44471690499574</v>
      </c>
      <c r="DT57" s="70">
        <f t="shared" si="830"/>
        <v>428.22429632163909</v>
      </c>
      <c r="DU57" s="70">
        <f t="shared" si="830"/>
        <v>431.53171550543749</v>
      </c>
      <c r="DV57" s="70">
        <f t="shared" si="830"/>
        <v>432.80927742695906</v>
      </c>
      <c r="DW57" s="70">
        <f t="shared" si="830"/>
        <v>434.83418110855399</v>
      </c>
      <c r="DX57" s="70">
        <f t="shared" si="830"/>
        <v>438.06107932281566</v>
      </c>
      <c r="DY57" s="70">
        <f t="shared" si="830"/>
        <v>442.49832935078797</v>
      </c>
      <c r="DZ57" s="70">
        <f t="shared" si="830"/>
        <v>444.85989490826154</v>
      </c>
      <c r="EA57" s="70">
        <f t="shared" si="830"/>
        <v>446.91824032630569</v>
      </c>
      <c r="EB57" s="70">
        <f t="shared" si="830"/>
        <v>449.39679103186893</v>
      </c>
      <c r="EC57" s="70">
        <f t="shared" si="830"/>
        <v>449.34622706630824</v>
      </c>
      <c r="ED57" s="70">
        <f t="shared" si="830"/>
        <v>449.70785678960868</v>
      </c>
      <c r="EE57" s="70">
        <f t="shared" si="830"/>
        <v>449.47883394049376</v>
      </c>
      <c r="EF57" s="70">
        <f t="shared" si="830"/>
        <v>451.38536135126901</v>
      </c>
      <c r="EG57" s="70">
        <f t="shared" si="830"/>
        <v>452.84562752146917</v>
      </c>
      <c r="EH57" s="70">
        <f t="shared" si="830"/>
        <v>454.18609492152001</v>
      </c>
      <c r="EI57" s="70">
        <f t="shared" si="830"/>
        <v>455.79238683585794</v>
      </c>
      <c r="EJ57" s="70">
        <f t="shared" si="830"/>
        <v>456.69650908993754</v>
      </c>
      <c r="EK57" s="70">
        <f t="shared" si="830"/>
        <v>457.90370244283088</v>
      </c>
      <c r="EL57" s="70">
        <f t="shared" si="830"/>
        <v>459.12821778759405</v>
      </c>
      <c r="EM57" s="70">
        <f t="shared" ref="EM57:GX57" si="831">IF(SUMIFS($11:$11,$9:$9,"&gt;="&amp;(EOMONTH(EM$32,-1)+1),$9:$9,"&lt;="&amp;EOMONTH(EM$32,0))=0,0,SUMIFS($25:$25,$23:$23,EOMONTH(EM$32,-1)+1)*EM$11/SUMIFS($11:$11,$9:$9,"&gt;="&amp;(EOMONTH(EM$32,-1)+1),$9:$9,"&lt;="&amp;EOMONTH(EM$32,0))+EM213)</f>
        <v>461.54974702339621</v>
      </c>
      <c r="EN57" s="70">
        <f t="shared" si="831"/>
        <v>463.4043072847706</v>
      </c>
      <c r="EO57" s="70">
        <f t="shared" si="831"/>
        <v>465.04579158781547</v>
      </c>
      <c r="EP57" s="70">
        <f t="shared" si="831"/>
        <v>464.62327034836568</v>
      </c>
      <c r="EQ57" s="70">
        <f t="shared" si="831"/>
        <v>463.06934722704705</v>
      </c>
      <c r="ER57" s="70">
        <f t="shared" si="831"/>
        <v>461.86280553360518</v>
      </c>
      <c r="ES57" s="70">
        <f t="shared" si="831"/>
        <v>461.62196226389875</v>
      </c>
      <c r="ET57" s="70">
        <f t="shared" si="831"/>
        <v>463.29895354908774</v>
      </c>
      <c r="EU57" s="70">
        <f t="shared" si="831"/>
        <v>463.99216975809463</v>
      </c>
      <c r="EV57" s="70">
        <f t="shared" si="831"/>
        <v>465.58788103407727</v>
      </c>
      <c r="EW57" s="70">
        <f t="shared" si="831"/>
        <v>469.11468671193273</v>
      </c>
      <c r="EX57" s="70">
        <f t="shared" si="831"/>
        <v>470.38086182905971</v>
      </c>
      <c r="EY57" s="70">
        <f t="shared" si="831"/>
        <v>472.72204682845449</v>
      </c>
      <c r="EZ57" s="70">
        <f t="shared" si="831"/>
        <v>476.33992932548074</v>
      </c>
      <c r="FA57" s="70">
        <f t="shared" si="831"/>
        <v>481.20795653236439</v>
      </c>
      <c r="FB57" s="70">
        <f t="shared" si="831"/>
        <v>485.46023578658395</v>
      </c>
      <c r="FC57" s="70">
        <f t="shared" si="831"/>
        <v>490.50229109809118</v>
      </c>
      <c r="FD57" s="70">
        <f t="shared" si="831"/>
        <v>495.61651765465001</v>
      </c>
      <c r="FE57" s="70">
        <f t="shared" si="831"/>
        <v>499.99634507768303</v>
      </c>
      <c r="FF57" s="70">
        <f t="shared" si="831"/>
        <v>506.86592708424672</v>
      </c>
      <c r="FG57" s="70">
        <f t="shared" si="831"/>
        <v>514.30867687313241</v>
      </c>
      <c r="FH57" s="70">
        <f t="shared" si="831"/>
        <v>522.99874823827952</v>
      </c>
      <c r="FI57" s="70">
        <f t="shared" si="831"/>
        <v>531.1926636869955</v>
      </c>
      <c r="FJ57" s="70">
        <f t="shared" si="831"/>
        <v>537.84278367266745</v>
      </c>
      <c r="FK57" s="70">
        <f t="shared" si="831"/>
        <v>542.85420961565694</v>
      </c>
      <c r="FL57" s="70">
        <f t="shared" si="831"/>
        <v>547.43915998797638</v>
      </c>
      <c r="FM57" s="70">
        <f t="shared" si="831"/>
        <v>554.3330786283135</v>
      </c>
      <c r="FN57" s="70">
        <f t="shared" si="831"/>
        <v>561.55797663276621</v>
      </c>
      <c r="FO57" s="70">
        <f t="shared" si="831"/>
        <v>569.79787312220901</v>
      </c>
      <c r="FP57" s="70">
        <f t="shared" si="831"/>
        <v>578.90444496472833</v>
      </c>
      <c r="FQ57" s="70">
        <f t="shared" si="831"/>
        <v>585.88270227097507</v>
      </c>
      <c r="FR57" s="70">
        <f t="shared" si="831"/>
        <v>591.07791822164131</v>
      </c>
      <c r="FS57" s="70">
        <f t="shared" si="831"/>
        <v>595.67837405795422</v>
      </c>
      <c r="FT57" s="70">
        <f t="shared" si="831"/>
        <v>607.63489676560232</v>
      </c>
      <c r="FU57" s="70">
        <f t="shared" si="831"/>
        <v>619.30900819095427</v>
      </c>
      <c r="FV57" s="70">
        <f t="shared" si="831"/>
        <v>631.0535918023977</v>
      </c>
      <c r="FW57" s="70">
        <f t="shared" si="831"/>
        <v>643.58811015756226</v>
      </c>
      <c r="FX57" s="70">
        <f t="shared" si="831"/>
        <v>652.05737238150459</v>
      </c>
      <c r="FY57" s="70">
        <f t="shared" si="831"/>
        <v>658.10331977839905</v>
      </c>
      <c r="FZ57" s="70">
        <f t="shared" si="831"/>
        <v>663.7324305501628</v>
      </c>
      <c r="GA57" s="70">
        <f t="shared" si="831"/>
        <v>666.17625472731174</v>
      </c>
      <c r="GB57" s="70">
        <f t="shared" si="831"/>
        <v>669.73681626207792</v>
      </c>
      <c r="GC57" s="70">
        <f t="shared" si="831"/>
        <v>673.44443906204776</v>
      </c>
      <c r="GD57" s="70">
        <f t="shared" si="831"/>
        <v>675.85018174881884</v>
      </c>
      <c r="GE57" s="70">
        <f t="shared" si="831"/>
        <v>678.2775824376331</v>
      </c>
      <c r="GF57" s="70">
        <f t="shared" si="831"/>
        <v>681.15633918672461</v>
      </c>
      <c r="GG57" s="70">
        <f t="shared" si="831"/>
        <v>681.11822523973831</v>
      </c>
      <c r="GH57" s="70">
        <f t="shared" si="831"/>
        <v>681.55226135433372</v>
      </c>
      <c r="GI57" s="70">
        <f t="shared" si="831"/>
        <v>683.87313386868846</v>
      </c>
      <c r="GJ57" s="70">
        <f t="shared" si="831"/>
        <v>684.13333005488846</v>
      </c>
      <c r="GK57" s="70">
        <f t="shared" si="831"/>
        <v>680.92288221547676</v>
      </c>
      <c r="GL57" s="70">
        <f t="shared" si="831"/>
        <v>678.44467443082794</v>
      </c>
      <c r="GM57" s="70">
        <f t="shared" si="831"/>
        <v>676.23609771425322</v>
      </c>
      <c r="GN57" s="70">
        <f t="shared" si="831"/>
        <v>669.81147229453586</v>
      </c>
      <c r="GO57" s="70">
        <f t="shared" si="831"/>
        <v>667.79681911579746</v>
      </c>
      <c r="GP57" s="70">
        <f t="shared" si="831"/>
        <v>670.24475654785954</v>
      </c>
      <c r="GQ57" s="70">
        <f t="shared" si="831"/>
        <v>672.18214236509334</v>
      </c>
      <c r="GR57" s="70">
        <f t="shared" si="831"/>
        <v>670.82996452717566</v>
      </c>
      <c r="GS57" s="70">
        <f t="shared" si="831"/>
        <v>670.1288249100246</v>
      </c>
      <c r="GT57" s="70">
        <f t="shared" si="831"/>
        <v>669.68346092047182</v>
      </c>
      <c r="GU57" s="70">
        <f t="shared" si="831"/>
        <v>665.32416700408328</v>
      </c>
      <c r="GV57" s="70">
        <f t="shared" si="831"/>
        <v>665.116668354956</v>
      </c>
      <c r="GW57" s="70">
        <f t="shared" si="831"/>
        <v>668.99690870890151</v>
      </c>
      <c r="GX57" s="70">
        <f t="shared" si="831"/>
        <v>672.28220262464879</v>
      </c>
      <c r="GY57" s="70">
        <f t="shared" ref="GY57:JJ57" si="832">IF(SUMIFS($11:$11,$9:$9,"&gt;="&amp;(EOMONTH(GY$32,-1)+1),$9:$9,"&lt;="&amp;EOMONTH(GY$32,0))=0,0,SUMIFS($25:$25,$23:$23,EOMONTH(GY$32,-1)+1)*GY$11/SUMIFS($11:$11,$9:$9,"&gt;="&amp;(EOMONTH(GY$32,-1)+1),$9:$9,"&lt;="&amp;EOMONTH(GY$32,0))+GY213)</f>
        <v>665.2669629783486</v>
      </c>
      <c r="GZ57" s="70">
        <f t="shared" si="832"/>
        <v>661.2268578565114</v>
      </c>
      <c r="HA57" s="70">
        <f t="shared" si="832"/>
        <v>657.920842400575</v>
      </c>
      <c r="HB57" s="70">
        <f t="shared" si="832"/>
        <v>651.61735842576422</v>
      </c>
      <c r="HC57" s="70">
        <f t="shared" si="832"/>
        <v>651.21666571314938</v>
      </c>
      <c r="HD57" s="70">
        <f t="shared" si="832"/>
        <v>656.23197541138404</v>
      </c>
      <c r="HE57" s="70">
        <f t="shared" si="832"/>
        <v>660.15370940957678</v>
      </c>
      <c r="HF57" s="70">
        <f t="shared" si="832"/>
        <v>669.37603866997301</v>
      </c>
      <c r="HG57" s="70">
        <f t="shared" si="832"/>
        <v>678.8214934258425</v>
      </c>
      <c r="HH57" s="70">
        <f t="shared" si="832"/>
        <v>685.58466498812868</v>
      </c>
      <c r="HI57" s="70">
        <f t="shared" si="832"/>
        <v>696.01043034207919</v>
      </c>
      <c r="HJ57" s="70">
        <f t="shared" si="832"/>
        <v>712.90439911316696</v>
      </c>
      <c r="HK57" s="70">
        <f t="shared" si="832"/>
        <v>725.54522604065619</v>
      </c>
      <c r="HL57" s="70">
        <f t="shared" si="832"/>
        <v>737.7760820316189</v>
      </c>
      <c r="HM57" s="70">
        <f t="shared" si="832"/>
        <v>755.83213569906331</v>
      </c>
      <c r="HN57" s="70">
        <f t="shared" si="832"/>
        <v>761.78239888044914</v>
      </c>
      <c r="HO57" s="70">
        <f t="shared" si="832"/>
        <v>755.71431513556252</v>
      </c>
      <c r="HP57" s="70">
        <f t="shared" si="832"/>
        <v>751.77219003217306</v>
      </c>
      <c r="HQ57" s="70">
        <f t="shared" si="832"/>
        <v>753.31266137753312</v>
      </c>
      <c r="HR57" s="70">
        <f t="shared" si="832"/>
        <v>748.05066144754687</v>
      </c>
      <c r="HS57" s="70">
        <f t="shared" si="832"/>
        <v>750.47375299787564</v>
      </c>
      <c r="HT57" s="70">
        <f t="shared" si="832"/>
        <v>763.55721960025244</v>
      </c>
      <c r="HU57" s="70">
        <f t="shared" si="832"/>
        <v>767.88670191197093</v>
      </c>
      <c r="HV57" s="70">
        <f t="shared" si="832"/>
        <v>761.00769843928799</v>
      </c>
      <c r="HW57" s="70">
        <f t="shared" si="832"/>
        <v>756.6259875924917</v>
      </c>
      <c r="HX57" s="70">
        <f t="shared" si="832"/>
        <v>771.8223115542612</v>
      </c>
      <c r="HY57" s="70">
        <f t="shared" si="832"/>
        <v>779.55740104814834</v>
      </c>
      <c r="HZ57" s="70">
        <f t="shared" si="832"/>
        <v>792.02612567839969</v>
      </c>
      <c r="IA57" s="70">
        <f t="shared" si="832"/>
        <v>814.3323756436323</v>
      </c>
      <c r="IB57" s="70">
        <f t="shared" si="832"/>
        <v>822.79961407380176</v>
      </c>
      <c r="IC57" s="70">
        <f t="shared" si="832"/>
        <v>803.15398395322893</v>
      </c>
      <c r="ID57" s="70">
        <f t="shared" si="832"/>
        <v>787.7453117530614</v>
      </c>
      <c r="IE57" s="70">
        <f t="shared" si="832"/>
        <v>767.59703774428749</v>
      </c>
      <c r="IF57" s="70">
        <f t="shared" si="832"/>
        <v>743.14916120993928</v>
      </c>
      <c r="IG57" s="70">
        <f t="shared" si="832"/>
        <v>730.8170280953633</v>
      </c>
      <c r="IH57" s="70">
        <f t="shared" si="832"/>
        <v>729.0107982837477</v>
      </c>
      <c r="II57" s="70">
        <f t="shared" si="832"/>
        <v>723.47411828113866</v>
      </c>
      <c r="IJ57" s="70">
        <f t="shared" si="832"/>
        <v>725.26081692760977</v>
      </c>
      <c r="IK57" s="70">
        <f t="shared" si="832"/>
        <v>727.22018822941266</v>
      </c>
      <c r="IL57" s="70">
        <f t="shared" si="832"/>
        <v>731.02696975019001</v>
      </c>
      <c r="IM57" s="70">
        <f t="shared" si="832"/>
        <v>734.16171465714137</v>
      </c>
      <c r="IN57" s="70">
        <f t="shared" si="832"/>
        <v>739.30514015770791</v>
      </c>
      <c r="IO57" s="70">
        <f t="shared" si="832"/>
        <v>745.4239753539581</v>
      </c>
      <c r="IP57" s="70">
        <f t="shared" si="832"/>
        <v>749.63961955922832</v>
      </c>
      <c r="IQ57" s="70">
        <f t="shared" si="832"/>
        <v>751.60119089256818</v>
      </c>
      <c r="IR57" s="70">
        <f t="shared" si="832"/>
        <v>753.74820448313199</v>
      </c>
      <c r="IS57" s="70">
        <f t="shared" si="832"/>
        <v>757.69134061180193</v>
      </c>
      <c r="IT57" s="70">
        <f t="shared" si="832"/>
        <v>760.84110416936494</v>
      </c>
      <c r="IU57" s="70">
        <f t="shared" si="832"/>
        <v>765.95036977718985</v>
      </c>
      <c r="IV57" s="70">
        <f t="shared" si="832"/>
        <v>772.34254775128193</v>
      </c>
      <c r="IW57" s="70">
        <f t="shared" si="832"/>
        <v>775.22864344005768</v>
      </c>
      <c r="IX57" s="70">
        <f t="shared" si="832"/>
        <v>776.96819212542221</v>
      </c>
      <c r="IY57" s="70">
        <f t="shared" si="832"/>
        <v>780.02775505575221</v>
      </c>
      <c r="IZ57" s="70">
        <f t="shared" si="832"/>
        <v>784.69745547620914</v>
      </c>
      <c r="JA57" s="70">
        <f t="shared" si="832"/>
        <v>787.55053137276184</v>
      </c>
      <c r="JB57" s="70">
        <f t="shared" si="832"/>
        <v>791.45183158661757</v>
      </c>
      <c r="JC57" s="70">
        <f t="shared" si="832"/>
        <v>796.55938515575315</v>
      </c>
      <c r="JD57" s="70">
        <f t="shared" si="832"/>
        <v>798.32694479727411</v>
      </c>
      <c r="JE57" s="70">
        <f t="shared" si="832"/>
        <v>796.89027148830735</v>
      </c>
      <c r="JF57" s="70">
        <f t="shared" si="832"/>
        <v>796.42774582852303</v>
      </c>
      <c r="JG57" s="70">
        <f t="shared" si="832"/>
        <v>794.68430219267748</v>
      </c>
      <c r="JH57" s="70">
        <f t="shared" si="832"/>
        <v>791.74203223803534</v>
      </c>
      <c r="JI57" s="70">
        <f t="shared" si="832"/>
        <v>790.56752606842849</v>
      </c>
      <c r="JJ57" s="70">
        <f t="shared" si="832"/>
        <v>791.78565321185658</v>
      </c>
      <c r="JK57" s="70">
        <f t="shared" ref="JK57:LV57" si="833">IF(SUMIFS($11:$11,$9:$9,"&gt;="&amp;(EOMONTH(JK$32,-1)+1),$9:$9,"&lt;="&amp;EOMONTH(JK$32,0))=0,0,SUMIFS($25:$25,$23:$23,EOMONTH(JK$32,-1)+1)*JK$11/SUMIFS($11:$11,$9:$9,"&gt;="&amp;(EOMONTH(JK$32,-1)+1),$9:$9,"&lt;="&amp;EOMONTH(JK$32,0))+JK213)</f>
        <v>791.70165671661289</v>
      </c>
      <c r="JL57" s="70">
        <f t="shared" si="833"/>
        <v>794.10607314773245</v>
      </c>
      <c r="JM57" s="70">
        <f t="shared" si="833"/>
        <v>798.14188058583704</v>
      </c>
      <c r="JN57" s="70">
        <f t="shared" si="833"/>
        <v>802.37693681824021</v>
      </c>
      <c r="JO57" s="70">
        <f t="shared" si="833"/>
        <v>806.55666295415779</v>
      </c>
      <c r="JP57" s="70">
        <f t="shared" si="833"/>
        <v>813.7938711566062</v>
      </c>
      <c r="JQ57" s="70">
        <f t="shared" si="833"/>
        <v>821.64156428845467</v>
      </c>
      <c r="JR57" s="70">
        <f t="shared" si="833"/>
        <v>827.11777173953624</v>
      </c>
      <c r="JS57" s="70">
        <f t="shared" si="833"/>
        <v>836.22019199820954</v>
      </c>
      <c r="JT57" s="70">
        <f t="shared" si="833"/>
        <v>849.77901088771728</v>
      </c>
      <c r="JU57" s="70">
        <f t="shared" si="833"/>
        <v>862.25229839460064</v>
      </c>
      <c r="JV57" s="70">
        <f t="shared" si="833"/>
        <v>875.34295066583729</v>
      </c>
      <c r="JW57" s="70">
        <f t="shared" si="833"/>
        <v>893.60963417626715</v>
      </c>
      <c r="JX57" s="70">
        <f t="shared" si="833"/>
        <v>907.16573930928655</v>
      </c>
      <c r="JY57" s="70">
        <f t="shared" si="833"/>
        <v>915.4894301669591</v>
      </c>
      <c r="JZ57" s="70">
        <f t="shared" si="833"/>
        <v>925.82247752157127</v>
      </c>
      <c r="KA57" s="70">
        <f t="shared" si="833"/>
        <v>940.60103596175406</v>
      </c>
      <c r="KB57" s="70">
        <f t="shared" si="833"/>
        <v>954.56540542451546</v>
      </c>
      <c r="KC57" s="70">
        <f t="shared" si="833"/>
        <v>968.85382295503621</v>
      </c>
      <c r="KD57" s="70">
        <f t="shared" si="833"/>
        <v>987.72863977434758</v>
      </c>
      <c r="KE57" s="70">
        <f t="shared" si="833"/>
        <v>1001.9466846330182</v>
      </c>
      <c r="KF57" s="70">
        <f t="shared" si="833"/>
        <v>1010.7985609515586</v>
      </c>
      <c r="KG57" s="70">
        <f t="shared" si="833"/>
        <v>1021.0972107612723</v>
      </c>
      <c r="KH57" s="70">
        <f t="shared" si="833"/>
        <v>1046.349604255654</v>
      </c>
      <c r="KI57" s="70">
        <f t="shared" si="833"/>
        <v>1069.5414485087269</v>
      </c>
      <c r="KJ57" s="70">
        <f t="shared" si="833"/>
        <v>1091.4685484148017</v>
      </c>
      <c r="KK57" s="70">
        <f t="shared" si="833"/>
        <v>1118.008247567031</v>
      </c>
      <c r="KL57" s="70">
        <f t="shared" si="833"/>
        <v>1135.8519364234512</v>
      </c>
      <c r="KM57" s="70">
        <f t="shared" si="833"/>
        <v>1149.6767096598705</v>
      </c>
      <c r="KN57" s="70">
        <f t="shared" si="833"/>
        <v>1160.8942970396067</v>
      </c>
      <c r="KO57" s="70">
        <f t="shared" si="833"/>
        <v>1169.5147032060252</v>
      </c>
      <c r="KP57" s="70">
        <f t="shared" si="833"/>
        <v>1178.1294897905668</v>
      </c>
      <c r="KQ57" s="70">
        <f t="shared" si="833"/>
        <v>1183.7309503327067</v>
      </c>
      <c r="KR57" s="70">
        <f t="shared" si="833"/>
        <v>1191.8499748470829</v>
      </c>
      <c r="KS57" s="70">
        <f t="shared" si="833"/>
        <v>1205.5201738655514</v>
      </c>
      <c r="KT57" s="70">
        <f t="shared" si="833"/>
        <v>1212.1389671399086</v>
      </c>
      <c r="KU57" s="70">
        <f t="shared" si="833"/>
        <v>1213.6627995719602</v>
      </c>
      <c r="KV57" s="70">
        <f t="shared" si="833"/>
        <v>1231.0044050589886</v>
      </c>
      <c r="KW57" s="70">
        <f t="shared" si="833"/>
        <v>1246.5811249925084</v>
      </c>
      <c r="KX57" s="70">
        <f t="shared" si="833"/>
        <v>1247.0183216621861</v>
      </c>
      <c r="KY57" s="70">
        <f t="shared" si="833"/>
        <v>1254.0306218428025</v>
      </c>
      <c r="KZ57" s="70">
        <f t="shared" si="833"/>
        <v>1269.9596781223024</v>
      </c>
      <c r="LA57" s="70">
        <f t="shared" si="833"/>
        <v>1259.7632973522675</v>
      </c>
      <c r="LB57" s="70">
        <f t="shared" si="833"/>
        <v>1253.669619086558</v>
      </c>
      <c r="LC57" s="70">
        <f t="shared" si="833"/>
        <v>1269.2519403467347</v>
      </c>
      <c r="LD57" s="70">
        <f t="shared" si="833"/>
        <v>1288.8998325643161</v>
      </c>
      <c r="LE57" s="70">
        <f t="shared" si="833"/>
        <v>1294.7005742702106</v>
      </c>
      <c r="LF57" s="70">
        <f t="shared" si="833"/>
        <v>1306.4817476635012</v>
      </c>
      <c r="LG57" s="70">
        <f t="shared" si="833"/>
        <v>1326.0505071618056</v>
      </c>
      <c r="LH57" s="70">
        <f t="shared" si="833"/>
        <v>1321.8938177015978</v>
      </c>
      <c r="LI57" s="70">
        <f t="shared" si="833"/>
        <v>1321.4688896491568</v>
      </c>
      <c r="LJ57" s="70">
        <f t="shared" si="833"/>
        <v>1340.845064905433</v>
      </c>
      <c r="LK57" s="70">
        <f t="shared" si="833"/>
        <v>1389.7468024245238</v>
      </c>
      <c r="LL57" s="70">
        <f t="shared" si="833"/>
        <v>1390.2856368747773</v>
      </c>
      <c r="LM57" s="70">
        <f t="shared" si="833"/>
        <v>1395.0987608102162</v>
      </c>
      <c r="LN57" s="70">
        <f t="shared" si="833"/>
        <v>1411.6082935495378</v>
      </c>
      <c r="LO57" s="70">
        <f t="shared" si="833"/>
        <v>1394.2916050465142</v>
      </c>
      <c r="LP57" s="70">
        <f t="shared" si="833"/>
        <v>1386.5705443347681</v>
      </c>
      <c r="LQ57" s="70">
        <f t="shared" si="833"/>
        <v>1402.9107212337778</v>
      </c>
      <c r="LR57" s="70">
        <f t="shared" si="833"/>
        <v>1398.5875301765959</v>
      </c>
      <c r="LS57" s="70">
        <f t="shared" si="833"/>
        <v>1410.9948131615527</v>
      </c>
      <c r="LT57" s="70">
        <f t="shared" si="833"/>
        <v>1423.3303126212904</v>
      </c>
      <c r="LU57" s="70">
        <f t="shared" si="833"/>
        <v>1436.3537137939084</v>
      </c>
      <c r="LV57" s="70">
        <f t="shared" si="833"/>
        <v>1444.7778129300118</v>
      </c>
      <c r="LW57" s="70">
        <f t="shared" ref="LW57:NO57" si="834">IF(SUMIFS($11:$11,$9:$9,"&gt;="&amp;(EOMONTH(LW$32,-1)+1),$9:$9,"&lt;="&amp;EOMONTH(LW$32,0))=0,0,SUMIFS($25:$25,$23:$23,EOMONTH(LW$32,-1)+1)*LW$11/SUMIFS($11:$11,$9:$9,"&gt;="&amp;(EOMONTH(LW$32,-1)+1),$9:$9,"&lt;="&amp;EOMONTH(LW$32,0))+LW213)</f>
        <v>1455.0145893114247</v>
      </c>
      <c r="LX57" s="70">
        <f t="shared" si="834"/>
        <v>1465.7072900043313</v>
      </c>
      <c r="LY57" s="70">
        <f t="shared" si="834"/>
        <v>1476.8925507551028</v>
      </c>
      <c r="LZ57" s="70">
        <f t="shared" si="834"/>
        <v>1485.3316466424701</v>
      </c>
      <c r="MA57" s="70">
        <f t="shared" si="834"/>
        <v>1490.5175093896719</v>
      </c>
      <c r="MB57" s="70">
        <f t="shared" si="834"/>
        <v>1493.1625965953299</v>
      </c>
      <c r="MC57" s="70">
        <f t="shared" si="834"/>
        <v>1491.8967928522336</v>
      </c>
      <c r="MD57" s="70">
        <f t="shared" si="834"/>
        <v>1491.2321477363059</v>
      </c>
      <c r="ME57" s="70">
        <f t="shared" si="834"/>
        <v>1489.9510082109948</v>
      </c>
      <c r="MF57" s="70">
        <f t="shared" si="834"/>
        <v>1494.1616715533605</v>
      </c>
      <c r="MG57" s="70">
        <f t="shared" si="834"/>
        <v>1499.2091360216018</v>
      </c>
      <c r="MH57" s="70">
        <f t="shared" si="834"/>
        <v>1503.3569834235768</v>
      </c>
      <c r="MI57" s="70">
        <f t="shared" si="834"/>
        <v>1505.6167959271504</v>
      </c>
      <c r="MJ57" s="70">
        <f t="shared" si="834"/>
        <v>1503.8212642276467</v>
      </c>
      <c r="MK57" s="70">
        <f t="shared" si="834"/>
        <v>1504.096595072818</v>
      </c>
      <c r="ML57" s="70">
        <f t="shared" si="834"/>
        <v>1503.1426276033376</v>
      </c>
      <c r="MM57" s="70">
        <f t="shared" si="834"/>
        <v>1507.3520338800497</v>
      </c>
      <c r="MN57" s="70">
        <f t="shared" si="834"/>
        <v>1511.388821650135</v>
      </c>
      <c r="MO57" s="70">
        <f t="shared" si="834"/>
        <v>1513.9931288422836</v>
      </c>
      <c r="MP57" s="70">
        <f t="shared" si="834"/>
        <v>1506.4277600387311</v>
      </c>
      <c r="MQ57" s="70">
        <f t="shared" si="834"/>
        <v>1495.5587834025034</v>
      </c>
      <c r="MR57" s="70">
        <f t="shared" si="834"/>
        <v>1487.8893390771291</v>
      </c>
      <c r="MS57" s="70">
        <f t="shared" si="834"/>
        <v>1479.7282955539902</v>
      </c>
      <c r="MT57" s="70">
        <f t="shared" si="834"/>
        <v>1474.6334892864343</v>
      </c>
      <c r="MU57" s="70">
        <f t="shared" si="834"/>
        <v>1479.0074478650376</v>
      </c>
      <c r="MV57" s="70">
        <f t="shared" si="834"/>
        <v>1481.6674875920569</v>
      </c>
      <c r="MW57" s="70">
        <f t="shared" si="834"/>
        <v>1489.0607612581232</v>
      </c>
      <c r="MX57" s="70">
        <f t="shared" si="834"/>
        <v>1496.2230225688686</v>
      </c>
      <c r="MY57" s="70">
        <f t="shared" si="834"/>
        <v>1503.668520993112</v>
      </c>
      <c r="MZ57" s="70">
        <f t="shared" si="834"/>
        <v>1510.0653039370175</v>
      </c>
      <c r="NA57" s="70">
        <f t="shared" si="834"/>
        <v>1517.0714938208207</v>
      </c>
      <c r="NB57" s="70">
        <f t="shared" si="834"/>
        <v>1523.9518003982785</v>
      </c>
      <c r="NC57" s="70">
        <f t="shared" si="834"/>
        <v>1529.6644153137595</v>
      </c>
      <c r="ND57" s="70">
        <f t="shared" si="834"/>
        <v>1534.3390771835336</v>
      </c>
      <c r="NE57" s="70">
        <f t="shared" si="834"/>
        <v>1538.6082206633741</v>
      </c>
      <c r="NF57" s="70">
        <f t="shared" si="834"/>
        <v>1542.8201088928354</v>
      </c>
      <c r="NG57" s="70">
        <f t="shared" si="834"/>
        <v>1546.5819618247592</v>
      </c>
      <c r="NH57" s="70">
        <f t="shared" si="834"/>
        <v>1551.2888092851001</v>
      </c>
      <c r="NI57" s="70">
        <f t="shared" si="834"/>
        <v>1556.1068401117016</v>
      </c>
      <c r="NJ57" s="70">
        <f t="shared" si="834"/>
        <v>1560.4996289261389</v>
      </c>
      <c r="NK57" s="70">
        <f t="shared" si="834"/>
        <v>1563.8768287907678</v>
      </c>
      <c r="NL57" s="70">
        <f t="shared" si="834"/>
        <v>1566.6831071549777</v>
      </c>
      <c r="NM57" s="70">
        <f t="shared" si="834"/>
        <v>1569.4420971619775</v>
      </c>
      <c r="NN57" s="70">
        <f t="shared" si="834"/>
        <v>1571.4965666441833</v>
      </c>
      <c r="NO57" s="71">
        <f t="shared" si="834"/>
        <v>1574.3864723328629</v>
      </c>
      <c r="NP57" s="14"/>
      <c r="NQ57" s="14"/>
    </row>
    <row r="58" spans="1:38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4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s="10" customFormat="1" x14ac:dyDescent="0.2">
      <c r="A59" s="8"/>
      <c r="B59" s="8"/>
      <c r="C59" s="138" t="s">
        <v>130</v>
      </c>
      <c r="D59" s="138"/>
      <c r="E59" s="138" t="s">
        <v>197</v>
      </c>
      <c r="F59" s="8"/>
      <c r="G59" s="8" t="s">
        <v>0</v>
      </c>
      <c r="H59" s="8"/>
      <c r="I59" s="8"/>
      <c r="J59" s="8"/>
      <c r="K59" s="9">
        <f>SUM(N59:NO59)</f>
        <v>255143.18282444702</v>
      </c>
      <c r="L59" s="8"/>
      <c r="M59" s="8"/>
      <c r="N59" s="33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9" s="34">
        <f t="shared" ref="O59:BZ59" si="835">IF(SUMIFS($11:$11,$9:$9,"&gt;="&amp;(EOMONTH(O$32,-1)+1),$9:$9,"&lt;="&amp;EOMONTH(O$32,0))=0,0,SUMIFS($25:$25,$23:$23,EOMONTH(O$32,-1)+1)*O$11/SUMIFS($11:$11,$9:$9,"&gt;="&amp;(EOMONTH(O$32,-1)+1),$9:$9,"&lt;="&amp;EOMONTH(O$32,0))+O215)</f>
        <v>29.796244742971464</v>
      </c>
      <c r="P59" s="34">
        <f t="shared" si="835"/>
        <v>51.772016541061483</v>
      </c>
      <c r="Q59" s="34">
        <f t="shared" si="835"/>
        <v>76.397155610105685</v>
      </c>
      <c r="R59" s="34">
        <f t="shared" si="835"/>
        <v>68.565739749306445</v>
      </c>
      <c r="S59" s="34">
        <f t="shared" si="835"/>
        <v>71.247388572214618</v>
      </c>
      <c r="T59" s="34">
        <f t="shared" si="835"/>
        <v>145.99586076173011</v>
      </c>
      <c r="U59" s="34">
        <f t="shared" si="835"/>
        <v>166.81399647496002</v>
      </c>
      <c r="V59" s="34">
        <f t="shared" si="835"/>
        <v>127.38031744617811</v>
      </c>
      <c r="W59" s="34">
        <f t="shared" si="835"/>
        <v>237.01766271512628</v>
      </c>
      <c r="X59" s="34">
        <f t="shared" si="835"/>
        <v>349.72757621612163</v>
      </c>
      <c r="Y59" s="34">
        <f t="shared" si="835"/>
        <v>314.0949585786928</v>
      </c>
      <c r="Z59" s="34">
        <f t="shared" si="835"/>
        <v>326.54442445500985</v>
      </c>
      <c r="AA59" s="34">
        <f t="shared" si="835"/>
        <v>446.17321858942165</v>
      </c>
      <c r="AB59" s="34">
        <f t="shared" si="835"/>
        <v>306.84196538504017</v>
      </c>
      <c r="AC59" s="34">
        <f t="shared" si="835"/>
        <v>168.83700012303228</v>
      </c>
      <c r="AD59" s="34">
        <f t="shared" si="835"/>
        <v>219.96490153605768</v>
      </c>
      <c r="AE59" s="34">
        <f t="shared" si="835"/>
        <v>323.88569859595771</v>
      </c>
      <c r="AF59" s="34">
        <f t="shared" si="835"/>
        <v>292.27594185663861</v>
      </c>
      <c r="AG59" s="34">
        <f t="shared" si="835"/>
        <v>304.7377335902188</v>
      </c>
      <c r="AH59" s="34">
        <f t="shared" si="835"/>
        <v>415.33614488613722</v>
      </c>
      <c r="AI59" s="34">
        <f t="shared" si="835"/>
        <v>289.35047150119829</v>
      </c>
      <c r="AJ59" s="34">
        <f t="shared" si="835"/>
        <v>164.65860804895539</v>
      </c>
      <c r="AK59" s="34">
        <f t="shared" si="835"/>
        <v>212.9757054310036</v>
      </c>
      <c r="AL59" s="34">
        <f t="shared" si="835"/>
        <v>601.61537573622775</v>
      </c>
      <c r="AM59" s="34">
        <f t="shared" si="835"/>
        <v>544.67728619956188</v>
      </c>
      <c r="AN59" s="34">
        <f t="shared" si="835"/>
        <v>513.77135018552576</v>
      </c>
      <c r="AO59" s="34">
        <f t="shared" si="835"/>
        <v>622.27409807351307</v>
      </c>
      <c r="AP59" s="34">
        <f t="shared" si="835"/>
        <v>388.40349260979343</v>
      </c>
      <c r="AQ59" s="34">
        <f t="shared" si="835"/>
        <v>202.8518663237443</v>
      </c>
      <c r="AR59" s="34">
        <f t="shared" si="835"/>
        <v>258.10126552392768</v>
      </c>
      <c r="AS59" s="34">
        <f t="shared" si="835"/>
        <v>109.9349331923717</v>
      </c>
      <c r="AT59" s="34">
        <f t="shared" si="835"/>
        <v>110.57869300486979</v>
      </c>
      <c r="AU59" s="34">
        <f t="shared" si="835"/>
        <v>116.91023327725239</v>
      </c>
      <c r="AV59" s="34">
        <f t="shared" si="835"/>
        <v>144.00345062969211</v>
      </c>
      <c r="AW59" s="34">
        <f t="shared" si="835"/>
        <v>120.73155609745888</v>
      </c>
      <c r="AX59" s="34">
        <f t="shared" si="835"/>
        <v>110.32549324143609</v>
      </c>
      <c r="AY59" s="34">
        <f t="shared" si="835"/>
        <v>130.22174925298532</v>
      </c>
      <c r="AZ59" s="34">
        <f t="shared" si="835"/>
        <v>170.7357923307892</v>
      </c>
      <c r="BA59" s="34">
        <f t="shared" si="835"/>
        <v>176.56539730980759</v>
      </c>
      <c r="BB59" s="34">
        <f t="shared" si="835"/>
        <v>186.72876099468252</v>
      </c>
      <c r="BC59" s="34">
        <f t="shared" si="835"/>
        <v>218.5552074642334</v>
      </c>
      <c r="BD59" s="34">
        <f t="shared" si="835"/>
        <v>202.67560017880106</v>
      </c>
      <c r="BE59" s="34">
        <f t="shared" si="835"/>
        <v>188.6961335136937</v>
      </c>
      <c r="BF59" s="34">
        <f t="shared" si="835"/>
        <v>208.1034501741909</v>
      </c>
      <c r="BG59" s="34">
        <f t="shared" si="835"/>
        <v>248.32110990262794</v>
      </c>
      <c r="BH59" s="34">
        <f t="shared" si="835"/>
        <v>251.88380364907184</v>
      </c>
      <c r="BI59" s="34">
        <f t="shared" si="835"/>
        <v>258.43006422391954</v>
      </c>
      <c r="BJ59" s="34">
        <f t="shared" si="835"/>
        <v>288.58162958739808</v>
      </c>
      <c r="BK59" s="34">
        <f t="shared" si="835"/>
        <v>269.17158272277766</v>
      </c>
      <c r="BL59" s="34">
        <f t="shared" si="835"/>
        <v>262.329636893322</v>
      </c>
      <c r="BM59" s="34">
        <f t="shared" si="835"/>
        <v>282.88108563951874</v>
      </c>
      <c r="BN59" s="34">
        <f t="shared" si="835"/>
        <v>329.51440091331597</v>
      </c>
      <c r="BO59" s="34">
        <f t="shared" si="835"/>
        <v>335.41564106326041</v>
      </c>
      <c r="BP59" s="34">
        <f t="shared" si="835"/>
        <v>338.01551340439619</v>
      </c>
      <c r="BQ59" s="34">
        <f t="shared" si="835"/>
        <v>373.45660783652045</v>
      </c>
      <c r="BR59" s="34">
        <f t="shared" si="835"/>
        <v>357.9872293528316</v>
      </c>
      <c r="BS59" s="34">
        <f t="shared" si="835"/>
        <v>346.11065996746504</v>
      </c>
      <c r="BT59" s="34">
        <f t="shared" si="835"/>
        <v>360.22668368249992</v>
      </c>
      <c r="BU59" s="34">
        <f t="shared" si="835"/>
        <v>331.74508374075913</v>
      </c>
      <c r="BV59" s="34">
        <f t="shared" si="835"/>
        <v>328.9593304681776</v>
      </c>
      <c r="BW59" s="34">
        <f t="shared" si="835"/>
        <v>321.70299965608751</v>
      </c>
      <c r="BX59" s="34">
        <f t="shared" si="835"/>
        <v>323.24650332501909</v>
      </c>
      <c r="BY59" s="34">
        <f t="shared" si="835"/>
        <v>324.0768902583813</v>
      </c>
      <c r="BZ59" s="34">
        <f t="shared" si="835"/>
        <v>321.77709872795805</v>
      </c>
      <c r="CA59" s="34">
        <f t="shared" ref="CA59:EL59" si="836">IF(SUMIFS($11:$11,$9:$9,"&gt;="&amp;(EOMONTH(CA$32,-1)+1),$9:$9,"&lt;="&amp;EOMONTH(CA$32,0))=0,0,SUMIFS($25:$25,$23:$23,EOMONTH(CA$32,-1)+1)*CA$11/SUMIFS($11:$11,$9:$9,"&gt;="&amp;(EOMONTH(CA$32,-1)+1),$9:$9,"&lt;="&amp;EOMONTH(CA$32,0))+CA215)</f>
        <v>320.2361230932184</v>
      </c>
      <c r="CB59" s="34">
        <f t="shared" si="836"/>
        <v>325.39491929758287</v>
      </c>
      <c r="CC59" s="34">
        <f t="shared" si="836"/>
        <v>326.79388445849645</v>
      </c>
      <c r="CD59" s="34">
        <f t="shared" si="836"/>
        <v>325.85582356208602</v>
      </c>
      <c r="CE59" s="34">
        <f t="shared" si="836"/>
        <v>334.84808510044166</v>
      </c>
      <c r="CF59" s="34">
        <f t="shared" si="836"/>
        <v>342.84082268752979</v>
      </c>
      <c r="CG59" s="34">
        <f t="shared" si="836"/>
        <v>344.86537496423279</v>
      </c>
      <c r="CH59" s="34">
        <f t="shared" si="836"/>
        <v>346.1751262424479</v>
      </c>
      <c r="CI59" s="34">
        <f t="shared" si="836"/>
        <v>355.05262657755424</v>
      </c>
      <c r="CJ59" s="34">
        <f t="shared" si="836"/>
        <v>351.29145050211571</v>
      </c>
      <c r="CK59" s="34">
        <f t="shared" si="836"/>
        <v>344.45268221331224</v>
      </c>
      <c r="CL59" s="34">
        <f t="shared" si="836"/>
        <v>345.46843934200848</v>
      </c>
      <c r="CM59" s="34">
        <f t="shared" si="836"/>
        <v>340.47245689926359</v>
      </c>
      <c r="CN59" s="34">
        <f t="shared" si="836"/>
        <v>335.97617942397358</v>
      </c>
      <c r="CO59" s="34">
        <f t="shared" si="836"/>
        <v>337.63786743760852</v>
      </c>
      <c r="CP59" s="34">
        <f t="shared" si="836"/>
        <v>343.21945190552645</v>
      </c>
      <c r="CQ59" s="34">
        <f t="shared" si="836"/>
        <v>346.8120802017873</v>
      </c>
      <c r="CR59" s="34">
        <f t="shared" si="836"/>
        <v>354.00623245502175</v>
      </c>
      <c r="CS59" s="34">
        <f t="shared" si="836"/>
        <v>363.74841793404568</v>
      </c>
      <c r="CT59" s="34">
        <f t="shared" si="836"/>
        <v>367.61018122608039</v>
      </c>
      <c r="CU59" s="34">
        <f t="shared" si="836"/>
        <v>371.1669905142719</v>
      </c>
      <c r="CV59" s="34">
        <f t="shared" si="836"/>
        <v>377.26993629507643</v>
      </c>
      <c r="CW59" s="34">
        <f t="shared" si="836"/>
        <v>385.72289888000813</v>
      </c>
      <c r="CX59" s="34">
        <f t="shared" si="836"/>
        <v>388.71239957002263</v>
      </c>
      <c r="CY59" s="34">
        <f t="shared" si="836"/>
        <v>390.94544365004685</v>
      </c>
      <c r="CZ59" s="34">
        <f t="shared" si="836"/>
        <v>392.86060729724568</v>
      </c>
      <c r="DA59" s="34">
        <f t="shared" si="836"/>
        <v>395.60316886789172</v>
      </c>
      <c r="DB59" s="34">
        <f t="shared" si="836"/>
        <v>399.16878678060306</v>
      </c>
      <c r="DC59" s="34">
        <f t="shared" si="836"/>
        <v>403.12080041636921</v>
      </c>
      <c r="DD59" s="34">
        <f t="shared" si="836"/>
        <v>408.66887231239502</v>
      </c>
      <c r="DE59" s="34">
        <f t="shared" si="836"/>
        <v>411.4085491177413</v>
      </c>
      <c r="DF59" s="34">
        <f t="shared" si="836"/>
        <v>413.80864724303899</v>
      </c>
      <c r="DG59" s="34">
        <f t="shared" si="836"/>
        <v>417.88865390136544</v>
      </c>
      <c r="DH59" s="34">
        <f t="shared" si="836"/>
        <v>420.64064222029026</v>
      </c>
      <c r="DI59" s="34">
        <f t="shared" si="836"/>
        <v>423.75260917777308</v>
      </c>
      <c r="DJ59" s="34">
        <f t="shared" si="836"/>
        <v>427.40776677225307</v>
      </c>
      <c r="DK59" s="34">
        <f t="shared" si="836"/>
        <v>429.85265083680457</v>
      </c>
      <c r="DL59" s="34">
        <f t="shared" si="836"/>
        <v>427.96315955278362</v>
      </c>
      <c r="DM59" s="34">
        <f t="shared" si="836"/>
        <v>425.47405029748683</v>
      </c>
      <c r="DN59" s="34">
        <f t="shared" si="836"/>
        <v>423.77922117730503</v>
      </c>
      <c r="DO59" s="34">
        <f t="shared" si="836"/>
        <v>419.99249844965476</v>
      </c>
      <c r="DP59" s="34">
        <f t="shared" si="836"/>
        <v>418.28877597709368</v>
      </c>
      <c r="DQ59" s="34">
        <f t="shared" si="836"/>
        <v>418.45470645209542</v>
      </c>
      <c r="DR59" s="34">
        <f t="shared" si="836"/>
        <v>420.98570067644505</v>
      </c>
      <c r="DS59" s="34">
        <f t="shared" si="836"/>
        <v>422.04079554817463</v>
      </c>
      <c r="DT59" s="34">
        <f t="shared" si="836"/>
        <v>423.67998870458752</v>
      </c>
      <c r="DU59" s="34">
        <f t="shared" si="836"/>
        <v>426.82550627458846</v>
      </c>
      <c r="DV59" s="34">
        <f t="shared" si="836"/>
        <v>427.91430792996351</v>
      </c>
      <c r="DW59" s="34">
        <f t="shared" si="836"/>
        <v>429.77764056224754</v>
      </c>
      <c r="DX59" s="34">
        <f t="shared" si="836"/>
        <v>432.86936377439764</v>
      </c>
      <c r="DY59" s="34">
        <f t="shared" si="836"/>
        <v>437.16022273990222</v>
      </c>
      <c r="DZ59" s="34">
        <f t="shared" si="836"/>
        <v>439.3850807455471</v>
      </c>
      <c r="EA59" s="34">
        <f t="shared" si="836"/>
        <v>441.33478698199252</v>
      </c>
      <c r="EB59" s="34">
        <f t="shared" si="836"/>
        <v>443.69791328979488</v>
      </c>
      <c r="EC59" s="34">
        <f t="shared" si="836"/>
        <v>443.50565316368119</v>
      </c>
      <c r="ED59" s="34">
        <f t="shared" si="836"/>
        <v>443.74660259824162</v>
      </c>
      <c r="EE59" s="34">
        <f t="shared" si="836"/>
        <v>443.42471812156913</v>
      </c>
      <c r="EF59" s="34">
        <f t="shared" si="836"/>
        <v>445.2087125981617</v>
      </c>
      <c r="EG59" s="34">
        <f t="shared" si="836"/>
        <v>446.54203488978425</v>
      </c>
      <c r="EH59" s="34">
        <f t="shared" si="836"/>
        <v>447.77764364186305</v>
      </c>
      <c r="EI59" s="34">
        <f t="shared" si="836"/>
        <v>449.27350293382568</v>
      </c>
      <c r="EJ59" s="34">
        <f t="shared" si="836"/>
        <v>450.0447246722278</v>
      </c>
      <c r="EK59" s="34">
        <f t="shared" si="836"/>
        <v>451.14384832923372</v>
      </c>
      <c r="EL59" s="34">
        <f t="shared" si="836"/>
        <v>452.29007836014245</v>
      </c>
      <c r="EM59" s="34">
        <f t="shared" ref="EM59:GX59" si="837">IF(SUMIFS($11:$11,$9:$9,"&gt;="&amp;(EOMONTH(EM$32,-1)+1),$9:$9,"&lt;="&amp;EOMONTH(EM$32,0))=0,0,SUMIFS($25:$25,$23:$23,EOMONTH(EM$32,-1)+1)*EM$11/SUMIFS($11:$11,$9:$9,"&gt;="&amp;(EOMONTH(EM$32,-1)+1),$9:$9,"&lt;="&amp;EOMONTH(EM$32,0))+EM215)</f>
        <v>454.61094555682217</v>
      </c>
      <c r="EN59" s="34">
        <f t="shared" si="837"/>
        <v>456.36705037152365</v>
      </c>
      <c r="EO59" s="34">
        <f t="shared" si="837"/>
        <v>457.93093393482059</v>
      </c>
      <c r="EP59" s="34">
        <f t="shared" si="837"/>
        <v>457.46430071977016</v>
      </c>
      <c r="EQ59" s="34">
        <f t="shared" si="837"/>
        <v>455.84366598015197</v>
      </c>
      <c r="ER59" s="34">
        <f t="shared" si="837"/>
        <v>454.5807311783114</v>
      </c>
      <c r="ES59" s="34">
        <f t="shared" si="837"/>
        <v>454.30307049789718</v>
      </c>
      <c r="ET59" s="34">
        <f t="shared" si="837"/>
        <v>455.89686218312579</v>
      </c>
      <c r="EU59" s="34">
        <f t="shared" si="837"/>
        <v>456.48395395239072</v>
      </c>
      <c r="EV59" s="34">
        <f t="shared" si="837"/>
        <v>457.96782678660844</v>
      </c>
      <c r="EW59" s="34">
        <f t="shared" si="837"/>
        <v>461.34684095087266</v>
      </c>
      <c r="EX59" s="34">
        <f t="shared" si="837"/>
        <v>462.43487379251906</v>
      </c>
      <c r="EY59" s="34">
        <f t="shared" si="837"/>
        <v>464.59865376390894</v>
      </c>
      <c r="EZ59" s="34">
        <f t="shared" si="837"/>
        <v>468.05149172563773</v>
      </c>
      <c r="FA59" s="34">
        <f t="shared" si="837"/>
        <v>472.73474038512006</v>
      </c>
      <c r="FB59" s="34">
        <f t="shared" si="837"/>
        <v>476.76701280976175</v>
      </c>
      <c r="FC59" s="34">
        <f t="shared" si="837"/>
        <v>481.5869034341095</v>
      </c>
      <c r="FD59" s="34">
        <f t="shared" si="837"/>
        <v>486.48421807445283</v>
      </c>
      <c r="FE59" s="34">
        <f t="shared" si="837"/>
        <v>490.57897878996488</v>
      </c>
      <c r="FF59" s="34">
        <f t="shared" si="837"/>
        <v>497.12542834188457</v>
      </c>
      <c r="FG59" s="34">
        <f t="shared" si="837"/>
        <v>504.27193168003907</v>
      </c>
      <c r="FH59" s="34">
        <f t="shared" si="837"/>
        <v>512.64347095087123</v>
      </c>
      <c r="FI59" s="34">
        <f t="shared" si="837"/>
        <v>520.46194247210906</v>
      </c>
      <c r="FJ59" s="34">
        <f t="shared" si="837"/>
        <v>526.80607194350966</v>
      </c>
      <c r="FK59" s="34">
        <f t="shared" si="837"/>
        <v>531.56127485547609</v>
      </c>
      <c r="FL59" s="34">
        <f t="shared" si="837"/>
        <v>535.84639873954723</v>
      </c>
      <c r="FM59" s="34">
        <f t="shared" si="837"/>
        <v>542.40434704738698</v>
      </c>
      <c r="FN59" s="34">
        <f t="shared" si="837"/>
        <v>549.31691792163247</v>
      </c>
      <c r="FO59" s="34">
        <f t="shared" si="837"/>
        <v>557.22231868680797</v>
      </c>
      <c r="FP59" s="34">
        <f t="shared" si="837"/>
        <v>565.94437737266378</v>
      </c>
      <c r="FQ59" s="34">
        <f t="shared" si="837"/>
        <v>572.60569458729401</v>
      </c>
      <c r="FR59" s="34">
        <f t="shared" si="837"/>
        <v>577.5323604400395</v>
      </c>
      <c r="FS59" s="34">
        <f t="shared" si="837"/>
        <v>581.82559801451669</v>
      </c>
      <c r="FT59" s="34">
        <f t="shared" si="837"/>
        <v>593.30955526641151</v>
      </c>
      <c r="FU59" s="34">
        <f t="shared" si="837"/>
        <v>604.54516723164306</v>
      </c>
      <c r="FV59" s="34">
        <f t="shared" si="837"/>
        <v>615.8473944348608</v>
      </c>
      <c r="FW59" s="34">
        <f t="shared" si="837"/>
        <v>627.88655799418655</v>
      </c>
      <c r="FX59" s="34">
        <f t="shared" si="837"/>
        <v>635.97477901501588</v>
      </c>
      <c r="FY59" s="34">
        <f t="shared" si="837"/>
        <v>641.70200134439142</v>
      </c>
      <c r="FZ59" s="34">
        <f t="shared" si="837"/>
        <v>646.96595091398069</v>
      </c>
      <c r="GA59" s="34">
        <f t="shared" si="837"/>
        <v>649.16161869253744</v>
      </c>
      <c r="GB59" s="34">
        <f t="shared" si="837"/>
        <v>652.47974228748092</v>
      </c>
      <c r="GC59" s="34">
        <f t="shared" si="837"/>
        <v>655.94179621630417</v>
      </c>
      <c r="GD59" s="34">
        <f t="shared" si="837"/>
        <v>658.11451075147602</v>
      </c>
      <c r="GE59" s="34">
        <f t="shared" si="837"/>
        <v>660.32238381403238</v>
      </c>
      <c r="GF59" s="34">
        <f t="shared" si="837"/>
        <v>662.96604111522845</v>
      </c>
      <c r="GG59" s="34">
        <f t="shared" si="837"/>
        <v>662.72763916630436</v>
      </c>
      <c r="GH59" s="34">
        <f t="shared" si="837"/>
        <v>662.98505690205457</v>
      </c>
      <c r="GI59" s="34">
        <f t="shared" si="837"/>
        <v>665.10717093152755</v>
      </c>
      <c r="GJ59" s="34">
        <f t="shared" si="837"/>
        <v>665.23737257626624</v>
      </c>
      <c r="GK59" s="34">
        <f t="shared" si="837"/>
        <v>661.98143858812693</v>
      </c>
      <c r="GL59" s="34">
        <f t="shared" si="837"/>
        <v>659.44606709709456</v>
      </c>
      <c r="GM59" s="34">
        <f t="shared" si="837"/>
        <v>657.17395645833074</v>
      </c>
      <c r="GN59" s="34">
        <f t="shared" si="837"/>
        <v>650.75583041338882</v>
      </c>
      <c r="GO59" s="34">
        <f t="shared" si="837"/>
        <v>648.64088421845429</v>
      </c>
      <c r="GP59" s="34">
        <f t="shared" si="837"/>
        <v>650.88595937231287</v>
      </c>
      <c r="GQ59" s="34">
        <f t="shared" si="837"/>
        <v>652.64616392077005</v>
      </c>
      <c r="GR59" s="34">
        <f t="shared" si="837"/>
        <v>651.1986072070797</v>
      </c>
      <c r="GS59" s="34">
        <f t="shared" si="837"/>
        <v>650.39595439485322</v>
      </c>
      <c r="GT59" s="34">
        <f t="shared" si="837"/>
        <v>649.8418973589836</v>
      </c>
      <c r="GU59" s="34">
        <f t="shared" si="837"/>
        <v>645.43871456019156</v>
      </c>
      <c r="GV59" s="34">
        <f t="shared" si="837"/>
        <v>645.08410068319597</v>
      </c>
      <c r="GW59" s="34">
        <f t="shared" si="837"/>
        <v>648.72254609456195</v>
      </c>
      <c r="GX59" s="34">
        <f t="shared" si="837"/>
        <v>651.79036113439668</v>
      </c>
      <c r="GY59" s="34">
        <f t="shared" ref="GY59:JJ59" si="838">IF(SUMIFS($11:$11,$9:$9,"&gt;="&amp;(EOMONTH(GY$32,-1)+1),$9:$9,"&lt;="&amp;EOMONTH(GY$32,0))=0,0,SUMIFS($25:$25,$23:$23,EOMONTH(GY$32,-1)+1)*GY$11/SUMIFS($11:$11,$9:$9,"&gt;="&amp;(EOMONTH(GY$32,-1)+1),$9:$9,"&lt;="&amp;EOMONTH(GY$32,0))+GY215)</f>
        <v>644.87792763436687</v>
      </c>
      <c r="GZ59" s="34">
        <f t="shared" si="838"/>
        <v>640.83857287508681</v>
      </c>
      <c r="HA59" s="34">
        <f t="shared" si="838"/>
        <v>637.51219120128644</v>
      </c>
      <c r="HB59" s="34">
        <f t="shared" si="838"/>
        <v>631.21721893872291</v>
      </c>
      <c r="HC59" s="34">
        <f t="shared" si="838"/>
        <v>630.61032467600057</v>
      </c>
      <c r="HD59" s="34">
        <f t="shared" si="838"/>
        <v>635.28825071573249</v>
      </c>
      <c r="HE59" s="34">
        <f t="shared" si="838"/>
        <v>638.97712490952938</v>
      </c>
      <c r="HF59" s="34">
        <f t="shared" si="838"/>
        <v>647.67412621358653</v>
      </c>
      <c r="HG59" s="34">
        <f t="shared" si="838"/>
        <v>656.59687035989612</v>
      </c>
      <c r="HH59" s="34">
        <f t="shared" si="838"/>
        <v>662.95503126555582</v>
      </c>
      <c r="HI59" s="34">
        <f t="shared" si="838"/>
        <v>672.73813360910935</v>
      </c>
      <c r="HJ59" s="34">
        <f t="shared" si="838"/>
        <v>688.74740544763506</v>
      </c>
      <c r="HK59" s="34">
        <f t="shared" si="838"/>
        <v>700.72352643228612</v>
      </c>
      <c r="HL59" s="34">
        <f t="shared" si="838"/>
        <v>712.31022165461695</v>
      </c>
      <c r="HM59" s="34">
        <f t="shared" si="838"/>
        <v>729.41971333106471</v>
      </c>
      <c r="HN59" s="34">
        <f t="shared" si="838"/>
        <v>734.93508800937377</v>
      </c>
      <c r="HO59" s="34">
        <f t="shared" si="838"/>
        <v>728.94552066334541</v>
      </c>
      <c r="HP59" s="34">
        <f t="shared" si="838"/>
        <v>724.91741724529084</v>
      </c>
      <c r="HQ59" s="34">
        <f t="shared" si="838"/>
        <v>726.17096115754316</v>
      </c>
      <c r="HR59" s="34">
        <f t="shared" si="838"/>
        <v>720.92602596725737</v>
      </c>
      <c r="HS59" s="34">
        <f t="shared" si="838"/>
        <v>723.0676584953801</v>
      </c>
      <c r="HT59" s="34">
        <f t="shared" si="838"/>
        <v>735.3875972307261</v>
      </c>
      <c r="HU59" s="34">
        <f t="shared" si="838"/>
        <v>739.31466276492404</v>
      </c>
      <c r="HV59" s="34">
        <f t="shared" si="838"/>
        <v>732.50612475672744</v>
      </c>
      <c r="HW59" s="34">
        <f t="shared" si="838"/>
        <v>728.04903765370705</v>
      </c>
      <c r="HX59" s="34">
        <f t="shared" si="838"/>
        <v>742.3615418516323</v>
      </c>
      <c r="HY59" s="34">
        <f t="shared" si="838"/>
        <v>749.53776628260653</v>
      </c>
      <c r="HZ59" s="34">
        <f t="shared" si="838"/>
        <v>761.26917469557884</v>
      </c>
      <c r="IA59" s="34">
        <f t="shared" si="838"/>
        <v>782.38977838805783</v>
      </c>
      <c r="IB59" s="34">
        <f t="shared" si="838"/>
        <v>790.24030783372064</v>
      </c>
      <c r="IC59" s="34">
        <f t="shared" si="838"/>
        <v>771.16377179012045</v>
      </c>
      <c r="ID59" s="34">
        <f t="shared" si="838"/>
        <v>756.1195212557941</v>
      </c>
      <c r="IE59" s="34">
        <f t="shared" si="838"/>
        <v>736.54389825721262</v>
      </c>
      <c r="IF59" s="34">
        <f t="shared" si="838"/>
        <v>712.87294835891248</v>
      </c>
      <c r="IG59" s="34">
        <f t="shared" si="838"/>
        <v>700.8494149775488</v>
      </c>
      <c r="IH59" s="34">
        <f t="shared" si="838"/>
        <v>698.89858466911721</v>
      </c>
      <c r="II59" s="34">
        <f t="shared" si="838"/>
        <v>693.37317244661051</v>
      </c>
      <c r="IJ59" s="34">
        <f t="shared" si="838"/>
        <v>694.88271403711963</v>
      </c>
      <c r="IK59" s="34">
        <f t="shared" si="838"/>
        <v>696.5258263186538</v>
      </c>
      <c r="IL59" s="34">
        <f t="shared" si="838"/>
        <v>699.93368706454692</v>
      </c>
      <c r="IM59" s="34">
        <f t="shared" si="838"/>
        <v>702.70779632724361</v>
      </c>
      <c r="IN59" s="34">
        <f t="shared" si="838"/>
        <v>707.43823399473001</v>
      </c>
      <c r="IO59" s="34">
        <f t="shared" si="838"/>
        <v>713.07859285086363</v>
      </c>
      <c r="IP59" s="34">
        <f t="shared" si="838"/>
        <v>716.89367100441132</v>
      </c>
      <c r="IQ59" s="34">
        <f t="shared" si="838"/>
        <v>718.56100976952212</v>
      </c>
      <c r="IR59" s="34">
        <f t="shared" si="838"/>
        <v>720.37350792995051</v>
      </c>
      <c r="IS59" s="34">
        <f t="shared" si="838"/>
        <v>723.900663725914</v>
      </c>
      <c r="IT59" s="34">
        <f t="shared" si="838"/>
        <v>726.67530501262547</v>
      </c>
      <c r="IU59" s="34">
        <f t="shared" si="838"/>
        <v>731.36044809487885</v>
      </c>
      <c r="IV59" s="34">
        <f t="shared" si="838"/>
        <v>737.24427422885321</v>
      </c>
      <c r="IW59" s="34">
        <f t="shared" si="838"/>
        <v>739.71282413110998</v>
      </c>
      <c r="IX59" s="34">
        <f t="shared" si="838"/>
        <v>741.13259240717434</v>
      </c>
      <c r="IY59" s="34">
        <f t="shared" si="838"/>
        <v>743.82245644182296</v>
      </c>
      <c r="IZ59" s="34">
        <f t="shared" si="838"/>
        <v>748.04014410800085</v>
      </c>
      <c r="JA59" s="34">
        <f t="shared" si="838"/>
        <v>750.5000868038677</v>
      </c>
      <c r="JB59" s="34">
        <f t="shared" si="838"/>
        <v>753.97520235422439</v>
      </c>
      <c r="JC59" s="34">
        <f t="shared" si="838"/>
        <v>758.61000983386714</v>
      </c>
      <c r="JD59" s="34">
        <f t="shared" si="838"/>
        <v>760.03056380276143</v>
      </c>
      <c r="JE59" s="34">
        <f t="shared" si="838"/>
        <v>758.37968459068168</v>
      </c>
      <c r="JF59" s="34">
        <f t="shared" si="838"/>
        <v>757.6654904328758</v>
      </c>
      <c r="JG59" s="34">
        <f t="shared" si="838"/>
        <v>755.71007940127549</v>
      </c>
      <c r="JH59" s="34">
        <f t="shared" si="838"/>
        <v>752.59235609836014</v>
      </c>
      <c r="JI59" s="34">
        <f t="shared" si="838"/>
        <v>751.17983513940032</v>
      </c>
      <c r="JJ59" s="34">
        <f t="shared" si="838"/>
        <v>752.03451429618724</v>
      </c>
      <c r="JK59" s="34">
        <f t="shared" ref="JK59:LV59" si="839">IF(SUMIFS($11:$11,$9:$9,"&gt;="&amp;(EOMONTH(JK$32,-1)+1),$9:$9,"&lt;="&amp;EOMONTH(JK$32,0))=0,0,SUMIFS($25:$25,$23:$23,EOMONTH(JK$32,-1)+1)*JK$11/SUMIFS($11:$11,$9:$9,"&gt;="&amp;(EOMONTH(JK$32,-1)+1),$9:$9,"&lt;="&amp;EOMONTH(JK$32,0))+JK215)</f>
        <v>751.63698443857675</v>
      </c>
      <c r="JL59" s="34">
        <f t="shared" si="839"/>
        <v>753.60441796210034</v>
      </c>
      <c r="JM59" s="34">
        <f t="shared" si="839"/>
        <v>757.1162690417575</v>
      </c>
      <c r="JN59" s="34">
        <f t="shared" si="839"/>
        <v>760.81207208704939</v>
      </c>
      <c r="JO59" s="34">
        <f t="shared" si="839"/>
        <v>764.43782625749964</v>
      </c>
      <c r="JP59" s="34">
        <f t="shared" si="839"/>
        <v>770.93883405149882</v>
      </c>
      <c r="JQ59" s="34">
        <f t="shared" si="839"/>
        <v>778.01347651113974</v>
      </c>
      <c r="JR59" s="34">
        <f t="shared" si="839"/>
        <v>782.84067375820041</v>
      </c>
      <c r="JS59" s="34">
        <f t="shared" si="839"/>
        <v>791.04338950368606</v>
      </c>
      <c r="JT59" s="34">
        <f t="shared" si="839"/>
        <v>803.41585231698184</v>
      </c>
      <c r="JU59" s="34">
        <f t="shared" si="839"/>
        <v>814.76483198323274</v>
      </c>
      <c r="JV59" s="34">
        <f t="shared" si="839"/>
        <v>826.67877265454308</v>
      </c>
      <c r="JW59" s="34">
        <f t="shared" si="839"/>
        <v>843.45406926719772</v>
      </c>
      <c r="JX59" s="34">
        <f t="shared" si="839"/>
        <v>855.84499194915259</v>
      </c>
      <c r="JY59" s="34">
        <f t="shared" si="839"/>
        <v>863.3350282574437</v>
      </c>
      <c r="JZ59" s="34">
        <f t="shared" si="839"/>
        <v>872.70016344899773</v>
      </c>
      <c r="KA59" s="34">
        <f t="shared" si="839"/>
        <v>886.23025804101098</v>
      </c>
      <c r="KB59" s="34">
        <f t="shared" si="839"/>
        <v>898.99710098466244</v>
      </c>
      <c r="KC59" s="34">
        <f t="shared" si="839"/>
        <v>912.04899396606311</v>
      </c>
      <c r="KD59" s="34">
        <f t="shared" si="839"/>
        <v>929.40008437095094</v>
      </c>
      <c r="KE59" s="34">
        <f t="shared" si="839"/>
        <v>942.40458668216047</v>
      </c>
      <c r="KF59" s="34">
        <f t="shared" si="839"/>
        <v>950.36881534662825</v>
      </c>
      <c r="KG59" s="34">
        <f t="shared" si="839"/>
        <v>959.66777977389927</v>
      </c>
      <c r="KH59" s="34">
        <f t="shared" si="839"/>
        <v>982.94594614392281</v>
      </c>
      <c r="KI59" s="34">
        <f t="shared" si="839"/>
        <v>1004.2922080854629</v>
      </c>
      <c r="KJ59" s="34">
        <f t="shared" si="839"/>
        <v>1024.4370542713718</v>
      </c>
      <c r="KK59" s="34">
        <f t="shared" si="839"/>
        <v>1048.8945500117409</v>
      </c>
      <c r="KL59" s="34">
        <f t="shared" si="839"/>
        <v>1065.2176373403963</v>
      </c>
      <c r="KM59" s="34">
        <f t="shared" si="839"/>
        <v>1077.7274957022457</v>
      </c>
      <c r="KN59" s="34">
        <f t="shared" si="839"/>
        <v>1087.8247103177903</v>
      </c>
      <c r="KO59" s="34">
        <f t="shared" si="839"/>
        <v>1095.4587421619663</v>
      </c>
      <c r="KP59" s="34">
        <f t="shared" si="839"/>
        <v>1103.0796689243687</v>
      </c>
      <c r="KQ59" s="34">
        <f t="shared" si="839"/>
        <v>1107.9055556550561</v>
      </c>
      <c r="KR59" s="34">
        <f t="shared" si="839"/>
        <v>1115.0725562123766</v>
      </c>
      <c r="KS59" s="34">
        <f t="shared" si="839"/>
        <v>1127.3636018149157</v>
      </c>
      <c r="KT59" s="34">
        <f t="shared" si="839"/>
        <v>1133.1118722977835</v>
      </c>
      <c r="KU59" s="34">
        <f t="shared" si="839"/>
        <v>1134.1440435962998</v>
      </c>
      <c r="KV59" s="34">
        <f t="shared" si="839"/>
        <v>1149.8220586879772</v>
      </c>
      <c r="KW59" s="34">
        <f t="shared" si="839"/>
        <v>1163.8667663472895</v>
      </c>
      <c r="KX59" s="34">
        <f t="shared" si="839"/>
        <v>1163.9031784909823</v>
      </c>
      <c r="KY59" s="34">
        <f t="shared" si="839"/>
        <v>1170.0396501207633</v>
      </c>
      <c r="KZ59" s="34">
        <f t="shared" si="839"/>
        <v>1184.4228573716548</v>
      </c>
      <c r="LA59" s="34">
        <f t="shared" si="839"/>
        <v>1174.6265200613323</v>
      </c>
      <c r="LB59" s="34">
        <f t="shared" si="839"/>
        <v>1168.6326185406742</v>
      </c>
      <c r="LC59" s="34">
        <f t="shared" si="839"/>
        <v>1182.7097713725236</v>
      </c>
      <c r="LD59" s="34">
        <f t="shared" si="839"/>
        <v>1200.5505366109855</v>
      </c>
      <c r="LE59" s="34">
        <f t="shared" si="839"/>
        <v>1205.5788351286849</v>
      </c>
      <c r="LF59" s="34">
        <f t="shared" si="839"/>
        <v>1216.1530019388497</v>
      </c>
      <c r="LG59" s="34">
        <f t="shared" si="839"/>
        <v>1233.9236253381623</v>
      </c>
      <c r="LH59" s="34">
        <f t="shared" si="839"/>
        <v>1229.7348511351954</v>
      </c>
      <c r="LI59" s="34">
        <f t="shared" si="839"/>
        <v>1228.9999835114554</v>
      </c>
      <c r="LJ59" s="34">
        <f t="shared" si="839"/>
        <v>1246.5967744930606</v>
      </c>
      <c r="LK59" s="34">
        <f t="shared" si="839"/>
        <v>1291.5027032881956</v>
      </c>
      <c r="LL59" s="34">
        <f t="shared" si="839"/>
        <v>1291.6526067104328</v>
      </c>
      <c r="LM59" s="34">
        <f t="shared" si="839"/>
        <v>1295.7643868987905</v>
      </c>
      <c r="LN59" s="34">
        <f t="shared" si="839"/>
        <v>1310.6830142406081</v>
      </c>
      <c r="LO59" s="34">
        <f t="shared" si="839"/>
        <v>1294.2914014555458</v>
      </c>
      <c r="LP59" s="34">
        <f t="shared" si="839"/>
        <v>1286.7733514341933</v>
      </c>
      <c r="LQ59" s="34">
        <f t="shared" si="839"/>
        <v>1301.4970737412846</v>
      </c>
      <c r="LR59" s="34">
        <f t="shared" si="839"/>
        <v>1297.1102395021767</v>
      </c>
      <c r="LS59" s="34">
        <f t="shared" si="839"/>
        <v>1308.1895530786094</v>
      </c>
      <c r="LT59" s="34">
        <f t="shared" si="839"/>
        <v>1319.2032933154412</v>
      </c>
      <c r="LU59" s="34">
        <f t="shared" si="839"/>
        <v>1330.8542178873915</v>
      </c>
      <c r="LV59" s="34">
        <f t="shared" si="839"/>
        <v>1338.2396607452145</v>
      </c>
      <c r="LW59" s="34">
        <f t="shared" ref="LW59:NO59" si="840">IF(SUMIFS($11:$11,$9:$9,"&gt;="&amp;(EOMONTH(LW$32,-1)+1),$9:$9,"&lt;="&amp;EOMONTH(LW$32,0))=0,0,SUMIFS($25:$25,$23:$23,EOMONTH(LW$32,-1)+1)*LW$11/SUMIFS($11:$11,$9:$9,"&gt;="&amp;(EOMONTH(LW$32,-1)+1),$9:$9,"&lt;="&amp;EOMONTH(LW$32,0))+LW215)</f>
        <v>1347.2914550269315</v>
      </c>
      <c r="LX59" s="34">
        <f t="shared" si="840"/>
        <v>1356.77988971428</v>
      </c>
      <c r="LY59" s="34">
        <f t="shared" si="840"/>
        <v>1366.7247257417685</v>
      </c>
      <c r="LZ59" s="34">
        <f t="shared" si="840"/>
        <v>1374.104066644207</v>
      </c>
      <c r="MA59" s="34">
        <f t="shared" si="840"/>
        <v>1378.4958481844651</v>
      </c>
      <c r="MB59" s="34">
        <f t="shared" si="840"/>
        <v>1380.5604388480574</v>
      </c>
      <c r="MC59" s="34">
        <f t="shared" si="840"/>
        <v>1378.9825387143451</v>
      </c>
      <c r="MD59" s="34">
        <f t="shared" si="840"/>
        <v>1377.9534402976374</v>
      </c>
      <c r="ME59" s="34">
        <f t="shared" si="840"/>
        <v>1376.3873682263222</v>
      </c>
      <c r="MF59" s="34">
        <f t="shared" si="840"/>
        <v>1379.8644322195894</v>
      </c>
      <c r="MG59" s="34">
        <f t="shared" si="840"/>
        <v>1384.0721068370376</v>
      </c>
      <c r="MH59" s="34">
        <f t="shared" si="840"/>
        <v>1387.4621265970786</v>
      </c>
      <c r="MI59" s="34">
        <f t="shared" si="840"/>
        <v>1389.1343031020242</v>
      </c>
      <c r="MJ59" s="34">
        <f t="shared" si="840"/>
        <v>1387.0365694754505</v>
      </c>
      <c r="MK59" s="34">
        <f t="shared" si="840"/>
        <v>1386.850275243638</v>
      </c>
      <c r="ML59" s="34">
        <f t="shared" si="840"/>
        <v>1385.5603841265504</v>
      </c>
      <c r="MM59" s="34">
        <f t="shared" si="840"/>
        <v>1389.0183683179673</v>
      </c>
      <c r="MN59" s="34">
        <f t="shared" si="840"/>
        <v>1392.2789829585188</v>
      </c>
      <c r="MO59" s="34">
        <f t="shared" si="840"/>
        <v>1394.2315281949141</v>
      </c>
      <c r="MP59" s="34">
        <f t="shared" si="840"/>
        <v>1386.8867278024222</v>
      </c>
      <c r="MQ59" s="34">
        <f t="shared" si="840"/>
        <v>1376.4661168306927</v>
      </c>
      <c r="MR59" s="34">
        <f t="shared" si="840"/>
        <v>1368.9935027564018</v>
      </c>
      <c r="MS59" s="34">
        <f t="shared" si="840"/>
        <v>1361.1038473247245</v>
      </c>
      <c r="MT59" s="34">
        <f t="shared" si="840"/>
        <v>1355.994162979101</v>
      </c>
      <c r="MU59" s="34">
        <f t="shared" si="840"/>
        <v>1359.5872692636976</v>
      </c>
      <c r="MV59" s="34">
        <f t="shared" si="840"/>
        <v>1361.6096558788806</v>
      </c>
      <c r="MW59" s="34">
        <f t="shared" si="840"/>
        <v>1367.9697849369593</v>
      </c>
      <c r="MX59" s="34">
        <f t="shared" si="840"/>
        <v>1374.1043528114321</v>
      </c>
      <c r="MY59" s="34">
        <f t="shared" si="840"/>
        <v>1380.4901129901964</v>
      </c>
      <c r="MZ59" s="34">
        <f t="shared" si="840"/>
        <v>1385.9136328567047</v>
      </c>
      <c r="NA59" s="34">
        <f t="shared" si="840"/>
        <v>1391.8946920334533</v>
      </c>
      <c r="NB59" s="34">
        <f t="shared" si="840"/>
        <v>1397.7476429106732</v>
      </c>
      <c r="NC59" s="34">
        <f t="shared" si="840"/>
        <v>1402.5204614610316</v>
      </c>
      <c r="ND59" s="34">
        <f t="shared" si="840"/>
        <v>1406.3406991387546</v>
      </c>
      <c r="NE59" s="34">
        <f t="shared" si="840"/>
        <v>1409.7746612232106</v>
      </c>
      <c r="NF59" s="34">
        <f t="shared" si="840"/>
        <v>1413.1453978028815</v>
      </c>
      <c r="NG59" s="34">
        <f t="shared" si="840"/>
        <v>1416.1108015572554</v>
      </c>
      <c r="NH59" s="34">
        <f t="shared" si="840"/>
        <v>1419.9478898898051</v>
      </c>
      <c r="NI59" s="34">
        <f t="shared" si="840"/>
        <v>1423.8753870999328</v>
      </c>
      <c r="NJ59" s="34">
        <f t="shared" si="840"/>
        <v>1427.4146414000484</v>
      </c>
      <c r="NK59" s="34">
        <f t="shared" si="840"/>
        <v>1430.0223643682266</v>
      </c>
      <c r="NL59" s="34">
        <f t="shared" si="840"/>
        <v>1432.0892273565667</v>
      </c>
      <c r="NM59" s="34">
        <f t="shared" si="840"/>
        <v>1434.1029585709343</v>
      </c>
      <c r="NN59" s="34">
        <f t="shared" si="840"/>
        <v>1435.4744365873073</v>
      </c>
      <c r="NO59" s="35">
        <f t="shared" si="840"/>
        <v>1437.6138968382625</v>
      </c>
      <c r="NP59" s="8"/>
      <c r="NQ59" s="8"/>
    </row>
    <row r="60" spans="1:38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s="31" customFormat="1" x14ac:dyDescent="0.2">
      <c r="A61" s="14"/>
      <c r="B61" s="14"/>
      <c r="C61" s="14" t="s">
        <v>20</v>
      </c>
      <c r="D61" s="14"/>
      <c r="E61" s="14" t="s">
        <v>61</v>
      </c>
      <c r="F61" s="14"/>
      <c r="G61" s="14" t="s">
        <v>0</v>
      </c>
      <c r="H61" s="14"/>
      <c r="I61" s="14"/>
      <c r="J61" s="14"/>
      <c r="K61" s="30">
        <f>SUM(N61:NO61)</f>
        <v>321734.75219178793</v>
      </c>
      <c r="L61" s="14"/>
      <c r="M61" s="14"/>
      <c r="N61" s="69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61" s="70">
        <f t="shared" ref="O61:BZ61" si="841">IF(SUMIFS($11:$11,$9:$9,"&gt;="&amp;(EOMONTH(O$32,-1)+1),$9:$9,"&lt;="&amp;EOMONTH(O$32,0))=0,0,SUMIFS($27:$27,$23:$23,EOMONTH(O$32,-1)+1)*O$11/SUMIFS($11:$11,$9:$9,"&gt;="&amp;(EOMONTH(O$32,-1)+1),$9:$9,"&lt;="&amp;EOMONTH(O$32,0))+O217)</f>
        <v>35.054405579966435</v>
      </c>
      <c r="P61" s="70">
        <f t="shared" si="841"/>
        <v>60.90825475418999</v>
      </c>
      <c r="Q61" s="70">
        <f t="shared" si="841"/>
        <v>89.879006600124356</v>
      </c>
      <c r="R61" s="70">
        <f t="shared" si="841"/>
        <v>80.66557617565465</v>
      </c>
      <c r="S61" s="70">
        <f t="shared" si="841"/>
        <v>83.820457143781937</v>
      </c>
      <c r="T61" s="70">
        <f t="shared" si="841"/>
        <v>171.75983619027073</v>
      </c>
      <c r="U61" s="70">
        <f t="shared" si="841"/>
        <v>196.25176055877654</v>
      </c>
      <c r="V61" s="70">
        <f t="shared" si="841"/>
        <v>149.85919699550371</v>
      </c>
      <c r="W61" s="70">
        <f t="shared" si="841"/>
        <v>278.8443090766192</v>
      </c>
      <c r="X61" s="70">
        <f t="shared" si="841"/>
        <v>411.44420731308441</v>
      </c>
      <c r="Y61" s="70">
        <f t="shared" si="841"/>
        <v>369.52348068081511</v>
      </c>
      <c r="Z61" s="70">
        <f t="shared" si="841"/>
        <v>384.16991112354106</v>
      </c>
      <c r="AA61" s="70">
        <f t="shared" si="841"/>
        <v>524.90966892873143</v>
      </c>
      <c r="AB61" s="70">
        <f t="shared" si="841"/>
        <v>360.99054751181211</v>
      </c>
      <c r="AC61" s="70">
        <f t="shared" si="841"/>
        <v>198.63176485062627</v>
      </c>
      <c r="AD61" s="70">
        <f t="shared" si="841"/>
        <v>258.78223710124439</v>
      </c>
      <c r="AE61" s="70">
        <f t="shared" si="841"/>
        <v>381.04199834818559</v>
      </c>
      <c r="AF61" s="70">
        <f t="shared" si="841"/>
        <v>343.85404924310433</v>
      </c>
      <c r="AG61" s="70">
        <f t="shared" si="841"/>
        <v>358.51498069437514</v>
      </c>
      <c r="AH61" s="70">
        <f t="shared" si="841"/>
        <v>488.63075868957327</v>
      </c>
      <c r="AI61" s="70">
        <f t="shared" si="841"/>
        <v>340.41231941317449</v>
      </c>
      <c r="AJ61" s="70">
        <f t="shared" si="841"/>
        <v>193.71600946935928</v>
      </c>
      <c r="AK61" s="70">
        <f t="shared" si="841"/>
        <v>250.55965344823957</v>
      </c>
      <c r="AL61" s="70">
        <f t="shared" si="841"/>
        <v>707.78279498379754</v>
      </c>
      <c r="AM61" s="70">
        <f t="shared" si="841"/>
        <v>640.79680729360234</v>
      </c>
      <c r="AN61" s="70">
        <f t="shared" si="841"/>
        <v>604.43688257120687</v>
      </c>
      <c r="AO61" s="70">
        <f t="shared" si="841"/>
        <v>732.08717420413325</v>
      </c>
      <c r="AP61" s="70">
        <f t="shared" si="841"/>
        <v>456.94528542328652</v>
      </c>
      <c r="AQ61" s="70">
        <f t="shared" si="841"/>
        <v>238.64925449852279</v>
      </c>
      <c r="AR61" s="70">
        <f t="shared" si="841"/>
        <v>303.6485476752091</v>
      </c>
      <c r="AS61" s="70">
        <f t="shared" si="841"/>
        <v>129.33521552043732</v>
      </c>
      <c r="AT61" s="70">
        <f t="shared" si="841"/>
        <v>130.09258000572919</v>
      </c>
      <c r="AU61" s="70">
        <f t="shared" si="841"/>
        <v>137.54145091441455</v>
      </c>
      <c r="AV61" s="70">
        <f t="shared" si="841"/>
        <v>169.41582427022604</v>
      </c>
      <c r="AW61" s="70">
        <f t="shared" si="841"/>
        <v>142.03712482053987</v>
      </c>
      <c r="AX61" s="70">
        <f t="shared" si="841"/>
        <v>129.79469793110133</v>
      </c>
      <c r="AY61" s="70">
        <f t="shared" si="841"/>
        <v>153.20205794468865</v>
      </c>
      <c r="AZ61" s="70">
        <f t="shared" si="841"/>
        <v>200.86563803622261</v>
      </c>
      <c r="BA61" s="70">
        <f t="shared" si="841"/>
        <v>207.72399683506777</v>
      </c>
      <c r="BB61" s="70">
        <f t="shared" si="841"/>
        <v>219.68089528786186</v>
      </c>
      <c r="BC61" s="70">
        <f t="shared" si="841"/>
        <v>257.12377348733344</v>
      </c>
      <c r="BD61" s="70">
        <f t="shared" si="841"/>
        <v>238.44188256329539</v>
      </c>
      <c r="BE61" s="70">
        <f t="shared" si="841"/>
        <v>221.99545119258079</v>
      </c>
      <c r="BF61" s="70">
        <f t="shared" si="841"/>
        <v>244.82758844022464</v>
      </c>
      <c r="BG61" s="70">
        <f t="shared" si="841"/>
        <v>292.14248223838587</v>
      </c>
      <c r="BH61" s="70">
        <f t="shared" si="841"/>
        <v>296.33388664596691</v>
      </c>
      <c r="BI61" s="70">
        <f t="shared" si="841"/>
        <v>304.03536967519949</v>
      </c>
      <c r="BJ61" s="70">
        <f t="shared" si="841"/>
        <v>339.507799514586</v>
      </c>
      <c r="BK61" s="70">
        <f t="shared" si="841"/>
        <v>316.67245026209144</v>
      </c>
      <c r="BL61" s="70">
        <f t="shared" si="841"/>
        <v>308.62960781429348</v>
      </c>
      <c r="BM61" s="70">
        <f t="shared" si="841"/>
        <v>332.81504682293638</v>
      </c>
      <c r="BN61" s="70">
        <f t="shared" si="841"/>
        <v>387.69027282484512</v>
      </c>
      <c r="BO61" s="70">
        <f t="shared" si="841"/>
        <v>394.65416979663269</v>
      </c>
      <c r="BP61" s="70">
        <f t="shared" si="841"/>
        <v>397.73249169799919</v>
      </c>
      <c r="BQ61" s="70">
        <f t="shared" si="841"/>
        <v>439.44903088703109</v>
      </c>
      <c r="BR61" s="70">
        <f t="shared" si="841"/>
        <v>421.28577446472821</v>
      </c>
      <c r="BS61" s="70">
        <f t="shared" si="841"/>
        <v>407.35645238041371</v>
      </c>
      <c r="BT61" s="70">
        <f t="shared" si="841"/>
        <v>424.00343151344896</v>
      </c>
      <c r="BU61" s="70">
        <f t="shared" si="841"/>
        <v>390.56365800734926</v>
      </c>
      <c r="BV61" s="70">
        <f t="shared" si="841"/>
        <v>387.38111814299907</v>
      </c>
      <c r="BW61" s="70">
        <f t="shared" si="841"/>
        <v>378.9325777542382</v>
      </c>
      <c r="BX61" s="70">
        <f t="shared" si="841"/>
        <v>380.85339822934259</v>
      </c>
      <c r="BY61" s="70">
        <f t="shared" si="841"/>
        <v>381.97001305425505</v>
      </c>
      <c r="BZ61" s="70">
        <f t="shared" si="841"/>
        <v>379.37199734539138</v>
      </c>
      <c r="CA61" s="70">
        <f t="shared" ref="CA61:EL61" si="842">IF(SUMIFS($11:$11,$9:$9,"&gt;="&amp;(EOMONTH(CA$32,-1)+1),$9:$9,"&lt;="&amp;EOMONTH(CA$32,0))=0,0,SUMIFS($27:$27,$23:$23,EOMONTH(CA$32,-1)+1)*CA$11/SUMIFS($11:$11,$9:$9,"&gt;="&amp;(EOMONTH(CA$32,-1)+1),$9:$9,"&lt;="&amp;EOMONTH(CA$32,0))+CA217)</f>
        <v>377.63367438359643</v>
      </c>
      <c r="CB61" s="70">
        <f t="shared" si="842"/>
        <v>383.80237541360998</v>
      </c>
      <c r="CC61" s="70">
        <f t="shared" si="842"/>
        <v>385.55410838036613</v>
      </c>
      <c r="CD61" s="70">
        <f t="shared" si="842"/>
        <v>384.53336693112777</v>
      </c>
      <c r="CE61" s="70">
        <f t="shared" si="842"/>
        <v>395.23257208861787</v>
      </c>
      <c r="CF61" s="70">
        <f t="shared" si="842"/>
        <v>404.81216649940473</v>
      </c>
      <c r="CG61" s="70">
        <f t="shared" si="842"/>
        <v>407.31909876581358</v>
      </c>
      <c r="CH61" s="70">
        <f t="shared" si="842"/>
        <v>408.93904868651413</v>
      </c>
      <c r="CI61" s="70">
        <f t="shared" si="842"/>
        <v>419.49885478383254</v>
      </c>
      <c r="CJ61" s="70">
        <f t="shared" si="842"/>
        <v>415.23659151469502</v>
      </c>
      <c r="CK61" s="70">
        <f t="shared" si="842"/>
        <v>407.32675131498291</v>
      </c>
      <c r="CL61" s="70">
        <f t="shared" si="842"/>
        <v>408.72191752855286</v>
      </c>
      <c r="CM61" s="70">
        <f t="shared" si="842"/>
        <v>403.14407214952098</v>
      </c>
      <c r="CN61" s="70">
        <f t="shared" si="842"/>
        <v>398.03977153564705</v>
      </c>
      <c r="CO61" s="70">
        <f t="shared" si="842"/>
        <v>400.08369056339041</v>
      </c>
      <c r="CP61" s="70">
        <f t="shared" si="842"/>
        <v>406.78165434423892</v>
      </c>
      <c r="CQ61" s="70">
        <f t="shared" si="842"/>
        <v>411.08582215247509</v>
      </c>
      <c r="CR61" s="70">
        <f t="shared" si="842"/>
        <v>419.57421812598312</v>
      </c>
      <c r="CS61" s="70">
        <f t="shared" si="842"/>
        <v>431.13554880327547</v>
      </c>
      <c r="CT61" s="70">
        <f t="shared" si="842"/>
        <v>435.85203562540443</v>
      </c>
      <c r="CU61" s="70">
        <f t="shared" si="842"/>
        <v>440.12045472784399</v>
      </c>
      <c r="CV61" s="70">
        <f t="shared" si="842"/>
        <v>447.30818074570271</v>
      </c>
      <c r="CW61" s="70">
        <f t="shared" si="842"/>
        <v>457.28936054882502</v>
      </c>
      <c r="CX61" s="70">
        <f t="shared" si="842"/>
        <v>460.80785257596597</v>
      </c>
      <c r="CY61" s="70">
        <f t="shared" si="842"/>
        <v>463.39580209269508</v>
      </c>
      <c r="CZ61" s="70">
        <f t="shared" si="842"/>
        <v>465.68536807144466</v>
      </c>
      <c r="DA61" s="70">
        <f t="shared" si="842"/>
        <v>469.03704309139289</v>
      </c>
      <c r="DB61" s="70">
        <f t="shared" si="842"/>
        <v>473.29800741508944</v>
      </c>
      <c r="DC61" s="70">
        <f t="shared" si="842"/>
        <v>477.97637427846581</v>
      </c>
      <c r="DD61" s="70">
        <f t="shared" si="842"/>
        <v>484.57203769929527</v>
      </c>
      <c r="DE61" s="70">
        <f t="shared" si="842"/>
        <v>487.84678912353445</v>
      </c>
      <c r="DF61" s="70">
        <f t="shared" si="842"/>
        <v>490.70040860402048</v>
      </c>
      <c r="DG61" s="70">
        <f t="shared" si="842"/>
        <v>495.58724317178189</v>
      </c>
      <c r="DH61" s="70">
        <f t="shared" si="842"/>
        <v>498.9812202667805</v>
      </c>
      <c r="DI61" s="70">
        <f t="shared" si="842"/>
        <v>502.75117092781522</v>
      </c>
      <c r="DJ61" s="70">
        <f t="shared" si="842"/>
        <v>507.1212533732695</v>
      </c>
      <c r="DK61" s="70">
        <f t="shared" si="842"/>
        <v>510.07465757275128</v>
      </c>
      <c r="DL61" s="70">
        <f t="shared" si="842"/>
        <v>507.88049858127943</v>
      </c>
      <c r="DM61" s="70">
        <f t="shared" si="842"/>
        <v>504.96439216775468</v>
      </c>
      <c r="DN61" s="70">
        <f t="shared" si="842"/>
        <v>503.0326233976337</v>
      </c>
      <c r="DO61" s="70">
        <f t="shared" si="842"/>
        <v>498.69005932777208</v>
      </c>
      <c r="DP61" s="70">
        <f t="shared" si="842"/>
        <v>496.80779610843865</v>
      </c>
      <c r="DQ61" s="70">
        <f t="shared" si="842"/>
        <v>497.13123593344727</v>
      </c>
      <c r="DR61" s="70">
        <f t="shared" si="842"/>
        <v>500.27951444700983</v>
      </c>
      <c r="DS61" s="70">
        <f t="shared" si="842"/>
        <v>501.69966694705386</v>
      </c>
      <c r="DT61" s="70">
        <f t="shared" si="842"/>
        <v>503.79328979016367</v>
      </c>
      <c r="DU61" s="70">
        <f t="shared" si="842"/>
        <v>507.68437118286755</v>
      </c>
      <c r="DV61" s="70">
        <f t="shared" si="842"/>
        <v>509.18738520818704</v>
      </c>
      <c r="DW61" s="70">
        <f t="shared" si="842"/>
        <v>511.56962483359291</v>
      </c>
      <c r="DX61" s="70">
        <f t="shared" si="842"/>
        <v>515.36597567390072</v>
      </c>
      <c r="DY61" s="70">
        <f t="shared" si="842"/>
        <v>520.58626982445662</v>
      </c>
      <c r="DZ61" s="70">
        <f t="shared" si="842"/>
        <v>523.36458224501359</v>
      </c>
      <c r="EA61" s="70">
        <f t="shared" si="842"/>
        <v>525.78616508977154</v>
      </c>
      <c r="EB61" s="70">
        <f t="shared" si="842"/>
        <v>528.70210709631647</v>
      </c>
      <c r="EC61" s="70">
        <f t="shared" si="842"/>
        <v>528.6426200780096</v>
      </c>
      <c r="ED61" s="70">
        <f t="shared" si="842"/>
        <v>529.06806681130433</v>
      </c>
      <c r="EE61" s="70">
        <f t="shared" si="842"/>
        <v>528.79862816528691</v>
      </c>
      <c r="EF61" s="70">
        <f t="shared" si="842"/>
        <v>531.0416015897282</v>
      </c>
      <c r="EG61" s="70">
        <f t="shared" si="842"/>
        <v>532.75956178996387</v>
      </c>
      <c r="EH61" s="70">
        <f t="shared" si="842"/>
        <v>534.33658226061186</v>
      </c>
      <c r="EI61" s="70">
        <f t="shared" si="842"/>
        <v>536.22633745395058</v>
      </c>
      <c r="EJ61" s="70">
        <f t="shared" si="842"/>
        <v>537.29001069404421</v>
      </c>
      <c r="EK61" s="70">
        <f t="shared" si="842"/>
        <v>538.71023816803631</v>
      </c>
      <c r="EL61" s="70">
        <f t="shared" si="842"/>
        <v>540.15084445599291</v>
      </c>
      <c r="EM61" s="70">
        <f t="shared" ref="EM61:GX61" si="843">IF(SUMIFS($11:$11,$9:$9,"&gt;="&amp;(EOMONTH(EM$32,-1)+1),$9:$9,"&lt;="&amp;EOMONTH(EM$32,0))=0,0,SUMIFS($27:$27,$23:$23,EOMONTH(EM$32,-1)+1)*EM$11/SUMIFS($11:$11,$9:$9,"&gt;="&amp;(EOMONTH(EM$32,-1)+1),$9:$9,"&lt;="&amp;EOMONTH(EM$32,0))+EM217)</f>
        <v>542.99970238046592</v>
      </c>
      <c r="EN61" s="70">
        <f t="shared" si="843"/>
        <v>545.18153798208289</v>
      </c>
      <c r="EO61" s="70">
        <f t="shared" si="843"/>
        <v>547.1126959856656</v>
      </c>
      <c r="EP61" s="70">
        <f t="shared" si="843"/>
        <v>546.615612174548</v>
      </c>
      <c r="EQ61" s="70">
        <f t="shared" si="843"/>
        <v>544.78746732593766</v>
      </c>
      <c r="ER61" s="70">
        <f t="shared" si="843"/>
        <v>543.36800651012402</v>
      </c>
      <c r="ES61" s="70">
        <f t="shared" si="843"/>
        <v>543.08466148693958</v>
      </c>
      <c r="ET61" s="70">
        <f t="shared" si="843"/>
        <v>545.05759241069154</v>
      </c>
      <c r="EU61" s="70">
        <f t="shared" si="843"/>
        <v>545.87314089187612</v>
      </c>
      <c r="EV61" s="70">
        <f t="shared" si="843"/>
        <v>547.75044827538511</v>
      </c>
      <c r="EW61" s="70">
        <f t="shared" si="843"/>
        <v>551.89963142580314</v>
      </c>
      <c r="EX61" s="70">
        <f t="shared" si="843"/>
        <v>553.38924921065836</v>
      </c>
      <c r="EY61" s="70">
        <f t="shared" si="843"/>
        <v>556.14358450406394</v>
      </c>
      <c r="EZ61" s="70">
        <f t="shared" si="843"/>
        <v>560.39991685350685</v>
      </c>
      <c r="FA61" s="70">
        <f t="shared" si="843"/>
        <v>566.12700768513457</v>
      </c>
      <c r="FB61" s="70">
        <f t="shared" si="843"/>
        <v>571.12968916068678</v>
      </c>
      <c r="FC61" s="70">
        <f t="shared" si="843"/>
        <v>577.0615189389307</v>
      </c>
      <c r="FD61" s="70">
        <f t="shared" si="843"/>
        <v>583.0782560642939</v>
      </c>
      <c r="FE61" s="70">
        <f t="shared" si="843"/>
        <v>588.23099420903884</v>
      </c>
      <c r="FF61" s="70">
        <f t="shared" si="843"/>
        <v>596.31285539323176</v>
      </c>
      <c r="FG61" s="70">
        <f t="shared" si="843"/>
        <v>605.06903161544972</v>
      </c>
      <c r="FH61" s="70">
        <f t="shared" si="843"/>
        <v>615.29264498621103</v>
      </c>
      <c r="FI61" s="70">
        <f t="shared" si="843"/>
        <v>624.93254551411269</v>
      </c>
      <c r="FJ61" s="70">
        <f t="shared" si="843"/>
        <v>632.75621608549113</v>
      </c>
      <c r="FK61" s="70">
        <f t="shared" si="843"/>
        <v>638.65201131253752</v>
      </c>
      <c r="FL61" s="70">
        <f t="shared" si="843"/>
        <v>644.04607057408998</v>
      </c>
      <c r="FM61" s="70">
        <f t="shared" si="843"/>
        <v>652.15656309213364</v>
      </c>
      <c r="FN61" s="70">
        <f t="shared" si="843"/>
        <v>660.65644309737195</v>
      </c>
      <c r="FO61" s="70">
        <f t="shared" si="843"/>
        <v>670.35043896730519</v>
      </c>
      <c r="FP61" s="70">
        <f t="shared" si="843"/>
        <v>681.06405289968041</v>
      </c>
      <c r="FQ61" s="70">
        <f t="shared" si="843"/>
        <v>689.2737673776179</v>
      </c>
      <c r="FR61" s="70">
        <f t="shared" si="843"/>
        <v>695.38578614310757</v>
      </c>
      <c r="FS61" s="70">
        <f t="shared" si="843"/>
        <v>700.79808712700481</v>
      </c>
      <c r="FT61" s="70">
        <f t="shared" si="843"/>
        <v>714.8645844301202</v>
      </c>
      <c r="FU61" s="70">
        <f t="shared" si="843"/>
        <v>728.59883316582898</v>
      </c>
      <c r="FV61" s="70">
        <f t="shared" si="843"/>
        <v>742.41599035576212</v>
      </c>
      <c r="FW61" s="70">
        <f t="shared" si="843"/>
        <v>757.16248253830838</v>
      </c>
      <c r="FX61" s="70">
        <f t="shared" si="843"/>
        <v>767.12632044882901</v>
      </c>
      <c r="FY61" s="70">
        <f t="shared" si="843"/>
        <v>774.23919973929333</v>
      </c>
      <c r="FZ61" s="70">
        <f t="shared" si="843"/>
        <v>780.86168300019142</v>
      </c>
      <c r="GA61" s="70">
        <f t="shared" si="843"/>
        <v>783.73677026742564</v>
      </c>
      <c r="GB61" s="70">
        <f t="shared" si="843"/>
        <v>787.92566619067986</v>
      </c>
      <c r="GC61" s="70">
        <f t="shared" si="843"/>
        <v>792.2875753671151</v>
      </c>
      <c r="GD61" s="70">
        <f t="shared" si="843"/>
        <v>795.11786088096312</v>
      </c>
      <c r="GE61" s="70">
        <f t="shared" si="843"/>
        <v>797.9736263972153</v>
      </c>
      <c r="GF61" s="70">
        <f t="shared" si="843"/>
        <v>801.36039904320501</v>
      </c>
      <c r="GG61" s="70">
        <f t="shared" si="843"/>
        <v>801.31555910557427</v>
      </c>
      <c r="GH61" s="70">
        <f t="shared" si="843"/>
        <v>801.826189828628</v>
      </c>
      <c r="GI61" s="70">
        <f t="shared" si="843"/>
        <v>804.55662808080945</v>
      </c>
      <c r="GJ61" s="70">
        <f t="shared" si="843"/>
        <v>804.86274124104489</v>
      </c>
      <c r="GK61" s="70">
        <f t="shared" si="843"/>
        <v>801.08574378291382</v>
      </c>
      <c r="GL61" s="70">
        <f t="shared" si="843"/>
        <v>798.17020521273912</v>
      </c>
      <c r="GM61" s="70">
        <f t="shared" si="843"/>
        <v>795.5718796638273</v>
      </c>
      <c r="GN61" s="70">
        <f t="shared" si="843"/>
        <v>788.05872315249337</v>
      </c>
      <c r="GO61" s="70">
        <f t="shared" si="843"/>
        <v>785.72625329736752</v>
      </c>
      <c r="GP61" s="70">
        <f t="shared" si="843"/>
        <v>788.67183394747349</v>
      </c>
      <c r="GQ61" s="70">
        <f t="shared" si="843"/>
        <v>791.0483431057736</v>
      </c>
      <c r="GR61" s="70">
        <f t="shared" si="843"/>
        <v>789.54655419086555</v>
      </c>
      <c r="GS61" s="70">
        <f t="shared" si="843"/>
        <v>788.81530204990247</v>
      </c>
      <c r="GT61" s="70">
        <f t="shared" si="843"/>
        <v>788.47877194260525</v>
      </c>
      <c r="GU61" s="70">
        <f t="shared" si="843"/>
        <v>783.56596041280864</v>
      </c>
      <c r="GV61" s="70">
        <f t="shared" si="843"/>
        <v>783.49164292087744</v>
      </c>
      <c r="GW61" s="70">
        <f t="shared" si="843"/>
        <v>788.36428692475931</v>
      </c>
      <c r="GX61" s="70">
        <f t="shared" si="843"/>
        <v>792.68055293278906</v>
      </c>
      <c r="GY61" s="70">
        <f t="shared" ref="GY61:JJ61" si="844">IF(SUMIFS($11:$11,$9:$9,"&gt;="&amp;(EOMONTH(GY$32,-1)+1),$9:$9,"&lt;="&amp;EOMONTH(GY$32,0))=0,0,SUMIFS($27:$27,$23:$23,EOMONTH(GY$32,-1)+1)*GY$11/SUMIFS($11:$11,$9:$9,"&gt;="&amp;(EOMONTH(GY$32,-1)+1),$9:$9,"&lt;="&amp;EOMONTH(GY$32,0))+GY217)</f>
        <v>784.84043204189186</v>
      </c>
      <c r="GZ61" s="70">
        <f t="shared" si="844"/>
        <v>780.57220193060493</v>
      </c>
      <c r="HA61" s="70">
        <f t="shared" si="844"/>
        <v>777.31105216915819</v>
      </c>
      <c r="HB61" s="70">
        <f t="shared" si="844"/>
        <v>770.38790731810514</v>
      </c>
      <c r="HC61" s="70">
        <f t="shared" si="844"/>
        <v>770.27568020620106</v>
      </c>
      <c r="HD61" s="70">
        <f t="shared" si="844"/>
        <v>776.58660216508224</v>
      </c>
      <c r="HE61" s="70">
        <f t="shared" si="844"/>
        <v>781.69197585004986</v>
      </c>
      <c r="HF61" s="70">
        <f t="shared" si="844"/>
        <v>793.11063304078391</v>
      </c>
      <c r="HG61" s="70">
        <f t="shared" si="844"/>
        <v>804.80661309412619</v>
      </c>
      <c r="HH61" s="70">
        <f t="shared" si="844"/>
        <v>813.39518048544664</v>
      </c>
      <c r="HI61" s="70">
        <f t="shared" si="844"/>
        <v>826.30496303628559</v>
      </c>
      <c r="HJ61" s="70">
        <f t="shared" si="844"/>
        <v>846.82477331933978</v>
      </c>
      <c r="HK61" s="70">
        <f t="shared" si="844"/>
        <v>862.24185709688834</v>
      </c>
      <c r="HL61" s="70">
        <f t="shared" si="844"/>
        <v>877.64384922736838</v>
      </c>
      <c r="HM61" s="70">
        <f t="shared" si="844"/>
        <v>900.05697108895436</v>
      </c>
      <c r="HN61" s="70">
        <f t="shared" si="844"/>
        <v>907.84339494244807</v>
      </c>
      <c r="HO61" s="70">
        <f t="shared" si="844"/>
        <v>901.27494588769889</v>
      </c>
      <c r="HP61" s="70">
        <f t="shared" si="844"/>
        <v>897.04373648293631</v>
      </c>
      <c r="HQ61" s="70">
        <f t="shared" si="844"/>
        <v>899.1605248060099</v>
      </c>
      <c r="HR61" s="70">
        <f t="shared" si="844"/>
        <v>893.12279875358399</v>
      </c>
      <c r="HS61" s="70">
        <f t="shared" si="844"/>
        <v>896.14763907681652</v>
      </c>
      <c r="HT61" s="70">
        <f t="shared" si="844"/>
        <v>912.05381233854109</v>
      </c>
      <c r="HU61" s="70">
        <f t="shared" si="844"/>
        <v>917.40936522295715</v>
      </c>
      <c r="HV61" s="70">
        <f t="shared" si="844"/>
        <v>909.27921809397753</v>
      </c>
      <c r="HW61" s="70">
        <f t="shared" si="844"/>
        <v>904.1607124123766</v>
      </c>
      <c r="HX61" s="70">
        <f t="shared" si="844"/>
        <v>922.58289195694408</v>
      </c>
      <c r="HY61" s="70">
        <f t="shared" si="844"/>
        <v>932.00468714631859</v>
      </c>
      <c r="HZ61" s="70">
        <f t="shared" si="844"/>
        <v>947.16355508902814</v>
      </c>
      <c r="IA61" s="70">
        <f t="shared" si="844"/>
        <v>974.21865027546824</v>
      </c>
      <c r="IB61" s="70">
        <f t="shared" si="844"/>
        <v>984.59848252577012</v>
      </c>
      <c r="IC61" s="70">
        <f t="shared" si="844"/>
        <v>961.12411276490707</v>
      </c>
      <c r="ID61" s="70">
        <f t="shared" si="844"/>
        <v>942.76336899922183</v>
      </c>
      <c r="IE61" s="70">
        <f t="shared" si="844"/>
        <v>918.63777142712775</v>
      </c>
      <c r="IF61" s="70">
        <f t="shared" si="844"/>
        <v>889.31710293729577</v>
      </c>
      <c r="IG61" s="70">
        <f t="shared" si="844"/>
        <v>874.62588639808644</v>
      </c>
      <c r="IH61" s="70">
        <f t="shared" si="844"/>
        <v>872.61193988613286</v>
      </c>
      <c r="II61" s="70">
        <f t="shared" si="844"/>
        <v>866.09883242440605</v>
      </c>
      <c r="IJ61" s="70">
        <f t="shared" si="844"/>
        <v>868.4226817192058</v>
      </c>
      <c r="IK61" s="70">
        <f t="shared" si="844"/>
        <v>870.93853212398653</v>
      </c>
      <c r="IL61" s="70">
        <f t="shared" si="844"/>
        <v>875.65161390316484</v>
      </c>
      <c r="IM61" s="70">
        <f t="shared" si="844"/>
        <v>879.5515535605191</v>
      </c>
      <c r="IN61" s="70">
        <f t="shared" si="844"/>
        <v>885.89939423110411</v>
      </c>
      <c r="IO61" s="70">
        <f t="shared" si="844"/>
        <v>893.44128419682761</v>
      </c>
      <c r="IP61" s="70">
        <f t="shared" si="844"/>
        <v>898.67854554162807</v>
      </c>
      <c r="IQ61" s="70">
        <f t="shared" si="844"/>
        <v>901.21535083271124</v>
      </c>
      <c r="IR61" s="70">
        <f t="shared" si="844"/>
        <v>903.9611880051682</v>
      </c>
      <c r="IS61" s="70">
        <f t="shared" si="844"/>
        <v>908.83921152353389</v>
      </c>
      <c r="IT61" s="70">
        <f t="shared" si="844"/>
        <v>912.75634657106912</v>
      </c>
      <c r="IU61" s="70">
        <f t="shared" si="844"/>
        <v>918.98014820542335</v>
      </c>
      <c r="IV61" s="70">
        <f t="shared" si="844"/>
        <v>926.7738022260379</v>
      </c>
      <c r="IW61" s="70">
        <f t="shared" si="844"/>
        <v>930.36835717880217</v>
      </c>
      <c r="IX61" s="70">
        <f t="shared" si="844"/>
        <v>932.5476529641096</v>
      </c>
      <c r="IY61" s="70">
        <f t="shared" si="844"/>
        <v>936.30971689240448</v>
      </c>
      <c r="IZ61" s="70">
        <f t="shared" si="844"/>
        <v>942.00574323298906</v>
      </c>
      <c r="JA61" s="70">
        <f t="shared" si="844"/>
        <v>945.51254923584531</v>
      </c>
      <c r="JB61" s="70">
        <f t="shared" si="844"/>
        <v>950.28455594979164</v>
      </c>
      <c r="JC61" s="70">
        <f t="shared" si="844"/>
        <v>956.50952702712175</v>
      </c>
      <c r="JD61" s="70">
        <f t="shared" si="844"/>
        <v>958.70893540293775</v>
      </c>
      <c r="JE61" s="70">
        <f t="shared" si="844"/>
        <v>957.05172985634852</v>
      </c>
      <c r="JF61" s="70">
        <f t="shared" si="844"/>
        <v>956.56384543246816</v>
      </c>
      <c r="JG61" s="70">
        <f t="shared" si="844"/>
        <v>954.52579492139739</v>
      </c>
      <c r="JH61" s="70">
        <f t="shared" si="844"/>
        <v>951.04317301422384</v>
      </c>
      <c r="JI61" s="70">
        <f t="shared" si="844"/>
        <v>949.69371257431112</v>
      </c>
      <c r="JJ61" s="70">
        <f t="shared" si="844"/>
        <v>951.22709176419789</v>
      </c>
      <c r="JK61" s="70">
        <f t="shared" ref="JK61:LV61" si="845">IF(SUMIFS($11:$11,$9:$9,"&gt;="&amp;(EOMONTH(JK$32,-1)+1),$9:$9,"&lt;="&amp;EOMONTH(JK$32,0))=0,0,SUMIFS($27:$27,$23:$23,EOMONTH(JK$32,-1)+1)*JK$11/SUMIFS($11:$11,$9:$9,"&gt;="&amp;(EOMONTH(JK$32,-1)+1),$9:$9,"&lt;="&amp;EOMONTH(JK$32,0))+JK217)</f>
        <v>951.19147974501948</v>
      </c>
      <c r="JL61" s="70">
        <f t="shared" si="845"/>
        <v>954.15535447957859</v>
      </c>
      <c r="JM61" s="70">
        <f t="shared" si="845"/>
        <v>959.0771074379968</v>
      </c>
      <c r="JN61" s="70">
        <f t="shared" si="845"/>
        <v>964.23328127361788</v>
      </c>
      <c r="JO61" s="70">
        <f t="shared" si="845"/>
        <v>969.32337929517723</v>
      </c>
      <c r="JP61" s="70">
        <f t="shared" si="845"/>
        <v>978.099892151738</v>
      </c>
      <c r="JQ61" s="70">
        <f t="shared" si="845"/>
        <v>987.61074225177776</v>
      </c>
      <c r="JR61" s="70">
        <f t="shared" si="845"/>
        <v>994.26780434187935</v>
      </c>
      <c r="JS61" s="70">
        <f t="shared" si="845"/>
        <v>1005.2956683321427</v>
      </c>
      <c r="JT61" s="70">
        <f t="shared" si="845"/>
        <v>1021.683930420104</v>
      </c>
      <c r="JU61" s="70">
        <f t="shared" si="845"/>
        <v>1036.7579709495174</v>
      </c>
      <c r="JV61" s="70">
        <f t="shared" si="845"/>
        <v>1052.576425924751</v>
      </c>
      <c r="JW61" s="70">
        <f t="shared" si="845"/>
        <v>1074.6335815130597</v>
      </c>
      <c r="JX61" s="70">
        <f t="shared" si="845"/>
        <v>1091.0139672377443</v>
      </c>
      <c r="JY61" s="70">
        <f t="shared" si="845"/>
        <v>1101.0893935045428</v>
      </c>
      <c r="JZ61" s="70">
        <f t="shared" si="845"/>
        <v>1113.5824499087564</v>
      </c>
      <c r="KA61" s="70">
        <f t="shared" si="845"/>
        <v>1131.4256171025243</v>
      </c>
      <c r="KB61" s="70">
        <f t="shared" si="845"/>
        <v>1148.3367744489044</v>
      </c>
      <c r="KC61" s="70">
        <f t="shared" si="845"/>
        <v>1165.6287845116226</v>
      </c>
      <c r="KD61" s="70">
        <f t="shared" si="845"/>
        <v>1188.4800241072458</v>
      </c>
      <c r="KE61" s="70">
        <f t="shared" si="845"/>
        <v>1205.7560221206804</v>
      </c>
      <c r="KF61" s="70">
        <f t="shared" si="845"/>
        <v>1216.5562129575992</v>
      </c>
      <c r="KG61" s="70">
        <f t="shared" si="845"/>
        <v>1229.1052648505622</v>
      </c>
      <c r="KH61" s="70">
        <f t="shared" si="845"/>
        <v>1259.7773313036428</v>
      </c>
      <c r="KI61" s="70">
        <f t="shared" si="845"/>
        <v>1287.9950008886726</v>
      </c>
      <c r="KJ61" s="70">
        <f t="shared" si="845"/>
        <v>1314.6338411301213</v>
      </c>
      <c r="KK61" s="70">
        <f t="shared" si="845"/>
        <v>1346.9937013763515</v>
      </c>
      <c r="KL61" s="70">
        <f t="shared" si="845"/>
        <v>1369.0428076169433</v>
      </c>
      <c r="KM61" s="70">
        <f t="shared" si="845"/>
        <v>1386.2500963480029</v>
      </c>
      <c r="KN61" s="70">
        <f t="shared" si="845"/>
        <v>1400.2726366876232</v>
      </c>
      <c r="KO61" s="70">
        <f t="shared" si="845"/>
        <v>1411.3819710852993</v>
      </c>
      <c r="KP61" s="70">
        <f t="shared" si="845"/>
        <v>1422.2795492243933</v>
      </c>
      <c r="KQ61" s="70">
        <f t="shared" si="845"/>
        <v>1429.3017043819139</v>
      </c>
      <c r="KR61" s="70">
        <f t="shared" si="845"/>
        <v>1439.4543785495553</v>
      </c>
      <c r="KS61" s="70">
        <f t="shared" si="845"/>
        <v>1456.5446981654259</v>
      </c>
      <c r="KT61" s="70">
        <f t="shared" si="845"/>
        <v>1465.0059967601148</v>
      </c>
      <c r="KU61" s="70">
        <f t="shared" si="845"/>
        <v>1467.2698070224299</v>
      </c>
      <c r="KV61" s="70">
        <f t="shared" si="845"/>
        <v>1488.9638757635259</v>
      </c>
      <c r="KW61" s="70">
        <f t="shared" si="845"/>
        <v>1508.3210971272913</v>
      </c>
      <c r="KX61" s="70">
        <f t="shared" si="845"/>
        <v>1509.0328832755099</v>
      </c>
      <c r="KY61" s="70">
        <f t="shared" si="845"/>
        <v>1517.8176686146212</v>
      </c>
      <c r="KZ61" s="70">
        <f t="shared" si="845"/>
        <v>1538.0525171832239</v>
      </c>
      <c r="LA61" s="70">
        <f t="shared" si="845"/>
        <v>1526.3577673324662</v>
      </c>
      <c r="LB61" s="70">
        <f t="shared" si="845"/>
        <v>1519.6164299858442</v>
      </c>
      <c r="LC61" s="70">
        <f t="shared" si="845"/>
        <v>1539.4453829012743</v>
      </c>
      <c r="LD61" s="70">
        <f t="shared" si="845"/>
        <v>1563.8898006399941</v>
      </c>
      <c r="LE61" s="70">
        <f t="shared" si="845"/>
        <v>1571.1759885380388</v>
      </c>
      <c r="LF61" s="70">
        <f t="shared" si="845"/>
        <v>1585.8223432862296</v>
      </c>
      <c r="LG61" s="70">
        <f t="shared" si="845"/>
        <v>1609.7637946220314</v>
      </c>
      <c r="LH61" s="70">
        <f t="shared" si="845"/>
        <v>1604.7796488275942</v>
      </c>
      <c r="LI61" s="70">
        <f t="shared" si="845"/>
        <v>1604.3473912820671</v>
      </c>
      <c r="LJ61" s="70">
        <f t="shared" si="845"/>
        <v>1628.0756040885426</v>
      </c>
      <c r="LK61" s="70">
        <f t="shared" si="845"/>
        <v>1687.7685158859369</v>
      </c>
      <c r="LL61" s="70">
        <f t="shared" si="845"/>
        <v>1688.4640630676643</v>
      </c>
      <c r="LM61" s="70">
        <f t="shared" si="845"/>
        <v>1694.3809839210999</v>
      </c>
      <c r="LN61" s="70">
        <f t="shared" si="845"/>
        <v>1714.6277945755669</v>
      </c>
      <c r="LO61" s="70">
        <f t="shared" si="845"/>
        <v>1693.6338240050313</v>
      </c>
      <c r="LP61" s="70">
        <f t="shared" si="845"/>
        <v>1684.343965889218</v>
      </c>
      <c r="LQ61" s="70">
        <f t="shared" si="845"/>
        <v>1704.4486790339413</v>
      </c>
      <c r="LR61" s="70">
        <f t="shared" si="845"/>
        <v>1699.3144597886851</v>
      </c>
      <c r="LS61" s="70">
        <f t="shared" si="845"/>
        <v>1714.5546928536339</v>
      </c>
      <c r="LT61" s="70">
        <f t="shared" si="845"/>
        <v>1729.7266479009577</v>
      </c>
      <c r="LU61" s="70">
        <f t="shared" si="845"/>
        <v>1745.7837715920189</v>
      </c>
      <c r="LV61" s="70">
        <f t="shared" si="845"/>
        <v>1756.2240272835179</v>
      </c>
      <c r="LW61" s="70">
        <f t="shared" ref="LW61:NO61" si="846">IF(SUMIFS($11:$11,$9:$9,"&gt;="&amp;(EOMONTH(LW$32,-1)+1),$9:$9,"&lt;="&amp;EOMONTH(LW$32,0))=0,0,SUMIFS($27:$27,$23:$23,EOMONTH(LW$32,-1)+1)*LW$11/SUMIFS($11:$11,$9:$9,"&gt;="&amp;(EOMONTH(LW$32,-1)+1),$9:$9,"&lt;="&amp;EOMONTH(LW$32,0))+LW217)</f>
        <v>1768.8764615378004</v>
      </c>
      <c r="LX61" s="70">
        <f t="shared" si="846"/>
        <v>1782.1102429712005</v>
      </c>
      <c r="LY61" s="70">
        <f t="shared" si="846"/>
        <v>1795.8924484259383</v>
      </c>
      <c r="LZ61" s="70">
        <f t="shared" si="846"/>
        <v>1806.3017884566018</v>
      </c>
      <c r="MA61" s="70">
        <f t="shared" si="846"/>
        <v>1812.7617490330031</v>
      </c>
      <c r="MB61" s="70">
        <f t="shared" si="846"/>
        <v>1816.1724237305866</v>
      </c>
      <c r="MC61" s="70">
        <f t="shared" si="846"/>
        <v>1814.8055692619935</v>
      </c>
      <c r="MD61" s="70">
        <f t="shared" si="846"/>
        <v>1814.1643247235636</v>
      </c>
      <c r="ME61" s="70">
        <f t="shared" si="846"/>
        <v>1812.7970658212037</v>
      </c>
      <c r="MF61" s="70">
        <f t="shared" si="846"/>
        <v>1818.0730765550629</v>
      </c>
      <c r="MG61" s="70">
        <f t="shared" si="846"/>
        <v>1824.3400420304833</v>
      </c>
      <c r="MH61" s="70">
        <f t="shared" si="846"/>
        <v>1829.5256613771908</v>
      </c>
      <c r="MI61" s="70">
        <f t="shared" si="846"/>
        <v>1832.3598532862427</v>
      </c>
      <c r="MJ61" s="70">
        <f t="shared" si="846"/>
        <v>1830.2486613367673</v>
      </c>
      <c r="MK61" s="70">
        <f t="shared" si="846"/>
        <v>1830.6622237844783</v>
      </c>
      <c r="ML61" s="70">
        <f t="shared" si="846"/>
        <v>1829.5724666793726</v>
      </c>
      <c r="MM61" s="70">
        <f t="shared" si="846"/>
        <v>1834.7676896775138</v>
      </c>
      <c r="MN61" s="70">
        <f t="shared" si="846"/>
        <v>1839.7477851765025</v>
      </c>
      <c r="MO61" s="70">
        <f t="shared" si="846"/>
        <v>1842.9797906077536</v>
      </c>
      <c r="MP61" s="70">
        <f t="shared" si="846"/>
        <v>1833.8156178165539</v>
      </c>
      <c r="MQ61" s="70">
        <f t="shared" si="846"/>
        <v>1820.6244143549302</v>
      </c>
      <c r="MR61" s="70">
        <f t="shared" si="846"/>
        <v>1811.334952116764</v>
      </c>
      <c r="MS61" s="70">
        <f t="shared" si="846"/>
        <v>1801.4454283154635</v>
      </c>
      <c r="MT61" s="70">
        <f t="shared" si="846"/>
        <v>1795.2876257346215</v>
      </c>
      <c r="MU61" s="70">
        <f t="shared" si="846"/>
        <v>1800.6762811763849</v>
      </c>
      <c r="MV61" s="70">
        <f t="shared" si="846"/>
        <v>1803.9779095222577</v>
      </c>
      <c r="MW61" s="70">
        <f t="shared" si="846"/>
        <v>1813.0570343334616</v>
      </c>
      <c r="MX61" s="70">
        <f t="shared" si="846"/>
        <v>1821.8554528347584</v>
      </c>
      <c r="MY61" s="70">
        <f t="shared" si="846"/>
        <v>1831.0008176893934</v>
      </c>
      <c r="MZ61" s="70">
        <f t="shared" si="846"/>
        <v>1838.8672486096002</v>
      </c>
      <c r="NA61" s="70">
        <f t="shared" si="846"/>
        <v>1847.4679415578737</v>
      </c>
      <c r="NB61" s="70">
        <f t="shared" si="846"/>
        <v>1855.9115912982227</v>
      </c>
      <c r="NC61" s="70">
        <f t="shared" si="846"/>
        <v>1862.9323740428283</v>
      </c>
      <c r="ND61" s="70">
        <f t="shared" si="846"/>
        <v>1868.6919884720087</v>
      </c>
      <c r="NE61" s="70">
        <f t="shared" si="846"/>
        <v>1873.956547130543</v>
      </c>
      <c r="NF61" s="70">
        <f t="shared" si="846"/>
        <v>1879.156320567304</v>
      </c>
      <c r="NG61" s="70">
        <f t="shared" si="846"/>
        <v>1883.8076297579421</v>
      </c>
      <c r="NH61" s="70">
        <f t="shared" si="846"/>
        <v>1889.5989912430425</v>
      </c>
      <c r="NI61" s="70">
        <f t="shared" si="846"/>
        <v>1895.5200982664689</v>
      </c>
      <c r="NJ61" s="70">
        <f t="shared" si="846"/>
        <v>1900.9231164406146</v>
      </c>
      <c r="NK61" s="70">
        <f t="shared" si="846"/>
        <v>1905.0913196853937</v>
      </c>
      <c r="NL61" s="70">
        <f t="shared" si="846"/>
        <v>1908.56220823221</v>
      </c>
      <c r="NM61" s="70">
        <f t="shared" si="846"/>
        <v>1911.9754311032564</v>
      </c>
      <c r="NN61" s="70">
        <f t="shared" si="846"/>
        <v>1914.5234119591248</v>
      </c>
      <c r="NO61" s="71">
        <f t="shared" si="846"/>
        <v>1918.0818063306372</v>
      </c>
      <c r="NP61" s="14"/>
      <c r="NQ61" s="14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1"/>
      <c r="L62" s="1"/>
      <c r="M62" s="1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1"/>
      <c r="NQ62" s="1"/>
    </row>
    <row r="63" spans="1:381" s="10" customFormat="1" x14ac:dyDescent="0.2">
      <c r="A63" s="8"/>
      <c r="B63" s="8"/>
      <c r="C63" s="136" t="s">
        <v>131</v>
      </c>
      <c r="D63" s="136"/>
      <c r="E63" s="136" t="s">
        <v>163</v>
      </c>
      <c r="F63" s="8"/>
      <c r="G63" s="8" t="s">
        <v>0</v>
      </c>
      <c r="H63" s="8"/>
      <c r="I63" s="8"/>
      <c r="J63" s="8"/>
      <c r="K63" s="9">
        <f>SUM(N63:NO63)</f>
        <v>300723.94901603012</v>
      </c>
      <c r="L63" s="8"/>
      <c r="M63" s="8"/>
      <c r="N63" s="33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63" s="34">
        <f t="shared" ref="O63:BZ63" si="847">IF(SUMIFS($11:$11,$9:$9,"&gt;="&amp;(EOMONTH(O$32,-1)+1),$9:$9,"&lt;="&amp;EOMONTH(O$32,0))=0,0,SUMIFS($29:$29,$23:$23,EOMONTH(O$32,-1)+1)*O$11/SUMIFS($11:$11,$9:$9,"&gt;="&amp;(EOMONTH(O$32,-1)+1),$9:$9,"&lt;="&amp;EOMONTH(O$32,0))+O219)</f>
        <v>35.054405579966435</v>
      </c>
      <c r="P63" s="34">
        <f t="shared" si="847"/>
        <v>60.90825475418999</v>
      </c>
      <c r="Q63" s="34">
        <f t="shared" si="847"/>
        <v>89.879006600124356</v>
      </c>
      <c r="R63" s="34">
        <f t="shared" si="847"/>
        <v>80.66557617565465</v>
      </c>
      <c r="S63" s="34">
        <f t="shared" si="847"/>
        <v>83.820457143781937</v>
      </c>
      <c r="T63" s="34">
        <f t="shared" si="847"/>
        <v>171.75983619027073</v>
      </c>
      <c r="U63" s="34">
        <f t="shared" si="847"/>
        <v>196.25176055877654</v>
      </c>
      <c r="V63" s="34">
        <f t="shared" si="847"/>
        <v>149.85919699550371</v>
      </c>
      <c r="W63" s="34">
        <f t="shared" si="847"/>
        <v>278.8443090766192</v>
      </c>
      <c r="X63" s="34">
        <f t="shared" si="847"/>
        <v>411.44420731308441</v>
      </c>
      <c r="Y63" s="34">
        <f t="shared" si="847"/>
        <v>369.52348068081511</v>
      </c>
      <c r="Z63" s="34">
        <f t="shared" si="847"/>
        <v>384.16991112354106</v>
      </c>
      <c r="AA63" s="34">
        <f t="shared" si="847"/>
        <v>524.90966892873143</v>
      </c>
      <c r="AB63" s="34">
        <f t="shared" si="847"/>
        <v>360.99054751181211</v>
      </c>
      <c r="AC63" s="34">
        <f t="shared" si="847"/>
        <v>198.63176485062627</v>
      </c>
      <c r="AD63" s="34">
        <f t="shared" si="847"/>
        <v>258.78223710124439</v>
      </c>
      <c r="AE63" s="34">
        <f t="shared" si="847"/>
        <v>381.04199834818559</v>
      </c>
      <c r="AF63" s="34">
        <f t="shared" si="847"/>
        <v>343.85404924310433</v>
      </c>
      <c r="AG63" s="34">
        <f t="shared" si="847"/>
        <v>358.51498069437514</v>
      </c>
      <c r="AH63" s="34">
        <f t="shared" si="847"/>
        <v>488.63075868957327</v>
      </c>
      <c r="AI63" s="34">
        <f t="shared" si="847"/>
        <v>340.41231941317449</v>
      </c>
      <c r="AJ63" s="34">
        <f t="shared" si="847"/>
        <v>193.71600946935928</v>
      </c>
      <c r="AK63" s="34">
        <f t="shared" si="847"/>
        <v>250.55965344823957</v>
      </c>
      <c r="AL63" s="34">
        <f t="shared" si="847"/>
        <v>707.78279498379754</v>
      </c>
      <c r="AM63" s="34">
        <f t="shared" si="847"/>
        <v>640.79680729360234</v>
      </c>
      <c r="AN63" s="34">
        <f t="shared" si="847"/>
        <v>604.43688257120687</v>
      </c>
      <c r="AO63" s="34">
        <f t="shared" si="847"/>
        <v>732.08717420413325</v>
      </c>
      <c r="AP63" s="34">
        <f t="shared" si="847"/>
        <v>456.94528542328652</v>
      </c>
      <c r="AQ63" s="34">
        <f t="shared" si="847"/>
        <v>238.64925449852279</v>
      </c>
      <c r="AR63" s="34">
        <f t="shared" si="847"/>
        <v>303.6485476752091</v>
      </c>
      <c r="AS63" s="34">
        <f t="shared" si="847"/>
        <v>125.63565631515554</v>
      </c>
      <c r="AT63" s="34">
        <f t="shared" si="847"/>
        <v>126.76166708299161</v>
      </c>
      <c r="AU63" s="34">
        <f t="shared" si="847"/>
        <v>134.22132657815473</v>
      </c>
      <c r="AV63" s="34">
        <f t="shared" si="847"/>
        <v>164.93560590819493</v>
      </c>
      <c r="AW63" s="34">
        <f t="shared" si="847"/>
        <v>139.45033082479725</v>
      </c>
      <c r="AX63" s="34">
        <f t="shared" si="847"/>
        <v>128.33159706762567</v>
      </c>
      <c r="AY63" s="34">
        <f t="shared" si="847"/>
        <v>151.09612658694985</v>
      </c>
      <c r="AZ63" s="34">
        <f t="shared" si="847"/>
        <v>197.05411286737422</v>
      </c>
      <c r="BA63" s="34">
        <f t="shared" si="847"/>
        <v>204.27904552184754</v>
      </c>
      <c r="BB63" s="34">
        <f t="shared" si="847"/>
        <v>216.2351652152899</v>
      </c>
      <c r="BC63" s="34">
        <f t="shared" si="847"/>
        <v>252.47543660050576</v>
      </c>
      <c r="BD63" s="34">
        <f t="shared" si="847"/>
        <v>235.44844902269583</v>
      </c>
      <c r="BE63" s="34">
        <f t="shared" si="847"/>
        <v>220.39492904987341</v>
      </c>
      <c r="BF63" s="34">
        <f t="shared" si="847"/>
        <v>242.54358913758043</v>
      </c>
      <c r="BG63" s="34">
        <f t="shared" si="847"/>
        <v>288.08108483818967</v>
      </c>
      <c r="BH63" s="34">
        <f t="shared" si="847"/>
        <v>292.61480802741721</v>
      </c>
      <c r="BI63" s="34">
        <f t="shared" si="847"/>
        <v>300.28364443593819</v>
      </c>
      <c r="BJ63" s="34">
        <f t="shared" si="847"/>
        <v>334.49146957046298</v>
      </c>
      <c r="BK63" s="34">
        <f t="shared" si="847"/>
        <v>313.59082855012775</v>
      </c>
      <c r="BL63" s="34">
        <f t="shared" si="847"/>
        <v>306.51542264442327</v>
      </c>
      <c r="BM63" s="34">
        <f t="shared" si="847"/>
        <v>329.9013259433035</v>
      </c>
      <c r="BN63" s="34">
        <f t="shared" si="847"/>
        <v>382.74199430535782</v>
      </c>
      <c r="BO63" s="34">
        <f t="shared" si="847"/>
        <v>390.04976507442149</v>
      </c>
      <c r="BP63" s="34">
        <f t="shared" si="847"/>
        <v>393.4128499908756</v>
      </c>
      <c r="BQ63" s="34">
        <f t="shared" si="847"/>
        <v>433.7930589428222</v>
      </c>
      <c r="BR63" s="34">
        <f t="shared" si="847"/>
        <v>417.53996878892934</v>
      </c>
      <c r="BS63" s="34">
        <f t="shared" si="847"/>
        <v>404.68066277950351</v>
      </c>
      <c r="BT63" s="34">
        <f t="shared" si="847"/>
        <v>420.50635467642712</v>
      </c>
      <c r="BU63" s="34">
        <f t="shared" si="847"/>
        <v>388.37175486977026</v>
      </c>
      <c r="BV63" s="34">
        <f t="shared" si="847"/>
        <v>384.9799419390103</v>
      </c>
      <c r="BW63" s="34">
        <f t="shared" si="847"/>
        <v>376.31591714828141</v>
      </c>
      <c r="BX63" s="34">
        <f t="shared" si="847"/>
        <v>377.71892777441019</v>
      </c>
      <c r="BY63" s="34">
        <f t="shared" si="847"/>
        <v>378.87990525199552</v>
      </c>
      <c r="BZ63" s="34">
        <f t="shared" si="847"/>
        <v>376.16458663148092</v>
      </c>
      <c r="CA63" s="34">
        <f t="shared" ref="CA63:EL63" si="848">IF(SUMIFS($11:$11,$9:$9,"&gt;="&amp;(EOMONTH(CA$32,-1)+1),$9:$9,"&lt;="&amp;EOMONTH(CA$32,0))=0,0,SUMIFS($29:$29,$23:$23,EOMONTH(CA$32,-1)+1)*CA$11/SUMIFS($11:$11,$9:$9,"&gt;="&amp;(EOMONTH(CA$32,-1)+1),$9:$9,"&lt;="&amp;EOMONTH(CA$32,0))+CA219)</f>
        <v>374.04201762345804</v>
      </c>
      <c r="CB63" s="34">
        <f t="shared" si="848"/>
        <v>379.54350496386883</v>
      </c>
      <c r="CC63" s="34">
        <f t="shared" si="848"/>
        <v>381.20338155807684</v>
      </c>
      <c r="CD63" s="34">
        <f t="shared" si="848"/>
        <v>380.16833144526566</v>
      </c>
      <c r="CE63" s="34">
        <f t="shared" si="848"/>
        <v>390.36301555766136</v>
      </c>
      <c r="CF63" s="34">
        <f t="shared" si="848"/>
        <v>399.99910454662313</v>
      </c>
      <c r="CG63" s="34">
        <f t="shared" si="848"/>
        <v>402.51848741845453</v>
      </c>
      <c r="CH63" s="34">
        <f t="shared" si="848"/>
        <v>403.83362695155751</v>
      </c>
      <c r="CI63" s="34">
        <f t="shared" si="848"/>
        <v>413.7964440875229</v>
      </c>
      <c r="CJ63" s="34">
        <f t="shared" si="848"/>
        <v>409.33246812290696</v>
      </c>
      <c r="CK63" s="34">
        <f t="shared" si="848"/>
        <v>401.20542546710726</v>
      </c>
      <c r="CL63" s="34">
        <f t="shared" si="848"/>
        <v>401.97273489617805</v>
      </c>
      <c r="CM63" s="34">
        <f t="shared" si="848"/>
        <v>396.27514428957682</v>
      </c>
      <c r="CN63" s="34">
        <f t="shared" si="848"/>
        <v>391.1059460536801</v>
      </c>
      <c r="CO63" s="34">
        <f t="shared" si="848"/>
        <v>392.83104704500067</v>
      </c>
      <c r="CP63" s="34">
        <f t="shared" si="848"/>
        <v>398.85890275835339</v>
      </c>
      <c r="CQ63" s="34">
        <f t="shared" si="848"/>
        <v>403.10052801347979</v>
      </c>
      <c r="CR63" s="34">
        <f t="shared" si="848"/>
        <v>411.15502048061057</v>
      </c>
      <c r="CS63" s="34">
        <f t="shared" si="848"/>
        <v>422.19131684252568</v>
      </c>
      <c r="CT63" s="34">
        <f t="shared" si="848"/>
        <v>427.27469273514424</v>
      </c>
      <c r="CU63" s="34">
        <f t="shared" si="848"/>
        <v>431.80892794693409</v>
      </c>
      <c r="CV63" s="34">
        <f t="shared" si="848"/>
        <v>438.83959846757443</v>
      </c>
      <c r="CW63" s="34">
        <f t="shared" si="848"/>
        <v>448.37397614495654</v>
      </c>
      <c r="CX63" s="34">
        <f t="shared" si="848"/>
        <v>451.99607970309404</v>
      </c>
      <c r="CY63" s="34">
        <f t="shared" si="848"/>
        <v>454.6900574242963</v>
      </c>
      <c r="CZ63" s="34">
        <f t="shared" si="848"/>
        <v>456.40042773804379</v>
      </c>
      <c r="DA63" s="34">
        <f t="shared" si="848"/>
        <v>460.22491109301848</v>
      </c>
      <c r="DB63" s="34">
        <f t="shared" si="848"/>
        <v>464.68474462811247</v>
      </c>
      <c r="DC63" s="34">
        <f t="shared" si="848"/>
        <v>469.16541635258636</v>
      </c>
      <c r="DD63" s="34">
        <f t="shared" si="848"/>
        <v>475.2148292953143</v>
      </c>
      <c r="DE63" s="34">
        <f t="shared" si="848"/>
        <v>478.53046793189873</v>
      </c>
      <c r="DF63" s="34">
        <f t="shared" si="848"/>
        <v>481.29682145540676</v>
      </c>
      <c r="DG63" s="34">
        <f t="shared" si="848"/>
        <v>485.7152074046171</v>
      </c>
      <c r="DH63" s="34">
        <f t="shared" si="848"/>
        <v>489.32166970339972</v>
      </c>
      <c r="DI63" s="34">
        <f t="shared" si="848"/>
        <v>493.19477839858018</v>
      </c>
      <c r="DJ63" s="34">
        <f t="shared" si="848"/>
        <v>497.28850629439421</v>
      </c>
      <c r="DK63" s="34">
        <f t="shared" si="848"/>
        <v>499.66307550457799</v>
      </c>
      <c r="DL63" s="34">
        <f t="shared" si="848"/>
        <v>497.54019794392258</v>
      </c>
      <c r="DM63" s="34">
        <f t="shared" si="848"/>
        <v>494.57306404267058</v>
      </c>
      <c r="DN63" s="34">
        <f t="shared" si="848"/>
        <v>492.22590366958417</v>
      </c>
      <c r="DO63" s="34">
        <f t="shared" si="848"/>
        <v>488.180843971939</v>
      </c>
      <c r="DP63" s="34">
        <f t="shared" si="848"/>
        <v>486.39361166095313</v>
      </c>
      <c r="DQ63" s="34">
        <f t="shared" si="848"/>
        <v>486.35598352729949</v>
      </c>
      <c r="DR63" s="34">
        <f t="shared" si="848"/>
        <v>488.87065862080868</v>
      </c>
      <c r="DS63" s="34">
        <f t="shared" si="848"/>
        <v>490.17269365870186</v>
      </c>
      <c r="DT63" s="34">
        <f t="shared" si="848"/>
        <v>492.00797046965704</v>
      </c>
      <c r="DU63" s="34">
        <f t="shared" si="848"/>
        <v>495.33845180771704</v>
      </c>
      <c r="DV63" s="34">
        <f t="shared" si="848"/>
        <v>496.96739582064168</v>
      </c>
      <c r="DW63" s="34">
        <f t="shared" si="848"/>
        <v>499.32464010214488</v>
      </c>
      <c r="DX63" s="34">
        <f t="shared" si="848"/>
        <v>502.7202657270999</v>
      </c>
      <c r="DY63" s="34">
        <f t="shared" si="848"/>
        <v>507.2823791486789</v>
      </c>
      <c r="DZ63" s="34">
        <f t="shared" si="848"/>
        <v>509.96051032547689</v>
      </c>
      <c r="EA63" s="34">
        <f t="shared" si="848"/>
        <v>512.17210192658524</v>
      </c>
      <c r="EB63" s="34">
        <f t="shared" si="848"/>
        <v>514.60208901940689</v>
      </c>
      <c r="EC63" s="34">
        <f t="shared" si="848"/>
        <v>514.74000752076347</v>
      </c>
      <c r="ED63" s="34">
        <f t="shared" si="848"/>
        <v>515.00821948729526</v>
      </c>
      <c r="EE63" s="34">
        <f t="shared" si="848"/>
        <v>514.69931832516954</v>
      </c>
      <c r="EF63" s="34">
        <f t="shared" si="848"/>
        <v>516.41230911776393</v>
      </c>
      <c r="EG63" s="34">
        <f t="shared" si="848"/>
        <v>518.02192786081469</v>
      </c>
      <c r="EH63" s="34">
        <f t="shared" si="848"/>
        <v>519.40912106282451</v>
      </c>
      <c r="EI63" s="34">
        <f t="shared" si="848"/>
        <v>520.89226071783696</v>
      </c>
      <c r="EJ63" s="34">
        <f t="shared" si="848"/>
        <v>522.05251890770114</v>
      </c>
      <c r="EK63" s="34">
        <f t="shared" si="848"/>
        <v>523.46624482726759</v>
      </c>
      <c r="EL63" s="34">
        <f t="shared" si="848"/>
        <v>524.63373964370851</v>
      </c>
      <c r="EM63" s="34">
        <f t="shared" ref="EM63:GX63" si="849">IF(SUMIFS($11:$11,$9:$9,"&gt;="&amp;(EOMONTH(EM$32,-1)+1),$9:$9,"&lt;="&amp;EOMONTH(EM$32,0))=0,0,SUMIFS($29:$29,$23:$23,EOMONTH(EM$32,-1)+1)*EM$11/SUMIFS($11:$11,$9:$9,"&gt;="&amp;(EOMONTH(EM$32,-1)+1),$9:$9,"&lt;="&amp;EOMONTH(EM$32,0))+EM219)</f>
        <v>527.01073157672977</v>
      </c>
      <c r="EN63" s="34">
        <f t="shared" si="849"/>
        <v>529.13754034612521</v>
      </c>
      <c r="EO63" s="34">
        <f t="shared" si="849"/>
        <v>530.93223722019434</v>
      </c>
      <c r="EP63" s="34">
        <f t="shared" si="849"/>
        <v>530.14587256891673</v>
      </c>
      <c r="EQ63" s="34">
        <f t="shared" si="849"/>
        <v>528.51184346405103</v>
      </c>
      <c r="ER63" s="34">
        <f t="shared" si="849"/>
        <v>527.16699353849299</v>
      </c>
      <c r="ES63" s="34">
        <f t="shared" si="849"/>
        <v>526.30237363447793</v>
      </c>
      <c r="ET63" s="34">
        <f t="shared" si="849"/>
        <v>527.55130675215912</v>
      </c>
      <c r="EU63" s="34">
        <f t="shared" si="849"/>
        <v>528.37025241942604</v>
      </c>
      <c r="EV63" s="34">
        <f t="shared" si="849"/>
        <v>530.02814565371943</v>
      </c>
      <c r="EW63" s="34">
        <f t="shared" si="849"/>
        <v>533.56895580239575</v>
      </c>
      <c r="EX63" s="34">
        <f t="shared" si="849"/>
        <v>535.42191850369238</v>
      </c>
      <c r="EY63" s="34">
        <f t="shared" si="849"/>
        <v>538.28001188791677</v>
      </c>
      <c r="EZ63" s="34">
        <f t="shared" si="849"/>
        <v>542.08731942507802</v>
      </c>
      <c r="FA63" s="34">
        <f t="shared" si="849"/>
        <v>547.00199046315038</v>
      </c>
      <c r="FB63" s="34">
        <f t="shared" si="849"/>
        <v>551.86475781747765</v>
      </c>
      <c r="FC63" s="34">
        <f t="shared" si="849"/>
        <v>557.45020767551034</v>
      </c>
      <c r="FD63" s="34">
        <f t="shared" si="849"/>
        <v>562.78882041129009</v>
      </c>
      <c r="FE63" s="34">
        <f t="shared" si="849"/>
        <v>568.14205795867474</v>
      </c>
      <c r="FF63" s="34">
        <f t="shared" si="849"/>
        <v>576.13261399969872</v>
      </c>
      <c r="FG63" s="34">
        <f t="shared" si="849"/>
        <v>584.29015161197515</v>
      </c>
      <c r="FH63" s="34">
        <f t="shared" si="849"/>
        <v>593.56691513362796</v>
      </c>
      <c r="FI63" s="34">
        <f t="shared" si="849"/>
        <v>602.91308176639552</v>
      </c>
      <c r="FJ63" s="34">
        <f t="shared" si="849"/>
        <v>610.43606868684628</v>
      </c>
      <c r="FK63" s="34">
        <f t="shared" si="849"/>
        <v>615.68828689431098</v>
      </c>
      <c r="FL63" s="34">
        <f t="shared" si="849"/>
        <v>621.13746273504614</v>
      </c>
      <c r="FM63" s="34">
        <f t="shared" si="849"/>
        <v>629.06692576908824</v>
      </c>
      <c r="FN63" s="34">
        <f t="shared" si="849"/>
        <v>636.94267661756089</v>
      </c>
      <c r="FO63" s="34">
        <f t="shared" si="849"/>
        <v>645.74354319123586</v>
      </c>
      <c r="FP63" s="34">
        <f t="shared" si="849"/>
        <v>656.08755339294783</v>
      </c>
      <c r="FQ63" s="34">
        <f t="shared" si="849"/>
        <v>663.8842869752167</v>
      </c>
      <c r="FR63" s="34">
        <f t="shared" si="849"/>
        <v>669.34920804276669</v>
      </c>
      <c r="FS63" s="34">
        <f t="shared" si="849"/>
        <v>674.80400210507992</v>
      </c>
      <c r="FT63" s="34">
        <f t="shared" si="849"/>
        <v>688.52568833197154</v>
      </c>
      <c r="FU63" s="34">
        <f t="shared" si="849"/>
        <v>701.49085066290161</v>
      </c>
      <c r="FV63" s="34">
        <f t="shared" si="849"/>
        <v>714.2945521228371</v>
      </c>
      <c r="FW63" s="34">
        <f t="shared" si="849"/>
        <v>728.53453346002902</v>
      </c>
      <c r="FX63" s="34">
        <f t="shared" si="849"/>
        <v>738.00193273552304</v>
      </c>
      <c r="FY63" s="34">
        <f t="shared" si="849"/>
        <v>744.38546932463294</v>
      </c>
      <c r="FZ63" s="34">
        <f t="shared" si="849"/>
        <v>750.95006572312661</v>
      </c>
      <c r="GA63" s="34">
        <f t="shared" si="849"/>
        <v>753.65529960491881</v>
      </c>
      <c r="GB63" s="34">
        <f t="shared" si="849"/>
        <v>757.23578683356232</v>
      </c>
      <c r="GC63" s="34">
        <f t="shared" si="849"/>
        <v>760.7594632010663</v>
      </c>
      <c r="GD63" s="34">
        <f t="shared" si="849"/>
        <v>763.3114834806056</v>
      </c>
      <c r="GE63" s="34">
        <f t="shared" si="849"/>
        <v>765.81589751946694</v>
      </c>
      <c r="GF63" s="34">
        <f t="shared" si="849"/>
        <v>768.5587216592545</v>
      </c>
      <c r="GG63" s="34">
        <f t="shared" si="849"/>
        <v>768.60888544988904</v>
      </c>
      <c r="GH63" s="34">
        <f t="shared" si="849"/>
        <v>769.03511081778595</v>
      </c>
      <c r="GI63" s="34">
        <f t="shared" si="849"/>
        <v>771.21583042690258</v>
      </c>
      <c r="GJ63" s="34">
        <f t="shared" si="849"/>
        <v>770.82748606846383</v>
      </c>
      <c r="GK63" s="34">
        <f t="shared" si="849"/>
        <v>766.98509883844463</v>
      </c>
      <c r="GL63" s="34">
        <f t="shared" si="849"/>
        <v>763.8992248530401</v>
      </c>
      <c r="GM63" s="34">
        <f t="shared" si="849"/>
        <v>760.47438154422787</v>
      </c>
      <c r="GN63" s="34">
        <f t="shared" si="849"/>
        <v>753.4204908790731</v>
      </c>
      <c r="GO63" s="34">
        <f t="shared" si="849"/>
        <v>751.17918769314849</v>
      </c>
      <c r="GP63" s="34">
        <f t="shared" si="849"/>
        <v>753.49232302375265</v>
      </c>
      <c r="GQ63" s="34">
        <f t="shared" si="849"/>
        <v>754.97249005063918</v>
      </c>
      <c r="GR63" s="34">
        <f t="shared" si="849"/>
        <v>753.39779782449796</v>
      </c>
      <c r="GS63" s="34">
        <f t="shared" si="849"/>
        <v>752.44375452708368</v>
      </c>
      <c r="GT63" s="34">
        <f t="shared" si="849"/>
        <v>751.51262427651636</v>
      </c>
      <c r="GU63" s="34">
        <f t="shared" si="849"/>
        <v>747.00508960906734</v>
      </c>
      <c r="GV63" s="34">
        <f t="shared" si="849"/>
        <v>746.95113320948212</v>
      </c>
      <c r="GW63" s="34">
        <f t="shared" si="849"/>
        <v>751.13354877167797</v>
      </c>
      <c r="GX63" s="34">
        <f t="shared" si="849"/>
        <v>754.49334739969675</v>
      </c>
      <c r="GY63" s="34">
        <f t="shared" ref="GY63:JJ63" si="850">IF(SUMIFS($11:$11,$9:$9,"&gt;="&amp;(EOMONTH(GY$32,-1)+1),$9:$9,"&lt;="&amp;EOMONTH(GY$32,0))=0,0,SUMIFS($29:$29,$23:$23,EOMONTH(GY$32,-1)+1)*GY$11/SUMIFS($11:$11,$9:$9,"&gt;="&amp;(EOMONTH(GY$32,-1)+1),$9:$9,"&lt;="&amp;EOMONTH(GY$32,0))+GY219)</f>
        <v>746.78621883344806</v>
      </c>
      <c r="GZ63" s="34">
        <f t="shared" si="850"/>
        <v>742.3868684248813</v>
      </c>
      <c r="HA63" s="34">
        <f t="shared" si="850"/>
        <v>738.6128007663176</v>
      </c>
      <c r="HB63" s="34">
        <f t="shared" si="850"/>
        <v>732.12847647338572</v>
      </c>
      <c r="HC63" s="34">
        <f t="shared" si="850"/>
        <v>732.43794902364368</v>
      </c>
      <c r="HD63" s="34">
        <f t="shared" si="850"/>
        <v>738.21404605675366</v>
      </c>
      <c r="HE63" s="34">
        <f t="shared" si="850"/>
        <v>741.70921128351802</v>
      </c>
      <c r="HF63" s="34">
        <f t="shared" si="850"/>
        <v>752.64207851360607</v>
      </c>
      <c r="HG63" s="34">
        <f t="shared" si="850"/>
        <v>763.67729102187013</v>
      </c>
      <c r="HH63" s="34">
        <f t="shared" si="850"/>
        <v>771.37456043729799</v>
      </c>
      <c r="HI63" s="34">
        <f t="shared" si="850"/>
        <v>784.04791656759403</v>
      </c>
      <c r="HJ63" s="34">
        <f t="shared" si="850"/>
        <v>803.76586379730236</v>
      </c>
      <c r="HK63" s="34">
        <f t="shared" si="850"/>
        <v>818.03266949347801</v>
      </c>
      <c r="HL63" s="34">
        <f t="shared" si="850"/>
        <v>832.02012500767535</v>
      </c>
      <c r="HM63" s="34">
        <f t="shared" si="850"/>
        <v>853.40311842963661</v>
      </c>
      <c r="HN63" s="34">
        <f t="shared" si="850"/>
        <v>860.60410597368013</v>
      </c>
      <c r="HO63" s="34">
        <f t="shared" si="850"/>
        <v>853.70310660038922</v>
      </c>
      <c r="HP63" s="34">
        <f t="shared" si="850"/>
        <v>849.87415391123125</v>
      </c>
      <c r="HQ63" s="34">
        <f t="shared" si="850"/>
        <v>851.89140915862731</v>
      </c>
      <c r="HR63" s="34">
        <f t="shared" si="850"/>
        <v>845.7598246565484</v>
      </c>
      <c r="HS63" s="34">
        <f t="shared" si="850"/>
        <v>847.93520714788485</v>
      </c>
      <c r="HT63" s="34">
        <f t="shared" si="850"/>
        <v>862.97709957894835</v>
      </c>
      <c r="HU63" s="34">
        <f t="shared" si="850"/>
        <v>867.79010555544994</v>
      </c>
      <c r="HV63" s="34">
        <f t="shared" si="850"/>
        <v>859.43012465786296</v>
      </c>
      <c r="HW63" s="34">
        <f t="shared" si="850"/>
        <v>854.55215346760758</v>
      </c>
      <c r="HX63" s="34">
        <f t="shared" si="850"/>
        <v>872.11019918983447</v>
      </c>
      <c r="HY63" s="34">
        <f t="shared" si="850"/>
        <v>880.60687734624196</v>
      </c>
      <c r="HZ63" s="34">
        <f t="shared" si="850"/>
        <v>894.29510077745488</v>
      </c>
      <c r="IA63" s="34">
        <f t="shared" si="850"/>
        <v>919.98600374466071</v>
      </c>
      <c r="IB63" s="34">
        <f t="shared" si="850"/>
        <v>929.57914621940915</v>
      </c>
      <c r="IC63" s="34">
        <f t="shared" si="850"/>
        <v>906.4809292869046</v>
      </c>
      <c r="ID63" s="34">
        <f t="shared" si="850"/>
        <v>888.90492674853658</v>
      </c>
      <c r="IE63" s="34">
        <f t="shared" si="850"/>
        <v>865.50547629872335</v>
      </c>
      <c r="IF63" s="34">
        <f t="shared" si="850"/>
        <v>836.71647010487197</v>
      </c>
      <c r="IG63" s="34">
        <f t="shared" si="850"/>
        <v>821.66160260455445</v>
      </c>
      <c r="IH63" s="34">
        <f t="shared" si="850"/>
        <v>819.258743600809</v>
      </c>
      <c r="II63" s="34">
        <f t="shared" si="850"/>
        <v>812.5355593569202</v>
      </c>
      <c r="IJ63" s="34">
        <f t="shared" si="850"/>
        <v>814.26152230088428</v>
      </c>
      <c r="IK63" s="34">
        <f t="shared" si="850"/>
        <v>816.73286838691547</v>
      </c>
      <c r="IL63" s="34">
        <f t="shared" si="850"/>
        <v>821.12770171597037</v>
      </c>
      <c r="IM63" s="34">
        <f t="shared" si="850"/>
        <v>824.38540120313314</v>
      </c>
      <c r="IN63" s="34">
        <f t="shared" si="850"/>
        <v>829.58663834917218</v>
      </c>
      <c r="IO63" s="34">
        <f t="shared" si="850"/>
        <v>836.42967701183818</v>
      </c>
      <c r="IP63" s="34">
        <f t="shared" si="850"/>
        <v>841.06466504158095</v>
      </c>
      <c r="IQ63" s="34">
        <f t="shared" si="850"/>
        <v>842.99840802383562</v>
      </c>
      <c r="IR63" s="34">
        <f t="shared" si="850"/>
        <v>845.70503757131883</v>
      </c>
      <c r="IS63" s="34">
        <f t="shared" si="850"/>
        <v>850.26342971832787</v>
      </c>
      <c r="IT63" s="34">
        <f t="shared" si="850"/>
        <v>853.53365543718849</v>
      </c>
      <c r="IU63" s="34">
        <f t="shared" si="850"/>
        <v>858.62453927591707</v>
      </c>
      <c r="IV63" s="34">
        <f t="shared" si="850"/>
        <v>865.70040552974376</v>
      </c>
      <c r="IW63" s="34">
        <f t="shared" si="850"/>
        <v>869.50982337822666</v>
      </c>
      <c r="IX63" s="34">
        <f t="shared" si="850"/>
        <v>871.32711407688396</v>
      </c>
      <c r="IY63" s="34">
        <f t="shared" si="850"/>
        <v>874.58017521140243</v>
      </c>
      <c r="IZ63" s="34">
        <f t="shared" si="850"/>
        <v>879.58480617371401</v>
      </c>
      <c r="JA63" s="34">
        <f t="shared" si="850"/>
        <v>882.56461890333526</v>
      </c>
      <c r="JB63" s="34">
        <f t="shared" si="850"/>
        <v>886.66201181601696</v>
      </c>
      <c r="JC63" s="34">
        <f t="shared" si="850"/>
        <v>892.06161820949148</v>
      </c>
      <c r="JD63" s="34">
        <f t="shared" si="850"/>
        <v>893.74434260079136</v>
      </c>
      <c r="JE63" s="34">
        <f t="shared" si="850"/>
        <v>891.87428250153039</v>
      </c>
      <c r="JF63" s="34">
        <f t="shared" si="850"/>
        <v>891.05027131393763</v>
      </c>
      <c r="JG63" s="34">
        <f t="shared" si="850"/>
        <v>888.77893583464095</v>
      </c>
      <c r="JH63" s="34">
        <f t="shared" si="850"/>
        <v>885.17962689312799</v>
      </c>
      <c r="JI63" s="34">
        <f t="shared" si="850"/>
        <v>883.52463069526596</v>
      </c>
      <c r="JJ63" s="34">
        <f t="shared" si="850"/>
        <v>884.54338560956444</v>
      </c>
      <c r="JK63" s="34">
        <f t="shared" ref="JK63:LV63" si="851">IF(SUMIFS($11:$11,$9:$9,"&gt;="&amp;(EOMONTH(JK$32,-1)+1),$9:$9,"&lt;="&amp;EOMONTH(JK$32,0))=0,0,SUMIFS($29:$29,$23:$23,EOMONTH(JK$32,-1)+1)*JK$11/SUMIFS($11:$11,$9:$9,"&gt;="&amp;(EOMONTH(JK$32,-1)+1),$9:$9,"&lt;="&amp;EOMONTH(JK$32,0))+JK219)</f>
        <v>884.12855124120324</v>
      </c>
      <c r="JL63" s="34">
        <f t="shared" si="851"/>
        <v>886.48065265749324</v>
      </c>
      <c r="JM63" s="34">
        <f t="shared" si="851"/>
        <v>890.6620689128406</v>
      </c>
      <c r="JN63" s="34">
        <f t="shared" si="851"/>
        <v>895.03659605544942</v>
      </c>
      <c r="JO63" s="34">
        <f t="shared" si="851"/>
        <v>899.36165741071318</v>
      </c>
      <c r="JP63" s="34">
        <f t="shared" si="851"/>
        <v>907.13217578318336</v>
      </c>
      <c r="JQ63" s="34">
        <f t="shared" si="851"/>
        <v>915.58432117077336</v>
      </c>
      <c r="JR63" s="34">
        <f t="shared" si="851"/>
        <v>921.38046437254275</v>
      </c>
      <c r="JS63" s="34">
        <f t="shared" si="851"/>
        <v>931.26398851856413</v>
      </c>
      <c r="JT63" s="34">
        <f t="shared" si="851"/>
        <v>946.12183957116656</v>
      </c>
      <c r="JU63" s="34">
        <f t="shared" si="851"/>
        <v>959.71894672270412</v>
      </c>
      <c r="JV63" s="34">
        <f t="shared" si="851"/>
        <v>974.03448082160344</v>
      </c>
      <c r="JW63" s="34">
        <f t="shared" si="851"/>
        <v>994.18468608510454</v>
      </c>
      <c r="JX63" s="34">
        <f t="shared" si="851"/>
        <v>1009.0414277725469</v>
      </c>
      <c r="JY63" s="34">
        <f t="shared" si="851"/>
        <v>1018.0486779060141</v>
      </c>
      <c r="JZ63" s="34">
        <f t="shared" si="851"/>
        <v>1029.3391554008711</v>
      </c>
      <c r="KA63" s="34">
        <f t="shared" si="851"/>
        <v>1045.6033794945843</v>
      </c>
      <c r="KB63" s="34">
        <f t="shared" si="851"/>
        <v>1060.9722482232553</v>
      </c>
      <c r="KC63" s="34">
        <f t="shared" si="851"/>
        <v>1076.7109397021186</v>
      </c>
      <c r="KD63" s="34">
        <f t="shared" si="851"/>
        <v>1097.6139445824649</v>
      </c>
      <c r="KE63" s="34">
        <f t="shared" si="851"/>
        <v>1113.2891904883645</v>
      </c>
      <c r="KF63" s="34">
        <f t="shared" si="851"/>
        <v>1122.9462330344725</v>
      </c>
      <c r="KG63" s="34">
        <f t="shared" si="851"/>
        <v>1134.2545230148712</v>
      </c>
      <c r="KH63" s="34">
        <f t="shared" si="851"/>
        <v>1162.4735744378213</v>
      </c>
      <c r="KI63" s="34">
        <f t="shared" si="851"/>
        <v>1188.3863820961815</v>
      </c>
      <c r="KJ63" s="34">
        <f t="shared" si="851"/>
        <v>1212.8356229078811</v>
      </c>
      <c r="KK63" s="34">
        <f t="shared" si="851"/>
        <v>1242.590366675314</v>
      </c>
      <c r="KL63" s="34">
        <f t="shared" si="851"/>
        <v>1262.6562240454621</v>
      </c>
      <c r="KM63" s="34">
        <f t="shared" si="851"/>
        <v>1278.1870775433792</v>
      </c>
      <c r="KN63" s="34">
        <f t="shared" si="851"/>
        <v>1290.8134232774373</v>
      </c>
      <c r="KO63" s="34">
        <f t="shared" si="851"/>
        <v>1300.5164294015872</v>
      </c>
      <c r="KP63" s="34">
        <f t="shared" si="851"/>
        <v>1309.9912755563341</v>
      </c>
      <c r="KQ63" s="34">
        <f t="shared" si="851"/>
        <v>1315.9150269265356</v>
      </c>
      <c r="KR63" s="34">
        <f t="shared" si="851"/>
        <v>1324.6544036450737</v>
      </c>
      <c r="KS63" s="34">
        <f t="shared" si="851"/>
        <v>1339.8377878442302</v>
      </c>
      <c r="KT63" s="34">
        <f t="shared" si="851"/>
        <v>1347.1072335654658</v>
      </c>
      <c r="KU63" s="34">
        <f t="shared" si="851"/>
        <v>1348.6496830551989</v>
      </c>
      <c r="KV63" s="34">
        <f t="shared" si="851"/>
        <v>1368.09240854371</v>
      </c>
      <c r="KW63" s="34">
        <f t="shared" si="851"/>
        <v>1385.3505178961975</v>
      </c>
      <c r="KX63" s="34">
        <f t="shared" si="851"/>
        <v>1385.3791620421819</v>
      </c>
      <c r="KY63" s="34">
        <f t="shared" si="851"/>
        <v>1392.8250881113747</v>
      </c>
      <c r="KZ63" s="34">
        <f t="shared" si="851"/>
        <v>1410.8923018399305</v>
      </c>
      <c r="LA63" s="34">
        <f t="shared" si="851"/>
        <v>1399.4997531563054</v>
      </c>
      <c r="LB63" s="34">
        <f t="shared" si="851"/>
        <v>1392.7132453569225</v>
      </c>
      <c r="LC63" s="34">
        <f t="shared" si="851"/>
        <v>1410.4405477814876</v>
      </c>
      <c r="LD63" s="34">
        <f t="shared" si="851"/>
        <v>1432.4183415362784</v>
      </c>
      <c r="LE63" s="34">
        <f t="shared" si="851"/>
        <v>1438.5433250922824</v>
      </c>
      <c r="LF63" s="34">
        <f t="shared" si="851"/>
        <v>1451.4308537723832</v>
      </c>
      <c r="LG63" s="34">
        <f t="shared" si="851"/>
        <v>1472.9487961997306</v>
      </c>
      <c r="LH63" s="34">
        <f t="shared" si="851"/>
        <v>1467.769115029688</v>
      </c>
      <c r="LI63" s="34">
        <f t="shared" si="851"/>
        <v>1466.819759439619</v>
      </c>
      <c r="LJ63" s="34">
        <f t="shared" si="851"/>
        <v>1488.1452271526166</v>
      </c>
      <c r="LK63" s="34">
        <f t="shared" si="851"/>
        <v>1542.7096735012849</v>
      </c>
      <c r="LL63" s="34">
        <f t="shared" si="851"/>
        <v>1542.7076551142568</v>
      </c>
      <c r="LM63" s="34">
        <f t="shared" si="851"/>
        <v>1547.472807111968</v>
      </c>
      <c r="LN63" s="34">
        <f t="shared" si="851"/>
        <v>1565.5242009834196</v>
      </c>
      <c r="LO63" s="34">
        <f t="shared" si="851"/>
        <v>1545.4813246088368</v>
      </c>
      <c r="LP63" s="34">
        <f t="shared" si="851"/>
        <v>1536.264440667687</v>
      </c>
      <c r="LQ63" s="34">
        <f t="shared" si="851"/>
        <v>1554.2654515813169</v>
      </c>
      <c r="LR63" s="34">
        <f t="shared" si="851"/>
        <v>1548.5679472196448</v>
      </c>
      <c r="LS63" s="34">
        <f t="shared" si="851"/>
        <v>1562.1441250863143</v>
      </c>
      <c r="LT63" s="34">
        <f t="shared" si="851"/>
        <v>1575.5844003582929</v>
      </c>
      <c r="LU63" s="34">
        <f t="shared" si="851"/>
        <v>1589.7354401322434</v>
      </c>
      <c r="LV63" s="34">
        <f t="shared" si="851"/>
        <v>1598.9747799761039</v>
      </c>
      <c r="LW63" s="34">
        <f t="shared" ref="LW63:NO63" si="852">IF(SUMIFS($11:$11,$9:$9,"&gt;="&amp;(EOMONTH(LW$32,-1)+1),$9:$9,"&lt;="&amp;EOMONTH(LW$32,0))=0,0,SUMIFS($29:$29,$23:$23,EOMONTH(LW$32,-1)+1)*LW$11/SUMIFS($11:$11,$9:$9,"&gt;="&amp;(EOMONTH(LW$32,-1)+1),$9:$9,"&lt;="&amp;EOMONTH(LW$32,0))+LW219)</f>
        <v>1610.1591204948786</v>
      </c>
      <c r="LX63" s="34">
        <f t="shared" si="852"/>
        <v>1621.6909406295131</v>
      </c>
      <c r="LY63" s="34">
        <f t="shared" si="852"/>
        <v>1633.6214800257653</v>
      </c>
      <c r="LZ63" s="34">
        <f t="shared" si="852"/>
        <v>1642.6278787665924</v>
      </c>
      <c r="MA63" s="34">
        <f t="shared" si="852"/>
        <v>1647.9347487414748</v>
      </c>
      <c r="MB63" s="34">
        <f t="shared" si="852"/>
        <v>1650.3345380769272</v>
      </c>
      <c r="MC63" s="34">
        <f t="shared" si="852"/>
        <v>1648.586611162571</v>
      </c>
      <c r="MD63" s="34">
        <f t="shared" si="852"/>
        <v>1647.4629066985931</v>
      </c>
      <c r="ME63" s="34">
        <f t="shared" si="852"/>
        <v>1645.4511841099636</v>
      </c>
      <c r="MF63" s="34">
        <f t="shared" si="852"/>
        <v>1649.414111956555</v>
      </c>
      <c r="MG63" s="34">
        <f t="shared" si="852"/>
        <v>1654.4755853820282</v>
      </c>
      <c r="MH63" s="34">
        <f t="shared" si="852"/>
        <v>1658.4861599682922</v>
      </c>
      <c r="MI63" s="34">
        <f t="shared" si="852"/>
        <v>1660.2414248764856</v>
      </c>
      <c r="MJ63" s="34">
        <f t="shared" si="852"/>
        <v>1657.7707434635179</v>
      </c>
      <c r="MK63" s="34">
        <f t="shared" si="852"/>
        <v>1657.5593515609219</v>
      </c>
      <c r="ML63" s="34">
        <f t="shared" si="852"/>
        <v>1655.793937025034</v>
      </c>
      <c r="MM63" s="34">
        <f t="shared" si="852"/>
        <v>1659.6648962987065</v>
      </c>
      <c r="MN63" s="34">
        <f t="shared" si="852"/>
        <v>1663.5471121446167</v>
      </c>
      <c r="MO63" s="34">
        <f t="shared" si="852"/>
        <v>1665.7758369854278</v>
      </c>
      <c r="MP63" s="34">
        <f t="shared" si="852"/>
        <v>1656.5184924592695</v>
      </c>
      <c r="MQ63" s="34">
        <f t="shared" si="852"/>
        <v>1643.8809891038002</v>
      </c>
      <c r="MR63" s="34">
        <f t="shared" si="852"/>
        <v>1634.771137106256</v>
      </c>
      <c r="MS63" s="34">
        <f t="shared" si="852"/>
        <v>1624.9375700977876</v>
      </c>
      <c r="MT63" s="34">
        <f t="shared" si="852"/>
        <v>1618.6534771164581</v>
      </c>
      <c r="MU63" s="34">
        <f t="shared" si="852"/>
        <v>1622.8530902399291</v>
      </c>
      <c r="MV63" s="34">
        <f t="shared" si="852"/>
        <v>1625.0982006424449</v>
      </c>
      <c r="MW63" s="34">
        <f t="shared" si="852"/>
        <v>1632.7251329059236</v>
      </c>
      <c r="MX63" s="34">
        <f t="shared" si="852"/>
        <v>1640.1756358559714</v>
      </c>
      <c r="MY63" s="34">
        <f t="shared" si="852"/>
        <v>1647.945145118784</v>
      </c>
      <c r="MZ63" s="34">
        <f t="shared" si="852"/>
        <v>1654.5290448989902</v>
      </c>
      <c r="NA63" s="34">
        <f t="shared" si="852"/>
        <v>1661.667353035064</v>
      </c>
      <c r="NB63" s="34">
        <f t="shared" si="852"/>
        <v>1668.6838538795216</v>
      </c>
      <c r="NC63" s="34">
        <f t="shared" si="852"/>
        <v>1674.3751445080013</v>
      </c>
      <c r="ND63" s="34">
        <f t="shared" si="852"/>
        <v>1678.923840727691</v>
      </c>
      <c r="NE63" s="34">
        <f t="shared" si="852"/>
        <v>1683.0956099447346</v>
      </c>
      <c r="NF63" s="34">
        <f t="shared" si="852"/>
        <v>1687.2025603950533</v>
      </c>
      <c r="NG63" s="34">
        <f t="shared" si="852"/>
        <v>1690.7942049024916</v>
      </c>
      <c r="NH63" s="34">
        <f t="shared" si="852"/>
        <v>1695.3388561659128</v>
      </c>
      <c r="NI63" s="34">
        <f t="shared" si="852"/>
        <v>1700.0046092235725</v>
      </c>
      <c r="NJ63" s="34">
        <f t="shared" si="852"/>
        <v>1704.1853754077163</v>
      </c>
      <c r="NK63" s="34">
        <f t="shared" si="852"/>
        <v>1707.2628108640477</v>
      </c>
      <c r="NL63" s="34">
        <f t="shared" si="852"/>
        <v>1709.772591007383</v>
      </c>
      <c r="NM63" s="34">
        <f t="shared" si="852"/>
        <v>1712.2231905175277</v>
      </c>
      <c r="NN63" s="34">
        <f t="shared" si="852"/>
        <v>1713.8598759190822</v>
      </c>
      <c r="NO63" s="35">
        <f t="shared" si="852"/>
        <v>1716.3144850752974</v>
      </c>
      <c r="NP63" s="8"/>
      <c r="NQ63" s="8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1"/>
      <c r="L64" s="1"/>
      <c r="M64" s="1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1"/>
      <c r="NQ64" s="1"/>
    </row>
    <row r="65" spans="1:381" x14ac:dyDescent="0.2">
      <c r="A65" s="1"/>
      <c r="B65" s="1"/>
      <c r="C65" s="129" t="s">
        <v>143</v>
      </c>
      <c r="D65" s="8"/>
      <c r="E65" s="129" t="s">
        <v>251</v>
      </c>
      <c r="F65" s="1"/>
      <c r="G65" s="182" t="s">
        <v>2</v>
      </c>
      <c r="H65" s="1"/>
      <c r="I65" s="182"/>
      <c r="J65" s="1"/>
      <c r="K65" s="183"/>
      <c r="L65" s="1"/>
      <c r="M65" s="1"/>
      <c r="N65" s="128">
        <v>1</v>
      </c>
      <c r="O65" s="128">
        <f>N65+1</f>
        <v>2</v>
      </c>
      <c r="P65" s="128">
        <f t="shared" ref="P65" si="853">O65+1</f>
        <v>3</v>
      </c>
      <c r="Q65" s="128">
        <f t="shared" ref="Q65" si="854">P65+1</f>
        <v>4</v>
      </c>
      <c r="R65" s="128">
        <f t="shared" ref="R65" si="855">Q65+1</f>
        <v>5</v>
      </c>
      <c r="S65" s="128">
        <f t="shared" ref="S65" si="856">R65+1</f>
        <v>6</v>
      </c>
      <c r="T65" s="128">
        <f t="shared" ref="T65" si="857">S65+1</f>
        <v>7</v>
      </c>
      <c r="U65" s="128">
        <f t="shared" ref="U65" si="858">T65+1</f>
        <v>8</v>
      </c>
      <c r="V65" s="128">
        <f t="shared" ref="V65" si="859">U65+1</f>
        <v>9</v>
      </c>
      <c r="W65" s="128">
        <f t="shared" ref="W65" si="860">V65+1</f>
        <v>10</v>
      </c>
      <c r="X65" s="128">
        <f t="shared" ref="X65" si="861">W65+1</f>
        <v>11</v>
      </c>
      <c r="Y65" s="128">
        <f t="shared" ref="Y65" si="862">X65+1</f>
        <v>12</v>
      </c>
      <c r="Z65" s="128">
        <f t="shared" ref="Z65" si="863">Y65+1</f>
        <v>13</v>
      </c>
      <c r="AA65" s="128">
        <f t="shared" ref="AA65" si="864">Z65+1</f>
        <v>14</v>
      </c>
      <c r="AB65" s="128">
        <f t="shared" ref="AB65" si="865">AA65+1</f>
        <v>15</v>
      </c>
      <c r="AC65" s="128">
        <f t="shared" ref="AC65" si="866">AB65+1</f>
        <v>16</v>
      </c>
      <c r="AD65" s="128">
        <f t="shared" ref="AD65" si="867">AC65+1</f>
        <v>17</v>
      </c>
      <c r="AE65" s="128">
        <f t="shared" ref="AE65" si="868">AD65+1</f>
        <v>18</v>
      </c>
      <c r="AF65" s="128">
        <f t="shared" ref="AF65" si="869">AE65+1</f>
        <v>19</v>
      </c>
      <c r="AG65" s="128">
        <f t="shared" ref="AG65" si="870">AF65+1</f>
        <v>20</v>
      </c>
      <c r="AH65" s="128">
        <f t="shared" ref="AH65" si="871">AG65+1</f>
        <v>21</v>
      </c>
      <c r="AI65" s="128">
        <f t="shared" ref="AI65" si="872">AH65+1</f>
        <v>22</v>
      </c>
      <c r="AJ65" s="128">
        <f t="shared" ref="AJ65" si="873">AI65+1</f>
        <v>23</v>
      </c>
      <c r="AK65" s="128">
        <f t="shared" ref="AK65" si="874">AJ65+1</f>
        <v>24</v>
      </c>
      <c r="AL65" s="128">
        <f t="shared" ref="AL65" si="875">AK65+1</f>
        <v>25</v>
      </c>
      <c r="AM65" s="128">
        <f t="shared" ref="AM65" si="876">AL65+1</f>
        <v>26</v>
      </c>
      <c r="AN65" s="128">
        <f t="shared" ref="AN65" si="877">AM65+1</f>
        <v>27</v>
      </c>
      <c r="AO65" s="128">
        <f t="shared" ref="AO65" si="878">AN65+1</f>
        <v>28</v>
      </c>
      <c r="AP65" s="128">
        <f t="shared" ref="AP65" si="879">AO65+1</f>
        <v>29</v>
      </c>
      <c r="AQ65" s="128">
        <f t="shared" ref="AQ65" si="880">AP65+1</f>
        <v>30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7"/>
      <c r="L66" s="1"/>
      <c r="M66" s="1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41" t="s">
        <v>144</v>
      </c>
      <c r="D67" s="8"/>
      <c r="E67" s="8" t="s">
        <v>161</v>
      </c>
      <c r="F67" s="8"/>
      <c r="G67" s="8" t="s">
        <v>1</v>
      </c>
      <c r="H67" s="8"/>
      <c r="I67" s="8" t="s">
        <v>141</v>
      </c>
      <c r="J67" s="8"/>
      <c r="K67" s="7">
        <f t="shared" ref="K67:K75" si="881">SUM(N67:NO67)</f>
        <v>0.69090274810594865</v>
      </c>
      <c r="L67" s="8"/>
      <c r="M67" s="48" t="s">
        <v>47</v>
      </c>
      <c r="N67" s="207">
        <v>0</v>
      </c>
      <c r="O67" s="208">
        <v>0.27334054127756219</v>
      </c>
      <c r="P67" s="208">
        <v>0.1090326100502053</v>
      </c>
      <c r="Q67" s="208">
        <v>8.1915972641632209E-2</v>
      </c>
      <c r="R67" s="208">
        <v>6.9689474502747678E-2</v>
      </c>
      <c r="S67" s="208">
        <v>3.3072973479082821E-2</v>
      </c>
      <c r="T67" s="208">
        <v>2.5912361668487968E-2</v>
      </c>
      <c r="U67" s="208">
        <v>1.4417627833076837E-2</v>
      </c>
      <c r="V67" s="208">
        <v>1.7341948977887708E-2</v>
      </c>
      <c r="W67" s="208">
        <v>1.3830241841677283E-2</v>
      </c>
      <c r="X67" s="208">
        <v>5.9197050221558639E-3</v>
      </c>
      <c r="Y67" s="208">
        <v>9.6109587164277255E-3</v>
      </c>
      <c r="Z67" s="208">
        <v>2.1074487665181416E-2</v>
      </c>
      <c r="AA67" s="208">
        <v>1.973235007385288E-3</v>
      </c>
      <c r="AB67" s="208">
        <v>2.7897395739219866E-3</v>
      </c>
      <c r="AC67" s="208">
        <v>3.8593962113063086E-3</v>
      </c>
      <c r="AD67" s="208">
        <v>8.6529592192615909E-4</v>
      </c>
      <c r="AE67" s="208">
        <v>1.3956204231977546E-3</v>
      </c>
      <c r="AF67" s="208">
        <v>8.2007008866131321E-4</v>
      </c>
      <c r="AG67" s="208">
        <v>0</v>
      </c>
      <c r="AH67" s="208">
        <v>4.0404872034248826E-3</v>
      </c>
      <c r="AI67" s="208">
        <v>0</v>
      </c>
      <c r="AJ67" s="208">
        <v>0</v>
      </c>
      <c r="AK67" s="208">
        <v>0</v>
      </c>
      <c r="AL67" s="208">
        <v>0</v>
      </c>
      <c r="AM67" s="208">
        <v>0</v>
      </c>
      <c r="AN67" s="208">
        <v>0</v>
      </c>
      <c r="AO67" s="208">
        <v>0</v>
      </c>
      <c r="AP67" s="208">
        <v>0</v>
      </c>
      <c r="AQ67" s="209">
        <v>0</v>
      </c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</row>
    <row r="68" spans="1:381" x14ac:dyDescent="0.2">
      <c r="A68" s="1"/>
      <c r="B68" s="1"/>
      <c r="C68" s="1" t="s">
        <v>146</v>
      </c>
      <c r="D68" s="1"/>
      <c r="E68" s="1" t="s">
        <v>145</v>
      </c>
      <c r="F68" s="1"/>
      <c r="G68" s="1" t="s">
        <v>1</v>
      </c>
      <c r="H68" s="1"/>
      <c r="I68" s="1" t="s">
        <v>141</v>
      </c>
      <c r="J68" s="1"/>
      <c r="K68" s="7">
        <f t="shared" si="881"/>
        <v>4.4637156486756403E-2</v>
      </c>
      <c r="L68" s="1"/>
      <c r="M68" s="48" t="s">
        <v>47</v>
      </c>
      <c r="N68" s="130">
        <v>1.3391146946026918E-2</v>
      </c>
      <c r="O68" s="131">
        <v>2.6782293892053836E-2</v>
      </c>
      <c r="P68" s="131">
        <v>3.570972518940512E-3</v>
      </c>
      <c r="Q68" s="131">
        <v>8.9274312973513365E-4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  <c r="AB68" s="131">
        <v>0</v>
      </c>
      <c r="AC68" s="131">
        <v>0</v>
      </c>
      <c r="AD68" s="131">
        <v>0</v>
      </c>
      <c r="AE68" s="131">
        <v>0</v>
      </c>
      <c r="AF68" s="131"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2">
        <v>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148</v>
      </c>
      <c r="D69" s="1"/>
      <c r="E69" s="1" t="s">
        <v>147</v>
      </c>
      <c r="F69" s="1"/>
      <c r="G69" s="1" t="s">
        <v>1</v>
      </c>
      <c r="H69" s="1"/>
      <c r="I69" s="1" t="s">
        <v>141</v>
      </c>
      <c r="J69" s="1"/>
      <c r="K69" s="7">
        <f t="shared" si="881"/>
        <v>0.95536284351324385</v>
      </c>
      <c r="L69" s="1"/>
      <c r="M69" s="48" t="s">
        <v>47</v>
      </c>
      <c r="N69" s="130">
        <v>0.2866088530539731</v>
      </c>
      <c r="O69" s="131">
        <v>0.5732177061079462</v>
      </c>
      <c r="P69" s="131">
        <v>7.6429027481059494E-2</v>
      </c>
      <c r="Q69" s="131">
        <v>1.9107256870264998E-2</v>
      </c>
      <c r="R69" s="131">
        <v>0</v>
      </c>
      <c r="S69" s="131">
        <v>0</v>
      </c>
      <c r="T69" s="131">
        <v>0</v>
      </c>
      <c r="U69" s="131">
        <v>0</v>
      </c>
      <c r="V69" s="131">
        <v>0</v>
      </c>
      <c r="W69" s="131">
        <v>0</v>
      </c>
      <c r="X69" s="131">
        <v>0</v>
      </c>
      <c r="Y69" s="131">
        <v>0</v>
      </c>
      <c r="Z69" s="131">
        <v>0</v>
      </c>
      <c r="AA69" s="131">
        <v>0</v>
      </c>
      <c r="AB69" s="131">
        <v>0</v>
      </c>
      <c r="AC69" s="131">
        <v>0</v>
      </c>
      <c r="AD69" s="131">
        <v>0</v>
      </c>
      <c r="AE69" s="131">
        <v>0</v>
      </c>
      <c r="AF69" s="131">
        <v>0</v>
      </c>
      <c r="AG69" s="131">
        <v>0</v>
      </c>
      <c r="AH69" s="131">
        <v>0</v>
      </c>
      <c r="AI69" s="131">
        <v>0</v>
      </c>
      <c r="AJ69" s="131">
        <v>0</v>
      </c>
      <c r="AK69" s="131">
        <v>0</v>
      </c>
      <c r="AL69" s="131">
        <v>0</v>
      </c>
      <c r="AM69" s="131">
        <v>0</v>
      </c>
      <c r="AN69" s="131">
        <v>0</v>
      </c>
      <c r="AO69" s="131">
        <v>0</v>
      </c>
      <c r="AP69" s="131">
        <v>0</v>
      </c>
      <c r="AQ69" s="132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149</v>
      </c>
      <c r="D70" s="1"/>
      <c r="E70" s="1" t="s">
        <v>150</v>
      </c>
      <c r="F70" s="1"/>
      <c r="G70" s="1" t="s">
        <v>1</v>
      </c>
      <c r="H70" s="1"/>
      <c r="I70" s="1" t="s">
        <v>141</v>
      </c>
      <c r="J70" s="1"/>
      <c r="K70" s="7">
        <f t="shared" si="881"/>
        <v>0</v>
      </c>
      <c r="L70" s="1"/>
      <c r="M70" s="48" t="s">
        <v>47</v>
      </c>
      <c r="N70" s="130">
        <v>0</v>
      </c>
      <c r="O70" s="131">
        <v>0</v>
      </c>
      <c r="P70" s="131">
        <v>0</v>
      </c>
      <c r="Q70" s="131">
        <v>0</v>
      </c>
      <c r="R70" s="131">
        <v>0</v>
      </c>
      <c r="S70" s="131">
        <v>0</v>
      </c>
      <c r="T70" s="131">
        <v>0</v>
      </c>
      <c r="U70" s="131">
        <v>0</v>
      </c>
      <c r="V70" s="131">
        <v>0</v>
      </c>
      <c r="W70" s="131">
        <v>0</v>
      </c>
      <c r="X70" s="131">
        <v>0</v>
      </c>
      <c r="Y70" s="131">
        <v>0</v>
      </c>
      <c r="Z70" s="131">
        <v>0</v>
      </c>
      <c r="AA70" s="131">
        <v>0</v>
      </c>
      <c r="AB70" s="131">
        <v>0</v>
      </c>
      <c r="AC70" s="131">
        <v>0</v>
      </c>
      <c r="AD70" s="131">
        <v>0</v>
      </c>
      <c r="AE70" s="131">
        <v>0</v>
      </c>
      <c r="AF70" s="131">
        <v>0</v>
      </c>
      <c r="AG70" s="131">
        <v>0</v>
      </c>
      <c r="AH70" s="131">
        <v>0</v>
      </c>
      <c r="AI70" s="131">
        <v>0</v>
      </c>
      <c r="AJ70" s="131">
        <v>0</v>
      </c>
      <c r="AK70" s="131">
        <v>0</v>
      </c>
      <c r="AL70" s="131">
        <v>0</v>
      </c>
      <c r="AM70" s="131">
        <v>0</v>
      </c>
      <c r="AN70" s="131">
        <v>0</v>
      </c>
      <c r="AO70" s="131">
        <v>0</v>
      </c>
      <c r="AP70" s="131">
        <v>0</v>
      </c>
      <c r="AQ70" s="132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151</v>
      </c>
      <c r="D71" s="1"/>
      <c r="E71" s="1" t="s">
        <v>152</v>
      </c>
      <c r="F71" s="1"/>
      <c r="G71" s="1" t="s">
        <v>1</v>
      </c>
      <c r="H71" s="1"/>
      <c r="I71" s="1" t="s">
        <v>141</v>
      </c>
      <c r="J71" s="1"/>
      <c r="K71" s="7">
        <f t="shared" si="881"/>
        <v>0.95536284351324352</v>
      </c>
      <c r="L71" s="1"/>
      <c r="M71" s="48" t="s">
        <v>47</v>
      </c>
      <c r="N71" s="130">
        <v>0.28660885305397299</v>
      </c>
      <c r="O71" s="131">
        <v>0.57321770610794598</v>
      </c>
      <c r="P71" s="131">
        <v>7.6429027481059494E-2</v>
      </c>
      <c r="Q71" s="131">
        <v>1.9107256870264998E-2</v>
      </c>
      <c r="R71" s="131">
        <v>0</v>
      </c>
      <c r="S71" s="131">
        <v>0</v>
      </c>
      <c r="T71" s="131">
        <v>0</v>
      </c>
      <c r="U71" s="131">
        <v>0</v>
      </c>
      <c r="V71" s="131">
        <v>0</v>
      </c>
      <c r="W71" s="131">
        <v>0</v>
      </c>
      <c r="X71" s="131">
        <v>0</v>
      </c>
      <c r="Y71" s="131">
        <v>0</v>
      </c>
      <c r="Z71" s="131">
        <v>0</v>
      </c>
      <c r="AA71" s="131">
        <v>0</v>
      </c>
      <c r="AB71" s="131">
        <v>0</v>
      </c>
      <c r="AC71" s="131">
        <v>0</v>
      </c>
      <c r="AD71" s="131">
        <v>0</v>
      </c>
      <c r="AE71" s="131">
        <v>0</v>
      </c>
      <c r="AF71" s="131">
        <v>0</v>
      </c>
      <c r="AG71" s="131">
        <v>0</v>
      </c>
      <c r="AH71" s="131">
        <v>0</v>
      </c>
      <c r="AI71" s="131">
        <v>0</v>
      </c>
      <c r="AJ71" s="131">
        <v>0</v>
      </c>
      <c r="AK71" s="131">
        <v>0</v>
      </c>
      <c r="AL71" s="131">
        <v>0</v>
      </c>
      <c r="AM71" s="131">
        <v>0</v>
      </c>
      <c r="AN71" s="131">
        <v>0</v>
      </c>
      <c r="AO71" s="131">
        <v>0</v>
      </c>
      <c r="AP71" s="131">
        <v>0</v>
      </c>
      <c r="AQ71" s="132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154</v>
      </c>
      <c r="D72" s="1"/>
      <c r="E72" s="1" t="s">
        <v>153</v>
      </c>
      <c r="F72" s="1"/>
      <c r="G72" s="1" t="s">
        <v>1</v>
      </c>
      <c r="H72" s="1"/>
      <c r="I72" s="1" t="s">
        <v>141</v>
      </c>
      <c r="J72" s="1"/>
      <c r="K72" s="7">
        <f t="shared" si="881"/>
        <v>7.4274312973512779E-2</v>
      </c>
      <c r="L72" s="1"/>
      <c r="M72" s="48" t="s">
        <v>47</v>
      </c>
      <c r="N72" s="130">
        <v>0</v>
      </c>
      <c r="O72" s="131">
        <v>1.4854862594702561E-3</v>
      </c>
      <c r="P72" s="131">
        <v>5.1992019081458958E-3</v>
      </c>
      <c r="Q72" s="131">
        <v>2.2282293892053835E-2</v>
      </c>
      <c r="R72" s="131">
        <v>1.4854862594702558E-2</v>
      </c>
      <c r="S72" s="131">
        <v>1.1141146946026918E-2</v>
      </c>
      <c r="T72" s="131">
        <v>7.427431297351279E-3</v>
      </c>
      <c r="U72" s="131">
        <v>4.4564587784107681E-3</v>
      </c>
      <c r="V72" s="131">
        <v>2.9709725189405122E-3</v>
      </c>
      <c r="W72" s="131">
        <v>2.228229389205384E-3</v>
      </c>
      <c r="X72" s="131">
        <v>1.4854862594702561E-3</v>
      </c>
      <c r="Y72" s="131">
        <v>7.4274312973511211E-4</v>
      </c>
      <c r="Z72" s="131">
        <v>0</v>
      </c>
      <c r="AA72" s="131">
        <v>0</v>
      </c>
      <c r="AB72" s="131">
        <v>0</v>
      </c>
      <c r="AC72" s="131">
        <v>0</v>
      </c>
      <c r="AD72" s="131">
        <v>0</v>
      </c>
      <c r="AE72" s="131">
        <v>0</v>
      </c>
      <c r="AF72" s="131">
        <v>0</v>
      </c>
      <c r="AG72" s="131">
        <v>0</v>
      </c>
      <c r="AH72" s="131">
        <v>0</v>
      </c>
      <c r="AI72" s="131">
        <v>0</v>
      </c>
      <c r="AJ72" s="131">
        <v>0</v>
      </c>
      <c r="AK72" s="131">
        <v>0</v>
      </c>
      <c r="AL72" s="131">
        <v>0</v>
      </c>
      <c r="AM72" s="131">
        <v>0</v>
      </c>
      <c r="AN72" s="131">
        <v>0</v>
      </c>
      <c r="AO72" s="131">
        <v>0</v>
      </c>
      <c r="AP72" s="131">
        <v>0</v>
      </c>
      <c r="AQ72" s="132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 t="s">
        <v>155</v>
      </c>
      <c r="D73" s="1"/>
      <c r="E73" s="1" t="s">
        <v>156</v>
      </c>
      <c r="F73" s="1"/>
      <c r="G73" s="1" t="s">
        <v>1</v>
      </c>
      <c r="H73" s="1"/>
      <c r="I73" s="1" t="s">
        <v>141</v>
      </c>
      <c r="J73" s="1"/>
      <c r="K73" s="7">
        <f t="shared" si="881"/>
        <v>0.8810885305397308</v>
      </c>
      <c r="L73" s="1"/>
      <c r="M73" s="48" t="s">
        <v>47</v>
      </c>
      <c r="N73" s="130">
        <v>0</v>
      </c>
      <c r="O73" s="131">
        <v>1.7621770610794625E-2</v>
      </c>
      <c r="P73" s="131">
        <v>6.1676197137781184E-2</v>
      </c>
      <c r="Q73" s="131">
        <v>0.26432655916191933</v>
      </c>
      <c r="R73" s="131">
        <v>0.17621770610794621</v>
      </c>
      <c r="S73" s="131">
        <v>0.13216327958095966</v>
      </c>
      <c r="T73" s="131">
        <v>8.8108853053973105E-2</v>
      </c>
      <c r="U73" s="131">
        <v>5.2865311832383875E-2</v>
      </c>
      <c r="V73" s="131">
        <v>3.524354122158925E-2</v>
      </c>
      <c r="W73" s="131">
        <v>2.6432655916191938E-2</v>
      </c>
      <c r="X73" s="131">
        <v>1.7621770610794625E-2</v>
      </c>
      <c r="Y73" s="131">
        <v>8.8108853053971235E-3</v>
      </c>
      <c r="Z73" s="131">
        <v>0</v>
      </c>
      <c r="AA73" s="131">
        <v>0</v>
      </c>
      <c r="AB73" s="131">
        <v>0</v>
      </c>
      <c r="AC73" s="131">
        <v>0</v>
      </c>
      <c r="AD73" s="131">
        <v>0</v>
      </c>
      <c r="AE73" s="131">
        <v>0</v>
      </c>
      <c r="AF73" s="131">
        <v>0</v>
      </c>
      <c r="AG73" s="131">
        <v>0</v>
      </c>
      <c r="AH73" s="131">
        <v>0</v>
      </c>
      <c r="AI73" s="131">
        <v>0</v>
      </c>
      <c r="AJ73" s="131">
        <v>0</v>
      </c>
      <c r="AK73" s="131">
        <v>0</v>
      </c>
      <c r="AL73" s="131">
        <v>0</v>
      </c>
      <c r="AM73" s="131">
        <v>0</v>
      </c>
      <c r="AN73" s="131">
        <v>0</v>
      </c>
      <c r="AO73" s="131">
        <v>0</v>
      </c>
      <c r="AP73" s="131">
        <v>0</v>
      </c>
      <c r="AQ73" s="132">
        <v>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 t="s">
        <v>157</v>
      </c>
      <c r="D74" s="1"/>
      <c r="E74" s="1" t="s">
        <v>158</v>
      </c>
      <c r="F74" s="1"/>
      <c r="G74" s="1" t="s">
        <v>1</v>
      </c>
      <c r="H74" s="1"/>
      <c r="I74" s="1" t="s">
        <v>141</v>
      </c>
      <c r="J74" s="1"/>
      <c r="K74" s="7">
        <f t="shared" si="881"/>
        <v>0.19018578243378198</v>
      </c>
      <c r="L74" s="1"/>
      <c r="M74" s="48" t="s">
        <v>47</v>
      </c>
      <c r="N74" s="130">
        <v>0</v>
      </c>
      <c r="O74" s="131">
        <v>1.9018578243378199E-3</v>
      </c>
      <c r="P74" s="131">
        <v>3.8037156486756397E-3</v>
      </c>
      <c r="Q74" s="131">
        <v>9.5092891216890987E-3</v>
      </c>
      <c r="R74" s="131">
        <v>1.9018578243378197E-2</v>
      </c>
      <c r="S74" s="131">
        <v>2.8527867365067294E-2</v>
      </c>
      <c r="T74" s="131">
        <v>3.8037156486756395E-2</v>
      </c>
      <c r="U74" s="131">
        <v>2.2822293892053841E-2</v>
      </c>
      <c r="V74" s="131">
        <v>1.3313004770364739E-2</v>
      </c>
      <c r="W74" s="131">
        <v>9.5092891216890987E-3</v>
      </c>
      <c r="X74" s="131">
        <v>9.5092891216890987E-3</v>
      </c>
      <c r="Y74" s="131">
        <v>5.7055734730134602E-3</v>
      </c>
      <c r="Z74" s="131">
        <v>3.8037156486756397E-3</v>
      </c>
      <c r="AA74" s="131">
        <v>3.8037156486756397E-3</v>
      </c>
      <c r="AB74" s="131">
        <v>1.9018578243378199E-3</v>
      </c>
      <c r="AC74" s="131">
        <v>1.9018578243378199E-3</v>
      </c>
      <c r="AD74" s="131">
        <v>1.9018578243378199E-3</v>
      </c>
      <c r="AE74" s="131">
        <v>1.9018578243378199E-3</v>
      </c>
      <c r="AF74" s="131">
        <v>1.9018578243378199E-3</v>
      </c>
      <c r="AG74" s="131">
        <v>1.9018578243378199E-3</v>
      </c>
      <c r="AH74" s="131">
        <v>1.9018578243378199E-3</v>
      </c>
      <c r="AI74" s="131">
        <v>1.9018578243378199E-3</v>
      </c>
      <c r="AJ74" s="131">
        <v>1.9018578243378199E-3</v>
      </c>
      <c r="AK74" s="131">
        <v>1.9018578243378199E-3</v>
      </c>
      <c r="AL74" s="131">
        <v>1.9018578243377795E-3</v>
      </c>
      <c r="AM74" s="131">
        <v>0</v>
      </c>
      <c r="AN74" s="131">
        <v>0</v>
      </c>
      <c r="AO74" s="131">
        <v>0</v>
      </c>
      <c r="AP74" s="131">
        <v>0</v>
      </c>
      <c r="AQ74" s="132">
        <v>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x14ac:dyDescent="0.2">
      <c r="A75" s="1"/>
      <c r="B75" s="1"/>
      <c r="C75" s="1" t="s">
        <v>159</v>
      </c>
      <c r="D75" s="1"/>
      <c r="E75" s="1" t="s">
        <v>160</v>
      </c>
      <c r="F75" s="1"/>
      <c r="G75" s="1" t="s">
        <v>1</v>
      </c>
      <c r="H75" s="1"/>
      <c r="I75" s="1" t="s">
        <v>141</v>
      </c>
      <c r="J75" s="1"/>
      <c r="K75" s="7">
        <f t="shared" si="881"/>
        <v>1.4999999999999999E-2</v>
      </c>
      <c r="L75" s="1"/>
      <c r="M75" s="48" t="s">
        <v>47</v>
      </c>
      <c r="N75" s="130">
        <v>0</v>
      </c>
      <c r="O75" s="131">
        <v>0</v>
      </c>
      <c r="P75" s="131">
        <v>0</v>
      </c>
      <c r="Q75" s="131">
        <v>0</v>
      </c>
      <c r="R75" s="131">
        <v>0</v>
      </c>
      <c r="S75" s="131">
        <v>0</v>
      </c>
      <c r="T75" s="131">
        <v>0</v>
      </c>
      <c r="U75" s="131">
        <v>0</v>
      </c>
      <c r="V75" s="131">
        <v>0</v>
      </c>
      <c r="W75" s="131">
        <v>0</v>
      </c>
      <c r="X75" s="131">
        <v>0</v>
      </c>
      <c r="Y75" s="131">
        <v>0</v>
      </c>
      <c r="Z75" s="131">
        <v>0</v>
      </c>
      <c r="AA75" s="131">
        <v>0</v>
      </c>
      <c r="AB75" s="131">
        <v>0</v>
      </c>
      <c r="AC75" s="131">
        <v>0</v>
      </c>
      <c r="AD75" s="131">
        <v>0</v>
      </c>
      <c r="AE75" s="131">
        <v>0</v>
      </c>
      <c r="AF75" s="131">
        <v>0</v>
      </c>
      <c r="AG75" s="131">
        <v>0</v>
      </c>
      <c r="AH75" s="131">
        <v>0</v>
      </c>
      <c r="AI75" s="131">
        <v>0</v>
      </c>
      <c r="AJ75" s="131">
        <v>0</v>
      </c>
      <c r="AK75" s="131">
        <v>0</v>
      </c>
      <c r="AL75" s="131">
        <v>0</v>
      </c>
      <c r="AM75" s="131">
        <v>3.0000000000000001E-3</v>
      </c>
      <c r="AN75" s="131">
        <v>3.0000000000000001E-3</v>
      </c>
      <c r="AO75" s="131">
        <v>3.0000000000000001E-3</v>
      </c>
      <c r="AP75" s="131">
        <v>3.0000000000000001E-3</v>
      </c>
      <c r="AQ75" s="132">
        <v>3.0000000000000001E-3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</row>
    <row r="76" spans="1:381" x14ac:dyDescent="0.2">
      <c r="A76" s="1"/>
      <c r="B76" s="1"/>
      <c r="C76" s="8" t="s">
        <v>346</v>
      </c>
      <c r="D76" s="1"/>
      <c r="E76" s="1"/>
      <c r="F76" s="1"/>
      <c r="G76" s="1"/>
      <c r="H76" s="1"/>
      <c r="I76" s="1"/>
      <c r="J76" s="1"/>
      <c r="K76" s="11"/>
      <c r="L76" s="1"/>
      <c r="M76" s="1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0" customFormat="1" x14ac:dyDescent="0.2">
      <c r="A77" s="8"/>
      <c r="B77" s="8"/>
      <c r="C77" s="206" t="str">
        <f>scenario_Comm!$C$21</f>
        <v>FinFF</v>
      </c>
      <c r="D77" s="8"/>
      <c r="E77" s="8" t="s">
        <v>161</v>
      </c>
      <c r="F77" s="8"/>
      <c r="G77" s="8" t="s">
        <v>1</v>
      </c>
      <c r="H77" s="8"/>
      <c r="I77" s="8" t="s">
        <v>141</v>
      </c>
      <c r="J77" s="8"/>
      <c r="K77" s="7">
        <f t="shared" ref="K77:K85" si="882">SUM(N77:NO77)</f>
        <v>0.6909027481059492</v>
      </c>
      <c r="L77" s="8"/>
      <c r="M77" s="1"/>
      <c r="N77" s="232">
        <f>IF($K$67=0,0,N67*scenario_Comm!$K$21/$K$67)</f>
        <v>0</v>
      </c>
      <c r="O77" s="233">
        <f>IF($K$67=0,0,O67*scenario_Comm!$K$21/$K$67)</f>
        <v>0.27334054127756235</v>
      </c>
      <c r="P77" s="233">
        <f>IF($K$67=0,0,P67*scenario_Comm!$K$21/$K$67)</f>
        <v>0.10903261005020536</v>
      </c>
      <c r="Q77" s="233">
        <f>IF($K$67=0,0,Q67*scenario_Comm!$K$21/$K$67)</f>
        <v>8.1915972641632251E-2</v>
      </c>
      <c r="R77" s="233">
        <f>IF($K$67=0,0,R67*scenario_Comm!$K$21/$K$67)</f>
        <v>6.9689474502747706E-2</v>
      </c>
      <c r="S77" s="233">
        <f>IF($K$67=0,0,S67*scenario_Comm!$K$21/$K$67)</f>
        <v>3.3072973479082834E-2</v>
      </c>
      <c r="T77" s="233">
        <f>IF($K$67=0,0,T67*scenario_Comm!$K$21/$K$67)</f>
        <v>2.5912361668487982E-2</v>
      </c>
      <c r="U77" s="233">
        <f>IF($K$67=0,0,U67*scenario_Comm!$K$21/$K$67)</f>
        <v>1.4417627833076844E-2</v>
      </c>
      <c r="V77" s="233">
        <f>IF($K$67=0,0,V67*scenario_Comm!$K$21/$K$67)</f>
        <v>1.7341948977887715E-2</v>
      </c>
      <c r="W77" s="233">
        <f>IF($K$67=0,0,W67*scenario_Comm!$K$21/$K$67)</f>
        <v>1.3830241841677289E-2</v>
      </c>
      <c r="X77" s="233">
        <f>IF($K$67=0,0,X67*scenario_Comm!$K$21/$K$67)</f>
        <v>5.9197050221558665E-3</v>
      </c>
      <c r="Y77" s="233">
        <f>IF($K$67=0,0,Y67*scenario_Comm!$K$21/$K$67)</f>
        <v>9.6109587164277307E-3</v>
      </c>
      <c r="Z77" s="233">
        <f>IF($K$67=0,0,Z67*scenario_Comm!$K$21/$K$67)</f>
        <v>2.1074487665181427E-2</v>
      </c>
      <c r="AA77" s="233">
        <f>IF($K$67=0,0,AA67*scenario_Comm!$K$21/$K$67)</f>
        <v>1.9732350073852888E-3</v>
      </c>
      <c r="AB77" s="233">
        <f>IF($K$67=0,0,AB67*scenario_Comm!$K$21/$K$67)</f>
        <v>2.7897395739219879E-3</v>
      </c>
      <c r="AC77" s="233">
        <f>IF($K$67=0,0,AC67*scenario_Comm!$K$21/$K$67)</f>
        <v>3.8593962113063107E-3</v>
      </c>
      <c r="AD77" s="233">
        <f>IF($K$67=0,0,AD67*scenario_Comm!$K$21/$K$67)</f>
        <v>8.6529592192615963E-4</v>
      </c>
      <c r="AE77" s="233">
        <f>IF($K$67=0,0,AE67*scenario_Comm!$K$21/$K$67)</f>
        <v>1.3956204231977552E-3</v>
      </c>
      <c r="AF77" s="233">
        <f>IF($K$67=0,0,AF67*scenario_Comm!$K$21/$K$67)</f>
        <v>8.2007008866131353E-4</v>
      </c>
      <c r="AG77" s="233">
        <f>IF($K$67=0,0,AG67*scenario_Comm!$K$21/$K$67)</f>
        <v>0</v>
      </c>
      <c r="AH77" s="233">
        <f>IF($K$67=0,0,AH67*scenario_Comm!$K$21/$K$67)</f>
        <v>4.0404872034248852E-3</v>
      </c>
      <c r="AI77" s="233">
        <f>IF($K$67=0,0,AI67*scenario_Comm!$K$21/$K$67)</f>
        <v>0</v>
      </c>
      <c r="AJ77" s="233">
        <f>IF($K$67=0,0,AJ67*scenario_Comm!$K$21/$K$67)</f>
        <v>0</v>
      </c>
      <c r="AK77" s="233">
        <f>IF($K$67=0,0,AK67*scenario_Comm!$K$21/$K$67)</f>
        <v>0</v>
      </c>
      <c r="AL77" s="233">
        <f>IF($K$67=0,0,AL67*scenario_Comm!$K$21/$K$67)</f>
        <v>0</v>
      </c>
      <c r="AM77" s="233">
        <f>IF($K$67=0,0,AM67*scenario_Comm!$K$21/$K$67)</f>
        <v>0</v>
      </c>
      <c r="AN77" s="233">
        <f>IF($K$67=0,0,AN67*scenario_Comm!$K$21/$K$67)</f>
        <v>0</v>
      </c>
      <c r="AO77" s="233">
        <f>IF($K$67=0,0,AO67*scenario_Comm!$K$21/$K$67)</f>
        <v>0</v>
      </c>
      <c r="AP77" s="233">
        <f>IF($K$67=0,0,AP67*scenario_Comm!$K$21/$K$67)</f>
        <v>0</v>
      </c>
      <c r="AQ77" s="234">
        <f>IF($K$67=0,0,AQ67*scenario_Comm!$K$21/$K$67)</f>
        <v>0</v>
      </c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</row>
    <row r="78" spans="1:381" x14ac:dyDescent="0.2">
      <c r="A78" s="1"/>
      <c r="B78" s="1"/>
      <c r="C78" s="1" t="s">
        <v>146</v>
      </c>
      <c r="D78" s="1"/>
      <c r="E78" s="1" t="s">
        <v>145</v>
      </c>
      <c r="F78" s="1"/>
      <c r="G78" s="1" t="s">
        <v>1</v>
      </c>
      <c r="H78" s="1"/>
      <c r="I78" s="1" t="s">
        <v>141</v>
      </c>
      <c r="J78" s="1"/>
      <c r="K78" s="7">
        <f t="shared" si="882"/>
        <v>4.4637156486756355E-2</v>
      </c>
      <c r="L78" s="1"/>
      <c r="M78" s="1"/>
      <c r="N78" s="65">
        <f>IF(OR((100%-$K$67)=0,$K68=0),0,($K68+($K$67-scenario_Comm!$K$21)*$K68/(100%-$K$67))*N68/$K68)</f>
        <v>1.3391146946026904E-2</v>
      </c>
      <c r="O78" s="66">
        <f>IF(OR((100%-$K$67)=0,$K68=0),0,($K68+($K$67-scenario_Comm!$K$21)*$K68/(100%-$K$67))*O68/$K68)</f>
        <v>2.6782293892053808E-2</v>
      </c>
      <c r="P78" s="66">
        <f>IF(OR((100%-$K$67)=0,$K68=0),0,($K68+($K$67-scenario_Comm!$K$21)*$K68/(100%-$K$67))*P68/$K68)</f>
        <v>3.5709725189405086E-3</v>
      </c>
      <c r="Q78" s="66">
        <f>IF(OR((100%-$K$67)=0,$K68=0),0,($K68+($K$67-scenario_Comm!$K$21)*$K68/(100%-$K$67))*Q68/$K68)</f>
        <v>8.9274312973513267E-4</v>
      </c>
      <c r="R78" s="66">
        <f>IF(OR((100%-$K$67)=0,$K68=0),0,($K68+($K$67-scenario_Comm!$K$21)*$K68/(100%-$K$67))*R68/$K68)</f>
        <v>0</v>
      </c>
      <c r="S78" s="66">
        <f>IF(OR((100%-$K$67)=0,$K68=0),0,($K68+($K$67-scenario_Comm!$K$21)*$K68/(100%-$K$67))*S68/$K68)</f>
        <v>0</v>
      </c>
      <c r="T78" s="66">
        <f>IF(OR((100%-$K$67)=0,$K68=0),0,($K68+($K$67-scenario_Comm!$K$21)*$K68/(100%-$K$67))*T68/$K68)</f>
        <v>0</v>
      </c>
      <c r="U78" s="66">
        <f>IF(OR((100%-$K$67)=0,$K68=0),0,($K68+($K$67-scenario_Comm!$K$21)*$K68/(100%-$K$67))*U68/$K68)</f>
        <v>0</v>
      </c>
      <c r="V78" s="66">
        <f>IF(OR((100%-$K$67)=0,$K68=0),0,($K68+($K$67-scenario_Comm!$K$21)*$K68/(100%-$K$67))*V68/$K68)</f>
        <v>0</v>
      </c>
      <c r="W78" s="66">
        <f>IF(OR((100%-$K$67)=0,$K68=0),0,($K68+($K$67-scenario_Comm!$K$21)*$K68/(100%-$K$67))*W68/$K68)</f>
        <v>0</v>
      </c>
      <c r="X78" s="66">
        <f>IF(OR((100%-$K$67)=0,$K68=0),0,($K68+($K$67-scenario_Comm!$K$21)*$K68/(100%-$K$67))*X68/$K68)</f>
        <v>0</v>
      </c>
      <c r="Y78" s="66">
        <f>IF(OR((100%-$K$67)=0,$K68=0),0,($K68+($K$67-scenario_Comm!$K$21)*$K68/(100%-$K$67))*Y68/$K68)</f>
        <v>0</v>
      </c>
      <c r="Z78" s="66">
        <f>IF(OR((100%-$K$67)=0,$K68=0),0,($K68+($K$67-scenario_Comm!$K$21)*$K68/(100%-$K$67))*Z68/$K68)</f>
        <v>0</v>
      </c>
      <c r="AA78" s="66">
        <f>IF(OR((100%-$K$67)=0,$K68=0),0,($K68+($K$67-scenario_Comm!$K$21)*$K68/(100%-$K$67))*AA68/$K68)</f>
        <v>0</v>
      </c>
      <c r="AB78" s="66">
        <f>IF(OR((100%-$K$67)=0,$K68=0),0,($K68+($K$67-scenario_Comm!$K$21)*$K68/(100%-$K$67))*AB68/$K68)</f>
        <v>0</v>
      </c>
      <c r="AC78" s="66">
        <f>IF(OR((100%-$K$67)=0,$K68=0),0,($K68+($K$67-scenario_Comm!$K$21)*$K68/(100%-$K$67))*AC68/$K68)</f>
        <v>0</v>
      </c>
      <c r="AD78" s="66">
        <f>IF(OR((100%-$K$67)=0,$K68=0),0,($K68+($K$67-scenario_Comm!$K$21)*$K68/(100%-$K$67))*AD68/$K68)</f>
        <v>0</v>
      </c>
      <c r="AE78" s="66">
        <f>IF(OR((100%-$K$67)=0,$K68=0),0,($K68+($K$67-scenario_Comm!$K$21)*$K68/(100%-$K$67))*AE68/$K68)</f>
        <v>0</v>
      </c>
      <c r="AF78" s="66">
        <f>IF(OR((100%-$K$67)=0,$K68=0),0,($K68+($K$67-scenario_Comm!$K$21)*$K68/(100%-$K$67))*AF68/$K68)</f>
        <v>0</v>
      </c>
      <c r="AG78" s="66">
        <f>IF(OR((100%-$K$67)=0,$K68=0),0,($K68+($K$67-scenario_Comm!$K$21)*$K68/(100%-$K$67))*AG68/$K68)</f>
        <v>0</v>
      </c>
      <c r="AH78" s="66">
        <f>IF(OR((100%-$K$67)=0,$K68=0),0,($K68+($K$67-scenario_Comm!$K$21)*$K68/(100%-$K$67))*AH68/$K68)</f>
        <v>0</v>
      </c>
      <c r="AI78" s="66">
        <f>IF(OR((100%-$K$67)=0,$K68=0),0,($K68+($K$67-scenario_Comm!$K$21)*$K68/(100%-$K$67))*AI68/$K68)</f>
        <v>0</v>
      </c>
      <c r="AJ78" s="66">
        <f>IF(OR((100%-$K$67)=0,$K68=0),0,($K68+($K$67-scenario_Comm!$K$21)*$K68/(100%-$K$67))*AJ68/$K68)</f>
        <v>0</v>
      </c>
      <c r="AK78" s="66">
        <f>IF(OR((100%-$K$67)=0,$K68=0),0,($K68+($K$67-scenario_Comm!$K$21)*$K68/(100%-$K$67))*AK68/$K68)</f>
        <v>0</v>
      </c>
      <c r="AL78" s="66">
        <f>IF(OR((100%-$K$67)=0,$K68=0),0,($K68+($K$67-scenario_Comm!$K$21)*$K68/(100%-$K$67))*AL68/$K68)</f>
        <v>0</v>
      </c>
      <c r="AM78" s="66">
        <f>IF(OR((100%-$K$67)=0,$K68=0),0,($K68+($K$67-scenario_Comm!$K$21)*$K68/(100%-$K$67))*AM68/$K68)</f>
        <v>0</v>
      </c>
      <c r="AN78" s="66">
        <f>IF(OR((100%-$K$67)=0,$K68=0),0,($K68+($K$67-scenario_Comm!$K$21)*$K68/(100%-$K$67))*AN68/$K68)</f>
        <v>0</v>
      </c>
      <c r="AO78" s="66">
        <f>IF(OR((100%-$K$67)=0,$K68=0),0,($K68+($K$67-scenario_Comm!$K$21)*$K68/(100%-$K$67))*AO68/$K68)</f>
        <v>0</v>
      </c>
      <c r="AP78" s="66">
        <f>IF(OR((100%-$K$67)=0,$K68=0),0,($K68+($K$67-scenario_Comm!$K$21)*$K68/(100%-$K$67))*AP68/$K68)</f>
        <v>0</v>
      </c>
      <c r="AQ78" s="67">
        <f>IF(OR((100%-$K$67)=0,$K68=0),0,($K68+($K$67-scenario_Comm!$K$21)*$K68/(100%-$K$67))*AQ68/$K68)</f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">
        <v>148</v>
      </c>
      <c r="D79" s="1"/>
      <c r="E79" s="1" t="s">
        <v>147</v>
      </c>
      <c r="F79" s="1"/>
      <c r="G79" s="1" t="s">
        <v>1</v>
      </c>
      <c r="H79" s="1"/>
      <c r="I79" s="1" t="s">
        <v>141</v>
      </c>
      <c r="J79" s="1"/>
      <c r="K79" s="7">
        <f t="shared" si="882"/>
        <v>0.95536284351324385</v>
      </c>
      <c r="L79" s="1"/>
      <c r="M79" s="1"/>
      <c r="N79" s="65">
        <f>IF(OR((100%-$K$69)=0,$K68=0),0,($K69-($K$67-scenario_Comm!$K$21)*$K68/(100%-$K$67))*N69/$K69)</f>
        <v>0.2866088530539731</v>
      </c>
      <c r="O79" s="66">
        <f>IF(OR((100%-$K$69)=0,$K68=0),0,($K69-($K$67-scenario_Comm!$K$21)*$K68/(100%-$K$67))*O69/$K69)</f>
        <v>0.5732177061079462</v>
      </c>
      <c r="P79" s="66">
        <f>IF(OR((100%-$K$69)=0,$K68=0),0,($K69-($K$67-scenario_Comm!$K$21)*$K68/(100%-$K$67))*P69/$K69)</f>
        <v>7.6429027481059494E-2</v>
      </c>
      <c r="Q79" s="66">
        <f>IF(OR((100%-$K$69)=0,$K68=0),0,($K69-($K$67-scenario_Comm!$K$21)*$K68/(100%-$K$67))*Q69/$K69)</f>
        <v>1.9107256870264998E-2</v>
      </c>
      <c r="R79" s="66">
        <f>IF(OR((100%-$K$69)=0,$K68=0),0,($K69-($K$67-scenario_Comm!$K$21)*$K68/(100%-$K$67))*R69/$K69)</f>
        <v>0</v>
      </c>
      <c r="S79" s="66">
        <f>IF(OR((100%-$K$69)=0,$K68=0),0,($K69-($K$67-scenario_Comm!$K$21)*$K68/(100%-$K$67))*S69/$K69)</f>
        <v>0</v>
      </c>
      <c r="T79" s="66">
        <f>IF(OR((100%-$K$69)=0,$K68=0),0,($K69-($K$67-scenario_Comm!$K$21)*$K68/(100%-$K$67))*T69/$K69)</f>
        <v>0</v>
      </c>
      <c r="U79" s="66">
        <f>IF(OR((100%-$K$69)=0,$K68=0),0,($K69-($K$67-scenario_Comm!$K$21)*$K68/(100%-$K$67))*U69/$K69)</f>
        <v>0</v>
      </c>
      <c r="V79" s="66">
        <f>IF(OR((100%-$K$69)=0,$K68=0),0,($K69-($K$67-scenario_Comm!$K$21)*$K68/(100%-$K$67))*V69/$K69)</f>
        <v>0</v>
      </c>
      <c r="W79" s="66">
        <f>IF(OR((100%-$K$69)=0,$K68=0),0,($K69-($K$67-scenario_Comm!$K$21)*$K68/(100%-$K$67))*W69/$K69)</f>
        <v>0</v>
      </c>
      <c r="X79" s="66">
        <f>IF(OR((100%-$K$69)=0,$K68=0),0,($K69-($K$67-scenario_Comm!$K$21)*$K68/(100%-$K$67))*X69/$K69)</f>
        <v>0</v>
      </c>
      <c r="Y79" s="66">
        <f>IF(OR((100%-$K$69)=0,$K68=0),0,($K69-($K$67-scenario_Comm!$K$21)*$K68/(100%-$K$67))*Y69/$K69)</f>
        <v>0</v>
      </c>
      <c r="Z79" s="66">
        <f>IF(OR((100%-$K$69)=0,$K68=0),0,($K69-($K$67-scenario_Comm!$K$21)*$K68/(100%-$K$67))*Z69/$K69)</f>
        <v>0</v>
      </c>
      <c r="AA79" s="66">
        <f>IF(OR((100%-$K$69)=0,$K68=0),0,($K69-($K$67-scenario_Comm!$K$21)*$K68/(100%-$K$67))*AA69/$K69)</f>
        <v>0</v>
      </c>
      <c r="AB79" s="66">
        <f>IF(OR((100%-$K$69)=0,$K68=0),0,($K69-($K$67-scenario_Comm!$K$21)*$K68/(100%-$K$67))*AB69/$K69)</f>
        <v>0</v>
      </c>
      <c r="AC79" s="66">
        <f>IF(OR((100%-$K$69)=0,$K68=0),0,($K69-($K$67-scenario_Comm!$K$21)*$K68/(100%-$K$67))*AC69/$K69)</f>
        <v>0</v>
      </c>
      <c r="AD79" s="66">
        <f>IF(OR((100%-$K$69)=0,$K68=0),0,($K69-($K$67-scenario_Comm!$K$21)*$K68/(100%-$K$67))*AD69/$K69)</f>
        <v>0</v>
      </c>
      <c r="AE79" s="66">
        <f>IF(OR((100%-$K$69)=0,$K68=0),0,($K69-($K$67-scenario_Comm!$K$21)*$K68/(100%-$K$67))*AE69/$K69)</f>
        <v>0</v>
      </c>
      <c r="AF79" s="66">
        <f>IF(OR((100%-$K$69)=0,$K68=0),0,($K69-($K$67-scenario_Comm!$K$21)*$K68/(100%-$K$67))*AF69/$K69)</f>
        <v>0</v>
      </c>
      <c r="AG79" s="66">
        <f>IF(OR((100%-$K$69)=0,$K68=0),0,($K69-($K$67-scenario_Comm!$K$21)*$K68/(100%-$K$67))*AG69/$K69)</f>
        <v>0</v>
      </c>
      <c r="AH79" s="66">
        <f>IF(OR((100%-$K$69)=0,$K68=0),0,($K69-($K$67-scenario_Comm!$K$21)*$K68/(100%-$K$67))*AH69/$K69)</f>
        <v>0</v>
      </c>
      <c r="AI79" s="66">
        <f>IF(OR((100%-$K$69)=0,$K68=0),0,($K69-($K$67-scenario_Comm!$K$21)*$K68/(100%-$K$67))*AI69/$K69)</f>
        <v>0</v>
      </c>
      <c r="AJ79" s="66">
        <f>IF(OR((100%-$K$69)=0,$K68=0),0,($K69-($K$67-scenario_Comm!$K$21)*$K68/(100%-$K$67))*AJ69/$K69)</f>
        <v>0</v>
      </c>
      <c r="AK79" s="66">
        <f>IF(OR((100%-$K$69)=0,$K68=0),0,($K69-($K$67-scenario_Comm!$K$21)*$K68/(100%-$K$67))*AK69/$K69)</f>
        <v>0</v>
      </c>
      <c r="AL79" s="66">
        <f>IF(OR((100%-$K$69)=0,$K68=0),0,($K69-($K$67-scenario_Comm!$K$21)*$K68/(100%-$K$67))*AL69/$K69)</f>
        <v>0</v>
      </c>
      <c r="AM79" s="66">
        <f>IF(OR((100%-$K$69)=0,$K68=0),0,($K69-($K$67-scenario_Comm!$K$21)*$K68/(100%-$K$67))*AM69/$K69)</f>
        <v>0</v>
      </c>
      <c r="AN79" s="66">
        <f>IF(OR((100%-$K$69)=0,$K68=0),0,($K69-($K$67-scenario_Comm!$K$21)*$K68/(100%-$K$67))*AN69/$K69)</f>
        <v>0</v>
      </c>
      <c r="AO79" s="66">
        <f>IF(OR((100%-$K$69)=0,$K68=0),0,($K69-($K$67-scenario_Comm!$K$21)*$K68/(100%-$K$67))*AO69/$K69)</f>
        <v>0</v>
      </c>
      <c r="AP79" s="66">
        <f>IF(OR((100%-$K$69)=0,$K68=0),0,($K69-($K$67-scenario_Comm!$K$21)*$K68/(100%-$K$67))*AP69/$K69)</f>
        <v>0</v>
      </c>
      <c r="AQ79" s="67">
        <f>IF(OR((100%-$K$69)=0,$K68=0),0,($K69-($K$67-scenario_Comm!$K$21)*$K68/(100%-$K$67))*AQ69/$K69)</f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">
        <v>149</v>
      </c>
      <c r="D80" s="1"/>
      <c r="E80" s="1" t="s">
        <v>150</v>
      </c>
      <c r="F80" s="1"/>
      <c r="G80" s="1" t="s">
        <v>1</v>
      </c>
      <c r="H80" s="1"/>
      <c r="I80" s="1" t="s">
        <v>141</v>
      </c>
      <c r="J80" s="1"/>
      <c r="K80" s="7">
        <f t="shared" si="882"/>
        <v>0</v>
      </c>
      <c r="L80" s="1"/>
      <c r="M80" s="1"/>
      <c r="N80" s="65">
        <f>IF(OR((100%-$K$67)=0,$K70=0),0,($K70+($K$67-scenario_Comm!$K$21)*$K70/(100%-$K$67))*N70/$K70)</f>
        <v>0</v>
      </c>
      <c r="O80" s="66">
        <f>IF(OR((100%-$K$67)=0,$K70=0),0,($K70+($K$67-scenario_Comm!$K$21)*$K70/(100%-$K$67))*O70/$K70)</f>
        <v>0</v>
      </c>
      <c r="P80" s="66">
        <f>IF(OR((100%-$K$67)=0,$K70=0),0,($K70+($K$67-scenario_Comm!$K$21)*$K70/(100%-$K$67))*P70/$K70)</f>
        <v>0</v>
      </c>
      <c r="Q80" s="66">
        <f>IF(OR((100%-$K$67)=0,$K70=0),0,($K70+($K$67-scenario_Comm!$K$21)*$K70/(100%-$K$67))*Q70/$K70)</f>
        <v>0</v>
      </c>
      <c r="R80" s="66">
        <f>IF(OR((100%-$K$67)=0,$K70=0),0,($K70+($K$67-scenario_Comm!$K$21)*$K70/(100%-$K$67))*R70/$K70)</f>
        <v>0</v>
      </c>
      <c r="S80" s="66">
        <f>IF(OR((100%-$K$67)=0,$K70=0),0,($K70+($K$67-scenario_Comm!$K$21)*$K70/(100%-$K$67))*S70/$K70)</f>
        <v>0</v>
      </c>
      <c r="T80" s="66">
        <f>IF(OR((100%-$K$67)=0,$K70=0),0,($K70+($K$67-scenario_Comm!$K$21)*$K70/(100%-$K$67))*T70/$K70)</f>
        <v>0</v>
      </c>
      <c r="U80" s="66">
        <f>IF(OR((100%-$K$67)=0,$K70=0),0,($K70+($K$67-scenario_Comm!$K$21)*$K70/(100%-$K$67))*U70/$K70)</f>
        <v>0</v>
      </c>
      <c r="V80" s="66">
        <f>IF(OR((100%-$K$67)=0,$K70=0),0,($K70+($K$67-scenario_Comm!$K$21)*$K70/(100%-$K$67))*V70/$K70)</f>
        <v>0</v>
      </c>
      <c r="W80" s="66">
        <f>IF(OR((100%-$K$67)=0,$K70=0),0,($K70+($K$67-scenario_Comm!$K$21)*$K70/(100%-$K$67))*W70/$K70)</f>
        <v>0</v>
      </c>
      <c r="X80" s="66">
        <f>IF(OR((100%-$K$67)=0,$K70=0),0,($K70+($K$67-scenario_Comm!$K$21)*$K70/(100%-$K$67))*X70/$K70)</f>
        <v>0</v>
      </c>
      <c r="Y80" s="66">
        <f>IF(OR((100%-$K$67)=0,$K70=0),0,($K70+($K$67-scenario_Comm!$K$21)*$K70/(100%-$K$67))*Y70/$K70)</f>
        <v>0</v>
      </c>
      <c r="Z80" s="66">
        <f>IF(OR((100%-$K$67)=0,$K70=0),0,($K70+($K$67-scenario_Comm!$K$21)*$K70/(100%-$K$67))*Z70/$K70)</f>
        <v>0</v>
      </c>
      <c r="AA80" s="66">
        <f>IF(OR((100%-$K$67)=0,$K70=0),0,($K70+($K$67-scenario_Comm!$K$21)*$K70/(100%-$K$67))*AA70/$K70)</f>
        <v>0</v>
      </c>
      <c r="AB80" s="66">
        <f>IF(OR((100%-$K$67)=0,$K70=0),0,($K70+($K$67-scenario_Comm!$K$21)*$K70/(100%-$K$67))*AB70/$K70)</f>
        <v>0</v>
      </c>
      <c r="AC80" s="66">
        <f>IF(OR((100%-$K$67)=0,$K70=0),0,($K70+($K$67-scenario_Comm!$K$21)*$K70/(100%-$K$67))*AC70/$K70)</f>
        <v>0</v>
      </c>
      <c r="AD80" s="66">
        <f>IF(OR((100%-$K$67)=0,$K70=0),0,($K70+($K$67-scenario_Comm!$K$21)*$K70/(100%-$K$67))*AD70/$K70)</f>
        <v>0</v>
      </c>
      <c r="AE80" s="66">
        <f>IF(OR((100%-$K$67)=0,$K70=0),0,($K70+($K$67-scenario_Comm!$K$21)*$K70/(100%-$K$67))*AE70/$K70)</f>
        <v>0</v>
      </c>
      <c r="AF80" s="66">
        <f>IF(OR((100%-$K$67)=0,$K70=0),0,($K70+($K$67-scenario_Comm!$K$21)*$K70/(100%-$K$67))*AF70/$K70)</f>
        <v>0</v>
      </c>
      <c r="AG80" s="66">
        <f>IF(OR((100%-$K$67)=0,$K70=0),0,($K70+($K$67-scenario_Comm!$K$21)*$K70/(100%-$K$67))*AG70/$K70)</f>
        <v>0</v>
      </c>
      <c r="AH80" s="66">
        <f>IF(OR((100%-$K$67)=0,$K70=0),0,($K70+($K$67-scenario_Comm!$K$21)*$K70/(100%-$K$67))*AH70/$K70)</f>
        <v>0</v>
      </c>
      <c r="AI80" s="66">
        <f>IF(OR((100%-$K$67)=0,$K70=0),0,($K70+($K$67-scenario_Comm!$K$21)*$K70/(100%-$K$67))*AI70/$K70)</f>
        <v>0</v>
      </c>
      <c r="AJ80" s="66">
        <f>IF(OR((100%-$K$67)=0,$K70=0),0,($K70+($K$67-scenario_Comm!$K$21)*$K70/(100%-$K$67))*AJ70/$K70)</f>
        <v>0</v>
      </c>
      <c r="AK80" s="66">
        <f>IF(OR((100%-$K$67)=0,$K70=0),0,($K70+($K$67-scenario_Comm!$K$21)*$K70/(100%-$K$67))*AK70/$K70)</f>
        <v>0</v>
      </c>
      <c r="AL80" s="66">
        <f>IF(OR((100%-$K$67)=0,$K70=0),0,($K70+($K$67-scenario_Comm!$K$21)*$K70/(100%-$K$67))*AL70/$K70)</f>
        <v>0</v>
      </c>
      <c r="AM80" s="66">
        <f>IF(OR((100%-$K$67)=0,$K70=0),0,($K70+($K$67-scenario_Comm!$K$21)*$K70/(100%-$K$67))*AM70/$K70)</f>
        <v>0</v>
      </c>
      <c r="AN80" s="66">
        <f>IF(OR((100%-$K$67)=0,$K70=0),0,($K70+($K$67-scenario_Comm!$K$21)*$K70/(100%-$K$67))*AN70/$K70)</f>
        <v>0</v>
      </c>
      <c r="AO80" s="66">
        <f>IF(OR((100%-$K$67)=0,$K70=0),0,($K70+($K$67-scenario_Comm!$K$21)*$K70/(100%-$K$67))*AO70/$K70)</f>
        <v>0</v>
      </c>
      <c r="AP80" s="66">
        <f>IF(OR((100%-$K$67)=0,$K70=0),0,($K70+($K$67-scenario_Comm!$K$21)*$K70/(100%-$K$67))*AP70/$K70)</f>
        <v>0</v>
      </c>
      <c r="AQ80" s="67">
        <f>IF(OR((100%-$K$67)=0,$K70=0),0,($K70+($K$67-scenario_Comm!$K$21)*$K70/(100%-$K$67))*AQ70/$K70)</f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">
        <v>151</v>
      </c>
      <c r="D81" s="1"/>
      <c r="E81" s="1" t="s">
        <v>152</v>
      </c>
      <c r="F81" s="1"/>
      <c r="G81" s="1" t="s">
        <v>1</v>
      </c>
      <c r="H81" s="1"/>
      <c r="I81" s="1" t="s">
        <v>141</v>
      </c>
      <c r="J81" s="1"/>
      <c r="K81" s="7">
        <f t="shared" si="882"/>
        <v>0.95536284351324352</v>
      </c>
      <c r="L81" s="1"/>
      <c r="M81" s="1"/>
      <c r="N81" s="65">
        <f>IF(OR((100%-$K$67)=0,$K71=0),0,($K71-($K$67-scenario_Comm!$K$21)*$K70/(100%-$K$67))*N71/$K71)</f>
        <v>0.28660885305397299</v>
      </c>
      <c r="O81" s="66">
        <f>IF(OR((100%-$K$67)=0,$K71=0),0,($K71-($K$67-scenario_Comm!$K$21)*$K70/(100%-$K$67))*O71/$K71)</f>
        <v>0.57321770610794598</v>
      </c>
      <c r="P81" s="66">
        <f>IF(OR((100%-$K$67)=0,$K71=0),0,($K71-($K$67-scenario_Comm!$K$21)*$K70/(100%-$K$67))*P71/$K71)</f>
        <v>7.6429027481059494E-2</v>
      </c>
      <c r="Q81" s="66">
        <f>IF(OR((100%-$K$67)=0,$K71=0),0,($K71-($K$67-scenario_Comm!$K$21)*$K70/(100%-$K$67))*Q71/$K71)</f>
        <v>1.9107256870264998E-2</v>
      </c>
      <c r="R81" s="66">
        <f>IF(OR((100%-$K$67)=0,$K71=0),0,($K71-($K$67-scenario_Comm!$K$21)*$K70/(100%-$K$67))*R71/$K71)</f>
        <v>0</v>
      </c>
      <c r="S81" s="66">
        <f>IF(OR((100%-$K$67)=0,$K71=0),0,($K71-($K$67-scenario_Comm!$K$21)*$K70/(100%-$K$67))*S71/$K71)</f>
        <v>0</v>
      </c>
      <c r="T81" s="66">
        <f>IF(OR((100%-$K$67)=0,$K71=0),0,($K71-($K$67-scenario_Comm!$K$21)*$K70/(100%-$K$67))*T71/$K71)</f>
        <v>0</v>
      </c>
      <c r="U81" s="66">
        <f>IF(OR((100%-$K$67)=0,$K71=0),0,($K71-($K$67-scenario_Comm!$K$21)*$K70/(100%-$K$67))*U71/$K71)</f>
        <v>0</v>
      </c>
      <c r="V81" s="66">
        <f>IF(OR((100%-$K$67)=0,$K71=0),0,($K71-($K$67-scenario_Comm!$K$21)*$K70/(100%-$K$67))*V71/$K71)</f>
        <v>0</v>
      </c>
      <c r="W81" s="66">
        <f>IF(OR((100%-$K$67)=0,$K71=0),0,($K71-($K$67-scenario_Comm!$K$21)*$K70/(100%-$K$67))*W71/$K71)</f>
        <v>0</v>
      </c>
      <c r="X81" s="66">
        <f>IF(OR((100%-$K$67)=0,$K71=0),0,($K71-($K$67-scenario_Comm!$K$21)*$K70/(100%-$K$67))*X71/$K71)</f>
        <v>0</v>
      </c>
      <c r="Y81" s="66">
        <f>IF(OR((100%-$K$67)=0,$K71=0),0,($K71-($K$67-scenario_Comm!$K$21)*$K70/(100%-$K$67))*Y71/$K71)</f>
        <v>0</v>
      </c>
      <c r="Z81" s="66">
        <f>IF(OR((100%-$K$67)=0,$K71=0),0,($K71-($K$67-scenario_Comm!$K$21)*$K70/(100%-$K$67))*Z71/$K71)</f>
        <v>0</v>
      </c>
      <c r="AA81" s="66">
        <f>IF(OR((100%-$K$67)=0,$K71=0),0,($K71-($K$67-scenario_Comm!$K$21)*$K70/(100%-$K$67))*AA71/$K71)</f>
        <v>0</v>
      </c>
      <c r="AB81" s="66">
        <f>IF(OR((100%-$K$67)=0,$K71=0),0,($K71-($K$67-scenario_Comm!$K$21)*$K70/(100%-$K$67))*AB71/$K71)</f>
        <v>0</v>
      </c>
      <c r="AC81" s="66">
        <f>IF(OR((100%-$K$67)=0,$K71=0),0,($K71-($K$67-scenario_Comm!$K$21)*$K70/(100%-$K$67))*AC71/$K71)</f>
        <v>0</v>
      </c>
      <c r="AD81" s="66">
        <f>IF(OR((100%-$K$67)=0,$K71=0),0,($K71-($K$67-scenario_Comm!$K$21)*$K70/(100%-$K$67))*AD71/$K71)</f>
        <v>0</v>
      </c>
      <c r="AE81" s="66">
        <f>IF(OR((100%-$K$67)=0,$K71=0),0,($K71-($K$67-scenario_Comm!$K$21)*$K70/(100%-$K$67))*AE71/$K71)</f>
        <v>0</v>
      </c>
      <c r="AF81" s="66">
        <f>IF(OR((100%-$K$67)=0,$K71=0),0,($K71-($K$67-scenario_Comm!$K$21)*$K70/(100%-$K$67))*AF71/$K71)</f>
        <v>0</v>
      </c>
      <c r="AG81" s="66">
        <f>IF(OR((100%-$K$67)=0,$K71=0),0,($K71-($K$67-scenario_Comm!$K$21)*$K70/(100%-$K$67))*AG71/$K71)</f>
        <v>0</v>
      </c>
      <c r="AH81" s="66">
        <f>IF(OR((100%-$K$67)=0,$K71=0),0,($K71-($K$67-scenario_Comm!$K$21)*$K70/(100%-$K$67))*AH71/$K71)</f>
        <v>0</v>
      </c>
      <c r="AI81" s="66">
        <f>IF(OR((100%-$K$67)=0,$K71=0),0,($K71-($K$67-scenario_Comm!$K$21)*$K70/(100%-$K$67))*AI71/$K71)</f>
        <v>0</v>
      </c>
      <c r="AJ81" s="66">
        <f>IF(OR((100%-$K$67)=0,$K71=0),0,($K71-($K$67-scenario_Comm!$K$21)*$K70/(100%-$K$67))*AJ71/$K71)</f>
        <v>0</v>
      </c>
      <c r="AK81" s="66">
        <f>IF(OR((100%-$K$67)=0,$K71=0),0,($K71-($K$67-scenario_Comm!$K$21)*$K70/(100%-$K$67))*AK71/$K71)</f>
        <v>0</v>
      </c>
      <c r="AL81" s="66">
        <f>IF(OR((100%-$K$67)=0,$K71=0),0,($K71-($K$67-scenario_Comm!$K$21)*$K70/(100%-$K$67))*AL71/$K71)</f>
        <v>0</v>
      </c>
      <c r="AM81" s="66">
        <f>IF(OR((100%-$K$67)=0,$K71=0),0,($K71-($K$67-scenario_Comm!$K$21)*$K70/(100%-$K$67))*AM71/$K71)</f>
        <v>0</v>
      </c>
      <c r="AN81" s="66">
        <f>IF(OR((100%-$K$67)=0,$K71=0),0,($K71-($K$67-scenario_Comm!$K$21)*$K70/(100%-$K$67))*AN71/$K71)</f>
        <v>0</v>
      </c>
      <c r="AO81" s="66">
        <f>IF(OR((100%-$K$67)=0,$K71=0),0,($K71-($K$67-scenario_Comm!$K$21)*$K70/(100%-$K$67))*AO71/$K71)</f>
        <v>0</v>
      </c>
      <c r="AP81" s="66">
        <f>IF(OR((100%-$K$67)=0,$K71=0),0,($K71-($K$67-scenario_Comm!$K$21)*$K70/(100%-$K$67))*AP71/$K71)</f>
        <v>0</v>
      </c>
      <c r="AQ81" s="67">
        <f>IF(OR((100%-$K$67)=0,$K71=0),0,($K71-($K$67-scenario_Comm!$K$21)*$K70/(100%-$K$67))*AQ71/$K71)</f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">
        <v>154</v>
      </c>
      <c r="D82" s="1"/>
      <c r="E82" s="1" t="s">
        <v>153</v>
      </c>
      <c r="F82" s="1"/>
      <c r="G82" s="1" t="s">
        <v>1</v>
      </c>
      <c r="H82" s="1"/>
      <c r="I82" s="1" t="s">
        <v>141</v>
      </c>
      <c r="J82" s="1"/>
      <c r="K82" s="7">
        <f t="shared" si="882"/>
        <v>7.427431297351271E-2</v>
      </c>
      <c r="L82" s="1"/>
      <c r="M82" s="1"/>
      <c r="N82" s="65">
        <f>IF(OR((100%-$K$67)=0,$K72=0),0,($K72+($K$67-scenario_Comm!$K$21)*$K72/(100%-$K$67))*N72/$K72)</f>
        <v>0</v>
      </c>
      <c r="O82" s="66">
        <f>IF(OR((100%-$K$67)=0,$K72=0),0,($K72+($K$67-scenario_Comm!$K$21)*$K72/(100%-$K$67))*O72/$K72)</f>
        <v>1.4854862594702546E-3</v>
      </c>
      <c r="P82" s="66">
        <f>IF(OR((100%-$K$67)=0,$K72=0),0,($K72+($K$67-scenario_Comm!$K$21)*$K72/(100%-$K$67))*P72/$K72)</f>
        <v>5.1992019081458897E-3</v>
      </c>
      <c r="Q82" s="66">
        <f>IF(OR((100%-$K$67)=0,$K72=0),0,($K72+($K$67-scenario_Comm!$K$21)*$K72/(100%-$K$67))*Q72/$K72)</f>
        <v>2.2282293892053811E-2</v>
      </c>
      <c r="R82" s="66">
        <f>IF(OR((100%-$K$67)=0,$K72=0),0,($K72+($K$67-scenario_Comm!$K$21)*$K72/(100%-$K$67))*R72/$K72)</f>
        <v>1.4854862594702541E-2</v>
      </c>
      <c r="S82" s="66">
        <f>IF(OR((100%-$K$67)=0,$K72=0),0,($K72+($K$67-scenario_Comm!$K$21)*$K72/(100%-$K$67))*S72/$K72)</f>
        <v>1.1141146946026905E-2</v>
      </c>
      <c r="T82" s="66">
        <f>IF(OR((100%-$K$67)=0,$K72=0),0,($K72+($K$67-scenario_Comm!$K$21)*$K72/(100%-$K$67))*T72/$K72)</f>
        <v>7.4274312973512703E-3</v>
      </c>
      <c r="U82" s="66">
        <f>IF(OR((100%-$K$67)=0,$K72=0),0,($K72+($K$67-scenario_Comm!$K$21)*$K72/(100%-$K$67))*U72/$K72)</f>
        <v>4.4564587784107637E-3</v>
      </c>
      <c r="V82" s="66">
        <f>IF(OR((100%-$K$67)=0,$K72=0),0,($K72+($K$67-scenario_Comm!$K$21)*$K72/(100%-$K$67))*V72/$K72)</f>
        <v>2.9709725189405092E-3</v>
      </c>
      <c r="W82" s="66">
        <f>IF(OR((100%-$K$67)=0,$K72=0),0,($K72+($K$67-scenario_Comm!$K$21)*$K72/(100%-$K$67))*W72/$K72)</f>
        <v>2.2282293892053819E-3</v>
      </c>
      <c r="X82" s="66">
        <f>IF(OR((100%-$K$67)=0,$K72=0),0,($K72+($K$67-scenario_Comm!$K$21)*$K72/(100%-$K$67))*X72/$K72)</f>
        <v>1.4854862594702546E-3</v>
      </c>
      <c r="Y82" s="66">
        <f>IF(OR((100%-$K$67)=0,$K72=0),0,($K72+($K$67-scenario_Comm!$K$21)*$K72/(100%-$K$67))*Y72/$K72)</f>
        <v>7.4274312973511124E-4</v>
      </c>
      <c r="Z82" s="66">
        <f>IF(OR((100%-$K$67)=0,$K72=0),0,($K72+($K$67-scenario_Comm!$K$21)*$K72/(100%-$K$67))*Z72/$K72)</f>
        <v>0</v>
      </c>
      <c r="AA82" s="66">
        <f>IF(OR((100%-$K$67)=0,$K72=0),0,($K72+($K$67-scenario_Comm!$K$21)*$K72/(100%-$K$67))*AA72/$K72)</f>
        <v>0</v>
      </c>
      <c r="AB82" s="66">
        <f>IF(OR((100%-$K$67)=0,$K72=0),0,($K72+($K$67-scenario_Comm!$K$21)*$K72/(100%-$K$67))*AB72/$K72)</f>
        <v>0</v>
      </c>
      <c r="AC82" s="66">
        <f>IF(OR((100%-$K$67)=0,$K72=0),0,($K72+($K$67-scenario_Comm!$K$21)*$K72/(100%-$K$67))*AC72/$K72)</f>
        <v>0</v>
      </c>
      <c r="AD82" s="66">
        <f>IF(OR((100%-$K$67)=0,$K72=0),0,($K72+($K$67-scenario_Comm!$K$21)*$K72/(100%-$K$67))*AD72/$K72)</f>
        <v>0</v>
      </c>
      <c r="AE82" s="66">
        <f>IF(OR((100%-$K$67)=0,$K72=0),0,($K72+($K$67-scenario_Comm!$K$21)*$K72/(100%-$K$67))*AE72/$K72)</f>
        <v>0</v>
      </c>
      <c r="AF82" s="66">
        <f>IF(OR((100%-$K$67)=0,$K72=0),0,($K72+($K$67-scenario_Comm!$K$21)*$K72/(100%-$K$67))*AF72/$K72)</f>
        <v>0</v>
      </c>
      <c r="AG82" s="66">
        <f>IF(OR((100%-$K$67)=0,$K72=0),0,($K72+($K$67-scenario_Comm!$K$21)*$K72/(100%-$K$67))*AG72/$K72)</f>
        <v>0</v>
      </c>
      <c r="AH82" s="66">
        <f>IF(OR((100%-$K$67)=0,$K72=0),0,($K72+($K$67-scenario_Comm!$K$21)*$K72/(100%-$K$67))*AH72/$K72)</f>
        <v>0</v>
      </c>
      <c r="AI82" s="66">
        <f>IF(OR((100%-$K$67)=0,$K72=0),0,($K72+($K$67-scenario_Comm!$K$21)*$K72/(100%-$K$67))*AI72/$K72)</f>
        <v>0</v>
      </c>
      <c r="AJ82" s="66">
        <f>IF(OR((100%-$K$67)=0,$K72=0),0,($K72+($K$67-scenario_Comm!$K$21)*$K72/(100%-$K$67))*AJ72/$K72)</f>
        <v>0</v>
      </c>
      <c r="AK82" s="66">
        <f>IF(OR((100%-$K$67)=0,$K72=0),0,($K72+($K$67-scenario_Comm!$K$21)*$K72/(100%-$K$67))*AK72/$K72)</f>
        <v>0</v>
      </c>
      <c r="AL82" s="66">
        <f>IF(OR((100%-$K$67)=0,$K72=0),0,($K72+($K$67-scenario_Comm!$K$21)*$K72/(100%-$K$67))*AL72/$K72)</f>
        <v>0</v>
      </c>
      <c r="AM82" s="66">
        <f>IF(OR((100%-$K$67)=0,$K72=0),0,($K72+($K$67-scenario_Comm!$K$21)*$K72/(100%-$K$67))*AM72/$K72)</f>
        <v>0</v>
      </c>
      <c r="AN82" s="66">
        <f>IF(OR((100%-$K$67)=0,$K72=0),0,($K72+($K$67-scenario_Comm!$K$21)*$K72/(100%-$K$67))*AN72/$K72)</f>
        <v>0</v>
      </c>
      <c r="AO82" s="66">
        <f>IF(OR((100%-$K$67)=0,$K72=0),0,($K72+($K$67-scenario_Comm!$K$21)*$K72/(100%-$K$67))*AO72/$K72)</f>
        <v>0</v>
      </c>
      <c r="AP82" s="66">
        <f>IF(OR((100%-$K$67)=0,$K72=0),0,($K72+($K$67-scenario_Comm!$K$21)*$K72/(100%-$K$67))*AP72/$K72)</f>
        <v>0</v>
      </c>
      <c r="AQ82" s="67">
        <f>IF(OR((100%-$K$67)=0,$K72=0),0,($K72+($K$67-scenario_Comm!$K$21)*$K72/(100%-$K$67))*AQ72/$K72)</f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">
        <v>155</v>
      </c>
      <c r="D83" s="1"/>
      <c r="E83" s="1" t="s">
        <v>156</v>
      </c>
      <c r="F83" s="1"/>
      <c r="G83" s="1" t="s">
        <v>1</v>
      </c>
      <c r="H83" s="1"/>
      <c r="I83" s="1" t="s">
        <v>141</v>
      </c>
      <c r="J83" s="1"/>
      <c r="K83" s="7">
        <f t="shared" si="882"/>
        <v>0.8810885305397308</v>
      </c>
      <c r="L83" s="1"/>
      <c r="M83" s="1"/>
      <c r="N83" s="65">
        <f>IF(OR((100%-$K$67)=0,$K73=0),0,($K73+($K$67-scenario_Comm!$K$21)*$K72/(100%-$K$67))*N73/$K73)</f>
        <v>0</v>
      </c>
      <c r="O83" s="66">
        <f>IF(OR((100%-$K$67)=0,$K73=0),0,($K73+($K$67-scenario_Comm!$K$21)*$K72/(100%-$K$67))*O73/$K73)</f>
        <v>1.7621770610794622E-2</v>
      </c>
      <c r="P83" s="66">
        <f>IF(OR((100%-$K$67)=0,$K73=0),0,($K73+($K$67-scenario_Comm!$K$21)*$K72/(100%-$K$67))*P73/$K73)</f>
        <v>6.1676197137781177E-2</v>
      </c>
      <c r="Q83" s="66">
        <f>IF(OR((100%-$K$67)=0,$K73=0),0,($K73+($K$67-scenario_Comm!$K$21)*$K72/(100%-$K$67))*Q73/$K73)</f>
        <v>0.26432655916191933</v>
      </c>
      <c r="R83" s="66">
        <f>IF(OR((100%-$K$67)=0,$K73=0),0,($K73+($K$67-scenario_Comm!$K$21)*$K72/(100%-$K$67))*R73/$K73)</f>
        <v>0.17621770610794618</v>
      </c>
      <c r="S83" s="66">
        <f>IF(OR((100%-$K$67)=0,$K73=0),0,($K73+($K$67-scenario_Comm!$K$21)*$K72/(100%-$K$67))*S73/$K73)</f>
        <v>0.13216327958095966</v>
      </c>
      <c r="T83" s="66">
        <f>IF(OR((100%-$K$67)=0,$K73=0),0,($K73+($K$67-scenario_Comm!$K$21)*$K72/(100%-$K$67))*T73/$K73)</f>
        <v>8.8108853053973091E-2</v>
      </c>
      <c r="U83" s="66">
        <f>IF(OR((100%-$K$67)=0,$K73=0),0,($K73+($K$67-scenario_Comm!$K$21)*$K72/(100%-$K$67))*U73/$K73)</f>
        <v>5.2865311832383868E-2</v>
      </c>
      <c r="V83" s="66">
        <f>IF(OR((100%-$K$67)=0,$K73=0),0,($K73+($K$67-scenario_Comm!$K$21)*$K72/(100%-$K$67))*V73/$K73)</f>
        <v>3.5243541221589243E-2</v>
      </c>
      <c r="W83" s="66">
        <f>IF(OR((100%-$K$67)=0,$K73=0),0,($K73+($K$67-scenario_Comm!$K$21)*$K72/(100%-$K$67))*W73/$K73)</f>
        <v>2.6432655916191934E-2</v>
      </c>
      <c r="X83" s="66">
        <f>IF(OR((100%-$K$67)=0,$K73=0),0,($K73+($K$67-scenario_Comm!$K$21)*$K72/(100%-$K$67))*X73/$K73)</f>
        <v>1.7621770610794622E-2</v>
      </c>
      <c r="Y83" s="66">
        <f>IF(OR((100%-$K$67)=0,$K73=0),0,($K73+($K$67-scenario_Comm!$K$21)*$K72/(100%-$K$67))*Y73/$K73)</f>
        <v>8.8108853053971217E-3</v>
      </c>
      <c r="Z83" s="66">
        <f>IF(OR((100%-$K$67)=0,$K73=0),0,($K73+($K$67-scenario_Comm!$K$21)*$K72/(100%-$K$67))*Z73/$K73)</f>
        <v>0</v>
      </c>
      <c r="AA83" s="66">
        <f>IF(OR((100%-$K$67)=0,$K73=0),0,($K73+($K$67-scenario_Comm!$K$21)*$K72/(100%-$K$67))*AA73/$K73)</f>
        <v>0</v>
      </c>
      <c r="AB83" s="66">
        <f>IF(OR((100%-$K$67)=0,$K73=0),0,($K73+($K$67-scenario_Comm!$K$21)*$K72/(100%-$K$67))*AB73/$K73)</f>
        <v>0</v>
      </c>
      <c r="AC83" s="66">
        <f>IF(OR((100%-$K$67)=0,$K73=0),0,($K73+($K$67-scenario_Comm!$K$21)*$K72/(100%-$K$67))*AC73/$K73)</f>
        <v>0</v>
      </c>
      <c r="AD83" s="66">
        <f>IF(OR((100%-$K$67)=0,$K73=0),0,($K73+($K$67-scenario_Comm!$K$21)*$K72/(100%-$K$67))*AD73/$K73)</f>
        <v>0</v>
      </c>
      <c r="AE83" s="66">
        <f>IF(OR((100%-$K$67)=0,$K73=0),0,($K73+($K$67-scenario_Comm!$K$21)*$K72/(100%-$K$67))*AE73/$K73)</f>
        <v>0</v>
      </c>
      <c r="AF83" s="66">
        <f>IF(OR((100%-$K$67)=0,$K73=0),0,($K73+($K$67-scenario_Comm!$K$21)*$K72/(100%-$K$67))*AF73/$K73)</f>
        <v>0</v>
      </c>
      <c r="AG83" s="66">
        <f>IF(OR((100%-$K$67)=0,$K73=0),0,($K73+($K$67-scenario_Comm!$K$21)*$K72/(100%-$K$67))*AG73/$K73)</f>
        <v>0</v>
      </c>
      <c r="AH83" s="66">
        <f>IF(OR((100%-$K$67)=0,$K73=0),0,($K73+($K$67-scenario_Comm!$K$21)*$K72/(100%-$K$67))*AH73/$K73)</f>
        <v>0</v>
      </c>
      <c r="AI83" s="66">
        <f>IF(OR((100%-$K$67)=0,$K73=0),0,($K73+($K$67-scenario_Comm!$K$21)*$K72/(100%-$K$67))*AI73/$K73)</f>
        <v>0</v>
      </c>
      <c r="AJ83" s="66">
        <f>IF(OR((100%-$K$67)=0,$K73=0),0,($K73+($K$67-scenario_Comm!$K$21)*$K72/(100%-$K$67))*AJ73/$K73)</f>
        <v>0</v>
      </c>
      <c r="AK83" s="66">
        <f>IF(OR((100%-$K$67)=0,$K73=0),0,($K73+($K$67-scenario_Comm!$K$21)*$K72/(100%-$K$67))*AK73/$K73)</f>
        <v>0</v>
      </c>
      <c r="AL83" s="66">
        <f>IF(OR((100%-$K$67)=0,$K73=0),0,($K73+($K$67-scenario_Comm!$K$21)*$K72/(100%-$K$67))*AL73/$K73)</f>
        <v>0</v>
      </c>
      <c r="AM83" s="66">
        <f>IF(OR((100%-$K$67)=0,$K73=0),0,($K73+($K$67-scenario_Comm!$K$21)*$K72/(100%-$K$67))*AM73/$K73)</f>
        <v>0</v>
      </c>
      <c r="AN83" s="66">
        <f>IF(OR((100%-$K$67)=0,$K73=0),0,($K73+($K$67-scenario_Comm!$K$21)*$K72/(100%-$K$67))*AN73/$K73)</f>
        <v>0</v>
      </c>
      <c r="AO83" s="66">
        <f>IF(OR((100%-$K$67)=0,$K73=0),0,($K73+($K$67-scenario_Comm!$K$21)*$K72/(100%-$K$67))*AO73/$K73)</f>
        <v>0</v>
      </c>
      <c r="AP83" s="66">
        <f>IF(OR((100%-$K$67)=0,$K73=0),0,($K73+($K$67-scenario_Comm!$K$21)*$K72/(100%-$K$67))*AP73/$K73)</f>
        <v>0</v>
      </c>
      <c r="AQ83" s="67">
        <f>IF(OR((100%-$K$67)=0,$K73=0),0,($K73+($K$67-scenario_Comm!$K$21)*$K72/(100%-$K$67))*AQ73/$K73)</f>
        <v>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1" t="s">
        <v>157</v>
      </c>
      <c r="D84" s="1"/>
      <c r="E84" s="1" t="s">
        <v>158</v>
      </c>
      <c r="F84" s="1"/>
      <c r="G84" s="1" t="s">
        <v>1</v>
      </c>
      <c r="H84" s="1"/>
      <c r="I84" s="1" t="s">
        <v>141</v>
      </c>
      <c r="J84" s="1"/>
      <c r="K84" s="7">
        <f t="shared" si="882"/>
        <v>0.19018578243378179</v>
      </c>
      <c r="L84" s="1"/>
      <c r="M84" s="1"/>
      <c r="N84" s="65">
        <f>IF(OR((100%-$K$67)=0,$K74=0),0,($K74+($K$67-scenario_Comm!$K$21)*$K74/(100%-$K$67))*N74/$K74)</f>
        <v>0</v>
      </c>
      <c r="O84" s="66">
        <f>IF(OR((100%-$K$67)=0,$K74=0),0,($K74+($K$67-scenario_Comm!$K$21)*$K74/(100%-$K$67))*O74/$K74)</f>
        <v>1.9018578243378179E-3</v>
      </c>
      <c r="P84" s="66">
        <f>IF(OR((100%-$K$67)=0,$K74=0),0,($K74+($K$67-scenario_Comm!$K$21)*$K74/(100%-$K$67))*P74/$K74)</f>
        <v>3.8037156486756358E-3</v>
      </c>
      <c r="Q84" s="66">
        <f>IF(OR((100%-$K$67)=0,$K74=0),0,($K74+($K$67-scenario_Comm!$K$21)*$K74/(100%-$K$67))*Q74/$K74)</f>
        <v>9.50928912168909E-3</v>
      </c>
      <c r="R84" s="66">
        <f>IF(OR((100%-$K$67)=0,$K74=0),0,($K74+($K$67-scenario_Comm!$K$21)*$K74/(100%-$K$67))*R74/$K74)</f>
        <v>1.901857824337818E-2</v>
      </c>
      <c r="S84" s="66">
        <f>IF(OR((100%-$K$67)=0,$K74=0),0,($K74+($K$67-scenario_Comm!$K$21)*$K74/(100%-$K$67))*S74/$K74)</f>
        <v>2.8527867365067267E-2</v>
      </c>
      <c r="T84" s="66">
        <f>IF(OR((100%-$K$67)=0,$K74=0),0,($K74+($K$67-scenario_Comm!$K$21)*$K74/(100%-$K$67))*T74/$K74)</f>
        <v>3.803715648675636E-2</v>
      </c>
      <c r="U84" s="66">
        <f>IF(OR((100%-$K$67)=0,$K74=0),0,($K74+($K$67-scenario_Comm!$K$21)*$K74/(100%-$K$67))*U74/$K74)</f>
        <v>2.2822293892053817E-2</v>
      </c>
      <c r="V84" s="66">
        <f>IF(OR((100%-$K$67)=0,$K74=0),0,($K74+($K$67-scenario_Comm!$K$21)*$K74/(100%-$K$67))*V74/$K74)</f>
        <v>1.3313004770364725E-2</v>
      </c>
      <c r="W84" s="66">
        <f>IF(OR((100%-$K$67)=0,$K74=0),0,($K74+($K$67-scenario_Comm!$K$21)*$K74/(100%-$K$67))*W74/$K74)</f>
        <v>9.50928912168909E-3</v>
      </c>
      <c r="X84" s="66">
        <f>IF(OR((100%-$K$67)=0,$K74=0),0,($K74+($K$67-scenario_Comm!$K$21)*$K74/(100%-$K$67))*X74/$K74)</f>
        <v>9.50928912168909E-3</v>
      </c>
      <c r="Y84" s="66">
        <f>IF(OR((100%-$K$67)=0,$K74=0),0,($K74+($K$67-scenario_Comm!$K$21)*$K74/(100%-$K$67))*Y74/$K74)</f>
        <v>5.7055734730134542E-3</v>
      </c>
      <c r="Z84" s="66">
        <f>IF(OR((100%-$K$67)=0,$K74=0),0,($K74+($K$67-scenario_Comm!$K$21)*$K74/(100%-$K$67))*Z74/$K74)</f>
        <v>3.8037156486756358E-3</v>
      </c>
      <c r="AA84" s="66">
        <f>IF(OR((100%-$K$67)=0,$K74=0),0,($K74+($K$67-scenario_Comm!$K$21)*$K74/(100%-$K$67))*AA74/$K74)</f>
        <v>3.8037156486756358E-3</v>
      </c>
      <c r="AB84" s="66">
        <f>IF(OR((100%-$K$67)=0,$K74=0),0,($K74+($K$67-scenario_Comm!$K$21)*$K74/(100%-$K$67))*AB74/$K74)</f>
        <v>1.9018578243378179E-3</v>
      </c>
      <c r="AC84" s="66">
        <f>IF(OR((100%-$K$67)=0,$K74=0),0,($K74+($K$67-scenario_Comm!$K$21)*$K74/(100%-$K$67))*AC74/$K74)</f>
        <v>1.9018578243378179E-3</v>
      </c>
      <c r="AD84" s="66">
        <f>IF(OR((100%-$K$67)=0,$K74=0),0,($K74+($K$67-scenario_Comm!$K$21)*$K74/(100%-$K$67))*AD74/$K74)</f>
        <v>1.9018578243378179E-3</v>
      </c>
      <c r="AE84" s="66">
        <f>IF(OR((100%-$K$67)=0,$K74=0),0,($K74+($K$67-scenario_Comm!$K$21)*$K74/(100%-$K$67))*AE74/$K74)</f>
        <v>1.9018578243378179E-3</v>
      </c>
      <c r="AF84" s="66">
        <f>IF(OR((100%-$K$67)=0,$K74=0),0,($K74+($K$67-scenario_Comm!$K$21)*$K74/(100%-$K$67))*AF74/$K74)</f>
        <v>1.9018578243378179E-3</v>
      </c>
      <c r="AG84" s="66">
        <f>IF(OR((100%-$K$67)=0,$K74=0),0,($K74+($K$67-scenario_Comm!$K$21)*$K74/(100%-$K$67))*AG74/$K74)</f>
        <v>1.9018578243378179E-3</v>
      </c>
      <c r="AH84" s="66">
        <f>IF(OR((100%-$K$67)=0,$K74=0),0,($K74+($K$67-scenario_Comm!$K$21)*$K74/(100%-$K$67))*AH74/$K74)</f>
        <v>1.9018578243378179E-3</v>
      </c>
      <c r="AI84" s="66">
        <f>IF(OR((100%-$K$67)=0,$K74=0),0,($K74+($K$67-scenario_Comm!$K$21)*$K74/(100%-$K$67))*AI74/$K74)</f>
        <v>1.9018578243378179E-3</v>
      </c>
      <c r="AJ84" s="66">
        <f>IF(OR((100%-$K$67)=0,$K74=0),0,($K74+($K$67-scenario_Comm!$K$21)*$K74/(100%-$K$67))*AJ74/$K74)</f>
        <v>1.9018578243378179E-3</v>
      </c>
      <c r="AK84" s="66">
        <f>IF(OR((100%-$K$67)=0,$K74=0),0,($K74+($K$67-scenario_Comm!$K$21)*$K74/(100%-$K$67))*AK74/$K74)</f>
        <v>1.9018578243378179E-3</v>
      </c>
      <c r="AL84" s="66">
        <f>IF(OR((100%-$K$67)=0,$K74=0),0,($K74+($K$67-scenario_Comm!$K$21)*$K74/(100%-$K$67))*AL74/$K74)</f>
        <v>1.9018578243377776E-3</v>
      </c>
      <c r="AM84" s="66">
        <f>IF(OR((100%-$K$67)=0,$K74=0),0,($K74+($K$67-scenario_Comm!$K$21)*$K74/(100%-$K$67))*AM74/$K74)</f>
        <v>0</v>
      </c>
      <c r="AN84" s="66">
        <f>IF(OR((100%-$K$67)=0,$K74=0),0,($K74+($K$67-scenario_Comm!$K$21)*$K74/(100%-$K$67))*AN74/$K74)</f>
        <v>0</v>
      </c>
      <c r="AO84" s="66">
        <f>IF(OR((100%-$K$67)=0,$K74=0),0,($K74+($K$67-scenario_Comm!$K$21)*$K74/(100%-$K$67))*AO74/$K74)</f>
        <v>0</v>
      </c>
      <c r="AP84" s="66">
        <f>IF(OR((100%-$K$67)=0,$K74=0),0,($K74+($K$67-scenario_Comm!$K$21)*$K74/(100%-$K$67))*AP74/$K74)</f>
        <v>0</v>
      </c>
      <c r="AQ84" s="67">
        <f>IF(OR((100%-$K$67)=0,$K74=0),0,($K74+($K$67-scenario_Comm!$K$21)*$K74/(100%-$K$67))*AQ74/$K74)</f>
        <v>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x14ac:dyDescent="0.2">
      <c r="A85" s="1"/>
      <c r="B85" s="1"/>
      <c r="C85" s="1" t="s">
        <v>159</v>
      </c>
      <c r="D85" s="1"/>
      <c r="E85" s="1" t="s">
        <v>160</v>
      </c>
      <c r="F85" s="1"/>
      <c r="G85" s="1" t="s">
        <v>1</v>
      </c>
      <c r="H85" s="1"/>
      <c r="I85" s="1" t="s">
        <v>141</v>
      </c>
      <c r="J85" s="1"/>
      <c r="K85" s="7">
        <f t="shared" si="882"/>
        <v>1.4999999999999999E-2</v>
      </c>
      <c r="L85" s="1"/>
      <c r="M85" s="1"/>
      <c r="N85" s="65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3.0000000000000001E-3</v>
      </c>
      <c r="AN85" s="66">
        <v>3.0000000000000001E-3</v>
      </c>
      <c r="AO85" s="66">
        <v>3.0000000000000001E-3</v>
      </c>
      <c r="AP85" s="66">
        <v>3.0000000000000001E-3</v>
      </c>
      <c r="AQ85" s="67">
        <v>3.0000000000000001E-3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</row>
    <row r="86" spans="1:38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1"/>
      <c r="L86" s="1"/>
      <c r="M86" s="1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82"/>
      <c r="D87" s="1"/>
      <c r="E87" s="182" t="s">
        <v>162</v>
      </c>
      <c r="F87" s="1"/>
      <c r="G87" s="182" t="s">
        <v>2</v>
      </c>
      <c r="H87" s="1"/>
      <c r="I87" s="182"/>
      <c r="J87" s="1"/>
      <c r="K87" s="183"/>
      <c r="L87" s="1"/>
      <c r="M87" s="1"/>
      <c r="N87" s="128">
        <v>30</v>
      </c>
      <c r="O87" s="128">
        <f>N87-1</f>
        <v>29</v>
      </c>
      <c r="P87" s="128">
        <f t="shared" ref="P87" si="883">O87-1</f>
        <v>28</v>
      </c>
      <c r="Q87" s="128">
        <f t="shared" ref="Q87" si="884">P87-1</f>
        <v>27</v>
      </c>
      <c r="R87" s="128">
        <f t="shared" ref="R87" si="885">Q87-1</f>
        <v>26</v>
      </c>
      <c r="S87" s="128">
        <f t="shared" ref="S87" si="886">R87-1</f>
        <v>25</v>
      </c>
      <c r="T87" s="128">
        <f t="shared" ref="T87" si="887">S87-1</f>
        <v>24</v>
      </c>
      <c r="U87" s="128">
        <f t="shared" ref="U87" si="888">T87-1</f>
        <v>23</v>
      </c>
      <c r="V87" s="128">
        <f t="shared" ref="V87" si="889">U87-1</f>
        <v>22</v>
      </c>
      <c r="W87" s="128">
        <f t="shared" ref="W87" si="890">V87-1</f>
        <v>21</v>
      </c>
      <c r="X87" s="128">
        <f t="shared" ref="X87" si="891">W87-1</f>
        <v>20</v>
      </c>
      <c r="Y87" s="128">
        <f t="shared" ref="Y87" si="892">X87-1</f>
        <v>19</v>
      </c>
      <c r="Z87" s="128">
        <f t="shared" ref="Z87" si="893">Y87-1</f>
        <v>18</v>
      </c>
      <c r="AA87" s="128">
        <f t="shared" ref="AA87" si="894">Z87-1</f>
        <v>17</v>
      </c>
      <c r="AB87" s="128">
        <f t="shared" ref="AB87" si="895">AA87-1</f>
        <v>16</v>
      </c>
      <c r="AC87" s="128">
        <f t="shared" ref="AC87" si="896">AB87-1</f>
        <v>15</v>
      </c>
      <c r="AD87" s="128">
        <f t="shared" ref="AD87" si="897">AC87-1</f>
        <v>14</v>
      </c>
      <c r="AE87" s="128">
        <f t="shared" ref="AE87" si="898">AD87-1</f>
        <v>13</v>
      </c>
      <c r="AF87" s="128">
        <f t="shared" ref="AF87" si="899">AE87-1</f>
        <v>12</v>
      </c>
      <c r="AG87" s="128">
        <f t="shared" ref="AG87" si="900">AF87-1</f>
        <v>11</v>
      </c>
      <c r="AH87" s="128">
        <f t="shared" ref="AH87" si="901">AG87-1</f>
        <v>10</v>
      </c>
      <c r="AI87" s="128">
        <f t="shared" ref="AI87" si="902">AH87-1</f>
        <v>9</v>
      </c>
      <c r="AJ87" s="128">
        <f t="shared" ref="AJ87" si="903">AI87-1</f>
        <v>8</v>
      </c>
      <c r="AK87" s="128">
        <f t="shared" ref="AK87" si="904">AJ87-1</f>
        <v>7</v>
      </c>
      <c r="AL87" s="128">
        <f t="shared" ref="AL87" si="905">AK87-1</f>
        <v>6</v>
      </c>
      <c r="AM87" s="128">
        <f t="shared" ref="AM87" si="906">AL87-1</f>
        <v>5</v>
      </c>
      <c r="AN87" s="128">
        <f t="shared" ref="AN87" si="907">AM87-1</f>
        <v>4</v>
      </c>
      <c r="AO87" s="128">
        <f t="shared" ref="AO87" si="908">AN87-1</f>
        <v>3</v>
      </c>
      <c r="AP87" s="128">
        <f t="shared" ref="AP87" si="909">AO87-1</f>
        <v>2</v>
      </c>
      <c r="AQ87" s="128">
        <f t="shared" ref="AQ87" si="910">AP87-1</f>
        <v>1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 t="s">
        <v>346</v>
      </c>
      <c r="D88" s="1"/>
      <c r="E88" s="1"/>
      <c r="F88" s="1"/>
      <c r="G88" s="1"/>
      <c r="H88" s="1"/>
      <c r="I88" s="1"/>
      <c r="J88" s="1"/>
      <c r="K88" s="8"/>
      <c r="L88" s="1"/>
      <c r="M88" s="1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tr">
        <f>C77</f>
        <v>FinFF</v>
      </c>
      <c r="D89" s="1"/>
      <c r="E89" s="1" t="str">
        <f t="shared" ref="E89:E97" si="911">E77</f>
        <v>Финансовый фулфилмент, доставлено и продано, распределение по дням</v>
      </c>
      <c r="F89" s="1"/>
      <c r="G89" s="1" t="s">
        <v>1</v>
      </c>
      <c r="H89" s="1"/>
      <c r="I89" s="1" t="s">
        <v>142</v>
      </c>
      <c r="J89" s="1"/>
      <c r="K89" s="7">
        <f t="shared" ref="K89:K97" si="912">SUM(N89:NO89)</f>
        <v>0.69090274810594909</v>
      </c>
      <c r="L89" s="1"/>
      <c r="M89" s="1"/>
      <c r="N89" s="65">
        <f>SUMIFS(77:77,$65:$65,N$87)</f>
        <v>0</v>
      </c>
      <c r="O89" s="66">
        <f t="shared" ref="O89:AQ89" si="913">SUMIFS(77:77,$65:$65,O$87)</f>
        <v>0</v>
      </c>
      <c r="P89" s="66">
        <f t="shared" si="913"/>
        <v>0</v>
      </c>
      <c r="Q89" s="66">
        <f t="shared" si="913"/>
        <v>0</v>
      </c>
      <c r="R89" s="66">
        <f t="shared" si="913"/>
        <v>0</v>
      </c>
      <c r="S89" s="66">
        <f t="shared" si="913"/>
        <v>0</v>
      </c>
      <c r="T89" s="66">
        <f t="shared" si="913"/>
        <v>0</v>
      </c>
      <c r="U89" s="66">
        <f t="shared" si="913"/>
        <v>0</v>
      </c>
      <c r="V89" s="66">
        <f t="shared" si="913"/>
        <v>0</v>
      </c>
      <c r="W89" s="66">
        <f t="shared" si="913"/>
        <v>4.0404872034248852E-3</v>
      </c>
      <c r="X89" s="66">
        <f t="shared" si="913"/>
        <v>0</v>
      </c>
      <c r="Y89" s="66">
        <f t="shared" si="913"/>
        <v>8.2007008866131353E-4</v>
      </c>
      <c r="Z89" s="66">
        <f t="shared" si="913"/>
        <v>1.3956204231977552E-3</v>
      </c>
      <c r="AA89" s="66">
        <f t="shared" si="913"/>
        <v>8.6529592192615963E-4</v>
      </c>
      <c r="AB89" s="66">
        <f t="shared" si="913"/>
        <v>3.8593962113063107E-3</v>
      </c>
      <c r="AC89" s="66">
        <f t="shared" si="913"/>
        <v>2.7897395739219879E-3</v>
      </c>
      <c r="AD89" s="66">
        <f t="shared" si="913"/>
        <v>1.9732350073852888E-3</v>
      </c>
      <c r="AE89" s="66">
        <f t="shared" si="913"/>
        <v>2.1074487665181427E-2</v>
      </c>
      <c r="AF89" s="66">
        <f t="shared" si="913"/>
        <v>9.6109587164277307E-3</v>
      </c>
      <c r="AG89" s="66">
        <f t="shared" si="913"/>
        <v>5.9197050221558665E-3</v>
      </c>
      <c r="AH89" s="66">
        <f t="shared" si="913"/>
        <v>1.3830241841677289E-2</v>
      </c>
      <c r="AI89" s="66">
        <f t="shared" si="913"/>
        <v>1.7341948977887715E-2</v>
      </c>
      <c r="AJ89" s="66">
        <f t="shared" si="913"/>
        <v>1.4417627833076844E-2</v>
      </c>
      <c r="AK89" s="66">
        <f t="shared" si="913"/>
        <v>2.5912361668487982E-2</v>
      </c>
      <c r="AL89" s="66">
        <f t="shared" si="913"/>
        <v>3.3072973479082834E-2</v>
      </c>
      <c r="AM89" s="66">
        <f t="shared" si="913"/>
        <v>6.9689474502747706E-2</v>
      </c>
      <c r="AN89" s="66">
        <f t="shared" si="913"/>
        <v>8.1915972641632251E-2</v>
      </c>
      <c r="AO89" s="66">
        <f t="shared" si="913"/>
        <v>0.10903261005020536</v>
      </c>
      <c r="AP89" s="66">
        <f t="shared" si="913"/>
        <v>0.27334054127756235</v>
      </c>
      <c r="AQ89" s="67">
        <f t="shared" si="913"/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tr">
        <f t="shared" ref="C90:C97" si="914">C78</f>
        <v>%1CGMV</v>
      </c>
      <c r="D90" s="1"/>
      <c r="E90" s="1" t="str">
        <f t="shared" si="911"/>
        <v>1-ый уровень отмен заказов в деньгах, распределение по дням</v>
      </c>
      <c r="F90" s="1"/>
      <c r="G90" s="1" t="s">
        <v>1</v>
      </c>
      <c r="H90" s="1"/>
      <c r="I90" s="1" t="s">
        <v>142</v>
      </c>
      <c r="J90" s="1"/>
      <c r="K90" s="7">
        <f t="shared" si="912"/>
        <v>4.4637156486756355E-2</v>
      </c>
      <c r="L90" s="1"/>
      <c r="M90" s="1"/>
      <c r="N90" s="65">
        <f t="shared" ref="N90:AQ90" si="915">SUMIFS(78:78,$65:$65,N$87)</f>
        <v>0</v>
      </c>
      <c r="O90" s="66">
        <f t="shared" si="915"/>
        <v>0</v>
      </c>
      <c r="P90" s="66">
        <f t="shared" si="915"/>
        <v>0</v>
      </c>
      <c r="Q90" s="66">
        <f t="shared" si="915"/>
        <v>0</v>
      </c>
      <c r="R90" s="66">
        <f t="shared" si="915"/>
        <v>0</v>
      </c>
      <c r="S90" s="66">
        <f t="shared" si="915"/>
        <v>0</v>
      </c>
      <c r="T90" s="66">
        <f t="shared" si="915"/>
        <v>0</v>
      </c>
      <c r="U90" s="66">
        <f t="shared" si="915"/>
        <v>0</v>
      </c>
      <c r="V90" s="66">
        <f t="shared" si="915"/>
        <v>0</v>
      </c>
      <c r="W90" s="66">
        <f t="shared" si="915"/>
        <v>0</v>
      </c>
      <c r="X90" s="66">
        <f t="shared" si="915"/>
        <v>0</v>
      </c>
      <c r="Y90" s="66">
        <f t="shared" si="915"/>
        <v>0</v>
      </c>
      <c r="Z90" s="66">
        <f t="shared" si="915"/>
        <v>0</v>
      </c>
      <c r="AA90" s="66">
        <f t="shared" si="915"/>
        <v>0</v>
      </c>
      <c r="AB90" s="66">
        <f t="shared" si="915"/>
        <v>0</v>
      </c>
      <c r="AC90" s="66">
        <f t="shared" si="915"/>
        <v>0</v>
      </c>
      <c r="AD90" s="66">
        <f t="shared" si="915"/>
        <v>0</v>
      </c>
      <c r="AE90" s="66">
        <f t="shared" si="915"/>
        <v>0</v>
      </c>
      <c r="AF90" s="66">
        <f t="shared" si="915"/>
        <v>0</v>
      </c>
      <c r="AG90" s="66">
        <f t="shared" si="915"/>
        <v>0</v>
      </c>
      <c r="AH90" s="66">
        <f t="shared" si="915"/>
        <v>0</v>
      </c>
      <c r="AI90" s="66">
        <f t="shared" si="915"/>
        <v>0</v>
      </c>
      <c r="AJ90" s="66">
        <f t="shared" si="915"/>
        <v>0</v>
      </c>
      <c r="AK90" s="66">
        <f t="shared" si="915"/>
        <v>0</v>
      </c>
      <c r="AL90" s="66">
        <f t="shared" si="915"/>
        <v>0</v>
      </c>
      <c r="AM90" s="66">
        <f t="shared" si="915"/>
        <v>0</v>
      </c>
      <c r="AN90" s="66">
        <f t="shared" si="915"/>
        <v>8.9274312973513267E-4</v>
      </c>
      <c r="AO90" s="66">
        <f t="shared" si="915"/>
        <v>3.5709725189405086E-3</v>
      </c>
      <c r="AP90" s="66">
        <f t="shared" si="915"/>
        <v>2.6782293892053808E-2</v>
      </c>
      <c r="AQ90" s="67">
        <f t="shared" si="915"/>
        <v>1.3391146946026904E-2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tr">
        <f t="shared" si="914"/>
        <v>COV</v>
      </c>
      <c r="D91" s="1"/>
      <c r="E91" s="1" t="str">
        <f t="shared" si="911"/>
        <v>Стоимость подтвержденных заказов, распределение по дням</v>
      </c>
      <c r="F91" s="1"/>
      <c r="G91" s="1" t="s">
        <v>1</v>
      </c>
      <c r="H91" s="1"/>
      <c r="I91" s="1" t="s">
        <v>142</v>
      </c>
      <c r="J91" s="1"/>
      <c r="K91" s="7">
        <f t="shared" si="912"/>
        <v>0.95536284351324385</v>
      </c>
      <c r="L91" s="1"/>
      <c r="M91" s="1"/>
      <c r="N91" s="65">
        <f>SUMIFS(79:79,$65:$65,N$87)</f>
        <v>0</v>
      </c>
      <c r="O91" s="66">
        <f t="shared" ref="O91:AQ91" si="916">SUMIFS(79:79,$65:$65,O$87)</f>
        <v>0</v>
      </c>
      <c r="P91" s="66">
        <f t="shared" si="916"/>
        <v>0</v>
      </c>
      <c r="Q91" s="66">
        <f t="shared" si="916"/>
        <v>0</v>
      </c>
      <c r="R91" s="66">
        <f t="shared" si="916"/>
        <v>0</v>
      </c>
      <c r="S91" s="66">
        <f t="shared" si="916"/>
        <v>0</v>
      </c>
      <c r="T91" s="66">
        <f t="shared" si="916"/>
        <v>0</v>
      </c>
      <c r="U91" s="66">
        <f t="shared" si="916"/>
        <v>0</v>
      </c>
      <c r="V91" s="66">
        <f t="shared" si="916"/>
        <v>0</v>
      </c>
      <c r="W91" s="66">
        <f t="shared" si="916"/>
        <v>0</v>
      </c>
      <c r="X91" s="66">
        <f t="shared" si="916"/>
        <v>0</v>
      </c>
      <c r="Y91" s="66">
        <f t="shared" si="916"/>
        <v>0</v>
      </c>
      <c r="Z91" s="66">
        <f t="shared" si="916"/>
        <v>0</v>
      </c>
      <c r="AA91" s="66">
        <f t="shared" si="916"/>
        <v>0</v>
      </c>
      <c r="AB91" s="66">
        <f t="shared" si="916"/>
        <v>0</v>
      </c>
      <c r="AC91" s="66">
        <f t="shared" si="916"/>
        <v>0</v>
      </c>
      <c r="AD91" s="66">
        <f t="shared" si="916"/>
        <v>0</v>
      </c>
      <c r="AE91" s="66">
        <f t="shared" si="916"/>
        <v>0</v>
      </c>
      <c r="AF91" s="66">
        <f t="shared" si="916"/>
        <v>0</v>
      </c>
      <c r="AG91" s="66">
        <f t="shared" si="916"/>
        <v>0</v>
      </c>
      <c r="AH91" s="66">
        <f t="shared" si="916"/>
        <v>0</v>
      </c>
      <c r="AI91" s="66">
        <f t="shared" si="916"/>
        <v>0</v>
      </c>
      <c r="AJ91" s="66">
        <f t="shared" si="916"/>
        <v>0</v>
      </c>
      <c r="AK91" s="66">
        <f t="shared" si="916"/>
        <v>0</v>
      </c>
      <c r="AL91" s="66">
        <f t="shared" si="916"/>
        <v>0</v>
      </c>
      <c r="AM91" s="66">
        <f t="shared" si="916"/>
        <v>0</v>
      </c>
      <c r="AN91" s="66">
        <f t="shared" si="916"/>
        <v>1.9107256870264998E-2</v>
      </c>
      <c r="AO91" s="66">
        <f t="shared" si="916"/>
        <v>7.6429027481059494E-2</v>
      </c>
      <c r="AP91" s="66">
        <f t="shared" si="916"/>
        <v>0.5732177061079462</v>
      </c>
      <c r="AQ91" s="67">
        <f t="shared" si="916"/>
        <v>0.2866088530539731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tr">
        <f t="shared" si="914"/>
        <v>%2CGMV</v>
      </c>
      <c r="D92" s="1"/>
      <c r="E92" s="1" t="str">
        <f t="shared" si="911"/>
        <v>2-ой уровень отмен заказов в деньгах, распределение по дням</v>
      </c>
      <c r="F92" s="1"/>
      <c r="G92" s="1" t="s">
        <v>1</v>
      </c>
      <c r="H92" s="1"/>
      <c r="I92" s="1" t="s">
        <v>142</v>
      </c>
      <c r="J92" s="1"/>
      <c r="K92" s="7">
        <f t="shared" si="912"/>
        <v>0</v>
      </c>
      <c r="L92" s="1"/>
      <c r="M92" s="1"/>
      <c r="N92" s="65">
        <f>SUMIFS(80:80,$65:$65,N$87)</f>
        <v>0</v>
      </c>
      <c r="O92" s="66">
        <f t="shared" ref="O92:AQ92" si="917">SUMIFS(80:80,$65:$65,O$87)</f>
        <v>0</v>
      </c>
      <c r="P92" s="66">
        <f t="shared" si="917"/>
        <v>0</v>
      </c>
      <c r="Q92" s="66">
        <f t="shared" si="917"/>
        <v>0</v>
      </c>
      <c r="R92" s="66">
        <f t="shared" si="917"/>
        <v>0</v>
      </c>
      <c r="S92" s="66">
        <f t="shared" si="917"/>
        <v>0</v>
      </c>
      <c r="T92" s="66">
        <f t="shared" si="917"/>
        <v>0</v>
      </c>
      <c r="U92" s="66">
        <f t="shared" si="917"/>
        <v>0</v>
      </c>
      <c r="V92" s="66">
        <f t="shared" si="917"/>
        <v>0</v>
      </c>
      <c r="W92" s="66">
        <f t="shared" si="917"/>
        <v>0</v>
      </c>
      <c r="X92" s="66">
        <f t="shared" si="917"/>
        <v>0</v>
      </c>
      <c r="Y92" s="66">
        <f t="shared" si="917"/>
        <v>0</v>
      </c>
      <c r="Z92" s="66">
        <f t="shared" si="917"/>
        <v>0</v>
      </c>
      <c r="AA92" s="66">
        <f t="shared" si="917"/>
        <v>0</v>
      </c>
      <c r="AB92" s="66">
        <f t="shared" si="917"/>
        <v>0</v>
      </c>
      <c r="AC92" s="66">
        <f t="shared" si="917"/>
        <v>0</v>
      </c>
      <c r="AD92" s="66">
        <f t="shared" si="917"/>
        <v>0</v>
      </c>
      <c r="AE92" s="66">
        <f t="shared" si="917"/>
        <v>0</v>
      </c>
      <c r="AF92" s="66">
        <f t="shared" si="917"/>
        <v>0</v>
      </c>
      <c r="AG92" s="66">
        <f t="shared" si="917"/>
        <v>0</v>
      </c>
      <c r="AH92" s="66">
        <f t="shared" si="917"/>
        <v>0</v>
      </c>
      <c r="AI92" s="66">
        <f t="shared" si="917"/>
        <v>0</v>
      </c>
      <c r="AJ92" s="66">
        <f t="shared" si="917"/>
        <v>0</v>
      </c>
      <c r="AK92" s="66">
        <f t="shared" si="917"/>
        <v>0</v>
      </c>
      <c r="AL92" s="66">
        <f t="shared" si="917"/>
        <v>0</v>
      </c>
      <c r="AM92" s="66">
        <f t="shared" si="917"/>
        <v>0</v>
      </c>
      <c r="AN92" s="66">
        <f t="shared" si="917"/>
        <v>0</v>
      </c>
      <c r="AO92" s="66">
        <f t="shared" si="917"/>
        <v>0</v>
      </c>
      <c r="AP92" s="66">
        <f t="shared" si="917"/>
        <v>0</v>
      </c>
      <c r="AQ92" s="67">
        <f t="shared" si="917"/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tr">
        <f t="shared" si="914"/>
        <v>OPV</v>
      </c>
      <c r="D93" s="1"/>
      <c r="E93" s="1" t="str">
        <f t="shared" si="911"/>
        <v>Стоимость заказов в складской сборке, распределение по дням</v>
      </c>
      <c r="F93" s="1"/>
      <c r="G93" s="1" t="s">
        <v>1</v>
      </c>
      <c r="H93" s="1"/>
      <c r="I93" s="1" t="s">
        <v>142</v>
      </c>
      <c r="J93" s="1"/>
      <c r="K93" s="7">
        <f t="shared" si="912"/>
        <v>0.95536284351324352</v>
      </c>
      <c r="L93" s="1"/>
      <c r="M93" s="1"/>
      <c r="N93" s="65">
        <f>SUMIFS(81:81,$65:$65,N$87)</f>
        <v>0</v>
      </c>
      <c r="O93" s="66">
        <f t="shared" ref="O93:AQ93" si="918">SUMIFS(81:81,$65:$65,O$87)</f>
        <v>0</v>
      </c>
      <c r="P93" s="66">
        <f t="shared" si="918"/>
        <v>0</v>
      </c>
      <c r="Q93" s="66">
        <f t="shared" si="918"/>
        <v>0</v>
      </c>
      <c r="R93" s="66">
        <f t="shared" si="918"/>
        <v>0</v>
      </c>
      <c r="S93" s="66">
        <f t="shared" si="918"/>
        <v>0</v>
      </c>
      <c r="T93" s="66">
        <f t="shared" si="918"/>
        <v>0</v>
      </c>
      <c r="U93" s="66">
        <f t="shared" si="918"/>
        <v>0</v>
      </c>
      <c r="V93" s="66">
        <f t="shared" si="918"/>
        <v>0</v>
      </c>
      <c r="W93" s="66">
        <f t="shared" si="918"/>
        <v>0</v>
      </c>
      <c r="X93" s="66">
        <f t="shared" si="918"/>
        <v>0</v>
      </c>
      <c r="Y93" s="66">
        <f t="shared" si="918"/>
        <v>0</v>
      </c>
      <c r="Z93" s="66">
        <f t="shared" si="918"/>
        <v>0</v>
      </c>
      <c r="AA93" s="66">
        <f t="shared" si="918"/>
        <v>0</v>
      </c>
      <c r="AB93" s="66">
        <f t="shared" si="918"/>
        <v>0</v>
      </c>
      <c r="AC93" s="66">
        <f t="shared" si="918"/>
        <v>0</v>
      </c>
      <c r="AD93" s="66">
        <f t="shared" si="918"/>
        <v>0</v>
      </c>
      <c r="AE93" s="66">
        <f t="shared" si="918"/>
        <v>0</v>
      </c>
      <c r="AF93" s="66">
        <f t="shared" si="918"/>
        <v>0</v>
      </c>
      <c r="AG93" s="66">
        <f t="shared" si="918"/>
        <v>0</v>
      </c>
      <c r="AH93" s="66">
        <f t="shared" si="918"/>
        <v>0</v>
      </c>
      <c r="AI93" s="66">
        <f t="shared" si="918"/>
        <v>0</v>
      </c>
      <c r="AJ93" s="66">
        <f t="shared" si="918"/>
        <v>0</v>
      </c>
      <c r="AK93" s="66">
        <f t="shared" si="918"/>
        <v>0</v>
      </c>
      <c r="AL93" s="66">
        <f t="shared" si="918"/>
        <v>0</v>
      </c>
      <c r="AM93" s="66">
        <f t="shared" si="918"/>
        <v>0</v>
      </c>
      <c r="AN93" s="66">
        <f t="shared" si="918"/>
        <v>1.9107256870264998E-2</v>
      </c>
      <c r="AO93" s="66">
        <f t="shared" si="918"/>
        <v>7.6429027481059494E-2</v>
      </c>
      <c r="AP93" s="66">
        <f t="shared" si="918"/>
        <v>0.57321770610794598</v>
      </c>
      <c r="AQ93" s="67">
        <f t="shared" si="918"/>
        <v>0.28660885305397299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tr">
        <f t="shared" si="914"/>
        <v>%3CGMV</v>
      </c>
      <c r="D94" s="1"/>
      <c r="E94" s="1" t="str">
        <f t="shared" si="911"/>
        <v>3-ий уровень отмен заказов в деньгах, распределение по дням</v>
      </c>
      <c r="F94" s="1"/>
      <c r="G94" s="1" t="s">
        <v>1</v>
      </c>
      <c r="H94" s="1"/>
      <c r="I94" s="1" t="s">
        <v>142</v>
      </c>
      <c r="J94" s="1"/>
      <c r="K94" s="7">
        <f t="shared" si="912"/>
        <v>7.4274312973512696E-2</v>
      </c>
      <c r="L94" s="1"/>
      <c r="M94" s="1"/>
      <c r="N94" s="65">
        <f t="shared" ref="N94:AQ94" si="919">SUMIFS(82:82,$65:$65,N$87)</f>
        <v>0</v>
      </c>
      <c r="O94" s="66">
        <f t="shared" si="919"/>
        <v>0</v>
      </c>
      <c r="P94" s="66">
        <f t="shared" si="919"/>
        <v>0</v>
      </c>
      <c r="Q94" s="66">
        <f t="shared" si="919"/>
        <v>0</v>
      </c>
      <c r="R94" s="66">
        <f t="shared" si="919"/>
        <v>0</v>
      </c>
      <c r="S94" s="66">
        <f t="shared" si="919"/>
        <v>0</v>
      </c>
      <c r="T94" s="66">
        <f t="shared" si="919"/>
        <v>0</v>
      </c>
      <c r="U94" s="66">
        <f t="shared" si="919"/>
        <v>0</v>
      </c>
      <c r="V94" s="66">
        <f t="shared" si="919"/>
        <v>0</v>
      </c>
      <c r="W94" s="66">
        <f t="shared" si="919"/>
        <v>0</v>
      </c>
      <c r="X94" s="66">
        <f t="shared" si="919"/>
        <v>0</v>
      </c>
      <c r="Y94" s="66">
        <f t="shared" si="919"/>
        <v>0</v>
      </c>
      <c r="Z94" s="66">
        <f t="shared" si="919"/>
        <v>0</v>
      </c>
      <c r="AA94" s="66">
        <f t="shared" si="919"/>
        <v>0</v>
      </c>
      <c r="AB94" s="66">
        <f t="shared" si="919"/>
        <v>0</v>
      </c>
      <c r="AC94" s="66">
        <f t="shared" si="919"/>
        <v>0</v>
      </c>
      <c r="AD94" s="66">
        <f t="shared" si="919"/>
        <v>0</v>
      </c>
      <c r="AE94" s="66">
        <f t="shared" si="919"/>
        <v>0</v>
      </c>
      <c r="AF94" s="66">
        <f t="shared" si="919"/>
        <v>7.4274312973511124E-4</v>
      </c>
      <c r="AG94" s="66">
        <f t="shared" si="919"/>
        <v>1.4854862594702546E-3</v>
      </c>
      <c r="AH94" s="66">
        <f t="shared" si="919"/>
        <v>2.2282293892053819E-3</v>
      </c>
      <c r="AI94" s="66">
        <f t="shared" si="919"/>
        <v>2.9709725189405092E-3</v>
      </c>
      <c r="AJ94" s="66">
        <f t="shared" si="919"/>
        <v>4.4564587784107637E-3</v>
      </c>
      <c r="AK94" s="66">
        <f t="shared" si="919"/>
        <v>7.4274312973512703E-3</v>
      </c>
      <c r="AL94" s="66">
        <f t="shared" si="919"/>
        <v>1.1141146946026905E-2</v>
      </c>
      <c r="AM94" s="66">
        <f t="shared" si="919"/>
        <v>1.4854862594702541E-2</v>
      </c>
      <c r="AN94" s="66">
        <f t="shared" si="919"/>
        <v>2.2282293892053811E-2</v>
      </c>
      <c r="AO94" s="66">
        <f t="shared" si="919"/>
        <v>5.1992019081458897E-3</v>
      </c>
      <c r="AP94" s="66">
        <f t="shared" si="919"/>
        <v>1.4854862594702546E-3</v>
      </c>
      <c r="AQ94" s="67">
        <f t="shared" si="919"/>
        <v>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 t="str">
        <f t="shared" si="914"/>
        <v>OInDV</v>
      </c>
      <c r="D95" s="1"/>
      <c r="E95" s="1" t="str">
        <f t="shared" si="911"/>
        <v>Стоимость заказов в отправке, распределение по дням</v>
      </c>
      <c r="F95" s="1"/>
      <c r="G95" s="1" t="s">
        <v>1</v>
      </c>
      <c r="H95" s="1"/>
      <c r="I95" s="1" t="s">
        <v>142</v>
      </c>
      <c r="J95" s="1"/>
      <c r="K95" s="7">
        <f t="shared" si="912"/>
        <v>0.8810885305397308</v>
      </c>
      <c r="L95" s="1"/>
      <c r="M95" s="1"/>
      <c r="N95" s="65">
        <f>SUMIFS(83:83,$65:$65,N$87)</f>
        <v>0</v>
      </c>
      <c r="O95" s="66">
        <f t="shared" ref="O95:AQ95" si="920">SUMIFS(83:83,$65:$65,O$87)</f>
        <v>0</v>
      </c>
      <c r="P95" s="66">
        <f t="shared" si="920"/>
        <v>0</v>
      </c>
      <c r="Q95" s="66">
        <f t="shared" si="920"/>
        <v>0</v>
      </c>
      <c r="R95" s="66">
        <f t="shared" si="920"/>
        <v>0</v>
      </c>
      <c r="S95" s="66">
        <f t="shared" si="920"/>
        <v>0</v>
      </c>
      <c r="T95" s="66">
        <f t="shared" si="920"/>
        <v>0</v>
      </c>
      <c r="U95" s="66">
        <f t="shared" si="920"/>
        <v>0</v>
      </c>
      <c r="V95" s="66">
        <f t="shared" si="920"/>
        <v>0</v>
      </c>
      <c r="W95" s="66">
        <f t="shared" si="920"/>
        <v>0</v>
      </c>
      <c r="X95" s="66">
        <f t="shared" si="920"/>
        <v>0</v>
      </c>
      <c r="Y95" s="66">
        <f t="shared" si="920"/>
        <v>0</v>
      </c>
      <c r="Z95" s="66">
        <f t="shared" si="920"/>
        <v>0</v>
      </c>
      <c r="AA95" s="66">
        <f t="shared" si="920"/>
        <v>0</v>
      </c>
      <c r="AB95" s="66">
        <f t="shared" si="920"/>
        <v>0</v>
      </c>
      <c r="AC95" s="66">
        <f t="shared" si="920"/>
        <v>0</v>
      </c>
      <c r="AD95" s="66">
        <f t="shared" si="920"/>
        <v>0</v>
      </c>
      <c r="AE95" s="66">
        <f t="shared" si="920"/>
        <v>0</v>
      </c>
      <c r="AF95" s="66">
        <f t="shared" si="920"/>
        <v>8.8108853053971217E-3</v>
      </c>
      <c r="AG95" s="66">
        <f t="shared" si="920"/>
        <v>1.7621770610794622E-2</v>
      </c>
      <c r="AH95" s="66">
        <f t="shared" si="920"/>
        <v>2.6432655916191934E-2</v>
      </c>
      <c r="AI95" s="66">
        <f t="shared" si="920"/>
        <v>3.5243541221589243E-2</v>
      </c>
      <c r="AJ95" s="66">
        <f t="shared" si="920"/>
        <v>5.2865311832383868E-2</v>
      </c>
      <c r="AK95" s="66">
        <f t="shared" si="920"/>
        <v>8.8108853053973091E-2</v>
      </c>
      <c r="AL95" s="66">
        <f t="shared" si="920"/>
        <v>0.13216327958095966</v>
      </c>
      <c r="AM95" s="66">
        <f t="shared" si="920"/>
        <v>0.17621770610794618</v>
      </c>
      <c r="AN95" s="66">
        <f t="shared" si="920"/>
        <v>0.26432655916191933</v>
      </c>
      <c r="AO95" s="66">
        <f t="shared" si="920"/>
        <v>6.1676197137781177E-2</v>
      </c>
      <c r="AP95" s="66">
        <f t="shared" si="920"/>
        <v>1.7621770610794622E-2</v>
      </c>
      <c r="AQ95" s="67">
        <f t="shared" si="920"/>
        <v>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 t="str">
        <f t="shared" si="914"/>
        <v>%4CGMV</v>
      </c>
      <c r="D96" s="1"/>
      <c r="E96" s="1" t="str">
        <f t="shared" si="911"/>
        <v>4-ый уровень отмен заказов в деньгах, распределение по дням</v>
      </c>
      <c r="F96" s="1"/>
      <c r="G96" s="1" t="s">
        <v>1</v>
      </c>
      <c r="H96" s="1"/>
      <c r="I96" s="1" t="s">
        <v>142</v>
      </c>
      <c r="J96" s="1"/>
      <c r="K96" s="7">
        <f t="shared" si="912"/>
        <v>0.19018578243378173</v>
      </c>
      <c r="L96" s="1"/>
      <c r="M96" s="1"/>
      <c r="N96" s="65">
        <f>SUMIFS(84:84,$65:$65,N$87)</f>
        <v>0</v>
      </c>
      <c r="O96" s="66">
        <f t="shared" ref="O96:AQ96" si="921">SUMIFS(84:84,$65:$65,O$87)</f>
        <v>0</v>
      </c>
      <c r="P96" s="66">
        <f t="shared" si="921"/>
        <v>0</v>
      </c>
      <c r="Q96" s="66">
        <f t="shared" si="921"/>
        <v>0</v>
      </c>
      <c r="R96" s="66">
        <f t="shared" si="921"/>
        <v>0</v>
      </c>
      <c r="S96" s="66">
        <f t="shared" si="921"/>
        <v>1.9018578243377776E-3</v>
      </c>
      <c r="T96" s="66">
        <f t="shared" si="921"/>
        <v>1.9018578243378179E-3</v>
      </c>
      <c r="U96" s="66">
        <f t="shared" si="921"/>
        <v>1.9018578243378179E-3</v>
      </c>
      <c r="V96" s="66">
        <f t="shared" si="921"/>
        <v>1.9018578243378179E-3</v>
      </c>
      <c r="W96" s="66">
        <f t="shared" si="921"/>
        <v>1.9018578243378179E-3</v>
      </c>
      <c r="X96" s="66">
        <f t="shared" si="921"/>
        <v>1.9018578243378179E-3</v>
      </c>
      <c r="Y96" s="66">
        <f t="shared" si="921"/>
        <v>1.9018578243378179E-3</v>
      </c>
      <c r="Z96" s="66">
        <f t="shared" si="921"/>
        <v>1.9018578243378179E-3</v>
      </c>
      <c r="AA96" s="66">
        <f t="shared" si="921"/>
        <v>1.9018578243378179E-3</v>
      </c>
      <c r="AB96" s="66">
        <f t="shared" si="921"/>
        <v>1.9018578243378179E-3</v>
      </c>
      <c r="AC96" s="66">
        <f t="shared" si="921"/>
        <v>1.9018578243378179E-3</v>
      </c>
      <c r="AD96" s="66">
        <f t="shared" si="921"/>
        <v>3.8037156486756358E-3</v>
      </c>
      <c r="AE96" s="66">
        <f t="shared" si="921"/>
        <v>3.8037156486756358E-3</v>
      </c>
      <c r="AF96" s="66">
        <f t="shared" si="921"/>
        <v>5.7055734730134542E-3</v>
      </c>
      <c r="AG96" s="66">
        <f t="shared" si="921"/>
        <v>9.50928912168909E-3</v>
      </c>
      <c r="AH96" s="66">
        <f t="shared" si="921"/>
        <v>9.50928912168909E-3</v>
      </c>
      <c r="AI96" s="66">
        <f t="shared" si="921"/>
        <v>1.3313004770364725E-2</v>
      </c>
      <c r="AJ96" s="66">
        <f t="shared" si="921"/>
        <v>2.2822293892053817E-2</v>
      </c>
      <c r="AK96" s="66">
        <f t="shared" si="921"/>
        <v>3.803715648675636E-2</v>
      </c>
      <c r="AL96" s="66">
        <f t="shared" si="921"/>
        <v>2.8527867365067267E-2</v>
      </c>
      <c r="AM96" s="66">
        <f t="shared" si="921"/>
        <v>1.901857824337818E-2</v>
      </c>
      <c r="AN96" s="66">
        <f t="shared" si="921"/>
        <v>9.50928912168909E-3</v>
      </c>
      <c r="AO96" s="66">
        <f t="shared" si="921"/>
        <v>3.8037156486756358E-3</v>
      </c>
      <c r="AP96" s="66">
        <f t="shared" si="921"/>
        <v>1.9018578243378179E-3</v>
      </c>
      <c r="AQ96" s="67">
        <f t="shared" si="921"/>
        <v>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tr">
        <f t="shared" si="914"/>
        <v>%5CGMV</v>
      </c>
      <c r="D97" s="1"/>
      <c r="E97" s="1" t="str">
        <f t="shared" si="911"/>
        <v>5-ый уровень отмен заказов в деньгах, возвраты, распределение по дням</v>
      </c>
      <c r="F97" s="1"/>
      <c r="G97" s="1" t="s">
        <v>1</v>
      </c>
      <c r="H97" s="1"/>
      <c r="I97" s="1" t="s">
        <v>142</v>
      </c>
      <c r="J97" s="1"/>
      <c r="K97" s="7">
        <f t="shared" si="912"/>
        <v>1.4999999999999999E-2</v>
      </c>
      <c r="L97" s="1"/>
      <c r="M97" s="1"/>
      <c r="N97" s="65">
        <f>SUMIFS(85:85,$65:$65,N$87)</f>
        <v>3.0000000000000001E-3</v>
      </c>
      <c r="O97" s="66">
        <f t="shared" ref="O97:AQ97" si="922">SUMIFS(85:85,$65:$65,O$87)</f>
        <v>3.0000000000000001E-3</v>
      </c>
      <c r="P97" s="66">
        <f t="shared" si="922"/>
        <v>3.0000000000000001E-3</v>
      </c>
      <c r="Q97" s="66">
        <f t="shared" si="922"/>
        <v>3.0000000000000001E-3</v>
      </c>
      <c r="R97" s="66">
        <f t="shared" si="922"/>
        <v>3.0000000000000001E-3</v>
      </c>
      <c r="S97" s="66">
        <f t="shared" si="922"/>
        <v>0</v>
      </c>
      <c r="T97" s="66">
        <f t="shared" si="922"/>
        <v>0</v>
      </c>
      <c r="U97" s="66">
        <f t="shared" si="922"/>
        <v>0</v>
      </c>
      <c r="V97" s="66">
        <f t="shared" si="922"/>
        <v>0</v>
      </c>
      <c r="W97" s="66">
        <f t="shared" si="922"/>
        <v>0</v>
      </c>
      <c r="X97" s="66">
        <f t="shared" si="922"/>
        <v>0</v>
      </c>
      <c r="Y97" s="66">
        <f t="shared" si="922"/>
        <v>0</v>
      </c>
      <c r="Z97" s="66">
        <f t="shared" si="922"/>
        <v>0</v>
      </c>
      <c r="AA97" s="66">
        <f t="shared" si="922"/>
        <v>0</v>
      </c>
      <c r="AB97" s="66">
        <f t="shared" si="922"/>
        <v>0</v>
      </c>
      <c r="AC97" s="66">
        <f t="shared" si="922"/>
        <v>0</v>
      </c>
      <c r="AD97" s="66">
        <f t="shared" si="922"/>
        <v>0</v>
      </c>
      <c r="AE97" s="66">
        <f t="shared" si="922"/>
        <v>0</v>
      </c>
      <c r="AF97" s="66">
        <f t="shared" si="922"/>
        <v>0</v>
      </c>
      <c r="AG97" s="66">
        <f t="shared" si="922"/>
        <v>0</v>
      </c>
      <c r="AH97" s="66">
        <f t="shared" si="922"/>
        <v>0</v>
      </c>
      <c r="AI97" s="66">
        <f t="shared" si="922"/>
        <v>0</v>
      </c>
      <c r="AJ97" s="66">
        <f t="shared" si="922"/>
        <v>0</v>
      </c>
      <c r="AK97" s="66">
        <f t="shared" si="922"/>
        <v>0</v>
      </c>
      <c r="AL97" s="66">
        <f t="shared" si="922"/>
        <v>0</v>
      </c>
      <c r="AM97" s="66">
        <f t="shared" si="922"/>
        <v>0</v>
      </c>
      <c r="AN97" s="66">
        <f t="shared" si="922"/>
        <v>0</v>
      </c>
      <c r="AO97" s="66">
        <f t="shared" si="922"/>
        <v>0</v>
      </c>
      <c r="AP97" s="66">
        <f t="shared" si="922"/>
        <v>0</v>
      </c>
      <c r="AQ97" s="67">
        <f t="shared" si="922"/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/>
      <c r="D99" s="1"/>
      <c r="E99" s="1"/>
      <c r="F99" s="1"/>
      <c r="G99" s="1" t="s">
        <v>14</v>
      </c>
      <c r="H99" s="1"/>
      <c r="I99" s="1"/>
      <c r="J99" s="1"/>
      <c r="K99" s="14"/>
      <c r="L99" s="1"/>
      <c r="M99" s="1"/>
      <c r="N99" s="15" t="str">
        <f>IF(N100="","",IF(WEEKDAY(N100)=2,"пн",IF(WEEKDAY(N100)=3,"вт",IF(WEEKDAY(N100)=4,"ср",IF(WEEKDAY(N100)=5,"чт",IF(WEEKDAY(N100)=6,"пт",IF(WEEKDAY(N100)=7,"сб",IF(WEEKDAY(N100)=1,"вс",0))))))))</f>
        <v>вт</v>
      </c>
      <c r="O99" s="15" t="str">
        <f t="shared" ref="O99:BZ99" si="923">IF(O100="","",IF(WEEKDAY(O100)=2,"пн",IF(WEEKDAY(O100)=3,"вт",IF(WEEKDAY(O100)=4,"ср",IF(WEEKDAY(O100)=5,"чт",IF(WEEKDAY(O100)=6,"пт",IF(WEEKDAY(O100)=7,"сб",IF(WEEKDAY(O100)=1,"вс",0))))))))</f>
        <v>ср</v>
      </c>
      <c r="P99" s="15" t="str">
        <f t="shared" si="923"/>
        <v>чт</v>
      </c>
      <c r="Q99" s="15" t="str">
        <f t="shared" si="923"/>
        <v>пт</v>
      </c>
      <c r="R99" s="15" t="str">
        <f t="shared" si="923"/>
        <v>сб</v>
      </c>
      <c r="S99" s="15" t="str">
        <f t="shared" si="923"/>
        <v>вс</v>
      </c>
      <c r="T99" s="15" t="str">
        <f t="shared" si="923"/>
        <v>пн</v>
      </c>
      <c r="U99" s="15" t="str">
        <f t="shared" si="923"/>
        <v>вт</v>
      </c>
      <c r="V99" s="15" t="str">
        <f t="shared" si="923"/>
        <v>ср</v>
      </c>
      <c r="W99" s="15" t="str">
        <f t="shared" si="923"/>
        <v>чт</v>
      </c>
      <c r="X99" s="15" t="str">
        <f t="shared" si="923"/>
        <v>пт</v>
      </c>
      <c r="Y99" s="15" t="str">
        <f t="shared" si="923"/>
        <v>сб</v>
      </c>
      <c r="Z99" s="15" t="str">
        <f t="shared" si="923"/>
        <v>вс</v>
      </c>
      <c r="AA99" s="15" t="str">
        <f t="shared" si="923"/>
        <v>пн</v>
      </c>
      <c r="AB99" s="15" t="str">
        <f t="shared" si="923"/>
        <v>вт</v>
      </c>
      <c r="AC99" s="15" t="str">
        <f t="shared" si="923"/>
        <v>ср</v>
      </c>
      <c r="AD99" s="15" t="str">
        <f t="shared" si="923"/>
        <v>чт</v>
      </c>
      <c r="AE99" s="15" t="str">
        <f t="shared" si="923"/>
        <v>пт</v>
      </c>
      <c r="AF99" s="15" t="str">
        <f t="shared" si="923"/>
        <v>сб</v>
      </c>
      <c r="AG99" s="15" t="str">
        <f t="shared" si="923"/>
        <v>вс</v>
      </c>
      <c r="AH99" s="15" t="str">
        <f t="shared" si="923"/>
        <v>пн</v>
      </c>
      <c r="AI99" s="15" t="str">
        <f t="shared" si="923"/>
        <v>вт</v>
      </c>
      <c r="AJ99" s="15" t="str">
        <f t="shared" si="923"/>
        <v>ср</v>
      </c>
      <c r="AK99" s="15" t="str">
        <f t="shared" si="923"/>
        <v>чт</v>
      </c>
      <c r="AL99" s="15" t="str">
        <f t="shared" si="923"/>
        <v>пт</v>
      </c>
      <c r="AM99" s="15" t="str">
        <f t="shared" si="923"/>
        <v>сб</v>
      </c>
      <c r="AN99" s="15" t="str">
        <f t="shared" si="923"/>
        <v>вс</v>
      </c>
      <c r="AO99" s="15" t="str">
        <f t="shared" si="923"/>
        <v>пн</v>
      </c>
      <c r="AP99" s="15" t="str">
        <f t="shared" si="923"/>
        <v>вт</v>
      </c>
      <c r="AQ99" s="15" t="str">
        <f t="shared" si="923"/>
        <v>ср</v>
      </c>
      <c r="AR99" s="15" t="str">
        <f t="shared" si="923"/>
        <v>чт</v>
      </c>
      <c r="AS99" s="15" t="str">
        <f t="shared" si="923"/>
        <v>пт</v>
      </c>
      <c r="AT99" s="15" t="str">
        <f t="shared" si="923"/>
        <v>сб</v>
      </c>
      <c r="AU99" s="15" t="str">
        <f t="shared" si="923"/>
        <v>вс</v>
      </c>
      <c r="AV99" s="15" t="str">
        <f t="shared" si="923"/>
        <v>пн</v>
      </c>
      <c r="AW99" s="15" t="str">
        <f t="shared" si="923"/>
        <v>вт</v>
      </c>
      <c r="AX99" s="15" t="str">
        <f t="shared" si="923"/>
        <v>ср</v>
      </c>
      <c r="AY99" s="15" t="str">
        <f t="shared" si="923"/>
        <v>чт</v>
      </c>
      <c r="AZ99" s="15" t="str">
        <f t="shared" si="923"/>
        <v>пт</v>
      </c>
      <c r="BA99" s="15" t="str">
        <f t="shared" si="923"/>
        <v>сб</v>
      </c>
      <c r="BB99" s="15" t="str">
        <f t="shared" si="923"/>
        <v>вс</v>
      </c>
      <c r="BC99" s="15" t="str">
        <f t="shared" si="923"/>
        <v>пн</v>
      </c>
      <c r="BD99" s="15" t="str">
        <f t="shared" si="923"/>
        <v>вт</v>
      </c>
      <c r="BE99" s="15" t="str">
        <f t="shared" si="923"/>
        <v>ср</v>
      </c>
      <c r="BF99" s="15" t="str">
        <f t="shared" si="923"/>
        <v>чт</v>
      </c>
      <c r="BG99" s="15" t="str">
        <f t="shared" si="923"/>
        <v>пт</v>
      </c>
      <c r="BH99" s="15" t="str">
        <f t="shared" si="923"/>
        <v>сб</v>
      </c>
      <c r="BI99" s="15" t="str">
        <f t="shared" si="923"/>
        <v>вс</v>
      </c>
      <c r="BJ99" s="15" t="str">
        <f t="shared" si="923"/>
        <v>пн</v>
      </c>
      <c r="BK99" s="15" t="str">
        <f t="shared" si="923"/>
        <v>вт</v>
      </c>
      <c r="BL99" s="15" t="str">
        <f t="shared" si="923"/>
        <v>ср</v>
      </c>
      <c r="BM99" s="15" t="str">
        <f t="shared" si="923"/>
        <v>чт</v>
      </c>
      <c r="BN99" s="15" t="str">
        <f t="shared" si="923"/>
        <v>пт</v>
      </c>
      <c r="BO99" s="15" t="str">
        <f t="shared" si="923"/>
        <v>сб</v>
      </c>
      <c r="BP99" s="15" t="str">
        <f t="shared" si="923"/>
        <v>вс</v>
      </c>
      <c r="BQ99" s="15" t="str">
        <f t="shared" si="923"/>
        <v>пн</v>
      </c>
      <c r="BR99" s="15" t="str">
        <f t="shared" si="923"/>
        <v>вт</v>
      </c>
      <c r="BS99" s="15" t="str">
        <f t="shared" si="923"/>
        <v>ср</v>
      </c>
      <c r="BT99" s="15" t="str">
        <f t="shared" si="923"/>
        <v>чт</v>
      </c>
      <c r="BU99" s="15" t="str">
        <f t="shared" si="923"/>
        <v>пт</v>
      </c>
      <c r="BV99" s="15" t="str">
        <f t="shared" si="923"/>
        <v>сб</v>
      </c>
      <c r="BW99" s="15" t="str">
        <f t="shared" si="923"/>
        <v>вс</v>
      </c>
      <c r="BX99" s="15" t="str">
        <f t="shared" si="923"/>
        <v>пн</v>
      </c>
      <c r="BY99" s="15" t="str">
        <f t="shared" si="923"/>
        <v>вт</v>
      </c>
      <c r="BZ99" s="15" t="str">
        <f t="shared" si="923"/>
        <v>ср</v>
      </c>
      <c r="CA99" s="15" t="str">
        <f t="shared" ref="CA99:EL99" si="924">IF(CA100="","",IF(WEEKDAY(CA100)=2,"пн",IF(WEEKDAY(CA100)=3,"вт",IF(WEEKDAY(CA100)=4,"ср",IF(WEEKDAY(CA100)=5,"чт",IF(WEEKDAY(CA100)=6,"пт",IF(WEEKDAY(CA100)=7,"сб",IF(WEEKDAY(CA100)=1,"вс",0))))))))</f>
        <v>чт</v>
      </c>
      <c r="CB99" s="15" t="str">
        <f t="shared" si="924"/>
        <v>пт</v>
      </c>
      <c r="CC99" s="15" t="str">
        <f t="shared" si="924"/>
        <v>сб</v>
      </c>
      <c r="CD99" s="15" t="str">
        <f t="shared" si="924"/>
        <v>вс</v>
      </c>
      <c r="CE99" s="15" t="str">
        <f t="shared" si="924"/>
        <v>пн</v>
      </c>
      <c r="CF99" s="15" t="str">
        <f t="shared" si="924"/>
        <v>вт</v>
      </c>
      <c r="CG99" s="15" t="str">
        <f t="shared" si="924"/>
        <v>ср</v>
      </c>
      <c r="CH99" s="15" t="str">
        <f t="shared" si="924"/>
        <v>чт</v>
      </c>
      <c r="CI99" s="15" t="str">
        <f t="shared" si="924"/>
        <v>пт</v>
      </c>
      <c r="CJ99" s="15" t="str">
        <f t="shared" si="924"/>
        <v>сб</v>
      </c>
      <c r="CK99" s="15" t="str">
        <f t="shared" si="924"/>
        <v>вс</v>
      </c>
      <c r="CL99" s="15" t="str">
        <f t="shared" si="924"/>
        <v>пн</v>
      </c>
      <c r="CM99" s="15" t="str">
        <f t="shared" si="924"/>
        <v>вт</v>
      </c>
      <c r="CN99" s="15" t="str">
        <f t="shared" si="924"/>
        <v>ср</v>
      </c>
      <c r="CO99" s="15" t="str">
        <f t="shared" si="924"/>
        <v>чт</v>
      </c>
      <c r="CP99" s="15" t="str">
        <f t="shared" si="924"/>
        <v>пт</v>
      </c>
      <c r="CQ99" s="15" t="str">
        <f t="shared" si="924"/>
        <v>сб</v>
      </c>
      <c r="CR99" s="15" t="str">
        <f t="shared" si="924"/>
        <v>вс</v>
      </c>
      <c r="CS99" s="15" t="str">
        <f t="shared" si="924"/>
        <v>пн</v>
      </c>
      <c r="CT99" s="15" t="str">
        <f t="shared" si="924"/>
        <v>вт</v>
      </c>
      <c r="CU99" s="15" t="str">
        <f t="shared" si="924"/>
        <v>ср</v>
      </c>
      <c r="CV99" s="15" t="str">
        <f t="shared" si="924"/>
        <v>чт</v>
      </c>
      <c r="CW99" s="15" t="str">
        <f t="shared" si="924"/>
        <v>пт</v>
      </c>
      <c r="CX99" s="15" t="str">
        <f t="shared" si="924"/>
        <v>сб</v>
      </c>
      <c r="CY99" s="15" t="str">
        <f t="shared" si="924"/>
        <v>вс</v>
      </c>
      <c r="CZ99" s="15" t="str">
        <f t="shared" si="924"/>
        <v>пн</v>
      </c>
      <c r="DA99" s="15" t="str">
        <f t="shared" si="924"/>
        <v>вт</v>
      </c>
      <c r="DB99" s="15" t="str">
        <f t="shared" si="924"/>
        <v>ср</v>
      </c>
      <c r="DC99" s="15" t="str">
        <f t="shared" si="924"/>
        <v>чт</v>
      </c>
      <c r="DD99" s="15" t="str">
        <f t="shared" si="924"/>
        <v>пт</v>
      </c>
      <c r="DE99" s="15" t="str">
        <f t="shared" si="924"/>
        <v>сб</v>
      </c>
      <c r="DF99" s="15" t="str">
        <f t="shared" si="924"/>
        <v>вс</v>
      </c>
      <c r="DG99" s="15" t="str">
        <f t="shared" si="924"/>
        <v>пн</v>
      </c>
      <c r="DH99" s="15" t="str">
        <f t="shared" si="924"/>
        <v>вт</v>
      </c>
      <c r="DI99" s="15" t="str">
        <f t="shared" si="924"/>
        <v>ср</v>
      </c>
      <c r="DJ99" s="15" t="str">
        <f t="shared" si="924"/>
        <v>чт</v>
      </c>
      <c r="DK99" s="15" t="str">
        <f t="shared" si="924"/>
        <v>пт</v>
      </c>
      <c r="DL99" s="15" t="str">
        <f t="shared" si="924"/>
        <v>сб</v>
      </c>
      <c r="DM99" s="15" t="str">
        <f t="shared" si="924"/>
        <v>вс</v>
      </c>
      <c r="DN99" s="15" t="str">
        <f t="shared" si="924"/>
        <v>пн</v>
      </c>
      <c r="DO99" s="15" t="str">
        <f t="shared" si="924"/>
        <v>вт</v>
      </c>
      <c r="DP99" s="15" t="str">
        <f t="shared" si="924"/>
        <v>ср</v>
      </c>
      <c r="DQ99" s="15" t="str">
        <f t="shared" si="924"/>
        <v>чт</v>
      </c>
      <c r="DR99" s="15" t="str">
        <f t="shared" si="924"/>
        <v>пт</v>
      </c>
      <c r="DS99" s="15" t="str">
        <f t="shared" si="924"/>
        <v>сб</v>
      </c>
      <c r="DT99" s="15" t="str">
        <f t="shared" si="924"/>
        <v>вс</v>
      </c>
      <c r="DU99" s="15" t="str">
        <f t="shared" si="924"/>
        <v>пн</v>
      </c>
      <c r="DV99" s="15" t="str">
        <f t="shared" si="924"/>
        <v>вт</v>
      </c>
      <c r="DW99" s="15" t="str">
        <f t="shared" si="924"/>
        <v>ср</v>
      </c>
      <c r="DX99" s="15" t="str">
        <f t="shared" si="924"/>
        <v>чт</v>
      </c>
      <c r="DY99" s="15" t="str">
        <f t="shared" si="924"/>
        <v>пт</v>
      </c>
      <c r="DZ99" s="15" t="str">
        <f t="shared" si="924"/>
        <v>сб</v>
      </c>
      <c r="EA99" s="15" t="str">
        <f t="shared" si="924"/>
        <v>вс</v>
      </c>
      <c r="EB99" s="15" t="str">
        <f t="shared" si="924"/>
        <v>пн</v>
      </c>
      <c r="EC99" s="15" t="str">
        <f t="shared" si="924"/>
        <v>вт</v>
      </c>
      <c r="ED99" s="15" t="str">
        <f t="shared" si="924"/>
        <v>ср</v>
      </c>
      <c r="EE99" s="15" t="str">
        <f t="shared" si="924"/>
        <v>чт</v>
      </c>
      <c r="EF99" s="15" t="str">
        <f t="shared" si="924"/>
        <v>пт</v>
      </c>
      <c r="EG99" s="15" t="str">
        <f t="shared" si="924"/>
        <v>сб</v>
      </c>
      <c r="EH99" s="15" t="str">
        <f t="shared" si="924"/>
        <v>вс</v>
      </c>
      <c r="EI99" s="15" t="str">
        <f t="shared" si="924"/>
        <v>пн</v>
      </c>
      <c r="EJ99" s="15" t="str">
        <f t="shared" si="924"/>
        <v>вт</v>
      </c>
      <c r="EK99" s="15" t="str">
        <f t="shared" si="924"/>
        <v>ср</v>
      </c>
      <c r="EL99" s="15" t="str">
        <f t="shared" si="924"/>
        <v>чт</v>
      </c>
      <c r="EM99" s="15" t="str">
        <f t="shared" ref="EM99:GX99" si="925">IF(EM100="","",IF(WEEKDAY(EM100)=2,"пн",IF(WEEKDAY(EM100)=3,"вт",IF(WEEKDAY(EM100)=4,"ср",IF(WEEKDAY(EM100)=5,"чт",IF(WEEKDAY(EM100)=6,"пт",IF(WEEKDAY(EM100)=7,"сб",IF(WEEKDAY(EM100)=1,"вс",0))))))))</f>
        <v>пт</v>
      </c>
      <c r="EN99" s="15" t="str">
        <f t="shared" si="925"/>
        <v>сб</v>
      </c>
      <c r="EO99" s="15" t="str">
        <f t="shared" si="925"/>
        <v>вс</v>
      </c>
      <c r="EP99" s="15" t="str">
        <f t="shared" si="925"/>
        <v>пн</v>
      </c>
      <c r="EQ99" s="15" t="str">
        <f t="shared" si="925"/>
        <v>вт</v>
      </c>
      <c r="ER99" s="15" t="str">
        <f t="shared" si="925"/>
        <v>ср</v>
      </c>
      <c r="ES99" s="15" t="str">
        <f t="shared" si="925"/>
        <v>чт</v>
      </c>
      <c r="ET99" s="15" t="str">
        <f t="shared" si="925"/>
        <v>пт</v>
      </c>
      <c r="EU99" s="15" t="str">
        <f t="shared" si="925"/>
        <v>сб</v>
      </c>
      <c r="EV99" s="15" t="str">
        <f t="shared" si="925"/>
        <v>вс</v>
      </c>
      <c r="EW99" s="15" t="str">
        <f t="shared" si="925"/>
        <v>пн</v>
      </c>
      <c r="EX99" s="15" t="str">
        <f t="shared" si="925"/>
        <v>вт</v>
      </c>
      <c r="EY99" s="15" t="str">
        <f t="shared" si="925"/>
        <v>ср</v>
      </c>
      <c r="EZ99" s="15" t="str">
        <f t="shared" si="925"/>
        <v>чт</v>
      </c>
      <c r="FA99" s="15" t="str">
        <f t="shared" si="925"/>
        <v>пт</v>
      </c>
      <c r="FB99" s="15" t="str">
        <f t="shared" si="925"/>
        <v>сб</v>
      </c>
      <c r="FC99" s="15" t="str">
        <f t="shared" si="925"/>
        <v>вс</v>
      </c>
      <c r="FD99" s="15" t="str">
        <f t="shared" si="925"/>
        <v>пн</v>
      </c>
      <c r="FE99" s="15" t="str">
        <f t="shared" si="925"/>
        <v>вт</v>
      </c>
      <c r="FF99" s="15" t="str">
        <f t="shared" si="925"/>
        <v>ср</v>
      </c>
      <c r="FG99" s="15" t="str">
        <f t="shared" si="925"/>
        <v>чт</v>
      </c>
      <c r="FH99" s="15" t="str">
        <f t="shared" si="925"/>
        <v>пт</v>
      </c>
      <c r="FI99" s="15" t="str">
        <f t="shared" si="925"/>
        <v>сб</v>
      </c>
      <c r="FJ99" s="15" t="str">
        <f t="shared" si="925"/>
        <v>вс</v>
      </c>
      <c r="FK99" s="15" t="str">
        <f t="shared" si="925"/>
        <v>пн</v>
      </c>
      <c r="FL99" s="15" t="str">
        <f t="shared" si="925"/>
        <v>вт</v>
      </c>
      <c r="FM99" s="15" t="str">
        <f t="shared" si="925"/>
        <v>ср</v>
      </c>
      <c r="FN99" s="15" t="str">
        <f t="shared" si="925"/>
        <v>чт</v>
      </c>
      <c r="FO99" s="15" t="str">
        <f t="shared" si="925"/>
        <v>пт</v>
      </c>
      <c r="FP99" s="15" t="str">
        <f t="shared" si="925"/>
        <v>сб</v>
      </c>
      <c r="FQ99" s="15" t="str">
        <f t="shared" si="925"/>
        <v>вс</v>
      </c>
      <c r="FR99" s="15" t="str">
        <f t="shared" si="925"/>
        <v>пн</v>
      </c>
      <c r="FS99" s="15" t="str">
        <f t="shared" si="925"/>
        <v>вт</v>
      </c>
      <c r="FT99" s="15" t="str">
        <f t="shared" si="925"/>
        <v>ср</v>
      </c>
      <c r="FU99" s="15" t="str">
        <f t="shared" si="925"/>
        <v>чт</v>
      </c>
      <c r="FV99" s="15" t="str">
        <f t="shared" si="925"/>
        <v>пт</v>
      </c>
      <c r="FW99" s="15" t="str">
        <f t="shared" si="925"/>
        <v>сб</v>
      </c>
      <c r="FX99" s="15" t="str">
        <f t="shared" si="925"/>
        <v>вс</v>
      </c>
      <c r="FY99" s="15" t="str">
        <f t="shared" si="925"/>
        <v>пн</v>
      </c>
      <c r="FZ99" s="15" t="str">
        <f t="shared" si="925"/>
        <v>вт</v>
      </c>
      <c r="GA99" s="15" t="str">
        <f t="shared" si="925"/>
        <v>ср</v>
      </c>
      <c r="GB99" s="15" t="str">
        <f t="shared" si="925"/>
        <v>чт</v>
      </c>
      <c r="GC99" s="15" t="str">
        <f t="shared" si="925"/>
        <v>пт</v>
      </c>
      <c r="GD99" s="15" t="str">
        <f t="shared" si="925"/>
        <v>сб</v>
      </c>
      <c r="GE99" s="15" t="str">
        <f t="shared" si="925"/>
        <v>вс</v>
      </c>
      <c r="GF99" s="15" t="str">
        <f t="shared" si="925"/>
        <v>пн</v>
      </c>
      <c r="GG99" s="15" t="str">
        <f t="shared" si="925"/>
        <v>вт</v>
      </c>
      <c r="GH99" s="15" t="str">
        <f t="shared" si="925"/>
        <v>ср</v>
      </c>
      <c r="GI99" s="15" t="str">
        <f t="shared" si="925"/>
        <v>чт</v>
      </c>
      <c r="GJ99" s="15" t="str">
        <f t="shared" si="925"/>
        <v>пт</v>
      </c>
      <c r="GK99" s="15" t="str">
        <f t="shared" si="925"/>
        <v>сб</v>
      </c>
      <c r="GL99" s="15" t="str">
        <f t="shared" si="925"/>
        <v>вс</v>
      </c>
      <c r="GM99" s="15" t="str">
        <f t="shared" si="925"/>
        <v>пн</v>
      </c>
      <c r="GN99" s="15" t="str">
        <f t="shared" si="925"/>
        <v>вт</v>
      </c>
      <c r="GO99" s="15" t="str">
        <f t="shared" si="925"/>
        <v>ср</v>
      </c>
      <c r="GP99" s="15" t="str">
        <f t="shared" si="925"/>
        <v>чт</v>
      </c>
      <c r="GQ99" s="15" t="str">
        <f t="shared" si="925"/>
        <v>пт</v>
      </c>
      <c r="GR99" s="15" t="str">
        <f t="shared" si="925"/>
        <v>сб</v>
      </c>
      <c r="GS99" s="15" t="str">
        <f t="shared" si="925"/>
        <v>вс</v>
      </c>
      <c r="GT99" s="15" t="str">
        <f t="shared" si="925"/>
        <v>пн</v>
      </c>
      <c r="GU99" s="15" t="str">
        <f t="shared" si="925"/>
        <v>вт</v>
      </c>
      <c r="GV99" s="15" t="str">
        <f t="shared" si="925"/>
        <v>ср</v>
      </c>
      <c r="GW99" s="15" t="str">
        <f t="shared" si="925"/>
        <v>чт</v>
      </c>
      <c r="GX99" s="15" t="str">
        <f t="shared" si="925"/>
        <v>пт</v>
      </c>
      <c r="GY99" s="15" t="str">
        <f t="shared" ref="GY99:JJ99" si="926">IF(GY100="","",IF(WEEKDAY(GY100)=2,"пн",IF(WEEKDAY(GY100)=3,"вт",IF(WEEKDAY(GY100)=4,"ср",IF(WEEKDAY(GY100)=5,"чт",IF(WEEKDAY(GY100)=6,"пт",IF(WEEKDAY(GY100)=7,"сб",IF(WEEKDAY(GY100)=1,"вс",0))))))))</f>
        <v>сб</v>
      </c>
      <c r="GZ99" s="15" t="str">
        <f t="shared" si="926"/>
        <v>вс</v>
      </c>
      <c r="HA99" s="15" t="str">
        <f t="shared" si="926"/>
        <v>пн</v>
      </c>
      <c r="HB99" s="15" t="str">
        <f t="shared" si="926"/>
        <v>вт</v>
      </c>
      <c r="HC99" s="15" t="str">
        <f t="shared" si="926"/>
        <v>ср</v>
      </c>
      <c r="HD99" s="15" t="str">
        <f t="shared" si="926"/>
        <v>чт</v>
      </c>
      <c r="HE99" s="15" t="str">
        <f t="shared" si="926"/>
        <v>пт</v>
      </c>
      <c r="HF99" s="15" t="str">
        <f t="shared" si="926"/>
        <v>сб</v>
      </c>
      <c r="HG99" s="15" t="str">
        <f t="shared" si="926"/>
        <v>вс</v>
      </c>
      <c r="HH99" s="15" t="str">
        <f t="shared" si="926"/>
        <v>пн</v>
      </c>
      <c r="HI99" s="15" t="str">
        <f t="shared" si="926"/>
        <v>вт</v>
      </c>
      <c r="HJ99" s="15" t="str">
        <f t="shared" si="926"/>
        <v>ср</v>
      </c>
      <c r="HK99" s="15" t="str">
        <f t="shared" si="926"/>
        <v>чт</v>
      </c>
      <c r="HL99" s="15" t="str">
        <f t="shared" si="926"/>
        <v>пт</v>
      </c>
      <c r="HM99" s="15" t="str">
        <f t="shared" si="926"/>
        <v>сб</v>
      </c>
      <c r="HN99" s="15" t="str">
        <f t="shared" si="926"/>
        <v>вс</v>
      </c>
      <c r="HO99" s="15" t="str">
        <f t="shared" si="926"/>
        <v>пн</v>
      </c>
      <c r="HP99" s="15" t="str">
        <f t="shared" si="926"/>
        <v>вт</v>
      </c>
      <c r="HQ99" s="15" t="str">
        <f t="shared" si="926"/>
        <v>ср</v>
      </c>
      <c r="HR99" s="15" t="str">
        <f t="shared" si="926"/>
        <v>чт</v>
      </c>
      <c r="HS99" s="15" t="str">
        <f t="shared" si="926"/>
        <v>пт</v>
      </c>
      <c r="HT99" s="15" t="str">
        <f t="shared" si="926"/>
        <v>сб</v>
      </c>
      <c r="HU99" s="15" t="str">
        <f t="shared" si="926"/>
        <v>вс</v>
      </c>
      <c r="HV99" s="15" t="str">
        <f t="shared" si="926"/>
        <v>пн</v>
      </c>
      <c r="HW99" s="15" t="str">
        <f t="shared" si="926"/>
        <v>вт</v>
      </c>
      <c r="HX99" s="15" t="str">
        <f t="shared" si="926"/>
        <v>ср</v>
      </c>
      <c r="HY99" s="15" t="str">
        <f t="shared" si="926"/>
        <v>чт</v>
      </c>
      <c r="HZ99" s="15" t="str">
        <f t="shared" si="926"/>
        <v>пт</v>
      </c>
      <c r="IA99" s="15" t="str">
        <f t="shared" si="926"/>
        <v>сб</v>
      </c>
      <c r="IB99" s="15" t="str">
        <f t="shared" si="926"/>
        <v>вс</v>
      </c>
      <c r="IC99" s="15" t="str">
        <f t="shared" si="926"/>
        <v>пн</v>
      </c>
      <c r="ID99" s="15" t="str">
        <f t="shared" si="926"/>
        <v>вт</v>
      </c>
      <c r="IE99" s="15" t="str">
        <f t="shared" si="926"/>
        <v>ср</v>
      </c>
      <c r="IF99" s="15" t="str">
        <f t="shared" si="926"/>
        <v>чт</v>
      </c>
      <c r="IG99" s="15" t="str">
        <f t="shared" si="926"/>
        <v>пт</v>
      </c>
      <c r="IH99" s="15" t="str">
        <f t="shared" si="926"/>
        <v>сб</v>
      </c>
      <c r="II99" s="15" t="str">
        <f t="shared" si="926"/>
        <v>вс</v>
      </c>
      <c r="IJ99" s="15" t="str">
        <f t="shared" si="926"/>
        <v>пн</v>
      </c>
      <c r="IK99" s="15" t="str">
        <f t="shared" si="926"/>
        <v>вт</v>
      </c>
      <c r="IL99" s="15" t="str">
        <f t="shared" si="926"/>
        <v>ср</v>
      </c>
      <c r="IM99" s="15" t="str">
        <f t="shared" si="926"/>
        <v>чт</v>
      </c>
      <c r="IN99" s="15" t="str">
        <f t="shared" si="926"/>
        <v>пт</v>
      </c>
      <c r="IO99" s="15" t="str">
        <f t="shared" si="926"/>
        <v>сб</v>
      </c>
      <c r="IP99" s="15" t="str">
        <f t="shared" si="926"/>
        <v>вс</v>
      </c>
      <c r="IQ99" s="15" t="str">
        <f t="shared" si="926"/>
        <v>пн</v>
      </c>
      <c r="IR99" s="15" t="str">
        <f t="shared" si="926"/>
        <v>вт</v>
      </c>
      <c r="IS99" s="15" t="str">
        <f t="shared" si="926"/>
        <v>ср</v>
      </c>
      <c r="IT99" s="15" t="str">
        <f t="shared" si="926"/>
        <v>чт</v>
      </c>
      <c r="IU99" s="15" t="str">
        <f t="shared" si="926"/>
        <v>пт</v>
      </c>
      <c r="IV99" s="15" t="str">
        <f t="shared" si="926"/>
        <v>сб</v>
      </c>
      <c r="IW99" s="15" t="str">
        <f t="shared" si="926"/>
        <v>вс</v>
      </c>
      <c r="IX99" s="15" t="str">
        <f t="shared" si="926"/>
        <v>пн</v>
      </c>
      <c r="IY99" s="15" t="str">
        <f t="shared" si="926"/>
        <v>вт</v>
      </c>
      <c r="IZ99" s="15" t="str">
        <f t="shared" si="926"/>
        <v>ср</v>
      </c>
      <c r="JA99" s="15" t="str">
        <f t="shared" si="926"/>
        <v>чт</v>
      </c>
      <c r="JB99" s="15" t="str">
        <f t="shared" si="926"/>
        <v>пт</v>
      </c>
      <c r="JC99" s="15" t="str">
        <f t="shared" si="926"/>
        <v>сб</v>
      </c>
      <c r="JD99" s="15" t="str">
        <f t="shared" si="926"/>
        <v>вс</v>
      </c>
      <c r="JE99" s="15" t="str">
        <f t="shared" si="926"/>
        <v>пн</v>
      </c>
      <c r="JF99" s="15" t="str">
        <f t="shared" si="926"/>
        <v>вт</v>
      </c>
      <c r="JG99" s="15" t="str">
        <f t="shared" si="926"/>
        <v>ср</v>
      </c>
      <c r="JH99" s="15" t="str">
        <f t="shared" si="926"/>
        <v>чт</v>
      </c>
      <c r="JI99" s="15" t="str">
        <f t="shared" si="926"/>
        <v>пт</v>
      </c>
      <c r="JJ99" s="15" t="str">
        <f t="shared" si="926"/>
        <v>сб</v>
      </c>
      <c r="JK99" s="15" t="str">
        <f t="shared" ref="JK99:LV99" si="927">IF(JK100="","",IF(WEEKDAY(JK100)=2,"пн",IF(WEEKDAY(JK100)=3,"вт",IF(WEEKDAY(JK100)=4,"ср",IF(WEEKDAY(JK100)=5,"чт",IF(WEEKDAY(JK100)=6,"пт",IF(WEEKDAY(JK100)=7,"сб",IF(WEEKDAY(JK100)=1,"вс",0))))))))</f>
        <v>вс</v>
      </c>
      <c r="JL99" s="15" t="str">
        <f t="shared" si="927"/>
        <v>пн</v>
      </c>
      <c r="JM99" s="15" t="str">
        <f t="shared" si="927"/>
        <v>вт</v>
      </c>
      <c r="JN99" s="15" t="str">
        <f t="shared" si="927"/>
        <v>ср</v>
      </c>
      <c r="JO99" s="15" t="str">
        <f t="shared" si="927"/>
        <v>чт</v>
      </c>
      <c r="JP99" s="15" t="str">
        <f t="shared" si="927"/>
        <v>пт</v>
      </c>
      <c r="JQ99" s="15" t="str">
        <f t="shared" si="927"/>
        <v>сб</v>
      </c>
      <c r="JR99" s="15" t="str">
        <f t="shared" si="927"/>
        <v>вс</v>
      </c>
      <c r="JS99" s="15" t="str">
        <f t="shared" si="927"/>
        <v>пн</v>
      </c>
      <c r="JT99" s="15" t="str">
        <f t="shared" si="927"/>
        <v>вт</v>
      </c>
      <c r="JU99" s="15" t="str">
        <f t="shared" si="927"/>
        <v>ср</v>
      </c>
      <c r="JV99" s="15" t="str">
        <f t="shared" si="927"/>
        <v>чт</v>
      </c>
      <c r="JW99" s="15" t="str">
        <f t="shared" si="927"/>
        <v>пт</v>
      </c>
      <c r="JX99" s="15" t="str">
        <f t="shared" si="927"/>
        <v>сб</v>
      </c>
      <c r="JY99" s="15" t="str">
        <f t="shared" si="927"/>
        <v>вс</v>
      </c>
      <c r="JZ99" s="15" t="str">
        <f t="shared" si="927"/>
        <v>пн</v>
      </c>
      <c r="KA99" s="15" t="str">
        <f t="shared" si="927"/>
        <v>вт</v>
      </c>
      <c r="KB99" s="15" t="str">
        <f t="shared" si="927"/>
        <v>ср</v>
      </c>
      <c r="KC99" s="15" t="str">
        <f t="shared" si="927"/>
        <v>чт</v>
      </c>
      <c r="KD99" s="15" t="str">
        <f t="shared" si="927"/>
        <v>пт</v>
      </c>
      <c r="KE99" s="15" t="str">
        <f t="shared" si="927"/>
        <v>сб</v>
      </c>
      <c r="KF99" s="15" t="str">
        <f t="shared" si="927"/>
        <v>вс</v>
      </c>
      <c r="KG99" s="15" t="str">
        <f t="shared" si="927"/>
        <v>пн</v>
      </c>
      <c r="KH99" s="15" t="str">
        <f t="shared" si="927"/>
        <v>вт</v>
      </c>
      <c r="KI99" s="15" t="str">
        <f t="shared" si="927"/>
        <v>ср</v>
      </c>
      <c r="KJ99" s="15" t="str">
        <f t="shared" si="927"/>
        <v>чт</v>
      </c>
      <c r="KK99" s="15" t="str">
        <f t="shared" si="927"/>
        <v>пт</v>
      </c>
      <c r="KL99" s="15" t="str">
        <f t="shared" si="927"/>
        <v>сб</v>
      </c>
      <c r="KM99" s="15" t="str">
        <f t="shared" si="927"/>
        <v>вс</v>
      </c>
      <c r="KN99" s="15" t="str">
        <f t="shared" si="927"/>
        <v>пн</v>
      </c>
      <c r="KO99" s="15" t="str">
        <f t="shared" si="927"/>
        <v>вт</v>
      </c>
      <c r="KP99" s="15" t="str">
        <f t="shared" si="927"/>
        <v>ср</v>
      </c>
      <c r="KQ99" s="15" t="str">
        <f t="shared" si="927"/>
        <v>чт</v>
      </c>
      <c r="KR99" s="15" t="str">
        <f t="shared" si="927"/>
        <v>пт</v>
      </c>
      <c r="KS99" s="15" t="str">
        <f t="shared" si="927"/>
        <v>сб</v>
      </c>
      <c r="KT99" s="15" t="str">
        <f t="shared" si="927"/>
        <v>вс</v>
      </c>
      <c r="KU99" s="15" t="str">
        <f t="shared" si="927"/>
        <v>пн</v>
      </c>
      <c r="KV99" s="15" t="str">
        <f t="shared" si="927"/>
        <v>вт</v>
      </c>
      <c r="KW99" s="15" t="str">
        <f t="shared" si="927"/>
        <v>ср</v>
      </c>
      <c r="KX99" s="15" t="str">
        <f t="shared" si="927"/>
        <v>чт</v>
      </c>
      <c r="KY99" s="15" t="str">
        <f t="shared" si="927"/>
        <v>пт</v>
      </c>
      <c r="KZ99" s="15" t="str">
        <f t="shared" si="927"/>
        <v>сб</v>
      </c>
      <c r="LA99" s="15" t="str">
        <f t="shared" si="927"/>
        <v>вс</v>
      </c>
      <c r="LB99" s="15" t="str">
        <f t="shared" si="927"/>
        <v>пн</v>
      </c>
      <c r="LC99" s="15" t="str">
        <f t="shared" si="927"/>
        <v>вт</v>
      </c>
      <c r="LD99" s="15" t="str">
        <f t="shared" si="927"/>
        <v>ср</v>
      </c>
      <c r="LE99" s="15" t="str">
        <f t="shared" si="927"/>
        <v>чт</v>
      </c>
      <c r="LF99" s="15" t="str">
        <f t="shared" si="927"/>
        <v>пт</v>
      </c>
      <c r="LG99" s="15" t="str">
        <f t="shared" si="927"/>
        <v>сб</v>
      </c>
      <c r="LH99" s="15" t="str">
        <f t="shared" si="927"/>
        <v>вс</v>
      </c>
      <c r="LI99" s="15" t="str">
        <f t="shared" si="927"/>
        <v>пн</v>
      </c>
      <c r="LJ99" s="15" t="str">
        <f t="shared" si="927"/>
        <v>вт</v>
      </c>
      <c r="LK99" s="15" t="str">
        <f t="shared" si="927"/>
        <v>ср</v>
      </c>
      <c r="LL99" s="15" t="str">
        <f t="shared" si="927"/>
        <v>чт</v>
      </c>
      <c r="LM99" s="15" t="str">
        <f t="shared" si="927"/>
        <v>пт</v>
      </c>
      <c r="LN99" s="15" t="str">
        <f t="shared" si="927"/>
        <v>сб</v>
      </c>
      <c r="LO99" s="15" t="str">
        <f t="shared" si="927"/>
        <v>вс</v>
      </c>
      <c r="LP99" s="15" t="str">
        <f t="shared" si="927"/>
        <v>пн</v>
      </c>
      <c r="LQ99" s="15" t="str">
        <f t="shared" si="927"/>
        <v>вт</v>
      </c>
      <c r="LR99" s="15" t="str">
        <f t="shared" si="927"/>
        <v>ср</v>
      </c>
      <c r="LS99" s="15" t="str">
        <f t="shared" si="927"/>
        <v>чт</v>
      </c>
      <c r="LT99" s="15" t="str">
        <f t="shared" si="927"/>
        <v>пт</v>
      </c>
      <c r="LU99" s="15" t="str">
        <f t="shared" si="927"/>
        <v>сб</v>
      </c>
      <c r="LV99" s="15" t="str">
        <f t="shared" si="927"/>
        <v>вс</v>
      </c>
      <c r="LW99" s="15" t="str">
        <f t="shared" ref="LW99:NO99" si="928">IF(LW100="","",IF(WEEKDAY(LW100)=2,"пн",IF(WEEKDAY(LW100)=3,"вт",IF(WEEKDAY(LW100)=4,"ср",IF(WEEKDAY(LW100)=5,"чт",IF(WEEKDAY(LW100)=6,"пт",IF(WEEKDAY(LW100)=7,"сб",IF(WEEKDAY(LW100)=1,"вс",0))))))))</f>
        <v>пн</v>
      </c>
      <c r="LX99" s="15" t="str">
        <f t="shared" si="928"/>
        <v>вт</v>
      </c>
      <c r="LY99" s="15" t="str">
        <f t="shared" si="928"/>
        <v>ср</v>
      </c>
      <c r="LZ99" s="15" t="str">
        <f t="shared" si="928"/>
        <v>чт</v>
      </c>
      <c r="MA99" s="15" t="str">
        <f t="shared" si="928"/>
        <v>пт</v>
      </c>
      <c r="MB99" s="15" t="str">
        <f t="shared" si="928"/>
        <v>сб</v>
      </c>
      <c r="MC99" s="15" t="str">
        <f t="shared" si="928"/>
        <v>вс</v>
      </c>
      <c r="MD99" s="15" t="str">
        <f t="shared" si="928"/>
        <v>пн</v>
      </c>
      <c r="ME99" s="15" t="str">
        <f t="shared" si="928"/>
        <v>вт</v>
      </c>
      <c r="MF99" s="15" t="str">
        <f t="shared" si="928"/>
        <v>ср</v>
      </c>
      <c r="MG99" s="15" t="str">
        <f t="shared" si="928"/>
        <v>чт</v>
      </c>
      <c r="MH99" s="15" t="str">
        <f t="shared" si="928"/>
        <v>пт</v>
      </c>
      <c r="MI99" s="15" t="str">
        <f t="shared" si="928"/>
        <v>сб</v>
      </c>
      <c r="MJ99" s="15" t="str">
        <f t="shared" si="928"/>
        <v>вс</v>
      </c>
      <c r="MK99" s="15" t="str">
        <f t="shared" si="928"/>
        <v>пн</v>
      </c>
      <c r="ML99" s="15" t="str">
        <f t="shared" si="928"/>
        <v>вт</v>
      </c>
      <c r="MM99" s="15" t="str">
        <f t="shared" si="928"/>
        <v>ср</v>
      </c>
      <c r="MN99" s="15" t="str">
        <f t="shared" si="928"/>
        <v>чт</v>
      </c>
      <c r="MO99" s="15" t="str">
        <f t="shared" si="928"/>
        <v>пт</v>
      </c>
      <c r="MP99" s="15" t="str">
        <f t="shared" si="928"/>
        <v>сб</v>
      </c>
      <c r="MQ99" s="15" t="str">
        <f t="shared" si="928"/>
        <v>вс</v>
      </c>
      <c r="MR99" s="15" t="str">
        <f t="shared" si="928"/>
        <v>пн</v>
      </c>
      <c r="MS99" s="15" t="str">
        <f t="shared" si="928"/>
        <v>вт</v>
      </c>
      <c r="MT99" s="15" t="str">
        <f t="shared" si="928"/>
        <v>ср</v>
      </c>
      <c r="MU99" s="15" t="str">
        <f t="shared" si="928"/>
        <v>чт</v>
      </c>
      <c r="MV99" s="15" t="str">
        <f t="shared" si="928"/>
        <v>пт</v>
      </c>
      <c r="MW99" s="15" t="str">
        <f t="shared" si="928"/>
        <v>сб</v>
      </c>
      <c r="MX99" s="15" t="str">
        <f t="shared" si="928"/>
        <v>вс</v>
      </c>
      <c r="MY99" s="15" t="str">
        <f t="shared" si="928"/>
        <v>пн</v>
      </c>
      <c r="MZ99" s="15" t="str">
        <f t="shared" si="928"/>
        <v>вт</v>
      </c>
      <c r="NA99" s="15" t="str">
        <f t="shared" si="928"/>
        <v>ср</v>
      </c>
      <c r="NB99" s="15" t="str">
        <f t="shared" si="928"/>
        <v>чт</v>
      </c>
      <c r="NC99" s="15" t="str">
        <f t="shared" si="928"/>
        <v>пт</v>
      </c>
      <c r="ND99" s="15" t="str">
        <f t="shared" si="928"/>
        <v>сб</v>
      </c>
      <c r="NE99" s="15" t="str">
        <f t="shared" si="928"/>
        <v>вс</v>
      </c>
      <c r="NF99" s="15" t="str">
        <f t="shared" si="928"/>
        <v>пн</v>
      </c>
      <c r="NG99" s="15" t="str">
        <f t="shared" si="928"/>
        <v>вт</v>
      </c>
      <c r="NH99" s="15" t="str">
        <f t="shared" si="928"/>
        <v>ср</v>
      </c>
      <c r="NI99" s="15" t="str">
        <f t="shared" si="928"/>
        <v>чт</v>
      </c>
      <c r="NJ99" s="15" t="str">
        <f t="shared" si="928"/>
        <v>пт</v>
      </c>
      <c r="NK99" s="15" t="str">
        <f t="shared" si="928"/>
        <v>сб</v>
      </c>
      <c r="NL99" s="15" t="str">
        <f t="shared" si="928"/>
        <v>вс</v>
      </c>
      <c r="NM99" s="15" t="str">
        <f t="shared" si="928"/>
        <v>пн</v>
      </c>
      <c r="NN99" s="15" t="str">
        <f t="shared" si="928"/>
        <v>вт</v>
      </c>
      <c r="NO99" s="15" t="str">
        <f t="shared" si="928"/>
        <v>ср</v>
      </c>
      <c r="NP99" s="1"/>
      <c r="NQ99" s="1"/>
    </row>
    <row r="100" spans="1:381" x14ac:dyDescent="0.2">
      <c r="A100" s="1"/>
      <c r="B100" s="1"/>
      <c r="C100" s="180"/>
      <c r="D100" s="1"/>
      <c r="E100" s="180"/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" si="929">IF(O100="","",O100+1)</f>
        <v>43468</v>
      </c>
      <c r="Q100" s="73">
        <f t="shared" ref="Q100" si="930">IF(P100="","",P100+1)</f>
        <v>43469</v>
      </c>
      <c r="R100" s="73">
        <f t="shared" ref="R100" si="931">IF(Q100="","",Q100+1)</f>
        <v>43470</v>
      </c>
      <c r="S100" s="73">
        <f t="shared" ref="S100" si="932">IF(R100="","",R100+1)</f>
        <v>43471</v>
      </c>
      <c r="T100" s="73">
        <f t="shared" ref="T100" si="933">IF(S100="","",S100+1)</f>
        <v>43472</v>
      </c>
      <c r="U100" s="73">
        <f t="shared" ref="U100" si="934">IF(T100="","",T100+1)</f>
        <v>43473</v>
      </c>
      <c r="V100" s="73">
        <f t="shared" ref="V100" si="935">IF(U100="","",U100+1)</f>
        <v>43474</v>
      </c>
      <c r="W100" s="73">
        <f t="shared" ref="W100" si="936">IF(V100="","",V100+1)</f>
        <v>43475</v>
      </c>
      <c r="X100" s="73">
        <f t="shared" ref="X100" si="937">IF(W100="","",W100+1)</f>
        <v>43476</v>
      </c>
      <c r="Y100" s="73">
        <f t="shared" ref="Y100" si="938">IF(X100="","",X100+1)</f>
        <v>43477</v>
      </c>
      <c r="Z100" s="73">
        <f t="shared" ref="Z100" si="939">IF(Y100="","",Y100+1)</f>
        <v>43478</v>
      </c>
      <c r="AA100" s="73">
        <f t="shared" ref="AA100" si="940">IF(Z100="","",Z100+1)</f>
        <v>43479</v>
      </c>
      <c r="AB100" s="73">
        <f t="shared" ref="AB100" si="941">IF(AA100="","",AA100+1)</f>
        <v>43480</v>
      </c>
      <c r="AC100" s="73">
        <f t="shared" ref="AC100" si="942">IF(AB100="","",AB100+1)</f>
        <v>43481</v>
      </c>
      <c r="AD100" s="73">
        <f t="shared" ref="AD100" si="943">IF(AC100="","",AC100+1)</f>
        <v>43482</v>
      </c>
      <c r="AE100" s="73">
        <f t="shared" ref="AE100" si="944">IF(AD100="","",AD100+1)</f>
        <v>43483</v>
      </c>
      <c r="AF100" s="73">
        <f t="shared" ref="AF100" si="945">IF(AE100="","",AE100+1)</f>
        <v>43484</v>
      </c>
      <c r="AG100" s="73">
        <f t="shared" ref="AG100" si="946">IF(AF100="","",AF100+1)</f>
        <v>43485</v>
      </c>
      <c r="AH100" s="73">
        <f t="shared" ref="AH100" si="947">IF(AG100="","",AG100+1)</f>
        <v>43486</v>
      </c>
      <c r="AI100" s="73">
        <f t="shared" ref="AI100" si="948">IF(AH100="","",AH100+1)</f>
        <v>43487</v>
      </c>
      <c r="AJ100" s="73">
        <f t="shared" ref="AJ100" si="949">IF(AI100="","",AI100+1)</f>
        <v>43488</v>
      </c>
      <c r="AK100" s="73">
        <f t="shared" ref="AK100" si="950">IF(AJ100="","",AJ100+1)</f>
        <v>43489</v>
      </c>
      <c r="AL100" s="73">
        <f t="shared" ref="AL100" si="951">IF(AK100="","",AK100+1)</f>
        <v>43490</v>
      </c>
      <c r="AM100" s="73">
        <f t="shared" ref="AM100" si="952">IF(AL100="","",AL100+1)</f>
        <v>43491</v>
      </c>
      <c r="AN100" s="73">
        <f t="shared" ref="AN100" si="953">IF(AM100="","",AM100+1)</f>
        <v>43492</v>
      </c>
      <c r="AO100" s="73">
        <f t="shared" ref="AO100" si="954">IF(AN100="","",AN100+1)</f>
        <v>43493</v>
      </c>
      <c r="AP100" s="73">
        <f t="shared" ref="AP100" si="955">IF(AO100="","",AO100+1)</f>
        <v>43494</v>
      </c>
      <c r="AQ100" s="73">
        <f t="shared" ref="AQ100" si="956">IF(AP100="","",AP100+1)</f>
        <v>43495</v>
      </c>
      <c r="AR100" s="73">
        <f t="shared" ref="AR100" si="957">IF(AQ100="","",AQ100+1)</f>
        <v>43496</v>
      </c>
      <c r="AS100" s="73">
        <f t="shared" ref="AS100" si="958">IF(AR100="","",AR100+1)</f>
        <v>43497</v>
      </c>
      <c r="AT100" s="73">
        <f t="shared" ref="AT100" si="959">IF(AS100="","",AS100+1)</f>
        <v>43498</v>
      </c>
      <c r="AU100" s="73">
        <f t="shared" ref="AU100" si="960">IF(AT100="","",AT100+1)</f>
        <v>43499</v>
      </c>
      <c r="AV100" s="73">
        <f t="shared" ref="AV100" si="961">IF(AU100="","",AU100+1)</f>
        <v>43500</v>
      </c>
      <c r="AW100" s="73">
        <f t="shared" ref="AW100" si="962">IF(AV100="","",AV100+1)</f>
        <v>43501</v>
      </c>
      <c r="AX100" s="73">
        <f t="shared" ref="AX100" si="963">IF(AW100="","",AW100+1)</f>
        <v>43502</v>
      </c>
      <c r="AY100" s="73">
        <f t="shared" ref="AY100" si="964">IF(AX100="","",AX100+1)</f>
        <v>43503</v>
      </c>
      <c r="AZ100" s="73">
        <f t="shared" ref="AZ100" si="965">IF(AY100="","",AY100+1)</f>
        <v>43504</v>
      </c>
      <c r="BA100" s="73">
        <f t="shared" ref="BA100" si="966">IF(AZ100="","",AZ100+1)</f>
        <v>43505</v>
      </c>
      <c r="BB100" s="73">
        <f t="shared" ref="BB100" si="967">IF(BA100="","",BA100+1)</f>
        <v>43506</v>
      </c>
      <c r="BC100" s="73">
        <f t="shared" ref="BC100" si="968">IF(BB100="","",BB100+1)</f>
        <v>43507</v>
      </c>
      <c r="BD100" s="73">
        <f t="shared" ref="BD100" si="969">IF(BC100="","",BC100+1)</f>
        <v>43508</v>
      </c>
      <c r="BE100" s="73">
        <f t="shared" ref="BE100" si="970">IF(BD100="","",BD100+1)</f>
        <v>43509</v>
      </c>
      <c r="BF100" s="73">
        <f t="shared" ref="BF100" si="971">IF(BE100="","",BE100+1)</f>
        <v>43510</v>
      </c>
      <c r="BG100" s="73">
        <f t="shared" ref="BG100" si="972">IF(BF100="","",BF100+1)</f>
        <v>43511</v>
      </c>
      <c r="BH100" s="73">
        <f t="shared" ref="BH100" si="973">IF(BG100="","",BG100+1)</f>
        <v>43512</v>
      </c>
      <c r="BI100" s="73">
        <f t="shared" ref="BI100" si="974">IF(BH100="","",BH100+1)</f>
        <v>43513</v>
      </c>
      <c r="BJ100" s="73">
        <f t="shared" ref="BJ100" si="975">IF(BI100="","",BI100+1)</f>
        <v>43514</v>
      </c>
      <c r="BK100" s="73">
        <f t="shared" ref="BK100" si="976">IF(BJ100="","",BJ100+1)</f>
        <v>43515</v>
      </c>
      <c r="BL100" s="73">
        <f t="shared" ref="BL100" si="977">IF(BK100="","",BK100+1)</f>
        <v>43516</v>
      </c>
      <c r="BM100" s="73">
        <f t="shared" ref="BM100" si="978">IF(BL100="","",BL100+1)</f>
        <v>43517</v>
      </c>
      <c r="BN100" s="73">
        <f t="shared" ref="BN100" si="979">IF(BM100="","",BM100+1)</f>
        <v>43518</v>
      </c>
      <c r="BO100" s="73">
        <f t="shared" ref="BO100" si="980">IF(BN100="","",BN100+1)</f>
        <v>43519</v>
      </c>
      <c r="BP100" s="73">
        <f t="shared" ref="BP100" si="981">IF(BO100="","",BO100+1)</f>
        <v>43520</v>
      </c>
      <c r="BQ100" s="73">
        <f t="shared" ref="BQ100" si="982">IF(BP100="","",BP100+1)</f>
        <v>43521</v>
      </c>
      <c r="BR100" s="73">
        <f t="shared" ref="BR100" si="983">IF(BQ100="","",BQ100+1)</f>
        <v>43522</v>
      </c>
      <c r="BS100" s="73">
        <f t="shared" ref="BS100" si="984">IF(BR100="","",BR100+1)</f>
        <v>43523</v>
      </c>
      <c r="BT100" s="73">
        <f t="shared" ref="BT100" si="985">IF(BS100="","",BS100+1)</f>
        <v>43524</v>
      </c>
      <c r="BU100" s="73">
        <f t="shared" ref="BU100" si="986">IF(BT100="","",BT100+1)</f>
        <v>43525</v>
      </c>
      <c r="BV100" s="73">
        <f t="shared" ref="BV100" si="987">IF(BU100="","",BU100+1)</f>
        <v>43526</v>
      </c>
      <c r="BW100" s="73">
        <f t="shared" ref="BW100" si="988">IF(BV100="","",BV100+1)</f>
        <v>43527</v>
      </c>
      <c r="BX100" s="73">
        <f t="shared" ref="BX100" si="989">IF(BW100="","",BW100+1)</f>
        <v>43528</v>
      </c>
      <c r="BY100" s="73">
        <f t="shared" ref="BY100" si="990">IF(BX100="","",BX100+1)</f>
        <v>43529</v>
      </c>
      <c r="BZ100" s="73">
        <f t="shared" ref="BZ100" si="991">IF(BY100="","",BY100+1)</f>
        <v>43530</v>
      </c>
      <c r="CA100" s="73">
        <f t="shared" ref="CA100" si="992">IF(BZ100="","",BZ100+1)</f>
        <v>43531</v>
      </c>
      <c r="CB100" s="73">
        <f t="shared" ref="CB100" si="993">IF(CA100="","",CA100+1)</f>
        <v>43532</v>
      </c>
      <c r="CC100" s="73">
        <f t="shared" ref="CC100" si="994">IF(CB100="","",CB100+1)</f>
        <v>43533</v>
      </c>
      <c r="CD100" s="73">
        <f t="shared" ref="CD100" si="995">IF(CC100="","",CC100+1)</f>
        <v>43534</v>
      </c>
      <c r="CE100" s="73">
        <f t="shared" ref="CE100" si="996">IF(CD100="","",CD100+1)</f>
        <v>43535</v>
      </c>
      <c r="CF100" s="73">
        <f t="shared" ref="CF100" si="997">IF(CE100="","",CE100+1)</f>
        <v>43536</v>
      </c>
      <c r="CG100" s="73">
        <f t="shared" ref="CG100" si="998">IF(CF100="","",CF100+1)</f>
        <v>43537</v>
      </c>
      <c r="CH100" s="73">
        <f t="shared" ref="CH100" si="999">IF(CG100="","",CG100+1)</f>
        <v>43538</v>
      </c>
      <c r="CI100" s="73">
        <f t="shared" ref="CI100" si="1000">IF(CH100="","",CH100+1)</f>
        <v>43539</v>
      </c>
      <c r="CJ100" s="73">
        <f t="shared" ref="CJ100" si="1001">IF(CI100="","",CI100+1)</f>
        <v>43540</v>
      </c>
      <c r="CK100" s="73">
        <f t="shared" ref="CK100" si="1002">IF(CJ100="","",CJ100+1)</f>
        <v>43541</v>
      </c>
      <c r="CL100" s="73">
        <f t="shared" ref="CL100" si="1003">IF(CK100="","",CK100+1)</f>
        <v>43542</v>
      </c>
      <c r="CM100" s="73">
        <f t="shared" ref="CM100" si="1004">IF(CL100="","",CL100+1)</f>
        <v>43543</v>
      </c>
      <c r="CN100" s="73">
        <f t="shared" ref="CN100" si="1005">IF(CM100="","",CM100+1)</f>
        <v>43544</v>
      </c>
      <c r="CO100" s="73">
        <f t="shared" ref="CO100" si="1006">IF(CN100="","",CN100+1)</f>
        <v>43545</v>
      </c>
      <c r="CP100" s="73">
        <f t="shared" ref="CP100" si="1007">IF(CO100="","",CO100+1)</f>
        <v>43546</v>
      </c>
      <c r="CQ100" s="73">
        <f t="shared" ref="CQ100" si="1008">IF(CP100="","",CP100+1)</f>
        <v>43547</v>
      </c>
      <c r="CR100" s="73">
        <f t="shared" ref="CR100" si="1009">IF(CQ100="","",CQ100+1)</f>
        <v>43548</v>
      </c>
      <c r="CS100" s="73">
        <f t="shared" ref="CS100" si="1010">IF(CR100="","",CR100+1)</f>
        <v>43549</v>
      </c>
      <c r="CT100" s="73">
        <f t="shared" ref="CT100" si="1011">IF(CS100="","",CS100+1)</f>
        <v>43550</v>
      </c>
      <c r="CU100" s="73">
        <f t="shared" ref="CU100" si="1012">IF(CT100="","",CT100+1)</f>
        <v>43551</v>
      </c>
      <c r="CV100" s="73">
        <f t="shared" ref="CV100" si="1013">IF(CU100="","",CU100+1)</f>
        <v>43552</v>
      </c>
      <c r="CW100" s="73">
        <f t="shared" ref="CW100" si="1014">IF(CV100="","",CV100+1)</f>
        <v>43553</v>
      </c>
      <c r="CX100" s="73">
        <f t="shared" ref="CX100" si="1015">IF(CW100="","",CW100+1)</f>
        <v>43554</v>
      </c>
      <c r="CY100" s="73">
        <f t="shared" ref="CY100" si="1016">IF(CX100="","",CX100+1)</f>
        <v>43555</v>
      </c>
      <c r="CZ100" s="73">
        <f t="shared" ref="CZ100" si="1017">IF(CY100="","",CY100+1)</f>
        <v>43556</v>
      </c>
      <c r="DA100" s="73">
        <f t="shared" ref="DA100" si="1018">IF(CZ100="","",CZ100+1)</f>
        <v>43557</v>
      </c>
      <c r="DB100" s="73">
        <f t="shared" ref="DB100" si="1019">IF(DA100="","",DA100+1)</f>
        <v>43558</v>
      </c>
      <c r="DC100" s="73">
        <f t="shared" ref="DC100" si="1020">IF(DB100="","",DB100+1)</f>
        <v>43559</v>
      </c>
      <c r="DD100" s="73">
        <f t="shared" ref="DD100" si="1021">IF(DC100="","",DC100+1)</f>
        <v>43560</v>
      </c>
      <c r="DE100" s="73">
        <f t="shared" ref="DE100" si="1022">IF(DD100="","",DD100+1)</f>
        <v>43561</v>
      </c>
      <c r="DF100" s="73">
        <f t="shared" ref="DF100" si="1023">IF(DE100="","",DE100+1)</f>
        <v>43562</v>
      </c>
      <c r="DG100" s="73">
        <f t="shared" ref="DG100" si="1024">IF(DF100="","",DF100+1)</f>
        <v>43563</v>
      </c>
      <c r="DH100" s="73">
        <f t="shared" ref="DH100" si="1025">IF(DG100="","",DG100+1)</f>
        <v>43564</v>
      </c>
      <c r="DI100" s="73">
        <f t="shared" ref="DI100" si="1026">IF(DH100="","",DH100+1)</f>
        <v>43565</v>
      </c>
      <c r="DJ100" s="73">
        <f t="shared" ref="DJ100" si="1027">IF(DI100="","",DI100+1)</f>
        <v>43566</v>
      </c>
      <c r="DK100" s="73">
        <f t="shared" ref="DK100" si="1028">IF(DJ100="","",DJ100+1)</f>
        <v>43567</v>
      </c>
      <c r="DL100" s="73">
        <f t="shared" ref="DL100" si="1029">IF(DK100="","",DK100+1)</f>
        <v>43568</v>
      </c>
      <c r="DM100" s="73">
        <f t="shared" ref="DM100" si="1030">IF(DL100="","",DL100+1)</f>
        <v>43569</v>
      </c>
      <c r="DN100" s="73">
        <f t="shared" ref="DN100" si="1031">IF(DM100="","",DM100+1)</f>
        <v>43570</v>
      </c>
      <c r="DO100" s="73">
        <f t="shared" ref="DO100" si="1032">IF(DN100="","",DN100+1)</f>
        <v>43571</v>
      </c>
      <c r="DP100" s="73">
        <f t="shared" ref="DP100" si="1033">IF(DO100="","",DO100+1)</f>
        <v>43572</v>
      </c>
      <c r="DQ100" s="73">
        <f t="shared" ref="DQ100" si="1034">IF(DP100="","",DP100+1)</f>
        <v>43573</v>
      </c>
      <c r="DR100" s="73">
        <f t="shared" ref="DR100" si="1035">IF(DQ100="","",DQ100+1)</f>
        <v>43574</v>
      </c>
      <c r="DS100" s="73">
        <f t="shared" ref="DS100" si="1036">IF(DR100="","",DR100+1)</f>
        <v>43575</v>
      </c>
      <c r="DT100" s="73">
        <f t="shared" ref="DT100" si="1037">IF(DS100="","",DS100+1)</f>
        <v>43576</v>
      </c>
      <c r="DU100" s="73">
        <f t="shared" ref="DU100" si="1038">IF(DT100="","",DT100+1)</f>
        <v>43577</v>
      </c>
      <c r="DV100" s="73">
        <f t="shared" ref="DV100" si="1039">IF(DU100="","",DU100+1)</f>
        <v>43578</v>
      </c>
      <c r="DW100" s="73">
        <f t="shared" ref="DW100" si="1040">IF(DV100="","",DV100+1)</f>
        <v>43579</v>
      </c>
      <c r="DX100" s="73">
        <f t="shared" ref="DX100" si="1041">IF(DW100="","",DW100+1)</f>
        <v>43580</v>
      </c>
      <c r="DY100" s="73">
        <f t="shared" ref="DY100" si="1042">IF(DX100="","",DX100+1)</f>
        <v>43581</v>
      </c>
      <c r="DZ100" s="73">
        <f t="shared" ref="DZ100" si="1043">IF(DY100="","",DY100+1)</f>
        <v>43582</v>
      </c>
      <c r="EA100" s="73">
        <f t="shared" ref="EA100" si="1044">IF(DZ100="","",DZ100+1)</f>
        <v>43583</v>
      </c>
      <c r="EB100" s="73">
        <f t="shared" ref="EB100" si="1045">IF(EA100="","",EA100+1)</f>
        <v>43584</v>
      </c>
      <c r="EC100" s="73">
        <f t="shared" ref="EC100" si="1046">IF(EB100="","",EB100+1)</f>
        <v>43585</v>
      </c>
      <c r="ED100" s="73">
        <f t="shared" ref="ED100" si="1047">IF(EC100="","",EC100+1)</f>
        <v>43586</v>
      </c>
      <c r="EE100" s="73">
        <f t="shared" ref="EE100" si="1048">IF(ED100="","",ED100+1)</f>
        <v>43587</v>
      </c>
      <c r="EF100" s="73">
        <f t="shared" ref="EF100" si="1049">IF(EE100="","",EE100+1)</f>
        <v>43588</v>
      </c>
      <c r="EG100" s="73">
        <f t="shared" ref="EG100" si="1050">IF(EF100="","",EF100+1)</f>
        <v>43589</v>
      </c>
      <c r="EH100" s="73">
        <f t="shared" ref="EH100" si="1051">IF(EG100="","",EG100+1)</f>
        <v>43590</v>
      </c>
      <c r="EI100" s="73">
        <f t="shared" ref="EI100" si="1052">IF(EH100="","",EH100+1)</f>
        <v>43591</v>
      </c>
      <c r="EJ100" s="73">
        <f t="shared" ref="EJ100" si="1053">IF(EI100="","",EI100+1)</f>
        <v>43592</v>
      </c>
      <c r="EK100" s="73">
        <f t="shared" ref="EK100" si="1054">IF(EJ100="","",EJ100+1)</f>
        <v>43593</v>
      </c>
      <c r="EL100" s="73">
        <f t="shared" ref="EL100" si="1055">IF(EK100="","",EK100+1)</f>
        <v>43594</v>
      </c>
      <c r="EM100" s="73">
        <f t="shared" ref="EM100" si="1056">IF(EL100="","",EL100+1)</f>
        <v>43595</v>
      </c>
      <c r="EN100" s="73">
        <f t="shared" ref="EN100" si="1057">IF(EM100="","",EM100+1)</f>
        <v>43596</v>
      </c>
      <c r="EO100" s="73">
        <f t="shared" ref="EO100" si="1058">IF(EN100="","",EN100+1)</f>
        <v>43597</v>
      </c>
      <c r="EP100" s="73">
        <f t="shared" ref="EP100" si="1059">IF(EO100="","",EO100+1)</f>
        <v>43598</v>
      </c>
      <c r="EQ100" s="73">
        <f t="shared" ref="EQ100" si="1060">IF(EP100="","",EP100+1)</f>
        <v>43599</v>
      </c>
      <c r="ER100" s="73">
        <f t="shared" ref="ER100" si="1061">IF(EQ100="","",EQ100+1)</f>
        <v>43600</v>
      </c>
      <c r="ES100" s="73">
        <f t="shared" ref="ES100" si="1062">IF(ER100="","",ER100+1)</f>
        <v>43601</v>
      </c>
      <c r="ET100" s="73">
        <f t="shared" ref="ET100" si="1063">IF(ES100="","",ES100+1)</f>
        <v>43602</v>
      </c>
      <c r="EU100" s="73">
        <f t="shared" ref="EU100" si="1064">IF(ET100="","",ET100+1)</f>
        <v>43603</v>
      </c>
      <c r="EV100" s="73">
        <f t="shared" ref="EV100" si="1065">IF(EU100="","",EU100+1)</f>
        <v>43604</v>
      </c>
      <c r="EW100" s="73">
        <f t="shared" ref="EW100" si="1066">IF(EV100="","",EV100+1)</f>
        <v>43605</v>
      </c>
      <c r="EX100" s="73">
        <f t="shared" ref="EX100" si="1067">IF(EW100="","",EW100+1)</f>
        <v>43606</v>
      </c>
      <c r="EY100" s="73">
        <f t="shared" ref="EY100" si="1068">IF(EX100="","",EX100+1)</f>
        <v>43607</v>
      </c>
      <c r="EZ100" s="73">
        <f t="shared" ref="EZ100" si="1069">IF(EY100="","",EY100+1)</f>
        <v>43608</v>
      </c>
      <c r="FA100" s="73">
        <f t="shared" ref="FA100" si="1070">IF(EZ100="","",EZ100+1)</f>
        <v>43609</v>
      </c>
      <c r="FB100" s="73">
        <f t="shared" ref="FB100" si="1071">IF(FA100="","",FA100+1)</f>
        <v>43610</v>
      </c>
      <c r="FC100" s="73">
        <f t="shared" ref="FC100" si="1072">IF(FB100="","",FB100+1)</f>
        <v>43611</v>
      </c>
      <c r="FD100" s="73">
        <f t="shared" ref="FD100" si="1073">IF(FC100="","",FC100+1)</f>
        <v>43612</v>
      </c>
      <c r="FE100" s="73">
        <f t="shared" ref="FE100" si="1074">IF(FD100="","",FD100+1)</f>
        <v>43613</v>
      </c>
      <c r="FF100" s="73">
        <f t="shared" ref="FF100" si="1075">IF(FE100="","",FE100+1)</f>
        <v>43614</v>
      </c>
      <c r="FG100" s="73">
        <f t="shared" ref="FG100" si="1076">IF(FF100="","",FF100+1)</f>
        <v>43615</v>
      </c>
      <c r="FH100" s="73">
        <f t="shared" ref="FH100" si="1077">IF(FG100="","",FG100+1)</f>
        <v>43616</v>
      </c>
      <c r="FI100" s="73">
        <f t="shared" ref="FI100" si="1078">IF(FH100="","",FH100+1)</f>
        <v>43617</v>
      </c>
      <c r="FJ100" s="73">
        <f t="shared" ref="FJ100" si="1079">IF(FI100="","",FI100+1)</f>
        <v>43618</v>
      </c>
      <c r="FK100" s="73">
        <f t="shared" ref="FK100" si="1080">IF(FJ100="","",FJ100+1)</f>
        <v>43619</v>
      </c>
      <c r="FL100" s="73">
        <f t="shared" ref="FL100" si="1081">IF(FK100="","",FK100+1)</f>
        <v>43620</v>
      </c>
      <c r="FM100" s="73">
        <f t="shared" ref="FM100" si="1082">IF(FL100="","",FL100+1)</f>
        <v>43621</v>
      </c>
      <c r="FN100" s="73">
        <f t="shared" ref="FN100" si="1083">IF(FM100="","",FM100+1)</f>
        <v>43622</v>
      </c>
      <c r="FO100" s="73">
        <f t="shared" ref="FO100" si="1084">IF(FN100="","",FN100+1)</f>
        <v>43623</v>
      </c>
      <c r="FP100" s="73">
        <f t="shared" ref="FP100" si="1085">IF(FO100="","",FO100+1)</f>
        <v>43624</v>
      </c>
      <c r="FQ100" s="73">
        <f t="shared" ref="FQ100" si="1086">IF(FP100="","",FP100+1)</f>
        <v>43625</v>
      </c>
      <c r="FR100" s="73">
        <f t="shared" ref="FR100" si="1087">IF(FQ100="","",FQ100+1)</f>
        <v>43626</v>
      </c>
      <c r="FS100" s="73">
        <f t="shared" ref="FS100" si="1088">IF(FR100="","",FR100+1)</f>
        <v>43627</v>
      </c>
      <c r="FT100" s="73">
        <f t="shared" ref="FT100" si="1089">IF(FS100="","",FS100+1)</f>
        <v>43628</v>
      </c>
      <c r="FU100" s="73">
        <f t="shared" ref="FU100" si="1090">IF(FT100="","",FT100+1)</f>
        <v>43629</v>
      </c>
      <c r="FV100" s="73">
        <f t="shared" ref="FV100" si="1091">IF(FU100="","",FU100+1)</f>
        <v>43630</v>
      </c>
      <c r="FW100" s="73">
        <f t="shared" ref="FW100" si="1092">IF(FV100="","",FV100+1)</f>
        <v>43631</v>
      </c>
      <c r="FX100" s="73">
        <f t="shared" ref="FX100" si="1093">IF(FW100="","",FW100+1)</f>
        <v>43632</v>
      </c>
      <c r="FY100" s="73">
        <f t="shared" ref="FY100" si="1094">IF(FX100="","",FX100+1)</f>
        <v>43633</v>
      </c>
      <c r="FZ100" s="73">
        <f t="shared" ref="FZ100" si="1095">IF(FY100="","",FY100+1)</f>
        <v>43634</v>
      </c>
      <c r="GA100" s="73">
        <f t="shared" ref="GA100" si="1096">IF(FZ100="","",FZ100+1)</f>
        <v>43635</v>
      </c>
      <c r="GB100" s="73">
        <f t="shared" ref="GB100" si="1097">IF(GA100="","",GA100+1)</f>
        <v>43636</v>
      </c>
      <c r="GC100" s="73">
        <f t="shared" ref="GC100" si="1098">IF(GB100="","",GB100+1)</f>
        <v>43637</v>
      </c>
      <c r="GD100" s="73">
        <f t="shared" ref="GD100" si="1099">IF(GC100="","",GC100+1)</f>
        <v>43638</v>
      </c>
      <c r="GE100" s="73">
        <f t="shared" ref="GE100" si="1100">IF(GD100="","",GD100+1)</f>
        <v>43639</v>
      </c>
      <c r="GF100" s="73">
        <f t="shared" ref="GF100" si="1101">IF(GE100="","",GE100+1)</f>
        <v>43640</v>
      </c>
      <c r="GG100" s="73">
        <f t="shared" ref="GG100" si="1102">IF(GF100="","",GF100+1)</f>
        <v>43641</v>
      </c>
      <c r="GH100" s="73">
        <f t="shared" ref="GH100" si="1103">IF(GG100="","",GG100+1)</f>
        <v>43642</v>
      </c>
      <c r="GI100" s="73">
        <f t="shared" ref="GI100" si="1104">IF(GH100="","",GH100+1)</f>
        <v>43643</v>
      </c>
      <c r="GJ100" s="73">
        <f t="shared" ref="GJ100" si="1105">IF(GI100="","",GI100+1)</f>
        <v>43644</v>
      </c>
      <c r="GK100" s="73">
        <f t="shared" ref="GK100" si="1106">IF(GJ100="","",GJ100+1)</f>
        <v>43645</v>
      </c>
      <c r="GL100" s="73">
        <f t="shared" ref="GL100" si="1107">IF(GK100="","",GK100+1)</f>
        <v>43646</v>
      </c>
      <c r="GM100" s="73">
        <f t="shared" ref="GM100" si="1108">IF(GL100="","",GL100+1)</f>
        <v>43647</v>
      </c>
      <c r="GN100" s="73">
        <f t="shared" ref="GN100" si="1109">IF(GM100="","",GM100+1)</f>
        <v>43648</v>
      </c>
      <c r="GO100" s="73">
        <f t="shared" ref="GO100" si="1110">IF(GN100="","",GN100+1)</f>
        <v>43649</v>
      </c>
      <c r="GP100" s="73">
        <f t="shared" ref="GP100" si="1111">IF(GO100="","",GO100+1)</f>
        <v>43650</v>
      </c>
      <c r="GQ100" s="73">
        <f t="shared" ref="GQ100" si="1112">IF(GP100="","",GP100+1)</f>
        <v>43651</v>
      </c>
      <c r="GR100" s="73">
        <f t="shared" ref="GR100" si="1113">IF(GQ100="","",GQ100+1)</f>
        <v>43652</v>
      </c>
      <c r="GS100" s="73">
        <f t="shared" ref="GS100" si="1114">IF(GR100="","",GR100+1)</f>
        <v>43653</v>
      </c>
      <c r="GT100" s="73">
        <f t="shared" ref="GT100" si="1115">IF(GS100="","",GS100+1)</f>
        <v>43654</v>
      </c>
      <c r="GU100" s="73">
        <f t="shared" ref="GU100" si="1116">IF(GT100="","",GT100+1)</f>
        <v>43655</v>
      </c>
      <c r="GV100" s="73">
        <f t="shared" ref="GV100" si="1117">IF(GU100="","",GU100+1)</f>
        <v>43656</v>
      </c>
      <c r="GW100" s="73">
        <f t="shared" ref="GW100" si="1118">IF(GV100="","",GV100+1)</f>
        <v>43657</v>
      </c>
      <c r="GX100" s="73">
        <f t="shared" ref="GX100" si="1119">IF(GW100="","",GW100+1)</f>
        <v>43658</v>
      </c>
      <c r="GY100" s="73">
        <f t="shared" ref="GY100" si="1120">IF(GX100="","",GX100+1)</f>
        <v>43659</v>
      </c>
      <c r="GZ100" s="73">
        <f t="shared" ref="GZ100" si="1121">IF(GY100="","",GY100+1)</f>
        <v>43660</v>
      </c>
      <c r="HA100" s="73">
        <f t="shared" ref="HA100" si="1122">IF(GZ100="","",GZ100+1)</f>
        <v>43661</v>
      </c>
      <c r="HB100" s="73">
        <f t="shared" ref="HB100" si="1123">IF(HA100="","",HA100+1)</f>
        <v>43662</v>
      </c>
      <c r="HC100" s="73">
        <f t="shared" ref="HC100" si="1124">IF(HB100="","",HB100+1)</f>
        <v>43663</v>
      </c>
      <c r="HD100" s="73">
        <f t="shared" ref="HD100" si="1125">IF(HC100="","",HC100+1)</f>
        <v>43664</v>
      </c>
      <c r="HE100" s="73">
        <f t="shared" ref="HE100" si="1126">IF(HD100="","",HD100+1)</f>
        <v>43665</v>
      </c>
      <c r="HF100" s="73">
        <f t="shared" ref="HF100" si="1127">IF(HE100="","",HE100+1)</f>
        <v>43666</v>
      </c>
      <c r="HG100" s="73">
        <f t="shared" ref="HG100" si="1128">IF(HF100="","",HF100+1)</f>
        <v>43667</v>
      </c>
      <c r="HH100" s="73">
        <f t="shared" ref="HH100" si="1129">IF(HG100="","",HG100+1)</f>
        <v>43668</v>
      </c>
      <c r="HI100" s="73">
        <f t="shared" ref="HI100" si="1130">IF(HH100="","",HH100+1)</f>
        <v>43669</v>
      </c>
      <c r="HJ100" s="73">
        <f t="shared" ref="HJ100" si="1131">IF(HI100="","",HI100+1)</f>
        <v>43670</v>
      </c>
      <c r="HK100" s="73">
        <f t="shared" ref="HK100" si="1132">IF(HJ100="","",HJ100+1)</f>
        <v>43671</v>
      </c>
      <c r="HL100" s="73">
        <f t="shared" ref="HL100" si="1133">IF(HK100="","",HK100+1)</f>
        <v>43672</v>
      </c>
      <c r="HM100" s="73">
        <f t="shared" ref="HM100" si="1134">IF(HL100="","",HL100+1)</f>
        <v>43673</v>
      </c>
      <c r="HN100" s="73">
        <f t="shared" ref="HN100" si="1135">IF(HM100="","",HM100+1)</f>
        <v>43674</v>
      </c>
      <c r="HO100" s="73">
        <f t="shared" ref="HO100" si="1136">IF(HN100="","",HN100+1)</f>
        <v>43675</v>
      </c>
      <c r="HP100" s="73">
        <f t="shared" ref="HP100" si="1137">IF(HO100="","",HO100+1)</f>
        <v>43676</v>
      </c>
      <c r="HQ100" s="73">
        <f t="shared" ref="HQ100" si="1138">IF(HP100="","",HP100+1)</f>
        <v>43677</v>
      </c>
      <c r="HR100" s="73">
        <f t="shared" ref="HR100" si="1139">IF(HQ100="","",HQ100+1)</f>
        <v>43678</v>
      </c>
      <c r="HS100" s="73">
        <f t="shared" ref="HS100" si="1140">IF(HR100="","",HR100+1)</f>
        <v>43679</v>
      </c>
      <c r="HT100" s="73">
        <f t="shared" ref="HT100" si="1141">IF(HS100="","",HS100+1)</f>
        <v>43680</v>
      </c>
      <c r="HU100" s="73">
        <f t="shared" ref="HU100" si="1142">IF(HT100="","",HT100+1)</f>
        <v>43681</v>
      </c>
      <c r="HV100" s="73">
        <f t="shared" ref="HV100" si="1143">IF(HU100="","",HU100+1)</f>
        <v>43682</v>
      </c>
      <c r="HW100" s="73">
        <f t="shared" ref="HW100" si="1144">IF(HV100="","",HV100+1)</f>
        <v>43683</v>
      </c>
      <c r="HX100" s="73">
        <f t="shared" ref="HX100" si="1145">IF(HW100="","",HW100+1)</f>
        <v>43684</v>
      </c>
      <c r="HY100" s="73">
        <f t="shared" ref="HY100" si="1146">IF(HX100="","",HX100+1)</f>
        <v>43685</v>
      </c>
      <c r="HZ100" s="73">
        <f t="shared" ref="HZ100" si="1147">IF(HY100="","",HY100+1)</f>
        <v>43686</v>
      </c>
      <c r="IA100" s="73">
        <f t="shared" ref="IA100" si="1148">IF(HZ100="","",HZ100+1)</f>
        <v>43687</v>
      </c>
      <c r="IB100" s="73">
        <f t="shared" ref="IB100" si="1149">IF(IA100="","",IA100+1)</f>
        <v>43688</v>
      </c>
      <c r="IC100" s="73">
        <f t="shared" ref="IC100" si="1150">IF(IB100="","",IB100+1)</f>
        <v>43689</v>
      </c>
      <c r="ID100" s="73">
        <f t="shared" ref="ID100" si="1151">IF(IC100="","",IC100+1)</f>
        <v>43690</v>
      </c>
      <c r="IE100" s="73">
        <f t="shared" ref="IE100" si="1152">IF(ID100="","",ID100+1)</f>
        <v>43691</v>
      </c>
      <c r="IF100" s="73">
        <f t="shared" ref="IF100" si="1153">IF(IE100="","",IE100+1)</f>
        <v>43692</v>
      </c>
      <c r="IG100" s="73">
        <f t="shared" ref="IG100" si="1154">IF(IF100="","",IF100+1)</f>
        <v>43693</v>
      </c>
      <c r="IH100" s="73">
        <f t="shared" ref="IH100" si="1155">IF(IG100="","",IG100+1)</f>
        <v>43694</v>
      </c>
      <c r="II100" s="73">
        <f t="shared" ref="II100" si="1156">IF(IH100="","",IH100+1)</f>
        <v>43695</v>
      </c>
      <c r="IJ100" s="73">
        <f t="shared" ref="IJ100" si="1157">IF(II100="","",II100+1)</f>
        <v>43696</v>
      </c>
      <c r="IK100" s="73">
        <f t="shared" ref="IK100" si="1158">IF(IJ100="","",IJ100+1)</f>
        <v>43697</v>
      </c>
      <c r="IL100" s="73">
        <f t="shared" ref="IL100" si="1159">IF(IK100="","",IK100+1)</f>
        <v>43698</v>
      </c>
      <c r="IM100" s="73">
        <f t="shared" ref="IM100" si="1160">IF(IL100="","",IL100+1)</f>
        <v>43699</v>
      </c>
      <c r="IN100" s="73">
        <f t="shared" ref="IN100" si="1161">IF(IM100="","",IM100+1)</f>
        <v>43700</v>
      </c>
      <c r="IO100" s="73">
        <f t="shared" ref="IO100" si="1162">IF(IN100="","",IN100+1)</f>
        <v>43701</v>
      </c>
      <c r="IP100" s="73">
        <f t="shared" ref="IP100" si="1163">IF(IO100="","",IO100+1)</f>
        <v>43702</v>
      </c>
      <c r="IQ100" s="73">
        <f t="shared" ref="IQ100" si="1164">IF(IP100="","",IP100+1)</f>
        <v>43703</v>
      </c>
      <c r="IR100" s="73">
        <f t="shared" ref="IR100" si="1165">IF(IQ100="","",IQ100+1)</f>
        <v>43704</v>
      </c>
      <c r="IS100" s="73">
        <f t="shared" ref="IS100" si="1166">IF(IR100="","",IR100+1)</f>
        <v>43705</v>
      </c>
      <c r="IT100" s="73">
        <f t="shared" ref="IT100" si="1167">IF(IS100="","",IS100+1)</f>
        <v>43706</v>
      </c>
      <c r="IU100" s="73">
        <f t="shared" ref="IU100" si="1168">IF(IT100="","",IT100+1)</f>
        <v>43707</v>
      </c>
      <c r="IV100" s="73">
        <f t="shared" ref="IV100" si="1169">IF(IU100="","",IU100+1)</f>
        <v>43708</v>
      </c>
      <c r="IW100" s="73">
        <f t="shared" ref="IW100" si="1170">IF(IV100="","",IV100+1)</f>
        <v>43709</v>
      </c>
      <c r="IX100" s="73">
        <f t="shared" ref="IX100" si="1171">IF(IW100="","",IW100+1)</f>
        <v>43710</v>
      </c>
      <c r="IY100" s="73">
        <f t="shared" ref="IY100" si="1172">IF(IX100="","",IX100+1)</f>
        <v>43711</v>
      </c>
      <c r="IZ100" s="73">
        <f t="shared" ref="IZ100" si="1173">IF(IY100="","",IY100+1)</f>
        <v>43712</v>
      </c>
      <c r="JA100" s="73">
        <f t="shared" ref="JA100" si="1174">IF(IZ100="","",IZ100+1)</f>
        <v>43713</v>
      </c>
      <c r="JB100" s="73">
        <f t="shared" ref="JB100" si="1175">IF(JA100="","",JA100+1)</f>
        <v>43714</v>
      </c>
      <c r="JC100" s="73">
        <f t="shared" ref="JC100" si="1176">IF(JB100="","",JB100+1)</f>
        <v>43715</v>
      </c>
      <c r="JD100" s="73">
        <f t="shared" ref="JD100" si="1177">IF(JC100="","",JC100+1)</f>
        <v>43716</v>
      </c>
      <c r="JE100" s="73">
        <f t="shared" ref="JE100" si="1178">IF(JD100="","",JD100+1)</f>
        <v>43717</v>
      </c>
      <c r="JF100" s="73">
        <f t="shared" ref="JF100" si="1179">IF(JE100="","",JE100+1)</f>
        <v>43718</v>
      </c>
      <c r="JG100" s="73">
        <f t="shared" ref="JG100" si="1180">IF(JF100="","",JF100+1)</f>
        <v>43719</v>
      </c>
      <c r="JH100" s="73">
        <f t="shared" ref="JH100" si="1181">IF(JG100="","",JG100+1)</f>
        <v>43720</v>
      </c>
      <c r="JI100" s="73">
        <f t="shared" ref="JI100" si="1182">IF(JH100="","",JH100+1)</f>
        <v>43721</v>
      </c>
      <c r="JJ100" s="73">
        <f t="shared" ref="JJ100" si="1183">IF(JI100="","",JI100+1)</f>
        <v>43722</v>
      </c>
      <c r="JK100" s="73">
        <f t="shared" ref="JK100" si="1184">IF(JJ100="","",JJ100+1)</f>
        <v>43723</v>
      </c>
      <c r="JL100" s="73">
        <f t="shared" ref="JL100" si="1185">IF(JK100="","",JK100+1)</f>
        <v>43724</v>
      </c>
      <c r="JM100" s="73">
        <f t="shared" ref="JM100" si="1186">IF(JL100="","",JL100+1)</f>
        <v>43725</v>
      </c>
      <c r="JN100" s="73">
        <f t="shared" ref="JN100" si="1187">IF(JM100="","",JM100+1)</f>
        <v>43726</v>
      </c>
      <c r="JO100" s="73">
        <f t="shared" ref="JO100" si="1188">IF(JN100="","",JN100+1)</f>
        <v>43727</v>
      </c>
      <c r="JP100" s="73">
        <f t="shared" ref="JP100" si="1189">IF(JO100="","",JO100+1)</f>
        <v>43728</v>
      </c>
      <c r="JQ100" s="73">
        <f t="shared" ref="JQ100" si="1190">IF(JP100="","",JP100+1)</f>
        <v>43729</v>
      </c>
      <c r="JR100" s="73">
        <f t="shared" ref="JR100" si="1191">IF(JQ100="","",JQ100+1)</f>
        <v>43730</v>
      </c>
      <c r="JS100" s="73">
        <f t="shared" ref="JS100" si="1192">IF(JR100="","",JR100+1)</f>
        <v>43731</v>
      </c>
      <c r="JT100" s="73">
        <f t="shared" ref="JT100" si="1193">IF(JS100="","",JS100+1)</f>
        <v>43732</v>
      </c>
      <c r="JU100" s="73">
        <f t="shared" ref="JU100" si="1194">IF(JT100="","",JT100+1)</f>
        <v>43733</v>
      </c>
      <c r="JV100" s="73">
        <f t="shared" ref="JV100" si="1195">IF(JU100="","",JU100+1)</f>
        <v>43734</v>
      </c>
      <c r="JW100" s="73">
        <f t="shared" ref="JW100" si="1196">IF(JV100="","",JV100+1)</f>
        <v>43735</v>
      </c>
      <c r="JX100" s="73">
        <f t="shared" ref="JX100" si="1197">IF(JW100="","",JW100+1)</f>
        <v>43736</v>
      </c>
      <c r="JY100" s="73">
        <f t="shared" ref="JY100" si="1198">IF(JX100="","",JX100+1)</f>
        <v>43737</v>
      </c>
      <c r="JZ100" s="73">
        <f t="shared" ref="JZ100" si="1199">IF(JY100="","",JY100+1)</f>
        <v>43738</v>
      </c>
      <c r="KA100" s="73">
        <f t="shared" ref="KA100" si="1200">IF(JZ100="","",JZ100+1)</f>
        <v>43739</v>
      </c>
      <c r="KB100" s="73">
        <f t="shared" ref="KB100" si="1201">IF(KA100="","",KA100+1)</f>
        <v>43740</v>
      </c>
      <c r="KC100" s="73">
        <f t="shared" ref="KC100" si="1202">IF(KB100="","",KB100+1)</f>
        <v>43741</v>
      </c>
      <c r="KD100" s="73">
        <f t="shared" ref="KD100" si="1203">IF(KC100="","",KC100+1)</f>
        <v>43742</v>
      </c>
      <c r="KE100" s="73">
        <f t="shared" ref="KE100" si="1204">IF(KD100="","",KD100+1)</f>
        <v>43743</v>
      </c>
      <c r="KF100" s="73">
        <f t="shared" ref="KF100" si="1205">IF(KE100="","",KE100+1)</f>
        <v>43744</v>
      </c>
      <c r="KG100" s="73">
        <f t="shared" ref="KG100" si="1206">IF(KF100="","",KF100+1)</f>
        <v>43745</v>
      </c>
      <c r="KH100" s="73">
        <f t="shared" ref="KH100" si="1207">IF(KG100="","",KG100+1)</f>
        <v>43746</v>
      </c>
      <c r="KI100" s="73">
        <f t="shared" ref="KI100" si="1208">IF(KH100="","",KH100+1)</f>
        <v>43747</v>
      </c>
      <c r="KJ100" s="73">
        <f t="shared" ref="KJ100" si="1209">IF(KI100="","",KI100+1)</f>
        <v>43748</v>
      </c>
      <c r="KK100" s="73">
        <f t="shared" ref="KK100" si="1210">IF(KJ100="","",KJ100+1)</f>
        <v>43749</v>
      </c>
      <c r="KL100" s="73">
        <f t="shared" ref="KL100" si="1211">IF(KK100="","",KK100+1)</f>
        <v>43750</v>
      </c>
      <c r="KM100" s="73">
        <f t="shared" ref="KM100" si="1212">IF(KL100="","",KL100+1)</f>
        <v>43751</v>
      </c>
      <c r="KN100" s="73">
        <f t="shared" ref="KN100" si="1213">IF(KM100="","",KM100+1)</f>
        <v>43752</v>
      </c>
      <c r="KO100" s="73">
        <f t="shared" ref="KO100" si="1214">IF(KN100="","",KN100+1)</f>
        <v>43753</v>
      </c>
      <c r="KP100" s="73">
        <f t="shared" ref="KP100" si="1215">IF(KO100="","",KO100+1)</f>
        <v>43754</v>
      </c>
      <c r="KQ100" s="73">
        <f t="shared" ref="KQ100" si="1216">IF(KP100="","",KP100+1)</f>
        <v>43755</v>
      </c>
      <c r="KR100" s="73">
        <f t="shared" ref="KR100" si="1217">IF(KQ100="","",KQ100+1)</f>
        <v>43756</v>
      </c>
      <c r="KS100" s="73">
        <f t="shared" ref="KS100" si="1218">IF(KR100="","",KR100+1)</f>
        <v>43757</v>
      </c>
      <c r="KT100" s="73">
        <f t="shared" ref="KT100" si="1219">IF(KS100="","",KS100+1)</f>
        <v>43758</v>
      </c>
      <c r="KU100" s="73">
        <f t="shared" ref="KU100" si="1220">IF(KT100="","",KT100+1)</f>
        <v>43759</v>
      </c>
      <c r="KV100" s="73">
        <f t="shared" ref="KV100" si="1221">IF(KU100="","",KU100+1)</f>
        <v>43760</v>
      </c>
      <c r="KW100" s="73">
        <f t="shared" ref="KW100" si="1222">IF(KV100="","",KV100+1)</f>
        <v>43761</v>
      </c>
      <c r="KX100" s="73">
        <f t="shared" ref="KX100" si="1223">IF(KW100="","",KW100+1)</f>
        <v>43762</v>
      </c>
      <c r="KY100" s="73">
        <f t="shared" ref="KY100" si="1224">IF(KX100="","",KX100+1)</f>
        <v>43763</v>
      </c>
      <c r="KZ100" s="73">
        <f t="shared" ref="KZ100" si="1225">IF(KY100="","",KY100+1)</f>
        <v>43764</v>
      </c>
      <c r="LA100" s="73">
        <f t="shared" ref="LA100" si="1226">IF(KZ100="","",KZ100+1)</f>
        <v>43765</v>
      </c>
      <c r="LB100" s="73">
        <f t="shared" ref="LB100" si="1227">IF(LA100="","",LA100+1)</f>
        <v>43766</v>
      </c>
      <c r="LC100" s="73">
        <f t="shared" ref="LC100" si="1228">IF(LB100="","",LB100+1)</f>
        <v>43767</v>
      </c>
      <c r="LD100" s="73">
        <f t="shared" ref="LD100" si="1229">IF(LC100="","",LC100+1)</f>
        <v>43768</v>
      </c>
      <c r="LE100" s="73">
        <f t="shared" ref="LE100" si="1230">IF(LD100="","",LD100+1)</f>
        <v>43769</v>
      </c>
      <c r="LF100" s="73">
        <f t="shared" ref="LF100" si="1231">IF(LE100="","",LE100+1)</f>
        <v>43770</v>
      </c>
      <c r="LG100" s="73">
        <f t="shared" ref="LG100" si="1232">IF(LF100="","",LF100+1)</f>
        <v>43771</v>
      </c>
      <c r="LH100" s="73">
        <f t="shared" ref="LH100" si="1233">IF(LG100="","",LG100+1)</f>
        <v>43772</v>
      </c>
      <c r="LI100" s="73">
        <f t="shared" ref="LI100" si="1234">IF(LH100="","",LH100+1)</f>
        <v>43773</v>
      </c>
      <c r="LJ100" s="73">
        <f t="shared" ref="LJ100" si="1235">IF(LI100="","",LI100+1)</f>
        <v>43774</v>
      </c>
      <c r="LK100" s="73">
        <f t="shared" ref="LK100" si="1236">IF(LJ100="","",LJ100+1)</f>
        <v>43775</v>
      </c>
      <c r="LL100" s="73">
        <f t="shared" ref="LL100" si="1237">IF(LK100="","",LK100+1)</f>
        <v>43776</v>
      </c>
      <c r="LM100" s="73">
        <f t="shared" ref="LM100" si="1238">IF(LL100="","",LL100+1)</f>
        <v>43777</v>
      </c>
      <c r="LN100" s="73">
        <f t="shared" ref="LN100" si="1239">IF(LM100="","",LM100+1)</f>
        <v>43778</v>
      </c>
      <c r="LO100" s="73">
        <f t="shared" ref="LO100" si="1240">IF(LN100="","",LN100+1)</f>
        <v>43779</v>
      </c>
      <c r="LP100" s="73">
        <f t="shared" ref="LP100" si="1241">IF(LO100="","",LO100+1)</f>
        <v>43780</v>
      </c>
      <c r="LQ100" s="73">
        <f t="shared" ref="LQ100" si="1242">IF(LP100="","",LP100+1)</f>
        <v>43781</v>
      </c>
      <c r="LR100" s="73">
        <f t="shared" ref="LR100" si="1243">IF(LQ100="","",LQ100+1)</f>
        <v>43782</v>
      </c>
      <c r="LS100" s="73">
        <f t="shared" ref="LS100" si="1244">IF(LR100="","",LR100+1)</f>
        <v>43783</v>
      </c>
      <c r="LT100" s="73">
        <f t="shared" ref="LT100" si="1245">IF(LS100="","",LS100+1)</f>
        <v>43784</v>
      </c>
      <c r="LU100" s="73">
        <f t="shared" ref="LU100" si="1246">IF(LT100="","",LT100+1)</f>
        <v>43785</v>
      </c>
      <c r="LV100" s="73">
        <f t="shared" ref="LV100" si="1247">IF(LU100="","",LU100+1)</f>
        <v>43786</v>
      </c>
      <c r="LW100" s="73">
        <f t="shared" ref="LW100" si="1248">IF(LV100="","",LV100+1)</f>
        <v>43787</v>
      </c>
      <c r="LX100" s="73">
        <f t="shared" ref="LX100" si="1249">IF(LW100="","",LW100+1)</f>
        <v>43788</v>
      </c>
      <c r="LY100" s="73">
        <f t="shared" ref="LY100" si="1250">IF(LX100="","",LX100+1)</f>
        <v>43789</v>
      </c>
      <c r="LZ100" s="73">
        <f t="shared" ref="LZ100" si="1251">IF(LY100="","",LY100+1)</f>
        <v>43790</v>
      </c>
      <c r="MA100" s="73">
        <f t="shared" ref="MA100" si="1252">IF(LZ100="","",LZ100+1)</f>
        <v>43791</v>
      </c>
      <c r="MB100" s="73">
        <f t="shared" ref="MB100" si="1253">IF(MA100="","",MA100+1)</f>
        <v>43792</v>
      </c>
      <c r="MC100" s="73">
        <f t="shared" ref="MC100" si="1254">IF(MB100="","",MB100+1)</f>
        <v>43793</v>
      </c>
      <c r="MD100" s="73">
        <f t="shared" ref="MD100" si="1255">IF(MC100="","",MC100+1)</f>
        <v>43794</v>
      </c>
      <c r="ME100" s="73">
        <f t="shared" ref="ME100" si="1256">IF(MD100="","",MD100+1)</f>
        <v>43795</v>
      </c>
      <c r="MF100" s="73">
        <f t="shared" ref="MF100" si="1257">IF(ME100="","",ME100+1)</f>
        <v>43796</v>
      </c>
      <c r="MG100" s="73">
        <f t="shared" ref="MG100" si="1258">IF(MF100="","",MF100+1)</f>
        <v>43797</v>
      </c>
      <c r="MH100" s="73">
        <f t="shared" ref="MH100" si="1259">IF(MG100="","",MG100+1)</f>
        <v>43798</v>
      </c>
      <c r="MI100" s="73">
        <f t="shared" ref="MI100" si="1260">IF(MH100="","",MH100+1)</f>
        <v>43799</v>
      </c>
      <c r="MJ100" s="73">
        <f t="shared" ref="MJ100" si="1261">IF(MI100="","",MI100+1)</f>
        <v>43800</v>
      </c>
      <c r="MK100" s="73">
        <f t="shared" ref="MK100" si="1262">IF(MJ100="","",MJ100+1)</f>
        <v>43801</v>
      </c>
      <c r="ML100" s="73">
        <f t="shared" ref="ML100" si="1263">IF(MK100="","",MK100+1)</f>
        <v>43802</v>
      </c>
      <c r="MM100" s="73">
        <f t="shared" ref="MM100" si="1264">IF(ML100="","",ML100+1)</f>
        <v>43803</v>
      </c>
      <c r="MN100" s="73">
        <f t="shared" ref="MN100" si="1265">IF(MM100="","",MM100+1)</f>
        <v>43804</v>
      </c>
      <c r="MO100" s="73">
        <f t="shared" ref="MO100" si="1266">IF(MN100="","",MN100+1)</f>
        <v>43805</v>
      </c>
      <c r="MP100" s="73">
        <f t="shared" ref="MP100" si="1267">IF(MO100="","",MO100+1)</f>
        <v>43806</v>
      </c>
      <c r="MQ100" s="73">
        <f t="shared" ref="MQ100" si="1268">IF(MP100="","",MP100+1)</f>
        <v>43807</v>
      </c>
      <c r="MR100" s="73">
        <f t="shared" ref="MR100" si="1269">IF(MQ100="","",MQ100+1)</f>
        <v>43808</v>
      </c>
      <c r="MS100" s="73">
        <f t="shared" ref="MS100" si="1270">IF(MR100="","",MR100+1)</f>
        <v>43809</v>
      </c>
      <c r="MT100" s="73">
        <f t="shared" ref="MT100" si="1271">IF(MS100="","",MS100+1)</f>
        <v>43810</v>
      </c>
      <c r="MU100" s="73">
        <f t="shared" ref="MU100" si="1272">IF(MT100="","",MT100+1)</f>
        <v>43811</v>
      </c>
      <c r="MV100" s="73">
        <f t="shared" ref="MV100" si="1273">IF(MU100="","",MU100+1)</f>
        <v>43812</v>
      </c>
      <c r="MW100" s="73">
        <f t="shared" ref="MW100" si="1274">IF(MV100="","",MV100+1)</f>
        <v>43813</v>
      </c>
      <c r="MX100" s="73">
        <f t="shared" ref="MX100" si="1275">IF(MW100="","",MW100+1)</f>
        <v>43814</v>
      </c>
      <c r="MY100" s="73">
        <f t="shared" ref="MY100" si="1276">IF(MX100="","",MX100+1)</f>
        <v>43815</v>
      </c>
      <c r="MZ100" s="73">
        <f t="shared" ref="MZ100" si="1277">IF(MY100="","",MY100+1)</f>
        <v>43816</v>
      </c>
      <c r="NA100" s="73">
        <f t="shared" ref="NA100" si="1278">IF(MZ100="","",MZ100+1)</f>
        <v>43817</v>
      </c>
      <c r="NB100" s="73">
        <f t="shared" ref="NB100" si="1279">IF(NA100="","",NA100+1)</f>
        <v>43818</v>
      </c>
      <c r="NC100" s="73">
        <f t="shared" ref="NC100" si="1280">IF(NB100="","",NB100+1)</f>
        <v>43819</v>
      </c>
      <c r="ND100" s="73">
        <f t="shared" ref="ND100" si="1281">IF(NC100="","",NC100+1)</f>
        <v>43820</v>
      </c>
      <c r="NE100" s="73">
        <f t="shared" ref="NE100" si="1282">IF(ND100="","",ND100+1)</f>
        <v>43821</v>
      </c>
      <c r="NF100" s="73">
        <f t="shared" ref="NF100" si="1283">IF(NE100="","",NE100+1)</f>
        <v>43822</v>
      </c>
      <c r="NG100" s="73">
        <f t="shared" ref="NG100" si="1284">IF(NF100="","",NF100+1)</f>
        <v>43823</v>
      </c>
      <c r="NH100" s="73">
        <f t="shared" ref="NH100" si="1285">IF(NG100="","",NG100+1)</f>
        <v>43824</v>
      </c>
      <c r="NI100" s="73">
        <f t="shared" ref="NI100" si="1286">IF(NH100="","",NH100+1)</f>
        <v>43825</v>
      </c>
      <c r="NJ100" s="73">
        <f t="shared" ref="NJ100" si="1287">IF(NI100="","",NI100+1)</f>
        <v>43826</v>
      </c>
      <c r="NK100" s="73">
        <f t="shared" ref="NK100" si="1288">IF(NJ100="","",NJ100+1)</f>
        <v>43827</v>
      </c>
      <c r="NL100" s="73">
        <f t="shared" ref="NL100" si="1289">IF(NK100="","",NK100+1)</f>
        <v>43828</v>
      </c>
      <c r="NM100" s="73">
        <f t="shared" ref="NM100" si="1290">IF(NL100="","",NL100+1)</f>
        <v>43829</v>
      </c>
      <c r="NN100" s="73">
        <f t="shared" ref="NN100" si="1291">IF(NM100="","",NM100+1)</f>
        <v>43830</v>
      </c>
      <c r="NO100" s="73">
        <f t="shared" ref="NO100" si="1292">IF(NN100="","",NN100+1)</f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46" customFormat="1" x14ac:dyDescent="0.2">
      <c r="A102" s="141"/>
      <c r="B102" s="141"/>
      <c r="C102" s="141" t="s">
        <v>36</v>
      </c>
      <c r="D102" s="141"/>
      <c r="E102" s="141" t="s">
        <v>199</v>
      </c>
      <c r="F102" s="141"/>
      <c r="G102" s="141" t="s">
        <v>0</v>
      </c>
      <c r="H102" s="141"/>
      <c r="I102" s="141"/>
      <c r="J102" s="141"/>
      <c r="K102" s="142">
        <f t="shared" ref="K102:K111" si="1293">SUM(N102:NO102)</f>
        <v>181684.48654394248</v>
      </c>
      <c r="L102" s="141"/>
      <c r="M102" s="141"/>
      <c r="N102" s="143">
        <f>$N$57*$AQ$89</f>
        <v>0</v>
      </c>
      <c r="O102" s="144">
        <f>SUMPRODUCT($N$57:O$57,$AP$89:$AQ$89)</f>
        <v>9.9646985322531911</v>
      </c>
      <c r="P102" s="144">
        <f>SUMPRODUCT($N$57:P$57,$AO$89:$AQ$89)</f>
        <v>12.119333028703492</v>
      </c>
      <c r="Q102" s="144">
        <f>SUMPRODUCT($N$57:Q$57,$AN$89:$AQ$89)</f>
        <v>20.386420849241539</v>
      </c>
      <c r="R102" s="144">
        <f>SUMPRODUCT($N$57:R$57,$AM$89:$AQ$89)</f>
        <v>31.50861373712242</v>
      </c>
      <c r="S102" s="144">
        <f>SUMPRODUCT($N$57:S$57,$AL$89:$AQ$89)</f>
        <v>34.594701030592127</v>
      </c>
      <c r="T102" s="144">
        <f>SUMPRODUCT($N$57:T$57,$AK$89:$AQ$89)</f>
        <v>38.746905364764075</v>
      </c>
      <c r="U102" s="144">
        <f>SUMPRODUCT($N$57:U$57,$AJ$89:$AQ$89)</f>
        <v>61.625527097183145</v>
      </c>
      <c r="V102" s="144">
        <f>SUMPRODUCT($N$57:V$57,$AI$89:$AQ$89)</f>
        <v>77.059959969425393</v>
      </c>
      <c r="W102" s="144">
        <f>SUMPRODUCT($N$57:W$57,$AH$89:$AQ$89)</f>
        <v>75.945599556892063</v>
      </c>
      <c r="X102" s="144">
        <f>SUMPRODUCT($N$57:X$57,$AG$89:$AQ$89)</f>
        <v>109.27450056604731</v>
      </c>
      <c r="Y102" s="144">
        <f>SUMPRODUCT($N$57:Y$57,$AF$89:$AQ$89)</f>
        <v>153.72795237225961</v>
      </c>
      <c r="Z102" s="144">
        <f>SUMPRODUCT($N$57:Z$57,$AE$89:$AQ$89)</f>
        <v>166.21332296957922</v>
      </c>
      <c r="AA102" s="144">
        <f>SUMPRODUCT($N$57:AA$57,$AD$89:$AQ$89)</f>
        <v>183.14419030421953</v>
      </c>
      <c r="AB102" s="144">
        <f>SUMPRODUCT($N$57:AB$57,$AC$89:$AQ$89)</f>
        <v>227.11653547860971</v>
      </c>
      <c r="AC102" s="144">
        <f>SUMPRODUCT($N$57:AC$57,$AB$89:$AQ$89)</f>
        <v>208.63162866353102</v>
      </c>
      <c r="AD102" s="144">
        <f>SUMPRODUCT($N$57:AD$57,$AA$89:$AQ$89)</f>
        <v>169.73057093356513</v>
      </c>
      <c r="AE102" s="144">
        <f>SUMPRODUCT($N$57:AE$57,$Z$89:$AQ$89)</f>
        <v>169.13297285832448</v>
      </c>
      <c r="AF102" s="144">
        <f>SUMPRODUCT($N$57:AF$57,$Y$89:$AQ$89)</f>
        <v>190.99490557690936</v>
      </c>
      <c r="AG102" s="144">
        <f>SUMPRODUCT($N$57:AG$57,$X$89:$AQ$89)</f>
        <v>188.74828210424818</v>
      </c>
      <c r="AH102" s="144">
        <f>SUMPRODUCT($N$57:AH$57,$W$89:$AQ$89)</f>
        <v>195.39991956483567</v>
      </c>
      <c r="AI102" s="144">
        <f>SUMPRODUCT($N$57:AI$57,$V$89:$AQ$89)</f>
        <v>233.43169448066942</v>
      </c>
      <c r="AJ102" s="144">
        <f>SUMPRODUCT($N$57:AJ$57,$U$89:$AQ$89)</f>
        <v>214.32582395364739</v>
      </c>
      <c r="AK102" s="144">
        <f>SUMPRODUCT($N$57:AK$57,$T$89:$AQ$89)</f>
        <v>175.1754385032263</v>
      </c>
      <c r="AL102" s="144">
        <f>SUMPRODUCT($N$57:AL$57,$S$89:$AQ$89)</f>
        <v>173.52281476195483</v>
      </c>
      <c r="AM102" s="144">
        <f>SUMPRODUCT($N$57:AM$57,$R$89:$AQ$89)</f>
        <v>272.85505061328706</v>
      </c>
      <c r="AN102" s="144">
        <f>SUMPRODUCT($N$57:AN$57,$Q$89:$AQ$89)</f>
        <v>291.3955360602705</v>
      </c>
      <c r="AO102" s="144">
        <f>SUMPRODUCT($N$57:AO$57,$P$89:$AQ$89)</f>
        <v>304.53308806548841</v>
      </c>
      <c r="AP102" s="144">
        <f>SUMPRODUCT($N$57:AP$57,$O$89:$AQ$89)</f>
        <v>353.46631968274153</v>
      </c>
      <c r="AQ102" s="144">
        <f t="shared" ref="AQ102:DB102" si="1294">SUMPRODUCT(N$57:AQ$57,$N$89:$AQ$89)</f>
        <v>308.19600727822944</v>
      </c>
      <c r="AR102" s="144">
        <f t="shared" si="1294"/>
        <v>244.12666208093893</v>
      </c>
      <c r="AS102" s="144">
        <f t="shared" si="1294"/>
        <v>230.26515869349481</v>
      </c>
      <c r="AT102" s="144">
        <f t="shared" si="1294"/>
        <v>174.17305489114941</v>
      </c>
      <c r="AU102" s="144">
        <f t="shared" si="1294"/>
        <v>145.90261115187781</v>
      </c>
      <c r="AV102" s="144">
        <f t="shared" si="1294"/>
        <v>127.3024824011533</v>
      </c>
      <c r="AW102" s="144">
        <f t="shared" si="1294"/>
        <v>123.96714977680863</v>
      </c>
      <c r="AX102" s="144">
        <f t="shared" si="1294"/>
        <v>119.43973789094544</v>
      </c>
      <c r="AY102" s="144">
        <f t="shared" si="1294"/>
        <v>107.28596591115422</v>
      </c>
      <c r="AZ102" s="144">
        <f t="shared" si="1294"/>
        <v>107.8980026857151</v>
      </c>
      <c r="BA102" s="144">
        <f t="shared" si="1294"/>
        <v>117.96668075137322</v>
      </c>
      <c r="BB102" s="144">
        <f t="shared" si="1294"/>
        <v>117.13927947583366</v>
      </c>
      <c r="BC102" s="144">
        <f t="shared" si="1294"/>
        <v>120.30953087646985</v>
      </c>
      <c r="BD102" s="144">
        <f t="shared" si="1294"/>
        <v>132.88135262224191</v>
      </c>
      <c r="BE102" s="144">
        <f t="shared" si="1294"/>
        <v>130.73551436196593</v>
      </c>
      <c r="BF102" s="144">
        <f t="shared" si="1294"/>
        <v>130.39995460623106</v>
      </c>
      <c r="BG102" s="144">
        <f t="shared" si="1294"/>
        <v>135.79933525659357</v>
      </c>
      <c r="BH102" s="144">
        <f t="shared" si="1294"/>
        <v>148.23481168598244</v>
      </c>
      <c r="BI102" s="144">
        <f t="shared" si="1294"/>
        <v>155.15275587212628</v>
      </c>
      <c r="BJ102" s="144">
        <f t="shared" si="1294"/>
        <v>160.97941621348178</v>
      </c>
      <c r="BK102" s="144">
        <f t="shared" si="1294"/>
        <v>173.77002159452013</v>
      </c>
      <c r="BL102" s="144">
        <f t="shared" si="1294"/>
        <v>175.47920039759916</v>
      </c>
      <c r="BM102" s="144">
        <f t="shared" si="1294"/>
        <v>175.32645347232435</v>
      </c>
      <c r="BN102" s="144">
        <f t="shared" si="1294"/>
        <v>182.35415203970126</v>
      </c>
      <c r="BO102" s="144">
        <f t="shared" si="1294"/>
        <v>198.25387533505307</v>
      </c>
      <c r="BP102" s="144">
        <f t="shared" si="1294"/>
        <v>206.94016969475041</v>
      </c>
      <c r="BQ102" s="144">
        <f t="shared" si="1294"/>
        <v>213.63330872861155</v>
      </c>
      <c r="BR102" s="144">
        <f t="shared" si="1294"/>
        <v>229.05848207037866</v>
      </c>
      <c r="BS102" s="144">
        <f t="shared" si="1294"/>
        <v>232.37413300641435</v>
      </c>
      <c r="BT102" s="144">
        <f t="shared" si="1294"/>
        <v>232.45403959077072</v>
      </c>
      <c r="BU102" s="144">
        <f t="shared" si="1294"/>
        <v>237.9340358060233</v>
      </c>
      <c r="BV102" s="144">
        <f t="shared" si="1294"/>
        <v>232.69256457890251</v>
      </c>
      <c r="BW102" s="144">
        <f t="shared" si="1294"/>
        <v>230.2991543688351</v>
      </c>
      <c r="BX102" s="144">
        <f t="shared" si="1294"/>
        <v>226.95752042629627</v>
      </c>
      <c r="BY102" s="144">
        <f t="shared" si="1294"/>
        <v>225.96051903630388</v>
      </c>
      <c r="BZ102" s="144">
        <f t="shared" si="1294"/>
        <v>226.21827450821581</v>
      </c>
      <c r="CA102" s="144">
        <f t="shared" si="1294"/>
        <v>224.98654654089535</v>
      </c>
      <c r="CB102" s="144">
        <f t="shared" si="1294"/>
        <v>224.42945637547683</v>
      </c>
      <c r="CC102" s="144">
        <f t="shared" si="1294"/>
        <v>225.8678035625498</v>
      </c>
      <c r="CD102" s="144">
        <f t="shared" si="1294"/>
        <v>226.03170000321779</v>
      </c>
      <c r="CE102" s="144">
        <f t="shared" si="1294"/>
        <v>225.90200367804562</v>
      </c>
      <c r="CF102" s="144">
        <f t="shared" si="1294"/>
        <v>228.71780104174184</v>
      </c>
      <c r="CG102" s="144">
        <f t="shared" si="1294"/>
        <v>231.5001491896569</v>
      </c>
      <c r="CH102" s="144">
        <f t="shared" si="1294"/>
        <v>233.8416373072136</v>
      </c>
      <c r="CI102" s="144">
        <f t="shared" si="1294"/>
        <v>235.64161440229088</v>
      </c>
      <c r="CJ102" s="144">
        <f t="shared" si="1294"/>
        <v>239.2501488933917</v>
      </c>
      <c r="CK102" s="144">
        <f t="shared" si="1294"/>
        <v>240.18209273088132</v>
      </c>
      <c r="CL102" s="144">
        <f t="shared" si="1294"/>
        <v>239.05489289846059</v>
      </c>
      <c r="CM102" s="144">
        <f t="shared" si="1294"/>
        <v>239.29011597187755</v>
      </c>
      <c r="CN102" s="144">
        <f t="shared" si="1294"/>
        <v>238.11108674816131</v>
      </c>
      <c r="CO102" s="144">
        <f t="shared" si="1294"/>
        <v>236.27593812391245</v>
      </c>
      <c r="CP102" s="144">
        <f t="shared" si="1294"/>
        <v>235.95756113969941</v>
      </c>
      <c r="CQ102" s="144">
        <f t="shared" si="1294"/>
        <v>237.27745572760489</v>
      </c>
      <c r="CR102" s="144">
        <f t="shared" si="1294"/>
        <v>238.80525703424456</v>
      </c>
      <c r="CS102" s="144">
        <f t="shared" si="1294"/>
        <v>241.50843336074624</v>
      </c>
      <c r="CT102" s="144">
        <f t="shared" si="1294"/>
        <v>245.6345455142806</v>
      </c>
      <c r="CU102" s="144">
        <f t="shared" si="1294"/>
        <v>248.9093225387187</v>
      </c>
      <c r="CV102" s="144">
        <f t="shared" si="1294"/>
        <v>251.73477694085921</v>
      </c>
      <c r="CW102" s="144">
        <f t="shared" si="1294"/>
        <v>255.09076895596831</v>
      </c>
      <c r="CX102" s="144">
        <f t="shared" si="1294"/>
        <v>259.3123503374527</v>
      </c>
      <c r="CY102" s="144">
        <f t="shared" si="1294"/>
        <v>262.32807907262861</v>
      </c>
      <c r="CZ102" s="144">
        <f t="shared" si="1294"/>
        <v>264.88787062011568</v>
      </c>
      <c r="DA102" s="144">
        <f t="shared" si="1294"/>
        <v>267.22086487406517</v>
      </c>
      <c r="DB102" s="144">
        <f t="shared" si="1294"/>
        <v>269.46216756469028</v>
      </c>
      <c r="DC102" s="144">
        <f t="shared" ref="DC102:FN102" si="1295">SUMPRODUCT(BZ$57:DC$57,$N$89:$AQ$89)</f>
        <v>271.83296727039379</v>
      </c>
      <c r="DD102" s="144">
        <f t="shared" si="1295"/>
        <v>274.38853415583395</v>
      </c>
      <c r="DE102" s="144">
        <f t="shared" si="1295"/>
        <v>277.52380291145602</v>
      </c>
      <c r="DF102" s="144">
        <f t="shared" si="1295"/>
        <v>280.03739462688071</v>
      </c>
      <c r="DG102" s="144">
        <f t="shared" si="1295"/>
        <v>282.28340441315271</v>
      </c>
      <c r="DH102" s="144">
        <f t="shared" si="1295"/>
        <v>284.91536652429431</v>
      </c>
      <c r="DI102" s="144">
        <f t="shared" si="1295"/>
        <v>287.25330318433771</v>
      </c>
      <c r="DJ102" s="144">
        <f t="shared" si="1295"/>
        <v>289.53951689562138</v>
      </c>
      <c r="DK102" s="144">
        <f t="shared" si="1295"/>
        <v>291.94892842272532</v>
      </c>
      <c r="DL102" s="144">
        <f t="shared" si="1295"/>
        <v>294.07430957188728</v>
      </c>
      <c r="DM102" s="144">
        <f t="shared" si="1295"/>
        <v>294.92811852746263</v>
      </c>
      <c r="DN102" s="144">
        <f t="shared" si="1295"/>
        <v>295.03584664261359</v>
      </c>
      <c r="DO102" s="144">
        <f t="shared" si="1295"/>
        <v>294.89646035800854</v>
      </c>
      <c r="DP102" s="144">
        <f t="shared" si="1295"/>
        <v>293.92851901945903</v>
      </c>
      <c r="DQ102" s="144">
        <f t="shared" si="1295"/>
        <v>293.11784662483922</v>
      </c>
      <c r="DR102" s="144">
        <f t="shared" si="1295"/>
        <v>292.7817662435836</v>
      </c>
      <c r="DS102" s="144">
        <f t="shared" si="1295"/>
        <v>293.29254397497778</v>
      </c>
      <c r="DT102" s="144">
        <f t="shared" si="1295"/>
        <v>293.78783704717858</v>
      </c>
      <c r="DU102" s="144">
        <f t="shared" si="1295"/>
        <v>294.57298032209377</v>
      </c>
      <c r="DV102" s="144">
        <f t="shared" si="1295"/>
        <v>295.95508631251266</v>
      </c>
      <c r="DW102" s="144">
        <f t="shared" si="1295"/>
        <v>296.95369248736574</v>
      </c>
      <c r="DX102" s="144">
        <f t="shared" si="1295"/>
        <v>298.0636298515484</v>
      </c>
      <c r="DY102" s="144">
        <f t="shared" si="1295"/>
        <v>299.56219797613295</v>
      </c>
      <c r="DZ102" s="144">
        <f t="shared" si="1295"/>
        <v>301.54482929828328</v>
      </c>
      <c r="EA102" s="144">
        <f t="shared" si="1295"/>
        <v>303.20902791938909</v>
      </c>
      <c r="EB102" s="144">
        <f t="shared" si="1295"/>
        <v>304.79275072232394</v>
      </c>
      <c r="EC102" s="144">
        <f t="shared" si="1295"/>
        <v>306.48605312668695</v>
      </c>
      <c r="ED102" s="144">
        <f t="shared" si="1295"/>
        <v>307.4720890014143</v>
      </c>
      <c r="EE102" s="144">
        <f t="shared" si="1295"/>
        <v>308.26891411513992</v>
      </c>
      <c r="EF102" s="144">
        <f t="shared" si="1295"/>
        <v>308.763883111589</v>
      </c>
      <c r="EG102" s="144">
        <f t="shared" si="1295"/>
        <v>309.67321745883589</v>
      </c>
      <c r="EH102" s="144">
        <f t="shared" si="1295"/>
        <v>310.55762376369643</v>
      </c>
      <c r="EI102" s="144">
        <f t="shared" si="1295"/>
        <v>311.44686157356688</v>
      </c>
      <c r="EJ102" s="144">
        <f t="shared" si="1295"/>
        <v>312.50099263291111</v>
      </c>
      <c r="EK102" s="144">
        <f t="shared" si="1295"/>
        <v>313.38335864915155</v>
      </c>
      <c r="EL102" s="144">
        <f t="shared" si="1295"/>
        <v>314.26466767165203</v>
      </c>
      <c r="EM102" s="144">
        <f t="shared" si="1295"/>
        <v>315.13521192286476</v>
      </c>
      <c r="EN102" s="144">
        <f t="shared" si="1295"/>
        <v>316.32685101568239</v>
      </c>
      <c r="EO102" s="144">
        <f t="shared" si="1295"/>
        <v>317.46895068121393</v>
      </c>
      <c r="EP102" s="144">
        <f t="shared" si="1295"/>
        <v>318.5810039194721</v>
      </c>
      <c r="EQ102" s="144">
        <f t="shared" si="1295"/>
        <v>319.14554734567503</v>
      </c>
      <c r="ER102" s="144">
        <f t="shared" si="1295"/>
        <v>319.188055294452</v>
      </c>
      <c r="ES102" s="144">
        <f t="shared" si="1295"/>
        <v>319.02450756662847</v>
      </c>
      <c r="ET102" s="144">
        <f t="shared" si="1295"/>
        <v>318.91374819764951</v>
      </c>
      <c r="EU102" s="144">
        <f t="shared" si="1295"/>
        <v>319.32532558265387</v>
      </c>
      <c r="EV102" s="144">
        <f t="shared" si="1295"/>
        <v>319.68291225491771</v>
      </c>
      <c r="EW102" s="144">
        <f t="shared" si="1295"/>
        <v>320.34962549971812</v>
      </c>
      <c r="EX102" s="144">
        <f t="shared" si="1295"/>
        <v>321.69240819360277</v>
      </c>
      <c r="EY102" s="144">
        <f t="shared" si="1295"/>
        <v>322.69248123194427</v>
      </c>
      <c r="EZ102" s="144">
        <f t="shared" si="1295"/>
        <v>323.96811559339108</v>
      </c>
      <c r="FA102" s="144">
        <f t="shared" si="1295"/>
        <v>325.6818473308229</v>
      </c>
      <c r="FB102" s="144">
        <f t="shared" si="1295"/>
        <v>327.87637859870091</v>
      </c>
      <c r="FC102" s="144">
        <f t="shared" si="1295"/>
        <v>330.19689393541989</v>
      </c>
      <c r="FD102" s="144">
        <f t="shared" si="1295"/>
        <v>332.88189151415952</v>
      </c>
      <c r="FE102" s="144">
        <f t="shared" si="1295"/>
        <v>335.81662210964339</v>
      </c>
      <c r="FF102" s="144">
        <f t="shared" si="1295"/>
        <v>338.69003057099297</v>
      </c>
      <c r="FG102" s="144">
        <f t="shared" si="1295"/>
        <v>342.25067581501082</v>
      </c>
      <c r="FH102" s="144">
        <f t="shared" si="1295"/>
        <v>346.27559419404838</v>
      </c>
      <c r="FI102" s="144">
        <f t="shared" si="1295"/>
        <v>350.94133557203202</v>
      </c>
      <c r="FJ102" s="144">
        <f t="shared" si="1295"/>
        <v>355.79122893172951</v>
      </c>
      <c r="FK102" s="144">
        <f t="shared" si="1295"/>
        <v>360.42147845013733</v>
      </c>
      <c r="FL102" s="144">
        <f t="shared" si="1295"/>
        <v>364.60774998986085</v>
      </c>
      <c r="FM102" s="144">
        <f t="shared" si="1295"/>
        <v>368.44592503990168</v>
      </c>
      <c r="FN102" s="144">
        <f t="shared" si="1295"/>
        <v>372.6985557584357</v>
      </c>
      <c r="FO102" s="144">
        <f t="shared" ref="FO102:HZ102" si="1296">SUMPRODUCT(EL$57:FO$57,$N$89:$AQ$89)</f>
        <v>377.15829129945371</v>
      </c>
      <c r="FP102" s="144">
        <f t="shared" si="1296"/>
        <v>382.03744433380911</v>
      </c>
      <c r="FQ102" s="144">
        <f t="shared" si="1296"/>
        <v>387.40536919433106</v>
      </c>
      <c r="FR102" s="144">
        <f t="shared" si="1296"/>
        <v>392.46058652859955</v>
      </c>
      <c r="FS102" s="144">
        <f t="shared" si="1296"/>
        <v>396.98242477610768</v>
      </c>
      <c r="FT102" s="144">
        <f t="shared" si="1296"/>
        <v>401.10215232170594</v>
      </c>
      <c r="FU102" s="144">
        <f t="shared" si="1296"/>
        <v>406.95108159897086</v>
      </c>
      <c r="FV102" s="144">
        <f t="shared" si="1296"/>
        <v>413.30886794670892</v>
      </c>
      <c r="FW102" s="144">
        <f t="shared" si="1296"/>
        <v>420.11878881634766</v>
      </c>
      <c r="FX102" s="144">
        <f t="shared" si="1296"/>
        <v>427.58425042593012</v>
      </c>
      <c r="FY102" s="144">
        <f t="shared" si="1296"/>
        <v>434.23327125381383</v>
      </c>
      <c r="FZ102" s="144">
        <f t="shared" si="1296"/>
        <v>439.98657441914668</v>
      </c>
      <c r="GA102" s="144">
        <f t="shared" si="1296"/>
        <v>445.17076147410774</v>
      </c>
      <c r="GB102" s="144">
        <f t="shared" si="1296"/>
        <v>449.10045043949759</v>
      </c>
      <c r="GC102" s="144">
        <f t="shared" si="1296"/>
        <v>452.70730002674526</v>
      </c>
      <c r="GD102" s="144">
        <f t="shared" si="1296"/>
        <v>456.00866158930626</v>
      </c>
      <c r="GE102" s="144">
        <f t="shared" si="1296"/>
        <v>458.76617558572593</v>
      </c>
      <c r="GF102" s="144">
        <f t="shared" si="1296"/>
        <v>461.40595384481134</v>
      </c>
      <c r="GG102" s="144">
        <f t="shared" si="1296"/>
        <v>463.94011456987806</v>
      </c>
      <c r="GH102" s="144">
        <f t="shared" si="1296"/>
        <v>465.58458437922434</v>
      </c>
      <c r="GI102" s="144">
        <f t="shared" si="1296"/>
        <v>466.98473581711448</v>
      </c>
      <c r="GJ102" s="144">
        <f t="shared" si="1296"/>
        <v>468.58585621417717</v>
      </c>
      <c r="GK102" s="144">
        <f t="shared" si="1296"/>
        <v>469.6010087686717</v>
      </c>
      <c r="GL102" s="144">
        <f t="shared" si="1296"/>
        <v>469.477907092397</v>
      </c>
      <c r="GM102" s="144">
        <f t="shared" si="1296"/>
        <v>468.98749340767336</v>
      </c>
      <c r="GN102" s="144">
        <f t="shared" si="1296"/>
        <v>468.29122591449016</v>
      </c>
      <c r="GO102" s="144">
        <f t="shared" si="1296"/>
        <v>466.20742002703889</v>
      </c>
      <c r="GP102" s="144">
        <f t="shared" si="1296"/>
        <v>464.72910136723681</v>
      </c>
      <c r="GQ102" s="144">
        <f t="shared" si="1296"/>
        <v>464.55622035262479</v>
      </c>
      <c r="GR102" s="144">
        <f t="shared" si="1296"/>
        <v>464.72700307550986</v>
      </c>
      <c r="GS102" s="144">
        <f t="shared" si="1296"/>
        <v>464.34469792035452</v>
      </c>
      <c r="GT102" s="144">
        <f t="shared" si="1296"/>
        <v>464.06582405877975</v>
      </c>
      <c r="GU102" s="144">
        <f t="shared" si="1296"/>
        <v>463.81808452540423</v>
      </c>
      <c r="GV102" s="144">
        <f t="shared" si="1296"/>
        <v>462.37062535138125</v>
      </c>
      <c r="GW102" s="144">
        <f t="shared" si="1296"/>
        <v>461.5953093736407</v>
      </c>
      <c r="GX102" s="144">
        <f t="shared" si="1296"/>
        <v>462.13373997293786</v>
      </c>
      <c r="GY102" s="144">
        <f t="shared" si="1296"/>
        <v>463.0284139206849</v>
      </c>
      <c r="GZ102" s="144">
        <f t="shared" si="1296"/>
        <v>461.46150534824301</v>
      </c>
      <c r="HA102" s="144">
        <f t="shared" si="1296"/>
        <v>459.93818691835907</v>
      </c>
      <c r="HB102" s="144">
        <f t="shared" si="1296"/>
        <v>458.31811373103415</v>
      </c>
      <c r="HC102" s="144">
        <f t="shared" si="1296"/>
        <v>455.53873878278296</v>
      </c>
      <c r="HD102" s="144">
        <f t="shared" si="1296"/>
        <v>453.99011252211727</v>
      </c>
      <c r="HE102" s="144">
        <f t="shared" si="1296"/>
        <v>454.3087778787858</v>
      </c>
      <c r="HF102" s="144">
        <f t="shared" si="1296"/>
        <v>455.18477093000661</v>
      </c>
      <c r="HG102" s="144">
        <f t="shared" si="1296"/>
        <v>458.0030715833509</v>
      </c>
      <c r="HH102" s="144">
        <f t="shared" si="1296"/>
        <v>461.88725818821388</v>
      </c>
      <c r="HI102" s="144">
        <f t="shared" si="1296"/>
        <v>465.7944140130744</v>
      </c>
      <c r="HJ102" s="144">
        <f t="shared" si="1296"/>
        <v>470.87245276939348</v>
      </c>
      <c r="HK102" s="144">
        <f t="shared" si="1296"/>
        <v>478.03720446699344</v>
      </c>
      <c r="HL102" s="144">
        <f t="shared" si="1296"/>
        <v>485.19311804655933</v>
      </c>
      <c r="HM102" s="144">
        <f t="shared" si="1296"/>
        <v>492.6129604785321</v>
      </c>
      <c r="HN102" s="144">
        <f t="shared" si="1296"/>
        <v>501.81961998986583</v>
      </c>
      <c r="HO102" s="144">
        <f t="shared" si="1296"/>
        <v>508.52515303871064</v>
      </c>
      <c r="HP102" s="144">
        <f t="shared" si="1296"/>
        <v>511.25619474959245</v>
      </c>
      <c r="HQ102" s="144">
        <f t="shared" si="1296"/>
        <v>512.72582153654025</v>
      </c>
      <c r="HR102" s="144">
        <f t="shared" si="1296"/>
        <v>514.51343393426941</v>
      </c>
      <c r="HS102" s="144">
        <f t="shared" si="1296"/>
        <v>514.12521563115217</v>
      </c>
      <c r="HT102" s="144">
        <f t="shared" si="1296"/>
        <v>515.0505616495584</v>
      </c>
      <c r="HU102" s="144">
        <f t="shared" si="1296"/>
        <v>519.37667723762218</v>
      </c>
      <c r="HV102" s="144">
        <f t="shared" si="1296"/>
        <v>522.65054429414931</v>
      </c>
      <c r="HW102" s="144">
        <f t="shared" si="1296"/>
        <v>522.87100924292281</v>
      </c>
      <c r="HX102" s="144">
        <f t="shared" si="1296"/>
        <v>522.62910946675049</v>
      </c>
      <c r="HY102" s="144">
        <f t="shared" si="1296"/>
        <v>527.00361632374677</v>
      </c>
      <c r="HZ102" s="144">
        <f t="shared" si="1296"/>
        <v>530.6179536548882</v>
      </c>
      <c r="IA102" s="144">
        <f t="shared" ref="IA102:KL102" si="1297">SUMPRODUCT(GX$57:IA$57,$N$89:$AQ$89)</f>
        <v>535.88545425905636</v>
      </c>
      <c r="IB102" s="144">
        <f t="shared" si="1297"/>
        <v>545.07875858345346</v>
      </c>
      <c r="IC102" s="144">
        <f t="shared" si="1297"/>
        <v>552.01132427643722</v>
      </c>
      <c r="ID102" s="144">
        <f t="shared" si="1297"/>
        <v>550.85486864960035</v>
      </c>
      <c r="IE102" s="144">
        <f t="shared" si="1297"/>
        <v>547.66000932988845</v>
      </c>
      <c r="IF102" s="144">
        <f t="shared" si="1297"/>
        <v>541.14377304008212</v>
      </c>
      <c r="IG102" s="144">
        <f t="shared" si="1297"/>
        <v>531.09044051153887</v>
      </c>
      <c r="IH102" s="144">
        <f t="shared" si="1297"/>
        <v>522.51981907681704</v>
      </c>
      <c r="II102" s="144">
        <f t="shared" si="1297"/>
        <v>517.05738102144824</v>
      </c>
      <c r="IJ102" s="144">
        <f t="shared" si="1297"/>
        <v>512.19128248596303</v>
      </c>
      <c r="IK102" s="144">
        <f t="shared" si="1297"/>
        <v>509.72852899312227</v>
      </c>
      <c r="IL102" s="144">
        <f t="shared" si="1297"/>
        <v>508.56630663772489</v>
      </c>
      <c r="IM102" s="144">
        <f t="shared" si="1297"/>
        <v>508.82666706458355</v>
      </c>
      <c r="IN102" s="144">
        <f t="shared" si="1297"/>
        <v>509.33457731561145</v>
      </c>
      <c r="IO102" s="144">
        <f t="shared" si="1297"/>
        <v>510.35572941374596</v>
      </c>
      <c r="IP102" s="144">
        <f t="shared" si="1297"/>
        <v>512.35462681614126</v>
      </c>
      <c r="IQ102" s="144">
        <f t="shared" si="1297"/>
        <v>514.13553415883791</v>
      </c>
      <c r="IR102" s="144">
        <f t="shared" si="1297"/>
        <v>515.4830828411142</v>
      </c>
      <c r="IS102" s="144">
        <f t="shared" si="1297"/>
        <v>516.99089998650288</v>
      </c>
      <c r="IT102" s="144">
        <f t="shared" si="1297"/>
        <v>518.99681457786687</v>
      </c>
      <c r="IU102" s="144">
        <f t="shared" si="1297"/>
        <v>520.8942682508515</v>
      </c>
      <c r="IV102" s="144">
        <f t="shared" si="1297"/>
        <v>523.48954052120757</v>
      </c>
      <c r="IW102" s="144">
        <f t="shared" si="1297"/>
        <v>526.62338675010585</v>
      </c>
      <c r="IX102" s="144">
        <f t="shared" si="1297"/>
        <v>529.14652697990368</v>
      </c>
      <c r="IY102" s="144">
        <f t="shared" si="1297"/>
        <v>531.21875967016024</v>
      </c>
      <c r="IZ102" s="144">
        <f t="shared" si="1297"/>
        <v>533.40850630376553</v>
      </c>
      <c r="JA102" s="144">
        <f t="shared" si="1297"/>
        <v>536.01391967076006</v>
      </c>
      <c r="JB102" s="144">
        <f t="shared" si="1297"/>
        <v>538.27781661252584</v>
      </c>
      <c r="JC102" s="144">
        <f t="shared" si="1297"/>
        <v>540.72548142620894</v>
      </c>
      <c r="JD102" s="144">
        <f t="shared" si="1297"/>
        <v>543.63568665990863</v>
      </c>
      <c r="JE102" s="144">
        <f t="shared" si="1297"/>
        <v>545.78394410491944</v>
      </c>
      <c r="JF102" s="144">
        <f t="shared" si="1297"/>
        <v>546.81024314021602</v>
      </c>
      <c r="JG102" s="144">
        <f t="shared" si="1297"/>
        <v>547.61226789657849</v>
      </c>
      <c r="JH102" s="144">
        <f t="shared" si="1297"/>
        <v>547.76089121833218</v>
      </c>
      <c r="JI102" s="144">
        <f t="shared" si="1297"/>
        <v>547.15708030572364</v>
      </c>
      <c r="JJ102" s="144">
        <f t="shared" si="1297"/>
        <v>546.68320537502109</v>
      </c>
      <c r="JK102" s="144">
        <f t="shared" si="1297"/>
        <v>546.82345961831118</v>
      </c>
      <c r="JL102" s="144">
        <f t="shared" si="1297"/>
        <v>546.83786702729469</v>
      </c>
      <c r="JM102" s="144">
        <f t="shared" si="1297"/>
        <v>547.53810418622493</v>
      </c>
      <c r="JN102" s="144">
        <f t="shared" si="1297"/>
        <v>549.00904788516891</v>
      </c>
      <c r="JO102" s="144">
        <f t="shared" si="1297"/>
        <v>550.90649023853643</v>
      </c>
      <c r="JP102" s="144">
        <f t="shared" si="1297"/>
        <v>553.03385617108006</v>
      </c>
      <c r="JQ102" s="144">
        <f t="shared" si="1297"/>
        <v>556.14072995449851</v>
      </c>
      <c r="JR102" s="144">
        <f t="shared" si="1297"/>
        <v>559.90799262213318</v>
      </c>
      <c r="JS102" s="144">
        <f t="shared" si="1297"/>
        <v>563.39383625565983</v>
      </c>
      <c r="JT102" s="144">
        <f t="shared" si="1297"/>
        <v>567.92725482749574</v>
      </c>
      <c r="JU102" s="144">
        <f t="shared" si="1297"/>
        <v>574.12428876205001</v>
      </c>
      <c r="JV102" s="144">
        <f t="shared" si="1297"/>
        <v>580.8126172983857</v>
      </c>
      <c r="JW102" s="144">
        <f t="shared" si="1297"/>
        <v>588.16601742048579</v>
      </c>
      <c r="JX102" s="144">
        <f t="shared" si="1297"/>
        <v>597.40743672754775</v>
      </c>
      <c r="JY102" s="144">
        <f t="shared" si="1297"/>
        <v>606.19291306776415</v>
      </c>
      <c r="JZ102" s="144">
        <f t="shared" si="1297"/>
        <v>613.63514046784235</v>
      </c>
      <c r="KA102" s="144">
        <f t="shared" si="1297"/>
        <v>621.16244134982401</v>
      </c>
      <c r="KB102" s="144">
        <f t="shared" si="1297"/>
        <v>629.72649816139642</v>
      </c>
      <c r="KC102" s="144">
        <f t="shared" si="1297"/>
        <v>638.4118497011716</v>
      </c>
      <c r="KD102" s="144">
        <f t="shared" si="1297"/>
        <v>647.41133051681697</v>
      </c>
      <c r="KE102" s="144">
        <f t="shared" si="1297"/>
        <v>658.02211412812187</v>
      </c>
      <c r="KF102" s="144">
        <f t="shared" si="1297"/>
        <v>668.04625395102198</v>
      </c>
      <c r="KG102" s="144">
        <f t="shared" si="1297"/>
        <v>676.49028776312502</v>
      </c>
      <c r="KH102" s="144">
        <f t="shared" si="1297"/>
        <v>684.7603194049376</v>
      </c>
      <c r="KI102" s="144">
        <f t="shared" si="1297"/>
        <v>696.81301445544727</v>
      </c>
      <c r="KJ102" s="144">
        <f t="shared" si="1297"/>
        <v>709.58374339717534</v>
      </c>
      <c r="KK102" s="144">
        <f t="shared" si="1297"/>
        <v>722.82582120211725</v>
      </c>
      <c r="KL102" s="144">
        <f t="shared" si="1297"/>
        <v>738.05966993452989</v>
      </c>
      <c r="KM102" s="144">
        <f t="shared" ref="KM102:MX102" si="1298">SUMPRODUCT(JJ$57:KM$57,$N$89:$AQ$89)</f>
        <v>751.68769879062415</v>
      </c>
      <c r="KN102" s="144">
        <f t="shared" si="1298"/>
        <v>763.77043544572473</v>
      </c>
      <c r="KO102" s="144">
        <f t="shared" si="1298"/>
        <v>774.41333567146921</v>
      </c>
      <c r="KP102" s="144">
        <f t="shared" si="1298"/>
        <v>783.52495339225334</v>
      </c>
      <c r="KQ102" s="144">
        <f t="shared" si="1298"/>
        <v>791.7319139479647</v>
      </c>
      <c r="KR102" s="144">
        <f t="shared" si="1298"/>
        <v>798.36028211282644</v>
      </c>
      <c r="KS102" s="144">
        <f t="shared" si="1298"/>
        <v>805.05133320798859</v>
      </c>
      <c r="KT102" s="144">
        <f t="shared" si="1298"/>
        <v>813.25823620748315</v>
      </c>
      <c r="KU102" s="144">
        <f t="shared" si="1298"/>
        <v>819.84931379897989</v>
      </c>
      <c r="KV102" s="144">
        <f t="shared" si="1298"/>
        <v>824.66979337182431</v>
      </c>
      <c r="KW102" s="144">
        <f t="shared" si="1298"/>
        <v>833.02219405341805</v>
      </c>
      <c r="KX102" s="144">
        <f t="shared" si="1298"/>
        <v>841.66682018059203</v>
      </c>
      <c r="KY102" s="144">
        <f t="shared" si="1298"/>
        <v>846.68318601951444</v>
      </c>
      <c r="KZ102" s="144">
        <f t="shared" si="1298"/>
        <v>852.42693084033976</v>
      </c>
      <c r="LA102" s="144">
        <f t="shared" si="1298"/>
        <v>860.26610315054404</v>
      </c>
      <c r="LB102" s="144">
        <f t="shared" si="1298"/>
        <v>861.66864078147216</v>
      </c>
      <c r="LC102" s="144">
        <f t="shared" si="1298"/>
        <v>861.98454082197122</v>
      </c>
      <c r="LD102" s="144">
        <f t="shared" si="1298"/>
        <v>867.18614517905155</v>
      </c>
      <c r="LE102" s="144">
        <f t="shared" si="1298"/>
        <v>874.83804752033689</v>
      </c>
      <c r="LF102" s="144">
        <f t="shared" si="1298"/>
        <v>880.24612400207843</v>
      </c>
      <c r="LG102" s="144">
        <f t="shared" si="1298"/>
        <v>887.13915297244102</v>
      </c>
      <c r="LH102" s="144">
        <f t="shared" si="1298"/>
        <v>896.8599353814775</v>
      </c>
      <c r="LI102" s="144">
        <f t="shared" si="1298"/>
        <v>900.73648643833849</v>
      </c>
      <c r="LJ102" s="144">
        <f t="shared" si="1298"/>
        <v>903.59224775988878</v>
      </c>
      <c r="LK102" s="144">
        <f t="shared" si="1298"/>
        <v>911.27078382958155</v>
      </c>
      <c r="LL102" s="144">
        <f t="shared" si="1298"/>
        <v>928.35027357900913</v>
      </c>
      <c r="LM102" s="144">
        <f t="shared" si="1298"/>
        <v>936.26447413793449</v>
      </c>
      <c r="LN102" s="144">
        <f t="shared" si="1298"/>
        <v>943.69201432320824</v>
      </c>
      <c r="LO102" s="144">
        <f t="shared" si="1298"/>
        <v>953.85196522107503</v>
      </c>
      <c r="LP102" s="144">
        <f t="shared" si="1298"/>
        <v>954.27030380988163</v>
      </c>
      <c r="LQ102" s="144">
        <f t="shared" si="1298"/>
        <v>953.95117747712163</v>
      </c>
      <c r="LR102" s="144">
        <f t="shared" si="1298"/>
        <v>959.04960153925913</v>
      </c>
      <c r="LS102" s="144">
        <f t="shared" si="1298"/>
        <v>960.11492242347401</v>
      </c>
      <c r="LT102" s="144">
        <f t="shared" si="1298"/>
        <v>964.6605564694413</v>
      </c>
      <c r="LU102" s="144">
        <f t="shared" si="1298"/>
        <v>970.35725246643983</v>
      </c>
      <c r="LV102" s="144">
        <f t="shared" si="1298"/>
        <v>977.37507270184017</v>
      </c>
      <c r="LW102" s="144">
        <f t="shared" si="1298"/>
        <v>984.25631357039447</v>
      </c>
      <c r="LX102" s="144">
        <f t="shared" si="1298"/>
        <v>990.47695347794286</v>
      </c>
      <c r="LY102" s="144">
        <f t="shared" si="1298"/>
        <v>997.36041694191681</v>
      </c>
      <c r="LZ102" s="144">
        <f t="shared" si="1298"/>
        <v>1004.4854372914522</v>
      </c>
      <c r="MA102" s="144">
        <f t="shared" si="1298"/>
        <v>1010.4040835972944</v>
      </c>
      <c r="MB102" s="144">
        <f t="shared" si="1298"/>
        <v>1015.6002875899449</v>
      </c>
      <c r="MC102" s="144">
        <f t="shared" si="1298"/>
        <v>1019.9160584163046</v>
      </c>
      <c r="MD102" s="144">
        <f t="shared" si="1298"/>
        <v>1022.1369495835979</v>
      </c>
      <c r="ME102" s="144">
        <f t="shared" si="1298"/>
        <v>1024.086449320497</v>
      </c>
      <c r="MF102" s="144">
        <f t="shared" si="1298"/>
        <v>1025.1182548556903</v>
      </c>
      <c r="MG102" s="144">
        <f t="shared" si="1298"/>
        <v>1027.1391458486105</v>
      </c>
      <c r="MH102" s="144">
        <f t="shared" si="1298"/>
        <v>1029.755797922264</v>
      </c>
      <c r="MI102" s="144">
        <f t="shared" si="1298"/>
        <v>1032.3189637179255</v>
      </c>
      <c r="MJ102" s="144">
        <f t="shared" si="1298"/>
        <v>1034.6055806420643</v>
      </c>
      <c r="MK102" s="144">
        <f t="shared" si="1298"/>
        <v>1035.6982034794851</v>
      </c>
      <c r="ML102" s="144">
        <f t="shared" si="1298"/>
        <v>1036.6332772671017</v>
      </c>
      <c r="MM102" s="144">
        <f t="shared" si="1298"/>
        <v>1037.0079811812825</v>
      </c>
      <c r="MN102" s="144">
        <f t="shared" si="1298"/>
        <v>1038.4591643960266</v>
      </c>
      <c r="MO102" s="144">
        <f t="shared" si="1298"/>
        <v>1040.2645558439531</v>
      </c>
      <c r="MP102" s="144">
        <f t="shared" si="1298"/>
        <v>1041.9210167451074</v>
      </c>
      <c r="MQ102" s="144">
        <f t="shared" si="1298"/>
        <v>1040.9228434406173</v>
      </c>
      <c r="MR102" s="144">
        <f t="shared" si="1298"/>
        <v>1037.9524647498602</v>
      </c>
      <c r="MS102" s="144">
        <f t="shared" si="1298"/>
        <v>1034.6553897836166</v>
      </c>
      <c r="MT102" s="144">
        <f t="shared" si="1298"/>
        <v>1030.5587368933925</v>
      </c>
      <c r="MU102" s="144">
        <f t="shared" si="1298"/>
        <v>1026.9142708740756</v>
      </c>
      <c r="MV102" s="144">
        <f t="shared" si="1298"/>
        <v>1025.9682842171883</v>
      </c>
      <c r="MW102" s="144">
        <f t="shared" si="1298"/>
        <v>1025.6872276271952</v>
      </c>
      <c r="MX102" s="144">
        <f t="shared" si="1298"/>
        <v>1027.3407599286943</v>
      </c>
      <c r="MY102" s="144">
        <f t="shared" ref="MY102:NO102" si="1299">SUMPRODUCT(LV$57:MY$57,$N$89:$AQ$89)</f>
        <v>1029.9852435533737</v>
      </c>
      <c r="MZ102" s="144">
        <f t="shared" si="1299"/>
        <v>1033.2980195592452</v>
      </c>
      <c r="NA102" s="144">
        <f t="shared" si="1299"/>
        <v>1036.7943596641619</v>
      </c>
      <c r="NB102" s="144">
        <f t="shared" si="1299"/>
        <v>1040.4294108118349</v>
      </c>
      <c r="NC102" s="144">
        <f t="shared" si="1299"/>
        <v>1044.257553154873</v>
      </c>
      <c r="ND102" s="144">
        <f t="shared" si="1299"/>
        <v>1047.9325844097393</v>
      </c>
      <c r="NE102" s="144">
        <f t="shared" si="1299"/>
        <v>1051.3005772662725</v>
      </c>
      <c r="NF102" s="144">
        <f t="shared" si="1299"/>
        <v>1054.5234245959712</v>
      </c>
      <c r="NG102" s="144">
        <f t="shared" si="1299"/>
        <v>1057.7489907939262</v>
      </c>
      <c r="NH102" s="144">
        <f t="shared" si="1299"/>
        <v>1060.7148491804028</v>
      </c>
      <c r="NI102" s="144">
        <f t="shared" si="1299"/>
        <v>1063.916274413561</v>
      </c>
      <c r="NJ102" s="144">
        <f t="shared" si="1299"/>
        <v>1067.1556211961683</v>
      </c>
      <c r="NK102" s="144">
        <f t="shared" si="1299"/>
        <v>1070.2918973626879</v>
      </c>
      <c r="NL102" s="144">
        <f t="shared" si="1299"/>
        <v>1073.1511731499427</v>
      </c>
      <c r="NM102" s="144">
        <f t="shared" si="1299"/>
        <v>1075.7239863599546</v>
      </c>
      <c r="NN102" s="144">
        <f t="shared" si="1299"/>
        <v>1078.1206107711319</v>
      </c>
      <c r="NO102" s="145">
        <f t="shared" si="1299"/>
        <v>1080.1982891688097</v>
      </c>
      <c r="NP102" s="141"/>
      <c r="NQ102" s="141"/>
    </row>
    <row r="103" spans="1:381" s="152" customFormat="1" x14ac:dyDescent="0.2">
      <c r="A103" s="147"/>
      <c r="B103" s="147"/>
      <c r="C103" s="147" t="s">
        <v>165</v>
      </c>
      <c r="D103" s="147"/>
      <c r="E103" s="147" t="s">
        <v>189</v>
      </c>
      <c r="F103" s="147"/>
      <c r="G103" s="147" t="s">
        <v>0</v>
      </c>
      <c r="H103" s="147"/>
      <c r="I103" s="147"/>
      <c r="J103" s="147"/>
      <c r="K103" s="148">
        <f t="shared" si="1293"/>
        <v>11920.564324599827</v>
      </c>
      <c r="L103" s="147"/>
      <c r="M103" s="147"/>
      <c r="N103" s="149">
        <f>$N$57*$AQ$90</f>
        <v>0.48817764717441364</v>
      </c>
      <c r="O103" s="150">
        <f>SUMPRODUCT($N$57:O$57,$AP$90:$AQ$90)</f>
        <v>1.3753611861417399</v>
      </c>
      <c r="P103" s="150">
        <f>SUMPRODUCT($N$57:P$57,$AO$90:$AQ$90)</f>
        <v>1.6214791706924918</v>
      </c>
      <c r="Q103" s="150">
        <f>SUMPRODUCT($N$57:Q$57,$AN$90:$AQ$90)</f>
        <v>2.5485656470434597</v>
      </c>
      <c r="R103" s="150">
        <f>SUMPRODUCT($N$57:R$57,$AM$90:$AQ$90)</f>
        <v>3.1757418116172764</v>
      </c>
      <c r="S103" s="150">
        <f>SUMPRODUCT($N$57:S$57,$AL$90:$AQ$90)</f>
        <v>3.1094632980716801</v>
      </c>
      <c r="T103" s="150">
        <f>SUMPRODUCT($N$57:T$57,$AK$90:$AQ$90)</f>
        <v>4.1762699329422475</v>
      </c>
      <c r="U103" s="150">
        <f>SUMPRODUCT($N$57:U$57,$AJ$90:$AQ$90)</f>
        <v>6.4595688491282814</v>
      </c>
      <c r="V103" s="150">
        <f>SUMPRODUCT($N$57:V$57,$AI$90:$AQ$90)</f>
        <v>6.7583828511723496</v>
      </c>
      <c r="W103" s="150">
        <f>SUMPRODUCT($N$57:W$57,$AH$90:$AQ$90)</f>
        <v>7.311500446980272</v>
      </c>
      <c r="X103" s="150">
        <f>SUMPRODUCT($N$57:X$57,$AG$90:$AQ$90)</f>
        <v>11.634923726983008</v>
      </c>
      <c r="Y103" s="150">
        <f>SUMPRODUCT($N$57:Y$57,$AF$90:$AQ$90)</f>
        <v>14.53269993703211</v>
      </c>
      <c r="Z103" s="150">
        <f>SUMPRODUCT($N$57:Z$57,$AE$90:$AQ$90)</f>
        <v>14.245451316748088</v>
      </c>
      <c r="AA103" s="150">
        <f>SUMPRODUCT($N$57:AA$57,$AD$90:$AQ$90)</f>
        <v>16.154221234446496</v>
      </c>
      <c r="AB103" s="150">
        <f>SUMPRODUCT($N$57:AB$57,$AC$90:$AQ$90)</f>
        <v>17.504995397001885</v>
      </c>
      <c r="AC103" s="150">
        <f>SUMPRODUCT($N$57:AC$57,$AB$90:$AQ$90)</f>
        <v>12.36364536768702</v>
      </c>
      <c r="AD103" s="150">
        <f>SUMPRODUCT($N$57:AD$57,$AA$90:$AQ$90)</f>
        <v>8.9614667782006538</v>
      </c>
      <c r="AE103" s="150">
        <f>SUMPRODUCT($N$57:AE$57,$Z$90:$AQ$90)</f>
        <v>11.105208966622047</v>
      </c>
      <c r="AF103" s="150">
        <f>SUMPRODUCT($N$57:AF$57,$Y$90:$AQ$90)</f>
        <v>13.524528743842405</v>
      </c>
      <c r="AG103" s="150">
        <f>SUMPRODUCT($N$57:AG$57,$X$90:$AQ$90)</f>
        <v>13.261567026480339</v>
      </c>
      <c r="AH103" s="150">
        <f>SUMPRODUCT($N$57:AH$57,$W$90:$AQ$90)</f>
        <v>15.056258977736737</v>
      </c>
      <c r="AI103" s="150">
        <f>SUMPRODUCT($N$57:AI$57,$V$90:$AQ$90)</f>
        <v>16.347526790322149</v>
      </c>
      <c r="AJ103" s="150">
        <f>SUMPRODUCT($N$57:AJ$57,$U$90:$AQ$90)</f>
        <v>11.709643459406054</v>
      </c>
      <c r="AK103" s="150">
        <f>SUMPRODUCT($N$57:AK$57,$T$90:$AQ$90)</f>
        <v>8.6659752719349612</v>
      </c>
      <c r="AL103" s="150">
        <f>SUMPRODUCT($N$57:AL$57,$S$90:$AQ$90)</f>
        <v>14.606604846061765</v>
      </c>
      <c r="AM103" s="150">
        <f>SUMPRODUCT($N$57:AM$57,$R$90:$AQ$90)</f>
        <v>24.314021612991048</v>
      </c>
      <c r="AN103" s="150">
        <f>SUMPRODUCT($N$57:AN$57,$Q$90:$AQ$90)</f>
        <v>23.806179373866154</v>
      </c>
      <c r="AO103" s="150">
        <f>SUMPRODUCT($N$57:AO$57,$P$90:$AQ$90)</f>
        <v>24.575054796136083</v>
      </c>
      <c r="AP103" s="150">
        <f>SUMPRODUCT($N$57:AP$57,$O$90:$AQ$90)</f>
        <v>24.188016297614265</v>
      </c>
      <c r="AQ103" s="150">
        <f t="shared" ref="AQ103:DB103" si="1300">SUMPRODUCT(N$57:AQ$57,$N$90:$AQ$90)</f>
        <v>15.799545184594582</v>
      </c>
      <c r="AR103" s="150">
        <f t="shared" si="1300"/>
        <v>10.831619398257896</v>
      </c>
      <c r="AS103" s="150">
        <f t="shared" si="1300"/>
        <v>9.4558217817039534</v>
      </c>
      <c r="AT103" s="150">
        <f t="shared" si="1300"/>
        <v>5.5278523531933939</v>
      </c>
      <c r="AU103" s="150">
        <f t="shared" si="1300"/>
        <v>5.1501059244395382</v>
      </c>
      <c r="AV103" s="150">
        <f t="shared" si="1300"/>
        <v>5.5525127249632096</v>
      </c>
      <c r="AW103" s="150">
        <f t="shared" si="1300"/>
        <v>5.9896783436490173</v>
      </c>
      <c r="AX103" s="150">
        <f t="shared" si="1300"/>
        <v>5.3294560817213288</v>
      </c>
      <c r="AY103" s="150">
        <f t="shared" si="1300"/>
        <v>5.2582755237940928</v>
      </c>
      <c r="AZ103" s="150">
        <f t="shared" si="1300"/>
        <v>6.2757368154306858</v>
      </c>
      <c r="BA103" s="150">
        <f t="shared" si="1300"/>
        <v>7.5006199631318236</v>
      </c>
      <c r="BB103" s="150">
        <f t="shared" si="1300"/>
        <v>7.9552860338483189</v>
      </c>
      <c r="BC103" s="150">
        <f t="shared" si="1300"/>
        <v>8.7106628412239377</v>
      </c>
      <c r="BD103" s="150">
        <f t="shared" si="1300"/>
        <v>9.3918993617195188</v>
      </c>
      <c r="BE103" s="150">
        <f t="shared" si="1300"/>
        <v>8.902130598994102</v>
      </c>
      <c r="BF103" s="150">
        <f t="shared" si="1300"/>
        <v>8.7593218437455498</v>
      </c>
      <c r="BG103" s="150">
        <f t="shared" si="1300"/>
        <v>9.7535581918544416</v>
      </c>
      <c r="BH103" s="150">
        <f t="shared" si="1300"/>
        <v>10.935210851472759</v>
      </c>
      <c r="BI103" s="150">
        <f t="shared" si="1300"/>
        <v>11.279231806023772</v>
      </c>
      <c r="BJ103" s="150">
        <f t="shared" si="1300"/>
        <v>11.906946043946924</v>
      </c>
      <c r="BK103" s="150">
        <f t="shared" si="1300"/>
        <v>12.481108426003768</v>
      </c>
      <c r="BL103" s="150">
        <f t="shared" si="1300"/>
        <v>11.983229934566765</v>
      </c>
      <c r="BM103" s="150">
        <f t="shared" si="1300"/>
        <v>12.033030041372186</v>
      </c>
      <c r="BN103" s="150">
        <f t="shared" si="1300"/>
        <v>13.166485389380934</v>
      </c>
      <c r="BO103" s="150">
        <f t="shared" si="1300"/>
        <v>14.562291081408429</v>
      </c>
      <c r="BP103" s="150">
        <f t="shared" si="1300"/>
        <v>14.940779680487434</v>
      </c>
      <c r="BQ103" s="150">
        <f t="shared" si="1300"/>
        <v>15.548473745331002</v>
      </c>
      <c r="BR103" s="150">
        <f t="shared" si="1300"/>
        <v>16.3060339937172</v>
      </c>
      <c r="BS103" s="150">
        <f t="shared" si="1300"/>
        <v>15.86295746474724</v>
      </c>
      <c r="BT103" s="150">
        <f t="shared" si="1300"/>
        <v>15.711865383432157</v>
      </c>
      <c r="BU103" s="150">
        <f t="shared" si="1300"/>
        <v>15.654142748679977</v>
      </c>
      <c r="BV103" s="150">
        <f t="shared" si="1300"/>
        <v>14.896621811729757</v>
      </c>
      <c r="BW103" s="150">
        <f t="shared" si="1300"/>
        <v>14.639137771922238</v>
      </c>
      <c r="BX103" s="150">
        <f t="shared" si="1300"/>
        <v>14.433635657986891</v>
      </c>
      <c r="BY103" s="150">
        <f t="shared" si="1300"/>
        <v>14.462013788185862</v>
      </c>
      <c r="BZ103" s="150">
        <f t="shared" si="1300"/>
        <v>14.457280917654227</v>
      </c>
      <c r="CA103" s="150">
        <f t="shared" si="1300"/>
        <v>14.383197673069136</v>
      </c>
      <c r="CB103" s="150">
        <f t="shared" si="1300"/>
        <v>14.406801419144887</v>
      </c>
      <c r="CC103" s="150">
        <f t="shared" si="1300"/>
        <v>14.559922810437493</v>
      </c>
      <c r="CD103" s="150">
        <f t="shared" si="1300"/>
        <v>14.60558728765178</v>
      </c>
      <c r="CE103" s="150">
        <f t="shared" si="1300"/>
        <v>14.714131681378296</v>
      </c>
      <c r="CF103" s="150">
        <f t="shared" si="1300"/>
        <v>15.064969029470113</v>
      </c>
      <c r="CG103" s="150">
        <f t="shared" si="1300"/>
        <v>15.343284120548242</v>
      </c>
      <c r="CH103" s="150">
        <f t="shared" si="1300"/>
        <v>15.455989440823291</v>
      </c>
      <c r="CI103" s="150">
        <f t="shared" si="1300"/>
        <v>15.627942905182202</v>
      </c>
      <c r="CJ103" s="150">
        <f t="shared" si="1300"/>
        <v>15.826640673002206</v>
      </c>
      <c r="CK103" s="150">
        <f t="shared" si="1300"/>
        <v>15.672858636101839</v>
      </c>
      <c r="CL103" s="150">
        <f t="shared" si="1300"/>
        <v>15.503747719318</v>
      </c>
      <c r="CM103" s="150">
        <f t="shared" si="1300"/>
        <v>15.444775634100097</v>
      </c>
      <c r="CN103" s="150">
        <f t="shared" si="1300"/>
        <v>15.257929238373318</v>
      </c>
      <c r="CO103" s="150">
        <f t="shared" si="1300"/>
        <v>15.149123061746927</v>
      </c>
      <c r="CP103" s="150">
        <f t="shared" si="1300"/>
        <v>15.252166315162654</v>
      </c>
      <c r="CQ103" s="150">
        <f t="shared" si="1300"/>
        <v>15.455967863479287</v>
      </c>
      <c r="CR103" s="150">
        <f t="shared" si="1300"/>
        <v>15.672452480119185</v>
      </c>
      <c r="CS103" s="150">
        <f t="shared" si="1300"/>
        <v>16.015434126893538</v>
      </c>
      <c r="CT103" s="150">
        <f t="shared" si="1300"/>
        <v>16.361343725609753</v>
      </c>
      <c r="CU103" s="150">
        <f t="shared" si="1300"/>
        <v>16.558833163321566</v>
      </c>
      <c r="CV103" s="150">
        <f t="shared" si="1300"/>
        <v>16.760906802821587</v>
      </c>
      <c r="CW103" s="150">
        <f t="shared" si="1300"/>
        <v>17.054680619219052</v>
      </c>
      <c r="CX103" s="150">
        <f t="shared" si="1300"/>
        <v>17.347006931488682</v>
      </c>
      <c r="CY103" s="150">
        <f t="shared" si="1300"/>
        <v>17.492312911348314</v>
      </c>
      <c r="CZ103" s="150">
        <f t="shared" si="1300"/>
        <v>17.595542187325361</v>
      </c>
      <c r="DA103" s="150">
        <f t="shared" si="1300"/>
        <v>17.696339613976168</v>
      </c>
      <c r="DB103" s="150">
        <f t="shared" si="1300"/>
        <v>17.830054045701022</v>
      </c>
      <c r="DC103" s="150">
        <f t="shared" ref="DC103:FN103" si="1301">SUMPRODUCT(BZ$57:DC$57,$N$90:$AQ$90)</f>
        <v>17.992216901712681</v>
      </c>
      <c r="DD103" s="150">
        <f t="shared" si="1301"/>
        <v>18.189271437554211</v>
      </c>
      <c r="DE103" s="150">
        <f t="shared" si="1301"/>
        <v>18.394129886394488</v>
      </c>
      <c r="DF103" s="150">
        <f t="shared" si="1301"/>
        <v>18.524730776115611</v>
      </c>
      <c r="DG103" s="150">
        <f t="shared" si="1301"/>
        <v>18.660262490654063</v>
      </c>
      <c r="DH103" s="150">
        <f t="shared" si="1301"/>
        <v>18.821289545712261</v>
      </c>
      <c r="DI103" s="150">
        <f t="shared" si="1301"/>
        <v>18.958463188681591</v>
      </c>
      <c r="DJ103" s="150">
        <f t="shared" si="1301"/>
        <v>19.108038393908206</v>
      </c>
      <c r="DK103" s="150">
        <f t="shared" si="1301"/>
        <v>19.255158639570205</v>
      </c>
      <c r="DL103" s="150">
        <f t="shared" si="1301"/>
        <v>19.313543163868545</v>
      </c>
      <c r="DM103" s="150">
        <f t="shared" si="1301"/>
        <v>19.242681439852927</v>
      </c>
      <c r="DN103" s="150">
        <f t="shared" si="1301"/>
        <v>19.149889261537595</v>
      </c>
      <c r="DO103" s="150">
        <f t="shared" si="1301"/>
        <v>19.045967183104242</v>
      </c>
      <c r="DP103" s="150">
        <f t="shared" si="1301"/>
        <v>18.917607733074028</v>
      </c>
      <c r="DQ103" s="150">
        <f t="shared" si="1301"/>
        <v>18.863792663336124</v>
      </c>
      <c r="DR103" s="150">
        <f t="shared" si="1301"/>
        <v>18.897982397092061</v>
      </c>
      <c r="DS103" s="150">
        <f t="shared" si="1301"/>
        <v>18.985371074221309</v>
      </c>
      <c r="DT103" s="150">
        <f t="shared" si="1301"/>
        <v>19.051332874100488</v>
      </c>
      <c r="DU103" s="150">
        <f t="shared" si="1301"/>
        <v>19.149983869472898</v>
      </c>
      <c r="DV103" s="150">
        <f t="shared" si="1301"/>
        <v>19.263104647372902</v>
      </c>
      <c r="DW103" s="150">
        <f t="shared" si="1301"/>
        <v>19.337835879284167</v>
      </c>
      <c r="DX103" s="150">
        <f t="shared" si="1301"/>
        <v>19.442794127221283</v>
      </c>
      <c r="DY103" s="150">
        <f t="shared" si="1301"/>
        <v>19.597009140744948</v>
      </c>
      <c r="DZ103" s="150">
        <f t="shared" si="1301"/>
        <v>19.760803830164097</v>
      </c>
      <c r="EA103" s="150">
        <f t="shared" si="1301"/>
        <v>19.870341668049111</v>
      </c>
      <c r="EB103" s="150">
        <f t="shared" si="1301"/>
        <v>19.971053926862709</v>
      </c>
      <c r="EC103" s="150">
        <f t="shared" si="1301"/>
        <v>20.046216657141642</v>
      </c>
      <c r="ED103" s="150">
        <f t="shared" si="1301"/>
        <v>20.060393485107362</v>
      </c>
      <c r="EE103" s="150">
        <f t="shared" si="1301"/>
        <v>20.069044026593026</v>
      </c>
      <c r="EF103" s="150">
        <f t="shared" si="1301"/>
        <v>20.089687087225428</v>
      </c>
      <c r="EG103" s="150">
        <f t="shared" si="1301"/>
        <v>20.159807911670114</v>
      </c>
      <c r="EH103" s="150">
        <f t="shared" si="1301"/>
        <v>20.223471283746864</v>
      </c>
      <c r="EI103" s="150">
        <f t="shared" si="1301"/>
        <v>20.2877987762826</v>
      </c>
      <c r="EJ103" s="150">
        <f t="shared" si="1301"/>
        <v>20.349016607209528</v>
      </c>
      <c r="EK103" s="150">
        <f t="shared" si="1301"/>
        <v>20.396329496059021</v>
      </c>
      <c r="EL103" s="150">
        <f t="shared" si="1301"/>
        <v>20.44972116993409</v>
      </c>
      <c r="EM103" s="150">
        <f t="shared" si="1301"/>
        <v>20.520061556822593</v>
      </c>
      <c r="EN103" s="150">
        <f t="shared" si="1301"/>
        <v>20.615200777681601</v>
      </c>
      <c r="EO103" s="150">
        <f t="shared" si="1301"/>
        <v>20.696591905170077</v>
      </c>
      <c r="EP103" s="150">
        <f t="shared" si="1301"/>
        <v>20.743680963504936</v>
      </c>
      <c r="EQ103" s="150">
        <f t="shared" si="1301"/>
        <v>20.719073403902414</v>
      </c>
      <c r="ER103" s="150">
        <f t="shared" si="1301"/>
        <v>20.661255413167581</v>
      </c>
      <c r="ES103" s="150">
        <f t="shared" si="1301"/>
        <v>20.619790071628742</v>
      </c>
      <c r="ET103" s="150">
        <f t="shared" si="1301"/>
        <v>20.630100791703782</v>
      </c>
      <c r="EU103" s="150">
        <f t="shared" si="1301"/>
        <v>20.682360248773254</v>
      </c>
      <c r="EV103" s="150">
        <f t="shared" si="1301"/>
        <v>20.728068051813267</v>
      </c>
      <c r="EW103" s="150">
        <f t="shared" si="1301"/>
        <v>20.822005411736267</v>
      </c>
      <c r="EX103" s="150">
        <f t="shared" si="1301"/>
        <v>20.939734000076317</v>
      </c>
      <c r="EY103" s="150">
        <f t="shared" si="1301"/>
        <v>21.019014912970686</v>
      </c>
      <c r="EZ103" s="150">
        <f t="shared" si="1301"/>
        <v>21.137834821917526</v>
      </c>
      <c r="FA103" s="150">
        <f t="shared" si="1301"/>
        <v>21.309409158315887</v>
      </c>
      <c r="FB103" s="150">
        <f t="shared" si="1301"/>
        <v>21.51173842579124</v>
      </c>
      <c r="FC103" s="150">
        <f t="shared" si="1301"/>
        <v>21.713756553195864</v>
      </c>
      <c r="FD103" s="150">
        <f t="shared" si="1301"/>
        <v>21.936810389906782</v>
      </c>
      <c r="FE103" s="150">
        <f t="shared" si="1301"/>
        <v>22.154233255241454</v>
      </c>
      <c r="FF103" s="150">
        <f t="shared" si="1301"/>
        <v>22.386290685317476</v>
      </c>
      <c r="FG103" s="150">
        <f t="shared" si="1301"/>
        <v>22.690146739625938</v>
      </c>
      <c r="FH103" s="150">
        <f t="shared" si="1301"/>
        <v>23.034291823862425</v>
      </c>
      <c r="FI103" s="150">
        <f t="shared" si="1301"/>
        <v>23.409468422045766</v>
      </c>
      <c r="FJ103" s="150">
        <f t="shared" si="1301"/>
        <v>23.755649477429699</v>
      </c>
      <c r="FK103" s="150">
        <f t="shared" si="1301"/>
        <v>24.03788193491312</v>
      </c>
      <c r="FL103" s="150">
        <f t="shared" si="1301"/>
        <v>24.264559618951463</v>
      </c>
      <c r="FM103" s="150">
        <f t="shared" si="1301"/>
        <v>24.503505098102355</v>
      </c>
      <c r="FN103" s="150">
        <f t="shared" si="1301"/>
        <v>24.805736371904491</v>
      </c>
      <c r="FO103" s="150">
        <f t="shared" ref="FO103:HZ103" si="1302">SUMPRODUCT(EL$57:FO$57,$N$90:$AQ$90)</f>
        <v>25.138288555267557</v>
      </c>
      <c r="FP103" s="150">
        <f t="shared" si="1302"/>
        <v>25.512873737134807</v>
      </c>
      <c r="FQ103" s="150">
        <f t="shared" si="1302"/>
        <v>25.886089911564625</v>
      </c>
      <c r="FR103" s="150">
        <f t="shared" si="1302"/>
        <v>26.182428978578685</v>
      </c>
      <c r="FS103" s="150">
        <f t="shared" si="1302"/>
        <v>26.416223153643436</v>
      </c>
      <c r="FT103" s="150">
        <f t="shared" si="1302"/>
        <v>26.724327231088076</v>
      </c>
      <c r="FU103" s="150">
        <f t="shared" si="1302"/>
        <v>27.221946172446017</v>
      </c>
      <c r="FV103" s="150">
        <f t="shared" si="1302"/>
        <v>27.738682539881736</v>
      </c>
      <c r="FW103" s="150">
        <f t="shared" si="1302"/>
        <v>28.273443041580649</v>
      </c>
      <c r="FX103" s="150">
        <f t="shared" si="1302"/>
        <v>28.774920899022863</v>
      </c>
      <c r="FY103" s="150">
        <f t="shared" si="1302"/>
        <v>29.137954655888283</v>
      </c>
      <c r="FZ103" s="150">
        <f t="shared" si="1302"/>
        <v>29.416692853251472</v>
      </c>
      <c r="GA103" s="150">
        <f t="shared" si="1302"/>
        <v>29.629329748627846</v>
      </c>
      <c r="GB103" s="150">
        <f t="shared" si="1302"/>
        <v>29.76795984655654</v>
      </c>
      <c r="GC103" s="150">
        <f t="shared" si="1302"/>
        <v>29.926721352681959</v>
      </c>
      <c r="GD103" s="150">
        <f t="shared" si="1302"/>
        <v>30.073132024621586</v>
      </c>
      <c r="GE103" s="150">
        <f t="shared" si="1302"/>
        <v>30.186487497585603</v>
      </c>
      <c r="GF103" s="150">
        <f t="shared" si="1302"/>
        <v>30.301949506680572</v>
      </c>
      <c r="GG103" s="150">
        <f t="shared" si="1302"/>
        <v>30.389354717921425</v>
      </c>
      <c r="GH103" s="150">
        <f t="shared" si="1302"/>
        <v>30.406593186910058</v>
      </c>
      <c r="GI103" s="150">
        <f t="shared" si="1302"/>
        <v>30.451730701026285</v>
      </c>
      <c r="GJ103" s="150">
        <f t="shared" si="1302"/>
        <v>30.518889221229053</v>
      </c>
      <c r="GK103" s="150">
        <f t="shared" si="1302"/>
        <v>30.491541547905427</v>
      </c>
      <c r="GL103" s="150">
        <f t="shared" si="1302"/>
        <v>30.375373442160807</v>
      </c>
      <c r="GM103" s="150">
        <f t="shared" si="1302"/>
        <v>30.268193844943124</v>
      </c>
      <c r="GN103" s="150">
        <f t="shared" si="1302"/>
        <v>30.111294274020842</v>
      </c>
      <c r="GO103" s="150">
        <f t="shared" si="1302"/>
        <v>29.902150381387184</v>
      </c>
      <c r="GP103" s="150">
        <f t="shared" si="1302"/>
        <v>29.85606018522256</v>
      </c>
      <c r="GQ103" s="150">
        <f t="shared" si="1302"/>
        <v>29.934635571786089</v>
      </c>
      <c r="GR103" s="150">
        <f t="shared" si="1302"/>
        <v>29.975358945514689</v>
      </c>
      <c r="GS103" s="150">
        <f t="shared" si="1302"/>
        <v>29.938859188458729</v>
      </c>
      <c r="GT103" s="150">
        <f t="shared" si="1302"/>
        <v>29.911018124522311</v>
      </c>
      <c r="GU103" s="150">
        <f t="shared" si="1302"/>
        <v>29.837003412070125</v>
      </c>
      <c r="GV103" s="150">
        <f t="shared" si="1302"/>
        <v>29.715256556194184</v>
      </c>
      <c r="GW103" s="150">
        <f t="shared" si="1302"/>
        <v>29.74569562073733</v>
      </c>
      <c r="GX103" s="150">
        <f t="shared" si="1302"/>
        <v>29.888978510187059</v>
      </c>
      <c r="GY103" s="150">
        <f t="shared" si="1302"/>
        <v>29.896695101072567</v>
      </c>
      <c r="GZ103" s="150">
        <f t="shared" si="1302"/>
        <v>29.669905001985732</v>
      </c>
      <c r="HA103" s="150">
        <f t="shared" si="1302"/>
        <v>29.495312076063339</v>
      </c>
      <c r="HB103" s="150">
        <f t="shared" si="1302"/>
        <v>29.301668606970772</v>
      </c>
      <c r="HC103" s="150">
        <f t="shared" si="1302"/>
        <v>29.112068645187438</v>
      </c>
      <c r="HD103" s="150">
        <f t="shared" si="1302"/>
        <v>29.143036933713962</v>
      </c>
      <c r="HE103" s="150">
        <f t="shared" si="1302"/>
        <v>29.32281669358758</v>
      </c>
      <c r="HF103" s="150">
        <f t="shared" si="1302"/>
        <v>29.568899109844295</v>
      </c>
      <c r="HG103" s="150">
        <f t="shared" si="1302"/>
        <v>29.96086150268415</v>
      </c>
      <c r="HH103" s="150">
        <f t="shared" si="1302"/>
        <v>30.34083285754474</v>
      </c>
      <c r="HI103" s="150">
        <f t="shared" si="1302"/>
        <v>30.703541692297293</v>
      </c>
      <c r="HJ103" s="150">
        <f t="shared" si="1302"/>
        <v>31.241580687001949</v>
      </c>
      <c r="HK103" s="150">
        <f t="shared" si="1302"/>
        <v>31.906582991053035</v>
      </c>
      <c r="HL103" s="150">
        <f t="shared" si="1302"/>
        <v>32.478553951323676</v>
      </c>
      <c r="HM103" s="150">
        <f t="shared" si="1302"/>
        <v>33.108137619080217</v>
      </c>
      <c r="HN103" s="150">
        <f t="shared" si="1302"/>
        <v>33.726362065582407</v>
      </c>
      <c r="HO103" s="150">
        <f t="shared" si="1302"/>
        <v>33.879861845836452</v>
      </c>
      <c r="HP103" s="150">
        <f t="shared" si="1302"/>
        <v>33.701922711243128</v>
      </c>
      <c r="HQ103" s="150">
        <f t="shared" si="1302"/>
        <v>33.600615332596448</v>
      </c>
      <c r="HR103" s="150">
        <f t="shared" si="1302"/>
        <v>33.551914014123398</v>
      </c>
      <c r="HS103" s="150">
        <f t="shared" si="1302"/>
        <v>33.445415236290565</v>
      </c>
      <c r="HT103" s="150">
        <f t="shared" si="1302"/>
        <v>33.668098598220155</v>
      </c>
      <c r="HU103" s="150">
        <f t="shared" si="1302"/>
        <v>34.080435758779274</v>
      </c>
      <c r="HV103" s="150">
        <f t="shared" si="1302"/>
        <v>34.153155378131075</v>
      </c>
      <c r="HW103" s="150">
        <f t="shared" si="1302"/>
        <v>33.937384388895552</v>
      </c>
      <c r="HX103" s="150">
        <f t="shared" si="1302"/>
        <v>34.002828711688586</v>
      </c>
      <c r="HY103" s="150">
        <f t="shared" si="1302"/>
        <v>34.49161469405535</v>
      </c>
      <c r="HZ103" s="150">
        <f t="shared" si="1302"/>
        <v>34.916102570916649</v>
      </c>
      <c r="IA103" s="150">
        <f t="shared" ref="IA103:KL103" si="1303">SUMPRODUCT(GX$57:IA$57,$N$90:$AQ$90)</f>
        <v>35.589938095350689</v>
      </c>
      <c r="IB103" s="150">
        <f t="shared" si="1303"/>
        <v>36.352167592599024</v>
      </c>
      <c r="IC103" s="150">
        <f t="shared" si="1303"/>
        <v>36.406648514774709</v>
      </c>
      <c r="ID103" s="150">
        <f t="shared" si="1303"/>
        <v>35.724303708667406</v>
      </c>
      <c r="IE103" s="150">
        <f t="shared" si="1303"/>
        <v>34.979220687014426</v>
      </c>
      <c r="IF103" s="150">
        <f t="shared" si="1303"/>
        <v>34.03965613760441</v>
      </c>
      <c r="IG103" s="150">
        <f t="shared" si="1303"/>
        <v>33.134039597495146</v>
      </c>
      <c r="IH103" s="150">
        <f t="shared" si="1303"/>
        <v>32.674279366831044</v>
      </c>
      <c r="II103" s="150">
        <f t="shared" si="1303"/>
        <v>32.48589851140698</v>
      </c>
      <c r="IJ103" s="150">
        <f t="shared" si="1303"/>
        <v>32.344080040380824</v>
      </c>
      <c r="IK103" s="150">
        <f t="shared" si="1303"/>
        <v>32.396786326260894</v>
      </c>
      <c r="IL103" s="150">
        <f t="shared" si="1303"/>
        <v>32.501677373777888</v>
      </c>
      <c r="IM103" s="150">
        <f t="shared" si="1303"/>
        <v>32.654201468952159</v>
      </c>
      <c r="IN103" s="150">
        <f t="shared" si="1303"/>
        <v>32.822376622475375</v>
      </c>
      <c r="IO103" s="150">
        <f t="shared" si="1303"/>
        <v>33.056660143060626</v>
      </c>
      <c r="IP103" s="150">
        <f t="shared" si="1303"/>
        <v>33.298154449683473</v>
      </c>
      <c r="IQ103" s="150">
        <f t="shared" si="1303"/>
        <v>33.463768711815895</v>
      </c>
      <c r="IR103" s="150">
        <f t="shared" si="1303"/>
        <v>33.565571563932068</v>
      </c>
      <c r="IS103" s="150">
        <f t="shared" si="1303"/>
        <v>33.686644832958947</v>
      </c>
      <c r="IT103" s="150">
        <f t="shared" si="1303"/>
        <v>33.843848116118956</v>
      </c>
      <c r="IU103" s="150">
        <f t="shared" si="1303"/>
        <v>34.012622498335091</v>
      </c>
      <c r="IV103" s="150">
        <f t="shared" si="1303"/>
        <v>34.249826872766349</v>
      </c>
      <c r="IW103" s="150">
        <f t="shared" si="1303"/>
        <v>34.4807291702013</v>
      </c>
      <c r="IX103" s="150">
        <f t="shared" si="1303"/>
        <v>34.608707538855207</v>
      </c>
      <c r="IY103" s="150">
        <f t="shared" si="1303"/>
        <v>34.712280441138901</v>
      </c>
      <c r="IZ103" s="150">
        <f t="shared" si="1303"/>
        <v>34.86554362189321</v>
      </c>
      <c r="JA103" s="150">
        <f t="shared" si="1303"/>
        <v>35.041293454802513</v>
      </c>
      <c r="JB103" s="150">
        <f t="shared" si="1303"/>
        <v>35.189355032063816</v>
      </c>
      <c r="JC103" s="150">
        <f t="shared" si="1303"/>
        <v>35.376593899920749</v>
      </c>
      <c r="JD103" s="150">
        <f t="shared" si="1303"/>
        <v>35.553534051331297</v>
      </c>
      <c r="JE103" s="150">
        <f t="shared" si="1303"/>
        <v>35.603356442125786</v>
      </c>
      <c r="JF103" s="150">
        <f t="shared" si="1303"/>
        <v>35.569556926525756</v>
      </c>
      <c r="JG103" s="150">
        <f t="shared" si="1303"/>
        <v>35.530270374274423</v>
      </c>
      <c r="JH103" s="150">
        <f t="shared" si="1303"/>
        <v>35.441242338470829</v>
      </c>
      <c r="JI103" s="150">
        <f t="shared" si="1303"/>
        <v>35.340074909212603</v>
      </c>
      <c r="JJ103" s="150">
        <f t="shared" si="1303"/>
        <v>35.312867846897433</v>
      </c>
      <c r="JK103" s="150">
        <f t="shared" si="1303"/>
        <v>35.33754645609703</v>
      </c>
      <c r="JL103" s="150">
        <f t="shared" si="1303"/>
        <v>35.370796097264083</v>
      </c>
      <c r="JM103" s="150">
        <f t="shared" si="1303"/>
        <v>35.490023500672976</v>
      </c>
      <c r="JN103" s="150">
        <f t="shared" si="1303"/>
        <v>35.663335059610397</v>
      </c>
      <c r="JO103" s="150">
        <f t="shared" si="1303"/>
        <v>35.849289190859324</v>
      </c>
      <c r="JP103" s="150">
        <f t="shared" si="1303"/>
        <v>36.076872571923126</v>
      </c>
      <c r="JQ103" s="150">
        <f t="shared" si="1303"/>
        <v>36.394497725398573</v>
      </c>
      <c r="JR103" s="150">
        <f t="shared" si="1303"/>
        <v>36.707584941311559</v>
      </c>
      <c r="JS103" s="150">
        <f t="shared" si="1303"/>
        <v>37.010627050340773</v>
      </c>
      <c r="JT103" s="150">
        <f t="shared" si="1303"/>
        <v>37.462540241445069</v>
      </c>
      <c r="JU103" s="150">
        <f t="shared" si="1303"/>
        <v>38.030101478856238</v>
      </c>
      <c r="JV103" s="150">
        <f t="shared" si="1303"/>
        <v>38.596007871642755</v>
      </c>
      <c r="JW103" s="150">
        <f t="shared" si="1303"/>
        <v>39.247863720433287</v>
      </c>
      <c r="JX103" s="150">
        <f t="shared" si="1303"/>
        <v>39.976501003737376</v>
      </c>
      <c r="JY103" s="150">
        <f t="shared" si="1303"/>
        <v>40.527944777556705</v>
      </c>
      <c r="JZ103" s="150">
        <f t="shared" si="1303"/>
        <v>40.953959603000214</v>
      </c>
      <c r="KA103" s="150">
        <f t="shared" si="1303"/>
        <v>41.470429952807258</v>
      </c>
      <c r="KB103" s="150">
        <f t="shared" si="1303"/>
        <v>42.097562517705036</v>
      </c>
      <c r="KC103" s="150">
        <f t="shared" si="1303"/>
        <v>42.724897246545829</v>
      </c>
      <c r="KD103" s="150">
        <f t="shared" si="1303"/>
        <v>43.423389125818062</v>
      </c>
      <c r="KE103" s="150">
        <f t="shared" si="1303"/>
        <v>44.182786086258801</v>
      </c>
      <c r="KF103" s="150">
        <f t="shared" si="1303"/>
        <v>44.762272057510714</v>
      </c>
      <c r="KG103" s="150">
        <f t="shared" si="1303"/>
        <v>45.204878954021346</v>
      </c>
      <c r="KH103" s="150">
        <f t="shared" si="1303"/>
        <v>45.863161800879013</v>
      </c>
      <c r="KI103" s="150">
        <f t="shared" si="1303"/>
        <v>46.894722866486923</v>
      </c>
      <c r="KJ103" s="150">
        <f t="shared" si="1303"/>
        <v>47.908852324183002</v>
      </c>
      <c r="KK103" s="150">
        <f t="shared" si="1303"/>
        <v>48.956868708611523</v>
      </c>
      <c r="KL103" s="150">
        <f t="shared" si="1303"/>
        <v>50.005615621456194</v>
      </c>
      <c r="KM103" s="150">
        <f t="shared" ref="KM103:MX103" si="1304">SUMPRODUCT(JJ$57:KM$57,$N$90:$AQ$90)</f>
        <v>50.782987914561318</v>
      </c>
      <c r="KN103" s="150">
        <f t="shared" si="1304"/>
        <v>51.390875871978238</v>
      </c>
      <c r="KO103" s="150">
        <f t="shared" si="1304"/>
        <v>51.872043435594605</v>
      </c>
      <c r="KP103" s="150">
        <f t="shared" si="1304"/>
        <v>52.270679227663571</v>
      </c>
      <c r="KQ103" s="150">
        <f t="shared" si="1304"/>
        <v>52.617210612608105</v>
      </c>
      <c r="KR103" s="150">
        <f t="shared" si="1304"/>
        <v>52.914412599933371</v>
      </c>
      <c r="KS103" s="150">
        <f t="shared" si="1304"/>
        <v>53.342611797631321</v>
      </c>
      <c r="KT103" s="150">
        <f t="shared" si="1304"/>
        <v>53.831357797486021</v>
      </c>
      <c r="KU103" s="150">
        <f t="shared" si="1304"/>
        <v>54.085094236568096</v>
      </c>
      <c r="KV103" s="150">
        <f t="shared" si="1304"/>
        <v>54.393969457109499</v>
      </c>
      <c r="KW103" s="150">
        <f t="shared" si="1304"/>
        <v>55.078358023351157</v>
      </c>
      <c r="KX103" s="150">
        <f t="shared" si="1304"/>
        <v>55.564679666895927</v>
      </c>
      <c r="KY103" s="150">
        <f t="shared" si="1304"/>
        <v>55.741397176715111</v>
      </c>
      <c r="KZ103" s="150">
        <f t="shared" si="1304"/>
        <v>56.157978221359244</v>
      </c>
      <c r="LA103" s="150">
        <f t="shared" si="1304"/>
        <v>56.473484690413436</v>
      </c>
      <c r="LB103" s="150">
        <f t="shared" si="1304"/>
        <v>56.181943287933784</v>
      </c>
      <c r="LC103" s="150">
        <f t="shared" si="1304"/>
        <v>56.205215319527397</v>
      </c>
      <c r="LD103" s="150">
        <f t="shared" si="1304"/>
        <v>56.854790332396448</v>
      </c>
      <c r="LE103" s="150">
        <f t="shared" si="1304"/>
        <v>57.508888492301558</v>
      </c>
      <c r="LF103" s="150">
        <f t="shared" si="1304"/>
        <v>57.906082178981336</v>
      </c>
      <c r="LG103" s="150">
        <f t="shared" si="1304"/>
        <v>58.521911971199188</v>
      </c>
      <c r="LH103" s="150">
        <f t="shared" si="1304"/>
        <v>59.037594218548669</v>
      </c>
      <c r="LI103" s="150">
        <f t="shared" si="1304"/>
        <v>59.000975329820932</v>
      </c>
      <c r="LJ103" s="150">
        <f t="shared" si="1304"/>
        <v>59.251690443713628</v>
      </c>
      <c r="LK103" s="150">
        <f t="shared" si="1304"/>
        <v>60.4202509546095</v>
      </c>
      <c r="LL103" s="150">
        <f t="shared" si="1304"/>
        <v>61.805979709743681</v>
      </c>
      <c r="LM103" s="150">
        <f t="shared" si="1304"/>
        <v>62.07678889038813</v>
      </c>
      <c r="LN103" s="150">
        <f t="shared" si="1304"/>
        <v>62.472357822304829</v>
      </c>
      <c r="LO103" s="150">
        <f t="shared" si="1304"/>
        <v>62.70029923384449</v>
      </c>
      <c r="LP103" s="150">
        <f t="shared" si="1304"/>
        <v>62.196376705587781</v>
      </c>
      <c r="LQ103" s="150">
        <f t="shared" si="1304"/>
        <v>62.161304051590932</v>
      </c>
      <c r="LR103" s="150">
        <f t="shared" si="1304"/>
        <v>62.498007934516323</v>
      </c>
      <c r="LS103" s="150">
        <f t="shared" si="1304"/>
        <v>62.599828109480185</v>
      </c>
      <c r="LT103" s="150">
        <f t="shared" si="1304"/>
        <v>63.096459678909085</v>
      </c>
      <c r="LU103" s="150">
        <f t="shared" si="1304"/>
        <v>63.641677497043808</v>
      </c>
      <c r="LV103" s="150">
        <f t="shared" si="1304"/>
        <v>64.158408650364066</v>
      </c>
      <c r="LW103" s="150">
        <f t="shared" si="1304"/>
        <v>64.578626166065192</v>
      </c>
      <c r="LX103" s="150">
        <f t="shared" si="1304"/>
        <v>65.037686824282517</v>
      </c>
      <c r="LY103" s="150">
        <f t="shared" si="1304"/>
        <v>65.51792115085145</v>
      </c>
      <c r="LZ103" s="150">
        <f t="shared" si="1304"/>
        <v>65.977819416769975</v>
      </c>
      <c r="MA103" s="150">
        <f t="shared" si="1304"/>
        <v>66.322770506938468</v>
      </c>
      <c r="MB103" s="150">
        <f t="shared" si="1304"/>
        <v>66.537201902761936</v>
      </c>
      <c r="MC103" s="150">
        <f t="shared" si="1304"/>
        <v>66.617145359977229</v>
      </c>
      <c r="MD103" s="150">
        <f t="shared" si="1304"/>
        <v>66.588419048766553</v>
      </c>
      <c r="ME103" s="150">
        <f t="shared" si="1304"/>
        <v>66.551303633345469</v>
      </c>
      <c r="MF103" s="150">
        <f t="shared" si="1304"/>
        <v>66.569873922580655</v>
      </c>
      <c r="MG103" s="150">
        <f t="shared" si="1304"/>
        <v>66.745068212696708</v>
      </c>
      <c r="MH103" s="150">
        <f t="shared" si="1304"/>
        <v>66.949687758137031</v>
      </c>
      <c r="MI103" s="150">
        <f t="shared" si="1304"/>
        <v>67.112821505258879</v>
      </c>
      <c r="MJ103" s="150">
        <f t="shared" si="1304"/>
        <v>67.168618177348037</v>
      </c>
      <c r="MK103" s="150">
        <f t="shared" si="1304"/>
        <v>67.135989406105423</v>
      </c>
      <c r="ML103" s="150">
        <f t="shared" si="1304"/>
        <v>67.126194316884039</v>
      </c>
      <c r="MM103" s="150">
        <f t="shared" si="1304"/>
        <v>67.156393908052706</v>
      </c>
      <c r="MN103" s="150">
        <f t="shared" si="1304"/>
        <v>67.320027890388758</v>
      </c>
      <c r="MO103" s="150">
        <f t="shared" si="1304"/>
        <v>67.477197013360509</v>
      </c>
      <c r="MP103" s="150">
        <f t="shared" si="1304"/>
        <v>67.463810545342128</v>
      </c>
      <c r="MQ103" s="150">
        <f t="shared" si="1304"/>
        <v>67.128548275316945</v>
      </c>
      <c r="MR103" s="150">
        <f t="shared" si="1304"/>
        <v>66.710058746044538</v>
      </c>
      <c r="MS103" s="150">
        <f t="shared" si="1304"/>
        <v>66.349800953182083</v>
      </c>
      <c r="MT103" s="150">
        <f t="shared" si="1304"/>
        <v>66.02591360854845</v>
      </c>
      <c r="MU103" s="150">
        <f t="shared" si="1304"/>
        <v>65.912045625952231</v>
      </c>
      <c r="MV103" s="150">
        <f t="shared" si="1304"/>
        <v>66.03933212423533</v>
      </c>
      <c r="MW103" s="150">
        <f t="shared" si="1304"/>
        <v>66.220649436633863</v>
      </c>
      <c r="MX103" s="150">
        <f t="shared" si="1304"/>
        <v>66.527972908696142</v>
      </c>
      <c r="MY103" s="150">
        <f t="shared" ref="MY103:NO103" si="1305">SUMPRODUCT(LV$57:MY$57,$N$90:$AQ$90)</f>
        <v>66.848274368815311</v>
      </c>
      <c r="MZ103" s="150">
        <f t="shared" si="1305"/>
        <v>67.165518688755668</v>
      </c>
      <c r="NA103" s="150">
        <f t="shared" si="1305"/>
        <v>67.463641857630137</v>
      </c>
      <c r="NB103" s="150">
        <f t="shared" si="1305"/>
        <v>67.772908544242142</v>
      </c>
      <c r="NC103" s="150">
        <f t="shared" si="1305"/>
        <v>68.064406998409453</v>
      </c>
      <c r="ND103" s="150">
        <f t="shared" si="1305"/>
        <v>68.310827127583494</v>
      </c>
      <c r="NE103" s="150">
        <f t="shared" si="1305"/>
        <v>68.519735960599945</v>
      </c>
      <c r="NF103" s="150">
        <f t="shared" si="1305"/>
        <v>68.712268416936254</v>
      </c>
      <c r="NG103" s="150">
        <f t="shared" si="1305"/>
        <v>68.894866237052909</v>
      </c>
      <c r="NH103" s="150">
        <f t="shared" si="1305"/>
        <v>69.07749915948007</v>
      </c>
      <c r="NI103" s="150">
        <f t="shared" si="1305"/>
        <v>69.285271897977751</v>
      </c>
      <c r="NJ103" s="150">
        <f t="shared" si="1305"/>
        <v>69.493300687365533</v>
      </c>
      <c r="NK103" s="150">
        <f t="shared" si="1305"/>
        <v>69.677581289463006</v>
      </c>
      <c r="NL103" s="150">
        <f t="shared" si="1305"/>
        <v>69.82559752677345</v>
      </c>
      <c r="NM103" s="150">
        <f t="shared" si="1305"/>
        <v>69.953683659215017</v>
      </c>
      <c r="NN103" s="150">
        <f t="shared" si="1305"/>
        <v>70.068123558056044</v>
      </c>
      <c r="NO103" s="151">
        <f t="shared" si="1305"/>
        <v>70.174203678482797</v>
      </c>
      <c r="NP103" s="147"/>
      <c r="NQ103" s="147"/>
    </row>
    <row r="104" spans="1:381" s="152" customFormat="1" x14ac:dyDescent="0.2">
      <c r="A104" s="147"/>
      <c r="B104" s="147"/>
      <c r="C104" s="147" t="s">
        <v>185</v>
      </c>
      <c r="D104" s="147"/>
      <c r="E104" s="147" t="s">
        <v>147</v>
      </c>
      <c r="F104" s="147"/>
      <c r="G104" s="147" t="s">
        <v>0</v>
      </c>
      <c r="H104" s="147"/>
      <c r="I104" s="147"/>
      <c r="J104" s="147"/>
      <c r="K104" s="148">
        <f t="shared" si="1293"/>
        <v>255134.17802075116</v>
      </c>
      <c r="L104" s="147"/>
      <c r="M104" s="147"/>
      <c r="N104" s="149">
        <f>$N$57*$AQ$91</f>
        <v>10.448398192266746</v>
      </c>
      <c r="O104" s="150">
        <f>SUMPRODUCT($N$57:O$57,$AP$91:$AQ$91)</f>
        <v>29.436663915632018</v>
      </c>
      <c r="P104" s="150">
        <f>SUMPRODUCT($N$57:P$57,$AO$91:$AQ$91)</f>
        <v>34.704292861259802</v>
      </c>
      <c r="Q104" s="150">
        <f>SUMPRODUCT($N$57:Q$57,$AN$91:$AQ$91)</f>
        <v>54.546595596025597</v>
      </c>
      <c r="R104" s="150">
        <f>SUMPRODUCT($N$57:R$57,$AM$91:$AQ$91)</f>
        <v>67.969959697382421</v>
      </c>
      <c r="S104" s="150">
        <f>SUMPRODUCT($N$57:S$57,$AL$91:$AQ$91)</f>
        <v>66.551409902806256</v>
      </c>
      <c r="T104" s="150">
        <f>SUMPRODUCT($N$57:T$57,$AK$91:$AQ$91)</f>
        <v>89.384123731052199</v>
      </c>
      <c r="U104" s="150">
        <f>SUMPRODUCT($N$57:U$57,$AJ$91:$AQ$91)</f>
        <v>138.25325243116109</v>
      </c>
      <c r="V104" s="150">
        <f>SUMPRODUCT($N$57:V$57,$AI$91:$AQ$91)</f>
        <v>144.6487269000398</v>
      </c>
      <c r="W104" s="150">
        <f>SUMPRODUCT($N$57:W$57,$AH$91:$AQ$91)</f>
        <v>156.4870257684959</v>
      </c>
      <c r="X104" s="150">
        <f>SUMPRODUCT($N$57:X$57,$AG$91:$AQ$91)</f>
        <v>249.02065209212273</v>
      </c>
      <c r="Y104" s="150">
        <f>SUMPRODUCT($N$57:Y$57,$AF$91:$AQ$91)</f>
        <v>311.04135273238239</v>
      </c>
      <c r="Z104" s="150">
        <f>SUMPRODUCT($N$57:Z$57,$AE$91:$AQ$91)</f>
        <v>304.89341051856286</v>
      </c>
      <c r="AA104" s="150">
        <f>SUMPRODUCT($N$57:AA$57,$AD$91:$AQ$91)</f>
        <v>345.74654722600383</v>
      </c>
      <c r="AB104" s="150">
        <f>SUMPRODUCT($N$57:AB$57,$AC$91:$AQ$91)</f>
        <v>374.65697850013782</v>
      </c>
      <c r="AC104" s="150">
        <f>SUMPRODUCT($N$57:AC$57,$AB$91:$AQ$91)</f>
        <v>264.61737987650071</v>
      </c>
      <c r="AD104" s="150">
        <f>SUMPRODUCT($N$57:AD$57,$AA$91:$AQ$91)</f>
        <v>191.80102535902773</v>
      </c>
      <c r="AE104" s="150">
        <f>SUMPRODUCT($N$57:AE$57,$Z$91:$AQ$91)</f>
        <v>237.68324085134333</v>
      </c>
      <c r="AF104" s="150">
        <f>SUMPRODUCT($N$57:AF$57,$Y$91:$AQ$91)</f>
        <v>289.46360509606905</v>
      </c>
      <c r="AG104" s="150">
        <f>SUMPRODUCT($N$57:AG$57,$X$91:$AQ$91)</f>
        <v>283.83547208296625</v>
      </c>
      <c r="AH104" s="150">
        <f>SUMPRODUCT($N$57:AH$57,$W$91:$AQ$91)</f>
        <v>322.24701396268597</v>
      </c>
      <c r="AI104" s="150">
        <f>SUMPRODUCT($N$57:AI$57,$V$91:$AQ$91)</f>
        <v>349.88383911606996</v>
      </c>
      <c r="AJ104" s="150">
        <f>SUMPRODUCT($N$57:AJ$57,$U$91:$AQ$91)</f>
        <v>250.61986811869491</v>
      </c>
      <c r="AK104" s="150">
        <f>SUMPRODUCT($N$57:AK$57,$T$91:$AQ$91)</f>
        <v>185.47666180455801</v>
      </c>
      <c r="AL104" s="150">
        <f>SUMPRODUCT($N$57:AL$57,$S$91:$AQ$91)</f>
        <v>312.62312920734917</v>
      </c>
      <c r="AM104" s="150">
        <f>SUMPRODUCT($N$57:AM$57,$R$91:$AQ$91)</f>
        <v>520.38961828407366</v>
      </c>
      <c r="AN104" s="150">
        <f>SUMPRODUCT($N$57:AN$57,$Q$91:$AQ$91)</f>
        <v>509.52034156904699</v>
      </c>
      <c r="AO104" s="150">
        <f>SUMPRODUCT($N$57:AO$57,$P$91:$AQ$91)</f>
        <v>525.97647514792288</v>
      </c>
      <c r="AP104" s="150">
        <f>SUMPRODUCT($N$57:AP$57,$O$91:$AQ$91)</f>
        <v>517.69274406826503</v>
      </c>
      <c r="AQ104" s="150">
        <f t="shared" ref="AQ104:DB104" si="1306">SUMPRODUCT(N$57:AQ$57,$N$91:$AQ$91)</f>
        <v>338.15546512799642</v>
      </c>
      <c r="AR104" s="150">
        <f t="shared" si="1306"/>
        <v>231.82764142342083</v>
      </c>
      <c r="AS104" s="150">
        <f t="shared" si="1306"/>
        <v>202.38163664845965</v>
      </c>
      <c r="AT104" s="150">
        <f t="shared" si="1306"/>
        <v>118.31185403207968</v>
      </c>
      <c r="AU104" s="150">
        <f t="shared" si="1306"/>
        <v>110.22699982752638</v>
      </c>
      <c r="AV104" s="150">
        <f t="shared" si="1306"/>
        <v>118.83965653453289</v>
      </c>
      <c r="AW104" s="150">
        <f t="shared" si="1306"/>
        <v>128.19625138568151</v>
      </c>
      <c r="AX104" s="150">
        <f t="shared" si="1306"/>
        <v>114.06560626510526</v>
      </c>
      <c r="AY104" s="150">
        <f t="shared" si="1306"/>
        <v>112.54213869735372</v>
      </c>
      <c r="AZ104" s="150">
        <f t="shared" si="1306"/>
        <v>134.31872101686133</v>
      </c>
      <c r="BA104" s="150">
        <f t="shared" si="1306"/>
        <v>160.53472443335153</v>
      </c>
      <c r="BB104" s="150">
        <f t="shared" si="1306"/>
        <v>170.26587902196385</v>
      </c>
      <c r="BC104" s="150">
        <f t="shared" si="1306"/>
        <v>186.43310362625601</v>
      </c>
      <c r="BD104" s="150">
        <f t="shared" si="1306"/>
        <v>201.01351399623161</v>
      </c>
      <c r="BE104" s="150">
        <f t="shared" si="1306"/>
        <v>190.531061379427</v>
      </c>
      <c r="BF104" s="150">
        <f t="shared" si="1306"/>
        <v>187.47454548031675</v>
      </c>
      <c r="BG104" s="150">
        <f t="shared" si="1306"/>
        <v>208.75404756812003</v>
      </c>
      <c r="BH104" s="150">
        <f t="shared" si="1306"/>
        <v>234.04479486903477</v>
      </c>
      <c r="BI104" s="150">
        <f t="shared" si="1306"/>
        <v>241.40782744628928</v>
      </c>
      <c r="BJ104" s="150">
        <f t="shared" si="1306"/>
        <v>254.84270785660257</v>
      </c>
      <c r="BK104" s="150">
        <f t="shared" si="1306"/>
        <v>267.13142535416341</v>
      </c>
      <c r="BL104" s="150">
        <f t="shared" si="1306"/>
        <v>256.47540134321497</v>
      </c>
      <c r="BM104" s="150">
        <f t="shared" si="1306"/>
        <v>257.54126609333645</v>
      </c>
      <c r="BN104" s="150">
        <f t="shared" si="1306"/>
        <v>281.80045304647967</v>
      </c>
      <c r="BO104" s="150">
        <f t="shared" si="1306"/>
        <v>311.67468787420671</v>
      </c>
      <c r="BP104" s="150">
        <f t="shared" si="1306"/>
        <v>319.7754266468645</v>
      </c>
      <c r="BQ104" s="150">
        <f t="shared" si="1306"/>
        <v>332.78181808103494</v>
      </c>
      <c r="BR104" s="150">
        <f t="shared" si="1306"/>
        <v>348.99577456918109</v>
      </c>
      <c r="BS104" s="150">
        <f t="shared" si="1306"/>
        <v>339.51266932845385</v>
      </c>
      <c r="BT104" s="150">
        <f t="shared" si="1306"/>
        <v>336.27886655518944</v>
      </c>
      <c r="BU104" s="150">
        <f t="shared" si="1306"/>
        <v>335.04343704282167</v>
      </c>
      <c r="BV104" s="150">
        <f t="shared" si="1306"/>
        <v>318.83032193186472</v>
      </c>
      <c r="BW104" s="150">
        <f t="shared" si="1306"/>
        <v>313.31942688856651</v>
      </c>
      <c r="BX104" s="150">
        <f t="shared" si="1306"/>
        <v>308.92109376500599</v>
      </c>
      <c r="BY104" s="150">
        <f t="shared" si="1306"/>
        <v>309.52846693333322</v>
      </c>
      <c r="BZ104" s="150">
        <f t="shared" si="1306"/>
        <v>309.42716996450804</v>
      </c>
      <c r="CA104" s="150">
        <f t="shared" si="1306"/>
        <v>307.84157659848574</v>
      </c>
      <c r="CB104" s="150">
        <f t="shared" si="1306"/>
        <v>308.34676428836883</v>
      </c>
      <c r="CC104" s="150">
        <f t="shared" si="1306"/>
        <v>311.62400010045315</v>
      </c>
      <c r="CD104" s="150">
        <f t="shared" si="1306"/>
        <v>312.60135054641916</v>
      </c>
      <c r="CE104" s="150">
        <f t="shared" si="1306"/>
        <v>314.92451108799071</v>
      </c>
      <c r="CF104" s="150">
        <f t="shared" si="1306"/>
        <v>322.43343398685613</v>
      </c>
      <c r="CG104" s="150">
        <f t="shared" si="1306"/>
        <v>328.39017311928581</v>
      </c>
      <c r="CH104" s="150">
        <f t="shared" si="1306"/>
        <v>330.80238939226876</v>
      </c>
      <c r="CI104" s="150">
        <f t="shared" si="1306"/>
        <v>334.4826854413825</v>
      </c>
      <c r="CJ104" s="150">
        <f t="shared" si="1306"/>
        <v>338.73538609270145</v>
      </c>
      <c r="CK104" s="150">
        <f t="shared" si="1306"/>
        <v>335.44401057468468</v>
      </c>
      <c r="CL104" s="150">
        <f t="shared" si="1306"/>
        <v>331.8245531754286</v>
      </c>
      <c r="CM104" s="150">
        <f t="shared" si="1306"/>
        <v>330.56238184875832</v>
      </c>
      <c r="CN104" s="150">
        <f t="shared" si="1306"/>
        <v>326.56333446376863</v>
      </c>
      <c r="CO104" s="150">
        <f t="shared" si="1306"/>
        <v>324.2345710192505</v>
      </c>
      <c r="CP104" s="150">
        <f t="shared" si="1306"/>
        <v>326.43999142091326</v>
      </c>
      <c r="CQ104" s="150">
        <f t="shared" si="1306"/>
        <v>330.8019275753802</v>
      </c>
      <c r="CR104" s="150">
        <f t="shared" si="1306"/>
        <v>335.43531767475474</v>
      </c>
      <c r="CS104" s="150">
        <f t="shared" si="1306"/>
        <v>342.77610609241344</v>
      </c>
      <c r="CT104" s="150">
        <f t="shared" si="1306"/>
        <v>350.17956105769775</v>
      </c>
      <c r="CU104" s="150">
        <f t="shared" si="1306"/>
        <v>354.40639998799941</v>
      </c>
      <c r="CV104" s="150">
        <f t="shared" si="1306"/>
        <v>358.73135395071625</v>
      </c>
      <c r="CW104" s="150">
        <f t="shared" si="1306"/>
        <v>365.01895402816501</v>
      </c>
      <c r="CX104" s="150">
        <f t="shared" si="1306"/>
        <v>371.2755733763646</v>
      </c>
      <c r="CY104" s="150">
        <f t="shared" si="1306"/>
        <v>374.38553702602871</v>
      </c>
      <c r="CZ104" s="150">
        <f t="shared" si="1306"/>
        <v>376.59493884266328</v>
      </c>
      <c r="DA104" s="150">
        <f t="shared" si="1306"/>
        <v>378.75229212686054</v>
      </c>
      <c r="DB104" s="150">
        <f t="shared" si="1306"/>
        <v>381.61416348619127</v>
      </c>
      <c r="DC104" s="150">
        <f t="shared" ref="DC104:FN104" si="1307">SUMPRODUCT(BZ$57:DC$57,$N$91:$AQ$91)</f>
        <v>385.0849125084211</v>
      </c>
      <c r="DD104" s="150">
        <f t="shared" si="1307"/>
        <v>389.30244329456343</v>
      </c>
      <c r="DE104" s="150">
        <f t="shared" si="1307"/>
        <v>393.68700014373968</v>
      </c>
      <c r="DF104" s="150">
        <f t="shared" si="1307"/>
        <v>396.48223279719844</v>
      </c>
      <c r="DG104" s="150">
        <f t="shared" si="1307"/>
        <v>399.38299920748932</v>
      </c>
      <c r="DH104" s="150">
        <f t="shared" si="1307"/>
        <v>402.82943884009916</v>
      </c>
      <c r="DI104" s="150">
        <f t="shared" si="1307"/>
        <v>405.76534721591901</v>
      </c>
      <c r="DJ104" s="150">
        <f t="shared" si="1307"/>
        <v>408.96668450152265</v>
      </c>
      <c r="DK104" s="150">
        <f t="shared" si="1307"/>
        <v>412.11547862947555</v>
      </c>
      <c r="DL104" s="150">
        <f t="shared" si="1307"/>
        <v>413.36507447161614</v>
      </c>
      <c r="DM104" s="150">
        <f t="shared" si="1307"/>
        <v>411.84843086166984</v>
      </c>
      <c r="DN104" s="150">
        <f t="shared" si="1307"/>
        <v>409.86241279267779</v>
      </c>
      <c r="DO104" s="150">
        <f t="shared" si="1307"/>
        <v>407.63818302155994</v>
      </c>
      <c r="DP104" s="150">
        <f t="shared" si="1307"/>
        <v>404.89092358963251</v>
      </c>
      <c r="DQ104" s="150">
        <f t="shared" si="1307"/>
        <v>403.739127147045</v>
      </c>
      <c r="DR104" s="150">
        <f t="shared" si="1307"/>
        <v>404.47088525689958</v>
      </c>
      <c r="DS104" s="150">
        <f t="shared" si="1307"/>
        <v>406.34125294257035</v>
      </c>
      <c r="DT104" s="150">
        <f t="shared" si="1307"/>
        <v>407.753024158654</v>
      </c>
      <c r="DU104" s="150">
        <f t="shared" si="1307"/>
        <v>409.86443767314069</v>
      </c>
      <c r="DV104" s="150">
        <f t="shared" si="1307"/>
        <v>412.28554592780841</v>
      </c>
      <c r="DW104" s="150">
        <f t="shared" si="1307"/>
        <v>413.88500807632533</v>
      </c>
      <c r="DX104" s="150">
        <f t="shared" si="1307"/>
        <v>416.13141483902137</v>
      </c>
      <c r="DY104" s="150">
        <f t="shared" si="1307"/>
        <v>419.43205729540443</v>
      </c>
      <c r="DZ104" s="150">
        <f t="shared" si="1307"/>
        <v>422.93773222078357</v>
      </c>
      <c r="EA104" s="150">
        <f t="shared" si="1307"/>
        <v>425.28215530931897</v>
      </c>
      <c r="EB104" s="150">
        <f t="shared" si="1307"/>
        <v>427.43768575815812</v>
      </c>
      <c r="EC104" s="150">
        <f t="shared" si="1307"/>
        <v>429.04638320614197</v>
      </c>
      <c r="ED104" s="150">
        <f t="shared" si="1307"/>
        <v>429.34980788063592</v>
      </c>
      <c r="EE104" s="150">
        <f t="shared" si="1307"/>
        <v>429.53495421526236</v>
      </c>
      <c r="EF104" s="150">
        <f t="shared" si="1307"/>
        <v>429.97677476694645</v>
      </c>
      <c r="EG104" s="150">
        <f t="shared" si="1307"/>
        <v>431.4775610065638</v>
      </c>
      <c r="EH104" s="150">
        <f t="shared" si="1307"/>
        <v>432.84013929250216</v>
      </c>
      <c r="EI104" s="150">
        <f t="shared" si="1307"/>
        <v>434.21693165612982</v>
      </c>
      <c r="EJ104" s="150">
        <f t="shared" si="1307"/>
        <v>435.52716836543755</v>
      </c>
      <c r="EK104" s="150">
        <f t="shared" si="1307"/>
        <v>436.53979953605187</v>
      </c>
      <c r="EL104" s="150">
        <f t="shared" si="1307"/>
        <v>437.68253409595491</v>
      </c>
      <c r="EM104" s="150">
        <f t="shared" si="1307"/>
        <v>439.18801959997802</v>
      </c>
      <c r="EN104" s="150">
        <f t="shared" si="1307"/>
        <v>441.22427109365151</v>
      </c>
      <c r="EO104" s="150">
        <f t="shared" si="1307"/>
        <v>442.96627405966058</v>
      </c>
      <c r="EP104" s="150">
        <f t="shared" si="1307"/>
        <v>443.97411461694367</v>
      </c>
      <c r="EQ104" s="150">
        <f t="shared" si="1307"/>
        <v>443.44744244595182</v>
      </c>
      <c r="ER104" s="150">
        <f t="shared" si="1307"/>
        <v>442.20997204276784</v>
      </c>
      <c r="ES104" s="150">
        <f t="shared" si="1307"/>
        <v>441.3224951128351</v>
      </c>
      <c r="ET104" s="150">
        <f t="shared" si="1307"/>
        <v>441.54317401859123</v>
      </c>
      <c r="EU104" s="150">
        <f t="shared" si="1307"/>
        <v>442.66167589989186</v>
      </c>
      <c r="EV104" s="150">
        <f t="shared" si="1307"/>
        <v>443.63995364247182</v>
      </c>
      <c r="EW104" s="150">
        <f t="shared" si="1307"/>
        <v>445.65048187391932</v>
      </c>
      <c r="EX104" s="150">
        <f t="shared" si="1307"/>
        <v>448.17021045368938</v>
      </c>
      <c r="EY104" s="150">
        <f t="shared" si="1307"/>
        <v>449.86704879063768</v>
      </c>
      <c r="EZ104" s="150">
        <f t="shared" si="1307"/>
        <v>452.41013475336291</v>
      </c>
      <c r="FA104" s="150">
        <f t="shared" si="1307"/>
        <v>456.08231637953946</v>
      </c>
      <c r="FB104" s="150">
        <f t="shared" si="1307"/>
        <v>460.41274151221012</v>
      </c>
      <c r="FC104" s="150">
        <f t="shared" si="1307"/>
        <v>464.73650735728069</v>
      </c>
      <c r="FD104" s="150">
        <f t="shared" si="1307"/>
        <v>469.510497558917</v>
      </c>
      <c r="FE104" s="150">
        <f t="shared" si="1307"/>
        <v>474.16396886443249</v>
      </c>
      <c r="FF104" s="150">
        <f t="shared" si="1307"/>
        <v>479.13066172090032</v>
      </c>
      <c r="FG104" s="150">
        <f t="shared" si="1307"/>
        <v>485.63405053216957</v>
      </c>
      <c r="FH104" s="150">
        <f t="shared" si="1307"/>
        <v>492.99973983979436</v>
      </c>
      <c r="FI104" s="150">
        <f t="shared" si="1307"/>
        <v>501.02959231855624</v>
      </c>
      <c r="FJ104" s="150">
        <f t="shared" si="1307"/>
        <v>508.4388572330929</v>
      </c>
      <c r="FK104" s="150">
        <f t="shared" si="1307"/>
        <v>514.47943921310969</v>
      </c>
      <c r="FL104" s="150">
        <f t="shared" si="1307"/>
        <v>519.33099011438901</v>
      </c>
      <c r="FM104" s="150">
        <f t="shared" si="1307"/>
        <v>524.44510692588358</v>
      </c>
      <c r="FN104" s="150">
        <f t="shared" si="1307"/>
        <v>530.91372078626478</v>
      </c>
      <c r="FO104" s="150">
        <f t="shared" ref="FO104:HZ104" si="1308">SUMPRODUCT(EL$57:FO$57,$N$91:$AQ$91)</f>
        <v>538.03128885107958</v>
      </c>
      <c r="FP104" s="150">
        <f t="shared" si="1308"/>
        <v>546.04848332879669</v>
      </c>
      <c r="FQ104" s="150">
        <f t="shared" si="1308"/>
        <v>554.03637713099704</v>
      </c>
      <c r="FR104" s="150">
        <f t="shared" si="1308"/>
        <v>560.37888091012132</v>
      </c>
      <c r="FS104" s="150">
        <f t="shared" si="1308"/>
        <v>565.38274507770029</v>
      </c>
      <c r="FT104" s="150">
        <f t="shared" si="1308"/>
        <v>571.97705373651615</v>
      </c>
      <c r="FU104" s="150">
        <f t="shared" si="1308"/>
        <v>582.62752263327093</v>
      </c>
      <c r="FV104" s="150">
        <f t="shared" si="1308"/>
        <v>593.6871591378175</v>
      </c>
      <c r="FW104" s="150">
        <f t="shared" si="1308"/>
        <v>605.13256367771521</v>
      </c>
      <c r="FX104" s="150">
        <f t="shared" si="1308"/>
        <v>615.86562441797685</v>
      </c>
      <c r="FY104" s="150">
        <f t="shared" si="1308"/>
        <v>623.63558535518723</v>
      </c>
      <c r="FZ104" s="150">
        <f t="shared" si="1308"/>
        <v>629.60138017250858</v>
      </c>
      <c r="GA104" s="150">
        <f t="shared" si="1308"/>
        <v>634.15241802956552</v>
      </c>
      <c r="GB104" s="150">
        <f t="shared" si="1308"/>
        <v>637.11949870803505</v>
      </c>
      <c r="GC104" s="150">
        <f t="shared" si="1308"/>
        <v>640.51744911236744</v>
      </c>
      <c r="GD104" s="150">
        <f t="shared" si="1308"/>
        <v>643.65105633276528</v>
      </c>
      <c r="GE104" s="150">
        <f t="shared" si="1308"/>
        <v>646.07718773320107</v>
      </c>
      <c r="GF104" s="150">
        <f t="shared" si="1308"/>
        <v>648.5484050330632</v>
      </c>
      <c r="GG104" s="150">
        <f t="shared" si="1308"/>
        <v>650.4191265960219</v>
      </c>
      <c r="GH104" s="150">
        <f t="shared" si="1308"/>
        <v>650.78807914692379</v>
      </c>
      <c r="GI104" s="150">
        <f t="shared" si="1308"/>
        <v>651.75415107509411</v>
      </c>
      <c r="GJ104" s="150">
        <f t="shared" si="1308"/>
        <v>653.1915355295921</v>
      </c>
      <c r="GK104" s="150">
        <f t="shared" si="1308"/>
        <v>652.60621708625251</v>
      </c>
      <c r="GL104" s="150">
        <f t="shared" si="1308"/>
        <v>650.11988729813856</v>
      </c>
      <c r="GM104" s="150">
        <f t="shared" si="1308"/>
        <v>647.82593730616554</v>
      </c>
      <c r="GN104" s="150">
        <f t="shared" si="1308"/>
        <v>644.46783764166764</v>
      </c>
      <c r="GO104" s="150">
        <f t="shared" si="1308"/>
        <v>639.9915600358305</v>
      </c>
      <c r="GP104" s="150">
        <f t="shared" si="1308"/>
        <v>639.00509798646181</v>
      </c>
      <c r="GQ104" s="150">
        <f t="shared" si="1308"/>
        <v>640.6868360416122</v>
      </c>
      <c r="GR104" s="150">
        <f t="shared" si="1308"/>
        <v>641.55843273783887</v>
      </c>
      <c r="GS104" s="150">
        <f t="shared" si="1308"/>
        <v>640.77723352101884</v>
      </c>
      <c r="GT104" s="150">
        <f t="shared" si="1308"/>
        <v>640.18135510710999</v>
      </c>
      <c r="GU104" s="150">
        <f t="shared" si="1308"/>
        <v>638.59722852478353</v>
      </c>
      <c r="GV104" s="150">
        <f t="shared" si="1308"/>
        <v>635.99149752458095</v>
      </c>
      <c r="GW104" s="150">
        <f t="shared" si="1308"/>
        <v>636.64298058364284</v>
      </c>
      <c r="GX104" s="150">
        <f t="shared" si="1308"/>
        <v>639.70964431102675</v>
      </c>
      <c r="GY104" s="150">
        <f t="shared" si="1308"/>
        <v>639.87480143103267</v>
      </c>
      <c r="GZ104" s="150">
        <f t="shared" si="1308"/>
        <v>635.02084452612689</v>
      </c>
      <c r="HA104" s="150">
        <f t="shared" si="1308"/>
        <v>631.28405644877694</v>
      </c>
      <c r="HB104" s="150">
        <f t="shared" si="1308"/>
        <v>627.13953224919146</v>
      </c>
      <c r="HC104" s="150">
        <f t="shared" si="1308"/>
        <v>623.08155067339226</v>
      </c>
      <c r="HD104" s="150">
        <f t="shared" si="1308"/>
        <v>623.74436063966368</v>
      </c>
      <c r="HE104" s="150">
        <f t="shared" si="1308"/>
        <v>627.59216180168323</v>
      </c>
      <c r="HF104" s="150">
        <f t="shared" si="1308"/>
        <v>632.85902948406749</v>
      </c>
      <c r="HG104" s="150">
        <f t="shared" si="1308"/>
        <v>641.24814598804642</v>
      </c>
      <c r="HH104" s="150">
        <f t="shared" si="1308"/>
        <v>649.38061997618888</v>
      </c>
      <c r="HI104" s="150">
        <f t="shared" si="1308"/>
        <v>657.14362665067063</v>
      </c>
      <c r="HJ104" s="150">
        <f t="shared" si="1308"/>
        <v>668.65920031976293</v>
      </c>
      <c r="HK104" s="150">
        <f t="shared" si="1308"/>
        <v>682.89215201617299</v>
      </c>
      <c r="HL104" s="150">
        <f t="shared" si="1308"/>
        <v>695.13396681845074</v>
      </c>
      <c r="HM104" s="150">
        <f t="shared" si="1308"/>
        <v>708.60885837512603</v>
      </c>
      <c r="HN104" s="150">
        <f t="shared" si="1308"/>
        <v>721.84063010133309</v>
      </c>
      <c r="HO104" s="150">
        <f t="shared" si="1308"/>
        <v>725.12596451965942</v>
      </c>
      <c r="HP104" s="150">
        <f t="shared" si="1308"/>
        <v>721.31755800416363</v>
      </c>
      <c r="HQ104" s="150">
        <f t="shared" si="1308"/>
        <v>719.14929028842141</v>
      </c>
      <c r="HR104" s="150">
        <f t="shared" si="1308"/>
        <v>718.10694275194578</v>
      </c>
      <c r="HS104" s="150">
        <f t="shared" si="1308"/>
        <v>715.82756424244644</v>
      </c>
      <c r="HT104" s="150">
        <f t="shared" si="1308"/>
        <v>720.59362522393542</v>
      </c>
      <c r="HU104" s="150">
        <f t="shared" si="1308"/>
        <v>729.41882004374452</v>
      </c>
      <c r="HV104" s="150">
        <f t="shared" si="1308"/>
        <v>730.97522792881568</v>
      </c>
      <c r="HW104" s="150">
        <f t="shared" si="1308"/>
        <v>726.35711149738768</v>
      </c>
      <c r="HX104" s="150">
        <f t="shared" si="1308"/>
        <v>727.75780722346735</v>
      </c>
      <c r="HY104" s="150">
        <f t="shared" si="1308"/>
        <v>738.21922552913111</v>
      </c>
      <c r="HZ104" s="150">
        <f t="shared" si="1308"/>
        <v>747.3044804376832</v>
      </c>
      <c r="IA104" s="150">
        <f t="shared" ref="IA104:KL104" si="1309">SUMPRODUCT(GX$57:IA$57,$N$91:$AQ$91)</f>
        <v>761.72648831971605</v>
      </c>
      <c r="IB104" s="150">
        <f t="shared" si="1309"/>
        <v>778.04038009095598</v>
      </c>
      <c r="IC104" s="150">
        <f t="shared" si="1309"/>
        <v>779.20642768053381</v>
      </c>
      <c r="ID104" s="150">
        <f t="shared" si="1309"/>
        <v>764.60229682796523</v>
      </c>
      <c r="IE104" s="150">
        <f t="shared" si="1309"/>
        <v>748.65538868584315</v>
      </c>
      <c r="IF104" s="150">
        <f t="shared" si="1309"/>
        <v>728.54601949125947</v>
      </c>
      <c r="IG104" s="150">
        <f t="shared" si="1309"/>
        <v>709.16323481168183</v>
      </c>
      <c r="IH104" s="150">
        <f t="shared" si="1309"/>
        <v>699.32305062719229</v>
      </c>
      <c r="II104" s="150">
        <f t="shared" si="1309"/>
        <v>695.29116141501117</v>
      </c>
      <c r="IJ104" s="150">
        <f t="shared" si="1309"/>
        <v>692.2558404311925</v>
      </c>
      <c r="IK104" s="150">
        <f t="shared" si="1309"/>
        <v>693.38390572729486</v>
      </c>
      <c r="IL104" s="150">
        <f t="shared" si="1309"/>
        <v>695.62887420875836</v>
      </c>
      <c r="IM104" s="150">
        <f t="shared" si="1309"/>
        <v>698.89332617520949</v>
      </c>
      <c r="IN104" s="150">
        <f t="shared" si="1309"/>
        <v>702.49275556372538</v>
      </c>
      <c r="IO104" s="150">
        <f t="shared" si="1309"/>
        <v>707.50709312532672</v>
      </c>
      <c r="IP104" s="150">
        <f t="shared" si="1309"/>
        <v>712.67576213621942</v>
      </c>
      <c r="IQ104" s="150">
        <f t="shared" si="1309"/>
        <v>716.22038112296252</v>
      </c>
      <c r="IR104" s="150">
        <f t="shared" si="1309"/>
        <v>718.39925338836599</v>
      </c>
      <c r="IS104" s="150">
        <f t="shared" si="1309"/>
        <v>720.99056770305094</v>
      </c>
      <c r="IT104" s="150">
        <f t="shared" si="1309"/>
        <v>724.35516767827369</v>
      </c>
      <c r="IU104" s="150">
        <f t="shared" si="1309"/>
        <v>727.96742227504774</v>
      </c>
      <c r="IV104" s="150">
        <f t="shared" si="1309"/>
        <v>733.04427446471755</v>
      </c>
      <c r="IW104" s="150">
        <f t="shared" si="1309"/>
        <v>737.98624417814767</v>
      </c>
      <c r="IX104" s="150">
        <f t="shared" si="1309"/>
        <v>740.72534737845251</v>
      </c>
      <c r="IY104" s="150">
        <f t="shared" si="1309"/>
        <v>742.9421037810705</v>
      </c>
      <c r="IZ104" s="150">
        <f t="shared" si="1309"/>
        <v>746.22237429325594</v>
      </c>
      <c r="JA104" s="150">
        <f t="shared" si="1309"/>
        <v>749.98392348972027</v>
      </c>
      <c r="JB104" s="150">
        <f t="shared" si="1309"/>
        <v>753.15286480679038</v>
      </c>
      <c r="JC104" s="150">
        <f t="shared" si="1309"/>
        <v>757.16031221812091</v>
      </c>
      <c r="JD104" s="150">
        <f t="shared" si="1309"/>
        <v>760.94733763568763</v>
      </c>
      <c r="JE104" s="150">
        <f t="shared" si="1309"/>
        <v>762.01367932692358</v>
      </c>
      <c r="JF104" s="150">
        <f t="shared" si="1309"/>
        <v>761.29027300191274</v>
      </c>
      <c r="JG104" s="150">
        <f t="shared" si="1309"/>
        <v>760.44942839565283</v>
      </c>
      <c r="JH104" s="150">
        <f t="shared" si="1309"/>
        <v>758.54397374459438</v>
      </c>
      <c r="JI104" s="150">
        <f t="shared" si="1309"/>
        <v>756.37870134612194</v>
      </c>
      <c r="JJ104" s="150">
        <f t="shared" si="1309"/>
        <v>755.79639238061316</v>
      </c>
      <c r="JK104" s="150">
        <f t="shared" si="1309"/>
        <v>756.32458521623585</v>
      </c>
      <c r="JL104" s="150">
        <f t="shared" si="1309"/>
        <v>757.03622265534057</v>
      </c>
      <c r="JM104" s="150">
        <f t="shared" si="1309"/>
        <v>759.58803016528384</v>
      </c>
      <c r="JN104" s="150">
        <f t="shared" si="1309"/>
        <v>763.29739332351483</v>
      </c>
      <c r="JO104" s="150">
        <f t="shared" si="1309"/>
        <v>767.27734369615393</v>
      </c>
      <c r="JP104" s="150">
        <f t="shared" si="1309"/>
        <v>772.14827910472945</v>
      </c>
      <c r="JQ104" s="150">
        <f t="shared" si="1309"/>
        <v>778.94636602779917</v>
      </c>
      <c r="JR104" s="150">
        <f t="shared" si="1309"/>
        <v>785.6473281052339</v>
      </c>
      <c r="JS104" s="150">
        <f t="shared" si="1309"/>
        <v>792.13329615905252</v>
      </c>
      <c r="JT104" s="150">
        <f t="shared" si="1309"/>
        <v>801.8055312487279</v>
      </c>
      <c r="JU104" s="150">
        <f t="shared" si="1309"/>
        <v>813.952965366802</v>
      </c>
      <c r="JV104" s="150">
        <f t="shared" si="1309"/>
        <v>826.0649810758506</v>
      </c>
      <c r="JW104" s="150">
        <f t="shared" si="1309"/>
        <v>840.01656102127174</v>
      </c>
      <c r="JX104" s="150">
        <f t="shared" si="1309"/>
        <v>855.61148331596803</v>
      </c>
      <c r="JY104" s="150">
        <f t="shared" si="1309"/>
        <v>867.4139576055212</v>
      </c>
      <c r="JZ104" s="150">
        <f t="shared" si="1309"/>
        <v>876.53189358191503</v>
      </c>
      <c r="KA104" s="150">
        <f t="shared" si="1309"/>
        <v>887.58583654820427</v>
      </c>
      <c r="KB104" s="150">
        <f t="shared" si="1309"/>
        <v>901.00826749176713</v>
      </c>
      <c r="KC104" s="150">
        <f t="shared" si="1309"/>
        <v>914.43502532204616</v>
      </c>
      <c r="KD104" s="150">
        <f t="shared" si="1309"/>
        <v>929.38474973270445</v>
      </c>
      <c r="KE104" s="150">
        <f t="shared" si="1309"/>
        <v>945.63801711314863</v>
      </c>
      <c r="KF104" s="150">
        <f t="shared" si="1309"/>
        <v>958.04067464881655</v>
      </c>
      <c r="KG104" s="150">
        <f t="shared" si="1309"/>
        <v>967.51372841142415</v>
      </c>
      <c r="KH104" s="150">
        <f t="shared" si="1309"/>
        <v>981.60286450136584</v>
      </c>
      <c r="KI104" s="150">
        <f t="shared" si="1309"/>
        <v>1003.6812223194568</v>
      </c>
      <c r="KJ104" s="150">
        <f t="shared" si="1309"/>
        <v>1025.3864938611716</v>
      </c>
      <c r="KK104" s="150">
        <f t="shared" si="1309"/>
        <v>1047.81704257619</v>
      </c>
      <c r="KL104" s="150">
        <f t="shared" si="1309"/>
        <v>1070.2632266891567</v>
      </c>
      <c r="KM104" s="150">
        <f t="shared" ref="KM104:MX104" si="1310">SUMPRODUCT(JJ$57:KM$57,$N$91:$AQ$91)</f>
        <v>1086.9012176111291</v>
      </c>
      <c r="KN104" s="150">
        <f t="shared" si="1310"/>
        <v>1099.911758901043</v>
      </c>
      <c r="KO104" s="150">
        <f t="shared" si="1310"/>
        <v>1110.2101212512357</v>
      </c>
      <c r="KP104" s="150">
        <f t="shared" si="1310"/>
        <v>1118.7420675894878</v>
      </c>
      <c r="KQ104" s="150">
        <f t="shared" si="1310"/>
        <v>1126.1588305588184</v>
      </c>
      <c r="KR104" s="150">
        <f t="shared" si="1310"/>
        <v>1132.5198033011816</v>
      </c>
      <c r="KS104" s="150">
        <f t="shared" si="1310"/>
        <v>1141.6844910927121</v>
      </c>
      <c r="KT104" s="150">
        <f t="shared" si="1310"/>
        <v>1152.1450536582383</v>
      </c>
      <c r="KU104" s="150">
        <f t="shared" si="1310"/>
        <v>1157.5757393251511</v>
      </c>
      <c r="KV104" s="150">
        <f t="shared" si="1310"/>
        <v>1164.186552652267</v>
      </c>
      <c r="KW104" s="150">
        <f t="shared" si="1310"/>
        <v>1178.8344258183497</v>
      </c>
      <c r="KX104" s="150">
        <f t="shared" si="1310"/>
        <v>1189.2431002234234</v>
      </c>
      <c r="KY104" s="150">
        <f t="shared" si="1310"/>
        <v>1193.0253604740178</v>
      </c>
      <c r="KZ104" s="150">
        <f t="shared" si="1310"/>
        <v>1201.9413865538381</v>
      </c>
      <c r="LA104" s="150">
        <f t="shared" si="1310"/>
        <v>1208.6941275693164</v>
      </c>
      <c r="LB104" s="150">
        <f t="shared" si="1310"/>
        <v>1202.4543075360345</v>
      </c>
      <c r="LC104" s="150">
        <f t="shared" si="1310"/>
        <v>1202.9523955870554</v>
      </c>
      <c r="LD104" s="150">
        <f t="shared" si="1310"/>
        <v>1216.8551591189093</v>
      </c>
      <c r="LE104" s="150">
        <f t="shared" si="1310"/>
        <v>1230.8547309368214</v>
      </c>
      <c r="LF104" s="150">
        <f t="shared" si="1310"/>
        <v>1239.3558120942755</v>
      </c>
      <c r="LG104" s="150">
        <f t="shared" si="1310"/>
        <v>1252.5363313683467</v>
      </c>
      <c r="LH104" s="150">
        <f t="shared" si="1310"/>
        <v>1263.5734066874986</v>
      </c>
      <c r="LI104" s="150">
        <f t="shared" si="1310"/>
        <v>1262.7896577120994</v>
      </c>
      <c r="LJ104" s="150">
        <f t="shared" si="1310"/>
        <v>1268.1556783767744</v>
      </c>
      <c r="LK104" s="150">
        <f t="shared" si="1310"/>
        <v>1293.1662162419721</v>
      </c>
      <c r="LL104" s="150">
        <f t="shared" si="1310"/>
        <v>1322.8247757928216</v>
      </c>
      <c r="LM104" s="150">
        <f t="shared" si="1310"/>
        <v>1328.6208669696139</v>
      </c>
      <c r="LN104" s="150">
        <f t="shared" si="1310"/>
        <v>1337.0871737271591</v>
      </c>
      <c r="LO104" s="150">
        <f t="shared" si="1310"/>
        <v>1341.9657720121454</v>
      </c>
      <c r="LP104" s="150">
        <f t="shared" si="1310"/>
        <v>1331.1803883229186</v>
      </c>
      <c r="LQ104" s="150">
        <f t="shared" si="1310"/>
        <v>1330.4297331941152</v>
      </c>
      <c r="LR104" s="150">
        <f t="shared" si="1310"/>
        <v>1337.6361595064409</v>
      </c>
      <c r="LS104" s="150">
        <f t="shared" si="1310"/>
        <v>1339.8154025303409</v>
      </c>
      <c r="LT104" s="150">
        <f t="shared" si="1310"/>
        <v>1350.4447388432131</v>
      </c>
      <c r="LU104" s="150">
        <f t="shared" si="1310"/>
        <v>1362.1139598703594</v>
      </c>
      <c r="LV104" s="150">
        <f t="shared" si="1310"/>
        <v>1373.1734847779189</v>
      </c>
      <c r="LW104" s="150">
        <f t="shared" si="1310"/>
        <v>1382.1673417413081</v>
      </c>
      <c r="LX104" s="150">
        <f t="shared" si="1310"/>
        <v>1391.9925530741511</v>
      </c>
      <c r="LY104" s="150">
        <f t="shared" si="1310"/>
        <v>1402.2709414817928</v>
      </c>
      <c r="LZ104" s="150">
        <f t="shared" si="1310"/>
        <v>1412.1140800156079</v>
      </c>
      <c r="MA104" s="150">
        <f t="shared" si="1310"/>
        <v>1419.4970201559402</v>
      </c>
      <c r="MB104" s="150">
        <f t="shared" si="1310"/>
        <v>1424.0864654561401</v>
      </c>
      <c r="MC104" s="150">
        <f t="shared" si="1310"/>
        <v>1425.7974841369141</v>
      </c>
      <c r="MD104" s="150">
        <f t="shared" si="1310"/>
        <v>1425.1826588988856</v>
      </c>
      <c r="ME104" s="150">
        <f t="shared" si="1310"/>
        <v>1424.3882828318222</v>
      </c>
      <c r="MF104" s="150">
        <f t="shared" si="1310"/>
        <v>1424.7857401459737</v>
      </c>
      <c r="MG104" s="150">
        <f t="shared" si="1310"/>
        <v>1428.5353991374061</v>
      </c>
      <c r="MH104" s="150">
        <f t="shared" si="1310"/>
        <v>1432.914842770386</v>
      </c>
      <c r="MI104" s="150">
        <f t="shared" si="1310"/>
        <v>1436.406371639828</v>
      </c>
      <c r="MJ104" s="150">
        <f t="shared" si="1310"/>
        <v>1437.6005800415546</v>
      </c>
      <c r="MK104" s="150">
        <f t="shared" si="1310"/>
        <v>1436.9022309949719</v>
      </c>
      <c r="ML104" s="150">
        <f t="shared" si="1310"/>
        <v>1436.6925880645629</v>
      </c>
      <c r="MM104" s="150">
        <f t="shared" si="1310"/>
        <v>1437.3389457083433</v>
      </c>
      <c r="MN104" s="150">
        <f t="shared" si="1310"/>
        <v>1440.8411810424052</v>
      </c>
      <c r="MO104" s="150">
        <f t="shared" si="1310"/>
        <v>1444.2050498918766</v>
      </c>
      <c r="MP104" s="150">
        <f t="shared" si="1310"/>
        <v>1443.9185411812593</v>
      </c>
      <c r="MQ104" s="150">
        <f t="shared" si="1310"/>
        <v>1436.7429695090582</v>
      </c>
      <c r="MR104" s="150">
        <f t="shared" si="1310"/>
        <v>1427.7860963985406</v>
      </c>
      <c r="MS104" s="150">
        <f t="shared" si="1310"/>
        <v>1420.0755490322676</v>
      </c>
      <c r="MT104" s="150">
        <f t="shared" si="1310"/>
        <v>1413.1434333039965</v>
      </c>
      <c r="MU104" s="150">
        <f t="shared" si="1310"/>
        <v>1410.7063327312817</v>
      </c>
      <c r="MV104" s="150">
        <f t="shared" si="1310"/>
        <v>1413.4306279263992</v>
      </c>
      <c r="MW104" s="150">
        <f t="shared" si="1310"/>
        <v>1417.3113371109691</v>
      </c>
      <c r="MX104" s="150">
        <f t="shared" si="1310"/>
        <v>1423.8889385815039</v>
      </c>
      <c r="MY104" s="150">
        <f t="shared" ref="MY104:NO104" si="1311">SUMPRODUCT(LV$57:MY$57,$N$91:$AQ$91)</f>
        <v>1430.7443061229305</v>
      </c>
      <c r="MZ104" s="150">
        <f t="shared" si="1311"/>
        <v>1437.5342421188889</v>
      </c>
      <c r="NA104" s="150">
        <f t="shared" si="1311"/>
        <v>1443.9149307816531</v>
      </c>
      <c r="NB104" s="150">
        <f t="shared" si="1311"/>
        <v>1450.5341226025578</v>
      </c>
      <c r="NC104" s="150">
        <f t="shared" si="1311"/>
        <v>1456.7730234190917</v>
      </c>
      <c r="ND104" s="150">
        <f t="shared" si="1311"/>
        <v>1462.0471191240113</v>
      </c>
      <c r="NE104" s="150">
        <f t="shared" si="1311"/>
        <v>1466.518365781599</v>
      </c>
      <c r="NF104" s="150">
        <f t="shared" si="1311"/>
        <v>1470.6391111298969</v>
      </c>
      <c r="NG104" s="150">
        <f t="shared" si="1311"/>
        <v>1474.5472268428171</v>
      </c>
      <c r="NH104" s="150">
        <f t="shared" si="1311"/>
        <v>1478.4560938455998</v>
      </c>
      <c r="NI104" s="150">
        <f t="shared" si="1311"/>
        <v>1482.9030248304305</v>
      </c>
      <c r="NJ104" s="150">
        <f t="shared" si="1311"/>
        <v>1487.3554360368005</v>
      </c>
      <c r="NK104" s="150">
        <f t="shared" si="1311"/>
        <v>1491.2995680980891</v>
      </c>
      <c r="NL104" s="150">
        <f t="shared" si="1311"/>
        <v>1494.467539010506</v>
      </c>
      <c r="NM104" s="150">
        <f t="shared" si="1311"/>
        <v>1497.2089486641494</v>
      </c>
      <c r="NN104" s="150">
        <f t="shared" si="1311"/>
        <v>1499.6582898805991</v>
      </c>
      <c r="NO104" s="151">
        <f t="shared" si="1311"/>
        <v>1501.9287079239441</v>
      </c>
      <c r="NP104" s="147"/>
      <c r="NQ104" s="147"/>
    </row>
    <row r="105" spans="1:381" s="152" customFormat="1" x14ac:dyDescent="0.2">
      <c r="A105" s="147"/>
      <c r="B105" s="147"/>
      <c r="C105" s="147" t="s">
        <v>166</v>
      </c>
      <c r="D105" s="147"/>
      <c r="E105" s="147" t="s">
        <v>190</v>
      </c>
      <c r="F105" s="147"/>
      <c r="G105" s="147" t="s">
        <v>0</v>
      </c>
      <c r="H105" s="147"/>
      <c r="I105" s="147"/>
      <c r="J105" s="147"/>
      <c r="K105" s="148">
        <f t="shared" si="1293"/>
        <v>0</v>
      </c>
      <c r="L105" s="147"/>
      <c r="M105" s="147"/>
      <c r="N105" s="149">
        <f>$N$57*$AQ$92</f>
        <v>0</v>
      </c>
      <c r="O105" s="150">
        <f>SUMPRODUCT($N$57:O$57,$AP$92:$AQ$92)</f>
        <v>0</v>
      </c>
      <c r="P105" s="150">
        <f>SUMPRODUCT($N$57:P$57,$AO$92:$AQ$92)</f>
        <v>0</v>
      </c>
      <c r="Q105" s="150">
        <f>SUMPRODUCT($N$57:Q$57,$AN$92:$AQ$92)</f>
        <v>0</v>
      </c>
      <c r="R105" s="150">
        <f>SUMPRODUCT($N$57:R$57,$AM$92:$AQ$92)</f>
        <v>0</v>
      </c>
      <c r="S105" s="150">
        <f>SUMPRODUCT($N$57:S$57,$AL$92:$AQ$92)</f>
        <v>0</v>
      </c>
      <c r="T105" s="150">
        <f>SUMPRODUCT($N$57:T$57,$AK$92:$AQ$92)</f>
        <v>0</v>
      </c>
      <c r="U105" s="150">
        <f>SUMPRODUCT($N$57:U$57,$AJ$92:$AQ$92)</f>
        <v>0</v>
      </c>
      <c r="V105" s="150">
        <f>SUMPRODUCT($N$57:V$57,$AI$92:$AQ$92)</f>
        <v>0</v>
      </c>
      <c r="W105" s="150">
        <f>SUMPRODUCT($N$57:W$57,$AH$92:$AQ$92)</f>
        <v>0</v>
      </c>
      <c r="X105" s="150">
        <f>SUMPRODUCT($N$57:X$57,$AG$92:$AQ$92)</f>
        <v>0</v>
      </c>
      <c r="Y105" s="150">
        <f>SUMPRODUCT($N$57:Y$57,$AF$92:$AQ$92)</f>
        <v>0</v>
      </c>
      <c r="Z105" s="150">
        <f>SUMPRODUCT($N$57:Z$57,$AE$92:$AQ$92)</f>
        <v>0</v>
      </c>
      <c r="AA105" s="150">
        <f>SUMPRODUCT($N$57:AA$57,$AD$92:$AQ$92)</f>
        <v>0</v>
      </c>
      <c r="AB105" s="150">
        <f>SUMPRODUCT($N$57:AB$57,$AC$92:$AQ$92)</f>
        <v>0</v>
      </c>
      <c r="AC105" s="150">
        <f>SUMPRODUCT($N$57:AC$57,$AB$92:$AQ$92)</f>
        <v>0</v>
      </c>
      <c r="AD105" s="150">
        <f>SUMPRODUCT($N$57:AD$57,$AA$92:$AQ$92)</f>
        <v>0</v>
      </c>
      <c r="AE105" s="150">
        <f>SUMPRODUCT($N$57:AE$57,$Z$92:$AQ$92)</f>
        <v>0</v>
      </c>
      <c r="AF105" s="150">
        <f>SUMPRODUCT($N$57:AF$57,$Y$92:$AQ$92)</f>
        <v>0</v>
      </c>
      <c r="AG105" s="150">
        <f>SUMPRODUCT($N$57:AG$57,$X$92:$AQ$92)</f>
        <v>0</v>
      </c>
      <c r="AH105" s="150">
        <f>SUMPRODUCT($N$57:AH$57,$W$92:$AQ$92)</f>
        <v>0</v>
      </c>
      <c r="AI105" s="150">
        <f>SUMPRODUCT($N$57:AI$57,$V$92:$AQ$92)</f>
        <v>0</v>
      </c>
      <c r="AJ105" s="150">
        <f>SUMPRODUCT($N$57:AJ$57,$U$92:$AQ$92)</f>
        <v>0</v>
      </c>
      <c r="AK105" s="150">
        <f>SUMPRODUCT($N$57:AK$57,$T$92:$AQ$92)</f>
        <v>0</v>
      </c>
      <c r="AL105" s="150">
        <f>SUMPRODUCT($N$57:AL$57,$S$92:$AQ$92)</f>
        <v>0</v>
      </c>
      <c r="AM105" s="150">
        <f>SUMPRODUCT($N$57:AM$57,$R$92:$AQ$92)</f>
        <v>0</v>
      </c>
      <c r="AN105" s="150">
        <f>SUMPRODUCT($N$57:AN$57,$Q$92:$AQ$92)</f>
        <v>0</v>
      </c>
      <c r="AO105" s="150">
        <f>SUMPRODUCT($N$57:AO$57,$P$92:$AQ$92)</f>
        <v>0</v>
      </c>
      <c r="AP105" s="150">
        <f>SUMPRODUCT($N$57:AP$57,$O$92:$AQ$92)</f>
        <v>0</v>
      </c>
      <c r="AQ105" s="150">
        <f t="shared" ref="AQ105:DB105" si="1312">SUMPRODUCT(N$57:AQ$57,$N$92:$AQ$92)</f>
        <v>0</v>
      </c>
      <c r="AR105" s="150">
        <f t="shared" si="1312"/>
        <v>0</v>
      </c>
      <c r="AS105" s="150">
        <f t="shared" si="1312"/>
        <v>0</v>
      </c>
      <c r="AT105" s="150">
        <f t="shared" si="1312"/>
        <v>0</v>
      </c>
      <c r="AU105" s="150">
        <f t="shared" si="1312"/>
        <v>0</v>
      </c>
      <c r="AV105" s="150">
        <f t="shared" si="1312"/>
        <v>0</v>
      </c>
      <c r="AW105" s="150">
        <f t="shared" si="1312"/>
        <v>0</v>
      </c>
      <c r="AX105" s="150">
        <f t="shared" si="1312"/>
        <v>0</v>
      </c>
      <c r="AY105" s="150">
        <f t="shared" si="1312"/>
        <v>0</v>
      </c>
      <c r="AZ105" s="150">
        <f t="shared" si="1312"/>
        <v>0</v>
      </c>
      <c r="BA105" s="150">
        <f t="shared" si="1312"/>
        <v>0</v>
      </c>
      <c r="BB105" s="150">
        <f t="shared" si="1312"/>
        <v>0</v>
      </c>
      <c r="BC105" s="150">
        <f t="shared" si="1312"/>
        <v>0</v>
      </c>
      <c r="BD105" s="150">
        <f t="shared" si="1312"/>
        <v>0</v>
      </c>
      <c r="BE105" s="150">
        <f t="shared" si="1312"/>
        <v>0</v>
      </c>
      <c r="BF105" s="150">
        <f t="shared" si="1312"/>
        <v>0</v>
      </c>
      <c r="BG105" s="150">
        <f t="shared" si="1312"/>
        <v>0</v>
      </c>
      <c r="BH105" s="150">
        <f t="shared" si="1312"/>
        <v>0</v>
      </c>
      <c r="BI105" s="150">
        <f t="shared" si="1312"/>
        <v>0</v>
      </c>
      <c r="BJ105" s="150">
        <f t="shared" si="1312"/>
        <v>0</v>
      </c>
      <c r="BK105" s="150">
        <f t="shared" si="1312"/>
        <v>0</v>
      </c>
      <c r="BL105" s="150">
        <f t="shared" si="1312"/>
        <v>0</v>
      </c>
      <c r="BM105" s="150">
        <f t="shared" si="1312"/>
        <v>0</v>
      </c>
      <c r="BN105" s="150">
        <f t="shared" si="1312"/>
        <v>0</v>
      </c>
      <c r="BO105" s="150">
        <f t="shared" si="1312"/>
        <v>0</v>
      </c>
      <c r="BP105" s="150">
        <f t="shared" si="1312"/>
        <v>0</v>
      </c>
      <c r="BQ105" s="150">
        <f t="shared" si="1312"/>
        <v>0</v>
      </c>
      <c r="BR105" s="150">
        <f t="shared" si="1312"/>
        <v>0</v>
      </c>
      <c r="BS105" s="150">
        <f t="shared" si="1312"/>
        <v>0</v>
      </c>
      <c r="BT105" s="150">
        <f t="shared" si="1312"/>
        <v>0</v>
      </c>
      <c r="BU105" s="150">
        <f t="shared" si="1312"/>
        <v>0</v>
      </c>
      <c r="BV105" s="150">
        <f t="shared" si="1312"/>
        <v>0</v>
      </c>
      <c r="BW105" s="150">
        <f t="shared" si="1312"/>
        <v>0</v>
      </c>
      <c r="BX105" s="150">
        <f t="shared" si="1312"/>
        <v>0</v>
      </c>
      <c r="BY105" s="150">
        <f t="shared" si="1312"/>
        <v>0</v>
      </c>
      <c r="BZ105" s="150">
        <f t="shared" si="1312"/>
        <v>0</v>
      </c>
      <c r="CA105" s="150">
        <f t="shared" si="1312"/>
        <v>0</v>
      </c>
      <c r="CB105" s="150">
        <f t="shared" si="1312"/>
        <v>0</v>
      </c>
      <c r="CC105" s="150">
        <f t="shared" si="1312"/>
        <v>0</v>
      </c>
      <c r="CD105" s="150">
        <f t="shared" si="1312"/>
        <v>0</v>
      </c>
      <c r="CE105" s="150">
        <f t="shared" si="1312"/>
        <v>0</v>
      </c>
      <c r="CF105" s="150">
        <f t="shared" si="1312"/>
        <v>0</v>
      </c>
      <c r="CG105" s="150">
        <f t="shared" si="1312"/>
        <v>0</v>
      </c>
      <c r="CH105" s="150">
        <f t="shared" si="1312"/>
        <v>0</v>
      </c>
      <c r="CI105" s="150">
        <f t="shared" si="1312"/>
        <v>0</v>
      </c>
      <c r="CJ105" s="150">
        <f t="shared" si="1312"/>
        <v>0</v>
      </c>
      <c r="CK105" s="150">
        <f t="shared" si="1312"/>
        <v>0</v>
      </c>
      <c r="CL105" s="150">
        <f t="shared" si="1312"/>
        <v>0</v>
      </c>
      <c r="CM105" s="150">
        <f t="shared" si="1312"/>
        <v>0</v>
      </c>
      <c r="CN105" s="150">
        <f t="shared" si="1312"/>
        <v>0</v>
      </c>
      <c r="CO105" s="150">
        <f t="shared" si="1312"/>
        <v>0</v>
      </c>
      <c r="CP105" s="150">
        <f t="shared" si="1312"/>
        <v>0</v>
      </c>
      <c r="CQ105" s="150">
        <f t="shared" si="1312"/>
        <v>0</v>
      </c>
      <c r="CR105" s="150">
        <f t="shared" si="1312"/>
        <v>0</v>
      </c>
      <c r="CS105" s="150">
        <f t="shared" si="1312"/>
        <v>0</v>
      </c>
      <c r="CT105" s="150">
        <f t="shared" si="1312"/>
        <v>0</v>
      </c>
      <c r="CU105" s="150">
        <f t="shared" si="1312"/>
        <v>0</v>
      </c>
      <c r="CV105" s="150">
        <f t="shared" si="1312"/>
        <v>0</v>
      </c>
      <c r="CW105" s="150">
        <f t="shared" si="1312"/>
        <v>0</v>
      </c>
      <c r="CX105" s="150">
        <f t="shared" si="1312"/>
        <v>0</v>
      </c>
      <c r="CY105" s="150">
        <f t="shared" si="1312"/>
        <v>0</v>
      </c>
      <c r="CZ105" s="150">
        <f t="shared" si="1312"/>
        <v>0</v>
      </c>
      <c r="DA105" s="150">
        <f t="shared" si="1312"/>
        <v>0</v>
      </c>
      <c r="DB105" s="150">
        <f t="shared" si="1312"/>
        <v>0</v>
      </c>
      <c r="DC105" s="150">
        <f t="shared" ref="DC105:FN105" si="1313">SUMPRODUCT(BZ$57:DC$57,$N$92:$AQ$92)</f>
        <v>0</v>
      </c>
      <c r="DD105" s="150">
        <f t="shared" si="1313"/>
        <v>0</v>
      </c>
      <c r="DE105" s="150">
        <f t="shared" si="1313"/>
        <v>0</v>
      </c>
      <c r="DF105" s="150">
        <f t="shared" si="1313"/>
        <v>0</v>
      </c>
      <c r="DG105" s="150">
        <f t="shared" si="1313"/>
        <v>0</v>
      </c>
      <c r="DH105" s="150">
        <f t="shared" si="1313"/>
        <v>0</v>
      </c>
      <c r="DI105" s="150">
        <f t="shared" si="1313"/>
        <v>0</v>
      </c>
      <c r="DJ105" s="150">
        <f t="shared" si="1313"/>
        <v>0</v>
      </c>
      <c r="DK105" s="150">
        <f t="shared" si="1313"/>
        <v>0</v>
      </c>
      <c r="DL105" s="150">
        <f t="shared" si="1313"/>
        <v>0</v>
      </c>
      <c r="DM105" s="150">
        <f t="shared" si="1313"/>
        <v>0</v>
      </c>
      <c r="DN105" s="150">
        <f t="shared" si="1313"/>
        <v>0</v>
      </c>
      <c r="DO105" s="150">
        <f t="shared" si="1313"/>
        <v>0</v>
      </c>
      <c r="DP105" s="150">
        <f t="shared" si="1313"/>
        <v>0</v>
      </c>
      <c r="DQ105" s="150">
        <f t="shared" si="1313"/>
        <v>0</v>
      </c>
      <c r="DR105" s="150">
        <f t="shared" si="1313"/>
        <v>0</v>
      </c>
      <c r="DS105" s="150">
        <f t="shared" si="1313"/>
        <v>0</v>
      </c>
      <c r="DT105" s="150">
        <f t="shared" si="1313"/>
        <v>0</v>
      </c>
      <c r="DU105" s="150">
        <f t="shared" si="1313"/>
        <v>0</v>
      </c>
      <c r="DV105" s="150">
        <f t="shared" si="1313"/>
        <v>0</v>
      </c>
      <c r="DW105" s="150">
        <f t="shared" si="1313"/>
        <v>0</v>
      </c>
      <c r="DX105" s="150">
        <f t="shared" si="1313"/>
        <v>0</v>
      </c>
      <c r="DY105" s="150">
        <f t="shared" si="1313"/>
        <v>0</v>
      </c>
      <c r="DZ105" s="150">
        <f t="shared" si="1313"/>
        <v>0</v>
      </c>
      <c r="EA105" s="150">
        <f t="shared" si="1313"/>
        <v>0</v>
      </c>
      <c r="EB105" s="150">
        <f t="shared" si="1313"/>
        <v>0</v>
      </c>
      <c r="EC105" s="150">
        <f t="shared" si="1313"/>
        <v>0</v>
      </c>
      <c r="ED105" s="150">
        <f t="shared" si="1313"/>
        <v>0</v>
      </c>
      <c r="EE105" s="150">
        <f t="shared" si="1313"/>
        <v>0</v>
      </c>
      <c r="EF105" s="150">
        <f t="shared" si="1313"/>
        <v>0</v>
      </c>
      <c r="EG105" s="150">
        <f t="shared" si="1313"/>
        <v>0</v>
      </c>
      <c r="EH105" s="150">
        <f t="shared" si="1313"/>
        <v>0</v>
      </c>
      <c r="EI105" s="150">
        <f t="shared" si="1313"/>
        <v>0</v>
      </c>
      <c r="EJ105" s="150">
        <f t="shared" si="1313"/>
        <v>0</v>
      </c>
      <c r="EK105" s="150">
        <f t="shared" si="1313"/>
        <v>0</v>
      </c>
      <c r="EL105" s="150">
        <f t="shared" si="1313"/>
        <v>0</v>
      </c>
      <c r="EM105" s="150">
        <f t="shared" si="1313"/>
        <v>0</v>
      </c>
      <c r="EN105" s="150">
        <f t="shared" si="1313"/>
        <v>0</v>
      </c>
      <c r="EO105" s="150">
        <f t="shared" si="1313"/>
        <v>0</v>
      </c>
      <c r="EP105" s="150">
        <f t="shared" si="1313"/>
        <v>0</v>
      </c>
      <c r="EQ105" s="150">
        <f t="shared" si="1313"/>
        <v>0</v>
      </c>
      <c r="ER105" s="150">
        <f t="shared" si="1313"/>
        <v>0</v>
      </c>
      <c r="ES105" s="150">
        <f t="shared" si="1313"/>
        <v>0</v>
      </c>
      <c r="ET105" s="150">
        <f t="shared" si="1313"/>
        <v>0</v>
      </c>
      <c r="EU105" s="150">
        <f t="shared" si="1313"/>
        <v>0</v>
      </c>
      <c r="EV105" s="150">
        <f t="shared" si="1313"/>
        <v>0</v>
      </c>
      <c r="EW105" s="150">
        <f t="shared" si="1313"/>
        <v>0</v>
      </c>
      <c r="EX105" s="150">
        <f t="shared" si="1313"/>
        <v>0</v>
      </c>
      <c r="EY105" s="150">
        <f t="shared" si="1313"/>
        <v>0</v>
      </c>
      <c r="EZ105" s="150">
        <f t="shared" si="1313"/>
        <v>0</v>
      </c>
      <c r="FA105" s="150">
        <f t="shared" si="1313"/>
        <v>0</v>
      </c>
      <c r="FB105" s="150">
        <f t="shared" si="1313"/>
        <v>0</v>
      </c>
      <c r="FC105" s="150">
        <f t="shared" si="1313"/>
        <v>0</v>
      </c>
      <c r="FD105" s="150">
        <f t="shared" si="1313"/>
        <v>0</v>
      </c>
      <c r="FE105" s="150">
        <f t="shared" si="1313"/>
        <v>0</v>
      </c>
      <c r="FF105" s="150">
        <f t="shared" si="1313"/>
        <v>0</v>
      </c>
      <c r="FG105" s="150">
        <f t="shared" si="1313"/>
        <v>0</v>
      </c>
      <c r="FH105" s="150">
        <f t="shared" si="1313"/>
        <v>0</v>
      </c>
      <c r="FI105" s="150">
        <f t="shared" si="1313"/>
        <v>0</v>
      </c>
      <c r="FJ105" s="150">
        <f t="shared" si="1313"/>
        <v>0</v>
      </c>
      <c r="FK105" s="150">
        <f t="shared" si="1313"/>
        <v>0</v>
      </c>
      <c r="FL105" s="150">
        <f t="shared" si="1313"/>
        <v>0</v>
      </c>
      <c r="FM105" s="150">
        <f t="shared" si="1313"/>
        <v>0</v>
      </c>
      <c r="FN105" s="150">
        <f t="shared" si="1313"/>
        <v>0</v>
      </c>
      <c r="FO105" s="150">
        <f t="shared" ref="FO105:HZ105" si="1314">SUMPRODUCT(EL$57:FO$57,$N$92:$AQ$92)</f>
        <v>0</v>
      </c>
      <c r="FP105" s="150">
        <f t="shared" si="1314"/>
        <v>0</v>
      </c>
      <c r="FQ105" s="150">
        <f t="shared" si="1314"/>
        <v>0</v>
      </c>
      <c r="FR105" s="150">
        <f t="shared" si="1314"/>
        <v>0</v>
      </c>
      <c r="FS105" s="150">
        <f t="shared" si="1314"/>
        <v>0</v>
      </c>
      <c r="FT105" s="150">
        <f t="shared" si="1314"/>
        <v>0</v>
      </c>
      <c r="FU105" s="150">
        <f t="shared" si="1314"/>
        <v>0</v>
      </c>
      <c r="FV105" s="150">
        <f t="shared" si="1314"/>
        <v>0</v>
      </c>
      <c r="FW105" s="150">
        <f t="shared" si="1314"/>
        <v>0</v>
      </c>
      <c r="FX105" s="150">
        <f t="shared" si="1314"/>
        <v>0</v>
      </c>
      <c r="FY105" s="150">
        <f t="shared" si="1314"/>
        <v>0</v>
      </c>
      <c r="FZ105" s="150">
        <f t="shared" si="1314"/>
        <v>0</v>
      </c>
      <c r="GA105" s="150">
        <f t="shared" si="1314"/>
        <v>0</v>
      </c>
      <c r="GB105" s="150">
        <f t="shared" si="1314"/>
        <v>0</v>
      </c>
      <c r="GC105" s="150">
        <f t="shared" si="1314"/>
        <v>0</v>
      </c>
      <c r="GD105" s="150">
        <f t="shared" si="1314"/>
        <v>0</v>
      </c>
      <c r="GE105" s="150">
        <f t="shared" si="1314"/>
        <v>0</v>
      </c>
      <c r="GF105" s="150">
        <f t="shared" si="1314"/>
        <v>0</v>
      </c>
      <c r="GG105" s="150">
        <f t="shared" si="1314"/>
        <v>0</v>
      </c>
      <c r="GH105" s="150">
        <f t="shared" si="1314"/>
        <v>0</v>
      </c>
      <c r="GI105" s="150">
        <f t="shared" si="1314"/>
        <v>0</v>
      </c>
      <c r="GJ105" s="150">
        <f t="shared" si="1314"/>
        <v>0</v>
      </c>
      <c r="GK105" s="150">
        <f t="shared" si="1314"/>
        <v>0</v>
      </c>
      <c r="GL105" s="150">
        <f t="shared" si="1314"/>
        <v>0</v>
      </c>
      <c r="GM105" s="150">
        <f t="shared" si="1314"/>
        <v>0</v>
      </c>
      <c r="GN105" s="150">
        <f t="shared" si="1314"/>
        <v>0</v>
      </c>
      <c r="GO105" s="150">
        <f t="shared" si="1314"/>
        <v>0</v>
      </c>
      <c r="GP105" s="150">
        <f t="shared" si="1314"/>
        <v>0</v>
      </c>
      <c r="GQ105" s="150">
        <f t="shared" si="1314"/>
        <v>0</v>
      </c>
      <c r="GR105" s="150">
        <f t="shared" si="1314"/>
        <v>0</v>
      </c>
      <c r="GS105" s="150">
        <f t="shared" si="1314"/>
        <v>0</v>
      </c>
      <c r="GT105" s="150">
        <f t="shared" si="1314"/>
        <v>0</v>
      </c>
      <c r="GU105" s="150">
        <f t="shared" si="1314"/>
        <v>0</v>
      </c>
      <c r="GV105" s="150">
        <f t="shared" si="1314"/>
        <v>0</v>
      </c>
      <c r="GW105" s="150">
        <f t="shared" si="1314"/>
        <v>0</v>
      </c>
      <c r="GX105" s="150">
        <f t="shared" si="1314"/>
        <v>0</v>
      </c>
      <c r="GY105" s="150">
        <f t="shared" si="1314"/>
        <v>0</v>
      </c>
      <c r="GZ105" s="150">
        <f t="shared" si="1314"/>
        <v>0</v>
      </c>
      <c r="HA105" s="150">
        <f t="shared" si="1314"/>
        <v>0</v>
      </c>
      <c r="HB105" s="150">
        <f t="shared" si="1314"/>
        <v>0</v>
      </c>
      <c r="HC105" s="150">
        <f t="shared" si="1314"/>
        <v>0</v>
      </c>
      <c r="HD105" s="150">
        <f t="shared" si="1314"/>
        <v>0</v>
      </c>
      <c r="HE105" s="150">
        <f t="shared" si="1314"/>
        <v>0</v>
      </c>
      <c r="HF105" s="150">
        <f t="shared" si="1314"/>
        <v>0</v>
      </c>
      <c r="HG105" s="150">
        <f t="shared" si="1314"/>
        <v>0</v>
      </c>
      <c r="HH105" s="150">
        <f t="shared" si="1314"/>
        <v>0</v>
      </c>
      <c r="HI105" s="150">
        <f t="shared" si="1314"/>
        <v>0</v>
      </c>
      <c r="HJ105" s="150">
        <f t="shared" si="1314"/>
        <v>0</v>
      </c>
      <c r="HK105" s="150">
        <f t="shared" si="1314"/>
        <v>0</v>
      </c>
      <c r="HL105" s="150">
        <f t="shared" si="1314"/>
        <v>0</v>
      </c>
      <c r="HM105" s="150">
        <f t="shared" si="1314"/>
        <v>0</v>
      </c>
      <c r="HN105" s="150">
        <f t="shared" si="1314"/>
        <v>0</v>
      </c>
      <c r="HO105" s="150">
        <f t="shared" si="1314"/>
        <v>0</v>
      </c>
      <c r="HP105" s="150">
        <f t="shared" si="1314"/>
        <v>0</v>
      </c>
      <c r="HQ105" s="150">
        <f t="shared" si="1314"/>
        <v>0</v>
      </c>
      <c r="HR105" s="150">
        <f t="shared" si="1314"/>
        <v>0</v>
      </c>
      <c r="HS105" s="150">
        <f t="shared" si="1314"/>
        <v>0</v>
      </c>
      <c r="HT105" s="150">
        <f t="shared" si="1314"/>
        <v>0</v>
      </c>
      <c r="HU105" s="150">
        <f t="shared" si="1314"/>
        <v>0</v>
      </c>
      <c r="HV105" s="150">
        <f t="shared" si="1314"/>
        <v>0</v>
      </c>
      <c r="HW105" s="150">
        <f t="shared" si="1314"/>
        <v>0</v>
      </c>
      <c r="HX105" s="150">
        <f t="shared" si="1314"/>
        <v>0</v>
      </c>
      <c r="HY105" s="150">
        <f t="shared" si="1314"/>
        <v>0</v>
      </c>
      <c r="HZ105" s="150">
        <f t="shared" si="1314"/>
        <v>0</v>
      </c>
      <c r="IA105" s="150">
        <f t="shared" ref="IA105:KL105" si="1315">SUMPRODUCT(GX$57:IA$57,$N$92:$AQ$92)</f>
        <v>0</v>
      </c>
      <c r="IB105" s="150">
        <f t="shared" si="1315"/>
        <v>0</v>
      </c>
      <c r="IC105" s="150">
        <f t="shared" si="1315"/>
        <v>0</v>
      </c>
      <c r="ID105" s="150">
        <f t="shared" si="1315"/>
        <v>0</v>
      </c>
      <c r="IE105" s="150">
        <f t="shared" si="1315"/>
        <v>0</v>
      </c>
      <c r="IF105" s="150">
        <f t="shared" si="1315"/>
        <v>0</v>
      </c>
      <c r="IG105" s="150">
        <f t="shared" si="1315"/>
        <v>0</v>
      </c>
      <c r="IH105" s="150">
        <f t="shared" si="1315"/>
        <v>0</v>
      </c>
      <c r="II105" s="150">
        <f t="shared" si="1315"/>
        <v>0</v>
      </c>
      <c r="IJ105" s="150">
        <f t="shared" si="1315"/>
        <v>0</v>
      </c>
      <c r="IK105" s="150">
        <f t="shared" si="1315"/>
        <v>0</v>
      </c>
      <c r="IL105" s="150">
        <f t="shared" si="1315"/>
        <v>0</v>
      </c>
      <c r="IM105" s="150">
        <f t="shared" si="1315"/>
        <v>0</v>
      </c>
      <c r="IN105" s="150">
        <f t="shared" si="1315"/>
        <v>0</v>
      </c>
      <c r="IO105" s="150">
        <f t="shared" si="1315"/>
        <v>0</v>
      </c>
      <c r="IP105" s="150">
        <f t="shared" si="1315"/>
        <v>0</v>
      </c>
      <c r="IQ105" s="150">
        <f t="shared" si="1315"/>
        <v>0</v>
      </c>
      <c r="IR105" s="150">
        <f t="shared" si="1315"/>
        <v>0</v>
      </c>
      <c r="IS105" s="150">
        <f t="shared" si="1315"/>
        <v>0</v>
      </c>
      <c r="IT105" s="150">
        <f t="shared" si="1315"/>
        <v>0</v>
      </c>
      <c r="IU105" s="150">
        <f t="shared" si="1315"/>
        <v>0</v>
      </c>
      <c r="IV105" s="150">
        <f t="shared" si="1315"/>
        <v>0</v>
      </c>
      <c r="IW105" s="150">
        <f t="shared" si="1315"/>
        <v>0</v>
      </c>
      <c r="IX105" s="150">
        <f t="shared" si="1315"/>
        <v>0</v>
      </c>
      <c r="IY105" s="150">
        <f t="shared" si="1315"/>
        <v>0</v>
      </c>
      <c r="IZ105" s="150">
        <f t="shared" si="1315"/>
        <v>0</v>
      </c>
      <c r="JA105" s="150">
        <f t="shared" si="1315"/>
        <v>0</v>
      </c>
      <c r="JB105" s="150">
        <f t="shared" si="1315"/>
        <v>0</v>
      </c>
      <c r="JC105" s="150">
        <f t="shared" si="1315"/>
        <v>0</v>
      </c>
      <c r="JD105" s="150">
        <f t="shared" si="1315"/>
        <v>0</v>
      </c>
      <c r="JE105" s="150">
        <f t="shared" si="1315"/>
        <v>0</v>
      </c>
      <c r="JF105" s="150">
        <f t="shared" si="1315"/>
        <v>0</v>
      </c>
      <c r="JG105" s="150">
        <f t="shared" si="1315"/>
        <v>0</v>
      </c>
      <c r="JH105" s="150">
        <f t="shared" si="1315"/>
        <v>0</v>
      </c>
      <c r="JI105" s="150">
        <f t="shared" si="1315"/>
        <v>0</v>
      </c>
      <c r="JJ105" s="150">
        <f t="shared" si="1315"/>
        <v>0</v>
      </c>
      <c r="JK105" s="150">
        <f t="shared" si="1315"/>
        <v>0</v>
      </c>
      <c r="JL105" s="150">
        <f t="shared" si="1315"/>
        <v>0</v>
      </c>
      <c r="JM105" s="150">
        <f t="shared" si="1315"/>
        <v>0</v>
      </c>
      <c r="JN105" s="150">
        <f t="shared" si="1315"/>
        <v>0</v>
      </c>
      <c r="JO105" s="150">
        <f t="shared" si="1315"/>
        <v>0</v>
      </c>
      <c r="JP105" s="150">
        <f t="shared" si="1315"/>
        <v>0</v>
      </c>
      <c r="JQ105" s="150">
        <f t="shared" si="1315"/>
        <v>0</v>
      </c>
      <c r="JR105" s="150">
        <f t="shared" si="1315"/>
        <v>0</v>
      </c>
      <c r="JS105" s="150">
        <f t="shared" si="1315"/>
        <v>0</v>
      </c>
      <c r="JT105" s="150">
        <f t="shared" si="1315"/>
        <v>0</v>
      </c>
      <c r="JU105" s="150">
        <f t="shared" si="1315"/>
        <v>0</v>
      </c>
      <c r="JV105" s="150">
        <f t="shared" si="1315"/>
        <v>0</v>
      </c>
      <c r="JW105" s="150">
        <f t="shared" si="1315"/>
        <v>0</v>
      </c>
      <c r="JX105" s="150">
        <f t="shared" si="1315"/>
        <v>0</v>
      </c>
      <c r="JY105" s="150">
        <f t="shared" si="1315"/>
        <v>0</v>
      </c>
      <c r="JZ105" s="150">
        <f t="shared" si="1315"/>
        <v>0</v>
      </c>
      <c r="KA105" s="150">
        <f t="shared" si="1315"/>
        <v>0</v>
      </c>
      <c r="KB105" s="150">
        <f t="shared" si="1315"/>
        <v>0</v>
      </c>
      <c r="KC105" s="150">
        <f t="shared" si="1315"/>
        <v>0</v>
      </c>
      <c r="KD105" s="150">
        <f t="shared" si="1315"/>
        <v>0</v>
      </c>
      <c r="KE105" s="150">
        <f t="shared" si="1315"/>
        <v>0</v>
      </c>
      <c r="KF105" s="150">
        <f t="shared" si="1315"/>
        <v>0</v>
      </c>
      <c r="KG105" s="150">
        <f t="shared" si="1315"/>
        <v>0</v>
      </c>
      <c r="KH105" s="150">
        <f t="shared" si="1315"/>
        <v>0</v>
      </c>
      <c r="KI105" s="150">
        <f t="shared" si="1315"/>
        <v>0</v>
      </c>
      <c r="KJ105" s="150">
        <f t="shared" si="1315"/>
        <v>0</v>
      </c>
      <c r="KK105" s="150">
        <f t="shared" si="1315"/>
        <v>0</v>
      </c>
      <c r="KL105" s="150">
        <f t="shared" si="1315"/>
        <v>0</v>
      </c>
      <c r="KM105" s="150">
        <f t="shared" ref="KM105:MX105" si="1316">SUMPRODUCT(JJ$57:KM$57,$N$92:$AQ$92)</f>
        <v>0</v>
      </c>
      <c r="KN105" s="150">
        <f t="shared" si="1316"/>
        <v>0</v>
      </c>
      <c r="KO105" s="150">
        <f t="shared" si="1316"/>
        <v>0</v>
      </c>
      <c r="KP105" s="150">
        <f t="shared" si="1316"/>
        <v>0</v>
      </c>
      <c r="KQ105" s="150">
        <f t="shared" si="1316"/>
        <v>0</v>
      </c>
      <c r="KR105" s="150">
        <f t="shared" si="1316"/>
        <v>0</v>
      </c>
      <c r="KS105" s="150">
        <f t="shared" si="1316"/>
        <v>0</v>
      </c>
      <c r="KT105" s="150">
        <f t="shared" si="1316"/>
        <v>0</v>
      </c>
      <c r="KU105" s="150">
        <f t="shared" si="1316"/>
        <v>0</v>
      </c>
      <c r="KV105" s="150">
        <f t="shared" si="1316"/>
        <v>0</v>
      </c>
      <c r="KW105" s="150">
        <f t="shared" si="1316"/>
        <v>0</v>
      </c>
      <c r="KX105" s="150">
        <f t="shared" si="1316"/>
        <v>0</v>
      </c>
      <c r="KY105" s="150">
        <f t="shared" si="1316"/>
        <v>0</v>
      </c>
      <c r="KZ105" s="150">
        <f t="shared" si="1316"/>
        <v>0</v>
      </c>
      <c r="LA105" s="150">
        <f t="shared" si="1316"/>
        <v>0</v>
      </c>
      <c r="LB105" s="150">
        <f t="shared" si="1316"/>
        <v>0</v>
      </c>
      <c r="LC105" s="150">
        <f t="shared" si="1316"/>
        <v>0</v>
      </c>
      <c r="LD105" s="150">
        <f t="shared" si="1316"/>
        <v>0</v>
      </c>
      <c r="LE105" s="150">
        <f t="shared" si="1316"/>
        <v>0</v>
      </c>
      <c r="LF105" s="150">
        <f t="shared" si="1316"/>
        <v>0</v>
      </c>
      <c r="LG105" s="150">
        <f t="shared" si="1316"/>
        <v>0</v>
      </c>
      <c r="LH105" s="150">
        <f t="shared" si="1316"/>
        <v>0</v>
      </c>
      <c r="LI105" s="150">
        <f t="shared" si="1316"/>
        <v>0</v>
      </c>
      <c r="LJ105" s="150">
        <f t="shared" si="1316"/>
        <v>0</v>
      </c>
      <c r="LK105" s="150">
        <f t="shared" si="1316"/>
        <v>0</v>
      </c>
      <c r="LL105" s="150">
        <f t="shared" si="1316"/>
        <v>0</v>
      </c>
      <c r="LM105" s="150">
        <f t="shared" si="1316"/>
        <v>0</v>
      </c>
      <c r="LN105" s="150">
        <f t="shared" si="1316"/>
        <v>0</v>
      </c>
      <c r="LO105" s="150">
        <f t="shared" si="1316"/>
        <v>0</v>
      </c>
      <c r="LP105" s="150">
        <f t="shared" si="1316"/>
        <v>0</v>
      </c>
      <c r="LQ105" s="150">
        <f t="shared" si="1316"/>
        <v>0</v>
      </c>
      <c r="LR105" s="150">
        <f t="shared" si="1316"/>
        <v>0</v>
      </c>
      <c r="LS105" s="150">
        <f t="shared" si="1316"/>
        <v>0</v>
      </c>
      <c r="LT105" s="150">
        <f t="shared" si="1316"/>
        <v>0</v>
      </c>
      <c r="LU105" s="150">
        <f t="shared" si="1316"/>
        <v>0</v>
      </c>
      <c r="LV105" s="150">
        <f t="shared" si="1316"/>
        <v>0</v>
      </c>
      <c r="LW105" s="150">
        <f t="shared" si="1316"/>
        <v>0</v>
      </c>
      <c r="LX105" s="150">
        <f t="shared" si="1316"/>
        <v>0</v>
      </c>
      <c r="LY105" s="150">
        <f t="shared" si="1316"/>
        <v>0</v>
      </c>
      <c r="LZ105" s="150">
        <f t="shared" si="1316"/>
        <v>0</v>
      </c>
      <c r="MA105" s="150">
        <f t="shared" si="1316"/>
        <v>0</v>
      </c>
      <c r="MB105" s="150">
        <f t="shared" si="1316"/>
        <v>0</v>
      </c>
      <c r="MC105" s="150">
        <f t="shared" si="1316"/>
        <v>0</v>
      </c>
      <c r="MD105" s="150">
        <f t="shared" si="1316"/>
        <v>0</v>
      </c>
      <c r="ME105" s="150">
        <f t="shared" si="1316"/>
        <v>0</v>
      </c>
      <c r="MF105" s="150">
        <f t="shared" si="1316"/>
        <v>0</v>
      </c>
      <c r="MG105" s="150">
        <f t="shared" si="1316"/>
        <v>0</v>
      </c>
      <c r="MH105" s="150">
        <f t="shared" si="1316"/>
        <v>0</v>
      </c>
      <c r="MI105" s="150">
        <f t="shared" si="1316"/>
        <v>0</v>
      </c>
      <c r="MJ105" s="150">
        <f t="shared" si="1316"/>
        <v>0</v>
      </c>
      <c r="MK105" s="150">
        <f t="shared" si="1316"/>
        <v>0</v>
      </c>
      <c r="ML105" s="150">
        <f t="shared" si="1316"/>
        <v>0</v>
      </c>
      <c r="MM105" s="150">
        <f t="shared" si="1316"/>
        <v>0</v>
      </c>
      <c r="MN105" s="150">
        <f t="shared" si="1316"/>
        <v>0</v>
      </c>
      <c r="MO105" s="150">
        <f t="shared" si="1316"/>
        <v>0</v>
      </c>
      <c r="MP105" s="150">
        <f t="shared" si="1316"/>
        <v>0</v>
      </c>
      <c r="MQ105" s="150">
        <f t="shared" si="1316"/>
        <v>0</v>
      </c>
      <c r="MR105" s="150">
        <f t="shared" si="1316"/>
        <v>0</v>
      </c>
      <c r="MS105" s="150">
        <f t="shared" si="1316"/>
        <v>0</v>
      </c>
      <c r="MT105" s="150">
        <f t="shared" si="1316"/>
        <v>0</v>
      </c>
      <c r="MU105" s="150">
        <f t="shared" si="1316"/>
        <v>0</v>
      </c>
      <c r="MV105" s="150">
        <f t="shared" si="1316"/>
        <v>0</v>
      </c>
      <c r="MW105" s="150">
        <f t="shared" si="1316"/>
        <v>0</v>
      </c>
      <c r="MX105" s="150">
        <f t="shared" si="1316"/>
        <v>0</v>
      </c>
      <c r="MY105" s="150">
        <f t="shared" ref="MY105:NO105" si="1317">SUMPRODUCT(LV$57:MY$57,$N$92:$AQ$92)</f>
        <v>0</v>
      </c>
      <c r="MZ105" s="150">
        <f t="shared" si="1317"/>
        <v>0</v>
      </c>
      <c r="NA105" s="150">
        <f t="shared" si="1317"/>
        <v>0</v>
      </c>
      <c r="NB105" s="150">
        <f t="shared" si="1317"/>
        <v>0</v>
      </c>
      <c r="NC105" s="150">
        <f t="shared" si="1317"/>
        <v>0</v>
      </c>
      <c r="ND105" s="150">
        <f t="shared" si="1317"/>
        <v>0</v>
      </c>
      <c r="NE105" s="150">
        <f t="shared" si="1317"/>
        <v>0</v>
      </c>
      <c r="NF105" s="150">
        <f t="shared" si="1317"/>
        <v>0</v>
      </c>
      <c r="NG105" s="150">
        <f t="shared" si="1317"/>
        <v>0</v>
      </c>
      <c r="NH105" s="150">
        <f t="shared" si="1317"/>
        <v>0</v>
      </c>
      <c r="NI105" s="150">
        <f t="shared" si="1317"/>
        <v>0</v>
      </c>
      <c r="NJ105" s="150">
        <f t="shared" si="1317"/>
        <v>0</v>
      </c>
      <c r="NK105" s="150">
        <f t="shared" si="1317"/>
        <v>0</v>
      </c>
      <c r="NL105" s="150">
        <f t="shared" si="1317"/>
        <v>0</v>
      </c>
      <c r="NM105" s="150">
        <f t="shared" si="1317"/>
        <v>0</v>
      </c>
      <c r="NN105" s="150">
        <f t="shared" si="1317"/>
        <v>0</v>
      </c>
      <c r="NO105" s="151">
        <f t="shared" si="1317"/>
        <v>0</v>
      </c>
      <c r="NP105" s="147"/>
      <c r="NQ105" s="147"/>
    </row>
    <row r="106" spans="1:381" s="152" customFormat="1" x14ac:dyDescent="0.2">
      <c r="A106" s="147"/>
      <c r="B106" s="147"/>
      <c r="C106" s="147" t="s">
        <v>186</v>
      </c>
      <c r="D106" s="147"/>
      <c r="E106" s="147" t="s">
        <v>152</v>
      </c>
      <c r="F106" s="147"/>
      <c r="G106" s="147" t="s">
        <v>0</v>
      </c>
      <c r="H106" s="147"/>
      <c r="I106" s="147"/>
      <c r="J106" s="147"/>
      <c r="K106" s="148">
        <f t="shared" si="1293"/>
        <v>255134.1780207511</v>
      </c>
      <c r="L106" s="147"/>
      <c r="M106" s="147"/>
      <c r="N106" s="149">
        <f>$N$57*$AQ$93</f>
        <v>10.44839819226674</v>
      </c>
      <c r="O106" s="150">
        <f>SUMPRODUCT($N$57:O$57,$AP$93:$AQ$93)</f>
        <v>29.436663915632003</v>
      </c>
      <c r="P106" s="150">
        <f>SUMPRODUCT($N$57:P$57,$AO$93:$AQ$93)</f>
        <v>34.704292861259795</v>
      </c>
      <c r="Q106" s="150">
        <f>SUMPRODUCT($N$57:Q$57,$AN$93:$AQ$93)</f>
        <v>54.546595596025583</v>
      </c>
      <c r="R106" s="150">
        <f>SUMPRODUCT($N$57:R$57,$AM$93:$AQ$93)</f>
        <v>67.969959697382393</v>
      </c>
      <c r="S106" s="150">
        <f>SUMPRODUCT($N$57:S$57,$AL$93:$AQ$93)</f>
        <v>66.551409902806242</v>
      </c>
      <c r="T106" s="150">
        <f>SUMPRODUCT($N$57:T$57,$AK$93:$AQ$93)</f>
        <v>89.384123731052171</v>
      </c>
      <c r="U106" s="150">
        <f>SUMPRODUCT($N$57:U$57,$AJ$93:$AQ$93)</f>
        <v>138.25325243116106</v>
      </c>
      <c r="V106" s="150">
        <f>SUMPRODUCT($N$57:V$57,$AI$93:$AQ$93)</f>
        <v>144.64872690003975</v>
      </c>
      <c r="W106" s="150">
        <f>SUMPRODUCT($N$57:W$57,$AH$93:$AQ$93)</f>
        <v>156.48702576849584</v>
      </c>
      <c r="X106" s="150">
        <f>SUMPRODUCT($N$57:X$57,$AG$93:$AQ$93)</f>
        <v>249.02065209212265</v>
      </c>
      <c r="Y106" s="150">
        <f>SUMPRODUCT($N$57:Y$57,$AF$93:$AQ$93)</f>
        <v>311.04135273238228</v>
      </c>
      <c r="Z106" s="150">
        <f>SUMPRODUCT($N$57:Z$57,$AE$93:$AQ$93)</f>
        <v>304.89341051856275</v>
      </c>
      <c r="AA106" s="150">
        <f>SUMPRODUCT($N$57:AA$57,$AD$93:$AQ$93)</f>
        <v>345.74654722600371</v>
      </c>
      <c r="AB106" s="150">
        <f>SUMPRODUCT($N$57:AB$57,$AC$93:$AQ$93)</f>
        <v>374.65697850013771</v>
      </c>
      <c r="AC106" s="150">
        <f>SUMPRODUCT($N$57:AC$57,$AB$93:$AQ$93)</f>
        <v>264.61737987650065</v>
      </c>
      <c r="AD106" s="150">
        <f>SUMPRODUCT($N$57:AD$57,$AA$93:$AQ$93)</f>
        <v>191.80102535902768</v>
      </c>
      <c r="AE106" s="150">
        <f>SUMPRODUCT($N$57:AE$57,$Z$93:$AQ$93)</f>
        <v>237.68324085134321</v>
      </c>
      <c r="AF106" s="150">
        <f>SUMPRODUCT($N$57:AF$57,$Y$93:$AQ$93)</f>
        <v>289.46360509606899</v>
      </c>
      <c r="AG106" s="150">
        <f>SUMPRODUCT($N$57:AG$57,$X$93:$AQ$93)</f>
        <v>283.83547208296613</v>
      </c>
      <c r="AH106" s="150">
        <f>SUMPRODUCT($N$57:AH$57,$W$93:$AQ$93)</f>
        <v>322.24701396268591</v>
      </c>
      <c r="AI106" s="150">
        <f>SUMPRODUCT($N$57:AI$57,$V$93:$AQ$93)</f>
        <v>349.88383911606991</v>
      </c>
      <c r="AJ106" s="150">
        <f>SUMPRODUCT($N$57:AJ$57,$U$93:$AQ$93)</f>
        <v>250.61986811869485</v>
      </c>
      <c r="AK106" s="150">
        <f>SUMPRODUCT($N$57:AK$57,$T$93:$AQ$93)</f>
        <v>185.47666180455798</v>
      </c>
      <c r="AL106" s="150">
        <f>SUMPRODUCT($N$57:AL$57,$S$93:$AQ$93)</f>
        <v>312.62312920734905</v>
      </c>
      <c r="AM106" s="150">
        <f>SUMPRODUCT($N$57:AM$57,$R$93:$AQ$93)</f>
        <v>520.38961828407332</v>
      </c>
      <c r="AN106" s="150">
        <f>SUMPRODUCT($N$57:AN$57,$Q$93:$AQ$93)</f>
        <v>509.52034156904688</v>
      </c>
      <c r="AO106" s="150">
        <f>SUMPRODUCT($N$57:AO$57,$P$93:$AQ$93)</f>
        <v>525.97647514792266</v>
      </c>
      <c r="AP106" s="150">
        <f>SUMPRODUCT($N$57:AP$57,$O$93:$AQ$93)</f>
        <v>517.6927440682648</v>
      </c>
      <c r="AQ106" s="150">
        <f t="shared" ref="AQ106:DB106" si="1318">SUMPRODUCT(N$57:AQ$57,$N$93:$AQ$93)</f>
        <v>338.15546512799631</v>
      </c>
      <c r="AR106" s="150">
        <f t="shared" si="1318"/>
        <v>231.82764142342074</v>
      </c>
      <c r="AS106" s="150">
        <f t="shared" si="1318"/>
        <v>202.38163664845956</v>
      </c>
      <c r="AT106" s="150">
        <f t="shared" si="1318"/>
        <v>118.31185403207967</v>
      </c>
      <c r="AU106" s="150">
        <f t="shared" si="1318"/>
        <v>110.22699982752634</v>
      </c>
      <c r="AV106" s="150">
        <f t="shared" si="1318"/>
        <v>118.83965653453285</v>
      </c>
      <c r="AW106" s="150">
        <f t="shared" si="1318"/>
        <v>128.19625138568145</v>
      </c>
      <c r="AX106" s="150">
        <f t="shared" si="1318"/>
        <v>114.06560626510522</v>
      </c>
      <c r="AY106" s="150">
        <f t="shared" si="1318"/>
        <v>112.54213869735369</v>
      </c>
      <c r="AZ106" s="150">
        <f t="shared" si="1318"/>
        <v>134.31872101686128</v>
      </c>
      <c r="BA106" s="150">
        <f t="shared" si="1318"/>
        <v>160.53472443335147</v>
      </c>
      <c r="BB106" s="150">
        <f t="shared" si="1318"/>
        <v>170.2658790219638</v>
      </c>
      <c r="BC106" s="150">
        <f t="shared" si="1318"/>
        <v>186.43310362625596</v>
      </c>
      <c r="BD106" s="150">
        <f t="shared" si="1318"/>
        <v>201.01351399623155</v>
      </c>
      <c r="BE106" s="150">
        <f t="shared" si="1318"/>
        <v>190.53106137942694</v>
      </c>
      <c r="BF106" s="150">
        <f t="shared" si="1318"/>
        <v>187.47454548031664</v>
      </c>
      <c r="BG106" s="150">
        <f t="shared" si="1318"/>
        <v>208.75404756811994</v>
      </c>
      <c r="BH106" s="150">
        <f t="shared" si="1318"/>
        <v>234.04479486903466</v>
      </c>
      <c r="BI106" s="150">
        <f t="shared" si="1318"/>
        <v>241.40782744628922</v>
      </c>
      <c r="BJ106" s="150">
        <f t="shared" si="1318"/>
        <v>254.84270785660249</v>
      </c>
      <c r="BK106" s="150">
        <f t="shared" si="1318"/>
        <v>267.1314253541633</v>
      </c>
      <c r="BL106" s="150">
        <f t="shared" si="1318"/>
        <v>256.47540134321486</v>
      </c>
      <c r="BM106" s="150">
        <f t="shared" si="1318"/>
        <v>257.54126609333639</v>
      </c>
      <c r="BN106" s="150">
        <f t="shared" si="1318"/>
        <v>281.80045304647956</v>
      </c>
      <c r="BO106" s="150">
        <f t="shared" si="1318"/>
        <v>311.67468787420654</v>
      </c>
      <c r="BP106" s="150">
        <f t="shared" si="1318"/>
        <v>319.77542664686439</v>
      </c>
      <c r="BQ106" s="150">
        <f t="shared" si="1318"/>
        <v>332.78181808103477</v>
      </c>
      <c r="BR106" s="150">
        <f t="shared" si="1318"/>
        <v>348.99577456918098</v>
      </c>
      <c r="BS106" s="150">
        <f t="shared" si="1318"/>
        <v>339.51266932845368</v>
      </c>
      <c r="BT106" s="150">
        <f t="shared" si="1318"/>
        <v>336.27886655518932</v>
      </c>
      <c r="BU106" s="150">
        <f t="shared" si="1318"/>
        <v>335.04343704282149</v>
      </c>
      <c r="BV106" s="150">
        <f t="shared" si="1318"/>
        <v>318.8303219318646</v>
      </c>
      <c r="BW106" s="150">
        <f t="shared" si="1318"/>
        <v>313.3194268885664</v>
      </c>
      <c r="BX106" s="150">
        <f t="shared" si="1318"/>
        <v>308.92109376500593</v>
      </c>
      <c r="BY106" s="150">
        <f t="shared" si="1318"/>
        <v>309.52846693333311</v>
      </c>
      <c r="BZ106" s="150">
        <f t="shared" si="1318"/>
        <v>309.42716996450793</v>
      </c>
      <c r="CA106" s="150">
        <f t="shared" si="1318"/>
        <v>307.84157659848569</v>
      </c>
      <c r="CB106" s="150">
        <f t="shared" si="1318"/>
        <v>308.34676428836877</v>
      </c>
      <c r="CC106" s="150">
        <f t="shared" si="1318"/>
        <v>311.62400010045309</v>
      </c>
      <c r="CD106" s="150">
        <f t="shared" si="1318"/>
        <v>312.60135054641898</v>
      </c>
      <c r="CE106" s="150">
        <f t="shared" si="1318"/>
        <v>314.92451108799054</v>
      </c>
      <c r="CF106" s="150">
        <f t="shared" si="1318"/>
        <v>322.43343398685602</v>
      </c>
      <c r="CG106" s="150">
        <f t="shared" si="1318"/>
        <v>328.39017311928569</v>
      </c>
      <c r="CH106" s="150">
        <f t="shared" si="1318"/>
        <v>330.80238939226865</v>
      </c>
      <c r="CI106" s="150">
        <f t="shared" si="1318"/>
        <v>334.48268544138239</v>
      </c>
      <c r="CJ106" s="150">
        <f t="shared" si="1318"/>
        <v>338.73538609270133</v>
      </c>
      <c r="CK106" s="150">
        <f t="shared" si="1318"/>
        <v>335.44401057468457</v>
      </c>
      <c r="CL106" s="150">
        <f t="shared" si="1318"/>
        <v>331.82455317542849</v>
      </c>
      <c r="CM106" s="150">
        <f t="shared" si="1318"/>
        <v>330.56238184875821</v>
      </c>
      <c r="CN106" s="150">
        <f t="shared" si="1318"/>
        <v>326.56333446376851</v>
      </c>
      <c r="CO106" s="150">
        <f t="shared" si="1318"/>
        <v>324.23457101925038</v>
      </c>
      <c r="CP106" s="150">
        <f t="shared" si="1318"/>
        <v>326.43999142091315</v>
      </c>
      <c r="CQ106" s="150">
        <f t="shared" si="1318"/>
        <v>330.80192757538009</v>
      </c>
      <c r="CR106" s="150">
        <f t="shared" si="1318"/>
        <v>335.43531767475463</v>
      </c>
      <c r="CS106" s="150">
        <f t="shared" si="1318"/>
        <v>342.77610609241327</v>
      </c>
      <c r="CT106" s="150">
        <f t="shared" si="1318"/>
        <v>350.17956105769764</v>
      </c>
      <c r="CU106" s="150">
        <f t="shared" si="1318"/>
        <v>354.40639998799929</v>
      </c>
      <c r="CV106" s="150">
        <f t="shared" si="1318"/>
        <v>358.73135395071608</v>
      </c>
      <c r="CW106" s="150">
        <f t="shared" si="1318"/>
        <v>365.01895402816484</v>
      </c>
      <c r="CX106" s="150">
        <f t="shared" si="1318"/>
        <v>371.27557337636443</v>
      </c>
      <c r="CY106" s="150">
        <f t="shared" si="1318"/>
        <v>374.38553702602854</v>
      </c>
      <c r="CZ106" s="150">
        <f t="shared" si="1318"/>
        <v>376.59493884266311</v>
      </c>
      <c r="DA106" s="150">
        <f t="shared" si="1318"/>
        <v>378.75229212686037</v>
      </c>
      <c r="DB106" s="150">
        <f t="shared" si="1318"/>
        <v>381.61416348619116</v>
      </c>
      <c r="DC106" s="150">
        <f t="shared" ref="DC106:FN106" si="1319">SUMPRODUCT(BZ$57:DC$57,$N$93:$AQ$93)</f>
        <v>385.08491250842093</v>
      </c>
      <c r="DD106" s="150">
        <f t="shared" si="1319"/>
        <v>389.30244329456332</v>
      </c>
      <c r="DE106" s="150">
        <f t="shared" si="1319"/>
        <v>393.68700014373951</v>
      </c>
      <c r="DF106" s="150">
        <f t="shared" si="1319"/>
        <v>396.48223279719832</v>
      </c>
      <c r="DG106" s="150">
        <f t="shared" si="1319"/>
        <v>399.38299920748921</v>
      </c>
      <c r="DH106" s="150">
        <f t="shared" si="1319"/>
        <v>402.82943884009904</v>
      </c>
      <c r="DI106" s="150">
        <f t="shared" si="1319"/>
        <v>405.76534721591884</v>
      </c>
      <c r="DJ106" s="150">
        <f t="shared" si="1319"/>
        <v>408.96668450152254</v>
      </c>
      <c r="DK106" s="150">
        <f t="shared" si="1319"/>
        <v>412.11547862947538</v>
      </c>
      <c r="DL106" s="150">
        <f t="shared" si="1319"/>
        <v>413.36507447161603</v>
      </c>
      <c r="DM106" s="150">
        <f t="shared" si="1319"/>
        <v>411.84843086166973</v>
      </c>
      <c r="DN106" s="150">
        <f t="shared" si="1319"/>
        <v>409.86241279267767</v>
      </c>
      <c r="DO106" s="150">
        <f t="shared" si="1319"/>
        <v>407.63818302155977</v>
      </c>
      <c r="DP106" s="150">
        <f t="shared" si="1319"/>
        <v>404.89092358963239</v>
      </c>
      <c r="DQ106" s="150">
        <f t="shared" si="1319"/>
        <v>403.73912714704488</v>
      </c>
      <c r="DR106" s="150">
        <f t="shared" si="1319"/>
        <v>404.47088525689941</v>
      </c>
      <c r="DS106" s="150">
        <f t="shared" si="1319"/>
        <v>406.34125294257018</v>
      </c>
      <c r="DT106" s="150">
        <f t="shared" si="1319"/>
        <v>407.75302415865383</v>
      </c>
      <c r="DU106" s="150">
        <f t="shared" si="1319"/>
        <v>409.86443767314051</v>
      </c>
      <c r="DV106" s="150">
        <f t="shared" si="1319"/>
        <v>412.28554592780824</v>
      </c>
      <c r="DW106" s="150">
        <f t="shared" si="1319"/>
        <v>413.88500807632516</v>
      </c>
      <c r="DX106" s="150">
        <f t="shared" si="1319"/>
        <v>416.1314148390212</v>
      </c>
      <c r="DY106" s="150">
        <f t="shared" si="1319"/>
        <v>419.43205729540421</v>
      </c>
      <c r="DZ106" s="150">
        <f t="shared" si="1319"/>
        <v>422.93773222078335</v>
      </c>
      <c r="EA106" s="150">
        <f t="shared" si="1319"/>
        <v>425.2821553093188</v>
      </c>
      <c r="EB106" s="150">
        <f t="shared" si="1319"/>
        <v>427.43768575815795</v>
      </c>
      <c r="EC106" s="150">
        <f t="shared" si="1319"/>
        <v>429.0463832061418</v>
      </c>
      <c r="ED106" s="150">
        <f t="shared" si="1319"/>
        <v>429.34980788063569</v>
      </c>
      <c r="EE106" s="150">
        <f t="shared" si="1319"/>
        <v>429.53495421526225</v>
      </c>
      <c r="EF106" s="150">
        <f t="shared" si="1319"/>
        <v>429.97677476694633</v>
      </c>
      <c r="EG106" s="150">
        <f t="shared" si="1319"/>
        <v>431.47756100656363</v>
      </c>
      <c r="EH106" s="150">
        <f t="shared" si="1319"/>
        <v>432.84013929250193</v>
      </c>
      <c r="EI106" s="150">
        <f t="shared" si="1319"/>
        <v>434.21693165612965</v>
      </c>
      <c r="EJ106" s="150">
        <f t="shared" si="1319"/>
        <v>435.52716836543743</v>
      </c>
      <c r="EK106" s="150">
        <f t="shared" si="1319"/>
        <v>436.5397995360517</v>
      </c>
      <c r="EL106" s="150">
        <f t="shared" si="1319"/>
        <v>437.68253409595468</v>
      </c>
      <c r="EM106" s="150">
        <f t="shared" si="1319"/>
        <v>439.18801959997779</v>
      </c>
      <c r="EN106" s="150">
        <f t="shared" si="1319"/>
        <v>441.22427109365134</v>
      </c>
      <c r="EO106" s="150">
        <f t="shared" si="1319"/>
        <v>442.96627405966041</v>
      </c>
      <c r="EP106" s="150">
        <f t="shared" si="1319"/>
        <v>443.97411461694355</v>
      </c>
      <c r="EQ106" s="150">
        <f t="shared" si="1319"/>
        <v>443.44744244595171</v>
      </c>
      <c r="ER106" s="150">
        <f t="shared" si="1319"/>
        <v>442.20997204276773</v>
      </c>
      <c r="ES106" s="150">
        <f t="shared" si="1319"/>
        <v>441.32249511283499</v>
      </c>
      <c r="ET106" s="150">
        <f t="shared" si="1319"/>
        <v>441.54317401859106</v>
      </c>
      <c r="EU106" s="150">
        <f t="shared" si="1319"/>
        <v>442.66167589989175</v>
      </c>
      <c r="EV106" s="150">
        <f t="shared" si="1319"/>
        <v>443.6399536424716</v>
      </c>
      <c r="EW106" s="150">
        <f t="shared" si="1319"/>
        <v>445.65048187391915</v>
      </c>
      <c r="EX106" s="150">
        <f t="shared" si="1319"/>
        <v>448.17021045368926</v>
      </c>
      <c r="EY106" s="150">
        <f t="shared" si="1319"/>
        <v>449.86704879063751</v>
      </c>
      <c r="EZ106" s="150">
        <f t="shared" si="1319"/>
        <v>452.41013475336274</v>
      </c>
      <c r="FA106" s="150">
        <f t="shared" si="1319"/>
        <v>456.08231637953929</v>
      </c>
      <c r="FB106" s="150">
        <f t="shared" si="1319"/>
        <v>460.41274151221</v>
      </c>
      <c r="FC106" s="150">
        <f t="shared" si="1319"/>
        <v>464.73650735728052</v>
      </c>
      <c r="FD106" s="150">
        <f t="shared" si="1319"/>
        <v>469.51049755891682</v>
      </c>
      <c r="FE106" s="150">
        <f t="shared" si="1319"/>
        <v>474.16396886443238</v>
      </c>
      <c r="FF106" s="150">
        <f t="shared" si="1319"/>
        <v>479.13066172090009</v>
      </c>
      <c r="FG106" s="150">
        <f t="shared" si="1319"/>
        <v>485.63405053216945</v>
      </c>
      <c r="FH106" s="150">
        <f t="shared" si="1319"/>
        <v>492.99973983979419</v>
      </c>
      <c r="FI106" s="150">
        <f t="shared" si="1319"/>
        <v>501.02959231855607</v>
      </c>
      <c r="FJ106" s="150">
        <f t="shared" si="1319"/>
        <v>508.43885723309273</v>
      </c>
      <c r="FK106" s="150">
        <f t="shared" si="1319"/>
        <v>514.47943921310957</v>
      </c>
      <c r="FL106" s="150">
        <f t="shared" si="1319"/>
        <v>519.33099011438878</v>
      </c>
      <c r="FM106" s="150">
        <f t="shared" si="1319"/>
        <v>524.44510692588324</v>
      </c>
      <c r="FN106" s="150">
        <f t="shared" si="1319"/>
        <v>530.91372078626455</v>
      </c>
      <c r="FO106" s="150">
        <f t="shared" ref="FO106:HZ106" si="1320">SUMPRODUCT(EL$57:FO$57,$N$93:$AQ$93)</f>
        <v>538.03128885107935</v>
      </c>
      <c r="FP106" s="150">
        <f t="shared" si="1320"/>
        <v>546.04848332879646</v>
      </c>
      <c r="FQ106" s="150">
        <f t="shared" si="1320"/>
        <v>554.03637713099693</v>
      </c>
      <c r="FR106" s="150">
        <f t="shared" si="1320"/>
        <v>560.3788809101211</v>
      </c>
      <c r="FS106" s="150">
        <f t="shared" si="1320"/>
        <v>565.38274507770006</v>
      </c>
      <c r="FT106" s="150">
        <f t="shared" si="1320"/>
        <v>571.97705373651581</v>
      </c>
      <c r="FU106" s="150">
        <f t="shared" si="1320"/>
        <v>582.6275226332707</v>
      </c>
      <c r="FV106" s="150">
        <f t="shared" si="1320"/>
        <v>593.68715913781728</v>
      </c>
      <c r="FW106" s="150">
        <f t="shared" si="1320"/>
        <v>605.13256367771487</v>
      </c>
      <c r="FX106" s="150">
        <f t="shared" si="1320"/>
        <v>615.86562441797662</v>
      </c>
      <c r="FY106" s="150">
        <f t="shared" si="1320"/>
        <v>623.635585355187</v>
      </c>
      <c r="FZ106" s="150">
        <f t="shared" si="1320"/>
        <v>629.60138017250824</v>
      </c>
      <c r="GA106" s="150">
        <f t="shared" si="1320"/>
        <v>634.1524180295653</v>
      </c>
      <c r="GB106" s="150">
        <f t="shared" si="1320"/>
        <v>637.11949870803483</v>
      </c>
      <c r="GC106" s="150">
        <f t="shared" si="1320"/>
        <v>640.51744911236722</v>
      </c>
      <c r="GD106" s="150">
        <f t="shared" si="1320"/>
        <v>643.65105633276517</v>
      </c>
      <c r="GE106" s="150">
        <f t="shared" si="1320"/>
        <v>646.07718773320096</v>
      </c>
      <c r="GF106" s="150">
        <f t="shared" si="1320"/>
        <v>648.54840503306298</v>
      </c>
      <c r="GG106" s="150">
        <f t="shared" si="1320"/>
        <v>650.41912659602178</v>
      </c>
      <c r="GH106" s="150">
        <f t="shared" si="1320"/>
        <v>650.78807914692356</v>
      </c>
      <c r="GI106" s="150">
        <f t="shared" si="1320"/>
        <v>651.75415107509389</v>
      </c>
      <c r="GJ106" s="150">
        <f t="shared" si="1320"/>
        <v>653.19153552959187</v>
      </c>
      <c r="GK106" s="150">
        <f t="shared" si="1320"/>
        <v>652.60621708625229</v>
      </c>
      <c r="GL106" s="150">
        <f t="shared" si="1320"/>
        <v>650.11988729813834</v>
      </c>
      <c r="GM106" s="150">
        <f t="shared" si="1320"/>
        <v>647.82593730616543</v>
      </c>
      <c r="GN106" s="150">
        <f t="shared" si="1320"/>
        <v>644.46783764166753</v>
      </c>
      <c r="GO106" s="150">
        <f t="shared" si="1320"/>
        <v>639.99156003583028</v>
      </c>
      <c r="GP106" s="150">
        <f t="shared" si="1320"/>
        <v>639.00509798646158</v>
      </c>
      <c r="GQ106" s="150">
        <f t="shared" si="1320"/>
        <v>640.68683604161197</v>
      </c>
      <c r="GR106" s="150">
        <f t="shared" si="1320"/>
        <v>641.55843273783864</v>
      </c>
      <c r="GS106" s="150">
        <f t="shared" si="1320"/>
        <v>640.77723352101862</v>
      </c>
      <c r="GT106" s="150">
        <f t="shared" si="1320"/>
        <v>640.18135510710977</v>
      </c>
      <c r="GU106" s="150">
        <f t="shared" si="1320"/>
        <v>638.5972285247833</v>
      </c>
      <c r="GV106" s="150">
        <f t="shared" si="1320"/>
        <v>635.99149752458072</v>
      </c>
      <c r="GW106" s="150">
        <f t="shared" si="1320"/>
        <v>636.64298058364272</v>
      </c>
      <c r="GX106" s="150">
        <f t="shared" si="1320"/>
        <v>639.70964431102652</v>
      </c>
      <c r="GY106" s="150">
        <f t="shared" si="1320"/>
        <v>639.87480143103244</v>
      </c>
      <c r="GZ106" s="150">
        <f t="shared" si="1320"/>
        <v>635.02084452612667</v>
      </c>
      <c r="HA106" s="150">
        <f t="shared" si="1320"/>
        <v>631.28405644877671</v>
      </c>
      <c r="HB106" s="150">
        <f t="shared" si="1320"/>
        <v>627.13953224919123</v>
      </c>
      <c r="HC106" s="150">
        <f t="shared" si="1320"/>
        <v>623.08155067339203</v>
      </c>
      <c r="HD106" s="150">
        <f t="shared" si="1320"/>
        <v>623.74436063966334</v>
      </c>
      <c r="HE106" s="150">
        <f t="shared" si="1320"/>
        <v>627.59216180168301</v>
      </c>
      <c r="HF106" s="150">
        <f t="shared" si="1320"/>
        <v>632.85902948406726</v>
      </c>
      <c r="HG106" s="150">
        <f t="shared" si="1320"/>
        <v>641.24814598804608</v>
      </c>
      <c r="HH106" s="150">
        <f t="shared" si="1320"/>
        <v>649.38061997618865</v>
      </c>
      <c r="HI106" s="150">
        <f t="shared" si="1320"/>
        <v>657.1436266506704</v>
      </c>
      <c r="HJ106" s="150">
        <f t="shared" si="1320"/>
        <v>668.6592003197627</v>
      </c>
      <c r="HK106" s="150">
        <f t="shared" si="1320"/>
        <v>682.89215201617276</v>
      </c>
      <c r="HL106" s="150">
        <f t="shared" si="1320"/>
        <v>695.13396681845052</v>
      </c>
      <c r="HM106" s="150">
        <f t="shared" si="1320"/>
        <v>708.60885837512581</v>
      </c>
      <c r="HN106" s="150">
        <f t="shared" si="1320"/>
        <v>721.84063010133286</v>
      </c>
      <c r="HO106" s="150">
        <f t="shared" si="1320"/>
        <v>725.12596451965908</v>
      </c>
      <c r="HP106" s="150">
        <f t="shared" si="1320"/>
        <v>721.3175580041634</v>
      </c>
      <c r="HQ106" s="150">
        <f t="shared" si="1320"/>
        <v>719.14929028842118</v>
      </c>
      <c r="HR106" s="150">
        <f t="shared" si="1320"/>
        <v>718.10694275194544</v>
      </c>
      <c r="HS106" s="150">
        <f t="shared" si="1320"/>
        <v>715.82756424244621</v>
      </c>
      <c r="HT106" s="150">
        <f t="shared" si="1320"/>
        <v>720.59362522393531</v>
      </c>
      <c r="HU106" s="150">
        <f t="shared" si="1320"/>
        <v>729.41882004374429</v>
      </c>
      <c r="HV106" s="150">
        <f t="shared" si="1320"/>
        <v>730.97522792881546</v>
      </c>
      <c r="HW106" s="150">
        <f t="shared" si="1320"/>
        <v>726.35711149738734</v>
      </c>
      <c r="HX106" s="150">
        <f t="shared" si="1320"/>
        <v>727.75780722346713</v>
      </c>
      <c r="HY106" s="150">
        <f t="shared" si="1320"/>
        <v>738.21922552913077</v>
      </c>
      <c r="HZ106" s="150">
        <f t="shared" si="1320"/>
        <v>747.30448043768286</v>
      </c>
      <c r="IA106" s="150">
        <f t="shared" ref="IA106:KL106" si="1321">SUMPRODUCT(GX$57:IA$57,$N$93:$AQ$93)</f>
        <v>761.72648831971571</v>
      </c>
      <c r="IB106" s="150">
        <f t="shared" si="1321"/>
        <v>778.04038009095575</v>
      </c>
      <c r="IC106" s="150">
        <f t="shared" si="1321"/>
        <v>779.20642768053347</v>
      </c>
      <c r="ID106" s="150">
        <f t="shared" si="1321"/>
        <v>764.60229682796489</v>
      </c>
      <c r="IE106" s="150">
        <f t="shared" si="1321"/>
        <v>748.65538868584281</v>
      </c>
      <c r="IF106" s="150">
        <f t="shared" si="1321"/>
        <v>728.54601949125924</v>
      </c>
      <c r="IG106" s="150">
        <f t="shared" si="1321"/>
        <v>709.16323481168149</v>
      </c>
      <c r="IH106" s="150">
        <f t="shared" si="1321"/>
        <v>699.32305062719206</v>
      </c>
      <c r="II106" s="150">
        <f t="shared" si="1321"/>
        <v>695.29116141501095</v>
      </c>
      <c r="IJ106" s="150">
        <f t="shared" si="1321"/>
        <v>692.25584043119227</v>
      </c>
      <c r="IK106" s="150">
        <f t="shared" si="1321"/>
        <v>693.38390572729463</v>
      </c>
      <c r="IL106" s="150">
        <f t="shared" si="1321"/>
        <v>695.62887420875813</v>
      </c>
      <c r="IM106" s="150">
        <f t="shared" si="1321"/>
        <v>698.89332617520927</v>
      </c>
      <c r="IN106" s="150">
        <f t="shared" si="1321"/>
        <v>702.49275556372515</v>
      </c>
      <c r="IO106" s="150">
        <f t="shared" si="1321"/>
        <v>707.50709312532661</v>
      </c>
      <c r="IP106" s="150">
        <f t="shared" si="1321"/>
        <v>712.67576213621919</v>
      </c>
      <c r="IQ106" s="150">
        <f t="shared" si="1321"/>
        <v>716.22038112296218</v>
      </c>
      <c r="IR106" s="150">
        <f t="shared" si="1321"/>
        <v>718.39925338836576</v>
      </c>
      <c r="IS106" s="150">
        <f t="shared" si="1321"/>
        <v>720.99056770305071</v>
      </c>
      <c r="IT106" s="150">
        <f t="shared" si="1321"/>
        <v>724.35516767827346</v>
      </c>
      <c r="IU106" s="150">
        <f t="shared" si="1321"/>
        <v>727.96742227504751</v>
      </c>
      <c r="IV106" s="150">
        <f t="shared" si="1321"/>
        <v>733.04427446471732</v>
      </c>
      <c r="IW106" s="150">
        <f t="shared" si="1321"/>
        <v>737.98624417814756</v>
      </c>
      <c r="IX106" s="150">
        <f t="shared" si="1321"/>
        <v>740.72534737845228</v>
      </c>
      <c r="IY106" s="150">
        <f t="shared" si="1321"/>
        <v>742.94210378107027</v>
      </c>
      <c r="IZ106" s="150">
        <f t="shared" si="1321"/>
        <v>746.2223742932556</v>
      </c>
      <c r="JA106" s="150">
        <f t="shared" si="1321"/>
        <v>749.98392348972004</v>
      </c>
      <c r="JB106" s="150">
        <f t="shared" si="1321"/>
        <v>753.15286480679026</v>
      </c>
      <c r="JC106" s="150">
        <f t="shared" si="1321"/>
        <v>757.16031221812068</v>
      </c>
      <c r="JD106" s="150">
        <f t="shared" si="1321"/>
        <v>760.94733763568729</v>
      </c>
      <c r="JE106" s="150">
        <f t="shared" si="1321"/>
        <v>762.01367932692335</v>
      </c>
      <c r="JF106" s="150">
        <f t="shared" si="1321"/>
        <v>761.2902730019124</v>
      </c>
      <c r="JG106" s="150">
        <f t="shared" si="1321"/>
        <v>760.44942839565249</v>
      </c>
      <c r="JH106" s="150">
        <f t="shared" si="1321"/>
        <v>758.54397374459415</v>
      </c>
      <c r="JI106" s="150">
        <f t="shared" si="1321"/>
        <v>756.3787013461216</v>
      </c>
      <c r="JJ106" s="150">
        <f t="shared" si="1321"/>
        <v>755.79639238061282</v>
      </c>
      <c r="JK106" s="150">
        <f t="shared" si="1321"/>
        <v>756.32458521623562</v>
      </c>
      <c r="JL106" s="150">
        <f t="shared" si="1321"/>
        <v>757.03622265534034</v>
      </c>
      <c r="JM106" s="150">
        <f t="shared" si="1321"/>
        <v>759.58803016528373</v>
      </c>
      <c r="JN106" s="150">
        <f t="shared" si="1321"/>
        <v>763.2973933235146</v>
      </c>
      <c r="JO106" s="150">
        <f t="shared" si="1321"/>
        <v>767.27734369615359</v>
      </c>
      <c r="JP106" s="150">
        <f t="shared" si="1321"/>
        <v>772.14827910472911</v>
      </c>
      <c r="JQ106" s="150">
        <f t="shared" si="1321"/>
        <v>778.94636602779883</v>
      </c>
      <c r="JR106" s="150">
        <f t="shared" si="1321"/>
        <v>785.64732810523356</v>
      </c>
      <c r="JS106" s="150">
        <f t="shared" si="1321"/>
        <v>792.13329615905218</v>
      </c>
      <c r="JT106" s="150">
        <f t="shared" si="1321"/>
        <v>801.80553124872768</v>
      </c>
      <c r="JU106" s="150">
        <f t="shared" si="1321"/>
        <v>813.95296536680166</v>
      </c>
      <c r="JV106" s="150">
        <f t="shared" si="1321"/>
        <v>826.06498107585026</v>
      </c>
      <c r="JW106" s="150">
        <f t="shared" si="1321"/>
        <v>840.01656102127151</v>
      </c>
      <c r="JX106" s="150">
        <f t="shared" si="1321"/>
        <v>855.61148331596769</v>
      </c>
      <c r="JY106" s="150">
        <f t="shared" si="1321"/>
        <v>867.41395760552086</v>
      </c>
      <c r="JZ106" s="150">
        <f t="shared" si="1321"/>
        <v>876.53189358191469</v>
      </c>
      <c r="KA106" s="150">
        <f t="shared" si="1321"/>
        <v>887.58583654820393</v>
      </c>
      <c r="KB106" s="150">
        <f t="shared" si="1321"/>
        <v>901.00826749176679</v>
      </c>
      <c r="KC106" s="150">
        <f t="shared" si="1321"/>
        <v>914.43502532204593</v>
      </c>
      <c r="KD106" s="150">
        <f t="shared" si="1321"/>
        <v>929.38474973270399</v>
      </c>
      <c r="KE106" s="150">
        <f t="shared" si="1321"/>
        <v>945.63801711314818</v>
      </c>
      <c r="KF106" s="150">
        <f t="shared" si="1321"/>
        <v>958.04067464881609</v>
      </c>
      <c r="KG106" s="150">
        <f t="shared" si="1321"/>
        <v>967.51372841142381</v>
      </c>
      <c r="KH106" s="150">
        <f t="shared" si="1321"/>
        <v>981.6028645013655</v>
      </c>
      <c r="KI106" s="150">
        <f t="shared" si="1321"/>
        <v>1003.6812223194563</v>
      </c>
      <c r="KJ106" s="150">
        <f t="shared" si="1321"/>
        <v>1025.3864938611712</v>
      </c>
      <c r="KK106" s="150">
        <f t="shared" si="1321"/>
        <v>1047.8170425761898</v>
      </c>
      <c r="KL106" s="150">
        <f t="shared" si="1321"/>
        <v>1070.2632266891562</v>
      </c>
      <c r="KM106" s="150">
        <f t="shared" ref="KM106:MX106" si="1322">SUMPRODUCT(JJ$57:KM$57,$N$93:$AQ$93)</f>
        <v>1086.9012176111289</v>
      </c>
      <c r="KN106" s="150">
        <f t="shared" si="1322"/>
        <v>1099.9117589010425</v>
      </c>
      <c r="KO106" s="150">
        <f t="shared" si="1322"/>
        <v>1110.2101212512355</v>
      </c>
      <c r="KP106" s="150">
        <f t="shared" si="1322"/>
        <v>1118.7420675894873</v>
      </c>
      <c r="KQ106" s="150">
        <f t="shared" si="1322"/>
        <v>1126.158830558818</v>
      </c>
      <c r="KR106" s="150">
        <f t="shared" si="1322"/>
        <v>1132.5198033011811</v>
      </c>
      <c r="KS106" s="150">
        <f t="shared" si="1322"/>
        <v>1141.6844910927116</v>
      </c>
      <c r="KT106" s="150">
        <f t="shared" si="1322"/>
        <v>1152.1450536582379</v>
      </c>
      <c r="KU106" s="150">
        <f t="shared" si="1322"/>
        <v>1157.5757393251506</v>
      </c>
      <c r="KV106" s="150">
        <f t="shared" si="1322"/>
        <v>1164.1865526522668</v>
      </c>
      <c r="KW106" s="150">
        <f t="shared" si="1322"/>
        <v>1178.8344258183492</v>
      </c>
      <c r="KX106" s="150">
        <f t="shared" si="1322"/>
        <v>1189.243100223423</v>
      </c>
      <c r="KY106" s="150">
        <f t="shared" si="1322"/>
        <v>1193.0253604740176</v>
      </c>
      <c r="KZ106" s="150">
        <f t="shared" si="1322"/>
        <v>1201.9413865538377</v>
      </c>
      <c r="LA106" s="150">
        <f t="shared" si="1322"/>
        <v>1208.6941275693159</v>
      </c>
      <c r="LB106" s="150">
        <f t="shared" si="1322"/>
        <v>1202.4543075360341</v>
      </c>
      <c r="LC106" s="150">
        <f t="shared" si="1322"/>
        <v>1202.952395587055</v>
      </c>
      <c r="LD106" s="150">
        <f t="shared" si="1322"/>
        <v>1216.8551591189089</v>
      </c>
      <c r="LE106" s="150">
        <f t="shared" si="1322"/>
        <v>1230.8547309368209</v>
      </c>
      <c r="LF106" s="150">
        <f t="shared" si="1322"/>
        <v>1239.3558120942753</v>
      </c>
      <c r="LG106" s="150">
        <f t="shared" si="1322"/>
        <v>1252.5363313683461</v>
      </c>
      <c r="LH106" s="150">
        <f t="shared" si="1322"/>
        <v>1263.5734066874982</v>
      </c>
      <c r="LI106" s="150">
        <f t="shared" si="1322"/>
        <v>1262.7896577120989</v>
      </c>
      <c r="LJ106" s="150">
        <f t="shared" si="1322"/>
        <v>1268.1556783767742</v>
      </c>
      <c r="LK106" s="150">
        <f t="shared" si="1322"/>
        <v>1293.1662162419716</v>
      </c>
      <c r="LL106" s="150">
        <f t="shared" si="1322"/>
        <v>1322.8247757928214</v>
      </c>
      <c r="LM106" s="150">
        <f t="shared" si="1322"/>
        <v>1328.6208669696134</v>
      </c>
      <c r="LN106" s="150">
        <f t="shared" si="1322"/>
        <v>1337.0871737271586</v>
      </c>
      <c r="LO106" s="150">
        <f t="shared" si="1322"/>
        <v>1341.965772012145</v>
      </c>
      <c r="LP106" s="150">
        <f t="shared" si="1322"/>
        <v>1331.1803883229181</v>
      </c>
      <c r="LQ106" s="150">
        <f t="shared" si="1322"/>
        <v>1330.429733194115</v>
      </c>
      <c r="LR106" s="150">
        <f t="shared" si="1322"/>
        <v>1337.6361595064407</v>
      </c>
      <c r="LS106" s="150">
        <f t="shared" si="1322"/>
        <v>1339.8154025303404</v>
      </c>
      <c r="LT106" s="150">
        <f t="shared" si="1322"/>
        <v>1350.4447388432127</v>
      </c>
      <c r="LU106" s="150">
        <f t="shared" si="1322"/>
        <v>1362.1139598703589</v>
      </c>
      <c r="LV106" s="150">
        <f t="shared" si="1322"/>
        <v>1373.1734847779185</v>
      </c>
      <c r="LW106" s="150">
        <f t="shared" si="1322"/>
        <v>1382.1673417413076</v>
      </c>
      <c r="LX106" s="150">
        <f t="shared" si="1322"/>
        <v>1391.9925530741505</v>
      </c>
      <c r="LY106" s="150">
        <f t="shared" si="1322"/>
        <v>1402.2709414817921</v>
      </c>
      <c r="LZ106" s="150">
        <f t="shared" si="1322"/>
        <v>1412.1140800156072</v>
      </c>
      <c r="MA106" s="150">
        <f t="shared" si="1322"/>
        <v>1419.4970201559397</v>
      </c>
      <c r="MB106" s="150">
        <f t="shared" si="1322"/>
        <v>1424.0864654561394</v>
      </c>
      <c r="MC106" s="150">
        <f t="shared" si="1322"/>
        <v>1425.7974841369137</v>
      </c>
      <c r="MD106" s="150">
        <f t="shared" si="1322"/>
        <v>1425.1826588988849</v>
      </c>
      <c r="ME106" s="150">
        <f t="shared" si="1322"/>
        <v>1424.3882828318215</v>
      </c>
      <c r="MF106" s="150">
        <f t="shared" si="1322"/>
        <v>1424.7857401459733</v>
      </c>
      <c r="MG106" s="150">
        <f t="shared" si="1322"/>
        <v>1428.5353991374054</v>
      </c>
      <c r="MH106" s="150">
        <f t="shared" si="1322"/>
        <v>1432.9148427703856</v>
      </c>
      <c r="MI106" s="150">
        <f t="shared" si="1322"/>
        <v>1436.4063716398273</v>
      </c>
      <c r="MJ106" s="150">
        <f t="shared" si="1322"/>
        <v>1437.6005800415542</v>
      </c>
      <c r="MK106" s="150">
        <f t="shared" si="1322"/>
        <v>1436.9022309949714</v>
      </c>
      <c r="ML106" s="150">
        <f t="shared" si="1322"/>
        <v>1436.6925880645624</v>
      </c>
      <c r="MM106" s="150">
        <f t="shared" si="1322"/>
        <v>1437.3389457083429</v>
      </c>
      <c r="MN106" s="150">
        <f t="shared" si="1322"/>
        <v>1440.8411810424047</v>
      </c>
      <c r="MO106" s="150">
        <f t="shared" si="1322"/>
        <v>1444.2050498918761</v>
      </c>
      <c r="MP106" s="150">
        <f t="shared" si="1322"/>
        <v>1443.9185411812589</v>
      </c>
      <c r="MQ106" s="150">
        <f t="shared" si="1322"/>
        <v>1436.7429695090577</v>
      </c>
      <c r="MR106" s="150">
        <f t="shared" si="1322"/>
        <v>1427.7860963985402</v>
      </c>
      <c r="MS106" s="150">
        <f t="shared" si="1322"/>
        <v>1420.075549032267</v>
      </c>
      <c r="MT106" s="150">
        <f t="shared" si="1322"/>
        <v>1413.1434333039961</v>
      </c>
      <c r="MU106" s="150">
        <f t="shared" si="1322"/>
        <v>1410.7063327312812</v>
      </c>
      <c r="MV106" s="150">
        <f t="shared" si="1322"/>
        <v>1413.4306279263985</v>
      </c>
      <c r="MW106" s="150">
        <f t="shared" si="1322"/>
        <v>1417.3113371109687</v>
      </c>
      <c r="MX106" s="150">
        <f t="shared" si="1322"/>
        <v>1423.8889385815035</v>
      </c>
      <c r="MY106" s="150">
        <f t="shared" ref="MY106:NO106" si="1323">SUMPRODUCT(LV$57:MY$57,$N$93:$AQ$93)</f>
        <v>1430.7443061229303</v>
      </c>
      <c r="MZ106" s="150">
        <f t="shared" si="1323"/>
        <v>1437.5342421188884</v>
      </c>
      <c r="NA106" s="150">
        <f t="shared" si="1323"/>
        <v>1443.9149307816526</v>
      </c>
      <c r="NB106" s="150">
        <f t="shared" si="1323"/>
        <v>1450.5341226025571</v>
      </c>
      <c r="NC106" s="150">
        <f t="shared" si="1323"/>
        <v>1456.7730234190913</v>
      </c>
      <c r="ND106" s="150">
        <f t="shared" si="1323"/>
        <v>1462.0471191240108</v>
      </c>
      <c r="NE106" s="150">
        <f t="shared" si="1323"/>
        <v>1466.5183657815983</v>
      </c>
      <c r="NF106" s="150">
        <f t="shared" si="1323"/>
        <v>1470.6391111298963</v>
      </c>
      <c r="NG106" s="150">
        <f t="shared" si="1323"/>
        <v>1474.5472268428164</v>
      </c>
      <c r="NH106" s="150">
        <f t="shared" si="1323"/>
        <v>1478.4560938455995</v>
      </c>
      <c r="NI106" s="150">
        <f t="shared" si="1323"/>
        <v>1482.9030248304298</v>
      </c>
      <c r="NJ106" s="150">
        <f t="shared" si="1323"/>
        <v>1487.3554360368</v>
      </c>
      <c r="NK106" s="150">
        <f t="shared" si="1323"/>
        <v>1491.2995680980885</v>
      </c>
      <c r="NL106" s="150">
        <f t="shared" si="1323"/>
        <v>1494.4675390105053</v>
      </c>
      <c r="NM106" s="150">
        <f t="shared" si="1323"/>
        <v>1497.2089486641487</v>
      </c>
      <c r="NN106" s="150">
        <f t="shared" si="1323"/>
        <v>1499.6582898805987</v>
      </c>
      <c r="NO106" s="151">
        <f t="shared" si="1323"/>
        <v>1501.9287079239434</v>
      </c>
      <c r="NP106" s="147"/>
      <c r="NQ106" s="147"/>
    </row>
    <row r="107" spans="1:381" s="152" customFormat="1" x14ac:dyDescent="0.2">
      <c r="A107" s="147"/>
      <c r="B107" s="147"/>
      <c r="C107" s="147" t="s">
        <v>167</v>
      </c>
      <c r="D107" s="147"/>
      <c r="E107" s="147" t="s">
        <v>191</v>
      </c>
      <c r="F107" s="147"/>
      <c r="G107" s="147" t="s">
        <v>0</v>
      </c>
      <c r="H107" s="147"/>
      <c r="I107" s="147"/>
      <c r="J107" s="147"/>
      <c r="K107" s="148">
        <f t="shared" si="1293"/>
        <v>19403.535775988006</v>
      </c>
      <c r="L107" s="147"/>
      <c r="M107" s="147"/>
      <c r="N107" s="149">
        <f>$N$57*$AQ$94</f>
        <v>0</v>
      </c>
      <c r="O107" s="150">
        <f>SUMPRODUCT($N$57:O$57,$AP$94:$AQ$94)</f>
        <v>5.4153777117147354E-2</v>
      </c>
      <c r="P107" s="150">
        <f>SUMPRODUCT($N$57:P$57,$AO$94:$AQ$94)</f>
        <v>0.23380013205951261</v>
      </c>
      <c r="Q107" s="150">
        <f>SUMPRODUCT($N$57:Q$57,$AN$94:$AQ$94)</f>
        <v>1.0441299684772627</v>
      </c>
      <c r="R107" s="150">
        <f>SUMPRODUCT($N$57:R$57,$AM$94:$AQ$94)</f>
        <v>1.5881265455241973</v>
      </c>
      <c r="S107" s="150">
        <f>SUMPRODUCT($N$57:S$57,$AL$94:$AQ$94)</f>
        <v>2.5014294393187657</v>
      </c>
      <c r="T107" s="150">
        <f>SUMPRODUCT($N$57:T$57,$AK$94:$AQ$94)</f>
        <v>3.5364274341816326</v>
      </c>
      <c r="U107" s="150">
        <f>SUMPRODUCT($N$57:U$57,$AJ$94:$AQ$94)</f>
        <v>4.2105461530255308</v>
      </c>
      <c r="V107" s="150">
        <f>SUMPRODUCT($N$57:V$57,$AI$94:$AQ$94)</f>
        <v>5.0897300749697099</v>
      </c>
      <c r="W107" s="150">
        <f>SUMPRODUCT($N$57:W$57,$AH$94:$AQ$94)</f>
        <v>7.0998241582415069</v>
      </c>
      <c r="X107" s="150">
        <f>SUMPRODUCT($N$57:X$57,$AG$94:$AQ$94)</f>
        <v>8.8179750219584356</v>
      </c>
      <c r="Y107" s="150">
        <f>SUMPRODUCT($N$57:Y$57,$AF$94:$AQ$94)</f>
        <v>9.9431222533313175</v>
      </c>
      <c r="Z107" s="150">
        <f>SUMPRODUCT($N$57:Z$57,$AE$94:$AQ$94)</f>
        <v>13.191761772208475</v>
      </c>
      <c r="AA107" s="150">
        <f>SUMPRODUCT($N$57:AA$57,$AD$94:$AQ$94)</f>
        <v>17.256899143843111</v>
      </c>
      <c r="AB107" s="150">
        <f>SUMPRODUCT($N$57:AB$57,$AC$94:$AQ$94)</f>
        <v>19.635724854194436</v>
      </c>
      <c r="AC107" s="150">
        <f>SUMPRODUCT($N$57:AC$57,$AB$94:$AQ$94)</f>
        <v>21.919690132246714</v>
      </c>
      <c r="AD107" s="150">
        <f>SUMPRODUCT($N$57:AD$57,$AA$94:$AQ$94)</f>
        <v>24.81182541826912</v>
      </c>
      <c r="AE107" s="150">
        <f>SUMPRODUCT($N$57:AE$57,$Z$94:$AQ$94)</f>
        <v>23.543344720308529</v>
      </c>
      <c r="AF107" s="150">
        <f>SUMPRODUCT($N$57:AF$57,$Y$94:$AQ$94)</f>
        <v>20.62124188763887</v>
      </c>
      <c r="AG107" s="150">
        <f>SUMPRODUCT($N$57:AG$57,$X$94:$AQ$94)</f>
        <v>19.874354268389727</v>
      </c>
      <c r="AH107" s="150">
        <f>SUMPRODUCT($N$57:AH$57,$W$94:$AQ$94)</f>
        <v>20.970776942743338</v>
      </c>
      <c r="AI107" s="150">
        <f>SUMPRODUCT($N$57:AI$57,$V$94:$AQ$94)</f>
        <v>21.376865959605095</v>
      </c>
      <c r="AJ107" s="150">
        <f>SUMPRODUCT($N$57:AJ$57,$U$94:$AQ$94)</f>
        <v>22.34002926291145</v>
      </c>
      <c r="AK107" s="150">
        <f>SUMPRODUCT($N$57:AK$57,$T$94:$AQ$94)</f>
        <v>24.263308521517267</v>
      </c>
      <c r="AL107" s="150">
        <f>SUMPRODUCT($N$57:AL$57,$S$94:$AQ$94)</f>
        <v>22.615908911958808</v>
      </c>
      <c r="AM107" s="150">
        <f>SUMPRODUCT($N$57:AM$57,$R$94:$AQ$94)</f>
        <v>20.092580922883613</v>
      </c>
      <c r="AN107" s="150">
        <f>SUMPRODUCT($N$57:AN$57,$Q$94:$AQ$94)</f>
        <v>20.837419427435048</v>
      </c>
      <c r="AO107" s="150">
        <f>SUMPRODUCT($N$57:AO$57,$P$94:$AQ$94)</f>
        <v>28.199858273950479</v>
      </c>
      <c r="AP107" s="150">
        <f>SUMPRODUCT($N$57:AP$57,$O$94:$AQ$94)</f>
        <v>32.142129912713479</v>
      </c>
      <c r="AQ107" s="150">
        <f t="shared" ref="AQ107:DB107" si="1324">SUMPRODUCT(N$57:AQ$57,$N$94:$AQ$94)</f>
        <v>34.824635385436032</v>
      </c>
      <c r="AR107" s="150">
        <f t="shared" si="1324"/>
        <v>37.281576411491137</v>
      </c>
      <c r="AS107" s="150">
        <f t="shared" si="1324"/>
        <v>33.5249763774912</v>
      </c>
      <c r="AT107" s="150">
        <f t="shared" si="1324"/>
        <v>27.692545936642862</v>
      </c>
      <c r="AU107" s="150">
        <f t="shared" si="1324"/>
        <v>24.136451081918352</v>
      </c>
      <c r="AV107" s="150">
        <f t="shared" si="1324"/>
        <v>18.742176512319261</v>
      </c>
      <c r="AW107" s="150">
        <f t="shared" si="1324"/>
        <v>15.28140287685687</v>
      </c>
      <c r="AX107" s="150">
        <f t="shared" si="1324"/>
        <v>12.929800323084333</v>
      </c>
      <c r="AY107" s="150">
        <f t="shared" si="1324"/>
        <v>11.709831842843032</v>
      </c>
      <c r="AZ107" s="150">
        <f t="shared" si="1324"/>
        <v>10.468094972944442</v>
      </c>
      <c r="BA107" s="150">
        <f t="shared" si="1324"/>
        <v>9.6394664749908721</v>
      </c>
      <c r="BB107" s="150">
        <f t="shared" si="1324"/>
        <v>9.7337132593666205</v>
      </c>
      <c r="BC107" s="150">
        <f t="shared" si="1324"/>
        <v>10.650558324285363</v>
      </c>
      <c r="BD107" s="150">
        <f t="shared" si="1324"/>
        <v>11.50857962312012</v>
      </c>
      <c r="BE107" s="150">
        <f t="shared" si="1324"/>
        <v>12.517413943440822</v>
      </c>
      <c r="BF107" s="150">
        <f t="shared" si="1324"/>
        <v>13.690936624141166</v>
      </c>
      <c r="BG107" s="150">
        <f t="shared" si="1324"/>
        <v>14.1245843072962</v>
      </c>
      <c r="BH107" s="150">
        <f t="shared" si="1324"/>
        <v>14.32585230157288</v>
      </c>
      <c r="BI107" s="150">
        <f t="shared" si="1324"/>
        <v>14.999205922976582</v>
      </c>
      <c r="BJ107" s="150">
        <f t="shared" si="1324"/>
        <v>16.198175098666798</v>
      </c>
      <c r="BK107" s="150">
        <f t="shared" si="1324"/>
        <v>17.151387515409603</v>
      </c>
      <c r="BL107" s="150">
        <f t="shared" si="1324"/>
        <v>18.051191895517412</v>
      </c>
      <c r="BM107" s="150">
        <f t="shared" si="1324"/>
        <v>19.112014387112279</v>
      </c>
      <c r="BN107" s="150">
        <f t="shared" si="1324"/>
        <v>19.427587476919719</v>
      </c>
      <c r="BO107" s="150">
        <f t="shared" si="1324"/>
        <v>19.693685693318784</v>
      </c>
      <c r="BP107" s="150">
        <f t="shared" si="1324"/>
        <v>20.457023625064394</v>
      </c>
      <c r="BQ107" s="150">
        <f t="shared" si="1324"/>
        <v>21.851982496800908</v>
      </c>
      <c r="BR107" s="150">
        <f t="shared" si="1324"/>
        <v>22.974133926466877</v>
      </c>
      <c r="BS107" s="150">
        <f t="shared" si="1324"/>
        <v>23.945572062444235</v>
      </c>
      <c r="BT107" s="150">
        <f t="shared" si="1324"/>
        <v>25.166790636568773</v>
      </c>
      <c r="BU107" s="150">
        <f t="shared" si="1324"/>
        <v>25.629368549303958</v>
      </c>
      <c r="BV107" s="150">
        <f t="shared" si="1324"/>
        <v>25.768233351811681</v>
      </c>
      <c r="BW107" s="150">
        <f t="shared" si="1324"/>
        <v>26.005850942105496</v>
      </c>
      <c r="BX107" s="150">
        <f t="shared" si="1324"/>
        <v>25.574928715941258</v>
      </c>
      <c r="BY107" s="150">
        <f t="shared" si="1324"/>
        <v>25.213028108530835</v>
      </c>
      <c r="BZ107" s="150">
        <f t="shared" si="1324"/>
        <v>24.799812921041653</v>
      </c>
      <c r="CA107" s="150">
        <f t="shared" si="1324"/>
        <v>24.538015125969984</v>
      </c>
      <c r="CB107" s="150">
        <f t="shared" si="1324"/>
        <v>24.362031381144291</v>
      </c>
      <c r="CC107" s="150">
        <f t="shared" si="1324"/>
        <v>24.197855207556451</v>
      </c>
      <c r="CD107" s="150">
        <f t="shared" si="1324"/>
        <v>24.093152457304878</v>
      </c>
      <c r="CE107" s="150">
        <f t="shared" si="1324"/>
        <v>24.125136796249077</v>
      </c>
      <c r="CF107" s="150">
        <f t="shared" si="1324"/>
        <v>24.180287862294215</v>
      </c>
      <c r="CG107" s="150">
        <f t="shared" si="1324"/>
        <v>24.273835135872623</v>
      </c>
      <c r="CH107" s="150">
        <f t="shared" si="1324"/>
        <v>24.55068435984893</v>
      </c>
      <c r="CI107" s="150">
        <f t="shared" si="1324"/>
        <v>24.898412675458321</v>
      </c>
      <c r="CJ107" s="150">
        <f t="shared" si="1324"/>
        <v>25.198567063708747</v>
      </c>
      <c r="CK107" s="150">
        <f t="shared" si="1324"/>
        <v>25.468859814374138</v>
      </c>
      <c r="CL107" s="150">
        <f t="shared" si="1324"/>
        <v>25.792672429887357</v>
      </c>
      <c r="CM107" s="150">
        <f t="shared" si="1324"/>
        <v>25.910733076723719</v>
      </c>
      <c r="CN107" s="150">
        <f t="shared" si="1324"/>
        <v>25.870223320133071</v>
      </c>
      <c r="CO107" s="150">
        <f t="shared" si="1324"/>
        <v>25.835457562517082</v>
      </c>
      <c r="CP107" s="150">
        <f t="shared" si="1324"/>
        <v>25.693327941668478</v>
      </c>
      <c r="CQ107" s="150">
        <f t="shared" si="1324"/>
        <v>25.529791247738391</v>
      </c>
      <c r="CR107" s="150">
        <f t="shared" si="1324"/>
        <v>25.477976455694776</v>
      </c>
      <c r="CS107" s="150">
        <f t="shared" si="1324"/>
        <v>25.568424000630593</v>
      </c>
      <c r="CT107" s="150">
        <f t="shared" si="1324"/>
        <v>25.742457437791511</v>
      </c>
      <c r="CU107" s="150">
        <f t="shared" si="1324"/>
        <v>26.047499559996094</v>
      </c>
      <c r="CV107" s="150">
        <f t="shared" si="1324"/>
        <v>26.463986220641925</v>
      </c>
      <c r="CW107" s="150">
        <f t="shared" si="1324"/>
        <v>26.849498326745049</v>
      </c>
      <c r="CX107" s="150">
        <f t="shared" si="1324"/>
        <v>27.224461884327681</v>
      </c>
      <c r="CY107" s="150">
        <f t="shared" si="1324"/>
        <v>27.635768457173892</v>
      </c>
      <c r="CZ107" s="150">
        <f t="shared" si="1324"/>
        <v>28.087713748092831</v>
      </c>
      <c r="DA107" s="150">
        <f t="shared" si="1324"/>
        <v>28.462528377133211</v>
      </c>
      <c r="DB107" s="150">
        <f t="shared" si="1324"/>
        <v>28.773632841613409</v>
      </c>
      <c r="DC107" s="150">
        <f t="shared" ref="DC107:FN107" si="1325">SUMPRODUCT(BZ$57:DC$57,$N$94:$AQ$94)</f>
        <v>29.033097118397876</v>
      </c>
      <c r="DD107" s="150">
        <f t="shared" si="1325"/>
        <v>29.274244828236458</v>
      </c>
      <c r="DE107" s="150">
        <f t="shared" si="1325"/>
        <v>29.524806149325041</v>
      </c>
      <c r="DF107" s="150">
        <f t="shared" si="1325"/>
        <v>29.796057355237977</v>
      </c>
      <c r="DG107" s="150">
        <f t="shared" si="1325"/>
        <v>30.098650648630382</v>
      </c>
      <c r="DH107" s="150">
        <f t="shared" si="1325"/>
        <v>30.368065303963022</v>
      </c>
      <c r="DI107" s="150">
        <f t="shared" si="1325"/>
        <v>30.615770556209302</v>
      </c>
      <c r="DJ107" s="150">
        <f t="shared" si="1325"/>
        <v>30.876124938648292</v>
      </c>
      <c r="DK107" s="150">
        <f t="shared" si="1325"/>
        <v>31.12253424573392</v>
      </c>
      <c r="DL107" s="150">
        <f t="shared" si="1325"/>
        <v>31.369545300224196</v>
      </c>
      <c r="DM107" s="150">
        <f t="shared" si="1325"/>
        <v>31.613359533578731</v>
      </c>
      <c r="DN107" s="150">
        <f t="shared" si="1325"/>
        <v>31.811427791950678</v>
      </c>
      <c r="DO107" s="150">
        <f t="shared" si="1325"/>
        <v>31.895922065116793</v>
      </c>
      <c r="DP107" s="150">
        <f t="shared" si="1325"/>
        <v>31.892302080158977</v>
      </c>
      <c r="DQ107" s="150">
        <f t="shared" si="1325"/>
        <v>31.835667531651669</v>
      </c>
      <c r="DR107" s="150">
        <f t="shared" si="1325"/>
        <v>31.716384327030962</v>
      </c>
      <c r="DS107" s="150">
        <f t="shared" si="1325"/>
        <v>31.608929563958561</v>
      </c>
      <c r="DT107" s="150">
        <f t="shared" si="1325"/>
        <v>31.550580054685803</v>
      </c>
      <c r="DU107" s="150">
        <f t="shared" si="1325"/>
        <v>31.565621690398114</v>
      </c>
      <c r="DV107" s="150">
        <f t="shared" si="1325"/>
        <v>31.609859693675403</v>
      </c>
      <c r="DW107" s="150">
        <f t="shared" si="1325"/>
        <v>31.691571937381347</v>
      </c>
      <c r="DX107" s="150">
        <f t="shared" si="1325"/>
        <v>31.818646246822013</v>
      </c>
      <c r="DY107" s="150">
        <f t="shared" si="1325"/>
        <v>31.942832997093802</v>
      </c>
      <c r="DZ107" s="150">
        <f t="shared" si="1325"/>
        <v>32.089189704636595</v>
      </c>
      <c r="EA107" s="150">
        <f t="shared" si="1325"/>
        <v>32.273249289021457</v>
      </c>
      <c r="EB107" s="150">
        <f t="shared" si="1325"/>
        <v>32.494336814762406</v>
      </c>
      <c r="EC107" s="150">
        <f t="shared" si="1325"/>
        <v>32.701513185701415</v>
      </c>
      <c r="ED107" s="150">
        <f t="shared" si="1325"/>
        <v>32.892402885753775</v>
      </c>
      <c r="EE107" s="150">
        <f t="shared" si="1325"/>
        <v>33.067227410931096</v>
      </c>
      <c r="EF107" s="150">
        <f t="shared" si="1325"/>
        <v>33.183159691512415</v>
      </c>
      <c r="EG107" s="150">
        <f t="shared" si="1325"/>
        <v>33.269864315391878</v>
      </c>
      <c r="EH107" s="150">
        <f t="shared" si="1325"/>
        <v>33.332434456660451</v>
      </c>
      <c r="EI107" s="150">
        <f t="shared" si="1325"/>
        <v>33.416162218781629</v>
      </c>
      <c r="EJ107" s="150">
        <f t="shared" si="1325"/>
        <v>33.505040035125383</v>
      </c>
      <c r="EK107" s="150">
        <f t="shared" si="1325"/>
        <v>33.597630948486739</v>
      </c>
      <c r="EL107" s="150">
        <f t="shared" si="1325"/>
        <v>33.695410668572151</v>
      </c>
      <c r="EM107" s="150">
        <f t="shared" si="1325"/>
        <v>33.783681194299483</v>
      </c>
      <c r="EN107" s="150">
        <f t="shared" si="1325"/>
        <v>33.873987838966933</v>
      </c>
      <c r="EO107" s="150">
        <f t="shared" si="1325"/>
        <v>33.971042782552068</v>
      </c>
      <c r="EP107" s="150">
        <f t="shared" si="1325"/>
        <v>34.092492164565641</v>
      </c>
      <c r="EQ107" s="150">
        <f t="shared" si="1325"/>
        <v>34.21567668234087</v>
      </c>
      <c r="ER107" s="150">
        <f t="shared" si="1325"/>
        <v>34.32609143302949</v>
      </c>
      <c r="ES107" s="150">
        <f t="shared" si="1325"/>
        <v>34.384276803362063</v>
      </c>
      <c r="ET107" s="150">
        <f t="shared" si="1325"/>
        <v>34.388462624081939</v>
      </c>
      <c r="EU107" s="150">
        <f t="shared" si="1325"/>
        <v>34.367870757399643</v>
      </c>
      <c r="EV107" s="150">
        <f t="shared" si="1325"/>
        <v>34.354815664540865</v>
      </c>
      <c r="EW107" s="150">
        <f t="shared" si="1325"/>
        <v>34.381228736929309</v>
      </c>
      <c r="EX107" s="150">
        <f t="shared" si="1325"/>
        <v>34.423508138263045</v>
      </c>
      <c r="EY107" s="150">
        <f t="shared" si="1325"/>
        <v>34.499354921275014</v>
      </c>
      <c r="EZ107" s="150">
        <f t="shared" si="1325"/>
        <v>34.624355317282053</v>
      </c>
      <c r="FA107" s="150">
        <f t="shared" si="1325"/>
        <v>34.74687959087823</v>
      </c>
      <c r="FB107" s="150">
        <f t="shared" si="1325"/>
        <v>34.899630069365976</v>
      </c>
      <c r="FC107" s="150">
        <f t="shared" si="1325"/>
        <v>35.098604629739654</v>
      </c>
      <c r="FD107" s="150">
        <f t="shared" si="1325"/>
        <v>35.350219653140655</v>
      </c>
      <c r="FE107" s="150">
        <f t="shared" si="1325"/>
        <v>35.630743840239305</v>
      </c>
      <c r="FF107" s="150">
        <f t="shared" si="1325"/>
        <v>35.945401459343259</v>
      </c>
      <c r="FG107" s="150">
        <f t="shared" si="1325"/>
        <v>36.283089773865683</v>
      </c>
      <c r="FH107" s="150">
        <f t="shared" si="1325"/>
        <v>36.63334363175418</v>
      </c>
      <c r="FI107" s="150">
        <f t="shared" si="1325"/>
        <v>37.04340121640135</v>
      </c>
      <c r="FJ107" s="150">
        <f t="shared" si="1325"/>
        <v>37.508488114655592</v>
      </c>
      <c r="FK107" s="150">
        <f t="shared" si="1325"/>
        <v>38.031394982870808</v>
      </c>
      <c r="FL107" s="150">
        <f t="shared" si="1325"/>
        <v>38.574907868382901</v>
      </c>
      <c r="FM107" s="150">
        <f t="shared" si="1325"/>
        <v>39.095441736250592</v>
      </c>
      <c r="FN107" s="150">
        <f t="shared" si="1325"/>
        <v>39.570486821199715</v>
      </c>
      <c r="FO107" s="150">
        <f t="shared" ref="FO107:HZ107" si="1326">SUMPRODUCT(EL$57:FO$57,$N$94:$AQ$94)</f>
        <v>40.015070030866205</v>
      </c>
      <c r="FP107" s="150">
        <f t="shared" si="1326"/>
        <v>40.484197178388072</v>
      </c>
      <c r="FQ107" s="150">
        <f t="shared" si="1326"/>
        <v>40.98176668683201</v>
      </c>
      <c r="FR107" s="150">
        <f t="shared" si="1326"/>
        <v>41.520054417663999</v>
      </c>
      <c r="FS107" s="150">
        <f t="shared" si="1326"/>
        <v>42.089834689473676</v>
      </c>
      <c r="FT107" s="150">
        <f t="shared" si="1326"/>
        <v>42.631387833473646</v>
      </c>
      <c r="FU107" s="150">
        <f t="shared" si="1326"/>
        <v>43.130428244095192</v>
      </c>
      <c r="FV107" s="150">
        <f t="shared" si="1326"/>
        <v>43.619081554311251</v>
      </c>
      <c r="FW107" s="150">
        <f t="shared" si="1326"/>
        <v>44.236501677476959</v>
      </c>
      <c r="FX107" s="150">
        <f t="shared" si="1326"/>
        <v>44.936130909122859</v>
      </c>
      <c r="FY107" s="150">
        <f t="shared" si="1326"/>
        <v>45.698156408254015</v>
      </c>
      <c r="FZ107" s="150">
        <f t="shared" si="1326"/>
        <v>46.494935781219652</v>
      </c>
      <c r="GA107" s="150">
        <f t="shared" si="1326"/>
        <v>47.222859439674082</v>
      </c>
      <c r="GB107" s="150">
        <f t="shared" si="1326"/>
        <v>47.853863934734548</v>
      </c>
      <c r="GC107" s="150">
        <f t="shared" si="1326"/>
        <v>48.398914039726868</v>
      </c>
      <c r="GD107" s="150">
        <f t="shared" si="1326"/>
        <v>48.829214272885316</v>
      </c>
      <c r="GE107" s="150">
        <f t="shared" si="1326"/>
        <v>49.20270002135711</v>
      </c>
      <c r="GF107" s="150">
        <f t="shared" si="1326"/>
        <v>49.52950919120039</v>
      </c>
      <c r="GG107" s="150">
        <f t="shared" si="1326"/>
        <v>49.802170625605811</v>
      </c>
      <c r="GH107" s="150">
        <f t="shared" si="1326"/>
        <v>50.037636667496564</v>
      </c>
      <c r="GI107" s="150">
        <f t="shared" si="1326"/>
        <v>50.243570752457707</v>
      </c>
      <c r="GJ107" s="150">
        <f t="shared" si="1326"/>
        <v>50.381500956257838</v>
      </c>
      <c r="GK107" s="150">
        <f t="shared" si="1326"/>
        <v>50.490642642559131</v>
      </c>
      <c r="GL107" s="150">
        <f t="shared" si="1326"/>
        <v>50.599676163559771</v>
      </c>
      <c r="GM107" s="150">
        <f t="shared" si="1326"/>
        <v>50.657683188440281</v>
      </c>
      <c r="GN107" s="150">
        <f t="shared" si="1326"/>
        <v>50.623046835468209</v>
      </c>
      <c r="GO107" s="150">
        <f t="shared" si="1326"/>
        <v>50.53287467397498</v>
      </c>
      <c r="GP107" s="150">
        <f t="shared" si="1326"/>
        <v>50.394244680392411</v>
      </c>
      <c r="GQ107" s="150">
        <f t="shared" si="1326"/>
        <v>50.171091009022788</v>
      </c>
      <c r="GR107" s="150">
        <f t="shared" si="1326"/>
        <v>49.995609161567181</v>
      </c>
      <c r="GS107" s="150">
        <f t="shared" si="1326"/>
        <v>49.924077492669525</v>
      </c>
      <c r="GT107" s="150">
        <f t="shared" si="1326"/>
        <v>49.903126474562377</v>
      </c>
      <c r="GU107" s="150">
        <f t="shared" si="1326"/>
        <v>49.864488103019973</v>
      </c>
      <c r="GV107" s="150">
        <f t="shared" si="1326"/>
        <v>49.820701365038296</v>
      </c>
      <c r="GW107" s="150">
        <f t="shared" si="1326"/>
        <v>49.762200835168315</v>
      </c>
      <c r="GX107" s="150">
        <f t="shared" si="1326"/>
        <v>49.645513882434763</v>
      </c>
      <c r="GY107" s="150">
        <f t="shared" si="1326"/>
        <v>49.588438479797624</v>
      </c>
      <c r="GZ107" s="150">
        <f t="shared" si="1326"/>
        <v>49.625916256199986</v>
      </c>
      <c r="HA107" s="150">
        <f t="shared" si="1326"/>
        <v>49.677210654561577</v>
      </c>
      <c r="HB107" s="150">
        <f t="shared" si="1326"/>
        <v>49.562588256648425</v>
      </c>
      <c r="HC107" s="150">
        <f t="shared" si="1326"/>
        <v>49.390310527377345</v>
      </c>
      <c r="HD107" s="150">
        <f t="shared" si="1326"/>
        <v>49.175284685446748</v>
      </c>
      <c r="HE107" s="150">
        <f t="shared" si="1326"/>
        <v>48.912868521146322</v>
      </c>
      <c r="HF107" s="150">
        <f t="shared" si="1326"/>
        <v>48.758961047774115</v>
      </c>
      <c r="HG107" s="150">
        <f t="shared" si="1326"/>
        <v>48.778151371471829</v>
      </c>
      <c r="HH107" s="150">
        <f t="shared" si="1326"/>
        <v>48.916129866809158</v>
      </c>
      <c r="HI107" s="150">
        <f t="shared" si="1326"/>
        <v>49.237040455839292</v>
      </c>
      <c r="HJ107" s="150">
        <f t="shared" si="1326"/>
        <v>49.6770054465497</v>
      </c>
      <c r="HK107" s="150">
        <f t="shared" si="1326"/>
        <v>50.178395173188484</v>
      </c>
      <c r="HL107" s="150">
        <f t="shared" si="1326"/>
        <v>50.811180769701132</v>
      </c>
      <c r="HM107" s="150">
        <f t="shared" si="1326"/>
        <v>51.630534854761528</v>
      </c>
      <c r="HN107" s="150">
        <f t="shared" si="1326"/>
        <v>52.50534339695794</v>
      </c>
      <c r="HO107" s="150">
        <f t="shared" si="1326"/>
        <v>53.422325834809463</v>
      </c>
      <c r="HP107" s="150">
        <f t="shared" si="1326"/>
        <v>54.398792796334661</v>
      </c>
      <c r="HQ107" s="150">
        <f t="shared" si="1326"/>
        <v>55.134560728046623</v>
      </c>
      <c r="HR107" s="150">
        <f t="shared" si="1326"/>
        <v>55.50835966195735</v>
      </c>
      <c r="HS107" s="150">
        <f t="shared" si="1326"/>
        <v>55.68119109222701</v>
      </c>
      <c r="HT107" s="150">
        <f t="shared" si="1326"/>
        <v>55.7875973101917</v>
      </c>
      <c r="HU107" s="150">
        <f t="shared" si="1326"/>
        <v>55.775014701913179</v>
      </c>
      <c r="HV107" s="150">
        <f t="shared" si="1326"/>
        <v>55.871604767919308</v>
      </c>
      <c r="HW107" s="150">
        <f t="shared" si="1326"/>
        <v>56.177806253211259</v>
      </c>
      <c r="HX107" s="150">
        <f t="shared" si="1326"/>
        <v>56.418150789116964</v>
      </c>
      <c r="HY107" s="150">
        <f t="shared" si="1326"/>
        <v>56.460487693258543</v>
      </c>
      <c r="HZ107" s="150">
        <f t="shared" si="1326"/>
        <v>56.484812220460519</v>
      </c>
      <c r="IA107" s="150">
        <f t="shared" ref="IA107:KL107" si="1327">SUMPRODUCT(GX$57:IA$57,$N$94:$AQ$94)</f>
        <v>56.825727107344953</v>
      </c>
      <c r="IB107" s="150">
        <f t="shared" si="1327"/>
        <v>57.278765912634753</v>
      </c>
      <c r="IC107" s="150">
        <f t="shared" si="1327"/>
        <v>57.947864573898777</v>
      </c>
      <c r="ID107" s="150">
        <f t="shared" si="1327"/>
        <v>58.834925052007911</v>
      </c>
      <c r="IE107" s="150">
        <f t="shared" si="1327"/>
        <v>59.481812488607552</v>
      </c>
      <c r="IF107" s="150">
        <f t="shared" si="1327"/>
        <v>59.463780009717333</v>
      </c>
      <c r="IG107" s="150">
        <f t="shared" si="1327"/>
        <v>59.048336956084839</v>
      </c>
      <c r="IH107" s="150">
        <f t="shared" si="1327"/>
        <v>58.242085924225869</v>
      </c>
      <c r="II107" s="150">
        <f t="shared" si="1327"/>
        <v>57.16820975122792</v>
      </c>
      <c r="IJ107" s="150">
        <f t="shared" si="1327"/>
        <v>56.185291076367662</v>
      </c>
      <c r="IK107" s="150">
        <f t="shared" si="1327"/>
        <v>55.447921380258236</v>
      </c>
      <c r="IL107" s="150">
        <f t="shared" si="1327"/>
        <v>54.840743264848534</v>
      </c>
      <c r="IM107" s="150">
        <f t="shared" si="1327"/>
        <v>54.476391624906242</v>
      </c>
      <c r="IN107" s="150">
        <f t="shared" si="1327"/>
        <v>54.285972691761387</v>
      </c>
      <c r="IO107" s="150">
        <f t="shared" si="1327"/>
        <v>54.262085965406044</v>
      </c>
      <c r="IP107" s="150">
        <f t="shared" si="1327"/>
        <v>54.35061482391184</v>
      </c>
      <c r="IQ107" s="150">
        <f t="shared" si="1327"/>
        <v>54.557839320363271</v>
      </c>
      <c r="IR107" s="150">
        <f t="shared" si="1327"/>
        <v>54.848477378278687</v>
      </c>
      <c r="IS107" s="150">
        <f t="shared" si="1327"/>
        <v>55.144481734631853</v>
      </c>
      <c r="IT107" s="150">
        <f t="shared" si="1327"/>
        <v>55.402393790999895</v>
      </c>
      <c r="IU107" s="150">
        <f t="shared" si="1327"/>
        <v>55.64192224686321</v>
      </c>
      <c r="IV107" s="150">
        <f t="shared" si="1327"/>
        <v>55.895453994132708</v>
      </c>
      <c r="IW107" s="150">
        <f t="shared" si="1327"/>
        <v>56.154672472073216</v>
      </c>
      <c r="IX107" s="150">
        <f t="shared" si="1327"/>
        <v>56.457576460592364</v>
      </c>
      <c r="IY107" s="150">
        <f t="shared" si="1327"/>
        <v>56.795574072562069</v>
      </c>
      <c r="IZ107" s="150">
        <f t="shared" si="1327"/>
        <v>57.087873742503135</v>
      </c>
      <c r="JA107" s="150">
        <f t="shared" si="1327"/>
        <v>57.33809721442212</v>
      </c>
      <c r="JB107" s="150">
        <f t="shared" si="1327"/>
        <v>57.585820457971323</v>
      </c>
      <c r="JC107" s="150">
        <f t="shared" si="1327"/>
        <v>57.854903887753075</v>
      </c>
      <c r="JD107" s="150">
        <f t="shared" si="1327"/>
        <v>58.113568023293588</v>
      </c>
      <c r="JE107" s="150">
        <f t="shared" si="1327"/>
        <v>58.387310577411199</v>
      </c>
      <c r="JF107" s="150">
        <f t="shared" si="1327"/>
        <v>58.67112223871969</v>
      </c>
      <c r="JG107" s="150">
        <f t="shared" si="1327"/>
        <v>58.885690202723119</v>
      </c>
      <c r="JH107" s="150">
        <f t="shared" si="1327"/>
        <v>58.998953977927066</v>
      </c>
      <c r="JI107" s="150">
        <f t="shared" si="1327"/>
        <v>59.053604222423687</v>
      </c>
      <c r="JJ107" s="150">
        <f t="shared" si="1327"/>
        <v>59.037884425218728</v>
      </c>
      <c r="JK107" s="150">
        <f t="shared" si="1327"/>
        <v>58.965755486215322</v>
      </c>
      <c r="JL107" s="150">
        <f t="shared" si="1327"/>
        <v>58.897371079795256</v>
      </c>
      <c r="JM107" s="150">
        <f t="shared" si="1327"/>
        <v>58.872565911584722</v>
      </c>
      <c r="JN107" s="150">
        <f t="shared" si="1327"/>
        <v>58.866421030024782</v>
      </c>
      <c r="JO107" s="150">
        <f t="shared" si="1327"/>
        <v>58.930727295535497</v>
      </c>
      <c r="JP107" s="150">
        <f t="shared" si="1327"/>
        <v>59.073096706630103</v>
      </c>
      <c r="JQ107" s="150">
        <f t="shared" si="1327"/>
        <v>59.278510587368629</v>
      </c>
      <c r="JR107" s="150">
        <f t="shared" si="1327"/>
        <v>59.541625154320826</v>
      </c>
      <c r="JS107" s="150">
        <f t="shared" si="1327"/>
        <v>59.900321484754194</v>
      </c>
      <c r="JT107" s="150">
        <f t="shared" si="1327"/>
        <v>60.328588639554269</v>
      </c>
      <c r="JU107" s="150">
        <f t="shared" si="1327"/>
        <v>60.783330893060928</v>
      </c>
      <c r="JV107" s="150">
        <f t="shared" si="1327"/>
        <v>61.341423166347425</v>
      </c>
      <c r="JW107" s="150">
        <f t="shared" si="1327"/>
        <v>62.04424436223028</v>
      </c>
      <c r="JX107" s="150">
        <f t="shared" si="1327"/>
        <v>62.835950162051283</v>
      </c>
      <c r="JY107" s="150">
        <f t="shared" si="1327"/>
        <v>63.719907291736064</v>
      </c>
      <c r="JZ107" s="150">
        <f t="shared" si="1327"/>
        <v>64.732086242972755</v>
      </c>
      <c r="KA107" s="150">
        <f t="shared" si="1327"/>
        <v>65.719314582303085</v>
      </c>
      <c r="KB107" s="150">
        <f t="shared" si="1327"/>
        <v>66.61269375926932</v>
      </c>
      <c r="KC107" s="150">
        <f t="shared" si="1327"/>
        <v>67.494067566553753</v>
      </c>
      <c r="KD107" s="150">
        <f t="shared" si="1327"/>
        <v>68.439107309742226</v>
      </c>
      <c r="KE107" s="150">
        <f t="shared" si="1327"/>
        <v>69.421521870130135</v>
      </c>
      <c r="KF107" s="150">
        <f t="shared" si="1327"/>
        <v>70.454773957560832</v>
      </c>
      <c r="KG107" s="150">
        <f t="shared" si="1327"/>
        <v>71.577860566126731</v>
      </c>
      <c r="KH107" s="150">
        <f t="shared" si="1327"/>
        <v>72.648095170151407</v>
      </c>
      <c r="KI107" s="150">
        <f t="shared" si="1327"/>
        <v>73.615608733152726</v>
      </c>
      <c r="KJ107" s="150">
        <f t="shared" si="1327"/>
        <v>74.60054535592397</v>
      </c>
      <c r="KK107" s="150">
        <f t="shared" si="1327"/>
        <v>75.860896032571489</v>
      </c>
      <c r="KL107" s="150">
        <f t="shared" si="1327"/>
        <v>77.269694726307918</v>
      </c>
      <c r="KM107" s="150">
        <f t="shared" ref="KM107:MX107" si="1328">SUMPRODUCT(JJ$57:KM$57,$N$94:$AQ$94)</f>
        <v>78.780461471394659</v>
      </c>
      <c r="KN107" s="150">
        <f t="shared" si="1328"/>
        <v>80.399330678331623</v>
      </c>
      <c r="KO107" s="150">
        <f t="shared" si="1328"/>
        <v>81.894259931054705</v>
      </c>
      <c r="KP107" s="150">
        <f t="shared" si="1328"/>
        <v>83.222080965298318</v>
      </c>
      <c r="KQ107" s="150">
        <f t="shared" si="1328"/>
        <v>84.375697829123638</v>
      </c>
      <c r="KR107" s="150">
        <f t="shared" si="1328"/>
        <v>85.354339453079746</v>
      </c>
      <c r="KS107" s="150">
        <f t="shared" si="1328"/>
        <v>86.203628972037933</v>
      </c>
      <c r="KT107" s="150">
        <f t="shared" si="1328"/>
        <v>86.921849412546749</v>
      </c>
      <c r="KU107" s="150">
        <f t="shared" si="1328"/>
        <v>87.613415288934362</v>
      </c>
      <c r="KV107" s="150">
        <f t="shared" si="1328"/>
        <v>88.350461308279733</v>
      </c>
      <c r="KW107" s="150">
        <f t="shared" si="1328"/>
        <v>88.989542847949565</v>
      </c>
      <c r="KX107" s="150">
        <f t="shared" si="1328"/>
        <v>89.544422341101225</v>
      </c>
      <c r="KY107" s="150">
        <f t="shared" si="1328"/>
        <v>90.303537671596047</v>
      </c>
      <c r="KZ107" s="150">
        <f t="shared" si="1328"/>
        <v>91.103780823087348</v>
      </c>
      <c r="LA107" s="150">
        <f t="shared" si="1328"/>
        <v>91.712477576731217</v>
      </c>
      <c r="LB107" s="150">
        <f t="shared" si="1328"/>
        <v>92.318376746245306</v>
      </c>
      <c r="LC107" s="150">
        <f t="shared" si="1328"/>
        <v>92.95887503360332</v>
      </c>
      <c r="LD107" s="150">
        <f t="shared" si="1328"/>
        <v>93.185457063069222</v>
      </c>
      <c r="LE107" s="150">
        <f t="shared" si="1328"/>
        <v>93.332010866829933</v>
      </c>
      <c r="LF107" s="150">
        <f t="shared" si="1328"/>
        <v>93.798332814683675</v>
      </c>
      <c r="LG107" s="150">
        <f t="shared" si="1328"/>
        <v>94.500456750603533</v>
      </c>
      <c r="LH107" s="150">
        <f t="shared" si="1328"/>
        <v>95.16997270061988</v>
      </c>
      <c r="LI107" s="150">
        <f t="shared" si="1328"/>
        <v>95.937642989857622</v>
      </c>
      <c r="LJ107" s="150">
        <f t="shared" si="1328"/>
        <v>96.794493823250619</v>
      </c>
      <c r="LK107" s="150">
        <f t="shared" si="1328"/>
        <v>97.310439800985179</v>
      </c>
      <c r="LL107" s="150">
        <f t="shared" si="1328"/>
        <v>97.820449899289812</v>
      </c>
      <c r="LM107" s="150">
        <f t="shared" si="1328"/>
        <v>98.732106504995528</v>
      </c>
      <c r="LN107" s="150">
        <f t="shared" si="1328"/>
        <v>100.25981807214767</v>
      </c>
      <c r="LO107" s="150">
        <f t="shared" si="1328"/>
        <v>101.34959445758246</v>
      </c>
      <c r="LP107" s="150">
        <f t="shared" si="1328"/>
        <v>102.26486538956281</v>
      </c>
      <c r="LQ107" s="150">
        <f t="shared" si="1328"/>
        <v>103.08559311290074</v>
      </c>
      <c r="LR107" s="150">
        <f t="shared" si="1328"/>
        <v>103.26964772343112</v>
      </c>
      <c r="LS107" s="150">
        <f t="shared" si="1328"/>
        <v>103.32572886444918</v>
      </c>
      <c r="LT107" s="150">
        <f t="shared" si="1328"/>
        <v>103.66126161573597</v>
      </c>
      <c r="LU107" s="150">
        <f t="shared" si="1328"/>
        <v>103.85196302086008</v>
      </c>
      <c r="LV107" s="150">
        <f t="shared" si="1328"/>
        <v>104.29211170193696</v>
      </c>
      <c r="LW107" s="150">
        <f t="shared" si="1328"/>
        <v>104.86318989698168</v>
      </c>
      <c r="LX107" s="150">
        <f t="shared" si="1328"/>
        <v>105.54114395034269</v>
      </c>
      <c r="LY107" s="150">
        <f t="shared" si="1328"/>
        <v>106.21962025792347</v>
      </c>
      <c r="LZ107" s="150">
        <f t="shared" si="1328"/>
        <v>106.93631045959836</v>
      </c>
      <c r="MA107" s="150">
        <f t="shared" si="1328"/>
        <v>107.68864902307887</v>
      </c>
      <c r="MB107" s="150">
        <f t="shared" si="1328"/>
        <v>108.45296729492365</v>
      </c>
      <c r="MC107" s="150">
        <f t="shared" si="1328"/>
        <v>109.15215868024067</v>
      </c>
      <c r="MD107" s="150">
        <f t="shared" si="1328"/>
        <v>109.73618745308593</v>
      </c>
      <c r="ME107" s="150">
        <f t="shared" si="1328"/>
        <v>110.16703559225694</v>
      </c>
      <c r="MF107" s="150">
        <f t="shared" si="1328"/>
        <v>110.41983269736116</v>
      </c>
      <c r="MG107" s="150">
        <f t="shared" si="1328"/>
        <v>110.56992937047212</v>
      </c>
      <c r="MH107" s="150">
        <f t="shared" si="1328"/>
        <v>110.66303654471098</v>
      </c>
      <c r="MI107" s="150">
        <f t="shared" si="1328"/>
        <v>110.82398290956087</v>
      </c>
      <c r="MJ107" s="150">
        <f t="shared" si="1328"/>
        <v>111.0393299760771</v>
      </c>
      <c r="MK107" s="150">
        <f t="shared" si="1328"/>
        <v>111.26635378677632</v>
      </c>
      <c r="ML107" s="150">
        <f t="shared" si="1328"/>
        <v>111.45418243639517</v>
      </c>
      <c r="MM107" s="150">
        <f t="shared" si="1328"/>
        <v>111.54502066546486</v>
      </c>
      <c r="MN107" s="150">
        <f t="shared" si="1328"/>
        <v>111.61198261352575</v>
      </c>
      <c r="MO107" s="150">
        <f t="shared" si="1328"/>
        <v>111.65994463464024</v>
      </c>
      <c r="MP107" s="150">
        <f t="shared" si="1328"/>
        <v>111.79310099256094</v>
      </c>
      <c r="MQ107" s="150">
        <f t="shared" si="1328"/>
        <v>111.9578786762811</v>
      </c>
      <c r="MR107" s="150">
        <f t="shared" si="1328"/>
        <v>112.07104547858715</v>
      </c>
      <c r="MS107" s="150">
        <f t="shared" si="1328"/>
        <v>111.94849852918087</v>
      </c>
      <c r="MT107" s="150">
        <f t="shared" si="1328"/>
        <v>111.61647966601109</v>
      </c>
      <c r="MU107" s="150">
        <f t="shared" si="1328"/>
        <v>111.19663248019589</v>
      </c>
      <c r="MV107" s="150">
        <f t="shared" si="1328"/>
        <v>110.73534766481222</v>
      </c>
      <c r="MW107" s="150">
        <f t="shared" si="1328"/>
        <v>110.34967199929071</v>
      </c>
      <c r="MX107" s="150">
        <f t="shared" si="1328"/>
        <v>110.19238866191512</v>
      </c>
      <c r="MY107" s="150">
        <f t="shared" ref="MY107:NO107" si="1329">SUMPRODUCT(LV$57:MY$57,$N$94:$AQ$94)</f>
        <v>110.17187557894086</v>
      </c>
      <c r="MZ107" s="150">
        <f t="shared" si="1329"/>
        <v>110.34263946456774</v>
      </c>
      <c r="NA107" s="150">
        <f t="shared" si="1329"/>
        <v>110.63658814101981</v>
      </c>
      <c r="NB107" s="150">
        <f t="shared" si="1329"/>
        <v>111.02138335604022</v>
      </c>
      <c r="NC107" s="150">
        <f t="shared" si="1329"/>
        <v>111.45155357021436</v>
      </c>
      <c r="ND107" s="150">
        <f t="shared" si="1329"/>
        <v>111.92006467744476</v>
      </c>
      <c r="NE107" s="150">
        <f t="shared" si="1329"/>
        <v>112.40318732672223</v>
      </c>
      <c r="NF107" s="150">
        <f t="shared" si="1329"/>
        <v>112.86703194989146</v>
      </c>
      <c r="NG107" s="150">
        <f t="shared" si="1329"/>
        <v>113.2927444553283</v>
      </c>
      <c r="NH107" s="150">
        <f t="shared" si="1329"/>
        <v>113.68249543469248</v>
      </c>
      <c r="NI107" s="150">
        <f t="shared" si="1329"/>
        <v>114.04293565163917</v>
      </c>
      <c r="NJ107" s="150">
        <f t="shared" si="1329"/>
        <v>114.3797812975931</v>
      </c>
      <c r="NK107" s="150">
        <f t="shared" si="1329"/>
        <v>114.71904596904727</v>
      </c>
      <c r="NL107" s="150">
        <f t="shared" si="1329"/>
        <v>115.05843993753994</v>
      </c>
      <c r="NM107" s="150">
        <f t="shared" si="1329"/>
        <v>115.38546669475481</v>
      </c>
      <c r="NN107" s="150">
        <f t="shared" si="1329"/>
        <v>115.68327748318569</v>
      </c>
      <c r="NO107" s="151">
        <f t="shared" si="1329"/>
        <v>115.94944948678462</v>
      </c>
      <c r="NP107" s="147"/>
      <c r="NQ107" s="147"/>
    </row>
    <row r="108" spans="1:381" s="152" customFormat="1" x14ac:dyDescent="0.2">
      <c r="A108" s="147"/>
      <c r="B108" s="147"/>
      <c r="C108" s="147" t="s">
        <v>187</v>
      </c>
      <c r="D108" s="147"/>
      <c r="E108" s="147" t="s">
        <v>156</v>
      </c>
      <c r="F108" s="147"/>
      <c r="G108" s="147" t="s">
        <v>0</v>
      </c>
      <c r="H108" s="147"/>
      <c r="I108" s="147"/>
      <c r="J108" s="147"/>
      <c r="K108" s="148">
        <f t="shared" si="1293"/>
        <v>230176.92308021939</v>
      </c>
      <c r="L108" s="147"/>
      <c r="M108" s="147"/>
      <c r="N108" s="149">
        <f>$N$57*$AQ$95</f>
        <v>0</v>
      </c>
      <c r="O108" s="150">
        <f>SUMPRODUCT($N$57:O$57,$AP$95:$AQ$95)</f>
        <v>0.64240610236730245</v>
      </c>
      <c r="P108" s="150">
        <f>SUMPRODUCT($N$57:P$57,$AO$95:$AQ$95)</f>
        <v>2.773483948209297</v>
      </c>
      <c r="Q108" s="150">
        <f>SUMPRODUCT($N$57:Q$57,$AN$95:$AQ$95)</f>
        <v>12.38612519978747</v>
      </c>
      <c r="R108" s="150">
        <f>SUMPRODUCT($N$57:R$57,$AM$95:$AQ$95)</f>
        <v>18.839354122414537</v>
      </c>
      <c r="S108" s="150">
        <f>SUMPRODUCT($N$57:S$57,$AL$95:$AQ$95)</f>
        <v>29.673526427961249</v>
      </c>
      <c r="T108" s="150">
        <f>SUMPRODUCT($N$57:T$57,$AK$95:$AQ$95)</f>
        <v>41.951322423603756</v>
      </c>
      <c r="U108" s="150">
        <f>SUMPRODUCT($N$57:U$57,$AJ$95:$AQ$95)</f>
        <v>49.948141884018149</v>
      </c>
      <c r="V108" s="150">
        <f>SUMPRODUCT($N$57:V$57,$AI$95:$AQ$95)</f>
        <v>60.377573525293663</v>
      </c>
      <c r="W108" s="150">
        <f>SUMPRODUCT($N$57:W$57,$AH$95:$AQ$95)</f>
        <v>84.222571495293678</v>
      </c>
      <c r="X108" s="150">
        <f>SUMPRODUCT($N$57:X$57,$AG$95:$AQ$95)</f>
        <v>104.60435571048765</v>
      </c>
      <c r="Y108" s="150">
        <f>SUMPRODUCT($N$57:Y$57,$AF$95:$AQ$95)</f>
        <v>117.95155854607242</v>
      </c>
      <c r="Z108" s="150">
        <f>SUMPRODUCT($N$57:Z$57,$AE$95:$AQ$95)</f>
        <v>156.48896004262377</v>
      </c>
      <c r="AA108" s="150">
        <f>SUMPRODUCT($N$57:AA$57,$AD$95:$AQ$95)</f>
        <v>204.71217167290848</v>
      </c>
      <c r="AB108" s="150">
        <f>SUMPRODUCT($N$57:AB$57,$AC$95:$AQ$95)</f>
        <v>232.93129569618998</v>
      </c>
      <c r="AC108" s="150">
        <f>SUMPRODUCT($N$57:AC$57,$AB$95:$AQ$95)</f>
        <v>260.02512571735082</v>
      </c>
      <c r="AD108" s="150">
        <f>SUMPRODUCT($N$57:AD$57,$AA$95:$AQ$95)</f>
        <v>294.33345018737742</v>
      </c>
      <c r="AE108" s="150">
        <f>SUMPRODUCT($N$57:AE$57,$Z$95:$AQ$95)</f>
        <v>279.285935785155</v>
      </c>
      <c r="AF108" s="150">
        <f>SUMPRODUCT($N$57:AF$57,$Y$95:$AQ$95)</f>
        <v>244.62211746291695</v>
      </c>
      <c r="AG108" s="150">
        <f>SUMPRODUCT($N$57:AG$57,$X$95:$AQ$95)</f>
        <v>235.76206762095842</v>
      </c>
      <c r="AH108" s="150">
        <f>SUMPRODUCT($N$57:AH$57,$W$95:$AQ$95)</f>
        <v>248.76852172765845</v>
      </c>
      <c r="AI108" s="150">
        <f>SUMPRODUCT($N$57:AI$57,$V$95:$AQ$95)</f>
        <v>253.58580459182502</v>
      </c>
      <c r="AJ108" s="150">
        <f>SUMPRODUCT($N$57:AJ$57,$U$95:$AQ$95)</f>
        <v>265.01145237779144</v>
      </c>
      <c r="AK108" s="150">
        <f>SUMPRODUCT($N$57:AK$57,$T$95:$AQ$95)</f>
        <v>287.82659839451543</v>
      </c>
      <c r="AL108" s="150">
        <f>SUMPRODUCT($N$57:AL$57,$S$95:$AQ$95)</f>
        <v>268.28410997439067</v>
      </c>
      <c r="AM108" s="150">
        <f>SUMPRODUCT($N$57:AM$57,$R$95:$AQ$95)</f>
        <v>238.35080920112205</v>
      </c>
      <c r="AN108" s="150">
        <f>SUMPRODUCT($N$57:AN$57,$Q$95:$AQ$95)</f>
        <v>247.18655115808471</v>
      </c>
      <c r="AO108" s="150">
        <f>SUMPRODUCT($N$57:AO$57,$P$95:$AQ$95)</f>
        <v>334.52442295742742</v>
      </c>
      <c r="AP108" s="150">
        <f>SUMPRODUCT($N$57:AP$57,$O$95:$AQ$95)</f>
        <v>381.29012412823255</v>
      </c>
      <c r="AQ108" s="150">
        <f t="shared" ref="AQ108:DB108" si="1330">SUMPRODUCT(N$57:AQ$57,$N$95:$AQ$95)</f>
        <v>413.11168814550956</v>
      </c>
      <c r="AR108" s="150">
        <f t="shared" si="1330"/>
        <v>442.25746508513146</v>
      </c>
      <c r="AS108" s="150">
        <f t="shared" si="1330"/>
        <v>397.69431705624476</v>
      </c>
      <c r="AT108" s="150">
        <f t="shared" si="1330"/>
        <v>328.50636551726711</v>
      </c>
      <c r="AU108" s="150">
        <f t="shared" si="1330"/>
        <v>286.32173580380925</v>
      </c>
      <c r="AV108" s="150">
        <f t="shared" si="1330"/>
        <v>222.33146428758747</v>
      </c>
      <c r="AW108" s="150">
        <f t="shared" si="1330"/>
        <v>181.27759472049226</v>
      </c>
      <c r="AX108" s="150">
        <f t="shared" si="1330"/>
        <v>153.38140887147853</v>
      </c>
      <c r="AY108" s="150">
        <f t="shared" si="1330"/>
        <v>138.90937685222687</v>
      </c>
      <c r="AZ108" s="150">
        <f t="shared" si="1330"/>
        <v>124.17911452847946</v>
      </c>
      <c r="BA108" s="150">
        <f t="shared" si="1330"/>
        <v>114.34940306570746</v>
      </c>
      <c r="BB108" s="150">
        <f t="shared" si="1330"/>
        <v>115.46741759090857</v>
      </c>
      <c r="BC108" s="150">
        <f t="shared" si="1330"/>
        <v>126.34360935413555</v>
      </c>
      <c r="BD108" s="150">
        <f t="shared" si="1330"/>
        <v>136.5219966740116</v>
      </c>
      <c r="BE108" s="150">
        <f t="shared" si="1330"/>
        <v>148.48942273645665</v>
      </c>
      <c r="BF108" s="150">
        <f t="shared" si="1330"/>
        <v>162.41048552248392</v>
      </c>
      <c r="BG108" s="150">
        <f t="shared" si="1330"/>
        <v>167.55468658778739</v>
      </c>
      <c r="BH108" s="150">
        <f t="shared" si="1330"/>
        <v>169.94225389366287</v>
      </c>
      <c r="BI108" s="150">
        <f t="shared" si="1330"/>
        <v>177.92999728790696</v>
      </c>
      <c r="BJ108" s="150">
        <f t="shared" si="1330"/>
        <v>192.152922373031</v>
      </c>
      <c r="BK108" s="150">
        <f t="shared" si="1330"/>
        <v>203.46052649532891</v>
      </c>
      <c r="BL108" s="150">
        <f t="shared" si="1330"/>
        <v>214.13457095704118</v>
      </c>
      <c r="BM108" s="150">
        <f t="shared" si="1330"/>
        <v>226.71871334575815</v>
      </c>
      <c r="BN108" s="150">
        <f t="shared" si="1330"/>
        <v>230.46223945653455</v>
      </c>
      <c r="BO108" s="150">
        <f t="shared" si="1330"/>
        <v>233.61886355819274</v>
      </c>
      <c r="BP108" s="150">
        <f t="shared" si="1330"/>
        <v>242.67405733463099</v>
      </c>
      <c r="BQ108" s="150">
        <f t="shared" si="1330"/>
        <v>259.22193523826093</v>
      </c>
      <c r="BR108" s="150">
        <f t="shared" si="1330"/>
        <v>272.53359999320838</v>
      </c>
      <c r="BS108" s="150">
        <f t="shared" si="1330"/>
        <v>284.05740903932883</v>
      </c>
      <c r="BT108" s="150">
        <f t="shared" si="1330"/>
        <v>298.54427045704313</v>
      </c>
      <c r="BU108" s="150">
        <f t="shared" si="1330"/>
        <v>304.03166006827155</v>
      </c>
      <c r="BV108" s="150">
        <f t="shared" si="1330"/>
        <v>305.67896153612691</v>
      </c>
      <c r="BW108" s="150">
        <f t="shared" si="1330"/>
        <v>308.49773057054438</v>
      </c>
      <c r="BX108" s="150">
        <f t="shared" si="1330"/>
        <v>303.38586058713094</v>
      </c>
      <c r="BY108" s="150">
        <f t="shared" si="1330"/>
        <v>299.09276837773683</v>
      </c>
      <c r="BZ108" s="150">
        <f t="shared" si="1330"/>
        <v>294.1909504037169</v>
      </c>
      <c r="CA108" s="150">
        <f t="shared" si="1330"/>
        <v>291.08534059968554</v>
      </c>
      <c r="CB108" s="150">
        <f t="shared" si="1330"/>
        <v>288.99771093446543</v>
      </c>
      <c r="CC108" s="150">
        <f t="shared" si="1330"/>
        <v>287.05015009216277</v>
      </c>
      <c r="CD108" s="150">
        <f t="shared" si="1330"/>
        <v>285.80810033539785</v>
      </c>
      <c r="CE108" s="150">
        <f t="shared" si="1330"/>
        <v>286.18751864399513</v>
      </c>
      <c r="CF108" s="150">
        <f t="shared" si="1330"/>
        <v>286.84175521373271</v>
      </c>
      <c r="CG108" s="150">
        <f t="shared" si="1330"/>
        <v>287.95147170269695</v>
      </c>
      <c r="CH108" s="150">
        <f t="shared" si="1330"/>
        <v>291.23563100581077</v>
      </c>
      <c r="CI108" s="150">
        <f t="shared" si="1330"/>
        <v>295.36060259237524</v>
      </c>
      <c r="CJ108" s="150">
        <f t="shared" si="1330"/>
        <v>298.92122238528981</v>
      </c>
      <c r="CK108" s="150">
        <f t="shared" si="1330"/>
        <v>302.12760468577954</v>
      </c>
      <c r="CL108" s="150">
        <f t="shared" si="1330"/>
        <v>305.96887322332248</v>
      </c>
      <c r="CM108" s="150">
        <f t="shared" si="1330"/>
        <v>307.36938273557757</v>
      </c>
      <c r="CN108" s="150">
        <f t="shared" si="1330"/>
        <v>306.88883057052828</v>
      </c>
      <c r="CO108" s="150">
        <f t="shared" si="1330"/>
        <v>306.4764173274479</v>
      </c>
      <c r="CP108" s="150">
        <f t="shared" si="1330"/>
        <v>304.79038653475214</v>
      </c>
      <c r="CQ108" s="150">
        <f t="shared" si="1330"/>
        <v>302.85041160162046</v>
      </c>
      <c r="CR108" s="150">
        <f t="shared" si="1330"/>
        <v>302.23575200863024</v>
      </c>
      <c r="CS108" s="150">
        <f t="shared" si="1330"/>
        <v>303.3086975704</v>
      </c>
      <c r="CT108" s="150">
        <f t="shared" si="1330"/>
        <v>305.37319146168079</v>
      </c>
      <c r="CU108" s="150">
        <f t="shared" si="1330"/>
        <v>308.99179262332063</v>
      </c>
      <c r="CV108" s="150">
        <f t="shared" si="1330"/>
        <v>313.93241886578346</v>
      </c>
      <c r="CW108" s="150">
        <f t="shared" si="1330"/>
        <v>318.50560549617092</v>
      </c>
      <c r="CX108" s="150">
        <f t="shared" si="1330"/>
        <v>322.95365862153938</v>
      </c>
      <c r="CY108" s="150">
        <f t="shared" si="1330"/>
        <v>327.83283541041976</v>
      </c>
      <c r="CZ108" s="150">
        <f t="shared" si="1330"/>
        <v>333.194094186413</v>
      </c>
      <c r="DA108" s="150">
        <f t="shared" si="1330"/>
        <v>337.64038062791474</v>
      </c>
      <c r="DB108" s="150">
        <f t="shared" si="1330"/>
        <v>341.33089709961826</v>
      </c>
      <c r="DC108" s="150">
        <f t="shared" ref="DC108:FN108" si="1331">SUMPRODUCT(BZ$57:DC$57,$N$95:$AQ$95)</f>
        <v>344.4088252447242</v>
      </c>
      <c r="DD108" s="150">
        <f t="shared" si="1331"/>
        <v>347.26947077342078</v>
      </c>
      <c r="DE108" s="150">
        <f t="shared" si="1331"/>
        <v>350.24178646871053</v>
      </c>
      <c r="DF108" s="150">
        <f t="shared" si="1331"/>
        <v>353.45953856707314</v>
      </c>
      <c r="DG108" s="150">
        <f t="shared" si="1331"/>
        <v>357.04909018394727</v>
      </c>
      <c r="DH108" s="150">
        <f t="shared" si="1331"/>
        <v>360.24505596632417</v>
      </c>
      <c r="DI108" s="150">
        <f t="shared" si="1331"/>
        <v>363.18349117994217</v>
      </c>
      <c r="DJ108" s="150">
        <f t="shared" si="1331"/>
        <v>366.27197831713801</v>
      </c>
      <c r="DK108" s="150">
        <f t="shared" si="1331"/>
        <v>369.19504021565484</v>
      </c>
      <c r="DL108" s="150">
        <f t="shared" si="1331"/>
        <v>372.12524041966765</v>
      </c>
      <c r="DM108" s="150">
        <f t="shared" si="1331"/>
        <v>375.01751792437688</v>
      </c>
      <c r="DN108" s="150">
        <f t="shared" si="1331"/>
        <v>377.36712795412882</v>
      </c>
      <c r="DO108" s="150">
        <f t="shared" si="1331"/>
        <v>378.36945206865147</v>
      </c>
      <c r="DP108" s="150">
        <f t="shared" si="1331"/>
        <v>378.32650953442447</v>
      </c>
      <c r="DQ108" s="150">
        <f t="shared" si="1331"/>
        <v>377.65467496437759</v>
      </c>
      <c r="DR108" s="150">
        <f t="shared" si="1331"/>
        <v>376.23966270415235</v>
      </c>
      <c r="DS108" s="150">
        <f t="shared" si="1331"/>
        <v>374.9649668435697</v>
      </c>
      <c r="DT108" s="150">
        <f t="shared" si="1331"/>
        <v>374.27278833225603</v>
      </c>
      <c r="DU108" s="150">
        <f t="shared" si="1331"/>
        <v>374.45122165834277</v>
      </c>
      <c r="DV108" s="150">
        <f t="shared" si="1331"/>
        <v>374.97600062621427</v>
      </c>
      <c r="DW108" s="150">
        <f t="shared" si="1331"/>
        <v>375.94532256069846</v>
      </c>
      <c r="DX108" s="150">
        <f t="shared" si="1331"/>
        <v>377.45275779762028</v>
      </c>
      <c r="DY108" s="150">
        <f t="shared" si="1331"/>
        <v>378.92593899484649</v>
      </c>
      <c r="DZ108" s="150">
        <f t="shared" si="1331"/>
        <v>380.66211414370986</v>
      </c>
      <c r="EA108" s="150">
        <f t="shared" si="1331"/>
        <v>382.8455444878619</v>
      </c>
      <c r="EB108" s="150">
        <f t="shared" si="1331"/>
        <v>385.46822351883753</v>
      </c>
      <c r="EC108" s="150">
        <f t="shared" si="1331"/>
        <v>387.92587969801082</v>
      </c>
      <c r="ED108" s="150">
        <f t="shared" si="1331"/>
        <v>390.19033316221578</v>
      </c>
      <c r="EE108" s="150">
        <f t="shared" si="1331"/>
        <v>392.26421143619876</v>
      </c>
      <c r="EF108" s="150">
        <f t="shared" si="1331"/>
        <v>393.63947293173021</v>
      </c>
      <c r="EG108" s="150">
        <f t="shared" si="1331"/>
        <v>394.66801761409153</v>
      </c>
      <c r="EH108" s="150">
        <f t="shared" si="1331"/>
        <v>395.41026391188825</v>
      </c>
      <c r="EI108" s="150">
        <f t="shared" si="1331"/>
        <v>396.40349519117382</v>
      </c>
      <c r="EJ108" s="150">
        <f t="shared" si="1331"/>
        <v>397.45781964689547</v>
      </c>
      <c r="EK108" s="150">
        <f t="shared" si="1331"/>
        <v>398.55619119055393</v>
      </c>
      <c r="EL108" s="150">
        <f t="shared" si="1331"/>
        <v>399.71611561715036</v>
      </c>
      <c r="EM108" s="150">
        <f t="shared" si="1331"/>
        <v>400.76323601031771</v>
      </c>
      <c r="EN108" s="150">
        <f t="shared" si="1331"/>
        <v>401.8345101246457</v>
      </c>
      <c r="EO108" s="150">
        <f t="shared" si="1331"/>
        <v>402.98583679737493</v>
      </c>
      <c r="EP108" s="150">
        <f t="shared" si="1331"/>
        <v>404.42654561377901</v>
      </c>
      <c r="EQ108" s="150">
        <f t="shared" si="1331"/>
        <v>405.88783769992091</v>
      </c>
      <c r="ER108" s="150">
        <f t="shared" si="1331"/>
        <v>407.19764679191263</v>
      </c>
      <c r="ES108" s="150">
        <f t="shared" si="1331"/>
        <v>407.88787818406996</v>
      </c>
      <c r="ET108" s="150">
        <f t="shared" si="1331"/>
        <v>407.93753301734324</v>
      </c>
      <c r="EU108" s="150">
        <f t="shared" si="1331"/>
        <v>407.69325936700795</v>
      </c>
      <c r="EV108" s="150">
        <f t="shared" si="1331"/>
        <v>407.53839165941838</v>
      </c>
      <c r="EW108" s="150">
        <f t="shared" si="1331"/>
        <v>407.85172010644249</v>
      </c>
      <c r="EX108" s="150">
        <f t="shared" si="1331"/>
        <v>408.35326490843244</v>
      </c>
      <c r="EY108" s="150">
        <f t="shared" si="1331"/>
        <v>409.25300706577849</v>
      </c>
      <c r="EZ108" s="150">
        <f t="shared" si="1331"/>
        <v>410.73584023952998</v>
      </c>
      <c r="FA108" s="150">
        <f t="shared" si="1331"/>
        <v>412.18930009471308</v>
      </c>
      <c r="FB108" s="150">
        <f t="shared" si="1331"/>
        <v>414.00132216858947</v>
      </c>
      <c r="FC108" s="150">
        <f t="shared" si="1331"/>
        <v>416.36168332167006</v>
      </c>
      <c r="FD108" s="150">
        <f t="shared" si="1331"/>
        <v>419.34649869531313</v>
      </c>
      <c r="FE108" s="150">
        <f t="shared" si="1331"/>
        <v>422.67425271815716</v>
      </c>
      <c r="FF108" s="150">
        <f t="shared" si="1331"/>
        <v>426.40691894070864</v>
      </c>
      <c r="FG108" s="150">
        <f t="shared" si="1331"/>
        <v>430.41278973118108</v>
      </c>
      <c r="FH108" s="150">
        <f t="shared" si="1331"/>
        <v>434.56772088581721</v>
      </c>
      <c r="FI108" s="150">
        <f t="shared" si="1331"/>
        <v>439.43208139255518</v>
      </c>
      <c r="FJ108" s="150">
        <f t="shared" si="1331"/>
        <v>444.94923416517321</v>
      </c>
      <c r="FK108" s="150">
        <f t="shared" si="1331"/>
        <v>451.15228372133902</v>
      </c>
      <c r="FL108" s="150">
        <f t="shared" si="1331"/>
        <v>457.59977479131413</v>
      </c>
      <c r="FM108" s="150">
        <f t="shared" si="1331"/>
        <v>463.77467432756782</v>
      </c>
      <c r="FN108" s="150">
        <f t="shared" si="1331"/>
        <v>469.40995736259509</v>
      </c>
      <c r="FO108" s="150">
        <f t="shared" ref="FO108:HZ108" si="1332">SUMPRODUCT(EL$57:FO$57,$N$95:$AQ$95)</f>
        <v>474.6838825087944</v>
      </c>
      <c r="FP108" s="150">
        <f t="shared" si="1332"/>
        <v>480.24896325472804</v>
      </c>
      <c r="FQ108" s="150">
        <f t="shared" si="1332"/>
        <v>486.15144514227626</v>
      </c>
      <c r="FR108" s="150">
        <f t="shared" si="1332"/>
        <v>492.5369521470393</v>
      </c>
      <c r="FS108" s="150">
        <f t="shared" si="1332"/>
        <v>499.2960434441656</v>
      </c>
      <c r="FT108" s="150">
        <f t="shared" si="1332"/>
        <v>505.72028682998155</v>
      </c>
      <c r="FU108" s="150">
        <f t="shared" si="1332"/>
        <v>511.64021748260546</v>
      </c>
      <c r="FV108" s="150">
        <f t="shared" si="1332"/>
        <v>517.4369298291092</v>
      </c>
      <c r="FW108" s="150">
        <f t="shared" si="1332"/>
        <v>524.76115495172633</v>
      </c>
      <c r="FX108" s="150">
        <f t="shared" si="1332"/>
        <v>533.06059613071591</v>
      </c>
      <c r="FY108" s="150">
        <f t="shared" si="1332"/>
        <v>542.10022100752508</v>
      </c>
      <c r="FZ108" s="150">
        <f t="shared" si="1332"/>
        <v>551.55211815453754</v>
      </c>
      <c r="GA108" s="150">
        <f t="shared" si="1332"/>
        <v>560.18720558781263</v>
      </c>
      <c r="GB108" s="150">
        <f t="shared" si="1332"/>
        <v>567.6725770582301</v>
      </c>
      <c r="GC108" s="150">
        <f t="shared" si="1332"/>
        <v>574.13830359075939</v>
      </c>
      <c r="GD108" s="150">
        <f t="shared" si="1332"/>
        <v>579.24279510264546</v>
      </c>
      <c r="GE108" s="150">
        <f t="shared" si="1332"/>
        <v>583.67331752855989</v>
      </c>
      <c r="GF108" s="150">
        <f t="shared" si="1332"/>
        <v>587.55013307482852</v>
      </c>
      <c r="GG108" s="150">
        <f t="shared" si="1332"/>
        <v>590.78461418892243</v>
      </c>
      <c r="GH108" s="150">
        <f t="shared" si="1332"/>
        <v>593.57786020542244</v>
      </c>
      <c r="GI108" s="150">
        <f t="shared" si="1332"/>
        <v>596.02077960840859</v>
      </c>
      <c r="GJ108" s="150">
        <f t="shared" si="1332"/>
        <v>597.65699427964512</v>
      </c>
      <c r="GK108" s="150">
        <f t="shared" si="1332"/>
        <v>598.95170148263389</v>
      </c>
      <c r="GL108" s="150">
        <f t="shared" si="1332"/>
        <v>600.24512556091906</v>
      </c>
      <c r="GM108" s="150">
        <f t="shared" si="1332"/>
        <v>600.93324130735721</v>
      </c>
      <c r="GN108" s="150">
        <f t="shared" si="1332"/>
        <v>600.52236314340428</v>
      </c>
      <c r="GO108" s="150">
        <f t="shared" si="1332"/>
        <v>599.45268435291871</v>
      </c>
      <c r="GP108" s="150">
        <f t="shared" si="1332"/>
        <v>597.80816833594838</v>
      </c>
      <c r="GQ108" s="150">
        <f t="shared" si="1332"/>
        <v>595.16097938838152</v>
      </c>
      <c r="GR108" s="150">
        <f t="shared" si="1332"/>
        <v>593.07930354486086</v>
      </c>
      <c r="GS108" s="150">
        <f t="shared" si="1332"/>
        <v>592.23074998020434</v>
      </c>
      <c r="GT108" s="150">
        <f t="shared" si="1332"/>
        <v>591.98221585018916</v>
      </c>
      <c r="GU108" s="150">
        <f t="shared" si="1332"/>
        <v>591.52386322945358</v>
      </c>
      <c r="GV108" s="150">
        <f t="shared" si="1332"/>
        <v>591.00443745382722</v>
      </c>
      <c r="GW108" s="150">
        <f t="shared" si="1332"/>
        <v>590.310467441377</v>
      </c>
      <c r="GX108" s="150">
        <f t="shared" si="1332"/>
        <v>588.9262535509863</v>
      </c>
      <c r="GY108" s="150">
        <f t="shared" si="1332"/>
        <v>588.24918929247951</v>
      </c>
      <c r="GZ108" s="150">
        <f t="shared" si="1332"/>
        <v>588.69377420503224</v>
      </c>
      <c r="HA108" s="150">
        <f t="shared" si="1332"/>
        <v>589.30226056145898</v>
      </c>
      <c r="HB108" s="150">
        <f t="shared" si="1332"/>
        <v>587.94253771649289</v>
      </c>
      <c r="HC108" s="150">
        <f t="shared" si="1332"/>
        <v>585.89887113444979</v>
      </c>
      <c r="HD108" s="150">
        <f t="shared" si="1332"/>
        <v>583.34809960240932</v>
      </c>
      <c r="HE108" s="150">
        <f t="shared" si="1332"/>
        <v>580.23515431436886</v>
      </c>
      <c r="HF108" s="150">
        <f t="shared" si="1332"/>
        <v>578.40940724080167</v>
      </c>
      <c r="HG108" s="150">
        <f t="shared" si="1332"/>
        <v>578.63705490835321</v>
      </c>
      <c r="HH108" s="150">
        <f t="shared" si="1332"/>
        <v>580.27384244412212</v>
      </c>
      <c r="HI108" s="150">
        <f t="shared" si="1332"/>
        <v>584.08068532160564</v>
      </c>
      <c r="HJ108" s="150">
        <f t="shared" si="1332"/>
        <v>589.29982625519062</v>
      </c>
      <c r="HK108" s="150">
        <f t="shared" si="1332"/>
        <v>595.24762596933181</v>
      </c>
      <c r="HL108" s="150">
        <f t="shared" si="1332"/>
        <v>602.75412598336573</v>
      </c>
      <c r="HM108" s="150">
        <f t="shared" si="1332"/>
        <v>612.47381853784339</v>
      </c>
      <c r="HN108" s="150">
        <f t="shared" si="1332"/>
        <v>622.85134667764987</v>
      </c>
      <c r="HO108" s="150">
        <f t="shared" si="1332"/>
        <v>633.72916804484942</v>
      </c>
      <c r="HP108" s="150">
        <f t="shared" si="1332"/>
        <v>645.31263217675792</v>
      </c>
      <c r="HQ108" s="150">
        <f t="shared" si="1332"/>
        <v>654.04077330411565</v>
      </c>
      <c r="HR108" s="150">
        <f t="shared" si="1332"/>
        <v>658.47501093232722</v>
      </c>
      <c r="HS108" s="150">
        <f t="shared" si="1332"/>
        <v>660.52524586323386</v>
      </c>
      <c r="HT108" s="150">
        <f t="shared" si="1332"/>
        <v>661.78750322346332</v>
      </c>
      <c r="HU108" s="150">
        <f t="shared" si="1332"/>
        <v>661.63824042459453</v>
      </c>
      <c r="HV108" s="150">
        <f t="shared" si="1332"/>
        <v>662.78405242762744</v>
      </c>
      <c r="HW108" s="150">
        <f t="shared" si="1332"/>
        <v>666.41640668206776</v>
      </c>
      <c r="HX108" s="150">
        <f t="shared" si="1332"/>
        <v>669.26752445733302</v>
      </c>
      <c r="HY108" s="150">
        <f t="shared" si="1332"/>
        <v>669.7697513937303</v>
      </c>
      <c r="HZ108" s="150">
        <f t="shared" si="1332"/>
        <v>670.05830420654627</v>
      </c>
      <c r="IA108" s="150">
        <f t="shared" ref="IA108:KL108" si="1333">SUMPRODUCT(GX$57:IA$57,$N$95:$AQ$95)</f>
        <v>674.1024506240467</v>
      </c>
      <c r="IB108" s="150">
        <f t="shared" si="1333"/>
        <v>679.47668135402466</v>
      </c>
      <c r="IC108" s="150">
        <f t="shared" si="1333"/>
        <v>687.41394973979141</v>
      </c>
      <c r="ID108" s="150">
        <f t="shared" si="1333"/>
        <v>697.93681803526488</v>
      </c>
      <c r="IE108" s="150">
        <f t="shared" si="1333"/>
        <v>705.61060292966647</v>
      </c>
      <c r="IF108" s="150">
        <f t="shared" si="1333"/>
        <v>705.39669034412645</v>
      </c>
      <c r="IG108" s="150">
        <f t="shared" si="1333"/>
        <v>700.46844402324132</v>
      </c>
      <c r="IH108" s="150">
        <f t="shared" si="1333"/>
        <v>690.90418811204768</v>
      </c>
      <c r="II108" s="150">
        <f t="shared" si="1333"/>
        <v>678.16519475931443</v>
      </c>
      <c r="IJ108" s="150">
        <f t="shared" si="1333"/>
        <v>666.50519635338492</v>
      </c>
      <c r="IK108" s="150">
        <f t="shared" si="1333"/>
        <v>657.75805409114309</v>
      </c>
      <c r="IL108" s="150">
        <f t="shared" si="1333"/>
        <v>650.55532609454758</v>
      </c>
      <c r="IM108" s="150">
        <f t="shared" si="1333"/>
        <v>646.23315819848131</v>
      </c>
      <c r="IN108" s="150">
        <f t="shared" si="1333"/>
        <v>643.97428926688497</v>
      </c>
      <c r="IO108" s="150">
        <f t="shared" si="1333"/>
        <v>643.69092992256697</v>
      </c>
      <c r="IP108" s="150">
        <f t="shared" si="1333"/>
        <v>644.74111482133594</v>
      </c>
      <c r="IQ108" s="150">
        <f t="shared" si="1333"/>
        <v>647.19934189555136</v>
      </c>
      <c r="IR108" s="150">
        <f t="shared" si="1333"/>
        <v>650.64707300359851</v>
      </c>
      <c r="IS108" s="150">
        <f t="shared" si="1333"/>
        <v>654.15846251272228</v>
      </c>
      <c r="IT108" s="150">
        <f t="shared" si="1333"/>
        <v>657.21797724475141</v>
      </c>
      <c r="IU108" s="150">
        <f t="shared" si="1333"/>
        <v>660.05941416621204</v>
      </c>
      <c r="IV108" s="150">
        <f t="shared" si="1333"/>
        <v>663.06696692171874</v>
      </c>
      <c r="IW108" s="150">
        <f t="shared" si="1333"/>
        <v>666.1419792466229</v>
      </c>
      <c r="IX108" s="150">
        <f t="shared" si="1333"/>
        <v>669.7352165241474</v>
      </c>
      <c r="IY108" s="150">
        <f t="shared" si="1333"/>
        <v>673.74475639511923</v>
      </c>
      <c r="IZ108" s="150">
        <f t="shared" si="1333"/>
        <v>677.21219858818893</v>
      </c>
      <c r="JA108" s="150">
        <f t="shared" si="1333"/>
        <v>680.18050650452426</v>
      </c>
      <c r="JB108" s="150">
        <f t="shared" si="1333"/>
        <v>683.11915514227246</v>
      </c>
      <c r="JC108" s="150">
        <f t="shared" si="1333"/>
        <v>686.31119171921887</v>
      </c>
      <c r="JD108" s="150">
        <f t="shared" si="1333"/>
        <v>689.37962808655323</v>
      </c>
      <c r="JE108" s="150">
        <f t="shared" si="1333"/>
        <v>692.62693412140925</v>
      </c>
      <c r="JF108" s="150">
        <f t="shared" si="1333"/>
        <v>695.99368622723523</v>
      </c>
      <c r="JG108" s="150">
        <f t="shared" si="1333"/>
        <v>698.53902612384388</v>
      </c>
      <c r="JH108" s="150">
        <f t="shared" si="1333"/>
        <v>699.88263213327832</v>
      </c>
      <c r="JI108" s="150">
        <f t="shared" si="1333"/>
        <v>700.53092764338749</v>
      </c>
      <c r="JJ108" s="150">
        <f t="shared" si="1333"/>
        <v>700.34444953991931</v>
      </c>
      <c r="JK108" s="150">
        <f t="shared" si="1333"/>
        <v>699.48881078229692</v>
      </c>
      <c r="JL108" s="150">
        <f t="shared" si="1333"/>
        <v>698.67759202102786</v>
      </c>
      <c r="JM108" s="150">
        <f t="shared" si="1333"/>
        <v>698.38333754281803</v>
      </c>
      <c r="JN108" s="150">
        <f t="shared" si="1333"/>
        <v>698.31044309994502</v>
      </c>
      <c r="JO108" s="150">
        <f t="shared" si="1333"/>
        <v>699.07328439345588</v>
      </c>
      <c r="JP108" s="150">
        <f t="shared" si="1333"/>
        <v>700.76215972859188</v>
      </c>
      <c r="JQ108" s="150">
        <f t="shared" si="1333"/>
        <v>703.19890814250073</v>
      </c>
      <c r="JR108" s="150">
        <f t="shared" si="1333"/>
        <v>706.32013832125961</v>
      </c>
      <c r="JS108" s="150">
        <f t="shared" si="1333"/>
        <v>710.57521938547939</v>
      </c>
      <c r="JT108" s="150">
        <f t="shared" si="1333"/>
        <v>715.65559324549474</v>
      </c>
      <c r="JU108" s="150">
        <f t="shared" si="1333"/>
        <v>721.05003134766048</v>
      </c>
      <c r="JV108" s="150">
        <f t="shared" si="1333"/>
        <v>727.6704722684799</v>
      </c>
      <c r="JW108" s="150">
        <f t="shared" si="1333"/>
        <v>736.00777853119052</v>
      </c>
      <c r="JX108" s="150">
        <f t="shared" si="1333"/>
        <v>745.39948976832886</v>
      </c>
      <c r="JY108" s="150">
        <f t="shared" si="1333"/>
        <v>755.88554419648392</v>
      </c>
      <c r="JZ108" s="150">
        <f t="shared" si="1333"/>
        <v>767.8926463706423</v>
      </c>
      <c r="KA108" s="150">
        <f t="shared" si="1333"/>
        <v>779.60376872216</v>
      </c>
      <c r="KB108" s="150">
        <f t="shared" si="1333"/>
        <v>790.2015933904097</v>
      </c>
      <c r="KC108" s="150">
        <f t="shared" si="1333"/>
        <v>800.6570028264199</v>
      </c>
      <c r="KD108" s="150">
        <f t="shared" si="1333"/>
        <v>811.86765756414218</v>
      </c>
      <c r="KE108" s="150">
        <f t="shared" si="1333"/>
        <v>823.52167584771348</v>
      </c>
      <c r="KF108" s="150">
        <f t="shared" si="1333"/>
        <v>835.77876079330008</v>
      </c>
      <c r="KG108" s="150">
        <f t="shared" si="1333"/>
        <v>849.10151922747195</v>
      </c>
      <c r="KH108" s="150">
        <f t="shared" si="1333"/>
        <v>861.79731400283572</v>
      </c>
      <c r="KI108" s="150">
        <f t="shared" si="1333"/>
        <v>873.27456730043411</v>
      </c>
      <c r="KJ108" s="150">
        <f t="shared" si="1333"/>
        <v>884.95850387136863</v>
      </c>
      <c r="KK108" s="150">
        <f t="shared" si="1333"/>
        <v>899.90957485667877</v>
      </c>
      <c r="KL108" s="150">
        <f t="shared" si="1333"/>
        <v>916.62162941763029</v>
      </c>
      <c r="KM108" s="150">
        <f t="shared" ref="KM108:MX108" si="1334">SUMPRODUCT(JJ$57:KM$57,$N$95:$AQ$95)</f>
        <v>934.54329302011229</v>
      </c>
      <c r="KN108" s="150">
        <f t="shared" si="1334"/>
        <v>953.74733589271045</v>
      </c>
      <c r="KO108" s="150">
        <f t="shared" si="1334"/>
        <v>971.48112521786186</v>
      </c>
      <c r="KP108" s="150">
        <f t="shared" si="1334"/>
        <v>987.23257194344342</v>
      </c>
      <c r="KQ108" s="150">
        <f t="shared" si="1334"/>
        <v>1000.9174994326576</v>
      </c>
      <c r="KR108" s="150">
        <f t="shared" si="1334"/>
        <v>1012.5267607755928</v>
      </c>
      <c r="KS108" s="150">
        <f t="shared" si="1334"/>
        <v>1022.6015662406872</v>
      </c>
      <c r="KT108" s="150">
        <f t="shared" si="1334"/>
        <v>1031.1215480109283</v>
      </c>
      <c r="KU108" s="150">
        <f t="shared" si="1334"/>
        <v>1039.3253366076008</v>
      </c>
      <c r="KV108" s="150">
        <f t="shared" si="1334"/>
        <v>1048.0686392128603</v>
      </c>
      <c r="KW108" s="150">
        <f t="shared" si="1334"/>
        <v>1055.6498256572715</v>
      </c>
      <c r="KX108" s="150">
        <f t="shared" si="1334"/>
        <v>1062.2321545631207</v>
      </c>
      <c r="KY108" s="150">
        <f t="shared" si="1334"/>
        <v>1071.2372571925366</v>
      </c>
      <c r="KZ108" s="150">
        <f t="shared" si="1334"/>
        <v>1080.7302438550107</v>
      </c>
      <c r="LA108" s="150">
        <f t="shared" si="1334"/>
        <v>1087.9509868917537</v>
      </c>
      <c r="LB108" s="150">
        <f t="shared" si="1334"/>
        <v>1095.1385432292022</v>
      </c>
      <c r="LC108" s="150">
        <f t="shared" si="1334"/>
        <v>1102.736536024137</v>
      </c>
      <c r="LD108" s="150">
        <f t="shared" si="1334"/>
        <v>1105.4243943077947</v>
      </c>
      <c r="LE108" s="150">
        <f t="shared" si="1334"/>
        <v>1107.1629075357339</v>
      </c>
      <c r="LF108" s="150">
        <f t="shared" si="1334"/>
        <v>1112.6947112420755</v>
      </c>
      <c r="LG108" s="150">
        <f t="shared" si="1334"/>
        <v>1121.0237461693594</v>
      </c>
      <c r="LH108" s="150">
        <f t="shared" si="1334"/>
        <v>1128.9659646962839</v>
      </c>
      <c r="LI108" s="150">
        <f t="shared" si="1334"/>
        <v>1138.0725516171847</v>
      </c>
      <c r="LJ108" s="150">
        <f t="shared" si="1334"/>
        <v>1148.2370541411624</v>
      </c>
      <c r="LK108" s="150">
        <f t="shared" si="1334"/>
        <v>1154.3575292443404</v>
      </c>
      <c r="LL108" s="150">
        <f t="shared" si="1334"/>
        <v>1160.4075892191247</v>
      </c>
      <c r="LM108" s="150">
        <f t="shared" si="1334"/>
        <v>1171.2222322218076</v>
      </c>
      <c r="LN108" s="150">
        <f t="shared" si="1334"/>
        <v>1189.3449059417337</v>
      </c>
      <c r="LO108" s="150">
        <f t="shared" si="1334"/>
        <v>1202.2725175966814</v>
      </c>
      <c r="LP108" s="150">
        <f t="shared" si="1334"/>
        <v>1213.1300360067394</v>
      </c>
      <c r="LQ108" s="150">
        <f t="shared" si="1334"/>
        <v>1222.866023520847</v>
      </c>
      <c r="LR108" s="150">
        <f t="shared" si="1334"/>
        <v>1225.0493948620144</v>
      </c>
      <c r="LS108" s="150">
        <f t="shared" si="1334"/>
        <v>1225.7146645649898</v>
      </c>
      <c r="LT108" s="150">
        <f t="shared" si="1334"/>
        <v>1229.69496471108</v>
      </c>
      <c r="LU108" s="150">
        <f t="shared" si="1334"/>
        <v>1231.9571845026328</v>
      </c>
      <c r="LV108" s="150">
        <f t="shared" si="1334"/>
        <v>1237.1785044866672</v>
      </c>
      <c r="LW108" s="150">
        <f t="shared" si="1334"/>
        <v>1243.952992564055</v>
      </c>
      <c r="LX108" s="150">
        <f t="shared" si="1334"/>
        <v>1251.9953091703674</v>
      </c>
      <c r="LY108" s="150">
        <f t="shared" si="1334"/>
        <v>1260.0438210841098</v>
      </c>
      <c r="LZ108" s="150">
        <f t="shared" si="1334"/>
        <v>1268.5456502006064</v>
      </c>
      <c r="MA108" s="150">
        <f t="shared" si="1334"/>
        <v>1277.4703625651864</v>
      </c>
      <c r="MB108" s="150">
        <f t="shared" si="1334"/>
        <v>1286.5371857513469</v>
      </c>
      <c r="MC108" s="150">
        <f t="shared" si="1334"/>
        <v>1294.8314329222997</v>
      </c>
      <c r="MD108" s="150">
        <f t="shared" si="1334"/>
        <v>1301.7595488840404</v>
      </c>
      <c r="ME108" s="150">
        <f t="shared" si="1334"/>
        <v>1306.8705400010281</v>
      </c>
      <c r="MF108" s="150">
        <f t="shared" si="1334"/>
        <v>1309.8693779699556</v>
      </c>
      <c r="MG108" s="150">
        <f t="shared" si="1334"/>
        <v>1311.6499189383705</v>
      </c>
      <c r="MH108" s="150">
        <f t="shared" si="1334"/>
        <v>1312.7544146926712</v>
      </c>
      <c r="MI108" s="150">
        <f t="shared" si="1334"/>
        <v>1314.663661516023</v>
      </c>
      <c r="MJ108" s="150">
        <f t="shared" si="1334"/>
        <v>1317.2182436157652</v>
      </c>
      <c r="MK108" s="150">
        <f t="shared" si="1334"/>
        <v>1319.911342585767</v>
      </c>
      <c r="ML108" s="150">
        <f t="shared" si="1334"/>
        <v>1322.1394839479756</v>
      </c>
      <c r="MM108" s="150">
        <f t="shared" si="1334"/>
        <v>1323.2170640502161</v>
      </c>
      <c r="MN108" s="150">
        <f t="shared" si="1334"/>
        <v>1324.0114087173972</v>
      </c>
      <c r="MO108" s="150">
        <f t="shared" si="1334"/>
        <v>1324.5803643228239</v>
      </c>
      <c r="MP108" s="150">
        <f t="shared" si="1334"/>
        <v>1326.1599486371772</v>
      </c>
      <c r="MQ108" s="150">
        <f t="shared" si="1334"/>
        <v>1328.1146449703035</v>
      </c>
      <c r="MR108" s="150">
        <f t="shared" si="1334"/>
        <v>1329.4571006263423</v>
      </c>
      <c r="MS108" s="150">
        <f t="shared" si="1334"/>
        <v>1328.0033717764634</v>
      </c>
      <c r="MT108" s="150">
        <f t="shared" si="1334"/>
        <v>1324.0647555772664</v>
      </c>
      <c r="MU108" s="150">
        <f t="shared" si="1334"/>
        <v>1319.0842646754777</v>
      </c>
      <c r="MV108" s="150">
        <f t="shared" si="1334"/>
        <v>1313.6122145968507</v>
      </c>
      <c r="MW108" s="150">
        <f t="shared" si="1334"/>
        <v>1309.0370877219584</v>
      </c>
      <c r="MX108" s="150">
        <f t="shared" si="1334"/>
        <v>1307.1712940301873</v>
      </c>
      <c r="MY108" s="150">
        <f t="shared" ref="MY108:NO108" si="1335">SUMPRODUCT(LV$57:MY$57,$N$95:$AQ$95)</f>
        <v>1306.9279549616576</v>
      </c>
      <c r="MZ108" s="150">
        <f t="shared" si="1335"/>
        <v>1308.9536633799892</v>
      </c>
      <c r="NA108" s="150">
        <f t="shared" si="1335"/>
        <v>1312.4406671235531</v>
      </c>
      <c r="NB108" s="150">
        <f t="shared" si="1335"/>
        <v>1317.0053495418467</v>
      </c>
      <c r="NC108" s="150">
        <f t="shared" si="1335"/>
        <v>1322.1082986869144</v>
      </c>
      <c r="ND108" s="150">
        <f t="shared" si="1335"/>
        <v>1327.6660715761548</v>
      </c>
      <c r="NE108" s="150">
        <f t="shared" si="1335"/>
        <v>1333.3971757504094</v>
      </c>
      <c r="NF108" s="150">
        <f t="shared" si="1335"/>
        <v>1338.8995918760579</v>
      </c>
      <c r="NG108" s="150">
        <f t="shared" si="1335"/>
        <v>1343.9496608814957</v>
      </c>
      <c r="NH108" s="150">
        <f t="shared" si="1335"/>
        <v>1348.5731316877068</v>
      </c>
      <c r="NI108" s="150">
        <f t="shared" si="1335"/>
        <v>1352.8488998285741</v>
      </c>
      <c r="NJ108" s="150">
        <f t="shared" si="1335"/>
        <v>1356.8447743554527</v>
      </c>
      <c r="NK108" s="150">
        <f t="shared" si="1335"/>
        <v>1360.8693448814997</v>
      </c>
      <c r="NL108" s="150">
        <f t="shared" si="1335"/>
        <v>1364.8954492101916</v>
      </c>
      <c r="NM108" s="150">
        <f t="shared" si="1335"/>
        <v>1368.7748459144645</v>
      </c>
      <c r="NN108" s="150">
        <f t="shared" si="1335"/>
        <v>1372.3076644549883</v>
      </c>
      <c r="NO108" s="151">
        <f t="shared" si="1335"/>
        <v>1375.4651638667349</v>
      </c>
      <c r="NP108" s="147"/>
      <c r="NQ108" s="147"/>
    </row>
    <row r="109" spans="1:381" s="152" customFormat="1" x14ac:dyDescent="0.2">
      <c r="A109" s="147"/>
      <c r="B109" s="147"/>
      <c r="C109" s="147" t="s">
        <v>168</v>
      </c>
      <c r="D109" s="147"/>
      <c r="E109" s="147" t="s">
        <v>192</v>
      </c>
      <c r="F109" s="147"/>
      <c r="G109" s="147" t="s">
        <v>0</v>
      </c>
      <c r="H109" s="147"/>
      <c r="I109" s="147"/>
      <c r="J109" s="147"/>
      <c r="K109" s="148">
        <f t="shared" si="1293"/>
        <v>48718.715790444243</v>
      </c>
      <c r="L109" s="147"/>
      <c r="M109" s="147"/>
      <c r="N109" s="149">
        <f>$N$57*$AQ$96</f>
        <v>0</v>
      </c>
      <c r="O109" s="150">
        <f>SUMPRODUCT($N$57:O$57,$AP$96:$AQ$96)</f>
        <v>6.9332707772350358E-2</v>
      </c>
      <c r="P109" s="150">
        <f>SUMPRODUCT($N$57:P$57,$AO$96:$AQ$96)</f>
        <v>0.19533363674500556</v>
      </c>
      <c r="Q109" s="150">
        <f>SUMPRODUCT($N$57:Q$57,$AN$96:$AQ$96)</f>
        <v>0.5584629960027262</v>
      </c>
      <c r="R109" s="150">
        <f>SUMPRODUCT($N$57:R$57,$AM$96:$AQ$96)</f>
        <v>1.3188907413599906</v>
      </c>
      <c r="S109" s="150">
        <f>SUMPRODUCT($N$57:S$57,$AL$96:$AQ$96)</f>
        <v>2.5199832472223229</v>
      </c>
      <c r="T109" s="150">
        <f>SUMPRODUCT($N$57:T$57,$AK$96:$AQ$96)</f>
        <v>4.3440972422935555</v>
      </c>
      <c r="U109" s="150">
        <f>SUMPRODUCT($N$57:U$57,$AJ$96:$AQ$96)</f>
        <v>6.0959470399907882</v>
      </c>
      <c r="V109" s="150">
        <f>SUMPRODUCT($N$57:V$57,$AI$96:$AQ$96)</f>
        <v>8.1681739738929355</v>
      </c>
      <c r="W109" s="150">
        <f>SUMPRODUCT($N$57:W$57,$AH$96:$AQ$96)</f>
        <v>10.406975303550627</v>
      </c>
      <c r="X109" s="150">
        <f>SUMPRODUCT($N$57:X$57,$AG$96:$AQ$96)</f>
        <v>13.001594535942209</v>
      </c>
      <c r="Y109" s="150">
        <f>SUMPRODUCT($N$57:Y$57,$AF$96:$AQ$96)</f>
        <v>16.391097314591576</v>
      </c>
      <c r="Z109" s="150">
        <f>SUMPRODUCT($N$57:Z$57,$AE$96:$AQ$96)</f>
        <v>20.982517848014449</v>
      </c>
      <c r="AA109" s="150">
        <f>SUMPRODUCT($N$57:AA$57,$AD$96:$AQ$96)</f>
        <v>25.834549717682176</v>
      </c>
      <c r="AB109" s="150">
        <f>SUMPRODUCT($N$57:AB$57,$AC$96:$AQ$96)</f>
        <v>31.231304590110529</v>
      </c>
      <c r="AC109" s="150">
        <f>SUMPRODUCT($N$57:AC$57,$AB$96:$AQ$96)</f>
        <v>38.550452890028751</v>
      </c>
      <c r="AD109" s="150">
        <f>SUMPRODUCT($N$57:AD$57,$AA$96:$AQ$96)</f>
        <v>45.466615928130821</v>
      </c>
      <c r="AE109" s="150">
        <f>SUMPRODUCT($N$57:AE$57,$Z$96:$AQ$96)</f>
        <v>49.396015816945905</v>
      </c>
      <c r="AF109" s="150">
        <f>SUMPRODUCT($N$57:AF$57,$Y$96:$AQ$96)</f>
        <v>51.610799953139647</v>
      </c>
      <c r="AG109" s="150">
        <f>SUMPRODUCT($N$57:AG$57,$X$96:$AQ$96)</f>
        <v>52.581146652339442</v>
      </c>
      <c r="AH109" s="150">
        <f>SUMPRODUCT($N$57:AH$57,$W$96:$AQ$96)</f>
        <v>49.669746207072023</v>
      </c>
      <c r="AI109" s="150">
        <f>SUMPRODUCT($N$57:AI$57,$V$96:$AQ$96)</f>
        <v>47.23225338387563</v>
      </c>
      <c r="AJ109" s="150">
        <f>SUMPRODUCT($N$57:AJ$57,$U$96:$AQ$96)</f>
        <v>48.976223633458034</v>
      </c>
      <c r="AK109" s="150">
        <f>SUMPRODUCT($N$57:AK$57,$T$96:$AQ$96)</f>
        <v>52.556898469393865</v>
      </c>
      <c r="AL109" s="150">
        <f>SUMPRODUCT($N$57:AL$57,$S$96:$AQ$96)</f>
        <v>53.907659316935828</v>
      </c>
      <c r="AM109" s="150">
        <f>SUMPRODUCT($N$57:AM$57,$R$96:$AQ$96)</f>
        <v>54.94933625681923</v>
      </c>
      <c r="AN109" s="150">
        <f>SUMPRODUCT($N$57:AN$57,$Q$96:$AQ$96)</f>
        <v>56.060090245383861</v>
      </c>
      <c r="AO109" s="150">
        <f>SUMPRODUCT($N$57:AO$57,$P$96:$AQ$96)</f>
        <v>55.414555841859972</v>
      </c>
      <c r="AP109" s="150">
        <f>SUMPRODUCT($N$57:AP$57,$O$96:$AQ$96)</f>
        <v>58.10452523294196</v>
      </c>
      <c r="AQ109" s="150">
        <f t="shared" ref="AQ109:DB109" si="1336">SUMPRODUCT(N$57:AQ$57,$N$96:$AQ$96)</f>
        <v>66.86790503928728</v>
      </c>
      <c r="AR109" s="150">
        <f t="shared" si="1336"/>
        <v>79.153211242314725</v>
      </c>
      <c r="AS109" s="150">
        <f t="shared" si="1336"/>
        <v>83.370327925804077</v>
      </c>
      <c r="AT109" s="150">
        <f t="shared" si="1336"/>
        <v>82.142227763374308</v>
      </c>
      <c r="AU109" s="150">
        <f t="shared" si="1336"/>
        <v>78.2907583384671</v>
      </c>
      <c r="AV109" s="150">
        <f t="shared" si="1336"/>
        <v>68.638276275232485</v>
      </c>
      <c r="AW109" s="150">
        <f t="shared" si="1336"/>
        <v>57.50416240674911</v>
      </c>
      <c r="AX109" s="150">
        <f t="shared" si="1336"/>
        <v>49.952714311597695</v>
      </c>
      <c r="AY109" s="150">
        <f t="shared" si="1336"/>
        <v>43.07287703048226</v>
      </c>
      <c r="AZ109" s="150">
        <f t="shared" si="1336"/>
        <v>37.51642086715826</v>
      </c>
      <c r="BA109" s="150">
        <f t="shared" si="1336"/>
        <v>34.357536095935046</v>
      </c>
      <c r="BB109" s="150">
        <f t="shared" si="1336"/>
        <v>33.270639876187481</v>
      </c>
      <c r="BC109" s="150">
        <f t="shared" si="1336"/>
        <v>31.678529978518601</v>
      </c>
      <c r="BD109" s="150">
        <f t="shared" si="1336"/>
        <v>31.453054925405336</v>
      </c>
      <c r="BE109" s="150">
        <f t="shared" si="1336"/>
        <v>32.914714500416423</v>
      </c>
      <c r="BF109" s="150">
        <f t="shared" si="1336"/>
        <v>34.769186354413556</v>
      </c>
      <c r="BG109" s="150">
        <f t="shared" si="1336"/>
        <v>36.188426700469236</v>
      </c>
      <c r="BH109" s="150">
        <f t="shared" si="1336"/>
        <v>37.615332501181896</v>
      </c>
      <c r="BI109" s="150">
        <f t="shared" si="1336"/>
        <v>39.199713059655231</v>
      </c>
      <c r="BJ109" s="150">
        <f t="shared" si="1336"/>
        <v>40.131031363876922</v>
      </c>
      <c r="BK109" s="150">
        <f t="shared" si="1336"/>
        <v>40.600006578786449</v>
      </c>
      <c r="BL109" s="150">
        <f t="shared" si="1336"/>
        <v>41.999124212063791</v>
      </c>
      <c r="BM109" s="150">
        <f t="shared" si="1336"/>
        <v>43.868176964863039</v>
      </c>
      <c r="BN109" s="150">
        <f t="shared" si="1336"/>
        <v>44.868350165256778</v>
      </c>
      <c r="BO109" s="150">
        <f t="shared" si="1336"/>
        <v>46.044826535063862</v>
      </c>
      <c r="BP109" s="150">
        <f t="shared" si="1336"/>
        <v>47.606181048364419</v>
      </c>
      <c r="BQ109" s="150">
        <f t="shared" si="1336"/>
        <v>48.64841070287514</v>
      </c>
      <c r="BR109" s="150">
        <f t="shared" si="1336"/>
        <v>50.47666420905896</v>
      </c>
      <c r="BS109" s="150">
        <f t="shared" si="1336"/>
        <v>53.162475852284381</v>
      </c>
      <c r="BT109" s="150">
        <f t="shared" si="1336"/>
        <v>56.268873351425285</v>
      </c>
      <c r="BU109" s="150">
        <f t="shared" si="1336"/>
        <v>58.57561825358966</v>
      </c>
      <c r="BV109" s="150">
        <f t="shared" si="1336"/>
        <v>60.445086000657561</v>
      </c>
      <c r="BW109" s="150">
        <f t="shared" si="1336"/>
        <v>62.210614002285674</v>
      </c>
      <c r="BX109" s="150">
        <f t="shared" si="1336"/>
        <v>62.923041012103681</v>
      </c>
      <c r="BY109" s="150">
        <f t="shared" si="1336"/>
        <v>62.992258122981013</v>
      </c>
      <c r="BZ109" s="150">
        <f t="shared" si="1336"/>
        <v>62.946721371977702</v>
      </c>
      <c r="CA109" s="150">
        <f t="shared" si="1336"/>
        <v>62.420189606373462</v>
      </c>
      <c r="CB109" s="150">
        <f t="shared" si="1336"/>
        <v>61.867428260440775</v>
      </c>
      <c r="CC109" s="150">
        <f t="shared" si="1336"/>
        <v>61.53334804461538</v>
      </c>
      <c r="CD109" s="150">
        <f t="shared" si="1336"/>
        <v>61.546303955283506</v>
      </c>
      <c r="CE109" s="150">
        <f t="shared" si="1336"/>
        <v>61.482418007924728</v>
      </c>
      <c r="CF109" s="150">
        <f t="shared" si="1336"/>
        <v>61.488912201712871</v>
      </c>
      <c r="CG109" s="150">
        <f t="shared" si="1336"/>
        <v>61.671660907937337</v>
      </c>
      <c r="CH109" s="150">
        <f t="shared" si="1336"/>
        <v>62.014575743452468</v>
      </c>
      <c r="CI109" s="150">
        <f t="shared" si="1336"/>
        <v>62.44984401592297</v>
      </c>
      <c r="CJ109" s="150">
        <f t="shared" si="1336"/>
        <v>63.041070079814595</v>
      </c>
      <c r="CK109" s="150">
        <f t="shared" si="1336"/>
        <v>63.846859385358329</v>
      </c>
      <c r="CL109" s="150">
        <f t="shared" si="1336"/>
        <v>64.626807188227289</v>
      </c>
      <c r="CM109" s="150">
        <f t="shared" si="1336"/>
        <v>65.179544402725568</v>
      </c>
      <c r="CN109" s="150">
        <f t="shared" si="1336"/>
        <v>65.584017667045046</v>
      </c>
      <c r="CO109" s="150">
        <f t="shared" si="1336"/>
        <v>65.891072908979808</v>
      </c>
      <c r="CP109" s="150">
        <f t="shared" si="1336"/>
        <v>65.81090316606462</v>
      </c>
      <c r="CQ109" s="150">
        <f t="shared" si="1336"/>
        <v>65.565161267916395</v>
      </c>
      <c r="CR109" s="150">
        <f t="shared" si="1336"/>
        <v>65.375233414041219</v>
      </c>
      <c r="CS109" s="150">
        <f t="shared" si="1336"/>
        <v>65.174821562194225</v>
      </c>
      <c r="CT109" s="150">
        <f t="shared" si="1336"/>
        <v>65.14534253877288</v>
      </c>
      <c r="CU109" s="150">
        <f t="shared" si="1336"/>
        <v>65.393182634498331</v>
      </c>
      <c r="CV109" s="150">
        <f t="shared" si="1336"/>
        <v>65.945518202840276</v>
      </c>
      <c r="CW109" s="150">
        <f t="shared" si="1336"/>
        <v>66.637557336910717</v>
      </c>
      <c r="CX109" s="150">
        <f t="shared" si="1336"/>
        <v>67.482687169739776</v>
      </c>
      <c r="CY109" s="150">
        <f t="shared" si="1336"/>
        <v>68.42685575593319</v>
      </c>
      <c r="CZ109" s="150">
        <f t="shared" si="1336"/>
        <v>69.330176295327192</v>
      </c>
      <c r="DA109" s="150">
        <f t="shared" si="1336"/>
        <v>70.223916298081122</v>
      </c>
      <c r="DB109" s="150">
        <f t="shared" si="1336"/>
        <v>71.156512233629684</v>
      </c>
      <c r="DC109" s="150">
        <f t="shared" ref="DC109:FN109" si="1337">SUMPRODUCT(BZ$57:DC$57,$N$96:$AQ$96)</f>
        <v>72.063790000649803</v>
      </c>
      <c r="DD109" s="150">
        <f t="shared" si="1337"/>
        <v>72.789430972602034</v>
      </c>
      <c r="DE109" s="150">
        <f t="shared" si="1337"/>
        <v>73.414675140292999</v>
      </c>
      <c r="DF109" s="150">
        <f t="shared" si="1337"/>
        <v>74.025223751412554</v>
      </c>
      <c r="DG109" s="150">
        <f t="shared" si="1337"/>
        <v>74.663661555321923</v>
      </c>
      <c r="DH109" s="150">
        <f t="shared" si="1337"/>
        <v>75.317256686196643</v>
      </c>
      <c r="DI109" s="150">
        <f t="shared" si="1337"/>
        <v>75.998553577710368</v>
      </c>
      <c r="DJ109" s="150">
        <f t="shared" si="1337"/>
        <v>76.699309587531133</v>
      </c>
      <c r="DK109" s="150">
        <f t="shared" si="1337"/>
        <v>77.351851922662973</v>
      </c>
      <c r="DL109" s="150">
        <f t="shared" si="1337"/>
        <v>78.00251719836082</v>
      </c>
      <c r="DM109" s="150">
        <f t="shared" si="1337"/>
        <v>78.673182810364622</v>
      </c>
      <c r="DN109" s="150">
        <f t="shared" si="1337"/>
        <v>79.317266265101466</v>
      </c>
      <c r="DO109" s="150">
        <f t="shared" si="1337"/>
        <v>79.894785898550666</v>
      </c>
      <c r="DP109" s="150">
        <f t="shared" si="1337"/>
        <v>80.36239516891537</v>
      </c>
      <c r="DQ109" s="150">
        <f t="shared" si="1337"/>
        <v>80.659371988210225</v>
      </c>
      <c r="DR109" s="150">
        <f t="shared" si="1337"/>
        <v>80.740376231428968</v>
      </c>
      <c r="DS109" s="150">
        <f t="shared" si="1337"/>
        <v>80.702162274888295</v>
      </c>
      <c r="DT109" s="150">
        <f t="shared" si="1337"/>
        <v>80.623683682013265</v>
      </c>
      <c r="DU109" s="150">
        <f t="shared" si="1337"/>
        <v>80.534357839216952</v>
      </c>
      <c r="DV109" s="150">
        <f t="shared" si="1337"/>
        <v>80.517409411594443</v>
      </c>
      <c r="DW109" s="150">
        <f t="shared" si="1337"/>
        <v>80.615101103243319</v>
      </c>
      <c r="DX109" s="150">
        <f t="shared" si="1337"/>
        <v>80.818591486696761</v>
      </c>
      <c r="DY109" s="150">
        <f t="shared" si="1337"/>
        <v>81.064451907259524</v>
      </c>
      <c r="DZ109" s="150">
        <f t="shared" si="1337"/>
        <v>81.367396718339776</v>
      </c>
      <c r="EA109" s="150">
        <f t="shared" si="1337"/>
        <v>81.726736320895711</v>
      </c>
      <c r="EB109" s="150">
        <f t="shared" si="1337"/>
        <v>82.107609590747359</v>
      </c>
      <c r="EC109" s="150">
        <f t="shared" si="1337"/>
        <v>82.530719263091498</v>
      </c>
      <c r="ED109" s="150">
        <f t="shared" si="1337"/>
        <v>82.998058167481034</v>
      </c>
      <c r="EE109" s="150">
        <f t="shared" si="1337"/>
        <v>83.476943072059285</v>
      </c>
      <c r="EF109" s="150">
        <f t="shared" si="1337"/>
        <v>83.886536945453713</v>
      </c>
      <c r="EG109" s="150">
        <f t="shared" si="1337"/>
        <v>84.234713991588194</v>
      </c>
      <c r="EH109" s="150">
        <f t="shared" si="1337"/>
        <v>84.52425164385825</v>
      </c>
      <c r="EI109" s="150">
        <f t="shared" si="1337"/>
        <v>84.735026853798004</v>
      </c>
      <c r="EJ109" s="150">
        <f t="shared" si="1337"/>
        <v>84.918280170468833</v>
      </c>
      <c r="EK109" s="150">
        <f t="shared" si="1337"/>
        <v>85.111619231224822</v>
      </c>
      <c r="EL109" s="150">
        <f t="shared" si="1337"/>
        <v>85.349395569399348</v>
      </c>
      <c r="EM109" s="150">
        <f t="shared" si="1337"/>
        <v>85.591999098488202</v>
      </c>
      <c r="EN109" s="150">
        <f t="shared" si="1337"/>
        <v>85.843574647363184</v>
      </c>
      <c r="EO109" s="150">
        <f t="shared" si="1337"/>
        <v>86.101936844850911</v>
      </c>
      <c r="EP109" s="150">
        <f t="shared" si="1337"/>
        <v>86.364691428235332</v>
      </c>
      <c r="EQ109" s="150">
        <f t="shared" si="1337"/>
        <v>86.640557336477329</v>
      </c>
      <c r="ER109" s="150">
        <f t="shared" si="1337"/>
        <v>86.92909812243613</v>
      </c>
      <c r="ES109" s="150">
        <f t="shared" si="1337"/>
        <v>87.22187577007</v>
      </c>
      <c r="ET109" s="150">
        <f t="shared" si="1337"/>
        <v>87.460606930149154</v>
      </c>
      <c r="EU109" s="150">
        <f t="shared" si="1337"/>
        <v>87.624397663316444</v>
      </c>
      <c r="EV109" s="150">
        <f t="shared" si="1337"/>
        <v>87.696521004478242</v>
      </c>
      <c r="EW109" s="150">
        <f t="shared" si="1337"/>
        <v>87.721644826081928</v>
      </c>
      <c r="EX109" s="150">
        <f t="shared" si="1337"/>
        <v>87.762368206012511</v>
      </c>
      <c r="EY109" s="150">
        <f t="shared" si="1337"/>
        <v>87.857854666648763</v>
      </c>
      <c r="EZ109" s="150">
        <f t="shared" si="1337"/>
        <v>88.023071379333473</v>
      </c>
      <c r="FA109" s="150">
        <f t="shared" si="1337"/>
        <v>88.232679557759425</v>
      </c>
      <c r="FB109" s="150">
        <f t="shared" si="1337"/>
        <v>88.510241680500926</v>
      </c>
      <c r="FC109" s="150">
        <f t="shared" si="1337"/>
        <v>88.860117994158557</v>
      </c>
      <c r="FD109" s="150">
        <f t="shared" si="1337"/>
        <v>89.257131791905834</v>
      </c>
      <c r="FE109" s="150">
        <f t="shared" si="1337"/>
        <v>89.73521798057449</v>
      </c>
      <c r="FF109" s="150">
        <f t="shared" si="1337"/>
        <v>90.313874505304</v>
      </c>
      <c r="FG109" s="150">
        <f t="shared" si="1337"/>
        <v>90.986175275886154</v>
      </c>
      <c r="FH109" s="150">
        <f t="shared" si="1337"/>
        <v>91.707631489862564</v>
      </c>
      <c r="FI109" s="150">
        <f t="shared" si="1337"/>
        <v>92.497880724067059</v>
      </c>
      <c r="FJ109" s="150">
        <f t="shared" si="1337"/>
        <v>93.366001666085225</v>
      </c>
      <c r="FK109" s="150">
        <f t="shared" si="1337"/>
        <v>94.320501428471985</v>
      </c>
      <c r="FL109" s="150">
        <f t="shared" si="1337"/>
        <v>95.395806827142167</v>
      </c>
      <c r="FM109" s="150">
        <f t="shared" si="1337"/>
        <v>96.559601566225126</v>
      </c>
      <c r="FN109" s="150">
        <f t="shared" si="1337"/>
        <v>97.765119948775862</v>
      </c>
      <c r="FO109" s="150">
        <f t="shared" ref="FO109:HZ109" si="1338">SUMPRODUCT(EL$57:FO$57,$N$96:$AQ$96)</f>
        <v>98.945840913157994</v>
      </c>
      <c r="FP109" s="150">
        <f t="shared" si="1338"/>
        <v>100.08266626558101</v>
      </c>
      <c r="FQ109" s="150">
        <f t="shared" si="1338"/>
        <v>101.19660742284303</v>
      </c>
      <c r="FR109" s="150">
        <f t="shared" si="1338"/>
        <v>102.34471555189037</v>
      </c>
      <c r="FS109" s="150">
        <f t="shared" si="1338"/>
        <v>103.5791111046294</v>
      </c>
      <c r="FT109" s="150">
        <f t="shared" si="1338"/>
        <v>104.87597816435492</v>
      </c>
      <c r="FU109" s="150">
        <f t="shared" si="1338"/>
        <v>106.21429613951607</v>
      </c>
      <c r="FV109" s="150">
        <f t="shared" si="1338"/>
        <v>107.55092313295789</v>
      </c>
      <c r="FW109" s="150">
        <f t="shared" si="1338"/>
        <v>108.87046124571049</v>
      </c>
      <c r="FX109" s="150">
        <f t="shared" si="1338"/>
        <v>110.23347507792333</v>
      </c>
      <c r="FY109" s="150">
        <f t="shared" si="1338"/>
        <v>111.73485629458052</v>
      </c>
      <c r="FZ109" s="150">
        <f t="shared" si="1338"/>
        <v>113.46275057307014</v>
      </c>
      <c r="GA109" s="150">
        <f t="shared" si="1338"/>
        <v>115.28612720709937</v>
      </c>
      <c r="GB109" s="150">
        <f t="shared" si="1338"/>
        <v>117.09475710506653</v>
      </c>
      <c r="GC109" s="150">
        <f t="shared" si="1338"/>
        <v>118.81053312000357</v>
      </c>
      <c r="GD109" s="150">
        <f t="shared" si="1338"/>
        <v>120.3458065554789</v>
      </c>
      <c r="GE109" s="150">
        <f t="shared" si="1338"/>
        <v>121.67399099915329</v>
      </c>
      <c r="GF109" s="150">
        <f t="shared" si="1338"/>
        <v>122.83176490397614</v>
      </c>
      <c r="GG109" s="150">
        <f t="shared" si="1338"/>
        <v>123.83820508062533</v>
      </c>
      <c r="GH109" s="150">
        <f t="shared" si="1338"/>
        <v>124.73384374204694</v>
      </c>
      <c r="GI109" s="150">
        <f t="shared" si="1338"/>
        <v>125.53814932231663</v>
      </c>
      <c r="GJ109" s="150">
        <f t="shared" si="1338"/>
        <v>126.25027463513899</v>
      </c>
      <c r="GK109" s="150">
        <f t="shared" si="1338"/>
        <v>126.86900841742202</v>
      </c>
      <c r="GL109" s="150">
        <f t="shared" si="1338"/>
        <v>127.4033808378352</v>
      </c>
      <c r="GM109" s="150">
        <f t="shared" si="1338"/>
        <v>127.83478966324056</v>
      </c>
      <c r="GN109" s="150">
        <f t="shared" si="1338"/>
        <v>128.18435946985113</v>
      </c>
      <c r="GO109" s="150">
        <f t="shared" si="1338"/>
        <v>128.44202492965564</v>
      </c>
      <c r="GP109" s="150">
        <f t="shared" si="1338"/>
        <v>128.54627208011672</v>
      </c>
      <c r="GQ109" s="150">
        <f t="shared" si="1338"/>
        <v>128.47941191410783</v>
      </c>
      <c r="GR109" s="150">
        <f t="shared" si="1338"/>
        <v>128.32262514617983</v>
      </c>
      <c r="GS109" s="150">
        <f t="shared" si="1338"/>
        <v>128.11797502821091</v>
      </c>
      <c r="GT109" s="150">
        <f t="shared" si="1338"/>
        <v>127.89555021012241</v>
      </c>
      <c r="GU109" s="150">
        <f t="shared" si="1338"/>
        <v>127.78628380476637</v>
      </c>
      <c r="GV109" s="150">
        <f t="shared" si="1338"/>
        <v>127.77992179371114</v>
      </c>
      <c r="GW109" s="150">
        <f t="shared" si="1338"/>
        <v>127.76259215508551</v>
      </c>
      <c r="GX109" s="150">
        <f t="shared" si="1338"/>
        <v>127.65964316519366</v>
      </c>
      <c r="GY109" s="150">
        <f t="shared" si="1338"/>
        <v>127.53365855778394</v>
      </c>
      <c r="GZ109" s="150">
        <f t="shared" si="1338"/>
        <v>127.41116108739658</v>
      </c>
      <c r="HA109" s="150">
        <f t="shared" si="1338"/>
        <v>127.29038961973185</v>
      </c>
      <c r="HB109" s="150">
        <f t="shared" si="1338"/>
        <v>127.24815742997433</v>
      </c>
      <c r="HC109" s="150">
        <f t="shared" si="1338"/>
        <v>127.21304717556703</v>
      </c>
      <c r="HD109" s="150">
        <f t="shared" si="1338"/>
        <v>127.02791989723588</v>
      </c>
      <c r="HE109" s="150">
        <f t="shared" si="1338"/>
        <v>126.5868111772</v>
      </c>
      <c r="HF109" s="150">
        <f t="shared" si="1338"/>
        <v>126.11142366326767</v>
      </c>
      <c r="HG109" s="150">
        <f t="shared" si="1338"/>
        <v>125.71973097406776</v>
      </c>
      <c r="HH109" s="150">
        <f t="shared" si="1338"/>
        <v>125.46732899975966</v>
      </c>
      <c r="HI109" s="150">
        <f t="shared" si="1338"/>
        <v>125.51017865713904</v>
      </c>
      <c r="HJ109" s="150">
        <f t="shared" si="1338"/>
        <v>125.91784323453064</v>
      </c>
      <c r="HK109" s="150">
        <f t="shared" si="1338"/>
        <v>126.60838674063918</v>
      </c>
      <c r="HL109" s="150">
        <f t="shared" si="1338"/>
        <v>127.56879104101621</v>
      </c>
      <c r="HM109" s="150">
        <f t="shared" si="1338"/>
        <v>128.78530041482367</v>
      </c>
      <c r="HN109" s="150">
        <f t="shared" si="1338"/>
        <v>130.23434004418382</v>
      </c>
      <c r="HO109" s="150">
        <f t="shared" si="1338"/>
        <v>131.93433463776725</v>
      </c>
      <c r="HP109" s="150">
        <f t="shared" si="1338"/>
        <v>133.85926771733278</v>
      </c>
      <c r="HQ109" s="150">
        <f t="shared" si="1338"/>
        <v>135.7862145250312</v>
      </c>
      <c r="HR109" s="150">
        <f t="shared" si="1338"/>
        <v>137.56425453825898</v>
      </c>
      <c r="HS109" s="150">
        <f t="shared" si="1338"/>
        <v>139.06244791399914</v>
      </c>
      <c r="HT109" s="150">
        <f t="shared" si="1338"/>
        <v>140.0245468929329</v>
      </c>
      <c r="HU109" s="150">
        <f t="shared" si="1338"/>
        <v>140.49516040524685</v>
      </c>
      <c r="HV109" s="150">
        <f t="shared" si="1338"/>
        <v>140.80644799836548</v>
      </c>
      <c r="HW109" s="150">
        <f t="shared" si="1338"/>
        <v>141.17359693759946</v>
      </c>
      <c r="HX109" s="150">
        <f t="shared" si="1338"/>
        <v>141.56785087596637</v>
      </c>
      <c r="HY109" s="150">
        <f t="shared" si="1338"/>
        <v>142.13912669023881</v>
      </c>
      <c r="HZ109" s="150">
        <f t="shared" si="1338"/>
        <v>142.83128724367975</v>
      </c>
      <c r="IA109" s="150">
        <f t="shared" ref="IA109:KL109" si="1339">SUMPRODUCT(GX$57:IA$57,$N$96:$AQ$96)</f>
        <v>143.38475899845326</v>
      </c>
      <c r="IB109" s="150">
        <f t="shared" si="1339"/>
        <v>143.87750543826758</v>
      </c>
      <c r="IC109" s="150">
        <f t="shared" si="1339"/>
        <v>144.70912901496567</v>
      </c>
      <c r="ID109" s="150">
        <f t="shared" si="1339"/>
        <v>146.09983602326264</v>
      </c>
      <c r="IE109" s="150">
        <f t="shared" si="1339"/>
        <v>147.63820494199939</v>
      </c>
      <c r="IF109" s="150">
        <f t="shared" si="1339"/>
        <v>149.11322759515423</v>
      </c>
      <c r="IG109" s="150">
        <f t="shared" si="1339"/>
        <v>150.20073053809779</v>
      </c>
      <c r="IH109" s="150">
        <f t="shared" si="1339"/>
        <v>150.34816273205769</v>
      </c>
      <c r="II109" s="150">
        <f t="shared" si="1339"/>
        <v>149.32607433235188</v>
      </c>
      <c r="IJ109" s="150">
        <f t="shared" si="1339"/>
        <v>147.71331567735709</v>
      </c>
      <c r="IK109" s="150">
        <f t="shared" si="1339"/>
        <v>145.85375536376804</v>
      </c>
      <c r="IL109" s="150">
        <f t="shared" si="1339"/>
        <v>143.95880536300899</v>
      </c>
      <c r="IM109" s="150">
        <f t="shared" si="1339"/>
        <v>142.41943940803955</v>
      </c>
      <c r="IN109" s="150">
        <f t="shared" si="1339"/>
        <v>141.39482070839304</v>
      </c>
      <c r="IO109" s="150">
        <f t="shared" si="1339"/>
        <v>140.68942993145762</v>
      </c>
      <c r="IP109" s="150">
        <f t="shared" si="1339"/>
        <v>140.33040002131244</v>
      </c>
      <c r="IQ109" s="150">
        <f t="shared" si="1339"/>
        <v>140.31603081905959</v>
      </c>
      <c r="IR109" s="150">
        <f t="shared" si="1339"/>
        <v>140.55559976658404</v>
      </c>
      <c r="IS109" s="150">
        <f t="shared" si="1339"/>
        <v>140.92435324313936</v>
      </c>
      <c r="IT109" s="150">
        <f t="shared" si="1339"/>
        <v>141.43447516438414</v>
      </c>
      <c r="IU109" s="150">
        <f t="shared" si="1339"/>
        <v>142.00498853034952</v>
      </c>
      <c r="IV109" s="150">
        <f t="shared" si="1339"/>
        <v>142.53985116006172</v>
      </c>
      <c r="IW109" s="150">
        <f t="shared" si="1339"/>
        <v>143.01265727316621</v>
      </c>
      <c r="IX109" s="150">
        <f t="shared" si="1339"/>
        <v>143.48964579092916</v>
      </c>
      <c r="IY109" s="150">
        <f t="shared" si="1339"/>
        <v>144.00761565353787</v>
      </c>
      <c r="IZ109" s="150">
        <f t="shared" si="1339"/>
        <v>144.51991038638025</v>
      </c>
      <c r="JA109" s="150">
        <f t="shared" si="1339"/>
        <v>145.05032161307722</v>
      </c>
      <c r="JB109" s="150">
        <f t="shared" si="1339"/>
        <v>145.60668327078795</v>
      </c>
      <c r="JC109" s="150">
        <f t="shared" si="1339"/>
        <v>146.12356326047458</v>
      </c>
      <c r="JD109" s="150">
        <f t="shared" si="1339"/>
        <v>146.65098581676105</v>
      </c>
      <c r="JE109" s="150">
        <f t="shared" si="1339"/>
        <v>147.25943346570119</v>
      </c>
      <c r="JF109" s="150">
        <f t="shared" si="1339"/>
        <v>147.92616224717406</v>
      </c>
      <c r="JG109" s="150">
        <f t="shared" si="1339"/>
        <v>148.56730739903142</v>
      </c>
      <c r="JH109" s="150">
        <f t="shared" si="1339"/>
        <v>149.18048837489445</v>
      </c>
      <c r="JI109" s="150">
        <f t="shared" si="1339"/>
        <v>149.70436299432188</v>
      </c>
      <c r="JJ109" s="150">
        <f t="shared" si="1339"/>
        <v>150.05271780080548</v>
      </c>
      <c r="JK109" s="150">
        <f t="shared" si="1339"/>
        <v>150.22311750459059</v>
      </c>
      <c r="JL109" s="150">
        <f t="shared" si="1339"/>
        <v>150.29663609763693</v>
      </c>
      <c r="JM109" s="150">
        <f t="shared" si="1339"/>
        <v>150.30390060223394</v>
      </c>
      <c r="JN109" s="150">
        <f t="shared" si="1339"/>
        <v>150.28439373927458</v>
      </c>
      <c r="JO109" s="150">
        <f t="shared" si="1339"/>
        <v>150.32717513834811</v>
      </c>
      <c r="JP109" s="150">
        <f t="shared" si="1339"/>
        <v>150.48606903120597</v>
      </c>
      <c r="JQ109" s="150">
        <f t="shared" si="1339"/>
        <v>150.74580408733371</v>
      </c>
      <c r="JR109" s="150">
        <f t="shared" si="1339"/>
        <v>151.15040279048924</v>
      </c>
      <c r="JS109" s="150">
        <f t="shared" si="1339"/>
        <v>151.71086209771968</v>
      </c>
      <c r="JT109" s="150">
        <f t="shared" si="1339"/>
        <v>152.40993955559784</v>
      </c>
      <c r="JU109" s="150">
        <f t="shared" si="1339"/>
        <v>153.24335321272687</v>
      </c>
      <c r="JV109" s="150">
        <f t="shared" si="1339"/>
        <v>154.25262452346294</v>
      </c>
      <c r="JW109" s="150">
        <f t="shared" si="1339"/>
        <v>155.42510511943425</v>
      </c>
      <c r="JX109" s="150">
        <f t="shared" si="1339"/>
        <v>156.7637770349169</v>
      </c>
      <c r="JY109" s="150">
        <f t="shared" si="1339"/>
        <v>158.35378557299532</v>
      </c>
      <c r="JZ109" s="150">
        <f t="shared" si="1339"/>
        <v>160.20728862646766</v>
      </c>
      <c r="KA109" s="150">
        <f t="shared" si="1339"/>
        <v>162.22616174105235</v>
      </c>
      <c r="KB109" s="150">
        <f t="shared" si="1339"/>
        <v>164.35265993182463</v>
      </c>
      <c r="KC109" s="150">
        <f t="shared" si="1339"/>
        <v>166.55811903767679</v>
      </c>
      <c r="KD109" s="150">
        <f t="shared" si="1339"/>
        <v>168.7020298245084</v>
      </c>
      <c r="KE109" s="150">
        <f t="shared" si="1339"/>
        <v>170.79395149685385</v>
      </c>
      <c r="KF109" s="150">
        <f t="shared" si="1339"/>
        <v>172.99655447316621</v>
      </c>
      <c r="KG109" s="150">
        <f t="shared" si="1339"/>
        <v>175.38675920252047</v>
      </c>
      <c r="KH109" s="150">
        <f t="shared" si="1339"/>
        <v>177.86995196428248</v>
      </c>
      <c r="KI109" s="150">
        <f t="shared" si="1339"/>
        <v>180.41717821977855</v>
      </c>
      <c r="KJ109" s="150">
        <f t="shared" si="1339"/>
        <v>183.0255823538925</v>
      </c>
      <c r="KK109" s="150">
        <f t="shared" si="1339"/>
        <v>185.610572208413</v>
      </c>
      <c r="KL109" s="150">
        <f t="shared" si="1339"/>
        <v>188.28281849181027</v>
      </c>
      <c r="KM109" s="150">
        <f t="shared" ref="KM109:MX109" si="1340">SUMPRODUCT(JJ$57:KM$57,$N$96:$AQ$96)</f>
        <v>191.27639927378254</v>
      </c>
      <c r="KN109" s="150">
        <f t="shared" si="1340"/>
        <v>194.74735702009608</v>
      </c>
      <c r="KO109" s="150">
        <f t="shared" si="1340"/>
        <v>198.39251862189474</v>
      </c>
      <c r="KP109" s="150">
        <f t="shared" si="1340"/>
        <v>202.02122489826172</v>
      </c>
      <c r="KQ109" s="150">
        <f t="shared" si="1340"/>
        <v>205.5517221485818</v>
      </c>
      <c r="KR109" s="150">
        <f t="shared" si="1340"/>
        <v>208.75651582186592</v>
      </c>
      <c r="KS109" s="150">
        <f t="shared" si="1340"/>
        <v>211.5809306494985</v>
      </c>
      <c r="KT109" s="150">
        <f t="shared" si="1340"/>
        <v>214.0915393764123</v>
      </c>
      <c r="KU109" s="150">
        <f t="shared" si="1340"/>
        <v>216.36221360612623</v>
      </c>
      <c r="KV109" s="150">
        <f t="shared" si="1340"/>
        <v>218.42292895690699</v>
      </c>
      <c r="KW109" s="150">
        <f t="shared" si="1340"/>
        <v>220.37380196434717</v>
      </c>
      <c r="KX109" s="150">
        <f t="shared" si="1340"/>
        <v>222.32212543831034</v>
      </c>
      <c r="KY109" s="150">
        <f t="shared" si="1340"/>
        <v>224.25862142999463</v>
      </c>
      <c r="KZ109" s="150">
        <f t="shared" si="1340"/>
        <v>226.1178269273116</v>
      </c>
      <c r="LA109" s="150">
        <f t="shared" si="1340"/>
        <v>227.98708416807006</v>
      </c>
      <c r="LB109" s="150">
        <f t="shared" si="1340"/>
        <v>230.00011891257955</v>
      </c>
      <c r="LC109" s="150">
        <f t="shared" si="1340"/>
        <v>231.89467527208396</v>
      </c>
      <c r="LD109" s="150">
        <f t="shared" si="1340"/>
        <v>233.45285110432482</v>
      </c>
      <c r="LE109" s="150">
        <f t="shared" si="1340"/>
        <v>234.86505659219296</v>
      </c>
      <c r="LF109" s="150">
        <f t="shared" si="1340"/>
        <v>236.18762490916862</v>
      </c>
      <c r="LG109" s="150">
        <f t="shared" si="1340"/>
        <v>237.19541468834214</v>
      </c>
      <c r="LH109" s="150">
        <f t="shared" si="1340"/>
        <v>238.40105533718793</v>
      </c>
      <c r="LI109" s="150">
        <f t="shared" si="1340"/>
        <v>240.14659831015391</v>
      </c>
      <c r="LJ109" s="150">
        <f t="shared" si="1340"/>
        <v>242.09779521506894</v>
      </c>
      <c r="LK109" s="150">
        <f t="shared" si="1340"/>
        <v>243.85316988286056</v>
      </c>
      <c r="LL109" s="150">
        <f t="shared" si="1340"/>
        <v>245.64156278778265</v>
      </c>
      <c r="LM109" s="150">
        <f t="shared" si="1340"/>
        <v>247.47580906129932</v>
      </c>
      <c r="LN109" s="150">
        <f t="shared" si="1340"/>
        <v>249.21373024245915</v>
      </c>
      <c r="LO109" s="150">
        <f t="shared" si="1340"/>
        <v>251.37149594024004</v>
      </c>
      <c r="LP109" s="150">
        <f t="shared" si="1340"/>
        <v>254.12264916619759</v>
      </c>
      <c r="LQ109" s="150">
        <f t="shared" si="1340"/>
        <v>257.06041936004846</v>
      </c>
      <c r="LR109" s="150">
        <f t="shared" si="1340"/>
        <v>259.03679053850163</v>
      </c>
      <c r="LS109" s="150">
        <f t="shared" si="1340"/>
        <v>260.43811030870745</v>
      </c>
      <c r="LT109" s="150">
        <f t="shared" si="1340"/>
        <v>261.58679192837081</v>
      </c>
      <c r="LU109" s="150">
        <f t="shared" si="1340"/>
        <v>262.23305598141894</v>
      </c>
      <c r="LV109" s="150">
        <f t="shared" si="1340"/>
        <v>262.88278196900831</v>
      </c>
      <c r="LW109" s="150">
        <f t="shared" si="1340"/>
        <v>264.00020623429259</v>
      </c>
      <c r="LX109" s="150">
        <f t="shared" si="1340"/>
        <v>265.24275894375359</v>
      </c>
      <c r="LY109" s="150">
        <f t="shared" si="1340"/>
        <v>266.67682203158671</v>
      </c>
      <c r="LZ109" s="150">
        <f t="shared" si="1340"/>
        <v>268.3751711199256</v>
      </c>
      <c r="MA109" s="150">
        <f t="shared" si="1340"/>
        <v>270.24866073185882</v>
      </c>
      <c r="MB109" s="150">
        <f t="shared" si="1340"/>
        <v>272.01986501084627</v>
      </c>
      <c r="MC109" s="150">
        <f t="shared" si="1340"/>
        <v>273.84149919984867</v>
      </c>
      <c r="MD109" s="150">
        <f t="shared" si="1340"/>
        <v>275.66292341114837</v>
      </c>
      <c r="ME109" s="150">
        <f t="shared" si="1340"/>
        <v>277.3156197254421</v>
      </c>
      <c r="MF109" s="150">
        <f t="shared" si="1340"/>
        <v>278.69931730871701</v>
      </c>
      <c r="MG109" s="150">
        <f t="shared" si="1340"/>
        <v>279.79928557501472</v>
      </c>
      <c r="MH109" s="150">
        <f t="shared" si="1340"/>
        <v>280.63703856909586</v>
      </c>
      <c r="MI109" s="150">
        <f t="shared" si="1340"/>
        <v>281.24234536376099</v>
      </c>
      <c r="MJ109" s="150">
        <f t="shared" si="1340"/>
        <v>281.7126481272652</v>
      </c>
      <c r="MK109" s="150">
        <f t="shared" si="1340"/>
        <v>282.22157706462667</v>
      </c>
      <c r="ML109" s="150">
        <f t="shared" si="1340"/>
        <v>282.83335165682718</v>
      </c>
      <c r="MM109" s="150">
        <f t="shared" si="1340"/>
        <v>283.42057182027696</v>
      </c>
      <c r="MN109" s="150">
        <f t="shared" si="1340"/>
        <v>283.96411664013095</v>
      </c>
      <c r="MO109" s="150">
        <f t="shared" si="1340"/>
        <v>284.40756899075109</v>
      </c>
      <c r="MP109" s="150">
        <f t="shared" si="1340"/>
        <v>284.74114619604654</v>
      </c>
      <c r="MQ109" s="150">
        <f t="shared" si="1340"/>
        <v>285.10899764440182</v>
      </c>
      <c r="MR109" s="150">
        <f t="shared" si="1340"/>
        <v>285.48074194012213</v>
      </c>
      <c r="MS109" s="150">
        <f t="shared" si="1340"/>
        <v>285.84956994330571</v>
      </c>
      <c r="MT109" s="150">
        <f t="shared" si="1340"/>
        <v>286.01220537082099</v>
      </c>
      <c r="MU109" s="150">
        <f t="shared" si="1340"/>
        <v>285.83443090780878</v>
      </c>
      <c r="MV109" s="150">
        <f t="shared" si="1340"/>
        <v>285.24148109132949</v>
      </c>
      <c r="MW109" s="150">
        <f t="shared" si="1340"/>
        <v>284.43240450715734</v>
      </c>
      <c r="MX109" s="150">
        <f t="shared" si="1340"/>
        <v>283.66376938366932</v>
      </c>
      <c r="MY109" s="150">
        <f t="shared" ref="MY109:NO109" si="1341">SUMPRODUCT(LV$57:MY$57,$N$96:$AQ$96)</f>
        <v>283.06242160772933</v>
      </c>
      <c r="MZ109" s="150">
        <f t="shared" si="1341"/>
        <v>282.76228963006849</v>
      </c>
      <c r="NA109" s="150">
        <f t="shared" si="1341"/>
        <v>282.86162371482686</v>
      </c>
      <c r="NB109" s="150">
        <f t="shared" si="1341"/>
        <v>283.25603889460837</v>
      </c>
      <c r="NC109" s="150">
        <f t="shared" si="1341"/>
        <v>283.90604420981384</v>
      </c>
      <c r="ND109" s="150">
        <f t="shared" si="1341"/>
        <v>284.72774532989689</v>
      </c>
      <c r="NE109" s="150">
        <f t="shared" si="1341"/>
        <v>285.66487967993066</v>
      </c>
      <c r="NF109" s="150">
        <f t="shared" si="1341"/>
        <v>286.63302396406738</v>
      </c>
      <c r="NG109" s="150">
        <f t="shared" si="1341"/>
        <v>287.6241682783114</v>
      </c>
      <c r="NH109" s="150">
        <f t="shared" si="1341"/>
        <v>288.59550106223276</v>
      </c>
      <c r="NI109" s="150">
        <f t="shared" si="1341"/>
        <v>289.50449717585178</v>
      </c>
      <c r="NJ109" s="150">
        <f t="shared" si="1341"/>
        <v>290.35165522724708</v>
      </c>
      <c r="NK109" s="150">
        <f t="shared" si="1341"/>
        <v>291.15725089940696</v>
      </c>
      <c r="NL109" s="150">
        <f t="shared" si="1341"/>
        <v>291.93411807141922</v>
      </c>
      <c r="NM109" s="150">
        <f t="shared" si="1341"/>
        <v>292.69036200033798</v>
      </c>
      <c r="NN109" s="150">
        <f t="shared" si="1341"/>
        <v>293.44334619318676</v>
      </c>
      <c r="NO109" s="151">
        <f t="shared" si="1341"/>
        <v>294.19020984919649</v>
      </c>
      <c r="NP109" s="147"/>
      <c r="NQ109" s="147"/>
    </row>
    <row r="110" spans="1:381" s="152" customFormat="1" x14ac:dyDescent="0.2">
      <c r="A110" s="147"/>
      <c r="B110" s="147"/>
      <c r="C110" s="147" t="s">
        <v>169</v>
      </c>
      <c r="D110" s="147"/>
      <c r="E110" s="147" t="s">
        <v>193</v>
      </c>
      <c r="F110" s="147"/>
      <c r="G110" s="147" t="s">
        <v>0</v>
      </c>
      <c r="H110" s="147"/>
      <c r="I110" s="147"/>
      <c r="J110" s="147"/>
      <c r="K110" s="148">
        <f t="shared" si="1293"/>
        <v>3407.722012106698</v>
      </c>
      <c r="L110" s="147"/>
      <c r="M110" s="147"/>
      <c r="N110" s="149">
        <f>$N$57*$AQ$97</f>
        <v>0</v>
      </c>
      <c r="O110" s="150">
        <f>SUMPRODUCT($N$57:O$57,$AP$97:$AQ$97)</f>
        <v>0</v>
      </c>
      <c r="P110" s="150">
        <f>SUMPRODUCT($N$57:P$57,$AO$97:$AQ$97)</f>
        <v>0</v>
      </c>
      <c r="Q110" s="150">
        <f>SUMPRODUCT($N$57:Q$57,$AN$97:$AQ$97)</f>
        <v>0</v>
      </c>
      <c r="R110" s="150">
        <f>SUMPRODUCT($N$57:R$57,$AM$97:$AQ$97)</f>
        <v>0</v>
      </c>
      <c r="S110" s="150">
        <f>SUMPRODUCT($N$57:S$57,$AL$97:$AQ$97)</f>
        <v>0</v>
      </c>
      <c r="T110" s="150">
        <f>SUMPRODUCT($N$57:T$57,$AK$97:$AQ$97)</f>
        <v>0</v>
      </c>
      <c r="U110" s="150">
        <f>SUMPRODUCT($N$57:U$57,$AJ$97:$AQ$97)</f>
        <v>0</v>
      </c>
      <c r="V110" s="150">
        <f>SUMPRODUCT($N$57:V$57,$AI$97:$AQ$97)</f>
        <v>0</v>
      </c>
      <c r="W110" s="150">
        <f>SUMPRODUCT($N$57:W$57,$AH$97:$AQ$97)</f>
        <v>0</v>
      </c>
      <c r="X110" s="150">
        <f>SUMPRODUCT($N$57:X$57,$AG$97:$AQ$97)</f>
        <v>0</v>
      </c>
      <c r="Y110" s="150">
        <f>SUMPRODUCT($N$57:Y$57,$AF$97:$AQ$97)</f>
        <v>0</v>
      </c>
      <c r="Z110" s="150">
        <f>SUMPRODUCT($N$57:Z$57,$AE$97:$AQ$97)</f>
        <v>0</v>
      </c>
      <c r="AA110" s="150">
        <f>SUMPRODUCT($N$57:AA$57,$AD$97:$AQ$97)</f>
        <v>0</v>
      </c>
      <c r="AB110" s="150">
        <f>SUMPRODUCT($N$57:AB$57,$AC$97:$AQ$97)</f>
        <v>0</v>
      </c>
      <c r="AC110" s="150">
        <f>SUMPRODUCT($N$57:AC$57,$AB$97:$AQ$97)</f>
        <v>0</v>
      </c>
      <c r="AD110" s="150">
        <f>SUMPRODUCT($N$57:AD$57,$AA$97:$AQ$97)</f>
        <v>0</v>
      </c>
      <c r="AE110" s="150">
        <f>SUMPRODUCT($N$57:AE$57,$Z$97:$AQ$97)</f>
        <v>0</v>
      </c>
      <c r="AF110" s="150">
        <f>SUMPRODUCT($N$57:AF$57,$Y$97:$AQ$97)</f>
        <v>0</v>
      </c>
      <c r="AG110" s="150">
        <f>SUMPRODUCT($N$57:AG$57,$X$97:$AQ$97)</f>
        <v>0</v>
      </c>
      <c r="AH110" s="150">
        <f>SUMPRODUCT($N$57:AH$57,$W$97:$AQ$97)</f>
        <v>0</v>
      </c>
      <c r="AI110" s="150">
        <f>SUMPRODUCT($N$57:AI$57,$V$97:$AQ$97)</f>
        <v>0</v>
      </c>
      <c r="AJ110" s="150">
        <f>SUMPRODUCT($N$57:AJ$57,$U$97:$AQ$97)</f>
        <v>0</v>
      </c>
      <c r="AK110" s="150">
        <f>SUMPRODUCT($N$57:AK$57,$T$97:$AQ$97)</f>
        <v>0</v>
      </c>
      <c r="AL110" s="150">
        <f>SUMPRODUCT($N$57:AL$57,$S$97:$AQ$97)</f>
        <v>0</v>
      </c>
      <c r="AM110" s="150">
        <f>SUMPRODUCT($N$57:AM$57,$R$97:$AQ$97)</f>
        <v>0.10936575839441159</v>
      </c>
      <c r="AN110" s="150">
        <f>SUMPRODUCT($N$57:AN$57,$Q$97:$AQ$97)</f>
        <v>0.19875449262332601</v>
      </c>
      <c r="AO110" s="150">
        <f>SUMPRODUCT($N$57:AO$57,$P$97:$AQ$97)</f>
        <v>0.35407054224651047</v>
      </c>
      <c r="AP110" s="150">
        <f>SUMPRODUCT($N$57:AP$57,$O$97:$AQ$97)</f>
        <v>0.58326200907682746</v>
      </c>
      <c r="AQ110" s="150">
        <f t="shared" ref="AQ110:DB110" si="1342">SUMPRODUCT(N$57:AQ$57,$N$97:$AQ$97)</f>
        <v>0.78895922832474685</v>
      </c>
      <c r="AR110" s="150">
        <f t="shared" si="1342"/>
        <v>0.89333563564697904</v>
      </c>
      <c r="AS110" s="150">
        <f t="shared" si="1342"/>
        <v>1.2419344837032551</v>
      </c>
      <c r="AT110" s="150">
        <f t="shared" si="1342"/>
        <v>1.5870604235049508</v>
      </c>
      <c r="AU110" s="150">
        <f t="shared" si="1342"/>
        <v>1.740009909013168</v>
      </c>
      <c r="AV110" s="150">
        <f t="shared" si="1342"/>
        <v>2.2453656779106277</v>
      </c>
      <c r="AW110" s="150">
        <f t="shared" si="1342"/>
        <v>3.0808062408423487</v>
      </c>
      <c r="AX110" s="150">
        <f t="shared" si="1342"/>
        <v>3.5851035342932365</v>
      </c>
      <c r="AY110" s="150">
        <f t="shared" si="1342"/>
        <v>4.0642948182333862</v>
      </c>
      <c r="AZ110" s="150">
        <f t="shared" si="1342"/>
        <v>5.0206735216631166</v>
      </c>
      <c r="BA110" s="150">
        <f t="shared" si="1342"/>
        <v>5.2301464296728586</v>
      </c>
      <c r="BB110" s="150">
        <f t="shared" si="1342"/>
        <v>4.6874747013935902</v>
      </c>
      <c r="BC110" s="150">
        <f t="shared" si="1342"/>
        <v>4.4050845302656851</v>
      </c>
      <c r="BD110" s="150">
        <f t="shared" si="1342"/>
        <v>4.3971083526885284</v>
      </c>
      <c r="BE110" s="150">
        <f t="shared" si="1342"/>
        <v>3.9354165224901796</v>
      </c>
      <c r="BF110" s="150">
        <f t="shared" si="1342"/>
        <v>3.9291038271057155</v>
      </c>
      <c r="BG110" s="150">
        <f t="shared" si="1342"/>
        <v>4.6686012613950307</v>
      </c>
      <c r="BH110" s="150">
        <f t="shared" si="1342"/>
        <v>4.8767579712904521</v>
      </c>
      <c r="BI110" s="150">
        <f t="shared" si="1342"/>
        <v>4.399076699649445</v>
      </c>
      <c r="BJ110" s="150">
        <f t="shared" si="1342"/>
        <v>4.1611759903725396</v>
      </c>
      <c r="BK110" s="150">
        <f t="shared" si="1342"/>
        <v>5.0518089168105664</v>
      </c>
      <c r="BL110" s="150">
        <f t="shared" si="1342"/>
        <v>5.4398323407508409</v>
      </c>
      <c r="BM110" s="150">
        <f t="shared" si="1342"/>
        <v>6.1130949768038239</v>
      </c>
      <c r="BN110" s="150">
        <f t="shared" si="1342"/>
        <v>7.4859414468774963</v>
      </c>
      <c r="BO110" s="150">
        <f t="shared" si="1342"/>
        <v>8.0122248084138654</v>
      </c>
      <c r="BP110" s="150">
        <f t="shared" si="1342"/>
        <v>6.8159342801764158</v>
      </c>
      <c r="BQ110" s="150">
        <f t="shared" si="1342"/>
        <v>5.9562062181495126</v>
      </c>
      <c r="BR110" s="150">
        <f t="shared" si="1342"/>
        <v>4.744696967170051</v>
      </c>
      <c r="BS110" s="150">
        <f t="shared" si="1342"/>
        <v>3.2096107519641204</v>
      </c>
      <c r="BT110" s="150">
        <f t="shared" si="1342"/>
        <v>2.3951309739664977</v>
      </c>
      <c r="BU110" s="150">
        <f t="shared" si="1342"/>
        <v>2.2185857268843412</v>
      </c>
      <c r="BV110" s="150">
        <f t="shared" si="1342"/>
        <v>1.8064765986049347</v>
      </c>
      <c r="BW110" s="150">
        <f t="shared" si="1342"/>
        <v>1.8076482787521277</v>
      </c>
      <c r="BX110" s="150">
        <f t="shared" si="1342"/>
        <v>1.8665774474964745</v>
      </c>
      <c r="BY110" s="150">
        <f t="shared" si="1342"/>
        <v>2.0280541246570847</v>
      </c>
      <c r="BZ110" s="150">
        <f t="shared" si="1342"/>
        <v>2.1257399646974315</v>
      </c>
      <c r="CA110" s="150">
        <f t="shared" si="1342"/>
        <v>2.3237315793891025</v>
      </c>
      <c r="CB110" s="150">
        <f t="shared" si="1342"/>
        <v>2.6484207220574945</v>
      </c>
      <c r="CC110" s="150">
        <f t="shared" si="1342"/>
        <v>2.8657822748349413</v>
      </c>
      <c r="CD110" s="150">
        <f t="shared" si="1342"/>
        <v>2.9196632983836546</v>
      </c>
      <c r="CE110" s="150">
        <f t="shared" si="1342"/>
        <v>3.0142774569768052</v>
      </c>
      <c r="CF110" s="150">
        <f t="shared" si="1342"/>
        <v>3.199054503700641</v>
      </c>
      <c r="CG110" s="150">
        <f t="shared" si="1342"/>
        <v>3.2990402922551567</v>
      </c>
      <c r="CH110" s="150">
        <f t="shared" si="1342"/>
        <v>3.4663036843905117</v>
      </c>
      <c r="CI110" s="150">
        <f t="shared" si="1342"/>
        <v>3.7659601726116252</v>
      </c>
      <c r="CJ110" s="150">
        <f t="shared" si="1342"/>
        <v>3.9491645702573854</v>
      </c>
      <c r="CK110" s="150">
        <f t="shared" si="1342"/>
        <v>3.9912067404759499</v>
      </c>
      <c r="CL110" s="150">
        <f t="shared" si="1342"/>
        <v>4.0842336989272221</v>
      </c>
      <c r="CM110" s="150">
        <f t="shared" si="1342"/>
        <v>4.2975537019588188</v>
      </c>
      <c r="CN110" s="150">
        <f t="shared" si="1342"/>
        <v>4.4381769461780376</v>
      </c>
      <c r="CO110" s="150">
        <f t="shared" si="1342"/>
        <v>4.6448800518396025</v>
      </c>
      <c r="CP110" s="150">
        <f t="shared" si="1342"/>
        <v>4.9784695806750836</v>
      </c>
      <c r="CQ110" s="150">
        <f t="shared" si="1342"/>
        <v>5.2040699361616536</v>
      </c>
      <c r="CR110" s="150">
        <f t="shared" si="1342"/>
        <v>5.2542186940283528</v>
      </c>
      <c r="CS110" s="150">
        <f t="shared" si="1342"/>
        <v>5.329059311406235</v>
      </c>
      <c r="CT110" s="150">
        <f t="shared" si="1342"/>
        <v>5.310778785495077</v>
      </c>
      <c r="CU110" s="150">
        <f t="shared" si="1342"/>
        <v>5.178005607997795</v>
      </c>
      <c r="CV110" s="150">
        <f t="shared" si="1342"/>
        <v>5.0700049563860468</v>
      </c>
      <c r="CW110" s="150">
        <f t="shared" si="1342"/>
        <v>5.0024221683008152</v>
      </c>
      <c r="CX110" s="150">
        <f t="shared" si="1342"/>
        <v>4.8952369512298706</v>
      </c>
      <c r="CY110" s="150">
        <f t="shared" si="1342"/>
        <v>4.8666982165418773</v>
      </c>
      <c r="CZ110" s="150">
        <f t="shared" si="1342"/>
        <v>4.8418422349554016</v>
      </c>
      <c r="DA110" s="150">
        <f t="shared" si="1342"/>
        <v>4.8542602189867985</v>
      </c>
      <c r="DB110" s="150">
        <f t="shared" si="1342"/>
        <v>4.866247029871908</v>
      </c>
      <c r="DC110" s="150">
        <f t="shared" ref="DC110:FN110" si="1343">SUMPRODUCT(BZ$57:DC$57,$N$97:$AQ$97)</f>
        <v>4.8727835822579335</v>
      </c>
      <c r="DD110" s="150">
        <f t="shared" si="1343"/>
        <v>4.9132280478531616</v>
      </c>
      <c r="DE110" s="150">
        <f t="shared" si="1343"/>
        <v>4.9825332027484714</v>
      </c>
      <c r="DF110" s="150">
        <f t="shared" si="1343"/>
        <v>5.0425008472965906</v>
      </c>
      <c r="DG110" s="150">
        <f t="shared" si="1343"/>
        <v>5.1021324450772685</v>
      </c>
      <c r="DH110" s="150">
        <f t="shared" si="1343"/>
        <v>5.1912944391016644</v>
      </c>
      <c r="DI110" s="150">
        <f t="shared" si="1343"/>
        <v>5.2423046886381623</v>
      </c>
      <c r="DJ110" s="150">
        <f t="shared" si="1343"/>
        <v>5.2487168799178869</v>
      </c>
      <c r="DK110" s="150">
        <f t="shared" si="1343"/>
        <v>5.2522940677628718</v>
      </c>
      <c r="DL110" s="150">
        <f t="shared" si="1343"/>
        <v>5.2375168775935386</v>
      </c>
      <c r="DM110" s="150">
        <f t="shared" si="1343"/>
        <v>5.1827962153106659</v>
      </c>
      <c r="DN110" s="150">
        <f t="shared" si="1343"/>
        <v>5.1441563178848391</v>
      </c>
      <c r="DO110" s="150">
        <f t="shared" si="1343"/>
        <v>5.1427663206094412</v>
      </c>
      <c r="DP110" s="150">
        <f t="shared" si="1343"/>
        <v>5.1487942774004445</v>
      </c>
      <c r="DQ110" s="150">
        <f t="shared" si="1343"/>
        <v>5.190691149640422</v>
      </c>
      <c r="DR110" s="150">
        <f t="shared" si="1343"/>
        <v>5.2750853816728753</v>
      </c>
      <c r="DS110" s="150">
        <f t="shared" si="1343"/>
        <v>5.3662946615810112</v>
      </c>
      <c r="DT110" s="150">
        <f t="shared" si="1343"/>
        <v>5.4513086025592044</v>
      </c>
      <c r="DU110" s="150">
        <f t="shared" si="1343"/>
        <v>5.5436756169719343</v>
      </c>
      <c r="DV110" s="150">
        <f t="shared" si="1343"/>
        <v>5.6398492301501815</v>
      </c>
      <c r="DW110" s="150">
        <f t="shared" si="1343"/>
        <v>5.7155136047705426</v>
      </c>
      <c r="DX110" s="150">
        <f t="shared" si="1343"/>
        <v>5.7857502092621331</v>
      </c>
      <c r="DY110" s="150">
        <f t="shared" si="1343"/>
        <v>5.8509407382883145</v>
      </c>
      <c r="DZ110" s="150">
        <f t="shared" si="1343"/>
        <v>5.906349337269825</v>
      </c>
      <c r="EA110" s="150">
        <f t="shared" si="1343"/>
        <v>5.9471713867788001</v>
      </c>
      <c r="EB110" s="150">
        <f t="shared" si="1343"/>
        <v>5.9909511171201739</v>
      </c>
      <c r="EC110" s="150">
        <f t="shared" si="1343"/>
        <v>6.0449505179170044</v>
      </c>
      <c r="ED110" s="150">
        <f t="shared" si="1343"/>
        <v>6.1014621415998347</v>
      </c>
      <c r="EE110" s="150">
        <f t="shared" si="1343"/>
        <v>6.156703723657035</v>
      </c>
      <c r="EF110" s="150">
        <f t="shared" si="1343"/>
        <v>6.2135412748366008</v>
      </c>
      <c r="EG110" s="150">
        <f t="shared" si="1343"/>
        <v>6.2671036321068039</v>
      </c>
      <c r="EH110" s="150">
        <f t="shared" si="1343"/>
        <v>6.3134604218395296</v>
      </c>
      <c r="EI110" s="150">
        <f t="shared" si="1343"/>
        <v>6.3626103056763528</v>
      </c>
      <c r="EJ110" s="150">
        <f t="shared" si="1343"/>
        <v>6.4120146405466159</v>
      </c>
      <c r="EK110" s="150">
        <f t="shared" si="1343"/>
        <v>6.4433624418408346</v>
      </c>
      <c r="EL110" s="150">
        <f t="shared" si="1343"/>
        <v>6.4586195301883187</v>
      </c>
      <c r="EM110" s="150">
        <f t="shared" si="1343"/>
        <v>6.4593372339863562</v>
      </c>
      <c r="EN110" s="150">
        <f t="shared" si="1343"/>
        <v>6.4378376891703386</v>
      </c>
      <c r="EO110" s="150">
        <f t="shared" si="1343"/>
        <v>6.4040071924363406</v>
      </c>
      <c r="EP110" s="150">
        <f t="shared" si="1343"/>
        <v>6.3765965726843685</v>
      </c>
      <c r="EQ110" s="150">
        <f t="shared" si="1343"/>
        <v>6.3646501344964683</v>
      </c>
      <c r="ER110" s="150">
        <f t="shared" si="1343"/>
        <v>6.3612510955474901</v>
      </c>
      <c r="ES110" s="150">
        <f t="shared" si="1343"/>
        <v>6.3742643332265887</v>
      </c>
      <c r="ET110" s="150">
        <f t="shared" si="1343"/>
        <v>6.4019995996663823</v>
      </c>
      <c r="EU110" s="150">
        <f t="shared" si="1343"/>
        <v>6.4327427803169694</v>
      </c>
      <c r="EV110" s="150">
        <f t="shared" si="1343"/>
        <v>6.4615325618027564</v>
      </c>
      <c r="EW110" s="150">
        <f t="shared" si="1343"/>
        <v>6.4963816490562163</v>
      </c>
      <c r="EX110" s="150">
        <f t="shared" si="1343"/>
        <v>6.5392037481436622</v>
      </c>
      <c r="EY110" s="150">
        <f t="shared" si="1343"/>
        <v>6.5791882863521352</v>
      </c>
      <c r="EZ110" s="150">
        <f t="shared" si="1343"/>
        <v>6.6215151750501748</v>
      </c>
      <c r="FA110" s="150">
        <f t="shared" si="1343"/>
        <v>6.6652030048201194</v>
      </c>
      <c r="FB110" s="150">
        <f t="shared" si="1343"/>
        <v>6.6990584480505966</v>
      </c>
      <c r="FC110" s="150">
        <f t="shared" si="1343"/>
        <v>6.7206870303670598</v>
      </c>
      <c r="FD110" s="150">
        <f t="shared" si="1343"/>
        <v>6.7345438474637564</v>
      </c>
      <c r="FE110" s="150">
        <f t="shared" si="1343"/>
        <v>6.7479452105386457</v>
      </c>
      <c r="FF110" s="150">
        <f t="shared" si="1343"/>
        <v>6.7582917200074464</v>
      </c>
      <c r="FG110" s="150">
        <f t="shared" si="1343"/>
        <v>6.772811323573082</v>
      </c>
      <c r="FH110" s="150">
        <f t="shared" si="1343"/>
        <v>6.7910649137118302</v>
      </c>
      <c r="FI110" s="150">
        <f t="shared" si="1343"/>
        <v>6.8127179391601613</v>
      </c>
      <c r="FJ110" s="150">
        <f t="shared" si="1343"/>
        <v>6.8322729624348471</v>
      </c>
      <c r="FK110" s="150">
        <f t="shared" si="1343"/>
        <v>6.8511207332332216</v>
      </c>
      <c r="FL110" s="150">
        <f t="shared" si="1343"/>
        <v>6.8732116895388504</v>
      </c>
      <c r="FM110" s="150">
        <f t="shared" si="1343"/>
        <v>6.8960474508855878</v>
      </c>
      <c r="FN110" s="150">
        <f t="shared" si="1343"/>
        <v>6.921095298379222</v>
      </c>
      <c r="FO110" s="150">
        <f t="shared" ref="FO110:HZ110" si="1344">SUMPRODUCT(EL$57:FO$57,$N$97:$AQ$97)</f>
        <v>6.9412540020958264</v>
      </c>
      <c r="FP110" s="150">
        <f t="shared" si="1344"/>
        <v>6.9530773904141849</v>
      </c>
      <c r="FQ110" s="150">
        <f t="shared" si="1344"/>
        <v>6.9540165659448121</v>
      </c>
      <c r="FR110" s="150">
        <f t="shared" si="1344"/>
        <v>6.9486695308821966</v>
      </c>
      <c r="FS110" s="150">
        <f t="shared" si="1344"/>
        <v>6.9434290167660135</v>
      </c>
      <c r="FT110" s="150">
        <f t="shared" si="1344"/>
        <v>6.9415357149951999</v>
      </c>
      <c r="FU110" s="150">
        <f t="shared" si="1344"/>
        <v>6.9490913164162906</v>
      </c>
      <c r="FV110" s="150">
        <f t="shared" si="1344"/>
        <v>6.9708469599512739</v>
      </c>
      <c r="FW110" s="150">
        <f t="shared" si="1344"/>
        <v>6.9971236586467569</v>
      </c>
      <c r="FX110" s="150">
        <f t="shared" si="1344"/>
        <v>7.0253929384848561</v>
      </c>
      <c r="FY110" s="150">
        <f t="shared" si="1344"/>
        <v>7.0624362171870159</v>
      </c>
      <c r="FZ110" s="150">
        <f t="shared" si="1344"/>
        <v>7.1092964436818757</v>
      </c>
      <c r="GA110" s="150">
        <f t="shared" si="1344"/>
        <v>7.1583330909058311</v>
      </c>
      <c r="GB110" s="150">
        <f t="shared" si="1344"/>
        <v>7.2186973787129247</v>
      </c>
      <c r="GC110" s="150">
        <f t="shared" si="1344"/>
        <v>7.2873807911915112</v>
      </c>
      <c r="GD110" s="150">
        <f t="shared" si="1344"/>
        <v>7.3583500384481173</v>
      </c>
      <c r="GE110" s="150">
        <f t="shared" si="1344"/>
        <v>7.4353239501037658</v>
      </c>
      <c r="GF110" s="150">
        <f t="shared" si="1344"/>
        <v>7.5218692733634107</v>
      </c>
      <c r="GG110" s="150">
        <f t="shared" si="1344"/>
        <v>7.6193586447839756</v>
      </c>
      <c r="GH110" s="150">
        <f t="shared" si="1344"/>
        <v>7.7260870828810129</v>
      </c>
      <c r="GI110" s="150">
        <f t="shared" si="1344"/>
        <v>7.8396263986659651</v>
      </c>
      <c r="GJ110" s="150">
        <f t="shared" si="1344"/>
        <v>7.9475912462601963</v>
      </c>
      <c r="GK110" s="150">
        <f t="shared" si="1344"/>
        <v>8.0469826956047275</v>
      </c>
      <c r="GL110" s="150">
        <f t="shared" si="1344"/>
        <v>8.1409856867748296</v>
      </c>
      <c r="GM110" s="150">
        <f t="shared" si="1344"/>
        <v>8.2320816256121425</v>
      </c>
      <c r="GN110" s="150">
        <f t="shared" si="1344"/>
        <v>8.3279468939607675</v>
      </c>
      <c r="GO110" s="150">
        <f t="shared" si="1344"/>
        <v>8.4360976000079795</v>
      </c>
      <c r="GP110" s="150">
        <f t="shared" si="1344"/>
        <v>8.5514282268569772</v>
      </c>
      <c r="GQ110" s="150">
        <f t="shared" si="1344"/>
        <v>8.6616627456369599</v>
      </c>
      <c r="GR110" s="150">
        <f t="shared" si="1344"/>
        <v>8.7640239379125244</v>
      </c>
      <c r="GS110" s="150">
        <f t="shared" si="1344"/>
        <v>8.8775350088427043</v>
      </c>
      <c r="GT110" s="150">
        <f t="shared" si="1344"/>
        <v>8.998748698521382</v>
      </c>
      <c r="GU110" s="150">
        <f t="shared" si="1344"/>
        <v>9.1342613671156503</v>
      </c>
      <c r="GV110" s="150">
        <f t="shared" si="1344"/>
        <v>9.2917919429234122</v>
      </c>
      <c r="GW110" s="150">
        <f t="shared" si="1344"/>
        <v>9.4609289378940638</v>
      </c>
      <c r="GX110" s="150">
        <f t="shared" si="1344"/>
        <v>9.612334206932454</v>
      </c>
      <c r="GY110" s="150">
        <f t="shared" si="1344"/>
        <v>9.7456044740100793</v>
      </c>
      <c r="GZ110" s="150">
        <f t="shared" si="1344"/>
        <v>9.8509724627848207</v>
      </c>
      <c r="HA110" s="150">
        <f t="shared" si="1344"/>
        <v>9.9294185810983695</v>
      </c>
      <c r="HB110" s="150">
        <f t="shared" si="1344"/>
        <v>9.9935797811399976</v>
      </c>
      <c r="HC110" s="150">
        <f t="shared" si="1344"/>
        <v>10.046820367051257</v>
      </c>
      <c r="HD110" s="150">
        <f t="shared" si="1344"/>
        <v>10.09045582271367</v>
      </c>
      <c r="HE110" s="150">
        <f t="shared" si="1344"/>
        <v>10.135396076091908</v>
      </c>
      <c r="HF110" s="150">
        <f t="shared" si="1344"/>
        <v>10.169540303024888</v>
      </c>
      <c r="HG110" s="150">
        <f t="shared" si="1344"/>
        <v>10.193863769901746</v>
      </c>
      <c r="HH110" s="150">
        <f t="shared" si="1344"/>
        <v>10.217932626261355</v>
      </c>
      <c r="HI110" s="150">
        <f t="shared" si="1344"/>
        <v>10.23549986911312</v>
      </c>
      <c r="HJ110" s="150">
        <f t="shared" si="1344"/>
        <v>10.234799498199376</v>
      </c>
      <c r="HK110" s="150">
        <f t="shared" si="1344"/>
        <v>10.226778845772644</v>
      </c>
      <c r="HL110" s="150">
        <f t="shared" si="1344"/>
        <v>10.210830354852405</v>
      </c>
      <c r="HM110" s="150">
        <f t="shared" si="1344"/>
        <v>10.168645370129946</v>
      </c>
      <c r="HN110" s="150">
        <f t="shared" si="1344"/>
        <v>10.119635837312675</v>
      </c>
      <c r="HO110" s="150">
        <f t="shared" si="1344"/>
        <v>10.08760146030982</v>
      </c>
      <c r="HP110" s="150">
        <f t="shared" si="1344"/>
        <v>10.068813864112618</v>
      </c>
      <c r="HQ110" s="150">
        <f t="shared" si="1344"/>
        <v>10.052595464551388</v>
      </c>
      <c r="HR110" s="150">
        <f t="shared" si="1344"/>
        <v>10.053547522397853</v>
      </c>
      <c r="HS110" s="150">
        <f t="shared" si="1344"/>
        <v>10.059207447811875</v>
      </c>
      <c r="HT110" s="150">
        <f t="shared" si="1344"/>
        <v>10.044445679180548</v>
      </c>
      <c r="HU110" s="150">
        <f t="shared" si="1344"/>
        <v>10.023249257150134</v>
      </c>
      <c r="HV110" s="150">
        <f t="shared" si="1344"/>
        <v>10.017750089695312</v>
      </c>
      <c r="HW110" s="150">
        <f t="shared" si="1344"/>
        <v>10.024210222839184</v>
      </c>
      <c r="HX110" s="150">
        <f t="shared" si="1344"/>
        <v>10.010960729012814</v>
      </c>
      <c r="HY110" s="150">
        <f t="shared" si="1344"/>
        <v>9.9986688015700995</v>
      </c>
      <c r="HZ110" s="150">
        <f t="shared" si="1344"/>
        <v>9.9770813237069564</v>
      </c>
      <c r="IA110" s="150">
        <f t="shared" ref="IA110:KL110" si="1345">SUMPRODUCT(GX$57:IA$57,$N$97:$AQ$97)</f>
        <v>9.9249426728575436</v>
      </c>
      <c r="IB110" s="150">
        <f t="shared" si="1345"/>
        <v>9.8617460621230464</v>
      </c>
      <c r="IC110" s="150">
        <f t="shared" si="1345"/>
        <v>9.8346410994221518</v>
      </c>
      <c r="ID110" s="150">
        <f t="shared" si="1345"/>
        <v>9.8314216540813479</v>
      </c>
      <c r="IE110" s="150">
        <f t="shared" si="1345"/>
        <v>9.8657872428895423</v>
      </c>
      <c r="IF110" s="150">
        <f t="shared" si="1345"/>
        <v>9.9473996478897782</v>
      </c>
      <c r="IG110" s="150">
        <f t="shared" si="1345"/>
        <v>10.050503645714716</v>
      </c>
      <c r="IH110" s="150">
        <f t="shared" si="1345"/>
        <v>10.169839010506799</v>
      </c>
      <c r="II110" s="150">
        <f t="shared" si="1345"/>
        <v>10.32809107961757</v>
      </c>
      <c r="IJ110" s="150">
        <f t="shared" si="1345"/>
        <v>10.496598641729621</v>
      </c>
      <c r="IK110" s="150">
        <f t="shared" si="1345"/>
        <v>10.67346240754695</v>
      </c>
      <c r="IL110" s="150">
        <f t="shared" si="1345"/>
        <v>10.884204819679756</v>
      </c>
      <c r="IM110" s="150">
        <f t="shared" si="1345"/>
        <v>11.081520725294862</v>
      </c>
      <c r="IN110" s="150">
        <f t="shared" si="1345"/>
        <v>11.209950473362051</v>
      </c>
      <c r="IO110" s="150">
        <f t="shared" si="1345"/>
        <v>11.288631365336601</v>
      </c>
      <c r="IP110" s="150">
        <f t="shared" si="1345"/>
        <v>11.335241103374344</v>
      </c>
      <c r="IQ110" s="150">
        <f t="shared" si="1345"/>
        <v>11.311896680619792</v>
      </c>
      <c r="IR110" s="150">
        <f t="shared" si="1345"/>
        <v>11.277970742972073</v>
      </c>
      <c r="IS110" s="150">
        <f t="shared" si="1345"/>
        <v>11.301499456366145</v>
      </c>
      <c r="IT110" s="150">
        <f t="shared" si="1345"/>
        <v>11.349842992005538</v>
      </c>
      <c r="IU110" s="150">
        <f t="shared" si="1345"/>
        <v>11.372928103190802</v>
      </c>
      <c r="IV110" s="150">
        <f t="shared" si="1345"/>
        <v>11.398654081625637</v>
      </c>
      <c r="IW110" s="150">
        <f t="shared" si="1345"/>
        <v>11.462699757294793</v>
      </c>
      <c r="IX110" s="150">
        <f t="shared" si="1345"/>
        <v>11.510700301638479</v>
      </c>
      <c r="IY110" s="150">
        <f t="shared" si="1345"/>
        <v>11.583118572937767</v>
      </c>
      <c r="IZ110" s="150">
        <f t="shared" si="1345"/>
        <v>11.7430926045508</v>
      </c>
      <c r="JA110" s="150">
        <f t="shared" si="1345"/>
        <v>11.941613483994729</v>
      </c>
      <c r="JB110" s="150">
        <f t="shared" si="1345"/>
        <v>12.035608501191632</v>
      </c>
      <c r="JC110" s="150">
        <f t="shared" si="1345"/>
        <v>12.060172233306371</v>
      </c>
      <c r="JD110" s="150">
        <f t="shared" si="1345"/>
        <v>11.986884969504034</v>
      </c>
      <c r="JE110" s="150">
        <f t="shared" si="1345"/>
        <v>11.773335326202957</v>
      </c>
      <c r="JF110" s="150">
        <f t="shared" si="1345"/>
        <v>11.497387568267641</v>
      </c>
      <c r="JG110" s="150">
        <f t="shared" si="1345"/>
        <v>11.274958011259198</v>
      </c>
      <c r="JH110" s="150">
        <f t="shared" si="1345"/>
        <v>11.08214443084343</v>
      </c>
      <c r="JI110" s="150">
        <f t="shared" si="1345"/>
        <v>10.955135768393395</v>
      </c>
      <c r="JJ110" s="150">
        <f t="shared" si="1345"/>
        <v>10.907348849451816</v>
      </c>
      <c r="JK110" s="150">
        <f t="shared" si="1345"/>
        <v>10.907978674416297</v>
      </c>
      <c r="JL110" s="150">
        <f t="shared" si="1345"/>
        <v>10.923431423536478</v>
      </c>
      <c r="JM110" s="150">
        <f t="shared" si="1345"/>
        <v>10.970924489166185</v>
      </c>
      <c r="JN110" s="150">
        <f t="shared" si="1345"/>
        <v>11.031413964445232</v>
      </c>
      <c r="JO110" s="150">
        <f t="shared" si="1345"/>
        <v>11.098672258434679</v>
      </c>
      <c r="JP110" s="150">
        <f t="shared" si="1345"/>
        <v>11.160394921861814</v>
      </c>
      <c r="JQ110" s="150">
        <f t="shared" si="1345"/>
        <v>11.219154391339783</v>
      </c>
      <c r="JR110" s="150">
        <f t="shared" si="1345"/>
        <v>11.274312992702066</v>
      </c>
      <c r="JS110" s="150">
        <f t="shared" si="1345"/>
        <v>11.320564379148287</v>
      </c>
      <c r="JT110" s="150">
        <f t="shared" si="1345"/>
        <v>11.369496629802171</v>
      </c>
      <c r="JU110" s="150">
        <f t="shared" si="1345"/>
        <v>11.431720700378312</v>
      </c>
      <c r="JV110" s="150">
        <f t="shared" si="1345"/>
        <v>11.496162017249089</v>
      </c>
      <c r="JW110" s="150">
        <f t="shared" si="1345"/>
        <v>11.55399257178995</v>
      </c>
      <c r="JX110" s="150">
        <f t="shared" si="1345"/>
        <v>11.611552524449111</v>
      </c>
      <c r="JY110" s="150">
        <f t="shared" si="1345"/>
        <v>11.66779378154617</v>
      </c>
      <c r="JZ110" s="150">
        <f t="shared" si="1345"/>
        <v>11.713417732410608</v>
      </c>
      <c r="KA110" s="150">
        <f t="shared" si="1345"/>
        <v>11.762087296850288</v>
      </c>
      <c r="KB110" s="150">
        <f t="shared" si="1345"/>
        <v>11.820860875941282</v>
      </c>
      <c r="KC110" s="150">
        <f t="shared" si="1345"/>
        <v>11.875758445165848</v>
      </c>
      <c r="KD110" s="150">
        <f t="shared" si="1345"/>
        <v>11.912336893202143</v>
      </c>
      <c r="KE110" s="150">
        <f t="shared" si="1345"/>
        <v>11.938968536569426</v>
      </c>
      <c r="KF110" s="150">
        <f t="shared" si="1345"/>
        <v>11.948665948387607</v>
      </c>
      <c r="KG110" s="150">
        <f t="shared" si="1345"/>
        <v>11.934213889634453</v>
      </c>
      <c r="KH110" s="150">
        <f t="shared" si="1345"/>
        <v>11.910935633447917</v>
      </c>
      <c r="KI110" s="150">
        <f t="shared" si="1345"/>
        <v>11.895621778618564</v>
      </c>
      <c r="KJ110" s="150">
        <f t="shared" si="1345"/>
        <v>11.881443511282832</v>
      </c>
      <c r="KK110" s="150">
        <f t="shared" si="1345"/>
        <v>11.879708824147997</v>
      </c>
      <c r="KL110" s="150">
        <f t="shared" si="1345"/>
        <v>11.898908369191401</v>
      </c>
      <c r="KM110" s="150">
        <f t="shared" ref="KM110:MX110" si="1346">SUMPRODUCT(JJ$57:KM$57,$N$97:$AQ$97)</f>
        <v>11.934336601440837</v>
      </c>
      <c r="KN110" s="150">
        <f t="shared" si="1346"/>
        <v>11.978649630667741</v>
      </c>
      <c r="KO110" s="150">
        <f t="shared" si="1346"/>
        <v>12.044926273987722</v>
      </c>
      <c r="KP110" s="150">
        <f t="shared" si="1346"/>
        <v>12.127532747409887</v>
      </c>
      <c r="KQ110" s="150">
        <f t="shared" si="1346"/>
        <v>12.214460420870985</v>
      </c>
      <c r="KR110" s="150">
        <f t="shared" si="1346"/>
        <v>12.315990186410893</v>
      </c>
      <c r="KS110" s="150">
        <f t="shared" si="1346"/>
        <v>12.445657230211571</v>
      </c>
      <c r="KT110" s="150">
        <f t="shared" si="1346"/>
        <v>12.591032511925556</v>
      </c>
      <c r="KU110" s="150">
        <f t="shared" si="1346"/>
        <v>12.752136671057704</v>
      </c>
      <c r="KV110" s="150">
        <f t="shared" si="1346"/>
        <v>12.951612258367897</v>
      </c>
      <c r="KW110" s="150">
        <f t="shared" si="1346"/>
        <v>13.164448900301128</v>
      </c>
      <c r="KX110" s="150">
        <f t="shared" si="1346"/>
        <v>13.361580158138853</v>
      </c>
      <c r="KY110" s="150">
        <f t="shared" si="1346"/>
        <v>13.552290695519764</v>
      </c>
      <c r="KZ110" s="150">
        <f t="shared" si="1346"/>
        <v>13.748064951407516</v>
      </c>
      <c r="LA110" s="150">
        <f t="shared" si="1346"/>
        <v>13.930932265152261</v>
      </c>
      <c r="LB110" s="150">
        <f t="shared" si="1346"/>
        <v>14.115996516089508</v>
      </c>
      <c r="LC110" s="150">
        <f t="shared" si="1346"/>
        <v>14.332714144911673</v>
      </c>
      <c r="LD110" s="150">
        <f t="shared" si="1346"/>
        <v>14.561086766246016</v>
      </c>
      <c r="LE110" s="150">
        <f t="shared" si="1346"/>
        <v>14.771679341215428</v>
      </c>
      <c r="LF110" s="150">
        <f t="shared" si="1346"/>
        <v>14.971274757225697</v>
      </c>
      <c r="LG110" s="150">
        <f t="shared" si="1346"/>
        <v>15.203762101127552</v>
      </c>
      <c r="LH110" s="150">
        <f t="shared" si="1346"/>
        <v>15.44920052733069</v>
      </c>
      <c r="LI110" s="150">
        <f t="shared" si="1346"/>
        <v>15.717766118676041</v>
      </c>
      <c r="LJ110" s="150">
        <f t="shared" si="1346"/>
        <v>16.039395178522458</v>
      </c>
      <c r="LK110" s="150">
        <f t="shared" si="1346"/>
        <v>16.383659355508993</v>
      </c>
      <c r="LL110" s="150">
        <f t="shared" si="1346"/>
        <v>16.693640671721646</v>
      </c>
      <c r="LM110" s="150">
        <f t="shared" si="1346"/>
        <v>16.967699217314284</v>
      </c>
      <c r="LN110" s="150">
        <f t="shared" si="1346"/>
        <v>17.201837681687955</v>
      </c>
      <c r="LO110" s="150">
        <f t="shared" si="1346"/>
        <v>17.382201408358561</v>
      </c>
      <c r="LP110" s="150">
        <f t="shared" si="1346"/>
        <v>17.525838450086326</v>
      </c>
      <c r="LQ110" s="150">
        <f t="shared" si="1346"/>
        <v>17.652358245647964</v>
      </c>
      <c r="LR110" s="150">
        <f t="shared" si="1346"/>
        <v>17.786235876125797</v>
      </c>
      <c r="LS110" s="150">
        <f t="shared" si="1346"/>
        <v>17.914108667927447</v>
      </c>
      <c r="LT110" s="150">
        <f t="shared" si="1346"/>
        <v>18.020708597271629</v>
      </c>
      <c r="LU110" s="150">
        <f t="shared" si="1346"/>
        <v>18.162528961450473</v>
      </c>
      <c r="LV110" s="150">
        <f t="shared" si="1346"/>
        <v>18.326722411886752</v>
      </c>
      <c r="LW110" s="150">
        <f t="shared" si="1346"/>
        <v>18.451216855276655</v>
      </c>
      <c r="LX110" s="150">
        <f t="shared" si="1346"/>
        <v>18.576891819385338</v>
      </c>
      <c r="LY110" s="150">
        <f t="shared" si="1346"/>
        <v>18.745782455036366</v>
      </c>
      <c r="LZ110" s="150">
        <f t="shared" si="1346"/>
        <v>18.832059131916203</v>
      </c>
      <c r="MA110" s="150">
        <f t="shared" si="1346"/>
        <v>18.85332461419835</v>
      </c>
      <c r="MB110" s="150">
        <f t="shared" si="1346"/>
        <v>18.920025470251996</v>
      </c>
      <c r="MC110" s="150">
        <f t="shared" si="1346"/>
        <v>19.024633102416537</v>
      </c>
      <c r="MD110" s="150">
        <f t="shared" si="1346"/>
        <v>19.098855790860263</v>
      </c>
      <c r="ME110" s="150">
        <f t="shared" si="1346"/>
        <v>19.239011141793963</v>
      </c>
      <c r="MF110" s="150">
        <f t="shared" si="1346"/>
        <v>19.456153806019707</v>
      </c>
      <c r="MG110" s="150">
        <f t="shared" si="1346"/>
        <v>19.614079438084296</v>
      </c>
      <c r="MH110" s="150">
        <f t="shared" si="1346"/>
        <v>19.711786609338816</v>
      </c>
      <c r="MI110" s="150">
        <f t="shared" si="1346"/>
        <v>19.850220081244483</v>
      </c>
      <c r="MJ110" s="150">
        <f t="shared" si="1346"/>
        <v>20.100015245527551</v>
      </c>
      <c r="MK110" s="150">
        <f t="shared" si="1346"/>
        <v>20.292720634666466</v>
      </c>
      <c r="ML110" s="150">
        <f t="shared" si="1346"/>
        <v>20.512335463992322</v>
      </c>
      <c r="MM110" s="150">
        <f t="shared" si="1346"/>
        <v>20.782753675693467</v>
      </c>
      <c r="MN110" s="150">
        <f t="shared" si="1346"/>
        <v>20.943093296116707</v>
      </c>
      <c r="MO110" s="150">
        <f t="shared" si="1346"/>
        <v>20.933564521847444</v>
      </c>
      <c r="MP110" s="150">
        <f t="shared" si="1346"/>
        <v>20.971439774924441</v>
      </c>
      <c r="MQ110" s="150">
        <f t="shared" si="1346"/>
        <v>20.981906083023581</v>
      </c>
      <c r="MR110" s="150">
        <f t="shared" si="1346"/>
        <v>20.980065641859628</v>
      </c>
      <c r="MS110" s="150">
        <f t="shared" si="1346"/>
        <v>21.067181764583953</v>
      </c>
      <c r="MT110" s="150">
        <f t="shared" si="1346"/>
        <v>21.216531272961376</v>
      </c>
      <c r="MU110" s="150">
        <f t="shared" si="1346"/>
        <v>21.342132548050078</v>
      </c>
      <c r="MV110" s="150">
        <f t="shared" si="1346"/>
        <v>21.511413725454563</v>
      </c>
      <c r="MW110" s="150">
        <f t="shared" si="1346"/>
        <v>21.675551155982902</v>
      </c>
      <c r="MX110" s="150">
        <f t="shared" si="1346"/>
        <v>21.836237870384338</v>
      </c>
      <c r="MY110" s="150">
        <f t="shared" ref="MY110:NO110" si="1347">SUMPRODUCT(LV$57:MY$57,$N$97:$AQ$97)</f>
        <v>21.983171668930026</v>
      </c>
      <c r="MZ110" s="150">
        <f t="shared" si="1347"/>
        <v>22.120390758309007</v>
      </c>
      <c r="NA110" s="150">
        <f t="shared" si="1347"/>
        <v>22.234834780160718</v>
      </c>
      <c r="NB110" s="150">
        <f t="shared" si="1347"/>
        <v>22.313403288704421</v>
      </c>
      <c r="NC110" s="150">
        <f t="shared" si="1347"/>
        <v>22.356422079648038</v>
      </c>
      <c r="ND110" s="150">
        <f t="shared" si="1347"/>
        <v>22.370280164353609</v>
      </c>
      <c r="NE110" s="150">
        <f t="shared" si="1347"/>
        <v>22.381212650844677</v>
      </c>
      <c r="NF110" s="150">
        <f t="shared" si="1347"/>
        <v>22.399352269123487</v>
      </c>
      <c r="NG110" s="150">
        <f t="shared" si="1347"/>
        <v>22.433732840837518</v>
      </c>
      <c r="NH110" s="150">
        <f t="shared" si="1347"/>
        <v>22.476886785410052</v>
      </c>
      <c r="NI110" s="150">
        <f t="shared" si="1347"/>
        <v>22.518497553460008</v>
      </c>
      <c r="NJ110" s="150">
        <f t="shared" si="1347"/>
        <v>22.54830232401838</v>
      </c>
      <c r="NK110" s="150">
        <f t="shared" si="1347"/>
        <v>22.560102798763587</v>
      </c>
      <c r="NL110" s="150">
        <f t="shared" si="1347"/>
        <v>22.572087950133007</v>
      </c>
      <c r="NM110" s="150">
        <f t="shared" si="1347"/>
        <v>22.589404027301963</v>
      </c>
      <c r="NN110" s="150">
        <f t="shared" si="1347"/>
        <v>22.619919621145872</v>
      </c>
      <c r="NO110" s="151">
        <f t="shared" si="1347"/>
        <v>22.62691311604361</v>
      </c>
      <c r="NP110" s="147"/>
      <c r="NQ110" s="147"/>
    </row>
    <row r="111" spans="1:381" s="146" customFormat="1" x14ac:dyDescent="0.2">
      <c r="A111" s="141"/>
      <c r="B111" s="141"/>
      <c r="C111" s="141" t="s">
        <v>170</v>
      </c>
      <c r="D111" s="141"/>
      <c r="E111" s="141" t="s">
        <v>188</v>
      </c>
      <c r="F111" s="141"/>
      <c r="G111" s="141" t="s">
        <v>0</v>
      </c>
      <c r="H111" s="141"/>
      <c r="I111" s="141"/>
      <c r="J111" s="141"/>
      <c r="K111" s="142">
        <f t="shared" si="1293"/>
        <v>83450.537903138844</v>
      </c>
      <c r="L111" s="141"/>
      <c r="M111" s="141"/>
      <c r="N111" s="143">
        <f>N103+N105+N107+N109+N110</f>
        <v>0.48817764717441364</v>
      </c>
      <c r="O111" s="144">
        <f t="shared" ref="O111" si="1348">O103+O105+O107+O109+O110</f>
        <v>1.4988476710312377</v>
      </c>
      <c r="P111" s="144">
        <f>P103+P105+P107+P109+P110</f>
        <v>2.0506129394970101</v>
      </c>
      <c r="Q111" s="144">
        <f>Q103+Q105+Q107+Q109+Q110</f>
        <v>4.1511586115234484</v>
      </c>
      <c r="R111" s="144">
        <f t="shared" ref="R111:CC111" si="1349">R103+R105+R107+R109+R110</f>
        <v>6.082759098501465</v>
      </c>
      <c r="S111" s="144">
        <f t="shared" si="1349"/>
        <v>8.1308759846127678</v>
      </c>
      <c r="T111" s="144">
        <f t="shared" si="1349"/>
        <v>12.056794609417436</v>
      </c>
      <c r="U111" s="144">
        <f t="shared" si="1349"/>
        <v>16.7660620421446</v>
      </c>
      <c r="V111" s="144">
        <f t="shared" si="1349"/>
        <v>20.016286900034995</v>
      </c>
      <c r="W111" s="144">
        <f t="shared" si="1349"/>
        <v>24.818299908772406</v>
      </c>
      <c r="X111" s="144">
        <f t="shared" si="1349"/>
        <v>33.454493284883654</v>
      </c>
      <c r="Y111" s="144">
        <f t="shared" si="1349"/>
        <v>40.866919504955007</v>
      </c>
      <c r="Z111" s="144">
        <f t="shared" si="1349"/>
        <v>48.419730936971007</v>
      </c>
      <c r="AA111" s="144">
        <f t="shared" si="1349"/>
        <v>59.245670095971789</v>
      </c>
      <c r="AB111" s="144">
        <f t="shared" si="1349"/>
        <v>68.372024841306853</v>
      </c>
      <c r="AC111" s="144">
        <f t="shared" si="1349"/>
        <v>72.833788389962479</v>
      </c>
      <c r="AD111" s="144">
        <f t="shared" si="1349"/>
        <v>79.239908124600589</v>
      </c>
      <c r="AE111" s="144">
        <f t="shared" si="1349"/>
        <v>84.044569503876488</v>
      </c>
      <c r="AF111" s="144">
        <f t="shared" si="1349"/>
        <v>85.756570584620931</v>
      </c>
      <c r="AG111" s="144">
        <f t="shared" si="1349"/>
        <v>85.7170679472095</v>
      </c>
      <c r="AH111" s="144">
        <f t="shared" si="1349"/>
        <v>85.696782127552098</v>
      </c>
      <c r="AI111" s="144">
        <f t="shared" si="1349"/>
        <v>84.956646133802877</v>
      </c>
      <c r="AJ111" s="144">
        <f t="shared" si="1349"/>
        <v>83.025896355775529</v>
      </c>
      <c r="AK111" s="144">
        <f t="shared" si="1349"/>
        <v>85.486182262846086</v>
      </c>
      <c r="AL111" s="144">
        <f t="shared" si="1349"/>
        <v>91.130173074956403</v>
      </c>
      <c r="AM111" s="144">
        <f t="shared" si="1349"/>
        <v>99.465304551088309</v>
      </c>
      <c r="AN111" s="144">
        <f t="shared" si="1349"/>
        <v>100.90244353930839</v>
      </c>
      <c r="AO111" s="144">
        <f t="shared" si="1349"/>
        <v>108.54353945419304</v>
      </c>
      <c r="AP111" s="144">
        <f t="shared" si="1349"/>
        <v>115.01793345234654</v>
      </c>
      <c r="AQ111" s="144">
        <f t="shared" si="1349"/>
        <v>118.28104483764264</v>
      </c>
      <c r="AR111" s="144">
        <f t="shared" si="1349"/>
        <v>128.15974268771075</v>
      </c>
      <c r="AS111" s="144">
        <f t="shared" si="1349"/>
        <v>127.5930605687025</v>
      </c>
      <c r="AT111" s="144">
        <f t="shared" si="1349"/>
        <v>116.94968647671551</v>
      </c>
      <c r="AU111" s="144">
        <f t="shared" si="1349"/>
        <v>109.31732525383816</v>
      </c>
      <c r="AV111" s="144">
        <f t="shared" si="1349"/>
        <v>95.178331190425581</v>
      </c>
      <c r="AW111" s="144">
        <f t="shared" si="1349"/>
        <v>81.856049868097344</v>
      </c>
      <c r="AX111" s="144">
        <f t="shared" si="1349"/>
        <v>71.797074250696596</v>
      </c>
      <c r="AY111" s="144">
        <f t="shared" si="1349"/>
        <v>64.10527921535278</v>
      </c>
      <c r="AZ111" s="144">
        <f t="shared" si="1349"/>
        <v>59.280926177196505</v>
      </c>
      <c r="BA111" s="144">
        <f t="shared" si="1349"/>
        <v>56.727768963730597</v>
      </c>
      <c r="BB111" s="144">
        <f t="shared" si="1349"/>
        <v>55.647113870796012</v>
      </c>
      <c r="BC111" s="144">
        <f t="shared" si="1349"/>
        <v>55.444835674293586</v>
      </c>
      <c r="BD111" s="144">
        <f t="shared" si="1349"/>
        <v>56.750642262933503</v>
      </c>
      <c r="BE111" s="144">
        <f t="shared" si="1349"/>
        <v>58.269675565341522</v>
      </c>
      <c r="BF111" s="144">
        <f t="shared" si="1349"/>
        <v>61.148548649405988</v>
      </c>
      <c r="BG111" s="144">
        <f t="shared" si="1349"/>
        <v>64.735170461014903</v>
      </c>
      <c r="BH111" s="144">
        <f t="shared" si="1349"/>
        <v>67.753153625517996</v>
      </c>
      <c r="BI111" s="144">
        <f t="shared" si="1349"/>
        <v>69.877227488305024</v>
      </c>
      <c r="BJ111" s="144">
        <f t="shared" si="1349"/>
        <v>72.397328496863182</v>
      </c>
      <c r="BK111" s="144">
        <f t="shared" si="1349"/>
        <v>75.284311437010388</v>
      </c>
      <c r="BL111" s="144">
        <f t="shared" si="1349"/>
        <v>77.473378382898815</v>
      </c>
      <c r="BM111" s="144">
        <f t="shared" si="1349"/>
        <v>81.126316370151329</v>
      </c>
      <c r="BN111" s="144">
        <f t="shared" si="1349"/>
        <v>84.948364478434911</v>
      </c>
      <c r="BO111" s="144">
        <f t="shared" si="1349"/>
        <v>88.31302811820494</v>
      </c>
      <c r="BP111" s="144">
        <f t="shared" si="1349"/>
        <v>89.819918634092673</v>
      </c>
      <c r="BQ111" s="144">
        <f t="shared" si="1349"/>
        <v>92.005073163156567</v>
      </c>
      <c r="BR111" s="144">
        <f t="shared" si="1349"/>
        <v>94.501529096413094</v>
      </c>
      <c r="BS111" s="144">
        <f t="shared" si="1349"/>
        <v>96.180616131439976</v>
      </c>
      <c r="BT111" s="144">
        <f t="shared" si="1349"/>
        <v>99.542660345392719</v>
      </c>
      <c r="BU111" s="144">
        <f t="shared" si="1349"/>
        <v>102.07771527845794</v>
      </c>
      <c r="BV111" s="144">
        <f t="shared" si="1349"/>
        <v>102.91641776280393</v>
      </c>
      <c r="BW111" s="144">
        <f t="shared" si="1349"/>
        <v>104.66325099506552</v>
      </c>
      <c r="BX111" s="144">
        <f t="shared" si="1349"/>
        <v>104.7981828335283</v>
      </c>
      <c r="BY111" s="144">
        <f t="shared" si="1349"/>
        <v>104.69535414435479</v>
      </c>
      <c r="BZ111" s="144">
        <f t="shared" si="1349"/>
        <v>104.32955517537101</v>
      </c>
      <c r="CA111" s="144">
        <f t="shared" si="1349"/>
        <v>103.66513398480168</v>
      </c>
      <c r="CB111" s="144">
        <f t="shared" si="1349"/>
        <v>103.28468178278744</v>
      </c>
      <c r="CC111" s="144">
        <f t="shared" si="1349"/>
        <v>103.15690833744426</v>
      </c>
      <c r="CD111" s="144">
        <f t="shared" ref="CD111:EO111" si="1350">CD103+CD105+CD107+CD109+CD110</f>
        <v>103.16470699862381</v>
      </c>
      <c r="CE111" s="144">
        <f t="shared" si="1350"/>
        <v>103.33596394252891</v>
      </c>
      <c r="CF111" s="144">
        <f t="shared" si="1350"/>
        <v>103.93322359717783</v>
      </c>
      <c r="CG111" s="144">
        <f t="shared" si="1350"/>
        <v>104.58782045661336</v>
      </c>
      <c r="CH111" s="144">
        <f t="shared" si="1350"/>
        <v>105.4875532285152</v>
      </c>
      <c r="CI111" s="144">
        <f t="shared" si="1350"/>
        <v>106.74215976917513</v>
      </c>
      <c r="CJ111" s="144">
        <f t="shared" si="1350"/>
        <v>108.01544238678292</v>
      </c>
      <c r="CK111" s="144">
        <f t="shared" si="1350"/>
        <v>108.97978457631025</v>
      </c>
      <c r="CL111" s="144">
        <f t="shared" si="1350"/>
        <v>110.00746103635987</v>
      </c>
      <c r="CM111" s="144">
        <f t="shared" si="1350"/>
        <v>110.8326068155082</v>
      </c>
      <c r="CN111" s="144">
        <f t="shared" si="1350"/>
        <v>111.15034717172946</v>
      </c>
      <c r="CO111" s="144">
        <f t="shared" si="1350"/>
        <v>111.52053358508343</v>
      </c>
      <c r="CP111" s="144">
        <f t="shared" si="1350"/>
        <v>111.73486700357084</v>
      </c>
      <c r="CQ111" s="144">
        <f t="shared" si="1350"/>
        <v>111.75499031529573</v>
      </c>
      <c r="CR111" s="144">
        <f t="shared" si="1350"/>
        <v>111.77988104388353</v>
      </c>
      <c r="CS111" s="144">
        <f t="shared" si="1350"/>
        <v>112.08773900112459</v>
      </c>
      <c r="CT111" s="144">
        <f t="shared" si="1350"/>
        <v>112.55992248766921</v>
      </c>
      <c r="CU111" s="144">
        <f t="shared" si="1350"/>
        <v>113.17752096581378</v>
      </c>
      <c r="CV111" s="144">
        <f t="shared" si="1350"/>
        <v>114.24041618268983</v>
      </c>
      <c r="CW111" s="144">
        <f t="shared" si="1350"/>
        <v>115.54415845117563</v>
      </c>
      <c r="CX111" s="144">
        <f t="shared" si="1350"/>
        <v>116.94939293678601</v>
      </c>
      <c r="CY111" s="144">
        <f t="shared" si="1350"/>
        <v>118.42163534099727</v>
      </c>
      <c r="CZ111" s="144">
        <f t="shared" si="1350"/>
        <v>119.85527446570079</v>
      </c>
      <c r="DA111" s="144">
        <f t="shared" si="1350"/>
        <v>121.23704450817729</v>
      </c>
      <c r="DB111" s="144">
        <f t="shared" si="1350"/>
        <v>122.62644615081604</v>
      </c>
      <c r="DC111" s="144">
        <f t="shared" si="1350"/>
        <v>123.9618876030183</v>
      </c>
      <c r="DD111" s="144">
        <f t="shared" si="1350"/>
        <v>125.16617528624587</v>
      </c>
      <c r="DE111" s="144">
        <f t="shared" si="1350"/>
        <v>126.316144378761</v>
      </c>
      <c r="DF111" s="144">
        <f t="shared" si="1350"/>
        <v>127.38851273006273</v>
      </c>
      <c r="DG111" s="144">
        <f t="shared" si="1350"/>
        <v>128.52470713968364</v>
      </c>
      <c r="DH111" s="144">
        <f t="shared" si="1350"/>
        <v>129.69790597497359</v>
      </c>
      <c r="DI111" s="144">
        <f t="shared" si="1350"/>
        <v>130.81509201123941</v>
      </c>
      <c r="DJ111" s="144">
        <f t="shared" si="1350"/>
        <v>131.93218980000552</v>
      </c>
      <c r="DK111" s="144">
        <f t="shared" si="1350"/>
        <v>132.98183887572998</v>
      </c>
      <c r="DL111" s="144">
        <f t="shared" si="1350"/>
        <v>133.9231225400471</v>
      </c>
      <c r="DM111" s="144">
        <f t="shared" si="1350"/>
        <v>134.71201999910696</v>
      </c>
      <c r="DN111" s="144">
        <f t="shared" si="1350"/>
        <v>135.42273963647457</v>
      </c>
      <c r="DO111" s="144">
        <f t="shared" si="1350"/>
        <v>135.97944146738115</v>
      </c>
      <c r="DP111" s="144">
        <f t="shared" si="1350"/>
        <v>136.32109925954882</v>
      </c>
      <c r="DQ111" s="144">
        <f t="shared" si="1350"/>
        <v>136.54952333283845</v>
      </c>
      <c r="DR111" s="144">
        <f t="shared" si="1350"/>
        <v>136.62982833722486</v>
      </c>
      <c r="DS111" s="144">
        <f t="shared" si="1350"/>
        <v>136.66275757464919</v>
      </c>
      <c r="DT111" s="144">
        <f t="shared" si="1350"/>
        <v>136.67690521335876</v>
      </c>
      <c r="DU111" s="144">
        <f t="shared" si="1350"/>
        <v>136.7936390160599</v>
      </c>
      <c r="DV111" s="144">
        <f t="shared" si="1350"/>
        <v>137.03022298279294</v>
      </c>
      <c r="DW111" s="144">
        <f t="shared" si="1350"/>
        <v>137.36002252467938</v>
      </c>
      <c r="DX111" s="144">
        <f t="shared" si="1350"/>
        <v>137.86578207000218</v>
      </c>
      <c r="DY111" s="144">
        <f t="shared" si="1350"/>
        <v>138.45523478338657</v>
      </c>
      <c r="DZ111" s="144">
        <f t="shared" si="1350"/>
        <v>139.12373959041031</v>
      </c>
      <c r="EA111" s="144">
        <f t="shared" si="1350"/>
        <v>139.81749866474507</v>
      </c>
      <c r="EB111" s="144">
        <f t="shared" si="1350"/>
        <v>140.56395144949266</v>
      </c>
      <c r="EC111" s="144">
        <f t="shared" si="1350"/>
        <v>141.32339962385157</v>
      </c>
      <c r="ED111" s="144">
        <f t="shared" si="1350"/>
        <v>142.05231667994201</v>
      </c>
      <c r="EE111" s="144">
        <f t="shared" si="1350"/>
        <v>142.76991823324045</v>
      </c>
      <c r="EF111" s="144">
        <f t="shared" si="1350"/>
        <v>143.37292499902816</v>
      </c>
      <c r="EG111" s="144">
        <f t="shared" si="1350"/>
        <v>143.93148985075698</v>
      </c>
      <c r="EH111" s="144">
        <f t="shared" si="1350"/>
        <v>144.39361780610508</v>
      </c>
      <c r="EI111" s="144">
        <f t="shared" si="1350"/>
        <v>144.8015981545386</v>
      </c>
      <c r="EJ111" s="144">
        <f t="shared" si="1350"/>
        <v>145.18435145335036</v>
      </c>
      <c r="EK111" s="144">
        <f t="shared" si="1350"/>
        <v>145.5489421176114</v>
      </c>
      <c r="EL111" s="144">
        <f t="shared" si="1350"/>
        <v>145.95314693809391</v>
      </c>
      <c r="EM111" s="144">
        <f t="shared" si="1350"/>
        <v>146.35507908359662</v>
      </c>
      <c r="EN111" s="144">
        <f t="shared" si="1350"/>
        <v>146.77060095318205</v>
      </c>
      <c r="EO111" s="144">
        <f t="shared" si="1350"/>
        <v>147.17357872500941</v>
      </c>
      <c r="EP111" s="144">
        <f t="shared" ref="EP111:HA111" si="1351">EP103+EP105+EP107+EP109+EP110</f>
        <v>147.57746112899028</v>
      </c>
      <c r="EQ111" s="144">
        <f t="shared" si="1351"/>
        <v>147.93995755721707</v>
      </c>
      <c r="ER111" s="144">
        <f t="shared" si="1351"/>
        <v>148.27769606418067</v>
      </c>
      <c r="ES111" s="144">
        <f t="shared" si="1351"/>
        <v>148.60020697828739</v>
      </c>
      <c r="ET111" s="144">
        <f t="shared" si="1351"/>
        <v>148.88116994560124</v>
      </c>
      <c r="EU111" s="144">
        <f t="shared" si="1351"/>
        <v>149.10737144980629</v>
      </c>
      <c r="EV111" s="144">
        <f t="shared" si="1351"/>
        <v>149.24093728263512</v>
      </c>
      <c r="EW111" s="144">
        <f t="shared" si="1351"/>
        <v>149.42126062380373</v>
      </c>
      <c r="EX111" s="144">
        <f t="shared" si="1351"/>
        <v>149.6648140924955</v>
      </c>
      <c r="EY111" s="144">
        <f t="shared" si="1351"/>
        <v>149.95541278724659</v>
      </c>
      <c r="EZ111" s="144">
        <f t="shared" si="1351"/>
        <v>150.40677669358323</v>
      </c>
      <c r="FA111" s="144">
        <f t="shared" si="1351"/>
        <v>150.95417131177365</v>
      </c>
      <c r="FB111" s="144">
        <f t="shared" si="1351"/>
        <v>151.62066862370875</v>
      </c>
      <c r="FC111" s="144">
        <f t="shared" si="1351"/>
        <v>152.39316620746115</v>
      </c>
      <c r="FD111" s="144">
        <f t="shared" si="1351"/>
        <v>153.27870568241704</v>
      </c>
      <c r="FE111" s="144">
        <f t="shared" si="1351"/>
        <v>154.2681402865939</v>
      </c>
      <c r="FF111" s="144">
        <f t="shared" si="1351"/>
        <v>155.40385836997217</v>
      </c>
      <c r="FG111" s="144">
        <f t="shared" si="1351"/>
        <v>156.73222311295086</v>
      </c>
      <c r="FH111" s="144">
        <f t="shared" si="1351"/>
        <v>158.16633185919099</v>
      </c>
      <c r="FI111" s="144">
        <f t="shared" si="1351"/>
        <v>159.76346830167432</v>
      </c>
      <c r="FJ111" s="144">
        <f t="shared" si="1351"/>
        <v>161.46241222060536</v>
      </c>
      <c r="FK111" s="144">
        <f t="shared" si="1351"/>
        <v>163.24089907948914</v>
      </c>
      <c r="FL111" s="144">
        <f t="shared" si="1351"/>
        <v>165.10848600401539</v>
      </c>
      <c r="FM111" s="144">
        <f t="shared" si="1351"/>
        <v>167.05459585146366</v>
      </c>
      <c r="FN111" s="144">
        <f t="shared" si="1351"/>
        <v>169.06243844025929</v>
      </c>
      <c r="FO111" s="144">
        <f t="shared" si="1351"/>
        <v>171.04045350138759</v>
      </c>
      <c r="FP111" s="144">
        <f t="shared" si="1351"/>
        <v>173.03281457151809</v>
      </c>
      <c r="FQ111" s="144">
        <f t="shared" si="1351"/>
        <v>175.01848058718446</v>
      </c>
      <c r="FR111" s="144">
        <f t="shared" si="1351"/>
        <v>176.99586847901526</v>
      </c>
      <c r="FS111" s="144">
        <f t="shared" si="1351"/>
        <v>179.02859796451253</v>
      </c>
      <c r="FT111" s="144">
        <f t="shared" si="1351"/>
        <v>181.17322894391185</v>
      </c>
      <c r="FU111" s="144">
        <f t="shared" si="1351"/>
        <v>183.51576187247355</v>
      </c>
      <c r="FV111" s="144">
        <f t="shared" si="1351"/>
        <v>185.87953418710217</v>
      </c>
      <c r="FW111" s="144">
        <f t="shared" si="1351"/>
        <v>188.37752962341486</v>
      </c>
      <c r="FX111" s="144">
        <f t="shared" si="1351"/>
        <v>190.96991982455393</v>
      </c>
      <c r="FY111" s="144">
        <f t="shared" si="1351"/>
        <v>193.63340357590985</v>
      </c>
      <c r="FZ111" s="144">
        <f t="shared" si="1351"/>
        <v>196.48367565122314</v>
      </c>
      <c r="GA111" s="144">
        <f t="shared" si="1351"/>
        <v>199.29664948630716</v>
      </c>
      <c r="GB111" s="144">
        <f t="shared" si="1351"/>
        <v>201.93527826507056</v>
      </c>
      <c r="GC111" s="144">
        <f t="shared" si="1351"/>
        <v>204.42354930360389</v>
      </c>
      <c r="GD111" s="144">
        <f t="shared" si="1351"/>
        <v>206.60650289143393</v>
      </c>
      <c r="GE111" s="144">
        <f t="shared" si="1351"/>
        <v>208.49850246819977</v>
      </c>
      <c r="GF111" s="144">
        <f t="shared" si="1351"/>
        <v>210.18509287522053</v>
      </c>
      <c r="GG111" s="144">
        <f t="shared" si="1351"/>
        <v>211.64908906893652</v>
      </c>
      <c r="GH111" s="144">
        <f t="shared" si="1351"/>
        <v>212.90416067933455</v>
      </c>
      <c r="GI111" s="144">
        <f t="shared" si="1351"/>
        <v>214.07307717446659</v>
      </c>
      <c r="GJ111" s="144">
        <f t="shared" si="1351"/>
        <v>215.09825605888608</v>
      </c>
      <c r="GK111" s="144">
        <f t="shared" si="1351"/>
        <v>215.89817530349129</v>
      </c>
      <c r="GL111" s="144">
        <f t="shared" si="1351"/>
        <v>216.5194161303306</v>
      </c>
      <c r="GM111" s="144">
        <f t="shared" si="1351"/>
        <v>216.99274832223611</v>
      </c>
      <c r="GN111" s="144">
        <f t="shared" si="1351"/>
        <v>217.24664747330092</v>
      </c>
      <c r="GO111" s="144">
        <f t="shared" si="1351"/>
        <v>217.31314758502577</v>
      </c>
      <c r="GP111" s="144">
        <f t="shared" si="1351"/>
        <v>217.34800517258867</v>
      </c>
      <c r="GQ111" s="144">
        <f t="shared" si="1351"/>
        <v>217.24680124055365</v>
      </c>
      <c r="GR111" s="144">
        <f t="shared" si="1351"/>
        <v>217.05761719117422</v>
      </c>
      <c r="GS111" s="144">
        <f t="shared" si="1351"/>
        <v>216.85844671818185</v>
      </c>
      <c r="GT111" s="144">
        <f t="shared" si="1351"/>
        <v>216.70844350772848</v>
      </c>
      <c r="GU111" s="144">
        <f t="shared" si="1351"/>
        <v>216.62203668697211</v>
      </c>
      <c r="GV111" s="144">
        <f t="shared" si="1351"/>
        <v>216.60767165786703</v>
      </c>
      <c r="GW111" s="144">
        <f t="shared" si="1351"/>
        <v>216.73141754888522</v>
      </c>
      <c r="GX111" s="144">
        <f t="shared" si="1351"/>
        <v>216.8064697647479</v>
      </c>
      <c r="GY111" s="144">
        <f t="shared" si="1351"/>
        <v>216.7643966126642</v>
      </c>
      <c r="GZ111" s="144">
        <f t="shared" si="1351"/>
        <v>216.55795480836713</v>
      </c>
      <c r="HA111" s="144">
        <f t="shared" si="1351"/>
        <v>216.39233093145512</v>
      </c>
      <c r="HB111" s="144">
        <f t="shared" ref="HB111:JM111" si="1352">HB103+HB105+HB107+HB109+HB110</f>
        <v>216.10599407473353</v>
      </c>
      <c r="HC111" s="144">
        <f t="shared" si="1352"/>
        <v>215.76224671518307</v>
      </c>
      <c r="HD111" s="144">
        <f t="shared" si="1352"/>
        <v>215.43669733911025</v>
      </c>
      <c r="HE111" s="144">
        <f t="shared" si="1352"/>
        <v>214.95789246802582</v>
      </c>
      <c r="HF111" s="144">
        <f t="shared" si="1352"/>
        <v>214.60882412391098</v>
      </c>
      <c r="HG111" s="144">
        <f t="shared" si="1352"/>
        <v>214.65260761812547</v>
      </c>
      <c r="HH111" s="144">
        <f t="shared" si="1352"/>
        <v>214.94222435037491</v>
      </c>
      <c r="HI111" s="144">
        <f t="shared" si="1352"/>
        <v>215.68626067438873</v>
      </c>
      <c r="HJ111" s="144">
        <f t="shared" si="1352"/>
        <v>217.07122886628167</v>
      </c>
      <c r="HK111" s="144">
        <f t="shared" si="1352"/>
        <v>218.92014375065335</v>
      </c>
      <c r="HL111" s="144">
        <f t="shared" si="1352"/>
        <v>221.06935611689346</v>
      </c>
      <c r="HM111" s="144">
        <f t="shared" si="1352"/>
        <v>223.69261825879536</v>
      </c>
      <c r="HN111" s="144">
        <f t="shared" si="1352"/>
        <v>226.58568134403686</v>
      </c>
      <c r="HO111" s="144">
        <f t="shared" si="1352"/>
        <v>229.32412377872299</v>
      </c>
      <c r="HP111" s="144">
        <f t="shared" si="1352"/>
        <v>232.02879708902319</v>
      </c>
      <c r="HQ111" s="144">
        <f t="shared" si="1352"/>
        <v>234.57398605022567</v>
      </c>
      <c r="HR111" s="144">
        <f t="shared" si="1352"/>
        <v>236.67807573673758</v>
      </c>
      <c r="HS111" s="144">
        <f t="shared" si="1352"/>
        <v>238.24826169032858</v>
      </c>
      <c r="HT111" s="144">
        <f t="shared" si="1352"/>
        <v>239.5246884805253</v>
      </c>
      <c r="HU111" s="144">
        <f t="shared" si="1352"/>
        <v>240.37386012308943</v>
      </c>
      <c r="HV111" s="144">
        <f t="shared" si="1352"/>
        <v>240.84895823411119</v>
      </c>
      <c r="HW111" s="144">
        <f t="shared" si="1352"/>
        <v>241.31299780254542</v>
      </c>
      <c r="HX111" s="144">
        <f t="shared" si="1352"/>
        <v>241.99979110578474</v>
      </c>
      <c r="HY111" s="144">
        <f t="shared" si="1352"/>
        <v>243.08989787912279</v>
      </c>
      <c r="HZ111" s="144">
        <f t="shared" si="1352"/>
        <v>244.20928335876388</v>
      </c>
      <c r="IA111" s="144">
        <f t="shared" si="1352"/>
        <v>245.72536687400645</v>
      </c>
      <c r="IB111" s="144">
        <f t="shared" si="1352"/>
        <v>247.37018500562439</v>
      </c>
      <c r="IC111" s="144">
        <f t="shared" si="1352"/>
        <v>248.89828320306131</v>
      </c>
      <c r="ID111" s="144">
        <f t="shared" si="1352"/>
        <v>250.4904864380193</v>
      </c>
      <c r="IE111" s="144">
        <f t="shared" si="1352"/>
        <v>251.96502536051094</v>
      </c>
      <c r="IF111" s="144">
        <f t="shared" si="1352"/>
        <v>252.56406339036573</v>
      </c>
      <c r="IG111" s="144">
        <f t="shared" si="1352"/>
        <v>252.43361073739248</v>
      </c>
      <c r="IH111" s="144">
        <f t="shared" si="1352"/>
        <v>251.43436703362138</v>
      </c>
      <c r="II111" s="144">
        <f t="shared" si="1352"/>
        <v>249.30827367460435</v>
      </c>
      <c r="IJ111" s="144">
        <f t="shared" si="1352"/>
        <v>246.7392854358352</v>
      </c>
      <c r="IK111" s="144">
        <f t="shared" si="1352"/>
        <v>244.37192547783411</v>
      </c>
      <c r="IL111" s="144">
        <f t="shared" si="1352"/>
        <v>242.18543082131518</v>
      </c>
      <c r="IM111" s="144">
        <f t="shared" si="1352"/>
        <v>240.63155322719282</v>
      </c>
      <c r="IN111" s="144">
        <f t="shared" si="1352"/>
        <v>239.71312049599186</v>
      </c>
      <c r="IO111" s="144">
        <f t="shared" si="1352"/>
        <v>239.29680740526092</v>
      </c>
      <c r="IP111" s="144">
        <f t="shared" si="1352"/>
        <v>239.31441039828212</v>
      </c>
      <c r="IQ111" s="144">
        <f t="shared" si="1352"/>
        <v>239.64953553185853</v>
      </c>
      <c r="IR111" s="144">
        <f t="shared" si="1352"/>
        <v>240.24761945176687</v>
      </c>
      <c r="IS111" s="144">
        <f t="shared" si="1352"/>
        <v>241.0569792670963</v>
      </c>
      <c r="IT111" s="144">
        <f t="shared" si="1352"/>
        <v>242.03056006350852</v>
      </c>
      <c r="IU111" s="144">
        <f t="shared" si="1352"/>
        <v>243.03246137873862</v>
      </c>
      <c r="IV111" s="144">
        <f t="shared" si="1352"/>
        <v>244.08378610858642</v>
      </c>
      <c r="IW111" s="144">
        <f t="shared" si="1352"/>
        <v>245.11075867273553</v>
      </c>
      <c r="IX111" s="144">
        <f t="shared" si="1352"/>
        <v>246.0666300920152</v>
      </c>
      <c r="IY111" s="144">
        <f t="shared" si="1352"/>
        <v>247.09858874017661</v>
      </c>
      <c r="IZ111" s="144">
        <f t="shared" si="1352"/>
        <v>248.21642035532741</v>
      </c>
      <c r="JA111" s="144">
        <f t="shared" si="1352"/>
        <v>249.37132576629659</v>
      </c>
      <c r="JB111" s="144">
        <f t="shared" si="1352"/>
        <v>250.41746726201472</v>
      </c>
      <c r="JC111" s="144">
        <f t="shared" si="1352"/>
        <v>251.41523328145476</v>
      </c>
      <c r="JD111" s="144">
        <f t="shared" si="1352"/>
        <v>252.30497286088999</v>
      </c>
      <c r="JE111" s="144">
        <f t="shared" si="1352"/>
        <v>253.02343581144115</v>
      </c>
      <c r="JF111" s="144">
        <f t="shared" si="1352"/>
        <v>253.66422898068714</v>
      </c>
      <c r="JG111" s="144">
        <f t="shared" si="1352"/>
        <v>254.25822598728817</v>
      </c>
      <c r="JH111" s="144">
        <f t="shared" si="1352"/>
        <v>254.7028291221358</v>
      </c>
      <c r="JI111" s="144">
        <f t="shared" si="1352"/>
        <v>255.05317789435156</v>
      </c>
      <c r="JJ111" s="144">
        <f t="shared" si="1352"/>
        <v>255.31081892237344</v>
      </c>
      <c r="JK111" s="144">
        <f t="shared" si="1352"/>
        <v>255.43439812131922</v>
      </c>
      <c r="JL111" s="144">
        <f t="shared" si="1352"/>
        <v>255.48823469823273</v>
      </c>
      <c r="JM111" s="144">
        <f t="shared" si="1352"/>
        <v>255.63741450365782</v>
      </c>
      <c r="JN111" s="144">
        <f t="shared" ref="JN111:LY111" si="1353">JN103+JN105+JN107+JN109+JN110</f>
        <v>255.84556379335498</v>
      </c>
      <c r="JO111" s="144">
        <f t="shared" si="1353"/>
        <v>256.20586388317764</v>
      </c>
      <c r="JP111" s="144">
        <f t="shared" si="1353"/>
        <v>256.79643323162105</v>
      </c>
      <c r="JQ111" s="144">
        <f t="shared" si="1353"/>
        <v>257.6379667914407</v>
      </c>
      <c r="JR111" s="144">
        <f t="shared" si="1353"/>
        <v>258.6739258788237</v>
      </c>
      <c r="JS111" s="144">
        <f t="shared" si="1353"/>
        <v>259.94237501196295</v>
      </c>
      <c r="JT111" s="144">
        <f t="shared" si="1353"/>
        <v>261.57056506639935</v>
      </c>
      <c r="JU111" s="144">
        <f t="shared" si="1353"/>
        <v>263.48850628502237</v>
      </c>
      <c r="JV111" s="144">
        <f t="shared" si="1353"/>
        <v>265.68621757870221</v>
      </c>
      <c r="JW111" s="144">
        <f t="shared" si="1353"/>
        <v>268.27120577388774</v>
      </c>
      <c r="JX111" s="144">
        <f t="shared" si="1353"/>
        <v>271.18778072515465</v>
      </c>
      <c r="JY111" s="144">
        <f t="shared" si="1353"/>
        <v>274.26943142383425</v>
      </c>
      <c r="JZ111" s="144">
        <f t="shared" si="1353"/>
        <v>277.60675220485126</v>
      </c>
      <c r="KA111" s="144">
        <f t="shared" si="1353"/>
        <v>281.17799357301294</v>
      </c>
      <c r="KB111" s="144">
        <f t="shared" si="1353"/>
        <v>284.88377708474025</v>
      </c>
      <c r="KC111" s="144">
        <f t="shared" si="1353"/>
        <v>288.65284229594221</v>
      </c>
      <c r="KD111" s="144">
        <f t="shared" si="1353"/>
        <v>292.47686315327087</v>
      </c>
      <c r="KE111" s="144">
        <f t="shared" si="1353"/>
        <v>296.33722798981216</v>
      </c>
      <c r="KF111" s="144">
        <f t="shared" si="1353"/>
        <v>300.16226643662537</v>
      </c>
      <c r="KG111" s="144">
        <f t="shared" si="1353"/>
        <v>304.10371261230301</v>
      </c>
      <c r="KH111" s="144">
        <f t="shared" si="1353"/>
        <v>308.29214456876082</v>
      </c>
      <c r="KI111" s="144">
        <f t="shared" si="1353"/>
        <v>312.82313159803681</v>
      </c>
      <c r="KJ111" s="144">
        <f t="shared" si="1353"/>
        <v>317.41642354528233</v>
      </c>
      <c r="KK111" s="144">
        <f t="shared" si="1353"/>
        <v>322.30804577374403</v>
      </c>
      <c r="KL111" s="144">
        <f t="shared" si="1353"/>
        <v>327.45703720876577</v>
      </c>
      <c r="KM111" s="144">
        <f t="shared" si="1353"/>
        <v>332.77418526117941</v>
      </c>
      <c r="KN111" s="144">
        <f t="shared" si="1353"/>
        <v>338.5162132010737</v>
      </c>
      <c r="KO111" s="144">
        <f t="shared" si="1353"/>
        <v>344.20374826253175</v>
      </c>
      <c r="KP111" s="144">
        <f t="shared" si="1353"/>
        <v>349.64151783863349</v>
      </c>
      <c r="KQ111" s="144">
        <f t="shared" si="1353"/>
        <v>354.75909101118452</v>
      </c>
      <c r="KR111" s="144">
        <f t="shared" si="1353"/>
        <v>359.34125806128992</v>
      </c>
      <c r="KS111" s="144">
        <f t="shared" si="1353"/>
        <v>363.57282864937935</v>
      </c>
      <c r="KT111" s="144">
        <f t="shared" si="1353"/>
        <v>367.43577909837063</v>
      </c>
      <c r="KU111" s="144">
        <f t="shared" si="1353"/>
        <v>370.81285980268643</v>
      </c>
      <c r="KV111" s="144">
        <f t="shared" si="1353"/>
        <v>374.11897198066413</v>
      </c>
      <c r="KW111" s="144">
        <f t="shared" si="1353"/>
        <v>377.60615173594903</v>
      </c>
      <c r="KX111" s="144">
        <f t="shared" si="1353"/>
        <v>380.79280760444635</v>
      </c>
      <c r="KY111" s="144">
        <f t="shared" si="1353"/>
        <v>383.85584697382558</v>
      </c>
      <c r="KZ111" s="144">
        <f t="shared" si="1353"/>
        <v>387.12765092316567</v>
      </c>
      <c r="LA111" s="144">
        <f t="shared" si="1353"/>
        <v>390.10397870036695</v>
      </c>
      <c r="LB111" s="144">
        <f t="shared" si="1353"/>
        <v>392.61643546284819</v>
      </c>
      <c r="LC111" s="144">
        <f t="shared" si="1353"/>
        <v>395.39147977012635</v>
      </c>
      <c r="LD111" s="144">
        <f t="shared" si="1353"/>
        <v>398.05418526603648</v>
      </c>
      <c r="LE111" s="144">
        <f t="shared" si="1353"/>
        <v>400.47763529253984</v>
      </c>
      <c r="LF111" s="144">
        <f t="shared" si="1353"/>
        <v>402.8633146600593</v>
      </c>
      <c r="LG111" s="144">
        <f t="shared" si="1353"/>
        <v>405.42154551127243</v>
      </c>
      <c r="LH111" s="144">
        <f t="shared" si="1353"/>
        <v>408.05782278368719</v>
      </c>
      <c r="LI111" s="144">
        <f t="shared" si="1353"/>
        <v>410.80298274850844</v>
      </c>
      <c r="LJ111" s="144">
        <f t="shared" si="1353"/>
        <v>414.18337466055561</v>
      </c>
      <c r="LK111" s="144">
        <f t="shared" si="1353"/>
        <v>417.96751999396423</v>
      </c>
      <c r="LL111" s="144">
        <f t="shared" si="1353"/>
        <v>421.96163306853776</v>
      </c>
      <c r="LM111" s="144">
        <f t="shared" si="1353"/>
        <v>425.25240367399732</v>
      </c>
      <c r="LN111" s="144">
        <f t="shared" si="1353"/>
        <v>429.14774381859957</v>
      </c>
      <c r="LO111" s="144">
        <f t="shared" si="1353"/>
        <v>432.80359104002559</v>
      </c>
      <c r="LP111" s="144">
        <f t="shared" si="1353"/>
        <v>436.10972971143451</v>
      </c>
      <c r="LQ111" s="144">
        <f t="shared" si="1353"/>
        <v>439.95967477018809</v>
      </c>
      <c r="LR111" s="144">
        <f t="shared" si="1353"/>
        <v>442.59068207257485</v>
      </c>
      <c r="LS111" s="144">
        <f t="shared" si="1353"/>
        <v>444.27777595056426</v>
      </c>
      <c r="LT111" s="144">
        <f t="shared" si="1353"/>
        <v>446.36522182028745</v>
      </c>
      <c r="LU111" s="144">
        <f t="shared" si="1353"/>
        <v>447.88922546077328</v>
      </c>
      <c r="LV111" s="144">
        <f t="shared" si="1353"/>
        <v>449.66002473319611</v>
      </c>
      <c r="LW111" s="144">
        <f t="shared" si="1353"/>
        <v>451.8932391526161</v>
      </c>
      <c r="LX111" s="144">
        <f t="shared" si="1353"/>
        <v>454.39848153776416</v>
      </c>
      <c r="LY111" s="144">
        <f t="shared" si="1353"/>
        <v>457.16014589539799</v>
      </c>
      <c r="LZ111" s="144">
        <f t="shared" ref="LZ111:NO111" si="1354">LZ103+LZ105+LZ107+LZ109+LZ110</f>
        <v>460.12136012821014</v>
      </c>
      <c r="MA111" s="144">
        <f t="shared" si="1354"/>
        <v>463.11340487607453</v>
      </c>
      <c r="MB111" s="144">
        <f t="shared" si="1354"/>
        <v>465.93005967878383</v>
      </c>
      <c r="MC111" s="144">
        <f t="shared" si="1354"/>
        <v>468.6354363424831</v>
      </c>
      <c r="MD111" s="144">
        <f t="shared" si="1354"/>
        <v>471.08638570386114</v>
      </c>
      <c r="ME111" s="144">
        <f t="shared" si="1354"/>
        <v>473.27297009283848</v>
      </c>
      <c r="MF111" s="144">
        <f t="shared" si="1354"/>
        <v>475.1451777346785</v>
      </c>
      <c r="MG111" s="144">
        <f t="shared" si="1354"/>
        <v>476.7283625962678</v>
      </c>
      <c r="MH111" s="144">
        <f t="shared" si="1354"/>
        <v>477.96154948128265</v>
      </c>
      <c r="MI111" s="144">
        <f t="shared" si="1354"/>
        <v>479.02936985982518</v>
      </c>
      <c r="MJ111" s="144">
        <f t="shared" si="1354"/>
        <v>480.02061152621792</v>
      </c>
      <c r="MK111" s="144">
        <f t="shared" si="1354"/>
        <v>480.91664089217488</v>
      </c>
      <c r="ML111" s="144">
        <f t="shared" si="1354"/>
        <v>481.9260638740987</v>
      </c>
      <c r="MM111" s="144">
        <f t="shared" si="1354"/>
        <v>482.90474006948801</v>
      </c>
      <c r="MN111" s="144">
        <f t="shared" si="1354"/>
        <v>483.83922044016219</v>
      </c>
      <c r="MO111" s="144">
        <f t="shared" si="1354"/>
        <v>484.47827516059931</v>
      </c>
      <c r="MP111" s="144">
        <f t="shared" si="1354"/>
        <v>484.96949750887404</v>
      </c>
      <c r="MQ111" s="144">
        <f t="shared" si="1354"/>
        <v>485.17733067902344</v>
      </c>
      <c r="MR111" s="144">
        <f t="shared" si="1354"/>
        <v>485.24191180661347</v>
      </c>
      <c r="MS111" s="144">
        <f t="shared" si="1354"/>
        <v>485.21505119025261</v>
      </c>
      <c r="MT111" s="144">
        <f t="shared" si="1354"/>
        <v>484.87112991834192</v>
      </c>
      <c r="MU111" s="144">
        <f t="shared" si="1354"/>
        <v>484.285241562007</v>
      </c>
      <c r="MV111" s="144">
        <f t="shared" si="1354"/>
        <v>483.5275746058316</v>
      </c>
      <c r="MW111" s="144">
        <f t="shared" si="1354"/>
        <v>482.67827709906487</v>
      </c>
      <c r="MX111" s="144">
        <f t="shared" si="1354"/>
        <v>482.22036882466489</v>
      </c>
      <c r="MY111" s="144">
        <f t="shared" si="1354"/>
        <v>482.06574322441554</v>
      </c>
      <c r="MZ111" s="144">
        <f t="shared" si="1354"/>
        <v>482.39083854170087</v>
      </c>
      <c r="NA111" s="144">
        <f t="shared" si="1354"/>
        <v>483.19668849363751</v>
      </c>
      <c r="NB111" s="144">
        <f t="shared" si="1354"/>
        <v>484.36373408359515</v>
      </c>
      <c r="NC111" s="144">
        <f t="shared" si="1354"/>
        <v>485.77842685808571</v>
      </c>
      <c r="ND111" s="144">
        <f t="shared" si="1354"/>
        <v>487.32891729927877</v>
      </c>
      <c r="NE111" s="144">
        <f t="shared" si="1354"/>
        <v>488.96901561809756</v>
      </c>
      <c r="NF111" s="144">
        <f t="shared" si="1354"/>
        <v>490.61167660001854</v>
      </c>
      <c r="NG111" s="144">
        <f t="shared" si="1354"/>
        <v>492.24551181153015</v>
      </c>
      <c r="NH111" s="144">
        <f t="shared" si="1354"/>
        <v>493.83238244181535</v>
      </c>
      <c r="NI111" s="144">
        <f t="shared" si="1354"/>
        <v>495.35120227892872</v>
      </c>
      <c r="NJ111" s="144">
        <f t="shared" si="1354"/>
        <v>496.77303953622408</v>
      </c>
      <c r="NK111" s="144">
        <f t="shared" si="1354"/>
        <v>498.11398095668079</v>
      </c>
      <c r="NL111" s="144">
        <f t="shared" si="1354"/>
        <v>499.3902434858656</v>
      </c>
      <c r="NM111" s="144">
        <f t="shared" si="1354"/>
        <v>500.61891638160978</v>
      </c>
      <c r="NN111" s="144">
        <f t="shared" si="1354"/>
        <v>501.81466685557439</v>
      </c>
      <c r="NO111" s="145">
        <f t="shared" si="1354"/>
        <v>502.94077613050752</v>
      </c>
      <c r="NP111" s="141"/>
      <c r="NQ111" s="141"/>
    </row>
    <row r="112" spans="1:3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s="10" customFormat="1" x14ac:dyDescent="0.2">
      <c r="A113" s="8"/>
      <c r="B113" s="8"/>
      <c r="C113" s="138" t="s">
        <v>36</v>
      </c>
      <c r="D113" s="138"/>
      <c r="E113" s="138" t="s">
        <v>184</v>
      </c>
      <c r="F113" s="8"/>
      <c r="G113" s="8" t="s">
        <v>0</v>
      </c>
      <c r="H113" s="8"/>
      <c r="I113" s="8"/>
      <c r="J113" s="8"/>
      <c r="K113" s="9">
        <f t="shared" ref="K113:K122" si="1355">SUM(N113:NO113)</f>
        <v>172882.48531465119</v>
      </c>
      <c r="L113" s="8"/>
      <c r="M113" s="8"/>
      <c r="N113" s="33">
        <f>$N$59*$AQ$89</f>
        <v>0</v>
      </c>
      <c r="O113" s="34">
        <f>SUMPRODUCT($N$59:O$59,$AP$89:$AQ$89)</f>
        <v>9.9646985322531911</v>
      </c>
      <c r="P113" s="34">
        <f>SUMPRODUCT($N$59:P$59,$AO$89:$AQ$89)</f>
        <v>12.119333028703492</v>
      </c>
      <c r="Q113" s="34">
        <f>SUMPRODUCT($N$59:Q$59,$AN$89:$AQ$89)</f>
        <v>20.386420849241539</v>
      </c>
      <c r="R113" s="34">
        <f>SUMPRODUCT($N$59:R$59,$AM$89:$AQ$89)</f>
        <v>31.50861373712242</v>
      </c>
      <c r="S113" s="34">
        <f>SUMPRODUCT($N$59:S$59,$AL$89:$AQ$89)</f>
        <v>34.594701030592127</v>
      </c>
      <c r="T113" s="34">
        <f>SUMPRODUCT($N$59:T$59,$AK$89:$AQ$89)</f>
        <v>38.746905364764075</v>
      </c>
      <c r="U113" s="34">
        <f>SUMPRODUCT($N$59:U$59,$AJ$89:$AQ$89)</f>
        <v>61.625527097183145</v>
      </c>
      <c r="V113" s="34">
        <f>SUMPRODUCT($N$59:V$59,$AI$89:$AQ$89)</f>
        <v>77.059959969425393</v>
      </c>
      <c r="W113" s="34">
        <f>SUMPRODUCT($N$59:W$59,$AH$89:$AQ$89)</f>
        <v>75.945599556892063</v>
      </c>
      <c r="X113" s="34">
        <f>SUMPRODUCT($N$59:X$59,$AG$89:$AQ$89)</f>
        <v>109.27450056604731</v>
      </c>
      <c r="Y113" s="34">
        <f>SUMPRODUCT($N$59:Y$59,$AF$89:$AQ$89)</f>
        <v>153.72795237225961</v>
      </c>
      <c r="Z113" s="34">
        <f>SUMPRODUCT($N$59:Z$59,$AE$89:$AQ$89)</f>
        <v>166.21332296957922</v>
      </c>
      <c r="AA113" s="34">
        <f>SUMPRODUCT($N$59:AA$59,$AD$89:$AQ$89)</f>
        <v>183.14419030421953</v>
      </c>
      <c r="AB113" s="34">
        <f>SUMPRODUCT($N$59:AB$59,$AC$89:$AQ$89)</f>
        <v>227.11653547860971</v>
      </c>
      <c r="AC113" s="34">
        <f>SUMPRODUCT($N$59:AC$59,$AB$89:$AQ$89)</f>
        <v>208.63162866353102</v>
      </c>
      <c r="AD113" s="34">
        <f>SUMPRODUCT($N$59:AD$59,$AA$89:$AQ$89)</f>
        <v>169.73057093356513</v>
      </c>
      <c r="AE113" s="34">
        <f>SUMPRODUCT($N$59:AE$59,$Z$89:$AQ$89)</f>
        <v>169.13297285832448</v>
      </c>
      <c r="AF113" s="34">
        <f>SUMPRODUCT($N$59:AF$59,$Y$89:$AQ$89)</f>
        <v>190.99490557690936</v>
      </c>
      <c r="AG113" s="34">
        <f>SUMPRODUCT($N$59:AG$59,$X$89:$AQ$89)</f>
        <v>188.74828210424818</v>
      </c>
      <c r="AH113" s="34">
        <f>SUMPRODUCT($N$59:AH$59,$W$89:$AQ$89)</f>
        <v>195.39991956483567</v>
      </c>
      <c r="AI113" s="34">
        <f>SUMPRODUCT($N$59:AI$59,$V$89:$AQ$89)</f>
        <v>233.43169448066942</v>
      </c>
      <c r="AJ113" s="34">
        <f>SUMPRODUCT($N$59:AJ$59,$U$89:$AQ$89)</f>
        <v>214.32582395364739</v>
      </c>
      <c r="AK113" s="34">
        <f>SUMPRODUCT($N$59:AK$59,$T$89:$AQ$89)</f>
        <v>175.1754385032263</v>
      </c>
      <c r="AL113" s="34">
        <f>SUMPRODUCT($N$59:AL$59,$S$89:$AQ$89)</f>
        <v>173.52281476195483</v>
      </c>
      <c r="AM113" s="34">
        <f>SUMPRODUCT($N$59:AM$59,$R$89:$AQ$89)</f>
        <v>272.85505061328706</v>
      </c>
      <c r="AN113" s="34">
        <f>SUMPRODUCT($N$59:AN$59,$Q$89:$AQ$89)</f>
        <v>291.3955360602705</v>
      </c>
      <c r="AO113" s="34">
        <f>SUMPRODUCT($N$59:AO$59,$P$89:$AQ$89)</f>
        <v>304.53308806548841</v>
      </c>
      <c r="AP113" s="34">
        <f>SUMPRODUCT($N$59:AP$59,$O$89:$AQ$89)</f>
        <v>353.46631968274153</v>
      </c>
      <c r="AQ113" s="34">
        <f t="shared" ref="AQ113:DB113" si="1356">SUMPRODUCT(N$59:AQ$59,$N$89:$AQ$89)</f>
        <v>308.19600727822944</v>
      </c>
      <c r="AR113" s="34">
        <f t="shared" si="1356"/>
        <v>244.12666208093893</v>
      </c>
      <c r="AS113" s="34">
        <f t="shared" si="1356"/>
        <v>230.26515869349481</v>
      </c>
      <c r="AT113" s="34">
        <f t="shared" si="1356"/>
        <v>174.17305489114941</v>
      </c>
      <c r="AU113" s="34">
        <f t="shared" si="1356"/>
        <v>145.90261115187781</v>
      </c>
      <c r="AV113" s="34">
        <f t="shared" si="1356"/>
        <v>127.3024824011533</v>
      </c>
      <c r="AW113" s="34">
        <f t="shared" si="1356"/>
        <v>123.96714977680863</v>
      </c>
      <c r="AX113" s="34">
        <f t="shared" si="1356"/>
        <v>119.43973789094544</v>
      </c>
      <c r="AY113" s="34">
        <f t="shared" si="1356"/>
        <v>107.28596591115422</v>
      </c>
      <c r="AZ113" s="34">
        <f t="shared" si="1356"/>
        <v>107.8980026857151</v>
      </c>
      <c r="BA113" s="34">
        <f t="shared" si="1356"/>
        <v>117.96668075137322</v>
      </c>
      <c r="BB113" s="34">
        <f t="shared" si="1356"/>
        <v>117.13927947583366</v>
      </c>
      <c r="BC113" s="34">
        <f t="shared" si="1356"/>
        <v>120.30953087646985</v>
      </c>
      <c r="BD113" s="34">
        <f t="shared" si="1356"/>
        <v>132.88135262224191</v>
      </c>
      <c r="BE113" s="34">
        <f t="shared" si="1356"/>
        <v>130.73551436196593</v>
      </c>
      <c r="BF113" s="34">
        <f t="shared" si="1356"/>
        <v>130.39995460623106</v>
      </c>
      <c r="BG113" s="34">
        <f t="shared" si="1356"/>
        <v>135.79933525659357</v>
      </c>
      <c r="BH113" s="34">
        <f t="shared" si="1356"/>
        <v>148.23481168598244</v>
      </c>
      <c r="BI113" s="34">
        <f t="shared" si="1356"/>
        <v>155.15275587212628</v>
      </c>
      <c r="BJ113" s="34">
        <f t="shared" si="1356"/>
        <v>160.97941621348178</v>
      </c>
      <c r="BK113" s="34">
        <f t="shared" si="1356"/>
        <v>173.77002159452013</v>
      </c>
      <c r="BL113" s="34">
        <f t="shared" si="1356"/>
        <v>175.47920039759916</v>
      </c>
      <c r="BM113" s="34">
        <f t="shared" si="1356"/>
        <v>175.32494196778674</v>
      </c>
      <c r="BN113" s="34">
        <f t="shared" si="1356"/>
        <v>182.35034989533037</v>
      </c>
      <c r="BO113" s="34">
        <f t="shared" si="1356"/>
        <v>198.24604226089548</v>
      </c>
      <c r="BP113" s="34">
        <f t="shared" si="1356"/>
        <v>206.92534691590927</v>
      </c>
      <c r="BQ113" s="34">
        <f t="shared" si="1356"/>
        <v>213.61046666314274</v>
      </c>
      <c r="BR113" s="34">
        <f t="shared" si="1356"/>
        <v>229.0263402839085</v>
      </c>
      <c r="BS113" s="34">
        <f t="shared" si="1356"/>
        <v>232.32844674513902</v>
      </c>
      <c r="BT113" s="34">
        <f t="shared" si="1356"/>
        <v>232.39130563344341</v>
      </c>
      <c r="BU113" s="34">
        <f t="shared" si="1356"/>
        <v>237.85292089283288</v>
      </c>
      <c r="BV113" s="34">
        <f t="shared" si="1356"/>
        <v>232.58523054732461</v>
      </c>
      <c r="BW113" s="34">
        <f t="shared" si="1356"/>
        <v>230.1558891581418</v>
      </c>
      <c r="BX113" s="34">
        <f t="shared" si="1356"/>
        <v>226.77480799527407</v>
      </c>
      <c r="BY113" s="34">
        <f t="shared" si="1356"/>
        <v>225.73120658398088</v>
      </c>
      <c r="BZ113" s="34">
        <f t="shared" si="1356"/>
        <v>225.9303938480227</v>
      </c>
      <c r="CA113" s="34">
        <f t="shared" si="1356"/>
        <v>224.64175901344765</v>
      </c>
      <c r="CB113" s="34">
        <f t="shared" si="1356"/>
        <v>224.03412337185787</v>
      </c>
      <c r="CC113" s="34">
        <f t="shared" si="1356"/>
        <v>225.41810958788736</v>
      </c>
      <c r="CD113" s="34">
        <f t="shared" si="1356"/>
        <v>225.52572085208715</v>
      </c>
      <c r="CE113" s="34">
        <f t="shared" si="1356"/>
        <v>225.34415525840063</v>
      </c>
      <c r="CF113" s="34">
        <f t="shared" si="1356"/>
        <v>228.10029755769881</v>
      </c>
      <c r="CG113" s="34">
        <f t="shared" si="1356"/>
        <v>230.80664170571478</v>
      </c>
      <c r="CH113" s="34">
        <f t="shared" si="1356"/>
        <v>233.07673007974228</v>
      </c>
      <c r="CI113" s="34">
        <f t="shared" si="1356"/>
        <v>234.81534753140159</v>
      </c>
      <c r="CJ113" s="34">
        <f t="shared" si="1356"/>
        <v>238.35734311418793</v>
      </c>
      <c r="CK113" s="34">
        <f t="shared" si="1356"/>
        <v>239.21185669747598</v>
      </c>
      <c r="CL113" s="34">
        <f t="shared" si="1356"/>
        <v>238.00984728967524</v>
      </c>
      <c r="CM113" s="34">
        <f t="shared" si="1356"/>
        <v>238.15401035181043</v>
      </c>
      <c r="CN113" s="34">
        <f t="shared" si="1356"/>
        <v>236.85286504923909</v>
      </c>
      <c r="CO113" s="34">
        <f t="shared" si="1356"/>
        <v>234.9084656659864</v>
      </c>
      <c r="CP113" s="34">
        <f t="shared" si="1356"/>
        <v>234.50338872956439</v>
      </c>
      <c r="CQ113" s="34">
        <f t="shared" si="1356"/>
        <v>235.73507179421239</v>
      </c>
      <c r="CR113" s="34">
        <f t="shared" si="1356"/>
        <v>237.19131868827245</v>
      </c>
      <c r="CS113" s="34">
        <f t="shared" si="1356"/>
        <v>239.84392069697867</v>
      </c>
      <c r="CT113" s="34">
        <f t="shared" si="1356"/>
        <v>243.91170931261314</v>
      </c>
      <c r="CU113" s="34">
        <f t="shared" si="1356"/>
        <v>247.1103554250646</v>
      </c>
      <c r="CV113" s="34">
        <f t="shared" si="1356"/>
        <v>249.87291615091368</v>
      </c>
      <c r="CW113" s="34">
        <f t="shared" si="1356"/>
        <v>253.18670238731232</v>
      </c>
      <c r="CX113" s="34">
        <f t="shared" si="1356"/>
        <v>257.36710995196563</v>
      </c>
      <c r="CY113" s="34">
        <f t="shared" si="1356"/>
        <v>260.35434309429695</v>
      </c>
      <c r="CZ113" s="34">
        <f t="shared" si="1356"/>
        <v>262.9043704519529</v>
      </c>
      <c r="DA113" s="34">
        <f t="shared" si="1356"/>
        <v>265.21877305511305</v>
      </c>
      <c r="DB113" s="34">
        <f t="shared" si="1356"/>
        <v>267.41893578945439</v>
      </c>
      <c r="DC113" s="34">
        <f t="shared" ref="DC113:FN113" si="1357">SUMPRODUCT(BZ$59:DC$59,$N$89:$AQ$89)</f>
        <v>269.75426222360596</v>
      </c>
      <c r="DD113" s="34">
        <f t="shared" si="1357"/>
        <v>272.28157294738998</v>
      </c>
      <c r="DE113" s="34">
        <f t="shared" si="1357"/>
        <v>275.38016980795123</v>
      </c>
      <c r="DF113" s="34">
        <f t="shared" si="1357"/>
        <v>277.85987212743225</v>
      </c>
      <c r="DG113" s="34">
        <f t="shared" si="1357"/>
        <v>280.07948513148892</v>
      </c>
      <c r="DH113" s="34">
        <f t="shared" si="1357"/>
        <v>282.67480102846048</v>
      </c>
      <c r="DI113" s="34">
        <f t="shared" si="1357"/>
        <v>284.95586371553378</v>
      </c>
      <c r="DJ113" s="34">
        <f t="shared" si="1357"/>
        <v>287.18776635945892</v>
      </c>
      <c r="DK113" s="34">
        <f t="shared" si="1357"/>
        <v>289.54985790844194</v>
      </c>
      <c r="DL113" s="34">
        <f t="shared" si="1357"/>
        <v>291.62655745426258</v>
      </c>
      <c r="DM113" s="34">
        <f t="shared" si="1357"/>
        <v>292.44364729107917</v>
      </c>
      <c r="DN113" s="34">
        <f t="shared" si="1357"/>
        <v>292.5251610948485</v>
      </c>
      <c r="DO113" s="34">
        <f t="shared" si="1357"/>
        <v>292.35356932541117</v>
      </c>
      <c r="DP113" s="34">
        <f t="shared" si="1357"/>
        <v>291.34040596985972</v>
      </c>
      <c r="DQ113" s="34">
        <f t="shared" si="1357"/>
        <v>290.47684570011052</v>
      </c>
      <c r="DR113" s="34">
        <f t="shared" si="1357"/>
        <v>290.08131106523513</v>
      </c>
      <c r="DS113" s="34">
        <f t="shared" si="1357"/>
        <v>290.51724043896371</v>
      </c>
      <c r="DT113" s="34">
        <f t="shared" si="1357"/>
        <v>290.92830763045276</v>
      </c>
      <c r="DU113" s="34">
        <f t="shared" si="1357"/>
        <v>291.62779106695535</v>
      </c>
      <c r="DV113" s="34">
        <f t="shared" si="1357"/>
        <v>292.91581933257385</v>
      </c>
      <c r="DW113" s="34">
        <f t="shared" si="1357"/>
        <v>293.80877650175182</v>
      </c>
      <c r="DX113" s="34">
        <f t="shared" si="1357"/>
        <v>294.8153891998702</v>
      </c>
      <c r="DY113" s="34">
        <f t="shared" si="1357"/>
        <v>296.21639080625084</v>
      </c>
      <c r="DZ113" s="34">
        <f t="shared" si="1357"/>
        <v>298.09929214266879</v>
      </c>
      <c r="EA113" s="34">
        <f t="shared" si="1357"/>
        <v>299.66632647027109</v>
      </c>
      <c r="EB113" s="34">
        <f t="shared" si="1357"/>
        <v>301.16176179862754</v>
      </c>
      <c r="EC113" s="34">
        <f t="shared" si="1357"/>
        <v>302.76840351465705</v>
      </c>
      <c r="ED113" s="34">
        <f t="shared" si="1357"/>
        <v>303.66196764363366</v>
      </c>
      <c r="EE113" s="34">
        <f t="shared" si="1357"/>
        <v>304.37072199744858</v>
      </c>
      <c r="EF113" s="34">
        <f t="shared" si="1357"/>
        <v>304.78655162490543</v>
      </c>
      <c r="EG113" s="34">
        <f t="shared" si="1357"/>
        <v>305.61169253305877</v>
      </c>
      <c r="EH113" s="34">
        <f t="shared" si="1357"/>
        <v>306.41017876693007</v>
      </c>
      <c r="EI113" s="34">
        <f t="shared" si="1357"/>
        <v>307.21955663331107</v>
      </c>
      <c r="EJ113" s="34">
        <f t="shared" si="1357"/>
        <v>308.19397832279543</v>
      </c>
      <c r="EK113" s="34">
        <f t="shared" si="1357"/>
        <v>308.99089870451917</v>
      </c>
      <c r="EL113" s="34">
        <f t="shared" si="1357"/>
        <v>309.79207033471687</v>
      </c>
      <c r="EM113" s="34">
        <f t="shared" si="1357"/>
        <v>310.59245896577966</v>
      </c>
      <c r="EN113" s="34">
        <f t="shared" si="1357"/>
        <v>311.71159007853726</v>
      </c>
      <c r="EO113" s="34">
        <f t="shared" si="1357"/>
        <v>312.78233721419508</v>
      </c>
      <c r="EP113" s="34">
        <f t="shared" si="1357"/>
        <v>313.8301802878766</v>
      </c>
      <c r="EQ113" s="34">
        <f t="shared" si="1357"/>
        <v>314.34243132808604</v>
      </c>
      <c r="ER113" s="34">
        <f t="shared" si="1357"/>
        <v>314.33152902452048</v>
      </c>
      <c r="ES113" s="34">
        <f t="shared" si="1357"/>
        <v>314.11929844472741</v>
      </c>
      <c r="ET113" s="34">
        <f t="shared" si="1357"/>
        <v>313.96840869953621</v>
      </c>
      <c r="EU113" s="34">
        <f t="shared" si="1357"/>
        <v>314.33016152117301</v>
      </c>
      <c r="EV113" s="34">
        <f t="shared" si="1357"/>
        <v>314.62905064856682</v>
      </c>
      <c r="EW113" s="34">
        <f t="shared" si="1357"/>
        <v>315.23177424093228</v>
      </c>
      <c r="EX113" s="34">
        <f t="shared" si="1357"/>
        <v>316.49692876565058</v>
      </c>
      <c r="EY113" s="34">
        <f t="shared" si="1357"/>
        <v>317.40413425263466</v>
      </c>
      <c r="EZ113" s="34">
        <f t="shared" si="1357"/>
        <v>318.57908953052174</v>
      </c>
      <c r="FA113" s="34">
        <f t="shared" si="1357"/>
        <v>320.1902920733707</v>
      </c>
      <c r="FB113" s="34">
        <f t="shared" si="1357"/>
        <v>322.27463354038633</v>
      </c>
      <c r="FC113" s="34">
        <f t="shared" si="1357"/>
        <v>324.47107676865329</v>
      </c>
      <c r="FD113" s="34">
        <f t="shared" si="1357"/>
        <v>327.0252843306431</v>
      </c>
      <c r="FE113" s="34">
        <f t="shared" si="1357"/>
        <v>329.8254729350939</v>
      </c>
      <c r="FF113" s="34">
        <f t="shared" si="1357"/>
        <v>332.54123432571339</v>
      </c>
      <c r="FG113" s="34">
        <f t="shared" si="1357"/>
        <v>335.92397708034895</v>
      </c>
      <c r="FH113" s="34">
        <f t="shared" si="1357"/>
        <v>339.76719956909875</v>
      </c>
      <c r="FI113" s="34">
        <f t="shared" si="1357"/>
        <v>344.23845350201532</v>
      </c>
      <c r="FJ113" s="34">
        <f t="shared" si="1357"/>
        <v>348.87178614804037</v>
      </c>
      <c r="FK113" s="34">
        <f t="shared" si="1357"/>
        <v>353.29450380172085</v>
      </c>
      <c r="FL113" s="34">
        <f t="shared" si="1357"/>
        <v>357.28679304796361</v>
      </c>
      <c r="FM113" s="34">
        <f t="shared" si="1357"/>
        <v>360.9236814848158</v>
      </c>
      <c r="FN113" s="34">
        <f t="shared" si="1357"/>
        <v>364.96463171489125</v>
      </c>
      <c r="FO113" s="34">
        <f t="shared" ref="FO113:HZ113" si="1358">SUMPRODUCT(EL$59:FO$59,$N$89:$AQ$89)</f>
        <v>369.21490666562477</v>
      </c>
      <c r="FP113" s="34">
        <f t="shared" si="1358"/>
        <v>373.87674382331193</v>
      </c>
      <c r="FQ113" s="34">
        <f t="shared" si="1358"/>
        <v>379.0083163766418</v>
      </c>
      <c r="FR113" s="34">
        <f t="shared" si="1358"/>
        <v>383.83786526097879</v>
      </c>
      <c r="FS113" s="34">
        <f t="shared" si="1358"/>
        <v>388.14973418176208</v>
      </c>
      <c r="FT113" s="34">
        <f t="shared" si="1358"/>
        <v>392.0546399415129</v>
      </c>
      <c r="FU113" s="34">
        <f t="shared" si="1358"/>
        <v>397.64440436390203</v>
      </c>
      <c r="FV113" s="34">
        <f t="shared" si="1358"/>
        <v>403.73639035902204</v>
      </c>
      <c r="FW113" s="34">
        <f t="shared" si="1358"/>
        <v>410.26971796085968</v>
      </c>
      <c r="FX113" s="34">
        <f t="shared" si="1358"/>
        <v>417.43367625004265</v>
      </c>
      <c r="FY113" s="34">
        <f t="shared" si="1358"/>
        <v>423.80274855552074</v>
      </c>
      <c r="FZ113" s="34">
        <f t="shared" si="1358"/>
        <v>429.29884560264065</v>
      </c>
      <c r="GA113" s="34">
        <f t="shared" si="1358"/>
        <v>434.22340034991487</v>
      </c>
      <c r="GB113" s="34">
        <f t="shared" si="1358"/>
        <v>437.92844657756046</v>
      </c>
      <c r="GC113" s="34">
        <f t="shared" si="1358"/>
        <v>441.32747819633812</v>
      </c>
      <c r="GD113" s="34">
        <f t="shared" si="1358"/>
        <v>444.43159366604783</v>
      </c>
      <c r="GE113" s="34">
        <f t="shared" si="1358"/>
        <v>447.00239901140702</v>
      </c>
      <c r="GF113" s="34">
        <f t="shared" si="1358"/>
        <v>449.4623910123679</v>
      </c>
      <c r="GG113" s="34">
        <f t="shared" si="1358"/>
        <v>451.81994750474388</v>
      </c>
      <c r="GH113" s="34">
        <f t="shared" si="1358"/>
        <v>453.29913205810487</v>
      </c>
      <c r="GI113" s="34">
        <f t="shared" si="1358"/>
        <v>454.54553174218364</v>
      </c>
      <c r="GJ113" s="34">
        <f t="shared" si="1358"/>
        <v>455.99602928863021</v>
      </c>
      <c r="GK113" s="34">
        <f t="shared" si="1358"/>
        <v>456.88300878866391</v>
      </c>
      <c r="GL113" s="34">
        <f t="shared" si="1358"/>
        <v>456.66380489372614</v>
      </c>
      <c r="GM113" s="34">
        <f t="shared" si="1358"/>
        <v>456.09211516942332</v>
      </c>
      <c r="GN113" s="34">
        <f t="shared" si="1358"/>
        <v>455.32343173793561</v>
      </c>
      <c r="GO113" s="34">
        <f t="shared" si="1358"/>
        <v>453.19362176608365</v>
      </c>
      <c r="GP113" s="34">
        <f t="shared" si="1358"/>
        <v>451.65244627447896</v>
      </c>
      <c r="GQ113" s="34">
        <f t="shared" si="1358"/>
        <v>451.38531197540942</v>
      </c>
      <c r="GR113" s="34">
        <f t="shared" si="1358"/>
        <v>451.4561898009656</v>
      </c>
      <c r="GS113" s="34">
        <f t="shared" si="1358"/>
        <v>450.98893310669825</v>
      </c>
      <c r="GT113" s="34">
        <f t="shared" si="1358"/>
        <v>450.62705696615149</v>
      </c>
      <c r="GU113" s="34">
        <f t="shared" si="1358"/>
        <v>450.29803026865784</v>
      </c>
      <c r="GV113" s="34">
        <f t="shared" si="1358"/>
        <v>448.79157891617882</v>
      </c>
      <c r="GW113" s="34">
        <f t="shared" si="1358"/>
        <v>447.93791673999669</v>
      </c>
      <c r="GX113" s="34">
        <f t="shared" si="1358"/>
        <v>448.36519315174905</v>
      </c>
      <c r="GY113" s="34">
        <f t="shared" si="1358"/>
        <v>449.14138810015845</v>
      </c>
      <c r="GZ113" s="34">
        <f t="shared" si="1358"/>
        <v>447.53500010577579</v>
      </c>
      <c r="HA113" s="34">
        <f t="shared" si="1358"/>
        <v>445.97109073817137</v>
      </c>
      <c r="HB113" s="34">
        <f t="shared" si="1358"/>
        <v>444.31516641130816</v>
      </c>
      <c r="HC113" s="34">
        <f t="shared" si="1358"/>
        <v>441.51839812143078</v>
      </c>
      <c r="HD113" s="34">
        <f t="shared" si="1358"/>
        <v>439.89825407159083</v>
      </c>
      <c r="HE113" s="34">
        <f t="shared" si="1358"/>
        <v>440.08959662633492</v>
      </c>
      <c r="HF113" s="34">
        <f t="shared" si="1358"/>
        <v>440.83729361710766</v>
      </c>
      <c r="HG113" s="34">
        <f t="shared" si="1358"/>
        <v>443.43773263056096</v>
      </c>
      <c r="HH113" s="34">
        <f t="shared" si="1358"/>
        <v>447.06575521579589</v>
      </c>
      <c r="HI113" s="34">
        <f t="shared" si="1358"/>
        <v>450.72104952579861</v>
      </c>
      <c r="HJ113" s="34">
        <f t="shared" si="1358"/>
        <v>455.4745028403529</v>
      </c>
      <c r="HK113" s="34">
        <f t="shared" si="1358"/>
        <v>462.22541787085157</v>
      </c>
      <c r="HL113" s="34">
        <f t="shared" si="1358"/>
        <v>468.97722049828133</v>
      </c>
      <c r="HM113" s="34">
        <f t="shared" si="1358"/>
        <v>475.9850576952548</v>
      </c>
      <c r="HN113" s="34">
        <f t="shared" si="1358"/>
        <v>484.6905018812767</v>
      </c>
      <c r="HO113" s="34">
        <f t="shared" si="1358"/>
        <v>490.99719014205425</v>
      </c>
      <c r="HP113" s="34">
        <f t="shared" si="1358"/>
        <v>493.49787145672178</v>
      </c>
      <c r="HQ113" s="34">
        <f t="shared" si="1358"/>
        <v>494.76776997014002</v>
      </c>
      <c r="HR113" s="34">
        <f t="shared" si="1358"/>
        <v>496.34030425260539</v>
      </c>
      <c r="HS113" s="34">
        <f t="shared" si="1358"/>
        <v>495.83046495873293</v>
      </c>
      <c r="HT113" s="34">
        <f t="shared" si="1358"/>
        <v>496.58464375670894</v>
      </c>
      <c r="HU113" s="34">
        <f t="shared" si="1358"/>
        <v>500.58917682224927</v>
      </c>
      <c r="HV113" s="34">
        <f t="shared" si="1358"/>
        <v>503.58242902686516</v>
      </c>
      <c r="HW113" s="34">
        <f t="shared" si="1358"/>
        <v>503.65024150280362</v>
      </c>
      <c r="HX113" s="34">
        <f t="shared" si="1358"/>
        <v>503.26145762904628</v>
      </c>
      <c r="HY113" s="34">
        <f t="shared" si="1358"/>
        <v>507.29273201835827</v>
      </c>
      <c r="HZ113" s="34">
        <f t="shared" si="1358"/>
        <v>510.59658888515037</v>
      </c>
      <c r="IA113" s="34">
        <f t="shared" ref="IA113:KL113" si="1359">SUMPRODUCT(GX$59:IA$59,$N$89:$AQ$89)</f>
        <v>515.48891036593898</v>
      </c>
      <c r="IB113" s="34">
        <f t="shared" si="1359"/>
        <v>524.13373543007549</v>
      </c>
      <c r="IC113" s="34">
        <f t="shared" si="1359"/>
        <v>530.60736636024467</v>
      </c>
      <c r="ID113" s="34">
        <f t="shared" si="1359"/>
        <v>529.33073529368448</v>
      </c>
      <c r="IE113" s="34">
        <f t="shared" si="1359"/>
        <v>526.09169805044803</v>
      </c>
      <c r="IF113" s="34">
        <f t="shared" si="1359"/>
        <v>519.66853776295261</v>
      </c>
      <c r="IG113" s="34">
        <f t="shared" si="1359"/>
        <v>509.86125123954912</v>
      </c>
      <c r="IH113" s="34">
        <f t="shared" si="1359"/>
        <v>501.48653480103144</v>
      </c>
      <c r="II113" s="34">
        <f t="shared" si="1359"/>
        <v>496.09145904849703</v>
      </c>
      <c r="IJ113" s="34">
        <f t="shared" si="1359"/>
        <v>491.27033761434586</v>
      </c>
      <c r="IK113" s="34">
        <f t="shared" si="1359"/>
        <v>488.75947451199363</v>
      </c>
      <c r="IL113" s="34">
        <f t="shared" si="1359"/>
        <v>487.48871589651458</v>
      </c>
      <c r="IM113" s="34">
        <f t="shared" si="1359"/>
        <v>487.57761645389098</v>
      </c>
      <c r="IN113" s="34">
        <f t="shared" si="1359"/>
        <v>487.90488113501033</v>
      </c>
      <c r="IO113" s="34">
        <f t="shared" si="1359"/>
        <v>488.73235628333612</v>
      </c>
      <c r="IP113" s="34">
        <f t="shared" si="1359"/>
        <v>490.49312803517444</v>
      </c>
      <c r="IQ113" s="34">
        <f t="shared" si="1359"/>
        <v>492.04469411914238</v>
      </c>
      <c r="IR113" s="34">
        <f t="shared" si="1359"/>
        <v>493.18515419780454</v>
      </c>
      <c r="IS113" s="34">
        <f t="shared" si="1359"/>
        <v>494.4713423324414</v>
      </c>
      <c r="IT113" s="34">
        <f t="shared" si="1359"/>
        <v>496.23007570628215</v>
      </c>
      <c r="IU113" s="34">
        <f t="shared" si="1359"/>
        <v>497.8843146231676</v>
      </c>
      <c r="IV113" s="34">
        <f t="shared" si="1359"/>
        <v>500.21505624788341</v>
      </c>
      <c r="IW113" s="34">
        <f t="shared" si="1359"/>
        <v>503.05592879949347</v>
      </c>
      <c r="IX113" s="34">
        <f t="shared" si="1359"/>
        <v>505.29513696770186</v>
      </c>
      <c r="IY113" s="34">
        <f t="shared" si="1359"/>
        <v>507.10981857940561</v>
      </c>
      <c r="IZ113" s="34">
        <f t="shared" si="1359"/>
        <v>509.0384774317813</v>
      </c>
      <c r="JA113" s="34">
        <f t="shared" si="1359"/>
        <v>511.36124288464998</v>
      </c>
      <c r="JB113" s="34">
        <f t="shared" si="1359"/>
        <v>513.3521354713979</v>
      </c>
      <c r="JC113" s="34">
        <f t="shared" si="1359"/>
        <v>515.51970311606351</v>
      </c>
      <c r="JD113" s="34">
        <f t="shared" si="1359"/>
        <v>518.13017969706709</v>
      </c>
      <c r="JE113" s="34">
        <f t="shared" si="1359"/>
        <v>520.00584839229134</v>
      </c>
      <c r="JF113" s="34">
        <f t="shared" si="1359"/>
        <v>520.80512441977737</v>
      </c>
      <c r="JG113" s="34">
        <f t="shared" si="1359"/>
        <v>521.38984818063216</v>
      </c>
      <c r="JH113" s="34">
        <f t="shared" si="1359"/>
        <v>521.34325884167833</v>
      </c>
      <c r="JI113" s="34">
        <f t="shared" si="1359"/>
        <v>520.56919742604919</v>
      </c>
      <c r="JJ113" s="34">
        <f t="shared" si="1359"/>
        <v>519.9208660230812</v>
      </c>
      <c r="JK113" s="34">
        <f t="shared" si="1359"/>
        <v>519.85306891845983</v>
      </c>
      <c r="JL113" s="34">
        <f t="shared" si="1359"/>
        <v>519.6594954817798</v>
      </c>
      <c r="JM113" s="34">
        <f t="shared" si="1359"/>
        <v>520.11486865973529</v>
      </c>
      <c r="JN113" s="34">
        <f t="shared" si="1359"/>
        <v>521.2993003960363</v>
      </c>
      <c r="JO113" s="34">
        <f t="shared" si="1359"/>
        <v>522.8856243488076</v>
      </c>
      <c r="JP113" s="34">
        <f t="shared" si="1359"/>
        <v>524.68248059995426</v>
      </c>
      <c r="JQ113" s="34">
        <f t="shared" si="1359"/>
        <v>527.39786378941403</v>
      </c>
      <c r="JR113" s="34">
        <f t="shared" si="1359"/>
        <v>530.73364886596414</v>
      </c>
      <c r="JS113" s="34">
        <f t="shared" si="1359"/>
        <v>533.7978998294152</v>
      </c>
      <c r="JT113" s="34">
        <f t="shared" si="1359"/>
        <v>537.83501578894482</v>
      </c>
      <c r="JU113" s="34">
        <f t="shared" si="1359"/>
        <v>543.42610801329261</v>
      </c>
      <c r="JV113" s="34">
        <f t="shared" si="1359"/>
        <v>549.47204778329103</v>
      </c>
      <c r="JW113" s="34">
        <f t="shared" si="1359"/>
        <v>556.13357397493644</v>
      </c>
      <c r="JX113" s="34">
        <f t="shared" si="1359"/>
        <v>564.56406954742897</v>
      </c>
      <c r="JY113" s="34">
        <f t="shared" si="1359"/>
        <v>572.57407158495596</v>
      </c>
      <c r="JZ113" s="34">
        <f t="shared" si="1359"/>
        <v>579.32805082020332</v>
      </c>
      <c r="KA113" s="34">
        <f t="shared" si="1359"/>
        <v>586.16140271290215</v>
      </c>
      <c r="KB113" s="34">
        <f t="shared" si="1359"/>
        <v>593.96690742517512</v>
      </c>
      <c r="KC113" s="34">
        <f t="shared" si="1359"/>
        <v>601.886150034107</v>
      </c>
      <c r="KD113" s="34">
        <f t="shared" si="1359"/>
        <v>610.09403505557998</v>
      </c>
      <c r="KE113" s="34">
        <f t="shared" si="1359"/>
        <v>619.80962360461353</v>
      </c>
      <c r="KF113" s="34">
        <f t="shared" si="1359"/>
        <v>628.97898694881928</v>
      </c>
      <c r="KG113" s="34">
        <f t="shared" si="1359"/>
        <v>636.66514581965657</v>
      </c>
      <c r="KH113" s="34">
        <f t="shared" si="1359"/>
        <v>644.18184956236917</v>
      </c>
      <c r="KI113" s="34">
        <f t="shared" si="1359"/>
        <v>655.23173079841649</v>
      </c>
      <c r="KJ113" s="34">
        <f t="shared" si="1359"/>
        <v>666.94885031544959</v>
      </c>
      <c r="KK113" s="34">
        <f t="shared" si="1359"/>
        <v>679.09861875109527</v>
      </c>
      <c r="KL113" s="34">
        <f t="shared" si="1359"/>
        <v>693.10682162134208</v>
      </c>
      <c r="KM113" s="34">
        <f t="shared" ref="KM113:MX113" si="1360">SUMPRODUCT(JJ$59:KM$59,$N$89:$AQ$89)</f>
        <v>705.61009094788653</v>
      </c>
      <c r="KN113" s="34">
        <f t="shared" si="1360"/>
        <v>716.65068618799785</v>
      </c>
      <c r="KO113" s="34">
        <f t="shared" si="1360"/>
        <v>726.34387877026575</v>
      </c>
      <c r="KP113" s="34">
        <f t="shared" si="1360"/>
        <v>734.59298221851748</v>
      </c>
      <c r="KQ113" s="34">
        <f t="shared" si="1360"/>
        <v>741.98782747918563</v>
      </c>
      <c r="KR113" s="34">
        <f t="shared" si="1360"/>
        <v>747.90791579241591</v>
      </c>
      <c r="KS113" s="34">
        <f t="shared" si="1360"/>
        <v>753.88109736890635</v>
      </c>
      <c r="KT113" s="34">
        <f t="shared" si="1360"/>
        <v>761.25168375431178</v>
      </c>
      <c r="KU113" s="34">
        <f t="shared" si="1360"/>
        <v>767.11629318496546</v>
      </c>
      <c r="KV113" s="34">
        <f t="shared" si="1360"/>
        <v>771.33677474703882</v>
      </c>
      <c r="KW113" s="34">
        <f t="shared" si="1360"/>
        <v>778.82424670681303</v>
      </c>
      <c r="KX113" s="34">
        <f t="shared" si="1360"/>
        <v>786.57793659808567</v>
      </c>
      <c r="KY113" s="34">
        <f t="shared" si="1360"/>
        <v>790.97164398678615</v>
      </c>
      <c r="KZ113" s="34">
        <f t="shared" si="1360"/>
        <v>796.04175046556452</v>
      </c>
      <c r="LA113" s="34">
        <f t="shared" si="1360"/>
        <v>803.04937524796537</v>
      </c>
      <c r="LB113" s="34">
        <f t="shared" si="1360"/>
        <v>804.10016166027742</v>
      </c>
      <c r="LC113" s="34">
        <f t="shared" si="1360"/>
        <v>804.14666238085579</v>
      </c>
      <c r="LD113" s="34">
        <f t="shared" si="1360"/>
        <v>808.71783924379429</v>
      </c>
      <c r="LE113" s="34">
        <f t="shared" si="1360"/>
        <v>815.55841682201094</v>
      </c>
      <c r="LF113" s="34">
        <f t="shared" si="1360"/>
        <v>820.32379271631248</v>
      </c>
      <c r="LG113" s="34">
        <f t="shared" si="1360"/>
        <v>826.46755771036908</v>
      </c>
      <c r="LH113" s="34">
        <f t="shared" si="1360"/>
        <v>835.22754674166811</v>
      </c>
      <c r="LI113" s="34">
        <f t="shared" si="1360"/>
        <v>838.5783146720687</v>
      </c>
      <c r="LJ113" s="34">
        <f t="shared" si="1360"/>
        <v>840.98458427111086</v>
      </c>
      <c r="LK113" s="34">
        <f t="shared" si="1360"/>
        <v>847.85596046910587</v>
      </c>
      <c r="LL113" s="34">
        <f t="shared" si="1360"/>
        <v>863.42397130353424</v>
      </c>
      <c r="LM113" s="34">
        <f t="shared" si="1360"/>
        <v>870.50919836663434</v>
      </c>
      <c r="LN113" s="34">
        <f t="shared" si="1360"/>
        <v>877.14534916566549</v>
      </c>
      <c r="LO113" s="34">
        <f t="shared" si="1360"/>
        <v>886.30555179178941</v>
      </c>
      <c r="LP113" s="34">
        <f t="shared" si="1360"/>
        <v>886.44716844915047</v>
      </c>
      <c r="LQ113" s="34">
        <f t="shared" si="1360"/>
        <v>885.90269941997587</v>
      </c>
      <c r="LR113" s="34">
        <f t="shared" si="1360"/>
        <v>890.3627706719451</v>
      </c>
      <c r="LS113" s="34">
        <f t="shared" si="1360"/>
        <v>891.08932272545212</v>
      </c>
      <c r="LT113" s="34">
        <f t="shared" si="1360"/>
        <v>895.03010186081883</v>
      </c>
      <c r="LU113" s="34">
        <f t="shared" si="1360"/>
        <v>900.03322474301331</v>
      </c>
      <c r="LV113" s="34">
        <f t="shared" si="1360"/>
        <v>906.25735961564396</v>
      </c>
      <c r="LW113" s="34">
        <f t="shared" si="1360"/>
        <v>912.35065163733771</v>
      </c>
      <c r="LX113" s="34">
        <f t="shared" si="1360"/>
        <v>917.82781172078796</v>
      </c>
      <c r="LY113" s="34">
        <f t="shared" si="1360"/>
        <v>923.91961626841407</v>
      </c>
      <c r="LZ113" s="34">
        <f t="shared" si="1360"/>
        <v>930.23437331877528</v>
      </c>
      <c r="MA113" s="34">
        <f t="shared" si="1360"/>
        <v>935.42580793893148</v>
      </c>
      <c r="MB113" s="34">
        <f t="shared" si="1360"/>
        <v>939.95223774045712</v>
      </c>
      <c r="MC113" s="34">
        <f t="shared" si="1360"/>
        <v>943.67053194506684</v>
      </c>
      <c r="MD113" s="34">
        <f t="shared" si="1360"/>
        <v>945.44676547269614</v>
      </c>
      <c r="ME113" s="34">
        <f t="shared" si="1360"/>
        <v>946.96945073653285</v>
      </c>
      <c r="MF113" s="34">
        <f t="shared" si="1360"/>
        <v>947.65109426916706</v>
      </c>
      <c r="MG113" s="34">
        <f t="shared" si="1360"/>
        <v>949.23989995603961</v>
      </c>
      <c r="MH113" s="34">
        <f t="shared" si="1360"/>
        <v>951.36543154719652</v>
      </c>
      <c r="MI113" s="34">
        <f t="shared" si="1360"/>
        <v>953.43930456114708</v>
      </c>
      <c r="MJ113" s="34">
        <f t="shared" si="1360"/>
        <v>955.26199994322997</v>
      </c>
      <c r="MK113" s="34">
        <f t="shared" si="1360"/>
        <v>955.97563310205351</v>
      </c>
      <c r="ML113" s="34">
        <f t="shared" si="1360"/>
        <v>956.5411605193633</v>
      </c>
      <c r="MM113" s="34">
        <f t="shared" si="1360"/>
        <v>956.59729345972778</v>
      </c>
      <c r="MN113" s="34">
        <f t="shared" si="1360"/>
        <v>957.64414922007268</v>
      </c>
      <c r="MO113" s="34">
        <f t="shared" si="1360"/>
        <v>959.00641761394263</v>
      </c>
      <c r="MP113" s="34">
        <f t="shared" si="1360"/>
        <v>960.23091224732934</v>
      </c>
      <c r="MQ113" s="34">
        <f t="shared" si="1360"/>
        <v>959.02809005396671</v>
      </c>
      <c r="MR113" s="34">
        <f t="shared" si="1360"/>
        <v>956.00510998304048</v>
      </c>
      <c r="MS113" s="34">
        <f t="shared" si="1360"/>
        <v>952.68234803494511</v>
      </c>
      <c r="MT113" s="34">
        <f t="shared" si="1360"/>
        <v>948.63500542410952</v>
      </c>
      <c r="MU113" s="34">
        <f t="shared" si="1360"/>
        <v>944.99606095645152</v>
      </c>
      <c r="MV113" s="34">
        <f t="shared" si="1360"/>
        <v>943.83527064929285</v>
      </c>
      <c r="MW113" s="34">
        <f t="shared" si="1360"/>
        <v>943.28593309320581</v>
      </c>
      <c r="MX113" s="34">
        <f t="shared" si="1360"/>
        <v>944.51107051662029</v>
      </c>
      <c r="MY113" s="34">
        <f t="shared" ref="MY113:NO113" si="1361">SUMPRODUCT(LV$59:MY$59,$N$89:$AQ$89)</f>
        <v>946.64187346491872</v>
      </c>
      <c r="MZ113" s="34">
        <f t="shared" si="1361"/>
        <v>949.38099130088972</v>
      </c>
      <c r="NA113" s="34">
        <f t="shared" si="1361"/>
        <v>952.28687854700411</v>
      </c>
      <c r="NB113" s="34">
        <f t="shared" si="1361"/>
        <v>955.31824522693978</v>
      </c>
      <c r="NC113" s="34">
        <f t="shared" si="1361"/>
        <v>958.52121457335056</v>
      </c>
      <c r="ND113" s="34">
        <f t="shared" si="1361"/>
        <v>961.57954978994781</v>
      </c>
      <c r="NE113" s="34">
        <f t="shared" si="1361"/>
        <v>964.35404201386928</v>
      </c>
      <c r="NF113" s="34">
        <f t="shared" si="1361"/>
        <v>966.9888561389256</v>
      </c>
      <c r="NG113" s="34">
        <f t="shared" si="1361"/>
        <v>969.6207021489538</v>
      </c>
      <c r="NH113" s="34">
        <f t="shared" si="1361"/>
        <v>972.0130234634039</v>
      </c>
      <c r="NI113" s="34">
        <f t="shared" si="1361"/>
        <v>974.62092757492474</v>
      </c>
      <c r="NJ113" s="34">
        <f t="shared" si="1361"/>
        <v>977.25983882683602</v>
      </c>
      <c r="NK113" s="34">
        <f t="shared" si="1361"/>
        <v>979.80288555233074</v>
      </c>
      <c r="NL113" s="34">
        <f t="shared" si="1361"/>
        <v>982.0909645144759</v>
      </c>
      <c r="NM113" s="34">
        <f t="shared" si="1361"/>
        <v>984.11074499124311</v>
      </c>
      <c r="NN113" s="34">
        <f t="shared" si="1361"/>
        <v>985.96343039291696</v>
      </c>
      <c r="NO113" s="35">
        <f t="shared" si="1361"/>
        <v>987.52171933176919</v>
      </c>
      <c r="NP113" s="8"/>
      <c r="NQ113" s="8"/>
    </row>
    <row r="114" spans="1:381" s="31" customFormat="1" x14ac:dyDescent="0.2">
      <c r="A114" s="14"/>
      <c r="B114" s="14"/>
      <c r="C114" s="139" t="s">
        <v>165</v>
      </c>
      <c r="D114" s="139"/>
      <c r="E114" s="139" t="s">
        <v>189</v>
      </c>
      <c r="F114" s="14"/>
      <c r="G114" s="14" t="s">
        <v>0</v>
      </c>
      <c r="H114" s="14"/>
      <c r="I114" s="14"/>
      <c r="J114" s="14"/>
      <c r="K114" s="30">
        <f t="shared" si="1355"/>
        <v>11336.258645457976</v>
      </c>
      <c r="L114" s="14"/>
      <c r="M114" s="14"/>
      <c r="N114" s="69">
        <f>$N$59*$AQ$90</f>
        <v>0.48817764717441364</v>
      </c>
      <c r="O114" s="70">
        <f>SUMPRODUCT($N$59:O$59,$AP$90:$AQ$90)</f>
        <v>1.3753611861417399</v>
      </c>
      <c r="P114" s="70">
        <f>SUMPRODUCT($N$59:P$59,$AO$90:$AQ$90)</f>
        <v>1.6214791706924918</v>
      </c>
      <c r="Q114" s="70">
        <f>SUMPRODUCT($N$59:Q$59,$AN$90:$AQ$90)</f>
        <v>2.5485656470434597</v>
      </c>
      <c r="R114" s="70">
        <f>SUMPRODUCT($N$59:R$59,$AM$90:$AQ$90)</f>
        <v>3.1757418116172764</v>
      </c>
      <c r="S114" s="70">
        <f>SUMPRODUCT($N$59:S$59,$AL$90:$AQ$90)</f>
        <v>3.1094632980716801</v>
      </c>
      <c r="T114" s="70">
        <f>SUMPRODUCT($N$59:T$59,$AK$90:$AQ$90)</f>
        <v>4.1762699329422475</v>
      </c>
      <c r="U114" s="70">
        <f>SUMPRODUCT($N$59:U$59,$AJ$90:$AQ$90)</f>
        <v>6.4595688491282814</v>
      </c>
      <c r="V114" s="70">
        <f>SUMPRODUCT($N$59:V$59,$AI$90:$AQ$90)</f>
        <v>6.7583828511723496</v>
      </c>
      <c r="W114" s="70">
        <f>SUMPRODUCT($N$59:W$59,$AH$90:$AQ$90)</f>
        <v>7.311500446980272</v>
      </c>
      <c r="X114" s="70">
        <f>SUMPRODUCT($N$59:X$59,$AG$90:$AQ$90)</f>
        <v>11.634923726983008</v>
      </c>
      <c r="Y114" s="70">
        <f>SUMPRODUCT($N$59:Y$59,$AF$90:$AQ$90)</f>
        <v>14.53269993703211</v>
      </c>
      <c r="Z114" s="70">
        <f>SUMPRODUCT($N$59:Z$59,$AE$90:$AQ$90)</f>
        <v>14.245451316748088</v>
      </c>
      <c r="AA114" s="70">
        <f>SUMPRODUCT($N$59:AA$59,$AD$90:$AQ$90)</f>
        <v>16.154221234446496</v>
      </c>
      <c r="AB114" s="70">
        <f>SUMPRODUCT($N$59:AB$59,$AC$90:$AQ$90)</f>
        <v>17.504995397001885</v>
      </c>
      <c r="AC114" s="70">
        <f>SUMPRODUCT($N$59:AC$59,$AB$90:$AQ$90)</f>
        <v>12.36364536768702</v>
      </c>
      <c r="AD114" s="70">
        <f>SUMPRODUCT($N$59:AD$59,$AA$90:$AQ$90)</f>
        <v>8.9614667782006538</v>
      </c>
      <c r="AE114" s="70">
        <f>SUMPRODUCT($N$59:AE$59,$Z$90:$AQ$90)</f>
        <v>11.105208966622047</v>
      </c>
      <c r="AF114" s="70">
        <f>SUMPRODUCT($N$59:AF$59,$Y$90:$AQ$90)</f>
        <v>13.524528743842405</v>
      </c>
      <c r="AG114" s="70">
        <f>SUMPRODUCT($N$59:AG$59,$X$90:$AQ$90)</f>
        <v>13.261567026480339</v>
      </c>
      <c r="AH114" s="70">
        <f>SUMPRODUCT($N$59:AH$59,$W$90:$AQ$90)</f>
        <v>15.056258977736737</v>
      </c>
      <c r="AI114" s="70">
        <f>SUMPRODUCT($N$59:AI$59,$V$90:$AQ$90)</f>
        <v>16.347526790322149</v>
      </c>
      <c r="AJ114" s="70">
        <f>SUMPRODUCT($N$59:AJ$59,$U$90:$AQ$90)</f>
        <v>11.709643459406054</v>
      </c>
      <c r="AK114" s="70">
        <f>SUMPRODUCT($N$59:AK$59,$T$90:$AQ$90)</f>
        <v>8.6659752719349612</v>
      </c>
      <c r="AL114" s="70">
        <f>SUMPRODUCT($N$59:AL$59,$S$90:$AQ$90)</f>
        <v>14.606604846061765</v>
      </c>
      <c r="AM114" s="70">
        <f>SUMPRODUCT($N$59:AM$59,$R$90:$AQ$90)</f>
        <v>24.314021612991048</v>
      </c>
      <c r="AN114" s="70">
        <f>SUMPRODUCT($N$59:AN$59,$Q$90:$AQ$90)</f>
        <v>23.806179373866154</v>
      </c>
      <c r="AO114" s="70">
        <f>SUMPRODUCT($N$59:AO$59,$P$90:$AQ$90)</f>
        <v>24.575054796136083</v>
      </c>
      <c r="AP114" s="70">
        <f>SUMPRODUCT($N$59:AP$59,$O$90:$AQ$90)</f>
        <v>24.188016297614265</v>
      </c>
      <c r="AQ114" s="70">
        <f t="shared" ref="AQ114:DB114" si="1362">SUMPRODUCT(N$59:AQ$59,$N$90:$AQ$90)</f>
        <v>15.799545184594582</v>
      </c>
      <c r="AR114" s="70">
        <f t="shared" si="1362"/>
        <v>10.831619398257896</v>
      </c>
      <c r="AS114" s="70">
        <f t="shared" si="1362"/>
        <v>9.4558217817039534</v>
      </c>
      <c r="AT114" s="70">
        <f t="shared" si="1362"/>
        <v>5.5278523531933939</v>
      </c>
      <c r="AU114" s="70">
        <f t="shared" si="1362"/>
        <v>5.1501059244395382</v>
      </c>
      <c r="AV114" s="70">
        <f t="shared" si="1362"/>
        <v>5.5525127249632096</v>
      </c>
      <c r="AW114" s="70">
        <f t="shared" si="1362"/>
        <v>5.9896783436490173</v>
      </c>
      <c r="AX114" s="70">
        <f t="shared" si="1362"/>
        <v>5.3294560817213288</v>
      </c>
      <c r="AY114" s="70">
        <f t="shared" si="1362"/>
        <v>5.2582755237940928</v>
      </c>
      <c r="AZ114" s="70">
        <f t="shared" si="1362"/>
        <v>6.2757368154306858</v>
      </c>
      <c r="BA114" s="70">
        <f t="shared" si="1362"/>
        <v>7.5006199631318236</v>
      </c>
      <c r="BB114" s="70">
        <f t="shared" si="1362"/>
        <v>7.9552860338483189</v>
      </c>
      <c r="BC114" s="70">
        <f t="shared" si="1362"/>
        <v>8.7106628412239377</v>
      </c>
      <c r="BD114" s="70">
        <f t="shared" si="1362"/>
        <v>9.3918993617195188</v>
      </c>
      <c r="BE114" s="70">
        <f t="shared" si="1362"/>
        <v>8.902130598994102</v>
      </c>
      <c r="BF114" s="70">
        <f t="shared" si="1362"/>
        <v>8.7593218437455498</v>
      </c>
      <c r="BG114" s="70">
        <f t="shared" si="1362"/>
        <v>9.7535581918544416</v>
      </c>
      <c r="BH114" s="70">
        <f t="shared" si="1362"/>
        <v>10.935210851472759</v>
      </c>
      <c r="BI114" s="70">
        <f t="shared" si="1362"/>
        <v>11.279231806023772</v>
      </c>
      <c r="BJ114" s="70">
        <f t="shared" si="1362"/>
        <v>11.906946043946924</v>
      </c>
      <c r="BK114" s="70">
        <f t="shared" si="1362"/>
        <v>12.481108426003768</v>
      </c>
      <c r="BL114" s="70">
        <f t="shared" si="1362"/>
        <v>11.98315588488764</v>
      </c>
      <c r="BM114" s="70">
        <f t="shared" si="1362"/>
        <v>12.032725209887808</v>
      </c>
      <c r="BN114" s="70">
        <f t="shared" si="1362"/>
        <v>13.165853141008457</v>
      </c>
      <c r="BO114" s="70">
        <f t="shared" si="1362"/>
        <v>14.561105228407611</v>
      </c>
      <c r="BP114" s="70">
        <f t="shared" si="1362"/>
        <v>14.938842700976162</v>
      </c>
      <c r="BQ114" s="70">
        <f t="shared" si="1362"/>
        <v>15.545774887797446</v>
      </c>
      <c r="BR114" s="70">
        <f t="shared" si="1362"/>
        <v>16.302368338579576</v>
      </c>
      <c r="BS114" s="70">
        <f t="shared" si="1362"/>
        <v>15.857902204276908</v>
      </c>
      <c r="BT114" s="70">
        <f t="shared" si="1362"/>
        <v>15.705249248544517</v>
      </c>
      <c r="BU114" s="70">
        <f t="shared" si="1362"/>
        <v>15.64568636993296</v>
      </c>
      <c r="BV114" s="70">
        <f t="shared" si="1362"/>
        <v>14.885384565388334</v>
      </c>
      <c r="BW114" s="70">
        <f t="shared" si="1362"/>
        <v>14.624500082840985</v>
      </c>
      <c r="BX114" s="70">
        <f t="shared" si="1362"/>
        <v>14.415453581843227</v>
      </c>
      <c r="BY114" s="70">
        <f t="shared" si="1362"/>
        <v>14.439512864161179</v>
      </c>
      <c r="BZ114" s="70">
        <f t="shared" si="1362"/>
        <v>14.42998945443054</v>
      </c>
      <c r="CA114" s="70">
        <f t="shared" si="1362"/>
        <v>14.352103571822528</v>
      </c>
      <c r="CB114" s="70">
        <f t="shared" si="1362"/>
        <v>14.372443737405034</v>
      </c>
      <c r="CC114" s="70">
        <f t="shared" si="1362"/>
        <v>14.521785976789079</v>
      </c>
      <c r="CD114" s="70">
        <f t="shared" si="1362"/>
        <v>14.563737985630855</v>
      </c>
      <c r="CE114" s="70">
        <f t="shared" si="1362"/>
        <v>14.668632404665502</v>
      </c>
      <c r="CF114" s="70">
        <f t="shared" si="1362"/>
        <v>15.014396846323656</v>
      </c>
      <c r="CG114" s="70">
        <f t="shared" si="1362"/>
        <v>15.286845441836405</v>
      </c>
      <c r="CH114" s="70">
        <f t="shared" si="1362"/>
        <v>15.39517629372396</v>
      </c>
      <c r="CI114" s="70">
        <f t="shared" si="1362"/>
        <v>15.563499430995339</v>
      </c>
      <c r="CJ114" s="70">
        <f t="shared" si="1362"/>
        <v>15.757377283437851</v>
      </c>
      <c r="CK114" s="70">
        <f t="shared" si="1362"/>
        <v>15.597935990509338</v>
      </c>
      <c r="CL114" s="70">
        <f t="shared" si="1362"/>
        <v>15.422874512339892</v>
      </c>
      <c r="CM114" s="70">
        <f t="shared" si="1362"/>
        <v>15.355398065529226</v>
      </c>
      <c r="CN114" s="70">
        <f t="shared" si="1362"/>
        <v>15.158905860473183</v>
      </c>
      <c r="CO114" s="70">
        <f t="shared" si="1362"/>
        <v>15.043803438268753</v>
      </c>
      <c r="CP114" s="70">
        <f t="shared" si="1362"/>
        <v>15.142534860504549</v>
      </c>
      <c r="CQ114" s="70">
        <f t="shared" si="1362"/>
        <v>15.342051730951628</v>
      </c>
      <c r="CR114" s="70">
        <f t="shared" si="1362"/>
        <v>15.556023653107165</v>
      </c>
      <c r="CS114" s="70">
        <f t="shared" si="1362"/>
        <v>15.896970688486014</v>
      </c>
      <c r="CT114" s="70">
        <f t="shared" si="1362"/>
        <v>16.238499617073096</v>
      </c>
      <c r="CU114" s="70">
        <f t="shared" si="1362"/>
        <v>16.430767858957438</v>
      </c>
      <c r="CV114" s="70">
        <f t="shared" si="1362"/>
        <v>16.63024033413167</v>
      </c>
      <c r="CW114" s="70">
        <f t="shared" si="1362"/>
        <v>16.923034916615407</v>
      </c>
      <c r="CX114" s="70">
        <f t="shared" si="1362"/>
        <v>17.214426256582463</v>
      </c>
      <c r="CY114" s="70">
        <f t="shared" si="1362"/>
        <v>17.360028624076875</v>
      </c>
      <c r="CZ114" s="70">
        <f t="shared" si="1362"/>
        <v>17.463702653810323</v>
      </c>
      <c r="DA114" s="70">
        <f t="shared" si="1362"/>
        <v>17.562364169707724</v>
      </c>
      <c r="DB114" s="70">
        <f t="shared" si="1362"/>
        <v>17.692396504646581</v>
      </c>
      <c r="DC114" s="70">
        <f t="shared" ref="DC114:FN114" si="1363">SUMPRODUCT(BZ$59:DC$59,$N$90:$AQ$90)</f>
        <v>17.85231728800947</v>
      </c>
      <c r="DD114" s="70">
        <f t="shared" si="1363"/>
        <v>18.04763745127417</v>
      </c>
      <c r="DE114" s="70">
        <f t="shared" si="1363"/>
        <v>18.250210670995422</v>
      </c>
      <c r="DF114" s="70">
        <f t="shared" si="1363"/>
        <v>18.379065712341962</v>
      </c>
      <c r="DG114" s="70">
        <f t="shared" si="1363"/>
        <v>18.512718128056992</v>
      </c>
      <c r="DH114" s="70">
        <f t="shared" si="1363"/>
        <v>18.669858857528165</v>
      </c>
      <c r="DI114" s="70">
        <f t="shared" si="1363"/>
        <v>18.80194848705797</v>
      </c>
      <c r="DJ114" s="70">
        <f t="shared" si="1363"/>
        <v>18.947710525727022</v>
      </c>
      <c r="DK114" s="70">
        <f t="shared" si="1363"/>
        <v>19.091913399568419</v>
      </c>
      <c r="DL114" s="70">
        <f t="shared" si="1363"/>
        <v>19.147921202123218</v>
      </c>
      <c r="DM114" s="70">
        <f t="shared" si="1363"/>
        <v>19.075977994082777</v>
      </c>
      <c r="DN114" s="70">
        <f t="shared" si="1363"/>
        <v>18.98205356468284</v>
      </c>
      <c r="DO114" s="70">
        <f t="shared" si="1363"/>
        <v>18.875378221489683</v>
      </c>
      <c r="DP114" s="70">
        <f t="shared" si="1363"/>
        <v>18.742871979125425</v>
      </c>
      <c r="DQ114" s="70">
        <f t="shared" si="1363"/>
        <v>18.684429052677967</v>
      </c>
      <c r="DR114" s="70">
        <f t="shared" si="1363"/>
        <v>18.713301450174185</v>
      </c>
      <c r="DS114" s="70">
        <f t="shared" si="1363"/>
        <v>18.794287758433068</v>
      </c>
      <c r="DT114" s="70">
        <f t="shared" si="1363"/>
        <v>18.853682539914498</v>
      </c>
      <c r="DU114" s="70">
        <f t="shared" si="1363"/>
        <v>18.945733223273592</v>
      </c>
      <c r="DV114" s="70">
        <f t="shared" si="1363"/>
        <v>19.051353144650925</v>
      </c>
      <c r="DW114" s="70">
        <f t="shared" si="1363"/>
        <v>19.118161846892587</v>
      </c>
      <c r="DX114" s="70">
        <f t="shared" si="1363"/>
        <v>19.216164108909418</v>
      </c>
      <c r="DY114" s="70">
        <f t="shared" si="1363"/>
        <v>19.364053001362866</v>
      </c>
      <c r="DZ114" s="70">
        <f t="shared" si="1363"/>
        <v>19.521469383746641</v>
      </c>
      <c r="EA114" s="70">
        <f t="shared" si="1363"/>
        <v>19.625247641540891</v>
      </c>
      <c r="EB114" s="70">
        <f t="shared" si="1363"/>
        <v>19.720885760267166</v>
      </c>
      <c r="EC114" s="70">
        <f t="shared" si="1363"/>
        <v>19.790549694035651</v>
      </c>
      <c r="ED114" s="70">
        <f t="shared" si="1363"/>
        <v>19.79880636207065</v>
      </c>
      <c r="EE114" s="70">
        <f t="shared" si="1363"/>
        <v>19.80237224746255</v>
      </c>
      <c r="EF114" s="70">
        <f t="shared" si="1363"/>
        <v>19.818329959898527</v>
      </c>
      <c r="EG114" s="70">
        <f t="shared" si="1363"/>
        <v>19.883029804337809</v>
      </c>
      <c r="EH114" s="70">
        <f t="shared" si="1363"/>
        <v>19.941368687266493</v>
      </c>
      <c r="EI114" s="70">
        <f t="shared" si="1363"/>
        <v>20.00084630166425</v>
      </c>
      <c r="EJ114" s="70">
        <f t="shared" si="1363"/>
        <v>20.056839027683072</v>
      </c>
      <c r="EK114" s="70">
        <f t="shared" si="1363"/>
        <v>20.098657394987978</v>
      </c>
      <c r="EL114" s="70">
        <f t="shared" si="1363"/>
        <v>20.147533212311259</v>
      </c>
      <c r="EM114" s="70">
        <f t="shared" si="1363"/>
        <v>20.213924398822453</v>
      </c>
      <c r="EN114" s="70">
        <f t="shared" si="1363"/>
        <v>20.304673194828929</v>
      </c>
      <c r="EO114" s="70">
        <f t="shared" si="1363"/>
        <v>20.381958946648744</v>
      </c>
      <c r="EP114" s="70">
        <f t="shared" si="1363"/>
        <v>20.425937522179822</v>
      </c>
      <c r="EQ114" s="70">
        <f t="shared" si="1363"/>
        <v>20.398890192066258</v>
      </c>
      <c r="ER114" s="70">
        <f t="shared" si="1363"/>
        <v>20.338303542582899</v>
      </c>
      <c r="ES114" s="70">
        <f t="shared" si="1363"/>
        <v>20.294557230865685</v>
      </c>
      <c r="ET114" s="70">
        <f t="shared" si="1363"/>
        <v>20.302506823578625</v>
      </c>
      <c r="EU114" s="70">
        <f t="shared" si="1363"/>
        <v>20.350935058021165</v>
      </c>
      <c r="EV114" s="70">
        <f t="shared" si="1363"/>
        <v>20.391972988143479</v>
      </c>
      <c r="EW114" s="70">
        <f t="shared" si="1363"/>
        <v>20.48048271684566</v>
      </c>
      <c r="EX114" s="70">
        <f t="shared" si="1363"/>
        <v>20.591373466179114</v>
      </c>
      <c r="EY114" s="70">
        <f t="shared" si="1363"/>
        <v>20.662880061063895</v>
      </c>
      <c r="EZ114" s="70">
        <f t="shared" si="1363"/>
        <v>20.773970439759378</v>
      </c>
      <c r="FA114" s="70">
        <f t="shared" si="1363"/>
        <v>20.937857564455122</v>
      </c>
      <c r="FB114" s="70">
        <f t="shared" si="1363"/>
        <v>21.13154414816514</v>
      </c>
      <c r="FC114" s="70">
        <f t="shared" si="1363"/>
        <v>21.323887766539936</v>
      </c>
      <c r="FD114" s="70">
        <f t="shared" si="1363"/>
        <v>21.537136225841408</v>
      </c>
      <c r="FE114" s="70">
        <f t="shared" si="1363"/>
        <v>21.743942568739346</v>
      </c>
      <c r="FF114" s="70">
        <f t="shared" si="1363"/>
        <v>21.963065221802566</v>
      </c>
      <c r="FG114" s="70">
        <f t="shared" si="1363"/>
        <v>22.253088355989131</v>
      </c>
      <c r="FH114" s="70">
        <f t="shared" si="1363"/>
        <v>22.583625382175494</v>
      </c>
      <c r="FI114" s="70">
        <f t="shared" si="1363"/>
        <v>22.943896973178713</v>
      </c>
      <c r="FJ114" s="70">
        <f t="shared" si="1363"/>
        <v>23.274523273677442</v>
      </c>
      <c r="FK114" s="70">
        <f t="shared" si="1363"/>
        <v>23.543504415733857</v>
      </c>
      <c r="FL114" s="70">
        <f t="shared" si="1363"/>
        <v>23.757876979986602</v>
      </c>
      <c r="FM114" s="70">
        <f t="shared" si="1363"/>
        <v>23.983105253588747</v>
      </c>
      <c r="FN114" s="70">
        <f t="shared" si="1363"/>
        <v>24.270856639210482</v>
      </c>
      <c r="FO114" s="70">
        <f t="shared" ref="FO114:HZ114" si="1364">SUMPRODUCT(EL$59:FO$59,$N$90:$AQ$90)</f>
        <v>24.58909729532337</v>
      </c>
      <c r="FP114" s="70">
        <f t="shared" si="1364"/>
        <v>24.948159595409074</v>
      </c>
      <c r="FQ114" s="70">
        <f t="shared" si="1364"/>
        <v>25.305360131193062</v>
      </c>
      <c r="FR114" s="70">
        <f t="shared" si="1364"/>
        <v>25.587942917028265</v>
      </c>
      <c r="FS114" s="70">
        <f t="shared" si="1364"/>
        <v>25.8089556437208</v>
      </c>
      <c r="FT114" s="70">
        <f t="shared" si="1364"/>
        <v>26.10126158681938</v>
      </c>
      <c r="FU114" s="70">
        <f t="shared" si="1364"/>
        <v>26.57901531632664</v>
      </c>
      <c r="FV114" s="70">
        <f t="shared" si="1364"/>
        <v>27.07612221743636</v>
      </c>
      <c r="FW114" s="70">
        <f t="shared" si="1364"/>
        <v>27.590414281858006</v>
      </c>
      <c r="FX114" s="70">
        <f t="shared" si="1364"/>
        <v>28.071551712876087</v>
      </c>
      <c r="FY114" s="70">
        <f t="shared" si="1364"/>
        <v>28.417948409032817</v>
      </c>
      <c r="FZ114" s="70">
        <f t="shared" si="1364"/>
        <v>28.681457578393978</v>
      </c>
      <c r="GA114" s="70">
        <f t="shared" si="1364"/>
        <v>28.879513189963166</v>
      </c>
      <c r="GB114" s="70">
        <f t="shared" si="1364"/>
        <v>29.006662047983859</v>
      </c>
      <c r="GC114" s="70">
        <f t="shared" si="1364"/>
        <v>29.154429906281209</v>
      </c>
      <c r="GD114" s="70">
        <f t="shared" si="1364"/>
        <v>29.290055887181826</v>
      </c>
      <c r="GE114" s="70">
        <f t="shared" si="1364"/>
        <v>29.393137250507117</v>
      </c>
      <c r="GF114" s="70">
        <f t="shared" si="1364"/>
        <v>29.498520187896432</v>
      </c>
      <c r="GG114" s="70">
        <f t="shared" si="1364"/>
        <v>29.575954849162528</v>
      </c>
      <c r="GH114" s="70">
        <f t="shared" si="1364"/>
        <v>29.584428507907941</v>
      </c>
      <c r="GI114" s="70">
        <f t="shared" si="1364"/>
        <v>29.621249066249675</v>
      </c>
      <c r="GJ114" s="70">
        <f t="shared" si="1364"/>
        <v>29.68053409717502</v>
      </c>
      <c r="GK114" s="70">
        <f t="shared" si="1364"/>
        <v>29.648228324204268</v>
      </c>
      <c r="GL114" s="70">
        <f t="shared" si="1364"/>
        <v>29.529434860257219</v>
      </c>
      <c r="GM114" s="70">
        <f t="shared" si="1364"/>
        <v>29.419595014246234</v>
      </c>
      <c r="GN114" s="70">
        <f t="shared" si="1364"/>
        <v>29.260836155759094</v>
      </c>
      <c r="GO114" s="70">
        <f t="shared" si="1364"/>
        <v>29.050245382376943</v>
      </c>
      <c r="GP114" s="70">
        <f t="shared" si="1364"/>
        <v>28.998719040216184</v>
      </c>
      <c r="GQ114" s="70">
        <f t="shared" si="1364"/>
        <v>29.069136307886481</v>
      </c>
      <c r="GR114" s="70">
        <f t="shared" si="1364"/>
        <v>29.103023176739747</v>
      </c>
      <c r="GS114" s="70">
        <f t="shared" si="1364"/>
        <v>29.061795763142712</v>
      </c>
      <c r="GT114" s="70">
        <f t="shared" si="1364"/>
        <v>29.029281645721937</v>
      </c>
      <c r="GU114" s="70">
        <f t="shared" si="1364"/>
        <v>28.951320512019716</v>
      </c>
      <c r="GV114" s="70">
        <f t="shared" si="1364"/>
        <v>28.825949404473391</v>
      </c>
      <c r="GW114" s="70">
        <f t="shared" si="1364"/>
        <v>28.848956713177579</v>
      </c>
      <c r="GX114" s="70">
        <f t="shared" si="1364"/>
        <v>28.982286961894463</v>
      </c>
      <c r="GY114" s="70">
        <f t="shared" si="1364"/>
        <v>28.984560882617494</v>
      </c>
      <c r="GZ114" s="70">
        <f t="shared" si="1364"/>
        <v>28.759541744306127</v>
      </c>
      <c r="HA114" s="70">
        <f t="shared" si="1364"/>
        <v>28.58486915294889</v>
      </c>
      <c r="HB114" s="70">
        <f t="shared" si="1364"/>
        <v>28.390888670418327</v>
      </c>
      <c r="HC114" s="70">
        <f t="shared" si="1364"/>
        <v>28.198683339232648</v>
      </c>
      <c r="HD114" s="70">
        <f t="shared" si="1364"/>
        <v>28.219623336384444</v>
      </c>
      <c r="HE114" s="70">
        <f t="shared" si="1364"/>
        <v>28.386520186807019</v>
      </c>
      <c r="HF114" s="70">
        <f t="shared" si="1364"/>
        <v>28.617942466698516</v>
      </c>
      <c r="HG114" s="70">
        <f t="shared" si="1364"/>
        <v>28.987702944333638</v>
      </c>
      <c r="HH114" s="70">
        <f t="shared" si="1364"/>
        <v>29.346167537124828</v>
      </c>
      <c r="HI114" s="70">
        <f t="shared" si="1364"/>
        <v>29.687087694487218</v>
      </c>
      <c r="HJ114" s="70">
        <f t="shared" si="1364"/>
        <v>30.194154664717011</v>
      </c>
      <c r="HK114" s="70">
        <f t="shared" si="1364"/>
        <v>30.823905078128139</v>
      </c>
      <c r="HL114" s="70">
        <f t="shared" si="1364"/>
        <v>31.365714675555239</v>
      </c>
      <c r="HM114" s="70">
        <f t="shared" si="1364"/>
        <v>31.962207235814098</v>
      </c>
      <c r="HN114" s="70">
        <f t="shared" si="1364"/>
        <v>32.546363232970215</v>
      </c>
      <c r="HO114" s="70">
        <f t="shared" si="1364"/>
        <v>32.685311909201396</v>
      </c>
      <c r="HP114" s="70">
        <f t="shared" si="1364"/>
        <v>32.505926264024161</v>
      </c>
      <c r="HQ114" s="70">
        <f t="shared" si="1364"/>
        <v>32.398366037645474</v>
      </c>
      <c r="HR114" s="70">
        <f t="shared" si="1364"/>
        <v>32.341971729546927</v>
      </c>
      <c r="HS114" s="70">
        <f t="shared" si="1364"/>
        <v>32.231059558934007</v>
      </c>
      <c r="HT114" s="70">
        <f t="shared" si="1364"/>
        <v>32.435785073969392</v>
      </c>
      <c r="HU114" s="70">
        <f t="shared" si="1364"/>
        <v>32.821294536593214</v>
      </c>
      <c r="HV114" s="70">
        <f t="shared" si="1364"/>
        <v>32.881202317292932</v>
      </c>
      <c r="HW114" s="70">
        <f t="shared" si="1364"/>
        <v>32.664190526801846</v>
      </c>
      <c r="HX114" s="70">
        <f t="shared" si="1364"/>
        <v>32.715673115640548</v>
      </c>
      <c r="HY114" s="70">
        <f t="shared" si="1364"/>
        <v>33.173098274183715</v>
      </c>
      <c r="HZ114" s="70">
        <f t="shared" si="1364"/>
        <v>33.569521565149536</v>
      </c>
      <c r="IA114" s="70">
        <f t="shared" ref="IA114:KL114" si="1365">SUMPRODUCT(GX$59:IA$59,$N$90:$AQ$90)</f>
        <v>34.204948190693017</v>
      </c>
      <c r="IB114" s="70">
        <f t="shared" si="1365"/>
        <v>34.924033061482952</v>
      </c>
      <c r="IC114" s="70">
        <f t="shared" si="1365"/>
        <v>34.964725780555959</v>
      </c>
      <c r="ID114" s="70">
        <f t="shared" si="1365"/>
        <v>34.299241914947807</v>
      </c>
      <c r="IE114" s="70">
        <f t="shared" si="1365"/>
        <v>33.573069051876885</v>
      </c>
      <c r="IF114" s="70">
        <f t="shared" si="1365"/>
        <v>32.66105474345045</v>
      </c>
      <c r="IG114" s="70">
        <f t="shared" si="1365"/>
        <v>31.782748841174183</v>
      </c>
      <c r="IH114" s="70">
        <f t="shared" si="1365"/>
        <v>31.332602866680297</v>
      </c>
      <c r="II114" s="70">
        <f t="shared" si="1365"/>
        <v>31.142295763835968</v>
      </c>
      <c r="IJ114" s="70">
        <f t="shared" si="1365"/>
        <v>30.996826754835816</v>
      </c>
      <c r="IK114" s="70">
        <f t="shared" si="1365"/>
        <v>31.037786213808438</v>
      </c>
      <c r="IL114" s="70">
        <f t="shared" si="1365"/>
        <v>31.127885451585286</v>
      </c>
      <c r="IM114" s="70">
        <f t="shared" si="1365"/>
        <v>31.263519426092962</v>
      </c>
      <c r="IN114" s="70">
        <f t="shared" si="1365"/>
        <v>31.41479867585219</v>
      </c>
      <c r="IO114" s="70">
        <f t="shared" si="1365"/>
        <v>31.629970134181285</v>
      </c>
      <c r="IP114" s="70">
        <f t="shared" si="1365"/>
        <v>31.851488984786194</v>
      </c>
      <c r="IQ114" s="70">
        <f t="shared" si="1365"/>
        <v>32.000357739728571</v>
      </c>
      <c r="IR114" s="70">
        <f t="shared" si="1365"/>
        <v>32.087943256621067</v>
      </c>
      <c r="IS114" s="70">
        <f t="shared" si="1365"/>
        <v>32.193078682318706</v>
      </c>
      <c r="IT114" s="70">
        <f t="shared" si="1365"/>
        <v>32.332660520991141</v>
      </c>
      <c r="IU114" s="70">
        <f t="shared" si="1365"/>
        <v>32.483924690552271</v>
      </c>
      <c r="IV114" s="70">
        <f t="shared" si="1365"/>
        <v>32.701251761761554</v>
      </c>
      <c r="IW114" s="70">
        <f t="shared" si="1365"/>
        <v>32.911098396116337</v>
      </c>
      <c r="IX114" s="70">
        <f t="shared" si="1365"/>
        <v>33.021417761429021</v>
      </c>
      <c r="IY114" s="70">
        <f t="shared" si="1365"/>
        <v>33.109530646430258</v>
      </c>
      <c r="IZ114" s="70">
        <f t="shared" si="1365"/>
        <v>33.245324785308853</v>
      </c>
      <c r="JA114" s="70">
        <f t="shared" si="1365"/>
        <v>33.40209850897017</v>
      </c>
      <c r="JB114" s="70">
        <f t="shared" si="1365"/>
        <v>33.531979804583983</v>
      </c>
      <c r="JC114" s="70">
        <f t="shared" si="1365"/>
        <v>33.699666458041378</v>
      </c>
      <c r="JD114" s="70">
        <f t="shared" si="1365"/>
        <v>33.857425720108232</v>
      </c>
      <c r="JE114" s="70">
        <f t="shared" si="1365"/>
        <v>33.89301740354658</v>
      </c>
      <c r="JF114" s="70">
        <f t="shared" si="1365"/>
        <v>33.848449644112897</v>
      </c>
      <c r="JG114" s="70">
        <f t="shared" si="1365"/>
        <v>33.798509635316236</v>
      </c>
      <c r="JH114" s="70">
        <f t="shared" si="1365"/>
        <v>33.700365172716431</v>
      </c>
      <c r="JI114" s="70">
        <f t="shared" si="1365"/>
        <v>33.590329804233122</v>
      </c>
      <c r="JJ114" s="70">
        <f t="shared" si="1365"/>
        <v>33.551065402961179</v>
      </c>
      <c r="JK114" s="70">
        <f t="shared" si="1365"/>
        <v>33.560804890996991</v>
      </c>
      <c r="JL114" s="70">
        <f t="shared" si="1365"/>
        <v>33.578295338339331</v>
      </c>
      <c r="JM114" s="70">
        <f t="shared" si="1365"/>
        <v>33.67735887578803</v>
      </c>
      <c r="JN114" s="70">
        <f t="shared" si="1365"/>
        <v>33.827576104167711</v>
      </c>
      <c r="JO114" s="70">
        <f t="shared" si="1365"/>
        <v>33.989408330837939</v>
      </c>
      <c r="JP114" s="70">
        <f t="shared" si="1365"/>
        <v>34.18990308731216</v>
      </c>
      <c r="JQ114" s="70">
        <f t="shared" si="1365"/>
        <v>34.474999436693878</v>
      </c>
      <c r="JR114" s="70">
        <f t="shared" si="1365"/>
        <v>34.755568085205596</v>
      </c>
      <c r="JS114" s="70">
        <f t="shared" si="1365"/>
        <v>35.025762356304725</v>
      </c>
      <c r="JT114" s="70">
        <f t="shared" si="1365"/>
        <v>35.43468499489434</v>
      </c>
      <c r="JU114" s="70">
        <f t="shared" si="1365"/>
        <v>35.951624904212764</v>
      </c>
      <c r="JV114" s="70">
        <f t="shared" si="1365"/>
        <v>36.466622586069853</v>
      </c>
      <c r="JW114" s="70">
        <f t="shared" si="1365"/>
        <v>37.061918034225293</v>
      </c>
      <c r="JX114" s="70">
        <f t="shared" si="1365"/>
        <v>37.729803703018788</v>
      </c>
      <c r="JY114" s="70">
        <f t="shared" si="1365"/>
        <v>38.23250142459927</v>
      </c>
      <c r="JZ114" s="70">
        <f t="shared" si="1365"/>
        <v>38.61773535497138</v>
      </c>
      <c r="KA114" s="70">
        <f t="shared" si="1365"/>
        <v>39.087547267803856</v>
      </c>
      <c r="KB114" s="70">
        <f t="shared" si="1365"/>
        <v>39.661006226310619</v>
      </c>
      <c r="KC114" s="70">
        <f t="shared" si="1365"/>
        <v>40.234387639006989</v>
      </c>
      <c r="KD114" s="70">
        <f t="shared" si="1365"/>
        <v>40.873967218265243</v>
      </c>
      <c r="KE114" s="70">
        <f t="shared" si="1365"/>
        <v>41.570819884728976</v>
      </c>
      <c r="KF114" s="70">
        <f t="shared" si="1365"/>
        <v>42.099372698704023</v>
      </c>
      <c r="KG114" s="70">
        <f t="shared" si="1365"/>
        <v>42.499125597638987</v>
      </c>
      <c r="KH114" s="70">
        <f t="shared" si="1365"/>
        <v>43.099944264106291</v>
      </c>
      <c r="KI114" s="70">
        <f t="shared" si="1365"/>
        <v>44.049554244352166</v>
      </c>
      <c r="KJ114" s="70">
        <f t="shared" si="1365"/>
        <v>44.982445979652645</v>
      </c>
      <c r="KK114" s="70">
        <f t="shared" si="1365"/>
        <v>45.94649342788</v>
      </c>
      <c r="KL114" s="70">
        <f t="shared" si="1365"/>
        <v>46.911099548515075</v>
      </c>
      <c r="KM114" s="70">
        <f t="shared" ref="KM114:MX114" si="1366">SUMPRODUCT(JJ$59:KM$59,$N$90:$AQ$90)</f>
        <v>47.621111840377296</v>
      </c>
      <c r="KN114" s="70">
        <f t="shared" si="1366"/>
        <v>48.171491385802277</v>
      </c>
      <c r="KO114" s="70">
        <f t="shared" si="1366"/>
        <v>48.603391081837671</v>
      </c>
      <c r="KP114" s="70">
        <f t="shared" si="1366"/>
        <v>48.957125882426382</v>
      </c>
      <c r="KQ114" s="70">
        <f t="shared" si="1366"/>
        <v>49.262131077964135</v>
      </c>
      <c r="KR114" s="70">
        <f t="shared" si="1366"/>
        <v>49.521383101818969</v>
      </c>
      <c r="KS114" s="70">
        <f t="shared" si="1366"/>
        <v>49.901959653757714</v>
      </c>
      <c r="KT114" s="70">
        <f t="shared" si="1366"/>
        <v>50.338019423304267</v>
      </c>
      <c r="KU114" s="70">
        <f t="shared" si="1366"/>
        <v>50.55608252686342</v>
      </c>
      <c r="KV114" s="70">
        <f t="shared" si="1366"/>
        <v>50.825172708286594</v>
      </c>
      <c r="KW114" s="70">
        <f t="shared" si="1366"/>
        <v>51.441958244519071</v>
      </c>
      <c r="KX114" s="70">
        <f t="shared" si="1366"/>
        <v>51.875502557924939</v>
      </c>
      <c r="KY114" s="70">
        <f t="shared" si="1366"/>
        <v>52.02280185733202</v>
      </c>
      <c r="KZ114" s="70">
        <f t="shared" si="1366"/>
        <v>52.392426628869387</v>
      </c>
      <c r="LA114" s="70">
        <f t="shared" si="1366"/>
        <v>52.668403398362024</v>
      </c>
      <c r="LB114" s="70">
        <f t="shared" si="1366"/>
        <v>52.382610128123595</v>
      </c>
      <c r="LC114" s="70">
        <f t="shared" si="1366"/>
        <v>52.388446976325632</v>
      </c>
      <c r="LD114" s="70">
        <f t="shared" si="1366"/>
        <v>52.974224059127529</v>
      </c>
      <c r="LE114" s="70">
        <f t="shared" si="1366"/>
        <v>53.564293472846742</v>
      </c>
      <c r="LF114" s="70">
        <f t="shared" si="1366"/>
        <v>53.916839226971739</v>
      </c>
      <c r="LG114" s="70">
        <f t="shared" si="1366"/>
        <v>54.471891835827464</v>
      </c>
      <c r="LH114" s="70">
        <f t="shared" si="1366"/>
        <v>54.933986441522933</v>
      </c>
      <c r="LI114" s="70">
        <f t="shared" si="1366"/>
        <v>54.884859162012077</v>
      </c>
      <c r="LJ114" s="70">
        <f t="shared" si="1366"/>
        <v>55.101725539538521</v>
      </c>
      <c r="LK114" s="70">
        <f t="shared" si="1366"/>
        <v>56.167986166927236</v>
      </c>
      <c r="LL114" s="70">
        <f t="shared" si="1366"/>
        <v>57.434858937163561</v>
      </c>
      <c r="LM114" s="70">
        <f t="shared" si="1366"/>
        <v>57.670002399304551</v>
      </c>
      <c r="LN114" s="70">
        <f t="shared" si="1366"/>
        <v>58.020527596113496</v>
      </c>
      <c r="LO114" s="70">
        <f t="shared" si="1366"/>
        <v>58.215397041867817</v>
      </c>
      <c r="LP114" s="70">
        <f t="shared" si="1366"/>
        <v>57.73266151008211</v>
      </c>
      <c r="LQ114" s="70">
        <f t="shared" si="1366"/>
        <v>57.683262917189744</v>
      </c>
      <c r="LR114" s="70">
        <f t="shared" si="1366"/>
        <v>57.977372983558084</v>
      </c>
      <c r="LS114" s="70">
        <f t="shared" si="1366"/>
        <v>58.054114536103256</v>
      </c>
      <c r="LT114" s="70">
        <f t="shared" si="1366"/>
        <v>58.49580981978707</v>
      </c>
      <c r="LU114" s="70">
        <f t="shared" si="1366"/>
        <v>58.982449898842617</v>
      </c>
      <c r="LV114" s="70">
        <f t="shared" si="1366"/>
        <v>59.442608680207357</v>
      </c>
      <c r="LW114" s="70">
        <f t="shared" si="1366"/>
        <v>59.813059261096015</v>
      </c>
      <c r="LX114" s="70">
        <f t="shared" si="1366"/>
        <v>60.219322595337594</v>
      </c>
      <c r="LY114" s="70">
        <f t="shared" si="1366"/>
        <v>60.645534414306454</v>
      </c>
      <c r="LZ114" s="70">
        <f t="shared" si="1366"/>
        <v>61.052661640565375</v>
      </c>
      <c r="MA114" s="70">
        <f t="shared" si="1366"/>
        <v>61.353091780343178</v>
      </c>
      <c r="MB114" s="70">
        <f t="shared" si="1366"/>
        <v>61.533590608834018</v>
      </c>
      <c r="MC114" s="70">
        <f t="shared" si="1366"/>
        <v>61.590025977278522</v>
      </c>
      <c r="MD114" s="70">
        <f t="shared" si="1366"/>
        <v>61.545278713364979</v>
      </c>
      <c r="ME114" s="70">
        <f t="shared" si="1366"/>
        <v>61.492954107005332</v>
      </c>
      <c r="MF114" s="70">
        <f t="shared" si="1366"/>
        <v>61.492489437740687</v>
      </c>
      <c r="MG114" s="70">
        <f t="shared" si="1366"/>
        <v>61.635447655722487</v>
      </c>
      <c r="MH114" s="70">
        <f t="shared" si="1366"/>
        <v>61.804553486569972</v>
      </c>
      <c r="MI114" s="70">
        <f t="shared" si="1366"/>
        <v>61.935867968799869</v>
      </c>
      <c r="MJ114" s="70">
        <f t="shared" si="1366"/>
        <v>61.968423672156291</v>
      </c>
      <c r="MK114" s="70">
        <f t="shared" si="1366"/>
        <v>61.918744573425172</v>
      </c>
      <c r="ML114" s="70">
        <f t="shared" si="1366"/>
        <v>61.890483940019031</v>
      </c>
      <c r="MM114" s="70">
        <f t="shared" si="1366"/>
        <v>61.899706082611374</v>
      </c>
      <c r="MN114" s="70">
        <f t="shared" si="1366"/>
        <v>62.031209722658858</v>
      </c>
      <c r="MO114" s="70">
        <f t="shared" si="1366"/>
        <v>62.155880107495761</v>
      </c>
      <c r="MP114" s="70">
        <f t="shared" si="1366"/>
        <v>62.12454910341522</v>
      </c>
      <c r="MQ114" s="70">
        <f t="shared" si="1366"/>
        <v>61.798177944635448</v>
      </c>
      <c r="MR114" s="70">
        <f t="shared" si="1366"/>
        <v>61.394538246902648</v>
      </c>
      <c r="MS114" s="70">
        <f t="shared" si="1366"/>
        <v>61.044984229883696</v>
      </c>
      <c r="MT114" s="70">
        <f t="shared" si="1366"/>
        <v>60.729269197128815</v>
      </c>
      <c r="MU114" s="70">
        <f t="shared" si="1366"/>
        <v>60.605691075932015</v>
      </c>
      <c r="MV114" s="70">
        <f t="shared" si="1366"/>
        <v>60.703714802715766</v>
      </c>
      <c r="MW114" s="70">
        <f t="shared" si="1366"/>
        <v>60.851317626424645</v>
      </c>
      <c r="MX114" s="70">
        <f t="shared" si="1366"/>
        <v>61.114234979882411</v>
      </c>
      <c r="MY114" s="70">
        <f t="shared" ref="MY114:NO114" si="1367">SUMPRODUCT(LV$59:MY$59,$N$90:$AQ$90)</f>
        <v>61.388562750352904</v>
      </c>
      <c r="MZ114" s="70">
        <f t="shared" si="1367"/>
        <v>61.659799542497993</v>
      </c>
      <c r="NA114" s="70">
        <f t="shared" si="1367"/>
        <v>61.913427055255674</v>
      </c>
      <c r="NB114" s="70">
        <f t="shared" si="1367"/>
        <v>62.177059349104809</v>
      </c>
      <c r="NC114" s="70">
        <f t="shared" si="1367"/>
        <v>62.423928322242979</v>
      </c>
      <c r="ND114" s="70">
        <f t="shared" si="1367"/>
        <v>62.629152991689097</v>
      </c>
      <c r="NE114" s="70">
        <f t="shared" si="1367"/>
        <v>62.799721196356948</v>
      </c>
      <c r="NF114" s="70">
        <f t="shared" si="1367"/>
        <v>62.954731471705017</v>
      </c>
      <c r="NG114" s="70">
        <f t="shared" si="1367"/>
        <v>63.100390762018989</v>
      </c>
      <c r="NH114" s="70">
        <f t="shared" si="1367"/>
        <v>63.246296544336545</v>
      </c>
      <c r="NI114" s="70">
        <f t="shared" si="1367"/>
        <v>63.415254841257678</v>
      </c>
      <c r="NJ114" s="70">
        <f t="shared" si="1367"/>
        <v>63.584186381028637</v>
      </c>
      <c r="NK114" s="70">
        <f t="shared" si="1367"/>
        <v>63.731346650167112</v>
      </c>
      <c r="NL114" s="70">
        <f t="shared" si="1367"/>
        <v>63.845009945078729</v>
      </c>
      <c r="NM114" s="70">
        <f t="shared" si="1367"/>
        <v>63.939803199685642</v>
      </c>
      <c r="NN114" s="70">
        <f t="shared" si="1367"/>
        <v>64.02180994223481</v>
      </c>
      <c r="NO114" s="71">
        <f t="shared" si="1367"/>
        <v>64.09622725270151</v>
      </c>
      <c r="NP114" s="14"/>
      <c r="NQ114" s="14"/>
    </row>
    <row r="115" spans="1:381" s="31" customFormat="1" x14ac:dyDescent="0.2">
      <c r="A115" s="14"/>
      <c r="B115" s="14"/>
      <c r="C115" s="139" t="s">
        <v>185</v>
      </c>
      <c r="D115" s="139"/>
      <c r="E115" s="139" t="s">
        <v>147</v>
      </c>
      <c r="F115" s="14"/>
      <c r="G115" s="14" t="s">
        <v>0</v>
      </c>
      <c r="H115" s="14"/>
      <c r="I115" s="14"/>
      <c r="J115" s="14"/>
      <c r="K115" s="30">
        <f t="shared" si="1355"/>
        <v>242628.36494837218</v>
      </c>
      <c r="L115" s="14"/>
      <c r="M115" s="14"/>
      <c r="N115" s="69">
        <f>$N$59*$AQ$91</f>
        <v>10.448398192266746</v>
      </c>
      <c r="O115" s="70">
        <f>SUMPRODUCT($N$59:O$59,$AP$91:$AQ$91)</f>
        <v>29.436663915632018</v>
      </c>
      <c r="P115" s="70">
        <f>SUMPRODUCT($N$59:P$59,$AO$91:$AQ$91)</f>
        <v>34.704292861259802</v>
      </c>
      <c r="Q115" s="70">
        <f>SUMPRODUCT($N$59:Q$59,$AN$91:$AQ$91)</f>
        <v>54.546595596025597</v>
      </c>
      <c r="R115" s="70">
        <f>SUMPRODUCT($N$59:R$59,$AM$91:$AQ$91)</f>
        <v>67.969959697382421</v>
      </c>
      <c r="S115" s="70">
        <f>SUMPRODUCT($N$59:S$59,$AL$91:$AQ$91)</f>
        <v>66.551409902806256</v>
      </c>
      <c r="T115" s="70">
        <f>SUMPRODUCT($N$59:T$59,$AK$91:$AQ$91)</f>
        <v>89.384123731052199</v>
      </c>
      <c r="U115" s="70">
        <f>SUMPRODUCT($N$59:U$59,$AJ$91:$AQ$91)</f>
        <v>138.25325243116109</v>
      </c>
      <c r="V115" s="70">
        <f>SUMPRODUCT($N$59:V$59,$AI$91:$AQ$91)</f>
        <v>144.6487269000398</v>
      </c>
      <c r="W115" s="70">
        <f>SUMPRODUCT($N$59:W$59,$AH$91:$AQ$91)</f>
        <v>156.4870257684959</v>
      </c>
      <c r="X115" s="70">
        <f>SUMPRODUCT($N$59:X$59,$AG$91:$AQ$91)</f>
        <v>249.02065209212273</v>
      </c>
      <c r="Y115" s="70">
        <f>SUMPRODUCT($N$59:Y$59,$AF$91:$AQ$91)</f>
        <v>311.04135273238239</v>
      </c>
      <c r="Z115" s="70">
        <f>SUMPRODUCT($N$59:Z$59,$AE$91:$AQ$91)</f>
        <v>304.89341051856286</v>
      </c>
      <c r="AA115" s="70">
        <f>SUMPRODUCT($N$59:AA$59,$AD$91:$AQ$91)</f>
        <v>345.74654722600383</v>
      </c>
      <c r="AB115" s="70">
        <f>SUMPRODUCT($N$59:AB$59,$AC$91:$AQ$91)</f>
        <v>374.65697850013782</v>
      </c>
      <c r="AC115" s="70">
        <f>SUMPRODUCT($N$59:AC$59,$AB$91:$AQ$91)</f>
        <v>264.61737987650071</v>
      </c>
      <c r="AD115" s="70">
        <f>SUMPRODUCT($N$59:AD$59,$AA$91:$AQ$91)</f>
        <v>191.80102535902773</v>
      </c>
      <c r="AE115" s="70">
        <f>SUMPRODUCT($N$59:AE$59,$Z$91:$AQ$91)</f>
        <v>237.68324085134333</v>
      </c>
      <c r="AF115" s="70">
        <f>SUMPRODUCT($N$59:AF$59,$Y$91:$AQ$91)</f>
        <v>289.46360509606905</v>
      </c>
      <c r="AG115" s="70">
        <f>SUMPRODUCT($N$59:AG$59,$X$91:$AQ$91)</f>
        <v>283.83547208296625</v>
      </c>
      <c r="AH115" s="70">
        <f>SUMPRODUCT($N$59:AH$59,$W$91:$AQ$91)</f>
        <v>322.24701396268597</v>
      </c>
      <c r="AI115" s="70">
        <f>SUMPRODUCT($N$59:AI$59,$V$91:$AQ$91)</f>
        <v>349.88383911606996</v>
      </c>
      <c r="AJ115" s="70">
        <f>SUMPRODUCT($N$59:AJ$59,$U$91:$AQ$91)</f>
        <v>250.61986811869491</v>
      </c>
      <c r="AK115" s="70">
        <f>SUMPRODUCT($N$59:AK$59,$T$91:$AQ$91)</f>
        <v>185.47666180455801</v>
      </c>
      <c r="AL115" s="70">
        <f>SUMPRODUCT($N$59:AL$59,$S$91:$AQ$91)</f>
        <v>312.62312920734917</v>
      </c>
      <c r="AM115" s="70">
        <f>SUMPRODUCT($N$59:AM$59,$R$91:$AQ$91)</f>
        <v>520.38961828407366</v>
      </c>
      <c r="AN115" s="70">
        <f>SUMPRODUCT($N$59:AN$59,$Q$91:$AQ$91)</f>
        <v>509.52034156904699</v>
      </c>
      <c r="AO115" s="70">
        <f>SUMPRODUCT($N$59:AO$59,$P$91:$AQ$91)</f>
        <v>525.97647514792288</v>
      </c>
      <c r="AP115" s="70">
        <f>SUMPRODUCT($N$59:AP$59,$O$91:$AQ$91)</f>
        <v>517.69274406826503</v>
      </c>
      <c r="AQ115" s="70">
        <f t="shared" ref="AQ115:DB115" si="1368">SUMPRODUCT(N$59:AQ$59,$N$91:$AQ$91)</f>
        <v>338.15546512799642</v>
      </c>
      <c r="AR115" s="70">
        <f t="shared" si="1368"/>
        <v>231.82764142342083</v>
      </c>
      <c r="AS115" s="70">
        <f t="shared" si="1368"/>
        <v>202.38163664845965</v>
      </c>
      <c r="AT115" s="70">
        <f t="shared" si="1368"/>
        <v>118.31185403207968</v>
      </c>
      <c r="AU115" s="70">
        <f t="shared" si="1368"/>
        <v>110.22699982752638</v>
      </c>
      <c r="AV115" s="70">
        <f t="shared" si="1368"/>
        <v>118.83965653453289</v>
      </c>
      <c r="AW115" s="70">
        <f t="shared" si="1368"/>
        <v>128.19625138568151</v>
      </c>
      <c r="AX115" s="70">
        <f t="shared" si="1368"/>
        <v>114.06560626510526</v>
      </c>
      <c r="AY115" s="70">
        <f t="shared" si="1368"/>
        <v>112.54213869735372</v>
      </c>
      <c r="AZ115" s="70">
        <f t="shared" si="1368"/>
        <v>134.31872101686133</v>
      </c>
      <c r="BA115" s="70">
        <f t="shared" si="1368"/>
        <v>160.53472443335153</v>
      </c>
      <c r="BB115" s="70">
        <f t="shared" si="1368"/>
        <v>170.26587902196385</v>
      </c>
      <c r="BC115" s="70">
        <f t="shared" si="1368"/>
        <v>186.43310362625601</v>
      </c>
      <c r="BD115" s="70">
        <f t="shared" si="1368"/>
        <v>201.01351399623161</v>
      </c>
      <c r="BE115" s="70">
        <f t="shared" si="1368"/>
        <v>190.531061379427</v>
      </c>
      <c r="BF115" s="70">
        <f t="shared" si="1368"/>
        <v>187.47454548031675</v>
      </c>
      <c r="BG115" s="70">
        <f t="shared" si="1368"/>
        <v>208.75404756812003</v>
      </c>
      <c r="BH115" s="70">
        <f t="shared" si="1368"/>
        <v>234.04479486903477</v>
      </c>
      <c r="BI115" s="70">
        <f t="shared" si="1368"/>
        <v>241.40782744628928</v>
      </c>
      <c r="BJ115" s="70">
        <f t="shared" si="1368"/>
        <v>254.84270785660257</v>
      </c>
      <c r="BK115" s="70">
        <f t="shared" si="1368"/>
        <v>267.13142535416341</v>
      </c>
      <c r="BL115" s="70">
        <f t="shared" si="1368"/>
        <v>256.47381646824584</v>
      </c>
      <c r="BM115" s="70">
        <f t="shared" si="1368"/>
        <v>257.53474182753121</v>
      </c>
      <c r="BN115" s="70">
        <f t="shared" si="1368"/>
        <v>281.78692112261893</v>
      </c>
      <c r="BO115" s="70">
        <f t="shared" si="1368"/>
        <v>311.64930722758805</v>
      </c>
      <c r="BP115" s="70">
        <f t="shared" si="1368"/>
        <v>319.73396974415465</v>
      </c>
      <c r="BQ115" s="70">
        <f t="shared" si="1368"/>
        <v>332.72405480912357</v>
      </c>
      <c r="BR115" s="70">
        <f t="shared" si="1368"/>
        <v>348.91731906279909</v>
      </c>
      <c r="BS115" s="70">
        <f t="shared" si="1368"/>
        <v>339.40447229267119</v>
      </c>
      <c r="BT115" s="70">
        <f t="shared" si="1368"/>
        <v>336.13726234164153</v>
      </c>
      <c r="BU115" s="70">
        <f t="shared" si="1368"/>
        <v>334.86244634624865</v>
      </c>
      <c r="BV115" s="70">
        <f t="shared" si="1368"/>
        <v>318.58981271346977</v>
      </c>
      <c r="BW115" s="70">
        <f t="shared" si="1368"/>
        <v>313.0061384678026</v>
      </c>
      <c r="BX115" s="70">
        <f t="shared" si="1368"/>
        <v>308.53194532158443</v>
      </c>
      <c r="BY115" s="70">
        <f t="shared" si="1368"/>
        <v>309.04688279021525</v>
      </c>
      <c r="BZ115" s="70">
        <f t="shared" si="1368"/>
        <v>308.84305457810899</v>
      </c>
      <c r="CA115" s="70">
        <f t="shared" si="1368"/>
        <v>307.17607388008878</v>
      </c>
      <c r="CB115" s="70">
        <f t="shared" si="1368"/>
        <v>307.6114116112052</v>
      </c>
      <c r="CC115" s="70">
        <f t="shared" si="1368"/>
        <v>310.80776276132627</v>
      </c>
      <c r="CD115" s="70">
        <f t="shared" si="1368"/>
        <v>311.70565576376384</v>
      </c>
      <c r="CE115" s="70">
        <f t="shared" si="1368"/>
        <v>313.95069640535002</v>
      </c>
      <c r="CF115" s="70">
        <f t="shared" si="1368"/>
        <v>321.35104459433711</v>
      </c>
      <c r="CG115" s="70">
        <f t="shared" si="1368"/>
        <v>327.18222393922838</v>
      </c>
      <c r="CH115" s="70">
        <f t="shared" si="1368"/>
        <v>329.50081407456139</v>
      </c>
      <c r="CI115" s="70">
        <f t="shared" si="1368"/>
        <v>333.10341073862895</v>
      </c>
      <c r="CJ115" s="70">
        <f t="shared" si="1368"/>
        <v>337.25295141240997</v>
      </c>
      <c r="CK115" s="70">
        <f t="shared" si="1368"/>
        <v>333.84045162580708</v>
      </c>
      <c r="CL115" s="70">
        <f t="shared" si="1368"/>
        <v>330.09363518997037</v>
      </c>
      <c r="CM115" s="70">
        <f t="shared" si="1368"/>
        <v>328.64944619656228</v>
      </c>
      <c r="CN115" s="70">
        <f t="shared" si="1368"/>
        <v>324.44395089790402</v>
      </c>
      <c r="CO115" s="70">
        <f t="shared" si="1368"/>
        <v>321.98042978617923</v>
      </c>
      <c r="CP115" s="70">
        <f t="shared" si="1368"/>
        <v>324.09356466562167</v>
      </c>
      <c r="CQ115" s="70">
        <f t="shared" si="1368"/>
        <v>328.36379645638863</v>
      </c>
      <c r="CR115" s="70">
        <f t="shared" si="1368"/>
        <v>332.94340770566606</v>
      </c>
      <c r="CS115" s="70">
        <f t="shared" si="1368"/>
        <v>340.24064961899433</v>
      </c>
      <c r="CT115" s="70">
        <f t="shared" si="1368"/>
        <v>347.55034571161593</v>
      </c>
      <c r="CU115" s="70">
        <f t="shared" si="1368"/>
        <v>351.66543611479653</v>
      </c>
      <c r="CV115" s="70">
        <f t="shared" si="1368"/>
        <v>355.93471771972179</v>
      </c>
      <c r="CW115" s="70">
        <f t="shared" si="1368"/>
        <v>362.20135939009629</v>
      </c>
      <c r="CX115" s="70">
        <f t="shared" si="1368"/>
        <v>368.43796765632078</v>
      </c>
      <c r="CY115" s="70">
        <f t="shared" si="1368"/>
        <v>371.55427484925303</v>
      </c>
      <c r="CZ115" s="70">
        <f t="shared" si="1368"/>
        <v>373.77319566859347</v>
      </c>
      <c r="DA115" s="70">
        <f t="shared" si="1368"/>
        <v>375.88483435241142</v>
      </c>
      <c r="DB115" s="70">
        <f t="shared" si="1368"/>
        <v>378.66789830705</v>
      </c>
      <c r="DC115" s="70">
        <f t="shared" ref="DC115:FN115" si="1369">SUMPRODUCT(BZ$59:DC$59,$N$91:$AQ$91)</f>
        <v>382.09066056063949</v>
      </c>
      <c r="DD115" s="70">
        <f t="shared" si="1369"/>
        <v>386.27107081207197</v>
      </c>
      <c r="DE115" s="70">
        <f t="shared" si="1369"/>
        <v>390.60671722068565</v>
      </c>
      <c r="DF115" s="70">
        <f t="shared" si="1369"/>
        <v>393.36458372453353</v>
      </c>
      <c r="DG115" s="70">
        <f t="shared" si="1369"/>
        <v>396.22512776384332</v>
      </c>
      <c r="DH115" s="70">
        <f t="shared" si="1369"/>
        <v>399.5883889111762</v>
      </c>
      <c r="DI115" s="70">
        <f t="shared" si="1369"/>
        <v>402.41548485541819</v>
      </c>
      <c r="DJ115" s="70">
        <f t="shared" si="1369"/>
        <v>405.53520946826336</v>
      </c>
      <c r="DK115" s="70">
        <f t="shared" si="1369"/>
        <v>408.62156349345247</v>
      </c>
      <c r="DL115" s="70">
        <f t="shared" si="1369"/>
        <v>409.82029069113042</v>
      </c>
      <c r="DM115" s="70">
        <f t="shared" si="1369"/>
        <v>408.28050022922292</v>
      </c>
      <c r="DN115" s="70">
        <f t="shared" si="1369"/>
        <v>406.27024874795961</v>
      </c>
      <c r="DO115" s="70">
        <f t="shared" si="1369"/>
        <v>403.98709123464448</v>
      </c>
      <c r="DP115" s="70">
        <f t="shared" si="1369"/>
        <v>401.15107858392975</v>
      </c>
      <c r="DQ115" s="70">
        <f t="shared" si="1369"/>
        <v>399.9002327687254</v>
      </c>
      <c r="DR115" s="70">
        <f t="shared" si="1369"/>
        <v>400.51818467117727</v>
      </c>
      <c r="DS115" s="70">
        <f t="shared" si="1369"/>
        <v>402.25152334759593</v>
      </c>
      <c r="DT115" s="70">
        <f t="shared" si="1369"/>
        <v>403.52274158352412</v>
      </c>
      <c r="DU115" s="70">
        <f t="shared" si="1369"/>
        <v>405.49288953923843</v>
      </c>
      <c r="DV115" s="70">
        <f t="shared" si="1369"/>
        <v>407.75345800642174</v>
      </c>
      <c r="DW115" s="70">
        <f t="shared" si="1369"/>
        <v>409.18335535581866</v>
      </c>
      <c r="DX115" s="70">
        <f t="shared" si="1369"/>
        <v>411.28088412064733</v>
      </c>
      <c r="DY115" s="70">
        <f t="shared" si="1369"/>
        <v>414.44612948882553</v>
      </c>
      <c r="DZ115" s="70">
        <f t="shared" si="1369"/>
        <v>417.81529039705561</v>
      </c>
      <c r="EA115" s="70">
        <f t="shared" si="1369"/>
        <v>420.03644199506533</v>
      </c>
      <c r="EB115" s="70">
        <f t="shared" si="1369"/>
        <v>422.08337133030869</v>
      </c>
      <c r="EC115" s="70">
        <f t="shared" si="1369"/>
        <v>423.57437880241605</v>
      </c>
      <c r="ED115" s="70">
        <f t="shared" si="1369"/>
        <v>423.75109511843408</v>
      </c>
      <c r="EE115" s="70">
        <f t="shared" si="1369"/>
        <v>423.82741526684362</v>
      </c>
      <c r="EF115" s="70">
        <f t="shared" si="1369"/>
        <v>424.16895596362446</v>
      </c>
      <c r="EG115" s="70">
        <f t="shared" si="1369"/>
        <v>425.55371772318489</v>
      </c>
      <c r="EH115" s="70">
        <f t="shared" si="1369"/>
        <v>426.80233670944733</v>
      </c>
      <c r="EI115" s="70">
        <f t="shared" si="1369"/>
        <v>428.07532780674734</v>
      </c>
      <c r="EJ115" s="70">
        <f t="shared" si="1369"/>
        <v>429.27373232342546</v>
      </c>
      <c r="EK115" s="70">
        <f t="shared" si="1369"/>
        <v>430.1687650146622</v>
      </c>
      <c r="EL115" s="70">
        <f t="shared" si="1369"/>
        <v>431.21484732572651</v>
      </c>
      <c r="EM115" s="70">
        <f t="shared" si="1369"/>
        <v>432.635808644093</v>
      </c>
      <c r="EN115" s="70">
        <f t="shared" si="1369"/>
        <v>434.57809248611761</v>
      </c>
      <c r="EO115" s="70">
        <f t="shared" si="1369"/>
        <v>436.23222866846027</v>
      </c>
      <c r="EP115" s="70">
        <f t="shared" si="1369"/>
        <v>437.17349599550198</v>
      </c>
      <c r="EQ115" s="70">
        <f t="shared" si="1369"/>
        <v>436.5946057560576</v>
      </c>
      <c r="ER115" s="70">
        <f t="shared" si="1369"/>
        <v>435.2978781352798</v>
      </c>
      <c r="ES115" s="70">
        <f t="shared" si="1369"/>
        <v>434.36158191829793</v>
      </c>
      <c r="ET115" s="70">
        <f t="shared" si="1369"/>
        <v>434.5317259439654</v>
      </c>
      <c r="EU115" s="70">
        <f t="shared" si="1369"/>
        <v>435.5682287009696</v>
      </c>
      <c r="EV115" s="70">
        <f t="shared" si="1369"/>
        <v>436.44655780388155</v>
      </c>
      <c r="EW115" s="70">
        <f t="shared" si="1369"/>
        <v>438.34091920023508</v>
      </c>
      <c r="EX115" s="70">
        <f t="shared" si="1369"/>
        <v>440.71429846407676</v>
      </c>
      <c r="EY115" s="70">
        <f t="shared" si="1369"/>
        <v>442.24474415542227</v>
      </c>
      <c r="EZ115" s="70">
        <f t="shared" si="1369"/>
        <v>444.62239605869638</v>
      </c>
      <c r="FA115" s="70">
        <f t="shared" si="1369"/>
        <v>448.13004936342668</v>
      </c>
      <c r="FB115" s="70">
        <f t="shared" si="1369"/>
        <v>452.27549633916465</v>
      </c>
      <c r="FC115" s="70">
        <f t="shared" si="1369"/>
        <v>456.3922000148724</v>
      </c>
      <c r="FD115" s="70">
        <f t="shared" si="1369"/>
        <v>460.95632708944356</v>
      </c>
      <c r="FE115" s="70">
        <f t="shared" si="1369"/>
        <v>465.3825744438459</v>
      </c>
      <c r="FF115" s="70">
        <f t="shared" si="1369"/>
        <v>470.07242606938019</v>
      </c>
      <c r="FG115" s="70">
        <f t="shared" si="1369"/>
        <v>476.27975081783961</v>
      </c>
      <c r="FH115" s="70">
        <f t="shared" si="1369"/>
        <v>483.35418875425944</v>
      </c>
      <c r="FI115" s="70">
        <f t="shared" si="1369"/>
        <v>491.06503144021769</v>
      </c>
      <c r="FJ115" s="70">
        <f t="shared" si="1369"/>
        <v>498.14138010231147</v>
      </c>
      <c r="FK115" s="70">
        <f t="shared" si="1369"/>
        <v>503.89834602380097</v>
      </c>
      <c r="FL115" s="70">
        <f t="shared" si="1369"/>
        <v>508.48653216008631</v>
      </c>
      <c r="FM115" s="70">
        <f t="shared" si="1369"/>
        <v>513.30706153166409</v>
      </c>
      <c r="FN115" s="70">
        <f t="shared" si="1369"/>
        <v>519.46576436198484</v>
      </c>
      <c r="FO115" s="70">
        <f t="shared" ref="FO115:HZ115" si="1370">SUMPRODUCT(EL$59:FO$59,$N$91:$AQ$91)</f>
        <v>526.27702480228049</v>
      </c>
      <c r="FP115" s="70">
        <f t="shared" si="1370"/>
        <v>533.96198520315329</v>
      </c>
      <c r="FQ115" s="70">
        <f t="shared" si="1370"/>
        <v>541.60709852197078</v>
      </c>
      <c r="FR115" s="70">
        <f t="shared" si="1370"/>
        <v>547.65517853090932</v>
      </c>
      <c r="FS115" s="70">
        <f t="shared" si="1370"/>
        <v>552.38548313909484</v>
      </c>
      <c r="FT115" s="70">
        <f t="shared" si="1370"/>
        <v>558.64166652876315</v>
      </c>
      <c r="FU115" s="70">
        <f t="shared" si="1370"/>
        <v>568.8669630629754</v>
      </c>
      <c r="FV115" s="70">
        <f t="shared" si="1370"/>
        <v>579.50647283361104</v>
      </c>
      <c r="FW115" s="70">
        <f t="shared" si="1370"/>
        <v>590.5137942611741</v>
      </c>
      <c r="FX115" s="70">
        <f t="shared" si="1370"/>
        <v>600.81151168756242</v>
      </c>
      <c r="FY115" s="70">
        <f t="shared" si="1370"/>
        <v>608.22539193152636</v>
      </c>
      <c r="FZ115" s="70">
        <f t="shared" si="1370"/>
        <v>613.86524198352026</v>
      </c>
      <c r="GA115" s="70">
        <f t="shared" si="1370"/>
        <v>618.10419865403821</v>
      </c>
      <c r="GB115" s="70">
        <f t="shared" si="1370"/>
        <v>620.82554795378928</v>
      </c>
      <c r="GC115" s="70">
        <f t="shared" si="1370"/>
        <v>623.98820284478131</v>
      </c>
      <c r="GD115" s="70">
        <f t="shared" si="1370"/>
        <v>626.89098682489282</v>
      </c>
      <c r="GE115" s="70">
        <f t="shared" si="1370"/>
        <v>629.09722288764226</v>
      </c>
      <c r="GF115" s="70">
        <f t="shared" si="1370"/>
        <v>631.35271921953574</v>
      </c>
      <c r="GG115" s="70">
        <f t="shared" si="1370"/>
        <v>633.01004249001801</v>
      </c>
      <c r="GH115" s="70">
        <f t="shared" si="1370"/>
        <v>633.19140302799008</v>
      </c>
      <c r="GI115" s="70">
        <f t="shared" si="1370"/>
        <v>633.97946831005038</v>
      </c>
      <c r="GJ115" s="70">
        <f t="shared" si="1370"/>
        <v>635.24833757011197</v>
      </c>
      <c r="GK115" s="70">
        <f t="shared" si="1370"/>
        <v>634.55690161055691</v>
      </c>
      <c r="GL115" s="70">
        <f t="shared" si="1370"/>
        <v>632.01438164647925</v>
      </c>
      <c r="GM115" s="70">
        <f t="shared" si="1370"/>
        <v>629.66349472008528</v>
      </c>
      <c r="GN115" s="70">
        <f t="shared" si="1370"/>
        <v>626.26560098278617</v>
      </c>
      <c r="GO115" s="70">
        <f t="shared" si="1370"/>
        <v>621.75835598980109</v>
      </c>
      <c r="GP115" s="70">
        <f t="shared" si="1370"/>
        <v>620.65554486478811</v>
      </c>
      <c r="GQ115" s="70">
        <f t="shared" si="1370"/>
        <v>622.1626758374764</v>
      </c>
      <c r="GR115" s="70">
        <f t="shared" si="1370"/>
        <v>622.88795177200041</v>
      </c>
      <c r="GS115" s="70">
        <f t="shared" si="1370"/>
        <v>622.005567180669</v>
      </c>
      <c r="GT115" s="70">
        <f t="shared" si="1370"/>
        <v>621.30967205386696</v>
      </c>
      <c r="GU115" s="70">
        <f t="shared" si="1370"/>
        <v>619.64108076715786</v>
      </c>
      <c r="GV115" s="70">
        <f t="shared" si="1370"/>
        <v>616.95778041321614</v>
      </c>
      <c r="GW115" s="70">
        <f t="shared" si="1370"/>
        <v>617.45020263710364</v>
      </c>
      <c r="GX115" s="70">
        <f t="shared" si="1370"/>
        <v>620.30385138102133</v>
      </c>
      <c r="GY115" s="70">
        <f t="shared" si="1370"/>
        <v>620.35251978955955</v>
      </c>
      <c r="GZ115" s="70">
        <f t="shared" si="1370"/>
        <v>615.53646651148313</v>
      </c>
      <c r="HA115" s="70">
        <f t="shared" si="1370"/>
        <v>611.79797336592651</v>
      </c>
      <c r="HB115" s="70">
        <f t="shared" si="1370"/>
        <v>607.64623611466482</v>
      </c>
      <c r="HC115" s="70">
        <f t="shared" si="1370"/>
        <v>603.53249218040605</v>
      </c>
      <c r="HD115" s="70">
        <f t="shared" si="1370"/>
        <v>603.98066802305925</v>
      </c>
      <c r="HE115" s="70">
        <f t="shared" si="1370"/>
        <v>607.55273806834589</v>
      </c>
      <c r="HF115" s="70">
        <f t="shared" si="1370"/>
        <v>612.50583689387372</v>
      </c>
      <c r="HG115" s="70">
        <f t="shared" si="1370"/>
        <v>620.41976889886428</v>
      </c>
      <c r="HH115" s="70">
        <f t="shared" si="1370"/>
        <v>628.09193665375722</v>
      </c>
      <c r="HI115" s="70">
        <f t="shared" si="1370"/>
        <v>635.38860330064256</v>
      </c>
      <c r="HJ115" s="70">
        <f t="shared" si="1370"/>
        <v>646.24128704348163</v>
      </c>
      <c r="HK115" s="70">
        <f t="shared" si="1370"/>
        <v>659.71974743417877</v>
      </c>
      <c r="HL115" s="70">
        <f t="shared" si="1370"/>
        <v>671.31602278819469</v>
      </c>
      <c r="HM115" s="70">
        <f t="shared" si="1370"/>
        <v>684.08266997981116</v>
      </c>
      <c r="HN115" s="70">
        <f t="shared" si="1370"/>
        <v>696.58527942949593</v>
      </c>
      <c r="HO115" s="70">
        <f t="shared" si="1370"/>
        <v>699.55917859500414</v>
      </c>
      <c r="HP115" s="70">
        <f t="shared" si="1370"/>
        <v>695.71981261494159</v>
      </c>
      <c r="HQ115" s="70">
        <f t="shared" si="1370"/>
        <v>693.41771607004716</v>
      </c>
      <c r="HR115" s="70">
        <f t="shared" si="1370"/>
        <v>692.21071654804643</v>
      </c>
      <c r="HS115" s="70">
        <f t="shared" si="1370"/>
        <v>689.83687880754383</v>
      </c>
      <c r="HT115" s="70">
        <f t="shared" si="1370"/>
        <v>694.21859049300804</v>
      </c>
      <c r="HU115" s="70">
        <f t="shared" si="1370"/>
        <v>702.46959583029536</v>
      </c>
      <c r="HV115" s="70">
        <f t="shared" si="1370"/>
        <v>703.75179371704553</v>
      </c>
      <c r="HW115" s="70">
        <f t="shared" si="1370"/>
        <v>699.10712058915533</v>
      </c>
      <c r="HX115" s="70">
        <f t="shared" si="1370"/>
        <v>700.20899526791015</v>
      </c>
      <c r="HY115" s="70">
        <f t="shared" si="1370"/>
        <v>709.99920222900892</v>
      </c>
      <c r="HZ115" s="70">
        <f t="shared" si="1370"/>
        <v>718.4837947142928</v>
      </c>
      <c r="IA115" s="70">
        <f t="shared" ref="IA115:KL115" si="1371">SUMPRODUCT(GX$59:IA$59,$N$91:$AQ$91)</f>
        <v>732.08374228271293</v>
      </c>
      <c r="IB115" s="70">
        <f t="shared" si="1371"/>
        <v>747.47421562276645</v>
      </c>
      <c r="IC115" s="70">
        <f t="shared" si="1371"/>
        <v>748.34515622166896</v>
      </c>
      <c r="ID115" s="70">
        <f t="shared" si="1371"/>
        <v>734.10189773032164</v>
      </c>
      <c r="IE115" s="70">
        <f t="shared" si="1371"/>
        <v>718.5597210786475</v>
      </c>
      <c r="IF115" s="70">
        <f t="shared" si="1371"/>
        <v>699.04000585481697</v>
      </c>
      <c r="IG115" s="70">
        <f t="shared" si="1371"/>
        <v>680.24174695313093</v>
      </c>
      <c r="IH115" s="70">
        <f t="shared" si="1371"/>
        <v>670.60733535444149</v>
      </c>
      <c r="II115" s="70">
        <f t="shared" si="1371"/>
        <v>666.53421893699976</v>
      </c>
      <c r="IJ115" s="70">
        <f t="shared" si="1371"/>
        <v>663.42076599734673</v>
      </c>
      <c r="IK115" s="70">
        <f t="shared" si="1371"/>
        <v>664.29741559317074</v>
      </c>
      <c r="IL115" s="70">
        <f t="shared" si="1371"/>
        <v>666.22579703087285</v>
      </c>
      <c r="IM115" s="70">
        <f t="shared" si="1371"/>
        <v>669.12875209704305</v>
      </c>
      <c r="IN115" s="70">
        <f t="shared" si="1371"/>
        <v>672.36656081044998</v>
      </c>
      <c r="IO115" s="70">
        <f t="shared" si="1371"/>
        <v>676.97184556538639</v>
      </c>
      <c r="IP115" s="70">
        <f t="shared" si="1371"/>
        <v>681.71298267317877</v>
      </c>
      <c r="IQ115" s="70">
        <f t="shared" si="1371"/>
        <v>684.8991999017386</v>
      </c>
      <c r="IR115" s="70">
        <f t="shared" si="1371"/>
        <v>686.77378052144763</v>
      </c>
      <c r="IS115" s="70">
        <f t="shared" si="1371"/>
        <v>689.02397939507591</v>
      </c>
      <c r="IT115" s="70">
        <f t="shared" si="1371"/>
        <v>692.01143004813139</v>
      </c>
      <c r="IU115" s="70">
        <f t="shared" si="1371"/>
        <v>695.24891600215881</v>
      </c>
      <c r="IV115" s="70">
        <f t="shared" si="1371"/>
        <v>699.90033703935012</v>
      </c>
      <c r="IW115" s="70">
        <f t="shared" si="1371"/>
        <v>704.39165532837148</v>
      </c>
      <c r="IX115" s="70">
        <f t="shared" si="1371"/>
        <v>706.75280533959517</v>
      </c>
      <c r="IY115" s="70">
        <f t="shared" si="1371"/>
        <v>708.63867314548725</v>
      </c>
      <c r="IZ115" s="70">
        <f t="shared" si="1371"/>
        <v>711.54505618738142</v>
      </c>
      <c r="JA115" s="70">
        <f t="shared" si="1371"/>
        <v>714.90046236048011</v>
      </c>
      <c r="JB115" s="70">
        <f t="shared" si="1371"/>
        <v>717.6802936414806</v>
      </c>
      <c r="JC115" s="70">
        <f t="shared" si="1371"/>
        <v>721.26926773112291</v>
      </c>
      <c r="JD115" s="70">
        <f t="shared" si="1371"/>
        <v>724.64576724545589</v>
      </c>
      <c r="JE115" s="70">
        <f t="shared" si="1371"/>
        <v>725.40753108910872</v>
      </c>
      <c r="JF115" s="70">
        <f t="shared" si="1371"/>
        <v>724.45365354105729</v>
      </c>
      <c r="JG115" s="70">
        <f t="shared" si="1371"/>
        <v>723.38479448810176</v>
      </c>
      <c r="JH115" s="70">
        <f t="shared" si="1371"/>
        <v>721.2842222240007</v>
      </c>
      <c r="JI115" s="70">
        <f t="shared" si="1371"/>
        <v>718.92915055736273</v>
      </c>
      <c r="JJ115" s="70">
        <f t="shared" si="1371"/>
        <v>718.08878004542953</v>
      </c>
      <c r="JK115" s="70">
        <f t="shared" si="1371"/>
        <v>718.29723295140775</v>
      </c>
      <c r="JL115" s="70">
        <f t="shared" si="1371"/>
        <v>718.67157855991991</v>
      </c>
      <c r="JM115" s="70">
        <f t="shared" si="1371"/>
        <v>720.79182165500947</v>
      </c>
      <c r="JN115" s="70">
        <f t="shared" si="1371"/>
        <v>724.00690007274136</v>
      </c>
      <c r="JO115" s="70">
        <f t="shared" si="1371"/>
        <v>727.47057268122433</v>
      </c>
      <c r="JP115" s="70">
        <f t="shared" si="1371"/>
        <v>731.7617340304364</v>
      </c>
      <c r="JQ115" s="70">
        <f t="shared" si="1371"/>
        <v>737.8636114898884</v>
      </c>
      <c r="JR115" s="70">
        <f t="shared" si="1371"/>
        <v>743.86858319820828</v>
      </c>
      <c r="JS115" s="70">
        <f t="shared" si="1371"/>
        <v>749.65151355164267</v>
      </c>
      <c r="JT115" s="70">
        <f t="shared" si="1371"/>
        <v>758.40362783329078</v>
      </c>
      <c r="JU115" s="70">
        <f t="shared" si="1371"/>
        <v>769.46762071640512</v>
      </c>
      <c r="JV115" s="70">
        <f t="shared" si="1371"/>
        <v>780.49004437566509</v>
      </c>
      <c r="JW115" s="70">
        <f t="shared" si="1371"/>
        <v>793.23106994365821</v>
      </c>
      <c r="JX115" s="70">
        <f t="shared" si="1371"/>
        <v>807.52573389407394</v>
      </c>
      <c r="JY115" s="70">
        <f t="shared" si="1371"/>
        <v>818.28490321659228</v>
      </c>
      <c r="JZ115" s="70">
        <f t="shared" si="1371"/>
        <v>826.53001137547039</v>
      </c>
      <c r="KA115" s="70">
        <f t="shared" si="1371"/>
        <v>836.58533031347679</v>
      </c>
      <c r="KB115" s="70">
        <f t="shared" si="1371"/>
        <v>848.8589925347635</v>
      </c>
      <c r="KC115" s="70">
        <f t="shared" si="1371"/>
        <v>861.13099505387038</v>
      </c>
      <c r="KD115" s="70">
        <f t="shared" si="1371"/>
        <v>874.81982771225125</v>
      </c>
      <c r="KE115" s="70">
        <f t="shared" si="1371"/>
        <v>889.73446827946816</v>
      </c>
      <c r="KF115" s="70">
        <f t="shared" si="1371"/>
        <v>901.04701054357815</v>
      </c>
      <c r="KG115" s="70">
        <f t="shared" si="1371"/>
        <v>909.6028661644998</v>
      </c>
      <c r="KH115" s="70">
        <f t="shared" si="1371"/>
        <v>922.46210440478376</v>
      </c>
      <c r="KI115" s="70">
        <f t="shared" si="1371"/>
        <v>942.78647455648502</v>
      </c>
      <c r="KJ115" s="70">
        <f t="shared" si="1371"/>
        <v>962.75302644002852</v>
      </c>
      <c r="KK115" s="70">
        <f t="shared" si="1371"/>
        <v>983.38639970818099</v>
      </c>
      <c r="KL115" s="70">
        <f t="shared" si="1371"/>
        <v>1004.0317301640675</v>
      </c>
      <c r="KM115" s="70">
        <f t="shared" ref="KM115:MX115" si="1372">SUMPRODUCT(JJ$59:KM$59,$N$91:$AQ$91)</f>
        <v>1019.2280243609011</v>
      </c>
      <c r="KN115" s="70">
        <f t="shared" si="1372"/>
        <v>1031.0077211183489</v>
      </c>
      <c r="KO115" s="70">
        <f t="shared" si="1372"/>
        <v>1040.2516101604142</v>
      </c>
      <c r="KP115" s="70">
        <f t="shared" si="1372"/>
        <v>1047.8225468315322</v>
      </c>
      <c r="KQ115" s="70">
        <f t="shared" si="1372"/>
        <v>1054.350530552487</v>
      </c>
      <c r="KR115" s="70">
        <f t="shared" si="1372"/>
        <v>1059.8992655121165</v>
      </c>
      <c r="KS115" s="70">
        <f t="shared" si="1372"/>
        <v>1068.044692449035</v>
      </c>
      <c r="KT115" s="70">
        <f t="shared" si="1372"/>
        <v>1077.3776189650716</v>
      </c>
      <c r="KU115" s="70">
        <f t="shared" si="1372"/>
        <v>1082.0447932001375</v>
      </c>
      <c r="KV115" s="70">
        <f t="shared" si="1372"/>
        <v>1087.8040928760076</v>
      </c>
      <c r="KW115" s="70">
        <f t="shared" si="1372"/>
        <v>1101.0050678061139</v>
      </c>
      <c r="KX115" s="70">
        <f t="shared" si="1372"/>
        <v>1110.2841563647078</v>
      </c>
      <c r="KY115" s="70">
        <f t="shared" si="1372"/>
        <v>1113.4367827550291</v>
      </c>
      <c r="KZ115" s="70">
        <f t="shared" si="1372"/>
        <v>1121.3478102613096</v>
      </c>
      <c r="LA115" s="70">
        <f t="shared" si="1372"/>
        <v>1127.2545026225116</v>
      </c>
      <c r="LB115" s="70">
        <f t="shared" si="1372"/>
        <v>1121.137709063026</v>
      </c>
      <c r="LC115" s="70">
        <f t="shared" si="1372"/>
        <v>1121.2626343121758</v>
      </c>
      <c r="LD115" s="70">
        <f t="shared" si="1372"/>
        <v>1133.7999396321629</v>
      </c>
      <c r="LE115" s="70">
        <f t="shared" si="1372"/>
        <v>1146.4291131129658</v>
      </c>
      <c r="LF115" s="70">
        <f t="shared" si="1372"/>
        <v>1153.9746007882236</v>
      </c>
      <c r="LG115" s="70">
        <f t="shared" si="1372"/>
        <v>1165.8543144714458</v>
      </c>
      <c r="LH115" s="70">
        <f t="shared" si="1372"/>
        <v>1175.744460959615</v>
      </c>
      <c r="LI115" s="70">
        <f t="shared" si="1372"/>
        <v>1174.6929966383718</v>
      </c>
      <c r="LJ115" s="70">
        <f t="shared" si="1372"/>
        <v>1179.3345575128319</v>
      </c>
      <c r="LK115" s="70">
        <f t="shared" si="1372"/>
        <v>1202.1555852189883</v>
      </c>
      <c r="LL115" s="70">
        <f t="shared" si="1372"/>
        <v>1229.2702866785578</v>
      </c>
      <c r="LM115" s="70">
        <f t="shared" si="1372"/>
        <v>1234.3030294495093</v>
      </c>
      <c r="LN115" s="70">
        <f t="shared" si="1372"/>
        <v>1241.8052714179421</v>
      </c>
      <c r="LO115" s="70">
        <f t="shared" si="1372"/>
        <v>1245.9760350252729</v>
      </c>
      <c r="LP115" s="70">
        <f t="shared" si="1372"/>
        <v>1235.6441136707281</v>
      </c>
      <c r="LQ115" s="70">
        <f t="shared" si="1372"/>
        <v>1234.5868424669677</v>
      </c>
      <c r="LR115" s="70">
        <f t="shared" si="1372"/>
        <v>1240.8816392557121</v>
      </c>
      <c r="LS115" s="70">
        <f t="shared" si="1372"/>
        <v>1242.5241280167722</v>
      </c>
      <c r="LT115" s="70">
        <f t="shared" si="1372"/>
        <v>1251.977670657011</v>
      </c>
      <c r="LU115" s="70">
        <f t="shared" si="1372"/>
        <v>1262.3931604929721</v>
      </c>
      <c r="LV115" s="70">
        <f t="shared" si="1372"/>
        <v>1272.2418748025996</v>
      </c>
      <c r="LW115" s="70">
        <f t="shared" si="1372"/>
        <v>1280.1705769914124</v>
      </c>
      <c r="LX115" s="70">
        <f t="shared" si="1372"/>
        <v>1288.8657745524706</v>
      </c>
      <c r="LY115" s="70">
        <f t="shared" si="1372"/>
        <v>1297.9879267538511</v>
      </c>
      <c r="LZ115" s="70">
        <f t="shared" si="1372"/>
        <v>1306.701614075439</v>
      </c>
      <c r="MA115" s="70">
        <f t="shared" si="1372"/>
        <v>1313.1316785151478</v>
      </c>
      <c r="MB115" s="70">
        <f t="shared" si="1372"/>
        <v>1316.9948698026344</v>
      </c>
      <c r="MC115" s="70">
        <f t="shared" si="1372"/>
        <v>1318.202748133501</v>
      </c>
      <c r="MD115" s="70">
        <f t="shared" si="1372"/>
        <v>1317.2450286760675</v>
      </c>
      <c r="ME115" s="70">
        <f t="shared" si="1372"/>
        <v>1316.1251324135828</v>
      </c>
      <c r="MF115" s="70">
        <f t="shared" si="1372"/>
        <v>1316.1151871620275</v>
      </c>
      <c r="MG115" s="70">
        <f t="shared" si="1372"/>
        <v>1319.1749019912013</v>
      </c>
      <c r="MH115" s="70">
        <f t="shared" si="1372"/>
        <v>1322.7942505368701</v>
      </c>
      <c r="MI115" s="70">
        <f t="shared" si="1372"/>
        <v>1325.6047561114096</v>
      </c>
      <c r="MJ115" s="70">
        <f t="shared" si="1372"/>
        <v>1326.3015412962006</v>
      </c>
      <c r="MK115" s="70">
        <f t="shared" si="1372"/>
        <v>1325.2382664650402</v>
      </c>
      <c r="ML115" s="70">
        <f t="shared" si="1372"/>
        <v>1324.6334080642057</v>
      </c>
      <c r="MM115" s="70">
        <f t="shared" si="1372"/>
        <v>1324.8307882977092</v>
      </c>
      <c r="MN115" s="70">
        <f t="shared" si="1372"/>
        <v>1327.6453423906742</v>
      </c>
      <c r="MO115" s="70">
        <f t="shared" si="1372"/>
        <v>1330.3136452740584</v>
      </c>
      <c r="MP115" s="70">
        <f t="shared" si="1372"/>
        <v>1329.643072157301</v>
      </c>
      <c r="MQ115" s="70">
        <f t="shared" si="1372"/>
        <v>1322.6577957007894</v>
      </c>
      <c r="MR115" s="70">
        <f t="shared" si="1372"/>
        <v>1314.0187514665258</v>
      </c>
      <c r="MS115" s="70">
        <f t="shared" si="1372"/>
        <v>1306.5372955238788</v>
      </c>
      <c r="MT115" s="70">
        <f t="shared" si="1372"/>
        <v>1299.7800906485622</v>
      </c>
      <c r="MU115" s="70">
        <f t="shared" si="1372"/>
        <v>1297.135165331744</v>
      </c>
      <c r="MV115" s="70">
        <f t="shared" si="1372"/>
        <v>1299.2331535039898</v>
      </c>
      <c r="MW115" s="70">
        <f t="shared" si="1372"/>
        <v>1302.3922761826695</v>
      </c>
      <c r="MX115" s="70">
        <f t="shared" si="1372"/>
        <v>1308.0194596813074</v>
      </c>
      <c r="MY115" s="70">
        <f t="shared" ref="MY115:NO115" si="1373">SUMPRODUCT(LV$59:MY$59,$N$91:$AQ$91)</f>
        <v>1313.8908587460999</v>
      </c>
      <c r="MZ115" s="70">
        <f t="shared" si="1373"/>
        <v>1319.6961020322851</v>
      </c>
      <c r="NA115" s="70">
        <f t="shared" si="1373"/>
        <v>1325.1244563642476</v>
      </c>
      <c r="NB115" s="70">
        <f t="shared" si="1373"/>
        <v>1330.7669416325098</v>
      </c>
      <c r="NC115" s="70">
        <f t="shared" si="1373"/>
        <v>1336.0506438822808</v>
      </c>
      <c r="ND115" s="70">
        <f t="shared" si="1373"/>
        <v>1340.4430389000793</v>
      </c>
      <c r="NE115" s="70">
        <f t="shared" si="1373"/>
        <v>1344.0936864289552</v>
      </c>
      <c r="NF115" s="70">
        <f t="shared" si="1373"/>
        <v>1347.4113497634071</v>
      </c>
      <c r="NG115" s="70">
        <f t="shared" si="1373"/>
        <v>1350.5288752675185</v>
      </c>
      <c r="NH115" s="70">
        <f t="shared" si="1373"/>
        <v>1353.6516764056532</v>
      </c>
      <c r="NI115" s="70">
        <f t="shared" si="1373"/>
        <v>1357.2678673032435</v>
      </c>
      <c r="NJ115" s="70">
        <f t="shared" si="1373"/>
        <v>1360.8834855212754</v>
      </c>
      <c r="NK115" s="70">
        <f t="shared" si="1373"/>
        <v>1364.0331362661209</v>
      </c>
      <c r="NL115" s="70">
        <f t="shared" si="1373"/>
        <v>1366.4658559368299</v>
      </c>
      <c r="NM115" s="70">
        <f t="shared" si="1373"/>
        <v>1368.4947027629939</v>
      </c>
      <c r="NN115" s="70">
        <f t="shared" si="1373"/>
        <v>1370.249881652408</v>
      </c>
      <c r="NO115" s="71">
        <f t="shared" si="1373"/>
        <v>1371.8426249839679</v>
      </c>
      <c r="NP115" s="14"/>
      <c r="NQ115" s="14"/>
    </row>
    <row r="116" spans="1:381" s="31" customFormat="1" x14ac:dyDescent="0.2">
      <c r="A116" s="14"/>
      <c r="B116" s="14"/>
      <c r="C116" s="139" t="s">
        <v>166</v>
      </c>
      <c r="D116" s="139"/>
      <c r="E116" s="139" t="s">
        <v>190</v>
      </c>
      <c r="F116" s="14"/>
      <c r="G116" s="14" t="s">
        <v>0</v>
      </c>
      <c r="H116" s="14"/>
      <c r="I116" s="14"/>
      <c r="J116" s="14"/>
      <c r="K116" s="30">
        <f t="shared" si="1355"/>
        <v>0</v>
      </c>
      <c r="L116" s="14"/>
      <c r="M116" s="14"/>
      <c r="N116" s="69">
        <f>$N$59*$AQ$92</f>
        <v>0</v>
      </c>
      <c r="O116" s="70">
        <f>SUMPRODUCT($N$59:O$59,$AP$92:$AQ$92)</f>
        <v>0</v>
      </c>
      <c r="P116" s="70">
        <f>SUMPRODUCT($N$59:P$59,$AO$92:$AQ$92)</f>
        <v>0</v>
      </c>
      <c r="Q116" s="70">
        <f>SUMPRODUCT($N$59:Q$59,$AN$92:$AQ$92)</f>
        <v>0</v>
      </c>
      <c r="R116" s="70">
        <f>SUMPRODUCT($N$59:R$59,$AM$92:$AQ$92)</f>
        <v>0</v>
      </c>
      <c r="S116" s="70">
        <f>SUMPRODUCT($N$59:S$59,$AL$92:$AQ$92)</f>
        <v>0</v>
      </c>
      <c r="T116" s="70">
        <f>SUMPRODUCT($N$59:T$59,$AK$92:$AQ$92)</f>
        <v>0</v>
      </c>
      <c r="U116" s="70">
        <f>SUMPRODUCT($N$59:U$59,$AJ$92:$AQ$92)</f>
        <v>0</v>
      </c>
      <c r="V116" s="70">
        <f>SUMPRODUCT($N$59:V$59,$AI$92:$AQ$92)</f>
        <v>0</v>
      </c>
      <c r="W116" s="70">
        <f>SUMPRODUCT($N$59:W$59,$AH$92:$AQ$92)</f>
        <v>0</v>
      </c>
      <c r="X116" s="70">
        <f>SUMPRODUCT($N$59:X$59,$AG$92:$AQ$92)</f>
        <v>0</v>
      </c>
      <c r="Y116" s="70">
        <f>SUMPRODUCT($N$59:Y$59,$AF$92:$AQ$92)</f>
        <v>0</v>
      </c>
      <c r="Z116" s="70">
        <f>SUMPRODUCT($N$59:Z$59,$AE$92:$AQ$92)</f>
        <v>0</v>
      </c>
      <c r="AA116" s="70">
        <f>SUMPRODUCT($N$59:AA$59,$AD$92:$AQ$92)</f>
        <v>0</v>
      </c>
      <c r="AB116" s="70">
        <f>SUMPRODUCT($N$59:AB$59,$AC$92:$AQ$92)</f>
        <v>0</v>
      </c>
      <c r="AC116" s="70">
        <f>SUMPRODUCT($N$59:AC$59,$AB$92:$AQ$92)</f>
        <v>0</v>
      </c>
      <c r="AD116" s="70">
        <f>SUMPRODUCT($N$59:AD$59,$AA$92:$AQ$92)</f>
        <v>0</v>
      </c>
      <c r="AE116" s="70">
        <f>SUMPRODUCT($N$59:AE$59,$Z$92:$AQ$92)</f>
        <v>0</v>
      </c>
      <c r="AF116" s="70">
        <f>SUMPRODUCT($N$59:AF$59,$Y$92:$AQ$92)</f>
        <v>0</v>
      </c>
      <c r="AG116" s="70">
        <f>SUMPRODUCT($N$59:AG$59,$X$92:$AQ$92)</f>
        <v>0</v>
      </c>
      <c r="AH116" s="70">
        <f>SUMPRODUCT($N$59:AH$59,$W$92:$AQ$92)</f>
        <v>0</v>
      </c>
      <c r="AI116" s="70">
        <f>SUMPRODUCT($N$59:AI$59,$V$92:$AQ$92)</f>
        <v>0</v>
      </c>
      <c r="AJ116" s="70">
        <f>SUMPRODUCT($N$59:AJ$59,$U$92:$AQ$92)</f>
        <v>0</v>
      </c>
      <c r="AK116" s="70">
        <f>SUMPRODUCT($N$59:AK$59,$T$92:$AQ$92)</f>
        <v>0</v>
      </c>
      <c r="AL116" s="70">
        <f>SUMPRODUCT($N$59:AL$59,$S$92:$AQ$92)</f>
        <v>0</v>
      </c>
      <c r="AM116" s="70">
        <f>SUMPRODUCT($N$59:AM$59,$R$92:$AQ$92)</f>
        <v>0</v>
      </c>
      <c r="AN116" s="70">
        <f>SUMPRODUCT($N$59:AN$59,$Q$92:$AQ$92)</f>
        <v>0</v>
      </c>
      <c r="AO116" s="70">
        <f>SUMPRODUCT($N$59:AO$59,$P$92:$AQ$92)</f>
        <v>0</v>
      </c>
      <c r="AP116" s="70">
        <f>SUMPRODUCT($N$59:AP$59,$O$92:$AQ$92)</f>
        <v>0</v>
      </c>
      <c r="AQ116" s="70">
        <f t="shared" ref="AQ116:DB116" si="1374">SUMPRODUCT(N$59:AQ$59,$N$92:$AQ$92)</f>
        <v>0</v>
      </c>
      <c r="AR116" s="70">
        <f t="shared" si="1374"/>
        <v>0</v>
      </c>
      <c r="AS116" s="70">
        <f t="shared" si="1374"/>
        <v>0</v>
      </c>
      <c r="AT116" s="70">
        <f t="shared" si="1374"/>
        <v>0</v>
      </c>
      <c r="AU116" s="70">
        <f t="shared" si="1374"/>
        <v>0</v>
      </c>
      <c r="AV116" s="70">
        <f t="shared" si="1374"/>
        <v>0</v>
      </c>
      <c r="AW116" s="70">
        <f t="shared" si="1374"/>
        <v>0</v>
      </c>
      <c r="AX116" s="70">
        <f t="shared" si="1374"/>
        <v>0</v>
      </c>
      <c r="AY116" s="70">
        <f t="shared" si="1374"/>
        <v>0</v>
      </c>
      <c r="AZ116" s="70">
        <f t="shared" si="1374"/>
        <v>0</v>
      </c>
      <c r="BA116" s="70">
        <f t="shared" si="1374"/>
        <v>0</v>
      </c>
      <c r="BB116" s="70">
        <f t="shared" si="1374"/>
        <v>0</v>
      </c>
      <c r="BC116" s="70">
        <f t="shared" si="1374"/>
        <v>0</v>
      </c>
      <c r="BD116" s="70">
        <f t="shared" si="1374"/>
        <v>0</v>
      </c>
      <c r="BE116" s="70">
        <f t="shared" si="1374"/>
        <v>0</v>
      </c>
      <c r="BF116" s="70">
        <f t="shared" si="1374"/>
        <v>0</v>
      </c>
      <c r="BG116" s="70">
        <f t="shared" si="1374"/>
        <v>0</v>
      </c>
      <c r="BH116" s="70">
        <f t="shared" si="1374"/>
        <v>0</v>
      </c>
      <c r="BI116" s="70">
        <f t="shared" si="1374"/>
        <v>0</v>
      </c>
      <c r="BJ116" s="70">
        <f t="shared" si="1374"/>
        <v>0</v>
      </c>
      <c r="BK116" s="70">
        <f t="shared" si="1374"/>
        <v>0</v>
      </c>
      <c r="BL116" s="70">
        <f t="shared" si="1374"/>
        <v>0</v>
      </c>
      <c r="BM116" s="70">
        <f t="shared" si="1374"/>
        <v>0</v>
      </c>
      <c r="BN116" s="70">
        <f t="shared" si="1374"/>
        <v>0</v>
      </c>
      <c r="BO116" s="70">
        <f t="shared" si="1374"/>
        <v>0</v>
      </c>
      <c r="BP116" s="70">
        <f t="shared" si="1374"/>
        <v>0</v>
      </c>
      <c r="BQ116" s="70">
        <f t="shared" si="1374"/>
        <v>0</v>
      </c>
      <c r="BR116" s="70">
        <f t="shared" si="1374"/>
        <v>0</v>
      </c>
      <c r="BS116" s="70">
        <f t="shared" si="1374"/>
        <v>0</v>
      </c>
      <c r="BT116" s="70">
        <f t="shared" si="1374"/>
        <v>0</v>
      </c>
      <c r="BU116" s="70">
        <f t="shared" si="1374"/>
        <v>0</v>
      </c>
      <c r="BV116" s="70">
        <f t="shared" si="1374"/>
        <v>0</v>
      </c>
      <c r="BW116" s="70">
        <f t="shared" si="1374"/>
        <v>0</v>
      </c>
      <c r="BX116" s="70">
        <f t="shared" si="1374"/>
        <v>0</v>
      </c>
      <c r="BY116" s="70">
        <f t="shared" si="1374"/>
        <v>0</v>
      </c>
      <c r="BZ116" s="70">
        <f t="shared" si="1374"/>
        <v>0</v>
      </c>
      <c r="CA116" s="70">
        <f t="shared" si="1374"/>
        <v>0</v>
      </c>
      <c r="CB116" s="70">
        <f t="shared" si="1374"/>
        <v>0</v>
      </c>
      <c r="CC116" s="70">
        <f t="shared" si="1374"/>
        <v>0</v>
      </c>
      <c r="CD116" s="70">
        <f t="shared" si="1374"/>
        <v>0</v>
      </c>
      <c r="CE116" s="70">
        <f t="shared" si="1374"/>
        <v>0</v>
      </c>
      <c r="CF116" s="70">
        <f t="shared" si="1374"/>
        <v>0</v>
      </c>
      <c r="CG116" s="70">
        <f t="shared" si="1374"/>
        <v>0</v>
      </c>
      <c r="CH116" s="70">
        <f t="shared" si="1374"/>
        <v>0</v>
      </c>
      <c r="CI116" s="70">
        <f t="shared" si="1374"/>
        <v>0</v>
      </c>
      <c r="CJ116" s="70">
        <f t="shared" si="1374"/>
        <v>0</v>
      </c>
      <c r="CK116" s="70">
        <f t="shared" si="1374"/>
        <v>0</v>
      </c>
      <c r="CL116" s="70">
        <f t="shared" si="1374"/>
        <v>0</v>
      </c>
      <c r="CM116" s="70">
        <f t="shared" si="1374"/>
        <v>0</v>
      </c>
      <c r="CN116" s="70">
        <f t="shared" si="1374"/>
        <v>0</v>
      </c>
      <c r="CO116" s="70">
        <f t="shared" si="1374"/>
        <v>0</v>
      </c>
      <c r="CP116" s="70">
        <f t="shared" si="1374"/>
        <v>0</v>
      </c>
      <c r="CQ116" s="70">
        <f t="shared" si="1374"/>
        <v>0</v>
      </c>
      <c r="CR116" s="70">
        <f t="shared" si="1374"/>
        <v>0</v>
      </c>
      <c r="CS116" s="70">
        <f t="shared" si="1374"/>
        <v>0</v>
      </c>
      <c r="CT116" s="70">
        <f t="shared" si="1374"/>
        <v>0</v>
      </c>
      <c r="CU116" s="70">
        <f t="shared" si="1374"/>
        <v>0</v>
      </c>
      <c r="CV116" s="70">
        <f t="shared" si="1374"/>
        <v>0</v>
      </c>
      <c r="CW116" s="70">
        <f t="shared" si="1374"/>
        <v>0</v>
      </c>
      <c r="CX116" s="70">
        <f t="shared" si="1374"/>
        <v>0</v>
      </c>
      <c r="CY116" s="70">
        <f t="shared" si="1374"/>
        <v>0</v>
      </c>
      <c r="CZ116" s="70">
        <f t="shared" si="1374"/>
        <v>0</v>
      </c>
      <c r="DA116" s="70">
        <f t="shared" si="1374"/>
        <v>0</v>
      </c>
      <c r="DB116" s="70">
        <f t="shared" si="1374"/>
        <v>0</v>
      </c>
      <c r="DC116" s="70">
        <f t="shared" ref="DC116:FN116" si="1375">SUMPRODUCT(BZ$59:DC$59,$N$92:$AQ$92)</f>
        <v>0</v>
      </c>
      <c r="DD116" s="70">
        <f t="shared" si="1375"/>
        <v>0</v>
      </c>
      <c r="DE116" s="70">
        <f t="shared" si="1375"/>
        <v>0</v>
      </c>
      <c r="DF116" s="70">
        <f t="shared" si="1375"/>
        <v>0</v>
      </c>
      <c r="DG116" s="70">
        <f t="shared" si="1375"/>
        <v>0</v>
      </c>
      <c r="DH116" s="70">
        <f t="shared" si="1375"/>
        <v>0</v>
      </c>
      <c r="DI116" s="70">
        <f t="shared" si="1375"/>
        <v>0</v>
      </c>
      <c r="DJ116" s="70">
        <f t="shared" si="1375"/>
        <v>0</v>
      </c>
      <c r="DK116" s="70">
        <f t="shared" si="1375"/>
        <v>0</v>
      </c>
      <c r="DL116" s="70">
        <f t="shared" si="1375"/>
        <v>0</v>
      </c>
      <c r="DM116" s="70">
        <f t="shared" si="1375"/>
        <v>0</v>
      </c>
      <c r="DN116" s="70">
        <f t="shared" si="1375"/>
        <v>0</v>
      </c>
      <c r="DO116" s="70">
        <f t="shared" si="1375"/>
        <v>0</v>
      </c>
      <c r="DP116" s="70">
        <f t="shared" si="1375"/>
        <v>0</v>
      </c>
      <c r="DQ116" s="70">
        <f t="shared" si="1375"/>
        <v>0</v>
      </c>
      <c r="DR116" s="70">
        <f t="shared" si="1375"/>
        <v>0</v>
      </c>
      <c r="DS116" s="70">
        <f t="shared" si="1375"/>
        <v>0</v>
      </c>
      <c r="DT116" s="70">
        <f t="shared" si="1375"/>
        <v>0</v>
      </c>
      <c r="DU116" s="70">
        <f t="shared" si="1375"/>
        <v>0</v>
      </c>
      <c r="DV116" s="70">
        <f t="shared" si="1375"/>
        <v>0</v>
      </c>
      <c r="DW116" s="70">
        <f t="shared" si="1375"/>
        <v>0</v>
      </c>
      <c r="DX116" s="70">
        <f t="shared" si="1375"/>
        <v>0</v>
      </c>
      <c r="DY116" s="70">
        <f t="shared" si="1375"/>
        <v>0</v>
      </c>
      <c r="DZ116" s="70">
        <f t="shared" si="1375"/>
        <v>0</v>
      </c>
      <c r="EA116" s="70">
        <f t="shared" si="1375"/>
        <v>0</v>
      </c>
      <c r="EB116" s="70">
        <f t="shared" si="1375"/>
        <v>0</v>
      </c>
      <c r="EC116" s="70">
        <f t="shared" si="1375"/>
        <v>0</v>
      </c>
      <c r="ED116" s="70">
        <f t="shared" si="1375"/>
        <v>0</v>
      </c>
      <c r="EE116" s="70">
        <f t="shared" si="1375"/>
        <v>0</v>
      </c>
      <c r="EF116" s="70">
        <f t="shared" si="1375"/>
        <v>0</v>
      </c>
      <c r="EG116" s="70">
        <f t="shared" si="1375"/>
        <v>0</v>
      </c>
      <c r="EH116" s="70">
        <f t="shared" si="1375"/>
        <v>0</v>
      </c>
      <c r="EI116" s="70">
        <f t="shared" si="1375"/>
        <v>0</v>
      </c>
      <c r="EJ116" s="70">
        <f t="shared" si="1375"/>
        <v>0</v>
      </c>
      <c r="EK116" s="70">
        <f t="shared" si="1375"/>
        <v>0</v>
      </c>
      <c r="EL116" s="70">
        <f t="shared" si="1375"/>
        <v>0</v>
      </c>
      <c r="EM116" s="70">
        <f t="shared" si="1375"/>
        <v>0</v>
      </c>
      <c r="EN116" s="70">
        <f t="shared" si="1375"/>
        <v>0</v>
      </c>
      <c r="EO116" s="70">
        <f t="shared" si="1375"/>
        <v>0</v>
      </c>
      <c r="EP116" s="70">
        <f t="shared" si="1375"/>
        <v>0</v>
      </c>
      <c r="EQ116" s="70">
        <f t="shared" si="1375"/>
        <v>0</v>
      </c>
      <c r="ER116" s="70">
        <f t="shared" si="1375"/>
        <v>0</v>
      </c>
      <c r="ES116" s="70">
        <f t="shared" si="1375"/>
        <v>0</v>
      </c>
      <c r="ET116" s="70">
        <f t="shared" si="1375"/>
        <v>0</v>
      </c>
      <c r="EU116" s="70">
        <f t="shared" si="1375"/>
        <v>0</v>
      </c>
      <c r="EV116" s="70">
        <f t="shared" si="1375"/>
        <v>0</v>
      </c>
      <c r="EW116" s="70">
        <f t="shared" si="1375"/>
        <v>0</v>
      </c>
      <c r="EX116" s="70">
        <f t="shared" si="1375"/>
        <v>0</v>
      </c>
      <c r="EY116" s="70">
        <f t="shared" si="1375"/>
        <v>0</v>
      </c>
      <c r="EZ116" s="70">
        <f t="shared" si="1375"/>
        <v>0</v>
      </c>
      <c r="FA116" s="70">
        <f t="shared" si="1375"/>
        <v>0</v>
      </c>
      <c r="FB116" s="70">
        <f t="shared" si="1375"/>
        <v>0</v>
      </c>
      <c r="FC116" s="70">
        <f t="shared" si="1375"/>
        <v>0</v>
      </c>
      <c r="FD116" s="70">
        <f t="shared" si="1375"/>
        <v>0</v>
      </c>
      <c r="FE116" s="70">
        <f t="shared" si="1375"/>
        <v>0</v>
      </c>
      <c r="FF116" s="70">
        <f t="shared" si="1375"/>
        <v>0</v>
      </c>
      <c r="FG116" s="70">
        <f t="shared" si="1375"/>
        <v>0</v>
      </c>
      <c r="FH116" s="70">
        <f t="shared" si="1375"/>
        <v>0</v>
      </c>
      <c r="FI116" s="70">
        <f t="shared" si="1375"/>
        <v>0</v>
      </c>
      <c r="FJ116" s="70">
        <f t="shared" si="1375"/>
        <v>0</v>
      </c>
      <c r="FK116" s="70">
        <f t="shared" si="1375"/>
        <v>0</v>
      </c>
      <c r="FL116" s="70">
        <f t="shared" si="1375"/>
        <v>0</v>
      </c>
      <c r="FM116" s="70">
        <f t="shared" si="1375"/>
        <v>0</v>
      </c>
      <c r="FN116" s="70">
        <f t="shared" si="1375"/>
        <v>0</v>
      </c>
      <c r="FO116" s="70">
        <f t="shared" ref="FO116:HZ116" si="1376">SUMPRODUCT(EL$59:FO$59,$N$92:$AQ$92)</f>
        <v>0</v>
      </c>
      <c r="FP116" s="70">
        <f t="shared" si="1376"/>
        <v>0</v>
      </c>
      <c r="FQ116" s="70">
        <f t="shared" si="1376"/>
        <v>0</v>
      </c>
      <c r="FR116" s="70">
        <f t="shared" si="1376"/>
        <v>0</v>
      </c>
      <c r="FS116" s="70">
        <f t="shared" si="1376"/>
        <v>0</v>
      </c>
      <c r="FT116" s="70">
        <f t="shared" si="1376"/>
        <v>0</v>
      </c>
      <c r="FU116" s="70">
        <f t="shared" si="1376"/>
        <v>0</v>
      </c>
      <c r="FV116" s="70">
        <f t="shared" si="1376"/>
        <v>0</v>
      </c>
      <c r="FW116" s="70">
        <f t="shared" si="1376"/>
        <v>0</v>
      </c>
      <c r="FX116" s="70">
        <f t="shared" si="1376"/>
        <v>0</v>
      </c>
      <c r="FY116" s="70">
        <f t="shared" si="1376"/>
        <v>0</v>
      </c>
      <c r="FZ116" s="70">
        <f t="shared" si="1376"/>
        <v>0</v>
      </c>
      <c r="GA116" s="70">
        <f t="shared" si="1376"/>
        <v>0</v>
      </c>
      <c r="GB116" s="70">
        <f t="shared" si="1376"/>
        <v>0</v>
      </c>
      <c r="GC116" s="70">
        <f t="shared" si="1376"/>
        <v>0</v>
      </c>
      <c r="GD116" s="70">
        <f t="shared" si="1376"/>
        <v>0</v>
      </c>
      <c r="GE116" s="70">
        <f t="shared" si="1376"/>
        <v>0</v>
      </c>
      <c r="GF116" s="70">
        <f t="shared" si="1376"/>
        <v>0</v>
      </c>
      <c r="GG116" s="70">
        <f t="shared" si="1376"/>
        <v>0</v>
      </c>
      <c r="GH116" s="70">
        <f t="shared" si="1376"/>
        <v>0</v>
      </c>
      <c r="GI116" s="70">
        <f t="shared" si="1376"/>
        <v>0</v>
      </c>
      <c r="GJ116" s="70">
        <f t="shared" si="1376"/>
        <v>0</v>
      </c>
      <c r="GK116" s="70">
        <f t="shared" si="1376"/>
        <v>0</v>
      </c>
      <c r="GL116" s="70">
        <f t="shared" si="1376"/>
        <v>0</v>
      </c>
      <c r="GM116" s="70">
        <f t="shared" si="1376"/>
        <v>0</v>
      </c>
      <c r="GN116" s="70">
        <f t="shared" si="1376"/>
        <v>0</v>
      </c>
      <c r="GO116" s="70">
        <f t="shared" si="1376"/>
        <v>0</v>
      </c>
      <c r="GP116" s="70">
        <f t="shared" si="1376"/>
        <v>0</v>
      </c>
      <c r="GQ116" s="70">
        <f t="shared" si="1376"/>
        <v>0</v>
      </c>
      <c r="GR116" s="70">
        <f t="shared" si="1376"/>
        <v>0</v>
      </c>
      <c r="GS116" s="70">
        <f t="shared" si="1376"/>
        <v>0</v>
      </c>
      <c r="GT116" s="70">
        <f t="shared" si="1376"/>
        <v>0</v>
      </c>
      <c r="GU116" s="70">
        <f t="shared" si="1376"/>
        <v>0</v>
      </c>
      <c r="GV116" s="70">
        <f t="shared" si="1376"/>
        <v>0</v>
      </c>
      <c r="GW116" s="70">
        <f t="shared" si="1376"/>
        <v>0</v>
      </c>
      <c r="GX116" s="70">
        <f t="shared" si="1376"/>
        <v>0</v>
      </c>
      <c r="GY116" s="70">
        <f t="shared" si="1376"/>
        <v>0</v>
      </c>
      <c r="GZ116" s="70">
        <f t="shared" si="1376"/>
        <v>0</v>
      </c>
      <c r="HA116" s="70">
        <f t="shared" si="1376"/>
        <v>0</v>
      </c>
      <c r="HB116" s="70">
        <f t="shared" si="1376"/>
        <v>0</v>
      </c>
      <c r="HC116" s="70">
        <f t="shared" si="1376"/>
        <v>0</v>
      </c>
      <c r="HD116" s="70">
        <f t="shared" si="1376"/>
        <v>0</v>
      </c>
      <c r="HE116" s="70">
        <f t="shared" si="1376"/>
        <v>0</v>
      </c>
      <c r="HF116" s="70">
        <f t="shared" si="1376"/>
        <v>0</v>
      </c>
      <c r="HG116" s="70">
        <f t="shared" si="1376"/>
        <v>0</v>
      </c>
      <c r="HH116" s="70">
        <f t="shared" si="1376"/>
        <v>0</v>
      </c>
      <c r="HI116" s="70">
        <f t="shared" si="1376"/>
        <v>0</v>
      </c>
      <c r="HJ116" s="70">
        <f t="shared" si="1376"/>
        <v>0</v>
      </c>
      <c r="HK116" s="70">
        <f t="shared" si="1376"/>
        <v>0</v>
      </c>
      <c r="HL116" s="70">
        <f t="shared" si="1376"/>
        <v>0</v>
      </c>
      <c r="HM116" s="70">
        <f t="shared" si="1376"/>
        <v>0</v>
      </c>
      <c r="HN116" s="70">
        <f t="shared" si="1376"/>
        <v>0</v>
      </c>
      <c r="HO116" s="70">
        <f t="shared" si="1376"/>
        <v>0</v>
      </c>
      <c r="HP116" s="70">
        <f t="shared" si="1376"/>
        <v>0</v>
      </c>
      <c r="HQ116" s="70">
        <f t="shared" si="1376"/>
        <v>0</v>
      </c>
      <c r="HR116" s="70">
        <f t="shared" si="1376"/>
        <v>0</v>
      </c>
      <c r="HS116" s="70">
        <f t="shared" si="1376"/>
        <v>0</v>
      </c>
      <c r="HT116" s="70">
        <f t="shared" si="1376"/>
        <v>0</v>
      </c>
      <c r="HU116" s="70">
        <f t="shared" si="1376"/>
        <v>0</v>
      </c>
      <c r="HV116" s="70">
        <f t="shared" si="1376"/>
        <v>0</v>
      </c>
      <c r="HW116" s="70">
        <f t="shared" si="1376"/>
        <v>0</v>
      </c>
      <c r="HX116" s="70">
        <f t="shared" si="1376"/>
        <v>0</v>
      </c>
      <c r="HY116" s="70">
        <f t="shared" si="1376"/>
        <v>0</v>
      </c>
      <c r="HZ116" s="70">
        <f t="shared" si="1376"/>
        <v>0</v>
      </c>
      <c r="IA116" s="70">
        <f t="shared" ref="IA116:KL116" si="1377">SUMPRODUCT(GX$59:IA$59,$N$92:$AQ$92)</f>
        <v>0</v>
      </c>
      <c r="IB116" s="70">
        <f t="shared" si="1377"/>
        <v>0</v>
      </c>
      <c r="IC116" s="70">
        <f t="shared" si="1377"/>
        <v>0</v>
      </c>
      <c r="ID116" s="70">
        <f t="shared" si="1377"/>
        <v>0</v>
      </c>
      <c r="IE116" s="70">
        <f t="shared" si="1377"/>
        <v>0</v>
      </c>
      <c r="IF116" s="70">
        <f t="shared" si="1377"/>
        <v>0</v>
      </c>
      <c r="IG116" s="70">
        <f t="shared" si="1377"/>
        <v>0</v>
      </c>
      <c r="IH116" s="70">
        <f t="shared" si="1377"/>
        <v>0</v>
      </c>
      <c r="II116" s="70">
        <f t="shared" si="1377"/>
        <v>0</v>
      </c>
      <c r="IJ116" s="70">
        <f t="shared" si="1377"/>
        <v>0</v>
      </c>
      <c r="IK116" s="70">
        <f t="shared" si="1377"/>
        <v>0</v>
      </c>
      <c r="IL116" s="70">
        <f t="shared" si="1377"/>
        <v>0</v>
      </c>
      <c r="IM116" s="70">
        <f t="shared" si="1377"/>
        <v>0</v>
      </c>
      <c r="IN116" s="70">
        <f t="shared" si="1377"/>
        <v>0</v>
      </c>
      <c r="IO116" s="70">
        <f t="shared" si="1377"/>
        <v>0</v>
      </c>
      <c r="IP116" s="70">
        <f t="shared" si="1377"/>
        <v>0</v>
      </c>
      <c r="IQ116" s="70">
        <f t="shared" si="1377"/>
        <v>0</v>
      </c>
      <c r="IR116" s="70">
        <f t="shared" si="1377"/>
        <v>0</v>
      </c>
      <c r="IS116" s="70">
        <f t="shared" si="1377"/>
        <v>0</v>
      </c>
      <c r="IT116" s="70">
        <f t="shared" si="1377"/>
        <v>0</v>
      </c>
      <c r="IU116" s="70">
        <f t="shared" si="1377"/>
        <v>0</v>
      </c>
      <c r="IV116" s="70">
        <f t="shared" si="1377"/>
        <v>0</v>
      </c>
      <c r="IW116" s="70">
        <f t="shared" si="1377"/>
        <v>0</v>
      </c>
      <c r="IX116" s="70">
        <f t="shared" si="1377"/>
        <v>0</v>
      </c>
      <c r="IY116" s="70">
        <f t="shared" si="1377"/>
        <v>0</v>
      </c>
      <c r="IZ116" s="70">
        <f t="shared" si="1377"/>
        <v>0</v>
      </c>
      <c r="JA116" s="70">
        <f t="shared" si="1377"/>
        <v>0</v>
      </c>
      <c r="JB116" s="70">
        <f t="shared" si="1377"/>
        <v>0</v>
      </c>
      <c r="JC116" s="70">
        <f t="shared" si="1377"/>
        <v>0</v>
      </c>
      <c r="JD116" s="70">
        <f t="shared" si="1377"/>
        <v>0</v>
      </c>
      <c r="JE116" s="70">
        <f t="shared" si="1377"/>
        <v>0</v>
      </c>
      <c r="JF116" s="70">
        <f t="shared" si="1377"/>
        <v>0</v>
      </c>
      <c r="JG116" s="70">
        <f t="shared" si="1377"/>
        <v>0</v>
      </c>
      <c r="JH116" s="70">
        <f t="shared" si="1377"/>
        <v>0</v>
      </c>
      <c r="JI116" s="70">
        <f t="shared" si="1377"/>
        <v>0</v>
      </c>
      <c r="JJ116" s="70">
        <f t="shared" si="1377"/>
        <v>0</v>
      </c>
      <c r="JK116" s="70">
        <f t="shared" si="1377"/>
        <v>0</v>
      </c>
      <c r="JL116" s="70">
        <f t="shared" si="1377"/>
        <v>0</v>
      </c>
      <c r="JM116" s="70">
        <f t="shared" si="1377"/>
        <v>0</v>
      </c>
      <c r="JN116" s="70">
        <f t="shared" si="1377"/>
        <v>0</v>
      </c>
      <c r="JO116" s="70">
        <f t="shared" si="1377"/>
        <v>0</v>
      </c>
      <c r="JP116" s="70">
        <f t="shared" si="1377"/>
        <v>0</v>
      </c>
      <c r="JQ116" s="70">
        <f t="shared" si="1377"/>
        <v>0</v>
      </c>
      <c r="JR116" s="70">
        <f t="shared" si="1377"/>
        <v>0</v>
      </c>
      <c r="JS116" s="70">
        <f t="shared" si="1377"/>
        <v>0</v>
      </c>
      <c r="JT116" s="70">
        <f t="shared" si="1377"/>
        <v>0</v>
      </c>
      <c r="JU116" s="70">
        <f t="shared" si="1377"/>
        <v>0</v>
      </c>
      <c r="JV116" s="70">
        <f t="shared" si="1377"/>
        <v>0</v>
      </c>
      <c r="JW116" s="70">
        <f t="shared" si="1377"/>
        <v>0</v>
      </c>
      <c r="JX116" s="70">
        <f t="shared" si="1377"/>
        <v>0</v>
      </c>
      <c r="JY116" s="70">
        <f t="shared" si="1377"/>
        <v>0</v>
      </c>
      <c r="JZ116" s="70">
        <f t="shared" si="1377"/>
        <v>0</v>
      </c>
      <c r="KA116" s="70">
        <f t="shared" si="1377"/>
        <v>0</v>
      </c>
      <c r="KB116" s="70">
        <f t="shared" si="1377"/>
        <v>0</v>
      </c>
      <c r="KC116" s="70">
        <f t="shared" si="1377"/>
        <v>0</v>
      </c>
      <c r="KD116" s="70">
        <f t="shared" si="1377"/>
        <v>0</v>
      </c>
      <c r="KE116" s="70">
        <f t="shared" si="1377"/>
        <v>0</v>
      </c>
      <c r="KF116" s="70">
        <f t="shared" si="1377"/>
        <v>0</v>
      </c>
      <c r="KG116" s="70">
        <f t="shared" si="1377"/>
        <v>0</v>
      </c>
      <c r="KH116" s="70">
        <f t="shared" si="1377"/>
        <v>0</v>
      </c>
      <c r="KI116" s="70">
        <f t="shared" si="1377"/>
        <v>0</v>
      </c>
      <c r="KJ116" s="70">
        <f t="shared" si="1377"/>
        <v>0</v>
      </c>
      <c r="KK116" s="70">
        <f t="shared" si="1377"/>
        <v>0</v>
      </c>
      <c r="KL116" s="70">
        <f t="shared" si="1377"/>
        <v>0</v>
      </c>
      <c r="KM116" s="70">
        <f t="shared" ref="KM116:MX116" si="1378">SUMPRODUCT(JJ$59:KM$59,$N$92:$AQ$92)</f>
        <v>0</v>
      </c>
      <c r="KN116" s="70">
        <f t="shared" si="1378"/>
        <v>0</v>
      </c>
      <c r="KO116" s="70">
        <f t="shared" si="1378"/>
        <v>0</v>
      </c>
      <c r="KP116" s="70">
        <f t="shared" si="1378"/>
        <v>0</v>
      </c>
      <c r="KQ116" s="70">
        <f t="shared" si="1378"/>
        <v>0</v>
      </c>
      <c r="KR116" s="70">
        <f t="shared" si="1378"/>
        <v>0</v>
      </c>
      <c r="KS116" s="70">
        <f t="shared" si="1378"/>
        <v>0</v>
      </c>
      <c r="KT116" s="70">
        <f t="shared" si="1378"/>
        <v>0</v>
      </c>
      <c r="KU116" s="70">
        <f t="shared" si="1378"/>
        <v>0</v>
      </c>
      <c r="KV116" s="70">
        <f t="shared" si="1378"/>
        <v>0</v>
      </c>
      <c r="KW116" s="70">
        <f t="shared" si="1378"/>
        <v>0</v>
      </c>
      <c r="KX116" s="70">
        <f t="shared" si="1378"/>
        <v>0</v>
      </c>
      <c r="KY116" s="70">
        <f t="shared" si="1378"/>
        <v>0</v>
      </c>
      <c r="KZ116" s="70">
        <f t="shared" si="1378"/>
        <v>0</v>
      </c>
      <c r="LA116" s="70">
        <f t="shared" si="1378"/>
        <v>0</v>
      </c>
      <c r="LB116" s="70">
        <f t="shared" si="1378"/>
        <v>0</v>
      </c>
      <c r="LC116" s="70">
        <f t="shared" si="1378"/>
        <v>0</v>
      </c>
      <c r="LD116" s="70">
        <f t="shared" si="1378"/>
        <v>0</v>
      </c>
      <c r="LE116" s="70">
        <f t="shared" si="1378"/>
        <v>0</v>
      </c>
      <c r="LF116" s="70">
        <f t="shared" si="1378"/>
        <v>0</v>
      </c>
      <c r="LG116" s="70">
        <f t="shared" si="1378"/>
        <v>0</v>
      </c>
      <c r="LH116" s="70">
        <f t="shared" si="1378"/>
        <v>0</v>
      </c>
      <c r="LI116" s="70">
        <f t="shared" si="1378"/>
        <v>0</v>
      </c>
      <c r="LJ116" s="70">
        <f t="shared" si="1378"/>
        <v>0</v>
      </c>
      <c r="LK116" s="70">
        <f t="shared" si="1378"/>
        <v>0</v>
      </c>
      <c r="LL116" s="70">
        <f t="shared" si="1378"/>
        <v>0</v>
      </c>
      <c r="LM116" s="70">
        <f t="shared" si="1378"/>
        <v>0</v>
      </c>
      <c r="LN116" s="70">
        <f t="shared" si="1378"/>
        <v>0</v>
      </c>
      <c r="LO116" s="70">
        <f t="shared" si="1378"/>
        <v>0</v>
      </c>
      <c r="LP116" s="70">
        <f t="shared" si="1378"/>
        <v>0</v>
      </c>
      <c r="LQ116" s="70">
        <f t="shared" si="1378"/>
        <v>0</v>
      </c>
      <c r="LR116" s="70">
        <f t="shared" si="1378"/>
        <v>0</v>
      </c>
      <c r="LS116" s="70">
        <f t="shared" si="1378"/>
        <v>0</v>
      </c>
      <c r="LT116" s="70">
        <f t="shared" si="1378"/>
        <v>0</v>
      </c>
      <c r="LU116" s="70">
        <f t="shared" si="1378"/>
        <v>0</v>
      </c>
      <c r="LV116" s="70">
        <f t="shared" si="1378"/>
        <v>0</v>
      </c>
      <c r="LW116" s="70">
        <f t="shared" si="1378"/>
        <v>0</v>
      </c>
      <c r="LX116" s="70">
        <f t="shared" si="1378"/>
        <v>0</v>
      </c>
      <c r="LY116" s="70">
        <f t="shared" si="1378"/>
        <v>0</v>
      </c>
      <c r="LZ116" s="70">
        <f t="shared" si="1378"/>
        <v>0</v>
      </c>
      <c r="MA116" s="70">
        <f t="shared" si="1378"/>
        <v>0</v>
      </c>
      <c r="MB116" s="70">
        <f t="shared" si="1378"/>
        <v>0</v>
      </c>
      <c r="MC116" s="70">
        <f t="shared" si="1378"/>
        <v>0</v>
      </c>
      <c r="MD116" s="70">
        <f t="shared" si="1378"/>
        <v>0</v>
      </c>
      <c r="ME116" s="70">
        <f t="shared" si="1378"/>
        <v>0</v>
      </c>
      <c r="MF116" s="70">
        <f t="shared" si="1378"/>
        <v>0</v>
      </c>
      <c r="MG116" s="70">
        <f t="shared" si="1378"/>
        <v>0</v>
      </c>
      <c r="MH116" s="70">
        <f t="shared" si="1378"/>
        <v>0</v>
      </c>
      <c r="MI116" s="70">
        <f t="shared" si="1378"/>
        <v>0</v>
      </c>
      <c r="MJ116" s="70">
        <f t="shared" si="1378"/>
        <v>0</v>
      </c>
      <c r="MK116" s="70">
        <f t="shared" si="1378"/>
        <v>0</v>
      </c>
      <c r="ML116" s="70">
        <f t="shared" si="1378"/>
        <v>0</v>
      </c>
      <c r="MM116" s="70">
        <f t="shared" si="1378"/>
        <v>0</v>
      </c>
      <c r="MN116" s="70">
        <f t="shared" si="1378"/>
        <v>0</v>
      </c>
      <c r="MO116" s="70">
        <f t="shared" si="1378"/>
        <v>0</v>
      </c>
      <c r="MP116" s="70">
        <f t="shared" si="1378"/>
        <v>0</v>
      </c>
      <c r="MQ116" s="70">
        <f t="shared" si="1378"/>
        <v>0</v>
      </c>
      <c r="MR116" s="70">
        <f t="shared" si="1378"/>
        <v>0</v>
      </c>
      <c r="MS116" s="70">
        <f t="shared" si="1378"/>
        <v>0</v>
      </c>
      <c r="MT116" s="70">
        <f t="shared" si="1378"/>
        <v>0</v>
      </c>
      <c r="MU116" s="70">
        <f t="shared" si="1378"/>
        <v>0</v>
      </c>
      <c r="MV116" s="70">
        <f t="shared" si="1378"/>
        <v>0</v>
      </c>
      <c r="MW116" s="70">
        <f t="shared" si="1378"/>
        <v>0</v>
      </c>
      <c r="MX116" s="70">
        <f t="shared" si="1378"/>
        <v>0</v>
      </c>
      <c r="MY116" s="70">
        <f t="shared" ref="MY116:NO116" si="1379">SUMPRODUCT(LV$59:MY$59,$N$92:$AQ$92)</f>
        <v>0</v>
      </c>
      <c r="MZ116" s="70">
        <f t="shared" si="1379"/>
        <v>0</v>
      </c>
      <c r="NA116" s="70">
        <f t="shared" si="1379"/>
        <v>0</v>
      </c>
      <c r="NB116" s="70">
        <f t="shared" si="1379"/>
        <v>0</v>
      </c>
      <c r="NC116" s="70">
        <f t="shared" si="1379"/>
        <v>0</v>
      </c>
      <c r="ND116" s="70">
        <f t="shared" si="1379"/>
        <v>0</v>
      </c>
      <c r="NE116" s="70">
        <f t="shared" si="1379"/>
        <v>0</v>
      </c>
      <c r="NF116" s="70">
        <f t="shared" si="1379"/>
        <v>0</v>
      </c>
      <c r="NG116" s="70">
        <f t="shared" si="1379"/>
        <v>0</v>
      </c>
      <c r="NH116" s="70">
        <f t="shared" si="1379"/>
        <v>0</v>
      </c>
      <c r="NI116" s="70">
        <f t="shared" si="1379"/>
        <v>0</v>
      </c>
      <c r="NJ116" s="70">
        <f t="shared" si="1379"/>
        <v>0</v>
      </c>
      <c r="NK116" s="70">
        <f t="shared" si="1379"/>
        <v>0</v>
      </c>
      <c r="NL116" s="70">
        <f t="shared" si="1379"/>
        <v>0</v>
      </c>
      <c r="NM116" s="70">
        <f t="shared" si="1379"/>
        <v>0</v>
      </c>
      <c r="NN116" s="70">
        <f t="shared" si="1379"/>
        <v>0</v>
      </c>
      <c r="NO116" s="71">
        <f t="shared" si="1379"/>
        <v>0</v>
      </c>
      <c r="NP116" s="14"/>
      <c r="NQ116" s="14"/>
    </row>
    <row r="117" spans="1:381" s="31" customFormat="1" x14ac:dyDescent="0.2">
      <c r="A117" s="14"/>
      <c r="B117" s="14"/>
      <c r="C117" s="139" t="s">
        <v>186</v>
      </c>
      <c r="D117" s="139"/>
      <c r="E117" s="139" t="s">
        <v>152</v>
      </c>
      <c r="F117" s="14"/>
      <c r="G117" s="14" t="s">
        <v>0</v>
      </c>
      <c r="H117" s="14"/>
      <c r="I117" s="14"/>
      <c r="J117" s="14"/>
      <c r="K117" s="30">
        <f t="shared" si="1355"/>
        <v>242628.36494837212</v>
      </c>
      <c r="L117" s="14"/>
      <c r="M117" s="14"/>
      <c r="N117" s="69">
        <f>$N$59*$AQ$93</f>
        <v>10.44839819226674</v>
      </c>
      <c r="O117" s="70">
        <f>SUMPRODUCT($N$59:O$59,$AP$93:$AQ$93)</f>
        <v>29.436663915632003</v>
      </c>
      <c r="P117" s="70">
        <f>SUMPRODUCT($N$59:P$59,$AO$93:$AQ$93)</f>
        <v>34.704292861259795</v>
      </c>
      <c r="Q117" s="70">
        <f>SUMPRODUCT($N$59:Q$59,$AN$93:$AQ$93)</f>
        <v>54.546595596025583</v>
      </c>
      <c r="R117" s="70">
        <f>SUMPRODUCT($N$59:R$59,$AM$93:$AQ$93)</f>
        <v>67.969959697382393</v>
      </c>
      <c r="S117" s="70">
        <f>SUMPRODUCT($N$59:S$59,$AL$93:$AQ$93)</f>
        <v>66.551409902806242</v>
      </c>
      <c r="T117" s="70">
        <f>SUMPRODUCT($N$59:T$59,$AK$93:$AQ$93)</f>
        <v>89.384123731052171</v>
      </c>
      <c r="U117" s="70">
        <f>SUMPRODUCT($N$59:U$59,$AJ$93:$AQ$93)</f>
        <v>138.25325243116106</v>
      </c>
      <c r="V117" s="70">
        <f>SUMPRODUCT($N$59:V$59,$AI$93:$AQ$93)</f>
        <v>144.64872690003975</v>
      </c>
      <c r="W117" s="70">
        <f>SUMPRODUCT($N$59:W$59,$AH$93:$AQ$93)</f>
        <v>156.48702576849584</v>
      </c>
      <c r="X117" s="70">
        <f>SUMPRODUCT($N$59:X$59,$AG$93:$AQ$93)</f>
        <v>249.02065209212265</v>
      </c>
      <c r="Y117" s="70">
        <f>SUMPRODUCT($N$59:Y$59,$AF$93:$AQ$93)</f>
        <v>311.04135273238228</v>
      </c>
      <c r="Z117" s="70">
        <f>SUMPRODUCT($N$59:Z$59,$AE$93:$AQ$93)</f>
        <v>304.89341051856275</v>
      </c>
      <c r="AA117" s="70">
        <f>SUMPRODUCT($N$59:AA$59,$AD$93:$AQ$93)</f>
        <v>345.74654722600371</v>
      </c>
      <c r="AB117" s="70">
        <f>SUMPRODUCT($N$59:AB$59,$AC$93:$AQ$93)</f>
        <v>374.65697850013771</v>
      </c>
      <c r="AC117" s="70">
        <f>SUMPRODUCT($N$59:AC$59,$AB$93:$AQ$93)</f>
        <v>264.61737987650065</v>
      </c>
      <c r="AD117" s="70">
        <f>SUMPRODUCT($N$59:AD$59,$AA$93:$AQ$93)</f>
        <v>191.80102535902768</v>
      </c>
      <c r="AE117" s="70">
        <f>SUMPRODUCT($N$59:AE$59,$Z$93:$AQ$93)</f>
        <v>237.68324085134321</v>
      </c>
      <c r="AF117" s="70">
        <f>SUMPRODUCT($N$59:AF$59,$Y$93:$AQ$93)</f>
        <v>289.46360509606899</v>
      </c>
      <c r="AG117" s="70">
        <f>SUMPRODUCT($N$59:AG$59,$X$93:$AQ$93)</f>
        <v>283.83547208296613</v>
      </c>
      <c r="AH117" s="70">
        <f>SUMPRODUCT($N$59:AH$59,$W$93:$AQ$93)</f>
        <v>322.24701396268591</v>
      </c>
      <c r="AI117" s="70">
        <f>SUMPRODUCT($N$59:AI$59,$V$93:$AQ$93)</f>
        <v>349.88383911606991</v>
      </c>
      <c r="AJ117" s="70">
        <f>SUMPRODUCT($N$59:AJ$59,$U$93:$AQ$93)</f>
        <v>250.61986811869485</v>
      </c>
      <c r="AK117" s="70">
        <f>SUMPRODUCT($N$59:AK$59,$T$93:$AQ$93)</f>
        <v>185.47666180455798</v>
      </c>
      <c r="AL117" s="70">
        <f>SUMPRODUCT($N$59:AL$59,$S$93:$AQ$93)</f>
        <v>312.62312920734905</v>
      </c>
      <c r="AM117" s="70">
        <f>SUMPRODUCT($N$59:AM$59,$R$93:$AQ$93)</f>
        <v>520.38961828407332</v>
      </c>
      <c r="AN117" s="70">
        <f>SUMPRODUCT($N$59:AN$59,$Q$93:$AQ$93)</f>
        <v>509.52034156904688</v>
      </c>
      <c r="AO117" s="70">
        <f>SUMPRODUCT($N$59:AO$59,$P$93:$AQ$93)</f>
        <v>525.97647514792266</v>
      </c>
      <c r="AP117" s="70">
        <f>SUMPRODUCT($N$59:AP$59,$O$93:$AQ$93)</f>
        <v>517.6927440682648</v>
      </c>
      <c r="AQ117" s="70">
        <f t="shared" ref="AQ117:DB117" si="1380">SUMPRODUCT(N$59:AQ$59,$N$93:$AQ$93)</f>
        <v>338.15546512799631</v>
      </c>
      <c r="AR117" s="70">
        <f t="shared" si="1380"/>
        <v>231.82764142342074</v>
      </c>
      <c r="AS117" s="70">
        <f t="shared" si="1380"/>
        <v>202.38163664845956</v>
      </c>
      <c r="AT117" s="70">
        <f t="shared" si="1380"/>
        <v>118.31185403207967</v>
      </c>
      <c r="AU117" s="70">
        <f t="shared" si="1380"/>
        <v>110.22699982752634</v>
      </c>
      <c r="AV117" s="70">
        <f t="shared" si="1380"/>
        <v>118.83965653453285</v>
      </c>
      <c r="AW117" s="70">
        <f t="shared" si="1380"/>
        <v>128.19625138568145</v>
      </c>
      <c r="AX117" s="70">
        <f t="shared" si="1380"/>
        <v>114.06560626510522</v>
      </c>
      <c r="AY117" s="70">
        <f t="shared" si="1380"/>
        <v>112.54213869735369</v>
      </c>
      <c r="AZ117" s="70">
        <f t="shared" si="1380"/>
        <v>134.31872101686128</v>
      </c>
      <c r="BA117" s="70">
        <f t="shared" si="1380"/>
        <v>160.53472443335147</v>
      </c>
      <c r="BB117" s="70">
        <f t="shared" si="1380"/>
        <v>170.2658790219638</v>
      </c>
      <c r="BC117" s="70">
        <f t="shared" si="1380"/>
        <v>186.43310362625596</v>
      </c>
      <c r="BD117" s="70">
        <f t="shared" si="1380"/>
        <v>201.01351399623155</v>
      </c>
      <c r="BE117" s="70">
        <f t="shared" si="1380"/>
        <v>190.53106137942694</v>
      </c>
      <c r="BF117" s="70">
        <f t="shared" si="1380"/>
        <v>187.47454548031664</v>
      </c>
      <c r="BG117" s="70">
        <f t="shared" si="1380"/>
        <v>208.75404756811994</v>
      </c>
      <c r="BH117" s="70">
        <f t="shared" si="1380"/>
        <v>234.04479486903466</v>
      </c>
      <c r="BI117" s="70">
        <f t="shared" si="1380"/>
        <v>241.40782744628922</v>
      </c>
      <c r="BJ117" s="70">
        <f t="shared" si="1380"/>
        <v>254.84270785660249</v>
      </c>
      <c r="BK117" s="70">
        <f t="shared" si="1380"/>
        <v>267.1314253541633</v>
      </c>
      <c r="BL117" s="70">
        <f t="shared" si="1380"/>
        <v>256.47381646824573</v>
      </c>
      <c r="BM117" s="70">
        <f t="shared" si="1380"/>
        <v>257.53474182753115</v>
      </c>
      <c r="BN117" s="70">
        <f t="shared" si="1380"/>
        <v>281.78692112261882</v>
      </c>
      <c r="BO117" s="70">
        <f t="shared" si="1380"/>
        <v>311.64930722758794</v>
      </c>
      <c r="BP117" s="70">
        <f t="shared" si="1380"/>
        <v>319.73396974415454</v>
      </c>
      <c r="BQ117" s="70">
        <f t="shared" si="1380"/>
        <v>332.72405480912346</v>
      </c>
      <c r="BR117" s="70">
        <f t="shared" si="1380"/>
        <v>348.91731906279898</v>
      </c>
      <c r="BS117" s="70">
        <f t="shared" si="1380"/>
        <v>339.40447229267102</v>
      </c>
      <c r="BT117" s="70">
        <f t="shared" si="1380"/>
        <v>336.13726234164136</v>
      </c>
      <c r="BU117" s="70">
        <f t="shared" si="1380"/>
        <v>334.86244634624848</v>
      </c>
      <c r="BV117" s="70">
        <f t="shared" si="1380"/>
        <v>318.58981271346966</v>
      </c>
      <c r="BW117" s="70">
        <f t="shared" si="1380"/>
        <v>313.00613846780254</v>
      </c>
      <c r="BX117" s="70">
        <f t="shared" si="1380"/>
        <v>308.53194532158437</v>
      </c>
      <c r="BY117" s="70">
        <f t="shared" si="1380"/>
        <v>309.04688279021514</v>
      </c>
      <c r="BZ117" s="70">
        <f t="shared" si="1380"/>
        <v>308.84305457810888</v>
      </c>
      <c r="CA117" s="70">
        <f t="shared" si="1380"/>
        <v>307.17607388008867</v>
      </c>
      <c r="CB117" s="70">
        <f t="shared" si="1380"/>
        <v>307.61141161120509</v>
      </c>
      <c r="CC117" s="70">
        <f t="shared" si="1380"/>
        <v>310.80776276132616</v>
      </c>
      <c r="CD117" s="70">
        <f t="shared" si="1380"/>
        <v>311.70565576376373</v>
      </c>
      <c r="CE117" s="70">
        <f t="shared" si="1380"/>
        <v>313.9506964053499</v>
      </c>
      <c r="CF117" s="70">
        <f t="shared" si="1380"/>
        <v>321.351044594337</v>
      </c>
      <c r="CG117" s="70">
        <f t="shared" si="1380"/>
        <v>327.18222393922827</v>
      </c>
      <c r="CH117" s="70">
        <f t="shared" si="1380"/>
        <v>329.50081407456122</v>
      </c>
      <c r="CI117" s="70">
        <f t="shared" si="1380"/>
        <v>333.10341073862884</v>
      </c>
      <c r="CJ117" s="70">
        <f t="shared" si="1380"/>
        <v>337.25295141240986</v>
      </c>
      <c r="CK117" s="70">
        <f t="shared" si="1380"/>
        <v>333.84045162580696</v>
      </c>
      <c r="CL117" s="70">
        <f t="shared" si="1380"/>
        <v>330.09363518997026</v>
      </c>
      <c r="CM117" s="70">
        <f t="shared" si="1380"/>
        <v>328.64944619656217</v>
      </c>
      <c r="CN117" s="70">
        <f t="shared" si="1380"/>
        <v>324.4439508979039</v>
      </c>
      <c r="CO117" s="70">
        <f t="shared" si="1380"/>
        <v>321.98042978617912</v>
      </c>
      <c r="CP117" s="70">
        <f t="shared" si="1380"/>
        <v>324.09356466562161</v>
      </c>
      <c r="CQ117" s="70">
        <f t="shared" si="1380"/>
        <v>328.36379645638851</v>
      </c>
      <c r="CR117" s="70">
        <f t="shared" si="1380"/>
        <v>332.94340770566595</v>
      </c>
      <c r="CS117" s="70">
        <f t="shared" si="1380"/>
        <v>340.24064961899415</v>
      </c>
      <c r="CT117" s="70">
        <f t="shared" si="1380"/>
        <v>347.55034571161582</v>
      </c>
      <c r="CU117" s="70">
        <f t="shared" si="1380"/>
        <v>351.66543611479636</v>
      </c>
      <c r="CV117" s="70">
        <f t="shared" si="1380"/>
        <v>355.93471771972168</v>
      </c>
      <c r="CW117" s="70">
        <f t="shared" si="1380"/>
        <v>362.20135939009617</v>
      </c>
      <c r="CX117" s="70">
        <f t="shared" si="1380"/>
        <v>368.43796765632067</v>
      </c>
      <c r="CY117" s="70">
        <f t="shared" si="1380"/>
        <v>371.55427484925286</v>
      </c>
      <c r="CZ117" s="70">
        <f t="shared" si="1380"/>
        <v>373.77319566859342</v>
      </c>
      <c r="DA117" s="70">
        <f t="shared" si="1380"/>
        <v>375.88483435241136</v>
      </c>
      <c r="DB117" s="70">
        <f t="shared" si="1380"/>
        <v>378.66789830704988</v>
      </c>
      <c r="DC117" s="70">
        <f t="shared" ref="DC117:FN117" si="1381">SUMPRODUCT(BZ$59:DC$59,$N$93:$AQ$93)</f>
        <v>382.09066056063932</v>
      </c>
      <c r="DD117" s="70">
        <f t="shared" si="1381"/>
        <v>386.27107081207191</v>
      </c>
      <c r="DE117" s="70">
        <f t="shared" si="1381"/>
        <v>390.60671722068548</v>
      </c>
      <c r="DF117" s="70">
        <f t="shared" si="1381"/>
        <v>393.36458372453342</v>
      </c>
      <c r="DG117" s="70">
        <f t="shared" si="1381"/>
        <v>396.22512776384315</v>
      </c>
      <c r="DH117" s="70">
        <f t="shared" si="1381"/>
        <v>399.58838891117603</v>
      </c>
      <c r="DI117" s="70">
        <f t="shared" si="1381"/>
        <v>402.41548485541801</v>
      </c>
      <c r="DJ117" s="70">
        <f t="shared" si="1381"/>
        <v>405.53520946826325</v>
      </c>
      <c r="DK117" s="70">
        <f t="shared" si="1381"/>
        <v>408.62156349345241</v>
      </c>
      <c r="DL117" s="70">
        <f t="shared" si="1381"/>
        <v>409.82029069113025</v>
      </c>
      <c r="DM117" s="70">
        <f t="shared" si="1381"/>
        <v>408.28050022922275</v>
      </c>
      <c r="DN117" s="70">
        <f t="shared" si="1381"/>
        <v>406.27024874795944</v>
      </c>
      <c r="DO117" s="70">
        <f t="shared" si="1381"/>
        <v>403.98709123464431</v>
      </c>
      <c r="DP117" s="70">
        <f t="shared" si="1381"/>
        <v>401.15107858392957</v>
      </c>
      <c r="DQ117" s="70">
        <f t="shared" si="1381"/>
        <v>399.90023276872523</v>
      </c>
      <c r="DR117" s="70">
        <f t="shared" si="1381"/>
        <v>400.5181846711771</v>
      </c>
      <c r="DS117" s="70">
        <f t="shared" si="1381"/>
        <v>402.25152334759576</v>
      </c>
      <c r="DT117" s="70">
        <f t="shared" si="1381"/>
        <v>403.52274158352395</v>
      </c>
      <c r="DU117" s="70">
        <f t="shared" si="1381"/>
        <v>405.49288953923826</v>
      </c>
      <c r="DV117" s="70">
        <f t="shared" si="1381"/>
        <v>407.75345800642162</v>
      </c>
      <c r="DW117" s="70">
        <f t="shared" si="1381"/>
        <v>409.18335535581855</v>
      </c>
      <c r="DX117" s="70">
        <f t="shared" si="1381"/>
        <v>411.28088412064716</v>
      </c>
      <c r="DY117" s="70">
        <f t="shared" si="1381"/>
        <v>414.44612948882536</v>
      </c>
      <c r="DZ117" s="70">
        <f t="shared" si="1381"/>
        <v>417.81529039705549</v>
      </c>
      <c r="EA117" s="70">
        <f t="shared" si="1381"/>
        <v>420.03644199506516</v>
      </c>
      <c r="EB117" s="70">
        <f t="shared" si="1381"/>
        <v>422.08337133030852</v>
      </c>
      <c r="EC117" s="70">
        <f t="shared" si="1381"/>
        <v>423.57437880241588</v>
      </c>
      <c r="ED117" s="70">
        <f t="shared" si="1381"/>
        <v>423.75109511843391</v>
      </c>
      <c r="EE117" s="70">
        <f t="shared" si="1381"/>
        <v>423.82741526684345</v>
      </c>
      <c r="EF117" s="70">
        <f t="shared" si="1381"/>
        <v>424.16895596362434</v>
      </c>
      <c r="EG117" s="70">
        <f t="shared" si="1381"/>
        <v>425.55371772318472</v>
      </c>
      <c r="EH117" s="70">
        <f t="shared" si="1381"/>
        <v>426.80233670944722</v>
      </c>
      <c r="EI117" s="70">
        <f t="shared" si="1381"/>
        <v>428.07532780674717</v>
      </c>
      <c r="EJ117" s="70">
        <f t="shared" si="1381"/>
        <v>429.27373232342535</v>
      </c>
      <c r="EK117" s="70">
        <f t="shared" si="1381"/>
        <v>430.16876501466203</v>
      </c>
      <c r="EL117" s="70">
        <f t="shared" si="1381"/>
        <v>431.21484732572634</v>
      </c>
      <c r="EM117" s="70">
        <f t="shared" si="1381"/>
        <v>432.63580864409283</v>
      </c>
      <c r="EN117" s="70">
        <f t="shared" si="1381"/>
        <v>434.57809248611744</v>
      </c>
      <c r="EO117" s="70">
        <f t="shared" si="1381"/>
        <v>436.23222866846021</v>
      </c>
      <c r="EP117" s="70">
        <f t="shared" si="1381"/>
        <v>437.17349599550187</v>
      </c>
      <c r="EQ117" s="70">
        <f t="shared" si="1381"/>
        <v>436.59460575605749</v>
      </c>
      <c r="ER117" s="70">
        <f t="shared" si="1381"/>
        <v>435.29787813527963</v>
      </c>
      <c r="ES117" s="70">
        <f t="shared" si="1381"/>
        <v>434.36158191829776</v>
      </c>
      <c r="ET117" s="70">
        <f t="shared" si="1381"/>
        <v>434.53172594396528</v>
      </c>
      <c r="EU117" s="70">
        <f t="shared" si="1381"/>
        <v>435.56822870096943</v>
      </c>
      <c r="EV117" s="70">
        <f t="shared" si="1381"/>
        <v>436.44655780388143</v>
      </c>
      <c r="EW117" s="70">
        <f t="shared" si="1381"/>
        <v>438.34091920023491</v>
      </c>
      <c r="EX117" s="70">
        <f t="shared" si="1381"/>
        <v>440.71429846407659</v>
      </c>
      <c r="EY117" s="70">
        <f t="shared" si="1381"/>
        <v>442.24474415542215</v>
      </c>
      <c r="EZ117" s="70">
        <f t="shared" si="1381"/>
        <v>444.62239605869621</v>
      </c>
      <c r="FA117" s="70">
        <f t="shared" si="1381"/>
        <v>448.13004936342656</v>
      </c>
      <c r="FB117" s="70">
        <f t="shared" si="1381"/>
        <v>452.27549633916453</v>
      </c>
      <c r="FC117" s="70">
        <f t="shared" si="1381"/>
        <v>456.39220001487217</v>
      </c>
      <c r="FD117" s="70">
        <f t="shared" si="1381"/>
        <v>460.95632708944333</v>
      </c>
      <c r="FE117" s="70">
        <f t="shared" si="1381"/>
        <v>465.38257444384567</v>
      </c>
      <c r="FF117" s="70">
        <f t="shared" si="1381"/>
        <v>470.07242606938007</v>
      </c>
      <c r="FG117" s="70">
        <f t="shared" si="1381"/>
        <v>476.2797508178395</v>
      </c>
      <c r="FH117" s="70">
        <f t="shared" si="1381"/>
        <v>483.35418875425927</v>
      </c>
      <c r="FI117" s="70">
        <f t="shared" si="1381"/>
        <v>491.06503144021752</v>
      </c>
      <c r="FJ117" s="70">
        <f t="shared" si="1381"/>
        <v>498.1413801023113</v>
      </c>
      <c r="FK117" s="70">
        <f t="shared" si="1381"/>
        <v>503.8983460238008</v>
      </c>
      <c r="FL117" s="70">
        <f t="shared" si="1381"/>
        <v>508.48653216008609</v>
      </c>
      <c r="FM117" s="70">
        <f t="shared" si="1381"/>
        <v>513.30706153166386</v>
      </c>
      <c r="FN117" s="70">
        <f t="shared" si="1381"/>
        <v>519.46576436198461</v>
      </c>
      <c r="FO117" s="70">
        <f t="shared" ref="FO117:HZ117" si="1382">SUMPRODUCT(EL$59:FO$59,$N$93:$AQ$93)</f>
        <v>526.27702480228027</v>
      </c>
      <c r="FP117" s="70">
        <f t="shared" si="1382"/>
        <v>533.96198520315306</v>
      </c>
      <c r="FQ117" s="70">
        <f t="shared" si="1382"/>
        <v>541.60709852197056</v>
      </c>
      <c r="FR117" s="70">
        <f t="shared" si="1382"/>
        <v>547.6551785309091</v>
      </c>
      <c r="FS117" s="70">
        <f t="shared" si="1382"/>
        <v>552.38548313909462</v>
      </c>
      <c r="FT117" s="70">
        <f t="shared" si="1382"/>
        <v>558.64166652876304</v>
      </c>
      <c r="FU117" s="70">
        <f t="shared" si="1382"/>
        <v>568.86696306297517</v>
      </c>
      <c r="FV117" s="70">
        <f t="shared" si="1382"/>
        <v>579.50647283361081</v>
      </c>
      <c r="FW117" s="70">
        <f t="shared" si="1382"/>
        <v>590.51379426117398</v>
      </c>
      <c r="FX117" s="70">
        <f t="shared" si="1382"/>
        <v>600.81151168756219</v>
      </c>
      <c r="FY117" s="70">
        <f t="shared" si="1382"/>
        <v>608.22539193152613</v>
      </c>
      <c r="FZ117" s="70">
        <f t="shared" si="1382"/>
        <v>613.86524198351992</v>
      </c>
      <c r="GA117" s="70">
        <f t="shared" si="1382"/>
        <v>618.10419865403799</v>
      </c>
      <c r="GB117" s="70">
        <f t="shared" si="1382"/>
        <v>620.82554795378906</v>
      </c>
      <c r="GC117" s="70">
        <f t="shared" si="1382"/>
        <v>623.98820284478109</v>
      </c>
      <c r="GD117" s="70">
        <f t="shared" si="1382"/>
        <v>626.89098682489259</v>
      </c>
      <c r="GE117" s="70">
        <f t="shared" si="1382"/>
        <v>629.09722288764203</v>
      </c>
      <c r="GF117" s="70">
        <f t="shared" si="1382"/>
        <v>631.35271921953563</v>
      </c>
      <c r="GG117" s="70">
        <f t="shared" si="1382"/>
        <v>633.0100424900179</v>
      </c>
      <c r="GH117" s="70">
        <f t="shared" si="1382"/>
        <v>633.19140302798985</v>
      </c>
      <c r="GI117" s="70">
        <f t="shared" si="1382"/>
        <v>633.97946831005015</v>
      </c>
      <c r="GJ117" s="70">
        <f t="shared" si="1382"/>
        <v>635.24833757011174</v>
      </c>
      <c r="GK117" s="70">
        <f t="shared" si="1382"/>
        <v>634.55690161055668</v>
      </c>
      <c r="GL117" s="70">
        <f t="shared" si="1382"/>
        <v>632.01438164647902</v>
      </c>
      <c r="GM117" s="70">
        <f t="shared" si="1382"/>
        <v>629.66349472008505</v>
      </c>
      <c r="GN117" s="70">
        <f t="shared" si="1382"/>
        <v>626.26560098278605</v>
      </c>
      <c r="GO117" s="70">
        <f t="shared" si="1382"/>
        <v>621.75835598980086</v>
      </c>
      <c r="GP117" s="70">
        <f t="shared" si="1382"/>
        <v>620.65554486478777</v>
      </c>
      <c r="GQ117" s="70">
        <f t="shared" si="1382"/>
        <v>622.16267583747617</v>
      </c>
      <c r="GR117" s="70">
        <f t="shared" si="1382"/>
        <v>622.88795177200018</v>
      </c>
      <c r="GS117" s="70">
        <f t="shared" si="1382"/>
        <v>622.00556718066878</v>
      </c>
      <c r="GT117" s="70">
        <f t="shared" si="1382"/>
        <v>621.30967205386673</v>
      </c>
      <c r="GU117" s="70">
        <f t="shared" si="1382"/>
        <v>619.64108076715763</v>
      </c>
      <c r="GV117" s="70">
        <f t="shared" si="1382"/>
        <v>616.95778041321591</v>
      </c>
      <c r="GW117" s="70">
        <f t="shared" si="1382"/>
        <v>617.45020263710353</v>
      </c>
      <c r="GX117" s="70">
        <f t="shared" si="1382"/>
        <v>620.3038513810211</v>
      </c>
      <c r="GY117" s="70">
        <f t="shared" si="1382"/>
        <v>620.35251978955932</v>
      </c>
      <c r="GZ117" s="70">
        <f t="shared" si="1382"/>
        <v>615.5364665114829</v>
      </c>
      <c r="HA117" s="70">
        <f t="shared" si="1382"/>
        <v>611.79797336592628</v>
      </c>
      <c r="HB117" s="70">
        <f t="shared" si="1382"/>
        <v>607.64623611466459</v>
      </c>
      <c r="HC117" s="70">
        <f t="shared" si="1382"/>
        <v>603.53249218040582</v>
      </c>
      <c r="HD117" s="70">
        <f t="shared" si="1382"/>
        <v>603.98066802305914</v>
      </c>
      <c r="HE117" s="70">
        <f t="shared" si="1382"/>
        <v>607.55273806834566</v>
      </c>
      <c r="HF117" s="70">
        <f t="shared" si="1382"/>
        <v>612.50583689387361</v>
      </c>
      <c r="HG117" s="70">
        <f t="shared" si="1382"/>
        <v>620.41976889886405</v>
      </c>
      <c r="HH117" s="70">
        <f t="shared" si="1382"/>
        <v>628.09193665375699</v>
      </c>
      <c r="HI117" s="70">
        <f t="shared" si="1382"/>
        <v>635.38860330064233</v>
      </c>
      <c r="HJ117" s="70">
        <f t="shared" si="1382"/>
        <v>646.24128704348141</v>
      </c>
      <c r="HK117" s="70">
        <f t="shared" si="1382"/>
        <v>659.71974743417854</v>
      </c>
      <c r="HL117" s="70">
        <f t="shared" si="1382"/>
        <v>671.31602278819446</v>
      </c>
      <c r="HM117" s="70">
        <f t="shared" si="1382"/>
        <v>684.08266997981093</v>
      </c>
      <c r="HN117" s="70">
        <f t="shared" si="1382"/>
        <v>696.5852794294957</v>
      </c>
      <c r="HO117" s="70">
        <f t="shared" si="1382"/>
        <v>699.55917859500391</v>
      </c>
      <c r="HP117" s="70">
        <f t="shared" si="1382"/>
        <v>695.71981261494136</v>
      </c>
      <c r="HQ117" s="70">
        <f t="shared" si="1382"/>
        <v>693.41771607004694</v>
      </c>
      <c r="HR117" s="70">
        <f t="shared" si="1382"/>
        <v>692.21071654804632</v>
      </c>
      <c r="HS117" s="70">
        <f t="shared" si="1382"/>
        <v>689.8368788075436</v>
      </c>
      <c r="HT117" s="70">
        <f t="shared" si="1382"/>
        <v>694.21859049300781</v>
      </c>
      <c r="HU117" s="70">
        <f t="shared" si="1382"/>
        <v>702.46959583029502</v>
      </c>
      <c r="HV117" s="70">
        <f t="shared" si="1382"/>
        <v>703.7517937170453</v>
      </c>
      <c r="HW117" s="70">
        <f t="shared" si="1382"/>
        <v>699.1071205891551</v>
      </c>
      <c r="HX117" s="70">
        <f t="shared" si="1382"/>
        <v>700.20899526790993</v>
      </c>
      <c r="HY117" s="70">
        <f t="shared" si="1382"/>
        <v>709.99920222900857</v>
      </c>
      <c r="HZ117" s="70">
        <f t="shared" si="1382"/>
        <v>718.48379471429257</v>
      </c>
      <c r="IA117" s="70">
        <f t="shared" ref="IA117:KL117" si="1383">SUMPRODUCT(GX$59:IA$59,$N$93:$AQ$93)</f>
        <v>732.08374228271259</v>
      </c>
      <c r="IB117" s="70">
        <f t="shared" si="1383"/>
        <v>747.47421562276622</v>
      </c>
      <c r="IC117" s="70">
        <f t="shared" si="1383"/>
        <v>748.34515622166873</v>
      </c>
      <c r="ID117" s="70">
        <f t="shared" si="1383"/>
        <v>734.1018977303213</v>
      </c>
      <c r="IE117" s="70">
        <f t="shared" si="1383"/>
        <v>718.55972107864727</v>
      </c>
      <c r="IF117" s="70">
        <f t="shared" si="1383"/>
        <v>699.04000585481663</v>
      </c>
      <c r="IG117" s="70">
        <f t="shared" si="1383"/>
        <v>680.24174695313081</v>
      </c>
      <c r="IH117" s="70">
        <f t="shared" si="1383"/>
        <v>670.60733535444126</v>
      </c>
      <c r="II117" s="70">
        <f t="shared" si="1383"/>
        <v>666.53421893699965</v>
      </c>
      <c r="IJ117" s="70">
        <f t="shared" si="1383"/>
        <v>663.42076599734662</v>
      </c>
      <c r="IK117" s="70">
        <f t="shared" si="1383"/>
        <v>664.29741559317051</v>
      </c>
      <c r="IL117" s="70">
        <f t="shared" si="1383"/>
        <v>666.22579703087274</v>
      </c>
      <c r="IM117" s="70">
        <f t="shared" si="1383"/>
        <v>669.12875209704282</v>
      </c>
      <c r="IN117" s="70">
        <f t="shared" si="1383"/>
        <v>672.36656081044964</v>
      </c>
      <c r="IO117" s="70">
        <f t="shared" si="1383"/>
        <v>676.97184556538605</v>
      </c>
      <c r="IP117" s="70">
        <f t="shared" si="1383"/>
        <v>681.71298267317843</v>
      </c>
      <c r="IQ117" s="70">
        <f t="shared" si="1383"/>
        <v>684.89919990173837</v>
      </c>
      <c r="IR117" s="70">
        <f t="shared" si="1383"/>
        <v>686.77378052144741</v>
      </c>
      <c r="IS117" s="70">
        <f t="shared" si="1383"/>
        <v>689.02397939507568</v>
      </c>
      <c r="IT117" s="70">
        <f t="shared" si="1383"/>
        <v>692.01143004813127</v>
      </c>
      <c r="IU117" s="70">
        <f t="shared" si="1383"/>
        <v>695.24891600215869</v>
      </c>
      <c r="IV117" s="70">
        <f t="shared" si="1383"/>
        <v>699.90033703934989</v>
      </c>
      <c r="IW117" s="70">
        <f t="shared" si="1383"/>
        <v>704.39165532837126</v>
      </c>
      <c r="IX117" s="70">
        <f t="shared" si="1383"/>
        <v>706.75280533959494</v>
      </c>
      <c r="IY117" s="70">
        <f t="shared" si="1383"/>
        <v>708.63867314548702</v>
      </c>
      <c r="IZ117" s="70">
        <f t="shared" si="1383"/>
        <v>711.54505618738119</v>
      </c>
      <c r="JA117" s="70">
        <f t="shared" si="1383"/>
        <v>714.90046236047988</v>
      </c>
      <c r="JB117" s="70">
        <f t="shared" si="1383"/>
        <v>717.68029364148038</v>
      </c>
      <c r="JC117" s="70">
        <f t="shared" si="1383"/>
        <v>721.26926773112268</v>
      </c>
      <c r="JD117" s="70">
        <f t="shared" si="1383"/>
        <v>724.64576724545554</v>
      </c>
      <c r="JE117" s="70">
        <f t="shared" si="1383"/>
        <v>725.40753108910849</v>
      </c>
      <c r="JF117" s="70">
        <f t="shared" si="1383"/>
        <v>724.45365354105695</v>
      </c>
      <c r="JG117" s="70">
        <f t="shared" si="1383"/>
        <v>723.38479448810153</v>
      </c>
      <c r="JH117" s="70">
        <f t="shared" si="1383"/>
        <v>721.28422222400047</v>
      </c>
      <c r="JI117" s="70">
        <f t="shared" si="1383"/>
        <v>718.9291505573625</v>
      </c>
      <c r="JJ117" s="70">
        <f t="shared" si="1383"/>
        <v>718.0887800454293</v>
      </c>
      <c r="JK117" s="70">
        <f t="shared" si="1383"/>
        <v>718.29723295140752</v>
      </c>
      <c r="JL117" s="70">
        <f t="shared" si="1383"/>
        <v>718.67157855991968</v>
      </c>
      <c r="JM117" s="70">
        <f t="shared" si="1383"/>
        <v>720.79182165500913</v>
      </c>
      <c r="JN117" s="70">
        <f t="shared" si="1383"/>
        <v>724.00690007274102</v>
      </c>
      <c r="JO117" s="70">
        <f t="shared" si="1383"/>
        <v>727.47057268122398</v>
      </c>
      <c r="JP117" s="70">
        <f t="shared" si="1383"/>
        <v>731.76173403043617</v>
      </c>
      <c r="JQ117" s="70">
        <f t="shared" si="1383"/>
        <v>737.86361148988817</v>
      </c>
      <c r="JR117" s="70">
        <f t="shared" si="1383"/>
        <v>743.86858319820817</v>
      </c>
      <c r="JS117" s="70">
        <f t="shared" si="1383"/>
        <v>749.65151355164232</v>
      </c>
      <c r="JT117" s="70">
        <f t="shared" si="1383"/>
        <v>758.40362783329056</v>
      </c>
      <c r="JU117" s="70">
        <f t="shared" si="1383"/>
        <v>769.46762071640489</v>
      </c>
      <c r="JV117" s="70">
        <f t="shared" si="1383"/>
        <v>780.49004437566475</v>
      </c>
      <c r="JW117" s="70">
        <f t="shared" si="1383"/>
        <v>793.23106994365787</v>
      </c>
      <c r="JX117" s="70">
        <f t="shared" si="1383"/>
        <v>807.5257338940736</v>
      </c>
      <c r="JY117" s="70">
        <f t="shared" si="1383"/>
        <v>818.28490321659194</v>
      </c>
      <c r="JZ117" s="70">
        <f t="shared" si="1383"/>
        <v>826.53001137547017</v>
      </c>
      <c r="KA117" s="70">
        <f t="shared" si="1383"/>
        <v>836.58533031347645</v>
      </c>
      <c r="KB117" s="70">
        <f t="shared" si="1383"/>
        <v>848.85899253476316</v>
      </c>
      <c r="KC117" s="70">
        <f t="shared" si="1383"/>
        <v>861.13099505387004</v>
      </c>
      <c r="KD117" s="70">
        <f t="shared" si="1383"/>
        <v>874.81982771225103</v>
      </c>
      <c r="KE117" s="70">
        <f t="shared" si="1383"/>
        <v>889.73446827946782</v>
      </c>
      <c r="KF117" s="70">
        <f t="shared" si="1383"/>
        <v>901.04701054357793</v>
      </c>
      <c r="KG117" s="70">
        <f t="shared" si="1383"/>
        <v>909.60286616449946</v>
      </c>
      <c r="KH117" s="70">
        <f t="shared" si="1383"/>
        <v>922.4621044047833</v>
      </c>
      <c r="KI117" s="70">
        <f t="shared" si="1383"/>
        <v>942.78647455648456</v>
      </c>
      <c r="KJ117" s="70">
        <f t="shared" si="1383"/>
        <v>962.75302644002818</v>
      </c>
      <c r="KK117" s="70">
        <f t="shared" si="1383"/>
        <v>983.38639970818076</v>
      </c>
      <c r="KL117" s="70">
        <f t="shared" si="1383"/>
        <v>1004.0317301640672</v>
      </c>
      <c r="KM117" s="70">
        <f t="shared" ref="KM117:MX117" si="1384">SUMPRODUCT(JJ$59:KM$59,$N$93:$AQ$93)</f>
        <v>1019.2280243609007</v>
      </c>
      <c r="KN117" s="70">
        <f t="shared" si="1384"/>
        <v>1031.0077211183486</v>
      </c>
      <c r="KO117" s="70">
        <f t="shared" si="1384"/>
        <v>1040.2516101604137</v>
      </c>
      <c r="KP117" s="70">
        <f t="shared" si="1384"/>
        <v>1047.8225468315318</v>
      </c>
      <c r="KQ117" s="70">
        <f t="shared" si="1384"/>
        <v>1054.3505305524868</v>
      </c>
      <c r="KR117" s="70">
        <f t="shared" si="1384"/>
        <v>1059.8992655121162</v>
      </c>
      <c r="KS117" s="70">
        <f t="shared" si="1384"/>
        <v>1068.0446924490348</v>
      </c>
      <c r="KT117" s="70">
        <f t="shared" si="1384"/>
        <v>1077.3776189650712</v>
      </c>
      <c r="KU117" s="70">
        <f t="shared" si="1384"/>
        <v>1082.0447932001371</v>
      </c>
      <c r="KV117" s="70">
        <f t="shared" si="1384"/>
        <v>1087.8040928760072</v>
      </c>
      <c r="KW117" s="70">
        <f t="shared" si="1384"/>
        <v>1101.0050678061136</v>
      </c>
      <c r="KX117" s="70">
        <f t="shared" si="1384"/>
        <v>1110.2841563647073</v>
      </c>
      <c r="KY117" s="70">
        <f t="shared" si="1384"/>
        <v>1113.4367827550288</v>
      </c>
      <c r="KZ117" s="70">
        <f t="shared" si="1384"/>
        <v>1121.3478102613094</v>
      </c>
      <c r="LA117" s="70">
        <f t="shared" si="1384"/>
        <v>1127.2545026225109</v>
      </c>
      <c r="LB117" s="70">
        <f t="shared" si="1384"/>
        <v>1121.1377090630253</v>
      </c>
      <c r="LC117" s="70">
        <f t="shared" si="1384"/>
        <v>1121.2626343121754</v>
      </c>
      <c r="LD117" s="70">
        <f t="shared" si="1384"/>
        <v>1133.7999396321627</v>
      </c>
      <c r="LE117" s="70">
        <f t="shared" si="1384"/>
        <v>1146.4291131129653</v>
      </c>
      <c r="LF117" s="70">
        <f t="shared" si="1384"/>
        <v>1153.9746007882231</v>
      </c>
      <c r="LG117" s="70">
        <f t="shared" si="1384"/>
        <v>1165.8543144714454</v>
      </c>
      <c r="LH117" s="70">
        <f t="shared" si="1384"/>
        <v>1175.7444609596146</v>
      </c>
      <c r="LI117" s="70">
        <f t="shared" si="1384"/>
        <v>1174.6929966383716</v>
      </c>
      <c r="LJ117" s="70">
        <f t="shared" si="1384"/>
        <v>1179.3345575128317</v>
      </c>
      <c r="LK117" s="70">
        <f t="shared" si="1384"/>
        <v>1202.1555852189879</v>
      </c>
      <c r="LL117" s="70">
        <f t="shared" si="1384"/>
        <v>1229.2702866785573</v>
      </c>
      <c r="LM117" s="70">
        <f t="shared" si="1384"/>
        <v>1234.3030294495088</v>
      </c>
      <c r="LN117" s="70">
        <f t="shared" si="1384"/>
        <v>1241.8052714179416</v>
      </c>
      <c r="LO117" s="70">
        <f t="shared" si="1384"/>
        <v>1245.9760350252725</v>
      </c>
      <c r="LP117" s="70">
        <f t="shared" si="1384"/>
        <v>1235.6441136707276</v>
      </c>
      <c r="LQ117" s="70">
        <f t="shared" si="1384"/>
        <v>1234.5868424669673</v>
      </c>
      <c r="LR117" s="70">
        <f t="shared" si="1384"/>
        <v>1240.8816392557119</v>
      </c>
      <c r="LS117" s="70">
        <f t="shared" si="1384"/>
        <v>1242.524128016772</v>
      </c>
      <c r="LT117" s="70">
        <f t="shared" si="1384"/>
        <v>1251.9776706570105</v>
      </c>
      <c r="LU117" s="70">
        <f t="shared" si="1384"/>
        <v>1262.3931604929717</v>
      </c>
      <c r="LV117" s="70">
        <f t="shared" si="1384"/>
        <v>1272.2418748025991</v>
      </c>
      <c r="LW117" s="70">
        <f t="shared" si="1384"/>
        <v>1280.170576991412</v>
      </c>
      <c r="LX117" s="70">
        <f t="shared" si="1384"/>
        <v>1288.8657745524702</v>
      </c>
      <c r="LY117" s="70">
        <f t="shared" si="1384"/>
        <v>1297.9879267538506</v>
      </c>
      <c r="LZ117" s="70">
        <f t="shared" si="1384"/>
        <v>1306.7016140754386</v>
      </c>
      <c r="MA117" s="70">
        <f t="shared" si="1384"/>
        <v>1313.1316785151475</v>
      </c>
      <c r="MB117" s="70">
        <f t="shared" si="1384"/>
        <v>1316.994869802634</v>
      </c>
      <c r="MC117" s="70">
        <f t="shared" si="1384"/>
        <v>1318.2027481335003</v>
      </c>
      <c r="MD117" s="70">
        <f t="shared" si="1384"/>
        <v>1317.2450286760668</v>
      </c>
      <c r="ME117" s="70">
        <f t="shared" si="1384"/>
        <v>1316.1251324135824</v>
      </c>
      <c r="MF117" s="70">
        <f t="shared" si="1384"/>
        <v>1316.1151871620273</v>
      </c>
      <c r="MG117" s="70">
        <f t="shared" si="1384"/>
        <v>1319.1749019912006</v>
      </c>
      <c r="MH117" s="70">
        <f t="shared" si="1384"/>
        <v>1322.7942505368694</v>
      </c>
      <c r="MI117" s="70">
        <f t="shared" si="1384"/>
        <v>1325.6047561114092</v>
      </c>
      <c r="MJ117" s="70">
        <f t="shared" si="1384"/>
        <v>1326.3015412962002</v>
      </c>
      <c r="MK117" s="70">
        <f t="shared" si="1384"/>
        <v>1325.2382664650397</v>
      </c>
      <c r="ML117" s="70">
        <f t="shared" si="1384"/>
        <v>1324.6334080642052</v>
      </c>
      <c r="MM117" s="70">
        <f t="shared" si="1384"/>
        <v>1324.830788297709</v>
      </c>
      <c r="MN117" s="70">
        <f t="shared" si="1384"/>
        <v>1327.6453423906737</v>
      </c>
      <c r="MO117" s="70">
        <f t="shared" si="1384"/>
        <v>1330.3136452740578</v>
      </c>
      <c r="MP117" s="70">
        <f t="shared" si="1384"/>
        <v>1329.6430721573004</v>
      </c>
      <c r="MQ117" s="70">
        <f t="shared" si="1384"/>
        <v>1322.6577957007889</v>
      </c>
      <c r="MR117" s="70">
        <f t="shared" si="1384"/>
        <v>1314.0187514665254</v>
      </c>
      <c r="MS117" s="70">
        <f t="shared" si="1384"/>
        <v>1306.5372955238784</v>
      </c>
      <c r="MT117" s="70">
        <f t="shared" si="1384"/>
        <v>1299.7800906485618</v>
      </c>
      <c r="MU117" s="70">
        <f t="shared" si="1384"/>
        <v>1297.1351653317436</v>
      </c>
      <c r="MV117" s="70">
        <f t="shared" si="1384"/>
        <v>1299.2331535039893</v>
      </c>
      <c r="MW117" s="70">
        <f t="shared" si="1384"/>
        <v>1302.3922761826693</v>
      </c>
      <c r="MX117" s="70">
        <f t="shared" si="1384"/>
        <v>1308.0194596813069</v>
      </c>
      <c r="MY117" s="70">
        <f t="shared" ref="MY117:NO117" si="1385">SUMPRODUCT(LV$59:MY$59,$N$93:$AQ$93)</f>
        <v>1313.8908587460994</v>
      </c>
      <c r="MZ117" s="70">
        <f t="shared" si="1385"/>
        <v>1319.6961020322847</v>
      </c>
      <c r="NA117" s="70">
        <f t="shared" si="1385"/>
        <v>1325.1244563642472</v>
      </c>
      <c r="NB117" s="70">
        <f t="shared" si="1385"/>
        <v>1330.7669416325091</v>
      </c>
      <c r="NC117" s="70">
        <f t="shared" si="1385"/>
        <v>1336.0506438822806</v>
      </c>
      <c r="ND117" s="70">
        <f t="shared" si="1385"/>
        <v>1340.443038900079</v>
      </c>
      <c r="NE117" s="70">
        <f t="shared" si="1385"/>
        <v>1344.0936864289547</v>
      </c>
      <c r="NF117" s="70">
        <f t="shared" si="1385"/>
        <v>1347.4113497634066</v>
      </c>
      <c r="NG117" s="70">
        <f t="shared" si="1385"/>
        <v>1350.5288752675183</v>
      </c>
      <c r="NH117" s="70">
        <f t="shared" si="1385"/>
        <v>1353.6516764056528</v>
      </c>
      <c r="NI117" s="70">
        <f t="shared" si="1385"/>
        <v>1357.2678673032431</v>
      </c>
      <c r="NJ117" s="70">
        <f t="shared" si="1385"/>
        <v>1360.8834855212749</v>
      </c>
      <c r="NK117" s="70">
        <f t="shared" si="1385"/>
        <v>1364.0331362661204</v>
      </c>
      <c r="NL117" s="70">
        <f t="shared" si="1385"/>
        <v>1366.4658559368295</v>
      </c>
      <c r="NM117" s="70">
        <f t="shared" si="1385"/>
        <v>1368.4947027629935</v>
      </c>
      <c r="NN117" s="70">
        <f t="shared" si="1385"/>
        <v>1370.2498816524076</v>
      </c>
      <c r="NO117" s="71">
        <f t="shared" si="1385"/>
        <v>1371.8426249839674</v>
      </c>
      <c r="NP117" s="14"/>
      <c r="NQ117" s="14"/>
    </row>
    <row r="118" spans="1:381" s="31" customFormat="1" x14ac:dyDescent="0.2">
      <c r="A118" s="14"/>
      <c r="B118" s="14"/>
      <c r="C118" s="139" t="s">
        <v>167</v>
      </c>
      <c r="D118" s="139"/>
      <c r="E118" s="139" t="s">
        <v>191</v>
      </c>
      <c r="F118" s="14"/>
      <c r="G118" s="14" t="s">
        <v>0</v>
      </c>
      <c r="H118" s="14"/>
      <c r="I118" s="14"/>
      <c r="J118" s="14"/>
      <c r="K118" s="30">
        <f t="shared" si="1355"/>
        <v>18468.41823864758</v>
      </c>
      <c r="L118" s="14"/>
      <c r="M118" s="14"/>
      <c r="N118" s="69">
        <f>$N$59*$AQ$94</f>
        <v>0</v>
      </c>
      <c r="O118" s="70">
        <f>SUMPRODUCT($N$59:O$59,$AP$94:$AQ$94)</f>
        <v>5.4153777117147354E-2</v>
      </c>
      <c r="P118" s="70">
        <f>SUMPRODUCT($N$59:P$59,$AO$94:$AQ$94)</f>
        <v>0.23380013205951261</v>
      </c>
      <c r="Q118" s="70">
        <f>SUMPRODUCT($N$59:Q$59,$AN$94:$AQ$94)</f>
        <v>1.0441299684772627</v>
      </c>
      <c r="R118" s="70">
        <f>SUMPRODUCT($N$59:R$59,$AM$94:$AQ$94)</f>
        <v>1.5881265455241973</v>
      </c>
      <c r="S118" s="70">
        <f>SUMPRODUCT($N$59:S$59,$AL$94:$AQ$94)</f>
        <v>2.5014294393187657</v>
      </c>
      <c r="T118" s="70">
        <f>SUMPRODUCT($N$59:T$59,$AK$94:$AQ$94)</f>
        <v>3.5364274341816326</v>
      </c>
      <c r="U118" s="70">
        <f>SUMPRODUCT($N$59:U$59,$AJ$94:$AQ$94)</f>
        <v>4.2105461530255308</v>
      </c>
      <c r="V118" s="70">
        <f>SUMPRODUCT($N$59:V$59,$AI$94:$AQ$94)</f>
        <v>5.0897300749697099</v>
      </c>
      <c r="W118" s="70">
        <f>SUMPRODUCT($N$59:W$59,$AH$94:$AQ$94)</f>
        <v>7.0998241582415069</v>
      </c>
      <c r="X118" s="70">
        <f>SUMPRODUCT($N$59:X$59,$AG$94:$AQ$94)</f>
        <v>8.8179750219584356</v>
      </c>
      <c r="Y118" s="70">
        <f>SUMPRODUCT($N$59:Y$59,$AF$94:$AQ$94)</f>
        <v>9.9431222533313175</v>
      </c>
      <c r="Z118" s="70">
        <f>SUMPRODUCT($N$59:Z$59,$AE$94:$AQ$94)</f>
        <v>13.191761772208475</v>
      </c>
      <c r="AA118" s="70">
        <f>SUMPRODUCT($N$59:AA$59,$AD$94:$AQ$94)</f>
        <v>17.256899143843111</v>
      </c>
      <c r="AB118" s="70">
        <f>SUMPRODUCT($N$59:AB$59,$AC$94:$AQ$94)</f>
        <v>19.635724854194436</v>
      </c>
      <c r="AC118" s="70">
        <f>SUMPRODUCT($N$59:AC$59,$AB$94:$AQ$94)</f>
        <v>21.919690132246714</v>
      </c>
      <c r="AD118" s="70">
        <f>SUMPRODUCT($N$59:AD$59,$AA$94:$AQ$94)</f>
        <v>24.81182541826912</v>
      </c>
      <c r="AE118" s="70">
        <f>SUMPRODUCT($N$59:AE$59,$Z$94:$AQ$94)</f>
        <v>23.543344720308529</v>
      </c>
      <c r="AF118" s="70">
        <f>SUMPRODUCT($N$59:AF$59,$Y$94:$AQ$94)</f>
        <v>20.62124188763887</v>
      </c>
      <c r="AG118" s="70">
        <f>SUMPRODUCT($N$59:AG$59,$X$94:$AQ$94)</f>
        <v>19.874354268389727</v>
      </c>
      <c r="AH118" s="70">
        <f>SUMPRODUCT($N$59:AH$59,$W$94:$AQ$94)</f>
        <v>20.970776942743338</v>
      </c>
      <c r="AI118" s="70">
        <f>SUMPRODUCT($N$59:AI$59,$V$94:$AQ$94)</f>
        <v>21.376865959605095</v>
      </c>
      <c r="AJ118" s="70">
        <f>SUMPRODUCT($N$59:AJ$59,$U$94:$AQ$94)</f>
        <v>22.34002926291145</v>
      </c>
      <c r="AK118" s="70">
        <f>SUMPRODUCT($N$59:AK$59,$T$94:$AQ$94)</f>
        <v>24.263308521517267</v>
      </c>
      <c r="AL118" s="70">
        <f>SUMPRODUCT($N$59:AL$59,$S$94:$AQ$94)</f>
        <v>22.615908911958808</v>
      </c>
      <c r="AM118" s="70">
        <f>SUMPRODUCT($N$59:AM$59,$R$94:$AQ$94)</f>
        <v>20.092580922883613</v>
      </c>
      <c r="AN118" s="70">
        <f>SUMPRODUCT($N$59:AN$59,$Q$94:$AQ$94)</f>
        <v>20.837419427435048</v>
      </c>
      <c r="AO118" s="70">
        <f>SUMPRODUCT($N$59:AO$59,$P$94:$AQ$94)</f>
        <v>28.199858273950479</v>
      </c>
      <c r="AP118" s="70">
        <f>SUMPRODUCT($N$59:AP$59,$O$94:$AQ$94)</f>
        <v>32.142129912713479</v>
      </c>
      <c r="AQ118" s="70">
        <f t="shared" ref="AQ118:DB118" si="1386">SUMPRODUCT(N$59:AQ$59,$N$94:$AQ$94)</f>
        <v>34.824635385436032</v>
      </c>
      <c r="AR118" s="70">
        <f t="shared" si="1386"/>
        <v>37.281576411491137</v>
      </c>
      <c r="AS118" s="70">
        <f t="shared" si="1386"/>
        <v>33.5249763774912</v>
      </c>
      <c r="AT118" s="70">
        <f t="shared" si="1386"/>
        <v>27.692545936642862</v>
      </c>
      <c r="AU118" s="70">
        <f t="shared" si="1386"/>
        <v>24.136451081918352</v>
      </c>
      <c r="AV118" s="70">
        <f t="shared" si="1386"/>
        <v>18.742176512319261</v>
      </c>
      <c r="AW118" s="70">
        <f t="shared" si="1386"/>
        <v>15.28140287685687</v>
      </c>
      <c r="AX118" s="70">
        <f t="shared" si="1386"/>
        <v>12.929800323084333</v>
      </c>
      <c r="AY118" s="70">
        <f t="shared" si="1386"/>
        <v>11.709831842843032</v>
      </c>
      <c r="AZ118" s="70">
        <f t="shared" si="1386"/>
        <v>10.468094972944442</v>
      </c>
      <c r="BA118" s="70">
        <f t="shared" si="1386"/>
        <v>9.6394664749908721</v>
      </c>
      <c r="BB118" s="70">
        <f t="shared" si="1386"/>
        <v>9.7337132593666205</v>
      </c>
      <c r="BC118" s="70">
        <f t="shared" si="1386"/>
        <v>10.650558324285363</v>
      </c>
      <c r="BD118" s="70">
        <f t="shared" si="1386"/>
        <v>11.50857962312012</v>
      </c>
      <c r="BE118" s="70">
        <f t="shared" si="1386"/>
        <v>12.517413943440822</v>
      </c>
      <c r="BF118" s="70">
        <f t="shared" si="1386"/>
        <v>13.690936624141166</v>
      </c>
      <c r="BG118" s="70">
        <f t="shared" si="1386"/>
        <v>14.1245843072962</v>
      </c>
      <c r="BH118" s="70">
        <f t="shared" si="1386"/>
        <v>14.32585230157288</v>
      </c>
      <c r="BI118" s="70">
        <f t="shared" si="1386"/>
        <v>14.999205922976582</v>
      </c>
      <c r="BJ118" s="70">
        <f t="shared" si="1386"/>
        <v>16.198175098666798</v>
      </c>
      <c r="BK118" s="70">
        <f t="shared" si="1386"/>
        <v>17.151387515409603</v>
      </c>
      <c r="BL118" s="70">
        <f t="shared" si="1386"/>
        <v>18.051191895517412</v>
      </c>
      <c r="BM118" s="70">
        <f t="shared" si="1386"/>
        <v>19.112006172746376</v>
      </c>
      <c r="BN118" s="70">
        <f t="shared" si="1386"/>
        <v>19.427541340270238</v>
      </c>
      <c r="BO118" s="70">
        <f t="shared" si="1386"/>
        <v>19.693468453163835</v>
      </c>
      <c r="BP118" s="70">
        <f t="shared" si="1386"/>
        <v>20.456504564065291</v>
      </c>
      <c r="BQ118" s="70">
        <f t="shared" si="1386"/>
        <v>21.850954547000743</v>
      </c>
      <c r="BR118" s="70">
        <f t="shared" si="1386"/>
        <v>22.972322044585578</v>
      </c>
      <c r="BS118" s="70">
        <f t="shared" si="1386"/>
        <v>23.942791809158351</v>
      </c>
      <c r="BT118" s="70">
        <f t="shared" si="1386"/>
        <v>25.162824204204107</v>
      </c>
      <c r="BU118" s="70">
        <f t="shared" si="1386"/>
        <v>25.623813969133568</v>
      </c>
      <c r="BV118" s="70">
        <f t="shared" si="1386"/>
        <v>25.76068709235232</v>
      </c>
      <c r="BW118" s="70">
        <f t="shared" si="1386"/>
        <v>25.995945019521617</v>
      </c>
      <c r="BX118" s="70">
        <f t="shared" si="1386"/>
        <v>25.561874846537687</v>
      </c>
      <c r="BY118" s="70">
        <f t="shared" si="1386"/>
        <v>25.195885403337964</v>
      </c>
      <c r="BZ118" s="70">
        <f t="shared" si="1386"/>
        <v>24.777931875406409</v>
      </c>
      <c r="CA118" s="70">
        <f t="shared" si="1386"/>
        <v>24.510583796751803</v>
      </c>
      <c r="CB118" s="70">
        <f t="shared" si="1386"/>
        <v>24.328125841529459</v>
      </c>
      <c r="CC118" s="70">
        <f t="shared" si="1386"/>
        <v>24.157457312910203</v>
      </c>
      <c r="CD118" s="70">
        <f t="shared" si="1386"/>
        <v>24.04664369599935</v>
      </c>
      <c r="CE118" s="70">
        <f t="shared" si="1386"/>
        <v>24.072416338115502</v>
      </c>
      <c r="CF118" s="70">
        <f t="shared" si="1386"/>
        <v>24.121277444781875</v>
      </c>
      <c r="CG118" s="70">
        <f t="shared" si="1386"/>
        <v>24.208620964591425</v>
      </c>
      <c r="CH118" s="70">
        <f t="shared" si="1386"/>
        <v>24.478574039511692</v>
      </c>
      <c r="CI118" s="70">
        <f t="shared" si="1386"/>
        <v>24.81832795232933</v>
      </c>
      <c r="CJ118" s="70">
        <f t="shared" si="1386"/>
        <v>25.110712310796938</v>
      </c>
      <c r="CK118" s="70">
        <f t="shared" si="1386"/>
        <v>25.373851015791303</v>
      </c>
      <c r="CL118" s="70">
        <f t="shared" si="1386"/>
        <v>25.690248272946835</v>
      </c>
      <c r="CM118" s="70">
        <f t="shared" si="1386"/>
        <v>25.800051457035515</v>
      </c>
      <c r="CN118" s="70">
        <f t="shared" si="1386"/>
        <v>25.750740498995711</v>
      </c>
      <c r="CO118" s="70">
        <f t="shared" si="1386"/>
        <v>25.705486400461307</v>
      </c>
      <c r="CP118" s="70">
        <f t="shared" si="1386"/>
        <v>25.550733803494101</v>
      </c>
      <c r="CQ118" s="70">
        <f t="shared" si="1386"/>
        <v>25.375260536193856</v>
      </c>
      <c r="CR118" s="70">
        <f t="shared" si="1386"/>
        <v>25.31331465636444</v>
      </c>
      <c r="CS118" s="70">
        <f t="shared" si="1386"/>
        <v>25.394522256359046</v>
      </c>
      <c r="CT118" s="70">
        <f t="shared" si="1386"/>
        <v>25.561002556536561</v>
      </c>
      <c r="CU118" s="70">
        <f t="shared" si="1386"/>
        <v>25.860018737093995</v>
      </c>
      <c r="CV118" s="70">
        <f t="shared" si="1386"/>
        <v>26.27015381114164</v>
      </c>
      <c r="CW118" s="70">
        <f t="shared" si="1386"/>
        <v>26.648440277677995</v>
      </c>
      <c r="CX118" s="70">
        <f t="shared" si="1386"/>
        <v>27.017226375351846</v>
      </c>
      <c r="CY118" s="70">
        <f t="shared" si="1386"/>
        <v>27.424123256094724</v>
      </c>
      <c r="CZ118" s="70">
        <f t="shared" si="1386"/>
        <v>27.872623215117635</v>
      </c>
      <c r="DA118" s="70">
        <f t="shared" si="1386"/>
        <v>28.245336773720823</v>
      </c>
      <c r="DB118" s="70">
        <f t="shared" si="1386"/>
        <v>28.555426013862704</v>
      </c>
      <c r="DC118" s="70">
        <f t="shared" ref="DC118:FN118" si="1387">SUMPRODUCT(BZ$59:DC$59,$N$94:$AQ$94)</f>
        <v>28.813102782423655</v>
      </c>
      <c r="DD118" s="70">
        <f t="shared" si="1387"/>
        <v>29.050854738956065</v>
      </c>
      <c r="DE118" s="70">
        <f t="shared" si="1387"/>
        <v>29.297943821760047</v>
      </c>
      <c r="DF118" s="70">
        <f t="shared" si="1387"/>
        <v>29.566041812042297</v>
      </c>
      <c r="DG118" s="70">
        <f t="shared" si="1387"/>
        <v>29.865197041080783</v>
      </c>
      <c r="DH118" s="70">
        <f t="shared" si="1387"/>
        <v>30.131318893500065</v>
      </c>
      <c r="DI118" s="70">
        <f t="shared" si="1387"/>
        <v>30.37580523668462</v>
      </c>
      <c r="DJ118" s="70">
        <f t="shared" si="1387"/>
        <v>30.6318521861958</v>
      </c>
      <c r="DK118" s="70">
        <f t="shared" si="1387"/>
        <v>30.872386379478847</v>
      </c>
      <c r="DL118" s="70">
        <f t="shared" si="1387"/>
        <v>31.113358925820584</v>
      </c>
      <c r="DM118" s="70">
        <f t="shared" si="1387"/>
        <v>31.351617790943614</v>
      </c>
      <c r="DN118" s="70">
        <f t="shared" si="1387"/>
        <v>31.544576532058766</v>
      </c>
      <c r="DO118" s="70">
        <f t="shared" si="1387"/>
        <v>31.62509451436253</v>
      </c>
      <c r="DP118" s="70">
        <f t="shared" si="1387"/>
        <v>31.618249491965116</v>
      </c>
      <c r="DQ118" s="70">
        <f t="shared" si="1387"/>
        <v>31.557908890391204</v>
      </c>
      <c r="DR118" s="70">
        <f t="shared" si="1387"/>
        <v>31.433785971416437</v>
      </c>
      <c r="DS118" s="70">
        <f t="shared" si="1387"/>
        <v>31.320478893187328</v>
      </c>
      <c r="DT118" s="70">
        <f t="shared" si="1387"/>
        <v>31.255300060814662</v>
      </c>
      <c r="DU118" s="70">
        <f t="shared" si="1387"/>
        <v>31.262163350785102</v>
      </c>
      <c r="DV118" s="70">
        <f t="shared" si="1387"/>
        <v>31.297212486362731</v>
      </c>
      <c r="DW118" s="70">
        <f t="shared" si="1387"/>
        <v>31.369092725538575</v>
      </c>
      <c r="DX118" s="70">
        <f t="shared" si="1387"/>
        <v>31.48538831760705</v>
      </c>
      <c r="DY118" s="70">
        <f t="shared" si="1387"/>
        <v>31.597847253361991</v>
      </c>
      <c r="DZ118" s="70">
        <f t="shared" si="1387"/>
        <v>31.732456564593534</v>
      </c>
      <c r="EA118" s="70">
        <f t="shared" si="1387"/>
        <v>31.905194802655416</v>
      </c>
      <c r="EB118" s="70">
        <f t="shared" si="1387"/>
        <v>32.115164378114777</v>
      </c>
      <c r="EC118" s="70">
        <f t="shared" si="1387"/>
        <v>32.311709016013346</v>
      </c>
      <c r="ED118" s="70">
        <f t="shared" si="1387"/>
        <v>32.492738589319075</v>
      </c>
      <c r="EE118" s="70">
        <f t="shared" si="1387"/>
        <v>32.658003209988841</v>
      </c>
      <c r="EF118" s="70">
        <f t="shared" si="1387"/>
        <v>32.764257768208459</v>
      </c>
      <c r="EG118" s="70">
        <f t="shared" si="1387"/>
        <v>32.841685215586679</v>
      </c>
      <c r="EH118" s="70">
        <f t="shared" si="1387"/>
        <v>32.895594586611281</v>
      </c>
      <c r="EI118" s="70">
        <f t="shared" si="1387"/>
        <v>32.970540232805135</v>
      </c>
      <c r="EJ118" s="70">
        <f t="shared" si="1387"/>
        <v>33.05060081444514</v>
      </c>
      <c r="EK118" s="70">
        <f t="shared" si="1387"/>
        <v>33.134664143773641</v>
      </c>
      <c r="EL118" s="70">
        <f t="shared" si="1387"/>
        <v>33.223909337137435</v>
      </c>
      <c r="EM118" s="70">
        <f t="shared" si="1387"/>
        <v>33.303401718557446</v>
      </c>
      <c r="EN118" s="70">
        <f t="shared" si="1387"/>
        <v>33.385339181984442</v>
      </c>
      <c r="EO118" s="70">
        <f t="shared" si="1387"/>
        <v>33.474728821717491</v>
      </c>
      <c r="EP118" s="70">
        <f t="shared" si="1387"/>
        <v>33.588616486622492</v>
      </c>
      <c r="EQ118" s="70">
        <f t="shared" si="1387"/>
        <v>33.704534421405789</v>
      </c>
      <c r="ER118" s="70">
        <f t="shared" si="1387"/>
        <v>33.808353537939162</v>
      </c>
      <c r="ES118" s="70">
        <f t="shared" si="1387"/>
        <v>33.860920049212226</v>
      </c>
      <c r="ET118" s="70">
        <f t="shared" si="1387"/>
        <v>33.859818952707705</v>
      </c>
      <c r="EU118" s="70">
        <f t="shared" si="1387"/>
        <v>33.834425169685503</v>
      </c>
      <c r="EV118" s="70">
        <f t="shared" si="1387"/>
        <v>33.816991697237462</v>
      </c>
      <c r="EW118" s="70">
        <f t="shared" si="1387"/>
        <v>33.838308105242604</v>
      </c>
      <c r="EX118" s="70">
        <f t="shared" si="1387"/>
        <v>33.874534549427487</v>
      </c>
      <c r="EY118" s="70">
        <f t="shared" si="1387"/>
        <v>33.943343222374502</v>
      </c>
      <c r="EZ118" s="70">
        <f t="shared" si="1387"/>
        <v>34.059795670488349</v>
      </c>
      <c r="FA118" s="70">
        <f t="shared" si="1387"/>
        <v>34.172215647528375</v>
      </c>
      <c r="FB118" s="70">
        <f t="shared" si="1387"/>
        <v>34.313821549514095</v>
      </c>
      <c r="FC118" s="70">
        <f t="shared" si="1387"/>
        <v>34.501017611706878</v>
      </c>
      <c r="FD118" s="70">
        <f t="shared" si="1387"/>
        <v>34.739911810737283</v>
      </c>
      <c r="FE118" s="70">
        <f t="shared" si="1387"/>
        <v>35.006453520990888</v>
      </c>
      <c r="FF118" s="70">
        <f t="shared" si="1387"/>
        <v>35.306162771537714</v>
      </c>
      <c r="FG118" s="70">
        <f t="shared" si="1387"/>
        <v>35.627969747536902</v>
      </c>
      <c r="FH118" s="70">
        <f t="shared" si="1387"/>
        <v>35.960336613725389</v>
      </c>
      <c r="FI118" s="70">
        <f t="shared" si="1387"/>
        <v>36.350586231516701</v>
      </c>
      <c r="FJ118" s="70">
        <f t="shared" si="1387"/>
        <v>36.794838724416508</v>
      </c>
      <c r="FK118" s="70">
        <f t="shared" si="1387"/>
        <v>37.295609331973445</v>
      </c>
      <c r="FL118" s="70">
        <f t="shared" si="1387"/>
        <v>37.815478702078799</v>
      </c>
      <c r="FM118" s="70">
        <f t="shared" si="1387"/>
        <v>38.312826812518551</v>
      </c>
      <c r="FN118" s="70">
        <f t="shared" si="1387"/>
        <v>38.765607871848488</v>
      </c>
      <c r="FO118" s="70">
        <f t="shared" ref="FO118:HZ118" si="1388">SUMPRODUCT(EL$59:FO$59,$N$94:$AQ$94)</f>
        <v>39.187691446196141</v>
      </c>
      <c r="FP118" s="70">
        <f t="shared" si="1388"/>
        <v>39.633659094476677</v>
      </c>
      <c r="FQ118" s="70">
        <f t="shared" si="1388"/>
        <v>40.107855750426438</v>
      </c>
      <c r="FR118" s="70">
        <f t="shared" si="1388"/>
        <v>40.622029843402103</v>
      </c>
      <c r="FS118" s="70">
        <f t="shared" si="1388"/>
        <v>41.166678032655859</v>
      </c>
      <c r="FT118" s="70">
        <f t="shared" si="1388"/>
        <v>41.683865724288516</v>
      </c>
      <c r="FU118" s="70">
        <f t="shared" si="1388"/>
        <v>42.159480478391899</v>
      </c>
      <c r="FV118" s="70">
        <f t="shared" si="1388"/>
        <v>42.624000720153639</v>
      </c>
      <c r="FW118" s="70">
        <f t="shared" si="1388"/>
        <v>43.213919292925446</v>
      </c>
      <c r="FX118" s="70">
        <f t="shared" si="1388"/>
        <v>43.884291072595737</v>
      </c>
      <c r="FY118" s="70">
        <f t="shared" si="1388"/>
        <v>44.615533708325017</v>
      </c>
      <c r="FZ118" s="70">
        <f t="shared" si="1388"/>
        <v>45.380161581131716</v>
      </c>
      <c r="GA118" s="70">
        <f t="shared" si="1388"/>
        <v>46.077477998433395</v>
      </c>
      <c r="GB118" s="70">
        <f t="shared" si="1388"/>
        <v>46.679971661945366</v>
      </c>
      <c r="GC118" s="70">
        <f t="shared" si="1388"/>
        <v>47.197592788001764</v>
      </c>
      <c r="GD118" s="70">
        <f t="shared" si="1388"/>
        <v>47.60350370662951</v>
      </c>
      <c r="GE118" s="70">
        <f t="shared" si="1388"/>
        <v>47.954684675939809</v>
      </c>
      <c r="GF118" s="70">
        <f t="shared" si="1388"/>
        <v>48.260766984405059</v>
      </c>
      <c r="GG118" s="70">
        <f t="shared" si="1388"/>
        <v>48.514065622050992</v>
      </c>
      <c r="GH118" s="70">
        <f t="shared" si="1388"/>
        <v>48.731287091026708</v>
      </c>
      <c r="GI118" s="70">
        <f t="shared" si="1388"/>
        <v>48.919609898644303</v>
      </c>
      <c r="GJ118" s="70">
        <f t="shared" si="1388"/>
        <v>49.041047972396612</v>
      </c>
      <c r="GK118" s="70">
        <f t="shared" si="1388"/>
        <v>49.134854530912207</v>
      </c>
      <c r="GL118" s="70">
        <f t="shared" si="1388"/>
        <v>49.2293522806984</v>
      </c>
      <c r="GM118" s="70">
        <f t="shared" si="1388"/>
        <v>49.274969414744398</v>
      </c>
      <c r="GN118" s="70">
        <f t="shared" si="1388"/>
        <v>49.230861910364482</v>
      </c>
      <c r="GO118" s="70">
        <f t="shared" si="1388"/>
        <v>49.133089912134302</v>
      </c>
      <c r="GP118" s="70">
        <f t="shared" si="1388"/>
        <v>48.988238527700702</v>
      </c>
      <c r="GQ118" s="70">
        <f t="shared" si="1388"/>
        <v>48.760452871211363</v>
      </c>
      <c r="GR118" s="70">
        <f t="shared" si="1388"/>
        <v>48.578939546496819</v>
      </c>
      <c r="GS118" s="70">
        <f t="shared" si="1388"/>
        <v>48.498829454626609</v>
      </c>
      <c r="GT118" s="70">
        <f t="shared" si="1388"/>
        <v>48.468306090803537</v>
      </c>
      <c r="GU118" s="70">
        <f t="shared" si="1388"/>
        <v>48.420764879361897</v>
      </c>
      <c r="GV118" s="70">
        <f t="shared" si="1388"/>
        <v>48.368500382022255</v>
      </c>
      <c r="GW118" s="70">
        <f t="shared" si="1388"/>
        <v>48.30192023080739</v>
      </c>
      <c r="GX118" s="70">
        <f t="shared" si="1388"/>
        <v>48.178023944748119</v>
      </c>
      <c r="GY118" s="70">
        <f t="shared" si="1388"/>
        <v>48.111925731027732</v>
      </c>
      <c r="GZ118" s="70">
        <f t="shared" si="1388"/>
        <v>48.138049703897231</v>
      </c>
      <c r="HA118" s="70">
        <f t="shared" si="1388"/>
        <v>48.178064574005965</v>
      </c>
      <c r="HB118" s="70">
        <f t="shared" si="1388"/>
        <v>48.057671408441728</v>
      </c>
      <c r="HC118" s="70">
        <f t="shared" si="1388"/>
        <v>47.88137560954744</v>
      </c>
      <c r="HD118" s="70">
        <f t="shared" si="1388"/>
        <v>47.663325842365687</v>
      </c>
      <c r="HE118" s="70">
        <f t="shared" si="1388"/>
        <v>47.397834198782562</v>
      </c>
      <c r="HF118" s="70">
        <f t="shared" si="1388"/>
        <v>47.236159273801839</v>
      </c>
      <c r="HG118" s="70">
        <f t="shared" si="1388"/>
        <v>47.242077062408214</v>
      </c>
      <c r="HH118" s="70">
        <f t="shared" si="1388"/>
        <v>47.363751142464466</v>
      </c>
      <c r="HI118" s="70">
        <f t="shared" si="1388"/>
        <v>47.660857697434018</v>
      </c>
      <c r="HJ118" s="70">
        <f t="shared" si="1388"/>
        <v>48.072349655582002</v>
      </c>
      <c r="HK118" s="70">
        <f t="shared" si="1388"/>
        <v>48.542585289547915</v>
      </c>
      <c r="HL118" s="70">
        <f t="shared" si="1388"/>
        <v>49.137219904907496</v>
      </c>
      <c r="HM118" s="70">
        <f t="shared" si="1388"/>
        <v>49.910422051239792</v>
      </c>
      <c r="HN118" s="70">
        <f t="shared" si="1388"/>
        <v>50.737290578464197</v>
      </c>
      <c r="HO118" s="70">
        <f t="shared" si="1388"/>
        <v>51.60472333683969</v>
      </c>
      <c r="HP118" s="70">
        <f t="shared" si="1388"/>
        <v>52.528223437445511</v>
      </c>
      <c r="HQ118" s="70">
        <f t="shared" si="1388"/>
        <v>53.22048569354935</v>
      </c>
      <c r="HR118" s="70">
        <f t="shared" si="1388"/>
        <v>53.565357929517035</v>
      </c>
      <c r="HS118" s="70">
        <f t="shared" si="1388"/>
        <v>53.71602549827017</v>
      </c>
      <c r="HT118" s="70">
        <f t="shared" si="1388"/>
        <v>53.802671642144759</v>
      </c>
      <c r="HU118" s="70">
        <f t="shared" si="1388"/>
        <v>53.775404589078668</v>
      </c>
      <c r="HV118" s="70">
        <f t="shared" si="1388"/>
        <v>53.853071886253197</v>
      </c>
      <c r="HW118" s="70">
        <f t="shared" si="1388"/>
        <v>54.131147129581713</v>
      </c>
      <c r="HX118" s="70">
        <f t="shared" si="1388"/>
        <v>54.345719919420119</v>
      </c>
      <c r="HY118" s="70">
        <f t="shared" si="1388"/>
        <v>54.370172857576648</v>
      </c>
      <c r="HZ118" s="70">
        <f t="shared" si="1388"/>
        <v>54.376372450789383</v>
      </c>
      <c r="IA118" s="70">
        <f t="shared" ref="IA118:KL118" si="1389">SUMPRODUCT(GX$59:IA$59,$N$94:$AQ$94)</f>
        <v>54.685578419841384</v>
      </c>
      <c r="IB118" s="70">
        <f t="shared" si="1389"/>
        <v>55.102247597422284</v>
      </c>
      <c r="IC118" s="70">
        <f t="shared" si="1389"/>
        <v>55.726139866635243</v>
      </c>
      <c r="ID118" s="70">
        <f t="shared" si="1389"/>
        <v>56.558310274464063</v>
      </c>
      <c r="IE118" s="70">
        <f t="shared" si="1389"/>
        <v>57.159807582380658</v>
      </c>
      <c r="IF118" s="70">
        <f t="shared" si="1389"/>
        <v>57.12387570411596</v>
      </c>
      <c r="IG118" s="70">
        <f t="shared" si="1389"/>
        <v>56.706485727974957</v>
      </c>
      <c r="IH118" s="70">
        <f t="shared" si="1389"/>
        <v>55.914577227403164</v>
      </c>
      <c r="II118" s="70">
        <f t="shared" si="1389"/>
        <v>54.86679565911674</v>
      </c>
      <c r="IJ118" s="70">
        <f t="shared" si="1389"/>
        <v>53.907197730208978</v>
      </c>
      <c r="IK118" s="70">
        <f t="shared" si="1389"/>
        <v>53.183377986395413</v>
      </c>
      <c r="IL118" s="70">
        <f t="shared" si="1389"/>
        <v>52.584706863903847</v>
      </c>
      <c r="IM118" s="70">
        <f t="shared" si="1389"/>
        <v>52.219154124491411</v>
      </c>
      <c r="IN118" s="70">
        <f t="shared" si="1389"/>
        <v>52.019936343296266</v>
      </c>
      <c r="IO118" s="70">
        <f t="shared" si="1389"/>
        <v>51.980095043431504</v>
      </c>
      <c r="IP118" s="70">
        <f t="shared" si="1389"/>
        <v>52.048109856595268</v>
      </c>
      <c r="IQ118" s="70">
        <f t="shared" si="1389"/>
        <v>52.230410298027493</v>
      </c>
      <c r="IR118" s="70">
        <f t="shared" si="1389"/>
        <v>52.492558068621044</v>
      </c>
      <c r="IS118" s="70">
        <f t="shared" si="1389"/>
        <v>52.759797143749964</v>
      </c>
      <c r="IT118" s="70">
        <f t="shared" si="1389"/>
        <v>52.990546927480565</v>
      </c>
      <c r="IU118" s="70">
        <f t="shared" si="1389"/>
        <v>53.203037763974955</v>
      </c>
      <c r="IV118" s="70">
        <f t="shared" si="1389"/>
        <v>53.428507349674206</v>
      </c>
      <c r="IW118" s="70">
        <f t="shared" si="1389"/>
        <v>53.659356493438054</v>
      </c>
      <c r="IX118" s="70">
        <f t="shared" si="1389"/>
        <v>53.932406490147329</v>
      </c>
      <c r="IY118" s="70">
        <f t="shared" si="1389"/>
        <v>54.238586705183003</v>
      </c>
      <c r="IZ118" s="70">
        <f t="shared" si="1389"/>
        <v>54.499854135250061</v>
      </c>
      <c r="JA118" s="70">
        <f t="shared" si="1389"/>
        <v>54.720954663105047</v>
      </c>
      <c r="JB118" s="70">
        <f t="shared" si="1389"/>
        <v>54.939681166888043</v>
      </c>
      <c r="JC118" s="70">
        <f t="shared" si="1389"/>
        <v>55.178632049854144</v>
      </c>
      <c r="JD118" s="70">
        <f t="shared" si="1389"/>
        <v>55.40722727112167</v>
      </c>
      <c r="JE118" s="70">
        <f t="shared" si="1389"/>
        <v>55.650171307989723</v>
      </c>
      <c r="JF118" s="70">
        <f t="shared" si="1389"/>
        <v>55.902660428206893</v>
      </c>
      <c r="JG118" s="70">
        <f t="shared" si="1389"/>
        <v>56.088494907054574</v>
      </c>
      <c r="JH118" s="70">
        <f t="shared" si="1389"/>
        <v>56.177071388849868</v>
      </c>
      <c r="JI118" s="70">
        <f t="shared" si="1389"/>
        <v>56.209330709779863</v>
      </c>
      <c r="JJ118" s="70">
        <f t="shared" si="1389"/>
        <v>56.173724649105054</v>
      </c>
      <c r="JK118" s="70">
        <f t="shared" si="1389"/>
        <v>56.083544908564171</v>
      </c>
      <c r="JL118" s="70">
        <f t="shared" si="1389"/>
        <v>55.996700432656397</v>
      </c>
      <c r="JM118" s="70">
        <f t="shared" si="1389"/>
        <v>55.950902790508678</v>
      </c>
      <c r="JN118" s="70">
        <f t="shared" si="1389"/>
        <v>55.922331253639484</v>
      </c>
      <c r="JO118" s="70">
        <f t="shared" si="1389"/>
        <v>55.960352407469458</v>
      </c>
      <c r="JP118" s="70">
        <f t="shared" si="1389"/>
        <v>56.072149105581275</v>
      </c>
      <c r="JQ118" s="70">
        <f t="shared" si="1389"/>
        <v>56.243373246248673</v>
      </c>
      <c r="JR118" s="70">
        <f t="shared" si="1389"/>
        <v>56.468648904134099</v>
      </c>
      <c r="JS118" s="70">
        <f t="shared" si="1389"/>
        <v>56.783656306878981</v>
      </c>
      <c r="JT118" s="70">
        <f t="shared" si="1389"/>
        <v>57.163825421429244</v>
      </c>
      <c r="JU118" s="70">
        <f t="shared" si="1389"/>
        <v>57.568196694902738</v>
      </c>
      <c r="JV118" s="70">
        <f t="shared" si="1389"/>
        <v>58.068561171252206</v>
      </c>
      <c r="JW118" s="70">
        <f t="shared" si="1389"/>
        <v>58.703785496190193</v>
      </c>
      <c r="JX118" s="70">
        <f t="shared" si="1389"/>
        <v>59.421581472513786</v>
      </c>
      <c r="JY118" s="70">
        <f t="shared" si="1389"/>
        <v>60.225179717802462</v>
      </c>
      <c r="JZ118" s="70">
        <f t="shared" si="1389"/>
        <v>61.148847904183214</v>
      </c>
      <c r="KA118" s="70">
        <f t="shared" si="1389"/>
        <v>62.049624911733922</v>
      </c>
      <c r="KB118" s="70">
        <f t="shared" si="1389"/>
        <v>62.862798991314307</v>
      </c>
      <c r="KC118" s="70">
        <f t="shared" si="1389"/>
        <v>63.664846829625219</v>
      </c>
      <c r="KD118" s="70">
        <f t="shared" si="1389"/>
        <v>64.526606466590025</v>
      </c>
      <c r="KE118" s="70">
        <f t="shared" si="1389"/>
        <v>65.423326909144592</v>
      </c>
      <c r="KF118" s="70">
        <f t="shared" si="1389"/>
        <v>66.367330933798925</v>
      </c>
      <c r="KG118" s="70">
        <f t="shared" si="1389"/>
        <v>67.395378332418716</v>
      </c>
      <c r="KH118" s="70">
        <f t="shared" si="1389"/>
        <v>68.374031230731163</v>
      </c>
      <c r="KI118" s="70">
        <f t="shared" si="1389"/>
        <v>69.256142022278695</v>
      </c>
      <c r="KJ118" s="70">
        <f t="shared" si="1389"/>
        <v>70.153866641616602</v>
      </c>
      <c r="KK118" s="70">
        <f t="shared" si="1389"/>
        <v>71.30852488074413</v>
      </c>
      <c r="KL118" s="70">
        <f t="shared" si="1389"/>
        <v>72.601386420018542</v>
      </c>
      <c r="KM118" s="70">
        <f t="shared" ref="KM118:MX118" si="1390">SUMPRODUCT(JJ$59:KM$59,$N$94:$AQ$94)</f>
        <v>73.988837041116327</v>
      </c>
      <c r="KN118" s="70">
        <f t="shared" si="1390"/>
        <v>75.476772123736964</v>
      </c>
      <c r="KO118" s="70">
        <f t="shared" si="1390"/>
        <v>76.848142527769411</v>
      </c>
      <c r="KP118" s="70">
        <f t="shared" si="1390"/>
        <v>78.061812321460366</v>
      </c>
      <c r="KQ118" s="70">
        <f t="shared" si="1390"/>
        <v>79.111951379514863</v>
      </c>
      <c r="KR118" s="70">
        <f t="shared" si="1390"/>
        <v>79.99734627416683</v>
      </c>
      <c r="KS118" s="70">
        <f t="shared" si="1390"/>
        <v>80.761000732558216</v>
      </c>
      <c r="KT118" s="70">
        <f t="shared" si="1390"/>
        <v>81.401831184026534</v>
      </c>
      <c r="KU118" s="70">
        <f t="shared" si="1390"/>
        <v>82.017095566583947</v>
      </c>
      <c r="KV118" s="70">
        <f t="shared" si="1390"/>
        <v>82.673530072035803</v>
      </c>
      <c r="KW118" s="70">
        <f t="shared" si="1390"/>
        <v>83.238393848185623</v>
      </c>
      <c r="KX118" s="70">
        <f t="shared" si="1390"/>
        <v>83.724777084539255</v>
      </c>
      <c r="KY118" s="70">
        <f t="shared" si="1390"/>
        <v>84.399958649375066</v>
      </c>
      <c r="KZ118" s="70">
        <f t="shared" si="1390"/>
        <v>85.113112716694388</v>
      </c>
      <c r="LA118" s="70">
        <f t="shared" si="1390"/>
        <v>85.649096718219312</v>
      </c>
      <c r="LB118" s="70">
        <f t="shared" si="1390"/>
        <v>86.182818612440187</v>
      </c>
      <c r="LC118" s="70">
        <f t="shared" si="1390"/>
        <v>86.748675552234744</v>
      </c>
      <c r="LD118" s="70">
        <f t="shared" si="1390"/>
        <v>86.931573539983546</v>
      </c>
      <c r="LE118" s="70">
        <f t="shared" si="1390"/>
        <v>87.040633926916328</v>
      </c>
      <c r="LF118" s="70">
        <f t="shared" si="1390"/>
        <v>87.445987716040648</v>
      </c>
      <c r="LG118" s="70">
        <f t="shared" si="1390"/>
        <v>88.069863971817355</v>
      </c>
      <c r="LH118" s="70">
        <f t="shared" si="1390"/>
        <v>88.66385400140679</v>
      </c>
      <c r="LI118" s="70">
        <f t="shared" si="1390"/>
        <v>89.349035293017124</v>
      </c>
      <c r="LJ118" s="70">
        <f t="shared" si="1390"/>
        <v>90.116767420246774</v>
      </c>
      <c r="LK118" s="70">
        <f t="shared" si="1390"/>
        <v>90.568991230782871</v>
      </c>
      <c r="LL118" s="70">
        <f t="shared" si="1390"/>
        <v>91.015713396142758</v>
      </c>
      <c r="LM118" s="70">
        <f t="shared" si="1390"/>
        <v>91.834188992997497</v>
      </c>
      <c r="LN118" s="70">
        <f t="shared" si="1390"/>
        <v>93.222554010738335</v>
      </c>
      <c r="LO118" s="70">
        <f t="shared" si="1390"/>
        <v>94.205506429047119</v>
      </c>
      <c r="LP118" s="70">
        <f t="shared" si="1390"/>
        <v>95.026890964752425</v>
      </c>
      <c r="LQ118" s="70">
        <f t="shared" si="1390"/>
        <v>95.760361124892242</v>
      </c>
      <c r="LR118" s="70">
        <f t="shared" si="1390"/>
        <v>95.904180113823742</v>
      </c>
      <c r="LS118" s="70">
        <f t="shared" si="1390"/>
        <v>95.929040352173288</v>
      </c>
      <c r="LT118" s="70">
        <f t="shared" si="1390"/>
        <v>96.211698925293746</v>
      </c>
      <c r="LU118" s="70">
        <f t="shared" si="1390"/>
        <v>96.359937426236726</v>
      </c>
      <c r="LV118" s="70">
        <f t="shared" si="1390"/>
        <v>96.73842595322354</v>
      </c>
      <c r="LW118" s="70">
        <f t="shared" si="1390"/>
        <v>97.237709130454547</v>
      </c>
      <c r="LX118" s="70">
        <f t="shared" si="1390"/>
        <v>97.83559500965805</v>
      </c>
      <c r="LY118" s="70">
        <f t="shared" si="1390"/>
        <v>98.433559366614787</v>
      </c>
      <c r="LZ118" s="70">
        <f t="shared" si="1390"/>
        <v>99.066483965810789</v>
      </c>
      <c r="MA118" s="70">
        <f t="shared" si="1390"/>
        <v>99.732368732016155</v>
      </c>
      <c r="MB118" s="70">
        <f t="shared" si="1390"/>
        <v>100.40925473707243</v>
      </c>
      <c r="MC118" s="70">
        <f t="shared" si="1390"/>
        <v>101.02552537296687</v>
      </c>
      <c r="MD118" s="70">
        <f t="shared" si="1390"/>
        <v>101.53549695837694</v>
      </c>
      <c r="ME118" s="70">
        <f t="shared" si="1390"/>
        <v>101.90420803960649</v>
      </c>
      <c r="MF118" s="70">
        <f t="shared" si="1390"/>
        <v>102.10808290041741</v>
      </c>
      <c r="MG118" s="70">
        <f t="shared" si="1390"/>
        <v>102.21686288197779</v>
      </c>
      <c r="MH118" s="70">
        <f t="shared" si="1390"/>
        <v>102.27323656258494</v>
      </c>
      <c r="MI118" s="70">
        <f t="shared" si="1390"/>
        <v>102.39168891175584</v>
      </c>
      <c r="MJ118" s="70">
        <f t="shared" si="1390"/>
        <v>102.55935111767189</v>
      </c>
      <c r="MK118" s="70">
        <f t="shared" si="1390"/>
        <v>102.73740861439603</v>
      </c>
      <c r="ML118" s="70">
        <f t="shared" si="1390"/>
        <v>102.87932392182445</v>
      </c>
      <c r="MM118" s="70">
        <f t="shared" si="1390"/>
        <v>102.93129686194455</v>
      </c>
      <c r="MN118" s="70">
        <f t="shared" si="1390"/>
        <v>102.96111507720801</v>
      </c>
      <c r="MO118" s="70">
        <f t="shared" si="1390"/>
        <v>102.97374247363663</v>
      </c>
      <c r="MP118" s="70">
        <f t="shared" si="1390"/>
        <v>103.06473115450133</v>
      </c>
      <c r="MQ118" s="70">
        <f t="shared" si="1390"/>
        <v>103.18424580786707</v>
      </c>
      <c r="MR118" s="70">
        <f t="shared" si="1390"/>
        <v>103.25629205535068</v>
      </c>
      <c r="MS118" s="70">
        <f t="shared" si="1390"/>
        <v>103.11239530225458</v>
      </c>
      <c r="MT118" s="70">
        <f t="shared" si="1390"/>
        <v>102.77578303576368</v>
      </c>
      <c r="MU118" s="70">
        <f t="shared" si="1390"/>
        <v>102.35863730904104</v>
      </c>
      <c r="MV118" s="70">
        <f t="shared" si="1390"/>
        <v>101.90399303527413</v>
      </c>
      <c r="MW118" s="70">
        <f t="shared" si="1390"/>
        <v>101.51848473432983</v>
      </c>
      <c r="MX118" s="70">
        <f t="shared" si="1390"/>
        <v>101.3427067557605</v>
      </c>
      <c r="MY118" s="70">
        <f t="shared" ref="MY118:NO118" si="1391">SUMPRODUCT(LV$59:MY$59,$N$94:$AQ$94)</f>
        <v>101.29249369516199</v>
      </c>
      <c r="MZ118" s="70">
        <f t="shared" si="1391"/>
        <v>101.41767381960003</v>
      </c>
      <c r="NA118" s="70">
        <f t="shared" si="1391"/>
        <v>101.655524864535</v>
      </c>
      <c r="NB118" s="70">
        <f t="shared" si="1391"/>
        <v>101.97631697198354</v>
      </c>
      <c r="NC118" s="70">
        <f t="shared" si="1391"/>
        <v>102.33843372803244</v>
      </c>
      <c r="ND118" s="70">
        <f t="shared" si="1391"/>
        <v>102.73540851227349</v>
      </c>
      <c r="NE118" s="70">
        <f t="shared" si="1391"/>
        <v>103.14530016666434</v>
      </c>
      <c r="NF118" s="70">
        <f t="shared" si="1391"/>
        <v>103.53700458284442</v>
      </c>
      <c r="NG118" s="70">
        <f t="shared" si="1391"/>
        <v>103.89328217551797</v>
      </c>
      <c r="NH118" s="70">
        <f t="shared" si="1391"/>
        <v>104.21595827271295</v>
      </c>
      <c r="NI118" s="70">
        <f t="shared" si="1391"/>
        <v>104.51118654706883</v>
      </c>
      <c r="NJ118" s="70">
        <f t="shared" si="1391"/>
        <v>104.78453678388151</v>
      </c>
      <c r="NK118" s="70">
        <f t="shared" si="1391"/>
        <v>105.05998275772504</v>
      </c>
      <c r="NL118" s="70">
        <f t="shared" si="1391"/>
        <v>105.33526970737526</v>
      </c>
      <c r="NM118" s="70">
        <f t="shared" si="1391"/>
        <v>105.59905143256017</v>
      </c>
      <c r="NN118" s="70">
        <f t="shared" si="1391"/>
        <v>105.83582766934761</v>
      </c>
      <c r="NO118" s="71">
        <f t="shared" si="1391"/>
        <v>106.04308845125827</v>
      </c>
      <c r="NP118" s="14"/>
      <c r="NQ118" s="14"/>
    </row>
    <row r="119" spans="1:381" s="31" customFormat="1" x14ac:dyDescent="0.2">
      <c r="A119" s="14"/>
      <c r="B119" s="14"/>
      <c r="C119" s="139" t="s">
        <v>187</v>
      </c>
      <c r="D119" s="139"/>
      <c r="E119" s="139" t="s">
        <v>156</v>
      </c>
      <c r="F119" s="14"/>
      <c r="G119" s="14" t="s">
        <v>0</v>
      </c>
      <c r="H119" s="14"/>
      <c r="I119" s="14"/>
      <c r="J119" s="14"/>
      <c r="K119" s="30">
        <f t="shared" si="1355"/>
        <v>219083.97177751211</v>
      </c>
      <c r="L119" s="14"/>
      <c r="M119" s="14"/>
      <c r="N119" s="69">
        <f>$N$59*$AQ$95</f>
        <v>0</v>
      </c>
      <c r="O119" s="70">
        <f>SUMPRODUCT($N$59:O$59,$AP$95:$AQ$95)</f>
        <v>0.64240610236730245</v>
      </c>
      <c r="P119" s="70">
        <f>SUMPRODUCT($N$59:P$59,$AO$95:$AQ$95)</f>
        <v>2.773483948209297</v>
      </c>
      <c r="Q119" s="70">
        <f>SUMPRODUCT($N$59:Q$59,$AN$95:$AQ$95)</f>
        <v>12.38612519978747</v>
      </c>
      <c r="R119" s="70">
        <f>SUMPRODUCT($N$59:R$59,$AM$95:$AQ$95)</f>
        <v>18.839354122414537</v>
      </c>
      <c r="S119" s="70">
        <f>SUMPRODUCT($N$59:S$59,$AL$95:$AQ$95)</f>
        <v>29.673526427961249</v>
      </c>
      <c r="T119" s="70">
        <f>SUMPRODUCT($N$59:T$59,$AK$95:$AQ$95)</f>
        <v>41.951322423603756</v>
      </c>
      <c r="U119" s="70">
        <f>SUMPRODUCT($N$59:U$59,$AJ$95:$AQ$95)</f>
        <v>49.948141884018149</v>
      </c>
      <c r="V119" s="70">
        <f>SUMPRODUCT($N$59:V$59,$AI$95:$AQ$95)</f>
        <v>60.377573525293663</v>
      </c>
      <c r="W119" s="70">
        <f>SUMPRODUCT($N$59:W$59,$AH$95:$AQ$95)</f>
        <v>84.222571495293678</v>
      </c>
      <c r="X119" s="70">
        <f>SUMPRODUCT($N$59:X$59,$AG$95:$AQ$95)</f>
        <v>104.60435571048765</v>
      </c>
      <c r="Y119" s="70">
        <f>SUMPRODUCT($N$59:Y$59,$AF$95:$AQ$95)</f>
        <v>117.95155854607242</v>
      </c>
      <c r="Z119" s="70">
        <f>SUMPRODUCT($N$59:Z$59,$AE$95:$AQ$95)</f>
        <v>156.48896004262377</v>
      </c>
      <c r="AA119" s="70">
        <f>SUMPRODUCT($N$59:AA$59,$AD$95:$AQ$95)</f>
        <v>204.71217167290848</v>
      </c>
      <c r="AB119" s="70">
        <f>SUMPRODUCT($N$59:AB$59,$AC$95:$AQ$95)</f>
        <v>232.93129569618998</v>
      </c>
      <c r="AC119" s="70">
        <f>SUMPRODUCT($N$59:AC$59,$AB$95:$AQ$95)</f>
        <v>260.02512571735082</v>
      </c>
      <c r="AD119" s="70">
        <f>SUMPRODUCT($N$59:AD$59,$AA$95:$AQ$95)</f>
        <v>294.33345018737742</v>
      </c>
      <c r="AE119" s="70">
        <f>SUMPRODUCT($N$59:AE$59,$Z$95:$AQ$95)</f>
        <v>279.285935785155</v>
      </c>
      <c r="AF119" s="70">
        <f>SUMPRODUCT($N$59:AF$59,$Y$95:$AQ$95)</f>
        <v>244.62211746291695</v>
      </c>
      <c r="AG119" s="70">
        <f>SUMPRODUCT($N$59:AG$59,$X$95:$AQ$95)</f>
        <v>235.76206762095842</v>
      </c>
      <c r="AH119" s="70">
        <f>SUMPRODUCT($N$59:AH$59,$W$95:$AQ$95)</f>
        <v>248.76852172765845</v>
      </c>
      <c r="AI119" s="70">
        <f>SUMPRODUCT($N$59:AI$59,$V$95:$AQ$95)</f>
        <v>253.58580459182502</v>
      </c>
      <c r="AJ119" s="70">
        <f>SUMPRODUCT($N$59:AJ$59,$U$95:$AQ$95)</f>
        <v>265.01145237779144</v>
      </c>
      <c r="AK119" s="70">
        <f>SUMPRODUCT($N$59:AK$59,$T$95:$AQ$95)</f>
        <v>287.82659839451543</v>
      </c>
      <c r="AL119" s="70">
        <f>SUMPRODUCT($N$59:AL$59,$S$95:$AQ$95)</f>
        <v>268.28410997439067</v>
      </c>
      <c r="AM119" s="70">
        <f>SUMPRODUCT($N$59:AM$59,$R$95:$AQ$95)</f>
        <v>238.35080920112205</v>
      </c>
      <c r="AN119" s="70">
        <f>SUMPRODUCT($N$59:AN$59,$Q$95:$AQ$95)</f>
        <v>247.18655115808471</v>
      </c>
      <c r="AO119" s="70">
        <f>SUMPRODUCT($N$59:AO$59,$P$95:$AQ$95)</f>
        <v>334.52442295742742</v>
      </c>
      <c r="AP119" s="70">
        <f>SUMPRODUCT($N$59:AP$59,$O$95:$AQ$95)</f>
        <v>381.29012412823255</v>
      </c>
      <c r="AQ119" s="70">
        <f t="shared" ref="AQ119:DB119" si="1392">SUMPRODUCT(N$59:AQ$59,$N$95:$AQ$95)</f>
        <v>413.11168814550956</v>
      </c>
      <c r="AR119" s="70">
        <f t="shared" si="1392"/>
        <v>442.25746508513146</v>
      </c>
      <c r="AS119" s="70">
        <f t="shared" si="1392"/>
        <v>397.69431705624476</v>
      </c>
      <c r="AT119" s="70">
        <f t="shared" si="1392"/>
        <v>328.50636551726711</v>
      </c>
      <c r="AU119" s="70">
        <f t="shared" si="1392"/>
        <v>286.32173580380925</v>
      </c>
      <c r="AV119" s="70">
        <f t="shared" si="1392"/>
        <v>222.33146428758747</v>
      </c>
      <c r="AW119" s="70">
        <f t="shared" si="1392"/>
        <v>181.27759472049226</v>
      </c>
      <c r="AX119" s="70">
        <f t="shared" si="1392"/>
        <v>153.38140887147853</v>
      </c>
      <c r="AY119" s="70">
        <f t="shared" si="1392"/>
        <v>138.90937685222687</v>
      </c>
      <c r="AZ119" s="70">
        <f t="shared" si="1392"/>
        <v>124.17911452847946</v>
      </c>
      <c r="BA119" s="70">
        <f t="shared" si="1392"/>
        <v>114.34940306570746</v>
      </c>
      <c r="BB119" s="70">
        <f t="shared" si="1392"/>
        <v>115.46741759090857</v>
      </c>
      <c r="BC119" s="70">
        <f t="shared" si="1392"/>
        <v>126.34360935413555</v>
      </c>
      <c r="BD119" s="70">
        <f t="shared" si="1392"/>
        <v>136.5219966740116</v>
      </c>
      <c r="BE119" s="70">
        <f t="shared" si="1392"/>
        <v>148.48942273645665</v>
      </c>
      <c r="BF119" s="70">
        <f t="shared" si="1392"/>
        <v>162.41048552248392</v>
      </c>
      <c r="BG119" s="70">
        <f t="shared" si="1392"/>
        <v>167.55468658778739</v>
      </c>
      <c r="BH119" s="70">
        <f t="shared" si="1392"/>
        <v>169.94225389366287</v>
      </c>
      <c r="BI119" s="70">
        <f t="shared" si="1392"/>
        <v>177.92999728790696</v>
      </c>
      <c r="BJ119" s="70">
        <f t="shared" si="1392"/>
        <v>192.152922373031</v>
      </c>
      <c r="BK119" s="70">
        <f t="shared" si="1392"/>
        <v>203.46052649532891</v>
      </c>
      <c r="BL119" s="70">
        <f t="shared" si="1392"/>
        <v>214.13457095704118</v>
      </c>
      <c r="BM119" s="70">
        <f t="shared" si="1392"/>
        <v>226.71861590179276</v>
      </c>
      <c r="BN119" s="70">
        <f t="shared" si="1392"/>
        <v>230.46169215463345</v>
      </c>
      <c r="BO119" s="70">
        <f t="shared" si="1392"/>
        <v>233.61628651908953</v>
      </c>
      <c r="BP119" s="70">
        <f t="shared" si="1392"/>
        <v>242.66789990718871</v>
      </c>
      <c r="BQ119" s="70">
        <f t="shared" si="1392"/>
        <v>259.20974105237576</v>
      </c>
      <c r="BR119" s="70">
        <f t="shared" si="1392"/>
        <v>272.51210631281748</v>
      </c>
      <c r="BS119" s="70">
        <f t="shared" si="1392"/>
        <v>284.02442792938496</v>
      </c>
      <c r="BT119" s="70">
        <f t="shared" si="1392"/>
        <v>298.49721814617322</v>
      </c>
      <c r="BU119" s="70">
        <f t="shared" si="1392"/>
        <v>303.9657681510775</v>
      </c>
      <c r="BV119" s="70">
        <f t="shared" si="1392"/>
        <v>305.58944306881386</v>
      </c>
      <c r="BW119" s="70">
        <f t="shared" si="1392"/>
        <v>308.38022029783161</v>
      </c>
      <c r="BX119" s="70">
        <f t="shared" si="1392"/>
        <v>303.231007392935</v>
      </c>
      <c r="BY119" s="70">
        <f t="shared" si="1392"/>
        <v>298.88941084640226</v>
      </c>
      <c r="BZ119" s="70">
        <f t="shared" si="1392"/>
        <v>293.93138370328438</v>
      </c>
      <c r="CA119" s="70">
        <f t="shared" si="1392"/>
        <v>290.7599329508767</v>
      </c>
      <c r="CB119" s="70">
        <f t="shared" si="1392"/>
        <v>288.59550213736685</v>
      </c>
      <c r="CC119" s="70">
        <f t="shared" si="1392"/>
        <v>286.57092490372571</v>
      </c>
      <c r="CD119" s="70">
        <f t="shared" si="1392"/>
        <v>285.2563842101942</v>
      </c>
      <c r="CE119" s="70">
        <f t="shared" si="1392"/>
        <v>285.56211547126082</v>
      </c>
      <c r="CF119" s="70">
        <f t="shared" si="1392"/>
        <v>286.14173659395732</v>
      </c>
      <c r="CG119" s="70">
        <f t="shared" si="1392"/>
        <v>287.17786026094581</v>
      </c>
      <c r="CH119" s="70">
        <f t="shared" si="1392"/>
        <v>290.38021311449563</v>
      </c>
      <c r="CI119" s="70">
        <f t="shared" si="1392"/>
        <v>294.41058732874609</v>
      </c>
      <c r="CJ119" s="70">
        <f t="shared" si="1392"/>
        <v>297.8790341502858</v>
      </c>
      <c r="CK119" s="70">
        <f t="shared" si="1392"/>
        <v>301.0005506696549</v>
      </c>
      <c r="CL119" s="70">
        <f t="shared" si="1392"/>
        <v>304.7538535709337</v>
      </c>
      <c r="CM119" s="70">
        <f t="shared" si="1392"/>
        <v>306.05640787597014</v>
      </c>
      <c r="CN119" s="70">
        <f t="shared" si="1392"/>
        <v>305.47145033386147</v>
      </c>
      <c r="CO119" s="70">
        <f t="shared" si="1392"/>
        <v>304.93461780613694</v>
      </c>
      <c r="CP119" s="70">
        <f t="shared" si="1392"/>
        <v>303.09884534591009</v>
      </c>
      <c r="CQ119" s="70">
        <f t="shared" si="1392"/>
        <v>301.01727128557894</v>
      </c>
      <c r="CR119" s="70">
        <f t="shared" si="1392"/>
        <v>300.28243036889012</v>
      </c>
      <c r="CS119" s="70">
        <f t="shared" si="1392"/>
        <v>301.24576590285085</v>
      </c>
      <c r="CT119" s="70">
        <f t="shared" si="1392"/>
        <v>303.22065974131056</v>
      </c>
      <c r="CU119" s="70">
        <f t="shared" si="1392"/>
        <v>306.76777739999432</v>
      </c>
      <c r="CV119" s="70">
        <f t="shared" si="1392"/>
        <v>311.63305713464916</v>
      </c>
      <c r="CW119" s="70">
        <f t="shared" si="1392"/>
        <v>316.12052869217734</v>
      </c>
      <c r="CX119" s="70">
        <f t="shared" si="1392"/>
        <v>320.49530090984587</v>
      </c>
      <c r="CY119" s="70">
        <f t="shared" si="1392"/>
        <v>325.32216716255419</v>
      </c>
      <c r="CZ119" s="70">
        <f t="shared" si="1392"/>
        <v>330.642555248588</v>
      </c>
      <c r="DA119" s="70">
        <f t="shared" si="1392"/>
        <v>335.06391747349363</v>
      </c>
      <c r="DB119" s="70">
        <f t="shared" si="1392"/>
        <v>338.74239071672963</v>
      </c>
      <c r="DC119" s="70">
        <f t="shared" ref="DC119:FN119" si="1393">SUMPRODUCT(BZ$59:DC$59,$N$95:$AQ$95)</f>
        <v>341.79911431707512</v>
      </c>
      <c r="DD119" s="70">
        <f t="shared" si="1393"/>
        <v>344.61947728817125</v>
      </c>
      <c r="DE119" s="70">
        <f t="shared" si="1393"/>
        <v>347.55060311302805</v>
      </c>
      <c r="DF119" s="70">
        <f t="shared" si="1393"/>
        <v>350.73094978796388</v>
      </c>
      <c r="DG119" s="70">
        <f t="shared" si="1393"/>
        <v>354.27971692702567</v>
      </c>
      <c r="DH119" s="70">
        <f t="shared" si="1393"/>
        <v>357.4366214139946</v>
      </c>
      <c r="DI119" s="70">
        <f t="shared" si="1393"/>
        <v>360.33687190746372</v>
      </c>
      <c r="DJ119" s="70">
        <f t="shared" si="1393"/>
        <v>363.37426157102669</v>
      </c>
      <c r="DK119" s="70">
        <f t="shared" si="1393"/>
        <v>366.22762918117064</v>
      </c>
      <c r="DL119" s="70">
        <f t="shared" si="1393"/>
        <v>369.08619681049862</v>
      </c>
      <c r="DM119" s="70">
        <f t="shared" si="1393"/>
        <v>371.91257304953808</v>
      </c>
      <c r="DN119" s="70">
        <f t="shared" si="1393"/>
        <v>374.2015707777914</v>
      </c>
      <c r="DO119" s="70">
        <f t="shared" si="1393"/>
        <v>375.1567256337554</v>
      </c>
      <c r="DP119" s="70">
        <f t="shared" si="1393"/>
        <v>375.07552568071384</v>
      </c>
      <c r="DQ119" s="70">
        <f t="shared" si="1393"/>
        <v>374.35972758249915</v>
      </c>
      <c r="DR119" s="70">
        <f t="shared" si="1393"/>
        <v>372.88730359219198</v>
      </c>
      <c r="DS119" s="70">
        <f t="shared" si="1393"/>
        <v>371.54318389508711</v>
      </c>
      <c r="DT119" s="70">
        <f t="shared" si="1393"/>
        <v>370.76999166565503</v>
      </c>
      <c r="DU119" s="70">
        <f t="shared" si="1393"/>
        <v>370.85140832011632</v>
      </c>
      <c r="DV119" s="70">
        <f t="shared" si="1393"/>
        <v>371.26718317048488</v>
      </c>
      <c r="DW119" s="70">
        <f t="shared" si="1393"/>
        <v>372.11987169461668</v>
      </c>
      <c r="DX119" s="70">
        <f t="shared" si="1393"/>
        <v>373.49944301909863</v>
      </c>
      <c r="DY119" s="70">
        <f t="shared" si="1393"/>
        <v>374.83350151770401</v>
      </c>
      <c r="DZ119" s="70">
        <f t="shared" si="1393"/>
        <v>376.43032167640757</v>
      </c>
      <c r="EA119" s="70">
        <f t="shared" si="1393"/>
        <v>378.47945110283848</v>
      </c>
      <c r="EB119" s="70">
        <f t="shared" si="1393"/>
        <v>380.97024202762975</v>
      </c>
      <c r="EC119" s="70">
        <f t="shared" si="1393"/>
        <v>383.30177791478462</v>
      </c>
      <c r="ED119" s="70">
        <f t="shared" si="1393"/>
        <v>385.44926436524918</v>
      </c>
      <c r="EE119" s="70">
        <f t="shared" si="1393"/>
        <v>387.40973705017399</v>
      </c>
      <c r="EF119" s="70">
        <f t="shared" si="1393"/>
        <v>388.67019532729404</v>
      </c>
      <c r="EG119" s="70">
        <f t="shared" si="1393"/>
        <v>389.58868831770718</v>
      </c>
      <c r="EH119" s="70">
        <f t="shared" si="1393"/>
        <v>390.2281951215644</v>
      </c>
      <c r="EI119" s="70">
        <f t="shared" si="1393"/>
        <v>391.1172474282327</v>
      </c>
      <c r="EJ119" s="70">
        <f t="shared" si="1393"/>
        <v>392.06697631036309</v>
      </c>
      <c r="EK119" s="70">
        <f t="shared" si="1393"/>
        <v>393.06418829853391</v>
      </c>
      <c r="EL119" s="70">
        <f t="shared" si="1393"/>
        <v>394.12287081110964</v>
      </c>
      <c r="EM119" s="70">
        <f t="shared" si="1393"/>
        <v>395.06585934550958</v>
      </c>
      <c r="EN119" s="70">
        <f t="shared" si="1393"/>
        <v>396.03785297771992</v>
      </c>
      <c r="EO119" s="70">
        <f t="shared" si="1393"/>
        <v>397.09824900381244</v>
      </c>
      <c r="EP119" s="70">
        <f t="shared" si="1393"/>
        <v>398.44925598456405</v>
      </c>
      <c r="EQ119" s="70">
        <f t="shared" si="1393"/>
        <v>399.82434730123288</v>
      </c>
      <c r="ER119" s="70">
        <f t="shared" si="1393"/>
        <v>401.05591484007965</v>
      </c>
      <c r="ES119" s="70">
        <f t="shared" si="1393"/>
        <v>401.67949179850535</v>
      </c>
      <c r="ET119" s="70">
        <f t="shared" si="1393"/>
        <v>401.66642990049093</v>
      </c>
      <c r="EU119" s="70">
        <f t="shared" si="1393"/>
        <v>401.3651929038478</v>
      </c>
      <c r="EV119" s="70">
        <f t="shared" si="1393"/>
        <v>401.15838610878626</v>
      </c>
      <c r="EW119" s="70">
        <f t="shared" si="1393"/>
        <v>401.41125472316617</v>
      </c>
      <c r="EX119" s="70">
        <f t="shared" si="1393"/>
        <v>401.84099554735826</v>
      </c>
      <c r="EY119" s="70">
        <f t="shared" si="1393"/>
        <v>402.65724722452813</v>
      </c>
      <c r="EZ119" s="70">
        <f t="shared" si="1393"/>
        <v>404.03867927389609</v>
      </c>
      <c r="FA119" s="70">
        <f t="shared" si="1393"/>
        <v>405.37227561976636</v>
      </c>
      <c r="FB119" s="70">
        <f t="shared" si="1393"/>
        <v>407.05209373051548</v>
      </c>
      <c r="FC119" s="70">
        <f t="shared" si="1393"/>
        <v>409.27273094353251</v>
      </c>
      <c r="FD119" s="70">
        <f t="shared" si="1393"/>
        <v>412.10664391224924</v>
      </c>
      <c r="FE119" s="70">
        <f t="shared" si="1393"/>
        <v>415.26852901643935</v>
      </c>
      <c r="FF119" s="70">
        <f t="shared" si="1393"/>
        <v>418.82386830645254</v>
      </c>
      <c r="FG119" s="70">
        <f t="shared" si="1393"/>
        <v>422.6413446889224</v>
      </c>
      <c r="FH119" s="70">
        <f t="shared" si="1393"/>
        <v>426.58408911840689</v>
      </c>
      <c r="FI119" s="70">
        <f t="shared" si="1393"/>
        <v>431.21347508668993</v>
      </c>
      <c r="FJ119" s="70">
        <f t="shared" si="1393"/>
        <v>436.48347706297596</v>
      </c>
      <c r="FK119" s="70">
        <f t="shared" si="1393"/>
        <v>442.42393239788009</v>
      </c>
      <c r="FL119" s="70">
        <f t="shared" si="1393"/>
        <v>448.59094924449943</v>
      </c>
      <c r="FM119" s="70">
        <f t="shared" si="1393"/>
        <v>454.49080476992646</v>
      </c>
      <c r="FN119" s="70">
        <f t="shared" si="1393"/>
        <v>459.86197795551357</v>
      </c>
      <c r="FO119" s="70">
        <f t="shared" ref="FO119:HZ119" si="1394">SUMPRODUCT(EL$59:FO$59,$N$95:$AQ$95)</f>
        <v>464.86899830209762</v>
      </c>
      <c r="FP119" s="70">
        <f t="shared" si="1394"/>
        <v>470.15934652829907</v>
      </c>
      <c r="FQ119" s="70">
        <f t="shared" si="1394"/>
        <v>475.78456496588512</v>
      </c>
      <c r="FR119" s="70">
        <f t="shared" si="1394"/>
        <v>481.88402085964856</v>
      </c>
      <c r="FS119" s="70">
        <f t="shared" si="1394"/>
        <v>488.34497961536061</v>
      </c>
      <c r="FT119" s="70">
        <f t="shared" si="1394"/>
        <v>494.48018470835626</v>
      </c>
      <c r="FU119" s="70">
        <f t="shared" si="1394"/>
        <v>500.12222551653457</v>
      </c>
      <c r="FV119" s="70">
        <f t="shared" si="1394"/>
        <v>505.63265625408667</v>
      </c>
      <c r="FW119" s="70">
        <f t="shared" si="1394"/>
        <v>512.63064072022325</v>
      </c>
      <c r="FX119" s="70">
        <f t="shared" si="1394"/>
        <v>520.58301163579995</v>
      </c>
      <c r="FY119" s="70">
        <f t="shared" si="1394"/>
        <v>529.25747086119168</v>
      </c>
      <c r="FZ119" s="70">
        <f t="shared" si="1394"/>
        <v>538.32796672833263</v>
      </c>
      <c r="GA119" s="70">
        <f t="shared" si="1394"/>
        <v>546.59997185156612</v>
      </c>
      <c r="GB119" s="70">
        <f t="shared" si="1394"/>
        <v>553.74712993881201</v>
      </c>
      <c r="GC119" s="70">
        <f t="shared" si="1394"/>
        <v>559.887476703056</v>
      </c>
      <c r="GD119" s="70">
        <f t="shared" si="1394"/>
        <v>564.70264685415896</v>
      </c>
      <c r="GE119" s="70">
        <f t="shared" si="1394"/>
        <v>568.86857598652921</v>
      </c>
      <c r="GF119" s="70">
        <f t="shared" si="1394"/>
        <v>572.49951649063087</v>
      </c>
      <c r="GG119" s="70">
        <f t="shared" si="1394"/>
        <v>575.50430395343471</v>
      </c>
      <c r="GH119" s="70">
        <f t="shared" si="1394"/>
        <v>578.08112139191769</v>
      </c>
      <c r="GI119" s="70">
        <f t="shared" si="1394"/>
        <v>580.31512476654439</v>
      </c>
      <c r="GJ119" s="70">
        <f t="shared" si="1394"/>
        <v>581.75569943725395</v>
      </c>
      <c r="GK119" s="70">
        <f t="shared" si="1394"/>
        <v>582.86849172692439</v>
      </c>
      <c r="GL119" s="70">
        <f t="shared" si="1394"/>
        <v>583.98948336138244</v>
      </c>
      <c r="GM119" s="70">
        <f t="shared" si="1394"/>
        <v>584.53062244426235</v>
      </c>
      <c r="GN119" s="70">
        <f t="shared" si="1394"/>
        <v>584.00739153623988</v>
      </c>
      <c r="GO119" s="70">
        <f t="shared" si="1394"/>
        <v>582.84755871113828</v>
      </c>
      <c r="GP119" s="70">
        <f t="shared" si="1394"/>
        <v>581.12924065005075</v>
      </c>
      <c r="GQ119" s="70">
        <f t="shared" si="1394"/>
        <v>578.42710418699392</v>
      </c>
      <c r="GR119" s="70">
        <f t="shared" si="1394"/>
        <v>576.27387917361477</v>
      </c>
      <c r="GS119" s="70">
        <f t="shared" si="1394"/>
        <v>575.3235629700506</v>
      </c>
      <c r="GT119" s="70">
        <f t="shared" si="1394"/>
        <v>574.96147566555294</v>
      </c>
      <c r="GU119" s="70">
        <f t="shared" si="1394"/>
        <v>574.3975119686537</v>
      </c>
      <c r="GV119" s="70">
        <f t="shared" si="1394"/>
        <v>573.7775176891131</v>
      </c>
      <c r="GW119" s="70">
        <f t="shared" si="1394"/>
        <v>572.98770213581474</v>
      </c>
      <c r="GX119" s="70">
        <f t="shared" si="1394"/>
        <v>571.51796660743344</v>
      </c>
      <c r="GY119" s="70">
        <f t="shared" si="1394"/>
        <v>570.73386809925921</v>
      </c>
      <c r="GZ119" s="70">
        <f t="shared" si="1394"/>
        <v>571.04376706629057</v>
      </c>
      <c r="HA119" s="70">
        <f t="shared" si="1394"/>
        <v>571.51844857719743</v>
      </c>
      <c r="HB119" s="70">
        <f t="shared" si="1394"/>
        <v>570.09026926341721</v>
      </c>
      <c r="HC119" s="70">
        <f t="shared" si="1394"/>
        <v>567.99893781692504</v>
      </c>
      <c r="HD119" s="70">
        <f t="shared" si="1394"/>
        <v>565.41229458510929</v>
      </c>
      <c r="HE119" s="70">
        <f t="shared" si="1394"/>
        <v>562.26286603100527</v>
      </c>
      <c r="HF119" s="70">
        <f t="shared" si="1394"/>
        <v>560.34497656998542</v>
      </c>
      <c r="HG119" s="70">
        <f t="shared" si="1394"/>
        <v>560.41517709367258</v>
      </c>
      <c r="HH119" s="70">
        <f t="shared" si="1394"/>
        <v>561.85855141932632</v>
      </c>
      <c r="HI119" s="70">
        <f t="shared" si="1394"/>
        <v>565.38301590040749</v>
      </c>
      <c r="HJ119" s="70">
        <f t="shared" si="1394"/>
        <v>570.26439184612377</v>
      </c>
      <c r="HK119" s="70">
        <f t="shared" si="1394"/>
        <v>575.84262215417391</v>
      </c>
      <c r="HL119" s="70">
        <f t="shared" si="1394"/>
        <v>582.89655127825847</v>
      </c>
      <c r="HM119" s="70">
        <f t="shared" si="1394"/>
        <v>592.06876056096212</v>
      </c>
      <c r="HN119" s="70">
        <f t="shared" si="1394"/>
        <v>601.87759414602021</v>
      </c>
      <c r="HO119" s="70">
        <f t="shared" si="1394"/>
        <v>612.16762610756302</v>
      </c>
      <c r="HP119" s="70">
        <f t="shared" si="1394"/>
        <v>623.12276408219839</v>
      </c>
      <c r="HQ119" s="70">
        <f t="shared" si="1394"/>
        <v>631.33481357225776</v>
      </c>
      <c r="HR119" s="70">
        <f t="shared" si="1394"/>
        <v>635.42590454904121</v>
      </c>
      <c r="HS119" s="70">
        <f t="shared" si="1394"/>
        <v>637.21321783997712</v>
      </c>
      <c r="HT119" s="70">
        <f t="shared" si="1394"/>
        <v>638.24106879580631</v>
      </c>
      <c r="HU119" s="70">
        <f t="shared" si="1394"/>
        <v>637.91760989384773</v>
      </c>
      <c r="HV119" s="70">
        <f t="shared" si="1394"/>
        <v>638.83894813312429</v>
      </c>
      <c r="HW119" s="70">
        <f t="shared" si="1394"/>
        <v>642.13765124749932</v>
      </c>
      <c r="HX119" s="70">
        <f t="shared" si="1394"/>
        <v>644.68304839119253</v>
      </c>
      <c r="HY119" s="70">
        <f t="shared" si="1394"/>
        <v>644.97312449536855</v>
      </c>
      <c r="HZ119" s="70">
        <f t="shared" si="1394"/>
        <v>645.04666796221557</v>
      </c>
      <c r="IA119" s="70">
        <f t="shared" ref="IA119:KL119" si="1395">SUMPRODUCT(GX$59:IA$59,$N$95:$AQ$95)</f>
        <v>648.71466328925828</v>
      </c>
      <c r="IB119" s="70">
        <f t="shared" si="1395"/>
        <v>653.65745466219028</v>
      </c>
      <c r="IC119" s="70">
        <f t="shared" si="1395"/>
        <v>661.0584564444888</v>
      </c>
      <c r="ID119" s="70">
        <f t="shared" si="1395"/>
        <v>670.93018426584217</v>
      </c>
      <c r="IE119" s="70">
        <f t="shared" si="1395"/>
        <v>678.06552295749498</v>
      </c>
      <c r="IF119" s="70">
        <f t="shared" si="1395"/>
        <v>677.6392764591792</v>
      </c>
      <c r="IG119" s="70">
        <f t="shared" si="1395"/>
        <v>672.68793452120337</v>
      </c>
      <c r="IH119" s="70">
        <f t="shared" si="1395"/>
        <v>663.29381872050192</v>
      </c>
      <c r="II119" s="70">
        <f t="shared" si="1395"/>
        <v>650.86437595127268</v>
      </c>
      <c r="IJ119" s="70">
        <f t="shared" si="1395"/>
        <v>639.48102287479492</v>
      </c>
      <c r="IK119" s="70">
        <f t="shared" si="1395"/>
        <v>630.89461865346232</v>
      </c>
      <c r="IL119" s="70">
        <f t="shared" si="1395"/>
        <v>623.79280594762463</v>
      </c>
      <c r="IM119" s="70">
        <f t="shared" si="1395"/>
        <v>619.45638985558298</v>
      </c>
      <c r="IN119" s="70">
        <f t="shared" si="1395"/>
        <v>617.09314346442204</v>
      </c>
      <c r="IO119" s="70">
        <f t="shared" si="1395"/>
        <v>616.62052095271792</v>
      </c>
      <c r="IP119" s="70">
        <f t="shared" si="1395"/>
        <v>617.42735536674695</v>
      </c>
      <c r="IQ119" s="70">
        <f t="shared" si="1395"/>
        <v>619.58991765278984</v>
      </c>
      <c r="IR119" s="70">
        <f t="shared" si="1395"/>
        <v>622.69967908617946</v>
      </c>
      <c r="IS119" s="70">
        <f t="shared" si="1395"/>
        <v>625.86983677033197</v>
      </c>
      <c r="IT119" s="70">
        <f t="shared" si="1395"/>
        <v>628.60713557162921</v>
      </c>
      <c r="IU119" s="70">
        <f t="shared" si="1395"/>
        <v>631.12783527768715</v>
      </c>
      <c r="IV119" s="70">
        <f t="shared" si="1395"/>
        <v>633.80249705498295</v>
      </c>
      <c r="IW119" s="70">
        <f t="shared" si="1395"/>
        <v>636.54097452737335</v>
      </c>
      <c r="IX119" s="70">
        <f t="shared" si="1395"/>
        <v>639.7800650114583</v>
      </c>
      <c r="IY119" s="70">
        <f t="shared" si="1395"/>
        <v>643.41216694476498</v>
      </c>
      <c r="IZ119" s="70">
        <f t="shared" si="1395"/>
        <v>646.51148522614426</v>
      </c>
      <c r="JA119" s="70">
        <f t="shared" si="1395"/>
        <v>649.13431849635936</v>
      </c>
      <c r="JB119" s="70">
        <f t="shared" si="1395"/>
        <v>651.72898960259988</v>
      </c>
      <c r="JC119" s="70">
        <f t="shared" si="1395"/>
        <v>654.56357499174862</v>
      </c>
      <c r="JD119" s="70">
        <f t="shared" si="1395"/>
        <v>657.27531502045599</v>
      </c>
      <c r="JE119" s="70">
        <f t="shared" si="1395"/>
        <v>660.15726970812568</v>
      </c>
      <c r="JF119" s="70">
        <f t="shared" si="1395"/>
        <v>663.15245416696746</v>
      </c>
      <c r="JG119" s="70">
        <f t="shared" si="1395"/>
        <v>665.35693942353146</v>
      </c>
      <c r="JH119" s="70">
        <f t="shared" si="1395"/>
        <v>666.4076892596587</v>
      </c>
      <c r="JI119" s="70">
        <f t="shared" si="1395"/>
        <v>666.79036957720746</v>
      </c>
      <c r="JJ119" s="70">
        <f t="shared" si="1395"/>
        <v>666.36798813169401</v>
      </c>
      <c r="JK119" s="70">
        <f t="shared" si="1395"/>
        <v>665.29821943378693</v>
      </c>
      <c r="JL119" s="70">
        <f t="shared" si="1395"/>
        <v>664.2680157388653</v>
      </c>
      <c r="JM119" s="70">
        <f t="shared" si="1395"/>
        <v>663.72473535555844</v>
      </c>
      <c r="JN119" s="70">
        <f t="shared" si="1395"/>
        <v>663.38580184776094</v>
      </c>
      <c r="JO119" s="70">
        <f t="shared" si="1395"/>
        <v>663.83683264449735</v>
      </c>
      <c r="JP119" s="70">
        <f t="shared" si="1395"/>
        <v>665.1630352644213</v>
      </c>
      <c r="JQ119" s="70">
        <f t="shared" si="1395"/>
        <v>667.19420351699569</v>
      </c>
      <c r="JR119" s="70">
        <f t="shared" si="1395"/>
        <v>669.86656480081433</v>
      </c>
      <c r="JS119" s="70">
        <f t="shared" si="1395"/>
        <v>673.60338037651127</v>
      </c>
      <c r="JT119" s="70">
        <f t="shared" si="1395"/>
        <v>678.11318508672298</v>
      </c>
      <c r="JU119" s="70">
        <f t="shared" si="1395"/>
        <v>682.91009100040401</v>
      </c>
      <c r="JV119" s="70">
        <f t="shared" si="1395"/>
        <v>688.84572855195245</v>
      </c>
      <c r="JW119" s="70">
        <f t="shared" si="1395"/>
        <v>696.38115829362221</v>
      </c>
      <c r="JX119" s="70">
        <f t="shared" si="1395"/>
        <v>704.89610480321585</v>
      </c>
      <c r="JY119" s="70">
        <f t="shared" si="1395"/>
        <v>714.42889169467071</v>
      </c>
      <c r="JZ119" s="70">
        <f t="shared" si="1395"/>
        <v>725.38602360829395</v>
      </c>
      <c r="KA119" s="70">
        <f t="shared" si="1395"/>
        <v>736.07160598735766</v>
      </c>
      <c r="KB119" s="70">
        <f t="shared" si="1395"/>
        <v>745.71798743697104</v>
      </c>
      <c r="KC119" s="70">
        <f t="shared" si="1395"/>
        <v>755.23238242749676</v>
      </c>
      <c r="KD119" s="70">
        <f t="shared" si="1395"/>
        <v>765.45511626123198</v>
      </c>
      <c r="KE119" s="70">
        <f t="shared" si="1395"/>
        <v>776.09257711956536</v>
      </c>
      <c r="KF119" s="70">
        <f t="shared" si="1395"/>
        <v>787.29094551380274</v>
      </c>
      <c r="KG119" s="70">
        <f t="shared" si="1395"/>
        <v>799.48628917316614</v>
      </c>
      <c r="KH119" s="70">
        <f t="shared" si="1395"/>
        <v>811.09568425959492</v>
      </c>
      <c r="KI119" s="70">
        <f t="shared" si="1395"/>
        <v>821.5598362656192</v>
      </c>
      <c r="KJ119" s="70">
        <f t="shared" si="1395"/>
        <v>832.20920929938723</v>
      </c>
      <c r="KK119" s="70">
        <f t="shared" si="1395"/>
        <v>845.90649023622018</v>
      </c>
      <c r="KL119" s="70">
        <f t="shared" si="1395"/>
        <v>861.24322548460759</v>
      </c>
      <c r="KM119" s="70">
        <f t="shared" ref="KM119:MX119" si="1396">SUMPRODUCT(JJ$59:KM$59,$N$95:$AQ$95)</f>
        <v>877.70203580541704</v>
      </c>
      <c r="KN119" s="70">
        <f t="shared" si="1396"/>
        <v>895.35285589381374</v>
      </c>
      <c r="KO119" s="70">
        <f t="shared" si="1396"/>
        <v>911.62091258449641</v>
      </c>
      <c r="KP119" s="70">
        <f t="shared" si="1396"/>
        <v>926.01822562951861</v>
      </c>
      <c r="KQ119" s="70">
        <f t="shared" si="1396"/>
        <v>938.47563442242915</v>
      </c>
      <c r="KR119" s="70">
        <f t="shared" si="1396"/>
        <v>948.97874452126609</v>
      </c>
      <c r="KS119" s="70">
        <f t="shared" si="1396"/>
        <v>958.03769313549481</v>
      </c>
      <c r="KT119" s="70">
        <f t="shared" si="1396"/>
        <v>965.63962626964155</v>
      </c>
      <c r="KU119" s="70">
        <f t="shared" si="1396"/>
        <v>972.93827864377079</v>
      </c>
      <c r="KV119" s="70">
        <f t="shared" si="1396"/>
        <v>980.72531686262835</v>
      </c>
      <c r="KW119" s="70">
        <f t="shared" si="1396"/>
        <v>987.42608560161989</v>
      </c>
      <c r="KX119" s="70">
        <f t="shared" si="1396"/>
        <v>993.19586890679568</v>
      </c>
      <c r="KY119" s="70">
        <f t="shared" si="1396"/>
        <v>1001.2052965136298</v>
      </c>
      <c r="KZ119" s="70">
        <f t="shared" si="1396"/>
        <v>1009.6651777843846</v>
      </c>
      <c r="LA119" s="70">
        <f t="shared" si="1396"/>
        <v>1016.0233565058065</v>
      </c>
      <c r="LB119" s="70">
        <f t="shared" si="1396"/>
        <v>1022.3547006902174</v>
      </c>
      <c r="LC119" s="70">
        <f t="shared" si="1396"/>
        <v>1029.0672509598789</v>
      </c>
      <c r="LD119" s="70">
        <f t="shared" si="1396"/>
        <v>1031.236901715474</v>
      </c>
      <c r="LE119" s="70">
        <f t="shared" si="1396"/>
        <v>1032.5306444943126</v>
      </c>
      <c r="LF119" s="70">
        <f t="shared" si="1396"/>
        <v>1037.3392056254754</v>
      </c>
      <c r="LG119" s="70">
        <f t="shared" si="1396"/>
        <v>1044.7400174463396</v>
      </c>
      <c r="LH119" s="70">
        <f t="shared" si="1396"/>
        <v>1051.7863000893421</v>
      </c>
      <c r="LI119" s="70">
        <f t="shared" si="1396"/>
        <v>1059.9143507330898</v>
      </c>
      <c r="LJ119" s="70">
        <f t="shared" si="1396"/>
        <v>1069.0216712150732</v>
      </c>
      <c r="LK119" s="70">
        <f t="shared" si="1396"/>
        <v>1074.3862339656223</v>
      </c>
      <c r="LL119" s="70">
        <f t="shared" si="1396"/>
        <v>1079.685532747111</v>
      </c>
      <c r="LM119" s="70">
        <f t="shared" si="1396"/>
        <v>1089.3948041229708</v>
      </c>
      <c r="LN119" s="70">
        <f t="shared" si="1396"/>
        <v>1105.8644615908263</v>
      </c>
      <c r="LO119" s="70">
        <f t="shared" si="1396"/>
        <v>1117.5248602827269</v>
      </c>
      <c r="LP119" s="70">
        <f t="shared" si="1396"/>
        <v>1127.2686393174888</v>
      </c>
      <c r="LQ119" s="70">
        <f t="shared" si="1396"/>
        <v>1135.9695228358969</v>
      </c>
      <c r="LR119" s="70">
        <f t="shared" si="1396"/>
        <v>1137.6755939733916</v>
      </c>
      <c r="LS119" s="70">
        <f t="shared" si="1396"/>
        <v>1137.9705017281642</v>
      </c>
      <c r="LT119" s="70">
        <f t="shared" si="1396"/>
        <v>1141.3235751779844</v>
      </c>
      <c r="LU119" s="70">
        <f t="shared" si="1396"/>
        <v>1143.0820733415667</v>
      </c>
      <c r="LV119" s="70">
        <f t="shared" si="1396"/>
        <v>1147.5719418670137</v>
      </c>
      <c r="LW119" s="70">
        <f t="shared" si="1396"/>
        <v>1153.4947523695705</v>
      </c>
      <c r="LX119" s="70">
        <f t="shared" si="1396"/>
        <v>1160.5872500265425</v>
      </c>
      <c r="LY119" s="70">
        <f t="shared" si="1396"/>
        <v>1167.6806786358925</v>
      </c>
      <c r="LZ119" s="70">
        <f t="shared" si="1396"/>
        <v>1175.1888275870235</v>
      </c>
      <c r="MA119" s="70">
        <f t="shared" si="1396"/>
        <v>1183.0879707318943</v>
      </c>
      <c r="MB119" s="70">
        <f t="shared" si="1396"/>
        <v>1191.1176174786854</v>
      </c>
      <c r="MC119" s="70">
        <f t="shared" si="1396"/>
        <v>1198.4282066616329</v>
      </c>
      <c r="MD119" s="70">
        <f t="shared" si="1396"/>
        <v>1204.4778097722833</v>
      </c>
      <c r="ME119" s="70">
        <f t="shared" si="1396"/>
        <v>1208.8516920977931</v>
      </c>
      <c r="MF119" s="70">
        <f t="shared" si="1396"/>
        <v>1211.2701836911112</v>
      </c>
      <c r="MG119" s="70">
        <f t="shared" si="1396"/>
        <v>1212.5606001253816</v>
      </c>
      <c r="MH119" s="70">
        <f t="shared" si="1396"/>
        <v>1213.2293401166219</v>
      </c>
      <c r="MI119" s="70">
        <f t="shared" si="1396"/>
        <v>1214.6344962478831</v>
      </c>
      <c r="MJ119" s="70">
        <f t="shared" si="1396"/>
        <v>1216.623410594224</v>
      </c>
      <c r="MK119" s="70">
        <f t="shared" si="1396"/>
        <v>1218.7356404063828</v>
      </c>
      <c r="ML119" s="70">
        <f t="shared" si="1396"/>
        <v>1220.4191288787404</v>
      </c>
      <c r="MM119" s="70">
        <f t="shared" si="1396"/>
        <v>1221.0356645235004</v>
      </c>
      <c r="MN119" s="70">
        <f t="shared" si="1396"/>
        <v>1221.3893869130857</v>
      </c>
      <c r="MO119" s="70">
        <f t="shared" si="1396"/>
        <v>1221.5391810171097</v>
      </c>
      <c r="MP119" s="70">
        <f t="shared" si="1396"/>
        <v>1222.6185458729976</v>
      </c>
      <c r="MQ119" s="70">
        <f t="shared" si="1396"/>
        <v>1224.0363037235418</v>
      </c>
      <c r="MR119" s="70">
        <f t="shared" si="1396"/>
        <v>1224.890961542442</v>
      </c>
      <c r="MS119" s="70">
        <f t="shared" si="1396"/>
        <v>1223.1839679176055</v>
      </c>
      <c r="MT119" s="70">
        <f t="shared" si="1396"/>
        <v>1219.1908618844352</v>
      </c>
      <c r="MU119" s="70">
        <f t="shared" si="1396"/>
        <v>1214.2424173864019</v>
      </c>
      <c r="MV119" s="70">
        <f t="shared" si="1396"/>
        <v>1208.8491415814212</v>
      </c>
      <c r="MW119" s="70">
        <f t="shared" si="1396"/>
        <v>1204.2760000902172</v>
      </c>
      <c r="MX119" s="70">
        <f t="shared" si="1396"/>
        <v>1202.1908113535117</v>
      </c>
      <c r="MY119" s="70">
        <f t="shared" ref="MY119:NO119" si="1397">SUMPRODUCT(LV$59:MY$59,$N$95:$AQ$95)</f>
        <v>1201.5951525045039</v>
      </c>
      <c r="MZ119" s="70">
        <f t="shared" si="1397"/>
        <v>1203.0801177297387</v>
      </c>
      <c r="NA119" s="70">
        <f t="shared" si="1397"/>
        <v>1205.9016561496746</v>
      </c>
      <c r="NB119" s="70">
        <f t="shared" si="1397"/>
        <v>1209.7070935242534</v>
      </c>
      <c r="NC119" s="70">
        <f t="shared" si="1397"/>
        <v>1214.002749824497</v>
      </c>
      <c r="ND119" s="70">
        <f t="shared" si="1397"/>
        <v>1218.7119139393239</v>
      </c>
      <c r="NE119" s="70">
        <f t="shared" si="1397"/>
        <v>1223.5743060771888</v>
      </c>
      <c r="NF119" s="70">
        <f t="shared" si="1397"/>
        <v>1228.220949777294</v>
      </c>
      <c r="NG119" s="70">
        <f t="shared" si="1397"/>
        <v>1232.447338255703</v>
      </c>
      <c r="NH119" s="70">
        <f t="shared" si="1397"/>
        <v>1236.2751246994392</v>
      </c>
      <c r="NI119" s="70">
        <f t="shared" si="1397"/>
        <v>1239.7773078366802</v>
      </c>
      <c r="NJ119" s="70">
        <f t="shared" si="1397"/>
        <v>1243.0199599573648</v>
      </c>
      <c r="NK119" s="70">
        <f t="shared" si="1397"/>
        <v>1246.2874730264314</v>
      </c>
      <c r="NL119" s="70">
        <f t="shared" si="1397"/>
        <v>1249.55309965068</v>
      </c>
      <c r="NM119" s="70">
        <f t="shared" si="1397"/>
        <v>1252.6822440792425</v>
      </c>
      <c r="NN119" s="70">
        <f t="shared" si="1397"/>
        <v>1255.4910324501586</v>
      </c>
      <c r="NO119" s="71">
        <f t="shared" si="1397"/>
        <v>1257.949689965272</v>
      </c>
      <c r="NP119" s="14"/>
      <c r="NQ119" s="14"/>
    </row>
    <row r="120" spans="1:381" s="31" customFormat="1" x14ac:dyDescent="0.2">
      <c r="A120" s="14"/>
      <c r="B120" s="14"/>
      <c r="C120" s="139" t="s">
        <v>168</v>
      </c>
      <c r="D120" s="139"/>
      <c r="E120" s="139" t="s">
        <v>192</v>
      </c>
      <c r="F120" s="14"/>
      <c r="G120" s="14" t="s">
        <v>0</v>
      </c>
      <c r="H120" s="14"/>
      <c r="I120" s="14"/>
      <c r="J120" s="14"/>
      <c r="K120" s="30">
        <f t="shared" si="1355"/>
        <v>46405.644875677033</v>
      </c>
      <c r="L120" s="14"/>
      <c r="M120" s="14"/>
      <c r="N120" s="69">
        <f>$N$59*$AQ$96</f>
        <v>0</v>
      </c>
      <c r="O120" s="70">
        <f>SUMPRODUCT($N$59:O$59,$AP$96:$AQ$96)</f>
        <v>6.9332707772350358E-2</v>
      </c>
      <c r="P120" s="70">
        <f>SUMPRODUCT($N$59:P$59,$AO$96:$AQ$96)</f>
        <v>0.19533363674500556</v>
      </c>
      <c r="Q120" s="70">
        <f>SUMPRODUCT($N$59:Q$59,$AN$96:$AQ$96)</f>
        <v>0.5584629960027262</v>
      </c>
      <c r="R120" s="70">
        <f>SUMPRODUCT($N$59:R$59,$AM$96:$AQ$96)</f>
        <v>1.3188907413599906</v>
      </c>
      <c r="S120" s="70">
        <f>SUMPRODUCT($N$59:S$59,$AL$96:$AQ$96)</f>
        <v>2.5199832472223229</v>
      </c>
      <c r="T120" s="70">
        <f>SUMPRODUCT($N$59:T$59,$AK$96:$AQ$96)</f>
        <v>4.3440972422935555</v>
      </c>
      <c r="U120" s="70">
        <f>SUMPRODUCT($N$59:U$59,$AJ$96:$AQ$96)</f>
        <v>6.0959470399907882</v>
      </c>
      <c r="V120" s="70">
        <f>SUMPRODUCT($N$59:V$59,$AI$96:$AQ$96)</f>
        <v>8.1681739738929355</v>
      </c>
      <c r="W120" s="70">
        <f>SUMPRODUCT($N$59:W$59,$AH$96:$AQ$96)</f>
        <v>10.406975303550627</v>
      </c>
      <c r="X120" s="70">
        <f>SUMPRODUCT($N$59:X$59,$AG$96:$AQ$96)</f>
        <v>13.001594535942209</v>
      </c>
      <c r="Y120" s="70">
        <f>SUMPRODUCT($N$59:Y$59,$AF$96:$AQ$96)</f>
        <v>16.391097314591576</v>
      </c>
      <c r="Z120" s="70">
        <f>SUMPRODUCT($N$59:Z$59,$AE$96:$AQ$96)</f>
        <v>20.982517848014449</v>
      </c>
      <c r="AA120" s="70">
        <f>SUMPRODUCT($N$59:AA$59,$AD$96:$AQ$96)</f>
        <v>25.834549717682176</v>
      </c>
      <c r="AB120" s="70">
        <f>SUMPRODUCT($N$59:AB$59,$AC$96:$AQ$96)</f>
        <v>31.231304590110529</v>
      </c>
      <c r="AC120" s="70">
        <f>SUMPRODUCT($N$59:AC$59,$AB$96:$AQ$96)</f>
        <v>38.550452890028751</v>
      </c>
      <c r="AD120" s="70">
        <f>SUMPRODUCT($N$59:AD$59,$AA$96:$AQ$96)</f>
        <v>45.466615928130821</v>
      </c>
      <c r="AE120" s="70">
        <f>SUMPRODUCT($N$59:AE$59,$Z$96:$AQ$96)</f>
        <v>49.396015816945905</v>
      </c>
      <c r="AF120" s="70">
        <f>SUMPRODUCT($N$59:AF$59,$Y$96:$AQ$96)</f>
        <v>51.610799953139647</v>
      </c>
      <c r="AG120" s="70">
        <f>SUMPRODUCT($N$59:AG$59,$X$96:$AQ$96)</f>
        <v>52.581146652339442</v>
      </c>
      <c r="AH120" s="70">
        <f>SUMPRODUCT($N$59:AH$59,$W$96:$AQ$96)</f>
        <v>49.669746207072023</v>
      </c>
      <c r="AI120" s="70">
        <f>SUMPRODUCT($N$59:AI$59,$V$96:$AQ$96)</f>
        <v>47.23225338387563</v>
      </c>
      <c r="AJ120" s="70">
        <f>SUMPRODUCT($N$59:AJ$59,$U$96:$AQ$96)</f>
        <v>48.976223633458034</v>
      </c>
      <c r="AK120" s="70">
        <f>SUMPRODUCT($N$59:AK$59,$T$96:$AQ$96)</f>
        <v>52.556898469393865</v>
      </c>
      <c r="AL120" s="70">
        <f>SUMPRODUCT($N$59:AL$59,$S$96:$AQ$96)</f>
        <v>53.907659316935828</v>
      </c>
      <c r="AM120" s="70">
        <f>SUMPRODUCT($N$59:AM$59,$R$96:$AQ$96)</f>
        <v>54.94933625681923</v>
      </c>
      <c r="AN120" s="70">
        <f>SUMPRODUCT($N$59:AN$59,$Q$96:$AQ$96)</f>
        <v>56.060090245383861</v>
      </c>
      <c r="AO120" s="70">
        <f>SUMPRODUCT($N$59:AO$59,$P$96:$AQ$96)</f>
        <v>55.414555841859972</v>
      </c>
      <c r="AP120" s="70">
        <f>SUMPRODUCT($N$59:AP$59,$O$96:$AQ$96)</f>
        <v>58.10452523294196</v>
      </c>
      <c r="AQ120" s="70">
        <f t="shared" ref="AQ120:DB120" si="1398">SUMPRODUCT(N$59:AQ$59,$N$96:$AQ$96)</f>
        <v>66.86790503928728</v>
      </c>
      <c r="AR120" s="70">
        <f t="shared" si="1398"/>
        <v>79.153211242314725</v>
      </c>
      <c r="AS120" s="70">
        <f t="shared" si="1398"/>
        <v>83.370327925804077</v>
      </c>
      <c r="AT120" s="70">
        <f t="shared" si="1398"/>
        <v>82.142227763374308</v>
      </c>
      <c r="AU120" s="70">
        <f t="shared" si="1398"/>
        <v>78.2907583384671</v>
      </c>
      <c r="AV120" s="70">
        <f t="shared" si="1398"/>
        <v>68.638276275232485</v>
      </c>
      <c r="AW120" s="70">
        <f t="shared" si="1398"/>
        <v>57.50416240674911</v>
      </c>
      <c r="AX120" s="70">
        <f t="shared" si="1398"/>
        <v>49.952714311597695</v>
      </c>
      <c r="AY120" s="70">
        <f t="shared" si="1398"/>
        <v>43.07287703048226</v>
      </c>
      <c r="AZ120" s="70">
        <f t="shared" si="1398"/>
        <v>37.51642086715826</v>
      </c>
      <c r="BA120" s="70">
        <f t="shared" si="1398"/>
        <v>34.357536095935046</v>
      </c>
      <c r="BB120" s="70">
        <f t="shared" si="1398"/>
        <v>33.270639876187481</v>
      </c>
      <c r="BC120" s="70">
        <f t="shared" si="1398"/>
        <v>31.678529978518601</v>
      </c>
      <c r="BD120" s="70">
        <f t="shared" si="1398"/>
        <v>31.453054925405336</v>
      </c>
      <c r="BE120" s="70">
        <f t="shared" si="1398"/>
        <v>32.914714500416423</v>
      </c>
      <c r="BF120" s="70">
        <f t="shared" si="1398"/>
        <v>34.769186354413556</v>
      </c>
      <c r="BG120" s="70">
        <f t="shared" si="1398"/>
        <v>36.188426700469236</v>
      </c>
      <c r="BH120" s="70">
        <f t="shared" si="1398"/>
        <v>37.615332501181896</v>
      </c>
      <c r="BI120" s="70">
        <f t="shared" si="1398"/>
        <v>39.199713059655231</v>
      </c>
      <c r="BJ120" s="70">
        <f t="shared" si="1398"/>
        <v>40.131031363876922</v>
      </c>
      <c r="BK120" s="70">
        <f t="shared" si="1398"/>
        <v>40.600006578786449</v>
      </c>
      <c r="BL120" s="70">
        <f t="shared" si="1398"/>
        <v>41.999124212063791</v>
      </c>
      <c r="BM120" s="70">
        <f t="shared" si="1398"/>
        <v>43.868166448066965</v>
      </c>
      <c r="BN120" s="70">
        <f t="shared" si="1398"/>
        <v>44.868306872016404</v>
      </c>
      <c r="BO120" s="70">
        <f t="shared" si="1398"/>
        <v>46.044686961423146</v>
      </c>
      <c r="BP120" s="70">
        <f t="shared" si="1398"/>
        <v>47.605802800171247</v>
      </c>
      <c r="BQ120" s="70">
        <f t="shared" si="1398"/>
        <v>48.64755571539115</v>
      </c>
      <c r="BR120" s="70">
        <f t="shared" si="1398"/>
        <v>50.474951089572251</v>
      </c>
      <c r="BS120" s="70">
        <f t="shared" si="1398"/>
        <v>53.15946944086555</v>
      </c>
      <c r="BT120" s="70">
        <f t="shared" si="1398"/>
        <v>56.264058043700437</v>
      </c>
      <c r="BU120" s="70">
        <f t="shared" si="1398"/>
        <v>58.568425153088334</v>
      </c>
      <c r="BV120" s="70">
        <f t="shared" si="1398"/>
        <v>60.434910402037879</v>
      </c>
      <c r="BW120" s="70">
        <f t="shared" si="1398"/>
        <v>62.196676281068946</v>
      </c>
      <c r="BX120" s="70">
        <f t="shared" si="1398"/>
        <v>62.904288250046243</v>
      </c>
      <c r="BY120" s="70">
        <f t="shared" si="1398"/>
        <v>62.967449838472405</v>
      </c>
      <c r="BZ120" s="70">
        <f t="shared" si="1398"/>
        <v>62.914411821357177</v>
      </c>
      <c r="CA120" s="70">
        <f t="shared" si="1398"/>
        <v>62.378530716420144</v>
      </c>
      <c r="CB120" s="70">
        <f t="shared" si="1398"/>
        <v>61.814581020601189</v>
      </c>
      <c r="CC120" s="70">
        <f t="shared" si="1398"/>
        <v>61.467907651348895</v>
      </c>
      <c r="CD120" s="70">
        <f t="shared" si="1398"/>
        <v>61.467087230422649</v>
      </c>
      <c r="CE120" s="70">
        <f t="shared" si="1398"/>
        <v>61.388645589718756</v>
      </c>
      <c r="CF120" s="70">
        <f t="shared" si="1398"/>
        <v>61.380748009485487</v>
      </c>
      <c r="CG120" s="70">
        <f t="shared" si="1398"/>
        <v>61.549306923431843</v>
      </c>
      <c r="CH120" s="70">
        <f t="shared" si="1398"/>
        <v>61.877421621944222</v>
      </c>
      <c r="CI120" s="70">
        <f t="shared" si="1398"/>
        <v>62.297038114187188</v>
      </c>
      <c r="CJ120" s="70">
        <f t="shared" si="1398"/>
        <v>62.871814579188566</v>
      </c>
      <c r="CK120" s="70">
        <f t="shared" si="1398"/>
        <v>63.659889870515009</v>
      </c>
      <c r="CL120" s="70">
        <f t="shared" si="1398"/>
        <v>64.421165768650994</v>
      </c>
      <c r="CM120" s="70">
        <f t="shared" si="1398"/>
        <v>64.955521642139601</v>
      </c>
      <c r="CN120" s="70">
        <f t="shared" si="1398"/>
        <v>65.34140145918127</v>
      </c>
      <c r="CO120" s="70">
        <f t="shared" si="1398"/>
        <v>65.627956379466141</v>
      </c>
      <c r="CP120" s="70">
        <f t="shared" si="1398"/>
        <v>65.524615821597692</v>
      </c>
      <c r="CQ120" s="70">
        <f t="shared" si="1398"/>
        <v>65.253597118560208</v>
      </c>
      <c r="CR120" s="70">
        <f t="shared" si="1398"/>
        <v>65.03642110793416</v>
      </c>
      <c r="CS120" s="70">
        <f t="shared" si="1398"/>
        <v>64.808245647256115</v>
      </c>
      <c r="CT120" s="70">
        <f t="shared" si="1398"/>
        <v>64.753975911100028</v>
      </c>
      <c r="CU120" s="70">
        <f t="shared" si="1398"/>
        <v>64.980592660079168</v>
      </c>
      <c r="CV120" s="70">
        <f t="shared" si="1398"/>
        <v>65.513507595002892</v>
      </c>
      <c r="CW120" s="70">
        <f t="shared" si="1398"/>
        <v>66.187744952410824</v>
      </c>
      <c r="CX120" s="70">
        <f t="shared" si="1398"/>
        <v>67.016320950751648</v>
      </c>
      <c r="CY120" s="70">
        <f t="shared" si="1398"/>
        <v>67.943798614297236</v>
      </c>
      <c r="CZ120" s="70">
        <f t="shared" si="1398"/>
        <v>68.830944801082936</v>
      </c>
      <c r="DA120" s="70">
        <f t="shared" si="1398"/>
        <v>69.711813505051722</v>
      </c>
      <c r="DB120" s="70">
        <f t="shared" si="1398"/>
        <v>70.634840144185077</v>
      </c>
      <c r="DC120" s="70">
        <f t="shared" ref="DC120:FN120" si="1399">SUMPRODUCT(BZ$59:DC$59,$N$96:$AQ$96)</f>
        <v>71.533894831602368</v>
      </c>
      <c r="DD120" s="70">
        <f t="shared" si="1399"/>
        <v>72.252138832462776</v>
      </c>
      <c r="DE120" s="70">
        <f t="shared" si="1399"/>
        <v>72.86998946017799</v>
      </c>
      <c r="DF120" s="70">
        <f t="shared" si="1399"/>
        <v>73.471386426627248</v>
      </c>
      <c r="DG120" s="70">
        <f t="shared" si="1399"/>
        <v>74.099038136481141</v>
      </c>
      <c r="DH120" s="70">
        <f t="shared" si="1399"/>
        <v>74.742469786802417</v>
      </c>
      <c r="DI120" s="70">
        <f t="shared" si="1399"/>
        <v>75.41430649280295</v>
      </c>
      <c r="DJ120" s="70">
        <f t="shared" si="1399"/>
        <v>76.104960410720992</v>
      </c>
      <c r="DK120" s="70">
        <f t="shared" si="1399"/>
        <v>76.746763260280431</v>
      </c>
      <c r="DL120" s="70">
        <f t="shared" si="1399"/>
        <v>77.385981108135056</v>
      </c>
      <c r="DM120" s="70">
        <f t="shared" si="1399"/>
        <v>78.04352297274248</v>
      </c>
      <c r="DN120" s="70">
        <f t="shared" si="1399"/>
        <v>78.673269606812823</v>
      </c>
      <c r="DO120" s="70">
        <f t="shared" si="1399"/>
        <v>79.237628830840535</v>
      </c>
      <c r="DP120" s="70">
        <f t="shared" si="1399"/>
        <v>79.693777118278049</v>
      </c>
      <c r="DQ120" s="70">
        <f t="shared" si="1399"/>
        <v>79.980213833940326</v>
      </c>
      <c r="DR120" s="70">
        <f t="shared" si="1399"/>
        <v>80.051409175458488</v>
      </c>
      <c r="DS120" s="70">
        <f t="shared" si="1399"/>
        <v>80.00303133621199</v>
      </c>
      <c r="DT120" s="70">
        <f t="shared" si="1399"/>
        <v>79.912233017692245</v>
      </c>
      <c r="DU120" s="70">
        <f t="shared" si="1399"/>
        <v>79.807822388187219</v>
      </c>
      <c r="DV120" s="70">
        <f t="shared" si="1399"/>
        <v>79.773613659190076</v>
      </c>
      <c r="DW120" s="70">
        <f t="shared" si="1399"/>
        <v>79.851800313523128</v>
      </c>
      <c r="DX120" s="70">
        <f t="shared" si="1399"/>
        <v>80.033180290713233</v>
      </c>
      <c r="DY120" s="70">
        <f t="shared" si="1399"/>
        <v>80.255010972042086</v>
      </c>
      <c r="DZ120" s="70">
        <f t="shared" si="1399"/>
        <v>80.532618874119152</v>
      </c>
      <c r="EA120" s="70">
        <f t="shared" si="1399"/>
        <v>80.865277566422037</v>
      </c>
      <c r="EB120" s="70">
        <f t="shared" si="1399"/>
        <v>81.218687067254749</v>
      </c>
      <c r="EC120" s="70">
        <f t="shared" si="1399"/>
        <v>81.614909907889754</v>
      </c>
      <c r="ED120" s="70">
        <f t="shared" si="1399"/>
        <v>82.056279701956612</v>
      </c>
      <c r="EE120" s="70">
        <f t="shared" si="1399"/>
        <v>82.509702752612029</v>
      </c>
      <c r="EF120" s="70">
        <f t="shared" si="1399"/>
        <v>82.894615854212148</v>
      </c>
      <c r="EG120" s="70">
        <f t="shared" si="1399"/>
        <v>83.21908983698232</v>
      </c>
      <c r="EH120" s="70">
        <f t="shared" si="1399"/>
        <v>83.48525372712254</v>
      </c>
      <c r="EI120" s="70">
        <f t="shared" si="1399"/>
        <v>83.67268874202297</v>
      </c>
      <c r="EJ120" s="70">
        <f t="shared" si="1399"/>
        <v>83.833236512423923</v>
      </c>
      <c r="EK120" s="70">
        <f t="shared" si="1399"/>
        <v>84.004328382217764</v>
      </c>
      <c r="EL120" s="70">
        <f t="shared" si="1399"/>
        <v>84.21944924072973</v>
      </c>
      <c r="EM120" s="70">
        <f t="shared" si="1399"/>
        <v>84.439261125870132</v>
      </c>
      <c r="EN120" s="70">
        <f t="shared" si="1399"/>
        <v>84.668427097150484</v>
      </c>
      <c r="EO120" s="70">
        <f t="shared" si="1399"/>
        <v>84.904613952713078</v>
      </c>
      <c r="EP120" s="70">
        <f t="shared" si="1399"/>
        <v>85.145417886051732</v>
      </c>
      <c r="EQ120" s="70">
        <f t="shared" si="1399"/>
        <v>85.400469668622677</v>
      </c>
      <c r="ER120" s="70">
        <f t="shared" si="1399"/>
        <v>85.669467571213062</v>
      </c>
      <c r="ES120" s="70">
        <f t="shared" si="1399"/>
        <v>85.943393298118551</v>
      </c>
      <c r="ET120" s="70">
        <f t="shared" si="1399"/>
        <v>86.16446849134158</v>
      </c>
      <c r="EU120" s="70">
        <f t="shared" si="1399"/>
        <v>86.31233041878815</v>
      </c>
      <c r="EV120" s="70">
        <f t="shared" si="1399"/>
        <v>86.370035061770352</v>
      </c>
      <c r="EW120" s="70">
        <f t="shared" si="1399"/>
        <v>86.381084204604235</v>
      </c>
      <c r="EX120" s="70">
        <f t="shared" si="1399"/>
        <v>86.407748693855595</v>
      </c>
      <c r="EY120" s="70">
        <f t="shared" si="1399"/>
        <v>86.488459493012087</v>
      </c>
      <c r="EZ120" s="70">
        <f t="shared" si="1399"/>
        <v>86.6367053728153</v>
      </c>
      <c r="FA120" s="70">
        <f t="shared" si="1399"/>
        <v>86.82675378174649</v>
      </c>
      <c r="FB120" s="70">
        <f t="shared" si="1399"/>
        <v>87.08225598281831</v>
      </c>
      <c r="FC120" s="70">
        <f t="shared" si="1399"/>
        <v>87.407320186322281</v>
      </c>
      <c r="FD120" s="70">
        <f t="shared" si="1399"/>
        <v>87.776899798465607</v>
      </c>
      <c r="FE120" s="70">
        <f t="shared" si="1399"/>
        <v>88.225735520029303</v>
      </c>
      <c r="FF120" s="70">
        <f t="shared" si="1399"/>
        <v>88.773366569654485</v>
      </c>
      <c r="FG120" s="70">
        <f t="shared" si="1399"/>
        <v>89.412058111635361</v>
      </c>
      <c r="FH120" s="70">
        <f t="shared" si="1399"/>
        <v>90.097031995789408</v>
      </c>
      <c r="FI120" s="70">
        <f t="shared" si="1399"/>
        <v>90.848045475998447</v>
      </c>
      <c r="FJ120" s="70">
        <f t="shared" si="1399"/>
        <v>91.673681336967533</v>
      </c>
      <c r="FK120" s="70">
        <f t="shared" si="1399"/>
        <v>92.581626888053961</v>
      </c>
      <c r="FL120" s="70">
        <f t="shared" si="1399"/>
        <v>93.607039798081999</v>
      </c>
      <c r="FM120" s="70">
        <f t="shared" si="1399"/>
        <v>94.718887540483564</v>
      </c>
      <c r="FN120" s="70">
        <f t="shared" si="1399"/>
        <v>95.870668232458726</v>
      </c>
      <c r="FO120" s="70">
        <f t="shared" ref="FO120:HZ120" si="1400">SUMPRODUCT(EL$59:FO$59,$N$96:$AQ$96)</f>
        <v>96.996366931903083</v>
      </c>
      <c r="FP120" s="70">
        <f t="shared" si="1400"/>
        <v>98.078735887804726</v>
      </c>
      <c r="FQ120" s="70">
        <f t="shared" si="1400"/>
        <v>99.138327167460119</v>
      </c>
      <c r="FR120" s="70">
        <f t="shared" si="1400"/>
        <v>100.23028705862299</v>
      </c>
      <c r="FS120" s="70">
        <f t="shared" si="1400"/>
        <v>101.40651895466149</v>
      </c>
      <c r="FT120" s="70">
        <f t="shared" si="1400"/>
        <v>102.64429947987753</v>
      </c>
      <c r="FU120" s="70">
        <f t="shared" si="1400"/>
        <v>103.92240588158276</v>
      </c>
      <c r="FV120" s="70">
        <f t="shared" si="1400"/>
        <v>105.19789236928167</v>
      </c>
      <c r="FW120" s="70">
        <f t="shared" si="1400"/>
        <v>106.45632916569423</v>
      </c>
      <c r="FX120" s="70">
        <f t="shared" si="1400"/>
        <v>107.75650597384279</v>
      </c>
      <c r="FY120" s="70">
        <f t="shared" si="1400"/>
        <v>109.1904650508222</v>
      </c>
      <c r="FZ120" s="70">
        <f t="shared" si="1400"/>
        <v>110.84513150826707</v>
      </c>
      <c r="GA120" s="70">
        <f t="shared" si="1400"/>
        <v>112.59300788861874</v>
      </c>
      <c r="GB120" s="70">
        <f t="shared" si="1400"/>
        <v>114.32589959109838</v>
      </c>
      <c r="GC120" s="70">
        <f t="shared" si="1400"/>
        <v>115.96692684091435</v>
      </c>
      <c r="GD120" s="70">
        <f t="shared" si="1400"/>
        <v>117.43134475201141</v>
      </c>
      <c r="GE120" s="70">
        <f t="shared" si="1400"/>
        <v>118.69330681369675</v>
      </c>
      <c r="GF120" s="70">
        <f t="shared" si="1400"/>
        <v>119.78845672186071</v>
      </c>
      <c r="GG120" s="70">
        <f t="shared" si="1400"/>
        <v>120.73682106630498</v>
      </c>
      <c r="GH120" s="70">
        <f t="shared" si="1400"/>
        <v>121.57824549911312</v>
      </c>
      <c r="GI120" s="70">
        <f t="shared" si="1400"/>
        <v>122.33088478324315</v>
      </c>
      <c r="GJ120" s="70">
        <f t="shared" si="1400"/>
        <v>122.99319926619752</v>
      </c>
      <c r="GK120" s="70">
        <f t="shared" si="1400"/>
        <v>123.56457179372842</v>
      </c>
      <c r="GL120" s="70">
        <f t="shared" si="1400"/>
        <v>124.05378759251745</v>
      </c>
      <c r="GM120" s="70">
        <f t="shared" si="1400"/>
        <v>124.44277393884096</v>
      </c>
      <c r="GN120" s="70">
        <f t="shared" si="1400"/>
        <v>124.75347027764032</v>
      </c>
      <c r="GO120" s="70">
        <f t="shared" si="1400"/>
        <v>124.97631162757266</v>
      </c>
      <c r="GP120" s="70">
        <f t="shared" si="1400"/>
        <v>125.05078900713957</v>
      </c>
      <c r="GQ120" s="70">
        <f t="shared" si="1400"/>
        <v>124.95886855508515</v>
      </c>
      <c r="GR120" s="70">
        <f t="shared" si="1400"/>
        <v>124.7795612170741</v>
      </c>
      <c r="GS120" s="70">
        <f t="shared" si="1400"/>
        <v>124.55338436864341</v>
      </c>
      <c r="GT120" s="70">
        <f t="shared" si="1400"/>
        <v>124.30928272735308</v>
      </c>
      <c r="GU120" s="70">
        <f t="shared" si="1400"/>
        <v>124.1756452667483</v>
      </c>
      <c r="GV120" s="70">
        <f t="shared" si="1400"/>
        <v>124.14292594099582</v>
      </c>
      <c r="GW120" s="70">
        <f t="shared" si="1400"/>
        <v>124.10012055175879</v>
      </c>
      <c r="GX120" s="70">
        <f t="shared" si="1400"/>
        <v>123.97400998487609</v>
      </c>
      <c r="GY120" s="70">
        <f t="shared" si="1400"/>
        <v>123.82551946464621</v>
      </c>
      <c r="GZ120" s="70">
        <f t="shared" si="1400"/>
        <v>123.68014374693344</v>
      </c>
      <c r="HA120" s="70">
        <f t="shared" si="1400"/>
        <v>123.5358606793375</v>
      </c>
      <c r="HB120" s="70">
        <f t="shared" si="1400"/>
        <v>123.46850174515468</v>
      </c>
      <c r="HC120" s="70">
        <f t="shared" si="1400"/>
        <v>123.40925955249529</v>
      </c>
      <c r="HD120" s="70">
        <f t="shared" si="1400"/>
        <v>123.20504046509545</v>
      </c>
      <c r="HE120" s="70">
        <f t="shared" si="1400"/>
        <v>122.75220415307533</v>
      </c>
      <c r="HF120" s="70">
        <f t="shared" si="1400"/>
        <v>122.26508201780645</v>
      </c>
      <c r="HG120" s="70">
        <f t="shared" si="1400"/>
        <v>121.85722443600497</v>
      </c>
      <c r="HH120" s="70">
        <f t="shared" si="1400"/>
        <v>121.58194351044614</v>
      </c>
      <c r="HI120" s="70">
        <f t="shared" si="1400"/>
        <v>121.59144818377089</v>
      </c>
      <c r="HJ120" s="70">
        <f t="shared" si="1400"/>
        <v>121.9538975057901</v>
      </c>
      <c r="HK120" s="70">
        <f t="shared" si="1400"/>
        <v>122.58926158410696</v>
      </c>
      <c r="HL120" s="70">
        <f t="shared" si="1400"/>
        <v>123.48220151387326</v>
      </c>
      <c r="HM120" s="70">
        <f t="shared" si="1400"/>
        <v>124.62006520654188</v>
      </c>
      <c r="HN120" s="70">
        <f t="shared" si="1400"/>
        <v>125.98005748489472</v>
      </c>
      <c r="HO120" s="70">
        <f t="shared" si="1400"/>
        <v>127.57908812253022</v>
      </c>
      <c r="HP120" s="70">
        <f t="shared" si="1400"/>
        <v>129.39358537629167</v>
      </c>
      <c r="HQ120" s="70">
        <f t="shared" si="1400"/>
        <v>131.21028033826593</v>
      </c>
      <c r="HR120" s="70">
        <f t="shared" si="1400"/>
        <v>132.88333796686959</v>
      </c>
      <c r="HS120" s="70">
        <f t="shared" si="1400"/>
        <v>134.28582627063983</v>
      </c>
      <c r="HT120" s="70">
        <f t="shared" si="1400"/>
        <v>135.17322683724234</v>
      </c>
      <c r="HU120" s="70">
        <f t="shared" si="1400"/>
        <v>135.58838185903599</v>
      </c>
      <c r="HV120" s="70">
        <f t="shared" si="1400"/>
        <v>135.8489861899499</v>
      </c>
      <c r="HW120" s="70">
        <f t="shared" si="1400"/>
        <v>136.16278745432177</v>
      </c>
      <c r="HX120" s="70">
        <f t="shared" si="1400"/>
        <v>136.50281065082552</v>
      </c>
      <c r="HY120" s="70">
        <f t="shared" si="1400"/>
        <v>137.01218277767904</v>
      </c>
      <c r="HZ120" s="70">
        <f t="shared" si="1400"/>
        <v>137.63585232432601</v>
      </c>
      <c r="IA120" s="70">
        <f t="shared" ref="IA120:KL120" si="1401">SUMPRODUCT(GX$59:IA$59,$N$96:$AQ$96)</f>
        <v>138.12564211125363</v>
      </c>
      <c r="IB120" s="70">
        <f t="shared" si="1401"/>
        <v>138.55633762481676</v>
      </c>
      <c r="IC120" s="70">
        <f t="shared" si="1401"/>
        <v>139.31047189073306</v>
      </c>
      <c r="ID120" s="70">
        <f t="shared" si="1401"/>
        <v>140.59975594137853</v>
      </c>
      <c r="IE120" s="70">
        <f t="shared" si="1401"/>
        <v>142.03023849500593</v>
      </c>
      <c r="IF120" s="70">
        <f t="shared" si="1401"/>
        <v>143.39939222944426</v>
      </c>
      <c r="IG120" s="70">
        <f t="shared" si="1401"/>
        <v>144.39564200604227</v>
      </c>
      <c r="IH120" s="70">
        <f t="shared" si="1401"/>
        <v>144.49016909161753</v>
      </c>
      <c r="II120" s="70">
        <f t="shared" si="1401"/>
        <v>143.46365827204983</v>
      </c>
      <c r="IJ120" s="70">
        <f t="shared" si="1401"/>
        <v>141.87093573214344</v>
      </c>
      <c r="IK120" s="70">
        <f t="shared" si="1401"/>
        <v>140.04247426957485</v>
      </c>
      <c r="IL120" s="70">
        <f t="shared" si="1401"/>
        <v>138.18155674043561</v>
      </c>
      <c r="IM120" s="70">
        <f t="shared" si="1401"/>
        <v>136.6627866134061</v>
      </c>
      <c r="IN120" s="70">
        <f t="shared" si="1401"/>
        <v>135.63761090857011</v>
      </c>
      <c r="IO120" s="70">
        <f t="shared" si="1401"/>
        <v>134.91864017768702</v>
      </c>
      <c r="IP120" s="70">
        <f t="shared" si="1401"/>
        <v>134.53171791704952</v>
      </c>
      <c r="IQ120" s="70">
        <f t="shared" si="1401"/>
        <v>134.47469865575133</v>
      </c>
      <c r="IR120" s="70">
        <f t="shared" si="1401"/>
        <v>134.66101142371727</v>
      </c>
      <c r="IS120" s="70">
        <f t="shared" si="1401"/>
        <v>134.97157817006857</v>
      </c>
      <c r="IT120" s="70">
        <f t="shared" si="1401"/>
        <v>135.41812429016534</v>
      </c>
      <c r="IU120" s="70">
        <f t="shared" si="1401"/>
        <v>135.92203386886672</v>
      </c>
      <c r="IV120" s="70">
        <f t="shared" si="1401"/>
        <v>136.39133857522486</v>
      </c>
      <c r="IW120" s="70">
        <f t="shared" si="1401"/>
        <v>136.80073216615563</v>
      </c>
      <c r="IX120" s="70">
        <f t="shared" si="1401"/>
        <v>137.21324978223052</v>
      </c>
      <c r="IY120" s="70">
        <f t="shared" si="1401"/>
        <v>137.66456179222104</v>
      </c>
      <c r="IZ120" s="70">
        <f t="shared" si="1401"/>
        <v>138.11031904609055</v>
      </c>
      <c r="JA120" s="70">
        <f t="shared" si="1401"/>
        <v>138.57319566901185</v>
      </c>
      <c r="JB120" s="70">
        <f t="shared" si="1401"/>
        <v>139.05964700649417</v>
      </c>
      <c r="JC120" s="70">
        <f t="shared" si="1401"/>
        <v>139.50719580765204</v>
      </c>
      <c r="JD120" s="70">
        <f t="shared" si="1401"/>
        <v>139.96517110698503</v>
      </c>
      <c r="JE120" s="70">
        <f t="shared" si="1401"/>
        <v>140.50069809169085</v>
      </c>
      <c r="JF120" s="70">
        <f t="shared" si="1401"/>
        <v>141.09128211272832</v>
      </c>
      <c r="JG120" s="70">
        <f t="shared" si="1401"/>
        <v>141.65654563222674</v>
      </c>
      <c r="JH120" s="70">
        <f t="shared" si="1401"/>
        <v>142.19482612391016</v>
      </c>
      <c r="JI120" s="70">
        <f t="shared" si="1401"/>
        <v>142.6470816113781</v>
      </c>
      <c r="JJ120" s="70">
        <f t="shared" si="1401"/>
        <v>142.9304151669474</v>
      </c>
      <c r="JK120" s="70">
        <f t="shared" si="1401"/>
        <v>143.04257432172747</v>
      </c>
      <c r="JL120" s="70">
        <f t="shared" si="1401"/>
        <v>143.06113571609302</v>
      </c>
      <c r="JM120" s="70">
        <f t="shared" si="1401"/>
        <v>143.01503780625842</v>
      </c>
      <c r="JN120" s="70">
        <f t="shared" si="1401"/>
        <v>142.94197556527863</v>
      </c>
      <c r="JO120" s="70">
        <f t="shared" si="1401"/>
        <v>142.92735625515823</v>
      </c>
      <c r="JP120" s="70">
        <f t="shared" si="1401"/>
        <v>143.022128727905</v>
      </c>
      <c r="JQ120" s="70">
        <f t="shared" si="1401"/>
        <v>143.21145306060191</v>
      </c>
      <c r="JR120" s="70">
        <f t="shared" si="1401"/>
        <v>143.53721199972205</v>
      </c>
      <c r="JS120" s="70">
        <f t="shared" si="1401"/>
        <v>144.00975218521799</v>
      </c>
      <c r="JT120" s="70">
        <f t="shared" si="1401"/>
        <v>144.61200205107772</v>
      </c>
      <c r="JU120" s="70">
        <f t="shared" si="1401"/>
        <v>145.33935230789001</v>
      </c>
      <c r="JV120" s="70">
        <f t="shared" si="1401"/>
        <v>146.23106992429962</v>
      </c>
      <c r="JW120" s="70">
        <f t="shared" si="1401"/>
        <v>147.27461296919211</v>
      </c>
      <c r="JX120" s="70">
        <f t="shared" si="1401"/>
        <v>148.47193774527994</v>
      </c>
      <c r="JY120" s="70">
        <f t="shared" si="1401"/>
        <v>149.90283426728038</v>
      </c>
      <c r="JZ120" s="70">
        <f t="shared" si="1401"/>
        <v>151.57926458999776</v>
      </c>
      <c r="KA120" s="70">
        <f t="shared" si="1401"/>
        <v>153.40966287902242</v>
      </c>
      <c r="KB120" s="70">
        <f t="shared" si="1401"/>
        <v>155.34033786263072</v>
      </c>
      <c r="KC120" s="70">
        <f t="shared" si="1401"/>
        <v>157.34536964219757</v>
      </c>
      <c r="KD120" s="70">
        <f t="shared" si="1401"/>
        <v>159.29351057373299</v>
      </c>
      <c r="KE120" s="70">
        <f t="shared" si="1401"/>
        <v>161.19313512575104</v>
      </c>
      <c r="KF120" s="70">
        <f t="shared" si="1401"/>
        <v>163.19632331028919</v>
      </c>
      <c r="KG120" s="70">
        <f t="shared" si="1401"/>
        <v>165.37515033360529</v>
      </c>
      <c r="KH120" s="70">
        <f t="shared" si="1401"/>
        <v>167.64080639178005</v>
      </c>
      <c r="KI120" s="70">
        <f t="shared" si="1401"/>
        <v>169.96585929100161</v>
      </c>
      <c r="KJ120" s="70">
        <f t="shared" si="1401"/>
        <v>172.34782238458052</v>
      </c>
      <c r="KK120" s="70">
        <f t="shared" si="1401"/>
        <v>174.70715179795758</v>
      </c>
      <c r="KL120" s="70">
        <f t="shared" si="1401"/>
        <v>177.1465961552334</v>
      </c>
      <c r="KM120" s="70">
        <f t="shared" ref="KM120:MX120" si="1402">SUMPRODUCT(JJ$59:KM$59,$N$96:$AQ$96)</f>
        <v>179.88490595158493</v>
      </c>
      <c r="KN120" s="70">
        <f t="shared" si="1402"/>
        <v>183.06819042532678</v>
      </c>
      <c r="KO120" s="70">
        <f t="shared" si="1402"/>
        <v>186.41291518017186</v>
      </c>
      <c r="KP120" s="70">
        <f t="shared" si="1402"/>
        <v>189.74038538915292</v>
      </c>
      <c r="KQ120" s="70">
        <f t="shared" si="1402"/>
        <v>192.97417074318085</v>
      </c>
      <c r="KR120" s="70">
        <f t="shared" si="1402"/>
        <v>195.90138997866555</v>
      </c>
      <c r="KS120" s="70">
        <f t="shared" si="1402"/>
        <v>198.47042673803799</v>
      </c>
      <c r="KT120" s="70">
        <f t="shared" si="1402"/>
        <v>200.74430158918432</v>
      </c>
      <c r="KU120" s="70">
        <f t="shared" si="1402"/>
        <v>202.7920883399386</v>
      </c>
      <c r="KV120" s="70">
        <f t="shared" si="1402"/>
        <v>204.64214141202854</v>
      </c>
      <c r="KW120" s="70">
        <f t="shared" si="1402"/>
        <v>206.38797610766397</v>
      </c>
      <c r="KX120" s="70">
        <f t="shared" si="1402"/>
        <v>208.12980423923761</v>
      </c>
      <c r="KY120" s="70">
        <f t="shared" si="1402"/>
        <v>209.85877275341943</v>
      </c>
      <c r="KZ120" s="70">
        <f t="shared" si="1402"/>
        <v>211.51464467406973</v>
      </c>
      <c r="LA120" s="70">
        <f t="shared" si="1402"/>
        <v>213.17902818043757</v>
      </c>
      <c r="LB120" s="70">
        <f t="shared" si="1402"/>
        <v>214.97614108433777</v>
      </c>
      <c r="LC120" s="70">
        <f t="shared" si="1402"/>
        <v>216.66336618707487</v>
      </c>
      <c r="LD120" s="70">
        <f t="shared" si="1402"/>
        <v>218.03923452108799</v>
      </c>
      <c r="LE120" s="70">
        <f t="shared" si="1402"/>
        <v>219.28026941560165</v>
      </c>
      <c r="LF120" s="70">
        <f t="shared" si="1402"/>
        <v>220.43842807340397</v>
      </c>
      <c r="LG120" s="70">
        <f t="shared" si="1402"/>
        <v>221.30518612394687</v>
      </c>
      <c r="LH120" s="70">
        <f t="shared" si="1402"/>
        <v>222.35522530896299</v>
      </c>
      <c r="LI120" s="70">
        <f t="shared" si="1402"/>
        <v>223.90527692765144</v>
      </c>
      <c r="LJ120" s="70">
        <f t="shared" si="1402"/>
        <v>225.64571302448874</v>
      </c>
      <c r="LK120" s="70">
        <f t="shared" si="1402"/>
        <v>227.20502812625912</v>
      </c>
      <c r="LL120" s="70">
        <f t="shared" si="1402"/>
        <v>228.79507130489176</v>
      </c>
      <c r="LM120" s="70">
        <f t="shared" si="1402"/>
        <v>230.42736465369251</v>
      </c>
      <c r="LN120" s="70">
        <f t="shared" si="1402"/>
        <v>231.97041361745093</v>
      </c>
      <c r="LO120" s="70">
        <f t="shared" si="1402"/>
        <v>233.9019072449953</v>
      </c>
      <c r="LP120" s="70">
        <f t="shared" si="1402"/>
        <v>236.38242479376987</v>
      </c>
      <c r="LQ120" s="70">
        <f t="shared" si="1402"/>
        <v>239.0351385552641</v>
      </c>
      <c r="LR120" s="70">
        <f t="shared" si="1402"/>
        <v>240.79763738989141</v>
      </c>
      <c r="LS120" s="70">
        <f t="shared" si="1402"/>
        <v>242.02739658673366</v>
      </c>
      <c r="LT120" s="70">
        <f t="shared" si="1402"/>
        <v>243.02228589733519</v>
      </c>
      <c r="LU120" s="70">
        <f t="shared" si="1402"/>
        <v>243.5510065940403</v>
      </c>
      <c r="LV120" s="70">
        <f t="shared" si="1402"/>
        <v>244.08172123450524</v>
      </c>
      <c r="LW120" s="70">
        <f t="shared" si="1402"/>
        <v>245.0439988446831</v>
      </c>
      <c r="LX120" s="70">
        <f t="shared" si="1402"/>
        <v>246.12114501500159</v>
      </c>
      <c r="LY120" s="70">
        <f t="shared" si="1402"/>
        <v>247.37457522572151</v>
      </c>
      <c r="LZ120" s="70">
        <f t="shared" si="1402"/>
        <v>248.8718282538189</v>
      </c>
      <c r="MA120" s="70">
        <f t="shared" si="1402"/>
        <v>250.53037271356749</v>
      </c>
      <c r="MB120" s="70">
        <f t="shared" si="1402"/>
        <v>252.09358481914333</v>
      </c>
      <c r="MC120" s="70">
        <f t="shared" si="1402"/>
        <v>253.70292623409196</v>
      </c>
      <c r="MD120" s="70">
        <f t="shared" si="1402"/>
        <v>255.31188658166241</v>
      </c>
      <c r="ME120" s="70">
        <f t="shared" si="1402"/>
        <v>256.76456090287979</v>
      </c>
      <c r="MF120" s="70">
        <f t="shared" si="1402"/>
        <v>257.96817907949412</v>
      </c>
      <c r="MG120" s="70">
        <f t="shared" si="1402"/>
        <v>258.90966025653216</v>
      </c>
      <c r="MH120" s="70">
        <f t="shared" si="1402"/>
        <v>259.60881802572129</v>
      </c>
      <c r="MI120" s="70">
        <f t="shared" si="1402"/>
        <v>260.09240561032158</v>
      </c>
      <c r="MJ120" s="70">
        <f t="shared" si="1402"/>
        <v>260.45036006901182</v>
      </c>
      <c r="MK120" s="70">
        <f t="shared" si="1402"/>
        <v>260.84335763885332</v>
      </c>
      <c r="ML120" s="70">
        <f t="shared" si="1402"/>
        <v>261.32987534636055</v>
      </c>
      <c r="MM120" s="70">
        <f t="shared" si="1402"/>
        <v>261.79217781494373</v>
      </c>
      <c r="MN120" s="70">
        <f t="shared" si="1402"/>
        <v>262.21381938540458</v>
      </c>
      <c r="MO120" s="70">
        <f t="shared" si="1402"/>
        <v>262.54310555126881</v>
      </c>
      <c r="MP120" s="70">
        <f t="shared" si="1402"/>
        <v>262.77035245584148</v>
      </c>
      <c r="MQ120" s="70">
        <f t="shared" si="1402"/>
        <v>263.02901084059476</v>
      </c>
      <c r="MR120" s="70">
        <f t="shared" si="1402"/>
        <v>263.29133563353531</v>
      </c>
      <c r="MS120" s="70">
        <f t="shared" si="1402"/>
        <v>263.55069120641383</v>
      </c>
      <c r="MT120" s="70">
        <f t="shared" si="1402"/>
        <v>263.6198866798959</v>
      </c>
      <c r="MU120" s="70">
        <f t="shared" si="1402"/>
        <v>263.37651867573925</v>
      </c>
      <c r="MV120" s="70">
        <f t="shared" si="1402"/>
        <v>262.75242428285003</v>
      </c>
      <c r="MW120" s="70">
        <f t="shared" si="1402"/>
        <v>261.92949436385732</v>
      </c>
      <c r="MX120" s="70">
        <f t="shared" si="1402"/>
        <v>261.14367479725075</v>
      </c>
      <c r="MY120" s="70">
        <f t="shared" ref="MY120:NO120" si="1403">SUMPRODUCT(LV$59:MY$59,$N$96:$AQ$96)</f>
        <v>260.51177638315653</v>
      </c>
      <c r="MZ120" s="70">
        <f t="shared" si="1403"/>
        <v>260.15599672150745</v>
      </c>
      <c r="NA120" s="70">
        <f t="shared" si="1403"/>
        <v>260.16647028629234</v>
      </c>
      <c r="NB120" s="70">
        <f t="shared" si="1403"/>
        <v>260.44745168405274</v>
      </c>
      <c r="NC120" s="70">
        <f t="shared" si="1403"/>
        <v>260.9624072233085</v>
      </c>
      <c r="ND120" s="70">
        <f t="shared" si="1403"/>
        <v>261.63383204023916</v>
      </c>
      <c r="NE120" s="70">
        <f t="shared" si="1403"/>
        <v>262.41030448029187</v>
      </c>
      <c r="NF120" s="70">
        <f t="shared" si="1403"/>
        <v>263.21448610891304</v>
      </c>
      <c r="NG120" s="70">
        <f t="shared" si="1403"/>
        <v>264.03878029349818</v>
      </c>
      <c r="NH120" s="70">
        <f t="shared" si="1403"/>
        <v>264.84372370636402</v>
      </c>
      <c r="NI120" s="70">
        <f t="shared" si="1403"/>
        <v>265.5903736807017</v>
      </c>
      <c r="NJ120" s="70">
        <f t="shared" si="1403"/>
        <v>266.27927160595522</v>
      </c>
      <c r="NK120" s="70">
        <f t="shared" si="1403"/>
        <v>266.92897907828495</v>
      </c>
      <c r="NL120" s="70">
        <f t="shared" si="1403"/>
        <v>267.55148789126605</v>
      </c>
      <c r="NM120" s="70">
        <f t="shared" si="1403"/>
        <v>268.15466009957601</v>
      </c>
      <c r="NN120" s="70">
        <f t="shared" si="1403"/>
        <v>268.75441556731516</v>
      </c>
      <c r="NO120" s="71">
        <f t="shared" si="1403"/>
        <v>269.34778729579881</v>
      </c>
      <c r="NP120" s="14"/>
      <c r="NQ120" s="14"/>
    </row>
    <row r="121" spans="1:381" s="31" customFormat="1" x14ac:dyDescent="0.2">
      <c r="A121" s="14"/>
      <c r="B121" s="14"/>
      <c r="C121" s="139" t="s">
        <v>169</v>
      </c>
      <c r="D121" s="139"/>
      <c r="E121" s="139" t="s">
        <v>193</v>
      </c>
      <c r="F121" s="14"/>
      <c r="G121" s="14" t="s">
        <v>0</v>
      </c>
      <c r="H121" s="14"/>
      <c r="I121" s="14"/>
      <c r="J121" s="14"/>
      <c r="K121" s="30">
        <f t="shared" si="1355"/>
        <v>3260.8816749236107</v>
      </c>
      <c r="L121" s="14"/>
      <c r="M121" s="14"/>
      <c r="N121" s="69">
        <f>$N$59*$AQ$97</f>
        <v>0</v>
      </c>
      <c r="O121" s="70">
        <f>SUMPRODUCT($N$59:O$59,$AP$97:$AQ$97)</f>
        <v>0</v>
      </c>
      <c r="P121" s="70">
        <f>SUMPRODUCT($N$59:P$59,$AO$97:$AQ$97)</f>
        <v>0</v>
      </c>
      <c r="Q121" s="70">
        <f>SUMPRODUCT($N$59:Q$59,$AN$97:$AQ$97)</f>
        <v>0</v>
      </c>
      <c r="R121" s="70">
        <f>SUMPRODUCT($N$59:R$59,$AM$97:$AQ$97)</f>
        <v>0</v>
      </c>
      <c r="S121" s="70">
        <f>SUMPRODUCT($N$59:S$59,$AL$97:$AQ$97)</f>
        <v>0</v>
      </c>
      <c r="T121" s="70">
        <f>SUMPRODUCT($N$59:T$59,$AK$97:$AQ$97)</f>
        <v>0</v>
      </c>
      <c r="U121" s="70">
        <f>SUMPRODUCT($N$59:U$59,$AJ$97:$AQ$97)</f>
        <v>0</v>
      </c>
      <c r="V121" s="70">
        <f>SUMPRODUCT($N$59:V$59,$AI$97:$AQ$97)</f>
        <v>0</v>
      </c>
      <c r="W121" s="70">
        <f>SUMPRODUCT($N$59:W$59,$AH$97:$AQ$97)</f>
        <v>0</v>
      </c>
      <c r="X121" s="70">
        <f>SUMPRODUCT($N$59:X$59,$AG$97:$AQ$97)</f>
        <v>0</v>
      </c>
      <c r="Y121" s="70">
        <f>SUMPRODUCT($N$59:Y$59,$AF$97:$AQ$97)</f>
        <v>0</v>
      </c>
      <c r="Z121" s="70">
        <f>SUMPRODUCT($N$59:Z$59,$AE$97:$AQ$97)</f>
        <v>0</v>
      </c>
      <c r="AA121" s="70">
        <f>SUMPRODUCT($N$59:AA$59,$AD$97:$AQ$97)</f>
        <v>0</v>
      </c>
      <c r="AB121" s="70">
        <f>SUMPRODUCT($N$59:AB$59,$AC$97:$AQ$97)</f>
        <v>0</v>
      </c>
      <c r="AC121" s="70">
        <f>SUMPRODUCT($N$59:AC$59,$AB$97:$AQ$97)</f>
        <v>0</v>
      </c>
      <c r="AD121" s="70">
        <f>SUMPRODUCT($N$59:AD$59,$AA$97:$AQ$97)</f>
        <v>0</v>
      </c>
      <c r="AE121" s="70">
        <f>SUMPRODUCT($N$59:AE$59,$Z$97:$AQ$97)</f>
        <v>0</v>
      </c>
      <c r="AF121" s="70">
        <f>SUMPRODUCT($N$59:AF$59,$Y$97:$AQ$97)</f>
        <v>0</v>
      </c>
      <c r="AG121" s="70">
        <f>SUMPRODUCT($N$59:AG$59,$X$97:$AQ$97)</f>
        <v>0</v>
      </c>
      <c r="AH121" s="70">
        <f>SUMPRODUCT($N$59:AH$59,$W$97:$AQ$97)</f>
        <v>0</v>
      </c>
      <c r="AI121" s="70">
        <f>SUMPRODUCT($N$59:AI$59,$V$97:$AQ$97)</f>
        <v>0</v>
      </c>
      <c r="AJ121" s="70">
        <f>SUMPRODUCT($N$59:AJ$59,$U$97:$AQ$97)</f>
        <v>0</v>
      </c>
      <c r="AK121" s="70">
        <f>SUMPRODUCT($N$59:AK$59,$T$97:$AQ$97)</f>
        <v>0</v>
      </c>
      <c r="AL121" s="70">
        <f>SUMPRODUCT($N$59:AL$59,$S$97:$AQ$97)</f>
        <v>0</v>
      </c>
      <c r="AM121" s="70">
        <f>SUMPRODUCT($N$59:AM$59,$R$97:$AQ$97)</f>
        <v>0.10936575839441159</v>
      </c>
      <c r="AN121" s="70">
        <f>SUMPRODUCT($N$59:AN$59,$Q$97:$AQ$97)</f>
        <v>0.19875449262332601</v>
      </c>
      <c r="AO121" s="70">
        <f>SUMPRODUCT($N$59:AO$59,$P$97:$AQ$97)</f>
        <v>0.35407054224651047</v>
      </c>
      <c r="AP121" s="70">
        <f>SUMPRODUCT($N$59:AP$59,$O$97:$AQ$97)</f>
        <v>0.58326200907682746</v>
      </c>
      <c r="AQ121" s="70">
        <f t="shared" ref="AQ121:DB121" si="1404">SUMPRODUCT(N$59:AQ$59,$N$97:$AQ$97)</f>
        <v>0.78895922832474685</v>
      </c>
      <c r="AR121" s="70">
        <f t="shared" si="1404"/>
        <v>0.89333563564697904</v>
      </c>
      <c r="AS121" s="70">
        <f t="shared" si="1404"/>
        <v>1.2419344837032551</v>
      </c>
      <c r="AT121" s="70">
        <f t="shared" si="1404"/>
        <v>1.5870604235049508</v>
      </c>
      <c r="AU121" s="70">
        <f t="shared" si="1404"/>
        <v>1.740009909013168</v>
      </c>
      <c r="AV121" s="70">
        <f t="shared" si="1404"/>
        <v>2.2453656779106277</v>
      </c>
      <c r="AW121" s="70">
        <f t="shared" si="1404"/>
        <v>3.0808062408423487</v>
      </c>
      <c r="AX121" s="70">
        <f t="shared" si="1404"/>
        <v>3.5851035342932365</v>
      </c>
      <c r="AY121" s="70">
        <f t="shared" si="1404"/>
        <v>4.0642948182333862</v>
      </c>
      <c r="AZ121" s="70">
        <f t="shared" si="1404"/>
        <v>5.0206735216631166</v>
      </c>
      <c r="BA121" s="70">
        <f t="shared" si="1404"/>
        <v>5.2301464296728586</v>
      </c>
      <c r="BB121" s="70">
        <f t="shared" si="1404"/>
        <v>4.6874747013935902</v>
      </c>
      <c r="BC121" s="70">
        <f t="shared" si="1404"/>
        <v>4.4050845302656851</v>
      </c>
      <c r="BD121" s="70">
        <f t="shared" si="1404"/>
        <v>4.3971083526885284</v>
      </c>
      <c r="BE121" s="70">
        <f t="shared" si="1404"/>
        <v>3.9354165224901796</v>
      </c>
      <c r="BF121" s="70">
        <f t="shared" si="1404"/>
        <v>3.9291038271057155</v>
      </c>
      <c r="BG121" s="70">
        <f t="shared" si="1404"/>
        <v>4.6686012613950307</v>
      </c>
      <c r="BH121" s="70">
        <f t="shared" si="1404"/>
        <v>4.8767579712904521</v>
      </c>
      <c r="BI121" s="70">
        <f t="shared" si="1404"/>
        <v>4.399076699649445</v>
      </c>
      <c r="BJ121" s="70">
        <f t="shared" si="1404"/>
        <v>4.1611759903725396</v>
      </c>
      <c r="BK121" s="70">
        <f t="shared" si="1404"/>
        <v>5.0518089168105664</v>
      </c>
      <c r="BL121" s="70">
        <f t="shared" si="1404"/>
        <v>5.4398323407508409</v>
      </c>
      <c r="BM121" s="70">
        <f t="shared" si="1404"/>
        <v>6.1130949768038239</v>
      </c>
      <c r="BN121" s="70">
        <f t="shared" si="1404"/>
        <v>7.4859414468774963</v>
      </c>
      <c r="BO121" s="70">
        <f t="shared" si="1404"/>
        <v>8.0122248084138654</v>
      </c>
      <c r="BP121" s="70">
        <f t="shared" si="1404"/>
        <v>6.8159342801764158</v>
      </c>
      <c r="BQ121" s="70">
        <f t="shared" si="1404"/>
        <v>5.9562062181495126</v>
      </c>
      <c r="BR121" s="70">
        <f t="shared" si="1404"/>
        <v>4.744696967170051</v>
      </c>
      <c r="BS121" s="70">
        <f t="shared" si="1404"/>
        <v>3.2096107519641204</v>
      </c>
      <c r="BT121" s="70">
        <f t="shared" si="1404"/>
        <v>2.3951309739664977</v>
      </c>
      <c r="BU121" s="70">
        <f t="shared" si="1404"/>
        <v>2.2185857268843412</v>
      </c>
      <c r="BV121" s="70">
        <f t="shared" si="1404"/>
        <v>1.8064765986049347</v>
      </c>
      <c r="BW121" s="70">
        <f t="shared" si="1404"/>
        <v>1.8076482787521277</v>
      </c>
      <c r="BX121" s="70">
        <f t="shared" si="1404"/>
        <v>1.8665774474964745</v>
      </c>
      <c r="BY121" s="70">
        <f t="shared" si="1404"/>
        <v>2.0280541246570847</v>
      </c>
      <c r="BZ121" s="70">
        <f t="shared" si="1404"/>
        <v>2.1257399646974315</v>
      </c>
      <c r="CA121" s="70">
        <f t="shared" si="1404"/>
        <v>2.3237315793891025</v>
      </c>
      <c r="CB121" s="70">
        <f t="shared" si="1404"/>
        <v>2.6484207220574945</v>
      </c>
      <c r="CC121" s="70">
        <f t="shared" si="1404"/>
        <v>2.8657822748349413</v>
      </c>
      <c r="CD121" s="70">
        <f t="shared" si="1404"/>
        <v>2.9196632983836546</v>
      </c>
      <c r="CE121" s="70">
        <f t="shared" si="1404"/>
        <v>3.0142774569768052</v>
      </c>
      <c r="CF121" s="70">
        <f t="shared" si="1404"/>
        <v>3.199054503700641</v>
      </c>
      <c r="CG121" s="70">
        <f t="shared" si="1404"/>
        <v>3.2990402922551567</v>
      </c>
      <c r="CH121" s="70">
        <f t="shared" si="1404"/>
        <v>3.4663036843905117</v>
      </c>
      <c r="CI121" s="70">
        <f t="shared" si="1404"/>
        <v>3.7659601726116252</v>
      </c>
      <c r="CJ121" s="70">
        <f t="shared" si="1404"/>
        <v>3.9491645702573854</v>
      </c>
      <c r="CK121" s="70">
        <f t="shared" si="1404"/>
        <v>3.9911901512294676</v>
      </c>
      <c r="CL121" s="70">
        <f t="shared" si="1404"/>
        <v>4.0841819972008082</v>
      </c>
      <c r="CM121" s="70">
        <f t="shared" si="1404"/>
        <v>4.297435007268998</v>
      </c>
      <c r="CN121" s="70">
        <f t="shared" si="1404"/>
        <v>4.4379370416965847</v>
      </c>
      <c r="CO121" s="70">
        <f t="shared" si="1404"/>
        <v>4.6444688337414402</v>
      </c>
      <c r="CP121" s="70">
        <f t="shared" si="1404"/>
        <v>4.9778497465710352</v>
      </c>
      <c r="CQ121" s="70">
        <f t="shared" si="1404"/>
        <v>5.2031681777109746</v>
      </c>
      <c r="CR121" s="70">
        <f t="shared" si="1404"/>
        <v>5.2529569548734205</v>
      </c>
      <c r="CS121" s="70">
        <f t="shared" si="1404"/>
        <v>5.3273900827311396</v>
      </c>
      <c r="CT121" s="70">
        <f t="shared" si="1404"/>
        <v>5.3085787937402289</v>
      </c>
      <c r="CU121" s="70">
        <f t="shared" si="1404"/>
        <v>5.1750869616352002</v>
      </c>
      <c r="CV121" s="70">
        <f t="shared" si="1404"/>
        <v>5.0662342725449676</v>
      </c>
      <c r="CW121" s="70">
        <f t="shared" si="1404"/>
        <v>4.9976418026176299</v>
      </c>
      <c r="CX121" s="70">
        <f t="shared" si="1404"/>
        <v>4.8891924223452738</v>
      </c>
      <c r="CY121" s="70">
        <f t="shared" si="1404"/>
        <v>4.8592884673068708</v>
      </c>
      <c r="CZ121" s="70">
        <f t="shared" si="1404"/>
        <v>4.8331188451819926</v>
      </c>
      <c r="DA121" s="70">
        <f t="shared" si="1404"/>
        <v>4.8441946041064794</v>
      </c>
      <c r="DB121" s="70">
        <f t="shared" si="1404"/>
        <v>4.8548367475069112</v>
      </c>
      <c r="DC121" s="70">
        <f t="shared" ref="DC121:FN121" si="1405">SUMPRODUCT(BZ$59:DC$59,$N$97:$AQ$97)</f>
        <v>4.8601735474180252</v>
      </c>
      <c r="DD121" s="70">
        <f t="shared" si="1405"/>
        <v>4.8993865065354765</v>
      </c>
      <c r="DE121" s="70">
        <f t="shared" si="1405"/>
        <v>4.9672006053184106</v>
      </c>
      <c r="DF121" s="70">
        <f t="shared" si="1405"/>
        <v>5.0256119723183605</v>
      </c>
      <c r="DG121" s="70">
        <f t="shared" si="1405"/>
        <v>5.083755697670215</v>
      </c>
      <c r="DH121" s="70">
        <f t="shared" si="1405"/>
        <v>5.1713461067166193</v>
      </c>
      <c r="DI121" s="70">
        <f t="shared" si="1405"/>
        <v>5.2206762029216414</v>
      </c>
      <c r="DJ121" s="70">
        <f t="shared" si="1405"/>
        <v>5.2255117814989891</v>
      </c>
      <c r="DK121" s="70">
        <f t="shared" si="1405"/>
        <v>5.2273209746323159</v>
      </c>
      <c r="DL121" s="70">
        <f t="shared" si="1405"/>
        <v>5.2102129666027626</v>
      </c>
      <c r="DM121" s="70">
        <f t="shared" si="1405"/>
        <v>5.1529836251420207</v>
      </c>
      <c r="DN121" s="70">
        <f t="shared" si="1405"/>
        <v>5.1120228759484991</v>
      </c>
      <c r="DO121" s="70">
        <f t="shared" si="1405"/>
        <v>5.1083231850251423</v>
      </c>
      <c r="DP121" s="70">
        <f t="shared" si="1405"/>
        <v>5.1123541076044781</v>
      </c>
      <c r="DQ121" s="70">
        <f t="shared" si="1405"/>
        <v>5.1529554342717532</v>
      </c>
      <c r="DR121" s="70">
        <f t="shared" si="1405"/>
        <v>5.2362721498019695</v>
      </c>
      <c r="DS121" s="70">
        <f t="shared" si="1405"/>
        <v>5.326189091167385</v>
      </c>
      <c r="DT121" s="70">
        <f t="shared" si="1405"/>
        <v>5.410031706993621</v>
      </c>
      <c r="DU121" s="70">
        <f t="shared" si="1405"/>
        <v>5.5014052752734885</v>
      </c>
      <c r="DV121" s="70">
        <f t="shared" si="1405"/>
        <v>5.5965552745484475</v>
      </c>
      <c r="DW121" s="70">
        <f t="shared" si="1405"/>
        <v>5.6714472194563781</v>
      </c>
      <c r="DX121" s="70">
        <f t="shared" si="1405"/>
        <v>5.7414530067282774</v>
      </c>
      <c r="DY121" s="70">
        <f t="shared" si="1405"/>
        <v>5.8065338570771994</v>
      </c>
      <c r="DZ121" s="70">
        <f t="shared" si="1405"/>
        <v>5.8615335547956455</v>
      </c>
      <c r="EA121" s="70">
        <f t="shared" si="1405"/>
        <v>5.9018712184974307</v>
      </c>
      <c r="EB121" s="70">
        <f t="shared" si="1405"/>
        <v>5.9450964210364692</v>
      </c>
      <c r="EC121" s="70">
        <f t="shared" si="1405"/>
        <v>5.9982667070235136</v>
      </c>
      <c r="ED121" s="70">
        <f t="shared" si="1405"/>
        <v>6.0539105324850002</v>
      </c>
      <c r="EE121" s="70">
        <f t="shared" si="1405"/>
        <v>6.1085269676104428</v>
      </c>
      <c r="EF121" s="70">
        <f t="shared" si="1405"/>
        <v>6.1646865689727299</v>
      </c>
      <c r="EG121" s="70">
        <f t="shared" si="1405"/>
        <v>6.2172460943844925</v>
      </c>
      <c r="EH121" s="70">
        <f t="shared" si="1405"/>
        <v>6.2624973049806272</v>
      </c>
      <c r="EI121" s="70">
        <f t="shared" si="1405"/>
        <v>6.3104949579441625</v>
      </c>
      <c r="EJ121" s="70">
        <f t="shared" si="1405"/>
        <v>6.35862696872546</v>
      </c>
      <c r="EK121" s="70">
        <f t="shared" si="1405"/>
        <v>6.3888504856797139</v>
      </c>
      <c r="EL121" s="70">
        <f t="shared" si="1405"/>
        <v>6.4033507099113036</v>
      </c>
      <c r="EM121" s="70">
        <f t="shared" si="1405"/>
        <v>6.4034305459098988</v>
      </c>
      <c r="EN121" s="70">
        <f t="shared" si="1405"/>
        <v>6.3811847409421052</v>
      </c>
      <c r="EO121" s="70">
        <f t="shared" si="1405"/>
        <v>6.3464931163629714</v>
      </c>
      <c r="EP121" s="70">
        <f t="shared" si="1405"/>
        <v>6.3179677570609076</v>
      </c>
      <c r="EQ121" s="70">
        <f t="shared" si="1405"/>
        <v>6.3045027081977816</v>
      </c>
      <c r="ER121" s="70">
        <f t="shared" si="1405"/>
        <v>6.2992874313103906</v>
      </c>
      <c r="ES121" s="70">
        <f t="shared" si="1405"/>
        <v>6.3103499020751883</v>
      </c>
      <c r="ET121" s="70">
        <f t="shared" si="1405"/>
        <v>6.3359600929676727</v>
      </c>
      <c r="EU121" s="70">
        <f t="shared" si="1405"/>
        <v>6.3643388974012769</v>
      </c>
      <c r="EV121" s="70">
        <f t="shared" si="1405"/>
        <v>6.3907147170586853</v>
      </c>
      <c r="EW121" s="70">
        <f t="shared" si="1405"/>
        <v>6.4232004217373539</v>
      </c>
      <c r="EX121" s="70">
        <f t="shared" si="1405"/>
        <v>6.4636411238432983</v>
      </c>
      <c r="EY121" s="70">
        <f t="shared" si="1405"/>
        <v>6.5013198472561742</v>
      </c>
      <c r="EZ121" s="70">
        <f t="shared" si="1405"/>
        <v>6.5415812844122616</v>
      </c>
      <c r="FA121" s="70">
        <f t="shared" si="1405"/>
        <v>6.5833421025949033</v>
      </c>
      <c r="FB121" s="70">
        <f t="shared" si="1405"/>
        <v>6.6152509707627534</v>
      </c>
      <c r="FC121" s="70">
        <f t="shared" si="1405"/>
        <v>6.6350101103377721</v>
      </c>
      <c r="FD121" s="70">
        <f t="shared" si="1405"/>
        <v>6.6471290224658368</v>
      </c>
      <c r="FE121" s="70">
        <f t="shared" si="1405"/>
        <v>6.6587507993143458</v>
      </c>
      <c r="FF121" s="70">
        <f t="shared" si="1405"/>
        <v>6.6672831641143144</v>
      </c>
      <c r="FG121" s="70">
        <f t="shared" si="1405"/>
        <v>6.6800991355488595</v>
      </c>
      <c r="FH121" s="70">
        <f t="shared" si="1405"/>
        <v>6.6966798365556111</v>
      </c>
      <c r="FI121" s="70">
        <f t="shared" si="1405"/>
        <v>6.7165398562075875</v>
      </c>
      <c r="FJ121" s="70">
        <f t="shared" si="1405"/>
        <v>6.7343452634008028</v>
      </c>
      <c r="FK121" s="70">
        <f t="shared" si="1405"/>
        <v>6.7515893938118783</v>
      </c>
      <c r="FL121" s="70">
        <f t="shared" si="1405"/>
        <v>6.7720892995567556</v>
      </c>
      <c r="FM121" s="70">
        <f t="shared" si="1405"/>
        <v>6.7933699418698499</v>
      </c>
      <c r="FN121" s="70">
        <f t="shared" si="1405"/>
        <v>6.8170285696576283</v>
      </c>
      <c r="FO121" s="70">
        <f t="shared" ref="FO121:HZ121" si="1406">SUMPRODUCT(EL$59:FO$59,$N$97:$AQ$97)</f>
        <v>6.835989926829237</v>
      </c>
      <c r="FP121" s="70">
        <f t="shared" si="1406"/>
        <v>6.846650689689266</v>
      </c>
      <c r="FQ121" s="70">
        <f t="shared" si="1406"/>
        <v>6.8465600465537335</v>
      </c>
      <c r="FR121" s="70">
        <f t="shared" si="1406"/>
        <v>6.8403681069328535</v>
      </c>
      <c r="FS121" s="70">
        <f t="shared" si="1406"/>
        <v>6.8342658916777701</v>
      </c>
      <c r="FT121" s="70">
        <f t="shared" si="1406"/>
        <v>6.8313248513756317</v>
      </c>
      <c r="FU121" s="70">
        <f t="shared" si="1406"/>
        <v>6.8376973337950009</v>
      </c>
      <c r="FV121" s="70">
        <f t="shared" si="1406"/>
        <v>6.8579956631126837</v>
      </c>
      <c r="FW121" s="70">
        <f t="shared" si="1406"/>
        <v>6.8823910729965494</v>
      </c>
      <c r="FX121" s="70">
        <f t="shared" si="1406"/>
        <v>6.9084964477389006</v>
      </c>
      <c r="FY121" s="70">
        <f t="shared" si="1406"/>
        <v>6.9431990610586407</v>
      </c>
      <c r="FZ121" s="70">
        <f t="shared" si="1406"/>
        <v>6.9874998018541756</v>
      </c>
      <c r="GA121" s="70">
        <f t="shared" si="1406"/>
        <v>7.0337603174308425</v>
      </c>
      <c r="GB121" s="70">
        <f t="shared" si="1406"/>
        <v>7.0912164063556142</v>
      </c>
      <c r="GC121" s="70">
        <f t="shared" si="1406"/>
        <v>7.156873099287246</v>
      </c>
      <c r="GD121" s="70">
        <f t="shared" si="1406"/>
        <v>7.2244555604802274</v>
      </c>
      <c r="GE121" s="70">
        <f t="shared" si="1406"/>
        <v>7.2976276243505209</v>
      </c>
      <c r="GF121" s="70">
        <f t="shared" si="1406"/>
        <v>7.3801423809613524</v>
      </c>
      <c r="GG121" s="70">
        <f t="shared" si="1406"/>
        <v>7.4733120835116376</v>
      </c>
      <c r="GH121" s="70">
        <f t="shared" si="1406"/>
        <v>7.5752452567046067</v>
      </c>
      <c r="GI121" s="70">
        <f t="shared" si="1406"/>
        <v>7.6839265361652407</v>
      </c>
      <c r="GJ121" s="70">
        <f t="shared" si="1406"/>
        <v>7.7872340757060154</v>
      </c>
      <c r="GK121" s="70">
        <f t="shared" si="1406"/>
        <v>7.8819574768845397</v>
      </c>
      <c r="GL121" s="70">
        <f t="shared" si="1406"/>
        <v>7.9712401051740871</v>
      </c>
      <c r="GM121" s="70">
        <f t="shared" si="1406"/>
        <v>8.0578050315226584</v>
      </c>
      <c r="GN121" s="70">
        <f t="shared" si="1406"/>
        <v>8.149053771752552</v>
      </c>
      <c r="GO121" s="70">
        <f t="shared" si="1406"/>
        <v>8.252203079304115</v>
      </c>
      <c r="GP121" s="70">
        <f t="shared" si="1406"/>
        <v>8.3624809668473556</v>
      </c>
      <c r="GQ121" s="70">
        <f t="shared" si="1406"/>
        <v>8.4678650070253134</v>
      </c>
      <c r="GR121" s="70">
        <f t="shared" si="1406"/>
        <v>8.5653910473039652</v>
      </c>
      <c r="GS121" s="70">
        <f t="shared" si="1406"/>
        <v>8.6736527570427775</v>
      </c>
      <c r="GT121" s="70">
        <f t="shared" si="1406"/>
        <v>8.7894551266197141</v>
      </c>
      <c r="GU121" s="70">
        <f t="shared" si="1406"/>
        <v>8.9191802261624158</v>
      </c>
      <c r="GV121" s="70">
        <f t="shared" si="1406"/>
        <v>9.0702428188248572</v>
      </c>
      <c r="GW121" s="70">
        <f t="shared" si="1406"/>
        <v>9.2326903618263536</v>
      </c>
      <c r="GX121" s="70">
        <f t="shared" si="1406"/>
        <v>9.3778677000602926</v>
      </c>
      <c r="GY121" s="70">
        <f t="shared" si="1406"/>
        <v>9.5051300511073062</v>
      </c>
      <c r="GZ121" s="70">
        <f t="shared" si="1406"/>
        <v>9.6050727238803351</v>
      </c>
      <c r="HA121" s="70">
        <f t="shared" si="1406"/>
        <v>9.6788522767602192</v>
      </c>
      <c r="HB121" s="70">
        <f t="shared" si="1406"/>
        <v>9.7387533283640835</v>
      </c>
      <c r="HC121" s="70">
        <f t="shared" si="1406"/>
        <v>9.7879908565853366</v>
      </c>
      <c r="HD121" s="70">
        <f t="shared" si="1406"/>
        <v>9.8280601552854936</v>
      </c>
      <c r="HE121" s="70">
        <f t="shared" si="1406"/>
        <v>9.8694734225535647</v>
      </c>
      <c r="HF121" s="70">
        <f t="shared" si="1406"/>
        <v>9.9002171131900365</v>
      </c>
      <c r="HG121" s="70">
        <f t="shared" si="1406"/>
        <v>9.9213468952472876</v>
      </c>
      <c r="HH121" s="70">
        <f t="shared" si="1406"/>
        <v>9.9423248757874418</v>
      </c>
      <c r="HI121" s="70">
        <f t="shared" si="1406"/>
        <v>9.9570698420741444</v>
      </c>
      <c r="HJ121" s="70">
        <f t="shared" si="1406"/>
        <v>9.9541160344928379</v>
      </c>
      <c r="HK121" s="70">
        <f t="shared" si="1406"/>
        <v>9.9442713182852103</v>
      </c>
      <c r="HL121" s="70">
        <f t="shared" si="1406"/>
        <v>9.9268380169540382</v>
      </c>
      <c r="HM121" s="70">
        <f t="shared" si="1406"/>
        <v>9.8837839953996216</v>
      </c>
      <c r="HN121" s="70">
        <f t="shared" si="1406"/>
        <v>9.8339945303261871</v>
      </c>
      <c r="HO121" s="70">
        <f t="shared" si="1406"/>
        <v>9.8007080926787431</v>
      </c>
      <c r="HP121" s="70">
        <f t="shared" si="1406"/>
        <v>9.7803083831497712</v>
      </c>
      <c r="HQ121" s="70">
        <f t="shared" si="1406"/>
        <v>9.7623823353960173</v>
      </c>
      <c r="HR121" s="70">
        <f t="shared" si="1406"/>
        <v>9.7613027073404108</v>
      </c>
      <c r="HS121" s="70">
        <f t="shared" si="1406"/>
        <v>9.7649057467619986</v>
      </c>
      <c r="HT121" s="70">
        <f t="shared" si="1406"/>
        <v>9.7485640123256339</v>
      </c>
      <c r="HU121" s="70">
        <f t="shared" si="1406"/>
        <v>9.7258778226129117</v>
      </c>
      <c r="HV121" s="70">
        <f t="shared" si="1406"/>
        <v>9.7184496392753594</v>
      </c>
      <c r="HW121" s="70">
        <f t="shared" si="1406"/>
        <v>9.7226328594939897</v>
      </c>
      <c r="HX121" s="70">
        <f t="shared" si="1406"/>
        <v>9.7077409503201384</v>
      </c>
      <c r="HY121" s="70">
        <f t="shared" si="1406"/>
        <v>9.693940525264825</v>
      </c>
      <c r="HZ121" s="70">
        <f t="shared" si="1406"/>
        <v>9.6712247968190965</v>
      </c>
      <c r="IA121" s="70">
        <f t="shared" ref="IA121:KL121" si="1407">SUMPRODUCT(GX$59:IA$59,$N$97:$AQ$97)</f>
        <v>9.6187088153515781</v>
      </c>
      <c r="IB121" s="70">
        <f t="shared" si="1407"/>
        <v>9.5551687059763903</v>
      </c>
      <c r="IC121" s="70">
        <f t="shared" si="1407"/>
        <v>9.5263996752204871</v>
      </c>
      <c r="ID121" s="70">
        <f t="shared" si="1407"/>
        <v>9.5208153313238153</v>
      </c>
      <c r="IE121" s="70">
        <f t="shared" si="1407"/>
        <v>9.551301136360717</v>
      </c>
      <c r="IF121" s="70">
        <f t="shared" si="1407"/>
        <v>9.6274400906242352</v>
      </c>
      <c r="IG121" s="70">
        <f t="shared" si="1407"/>
        <v>9.7244742103929003</v>
      </c>
      <c r="IH121" s="70">
        <f t="shared" si="1407"/>
        <v>9.8368238590730321</v>
      </c>
      <c r="II121" s="70">
        <f t="shared" si="1407"/>
        <v>9.986134700687348</v>
      </c>
      <c r="IJ121" s="70">
        <f t="shared" si="1407"/>
        <v>10.145282901343448</v>
      </c>
      <c r="IK121" s="70">
        <f t="shared" si="1407"/>
        <v>10.312422955227611</v>
      </c>
      <c r="IL121" s="70">
        <f t="shared" si="1407"/>
        <v>10.511817001424138</v>
      </c>
      <c r="IM121" s="70">
        <f t="shared" si="1407"/>
        <v>10.698407864624929</v>
      </c>
      <c r="IN121" s="70">
        <f t="shared" si="1407"/>
        <v>10.819002210272062</v>
      </c>
      <c r="IO121" s="70">
        <f t="shared" si="1407"/>
        <v>10.891583882711076</v>
      </c>
      <c r="IP121" s="70">
        <f t="shared" si="1407"/>
        <v>10.933166101219854</v>
      </c>
      <c r="IQ121" s="70">
        <f t="shared" si="1407"/>
        <v>10.907685039128431</v>
      </c>
      <c r="IR121" s="70">
        <f t="shared" si="1407"/>
        <v>10.872082750586451</v>
      </c>
      <c r="IS121" s="70">
        <f t="shared" si="1407"/>
        <v>10.891408980288592</v>
      </c>
      <c r="IT121" s="70">
        <f t="shared" si="1407"/>
        <v>10.934600716847493</v>
      </c>
      <c r="IU121" s="70">
        <f t="shared" si="1407"/>
        <v>10.953606207645045</v>
      </c>
      <c r="IV121" s="70">
        <f t="shared" si="1407"/>
        <v>10.974975242704394</v>
      </c>
      <c r="IW121" s="70">
        <f t="shared" si="1407"/>
        <v>11.03285689277315</v>
      </c>
      <c r="IX121" s="70">
        <f t="shared" si="1407"/>
        <v>11.075307399928793</v>
      </c>
      <c r="IY121" s="70">
        <f t="shared" si="1407"/>
        <v>11.141170935720757</v>
      </c>
      <c r="IZ121" s="70">
        <f t="shared" si="1407"/>
        <v>11.290821896614746</v>
      </c>
      <c r="JA121" s="70">
        <f t="shared" si="1407"/>
        <v>11.477395707154788</v>
      </c>
      <c r="JB121" s="70">
        <f t="shared" si="1407"/>
        <v>11.563802396970253</v>
      </c>
      <c r="JC121" s="70">
        <f t="shared" si="1407"/>
        <v>11.583547661889815</v>
      </c>
      <c r="JD121" s="70">
        <f t="shared" si="1407"/>
        <v>11.509371832574717</v>
      </c>
      <c r="JE121" s="70">
        <f t="shared" si="1407"/>
        <v>11.300821342487282</v>
      </c>
      <c r="JF121" s="70">
        <f t="shared" si="1407"/>
        <v>11.032648663918764</v>
      </c>
      <c r="JG121" s="70">
        <f t="shared" si="1407"/>
        <v>10.815853102555755</v>
      </c>
      <c r="JH121" s="70">
        <f t="shared" si="1407"/>
        <v>10.627614056128206</v>
      </c>
      <c r="JI121" s="70">
        <f t="shared" si="1407"/>
        <v>10.502630503467925</v>
      </c>
      <c r="JJ121" s="70">
        <f t="shared" si="1407"/>
        <v>10.45358913734715</v>
      </c>
      <c r="JK121" s="70">
        <f t="shared" si="1407"/>
        <v>10.450841953608144</v>
      </c>
      <c r="JL121" s="70">
        <f t="shared" si="1407"/>
        <v>10.462269588582522</v>
      </c>
      <c r="JM121" s="70">
        <f t="shared" si="1407"/>
        <v>10.504464773226882</v>
      </c>
      <c r="JN121" s="70">
        <f t="shared" si="1407"/>
        <v>10.559052409668114</v>
      </c>
      <c r="JO121" s="70">
        <f t="shared" si="1407"/>
        <v>10.620155943725386</v>
      </c>
      <c r="JP121" s="70">
        <f t="shared" si="1407"/>
        <v>10.676037911840311</v>
      </c>
      <c r="JQ121" s="70">
        <f t="shared" si="1407"/>
        <v>10.729035046648432</v>
      </c>
      <c r="JR121" s="70">
        <f t="shared" si="1407"/>
        <v>10.778422335841984</v>
      </c>
      <c r="JS121" s="70">
        <f t="shared" si="1407"/>
        <v>10.819212472327273</v>
      </c>
      <c r="JT121" s="70">
        <f t="shared" si="1407"/>
        <v>10.862612803598674</v>
      </c>
      <c r="JU121" s="70">
        <f t="shared" si="1407"/>
        <v>10.918662596976668</v>
      </c>
      <c r="JV121" s="70">
        <f t="shared" si="1407"/>
        <v>10.976680545580145</v>
      </c>
      <c r="JW121" s="70">
        <f t="shared" si="1407"/>
        <v>11.028376331623926</v>
      </c>
      <c r="JX121" s="70">
        <f t="shared" si="1407"/>
        <v>11.079817785911517</v>
      </c>
      <c r="JY121" s="70">
        <f t="shared" si="1407"/>
        <v>11.129856873950883</v>
      </c>
      <c r="JZ121" s="70">
        <f t="shared" si="1407"/>
        <v>11.169624311675928</v>
      </c>
      <c r="KA121" s="70">
        <f t="shared" si="1407"/>
        <v>11.212411446345271</v>
      </c>
      <c r="KB121" s="70">
        <f t="shared" si="1407"/>
        <v>11.26484369862535</v>
      </c>
      <c r="KC121" s="70">
        <f t="shared" si="1407"/>
        <v>11.313468020708164</v>
      </c>
      <c r="KD121" s="70">
        <f t="shared" si="1407"/>
        <v>11.344486642156207</v>
      </c>
      <c r="KE121" s="70">
        <f t="shared" si="1407"/>
        <v>11.365982853043233</v>
      </c>
      <c r="KF121" s="70">
        <f t="shared" si="1407"/>
        <v>11.371187484184386</v>
      </c>
      <c r="KG121" s="70">
        <f t="shared" si="1407"/>
        <v>11.353134522977864</v>
      </c>
      <c r="KH121" s="70">
        <f t="shared" si="1407"/>
        <v>11.326582336987782</v>
      </c>
      <c r="KI121" s="70">
        <f t="shared" si="1407"/>
        <v>11.307546826104298</v>
      </c>
      <c r="KJ121" s="70">
        <f t="shared" si="1407"/>
        <v>11.2894613081214</v>
      </c>
      <c r="KK121" s="70">
        <f t="shared" si="1407"/>
        <v>11.283144323803874</v>
      </c>
      <c r="KL121" s="70">
        <f t="shared" si="1407"/>
        <v>11.296716062634067</v>
      </c>
      <c r="KM121" s="70">
        <f t="shared" ref="KM121:MX121" si="1408">SUMPRODUCT(JJ$59:KM$59,$N$97:$AQ$97)</f>
        <v>11.325612773477014</v>
      </c>
      <c r="KN121" s="70">
        <f t="shared" si="1408"/>
        <v>11.36282270936095</v>
      </c>
      <c r="KO121" s="70">
        <f t="shared" si="1408"/>
        <v>11.420728258199716</v>
      </c>
      <c r="KP121" s="70">
        <f t="shared" si="1408"/>
        <v>11.493955433846835</v>
      </c>
      <c r="KQ121" s="70">
        <f t="shared" si="1408"/>
        <v>11.571128647996163</v>
      </c>
      <c r="KR121" s="70">
        <f t="shared" si="1408"/>
        <v>11.661822600246076</v>
      </c>
      <c r="KS121" s="70">
        <f t="shared" si="1408"/>
        <v>11.778756678424521</v>
      </c>
      <c r="KT121" s="70">
        <f t="shared" si="1408"/>
        <v>11.910234672219723</v>
      </c>
      <c r="KU121" s="70">
        <f t="shared" si="1408"/>
        <v>12.056230560649933</v>
      </c>
      <c r="KV121" s="70">
        <f t="shared" si="1408"/>
        <v>12.238070747176923</v>
      </c>
      <c r="KW121" s="70">
        <f t="shared" si="1408"/>
        <v>12.432475554513324</v>
      </c>
      <c r="KX121" s="70">
        <f t="shared" si="1408"/>
        <v>12.61223308233471</v>
      </c>
      <c r="KY121" s="70">
        <f t="shared" si="1408"/>
        <v>12.786039076732004</v>
      </c>
      <c r="KZ121" s="70">
        <f t="shared" si="1408"/>
        <v>12.96469353289141</v>
      </c>
      <c r="LA121" s="70">
        <f t="shared" si="1408"/>
        <v>13.131322628043803</v>
      </c>
      <c r="LB121" s="70">
        <f t="shared" si="1408"/>
        <v>13.299934634094534</v>
      </c>
      <c r="LC121" s="70">
        <f t="shared" si="1408"/>
        <v>13.498129802435056</v>
      </c>
      <c r="LD121" s="70">
        <f t="shared" si="1408"/>
        <v>13.707243072134544</v>
      </c>
      <c r="LE121" s="70">
        <f t="shared" si="1408"/>
        <v>13.899658744051397</v>
      </c>
      <c r="LF121" s="70">
        <f t="shared" si="1408"/>
        <v>14.081670780419106</v>
      </c>
      <c r="LG121" s="70">
        <f t="shared" si="1408"/>
        <v>14.294361636952686</v>
      </c>
      <c r="LH121" s="70">
        <f t="shared" si="1408"/>
        <v>14.519038008096221</v>
      </c>
      <c r="LI121" s="70">
        <f t="shared" si="1408"/>
        <v>14.765135410863856</v>
      </c>
      <c r="LJ121" s="70">
        <f t="shared" si="1408"/>
        <v>15.060712614859193</v>
      </c>
      <c r="LK121" s="70">
        <f t="shared" si="1408"/>
        <v>15.377362187558685</v>
      </c>
      <c r="LL121" s="70">
        <f t="shared" si="1408"/>
        <v>15.661706836233655</v>
      </c>
      <c r="LM121" s="70">
        <f t="shared" si="1408"/>
        <v>15.912304342930637</v>
      </c>
      <c r="LN121" s="70">
        <f t="shared" si="1408"/>
        <v>16.125369406602417</v>
      </c>
      <c r="LO121" s="70">
        <f t="shared" si="1408"/>
        <v>16.287924763340303</v>
      </c>
      <c r="LP121" s="70">
        <f t="shared" si="1408"/>
        <v>16.41598851828428</v>
      </c>
      <c r="LQ121" s="70">
        <f t="shared" si="1408"/>
        <v>16.528023699814675</v>
      </c>
      <c r="LR121" s="70">
        <f t="shared" si="1408"/>
        <v>16.646640374306049</v>
      </c>
      <c r="LS121" s="70">
        <f t="shared" si="1408"/>
        <v>16.759599764713503</v>
      </c>
      <c r="LT121" s="70">
        <f t="shared" si="1408"/>
        <v>16.852792888729297</v>
      </c>
      <c r="LU121" s="70">
        <f t="shared" si="1408"/>
        <v>16.978542397828058</v>
      </c>
      <c r="LV121" s="70">
        <f t="shared" si="1408"/>
        <v>17.124925028232795</v>
      </c>
      <c r="LW121" s="70">
        <f t="shared" si="1408"/>
        <v>17.234543758260997</v>
      </c>
      <c r="LX121" s="70">
        <f t="shared" si="1408"/>
        <v>17.345327091729938</v>
      </c>
      <c r="LY121" s="70">
        <f t="shared" si="1408"/>
        <v>17.496163533056002</v>
      </c>
      <c r="LZ121" s="70">
        <f t="shared" si="1408"/>
        <v>17.570576917176066</v>
      </c>
      <c r="MA121" s="70">
        <f t="shared" si="1408"/>
        <v>17.584874473756223</v>
      </c>
      <c r="MB121" s="70">
        <f t="shared" si="1408"/>
        <v>17.641294252400847</v>
      </c>
      <c r="MC121" s="70">
        <f t="shared" si="1408"/>
        <v>17.732826911871513</v>
      </c>
      <c r="MD121" s="70">
        <f t="shared" si="1408"/>
        <v>17.796294845142601</v>
      </c>
      <c r="ME121" s="70">
        <f t="shared" si="1408"/>
        <v>17.920874290775153</v>
      </c>
      <c r="MF121" s="70">
        <f t="shared" si="1408"/>
        <v>18.116747311167618</v>
      </c>
      <c r="MG121" s="70">
        <f t="shared" si="1408"/>
        <v>18.257822550455636</v>
      </c>
      <c r="MH121" s="70">
        <f t="shared" si="1408"/>
        <v>18.343170891157044</v>
      </c>
      <c r="MI121" s="70">
        <f t="shared" si="1408"/>
        <v>18.46622470925017</v>
      </c>
      <c r="MJ121" s="70">
        <f t="shared" si="1408"/>
        <v>18.692273813298208</v>
      </c>
      <c r="MK121" s="70">
        <f t="shared" si="1408"/>
        <v>18.865460757415022</v>
      </c>
      <c r="ML121" s="70">
        <f t="shared" si="1408"/>
        <v>19.063549364705807</v>
      </c>
      <c r="MM121" s="70">
        <f t="shared" si="1408"/>
        <v>19.308598456893264</v>
      </c>
      <c r="MN121" s="70">
        <f t="shared" si="1408"/>
        <v>19.451682337780717</v>
      </c>
      <c r="MO121" s="70">
        <f t="shared" si="1408"/>
        <v>19.437494282218712</v>
      </c>
      <c r="MP121" s="70">
        <f t="shared" si="1408"/>
        <v>19.467027683311265</v>
      </c>
      <c r="MQ121" s="70">
        <f t="shared" si="1408"/>
        <v>19.471065241121426</v>
      </c>
      <c r="MR121" s="70">
        <f t="shared" si="1408"/>
        <v>19.463584857635428</v>
      </c>
      <c r="MS121" s="70">
        <f t="shared" si="1408"/>
        <v>19.538320533215114</v>
      </c>
      <c r="MT121" s="70">
        <f t="shared" si="1408"/>
        <v>19.67056313257471</v>
      </c>
      <c r="MU121" s="70">
        <f t="shared" si="1408"/>
        <v>19.780790893586499</v>
      </c>
      <c r="MV121" s="70">
        <f t="shared" si="1408"/>
        <v>19.931334540160762</v>
      </c>
      <c r="MW121" s="70">
        <f t="shared" si="1408"/>
        <v>20.077105550067774</v>
      </c>
      <c r="MX121" s="70">
        <f t="shared" si="1408"/>
        <v>20.219669847346758</v>
      </c>
      <c r="MY121" s="70">
        <f t="shared" ref="MY121:NO121" si="1409">SUMPRODUCT(LV$59:MY$59,$N$97:$AQ$97)</f>
        <v>20.349419393617207</v>
      </c>
      <c r="MZ121" s="70">
        <f t="shared" si="1409"/>
        <v>20.470187955934957</v>
      </c>
      <c r="NA121" s="70">
        <f t="shared" si="1409"/>
        <v>20.569994907398335</v>
      </c>
      <c r="NB121" s="70">
        <f t="shared" si="1409"/>
        <v>20.636602854398532</v>
      </c>
      <c r="NC121" s="70">
        <f t="shared" si="1409"/>
        <v>20.670288998066141</v>
      </c>
      <c r="ND121" s="70">
        <f t="shared" si="1409"/>
        <v>20.677138902812487</v>
      </c>
      <c r="NE121" s="70">
        <f t="shared" si="1409"/>
        <v>20.681244654917855</v>
      </c>
      <c r="NF121" s="70">
        <f t="shared" si="1409"/>
        <v>20.691779658884794</v>
      </c>
      <c r="NG121" s="70">
        <f t="shared" si="1409"/>
        <v>20.717218422532998</v>
      </c>
      <c r="NH121" s="70">
        <f t="shared" si="1409"/>
        <v>20.750761010946157</v>
      </c>
      <c r="NI121" s="70">
        <f t="shared" si="1409"/>
        <v>20.782708614693544</v>
      </c>
      <c r="NJ121" s="70">
        <f t="shared" si="1409"/>
        <v>20.803666143765689</v>
      </c>
      <c r="NK121" s="70">
        <f t="shared" si="1409"/>
        <v>20.808130975634224</v>
      </c>
      <c r="NL121" s="70">
        <f t="shared" si="1409"/>
        <v>20.812799700796894</v>
      </c>
      <c r="NM121" s="70">
        <f t="shared" si="1409"/>
        <v>20.822233740366375</v>
      </c>
      <c r="NN121" s="70">
        <f t="shared" si="1409"/>
        <v>20.843818616524764</v>
      </c>
      <c r="NO121" s="71">
        <f t="shared" si="1409"/>
        <v>20.843927974201119</v>
      </c>
      <c r="NP121" s="14"/>
      <c r="NQ121" s="14"/>
    </row>
    <row r="122" spans="1:381" s="10" customFormat="1" x14ac:dyDescent="0.2">
      <c r="A122" s="8"/>
      <c r="B122" s="8"/>
      <c r="C122" s="138" t="s">
        <v>170</v>
      </c>
      <c r="D122" s="138"/>
      <c r="E122" s="138" t="s">
        <v>188</v>
      </c>
      <c r="F122" s="8"/>
      <c r="G122" s="8" t="s">
        <v>0</v>
      </c>
      <c r="H122" s="8"/>
      <c r="I122" s="8"/>
      <c r="J122" s="8"/>
      <c r="K122" s="9">
        <f t="shared" si="1355"/>
        <v>79471.2034347062</v>
      </c>
      <c r="L122" s="8"/>
      <c r="M122" s="8"/>
      <c r="N122" s="33">
        <f>N114+N116+N118+N120+N121</f>
        <v>0.48817764717441364</v>
      </c>
      <c r="O122" s="34">
        <f>O114+O116+O118+O120+O121</f>
        <v>1.4988476710312377</v>
      </c>
      <c r="P122" s="34">
        <f>P114+P116+P118+P120+P121</f>
        <v>2.0506129394970101</v>
      </c>
      <c r="Q122" s="34">
        <f>Q114+Q116+Q118+Q120+Q121</f>
        <v>4.1511586115234484</v>
      </c>
      <c r="R122" s="34">
        <f t="shared" ref="R122" si="1410">R114+R116+R118+R120+R121</f>
        <v>6.082759098501465</v>
      </c>
      <c r="S122" s="34">
        <f t="shared" ref="S122" si="1411">S114+S116+S118+S120+S121</f>
        <v>8.1308759846127678</v>
      </c>
      <c r="T122" s="34">
        <f t="shared" ref="T122" si="1412">T114+T116+T118+T120+T121</f>
        <v>12.056794609417436</v>
      </c>
      <c r="U122" s="34">
        <f t="shared" ref="U122" si="1413">U114+U116+U118+U120+U121</f>
        <v>16.7660620421446</v>
      </c>
      <c r="V122" s="34">
        <f t="shared" ref="V122" si="1414">V114+V116+V118+V120+V121</f>
        <v>20.016286900034995</v>
      </c>
      <c r="W122" s="34">
        <f t="shared" ref="W122" si="1415">W114+W116+W118+W120+W121</f>
        <v>24.818299908772406</v>
      </c>
      <c r="X122" s="34">
        <f t="shared" ref="X122" si="1416">X114+X116+X118+X120+X121</f>
        <v>33.454493284883654</v>
      </c>
      <c r="Y122" s="34">
        <f t="shared" ref="Y122" si="1417">Y114+Y116+Y118+Y120+Y121</f>
        <v>40.866919504955007</v>
      </c>
      <c r="Z122" s="34">
        <f t="shared" ref="Z122" si="1418">Z114+Z116+Z118+Z120+Z121</f>
        <v>48.419730936971007</v>
      </c>
      <c r="AA122" s="34">
        <f t="shared" ref="AA122" si="1419">AA114+AA116+AA118+AA120+AA121</f>
        <v>59.245670095971789</v>
      </c>
      <c r="AB122" s="34">
        <f t="shared" ref="AB122" si="1420">AB114+AB116+AB118+AB120+AB121</f>
        <v>68.372024841306853</v>
      </c>
      <c r="AC122" s="34">
        <f t="shared" ref="AC122" si="1421">AC114+AC116+AC118+AC120+AC121</f>
        <v>72.833788389962479</v>
      </c>
      <c r="AD122" s="34">
        <f t="shared" ref="AD122" si="1422">AD114+AD116+AD118+AD120+AD121</f>
        <v>79.239908124600589</v>
      </c>
      <c r="AE122" s="34">
        <f t="shared" ref="AE122" si="1423">AE114+AE116+AE118+AE120+AE121</f>
        <v>84.044569503876488</v>
      </c>
      <c r="AF122" s="34">
        <f t="shared" ref="AF122" si="1424">AF114+AF116+AF118+AF120+AF121</f>
        <v>85.756570584620931</v>
      </c>
      <c r="AG122" s="34">
        <f t="shared" ref="AG122" si="1425">AG114+AG116+AG118+AG120+AG121</f>
        <v>85.7170679472095</v>
      </c>
      <c r="AH122" s="34">
        <f t="shared" ref="AH122" si="1426">AH114+AH116+AH118+AH120+AH121</f>
        <v>85.696782127552098</v>
      </c>
      <c r="AI122" s="34">
        <f t="shared" ref="AI122" si="1427">AI114+AI116+AI118+AI120+AI121</f>
        <v>84.956646133802877</v>
      </c>
      <c r="AJ122" s="34">
        <f t="shared" ref="AJ122" si="1428">AJ114+AJ116+AJ118+AJ120+AJ121</f>
        <v>83.025896355775529</v>
      </c>
      <c r="AK122" s="34">
        <f t="shared" ref="AK122" si="1429">AK114+AK116+AK118+AK120+AK121</f>
        <v>85.486182262846086</v>
      </c>
      <c r="AL122" s="34">
        <f t="shared" ref="AL122" si="1430">AL114+AL116+AL118+AL120+AL121</f>
        <v>91.130173074956403</v>
      </c>
      <c r="AM122" s="34">
        <f t="shared" ref="AM122" si="1431">AM114+AM116+AM118+AM120+AM121</f>
        <v>99.465304551088309</v>
      </c>
      <c r="AN122" s="34">
        <f t="shared" ref="AN122" si="1432">AN114+AN116+AN118+AN120+AN121</f>
        <v>100.90244353930839</v>
      </c>
      <c r="AO122" s="34">
        <f t="shared" ref="AO122" si="1433">AO114+AO116+AO118+AO120+AO121</f>
        <v>108.54353945419304</v>
      </c>
      <c r="AP122" s="34">
        <f t="shared" ref="AP122" si="1434">AP114+AP116+AP118+AP120+AP121</f>
        <v>115.01793345234654</v>
      </c>
      <c r="AQ122" s="34">
        <f t="shared" ref="AQ122" si="1435">AQ114+AQ116+AQ118+AQ120+AQ121</f>
        <v>118.28104483764264</v>
      </c>
      <c r="AR122" s="34">
        <f t="shared" ref="AR122" si="1436">AR114+AR116+AR118+AR120+AR121</f>
        <v>128.15974268771075</v>
      </c>
      <c r="AS122" s="34">
        <f t="shared" ref="AS122" si="1437">AS114+AS116+AS118+AS120+AS121</f>
        <v>127.5930605687025</v>
      </c>
      <c r="AT122" s="34">
        <f t="shared" ref="AT122" si="1438">AT114+AT116+AT118+AT120+AT121</f>
        <v>116.94968647671551</v>
      </c>
      <c r="AU122" s="34">
        <f t="shared" ref="AU122" si="1439">AU114+AU116+AU118+AU120+AU121</f>
        <v>109.31732525383816</v>
      </c>
      <c r="AV122" s="34">
        <f t="shared" ref="AV122" si="1440">AV114+AV116+AV118+AV120+AV121</f>
        <v>95.178331190425581</v>
      </c>
      <c r="AW122" s="34">
        <f t="shared" ref="AW122" si="1441">AW114+AW116+AW118+AW120+AW121</f>
        <v>81.856049868097344</v>
      </c>
      <c r="AX122" s="34">
        <f t="shared" ref="AX122" si="1442">AX114+AX116+AX118+AX120+AX121</f>
        <v>71.797074250696596</v>
      </c>
      <c r="AY122" s="34">
        <f t="shared" ref="AY122" si="1443">AY114+AY116+AY118+AY120+AY121</f>
        <v>64.10527921535278</v>
      </c>
      <c r="AZ122" s="34">
        <f t="shared" ref="AZ122" si="1444">AZ114+AZ116+AZ118+AZ120+AZ121</f>
        <v>59.280926177196505</v>
      </c>
      <c r="BA122" s="34">
        <f t="shared" ref="BA122" si="1445">BA114+BA116+BA118+BA120+BA121</f>
        <v>56.727768963730597</v>
      </c>
      <c r="BB122" s="34">
        <f t="shared" ref="BB122" si="1446">BB114+BB116+BB118+BB120+BB121</f>
        <v>55.647113870796012</v>
      </c>
      <c r="BC122" s="34">
        <f t="shared" ref="BC122" si="1447">BC114+BC116+BC118+BC120+BC121</f>
        <v>55.444835674293586</v>
      </c>
      <c r="BD122" s="34">
        <f t="shared" ref="BD122" si="1448">BD114+BD116+BD118+BD120+BD121</f>
        <v>56.750642262933503</v>
      </c>
      <c r="BE122" s="34">
        <f t="shared" ref="BE122" si="1449">BE114+BE116+BE118+BE120+BE121</f>
        <v>58.269675565341522</v>
      </c>
      <c r="BF122" s="34">
        <f t="shared" ref="BF122" si="1450">BF114+BF116+BF118+BF120+BF121</f>
        <v>61.148548649405988</v>
      </c>
      <c r="BG122" s="34">
        <f t="shared" ref="BG122" si="1451">BG114+BG116+BG118+BG120+BG121</f>
        <v>64.735170461014903</v>
      </c>
      <c r="BH122" s="34">
        <f t="shared" ref="BH122" si="1452">BH114+BH116+BH118+BH120+BH121</f>
        <v>67.753153625517996</v>
      </c>
      <c r="BI122" s="34">
        <f t="shared" ref="BI122" si="1453">BI114+BI116+BI118+BI120+BI121</f>
        <v>69.877227488305024</v>
      </c>
      <c r="BJ122" s="34">
        <f t="shared" ref="BJ122" si="1454">BJ114+BJ116+BJ118+BJ120+BJ121</f>
        <v>72.397328496863182</v>
      </c>
      <c r="BK122" s="34">
        <f t="shared" ref="BK122" si="1455">BK114+BK116+BK118+BK120+BK121</f>
        <v>75.284311437010388</v>
      </c>
      <c r="BL122" s="34">
        <f t="shared" ref="BL122" si="1456">BL114+BL116+BL118+BL120+BL121</f>
        <v>77.473304333219687</v>
      </c>
      <c r="BM122" s="34">
        <f t="shared" ref="BM122" si="1457">BM114+BM116+BM118+BM120+BM121</f>
        <v>81.125992807504971</v>
      </c>
      <c r="BN122" s="34">
        <f t="shared" ref="BN122" si="1458">BN114+BN116+BN118+BN120+BN121</f>
        <v>84.947642800172588</v>
      </c>
      <c r="BO122" s="34">
        <f t="shared" ref="BO122" si="1459">BO114+BO116+BO118+BO120+BO121</f>
        <v>88.311485451408458</v>
      </c>
      <c r="BP122" s="34">
        <f t="shared" ref="BP122" si="1460">BP114+BP116+BP118+BP120+BP121</f>
        <v>89.817084345389119</v>
      </c>
      <c r="BQ122" s="34">
        <f t="shared" ref="BQ122" si="1461">BQ114+BQ116+BQ118+BQ120+BQ121</f>
        <v>92.000491368338857</v>
      </c>
      <c r="BR122" s="34">
        <f t="shared" ref="BR122" si="1462">BR114+BR116+BR118+BR120+BR121</f>
        <v>94.494338439907466</v>
      </c>
      <c r="BS122" s="34">
        <f t="shared" ref="BS122" si="1463">BS114+BS116+BS118+BS120+BS121</f>
        <v>96.169774206264933</v>
      </c>
      <c r="BT122" s="34">
        <f t="shared" ref="BT122" si="1464">BT114+BT116+BT118+BT120+BT121</f>
        <v>99.527262470415565</v>
      </c>
      <c r="BU122" s="34">
        <f t="shared" ref="BU122" si="1465">BU114+BU116+BU118+BU120+BU121</f>
        <v>102.05651121903919</v>
      </c>
      <c r="BV122" s="34">
        <f t="shared" ref="BV122" si="1466">BV114+BV116+BV118+BV120+BV121</f>
        <v>102.88745865838347</v>
      </c>
      <c r="BW122" s="34">
        <f t="shared" ref="BW122" si="1467">BW114+BW116+BW118+BW120+BW121</f>
        <v>104.62476966218368</v>
      </c>
      <c r="BX122" s="34">
        <f t="shared" ref="BX122" si="1468">BX114+BX116+BX118+BX120+BX121</f>
        <v>104.74819412592362</v>
      </c>
      <c r="BY122" s="34">
        <f t="shared" ref="BY122" si="1469">BY114+BY116+BY118+BY120+BY121</f>
        <v>104.63090223062864</v>
      </c>
      <c r="BZ122" s="34">
        <f t="shared" ref="BZ122" si="1470">BZ114+BZ116+BZ118+BZ120+BZ121</f>
        <v>104.24807311589156</v>
      </c>
      <c r="CA122" s="34">
        <f t="shared" ref="CA122" si="1471">CA114+CA116+CA118+CA120+CA121</f>
        <v>103.56494966438358</v>
      </c>
      <c r="CB122" s="34">
        <f t="shared" ref="CB122" si="1472">CB114+CB116+CB118+CB120+CB121</f>
        <v>103.16357132159317</v>
      </c>
      <c r="CC122" s="34">
        <f t="shared" ref="CC122" si="1473">CC114+CC116+CC118+CC120+CC121</f>
        <v>103.01293321588312</v>
      </c>
      <c r="CD122" s="34">
        <f t="shared" ref="CD122" si="1474">CD114+CD116+CD118+CD120+CD121</f>
        <v>102.9971322104365</v>
      </c>
      <c r="CE122" s="34">
        <f t="shared" ref="CE122" si="1475">CE114+CE116+CE118+CE120+CE121</f>
        <v>103.14397178947655</v>
      </c>
      <c r="CF122" s="34">
        <f t="shared" ref="CF122" si="1476">CF114+CF116+CF118+CF120+CF121</f>
        <v>103.71547680429165</v>
      </c>
      <c r="CG122" s="34">
        <f t="shared" ref="CG122" si="1477">CG114+CG116+CG118+CG120+CG121</f>
        <v>104.34381362211484</v>
      </c>
      <c r="CH122" s="34">
        <f t="shared" ref="CH122" si="1478">CH114+CH116+CH118+CH120+CH121</f>
        <v>105.21747563957038</v>
      </c>
      <c r="CI122" s="34">
        <f t="shared" ref="CI122" si="1479">CI114+CI116+CI118+CI120+CI121</f>
        <v>106.44482567012348</v>
      </c>
      <c r="CJ122" s="34">
        <f t="shared" ref="CJ122" si="1480">CJ114+CJ116+CJ118+CJ120+CJ121</f>
        <v>107.68906874368074</v>
      </c>
      <c r="CK122" s="34">
        <f t="shared" ref="CK122" si="1481">CK114+CK116+CK118+CK120+CK121</f>
        <v>108.62286702804511</v>
      </c>
      <c r="CL122" s="34">
        <f t="shared" ref="CL122" si="1482">CL114+CL116+CL118+CL120+CL121</f>
        <v>109.61847055113853</v>
      </c>
      <c r="CM122" s="34">
        <f t="shared" ref="CM122" si="1483">CM114+CM116+CM118+CM120+CM121</f>
        <v>110.40840617197334</v>
      </c>
      <c r="CN122" s="34">
        <f t="shared" ref="CN122" si="1484">CN114+CN116+CN118+CN120+CN121</f>
        <v>110.68898486034675</v>
      </c>
      <c r="CO122" s="34">
        <f t="shared" ref="CO122" si="1485">CO114+CO116+CO118+CO120+CO121</f>
        <v>111.02171505193765</v>
      </c>
      <c r="CP122" s="34">
        <f t="shared" ref="CP122" si="1486">CP114+CP116+CP118+CP120+CP121</f>
        <v>111.19573423216738</v>
      </c>
      <c r="CQ122" s="34">
        <f t="shared" ref="CQ122" si="1487">CQ114+CQ116+CQ118+CQ120+CQ121</f>
        <v>111.17407756341667</v>
      </c>
      <c r="CR122" s="34">
        <f t="shared" ref="CR122" si="1488">CR114+CR116+CR118+CR120+CR121</f>
        <v>111.15871637227919</v>
      </c>
      <c r="CS122" s="34">
        <f t="shared" ref="CS122" si="1489">CS114+CS116+CS118+CS120+CS121</f>
        <v>111.42712867483232</v>
      </c>
      <c r="CT122" s="34">
        <f t="shared" ref="CT122" si="1490">CT114+CT116+CT118+CT120+CT121</f>
        <v>111.86205687844991</v>
      </c>
      <c r="CU122" s="34">
        <f t="shared" ref="CU122" si="1491">CU114+CU116+CU118+CU120+CU121</f>
        <v>112.4464662177658</v>
      </c>
      <c r="CV122" s="34">
        <f t="shared" ref="CV122" si="1492">CV114+CV116+CV118+CV120+CV121</f>
        <v>113.48013601282116</v>
      </c>
      <c r="CW122" s="34">
        <f t="shared" ref="CW122" si="1493">CW114+CW116+CW118+CW120+CW121</f>
        <v>114.75686194932186</v>
      </c>
      <c r="CX122" s="34">
        <f t="shared" ref="CX122" si="1494">CX114+CX116+CX118+CX120+CX121</f>
        <v>116.13716600503123</v>
      </c>
      <c r="CY122" s="34">
        <f t="shared" ref="CY122" si="1495">CY114+CY116+CY118+CY120+CY121</f>
        <v>117.58723896177571</v>
      </c>
      <c r="CZ122" s="34">
        <f t="shared" ref="CZ122" si="1496">CZ114+CZ116+CZ118+CZ120+CZ121</f>
        <v>119.00038951519289</v>
      </c>
      <c r="DA122" s="34">
        <f t="shared" ref="DA122" si="1497">DA114+DA116+DA118+DA120+DA121</f>
        <v>120.36370905258674</v>
      </c>
      <c r="DB122" s="34">
        <f t="shared" ref="DB122" si="1498">DB114+DB116+DB118+DB120+DB121</f>
        <v>121.73749941020127</v>
      </c>
      <c r="DC122" s="34">
        <f t="shared" ref="DC122" si="1499">DC114+DC116+DC118+DC120+DC121</f>
        <v>123.05948844945353</v>
      </c>
      <c r="DD122" s="34">
        <f t="shared" ref="DD122" si="1500">DD114+DD116+DD118+DD120+DD121</f>
        <v>124.25001752922849</v>
      </c>
      <c r="DE122" s="34">
        <f t="shared" ref="DE122" si="1501">DE114+DE116+DE118+DE120+DE121</f>
        <v>125.38534455825187</v>
      </c>
      <c r="DF122" s="34">
        <f t="shared" ref="DF122" si="1502">DF114+DF116+DF118+DF120+DF121</f>
        <v>126.44210592332986</v>
      </c>
      <c r="DG122" s="34">
        <f t="shared" ref="DG122" si="1503">DG114+DG116+DG118+DG120+DG121</f>
        <v>127.56070900328913</v>
      </c>
      <c r="DH122" s="34">
        <f t="shared" ref="DH122" si="1504">DH114+DH116+DH118+DH120+DH121</f>
        <v>128.71499364454726</v>
      </c>
      <c r="DI122" s="34">
        <f t="shared" ref="DI122" si="1505">DI114+DI116+DI118+DI120+DI121</f>
        <v>129.8127364194672</v>
      </c>
      <c r="DJ122" s="34">
        <f t="shared" ref="DJ122" si="1506">DJ114+DJ116+DJ118+DJ120+DJ121</f>
        <v>130.9100349041428</v>
      </c>
      <c r="DK122" s="34">
        <f t="shared" ref="DK122" si="1507">DK114+DK116+DK118+DK120+DK121</f>
        <v>131.93838401396002</v>
      </c>
      <c r="DL122" s="34">
        <f t="shared" ref="DL122" si="1508">DL114+DL116+DL118+DL120+DL121</f>
        <v>132.85747420268163</v>
      </c>
      <c r="DM122" s="34">
        <f t="shared" ref="DM122" si="1509">DM114+DM116+DM118+DM120+DM121</f>
        <v>133.62410238291088</v>
      </c>
      <c r="DN122" s="34">
        <f t="shared" ref="DN122" si="1510">DN114+DN116+DN118+DN120+DN121</f>
        <v>134.31192257950292</v>
      </c>
      <c r="DO122" s="34">
        <f t="shared" ref="DO122" si="1511">DO114+DO116+DO118+DO120+DO121</f>
        <v>134.8464247517179</v>
      </c>
      <c r="DP122" s="34">
        <f t="shared" ref="DP122" si="1512">DP114+DP116+DP118+DP120+DP121</f>
        <v>135.16725269697307</v>
      </c>
      <c r="DQ122" s="34">
        <f t="shared" ref="DQ122" si="1513">DQ114+DQ116+DQ118+DQ120+DQ121</f>
        <v>135.37550721128125</v>
      </c>
      <c r="DR122" s="34">
        <f t="shared" ref="DR122" si="1514">DR114+DR116+DR118+DR120+DR121</f>
        <v>135.43476874685109</v>
      </c>
      <c r="DS122" s="34">
        <f t="shared" ref="DS122" si="1515">DS114+DS116+DS118+DS120+DS121</f>
        <v>135.44398707899975</v>
      </c>
      <c r="DT122" s="34">
        <f t="shared" ref="DT122" si="1516">DT114+DT116+DT118+DT120+DT121</f>
        <v>135.43124732541503</v>
      </c>
      <c r="DU122" s="34">
        <f t="shared" ref="DU122" si="1517">DU114+DU116+DU118+DU120+DU121</f>
        <v>135.5171242375194</v>
      </c>
      <c r="DV122" s="34">
        <f t="shared" ref="DV122" si="1518">DV114+DV116+DV118+DV120+DV121</f>
        <v>135.7187345647522</v>
      </c>
      <c r="DW122" s="34">
        <f t="shared" ref="DW122" si="1519">DW114+DW116+DW118+DW120+DW121</f>
        <v>136.01050210541067</v>
      </c>
      <c r="DX122" s="34">
        <f t="shared" ref="DX122" si="1520">DX114+DX116+DX118+DX120+DX121</f>
        <v>136.47618572395797</v>
      </c>
      <c r="DY122" s="34">
        <f t="shared" ref="DY122" si="1521">DY114+DY116+DY118+DY120+DY121</f>
        <v>137.02344508384414</v>
      </c>
      <c r="DZ122" s="34">
        <f t="shared" ref="DZ122" si="1522">DZ114+DZ116+DZ118+DZ120+DZ121</f>
        <v>137.64807837725496</v>
      </c>
      <c r="EA122" s="34">
        <f t="shared" ref="EA122" si="1523">EA114+EA116+EA118+EA120+EA121</f>
        <v>138.29759122911577</v>
      </c>
      <c r="EB122" s="34">
        <f t="shared" ref="EB122" si="1524">EB114+EB116+EB118+EB120+EB121</f>
        <v>138.99983362667317</v>
      </c>
      <c r="EC122" s="34">
        <f t="shared" ref="EC122" si="1525">EC114+EC116+EC118+EC120+EC121</f>
        <v>139.71543532496224</v>
      </c>
      <c r="ED122" s="34">
        <f t="shared" ref="ED122" si="1526">ED114+ED116+ED118+ED120+ED121</f>
        <v>140.40173518583131</v>
      </c>
      <c r="EE122" s="34">
        <f t="shared" ref="EE122" si="1527">EE114+EE116+EE118+EE120+EE121</f>
        <v>141.07860517767386</v>
      </c>
      <c r="EF122" s="34">
        <f t="shared" ref="EF122" si="1528">EF114+EF116+EF118+EF120+EF121</f>
        <v>141.64189015129188</v>
      </c>
      <c r="EG122" s="34">
        <f t="shared" ref="EG122" si="1529">EG114+EG116+EG118+EG120+EG121</f>
        <v>142.16105095129132</v>
      </c>
      <c r="EH122" s="34">
        <f t="shared" ref="EH122" si="1530">EH114+EH116+EH118+EH120+EH121</f>
        <v>142.58471430598092</v>
      </c>
      <c r="EI122" s="34">
        <f t="shared" ref="EI122" si="1531">EI114+EI116+EI118+EI120+EI121</f>
        <v>142.95457023443652</v>
      </c>
      <c r="EJ122" s="34">
        <f t="shared" ref="EJ122" si="1532">EJ114+EJ116+EJ118+EJ120+EJ121</f>
        <v>143.29930332327757</v>
      </c>
      <c r="EK122" s="34">
        <f t="shared" ref="EK122" si="1533">EK114+EK116+EK118+EK120+EK121</f>
        <v>143.62650040665909</v>
      </c>
      <c r="EL122" s="34">
        <f t="shared" ref="EL122" si="1534">EL114+EL116+EL118+EL120+EL121</f>
        <v>143.99424250008974</v>
      </c>
      <c r="EM122" s="34">
        <f t="shared" ref="EM122" si="1535">EM114+EM116+EM118+EM120+EM121</f>
        <v>144.36001778915994</v>
      </c>
      <c r="EN122" s="34">
        <f t="shared" ref="EN122" si="1536">EN114+EN116+EN118+EN120+EN121</f>
        <v>144.73962421490597</v>
      </c>
      <c r="EO122" s="34">
        <f t="shared" ref="EO122" si="1537">EO114+EO116+EO118+EO120+EO121</f>
        <v>145.1077948374423</v>
      </c>
      <c r="EP122" s="34">
        <f t="shared" ref="EP122" si="1538">EP114+EP116+EP118+EP120+EP121</f>
        <v>145.47793965191494</v>
      </c>
      <c r="EQ122" s="34">
        <f t="shared" ref="EQ122" si="1539">EQ114+EQ116+EQ118+EQ120+EQ121</f>
        <v>145.80839699029252</v>
      </c>
      <c r="ER122" s="34">
        <f t="shared" ref="ER122" si="1540">ER114+ER116+ER118+ER120+ER121</f>
        <v>146.11541208304553</v>
      </c>
      <c r="ES122" s="34">
        <f t="shared" ref="ES122" si="1541">ES114+ES116+ES118+ES120+ES121</f>
        <v>146.40922048027164</v>
      </c>
      <c r="ET122" s="34">
        <f t="shared" ref="ET122" si="1542">ET114+ET116+ET118+ET120+ET121</f>
        <v>146.66275436059559</v>
      </c>
      <c r="EU122" s="34">
        <f t="shared" ref="EU122" si="1543">EU114+EU116+EU118+EU120+EU121</f>
        <v>146.86202954389609</v>
      </c>
      <c r="EV122" s="34">
        <f t="shared" ref="EV122" si="1544">EV114+EV116+EV118+EV120+EV121</f>
        <v>146.96971446420997</v>
      </c>
      <c r="EW122" s="34">
        <f t="shared" ref="EW122" si="1545">EW114+EW116+EW118+EW120+EW121</f>
        <v>147.12307544842986</v>
      </c>
      <c r="EX122" s="34">
        <f t="shared" ref="EX122" si="1546">EX114+EX116+EX118+EX120+EX121</f>
        <v>147.33729783330548</v>
      </c>
      <c r="EY122" s="34">
        <f t="shared" ref="EY122" si="1547">EY114+EY116+EY118+EY120+EY121</f>
        <v>147.59600262370668</v>
      </c>
      <c r="EZ122" s="34">
        <f t="shared" ref="EZ122" si="1548">EZ114+EZ116+EZ118+EZ120+EZ121</f>
        <v>148.0120527674753</v>
      </c>
      <c r="FA122" s="34">
        <f t="shared" ref="FA122" si="1549">FA114+FA116+FA118+FA120+FA121</f>
        <v>148.52016909632491</v>
      </c>
      <c r="FB122" s="34">
        <f t="shared" ref="FB122" si="1550">FB114+FB116+FB118+FB120+FB121</f>
        <v>149.14287265126029</v>
      </c>
      <c r="FC122" s="34">
        <f t="shared" ref="FC122" si="1551">FC114+FC116+FC118+FC120+FC121</f>
        <v>149.86723567490685</v>
      </c>
      <c r="FD122" s="34">
        <f t="shared" ref="FD122" si="1552">FD114+FD116+FD118+FD120+FD121</f>
        <v>150.70107685751015</v>
      </c>
      <c r="FE122" s="34">
        <f t="shared" ref="FE122" si="1553">FE114+FE116+FE118+FE120+FE121</f>
        <v>151.63488240907387</v>
      </c>
      <c r="FF122" s="34">
        <f t="shared" ref="FF122" si="1554">FF114+FF116+FF118+FF120+FF121</f>
        <v>152.70987772710907</v>
      </c>
      <c r="FG122" s="34">
        <f t="shared" ref="FG122" si="1555">FG114+FG116+FG118+FG120+FG121</f>
        <v>153.97321535071023</v>
      </c>
      <c r="FH122" s="34">
        <f t="shared" ref="FH122" si="1556">FH114+FH116+FH118+FH120+FH121</f>
        <v>155.3376738282459</v>
      </c>
      <c r="FI122" s="34">
        <f t="shared" ref="FI122" si="1557">FI114+FI116+FI118+FI120+FI121</f>
        <v>156.85906853690145</v>
      </c>
      <c r="FJ122" s="34">
        <f t="shared" ref="FJ122" si="1558">FJ114+FJ116+FJ118+FJ120+FJ121</f>
        <v>158.47738859846228</v>
      </c>
      <c r="FK122" s="34">
        <f t="shared" ref="FK122" si="1559">FK114+FK116+FK118+FK120+FK121</f>
        <v>160.17233002957315</v>
      </c>
      <c r="FL122" s="34">
        <f t="shared" ref="FL122" si="1560">FL114+FL116+FL118+FL120+FL121</f>
        <v>161.95248477970418</v>
      </c>
      <c r="FM122" s="34">
        <f t="shared" ref="FM122" si="1561">FM114+FM116+FM118+FM120+FM121</f>
        <v>163.80818954846072</v>
      </c>
      <c r="FN122" s="34">
        <f t="shared" ref="FN122" si="1562">FN114+FN116+FN118+FN120+FN121</f>
        <v>165.72416131317533</v>
      </c>
      <c r="FO122" s="34">
        <f t="shared" ref="FO122" si="1563">FO114+FO116+FO118+FO120+FO121</f>
        <v>167.60914560025182</v>
      </c>
      <c r="FP122" s="34">
        <f t="shared" ref="FP122" si="1564">FP114+FP116+FP118+FP120+FP121</f>
        <v>169.50720526737973</v>
      </c>
      <c r="FQ122" s="34">
        <f t="shared" ref="FQ122" si="1565">FQ114+FQ116+FQ118+FQ120+FQ121</f>
        <v>171.39810309563336</v>
      </c>
      <c r="FR122" s="34">
        <f t="shared" ref="FR122" si="1566">FR114+FR116+FR118+FR120+FR121</f>
        <v>173.28062792598621</v>
      </c>
      <c r="FS122" s="34">
        <f t="shared" ref="FS122" si="1567">FS114+FS116+FS118+FS120+FS121</f>
        <v>175.21641852271591</v>
      </c>
      <c r="FT122" s="34">
        <f t="shared" ref="FT122" si="1568">FT114+FT116+FT118+FT120+FT121</f>
        <v>177.26075164236104</v>
      </c>
      <c r="FU122" s="34">
        <f t="shared" ref="FU122" si="1569">FU114+FU116+FU118+FU120+FU121</f>
        <v>179.49859901009631</v>
      </c>
      <c r="FV122" s="34">
        <f t="shared" ref="FV122" si="1570">FV114+FV116+FV118+FV120+FV121</f>
        <v>181.75601096998437</v>
      </c>
      <c r="FW122" s="34">
        <f t="shared" ref="FW122" si="1571">FW114+FW116+FW118+FW120+FW121</f>
        <v>184.14305381347424</v>
      </c>
      <c r="FX122" s="34">
        <f t="shared" ref="FX122" si="1572">FX114+FX116+FX118+FX120+FX121</f>
        <v>186.62084520705352</v>
      </c>
      <c r="FY122" s="34">
        <f t="shared" ref="FY122" si="1573">FY114+FY116+FY118+FY120+FY121</f>
        <v>189.16714622923865</v>
      </c>
      <c r="FZ122" s="34">
        <f t="shared" ref="FZ122" si="1574">FZ114+FZ116+FZ118+FZ120+FZ121</f>
        <v>191.89425046964695</v>
      </c>
      <c r="GA122" s="34">
        <f t="shared" ref="GA122" si="1575">GA114+GA116+GA118+GA120+GA121</f>
        <v>194.58375939444613</v>
      </c>
      <c r="GB122" s="34">
        <f t="shared" ref="GB122" si="1576">GB114+GB116+GB118+GB120+GB121</f>
        <v>197.1037497073832</v>
      </c>
      <c r="GC122" s="34">
        <f t="shared" ref="GC122" si="1577">GC114+GC116+GC118+GC120+GC121</f>
        <v>199.47582263448456</v>
      </c>
      <c r="GD122" s="34">
        <f t="shared" ref="GD122" si="1578">GD114+GD116+GD118+GD120+GD121</f>
        <v>201.54935990630298</v>
      </c>
      <c r="GE122" s="34">
        <f t="shared" ref="GE122" si="1579">GE114+GE116+GE118+GE120+GE121</f>
        <v>203.3387563644942</v>
      </c>
      <c r="GF122" s="34">
        <f t="shared" ref="GF122" si="1580">GF114+GF116+GF118+GF120+GF121</f>
        <v>204.92788627512357</v>
      </c>
      <c r="GG122" s="34">
        <f t="shared" ref="GG122" si="1581">GG114+GG116+GG118+GG120+GG121</f>
        <v>206.30015362103015</v>
      </c>
      <c r="GH122" s="34">
        <f t="shared" ref="GH122" si="1582">GH114+GH116+GH118+GH120+GH121</f>
        <v>207.4692063547524</v>
      </c>
      <c r="GI122" s="34">
        <f t="shared" ref="GI122" si="1583">GI114+GI116+GI118+GI120+GI121</f>
        <v>208.55567028430238</v>
      </c>
      <c r="GJ122" s="34">
        <f t="shared" ref="GJ122" si="1584">GJ114+GJ116+GJ118+GJ120+GJ121</f>
        <v>209.50201541147516</v>
      </c>
      <c r="GK122" s="34">
        <f t="shared" ref="GK122" si="1585">GK114+GK116+GK118+GK120+GK121</f>
        <v>210.22961212572943</v>
      </c>
      <c r="GL122" s="34">
        <f t="shared" ref="GL122" si="1586">GL114+GL116+GL118+GL120+GL121</f>
        <v>210.78381483864715</v>
      </c>
      <c r="GM122" s="34">
        <f t="shared" ref="GM122" si="1587">GM114+GM116+GM118+GM120+GM121</f>
        <v>211.19514339935427</v>
      </c>
      <c r="GN122" s="34">
        <f t="shared" ref="GN122" si="1588">GN114+GN116+GN118+GN120+GN121</f>
        <v>211.39422211551647</v>
      </c>
      <c r="GO122" s="34">
        <f t="shared" ref="GO122" si="1589">GO114+GO116+GO118+GO120+GO121</f>
        <v>211.41185000138799</v>
      </c>
      <c r="GP122" s="34">
        <f t="shared" ref="GP122" si="1590">GP114+GP116+GP118+GP120+GP121</f>
        <v>211.40022754190383</v>
      </c>
      <c r="GQ122" s="34">
        <f t="shared" ref="GQ122" si="1591">GQ114+GQ116+GQ118+GQ120+GQ121</f>
        <v>211.25632274120832</v>
      </c>
      <c r="GR122" s="34">
        <f t="shared" ref="GR122" si="1592">GR114+GR116+GR118+GR120+GR121</f>
        <v>211.02691498761462</v>
      </c>
      <c r="GS122" s="34">
        <f t="shared" ref="GS122" si="1593">GS114+GS116+GS118+GS120+GS121</f>
        <v>210.78766234345551</v>
      </c>
      <c r="GT122" s="34">
        <f t="shared" ref="GT122" si="1594">GT114+GT116+GT118+GT120+GT121</f>
        <v>210.59632559049828</v>
      </c>
      <c r="GU122" s="34">
        <f t="shared" ref="GU122" si="1595">GU114+GU116+GU118+GU120+GU121</f>
        <v>210.46691088429233</v>
      </c>
      <c r="GV122" s="34">
        <f t="shared" ref="GV122" si="1596">GV114+GV116+GV118+GV120+GV121</f>
        <v>210.40761854631631</v>
      </c>
      <c r="GW122" s="34">
        <f t="shared" ref="GW122" si="1597">GW114+GW116+GW118+GW120+GW121</f>
        <v>210.48368785757012</v>
      </c>
      <c r="GX122" s="34">
        <f t="shared" ref="GX122" si="1598">GX114+GX116+GX118+GX120+GX121</f>
        <v>210.51218859157893</v>
      </c>
      <c r="GY122" s="34">
        <f t="shared" ref="GY122" si="1599">GY114+GY116+GY118+GY120+GY121</f>
        <v>210.42713612939872</v>
      </c>
      <c r="GZ122" s="34">
        <f t="shared" ref="GZ122" si="1600">GZ114+GZ116+GZ118+GZ120+GZ121</f>
        <v>210.18280791901714</v>
      </c>
      <c r="HA122" s="34">
        <f t="shared" ref="HA122" si="1601">HA114+HA116+HA118+HA120+HA121</f>
        <v>209.97764668305257</v>
      </c>
      <c r="HB122" s="34">
        <f t="shared" ref="HB122" si="1602">HB114+HB116+HB118+HB120+HB121</f>
        <v>209.65581515237884</v>
      </c>
      <c r="HC122" s="34">
        <f t="shared" ref="HC122" si="1603">HC114+HC116+HC118+HC120+HC121</f>
        <v>209.2773093578607</v>
      </c>
      <c r="HD122" s="34">
        <f t="shared" ref="HD122" si="1604">HD114+HD116+HD118+HD120+HD121</f>
        <v>208.91604979913106</v>
      </c>
      <c r="HE122" s="34">
        <f t="shared" ref="HE122" si="1605">HE114+HE116+HE118+HE120+HE121</f>
        <v>208.40603196121847</v>
      </c>
      <c r="HF122" s="34">
        <f t="shared" ref="HF122" si="1606">HF114+HF116+HF118+HF120+HF121</f>
        <v>208.01940087149683</v>
      </c>
      <c r="HG122" s="34">
        <f t="shared" ref="HG122" si="1607">HG114+HG116+HG118+HG120+HG121</f>
        <v>208.00835133799413</v>
      </c>
      <c r="HH122" s="34">
        <f t="shared" ref="HH122" si="1608">HH114+HH116+HH118+HH120+HH121</f>
        <v>208.23418706582288</v>
      </c>
      <c r="HI122" s="34">
        <f t="shared" ref="HI122" si="1609">HI114+HI116+HI118+HI120+HI121</f>
        <v>208.89646341776626</v>
      </c>
      <c r="HJ122" s="34">
        <f t="shared" ref="HJ122" si="1610">HJ114+HJ116+HJ118+HJ120+HJ121</f>
        <v>210.17451786058197</v>
      </c>
      <c r="HK122" s="34">
        <f t="shared" ref="HK122" si="1611">HK114+HK116+HK118+HK120+HK121</f>
        <v>211.90002327006823</v>
      </c>
      <c r="HL122" s="34">
        <f t="shared" ref="HL122" si="1612">HL114+HL116+HL118+HL120+HL121</f>
        <v>213.91197411129002</v>
      </c>
      <c r="HM122" s="34">
        <f t="shared" ref="HM122" si="1613">HM114+HM116+HM118+HM120+HM121</f>
        <v>216.37647848899539</v>
      </c>
      <c r="HN122" s="34">
        <f t="shared" ref="HN122" si="1614">HN114+HN116+HN118+HN120+HN121</f>
        <v>219.0977058266553</v>
      </c>
      <c r="HO122" s="34">
        <f t="shared" ref="HO122" si="1615">HO114+HO116+HO118+HO120+HO121</f>
        <v>221.66983146125006</v>
      </c>
      <c r="HP122" s="34">
        <f t="shared" ref="HP122" si="1616">HP114+HP116+HP118+HP120+HP121</f>
        <v>224.20804346091109</v>
      </c>
      <c r="HQ122" s="34">
        <f t="shared" ref="HQ122" si="1617">HQ114+HQ116+HQ118+HQ120+HQ121</f>
        <v>226.59151440485675</v>
      </c>
      <c r="HR122" s="34">
        <f t="shared" ref="HR122" si="1618">HR114+HR116+HR118+HR120+HR121</f>
        <v>228.55197033327397</v>
      </c>
      <c r="HS122" s="34">
        <f t="shared" ref="HS122" si="1619">HS114+HS116+HS118+HS120+HS121</f>
        <v>229.99781707460602</v>
      </c>
      <c r="HT122" s="34">
        <f t="shared" ref="HT122" si="1620">HT114+HT116+HT118+HT120+HT121</f>
        <v>231.16024756568211</v>
      </c>
      <c r="HU122" s="34">
        <f t="shared" ref="HU122" si="1621">HU114+HU116+HU118+HU120+HU121</f>
        <v>231.91095880732078</v>
      </c>
      <c r="HV122" s="34">
        <f t="shared" ref="HV122" si="1622">HV114+HV116+HV118+HV120+HV121</f>
        <v>232.30171003277138</v>
      </c>
      <c r="HW122" s="34">
        <f t="shared" ref="HW122" si="1623">HW114+HW116+HW118+HW120+HW121</f>
        <v>232.68075797019932</v>
      </c>
      <c r="HX122" s="34">
        <f t="shared" ref="HX122" si="1624">HX114+HX116+HX118+HX120+HX121</f>
        <v>233.27194463620631</v>
      </c>
      <c r="HY122" s="34">
        <f t="shared" ref="HY122" si="1625">HY114+HY116+HY118+HY120+HY121</f>
        <v>234.24939443470421</v>
      </c>
      <c r="HZ122" s="34">
        <f t="shared" ref="HZ122" si="1626">HZ114+HZ116+HZ118+HZ120+HZ121</f>
        <v>235.25297113708405</v>
      </c>
      <c r="IA122" s="34">
        <f t="shared" ref="IA122" si="1627">IA114+IA116+IA118+IA120+IA121</f>
        <v>236.6348775371396</v>
      </c>
      <c r="IB122" s="34">
        <f t="shared" ref="IB122" si="1628">IB114+IB116+IB118+IB120+IB121</f>
        <v>238.13778698969841</v>
      </c>
      <c r="IC122" s="34">
        <f t="shared" ref="IC122" si="1629">IC114+IC116+IC118+IC120+IC121</f>
        <v>239.52773721314475</v>
      </c>
      <c r="ID122" s="34">
        <f t="shared" ref="ID122" si="1630">ID114+ID116+ID118+ID120+ID121</f>
        <v>240.97812346211421</v>
      </c>
      <c r="IE122" s="34">
        <f t="shared" ref="IE122" si="1631">IE114+IE116+IE118+IE120+IE121</f>
        <v>242.31441626562417</v>
      </c>
      <c r="IF122" s="34">
        <f t="shared" ref="IF122" si="1632">IF114+IF116+IF118+IF120+IF121</f>
        <v>242.81176276763492</v>
      </c>
      <c r="IG122" s="34">
        <f t="shared" ref="IG122" si="1633">IG114+IG116+IG118+IG120+IG121</f>
        <v>242.60935078558433</v>
      </c>
      <c r="IH122" s="34">
        <f t="shared" ref="IH122" si="1634">IH114+IH116+IH118+IH120+IH121</f>
        <v>241.57417304477403</v>
      </c>
      <c r="II122" s="34">
        <f t="shared" ref="II122" si="1635">II114+II116+II118+II120+II121</f>
        <v>239.45888439568989</v>
      </c>
      <c r="IJ122" s="34">
        <f t="shared" ref="IJ122" si="1636">IJ114+IJ116+IJ118+IJ120+IJ121</f>
        <v>236.92024311853169</v>
      </c>
      <c r="IK122" s="34">
        <f t="shared" ref="IK122" si="1637">IK114+IK116+IK118+IK120+IK121</f>
        <v>234.57606142500632</v>
      </c>
      <c r="IL122" s="34">
        <f t="shared" ref="IL122" si="1638">IL114+IL116+IL118+IL120+IL121</f>
        <v>232.40596605734888</v>
      </c>
      <c r="IM122" s="34">
        <f t="shared" ref="IM122" si="1639">IM114+IM116+IM118+IM120+IM121</f>
        <v>230.84386802861539</v>
      </c>
      <c r="IN122" s="34">
        <f t="shared" ref="IN122" si="1640">IN114+IN116+IN118+IN120+IN121</f>
        <v>229.89134813799063</v>
      </c>
      <c r="IO122" s="34">
        <f t="shared" ref="IO122" si="1641">IO114+IO116+IO118+IO120+IO121</f>
        <v>229.42028923801089</v>
      </c>
      <c r="IP122" s="34">
        <f t="shared" ref="IP122" si="1642">IP114+IP116+IP118+IP120+IP121</f>
        <v>229.36448285965082</v>
      </c>
      <c r="IQ122" s="34">
        <f t="shared" ref="IQ122" si="1643">IQ114+IQ116+IQ118+IQ120+IQ121</f>
        <v>229.61315173263583</v>
      </c>
      <c r="IR122" s="34">
        <f t="shared" ref="IR122" si="1644">IR114+IR116+IR118+IR120+IR121</f>
        <v>230.11359549954585</v>
      </c>
      <c r="IS122" s="34">
        <f t="shared" ref="IS122" si="1645">IS114+IS116+IS118+IS120+IS121</f>
        <v>230.81586297642582</v>
      </c>
      <c r="IT122" s="34">
        <f t="shared" ref="IT122" si="1646">IT114+IT116+IT118+IT120+IT121</f>
        <v>231.67593245548451</v>
      </c>
      <c r="IU122" s="34">
        <f t="shared" ref="IU122" si="1647">IU114+IU116+IU118+IU120+IU121</f>
        <v>232.56260253103898</v>
      </c>
      <c r="IV122" s="34">
        <f t="shared" ref="IV122" si="1648">IV114+IV116+IV118+IV120+IV121</f>
        <v>233.49607292936503</v>
      </c>
      <c r="IW122" s="34">
        <f t="shared" ref="IW122" si="1649">IW114+IW116+IW118+IW120+IW121</f>
        <v>234.40404394848315</v>
      </c>
      <c r="IX122" s="34">
        <f t="shared" ref="IX122" si="1650">IX114+IX116+IX118+IX120+IX121</f>
        <v>235.24238143373566</v>
      </c>
      <c r="IY122" s="34">
        <f t="shared" ref="IY122" si="1651">IY114+IY116+IY118+IY120+IY121</f>
        <v>236.15385007955507</v>
      </c>
      <c r="IZ122" s="34">
        <f t="shared" ref="IZ122" si="1652">IZ114+IZ116+IZ118+IZ120+IZ121</f>
        <v>237.14631986326421</v>
      </c>
      <c r="JA122" s="34">
        <f t="shared" ref="JA122" si="1653">JA114+JA116+JA118+JA120+JA121</f>
        <v>238.17364454824187</v>
      </c>
      <c r="JB122" s="34">
        <f t="shared" ref="JB122" si="1654">JB114+JB116+JB118+JB120+JB121</f>
        <v>239.09511037493647</v>
      </c>
      <c r="JC122" s="34">
        <f t="shared" ref="JC122" si="1655">JC114+JC116+JC118+JC120+JC121</f>
        <v>239.96904197743737</v>
      </c>
      <c r="JD122" s="34">
        <f t="shared" ref="JD122" si="1656">JD114+JD116+JD118+JD120+JD121</f>
        <v>240.73919593078963</v>
      </c>
      <c r="JE122" s="34">
        <f t="shared" ref="JE122" si="1657">JE114+JE116+JE118+JE120+JE121</f>
        <v>241.34470814571443</v>
      </c>
      <c r="JF122" s="34">
        <f t="shared" ref="JF122" si="1658">JF114+JF116+JF118+JF120+JF121</f>
        <v>241.87504084896688</v>
      </c>
      <c r="JG122" s="34">
        <f t="shared" ref="JG122" si="1659">JG114+JG116+JG118+JG120+JG121</f>
        <v>242.35940327715332</v>
      </c>
      <c r="JH122" s="34">
        <f t="shared" ref="JH122" si="1660">JH114+JH116+JH118+JH120+JH121</f>
        <v>242.69987674160467</v>
      </c>
      <c r="JI122" s="34">
        <f t="shared" ref="JI122" si="1661">JI114+JI116+JI118+JI120+JI121</f>
        <v>242.94937262885901</v>
      </c>
      <c r="JJ122" s="34">
        <f t="shared" ref="JJ122" si="1662">JJ114+JJ116+JJ118+JJ120+JJ121</f>
        <v>243.10879435636076</v>
      </c>
      <c r="JK122" s="34">
        <f t="shared" ref="JK122" si="1663">JK114+JK116+JK118+JK120+JK121</f>
        <v>243.13776607489677</v>
      </c>
      <c r="JL122" s="34">
        <f t="shared" ref="JL122" si="1664">JL114+JL116+JL118+JL120+JL121</f>
        <v>243.09840107567126</v>
      </c>
      <c r="JM122" s="34">
        <f t="shared" ref="JM122" si="1665">JM114+JM116+JM118+JM120+JM121</f>
        <v>243.14776424578201</v>
      </c>
      <c r="JN122" s="34">
        <f t="shared" ref="JN122" si="1666">JN114+JN116+JN118+JN120+JN121</f>
        <v>243.25093533275393</v>
      </c>
      <c r="JO122" s="34">
        <f t="shared" ref="JO122" si="1667">JO114+JO116+JO118+JO120+JO121</f>
        <v>243.49727293719101</v>
      </c>
      <c r="JP122" s="34">
        <f t="shared" ref="JP122" si="1668">JP114+JP116+JP118+JP120+JP121</f>
        <v>243.96021883263876</v>
      </c>
      <c r="JQ122" s="34">
        <f t="shared" ref="JQ122" si="1669">JQ114+JQ116+JQ118+JQ120+JQ121</f>
        <v>244.65886079019288</v>
      </c>
      <c r="JR122" s="34">
        <f t="shared" ref="JR122" si="1670">JR114+JR116+JR118+JR120+JR121</f>
        <v>245.53985132490374</v>
      </c>
      <c r="JS122" s="34">
        <f t="shared" ref="JS122" si="1671">JS114+JS116+JS118+JS120+JS121</f>
        <v>246.63838332072899</v>
      </c>
      <c r="JT122" s="34">
        <f t="shared" ref="JT122" si="1672">JT114+JT116+JT118+JT120+JT121</f>
        <v>248.07312527099998</v>
      </c>
      <c r="JU122" s="34">
        <f t="shared" ref="JU122" si="1673">JU114+JU116+JU118+JU120+JU121</f>
        <v>249.7778365039822</v>
      </c>
      <c r="JV122" s="34">
        <f t="shared" ref="JV122" si="1674">JV114+JV116+JV118+JV120+JV121</f>
        <v>251.7429342272018</v>
      </c>
      <c r="JW122" s="34">
        <f t="shared" ref="JW122" si="1675">JW114+JW116+JW118+JW120+JW121</f>
        <v>254.06869283123152</v>
      </c>
      <c r="JX122" s="34">
        <f t="shared" ref="JX122" si="1676">JX114+JX116+JX118+JX120+JX121</f>
        <v>256.70314070672401</v>
      </c>
      <c r="JY122" s="34">
        <f t="shared" ref="JY122" si="1677">JY114+JY116+JY118+JY120+JY121</f>
        <v>259.49037228363301</v>
      </c>
      <c r="JZ122" s="34">
        <f t="shared" ref="JZ122" si="1678">JZ114+JZ116+JZ118+JZ120+JZ121</f>
        <v>262.51547216082827</v>
      </c>
      <c r="KA122" s="34">
        <f t="shared" ref="KA122" si="1679">KA114+KA116+KA118+KA120+KA121</f>
        <v>265.75924650490549</v>
      </c>
      <c r="KB122" s="34">
        <f t="shared" ref="KB122" si="1680">KB114+KB116+KB118+KB120+KB121</f>
        <v>269.12898677888097</v>
      </c>
      <c r="KC122" s="34">
        <f t="shared" ref="KC122" si="1681">KC114+KC116+KC118+KC120+KC121</f>
        <v>272.55807213153793</v>
      </c>
      <c r="KD122" s="34">
        <f t="shared" ref="KD122" si="1682">KD114+KD116+KD118+KD120+KD121</f>
        <v>276.03857090074445</v>
      </c>
      <c r="KE122" s="34">
        <f t="shared" ref="KE122" si="1683">KE114+KE116+KE118+KE120+KE121</f>
        <v>279.55326477266789</v>
      </c>
      <c r="KF122" s="34">
        <f t="shared" ref="KF122" si="1684">KF114+KF116+KF118+KF120+KF121</f>
        <v>283.03421442697652</v>
      </c>
      <c r="KG122" s="34">
        <f t="shared" ref="KG122" si="1685">KG114+KG116+KG118+KG120+KG121</f>
        <v>286.62278878664091</v>
      </c>
      <c r="KH122" s="34">
        <f t="shared" ref="KH122" si="1686">KH114+KH116+KH118+KH120+KH121</f>
        <v>290.44136422360526</v>
      </c>
      <c r="KI122" s="34">
        <f t="shared" ref="KI122" si="1687">KI114+KI116+KI118+KI120+KI121</f>
        <v>294.57910238373677</v>
      </c>
      <c r="KJ122" s="34">
        <f t="shared" ref="KJ122" si="1688">KJ114+KJ116+KJ118+KJ120+KJ121</f>
        <v>298.77359631397121</v>
      </c>
      <c r="KK122" s="34">
        <f t="shared" ref="KK122" si="1689">KK114+KK116+KK118+KK120+KK121</f>
        <v>303.24531443038558</v>
      </c>
      <c r="KL122" s="34">
        <f t="shared" ref="KL122" si="1690">KL114+KL116+KL118+KL120+KL121</f>
        <v>307.95579818640107</v>
      </c>
      <c r="KM122" s="34">
        <f t="shared" ref="KM122" si="1691">KM114+KM116+KM118+KM120+KM121</f>
        <v>312.82046760655555</v>
      </c>
      <c r="KN122" s="34">
        <f t="shared" ref="KN122" si="1692">KN114+KN116+KN118+KN120+KN121</f>
        <v>318.07927664422698</v>
      </c>
      <c r="KO122" s="34">
        <f t="shared" ref="KO122" si="1693">KO114+KO116+KO118+KO120+KO121</f>
        <v>323.28517704797866</v>
      </c>
      <c r="KP122" s="34">
        <f t="shared" ref="KP122" si="1694">KP114+KP116+KP118+KP120+KP121</f>
        <v>328.2532790268865</v>
      </c>
      <c r="KQ122" s="34">
        <f t="shared" ref="KQ122" si="1695">KQ114+KQ116+KQ118+KQ120+KQ121</f>
        <v>332.91938184865603</v>
      </c>
      <c r="KR122" s="34">
        <f t="shared" ref="KR122" si="1696">KR114+KR116+KR118+KR120+KR121</f>
        <v>337.08194195489739</v>
      </c>
      <c r="KS122" s="34">
        <f t="shared" ref="KS122" si="1697">KS114+KS116+KS118+KS120+KS121</f>
        <v>340.91214380277847</v>
      </c>
      <c r="KT122" s="34">
        <f t="shared" ref="KT122" si="1698">KT114+KT116+KT118+KT120+KT121</f>
        <v>344.39438686873478</v>
      </c>
      <c r="KU122" s="34">
        <f t="shared" ref="KU122" si="1699">KU114+KU116+KU118+KU120+KU121</f>
        <v>347.42149699403586</v>
      </c>
      <c r="KV122" s="34">
        <f t="shared" ref="KV122" si="1700">KV114+KV116+KV118+KV120+KV121</f>
        <v>350.37891493952787</v>
      </c>
      <c r="KW122" s="34">
        <f t="shared" ref="KW122" si="1701">KW114+KW116+KW118+KW120+KW121</f>
        <v>353.50080375488199</v>
      </c>
      <c r="KX122" s="34">
        <f t="shared" ref="KX122" si="1702">KX114+KX116+KX118+KX120+KX121</f>
        <v>356.34231696403651</v>
      </c>
      <c r="KY122" s="34">
        <f t="shared" ref="KY122" si="1703">KY114+KY116+KY118+KY120+KY121</f>
        <v>359.06757233685846</v>
      </c>
      <c r="KZ122" s="34">
        <f t="shared" ref="KZ122" si="1704">KZ114+KZ116+KZ118+KZ120+KZ121</f>
        <v>361.98487755252489</v>
      </c>
      <c r="LA122" s="34">
        <f t="shared" ref="LA122" si="1705">LA114+LA116+LA118+LA120+LA121</f>
        <v>364.62785092506272</v>
      </c>
      <c r="LB122" s="34">
        <f t="shared" ref="LB122" si="1706">LB114+LB116+LB118+LB120+LB121</f>
        <v>366.8415044589961</v>
      </c>
      <c r="LC122" s="34">
        <f t="shared" ref="LC122" si="1707">LC114+LC116+LC118+LC120+LC121</f>
        <v>369.29861851807033</v>
      </c>
      <c r="LD122" s="34">
        <f t="shared" ref="LD122" si="1708">LD114+LD116+LD118+LD120+LD121</f>
        <v>371.6522751923336</v>
      </c>
      <c r="LE122" s="34">
        <f t="shared" ref="LE122" si="1709">LE114+LE116+LE118+LE120+LE121</f>
        <v>373.78485555941614</v>
      </c>
      <c r="LF122" s="34">
        <f t="shared" ref="LF122" si="1710">LF114+LF116+LF118+LF120+LF121</f>
        <v>375.88292579683548</v>
      </c>
      <c r="LG122" s="34">
        <f t="shared" ref="LG122" si="1711">LG114+LG116+LG118+LG120+LG121</f>
        <v>378.14130356854434</v>
      </c>
      <c r="LH122" s="34">
        <f t="shared" ref="LH122" si="1712">LH114+LH116+LH118+LH120+LH121</f>
        <v>380.47210375998895</v>
      </c>
      <c r="LI122" s="34">
        <f t="shared" ref="LI122" si="1713">LI114+LI116+LI118+LI120+LI121</f>
        <v>382.90430679354449</v>
      </c>
      <c r="LJ122" s="34">
        <f t="shared" ref="LJ122" si="1714">LJ114+LJ116+LJ118+LJ120+LJ121</f>
        <v>385.92491859913321</v>
      </c>
      <c r="LK122" s="34">
        <f t="shared" ref="LK122" si="1715">LK114+LK116+LK118+LK120+LK121</f>
        <v>389.31936771152789</v>
      </c>
      <c r="LL122" s="34">
        <f t="shared" ref="LL122" si="1716">LL114+LL116+LL118+LL120+LL121</f>
        <v>392.90735047443172</v>
      </c>
      <c r="LM122" s="34">
        <f t="shared" ref="LM122" si="1717">LM114+LM116+LM118+LM120+LM121</f>
        <v>395.84386038892518</v>
      </c>
      <c r="LN122" s="34">
        <f t="shared" ref="LN122" si="1718">LN114+LN116+LN118+LN120+LN121</f>
        <v>399.33886463090516</v>
      </c>
      <c r="LO122" s="34">
        <f t="shared" ref="LO122" si="1719">LO114+LO116+LO118+LO120+LO121</f>
        <v>402.61073547925054</v>
      </c>
      <c r="LP122" s="34">
        <f t="shared" ref="LP122" si="1720">LP114+LP116+LP118+LP120+LP121</f>
        <v>405.5579657868887</v>
      </c>
      <c r="LQ122" s="34">
        <f t="shared" ref="LQ122" si="1721">LQ114+LQ116+LQ118+LQ120+LQ121</f>
        <v>409.00678629716077</v>
      </c>
      <c r="LR122" s="34">
        <f t="shared" ref="LR122" si="1722">LR114+LR116+LR118+LR120+LR121</f>
        <v>411.32583086157928</v>
      </c>
      <c r="LS122" s="34">
        <f t="shared" ref="LS122" si="1723">LS114+LS116+LS118+LS120+LS121</f>
        <v>412.7701512397237</v>
      </c>
      <c r="LT122" s="34">
        <f t="shared" ref="LT122" si="1724">LT114+LT116+LT118+LT120+LT121</f>
        <v>414.58258753114529</v>
      </c>
      <c r="LU122" s="34">
        <f t="shared" ref="LU122" si="1725">LU114+LU116+LU118+LU120+LU121</f>
        <v>415.87193631694771</v>
      </c>
      <c r="LV122" s="34">
        <f t="shared" ref="LV122" si="1726">LV114+LV116+LV118+LV120+LV121</f>
        <v>417.38768089616889</v>
      </c>
      <c r="LW122" s="34">
        <f t="shared" ref="LW122" si="1727">LW114+LW116+LW118+LW120+LW121</f>
        <v>419.32931099449468</v>
      </c>
      <c r="LX122" s="34">
        <f t="shared" ref="LX122" si="1728">LX114+LX116+LX118+LX120+LX121</f>
        <v>421.52138971172712</v>
      </c>
      <c r="LY122" s="34">
        <f t="shared" ref="LY122" si="1729">LY114+LY116+LY118+LY120+LY121</f>
        <v>423.94983253969878</v>
      </c>
      <c r="LZ122" s="34">
        <f t="shared" ref="LZ122" si="1730">LZ114+LZ116+LZ118+LZ120+LZ121</f>
        <v>426.56155077737111</v>
      </c>
      <c r="MA122" s="34">
        <f t="shared" ref="MA122" si="1731">MA114+MA116+MA118+MA120+MA121</f>
        <v>429.20070769968305</v>
      </c>
      <c r="MB122" s="34">
        <f t="shared" ref="MB122" si="1732">MB114+MB116+MB118+MB120+MB121</f>
        <v>431.67772441745058</v>
      </c>
      <c r="MC122" s="34">
        <f t="shared" ref="MC122" si="1733">MC114+MC116+MC118+MC120+MC121</f>
        <v>434.0513044962089</v>
      </c>
      <c r="MD122" s="34">
        <f t="shared" ref="MD122" si="1734">MD114+MD116+MD118+MD120+MD121</f>
        <v>436.18895709854689</v>
      </c>
      <c r="ME122" s="34">
        <f t="shared" ref="ME122" si="1735">ME114+ME116+ME118+ME120+ME121</f>
        <v>438.08259734026677</v>
      </c>
      <c r="MF122" s="34">
        <f t="shared" ref="MF122" si="1736">MF114+MF116+MF118+MF120+MF121</f>
        <v>439.68549872881982</v>
      </c>
      <c r="MG122" s="34">
        <f t="shared" ref="MG122" si="1737">MG114+MG116+MG118+MG120+MG121</f>
        <v>441.01979334468803</v>
      </c>
      <c r="MH122" s="34">
        <f t="shared" ref="MH122" si="1738">MH114+MH116+MH118+MH120+MH121</f>
        <v>442.02977896603323</v>
      </c>
      <c r="MI122" s="34">
        <f t="shared" ref="MI122" si="1739">MI114+MI116+MI118+MI120+MI121</f>
        <v>442.88618720012749</v>
      </c>
      <c r="MJ122" s="34">
        <f t="shared" ref="MJ122" si="1740">MJ114+MJ116+MJ118+MJ120+MJ121</f>
        <v>443.67040867213819</v>
      </c>
      <c r="MK122" s="34">
        <f t="shared" ref="MK122" si="1741">MK114+MK116+MK118+MK120+MK121</f>
        <v>444.36497158408952</v>
      </c>
      <c r="ML122" s="34">
        <f t="shared" ref="ML122" si="1742">ML114+ML116+ML118+ML120+ML121</f>
        <v>445.16323257290986</v>
      </c>
      <c r="MM122" s="34">
        <f t="shared" ref="MM122" si="1743">MM114+MM116+MM118+MM120+MM121</f>
        <v>445.9317792163929</v>
      </c>
      <c r="MN122" s="34">
        <f t="shared" ref="MN122" si="1744">MN114+MN116+MN118+MN120+MN121</f>
        <v>446.65782652305217</v>
      </c>
      <c r="MO122" s="34">
        <f t="shared" ref="MO122" si="1745">MO114+MO116+MO118+MO120+MO121</f>
        <v>447.1102224146199</v>
      </c>
      <c r="MP122" s="34">
        <f t="shared" ref="MP122" si="1746">MP114+MP116+MP118+MP120+MP121</f>
        <v>447.42666039706927</v>
      </c>
      <c r="MQ122" s="34">
        <f t="shared" ref="MQ122" si="1747">MQ114+MQ116+MQ118+MQ120+MQ121</f>
        <v>447.48249983421874</v>
      </c>
      <c r="MR122" s="34">
        <f t="shared" ref="MR122" si="1748">MR114+MR116+MR118+MR120+MR121</f>
        <v>447.40575079342409</v>
      </c>
      <c r="MS122" s="34">
        <f t="shared" ref="MS122" si="1749">MS114+MS116+MS118+MS120+MS121</f>
        <v>447.24639127176727</v>
      </c>
      <c r="MT122" s="34">
        <f t="shared" ref="MT122" si="1750">MT114+MT116+MT118+MT120+MT121</f>
        <v>446.79550204536309</v>
      </c>
      <c r="MU122" s="34">
        <f t="shared" ref="MU122" si="1751">MU114+MU116+MU118+MU120+MU121</f>
        <v>446.12163795429876</v>
      </c>
      <c r="MV122" s="34">
        <f t="shared" ref="MV122" si="1752">MV114+MV116+MV118+MV120+MV121</f>
        <v>445.2914666610007</v>
      </c>
      <c r="MW122" s="34">
        <f t="shared" ref="MW122" si="1753">MW114+MW116+MW118+MW120+MW121</f>
        <v>444.37640227467955</v>
      </c>
      <c r="MX122" s="34">
        <f t="shared" ref="MX122" si="1754">MX114+MX116+MX118+MX120+MX121</f>
        <v>443.82028638024047</v>
      </c>
      <c r="MY122" s="34">
        <f t="shared" ref="MY122" si="1755">MY114+MY116+MY118+MY120+MY121</f>
        <v>443.54225222228865</v>
      </c>
      <c r="MZ122" s="34">
        <f t="shared" ref="MZ122" si="1756">MZ114+MZ116+MZ118+MZ120+MZ121</f>
        <v>443.70365803954041</v>
      </c>
      <c r="NA122" s="34">
        <f t="shared" ref="NA122" si="1757">NA114+NA116+NA118+NA120+NA121</f>
        <v>444.30541711348133</v>
      </c>
      <c r="NB122" s="34">
        <f t="shared" ref="NB122" si="1758">NB114+NB116+NB118+NB120+NB121</f>
        <v>445.23743085953959</v>
      </c>
      <c r="NC122" s="34">
        <f t="shared" ref="NC122" si="1759">NC114+NC116+NC118+NC120+NC121</f>
        <v>446.39505827165004</v>
      </c>
      <c r="ND122" s="34">
        <f t="shared" ref="ND122" si="1760">ND114+ND116+ND118+ND120+ND121</f>
        <v>447.67553244701423</v>
      </c>
      <c r="NE122" s="34">
        <f t="shared" ref="NE122" si="1761">NE114+NE116+NE118+NE120+NE121</f>
        <v>449.03657049823101</v>
      </c>
      <c r="NF122" s="34">
        <f t="shared" ref="NF122" si="1762">NF114+NF116+NF118+NF120+NF121</f>
        <v>450.39800182234728</v>
      </c>
      <c r="NG122" s="34">
        <f t="shared" ref="NG122" si="1763">NG114+NG116+NG118+NG120+NG121</f>
        <v>451.7496716535681</v>
      </c>
      <c r="NH122" s="34">
        <f t="shared" ref="NH122" si="1764">NH114+NH116+NH118+NH120+NH121</f>
        <v>453.05673953435968</v>
      </c>
      <c r="NI122" s="34">
        <f t="shared" ref="NI122" si="1765">NI114+NI116+NI118+NI120+NI121</f>
        <v>454.29952368372176</v>
      </c>
      <c r="NJ122" s="34">
        <f t="shared" ref="NJ122" si="1766">NJ114+NJ116+NJ118+NJ120+NJ121</f>
        <v>455.45166091463102</v>
      </c>
      <c r="NK122" s="34">
        <f t="shared" ref="NK122" si="1767">NK114+NK116+NK118+NK120+NK121</f>
        <v>456.52843946181133</v>
      </c>
      <c r="NL122" s="34">
        <f t="shared" ref="NL122" si="1768">NL114+NL116+NL118+NL120+NL121</f>
        <v>457.54456724451694</v>
      </c>
      <c r="NM122" s="34">
        <f t="shared" ref="NM122" si="1769">NM114+NM116+NM118+NM120+NM121</f>
        <v>458.51574847218819</v>
      </c>
      <c r="NN122" s="34">
        <f t="shared" ref="NN122" si="1770">NN114+NN116+NN118+NN120+NN121</f>
        <v>459.4558717954223</v>
      </c>
      <c r="NO122" s="35">
        <f t="shared" ref="NO122" si="1771">NO114+NO116+NO118+NO120+NO121</f>
        <v>460.33103097395968</v>
      </c>
      <c r="NP122" s="8"/>
      <c r="NQ122" s="8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s="146" customFormat="1" x14ac:dyDescent="0.2">
      <c r="A124" s="141"/>
      <c r="B124" s="141"/>
      <c r="C124" s="141" t="s">
        <v>20</v>
      </c>
      <c r="D124" s="141"/>
      <c r="E124" s="141" t="s">
        <v>200</v>
      </c>
      <c r="F124" s="141"/>
      <c r="G124" s="141" t="s">
        <v>0</v>
      </c>
      <c r="H124" s="141"/>
      <c r="I124" s="7"/>
      <c r="J124" s="141"/>
      <c r="K124" s="142">
        <f t="shared" ref="K124:K133" si="1772">SUM(N124:NO124)</f>
        <v>217760.48031193676</v>
      </c>
      <c r="L124" s="141"/>
      <c r="M124" s="141"/>
      <c r="N124" s="143">
        <f>$N$61*$AQ$89</f>
        <v>0</v>
      </c>
      <c r="O124" s="144">
        <f>SUMPRODUCT($N$61:O$61,$AP$89:$AQ$89)</f>
        <v>11.723174743827284</v>
      </c>
      <c r="P124" s="144">
        <f>SUMPRODUCT($N$61:P$61,$AO$89:$AQ$89)</f>
        <v>14.258038857298228</v>
      </c>
      <c r="Q124" s="144">
        <f>SUMPRODUCT($N$61:Q$61,$AN$89:$AQ$89)</f>
        <v>23.984024528519463</v>
      </c>
      <c r="R124" s="144">
        <f>SUMPRODUCT($N$61:R$61,$AM$89:$AQ$89)</f>
        <v>37.06895733779109</v>
      </c>
      <c r="S124" s="144">
        <f>SUMPRODUCT($N$61:S$61,$AL$89:$AQ$89)</f>
        <v>40.699648271284858</v>
      </c>
      <c r="T124" s="144">
        <f>SUMPRODUCT($N$61:T$61,$AK$89:$AQ$89)</f>
        <v>45.584594546781275</v>
      </c>
      <c r="U124" s="144">
        <f>SUMPRODUCT($N$61:U$61,$AJ$89:$AQ$89)</f>
        <v>72.500620114333117</v>
      </c>
      <c r="V124" s="144">
        <f>SUMPRODUCT($N$61:V$61,$AI$89:$AQ$89)</f>
        <v>90.658776434618119</v>
      </c>
      <c r="W124" s="144">
        <f>SUMPRODUCT($N$61:W$61,$AH$89:$AQ$89)</f>
        <v>89.347764184578921</v>
      </c>
      <c r="X124" s="144">
        <f>SUMPRODUCT($N$61:X$61,$AG$89:$AQ$89)</f>
        <v>128.5582359600557</v>
      </c>
      <c r="Y124" s="144">
        <f>SUMPRODUCT($N$61:Y$61,$AF$89:$AQ$89)</f>
        <v>180.8564145555996</v>
      </c>
      <c r="Z124" s="144">
        <f>SUMPRODUCT($N$61:Z$61,$AE$89:$AQ$89)</f>
        <v>195.54508584656384</v>
      </c>
      <c r="AA124" s="144">
        <f>SUMPRODUCT($N$61:AA$61,$AD$89:$AQ$89)</f>
        <v>215.46375329908187</v>
      </c>
      <c r="AB124" s="144">
        <f>SUMPRODUCT($N$61:AB$61,$AC$89:$AQ$89)</f>
        <v>267.19592409248207</v>
      </c>
      <c r="AC124" s="144">
        <f>SUMPRODUCT($N$61:AC$61,$AB$89:$AQ$89)</f>
        <v>245.44897489827184</v>
      </c>
      <c r="AD124" s="144">
        <f>SUMPRODUCT($N$61:AD$61,$AA$89:$AQ$89)</f>
        <v>199.68302462772374</v>
      </c>
      <c r="AE124" s="144">
        <f>SUMPRODUCT($N$61:AE$61,$Z$89:$AQ$89)</f>
        <v>198.97996806861707</v>
      </c>
      <c r="AF124" s="144">
        <f>SUMPRODUCT($N$61:AF$61,$Y$89:$AQ$89)</f>
        <v>224.69988891401107</v>
      </c>
      <c r="AG124" s="144">
        <f>SUMPRODUCT($N$61:AG$61,$X$89:$AQ$89)</f>
        <v>222.05680247558612</v>
      </c>
      <c r="AH124" s="144">
        <f>SUMPRODUCT($N$61:AH$61,$W$89:$AQ$89)</f>
        <v>229.88225831157143</v>
      </c>
      <c r="AI124" s="144">
        <f>SUMPRODUCT($N$61:AI$61,$V$89:$AQ$89)</f>
        <v>274.62552291843463</v>
      </c>
      <c r="AJ124" s="144">
        <f>SUMPRODUCT($N$61:AJ$61,$U$89:$AQ$89)</f>
        <v>252.14802818076168</v>
      </c>
      <c r="AK124" s="144">
        <f>SUMPRODUCT($N$61:AK$61,$T$89:$AQ$89)</f>
        <v>206.08875118026629</v>
      </c>
      <c r="AL124" s="144">
        <f>SUMPRODUCT($N$61:AL$61,$S$89:$AQ$89)</f>
        <v>204.14448795524103</v>
      </c>
      <c r="AM124" s="144">
        <f>SUMPRODUCT($N$61:AM$61,$R$89:$AQ$89)</f>
        <v>321.00594189798488</v>
      </c>
      <c r="AN124" s="144">
        <f>SUMPRODUCT($N$61:AN$61,$Q$89:$AQ$89)</f>
        <v>342.81827771796532</v>
      </c>
      <c r="AO124" s="144">
        <f>SUMPRODUCT($N$61:AO$61,$P$89:$AQ$89)</f>
        <v>358.27422125351586</v>
      </c>
      <c r="AP124" s="144">
        <f>SUMPRODUCT($N$61:AP$61,$O$89:$AQ$89)</f>
        <v>415.84272903851956</v>
      </c>
      <c r="AQ124" s="144">
        <f t="shared" ref="AQ124:DB124" si="1773">SUMPRODUCT(N$61:AQ$61,$N$89:$AQ$89)</f>
        <v>362.5835379743877</v>
      </c>
      <c r="AR124" s="144">
        <f t="shared" si="1773"/>
        <v>287.20783774228119</v>
      </c>
      <c r="AS124" s="144">
        <f t="shared" si="1773"/>
        <v>270.90018669822928</v>
      </c>
      <c r="AT124" s="144">
        <f t="shared" si="1773"/>
        <v>204.90947634252876</v>
      </c>
      <c r="AU124" s="144">
        <f t="shared" si="1773"/>
        <v>171.65013076691508</v>
      </c>
      <c r="AV124" s="144">
        <f t="shared" si="1773"/>
        <v>149.76762635429799</v>
      </c>
      <c r="AW124" s="144">
        <f t="shared" si="1773"/>
        <v>145.84370561977491</v>
      </c>
      <c r="AX124" s="144">
        <f t="shared" si="1773"/>
        <v>140.51733869522997</v>
      </c>
      <c r="AY124" s="144">
        <f t="shared" si="1773"/>
        <v>126.21878342488733</v>
      </c>
      <c r="AZ124" s="144">
        <f t="shared" si="1773"/>
        <v>126.93882668907662</v>
      </c>
      <c r="BA124" s="144">
        <f t="shared" si="1773"/>
        <v>138.78433029573321</v>
      </c>
      <c r="BB124" s="144">
        <f t="shared" si="1773"/>
        <v>137.81091703039255</v>
      </c>
      <c r="BC124" s="144">
        <f t="shared" si="1773"/>
        <v>141.5406245605528</v>
      </c>
      <c r="BD124" s="144">
        <f t="shared" si="1773"/>
        <v>156.33100308499053</v>
      </c>
      <c r="BE124" s="144">
        <f t="shared" si="1773"/>
        <v>153.80648748466581</v>
      </c>
      <c r="BF124" s="144">
        <f t="shared" si="1773"/>
        <v>153.41171130144832</v>
      </c>
      <c r="BG124" s="144">
        <f t="shared" si="1773"/>
        <v>159.76392383128655</v>
      </c>
      <c r="BH124" s="144">
        <f t="shared" si="1773"/>
        <v>174.39389610115586</v>
      </c>
      <c r="BI124" s="144">
        <f t="shared" si="1773"/>
        <v>182.53265396720741</v>
      </c>
      <c r="BJ124" s="144">
        <f t="shared" si="1773"/>
        <v>189.38754848644913</v>
      </c>
      <c r="BK124" s="144">
        <f t="shared" si="1773"/>
        <v>204.43531952296487</v>
      </c>
      <c r="BL124" s="144">
        <f t="shared" si="1773"/>
        <v>206.44611811482258</v>
      </c>
      <c r="BM124" s="144">
        <f t="shared" si="1773"/>
        <v>206.26641584979336</v>
      </c>
      <c r="BN124" s="144">
        <f t="shared" si="1773"/>
        <v>214.53429651729567</v>
      </c>
      <c r="BO124" s="144">
        <f t="shared" si="1773"/>
        <v>233.23985333535654</v>
      </c>
      <c r="BP124" s="144">
        <f t="shared" si="1773"/>
        <v>243.45902317029456</v>
      </c>
      <c r="BQ124" s="144">
        <f t="shared" si="1773"/>
        <v>251.33330438660181</v>
      </c>
      <c r="BR124" s="144">
        <f t="shared" si="1773"/>
        <v>269.48056714162198</v>
      </c>
      <c r="BS124" s="144">
        <f t="shared" si="1773"/>
        <v>273.38133294872279</v>
      </c>
      <c r="BT124" s="144">
        <f t="shared" si="1773"/>
        <v>273.47534069502439</v>
      </c>
      <c r="BU124" s="144">
        <f t="shared" si="1773"/>
        <v>279.92239506590977</v>
      </c>
      <c r="BV124" s="144">
        <f t="shared" si="1773"/>
        <v>273.75595832812064</v>
      </c>
      <c r="BW124" s="144">
        <f t="shared" si="1773"/>
        <v>270.94018161039423</v>
      </c>
      <c r="BX124" s="144">
        <f t="shared" si="1773"/>
        <v>267.0088475603485</v>
      </c>
      <c r="BY124" s="144">
        <f t="shared" si="1773"/>
        <v>265.83590474859272</v>
      </c>
      <c r="BZ124" s="144">
        <f t="shared" si="1773"/>
        <v>266.13914648025388</v>
      </c>
      <c r="CA124" s="144">
        <f t="shared" si="1773"/>
        <v>264.69005475399456</v>
      </c>
      <c r="CB124" s="144">
        <f t="shared" si="1773"/>
        <v>264.03465455938453</v>
      </c>
      <c r="CC124" s="144">
        <f t="shared" si="1773"/>
        <v>265.72682772064684</v>
      </c>
      <c r="CD124" s="144">
        <f t="shared" si="1773"/>
        <v>265.91964706260916</v>
      </c>
      <c r="CE124" s="144">
        <f t="shared" si="1773"/>
        <v>265.76706315064195</v>
      </c>
      <c r="CF124" s="144">
        <f t="shared" si="1773"/>
        <v>269.079765931461</v>
      </c>
      <c r="CG124" s="144">
        <f t="shared" si="1773"/>
        <v>272.35311669371407</v>
      </c>
      <c r="CH124" s="144">
        <f t="shared" si="1773"/>
        <v>275.10780859672195</v>
      </c>
      <c r="CI124" s="144">
        <f t="shared" si="1773"/>
        <v>277.22542870857757</v>
      </c>
      <c r="CJ124" s="144">
        <f t="shared" si="1773"/>
        <v>281.4707634039903</v>
      </c>
      <c r="CK124" s="144">
        <f t="shared" si="1773"/>
        <v>282.56716791868388</v>
      </c>
      <c r="CL124" s="144">
        <f t="shared" si="1773"/>
        <v>281.24105046877725</v>
      </c>
      <c r="CM124" s="144">
        <f t="shared" si="1773"/>
        <v>281.51778349632662</v>
      </c>
      <c r="CN124" s="144">
        <f t="shared" si="1773"/>
        <v>280.13069029195458</v>
      </c>
      <c r="CO124" s="144">
        <f t="shared" si="1773"/>
        <v>277.97169191048528</v>
      </c>
      <c r="CP124" s="144">
        <f t="shared" si="1773"/>
        <v>277.59713075258759</v>
      </c>
      <c r="CQ124" s="144">
        <f t="shared" si="1773"/>
        <v>279.14994791482934</v>
      </c>
      <c r="CR124" s="144">
        <f t="shared" si="1773"/>
        <v>280.94736121675834</v>
      </c>
      <c r="CS124" s="144">
        <f t="shared" si="1773"/>
        <v>284.12756865970152</v>
      </c>
      <c r="CT124" s="144">
        <f t="shared" si="1773"/>
        <v>288.98181825209491</v>
      </c>
      <c r="CU124" s="144">
        <f t="shared" si="1773"/>
        <v>292.83449710437498</v>
      </c>
      <c r="CV124" s="144">
        <f t="shared" si="1773"/>
        <v>296.15856110689316</v>
      </c>
      <c r="CW124" s="144">
        <f t="shared" si="1773"/>
        <v>300.10678700702158</v>
      </c>
      <c r="CX124" s="144">
        <f t="shared" si="1773"/>
        <v>305.07335333817963</v>
      </c>
      <c r="CY124" s="144">
        <f t="shared" si="1773"/>
        <v>308.62126949721016</v>
      </c>
      <c r="CZ124" s="144">
        <f t="shared" si="1773"/>
        <v>311.63278896484201</v>
      </c>
      <c r="DA124" s="144">
        <f t="shared" si="1773"/>
        <v>314.37748808713553</v>
      </c>
      <c r="DB124" s="144">
        <f t="shared" si="1773"/>
        <v>317.01431478198856</v>
      </c>
      <c r="DC124" s="144">
        <f t="shared" ref="DC124:FN124" si="1774">SUMPRODUCT(BZ$61:DC$61,$N$89:$AQ$89)</f>
        <v>319.80349090634559</v>
      </c>
      <c r="DD124" s="144">
        <f t="shared" si="1774"/>
        <v>322.81004018333408</v>
      </c>
      <c r="DE124" s="144">
        <f t="shared" si="1774"/>
        <v>326.49859166053648</v>
      </c>
      <c r="DF124" s="144">
        <f t="shared" si="1774"/>
        <v>329.45575838456546</v>
      </c>
      <c r="DG124" s="144">
        <f t="shared" si="1774"/>
        <v>332.09812283900311</v>
      </c>
      <c r="DH124" s="144">
        <f t="shared" si="1774"/>
        <v>335.19454885211093</v>
      </c>
      <c r="DI124" s="144">
        <f t="shared" si="1774"/>
        <v>337.94506256980895</v>
      </c>
      <c r="DJ124" s="144">
        <f t="shared" si="1774"/>
        <v>340.63472575955456</v>
      </c>
      <c r="DK124" s="144">
        <f t="shared" si="1774"/>
        <v>343.46932755614745</v>
      </c>
      <c r="DL124" s="144">
        <f t="shared" si="1774"/>
        <v>345.96977596692619</v>
      </c>
      <c r="DM124" s="144">
        <f t="shared" si="1774"/>
        <v>346.97425709113247</v>
      </c>
      <c r="DN124" s="144">
        <f t="shared" si="1774"/>
        <v>347.10099605013352</v>
      </c>
      <c r="DO124" s="144">
        <f t="shared" si="1774"/>
        <v>346.9370121858924</v>
      </c>
      <c r="DP124" s="144">
        <f t="shared" si="1774"/>
        <v>345.79825766995179</v>
      </c>
      <c r="DQ124" s="144">
        <f t="shared" si="1774"/>
        <v>344.84452544098724</v>
      </c>
      <c r="DR124" s="144">
        <f t="shared" si="1774"/>
        <v>344.44913675715719</v>
      </c>
      <c r="DS124" s="144">
        <f t="shared" si="1774"/>
        <v>345.05005173526803</v>
      </c>
      <c r="DT124" s="144">
        <f t="shared" si="1774"/>
        <v>345.63274946726892</v>
      </c>
      <c r="DU124" s="144">
        <f t="shared" si="1774"/>
        <v>346.55644743775736</v>
      </c>
      <c r="DV124" s="144">
        <f t="shared" si="1774"/>
        <v>348.18245448530899</v>
      </c>
      <c r="DW124" s="144">
        <f t="shared" si="1774"/>
        <v>349.35728527925386</v>
      </c>
      <c r="DX124" s="144">
        <f t="shared" si="1774"/>
        <v>350.6630939429981</v>
      </c>
      <c r="DY124" s="144">
        <f t="shared" si="1774"/>
        <v>352.42611526603872</v>
      </c>
      <c r="DZ124" s="144">
        <f t="shared" si="1774"/>
        <v>354.75862270386273</v>
      </c>
      <c r="EA124" s="144">
        <f t="shared" si="1774"/>
        <v>356.71650343457543</v>
      </c>
      <c r="EB124" s="144">
        <f t="shared" si="1774"/>
        <v>358.57970673214584</v>
      </c>
      <c r="EC124" s="144">
        <f t="shared" si="1774"/>
        <v>360.57182720786705</v>
      </c>
      <c r="ED124" s="144">
        <f t="shared" si="1774"/>
        <v>361.73186941342863</v>
      </c>
      <c r="EE124" s="144">
        <f t="shared" si="1774"/>
        <v>362.66931072369403</v>
      </c>
      <c r="EF124" s="144">
        <f t="shared" si="1774"/>
        <v>363.25162719010473</v>
      </c>
      <c r="EG124" s="144">
        <f t="shared" si="1774"/>
        <v>364.32143230451283</v>
      </c>
      <c r="EH124" s="144">
        <f t="shared" si="1774"/>
        <v>365.36191031023117</v>
      </c>
      <c r="EI124" s="144">
        <f t="shared" si="1774"/>
        <v>366.40807243949052</v>
      </c>
      <c r="EJ124" s="144">
        <f t="shared" si="1774"/>
        <v>367.64822662695428</v>
      </c>
      <c r="EK124" s="144">
        <f t="shared" si="1774"/>
        <v>368.68630429311952</v>
      </c>
      <c r="EL124" s="144">
        <f t="shared" si="1774"/>
        <v>369.72313843723765</v>
      </c>
      <c r="EM124" s="144">
        <f t="shared" si="1774"/>
        <v>370.74730814454676</v>
      </c>
      <c r="EN124" s="144">
        <f t="shared" si="1774"/>
        <v>372.14923648903806</v>
      </c>
      <c r="EO124" s="144">
        <f t="shared" si="1774"/>
        <v>373.49288315436928</v>
      </c>
      <c r="EP124" s="144">
        <f t="shared" si="1774"/>
        <v>374.8011810817319</v>
      </c>
      <c r="EQ124" s="144">
        <f t="shared" si="1774"/>
        <v>375.46534981844127</v>
      </c>
      <c r="ER124" s="144">
        <f t="shared" si="1774"/>
        <v>375.51535916994351</v>
      </c>
      <c r="ES124" s="144">
        <f t="shared" si="1774"/>
        <v>375.3229500783865</v>
      </c>
      <c r="ET124" s="144">
        <f t="shared" si="1774"/>
        <v>375.19264493841121</v>
      </c>
      <c r="EU124" s="144">
        <f t="shared" si="1774"/>
        <v>375.67685362665168</v>
      </c>
      <c r="EV124" s="144">
        <f t="shared" si="1774"/>
        <v>376.09754382931499</v>
      </c>
      <c r="EW124" s="144">
        <f t="shared" si="1774"/>
        <v>376.88191235260967</v>
      </c>
      <c r="EX124" s="144">
        <f t="shared" si="1774"/>
        <v>378.46165669835619</v>
      </c>
      <c r="EY124" s="144">
        <f t="shared" si="1774"/>
        <v>379.63821321405203</v>
      </c>
      <c r="EZ124" s="144">
        <f t="shared" si="1774"/>
        <v>381.13895952163659</v>
      </c>
      <c r="FA124" s="144">
        <f t="shared" si="1774"/>
        <v>383.15511450685051</v>
      </c>
      <c r="FB124" s="144">
        <f t="shared" si="1774"/>
        <v>385.73691599847166</v>
      </c>
      <c r="FC124" s="144">
        <f t="shared" si="1774"/>
        <v>388.46693404167036</v>
      </c>
      <c r="FD124" s="144">
        <f t="shared" si="1774"/>
        <v>391.62575472254059</v>
      </c>
      <c r="FE124" s="144">
        <f t="shared" si="1774"/>
        <v>395.07837895252152</v>
      </c>
      <c r="FF124" s="144">
        <f t="shared" si="1774"/>
        <v>398.45885949528576</v>
      </c>
      <c r="FG124" s="144">
        <f t="shared" si="1774"/>
        <v>402.64785390001282</v>
      </c>
      <c r="FH124" s="144">
        <f t="shared" si="1774"/>
        <v>407.38305199299805</v>
      </c>
      <c r="FI124" s="144">
        <f t="shared" si="1774"/>
        <v>412.87215949650817</v>
      </c>
      <c r="FJ124" s="144">
        <f t="shared" si="1774"/>
        <v>418.57791639027005</v>
      </c>
      <c r="FK124" s="144">
        <f t="shared" si="1774"/>
        <v>424.02526876486746</v>
      </c>
      <c r="FL124" s="144">
        <f t="shared" si="1774"/>
        <v>428.95029410571863</v>
      </c>
      <c r="FM124" s="144">
        <f t="shared" si="1774"/>
        <v>433.46579416459025</v>
      </c>
      <c r="FN124" s="144">
        <f t="shared" si="1774"/>
        <v>438.46888912757146</v>
      </c>
      <c r="FO124" s="144">
        <f t="shared" ref="FO124:HZ124" si="1775">SUMPRODUCT(EL$61:FO$61,$N$89:$AQ$89)</f>
        <v>443.71563682288667</v>
      </c>
      <c r="FP124" s="144">
        <f t="shared" si="1775"/>
        <v>449.4558168633049</v>
      </c>
      <c r="FQ124" s="144">
        <f t="shared" si="1775"/>
        <v>455.771022581566</v>
      </c>
      <c r="FR124" s="144">
        <f t="shared" si="1775"/>
        <v>461.71833709247005</v>
      </c>
      <c r="FS124" s="144">
        <f t="shared" si="1775"/>
        <v>467.03814679542091</v>
      </c>
      <c r="FT124" s="144">
        <f t="shared" si="1775"/>
        <v>471.88488508435995</v>
      </c>
      <c r="FU124" s="144">
        <f t="shared" si="1775"/>
        <v>478.76597835173038</v>
      </c>
      <c r="FV124" s="144">
        <f t="shared" si="1775"/>
        <v>486.24572699612833</v>
      </c>
      <c r="FW124" s="144">
        <f t="shared" si="1775"/>
        <v>494.25739860746785</v>
      </c>
      <c r="FX124" s="144">
        <f t="shared" si="1775"/>
        <v>503.04029461874131</v>
      </c>
      <c r="FY124" s="144">
        <f t="shared" si="1775"/>
        <v>510.86267206331047</v>
      </c>
      <c r="FZ124" s="144">
        <f t="shared" si="1775"/>
        <v>517.63126402252556</v>
      </c>
      <c r="GA124" s="144">
        <f t="shared" si="1775"/>
        <v>523.73030761659743</v>
      </c>
      <c r="GB124" s="144">
        <f t="shared" si="1775"/>
        <v>528.35347110529131</v>
      </c>
      <c r="GC124" s="144">
        <f t="shared" si="1775"/>
        <v>532.59682356087683</v>
      </c>
      <c r="GD124" s="144">
        <f t="shared" si="1775"/>
        <v>536.4807783403603</v>
      </c>
      <c r="GE124" s="144">
        <f t="shared" si="1775"/>
        <v>539.72491245379524</v>
      </c>
      <c r="GF124" s="144">
        <f t="shared" si="1775"/>
        <v>542.83053393507203</v>
      </c>
      <c r="GG124" s="144">
        <f t="shared" si="1775"/>
        <v>545.81189949397412</v>
      </c>
      <c r="GH124" s="144">
        <f t="shared" si="1775"/>
        <v>547.7465698579108</v>
      </c>
      <c r="GI124" s="144">
        <f t="shared" si="1775"/>
        <v>549.39380684366404</v>
      </c>
      <c r="GJ124" s="144">
        <f t="shared" si="1775"/>
        <v>551.27747789903185</v>
      </c>
      <c r="GK124" s="144">
        <f t="shared" si="1775"/>
        <v>552.47177502196655</v>
      </c>
      <c r="GL124" s="144">
        <f t="shared" si="1775"/>
        <v>552.32694952046688</v>
      </c>
      <c r="GM124" s="144">
        <f t="shared" si="1775"/>
        <v>551.74999224432156</v>
      </c>
      <c r="GN124" s="144">
        <f t="shared" si="1775"/>
        <v>550.93085401704718</v>
      </c>
      <c r="GO124" s="144">
        <f t="shared" si="1775"/>
        <v>548.49167986986549</v>
      </c>
      <c r="GP124" s="144">
        <f t="shared" si="1775"/>
        <v>546.76772036084935</v>
      </c>
      <c r="GQ124" s="144">
        <f t="shared" si="1775"/>
        <v>546.59009332040898</v>
      </c>
      <c r="GR124" s="144">
        <f t="shared" si="1775"/>
        <v>546.83099087878384</v>
      </c>
      <c r="GS124" s="144">
        <f t="shared" si="1775"/>
        <v>546.42565309655481</v>
      </c>
      <c r="GT124" s="144">
        <f t="shared" si="1775"/>
        <v>546.14781998511626</v>
      </c>
      <c r="GU124" s="144">
        <f t="shared" si="1775"/>
        <v>545.93566851848186</v>
      </c>
      <c r="GV124" s="144">
        <f t="shared" si="1775"/>
        <v>544.3323064238507</v>
      </c>
      <c r="GW124" s="144">
        <f t="shared" si="1775"/>
        <v>543.51967554726843</v>
      </c>
      <c r="GX124" s="144">
        <f t="shared" si="1775"/>
        <v>544.29520061137362</v>
      </c>
      <c r="GY124" s="144">
        <f t="shared" si="1775"/>
        <v>545.54674396231655</v>
      </c>
      <c r="GZ124" s="144">
        <f t="shared" si="1775"/>
        <v>543.92040694324692</v>
      </c>
      <c r="HA124" s="144">
        <f t="shared" si="1775"/>
        <v>542.38309040141951</v>
      </c>
      <c r="HB124" s="144">
        <f t="shared" si="1775"/>
        <v>540.79228031747652</v>
      </c>
      <c r="HC124" s="144">
        <f t="shared" si="1775"/>
        <v>537.82966029249997</v>
      </c>
      <c r="HD124" s="144">
        <f t="shared" si="1775"/>
        <v>536.2850646576328</v>
      </c>
      <c r="HE124" s="144">
        <f t="shared" si="1775"/>
        <v>536.9422712073922</v>
      </c>
      <c r="HF124" s="144">
        <f t="shared" si="1775"/>
        <v>538.27510254733625</v>
      </c>
      <c r="HG124" s="144">
        <f t="shared" si="1775"/>
        <v>541.92065347832011</v>
      </c>
      <c r="HH124" s="144">
        <f t="shared" si="1775"/>
        <v>546.83952294855931</v>
      </c>
      <c r="HI124" s="144">
        <f t="shared" si="1775"/>
        <v>551.8163489978291</v>
      </c>
      <c r="HJ124" s="144">
        <f t="shared" si="1775"/>
        <v>558.19114775847299</v>
      </c>
      <c r="HK124" s="144">
        <f t="shared" si="1775"/>
        <v>567.03004551357094</v>
      </c>
      <c r="HL124" s="144">
        <f t="shared" si="1775"/>
        <v>575.84157744598474</v>
      </c>
      <c r="HM124" s="144">
        <f t="shared" si="1775"/>
        <v>585.08823964656062</v>
      </c>
      <c r="HN124" s="144">
        <f t="shared" si="1775"/>
        <v>596.52456026446714</v>
      </c>
      <c r="HO124" s="144">
        <f t="shared" si="1775"/>
        <v>604.96316437596761</v>
      </c>
      <c r="HP124" s="144">
        <f t="shared" si="1775"/>
        <v>608.67064422671717</v>
      </c>
      <c r="HQ124" s="144">
        <f t="shared" si="1775"/>
        <v>610.82156618803549</v>
      </c>
      <c r="HR124" s="144">
        <f t="shared" si="1775"/>
        <v>613.27498680437327</v>
      </c>
      <c r="HS124" s="144">
        <f t="shared" si="1775"/>
        <v>613.08506106748041</v>
      </c>
      <c r="HT124" s="144">
        <f t="shared" si="1775"/>
        <v>614.4036495619755</v>
      </c>
      <c r="HU124" s="144">
        <f t="shared" si="1775"/>
        <v>619.79215747532885</v>
      </c>
      <c r="HV124" s="144">
        <f t="shared" si="1775"/>
        <v>623.88860684866245</v>
      </c>
      <c r="HW124" s="144">
        <f t="shared" si="1775"/>
        <v>624.29700302570166</v>
      </c>
      <c r="HX124" s="144">
        <f t="shared" si="1775"/>
        <v>624.15074459862444</v>
      </c>
      <c r="HY124" s="144">
        <f t="shared" si="1775"/>
        <v>629.54528108776924</v>
      </c>
      <c r="HZ124" s="144">
        <f t="shared" si="1775"/>
        <v>634.01242216031505</v>
      </c>
      <c r="IA124" s="144">
        <f t="shared" ref="IA124:KL124" si="1776">SUMPRODUCT(GX$61:IA$61,$N$89:$AQ$89)</f>
        <v>640.47436690097607</v>
      </c>
      <c r="IB124" s="144">
        <f t="shared" si="1776"/>
        <v>651.67006461408755</v>
      </c>
      <c r="IC124" s="144">
        <f t="shared" si="1776"/>
        <v>660.14138252391785</v>
      </c>
      <c r="ID124" s="144">
        <f t="shared" si="1776"/>
        <v>658.87410271641966</v>
      </c>
      <c r="IE124" s="144">
        <f t="shared" si="1776"/>
        <v>655.15335330953303</v>
      </c>
      <c r="IF124" s="144">
        <f t="shared" si="1776"/>
        <v>647.42113119112116</v>
      </c>
      <c r="IG124" s="144">
        <f t="shared" si="1776"/>
        <v>635.41930594875987</v>
      </c>
      <c r="IH124" s="144">
        <f t="shared" si="1776"/>
        <v>625.20758676178411</v>
      </c>
      <c r="II124" s="144">
        <f t="shared" si="1776"/>
        <v>618.73974374174645</v>
      </c>
      <c r="IJ124" s="144">
        <f t="shared" si="1776"/>
        <v>612.98749139853192</v>
      </c>
      <c r="IK124" s="144">
        <f t="shared" si="1776"/>
        <v>610.13359799646128</v>
      </c>
      <c r="IL124" s="144">
        <f t="shared" si="1776"/>
        <v>608.84448233371904</v>
      </c>
      <c r="IM124" s="144">
        <f t="shared" si="1776"/>
        <v>609.26029357657092</v>
      </c>
      <c r="IN124" s="144">
        <f t="shared" si="1776"/>
        <v>609.96955875235574</v>
      </c>
      <c r="IO124" s="144">
        <f t="shared" si="1776"/>
        <v>611.30184657127961</v>
      </c>
      <c r="IP124" s="144">
        <f t="shared" si="1776"/>
        <v>613.81799641140947</v>
      </c>
      <c r="IQ124" s="144">
        <f t="shared" si="1776"/>
        <v>616.07015920021922</v>
      </c>
      <c r="IR124" s="144">
        <f t="shared" si="1776"/>
        <v>617.8055320506046</v>
      </c>
      <c r="IS124" s="144">
        <f t="shared" si="1776"/>
        <v>619.73288626080648</v>
      </c>
      <c r="IT124" s="144">
        <f t="shared" si="1776"/>
        <v>622.25103002701553</v>
      </c>
      <c r="IU124" s="144">
        <f t="shared" si="1776"/>
        <v>624.63371153479204</v>
      </c>
      <c r="IV124" s="144">
        <f t="shared" si="1776"/>
        <v>627.83906046496736</v>
      </c>
      <c r="IW124" s="144">
        <f t="shared" si="1776"/>
        <v>631.69122362646544</v>
      </c>
      <c r="IX124" s="144">
        <f t="shared" si="1776"/>
        <v>634.81074112248973</v>
      </c>
      <c r="IY124" s="144">
        <f t="shared" si="1776"/>
        <v>637.37763714945709</v>
      </c>
      <c r="IZ124" s="144">
        <f t="shared" si="1776"/>
        <v>640.08215572416611</v>
      </c>
      <c r="JA124" s="144">
        <f t="shared" si="1776"/>
        <v>643.28300685583702</v>
      </c>
      <c r="JB124" s="144">
        <f t="shared" si="1776"/>
        <v>646.06862909806796</v>
      </c>
      <c r="JC124" s="144">
        <f t="shared" si="1776"/>
        <v>649.07413385178097</v>
      </c>
      <c r="JD124" s="144">
        <f t="shared" si="1776"/>
        <v>652.63499526339911</v>
      </c>
      <c r="JE124" s="144">
        <f t="shared" si="1776"/>
        <v>655.27636093782075</v>
      </c>
      <c r="JF124" s="144">
        <f t="shared" si="1776"/>
        <v>656.56588160715182</v>
      </c>
      <c r="JG124" s="144">
        <f t="shared" si="1776"/>
        <v>657.58274277180385</v>
      </c>
      <c r="JH124" s="144">
        <f t="shared" si="1776"/>
        <v>657.8104820604417</v>
      </c>
      <c r="JI124" s="144">
        <f t="shared" si="1776"/>
        <v>657.13074344779466</v>
      </c>
      <c r="JJ124" s="144">
        <f t="shared" si="1776"/>
        <v>656.60666976261905</v>
      </c>
      <c r="JK124" s="144">
        <f t="shared" si="1776"/>
        <v>656.82223627654912</v>
      </c>
      <c r="JL124" s="144">
        <f t="shared" si="1776"/>
        <v>656.88584734981987</v>
      </c>
      <c r="JM124" s="144">
        <f t="shared" si="1776"/>
        <v>657.77589445388332</v>
      </c>
      <c r="JN124" s="144">
        <f t="shared" si="1776"/>
        <v>659.59253907455536</v>
      </c>
      <c r="JO124" s="144">
        <f t="shared" si="1776"/>
        <v>661.92040278585887</v>
      </c>
      <c r="JP124" s="144">
        <f t="shared" si="1776"/>
        <v>664.52428513392351</v>
      </c>
      <c r="JQ124" s="144">
        <f t="shared" si="1776"/>
        <v>668.30829466032401</v>
      </c>
      <c r="JR124" s="144">
        <f t="shared" si="1776"/>
        <v>672.88711067959002</v>
      </c>
      <c r="JS124" s="144">
        <f t="shared" si="1776"/>
        <v>677.12741163980127</v>
      </c>
      <c r="JT124" s="144">
        <f t="shared" si="1776"/>
        <v>682.63060564762964</v>
      </c>
      <c r="JU124" s="144">
        <f t="shared" si="1776"/>
        <v>690.13610658587629</v>
      </c>
      <c r="JV124" s="144">
        <f t="shared" si="1776"/>
        <v>698.23106391235967</v>
      </c>
      <c r="JW124" s="144">
        <f t="shared" si="1776"/>
        <v>707.12621391635605</v>
      </c>
      <c r="JX124" s="144">
        <f t="shared" si="1776"/>
        <v>718.29581376499505</v>
      </c>
      <c r="JY124" s="144">
        <f t="shared" si="1776"/>
        <v>728.91521887395629</v>
      </c>
      <c r="JZ124" s="144">
        <f t="shared" si="1776"/>
        <v>737.91562985626592</v>
      </c>
      <c r="KA124" s="144">
        <f t="shared" si="1776"/>
        <v>747.01740080658578</v>
      </c>
      <c r="KB124" s="144">
        <f t="shared" si="1776"/>
        <v>757.3660357308554</v>
      </c>
      <c r="KC124" s="144">
        <f t="shared" si="1776"/>
        <v>767.87302244177181</v>
      </c>
      <c r="KD124" s="144">
        <f t="shared" si="1776"/>
        <v>778.76041242592203</v>
      </c>
      <c r="KE124" s="144">
        <f t="shared" si="1776"/>
        <v>791.60064545187367</v>
      </c>
      <c r="KF124" s="144">
        <f t="shared" si="1776"/>
        <v>803.74949745383537</v>
      </c>
      <c r="KG124" s="144">
        <f t="shared" si="1776"/>
        <v>813.99889450397791</v>
      </c>
      <c r="KH124" s="144">
        <f t="shared" si="1776"/>
        <v>824.04507756224689</v>
      </c>
      <c r="KI124" s="144">
        <f t="shared" si="1776"/>
        <v>838.68141949563085</v>
      </c>
      <c r="KJ124" s="144">
        <f t="shared" si="1776"/>
        <v>854.20451119195411</v>
      </c>
      <c r="KK124" s="144">
        <f t="shared" si="1776"/>
        <v>870.29410503584847</v>
      </c>
      <c r="KL124" s="144">
        <f t="shared" si="1776"/>
        <v>888.83292845516303</v>
      </c>
      <c r="KM124" s="144">
        <f t="shared" ref="KM124:MX124" si="1777">SUMPRODUCT(JJ$61:KM$61,$N$89:$AQ$89)</f>
        <v>905.50267880612091</v>
      </c>
      <c r="KN124" s="144">
        <f t="shared" si="1777"/>
        <v>920.34357096494341</v>
      </c>
      <c r="KO124" s="144">
        <f t="shared" si="1777"/>
        <v>933.46364422197291</v>
      </c>
      <c r="KP124" s="144">
        <f t="shared" si="1777"/>
        <v>944.81207882892045</v>
      </c>
      <c r="KQ124" s="144">
        <f t="shared" si="1777"/>
        <v>955.04634268042105</v>
      </c>
      <c r="KR124" s="144">
        <f t="shared" si="1777"/>
        <v>963.31077599223295</v>
      </c>
      <c r="KS124" s="144">
        <f t="shared" si="1777"/>
        <v>971.65349425092882</v>
      </c>
      <c r="KT124" s="144">
        <f t="shared" si="1777"/>
        <v>981.88051092988508</v>
      </c>
      <c r="KU124" s="144">
        <f t="shared" si="1777"/>
        <v>990.14416287497738</v>
      </c>
      <c r="KV124" s="144">
        <f t="shared" si="1777"/>
        <v>996.26210843909996</v>
      </c>
      <c r="KW124" s="144">
        <f t="shared" si="1777"/>
        <v>1006.7397567607007</v>
      </c>
      <c r="KX124" s="144">
        <f t="shared" si="1777"/>
        <v>1017.5488918793443</v>
      </c>
      <c r="KY124" s="144">
        <f t="shared" si="1777"/>
        <v>1023.8775171412012</v>
      </c>
      <c r="KZ124" s="144">
        <f t="shared" si="1777"/>
        <v>1031.0859645632077</v>
      </c>
      <c r="LA124" s="144">
        <f t="shared" si="1777"/>
        <v>1040.9972535769634</v>
      </c>
      <c r="LB124" s="144">
        <f t="shared" si="1777"/>
        <v>1043.0888823295495</v>
      </c>
      <c r="LC124" s="144">
        <f t="shared" si="1777"/>
        <v>1043.8746078513527</v>
      </c>
      <c r="LD124" s="144">
        <f t="shared" si="1777"/>
        <v>1050.6847052866588</v>
      </c>
      <c r="LE124" s="144">
        <f t="shared" si="1777"/>
        <v>1060.4146010193699</v>
      </c>
      <c r="LF124" s="144">
        <f t="shared" si="1777"/>
        <v>1067.3133929399564</v>
      </c>
      <c r="LG124" s="144">
        <f t="shared" si="1777"/>
        <v>1075.9977351847531</v>
      </c>
      <c r="LH124" s="144">
        <f t="shared" si="1777"/>
        <v>1088.0497804325987</v>
      </c>
      <c r="LI124" s="144">
        <f t="shared" si="1777"/>
        <v>1092.9356343265654</v>
      </c>
      <c r="LJ124" s="144">
        <f t="shared" si="1777"/>
        <v>1096.5477559551234</v>
      </c>
      <c r="LK124" s="144">
        <f t="shared" si="1777"/>
        <v>1106.0286336747811</v>
      </c>
      <c r="LL124" s="144">
        <f t="shared" si="1777"/>
        <v>1126.9621171306189</v>
      </c>
      <c r="LM124" s="144">
        <f t="shared" si="1777"/>
        <v>1136.6966903285511</v>
      </c>
      <c r="LN124" s="144">
        <f t="shared" si="1777"/>
        <v>1145.8298654544085</v>
      </c>
      <c r="LO124" s="144">
        <f t="shared" si="1777"/>
        <v>1158.3074114181172</v>
      </c>
      <c r="LP124" s="144">
        <f t="shared" si="1777"/>
        <v>1158.9022351918945</v>
      </c>
      <c r="LQ124" s="144">
        <f t="shared" si="1777"/>
        <v>1158.5973784911762</v>
      </c>
      <c r="LR124" s="144">
        <f t="shared" si="1777"/>
        <v>1164.9166951453249</v>
      </c>
      <c r="LS124" s="144">
        <f t="shared" si="1777"/>
        <v>1166.3089721901711</v>
      </c>
      <c r="LT124" s="144">
        <f t="shared" si="1777"/>
        <v>1171.9402362110034</v>
      </c>
      <c r="LU124" s="144">
        <f t="shared" si="1777"/>
        <v>1178.977652040121</v>
      </c>
      <c r="LV124" s="144">
        <f t="shared" si="1777"/>
        <v>1187.6372147212569</v>
      </c>
      <c r="LW124" s="144">
        <f t="shared" si="1777"/>
        <v>1196.1331196657236</v>
      </c>
      <c r="LX124" s="144">
        <f t="shared" si="1777"/>
        <v>1203.8255130800519</v>
      </c>
      <c r="LY124" s="144">
        <f t="shared" si="1777"/>
        <v>1212.3356783285187</v>
      </c>
      <c r="LZ124" s="144">
        <f t="shared" si="1777"/>
        <v>1221.1317215907093</v>
      </c>
      <c r="MA124" s="144">
        <f t="shared" si="1777"/>
        <v>1228.4465087705325</v>
      </c>
      <c r="MB124" s="144">
        <f t="shared" si="1777"/>
        <v>1234.8810292177591</v>
      </c>
      <c r="MC124" s="144">
        <f t="shared" si="1777"/>
        <v>1240.2542769925633</v>
      </c>
      <c r="MD124" s="144">
        <f t="shared" si="1777"/>
        <v>1243.0744517205799</v>
      </c>
      <c r="ME124" s="144">
        <f t="shared" si="1777"/>
        <v>1245.5640128832142</v>
      </c>
      <c r="MF124" s="144">
        <f t="shared" si="1777"/>
        <v>1246.9439494384517</v>
      </c>
      <c r="MG124" s="144">
        <f t="shared" si="1777"/>
        <v>1249.5189428567714</v>
      </c>
      <c r="MH124" s="144">
        <f t="shared" si="1777"/>
        <v>1252.8085650546896</v>
      </c>
      <c r="MI124" s="144">
        <f t="shared" si="1777"/>
        <v>1256.0318078369005</v>
      </c>
      <c r="MJ124" s="144">
        <f t="shared" si="1777"/>
        <v>1258.9015943298148</v>
      </c>
      <c r="MK124" s="144">
        <f t="shared" si="1777"/>
        <v>1260.3075921776053</v>
      </c>
      <c r="ML124" s="144">
        <f t="shared" si="1777"/>
        <v>1261.5159736411065</v>
      </c>
      <c r="MM124" s="144">
        <f t="shared" si="1777"/>
        <v>1262.0363041744997</v>
      </c>
      <c r="MN124" s="144">
        <f t="shared" si="1777"/>
        <v>1263.864243838907</v>
      </c>
      <c r="MO124" s="144">
        <f t="shared" si="1777"/>
        <v>1266.1190508816642</v>
      </c>
      <c r="MP124" s="144">
        <f t="shared" si="1777"/>
        <v>1268.1891508495842</v>
      </c>
      <c r="MQ124" s="144">
        <f t="shared" si="1777"/>
        <v>1267.0213300034043</v>
      </c>
      <c r="MR124" s="144">
        <f t="shared" si="1777"/>
        <v>1263.4467202495066</v>
      </c>
      <c r="MS124" s="144">
        <f t="shared" si="1777"/>
        <v>1259.4727687924733</v>
      </c>
      <c r="MT124" s="144">
        <f t="shared" si="1777"/>
        <v>1254.5233794135663</v>
      </c>
      <c r="MU124" s="144">
        <f t="shared" si="1777"/>
        <v>1250.1220327088404</v>
      </c>
      <c r="MV124" s="144">
        <f t="shared" si="1777"/>
        <v>1249.0103468529917</v>
      </c>
      <c r="MW124" s="144">
        <f t="shared" si="1777"/>
        <v>1248.7093834024761</v>
      </c>
      <c r="MX124" s="144">
        <f t="shared" si="1777"/>
        <v>1250.7684249540625</v>
      </c>
      <c r="MY124" s="144">
        <f t="shared" ref="MY124:NO124" si="1778">SUMPRODUCT(LV$61:MY$61,$N$89:$AQ$89)</f>
        <v>1254.0365877586623</v>
      </c>
      <c r="MZ124" s="144">
        <f t="shared" si="1778"/>
        <v>1258.1203252853625</v>
      </c>
      <c r="NA124" s="144">
        <f t="shared" si="1778"/>
        <v>1262.428320653793</v>
      </c>
      <c r="NB124" s="144">
        <f t="shared" si="1778"/>
        <v>1266.9034754823811</v>
      </c>
      <c r="NC124" s="144">
        <f t="shared" si="1778"/>
        <v>1271.6121814256121</v>
      </c>
      <c r="ND124" s="144">
        <f t="shared" si="1778"/>
        <v>1276.1334990952585</v>
      </c>
      <c r="NE124" s="144">
        <f t="shared" si="1778"/>
        <v>1280.2809657989142</v>
      </c>
      <c r="NF124" s="144">
        <f t="shared" si="1778"/>
        <v>1284.2512921129805</v>
      </c>
      <c r="NG124" s="144">
        <f t="shared" si="1778"/>
        <v>1288.2263942040217</v>
      </c>
      <c r="NH124" s="144">
        <f t="shared" si="1778"/>
        <v>1291.8856316905162</v>
      </c>
      <c r="NI124" s="144">
        <f t="shared" si="1778"/>
        <v>1295.8292549110415</v>
      </c>
      <c r="NJ124" s="144">
        <f t="shared" si="1778"/>
        <v>1299.8165602707925</v>
      </c>
      <c r="NK124" s="144">
        <f t="shared" si="1778"/>
        <v>1303.6768743618284</v>
      </c>
      <c r="NL124" s="144">
        <f t="shared" si="1778"/>
        <v>1307.1992548241715</v>
      </c>
      <c r="NM124" s="144">
        <f t="shared" si="1778"/>
        <v>1310.3715630462254</v>
      </c>
      <c r="NN124" s="144">
        <f t="shared" si="1778"/>
        <v>1313.3287334540173</v>
      </c>
      <c r="NO124" s="145">
        <f t="shared" si="1778"/>
        <v>1315.8952570865581</v>
      </c>
      <c r="NP124" s="141"/>
      <c r="NQ124" s="141"/>
    </row>
    <row r="125" spans="1:381" s="152" customFormat="1" x14ac:dyDescent="0.2">
      <c r="A125" s="147"/>
      <c r="B125" s="147"/>
      <c r="C125" s="147" t="s">
        <v>165</v>
      </c>
      <c r="D125" s="147"/>
      <c r="E125" s="147" t="s">
        <v>172</v>
      </c>
      <c r="F125" s="147"/>
      <c r="G125" s="147" t="s">
        <v>0</v>
      </c>
      <c r="H125" s="147"/>
      <c r="I125" s="147"/>
      <c r="J125" s="147"/>
      <c r="K125" s="148">
        <f t="shared" si="1772"/>
        <v>14291.139287348045</v>
      </c>
      <c r="L125" s="147"/>
      <c r="M125" s="147"/>
      <c r="N125" s="149">
        <f>$N$61*$AQ$90</f>
        <v>0.57432664373460429</v>
      </c>
      <c r="O125" s="150">
        <f>SUMPRODUCT($N$61:O$61,$AP$90:$AQ$90)</f>
        <v>1.6180719836961646</v>
      </c>
      <c r="P125" s="150">
        <f>SUMPRODUCT($N$61:P$61,$AO$90:$AQ$90)</f>
        <v>1.9076225537558731</v>
      </c>
      <c r="Q125" s="150">
        <f>SUMPRODUCT($N$61:Q$61,$AN$90:$AQ$90)</f>
        <v>2.9983125259334829</v>
      </c>
      <c r="R125" s="150">
        <f>SUMPRODUCT($N$61:R$61,$AM$90:$AQ$90)</f>
        <v>3.7361668371967971</v>
      </c>
      <c r="S125" s="150">
        <f>SUMPRODUCT($N$61:S$61,$AL$90:$AQ$90)</f>
        <v>3.6581921153784478</v>
      </c>
      <c r="T125" s="150">
        <f>SUMPRODUCT($N$61:T$61,$AK$90:$AQ$90)</f>
        <v>4.9132587446379388</v>
      </c>
      <c r="U125" s="150">
        <f>SUMPRODUCT($N$61:U$61,$AJ$90:$AQ$90)</f>
        <v>7.5994927636803311</v>
      </c>
      <c r="V125" s="150">
        <f>SUMPRODUCT($N$61:V$61,$AI$90:$AQ$90)</f>
        <v>7.9510386484380602</v>
      </c>
      <c r="W125" s="150">
        <f>SUMPRODUCT($N$61:W$61,$AH$90:$AQ$90)</f>
        <v>8.6017652317414992</v>
      </c>
      <c r="X125" s="150">
        <f>SUMPRODUCT($N$61:X$61,$AG$90:$AQ$90)</f>
        <v>13.68814556115648</v>
      </c>
      <c r="Y125" s="150">
        <f>SUMPRODUCT($N$61:Y$61,$AF$90:$AQ$90)</f>
        <v>17.097294043567189</v>
      </c>
      <c r="Z125" s="150">
        <f>SUMPRODUCT($N$61:Z$61,$AE$90:$AQ$90)</f>
        <v>16.759354490291869</v>
      </c>
      <c r="AA125" s="150">
        <f>SUMPRODUCT($N$61:AA$61,$AD$90:$AQ$90)</f>
        <v>19.004966158172351</v>
      </c>
      <c r="AB125" s="150">
        <f>SUMPRODUCT($N$61:AB$61,$AC$90:$AQ$90)</f>
        <v>20.594112231766928</v>
      </c>
      <c r="AC125" s="150">
        <f>SUMPRODUCT($N$61:AC$61,$AB$90:$AQ$90)</f>
        <v>14.545465138455322</v>
      </c>
      <c r="AD125" s="150">
        <f>SUMPRODUCT($N$61:AD$61,$AA$90:$AQ$90)</f>
        <v>10.542902092000773</v>
      </c>
      <c r="AE125" s="150">
        <f>SUMPRODUCT($N$61:AE$61,$Z$90:$AQ$90)</f>
        <v>13.064951725437705</v>
      </c>
      <c r="AF125" s="150">
        <f>SUMPRODUCT($N$61:AF$61,$Y$90:$AQ$90)</f>
        <v>15.911210286873423</v>
      </c>
      <c r="AG125" s="150">
        <f>SUMPRODUCT($N$61:AG$61,$X$90:$AQ$90)</f>
        <v>15.601843560565108</v>
      </c>
      <c r="AH125" s="150">
        <f>SUMPRODUCT($N$61:AH$61,$W$90:$AQ$90)</f>
        <v>17.713245856160871</v>
      </c>
      <c r="AI125" s="150">
        <f>SUMPRODUCT($N$61:AI$61,$V$90:$AQ$90)</f>
        <v>19.232384459202532</v>
      </c>
      <c r="AJ125" s="150">
        <f>SUMPRODUCT($N$61:AJ$61,$U$90:$AQ$90)</f>
        <v>13.776051128713007</v>
      </c>
      <c r="AK125" s="150">
        <f>SUMPRODUCT($N$61:AK$61,$T$90:$AQ$90)</f>
        <v>10.195265025805838</v>
      </c>
      <c r="AL125" s="150">
        <f>SUMPRODUCT($N$61:AL$61,$S$90:$AQ$90)</f>
        <v>17.184240995366785</v>
      </c>
      <c r="AM125" s="150">
        <f>SUMPRODUCT($N$61:AM$61,$R$90:$AQ$90)</f>
        <v>28.604731309401245</v>
      </c>
      <c r="AN125" s="150">
        <f>SUMPRODUCT($N$61:AN$61,$Q$90:$AQ$90)</f>
        <v>28.007269851607241</v>
      </c>
      <c r="AO125" s="150">
        <f>SUMPRODUCT($N$61:AO$61,$P$90:$AQ$90)</f>
        <v>28.911829171924808</v>
      </c>
      <c r="AP125" s="150">
        <f>SUMPRODUCT($N$61:AP$61,$O$90:$AQ$90)</f>
        <v>28.456489761899146</v>
      </c>
      <c r="AQ125" s="150">
        <f t="shared" ref="AQ125:DB125" si="1779">SUMPRODUCT(N$61:AQ$61,$N$90:$AQ$90)</f>
        <v>18.587700217170099</v>
      </c>
      <c r="AR125" s="150">
        <f t="shared" si="1779"/>
        <v>12.743081645009294</v>
      </c>
      <c r="AS125" s="150">
        <f t="shared" si="1779"/>
        <v>11.12449621376936</v>
      </c>
      <c r="AT125" s="150">
        <f t="shared" si="1779"/>
        <v>6.5033557096392887</v>
      </c>
      <c r="AU125" s="150">
        <f t="shared" si="1779"/>
        <v>6.058948146399457</v>
      </c>
      <c r="AV125" s="150">
        <f t="shared" si="1779"/>
        <v>6.5323679117214226</v>
      </c>
      <c r="AW125" s="150">
        <f t="shared" si="1779"/>
        <v>7.0466804042929629</v>
      </c>
      <c r="AX125" s="150">
        <f t="shared" si="1779"/>
        <v>6.2699483314368587</v>
      </c>
      <c r="AY125" s="150">
        <f t="shared" si="1779"/>
        <v>6.1862064985812877</v>
      </c>
      <c r="AZ125" s="150">
        <f t="shared" si="1779"/>
        <v>7.3832197828596327</v>
      </c>
      <c r="BA125" s="150">
        <f t="shared" si="1779"/>
        <v>8.8242587801550876</v>
      </c>
      <c r="BB125" s="150">
        <f t="shared" si="1779"/>
        <v>9.3591600398215551</v>
      </c>
      <c r="BC125" s="150">
        <f t="shared" si="1779"/>
        <v>10.247838636734048</v>
      </c>
      <c r="BD125" s="150">
        <f t="shared" si="1779"/>
        <v>11.049293366728847</v>
      </c>
      <c r="BE125" s="150">
        <f t="shared" si="1779"/>
        <v>10.473094822346004</v>
      </c>
      <c r="BF125" s="150">
        <f t="shared" si="1779"/>
        <v>10.30508452205359</v>
      </c>
      <c r="BG125" s="150">
        <f t="shared" si="1779"/>
        <v>11.47477434335817</v>
      </c>
      <c r="BH125" s="150">
        <f t="shared" si="1779"/>
        <v>12.864953942909128</v>
      </c>
      <c r="BI125" s="150">
        <f t="shared" si="1779"/>
        <v>13.269684477675028</v>
      </c>
      <c r="BJ125" s="150">
        <f t="shared" si="1779"/>
        <v>14.008171816408147</v>
      </c>
      <c r="BK125" s="150">
        <f t="shared" si="1779"/>
        <v>14.683656971769141</v>
      </c>
      <c r="BL125" s="150">
        <f t="shared" si="1779"/>
        <v>14.097917570078549</v>
      </c>
      <c r="BM125" s="150">
        <f t="shared" si="1779"/>
        <v>14.156505931026103</v>
      </c>
      <c r="BN125" s="150">
        <f t="shared" si="1779"/>
        <v>15.489982811036395</v>
      </c>
      <c r="BO125" s="150">
        <f t="shared" si="1779"/>
        <v>17.132107154598149</v>
      </c>
      <c r="BP125" s="150">
        <f t="shared" si="1779"/>
        <v>17.577387859396978</v>
      </c>
      <c r="BQ125" s="150">
        <f t="shared" si="1779"/>
        <v>18.29232205333059</v>
      </c>
      <c r="BR125" s="150">
        <f t="shared" si="1779"/>
        <v>19.183569404373177</v>
      </c>
      <c r="BS125" s="150">
        <f t="shared" si="1779"/>
        <v>18.662302899702631</v>
      </c>
      <c r="BT125" s="150">
        <f t="shared" si="1779"/>
        <v>18.484547509920183</v>
      </c>
      <c r="BU125" s="150">
        <f t="shared" si="1779"/>
        <v>18.416638527858797</v>
      </c>
      <c r="BV125" s="150">
        <f t="shared" si="1779"/>
        <v>17.525437425564423</v>
      </c>
      <c r="BW125" s="150">
        <f t="shared" si="1779"/>
        <v>17.222515025790862</v>
      </c>
      <c r="BX125" s="150">
        <f t="shared" si="1779"/>
        <v>16.980747832925747</v>
      </c>
      <c r="BY125" s="150">
        <f t="shared" si="1779"/>
        <v>17.014133868453953</v>
      </c>
      <c r="BZ125" s="150">
        <f t="shared" si="1779"/>
        <v>17.008565785475561</v>
      </c>
      <c r="CA125" s="150">
        <f t="shared" si="1779"/>
        <v>16.921409027140164</v>
      </c>
      <c r="CB125" s="150">
        <f t="shared" si="1779"/>
        <v>16.949178140170456</v>
      </c>
      <c r="CC125" s="150">
        <f t="shared" si="1779"/>
        <v>17.129320953455881</v>
      </c>
      <c r="CD125" s="150">
        <f t="shared" si="1779"/>
        <v>17.183043867825624</v>
      </c>
      <c r="CE125" s="150">
        <f t="shared" si="1779"/>
        <v>17.310743154562708</v>
      </c>
      <c r="CF125" s="150">
        <f t="shared" si="1779"/>
        <v>17.723492975847197</v>
      </c>
      <c r="CG125" s="150">
        <f t="shared" si="1779"/>
        <v>18.050922494762645</v>
      </c>
      <c r="CH125" s="150">
        <f t="shared" si="1779"/>
        <v>18.183516989203873</v>
      </c>
      <c r="CI125" s="150">
        <f t="shared" si="1779"/>
        <v>18.385815182567299</v>
      </c>
      <c r="CJ125" s="150">
        <f t="shared" si="1779"/>
        <v>18.619577262355538</v>
      </c>
      <c r="CK125" s="150">
        <f t="shared" si="1779"/>
        <v>18.438657218943341</v>
      </c>
      <c r="CL125" s="150">
        <f t="shared" si="1779"/>
        <v>18.239703199197653</v>
      </c>
      <c r="CM125" s="150">
        <f t="shared" si="1779"/>
        <v>18.170324275411886</v>
      </c>
      <c r="CN125" s="150">
        <f t="shared" si="1779"/>
        <v>17.950504986321555</v>
      </c>
      <c r="CO125" s="150">
        <f t="shared" si="1779"/>
        <v>17.822497719702266</v>
      </c>
      <c r="CP125" s="150">
        <f t="shared" si="1779"/>
        <v>17.943725076661948</v>
      </c>
      <c r="CQ125" s="150">
        <f t="shared" si="1779"/>
        <v>18.183491604093284</v>
      </c>
      <c r="CR125" s="150">
        <f t="shared" si="1779"/>
        <v>18.438179388375517</v>
      </c>
      <c r="CS125" s="150">
        <f t="shared" si="1779"/>
        <v>18.841687208110052</v>
      </c>
      <c r="CT125" s="150">
        <f t="shared" si="1779"/>
        <v>19.248639677187953</v>
      </c>
      <c r="CU125" s="150">
        <f t="shared" si="1779"/>
        <v>19.480980192143022</v>
      </c>
      <c r="CV125" s="150">
        <f t="shared" si="1779"/>
        <v>19.718713885672457</v>
      </c>
      <c r="CW125" s="150">
        <f t="shared" si="1779"/>
        <v>20.064330140257713</v>
      </c>
      <c r="CX125" s="150">
        <f t="shared" si="1779"/>
        <v>20.408243448810211</v>
      </c>
      <c r="CY125" s="150">
        <f t="shared" si="1779"/>
        <v>20.579191660409787</v>
      </c>
      <c r="CZ125" s="150">
        <f t="shared" si="1779"/>
        <v>20.7006378674416</v>
      </c>
      <c r="DA125" s="150">
        <f t="shared" si="1779"/>
        <v>20.819223075266081</v>
      </c>
      <c r="DB125" s="150">
        <f t="shared" si="1779"/>
        <v>20.976534171412965</v>
      </c>
      <c r="DC125" s="150">
        <f t="shared" ref="DC125:FN125" si="1780">SUMPRODUCT(BZ$61:DC$61,$N$90:$AQ$90)</f>
        <v>21.167314002014919</v>
      </c>
      <c r="DD125" s="150">
        <f t="shared" si="1780"/>
        <v>21.39914286771084</v>
      </c>
      <c r="DE125" s="150">
        <f t="shared" si="1780"/>
        <v>21.640152807522927</v>
      </c>
      <c r="DF125" s="150">
        <f t="shared" si="1780"/>
        <v>21.793800913077177</v>
      </c>
      <c r="DG125" s="150">
        <f t="shared" si="1780"/>
        <v>21.953249989004771</v>
      </c>
      <c r="DH125" s="150">
        <f t="shared" si="1780"/>
        <v>22.142693583190891</v>
      </c>
      <c r="DI125" s="150">
        <f t="shared" si="1780"/>
        <v>22.304074339625394</v>
      </c>
      <c r="DJ125" s="150">
        <f t="shared" si="1780"/>
        <v>22.480045169303775</v>
      </c>
      <c r="DK125" s="150">
        <f t="shared" si="1780"/>
        <v>22.653127811259065</v>
      </c>
      <c r="DL125" s="150">
        <f t="shared" si="1780"/>
        <v>22.72181548690417</v>
      </c>
      <c r="DM125" s="150">
        <f t="shared" si="1780"/>
        <v>22.638448752768142</v>
      </c>
      <c r="DN125" s="150">
        <f t="shared" si="1780"/>
        <v>22.529281484161871</v>
      </c>
      <c r="DO125" s="150">
        <f t="shared" si="1780"/>
        <v>22.407020215416761</v>
      </c>
      <c r="DP125" s="150">
        <f t="shared" si="1780"/>
        <v>22.256009097734157</v>
      </c>
      <c r="DQ125" s="150">
        <f t="shared" si="1780"/>
        <v>22.192697250983677</v>
      </c>
      <c r="DR125" s="150">
        <f t="shared" si="1780"/>
        <v>22.23292046716713</v>
      </c>
      <c r="DS125" s="150">
        <f t="shared" si="1780"/>
        <v>22.335730675554483</v>
      </c>
      <c r="DT125" s="150">
        <f t="shared" si="1780"/>
        <v>22.4133327930594</v>
      </c>
      <c r="DU125" s="150">
        <f t="shared" si="1780"/>
        <v>22.529392787615173</v>
      </c>
      <c r="DV125" s="150">
        <f t="shared" si="1780"/>
        <v>22.662476055732824</v>
      </c>
      <c r="DW125" s="150">
        <f t="shared" si="1780"/>
        <v>22.750395152099017</v>
      </c>
      <c r="DX125" s="150">
        <f t="shared" si="1780"/>
        <v>22.873875443789743</v>
      </c>
      <c r="DY125" s="150">
        <f t="shared" si="1780"/>
        <v>23.055304871464642</v>
      </c>
      <c r="DZ125" s="150">
        <f t="shared" si="1780"/>
        <v>23.248004506075411</v>
      </c>
      <c r="EA125" s="150">
        <f t="shared" si="1780"/>
        <v>23.376872550646013</v>
      </c>
      <c r="EB125" s="150">
        <f t="shared" si="1780"/>
        <v>23.495357561014956</v>
      </c>
      <c r="EC125" s="150">
        <f t="shared" si="1780"/>
        <v>23.583784302519575</v>
      </c>
      <c r="ED125" s="150">
        <f t="shared" si="1780"/>
        <v>23.600462923655719</v>
      </c>
      <c r="EE125" s="150">
        <f t="shared" si="1780"/>
        <v>23.610640031285918</v>
      </c>
      <c r="EF125" s="150">
        <f t="shared" si="1780"/>
        <v>23.63492598497109</v>
      </c>
      <c r="EG125" s="150">
        <f t="shared" si="1780"/>
        <v>23.717421072553073</v>
      </c>
      <c r="EH125" s="150">
        <f t="shared" si="1780"/>
        <v>23.792319157349255</v>
      </c>
      <c r="EI125" s="150">
        <f t="shared" si="1780"/>
        <v>23.867998560332474</v>
      </c>
      <c r="EJ125" s="150">
        <f t="shared" si="1780"/>
        <v>23.940019537893566</v>
      </c>
      <c r="EK125" s="150">
        <f t="shared" si="1780"/>
        <v>23.995681760069438</v>
      </c>
      <c r="EL125" s="150">
        <f t="shared" si="1780"/>
        <v>24.058495494040105</v>
      </c>
      <c r="EM125" s="150">
        <f t="shared" si="1780"/>
        <v>24.141248890379519</v>
      </c>
      <c r="EN125" s="150">
        <f t="shared" si="1780"/>
        <v>24.253177385507758</v>
      </c>
      <c r="EO125" s="150">
        <f t="shared" si="1780"/>
        <v>24.348931653141268</v>
      </c>
      <c r="EP125" s="150">
        <f t="shared" si="1780"/>
        <v>24.404330545299928</v>
      </c>
      <c r="EQ125" s="150">
        <f t="shared" si="1780"/>
        <v>24.375380475179313</v>
      </c>
      <c r="ER125" s="150">
        <f t="shared" si="1780"/>
        <v>24.30735930960892</v>
      </c>
      <c r="ES125" s="150">
        <f t="shared" si="1780"/>
        <v>24.258576554857349</v>
      </c>
      <c r="ET125" s="150">
        <f t="shared" si="1780"/>
        <v>24.270706813769156</v>
      </c>
      <c r="EU125" s="150">
        <f t="shared" si="1780"/>
        <v>24.332188527968537</v>
      </c>
      <c r="EV125" s="150">
        <f t="shared" si="1780"/>
        <v>24.385962413897964</v>
      </c>
      <c r="EW125" s="150">
        <f t="shared" si="1780"/>
        <v>24.496476954983848</v>
      </c>
      <c r="EX125" s="150">
        <f t="shared" si="1780"/>
        <v>24.63498117656037</v>
      </c>
      <c r="EY125" s="150">
        <f t="shared" si="1780"/>
        <v>24.728252838789039</v>
      </c>
      <c r="EZ125" s="150">
        <f t="shared" si="1780"/>
        <v>24.868040966961789</v>
      </c>
      <c r="FA125" s="150">
        <f t="shared" si="1780"/>
        <v>25.069893127430458</v>
      </c>
      <c r="FB125" s="150">
        <f t="shared" si="1780"/>
        <v>25.307927559754397</v>
      </c>
      <c r="FC125" s="150">
        <f t="shared" si="1780"/>
        <v>25.545595944936306</v>
      </c>
      <c r="FD125" s="150">
        <f t="shared" si="1780"/>
        <v>25.808012223419741</v>
      </c>
      <c r="FE125" s="150">
        <f t="shared" si="1780"/>
        <v>26.063803829695818</v>
      </c>
      <c r="FF125" s="150">
        <f t="shared" si="1780"/>
        <v>26.336812570961737</v>
      </c>
      <c r="FG125" s="150">
        <f t="shared" si="1780"/>
        <v>26.694290281912874</v>
      </c>
      <c r="FH125" s="150">
        <f t="shared" si="1780"/>
        <v>27.099166851602849</v>
      </c>
      <c r="FI125" s="150">
        <f t="shared" si="1780"/>
        <v>27.540551084759723</v>
      </c>
      <c r="FJ125" s="150">
        <f t="shared" si="1780"/>
        <v>27.947822914623188</v>
      </c>
      <c r="FK125" s="150">
        <f t="shared" si="1780"/>
        <v>28.279861099897786</v>
      </c>
      <c r="FL125" s="150">
        <f t="shared" si="1780"/>
        <v>28.546540728178186</v>
      </c>
      <c r="FM125" s="150">
        <f t="shared" si="1780"/>
        <v>28.827653056591011</v>
      </c>
      <c r="FN125" s="150">
        <f t="shared" si="1780"/>
        <v>29.18321926106411</v>
      </c>
      <c r="FO125" s="150">
        <f t="shared" ref="FO125:HZ125" si="1781">SUMPRODUCT(EL$61:FO$61,$N$90:$AQ$90)</f>
        <v>29.574457123844191</v>
      </c>
      <c r="FP125" s="150">
        <f t="shared" si="1781"/>
        <v>30.015145573099787</v>
      </c>
      <c r="FQ125" s="150">
        <f t="shared" si="1781"/>
        <v>30.454223425370152</v>
      </c>
      <c r="FR125" s="150">
        <f t="shared" si="1781"/>
        <v>30.802857621857285</v>
      </c>
      <c r="FS125" s="150">
        <f t="shared" si="1781"/>
        <v>31.077909592521692</v>
      </c>
      <c r="FT125" s="150">
        <f t="shared" si="1781"/>
        <v>31.440384977750668</v>
      </c>
      <c r="FU125" s="150">
        <f t="shared" si="1781"/>
        <v>32.025819026407078</v>
      </c>
      <c r="FV125" s="150">
        <f t="shared" si="1781"/>
        <v>32.633744164566757</v>
      </c>
      <c r="FW125" s="150">
        <f t="shared" si="1781"/>
        <v>33.262874166565474</v>
      </c>
      <c r="FX125" s="150">
        <f t="shared" si="1781"/>
        <v>33.852848116497483</v>
      </c>
      <c r="FY125" s="150">
        <f t="shared" si="1781"/>
        <v>34.279946653986215</v>
      </c>
      <c r="FZ125" s="150">
        <f t="shared" si="1781"/>
        <v>34.607873945001735</v>
      </c>
      <c r="GA125" s="150">
        <f t="shared" si="1781"/>
        <v>34.858034998385705</v>
      </c>
      <c r="GB125" s="150">
        <f t="shared" si="1781"/>
        <v>35.021129231242988</v>
      </c>
      <c r="GC125" s="150">
        <f t="shared" si="1781"/>
        <v>35.207907473743475</v>
      </c>
      <c r="GD125" s="150">
        <f t="shared" si="1781"/>
        <v>35.380155323084217</v>
      </c>
      <c r="GE125" s="150">
        <f t="shared" si="1781"/>
        <v>35.513514703041878</v>
      </c>
      <c r="GF125" s="150">
        <f t="shared" si="1781"/>
        <v>35.649352360800663</v>
      </c>
      <c r="GG125" s="150">
        <f t="shared" si="1781"/>
        <v>35.75218202108401</v>
      </c>
      <c r="GH125" s="150">
        <f t="shared" si="1781"/>
        <v>35.772462572835352</v>
      </c>
      <c r="GI125" s="150">
        <f t="shared" si="1781"/>
        <v>35.825565530619151</v>
      </c>
      <c r="GJ125" s="150">
        <f t="shared" si="1781"/>
        <v>35.904575554387101</v>
      </c>
      <c r="GK125" s="150">
        <f t="shared" si="1781"/>
        <v>35.872401821065196</v>
      </c>
      <c r="GL125" s="150">
        <f t="shared" si="1781"/>
        <v>35.735733461365655</v>
      </c>
      <c r="GM125" s="150">
        <f t="shared" si="1781"/>
        <v>35.60963981758016</v>
      </c>
      <c r="GN125" s="150">
        <f t="shared" si="1781"/>
        <v>35.425657719586418</v>
      </c>
      <c r="GO125" s="150">
        <f t="shared" si="1781"/>
        <v>35.181322331107275</v>
      </c>
      <c r="GP125" s="150">
        <f t="shared" si="1781"/>
        <v>35.129149228564799</v>
      </c>
      <c r="GQ125" s="150">
        <f t="shared" si="1781"/>
        <v>35.224826313964037</v>
      </c>
      <c r="GR125" s="150">
        <f t="shared" si="1781"/>
        <v>35.276800295752714</v>
      </c>
      <c r="GS125" s="150">
        <f t="shared" si="1781"/>
        <v>35.237902734579343</v>
      </c>
      <c r="GT125" s="150">
        <f t="shared" si="1781"/>
        <v>35.210570365991735</v>
      </c>
      <c r="GU125" s="150">
        <f t="shared" si="1781"/>
        <v>35.131817143605048</v>
      </c>
      <c r="GV125" s="150">
        <f t="shared" si="1781"/>
        <v>34.997391024832751</v>
      </c>
      <c r="GW125" s="150">
        <f t="shared" si="1781"/>
        <v>35.042806973889306</v>
      </c>
      <c r="GX125" s="150">
        <f t="shared" si="1781"/>
        <v>35.226456045542022</v>
      </c>
      <c r="GY125" s="150">
        <f t="shared" si="1781"/>
        <v>35.254401070762839</v>
      </c>
      <c r="GZ125" s="150">
        <f t="shared" si="1781"/>
        <v>35.007031439051119</v>
      </c>
      <c r="HA125" s="150">
        <f t="shared" si="1781"/>
        <v>34.824904370721399</v>
      </c>
      <c r="HB125" s="150">
        <f t="shared" si="1781"/>
        <v>34.622613502861689</v>
      </c>
      <c r="HC125" s="150">
        <f t="shared" si="1781"/>
        <v>34.420237043770435</v>
      </c>
      <c r="HD125" s="150">
        <f t="shared" si="1781"/>
        <v>34.474108098540725</v>
      </c>
      <c r="HE125" s="150">
        <f t="shared" si="1781"/>
        <v>34.704914524468649</v>
      </c>
      <c r="HF125" s="150">
        <f t="shared" si="1781"/>
        <v>35.016992998196855</v>
      </c>
      <c r="HG125" s="150">
        <f t="shared" si="1781"/>
        <v>35.50329859985284</v>
      </c>
      <c r="HH125" s="150">
        <f t="shared" si="1781"/>
        <v>35.976888041303383</v>
      </c>
      <c r="HI125" s="150">
        <f t="shared" si="1781"/>
        <v>36.431746323579368</v>
      </c>
      <c r="HJ125" s="150">
        <f t="shared" si="1781"/>
        <v>37.093394752713031</v>
      </c>
      <c r="HK125" s="150">
        <f t="shared" si="1781"/>
        <v>37.903182639914746</v>
      </c>
      <c r="HL125" s="150">
        <f t="shared" si="1781"/>
        <v>38.607138646777571</v>
      </c>
      <c r="HM125" s="150">
        <f t="shared" si="1781"/>
        <v>39.393149637052389</v>
      </c>
      <c r="HN125" s="150">
        <f t="shared" si="1781"/>
        <v>40.166457186051815</v>
      </c>
      <c r="HO125" s="150">
        <f t="shared" si="1781"/>
        <v>40.380823076454661</v>
      </c>
      <c r="HP125" s="150">
        <f t="shared" si="1781"/>
        <v>40.196058462716294</v>
      </c>
      <c r="HQ125" s="150">
        <f t="shared" si="1781"/>
        <v>40.094578717740873</v>
      </c>
      <c r="HR125" s="150">
        <f t="shared" si="1781"/>
        <v>40.049445617655877</v>
      </c>
      <c r="HS125" s="150">
        <f t="shared" si="1781"/>
        <v>39.932029155140306</v>
      </c>
      <c r="HT125" s="150">
        <f t="shared" si="1781"/>
        <v>40.206372415572801</v>
      </c>
      <c r="HU125" s="150">
        <f t="shared" si="1781"/>
        <v>40.709504701434589</v>
      </c>
      <c r="HV125" s="150">
        <f t="shared" si="1781"/>
        <v>40.803567610858707</v>
      </c>
      <c r="HW125" s="150">
        <f t="shared" si="1781"/>
        <v>40.550605618412106</v>
      </c>
      <c r="HX125" s="150">
        <f t="shared" si="1781"/>
        <v>40.635963009377683</v>
      </c>
      <c r="HY125" s="150">
        <f t="shared" si="1781"/>
        <v>41.22998370382858</v>
      </c>
      <c r="HZ125" s="150">
        <f t="shared" si="1781"/>
        <v>41.746531205848271</v>
      </c>
      <c r="IA125" s="150">
        <f t="shared" ref="IA125:KL125" si="1782">SUMPRODUCT(GX$61:IA$61,$N$90:$AQ$90)</f>
        <v>42.564910463364619</v>
      </c>
      <c r="IB125" s="150">
        <f t="shared" si="1782"/>
        <v>43.491048976631006</v>
      </c>
      <c r="IC125" s="150">
        <f t="shared" si="1782"/>
        <v>43.564841936194227</v>
      </c>
      <c r="ID125" s="150">
        <f t="shared" si="1782"/>
        <v>42.751492394592475</v>
      </c>
      <c r="IE125" s="150">
        <f t="shared" si="1782"/>
        <v>41.862120331348351</v>
      </c>
      <c r="IF125" s="150">
        <f t="shared" si="1782"/>
        <v>40.736821812804585</v>
      </c>
      <c r="IG125" s="150">
        <f t="shared" si="1782"/>
        <v>39.652271538919365</v>
      </c>
      <c r="IH125" s="150">
        <f t="shared" si="1782"/>
        <v>39.105596743354049</v>
      </c>
      <c r="II125" s="150">
        <f t="shared" si="1782"/>
        <v>38.885802901007928</v>
      </c>
      <c r="IJ125" s="150">
        <f t="shared" si="1782"/>
        <v>38.72217871992288</v>
      </c>
      <c r="IK125" s="150">
        <f t="shared" si="1782"/>
        <v>38.79305079249076</v>
      </c>
      <c r="IL125" s="150">
        <f t="shared" si="1782"/>
        <v>38.926028478123861</v>
      </c>
      <c r="IM125" s="150">
        <f t="shared" si="1782"/>
        <v>39.115538917653076</v>
      </c>
      <c r="IN125" s="150">
        <f t="shared" si="1782"/>
        <v>39.324069408604657</v>
      </c>
      <c r="IO125" s="150">
        <f t="shared" si="1782"/>
        <v>39.613207848526145</v>
      </c>
      <c r="IP125" s="150">
        <f t="shared" si="1782"/>
        <v>39.911479507277413</v>
      </c>
      <c r="IQ125" s="150">
        <f t="shared" si="1782"/>
        <v>40.118314985185492</v>
      </c>
      <c r="IR125" s="150">
        <f t="shared" si="1782"/>
        <v>40.248461445893341</v>
      </c>
      <c r="IS125" s="150">
        <f t="shared" si="1782"/>
        <v>40.401057984830985</v>
      </c>
      <c r="IT125" s="150">
        <f t="shared" si="1782"/>
        <v>40.596227599920596</v>
      </c>
      <c r="IU125" s="150">
        <f t="shared" si="1782"/>
        <v>40.804351919429024</v>
      </c>
      <c r="IV125" s="150">
        <f t="shared" si="1782"/>
        <v>41.093748373753115</v>
      </c>
      <c r="IW125" s="150">
        <f t="shared" si="1782"/>
        <v>41.376337539805789</v>
      </c>
      <c r="IX125" s="150">
        <f t="shared" si="1782"/>
        <v>41.535178417541417</v>
      </c>
      <c r="IY125" s="150">
        <f t="shared" si="1782"/>
        <v>41.663717096661955</v>
      </c>
      <c r="IZ125" s="150">
        <f t="shared" si="1782"/>
        <v>41.851741343763962</v>
      </c>
      <c r="JA125" s="150">
        <f t="shared" si="1782"/>
        <v>42.066633927972269</v>
      </c>
      <c r="JB125" s="150">
        <f t="shared" si="1782"/>
        <v>42.248155790352065</v>
      </c>
      <c r="JC125" s="150">
        <f t="shared" si="1782"/>
        <v>42.476928375298925</v>
      </c>
      <c r="JD125" s="150">
        <f t="shared" si="1782"/>
        <v>42.693271362718455</v>
      </c>
      <c r="JE125" s="150">
        <f t="shared" si="1782"/>
        <v>42.756474058091328</v>
      </c>
      <c r="JF125" s="150">
        <f t="shared" si="1782"/>
        <v>42.718968287120227</v>
      </c>
      <c r="JG125" s="150">
        <f t="shared" si="1782"/>
        <v>42.674655460469218</v>
      </c>
      <c r="JH125" s="150">
        <f t="shared" si="1782"/>
        <v>42.570213810262082</v>
      </c>
      <c r="JI125" s="150">
        <f t="shared" si="1782"/>
        <v>42.451157005945767</v>
      </c>
      <c r="JJ125" s="150">
        <f t="shared" si="1782"/>
        <v>42.421293263187891</v>
      </c>
      <c r="JK125" s="150">
        <f t="shared" si="1782"/>
        <v>42.453955816590117</v>
      </c>
      <c r="JL125" s="150">
        <f t="shared" si="1782"/>
        <v>42.496962660538102</v>
      </c>
      <c r="JM125" s="150">
        <f t="shared" si="1782"/>
        <v>42.643491686031737</v>
      </c>
      <c r="JN125" s="150">
        <f t="shared" si="1782"/>
        <v>42.854906724581483</v>
      </c>
      <c r="JO125" s="150">
        <f t="shared" si="1782"/>
        <v>43.081384561548184</v>
      </c>
      <c r="JP125" s="150">
        <f t="shared" si="1782"/>
        <v>43.358043052246614</v>
      </c>
      <c r="JQ125" s="150">
        <f t="shared" si="1782"/>
        <v>43.743239129110847</v>
      </c>
      <c r="JR125" s="150">
        <f t="shared" si="1782"/>
        <v>44.122992044592088</v>
      </c>
      <c r="JS125" s="150">
        <f t="shared" si="1782"/>
        <v>44.490757341035987</v>
      </c>
      <c r="JT125" s="150">
        <f t="shared" si="1782"/>
        <v>45.037829393100097</v>
      </c>
      <c r="JU125" s="150">
        <f t="shared" si="1782"/>
        <v>45.72392658221662</v>
      </c>
      <c r="JV125" s="150">
        <f t="shared" si="1782"/>
        <v>46.407838304210827</v>
      </c>
      <c r="JW125" s="150">
        <f t="shared" si="1782"/>
        <v>47.195322918837434</v>
      </c>
      <c r="JX125" s="150">
        <f t="shared" si="1782"/>
        <v>48.075360808626769</v>
      </c>
      <c r="JY125" s="150">
        <f t="shared" si="1782"/>
        <v>48.741873940307038</v>
      </c>
      <c r="JZ125" s="150">
        <f t="shared" si="1782"/>
        <v>49.257198603171446</v>
      </c>
      <c r="KA125" s="150">
        <f t="shared" si="1782"/>
        <v>49.881334332406837</v>
      </c>
      <c r="KB125" s="150">
        <f t="shared" si="1782"/>
        <v>50.639282201883994</v>
      </c>
      <c r="KC125" s="150">
        <f t="shared" si="1782"/>
        <v>51.398632185705608</v>
      </c>
      <c r="KD125" s="150">
        <f t="shared" si="1782"/>
        <v>52.244074831585891</v>
      </c>
      <c r="KE125" s="150">
        <f t="shared" si="1782"/>
        <v>53.164275486538841</v>
      </c>
      <c r="KF125" s="150">
        <f t="shared" si="1782"/>
        <v>53.868631756957996</v>
      </c>
      <c r="KG125" s="150">
        <f t="shared" si="1782"/>
        <v>54.408024241272777</v>
      </c>
      <c r="KH125" s="150">
        <f t="shared" si="1782"/>
        <v>55.20884099936201</v>
      </c>
      <c r="KI125" s="150">
        <f t="shared" si="1782"/>
        <v>56.462630372890608</v>
      </c>
      <c r="KJ125" s="150">
        <f t="shared" si="1782"/>
        <v>57.695821103075914</v>
      </c>
      <c r="KK125" s="150">
        <f t="shared" si="1782"/>
        <v>58.970752794313476</v>
      </c>
      <c r="KL125" s="150">
        <f t="shared" si="1782"/>
        <v>60.253004600527959</v>
      </c>
      <c r="KM125" s="150">
        <f t="shared" ref="KM125:MX125" si="1783">SUMPRODUCT(JJ$61:KM$61,$N$90:$AQ$90)</f>
        <v>61.213293389126648</v>
      </c>
      <c r="KN125" s="150">
        <f t="shared" si="1783"/>
        <v>61.969547746618119</v>
      </c>
      <c r="KO125" s="150">
        <f t="shared" si="1783"/>
        <v>62.575001215796021</v>
      </c>
      <c r="KP125" s="150">
        <f t="shared" si="1783"/>
        <v>63.083901539790645</v>
      </c>
      <c r="KQ125" s="150">
        <f t="shared" si="1783"/>
        <v>63.521988046203091</v>
      </c>
      <c r="KR125" s="150">
        <f t="shared" si="1783"/>
        <v>63.894846155078596</v>
      </c>
      <c r="KS125" s="150">
        <f t="shared" si="1783"/>
        <v>64.430421700862979</v>
      </c>
      <c r="KT125" s="150">
        <f t="shared" si="1783"/>
        <v>65.043970057579287</v>
      </c>
      <c r="KU125" s="150">
        <f t="shared" si="1783"/>
        <v>65.370990850931022</v>
      </c>
      <c r="KV125" s="150">
        <f t="shared" si="1783"/>
        <v>65.767601675239646</v>
      </c>
      <c r="KW125" s="150">
        <f t="shared" si="1783"/>
        <v>66.623471766150928</v>
      </c>
      <c r="KX125" s="150">
        <f t="shared" si="1783"/>
        <v>67.230924114910948</v>
      </c>
      <c r="KY125" s="150">
        <f t="shared" si="1783"/>
        <v>67.456117068443831</v>
      </c>
      <c r="KZ125" s="150">
        <f t="shared" si="1783"/>
        <v>67.9821843969452</v>
      </c>
      <c r="LA125" s="150">
        <f t="shared" si="1783"/>
        <v>68.399519613646618</v>
      </c>
      <c r="LB125" s="150">
        <f t="shared" si="1783"/>
        <v>68.076133792049305</v>
      </c>
      <c r="LC125" s="150">
        <f t="shared" si="1783"/>
        <v>68.137420627990878</v>
      </c>
      <c r="LD125" s="150">
        <f t="shared" si="1783"/>
        <v>68.96131072450396</v>
      </c>
      <c r="LE125" s="150">
        <f t="shared" si="1783"/>
        <v>69.778349080560517</v>
      </c>
      <c r="LF125" s="150">
        <f t="shared" si="1783"/>
        <v>70.274613900326898</v>
      </c>
      <c r="LG125" s="150">
        <f t="shared" si="1783"/>
        <v>71.035321733327464</v>
      </c>
      <c r="LH125" s="150">
        <f t="shared" si="1783"/>
        <v>71.66859171496786</v>
      </c>
      <c r="LI125" s="150">
        <f t="shared" si="1783"/>
        <v>71.627886130550536</v>
      </c>
      <c r="LJ125" s="150">
        <f t="shared" si="1783"/>
        <v>71.937632584920877</v>
      </c>
      <c r="LK125" s="150">
        <f t="shared" si="1783"/>
        <v>73.366491965620455</v>
      </c>
      <c r="LL125" s="150">
        <f t="shared" si="1783"/>
        <v>75.058866148070578</v>
      </c>
      <c r="LM125" s="150">
        <f t="shared" si="1783"/>
        <v>75.391073800291664</v>
      </c>
      <c r="LN125" s="150">
        <f t="shared" si="1783"/>
        <v>75.876444746959336</v>
      </c>
      <c r="LO125" s="150">
        <f t="shared" si="1783"/>
        <v>76.159317542125692</v>
      </c>
      <c r="LP125" s="150">
        <f t="shared" si="1783"/>
        <v>75.550232092092259</v>
      </c>
      <c r="LQ125" s="150">
        <f t="shared" si="1783"/>
        <v>75.513759858987783</v>
      </c>
      <c r="LR125" s="150">
        <f t="shared" si="1783"/>
        <v>75.931541059649703</v>
      </c>
      <c r="LS125" s="150">
        <f t="shared" si="1783"/>
        <v>76.061619012513333</v>
      </c>
      <c r="LT125" s="150">
        <f t="shared" si="1783"/>
        <v>76.672571481643644</v>
      </c>
      <c r="LU125" s="150">
        <f t="shared" si="1783"/>
        <v>77.34377345801505</v>
      </c>
      <c r="LV125" s="150">
        <f t="shared" si="1783"/>
        <v>77.981411309785955</v>
      </c>
      <c r="LW125" s="150">
        <f t="shared" si="1783"/>
        <v>78.501340118415072</v>
      </c>
      <c r="LX125" s="150">
        <f t="shared" si="1783"/>
        <v>79.06903359591297</v>
      </c>
      <c r="LY125" s="150">
        <f t="shared" si="1783"/>
        <v>79.662526119611243</v>
      </c>
      <c r="LZ125" s="150">
        <f t="shared" si="1783"/>
        <v>80.229591042117733</v>
      </c>
      <c r="MA125" s="150">
        <f t="shared" si="1783"/>
        <v>80.655913571769759</v>
      </c>
      <c r="MB125" s="150">
        <f t="shared" si="1783"/>
        <v>80.924074416940584</v>
      </c>
      <c r="MC125" s="150">
        <f t="shared" si="1783"/>
        <v>81.029477568507914</v>
      </c>
      <c r="MD125" s="150">
        <f t="shared" si="1783"/>
        <v>81.002229581618991</v>
      </c>
      <c r="ME125" s="150">
        <f t="shared" si="1783"/>
        <v>80.964910273718601</v>
      </c>
      <c r="MF125" s="150">
        <f t="shared" si="1783"/>
        <v>80.995433662434166</v>
      </c>
      <c r="MG125" s="150">
        <f t="shared" si="1783"/>
        <v>81.215204277450283</v>
      </c>
      <c r="MH125" s="150">
        <f t="shared" si="1783"/>
        <v>81.470109257650861</v>
      </c>
      <c r="MI125" s="150">
        <f t="shared" si="1783"/>
        <v>81.674034403158998</v>
      </c>
      <c r="MJ125" s="150">
        <f t="shared" si="1783"/>
        <v>81.745781776740259</v>
      </c>
      <c r="MK125" s="150">
        <f t="shared" si="1783"/>
        <v>81.709527536461337</v>
      </c>
      <c r="ML125" s="150">
        <f t="shared" si="1783"/>
        <v>81.70100178687008</v>
      </c>
      <c r="MM125" s="150">
        <f t="shared" si="1783"/>
        <v>81.740977654422863</v>
      </c>
      <c r="MN125" s="150">
        <f t="shared" si="1783"/>
        <v>81.943284546585318</v>
      </c>
      <c r="MO125" s="150">
        <f t="shared" si="1783"/>
        <v>82.137522312897431</v>
      </c>
      <c r="MP125" s="150">
        <f t="shared" si="1783"/>
        <v>82.123785831539792</v>
      </c>
      <c r="MQ125" s="150">
        <f t="shared" si="1783"/>
        <v>81.717690267236989</v>
      </c>
      <c r="MR125" s="150">
        <f t="shared" si="1783"/>
        <v>81.210163366904865</v>
      </c>
      <c r="MS125" s="150">
        <f t="shared" si="1783"/>
        <v>80.773651515341456</v>
      </c>
      <c r="MT125" s="150">
        <f t="shared" si="1783"/>
        <v>80.381378572586357</v>
      </c>
      <c r="MU125" s="150">
        <f t="shared" si="1783"/>
        <v>80.245010449687257</v>
      </c>
      <c r="MV125" s="150">
        <f t="shared" si="1783"/>
        <v>80.402725445529128</v>
      </c>
      <c r="MW125" s="150">
        <f t="shared" si="1783"/>
        <v>80.626475925247036</v>
      </c>
      <c r="MX125" s="150">
        <f t="shared" si="1783"/>
        <v>81.004057338481857</v>
      </c>
      <c r="MY125" s="150">
        <f t="shared" ref="MY125:NO125" si="1784">SUMPRODUCT(LV$61:MY$61,$N$90:$AQ$90)</f>
        <v>81.397534904431865</v>
      </c>
      <c r="MZ125" s="150">
        <f t="shared" si="1784"/>
        <v>81.787333523089501</v>
      </c>
      <c r="NA125" s="150">
        <f t="shared" si="1784"/>
        <v>82.153700305225158</v>
      </c>
      <c r="NB125" s="150">
        <f t="shared" si="1784"/>
        <v>82.533372016156022</v>
      </c>
      <c r="NC125" s="150">
        <f t="shared" si="1784"/>
        <v>82.891264198754442</v>
      </c>
      <c r="ND125" s="150">
        <f t="shared" si="1784"/>
        <v>83.19425495946922</v>
      </c>
      <c r="NE125" s="150">
        <f t="shared" si="1784"/>
        <v>83.451618156956883</v>
      </c>
      <c r="NF125" s="150">
        <f t="shared" si="1784"/>
        <v>83.689081224746332</v>
      </c>
      <c r="NG125" s="150">
        <f t="shared" si="1784"/>
        <v>83.914570900470537</v>
      </c>
      <c r="NH125" s="150">
        <f t="shared" si="1784"/>
        <v>84.139964749482445</v>
      </c>
      <c r="NI125" s="150">
        <f t="shared" si="1784"/>
        <v>84.395612868354092</v>
      </c>
      <c r="NJ125" s="150">
        <f t="shared" si="1784"/>
        <v>84.651379524178594</v>
      </c>
      <c r="NK125" s="150">
        <f t="shared" si="1784"/>
        <v>84.878216075614418</v>
      </c>
      <c r="NL125" s="150">
        <f t="shared" si="1784"/>
        <v>85.060909355516401</v>
      </c>
      <c r="NM125" s="150">
        <f t="shared" si="1784"/>
        <v>85.219282728264801</v>
      </c>
      <c r="NN125" s="150">
        <f t="shared" si="1784"/>
        <v>85.360932634799937</v>
      </c>
      <c r="NO125" s="151">
        <f t="shared" si="1784"/>
        <v>85.492111525811737</v>
      </c>
      <c r="NP125" s="147"/>
      <c r="NQ125" s="147"/>
    </row>
    <row r="126" spans="1:381" s="152" customFormat="1" x14ac:dyDescent="0.2">
      <c r="A126" s="147"/>
      <c r="B126" s="147"/>
      <c r="C126" s="147" t="s">
        <v>148</v>
      </c>
      <c r="D126" s="147"/>
      <c r="E126" s="147" t="s">
        <v>147</v>
      </c>
      <c r="F126" s="147"/>
      <c r="G126" s="147" t="s">
        <v>0</v>
      </c>
      <c r="H126" s="147"/>
      <c r="I126" s="147"/>
      <c r="J126" s="147"/>
      <c r="K126" s="148">
        <f t="shared" si="1772"/>
        <v>305871.26379019045</v>
      </c>
      <c r="L126" s="147"/>
      <c r="M126" s="147"/>
      <c r="N126" s="149">
        <f>$N$61*$AQ$91</f>
        <v>12.292233167372641</v>
      </c>
      <c r="O126" s="150">
        <f>SUMPRODUCT($N$61:O$61,$AP$91:$AQ$91)</f>
        <v>34.631369312508255</v>
      </c>
      <c r="P126" s="150">
        <f>SUMPRODUCT($N$61:P$61,$AO$91:$AQ$91)</f>
        <v>40.82857983677625</v>
      </c>
      <c r="Q126" s="150">
        <f>SUMPRODUCT($N$61:Q$61,$AN$91:$AQ$91)</f>
        <v>64.17246540708895</v>
      </c>
      <c r="R126" s="150">
        <f>SUMPRODUCT($N$61:R$61,$AM$91:$AQ$91)</f>
        <v>79.964658467508741</v>
      </c>
      <c r="S126" s="150">
        <f>SUMPRODUCT($N$61:S$61,$AL$91:$AQ$91)</f>
        <v>78.295776356242683</v>
      </c>
      <c r="T126" s="150">
        <f>SUMPRODUCT($N$61:T$61,$AK$91:$AQ$91)</f>
        <v>105.15779262476732</v>
      </c>
      <c r="U126" s="150">
        <f>SUMPRODUCT($N$61:U$61,$AJ$91:$AQ$91)</f>
        <v>162.65088521313072</v>
      </c>
      <c r="V126" s="150">
        <f>SUMPRODUCT($N$61:V$61,$AI$91:$AQ$91)</f>
        <v>170.17497282357627</v>
      </c>
      <c r="W126" s="150">
        <f>SUMPRODUCT($N$61:W$61,$AH$91:$AQ$91)</f>
        <v>184.10238325705404</v>
      </c>
      <c r="X126" s="150">
        <f>SUMPRODUCT($N$61:X$61,$AG$91:$AQ$91)</f>
        <v>292.96547304955624</v>
      </c>
      <c r="Y126" s="150">
        <f>SUMPRODUCT($N$61:Y$61,$AF$91:$AQ$91)</f>
        <v>365.93100321456762</v>
      </c>
      <c r="Z126" s="150">
        <f>SUMPRODUCT($N$61:Z$61,$AE$91:$AQ$91)</f>
        <v>358.69813002183867</v>
      </c>
      <c r="AA126" s="150">
        <f>SUMPRODUCT($N$61:AA$61,$AD$91:$AQ$91)</f>
        <v>406.76064379529868</v>
      </c>
      <c r="AB126" s="150">
        <f>SUMPRODUCT($N$61:AB$61,$AC$91:$AQ$91)</f>
        <v>440.77291588251518</v>
      </c>
      <c r="AC126" s="150">
        <f>SUMPRODUCT($N$61:AC$61,$AB$91:$AQ$91)</f>
        <v>311.31456456058925</v>
      </c>
      <c r="AD126" s="150">
        <f>SUMPRODUCT($N$61:AD$61,$AA$91:$AQ$91)</f>
        <v>225.64826512826795</v>
      </c>
      <c r="AE126" s="150">
        <f>SUMPRODUCT($N$61:AE$61,$Z$91:$AQ$91)</f>
        <v>279.62734217805098</v>
      </c>
      <c r="AF126" s="150">
        <f>SUMPRODUCT($N$61:AF$61,$Y$91:$AQ$91)</f>
        <v>340.54541776008131</v>
      </c>
      <c r="AG126" s="150">
        <f>SUMPRODUCT($N$61:AG$61,$X$91:$AQ$91)</f>
        <v>333.92408480348979</v>
      </c>
      <c r="AH126" s="150">
        <f>SUMPRODUCT($N$61:AH$61,$W$91:$AQ$91)</f>
        <v>379.11413407374835</v>
      </c>
      <c r="AI126" s="150">
        <f>SUMPRODUCT($N$61:AI$61,$V$91:$AQ$91)</f>
        <v>411.62804601890593</v>
      </c>
      <c r="AJ126" s="150">
        <f>SUMPRODUCT($N$61:AJ$61,$U$91:$AQ$91)</f>
        <v>294.84690366905289</v>
      </c>
      <c r="AK126" s="150">
        <f>SUMPRODUCT($N$61:AK$61,$T$91:$AQ$91)</f>
        <v>218.20783741712711</v>
      </c>
      <c r="AL126" s="150">
        <f>SUMPRODUCT($N$61:AL$61,$S$91:$AQ$91)</f>
        <v>367.7919167145285</v>
      </c>
      <c r="AM126" s="150">
        <f>SUMPRODUCT($N$61:AM$61,$R$91:$AQ$91)</f>
        <v>612.22308033420438</v>
      </c>
      <c r="AN126" s="150">
        <f>SUMPRODUCT($N$61:AN$61,$Q$91:$AQ$91)</f>
        <v>599.43569596358486</v>
      </c>
      <c r="AO126" s="150">
        <f>SUMPRODUCT($N$61:AO$61,$P$91:$AQ$91)</f>
        <v>618.7958531152035</v>
      </c>
      <c r="AP126" s="150">
        <f>SUMPRODUCT($N$61:AP$61,$O$91:$AQ$91)</f>
        <v>609.05028713913543</v>
      </c>
      <c r="AQ126" s="150">
        <f t="shared" ref="AQ126:DB126" si="1785">SUMPRODUCT(N$61:AQ$61,$N$91:$AQ$91)</f>
        <v>397.82995897411354</v>
      </c>
      <c r="AR126" s="150">
        <f t="shared" si="1785"/>
        <v>272.73840167461282</v>
      </c>
      <c r="AS126" s="150">
        <f t="shared" si="1785"/>
        <v>238.0960431158349</v>
      </c>
      <c r="AT126" s="150">
        <f t="shared" si="1785"/>
        <v>139.19041650832906</v>
      </c>
      <c r="AU126" s="150">
        <f t="shared" si="1785"/>
        <v>129.67882332650163</v>
      </c>
      <c r="AV126" s="150">
        <f t="shared" si="1785"/>
        <v>139.81136062886222</v>
      </c>
      <c r="AW126" s="150">
        <f t="shared" si="1785"/>
        <v>150.81911927727239</v>
      </c>
      <c r="AX126" s="150">
        <f t="shared" si="1785"/>
        <v>134.19483090012386</v>
      </c>
      <c r="AY126" s="150">
        <f t="shared" si="1785"/>
        <v>132.40251611453382</v>
      </c>
      <c r="AZ126" s="150">
        <f t="shared" si="1785"/>
        <v>158.02202472571926</v>
      </c>
      <c r="BA126" s="150">
        <f t="shared" si="1785"/>
        <v>188.86438168629593</v>
      </c>
      <c r="BB126" s="150">
        <f t="shared" si="1785"/>
        <v>200.31279884936924</v>
      </c>
      <c r="BC126" s="150">
        <f t="shared" si="1785"/>
        <v>219.33306308971299</v>
      </c>
      <c r="BD126" s="150">
        <f t="shared" si="1785"/>
        <v>236.48648705439015</v>
      </c>
      <c r="BE126" s="150">
        <f t="shared" si="1785"/>
        <v>224.15418985814938</v>
      </c>
      <c r="BF126" s="150">
        <f t="shared" si="1785"/>
        <v>220.55828880037262</v>
      </c>
      <c r="BG126" s="150">
        <f t="shared" si="1785"/>
        <v>245.59299713896479</v>
      </c>
      <c r="BH126" s="150">
        <f t="shared" si="1785"/>
        <v>275.3468174929821</v>
      </c>
      <c r="BI126" s="150">
        <f t="shared" si="1785"/>
        <v>284.00920876034036</v>
      </c>
      <c r="BJ126" s="150">
        <f t="shared" si="1785"/>
        <v>299.81495041953247</v>
      </c>
      <c r="BK126" s="150">
        <f t="shared" si="1785"/>
        <v>314.27226512254526</v>
      </c>
      <c r="BL126" s="150">
        <f t="shared" si="1785"/>
        <v>301.73576628613529</v>
      </c>
      <c r="BM126" s="150">
        <f t="shared" si="1785"/>
        <v>302.98972481568995</v>
      </c>
      <c r="BN126" s="150">
        <f t="shared" si="1785"/>
        <v>331.52994476056432</v>
      </c>
      <c r="BO126" s="150">
        <f t="shared" si="1785"/>
        <v>366.67610338141958</v>
      </c>
      <c r="BP126" s="150">
        <f t="shared" si="1785"/>
        <v>376.20638429042879</v>
      </c>
      <c r="BQ126" s="150">
        <f t="shared" si="1785"/>
        <v>391.50802127180583</v>
      </c>
      <c r="BR126" s="150">
        <f t="shared" si="1785"/>
        <v>410.58326419903659</v>
      </c>
      <c r="BS126" s="150">
        <f t="shared" si="1785"/>
        <v>399.42666979818097</v>
      </c>
      <c r="BT126" s="150">
        <f t="shared" si="1785"/>
        <v>395.62219594728168</v>
      </c>
      <c r="BU126" s="150">
        <f t="shared" si="1785"/>
        <v>394.16874946214307</v>
      </c>
      <c r="BV126" s="150">
        <f t="shared" si="1785"/>
        <v>375.09449639042907</v>
      </c>
      <c r="BW126" s="150">
        <f t="shared" si="1785"/>
        <v>368.61109045713704</v>
      </c>
      <c r="BX126" s="150">
        <f t="shared" si="1785"/>
        <v>363.4365809000069</v>
      </c>
      <c r="BY126" s="150">
        <f t="shared" si="1785"/>
        <v>364.15113756862718</v>
      </c>
      <c r="BZ126" s="150">
        <f t="shared" si="1785"/>
        <v>364.03196466412709</v>
      </c>
      <c r="CA126" s="150">
        <f t="shared" si="1785"/>
        <v>362.1665607041009</v>
      </c>
      <c r="CB126" s="150">
        <f t="shared" si="1785"/>
        <v>362.76089916278681</v>
      </c>
      <c r="CC126" s="150">
        <f t="shared" si="1785"/>
        <v>366.6164707064155</v>
      </c>
      <c r="CD126" s="150">
        <f t="shared" si="1785"/>
        <v>367.76629476049317</v>
      </c>
      <c r="CE126" s="150">
        <f t="shared" si="1785"/>
        <v>370.49942480940086</v>
      </c>
      <c r="CF126" s="150">
        <f t="shared" si="1785"/>
        <v>379.33345174924256</v>
      </c>
      <c r="CG126" s="150">
        <f t="shared" si="1785"/>
        <v>386.3413801403363</v>
      </c>
      <c r="CH126" s="150">
        <f t="shared" si="1785"/>
        <v>389.1792816379633</v>
      </c>
      <c r="CI126" s="150">
        <f t="shared" si="1785"/>
        <v>393.5090416957442</v>
      </c>
      <c r="CJ126" s="150">
        <f t="shared" si="1785"/>
        <v>398.51221893258992</v>
      </c>
      <c r="CK126" s="150">
        <f t="shared" si="1785"/>
        <v>394.64001244080549</v>
      </c>
      <c r="CL126" s="150">
        <f t="shared" si="1785"/>
        <v>390.38182726521023</v>
      </c>
      <c r="CM126" s="150">
        <f t="shared" si="1785"/>
        <v>388.8969198220687</v>
      </c>
      <c r="CN126" s="150">
        <f t="shared" si="1785"/>
        <v>384.19215819266907</v>
      </c>
      <c r="CO126" s="150">
        <f t="shared" si="1785"/>
        <v>381.45243649323589</v>
      </c>
      <c r="CP126" s="150">
        <f t="shared" si="1785"/>
        <v>384.04704873048627</v>
      </c>
      <c r="CQ126" s="150">
        <f t="shared" si="1785"/>
        <v>389.1787383239768</v>
      </c>
      <c r="CR126" s="150">
        <f t="shared" si="1785"/>
        <v>394.62978549971143</v>
      </c>
      <c r="CS126" s="150">
        <f t="shared" si="1785"/>
        <v>403.26600716754535</v>
      </c>
      <c r="CT126" s="150">
        <f t="shared" si="1785"/>
        <v>411.97595418552692</v>
      </c>
      <c r="CU126" s="150">
        <f t="shared" si="1785"/>
        <v>416.94870586823458</v>
      </c>
      <c r="CV126" s="150">
        <f t="shared" si="1785"/>
        <v>422.03688700084263</v>
      </c>
      <c r="CW126" s="150">
        <f t="shared" si="1785"/>
        <v>429.43406356254707</v>
      </c>
      <c r="CX126" s="150">
        <f t="shared" si="1785"/>
        <v>436.79479220748772</v>
      </c>
      <c r="CY126" s="150">
        <f t="shared" si="1785"/>
        <v>440.45357297179839</v>
      </c>
      <c r="CZ126" s="150">
        <f t="shared" si="1785"/>
        <v>443.05286922666266</v>
      </c>
      <c r="DA126" s="150">
        <f t="shared" si="1785"/>
        <v>445.59093191395357</v>
      </c>
      <c r="DB126" s="150">
        <f t="shared" si="1785"/>
        <v>448.95783939551916</v>
      </c>
      <c r="DC126" s="150">
        <f t="shared" ref="DC126:FN126" si="1786">SUMPRODUCT(BZ$61:DC$61,$N$91:$AQ$91)</f>
        <v>453.04107353931892</v>
      </c>
      <c r="DD126" s="150">
        <f t="shared" si="1786"/>
        <v>458.0028744641923</v>
      </c>
      <c r="DE126" s="150">
        <f t="shared" si="1786"/>
        <v>463.16117663969374</v>
      </c>
      <c r="DF126" s="150">
        <f t="shared" si="1786"/>
        <v>466.44968564376268</v>
      </c>
      <c r="DG126" s="150">
        <f t="shared" si="1786"/>
        <v>469.86235200881083</v>
      </c>
      <c r="DH126" s="150">
        <f t="shared" si="1786"/>
        <v>473.91698687070482</v>
      </c>
      <c r="DI126" s="150">
        <f t="shared" si="1786"/>
        <v>477.37099672461051</v>
      </c>
      <c r="DJ126" s="150">
        <f t="shared" si="1786"/>
        <v>481.1372758841444</v>
      </c>
      <c r="DK126" s="150">
        <f t="shared" si="1786"/>
        <v>484.84173956408893</v>
      </c>
      <c r="DL126" s="150">
        <f t="shared" si="1786"/>
        <v>486.31185231954834</v>
      </c>
      <c r="DM126" s="150">
        <f t="shared" si="1786"/>
        <v>484.52756571961146</v>
      </c>
      <c r="DN126" s="150">
        <f t="shared" si="1786"/>
        <v>482.19107387373845</v>
      </c>
      <c r="DO126" s="150">
        <f t="shared" si="1786"/>
        <v>479.57433296654108</v>
      </c>
      <c r="DP126" s="150">
        <f t="shared" si="1786"/>
        <v>476.34226304662656</v>
      </c>
      <c r="DQ126" s="150">
        <f t="shared" si="1786"/>
        <v>474.98720840828821</v>
      </c>
      <c r="DR126" s="150">
        <f t="shared" si="1786"/>
        <v>475.8481003022348</v>
      </c>
      <c r="DS126" s="150">
        <f t="shared" si="1786"/>
        <v>478.0485328736122</v>
      </c>
      <c r="DT126" s="150">
        <f t="shared" si="1786"/>
        <v>479.70944018665188</v>
      </c>
      <c r="DU126" s="150">
        <f t="shared" si="1786"/>
        <v>482.19345608604795</v>
      </c>
      <c r="DV126" s="150">
        <f t="shared" si="1786"/>
        <v>485.04181873859807</v>
      </c>
      <c r="DW126" s="150">
        <f t="shared" si="1786"/>
        <v>486.9235389133238</v>
      </c>
      <c r="DX126" s="150">
        <f t="shared" si="1786"/>
        <v>489.56637039884862</v>
      </c>
      <c r="DY126" s="150">
        <f t="shared" si="1786"/>
        <v>493.44947917106401</v>
      </c>
      <c r="DZ126" s="150">
        <f t="shared" si="1786"/>
        <v>497.57380261268662</v>
      </c>
      <c r="EA126" s="150">
        <f t="shared" si="1786"/>
        <v>500.33194742272826</v>
      </c>
      <c r="EB126" s="150">
        <f t="shared" si="1786"/>
        <v>502.8678655978332</v>
      </c>
      <c r="EC126" s="150">
        <f t="shared" si="1786"/>
        <v>504.76045083075519</v>
      </c>
      <c r="ED126" s="150">
        <f t="shared" si="1786"/>
        <v>505.11742103604212</v>
      </c>
      <c r="EE126" s="150">
        <f t="shared" si="1786"/>
        <v>505.33524025324994</v>
      </c>
      <c r="EF126" s="150">
        <f t="shared" si="1786"/>
        <v>505.85502913758415</v>
      </c>
      <c r="EG126" s="150">
        <f t="shared" si="1786"/>
        <v>507.62066000772211</v>
      </c>
      <c r="EH126" s="150">
        <f t="shared" si="1786"/>
        <v>509.22369328529669</v>
      </c>
      <c r="EI126" s="150">
        <f t="shared" si="1786"/>
        <v>510.84344900721158</v>
      </c>
      <c r="EJ126" s="150">
        <f t="shared" si="1786"/>
        <v>512.38490395933832</v>
      </c>
      <c r="EK126" s="150">
        <f t="shared" si="1786"/>
        <v>513.57623474829632</v>
      </c>
      <c r="EL126" s="150">
        <f t="shared" si="1786"/>
        <v>514.92062834818216</v>
      </c>
      <c r="EM126" s="150">
        <f t="shared" si="1786"/>
        <v>516.69178776467993</v>
      </c>
      <c r="EN126" s="150">
        <f t="shared" si="1786"/>
        <v>519.08737775723694</v>
      </c>
      <c r="EO126" s="150">
        <f t="shared" si="1786"/>
        <v>521.1367930113654</v>
      </c>
      <c r="EP126" s="150">
        <f t="shared" si="1786"/>
        <v>522.32248778463986</v>
      </c>
      <c r="EQ126" s="150">
        <f t="shared" si="1786"/>
        <v>521.70287346582575</v>
      </c>
      <c r="ER126" s="150">
        <f t="shared" si="1786"/>
        <v>520.24702593266807</v>
      </c>
      <c r="ES126" s="150">
        <f t="shared" si="1786"/>
        <v>519.202935426865</v>
      </c>
      <c r="ET126" s="150">
        <f t="shared" si="1786"/>
        <v>519.4625576689308</v>
      </c>
      <c r="EU126" s="150">
        <f t="shared" si="1786"/>
        <v>520.77844223516695</v>
      </c>
      <c r="EV126" s="150">
        <f t="shared" si="1786"/>
        <v>521.92935722643745</v>
      </c>
      <c r="EW126" s="150">
        <f t="shared" si="1786"/>
        <v>524.29468455755216</v>
      </c>
      <c r="EX126" s="150">
        <f t="shared" si="1786"/>
        <v>527.2590711219874</v>
      </c>
      <c r="EY126" s="150">
        <f t="shared" si="1786"/>
        <v>529.25535151839722</v>
      </c>
      <c r="EZ126" s="150">
        <f t="shared" si="1786"/>
        <v>532.24721735689741</v>
      </c>
      <c r="FA126" s="150">
        <f t="shared" si="1786"/>
        <v>536.56743103475242</v>
      </c>
      <c r="FB126" s="150">
        <f t="shared" si="1786"/>
        <v>541.6620488378943</v>
      </c>
      <c r="FC126" s="150">
        <f t="shared" si="1786"/>
        <v>546.74883218503601</v>
      </c>
      <c r="FD126" s="150">
        <f t="shared" si="1786"/>
        <v>552.36529124578465</v>
      </c>
      <c r="FE126" s="150">
        <f t="shared" si="1786"/>
        <v>557.8399633699205</v>
      </c>
      <c r="FF126" s="150">
        <f t="shared" si="1786"/>
        <v>563.68313143635328</v>
      </c>
      <c r="FG126" s="150">
        <f t="shared" si="1786"/>
        <v>571.33417709667015</v>
      </c>
      <c r="FH126" s="150">
        <f t="shared" si="1786"/>
        <v>579.99969392916978</v>
      </c>
      <c r="FI126" s="150">
        <f t="shared" si="1786"/>
        <v>589.44657919830138</v>
      </c>
      <c r="FJ126" s="150">
        <f t="shared" si="1786"/>
        <v>598.16336145069772</v>
      </c>
      <c r="FK126" s="150">
        <f t="shared" si="1786"/>
        <v>605.26992848601139</v>
      </c>
      <c r="FL126" s="150">
        <f t="shared" si="1786"/>
        <v>610.97763542869291</v>
      </c>
      <c r="FM126" s="150">
        <f t="shared" si="1786"/>
        <v>616.99424344221597</v>
      </c>
      <c r="FN126" s="150">
        <f t="shared" si="1786"/>
        <v>624.60437739560575</v>
      </c>
      <c r="FO126" s="150">
        <f t="shared" ref="FO126:HZ126" si="1787">SUMPRODUCT(EL$61:FO$61,$N$91:$AQ$91)</f>
        <v>632.97798688362309</v>
      </c>
      <c r="FP126" s="150">
        <f t="shared" si="1787"/>
        <v>642.40998038681994</v>
      </c>
      <c r="FQ126" s="150">
        <f t="shared" si="1787"/>
        <v>651.80750250705546</v>
      </c>
      <c r="FR126" s="150">
        <f t="shared" si="1787"/>
        <v>659.26927165896632</v>
      </c>
      <c r="FS126" s="150">
        <f t="shared" si="1787"/>
        <v>665.1561706796474</v>
      </c>
      <c r="FT126" s="150">
        <f t="shared" si="1787"/>
        <v>672.91418086648935</v>
      </c>
      <c r="FU126" s="150">
        <f t="shared" si="1787"/>
        <v>685.44414427443644</v>
      </c>
      <c r="FV126" s="150">
        <f t="shared" si="1787"/>
        <v>698.45548133860916</v>
      </c>
      <c r="FW126" s="150">
        <f t="shared" si="1787"/>
        <v>711.92066315025318</v>
      </c>
      <c r="FX126" s="150">
        <f t="shared" si="1787"/>
        <v>724.54779343291398</v>
      </c>
      <c r="FY126" s="150">
        <f t="shared" si="1787"/>
        <v>733.68892394727925</v>
      </c>
      <c r="FZ126" s="150">
        <f t="shared" si="1787"/>
        <v>740.70750608530432</v>
      </c>
      <c r="GA126" s="150">
        <f t="shared" si="1787"/>
        <v>746.06166827007701</v>
      </c>
      <c r="GB126" s="150">
        <f t="shared" si="1787"/>
        <v>749.55235142121762</v>
      </c>
      <c r="GC126" s="150">
        <f t="shared" si="1787"/>
        <v>753.54994013219698</v>
      </c>
      <c r="GD126" s="150">
        <f t="shared" si="1787"/>
        <v>757.23653686207672</v>
      </c>
      <c r="GE126" s="150">
        <f t="shared" si="1787"/>
        <v>760.09080909788349</v>
      </c>
      <c r="GF126" s="150">
        <f t="shared" si="1787"/>
        <v>762.99812356830944</v>
      </c>
      <c r="GG126" s="150">
        <f t="shared" si="1787"/>
        <v>765.1989724659079</v>
      </c>
      <c r="GH126" s="150">
        <f t="shared" si="1787"/>
        <v>765.63303429049847</v>
      </c>
      <c r="GI126" s="150">
        <f t="shared" si="1787"/>
        <v>766.76958950011067</v>
      </c>
      <c r="GJ126" s="150">
        <f t="shared" si="1787"/>
        <v>768.46063003481379</v>
      </c>
      <c r="GK126" s="150">
        <f t="shared" si="1787"/>
        <v>767.77202010147334</v>
      </c>
      <c r="GL126" s="150">
        <f t="shared" si="1787"/>
        <v>764.84692623310423</v>
      </c>
      <c r="GM126" s="150">
        <f t="shared" si="1787"/>
        <v>762.14816153666561</v>
      </c>
      <c r="GN126" s="150">
        <f t="shared" si="1787"/>
        <v>758.21041831713558</v>
      </c>
      <c r="GO126" s="150">
        <f t="shared" si="1787"/>
        <v>752.98094202696007</v>
      </c>
      <c r="GP126" s="150">
        <f t="shared" si="1787"/>
        <v>751.86428837957385</v>
      </c>
      <c r="GQ126" s="150">
        <f t="shared" si="1787"/>
        <v>753.9120517130915</v>
      </c>
      <c r="GR126" s="150">
        <f t="shared" si="1787"/>
        <v>755.02444360671655</v>
      </c>
      <c r="GS126" s="150">
        <f t="shared" si="1787"/>
        <v>754.19192452232221</v>
      </c>
      <c r="GT126" s="150">
        <f t="shared" si="1787"/>
        <v>753.60693364411611</v>
      </c>
      <c r="GU126" s="150">
        <f t="shared" si="1787"/>
        <v>751.9213893936103</v>
      </c>
      <c r="GV126" s="150">
        <f t="shared" si="1787"/>
        <v>749.04428589552231</v>
      </c>
      <c r="GW126" s="150">
        <f t="shared" si="1787"/>
        <v>750.01631712794187</v>
      </c>
      <c r="GX126" s="150">
        <f t="shared" si="1787"/>
        <v>753.94693263107683</v>
      </c>
      <c r="GY126" s="150">
        <f t="shared" si="1787"/>
        <v>754.54503611387656</v>
      </c>
      <c r="GZ126" s="150">
        <f t="shared" si="1787"/>
        <v>749.2506183383839</v>
      </c>
      <c r="HA126" s="150">
        <f t="shared" si="1787"/>
        <v>745.35257806039624</v>
      </c>
      <c r="HB126" s="150">
        <f t="shared" si="1787"/>
        <v>741.02297478935111</v>
      </c>
      <c r="HC126" s="150">
        <f t="shared" si="1787"/>
        <v>736.69153962109783</v>
      </c>
      <c r="HD126" s="150">
        <f t="shared" si="1787"/>
        <v>737.84453430353631</v>
      </c>
      <c r="HE126" s="150">
        <f t="shared" si="1787"/>
        <v>742.78445209245399</v>
      </c>
      <c r="HF126" s="150">
        <f t="shared" si="1787"/>
        <v>749.46382420139889</v>
      </c>
      <c r="HG126" s="150">
        <f t="shared" si="1787"/>
        <v>759.87215526416117</v>
      </c>
      <c r="HH126" s="150">
        <f t="shared" si="1787"/>
        <v>770.00832412107013</v>
      </c>
      <c r="HI126" s="150">
        <f t="shared" si="1787"/>
        <v>779.74359258692016</v>
      </c>
      <c r="HJ126" s="150">
        <f t="shared" si="1787"/>
        <v>793.90476176557866</v>
      </c>
      <c r="HK126" s="150">
        <f t="shared" si="1787"/>
        <v>811.23653913336761</v>
      </c>
      <c r="HL126" s="150">
        <f t="shared" si="1787"/>
        <v>826.30321150583904</v>
      </c>
      <c r="HM126" s="150">
        <f t="shared" si="1787"/>
        <v>843.12609526019298</v>
      </c>
      <c r="HN126" s="150">
        <f t="shared" si="1787"/>
        <v>859.67708903018251</v>
      </c>
      <c r="HO126" s="150">
        <f t="shared" si="1787"/>
        <v>864.26513232698767</v>
      </c>
      <c r="HP126" s="150">
        <f t="shared" si="1787"/>
        <v>860.31064103195899</v>
      </c>
      <c r="HQ126" s="150">
        <f t="shared" si="1787"/>
        <v>858.13868418368884</v>
      </c>
      <c r="HR126" s="150">
        <f t="shared" si="1787"/>
        <v>857.17270672841425</v>
      </c>
      <c r="HS126" s="150">
        <f t="shared" si="1787"/>
        <v>854.6596585341947</v>
      </c>
      <c r="HT126" s="150">
        <f t="shared" si="1787"/>
        <v>860.53138912848658</v>
      </c>
      <c r="HU126" s="150">
        <f t="shared" si="1787"/>
        <v>871.29985936979438</v>
      </c>
      <c r="HV126" s="150">
        <f t="shared" si="1787"/>
        <v>873.31307471972855</v>
      </c>
      <c r="HW126" s="150">
        <f t="shared" si="1787"/>
        <v>867.89896442629492</v>
      </c>
      <c r="HX126" s="150">
        <f t="shared" si="1787"/>
        <v>869.7258567771089</v>
      </c>
      <c r="HY126" s="150">
        <f t="shared" si="1787"/>
        <v>882.43959896910326</v>
      </c>
      <c r="HZ126" s="150">
        <f t="shared" si="1787"/>
        <v>893.49519321345451</v>
      </c>
      <c r="IA126" s="150">
        <f t="shared" ref="IA126:KL126" si="1788">SUMPRODUCT(GX$61:IA$61,$N$91:$AQ$91)</f>
        <v>911.0108504835373</v>
      </c>
      <c r="IB126" s="150">
        <f t="shared" si="1788"/>
        <v>930.83286409642983</v>
      </c>
      <c r="IC126" s="150">
        <f t="shared" si="1788"/>
        <v>932.41224453255813</v>
      </c>
      <c r="ID126" s="150">
        <f t="shared" si="1788"/>
        <v>915.00423757168949</v>
      </c>
      <c r="IE126" s="150">
        <f t="shared" si="1788"/>
        <v>895.96913116803125</v>
      </c>
      <c r="IF126" s="150">
        <f t="shared" si="1788"/>
        <v>871.88452369989682</v>
      </c>
      <c r="IG126" s="150">
        <f t="shared" si="1788"/>
        <v>848.6720452370389</v>
      </c>
      <c r="IH126" s="150">
        <f t="shared" si="1788"/>
        <v>836.97164072486407</v>
      </c>
      <c r="II126" s="150">
        <f t="shared" si="1788"/>
        <v>832.26742372858655</v>
      </c>
      <c r="IJ126" s="150">
        <f t="shared" si="1788"/>
        <v>828.76539816933507</v>
      </c>
      <c r="IK126" s="150">
        <f t="shared" si="1788"/>
        <v>830.282263267904</v>
      </c>
      <c r="IL126" s="150">
        <f t="shared" si="1788"/>
        <v>833.12836615324227</v>
      </c>
      <c r="IM126" s="150">
        <f t="shared" si="1788"/>
        <v>837.18443169670479</v>
      </c>
      <c r="IN126" s="150">
        <f t="shared" si="1788"/>
        <v>841.6475807517711</v>
      </c>
      <c r="IO126" s="150">
        <f t="shared" si="1788"/>
        <v>847.83597051208949</v>
      </c>
      <c r="IP126" s="150">
        <f t="shared" si="1788"/>
        <v>854.21983728300643</v>
      </c>
      <c r="IQ126" s="150">
        <f t="shared" si="1788"/>
        <v>858.6467082099731</v>
      </c>
      <c r="IR126" s="150">
        <f t="shared" si="1788"/>
        <v>861.43221478255077</v>
      </c>
      <c r="IS126" s="150">
        <f t="shared" si="1788"/>
        <v>864.69821725277973</v>
      </c>
      <c r="IT126" s="150">
        <f t="shared" si="1788"/>
        <v>868.87540534258824</v>
      </c>
      <c r="IU126" s="150">
        <f t="shared" si="1788"/>
        <v>873.32986116682559</v>
      </c>
      <c r="IV126" s="150">
        <f t="shared" si="1788"/>
        <v>879.52377317346861</v>
      </c>
      <c r="IW126" s="150">
        <f t="shared" si="1788"/>
        <v>885.57198973731295</v>
      </c>
      <c r="IX126" s="150">
        <f t="shared" si="1788"/>
        <v>888.97163892116441</v>
      </c>
      <c r="IY126" s="150">
        <f t="shared" si="1788"/>
        <v>891.7227343683503</v>
      </c>
      <c r="IZ126" s="150">
        <f t="shared" si="1788"/>
        <v>895.74699114228042</v>
      </c>
      <c r="JA126" s="150">
        <f t="shared" si="1788"/>
        <v>900.34630719324946</v>
      </c>
      <c r="JB126" s="150">
        <f t="shared" si="1788"/>
        <v>904.23139433257995</v>
      </c>
      <c r="JC126" s="150">
        <f t="shared" si="1788"/>
        <v>909.12778210624015</v>
      </c>
      <c r="JD126" s="150">
        <f t="shared" si="1788"/>
        <v>913.75814093513623</v>
      </c>
      <c r="JE126" s="150">
        <f t="shared" si="1788"/>
        <v>915.11085942174145</v>
      </c>
      <c r="JF126" s="150">
        <f t="shared" si="1788"/>
        <v>914.30812862920698</v>
      </c>
      <c r="JG126" s="150">
        <f t="shared" si="1788"/>
        <v>913.35970737199773</v>
      </c>
      <c r="JH126" s="150">
        <f t="shared" si="1788"/>
        <v>911.12435727856814</v>
      </c>
      <c r="JI126" s="150">
        <f t="shared" si="1788"/>
        <v>908.57620107724324</v>
      </c>
      <c r="JJ126" s="150">
        <f t="shared" si="1788"/>
        <v>907.93703155022422</v>
      </c>
      <c r="JK126" s="150">
        <f t="shared" si="1788"/>
        <v>908.63610363166413</v>
      </c>
      <c r="JL126" s="150">
        <f t="shared" si="1788"/>
        <v>909.55657312296944</v>
      </c>
      <c r="JM126" s="150">
        <f t="shared" si="1788"/>
        <v>912.69271344800018</v>
      </c>
      <c r="JN126" s="150">
        <f t="shared" si="1788"/>
        <v>917.21760007356875</v>
      </c>
      <c r="JO126" s="150">
        <f t="shared" si="1788"/>
        <v>922.06487367580712</v>
      </c>
      <c r="JP126" s="150">
        <f t="shared" si="1788"/>
        <v>927.9861568210307</v>
      </c>
      <c r="JQ126" s="150">
        <f t="shared" si="1788"/>
        <v>936.23045480655196</v>
      </c>
      <c r="JR126" s="150">
        <f t="shared" si="1788"/>
        <v>944.35825356708108</v>
      </c>
      <c r="JS126" s="150">
        <f t="shared" si="1788"/>
        <v>952.22948298691153</v>
      </c>
      <c r="JT126" s="150">
        <f t="shared" si="1788"/>
        <v>963.93838992460269</v>
      </c>
      <c r="JU126" s="150">
        <f t="shared" si="1788"/>
        <v>978.62283250811015</v>
      </c>
      <c r="JV126" s="150">
        <f t="shared" si="1788"/>
        <v>993.26049984317615</v>
      </c>
      <c r="JW126" s="150">
        <f t="shared" si="1788"/>
        <v>1010.1149233742947</v>
      </c>
      <c r="JX126" s="150">
        <f t="shared" si="1788"/>
        <v>1028.9502517635028</v>
      </c>
      <c r="JY126" s="150">
        <f t="shared" si="1788"/>
        <v>1043.2155394932424</v>
      </c>
      <c r="JZ126" s="150">
        <f t="shared" si="1788"/>
        <v>1054.244961481462</v>
      </c>
      <c r="KA126" s="150">
        <f t="shared" si="1788"/>
        <v>1067.6032515687227</v>
      </c>
      <c r="KB126" s="150">
        <f t="shared" si="1788"/>
        <v>1083.8255042570934</v>
      </c>
      <c r="KC126" s="150">
        <f t="shared" si="1788"/>
        <v>1100.0777662035011</v>
      </c>
      <c r="KD126" s="150">
        <f t="shared" si="1788"/>
        <v>1118.1726574055242</v>
      </c>
      <c r="KE126" s="150">
        <f t="shared" si="1788"/>
        <v>1137.8675838639208</v>
      </c>
      <c r="KF126" s="150">
        <f t="shared" si="1788"/>
        <v>1152.9428230215424</v>
      </c>
      <c r="KG126" s="150">
        <f t="shared" si="1788"/>
        <v>1164.487365240255</v>
      </c>
      <c r="KH126" s="150">
        <f t="shared" si="1788"/>
        <v>1181.6271347810898</v>
      </c>
      <c r="KI126" s="150">
        <f t="shared" si="1788"/>
        <v>1208.461814123094</v>
      </c>
      <c r="KJ126" s="150">
        <f t="shared" si="1788"/>
        <v>1234.8556235704668</v>
      </c>
      <c r="KK126" s="150">
        <f t="shared" si="1788"/>
        <v>1262.1428089938315</v>
      </c>
      <c r="KL126" s="150">
        <f t="shared" si="1788"/>
        <v>1289.5866658185491</v>
      </c>
      <c r="KM126" s="150">
        <f t="shared" ref="KM126:MX126" si="1789">SUMPRODUCT(JJ$61:KM$61,$N$91:$AQ$91)</f>
        <v>1310.1395930181509</v>
      </c>
      <c r="KN126" s="150">
        <f t="shared" si="1789"/>
        <v>1326.3255997053532</v>
      </c>
      <c r="KO126" s="150">
        <f t="shared" si="1789"/>
        <v>1339.284035982547</v>
      </c>
      <c r="KP126" s="150">
        <f t="shared" si="1789"/>
        <v>1350.1759587406771</v>
      </c>
      <c r="KQ126" s="150">
        <f t="shared" si="1789"/>
        <v>1359.5522632235839</v>
      </c>
      <c r="KR126" s="150">
        <f t="shared" si="1789"/>
        <v>1367.5324933985939</v>
      </c>
      <c r="KS126" s="150">
        <f t="shared" si="1789"/>
        <v>1378.9953422135391</v>
      </c>
      <c r="KT126" s="150">
        <f t="shared" si="1789"/>
        <v>1392.1270322413136</v>
      </c>
      <c r="KU126" s="150">
        <f t="shared" si="1789"/>
        <v>1399.1262127360922</v>
      </c>
      <c r="KV126" s="150">
        <f t="shared" si="1789"/>
        <v>1407.614818971394</v>
      </c>
      <c r="KW126" s="150">
        <f t="shared" si="1789"/>
        <v>1425.9328873271488</v>
      </c>
      <c r="KX126" s="150">
        <f t="shared" si="1789"/>
        <v>1438.9341053456478</v>
      </c>
      <c r="KY126" s="150">
        <f t="shared" si="1789"/>
        <v>1443.7538787667027</v>
      </c>
      <c r="KZ126" s="150">
        <f t="shared" si="1789"/>
        <v>1455.0132245313816</v>
      </c>
      <c r="LA126" s="150">
        <f t="shared" si="1789"/>
        <v>1463.9453920507076</v>
      </c>
      <c r="LB126" s="150">
        <f t="shared" si="1789"/>
        <v>1457.0240103501342</v>
      </c>
      <c r="LC126" s="150">
        <f t="shared" si="1789"/>
        <v>1458.33572396416</v>
      </c>
      <c r="LD126" s="150">
        <f t="shared" si="1789"/>
        <v>1475.9693289537761</v>
      </c>
      <c r="LE126" s="150">
        <f t="shared" si="1789"/>
        <v>1493.4562870966668</v>
      </c>
      <c r="LF126" s="150">
        <f t="shared" si="1789"/>
        <v>1504.0777739175905</v>
      </c>
      <c r="LG126" s="150">
        <f t="shared" si="1789"/>
        <v>1520.3590977208628</v>
      </c>
      <c r="LH126" s="150">
        <f t="shared" si="1789"/>
        <v>1533.9128869401886</v>
      </c>
      <c r="LI126" s="150">
        <f t="shared" si="1789"/>
        <v>1533.0416709861136</v>
      </c>
      <c r="LJ126" s="150">
        <f t="shared" si="1789"/>
        <v>1539.6711312095304</v>
      </c>
      <c r="LK126" s="150">
        <f t="shared" si="1789"/>
        <v>1570.2528095324037</v>
      </c>
      <c r="LL126" s="150">
        <f t="shared" si="1789"/>
        <v>1606.4744584565155</v>
      </c>
      <c r="LM126" s="150">
        <f t="shared" si="1789"/>
        <v>1613.584652569283</v>
      </c>
      <c r="LN126" s="150">
        <f t="shared" si="1789"/>
        <v>1623.9729793415029</v>
      </c>
      <c r="LO126" s="150">
        <f t="shared" si="1789"/>
        <v>1630.0272663797655</v>
      </c>
      <c r="LP126" s="150">
        <f t="shared" si="1789"/>
        <v>1616.9910953221595</v>
      </c>
      <c r="LQ126" s="150">
        <f t="shared" si="1789"/>
        <v>1616.2104851966396</v>
      </c>
      <c r="LR126" s="150">
        <f t="shared" si="1789"/>
        <v>1625.1521980485591</v>
      </c>
      <c r="LS126" s="150">
        <f t="shared" si="1789"/>
        <v>1627.9362383572879</v>
      </c>
      <c r="LT126" s="150">
        <f t="shared" si="1789"/>
        <v>1641.012368964598</v>
      </c>
      <c r="LU126" s="150">
        <f t="shared" si="1789"/>
        <v>1655.3780113842299</v>
      </c>
      <c r="LV126" s="150">
        <f t="shared" si="1789"/>
        <v>1669.0252855196304</v>
      </c>
      <c r="LW126" s="150">
        <f t="shared" si="1789"/>
        <v>1680.1532493984166</v>
      </c>
      <c r="LX126" s="150">
        <f t="shared" si="1789"/>
        <v>1692.3035138326495</v>
      </c>
      <c r="LY126" s="150">
        <f t="shared" si="1789"/>
        <v>1705.0059516595852</v>
      </c>
      <c r="LZ126" s="150">
        <f t="shared" si="1789"/>
        <v>1717.1427632188779</v>
      </c>
      <c r="MA126" s="150">
        <f t="shared" si="1789"/>
        <v>1726.2672849455917</v>
      </c>
      <c r="MB126" s="150">
        <f t="shared" si="1789"/>
        <v>1732.0066941670843</v>
      </c>
      <c r="MC126" s="150">
        <f t="shared" si="1789"/>
        <v>1734.2626231402146</v>
      </c>
      <c r="MD126" s="150">
        <f t="shared" si="1789"/>
        <v>1733.6794382717535</v>
      </c>
      <c r="ME126" s="150">
        <f t="shared" si="1789"/>
        <v>1732.8806983223521</v>
      </c>
      <c r="MF126" s="150">
        <f t="shared" si="1789"/>
        <v>1733.5339861599318</v>
      </c>
      <c r="MG126" s="150">
        <f t="shared" si="1789"/>
        <v>1738.2377060249003</v>
      </c>
      <c r="MH126" s="150">
        <f t="shared" si="1789"/>
        <v>1743.6934018146258</v>
      </c>
      <c r="MI126" s="150">
        <f t="shared" si="1789"/>
        <v>1748.0579833025686</v>
      </c>
      <c r="MJ126" s="150">
        <f t="shared" si="1789"/>
        <v>1749.5935823468208</v>
      </c>
      <c r="MK126" s="150">
        <f t="shared" si="1789"/>
        <v>1748.8176378913861</v>
      </c>
      <c r="ML126" s="150">
        <f t="shared" si="1789"/>
        <v>1748.6351624602953</v>
      </c>
      <c r="MM126" s="150">
        <f t="shared" si="1789"/>
        <v>1749.4907603859488</v>
      </c>
      <c r="MN126" s="150">
        <f t="shared" si="1789"/>
        <v>1753.8207066229133</v>
      </c>
      <c r="MO126" s="150">
        <f t="shared" si="1789"/>
        <v>1757.977950483119</v>
      </c>
      <c r="MP126" s="150">
        <f t="shared" si="1789"/>
        <v>1757.6839504857492</v>
      </c>
      <c r="MQ126" s="150">
        <f t="shared" si="1789"/>
        <v>1748.9923436813249</v>
      </c>
      <c r="MR126" s="150">
        <f t="shared" si="1789"/>
        <v>1738.1298161185623</v>
      </c>
      <c r="MS126" s="150">
        <f t="shared" si="1789"/>
        <v>1728.7872137540817</v>
      </c>
      <c r="MT126" s="150">
        <f t="shared" si="1789"/>
        <v>1720.3914505935181</v>
      </c>
      <c r="MU126" s="150">
        <f t="shared" si="1789"/>
        <v>1717.4727826515737</v>
      </c>
      <c r="MV126" s="150">
        <f t="shared" si="1789"/>
        <v>1720.8483347420586</v>
      </c>
      <c r="MW126" s="150">
        <f t="shared" si="1789"/>
        <v>1725.6372350969496</v>
      </c>
      <c r="MX126" s="150">
        <f t="shared" si="1789"/>
        <v>1733.7185574973312</v>
      </c>
      <c r="MY126" s="150">
        <f t="shared" ref="MY126:NO126" si="1790">SUMPRODUCT(LV$61:MY$61,$N$91:$AQ$91)</f>
        <v>1742.1401030403636</v>
      </c>
      <c r="MZ126" s="150">
        <f t="shared" si="1790"/>
        <v>1750.4829085868769</v>
      </c>
      <c r="NA126" s="150">
        <f t="shared" si="1790"/>
        <v>1758.324205799744</v>
      </c>
      <c r="NB126" s="150">
        <f t="shared" si="1790"/>
        <v>1766.4502665505911</v>
      </c>
      <c r="NC126" s="150">
        <f t="shared" si="1790"/>
        <v>1774.1101830898497</v>
      </c>
      <c r="ND126" s="150">
        <f t="shared" si="1790"/>
        <v>1780.5950521428458</v>
      </c>
      <c r="NE126" s="150">
        <f t="shared" si="1790"/>
        <v>1786.1033608148023</v>
      </c>
      <c r="NF126" s="150">
        <f t="shared" si="1790"/>
        <v>1791.185749782388</v>
      </c>
      <c r="NG126" s="150">
        <f t="shared" si="1790"/>
        <v>1796.0118739071784</v>
      </c>
      <c r="NH126" s="150">
        <f t="shared" si="1790"/>
        <v>1800.8359470661908</v>
      </c>
      <c r="NI126" s="150">
        <f t="shared" si="1790"/>
        <v>1806.3075481493938</v>
      </c>
      <c r="NJ126" s="150">
        <f t="shared" si="1790"/>
        <v>1811.7816862624895</v>
      </c>
      <c r="NK126" s="150">
        <f t="shared" si="1790"/>
        <v>1816.6366373805513</v>
      </c>
      <c r="NL126" s="150">
        <f t="shared" si="1790"/>
        <v>1820.5467962059615</v>
      </c>
      <c r="NM126" s="150">
        <f t="shared" si="1790"/>
        <v>1823.9364394456825</v>
      </c>
      <c r="NN126" s="150">
        <f t="shared" si="1790"/>
        <v>1826.9681526671764</v>
      </c>
      <c r="NO126" s="151">
        <f t="shared" si="1790"/>
        <v>1829.7757562017591</v>
      </c>
      <c r="NP126" s="147"/>
      <c r="NQ126" s="147"/>
    </row>
    <row r="127" spans="1:381" s="152" customFormat="1" x14ac:dyDescent="0.2">
      <c r="A127" s="147"/>
      <c r="B127" s="147"/>
      <c r="C127" s="147" t="s">
        <v>166</v>
      </c>
      <c r="D127" s="147"/>
      <c r="E127" s="147" t="s">
        <v>173</v>
      </c>
      <c r="F127" s="147"/>
      <c r="G127" s="147" t="s">
        <v>0</v>
      </c>
      <c r="H127" s="147"/>
      <c r="I127" s="147"/>
      <c r="J127" s="147"/>
      <c r="K127" s="148">
        <f t="shared" si="1772"/>
        <v>0</v>
      </c>
      <c r="L127" s="147"/>
      <c r="M127" s="147"/>
      <c r="N127" s="149">
        <f>$N$61*$AQ$92</f>
        <v>0</v>
      </c>
      <c r="O127" s="150">
        <f>SUMPRODUCT($N$61:O$61,$AP$92:$AQ$92)</f>
        <v>0</v>
      </c>
      <c r="P127" s="150">
        <f>SUMPRODUCT($N$61:P$61,$AO$92:$AQ$92)</f>
        <v>0</v>
      </c>
      <c r="Q127" s="150">
        <f>SUMPRODUCT($N$61:Q$61,$AN$92:$AQ$92)</f>
        <v>0</v>
      </c>
      <c r="R127" s="150">
        <f>SUMPRODUCT($N$61:R$61,$AM$92:$AQ$92)</f>
        <v>0</v>
      </c>
      <c r="S127" s="150">
        <f>SUMPRODUCT($N$61:S$61,$AL$92:$AQ$92)</f>
        <v>0</v>
      </c>
      <c r="T127" s="150">
        <f>SUMPRODUCT($N$61:T$61,$AK$92:$AQ$92)</f>
        <v>0</v>
      </c>
      <c r="U127" s="150">
        <f>SUMPRODUCT($N$61:U$61,$AJ$92:$AQ$92)</f>
        <v>0</v>
      </c>
      <c r="V127" s="150">
        <f>SUMPRODUCT($N$61:V$61,$AI$92:$AQ$92)</f>
        <v>0</v>
      </c>
      <c r="W127" s="150">
        <f>SUMPRODUCT($N$61:W$61,$AH$92:$AQ$92)</f>
        <v>0</v>
      </c>
      <c r="X127" s="150">
        <f>SUMPRODUCT($N$61:X$61,$AG$92:$AQ$92)</f>
        <v>0</v>
      </c>
      <c r="Y127" s="150">
        <f>SUMPRODUCT($N$61:Y$61,$AF$92:$AQ$92)</f>
        <v>0</v>
      </c>
      <c r="Z127" s="150">
        <f>SUMPRODUCT($N$61:Z$61,$AE$92:$AQ$92)</f>
        <v>0</v>
      </c>
      <c r="AA127" s="150">
        <f>SUMPRODUCT($N$61:AA$61,$AD$92:$AQ$92)</f>
        <v>0</v>
      </c>
      <c r="AB127" s="150">
        <f>SUMPRODUCT($N$61:AB$61,$AC$92:$AQ$92)</f>
        <v>0</v>
      </c>
      <c r="AC127" s="150">
        <f>SUMPRODUCT($N$61:AC$61,$AB$92:$AQ$92)</f>
        <v>0</v>
      </c>
      <c r="AD127" s="150">
        <f>SUMPRODUCT($N$61:AD$61,$AA$92:$AQ$92)</f>
        <v>0</v>
      </c>
      <c r="AE127" s="150">
        <f>SUMPRODUCT($N$61:AE$61,$Z$92:$AQ$92)</f>
        <v>0</v>
      </c>
      <c r="AF127" s="150">
        <f>SUMPRODUCT($N$61:AF$61,$Y$92:$AQ$92)</f>
        <v>0</v>
      </c>
      <c r="AG127" s="150">
        <f>SUMPRODUCT($N$61:AG$61,$X$92:$AQ$92)</f>
        <v>0</v>
      </c>
      <c r="AH127" s="150">
        <f>SUMPRODUCT($N$61:AH$61,$W$92:$AQ$92)</f>
        <v>0</v>
      </c>
      <c r="AI127" s="150">
        <f>SUMPRODUCT($N$61:AI$61,$V$92:$AQ$92)</f>
        <v>0</v>
      </c>
      <c r="AJ127" s="150">
        <f>SUMPRODUCT($N$61:AJ$61,$U$92:$AQ$92)</f>
        <v>0</v>
      </c>
      <c r="AK127" s="150">
        <f>SUMPRODUCT($N$61:AK$61,$T$92:$AQ$92)</f>
        <v>0</v>
      </c>
      <c r="AL127" s="150">
        <f>SUMPRODUCT($N$61:AL$61,$S$92:$AQ$92)</f>
        <v>0</v>
      </c>
      <c r="AM127" s="150">
        <f>SUMPRODUCT($N$61:AM$61,$R$92:$AQ$92)</f>
        <v>0</v>
      </c>
      <c r="AN127" s="150">
        <f>SUMPRODUCT($N$61:AN$61,$Q$92:$AQ$92)</f>
        <v>0</v>
      </c>
      <c r="AO127" s="150">
        <f>SUMPRODUCT($N$61:AO$61,$P$92:$AQ$92)</f>
        <v>0</v>
      </c>
      <c r="AP127" s="150">
        <f>SUMPRODUCT($N$61:AP$61,$O$92:$AQ$92)</f>
        <v>0</v>
      </c>
      <c r="AQ127" s="150">
        <f t="shared" ref="AQ127:DB127" si="1791">SUMPRODUCT(N$61:AQ$61,$N$92:$AQ$92)</f>
        <v>0</v>
      </c>
      <c r="AR127" s="150">
        <f t="shared" si="1791"/>
        <v>0</v>
      </c>
      <c r="AS127" s="150">
        <f t="shared" si="1791"/>
        <v>0</v>
      </c>
      <c r="AT127" s="150">
        <f t="shared" si="1791"/>
        <v>0</v>
      </c>
      <c r="AU127" s="150">
        <f t="shared" si="1791"/>
        <v>0</v>
      </c>
      <c r="AV127" s="150">
        <f t="shared" si="1791"/>
        <v>0</v>
      </c>
      <c r="AW127" s="150">
        <f t="shared" si="1791"/>
        <v>0</v>
      </c>
      <c r="AX127" s="150">
        <f t="shared" si="1791"/>
        <v>0</v>
      </c>
      <c r="AY127" s="150">
        <f t="shared" si="1791"/>
        <v>0</v>
      </c>
      <c r="AZ127" s="150">
        <f t="shared" si="1791"/>
        <v>0</v>
      </c>
      <c r="BA127" s="150">
        <f t="shared" si="1791"/>
        <v>0</v>
      </c>
      <c r="BB127" s="150">
        <f t="shared" si="1791"/>
        <v>0</v>
      </c>
      <c r="BC127" s="150">
        <f t="shared" si="1791"/>
        <v>0</v>
      </c>
      <c r="BD127" s="150">
        <f t="shared" si="1791"/>
        <v>0</v>
      </c>
      <c r="BE127" s="150">
        <f t="shared" si="1791"/>
        <v>0</v>
      </c>
      <c r="BF127" s="150">
        <f t="shared" si="1791"/>
        <v>0</v>
      </c>
      <c r="BG127" s="150">
        <f t="shared" si="1791"/>
        <v>0</v>
      </c>
      <c r="BH127" s="150">
        <f t="shared" si="1791"/>
        <v>0</v>
      </c>
      <c r="BI127" s="150">
        <f t="shared" si="1791"/>
        <v>0</v>
      </c>
      <c r="BJ127" s="150">
        <f t="shared" si="1791"/>
        <v>0</v>
      </c>
      <c r="BK127" s="150">
        <f t="shared" si="1791"/>
        <v>0</v>
      </c>
      <c r="BL127" s="150">
        <f t="shared" si="1791"/>
        <v>0</v>
      </c>
      <c r="BM127" s="150">
        <f t="shared" si="1791"/>
        <v>0</v>
      </c>
      <c r="BN127" s="150">
        <f t="shared" si="1791"/>
        <v>0</v>
      </c>
      <c r="BO127" s="150">
        <f t="shared" si="1791"/>
        <v>0</v>
      </c>
      <c r="BP127" s="150">
        <f t="shared" si="1791"/>
        <v>0</v>
      </c>
      <c r="BQ127" s="150">
        <f t="shared" si="1791"/>
        <v>0</v>
      </c>
      <c r="BR127" s="150">
        <f t="shared" si="1791"/>
        <v>0</v>
      </c>
      <c r="BS127" s="150">
        <f t="shared" si="1791"/>
        <v>0</v>
      </c>
      <c r="BT127" s="150">
        <f t="shared" si="1791"/>
        <v>0</v>
      </c>
      <c r="BU127" s="150">
        <f t="shared" si="1791"/>
        <v>0</v>
      </c>
      <c r="BV127" s="150">
        <f t="shared" si="1791"/>
        <v>0</v>
      </c>
      <c r="BW127" s="150">
        <f t="shared" si="1791"/>
        <v>0</v>
      </c>
      <c r="BX127" s="150">
        <f t="shared" si="1791"/>
        <v>0</v>
      </c>
      <c r="BY127" s="150">
        <f t="shared" si="1791"/>
        <v>0</v>
      </c>
      <c r="BZ127" s="150">
        <f t="shared" si="1791"/>
        <v>0</v>
      </c>
      <c r="CA127" s="150">
        <f t="shared" si="1791"/>
        <v>0</v>
      </c>
      <c r="CB127" s="150">
        <f t="shared" si="1791"/>
        <v>0</v>
      </c>
      <c r="CC127" s="150">
        <f t="shared" si="1791"/>
        <v>0</v>
      </c>
      <c r="CD127" s="150">
        <f t="shared" si="1791"/>
        <v>0</v>
      </c>
      <c r="CE127" s="150">
        <f t="shared" si="1791"/>
        <v>0</v>
      </c>
      <c r="CF127" s="150">
        <f t="shared" si="1791"/>
        <v>0</v>
      </c>
      <c r="CG127" s="150">
        <f t="shared" si="1791"/>
        <v>0</v>
      </c>
      <c r="CH127" s="150">
        <f t="shared" si="1791"/>
        <v>0</v>
      </c>
      <c r="CI127" s="150">
        <f t="shared" si="1791"/>
        <v>0</v>
      </c>
      <c r="CJ127" s="150">
        <f t="shared" si="1791"/>
        <v>0</v>
      </c>
      <c r="CK127" s="150">
        <f t="shared" si="1791"/>
        <v>0</v>
      </c>
      <c r="CL127" s="150">
        <f t="shared" si="1791"/>
        <v>0</v>
      </c>
      <c r="CM127" s="150">
        <f t="shared" si="1791"/>
        <v>0</v>
      </c>
      <c r="CN127" s="150">
        <f t="shared" si="1791"/>
        <v>0</v>
      </c>
      <c r="CO127" s="150">
        <f t="shared" si="1791"/>
        <v>0</v>
      </c>
      <c r="CP127" s="150">
        <f t="shared" si="1791"/>
        <v>0</v>
      </c>
      <c r="CQ127" s="150">
        <f t="shared" si="1791"/>
        <v>0</v>
      </c>
      <c r="CR127" s="150">
        <f t="shared" si="1791"/>
        <v>0</v>
      </c>
      <c r="CS127" s="150">
        <f t="shared" si="1791"/>
        <v>0</v>
      </c>
      <c r="CT127" s="150">
        <f t="shared" si="1791"/>
        <v>0</v>
      </c>
      <c r="CU127" s="150">
        <f t="shared" si="1791"/>
        <v>0</v>
      </c>
      <c r="CV127" s="150">
        <f t="shared" si="1791"/>
        <v>0</v>
      </c>
      <c r="CW127" s="150">
        <f t="shared" si="1791"/>
        <v>0</v>
      </c>
      <c r="CX127" s="150">
        <f t="shared" si="1791"/>
        <v>0</v>
      </c>
      <c r="CY127" s="150">
        <f t="shared" si="1791"/>
        <v>0</v>
      </c>
      <c r="CZ127" s="150">
        <f t="shared" si="1791"/>
        <v>0</v>
      </c>
      <c r="DA127" s="150">
        <f t="shared" si="1791"/>
        <v>0</v>
      </c>
      <c r="DB127" s="150">
        <f t="shared" si="1791"/>
        <v>0</v>
      </c>
      <c r="DC127" s="150">
        <f t="shared" ref="DC127:FN127" si="1792">SUMPRODUCT(BZ$61:DC$61,$N$92:$AQ$92)</f>
        <v>0</v>
      </c>
      <c r="DD127" s="150">
        <f t="shared" si="1792"/>
        <v>0</v>
      </c>
      <c r="DE127" s="150">
        <f t="shared" si="1792"/>
        <v>0</v>
      </c>
      <c r="DF127" s="150">
        <f t="shared" si="1792"/>
        <v>0</v>
      </c>
      <c r="DG127" s="150">
        <f t="shared" si="1792"/>
        <v>0</v>
      </c>
      <c r="DH127" s="150">
        <f t="shared" si="1792"/>
        <v>0</v>
      </c>
      <c r="DI127" s="150">
        <f t="shared" si="1792"/>
        <v>0</v>
      </c>
      <c r="DJ127" s="150">
        <f t="shared" si="1792"/>
        <v>0</v>
      </c>
      <c r="DK127" s="150">
        <f t="shared" si="1792"/>
        <v>0</v>
      </c>
      <c r="DL127" s="150">
        <f t="shared" si="1792"/>
        <v>0</v>
      </c>
      <c r="DM127" s="150">
        <f t="shared" si="1792"/>
        <v>0</v>
      </c>
      <c r="DN127" s="150">
        <f t="shared" si="1792"/>
        <v>0</v>
      </c>
      <c r="DO127" s="150">
        <f t="shared" si="1792"/>
        <v>0</v>
      </c>
      <c r="DP127" s="150">
        <f t="shared" si="1792"/>
        <v>0</v>
      </c>
      <c r="DQ127" s="150">
        <f t="shared" si="1792"/>
        <v>0</v>
      </c>
      <c r="DR127" s="150">
        <f t="shared" si="1792"/>
        <v>0</v>
      </c>
      <c r="DS127" s="150">
        <f t="shared" si="1792"/>
        <v>0</v>
      </c>
      <c r="DT127" s="150">
        <f t="shared" si="1792"/>
        <v>0</v>
      </c>
      <c r="DU127" s="150">
        <f t="shared" si="1792"/>
        <v>0</v>
      </c>
      <c r="DV127" s="150">
        <f t="shared" si="1792"/>
        <v>0</v>
      </c>
      <c r="DW127" s="150">
        <f t="shared" si="1792"/>
        <v>0</v>
      </c>
      <c r="DX127" s="150">
        <f t="shared" si="1792"/>
        <v>0</v>
      </c>
      <c r="DY127" s="150">
        <f t="shared" si="1792"/>
        <v>0</v>
      </c>
      <c r="DZ127" s="150">
        <f t="shared" si="1792"/>
        <v>0</v>
      </c>
      <c r="EA127" s="150">
        <f t="shared" si="1792"/>
        <v>0</v>
      </c>
      <c r="EB127" s="150">
        <f t="shared" si="1792"/>
        <v>0</v>
      </c>
      <c r="EC127" s="150">
        <f t="shared" si="1792"/>
        <v>0</v>
      </c>
      <c r="ED127" s="150">
        <f t="shared" si="1792"/>
        <v>0</v>
      </c>
      <c r="EE127" s="150">
        <f t="shared" si="1792"/>
        <v>0</v>
      </c>
      <c r="EF127" s="150">
        <f t="shared" si="1792"/>
        <v>0</v>
      </c>
      <c r="EG127" s="150">
        <f t="shared" si="1792"/>
        <v>0</v>
      </c>
      <c r="EH127" s="150">
        <f t="shared" si="1792"/>
        <v>0</v>
      </c>
      <c r="EI127" s="150">
        <f t="shared" si="1792"/>
        <v>0</v>
      </c>
      <c r="EJ127" s="150">
        <f t="shared" si="1792"/>
        <v>0</v>
      </c>
      <c r="EK127" s="150">
        <f t="shared" si="1792"/>
        <v>0</v>
      </c>
      <c r="EL127" s="150">
        <f t="shared" si="1792"/>
        <v>0</v>
      </c>
      <c r="EM127" s="150">
        <f t="shared" si="1792"/>
        <v>0</v>
      </c>
      <c r="EN127" s="150">
        <f t="shared" si="1792"/>
        <v>0</v>
      </c>
      <c r="EO127" s="150">
        <f t="shared" si="1792"/>
        <v>0</v>
      </c>
      <c r="EP127" s="150">
        <f t="shared" si="1792"/>
        <v>0</v>
      </c>
      <c r="EQ127" s="150">
        <f t="shared" si="1792"/>
        <v>0</v>
      </c>
      <c r="ER127" s="150">
        <f t="shared" si="1792"/>
        <v>0</v>
      </c>
      <c r="ES127" s="150">
        <f t="shared" si="1792"/>
        <v>0</v>
      </c>
      <c r="ET127" s="150">
        <f t="shared" si="1792"/>
        <v>0</v>
      </c>
      <c r="EU127" s="150">
        <f t="shared" si="1792"/>
        <v>0</v>
      </c>
      <c r="EV127" s="150">
        <f t="shared" si="1792"/>
        <v>0</v>
      </c>
      <c r="EW127" s="150">
        <f t="shared" si="1792"/>
        <v>0</v>
      </c>
      <c r="EX127" s="150">
        <f t="shared" si="1792"/>
        <v>0</v>
      </c>
      <c r="EY127" s="150">
        <f t="shared" si="1792"/>
        <v>0</v>
      </c>
      <c r="EZ127" s="150">
        <f t="shared" si="1792"/>
        <v>0</v>
      </c>
      <c r="FA127" s="150">
        <f t="shared" si="1792"/>
        <v>0</v>
      </c>
      <c r="FB127" s="150">
        <f t="shared" si="1792"/>
        <v>0</v>
      </c>
      <c r="FC127" s="150">
        <f t="shared" si="1792"/>
        <v>0</v>
      </c>
      <c r="FD127" s="150">
        <f t="shared" si="1792"/>
        <v>0</v>
      </c>
      <c r="FE127" s="150">
        <f t="shared" si="1792"/>
        <v>0</v>
      </c>
      <c r="FF127" s="150">
        <f t="shared" si="1792"/>
        <v>0</v>
      </c>
      <c r="FG127" s="150">
        <f t="shared" si="1792"/>
        <v>0</v>
      </c>
      <c r="FH127" s="150">
        <f t="shared" si="1792"/>
        <v>0</v>
      </c>
      <c r="FI127" s="150">
        <f t="shared" si="1792"/>
        <v>0</v>
      </c>
      <c r="FJ127" s="150">
        <f t="shared" si="1792"/>
        <v>0</v>
      </c>
      <c r="FK127" s="150">
        <f t="shared" si="1792"/>
        <v>0</v>
      </c>
      <c r="FL127" s="150">
        <f t="shared" si="1792"/>
        <v>0</v>
      </c>
      <c r="FM127" s="150">
        <f t="shared" si="1792"/>
        <v>0</v>
      </c>
      <c r="FN127" s="150">
        <f t="shared" si="1792"/>
        <v>0</v>
      </c>
      <c r="FO127" s="150">
        <f t="shared" ref="FO127:HZ127" si="1793">SUMPRODUCT(EL$61:FO$61,$N$92:$AQ$92)</f>
        <v>0</v>
      </c>
      <c r="FP127" s="150">
        <f t="shared" si="1793"/>
        <v>0</v>
      </c>
      <c r="FQ127" s="150">
        <f t="shared" si="1793"/>
        <v>0</v>
      </c>
      <c r="FR127" s="150">
        <f t="shared" si="1793"/>
        <v>0</v>
      </c>
      <c r="FS127" s="150">
        <f t="shared" si="1793"/>
        <v>0</v>
      </c>
      <c r="FT127" s="150">
        <f t="shared" si="1793"/>
        <v>0</v>
      </c>
      <c r="FU127" s="150">
        <f t="shared" si="1793"/>
        <v>0</v>
      </c>
      <c r="FV127" s="150">
        <f t="shared" si="1793"/>
        <v>0</v>
      </c>
      <c r="FW127" s="150">
        <f t="shared" si="1793"/>
        <v>0</v>
      </c>
      <c r="FX127" s="150">
        <f t="shared" si="1793"/>
        <v>0</v>
      </c>
      <c r="FY127" s="150">
        <f t="shared" si="1793"/>
        <v>0</v>
      </c>
      <c r="FZ127" s="150">
        <f t="shared" si="1793"/>
        <v>0</v>
      </c>
      <c r="GA127" s="150">
        <f t="shared" si="1793"/>
        <v>0</v>
      </c>
      <c r="GB127" s="150">
        <f t="shared" si="1793"/>
        <v>0</v>
      </c>
      <c r="GC127" s="150">
        <f t="shared" si="1793"/>
        <v>0</v>
      </c>
      <c r="GD127" s="150">
        <f t="shared" si="1793"/>
        <v>0</v>
      </c>
      <c r="GE127" s="150">
        <f t="shared" si="1793"/>
        <v>0</v>
      </c>
      <c r="GF127" s="150">
        <f t="shared" si="1793"/>
        <v>0</v>
      </c>
      <c r="GG127" s="150">
        <f t="shared" si="1793"/>
        <v>0</v>
      </c>
      <c r="GH127" s="150">
        <f t="shared" si="1793"/>
        <v>0</v>
      </c>
      <c r="GI127" s="150">
        <f t="shared" si="1793"/>
        <v>0</v>
      </c>
      <c r="GJ127" s="150">
        <f t="shared" si="1793"/>
        <v>0</v>
      </c>
      <c r="GK127" s="150">
        <f t="shared" si="1793"/>
        <v>0</v>
      </c>
      <c r="GL127" s="150">
        <f t="shared" si="1793"/>
        <v>0</v>
      </c>
      <c r="GM127" s="150">
        <f t="shared" si="1793"/>
        <v>0</v>
      </c>
      <c r="GN127" s="150">
        <f t="shared" si="1793"/>
        <v>0</v>
      </c>
      <c r="GO127" s="150">
        <f t="shared" si="1793"/>
        <v>0</v>
      </c>
      <c r="GP127" s="150">
        <f t="shared" si="1793"/>
        <v>0</v>
      </c>
      <c r="GQ127" s="150">
        <f t="shared" si="1793"/>
        <v>0</v>
      </c>
      <c r="GR127" s="150">
        <f t="shared" si="1793"/>
        <v>0</v>
      </c>
      <c r="GS127" s="150">
        <f t="shared" si="1793"/>
        <v>0</v>
      </c>
      <c r="GT127" s="150">
        <f t="shared" si="1793"/>
        <v>0</v>
      </c>
      <c r="GU127" s="150">
        <f t="shared" si="1793"/>
        <v>0</v>
      </c>
      <c r="GV127" s="150">
        <f t="shared" si="1793"/>
        <v>0</v>
      </c>
      <c r="GW127" s="150">
        <f t="shared" si="1793"/>
        <v>0</v>
      </c>
      <c r="GX127" s="150">
        <f t="shared" si="1793"/>
        <v>0</v>
      </c>
      <c r="GY127" s="150">
        <f t="shared" si="1793"/>
        <v>0</v>
      </c>
      <c r="GZ127" s="150">
        <f t="shared" si="1793"/>
        <v>0</v>
      </c>
      <c r="HA127" s="150">
        <f t="shared" si="1793"/>
        <v>0</v>
      </c>
      <c r="HB127" s="150">
        <f t="shared" si="1793"/>
        <v>0</v>
      </c>
      <c r="HC127" s="150">
        <f t="shared" si="1793"/>
        <v>0</v>
      </c>
      <c r="HD127" s="150">
        <f t="shared" si="1793"/>
        <v>0</v>
      </c>
      <c r="HE127" s="150">
        <f t="shared" si="1793"/>
        <v>0</v>
      </c>
      <c r="HF127" s="150">
        <f t="shared" si="1793"/>
        <v>0</v>
      </c>
      <c r="HG127" s="150">
        <f t="shared" si="1793"/>
        <v>0</v>
      </c>
      <c r="HH127" s="150">
        <f t="shared" si="1793"/>
        <v>0</v>
      </c>
      <c r="HI127" s="150">
        <f t="shared" si="1793"/>
        <v>0</v>
      </c>
      <c r="HJ127" s="150">
        <f t="shared" si="1793"/>
        <v>0</v>
      </c>
      <c r="HK127" s="150">
        <f t="shared" si="1793"/>
        <v>0</v>
      </c>
      <c r="HL127" s="150">
        <f t="shared" si="1793"/>
        <v>0</v>
      </c>
      <c r="HM127" s="150">
        <f t="shared" si="1793"/>
        <v>0</v>
      </c>
      <c r="HN127" s="150">
        <f t="shared" si="1793"/>
        <v>0</v>
      </c>
      <c r="HO127" s="150">
        <f t="shared" si="1793"/>
        <v>0</v>
      </c>
      <c r="HP127" s="150">
        <f t="shared" si="1793"/>
        <v>0</v>
      </c>
      <c r="HQ127" s="150">
        <f t="shared" si="1793"/>
        <v>0</v>
      </c>
      <c r="HR127" s="150">
        <f t="shared" si="1793"/>
        <v>0</v>
      </c>
      <c r="HS127" s="150">
        <f t="shared" si="1793"/>
        <v>0</v>
      </c>
      <c r="HT127" s="150">
        <f t="shared" si="1793"/>
        <v>0</v>
      </c>
      <c r="HU127" s="150">
        <f t="shared" si="1793"/>
        <v>0</v>
      </c>
      <c r="HV127" s="150">
        <f t="shared" si="1793"/>
        <v>0</v>
      </c>
      <c r="HW127" s="150">
        <f t="shared" si="1793"/>
        <v>0</v>
      </c>
      <c r="HX127" s="150">
        <f t="shared" si="1793"/>
        <v>0</v>
      </c>
      <c r="HY127" s="150">
        <f t="shared" si="1793"/>
        <v>0</v>
      </c>
      <c r="HZ127" s="150">
        <f t="shared" si="1793"/>
        <v>0</v>
      </c>
      <c r="IA127" s="150">
        <f t="shared" ref="IA127:KL127" si="1794">SUMPRODUCT(GX$61:IA$61,$N$92:$AQ$92)</f>
        <v>0</v>
      </c>
      <c r="IB127" s="150">
        <f t="shared" si="1794"/>
        <v>0</v>
      </c>
      <c r="IC127" s="150">
        <f t="shared" si="1794"/>
        <v>0</v>
      </c>
      <c r="ID127" s="150">
        <f t="shared" si="1794"/>
        <v>0</v>
      </c>
      <c r="IE127" s="150">
        <f t="shared" si="1794"/>
        <v>0</v>
      </c>
      <c r="IF127" s="150">
        <f t="shared" si="1794"/>
        <v>0</v>
      </c>
      <c r="IG127" s="150">
        <f t="shared" si="1794"/>
        <v>0</v>
      </c>
      <c r="IH127" s="150">
        <f t="shared" si="1794"/>
        <v>0</v>
      </c>
      <c r="II127" s="150">
        <f t="shared" si="1794"/>
        <v>0</v>
      </c>
      <c r="IJ127" s="150">
        <f t="shared" si="1794"/>
        <v>0</v>
      </c>
      <c r="IK127" s="150">
        <f t="shared" si="1794"/>
        <v>0</v>
      </c>
      <c r="IL127" s="150">
        <f t="shared" si="1794"/>
        <v>0</v>
      </c>
      <c r="IM127" s="150">
        <f t="shared" si="1794"/>
        <v>0</v>
      </c>
      <c r="IN127" s="150">
        <f t="shared" si="1794"/>
        <v>0</v>
      </c>
      <c r="IO127" s="150">
        <f t="shared" si="1794"/>
        <v>0</v>
      </c>
      <c r="IP127" s="150">
        <f t="shared" si="1794"/>
        <v>0</v>
      </c>
      <c r="IQ127" s="150">
        <f t="shared" si="1794"/>
        <v>0</v>
      </c>
      <c r="IR127" s="150">
        <f t="shared" si="1794"/>
        <v>0</v>
      </c>
      <c r="IS127" s="150">
        <f t="shared" si="1794"/>
        <v>0</v>
      </c>
      <c r="IT127" s="150">
        <f t="shared" si="1794"/>
        <v>0</v>
      </c>
      <c r="IU127" s="150">
        <f t="shared" si="1794"/>
        <v>0</v>
      </c>
      <c r="IV127" s="150">
        <f t="shared" si="1794"/>
        <v>0</v>
      </c>
      <c r="IW127" s="150">
        <f t="shared" si="1794"/>
        <v>0</v>
      </c>
      <c r="IX127" s="150">
        <f t="shared" si="1794"/>
        <v>0</v>
      </c>
      <c r="IY127" s="150">
        <f t="shared" si="1794"/>
        <v>0</v>
      </c>
      <c r="IZ127" s="150">
        <f t="shared" si="1794"/>
        <v>0</v>
      </c>
      <c r="JA127" s="150">
        <f t="shared" si="1794"/>
        <v>0</v>
      </c>
      <c r="JB127" s="150">
        <f t="shared" si="1794"/>
        <v>0</v>
      </c>
      <c r="JC127" s="150">
        <f t="shared" si="1794"/>
        <v>0</v>
      </c>
      <c r="JD127" s="150">
        <f t="shared" si="1794"/>
        <v>0</v>
      </c>
      <c r="JE127" s="150">
        <f t="shared" si="1794"/>
        <v>0</v>
      </c>
      <c r="JF127" s="150">
        <f t="shared" si="1794"/>
        <v>0</v>
      </c>
      <c r="JG127" s="150">
        <f t="shared" si="1794"/>
        <v>0</v>
      </c>
      <c r="JH127" s="150">
        <f t="shared" si="1794"/>
        <v>0</v>
      </c>
      <c r="JI127" s="150">
        <f t="shared" si="1794"/>
        <v>0</v>
      </c>
      <c r="JJ127" s="150">
        <f t="shared" si="1794"/>
        <v>0</v>
      </c>
      <c r="JK127" s="150">
        <f t="shared" si="1794"/>
        <v>0</v>
      </c>
      <c r="JL127" s="150">
        <f t="shared" si="1794"/>
        <v>0</v>
      </c>
      <c r="JM127" s="150">
        <f t="shared" si="1794"/>
        <v>0</v>
      </c>
      <c r="JN127" s="150">
        <f t="shared" si="1794"/>
        <v>0</v>
      </c>
      <c r="JO127" s="150">
        <f t="shared" si="1794"/>
        <v>0</v>
      </c>
      <c r="JP127" s="150">
        <f t="shared" si="1794"/>
        <v>0</v>
      </c>
      <c r="JQ127" s="150">
        <f t="shared" si="1794"/>
        <v>0</v>
      </c>
      <c r="JR127" s="150">
        <f t="shared" si="1794"/>
        <v>0</v>
      </c>
      <c r="JS127" s="150">
        <f t="shared" si="1794"/>
        <v>0</v>
      </c>
      <c r="JT127" s="150">
        <f t="shared" si="1794"/>
        <v>0</v>
      </c>
      <c r="JU127" s="150">
        <f t="shared" si="1794"/>
        <v>0</v>
      </c>
      <c r="JV127" s="150">
        <f t="shared" si="1794"/>
        <v>0</v>
      </c>
      <c r="JW127" s="150">
        <f t="shared" si="1794"/>
        <v>0</v>
      </c>
      <c r="JX127" s="150">
        <f t="shared" si="1794"/>
        <v>0</v>
      </c>
      <c r="JY127" s="150">
        <f t="shared" si="1794"/>
        <v>0</v>
      </c>
      <c r="JZ127" s="150">
        <f t="shared" si="1794"/>
        <v>0</v>
      </c>
      <c r="KA127" s="150">
        <f t="shared" si="1794"/>
        <v>0</v>
      </c>
      <c r="KB127" s="150">
        <f t="shared" si="1794"/>
        <v>0</v>
      </c>
      <c r="KC127" s="150">
        <f t="shared" si="1794"/>
        <v>0</v>
      </c>
      <c r="KD127" s="150">
        <f t="shared" si="1794"/>
        <v>0</v>
      </c>
      <c r="KE127" s="150">
        <f t="shared" si="1794"/>
        <v>0</v>
      </c>
      <c r="KF127" s="150">
        <f t="shared" si="1794"/>
        <v>0</v>
      </c>
      <c r="KG127" s="150">
        <f t="shared" si="1794"/>
        <v>0</v>
      </c>
      <c r="KH127" s="150">
        <f t="shared" si="1794"/>
        <v>0</v>
      </c>
      <c r="KI127" s="150">
        <f t="shared" si="1794"/>
        <v>0</v>
      </c>
      <c r="KJ127" s="150">
        <f t="shared" si="1794"/>
        <v>0</v>
      </c>
      <c r="KK127" s="150">
        <f t="shared" si="1794"/>
        <v>0</v>
      </c>
      <c r="KL127" s="150">
        <f t="shared" si="1794"/>
        <v>0</v>
      </c>
      <c r="KM127" s="150">
        <f t="shared" ref="KM127:MX127" si="1795">SUMPRODUCT(JJ$61:KM$61,$N$92:$AQ$92)</f>
        <v>0</v>
      </c>
      <c r="KN127" s="150">
        <f t="shared" si="1795"/>
        <v>0</v>
      </c>
      <c r="KO127" s="150">
        <f t="shared" si="1795"/>
        <v>0</v>
      </c>
      <c r="KP127" s="150">
        <f t="shared" si="1795"/>
        <v>0</v>
      </c>
      <c r="KQ127" s="150">
        <f t="shared" si="1795"/>
        <v>0</v>
      </c>
      <c r="KR127" s="150">
        <f t="shared" si="1795"/>
        <v>0</v>
      </c>
      <c r="KS127" s="150">
        <f t="shared" si="1795"/>
        <v>0</v>
      </c>
      <c r="KT127" s="150">
        <f t="shared" si="1795"/>
        <v>0</v>
      </c>
      <c r="KU127" s="150">
        <f t="shared" si="1795"/>
        <v>0</v>
      </c>
      <c r="KV127" s="150">
        <f t="shared" si="1795"/>
        <v>0</v>
      </c>
      <c r="KW127" s="150">
        <f t="shared" si="1795"/>
        <v>0</v>
      </c>
      <c r="KX127" s="150">
        <f t="shared" si="1795"/>
        <v>0</v>
      </c>
      <c r="KY127" s="150">
        <f t="shared" si="1795"/>
        <v>0</v>
      </c>
      <c r="KZ127" s="150">
        <f t="shared" si="1795"/>
        <v>0</v>
      </c>
      <c r="LA127" s="150">
        <f t="shared" si="1795"/>
        <v>0</v>
      </c>
      <c r="LB127" s="150">
        <f t="shared" si="1795"/>
        <v>0</v>
      </c>
      <c r="LC127" s="150">
        <f t="shared" si="1795"/>
        <v>0</v>
      </c>
      <c r="LD127" s="150">
        <f t="shared" si="1795"/>
        <v>0</v>
      </c>
      <c r="LE127" s="150">
        <f t="shared" si="1795"/>
        <v>0</v>
      </c>
      <c r="LF127" s="150">
        <f t="shared" si="1795"/>
        <v>0</v>
      </c>
      <c r="LG127" s="150">
        <f t="shared" si="1795"/>
        <v>0</v>
      </c>
      <c r="LH127" s="150">
        <f t="shared" si="1795"/>
        <v>0</v>
      </c>
      <c r="LI127" s="150">
        <f t="shared" si="1795"/>
        <v>0</v>
      </c>
      <c r="LJ127" s="150">
        <f t="shared" si="1795"/>
        <v>0</v>
      </c>
      <c r="LK127" s="150">
        <f t="shared" si="1795"/>
        <v>0</v>
      </c>
      <c r="LL127" s="150">
        <f t="shared" si="1795"/>
        <v>0</v>
      </c>
      <c r="LM127" s="150">
        <f t="shared" si="1795"/>
        <v>0</v>
      </c>
      <c r="LN127" s="150">
        <f t="shared" si="1795"/>
        <v>0</v>
      </c>
      <c r="LO127" s="150">
        <f t="shared" si="1795"/>
        <v>0</v>
      </c>
      <c r="LP127" s="150">
        <f t="shared" si="1795"/>
        <v>0</v>
      </c>
      <c r="LQ127" s="150">
        <f t="shared" si="1795"/>
        <v>0</v>
      </c>
      <c r="LR127" s="150">
        <f t="shared" si="1795"/>
        <v>0</v>
      </c>
      <c r="LS127" s="150">
        <f t="shared" si="1795"/>
        <v>0</v>
      </c>
      <c r="LT127" s="150">
        <f t="shared" si="1795"/>
        <v>0</v>
      </c>
      <c r="LU127" s="150">
        <f t="shared" si="1795"/>
        <v>0</v>
      </c>
      <c r="LV127" s="150">
        <f t="shared" si="1795"/>
        <v>0</v>
      </c>
      <c r="LW127" s="150">
        <f t="shared" si="1795"/>
        <v>0</v>
      </c>
      <c r="LX127" s="150">
        <f t="shared" si="1795"/>
        <v>0</v>
      </c>
      <c r="LY127" s="150">
        <f t="shared" si="1795"/>
        <v>0</v>
      </c>
      <c r="LZ127" s="150">
        <f t="shared" si="1795"/>
        <v>0</v>
      </c>
      <c r="MA127" s="150">
        <f t="shared" si="1795"/>
        <v>0</v>
      </c>
      <c r="MB127" s="150">
        <f t="shared" si="1795"/>
        <v>0</v>
      </c>
      <c r="MC127" s="150">
        <f t="shared" si="1795"/>
        <v>0</v>
      </c>
      <c r="MD127" s="150">
        <f t="shared" si="1795"/>
        <v>0</v>
      </c>
      <c r="ME127" s="150">
        <f t="shared" si="1795"/>
        <v>0</v>
      </c>
      <c r="MF127" s="150">
        <f t="shared" si="1795"/>
        <v>0</v>
      </c>
      <c r="MG127" s="150">
        <f t="shared" si="1795"/>
        <v>0</v>
      </c>
      <c r="MH127" s="150">
        <f t="shared" si="1795"/>
        <v>0</v>
      </c>
      <c r="MI127" s="150">
        <f t="shared" si="1795"/>
        <v>0</v>
      </c>
      <c r="MJ127" s="150">
        <f t="shared" si="1795"/>
        <v>0</v>
      </c>
      <c r="MK127" s="150">
        <f t="shared" si="1795"/>
        <v>0</v>
      </c>
      <c r="ML127" s="150">
        <f t="shared" si="1795"/>
        <v>0</v>
      </c>
      <c r="MM127" s="150">
        <f t="shared" si="1795"/>
        <v>0</v>
      </c>
      <c r="MN127" s="150">
        <f t="shared" si="1795"/>
        <v>0</v>
      </c>
      <c r="MO127" s="150">
        <f t="shared" si="1795"/>
        <v>0</v>
      </c>
      <c r="MP127" s="150">
        <f t="shared" si="1795"/>
        <v>0</v>
      </c>
      <c r="MQ127" s="150">
        <f t="shared" si="1795"/>
        <v>0</v>
      </c>
      <c r="MR127" s="150">
        <f t="shared" si="1795"/>
        <v>0</v>
      </c>
      <c r="MS127" s="150">
        <f t="shared" si="1795"/>
        <v>0</v>
      </c>
      <c r="MT127" s="150">
        <f t="shared" si="1795"/>
        <v>0</v>
      </c>
      <c r="MU127" s="150">
        <f t="shared" si="1795"/>
        <v>0</v>
      </c>
      <c r="MV127" s="150">
        <f t="shared" si="1795"/>
        <v>0</v>
      </c>
      <c r="MW127" s="150">
        <f t="shared" si="1795"/>
        <v>0</v>
      </c>
      <c r="MX127" s="150">
        <f t="shared" si="1795"/>
        <v>0</v>
      </c>
      <c r="MY127" s="150">
        <f t="shared" ref="MY127:NO127" si="1796">SUMPRODUCT(LV$61:MY$61,$N$92:$AQ$92)</f>
        <v>0</v>
      </c>
      <c r="MZ127" s="150">
        <f t="shared" si="1796"/>
        <v>0</v>
      </c>
      <c r="NA127" s="150">
        <f t="shared" si="1796"/>
        <v>0</v>
      </c>
      <c r="NB127" s="150">
        <f t="shared" si="1796"/>
        <v>0</v>
      </c>
      <c r="NC127" s="150">
        <f t="shared" si="1796"/>
        <v>0</v>
      </c>
      <c r="ND127" s="150">
        <f t="shared" si="1796"/>
        <v>0</v>
      </c>
      <c r="NE127" s="150">
        <f t="shared" si="1796"/>
        <v>0</v>
      </c>
      <c r="NF127" s="150">
        <f t="shared" si="1796"/>
        <v>0</v>
      </c>
      <c r="NG127" s="150">
        <f t="shared" si="1796"/>
        <v>0</v>
      </c>
      <c r="NH127" s="150">
        <f t="shared" si="1796"/>
        <v>0</v>
      </c>
      <c r="NI127" s="150">
        <f t="shared" si="1796"/>
        <v>0</v>
      </c>
      <c r="NJ127" s="150">
        <f t="shared" si="1796"/>
        <v>0</v>
      </c>
      <c r="NK127" s="150">
        <f t="shared" si="1796"/>
        <v>0</v>
      </c>
      <c r="NL127" s="150">
        <f t="shared" si="1796"/>
        <v>0</v>
      </c>
      <c r="NM127" s="150">
        <f t="shared" si="1796"/>
        <v>0</v>
      </c>
      <c r="NN127" s="150">
        <f t="shared" si="1796"/>
        <v>0</v>
      </c>
      <c r="NO127" s="151">
        <f t="shared" si="1796"/>
        <v>0</v>
      </c>
      <c r="NP127" s="147"/>
      <c r="NQ127" s="147"/>
    </row>
    <row r="128" spans="1:381" s="152" customFormat="1" x14ac:dyDescent="0.2">
      <c r="A128" s="147"/>
      <c r="B128" s="147"/>
      <c r="C128" s="147" t="s">
        <v>151</v>
      </c>
      <c r="D128" s="147"/>
      <c r="E128" s="147" t="s">
        <v>152</v>
      </c>
      <c r="F128" s="147"/>
      <c r="G128" s="147" t="s">
        <v>0</v>
      </c>
      <c r="H128" s="147"/>
      <c r="I128" s="147"/>
      <c r="J128" s="147"/>
      <c r="K128" s="148">
        <f t="shared" si="1772"/>
        <v>305871.26379019022</v>
      </c>
      <c r="L128" s="147"/>
      <c r="M128" s="147"/>
      <c r="N128" s="149">
        <f>$N$61*$AQ$93</f>
        <v>12.292233167372638</v>
      </c>
      <c r="O128" s="150">
        <f>SUMPRODUCT($N$61:O$61,$AP$93:$AQ$93)</f>
        <v>34.631369312508248</v>
      </c>
      <c r="P128" s="150">
        <f>SUMPRODUCT($N$61:P$61,$AO$93:$AQ$93)</f>
        <v>40.828579836776235</v>
      </c>
      <c r="Q128" s="150">
        <f>SUMPRODUCT($N$61:Q$61,$AN$93:$AQ$93)</f>
        <v>64.172465407088936</v>
      </c>
      <c r="R128" s="150">
        <f>SUMPRODUCT($N$61:R$61,$AM$93:$AQ$93)</f>
        <v>79.964658467508713</v>
      </c>
      <c r="S128" s="150">
        <f>SUMPRODUCT($N$61:S$61,$AL$93:$AQ$93)</f>
        <v>78.295776356242655</v>
      </c>
      <c r="T128" s="150">
        <f>SUMPRODUCT($N$61:T$61,$AK$93:$AQ$93)</f>
        <v>105.15779262476728</v>
      </c>
      <c r="U128" s="150">
        <f>SUMPRODUCT($N$61:U$61,$AJ$93:$AQ$93)</f>
        <v>162.65088521313066</v>
      </c>
      <c r="V128" s="150">
        <f>SUMPRODUCT($N$61:V$61,$AI$93:$AQ$93)</f>
        <v>170.17497282357624</v>
      </c>
      <c r="W128" s="150">
        <f>SUMPRODUCT($N$61:W$61,$AH$93:$AQ$93)</f>
        <v>184.10238325705399</v>
      </c>
      <c r="X128" s="150">
        <f>SUMPRODUCT($N$61:X$61,$AG$93:$AQ$93)</f>
        <v>292.96547304955612</v>
      </c>
      <c r="Y128" s="150">
        <f>SUMPRODUCT($N$61:Y$61,$AF$93:$AQ$93)</f>
        <v>365.93100321456751</v>
      </c>
      <c r="Z128" s="150">
        <f>SUMPRODUCT($N$61:Z$61,$AE$93:$AQ$93)</f>
        <v>358.69813002183855</v>
      </c>
      <c r="AA128" s="150">
        <f>SUMPRODUCT($N$61:AA$61,$AD$93:$AQ$93)</f>
        <v>406.76064379529851</v>
      </c>
      <c r="AB128" s="150">
        <f>SUMPRODUCT($N$61:AB$61,$AC$93:$AQ$93)</f>
        <v>440.77291588251501</v>
      </c>
      <c r="AC128" s="150">
        <f>SUMPRODUCT($N$61:AC$61,$AB$93:$AQ$93)</f>
        <v>311.31456456058913</v>
      </c>
      <c r="AD128" s="150">
        <f>SUMPRODUCT($N$61:AD$61,$AA$93:$AQ$93)</f>
        <v>225.64826512826789</v>
      </c>
      <c r="AE128" s="150">
        <f>SUMPRODUCT($N$61:AE$61,$Z$93:$AQ$93)</f>
        <v>279.62734217805087</v>
      </c>
      <c r="AF128" s="150">
        <f>SUMPRODUCT($N$61:AF$61,$Y$93:$AQ$93)</f>
        <v>340.54541776008119</v>
      </c>
      <c r="AG128" s="150">
        <f>SUMPRODUCT($N$61:AG$61,$X$93:$AQ$93)</f>
        <v>333.92408480348968</v>
      </c>
      <c r="AH128" s="150">
        <f>SUMPRODUCT($N$61:AH$61,$W$93:$AQ$93)</f>
        <v>379.11413407374818</v>
      </c>
      <c r="AI128" s="150">
        <f>SUMPRODUCT($N$61:AI$61,$V$93:$AQ$93)</f>
        <v>411.62804601890582</v>
      </c>
      <c r="AJ128" s="150">
        <f>SUMPRODUCT($N$61:AJ$61,$U$93:$AQ$93)</f>
        <v>294.84690366905278</v>
      </c>
      <c r="AK128" s="150">
        <f>SUMPRODUCT($N$61:AK$61,$T$93:$AQ$93)</f>
        <v>218.207837417127</v>
      </c>
      <c r="AL128" s="150">
        <f>SUMPRODUCT($N$61:AL$61,$S$93:$AQ$93)</f>
        <v>367.79191671452838</v>
      </c>
      <c r="AM128" s="150">
        <f>SUMPRODUCT($N$61:AM$61,$R$93:$AQ$93)</f>
        <v>612.22308033420416</v>
      </c>
      <c r="AN128" s="150">
        <f>SUMPRODUCT($N$61:AN$61,$Q$93:$AQ$93)</f>
        <v>599.43569596358475</v>
      </c>
      <c r="AO128" s="150">
        <f>SUMPRODUCT($N$61:AO$61,$P$93:$AQ$93)</f>
        <v>618.79585311520327</v>
      </c>
      <c r="AP128" s="150">
        <f>SUMPRODUCT($N$61:AP$61,$O$93:$AQ$93)</f>
        <v>609.05028713913521</v>
      </c>
      <c r="AQ128" s="150">
        <f t="shared" ref="AQ128:DB128" si="1797">SUMPRODUCT(N$61:AQ$61,$N$93:$AQ$93)</f>
        <v>397.82995897411342</v>
      </c>
      <c r="AR128" s="150">
        <f t="shared" si="1797"/>
        <v>272.7384016746127</v>
      </c>
      <c r="AS128" s="150">
        <f t="shared" si="1797"/>
        <v>238.09604311583485</v>
      </c>
      <c r="AT128" s="150">
        <f t="shared" si="1797"/>
        <v>139.19041650832904</v>
      </c>
      <c r="AU128" s="150">
        <f t="shared" si="1797"/>
        <v>129.6788233265016</v>
      </c>
      <c r="AV128" s="150">
        <f t="shared" si="1797"/>
        <v>139.81136062886219</v>
      </c>
      <c r="AW128" s="150">
        <f t="shared" si="1797"/>
        <v>150.81911927727234</v>
      </c>
      <c r="AX128" s="150">
        <f t="shared" si="1797"/>
        <v>134.1948309001238</v>
      </c>
      <c r="AY128" s="150">
        <f t="shared" si="1797"/>
        <v>132.4025161145338</v>
      </c>
      <c r="AZ128" s="150">
        <f t="shared" si="1797"/>
        <v>158.02202472571921</v>
      </c>
      <c r="BA128" s="150">
        <f t="shared" si="1797"/>
        <v>188.86438168629587</v>
      </c>
      <c r="BB128" s="150">
        <f t="shared" si="1797"/>
        <v>200.31279884936919</v>
      </c>
      <c r="BC128" s="150">
        <f t="shared" si="1797"/>
        <v>219.33306308971294</v>
      </c>
      <c r="BD128" s="150">
        <f t="shared" si="1797"/>
        <v>236.48648705439007</v>
      </c>
      <c r="BE128" s="150">
        <f t="shared" si="1797"/>
        <v>224.15418985814932</v>
      </c>
      <c r="BF128" s="150">
        <f t="shared" si="1797"/>
        <v>220.55828880037254</v>
      </c>
      <c r="BG128" s="150">
        <f t="shared" si="1797"/>
        <v>245.59299713896471</v>
      </c>
      <c r="BH128" s="150">
        <f t="shared" si="1797"/>
        <v>275.34681749298198</v>
      </c>
      <c r="BI128" s="150">
        <f t="shared" si="1797"/>
        <v>284.00920876034024</v>
      </c>
      <c r="BJ128" s="150">
        <f t="shared" si="1797"/>
        <v>299.81495041953235</v>
      </c>
      <c r="BK128" s="150">
        <f t="shared" si="1797"/>
        <v>314.27226512254509</v>
      </c>
      <c r="BL128" s="150">
        <f t="shared" si="1797"/>
        <v>301.73576628613517</v>
      </c>
      <c r="BM128" s="150">
        <f t="shared" si="1797"/>
        <v>302.9897248156899</v>
      </c>
      <c r="BN128" s="150">
        <f t="shared" si="1797"/>
        <v>331.52994476056421</v>
      </c>
      <c r="BO128" s="150">
        <f t="shared" si="1797"/>
        <v>366.67610338141941</v>
      </c>
      <c r="BP128" s="150">
        <f t="shared" si="1797"/>
        <v>376.20638429042862</v>
      </c>
      <c r="BQ128" s="150">
        <f t="shared" si="1797"/>
        <v>391.50802127180566</v>
      </c>
      <c r="BR128" s="150">
        <f t="shared" si="1797"/>
        <v>410.58326419903642</v>
      </c>
      <c r="BS128" s="150">
        <f t="shared" si="1797"/>
        <v>399.4266697981808</v>
      </c>
      <c r="BT128" s="150">
        <f t="shared" si="1797"/>
        <v>395.62219594728157</v>
      </c>
      <c r="BU128" s="150">
        <f t="shared" si="1797"/>
        <v>394.16874946214296</v>
      </c>
      <c r="BV128" s="150">
        <f t="shared" si="1797"/>
        <v>375.09449639042896</v>
      </c>
      <c r="BW128" s="150">
        <f t="shared" si="1797"/>
        <v>368.61109045713687</v>
      </c>
      <c r="BX128" s="150">
        <f t="shared" si="1797"/>
        <v>363.43658090000679</v>
      </c>
      <c r="BY128" s="150">
        <f t="shared" si="1797"/>
        <v>364.15113756862706</v>
      </c>
      <c r="BZ128" s="150">
        <f t="shared" si="1797"/>
        <v>364.03196466412692</v>
      </c>
      <c r="CA128" s="150">
        <f t="shared" si="1797"/>
        <v>362.16656070410079</v>
      </c>
      <c r="CB128" s="150">
        <f t="shared" si="1797"/>
        <v>362.76089916278676</v>
      </c>
      <c r="CC128" s="150">
        <f t="shared" si="1797"/>
        <v>366.61647070641544</v>
      </c>
      <c r="CD128" s="150">
        <f t="shared" si="1797"/>
        <v>367.76629476049305</v>
      </c>
      <c r="CE128" s="150">
        <f t="shared" si="1797"/>
        <v>370.49942480940075</v>
      </c>
      <c r="CF128" s="150">
        <f t="shared" si="1797"/>
        <v>379.33345174924239</v>
      </c>
      <c r="CG128" s="150">
        <f t="shared" si="1797"/>
        <v>386.34138014033613</v>
      </c>
      <c r="CH128" s="150">
        <f t="shared" si="1797"/>
        <v>389.17928163796319</v>
      </c>
      <c r="CI128" s="150">
        <f t="shared" si="1797"/>
        <v>393.50904169574403</v>
      </c>
      <c r="CJ128" s="150">
        <f t="shared" si="1797"/>
        <v>398.5122189325898</v>
      </c>
      <c r="CK128" s="150">
        <f t="shared" si="1797"/>
        <v>394.64001244080532</v>
      </c>
      <c r="CL128" s="150">
        <f t="shared" si="1797"/>
        <v>390.38182726521018</v>
      </c>
      <c r="CM128" s="150">
        <f t="shared" si="1797"/>
        <v>388.89691982206853</v>
      </c>
      <c r="CN128" s="150">
        <f t="shared" si="1797"/>
        <v>384.19215819266896</v>
      </c>
      <c r="CO128" s="150">
        <f t="shared" si="1797"/>
        <v>381.45243649323578</v>
      </c>
      <c r="CP128" s="150">
        <f t="shared" si="1797"/>
        <v>384.0470487304861</v>
      </c>
      <c r="CQ128" s="150">
        <f t="shared" si="1797"/>
        <v>389.17873832397669</v>
      </c>
      <c r="CR128" s="150">
        <f t="shared" si="1797"/>
        <v>394.62978549971137</v>
      </c>
      <c r="CS128" s="150">
        <f t="shared" si="1797"/>
        <v>403.26600716754513</v>
      </c>
      <c r="CT128" s="150">
        <f t="shared" si="1797"/>
        <v>411.97595418552675</v>
      </c>
      <c r="CU128" s="150">
        <f t="shared" si="1797"/>
        <v>416.94870586823447</v>
      </c>
      <c r="CV128" s="150">
        <f t="shared" si="1797"/>
        <v>422.03688700084251</v>
      </c>
      <c r="CW128" s="150">
        <f t="shared" si="1797"/>
        <v>429.43406356254695</v>
      </c>
      <c r="CX128" s="150">
        <f t="shared" si="1797"/>
        <v>436.7947922074876</v>
      </c>
      <c r="CY128" s="150">
        <f t="shared" si="1797"/>
        <v>440.45357297179828</v>
      </c>
      <c r="CZ128" s="150">
        <f t="shared" si="1797"/>
        <v>443.05286922666255</v>
      </c>
      <c r="DA128" s="150">
        <f t="shared" si="1797"/>
        <v>445.5909319139534</v>
      </c>
      <c r="DB128" s="150">
        <f t="shared" si="1797"/>
        <v>448.95783939551904</v>
      </c>
      <c r="DC128" s="150">
        <f t="shared" ref="DC128:FN128" si="1798">SUMPRODUCT(BZ$61:DC$61,$N$93:$AQ$93)</f>
        <v>453.04107353931875</v>
      </c>
      <c r="DD128" s="150">
        <f t="shared" si="1798"/>
        <v>458.00287446419213</v>
      </c>
      <c r="DE128" s="150">
        <f t="shared" si="1798"/>
        <v>463.16117663969356</v>
      </c>
      <c r="DF128" s="150">
        <f t="shared" si="1798"/>
        <v>466.44968564376251</v>
      </c>
      <c r="DG128" s="150">
        <f t="shared" si="1798"/>
        <v>469.86235200881072</v>
      </c>
      <c r="DH128" s="150">
        <f t="shared" si="1798"/>
        <v>473.9169868707047</v>
      </c>
      <c r="DI128" s="150">
        <f t="shared" si="1798"/>
        <v>477.37099672461034</v>
      </c>
      <c r="DJ128" s="150">
        <f t="shared" si="1798"/>
        <v>481.13727588414417</v>
      </c>
      <c r="DK128" s="150">
        <f t="shared" si="1798"/>
        <v>484.84173956408875</v>
      </c>
      <c r="DL128" s="150">
        <f t="shared" si="1798"/>
        <v>486.31185231954817</v>
      </c>
      <c r="DM128" s="150">
        <f t="shared" si="1798"/>
        <v>484.52756571961129</v>
      </c>
      <c r="DN128" s="150">
        <f t="shared" si="1798"/>
        <v>482.19107387373833</v>
      </c>
      <c r="DO128" s="150">
        <f t="shared" si="1798"/>
        <v>479.57433296654096</v>
      </c>
      <c r="DP128" s="150">
        <f t="shared" si="1798"/>
        <v>476.34226304662639</v>
      </c>
      <c r="DQ128" s="150">
        <f t="shared" si="1798"/>
        <v>474.98720840828804</v>
      </c>
      <c r="DR128" s="150">
        <f t="shared" si="1798"/>
        <v>475.84810030223457</v>
      </c>
      <c r="DS128" s="150">
        <f t="shared" si="1798"/>
        <v>478.04853287361203</v>
      </c>
      <c r="DT128" s="150">
        <f t="shared" si="1798"/>
        <v>479.7094401866517</v>
      </c>
      <c r="DU128" s="150">
        <f t="shared" si="1798"/>
        <v>482.19345608604772</v>
      </c>
      <c r="DV128" s="150">
        <f t="shared" si="1798"/>
        <v>485.0418187385979</v>
      </c>
      <c r="DW128" s="150">
        <f t="shared" si="1798"/>
        <v>486.92353891332368</v>
      </c>
      <c r="DX128" s="150">
        <f t="shared" si="1798"/>
        <v>489.56637039884845</v>
      </c>
      <c r="DY128" s="150">
        <f t="shared" si="1798"/>
        <v>493.4494791710639</v>
      </c>
      <c r="DZ128" s="150">
        <f t="shared" si="1798"/>
        <v>497.57380261268645</v>
      </c>
      <c r="EA128" s="150">
        <f t="shared" si="1798"/>
        <v>500.33194742272809</v>
      </c>
      <c r="EB128" s="150">
        <f t="shared" si="1798"/>
        <v>502.86786559783297</v>
      </c>
      <c r="EC128" s="150">
        <f t="shared" si="1798"/>
        <v>504.76045083075508</v>
      </c>
      <c r="ED128" s="150">
        <f t="shared" si="1798"/>
        <v>505.11742103604195</v>
      </c>
      <c r="EE128" s="150">
        <f t="shared" si="1798"/>
        <v>505.33524025324971</v>
      </c>
      <c r="EF128" s="150">
        <f t="shared" si="1798"/>
        <v>505.85502913758398</v>
      </c>
      <c r="EG128" s="150">
        <f t="shared" si="1798"/>
        <v>507.62066000772194</v>
      </c>
      <c r="EH128" s="150">
        <f t="shared" si="1798"/>
        <v>509.22369328529652</v>
      </c>
      <c r="EI128" s="150">
        <f t="shared" si="1798"/>
        <v>510.8434490072114</v>
      </c>
      <c r="EJ128" s="150">
        <f t="shared" si="1798"/>
        <v>512.3849039593382</v>
      </c>
      <c r="EK128" s="150">
        <f t="shared" si="1798"/>
        <v>513.5762347482962</v>
      </c>
      <c r="EL128" s="150">
        <f t="shared" si="1798"/>
        <v>514.92062834818194</v>
      </c>
      <c r="EM128" s="150">
        <f t="shared" si="1798"/>
        <v>516.6917877646797</v>
      </c>
      <c r="EN128" s="150">
        <f t="shared" si="1798"/>
        <v>519.08737775723671</v>
      </c>
      <c r="EO128" s="150">
        <f t="shared" si="1798"/>
        <v>521.13679301136517</v>
      </c>
      <c r="EP128" s="150">
        <f t="shared" si="1798"/>
        <v>522.32248778463963</v>
      </c>
      <c r="EQ128" s="150">
        <f t="shared" si="1798"/>
        <v>521.70287346582563</v>
      </c>
      <c r="ER128" s="150">
        <f t="shared" si="1798"/>
        <v>520.24702593266795</v>
      </c>
      <c r="ES128" s="150">
        <f t="shared" si="1798"/>
        <v>519.20293542686477</v>
      </c>
      <c r="ET128" s="150">
        <f t="shared" si="1798"/>
        <v>519.46255766893069</v>
      </c>
      <c r="EU128" s="150">
        <f t="shared" si="1798"/>
        <v>520.77844223516672</v>
      </c>
      <c r="EV128" s="150">
        <f t="shared" si="1798"/>
        <v>521.92935722643722</v>
      </c>
      <c r="EW128" s="150">
        <f t="shared" si="1798"/>
        <v>524.29468455755205</v>
      </c>
      <c r="EX128" s="150">
        <f t="shared" si="1798"/>
        <v>527.25907112198729</v>
      </c>
      <c r="EY128" s="150">
        <f t="shared" si="1798"/>
        <v>529.25535151839699</v>
      </c>
      <c r="EZ128" s="150">
        <f t="shared" si="1798"/>
        <v>532.24721735689729</v>
      </c>
      <c r="FA128" s="150">
        <f t="shared" si="1798"/>
        <v>536.56743103475219</v>
      </c>
      <c r="FB128" s="150">
        <f t="shared" si="1798"/>
        <v>541.66204883789408</v>
      </c>
      <c r="FC128" s="150">
        <f t="shared" si="1798"/>
        <v>546.74883218503578</v>
      </c>
      <c r="FD128" s="150">
        <f t="shared" si="1798"/>
        <v>552.36529124578431</v>
      </c>
      <c r="FE128" s="150">
        <f t="shared" si="1798"/>
        <v>557.83996336992027</v>
      </c>
      <c r="FF128" s="150">
        <f t="shared" si="1798"/>
        <v>563.68313143635305</v>
      </c>
      <c r="FG128" s="150">
        <f t="shared" si="1798"/>
        <v>571.33417709666992</v>
      </c>
      <c r="FH128" s="150">
        <f t="shared" si="1798"/>
        <v>579.99969392916955</v>
      </c>
      <c r="FI128" s="150">
        <f t="shared" si="1798"/>
        <v>589.44657919830115</v>
      </c>
      <c r="FJ128" s="150">
        <f t="shared" si="1798"/>
        <v>598.16336145069749</v>
      </c>
      <c r="FK128" s="150">
        <f t="shared" si="1798"/>
        <v>605.26992848601128</v>
      </c>
      <c r="FL128" s="150">
        <f t="shared" si="1798"/>
        <v>610.97763542869279</v>
      </c>
      <c r="FM128" s="150">
        <f t="shared" si="1798"/>
        <v>616.99424344221575</v>
      </c>
      <c r="FN128" s="150">
        <f t="shared" si="1798"/>
        <v>624.60437739560552</v>
      </c>
      <c r="FO128" s="150">
        <f t="shared" ref="FO128:HZ128" si="1799">SUMPRODUCT(EL$61:FO$61,$N$93:$AQ$93)</f>
        <v>632.97798688362286</v>
      </c>
      <c r="FP128" s="150">
        <f t="shared" si="1799"/>
        <v>642.40998038681971</v>
      </c>
      <c r="FQ128" s="150">
        <f t="shared" si="1799"/>
        <v>651.80750250705523</v>
      </c>
      <c r="FR128" s="150">
        <f t="shared" si="1799"/>
        <v>659.26927165896609</v>
      </c>
      <c r="FS128" s="150">
        <f t="shared" si="1799"/>
        <v>665.15617067964718</v>
      </c>
      <c r="FT128" s="150">
        <f t="shared" si="1799"/>
        <v>672.91418086648912</v>
      </c>
      <c r="FU128" s="150">
        <f t="shared" si="1799"/>
        <v>685.44414427443621</v>
      </c>
      <c r="FV128" s="150">
        <f t="shared" si="1799"/>
        <v>698.45548133860882</v>
      </c>
      <c r="FW128" s="150">
        <f t="shared" si="1799"/>
        <v>711.92066315025295</v>
      </c>
      <c r="FX128" s="150">
        <f t="shared" si="1799"/>
        <v>724.54779343291364</v>
      </c>
      <c r="FY128" s="150">
        <f t="shared" si="1799"/>
        <v>733.68892394727891</v>
      </c>
      <c r="FZ128" s="150">
        <f t="shared" si="1799"/>
        <v>740.70750608530398</v>
      </c>
      <c r="GA128" s="150">
        <f t="shared" si="1799"/>
        <v>746.06166827007678</v>
      </c>
      <c r="GB128" s="150">
        <f t="shared" si="1799"/>
        <v>749.55235142121728</v>
      </c>
      <c r="GC128" s="150">
        <f t="shared" si="1799"/>
        <v>753.54994013219675</v>
      </c>
      <c r="GD128" s="150">
        <f t="shared" si="1799"/>
        <v>757.2365368620766</v>
      </c>
      <c r="GE128" s="150">
        <f t="shared" si="1799"/>
        <v>760.09080909788315</v>
      </c>
      <c r="GF128" s="150">
        <f t="shared" si="1799"/>
        <v>762.99812356830921</v>
      </c>
      <c r="GG128" s="150">
        <f t="shared" si="1799"/>
        <v>765.19897246590767</v>
      </c>
      <c r="GH128" s="150">
        <f t="shared" si="1799"/>
        <v>765.63303429049824</v>
      </c>
      <c r="GI128" s="150">
        <f t="shared" si="1799"/>
        <v>766.76958950011044</v>
      </c>
      <c r="GJ128" s="150">
        <f t="shared" si="1799"/>
        <v>768.46063003481368</v>
      </c>
      <c r="GK128" s="150">
        <f t="shared" si="1799"/>
        <v>767.772020101473</v>
      </c>
      <c r="GL128" s="150">
        <f t="shared" si="1799"/>
        <v>764.846926233104</v>
      </c>
      <c r="GM128" s="150">
        <f t="shared" si="1799"/>
        <v>762.14816153666538</v>
      </c>
      <c r="GN128" s="150">
        <f t="shared" si="1799"/>
        <v>758.21041831713524</v>
      </c>
      <c r="GO128" s="150">
        <f t="shared" si="1799"/>
        <v>752.98094202695984</v>
      </c>
      <c r="GP128" s="150">
        <f t="shared" si="1799"/>
        <v>751.86428837957374</v>
      </c>
      <c r="GQ128" s="150">
        <f t="shared" si="1799"/>
        <v>753.91205171309116</v>
      </c>
      <c r="GR128" s="150">
        <f t="shared" si="1799"/>
        <v>755.0244436067162</v>
      </c>
      <c r="GS128" s="150">
        <f t="shared" si="1799"/>
        <v>754.19192452232187</v>
      </c>
      <c r="GT128" s="150">
        <f t="shared" si="1799"/>
        <v>753.60693364411588</v>
      </c>
      <c r="GU128" s="150">
        <f t="shared" si="1799"/>
        <v>751.92138939361007</v>
      </c>
      <c r="GV128" s="150">
        <f t="shared" si="1799"/>
        <v>749.04428589552197</v>
      </c>
      <c r="GW128" s="150">
        <f t="shared" si="1799"/>
        <v>750.01631712794153</v>
      </c>
      <c r="GX128" s="150">
        <f t="shared" si="1799"/>
        <v>753.94693263107649</v>
      </c>
      <c r="GY128" s="150">
        <f t="shared" si="1799"/>
        <v>754.54503611387622</v>
      </c>
      <c r="GZ128" s="150">
        <f t="shared" si="1799"/>
        <v>749.25061833838356</v>
      </c>
      <c r="HA128" s="150">
        <f t="shared" si="1799"/>
        <v>745.35257806039601</v>
      </c>
      <c r="HB128" s="150">
        <f t="shared" si="1799"/>
        <v>741.02297478935088</v>
      </c>
      <c r="HC128" s="150">
        <f t="shared" si="1799"/>
        <v>736.6915396210976</v>
      </c>
      <c r="HD128" s="150">
        <f t="shared" si="1799"/>
        <v>737.84453430353597</v>
      </c>
      <c r="HE128" s="150">
        <f t="shared" si="1799"/>
        <v>742.78445209245365</v>
      </c>
      <c r="HF128" s="150">
        <f t="shared" si="1799"/>
        <v>749.46382420139867</v>
      </c>
      <c r="HG128" s="150">
        <f t="shared" si="1799"/>
        <v>759.87215526416082</v>
      </c>
      <c r="HH128" s="150">
        <f t="shared" si="1799"/>
        <v>770.00832412106979</v>
      </c>
      <c r="HI128" s="150">
        <f t="shared" si="1799"/>
        <v>779.74359258691993</v>
      </c>
      <c r="HJ128" s="150">
        <f t="shared" si="1799"/>
        <v>793.90476176557831</v>
      </c>
      <c r="HK128" s="150">
        <f t="shared" si="1799"/>
        <v>811.23653913336727</v>
      </c>
      <c r="HL128" s="150">
        <f t="shared" si="1799"/>
        <v>826.3032115058387</v>
      </c>
      <c r="HM128" s="150">
        <f t="shared" si="1799"/>
        <v>843.12609526019264</v>
      </c>
      <c r="HN128" s="150">
        <f t="shared" si="1799"/>
        <v>859.67708903018229</v>
      </c>
      <c r="HO128" s="150">
        <f t="shared" si="1799"/>
        <v>864.26513232698744</v>
      </c>
      <c r="HP128" s="150">
        <f t="shared" si="1799"/>
        <v>860.31064103195877</v>
      </c>
      <c r="HQ128" s="150">
        <f t="shared" si="1799"/>
        <v>858.13868418368861</v>
      </c>
      <c r="HR128" s="150">
        <f t="shared" si="1799"/>
        <v>857.17270672841391</v>
      </c>
      <c r="HS128" s="150">
        <f t="shared" si="1799"/>
        <v>854.65965853419448</v>
      </c>
      <c r="HT128" s="150">
        <f t="shared" si="1799"/>
        <v>860.53138912848613</v>
      </c>
      <c r="HU128" s="150">
        <f t="shared" si="1799"/>
        <v>871.29985936979415</v>
      </c>
      <c r="HV128" s="150">
        <f t="shared" si="1799"/>
        <v>873.31307471972832</v>
      </c>
      <c r="HW128" s="150">
        <f t="shared" si="1799"/>
        <v>867.8989644262947</v>
      </c>
      <c r="HX128" s="150">
        <f t="shared" si="1799"/>
        <v>869.72585677710867</v>
      </c>
      <c r="HY128" s="150">
        <f t="shared" si="1799"/>
        <v>882.43959896910292</v>
      </c>
      <c r="HZ128" s="150">
        <f t="shared" si="1799"/>
        <v>893.49519321345429</v>
      </c>
      <c r="IA128" s="150">
        <f t="shared" ref="IA128:KL128" si="1800">SUMPRODUCT(GX$61:IA$61,$N$93:$AQ$93)</f>
        <v>911.01085048353696</v>
      </c>
      <c r="IB128" s="150">
        <f t="shared" si="1800"/>
        <v>930.83286409642938</v>
      </c>
      <c r="IC128" s="150">
        <f t="shared" si="1800"/>
        <v>932.41224453255779</v>
      </c>
      <c r="ID128" s="150">
        <f t="shared" si="1800"/>
        <v>915.00423757168915</v>
      </c>
      <c r="IE128" s="150">
        <f t="shared" si="1800"/>
        <v>895.96913116803103</v>
      </c>
      <c r="IF128" s="150">
        <f t="shared" si="1800"/>
        <v>871.88452369989659</v>
      </c>
      <c r="IG128" s="150">
        <f t="shared" si="1800"/>
        <v>848.67204523703856</v>
      </c>
      <c r="IH128" s="150">
        <f t="shared" si="1800"/>
        <v>836.97164072486373</v>
      </c>
      <c r="II128" s="150">
        <f t="shared" si="1800"/>
        <v>832.26742372858621</v>
      </c>
      <c r="IJ128" s="150">
        <f t="shared" si="1800"/>
        <v>828.76539816933473</v>
      </c>
      <c r="IK128" s="150">
        <f t="shared" si="1800"/>
        <v>830.28226326790355</v>
      </c>
      <c r="IL128" s="150">
        <f t="shared" si="1800"/>
        <v>833.12836615324204</v>
      </c>
      <c r="IM128" s="150">
        <f t="shared" si="1800"/>
        <v>837.18443169670445</v>
      </c>
      <c r="IN128" s="150">
        <f t="shared" si="1800"/>
        <v>841.64758075177087</v>
      </c>
      <c r="IO128" s="150">
        <f t="shared" si="1800"/>
        <v>847.83597051208926</v>
      </c>
      <c r="IP128" s="150">
        <f t="shared" si="1800"/>
        <v>854.21983728300597</v>
      </c>
      <c r="IQ128" s="150">
        <f t="shared" si="1800"/>
        <v>858.64670820997276</v>
      </c>
      <c r="IR128" s="150">
        <f t="shared" si="1800"/>
        <v>861.43221478255055</v>
      </c>
      <c r="IS128" s="150">
        <f t="shared" si="1800"/>
        <v>864.69821725277939</v>
      </c>
      <c r="IT128" s="150">
        <f t="shared" si="1800"/>
        <v>868.87540534258801</v>
      </c>
      <c r="IU128" s="150">
        <f t="shared" si="1800"/>
        <v>873.32986116682537</v>
      </c>
      <c r="IV128" s="150">
        <f t="shared" si="1800"/>
        <v>879.52377317346827</v>
      </c>
      <c r="IW128" s="150">
        <f t="shared" si="1800"/>
        <v>885.57198973731272</v>
      </c>
      <c r="IX128" s="150">
        <f t="shared" si="1800"/>
        <v>888.97163892116407</v>
      </c>
      <c r="IY128" s="150">
        <f t="shared" si="1800"/>
        <v>891.72273436834996</v>
      </c>
      <c r="IZ128" s="150">
        <f t="shared" si="1800"/>
        <v>895.74699114227997</v>
      </c>
      <c r="JA128" s="150">
        <f t="shared" si="1800"/>
        <v>900.346307193249</v>
      </c>
      <c r="JB128" s="150">
        <f t="shared" si="1800"/>
        <v>904.23139433257961</v>
      </c>
      <c r="JC128" s="150">
        <f t="shared" si="1800"/>
        <v>909.12778210623992</v>
      </c>
      <c r="JD128" s="150">
        <f t="shared" si="1800"/>
        <v>913.758140935136</v>
      </c>
      <c r="JE128" s="150">
        <f t="shared" si="1800"/>
        <v>915.11085942174122</v>
      </c>
      <c r="JF128" s="150">
        <f t="shared" si="1800"/>
        <v>914.30812862920675</v>
      </c>
      <c r="JG128" s="150">
        <f t="shared" si="1800"/>
        <v>913.35970737199727</v>
      </c>
      <c r="JH128" s="150">
        <f t="shared" si="1800"/>
        <v>911.12435727856769</v>
      </c>
      <c r="JI128" s="150">
        <f t="shared" si="1800"/>
        <v>908.57620107724279</v>
      </c>
      <c r="JJ128" s="150">
        <f t="shared" si="1800"/>
        <v>907.93703155022388</v>
      </c>
      <c r="JK128" s="150">
        <f t="shared" si="1800"/>
        <v>908.63610363166367</v>
      </c>
      <c r="JL128" s="150">
        <f t="shared" si="1800"/>
        <v>909.55657312296898</v>
      </c>
      <c r="JM128" s="150">
        <f t="shared" si="1800"/>
        <v>912.69271344799972</v>
      </c>
      <c r="JN128" s="150">
        <f t="shared" si="1800"/>
        <v>917.21760007356841</v>
      </c>
      <c r="JO128" s="150">
        <f t="shared" si="1800"/>
        <v>922.06487367580678</v>
      </c>
      <c r="JP128" s="150">
        <f t="shared" si="1800"/>
        <v>927.98615682103036</v>
      </c>
      <c r="JQ128" s="150">
        <f t="shared" si="1800"/>
        <v>936.23045480655173</v>
      </c>
      <c r="JR128" s="150">
        <f t="shared" si="1800"/>
        <v>944.35825356708074</v>
      </c>
      <c r="JS128" s="150">
        <f t="shared" si="1800"/>
        <v>952.22948298691119</v>
      </c>
      <c r="JT128" s="150">
        <f t="shared" si="1800"/>
        <v>963.93838992460246</v>
      </c>
      <c r="JU128" s="150">
        <f t="shared" si="1800"/>
        <v>978.62283250810992</v>
      </c>
      <c r="JV128" s="150">
        <f t="shared" si="1800"/>
        <v>993.26049984317581</v>
      </c>
      <c r="JW128" s="150">
        <f t="shared" si="1800"/>
        <v>1010.1149233742943</v>
      </c>
      <c r="JX128" s="150">
        <f t="shared" si="1800"/>
        <v>1028.9502517635026</v>
      </c>
      <c r="JY128" s="150">
        <f t="shared" si="1800"/>
        <v>1043.215539493242</v>
      </c>
      <c r="JZ128" s="150">
        <f t="shared" si="1800"/>
        <v>1054.2449614814618</v>
      </c>
      <c r="KA128" s="150">
        <f t="shared" si="1800"/>
        <v>1067.6032515687223</v>
      </c>
      <c r="KB128" s="150">
        <f t="shared" si="1800"/>
        <v>1083.8255042570929</v>
      </c>
      <c r="KC128" s="150">
        <f t="shared" si="1800"/>
        <v>1100.0777662035007</v>
      </c>
      <c r="KD128" s="150">
        <f t="shared" si="1800"/>
        <v>1118.172657405524</v>
      </c>
      <c r="KE128" s="150">
        <f t="shared" si="1800"/>
        <v>1137.8675838639203</v>
      </c>
      <c r="KF128" s="150">
        <f t="shared" si="1800"/>
        <v>1152.9428230215417</v>
      </c>
      <c r="KG128" s="150">
        <f t="shared" si="1800"/>
        <v>1164.4873652402546</v>
      </c>
      <c r="KH128" s="150">
        <f t="shared" si="1800"/>
        <v>1181.6271347810894</v>
      </c>
      <c r="KI128" s="150">
        <f t="shared" si="1800"/>
        <v>1208.4618141230935</v>
      </c>
      <c r="KJ128" s="150">
        <f t="shared" si="1800"/>
        <v>1234.8556235704664</v>
      </c>
      <c r="KK128" s="150">
        <f t="shared" si="1800"/>
        <v>1262.1428089938311</v>
      </c>
      <c r="KL128" s="150">
        <f t="shared" si="1800"/>
        <v>1289.5866658185489</v>
      </c>
      <c r="KM128" s="150">
        <f t="shared" ref="KM128:MX128" si="1801">SUMPRODUCT(JJ$61:KM$61,$N$93:$AQ$93)</f>
        <v>1310.1395930181504</v>
      </c>
      <c r="KN128" s="150">
        <f t="shared" si="1801"/>
        <v>1326.3255997053529</v>
      </c>
      <c r="KO128" s="150">
        <f t="shared" si="1801"/>
        <v>1339.2840359825464</v>
      </c>
      <c r="KP128" s="150">
        <f t="shared" si="1801"/>
        <v>1350.1759587406766</v>
      </c>
      <c r="KQ128" s="150">
        <f t="shared" si="1801"/>
        <v>1359.5522632235832</v>
      </c>
      <c r="KR128" s="150">
        <f t="shared" si="1801"/>
        <v>1367.5324933985935</v>
      </c>
      <c r="KS128" s="150">
        <f t="shared" si="1801"/>
        <v>1378.9953422135386</v>
      </c>
      <c r="KT128" s="150">
        <f t="shared" si="1801"/>
        <v>1392.1270322413131</v>
      </c>
      <c r="KU128" s="150">
        <f t="shared" si="1801"/>
        <v>1399.1262127360917</v>
      </c>
      <c r="KV128" s="150">
        <f t="shared" si="1801"/>
        <v>1407.6148189713936</v>
      </c>
      <c r="KW128" s="150">
        <f t="shared" si="1801"/>
        <v>1425.9328873271484</v>
      </c>
      <c r="KX128" s="150">
        <f t="shared" si="1801"/>
        <v>1438.9341053456474</v>
      </c>
      <c r="KY128" s="150">
        <f t="shared" si="1801"/>
        <v>1443.753878766702</v>
      </c>
      <c r="KZ128" s="150">
        <f t="shared" si="1801"/>
        <v>1455.013224531381</v>
      </c>
      <c r="LA128" s="150">
        <f t="shared" si="1801"/>
        <v>1463.9453920507071</v>
      </c>
      <c r="LB128" s="150">
        <f t="shared" si="1801"/>
        <v>1457.0240103501337</v>
      </c>
      <c r="LC128" s="150">
        <f t="shared" si="1801"/>
        <v>1458.3357239641593</v>
      </c>
      <c r="LD128" s="150">
        <f t="shared" si="1801"/>
        <v>1475.9693289537754</v>
      </c>
      <c r="LE128" s="150">
        <f t="shared" si="1801"/>
        <v>1493.4562870966661</v>
      </c>
      <c r="LF128" s="150">
        <f t="shared" si="1801"/>
        <v>1504.0777739175901</v>
      </c>
      <c r="LG128" s="150">
        <f t="shared" si="1801"/>
        <v>1520.3590977208626</v>
      </c>
      <c r="LH128" s="150">
        <f t="shared" si="1801"/>
        <v>1533.9128869401879</v>
      </c>
      <c r="LI128" s="150">
        <f t="shared" si="1801"/>
        <v>1533.0416709861129</v>
      </c>
      <c r="LJ128" s="150">
        <f t="shared" si="1801"/>
        <v>1539.6711312095301</v>
      </c>
      <c r="LK128" s="150">
        <f t="shared" si="1801"/>
        <v>1570.252809532403</v>
      </c>
      <c r="LL128" s="150">
        <f t="shared" si="1801"/>
        <v>1606.4744584565153</v>
      </c>
      <c r="LM128" s="150">
        <f t="shared" si="1801"/>
        <v>1613.5846525692823</v>
      </c>
      <c r="LN128" s="150">
        <f t="shared" si="1801"/>
        <v>1623.9729793415022</v>
      </c>
      <c r="LO128" s="150">
        <f t="shared" si="1801"/>
        <v>1630.0272663797648</v>
      </c>
      <c r="LP128" s="150">
        <f t="shared" si="1801"/>
        <v>1616.991095322159</v>
      </c>
      <c r="LQ128" s="150">
        <f t="shared" si="1801"/>
        <v>1616.210485196639</v>
      </c>
      <c r="LR128" s="150">
        <f t="shared" si="1801"/>
        <v>1625.1521980485584</v>
      </c>
      <c r="LS128" s="150">
        <f t="shared" si="1801"/>
        <v>1627.936238357287</v>
      </c>
      <c r="LT128" s="150">
        <f t="shared" si="1801"/>
        <v>1641.0123689645973</v>
      </c>
      <c r="LU128" s="150">
        <f t="shared" si="1801"/>
        <v>1655.3780113842295</v>
      </c>
      <c r="LV128" s="150">
        <f t="shared" si="1801"/>
        <v>1669.0252855196297</v>
      </c>
      <c r="LW128" s="150">
        <f t="shared" si="1801"/>
        <v>1680.1532493984162</v>
      </c>
      <c r="LX128" s="150">
        <f t="shared" si="1801"/>
        <v>1692.3035138326491</v>
      </c>
      <c r="LY128" s="150">
        <f t="shared" si="1801"/>
        <v>1705.0059516595848</v>
      </c>
      <c r="LZ128" s="150">
        <f t="shared" si="1801"/>
        <v>1717.1427632188775</v>
      </c>
      <c r="MA128" s="150">
        <f t="shared" si="1801"/>
        <v>1726.2672849455907</v>
      </c>
      <c r="MB128" s="150">
        <f t="shared" si="1801"/>
        <v>1732.0066941670839</v>
      </c>
      <c r="MC128" s="150">
        <f t="shared" si="1801"/>
        <v>1734.2626231402141</v>
      </c>
      <c r="MD128" s="150">
        <f t="shared" si="1801"/>
        <v>1733.6794382717526</v>
      </c>
      <c r="ME128" s="150">
        <f t="shared" si="1801"/>
        <v>1732.8806983223517</v>
      </c>
      <c r="MF128" s="150">
        <f t="shared" si="1801"/>
        <v>1733.5339861599318</v>
      </c>
      <c r="MG128" s="150">
        <f t="shared" si="1801"/>
        <v>1738.2377060248996</v>
      </c>
      <c r="MH128" s="150">
        <f t="shared" si="1801"/>
        <v>1743.6934018146251</v>
      </c>
      <c r="MI128" s="150">
        <f t="shared" si="1801"/>
        <v>1748.0579833025679</v>
      </c>
      <c r="MJ128" s="150">
        <f t="shared" si="1801"/>
        <v>1749.5935823468203</v>
      </c>
      <c r="MK128" s="150">
        <f t="shared" si="1801"/>
        <v>1748.8176378913854</v>
      </c>
      <c r="ML128" s="150">
        <f t="shared" si="1801"/>
        <v>1748.6351624602944</v>
      </c>
      <c r="MM128" s="150">
        <f t="shared" si="1801"/>
        <v>1749.4907603859481</v>
      </c>
      <c r="MN128" s="150">
        <f t="shared" si="1801"/>
        <v>1753.8207066229129</v>
      </c>
      <c r="MO128" s="150">
        <f t="shared" si="1801"/>
        <v>1757.9779504831185</v>
      </c>
      <c r="MP128" s="150">
        <f t="shared" si="1801"/>
        <v>1757.6839504857487</v>
      </c>
      <c r="MQ128" s="150">
        <f t="shared" si="1801"/>
        <v>1748.9923436813242</v>
      </c>
      <c r="MR128" s="150">
        <f t="shared" si="1801"/>
        <v>1738.1298161185614</v>
      </c>
      <c r="MS128" s="150">
        <f t="shared" si="1801"/>
        <v>1728.7872137540812</v>
      </c>
      <c r="MT128" s="150">
        <f t="shared" si="1801"/>
        <v>1720.3914505935177</v>
      </c>
      <c r="MU128" s="150">
        <f t="shared" si="1801"/>
        <v>1717.4727826515732</v>
      </c>
      <c r="MV128" s="150">
        <f t="shared" si="1801"/>
        <v>1720.8483347420579</v>
      </c>
      <c r="MW128" s="150">
        <f t="shared" si="1801"/>
        <v>1725.6372350969491</v>
      </c>
      <c r="MX128" s="150">
        <f t="shared" si="1801"/>
        <v>1733.7185574973307</v>
      </c>
      <c r="MY128" s="150">
        <f t="shared" ref="MY128:NO128" si="1802">SUMPRODUCT(LV$61:MY$61,$N$93:$AQ$93)</f>
        <v>1742.1401030403631</v>
      </c>
      <c r="MZ128" s="150">
        <f t="shared" si="1802"/>
        <v>1750.4829085868762</v>
      </c>
      <c r="NA128" s="150">
        <f t="shared" si="1802"/>
        <v>1758.3242057997431</v>
      </c>
      <c r="NB128" s="150">
        <f t="shared" si="1802"/>
        <v>1766.4502665505904</v>
      </c>
      <c r="NC128" s="150">
        <f t="shared" si="1802"/>
        <v>1774.1101830898492</v>
      </c>
      <c r="ND128" s="150">
        <f t="shared" si="1802"/>
        <v>1780.5950521428451</v>
      </c>
      <c r="NE128" s="150">
        <f t="shared" si="1802"/>
        <v>1786.1033608148014</v>
      </c>
      <c r="NF128" s="150">
        <f t="shared" si="1802"/>
        <v>1791.1857497823876</v>
      </c>
      <c r="NG128" s="150">
        <f t="shared" si="1802"/>
        <v>1796.0118739071777</v>
      </c>
      <c r="NH128" s="150">
        <f t="shared" si="1802"/>
        <v>1800.8359470661903</v>
      </c>
      <c r="NI128" s="150">
        <f t="shared" si="1802"/>
        <v>1806.3075481493929</v>
      </c>
      <c r="NJ128" s="150">
        <f t="shared" si="1802"/>
        <v>1811.7816862624891</v>
      </c>
      <c r="NK128" s="150">
        <f t="shared" si="1802"/>
        <v>1816.6366373805504</v>
      </c>
      <c r="NL128" s="150">
        <f t="shared" si="1802"/>
        <v>1820.5467962059611</v>
      </c>
      <c r="NM128" s="150">
        <f t="shared" si="1802"/>
        <v>1823.9364394456816</v>
      </c>
      <c r="NN128" s="150">
        <f t="shared" si="1802"/>
        <v>1826.9681526671757</v>
      </c>
      <c r="NO128" s="151">
        <f t="shared" si="1802"/>
        <v>1829.7757562017587</v>
      </c>
      <c r="NP128" s="147"/>
      <c r="NQ128" s="147"/>
    </row>
    <row r="129" spans="1:381" s="152" customFormat="1" x14ac:dyDescent="0.2">
      <c r="A129" s="147"/>
      <c r="B129" s="147"/>
      <c r="C129" s="147" t="s">
        <v>167</v>
      </c>
      <c r="D129" s="147"/>
      <c r="E129" s="147" t="s">
        <v>174</v>
      </c>
      <c r="F129" s="147"/>
      <c r="G129" s="147" t="s">
        <v>0</v>
      </c>
      <c r="H129" s="147"/>
      <c r="I129" s="147"/>
      <c r="J129" s="147"/>
      <c r="K129" s="148">
        <f t="shared" si="1772"/>
        <v>23253.846735742914</v>
      </c>
      <c r="L129" s="147"/>
      <c r="M129" s="147"/>
      <c r="N129" s="149">
        <f>$N$61*$AQ$94</f>
        <v>0</v>
      </c>
      <c r="O129" s="150">
        <f>SUMPRODUCT($N$61:O$61,$AP$94:$AQ$94)</f>
        <v>6.3710326020173361E-2</v>
      </c>
      <c r="P129" s="150">
        <f>SUMPRODUCT($N$61:P$61,$AO$94:$AQ$94)</f>
        <v>0.27505897889354425</v>
      </c>
      <c r="Q129" s="150">
        <f>SUMPRODUCT($N$61:Q$61,$AN$94:$AQ$94)</f>
        <v>1.2283881982085445</v>
      </c>
      <c r="R129" s="150">
        <f>SUMPRODUCT($N$61:R$61,$AM$94:$AQ$94)</f>
        <v>1.868384171204938</v>
      </c>
      <c r="S129" s="150">
        <f>SUMPRODUCT($N$61:S$61,$AL$94:$AQ$94)</f>
        <v>2.9428581639044298</v>
      </c>
      <c r="T129" s="150">
        <f>SUMPRODUCT($N$61:T$61,$AK$94:$AQ$94)</f>
        <v>4.1605028637430976</v>
      </c>
      <c r="U129" s="150">
        <f>SUMPRODUCT($N$61:U$61,$AJ$94:$AQ$94)</f>
        <v>4.9535837094418023</v>
      </c>
      <c r="V129" s="150">
        <f>SUMPRODUCT($N$61:V$61,$AI$94:$AQ$94)</f>
        <v>5.9879177352584838</v>
      </c>
      <c r="W129" s="150">
        <f>SUMPRODUCT($N$61:W$61,$AH$94:$AQ$94)</f>
        <v>8.3527343038135378</v>
      </c>
      <c r="X129" s="150">
        <f>SUMPRODUCT($N$61:X$61,$AG$94:$AQ$94)</f>
        <v>10.374088261127573</v>
      </c>
      <c r="Y129" s="150">
        <f>SUMPRODUCT($N$61:Y$61,$AF$94:$AQ$94)</f>
        <v>11.69779088627214</v>
      </c>
      <c r="Z129" s="150">
        <f>SUMPRODUCT($N$61:Z$61,$AE$94:$AQ$94)</f>
        <v>15.519719732009975</v>
      </c>
      <c r="AA129" s="150">
        <f>SUMPRODUCT($N$61:AA$61,$AD$94:$AQ$94)</f>
        <v>20.302234286874253</v>
      </c>
      <c r="AB129" s="150">
        <f>SUMPRODUCT($N$61:AB$61,$AC$94:$AQ$94)</f>
        <v>23.100852769640518</v>
      </c>
      <c r="AC129" s="150">
        <f>SUMPRODUCT($N$61:AC$61,$AB$94:$AQ$94)</f>
        <v>25.787870743819671</v>
      </c>
      <c r="AD129" s="150">
        <f>SUMPRODUCT($N$61:AD$61,$AA$94:$AQ$94)</f>
        <v>29.190382845022501</v>
      </c>
      <c r="AE129" s="150">
        <f>SUMPRODUCT($N$61:AE$61,$Z$94:$AQ$94)</f>
        <v>27.698052612127686</v>
      </c>
      <c r="AF129" s="150">
        <f>SUMPRODUCT($N$61:AF$61,$Y$94:$AQ$94)</f>
        <v>24.26028457369279</v>
      </c>
      <c r="AG129" s="150">
        <f>SUMPRODUCT($N$61:AG$61,$X$94:$AQ$94)</f>
        <v>23.381593256929094</v>
      </c>
      <c r="AH129" s="150">
        <f>SUMPRODUCT($N$61:AH$61,$W$94:$AQ$94)</f>
        <v>24.671502285580406</v>
      </c>
      <c r="AI129" s="150">
        <f>SUMPRODUCT($N$61:AI$61,$V$94:$AQ$94)</f>
        <v>25.149254070123646</v>
      </c>
      <c r="AJ129" s="150">
        <f>SUMPRODUCT($N$61:AJ$61,$U$94:$AQ$94)</f>
        <v>26.282387368131126</v>
      </c>
      <c r="AK129" s="150">
        <f>SUMPRODUCT($N$61:AK$61,$T$94:$AQ$94)</f>
        <v>28.545068848843854</v>
      </c>
      <c r="AL129" s="150">
        <f>SUMPRODUCT($N$61:AL$61,$S$94:$AQ$94)</f>
        <v>26.606951661128011</v>
      </c>
      <c r="AM129" s="150">
        <f>SUMPRODUCT($N$61:AM$61,$R$94:$AQ$94)</f>
        <v>23.638330497510129</v>
      </c>
      <c r="AN129" s="150">
        <f>SUMPRODUCT($N$61:AN$61,$Q$94:$AQ$94)</f>
        <v>24.514611091100065</v>
      </c>
      <c r="AO129" s="150">
        <f>SUMPRODUCT($N$61:AO$61,$P$94:$AQ$94)</f>
        <v>33.176303851706457</v>
      </c>
      <c r="AP129" s="150">
        <f>SUMPRODUCT($N$61:AP$61,$O$94:$AQ$94)</f>
        <v>37.814270485545279</v>
      </c>
      <c r="AQ129" s="150">
        <f t="shared" ref="AQ129:DB129" si="1803">SUMPRODUCT(N$61:AQ$61,$N$94:$AQ$94)</f>
        <v>40.97015927698358</v>
      </c>
      <c r="AR129" s="150">
        <f t="shared" si="1803"/>
        <v>43.860678131166054</v>
      </c>
      <c r="AS129" s="150">
        <f t="shared" si="1803"/>
        <v>39.441148679401429</v>
      </c>
      <c r="AT129" s="150">
        <f t="shared" si="1803"/>
        <v>32.57946580781514</v>
      </c>
      <c r="AU129" s="150">
        <f t="shared" si="1803"/>
        <v>28.395824802256893</v>
      </c>
      <c r="AV129" s="150">
        <f t="shared" si="1803"/>
        <v>22.049619426257962</v>
      </c>
      <c r="AW129" s="150">
        <f t="shared" si="1803"/>
        <v>17.978121031596324</v>
      </c>
      <c r="AX129" s="150">
        <f t="shared" si="1803"/>
        <v>15.211529791863923</v>
      </c>
      <c r="AY129" s="150">
        <f t="shared" si="1803"/>
        <v>13.776272756285922</v>
      </c>
      <c r="AZ129" s="150">
        <f t="shared" si="1803"/>
        <v>12.315405850522874</v>
      </c>
      <c r="BA129" s="150">
        <f t="shared" si="1803"/>
        <v>11.340548794106912</v>
      </c>
      <c r="BB129" s="150">
        <f t="shared" si="1803"/>
        <v>11.451427363960731</v>
      </c>
      <c r="BC129" s="150">
        <f t="shared" si="1803"/>
        <v>12.530068616806313</v>
      </c>
      <c r="BD129" s="150">
        <f t="shared" si="1803"/>
        <v>13.539505438964849</v>
      </c>
      <c r="BE129" s="150">
        <f t="shared" si="1803"/>
        <v>14.7263693452245</v>
      </c>
      <c r="BF129" s="150">
        <f t="shared" si="1803"/>
        <v>16.106984263695491</v>
      </c>
      <c r="BG129" s="150">
        <f t="shared" si="1803"/>
        <v>16.617158008583765</v>
      </c>
      <c r="BH129" s="150">
        <f t="shared" si="1803"/>
        <v>16.853943884203392</v>
      </c>
      <c r="BI129" s="150">
        <f t="shared" si="1803"/>
        <v>17.646124615266572</v>
      </c>
      <c r="BJ129" s="150">
        <f t="shared" si="1803"/>
        <v>19.056676586666825</v>
      </c>
      <c r="BK129" s="150">
        <f t="shared" si="1803"/>
        <v>20.178102959305416</v>
      </c>
      <c r="BL129" s="150">
        <f t="shared" si="1803"/>
        <v>21.236696347667547</v>
      </c>
      <c r="BM129" s="150">
        <f t="shared" si="1803"/>
        <v>22.484722808367387</v>
      </c>
      <c r="BN129" s="150">
        <f t="shared" si="1803"/>
        <v>22.855985266964378</v>
      </c>
      <c r="BO129" s="150">
        <f t="shared" si="1803"/>
        <v>23.169041992139746</v>
      </c>
      <c r="BP129" s="150">
        <f t="shared" si="1803"/>
        <v>24.067086617722822</v>
      </c>
      <c r="BQ129" s="150">
        <f t="shared" si="1803"/>
        <v>25.70821470211871</v>
      </c>
      <c r="BR129" s="150">
        <f t="shared" si="1803"/>
        <v>27.028392854666908</v>
      </c>
      <c r="BS129" s="150">
        <f t="shared" si="1803"/>
        <v>28.171261249934393</v>
      </c>
      <c r="BT129" s="150">
        <f t="shared" si="1803"/>
        <v>29.60798898419856</v>
      </c>
      <c r="BU129" s="150">
        <f t="shared" si="1803"/>
        <v>30.152198293298778</v>
      </c>
      <c r="BV129" s="150">
        <f t="shared" si="1803"/>
        <v>30.315568649190215</v>
      </c>
      <c r="BW129" s="150">
        <f t="shared" si="1803"/>
        <v>30.59511875541823</v>
      </c>
      <c r="BX129" s="150">
        <f t="shared" si="1803"/>
        <v>30.08815143051913</v>
      </c>
      <c r="BY129" s="150">
        <f t="shared" si="1803"/>
        <v>29.662386010036279</v>
      </c>
      <c r="BZ129" s="150">
        <f t="shared" si="1803"/>
        <v>29.176250495343115</v>
      </c>
      <c r="CA129" s="150">
        <f t="shared" si="1803"/>
        <v>28.868253089376452</v>
      </c>
      <c r="CB129" s="150">
        <f t="shared" si="1803"/>
        <v>28.661213389581523</v>
      </c>
      <c r="CC129" s="150">
        <f t="shared" si="1803"/>
        <v>28.468064950066417</v>
      </c>
      <c r="CD129" s="150">
        <f t="shared" si="1803"/>
        <v>28.344885243888086</v>
      </c>
      <c r="CE129" s="150">
        <f t="shared" si="1803"/>
        <v>28.382513877940092</v>
      </c>
      <c r="CF129" s="150">
        <f t="shared" si="1803"/>
        <v>28.447397485052022</v>
      </c>
      <c r="CG129" s="150">
        <f t="shared" si="1803"/>
        <v>28.557453101026621</v>
      </c>
      <c r="CH129" s="150">
        <f t="shared" si="1803"/>
        <v>28.883158070410509</v>
      </c>
      <c r="CI129" s="150">
        <f t="shared" si="1803"/>
        <v>29.29225020642156</v>
      </c>
      <c r="CJ129" s="150">
        <f t="shared" si="1803"/>
        <v>29.645373016127948</v>
      </c>
      <c r="CK129" s="150">
        <f t="shared" si="1803"/>
        <v>29.963364487498989</v>
      </c>
      <c r="CL129" s="150">
        <f t="shared" si="1803"/>
        <v>30.344320505749835</v>
      </c>
      <c r="CM129" s="150">
        <f t="shared" si="1803"/>
        <v>30.483215384380845</v>
      </c>
      <c r="CN129" s="150">
        <f t="shared" si="1803"/>
        <v>30.435556847215388</v>
      </c>
      <c r="CO129" s="150">
        <f t="shared" si="1803"/>
        <v>30.394655955902454</v>
      </c>
      <c r="CP129" s="150">
        <f t="shared" si="1803"/>
        <v>30.227444637257044</v>
      </c>
      <c r="CQ129" s="150">
        <f t="shared" si="1803"/>
        <v>30.035048526751051</v>
      </c>
      <c r="CR129" s="150">
        <f t="shared" si="1803"/>
        <v>29.974089947876212</v>
      </c>
      <c r="CS129" s="150">
        <f t="shared" si="1803"/>
        <v>30.080498824271295</v>
      </c>
      <c r="CT129" s="150">
        <f t="shared" si="1803"/>
        <v>30.285244044460605</v>
      </c>
      <c r="CU129" s="150">
        <f t="shared" si="1803"/>
        <v>30.644117129407178</v>
      </c>
      <c r="CV129" s="150">
        <f t="shared" si="1803"/>
        <v>31.134101436049331</v>
      </c>
      <c r="CW129" s="150">
        <f t="shared" si="1803"/>
        <v>31.587645090288298</v>
      </c>
      <c r="CX129" s="150">
        <f t="shared" si="1803"/>
        <v>32.028778687444337</v>
      </c>
      <c r="CY129" s="150">
        <f t="shared" si="1803"/>
        <v>32.512668773145762</v>
      </c>
      <c r="CZ129" s="150">
        <f t="shared" si="1803"/>
        <v>33.044369115403335</v>
      </c>
      <c r="DA129" s="150">
        <f t="shared" si="1803"/>
        <v>33.485327502509655</v>
      </c>
      <c r="DB129" s="150">
        <f t="shared" si="1803"/>
        <v>33.851332754839319</v>
      </c>
      <c r="DC129" s="150">
        <f t="shared" ref="DC129:FN129" si="1804">SUMPRODUCT(BZ$61:DC$61,$N$94:$AQ$94)</f>
        <v>34.156584845173981</v>
      </c>
      <c r="DD129" s="150">
        <f t="shared" si="1804"/>
        <v>34.440288033219367</v>
      </c>
      <c r="DE129" s="150">
        <f t="shared" si="1804"/>
        <v>34.735066058029453</v>
      </c>
      <c r="DF129" s="150">
        <f t="shared" si="1804"/>
        <v>35.05418512380939</v>
      </c>
      <c r="DG129" s="150">
        <f t="shared" si="1804"/>
        <v>35.410177233682802</v>
      </c>
      <c r="DH129" s="150">
        <f t="shared" si="1804"/>
        <v>35.727135651721198</v>
      </c>
      <c r="DI129" s="150">
        <f t="shared" si="1804"/>
        <v>36.018553595540347</v>
      </c>
      <c r="DJ129" s="150">
        <f t="shared" si="1804"/>
        <v>36.324852868997979</v>
      </c>
      <c r="DK129" s="150">
        <f t="shared" si="1804"/>
        <v>36.614746171451664</v>
      </c>
      <c r="DL129" s="150">
        <f t="shared" si="1804"/>
        <v>36.905347412028462</v>
      </c>
      <c r="DM129" s="150">
        <f t="shared" si="1804"/>
        <v>37.192187686563209</v>
      </c>
      <c r="DN129" s="150">
        <f t="shared" si="1804"/>
        <v>37.425209167000801</v>
      </c>
      <c r="DO129" s="150">
        <f t="shared" si="1804"/>
        <v>37.524614194255044</v>
      </c>
      <c r="DP129" s="150">
        <f t="shared" si="1804"/>
        <v>37.520355388422317</v>
      </c>
      <c r="DQ129" s="150">
        <f t="shared" si="1804"/>
        <v>37.453726507825486</v>
      </c>
      <c r="DR129" s="150">
        <f t="shared" si="1804"/>
        <v>37.313393325918781</v>
      </c>
      <c r="DS129" s="150">
        <f t="shared" si="1804"/>
        <v>37.186975957598314</v>
      </c>
      <c r="DT129" s="150">
        <f t="shared" si="1804"/>
        <v>37.118329476100946</v>
      </c>
      <c r="DU129" s="150">
        <f t="shared" si="1804"/>
        <v>37.136025518115432</v>
      </c>
      <c r="DV129" s="150">
        <f t="shared" si="1804"/>
        <v>37.188070227853423</v>
      </c>
      <c r="DW129" s="150">
        <f t="shared" si="1804"/>
        <v>37.284202279272165</v>
      </c>
      <c r="DX129" s="150">
        <f t="shared" si="1804"/>
        <v>37.433701466849428</v>
      </c>
      <c r="DY129" s="150">
        <f t="shared" si="1804"/>
        <v>37.579803525992702</v>
      </c>
      <c r="DZ129" s="150">
        <f t="shared" si="1804"/>
        <v>37.751987887807751</v>
      </c>
      <c r="EA129" s="150">
        <f t="shared" si="1804"/>
        <v>37.968528575319361</v>
      </c>
      <c r="EB129" s="150">
        <f t="shared" si="1804"/>
        <v>38.228631546779297</v>
      </c>
      <c r="EC129" s="150">
        <f t="shared" si="1804"/>
        <v>38.472368453766371</v>
      </c>
      <c r="ED129" s="150">
        <f t="shared" si="1804"/>
        <v>38.696944571475044</v>
      </c>
      <c r="EE129" s="150">
        <f t="shared" si="1804"/>
        <v>38.902620483448345</v>
      </c>
      <c r="EF129" s="150">
        <f t="shared" si="1804"/>
        <v>39.039011401779312</v>
      </c>
      <c r="EG129" s="150">
        <f t="shared" si="1804"/>
        <v>39.141016841637509</v>
      </c>
      <c r="EH129" s="150">
        <f t="shared" si="1804"/>
        <v>39.214628772541701</v>
      </c>
      <c r="EI129" s="150">
        <f t="shared" si="1804"/>
        <v>39.313132022096042</v>
      </c>
      <c r="EJ129" s="150">
        <f t="shared" si="1804"/>
        <v>39.417694158971038</v>
      </c>
      <c r="EK129" s="150">
        <f t="shared" si="1804"/>
        <v>39.526624645278517</v>
      </c>
      <c r="EL129" s="150">
        <f t="shared" si="1804"/>
        <v>39.641659610084879</v>
      </c>
      <c r="EM129" s="150">
        <f t="shared" si="1804"/>
        <v>39.745507287411158</v>
      </c>
      <c r="EN129" s="150">
        <f t="shared" si="1804"/>
        <v>39.851750398784624</v>
      </c>
      <c r="EO129" s="150">
        <f t="shared" si="1804"/>
        <v>39.965932685355376</v>
      </c>
      <c r="EP129" s="150">
        <f t="shared" si="1804"/>
        <v>40.108814311253688</v>
      </c>
      <c r="EQ129" s="150">
        <f t="shared" si="1804"/>
        <v>40.253737273342196</v>
      </c>
      <c r="ER129" s="150">
        <f t="shared" si="1804"/>
        <v>40.383636980034701</v>
      </c>
      <c r="ES129" s="150">
        <f t="shared" si="1804"/>
        <v>40.452090356896548</v>
      </c>
      <c r="ET129" s="150">
        <f t="shared" si="1804"/>
        <v>40.457014851861111</v>
      </c>
      <c r="EU129" s="150">
        <f t="shared" si="1804"/>
        <v>40.432789126352532</v>
      </c>
      <c r="EV129" s="150">
        <f t="shared" si="1804"/>
        <v>40.417430193577495</v>
      </c>
      <c r="EW129" s="150">
        <f t="shared" si="1804"/>
        <v>40.448504396387428</v>
      </c>
      <c r="EX129" s="150">
        <f t="shared" si="1804"/>
        <v>40.498244868544766</v>
      </c>
      <c r="EY129" s="150">
        <f t="shared" si="1804"/>
        <v>40.587476377970603</v>
      </c>
      <c r="EZ129" s="150">
        <f t="shared" si="1804"/>
        <v>40.734535667390652</v>
      </c>
      <c r="FA129" s="150">
        <f t="shared" si="1804"/>
        <v>40.878681871621438</v>
      </c>
      <c r="FB129" s="150">
        <f t="shared" si="1804"/>
        <v>41.058388316901137</v>
      </c>
      <c r="FC129" s="150">
        <f t="shared" si="1804"/>
        <v>41.292476034987814</v>
      </c>
      <c r="FD129" s="150">
        <f t="shared" si="1804"/>
        <v>41.588493709577243</v>
      </c>
      <c r="FE129" s="150">
        <f t="shared" si="1804"/>
        <v>41.918522164987394</v>
      </c>
      <c r="FF129" s="150">
        <f t="shared" si="1804"/>
        <v>42.288707599227358</v>
      </c>
      <c r="FG129" s="150">
        <f t="shared" si="1804"/>
        <v>42.685987969253738</v>
      </c>
      <c r="FH129" s="150">
        <f t="shared" si="1804"/>
        <v>43.098051331475496</v>
      </c>
      <c r="FI129" s="150">
        <f t="shared" si="1804"/>
        <v>43.580472019295698</v>
      </c>
      <c r="FJ129" s="150">
        <f t="shared" si="1804"/>
        <v>44.127633076065401</v>
      </c>
      <c r="FK129" s="150">
        <f t="shared" si="1804"/>
        <v>44.74281762690682</v>
      </c>
      <c r="FL129" s="150">
        <f t="shared" si="1804"/>
        <v>45.382244551038703</v>
      </c>
      <c r="FM129" s="150">
        <f t="shared" si="1804"/>
        <v>45.9946373367654</v>
      </c>
      <c r="FN129" s="150">
        <f t="shared" si="1804"/>
        <v>46.553513907293777</v>
      </c>
      <c r="FO129" s="150">
        <f t="shared" ref="FO129:HZ129" si="1805">SUMPRODUCT(EL$61:FO$61,$N$94:$AQ$94)</f>
        <v>47.076552977489655</v>
      </c>
      <c r="FP129" s="150">
        <f t="shared" si="1805"/>
        <v>47.628467268691857</v>
      </c>
      <c r="FQ129" s="150">
        <f t="shared" si="1805"/>
        <v>48.213843160978847</v>
      </c>
      <c r="FR129" s="150">
        <f t="shared" si="1805"/>
        <v>48.847122844310597</v>
      </c>
      <c r="FS129" s="150">
        <f t="shared" si="1805"/>
        <v>49.517452575851379</v>
      </c>
      <c r="FT129" s="150">
        <f t="shared" si="1805"/>
        <v>50.154573921733707</v>
      </c>
      <c r="FU129" s="150">
        <f t="shared" si="1805"/>
        <v>50.741680287170823</v>
      </c>
      <c r="FV129" s="150">
        <f t="shared" si="1805"/>
        <v>51.316566534483826</v>
      </c>
      <c r="FW129" s="150">
        <f t="shared" si="1805"/>
        <v>52.042943149972892</v>
      </c>
      <c r="FX129" s="150">
        <f t="shared" si="1805"/>
        <v>52.866036363673949</v>
      </c>
      <c r="FY129" s="150">
        <f t="shared" si="1805"/>
        <v>53.762536950887089</v>
      </c>
      <c r="FZ129" s="150">
        <f t="shared" si="1805"/>
        <v>54.699924448493704</v>
      </c>
      <c r="GA129" s="150">
        <f t="shared" si="1805"/>
        <v>55.556305223145984</v>
      </c>
      <c r="GB129" s="150">
        <f t="shared" si="1805"/>
        <v>56.298663452628901</v>
      </c>
      <c r="GC129" s="150">
        <f t="shared" si="1805"/>
        <v>56.939898870266923</v>
      </c>
      <c r="GD129" s="150">
        <f t="shared" si="1805"/>
        <v>57.44613443868861</v>
      </c>
      <c r="GE129" s="150">
        <f t="shared" si="1805"/>
        <v>57.885529436890714</v>
      </c>
      <c r="GF129" s="150">
        <f t="shared" si="1805"/>
        <v>58.270010813176931</v>
      </c>
      <c r="GG129" s="150">
        <f t="shared" si="1805"/>
        <v>58.59078897130096</v>
      </c>
      <c r="GH129" s="150">
        <f t="shared" si="1805"/>
        <v>58.867807844113607</v>
      </c>
      <c r="GI129" s="150">
        <f t="shared" si="1805"/>
        <v>59.110083238185531</v>
      </c>
      <c r="GJ129" s="150">
        <f t="shared" si="1805"/>
        <v>59.27235406618567</v>
      </c>
      <c r="GK129" s="150">
        <f t="shared" si="1805"/>
        <v>59.400756050069546</v>
      </c>
      <c r="GL129" s="150">
        <f t="shared" si="1805"/>
        <v>59.529030780658537</v>
      </c>
      <c r="GM129" s="150">
        <f t="shared" si="1805"/>
        <v>59.597274339341482</v>
      </c>
      <c r="GN129" s="150">
        <f t="shared" si="1805"/>
        <v>59.55652568878611</v>
      </c>
      <c r="GO129" s="150">
        <f t="shared" si="1805"/>
        <v>59.450507976011536</v>
      </c>
      <c r="GP129" s="150">
        <f t="shared" si="1805"/>
        <v>59.287705024978074</v>
      </c>
      <c r="GQ129" s="150">
        <f t="shared" si="1805"/>
        <v>59.026472632702621</v>
      </c>
      <c r="GR129" s="150">
        <f t="shared" si="1805"/>
        <v>58.822021290760489</v>
      </c>
      <c r="GS129" s="150">
        <f t="shared" si="1805"/>
        <v>58.741031117413904</v>
      </c>
      <c r="GT129" s="150">
        <f t="shared" si="1805"/>
        <v>58.720882585453964</v>
      </c>
      <c r="GU129" s="150">
        <f t="shared" si="1805"/>
        <v>58.680831620178509</v>
      </c>
      <c r="GV129" s="150">
        <f t="shared" si="1805"/>
        <v>58.635894376713225</v>
      </c>
      <c r="GW129" s="150">
        <f t="shared" si="1805"/>
        <v>58.576230520325097</v>
      </c>
      <c r="GX129" s="150">
        <f t="shared" si="1805"/>
        <v>58.450367331173084</v>
      </c>
      <c r="GY129" s="150">
        <f t="shared" si="1805"/>
        <v>58.396183299260571</v>
      </c>
      <c r="GZ129" s="150">
        <f t="shared" si="1805"/>
        <v>58.457431878595003</v>
      </c>
      <c r="HA129" s="150">
        <f t="shared" si="1805"/>
        <v>58.540269811289932</v>
      </c>
      <c r="HB129" s="150">
        <f t="shared" si="1805"/>
        <v>58.431401831190627</v>
      </c>
      <c r="HC129" s="150">
        <f t="shared" si="1805"/>
        <v>58.25899312914278</v>
      </c>
      <c r="HD129" s="150">
        <f t="shared" si="1805"/>
        <v>58.040976578000034</v>
      </c>
      <c r="HE129" s="150">
        <f t="shared" si="1805"/>
        <v>57.767273743559215</v>
      </c>
      <c r="HF129" s="150">
        <f t="shared" si="1805"/>
        <v>57.619273831988906</v>
      </c>
      <c r="HG129" s="150">
        <f t="shared" si="1805"/>
        <v>57.674867620944639</v>
      </c>
      <c r="HH129" s="150">
        <f t="shared" si="1805"/>
        <v>57.871792851867262</v>
      </c>
      <c r="HI129" s="150">
        <f t="shared" si="1805"/>
        <v>58.286619055559974</v>
      </c>
      <c r="HJ129" s="150">
        <f t="shared" si="1805"/>
        <v>58.843940770874077</v>
      </c>
      <c r="HK129" s="150">
        <f t="shared" si="1805"/>
        <v>59.476145135800472</v>
      </c>
      <c r="HL129" s="150">
        <f t="shared" si="1805"/>
        <v>60.264638082506082</v>
      </c>
      <c r="HM129" s="150">
        <f t="shared" si="1805"/>
        <v>61.27404118216608</v>
      </c>
      <c r="HN129" s="150">
        <f t="shared" si="1805"/>
        <v>62.350095911516682</v>
      </c>
      <c r="HO129" s="150">
        <f t="shared" si="1805"/>
        <v>63.485641779829834</v>
      </c>
      <c r="HP129" s="150">
        <f t="shared" si="1805"/>
        <v>64.698615228418731</v>
      </c>
      <c r="HQ129" s="150">
        <f t="shared" si="1805"/>
        <v>65.625520493485595</v>
      </c>
      <c r="HR129" s="150">
        <f t="shared" si="1805"/>
        <v>66.119957963557482</v>
      </c>
      <c r="HS129" s="150">
        <f t="shared" si="1805"/>
        <v>66.369083093444203</v>
      </c>
      <c r="HT129" s="150">
        <f t="shared" si="1805"/>
        <v>66.531216429386731</v>
      </c>
      <c r="HU129" s="150">
        <f t="shared" si="1805"/>
        <v>66.545305202097524</v>
      </c>
      <c r="HV129" s="150">
        <f t="shared" si="1805"/>
        <v>66.683960617870241</v>
      </c>
      <c r="HW129" s="150">
        <f t="shared" si="1805"/>
        <v>67.071255873092113</v>
      </c>
      <c r="HX129" s="150">
        <f t="shared" si="1805"/>
        <v>67.376295923123848</v>
      </c>
      <c r="HY129" s="150">
        <f t="shared" si="1805"/>
        <v>67.441107064573629</v>
      </c>
      <c r="HZ129" s="150">
        <f t="shared" si="1805"/>
        <v>67.482963161458912</v>
      </c>
      <c r="IA129" s="150">
        <f t="shared" ref="IA129:KL129" si="1806">SUMPRODUCT(GX$61:IA$61,$N$94:$AQ$94)</f>
        <v>67.904540066985021</v>
      </c>
      <c r="IB129" s="150">
        <f t="shared" si="1806"/>
        <v>68.460196989623128</v>
      </c>
      <c r="IC129" s="150">
        <f t="shared" si="1806"/>
        <v>69.276372690730554</v>
      </c>
      <c r="ID129" s="150">
        <f t="shared" si="1806"/>
        <v>70.356143869109872</v>
      </c>
      <c r="IE129" s="150">
        <f t="shared" si="1806"/>
        <v>71.147419066855235</v>
      </c>
      <c r="IF129" s="150">
        <f t="shared" si="1806"/>
        <v>71.138479030852494</v>
      </c>
      <c r="IG129" s="150">
        <f t="shared" si="1806"/>
        <v>70.65120832471051</v>
      </c>
      <c r="IH129" s="150">
        <f t="shared" si="1806"/>
        <v>69.692349332707394</v>
      </c>
      <c r="II129" s="150">
        <f t="shared" si="1806"/>
        <v>68.410440407931588</v>
      </c>
      <c r="IJ129" s="150">
        <f t="shared" si="1806"/>
        <v>67.238252722069106</v>
      </c>
      <c r="IK129" s="150">
        <f t="shared" si="1806"/>
        <v>66.361885520996765</v>
      </c>
      <c r="IL129" s="150">
        <f t="shared" si="1806"/>
        <v>65.642350624914528</v>
      </c>
      <c r="IM129" s="150">
        <f t="shared" si="1806"/>
        <v>65.21548986697664</v>
      </c>
      <c r="IN129" s="150">
        <f t="shared" si="1806"/>
        <v>64.997795754725786</v>
      </c>
      <c r="IO129" s="150">
        <f t="shared" si="1806"/>
        <v>64.979976526765654</v>
      </c>
      <c r="IP129" s="150">
        <f t="shared" si="1806"/>
        <v>65.09716633274985</v>
      </c>
      <c r="IQ129" s="150">
        <f t="shared" si="1806"/>
        <v>65.357647998179189</v>
      </c>
      <c r="IR129" s="150">
        <f t="shared" si="1806"/>
        <v>65.719148456859159</v>
      </c>
      <c r="IS129" s="150">
        <f t="shared" si="1806"/>
        <v>66.087322688149939</v>
      </c>
      <c r="IT129" s="150">
        <f t="shared" si="1806"/>
        <v>66.40994590939853</v>
      </c>
      <c r="IU129" s="150">
        <f t="shared" si="1806"/>
        <v>66.710200617034957</v>
      </c>
      <c r="IV129" s="150">
        <f t="shared" si="1806"/>
        <v>67.02648606267455</v>
      </c>
      <c r="IW129" s="150">
        <f t="shared" si="1806"/>
        <v>67.348785824001297</v>
      </c>
      <c r="IX129" s="150">
        <f t="shared" si="1806"/>
        <v>67.722252912753532</v>
      </c>
      <c r="IY129" s="150">
        <f t="shared" si="1806"/>
        <v>68.13752731044984</v>
      </c>
      <c r="IZ129" s="150">
        <f t="shared" si="1806"/>
        <v>68.497680201339804</v>
      </c>
      <c r="JA129" s="150">
        <f t="shared" si="1806"/>
        <v>68.80644044203251</v>
      </c>
      <c r="JB129" s="150">
        <f t="shared" si="1806"/>
        <v>69.111605662910279</v>
      </c>
      <c r="JC129" s="150">
        <f t="shared" si="1806"/>
        <v>69.441947451514352</v>
      </c>
      <c r="JD129" s="150">
        <f t="shared" si="1806"/>
        <v>69.759342578648784</v>
      </c>
      <c r="JE129" s="150">
        <f t="shared" si="1806"/>
        <v>70.094713877987715</v>
      </c>
      <c r="JF129" s="150">
        <f t="shared" si="1806"/>
        <v>70.442107770053639</v>
      </c>
      <c r="JG129" s="150">
        <f t="shared" si="1806"/>
        <v>70.706003431741109</v>
      </c>
      <c r="JH129" s="150">
        <f t="shared" si="1806"/>
        <v>70.847822524262355</v>
      </c>
      <c r="JI129" s="150">
        <f t="shared" si="1806"/>
        <v>70.918887713289848</v>
      </c>
      <c r="JJ129" s="150">
        <f t="shared" si="1806"/>
        <v>70.904977553448973</v>
      </c>
      <c r="JK129" s="150">
        <f t="shared" si="1806"/>
        <v>70.822988025250666</v>
      </c>
      <c r="JL129" s="150">
        <f t="shared" si="1806"/>
        <v>70.74548776341841</v>
      </c>
      <c r="JM129" s="150">
        <f t="shared" si="1806"/>
        <v>70.720483199925539</v>
      </c>
      <c r="JN129" s="150">
        <f t="shared" si="1806"/>
        <v>70.717953459190198</v>
      </c>
      <c r="JO129" s="150">
        <f t="shared" si="1806"/>
        <v>70.800285134312404</v>
      </c>
      <c r="JP129" s="150">
        <f t="shared" si="1806"/>
        <v>70.976485144996744</v>
      </c>
      <c r="JQ129" s="150">
        <f t="shared" si="1806"/>
        <v>71.228421066355025</v>
      </c>
      <c r="JR129" s="150">
        <f t="shared" si="1806"/>
        <v>71.549744310211992</v>
      </c>
      <c r="JS129" s="150">
        <f t="shared" si="1806"/>
        <v>71.98618533771581</v>
      </c>
      <c r="JT129" s="150">
        <f t="shared" si="1806"/>
        <v>72.506417933713976</v>
      </c>
      <c r="JU129" s="150">
        <f t="shared" si="1806"/>
        <v>73.058593188888068</v>
      </c>
      <c r="JV129" s="150">
        <f t="shared" si="1806"/>
        <v>73.735301728350649</v>
      </c>
      <c r="JW129" s="150">
        <f t="shared" si="1806"/>
        <v>74.586203216500209</v>
      </c>
      <c r="JX129" s="150">
        <f t="shared" si="1806"/>
        <v>75.543966086086698</v>
      </c>
      <c r="JY129" s="150">
        <f t="shared" si="1806"/>
        <v>76.612735995485622</v>
      </c>
      <c r="JZ129" s="150">
        <f t="shared" si="1806"/>
        <v>77.835931175300118</v>
      </c>
      <c r="KA129" s="150">
        <f t="shared" si="1806"/>
        <v>79.028996818884053</v>
      </c>
      <c r="KB129" s="150">
        <f t="shared" si="1806"/>
        <v>80.10891262881988</v>
      </c>
      <c r="KC129" s="150">
        <f t="shared" si="1806"/>
        <v>81.174293356414822</v>
      </c>
      <c r="KD129" s="150">
        <f t="shared" si="1806"/>
        <v>82.316407075287586</v>
      </c>
      <c r="KE129" s="150">
        <f t="shared" si="1806"/>
        <v>83.504497030267856</v>
      </c>
      <c r="KF129" s="150">
        <f t="shared" si="1806"/>
        <v>84.754480768715808</v>
      </c>
      <c r="KG129" s="150">
        <f t="shared" si="1806"/>
        <v>86.113955275678435</v>
      </c>
      <c r="KH129" s="150">
        <f t="shared" si="1806"/>
        <v>87.411209132357641</v>
      </c>
      <c r="KI129" s="150">
        <f t="shared" si="1806"/>
        <v>88.585673114803456</v>
      </c>
      <c r="KJ129" s="150">
        <f t="shared" si="1806"/>
        <v>89.782421900146957</v>
      </c>
      <c r="KK129" s="150">
        <f t="shared" si="1806"/>
        <v>91.313880678186038</v>
      </c>
      <c r="KL129" s="150">
        <f t="shared" si="1806"/>
        <v>93.026648685466171</v>
      </c>
      <c r="KM129" s="150">
        <f t="shared" ref="KM129:MX129" si="1807">SUMPRODUCT(JJ$61:KM$61,$N$94:$AQ$94)</f>
        <v>94.863943682392744</v>
      </c>
      <c r="KN129" s="150">
        <f t="shared" si="1807"/>
        <v>96.836397739285871</v>
      </c>
      <c r="KO129" s="150">
        <f t="shared" si="1807"/>
        <v>98.665743026979797</v>
      </c>
      <c r="KP129" s="150">
        <f t="shared" si="1807"/>
        <v>100.2982043091077</v>
      </c>
      <c r="KQ129" s="150">
        <f t="shared" si="1807"/>
        <v>101.72377785633216</v>
      </c>
      <c r="KR129" s="150">
        <f t="shared" si="1807"/>
        <v>102.94330213998305</v>
      </c>
      <c r="KS129" s="150">
        <f t="shared" si="1807"/>
        <v>104.00523427496346</v>
      </c>
      <c r="KT129" s="150">
        <f t="shared" si="1807"/>
        <v>104.90450761028437</v>
      </c>
      <c r="KU129" s="150">
        <f t="shared" si="1807"/>
        <v>105.77099579721668</v>
      </c>
      <c r="KV129" s="150">
        <f t="shared" si="1807"/>
        <v>106.69545400308044</v>
      </c>
      <c r="KW129" s="150">
        <f t="shared" si="1807"/>
        <v>107.5018843367265</v>
      </c>
      <c r="KX129" s="150">
        <f t="shared" si="1807"/>
        <v>108.20741481436768</v>
      </c>
      <c r="KY129" s="150">
        <f t="shared" si="1807"/>
        <v>109.16465003364085</v>
      </c>
      <c r="KZ129" s="150">
        <f t="shared" si="1807"/>
        <v>110.16946547158157</v>
      </c>
      <c r="LA129" s="150">
        <f t="shared" si="1807"/>
        <v>110.93674832997169</v>
      </c>
      <c r="LB129" s="150">
        <f t="shared" si="1807"/>
        <v>111.70129784062426</v>
      </c>
      <c r="LC129" s="150">
        <f t="shared" si="1807"/>
        <v>112.5187468978512</v>
      </c>
      <c r="LD129" s="150">
        <f t="shared" si="1807"/>
        <v>112.83733661992339</v>
      </c>
      <c r="LE129" s="150">
        <f t="shared" si="1807"/>
        <v>113.06216325555803</v>
      </c>
      <c r="LF129" s="150">
        <f t="shared" si="1807"/>
        <v>113.68007491924016</v>
      </c>
      <c r="LG129" s="150">
        <f t="shared" si="1807"/>
        <v>114.57970928402052</v>
      </c>
      <c r="LH129" s="150">
        <f t="shared" si="1807"/>
        <v>115.43075055858181</v>
      </c>
      <c r="LI129" s="150">
        <f t="shared" si="1807"/>
        <v>116.39590881851659</v>
      </c>
      <c r="LJ129" s="150">
        <f t="shared" si="1807"/>
        <v>117.46199231755811</v>
      </c>
      <c r="LK129" s="150">
        <f t="shared" si="1807"/>
        <v>118.10735894916456</v>
      </c>
      <c r="LL129" s="150">
        <f t="shared" si="1807"/>
        <v>118.74182663511647</v>
      </c>
      <c r="LM129" s="150">
        <f t="shared" si="1807"/>
        <v>119.86364189622536</v>
      </c>
      <c r="LN129" s="150">
        <f t="shared" si="1807"/>
        <v>121.73426976225052</v>
      </c>
      <c r="LO129" s="150">
        <f t="shared" si="1807"/>
        <v>123.06901936637641</v>
      </c>
      <c r="LP129" s="150">
        <f t="shared" si="1807"/>
        <v>124.19034403985641</v>
      </c>
      <c r="LQ129" s="150">
        <f t="shared" si="1807"/>
        <v>125.197343750923</v>
      </c>
      <c r="LR129" s="150">
        <f t="shared" si="1807"/>
        <v>125.42889652804574</v>
      </c>
      <c r="LS129" s="150">
        <f t="shared" si="1807"/>
        <v>125.50543002408183</v>
      </c>
      <c r="LT129" s="150">
        <f t="shared" si="1807"/>
        <v>125.92421112708406</v>
      </c>
      <c r="LU129" s="150">
        <f t="shared" si="1807"/>
        <v>126.16646041966831</v>
      </c>
      <c r="LV129" s="150">
        <f t="shared" si="1807"/>
        <v>126.71265206162305</v>
      </c>
      <c r="LW129" s="150">
        <f t="shared" si="1807"/>
        <v>127.41887623675127</v>
      </c>
      <c r="LX129" s="150">
        <f t="shared" si="1807"/>
        <v>128.25646636465385</v>
      </c>
      <c r="LY129" s="150">
        <f t="shared" si="1807"/>
        <v>129.09529760551237</v>
      </c>
      <c r="LZ129" s="150">
        <f t="shared" si="1807"/>
        <v>129.98124190945234</v>
      </c>
      <c r="MA129" s="150">
        <f t="shared" si="1807"/>
        <v>130.91118667983332</v>
      </c>
      <c r="MB129" s="150">
        <f t="shared" si="1807"/>
        <v>131.85499312337669</v>
      </c>
      <c r="MC129" s="150">
        <f t="shared" si="1807"/>
        <v>132.71860179417845</v>
      </c>
      <c r="MD129" s="150">
        <f t="shared" si="1807"/>
        <v>133.4417578001283</v>
      </c>
      <c r="ME129" s="150">
        <f t="shared" si="1807"/>
        <v>133.9789471640174</v>
      </c>
      <c r="MF129" s="150">
        <f t="shared" si="1807"/>
        <v>134.29944137083896</v>
      </c>
      <c r="MG129" s="150">
        <f t="shared" si="1807"/>
        <v>134.49492975852556</v>
      </c>
      <c r="MH129" s="150">
        <f t="shared" si="1807"/>
        <v>134.62126369154089</v>
      </c>
      <c r="MI129" s="150">
        <f t="shared" si="1807"/>
        <v>134.82939370900806</v>
      </c>
      <c r="MJ129" s="150">
        <f t="shared" si="1807"/>
        <v>135.10272162729532</v>
      </c>
      <c r="MK129" s="150">
        <f t="shared" si="1807"/>
        <v>135.38959785842343</v>
      </c>
      <c r="ML129" s="150">
        <f t="shared" si="1807"/>
        <v>135.62724872058789</v>
      </c>
      <c r="MM129" s="150">
        <f t="shared" si="1807"/>
        <v>135.7456848380701</v>
      </c>
      <c r="MN129" s="150">
        <f t="shared" si="1807"/>
        <v>135.8342710448957</v>
      </c>
      <c r="MO129" s="150">
        <f t="shared" si="1807"/>
        <v>135.89904803180195</v>
      </c>
      <c r="MP129" s="150">
        <f t="shared" si="1807"/>
        <v>136.06706472187682</v>
      </c>
      <c r="MQ129" s="150">
        <f t="shared" si="1807"/>
        <v>136.27312298348656</v>
      </c>
      <c r="MR129" s="150">
        <f t="shared" si="1807"/>
        <v>136.41590689565274</v>
      </c>
      <c r="MS129" s="150">
        <f t="shared" si="1807"/>
        <v>136.27113688114207</v>
      </c>
      <c r="MT129" s="150">
        <f t="shared" si="1807"/>
        <v>135.87088820497331</v>
      </c>
      <c r="MU129" s="150">
        <f t="shared" si="1807"/>
        <v>135.36353179711895</v>
      </c>
      <c r="MV129" s="150">
        <f t="shared" si="1807"/>
        <v>134.8055980767962</v>
      </c>
      <c r="MW129" s="150">
        <f t="shared" si="1807"/>
        <v>134.33969706163927</v>
      </c>
      <c r="MX129" s="150">
        <f t="shared" si="1807"/>
        <v>134.15221629086909</v>
      </c>
      <c r="MY129" s="150">
        <f t="shared" ref="MY129:NO129" si="1808">SUMPRODUCT(LV$61:MY$61,$N$94:$AQ$94)</f>
        <v>134.13153861468837</v>
      </c>
      <c r="MZ129" s="150">
        <f t="shared" si="1808"/>
        <v>134.34424006967978</v>
      </c>
      <c r="NA129" s="150">
        <f t="shared" si="1808"/>
        <v>134.70727550870515</v>
      </c>
      <c r="NB129" s="150">
        <f t="shared" si="1808"/>
        <v>135.18119085601865</v>
      </c>
      <c r="NC129" s="150">
        <f t="shared" si="1808"/>
        <v>135.71045651920338</v>
      </c>
      <c r="ND129" s="150">
        <f t="shared" si="1808"/>
        <v>136.28630770237638</v>
      </c>
      <c r="NE129" s="150">
        <f t="shared" si="1808"/>
        <v>136.8798111395283</v>
      </c>
      <c r="NF129" s="150">
        <f t="shared" si="1808"/>
        <v>137.44972741190375</v>
      </c>
      <c r="NG129" s="150">
        <f t="shared" si="1808"/>
        <v>137.97317741461154</v>
      </c>
      <c r="NH129" s="150">
        <f t="shared" si="1808"/>
        <v>138.45281140902782</v>
      </c>
      <c r="NI129" s="150">
        <f t="shared" si="1808"/>
        <v>138.89680945082702</v>
      </c>
      <c r="NJ129" s="150">
        <f t="shared" si="1808"/>
        <v>139.31204788100749</v>
      </c>
      <c r="NK129" s="150">
        <f t="shared" si="1808"/>
        <v>139.72999136055063</v>
      </c>
      <c r="NL129" s="150">
        <f t="shared" si="1808"/>
        <v>140.14783004725672</v>
      </c>
      <c r="NM129" s="150">
        <f t="shared" si="1808"/>
        <v>140.550423809997</v>
      </c>
      <c r="NN129" s="150">
        <f t="shared" si="1808"/>
        <v>140.91733890350997</v>
      </c>
      <c r="NO129" s="151">
        <f t="shared" si="1808"/>
        <v>141.24561431620788</v>
      </c>
      <c r="NP129" s="147"/>
      <c r="NQ129" s="147"/>
    </row>
    <row r="130" spans="1:381" s="152" customFormat="1" x14ac:dyDescent="0.2">
      <c r="A130" s="147"/>
      <c r="B130" s="147"/>
      <c r="C130" s="147" t="s">
        <v>155</v>
      </c>
      <c r="D130" s="147"/>
      <c r="E130" s="147" t="s">
        <v>156</v>
      </c>
      <c r="F130" s="147"/>
      <c r="G130" s="147" t="s">
        <v>0</v>
      </c>
      <c r="H130" s="147"/>
      <c r="I130" s="147"/>
      <c r="J130" s="147"/>
      <c r="K130" s="148">
        <f t="shared" si="1772"/>
        <v>275851.72894293076</v>
      </c>
      <c r="L130" s="147"/>
      <c r="M130" s="147"/>
      <c r="N130" s="149">
        <f>$N$61*$AQ$95</f>
        <v>0</v>
      </c>
      <c r="O130" s="150">
        <f>SUMPRODUCT($N$61:O$61,$AP$95:$AQ$95)</f>
        <v>0.75577188513800286</v>
      </c>
      <c r="P130" s="150">
        <f>SUMPRODUCT($N$61:P$61,$AO$95:$AQ$95)</f>
        <v>3.2629222920109378</v>
      </c>
      <c r="Q130" s="150">
        <f>SUMPRODUCT($N$61:Q$61,$AN$95:$AQ$95)</f>
        <v>14.571911999749968</v>
      </c>
      <c r="R130" s="150">
        <f>SUMPRODUCT($N$61:R$61,$AM$95:$AQ$95)</f>
        <v>22.163946026370045</v>
      </c>
      <c r="S130" s="150">
        <f>SUMPRODUCT($N$61:S$61,$AL$95:$AQ$95)</f>
        <v>34.910031091719119</v>
      </c>
      <c r="T130" s="150">
        <f>SUMPRODUCT($N$61:T$61,$AK$95:$AQ$95)</f>
        <v>49.354496968945597</v>
      </c>
      <c r="U130" s="150">
        <f>SUMPRODUCT($N$61:U$61,$AJ$95:$AQ$95)</f>
        <v>58.762519863550779</v>
      </c>
      <c r="V130" s="150">
        <f>SUMPRODUCT($N$61:V$61,$AI$95:$AQ$95)</f>
        <v>71.032439441521973</v>
      </c>
      <c r="W130" s="150">
        <f>SUMPRODUCT($N$61:W$61,$AH$95:$AQ$95)</f>
        <v>99.085378229757296</v>
      </c>
      <c r="X130" s="150">
        <f>SUMPRODUCT($N$61:X$61,$AG$95:$AQ$95)</f>
        <v>123.06394789469137</v>
      </c>
      <c r="Y130" s="150">
        <f>SUMPRODUCT($N$61:Y$61,$AF$95:$AQ$95)</f>
        <v>138.76653946596758</v>
      </c>
      <c r="Z130" s="150">
        <f>SUMPRODUCT($N$61:Z$61,$AE$95:$AQ$95)</f>
        <v>184.10465887367508</v>
      </c>
      <c r="AA130" s="150">
        <f>SUMPRODUCT($N$61:AA$61,$AD$95:$AQ$95)</f>
        <v>240.83784902695126</v>
      </c>
      <c r="AB130" s="150">
        <f>SUMPRODUCT($N$61:AB$61,$AC$95:$AQ$95)</f>
        <v>274.03681846610596</v>
      </c>
      <c r="AC130" s="150">
        <f>SUMPRODUCT($N$61:AC$61,$AB$95:$AQ$95)</f>
        <v>305.91191260864809</v>
      </c>
      <c r="AD130" s="150">
        <f>SUMPRODUCT($N$61:AD$61,$AA$95:$AQ$95)</f>
        <v>346.27464727926764</v>
      </c>
      <c r="AE130" s="150">
        <f>SUMPRODUCT($N$61:AE$61,$Z$95:$AQ$95)</f>
        <v>328.57168915900598</v>
      </c>
      <c r="AF130" s="150">
        <f>SUMPRODUCT($N$61:AF$61,$Y$95:$AQ$95)</f>
        <v>287.79072642696116</v>
      </c>
      <c r="AG130" s="150">
        <f>SUMPRODUCT($N$61:AG$61,$X$95:$AQ$95)</f>
        <v>277.36713837759822</v>
      </c>
      <c r="AH130" s="150">
        <f>SUMPRODUCT($N$61:AH$61,$W$95:$AQ$95)</f>
        <v>292.66884909136303</v>
      </c>
      <c r="AI130" s="150">
        <f>SUMPRODUCT($N$61:AI$61,$V$95:$AQ$95)</f>
        <v>298.33624069626478</v>
      </c>
      <c r="AJ130" s="150">
        <f>SUMPRODUCT($N$61:AJ$61,$U$95:$AQ$95)</f>
        <v>311.77817926799008</v>
      </c>
      <c r="AK130" s="150">
        <f>SUMPRODUCT($N$61:AK$61,$T$95:$AQ$95)</f>
        <v>338.61952752295934</v>
      </c>
      <c r="AL130" s="150">
        <f>SUMPRODUCT($N$61:AL$61,$S$95:$AQ$95)</f>
        <v>315.6283646757538</v>
      </c>
      <c r="AM130" s="150">
        <f>SUMPRODUCT($N$61:AM$61,$R$95:$AQ$95)</f>
        <v>280.41271670720243</v>
      </c>
      <c r="AN130" s="150">
        <f>SUMPRODUCT($N$61:AN$61,$Q$95:$AQ$95)</f>
        <v>290.80770724480556</v>
      </c>
      <c r="AO130" s="150">
        <f>SUMPRODUCT($N$61:AO$61,$P$95:$AQ$95)</f>
        <v>393.55814465579709</v>
      </c>
      <c r="AP130" s="150">
        <f>SUMPRODUCT($N$61:AP$61,$O$95:$AQ$95)</f>
        <v>448.57661662145017</v>
      </c>
      <c r="AQ130" s="150">
        <f t="shared" ref="AQ130:DB130" si="1809">SUMPRODUCT(N$61:AQ$61,$N$95:$AQ$95)</f>
        <v>486.01375075942315</v>
      </c>
      <c r="AR130" s="150">
        <f t="shared" si="1809"/>
        <v>520.30290010015483</v>
      </c>
      <c r="AS130" s="150">
        <f t="shared" si="1809"/>
        <v>467.87566712499398</v>
      </c>
      <c r="AT130" s="150">
        <f t="shared" si="1809"/>
        <v>386.47807707913785</v>
      </c>
      <c r="AU130" s="150">
        <f t="shared" si="1809"/>
        <v>336.84910094565794</v>
      </c>
      <c r="AV130" s="150">
        <f t="shared" si="1809"/>
        <v>261.56642857363244</v>
      </c>
      <c r="AW130" s="150">
        <f t="shared" si="1809"/>
        <v>213.26775849469686</v>
      </c>
      <c r="AX130" s="150">
        <f t="shared" si="1809"/>
        <v>180.44871631938648</v>
      </c>
      <c r="AY130" s="150">
        <f t="shared" si="1809"/>
        <v>163.42279629673749</v>
      </c>
      <c r="AZ130" s="150">
        <f t="shared" si="1809"/>
        <v>146.09307591585824</v>
      </c>
      <c r="BA130" s="150">
        <f t="shared" si="1809"/>
        <v>134.52870948906761</v>
      </c>
      <c r="BB130" s="150">
        <f t="shared" si="1809"/>
        <v>135.84402069518657</v>
      </c>
      <c r="BC130" s="150">
        <f t="shared" si="1809"/>
        <v>148.63954041663007</v>
      </c>
      <c r="BD130" s="150">
        <f t="shared" si="1809"/>
        <v>160.61411373413134</v>
      </c>
      <c r="BE130" s="150">
        <f t="shared" si="1809"/>
        <v>174.69343851347844</v>
      </c>
      <c r="BF130" s="150">
        <f t="shared" si="1809"/>
        <v>191.07115943821643</v>
      </c>
      <c r="BG130" s="150">
        <f t="shared" si="1809"/>
        <v>197.12316069151458</v>
      </c>
      <c r="BH130" s="150">
        <f t="shared" si="1809"/>
        <v>199.93206340430928</v>
      </c>
      <c r="BI130" s="150">
        <f t="shared" si="1809"/>
        <v>209.3294085740082</v>
      </c>
      <c r="BJ130" s="150">
        <f t="shared" si="1809"/>
        <v>226.06226161533056</v>
      </c>
      <c r="BK130" s="150">
        <f t="shared" si="1809"/>
        <v>239.36532528862227</v>
      </c>
      <c r="BL130" s="150">
        <f t="shared" si="1809"/>
        <v>251.92302465534257</v>
      </c>
      <c r="BM130" s="150">
        <f t="shared" si="1809"/>
        <v>266.7278980538332</v>
      </c>
      <c r="BN130" s="150">
        <f t="shared" si="1809"/>
        <v>271.13204641945237</v>
      </c>
      <c r="BO130" s="150">
        <f t="shared" si="1809"/>
        <v>274.845721833168</v>
      </c>
      <c r="BP130" s="150">
        <f t="shared" si="1809"/>
        <v>285.49889098191886</v>
      </c>
      <c r="BQ130" s="150">
        <f t="shared" si="1809"/>
        <v>304.96698263324822</v>
      </c>
      <c r="BR130" s="150">
        <f t="shared" si="1809"/>
        <v>320.62776469789213</v>
      </c>
      <c r="BS130" s="150">
        <f t="shared" si="1809"/>
        <v>334.18518710509284</v>
      </c>
      <c r="BT130" s="150">
        <f t="shared" si="1809"/>
        <v>351.22855347887429</v>
      </c>
      <c r="BU130" s="150">
        <f t="shared" si="1809"/>
        <v>357.6843059626724</v>
      </c>
      <c r="BV130" s="150">
        <f t="shared" si="1809"/>
        <v>359.62230768956101</v>
      </c>
      <c r="BW130" s="150">
        <f t="shared" si="1809"/>
        <v>362.93850655358159</v>
      </c>
      <c r="BX130" s="150">
        <f t="shared" si="1809"/>
        <v>356.92454186721289</v>
      </c>
      <c r="BY130" s="150">
        <f t="shared" si="1809"/>
        <v>351.87384515027867</v>
      </c>
      <c r="BZ130" s="150">
        <f t="shared" si="1809"/>
        <v>346.10700047496101</v>
      </c>
      <c r="CA130" s="150">
        <f t="shared" si="1809"/>
        <v>342.45334188198291</v>
      </c>
      <c r="CB130" s="150">
        <f t="shared" si="1809"/>
        <v>339.99730698172391</v>
      </c>
      <c r="CC130" s="150">
        <f t="shared" si="1809"/>
        <v>337.70605893195619</v>
      </c>
      <c r="CD130" s="150">
        <f t="shared" si="1809"/>
        <v>336.24482392399744</v>
      </c>
      <c r="CE130" s="150">
        <f t="shared" si="1809"/>
        <v>336.69119840470012</v>
      </c>
      <c r="CF130" s="150">
        <f t="shared" si="1809"/>
        <v>337.46088848674441</v>
      </c>
      <c r="CG130" s="150">
        <f t="shared" si="1809"/>
        <v>338.76643729729062</v>
      </c>
      <c r="CH130" s="150">
        <f t="shared" si="1809"/>
        <v>342.63015412448328</v>
      </c>
      <c r="CI130" s="150">
        <f t="shared" si="1809"/>
        <v>347.48306187338261</v>
      </c>
      <c r="CJ130" s="150">
        <f t="shared" si="1809"/>
        <v>351.67202633563511</v>
      </c>
      <c r="CK130" s="150">
        <f t="shared" si="1809"/>
        <v>355.44424080679954</v>
      </c>
      <c r="CL130" s="150">
        <f t="shared" si="1809"/>
        <v>359.96338026273241</v>
      </c>
      <c r="CM130" s="150">
        <f t="shared" si="1809"/>
        <v>361.61103851244422</v>
      </c>
      <c r="CN130" s="150">
        <f t="shared" si="1809"/>
        <v>361.045683024151</v>
      </c>
      <c r="CO130" s="150">
        <f t="shared" si="1809"/>
        <v>360.56049097346818</v>
      </c>
      <c r="CP130" s="150">
        <f t="shared" si="1809"/>
        <v>358.57692533500261</v>
      </c>
      <c r="CQ130" s="150">
        <f t="shared" si="1809"/>
        <v>356.29460188425946</v>
      </c>
      <c r="CR130" s="150">
        <f t="shared" si="1809"/>
        <v>355.57147295132972</v>
      </c>
      <c r="CS130" s="150">
        <f t="shared" si="1809"/>
        <v>356.83376184752944</v>
      </c>
      <c r="CT130" s="150">
        <f t="shared" si="1809"/>
        <v>359.26257819021271</v>
      </c>
      <c r="CU130" s="150">
        <f t="shared" si="1809"/>
        <v>363.51975602743602</v>
      </c>
      <c r="CV130" s="150">
        <f t="shared" si="1809"/>
        <v>369.33225748915703</v>
      </c>
      <c r="CW130" s="150">
        <f t="shared" si="1809"/>
        <v>374.7124770543187</v>
      </c>
      <c r="CX130" s="150">
        <f t="shared" si="1809"/>
        <v>379.9454807312228</v>
      </c>
      <c r="CY130" s="150">
        <f t="shared" si="1809"/>
        <v>385.68568871814091</v>
      </c>
      <c r="CZ130" s="150">
        <f t="shared" si="1809"/>
        <v>391.99305198401532</v>
      </c>
      <c r="DA130" s="150">
        <f t="shared" si="1809"/>
        <v>397.2239772093115</v>
      </c>
      <c r="DB130" s="150">
        <f t="shared" si="1809"/>
        <v>401.56576129366863</v>
      </c>
      <c r="DC130" s="150">
        <f t="shared" ref="DC130:FN130" si="1810">SUMPRODUCT(BZ$61:DC$61,$N$95:$AQ$95)</f>
        <v>405.18685322908732</v>
      </c>
      <c r="DD130" s="150">
        <f t="shared" si="1810"/>
        <v>408.55231855696564</v>
      </c>
      <c r="DE130" s="150">
        <f t="shared" si="1810"/>
        <v>412.04916055142411</v>
      </c>
      <c r="DF130" s="150">
        <f t="shared" si="1810"/>
        <v>415.83475125538013</v>
      </c>
      <c r="DG130" s="150">
        <f t="shared" si="1810"/>
        <v>420.05775315758513</v>
      </c>
      <c r="DH130" s="150">
        <f t="shared" si="1810"/>
        <v>423.81771290155785</v>
      </c>
      <c r="DI130" s="150">
        <f t="shared" si="1810"/>
        <v>427.27469550581412</v>
      </c>
      <c r="DJ130" s="150">
        <f t="shared" si="1810"/>
        <v>430.90820978486812</v>
      </c>
      <c r="DK130" s="150">
        <f t="shared" si="1810"/>
        <v>434.34710613606438</v>
      </c>
      <c r="DL130" s="150">
        <f t="shared" si="1810"/>
        <v>437.7944004937267</v>
      </c>
      <c r="DM130" s="150">
        <f t="shared" si="1810"/>
        <v>441.19707991103155</v>
      </c>
      <c r="DN130" s="150">
        <f t="shared" si="1810"/>
        <v>443.96132700485748</v>
      </c>
      <c r="DO130" s="150">
        <f t="shared" si="1810"/>
        <v>445.14053184547225</v>
      </c>
      <c r="DP130" s="150">
        <f t="shared" si="1810"/>
        <v>445.09001121696991</v>
      </c>
      <c r="DQ130" s="150">
        <f t="shared" si="1810"/>
        <v>444.29961760515005</v>
      </c>
      <c r="DR130" s="150">
        <f t="shared" si="1810"/>
        <v>442.63489729900266</v>
      </c>
      <c r="DS130" s="150">
        <f t="shared" si="1810"/>
        <v>441.13525511008197</v>
      </c>
      <c r="DT130" s="150">
        <f t="shared" si="1810"/>
        <v>440.32092744971305</v>
      </c>
      <c r="DU130" s="150">
        <f t="shared" si="1810"/>
        <v>440.53084900981514</v>
      </c>
      <c r="DV130" s="150">
        <f t="shared" si="1810"/>
        <v>441.14823603084028</v>
      </c>
      <c r="DW130" s="150">
        <f t="shared" si="1810"/>
        <v>442.28861477729231</v>
      </c>
      <c r="DX130" s="150">
        <f t="shared" si="1810"/>
        <v>444.06206799720024</v>
      </c>
      <c r="DY130" s="150">
        <f t="shared" si="1810"/>
        <v>445.79522234687818</v>
      </c>
      <c r="DZ130" s="150">
        <f t="shared" si="1810"/>
        <v>447.83778134554103</v>
      </c>
      <c r="EA130" s="150">
        <f t="shared" si="1810"/>
        <v>450.40652292689634</v>
      </c>
      <c r="EB130" s="150">
        <f t="shared" si="1810"/>
        <v>453.4920276692207</v>
      </c>
      <c r="EC130" s="150">
        <f t="shared" si="1810"/>
        <v>456.38338788001278</v>
      </c>
      <c r="ED130" s="150">
        <f t="shared" si="1810"/>
        <v>459.04745077907739</v>
      </c>
      <c r="EE130" s="150">
        <f t="shared" si="1810"/>
        <v>461.48730757199866</v>
      </c>
      <c r="EF130" s="150">
        <f t="shared" si="1810"/>
        <v>463.10526227262375</v>
      </c>
      <c r="EG130" s="150">
        <f t="shared" si="1810"/>
        <v>464.31531484010782</v>
      </c>
      <c r="EH130" s="150">
        <f t="shared" si="1810"/>
        <v>465.18854577869217</v>
      </c>
      <c r="EI130" s="150">
        <f t="shared" si="1810"/>
        <v>466.35705316608693</v>
      </c>
      <c r="EJ130" s="150">
        <f t="shared" si="1810"/>
        <v>467.59743487870054</v>
      </c>
      <c r="EK130" s="150">
        <f t="shared" si="1810"/>
        <v>468.88963669476937</v>
      </c>
      <c r="EL130" s="150">
        <f t="shared" si="1810"/>
        <v>470.25425366723567</v>
      </c>
      <c r="EM130" s="150">
        <f t="shared" si="1810"/>
        <v>471.4861600121385</v>
      </c>
      <c r="EN130" s="150">
        <f t="shared" si="1810"/>
        <v>472.74648249958324</v>
      </c>
      <c r="EO130" s="150">
        <f t="shared" si="1810"/>
        <v>474.10098446749998</v>
      </c>
      <c r="EP130" s="150">
        <f t="shared" si="1810"/>
        <v>475.79593601621048</v>
      </c>
      <c r="EQ130" s="150">
        <f t="shared" si="1810"/>
        <v>477.51510317637747</v>
      </c>
      <c r="ER130" s="150">
        <f t="shared" si="1810"/>
        <v>479.05605504930912</v>
      </c>
      <c r="ES130" s="150">
        <f t="shared" si="1810"/>
        <v>479.86809198125877</v>
      </c>
      <c r="ET130" s="150">
        <f t="shared" si="1810"/>
        <v>479.92650943216853</v>
      </c>
      <c r="EU130" s="150">
        <f t="shared" si="1810"/>
        <v>479.63912866706835</v>
      </c>
      <c r="EV130" s="150">
        <f t="shared" si="1810"/>
        <v>479.45693136402167</v>
      </c>
      <c r="EW130" s="150">
        <f t="shared" si="1810"/>
        <v>479.82555306640296</v>
      </c>
      <c r="EX130" s="150">
        <f t="shared" si="1810"/>
        <v>480.41560577462656</v>
      </c>
      <c r="EY130" s="150">
        <f t="shared" si="1810"/>
        <v>481.47412595973947</v>
      </c>
      <c r="EZ130" s="150">
        <f t="shared" si="1810"/>
        <v>483.21863557591763</v>
      </c>
      <c r="FA130" s="150">
        <f t="shared" si="1810"/>
        <v>484.92858834672126</v>
      </c>
      <c r="FB130" s="150">
        <f t="shared" si="1810"/>
        <v>487.06037902186984</v>
      </c>
      <c r="FC130" s="150">
        <f t="shared" si="1810"/>
        <v>489.83727449608239</v>
      </c>
      <c r="FD130" s="150">
        <f t="shared" si="1810"/>
        <v>493.34882199448595</v>
      </c>
      <c r="FE130" s="150">
        <f t="shared" si="1810"/>
        <v>497.26382672724372</v>
      </c>
      <c r="FF130" s="150">
        <f t="shared" si="1810"/>
        <v>501.65519875377476</v>
      </c>
      <c r="FG130" s="150">
        <f t="shared" si="1810"/>
        <v>506.36798791903647</v>
      </c>
      <c r="FH130" s="150">
        <f t="shared" si="1810"/>
        <v>511.25614221860843</v>
      </c>
      <c r="FI130" s="150">
        <f t="shared" si="1810"/>
        <v>516.9789192853591</v>
      </c>
      <c r="FJ130" s="150">
        <f t="shared" si="1810"/>
        <v>523.4696872531448</v>
      </c>
      <c r="FK130" s="150">
        <f t="shared" si="1810"/>
        <v>530.76739261334001</v>
      </c>
      <c r="FL130" s="150">
        <f t="shared" si="1810"/>
        <v>538.35267622507547</v>
      </c>
      <c r="FM130" s="150">
        <f t="shared" si="1810"/>
        <v>545.61726391478567</v>
      </c>
      <c r="FN130" s="150">
        <f t="shared" si="1810"/>
        <v>552.24700866187663</v>
      </c>
      <c r="FO130" s="150">
        <f t="shared" ref="FO130:HZ130" si="1811">SUMPRODUCT(EL$61:FO$61,$N$95:$AQ$95)</f>
        <v>558.45162648093458</v>
      </c>
      <c r="FP130" s="150">
        <f t="shared" si="1811"/>
        <v>564.99878029968022</v>
      </c>
      <c r="FQ130" s="150">
        <f t="shared" si="1811"/>
        <v>571.94287663797195</v>
      </c>
      <c r="FR130" s="150">
        <f t="shared" si="1811"/>
        <v>579.45523782004625</v>
      </c>
      <c r="FS130" s="150">
        <f t="shared" si="1811"/>
        <v>587.40710993431253</v>
      </c>
      <c r="FT130" s="150">
        <f t="shared" si="1811"/>
        <v>594.96504332939003</v>
      </c>
      <c r="FU130" s="150">
        <f t="shared" si="1811"/>
        <v>601.92966762659466</v>
      </c>
      <c r="FV130" s="150">
        <f t="shared" si="1811"/>
        <v>608.74932921071672</v>
      </c>
      <c r="FW130" s="150">
        <f t="shared" si="1811"/>
        <v>617.36606464908971</v>
      </c>
      <c r="FX130" s="150">
        <f t="shared" si="1811"/>
        <v>627.13011309495994</v>
      </c>
      <c r="FY130" s="150">
        <f t="shared" si="1811"/>
        <v>637.76496589120597</v>
      </c>
      <c r="FZ130" s="150">
        <f t="shared" si="1811"/>
        <v>648.88484488769132</v>
      </c>
      <c r="GA130" s="150">
        <f t="shared" si="1811"/>
        <v>659.04377127977966</v>
      </c>
      <c r="GB130" s="150">
        <f t="shared" si="1811"/>
        <v>667.85009065674149</v>
      </c>
      <c r="GC130" s="150">
        <f t="shared" si="1811"/>
        <v>675.45682775383455</v>
      </c>
      <c r="GD130" s="150">
        <f t="shared" si="1811"/>
        <v>681.46211188546533</v>
      </c>
      <c r="GE130" s="150">
        <f t="shared" si="1811"/>
        <v>686.67449121007076</v>
      </c>
      <c r="GF130" s="150">
        <f t="shared" si="1811"/>
        <v>691.23545067626878</v>
      </c>
      <c r="GG130" s="150">
        <f t="shared" si="1811"/>
        <v>695.04072257520284</v>
      </c>
      <c r="GH130" s="150">
        <f t="shared" si="1811"/>
        <v>698.32689435932036</v>
      </c>
      <c r="GI130" s="150">
        <f t="shared" si="1811"/>
        <v>701.20091718636274</v>
      </c>
      <c r="GJ130" s="150">
        <f t="shared" si="1811"/>
        <v>703.12587562311205</v>
      </c>
      <c r="GK130" s="150">
        <f t="shared" si="1811"/>
        <v>704.64906056780433</v>
      </c>
      <c r="GL130" s="150">
        <f t="shared" si="1811"/>
        <v>706.17073595402212</v>
      </c>
      <c r="GM130" s="150">
        <f t="shared" si="1811"/>
        <v>706.98028389100818</v>
      </c>
      <c r="GN130" s="150">
        <f t="shared" si="1811"/>
        <v>706.49689781576967</v>
      </c>
      <c r="GO130" s="150">
        <f t="shared" si="1811"/>
        <v>705.23924914801216</v>
      </c>
      <c r="GP130" s="150">
        <f t="shared" si="1811"/>
        <v>703.30797833377062</v>
      </c>
      <c r="GQ130" s="150">
        <f t="shared" si="1811"/>
        <v>700.20907569267251</v>
      </c>
      <c r="GR130" s="150">
        <f t="shared" si="1811"/>
        <v>697.78374551825652</v>
      </c>
      <c r="GS130" s="150">
        <f t="shared" si="1811"/>
        <v>696.82298923569692</v>
      </c>
      <c r="GT130" s="150">
        <f t="shared" si="1811"/>
        <v>696.5839747001678</v>
      </c>
      <c r="GU130" s="150">
        <f t="shared" si="1811"/>
        <v>696.10886500573235</v>
      </c>
      <c r="GV130" s="150">
        <f t="shared" si="1811"/>
        <v>695.57579121176195</v>
      </c>
      <c r="GW130" s="150">
        <f t="shared" si="1811"/>
        <v>694.86802108980748</v>
      </c>
      <c r="GX130" s="150">
        <f t="shared" si="1811"/>
        <v>693.37495292210144</v>
      </c>
      <c r="GY130" s="150">
        <f t="shared" si="1811"/>
        <v>692.73218791835711</v>
      </c>
      <c r="GZ130" s="150">
        <f t="shared" si="1811"/>
        <v>693.45875701880334</v>
      </c>
      <c r="HA130" s="150">
        <f t="shared" si="1811"/>
        <v>694.441432582792</v>
      </c>
      <c r="HB130" s="150">
        <f t="shared" si="1811"/>
        <v>693.14997225460672</v>
      </c>
      <c r="HC130" s="150">
        <f t="shared" si="1811"/>
        <v>691.10475199125972</v>
      </c>
      <c r="HD130" s="150">
        <f t="shared" si="1811"/>
        <v>688.51850278895188</v>
      </c>
      <c r="HE130" s="150">
        <f t="shared" si="1811"/>
        <v>685.27166793383844</v>
      </c>
      <c r="HF130" s="150">
        <f t="shared" si="1811"/>
        <v>683.51600006718297</v>
      </c>
      <c r="HG130" s="150">
        <f t="shared" si="1811"/>
        <v>684.17548849403136</v>
      </c>
      <c r="HH130" s="150">
        <f t="shared" si="1811"/>
        <v>686.51153921457694</v>
      </c>
      <c r="HI130" s="150">
        <f t="shared" si="1811"/>
        <v>691.43246807421281</v>
      </c>
      <c r="HJ130" s="150">
        <f t="shared" si="1811"/>
        <v>698.04376815260071</v>
      </c>
      <c r="HK130" s="150">
        <f t="shared" si="1811"/>
        <v>705.54337323265634</v>
      </c>
      <c r="HL130" s="150">
        <f t="shared" si="1811"/>
        <v>714.89697158908325</v>
      </c>
      <c r="HM130" s="150">
        <f t="shared" si="1811"/>
        <v>726.87114486913561</v>
      </c>
      <c r="HN130" s="150">
        <f t="shared" si="1811"/>
        <v>739.63598162504002</v>
      </c>
      <c r="HO130" s="150">
        <f t="shared" si="1811"/>
        <v>753.10653962036361</v>
      </c>
      <c r="HP130" s="150">
        <f t="shared" si="1811"/>
        <v>767.49559218261356</v>
      </c>
      <c r="HQ130" s="150">
        <f t="shared" si="1811"/>
        <v>778.49112435587733</v>
      </c>
      <c r="HR130" s="150">
        <f t="shared" si="1811"/>
        <v>784.35645203793581</v>
      </c>
      <c r="HS130" s="150">
        <f t="shared" si="1811"/>
        <v>787.31173073153593</v>
      </c>
      <c r="HT130" s="150">
        <f t="shared" si="1811"/>
        <v>789.23505815117915</v>
      </c>
      <c r="HU130" s="150">
        <f t="shared" si="1811"/>
        <v>789.40218801812614</v>
      </c>
      <c r="HV130" s="150">
        <f t="shared" si="1811"/>
        <v>791.04700560907634</v>
      </c>
      <c r="HW130" s="150">
        <f t="shared" si="1811"/>
        <v>795.6413450737864</v>
      </c>
      <c r="HX130" s="150">
        <f t="shared" si="1811"/>
        <v>799.25992165401124</v>
      </c>
      <c r="HY130" s="150">
        <f t="shared" si="1811"/>
        <v>800.02875210287641</v>
      </c>
      <c r="HZ130" s="150">
        <f t="shared" si="1811"/>
        <v>800.52527540174458</v>
      </c>
      <c r="IA130" s="150">
        <f t="shared" ref="IA130:KL130" si="1812">SUMPRODUCT(GX$61:IA$61,$N$95:$AQ$95)</f>
        <v>805.52628532467645</v>
      </c>
      <c r="IB130" s="150">
        <f t="shared" si="1812"/>
        <v>812.1178365871707</v>
      </c>
      <c r="IC130" s="150">
        <f t="shared" si="1812"/>
        <v>821.79982515578149</v>
      </c>
      <c r="ID130" s="150">
        <f t="shared" si="1812"/>
        <v>834.60874876328307</v>
      </c>
      <c r="IE130" s="150">
        <f t="shared" si="1812"/>
        <v>843.99535192826443</v>
      </c>
      <c r="IF130" s="150">
        <f t="shared" si="1812"/>
        <v>843.8892996085691</v>
      </c>
      <c r="IG130" s="150">
        <f t="shared" si="1812"/>
        <v>838.10898857960274</v>
      </c>
      <c r="IH130" s="150">
        <f t="shared" si="1812"/>
        <v>826.73440123659884</v>
      </c>
      <c r="II130" s="150">
        <f t="shared" si="1812"/>
        <v>811.52759277753864</v>
      </c>
      <c r="IJ130" s="150">
        <f t="shared" si="1812"/>
        <v>797.62236653839932</v>
      </c>
      <c r="IK130" s="150">
        <f t="shared" si="1812"/>
        <v>787.22634860846722</v>
      </c>
      <c r="IL130" s="150">
        <f t="shared" si="1812"/>
        <v>778.69077394098736</v>
      </c>
      <c r="IM130" s="150">
        <f t="shared" si="1812"/>
        <v>773.6270836434993</v>
      </c>
      <c r="IN130" s="150">
        <f t="shared" si="1812"/>
        <v>771.04465941375713</v>
      </c>
      <c r="IO130" s="150">
        <f t="shared" si="1812"/>
        <v>770.83327654463062</v>
      </c>
      <c r="IP130" s="150">
        <f t="shared" si="1812"/>
        <v>772.22345559597602</v>
      </c>
      <c r="IQ130" s="150">
        <f t="shared" si="1812"/>
        <v>775.31345264391257</v>
      </c>
      <c r="IR130" s="150">
        <f t="shared" si="1812"/>
        <v>779.60179803784933</v>
      </c>
      <c r="IS130" s="150">
        <f t="shared" si="1812"/>
        <v>783.96931191234671</v>
      </c>
      <c r="IT130" s="150">
        <f t="shared" si="1812"/>
        <v>787.79647110841086</v>
      </c>
      <c r="IU130" s="150">
        <f t="shared" si="1812"/>
        <v>791.35828095286354</v>
      </c>
      <c r="IV130" s="150">
        <f t="shared" si="1812"/>
        <v>795.11025747574422</v>
      </c>
      <c r="IW130" s="150">
        <f t="shared" si="1812"/>
        <v>798.93357958714432</v>
      </c>
      <c r="IX130" s="150">
        <f t="shared" si="1812"/>
        <v>803.36388065975052</v>
      </c>
      <c r="IY130" s="150">
        <f t="shared" si="1812"/>
        <v>808.29012627803718</v>
      </c>
      <c r="IZ130" s="150">
        <f t="shared" si="1812"/>
        <v>812.56248597683418</v>
      </c>
      <c r="JA130" s="150">
        <f t="shared" si="1812"/>
        <v>816.22519379424671</v>
      </c>
      <c r="JB130" s="150">
        <f t="shared" si="1812"/>
        <v>819.84525522963054</v>
      </c>
      <c r="JC130" s="150">
        <f t="shared" si="1812"/>
        <v>823.76397691744762</v>
      </c>
      <c r="JD130" s="150">
        <f t="shared" si="1812"/>
        <v>827.52911717888719</v>
      </c>
      <c r="JE130" s="150">
        <f t="shared" si="1812"/>
        <v>831.50750208061106</v>
      </c>
      <c r="JF130" s="150">
        <f t="shared" si="1812"/>
        <v>835.62850652514931</v>
      </c>
      <c r="JG130" s="150">
        <f t="shared" si="1812"/>
        <v>838.75900254003591</v>
      </c>
      <c r="JH130" s="150">
        <f t="shared" si="1812"/>
        <v>840.44134965076012</v>
      </c>
      <c r="JI130" s="150">
        <f t="shared" si="1812"/>
        <v>841.28436953833682</v>
      </c>
      <c r="JJ130" s="150">
        <f t="shared" si="1812"/>
        <v>841.1193584893872</v>
      </c>
      <c r="JK130" s="150">
        <f t="shared" si="1812"/>
        <v>840.14674723217297</v>
      </c>
      <c r="JL130" s="150">
        <f t="shared" si="1812"/>
        <v>839.22739047099253</v>
      </c>
      <c r="JM130" s="150">
        <f t="shared" si="1812"/>
        <v>838.93077064076135</v>
      </c>
      <c r="JN130" s="150">
        <f t="shared" si="1812"/>
        <v>838.90076126796612</v>
      </c>
      <c r="JO130" s="150">
        <f t="shared" si="1812"/>
        <v>839.8774312867946</v>
      </c>
      <c r="JP130" s="150">
        <f t="shared" si="1812"/>
        <v>841.96762643340321</v>
      </c>
      <c r="JQ130" s="150">
        <f t="shared" si="1812"/>
        <v>844.956248500078</v>
      </c>
      <c r="JR130" s="150">
        <f t="shared" si="1812"/>
        <v>848.76798654818572</v>
      </c>
      <c r="JS130" s="150">
        <f t="shared" si="1812"/>
        <v>853.94532401783999</v>
      </c>
      <c r="JT130" s="150">
        <f t="shared" si="1812"/>
        <v>860.11664967803608</v>
      </c>
      <c r="JU130" s="150">
        <f t="shared" si="1812"/>
        <v>866.66689921525142</v>
      </c>
      <c r="JV130" s="150">
        <f t="shared" si="1812"/>
        <v>874.69444075375623</v>
      </c>
      <c r="JW130" s="150">
        <f t="shared" si="1812"/>
        <v>884.78836840940664</v>
      </c>
      <c r="JX130" s="150">
        <f t="shared" si="1812"/>
        <v>896.14995286014971</v>
      </c>
      <c r="JY130" s="150">
        <f t="shared" si="1812"/>
        <v>908.82837250831494</v>
      </c>
      <c r="JZ130" s="150">
        <f t="shared" si="1812"/>
        <v>923.33868166365346</v>
      </c>
      <c r="KA130" s="150">
        <f t="shared" si="1812"/>
        <v>937.49157534464484</v>
      </c>
      <c r="KB130" s="150">
        <f t="shared" si="1812"/>
        <v>950.30221466247087</v>
      </c>
      <c r="KC130" s="150">
        <f t="shared" si="1812"/>
        <v>962.94042970832015</v>
      </c>
      <c r="KD130" s="150">
        <f t="shared" si="1812"/>
        <v>976.48889967033438</v>
      </c>
      <c r="KE130" s="150">
        <f t="shared" si="1812"/>
        <v>990.58276860932926</v>
      </c>
      <c r="KF130" s="150">
        <f t="shared" si="1812"/>
        <v>1005.4108604652637</v>
      </c>
      <c r="KG130" s="150">
        <f t="shared" si="1812"/>
        <v>1021.5378005565585</v>
      </c>
      <c r="KH130" s="150">
        <f t="shared" si="1812"/>
        <v>1036.9266402315357</v>
      </c>
      <c r="KI130" s="150">
        <f t="shared" si="1812"/>
        <v>1050.8588693298254</v>
      </c>
      <c r="KJ130" s="150">
        <f t="shared" si="1812"/>
        <v>1065.0554547506767</v>
      </c>
      <c r="KK130" s="150">
        <f t="shared" si="1812"/>
        <v>1083.2225802386743</v>
      </c>
      <c r="KL130" s="150">
        <f t="shared" si="1812"/>
        <v>1103.5405096314119</v>
      </c>
      <c r="KM130" s="150">
        <f t="shared" ref="KM130:MX130" si="1813">SUMPRODUCT(JJ$61:KM$61,$N$95:$AQ$95)</f>
        <v>1125.3356563544426</v>
      </c>
      <c r="KN130" s="150">
        <f t="shared" si="1813"/>
        <v>1148.7341447008091</v>
      </c>
      <c r="KO130" s="150">
        <f t="shared" si="1813"/>
        <v>1170.4349869820269</v>
      </c>
      <c r="KP130" s="150">
        <f t="shared" si="1813"/>
        <v>1189.8002675837608</v>
      </c>
      <c r="KQ130" s="150">
        <f t="shared" si="1813"/>
        <v>1206.7113159881835</v>
      </c>
      <c r="KR130" s="150">
        <f t="shared" si="1813"/>
        <v>1221.1780786686097</v>
      </c>
      <c r="KS130" s="150">
        <f t="shared" si="1813"/>
        <v>1233.7753843438093</v>
      </c>
      <c r="KT130" s="150">
        <f t="shared" si="1813"/>
        <v>1244.4431292188649</v>
      </c>
      <c r="KU130" s="150">
        <f t="shared" si="1813"/>
        <v>1254.721956080939</v>
      </c>
      <c r="KV130" s="150">
        <f t="shared" si="1813"/>
        <v>1265.6884597016506</v>
      </c>
      <c r="KW130" s="150">
        <f t="shared" si="1813"/>
        <v>1275.2548426032097</v>
      </c>
      <c r="KX130" s="150">
        <f t="shared" si="1813"/>
        <v>1283.6242880670479</v>
      </c>
      <c r="KY130" s="150">
        <f t="shared" si="1813"/>
        <v>1294.9796131985108</v>
      </c>
      <c r="KZ130" s="150">
        <f t="shared" si="1813"/>
        <v>1306.8993647550758</v>
      </c>
      <c r="LA130" s="150">
        <f t="shared" si="1813"/>
        <v>1316.0013557280301</v>
      </c>
      <c r="LB130" s="150">
        <f t="shared" si="1813"/>
        <v>1325.0709220141021</v>
      </c>
      <c r="LC130" s="150">
        <f t="shared" si="1813"/>
        <v>1334.7680159324266</v>
      </c>
      <c r="LD130" s="150">
        <f t="shared" si="1813"/>
        <v>1338.5473272289946</v>
      </c>
      <c r="LE130" s="150">
        <f t="shared" si="1813"/>
        <v>1341.2143619289743</v>
      </c>
      <c r="LF130" s="150">
        <f t="shared" si="1813"/>
        <v>1348.5444180137908</v>
      </c>
      <c r="LG130" s="150">
        <f t="shared" si="1813"/>
        <v>1359.2164456469516</v>
      </c>
      <c r="LH130" s="150">
        <f t="shared" si="1813"/>
        <v>1369.3120315367773</v>
      </c>
      <c r="LI130" s="150">
        <f t="shared" si="1813"/>
        <v>1380.7613447507206</v>
      </c>
      <c r="LJ130" s="150">
        <f t="shared" si="1813"/>
        <v>1393.4078965126753</v>
      </c>
      <c r="LK130" s="150">
        <f t="shared" si="1813"/>
        <v>1401.0636406634731</v>
      </c>
      <c r="LL130" s="150">
        <f t="shared" si="1813"/>
        <v>1408.5900946784654</v>
      </c>
      <c r="LM130" s="150">
        <f t="shared" si="1813"/>
        <v>1421.8977715909398</v>
      </c>
      <c r="LN130" s="150">
        <f t="shared" si="1813"/>
        <v>1444.0883337338782</v>
      </c>
      <c r="LO130" s="150">
        <f t="shared" si="1813"/>
        <v>1459.9219715052186</v>
      </c>
      <c r="LP130" s="150">
        <f t="shared" si="1813"/>
        <v>1473.2238287592434</v>
      </c>
      <c r="LQ130" s="150">
        <f t="shared" si="1813"/>
        <v>1485.1694915349324</v>
      </c>
      <c r="LR130" s="150">
        <f t="shared" si="1813"/>
        <v>1487.9163159479733</v>
      </c>
      <c r="LS130" s="150">
        <f t="shared" si="1813"/>
        <v>1488.824204326336</v>
      </c>
      <c r="LT130" s="150">
        <f t="shared" si="1813"/>
        <v>1493.7920486845007</v>
      </c>
      <c r="LU130" s="150">
        <f t="shared" si="1813"/>
        <v>1496.6657618793099</v>
      </c>
      <c r="LV130" s="150">
        <f t="shared" si="1813"/>
        <v>1503.1450300399538</v>
      </c>
      <c r="LW130" s="150">
        <f t="shared" si="1813"/>
        <v>1511.5227045788924</v>
      </c>
      <c r="LX130" s="150">
        <f t="shared" si="1813"/>
        <v>1521.4587245223074</v>
      </c>
      <c r="LY130" s="150">
        <f t="shared" si="1813"/>
        <v>1531.4094673267871</v>
      </c>
      <c r="LZ130" s="150">
        <f t="shared" si="1813"/>
        <v>1541.9190948635219</v>
      </c>
      <c r="MA130" s="150">
        <f t="shared" si="1813"/>
        <v>1552.9506835570492</v>
      </c>
      <c r="MB130" s="150">
        <f t="shared" si="1813"/>
        <v>1564.1467081201047</v>
      </c>
      <c r="MC130" s="150">
        <f t="shared" si="1813"/>
        <v>1574.3913763540534</v>
      </c>
      <c r="MD130" s="150">
        <f t="shared" si="1813"/>
        <v>1582.9699069001463</v>
      </c>
      <c r="ME130" s="150">
        <f t="shared" si="1813"/>
        <v>1589.3423843866688</v>
      </c>
      <c r="MF130" s="150">
        <f t="shared" si="1813"/>
        <v>1593.1442878769858</v>
      </c>
      <c r="MG130" s="150">
        <f t="shared" si="1813"/>
        <v>1595.4632938610032</v>
      </c>
      <c r="MH130" s="150">
        <f t="shared" si="1813"/>
        <v>1596.961946287953</v>
      </c>
      <c r="MI130" s="150">
        <f t="shared" si="1813"/>
        <v>1599.4309152209512</v>
      </c>
      <c r="MJ130" s="150">
        <f t="shared" si="1813"/>
        <v>1602.6733025852755</v>
      </c>
      <c r="MK130" s="150">
        <f t="shared" si="1813"/>
        <v>1606.0764085422645</v>
      </c>
      <c r="ML130" s="150">
        <f t="shared" si="1813"/>
        <v>1608.8955722684998</v>
      </c>
      <c r="MM130" s="150">
        <f t="shared" si="1813"/>
        <v>1610.3005358492796</v>
      </c>
      <c r="MN130" s="150">
        <f t="shared" si="1813"/>
        <v>1611.3514010498225</v>
      </c>
      <c r="MO130" s="150">
        <f t="shared" si="1813"/>
        <v>1612.11982633605</v>
      </c>
      <c r="MP130" s="150">
        <f t="shared" si="1813"/>
        <v>1614.1129457960308</v>
      </c>
      <c r="MQ130" s="150">
        <f t="shared" si="1813"/>
        <v>1616.5573382603818</v>
      </c>
      <c r="MR130" s="150">
        <f t="shared" si="1813"/>
        <v>1618.251130667456</v>
      </c>
      <c r="MS130" s="150">
        <f t="shared" si="1813"/>
        <v>1616.5337778674793</v>
      </c>
      <c r="MT130" s="150">
        <f t="shared" si="1813"/>
        <v>1611.785776791228</v>
      </c>
      <c r="MU130" s="150">
        <f t="shared" si="1813"/>
        <v>1605.7671965585753</v>
      </c>
      <c r="MV130" s="150">
        <f t="shared" si="1813"/>
        <v>1599.1486364925529</v>
      </c>
      <c r="MW130" s="150">
        <f t="shared" si="1813"/>
        <v>1593.6218261541255</v>
      </c>
      <c r="MX130" s="150">
        <f t="shared" si="1813"/>
        <v>1591.3978115492205</v>
      </c>
      <c r="MY130" s="150">
        <f t="shared" ref="MY130:NO130" si="1814">SUMPRODUCT(LV$61:MY$61,$N$95:$AQ$95)</f>
        <v>1591.1525199727432</v>
      </c>
      <c r="MZ130" s="150">
        <f t="shared" si="1814"/>
        <v>1593.6757181676414</v>
      </c>
      <c r="NA130" s="150">
        <f t="shared" si="1814"/>
        <v>1597.982272462109</v>
      </c>
      <c r="NB130" s="150">
        <f t="shared" si="1814"/>
        <v>1603.6041538400439</v>
      </c>
      <c r="NC130" s="150">
        <f t="shared" si="1814"/>
        <v>1609.8826354142434</v>
      </c>
      <c r="ND130" s="150">
        <f t="shared" si="1814"/>
        <v>1616.7137436733312</v>
      </c>
      <c r="NE130" s="150">
        <f t="shared" si="1814"/>
        <v>1623.7542540513532</v>
      </c>
      <c r="NF130" s="150">
        <f t="shared" si="1814"/>
        <v>1630.5149586725734</v>
      </c>
      <c r="NG130" s="150">
        <f t="shared" si="1814"/>
        <v>1636.7244512310751</v>
      </c>
      <c r="NH130" s="150">
        <f t="shared" si="1814"/>
        <v>1642.4141707911581</v>
      </c>
      <c r="NI130" s="150">
        <f t="shared" si="1814"/>
        <v>1647.6811543087422</v>
      </c>
      <c r="NJ130" s="150">
        <f t="shared" si="1814"/>
        <v>1652.6069732577753</v>
      </c>
      <c r="NK130" s="150">
        <f t="shared" si="1814"/>
        <v>1657.5648812006013</v>
      </c>
      <c r="NL130" s="150">
        <f t="shared" si="1814"/>
        <v>1662.5215460250045</v>
      </c>
      <c r="NM130" s="150">
        <f t="shared" si="1814"/>
        <v>1667.2973659904317</v>
      </c>
      <c r="NN130" s="150">
        <f t="shared" si="1814"/>
        <v>1671.6499431821114</v>
      </c>
      <c r="NO130" s="151">
        <f t="shared" si="1814"/>
        <v>1675.5441522216408</v>
      </c>
      <c r="NP130" s="147"/>
      <c r="NQ130" s="147"/>
    </row>
    <row r="131" spans="1:381" s="152" customFormat="1" x14ac:dyDescent="0.2">
      <c r="A131" s="147"/>
      <c r="B131" s="147"/>
      <c r="C131" s="147" t="s">
        <v>168</v>
      </c>
      <c r="D131" s="147"/>
      <c r="E131" s="147" t="s">
        <v>175</v>
      </c>
      <c r="F131" s="147"/>
      <c r="G131" s="147" t="s">
        <v>0</v>
      </c>
      <c r="H131" s="147"/>
      <c r="I131" s="147"/>
      <c r="J131" s="147"/>
      <c r="K131" s="148">
        <f t="shared" si="1772"/>
        <v>58367.230542558013</v>
      </c>
      <c r="L131" s="147"/>
      <c r="M131" s="147"/>
      <c r="N131" s="149">
        <f>$N$61*$AQ$96</f>
        <v>0</v>
      </c>
      <c r="O131" s="150">
        <f>SUMPRODUCT($N$61:O$61,$AP$96:$AQ$96)</f>
        <v>8.1567891496882775E-2</v>
      </c>
      <c r="P131" s="150">
        <f>SUMPRODUCT($N$61:P$61,$AO$96:$AQ$96)</f>
        <v>0.22980427852353597</v>
      </c>
      <c r="Q131" s="150">
        <f>SUMPRODUCT($N$61:Q$61,$AN$96:$AQ$96)</f>
        <v>0.65701528941497211</v>
      </c>
      <c r="R131" s="150">
        <f>SUMPRODUCT($N$61:R$61,$AM$96:$AQ$96)</f>
        <v>1.5516361663058715</v>
      </c>
      <c r="S131" s="150">
        <f>SUMPRODUCT($N$61:S$61,$AL$96:$AQ$96)</f>
        <v>2.964686173202733</v>
      </c>
      <c r="T131" s="150">
        <f>SUMPRODUCT($N$61:T$61,$AK$96:$AQ$96)</f>
        <v>5.1107026379924179</v>
      </c>
      <c r="U131" s="150">
        <f>SUMPRODUCT($N$61:U$61,$AJ$96:$AQ$96)</f>
        <v>7.1717023999891634</v>
      </c>
      <c r="V131" s="150">
        <f>SUMPRODUCT($N$61:V$61,$AI$96:$AQ$96)</f>
        <v>9.6096164398740438</v>
      </c>
      <c r="W131" s="150">
        <f>SUMPRODUCT($N$61:W$61,$AH$96:$AQ$96)</f>
        <v>12.243500357118386</v>
      </c>
      <c r="X131" s="150">
        <f>SUMPRODUCT($N$61:X$61,$AG$96:$AQ$96)</f>
        <v>15.295993571696719</v>
      </c>
      <c r="Y131" s="150">
        <f>SUMPRODUCT($N$61:Y$61,$AF$96:$AQ$96)</f>
        <v>19.2836438995195</v>
      </c>
      <c r="Z131" s="150">
        <f>SUMPRODUCT($N$61:Z$61,$AE$96:$AQ$96)</f>
        <v>24.685315115311123</v>
      </c>
      <c r="AA131" s="150">
        <f>SUMPRODUCT($N$61:AA$61,$AD$96:$AQ$96)</f>
        <v>30.393587903155503</v>
      </c>
      <c r="AB131" s="150">
        <f>SUMPRODUCT($N$61:AB$61,$AC$96:$AQ$96)</f>
        <v>36.742711282482979</v>
      </c>
      <c r="AC131" s="150">
        <f>SUMPRODUCT($N$61:AC$61,$AB$96:$AQ$96)</f>
        <v>45.35347398826913</v>
      </c>
      <c r="AD131" s="150">
        <f>SUMPRODUCT($N$61:AD$61,$AA$96:$AQ$96)</f>
        <v>53.490136386036276</v>
      </c>
      <c r="AE131" s="150">
        <f>SUMPRODUCT($N$61:AE$61,$Z$96:$AQ$96)</f>
        <v>58.11295978464225</v>
      </c>
      <c r="AF131" s="150">
        <f>SUMPRODUCT($N$61:AF$61,$Y$96:$AQ$96)</f>
        <v>60.718588180164311</v>
      </c>
      <c r="AG131" s="150">
        <f>SUMPRODUCT($N$61:AG$61,$X$96:$AQ$96)</f>
        <v>61.860172532164079</v>
      </c>
      <c r="AH131" s="150">
        <f>SUMPRODUCT($N$61:AH$61,$W$96:$AQ$96)</f>
        <v>58.434995537731808</v>
      </c>
      <c r="AI131" s="150">
        <f>SUMPRODUCT($N$61:AI$61,$V$96:$AQ$96)</f>
        <v>55.567356922206642</v>
      </c>
      <c r="AJ131" s="150">
        <f>SUMPRODUCT($N$61:AJ$61,$U$96:$AQ$96)</f>
        <v>57.619086627597703</v>
      </c>
      <c r="AK131" s="150">
        <f>SUMPRODUCT($N$61:AK$61,$T$96:$AQ$96)</f>
        <v>61.831645258110434</v>
      </c>
      <c r="AL131" s="150">
        <f>SUMPRODUCT($N$61:AL$61,$S$96:$AQ$96)</f>
        <v>63.420775666983339</v>
      </c>
      <c r="AM131" s="150">
        <f>SUMPRODUCT($N$61:AM$61,$R$96:$AQ$96)</f>
        <v>64.646277949199089</v>
      </c>
      <c r="AN131" s="150">
        <f>SUMPRODUCT($N$61:AN$61,$Q$96:$AQ$96)</f>
        <v>65.953047347510434</v>
      </c>
      <c r="AO131" s="150">
        <f>SUMPRODUCT($N$61:AO$61,$P$96:$AQ$96)</f>
        <v>65.193595108070554</v>
      </c>
      <c r="AP131" s="150">
        <f>SUMPRODUCT($N$61:AP$61,$O$96:$AQ$96)</f>
        <v>68.358264979931704</v>
      </c>
      <c r="AQ131" s="150">
        <f t="shared" ref="AQ131:DB131" si="1815">SUMPRODUCT(N$61:AQ$61,$N$96:$AQ$96)</f>
        <v>78.668123575632094</v>
      </c>
      <c r="AR131" s="150">
        <f t="shared" si="1815"/>
        <v>93.121424990958545</v>
      </c>
      <c r="AS131" s="150">
        <f t="shared" si="1815"/>
        <v>98.082738736240103</v>
      </c>
      <c r="AT131" s="150">
        <f t="shared" si="1815"/>
        <v>96.637915015734521</v>
      </c>
      <c r="AU131" s="150">
        <f t="shared" si="1815"/>
        <v>92.106774515843668</v>
      </c>
      <c r="AV131" s="150">
        <f t="shared" si="1815"/>
        <v>80.750913264979417</v>
      </c>
      <c r="AW131" s="150">
        <f t="shared" si="1815"/>
        <v>67.651955772646005</v>
      </c>
      <c r="AX131" s="150">
        <f t="shared" si="1815"/>
        <v>58.767899190114946</v>
      </c>
      <c r="AY131" s="150">
        <f t="shared" si="1815"/>
        <v>50.673972977037963</v>
      </c>
      <c r="AZ131" s="150">
        <f t="shared" si="1815"/>
        <v>44.136965726068546</v>
      </c>
      <c r="BA131" s="150">
        <f t="shared" si="1815"/>
        <v>40.420630701100059</v>
      </c>
      <c r="BB131" s="150">
        <f t="shared" si="1815"/>
        <v>39.14192926610292</v>
      </c>
      <c r="BC131" s="150">
        <f t="shared" si="1815"/>
        <v>37.268858798257192</v>
      </c>
      <c r="BD131" s="150">
        <f t="shared" si="1815"/>
        <v>37.003594029888639</v>
      </c>
      <c r="BE131" s="150">
        <f t="shared" si="1815"/>
        <v>38.723193529901678</v>
      </c>
      <c r="BF131" s="150">
        <f t="shared" si="1815"/>
        <v>40.904925122839501</v>
      </c>
      <c r="BG131" s="150">
        <f t="shared" si="1815"/>
        <v>42.574619647610866</v>
      </c>
      <c r="BH131" s="150">
        <f t="shared" si="1815"/>
        <v>44.253332354331647</v>
      </c>
      <c r="BI131" s="150">
        <f t="shared" si="1815"/>
        <v>46.117309481947331</v>
      </c>
      <c r="BJ131" s="150">
        <f t="shared" si="1815"/>
        <v>47.212978075149337</v>
      </c>
      <c r="BK131" s="150">
        <f t="shared" si="1815"/>
        <v>47.764713622101702</v>
      </c>
      <c r="BL131" s="150">
        <f t="shared" si="1815"/>
        <v>49.410734367133877</v>
      </c>
      <c r="BM131" s="150">
        <f t="shared" si="1815"/>
        <v>51.609619958662407</v>
      </c>
      <c r="BN131" s="150">
        <f t="shared" si="1815"/>
        <v>52.786294312066808</v>
      </c>
      <c r="BO131" s="150">
        <f t="shared" si="1815"/>
        <v>54.170384158898663</v>
      </c>
      <c r="BP131" s="150">
        <f t="shared" si="1815"/>
        <v>56.007271821605222</v>
      </c>
      <c r="BQ131" s="150">
        <f t="shared" si="1815"/>
        <v>57.233424356323702</v>
      </c>
      <c r="BR131" s="150">
        <f t="shared" si="1815"/>
        <v>59.384310834187019</v>
      </c>
      <c r="BS131" s="150">
        <f t="shared" si="1815"/>
        <v>62.54408923798163</v>
      </c>
      <c r="BT131" s="150">
        <f t="shared" si="1815"/>
        <v>66.198674531088571</v>
      </c>
      <c r="BU131" s="150">
        <f t="shared" si="1815"/>
        <v>68.91249206304667</v>
      </c>
      <c r="BV131" s="150">
        <f t="shared" si="1815"/>
        <v>71.111865883126555</v>
      </c>
      <c r="BW131" s="150">
        <f t="shared" si="1815"/>
        <v>73.188957649747863</v>
      </c>
      <c r="BX131" s="150">
        <f t="shared" si="1815"/>
        <v>74.027107073063149</v>
      </c>
      <c r="BY131" s="150">
        <f t="shared" si="1815"/>
        <v>74.10853896821294</v>
      </c>
      <c r="BZ131" s="150">
        <f t="shared" si="1815"/>
        <v>74.054966319973786</v>
      </c>
      <c r="CA131" s="150">
        <f t="shared" si="1815"/>
        <v>73.43551718396877</v>
      </c>
      <c r="CB131" s="150">
        <f t="shared" si="1815"/>
        <v>72.785209718165618</v>
      </c>
      <c r="CC131" s="150">
        <f t="shared" si="1815"/>
        <v>72.392174170135732</v>
      </c>
      <c r="CD131" s="150">
        <f t="shared" si="1815"/>
        <v>72.407416417980585</v>
      </c>
      <c r="CE131" s="150">
        <f t="shared" si="1815"/>
        <v>72.332256479911422</v>
      </c>
      <c r="CF131" s="150">
        <f t="shared" si="1815"/>
        <v>72.339896707897495</v>
      </c>
      <c r="CG131" s="150">
        <f t="shared" si="1815"/>
        <v>72.554895185808647</v>
      </c>
      <c r="CH131" s="150">
        <f t="shared" si="1815"/>
        <v>72.958324404061742</v>
      </c>
      <c r="CI131" s="150">
        <f t="shared" si="1815"/>
        <v>73.470404724615278</v>
      </c>
      <c r="CJ131" s="150">
        <f t="shared" si="1815"/>
        <v>74.165964799781889</v>
      </c>
      <c r="CK131" s="150">
        <f t="shared" si="1815"/>
        <v>75.113952218068647</v>
      </c>
      <c r="CL131" s="150">
        <f t="shared" si="1815"/>
        <v>76.031537868502696</v>
      </c>
      <c r="CM131" s="150">
        <f t="shared" si="1815"/>
        <v>76.681816944383044</v>
      </c>
      <c r="CN131" s="150">
        <f t="shared" si="1815"/>
        <v>77.157667843582431</v>
      </c>
      <c r="CO131" s="150">
        <f t="shared" si="1815"/>
        <v>77.518909304682154</v>
      </c>
      <c r="CP131" s="150">
        <f t="shared" si="1815"/>
        <v>77.424591960076015</v>
      </c>
      <c r="CQ131" s="150">
        <f t="shared" si="1815"/>
        <v>77.135483844607535</v>
      </c>
      <c r="CR131" s="150">
        <f t="shared" si="1815"/>
        <v>76.912039310636743</v>
      </c>
      <c r="CS131" s="150">
        <f t="shared" si="1815"/>
        <v>76.676260661404982</v>
      </c>
      <c r="CT131" s="150">
        <f t="shared" si="1815"/>
        <v>76.641579457379876</v>
      </c>
      <c r="CU131" s="150">
        <f t="shared" si="1815"/>
        <v>76.933156040586283</v>
      </c>
      <c r="CV131" s="150">
        <f t="shared" si="1815"/>
        <v>77.582962591576816</v>
      </c>
      <c r="CW131" s="150">
        <f t="shared" si="1815"/>
        <v>78.397126278718488</v>
      </c>
      <c r="CX131" s="150">
        <f t="shared" si="1815"/>
        <v>79.39139667028212</v>
      </c>
      <c r="CY131" s="150">
        <f t="shared" si="1815"/>
        <v>80.502183242274356</v>
      </c>
      <c r="CZ131" s="150">
        <f t="shared" si="1815"/>
        <v>81.564913288620218</v>
      </c>
      <c r="DA131" s="150">
        <f t="shared" si="1815"/>
        <v>82.616372115389581</v>
      </c>
      <c r="DB131" s="150">
        <f t="shared" si="1815"/>
        <v>83.71354380427023</v>
      </c>
      <c r="DC131" s="150">
        <f t="shared" ref="DC131:FN131" si="1816">SUMPRODUCT(BZ$61:DC$61,$N$96:$AQ$96)</f>
        <v>84.780929412529204</v>
      </c>
      <c r="DD131" s="150">
        <f t="shared" si="1816"/>
        <v>85.634624673649455</v>
      </c>
      <c r="DE131" s="150">
        <f t="shared" si="1816"/>
        <v>86.370206047403514</v>
      </c>
      <c r="DF131" s="150">
        <f t="shared" si="1816"/>
        <v>87.088498531073597</v>
      </c>
      <c r="DG131" s="150">
        <f t="shared" si="1816"/>
        <v>87.839601829790496</v>
      </c>
      <c r="DH131" s="150">
        <f t="shared" si="1816"/>
        <v>88.608537277878398</v>
      </c>
      <c r="DI131" s="150">
        <f t="shared" si="1816"/>
        <v>89.410063032600434</v>
      </c>
      <c r="DJ131" s="150">
        <f t="shared" si="1816"/>
        <v>90.23448186768367</v>
      </c>
      <c r="DK131" s="150">
        <f t="shared" si="1816"/>
        <v>91.002178732544664</v>
      </c>
      <c r="DL131" s="150">
        <f t="shared" si="1816"/>
        <v>91.767667292189188</v>
      </c>
      <c r="DM131" s="150">
        <f t="shared" si="1816"/>
        <v>92.556685659252494</v>
      </c>
      <c r="DN131" s="150">
        <f t="shared" si="1816"/>
        <v>93.314430900119348</v>
      </c>
      <c r="DO131" s="150">
        <f t="shared" si="1816"/>
        <v>93.993865763000798</v>
      </c>
      <c r="DP131" s="150">
        <f t="shared" si="1816"/>
        <v>94.543994316370998</v>
      </c>
      <c r="DQ131" s="150">
        <f t="shared" si="1816"/>
        <v>94.893378809659083</v>
      </c>
      <c r="DR131" s="150">
        <f t="shared" si="1816"/>
        <v>94.988677919328211</v>
      </c>
      <c r="DS131" s="150">
        <f t="shared" si="1816"/>
        <v>94.943720323397955</v>
      </c>
      <c r="DT131" s="150">
        <f t="shared" si="1816"/>
        <v>94.851392567074413</v>
      </c>
      <c r="DU131" s="150">
        <f t="shared" si="1816"/>
        <v>94.746303340255267</v>
      </c>
      <c r="DV131" s="150">
        <f t="shared" si="1816"/>
        <v>94.726364013640506</v>
      </c>
      <c r="DW131" s="150">
        <f t="shared" si="1816"/>
        <v>94.841295415580362</v>
      </c>
      <c r="DX131" s="150">
        <f t="shared" si="1816"/>
        <v>95.080695866702058</v>
      </c>
      <c r="DY131" s="150">
        <f t="shared" si="1816"/>
        <v>95.369943420305333</v>
      </c>
      <c r="DZ131" s="150">
        <f t="shared" si="1816"/>
        <v>95.726349080399729</v>
      </c>
      <c r="EA131" s="150">
        <f t="shared" si="1816"/>
        <v>96.149101553994925</v>
      </c>
      <c r="EB131" s="150">
        <f t="shared" si="1816"/>
        <v>96.597187753820378</v>
      </c>
      <c r="EC131" s="150">
        <f t="shared" si="1816"/>
        <v>97.094963838931164</v>
      </c>
      <c r="ED131" s="150">
        <f t="shared" si="1816"/>
        <v>97.644774314683573</v>
      </c>
      <c r="EE131" s="150">
        <f t="shared" si="1816"/>
        <v>98.20816832006976</v>
      </c>
      <c r="EF131" s="150">
        <f t="shared" si="1816"/>
        <v>98.690043465239668</v>
      </c>
      <c r="EG131" s="150">
        <f t="shared" si="1816"/>
        <v>99.099663519515545</v>
      </c>
      <c r="EH131" s="150">
        <f t="shared" si="1816"/>
        <v>99.440296051597954</v>
      </c>
      <c r="EI131" s="150">
        <f t="shared" si="1816"/>
        <v>99.688266886821154</v>
      </c>
      <c r="EJ131" s="150">
        <f t="shared" si="1816"/>
        <v>99.903859024080973</v>
      </c>
      <c r="EK131" s="150">
        <f t="shared" si="1816"/>
        <v>100.13131674261746</v>
      </c>
      <c r="EL131" s="150">
        <f t="shared" si="1816"/>
        <v>100.41105361105804</v>
      </c>
      <c r="EM131" s="150">
        <f t="shared" si="1816"/>
        <v>100.69646952763318</v>
      </c>
      <c r="EN131" s="150">
        <f t="shared" si="1816"/>
        <v>100.99244076160375</v>
      </c>
      <c r="EO131" s="150">
        <f t="shared" si="1816"/>
        <v>101.2963962880599</v>
      </c>
      <c r="EP131" s="150">
        <f t="shared" si="1816"/>
        <v>101.60551932733568</v>
      </c>
      <c r="EQ131" s="150">
        <f t="shared" si="1816"/>
        <v>101.93006745467919</v>
      </c>
      <c r="ER131" s="150">
        <f t="shared" si="1816"/>
        <v>102.26952720286602</v>
      </c>
      <c r="ES131" s="150">
        <f t="shared" si="1816"/>
        <v>102.6139714942</v>
      </c>
      <c r="ET131" s="150">
        <f t="shared" si="1816"/>
        <v>102.89483168252841</v>
      </c>
      <c r="EU131" s="150">
        <f t="shared" si="1816"/>
        <v>103.08752666272522</v>
      </c>
      <c r="EV131" s="150">
        <f t="shared" si="1816"/>
        <v>103.17237765232736</v>
      </c>
      <c r="EW131" s="150">
        <f t="shared" si="1816"/>
        <v>103.20193508950817</v>
      </c>
      <c r="EX131" s="150">
        <f t="shared" si="1816"/>
        <v>103.24984494825001</v>
      </c>
      <c r="EY131" s="150">
        <f t="shared" si="1816"/>
        <v>103.36218196076327</v>
      </c>
      <c r="EZ131" s="150">
        <f t="shared" si="1816"/>
        <v>103.55655456392175</v>
      </c>
      <c r="FA131" s="150">
        <f t="shared" si="1816"/>
        <v>103.80315242089347</v>
      </c>
      <c r="FB131" s="150">
        <f t="shared" si="1816"/>
        <v>104.12969609470697</v>
      </c>
      <c r="FC131" s="150">
        <f t="shared" si="1816"/>
        <v>104.54131528724537</v>
      </c>
      <c r="FD131" s="150">
        <f t="shared" si="1816"/>
        <v>105.00839034341861</v>
      </c>
      <c r="FE131" s="150">
        <f t="shared" si="1816"/>
        <v>105.57084468302878</v>
      </c>
      <c r="FF131" s="150">
        <f t="shared" si="1816"/>
        <v>106.25161706506354</v>
      </c>
      <c r="FG131" s="150">
        <f t="shared" si="1816"/>
        <v>107.04255914810136</v>
      </c>
      <c r="FH131" s="150">
        <f t="shared" si="1816"/>
        <v>107.89133116454418</v>
      </c>
      <c r="FI131" s="150">
        <f t="shared" si="1816"/>
        <v>108.82103614596122</v>
      </c>
      <c r="FJ131" s="150">
        <f t="shared" si="1816"/>
        <v>109.84235490127672</v>
      </c>
      <c r="FK131" s="150">
        <f t="shared" si="1816"/>
        <v>110.96529579820233</v>
      </c>
      <c r="FL131" s="150">
        <f t="shared" si="1816"/>
        <v>112.23036097310845</v>
      </c>
      <c r="FM131" s="150">
        <f t="shared" si="1816"/>
        <v>113.59953125438248</v>
      </c>
      <c r="FN131" s="150">
        <f t="shared" si="1816"/>
        <v>115.01778817503043</v>
      </c>
      <c r="FO131" s="150">
        <f t="shared" ref="FO131:HZ131" si="1817">SUMPRODUCT(EL$61:FO$61,$N$96:$AQ$96)</f>
        <v>116.4068716625388</v>
      </c>
      <c r="FP131" s="150">
        <f t="shared" si="1817"/>
        <v>117.74431325362471</v>
      </c>
      <c r="FQ131" s="150">
        <f t="shared" si="1817"/>
        <v>119.05483226216828</v>
      </c>
      <c r="FR131" s="150">
        <f t="shared" si="1817"/>
        <v>120.4055477081063</v>
      </c>
      <c r="FS131" s="150">
        <f t="shared" si="1817"/>
        <v>121.85777777015227</v>
      </c>
      <c r="FT131" s="150">
        <f t="shared" si="1817"/>
        <v>123.38350372277053</v>
      </c>
      <c r="FU131" s="150">
        <f t="shared" si="1817"/>
        <v>124.95799545825419</v>
      </c>
      <c r="FV131" s="150">
        <f t="shared" si="1817"/>
        <v>126.53049780347988</v>
      </c>
      <c r="FW131" s="150">
        <f t="shared" si="1817"/>
        <v>128.08289558318882</v>
      </c>
      <c r="FX131" s="150">
        <f t="shared" si="1817"/>
        <v>129.6864412681451</v>
      </c>
      <c r="FY131" s="150">
        <f t="shared" si="1817"/>
        <v>131.45277211127123</v>
      </c>
      <c r="FZ131" s="150">
        <f t="shared" si="1817"/>
        <v>133.48558890949425</v>
      </c>
      <c r="GA131" s="150">
        <f t="shared" si="1817"/>
        <v>135.63073789070515</v>
      </c>
      <c r="GB131" s="150">
        <f t="shared" si="1817"/>
        <v>137.75853777066655</v>
      </c>
      <c r="GC131" s="150">
        <f t="shared" si="1817"/>
        <v>139.77709778823953</v>
      </c>
      <c r="GD131" s="150">
        <f t="shared" si="1817"/>
        <v>141.58330182997517</v>
      </c>
      <c r="GE131" s="150">
        <f t="shared" si="1817"/>
        <v>143.14587176370975</v>
      </c>
      <c r="GF131" s="150">
        <f t="shared" si="1817"/>
        <v>144.50795871056019</v>
      </c>
      <c r="GG131" s="150">
        <f t="shared" si="1817"/>
        <v>145.69200597720624</v>
      </c>
      <c r="GH131" s="150">
        <f t="shared" si="1817"/>
        <v>146.74569852005524</v>
      </c>
      <c r="GI131" s="150">
        <f t="shared" si="1817"/>
        <v>147.69194037919598</v>
      </c>
      <c r="GJ131" s="150">
        <f t="shared" si="1817"/>
        <v>148.5297348648694</v>
      </c>
      <c r="GK131" s="150">
        <f t="shared" si="1817"/>
        <v>149.25765696167295</v>
      </c>
      <c r="GL131" s="150">
        <f t="shared" si="1817"/>
        <v>149.88633039745318</v>
      </c>
      <c r="GM131" s="150">
        <f t="shared" si="1817"/>
        <v>150.3938701920477</v>
      </c>
      <c r="GN131" s="150">
        <f t="shared" si="1817"/>
        <v>150.80512878806019</v>
      </c>
      <c r="GO131" s="150">
        <f t="shared" si="1817"/>
        <v>151.10835063718406</v>
      </c>
      <c r="GP131" s="150">
        <f t="shared" si="1817"/>
        <v>151.23123809146253</v>
      </c>
      <c r="GQ131" s="150">
        <f t="shared" si="1817"/>
        <v>151.15327744746284</v>
      </c>
      <c r="GR131" s="150">
        <f t="shared" si="1817"/>
        <v>150.97047581669284</v>
      </c>
      <c r="GS131" s="150">
        <f t="shared" si="1817"/>
        <v>150.73288182902598</v>
      </c>
      <c r="GT131" s="150">
        <f t="shared" si="1817"/>
        <v>150.47669151622696</v>
      </c>
      <c r="GU131" s="150">
        <f t="shared" si="1817"/>
        <v>150.35589051734496</v>
      </c>
      <c r="GV131" s="150">
        <f t="shared" si="1817"/>
        <v>150.35884598934661</v>
      </c>
      <c r="GW131" s="150">
        <f t="shared" si="1817"/>
        <v>150.35183275317775</v>
      </c>
      <c r="GX131" s="150">
        <f t="shared" si="1817"/>
        <v>150.24750182588551</v>
      </c>
      <c r="GY131" s="150">
        <f t="shared" si="1817"/>
        <v>150.12050597514832</v>
      </c>
      <c r="GZ131" s="150">
        <f t="shared" si="1817"/>
        <v>150.00359048893444</v>
      </c>
      <c r="HA131" s="150">
        <f t="shared" si="1817"/>
        <v>149.89517790381689</v>
      </c>
      <c r="HB131" s="150">
        <f t="shared" si="1817"/>
        <v>149.88646739179319</v>
      </c>
      <c r="HC131" s="150">
        <f t="shared" si="1817"/>
        <v>149.89623508594605</v>
      </c>
      <c r="HD131" s="150">
        <f t="shared" si="1817"/>
        <v>149.7397799484757</v>
      </c>
      <c r="HE131" s="150">
        <f t="shared" si="1817"/>
        <v>149.28944607687191</v>
      </c>
      <c r="HF131" s="150">
        <f t="shared" si="1817"/>
        <v>148.80472684742745</v>
      </c>
      <c r="HG131" s="150">
        <f t="shared" si="1817"/>
        <v>148.42265120691931</v>
      </c>
      <c r="HH131" s="150">
        <f t="shared" si="1817"/>
        <v>148.2038580865613</v>
      </c>
      <c r="HI131" s="150">
        <f t="shared" si="1817"/>
        <v>148.33194434286574</v>
      </c>
      <c r="HJ131" s="150">
        <f t="shared" si="1817"/>
        <v>148.89367735853537</v>
      </c>
      <c r="HK131" s="150">
        <f t="shared" si="1817"/>
        <v>149.79514850877777</v>
      </c>
      <c r="HL131" s="150">
        <f t="shared" si="1817"/>
        <v>151.02009088808671</v>
      </c>
      <c r="HM131" s="150">
        <f t="shared" si="1817"/>
        <v>152.5518274755251</v>
      </c>
      <c r="HN131" s="150">
        <f t="shared" si="1817"/>
        <v>154.36320104985791</v>
      </c>
      <c r="HO131" s="150">
        <f t="shared" si="1817"/>
        <v>156.47586523606904</v>
      </c>
      <c r="HP131" s="150">
        <f t="shared" si="1817"/>
        <v>158.86156713082173</v>
      </c>
      <c r="HQ131" s="150">
        <f t="shared" si="1817"/>
        <v>161.2596451753862</v>
      </c>
      <c r="HR131" s="150">
        <f t="shared" si="1817"/>
        <v>163.49424398527663</v>
      </c>
      <c r="HS131" s="150">
        <f t="shared" si="1817"/>
        <v>165.39898073701423</v>
      </c>
      <c r="HT131" s="150">
        <f t="shared" si="1817"/>
        <v>166.65748184273855</v>
      </c>
      <c r="HU131" s="150">
        <f t="shared" si="1817"/>
        <v>167.32007656490197</v>
      </c>
      <c r="HV131" s="150">
        <f t="shared" si="1817"/>
        <v>167.78021766898428</v>
      </c>
      <c r="HW131" s="150">
        <f t="shared" si="1817"/>
        <v>168.29386829365086</v>
      </c>
      <c r="HX131" s="150">
        <f t="shared" si="1817"/>
        <v>168.82983751811304</v>
      </c>
      <c r="HY131" s="150">
        <f t="shared" si="1817"/>
        <v>169.57005015885125</v>
      </c>
      <c r="HZ131" s="150">
        <f t="shared" si="1817"/>
        <v>170.44931202924374</v>
      </c>
      <c r="IA131" s="150">
        <f t="shared" ref="IA131:KL131" si="1818">SUMPRODUCT(GX$61:IA$61,$N$96:$AQ$96)</f>
        <v>171.15669246678249</v>
      </c>
      <c r="IB131" s="150">
        <f t="shared" si="1818"/>
        <v>171.78846539921992</v>
      </c>
      <c r="IC131" s="150">
        <f t="shared" si="1818"/>
        <v>172.82572608483306</v>
      </c>
      <c r="ID131" s="150">
        <f t="shared" si="1818"/>
        <v>174.53450712715724</v>
      </c>
      <c r="IE131" s="150">
        <f t="shared" si="1818"/>
        <v>176.42127530035273</v>
      </c>
      <c r="IF131" s="150">
        <f t="shared" si="1818"/>
        <v>178.23298807209994</v>
      </c>
      <c r="IG131" s="150">
        <f t="shared" si="1818"/>
        <v>179.57939486863879</v>
      </c>
      <c r="IH131" s="150">
        <f t="shared" si="1818"/>
        <v>179.79383001317132</v>
      </c>
      <c r="II131" s="150">
        <f t="shared" si="1818"/>
        <v>178.59955182036086</v>
      </c>
      <c r="IJ131" s="150">
        <f t="shared" si="1818"/>
        <v>176.6932126324246</v>
      </c>
      <c r="IK131" s="150">
        <f t="shared" si="1818"/>
        <v>174.48743849409396</v>
      </c>
      <c r="IL131" s="150">
        <f t="shared" si="1818"/>
        <v>172.23758708675774</v>
      </c>
      <c r="IM131" s="150">
        <f t="shared" si="1818"/>
        <v>170.41565553866408</v>
      </c>
      <c r="IN131" s="150">
        <f t="shared" si="1818"/>
        <v>169.21279261030767</v>
      </c>
      <c r="IO131" s="150">
        <f t="shared" si="1818"/>
        <v>168.39334602636256</v>
      </c>
      <c r="IP131" s="150">
        <f t="shared" si="1818"/>
        <v>167.99045537515491</v>
      </c>
      <c r="IQ131" s="150">
        <f t="shared" si="1818"/>
        <v>168.00169179062868</v>
      </c>
      <c r="IR131" s="150">
        <f t="shared" si="1818"/>
        <v>168.31822054289441</v>
      </c>
      <c r="IS131" s="150">
        <f t="shared" si="1818"/>
        <v>168.79060598660666</v>
      </c>
      <c r="IT131" s="150">
        <f t="shared" si="1818"/>
        <v>169.43430676364653</v>
      </c>
      <c r="IU131" s="150">
        <f t="shared" si="1818"/>
        <v>170.15140144831506</v>
      </c>
      <c r="IV131" s="150">
        <f t="shared" si="1818"/>
        <v>170.82528064741251</v>
      </c>
      <c r="IW131" s="150">
        <f t="shared" si="1818"/>
        <v>171.42388028708169</v>
      </c>
      <c r="IX131" s="150">
        <f t="shared" si="1818"/>
        <v>172.02617230385036</v>
      </c>
      <c r="IY131" s="150">
        <f t="shared" si="1818"/>
        <v>172.67573314810491</v>
      </c>
      <c r="IZ131" s="150">
        <f t="shared" si="1818"/>
        <v>173.31649066511284</v>
      </c>
      <c r="JA131" s="150">
        <f t="shared" si="1818"/>
        <v>173.97729561558702</v>
      </c>
      <c r="JB131" s="150">
        <f t="shared" si="1818"/>
        <v>174.66854944245648</v>
      </c>
      <c r="JC131" s="150">
        <f t="shared" si="1818"/>
        <v>175.31137118330713</v>
      </c>
      <c r="JD131" s="150">
        <f t="shared" si="1818"/>
        <v>175.96544900330676</v>
      </c>
      <c r="JE131" s="150">
        <f t="shared" si="1818"/>
        <v>176.715840710007</v>
      </c>
      <c r="JF131" s="150">
        <f t="shared" si="1818"/>
        <v>177.53563092750903</v>
      </c>
      <c r="JG131" s="150">
        <f t="shared" si="1818"/>
        <v>178.32415411837309</v>
      </c>
      <c r="JH131" s="150">
        <f t="shared" si="1818"/>
        <v>179.07851781294778</v>
      </c>
      <c r="JI131" s="150">
        <f t="shared" si="1818"/>
        <v>179.72494843237718</v>
      </c>
      <c r="JJ131" s="150">
        <f t="shared" si="1818"/>
        <v>180.15958629284168</v>
      </c>
      <c r="JK131" s="150">
        <f t="shared" si="1818"/>
        <v>180.37949387141956</v>
      </c>
      <c r="JL131" s="150">
        <f t="shared" si="1818"/>
        <v>180.48230099832008</v>
      </c>
      <c r="JM131" s="150">
        <f t="shared" si="1818"/>
        <v>180.50486360543294</v>
      </c>
      <c r="JN131" s="150">
        <f t="shared" si="1818"/>
        <v>180.49487334452417</v>
      </c>
      <c r="JO131" s="150">
        <f t="shared" si="1818"/>
        <v>180.55975965623733</v>
      </c>
      <c r="JP131" s="150">
        <f t="shared" si="1818"/>
        <v>180.76426291995989</v>
      </c>
      <c r="JQ131" s="150">
        <f t="shared" si="1818"/>
        <v>181.08990100372989</v>
      </c>
      <c r="JR131" s="150">
        <f t="shared" si="1818"/>
        <v>181.58969247340318</v>
      </c>
      <c r="JS131" s="150">
        <f t="shared" si="1818"/>
        <v>182.27678126658108</v>
      </c>
      <c r="JT131" s="150">
        <f t="shared" si="1818"/>
        <v>183.13057712630234</v>
      </c>
      <c r="JU131" s="150">
        <f t="shared" si="1818"/>
        <v>184.14606097106915</v>
      </c>
      <c r="JV131" s="150">
        <f t="shared" si="1818"/>
        <v>185.37331434977378</v>
      </c>
      <c r="JW131" s="150">
        <f t="shared" si="1818"/>
        <v>186.79710428821372</v>
      </c>
      <c r="JX131" s="150">
        <f t="shared" si="1818"/>
        <v>188.4209911381308</v>
      </c>
      <c r="JY131" s="150">
        <f t="shared" si="1818"/>
        <v>190.34743589851541</v>
      </c>
      <c r="JZ131" s="150">
        <f t="shared" si="1818"/>
        <v>192.59090912495211</v>
      </c>
      <c r="KA131" s="150">
        <f t="shared" si="1818"/>
        <v>195.03324340326299</v>
      </c>
      <c r="KB131" s="150">
        <f t="shared" si="1818"/>
        <v>197.60504430077506</v>
      </c>
      <c r="KC131" s="150">
        <f t="shared" si="1818"/>
        <v>200.27191809023137</v>
      </c>
      <c r="KD131" s="150">
        <f t="shared" si="1818"/>
        <v>202.86451922125426</v>
      </c>
      <c r="KE131" s="150">
        <f t="shared" si="1818"/>
        <v>205.39462881022436</v>
      </c>
      <c r="KF131" s="150">
        <f t="shared" si="1818"/>
        <v>208.05875313002991</v>
      </c>
      <c r="KG131" s="150">
        <f t="shared" si="1818"/>
        <v>210.95019326737301</v>
      </c>
      <c r="KH131" s="150">
        <f t="shared" si="1818"/>
        <v>213.95596593070414</v>
      </c>
      <c r="KI131" s="150">
        <f t="shared" si="1818"/>
        <v>217.04123886597657</v>
      </c>
      <c r="KJ131" s="150">
        <f t="shared" si="1818"/>
        <v>220.20312196477829</v>
      </c>
      <c r="KK131" s="150">
        <f t="shared" si="1818"/>
        <v>223.33994630229358</v>
      </c>
      <c r="KL131" s="150">
        <f t="shared" si="1818"/>
        <v>226.58561115494888</v>
      </c>
      <c r="KM131" s="150">
        <f t="shared" ref="KM131:MX131" si="1819">SUMPRODUCT(JJ$61:KM$61,$N$96:$AQ$96)</f>
        <v>230.223321839401</v>
      </c>
      <c r="KN131" s="150">
        <f t="shared" si="1819"/>
        <v>234.44291573852058</v>
      </c>
      <c r="KO131" s="150">
        <f t="shared" si="1819"/>
        <v>238.87955470405612</v>
      </c>
      <c r="KP131" s="150">
        <f t="shared" si="1819"/>
        <v>243.30472116637554</v>
      </c>
      <c r="KQ131" s="150">
        <f t="shared" si="1819"/>
        <v>247.6229787896834</v>
      </c>
      <c r="KR131" s="150">
        <f t="shared" si="1819"/>
        <v>251.55964117851676</v>
      </c>
      <c r="KS131" s="150">
        <f t="shared" si="1819"/>
        <v>255.04468099978112</v>
      </c>
      <c r="KT131" s="150">
        <f t="shared" si="1819"/>
        <v>258.15477245150953</v>
      </c>
      <c r="KU131" s="150">
        <f t="shared" si="1819"/>
        <v>260.97763990175065</v>
      </c>
      <c r="KV131" s="150">
        <f t="shared" si="1819"/>
        <v>263.54350620018374</v>
      </c>
      <c r="KW131" s="150">
        <f t="shared" si="1819"/>
        <v>265.97403441998739</v>
      </c>
      <c r="KX131" s="150">
        <f t="shared" si="1819"/>
        <v>268.40513782211588</v>
      </c>
      <c r="KY131" s="150">
        <f t="shared" si="1819"/>
        <v>270.82862569984206</v>
      </c>
      <c r="KZ131" s="150">
        <f t="shared" si="1819"/>
        <v>273.16082516829584</v>
      </c>
      <c r="LA131" s="150">
        <f t="shared" si="1819"/>
        <v>275.50683254726641</v>
      </c>
      <c r="LB131" s="150">
        <f t="shared" si="1819"/>
        <v>278.0294384233672</v>
      </c>
      <c r="LC131" s="150">
        <f t="shared" si="1819"/>
        <v>280.40646687158801</v>
      </c>
      <c r="LD131" s="150">
        <f t="shared" si="1819"/>
        <v>282.37706419778578</v>
      </c>
      <c r="LE131" s="150">
        <f t="shared" si="1819"/>
        <v>284.18214280446301</v>
      </c>
      <c r="LF131" s="150">
        <f t="shared" si="1819"/>
        <v>285.89587322069121</v>
      </c>
      <c r="LG131" s="150">
        <f t="shared" si="1819"/>
        <v>287.23225508095629</v>
      </c>
      <c r="LH131" s="150">
        <f t="shared" si="1819"/>
        <v>288.80795387699004</v>
      </c>
      <c r="LI131" s="150">
        <f t="shared" si="1819"/>
        <v>291.03588619708091</v>
      </c>
      <c r="LJ131" s="150">
        <f t="shared" si="1819"/>
        <v>293.50045152823742</v>
      </c>
      <c r="LK131" s="150">
        <f t="shared" si="1819"/>
        <v>295.709854572084</v>
      </c>
      <c r="LL131" s="150">
        <f t="shared" si="1819"/>
        <v>297.94818246180694</v>
      </c>
      <c r="LM131" s="150">
        <f t="shared" si="1819"/>
        <v>300.23230294814647</v>
      </c>
      <c r="LN131" s="150">
        <f t="shared" si="1819"/>
        <v>302.39024227905111</v>
      </c>
      <c r="LO131" s="150">
        <f t="shared" si="1819"/>
        <v>305.05435591937493</v>
      </c>
      <c r="LP131" s="150">
        <f t="shared" si="1819"/>
        <v>308.43886522622427</v>
      </c>
      <c r="LQ131" s="150">
        <f t="shared" si="1819"/>
        <v>312.04727427306096</v>
      </c>
      <c r="LR131" s="150">
        <f t="shared" si="1819"/>
        <v>314.48175301693669</v>
      </c>
      <c r="LS131" s="150">
        <f t="shared" si="1819"/>
        <v>316.21586066562162</v>
      </c>
      <c r="LT131" s="150">
        <f t="shared" si="1819"/>
        <v>317.64372095947346</v>
      </c>
      <c r="LU131" s="150">
        <f t="shared" si="1819"/>
        <v>318.46014172363118</v>
      </c>
      <c r="LV131" s="150">
        <f t="shared" si="1819"/>
        <v>319.28179205376091</v>
      </c>
      <c r="LW131" s="150">
        <f t="shared" si="1819"/>
        <v>320.6749476952092</v>
      </c>
      <c r="LX131" s="150">
        <f t="shared" si="1819"/>
        <v>322.22065333996494</v>
      </c>
      <c r="LY131" s="150">
        <f t="shared" si="1819"/>
        <v>323.99904205357541</v>
      </c>
      <c r="LZ131" s="150">
        <f t="shared" si="1819"/>
        <v>326.09998604508922</v>
      </c>
      <c r="MA131" s="150">
        <f t="shared" si="1819"/>
        <v>328.41532969098745</v>
      </c>
      <c r="MB131" s="150">
        <f t="shared" si="1819"/>
        <v>330.60525667531539</v>
      </c>
      <c r="MC131" s="150">
        <f t="shared" si="1819"/>
        <v>332.8560477984322</v>
      </c>
      <c r="MD131" s="150">
        <f t="shared" si="1819"/>
        <v>335.10621655761622</v>
      </c>
      <c r="ME131" s="150">
        <f t="shared" si="1819"/>
        <v>337.14933635103364</v>
      </c>
      <c r="MF131" s="150">
        <f t="shared" si="1819"/>
        <v>338.86432092260679</v>
      </c>
      <c r="MG131" s="150">
        <f t="shared" si="1819"/>
        <v>340.2344166806102</v>
      </c>
      <c r="MH131" s="150">
        <f t="shared" si="1819"/>
        <v>341.28629065968562</v>
      </c>
      <c r="MI131" s="150">
        <f t="shared" si="1819"/>
        <v>342.05496776404482</v>
      </c>
      <c r="MJ131" s="150">
        <f t="shared" si="1819"/>
        <v>342.65854159605271</v>
      </c>
      <c r="MK131" s="150">
        <f t="shared" si="1819"/>
        <v>343.30843033863869</v>
      </c>
      <c r="ML131" s="150">
        <f t="shared" si="1819"/>
        <v>344.08164688406202</v>
      </c>
      <c r="MM131" s="150">
        <f t="shared" si="1819"/>
        <v>344.82257841305534</v>
      </c>
      <c r="MN131" s="150">
        <f t="shared" si="1819"/>
        <v>345.50838583849736</v>
      </c>
      <c r="MO131" s="150">
        <f t="shared" si="1819"/>
        <v>346.06999490483065</v>
      </c>
      <c r="MP131" s="150">
        <f t="shared" si="1819"/>
        <v>346.49578402786886</v>
      </c>
      <c r="MQ131" s="150">
        <f t="shared" si="1819"/>
        <v>346.96201978884699</v>
      </c>
      <c r="MR131" s="150">
        <f t="shared" si="1819"/>
        <v>347.43194247835174</v>
      </c>
      <c r="MS131" s="150">
        <f t="shared" si="1819"/>
        <v>347.89709752173144</v>
      </c>
      <c r="MT131" s="150">
        <f t="shared" si="1819"/>
        <v>348.10998973120797</v>
      </c>
      <c r="MU131" s="150">
        <f t="shared" si="1819"/>
        <v>347.90734700038252</v>
      </c>
      <c r="MV131" s="150">
        <f t="shared" si="1819"/>
        <v>347.19811997162111</v>
      </c>
      <c r="MW131" s="150">
        <f t="shared" si="1819"/>
        <v>346.2250236180264</v>
      </c>
      <c r="MX131" s="150">
        <f t="shared" si="1819"/>
        <v>345.30095250866486</v>
      </c>
      <c r="MY131" s="150">
        <f t="shared" ref="MY131:NO131" si="1820">SUMPRODUCT(LV$61:MY$61,$N$96:$AQ$96)</f>
        <v>344.58059094653015</v>
      </c>
      <c r="MZ131" s="150">
        <f t="shared" si="1820"/>
        <v>344.22724070712786</v>
      </c>
      <c r="NA131" s="150">
        <f t="shared" si="1820"/>
        <v>344.36082978462468</v>
      </c>
      <c r="NB131" s="150">
        <f t="shared" si="1820"/>
        <v>344.85423368772155</v>
      </c>
      <c r="NC131" s="150">
        <f t="shared" si="1820"/>
        <v>345.65934608694528</v>
      </c>
      <c r="ND131" s="150">
        <f t="shared" si="1820"/>
        <v>346.67366108409465</v>
      </c>
      <c r="NE131" s="150">
        <f t="shared" si="1820"/>
        <v>347.82853836669926</v>
      </c>
      <c r="NF131" s="150">
        <f t="shared" si="1820"/>
        <v>349.02093952642889</v>
      </c>
      <c r="NG131" s="150">
        <f t="shared" si="1820"/>
        <v>350.24096647617375</v>
      </c>
      <c r="NH131" s="150">
        <f t="shared" si="1820"/>
        <v>351.43665021248427</v>
      </c>
      <c r="NI131" s="150">
        <f t="shared" si="1820"/>
        <v>352.55631254614667</v>
      </c>
      <c r="NJ131" s="150">
        <f t="shared" si="1820"/>
        <v>353.60065349930807</v>
      </c>
      <c r="NK131" s="150">
        <f t="shared" si="1820"/>
        <v>354.59429224094436</v>
      </c>
      <c r="NL131" s="150">
        <f t="shared" si="1820"/>
        <v>355.55280214295584</v>
      </c>
      <c r="NM131" s="150">
        <f t="shared" si="1820"/>
        <v>356.48585258249079</v>
      </c>
      <c r="NN131" s="150">
        <f t="shared" si="1820"/>
        <v>357.41442233049639</v>
      </c>
      <c r="NO131" s="151">
        <f t="shared" si="1820"/>
        <v>358.33514120010602</v>
      </c>
      <c r="NP131" s="147"/>
      <c r="NQ131" s="147"/>
    </row>
    <row r="132" spans="1:381" s="152" customFormat="1" x14ac:dyDescent="0.2">
      <c r="A132" s="147"/>
      <c r="B132" s="147"/>
      <c r="C132" s="147" t="s">
        <v>169</v>
      </c>
      <c r="D132" s="147"/>
      <c r="E132" s="147" t="s">
        <v>176</v>
      </c>
      <c r="F132" s="147"/>
      <c r="G132" s="147" t="s">
        <v>0</v>
      </c>
      <c r="H132" s="147"/>
      <c r="I132" s="147"/>
      <c r="J132" s="147"/>
      <c r="K132" s="148">
        <f t="shared" si="1772"/>
        <v>4074.0709684558337</v>
      </c>
      <c r="L132" s="147"/>
      <c r="M132" s="147"/>
      <c r="N132" s="149">
        <f>$N$61*$AQ$97</f>
        <v>0</v>
      </c>
      <c r="O132" s="150">
        <f>SUMPRODUCT($N$61:O$61,$AP$97:$AQ$97)</f>
        <v>0</v>
      </c>
      <c r="P132" s="150">
        <f>SUMPRODUCT($N$61:P$61,$AO$97:$AQ$97)</f>
        <v>0</v>
      </c>
      <c r="Q132" s="150">
        <f>SUMPRODUCT($N$61:Q$61,$AN$97:$AQ$97)</f>
        <v>0</v>
      </c>
      <c r="R132" s="150">
        <f>SUMPRODUCT($N$61:R$61,$AM$97:$AQ$97)</f>
        <v>0</v>
      </c>
      <c r="S132" s="150">
        <f>SUMPRODUCT($N$61:S$61,$AL$97:$AQ$97)</f>
        <v>0</v>
      </c>
      <c r="T132" s="150">
        <f>SUMPRODUCT($N$61:T$61,$AK$97:$AQ$97)</f>
        <v>0</v>
      </c>
      <c r="U132" s="150">
        <f>SUMPRODUCT($N$61:U$61,$AJ$97:$AQ$97)</f>
        <v>0</v>
      </c>
      <c r="V132" s="150">
        <f>SUMPRODUCT($N$61:V$61,$AI$97:$AQ$97)</f>
        <v>0</v>
      </c>
      <c r="W132" s="150">
        <f>SUMPRODUCT($N$61:W$61,$AH$97:$AQ$97)</f>
        <v>0</v>
      </c>
      <c r="X132" s="150">
        <f>SUMPRODUCT($N$61:X$61,$AG$97:$AQ$97)</f>
        <v>0</v>
      </c>
      <c r="Y132" s="150">
        <f>SUMPRODUCT($N$61:Y$61,$AF$97:$AQ$97)</f>
        <v>0</v>
      </c>
      <c r="Z132" s="150">
        <f>SUMPRODUCT($N$61:Z$61,$AE$97:$AQ$97)</f>
        <v>0</v>
      </c>
      <c r="AA132" s="150">
        <f>SUMPRODUCT($N$61:AA$61,$AD$97:$AQ$97)</f>
        <v>0</v>
      </c>
      <c r="AB132" s="150">
        <f>SUMPRODUCT($N$61:AB$61,$AC$97:$AQ$97)</f>
        <v>0</v>
      </c>
      <c r="AC132" s="150">
        <f>SUMPRODUCT($N$61:AC$61,$AB$97:$AQ$97)</f>
        <v>0</v>
      </c>
      <c r="AD132" s="150">
        <f>SUMPRODUCT($N$61:AD$61,$AA$97:$AQ$97)</f>
        <v>0</v>
      </c>
      <c r="AE132" s="150">
        <f>SUMPRODUCT($N$61:AE$61,$Z$97:$AQ$97)</f>
        <v>0</v>
      </c>
      <c r="AF132" s="150">
        <f>SUMPRODUCT($N$61:AF$61,$Y$97:$AQ$97)</f>
        <v>0</v>
      </c>
      <c r="AG132" s="150">
        <f>SUMPRODUCT($N$61:AG$61,$X$97:$AQ$97)</f>
        <v>0</v>
      </c>
      <c r="AH132" s="150">
        <f>SUMPRODUCT($N$61:AH$61,$W$97:$AQ$97)</f>
        <v>0</v>
      </c>
      <c r="AI132" s="150">
        <f>SUMPRODUCT($N$61:AI$61,$V$97:$AQ$97)</f>
        <v>0</v>
      </c>
      <c r="AJ132" s="150">
        <f>SUMPRODUCT($N$61:AJ$61,$U$97:$AQ$97)</f>
        <v>0</v>
      </c>
      <c r="AK132" s="150">
        <f>SUMPRODUCT($N$61:AK$61,$T$97:$AQ$97)</f>
        <v>0</v>
      </c>
      <c r="AL132" s="150">
        <f>SUMPRODUCT($N$61:AL$61,$S$97:$AQ$97)</f>
        <v>0</v>
      </c>
      <c r="AM132" s="150">
        <f>SUMPRODUCT($N$61:AM$61,$R$97:$AQ$97)</f>
        <v>0.12866559811107248</v>
      </c>
      <c r="AN132" s="150">
        <f>SUMPRODUCT($N$61:AN$61,$Q$97:$AQ$97)</f>
        <v>0.23382881485097179</v>
      </c>
      <c r="AO132" s="150">
        <f>SUMPRODUCT($N$61:AO$61,$P$97:$AQ$97)</f>
        <v>0.41655357911354174</v>
      </c>
      <c r="AP132" s="150">
        <f>SUMPRODUCT($N$61:AP$61,$O$97:$AQ$97)</f>
        <v>0.68619059891391476</v>
      </c>
      <c r="AQ132" s="150">
        <f t="shared" ref="AQ132:DB132" si="1821">SUMPRODUCT(N$61:AQ$61,$N$97:$AQ$97)</f>
        <v>0.92818732744087873</v>
      </c>
      <c r="AR132" s="150">
        <f t="shared" si="1821"/>
        <v>1.0509831007611521</v>
      </c>
      <c r="AS132" s="150">
        <f t="shared" si="1821"/>
        <v>1.461099392592065</v>
      </c>
      <c r="AT132" s="150">
        <f t="shared" si="1821"/>
        <v>1.8671299100058247</v>
      </c>
      <c r="AU132" s="150">
        <f t="shared" si="1821"/>
        <v>2.0470704811919624</v>
      </c>
      <c r="AV132" s="150">
        <f t="shared" si="1821"/>
        <v>2.6416066798948563</v>
      </c>
      <c r="AW132" s="150">
        <f t="shared" si="1821"/>
        <v>3.6244779304027639</v>
      </c>
      <c r="AX132" s="150">
        <f t="shared" si="1821"/>
        <v>4.2177688638743973</v>
      </c>
      <c r="AY132" s="150">
        <f t="shared" si="1821"/>
        <v>4.7815233155686903</v>
      </c>
      <c r="AZ132" s="150">
        <f t="shared" si="1821"/>
        <v>5.9066747313683736</v>
      </c>
      <c r="BA132" s="150">
        <f t="shared" si="1821"/>
        <v>6.1531134466739523</v>
      </c>
      <c r="BB132" s="150">
        <f t="shared" si="1821"/>
        <v>5.5146761192865776</v>
      </c>
      <c r="BC132" s="150">
        <f t="shared" si="1821"/>
        <v>5.1824523885478655</v>
      </c>
      <c r="BD132" s="150">
        <f t="shared" si="1821"/>
        <v>5.1730686502217988</v>
      </c>
      <c r="BE132" s="150">
        <f t="shared" si="1821"/>
        <v>4.6299017911649178</v>
      </c>
      <c r="BF132" s="150">
        <f t="shared" si="1821"/>
        <v>4.6224750907126069</v>
      </c>
      <c r="BG132" s="150">
        <f t="shared" si="1821"/>
        <v>5.4924720722294484</v>
      </c>
      <c r="BH132" s="150">
        <f t="shared" si="1821"/>
        <v>5.7373623191652383</v>
      </c>
      <c r="BI132" s="150">
        <f t="shared" si="1821"/>
        <v>5.1753843525287593</v>
      </c>
      <c r="BJ132" s="150">
        <f t="shared" si="1821"/>
        <v>4.8955011651441653</v>
      </c>
      <c r="BK132" s="150">
        <f t="shared" si="1821"/>
        <v>5.9433046080124328</v>
      </c>
      <c r="BL132" s="150">
        <f t="shared" si="1821"/>
        <v>6.3998027538245195</v>
      </c>
      <c r="BM132" s="150">
        <f t="shared" si="1821"/>
        <v>7.1918764432986171</v>
      </c>
      <c r="BN132" s="150">
        <f t="shared" si="1821"/>
        <v>8.806989937502939</v>
      </c>
      <c r="BO132" s="150">
        <f t="shared" si="1821"/>
        <v>9.4261468334280796</v>
      </c>
      <c r="BP132" s="150">
        <f t="shared" si="1821"/>
        <v>8.0187462119722568</v>
      </c>
      <c r="BQ132" s="150">
        <f t="shared" si="1821"/>
        <v>7.0073014331170764</v>
      </c>
      <c r="BR132" s="150">
        <f t="shared" si="1821"/>
        <v>5.5819964319647672</v>
      </c>
      <c r="BS132" s="150">
        <f t="shared" si="1821"/>
        <v>3.7760126493695547</v>
      </c>
      <c r="BT132" s="150">
        <f t="shared" si="1821"/>
        <v>2.8178011458429393</v>
      </c>
      <c r="BU132" s="150">
        <f t="shared" si="1821"/>
        <v>2.6101008551580485</v>
      </c>
      <c r="BV132" s="150">
        <f t="shared" si="1821"/>
        <v>2.1252665865940408</v>
      </c>
      <c r="BW132" s="150">
        <f t="shared" si="1821"/>
        <v>2.126645033826033</v>
      </c>
      <c r="BX132" s="150">
        <f t="shared" si="1821"/>
        <v>2.1959734676429115</v>
      </c>
      <c r="BY132" s="150">
        <f t="shared" si="1821"/>
        <v>2.3859460290083354</v>
      </c>
      <c r="BZ132" s="150">
        <f t="shared" si="1821"/>
        <v>2.5008705467028607</v>
      </c>
      <c r="CA132" s="150">
        <f t="shared" si="1821"/>
        <v>2.7338018581048269</v>
      </c>
      <c r="CB132" s="150">
        <f t="shared" si="1821"/>
        <v>3.1157890847735228</v>
      </c>
      <c r="CC132" s="150">
        <f t="shared" si="1821"/>
        <v>3.3715085586293432</v>
      </c>
      <c r="CD132" s="150">
        <f t="shared" si="1821"/>
        <v>3.434897998098418</v>
      </c>
      <c r="CE132" s="150">
        <f t="shared" si="1821"/>
        <v>3.546208772913888</v>
      </c>
      <c r="CF132" s="150">
        <f t="shared" si="1821"/>
        <v>3.7635935337654605</v>
      </c>
      <c r="CG132" s="150">
        <f t="shared" si="1821"/>
        <v>3.8812238732413609</v>
      </c>
      <c r="CH132" s="150">
        <f t="shared" si="1821"/>
        <v>4.0780043345770727</v>
      </c>
      <c r="CI132" s="150">
        <f t="shared" si="1821"/>
        <v>4.4305413795430884</v>
      </c>
      <c r="CJ132" s="150">
        <f t="shared" si="1821"/>
        <v>4.6460759650086896</v>
      </c>
      <c r="CK132" s="150">
        <f t="shared" si="1821"/>
        <v>4.6955373417364124</v>
      </c>
      <c r="CL132" s="150">
        <f t="shared" si="1821"/>
        <v>4.8049808222673205</v>
      </c>
      <c r="CM132" s="150">
        <f t="shared" si="1821"/>
        <v>5.0559455317162572</v>
      </c>
      <c r="CN132" s="150">
        <f t="shared" si="1821"/>
        <v>5.2213846425623966</v>
      </c>
      <c r="CO132" s="150">
        <f t="shared" si="1821"/>
        <v>5.4645647668701205</v>
      </c>
      <c r="CP132" s="150">
        <f t="shared" si="1821"/>
        <v>5.8570230360883331</v>
      </c>
      <c r="CQ132" s="150">
        <f t="shared" si="1821"/>
        <v>6.1224352190137079</v>
      </c>
      <c r="CR132" s="150">
        <f t="shared" si="1821"/>
        <v>6.1814337576804146</v>
      </c>
      <c r="CS132" s="150">
        <f t="shared" si="1821"/>
        <v>6.2694815428308628</v>
      </c>
      <c r="CT132" s="150">
        <f t="shared" si="1821"/>
        <v>6.2479750417589131</v>
      </c>
      <c r="CU132" s="150">
        <f t="shared" si="1821"/>
        <v>6.0917713035268175</v>
      </c>
      <c r="CV132" s="150">
        <f t="shared" si="1821"/>
        <v>5.9647117133953476</v>
      </c>
      <c r="CW132" s="150">
        <f t="shared" si="1821"/>
        <v>5.8852025509421342</v>
      </c>
      <c r="CX132" s="150">
        <f t="shared" si="1821"/>
        <v>5.7591022955645528</v>
      </c>
      <c r="CY132" s="150">
        <f t="shared" si="1821"/>
        <v>5.7255273135786791</v>
      </c>
      <c r="CZ132" s="150">
        <f t="shared" si="1821"/>
        <v>5.6962849823004706</v>
      </c>
      <c r="DA132" s="150">
        <f t="shared" si="1821"/>
        <v>5.7108943752785866</v>
      </c>
      <c r="DB132" s="150">
        <f t="shared" si="1821"/>
        <v>5.7249965057316565</v>
      </c>
      <c r="DC132" s="150">
        <f t="shared" ref="DC132:FN132" si="1822">SUMPRODUCT(BZ$61:DC$61,$N$97:$AQ$97)</f>
        <v>5.7326865673622756</v>
      </c>
      <c r="DD132" s="150">
        <f t="shared" si="1822"/>
        <v>5.7802682915919545</v>
      </c>
      <c r="DE132" s="150">
        <f t="shared" si="1822"/>
        <v>5.8618037679393797</v>
      </c>
      <c r="DF132" s="150">
        <f t="shared" si="1822"/>
        <v>5.9323539379959902</v>
      </c>
      <c r="DG132" s="150">
        <f t="shared" si="1822"/>
        <v>6.002508758914435</v>
      </c>
      <c r="DH132" s="150">
        <f t="shared" si="1822"/>
        <v>6.1074052224725488</v>
      </c>
      <c r="DI132" s="150">
        <f t="shared" si="1822"/>
        <v>6.1674172807507812</v>
      </c>
      <c r="DJ132" s="150">
        <f t="shared" si="1822"/>
        <v>6.1749610351975148</v>
      </c>
      <c r="DK132" s="150">
        <f t="shared" si="1822"/>
        <v>6.179169491485732</v>
      </c>
      <c r="DL132" s="150">
        <f t="shared" si="1822"/>
        <v>6.1617845618747529</v>
      </c>
      <c r="DM132" s="150">
        <f t="shared" si="1822"/>
        <v>6.0974073121301959</v>
      </c>
      <c r="DN132" s="150">
        <f t="shared" si="1822"/>
        <v>6.0519486092762822</v>
      </c>
      <c r="DO132" s="150">
        <f t="shared" si="1822"/>
        <v>6.0503133183640498</v>
      </c>
      <c r="DP132" s="150">
        <f t="shared" si="1822"/>
        <v>6.0574050322358177</v>
      </c>
      <c r="DQ132" s="150">
        <f t="shared" si="1822"/>
        <v>6.1066954701652048</v>
      </c>
      <c r="DR132" s="150">
        <f t="shared" si="1822"/>
        <v>6.2059828019680898</v>
      </c>
      <c r="DS132" s="150">
        <f t="shared" si="1822"/>
        <v>6.3132878371541317</v>
      </c>
      <c r="DT132" s="150">
        <f t="shared" si="1822"/>
        <v>6.4133042383049474</v>
      </c>
      <c r="DU132" s="150">
        <f t="shared" si="1822"/>
        <v>6.52197131408463</v>
      </c>
      <c r="DV132" s="150">
        <f t="shared" si="1822"/>
        <v>6.6351167413531549</v>
      </c>
      <c r="DW132" s="150">
        <f t="shared" si="1822"/>
        <v>6.7241336526712265</v>
      </c>
      <c r="DX132" s="150">
        <f t="shared" si="1822"/>
        <v>6.806764952073098</v>
      </c>
      <c r="DY132" s="150">
        <f t="shared" si="1822"/>
        <v>6.8834596921039006</v>
      </c>
      <c r="DZ132" s="150">
        <f t="shared" si="1822"/>
        <v>6.9486462791409709</v>
      </c>
      <c r="EA132" s="150">
        <f t="shared" si="1822"/>
        <v>6.9966722197397635</v>
      </c>
      <c r="EB132" s="150">
        <f t="shared" si="1822"/>
        <v>7.0481777848472635</v>
      </c>
      <c r="EC132" s="150">
        <f t="shared" si="1822"/>
        <v>7.1117064916670634</v>
      </c>
      <c r="ED132" s="150">
        <f t="shared" si="1822"/>
        <v>7.1781907548233335</v>
      </c>
      <c r="EE132" s="150">
        <f t="shared" si="1822"/>
        <v>7.2431808513612168</v>
      </c>
      <c r="EF132" s="150">
        <f t="shared" si="1822"/>
        <v>7.3100485586312924</v>
      </c>
      <c r="EG132" s="150">
        <f t="shared" si="1822"/>
        <v>7.3730630965962378</v>
      </c>
      <c r="EH132" s="150">
        <f t="shared" si="1822"/>
        <v>7.4276004962817979</v>
      </c>
      <c r="EI132" s="150">
        <f t="shared" si="1822"/>
        <v>7.4854238890310025</v>
      </c>
      <c r="EJ132" s="150">
        <f t="shared" si="1822"/>
        <v>7.5435466359371954</v>
      </c>
      <c r="EK132" s="150">
        <f t="shared" si="1822"/>
        <v>7.5804264021656884</v>
      </c>
      <c r="EL132" s="150">
        <f t="shared" si="1822"/>
        <v>7.5983759178686103</v>
      </c>
      <c r="EM132" s="150">
        <f t="shared" si="1822"/>
        <v>7.599220275278066</v>
      </c>
      <c r="EN132" s="150">
        <f t="shared" si="1822"/>
        <v>7.5739266931415745</v>
      </c>
      <c r="EO132" s="150">
        <f t="shared" si="1822"/>
        <v>7.5341261087486355</v>
      </c>
      <c r="EP132" s="150">
        <f t="shared" si="1822"/>
        <v>7.5018783208051385</v>
      </c>
      <c r="EQ132" s="150">
        <f t="shared" si="1822"/>
        <v>7.4878236876429058</v>
      </c>
      <c r="ER132" s="150">
        <f t="shared" si="1822"/>
        <v>7.4838248182911657</v>
      </c>
      <c r="ES132" s="150">
        <f t="shared" si="1822"/>
        <v>7.4991345096783402</v>
      </c>
      <c r="ET132" s="150">
        <f t="shared" si="1822"/>
        <v>7.5317642349016261</v>
      </c>
      <c r="EU132" s="150">
        <f t="shared" si="1822"/>
        <v>7.5679326827258455</v>
      </c>
      <c r="EV132" s="150">
        <f t="shared" si="1822"/>
        <v>7.6018030138855943</v>
      </c>
      <c r="EW132" s="150">
        <f t="shared" si="1822"/>
        <v>7.6428019400661356</v>
      </c>
      <c r="EX132" s="150">
        <f t="shared" si="1822"/>
        <v>7.6931808801690149</v>
      </c>
      <c r="EY132" s="150">
        <f t="shared" si="1822"/>
        <v>7.7402215133554533</v>
      </c>
      <c r="EZ132" s="150">
        <f t="shared" si="1822"/>
        <v>7.7900178530002062</v>
      </c>
      <c r="FA132" s="150">
        <f t="shared" si="1822"/>
        <v>7.8414152997883768</v>
      </c>
      <c r="FB132" s="150">
        <f t="shared" si="1822"/>
        <v>7.881245233000703</v>
      </c>
      <c r="FC132" s="150">
        <f t="shared" si="1822"/>
        <v>7.9066906239612464</v>
      </c>
      <c r="FD132" s="150">
        <f t="shared" si="1822"/>
        <v>7.9229927617220666</v>
      </c>
      <c r="FE132" s="150">
        <f t="shared" si="1822"/>
        <v>7.938759071221936</v>
      </c>
      <c r="FF132" s="150">
        <f t="shared" si="1822"/>
        <v>7.9509314353028788</v>
      </c>
      <c r="FG132" s="150">
        <f t="shared" si="1822"/>
        <v>7.9680133218506848</v>
      </c>
      <c r="FH132" s="150">
        <f t="shared" si="1822"/>
        <v>7.9894881337786234</v>
      </c>
      <c r="FI132" s="150">
        <f t="shared" si="1822"/>
        <v>8.0149622813648964</v>
      </c>
      <c r="FJ132" s="150">
        <f t="shared" si="1822"/>
        <v>8.0379681910998215</v>
      </c>
      <c r="FK132" s="150">
        <f t="shared" si="1822"/>
        <v>8.0601420390979079</v>
      </c>
      <c r="FL132" s="150">
        <f t="shared" si="1822"/>
        <v>8.0861313994574697</v>
      </c>
      <c r="FM132" s="150">
        <f t="shared" si="1822"/>
        <v>8.1129970010418653</v>
      </c>
      <c r="FN132" s="150">
        <f t="shared" si="1822"/>
        <v>8.1424650569167305</v>
      </c>
      <c r="FO132" s="150">
        <f t="shared" ref="FO132:HZ132" si="1823">SUMPRODUCT(EL$61:FO$61,$N$97:$AQ$97)</f>
        <v>8.1661811789362666</v>
      </c>
      <c r="FP132" s="150">
        <f t="shared" si="1823"/>
        <v>8.1800910475460995</v>
      </c>
      <c r="FQ132" s="150">
        <f t="shared" si="1823"/>
        <v>8.1811959599350743</v>
      </c>
      <c r="FR132" s="150">
        <f t="shared" si="1823"/>
        <v>8.1749053304496453</v>
      </c>
      <c r="FS132" s="150">
        <f t="shared" si="1823"/>
        <v>8.1687400197247229</v>
      </c>
      <c r="FT132" s="150">
        <f t="shared" si="1823"/>
        <v>8.1665126058767061</v>
      </c>
      <c r="FU132" s="150">
        <f t="shared" si="1823"/>
        <v>8.1754015487250484</v>
      </c>
      <c r="FV132" s="150">
        <f t="shared" si="1823"/>
        <v>8.2009964234720858</v>
      </c>
      <c r="FW132" s="150">
        <f t="shared" si="1823"/>
        <v>8.2319101866432423</v>
      </c>
      <c r="FX132" s="150">
        <f t="shared" si="1823"/>
        <v>8.2651681629233611</v>
      </c>
      <c r="FY132" s="150">
        <f t="shared" si="1823"/>
        <v>8.3087484908082523</v>
      </c>
      <c r="FZ132" s="150">
        <f t="shared" si="1823"/>
        <v>8.3638781690375001</v>
      </c>
      <c r="GA132" s="150">
        <f t="shared" si="1823"/>
        <v>8.4215683422421517</v>
      </c>
      <c r="GB132" s="150">
        <f t="shared" si="1823"/>
        <v>8.4925851514269688</v>
      </c>
      <c r="GC132" s="150">
        <f t="shared" si="1823"/>
        <v>8.573389166107658</v>
      </c>
      <c r="GD132" s="150">
        <f t="shared" si="1823"/>
        <v>8.656882398174254</v>
      </c>
      <c r="GE132" s="150">
        <f t="shared" si="1823"/>
        <v>8.7474399412985466</v>
      </c>
      <c r="GF132" s="150">
        <f t="shared" si="1823"/>
        <v>8.849257968662835</v>
      </c>
      <c r="GG132" s="150">
        <f t="shared" si="1823"/>
        <v>8.9639513468046754</v>
      </c>
      <c r="GH132" s="150">
        <f t="shared" si="1823"/>
        <v>9.0895142151541322</v>
      </c>
      <c r="GI132" s="150">
        <f t="shared" si="1823"/>
        <v>9.2230898807834887</v>
      </c>
      <c r="GJ132" s="150">
        <f t="shared" si="1823"/>
        <v>9.3501073485414068</v>
      </c>
      <c r="GK132" s="150">
        <f t="shared" si="1823"/>
        <v>9.4670384654173265</v>
      </c>
      <c r="GL132" s="150">
        <f t="shared" si="1823"/>
        <v>9.5776302197350951</v>
      </c>
      <c r="GM132" s="150">
        <f t="shared" si="1823"/>
        <v>9.6848019124848737</v>
      </c>
      <c r="GN132" s="150">
        <f t="shared" si="1823"/>
        <v>9.7975845811303159</v>
      </c>
      <c r="GO132" s="150">
        <f t="shared" si="1823"/>
        <v>9.9248207058917437</v>
      </c>
      <c r="GP132" s="150">
        <f t="shared" si="1823"/>
        <v>10.060503796302328</v>
      </c>
      <c r="GQ132" s="150">
        <f t="shared" si="1823"/>
        <v>10.19019146545525</v>
      </c>
      <c r="GR132" s="150">
        <f t="shared" si="1823"/>
        <v>10.310616397544148</v>
      </c>
      <c r="GS132" s="150">
        <f t="shared" si="1823"/>
        <v>10.444158833932592</v>
      </c>
      <c r="GT132" s="150">
        <f t="shared" si="1823"/>
        <v>10.586763174731038</v>
      </c>
      <c r="GU132" s="150">
        <f t="shared" si="1823"/>
        <v>10.746189843665469</v>
      </c>
      <c r="GV132" s="150">
        <f t="shared" si="1823"/>
        <v>10.931519932851073</v>
      </c>
      <c r="GW132" s="150">
        <f t="shared" si="1823"/>
        <v>11.130504632816546</v>
      </c>
      <c r="GX132" s="150">
        <f t="shared" si="1823"/>
        <v>11.308628478744065</v>
      </c>
      <c r="GY132" s="150">
        <f t="shared" si="1823"/>
        <v>11.465417028247153</v>
      </c>
      <c r="GZ132" s="150">
        <f t="shared" si="1823"/>
        <v>11.589379367982142</v>
      </c>
      <c r="HA132" s="150">
        <f t="shared" si="1823"/>
        <v>11.681668918939259</v>
      </c>
      <c r="HB132" s="150">
        <f t="shared" si="1823"/>
        <v>11.757152683694118</v>
      </c>
      <c r="HC132" s="150">
        <f t="shared" si="1823"/>
        <v>11.819788667119125</v>
      </c>
      <c r="HD132" s="150">
        <f t="shared" si="1823"/>
        <v>11.871124497310197</v>
      </c>
      <c r="HE132" s="150">
        <f t="shared" si="1823"/>
        <v>11.923995383637536</v>
      </c>
      <c r="HF132" s="150">
        <f t="shared" si="1823"/>
        <v>11.964165062382218</v>
      </c>
      <c r="HG132" s="150">
        <f t="shared" si="1823"/>
        <v>11.992780905766757</v>
      </c>
      <c r="HH132" s="150">
        <f t="shared" si="1823"/>
        <v>12.021097207366296</v>
      </c>
      <c r="HI132" s="150">
        <f t="shared" si="1823"/>
        <v>12.041764551897787</v>
      </c>
      <c r="HJ132" s="150">
        <f t="shared" si="1823"/>
        <v>12.040940586116912</v>
      </c>
      <c r="HK132" s="150">
        <f t="shared" si="1823"/>
        <v>12.031504524438404</v>
      </c>
      <c r="HL132" s="150">
        <f t="shared" si="1823"/>
        <v>12.012741593944003</v>
      </c>
      <c r="HM132" s="150">
        <f t="shared" si="1823"/>
        <v>11.963247879159056</v>
      </c>
      <c r="HN132" s="150">
        <f t="shared" si="1823"/>
        <v>11.905838415328024</v>
      </c>
      <c r="HO132" s="150">
        <f t="shared" si="1823"/>
        <v>11.868596685821702</v>
      </c>
      <c r="HP132" s="150">
        <f t="shared" si="1823"/>
        <v>11.847231099500807</v>
      </c>
      <c r="HQ132" s="150">
        <f t="shared" si="1823"/>
        <v>11.829155123081922</v>
      </c>
      <c r="HR132" s="150">
        <f t="shared" si="1823"/>
        <v>11.831424859774149</v>
      </c>
      <c r="HS132" s="150">
        <f t="shared" si="1823"/>
        <v>11.839682415709861</v>
      </c>
      <c r="HT132" s="150">
        <f t="shared" si="1823"/>
        <v>11.824364795105867</v>
      </c>
      <c r="HU132" s="150">
        <f t="shared" si="1823"/>
        <v>11.80169469455118</v>
      </c>
      <c r="HV132" s="150">
        <f t="shared" si="1823"/>
        <v>11.79814789275286</v>
      </c>
      <c r="HW132" s="150">
        <f t="shared" si="1823"/>
        <v>11.809743645401518</v>
      </c>
      <c r="HX132" s="150">
        <f t="shared" si="1823"/>
        <v>11.798828625699377</v>
      </c>
      <c r="HY132" s="150">
        <f t="shared" si="1823"/>
        <v>11.789847350252767</v>
      </c>
      <c r="HZ132" s="150">
        <f t="shared" si="1823"/>
        <v>11.771305577997611</v>
      </c>
      <c r="IA132" s="150">
        <f t="shared" ref="IA132:KL132" si="1824">SUMPRODUCT(GX$61:IA$61,$N$97:$AQ$97)</f>
        <v>11.717376439177649</v>
      </c>
      <c r="IB132" s="150">
        <f t="shared" si="1824"/>
        <v>11.650161820997884</v>
      </c>
      <c r="IC132" s="150">
        <f t="shared" si="1824"/>
        <v>11.625400331367455</v>
      </c>
      <c r="ID132" s="150">
        <f t="shared" si="1824"/>
        <v>11.62875965312579</v>
      </c>
      <c r="IE132" s="150">
        <f t="shared" si="1824"/>
        <v>11.676158395740668</v>
      </c>
      <c r="IF132" s="150">
        <f t="shared" si="1824"/>
        <v>11.779414513068732</v>
      </c>
      <c r="IG132" s="150">
        <f t="shared" si="1824"/>
        <v>11.908773013906469</v>
      </c>
      <c r="IH132" s="150">
        <f t="shared" si="1824"/>
        <v>12.057928096520076</v>
      </c>
      <c r="II132" s="150">
        <f t="shared" si="1824"/>
        <v>12.253326488927947</v>
      </c>
      <c r="IJ132" s="150">
        <f t="shared" si="1824"/>
        <v>12.460720161096258</v>
      </c>
      <c r="IK132" s="150">
        <f t="shared" si="1824"/>
        <v>12.679231869495986</v>
      </c>
      <c r="IL132" s="150">
        <f t="shared" si="1824"/>
        <v>12.939217241306508</v>
      </c>
      <c r="IM132" s="150">
        <f t="shared" si="1824"/>
        <v>13.183832537024998</v>
      </c>
      <c r="IN132" s="150">
        <f t="shared" si="1824"/>
        <v>13.347183054730074</v>
      </c>
      <c r="IO132" s="150">
        <f t="shared" si="1824"/>
        <v>13.451588692888219</v>
      </c>
      <c r="IP132" s="150">
        <f t="shared" si="1824"/>
        <v>13.516138719624143</v>
      </c>
      <c r="IQ132" s="150">
        <f t="shared" si="1824"/>
        <v>13.495336202618033</v>
      </c>
      <c r="IR132" s="150">
        <f t="shared" si="1824"/>
        <v>13.460248935021138</v>
      </c>
      <c r="IS132" s="150">
        <f t="shared" si="1824"/>
        <v>13.492585534373664</v>
      </c>
      <c r="IT132" s="150">
        <f t="shared" si="1824"/>
        <v>13.553682420593727</v>
      </c>
      <c r="IU132" s="150">
        <f t="shared" si="1824"/>
        <v>13.584038500457629</v>
      </c>
      <c r="IV132" s="150">
        <f t="shared" si="1824"/>
        <v>13.617152241434006</v>
      </c>
      <c r="IW132" s="150">
        <f t="shared" si="1824"/>
        <v>13.69645800007439</v>
      </c>
      <c r="IX132" s="150">
        <f t="shared" si="1824"/>
        <v>13.756310624497722</v>
      </c>
      <c r="IY132" s="150">
        <f t="shared" si="1824"/>
        <v>13.845573194095934</v>
      </c>
      <c r="IZ132" s="150">
        <f t="shared" si="1824"/>
        <v>14.040391490640408</v>
      </c>
      <c r="JA132" s="150">
        <f t="shared" si="1824"/>
        <v>14.281704800980586</v>
      </c>
      <c r="JB132" s="150">
        <f t="shared" si="1824"/>
        <v>14.397328463404476</v>
      </c>
      <c r="JC132" s="150">
        <f t="shared" si="1824"/>
        <v>14.429604508963186</v>
      </c>
      <c r="JD132" s="150">
        <f t="shared" si="1824"/>
        <v>14.344027157977484</v>
      </c>
      <c r="JE132" s="150">
        <f t="shared" si="1824"/>
        <v>14.089322515962966</v>
      </c>
      <c r="JF132" s="150">
        <f t="shared" si="1824"/>
        <v>13.759404727579916</v>
      </c>
      <c r="JG132" s="150">
        <f t="shared" si="1824"/>
        <v>13.493868208943596</v>
      </c>
      <c r="JH132" s="150">
        <f t="shared" si="1824"/>
        <v>13.263874599219147</v>
      </c>
      <c r="JI132" s="150">
        <f t="shared" si="1824"/>
        <v>13.113229330095381</v>
      </c>
      <c r="JJ132" s="150">
        <f t="shared" si="1824"/>
        <v>13.058093617655452</v>
      </c>
      <c r="JK132" s="150">
        <f t="shared" si="1824"/>
        <v>13.061170800170688</v>
      </c>
      <c r="JL132" s="150">
        <f t="shared" si="1824"/>
        <v>13.081989641193847</v>
      </c>
      <c r="JM132" s="150">
        <f t="shared" si="1824"/>
        <v>13.141391326613942</v>
      </c>
      <c r="JN132" s="150">
        <f t="shared" si="1824"/>
        <v>13.216447134046806</v>
      </c>
      <c r="JO132" s="150">
        <f t="shared" si="1824"/>
        <v>13.299667174299731</v>
      </c>
      <c r="JP132" s="150">
        <f t="shared" si="1824"/>
        <v>13.37635838508837</v>
      </c>
      <c r="JQ132" s="150">
        <f t="shared" si="1824"/>
        <v>13.449587288422318</v>
      </c>
      <c r="JR132" s="150">
        <f t="shared" si="1824"/>
        <v>13.518406740299607</v>
      </c>
      <c r="JS132" s="150">
        <f t="shared" si="1824"/>
        <v>13.576351927422332</v>
      </c>
      <c r="JT132" s="150">
        <f t="shared" si="1824"/>
        <v>13.637256735413718</v>
      </c>
      <c r="JU132" s="150">
        <f t="shared" si="1824"/>
        <v>13.713932089593699</v>
      </c>
      <c r="JV132" s="150">
        <f t="shared" si="1824"/>
        <v>13.793153597114602</v>
      </c>
      <c r="JW132" s="150">
        <f t="shared" si="1824"/>
        <v>13.864278921436327</v>
      </c>
      <c r="JX132" s="150">
        <f t="shared" si="1824"/>
        <v>13.934939032400333</v>
      </c>
      <c r="JY132" s="150">
        <f t="shared" si="1824"/>
        <v>14.00401581748303</v>
      </c>
      <c r="JZ132" s="150">
        <f t="shared" si="1824"/>
        <v>14.060232058512453</v>
      </c>
      <c r="KA132" s="150">
        <f t="shared" si="1824"/>
        <v>14.119980654825421</v>
      </c>
      <c r="KB132" s="150">
        <f t="shared" si="1824"/>
        <v>14.191866277014457</v>
      </c>
      <c r="KC132" s="150">
        <f t="shared" si="1824"/>
        <v>14.259063932546056</v>
      </c>
      <c r="KD132" s="150">
        <f t="shared" si="1824"/>
        <v>14.304201892416135</v>
      </c>
      <c r="KE132" s="150">
        <f t="shared" si="1824"/>
        <v>14.337355781006002</v>
      </c>
      <c r="KF132" s="150">
        <f t="shared" si="1824"/>
        <v>14.35007949792082</v>
      </c>
      <c r="KG132" s="150">
        <f t="shared" si="1824"/>
        <v>14.333680435882126</v>
      </c>
      <c r="KH132" s="150">
        <f t="shared" si="1824"/>
        <v>14.306634767396247</v>
      </c>
      <c r="KI132" s="150">
        <f t="shared" si="1824"/>
        <v>14.289160853119796</v>
      </c>
      <c r="KJ132" s="150">
        <f t="shared" si="1824"/>
        <v>14.273043756057451</v>
      </c>
      <c r="KK132" s="150">
        <f t="shared" si="1824"/>
        <v>14.271932434731994</v>
      </c>
      <c r="KL132" s="150">
        <f t="shared" si="1824"/>
        <v>14.296034238003314</v>
      </c>
      <c r="KM132" s="150">
        <f t="shared" ref="KM132:MX132" si="1825">SUMPRODUCT(JJ$61:KM$61,$N$97:$AQ$97)</f>
        <v>14.339652944101232</v>
      </c>
      <c r="KN132" s="150">
        <f t="shared" si="1825"/>
        <v>14.393941806694169</v>
      </c>
      <c r="KO132" s="150">
        <f t="shared" si="1825"/>
        <v>14.474667043914327</v>
      </c>
      <c r="KP132" s="150">
        <f t="shared" si="1825"/>
        <v>14.575033207230923</v>
      </c>
      <c r="KQ132" s="150">
        <f t="shared" si="1825"/>
        <v>14.68060529794257</v>
      </c>
      <c r="KR132" s="150">
        <f t="shared" si="1825"/>
        <v>14.803792459118144</v>
      </c>
      <c r="KS132" s="150">
        <f t="shared" si="1825"/>
        <v>14.960874112492926</v>
      </c>
      <c r="KT132" s="150">
        <f t="shared" si="1825"/>
        <v>15.136848348886264</v>
      </c>
      <c r="KU132" s="150">
        <f t="shared" si="1825"/>
        <v>15.331745399905184</v>
      </c>
      <c r="KV132" s="150">
        <f t="shared" si="1825"/>
        <v>15.572842731418724</v>
      </c>
      <c r="KW132" s="150">
        <f t="shared" si="1825"/>
        <v>15.82999762813553</v>
      </c>
      <c r="KX132" s="150">
        <f t="shared" si="1825"/>
        <v>16.068214017388847</v>
      </c>
      <c r="KY132" s="150">
        <f t="shared" si="1825"/>
        <v>16.298687454266563</v>
      </c>
      <c r="KZ132" s="150">
        <f t="shared" si="1825"/>
        <v>16.535235027799882</v>
      </c>
      <c r="LA132" s="150">
        <f t="shared" si="1825"/>
        <v>16.756344606607417</v>
      </c>
      <c r="LB132" s="150">
        <f t="shared" si="1825"/>
        <v>16.980189058429051</v>
      </c>
      <c r="LC132" s="150">
        <f t="shared" si="1825"/>
        <v>17.242360950237163</v>
      </c>
      <c r="LD132" s="150">
        <f t="shared" si="1825"/>
        <v>17.518881666872932</v>
      </c>
      <c r="LE132" s="150">
        <f t="shared" si="1825"/>
        <v>17.774273454438156</v>
      </c>
      <c r="LF132" s="150">
        <f t="shared" si="1825"/>
        <v>18.016578925643131</v>
      </c>
      <c r="LG132" s="150">
        <f t="shared" si="1825"/>
        <v>18.299024566019192</v>
      </c>
      <c r="LH132" s="150">
        <f t="shared" si="1825"/>
        <v>18.597569496363469</v>
      </c>
      <c r="LI132" s="150">
        <f t="shared" si="1825"/>
        <v>18.924202953391795</v>
      </c>
      <c r="LJ132" s="150">
        <f t="shared" si="1825"/>
        <v>19.315515418648051</v>
      </c>
      <c r="LK132" s="150">
        <f t="shared" si="1825"/>
        <v>19.735328046947195</v>
      </c>
      <c r="LL132" s="150">
        <f t="shared" si="1825"/>
        <v>20.114746342080274</v>
      </c>
      <c r="LM132" s="150">
        <f t="shared" si="1825"/>
        <v>20.451579249477128</v>
      </c>
      <c r="LN132" s="150">
        <f t="shared" si="1825"/>
        <v>20.741823639342659</v>
      </c>
      <c r="LO132" s="150">
        <f t="shared" si="1825"/>
        <v>20.967681182886786</v>
      </c>
      <c r="LP132" s="150">
        <f t="shared" si="1825"/>
        <v>21.148457873181698</v>
      </c>
      <c r="LQ132" s="150">
        <f t="shared" si="1825"/>
        <v>21.308070719786357</v>
      </c>
      <c r="LR132" s="150">
        <f t="shared" si="1825"/>
        <v>21.476886904219764</v>
      </c>
      <c r="LS132" s="150">
        <f t="shared" si="1825"/>
        <v>21.637758981244211</v>
      </c>
      <c r="LT132" s="150">
        <f t="shared" si="1825"/>
        <v>21.77272975463832</v>
      </c>
      <c r="LU132" s="150">
        <f t="shared" si="1825"/>
        <v>21.951716268783159</v>
      </c>
      <c r="LV132" s="150">
        <f t="shared" si="1825"/>
        <v>22.158316424516364</v>
      </c>
      <c r="LW132" s="150">
        <f t="shared" si="1825"/>
        <v>22.315780979846618</v>
      </c>
      <c r="LX132" s="150">
        <f t="shared" si="1825"/>
        <v>22.474215995410134</v>
      </c>
      <c r="LY132" s="150">
        <f t="shared" si="1825"/>
        <v>22.686564125892517</v>
      </c>
      <c r="LZ132" s="150">
        <f t="shared" si="1825"/>
        <v>22.798745800599335</v>
      </c>
      <c r="MA132" s="150">
        <f t="shared" si="1825"/>
        <v>22.832631799174997</v>
      </c>
      <c r="MB132" s="150">
        <f t="shared" si="1825"/>
        <v>22.923869298052288</v>
      </c>
      <c r="MC132" s="150">
        <f t="shared" si="1825"/>
        <v>23.062085694128406</v>
      </c>
      <c r="MD132" s="150">
        <f t="shared" si="1825"/>
        <v>23.161456108192855</v>
      </c>
      <c r="ME132" s="150">
        <f t="shared" si="1825"/>
        <v>23.339849836054142</v>
      </c>
      <c r="MF132" s="150">
        <f t="shared" si="1825"/>
        <v>23.610291929962706</v>
      </c>
      <c r="MG132" s="150">
        <f t="shared" si="1825"/>
        <v>23.806294727741665</v>
      </c>
      <c r="MH132" s="150">
        <f t="shared" si="1825"/>
        <v>23.927667499667887</v>
      </c>
      <c r="MI132" s="150">
        <f t="shared" si="1825"/>
        <v>24.098366346319395</v>
      </c>
      <c r="MJ132" s="150">
        <f t="shared" si="1825"/>
        <v>24.404204864118519</v>
      </c>
      <c r="MK132" s="150">
        <f t="shared" si="1825"/>
        <v>24.640305669455415</v>
      </c>
      <c r="ML132" s="150">
        <f t="shared" si="1825"/>
        <v>24.909109674735934</v>
      </c>
      <c r="MM132" s="150">
        <f t="shared" si="1825"/>
        <v>25.239950884616434</v>
      </c>
      <c r="MN132" s="150">
        <f t="shared" si="1825"/>
        <v>25.436625544365896</v>
      </c>
      <c r="MO132" s="150">
        <f t="shared" si="1825"/>
        <v>25.426351894375742</v>
      </c>
      <c r="MP132" s="150">
        <f t="shared" si="1825"/>
        <v>25.474305742274574</v>
      </c>
      <c r="MQ132" s="150">
        <f t="shared" si="1825"/>
        <v>25.489106169877331</v>
      </c>
      <c r="MR132" s="150">
        <f t="shared" si="1825"/>
        <v>25.488886864711532</v>
      </c>
      <c r="MS132" s="150">
        <f t="shared" si="1825"/>
        <v>25.597165336399307</v>
      </c>
      <c r="MT132" s="150">
        <f t="shared" si="1825"/>
        <v>25.781484753507712</v>
      </c>
      <c r="MU132" s="150">
        <f t="shared" si="1825"/>
        <v>25.936810798256442</v>
      </c>
      <c r="MV132" s="150">
        <f t="shared" si="1825"/>
        <v>26.145496803503786</v>
      </c>
      <c r="MW132" s="150">
        <f t="shared" si="1825"/>
        <v>26.348163453856486</v>
      </c>
      <c r="MX132" s="150">
        <f t="shared" si="1825"/>
        <v>26.546660855431426</v>
      </c>
      <c r="MY132" s="150">
        <f t="shared" ref="MY132:NO132" si="1826">SUMPRODUCT(LV$61:MY$61,$N$97:$AQ$97)</f>
        <v>26.728214906025176</v>
      </c>
      <c r="MZ132" s="150">
        <f t="shared" si="1826"/>
        <v>26.897828071273633</v>
      </c>
      <c r="NA132" s="150">
        <f t="shared" si="1826"/>
        <v>27.039715957851989</v>
      </c>
      <c r="NB132" s="150">
        <f t="shared" si="1826"/>
        <v>27.137801936724369</v>
      </c>
      <c r="NC132" s="150">
        <f t="shared" si="1826"/>
        <v>27.192617565617244</v>
      </c>
      <c r="ND132" s="150">
        <f t="shared" si="1826"/>
        <v>27.212103397711047</v>
      </c>
      <c r="NE132" s="150">
        <f t="shared" si="1826"/>
        <v>27.228037380277232</v>
      </c>
      <c r="NF132" s="150">
        <f t="shared" si="1826"/>
        <v>27.252540235176923</v>
      </c>
      <c r="NG132" s="150">
        <f t="shared" si="1826"/>
        <v>27.296700511522513</v>
      </c>
      <c r="NH132" s="150">
        <f t="shared" si="1826"/>
        <v>27.351287097210552</v>
      </c>
      <c r="NI132" s="150">
        <f t="shared" si="1826"/>
        <v>27.403641883757246</v>
      </c>
      <c r="NJ132" s="150">
        <f t="shared" si="1826"/>
        <v>27.441409325445488</v>
      </c>
      <c r="NK132" s="150">
        <f t="shared" si="1826"/>
        <v>27.457106599392155</v>
      </c>
      <c r="NL132" s="150">
        <f t="shared" si="1826"/>
        <v>27.472832684293127</v>
      </c>
      <c r="NM132" s="150">
        <f t="shared" si="1826"/>
        <v>27.494996479963902</v>
      </c>
      <c r="NN132" s="150">
        <f t="shared" si="1826"/>
        <v>27.533189867776862</v>
      </c>
      <c r="NO132" s="151">
        <f t="shared" si="1826"/>
        <v>27.542650049873089</v>
      </c>
      <c r="NP132" s="147"/>
      <c r="NQ132" s="147"/>
    </row>
    <row r="133" spans="1:381" s="146" customFormat="1" x14ac:dyDescent="0.2">
      <c r="A133" s="141"/>
      <c r="B133" s="141"/>
      <c r="C133" s="141" t="s">
        <v>170</v>
      </c>
      <c r="D133" s="141"/>
      <c r="E133" s="141" t="s">
        <v>171</v>
      </c>
      <c r="F133" s="141"/>
      <c r="G133" s="141" t="s">
        <v>0</v>
      </c>
      <c r="H133" s="141"/>
      <c r="I133" s="141"/>
      <c r="J133" s="141"/>
      <c r="K133" s="142">
        <f t="shared" si="1772"/>
        <v>99986.287534104791</v>
      </c>
      <c r="L133" s="141"/>
      <c r="M133" s="141"/>
      <c r="N133" s="143">
        <f>N125+N127+N129+N131+N132</f>
        <v>0.57432664373460429</v>
      </c>
      <c r="O133" s="144">
        <f t="shared" ref="O133:P133" si="1827">O125+O127+O129+O131+O132</f>
        <v>1.7633502012132207</v>
      </c>
      <c r="P133" s="144">
        <f t="shared" si="1827"/>
        <v>2.4124858111729535</v>
      </c>
      <c r="Q133" s="144">
        <f>Q125+Q127+Q129+Q131+Q132</f>
        <v>4.8837160135569997</v>
      </c>
      <c r="R133" s="144">
        <f t="shared" ref="R133:CC133" si="1828">R125+R127+R129+R131+R132</f>
        <v>7.1561871747076067</v>
      </c>
      <c r="S133" s="144">
        <f t="shared" si="1828"/>
        <v>9.565736452485611</v>
      </c>
      <c r="T133" s="144">
        <f t="shared" si="1828"/>
        <v>14.184464246373455</v>
      </c>
      <c r="U133" s="144">
        <f t="shared" si="1828"/>
        <v>19.724778873111298</v>
      </c>
      <c r="V133" s="144">
        <f t="shared" si="1828"/>
        <v>23.548572823570588</v>
      </c>
      <c r="W133" s="144">
        <f t="shared" si="1828"/>
        <v>29.197999892673423</v>
      </c>
      <c r="X133" s="144">
        <f t="shared" si="1828"/>
        <v>39.358227393980769</v>
      </c>
      <c r="Y133" s="144">
        <f t="shared" si="1828"/>
        <v>48.078728829358823</v>
      </c>
      <c r="Z133" s="144">
        <f t="shared" si="1828"/>
        <v>56.964389337612971</v>
      </c>
      <c r="AA133" s="144">
        <f t="shared" si="1828"/>
        <v>69.70078834820211</v>
      </c>
      <c r="AB133" s="144">
        <f t="shared" si="1828"/>
        <v>80.437676283890426</v>
      </c>
      <c r="AC133" s="144">
        <f t="shared" si="1828"/>
        <v>85.686809870544124</v>
      </c>
      <c r="AD133" s="144">
        <f t="shared" si="1828"/>
        <v>93.22342132305954</v>
      </c>
      <c r="AE133" s="144">
        <f t="shared" si="1828"/>
        <v>98.875964122207648</v>
      </c>
      <c r="AF133" s="144">
        <f t="shared" si="1828"/>
        <v>100.89008304073053</v>
      </c>
      <c r="AG133" s="144">
        <f t="shared" si="1828"/>
        <v>100.84360934965828</v>
      </c>
      <c r="AH133" s="144">
        <f t="shared" si="1828"/>
        <v>100.81974367947308</v>
      </c>
      <c r="AI133" s="144">
        <f t="shared" si="1828"/>
        <v>99.948995451532824</v>
      </c>
      <c r="AJ133" s="144">
        <f t="shared" si="1828"/>
        <v>97.677525124441843</v>
      </c>
      <c r="AK133" s="144">
        <f t="shared" si="1828"/>
        <v>100.57197913276013</v>
      </c>
      <c r="AL133" s="144">
        <f t="shared" si="1828"/>
        <v>107.21196832347815</v>
      </c>
      <c r="AM133" s="144">
        <f t="shared" si="1828"/>
        <v>117.01800535422153</v>
      </c>
      <c r="AN133" s="144">
        <f t="shared" si="1828"/>
        <v>118.70875710506871</v>
      </c>
      <c r="AO133" s="144">
        <f t="shared" si="1828"/>
        <v>127.69828171081535</v>
      </c>
      <c r="AP133" s="144">
        <f t="shared" si="1828"/>
        <v>135.31521582629006</v>
      </c>
      <c r="AQ133" s="144">
        <f t="shared" si="1828"/>
        <v>139.15417039722664</v>
      </c>
      <c r="AR133" s="144">
        <f t="shared" si="1828"/>
        <v>150.77616786789505</v>
      </c>
      <c r="AS133" s="144">
        <f t="shared" si="1828"/>
        <v>150.10948302200296</v>
      </c>
      <c r="AT133" s="144">
        <f t="shared" si="1828"/>
        <v>137.58786644319477</v>
      </c>
      <c r="AU133" s="144">
        <f t="shared" si="1828"/>
        <v>128.60861794569198</v>
      </c>
      <c r="AV133" s="144">
        <f t="shared" si="1828"/>
        <v>111.97450728285366</v>
      </c>
      <c r="AW133" s="144">
        <f t="shared" si="1828"/>
        <v>96.301235138938054</v>
      </c>
      <c r="AX133" s="144">
        <f t="shared" si="1828"/>
        <v>84.467146177290118</v>
      </c>
      <c r="AY133" s="144">
        <f t="shared" si="1828"/>
        <v>75.417975547473858</v>
      </c>
      <c r="AZ133" s="144">
        <f t="shared" si="1828"/>
        <v>69.742266090819427</v>
      </c>
      <c r="BA133" s="144">
        <f t="shared" si="1828"/>
        <v>66.738551722036007</v>
      </c>
      <c r="BB133" s="144">
        <f t="shared" si="1828"/>
        <v>65.46719278917179</v>
      </c>
      <c r="BC133" s="144">
        <f t="shared" si="1828"/>
        <v>65.22921844034542</v>
      </c>
      <c r="BD133" s="144">
        <f t="shared" si="1828"/>
        <v>66.765461485804124</v>
      </c>
      <c r="BE133" s="144">
        <f t="shared" si="1828"/>
        <v>68.552559488637101</v>
      </c>
      <c r="BF133" s="144">
        <f t="shared" si="1828"/>
        <v>71.939468999301198</v>
      </c>
      <c r="BG133" s="144">
        <f t="shared" si="1828"/>
        <v>76.159024071782255</v>
      </c>
      <c r="BH133" s="144">
        <f t="shared" si="1828"/>
        <v>79.709592500609403</v>
      </c>
      <c r="BI133" s="144">
        <f t="shared" si="1828"/>
        <v>82.208502927417697</v>
      </c>
      <c r="BJ133" s="144">
        <f t="shared" si="1828"/>
        <v>85.173327643368481</v>
      </c>
      <c r="BK133" s="144">
        <f t="shared" si="1828"/>
        <v>88.56977816118868</v>
      </c>
      <c r="BL133" s="144">
        <f t="shared" si="1828"/>
        <v>91.145151038704498</v>
      </c>
      <c r="BM133" s="144">
        <f t="shared" si="1828"/>
        <v>95.442725141354515</v>
      </c>
      <c r="BN133" s="144">
        <f t="shared" si="1828"/>
        <v>99.939252327570514</v>
      </c>
      <c r="BO133" s="144">
        <f t="shared" si="1828"/>
        <v>103.89768013906465</v>
      </c>
      <c r="BP133" s="144">
        <f t="shared" si="1828"/>
        <v>105.67049251069727</v>
      </c>
      <c r="BQ133" s="144">
        <f t="shared" si="1828"/>
        <v>108.24126254489008</v>
      </c>
      <c r="BR133" s="144">
        <f t="shared" si="1828"/>
        <v>111.17826952519187</v>
      </c>
      <c r="BS133" s="144">
        <f t="shared" si="1828"/>
        <v>113.15366603698821</v>
      </c>
      <c r="BT133" s="144">
        <f t="shared" si="1828"/>
        <v>117.10901217105025</v>
      </c>
      <c r="BU133" s="144">
        <f t="shared" si="1828"/>
        <v>120.0914297393623</v>
      </c>
      <c r="BV133" s="144">
        <f t="shared" si="1828"/>
        <v>121.07813854447524</v>
      </c>
      <c r="BW133" s="144">
        <f t="shared" si="1828"/>
        <v>123.133236464783</v>
      </c>
      <c r="BX133" s="144">
        <f t="shared" si="1828"/>
        <v>123.29197980415094</v>
      </c>
      <c r="BY133" s="144">
        <f t="shared" si="1828"/>
        <v>123.17100487571152</v>
      </c>
      <c r="BZ133" s="144">
        <f t="shared" si="1828"/>
        <v>122.74065314749532</v>
      </c>
      <c r="CA133" s="144">
        <f t="shared" si="1828"/>
        <v>121.95898115859022</v>
      </c>
      <c r="CB133" s="144">
        <f t="shared" si="1828"/>
        <v>121.51139033269112</v>
      </c>
      <c r="CC133" s="144">
        <f t="shared" si="1828"/>
        <v>121.36106863228737</v>
      </c>
      <c r="CD133" s="144">
        <f t="shared" ref="CD133:EO133" si="1829">CD125+CD127+CD129+CD131+CD132</f>
        <v>121.37024352779272</v>
      </c>
      <c r="CE133" s="144">
        <f t="shared" si="1829"/>
        <v>121.57172228532811</v>
      </c>
      <c r="CF133" s="144">
        <f t="shared" si="1829"/>
        <v>122.27438070256217</v>
      </c>
      <c r="CG133" s="144">
        <f t="shared" si="1829"/>
        <v>123.04449465483928</v>
      </c>
      <c r="CH133" s="144">
        <f t="shared" si="1829"/>
        <v>124.1030037982532</v>
      </c>
      <c r="CI133" s="144">
        <f t="shared" si="1829"/>
        <v>125.57901149314722</v>
      </c>
      <c r="CJ133" s="144">
        <f t="shared" si="1829"/>
        <v>127.07699104327406</v>
      </c>
      <c r="CK133" s="144">
        <f t="shared" si="1829"/>
        <v>128.21151126624738</v>
      </c>
      <c r="CL133" s="144">
        <f t="shared" si="1829"/>
        <v>129.42054239571749</v>
      </c>
      <c r="CM133" s="144">
        <f t="shared" si="1829"/>
        <v>130.39130213589203</v>
      </c>
      <c r="CN133" s="144">
        <f t="shared" si="1829"/>
        <v>130.76511431968177</v>
      </c>
      <c r="CO133" s="144">
        <f t="shared" si="1829"/>
        <v>131.200627747157</v>
      </c>
      <c r="CP133" s="144">
        <f t="shared" si="1829"/>
        <v>131.45278471008334</v>
      </c>
      <c r="CQ133" s="144">
        <f t="shared" si="1829"/>
        <v>131.47645919446558</v>
      </c>
      <c r="CR133" s="144">
        <f t="shared" si="1829"/>
        <v>131.50574240456888</v>
      </c>
      <c r="CS133" s="144">
        <f t="shared" si="1829"/>
        <v>131.86792823661719</v>
      </c>
      <c r="CT133" s="144">
        <f t="shared" si="1829"/>
        <v>132.42343822078735</v>
      </c>
      <c r="CU133" s="144">
        <f t="shared" si="1829"/>
        <v>133.1500246656633</v>
      </c>
      <c r="CV133" s="144">
        <f t="shared" si="1829"/>
        <v>134.40048962669397</v>
      </c>
      <c r="CW133" s="144">
        <f t="shared" si="1829"/>
        <v>135.93430406020664</v>
      </c>
      <c r="CX133" s="144">
        <f t="shared" si="1829"/>
        <v>137.58752110210122</v>
      </c>
      <c r="CY133" s="144">
        <f t="shared" si="1829"/>
        <v>139.31957098940859</v>
      </c>
      <c r="CZ133" s="144">
        <f t="shared" si="1829"/>
        <v>141.00620525376564</v>
      </c>
      <c r="DA133" s="144">
        <f t="shared" si="1829"/>
        <v>142.63181706844392</v>
      </c>
      <c r="DB133" s="144">
        <f t="shared" si="1829"/>
        <v>144.26640723625417</v>
      </c>
      <c r="DC133" s="144">
        <f t="shared" si="1829"/>
        <v>145.83751482708035</v>
      </c>
      <c r="DD133" s="144">
        <f t="shared" si="1829"/>
        <v>147.25432386617163</v>
      </c>
      <c r="DE133" s="144">
        <f t="shared" si="1829"/>
        <v>148.6072286808953</v>
      </c>
      <c r="DF133" s="144">
        <f t="shared" si="1829"/>
        <v>149.86883850595618</v>
      </c>
      <c r="DG133" s="144">
        <f t="shared" si="1829"/>
        <v>151.20553781139253</v>
      </c>
      <c r="DH133" s="144">
        <f t="shared" si="1829"/>
        <v>152.58577173526305</v>
      </c>
      <c r="DI133" s="144">
        <f t="shared" si="1829"/>
        <v>153.90010824851697</v>
      </c>
      <c r="DJ133" s="144">
        <f t="shared" si="1829"/>
        <v>155.21434094118294</v>
      </c>
      <c r="DK133" s="144">
        <f t="shared" si="1829"/>
        <v>156.44922220674113</v>
      </c>
      <c r="DL133" s="144">
        <f t="shared" si="1829"/>
        <v>157.55661475299658</v>
      </c>
      <c r="DM133" s="144">
        <f t="shared" si="1829"/>
        <v>158.48472941071404</v>
      </c>
      <c r="DN133" s="144">
        <f t="shared" si="1829"/>
        <v>159.32087016055829</v>
      </c>
      <c r="DO133" s="144">
        <f t="shared" si="1829"/>
        <v>159.97581349103666</v>
      </c>
      <c r="DP133" s="144">
        <f t="shared" si="1829"/>
        <v>160.37776383476327</v>
      </c>
      <c r="DQ133" s="144">
        <f t="shared" si="1829"/>
        <v>160.64649803863344</v>
      </c>
      <c r="DR133" s="144">
        <f t="shared" si="1829"/>
        <v>160.7409745143822</v>
      </c>
      <c r="DS133" s="144">
        <f t="shared" si="1829"/>
        <v>160.77971479370487</v>
      </c>
      <c r="DT133" s="144">
        <f t="shared" si="1829"/>
        <v>160.79635907453971</v>
      </c>
      <c r="DU133" s="144">
        <f t="shared" si="1829"/>
        <v>160.93369296007049</v>
      </c>
      <c r="DV133" s="144">
        <f t="shared" si="1829"/>
        <v>161.21202703857992</v>
      </c>
      <c r="DW133" s="144">
        <f t="shared" si="1829"/>
        <v>161.60002649962277</v>
      </c>
      <c r="DX133" s="144">
        <f t="shared" si="1829"/>
        <v>162.19503772941434</v>
      </c>
      <c r="DY133" s="144">
        <f t="shared" si="1829"/>
        <v>162.88851150986659</v>
      </c>
      <c r="DZ133" s="144">
        <f t="shared" si="1829"/>
        <v>163.67498775342386</v>
      </c>
      <c r="EA133" s="144">
        <f t="shared" si="1829"/>
        <v>164.49117489970007</v>
      </c>
      <c r="EB133" s="144">
        <f t="shared" si="1829"/>
        <v>165.36935464646189</v>
      </c>
      <c r="EC133" s="144">
        <f t="shared" si="1829"/>
        <v>166.26282308688417</v>
      </c>
      <c r="ED133" s="144">
        <f t="shared" si="1829"/>
        <v>167.12037256463768</v>
      </c>
      <c r="EE133" s="144">
        <f t="shared" si="1829"/>
        <v>167.96460968616523</v>
      </c>
      <c r="EF133" s="144">
        <f t="shared" si="1829"/>
        <v>168.67402941062136</v>
      </c>
      <c r="EG133" s="144">
        <f t="shared" si="1829"/>
        <v>169.33116453030237</v>
      </c>
      <c r="EH133" s="144">
        <f t="shared" si="1829"/>
        <v>169.87484447777069</v>
      </c>
      <c r="EI133" s="144">
        <f t="shared" si="1829"/>
        <v>170.35482135828067</v>
      </c>
      <c r="EJ133" s="144">
        <f t="shared" si="1829"/>
        <v>170.80511935688278</v>
      </c>
      <c r="EK133" s="144">
        <f t="shared" si="1829"/>
        <v>171.23404955013112</v>
      </c>
      <c r="EL133" s="144">
        <f t="shared" si="1829"/>
        <v>171.70958463305163</v>
      </c>
      <c r="EM133" s="144">
        <f t="shared" si="1829"/>
        <v>172.18244598070191</v>
      </c>
      <c r="EN133" s="144">
        <f t="shared" si="1829"/>
        <v>172.6712952390377</v>
      </c>
      <c r="EO133" s="144">
        <f t="shared" si="1829"/>
        <v>173.14538673530518</v>
      </c>
      <c r="EP133" s="144">
        <f t="shared" ref="EP133:HA133" si="1830">EP125+EP127+EP129+EP131+EP132</f>
        <v>173.62054250469444</v>
      </c>
      <c r="EQ133" s="144">
        <f t="shared" si="1830"/>
        <v>174.04700889084359</v>
      </c>
      <c r="ER133" s="144">
        <f t="shared" si="1830"/>
        <v>174.44434831080082</v>
      </c>
      <c r="ES133" s="144">
        <f t="shared" si="1830"/>
        <v>174.82377291563222</v>
      </c>
      <c r="ET133" s="144">
        <f t="shared" si="1830"/>
        <v>175.1543175830603</v>
      </c>
      <c r="EU133" s="144">
        <f t="shared" si="1830"/>
        <v>175.42043699977214</v>
      </c>
      <c r="EV133" s="144">
        <f t="shared" si="1830"/>
        <v>175.57757327368839</v>
      </c>
      <c r="EW133" s="144">
        <f t="shared" si="1830"/>
        <v>175.78971838094557</v>
      </c>
      <c r="EX133" s="144">
        <f t="shared" si="1830"/>
        <v>176.07625187352417</v>
      </c>
      <c r="EY133" s="144">
        <f t="shared" si="1830"/>
        <v>176.41813269087837</v>
      </c>
      <c r="EZ133" s="144">
        <f t="shared" si="1830"/>
        <v>176.94914905127439</v>
      </c>
      <c r="FA133" s="144">
        <f t="shared" si="1830"/>
        <v>177.59314271973375</v>
      </c>
      <c r="FB133" s="144">
        <f t="shared" si="1830"/>
        <v>178.37725720436322</v>
      </c>
      <c r="FC133" s="144">
        <f t="shared" si="1830"/>
        <v>179.28607789113073</v>
      </c>
      <c r="FD133" s="144">
        <f t="shared" si="1830"/>
        <v>180.32788903813767</v>
      </c>
      <c r="FE133" s="144">
        <f t="shared" si="1830"/>
        <v>181.49192974893393</v>
      </c>
      <c r="FF133" s="144">
        <f t="shared" si="1830"/>
        <v>182.82806867055552</v>
      </c>
      <c r="FG133" s="144">
        <f t="shared" si="1830"/>
        <v>184.39085072111865</v>
      </c>
      <c r="FH133" s="144">
        <f t="shared" si="1830"/>
        <v>186.07803748140114</v>
      </c>
      <c r="FI133" s="144">
        <f t="shared" si="1830"/>
        <v>187.95702153138154</v>
      </c>
      <c r="FJ133" s="144">
        <f t="shared" si="1830"/>
        <v>189.95577908306512</v>
      </c>
      <c r="FK133" s="144">
        <f t="shared" si="1830"/>
        <v>192.04811656410484</v>
      </c>
      <c r="FL133" s="144">
        <f t="shared" si="1830"/>
        <v>194.2452776517828</v>
      </c>
      <c r="FM133" s="144">
        <f t="shared" si="1830"/>
        <v>196.53481864878077</v>
      </c>
      <c r="FN133" s="144">
        <f t="shared" si="1830"/>
        <v>198.89698640030505</v>
      </c>
      <c r="FO133" s="144">
        <f t="shared" si="1830"/>
        <v>201.2240629428089</v>
      </c>
      <c r="FP133" s="144">
        <f t="shared" si="1830"/>
        <v>203.56801714296245</v>
      </c>
      <c r="FQ133" s="144">
        <f t="shared" si="1830"/>
        <v>205.90409480845236</v>
      </c>
      <c r="FR133" s="144">
        <f t="shared" si="1830"/>
        <v>208.23043350472381</v>
      </c>
      <c r="FS133" s="144">
        <f t="shared" si="1830"/>
        <v>210.62187995825008</v>
      </c>
      <c r="FT133" s="144">
        <f t="shared" si="1830"/>
        <v>213.14497522813159</v>
      </c>
      <c r="FU133" s="144">
        <f t="shared" si="1830"/>
        <v>215.90089632055714</v>
      </c>
      <c r="FV133" s="144">
        <f t="shared" si="1830"/>
        <v>218.68180492600254</v>
      </c>
      <c r="FW133" s="144">
        <f t="shared" si="1830"/>
        <v>221.62062308637041</v>
      </c>
      <c r="FX133" s="144">
        <f t="shared" si="1830"/>
        <v>224.6704939112399</v>
      </c>
      <c r="FY133" s="144">
        <f t="shared" si="1830"/>
        <v>227.80400420695278</v>
      </c>
      <c r="FZ133" s="144">
        <f t="shared" si="1830"/>
        <v>231.15726547202718</v>
      </c>
      <c r="GA133" s="144">
        <f t="shared" si="1830"/>
        <v>234.46664645447899</v>
      </c>
      <c r="GB133" s="144">
        <f t="shared" si="1830"/>
        <v>237.57091560596541</v>
      </c>
      <c r="GC133" s="144">
        <f t="shared" si="1830"/>
        <v>240.49829329835759</v>
      </c>
      <c r="GD133" s="144">
        <f t="shared" si="1830"/>
        <v>243.06647398992223</v>
      </c>
      <c r="GE133" s="144">
        <f t="shared" si="1830"/>
        <v>245.29235584494089</v>
      </c>
      <c r="GF133" s="144">
        <f t="shared" si="1830"/>
        <v>247.27657985320062</v>
      </c>
      <c r="GG133" s="144">
        <f t="shared" si="1830"/>
        <v>248.99892831639588</v>
      </c>
      <c r="GH133" s="144">
        <f t="shared" si="1830"/>
        <v>250.47548315215835</v>
      </c>
      <c r="GI133" s="144">
        <f t="shared" si="1830"/>
        <v>251.85067902878413</v>
      </c>
      <c r="GJ133" s="144">
        <f t="shared" si="1830"/>
        <v>253.05677183398356</v>
      </c>
      <c r="GK133" s="144">
        <f t="shared" si="1830"/>
        <v>253.99785329822501</v>
      </c>
      <c r="GL133" s="144">
        <f t="shared" si="1830"/>
        <v>254.72872485921246</v>
      </c>
      <c r="GM133" s="144">
        <f t="shared" si="1830"/>
        <v>255.28558626145423</v>
      </c>
      <c r="GN133" s="144">
        <f t="shared" si="1830"/>
        <v>255.58489677756302</v>
      </c>
      <c r="GO133" s="144">
        <f t="shared" si="1830"/>
        <v>255.6650016501946</v>
      </c>
      <c r="GP133" s="144">
        <f t="shared" si="1830"/>
        <v>255.70859614130774</v>
      </c>
      <c r="GQ133" s="144">
        <f t="shared" si="1830"/>
        <v>255.59476785958475</v>
      </c>
      <c r="GR133" s="144">
        <f t="shared" si="1830"/>
        <v>255.37991380075019</v>
      </c>
      <c r="GS133" s="144">
        <f t="shared" si="1830"/>
        <v>255.15597451495182</v>
      </c>
      <c r="GT133" s="144">
        <f t="shared" si="1830"/>
        <v>254.99490764240369</v>
      </c>
      <c r="GU133" s="144">
        <f t="shared" si="1830"/>
        <v>254.91472912479398</v>
      </c>
      <c r="GV133" s="144">
        <f t="shared" si="1830"/>
        <v>254.92365132374366</v>
      </c>
      <c r="GW133" s="144">
        <f t="shared" si="1830"/>
        <v>255.10137488020871</v>
      </c>
      <c r="GX133" s="144">
        <f t="shared" si="1830"/>
        <v>255.23295368134467</v>
      </c>
      <c r="GY133" s="144">
        <f t="shared" si="1830"/>
        <v>255.23650737341887</v>
      </c>
      <c r="GZ133" s="144">
        <f t="shared" si="1830"/>
        <v>255.05743317456268</v>
      </c>
      <c r="HA133" s="144">
        <f t="shared" si="1830"/>
        <v>254.9420210047675</v>
      </c>
      <c r="HB133" s="144">
        <f t="shared" ref="HB133:JM133" si="1831">HB125+HB127+HB129+HB131+HB132</f>
        <v>254.69763540953963</v>
      </c>
      <c r="HC133" s="144">
        <f t="shared" si="1831"/>
        <v>254.39525392597838</v>
      </c>
      <c r="HD133" s="144">
        <f t="shared" si="1831"/>
        <v>254.12598912232667</v>
      </c>
      <c r="HE133" s="144">
        <f t="shared" si="1831"/>
        <v>253.68562972853732</v>
      </c>
      <c r="HF133" s="144">
        <f t="shared" si="1831"/>
        <v>253.40515873999544</v>
      </c>
      <c r="HG133" s="144">
        <f t="shared" si="1831"/>
        <v>253.59359833348353</v>
      </c>
      <c r="HH133" s="144">
        <f t="shared" si="1831"/>
        <v>254.07363618709823</v>
      </c>
      <c r="HI133" s="144">
        <f t="shared" si="1831"/>
        <v>255.09207427390285</v>
      </c>
      <c r="HJ133" s="144">
        <f t="shared" si="1831"/>
        <v>256.87195346823938</v>
      </c>
      <c r="HK133" s="144">
        <f t="shared" si="1831"/>
        <v>259.20598080893137</v>
      </c>
      <c r="HL133" s="144">
        <f t="shared" si="1831"/>
        <v>261.90460921131438</v>
      </c>
      <c r="HM133" s="144">
        <f t="shared" si="1831"/>
        <v>265.18226617390263</v>
      </c>
      <c r="HN133" s="144">
        <f t="shared" si="1831"/>
        <v>268.78559256275446</v>
      </c>
      <c r="HO133" s="144">
        <f t="shared" si="1831"/>
        <v>272.21092677817529</v>
      </c>
      <c r="HP133" s="144">
        <f t="shared" si="1831"/>
        <v>275.60347192145753</v>
      </c>
      <c r="HQ133" s="144">
        <f t="shared" si="1831"/>
        <v>278.80889950969458</v>
      </c>
      <c r="HR133" s="144">
        <f t="shared" si="1831"/>
        <v>281.49507242626413</v>
      </c>
      <c r="HS133" s="144">
        <f t="shared" si="1831"/>
        <v>283.53977540130865</v>
      </c>
      <c r="HT133" s="144">
        <f t="shared" si="1831"/>
        <v>285.21943548280393</v>
      </c>
      <c r="HU133" s="144">
        <f t="shared" si="1831"/>
        <v>286.3765811629853</v>
      </c>
      <c r="HV133" s="144">
        <f t="shared" si="1831"/>
        <v>287.06589379046608</v>
      </c>
      <c r="HW133" s="144">
        <f t="shared" si="1831"/>
        <v>287.72547343055658</v>
      </c>
      <c r="HX133" s="144">
        <f t="shared" si="1831"/>
        <v>288.64092507631398</v>
      </c>
      <c r="HY133" s="144">
        <f t="shared" si="1831"/>
        <v>290.03098827750625</v>
      </c>
      <c r="HZ133" s="144">
        <f t="shared" si="1831"/>
        <v>291.45011197454858</v>
      </c>
      <c r="IA133" s="144">
        <f t="shared" si="1831"/>
        <v>293.34351943630975</v>
      </c>
      <c r="IB133" s="144">
        <f t="shared" si="1831"/>
        <v>295.3898731864719</v>
      </c>
      <c r="IC133" s="144">
        <f t="shared" si="1831"/>
        <v>297.2923410431253</v>
      </c>
      <c r="ID133" s="144">
        <f t="shared" si="1831"/>
        <v>299.27090304398536</v>
      </c>
      <c r="IE133" s="144">
        <f t="shared" si="1831"/>
        <v>301.10697309429702</v>
      </c>
      <c r="IF133" s="144">
        <f t="shared" si="1831"/>
        <v>301.88770342882577</v>
      </c>
      <c r="IG133" s="144">
        <f t="shared" si="1831"/>
        <v>301.7916477461751</v>
      </c>
      <c r="IH133" s="144">
        <f t="shared" si="1831"/>
        <v>300.64970418575285</v>
      </c>
      <c r="II133" s="144">
        <f t="shared" si="1831"/>
        <v>298.14912161822832</v>
      </c>
      <c r="IJ133" s="144">
        <f t="shared" si="1831"/>
        <v>295.11436423551288</v>
      </c>
      <c r="IK133" s="144">
        <f t="shared" si="1831"/>
        <v>292.32160667707751</v>
      </c>
      <c r="IL133" s="144">
        <f t="shared" si="1831"/>
        <v>289.74518343110259</v>
      </c>
      <c r="IM133" s="144">
        <f t="shared" si="1831"/>
        <v>287.93051686031885</v>
      </c>
      <c r="IN133" s="144">
        <f t="shared" si="1831"/>
        <v>286.88184082836818</v>
      </c>
      <c r="IO133" s="144">
        <f t="shared" si="1831"/>
        <v>286.43811909454257</v>
      </c>
      <c r="IP133" s="144">
        <f t="shared" si="1831"/>
        <v>286.51523993480635</v>
      </c>
      <c r="IQ133" s="144">
        <f t="shared" si="1831"/>
        <v>286.97299097661141</v>
      </c>
      <c r="IR133" s="144">
        <f t="shared" si="1831"/>
        <v>287.74607938066805</v>
      </c>
      <c r="IS133" s="144">
        <f t="shared" si="1831"/>
        <v>288.77157219396128</v>
      </c>
      <c r="IT133" s="144">
        <f t="shared" si="1831"/>
        <v>289.99416269355936</v>
      </c>
      <c r="IU133" s="144">
        <f t="shared" si="1831"/>
        <v>291.24999248523665</v>
      </c>
      <c r="IV133" s="144">
        <f t="shared" si="1831"/>
        <v>292.56266732527416</v>
      </c>
      <c r="IW133" s="144">
        <f t="shared" si="1831"/>
        <v>293.84546165096316</v>
      </c>
      <c r="IX133" s="144">
        <f t="shared" si="1831"/>
        <v>295.03991425864302</v>
      </c>
      <c r="IY133" s="144">
        <f t="shared" si="1831"/>
        <v>296.32255074931265</v>
      </c>
      <c r="IZ133" s="144">
        <f t="shared" si="1831"/>
        <v>297.70630370085701</v>
      </c>
      <c r="JA133" s="144">
        <f t="shared" si="1831"/>
        <v>299.13207478657239</v>
      </c>
      <c r="JB133" s="144">
        <f t="shared" si="1831"/>
        <v>300.42563935912329</v>
      </c>
      <c r="JC133" s="144">
        <f t="shared" si="1831"/>
        <v>301.65985151908359</v>
      </c>
      <c r="JD133" s="144">
        <f t="shared" si="1831"/>
        <v>302.76209010265154</v>
      </c>
      <c r="JE133" s="144">
        <f t="shared" si="1831"/>
        <v>303.65635116204902</v>
      </c>
      <c r="JF133" s="144">
        <f t="shared" si="1831"/>
        <v>304.45611171226284</v>
      </c>
      <c r="JG133" s="144">
        <f t="shared" si="1831"/>
        <v>305.19868121952697</v>
      </c>
      <c r="JH133" s="144">
        <f t="shared" si="1831"/>
        <v>305.76042874669139</v>
      </c>
      <c r="JI133" s="144">
        <f t="shared" si="1831"/>
        <v>306.20822248170822</v>
      </c>
      <c r="JJ133" s="144">
        <f t="shared" si="1831"/>
        <v>306.54395072713402</v>
      </c>
      <c r="JK133" s="144">
        <f t="shared" si="1831"/>
        <v>306.71760851343106</v>
      </c>
      <c r="JL133" s="144">
        <f t="shared" si="1831"/>
        <v>306.80674106347044</v>
      </c>
      <c r="JM133" s="144">
        <f t="shared" si="1831"/>
        <v>307.01022981800412</v>
      </c>
      <c r="JN133" s="144">
        <f t="shared" ref="JN133:LY133" si="1832">JN125+JN127+JN129+JN131+JN132</f>
        <v>307.28418066234264</v>
      </c>
      <c r="JO133" s="144">
        <f t="shared" si="1832"/>
        <v>307.7410965263976</v>
      </c>
      <c r="JP133" s="144">
        <f t="shared" si="1832"/>
        <v>308.47514950229163</v>
      </c>
      <c r="JQ133" s="144">
        <f t="shared" si="1832"/>
        <v>309.51114848761807</v>
      </c>
      <c r="JR133" s="144">
        <f t="shared" si="1832"/>
        <v>310.78083556850686</v>
      </c>
      <c r="JS133" s="144">
        <f t="shared" si="1832"/>
        <v>312.33007587275517</v>
      </c>
      <c r="JT133" s="144">
        <f t="shared" si="1832"/>
        <v>314.3120811885301</v>
      </c>
      <c r="JU133" s="144">
        <f t="shared" si="1832"/>
        <v>316.64251283176753</v>
      </c>
      <c r="JV133" s="144">
        <f t="shared" si="1832"/>
        <v>319.30960797944988</v>
      </c>
      <c r="JW133" s="144">
        <f t="shared" si="1832"/>
        <v>322.4429093449877</v>
      </c>
      <c r="JX133" s="144">
        <f t="shared" si="1832"/>
        <v>325.97525706524459</v>
      </c>
      <c r="JY133" s="144">
        <f t="shared" si="1832"/>
        <v>329.70606165179112</v>
      </c>
      <c r="JZ133" s="144">
        <f t="shared" si="1832"/>
        <v>333.74427096193614</v>
      </c>
      <c r="KA133" s="144">
        <f t="shared" si="1832"/>
        <v>338.06355520937933</v>
      </c>
      <c r="KB133" s="144">
        <f t="shared" si="1832"/>
        <v>342.54510540849344</v>
      </c>
      <c r="KC133" s="144">
        <f t="shared" si="1832"/>
        <v>347.10390756489784</v>
      </c>
      <c r="KD133" s="144">
        <f t="shared" si="1832"/>
        <v>351.72920302054388</v>
      </c>
      <c r="KE133" s="144">
        <f t="shared" si="1832"/>
        <v>356.40075710803711</v>
      </c>
      <c r="KF133" s="144">
        <f t="shared" si="1832"/>
        <v>361.03194515362458</v>
      </c>
      <c r="KG133" s="144">
        <f t="shared" si="1832"/>
        <v>365.80585322020636</v>
      </c>
      <c r="KH133" s="144">
        <f t="shared" si="1832"/>
        <v>370.88265082982008</v>
      </c>
      <c r="KI133" s="144">
        <f t="shared" si="1832"/>
        <v>376.37870320679042</v>
      </c>
      <c r="KJ133" s="144">
        <f t="shared" si="1832"/>
        <v>381.95440872405862</v>
      </c>
      <c r="KK133" s="144">
        <f t="shared" si="1832"/>
        <v>387.8965122095251</v>
      </c>
      <c r="KL133" s="144">
        <f t="shared" si="1832"/>
        <v>394.16129867894631</v>
      </c>
      <c r="KM133" s="144">
        <f t="shared" si="1832"/>
        <v>400.64021185502156</v>
      </c>
      <c r="KN133" s="144">
        <f t="shared" si="1832"/>
        <v>407.64280303111872</v>
      </c>
      <c r="KO133" s="144">
        <f t="shared" si="1832"/>
        <v>414.59496599074623</v>
      </c>
      <c r="KP133" s="144">
        <f t="shared" si="1832"/>
        <v>421.26186022250482</v>
      </c>
      <c r="KQ133" s="144">
        <f t="shared" si="1832"/>
        <v>427.54934999016126</v>
      </c>
      <c r="KR133" s="144">
        <f t="shared" si="1832"/>
        <v>433.20158193269657</v>
      </c>
      <c r="KS133" s="144">
        <f t="shared" si="1832"/>
        <v>438.44121108810049</v>
      </c>
      <c r="KT133" s="144">
        <f t="shared" si="1832"/>
        <v>443.24009846825942</v>
      </c>
      <c r="KU133" s="144">
        <f t="shared" si="1832"/>
        <v>447.45137194980356</v>
      </c>
      <c r="KV133" s="144">
        <f t="shared" si="1832"/>
        <v>451.57940460992256</v>
      </c>
      <c r="KW133" s="144">
        <f t="shared" si="1832"/>
        <v>455.92938815100035</v>
      </c>
      <c r="KX133" s="144">
        <f t="shared" si="1832"/>
        <v>459.91169076878339</v>
      </c>
      <c r="KY133" s="144">
        <f t="shared" si="1832"/>
        <v>463.7480802561933</v>
      </c>
      <c r="KZ133" s="144">
        <f t="shared" si="1832"/>
        <v>467.8477100646225</v>
      </c>
      <c r="LA133" s="144">
        <f t="shared" si="1832"/>
        <v>471.59944509749209</v>
      </c>
      <c r="LB133" s="144">
        <f t="shared" si="1832"/>
        <v>474.78705911446986</v>
      </c>
      <c r="LC133" s="144">
        <f t="shared" si="1832"/>
        <v>478.30499534766727</v>
      </c>
      <c r="LD133" s="144">
        <f t="shared" si="1832"/>
        <v>481.69459320908607</v>
      </c>
      <c r="LE133" s="144">
        <f t="shared" si="1832"/>
        <v>484.79692859501972</v>
      </c>
      <c r="LF133" s="144">
        <f t="shared" si="1832"/>
        <v>487.8671409659014</v>
      </c>
      <c r="LG133" s="144">
        <f t="shared" si="1832"/>
        <v>491.14631066432344</v>
      </c>
      <c r="LH133" s="144">
        <f t="shared" si="1832"/>
        <v>494.50486564690317</v>
      </c>
      <c r="LI133" s="144">
        <f t="shared" si="1832"/>
        <v>497.98388409953981</v>
      </c>
      <c r="LJ133" s="144">
        <f t="shared" si="1832"/>
        <v>502.21559184936444</v>
      </c>
      <c r="LK133" s="144">
        <f t="shared" si="1832"/>
        <v>506.91903353381622</v>
      </c>
      <c r="LL133" s="144">
        <f t="shared" si="1832"/>
        <v>511.86362158707425</v>
      </c>
      <c r="LM133" s="144">
        <f t="shared" si="1832"/>
        <v>515.93859789414068</v>
      </c>
      <c r="LN133" s="144">
        <f t="shared" si="1832"/>
        <v>520.74278042760363</v>
      </c>
      <c r="LO133" s="144">
        <f t="shared" si="1832"/>
        <v>525.25037401076384</v>
      </c>
      <c r="LP133" s="144">
        <f t="shared" si="1832"/>
        <v>529.32789923135465</v>
      </c>
      <c r="LQ133" s="144">
        <f t="shared" si="1832"/>
        <v>534.06644860275799</v>
      </c>
      <c r="LR133" s="144">
        <f t="shared" si="1832"/>
        <v>537.31907750885193</v>
      </c>
      <c r="LS133" s="144">
        <f t="shared" si="1832"/>
        <v>539.42066868346103</v>
      </c>
      <c r="LT133" s="144">
        <f t="shared" si="1832"/>
        <v>542.01323332283948</v>
      </c>
      <c r="LU133" s="144">
        <f t="shared" si="1832"/>
        <v>543.92209187009769</v>
      </c>
      <c r="LV133" s="144">
        <f t="shared" si="1832"/>
        <v>546.13417184968625</v>
      </c>
      <c r="LW133" s="144">
        <f t="shared" si="1832"/>
        <v>548.91094503022225</v>
      </c>
      <c r="LX133" s="144">
        <f t="shared" si="1832"/>
        <v>552.02036929594192</v>
      </c>
      <c r="LY133" s="144">
        <f t="shared" si="1832"/>
        <v>555.44342990459154</v>
      </c>
      <c r="LZ133" s="144">
        <f t="shared" ref="LZ133:NO133" si="1833">LZ125+LZ127+LZ129+LZ131+LZ132</f>
        <v>559.1095647972586</v>
      </c>
      <c r="MA133" s="144">
        <f t="shared" si="1833"/>
        <v>562.81506174176559</v>
      </c>
      <c r="MB133" s="144">
        <f t="shared" si="1833"/>
        <v>566.30819351368496</v>
      </c>
      <c r="MC133" s="144">
        <f t="shared" si="1833"/>
        <v>569.66621285524707</v>
      </c>
      <c r="MD133" s="144">
        <f t="shared" si="1833"/>
        <v>572.71166004755639</v>
      </c>
      <c r="ME133" s="144">
        <f t="shared" si="1833"/>
        <v>575.43304362482377</v>
      </c>
      <c r="MF133" s="144">
        <f t="shared" si="1833"/>
        <v>577.76948788584264</v>
      </c>
      <c r="MG133" s="144">
        <f t="shared" si="1833"/>
        <v>579.75084544432775</v>
      </c>
      <c r="MH133" s="144">
        <f t="shared" si="1833"/>
        <v>581.30533110854526</v>
      </c>
      <c r="MI133" s="144">
        <f t="shared" si="1833"/>
        <v>582.65676222253126</v>
      </c>
      <c r="MJ133" s="144">
        <f t="shared" si="1833"/>
        <v>583.91124986420675</v>
      </c>
      <c r="MK133" s="144">
        <f t="shared" si="1833"/>
        <v>585.04786140297881</v>
      </c>
      <c r="ML133" s="144">
        <f t="shared" si="1833"/>
        <v>586.31900706625595</v>
      </c>
      <c r="MM133" s="144">
        <f t="shared" si="1833"/>
        <v>587.54919179016474</v>
      </c>
      <c r="MN133" s="144">
        <f t="shared" si="1833"/>
        <v>588.72256697434432</v>
      </c>
      <c r="MO133" s="144">
        <f t="shared" si="1833"/>
        <v>589.53291714390582</v>
      </c>
      <c r="MP133" s="144">
        <f t="shared" si="1833"/>
        <v>590.16094032356011</v>
      </c>
      <c r="MQ133" s="144">
        <f t="shared" si="1833"/>
        <v>590.44193920944792</v>
      </c>
      <c r="MR133" s="144">
        <f t="shared" si="1833"/>
        <v>590.54689960562087</v>
      </c>
      <c r="MS133" s="144">
        <f t="shared" si="1833"/>
        <v>590.53905125461415</v>
      </c>
      <c r="MT133" s="144">
        <f t="shared" si="1833"/>
        <v>590.14374126227528</v>
      </c>
      <c r="MU133" s="144">
        <f t="shared" si="1833"/>
        <v>589.45270004544523</v>
      </c>
      <c r="MV133" s="144">
        <f t="shared" si="1833"/>
        <v>588.55194029745019</v>
      </c>
      <c r="MW133" s="144">
        <f t="shared" si="1833"/>
        <v>587.53936005876915</v>
      </c>
      <c r="MX133" s="144">
        <f t="shared" si="1833"/>
        <v>587.00388699344728</v>
      </c>
      <c r="MY133" s="144">
        <f t="shared" si="1833"/>
        <v>586.83787937167563</v>
      </c>
      <c r="MZ133" s="144">
        <f t="shared" si="1833"/>
        <v>587.25664237117076</v>
      </c>
      <c r="NA133" s="144">
        <f t="shared" si="1833"/>
        <v>588.26152155640693</v>
      </c>
      <c r="NB133" s="144">
        <f t="shared" si="1833"/>
        <v>589.70659849662059</v>
      </c>
      <c r="NC133" s="144">
        <f t="shared" si="1833"/>
        <v>591.45368437052036</v>
      </c>
      <c r="ND133" s="144">
        <f t="shared" si="1833"/>
        <v>593.36632714365135</v>
      </c>
      <c r="NE133" s="144">
        <f t="shared" si="1833"/>
        <v>595.3880050434617</v>
      </c>
      <c r="NF133" s="144">
        <f t="shared" si="1833"/>
        <v>597.4122883982559</v>
      </c>
      <c r="NG133" s="144">
        <f t="shared" si="1833"/>
        <v>599.42541530277833</v>
      </c>
      <c r="NH133" s="144">
        <f t="shared" si="1833"/>
        <v>601.38071346820504</v>
      </c>
      <c r="NI133" s="144">
        <f t="shared" si="1833"/>
        <v>603.25237674908499</v>
      </c>
      <c r="NJ133" s="144">
        <f t="shared" si="1833"/>
        <v>605.00549022993971</v>
      </c>
      <c r="NK133" s="144">
        <f t="shared" si="1833"/>
        <v>606.65960627650168</v>
      </c>
      <c r="NL133" s="144">
        <f t="shared" si="1833"/>
        <v>608.23437423002213</v>
      </c>
      <c r="NM133" s="144">
        <f t="shared" si="1833"/>
        <v>609.75055560071655</v>
      </c>
      <c r="NN133" s="144">
        <f t="shared" si="1833"/>
        <v>611.22588373658323</v>
      </c>
      <c r="NO133" s="145">
        <f t="shared" si="1833"/>
        <v>612.61551709199875</v>
      </c>
      <c r="NP133" s="141"/>
      <c r="NQ133" s="141"/>
    </row>
    <row r="134" spans="1:381" s="152" customForma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2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/>
      <c r="EZ134" s="147"/>
      <c r="FA134" s="147"/>
      <c r="FB134" s="147"/>
      <c r="FC134" s="147"/>
      <c r="FD134" s="147"/>
      <c r="FE134" s="147"/>
      <c r="FF134" s="147"/>
      <c r="FG134" s="147"/>
      <c r="FH134" s="147"/>
      <c r="FI134" s="147"/>
      <c r="FJ134" s="147"/>
      <c r="FK134" s="147"/>
      <c r="FL134" s="147"/>
      <c r="FM134" s="147"/>
      <c r="FN134" s="147"/>
      <c r="FO134" s="147"/>
      <c r="FP134" s="147"/>
      <c r="FQ134" s="147"/>
      <c r="FR134" s="147"/>
      <c r="FS134" s="147"/>
      <c r="FT134" s="147"/>
      <c r="FU134" s="147"/>
      <c r="FV134" s="147"/>
      <c r="FW134" s="147"/>
      <c r="FX134" s="147"/>
      <c r="FY134" s="147"/>
      <c r="FZ134" s="147"/>
      <c r="GA134" s="147"/>
      <c r="GB134" s="147"/>
      <c r="GC134" s="147"/>
      <c r="GD134" s="147"/>
      <c r="GE134" s="147"/>
      <c r="GF134" s="147"/>
      <c r="GG134" s="147"/>
      <c r="GH134" s="147"/>
      <c r="GI134" s="147"/>
      <c r="GJ134" s="147"/>
      <c r="GK134" s="147"/>
      <c r="GL134" s="147"/>
      <c r="GM134" s="147"/>
      <c r="GN134" s="147"/>
      <c r="GO134" s="147"/>
      <c r="GP134" s="147"/>
      <c r="GQ134" s="147"/>
      <c r="GR134" s="147"/>
      <c r="GS134" s="147"/>
      <c r="GT134" s="147"/>
      <c r="GU134" s="147"/>
      <c r="GV134" s="147"/>
      <c r="GW134" s="147"/>
      <c r="GX134" s="147"/>
      <c r="GY134" s="147"/>
      <c r="GZ134" s="147"/>
      <c r="HA134" s="147"/>
      <c r="HB134" s="147"/>
      <c r="HC134" s="147"/>
      <c r="HD134" s="147"/>
      <c r="HE134" s="147"/>
      <c r="HF134" s="147"/>
      <c r="HG134" s="147"/>
      <c r="HH134" s="147"/>
      <c r="HI134" s="147"/>
      <c r="HJ134" s="147"/>
      <c r="HK134" s="147"/>
      <c r="HL134" s="147"/>
      <c r="HM134" s="147"/>
      <c r="HN134" s="147"/>
      <c r="HO134" s="147"/>
      <c r="HP134" s="147"/>
      <c r="HQ134" s="147"/>
      <c r="HR134" s="147"/>
      <c r="HS134" s="147"/>
      <c r="HT134" s="147"/>
      <c r="HU134" s="147"/>
      <c r="HV134" s="147"/>
      <c r="HW134" s="147"/>
      <c r="HX134" s="147"/>
      <c r="HY134" s="147"/>
      <c r="HZ134" s="147"/>
      <c r="IA134" s="147"/>
      <c r="IB134" s="147"/>
      <c r="IC134" s="147"/>
      <c r="ID134" s="147"/>
      <c r="IE134" s="147"/>
      <c r="IF134" s="147"/>
      <c r="IG134" s="147"/>
      <c r="IH134" s="147"/>
      <c r="II134" s="147"/>
      <c r="IJ134" s="147"/>
      <c r="IK134" s="147"/>
      <c r="IL134" s="147"/>
      <c r="IM134" s="147"/>
      <c r="IN134" s="147"/>
      <c r="IO134" s="147"/>
      <c r="IP134" s="147"/>
      <c r="IQ134" s="147"/>
      <c r="IR134" s="147"/>
      <c r="IS134" s="147"/>
      <c r="IT134" s="147"/>
      <c r="IU134" s="147"/>
      <c r="IV134" s="147"/>
      <c r="IW134" s="147"/>
      <c r="IX134" s="147"/>
      <c r="IY134" s="147"/>
      <c r="IZ134" s="147"/>
      <c r="JA134" s="147"/>
      <c r="JB134" s="147"/>
      <c r="JC134" s="147"/>
      <c r="JD134" s="147"/>
      <c r="JE134" s="147"/>
      <c r="JF134" s="147"/>
      <c r="JG134" s="147"/>
      <c r="JH134" s="147"/>
      <c r="JI134" s="147"/>
      <c r="JJ134" s="147"/>
      <c r="JK134" s="147"/>
      <c r="JL134" s="147"/>
      <c r="JM134" s="147"/>
      <c r="JN134" s="147"/>
      <c r="JO134" s="147"/>
      <c r="JP134" s="147"/>
      <c r="JQ134" s="147"/>
      <c r="JR134" s="147"/>
      <c r="JS134" s="147"/>
      <c r="JT134" s="147"/>
      <c r="JU134" s="147"/>
      <c r="JV134" s="147"/>
      <c r="JW134" s="147"/>
      <c r="JX134" s="147"/>
      <c r="JY134" s="147"/>
      <c r="JZ134" s="147"/>
      <c r="KA134" s="147"/>
      <c r="KB134" s="147"/>
      <c r="KC134" s="147"/>
      <c r="KD134" s="147"/>
      <c r="KE134" s="147"/>
      <c r="KF134" s="147"/>
      <c r="KG134" s="147"/>
      <c r="KH134" s="147"/>
      <c r="KI134" s="147"/>
      <c r="KJ134" s="147"/>
      <c r="KK134" s="147"/>
      <c r="KL134" s="147"/>
      <c r="KM134" s="147"/>
      <c r="KN134" s="147"/>
      <c r="KO134" s="147"/>
      <c r="KP134" s="147"/>
      <c r="KQ134" s="147"/>
      <c r="KR134" s="147"/>
      <c r="KS134" s="147"/>
      <c r="KT134" s="147"/>
      <c r="KU134" s="147"/>
      <c r="KV134" s="147"/>
      <c r="KW134" s="147"/>
      <c r="KX134" s="147"/>
      <c r="KY134" s="147"/>
      <c r="KZ134" s="147"/>
      <c r="LA134" s="147"/>
      <c r="LB134" s="147"/>
      <c r="LC134" s="147"/>
      <c r="LD134" s="147"/>
      <c r="LE134" s="147"/>
      <c r="LF134" s="147"/>
      <c r="LG134" s="147"/>
      <c r="LH134" s="147"/>
      <c r="LI134" s="147"/>
      <c r="LJ134" s="147"/>
      <c r="LK134" s="147"/>
      <c r="LL134" s="147"/>
      <c r="LM134" s="147"/>
      <c r="LN134" s="147"/>
      <c r="LO134" s="147"/>
      <c r="LP134" s="147"/>
      <c r="LQ134" s="147"/>
      <c r="LR134" s="147"/>
      <c r="LS134" s="147"/>
      <c r="LT134" s="147"/>
      <c r="LU134" s="147"/>
      <c r="LV134" s="147"/>
      <c r="LW134" s="147"/>
      <c r="LX134" s="147"/>
      <c r="LY134" s="147"/>
      <c r="LZ134" s="147"/>
      <c r="MA134" s="147"/>
      <c r="MB134" s="147"/>
      <c r="MC134" s="147"/>
      <c r="MD134" s="147"/>
      <c r="ME134" s="147"/>
      <c r="MF134" s="147"/>
      <c r="MG134" s="147"/>
      <c r="MH134" s="147"/>
      <c r="MI134" s="147"/>
      <c r="MJ134" s="147"/>
      <c r="MK134" s="147"/>
      <c r="ML134" s="147"/>
      <c r="MM134" s="147"/>
      <c r="MN134" s="147"/>
      <c r="MO134" s="147"/>
      <c r="MP134" s="147"/>
      <c r="MQ134" s="147"/>
      <c r="MR134" s="147"/>
      <c r="MS134" s="147"/>
      <c r="MT134" s="147"/>
      <c r="MU134" s="147"/>
      <c r="MV134" s="147"/>
      <c r="MW134" s="147"/>
      <c r="MX134" s="147"/>
      <c r="MY134" s="147"/>
      <c r="MZ134" s="147"/>
      <c r="NA134" s="147"/>
      <c r="NB134" s="147"/>
      <c r="NC134" s="147"/>
      <c r="ND134" s="147"/>
      <c r="NE134" s="147"/>
      <c r="NF134" s="147"/>
      <c r="NG134" s="147"/>
      <c r="NH134" s="147"/>
      <c r="NI134" s="147"/>
      <c r="NJ134" s="147"/>
      <c r="NK134" s="147"/>
      <c r="NL134" s="147"/>
      <c r="NM134" s="147"/>
      <c r="NN134" s="147"/>
      <c r="NO134" s="147"/>
      <c r="NP134" s="147"/>
      <c r="NQ134" s="147"/>
    </row>
    <row r="135" spans="1:381" s="10" customFormat="1" x14ac:dyDescent="0.2">
      <c r="A135" s="8"/>
      <c r="B135" s="8"/>
      <c r="C135" s="136" t="s">
        <v>20</v>
      </c>
      <c r="D135" s="136"/>
      <c r="E135" s="136" t="s">
        <v>164</v>
      </c>
      <c r="F135" s="8"/>
      <c r="G135" s="8" t="s">
        <v>0</v>
      </c>
      <c r="H135" s="8"/>
      <c r="I135" s="7"/>
      <c r="J135" s="8"/>
      <c r="K135" s="9">
        <f t="shared" ref="K135:K144" si="1834">SUM(N135:NO135)</f>
        <v>203715.76144467681</v>
      </c>
      <c r="L135" s="8"/>
      <c r="M135" s="8"/>
      <c r="N135" s="33">
        <f>$N$63*$AQ$89</f>
        <v>0</v>
      </c>
      <c r="O135" s="34">
        <f>SUMPRODUCT($N$63:O$63,$AP$89:$AQ$89)</f>
        <v>11.723174743827284</v>
      </c>
      <c r="P135" s="34">
        <f>SUMPRODUCT($N$63:P$63,$AO$89:$AQ$89)</f>
        <v>14.258038857298228</v>
      </c>
      <c r="Q135" s="34">
        <f>SUMPRODUCT($N$63:Q$63,$AN$89:$AQ$89)</f>
        <v>23.984024528519463</v>
      </c>
      <c r="R135" s="34">
        <f>SUMPRODUCT($N$63:R$63,$AM$89:$AQ$89)</f>
        <v>37.06895733779109</v>
      </c>
      <c r="S135" s="34">
        <f>SUMPRODUCT($N$63:S$63,$AL$89:$AQ$89)</f>
        <v>40.699648271284858</v>
      </c>
      <c r="T135" s="34">
        <f>SUMPRODUCT($N$63:T$63,$AK$89:$AQ$89)</f>
        <v>45.584594546781275</v>
      </c>
      <c r="U135" s="34">
        <f>SUMPRODUCT($N$63:U$63,$AJ$89:$AQ$89)</f>
        <v>72.500620114333117</v>
      </c>
      <c r="V135" s="34">
        <f>SUMPRODUCT($N$63:V$63,$AI$89:$AQ$89)</f>
        <v>90.658776434618119</v>
      </c>
      <c r="W135" s="34">
        <f>SUMPRODUCT($N$63:W$63,$AH$89:$AQ$89)</f>
        <v>89.347764184578921</v>
      </c>
      <c r="X135" s="34">
        <f>SUMPRODUCT($N$63:X$63,$AG$89:$AQ$89)</f>
        <v>128.5582359600557</v>
      </c>
      <c r="Y135" s="34">
        <f>SUMPRODUCT($N$63:Y$63,$AF$89:$AQ$89)</f>
        <v>180.8564145555996</v>
      </c>
      <c r="Z135" s="34">
        <f>SUMPRODUCT($N$63:Z$63,$AE$89:$AQ$89)</f>
        <v>195.54508584656384</v>
      </c>
      <c r="AA135" s="34">
        <f>SUMPRODUCT($N$63:AA$63,$AD$89:$AQ$89)</f>
        <v>215.46375329908187</v>
      </c>
      <c r="AB135" s="34">
        <f>SUMPRODUCT($N$63:AB$63,$AC$89:$AQ$89)</f>
        <v>267.19592409248207</v>
      </c>
      <c r="AC135" s="34">
        <f>SUMPRODUCT($N$63:AC$63,$AB$89:$AQ$89)</f>
        <v>245.44897489827184</v>
      </c>
      <c r="AD135" s="34">
        <f>SUMPRODUCT($N$63:AD$63,$AA$89:$AQ$89)</f>
        <v>199.68302462772374</v>
      </c>
      <c r="AE135" s="34">
        <f>SUMPRODUCT($N$63:AE$63,$Z$89:$AQ$89)</f>
        <v>198.97996806861707</v>
      </c>
      <c r="AF135" s="34">
        <f>SUMPRODUCT($N$63:AF$63,$Y$89:$AQ$89)</f>
        <v>224.69988891401107</v>
      </c>
      <c r="AG135" s="34">
        <f>SUMPRODUCT($N$63:AG$63,$X$89:$AQ$89)</f>
        <v>222.05680247558612</v>
      </c>
      <c r="AH135" s="34">
        <f>SUMPRODUCT($N$63:AH$63,$W$89:$AQ$89)</f>
        <v>229.88225831157143</v>
      </c>
      <c r="AI135" s="34">
        <f>SUMPRODUCT($N$63:AI$63,$V$89:$AQ$89)</f>
        <v>274.62552291843463</v>
      </c>
      <c r="AJ135" s="34">
        <f>SUMPRODUCT($N$63:AJ$63,$U$89:$AQ$89)</f>
        <v>252.14802818076168</v>
      </c>
      <c r="AK135" s="34">
        <f>SUMPRODUCT($N$63:AK$63,$T$89:$AQ$89)</f>
        <v>206.08875118026629</v>
      </c>
      <c r="AL135" s="34">
        <f>SUMPRODUCT($N$63:AL$63,$S$89:$AQ$89)</f>
        <v>204.14448795524103</v>
      </c>
      <c r="AM135" s="34">
        <f>SUMPRODUCT($N$63:AM$63,$R$89:$AQ$89)</f>
        <v>321.00594189798488</v>
      </c>
      <c r="AN135" s="34">
        <f>SUMPRODUCT($N$63:AN$63,$Q$89:$AQ$89)</f>
        <v>342.81827771796532</v>
      </c>
      <c r="AO135" s="34">
        <f>SUMPRODUCT($N$63:AO$63,$P$89:$AQ$89)</f>
        <v>358.27422125351586</v>
      </c>
      <c r="AP135" s="34">
        <f>SUMPRODUCT($N$63:AP$63,$O$89:$AQ$89)</f>
        <v>415.84272903851956</v>
      </c>
      <c r="AQ135" s="34">
        <f>SUMPRODUCT(N$63:AQ$63,$N$89:$AQ$89)</f>
        <v>362.5835379743877</v>
      </c>
      <c r="AR135" s="34">
        <f t="shared" ref="AR135:AX135" si="1835">SUMPRODUCT(O$63:AR$63,$N$89:$AQ$89)</f>
        <v>287.20783774228119</v>
      </c>
      <c r="AS135" s="34">
        <f t="shared" si="1835"/>
        <v>270.90018669822928</v>
      </c>
      <c r="AT135" s="34">
        <f t="shared" si="1835"/>
        <v>203.89823682686864</v>
      </c>
      <c r="AU135" s="34">
        <f t="shared" si="1835"/>
        <v>170.33628462947843</v>
      </c>
      <c r="AV135" s="34">
        <f t="shared" si="1835"/>
        <v>148.19387065065393</v>
      </c>
      <c r="AW135" s="34">
        <f t="shared" si="1835"/>
        <v>143.72640317682351</v>
      </c>
      <c r="AX135" s="34">
        <f t="shared" si="1835"/>
        <v>138.69531691367655</v>
      </c>
      <c r="AY135" s="34">
        <f t="shared" ref="AY135" si="1836">SUMPRODUCT(V$63:AY$63,$N$89:$AQ$89)</f>
        <v>124.73240706595675</v>
      </c>
      <c r="AZ135" s="34">
        <f t="shared" ref="AZ135" si="1837">SUMPRODUCT(W$63:AZ$63,$N$89:$AQ$89)</f>
        <v>125.43008368422635</v>
      </c>
      <c r="BA135" s="34">
        <f t="shared" ref="BA135" si="1838">SUMPRODUCT(X$63:BA$63,$N$89:$AQ$89)</f>
        <v>136.86635927045518</v>
      </c>
      <c r="BB135" s="34">
        <f t="shared" ref="BB135" si="1839">SUMPRODUCT(Y$63:BB$63,$N$89:$AQ$89)</f>
        <v>135.82077484524459</v>
      </c>
      <c r="BC135" s="34">
        <f t="shared" ref="BC135" si="1840">SUMPRODUCT(Z$63:BC$63,$N$89:$AQ$89)</f>
        <v>139.4586105472182</v>
      </c>
      <c r="BD135" s="34">
        <f t="shared" ref="BD135" si="1841">SUMPRODUCT(AA$63:BD$63,$N$89:$AQ$89)</f>
        <v>153.81316208007337</v>
      </c>
      <c r="BE135" s="34">
        <f t="shared" ref="BE135" si="1842">SUMPRODUCT(AB$63:BE$63,$N$89:$AQ$89)</f>
        <v>151.52092439955339</v>
      </c>
      <c r="BF135" s="34">
        <f t="shared" ref="BF135" si="1843">SUMPRODUCT(AC$63:BF$63,$N$89:$AQ$89)</f>
        <v>151.58679720955709</v>
      </c>
      <c r="BG135" s="34">
        <f t="shared" ref="BG135" si="1844">SUMPRODUCT(AD$63:BG$63,$N$89:$AQ$89)</f>
        <v>157.93578278482349</v>
      </c>
      <c r="BH135" s="34">
        <f t="shared" ref="BH135" si="1845">SUMPRODUCT(AE$63:BH$63,$N$89:$AQ$89)</f>
        <v>172.14902499392434</v>
      </c>
      <c r="BI135" s="34">
        <f t="shared" ref="BI135" si="1846">SUMPRODUCT(AF$63:BI$63,$N$89:$AQ$89)</f>
        <v>180.2778288161183</v>
      </c>
      <c r="BJ135" s="34">
        <f t="shared" ref="BJ135" si="1847">SUMPRODUCT(AG$63:BJ$63,$N$89:$AQ$89)</f>
        <v>187.04766656438704</v>
      </c>
      <c r="BK135" s="34">
        <f t="shared" ref="BK135" si="1848">SUMPRODUCT(AH$63:BK$63,$N$89:$AQ$89)</f>
        <v>201.63961065353692</v>
      </c>
      <c r="BL135" s="34">
        <f t="shared" ref="BL135" si="1849">SUMPRODUCT(AI$63:BL$63,$N$89:$AQ$89)</f>
        <v>203.99425844115495</v>
      </c>
      <c r="BM135" s="34">
        <f t="shared" ref="BM135" si="1850">SUMPRODUCT(AJ$63:BM$63,$N$89:$AQ$89)</f>
        <v>204.17138680355504</v>
      </c>
      <c r="BN135" s="34">
        <f t="shared" ref="BN135" si="1851">SUMPRODUCT(AK$63:BN$63,$N$89:$AQ$89)</f>
        <v>212.38199326680416</v>
      </c>
      <c r="BO135" s="34">
        <f t="shared" ref="BO135" si="1852">SUMPRODUCT(AL$63:BO$63,$N$89:$AQ$89)</f>
        <v>230.57616727154408</v>
      </c>
      <c r="BP135" s="34">
        <f t="shared" ref="BP135" si="1853">SUMPRODUCT(AM$63:BP$63,$N$89:$AQ$89)</f>
        <v>240.71864382514258</v>
      </c>
      <c r="BQ135" s="34">
        <f t="shared" ref="BQ135" si="1854">SUMPRODUCT(AN$63:BQ$63,$N$89:$AQ$89)</f>
        <v>248.5711701652844</v>
      </c>
      <c r="BR135" s="34">
        <f t="shared" ref="BR135" si="1855">SUMPRODUCT(AO$63:BR$63,$N$89:$AQ$89)</f>
        <v>266.25164330868915</v>
      </c>
      <c r="BS135" s="34">
        <f t="shared" ref="BS135" si="1856">SUMPRODUCT(AP$63:BS$63,$N$89:$AQ$89)</f>
        <v>270.48935037665956</v>
      </c>
      <c r="BT135" s="34">
        <f t="shared" ref="BT135" si="1857">SUMPRODUCT(AQ$63:BT$63,$N$89:$AQ$89)</f>
        <v>270.97738326904926</v>
      </c>
      <c r="BU135" s="34">
        <f t="shared" ref="BU135" si="1858">SUMPRODUCT(AR$63:BU$63,$N$89:$AQ$89)</f>
        <v>277.36416741297256</v>
      </c>
      <c r="BV135" s="34">
        <f t="shared" ref="BV135" si="1859">SUMPRODUCT(AS$63:BV$63,$N$89:$AQ$89)</f>
        <v>271.6019175825644</v>
      </c>
      <c r="BW135" s="34">
        <f t="shared" ref="BW135" si="1860">SUMPRODUCT(AT$63:BW$63,$N$89:$AQ$89)</f>
        <v>268.92687887792823</v>
      </c>
      <c r="BX135" s="34">
        <f t="shared" ref="BX135" si="1861">SUMPRODUCT(AU$63:BX$63,$N$89:$AQ$89)</f>
        <v>265.04358455147451</v>
      </c>
      <c r="BY135" s="34">
        <f t="shared" ref="BY135" si="1862">SUMPRODUCT(AV$63:BY$63,$N$89:$AQ$89)</f>
        <v>263.76096804592669</v>
      </c>
      <c r="BZ135" s="34">
        <f t="shared" ref="BZ135" si="1863">SUMPRODUCT(AW$63:BZ$63,$N$89:$AQ$89)</f>
        <v>264.00667856263863</v>
      </c>
      <c r="CA135" s="34">
        <f t="shared" ref="CA135" si="1864">SUMPRODUCT(AX$63:CA$63,$N$89:$AQ$89)</f>
        <v>262.52522089416783</v>
      </c>
      <c r="CB135" s="34">
        <f t="shared" ref="CB135" si="1865">SUMPRODUCT(AY$63:CB$63,$N$89:$AQ$89)</f>
        <v>261.72663852825946</v>
      </c>
      <c r="CC135" s="34">
        <f t="shared" ref="CC135" si="1866">SUMPRODUCT(AZ$63:CC$63,$N$89:$AQ$89)</f>
        <v>263.16588394877687</v>
      </c>
      <c r="CD135" s="34">
        <f t="shared" ref="CD135" si="1867">SUMPRODUCT(BA$63:CD$63,$N$89:$AQ$89)</f>
        <v>263.25853087087194</v>
      </c>
      <c r="CE135" s="34">
        <f t="shared" ref="CE135" si="1868">SUMPRODUCT(BB$63:CE$63,$N$89:$AQ$89)</f>
        <v>263.02190300031964</v>
      </c>
      <c r="CF135" s="34">
        <f t="shared" ref="CF135" si="1869">SUMPRODUCT(BC$63:CF$63,$N$89:$AQ$89)</f>
        <v>266.11329567163909</v>
      </c>
      <c r="CG135" s="34">
        <f t="shared" ref="CG135" si="1870">SUMPRODUCT(BD$63:CG$63,$N$89:$AQ$89)</f>
        <v>269.32864721902757</v>
      </c>
      <c r="CH135" s="34">
        <f t="shared" ref="CH135" si="1871">SUMPRODUCT(BE$63:CH$63,$N$89:$AQ$89)</f>
        <v>272.00995696384592</v>
      </c>
      <c r="CI135" s="34">
        <f t="shared" ref="CI135" si="1872">SUMPRODUCT(BF$63:CI$63,$N$89:$AQ$89)</f>
        <v>273.98901507508168</v>
      </c>
      <c r="CJ135" s="34">
        <f t="shared" ref="CJ135" si="1873">SUMPRODUCT(BG$63:CJ$63,$N$89:$AQ$89)</f>
        <v>278.00397234529197</v>
      </c>
      <c r="CK135" s="34">
        <f t="shared" ref="CK135" si="1874">SUMPRODUCT(BH$63:CK$63,$N$89:$AQ$89)</f>
        <v>278.92437984358327</v>
      </c>
      <c r="CL135" s="34">
        <f t="shared" ref="CL135" si="1875">SUMPRODUCT(BI$63:CL$63,$N$89:$AQ$89)</f>
        <v>277.43621853874987</v>
      </c>
      <c r="CM135" s="34">
        <f t="shared" ref="CM135" si="1876">SUMPRODUCT(BJ$63:CM$63,$N$89:$AQ$89)</f>
        <v>277.42938719254539</v>
      </c>
      <c r="CN135" s="34">
        <f t="shared" ref="CN135" si="1877">SUMPRODUCT(BK$63:CN$63,$N$89:$AQ$89)</f>
        <v>275.8556135566858</v>
      </c>
      <c r="CO135" s="34">
        <f t="shared" ref="CO135" si="1878">SUMPRODUCT(BL$63:CO$63,$N$89:$AQ$89)</f>
        <v>273.57022499156983</v>
      </c>
      <c r="CP135" s="34">
        <f t="shared" ref="CP135" si="1879">SUMPRODUCT(BM$63:CP$63,$N$89:$AQ$89)</f>
        <v>273.01209516073931</v>
      </c>
      <c r="CQ135" s="34">
        <f t="shared" ref="CQ135" si="1880">SUMPRODUCT(BN$63:CQ$63,$N$89:$AQ$89)</f>
        <v>274.27524597157338</v>
      </c>
      <c r="CR135" s="34">
        <f t="shared" ref="CR135" si="1881">SUMPRODUCT(BO$63:CR$63,$N$89:$AQ$89)</f>
        <v>275.91155943907171</v>
      </c>
      <c r="CS135" s="34">
        <f t="shared" ref="CS135" si="1882">SUMPRODUCT(BP$63:CS$63,$N$89:$AQ$89)</f>
        <v>278.85967669719287</v>
      </c>
      <c r="CT135" s="34">
        <f t="shared" ref="CT135" si="1883">SUMPRODUCT(BQ$63:CT$63,$N$89:$AQ$89)</f>
        <v>283.42715409169568</v>
      </c>
      <c r="CU135" s="34">
        <f t="shared" ref="CU135" si="1884">SUMPRODUCT(BR$63:CU$63,$N$89:$AQ$89)</f>
        <v>287.2226123063889</v>
      </c>
      <c r="CV135" s="34">
        <f t="shared" ref="CV135" si="1885">SUMPRODUCT(BS$63:CV$63,$N$89:$AQ$89)</f>
        <v>290.54388122016962</v>
      </c>
      <c r="CW135" s="34">
        <f t="shared" ref="CW135" si="1886">SUMPRODUCT(BT$63:CW$63,$N$89:$AQ$89)</f>
        <v>294.42431015478053</v>
      </c>
      <c r="CX135" s="34">
        <f t="shared" ref="CX135" si="1887">SUMPRODUCT(BU$63:CX$63,$N$89:$AQ$89)</f>
        <v>299.23510614071495</v>
      </c>
      <c r="CY135" s="34">
        <f t="shared" ref="CY135" si="1888">SUMPRODUCT(BV$63:CY$63,$N$89:$AQ$89)</f>
        <v>302.73957955360868</v>
      </c>
      <c r="CZ135" s="34">
        <f t="shared" ref="CZ135" si="1889">SUMPRODUCT(BW$63:CZ$63,$N$89:$AQ$89)</f>
        <v>305.73391715151541</v>
      </c>
      <c r="DA135" s="34">
        <f t="shared" ref="DA135" si="1890">SUMPRODUCT(BX$63:DA$63,$N$89:$AQ$89)</f>
        <v>308.2837628446934</v>
      </c>
      <c r="DB135" s="34">
        <f t="shared" ref="DB135" si="1891">SUMPRODUCT(BY$63:DB$63,$N$89:$AQ$89)</f>
        <v>310.96586138270794</v>
      </c>
      <c r="DC135" s="34">
        <f t="shared" ref="DC135" si="1892">SUMPRODUCT(BZ$63:DC$63,$N$89:$AQ$89)</f>
        <v>313.8055317276328</v>
      </c>
      <c r="DD135" s="34">
        <f t="shared" ref="DD135" si="1893">SUMPRODUCT(CA$63:DD$63,$N$89:$AQ$89)</f>
        <v>316.76200019989648</v>
      </c>
      <c r="DE135" s="34">
        <f t="shared" ref="DE135" si="1894">SUMPRODUCT(CB$63:DE$63,$N$89:$AQ$89)</f>
        <v>320.29316515195728</v>
      </c>
      <c r="DF135" s="34">
        <f t="shared" ref="DF135" si="1895">SUMPRODUCT(CC$63:DF$63,$N$89:$AQ$89)</f>
        <v>323.2006428598354</v>
      </c>
      <c r="DG135" s="34">
        <f t="shared" ref="DG135" si="1896">SUMPRODUCT(CD$63:DG$63,$N$89:$AQ$89)</f>
        <v>325.7761355526261</v>
      </c>
      <c r="DH135" s="34">
        <f t="shared" ref="DH135" si="1897">SUMPRODUCT(CE$63:DH$63,$N$89:$AQ$89)</f>
        <v>328.68839225396533</v>
      </c>
      <c r="DI135" s="34">
        <f t="shared" ref="DI135" si="1898">SUMPRODUCT(CF$63:DI$63,$N$89:$AQ$89)</f>
        <v>331.41313451042276</v>
      </c>
      <c r="DJ135" s="34">
        <f t="shared" ref="DJ135" si="1899">SUMPRODUCT(CG$63:DJ$63,$N$89:$AQ$89)</f>
        <v>334.1000443565963</v>
      </c>
      <c r="DK135" s="34">
        <f t="shared" ref="DK135" si="1900">SUMPRODUCT(CH$63:DK$63,$N$89:$AQ$89)</f>
        <v>336.84261190795792</v>
      </c>
      <c r="DL135" s="34">
        <f t="shared" ref="DL135" si="1901">SUMPRODUCT(CI$63:DL$63,$N$89:$AQ$89)</f>
        <v>339.13966767581098</v>
      </c>
      <c r="DM135" s="34">
        <f t="shared" ref="DM135" si="1902">SUMPRODUCT(CJ$63:DM$63,$N$89:$AQ$89)</f>
        <v>340.07960600747037</v>
      </c>
      <c r="DN135" s="34">
        <f t="shared" ref="DN135" si="1903">SUMPRODUCT(CK$63:DN$63,$N$89:$AQ$89)</f>
        <v>340.13431363762459</v>
      </c>
      <c r="DO135" s="34">
        <f t="shared" ref="DO135" si="1904">SUMPRODUCT(CL$63:DO$63,$N$89:$AQ$89)</f>
        <v>339.79523491558496</v>
      </c>
      <c r="DP135" s="34">
        <f t="shared" ref="DP135" si="1905">SUMPRODUCT(CM$63:DP$63,$N$89:$AQ$89)</f>
        <v>338.65513648914566</v>
      </c>
      <c r="DQ135" s="34">
        <f t="shared" ref="DQ135" si="1906">SUMPRODUCT(CN$63:DQ$63,$N$89:$AQ$89)</f>
        <v>337.7046067062555</v>
      </c>
      <c r="DR135" s="34">
        <f t="shared" ref="DR135" si="1907">SUMPRODUCT(CO$63:DR$63,$N$89:$AQ$89)</f>
        <v>337.19824102811037</v>
      </c>
      <c r="DS135" s="34">
        <f t="shared" ref="DS135" si="1908">SUMPRODUCT(CP$63:DS$63,$N$89:$AQ$89)</f>
        <v>337.57875968012968</v>
      </c>
      <c r="DT135" s="34">
        <f t="shared" ref="DT135" si="1909">SUMPRODUCT(CQ$63:DT$63,$N$89:$AQ$89)</f>
        <v>338.02860151676862</v>
      </c>
      <c r="DU135" s="34">
        <f t="shared" ref="DU135" si="1910">SUMPRODUCT(CR$63:DU$63,$N$89:$AQ$89)</f>
        <v>338.79259181970133</v>
      </c>
      <c r="DV135" s="34">
        <f t="shared" ref="DV135" si="1911">SUMPRODUCT(CS$63:DV$63,$N$89:$AQ$89)</f>
        <v>340.1586258724833</v>
      </c>
      <c r="DW135" s="34">
        <f t="shared" ref="DW135" si="1912">SUMPRODUCT(CT$63:DW$63,$N$89:$AQ$89)</f>
        <v>341.23528823623764</v>
      </c>
      <c r="DX135" s="34">
        <f t="shared" ref="DX135" si="1913">SUMPRODUCT(CU$63:DX$63,$N$89:$AQ$89)</f>
        <v>342.45859041257461</v>
      </c>
      <c r="DY135" s="34">
        <f t="shared" ref="DY135" si="1914">SUMPRODUCT(CV$63:DY$63,$N$89:$AQ$89)</f>
        <v>344.0492319784521</v>
      </c>
      <c r="DZ135" s="34">
        <f t="shared" ref="DZ135" si="1915">SUMPRODUCT(CW$63:DZ$63,$N$89:$AQ$89)</f>
        <v>346.11420708720902</v>
      </c>
      <c r="EA135" s="34">
        <f t="shared" ref="EA135" si="1916">SUMPRODUCT(CX$63:EA$63,$N$89:$AQ$89)</f>
        <v>347.91513979263959</v>
      </c>
      <c r="EB135" s="34">
        <f t="shared" ref="EB135" si="1917">SUMPRODUCT(CY$63:EB$63,$N$89:$AQ$89)</f>
        <v>349.61031804528204</v>
      </c>
      <c r="EC135" s="34">
        <f t="shared" ref="EC135" si="1918">SUMPRODUCT(CZ$63:EC$63,$N$89:$AQ$89)</f>
        <v>351.35227028811755</v>
      </c>
      <c r="ED135" s="34">
        <f t="shared" ref="ED135" si="1919">SUMPRODUCT(DA$63:ED$63,$N$89:$AQ$89)</f>
        <v>352.43421641254417</v>
      </c>
      <c r="EE135" s="34">
        <f t="shared" ref="EE135" si="1920">SUMPRODUCT(DB$63:EE$63,$N$89:$AQ$89)</f>
        <v>353.25803893697014</v>
      </c>
      <c r="EF135" s="34">
        <f t="shared" ref="EF135" si="1921">SUMPRODUCT(DC$63:EF$63,$N$89:$AQ$89)</f>
        <v>353.75536796558367</v>
      </c>
      <c r="EG135" s="34">
        <f t="shared" ref="EG135" si="1922">SUMPRODUCT(DD$63:EG$63,$N$89:$AQ$89)</f>
        <v>354.62278906315674</v>
      </c>
      <c r="EH135" s="34">
        <f t="shared" ref="EH135" si="1923">SUMPRODUCT(DE$63:EH$63,$N$89:$AQ$89)</f>
        <v>355.5368522928681</v>
      </c>
      <c r="EI135" s="34">
        <f t="shared" ref="EI135" si="1924">SUMPRODUCT(DF$63:EI$63,$N$89:$AQ$89)</f>
        <v>356.45036416714601</v>
      </c>
      <c r="EJ135" s="34">
        <f t="shared" ref="EJ135" si="1925">SUMPRODUCT(DG$63:EJ$63,$N$89:$AQ$89)</f>
        <v>357.48125291284799</v>
      </c>
      <c r="EK135" s="34">
        <f t="shared" ref="EK135" si="1926">SUMPRODUCT(DH$63:EK$63,$N$89:$AQ$89)</f>
        <v>358.43532898458966</v>
      </c>
      <c r="EL135" s="34">
        <f t="shared" ref="EL135" si="1927">SUMPRODUCT(DI$63:EL$63,$N$89:$AQ$89)</f>
        <v>359.40353313365551</v>
      </c>
      <c r="EM135" s="34">
        <f t="shared" ref="EM135" si="1928">SUMPRODUCT(DJ$63:EM$63,$N$89:$AQ$89)</f>
        <v>360.300040348876</v>
      </c>
      <c r="EN135" s="34">
        <f t="shared" ref="EN135" si="1929">SUMPRODUCT(DK$63:EN$63,$N$89:$AQ$89)</f>
        <v>361.50591230988692</v>
      </c>
      <c r="EO135" s="34">
        <f t="shared" ref="EO135" si="1930">SUMPRODUCT(DL$63:EO$63,$N$89:$AQ$89)</f>
        <v>362.73802602938315</v>
      </c>
      <c r="EP135" s="34">
        <f t="shared" ref="EP135" si="1931">SUMPRODUCT(DM$63:EP$63,$N$89:$AQ$89)</f>
        <v>363.92754052922919</v>
      </c>
      <c r="EQ135" s="34">
        <f t="shared" ref="EQ135" si="1932">SUMPRODUCT(DN$63:EQ$63,$N$89:$AQ$89)</f>
        <v>364.43371733181385</v>
      </c>
      <c r="ER135" s="34">
        <f t="shared" ref="ER135" si="1933">SUMPRODUCT(DO$63:ER$63,$N$89:$AQ$89)</f>
        <v>364.44800328244946</v>
      </c>
      <c r="ES135" s="34">
        <f t="shared" ref="ES135" si="1934">SUMPRODUCT(DP$63:ES$63,$N$89:$AQ$89)</f>
        <v>364.2355686720212</v>
      </c>
      <c r="ET135" s="34">
        <f t="shared" ref="ET135" si="1935">SUMPRODUCT(DQ$63:ET$63,$N$89:$AQ$89)</f>
        <v>363.9228402989047</v>
      </c>
      <c r="EU135" s="34">
        <f t="shared" ref="EU135" si="1936">SUMPRODUCT(DR$63:EU$63,$N$89:$AQ$89)</f>
        <v>364.12821390155557</v>
      </c>
      <c r="EV135" s="34">
        <f t="shared" ref="EV135" si="1937">SUMPRODUCT(DS$63:EV$63,$N$89:$AQ$89)</f>
        <v>364.41395361385128</v>
      </c>
      <c r="EW135" s="34">
        <f t="shared" ref="EW135" si="1938">SUMPRODUCT(DT$63:EW$63,$N$89:$AQ$89)</f>
        <v>365.03180163261527</v>
      </c>
      <c r="EX135" s="34">
        <f t="shared" ref="EX135" si="1939">SUMPRODUCT(DU$63:EX$63,$N$89:$AQ$89)</f>
        <v>366.33644192026225</v>
      </c>
      <c r="EY135" s="34">
        <f t="shared" ref="EY135" si="1940">SUMPRODUCT(DV$63:EY$63,$N$89:$AQ$89)</f>
        <v>367.47734996831161</v>
      </c>
      <c r="EZ135" s="34">
        <f t="shared" ref="EZ135" si="1941">SUMPRODUCT(DW$63:EZ$63,$N$89:$AQ$89)</f>
        <v>368.94921480098384</v>
      </c>
      <c r="FA135" s="34">
        <f t="shared" ref="FA135" si="1942">SUMPRODUCT(DX$63:FA$63,$N$89:$AQ$89)</f>
        <v>370.80702908955453</v>
      </c>
      <c r="FB135" s="34">
        <f t="shared" ref="FB135" si="1943">SUMPRODUCT(DY$63:FB$63,$N$89:$AQ$89)</f>
        <v>373.09830754521909</v>
      </c>
      <c r="FC135" s="34">
        <f t="shared" ref="FC135" si="1944">SUMPRODUCT(DZ$63:FC$63,$N$89:$AQ$89)</f>
        <v>375.6528500073801</v>
      </c>
      <c r="FD135" s="34">
        <f t="shared" ref="FD135" si="1945">SUMPRODUCT(EA$63:FD$63,$N$89:$AQ$89)</f>
        <v>378.59442008719464</v>
      </c>
      <c r="FE135" s="34">
        <f t="shared" ref="FE135" si="1946">SUMPRODUCT(EB$63:FE$63,$N$89:$AQ$89)</f>
        <v>381.71510801819363</v>
      </c>
      <c r="FF135" s="34">
        <f t="shared" ref="FF135" si="1947">SUMPRODUCT(EC$63:FF$63,$N$89:$AQ$89)</f>
        <v>384.98090642377156</v>
      </c>
      <c r="FG135" s="34">
        <f t="shared" ref="FG135" si="1948">SUMPRODUCT(ED$63:FG$63,$N$89:$AQ$89)</f>
        <v>389.0511326219455</v>
      </c>
      <c r="FH135" s="34">
        <f t="shared" ref="FH135" si="1949">SUMPRODUCT(EE$63:FH$63,$N$89:$AQ$89)</f>
        <v>393.53606207586711</v>
      </c>
      <c r="FI135" s="34">
        <f t="shared" ref="FI135" si="1950">SUMPRODUCT(EF$63:FI$63,$N$89:$AQ$89)</f>
        <v>398.64113640251202</v>
      </c>
      <c r="FJ135" s="34">
        <f t="shared" ref="FJ135" si="1951">SUMPRODUCT(EG$63:FJ$63,$N$89:$AQ$89)</f>
        <v>404.08001992428694</v>
      </c>
      <c r="FK135" s="34">
        <f t="shared" ref="FK135" si="1952">SUMPRODUCT(EH$63:FK$63,$N$89:$AQ$89)</f>
        <v>409.26886745376305</v>
      </c>
      <c r="FL135" s="34">
        <f t="shared" ref="FL135" si="1953">SUMPRODUCT(EI$63:FL$63,$N$89:$AQ$89)</f>
        <v>413.8396150241656</v>
      </c>
      <c r="FM135" s="34">
        <f t="shared" ref="FM135" si="1954">SUMPRODUCT(EJ$63:FM$63,$N$89:$AQ$89)</f>
        <v>418.17797430682583</v>
      </c>
      <c r="FN135" s="34">
        <f t="shared" ref="FN135" si="1955">SUMPRODUCT(EK$63:FN$63,$N$89:$AQ$89)</f>
        <v>423.00584401480734</v>
      </c>
      <c r="FO135" s="34">
        <f t="shared" ref="FO135" si="1956">SUMPRODUCT(EL$63:FO$63,$N$89:$AQ$89)</f>
        <v>427.96227256835311</v>
      </c>
      <c r="FP135" s="34">
        <f t="shared" ref="FP135" si="1957">SUMPRODUCT(EM$63:FP$63,$N$89:$AQ$89)</f>
        <v>433.30332845886619</v>
      </c>
      <c r="FQ135" s="34">
        <f t="shared" ref="FQ135" si="1958">SUMPRODUCT(EN$63:FQ$63,$N$89:$AQ$89)</f>
        <v>439.31226337107751</v>
      </c>
      <c r="FR135" s="34">
        <f t="shared" ref="FR135" si="1959">SUMPRODUCT(EO$63:FR$63,$N$89:$AQ$89)</f>
        <v>444.95035233979888</v>
      </c>
      <c r="FS135" s="34">
        <f t="shared" ref="FS135" si="1960">SUMPRODUCT(EP$63:FS$63,$N$89:$AQ$89)</f>
        <v>449.88944506975508</v>
      </c>
      <c r="FT135" s="34">
        <f t="shared" ref="FT135" si="1961">SUMPRODUCT(EQ$63:FT$63,$N$89:$AQ$89)</f>
        <v>454.53317157717981</v>
      </c>
      <c r="FU135" s="34">
        <f t="shared" ref="FU135" si="1962">SUMPRODUCT(ER$63:FU$63,$N$89:$AQ$89)</f>
        <v>461.17499623462743</v>
      </c>
      <c r="FV135" s="34">
        <f t="shared" ref="FV135" si="1963">SUMPRODUCT(ES$63:FV$63,$N$89:$AQ$89)</f>
        <v>468.29722383957505</v>
      </c>
      <c r="FW135" s="34">
        <f t="shared" ref="FW135" si="1964">SUMPRODUCT(ET$63:FW$63,$N$89:$AQ$89)</f>
        <v>475.84013262625524</v>
      </c>
      <c r="FX135" s="34">
        <f t="shared" ref="FX135" si="1965">SUMPRODUCT(EU$63:FX$63,$N$89:$AQ$89)</f>
        <v>484.23498532258162</v>
      </c>
      <c r="FY135" s="34">
        <f t="shared" ref="FY135" si="1966">SUMPRODUCT(EV$63:FY$63,$N$89:$AQ$89)</f>
        <v>491.67871409835629</v>
      </c>
      <c r="FZ135" s="34">
        <f t="shared" ref="FZ135" si="1967">SUMPRODUCT(EW$63:FZ$63,$N$89:$AQ$89)</f>
        <v>498.00258107831905</v>
      </c>
      <c r="GA135" s="34">
        <f t="shared" ref="GA135" si="1968">SUMPRODUCT(EX$63:GA$63,$N$89:$AQ$89)</f>
        <v>503.83370490291043</v>
      </c>
      <c r="GB135" s="34">
        <f t="shared" ref="GB135" si="1969">SUMPRODUCT(EY$63:GB$63,$N$89:$AQ$89)</f>
        <v>508.22558042711591</v>
      </c>
      <c r="GC135" s="34">
        <f t="shared" ref="GC135" si="1970">SUMPRODUCT(EZ$63:GC$63,$N$89:$AQ$89)</f>
        <v>512.14418464831476</v>
      </c>
      <c r="GD135" s="34">
        <f t="shared" ref="GD135" si="1971">SUMPRODUCT(FA$63:GD$63,$N$89:$AQ$89)</f>
        <v>515.61970676389456</v>
      </c>
      <c r="GE135" s="34">
        <f t="shared" ref="GE135" si="1972">SUMPRODUCT(FB$63:GE$63,$N$89:$AQ$89)</f>
        <v>518.5687191081937</v>
      </c>
      <c r="GF135" s="34">
        <f t="shared" ref="GF135" si="1973">SUMPRODUCT(FC$63:GF$63,$N$89:$AQ$89)</f>
        <v>521.37782195573095</v>
      </c>
      <c r="GG135" s="34">
        <f t="shared" ref="GG135" si="1974">SUMPRODUCT(FD$63:GG$63,$N$89:$AQ$89)</f>
        <v>523.98443618684109</v>
      </c>
      <c r="GH135" s="34">
        <f t="shared" ref="GH135" si="1975">SUMPRODUCT(FE$63:GH$63,$N$89:$AQ$89)</f>
        <v>525.73422059001246</v>
      </c>
      <c r="GI135" s="34">
        <f t="shared" ref="GI135" si="1976">SUMPRODUCT(FF$63:GI$63,$N$89:$AQ$89)</f>
        <v>527.21801488255983</v>
      </c>
      <c r="GJ135" s="34">
        <f t="shared" ref="GJ135" si="1977">SUMPRODUCT(FG$63:GJ$63,$N$89:$AQ$89)</f>
        <v>528.83443971671011</v>
      </c>
      <c r="GK135" s="34">
        <f t="shared" ref="GK135" si="1978">SUMPRODUCT(FH$63:GK$63,$N$89:$AQ$89)</f>
        <v>529.695301393259</v>
      </c>
      <c r="GL135" s="34">
        <f t="shared" ref="GL135" si="1979">SUMPRODUCT(FI$63:GL$63,$N$89:$AQ$89)</f>
        <v>529.35486178254541</v>
      </c>
      <c r="GM135" s="34">
        <f t="shared" ref="GM135" si="1980">SUMPRODUCT(FJ$63:GM$63,$N$89:$AQ$89)</f>
        <v>528.58869737579062</v>
      </c>
      <c r="GN135" s="34">
        <f t="shared" ref="GN135" si="1981">SUMPRODUCT(FK$63:GN$63,$N$89:$AQ$89)</f>
        <v>527.40709091798863</v>
      </c>
      <c r="GO135" s="34">
        <f t="shared" ref="GO135" si="1982">SUMPRODUCT(FL$63:GO$63,$N$89:$AQ$89)</f>
        <v>524.90997336147188</v>
      </c>
      <c r="GP135" s="34">
        <f t="shared" ref="GP135" si="1983">SUMPRODUCT(FM$63:GP$63,$N$89:$AQ$89)</f>
        <v>523.13056971021581</v>
      </c>
      <c r="GQ135" s="34">
        <f t="shared" ref="GQ135" si="1984">SUMPRODUCT(FN$63:GQ$63,$N$89:$AQ$89)</f>
        <v>522.72085144332777</v>
      </c>
      <c r="GR135" s="34">
        <f t="shared" ref="GR135" si="1985">SUMPRODUCT(FO$63:GR$63,$N$89:$AQ$89)</f>
        <v>522.61424229792647</v>
      </c>
      <c r="GS135" s="34">
        <f t="shared" ref="GS135" si="1986">SUMPRODUCT(FP$63:GS$63,$N$89:$AQ$89)</f>
        <v>522.01632184381708</v>
      </c>
      <c r="GT135" s="34">
        <f t="shared" ref="GT135" si="1987">SUMPRODUCT(FQ$63:GT$63,$N$89:$AQ$89)</f>
        <v>521.53500204446709</v>
      </c>
      <c r="GU135" s="34">
        <f t="shared" ref="GU135" si="1988">SUMPRODUCT(FR$63:GU$63,$N$89:$AQ$89)</f>
        <v>521.01587163188503</v>
      </c>
      <c r="GV135" s="34">
        <f t="shared" ref="GV135" si="1989">SUMPRODUCT(FS$63:GV$63,$N$89:$AQ$89)</f>
        <v>519.36598207089264</v>
      </c>
      <c r="GW135" s="34">
        <f t="shared" ref="GW135" si="1990">SUMPRODUCT(FT$63:GW$63,$N$89:$AQ$89)</f>
        <v>518.49641954567187</v>
      </c>
      <c r="GX135" s="34">
        <f t="shared" ref="GX135" si="1991">SUMPRODUCT(FU$63:GX$63,$N$89:$AQ$89)</f>
        <v>519.03077546130021</v>
      </c>
      <c r="GY135" s="34">
        <f t="shared" ref="GY135" si="1992">SUMPRODUCT(FV$63:GY$63,$N$89:$AQ$89)</f>
        <v>519.90715231778245</v>
      </c>
      <c r="GZ135" s="34">
        <f t="shared" ref="GZ135" si="1993">SUMPRODUCT(FW$63:GZ$63,$N$89:$AQ$89)</f>
        <v>518.13929619823034</v>
      </c>
      <c r="HA135" s="34">
        <f t="shared" ref="HA135" si="1994">SUMPRODUCT(FX$63:HA$63,$N$89:$AQ$89)</f>
        <v>516.43930566134657</v>
      </c>
      <c r="HB135" s="34">
        <f t="shared" ref="HB135" si="1995">SUMPRODUCT(FY$63:HB$63,$N$89:$AQ$89)</f>
        <v>514.58313380617687</v>
      </c>
      <c r="HC135" s="34">
        <f t="shared" ref="HC135" si="1996">SUMPRODUCT(FZ$63:HC$63,$N$89:$AQ$89)</f>
        <v>511.60928520346437</v>
      </c>
      <c r="HD135" s="34">
        <f t="shared" ref="HD135" si="1997">SUMPRODUCT(GA$63:HD$63,$N$89:$AQ$89)</f>
        <v>510.13818946946174</v>
      </c>
      <c r="HE135" s="34">
        <f t="shared" ref="HE135" si="1998">SUMPRODUCT(GB$63:HE$63,$N$89:$AQ$89)</f>
        <v>510.65570023918929</v>
      </c>
      <c r="HF135" s="34">
        <f t="shared" ref="HF135" si="1999">SUMPRODUCT(GC$63:HF$63,$N$89:$AQ$89)</f>
        <v>511.49728189590496</v>
      </c>
      <c r="HG135" s="34">
        <f t="shared" ref="HG135" si="2000">SUMPRODUCT(GD$63:HG$63,$N$89:$AQ$89)</f>
        <v>514.80612028197402</v>
      </c>
      <c r="HH135" s="34">
        <f t="shared" ref="HH135" si="2001">SUMPRODUCT(GE$63:HH$63,$N$89:$AQ$89)</f>
        <v>519.32616029764858</v>
      </c>
      <c r="HI135" s="34">
        <f t="shared" ref="HI135" si="2002">SUMPRODUCT(GF$63:HI$63,$N$89:$AQ$89)</f>
        <v>523.79942530228845</v>
      </c>
      <c r="HJ135" s="34">
        <f t="shared" ref="HJ135" si="2003">SUMPRODUCT(GG$63:HJ$63,$N$89:$AQ$89)</f>
        <v>529.84108316817037</v>
      </c>
      <c r="HK135" s="34">
        <f t="shared" ref="HK135" si="2004">SUMPRODUCT(GH$63:HK$63,$N$89:$AQ$89)</f>
        <v>538.25432973297723</v>
      </c>
      <c r="HL135" s="34">
        <f t="shared" ref="HL135" si="2005">SUMPRODUCT(GI$63:HL$63,$N$89:$AQ$89)</f>
        <v>546.51107010540613</v>
      </c>
      <c r="HM135" s="34">
        <f t="shared" ref="HM135" si="2006">SUMPRODUCT(GJ$63:HM$63,$N$89:$AQ$89)</f>
        <v>555.06576625671676</v>
      </c>
      <c r="HN135" s="34">
        <f t="shared" ref="HN135" si="2007">SUMPRODUCT(GK$63:HN$63,$N$89:$AQ$89)</f>
        <v>565.8501305702606</v>
      </c>
      <c r="HO135" s="34">
        <f t="shared" ref="HO135" si="2008">SUMPRODUCT(GL$63:HO$63,$N$89:$AQ$89)</f>
        <v>573.74967944028435</v>
      </c>
      <c r="HP135" s="34">
        <f t="shared" ref="HP135" si="2009">SUMPRODUCT(GM$63:HP$63,$N$89:$AQ$89)</f>
        <v>577.0024647225805</v>
      </c>
      <c r="HQ135" s="34">
        <f t="shared" ref="HQ135" si="2010">SUMPRODUCT(GN$63:HQ$63,$N$89:$AQ$89)</f>
        <v>578.95875123929602</v>
      </c>
      <c r="HR135" s="34">
        <f t="shared" ref="HR135" si="2011">SUMPRODUCT(GO$63:HR$63,$N$89:$AQ$89)</f>
        <v>581.22708652772542</v>
      </c>
      <c r="HS135" s="34">
        <f t="shared" ref="HS135" si="2012">SUMPRODUCT(GP$63:HS$63,$N$89:$AQ$89)</f>
        <v>580.88262981265802</v>
      </c>
      <c r="HT135" s="34">
        <f t="shared" ref="HT135" si="2013">SUMPRODUCT(GQ$63:HT$63,$N$89:$AQ$89)</f>
        <v>581.86249279218237</v>
      </c>
      <c r="HU135" s="34">
        <f t="shared" ref="HU135" si="2014">SUMPRODUCT(GR$63:HU$63,$N$89:$AQ$89)</f>
        <v>586.83749059207298</v>
      </c>
      <c r="HV135" s="34">
        <f t="shared" ref="HV135" si="2015">SUMPRODUCT(GS$63:HV$63,$N$89:$AQ$89)</f>
        <v>590.55005336000272</v>
      </c>
      <c r="HW135" s="34">
        <f t="shared" ref="HW135" si="2016">SUMPRODUCT(GT$63:HW$63,$N$89:$AQ$89)</f>
        <v>590.64224446149979</v>
      </c>
      <c r="HX135" s="34">
        <f t="shared" ref="HX135" si="2017">SUMPRODUCT(GU$63:HX$63,$N$89:$AQ$89)</f>
        <v>590.34956665485265</v>
      </c>
      <c r="HY135" s="34">
        <f t="shared" ref="HY135" si="2018">SUMPRODUCT(GV$63:HY$63,$N$89:$AQ$89)</f>
        <v>595.38248184882718</v>
      </c>
      <c r="HZ135" s="34">
        <f t="shared" ref="HZ135" si="2019">SUMPRODUCT(GW$63:HZ$63,$N$89:$AQ$89)</f>
        <v>599.42333969320089</v>
      </c>
      <c r="IA135" s="34">
        <f t="shared" ref="IA135" si="2020">SUMPRODUCT(GX$63:IA$63,$N$89:$AQ$89)</f>
        <v>605.26005807694548</v>
      </c>
      <c r="IB135" s="34">
        <f t="shared" ref="IB135" si="2021">SUMPRODUCT(GY$63:IB$63,$N$89:$AQ$89)</f>
        <v>615.74756837844507</v>
      </c>
      <c r="IC135" s="34">
        <f t="shared" ref="IC135" si="2022">SUMPRODUCT(GZ$63:IC$63,$N$89:$AQ$89)</f>
        <v>623.6079623566045</v>
      </c>
      <c r="ID135" s="34">
        <f t="shared" ref="ID135" si="2023">SUMPRODUCT(HA$63:ID$63,$N$89:$AQ$89)</f>
        <v>622.06051820360858</v>
      </c>
      <c r="IE135" s="34">
        <f t="shared" ref="IE135" si="2024">SUMPRODUCT(HB$63:IE$63,$N$89:$AQ$89)</f>
        <v>618.31676653813042</v>
      </c>
      <c r="IF135" s="34">
        <f t="shared" ref="IF135" si="2025">SUMPRODUCT(HC$63:IF$63,$N$89:$AQ$89)</f>
        <v>610.70293536931729</v>
      </c>
      <c r="IG135" s="34">
        <f t="shared" ref="IG135" si="2026">SUMPRODUCT(HD$63:IG$63,$N$89:$AQ$89)</f>
        <v>598.88492408372758</v>
      </c>
      <c r="IH135" s="34">
        <f t="shared" ref="IH135" si="2027">SUMPRODUCT(HE$63:IH$63,$N$89:$AQ$89)</f>
        <v>588.66336971854537</v>
      </c>
      <c r="II135" s="34">
        <f t="shared" ref="II135" si="2028">SUMPRODUCT(HF$63:II$63,$N$89:$AQ$89)</f>
        <v>582.10778276329711</v>
      </c>
      <c r="IJ135" s="34">
        <f t="shared" ref="IJ135" si="2029">SUMPRODUCT(HG$63:IJ$63,$N$89:$AQ$89)</f>
        <v>576.24177624433139</v>
      </c>
      <c r="IK135" s="34">
        <f t="shared" ref="IK135" si="2030">SUMPRODUCT(HH$63:IK$63,$N$89:$AQ$89)</f>
        <v>573.14130544885313</v>
      </c>
      <c r="IL135" s="34">
        <f t="shared" ref="IL135" si="2031">SUMPRODUCT(HI$63:IL$63,$N$89:$AQ$89)</f>
        <v>571.70744106569214</v>
      </c>
      <c r="IM135" s="34">
        <f t="shared" ref="IM135" si="2032">SUMPRODUCT(HJ$63:IM$63,$N$89:$AQ$89)</f>
        <v>571.92972747297529</v>
      </c>
      <c r="IN135" s="34">
        <f t="shared" ref="IN135" si="2033">SUMPRODUCT(HK$63:IN$63,$N$89:$AQ$89)</f>
        <v>572.35764920485474</v>
      </c>
      <c r="IO135" s="34">
        <f t="shared" ref="IO135" si="2034">SUMPRODUCT(HL$63:IO$63,$N$89:$AQ$89)</f>
        <v>573.25228215522441</v>
      </c>
      <c r="IP135" s="34">
        <f t="shared" ref="IP135" si="2035">SUMPRODUCT(HM$63:IP$63,$N$89:$AQ$89)</f>
        <v>575.36158085148247</v>
      </c>
      <c r="IQ135" s="34">
        <f t="shared" ref="IQ135" si="2036">SUMPRODUCT(HN$63:IQ$63,$N$89:$AQ$89)</f>
        <v>577.2197194702635</v>
      </c>
      <c r="IR135" s="34">
        <f t="shared" ref="IR135" si="2037">SUMPRODUCT(HO$63:IR$63,$N$89:$AQ$89)</f>
        <v>578.54722616193101</v>
      </c>
      <c r="IS135" s="34">
        <f t="shared" ref="IS135" si="2038">SUMPRODUCT(HP$63:IS$63,$N$89:$AQ$89)</f>
        <v>580.21970807457296</v>
      </c>
      <c r="IT135" s="34">
        <f t="shared" ref="IT135" si="2039">SUMPRODUCT(HQ$63:IT$63,$N$89:$AQ$89)</f>
        <v>582.4710481203947</v>
      </c>
      <c r="IU135" s="34">
        <f t="shared" ref="IU135" si="2040">SUMPRODUCT(HR$63:IU$63,$N$89:$AQ$89)</f>
        <v>584.51306872174223</v>
      </c>
      <c r="IV135" s="34">
        <f t="shared" ref="IV135" si="2041">SUMPRODUCT(HS$63:IV$63,$N$89:$AQ$89)</f>
        <v>587.21602558060385</v>
      </c>
      <c r="IW135" s="34">
        <f t="shared" ref="IW135" si="2042">SUMPRODUCT(HT$63:IW$63,$N$89:$AQ$89)</f>
        <v>590.61108944772275</v>
      </c>
      <c r="IX135" s="34">
        <f t="shared" ref="IX135" si="2043">SUMPRODUCT(HU$63:IX$63,$N$89:$AQ$89)</f>
        <v>593.51332598884221</v>
      </c>
      <c r="IY135" s="34">
        <f t="shared" ref="IY135" si="2044">SUMPRODUCT(HV$63:IY$63,$N$89:$AQ$89)</f>
        <v>595.78807668786988</v>
      </c>
      <c r="IZ135" s="34">
        <f t="shared" ref="IZ135" si="2045">SUMPRODUCT(HW$63:IZ$63,$N$89:$AQ$89)</f>
        <v>598.17795741474413</v>
      </c>
      <c r="JA135" s="34">
        <f t="shared" ref="JA135" si="2046">SUMPRODUCT(HX$63:JA$63,$N$89:$AQ$89)</f>
        <v>601.0192525160694</v>
      </c>
      <c r="JB135" s="34">
        <f t="shared" ref="JB135" si="2047">SUMPRODUCT(HY$63:JB$63,$N$89:$AQ$89)</f>
        <v>603.4468751463246</v>
      </c>
      <c r="JC135" s="34">
        <f t="shared" ref="JC135" si="2048">SUMPRODUCT(HZ$63:JC$63,$N$89:$AQ$89)</f>
        <v>606.04863838899257</v>
      </c>
      <c r="JD135" s="34">
        <f t="shared" ref="JD135" si="2049">SUMPRODUCT(IA$63:JD$63,$N$89:$AQ$89)</f>
        <v>609.14989364182088</v>
      </c>
      <c r="JE135" s="34">
        <f t="shared" ref="JE135" si="2050">SUMPRODUCT(IB$63:JE$63,$N$89:$AQ$89)</f>
        <v>611.39391755645124</v>
      </c>
      <c r="JF135" s="34">
        <f t="shared" ref="JF135" si="2051">SUMPRODUCT(IC$63:JF$63,$N$89:$AQ$89)</f>
        <v>612.37274621536699</v>
      </c>
      <c r="JG135" s="34">
        <f t="shared" ref="JG135" si="2052">SUMPRODUCT(ID$63:JG$63,$N$89:$AQ$89)</f>
        <v>613.07855687608844</v>
      </c>
      <c r="JH135" s="34">
        <f t="shared" ref="JH135" si="2053">SUMPRODUCT(IE$63:JH$63,$N$89:$AQ$89)</f>
        <v>613.05455059917597</v>
      </c>
      <c r="JI135" s="34">
        <f t="shared" ref="JI135" si="2054">SUMPRODUCT(IF$63:JI$63,$N$89:$AQ$89)</f>
        <v>612.19552276369836</v>
      </c>
      <c r="JJ135" s="34">
        <f t="shared" ref="JJ135" si="2055">SUMPRODUCT(IG$63:JJ$63,$N$89:$AQ$89)</f>
        <v>611.45532495536008</v>
      </c>
      <c r="JK135" s="34">
        <f t="shared" ref="JK135" si="2056">SUMPRODUCT(IH$63:JK$63,$N$89:$AQ$89)</f>
        <v>611.39541059206431</v>
      </c>
      <c r="JL135" s="34">
        <f t="shared" ref="JL135" si="2057">SUMPRODUCT(II$63:JL$63,$N$89:$AQ$89)</f>
        <v>611.19851903363656</v>
      </c>
      <c r="JM135" s="34">
        <f t="shared" ref="JM135" si="2058">SUMPRODUCT(IJ$63:JM$63,$N$89:$AQ$89)</f>
        <v>611.76126654753534</v>
      </c>
      <c r="JN135" s="34">
        <f t="shared" ref="JN135" si="2059">SUMPRODUCT(IK$63:JN$63,$N$89:$AQ$89)</f>
        <v>613.18329339625336</v>
      </c>
      <c r="JO135" s="34">
        <f t="shared" ref="JO135" si="2060">SUMPRODUCT(IL$63:JO$63,$N$89:$AQ$89)</f>
        <v>615.07048801927408</v>
      </c>
      <c r="JP135" s="34">
        <f t="shared" ref="JP135" si="2061">SUMPRODUCT(IM$63:JP$63,$N$89:$AQ$89)</f>
        <v>617.21624349245633</v>
      </c>
      <c r="JQ135" s="34">
        <f t="shared" ref="JQ135" si="2062">SUMPRODUCT(IN$63:JQ$63,$N$89:$AQ$89)</f>
        <v>620.4658520360116</v>
      </c>
      <c r="JR135" s="34">
        <f t="shared" ref="JR135" si="2063">SUMPRODUCT(IO$63:JR$63,$N$89:$AQ$89)</f>
        <v>624.45108605399867</v>
      </c>
      <c r="JS135" s="34">
        <f t="shared" ref="JS135" si="2064">SUMPRODUCT(IP$63:JS$63,$N$89:$AQ$89)</f>
        <v>628.12211606444191</v>
      </c>
      <c r="JT135" s="34">
        <f t="shared" ref="JT135" si="2065">SUMPRODUCT(IQ$63:JT$63,$N$89:$AQ$89)</f>
        <v>632.97412364416641</v>
      </c>
      <c r="JU135" s="34">
        <f t="shared" ref="JU135" si="2066">SUMPRODUCT(IR$63:JU$63,$N$89:$AQ$89)</f>
        <v>639.68704310574481</v>
      </c>
      <c r="JV135" s="34">
        <f t="shared" ref="JV135" si="2067">SUMPRODUCT(IS$63:JV$63,$N$89:$AQ$89)</f>
        <v>646.93810891584803</v>
      </c>
      <c r="JW135" s="34">
        <f t="shared" ref="JW135" si="2068">SUMPRODUCT(IT$63:JW$63,$N$89:$AQ$89)</f>
        <v>654.93706113331473</v>
      </c>
      <c r="JX135" s="34">
        <f t="shared" ref="JX135" si="2069">SUMPRODUCT(IU$63:JX$63,$N$89:$AQ$89)</f>
        <v>665.05967479927847</v>
      </c>
      <c r="JY135" s="34">
        <f t="shared" ref="JY135" si="2070">SUMPRODUCT(IV$63:JY$63,$N$89:$AQ$89)</f>
        <v>674.67031996404182</v>
      </c>
      <c r="JZ135" s="34">
        <f t="shared" ref="JZ135" si="2071">SUMPRODUCT(IW$63:JZ$63,$N$89:$AQ$89)</f>
        <v>682.78036943116399</v>
      </c>
      <c r="KA135" s="34">
        <f t="shared" ref="KA135" si="2072">SUMPRODUCT(IX$63:KA$63,$N$89:$AQ$89)</f>
        <v>690.99719519280075</v>
      </c>
      <c r="KB135" s="34">
        <f t="shared" ref="KB135" si="2073">SUMPRODUCT(IY$63:KB$63,$N$89:$AQ$89)</f>
        <v>700.37879264162484</v>
      </c>
      <c r="KC135" s="34">
        <f t="shared" ref="KC135" si="2074">SUMPRODUCT(IZ$63:KC$63,$N$89:$AQ$89)</f>
        <v>709.90331358159619</v>
      </c>
      <c r="KD135" s="34">
        <f t="shared" ref="KD135" si="2075">SUMPRODUCT(JA$63:KD$63,$N$89:$AQ$89)</f>
        <v>719.78567857914186</v>
      </c>
      <c r="KE135" s="34">
        <f t="shared" ref="KE135" si="2076">SUMPRODUCT(JB$63:KE$63,$N$89:$AQ$89)</f>
        <v>731.48437357674811</v>
      </c>
      <c r="KF135" s="34">
        <f t="shared" ref="KF135" si="2077">SUMPRODUCT(JC$63:KF$63,$N$89:$AQ$89)</f>
        <v>742.52781099366939</v>
      </c>
      <c r="KG135" s="34">
        <f t="shared" ref="KG135" si="2078">SUMPRODUCT(JD$63:KG$63,$N$89:$AQ$89)</f>
        <v>751.8011740315244</v>
      </c>
      <c r="KH135" s="34">
        <f t="shared" ref="KH135" si="2079">SUMPRODUCT(JE$63:KH$63,$N$89:$AQ$89)</f>
        <v>760.89011108443947</v>
      </c>
      <c r="KI135" s="34">
        <f t="shared" ref="KI135" si="2080">SUMPRODUCT(JF$63:KI$63,$N$89:$AQ$89)</f>
        <v>774.26423090721528</v>
      </c>
      <c r="KJ135" s="34">
        <f t="shared" ref="KJ135" si="2081">SUMPRODUCT(JG$63:KJ$63,$N$89:$AQ$89)</f>
        <v>788.4633016630869</v>
      </c>
      <c r="KK135" s="34">
        <f t="shared" ref="KK135" si="2082">SUMPRODUCT(JH$63:KK$63,$N$89:$AQ$89)</f>
        <v>803.19385881720405</v>
      </c>
      <c r="KL135" s="34">
        <f t="shared" ref="KL135" si="2083">SUMPRODUCT(JI$63:KL$63,$N$89:$AQ$89)</f>
        <v>820.20163876753691</v>
      </c>
      <c r="KM135" s="34">
        <f t="shared" ref="KM135" si="2084">SUMPRODUCT(JJ$63:KM$63,$N$89:$AQ$89)</f>
        <v>835.44268139861992</v>
      </c>
      <c r="KN135" s="34">
        <f t="shared" ref="KN135" si="2085">SUMPRODUCT(JK$63:KN$63,$N$89:$AQ$89)</f>
        <v>848.96250654802293</v>
      </c>
      <c r="KO135" s="34">
        <f t="shared" ref="KO135" si="2086">SUMPRODUCT(JL$63:KO$63,$N$89:$AQ$89)</f>
        <v>860.88570603956612</v>
      </c>
      <c r="KP135" s="34">
        <f t="shared" ref="KP135" si="2087">SUMPRODUCT(JM$63:KP$63,$N$89:$AQ$89)</f>
        <v>871.09961289060982</v>
      </c>
      <c r="KQ135" s="34">
        <f t="shared" ref="KQ135" si="2088">SUMPRODUCT(JN$63:KQ$63,$N$89:$AQ$89)</f>
        <v>880.24406587060582</v>
      </c>
      <c r="KR135" s="34">
        <f t="shared" ref="KR135" si="2089">SUMPRODUCT(JO$63:KR$63,$N$89:$AQ$89)</f>
        <v>887.55058571351128</v>
      </c>
      <c r="KS135" s="34">
        <f t="shared" ref="KS135" si="2090">SUMPRODUCT(JP$63:KS$63,$N$89:$AQ$89)</f>
        <v>894.89229289626667</v>
      </c>
      <c r="KT135" s="34">
        <f t="shared" ref="KT135" si="2091">SUMPRODUCT(JQ$63:KT$63,$N$89:$AQ$89)</f>
        <v>903.96895935924795</v>
      </c>
      <c r="KU135" s="34">
        <f t="shared" ref="KU135" si="2092">SUMPRODUCT(JR$63:KU$63,$N$89:$AQ$89)</f>
        <v>911.23695534224998</v>
      </c>
      <c r="KV135" s="34">
        <f t="shared" ref="KV135" si="2093">SUMPRODUCT(JS$63:KV$63,$N$89:$AQ$89)</f>
        <v>916.5220495328407</v>
      </c>
      <c r="KW135" s="34">
        <f t="shared" ref="KW135" si="2094">SUMPRODUCT(JT$63:KW$63,$N$89:$AQ$89)</f>
        <v>925.82136066517342</v>
      </c>
      <c r="KX135" s="34">
        <f t="shared" ref="KX135" si="2095">SUMPRODUCT(JU$63:KX$63,$N$89:$AQ$89)</f>
        <v>935.41047293379961</v>
      </c>
      <c r="KY135" s="34">
        <f t="shared" ref="KY135" si="2096">SUMPRODUCT(JV$63:KY$63,$N$89:$AQ$89)</f>
        <v>940.85126242808269</v>
      </c>
      <c r="KZ135" s="34">
        <f t="shared" ref="KZ135" si="2097">SUMPRODUCT(JW$63:KZ$63,$N$89:$AQ$89)</f>
        <v>947.0864803589169</v>
      </c>
      <c r="LA135" s="34">
        <f t="shared" ref="LA135" si="2098">SUMPRODUCT(JX$63:LA$63,$N$89:$AQ$89)</f>
        <v>955.81697747576311</v>
      </c>
      <c r="LB135" s="34">
        <f t="shared" ref="LB135" si="2099">SUMPRODUCT(JY$63:LB$63,$N$89:$AQ$89)</f>
        <v>957.33327589069881</v>
      </c>
      <c r="LC135" s="34">
        <f t="shared" ref="LC135" si="2100">SUMPRODUCT(JZ$63:LC$63,$N$89:$AQ$89)</f>
        <v>957.65449033556968</v>
      </c>
      <c r="LD135" s="34">
        <f t="shared" ref="LD135" si="2101">SUMPRODUCT(KA$63:LD$63,$N$89:$AQ$89)</f>
        <v>963.53687214261049</v>
      </c>
      <c r="LE135" s="34">
        <f t="shared" ref="LE135" si="2102">SUMPRODUCT(KB$63:LE$63,$N$89:$AQ$89)</f>
        <v>972.1146565479271</v>
      </c>
      <c r="LF135" s="34">
        <f t="shared" ref="LF135" si="2103">SUMPRODUCT(KC$63:LF$63,$N$89:$AQ$89)</f>
        <v>978.0757651450084</v>
      </c>
      <c r="LG135" s="34">
        <f t="shared" ref="LG135" si="2104">SUMPRODUCT(KD$63:LG$63,$N$89:$AQ$89)</f>
        <v>985.67338410864716</v>
      </c>
      <c r="LH135" s="34">
        <f t="shared" ref="LH135" si="2105">SUMPRODUCT(KE$63:LH$63,$N$89:$AQ$89)</f>
        <v>996.38843247202783</v>
      </c>
      <c r="LI135" s="34">
        <f t="shared" ref="LI135" si="2106">SUMPRODUCT(KF$63:LI$63,$N$89:$AQ$89)</f>
        <v>1000.490181533615</v>
      </c>
      <c r="LJ135" s="34">
        <f t="shared" ref="LJ135" si="2107">SUMPRODUCT(KG$63:LJ$63,$N$89:$AQ$89)</f>
        <v>1003.4254153760952</v>
      </c>
      <c r="LK135" s="34">
        <f t="shared" ref="LK135" si="2108">SUMPRODUCT(KH$63:LK$63,$N$89:$AQ$89)</f>
        <v>1011.7758987604482</v>
      </c>
      <c r="LL135" s="34">
        <f t="shared" ref="LL135" si="2109">SUMPRODUCT(KI$63:LL$63,$N$89:$AQ$89)</f>
        <v>1030.7099532211923</v>
      </c>
      <c r="LM135" s="34">
        <f t="shared" ref="LM135" si="2110">SUMPRODUCT(KJ$63:LM$63,$N$89:$AQ$89)</f>
        <v>1039.28253830216</v>
      </c>
      <c r="LN135" s="34">
        <f t="shared" ref="LN135" si="2111">SUMPRODUCT(KK$63:LN$63,$N$89:$AQ$89)</f>
        <v>1047.2770572940835</v>
      </c>
      <c r="LO135" s="34">
        <f t="shared" ref="LO135" si="2112">SUMPRODUCT(KL$63:LO$63,$N$89:$AQ$89)</f>
        <v>1058.3631153558199</v>
      </c>
      <c r="LP135" s="34">
        <f t="shared" ref="LP135" si="2113">SUMPRODUCT(KM$63:LP$63,$N$89:$AQ$89)</f>
        <v>1058.4692775201622</v>
      </c>
      <c r="LQ135" s="34">
        <f t="shared" ref="LQ135" si="2114">SUMPRODUCT(KN$63:LQ$63,$N$89:$AQ$89)</f>
        <v>1057.7467171800952</v>
      </c>
      <c r="LR135" s="34">
        <f t="shared" ref="LR135" si="2115">SUMPRODUCT(KO$63:LR$63,$N$89:$AQ$89)</f>
        <v>1063.1619925341697</v>
      </c>
      <c r="LS135" s="34">
        <f t="shared" ref="LS135" si="2116">SUMPRODUCT(KP$63:LS$63,$N$89:$AQ$89)</f>
        <v>1063.9292207147091</v>
      </c>
      <c r="LT135" s="34">
        <f t="shared" ref="LT135" si="2117">SUMPRODUCT(KQ$63:LT$63,$N$89:$AQ$89)</f>
        <v>1068.7005621639853</v>
      </c>
      <c r="LU135" s="34">
        <f t="shared" ref="LU135" si="2118">SUMPRODUCT(KR$63:LU$63,$N$89:$AQ$89)</f>
        <v>1074.7730061411403</v>
      </c>
      <c r="LV135" s="34">
        <f t="shared" ref="LV135" si="2119">SUMPRODUCT(KS$63:LV$63,$N$89:$AQ$89)</f>
        <v>1082.3188847982394</v>
      </c>
      <c r="LW135" s="34">
        <f t="shared" ref="LW135" si="2120">SUMPRODUCT(KT$63:LW$63,$N$89:$AQ$89)</f>
        <v>1089.7923912221804</v>
      </c>
      <c r="LX135" s="34">
        <f t="shared" ref="LX135" si="2121">SUMPRODUCT(KU$63:LX$63,$N$89:$AQ$89)</f>
        <v>1096.5176499552392</v>
      </c>
      <c r="LY135" s="34">
        <f t="shared" ref="LY135" si="2122">SUMPRODUCT(KV$63:LY$63,$N$89:$AQ$89)</f>
        <v>1103.9552371270711</v>
      </c>
      <c r="LZ135" s="34">
        <f t="shared" ref="LZ135" si="2123">SUMPRODUCT(KW$63:LZ$63,$N$89:$AQ$89)</f>
        <v>1111.6140839936102</v>
      </c>
      <c r="MA135" s="34">
        <f t="shared" ref="MA135" si="2124">SUMPRODUCT(KX$63:MA$63,$N$89:$AQ$89)</f>
        <v>1117.9310932383505</v>
      </c>
      <c r="MB135" s="34">
        <f t="shared" ref="MB135" si="2125">SUMPRODUCT(KY$63:MB$63,$N$89:$AQ$89)</f>
        <v>1123.425742429396</v>
      </c>
      <c r="MC135" s="34">
        <f t="shared" ref="MC135" si="2126">SUMPRODUCT(KZ$63:MC$63,$N$89:$AQ$89)</f>
        <v>1127.9107952824122</v>
      </c>
      <c r="MD135" s="34">
        <f t="shared" ref="MD135" si="2127">SUMPRODUCT(LA$63:MD$63,$N$89:$AQ$89)</f>
        <v>1130.0984855758522</v>
      </c>
      <c r="ME135" s="34">
        <f t="shared" ref="ME135" si="2128">SUMPRODUCT(LB$63:ME$63,$N$89:$AQ$89)</f>
        <v>1131.9968670057319</v>
      </c>
      <c r="MF135" s="34">
        <f t="shared" ref="MF135" si="2129">SUMPRODUCT(LC$63:MF$63,$N$89:$AQ$89)</f>
        <v>1132.8172469206916</v>
      </c>
      <c r="MG135" s="34">
        <f t="shared" ref="MG135" si="2130">SUMPRODUCT(LD$63:MG$63,$N$89:$AQ$89)</f>
        <v>1134.6815588431059</v>
      </c>
      <c r="MH135" s="34">
        <f t="shared" ref="MH135" si="2131">SUMPRODUCT(LE$63:MH$63,$N$89:$AQ$89)</f>
        <v>1137.2299848996029</v>
      </c>
      <c r="MI135" s="34">
        <f t="shared" ref="MI135" si="2132">SUMPRODUCT(LF$63:MI$63,$N$89:$AQ$89)</f>
        <v>1139.6955854158755</v>
      </c>
      <c r="MJ135" s="34">
        <f t="shared" ref="MJ135" si="2133">SUMPRODUCT(LG$63:MJ$63,$N$89:$AQ$89)</f>
        <v>1141.7997330961687</v>
      </c>
      <c r="MK135" s="34">
        <f t="shared" ref="MK135" si="2134">SUMPRODUCT(LH$63:MK$63,$N$89:$AQ$89)</f>
        <v>1142.6365402657452</v>
      </c>
      <c r="ML135" s="34">
        <f t="shared" ref="ML135" si="2135">SUMPRODUCT(LI$63:ML$63,$N$89:$AQ$89)</f>
        <v>1143.2997118084343</v>
      </c>
      <c r="MM135" s="34">
        <f t="shared" ref="MM135" si="2136">SUMPRODUCT(LJ$63:MM$63,$N$89:$AQ$89)</f>
        <v>1143.2936920569525</v>
      </c>
      <c r="MN135" s="34">
        <f t="shared" ref="MN135" si="2137">SUMPRODUCT(LK$63:MN$63,$N$89:$AQ$89)</f>
        <v>1144.4418842174364</v>
      </c>
      <c r="MO135" s="34">
        <f t="shared" ref="MO135" si="2138">SUMPRODUCT(LL$63:MO$63,$N$89:$AQ$89)</f>
        <v>1146.0174624441613</v>
      </c>
      <c r="MP135" s="34">
        <f t="shared" ref="MP135" si="2139">SUMPRODUCT(LM$63:MP$63,$N$89:$AQ$89)</f>
        <v>1147.4132631516493</v>
      </c>
      <c r="MQ135" s="34">
        <f t="shared" ref="MQ135" si="2140">SUMPRODUCT(LN$63:MQ$63,$N$89:$AQ$89)</f>
        <v>1145.8000179503663</v>
      </c>
      <c r="MR135" s="34">
        <f t="shared" ref="MR135" si="2141">SUMPRODUCT(LO$63:MR$63,$N$89:$AQ$89)</f>
        <v>1142.0556171349622</v>
      </c>
      <c r="MS135" s="34">
        <f t="shared" ref="MS135" si="2142">SUMPRODUCT(LP$63:MS$63,$N$89:$AQ$89)</f>
        <v>1137.9579013049813</v>
      </c>
      <c r="MT135" s="34">
        <f t="shared" ref="MT135" si="2143">SUMPRODUCT(LQ$63:MT$63,$N$89:$AQ$89)</f>
        <v>1132.92793395177</v>
      </c>
      <c r="MU135" s="34">
        <f t="shared" ref="MU135" si="2144">SUMPRODUCT(LR$63:MU$63,$N$89:$AQ$89)</f>
        <v>1128.4274063074022</v>
      </c>
      <c r="MV135" s="34">
        <f t="shared" ref="MV135" si="2145">SUMPRODUCT(LS$63:MV$63,$N$89:$AQ$89)</f>
        <v>1126.9239595011104</v>
      </c>
      <c r="MW135" s="34">
        <f t="shared" ref="MW135" si="2146">SUMPRODUCT(LT$63:MW$63,$N$89:$AQ$89)</f>
        <v>1126.1437769987019</v>
      </c>
      <c r="MX135" s="34">
        <f t="shared" ref="MX135" si="2147">SUMPRODUCT(LU$63:MX$63,$N$89:$AQ$89)</f>
        <v>1127.5378831707358</v>
      </c>
      <c r="MY135" s="34">
        <f t="shared" ref="MY135" si="2148">SUMPRODUCT(LV$63:MY$63,$N$89:$AQ$89)</f>
        <v>1130.0630074878757</v>
      </c>
      <c r="MZ135" s="34">
        <f t="shared" ref="MZ135" si="2149">SUMPRODUCT(LW$63:MZ$63,$N$89:$AQ$89)</f>
        <v>1133.3517697430668</v>
      </c>
      <c r="NA135" s="34">
        <f t="shared" ref="NA135" si="2150">SUMPRODUCT(LX$63:NA$63,$N$89:$AQ$89)</f>
        <v>1136.8494186804248</v>
      </c>
      <c r="NB135" s="34">
        <f t="shared" ref="NB135" si="2151">SUMPRODUCT(LY$63:NB$63,$N$89:$AQ$89)</f>
        <v>1140.4721705780416</v>
      </c>
      <c r="NC135" s="34">
        <f t="shared" ref="NC135" si="2152">SUMPRODUCT(LZ$63:NC$63,$N$89:$AQ$89)</f>
        <v>1144.3101258514444</v>
      </c>
      <c r="ND135" s="34">
        <f t="shared" ref="ND135" si="2153">SUMPRODUCT(MA$63:ND$63,$N$89:$AQ$89)</f>
        <v>1147.962857985644</v>
      </c>
      <c r="NE135" s="34">
        <f t="shared" ref="NE135" si="2154">SUMPRODUCT(MB$63:NE$63,$N$89:$AQ$89)</f>
        <v>1151.2667110052448</v>
      </c>
      <c r="NF135" s="34">
        <f t="shared" ref="NF135" si="2155">SUMPRODUCT(MC$63:NF$63,$N$89:$AQ$89)</f>
        <v>1154.430338806565</v>
      </c>
      <c r="NG135" s="34">
        <f t="shared" ref="NG135" si="2156">SUMPRODUCT(MD$63:NG$63,$N$89:$AQ$89)</f>
        <v>1157.6006128449837</v>
      </c>
      <c r="NH135" s="34">
        <f t="shared" ref="NH135" si="2157">SUMPRODUCT(ME$63:NH$63,$N$89:$AQ$89)</f>
        <v>1160.4835687040813</v>
      </c>
      <c r="NI135" s="34">
        <f t="shared" ref="NI135" si="2158">SUMPRODUCT(MF$63:NI$63,$N$89:$AQ$89)</f>
        <v>1163.6061350273856</v>
      </c>
      <c r="NJ135" s="34">
        <f t="shared" ref="NJ135" si="2159">SUMPRODUCT(MG$63:NJ$63,$N$89:$AQ$89)</f>
        <v>1166.7598607242082</v>
      </c>
      <c r="NK135" s="34">
        <f t="shared" ref="NK135" si="2160">SUMPRODUCT(MH$63:NK$63,$N$89:$AQ$89)</f>
        <v>1169.7888350651597</v>
      </c>
      <c r="NL135" s="34">
        <f t="shared" ref="NL135" si="2161">SUMPRODUCT(MI$63:NL$63,$N$89:$AQ$89)</f>
        <v>1172.5080136067384</v>
      </c>
      <c r="NM135" s="34">
        <f t="shared" ref="NM135" si="2162">SUMPRODUCT(MJ$63:NM$63,$N$89:$AQ$89)</f>
        <v>1174.9234739107997</v>
      </c>
      <c r="NN135" s="34">
        <f t="shared" ref="NN135" si="2163">SUMPRODUCT(MK$63:NN$63,$N$89:$AQ$89)</f>
        <v>1177.1486665169471</v>
      </c>
      <c r="NO135" s="35">
        <f t="shared" ref="NO135" si="2164">SUMPRODUCT(ML$63:NO$63,$N$89:$AQ$89)</f>
        <v>1179.0149377801708</v>
      </c>
      <c r="NP135" s="8"/>
      <c r="NQ135" s="8"/>
    </row>
    <row r="136" spans="1:381" s="31" customFormat="1" x14ac:dyDescent="0.2">
      <c r="A136" s="14"/>
      <c r="B136" s="14"/>
      <c r="C136" s="137" t="s">
        <v>165</v>
      </c>
      <c r="D136" s="137"/>
      <c r="E136" s="137" t="s">
        <v>172</v>
      </c>
      <c r="F136" s="14"/>
      <c r="G136" s="14" t="s">
        <v>0</v>
      </c>
      <c r="H136" s="14"/>
      <c r="I136" s="153"/>
      <c r="J136" s="14"/>
      <c r="K136" s="30">
        <f t="shared" si="1834"/>
        <v>13360.655234130629</v>
      </c>
      <c r="L136" s="14"/>
      <c r="M136" s="14"/>
      <c r="N136" s="69">
        <f>$N$63*$AQ$90</f>
        <v>0.57432664373460429</v>
      </c>
      <c r="O136" s="70">
        <f>SUMPRODUCT($N$63:O$63,$AP$90:$AQ$90)</f>
        <v>1.6180719836961646</v>
      </c>
      <c r="P136" s="70">
        <f>SUMPRODUCT($N$63:P$63,$AO$90:$AQ$90)</f>
        <v>1.9076225537558731</v>
      </c>
      <c r="Q136" s="70">
        <f>SUMPRODUCT($N$63:Q$63,$AN$90:$AQ$90)</f>
        <v>2.9983125259334829</v>
      </c>
      <c r="R136" s="70">
        <f>SUMPRODUCT($N$63:R$63,$AM$90:$AQ$90)</f>
        <v>3.7361668371967971</v>
      </c>
      <c r="S136" s="70">
        <f>SUMPRODUCT($N$63:S$63,$AL$90:$AQ$90)</f>
        <v>3.6581921153784478</v>
      </c>
      <c r="T136" s="70">
        <f>SUMPRODUCT($N$63:T$63,$AK$90:$AQ$90)</f>
        <v>4.9132587446379388</v>
      </c>
      <c r="U136" s="70">
        <f>SUMPRODUCT($N$63:U$63,$AJ$90:$AQ$90)</f>
        <v>7.5994927636803311</v>
      </c>
      <c r="V136" s="70">
        <f>SUMPRODUCT($N$63:V$63,$AI$90:$AQ$90)</f>
        <v>7.9510386484380602</v>
      </c>
      <c r="W136" s="70">
        <f>SUMPRODUCT($N$63:W$63,$AH$90:$AQ$90)</f>
        <v>8.6017652317414992</v>
      </c>
      <c r="X136" s="70">
        <f>SUMPRODUCT($N$63:X$63,$AG$90:$AQ$90)</f>
        <v>13.68814556115648</v>
      </c>
      <c r="Y136" s="70">
        <f>SUMPRODUCT($N$63:Y$63,$AF$90:$AQ$90)</f>
        <v>17.097294043567189</v>
      </c>
      <c r="Z136" s="70">
        <f>SUMPRODUCT($N$63:Z$63,$AE$90:$AQ$90)</f>
        <v>16.759354490291869</v>
      </c>
      <c r="AA136" s="70">
        <f>SUMPRODUCT($N$63:AA$63,$AD$90:$AQ$90)</f>
        <v>19.004966158172351</v>
      </c>
      <c r="AB136" s="70">
        <f>SUMPRODUCT($N$63:AB$63,$AC$90:$AQ$90)</f>
        <v>20.594112231766928</v>
      </c>
      <c r="AC136" s="70">
        <f>SUMPRODUCT($N$63:AC$63,$AB$90:$AQ$90)</f>
        <v>14.545465138455322</v>
      </c>
      <c r="AD136" s="70">
        <f>SUMPRODUCT($N$63:AD$63,$AA$90:$AQ$90)</f>
        <v>10.542902092000773</v>
      </c>
      <c r="AE136" s="70">
        <f>SUMPRODUCT($N$63:AE$63,$Z$90:$AQ$90)</f>
        <v>13.064951725437705</v>
      </c>
      <c r="AF136" s="70">
        <f>SUMPRODUCT($N$63:AF$63,$Y$90:$AQ$90)</f>
        <v>15.911210286873423</v>
      </c>
      <c r="AG136" s="70">
        <f>SUMPRODUCT($N$63:AG$63,$X$90:$AQ$90)</f>
        <v>15.601843560565108</v>
      </c>
      <c r="AH136" s="70">
        <f>SUMPRODUCT($N$63:AH$63,$W$90:$AQ$90)</f>
        <v>17.713245856160871</v>
      </c>
      <c r="AI136" s="70">
        <f>SUMPRODUCT($N$63:AI$63,$V$90:$AQ$90)</f>
        <v>19.232384459202532</v>
      </c>
      <c r="AJ136" s="70">
        <f>SUMPRODUCT($N$63:AJ$63,$U$90:$AQ$90)</f>
        <v>13.776051128713007</v>
      </c>
      <c r="AK136" s="70">
        <f>SUMPRODUCT($N$63:AK$63,$T$90:$AQ$90)</f>
        <v>10.195265025805838</v>
      </c>
      <c r="AL136" s="70">
        <f>SUMPRODUCT($N$63:AL$63,$S$90:$AQ$90)</f>
        <v>17.184240995366785</v>
      </c>
      <c r="AM136" s="70">
        <f>SUMPRODUCT($N$63:AM$63,$R$90:$AQ$90)</f>
        <v>28.604731309401245</v>
      </c>
      <c r="AN136" s="70">
        <f>SUMPRODUCT($N$63:AN$63,$Q$90:$AQ$90)</f>
        <v>28.007269851607241</v>
      </c>
      <c r="AO136" s="70">
        <f>SUMPRODUCT($N$63:AO$63,$P$90:$AQ$90)</f>
        <v>28.911829171924808</v>
      </c>
      <c r="AP136" s="70">
        <f>SUMPRODUCT($N$63:AP$63,$O$90:$AQ$90)</f>
        <v>28.456489761899146</v>
      </c>
      <c r="AQ136" s="70">
        <f t="shared" ref="AQ136:DB136" si="2165">SUMPRODUCT(N$63:AQ$63,$N$90:$AQ$90)</f>
        <v>18.587700217170099</v>
      </c>
      <c r="AR136" s="70">
        <f t="shared" si="2165"/>
        <v>12.743081645009294</v>
      </c>
      <c r="AS136" s="70">
        <f t="shared" si="2165"/>
        <v>11.074954872815905</v>
      </c>
      <c r="AT136" s="70">
        <f t="shared" si="2165"/>
        <v>6.3596682833195803</v>
      </c>
      <c r="AU136" s="70">
        <f t="shared" si="2165"/>
        <v>5.91206736045367</v>
      </c>
      <c r="AV136" s="70">
        <f t="shared" si="2165"/>
        <v>6.3682547489796617</v>
      </c>
      <c r="AW136" s="70">
        <f t="shared" si="2165"/>
        <v>6.8772200185126104</v>
      </c>
      <c r="AX136" s="70">
        <f t="shared" si="2165"/>
        <v>6.1621127009042898</v>
      </c>
      <c r="AY136" s="70">
        <f t="shared" si="2165"/>
        <v>6.1055834105588653</v>
      </c>
      <c r="AZ136" s="70">
        <f t="shared" si="2165"/>
        <v>7.2682433811520015</v>
      </c>
      <c r="BA136" s="70">
        <f t="shared" si="2165"/>
        <v>8.6672191473995532</v>
      </c>
      <c r="BB136" s="70">
        <f t="shared" si="2165"/>
        <v>9.2052631561843956</v>
      </c>
      <c r="BC136" s="70">
        <f t="shared" si="2165"/>
        <v>10.07760297957469</v>
      </c>
      <c r="BD136" s="70">
        <f t="shared" si="2165"/>
        <v>10.869334669687229</v>
      </c>
      <c r="BE136" s="70">
        <f t="shared" si="2165"/>
        <v>10.351815743181122</v>
      </c>
      <c r="BF136" s="70">
        <f t="shared" si="2165"/>
        <v>10.216794257629363</v>
      </c>
      <c r="BG136" s="70">
        <f t="shared" si="2165"/>
        <v>11.350829045578013</v>
      </c>
      <c r="BH136" s="70">
        <f t="shared" si="2165"/>
        <v>12.696792721949912</v>
      </c>
      <c r="BI136" s="70">
        <f t="shared" si="2165"/>
        <v>13.103296953934956</v>
      </c>
      <c r="BJ136" s="70">
        <f t="shared" si="2165"/>
        <v>13.823611084867739</v>
      </c>
      <c r="BK136" s="70">
        <f t="shared" si="2165"/>
        <v>14.491324210155483</v>
      </c>
      <c r="BL136" s="70">
        <f t="shared" si="2165"/>
        <v>13.965810804135355</v>
      </c>
      <c r="BM136" s="70">
        <f t="shared" si="2165"/>
        <v>14.045382457464253</v>
      </c>
      <c r="BN136" s="70">
        <f t="shared" si="2165"/>
        <v>15.335382763580975</v>
      </c>
      <c r="BO136" s="70">
        <f t="shared" si="2165"/>
        <v>16.925630403320973</v>
      </c>
      <c r="BP136" s="70">
        <f t="shared" si="2165"/>
        <v>17.375955011168067</v>
      </c>
      <c r="BQ136" s="70">
        <f t="shared" si="2165"/>
        <v>18.080032443813142</v>
      </c>
      <c r="BR136" s="70">
        <f t="shared" si="2165"/>
        <v>18.962392994772198</v>
      </c>
      <c r="BS136" s="70">
        <f t="shared" si="2165"/>
        <v>18.502096088650802</v>
      </c>
      <c r="BT136" s="70">
        <f t="shared" si="2165"/>
        <v>18.347628357404464</v>
      </c>
      <c r="BU136" s="70">
        <f t="shared" si="2165"/>
        <v>18.280727477826098</v>
      </c>
      <c r="BV136" s="70">
        <f t="shared" si="2165"/>
        <v>17.419701970095495</v>
      </c>
      <c r="BW136" s="70">
        <f t="shared" si="2165"/>
        <v>17.112216715137901</v>
      </c>
      <c r="BX136" s="70">
        <f t="shared" si="2165"/>
        <v>16.858162164396575</v>
      </c>
      <c r="BY136" s="70">
        <f t="shared" si="2165"/>
        <v>16.877317815200211</v>
      </c>
      <c r="BZ136" s="70">
        <f t="shared" si="2165"/>
        <v>16.86932558833627</v>
      </c>
      <c r="CA136" s="70">
        <f t="shared" si="2165"/>
        <v>16.773577840306551</v>
      </c>
      <c r="CB136" s="70">
        <f t="shared" si="2165"/>
        <v>16.781741925217531</v>
      </c>
      <c r="CC136" s="70">
        <f t="shared" si="2165"/>
        <v>16.94130830975643</v>
      </c>
      <c r="CD136" s="70">
        <f t="shared" si="2165"/>
        <v>16.989653855576499</v>
      </c>
      <c r="CE136" s="70">
        <f t="shared" si="2165"/>
        <v>17.109290141008827</v>
      </c>
      <c r="CF136" s="70">
        <f t="shared" si="2165"/>
        <v>17.50915115859695</v>
      </c>
      <c r="CG136" s="70">
        <f t="shared" si="2165"/>
        <v>17.836446055046807</v>
      </c>
      <c r="CH136" s="70">
        <f t="shared" si="2165"/>
        <v>17.965043577459923</v>
      </c>
      <c r="CI136" s="70">
        <f t="shared" si="2165"/>
        <v>18.151278778451065</v>
      </c>
      <c r="CJ136" s="70">
        <f t="shared" si="2165"/>
        <v>18.365273605754858</v>
      </c>
      <c r="CK136" s="70">
        <f t="shared" si="2165"/>
        <v>18.17363869508959</v>
      </c>
      <c r="CL136" s="70">
        <f t="shared" si="2165"/>
        <v>17.95920650458255</v>
      </c>
      <c r="CM136" s="70">
        <f t="shared" si="2165"/>
        <v>17.870452908308934</v>
      </c>
      <c r="CN136" s="70">
        <f t="shared" si="2165"/>
        <v>17.644121548425005</v>
      </c>
      <c r="CO136" s="70">
        <f t="shared" si="2165"/>
        <v>17.509118713697283</v>
      </c>
      <c r="CP136" s="70">
        <f t="shared" si="2165"/>
        <v>17.612495227351829</v>
      </c>
      <c r="CQ136" s="70">
        <f t="shared" si="2165"/>
        <v>17.832280779708178</v>
      </c>
      <c r="CR136" s="70">
        <f t="shared" si="2165"/>
        <v>18.076805505232571</v>
      </c>
      <c r="CS136" s="70">
        <f t="shared" si="2165"/>
        <v>18.460840009957739</v>
      </c>
      <c r="CT136" s="70">
        <f t="shared" si="2165"/>
        <v>18.857038629221861</v>
      </c>
      <c r="CU136" s="70">
        <f t="shared" si="2165"/>
        <v>19.100502610183497</v>
      </c>
      <c r="CV136" s="70">
        <f t="shared" si="2165"/>
        <v>19.344093745643153</v>
      </c>
      <c r="CW136" s="70">
        <f t="shared" si="2165"/>
        <v>19.680797260541596</v>
      </c>
      <c r="CX136" s="70">
        <f t="shared" si="2165"/>
        <v>20.013808125128683</v>
      </c>
      <c r="CY136" s="70">
        <f t="shared" si="2165"/>
        <v>20.187215402139984</v>
      </c>
      <c r="CZ136" s="70">
        <f t="shared" si="2165"/>
        <v>20.303716307846031</v>
      </c>
      <c r="DA136" s="70">
        <f t="shared" si="2165"/>
        <v>20.413591895327926</v>
      </c>
      <c r="DB136" s="70">
        <f t="shared" si="2165"/>
        <v>20.584255334239259</v>
      </c>
      <c r="DC136" s="70">
        <f t="shared" ref="DC136:FN136" si="2166">SUMPRODUCT(BZ$63:DC$63,$N$90:$AQ$90)</f>
        <v>20.77888528647178</v>
      </c>
      <c r="DD136" s="70">
        <f t="shared" si="2166"/>
        <v>20.999236755316531</v>
      </c>
      <c r="DE136" s="70">
        <f t="shared" si="2166"/>
        <v>21.225635956168198</v>
      </c>
      <c r="DF136" s="70">
        <f t="shared" si="2166"/>
        <v>21.377083387383834</v>
      </c>
      <c r="DG136" s="70">
        <f t="shared" si="2166"/>
        <v>21.527580562267417</v>
      </c>
      <c r="DH136" s="70">
        <f t="shared" si="2166"/>
        <v>21.707048325909607</v>
      </c>
      <c r="DI136" s="70">
        <f t="shared" si="2166"/>
        <v>21.873750604686546</v>
      </c>
      <c r="DJ136" s="70">
        <f t="shared" si="2166"/>
        <v>22.049124113306853</v>
      </c>
      <c r="DK136" s="70">
        <f t="shared" si="2166"/>
        <v>22.207612151306975</v>
      </c>
      <c r="DL136" s="70">
        <f t="shared" si="2166"/>
        <v>22.260857077392288</v>
      </c>
      <c r="DM136" s="70">
        <f t="shared" si="2166"/>
        <v>22.176402389433647</v>
      </c>
      <c r="DN136" s="70">
        <f t="shared" si="2166"/>
        <v>22.060043710729644</v>
      </c>
      <c r="DO136" s="70">
        <f t="shared" si="2166"/>
        <v>21.930522645010313</v>
      </c>
      <c r="DP136" s="70">
        <f t="shared" si="2166"/>
        <v>21.787223043278793</v>
      </c>
      <c r="DQ136" s="70">
        <f t="shared" si="2166"/>
        <v>21.722312770090312</v>
      </c>
      <c r="DR136" s="70">
        <f t="shared" si="2166"/>
        <v>21.744986029332953</v>
      </c>
      <c r="DS136" s="70">
        <f t="shared" si="2166"/>
        <v>21.828040630853558</v>
      </c>
      <c r="DT136" s="70">
        <f t="shared" si="2166"/>
        <v>21.89643482075348</v>
      </c>
      <c r="DU136" s="70">
        <f t="shared" si="2166"/>
        <v>21.997081198928978</v>
      </c>
      <c r="DV136" s="70">
        <f t="shared" si="2166"/>
        <v>22.115808663462147</v>
      </c>
      <c r="DW136" s="70">
        <f t="shared" si="2166"/>
        <v>22.204533213408485</v>
      </c>
      <c r="DX136" s="70">
        <f t="shared" si="2166"/>
        <v>22.321927122886848</v>
      </c>
      <c r="DY136" s="70">
        <f t="shared" si="2166"/>
        <v>22.483833580660523</v>
      </c>
      <c r="DZ136" s="70">
        <f t="shared" si="2166"/>
        <v>22.656110790644117</v>
      </c>
      <c r="EA136" s="70">
        <f t="shared" si="2166"/>
        <v>22.776775638122217</v>
      </c>
      <c r="EB136" s="70">
        <f t="shared" si="2166"/>
        <v>22.88218377683787</v>
      </c>
      <c r="EC136" s="70">
        <f t="shared" si="2166"/>
        <v>22.959399708269252</v>
      </c>
      <c r="ED136" s="70">
        <f t="shared" si="2166"/>
        <v>22.977336948299758</v>
      </c>
      <c r="EE136" s="70">
        <f t="shared" si="2166"/>
        <v>22.983045596619618</v>
      </c>
      <c r="EF136" s="70">
        <f t="shared" si="2166"/>
        <v>22.998792329689081</v>
      </c>
      <c r="EG136" s="70">
        <f t="shared" si="2166"/>
        <v>23.065361160475408</v>
      </c>
      <c r="EH136" s="70">
        <f t="shared" si="2166"/>
        <v>23.132887824371892</v>
      </c>
      <c r="EI136" s="70">
        <f t="shared" si="2166"/>
        <v>23.197178146513725</v>
      </c>
      <c r="EJ136" s="70">
        <f t="shared" si="2166"/>
        <v>23.25882782143022</v>
      </c>
      <c r="EK136" s="70">
        <f t="shared" si="2166"/>
        <v>23.315368266942656</v>
      </c>
      <c r="EL136" s="70">
        <f t="shared" si="2166"/>
        <v>23.374332497497313</v>
      </c>
      <c r="EM136" s="70">
        <f t="shared" si="2166"/>
        <v>23.443515523989099</v>
      </c>
      <c r="EN136" s="70">
        <f t="shared" si="2166"/>
        <v>23.541088415282928</v>
      </c>
      <c r="EO136" s="70">
        <f t="shared" si="2166"/>
        <v>23.631612728208246</v>
      </c>
      <c r="EP136" s="70">
        <f t="shared" si="2166"/>
        <v>23.678865321624492</v>
      </c>
      <c r="EQ136" s="70">
        <f t="shared" si="2166"/>
        <v>23.644230655704579</v>
      </c>
      <c r="ER136" s="70">
        <f t="shared" si="2166"/>
        <v>23.581252641761097</v>
      </c>
      <c r="ES136" s="70">
        <f t="shared" si="2166"/>
        <v>23.52711912895845</v>
      </c>
      <c r="ET136" s="70">
        <f t="shared" si="2166"/>
        <v>23.514426081105405</v>
      </c>
      <c r="EU136" s="70">
        <f t="shared" si="2166"/>
        <v>23.554553857237714</v>
      </c>
      <c r="EV136" s="70">
        <f t="shared" si="2166"/>
        <v>23.602376215063419</v>
      </c>
      <c r="EW136" s="70">
        <f t="shared" si="2166"/>
        <v>23.698233316847443</v>
      </c>
      <c r="EX136" s="70">
        <f t="shared" si="2166"/>
        <v>23.824529029980908</v>
      </c>
      <c r="EY136" s="70">
        <f t="shared" si="2166"/>
        <v>23.926552978642121</v>
      </c>
      <c r="EZ136" s="70">
        <f t="shared" si="2166"/>
        <v>24.063861403147079</v>
      </c>
      <c r="FA136" s="70">
        <f t="shared" si="2166"/>
        <v>24.243503307259836</v>
      </c>
      <c r="FB136" s="70">
        <f t="shared" si="2166"/>
        <v>24.456394837409661</v>
      </c>
      <c r="FC136" s="70">
        <f t="shared" si="2166"/>
        <v>24.682375584493698</v>
      </c>
      <c r="FD136" s="70">
        <f t="shared" si="2166"/>
        <v>24.92520923913607</v>
      </c>
      <c r="FE136" s="70">
        <f t="shared" si="2166"/>
        <v>25.164162215131633</v>
      </c>
      <c r="FF136" s="70">
        <f t="shared" si="2166"/>
        <v>25.438587317881453</v>
      </c>
      <c r="FG136" s="70">
        <f t="shared" si="2166"/>
        <v>25.785713797028077</v>
      </c>
      <c r="FH136" s="70">
        <f t="shared" si="2166"/>
        <v>26.161730992373357</v>
      </c>
      <c r="FI136" s="70">
        <f t="shared" si="2166"/>
        <v>26.571603746782841</v>
      </c>
      <c r="FJ136" s="70">
        <f t="shared" si="2166"/>
        <v>26.963066604889974</v>
      </c>
      <c r="FK136" s="70">
        <f t="shared" si="2166"/>
        <v>27.276539348451504</v>
      </c>
      <c r="FL136" s="70">
        <f t="shared" si="2166"/>
        <v>27.525384620091081</v>
      </c>
      <c r="FM136" s="70">
        <f t="shared" si="2166"/>
        <v>27.802982275389738</v>
      </c>
      <c r="FN136" s="70">
        <f t="shared" si="2166"/>
        <v>28.144964560594545</v>
      </c>
      <c r="FO136" s="70">
        <f t="shared" ref="FO136:HZ136" si="2167">SUMPRODUCT(EL$63:FO$63,$N$90:$AQ$90)</f>
        <v>28.50692954085844</v>
      </c>
      <c r="FP136" s="70">
        <f t="shared" si="2167"/>
        <v>28.916358160053733</v>
      </c>
      <c r="FQ136" s="70">
        <f t="shared" si="2167"/>
        <v>29.336260361536507</v>
      </c>
      <c r="FR136" s="70">
        <f t="shared" si="2167"/>
        <v>29.663051422134192</v>
      </c>
      <c r="FS136" s="70">
        <f t="shared" si="2167"/>
        <v>29.919536958512214</v>
      </c>
      <c r="FT136" s="70">
        <f t="shared" si="2167"/>
        <v>30.275853536111644</v>
      </c>
      <c r="FU136" s="70">
        <f t="shared" si="2167"/>
        <v>30.841327853717978</v>
      </c>
      <c r="FV136" s="70">
        <f t="shared" si="2167"/>
        <v>31.413890383679195</v>
      </c>
      <c r="FW136" s="70">
        <f t="shared" si="2167"/>
        <v>32.00604074117512</v>
      </c>
      <c r="FX136" s="70">
        <f t="shared" si="2167"/>
        <v>32.571495666910991</v>
      </c>
      <c r="FY136" s="70">
        <f t="shared" si="2167"/>
        <v>32.972818211739671</v>
      </c>
      <c r="FZ136" s="70">
        <f t="shared" si="2167"/>
        <v>33.278211907898438</v>
      </c>
      <c r="GA136" s="70">
        <f t="shared" si="2167"/>
        <v>33.521500431753083</v>
      </c>
      <c r="GB136" s="70">
        <f t="shared" si="2167"/>
        <v>33.671040483009421</v>
      </c>
      <c r="GC136" s="70">
        <f t="shared" si="2167"/>
        <v>33.82964102645461</v>
      </c>
      <c r="GD136" s="70">
        <f t="shared" si="2167"/>
        <v>33.973388541542334</v>
      </c>
      <c r="GE136" s="70">
        <f t="shared" si="2167"/>
        <v>34.091053881943992</v>
      </c>
      <c r="GF136" s="70">
        <f t="shared" si="2167"/>
        <v>34.207116328017683</v>
      </c>
      <c r="GG136" s="70">
        <f t="shared" si="2167"/>
        <v>34.292468693195779</v>
      </c>
      <c r="GH136" s="70">
        <f t="shared" si="2167"/>
        <v>34.311550189167598</v>
      </c>
      <c r="GI136" s="70">
        <f t="shared" si="2167"/>
        <v>34.354795589893293</v>
      </c>
      <c r="GJ136" s="70">
        <f t="shared" si="2167"/>
        <v>34.409566709446388</v>
      </c>
      <c r="GK136" s="70">
        <f t="shared" si="2167"/>
        <v>34.355879784251215</v>
      </c>
      <c r="GL136" s="70">
        <f t="shared" si="2167"/>
        <v>34.212208503631345</v>
      </c>
      <c r="GM136" s="70">
        <f t="shared" si="2167"/>
        <v>34.069631388661477</v>
      </c>
      <c r="GN136" s="70">
        <f t="shared" si="2167"/>
        <v>33.868996706192171</v>
      </c>
      <c r="GO136" s="70">
        <f t="shared" si="2167"/>
        <v>33.635078798865123</v>
      </c>
      <c r="GP136" s="70">
        <f t="shared" si="2167"/>
        <v>33.577780338305416</v>
      </c>
      <c r="GQ136" s="70">
        <f t="shared" si="2167"/>
        <v>33.645251598190683</v>
      </c>
      <c r="GR136" s="70">
        <f t="shared" si="2167"/>
        <v>33.670066166196349</v>
      </c>
      <c r="GS136" s="70">
        <f t="shared" si="2167"/>
        <v>33.622467233668758</v>
      </c>
      <c r="GT136" s="70">
        <f t="shared" si="2167"/>
        <v>33.580145089959196</v>
      </c>
      <c r="GU136" s="70">
        <f t="shared" si="2167"/>
        <v>33.490033568777321</v>
      </c>
      <c r="GV136" s="70">
        <f t="shared" si="2167"/>
        <v>33.364412156373987</v>
      </c>
      <c r="GW136" s="70">
        <f t="shared" si="2167"/>
        <v>33.40204687904594</v>
      </c>
      <c r="GX136" s="70">
        <f t="shared" si="2167"/>
        <v>33.554836371521681</v>
      </c>
      <c r="GY136" s="70">
        <f t="shared" si="2167"/>
        <v>33.556499316463196</v>
      </c>
      <c r="GZ136" s="70">
        <f t="shared" si="2167"/>
        <v>33.306903957678571</v>
      </c>
      <c r="HA136" s="70">
        <f t="shared" si="2167"/>
        <v>33.114017660334582</v>
      </c>
      <c r="HB136" s="70">
        <f t="shared" si="2167"/>
        <v>32.903516486194405</v>
      </c>
      <c r="HC136" s="70">
        <f t="shared" si="2167"/>
        <v>32.71659101794009</v>
      </c>
      <c r="HD136" s="70">
        <f t="shared" si="2167"/>
        <v>32.775703350050208</v>
      </c>
      <c r="HE136" s="70">
        <f t="shared" si="2167"/>
        <v>32.972521031501074</v>
      </c>
      <c r="HF136" s="70">
        <f t="shared" si="2167"/>
        <v>33.233435768690128</v>
      </c>
      <c r="HG136" s="70">
        <f t="shared" si="2167"/>
        <v>33.691654894124873</v>
      </c>
      <c r="HH136" s="70">
        <f t="shared" si="2167"/>
        <v>34.132439717682978</v>
      </c>
      <c r="HI136" s="70">
        <f t="shared" si="2167"/>
        <v>34.55746770628906</v>
      </c>
      <c r="HJ136" s="70">
        <f t="shared" si="2167"/>
        <v>35.198273531301624</v>
      </c>
      <c r="HK136" s="70">
        <f t="shared" si="2167"/>
        <v>35.969542171335959</v>
      </c>
      <c r="HL136" s="70">
        <f t="shared" si="2167"/>
        <v>36.620674325886611</v>
      </c>
      <c r="HM136" s="70">
        <f t="shared" si="2167"/>
        <v>37.350182710325193</v>
      </c>
      <c r="HN136" s="70">
        <f t="shared" si="2167"/>
        <v>38.081983218822437</v>
      </c>
      <c r="HO136" s="70">
        <f t="shared" si="2167"/>
        <v>38.271275173553136</v>
      </c>
      <c r="HP136" s="70">
        <f t="shared" si="2167"/>
        <v>38.079980561178523</v>
      </c>
      <c r="HQ136" s="70">
        <f t="shared" si="2167"/>
        <v>37.986231139446254</v>
      </c>
      <c r="HR136" s="70">
        <f t="shared" si="2167"/>
        <v>37.938315008649866</v>
      </c>
      <c r="HS136" s="70">
        <f t="shared" si="2167"/>
        <v>37.807013268941333</v>
      </c>
      <c r="HT136" s="70">
        <f t="shared" si="2167"/>
        <v>38.046608365051185</v>
      </c>
      <c r="HU136" s="70">
        <f t="shared" si="2167"/>
        <v>38.516210720272156</v>
      </c>
      <c r="HV136" s="70">
        <f t="shared" si="2167"/>
        <v>38.58882057045134</v>
      </c>
      <c r="HW136" s="70">
        <f t="shared" si="2167"/>
        <v>38.330215134314642</v>
      </c>
      <c r="HX136" s="70">
        <f t="shared" si="2167"/>
        <v>38.409137762626401</v>
      </c>
      <c r="HY136" s="70">
        <f t="shared" si="2167"/>
        <v>38.968280352495128</v>
      </c>
      <c r="HZ136" s="70">
        <f t="shared" si="2167"/>
        <v>39.437486418876873</v>
      </c>
      <c r="IA136" s="70">
        <f t="shared" ref="IA136:KL136" si="2168">SUMPRODUCT(GX$63:IA$63,$N$90:$AQ$90)</f>
        <v>40.194135327370596</v>
      </c>
      <c r="IB136" s="70">
        <f t="shared" si="2168"/>
        <v>41.067125442299748</v>
      </c>
      <c r="IC136" s="70">
        <f t="shared" si="2168"/>
        <v>41.11870176218158</v>
      </c>
      <c r="ID136" s="70">
        <f t="shared" si="2168"/>
        <v>40.321907920466074</v>
      </c>
      <c r="IE136" s="70">
        <f t="shared" si="2168"/>
        <v>39.463917889740699</v>
      </c>
      <c r="IF136" s="70">
        <f t="shared" si="2168"/>
        <v>38.368324921976338</v>
      </c>
      <c r="IG136" s="70">
        <f t="shared" si="2168"/>
        <v>37.296437704253812</v>
      </c>
      <c r="IH136" s="70">
        <f t="shared" si="2168"/>
        <v>36.737362331750134</v>
      </c>
      <c r="II136" s="70">
        <f t="shared" si="2168"/>
        <v>36.503515401964144</v>
      </c>
      <c r="IJ136" s="70">
        <f t="shared" si="2168"/>
        <v>36.324545056060664</v>
      </c>
      <c r="IK136" s="70">
        <f t="shared" si="2168"/>
        <v>36.377711019423224</v>
      </c>
      <c r="IL136" s="70">
        <f t="shared" si="2168"/>
        <v>36.502912485218886</v>
      </c>
      <c r="IM136" s="70">
        <f t="shared" si="2168"/>
        <v>36.674606486101233</v>
      </c>
      <c r="IN136" s="70">
        <f t="shared" si="2168"/>
        <v>36.849405788385042</v>
      </c>
      <c r="IO136" s="70">
        <f t="shared" si="2168"/>
        <v>37.095899599126099</v>
      </c>
      <c r="IP136" s="70">
        <f t="shared" si="2168"/>
        <v>37.362721441252575</v>
      </c>
      <c r="IQ136" s="70">
        <f t="shared" si="2168"/>
        <v>37.541831761021186</v>
      </c>
      <c r="IR136" s="70">
        <f t="shared" si="2168"/>
        <v>37.652527198514875</v>
      </c>
      <c r="IS136" s="70">
        <f t="shared" si="2168"/>
        <v>37.797102242358982</v>
      </c>
      <c r="IT136" s="70">
        <f t="shared" si="2168"/>
        <v>37.974370149158439</v>
      </c>
      <c r="IU136" s="70">
        <f t="shared" si="2168"/>
        <v>38.148821287044669</v>
      </c>
      <c r="IV136" s="70">
        <f t="shared" si="2168"/>
        <v>38.395668158403893</v>
      </c>
      <c r="IW136" s="70">
        <f t="shared" si="2168"/>
        <v>38.657287439971014</v>
      </c>
      <c r="IX136" s="70">
        <f t="shared" si="2168"/>
        <v>38.8134605706475</v>
      </c>
      <c r="IY136" s="70">
        <f t="shared" si="2168"/>
        <v>38.925614261338104</v>
      </c>
      <c r="IZ136" s="70">
        <f t="shared" si="2168"/>
        <v>39.0896467760749</v>
      </c>
      <c r="JA136" s="70">
        <f t="shared" si="2168"/>
        <v>39.27682434916256</v>
      </c>
      <c r="JB136" s="70">
        <f t="shared" si="2168"/>
        <v>39.432274907632191</v>
      </c>
      <c r="JC136" s="70">
        <f t="shared" si="2168"/>
        <v>39.629428090754104</v>
      </c>
      <c r="JD136" s="70">
        <f t="shared" si="2168"/>
        <v>39.81386743051187</v>
      </c>
      <c r="JE136" s="70">
        <f t="shared" si="2168"/>
        <v>39.856832165528701</v>
      </c>
      <c r="JF136" s="70">
        <f t="shared" si="2168"/>
        <v>39.806542635525595</v>
      </c>
      <c r="JG136" s="70">
        <f t="shared" si="2168"/>
        <v>39.7488822459785</v>
      </c>
      <c r="JH136" s="70">
        <f t="shared" si="2168"/>
        <v>39.635239792092584</v>
      </c>
      <c r="JI136" s="70">
        <f t="shared" si="2168"/>
        <v>39.507833238027587</v>
      </c>
      <c r="JJ136" s="70">
        <f t="shared" si="2168"/>
        <v>39.462270187763785</v>
      </c>
      <c r="JK136" s="70">
        <f t="shared" si="2168"/>
        <v>39.474876469026668</v>
      </c>
      <c r="JL136" s="70">
        <f t="shared" si="2168"/>
        <v>39.497424048071309</v>
      </c>
      <c r="JM136" s="70">
        <f t="shared" si="2168"/>
        <v>39.61584080330546</v>
      </c>
      <c r="JN136" s="70">
        <f t="shared" si="2168"/>
        <v>39.79443760711424</v>
      </c>
      <c r="JO136" s="70">
        <f t="shared" si="2168"/>
        <v>39.986546555763205</v>
      </c>
      <c r="JP136" s="70">
        <f t="shared" si="2168"/>
        <v>40.225792020297732</v>
      </c>
      <c r="JQ136" s="70">
        <f t="shared" si="2168"/>
        <v>40.566438252232018</v>
      </c>
      <c r="JR136" s="70">
        <f t="shared" si="2168"/>
        <v>40.902032575732534</v>
      </c>
      <c r="JS136" s="70">
        <f t="shared" si="2168"/>
        <v>41.226737766383408</v>
      </c>
      <c r="JT136" s="70">
        <f t="shared" si="2168"/>
        <v>41.718648344314602</v>
      </c>
      <c r="JU136" s="70">
        <f t="shared" si="2168"/>
        <v>42.339124797854936</v>
      </c>
      <c r="JV136" s="70">
        <f t="shared" si="2168"/>
        <v>42.956868364476669</v>
      </c>
      <c r="JW136" s="70">
        <f t="shared" si="2168"/>
        <v>43.671924706036329</v>
      </c>
      <c r="JX136" s="70">
        <f t="shared" si="2168"/>
        <v>44.473801339319259</v>
      </c>
      <c r="JY136" s="70">
        <f t="shared" si="2168"/>
        <v>45.077052295549798</v>
      </c>
      <c r="JZ136" s="70">
        <f t="shared" si="2168"/>
        <v>45.540521532606597</v>
      </c>
      <c r="KA136" s="70">
        <f t="shared" si="2168"/>
        <v>46.106130930627046</v>
      </c>
      <c r="KB136" s="70">
        <f t="shared" si="2168"/>
        <v>46.795890085305246</v>
      </c>
      <c r="KC136" s="70">
        <f t="shared" si="2168"/>
        <v>47.486421368212049</v>
      </c>
      <c r="KD136" s="70">
        <f t="shared" si="2168"/>
        <v>48.257256421038981</v>
      </c>
      <c r="KE136" s="70">
        <f t="shared" si="2168"/>
        <v>49.096919249036894</v>
      </c>
      <c r="KF136" s="70">
        <f t="shared" si="2168"/>
        <v>49.734751832197645</v>
      </c>
      <c r="KG136" s="70">
        <f t="shared" si="2168"/>
        <v>50.21945744298673</v>
      </c>
      <c r="KH136" s="70">
        <f t="shared" si="2168"/>
        <v>50.948683854576345</v>
      </c>
      <c r="KI136" s="70">
        <f t="shared" si="2168"/>
        <v>52.100459849420815</v>
      </c>
      <c r="KJ136" s="70">
        <f t="shared" si="2168"/>
        <v>53.232732511454522</v>
      </c>
      <c r="KK136" s="70">
        <f t="shared" si="2168"/>
        <v>54.403715698764209</v>
      </c>
      <c r="KL136" s="70">
        <f t="shared" si="2168"/>
        <v>55.579761883724714</v>
      </c>
      <c r="KM136" s="70">
        <f t="shared" ref="KM136:MX136" si="2169">SUMPRODUCT(JJ$63:KM$63,$N$90:$AQ$90)</f>
        <v>56.453227778459379</v>
      </c>
      <c r="KN136" s="70">
        <f t="shared" si="2169"/>
        <v>57.136478880664328</v>
      </c>
      <c r="KO136" s="70">
        <f t="shared" si="2169"/>
        <v>57.677949671069442</v>
      </c>
      <c r="KP136" s="70">
        <f t="shared" si="2169"/>
        <v>58.123650886262183</v>
      </c>
      <c r="KQ136" s="70">
        <f t="shared" si="2169"/>
        <v>58.502656077258891</v>
      </c>
      <c r="KR136" s="70">
        <f t="shared" si="2169"/>
        <v>58.820834712548624</v>
      </c>
      <c r="KS136" s="70">
        <f t="shared" si="2169"/>
        <v>59.287830354368737</v>
      </c>
      <c r="KT136" s="70">
        <f t="shared" si="2169"/>
        <v>59.828318890568326</v>
      </c>
      <c r="KU136" s="70">
        <f t="shared" si="2169"/>
        <v>60.105687956323969</v>
      </c>
      <c r="KV136" s="70">
        <f t="shared" si="2169"/>
        <v>60.446872538747961</v>
      </c>
      <c r="KW136" s="70">
        <f t="shared" si="2169"/>
        <v>61.210696997657863</v>
      </c>
      <c r="KX136" s="70">
        <f t="shared" si="2169"/>
        <v>61.7440987819231</v>
      </c>
      <c r="KY136" s="70">
        <f t="shared" si="2169"/>
        <v>61.92356102183075</v>
      </c>
      <c r="KZ136" s="70">
        <f t="shared" si="2169"/>
        <v>62.380430062073529</v>
      </c>
      <c r="LA136" s="70">
        <f t="shared" si="2169"/>
        <v>62.738366965685756</v>
      </c>
      <c r="LB136" s="70">
        <f t="shared" si="2169"/>
        <v>62.413534078530773</v>
      </c>
      <c r="LC136" s="70">
        <f t="shared" si="2169"/>
        <v>62.444611646530703</v>
      </c>
      <c r="LD136" s="70">
        <f t="shared" si="2169"/>
        <v>63.179292283279949</v>
      </c>
      <c r="LE136" s="70">
        <f t="shared" si="2169"/>
        <v>63.90717367114042</v>
      </c>
      <c r="LF136" s="70">
        <f t="shared" si="2169"/>
        <v>64.338101596121248</v>
      </c>
      <c r="LG136" s="70">
        <f t="shared" si="2169"/>
        <v>65.012901778133511</v>
      </c>
      <c r="LH136" s="70">
        <f t="shared" si="2169"/>
        <v>65.571328812236487</v>
      </c>
      <c r="LI136" s="70">
        <f t="shared" si="2169"/>
        <v>65.508237342423243</v>
      </c>
      <c r="LJ136" s="70">
        <f t="shared" si="2169"/>
        <v>65.76909738999241</v>
      </c>
      <c r="LK136" s="70">
        <f t="shared" si="2169"/>
        <v>67.062908605249419</v>
      </c>
      <c r="LL136" s="70">
        <f t="shared" si="2169"/>
        <v>68.599547743375325</v>
      </c>
      <c r="LM136" s="70">
        <f t="shared" si="2169"/>
        <v>68.877190840173711</v>
      </c>
      <c r="LN136" s="70">
        <f t="shared" si="2169"/>
        <v>69.295246236330911</v>
      </c>
      <c r="LO136" s="70">
        <f t="shared" si="2169"/>
        <v>69.527321294335508</v>
      </c>
      <c r="LP136" s="70">
        <f t="shared" si="2169"/>
        <v>68.935817529740547</v>
      </c>
      <c r="LQ136" s="70">
        <f t="shared" si="2169"/>
        <v>68.874565114707892</v>
      </c>
      <c r="LR136" s="70">
        <f t="shared" si="2169"/>
        <v>69.229570981770365</v>
      </c>
      <c r="LS136" s="70">
        <f t="shared" si="2169"/>
        <v>69.314832143752469</v>
      </c>
      <c r="LT136" s="70">
        <f t="shared" si="2169"/>
        <v>69.854138677789877</v>
      </c>
      <c r="LU136" s="70">
        <f t="shared" si="2169"/>
        <v>70.446992483364767</v>
      </c>
      <c r="LV136" s="70">
        <f t="shared" si="2169"/>
        <v>71.009830040164033</v>
      </c>
      <c r="LW136" s="70">
        <f t="shared" si="2169"/>
        <v>71.469583590170203</v>
      </c>
      <c r="LX136" s="70">
        <f t="shared" si="2169"/>
        <v>71.969176855123251</v>
      </c>
      <c r="LY136" s="70">
        <f t="shared" si="2169"/>
        <v>72.485976387083824</v>
      </c>
      <c r="LZ136" s="70">
        <f t="shared" si="2169"/>
        <v>72.977274164430796</v>
      </c>
      <c r="MA136" s="70">
        <f t="shared" si="2169"/>
        <v>73.342449839592447</v>
      </c>
      <c r="MB136" s="70">
        <f t="shared" si="2169"/>
        <v>73.559528432015384</v>
      </c>
      <c r="MC136" s="70">
        <f t="shared" si="2169"/>
        <v>73.62738463655684</v>
      </c>
      <c r="MD136" s="70">
        <f t="shared" si="2169"/>
        <v>73.578830706112313</v>
      </c>
      <c r="ME136" s="70">
        <f t="shared" si="2169"/>
        <v>73.517696646577008</v>
      </c>
      <c r="MF136" s="70">
        <f t="shared" si="2169"/>
        <v>73.511313082604914</v>
      </c>
      <c r="MG136" s="70">
        <f t="shared" si="2169"/>
        <v>73.677041329749457</v>
      </c>
      <c r="MH136" s="70">
        <f t="shared" si="2169"/>
        <v>73.878660947094758</v>
      </c>
      <c r="MI136" s="70">
        <f t="shared" si="2169"/>
        <v>74.031190603771293</v>
      </c>
      <c r="MJ136" s="70">
        <f t="shared" si="2169"/>
        <v>74.063955613802705</v>
      </c>
      <c r="MK136" s="70">
        <f t="shared" si="2169"/>
        <v>74.004802733714911</v>
      </c>
      <c r="ML136" s="70">
        <f t="shared" si="2169"/>
        <v>73.968244513441334</v>
      </c>
      <c r="MM136" s="70">
        <f t="shared" si="2169"/>
        <v>73.969838688423636</v>
      </c>
      <c r="MN136" s="70">
        <f t="shared" si="2169"/>
        <v>74.119006214743166</v>
      </c>
      <c r="MO136" s="70">
        <f t="shared" si="2169"/>
        <v>74.265073069816452</v>
      </c>
      <c r="MP136" s="70">
        <f t="shared" si="2169"/>
        <v>74.218116031023186</v>
      </c>
      <c r="MQ136" s="70">
        <f t="shared" si="2169"/>
        <v>73.812376981483027</v>
      </c>
      <c r="MR136" s="70">
        <f t="shared" si="2169"/>
        <v>73.320856241687792</v>
      </c>
      <c r="MS136" s="70">
        <f t="shared" si="2169"/>
        <v>72.891798159446736</v>
      </c>
      <c r="MT136" s="70">
        <f t="shared" si="2169"/>
        <v>72.500468389850795</v>
      </c>
      <c r="MU136" s="70">
        <f t="shared" si="2169"/>
        <v>72.345155445898598</v>
      </c>
      <c r="MV136" s="70">
        <f t="shared" si="2169"/>
        <v>72.456476149384073</v>
      </c>
      <c r="MW136" s="70">
        <f t="shared" si="2169"/>
        <v>72.628125348910373</v>
      </c>
      <c r="MX136" s="70">
        <f t="shared" si="2169"/>
        <v>72.943929273424445</v>
      </c>
      <c r="MY136" s="70">
        <f t="shared" ref="MY136:NO136" si="2170">SUMPRODUCT(LV$63:MY$63,$N$90:$AQ$90)</f>
        <v>73.27675334571714</v>
      </c>
      <c r="MZ136" s="70">
        <f t="shared" si="2170"/>
        <v>73.606419028291555</v>
      </c>
      <c r="NA136" s="70">
        <f t="shared" si="2170"/>
        <v>73.912737189741932</v>
      </c>
      <c r="NB136" s="70">
        <f t="shared" si="2170"/>
        <v>74.228323551187714</v>
      </c>
      <c r="NC136" s="70">
        <f t="shared" si="2170"/>
        <v>74.523822881497637</v>
      </c>
      <c r="ND136" s="70">
        <f t="shared" si="2170"/>
        <v>74.768589366466472</v>
      </c>
      <c r="NE136" s="70">
        <f t="shared" si="2170"/>
        <v>74.972866035413489</v>
      </c>
      <c r="NF136" s="70">
        <f t="shared" si="2170"/>
        <v>75.160916491419869</v>
      </c>
      <c r="NG136" s="70">
        <f t="shared" si="2170"/>
        <v>75.337964375286205</v>
      </c>
      <c r="NH136" s="70">
        <f t="shared" si="2170"/>
        <v>75.513405072429208</v>
      </c>
      <c r="NI136" s="70">
        <f t="shared" si="2170"/>
        <v>75.714093158644587</v>
      </c>
      <c r="NJ136" s="70">
        <f t="shared" si="2170"/>
        <v>75.914473223309741</v>
      </c>
      <c r="NK136" s="70">
        <f t="shared" si="2170"/>
        <v>76.088372604501615</v>
      </c>
      <c r="NL136" s="70">
        <f t="shared" si="2170"/>
        <v>76.223496940167493</v>
      </c>
      <c r="NM136" s="70">
        <f t="shared" si="2170"/>
        <v>76.338252735448236</v>
      </c>
      <c r="NN136" s="70">
        <f t="shared" si="2170"/>
        <v>76.437512221738572</v>
      </c>
      <c r="NO136" s="71">
        <f t="shared" si="2170"/>
        <v>76.525208055563553</v>
      </c>
      <c r="NP136" s="14"/>
      <c r="NQ136" s="14"/>
    </row>
    <row r="137" spans="1:381" s="31" customFormat="1" x14ac:dyDescent="0.2">
      <c r="A137" s="14"/>
      <c r="B137" s="14"/>
      <c r="C137" s="137" t="s">
        <v>148</v>
      </c>
      <c r="D137" s="137"/>
      <c r="E137" s="137" t="s">
        <v>147</v>
      </c>
      <c r="F137" s="14"/>
      <c r="G137" s="14" t="s">
        <v>0</v>
      </c>
      <c r="H137" s="14"/>
      <c r="I137" s="14"/>
      <c r="J137" s="14"/>
      <c r="K137" s="30">
        <f t="shared" si="1834"/>
        <v>285956.24319094443</v>
      </c>
      <c r="L137" s="14"/>
      <c r="M137" s="14"/>
      <c r="N137" s="69">
        <f>$N$63*$AQ$91</f>
        <v>12.292233167372641</v>
      </c>
      <c r="O137" s="70">
        <f>SUMPRODUCT($N$63:O$63,$AP$91:$AQ$91)</f>
        <v>34.631369312508255</v>
      </c>
      <c r="P137" s="70">
        <f>SUMPRODUCT($N$63:P$63,$AO$91:$AQ$91)</f>
        <v>40.82857983677625</v>
      </c>
      <c r="Q137" s="70">
        <f>SUMPRODUCT($N$63:Q$63,$AN$91:$AQ$91)</f>
        <v>64.17246540708895</v>
      </c>
      <c r="R137" s="70">
        <f>SUMPRODUCT($N$63:R$63,$AM$91:$AQ$91)</f>
        <v>79.964658467508741</v>
      </c>
      <c r="S137" s="70">
        <f>SUMPRODUCT($N$63:S$63,$AL$91:$AQ$91)</f>
        <v>78.295776356242683</v>
      </c>
      <c r="T137" s="70">
        <f>SUMPRODUCT($N$63:T$63,$AK$91:$AQ$91)</f>
        <v>105.15779262476732</v>
      </c>
      <c r="U137" s="70">
        <f>SUMPRODUCT($N$63:U$63,$AJ$91:$AQ$91)</f>
        <v>162.65088521313072</v>
      </c>
      <c r="V137" s="70">
        <f>SUMPRODUCT($N$63:V$63,$AI$91:$AQ$91)</f>
        <v>170.17497282357627</v>
      </c>
      <c r="W137" s="70">
        <f>SUMPRODUCT($N$63:W$63,$AH$91:$AQ$91)</f>
        <v>184.10238325705404</v>
      </c>
      <c r="X137" s="70">
        <f>SUMPRODUCT($N$63:X$63,$AG$91:$AQ$91)</f>
        <v>292.96547304955624</v>
      </c>
      <c r="Y137" s="70">
        <f>SUMPRODUCT($N$63:Y$63,$AF$91:$AQ$91)</f>
        <v>365.93100321456762</v>
      </c>
      <c r="Z137" s="70">
        <f>SUMPRODUCT($N$63:Z$63,$AE$91:$AQ$91)</f>
        <v>358.69813002183867</v>
      </c>
      <c r="AA137" s="70">
        <f>SUMPRODUCT($N$63:AA$63,$AD$91:$AQ$91)</f>
        <v>406.76064379529868</v>
      </c>
      <c r="AB137" s="70">
        <f>SUMPRODUCT($N$63:AB$63,$AC$91:$AQ$91)</f>
        <v>440.77291588251518</v>
      </c>
      <c r="AC137" s="70">
        <f>SUMPRODUCT($N$63:AC$63,$AB$91:$AQ$91)</f>
        <v>311.31456456058925</v>
      </c>
      <c r="AD137" s="70">
        <f>SUMPRODUCT($N$63:AD$63,$AA$91:$AQ$91)</f>
        <v>225.64826512826795</v>
      </c>
      <c r="AE137" s="70">
        <f>SUMPRODUCT($N$63:AE$63,$Z$91:$AQ$91)</f>
        <v>279.62734217805098</v>
      </c>
      <c r="AF137" s="70">
        <f>SUMPRODUCT($N$63:AF$63,$Y$91:$AQ$91)</f>
        <v>340.54541776008131</v>
      </c>
      <c r="AG137" s="70">
        <f>SUMPRODUCT($N$63:AG$63,$X$91:$AQ$91)</f>
        <v>333.92408480348979</v>
      </c>
      <c r="AH137" s="70">
        <f>SUMPRODUCT($N$63:AH$63,$W$91:$AQ$91)</f>
        <v>379.11413407374835</v>
      </c>
      <c r="AI137" s="70">
        <f>SUMPRODUCT($N$63:AI$63,$V$91:$AQ$91)</f>
        <v>411.62804601890593</v>
      </c>
      <c r="AJ137" s="70">
        <f>SUMPRODUCT($N$63:AJ$63,$U$91:$AQ$91)</f>
        <v>294.84690366905289</v>
      </c>
      <c r="AK137" s="70">
        <f>SUMPRODUCT($N$63:AK$63,$T$91:$AQ$91)</f>
        <v>218.20783741712711</v>
      </c>
      <c r="AL137" s="70">
        <f>SUMPRODUCT($N$63:AL$63,$S$91:$AQ$91)</f>
        <v>367.7919167145285</v>
      </c>
      <c r="AM137" s="70">
        <f>SUMPRODUCT($N$63:AM$63,$R$91:$AQ$91)</f>
        <v>612.22308033420438</v>
      </c>
      <c r="AN137" s="70">
        <f>SUMPRODUCT($N$63:AN$63,$Q$91:$AQ$91)</f>
        <v>599.43569596358486</v>
      </c>
      <c r="AO137" s="70">
        <f>SUMPRODUCT($N$63:AO$63,$P$91:$AQ$91)</f>
        <v>618.7958531152035</v>
      </c>
      <c r="AP137" s="70">
        <f>SUMPRODUCT($N$63:AP$63,$O$91:$AQ$91)</f>
        <v>609.05028713913543</v>
      </c>
      <c r="AQ137" s="70">
        <f t="shared" ref="AQ137:DB137" si="2171">SUMPRODUCT(N$63:AQ$63,$N$91:$AQ$91)</f>
        <v>397.82995897411354</v>
      </c>
      <c r="AR137" s="70">
        <f t="shared" si="2171"/>
        <v>272.73840167461282</v>
      </c>
      <c r="AS137" s="70">
        <f t="shared" si="2171"/>
        <v>237.03571669520383</v>
      </c>
      <c r="AT137" s="70">
        <f t="shared" si="2171"/>
        <v>136.11509453465845</v>
      </c>
      <c r="AU137" s="70">
        <f t="shared" si="2171"/>
        <v>126.53515432150439</v>
      </c>
      <c r="AV137" s="70">
        <f t="shared" si="2171"/>
        <v>136.29886946331413</v>
      </c>
      <c r="AW137" s="70">
        <f t="shared" si="2171"/>
        <v>147.19218224175575</v>
      </c>
      <c r="AX137" s="70">
        <f t="shared" si="2171"/>
        <v>131.88683991848046</v>
      </c>
      <c r="AY137" s="70">
        <f t="shared" si="2171"/>
        <v>130.6769513902492</v>
      </c>
      <c r="AZ137" s="70">
        <f t="shared" si="2171"/>
        <v>155.5612008131362</v>
      </c>
      <c r="BA137" s="70">
        <f t="shared" si="2171"/>
        <v>185.50328429788777</v>
      </c>
      <c r="BB137" s="70">
        <f t="shared" si="2171"/>
        <v>197.01896528264004</v>
      </c>
      <c r="BC137" s="70">
        <f t="shared" si="2171"/>
        <v>215.68953302884631</v>
      </c>
      <c r="BD137" s="70">
        <f t="shared" si="2171"/>
        <v>232.63485612508518</v>
      </c>
      <c r="BE137" s="70">
        <f t="shared" si="2171"/>
        <v>221.55847061774469</v>
      </c>
      <c r="BF137" s="70">
        <f t="shared" si="2171"/>
        <v>218.6686245673946</v>
      </c>
      <c r="BG137" s="70">
        <f t="shared" si="2171"/>
        <v>242.94021319287094</v>
      </c>
      <c r="BH137" s="70">
        <f t="shared" si="2171"/>
        <v>271.74768630119297</v>
      </c>
      <c r="BI137" s="70">
        <f t="shared" si="2171"/>
        <v>280.44803976310368</v>
      </c>
      <c r="BJ137" s="70">
        <f t="shared" si="2171"/>
        <v>295.86482278679131</v>
      </c>
      <c r="BK137" s="70">
        <f t="shared" si="2171"/>
        <v>310.15579381258408</v>
      </c>
      <c r="BL137" s="70">
        <f t="shared" si="2171"/>
        <v>298.9083035736241</v>
      </c>
      <c r="BM137" s="70">
        <f t="shared" si="2171"/>
        <v>300.61136458760029</v>
      </c>
      <c r="BN137" s="70">
        <f t="shared" si="2171"/>
        <v>328.22106147656496</v>
      </c>
      <c r="BO137" s="70">
        <f t="shared" si="2171"/>
        <v>362.256910230573</v>
      </c>
      <c r="BP137" s="70">
        <f t="shared" si="2171"/>
        <v>371.89514509404222</v>
      </c>
      <c r="BQ137" s="70">
        <f t="shared" si="2171"/>
        <v>386.96441632561982</v>
      </c>
      <c r="BR137" s="70">
        <f t="shared" si="2171"/>
        <v>405.84945630835847</v>
      </c>
      <c r="BS137" s="70">
        <f t="shared" si="2171"/>
        <v>395.99778573380115</v>
      </c>
      <c r="BT137" s="70">
        <f t="shared" si="2171"/>
        <v>392.69173439519665</v>
      </c>
      <c r="BU137" s="70">
        <f t="shared" si="2171"/>
        <v>391.25986418710016</v>
      </c>
      <c r="BV137" s="70">
        <f t="shared" si="2171"/>
        <v>372.8314551631741</v>
      </c>
      <c r="BW137" s="70">
        <f t="shared" si="2171"/>
        <v>366.25039107586292</v>
      </c>
      <c r="BX137" s="70">
        <f t="shared" si="2171"/>
        <v>360.81289690941162</v>
      </c>
      <c r="BY137" s="70">
        <f t="shared" si="2171"/>
        <v>361.22288263568731</v>
      </c>
      <c r="BZ137" s="70">
        <f t="shared" si="2171"/>
        <v>361.05182611722381</v>
      </c>
      <c r="CA137" s="70">
        <f t="shared" si="2171"/>
        <v>359.00255040126729</v>
      </c>
      <c r="CB137" s="70">
        <f t="shared" si="2171"/>
        <v>359.17728517357637</v>
      </c>
      <c r="CC137" s="70">
        <f t="shared" si="2171"/>
        <v>362.59246227849422</v>
      </c>
      <c r="CD137" s="70">
        <f t="shared" si="2171"/>
        <v>363.62719526242802</v>
      </c>
      <c r="CE137" s="70">
        <f t="shared" si="2171"/>
        <v>366.18775401737253</v>
      </c>
      <c r="CF137" s="70">
        <f t="shared" si="2171"/>
        <v>374.74592368676969</v>
      </c>
      <c r="CG137" s="70">
        <f t="shared" si="2171"/>
        <v>381.75097077198171</v>
      </c>
      <c r="CH137" s="70">
        <f t="shared" si="2171"/>
        <v>384.50332563396319</v>
      </c>
      <c r="CI137" s="70">
        <f t="shared" si="2171"/>
        <v>388.48929170314921</v>
      </c>
      <c r="CJ137" s="70">
        <f t="shared" si="2171"/>
        <v>393.06939318812471</v>
      </c>
      <c r="CK137" s="70">
        <f t="shared" si="2171"/>
        <v>388.96785788481981</v>
      </c>
      <c r="CL137" s="70">
        <f t="shared" si="2171"/>
        <v>384.37839557611829</v>
      </c>
      <c r="CM137" s="70">
        <f t="shared" si="2171"/>
        <v>382.47881471609776</v>
      </c>
      <c r="CN137" s="70">
        <f t="shared" si="2171"/>
        <v>377.63467614246156</v>
      </c>
      <c r="CO137" s="70">
        <f t="shared" si="2171"/>
        <v>374.74522927310073</v>
      </c>
      <c r="CP137" s="70">
        <f t="shared" si="2171"/>
        <v>376.95778239724058</v>
      </c>
      <c r="CQ137" s="70">
        <f t="shared" si="2171"/>
        <v>381.66182196402156</v>
      </c>
      <c r="CR137" s="70">
        <f t="shared" si="2171"/>
        <v>386.89535060860686</v>
      </c>
      <c r="CS137" s="70">
        <f t="shared" si="2171"/>
        <v>395.11478762741183</v>
      </c>
      <c r="CT137" s="70">
        <f t="shared" si="2171"/>
        <v>403.59457149555533</v>
      </c>
      <c r="CU137" s="70">
        <f t="shared" si="2171"/>
        <v>408.80539717199764</v>
      </c>
      <c r="CV137" s="70">
        <f t="shared" si="2171"/>
        <v>414.01894431845176</v>
      </c>
      <c r="CW137" s="70">
        <f t="shared" si="2171"/>
        <v>421.22536275394771</v>
      </c>
      <c r="CX137" s="70">
        <f t="shared" si="2171"/>
        <v>428.35274790911814</v>
      </c>
      <c r="CY137" s="70">
        <f t="shared" si="2171"/>
        <v>432.06415970795342</v>
      </c>
      <c r="CZ137" s="70">
        <f t="shared" si="2171"/>
        <v>434.55761236729165</v>
      </c>
      <c r="DA137" s="70">
        <f t="shared" si="2171"/>
        <v>436.90926426340951</v>
      </c>
      <c r="DB137" s="70">
        <f t="shared" si="2171"/>
        <v>440.56195007753502</v>
      </c>
      <c r="DC137" s="70">
        <f t="shared" ref="DC137:FN137" si="2172">SUMPRODUCT(BZ$63:DC$63,$N$91:$AQ$91)</f>
        <v>444.72758783837401</v>
      </c>
      <c r="DD137" s="70">
        <f t="shared" si="2172"/>
        <v>449.44373963693897</v>
      </c>
      <c r="DE137" s="70">
        <f t="shared" si="2172"/>
        <v>454.28933020135918</v>
      </c>
      <c r="DF137" s="70">
        <f t="shared" si="2172"/>
        <v>457.53073847905432</v>
      </c>
      <c r="DG137" s="70">
        <f t="shared" si="2172"/>
        <v>460.75180855282008</v>
      </c>
      <c r="DH137" s="70">
        <f t="shared" si="2172"/>
        <v>464.59293210295118</v>
      </c>
      <c r="DI137" s="70">
        <f t="shared" si="2172"/>
        <v>468.16083775840491</v>
      </c>
      <c r="DJ137" s="70">
        <f t="shared" si="2172"/>
        <v>471.91433253852392</v>
      </c>
      <c r="DK137" s="70">
        <f t="shared" si="2172"/>
        <v>475.30642994265747</v>
      </c>
      <c r="DL137" s="70">
        <f t="shared" si="2172"/>
        <v>476.44602368005451</v>
      </c>
      <c r="DM137" s="70">
        <f t="shared" si="2172"/>
        <v>474.63845175597532</v>
      </c>
      <c r="DN137" s="70">
        <f t="shared" si="2172"/>
        <v>472.14804316135337</v>
      </c>
      <c r="DO137" s="70">
        <f t="shared" si="2172"/>
        <v>469.37592183061406</v>
      </c>
      <c r="DP137" s="70">
        <f t="shared" si="2172"/>
        <v>466.30890041259079</v>
      </c>
      <c r="DQ137" s="70">
        <f t="shared" si="2172"/>
        <v>464.9196348758183</v>
      </c>
      <c r="DR137" s="70">
        <f t="shared" si="2172"/>
        <v>465.40490748560444</v>
      </c>
      <c r="DS137" s="70">
        <f t="shared" si="2172"/>
        <v>467.18251355464531</v>
      </c>
      <c r="DT137" s="70">
        <f t="shared" si="2172"/>
        <v>468.64634487557549</v>
      </c>
      <c r="DU137" s="70">
        <f t="shared" si="2172"/>
        <v>470.80046529029272</v>
      </c>
      <c r="DV137" s="70">
        <f t="shared" si="2172"/>
        <v>473.34157267810724</v>
      </c>
      <c r="DW137" s="70">
        <f t="shared" si="2172"/>
        <v>475.24053186363057</v>
      </c>
      <c r="DX137" s="70">
        <f t="shared" si="2172"/>
        <v>477.75309735833582</v>
      </c>
      <c r="DY137" s="70">
        <f t="shared" si="2172"/>
        <v>481.21835872478755</v>
      </c>
      <c r="DZ137" s="70">
        <f t="shared" si="2172"/>
        <v>484.90558385641731</v>
      </c>
      <c r="EA137" s="70">
        <f t="shared" si="2172"/>
        <v>487.48815678157587</v>
      </c>
      <c r="EB137" s="70">
        <f t="shared" si="2172"/>
        <v>489.74419249394714</v>
      </c>
      <c r="EC137" s="70">
        <f t="shared" si="2172"/>
        <v>491.39683432024037</v>
      </c>
      <c r="ED137" s="70">
        <f t="shared" si="2172"/>
        <v>491.78074257043124</v>
      </c>
      <c r="EE137" s="70">
        <f t="shared" si="2172"/>
        <v>491.90292397535768</v>
      </c>
      <c r="EF137" s="70">
        <f t="shared" si="2172"/>
        <v>492.2399491101408</v>
      </c>
      <c r="EG137" s="70">
        <f t="shared" si="2172"/>
        <v>493.66471252418694</v>
      </c>
      <c r="EH137" s="70">
        <f t="shared" si="2172"/>
        <v>495.10997630688883</v>
      </c>
      <c r="EI137" s="70">
        <f t="shared" si="2172"/>
        <v>496.48597311775262</v>
      </c>
      <c r="EJ137" s="70">
        <f t="shared" si="2172"/>
        <v>497.80545252382467</v>
      </c>
      <c r="EK137" s="70">
        <f t="shared" si="2172"/>
        <v>499.01557980454186</v>
      </c>
      <c r="EL137" s="70">
        <f t="shared" si="2172"/>
        <v>500.27758301894869</v>
      </c>
      <c r="EM137" s="70">
        <f t="shared" si="2172"/>
        <v>501.75829769959046</v>
      </c>
      <c r="EN137" s="70">
        <f t="shared" si="2172"/>
        <v>503.84663670263467</v>
      </c>
      <c r="EO137" s="70">
        <f t="shared" si="2172"/>
        <v>505.78411596453782</v>
      </c>
      <c r="EP137" s="70">
        <f t="shared" si="2172"/>
        <v>506.79545664039176</v>
      </c>
      <c r="EQ137" s="70">
        <f t="shared" si="2172"/>
        <v>506.05417570939886</v>
      </c>
      <c r="ER137" s="70">
        <f t="shared" si="2172"/>
        <v>504.70626604813469</v>
      </c>
      <c r="ES137" s="70">
        <f t="shared" si="2172"/>
        <v>503.54765401298323</v>
      </c>
      <c r="ET137" s="70">
        <f t="shared" si="2172"/>
        <v>503.27598647758964</v>
      </c>
      <c r="EU137" s="70">
        <f t="shared" si="2172"/>
        <v>504.13483568141373</v>
      </c>
      <c r="EV137" s="70">
        <f t="shared" si="2172"/>
        <v>505.15837094557037</v>
      </c>
      <c r="EW137" s="70">
        <f t="shared" si="2172"/>
        <v>507.20998714470028</v>
      </c>
      <c r="EX137" s="70">
        <f t="shared" si="2172"/>
        <v>509.91307670325045</v>
      </c>
      <c r="EY137" s="70">
        <f t="shared" si="2172"/>
        <v>512.09668106721449</v>
      </c>
      <c r="EZ137" s="70">
        <f t="shared" si="2172"/>
        <v>515.03547415346975</v>
      </c>
      <c r="FA137" s="70">
        <f t="shared" si="2172"/>
        <v>518.88032480783932</v>
      </c>
      <c r="FB137" s="70">
        <f t="shared" si="2172"/>
        <v>523.43681257748858</v>
      </c>
      <c r="FC137" s="70">
        <f t="shared" si="2172"/>
        <v>528.27344703419965</v>
      </c>
      <c r="FD137" s="70">
        <f t="shared" si="2172"/>
        <v>533.4707819242185</v>
      </c>
      <c r="FE137" s="70">
        <f t="shared" si="2172"/>
        <v>538.58505918963533</v>
      </c>
      <c r="FF137" s="70">
        <f t="shared" si="2172"/>
        <v>544.45854144364648</v>
      </c>
      <c r="FG137" s="70">
        <f t="shared" si="2172"/>
        <v>551.88804113130357</v>
      </c>
      <c r="FH137" s="70">
        <f t="shared" si="2172"/>
        <v>559.93588479404957</v>
      </c>
      <c r="FI137" s="70">
        <f t="shared" si="2172"/>
        <v>568.70833427226466</v>
      </c>
      <c r="FJ137" s="70">
        <f t="shared" si="2172"/>
        <v>577.08675930393099</v>
      </c>
      <c r="FK137" s="70">
        <f t="shared" si="2172"/>
        <v>583.79597277593382</v>
      </c>
      <c r="FL137" s="70">
        <f t="shared" si="2172"/>
        <v>589.1219734672851</v>
      </c>
      <c r="FM137" s="70">
        <f t="shared" si="2172"/>
        <v>595.06335742164629</v>
      </c>
      <c r="FN137" s="70">
        <f t="shared" si="2172"/>
        <v>602.38275664281673</v>
      </c>
      <c r="FO137" s="70">
        <f t="shared" ref="FO137:HZ137" si="2173">SUMPRODUCT(EL$63:FO$63,$N$91:$AQ$91)</f>
        <v>610.12984270327684</v>
      </c>
      <c r="FP137" s="70">
        <f t="shared" si="2173"/>
        <v>618.89278641735882</v>
      </c>
      <c r="FQ137" s="70">
        <f t="shared" si="2173"/>
        <v>627.87989475444738</v>
      </c>
      <c r="FR137" s="70">
        <f t="shared" si="2173"/>
        <v>634.87415831108649</v>
      </c>
      <c r="FS137" s="70">
        <f t="shared" si="2173"/>
        <v>640.36368252454815</v>
      </c>
      <c r="FT137" s="70">
        <f t="shared" si="2173"/>
        <v>647.98987660945352</v>
      </c>
      <c r="FU137" s="70">
        <f t="shared" si="2173"/>
        <v>660.09264467359731</v>
      </c>
      <c r="FV137" s="70">
        <f t="shared" si="2173"/>
        <v>672.34712075957236</v>
      </c>
      <c r="FW137" s="70">
        <f t="shared" si="2173"/>
        <v>685.02083239020749</v>
      </c>
      <c r="FX137" s="70">
        <f t="shared" si="2173"/>
        <v>697.12318541284844</v>
      </c>
      <c r="FY137" s="70">
        <f t="shared" si="2173"/>
        <v>705.71263594622314</v>
      </c>
      <c r="FZ137" s="70">
        <f t="shared" si="2173"/>
        <v>712.24893469186179</v>
      </c>
      <c r="GA137" s="70">
        <f t="shared" si="2173"/>
        <v>717.4560050842797</v>
      </c>
      <c r="GB137" s="70">
        <f t="shared" si="2173"/>
        <v>720.65658997435344</v>
      </c>
      <c r="GC137" s="70">
        <f t="shared" si="2173"/>
        <v>724.05109531685889</v>
      </c>
      <c r="GD137" s="70">
        <f t="shared" si="2173"/>
        <v>727.12770336206256</v>
      </c>
      <c r="GE137" s="70">
        <f t="shared" si="2173"/>
        <v>729.64607825501616</v>
      </c>
      <c r="GF137" s="70">
        <f t="shared" si="2173"/>
        <v>732.13014662390879</v>
      </c>
      <c r="GG137" s="70">
        <f t="shared" si="2173"/>
        <v>733.95693140849323</v>
      </c>
      <c r="GH137" s="70">
        <f t="shared" si="2173"/>
        <v>734.36533000923146</v>
      </c>
      <c r="GI137" s="70">
        <f t="shared" si="2173"/>
        <v>735.29090529802545</v>
      </c>
      <c r="GJ137" s="70">
        <f t="shared" si="2173"/>
        <v>736.46316394165513</v>
      </c>
      <c r="GK137" s="70">
        <f t="shared" si="2173"/>
        <v>735.31411015886852</v>
      </c>
      <c r="GL137" s="70">
        <f t="shared" si="2173"/>
        <v>732.23913374936274</v>
      </c>
      <c r="GM137" s="70">
        <f t="shared" si="2173"/>
        <v>729.18757561487587</v>
      </c>
      <c r="GN137" s="70">
        <f t="shared" si="2173"/>
        <v>724.89341944907869</v>
      </c>
      <c r="GO137" s="70">
        <f t="shared" si="2173"/>
        <v>719.88690705712247</v>
      </c>
      <c r="GP137" s="70">
        <f t="shared" si="2173"/>
        <v>718.66055608592001</v>
      </c>
      <c r="GQ137" s="70">
        <f t="shared" si="2173"/>
        <v>720.10463406428619</v>
      </c>
      <c r="GR137" s="70">
        <f t="shared" si="2173"/>
        <v>720.63573680729985</v>
      </c>
      <c r="GS137" s="70">
        <f t="shared" si="2173"/>
        <v>719.61698348368145</v>
      </c>
      <c r="GT137" s="70">
        <f t="shared" si="2173"/>
        <v>718.71116853621857</v>
      </c>
      <c r="GU137" s="70">
        <f t="shared" si="2173"/>
        <v>716.78252419850946</v>
      </c>
      <c r="GV137" s="70">
        <f t="shared" si="2173"/>
        <v>714.09386660457415</v>
      </c>
      <c r="GW137" s="70">
        <f t="shared" si="2173"/>
        <v>714.89935733240247</v>
      </c>
      <c r="GX137" s="70">
        <f t="shared" si="2173"/>
        <v>718.16948956033411</v>
      </c>
      <c r="GY137" s="70">
        <f t="shared" si="2173"/>
        <v>718.20508133931321</v>
      </c>
      <c r="GZ137" s="70">
        <f t="shared" si="2173"/>
        <v>712.86302663726406</v>
      </c>
      <c r="HA137" s="70">
        <f t="shared" si="2173"/>
        <v>708.73470807915942</v>
      </c>
      <c r="HB137" s="70">
        <f t="shared" si="2173"/>
        <v>704.22938076627145</v>
      </c>
      <c r="HC137" s="70">
        <f t="shared" si="2173"/>
        <v>700.22864100298762</v>
      </c>
      <c r="HD137" s="70">
        <f t="shared" si="2173"/>
        <v>701.49381401435949</v>
      </c>
      <c r="HE137" s="70">
        <f t="shared" si="2173"/>
        <v>705.7062754389658</v>
      </c>
      <c r="HF137" s="70">
        <f t="shared" si="2173"/>
        <v>711.29059722051579</v>
      </c>
      <c r="HG137" s="70">
        <f t="shared" si="2173"/>
        <v>721.09779734441645</v>
      </c>
      <c r="HH137" s="70">
        <f t="shared" si="2173"/>
        <v>730.53185353338745</v>
      </c>
      <c r="HI137" s="70">
        <f t="shared" si="2173"/>
        <v>739.62866837838976</v>
      </c>
      <c r="HJ137" s="70">
        <f t="shared" si="2173"/>
        <v>753.34374620386689</v>
      </c>
      <c r="HK137" s="70">
        <f t="shared" si="2173"/>
        <v>769.85110148924241</v>
      </c>
      <c r="HL137" s="70">
        <f t="shared" si="2173"/>
        <v>783.78719230763897</v>
      </c>
      <c r="HM137" s="70">
        <f t="shared" si="2173"/>
        <v>799.40075865859535</v>
      </c>
      <c r="HN137" s="70">
        <f t="shared" si="2173"/>
        <v>815.06338302154722</v>
      </c>
      <c r="HO137" s="70">
        <f t="shared" si="2173"/>
        <v>819.11477236529629</v>
      </c>
      <c r="HP137" s="70">
        <f t="shared" si="2173"/>
        <v>815.02052041891159</v>
      </c>
      <c r="HQ137" s="70">
        <f t="shared" si="2173"/>
        <v>813.01401460238549</v>
      </c>
      <c r="HR137" s="70">
        <f t="shared" si="2173"/>
        <v>811.98847232839751</v>
      </c>
      <c r="HS137" s="70">
        <f t="shared" si="2173"/>
        <v>809.17823948026808</v>
      </c>
      <c r="HT137" s="70">
        <f t="shared" si="2173"/>
        <v>814.30625995306082</v>
      </c>
      <c r="HU137" s="70">
        <f t="shared" si="2173"/>
        <v>824.35709375869374</v>
      </c>
      <c r="HV137" s="70">
        <f t="shared" si="2173"/>
        <v>825.91115226945124</v>
      </c>
      <c r="HW137" s="70">
        <f t="shared" si="2173"/>
        <v>820.37625613670048</v>
      </c>
      <c r="HX137" s="70">
        <f t="shared" si="2173"/>
        <v>822.06542615862656</v>
      </c>
      <c r="HY137" s="70">
        <f t="shared" si="2173"/>
        <v>834.0326771358441</v>
      </c>
      <c r="HZ137" s="70">
        <f t="shared" si="2173"/>
        <v>844.07502922664378</v>
      </c>
      <c r="IA137" s="70">
        <f t="shared" ref="IA137:KL137" si="2174">SUMPRODUCT(GX$63:IA$63,$N$91:$AQ$91)</f>
        <v>860.2694804339967</v>
      </c>
      <c r="IB137" s="70">
        <f t="shared" si="2174"/>
        <v>878.95396627944069</v>
      </c>
      <c r="IC137" s="70">
        <f t="shared" si="2174"/>
        <v>880.05784707065732</v>
      </c>
      <c r="ID137" s="70">
        <f t="shared" si="2174"/>
        <v>863.00417944868377</v>
      </c>
      <c r="IE137" s="70">
        <f t="shared" si="2174"/>
        <v>844.64073831633891</v>
      </c>
      <c r="IF137" s="70">
        <f t="shared" si="2174"/>
        <v>821.19191461434048</v>
      </c>
      <c r="IG137" s="70">
        <f t="shared" si="2174"/>
        <v>798.25046177890442</v>
      </c>
      <c r="IH137" s="70">
        <f t="shared" si="2174"/>
        <v>786.28464944558959</v>
      </c>
      <c r="II137" s="70">
        <f t="shared" si="2174"/>
        <v>781.27965617605923</v>
      </c>
      <c r="IJ137" s="70">
        <f t="shared" si="2174"/>
        <v>777.44917878851265</v>
      </c>
      <c r="IK137" s="70">
        <f t="shared" si="2174"/>
        <v>778.58708249775191</v>
      </c>
      <c r="IL137" s="70">
        <f t="shared" si="2174"/>
        <v>781.26675203293075</v>
      </c>
      <c r="IM137" s="70">
        <f t="shared" si="2174"/>
        <v>784.94149482139198</v>
      </c>
      <c r="IN137" s="70">
        <f t="shared" si="2174"/>
        <v>788.68269994326261</v>
      </c>
      <c r="IO137" s="70">
        <f t="shared" si="2174"/>
        <v>793.95837264449892</v>
      </c>
      <c r="IP137" s="70">
        <f t="shared" si="2174"/>
        <v>799.66912337032113</v>
      </c>
      <c r="IQ137" s="70">
        <f t="shared" si="2174"/>
        <v>803.50259659900871</v>
      </c>
      <c r="IR137" s="70">
        <f t="shared" si="2174"/>
        <v>805.87179563074551</v>
      </c>
      <c r="IS137" s="70">
        <f t="shared" si="2174"/>
        <v>808.96611515866925</v>
      </c>
      <c r="IT137" s="70">
        <f t="shared" si="2174"/>
        <v>812.76015547917723</v>
      </c>
      <c r="IU137" s="70">
        <f t="shared" si="2174"/>
        <v>816.4939088869362</v>
      </c>
      <c r="IV137" s="70">
        <f t="shared" si="2174"/>
        <v>821.77713809541126</v>
      </c>
      <c r="IW137" s="70">
        <f t="shared" si="2174"/>
        <v>827.37653914216048</v>
      </c>
      <c r="IX137" s="70">
        <f t="shared" si="2174"/>
        <v>830.7190909072516</v>
      </c>
      <c r="IY137" s="70">
        <f t="shared" si="2174"/>
        <v>833.11950072906609</v>
      </c>
      <c r="IZ137" s="70">
        <f t="shared" si="2174"/>
        <v>836.63026579659618</v>
      </c>
      <c r="JA137" s="70">
        <f t="shared" si="2174"/>
        <v>840.63640132451644</v>
      </c>
      <c r="JB137" s="70">
        <f t="shared" si="2174"/>
        <v>843.96348797729934</v>
      </c>
      <c r="JC137" s="70">
        <f t="shared" si="2174"/>
        <v>848.18313009744475</v>
      </c>
      <c r="JD137" s="70">
        <f t="shared" si="2174"/>
        <v>852.1306595987686</v>
      </c>
      <c r="JE137" s="70">
        <f t="shared" si="2174"/>
        <v>853.05022783848506</v>
      </c>
      <c r="JF137" s="70">
        <f t="shared" si="2174"/>
        <v>851.97388803182719</v>
      </c>
      <c r="JG137" s="70">
        <f t="shared" si="2174"/>
        <v>850.73979074491479</v>
      </c>
      <c r="JH137" s="70">
        <f t="shared" si="2174"/>
        <v>848.30751713177619</v>
      </c>
      <c r="JI137" s="70">
        <f t="shared" si="2174"/>
        <v>845.58065239947916</v>
      </c>
      <c r="JJ137" s="70">
        <f t="shared" si="2174"/>
        <v>844.60547278040826</v>
      </c>
      <c r="JK137" s="70">
        <f t="shared" si="2174"/>
        <v>844.87528326255688</v>
      </c>
      <c r="JL137" s="70">
        <f t="shared" si="2174"/>
        <v>845.35786595656919</v>
      </c>
      <c r="JM137" s="70">
        <f t="shared" si="2174"/>
        <v>847.89232327653031</v>
      </c>
      <c r="JN137" s="70">
        <f t="shared" si="2174"/>
        <v>851.71480579464856</v>
      </c>
      <c r="JO137" s="70">
        <f t="shared" si="2174"/>
        <v>855.82648686689765</v>
      </c>
      <c r="JP137" s="70">
        <f t="shared" si="2174"/>
        <v>860.94702422377804</v>
      </c>
      <c r="JQ137" s="70">
        <f t="shared" si="2174"/>
        <v>868.23782808287615</v>
      </c>
      <c r="JR137" s="70">
        <f t="shared" si="2174"/>
        <v>875.42050664936335</v>
      </c>
      <c r="JS137" s="70">
        <f t="shared" si="2174"/>
        <v>882.37012662203722</v>
      </c>
      <c r="JT137" s="70">
        <f t="shared" si="2174"/>
        <v>892.89842021139293</v>
      </c>
      <c r="JU137" s="70">
        <f t="shared" si="2174"/>
        <v>906.17839133059238</v>
      </c>
      <c r="JV137" s="70">
        <f t="shared" si="2174"/>
        <v>919.39987085169162</v>
      </c>
      <c r="JW137" s="70">
        <f t="shared" si="2174"/>
        <v>934.70412214169687</v>
      </c>
      <c r="JX137" s="70">
        <f t="shared" si="2174"/>
        <v>951.86657604369009</v>
      </c>
      <c r="JY137" s="70">
        <f t="shared" si="2174"/>
        <v>964.77787224302324</v>
      </c>
      <c r="JZ137" s="70">
        <f t="shared" si="2174"/>
        <v>974.69743977476912</v>
      </c>
      <c r="KA137" s="70">
        <f t="shared" si="2174"/>
        <v>986.80309894620302</v>
      </c>
      <c r="KB137" s="70">
        <f t="shared" si="2174"/>
        <v>1001.5659180686121</v>
      </c>
      <c r="KC137" s="70">
        <f t="shared" si="2174"/>
        <v>1016.345262943961</v>
      </c>
      <c r="KD137" s="70">
        <f t="shared" si="2174"/>
        <v>1032.8433382227238</v>
      </c>
      <c r="KE137" s="70">
        <f t="shared" si="2174"/>
        <v>1050.8145247875862</v>
      </c>
      <c r="KF137" s="70">
        <f t="shared" si="2174"/>
        <v>1064.4659667318024</v>
      </c>
      <c r="KG137" s="70">
        <f t="shared" si="2174"/>
        <v>1074.8400534128768</v>
      </c>
      <c r="KH137" s="70">
        <f t="shared" si="2174"/>
        <v>1090.447584738218</v>
      </c>
      <c r="KI137" s="70">
        <f t="shared" si="2174"/>
        <v>1115.0988859440058</v>
      </c>
      <c r="KJ137" s="70">
        <f t="shared" si="2174"/>
        <v>1139.3327600339421</v>
      </c>
      <c r="KK137" s="70">
        <f t="shared" si="2174"/>
        <v>1164.3951501050099</v>
      </c>
      <c r="KL137" s="70">
        <f t="shared" si="2174"/>
        <v>1189.5659028096566</v>
      </c>
      <c r="KM137" s="70">
        <f t="shared" ref="KM137:MX137" si="2175">SUMPRODUCT(JJ$63:KM$63,$N$91:$AQ$91)</f>
        <v>1208.2605717040146</v>
      </c>
      <c r="KN137" s="70">
        <f t="shared" si="2175"/>
        <v>1222.8840998857379</v>
      </c>
      <c r="KO137" s="70">
        <f t="shared" si="2175"/>
        <v>1234.4731238002489</v>
      </c>
      <c r="KP137" s="70">
        <f t="shared" si="2175"/>
        <v>1244.0124048346531</v>
      </c>
      <c r="KQ137" s="70">
        <f t="shared" si="2175"/>
        <v>1252.1242001521782</v>
      </c>
      <c r="KR137" s="70">
        <f t="shared" si="2175"/>
        <v>1258.9341331694336</v>
      </c>
      <c r="KS137" s="70">
        <f t="shared" si="2175"/>
        <v>1268.9291758511943</v>
      </c>
      <c r="KT137" s="70">
        <f t="shared" si="2175"/>
        <v>1280.4971767157463</v>
      </c>
      <c r="KU137" s="70">
        <f t="shared" si="2175"/>
        <v>1286.4336681999553</v>
      </c>
      <c r="KV137" s="70">
        <f t="shared" si="2175"/>
        <v>1293.7359942996063</v>
      </c>
      <c r="KW137" s="70">
        <f t="shared" si="2175"/>
        <v>1310.0840228131528</v>
      </c>
      <c r="KX137" s="70">
        <f t="shared" si="2175"/>
        <v>1321.5003469130511</v>
      </c>
      <c r="KY137" s="70">
        <f t="shared" si="2175"/>
        <v>1325.341352239461</v>
      </c>
      <c r="KZ137" s="70">
        <f t="shared" si="2175"/>
        <v>1335.1196566780291</v>
      </c>
      <c r="LA137" s="70">
        <f t="shared" si="2175"/>
        <v>1342.7805303749178</v>
      </c>
      <c r="LB137" s="70">
        <f t="shared" si="2175"/>
        <v>1335.8281773317512</v>
      </c>
      <c r="LC137" s="70">
        <f t="shared" si="2175"/>
        <v>1336.4933261913723</v>
      </c>
      <c r="LD137" s="70">
        <f t="shared" si="2175"/>
        <v>1352.2175935381763</v>
      </c>
      <c r="LE137" s="70">
        <f t="shared" si="2175"/>
        <v>1367.7963375079689</v>
      </c>
      <c r="LF137" s="70">
        <f t="shared" si="2175"/>
        <v>1377.0194278694955</v>
      </c>
      <c r="LG137" s="70">
        <f t="shared" si="2175"/>
        <v>1391.4620821833241</v>
      </c>
      <c r="LH137" s="70">
        <f t="shared" si="2175"/>
        <v>1403.414018220145</v>
      </c>
      <c r="LI137" s="70">
        <f t="shared" si="2175"/>
        <v>1402.0636802787017</v>
      </c>
      <c r="LJ137" s="70">
        <f t="shared" si="2175"/>
        <v>1407.6468315459338</v>
      </c>
      <c r="LK137" s="70">
        <f t="shared" si="2175"/>
        <v>1435.3380927924695</v>
      </c>
      <c r="LL137" s="70">
        <f t="shared" si="2175"/>
        <v>1468.2265662526747</v>
      </c>
      <c r="LM137" s="70">
        <f t="shared" si="2175"/>
        <v>1474.1689227851261</v>
      </c>
      <c r="LN137" s="70">
        <f t="shared" si="2175"/>
        <v>1483.1165042050422</v>
      </c>
      <c r="LO137" s="70">
        <f t="shared" si="2175"/>
        <v>1488.0835743496102</v>
      </c>
      <c r="LP137" s="70">
        <f t="shared" si="2175"/>
        <v>1475.4237016567808</v>
      </c>
      <c r="LQ137" s="70">
        <f t="shared" si="2175"/>
        <v>1474.112724748675</v>
      </c>
      <c r="LR137" s="70">
        <f t="shared" si="2175"/>
        <v>1481.710865878505</v>
      </c>
      <c r="LS137" s="70">
        <f t="shared" si="2175"/>
        <v>1483.5356986537881</v>
      </c>
      <c r="LT137" s="70">
        <f t="shared" si="2175"/>
        <v>1495.0784012906847</v>
      </c>
      <c r="LU137" s="70">
        <f t="shared" si="2175"/>
        <v>1507.7671687225823</v>
      </c>
      <c r="LV137" s="70">
        <f t="shared" si="2175"/>
        <v>1519.8135025624033</v>
      </c>
      <c r="LW137" s="70">
        <f t="shared" si="2175"/>
        <v>1529.6535437617013</v>
      </c>
      <c r="LX137" s="70">
        <f t="shared" si="2175"/>
        <v>1540.3462688313912</v>
      </c>
      <c r="LY137" s="70">
        <f t="shared" si="2175"/>
        <v>1551.4072572374662</v>
      </c>
      <c r="LZ137" s="70">
        <f t="shared" si="2175"/>
        <v>1561.9224351412649</v>
      </c>
      <c r="MA137" s="70">
        <f t="shared" si="2175"/>
        <v>1569.7382392574573</v>
      </c>
      <c r="MB137" s="70">
        <f t="shared" si="2175"/>
        <v>1574.3843421377906</v>
      </c>
      <c r="MC137" s="70">
        <f t="shared" si="2175"/>
        <v>1575.8366590330206</v>
      </c>
      <c r="MD137" s="70">
        <f t="shared" si="2175"/>
        <v>1574.797466021992</v>
      </c>
      <c r="ME137" s="70">
        <f t="shared" si="2175"/>
        <v>1573.4890222601123</v>
      </c>
      <c r="MF137" s="70">
        <f t="shared" si="2175"/>
        <v>1573.3523957294788</v>
      </c>
      <c r="MG137" s="70">
        <f t="shared" si="2175"/>
        <v>1576.8994543215613</v>
      </c>
      <c r="MH137" s="70">
        <f t="shared" si="2175"/>
        <v>1581.2146909113337</v>
      </c>
      <c r="MI137" s="70">
        <f t="shared" si="2175"/>
        <v>1584.4792619098434</v>
      </c>
      <c r="MJ137" s="70">
        <f t="shared" si="2175"/>
        <v>1585.1805268562482</v>
      </c>
      <c r="MK137" s="70">
        <f t="shared" si="2175"/>
        <v>1583.9144860021574</v>
      </c>
      <c r="ML137" s="70">
        <f t="shared" si="2175"/>
        <v>1583.1320355052335</v>
      </c>
      <c r="MM137" s="70">
        <f t="shared" si="2175"/>
        <v>1583.166155410353</v>
      </c>
      <c r="MN137" s="70">
        <f t="shared" si="2175"/>
        <v>1586.3587672010872</v>
      </c>
      <c r="MO137" s="70">
        <f t="shared" si="2175"/>
        <v>1589.4850157569795</v>
      </c>
      <c r="MP137" s="70">
        <f t="shared" si="2175"/>
        <v>1588.4800007955578</v>
      </c>
      <c r="MQ137" s="70">
        <f t="shared" si="2175"/>
        <v>1579.7960244269455</v>
      </c>
      <c r="MR137" s="70">
        <f t="shared" si="2175"/>
        <v>1569.2760744889194</v>
      </c>
      <c r="MS137" s="70">
        <f t="shared" si="2175"/>
        <v>1560.0930041111328</v>
      </c>
      <c r="MT137" s="70">
        <f t="shared" si="2175"/>
        <v>1551.7174275543359</v>
      </c>
      <c r="MU137" s="70">
        <f t="shared" si="2175"/>
        <v>1548.3932862459033</v>
      </c>
      <c r="MV137" s="70">
        <f t="shared" si="2175"/>
        <v>1550.7758677585796</v>
      </c>
      <c r="MW137" s="70">
        <f t="shared" si="2175"/>
        <v>1554.4496516698573</v>
      </c>
      <c r="MX137" s="70">
        <f t="shared" si="2175"/>
        <v>1561.2087590831154</v>
      </c>
      <c r="MY137" s="70">
        <f t="shared" ref="MY137:NO137" si="2176">SUMPRODUCT(LV$63:MY$63,$N$91:$AQ$91)</f>
        <v>1568.3321463488237</v>
      </c>
      <c r="MZ137" s="70">
        <f t="shared" si="2176"/>
        <v>1575.3879350392722</v>
      </c>
      <c r="NA137" s="70">
        <f t="shared" si="2176"/>
        <v>1581.9440199867936</v>
      </c>
      <c r="NB137" s="70">
        <f t="shared" si="2176"/>
        <v>1588.6984709280023</v>
      </c>
      <c r="NC137" s="70">
        <f t="shared" si="2176"/>
        <v>1595.0230019394007</v>
      </c>
      <c r="ND137" s="70">
        <f t="shared" si="2176"/>
        <v>1600.2617049277048</v>
      </c>
      <c r="NE137" s="70">
        <f t="shared" si="2176"/>
        <v>1604.6338100228522</v>
      </c>
      <c r="NF137" s="70">
        <f t="shared" si="2176"/>
        <v>1608.6586277423125</v>
      </c>
      <c r="NG137" s="70">
        <f t="shared" si="2176"/>
        <v>1612.447958942626</v>
      </c>
      <c r="NH137" s="70">
        <f t="shared" si="2176"/>
        <v>1616.202891749339</v>
      </c>
      <c r="NI137" s="70">
        <f t="shared" si="2176"/>
        <v>1620.4981909080755</v>
      </c>
      <c r="NJ137" s="70">
        <f t="shared" si="2176"/>
        <v>1624.7868975244717</v>
      </c>
      <c r="NK137" s="70">
        <f t="shared" si="2176"/>
        <v>1628.5088417605466</v>
      </c>
      <c r="NL137" s="70">
        <f t="shared" si="2176"/>
        <v>1631.4008890975651</v>
      </c>
      <c r="NM137" s="70">
        <f t="shared" si="2176"/>
        <v>1633.8569914015181</v>
      </c>
      <c r="NN137" s="70">
        <f t="shared" si="2176"/>
        <v>1635.9814283623746</v>
      </c>
      <c r="NO137" s="71">
        <f t="shared" si="2176"/>
        <v>1637.8583700800252</v>
      </c>
      <c r="NP137" s="14"/>
      <c r="NQ137" s="14"/>
    </row>
    <row r="138" spans="1:381" s="31" customFormat="1" x14ac:dyDescent="0.2">
      <c r="A138" s="14"/>
      <c r="B138" s="14"/>
      <c r="C138" s="137" t="s">
        <v>166</v>
      </c>
      <c r="D138" s="137"/>
      <c r="E138" s="137" t="s">
        <v>173</v>
      </c>
      <c r="F138" s="14"/>
      <c r="G138" s="14" t="s">
        <v>0</v>
      </c>
      <c r="H138" s="14"/>
      <c r="I138" s="14"/>
      <c r="J138" s="14"/>
      <c r="K138" s="30">
        <f t="shared" si="1834"/>
        <v>0</v>
      </c>
      <c r="L138" s="14"/>
      <c r="M138" s="14"/>
      <c r="N138" s="69">
        <f>$N$63*$AQ$92</f>
        <v>0</v>
      </c>
      <c r="O138" s="70">
        <f>SUMPRODUCT($N$63:O$63,$AP$92:$AQ$92)</f>
        <v>0</v>
      </c>
      <c r="P138" s="70">
        <f>SUMPRODUCT($N$63:P$63,$AO$92:$AQ$92)</f>
        <v>0</v>
      </c>
      <c r="Q138" s="70">
        <f>SUMPRODUCT($N$63:Q$63,$AN$92:$AQ$92)</f>
        <v>0</v>
      </c>
      <c r="R138" s="70">
        <f>SUMPRODUCT($N$63:R$63,$AM$92:$AQ$92)</f>
        <v>0</v>
      </c>
      <c r="S138" s="70">
        <f>SUMPRODUCT($N$63:S$63,$AL$92:$AQ$92)</f>
        <v>0</v>
      </c>
      <c r="T138" s="70">
        <f>SUMPRODUCT($N$63:T$63,$AK$92:$AQ$92)</f>
        <v>0</v>
      </c>
      <c r="U138" s="70">
        <f>SUMPRODUCT($N$63:U$63,$AJ$92:$AQ$92)</f>
        <v>0</v>
      </c>
      <c r="V138" s="70">
        <f>SUMPRODUCT($N$63:V$63,$AI$92:$AQ$92)</f>
        <v>0</v>
      </c>
      <c r="W138" s="70">
        <f>SUMPRODUCT($N$63:W$63,$AH$92:$AQ$92)</f>
        <v>0</v>
      </c>
      <c r="X138" s="70">
        <f>SUMPRODUCT($N$63:X$63,$AG$92:$AQ$92)</f>
        <v>0</v>
      </c>
      <c r="Y138" s="70">
        <f>SUMPRODUCT($N$63:Y$63,$AF$92:$AQ$92)</f>
        <v>0</v>
      </c>
      <c r="Z138" s="70">
        <f>SUMPRODUCT($N$63:Z$63,$AE$92:$AQ$92)</f>
        <v>0</v>
      </c>
      <c r="AA138" s="70">
        <f>SUMPRODUCT($N$63:AA$63,$AD$92:$AQ$92)</f>
        <v>0</v>
      </c>
      <c r="AB138" s="70">
        <f>SUMPRODUCT($N$63:AB$63,$AC$92:$AQ$92)</f>
        <v>0</v>
      </c>
      <c r="AC138" s="70">
        <f>SUMPRODUCT($N$63:AC$63,$AB$92:$AQ$92)</f>
        <v>0</v>
      </c>
      <c r="AD138" s="70">
        <f>SUMPRODUCT($N$63:AD$63,$AA$92:$AQ$92)</f>
        <v>0</v>
      </c>
      <c r="AE138" s="70">
        <f>SUMPRODUCT($N$63:AE$63,$Z$92:$AQ$92)</f>
        <v>0</v>
      </c>
      <c r="AF138" s="70">
        <f>SUMPRODUCT($N$63:AF$63,$Y$92:$AQ$92)</f>
        <v>0</v>
      </c>
      <c r="AG138" s="70">
        <f>SUMPRODUCT($N$63:AG$63,$X$92:$AQ$92)</f>
        <v>0</v>
      </c>
      <c r="AH138" s="70">
        <f>SUMPRODUCT($N$63:AH$63,$W$92:$AQ$92)</f>
        <v>0</v>
      </c>
      <c r="AI138" s="70">
        <f>SUMPRODUCT($N$63:AI$63,$V$92:$AQ$92)</f>
        <v>0</v>
      </c>
      <c r="AJ138" s="70">
        <f>SUMPRODUCT($N$63:AJ$63,$U$92:$AQ$92)</f>
        <v>0</v>
      </c>
      <c r="AK138" s="70">
        <f>SUMPRODUCT($N$63:AK$63,$T$92:$AQ$92)</f>
        <v>0</v>
      </c>
      <c r="AL138" s="70">
        <f>SUMPRODUCT($N$63:AL$63,$S$92:$AQ$92)</f>
        <v>0</v>
      </c>
      <c r="AM138" s="70">
        <f>SUMPRODUCT($N$63:AM$63,$R$92:$AQ$92)</f>
        <v>0</v>
      </c>
      <c r="AN138" s="70">
        <f>SUMPRODUCT($N$63:AN$63,$Q$92:$AQ$92)</f>
        <v>0</v>
      </c>
      <c r="AO138" s="70">
        <f>SUMPRODUCT($N$63:AO$63,$P$92:$AQ$92)</f>
        <v>0</v>
      </c>
      <c r="AP138" s="70">
        <f>SUMPRODUCT($N$63:AP$63,$O$92:$AQ$92)</f>
        <v>0</v>
      </c>
      <c r="AQ138" s="70">
        <f t="shared" ref="AQ138:DB138" si="2177">SUMPRODUCT(N$63:AQ$63,$N$92:$AQ$92)</f>
        <v>0</v>
      </c>
      <c r="AR138" s="70">
        <f t="shared" si="2177"/>
        <v>0</v>
      </c>
      <c r="AS138" s="70">
        <f t="shared" si="2177"/>
        <v>0</v>
      </c>
      <c r="AT138" s="70">
        <f t="shared" si="2177"/>
        <v>0</v>
      </c>
      <c r="AU138" s="70">
        <f t="shared" si="2177"/>
        <v>0</v>
      </c>
      <c r="AV138" s="70">
        <f t="shared" si="2177"/>
        <v>0</v>
      </c>
      <c r="AW138" s="70">
        <f t="shared" si="2177"/>
        <v>0</v>
      </c>
      <c r="AX138" s="70">
        <f t="shared" si="2177"/>
        <v>0</v>
      </c>
      <c r="AY138" s="70">
        <f t="shared" si="2177"/>
        <v>0</v>
      </c>
      <c r="AZ138" s="70">
        <f t="shared" si="2177"/>
        <v>0</v>
      </c>
      <c r="BA138" s="70">
        <f t="shared" si="2177"/>
        <v>0</v>
      </c>
      <c r="BB138" s="70">
        <f t="shared" si="2177"/>
        <v>0</v>
      </c>
      <c r="BC138" s="70">
        <f t="shared" si="2177"/>
        <v>0</v>
      </c>
      <c r="BD138" s="70">
        <f t="shared" si="2177"/>
        <v>0</v>
      </c>
      <c r="BE138" s="70">
        <f t="shared" si="2177"/>
        <v>0</v>
      </c>
      <c r="BF138" s="70">
        <f t="shared" si="2177"/>
        <v>0</v>
      </c>
      <c r="BG138" s="70">
        <f t="shared" si="2177"/>
        <v>0</v>
      </c>
      <c r="BH138" s="70">
        <f t="shared" si="2177"/>
        <v>0</v>
      </c>
      <c r="BI138" s="70">
        <f t="shared" si="2177"/>
        <v>0</v>
      </c>
      <c r="BJ138" s="70">
        <f t="shared" si="2177"/>
        <v>0</v>
      </c>
      <c r="BK138" s="70">
        <f t="shared" si="2177"/>
        <v>0</v>
      </c>
      <c r="BL138" s="70">
        <f t="shared" si="2177"/>
        <v>0</v>
      </c>
      <c r="BM138" s="70">
        <f t="shared" si="2177"/>
        <v>0</v>
      </c>
      <c r="BN138" s="70">
        <f t="shared" si="2177"/>
        <v>0</v>
      </c>
      <c r="BO138" s="70">
        <f t="shared" si="2177"/>
        <v>0</v>
      </c>
      <c r="BP138" s="70">
        <f t="shared" si="2177"/>
        <v>0</v>
      </c>
      <c r="BQ138" s="70">
        <f t="shared" si="2177"/>
        <v>0</v>
      </c>
      <c r="BR138" s="70">
        <f t="shared" si="2177"/>
        <v>0</v>
      </c>
      <c r="BS138" s="70">
        <f t="shared" si="2177"/>
        <v>0</v>
      </c>
      <c r="BT138" s="70">
        <f t="shared" si="2177"/>
        <v>0</v>
      </c>
      <c r="BU138" s="70">
        <f t="shared" si="2177"/>
        <v>0</v>
      </c>
      <c r="BV138" s="70">
        <f t="shared" si="2177"/>
        <v>0</v>
      </c>
      <c r="BW138" s="70">
        <f t="shared" si="2177"/>
        <v>0</v>
      </c>
      <c r="BX138" s="70">
        <f t="shared" si="2177"/>
        <v>0</v>
      </c>
      <c r="BY138" s="70">
        <f t="shared" si="2177"/>
        <v>0</v>
      </c>
      <c r="BZ138" s="70">
        <f t="shared" si="2177"/>
        <v>0</v>
      </c>
      <c r="CA138" s="70">
        <f t="shared" si="2177"/>
        <v>0</v>
      </c>
      <c r="CB138" s="70">
        <f t="shared" si="2177"/>
        <v>0</v>
      </c>
      <c r="CC138" s="70">
        <f t="shared" si="2177"/>
        <v>0</v>
      </c>
      <c r="CD138" s="70">
        <f t="shared" si="2177"/>
        <v>0</v>
      </c>
      <c r="CE138" s="70">
        <f t="shared" si="2177"/>
        <v>0</v>
      </c>
      <c r="CF138" s="70">
        <f t="shared" si="2177"/>
        <v>0</v>
      </c>
      <c r="CG138" s="70">
        <f t="shared" si="2177"/>
        <v>0</v>
      </c>
      <c r="CH138" s="70">
        <f t="shared" si="2177"/>
        <v>0</v>
      </c>
      <c r="CI138" s="70">
        <f t="shared" si="2177"/>
        <v>0</v>
      </c>
      <c r="CJ138" s="70">
        <f t="shared" si="2177"/>
        <v>0</v>
      </c>
      <c r="CK138" s="70">
        <f t="shared" si="2177"/>
        <v>0</v>
      </c>
      <c r="CL138" s="70">
        <f t="shared" si="2177"/>
        <v>0</v>
      </c>
      <c r="CM138" s="70">
        <f t="shared" si="2177"/>
        <v>0</v>
      </c>
      <c r="CN138" s="70">
        <f t="shared" si="2177"/>
        <v>0</v>
      </c>
      <c r="CO138" s="70">
        <f t="shared" si="2177"/>
        <v>0</v>
      </c>
      <c r="CP138" s="70">
        <f t="shared" si="2177"/>
        <v>0</v>
      </c>
      <c r="CQ138" s="70">
        <f t="shared" si="2177"/>
        <v>0</v>
      </c>
      <c r="CR138" s="70">
        <f t="shared" si="2177"/>
        <v>0</v>
      </c>
      <c r="CS138" s="70">
        <f t="shared" si="2177"/>
        <v>0</v>
      </c>
      <c r="CT138" s="70">
        <f t="shared" si="2177"/>
        <v>0</v>
      </c>
      <c r="CU138" s="70">
        <f t="shared" si="2177"/>
        <v>0</v>
      </c>
      <c r="CV138" s="70">
        <f t="shared" si="2177"/>
        <v>0</v>
      </c>
      <c r="CW138" s="70">
        <f t="shared" si="2177"/>
        <v>0</v>
      </c>
      <c r="CX138" s="70">
        <f t="shared" si="2177"/>
        <v>0</v>
      </c>
      <c r="CY138" s="70">
        <f t="shared" si="2177"/>
        <v>0</v>
      </c>
      <c r="CZ138" s="70">
        <f t="shared" si="2177"/>
        <v>0</v>
      </c>
      <c r="DA138" s="70">
        <f t="shared" si="2177"/>
        <v>0</v>
      </c>
      <c r="DB138" s="70">
        <f t="shared" si="2177"/>
        <v>0</v>
      </c>
      <c r="DC138" s="70">
        <f t="shared" ref="DC138:FN138" si="2178">SUMPRODUCT(BZ$63:DC$63,$N$92:$AQ$92)</f>
        <v>0</v>
      </c>
      <c r="DD138" s="70">
        <f t="shared" si="2178"/>
        <v>0</v>
      </c>
      <c r="DE138" s="70">
        <f t="shared" si="2178"/>
        <v>0</v>
      </c>
      <c r="DF138" s="70">
        <f t="shared" si="2178"/>
        <v>0</v>
      </c>
      <c r="DG138" s="70">
        <f t="shared" si="2178"/>
        <v>0</v>
      </c>
      <c r="DH138" s="70">
        <f t="shared" si="2178"/>
        <v>0</v>
      </c>
      <c r="DI138" s="70">
        <f t="shared" si="2178"/>
        <v>0</v>
      </c>
      <c r="DJ138" s="70">
        <f t="shared" si="2178"/>
        <v>0</v>
      </c>
      <c r="DK138" s="70">
        <f t="shared" si="2178"/>
        <v>0</v>
      </c>
      <c r="DL138" s="70">
        <f t="shared" si="2178"/>
        <v>0</v>
      </c>
      <c r="DM138" s="70">
        <f t="shared" si="2178"/>
        <v>0</v>
      </c>
      <c r="DN138" s="70">
        <f t="shared" si="2178"/>
        <v>0</v>
      </c>
      <c r="DO138" s="70">
        <f t="shared" si="2178"/>
        <v>0</v>
      </c>
      <c r="DP138" s="70">
        <f t="shared" si="2178"/>
        <v>0</v>
      </c>
      <c r="DQ138" s="70">
        <f t="shared" si="2178"/>
        <v>0</v>
      </c>
      <c r="DR138" s="70">
        <f t="shared" si="2178"/>
        <v>0</v>
      </c>
      <c r="DS138" s="70">
        <f t="shared" si="2178"/>
        <v>0</v>
      </c>
      <c r="DT138" s="70">
        <f t="shared" si="2178"/>
        <v>0</v>
      </c>
      <c r="DU138" s="70">
        <f t="shared" si="2178"/>
        <v>0</v>
      </c>
      <c r="DV138" s="70">
        <f t="shared" si="2178"/>
        <v>0</v>
      </c>
      <c r="DW138" s="70">
        <f t="shared" si="2178"/>
        <v>0</v>
      </c>
      <c r="DX138" s="70">
        <f t="shared" si="2178"/>
        <v>0</v>
      </c>
      <c r="DY138" s="70">
        <f t="shared" si="2178"/>
        <v>0</v>
      </c>
      <c r="DZ138" s="70">
        <f t="shared" si="2178"/>
        <v>0</v>
      </c>
      <c r="EA138" s="70">
        <f t="shared" si="2178"/>
        <v>0</v>
      </c>
      <c r="EB138" s="70">
        <f t="shared" si="2178"/>
        <v>0</v>
      </c>
      <c r="EC138" s="70">
        <f t="shared" si="2178"/>
        <v>0</v>
      </c>
      <c r="ED138" s="70">
        <f t="shared" si="2178"/>
        <v>0</v>
      </c>
      <c r="EE138" s="70">
        <f t="shared" si="2178"/>
        <v>0</v>
      </c>
      <c r="EF138" s="70">
        <f t="shared" si="2178"/>
        <v>0</v>
      </c>
      <c r="EG138" s="70">
        <f t="shared" si="2178"/>
        <v>0</v>
      </c>
      <c r="EH138" s="70">
        <f t="shared" si="2178"/>
        <v>0</v>
      </c>
      <c r="EI138" s="70">
        <f t="shared" si="2178"/>
        <v>0</v>
      </c>
      <c r="EJ138" s="70">
        <f t="shared" si="2178"/>
        <v>0</v>
      </c>
      <c r="EK138" s="70">
        <f t="shared" si="2178"/>
        <v>0</v>
      </c>
      <c r="EL138" s="70">
        <f t="shared" si="2178"/>
        <v>0</v>
      </c>
      <c r="EM138" s="70">
        <f t="shared" si="2178"/>
        <v>0</v>
      </c>
      <c r="EN138" s="70">
        <f t="shared" si="2178"/>
        <v>0</v>
      </c>
      <c r="EO138" s="70">
        <f t="shared" si="2178"/>
        <v>0</v>
      </c>
      <c r="EP138" s="70">
        <f t="shared" si="2178"/>
        <v>0</v>
      </c>
      <c r="EQ138" s="70">
        <f t="shared" si="2178"/>
        <v>0</v>
      </c>
      <c r="ER138" s="70">
        <f t="shared" si="2178"/>
        <v>0</v>
      </c>
      <c r="ES138" s="70">
        <f t="shared" si="2178"/>
        <v>0</v>
      </c>
      <c r="ET138" s="70">
        <f t="shared" si="2178"/>
        <v>0</v>
      </c>
      <c r="EU138" s="70">
        <f t="shared" si="2178"/>
        <v>0</v>
      </c>
      <c r="EV138" s="70">
        <f t="shared" si="2178"/>
        <v>0</v>
      </c>
      <c r="EW138" s="70">
        <f t="shared" si="2178"/>
        <v>0</v>
      </c>
      <c r="EX138" s="70">
        <f t="shared" si="2178"/>
        <v>0</v>
      </c>
      <c r="EY138" s="70">
        <f t="shared" si="2178"/>
        <v>0</v>
      </c>
      <c r="EZ138" s="70">
        <f t="shared" si="2178"/>
        <v>0</v>
      </c>
      <c r="FA138" s="70">
        <f t="shared" si="2178"/>
        <v>0</v>
      </c>
      <c r="FB138" s="70">
        <f t="shared" si="2178"/>
        <v>0</v>
      </c>
      <c r="FC138" s="70">
        <f t="shared" si="2178"/>
        <v>0</v>
      </c>
      <c r="FD138" s="70">
        <f t="shared" si="2178"/>
        <v>0</v>
      </c>
      <c r="FE138" s="70">
        <f t="shared" si="2178"/>
        <v>0</v>
      </c>
      <c r="FF138" s="70">
        <f t="shared" si="2178"/>
        <v>0</v>
      </c>
      <c r="FG138" s="70">
        <f t="shared" si="2178"/>
        <v>0</v>
      </c>
      <c r="FH138" s="70">
        <f t="shared" si="2178"/>
        <v>0</v>
      </c>
      <c r="FI138" s="70">
        <f t="shared" si="2178"/>
        <v>0</v>
      </c>
      <c r="FJ138" s="70">
        <f t="shared" si="2178"/>
        <v>0</v>
      </c>
      <c r="FK138" s="70">
        <f t="shared" si="2178"/>
        <v>0</v>
      </c>
      <c r="FL138" s="70">
        <f t="shared" si="2178"/>
        <v>0</v>
      </c>
      <c r="FM138" s="70">
        <f t="shared" si="2178"/>
        <v>0</v>
      </c>
      <c r="FN138" s="70">
        <f t="shared" si="2178"/>
        <v>0</v>
      </c>
      <c r="FO138" s="70">
        <f t="shared" ref="FO138:HZ138" si="2179">SUMPRODUCT(EL$63:FO$63,$N$92:$AQ$92)</f>
        <v>0</v>
      </c>
      <c r="FP138" s="70">
        <f t="shared" si="2179"/>
        <v>0</v>
      </c>
      <c r="FQ138" s="70">
        <f t="shared" si="2179"/>
        <v>0</v>
      </c>
      <c r="FR138" s="70">
        <f t="shared" si="2179"/>
        <v>0</v>
      </c>
      <c r="FS138" s="70">
        <f t="shared" si="2179"/>
        <v>0</v>
      </c>
      <c r="FT138" s="70">
        <f t="shared" si="2179"/>
        <v>0</v>
      </c>
      <c r="FU138" s="70">
        <f t="shared" si="2179"/>
        <v>0</v>
      </c>
      <c r="FV138" s="70">
        <f t="shared" si="2179"/>
        <v>0</v>
      </c>
      <c r="FW138" s="70">
        <f t="shared" si="2179"/>
        <v>0</v>
      </c>
      <c r="FX138" s="70">
        <f t="shared" si="2179"/>
        <v>0</v>
      </c>
      <c r="FY138" s="70">
        <f t="shared" si="2179"/>
        <v>0</v>
      </c>
      <c r="FZ138" s="70">
        <f t="shared" si="2179"/>
        <v>0</v>
      </c>
      <c r="GA138" s="70">
        <f t="shared" si="2179"/>
        <v>0</v>
      </c>
      <c r="GB138" s="70">
        <f t="shared" si="2179"/>
        <v>0</v>
      </c>
      <c r="GC138" s="70">
        <f t="shared" si="2179"/>
        <v>0</v>
      </c>
      <c r="GD138" s="70">
        <f t="shared" si="2179"/>
        <v>0</v>
      </c>
      <c r="GE138" s="70">
        <f t="shared" si="2179"/>
        <v>0</v>
      </c>
      <c r="GF138" s="70">
        <f t="shared" si="2179"/>
        <v>0</v>
      </c>
      <c r="GG138" s="70">
        <f t="shared" si="2179"/>
        <v>0</v>
      </c>
      <c r="GH138" s="70">
        <f t="shared" si="2179"/>
        <v>0</v>
      </c>
      <c r="GI138" s="70">
        <f t="shared" si="2179"/>
        <v>0</v>
      </c>
      <c r="GJ138" s="70">
        <f t="shared" si="2179"/>
        <v>0</v>
      </c>
      <c r="GK138" s="70">
        <f t="shared" si="2179"/>
        <v>0</v>
      </c>
      <c r="GL138" s="70">
        <f t="shared" si="2179"/>
        <v>0</v>
      </c>
      <c r="GM138" s="70">
        <f t="shared" si="2179"/>
        <v>0</v>
      </c>
      <c r="GN138" s="70">
        <f t="shared" si="2179"/>
        <v>0</v>
      </c>
      <c r="GO138" s="70">
        <f t="shared" si="2179"/>
        <v>0</v>
      </c>
      <c r="GP138" s="70">
        <f t="shared" si="2179"/>
        <v>0</v>
      </c>
      <c r="GQ138" s="70">
        <f t="shared" si="2179"/>
        <v>0</v>
      </c>
      <c r="GR138" s="70">
        <f t="shared" si="2179"/>
        <v>0</v>
      </c>
      <c r="GS138" s="70">
        <f t="shared" si="2179"/>
        <v>0</v>
      </c>
      <c r="GT138" s="70">
        <f t="shared" si="2179"/>
        <v>0</v>
      </c>
      <c r="GU138" s="70">
        <f t="shared" si="2179"/>
        <v>0</v>
      </c>
      <c r="GV138" s="70">
        <f t="shared" si="2179"/>
        <v>0</v>
      </c>
      <c r="GW138" s="70">
        <f t="shared" si="2179"/>
        <v>0</v>
      </c>
      <c r="GX138" s="70">
        <f t="shared" si="2179"/>
        <v>0</v>
      </c>
      <c r="GY138" s="70">
        <f t="shared" si="2179"/>
        <v>0</v>
      </c>
      <c r="GZ138" s="70">
        <f t="shared" si="2179"/>
        <v>0</v>
      </c>
      <c r="HA138" s="70">
        <f t="shared" si="2179"/>
        <v>0</v>
      </c>
      <c r="HB138" s="70">
        <f t="shared" si="2179"/>
        <v>0</v>
      </c>
      <c r="HC138" s="70">
        <f t="shared" si="2179"/>
        <v>0</v>
      </c>
      <c r="HD138" s="70">
        <f t="shared" si="2179"/>
        <v>0</v>
      </c>
      <c r="HE138" s="70">
        <f t="shared" si="2179"/>
        <v>0</v>
      </c>
      <c r="HF138" s="70">
        <f t="shared" si="2179"/>
        <v>0</v>
      </c>
      <c r="HG138" s="70">
        <f t="shared" si="2179"/>
        <v>0</v>
      </c>
      <c r="HH138" s="70">
        <f t="shared" si="2179"/>
        <v>0</v>
      </c>
      <c r="HI138" s="70">
        <f t="shared" si="2179"/>
        <v>0</v>
      </c>
      <c r="HJ138" s="70">
        <f t="shared" si="2179"/>
        <v>0</v>
      </c>
      <c r="HK138" s="70">
        <f t="shared" si="2179"/>
        <v>0</v>
      </c>
      <c r="HL138" s="70">
        <f t="shared" si="2179"/>
        <v>0</v>
      </c>
      <c r="HM138" s="70">
        <f t="shared" si="2179"/>
        <v>0</v>
      </c>
      <c r="HN138" s="70">
        <f t="shared" si="2179"/>
        <v>0</v>
      </c>
      <c r="HO138" s="70">
        <f t="shared" si="2179"/>
        <v>0</v>
      </c>
      <c r="HP138" s="70">
        <f t="shared" si="2179"/>
        <v>0</v>
      </c>
      <c r="HQ138" s="70">
        <f t="shared" si="2179"/>
        <v>0</v>
      </c>
      <c r="HR138" s="70">
        <f t="shared" si="2179"/>
        <v>0</v>
      </c>
      <c r="HS138" s="70">
        <f t="shared" si="2179"/>
        <v>0</v>
      </c>
      <c r="HT138" s="70">
        <f t="shared" si="2179"/>
        <v>0</v>
      </c>
      <c r="HU138" s="70">
        <f t="shared" si="2179"/>
        <v>0</v>
      </c>
      <c r="HV138" s="70">
        <f t="shared" si="2179"/>
        <v>0</v>
      </c>
      <c r="HW138" s="70">
        <f t="shared" si="2179"/>
        <v>0</v>
      </c>
      <c r="HX138" s="70">
        <f t="shared" si="2179"/>
        <v>0</v>
      </c>
      <c r="HY138" s="70">
        <f t="shared" si="2179"/>
        <v>0</v>
      </c>
      <c r="HZ138" s="70">
        <f t="shared" si="2179"/>
        <v>0</v>
      </c>
      <c r="IA138" s="70">
        <f t="shared" ref="IA138:KL138" si="2180">SUMPRODUCT(GX$63:IA$63,$N$92:$AQ$92)</f>
        <v>0</v>
      </c>
      <c r="IB138" s="70">
        <f t="shared" si="2180"/>
        <v>0</v>
      </c>
      <c r="IC138" s="70">
        <f t="shared" si="2180"/>
        <v>0</v>
      </c>
      <c r="ID138" s="70">
        <f t="shared" si="2180"/>
        <v>0</v>
      </c>
      <c r="IE138" s="70">
        <f t="shared" si="2180"/>
        <v>0</v>
      </c>
      <c r="IF138" s="70">
        <f t="shared" si="2180"/>
        <v>0</v>
      </c>
      <c r="IG138" s="70">
        <f t="shared" si="2180"/>
        <v>0</v>
      </c>
      <c r="IH138" s="70">
        <f t="shared" si="2180"/>
        <v>0</v>
      </c>
      <c r="II138" s="70">
        <f t="shared" si="2180"/>
        <v>0</v>
      </c>
      <c r="IJ138" s="70">
        <f t="shared" si="2180"/>
        <v>0</v>
      </c>
      <c r="IK138" s="70">
        <f t="shared" si="2180"/>
        <v>0</v>
      </c>
      <c r="IL138" s="70">
        <f t="shared" si="2180"/>
        <v>0</v>
      </c>
      <c r="IM138" s="70">
        <f t="shared" si="2180"/>
        <v>0</v>
      </c>
      <c r="IN138" s="70">
        <f t="shared" si="2180"/>
        <v>0</v>
      </c>
      <c r="IO138" s="70">
        <f t="shared" si="2180"/>
        <v>0</v>
      </c>
      <c r="IP138" s="70">
        <f t="shared" si="2180"/>
        <v>0</v>
      </c>
      <c r="IQ138" s="70">
        <f t="shared" si="2180"/>
        <v>0</v>
      </c>
      <c r="IR138" s="70">
        <f t="shared" si="2180"/>
        <v>0</v>
      </c>
      <c r="IS138" s="70">
        <f t="shared" si="2180"/>
        <v>0</v>
      </c>
      <c r="IT138" s="70">
        <f t="shared" si="2180"/>
        <v>0</v>
      </c>
      <c r="IU138" s="70">
        <f t="shared" si="2180"/>
        <v>0</v>
      </c>
      <c r="IV138" s="70">
        <f t="shared" si="2180"/>
        <v>0</v>
      </c>
      <c r="IW138" s="70">
        <f t="shared" si="2180"/>
        <v>0</v>
      </c>
      <c r="IX138" s="70">
        <f t="shared" si="2180"/>
        <v>0</v>
      </c>
      <c r="IY138" s="70">
        <f t="shared" si="2180"/>
        <v>0</v>
      </c>
      <c r="IZ138" s="70">
        <f t="shared" si="2180"/>
        <v>0</v>
      </c>
      <c r="JA138" s="70">
        <f t="shared" si="2180"/>
        <v>0</v>
      </c>
      <c r="JB138" s="70">
        <f t="shared" si="2180"/>
        <v>0</v>
      </c>
      <c r="JC138" s="70">
        <f t="shared" si="2180"/>
        <v>0</v>
      </c>
      <c r="JD138" s="70">
        <f t="shared" si="2180"/>
        <v>0</v>
      </c>
      <c r="JE138" s="70">
        <f t="shared" si="2180"/>
        <v>0</v>
      </c>
      <c r="JF138" s="70">
        <f t="shared" si="2180"/>
        <v>0</v>
      </c>
      <c r="JG138" s="70">
        <f t="shared" si="2180"/>
        <v>0</v>
      </c>
      <c r="JH138" s="70">
        <f t="shared" si="2180"/>
        <v>0</v>
      </c>
      <c r="JI138" s="70">
        <f t="shared" si="2180"/>
        <v>0</v>
      </c>
      <c r="JJ138" s="70">
        <f t="shared" si="2180"/>
        <v>0</v>
      </c>
      <c r="JK138" s="70">
        <f t="shared" si="2180"/>
        <v>0</v>
      </c>
      <c r="JL138" s="70">
        <f t="shared" si="2180"/>
        <v>0</v>
      </c>
      <c r="JM138" s="70">
        <f t="shared" si="2180"/>
        <v>0</v>
      </c>
      <c r="JN138" s="70">
        <f t="shared" si="2180"/>
        <v>0</v>
      </c>
      <c r="JO138" s="70">
        <f t="shared" si="2180"/>
        <v>0</v>
      </c>
      <c r="JP138" s="70">
        <f t="shared" si="2180"/>
        <v>0</v>
      </c>
      <c r="JQ138" s="70">
        <f t="shared" si="2180"/>
        <v>0</v>
      </c>
      <c r="JR138" s="70">
        <f t="shared" si="2180"/>
        <v>0</v>
      </c>
      <c r="JS138" s="70">
        <f t="shared" si="2180"/>
        <v>0</v>
      </c>
      <c r="JT138" s="70">
        <f t="shared" si="2180"/>
        <v>0</v>
      </c>
      <c r="JU138" s="70">
        <f t="shared" si="2180"/>
        <v>0</v>
      </c>
      <c r="JV138" s="70">
        <f t="shared" si="2180"/>
        <v>0</v>
      </c>
      <c r="JW138" s="70">
        <f t="shared" si="2180"/>
        <v>0</v>
      </c>
      <c r="JX138" s="70">
        <f t="shared" si="2180"/>
        <v>0</v>
      </c>
      <c r="JY138" s="70">
        <f t="shared" si="2180"/>
        <v>0</v>
      </c>
      <c r="JZ138" s="70">
        <f t="shared" si="2180"/>
        <v>0</v>
      </c>
      <c r="KA138" s="70">
        <f t="shared" si="2180"/>
        <v>0</v>
      </c>
      <c r="KB138" s="70">
        <f t="shared" si="2180"/>
        <v>0</v>
      </c>
      <c r="KC138" s="70">
        <f t="shared" si="2180"/>
        <v>0</v>
      </c>
      <c r="KD138" s="70">
        <f t="shared" si="2180"/>
        <v>0</v>
      </c>
      <c r="KE138" s="70">
        <f t="shared" si="2180"/>
        <v>0</v>
      </c>
      <c r="KF138" s="70">
        <f t="shared" si="2180"/>
        <v>0</v>
      </c>
      <c r="KG138" s="70">
        <f t="shared" si="2180"/>
        <v>0</v>
      </c>
      <c r="KH138" s="70">
        <f t="shared" si="2180"/>
        <v>0</v>
      </c>
      <c r="KI138" s="70">
        <f t="shared" si="2180"/>
        <v>0</v>
      </c>
      <c r="KJ138" s="70">
        <f t="shared" si="2180"/>
        <v>0</v>
      </c>
      <c r="KK138" s="70">
        <f t="shared" si="2180"/>
        <v>0</v>
      </c>
      <c r="KL138" s="70">
        <f t="shared" si="2180"/>
        <v>0</v>
      </c>
      <c r="KM138" s="70">
        <f t="shared" ref="KM138:MX138" si="2181">SUMPRODUCT(JJ$63:KM$63,$N$92:$AQ$92)</f>
        <v>0</v>
      </c>
      <c r="KN138" s="70">
        <f t="shared" si="2181"/>
        <v>0</v>
      </c>
      <c r="KO138" s="70">
        <f t="shared" si="2181"/>
        <v>0</v>
      </c>
      <c r="KP138" s="70">
        <f t="shared" si="2181"/>
        <v>0</v>
      </c>
      <c r="KQ138" s="70">
        <f t="shared" si="2181"/>
        <v>0</v>
      </c>
      <c r="KR138" s="70">
        <f t="shared" si="2181"/>
        <v>0</v>
      </c>
      <c r="KS138" s="70">
        <f t="shared" si="2181"/>
        <v>0</v>
      </c>
      <c r="KT138" s="70">
        <f t="shared" si="2181"/>
        <v>0</v>
      </c>
      <c r="KU138" s="70">
        <f t="shared" si="2181"/>
        <v>0</v>
      </c>
      <c r="KV138" s="70">
        <f t="shared" si="2181"/>
        <v>0</v>
      </c>
      <c r="KW138" s="70">
        <f t="shared" si="2181"/>
        <v>0</v>
      </c>
      <c r="KX138" s="70">
        <f t="shared" si="2181"/>
        <v>0</v>
      </c>
      <c r="KY138" s="70">
        <f t="shared" si="2181"/>
        <v>0</v>
      </c>
      <c r="KZ138" s="70">
        <f t="shared" si="2181"/>
        <v>0</v>
      </c>
      <c r="LA138" s="70">
        <f t="shared" si="2181"/>
        <v>0</v>
      </c>
      <c r="LB138" s="70">
        <f t="shared" si="2181"/>
        <v>0</v>
      </c>
      <c r="LC138" s="70">
        <f t="shared" si="2181"/>
        <v>0</v>
      </c>
      <c r="LD138" s="70">
        <f t="shared" si="2181"/>
        <v>0</v>
      </c>
      <c r="LE138" s="70">
        <f t="shared" si="2181"/>
        <v>0</v>
      </c>
      <c r="LF138" s="70">
        <f t="shared" si="2181"/>
        <v>0</v>
      </c>
      <c r="LG138" s="70">
        <f t="shared" si="2181"/>
        <v>0</v>
      </c>
      <c r="LH138" s="70">
        <f t="shared" si="2181"/>
        <v>0</v>
      </c>
      <c r="LI138" s="70">
        <f t="shared" si="2181"/>
        <v>0</v>
      </c>
      <c r="LJ138" s="70">
        <f t="shared" si="2181"/>
        <v>0</v>
      </c>
      <c r="LK138" s="70">
        <f t="shared" si="2181"/>
        <v>0</v>
      </c>
      <c r="LL138" s="70">
        <f t="shared" si="2181"/>
        <v>0</v>
      </c>
      <c r="LM138" s="70">
        <f t="shared" si="2181"/>
        <v>0</v>
      </c>
      <c r="LN138" s="70">
        <f t="shared" si="2181"/>
        <v>0</v>
      </c>
      <c r="LO138" s="70">
        <f t="shared" si="2181"/>
        <v>0</v>
      </c>
      <c r="LP138" s="70">
        <f t="shared" si="2181"/>
        <v>0</v>
      </c>
      <c r="LQ138" s="70">
        <f t="shared" si="2181"/>
        <v>0</v>
      </c>
      <c r="LR138" s="70">
        <f t="shared" si="2181"/>
        <v>0</v>
      </c>
      <c r="LS138" s="70">
        <f t="shared" si="2181"/>
        <v>0</v>
      </c>
      <c r="LT138" s="70">
        <f t="shared" si="2181"/>
        <v>0</v>
      </c>
      <c r="LU138" s="70">
        <f t="shared" si="2181"/>
        <v>0</v>
      </c>
      <c r="LV138" s="70">
        <f t="shared" si="2181"/>
        <v>0</v>
      </c>
      <c r="LW138" s="70">
        <f t="shared" si="2181"/>
        <v>0</v>
      </c>
      <c r="LX138" s="70">
        <f t="shared" si="2181"/>
        <v>0</v>
      </c>
      <c r="LY138" s="70">
        <f t="shared" si="2181"/>
        <v>0</v>
      </c>
      <c r="LZ138" s="70">
        <f t="shared" si="2181"/>
        <v>0</v>
      </c>
      <c r="MA138" s="70">
        <f t="shared" si="2181"/>
        <v>0</v>
      </c>
      <c r="MB138" s="70">
        <f t="shared" si="2181"/>
        <v>0</v>
      </c>
      <c r="MC138" s="70">
        <f t="shared" si="2181"/>
        <v>0</v>
      </c>
      <c r="MD138" s="70">
        <f t="shared" si="2181"/>
        <v>0</v>
      </c>
      <c r="ME138" s="70">
        <f t="shared" si="2181"/>
        <v>0</v>
      </c>
      <c r="MF138" s="70">
        <f t="shared" si="2181"/>
        <v>0</v>
      </c>
      <c r="MG138" s="70">
        <f t="shared" si="2181"/>
        <v>0</v>
      </c>
      <c r="MH138" s="70">
        <f t="shared" si="2181"/>
        <v>0</v>
      </c>
      <c r="MI138" s="70">
        <f t="shared" si="2181"/>
        <v>0</v>
      </c>
      <c r="MJ138" s="70">
        <f t="shared" si="2181"/>
        <v>0</v>
      </c>
      <c r="MK138" s="70">
        <f t="shared" si="2181"/>
        <v>0</v>
      </c>
      <c r="ML138" s="70">
        <f t="shared" si="2181"/>
        <v>0</v>
      </c>
      <c r="MM138" s="70">
        <f t="shared" si="2181"/>
        <v>0</v>
      </c>
      <c r="MN138" s="70">
        <f t="shared" si="2181"/>
        <v>0</v>
      </c>
      <c r="MO138" s="70">
        <f t="shared" si="2181"/>
        <v>0</v>
      </c>
      <c r="MP138" s="70">
        <f t="shared" si="2181"/>
        <v>0</v>
      </c>
      <c r="MQ138" s="70">
        <f t="shared" si="2181"/>
        <v>0</v>
      </c>
      <c r="MR138" s="70">
        <f t="shared" si="2181"/>
        <v>0</v>
      </c>
      <c r="MS138" s="70">
        <f t="shared" si="2181"/>
        <v>0</v>
      </c>
      <c r="MT138" s="70">
        <f t="shared" si="2181"/>
        <v>0</v>
      </c>
      <c r="MU138" s="70">
        <f t="shared" si="2181"/>
        <v>0</v>
      </c>
      <c r="MV138" s="70">
        <f t="shared" si="2181"/>
        <v>0</v>
      </c>
      <c r="MW138" s="70">
        <f t="shared" si="2181"/>
        <v>0</v>
      </c>
      <c r="MX138" s="70">
        <f t="shared" si="2181"/>
        <v>0</v>
      </c>
      <c r="MY138" s="70">
        <f t="shared" ref="MY138:NO138" si="2182">SUMPRODUCT(LV$63:MY$63,$N$92:$AQ$92)</f>
        <v>0</v>
      </c>
      <c r="MZ138" s="70">
        <f t="shared" si="2182"/>
        <v>0</v>
      </c>
      <c r="NA138" s="70">
        <f t="shared" si="2182"/>
        <v>0</v>
      </c>
      <c r="NB138" s="70">
        <f t="shared" si="2182"/>
        <v>0</v>
      </c>
      <c r="NC138" s="70">
        <f t="shared" si="2182"/>
        <v>0</v>
      </c>
      <c r="ND138" s="70">
        <f t="shared" si="2182"/>
        <v>0</v>
      </c>
      <c r="NE138" s="70">
        <f t="shared" si="2182"/>
        <v>0</v>
      </c>
      <c r="NF138" s="70">
        <f t="shared" si="2182"/>
        <v>0</v>
      </c>
      <c r="NG138" s="70">
        <f t="shared" si="2182"/>
        <v>0</v>
      </c>
      <c r="NH138" s="70">
        <f t="shared" si="2182"/>
        <v>0</v>
      </c>
      <c r="NI138" s="70">
        <f t="shared" si="2182"/>
        <v>0</v>
      </c>
      <c r="NJ138" s="70">
        <f t="shared" si="2182"/>
        <v>0</v>
      </c>
      <c r="NK138" s="70">
        <f t="shared" si="2182"/>
        <v>0</v>
      </c>
      <c r="NL138" s="70">
        <f t="shared" si="2182"/>
        <v>0</v>
      </c>
      <c r="NM138" s="70">
        <f t="shared" si="2182"/>
        <v>0</v>
      </c>
      <c r="NN138" s="70">
        <f t="shared" si="2182"/>
        <v>0</v>
      </c>
      <c r="NO138" s="71">
        <f t="shared" si="2182"/>
        <v>0</v>
      </c>
      <c r="NP138" s="14"/>
      <c r="NQ138" s="14"/>
    </row>
    <row r="139" spans="1:381" s="31" customFormat="1" x14ac:dyDescent="0.2">
      <c r="A139" s="14"/>
      <c r="B139" s="14"/>
      <c r="C139" s="137" t="s">
        <v>151</v>
      </c>
      <c r="D139" s="137"/>
      <c r="E139" s="137" t="s">
        <v>152</v>
      </c>
      <c r="F139" s="14"/>
      <c r="G139" s="14" t="s">
        <v>0</v>
      </c>
      <c r="H139" s="14"/>
      <c r="I139" s="14"/>
      <c r="J139" s="14"/>
      <c r="K139" s="30">
        <f t="shared" si="1834"/>
        <v>285956.24319094425</v>
      </c>
      <c r="L139" s="14"/>
      <c r="M139" s="14"/>
      <c r="N139" s="69">
        <f>$N$63*$AQ$93</f>
        <v>12.292233167372638</v>
      </c>
      <c r="O139" s="70">
        <f>SUMPRODUCT($N$63:O$63,$AP$93:$AQ$93)</f>
        <v>34.631369312508248</v>
      </c>
      <c r="P139" s="70">
        <f>SUMPRODUCT($N$63:P$63,$AO$93:$AQ$93)</f>
        <v>40.828579836776235</v>
      </c>
      <c r="Q139" s="70">
        <f>SUMPRODUCT($N$63:Q$63,$AN$93:$AQ$93)</f>
        <v>64.172465407088936</v>
      </c>
      <c r="R139" s="70">
        <f>SUMPRODUCT($N$63:R$63,$AM$93:$AQ$93)</f>
        <v>79.964658467508713</v>
      </c>
      <c r="S139" s="70">
        <f>SUMPRODUCT($N$63:S$63,$AL$93:$AQ$93)</f>
        <v>78.295776356242655</v>
      </c>
      <c r="T139" s="70">
        <f>SUMPRODUCT($N$63:T$63,$AK$93:$AQ$93)</f>
        <v>105.15779262476728</v>
      </c>
      <c r="U139" s="70">
        <f>SUMPRODUCT($N$63:U$63,$AJ$93:$AQ$93)</f>
        <v>162.65088521313066</v>
      </c>
      <c r="V139" s="70">
        <f>SUMPRODUCT($N$63:V$63,$AI$93:$AQ$93)</f>
        <v>170.17497282357624</v>
      </c>
      <c r="W139" s="70">
        <f>SUMPRODUCT($N$63:W$63,$AH$93:$AQ$93)</f>
        <v>184.10238325705399</v>
      </c>
      <c r="X139" s="70">
        <f>SUMPRODUCT($N$63:X$63,$AG$93:$AQ$93)</f>
        <v>292.96547304955612</v>
      </c>
      <c r="Y139" s="70">
        <f>SUMPRODUCT($N$63:Y$63,$AF$93:$AQ$93)</f>
        <v>365.93100321456751</v>
      </c>
      <c r="Z139" s="70">
        <f>SUMPRODUCT($N$63:Z$63,$AE$93:$AQ$93)</f>
        <v>358.69813002183855</v>
      </c>
      <c r="AA139" s="70">
        <f>SUMPRODUCT($N$63:AA$63,$AD$93:$AQ$93)</f>
        <v>406.76064379529851</v>
      </c>
      <c r="AB139" s="70">
        <f>SUMPRODUCT($N$63:AB$63,$AC$93:$AQ$93)</f>
        <v>440.77291588251501</v>
      </c>
      <c r="AC139" s="70">
        <f>SUMPRODUCT($N$63:AC$63,$AB$93:$AQ$93)</f>
        <v>311.31456456058913</v>
      </c>
      <c r="AD139" s="70">
        <f>SUMPRODUCT($N$63:AD$63,$AA$93:$AQ$93)</f>
        <v>225.64826512826789</v>
      </c>
      <c r="AE139" s="70">
        <f>SUMPRODUCT($N$63:AE$63,$Z$93:$AQ$93)</f>
        <v>279.62734217805087</v>
      </c>
      <c r="AF139" s="70">
        <f>SUMPRODUCT($N$63:AF$63,$Y$93:$AQ$93)</f>
        <v>340.54541776008119</v>
      </c>
      <c r="AG139" s="70">
        <f>SUMPRODUCT($N$63:AG$63,$X$93:$AQ$93)</f>
        <v>333.92408480348968</v>
      </c>
      <c r="AH139" s="70">
        <f>SUMPRODUCT($N$63:AH$63,$W$93:$AQ$93)</f>
        <v>379.11413407374818</v>
      </c>
      <c r="AI139" s="70">
        <f>SUMPRODUCT($N$63:AI$63,$V$93:$AQ$93)</f>
        <v>411.62804601890582</v>
      </c>
      <c r="AJ139" s="70">
        <f>SUMPRODUCT($N$63:AJ$63,$U$93:$AQ$93)</f>
        <v>294.84690366905278</v>
      </c>
      <c r="AK139" s="70">
        <f>SUMPRODUCT($N$63:AK$63,$T$93:$AQ$93)</f>
        <v>218.207837417127</v>
      </c>
      <c r="AL139" s="70">
        <f>SUMPRODUCT($N$63:AL$63,$S$93:$AQ$93)</f>
        <v>367.79191671452838</v>
      </c>
      <c r="AM139" s="70">
        <f>SUMPRODUCT($N$63:AM$63,$R$93:$AQ$93)</f>
        <v>612.22308033420416</v>
      </c>
      <c r="AN139" s="70">
        <f>SUMPRODUCT($N$63:AN$63,$Q$93:$AQ$93)</f>
        <v>599.43569596358475</v>
      </c>
      <c r="AO139" s="70">
        <f>SUMPRODUCT($N$63:AO$63,$P$93:$AQ$93)</f>
        <v>618.79585311520327</v>
      </c>
      <c r="AP139" s="70">
        <f>SUMPRODUCT($N$63:AP$63,$O$93:$AQ$93)</f>
        <v>609.05028713913521</v>
      </c>
      <c r="AQ139" s="70">
        <f t="shared" ref="AQ139:DB139" si="2183">SUMPRODUCT(N$63:AQ$63,$N$93:$AQ$93)</f>
        <v>397.82995897411342</v>
      </c>
      <c r="AR139" s="70">
        <f t="shared" si="2183"/>
        <v>272.7384016746127</v>
      </c>
      <c r="AS139" s="70">
        <f t="shared" si="2183"/>
        <v>237.03571669520377</v>
      </c>
      <c r="AT139" s="70">
        <f t="shared" si="2183"/>
        <v>136.1150945346584</v>
      </c>
      <c r="AU139" s="70">
        <f t="shared" si="2183"/>
        <v>126.53515432150434</v>
      </c>
      <c r="AV139" s="70">
        <f t="shared" si="2183"/>
        <v>136.29886946331408</v>
      </c>
      <c r="AW139" s="70">
        <f t="shared" si="2183"/>
        <v>147.19218224175569</v>
      </c>
      <c r="AX139" s="70">
        <f t="shared" si="2183"/>
        <v>131.8868399184804</v>
      </c>
      <c r="AY139" s="70">
        <f t="shared" si="2183"/>
        <v>130.67695139024914</v>
      </c>
      <c r="AZ139" s="70">
        <f t="shared" si="2183"/>
        <v>155.56120081313614</v>
      </c>
      <c r="BA139" s="70">
        <f t="shared" si="2183"/>
        <v>185.50328429788769</v>
      </c>
      <c r="BB139" s="70">
        <f t="shared" si="2183"/>
        <v>197.01896528263998</v>
      </c>
      <c r="BC139" s="70">
        <f t="shared" si="2183"/>
        <v>215.6895330288462</v>
      </c>
      <c r="BD139" s="70">
        <f t="shared" si="2183"/>
        <v>232.63485612508509</v>
      </c>
      <c r="BE139" s="70">
        <f t="shared" si="2183"/>
        <v>221.5584706177446</v>
      </c>
      <c r="BF139" s="70">
        <f t="shared" si="2183"/>
        <v>218.66862456739457</v>
      </c>
      <c r="BG139" s="70">
        <f t="shared" si="2183"/>
        <v>242.94021319287089</v>
      </c>
      <c r="BH139" s="70">
        <f t="shared" si="2183"/>
        <v>271.74768630119286</v>
      </c>
      <c r="BI139" s="70">
        <f t="shared" si="2183"/>
        <v>280.44803976310357</v>
      </c>
      <c r="BJ139" s="70">
        <f t="shared" si="2183"/>
        <v>295.86482278679119</v>
      </c>
      <c r="BK139" s="70">
        <f t="shared" si="2183"/>
        <v>310.15579381258397</v>
      </c>
      <c r="BL139" s="70">
        <f t="shared" si="2183"/>
        <v>298.90830357362404</v>
      </c>
      <c r="BM139" s="70">
        <f t="shared" si="2183"/>
        <v>300.61136458760018</v>
      </c>
      <c r="BN139" s="70">
        <f t="shared" si="2183"/>
        <v>328.22106147656484</v>
      </c>
      <c r="BO139" s="70">
        <f t="shared" si="2183"/>
        <v>362.25691023057283</v>
      </c>
      <c r="BP139" s="70">
        <f t="shared" si="2183"/>
        <v>371.89514509404216</v>
      </c>
      <c r="BQ139" s="70">
        <f t="shared" si="2183"/>
        <v>386.96441632561965</v>
      </c>
      <c r="BR139" s="70">
        <f t="shared" si="2183"/>
        <v>405.8494563083583</v>
      </c>
      <c r="BS139" s="70">
        <f t="shared" si="2183"/>
        <v>395.99778573380104</v>
      </c>
      <c r="BT139" s="70">
        <f t="shared" si="2183"/>
        <v>392.69173439519648</v>
      </c>
      <c r="BU139" s="70">
        <f t="shared" si="2183"/>
        <v>391.25986418710005</v>
      </c>
      <c r="BV139" s="70">
        <f t="shared" si="2183"/>
        <v>372.83145516317393</v>
      </c>
      <c r="BW139" s="70">
        <f t="shared" si="2183"/>
        <v>366.25039107586281</v>
      </c>
      <c r="BX139" s="70">
        <f t="shared" si="2183"/>
        <v>360.81289690941145</v>
      </c>
      <c r="BY139" s="70">
        <f t="shared" si="2183"/>
        <v>361.2228826356872</v>
      </c>
      <c r="BZ139" s="70">
        <f t="shared" si="2183"/>
        <v>361.0518261172237</v>
      </c>
      <c r="CA139" s="70">
        <f t="shared" si="2183"/>
        <v>359.00255040126717</v>
      </c>
      <c r="CB139" s="70">
        <f t="shared" si="2183"/>
        <v>359.17728517357625</v>
      </c>
      <c r="CC139" s="70">
        <f t="shared" si="2183"/>
        <v>362.59246227849417</v>
      </c>
      <c r="CD139" s="70">
        <f t="shared" si="2183"/>
        <v>363.6271952624279</v>
      </c>
      <c r="CE139" s="70">
        <f t="shared" si="2183"/>
        <v>366.18775401737247</v>
      </c>
      <c r="CF139" s="70">
        <f t="shared" si="2183"/>
        <v>374.74592368676952</v>
      </c>
      <c r="CG139" s="70">
        <f t="shared" si="2183"/>
        <v>381.75097077198154</v>
      </c>
      <c r="CH139" s="70">
        <f t="shared" si="2183"/>
        <v>384.50332563396302</v>
      </c>
      <c r="CI139" s="70">
        <f t="shared" si="2183"/>
        <v>388.48929170314904</v>
      </c>
      <c r="CJ139" s="70">
        <f t="shared" si="2183"/>
        <v>393.06939318812454</v>
      </c>
      <c r="CK139" s="70">
        <f t="shared" si="2183"/>
        <v>388.96785788481969</v>
      </c>
      <c r="CL139" s="70">
        <f t="shared" si="2183"/>
        <v>384.37839557611812</v>
      </c>
      <c r="CM139" s="70">
        <f t="shared" si="2183"/>
        <v>382.47881471609759</v>
      </c>
      <c r="CN139" s="70">
        <f t="shared" si="2183"/>
        <v>377.63467614246144</v>
      </c>
      <c r="CO139" s="70">
        <f t="shared" si="2183"/>
        <v>374.74522927310068</v>
      </c>
      <c r="CP139" s="70">
        <f t="shared" si="2183"/>
        <v>376.95778239724046</v>
      </c>
      <c r="CQ139" s="70">
        <f t="shared" si="2183"/>
        <v>381.66182196402133</v>
      </c>
      <c r="CR139" s="70">
        <f t="shared" si="2183"/>
        <v>386.89535060860669</v>
      </c>
      <c r="CS139" s="70">
        <f t="shared" si="2183"/>
        <v>395.11478762741172</v>
      </c>
      <c r="CT139" s="70">
        <f t="shared" si="2183"/>
        <v>403.59457149555521</v>
      </c>
      <c r="CU139" s="70">
        <f t="shared" si="2183"/>
        <v>408.80539717199747</v>
      </c>
      <c r="CV139" s="70">
        <f t="shared" si="2183"/>
        <v>414.01894431845159</v>
      </c>
      <c r="CW139" s="70">
        <f t="shared" si="2183"/>
        <v>421.22536275394759</v>
      </c>
      <c r="CX139" s="70">
        <f t="shared" si="2183"/>
        <v>428.35274790911797</v>
      </c>
      <c r="CY139" s="70">
        <f t="shared" si="2183"/>
        <v>432.06415970795331</v>
      </c>
      <c r="CZ139" s="70">
        <f t="shared" si="2183"/>
        <v>434.55761236729148</v>
      </c>
      <c r="DA139" s="70">
        <f t="shared" si="2183"/>
        <v>436.90926426340934</v>
      </c>
      <c r="DB139" s="70">
        <f t="shared" si="2183"/>
        <v>440.5619500775349</v>
      </c>
      <c r="DC139" s="70">
        <f t="shared" ref="DC139:FN139" si="2184">SUMPRODUCT(BZ$63:DC$63,$N$93:$AQ$93)</f>
        <v>444.72758783837389</v>
      </c>
      <c r="DD139" s="70">
        <f t="shared" si="2184"/>
        <v>449.44373963693886</v>
      </c>
      <c r="DE139" s="70">
        <f t="shared" si="2184"/>
        <v>454.28933020135906</v>
      </c>
      <c r="DF139" s="70">
        <f t="shared" si="2184"/>
        <v>457.53073847905421</v>
      </c>
      <c r="DG139" s="70">
        <f t="shared" si="2184"/>
        <v>460.75180855281985</v>
      </c>
      <c r="DH139" s="70">
        <f t="shared" si="2184"/>
        <v>464.59293210295095</v>
      </c>
      <c r="DI139" s="70">
        <f t="shared" si="2184"/>
        <v>468.16083775840468</v>
      </c>
      <c r="DJ139" s="70">
        <f t="shared" si="2184"/>
        <v>471.91433253852375</v>
      </c>
      <c r="DK139" s="70">
        <f t="shared" si="2184"/>
        <v>475.30642994265725</v>
      </c>
      <c r="DL139" s="70">
        <f t="shared" si="2184"/>
        <v>476.4460236800544</v>
      </c>
      <c r="DM139" s="70">
        <f t="shared" si="2184"/>
        <v>474.63845175597515</v>
      </c>
      <c r="DN139" s="70">
        <f t="shared" si="2184"/>
        <v>472.1480431613532</v>
      </c>
      <c r="DO139" s="70">
        <f t="shared" si="2184"/>
        <v>469.37592183061389</v>
      </c>
      <c r="DP139" s="70">
        <f t="shared" si="2184"/>
        <v>466.30890041259062</v>
      </c>
      <c r="DQ139" s="70">
        <f t="shared" si="2184"/>
        <v>464.91963487581813</v>
      </c>
      <c r="DR139" s="70">
        <f t="shared" si="2184"/>
        <v>465.40490748560421</v>
      </c>
      <c r="DS139" s="70">
        <f t="shared" si="2184"/>
        <v>467.18251355464514</v>
      </c>
      <c r="DT139" s="70">
        <f t="shared" si="2184"/>
        <v>468.64634487557532</v>
      </c>
      <c r="DU139" s="70">
        <f t="shared" si="2184"/>
        <v>470.80046529029261</v>
      </c>
      <c r="DV139" s="70">
        <f t="shared" si="2184"/>
        <v>473.34157267810707</v>
      </c>
      <c r="DW139" s="70">
        <f t="shared" si="2184"/>
        <v>475.24053186363039</v>
      </c>
      <c r="DX139" s="70">
        <f t="shared" si="2184"/>
        <v>477.75309735833565</v>
      </c>
      <c r="DY139" s="70">
        <f t="shared" si="2184"/>
        <v>481.21835872478744</v>
      </c>
      <c r="DZ139" s="70">
        <f t="shared" si="2184"/>
        <v>484.90558385641714</v>
      </c>
      <c r="EA139" s="70">
        <f t="shared" si="2184"/>
        <v>487.48815678157575</v>
      </c>
      <c r="EB139" s="70">
        <f t="shared" si="2184"/>
        <v>489.74419249394697</v>
      </c>
      <c r="EC139" s="70">
        <f t="shared" si="2184"/>
        <v>491.3968343202402</v>
      </c>
      <c r="ED139" s="70">
        <f t="shared" si="2184"/>
        <v>491.78074257043102</v>
      </c>
      <c r="EE139" s="70">
        <f t="shared" si="2184"/>
        <v>491.90292397535751</v>
      </c>
      <c r="EF139" s="70">
        <f t="shared" si="2184"/>
        <v>492.23994911014063</v>
      </c>
      <c r="EG139" s="70">
        <f t="shared" si="2184"/>
        <v>493.66471252418677</v>
      </c>
      <c r="EH139" s="70">
        <f t="shared" si="2184"/>
        <v>495.10997630688871</v>
      </c>
      <c r="EI139" s="70">
        <f t="shared" si="2184"/>
        <v>496.48597311775245</v>
      </c>
      <c r="EJ139" s="70">
        <f t="shared" si="2184"/>
        <v>497.80545252382444</v>
      </c>
      <c r="EK139" s="70">
        <f t="shared" si="2184"/>
        <v>499.01557980454174</v>
      </c>
      <c r="EL139" s="70">
        <f t="shared" si="2184"/>
        <v>500.27758301894858</v>
      </c>
      <c r="EM139" s="70">
        <f t="shared" si="2184"/>
        <v>501.75829769959029</v>
      </c>
      <c r="EN139" s="70">
        <f t="shared" si="2184"/>
        <v>503.84663670263444</v>
      </c>
      <c r="EO139" s="70">
        <f t="shared" si="2184"/>
        <v>505.7841159645377</v>
      </c>
      <c r="EP139" s="70">
        <f t="shared" si="2184"/>
        <v>506.79545664039165</v>
      </c>
      <c r="EQ139" s="70">
        <f t="shared" si="2184"/>
        <v>506.05417570939869</v>
      </c>
      <c r="ER139" s="70">
        <f t="shared" si="2184"/>
        <v>504.70626604813452</v>
      </c>
      <c r="ES139" s="70">
        <f t="shared" si="2184"/>
        <v>503.547654012983</v>
      </c>
      <c r="ET139" s="70">
        <f t="shared" si="2184"/>
        <v>503.27598647758941</v>
      </c>
      <c r="EU139" s="70">
        <f t="shared" si="2184"/>
        <v>504.13483568141362</v>
      </c>
      <c r="EV139" s="70">
        <f t="shared" si="2184"/>
        <v>505.1583709455702</v>
      </c>
      <c r="EW139" s="70">
        <f t="shared" si="2184"/>
        <v>507.20998714470011</v>
      </c>
      <c r="EX139" s="70">
        <f t="shared" si="2184"/>
        <v>509.91307670325023</v>
      </c>
      <c r="EY139" s="70">
        <f t="shared" si="2184"/>
        <v>512.09668106721426</v>
      </c>
      <c r="EZ139" s="70">
        <f t="shared" si="2184"/>
        <v>515.03547415346964</v>
      </c>
      <c r="FA139" s="70">
        <f t="shared" si="2184"/>
        <v>518.88032480783909</v>
      </c>
      <c r="FB139" s="70">
        <f t="shared" si="2184"/>
        <v>523.43681257748835</v>
      </c>
      <c r="FC139" s="70">
        <f t="shared" si="2184"/>
        <v>528.27344703419942</v>
      </c>
      <c r="FD139" s="70">
        <f t="shared" si="2184"/>
        <v>533.47078192421827</v>
      </c>
      <c r="FE139" s="70">
        <f t="shared" si="2184"/>
        <v>538.5850591896351</v>
      </c>
      <c r="FF139" s="70">
        <f t="shared" si="2184"/>
        <v>544.45854144364625</v>
      </c>
      <c r="FG139" s="70">
        <f t="shared" si="2184"/>
        <v>551.88804113130334</v>
      </c>
      <c r="FH139" s="70">
        <f t="shared" si="2184"/>
        <v>559.93588479404934</v>
      </c>
      <c r="FI139" s="70">
        <f t="shared" si="2184"/>
        <v>568.70833427226444</v>
      </c>
      <c r="FJ139" s="70">
        <f t="shared" si="2184"/>
        <v>577.08675930393088</v>
      </c>
      <c r="FK139" s="70">
        <f t="shared" si="2184"/>
        <v>583.79597277593371</v>
      </c>
      <c r="FL139" s="70">
        <f t="shared" si="2184"/>
        <v>589.12197346728487</v>
      </c>
      <c r="FM139" s="70">
        <f t="shared" si="2184"/>
        <v>595.06335742164606</v>
      </c>
      <c r="FN139" s="70">
        <f t="shared" si="2184"/>
        <v>602.3827566428165</v>
      </c>
      <c r="FO139" s="70">
        <f t="shared" ref="FO139:HZ139" si="2185">SUMPRODUCT(EL$63:FO$63,$N$93:$AQ$93)</f>
        <v>610.12984270327672</v>
      </c>
      <c r="FP139" s="70">
        <f t="shared" si="2185"/>
        <v>618.89278641735859</v>
      </c>
      <c r="FQ139" s="70">
        <f t="shared" si="2185"/>
        <v>627.87989475444715</v>
      </c>
      <c r="FR139" s="70">
        <f t="shared" si="2185"/>
        <v>634.87415831108626</v>
      </c>
      <c r="FS139" s="70">
        <f t="shared" si="2185"/>
        <v>640.36368252454793</v>
      </c>
      <c r="FT139" s="70">
        <f t="shared" si="2185"/>
        <v>647.98987660945329</v>
      </c>
      <c r="FU139" s="70">
        <f t="shared" si="2185"/>
        <v>660.09264467359708</v>
      </c>
      <c r="FV139" s="70">
        <f t="shared" si="2185"/>
        <v>672.34712075957214</v>
      </c>
      <c r="FW139" s="70">
        <f t="shared" si="2185"/>
        <v>685.02083239020726</v>
      </c>
      <c r="FX139" s="70">
        <f t="shared" si="2185"/>
        <v>697.12318541284822</v>
      </c>
      <c r="FY139" s="70">
        <f t="shared" si="2185"/>
        <v>705.71263594622292</v>
      </c>
      <c r="FZ139" s="70">
        <f t="shared" si="2185"/>
        <v>712.24893469186156</v>
      </c>
      <c r="GA139" s="70">
        <f t="shared" si="2185"/>
        <v>717.45600508427947</v>
      </c>
      <c r="GB139" s="70">
        <f t="shared" si="2185"/>
        <v>720.65658997435321</v>
      </c>
      <c r="GC139" s="70">
        <f t="shared" si="2185"/>
        <v>724.05109531685855</v>
      </c>
      <c r="GD139" s="70">
        <f t="shared" si="2185"/>
        <v>727.12770336206233</v>
      </c>
      <c r="GE139" s="70">
        <f t="shared" si="2185"/>
        <v>729.64607825501582</v>
      </c>
      <c r="GF139" s="70">
        <f t="shared" si="2185"/>
        <v>732.13014662390856</v>
      </c>
      <c r="GG139" s="70">
        <f t="shared" si="2185"/>
        <v>733.95693140849301</v>
      </c>
      <c r="GH139" s="70">
        <f t="shared" si="2185"/>
        <v>734.36533000923123</v>
      </c>
      <c r="GI139" s="70">
        <f t="shared" si="2185"/>
        <v>735.29090529802511</v>
      </c>
      <c r="GJ139" s="70">
        <f t="shared" si="2185"/>
        <v>736.46316394165478</v>
      </c>
      <c r="GK139" s="70">
        <f t="shared" si="2185"/>
        <v>735.31411015886829</v>
      </c>
      <c r="GL139" s="70">
        <f t="shared" si="2185"/>
        <v>732.2391337493624</v>
      </c>
      <c r="GM139" s="70">
        <f t="shared" si="2185"/>
        <v>729.18757561487564</v>
      </c>
      <c r="GN139" s="70">
        <f t="shared" si="2185"/>
        <v>724.89341944907846</v>
      </c>
      <c r="GO139" s="70">
        <f t="shared" si="2185"/>
        <v>719.88690705712213</v>
      </c>
      <c r="GP139" s="70">
        <f t="shared" si="2185"/>
        <v>718.66055608591978</v>
      </c>
      <c r="GQ139" s="70">
        <f t="shared" si="2185"/>
        <v>720.10463406428585</v>
      </c>
      <c r="GR139" s="70">
        <f t="shared" si="2185"/>
        <v>720.63573680729962</v>
      </c>
      <c r="GS139" s="70">
        <f t="shared" si="2185"/>
        <v>719.61698348368111</v>
      </c>
      <c r="GT139" s="70">
        <f t="shared" si="2185"/>
        <v>718.71116853621834</v>
      </c>
      <c r="GU139" s="70">
        <f t="shared" si="2185"/>
        <v>716.78252419850924</v>
      </c>
      <c r="GV139" s="70">
        <f t="shared" si="2185"/>
        <v>714.09386660457392</v>
      </c>
      <c r="GW139" s="70">
        <f t="shared" si="2185"/>
        <v>714.89935733240236</v>
      </c>
      <c r="GX139" s="70">
        <f t="shared" si="2185"/>
        <v>718.16948956033389</v>
      </c>
      <c r="GY139" s="70">
        <f t="shared" si="2185"/>
        <v>718.20508133931298</v>
      </c>
      <c r="GZ139" s="70">
        <f t="shared" si="2185"/>
        <v>712.86302663726383</v>
      </c>
      <c r="HA139" s="70">
        <f t="shared" si="2185"/>
        <v>708.73470807915908</v>
      </c>
      <c r="HB139" s="70">
        <f t="shared" si="2185"/>
        <v>704.22938076627122</v>
      </c>
      <c r="HC139" s="70">
        <f t="shared" si="2185"/>
        <v>700.22864100298739</v>
      </c>
      <c r="HD139" s="70">
        <f t="shared" si="2185"/>
        <v>701.49381401435915</v>
      </c>
      <c r="HE139" s="70">
        <f t="shared" si="2185"/>
        <v>705.70627543896558</v>
      </c>
      <c r="HF139" s="70">
        <f t="shared" si="2185"/>
        <v>711.29059722051556</v>
      </c>
      <c r="HG139" s="70">
        <f t="shared" si="2185"/>
        <v>721.09779734441622</v>
      </c>
      <c r="HH139" s="70">
        <f t="shared" si="2185"/>
        <v>730.53185353338722</v>
      </c>
      <c r="HI139" s="70">
        <f t="shared" si="2185"/>
        <v>739.62866837838953</v>
      </c>
      <c r="HJ139" s="70">
        <f t="shared" si="2185"/>
        <v>753.34374620386654</v>
      </c>
      <c r="HK139" s="70">
        <f t="shared" si="2185"/>
        <v>769.85110148924218</v>
      </c>
      <c r="HL139" s="70">
        <f t="shared" si="2185"/>
        <v>783.78719230763875</v>
      </c>
      <c r="HM139" s="70">
        <f t="shared" si="2185"/>
        <v>799.40075865859512</v>
      </c>
      <c r="HN139" s="70">
        <f t="shared" si="2185"/>
        <v>815.063383021547</v>
      </c>
      <c r="HO139" s="70">
        <f t="shared" si="2185"/>
        <v>819.11477236529606</v>
      </c>
      <c r="HP139" s="70">
        <f t="shared" si="2185"/>
        <v>815.02052041891147</v>
      </c>
      <c r="HQ139" s="70">
        <f t="shared" si="2185"/>
        <v>813.01401460238526</v>
      </c>
      <c r="HR139" s="70">
        <f t="shared" si="2185"/>
        <v>811.98847232839717</v>
      </c>
      <c r="HS139" s="70">
        <f t="shared" si="2185"/>
        <v>809.17823948026785</v>
      </c>
      <c r="HT139" s="70">
        <f t="shared" si="2185"/>
        <v>814.30625995306048</v>
      </c>
      <c r="HU139" s="70">
        <f t="shared" si="2185"/>
        <v>824.35709375869351</v>
      </c>
      <c r="HV139" s="70">
        <f t="shared" si="2185"/>
        <v>825.91115226945089</v>
      </c>
      <c r="HW139" s="70">
        <f t="shared" si="2185"/>
        <v>820.37625613670025</v>
      </c>
      <c r="HX139" s="70">
        <f t="shared" si="2185"/>
        <v>822.06542615862634</v>
      </c>
      <c r="HY139" s="70">
        <f t="shared" si="2185"/>
        <v>834.03267713584387</v>
      </c>
      <c r="HZ139" s="70">
        <f t="shared" si="2185"/>
        <v>844.07502922664355</v>
      </c>
      <c r="IA139" s="70">
        <f t="shared" ref="IA139:KL139" si="2186">SUMPRODUCT(GX$63:IA$63,$N$93:$AQ$93)</f>
        <v>860.26948043399648</v>
      </c>
      <c r="IB139" s="70">
        <f t="shared" si="2186"/>
        <v>878.95396627944058</v>
      </c>
      <c r="IC139" s="70">
        <f t="shared" si="2186"/>
        <v>880.05784707065709</v>
      </c>
      <c r="ID139" s="70">
        <f t="shared" si="2186"/>
        <v>863.00417944868354</v>
      </c>
      <c r="IE139" s="70">
        <f t="shared" si="2186"/>
        <v>844.64073831633868</v>
      </c>
      <c r="IF139" s="70">
        <f t="shared" si="2186"/>
        <v>821.19191461434002</v>
      </c>
      <c r="IG139" s="70">
        <f t="shared" si="2186"/>
        <v>798.25046177890408</v>
      </c>
      <c r="IH139" s="70">
        <f t="shared" si="2186"/>
        <v>786.28464944558937</v>
      </c>
      <c r="II139" s="70">
        <f t="shared" si="2186"/>
        <v>781.27965617605901</v>
      </c>
      <c r="IJ139" s="70">
        <f t="shared" si="2186"/>
        <v>777.44917878851243</v>
      </c>
      <c r="IK139" s="70">
        <f t="shared" si="2186"/>
        <v>778.58708249775157</v>
      </c>
      <c r="IL139" s="70">
        <f t="shared" si="2186"/>
        <v>781.26675203293053</v>
      </c>
      <c r="IM139" s="70">
        <f t="shared" si="2186"/>
        <v>784.94149482139164</v>
      </c>
      <c r="IN139" s="70">
        <f t="shared" si="2186"/>
        <v>788.68269994326226</v>
      </c>
      <c r="IO139" s="70">
        <f t="shared" si="2186"/>
        <v>793.95837264449858</v>
      </c>
      <c r="IP139" s="70">
        <f t="shared" si="2186"/>
        <v>799.6691233703209</v>
      </c>
      <c r="IQ139" s="70">
        <f t="shared" si="2186"/>
        <v>803.50259659900848</v>
      </c>
      <c r="IR139" s="70">
        <f t="shared" si="2186"/>
        <v>805.87179563074528</v>
      </c>
      <c r="IS139" s="70">
        <f t="shared" si="2186"/>
        <v>808.96611515866903</v>
      </c>
      <c r="IT139" s="70">
        <f t="shared" si="2186"/>
        <v>812.76015547917689</v>
      </c>
      <c r="IU139" s="70">
        <f t="shared" si="2186"/>
        <v>816.49390888693597</v>
      </c>
      <c r="IV139" s="70">
        <f t="shared" si="2186"/>
        <v>821.77713809541092</v>
      </c>
      <c r="IW139" s="70">
        <f t="shared" si="2186"/>
        <v>827.37653914216025</v>
      </c>
      <c r="IX139" s="70">
        <f t="shared" si="2186"/>
        <v>830.71909090725137</v>
      </c>
      <c r="IY139" s="70">
        <f t="shared" si="2186"/>
        <v>833.11950072906586</v>
      </c>
      <c r="IZ139" s="70">
        <f t="shared" si="2186"/>
        <v>836.63026579659584</v>
      </c>
      <c r="JA139" s="70">
        <f t="shared" si="2186"/>
        <v>840.6364013245161</v>
      </c>
      <c r="JB139" s="70">
        <f t="shared" si="2186"/>
        <v>843.96348797729911</v>
      </c>
      <c r="JC139" s="70">
        <f t="shared" si="2186"/>
        <v>848.18313009744452</v>
      </c>
      <c r="JD139" s="70">
        <f t="shared" si="2186"/>
        <v>852.13065959876826</v>
      </c>
      <c r="JE139" s="70">
        <f t="shared" si="2186"/>
        <v>853.05022783848472</v>
      </c>
      <c r="JF139" s="70">
        <f t="shared" si="2186"/>
        <v>851.97388803182685</v>
      </c>
      <c r="JG139" s="70">
        <f t="shared" si="2186"/>
        <v>850.73979074491444</v>
      </c>
      <c r="JH139" s="70">
        <f t="shared" si="2186"/>
        <v>848.30751713177585</v>
      </c>
      <c r="JI139" s="70">
        <f t="shared" si="2186"/>
        <v>845.58065239947882</v>
      </c>
      <c r="JJ139" s="70">
        <f t="shared" si="2186"/>
        <v>844.60547278040804</v>
      </c>
      <c r="JK139" s="70">
        <f t="shared" si="2186"/>
        <v>844.87528326255665</v>
      </c>
      <c r="JL139" s="70">
        <f t="shared" si="2186"/>
        <v>845.35786595656896</v>
      </c>
      <c r="JM139" s="70">
        <f t="shared" si="2186"/>
        <v>847.89232327653008</v>
      </c>
      <c r="JN139" s="70">
        <f t="shared" si="2186"/>
        <v>851.71480579464833</v>
      </c>
      <c r="JO139" s="70">
        <f t="shared" si="2186"/>
        <v>855.82648686689731</v>
      </c>
      <c r="JP139" s="70">
        <f t="shared" si="2186"/>
        <v>860.94702422377782</v>
      </c>
      <c r="JQ139" s="70">
        <f t="shared" si="2186"/>
        <v>868.23782808287592</v>
      </c>
      <c r="JR139" s="70">
        <f t="shared" si="2186"/>
        <v>875.42050664936312</v>
      </c>
      <c r="JS139" s="70">
        <f t="shared" si="2186"/>
        <v>882.37012662203688</v>
      </c>
      <c r="JT139" s="70">
        <f t="shared" si="2186"/>
        <v>892.89842021139248</v>
      </c>
      <c r="JU139" s="70">
        <f t="shared" si="2186"/>
        <v>906.17839133059204</v>
      </c>
      <c r="JV139" s="70">
        <f t="shared" si="2186"/>
        <v>919.39987085169128</v>
      </c>
      <c r="JW139" s="70">
        <f t="shared" si="2186"/>
        <v>934.70412214169653</v>
      </c>
      <c r="JX139" s="70">
        <f t="shared" si="2186"/>
        <v>951.86657604368975</v>
      </c>
      <c r="JY139" s="70">
        <f t="shared" si="2186"/>
        <v>964.7778722430229</v>
      </c>
      <c r="JZ139" s="70">
        <f t="shared" si="2186"/>
        <v>974.69743977476878</v>
      </c>
      <c r="KA139" s="70">
        <f t="shared" si="2186"/>
        <v>986.80309894620268</v>
      </c>
      <c r="KB139" s="70">
        <f t="shared" si="2186"/>
        <v>1001.5659180686116</v>
      </c>
      <c r="KC139" s="70">
        <f t="shared" si="2186"/>
        <v>1016.3452629439606</v>
      </c>
      <c r="KD139" s="70">
        <f t="shared" si="2186"/>
        <v>1032.8433382227236</v>
      </c>
      <c r="KE139" s="70">
        <f t="shared" si="2186"/>
        <v>1050.8145247875859</v>
      </c>
      <c r="KF139" s="70">
        <f t="shared" si="2186"/>
        <v>1064.4659667318022</v>
      </c>
      <c r="KG139" s="70">
        <f t="shared" si="2186"/>
        <v>1074.8400534128764</v>
      </c>
      <c r="KH139" s="70">
        <f t="shared" si="2186"/>
        <v>1090.4475847382178</v>
      </c>
      <c r="KI139" s="70">
        <f t="shared" si="2186"/>
        <v>1115.0988859440054</v>
      </c>
      <c r="KJ139" s="70">
        <f t="shared" si="2186"/>
        <v>1139.3327600339417</v>
      </c>
      <c r="KK139" s="70">
        <f t="shared" si="2186"/>
        <v>1164.3951501050094</v>
      </c>
      <c r="KL139" s="70">
        <f t="shared" si="2186"/>
        <v>1189.5659028096561</v>
      </c>
      <c r="KM139" s="70">
        <f t="shared" ref="KM139:MX139" si="2187">SUMPRODUCT(JJ$63:KM$63,$N$93:$AQ$93)</f>
        <v>1208.2605717040142</v>
      </c>
      <c r="KN139" s="70">
        <f t="shared" si="2187"/>
        <v>1222.8840998857374</v>
      </c>
      <c r="KO139" s="70">
        <f t="shared" si="2187"/>
        <v>1234.4731238002482</v>
      </c>
      <c r="KP139" s="70">
        <f t="shared" si="2187"/>
        <v>1244.0124048346527</v>
      </c>
      <c r="KQ139" s="70">
        <f t="shared" si="2187"/>
        <v>1252.1242001521778</v>
      </c>
      <c r="KR139" s="70">
        <f t="shared" si="2187"/>
        <v>1258.9341331694332</v>
      </c>
      <c r="KS139" s="70">
        <f t="shared" si="2187"/>
        <v>1268.9291758511938</v>
      </c>
      <c r="KT139" s="70">
        <f t="shared" si="2187"/>
        <v>1280.4971767157458</v>
      </c>
      <c r="KU139" s="70">
        <f t="shared" si="2187"/>
        <v>1286.4336681999548</v>
      </c>
      <c r="KV139" s="70">
        <f t="shared" si="2187"/>
        <v>1293.7359942996059</v>
      </c>
      <c r="KW139" s="70">
        <f t="shared" si="2187"/>
        <v>1310.0840228131524</v>
      </c>
      <c r="KX139" s="70">
        <f t="shared" si="2187"/>
        <v>1321.5003469130506</v>
      </c>
      <c r="KY139" s="70">
        <f t="shared" si="2187"/>
        <v>1325.3413522394605</v>
      </c>
      <c r="KZ139" s="70">
        <f t="shared" si="2187"/>
        <v>1335.1196566780288</v>
      </c>
      <c r="LA139" s="70">
        <f t="shared" si="2187"/>
        <v>1342.7805303749176</v>
      </c>
      <c r="LB139" s="70">
        <f t="shared" si="2187"/>
        <v>1335.828177331751</v>
      </c>
      <c r="LC139" s="70">
        <f t="shared" si="2187"/>
        <v>1336.4933261913718</v>
      </c>
      <c r="LD139" s="70">
        <f t="shared" si="2187"/>
        <v>1352.2175935381756</v>
      </c>
      <c r="LE139" s="70">
        <f t="shared" si="2187"/>
        <v>1367.7963375079685</v>
      </c>
      <c r="LF139" s="70">
        <f t="shared" si="2187"/>
        <v>1377.0194278694948</v>
      </c>
      <c r="LG139" s="70">
        <f t="shared" si="2187"/>
        <v>1391.4620821833237</v>
      </c>
      <c r="LH139" s="70">
        <f t="shared" si="2187"/>
        <v>1403.4140182201443</v>
      </c>
      <c r="LI139" s="70">
        <f t="shared" si="2187"/>
        <v>1402.0636802787012</v>
      </c>
      <c r="LJ139" s="70">
        <f t="shared" si="2187"/>
        <v>1407.6468315459333</v>
      </c>
      <c r="LK139" s="70">
        <f t="shared" si="2187"/>
        <v>1435.3380927924691</v>
      </c>
      <c r="LL139" s="70">
        <f t="shared" si="2187"/>
        <v>1468.226566252674</v>
      </c>
      <c r="LM139" s="70">
        <f t="shared" si="2187"/>
        <v>1474.1689227851257</v>
      </c>
      <c r="LN139" s="70">
        <f t="shared" si="2187"/>
        <v>1483.1165042050416</v>
      </c>
      <c r="LO139" s="70">
        <f t="shared" si="2187"/>
        <v>1488.0835743496095</v>
      </c>
      <c r="LP139" s="70">
        <f t="shared" si="2187"/>
        <v>1475.4237016567804</v>
      </c>
      <c r="LQ139" s="70">
        <f t="shared" si="2187"/>
        <v>1474.1127247486743</v>
      </c>
      <c r="LR139" s="70">
        <f t="shared" si="2187"/>
        <v>1481.7108658785046</v>
      </c>
      <c r="LS139" s="70">
        <f t="shared" si="2187"/>
        <v>1483.5356986537874</v>
      </c>
      <c r="LT139" s="70">
        <f t="shared" si="2187"/>
        <v>1495.0784012906843</v>
      </c>
      <c r="LU139" s="70">
        <f t="shared" si="2187"/>
        <v>1507.7671687225818</v>
      </c>
      <c r="LV139" s="70">
        <f t="shared" si="2187"/>
        <v>1519.8135025624026</v>
      </c>
      <c r="LW139" s="70">
        <f t="shared" si="2187"/>
        <v>1529.6535437617008</v>
      </c>
      <c r="LX139" s="70">
        <f t="shared" si="2187"/>
        <v>1540.3462688313907</v>
      </c>
      <c r="LY139" s="70">
        <f t="shared" si="2187"/>
        <v>1551.4072572374657</v>
      </c>
      <c r="LZ139" s="70">
        <f t="shared" si="2187"/>
        <v>1561.9224351412645</v>
      </c>
      <c r="MA139" s="70">
        <f t="shared" si="2187"/>
        <v>1569.7382392574566</v>
      </c>
      <c r="MB139" s="70">
        <f t="shared" si="2187"/>
        <v>1574.3843421377901</v>
      </c>
      <c r="MC139" s="70">
        <f t="shared" si="2187"/>
        <v>1575.8366590330202</v>
      </c>
      <c r="MD139" s="70">
        <f t="shared" si="2187"/>
        <v>1574.7974660219916</v>
      </c>
      <c r="ME139" s="70">
        <f t="shared" si="2187"/>
        <v>1573.4890222601116</v>
      </c>
      <c r="MF139" s="70">
        <f t="shared" si="2187"/>
        <v>1573.3523957294783</v>
      </c>
      <c r="MG139" s="70">
        <f t="shared" si="2187"/>
        <v>1576.8994543215606</v>
      </c>
      <c r="MH139" s="70">
        <f t="shared" si="2187"/>
        <v>1581.214690911333</v>
      </c>
      <c r="MI139" s="70">
        <f t="shared" si="2187"/>
        <v>1584.4792619098428</v>
      </c>
      <c r="MJ139" s="70">
        <f t="shared" si="2187"/>
        <v>1585.1805268562478</v>
      </c>
      <c r="MK139" s="70">
        <f t="shared" si="2187"/>
        <v>1583.9144860021568</v>
      </c>
      <c r="ML139" s="70">
        <f t="shared" si="2187"/>
        <v>1583.1320355052326</v>
      </c>
      <c r="MM139" s="70">
        <f t="shared" si="2187"/>
        <v>1583.1661554103523</v>
      </c>
      <c r="MN139" s="70">
        <f t="shared" si="2187"/>
        <v>1586.3587672010865</v>
      </c>
      <c r="MO139" s="70">
        <f t="shared" si="2187"/>
        <v>1589.4850157569788</v>
      </c>
      <c r="MP139" s="70">
        <f t="shared" si="2187"/>
        <v>1588.4800007955575</v>
      </c>
      <c r="MQ139" s="70">
        <f t="shared" si="2187"/>
        <v>1579.7960244269452</v>
      </c>
      <c r="MR139" s="70">
        <f t="shared" si="2187"/>
        <v>1569.276074488919</v>
      </c>
      <c r="MS139" s="70">
        <f t="shared" si="2187"/>
        <v>1560.0930041111321</v>
      </c>
      <c r="MT139" s="70">
        <f t="shared" si="2187"/>
        <v>1551.7174275543352</v>
      </c>
      <c r="MU139" s="70">
        <f t="shared" si="2187"/>
        <v>1548.3932862459028</v>
      </c>
      <c r="MV139" s="70">
        <f t="shared" si="2187"/>
        <v>1550.7758677585791</v>
      </c>
      <c r="MW139" s="70">
        <f t="shared" si="2187"/>
        <v>1554.4496516698568</v>
      </c>
      <c r="MX139" s="70">
        <f t="shared" si="2187"/>
        <v>1561.2087590831152</v>
      </c>
      <c r="MY139" s="70">
        <f t="shared" ref="MY139:NO139" si="2188">SUMPRODUCT(LV$63:MY$63,$N$93:$AQ$93)</f>
        <v>1568.3321463488235</v>
      </c>
      <c r="MZ139" s="70">
        <f t="shared" si="2188"/>
        <v>1575.3879350392717</v>
      </c>
      <c r="NA139" s="70">
        <f t="shared" si="2188"/>
        <v>1581.9440199867931</v>
      </c>
      <c r="NB139" s="70">
        <f t="shared" si="2188"/>
        <v>1588.6984709280016</v>
      </c>
      <c r="NC139" s="70">
        <f t="shared" si="2188"/>
        <v>1595.0230019394005</v>
      </c>
      <c r="ND139" s="70">
        <f t="shared" si="2188"/>
        <v>1600.2617049277042</v>
      </c>
      <c r="NE139" s="70">
        <f t="shared" si="2188"/>
        <v>1604.6338100228518</v>
      </c>
      <c r="NF139" s="70">
        <f t="shared" si="2188"/>
        <v>1608.6586277423119</v>
      </c>
      <c r="NG139" s="70">
        <f t="shared" si="2188"/>
        <v>1612.4479589426255</v>
      </c>
      <c r="NH139" s="70">
        <f t="shared" si="2188"/>
        <v>1616.2028917493383</v>
      </c>
      <c r="NI139" s="70">
        <f t="shared" si="2188"/>
        <v>1620.4981909080748</v>
      </c>
      <c r="NJ139" s="70">
        <f t="shared" si="2188"/>
        <v>1624.7868975244712</v>
      </c>
      <c r="NK139" s="70">
        <f t="shared" si="2188"/>
        <v>1628.5088417605461</v>
      </c>
      <c r="NL139" s="70">
        <f t="shared" si="2188"/>
        <v>1631.4008890975645</v>
      </c>
      <c r="NM139" s="70">
        <f t="shared" si="2188"/>
        <v>1633.8569914015177</v>
      </c>
      <c r="NN139" s="70">
        <f t="shared" si="2188"/>
        <v>1635.9814283623741</v>
      </c>
      <c r="NO139" s="71">
        <f t="shared" si="2188"/>
        <v>1637.8583700800245</v>
      </c>
      <c r="NP139" s="14"/>
      <c r="NQ139" s="14"/>
    </row>
    <row r="140" spans="1:381" s="31" customFormat="1" x14ac:dyDescent="0.2">
      <c r="A140" s="14"/>
      <c r="B140" s="14"/>
      <c r="C140" s="137" t="s">
        <v>167</v>
      </c>
      <c r="D140" s="137"/>
      <c r="E140" s="137" t="s">
        <v>174</v>
      </c>
      <c r="F140" s="14"/>
      <c r="G140" s="14" t="s">
        <v>0</v>
      </c>
      <c r="H140" s="14"/>
      <c r="I140" s="14"/>
      <c r="J140" s="14"/>
      <c r="K140" s="30">
        <f t="shared" si="1834"/>
        <v>21760.403367885334</v>
      </c>
      <c r="L140" s="14"/>
      <c r="M140" s="14"/>
      <c r="N140" s="69">
        <f>$N$63*$AQ$94</f>
        <v>0</v>
      </c>
      <c r="O140" s="70">
        <f>SUMPRODUCT($N$63:O$63,$AP$94:$AQ$94)</f>
        <v>6.3710326020173361E-2</v>
      </c>
      <c r="P140" s="70">
        <f>SUMPRODUCT($N$63:P$63,$AO$94:$AQ$94)</f>
        <v>0.27505897889354425</v>
      </c>
      <c r="Q140" s="70">
        <f>SUMPRODUCT($N$63:Q$63,$AN$94:$AQ$94)</f>
        <v>1.2283881982085445</v>
      </c>
      <c r="R140" s="70">
        <f>SUMPRODUCT($N$63:R$63,$AM$94:$AQ$94)</f>
        <v>1.868384171204938</v>
      </c>
      <c r="S140" s="70">
        <f>SUMPRODUCT($N$63:S$63,$AL$94:$AQ$94)</f>
        <v>2.9428581639044298</v>
      </c>
      <c r="T140" s="70">
        <f>SUMPRODUCT($N$63:T$63,$AK$94:$AQ$94)</f>
        <v>4.1605028637430976</v>
      </c>
      <c r="U140" s="70">
        <f>SUMPRODUCT($N$63:U$63,$AJ$94:$AQ$94)</f>
        <v>4.9535837094418023</v>
      </c>
      <c r="V140" s="70">
        <f>SUMPRODUCT($N$63:V$63,$AI$94:$AQ$94)</f>
        <v>5.9879177352584838</v>
      </c>
      <c r="W140" s="70">
        <f>SUMPRODUCT($N$63:W$63,$AH$94:$AQ$94)</f>
        <v>8.3527343038135378</v>
      </c>
      <c r="X140" s="70">
        <f>SUMPRODUCT($N$63:X$63,$AG$94:$AQ$94)</f>
        <v>10.374088261127573</v>
      </c>
      <c r="Y140" s="70">
        <f>SUMPRODUCT($N$63:Y$63,$AF$94:$AQ$94)</f>
        <v>11.69779088627214</v>
      </c>
      <c r="Z140" s="70">
        <f>SUMPRODUCT($N$63:Z$63,$AE$94:$AQ$94)</f>
        <v>15.519719732009975</v>
      </c>
      <c r="AA140" s="70">
        <f>SUMPRODUCT($N$63:AA$63,$AD$94:$AQ$94)</f>
        <v>20.302234286874253</v>
      </c>
      <c r="AB140" s="70">
        <f>SUMPRODUCT($N$63:AB$63,$AC$94:$AQ$94)</f>
        <v>23.100852769640518</v>
      </c>
      <c r="AC140" s="70">
        <f>SUMPRODUCT($N$63:AC$63,$AB$94:$AQ$94)</f>
        <v>25.787870743819671</v>
      </c>
      <c r="AD140" s="70">
        <f>SUMPRODUCT($N$63:AD$63,$AA$94:$AQ$94)</f>
        <v>29.190382845022501</v>
      </c>
      <c r="AE140" s="70">
        <f>SUMPRODUCT($N$63:AE$63,$Z$94:$AQ$94)</f>
        <v>27.698052612127686</v>
      </c>
      <c r="AF140" s="70">
        <f>SUMPRODUCT($N$63:AF$63,$Y$94:$AQ$94)</f>
        <v>24.26028457369279</v>
      </c>
      <c r="AG140" s="70">
        <f>SUMPRODUCT($N$63:AG$63,$X$94:$AQ$94)</f>
        <v>23.381593256929094</v>
      </c>
      <c r="AH140" s="70">
        <f>SUMPRODUCT($N$63:AH$63,$W$94:$AQ$94)</f>
        <v>24.671502285580406</v>
      </c>
      <c r="AI140" s="70">
        <f>SUMPRODUCT($N$63:AI$63,$V$94:$AQ$94)</f>
        <v>25.149254070123646</v>
      </c>
      <c r="AJ140" s="70">
        <f>SUMPRODUCT($N$63:AJ$63,$U$94:$AQ$94)</f>
        <v>26.282387368131126</v>
      </c>
      <c r="AK140" s="70">
        <f>SUMPRODUCT($N$63:AK$63,$T$94:$AQ$94)</f>
        <v>28.545068848843854</v>
      </c>
      <c r="AL140" s="70">
        <f>SUMPRODUCT($N$63:AL$63,$S$94:$AQ$94)</f>
        <v>26.606951661128011</v>
      </c>
      <c r="AM140" s="70">
        <f>SUMPRODUCT($N$63:AM$63,$R$94:$AQ$94)</f>
        <v>23.638330497510129</v>
      </c>
      <c r="AN140" s="70">
        <f>SUMPRODUCT($N$63:AN$63,$Q$94:$AQ$94)</f>
        <v>24.514611091100065</v>
      </c>
      <c r="AO140" s="70">
        <f>SUMPRODUCT($N$63:AO$63,$P$94:$AQ$94)</f>
        <v>33.176303851706457</v>
      </c>
      <c r="AP140" s="70">
        <f>SUMPRODUCT($N$63:AP$63,$O$94:$AQ$94)</f>
        <v>37.814270485545279</v>
      </c>
      <c r="AQ140" s="70">
        <f t="shared" ref="AQ140:DB140" si="2189">SUMPRODUCT(N$63:AQ$63,$N$94:$AQ$94)</f>
        <v>40.97015927698358</v>
      </c>
      <c r="AR140" s="70">
        <f t="shared" si="2189"/>
        <v>43.860678131166054</v>
      </c>
      <c r="AS140" s="70">
        <f t="shared" si="2189"/>
        <v>39.441148679401429</v>
      </c>
      <c r="AT140" s="70">
        <f t="shared" si="2189"/>
        <v>32.573970163449594</v>
      </c>
      <c r="AU140" s="70">
        <f t="shared" si="2189"/>
        <v>28.371642021599275</v>
      </c>
      <c r="AV140" s="70">
        <f t="shared" si="2189"/>
        <v>21.94493467286981</v>
      </c>
      <c r="AW140" s="70">
        <f t="shared" si="2189"/>
        <v>17.825026907667027</v>
      </c>
      <c r="AX140" s="70">
        <f t="shared" si="2189"/>
        <v>15.019716012327926</v>
      </c>
      <c r="AY140" s="70">
        <f t="shared" si="2189"/>
        <v>13.546912130558191</v>
      </c>
      <c r="AZ140" s="70">
        <f t="shared" si="2189"/>
        <v>12.102260776315729</v>
      </c>
      <c r="BA140" s="70">
        <f t="shared" si="2189"/>
        <v>11.15249981931249</v>
      </c>
      <c r="BB140" s="70">
        <f t="shared" si="2189"/>
        <v>11.262802022815549</v>
      </c>
      <c r="BC140" s="70">
        <f t="shared" si="2189"/>
        <v>12.312564744301518</v>
      </c>
      <c r="BD140" s="70">
        <f t="shared" si="2189"/>
        <v>13.307042287272374</v>
      </c>
      <c r="BE140" s="70">
        <f t="shared" si="2189"/>
        <v>14.48010101924044</v>
      </c>
      <c r="BF140" s="70">
        <f t="shared" si="2189"/>
        <v>15.838974137642296</v>
      </c>
      <c r="BG140" s="70">
        <f t="shared" si="2189"/>
        <v>16.372043233625739</v>
      </c>
      <c r="BH140" s="70">
        <f t="shared" si="2189"/>
        <v>16.643061226354931</v>
      </c>
      <c r="BI140" s="70">
        <f t="shared" si="2189"/>
        <v>17.438641581605385</v>
      </c>
      <c r="BJ140" s="70">
        <f t="shared" si="2189"/>
        <v>18.821421721933735</v>
      </c>
      <c r="BK140" s="70">
        <f t="shared" si="2189"/>
        <v>19.92783356654142</v>
      </c>
      <c r="BL140" s="70">
        <f t="shared" si="2189"/>
        <v>20.970920480155598</v>
      </c>
      <c r="BM140" s="70">
        <f t="shared" si="2189"/>
        <v>22.195384943764505</v>
      </c>
      <c r="BN140" s="70">
        <f t="shared" si="2189"/>
        <v>22.591709978828987</v>
      </c>
      <c r="BO140" s="70">
        <f t="shared" si="2189"/>
        <v>22.931572655497742</v>
      </c>
      <c r="BP140" s="70">
        <f t="shared" si="2189"/>
        <v>23.825198136444193</v>
      </c>
      <c r="BQ140" s="70">
        <f t="shared" si="2189"/>
        <v>25.428355927862896</v>
      </c>
      <c r="BR140" s="70">
        <f t="shared" si="2189"/>
        <v>26.727727024189136</v>
      </c>
      <c r="BS140" s="70">
        <f t="shared" si="2189"/>
        <v>27.856779899001623</v>
      </c>
      <c r="BT140" s="70">
        <f t="shared" si="2189"/>
        <v>29.269920993571883</v>
      </c>
      <c r="BU140" s="70">
        <f t="shared" si="2189"/>
        <v>29.839560146806498</v>
      </c>
      <c r="BV140" s="70">
        <f t="shared" si="2189"/>
        <v>30.036624158958293</v>
      </c>
      <c r="BW140" s="70">
        <f t="shared" si="2189"/>
        <v>30.328888045420406</v>
      </c>
      <c r="BX140" s="70">
        <f t="shared" si="2189"/>
        <v>29.855544353538953</v>
      </c>
      <c r="BY140" s="70">
        <f t="shared" si="2189"/>
        <v>29.445588428060873</v>
      </c>
      <c r="BZ140" s="70">
        <f t="shared" si="2189"/>
        <v>28.965501788716331</v>
      </c>
      <c r="CA140" s="70">
        <f t="shared" si="2189"/>
        <v>28.652185994681673</v>
      </c>
      <c r="CB140" s="70">
        <f t="shared" si="2189"/>
        <v>28.440912671829608</v>
      </c>
      <c r="CC140" s="70">
        <f t="shared" si="2189"/>
        <v>28.239574313811204</v>
      </c>
      <c r="CD140" s="70">
        <f t="shared" si="2189"/>
        <v>28.100033950051138</v>
      </c>
      <c r="CE140" s="70">
        <f t="shared" si="2189"/>
        <v>28.113526094055892</v>
      </c>
      <c r="CF140" s="70">
        <f t="shared" si="2189"/>
        <v>28.159313198463671</v>
      </c>
      <c r="CG140" s="70">
        <f t="shared" si="2189"/>
        <v>28.252838509325567</v>
      </c>
      <c r="CH140" s="70">
        <f t="shared" si="2189"/>
        <v>28.558530912812891</v>
      </c>
      <c r="CI140" s="70">
        <f t="shared" si="2189"/>
        <v>28.955462484426295</v>
      </c>
      <c r="CJ140" s="70">
        <f t="shared" si="2189"/>
        <v>29.29811401419888</v>
      </c>
      <c r="CK140" s="70">
        <f t="shared" si="2189"/>
        <v>29.600495882343367</v>
      </c>
      <c r="CL140" s="70">
        <f t="shared" si="2189"/>
        <v>29.959036530174757</v>
      </c>
      <c r="CM140" s="70">
        <f t="shared" si="2189"/>
        <v>30.077292129749619</v>
      </c>
      <c r="CN140" s="70">
        <f t="shared" si="2189"/>
        <v>30.008449735026353</v>
      </c>
      <c r="CO140" s="70">
        <f t="shared" si="2189"/>
        <v>29.940976263877037</v>
      </c>
      <c r="CP140" s="70">
        <f t="shared" si="2189"/>
        <v>29.753211808497458</v>
      </c>
      <c r="CQ140" s="70">
        <f t="shared" si="2189"/>
        <v>29.543038201103958</v>
      </c>
      <c r="CR140" s="70">
        <f t="shared" si="2189"/>
        <v>29.461096175174532</v>
      </c>
      <c r="CS140" s="70">
        <f t="shared" si="2189"/>
        <v>29.540249348810381</v>
      </c>
      <c r="CT140" s="70">
        <f t="shared" si="2189"/>
        <v>29.722950697056696</v>
      </c>
      <c r="CU140" s="70">
        <f t="shared" si="2189"/>
        <v>30.056691378987676</v>
      </c>
      <c r="CV140" s="70">
        <f t="shared" si="2189"/>
        <v>30.522185132287934</v>
      </c>
      <c r="CW140" s="70">
        <f t="shared" si="2189"/>
        <v>30.967232287010784</v>
      </c>
      <c r="CX140" s="70">
        <f t="shared" si="2189"/>
        <v>31.406021073811768</v>
      </c>
      <c r="CY140" s="70">
        <f t="shared" si="2189"/>
        <v>31.884244630466828</v>
      </c>
      <c r="CZ140" s="70">
        <f t="shared" si="2189"/>
        <v>32.405038394461585</v>
      </c>
      <c r="DA140" s="70">
        <f t="shared" si="2189"/>
        <v>32.840101430009973</v>
      </c>
      <c r="DB140" s="70">
        <f t="shared" si="2189"/>
        <v>33.20196866527268</v>
      </c>
      <c r="DC140" s="70">
        <f t="shared" ref="DC140:FN140" si="2190">SUMPRODUCT(BZ$63:DC$63,$N$94:$AQ$94)</f>
        <v>33.496284508572259</v>
      </c>
      <c r="DD140" s="70">
        <f t="shared" si="2190"/>
        <v>33.782899789467443</v>
      </c>
      <c r="DE140" s="70">
        <f t="shared" si="2190"/>
        <v>34.081079606529279</v>
      </c>
      <c r="DF140" s="70">
        <f t="shared" si="2190"/>
        <v>34.39668299693713</v>
      </c>
      <c r="DG140" s="70">
        <f t="shared" si="2190"/>
        <v>34.740561335244053</v>
      </c>
      <c r="DH140" s="70">
        <f t="shared" si="2190"/>
        <v>35.048885873774481</v>
      </c>
      <c r="DI140" s="70">
        <f t="shared" si="2190"/>
        <v>35.330527399209764</v>
      </c>
      <c r="DJ140" s="70">
        <f t="shared" si="2190"/>
        <v>35.622730229609175</v>
      </c>
      <c r="DK140" s="70">
        <f t="shared" si="2190"/>
        <v>35.907550305974716</v>
      </c>
      <c r="DL140" s="70">
        <f t="shared" si="2190"/>
        <v>36.194208090892737</v>
      </c>
      <c r="DM140" s="70">
        <f t="shared" si="2190"/>
        <v>36.470776758713669</v>
      </c>
      <c r="DN140" s="70">
        <f t="shared" si="2190"/>
        <v>36.686603518015644</v>
      </c>
      <c r="DO140" s="70">
        <f t="shared" si="2190"/>
        <v>36.774819025275768</v>
      </c>
      <c r="DP140" s="70">
        <f t="shared" si="2190"/>
        <v>36.760210762127947</v>
      </c>
      <c r="DQ140" s="70">
        <f t="shared" si="2190"/>
        <v>36.680538542248399</v>
      </c>
      <c r="DR140" s="70">
        <f t="shared" si="2190"/>
        <v>36.537379482171481</v>
      </c>
      <c r="DS140" s="70">
        <f t="shared" si="2190"/>
        <v>36.407966830958095</v>
      </c>
      <c r="DT140" s="70">
        <f t="shared" si="2190"/>
        <v>36.327806846711113</v>
      </c>
      <c r="DU140" s="70">
        <f t="shared" si="2190"/>
        <v>36.325382639473304</v>
      </c>
      <c r="DV140" s="70">
        <f t="shared" si="2190"/>
        <v>36.359544456818625</v>
      </c>
      <c r="DW140" s="70">
        <f t="shared" si="2190"/>
        <v>36.436055799503478</v>
      </c>
      <c r="DX140" s="70">
        <f t="shared" si="2190"/>
        <v>36.562502631309037</v>
      </c>
      <c r="DY140" s="70">
        <f t="shared" si="2190"/>
        <v>36.695051064135086</v>
      </c>
      <c r="DZ140" s="70">
        <f t="shared" si="2190"/>
        <v>36.854472190538978</v>
      </c>
      <c r="EA140" s="70">
        <f t="shared" si="2190"/>
        <v>37.05200102849993</v>
      </c>
      <c r="EB140" s="70">
        <f t="shared" si="2190"/>
        <v>37.286571150704226</v>
      </c>
      <c r="EC140" s="70">
        <f t="shared" si="2190"/>
        <v>37.509508703319987</v>
      </c>
      <c r="ED140" s="70">
        <f t="shared" si="2190"/>
        <v>37.713917071940784</v>
      </c>
      <c r="EE140" s="70">
        <f t="shared" si="2190"/>
        <v>37.897829334200154</v>
      </c>
      <c r="EF140" s="70">
        <f t="shared" si="2190"/>
        <v>38.023031649109946</v>
      </c>
      <c r="EG140" s="70">
        <f t="shared" si="2190"/>
        <v>38.1132613286604</v>
      </c>
      <c r="EH140" s="70">
        <f t="shared" si="2190"/>
        <v>38.176017876429881</v>
      </c>
      <c r="EI140" s="70">
        <f t="shared" si="2190"/>
        <v>38.256706754975994</v>
      </c>
      <c r="EJ140" s="70">
        <f t="shared" si="2190"/>
        <v>38.346113881407426</v>
      </c>
      <c r="EK140" s="70">
        <f t="shared" si="2190"/>
        <v>38.439453472151364</v>
      </c>
      <c r="EL140" s="70">
        <f t="shared" si="2190"/>
        <v>38.536876313675542</v>
      </c>
      <c r="EM140" s="70">
        <f t="shared" si="2190"/>
        <v>38.630579669413059</v>
      </c>
      <c r="EN140" s="70">
        <f t="shared" si="2190"/>
        <v>38.727819399705091</v>
      </c>
      <c r="EO140" s="70">
        <f t="shared" si="2190"/>
        <v>38.828816280647168</v>
      </c>
      <c r="EP140" s="70">
        <f t="shared" si="2190"/>
        <v>38.953848713992755</v>
      </c>
      <c r="EQ140" s="70">
        <f t="shared" si="2190"/>
        <v>39.084550594857475</v>
      </c>
      <c r="ER140" s="70">
        <f t="shared" si="2190"/>
        <v>39.201080389216166</v>
      </c>
      <c r="ES140" s="70">
        <f t="shared" si="2190"/>
        <v>39.256296852967218</v>
      </c>
      <c r="ET140" s="70">
        <f t="shared" si="2190"/>
        <v>39.255757584320733</v>
      </c>
      <c r="EU140" s="70">
        <f t="shared" si="2190"/>
        <v>39.225550192149704</v>
      </c>
      <c r="EV140" s="70">
        <f t="shared" si="2190"/>
        <v>39.192368775730934</v>
      </c>
      <c r="EW140" s="70">
        <f t="shared" si="2190"/>
        <v>39.197919641433657</v>
      </c>
      <c r="EX140" s="70">
        <f t="shared" si="2190"/>
        <v>39.228283852819814</v>
      </c>
      <c r="EY140" s="70">
        <f t="shared" si="2190"/>
        <v>39.297690967935047</v>
      </c>
      <c r="EZ140" s="70">
        <f t="shared" si="2190"/>
        <v>39.422171279167493</v>
      </c>
      <c r="FA140" s="70">
        <f t="shared" si="2190"/>
        <v>39.558115817442761</v>
      </c>
      <c r="FB140" s="70">
        <f t="shared" si="2190"/>
        <v>39.730406563822335</v>
      </c>
      <c r="FC140" s="70">
        <f t="shared" si="2190"/>
        <v>39.947738937169838</v>
      </c>
      <c r="FD140" s="70">
        <f t="shared" si="2190"/>
        <v>40.216733832811258</v>
      </c>
      <c r="FE140" s="70">
        <f t="shared" si="2190"/>
        <v>40.523326226514349</v>
      </c>
      <c r="FF140" s="70">
        <f t="shared" si="2190"/>
        <v>40.867963734116543</v>
      </c>
      <c r="FG140" s="70">
        <f t="shared" si="2190"/>
        <v>41.236352439038754</v>
      </c>
      <c r="FH140" s="70">
        <f t="shared" si="2190"/>
        <v>41.631912207971169</v>
      </c>
      <c r="FI140" s="70">
        <f t="shared" si="2190"/>
        <v>42.097016301339224</v>
      </c>
      <c r="FJ140" s="70">
        <f t="shared" si="2190"/>
        <v>42.616960340011104</v>
      </c>
      <c r="FK140" s="70">
        <f t="shared" si="2190"/>
        <v>43.194749090305393</v>
      </c>
      <c r="FL140" s="70">
        <f t="shared" si="2190"/>
        <v>43.800994356577803</v>
      </c>
      <c r="FM140" s="70">
        <f t="shared" si="2190"/>
        <v>44.382123592824918</v>
      </c>
      <c r="FN140" s="70">
        <f t="shared" si="2190"/>
        <v>44.908148696995504</v>
      </c>
      <c r="FO140" s="70">
        <f t="shared" ref="FO140:HZ140" si="2191">SUMPRODUCT(EL$63:FO$63,$N$94:$AQ$94)</f>
        <v>45.409048231513808</v>
      </c>
      <c r="FP140" s="70">
        <f t="shared" si="2191"/>
        <v>45.938329626652056</v>
      </c>
      <c r="FQ140" s="70">
        <f t="shared" si="2191"/>
        <v>46.492471114552387</v>
      </c>
      <c r="FR140" s="70">
        <f t="shared" si="2191"/>
        <v>47.08616878123555</v>
      </c>
      <c r="FS140" s="70">
        <f t="shared" si="2191"/>
        <v>47.720113035438025</v>
      </c>
      <c r="FT140" s="70">
        <f t="shared" si="2191"/>
        <v>48.321912509047259</v>
      </c>
      <c r="FU140" s="70">
        <f t="shared" si="2191"/>
        <v>48.873046748322921</v>
      </c>
      <c r="FV140" s="70">
        <f t="shared" si="2191"/>
        <v>49.422351817485087</v>
      </c>
      <c r="FW140" s="70">
        <f t="shared" si="2191"/>
        <v>50.119976303576586</v>
      </c>
      <c r="FX140" s="70">
        <f t="shared" si="2191"/>
        <v>50.904465753387157</v>
      </c>
      <c r="FY140" s="70">
        <f t="shared" si="2191"/>
        <v>51.753338087994351</v>
      </c>
      <c r="FZ140" s="70">
        <f t="shared" si="2191"/>
        <v>52.645724774075141</v>
      </c>
      <c r="GA140" s="70">
        <f t="shared" si="2191"/>
        <v>53.458897951639067</v>
      </c>
      <c r="GB140" s="70">
        <f t="shared" si="2191"/>
        <v>54.158281324844111</v>
      </c>
      <c r="GC140" s="70">
        <f t="shared" si="2191"/>
        <v>54.76832556878221</v>
      </c>
      <c r="GD140" s="70">
        <f t="shared" si="2191"/>
        <v>55.24623256630332</v>
      </c>
      <c r="GE140" s="70">
        <f t="shared" si="2191"/>
        <v>55.651340131513194</v>
      </c>
      <c r="GF140" s="70">
        <f t="shared" si="2191"/>
        <v>55.995884411509557</v>
      </c>
      <c r="GG140" s="70">
        <f t="shared" si="2191"/>
        <v>56.282150920876347</v>
      </c>
      <c r="GH140" s="70">
        <f t="shared" si="2191"/>
        <v>56.526474876789869</v>
      </c>
      <c r="GI140" s="70">
        <f t="shared" si="2191"/>
        <v>56.735427675017981</v>
      </c>
      <c r="GJ140" s="70">
        <f t="shared" si="2191"/>
        <v>56.876463650914104</v>
      </c>
      <c r="GK140" s="70">
        <f t="shared" si="2191"/>
        <v>56.985341059725627</v>
      </c>
      <c r="GL140" s="70">
        <f t="shared" si="2191"/>
        <v>57.087390557832315</v>
      </c>
      <c r="GM140" s="70">
        <f t="shared" si="2191"/>
        <v>57.124935571706288</v>
      </c>
      <c r="GN140" s="70">
        <f t="shared" si="2191"/>
        <v>57.060240400222469</v>
      </c>
      <c r="GO140" s="70">
        <f t="shared" si="2191"/>
        <v>56.931763449371367</v>
      </c>
      <c r="GP140" s="70">
        <f t="shared" si="2191"/>
        <v>56.740943752731035</v>
      </c>
      <c r="GQ140" s="70">
        <f t="shared" si="2191"/>
        <v>56.469564888042441</v>
      </c>
      <c r="GR140" s="70">
        <f t="shared" si="2191"/>
        <v>56.255239714521778</v>
      </c>
      <c r="GS140" s="70">
        <f t="shared" si="2191"/>
        <v>56.152340695241435</v>
      </c>
      <c r="GT140" s="70">
        <f t="shared" si="2191"/>
        <v>56.100766576280058</v>
      </c>
      <c r="GU140" s="70">
        <f t="shared" si="2191"/>
        <v>56.035964132405745</v>
      </c>
      <c r="GV140" s="70">
        <f t="shared" si="2191"/>
        <v>55.967433962520879</v>
      </c>
      <c r="GW140" s="70">
        <f t="shared" si="2191"/>
        <v>55.88300057582525</v>
      </c>
      <c r="GX140" s="70">
        <f t="shared" si="2191"/>
        <v>55.747790078160818</v>
      </c>
      <c r="GY140" s="70">
        <f t="shared" si="2191"/>
        <v>55.682870732131782</v>
      </c>
      <c r="GZ140" s="70">
        <f t="shared" si="2191"/>
        <v>55.720287003678443</v>
      </c>
      <c r="HA140" s="70">
        <f t="shared" si="2191"/>
        <v>55.770017677906978</v>
      </c>
      <c r="HB140" s="70">
        <f t="shared" si="2191"/>
        <v>55.639691601411599</v>
      </c>
      <c r="HC140" s="70">
        <f t="shared" si="2191"/>
        <v>55.448123948953572</v>
      </c>
      <c r="HD140" s="70">
        <f t="shared" si="2191"/>
        <v>55.210854994020274</v>
      </c>
      <c r="HE140" s="70">
        <f t="shared" si="2191"/>
        <v>54.93412841084124</v>
      </c>
      <c r="HF140" s="70">
        <f t="shared" si="2191"/>
        <v>54.786726880135518</v>
      </c>
      <c r="HG140" s="70">
        <f t="shared" si="2191"/>
        <v>54.825323055942484</v>
      </c>
      <c r="HH140" s="70">
        <f t="shared" si="2191"/>
        <v>54.978562147796239</v>
      </c>
      <c r="HI140" s="70">
        <f t="shared" si="2191"/>
        <v>55.350685222170732</v>
      </c>
      <c r="HJ140" s="70">
        <f t="shared" si="2191"/>
        <v>55.861114100943965</v>
      </c>
      <c r="HK140" s="70">
        <f t="shared" si="2191"/>
        <v>56.442838240606207</v>
      </c>
      <c r="HL140" s="70">
        <f t="shared" si="2191"/>
        <v>57.188421066756973</v>
      </c>
      <c r="HM140" s="70">
        <f t="shared" si="2191"/>
        <v>58.146336905618071</v>
      </c>
      <c r="HN140" s="70">
        <f t="shared" si="2191"/>
        <v>59.158253289822341</v>
      </c>
      <c r="HO140" s="70">
        <f t="shared" si="2191"/>
        <v>60.218470809787398</v>
      </c>
      <c r="HP140" s="70">
        <f t="shared" si="2191"/>
        <v>61.358077292655473</v>
      </c>
      <c r="HQ140" s="70">
        <f t="shared" si="2191"/>
        <v>62.223596375592422</v>
      </c>
      <c r="HR140" s="70">
        <f t="shared" si="2191"/>
        <v>62.672037575112562</v>
      </c>
      <c r="HS140" s="70">
        <f t="shared" si="2191"/>
        <v>62.897834142751776</v>
      </c>
      <c r="HT140" s="70">
        <f t="shared" si="2191"/>
        <v>63.041198876371517</v>
      </c>
      <c r="HU140" s="70">
        <f t="shared" si="2191"/>
        <v>63.036903275131642</v>
      </c>
      <c r="HV140" s="70">
        <f t="shared" si="2191"/>
        <v>63.143343562162016</v>
      </c>
      <c r="HW140" s="70">
        <f t="shared" si="2191"/>
        <v>63.490734164079385</v>
      </c>
      <c r="HX140" s="70">
        <f t="shared" si="2191"/>
        <v>63.75822330006433</v>
      </c>
      <c r="HY140" s="70">
        <f t="shared" si="2191"/>
        <v>63.793135823376694</v>
      </c>
      <c r="HZ140" s="70">
        <f t="shared" si="2191"/>
        <v>63.814670735409166</v>
      </c>
      <c r="IA140" s="70">
        <f t="shared" ref="IA140:KL140" si="2192">SUMPRODUCT(GX$63:IA$63,$N$94:$AQ$94)</f>
        <v>64.200547462301543</v>
      </c>
      <c r="IB140" s="70">
        <f t="shared" si="2192"/>
        <v>64.706962422794092</v>
      </c>
      <c r="IC140" s="70">
        <f t="shared" si="2192"/>
        <v>65.454630564876197</v>
      </c>
      <c r="ID140" s="70">
        <f t="shared" si="2192"/>
        <v>66.459167017632296</v>
      </c>
      <c r="IE140" s="70">
        <f t="shared" si="2192"/>
        <v>67.187417219250037</v>
      </c>
      <c r="IF140" s="70">
        <f t="shared" si="2192"/>
        <v>67.147311009574096</v>
      </c>
      <c r="IG140" s="70">
        <f t="shared" si="2192"/>
        <v>66.657740679757396</v>
      </c>
      <c r="IH140" s="70">
        <f t="shared" si="2192"/>
        <v>65.713675757878988</v>
      </c>
      <c r="II140" s="70">
        <f t="shared" si="2192"/>
        <v>64.450616812470841</v>
      </c>
      <c r="IJ140" s="70">
        <f t="shared" si="2192"/>
        <v>63.283236138115107</v>
      </c>
      <c r="IK140" s="70">
        <f t="shared" si="2192"/>
        <v>62.401880423069819</v>
      </c>
      <c r="IL140" s="70">
        <f t="shared" si="2192"/>
        <v>61.672833829607299</v>
      </c>
      <c r="IM140" s="70">
        <f t="shared" si="2192"/>
        <v>61.228041805312621</v>
      </c>
      <c r="IN140" s="70">
        <f t="shared" si="2192"/>
        <v>60.995658809303229</v>
      </c>
      <c r="IO140" s="70">
        <f t="shared" si="2192"/>
        <v>60.956855938430131</v>
      </c>
      <c r="IP140" s="70">
        <f t="shared" si="2192"/>
        <v>61.041498650222337</v>
      </c>
      <c r="IQ140" s="70">
        <f t="shared" si="2192"/>
        <v>61.254186141722961</v>
      </c>
      <c r="IR140" s="70">
        <f t="shared" si="2192"/>
        <v>61.56624515226644</v>
      </c>
      <c r="IS140" s="70">
        <f t="shared" si="2192"/>
        <v>61.886396015875199</v>
      </c>
      <c r="IT140" s="70">
        <f t="shared" si="2192"/>
        <v>62.164702982729779</v>
      </c>
      <c r="IU140" s="70">
        <f t="shared" si="2192"/>
        <v>62.432364971988477</v>
      </c>
      <c r="IV140" s="70">
        <f t="shared" si="2192"/>
        <v>62.716249581103334</v>
      </c>
      <c r="IW140" s="70">
        <f t="shared" si="2192"/>
        <v>62.999008498849683</v>
      </c>
      <c r="IX140" s="70">
        <f t="shared" si="2192"/>
        <v>63.322142467415404</v>
      </c>
      <c r="IY140" s="70">
        <f t="shared" si="2192"/>
        <v>63.690393401296816</v>
      </c>
      <c r="IZ140" s="70">
        <f t="shared" si="2192"/>
        <v>64.020307753596128</v>
      </c>
      <c r="JA140" s="70">
        <f t="shared" si="2192"/>
        <v>64.298845255141217</v>
      </c>
      <c r="JB140" s="70">
        <f t="shared" si="2192"/>
        <v>64.571787018606287</v>
      </c>
      <c r="JC140" s="70">
        <f t="shared" si="2192"/>
        <v>64.864472368386927</v>
      </c>
      <c r="JD140" s="70">
        <f t="shared" si="2192"/>
        <v>65.141863349350089</v>
      </c>
      <c r="JE140" s="70">
        <f t="shared" si="2192"/>
        <v>65.433094281593739</v>
      </c>
      <c r="JF140" s="70">
        <f t="shared" si="2192"/>
        <v>65.733293897756184</v>
      </c>
      <c r="JG140" s="70">
        <f t="shared" si="2192"/>
        <v>65.954765818032499</v>
      </c>
      <c r="JH140" s="70">
        <f t="shared" si="2192"/>
        <v>66.061951482751866</v>
      </c>
      <c r="JI140" s="70">
        <f t="shared" si="2192"/>
        <v>66.101954394916092</v>
      </c>
      <c r="JJ140" s="70">
        <f t="shared" si="2192"/>
        <v>66.062321525377669</v>
      </c>
      <c r="JK140" s="70">
        <f t="shared" si="2192"/>
        <v>65.95903343521519</v>
      </c>
      <c r="JL140" s="70">
        <f t="shared" si="2192"/>
        <v>65.858940896837993</v>
      </c>
      <c r="JM140" s="70">
        <f t="shared" si="2192"/>
        <v>65.807008719204617</v>
      </c>
      <c r="JN140" s="70">
        <f t="shared" si="2192"/>
        <v>65.775940067121468</v>
      </c>
      <c r="JO140" s="70">
        <f t="shared" si="2192"/>
        <v>65.82333157981725</v>
      </c>
      <c r="JP140" s="70">
        <f t="shared" si="2192"/>
        <v>65.957814181269967</v>
      </c>
      <c r="JQ140" s="70">
        <f t="shared" si="2192"/>
        <v>66.162173802687462</v>
      </c>
      <c r="JR140" s="70">
        <f t="shared" si="2192"/>
        <v>66.430997521555398</v>
      </c>
      <c r="JS140" s="70">
        <f t="shared" si="2192"/>
        <v>66.807127385996083</v>
      </c>
      <c r="JT140" s="70">
        <f t="shared" si="2192"/>
        <v>67.261367459368586</v>
      </c>
      <c r="JU140" s="70">
        <f t="shared" si="2192"/>
        <v>67.745527674917042</v>
      </c>
      <c r="JV140" s="70">
        <f t="shared" si="2192"/>
        <v>68.3459591550981</v>
      </c>
      <c r="JW140" s="70">
        <f t="shared" si="2192"/>
        <v>69.108342125704098</v>
      </c>
      <c r="JX140" s="70">
        <f t="shared" si="2192"/>
        <v>69.969548535730752</v>
      </c>
      <c r="JY140" s="70">
        <f t="shared" si="2192"/>
        <v>70.934221633435499</v>
      </c>
      <c r="JZ140" s="70">
        <f t="shared" si="2192"/>
        <v>72.043190530629161</v>
      </c>
      <c r="KA140" s="70">
        <f t="shared" si="2192"/>
        <v>73.124466016089428</v>
      </c>
      <c r="KB140" s="70">
        <f t="shared" si="2192"/>
        <v>74.101196702147192</v>
      </c>
      <c r="KC140" s="70">
        <f t="shared" si="2192"/>
        <v>75.065439343240698</v>
      </c>
      <c r="KD140" s="70">
        <f t="shared" si="2192"/>
        <v>76.10158518783355</v>
      </c>
      <c r="KE140" s="70">
        <f t="shared" si="2192"/>
        <v>77.180417352897052</v>
      </c>
      <c r="KF140" s="70">
        <f t="shared" si="2192"/>
        <v>78.316982973760943</v>
      </c>
      <c r="KG140" s="70">
        <f t="shared" si="2192"/>
        <v>79.555164061728703</v>
      </c>
      <c r="KH140" s="70">
        <f t="shared" si="2192"/>
        <v>80.734591951891431</v>
      </c>
      <c r="KI140" s="70">
        <f t="shared" si="2192"/>
        <v>81.799505186429244</v>
      </c>
      <c r="KJ140" s="70">
        <f t="shared" si="2192"/>
        <v>82.885541044613348</v>
      </c>
      <c r="KK140" s="70">
        <f t="shared" si="2192"/>
        <v>84.284075778467709</v>
      </c>
      <c r="KL140" s="70">
        <f t="shared" si="2192"/>
        <v>85.851631987859378</v>
      </c>
      <c r="KM140" s="70">
        <f t="shared" ref="KM140:MX140" si="2193">SUMPRODUCT(JJ$63:KM$63,$N$94:$AQ$94)</f>
        <v>87.535219333984699</v>
      </c>
      <c r="KN140" s="70">
        <f t="shared" si="2193"/>
        <v>89.343858880398329</v>
      </c>
      <c r="KO140" s="70">
        <f t="shared" si="2193"/>
        <v>91.017020021051437</v>
      </c>
      <c r="KP140" s="70">
        <f t="shared" si="2193"/>
        <v>92.504819184066349</v>
      </c>
      <c r="KQ140" s="70">
        <f t="shared" si="2193"/>
        <v>93.798745251963112</v>
      </c>
      <c r="KR140" s="70">
        <f t="shared" si="2193"/>
        <v>94.895940363578788</v>
      </c>
      <c r="KS140" s="70">
        <f t="shared" si="2193"/>
        <v>95.842760152407124</v>
      </c>
      <c r="KT140" s="70">
        <f t="shared" si="2193"/>
        <v>96.636072569245144</v>
      </c>
      <c r="KU140" s="70">
        <f t="shared" si="2193"/>
        <v>97.395653278865922</v>
      </c>
      <c r="KV140" s="70">
        <f t="shared" si="2193"/>
        <v>98.207521469258282</v>
      </c>
      <c r="KW140" s="70">
        <f t="shared" si="2193"/>
        <v>98.910475493387182</v>
      </c>
      <c r="KX140" s="70">
        <f t="shared" si="2193"/>
        <v>99.520086880567064</v>
      </c>
      <c r="KY140" s="70">
        <f t="shared" si="2193"/>
        <v>100.36121264985844</v>
      </c>
      <c r="KZ140" s="70">
        <f t="shared" si="2193"/>
        <v>101.24507928839078</v>
      </c>
      <c r="LA140" s="70">
        <f t="shared" si="2193"/>
        <v>101.90852232542446</v>
      </c>
      <c r="LB140" s="70">
        <f t="shared" si="2193"/>
        <v>102.56824169951666</v>
      </c>
      <c r="LC140" s="70">
        <f t="shared" si="2193"/>
        <v>103.2770900924527</v>
      </c>
      <c r="LD140" s="70">
        <f t="shared" si="2193"/>
        <v>103.52602890405255</v>
      </c>
      <c r="LE140" s="70">
        <f t="shared" si="2193"/>
        <v>103.68939881087479</v>
      </c>
      <c r="LF140" s="70">
        <f t="shared" si="2193"/>
        <v>104.21597376377025</v>
      </c>
      <c r="LG140" s="70">
        <f t="shared" si="2193"/>
        <v>105.00256738044408</v>
      </c>
      <c r="LH140" s="70">
        <f t="shared" si="2193"/>
        <v>105.74394769866576</v>
      </c>
      <c r="LI140" s="70">
        <f t="shared" si="2193"/>
        <v>106.59005437351723</v>
      </c>
      <c r="LJ140" s="70">
        <f t="shared" si="2193"/>
        <v>107.52992565119136</v>
      </c>
      <c r="LK140" s="70">
        <f t="shared" si="2193"/>
        <v>108.08195848285585</v>
      </c>
      <c r="LL140" s="70">
        <f t="shared" si="2193"/>
        <v>108.62479580359116</v>
      </c>
      <c r="LM140" s="70">
        <f t="shared" si="2193"/>
        <v>109.61757211721381</v>
      </c>
      <c r="LN140" s="70">
        <f t="shared" si="2193"/>
        <v>111.30184420516392</v>
      </c>
      <c r="LO140" s="70">
        <f t="shared" si="2193"/>
        <v>112.48946054930258</v>
      </c>
      <c r="LP140" s="70">
        <f t="shared" si="2193"/>
        <v>113.47801346229602</v>
      </c>
      <c r="LQ140" s="70">
        <f t="shared" si="2193"/>
        <v>114.3605890495239</v>
      </c>
      <c r="LR140" s="70">
        <f t="shared" si="2193"/>
        <v>114.52672700541642</v>
      </c>
      <c r="LS140" s="70">
        <f t="shared" si="2193"/>
        <v>114.54961399312226</v>
      </c>
      <c r="LT140" s="70">
        <f t="shared" si="2193"/>
        <v>114.88890724293661</v>
      </c>
      <c r="LU140" s="70">
        <f t="shared" si="2193"/>
        <v>115.0598452192739</v>
      </c>
      <c r="LV140" s="70">
        <f t="shared" si="2193"/>
        <v>115.51616413935214</v>
      </c>
      <c r="LW140" s="70">
        <f t="shared" si="2193"/>
        <v>116.12151834038329</v>
      </c>
      <c r="LX140" s="70">
        <f t="shared" si="2193"/>
        <v>116.84860906727178</v>
      </c>
      <c r="LY140" s="70">
        <f t="shared" si="2193"/>
        <v>117.581737334625</v>
      </c>
      <c r="LZ140" s="70">
        <f t="shared" si="2193"/>
        <v>118.35847033577204</v>
      </c>
      <c r="MA140" s="70">
        <f t="shared" si="2193"/>
        <v>119.17244808065814</v>
      </c>
      <c r="MB140" s="70">
        <f t="shared" si="2193"/>
        <v>119.9956833955893</v>
      </c>
      <c r="MC140" s="70">
        <f t="shared" si="2193"/>
        <v>120.74539865597362</v>
      </c>
      <c r="MD140" s="70">
        <f t="shared" si="2193"/>
        <v>121.36476196743514</v>
      </c>
      <c r="ME140" s="70">
        <f t="shared" si="2193"/>
        <v>121.81147606924642</v>
      </c>
      <c r="MF140" s="70">
        <f t="shared" si="2193"/>
        <v>122.0619505162495</v>
      </c>
      <c r="MG140" s="70">
        <f t="shared" si="2193"/>
        <v>122.19728106000913</v>
      </c>
      <c r="MH140" s="70">
        <f t="shared" si="2193"/>
        <v>122.26466500310053</v>
      </c>
      <c r="MI140" s="70">
        <f t="shared" si="2193"/>
        <v>122.40267285751656</v>
      </c>
      <c r="MJ140" s="70">
        <f t="shared" si="2193"/>
        <v>122.60042819412435</v>
      </c>
      <c r="MK140" s="70">
        <f t="shared" si="2193"/>
        <v>122.80936515041364</v>
      </c>
      <c r="ML140" s="70">
        <f t="shared" si="2193"/>
        <v>122.97202647489652</v>
      </c>
      <c r="MM140" s="70">
        <f t="shared" si="2193"/>
        <v>123.02996870966369</v>
      </c>
      <c r="MN140" s="70">
        <f t="shared" si="2193"/>
        <v>123.06135213168349</v>
      </c>
      <c r="MO140" s="70">
        <f t="shared" si="2193"/>
        <v>123.06819597149502</v>
      </c>
      <c r="MP140" s="70">
        <f t="shared" si="2193"/>
        <v>123.16642241094098</v>
      </c>
      <c r="MQ140" s="70">
        <f t="shared" si="2193"/>
        <v>123.30062976499887</v>
      </c>
      <c r="MR140" s="70">
        <f t="shared" si="2193"/>
        <v>123.37641721488727</v>
      </c>
      <c r="MS140" s="70">
        <f t="shared" si="2193"/>
        <v>123.18760134156248</v>
      </c>
      <c r="MT140" s="70">
        <f t="shared" si="2193"/>
        <v>122.76935434105201</v>
      </c>
      <c r="MU140" s="70">
        <f t="shared" si="2193"/>
        <v>122.25431079499791</v>
      </c>
      <c r="MV140" s="70">
        <f t="shared" si="2193"/>
        <v>121.69119444549042</v>
      </c>
      <c r="MW140" s="70">
        <f t="shared" si="2193"/>
        <v>121.2133614623372</v>
      </c>
      <c r="MX140" s="70">
        <f t="shared" si="2193"/>
        <v>120.98915799684053</v>
      </c>
      <c r="MY140" s="70">
        <f t="shared" ref="MY140:NO140" si="2194">SUMPRODUCT(LV$63:MY$63,$N$94:$AQ$94)</f>
        <v>120.91666370344892</v>
      </c>
      <c r="MZ140" s="70">
        <f t="shared" si="2194"/>
        <v>121.05920851225882</v>
      </c>
      <c r="NA140" s="70">
        <f t="shared" si="2194"/>
        <v>121.34173325706129</v>
      </c>
      <c r="NB140" s="70">
        <f t="shared" si="2194"/>
        <v>121.72723011619804</v>
      </c>
      <c r="NC140" s="70">
        <f t="shared" si="2194"/>
        <v>122.1636474508642</v>
      </c>
      <c r="ND140" s="70">
        <f t="shared" si="2194"/>
        <v>122.64072036282791</v>
      </c>
      <c r="NE140" s="70">
        <f t="shared" si="2194"/>
        <v>123.13294545639546</v>
      </c>
      <c r="NF140" s="70">
        <f t="shared" si="2194"/>
        <v>123.60247532817807</v>
      </c>
      <c r="NG140" s="70">
        <f t="shared" si="2194"/>
        <v>124.02937845311543</v>
      </c>
      <c r="NH140" s="70">
        <f t="shared" si="2194"/>
        <v>124.41753246599272</v>
      </c>
      <c r="NI140" s="70">
        <f t="shared" si="2194"/>
        <v>124.77361207874168</v>
      </c>
      <c r="NJ140" s="70">
        <f t="shared" si="2194"/>
        <v>125.10313889948043</v>
      </c>
      <c r="NK140" s="70">
        <f t="shared" si="2194"/>
        <v>125.43327599447659</v>
      </c>
      <c r="NL140" s="70">
        <f t="shared" si="2194"/>
        <v>125.76208882752299</v>
      </c>
      <c r="NM140" s="70">
        <f t="shared" si="2194"/>
        <v>126.07609077899563</v>
      </c>
      <c r="NN140" s="70">
        <f t="shared" si="2194"/>
        <v>126.35768142268179</v>
      </c>
      <c r="NO140" s="71">
        <f t="shared" si="2194"/>
        <v>126.60537606285945</v>
      </c>
      <c r="NP140" s="14"/>
      <c r="NQ140" s="14"/>
    </row>
    <row r="141" spans="1:381" s="31" customFormat="1" x14ac:dyDescent="0.2">
      <c r="A141" s="14"/>
      <c r="B141" s="14"/>
      <c r="C141" s="137" t="s">
        <v>155</v>
      </c>
      <c r="D141" s="137"/>
      <c r="E141" s="137" t="s">
        <v>156</v>
      </c>
      <c r="F141" s="14"/>
      <c r="G141" s="14" t="s">
        <v>0</v>
      </c>
      <c r="H141" s="14"/>
      <c r="I141" s="14"/>
      <c r="J141" s="14"/>
      <c r="K141" s="30">
        <f t="shared" si="1834"/>
        <v>258135.56611690519</v>
      </c>
      <c r="L141" s="14"/>
      <c r="M141" s="14"/>
      <c r="N141" s="69">
        <f>$N$63*$AQ$95</f>
        <v>0</v>
      </c>
      <c r="O141" s="70">
        <f>SUMPRODUCT($N$63:O$63,$AP$95:$AQ$95)</f>
        <v>0.75577188513800286</v>
      </c>
      <c r="P141" s="70">
        <f>SUMPRODUCT($N$63:P$63,$AO$95:$AQ$95)</f>
        <v>3.2629222920109378</v>
      </c>
      <c r="Q141" s="70">
        <f>SUMPRODUCT($N$63:Q$63,$AN$95:$AQ$95)</f>
        <v>14.571911999749968</v>
      </c>
      <c r="R141" s="70">
        <f>SUMPRODUCT($N$63:R$63,$AM$95:$AQ$95)</f>
        <v>22.163946026370045</v>
      </c>
      <c r="S141" s="70">
        <f>SUMPRODUCT($N$63:S$63,$AL$95:$AQ$95)</f>
        <v>34.910031091719119</v>
      </c>
      <c r="T141" s="70">
        <f>SUMPRODUCT($N$63:T$63,$AK$95:$AQ$95)</f>
        <v>49.354496968945597</v>
      </c>
      <c r="U141" s="70">
        <f>SUMPRODUCT($N$63:U$63,$AJ$95:$AQ$95)</f>
        <v>58.762519863550779</v>
      </c>
      <c r="V141" s="70">
        <f>SUMPRODUCT($N$63:V$63,$AI$95:$AQ$95)</f>
        <v>71.032439441521973</v>
      </c>
      <c r="W141" s="70">
        <f>SUMPRODUCT($N$63:W$63,$AH$95:$AQ$95)</f>
        <v>99.085378229757296</v>
      </c>
      <c r="X141" s="70">
        <f>SUMPRODUCT($N$63:X$63,$AG$95:$AQ$95)</f>
        <v>123.06394789469137</v>
      </c>
      <c r="Y141" s="70">
        <f>SUMPRODUCT($N$63:Y$63,$AF$95:$AQ$95)</f>
        <v>138.76653946596758</v>
      </c>
      <c r="Z141" s="70">
        <f>SUMPRODUCT($N$63:Z$63,$AE$95:$AQ$95)</f>
        <v>184.10465887367508</v>
      </c>
      <c r="AA141" s="70">
        <f>SUMPRODUCT($N$63:AA$63,$AD$95:$AQ$95)</f>
        <v>240.83784902695126</v>
      </c>
      <c r="AB141" s="70">
        <f>SUMPRODUCT($N$63:AB$63,$AC$95:$AQ$95)</f>
        <v>274.03681846610596</v>
      </c>
      <c r="AC141" s="70">
        <f>SUMPRODUCT($N$63:AC$63,$AB$95:$AQ$95)</f>
        <v>305.91191260864809</v>
      </c>
      <c r="AD141" s="70">
        <f>SUMPRODUCT($N$63:AD$63,$AA$95:$AQ$95)</f>
        <v>346.27464727926764</v>
      </c>
      <c r="AE141" s="70">
        <f>SUMPRODUCT($N$63:AE$63,$Z$95:$AQ$95)</f>
        <v>328.57168915900598</v>
      </c>
      <c r="AF141" s="70">
        <f>SUMPRODUCT($N$63:AF$63,$Y$95:$AQ$95)</f>
        <v>287.79072642696116</v>
      </c>
      <c r="AG141" s="70">
        <f>SUMPRODUCT($N$63:AG$63,$X$95:$AQ$95)</f>
        <v>277.36713837759822</v>
      </c>
      <c r="AH141" s="70">
        <f>SUMPRODUCT($N$63:AH$63,$W$95:$AQ$95)</f>
        <v>292.66884909136303</v>
      </c>
      <c r="AI141" s="70">
        <f>SUMPRODUCT($N$63:AI$63,$V$95:$AQ$95)</f>
        <v>298.33624069626478</v>
      </c>
      <c r="AJ141" s="70">
        <f>SUMPRODUCT($N$63:AJ$63,$U$95:$AQ$95)</f>
        <v>311.77817926799008</v>
      </c>
      <c r="AK141" s="70">
        <f>SUMPRODUCT($N$63:AK$63,$T$95:$AQ$95)</f>
        <v>338.61952752295934</v>
      </c>
      <c r="AL141" s="70">
        <f>SUMPRODUCT($N$63:AL$63,$S$95:$AQ$95)</f>
        <v>315.6283646757538</v>
      </c>
      <c r="AM141" s="70">
        <f>SUMPRODUCT($N$63:AM$63,$R$95:$AQ$95)</f>
        <v>280.41271670720243</v>
      </c>
      <c r="AN141" s="70">
        <f>SUMPRODUCT($N$63:AN$63,$Q$95:$AQ$95)</f>
        <v>290.80770724480556</v>
      </c>
      <c r="AO141" s="70">
        <f>SUMPRODUCT($N$63:AO$63,$P$95:$AQ$95)</f>
        <v>393.55814465579709</v>
      </c>
      <c r="AP141" s="70">
        <f>SUMPRODUCT($N$63:AP$63,$O$95:$AQ$95)</f>
        <v>448.57661662145017</v>
      </c>
      <c r="AQ141" s="70">
        <f t="shared" ref="AQ141:DB141" si="2195">SUMPRODUCT(N$63:AQ$63,$N$95:$AQ$95)</f>
        <v>486.01375075942315</v>
      </c>
      <c r="AR141" s="70">
        <f t="shared" si="2195"/>
        <v>520.30290010015483</v>
      </c>
      <c r="AS141" s="70">
        <f t="shared" si="2195"/>
        <v>467.87566712499398</v>
      </c>
      <c r="AT141" s="70">
        <f t="shared" si="2195"/>
        <v>386.41288429546131</v>
      </c>
      <c r="AU141" s="70">
        <f t="shared" si="2195"/>
        <v>336.56222961934111</v>
      </c>
      <c r="AV141" s="70">
        <f t="shared" si="2195"/>
        <v>260.32459230696003</v>
      </c>
      <c r="AW141" s="70">
        <f t="shared" si="2195"/>
        <v>211.45165988284927</v>
      </c>
      <c r="AX141" s="70">
        <f t="shared" si="2195"/>
        <v>178.1733008442018</v>
      </c>
      <c r="AY141" s="70">
        <f t="shared" si="2195"/>
        <v>160.70197655979581</v>
      </c>
      <c r="AZ141" s="70">
        <f t="shared" si="2195"/>
        <v>143.5646152313154</v>
      </c>
      <c r="BA141" s="70">
        <f t="shared" si="2195"/>
        <v>132.29795449130404</v>
      </c>
      <c r="BB141" s="70">
        <f t="shared" si="2195"/>
        <v>133.60642847792255</v>
      </c>
      <c r="BC141" s="70">
        <f t="shared" si="2195"/>
        <v>146.0593729301898</v>
      </c>
      <c r="BD141" s="70">
        <f t="shared" si="2195"/>
        <v>157.85648988640352</v>
      </c>
      <c r="BE141" s="70">
        <f t="shared" si="2195"/>
        <v>171.77204902129753</v>
      </c>
      <c r="BF141" s="70">
        <f t="shared" si="2195"/>
        <v>187.89185506392775</v>
      </c>
      <c r="BG141" s="70">
        <f t="shared" si="2195"/>
        <v>194.21545534581369</v>
      </c>
      <c r="BH141" s="70">
        <f t="shared" si="2195"/>
        <v>197.43044092297751</v>
      </c>
      <c r="BI141" s="70">
        <f t="shared" si="2195"/>
        <v>206.86811456909891</v>
      </c>
      <c r="BJ141" s="70">
        <f t="shared" si="2195"/>
        <v>223.27152071485372</v>
      </c>
      <c r="BK141" s="70">
        <f t="shared" si="2195"/>
        <v>236.39647263039393</v>
      </c>
      <c r="BL141" s="70">
        <f t="shared" si="2195"/>
        <v>248.7702244585567</v>
      </c>
      <c r="BM141" s="70">
        <f t="shared" si="2195"/>
        <v>263.29559065513178</v>
      </c>
      <c r="BN141" s="70">
        <f t="shared" si="2195"/>
        <v>267.99704703730794</v>
      </c>
      <c r="BO141" s="70">
        <f t="shared" si="2195"/>
        <v>272.0287114766432</v>
      </c>
      <c r="BP141" s="70">
        <f t="shared" si="2195"/>
        <v>282.62945795733771</v>
      </c>
      <c r="BQ141" s="70">
        <f t="shared" si="2195"/>
        <v>301.64712215529744</v>
      </c>
      <c r="BR141" s="70">
        <f t="shared" si="2195"/>
        <v>317.06107785618906</v>
      </c>
      <c r="BS141" s="70">
        <f t="shared" si="2195"/>
        <v>330.45461188625075</v>
      </c>
      <c r="BT141" s="70">
        <f t="shared" si="2195"/>
        <v>347.21817873208931</v>
      </c>
      <c r="BU141" s="70">
        <f t="shared" si="2195"/>
        <v>353.97559599208296</v>
      </c>
      <c r="BV141" s="70">
        <f t="shared" si="2195"/>
        <v>356.31329302269711</v>
      </c>
      <c r="BW141" s="70">
        <f t="shared" si="2195"/>
        <v>359.78031072967428</v>
      </c>
      <c r="BX141" s="70">
        <f t="shared" si="2195"/>
        <v>354.16521068736472</v>
      </c>
      <c r="BY141" s="70">
        <f t="shared" si="2195"/>
        <v>349.3020561255131</v>
      </c>
      <c r="BZ141" s="70">
        <f t="shared" si="2195"/>
        <v>343.60696700711645</v>
      </c>
      <c r="CA141" s="70">
        <f t="shared" si="2195"/>
        <v>339.89021835594644</v>
      </c>
      <c r="CB141" s="70">
        <f t="shared" si="2195"/>
        <v>337.38396156107899</v>
      </c>
      <c r="CC141" s="70">
        <f t="shared" si="2195"/>
        <v>334.99555955632428</v>
      </c>
      <c r="CD141" s="70">
        <f t="shared" si="2195"/>
        <v>333.34024415677038</v>
      </c>
      <c r="CE141" s="70">
        <f t="shared" si="2195"/>
        <v>333.5002964394381</v>
      </c>
      <c r="CF141" s="70">
        <f t="shared" si="2195"/>
        <v>334.04345181745833</v>
      </c>
      <c r="CG141" s="70">
        <f t="shared" si="2195"/>
        <v>335.15290777089092</v>
      </c>
      <c r="CH141" s="70">
        <f t="shared" si="2195"/>
        <v>338.77922297735881</v>
      </c>
      <c r="CI141" s="70">
        <f t="shared" si="2195"/>
        <v>343.48787447686709</v>
      </c>
      <c r="CJ141" s="70">
        <f t="shared" si="2195"/>
        <v>347.55262204258594</v>
      </c>
      <c r="CK141" s="70">
        <f t="shared" si="2195"/>
        <v>351.13966560043468</v>
      </c>
      <c r="CL141" s="70">
        <f t="shared" si="2195"/>
        <v>355.39289985989086</v>
      </c>
      <c r="CM141" s="70">
        <f t="shared" si="2195"/>
        <v>356.79572202392308</v>
      </c>
      <c r="CN141" s="70">
        <f t="shared" si="2195"/>
        <v>355.97907031787247</v>
      </c>
      <c r="CO141" s="70">
        <f t="shared" si="2195"/>
        <v>355.17865764267799</v>
      </c>
      <c r="CP141" s="70">
        <f t="shared" si="2195"/>
        <v>352.95127779283695</v>
      </c>
      <c r="CQ141" s="70">
        <f t="shared" si="2195"/>
        <v>350.45806651314984</v>
      </c>
      <c r="CR141" s="70">
        <f t="shared" si="2195"/>
        <v>349.48601875767139</v>
      </c>
      <c r="CS141" s="70">
        <f t="shared" si="2195"/>
        <v>350.42498339637814</v>
      </c>
      <c r="CT141" s="70">
        <f t="shared" si="2195"/>
        <v>352.5923014907425</v>
      </c>
      <c r="CU141" s="70">
        <f t="shared" si="2195"/>
        <v>356.55134298505772</v>
      </c>
      <c r="CV141" s="70">
        <f t="shared" si="2195"/>
        <v>362.07332212765868</v>
      </c>
      <c r="CW141" s="70">
        <f t="shared" si="2195"/>
        <v>367.35275088138513</v>
      </c>
      <c r="CX141" s="70">
        <f t="shared" si="2195"/>
        <v>372.55793894576561</v>
      </c>
      <c r="CY141" s="70">
        <f t="shared" si="2195"/>
        <v>378.2309270076405</v>
      </c>
      <c r="CZ141" s="70">
        <f t="shared" si="2195"/>
        <v>384.4089095949185</v>
      </c>
      <c r="DA141" s="70">
        <f t="shared" si="2195"/>
        <v>389.56990045888216</v>
      </c>
      <c r="DB141" s="70">
        <f t="shared" si="2195"/>
        <v>393.86259678690874</v>
      </c>
      <c r="DC141" s="70">
        <f t="shared" ref="DC141:FN141" si="2196">SUMPRODUCT(BZ$63:DC$63,$N$95:$AQ$95)</f>
        <v>397.35395609412797</v>
      </c>
      <c r="DD141" s="70">
        <f t="shared" si="2196"/>
        <v>400.75396649562742</v>
      </c>
      <c r="DE141" s="70">
        <f t="shared" si="2196"/>
        <v>404.29116268545027</v>
      </c>
      <c r="DF141" s="70">
        <f t="shared" si="2196"/>
        <v>408.03504824097172</v>
      </c>
      <c r="DG141" s="70">
        <f t="shared" si="2196"/>
        <v>412.11434897972561</v>
      </c>
      <c r="DH141" s="70">
        <f t="shared" si="2196"/>
        <v>415.77188822455162</v>
      </c>
      <c r="DI141" s="70">
        <f t="shared" si="2196"/>
        <v>419.11289681621963</v>
      </c>
      <c r="DJ141" s="70">
        <f t="shared" si="2196"/>
        <v>422.57919023784956</v>
      </c>
      <c r="DK141" s="70">
        <f t="shared" si="2196"/>
        <v>425.95790479617358</v>
      </c>
      <c r="DL141" s="70">
        <f t="shared" si="2196"/>
        <v>429.35841940707638</v>
      </c>
      <c r="DM141" s="70">
        <f t="shared" si="2196"/>
        <v>432.6392505769395</v>
      </c>
      <c r="DN141" s="70">
        <f t="shared" si="2196"/>
        <v>435.19952309366221</v>
      </c>
      <c r="DO141" s="70">
        <f t="shared" si="2196"/>
        <v>436.2459908232305</v>
      </c>
      <c r="DP141" s="70">
        <f t="shared" si="2196"/>
        <v>436.07269843457868</v>
      </c>
      <c r="DQ141" s="70">
        <f t="shared" si="2196"/>
        <v>435.12757654346746</v>
      </c>
      <c r="DR141" s="70">
        <f t="shared" si="2196"/>
        <v>433.42933389635465</v>
      </c>
      <c r="DS141" s="70">
        <f t="shared" si="2196"/>
        <v>431.89415978129398</v>
      </c>
      <c r="DT141" s="70">
        <f t="shared" si="2196"/>
        <v>430.94325172303365</v>
      </c>
      <c r="DU141" s="70">
        <f t="shared" si="2196"/>
        <v>430.91449425484086</v>
      </c>
      <c r="DV141" s="70">
        <f t="shared" si="2196"/>
        <v>431.31974317927171</v>
      </c>
      <c r="DW141" s="70">
        <f t="shared" si="2196"/>
        <v>432.22736876067376</v>
      </c>
      <c r="DX141" s="70">
        <f t="shared" si="2196"/>
        <v>433.72736046395192</v>
      </c>
      <c r="DY141" s="70">
        <f t="shared" si="2196"/>
        <v>435.29973318917246</v>
      </c>
      <c r="DZ141" s="70">
        <f t="shared" si="2196"/>
        <v>437.19088667651999</v>
      </c>
      <c r="EA141" s="70">
        <f t="shared" si="2196"/>
        <v>439.53409776270394</v>
      </c>
      <c r="EB141" s="70">
        <f t="shared" si="2196"/>
        <v>442.3167158174171</v>
      </c>
      <c r="EC141" s="70">
        <f t="shared" si="2196"/>
        <v>444.96134102864448</v>
      </c>
      <c r="ED141" s="70">
        <f t="shared" si="2196"/>
        <v>447.38616142654365</v>
      </c>
      <c r="EE141" s="70">
        <f t="shared" si="2196"/>
        <v>449.56784414315302</v>
      </c>
      <c r="EF141" s="70">
        <f t="shared" si="2196"/>
        <v>451.05307260569543</v>
      </c>
      <c r="EG141" s="70">
        <f t="shared" si="2196"/>
        <v>452.12343371148614</v>
      </c>
      <c r="EH141" s="70">
        <f t="shared" si="2196"/>
        <v>452.86789128022434</v>
      </c>
      <c r="EI141" s="70">
        <f t="shared" si="2196"/>
        <v>453.82507341470529</v>
      </c>
      <c r="EJ141" s="70">
        <f t="shared" si="2196"/>
        <v>454.8856768789924</v>
      </c>
      <c r="EK141" s="70">
        <f t="shared" si="2196"/>
        <v>455.99292970378906</v>
      </c>
      <c r="EL141" s="70">
        <f t="shared" si="2196"/>
        <v>457.14862061284066</v>
      </c>
      <c r="EM141" s="70">
        <f t="shared" si="2196"/>
        <v>458.26018864636603</v>
      </c>
      <c r="EN141" s="70">
        <f t="shared" si="2196"/>
        <v>459.41370737502302</v>
      </c>
      <c r="EO141" s="70">
        <f t="shared" si="2196"/>
        <v>460.61179578346218</v>
      </c>
      <c r="EP141" s="70">
        <f t="shared" si="2196"/>
        <v>462.09500900423694</v>
      </c>
      <c r="EQ141" s="70">
        <f t="shared" si="2196"/>
        <v>463.64547677081111</v>
      </c>
      <c r="ER141" s="70">
        <f t="shared" si="2196"/>
        <v>465.02782634989381</v>
      </c>
      <c r="ES141" s="70">
        <f t="shared" si="2196"/>
        <v>465.68283870827628</v>
      </c>
      <c r="ET141" s="70">
        <f t="shared" si="2196"/>
        <v>465.67644156503439</v>
      </c>
      <c r="EU141" s="70">
        <f t="shared" si="2196"/>
        <v>465.31810251464282</v>
      </c>
      <c r="EV141" s="70">
        <f t="shared" si="2196"/>
        <v>464.92448372150676</v>
      </c>
      <c r="EW141" s="70">
        <f t="shared" si="2196"/>
        <v>464.99033157535337</v>
      </c>
      <c r="EX141" s="70">
        <f t="shared" si="2196"/>
        <v>465.35053091372714</v>
      </c>
      <c r="EY141" s="70">
        <f t="shared" si="2196"/>
        <v>466.17388168760351</v>
      </c>
      <c r="EZ141" s="70">
        <f t="shared" si="2196"/>
        <v>467.65054528924526</v>
      </c>
      <c r="FA141" s="70">
        <f t="shared" si="2196"/>
        <v>469.26320474940849</v>
      </c>
      <c r="FB141" s="70">
        <f t="shared" si="2196"/>
        <v>471.30702574856463</v>
      </c>
      <c r="FC141" s="70">
        <f t="shared" si="2196"/>
        <v>473.88515880433255</v>
      </c>
      <c r="FD141" s="70">
        <f t="shared" si="2196"/>
        <v>477.07614513372363</v>
      </c>
      <c r="FE141" s="70">
        <f t="shared" si="2196"/>
        <v>480.71313658915238</v>
      </c>
      <c r="FF141" s="70">
        <f t="shared" si="2196"/>
        <v>484.80144307069969</v>
      </c>
      <c r="FG141" s="70">
        <f t="shared" si="2196"/>
        <v>489.17150116606166</v>
      </c>
      <c r="FH141" s="70">
        <f t="shared" si="2196"/>
        <v>493.86387948093875</v>
      </c>
      <c r="FI141" s="70">
        <f t="shared" si="2196"/>
        <v>499.38123623279188</v>
      </c>
      <c r="FJ141" s="70">
        <f t="shared" si="2196"/>
        <v>505.54913884482522</v>
      </c>
      <c r="FK141" s="70">
        <f t="shared" si="2196"/>
        <v>512.40323174152741</v>
      </c>
      <c r="FL141" s="70">
        <f t="shared" si="2196"/>
        <v>519.59489369600556</v>
      </c>
      <c r="FM141" s="70">
        <f t="shared" si="2196"/>
        <v>526.48861353426582</v>
      </c>
      <c r="FN141" s="70">
        <f t="shared" si="2196"/>
        <v>532.72865356298939</v>
      </c>
      <c r="FO141" s="70">
        <f t="shared" ref="FO141:HZ141" si="2197">SUMPRODUCT(EL$63:FO$63,$N$95:$AQ$95)</f>
        <v>538.67063831045061</v>
      </c>
      <c r="FP141" s="70">
        <f t="shared" si="2197"/>
        <v>544.94930650696006</v>
      </c>
      <c r="FQ141" s="70">
        <f t="shared" si="2197"/>
        <v>551.52288073119178</v>
      </c>
      <c r="FR141" s="70">
        <f t="shared" si="2197"/>
        <v>558.56569518185211</v>
      </c>
      <c r="FS141" s="70">
        <f t="shared" si="2197"/>
        <v>566.08593992081819</v>
      </c>
      <c r="FT141" s="70">
        <f t="shared" si="2197"/>
        <v>573.22486309161923</v>
      </c>
      <c r="FU141" s="70">
        <f t="shared" si="2197"/>
        <v>579.76276344468886</v>
      </c>
      <c r="FV141" s="70">
        <f t="shared" si="2197"/>
        <v>586.27896503350337</v>
      </c>
      <c r="FW141" s="70">
        <f t="shared" si="2197"/>
        <v>594.55462466213021</v>
      </c>
      <c r="FX141" s="70">
        <f t="shared" si="2197"/>
        <v>603.86073102495857</v>
      </c>
      <c r="FY141" s="70">
        <f t="shared" si="2197"/>
        <v>613.93058758736936</v>
      </c>
      <c r="FZ141" s="70">
        <f t="shared" si="2197"/>
        <v>624.51663870564153</v>
      </c>
      <c r="GA141" s="70">
        <f t="shared" si="2197"/>
        <v>634.16300945496948</v>
      </c>
      <c r="GB141" s="70">
        <f t="shared" si="2197"/>
        <v>642.45953410678158</v>
      </c>
      <c r="GC141" s="70">
        <f t="shared" si="2197"/>
        <v>649.69626191936095</v>
      </c>
      <c r="GD141" s="70">
        <f t="shared" si="2197"/>
        <v>655.36549475805009</v>
      </c>
      <c r="GE141" s="70">
        <f t="shared" si="2197"/>
        <v>660.17113502655855</v>
      </c>
      <c r="GF141" s="70">
        <f t="shared" si="2197"/>
        <v>664.25833558371642</v>
      </c>
      <c r="GG141" s="70">
        <f t="shared" si="2197"/>
        <v>667.65420863838438</v>
      </c>
      <c r="GH141" s="70">
        <f t="shared" si="2197"/>
        <v>670.55253279209637</v>
      </c>
      <c r="GI141" s="70">
        <f t="shared" si="2197"/>
        <v>673.03126206702927</v>
      </c>
      <c r="GJ141" s="70">
        <f t="shared" si="2197"/>
        <v>674.7043193566991</v>
      </c>
      <c r="GK141" s="70">
        <f t="shared" si="2197"/>
        <v>675.99589153418833</v>
      </c>
      <c r="GL141" s="70">
        <f t="shared" si="2197"/>
        <v>677.20646674827606</v>
      </c>
      <c r="GM141" s="70">
        <f t="shared" si="2197"/>
        <v>677.65184927392966</v>
      </c>
      <c r="GN141" s="70">
        <f t="shared" si="2197"/>
        <v>676.88439453360752</v>
      </c>
      <c r="GO141" s="70">
        <f t="shared" si="2197"/>
        <v>675.36032028368481</v>
      </c>
      <c r="GP141" s="70">
        <f t="shared" si="2197"/>
        <v>673.09669724390233</v>
      </c>
      <c r="GQ141" s="70">
        <f t="shared" si="2197"/>
        <v>669.87743077699747</v>
      </c>
      <c r="GR141" s="70">
        <f t="shared" si="2197"/>
        <v>667.33497101352134</v>
      </c>
      <c r="GS141" s="70">
        <f t="shared" si="2197"/>
        <v>666.11431824593501</v>
      </c>
      <c r="GT141" s="70">
        <f t="shared" si="2197"/>
        <v>665.5025136681428</v>
      </c>
      <c r="GU141" s="70">
        <f t="shared" si="2197"/>
        <v>664.73378639537816</v>
      </c>
      <c r="GV141" s="70">
        <f t="shared" si="2197"/>
        <v>663.920838496378</v>
      </c>
      <c r="GW141" s="70">
        <f t="shared" si="2197"/>
        <v>662.91923665539332</v>
      </c>
      <c r="GX141" s="70">
        <f t="shared" si="2197"/>
        <v>661.31528484579269</v>
      </c>
      <c r="GY141" s="70">
        <f t="shared" si="2197"/>
        <v>660.54517080627636</v>
      </c>
      <c r="GZ141" s="70">
        <f t="shared" si="2197"/>
        <v>660.98902610961784</v>
      </c>
      <c r="HA141" s="70">
        <f t="shared" si="2197"/>
        <v>661.57896258865867</v>
      </c>
      <c r="HB141" s="70">
        <f t="shared" si="2197"/>
        <v>660.03295284944659</v>
      </c>
      <c r="HC141" s="70">
        <f t="shared" si="2197"/>
        <v>657.76045708818162</v>
      </c>
      <c r="HD141" s="70">
        <f t="shared" si="2197"/>
        <v>654.94582378528673</v>
      </c>
      <c r="HE141" s="70">
        <f t="shared" si="2197"/>
        <v>651.66311932430506</v>
      </c>
      <c r="HF141" s="70">
        <f t="shared" si="2197"/>
        <v>649.91454982713412</v>
      </c>
      <c r="HG141" s="70">
        <f t="shared" si="2197"/>
        <v>650.37240189556519</v>
      </c>
      <c r="HH141" s="70">
        <f t="shared" si="2197"/>
        <v>652.19022020794489</v>
      </c>
      <c r="HI141" s="70">
        <f t="shared" si="2197"/>
        <v>656.60457773821872</v>
      </c>
      <c r="HJ141" s="70">
        <f t="shared" si="2197"/>
        <v>662.65960554983553</v>
      </c>
      <c r="HK141" s="70">
        <f t="shared" si="2197"/>
        <v>669.56038250589131</v>
      </c>
      <c r="HL141" s="70">
        <f t="shared" si="2197"/>
        <v>678.40495407295668</v>
      </c>
      <c r="HM141" s="70">
        <f t="shared" si="2197"/>
        <v>689.7683531412705</v>
      </c>
      <c r="HN141" s="70">
        <f t="shared" si="2197"/>
        <v>701.77234058044849</v>
      </c>
      <c r="HO141" s="70">
        <f t="shared" si="2197"/>
        <v>714.34930641588619</v>
      </c>
      <c r="HP141" s="70">
        <f t="shared" si="2197"/>
        <v>727.86803397034862</v>
      </c>
      <c r="HQ141" s="70">
        <f t="shared" si="2197"/>
        <v>738.13536471241775</v>
      </c>
      <c r="HR141" s="70">
        <f t="shared" si="2197"/>
        <v>743.45505575634002</v>
      </c>
      <c r="HS141" s="70">
        <f t="shared" si="2197"/>
        <v>746.13359639868963</v>
      </c>
      <c r="HT141" s="70">
        <f t="shared" si="2197"/>
        <v>747.83427887449102</v>
      </c>
      <c r="HU141" s="70">
        <f t="shared" si="2197"/>
        <v>747.78332175576838</v>
      </c>
      <c r="HV141" s="70">
        <f t="shared" si="2197"/>
        <v>749.04598326464372</v>
      </c>
      <c r="HW141" s="70">
        <f t="shared" si="2197"/>
        <v>753.16694867937383</v>
      </c>
      <c r="HX141" s="70">
        <f t="shared" si="2197"/>
        <v>756.34007274239104</v>
      </c>
      <c r="HY141" s="70">
        <f t="shared" si="2197"/>
        <v>756.75422701230264</v>
      </c>
      <c r="HZ141" s="70">
        <f t="shared" si="2197"/>
        <v>757.00968765863342</v>
      </c>
      <c r="IA141" s="70">
        <f t="shared" ref="IA141:KL141" si="2198">SUMPRODUCT(GX$63:IA$63,$N$95:$AQ$95)</f>
        <v>761.58719964973511</v>
      </c>
      <c r="IB141" s="70">
        <f t="shared" si="2198"/>
        <v>767.59461184273414</v>
      </c>
      <c r="IC141" s="70">
        <f t="shared" si="2198"/>
        <v>776.46392073655602</v>
      </c>
      <c r="ID141" s="70">
        <f t="shared" si="2198"/>
        <v>788.38036279571179</v>
      </c>
      <c r="IE141" s="70">
        <f t="shared" si="2198"/>
        <v>797.0193238889965</v>
      </c>
      <c r="IF141" s="70">
        <f t="shared" si="2198"/>
        <v>796.54355885079985</v>
      </c>
      <c r="IG141" s="70">
        <f t="shared" si="2198"/>
        <v>790.73596824208062</v>
      </c>
      <c r="IH141" s="70">
        <f t="shared" si="2198"/>
        <v>779.5368774467396</v>
      </c>
      <c r="II141" s="70">
        <f t="shared" si="2198"/>
        <v>764.55367927711643</v>
      </c>
      <c r="IJ141" s="70">
        <f t="shared" si="2198"/>
        <v>750.70547682635311</v>
      </c>
      <c r="IK141" s="70">
        <f t="shared" si="2198"/>
        <v>740.25028201184193</v>
      </c>
      <c r="IL141" s="70">
        <f t="shared" si="2198"/>
        <v>731.60187361851285</v>
      </c>
      <c r="IM141" s="70">
        <f t="shared" si="2198"/>
        <v>726.32547138209804</v>
      </c>
      <c r="IN141" s="70">
        <f t="shared" si="2198"/>
        <v>723.56879839140583</v>
      </c>
      <c r="IO141" s="70">
        <f t="shared" si="2198"/>
        <v>723.10849437633533</v>
      </c>
      <c r="IP141" s="70">
        <f t="shared" si="2198"/>
        <v>724.11257936303173</v>
      </c>
      <c r="IQ141" s="70">
        <f t="shared" si="2198"/>
        <v>726.63561191423548</v>
      </c>
      <c r="IR141" s="70">
        <f t="shared" si="2198"/>
        <v>730.33745181061363</v>
      </c>
      <c r="IS141" s="70">
        <f t="shared" si="2198"/>
        <v>734.13528234818659</v>
      </c>
      <c r="IT141" s="70">
        <f t="shared" si="2198"/>
        <v>737.43673431250602</v>
      </c>
      <c r="IU141" s="70">
        <f t="shared" si="2198"/>
        <v>740.61190886957513</v>
      </c>
      <c r="IV141" s="70">
        <f t="shared" si="2198"/>
        <v>743.97952632807744</v>
      </c>
      <c r="IW141" s="70">
        <f t="shared" si="2198"/>
        <v>747.33379012884791</v>
      </c>
      <c r="IX141" s="70">
        <f t="shared" si="2198"/>
        <v>751.16700813023908</v>
      </c>
      <c r="IY141" s="70">
        <f t="shared" si="2198"/>
        <v>755.53543189902121</v>
      </c>
      <c r="IZ141" s="70">
        <f t="shared" si="2198"/>
        <v>759.44908306904313</v>
      </c>
      <c r="JA141" s="70">
        <f t="shared" si="2198"/>
        <v>762.75326978059297</v>
      </c>
      <c r="JB141" s="70">
        <f t="shared" si="2198"/>
        <v>765.99107633398523</v>
      </c>
      <c r="JC141" s="70">
        <f t="shared" si="2198"/>
        <v>769.463093703445</v>
      </c>
      <c r="JD141" s="70">
        <f t="shared" si="2198"/>
        <v>772.75367966805675</v>
      </c>
      <c r="JE141" s="70">
        <f t="shared" si="2198"/>
        <v>776.20844382359712</v>
      </c>
      <c r="JF141" s="70">
        <f t="shared" si="2198"/>
        <v>779.76960013839846</v>
      </c>
      <c r="JG141" s="70">
        <f t="shared" si="2198"/>
        <v>782.39683909867892</v>
      </c>
      <c r="JH141" s="70">
        <f t="shared" si="2198"/>
        <v>783.66834274565565</v>
      </c>
      <c r="JI141" s="70">
        <f t="shared" si="2198"/>
        <v>784.14288240391761</v>
      </c>
      <c r="JJ141" s="70">
        <f t="shared" si="2198"/>
        <v>783.67273242359863</v>
      </c>
      <c r="JK141" s="70">
        <f t="shared" si="2198"/>
        <v>782.44746425294613</v>
      </c>
      <c r="JL141" s="70">
        <f t="shared" si="2198"/>
        <v>781.26010372376584</v>
      </c>
      <c r="JM141" s="70">
        <f t="shared" si="2198"/>
        <v>780.64405162921412</v>
      </c>
      <c r="JN141" s="70">
        <f t="shared" si="2198"/>
        <v>780.27549577303864</v>
      </c>
      <c r="JO141" s="70">
        <f t="shared" si="2198"/>
        <v>780.83768364943251</v>
      </c>
      <c r="JP141" s="70">
        <f t="shared" si="2198"/>
        <v>782.4330006971901</v>
      </c>
      <c r="JQ141" s="70">
        <f t="shared" si="2198"/>
        <v>784.8572428251598</v>
      </c>
      <c r="JR141" s="70">
        <f t="shared" si="2198"/>
        <v>788.04619854819748</v>
      </c>
      <c r="JS141" s="70">
        <f t="shared" si="2198"/>
        <v>792.5080871377337</v>
      </c>
      <c r="JT141" s="70">
        <f t="shared" si="2198"/>
        <v>797.89656806387529</v>
      </c>
      <c r="JU141" s="70">
        <f t="shared" si="2198"/>
        <v>803.63998050062867</v>
      </c>
      <c r="JV141" s="70">
        <f t="shared" si="2198"/>
        <v>810.76267567454659</v>
      </c>
      <c r="JW141" s="70">
        <f t="shared" si="2198"/>
        <v>819.80654110241414</v>
      </c>
      <c r="JX141" s="70">
        <f t="shared" si="2198"/>
        <v>830.02271221088836</v>
      </c>
      <c r="JY141" s="70">
        <f t="shared" si="2198"/>
        <v>841.46627012587044</v>
      </c>
      <c r="JZ141" s="70">
        <f t="shared" si="2198"/>
        <v>854.62155540452488</v>
      </c>
      <c r="KA141" s="70">
        <f t="shared" si="2198"/>
        <v>867.44832404703754</v>
      </c>
      <c r="KB141" s="70">
        <f t="shared" si="2198"/>
        <v>879.03491664491992</v>
      </c>
      <c r="KC141" s="70">
        <f t="shared" si="2198"/>
        <v>890.47336821333477</v>
      </c>
      <c r="KD141" s="70">
        <f t="shared" si="2198"/>
        <v>902.7647807231042</v>
      </c>
      <c r="KE141" s="70">
        <f t="shared" si="2198"/>
        <v>915.56256516513326</v>
      </c>
      <c r="KF141" s="70">
        <f t="shared" si="2198"/>
        <v>929.0452201054228</v>
      </c>
      <c r="KG141" s="70">
        <f t="shared" si="2198"/>
        <v>943.73330151155631</v>
      </c>
      <c r="KH141" s="70">
        <f t="shared" si="2198"/>
        <v>957.72441559956712</v>
      </c>
      <c r="KI141" s="70">
        <f t="shared" si="2198"/>
        <v>970.35708494927701</v>
      </c>
      <c r="KJ141" s="70">
        <f t="shared" si="2198"/>
        <v>983.24032412164252</v>
      </c>
      <c r="KK141" s="70">
        <f t="shared" si="2198"/>
        <v>999.83062114667086</v>
      </c>
      <c r="KL141" s="70">
        <f t="shared" si="2198"/>
        <v>1018.4259570276487</v>
      </c>
      <c r="KM141" s="70">
        <f t="shared" ref="KM141:MX141" si="2199">SUMPRODUCT(JJ$63:KM$63,$N$95:$AQ$95)</f>
        <v>1038.3977270978996</v>
      </c>
      <c r="KN141" s="70">
        <f t="shared" si="2199"/>
        <v>1059.8529448768095</v>
      </c>
      <c r="KO141" s="70">
        <f t="shared" si="2199"/>
        <v>1079.7010327520882</v>
      </c>
      <c r="KP141" s="70">
        <f t="shared" si="2199"/>
        <v>1097.3502404767898</v>
      </c>
      <c r="KQ141" s="70">
        <f t="shared" si="2199"/>
        <v>1112.6996038320158</v>
      </c>
      <c r="KR141" s="70">
        <f t="shared" si="2199"/>
        <v>1125.7152210744614</v>
      </c>
      <c r="KS141" s="70">
        <f t="shared" si="2199"/>
        <v>1136.9469918310911</v>
      </c>
      <c r="KT141" s="70">
        <f t="shared" si="2199"/>
        <v>1146.3577617679337</v>
      </c>
      <c r="KU141" s="70">
        <f t="shared" si="2199"/>
        <v>1155.3683850167108</v>
      </c>
      <c r="KV141" s="70">
        <f t="shared" si="2199"/>
        <v>1164.9992751889276</v>
      </c>
      <c r="KW141" s="70">
        <f t="shared" si="2199"/>
        <v>1173.3381571436835</v>
      </c>
      <c r="KX141" s="70">
        <f t="shared" si="2199"/>
        <v>1180.569750137646</v>
      </c>
      <c r="KY141" s="70">
        <f t="shared" si="2199"/>
        <v>1190.5477120789208</v>
      </c>
      <c r="KZ141" s="70">
        <f t="shared" si="2199"/>
        <v>1201.0326930442143</v>
      </c>
      <c r="LA141" s="70">
        <f t="shared" si="2199"/>
        <v>1208.9028708647113</v>
      </c>
      <c r="LB141" s="70">
        <f t="shared" si="2199"/>
        <v>1216.72887625765</v>
      </c>
      <c r="LC141" s="70">
        <f t="shared" si="2199"/>
        <v>1225.1376809157309</v>
      </c>
      <c r="LD141" s="70">
        <f t="shared" si="2199"/>
        <v>1228.0907493848401</v>
      </c>
      <c r="LE141" s="70">
        <f t="shared" si="2199"/>
        <v>1230.0287457845886</v>
      </c>
      <c r="LF141" s="70">
        <f t="shared" si="2199"/>
        <v>1236.2753084640863</v>
      </c>
      <c r="LG141" s="70">
        <f t="shared" si="2199"/>
        <v>1245.6063757752604</v>
      </c>
      <c r="LH141" s="70">
        <f t="shared" si="2199"/>
        <v>1254.4010945549005</v>
      </c>
      <c r="LI141" s="70">
        <f t="shared" si="2199"/>
        <v>1264.4381431249842</v>
      </c>
      <c r="LJ141" s="70">
        <f t="shared" si="2199"/>
        <v>1275.5874862799681</v>
      </c>
      <c r="LK141" s="70">
        <f t="shared" si="2199"/>
        <v>1282.1360463000988</v>
      </c>
      <c r="LL141" s="70">
        <f t="shared" si="2199"/>
        <v>1288.5755233965658</v>
      </c>
      <c r="LM141" s="70">
        <f t="shared" si="2199"/>
        <v>1300.3524593022048</v>
      </c>
      <c r="LN141" s="70">
        <f t="shared" si="2199"/>
        <v>1320.3323522098678</v>
      </c>
      <c r="LO141" s="70">
        <f t="shared" si="2199"/>
        <v>1334.4206028797232</v>
      </c>
      <c r="LP141" s="70">
        <f t="shared" si="2199"/>
        <v>1346.1474381556113</v>
      </c>
      <c r="LQ141" s="70">
        <f t="shared" si="2199"/>
        <v>1356.6171038597986</v>
      </c>
      <c r="LR141" s="70">
        <f t="shared" si="2199"/>
        <v>1358.5879365954227</v>
      </c>
      <c r="LS141" s="70">
        <f t="shared" si="2199"/>
        <v>1358.8594364122362</v>
      </c>
      <c r="LT141" s="70">
        <f t="shared" si="2199"/>
        <v>1362.8843459527332</v>
      </c>
      <c r="LU141" s="70">
        <f t="shared" si="2199"/>
        <v>1364.9121195443674</v>
      </c>
      <c r="LV141" s="70">
        <f t="shared" si="2199"/>
        <v>1370.3252610552502</v>
      </c>
      <c r="LW141" s="70">
        <f t="shared" si="2199"/>
        <v>1377.5063526344184</v>
      </c>
      <c r="LX141" s="70">
        <f t="shared" si="2199"/>
        <v>1386.1315593105364</v>
      </c>
      <c r="LY141" s="70">
        <f t="shared" si="2199"/>
        <v>1394.8283870820671</v>
      </c>
      <c r="LZ141" s="70">
        <f t="shared" si="2199"/>
        <v>1404.0424815812837</v>
      </c>
      <c r="MA141" s="70">
        <f t="shared" si="2199"/>
        <v>1413.6983966133021</v>
      </c>
      <c r="MB141" s="70">
        <f t="shared" si="2199"/>
        <v>1423.4641307531754</v>
      </c>
      <c r="MC141" s="70">
        <f t="shared" si="2199"/>
        <v>1432.3577238494968</v>
      </c>
      <c r="MD141" s="70">
        <f t="shared" si="2199"/>
        <v>1439.7050002916289</v>
      </c>
      <c r="ME141" s="70">
        <f t="shared" si="2199"/>
        <v>1445.004203418242</v>
      </c>
      <c r="MF141" s="70">
        <f t="shared" si="2199"/>
        <v>1447.9754885585892</v>
      </c>
      <c r="MG141" s="70">
        <f t="shared" si="2199"/>
        <v>1449.5808644303374</v>
      </c>
      <c r="MH141" s="70">
        <f t="shared" si="2199"/>
        <v>1450.3802150675024</v>
      </c>
      <c r="MI141" s="70">
        <f t="shared" si="2199"/>
        <v>1452.0173508790945</v>
      </c>
      <c r="MJ141" s="70">
        <f t="shared" si="2199"/>
        <v>1454.3632488344249</v>
      </c>
      <c r="MK141" s="70">
        <f t="shared" si="2199"/>
        <v>1456.8417901823341</v>
      </c>
      <c r="ML141" s="70">
        <f t="shared" si="2199"/>
        <v>1458.7713809335185</v>
      </c>
      <c r="MM141" s="70">
        <f t="shared" si="2199"/>
        <v>1459.4587280989565</v>
      </c>
      <c r="MN141" s="70">
        <f t="shared" si="2199"/>
        <v>1459.8310179537355</v>
      </c>
      <c r="MO141" s="70">
        <f t="shared" si="2199"/>
        <v>1459.9122038782009</v>
      </c>
      <c r="MP141" s="70">
        <f t="shared" si="2199"/>
        <v>1461.0774275703066</v>
      </c>
      <c r="MQ141" s="70">
        <f t="shared" si="2199"/>
        <v>1462.669479460664</v>
      </c>
      <c r="MR141" s="70">
        <f t="shared" si="2199"/>
        <v>1463.5685177712485</v>
      </c>
      <c r="MS141" s="70">
        <f t="shared" si="2199"/>
        <v>1461.3286653416524</v>
      </c>
      <c r="MT141" s="70">
        <f t="shared" si="2199"/>
        <v>1456.3671568425584</v>
      </c>
      <c r="MU141" s="70">
        <f t="shared" si="2199"/>
        <v>1450.2573869505286</v>
      </c>
      <c r="MV141" s="70">
        <f t="shared" si="2199"/>
        <v>1443.577347283418</v>
      </c>
      <c r="MW141" s="70">
        <f t="shared" si="2199"/>
        <v>1437.9089924496277</v>
      </c>
      <c r="MX141" s="70">
        <f t="shared" si="2199"/>
        <v>1435.2493501850561</v>
      </c>
      <c r="MY141" s="70">
        <f t="shared" ref="MY141:NO141" si="2200">SUMPRODUCT(LV$63:MY$63,$N$95:$AQ$95)</f>
        <v>1434.3893773643081</v>
      </c>
      <c r="MZ141" s="70">
        <f t="shared" si="2200"/>
        <v>1436.0803333772592</v>
      </c>
      <c r="NA141" s="70">
        <f t="shared" si="2200"/>
        <v>1439.4318192715534</v>
      </c>
      <c r="NB141" s="70">
        <f t="shared" si="2200"/>
        <v>1444.0048250328537</v>
      </c>
      <c r="NC141" s="70">
        <f t="shared" si="2200"/>
        <v>1449.1818814431927</v>
      </c>
      <c r="ND141" s="70">
        <f t="shared" si="2200"/>
        <v>1454.8412198353547</v>
      </c>
      <c r="NE141" s="70">
        <f t="shared" si="2200"/>
        <v>1460.6803029183695</v>
      </c>
      <c r="NF141" s="70">
        <f t="shared" si="2200"/>
        <v>1466.2501610323179</v>
      </c>
      <c r="NG141" s="70">
        <f t="shared" si="2200"/>
        <v>1471.3143539137523</v>
      </c>
      <c r="NH141" s="70">
        <f t="shared" si="2200"/>
        <v>1475.9188805009062</v>
      </c>
      <c r="NI141" s="70">
        <f t="shared" si="2200"/>
        <v>1480.1429204171557</v>
      </c>
      <c r="NJ141" s="70">
        <f t="shared" si="2200"/>
        <v>1484.0519744445112</v>
      </c>
      <c r="NK141" s="70">
        <f t="shared" si="2200"/>
        <v>1487.9682679282423</v>
      </c>
      <c r="NL141" s="70">
        <f t="shared" si="2200"/>
        <v>1491.8688521853433</v>
      </c>
      <c r="NM141" s="70">
        <f t="shared" si="2200"/>
        <v>1495.5937404668182</v>
      </c>
      <c r="NN141" s="70">
        <f t="shared" si="2200"/>
        <v>1498.934145467234</v>
      </c>
      <c r="NO141" s="71">
        <f t="shared" si="2200"/>
        <v>1501.8724547938318</v>
      </c>
      <c r="NP141" s="14"/>
      <c r="NQ141" s="14"/>
    </row>
    <row r="142" spans="1:381" s="31" customFormat="1" x14ac:dyDescent="0.2">
      <c r="A142" s="14"/>
      <c r="B142" s="14"/>
      <c r="C142" s="137" t="s">
        <v>168</v>
      </c>
      <c r="D142" s="137"/>
      <c r="E142" s="137" t="s">
        <v>175</v>
      </c>
      <c r="F142" s="14"/>
      <c r="G142" s="14" t="s">
        <v>0</v>
      </c>
      <c r="H142" s="14"/>
      <c r="I142" s="14"/>
      <c r="J142" s="14"/>
      <c r="K142" s="30">
        <f t="shared" si="1834"/>
        <v>54663.611411182195</v>
      </c>
      <c r="L142" s="14"/>
      <c r="M142" s="14"/>
      <c r="N142" s="69">
        <f>$N$63*$AQ$96</f>
        <v>0</v>
      </c>
      <c r="O142" s="70">
        <f>SUMPRODUCT($N$63:O$63,$AP$96:$AQ$96)</f>
        <v>8.1567891496882775E-2</v>
      </c>
      <c r="P142" s="70">
        <f>SUMPRODUCT($N$63:P$63,$AO$96:$AQ$96)</f>
        <v>0.22980427852353597</v>
      </c>
      <c r="Q142" s="70">
        <f>SUMPRODUCT($N$63:Q$63,$AN$96:$AQ$96)</f>
        <v>0.65701528941497211</v>
      </c>
      <c r="R142" s="70">
        <f>SUMPRODUCT($N$63:R$63,$AM$96:$AQ$96)</f>
        <v>1.5516361663058715</v>
      </c>
      <c r="S142" s="70">
        <f>SUMPRODUCT($N$63:S$63,$AL$96:$AQ$96)</f>
        <v>2.964686173202733</v>
      </c>
      <c r="T142" s="70">
        <f>SUMPRODUCT($N$63:T$63,$AK$96:$AQ$96)</f>
        <v>5.1107026379924179</v>
      </c>
      <c r="U142" s="70">
        <f>SUMPRODUCT($N$63:U$63,$AJ$96:$AQ$96)</f>
        <v>7.1717023999891634</v>
      </c>
      <c r="V142" s="70">
        <f>SUMPRODUCT($N$63:V$63,$AI$96:$AQ$96)</f>
        <v>9.6096164398740438</v>
      </c>
      <c r="W142" s="70">
        <f>SUMPRODUCT($N$63:W$63,$AH$96:$AQ$96)</f>
        <v>12.243500357118386</v>
      </c>
      <c r="X142" s="70">
        <f>SUMPRODUCT($N$63:X$63,$AG$96:$AQ$96)</f>
        <v>15.295993571696719</v>
      </c>
      <c r="Y142" s="70">
        <f>SUMPRODUCT($N$63:Y$63,$AF$96:$AQ$96)</f>
        <v>19.2836438995195</v>
      </c>
      <c r="Z142" s="70">
        <f>SUMPRODUCT($N$63:Z$63,$AE$96:$AQ$96)</f>
        <v>24.685315115311123</v>
      </c>
      <c r="AA142" s="70">
        <f>SUMPRODUCT($N$63:AA$63,$AD$96:$AQ$96)</f>
        <v>30.393587903155503</v>
      </c>
      <c r="AB142" s="70">
        <f>SUMPRODUCT($N$63:AB$63,$AC$96:$AQ$96)</f>
        <v>36.742711282482979</v>
      </c>
      <c r="AC142" s="70">
        <f>SUMPRODUCT($N$63:AC$63,$AB$96:$AQ$96)</f>
        <v>45.35347398826913</v>
      </c>
      <c r="AD142" s="70">
        <f>SUMPRODUCT($N$63:AD$63,$AA$96:$AQ$96)</f>
        <v>53.490136386036276</v>
      </c>
      <c r="AE142" s="70">
        <f>SUMPRODUCT($N$63:AE$63,$Z$96:$AQ$96)</f>
        <v>58.11295978464225</v>
      </c>
      <c r="AF142" s="70">
        <f>SUMPRODUCT($N$63:AF$63,$Y$96:$AQ$96)</f>
        <v>60.718588180164311</v>
      </c>
      <c r="AG142" s="70">
        <f>SUMPRODUCT($N$63:AG$63,$X$96:$AQ$96)</f>
        <v>61.860172532164079</v>
      </c>
      <c r="AH142" s="70">
        <f>SUMPRODUCT($N$63:AH$63,$W$96:$AQ$96)</f>
        <v>58.434995537731808</v>
      </c>
      <c r="AI142" s="70">
        <f>SUMPRODUCT($N$63:AI$63,$V$96:$AQ$96)</f>
        <v>55.567356922206642</v>
      </c>
      <c r="AJ142" s="70">
        <f>SUMPRODUCT($N$63:AJ$63,$U$96:$AQ$96)</f>
        <v>57.619086627597703</v>
      </c>
      <c r="AK142" s="70">
        <f>SUMPRODUCT($N$63:AK$63,$T$96:$AQ$96)</f>
        <v>61.831645258110434</v>
      </c>
      <c r="AL142" s="70">
        <f>SUMPRODUCT($N$63:AL$63,$S$96:$AQ$96)</f>
        <v>63.420775666983339</v>
      </c>
      <c r="AM142" s="70">
        <f>SUMPRODUCT($N$63:AM$63,$R$96:$AQ$96)</f>
        <v>64.646277949199089</v>
      </c>
      <c r="AN142" s="70">
        <f>SUMPRODUCT($N$63:AN$63,$Q$96:$AQ$96)</f>
        <v>65.953047347510434</v>
      </c>
      <c r="AO142" s="70">
        <f>SUMPRODUCT($N$63:AO$63,$P$96:$AQ$96)</f>
        <v>65.193595108070554</v>
      </c>
      <c r="AP142" s="70">
        <f>SUMPRODUCT($N$63:AP$63,$O$96:$AQ$96)</f>
        <v>68.358264979931704</v>
      </c>
      <c r="AQ142" s="70">
        <f t="shared" ref="AQ142:DB142" si="2201">SUMPRODUCT(N$63:AQ$63,$N$96:$AQ$96)</f>
        <v>78.668123575632094</v>
      </c>
      <c r="AR142" s="70">
        <f t="shared" si="2201"/>
        <v>93.121424990958545</v>
      </c>
      <c r="AS142" s="70">
        <f t="shared" si="2201"/>
        <v>98.082738736240103</v>
      </c>
      <c r="AT142" s="70">
        <f t="shared" si="2201"/>
        <v>96.630878980113351</v>
      </c>
      <c r="AU142" s="70">
        <f t="shared" si="2201"/>
        <v>92.08636752179703</v>
      </c>
      <c r="AV142" s="70">
        <f t="shared" si="2201"/>
        <v>80.696748836818301</v>
      </c>
      <c r="AW142" s="70">
        <f t="shared" si="2201"/>
        <v>67.528771255172927</v>
      </c>
      <c r="AX142" s="70">
        <f t="shared" si="2201"/>
        <v>58.545476214427147</v>
      </c>
      <c r="AY142" s="70">
        <f t="shared" si="2201"/>
        <v>50.319858647723933</v>
      </c>
      <c r="AZ142" s="70">
        <f t="shared" si="2201"/>
        <v>43.711742418678568</v>
      </c>
      <c r="BA142" s="70">
        <f t="shared" si="2201"/>
        <v>39.962890677809959</v>
      </c>
      <c r="BB142" s="70">
        <f t="shared" si="2201"/>
        <v>38.673519518123292</v>
      </c>
      <c r="BC142" s="70">
        <f t="shared" si="2201"/>
        <v>36.819467260408558</v>
      </c>
      <c r="BD142" s="70">
        <f t="shared" si="2201"/>
        <v>36.557631737607309</v>
      </c>
      <c r="BE142" s="70">
        <f t="shared" si="2201"/>
        <v>38.237614776146664</v>
      </c>
      <c r="BF142" s="70">
        <f t="shared" si="2201"/>
        <v>40.357075180386332</v>
      </c>
      <c r="BG142" s="70">
        <f t="shared" si="2201"/>
        <v>42.006549659998228</v>
      </c>
      <c r="BH142" s="70">
        <f t="shared" si="2201"/>
        <v>43.679992989493499</v>
      </c>
      <c r="BI142" s="70">
        <f t="shared" si="2201"/>
        <v>45.544736243953366</v>
      </c>
      <c r="BJ142" s="70">
        <f t="shared" si="2201"/>
        <v>46.673526944560393</v>
      </c>
      <c r="BK142" s="70">
        <f t="shared" si="2201"/>
        <v>47.238083872365848</v>
      </c>
      <c r="BL142" s="70">
        <f t="shared" si="2201"/>
        <v>48.845225020238395</v>
      </c>
      <c r="BM142" s="70">
        <f t="shared" si="2201"/>
        <v>50.980965151158344</v>
      </c>
      <c r="BN142" s="70">
        <f t="shared" si="2201"/>
        <v>52.132834921035176</v>
      </c>
      <c r="BO142" s="70">
        <f t="shared" si="2201"/>
        <v>53.507900130031402</v>
      </c>
      <c r="BP142" s="70">
        <f t="shared" si="2201"/>
        <v>55.339115820709736</v>
      </c>
      <c r="BQ142" s="70">
        <f t="shared" si="2201"/>
        <v>56.589664930822188</v>
      </c>
      <c r="BR142" s="70">
        <f t="shared" si="2201"/>
        <v>58.741822059070294</v>
      </c>
      <c r="BS142" s="70">
        <f t="shared" si="2201"/>
        <v>61.852328112018185</v>
      </c>
      <c r="BT142" s="70">
        <f t="shared" si="2201"/>
        <v>65.438673706438465</v>
      </c>
      <c r="BU142" s="70">
        <f t="shared" si="2201"/>
        <v>68.134231175162313</v>
      </c>
      <c r="BV142" s="70">
        <f t="shared" si="2201"/>
        <v>70.338485300691644</v>
      </c>
      <c r="BW142" s="70">
        <f t="shared" si="2201"/>
        <v>72.424189414617658</v>
      </c>
      <c r="BX142" s="70">
        <f t="shared" si="2201"/>
        <v>73.319264818362399</v>
      </c>
      <c r="BY142" s="70">
        <f t="shared" si="2201"/>
        <v>73.461195772846366</v>
      </c>
      <c r="BZ142" s="70">
        <f t="shared" si="2201"/>
        <v>73.439266563261086</v>
      </c>
      <c r="CA142" s="70">
        <f t="shared" si="2201"/>
        <v>72.851579752884945</v>
      </c>
      <c r="CB142" s="70">
        <f t="shared" si="2201"/>
        <v>72.21795055754221</v>
      </c>
      <c r="CC142" s="70">
        <f t="shared" si="2201"/>
        <v>71.817744143754481</v>
      </c>
      <c r="CD142" s="70">
        <f t="shared" si="2201"/>
        <v>71.805972419156433</v>
      </c>
      <c r="CE142" s="70">
        <f t="shared" si="2201"/>
        <v>71.711096079941854</v>
      </c>
      <c r="CF142" s="70">
        <f t="shared" si="2201"/>
        <v>71.68780860026709</v>
      </c>
      <c r="CG142" s="70">
        <f t="shared" si="2201"/>
        <v>71.859033717457962</v>
      </c>
      <c r="CH142" s="70">
        <f t="shared" si="2201"/>
        <v>72.218222520111809</v>
      </c>
      <c r="CI142" s="70">
        <f t="shared" si="2201"/>
        <v>72.696575465723015</v>
      </c>
      <c r="CJ142" s="70">
        <f t="shared" si="2201"/>
        <v>73.359106029308975</v>
      </c>
      <c r="CK142" s="70">
        <f t="shared" si="2201"/>
        <v>74.269224577864406</v>
      </c>
      <c r="CL142" s="70">
        <f t="shared" si="2201"/>
        <v>75.154847305943647</v>
      </c>
      <c r="CM142" s="70">
        <f t="shared" si="2201"/>
        <v>75.772994561742735</v>
      </c>
      <c r="CN142" s="70">
        <f t="shared" si="2201"/>
        <v>76.205938761025337</v>
      </c>
      <c r="CO142" s="70">
        <f t="shared" si="2201"/>
        <v>76.515402237692427</v>
      </c>
      <c r="CP142" s="70">
        <f t="shared" si="2201"/>
        <v>76.375630863737172</v>
      </c>
      <c r="CQ142" s="70">
        <f t="shared" si="2201"/>
        <v>76.036834893992875</v>
      </c>
      <c r="CR142" s="70">
        <f t="shared" si="2201"/>
        <v>75.758094792268977</v>
      </c>
      <c r="CS142" s="70">
        <f t="shared" si="2201"/>
        <v>75.473508184528512</v>
      </c>
      <c r="CT142" s="70">
        <f t="shared" si="2201"/>
        <v>75.386696641032927</v>
      </c>
      <c r="CU142" s="70">
        <f t="shared" si="2201"/>
        <v>75.62015899046861</v>
      </c>
      <c r="CV142" s="70">
        <f t="shared" si="2201"/>
        <v>76.207088612283115</v>
      </c>
      <c r="CW142" s="70">
        <f t="shared" si="2201"/>
        <v>76.969357630664774</v>
      </c>
      <c r="CX142" s="70">
        <f t="shared" si="2201"/>
        <v>77.916956922122623</v>
      </c>
      <c r="CY142" s="70">
        <f t="shared" si="2201"/>
        <v>78.991403666133408</v>
      </c>
      <c r="CZ142" s="70">
        <f t="shared" si="2201"/>
        <v>80.035779745304538</v>
      </c>
      <c r="DA142" s="70">
        <f t="shared" si="2201"/>
        <v>81.071074249336561</v>
      </c>
      <c r="DB142" s="70">
        <f t="shared" si="2201"/>
        <v>82.144001588480137</v>
      </c>
      <c r="DC142" s="70">
        <f t="shared" ref="DC142:FN142" si="2202">SUMPRODUCT(BZ$63:DC$63,$N$96:$AQ$96)</f>
        <v>83.183729659135523</v>
      </c>
      <c r="DD142" s="70">
        <f t="shared" si="2202"/>
        <v>84.021289755859925</v>
      </c>
      <c r="DE142" s="70">
        <f t="shared" si="2202"/>
        <v>84.743336565443883</v>
      </c>
      <c r="DF142" s="70">
        <f t="shared" si="2202"/>
        <v>85.445078544095267</v>
      </c>
      <c r="DG142" s="70">
        <f t="shared" si="2202"/>
        <v>86.190013812980979</v>
      </c>
      <c r="DH142" s="70">
        <f t="shared" si="2202"/>
        <v>86.947120883770467</v>
      </c>
      <c r="DI142" s="70">
        <f t="shared" si="2202"/>
        <v>87.724162953672078</v>
      </c>
      <c r="DJ142" s="70">
        <f t="shared" si="2202"/>
        <v>88.515819962822263</v>
      </c>
      <c r="DK142" s="70">
        <f t="shared" si="2202"/>
        <v>89.260222232070149</v>
      </c>
      <c r="DL142" s="70">
        <f t="shared" si="2202"/>
        <v>90.002772595444341</v>
      </c>
      <c r="DM142" s="70">
        <f t="shared" si="2202"/>
        <v>90.766140471829374</v>
      </c>
      <c r="DN142" s="70">
        <f t="shared" si="2202"/>
        <v>91.505228108836207</v>
      </c>
      <c r="DO142" s="70">
        <f t="shared" si="2202"/>
        <v>92.162756342131644</v>
      </c>
      <c r="DP142" s="70">
        <f t="shared" si="2202"/>
        <v>92.681824331522037</v>
      </c>
      <c r="DQ142" s="70">
        <f t="shared" si="2202"/>
        <v>92.997083938828169</v>
      </c>
      <c r="DR142" s="70">
        <f t="shared" si="2202"/>
        <v>93.070719843134981</v>
      </c>
      <c r="DS142" s="70">
        <f t="shared" si="2202"/>
        <v>93.005921368311263</v>
      </c>
      <c r="DT142" s="70">
        <f t="shared" si="2202"/>
        <v>92.891209806413897</v>
      </c>
      <c r="DU142" s="70">
        <f t="shared" si="2202"/>
        <v>92.768283784084232</v>
      </c>
      <c r="DV142" s="70">
        <f t="shared" si="2202"/>
        <v>92.722511906740081</v>
      </c>
      <c r="DW142" s="70">
        <f t="shared" si="2202"/>
        <v>92.796469809677049</v>
      </c>
      <c r="DX142" s="70">
        <f t="shared" si="2202"/>
        <v>92.986125926374271</v>
      </c>
      <c r="DY142" s="70">
        <f t="shared" si="2202"/>
        <v>93.23321888642279</v>
      </c>
      <c r="DZ142" s="70">
        <f t="shared" si="2202"/>
        <v>93.546542632449544</v>
      </c>
      <c r="EA142" s="70">
        <f t="shared" si="2202"/>
        <v>93.924368941087721</v>
      </c>
      <c r="EB142" s="70">
        <f t="shared" si="2202"/>
        <v>94.334127071794015</v>
      </c>
      <c r="EC142" s="70">
        <f t="shared" si="2202"/>
        <v>94.78934017724734</v>
      </c>
      <c r="ED142" s="70">
        <f t="shared" si="2202"/>
        <v>95.286529648943443</v>
      </c>
      <c r="EE142" s="70">
        <f t="shared" si="2202"/>
        <v>95.793313697170134</v>
      </c>
      <c r="EF142" s="70">
        <f t="shared" si="2202"/>
        <v>96.23039996435682</v>
      </c>
      <c r="EG142" s="70">
        <f t="shared" si="2202"/>
        <v>96.598225280547027</v>
      </c>
      <c r="EH142" s="70">
        <f t="shared" si="2202"/>
        <v>96.898186718549368</v>
      </c>
      <c r="EI142" s="70">
        <f t="shared" si="2202"/>
        <v>97.114837481829838</v>
      </c>
      <c r="EJ142" s="70">
        <f t="shared" si="2202"/>
        <v>97.296990188718638</v>
      </c>
      <c r="EK142" s="70">
        <f t="shared" si="2202"/>
        <v>97.486798851661831</v>
      </c>
      <c r="EL142" s="70">
        <f t="shared" si="2202"/>
        <v>97.722056064821558</v>
      </c>
      <c r="EM142" s="70">
        <f t="shared" si="2202"/>
        <v>97.969636156564036</v>
      </c>
      <c r="EN142" s="70">
        <f t="shared" si="2202"/>
        <v>98.228200661309813</v>
      </c>
      <c r="EO142" s="70">
        <f t="shared" si="2202"/>
        <v>98.49555475667438</v>
      </c>
      <c r="EP142" s="70">
        <f t="shared" si="2202"/>
        <v>98.773743330462906</v>
      </c>
      <c r="EQ142" s="70">
        <f t="shared" si="2202"/>
        <v>99.065126989386741</v>
      </c>
      <c r="ER142" s="70">
        <f t="shared" si="2202"/>
        <v>99.365526065961916</v>
      </c>
      <c r="ES142" s="70">
        <f t="shared" si="2202"/>
        <v>99.668806513422993</v>
      </c>
      <c r="ET142" s="70">
        <f t="shared" si="2202"/>
        <v>99.917858036914126</v>
      </c>
      <c r="EU142" s="70">
        <f t="shared" si="2202"/>
        <v>100.08122067294963</v>
      </c>
      <c r="EV142" s="70">
        <f t="shared" si="2202"/>
        <v>100.13650082476973</v>
      </c>
      <c r="EW142" s="70">
        <f t="shared" si="2202"/>
        <v>100.13746863002757</v>
      </c>
      <c r="EX142" s="70">
        <f t="shared" si="2202"/>
        <v>100.14722999611924</v>
      </c>
      <c r="EY142" s="70">
        <f t="shared" si="2202"/>
        <v>100.20674958216404</v>
      </c>
      <c r="EZ142" s="70">
        <f t="shared" si="2202"/>
        <v>100.34572179833017</v>
      </c>
      <c r="FA142" s="70">
        <f t="shared" si="2202"/>
        <v>100.54993709902227</v>
      </c>
      <c r="FB142" s="70">
        <f t="shared" si="2202"/>
        <v>100.83645965920363</v>
      </c>
      <c r="FC142" s="70">
        <f t="shared" si="2202"/>
        <v>101.2083067348962</v>
      </c>
      <c r="FD142" s="70">
        <f t="shared" si="2202"/>
        <v>101.64424559251532</v>
      </c>
      <c r="FE142" s="70">
        <f t="shared" si="2202"/>
        <v>102.16739790180753</v>
      </c>
      <c r="FF142" s="70">
        <f t="shared" si="2202"/>
        <v>102.79136608797846</v>
      </c>
      <c r="FG142" s="70">
        <f t="shared" si="2202"/>
        <v>103.51625049235321</v>
      </c>
      <c r="FH142" s="70">
        <f t="shared" si="2202"/>
        <v>104.30884156203767</v>
      </c>
      <c r="FI142" s="70">
        <f t="shared" si="2202"/>
        <v>105.18221674621668</v>
      </c>
      <c r="FJ142" s="70">
        <f t="shared" si="2202"/>
        <v>106.14505537623053</v>
      </c>
      <c r="FK142" s="70">
        <f t="shared" si="2202"/>
        <v>107.21565973843396</v>
      </c>
      <c r="FL142" s="70">
        <f t="shared" si="2202"/>
        <v>108.41821789278987</v>
      </c>
      <c r="FM142" s="70">
        <f t="shared" si="2202"/>
        <v>109.70860331695276</v>
      </c>
      <c r="FN142" s="70">
        <f t="shared" si="2202"/>
        <v>111.04141852579305</v>
      </c>
      <c r="FO142" s="70">
        <f t="shared" ref="FO142:HZ142" si="2203">SUMPRODUCT(EL$63:FO$63,$N$96:$AQ$96)</f>
        <v>112.3578505801287</v>
      </c>
      <c r="FP142" s="70">
        <f t="shared" si="2203"/>
        <v>113.62644113347781</v>
      </c>
      <c r="FQ142" s="70">
        <f t="shared" si="2203"/>
        <v>114.86628170072453</v>
      </c>
      <c r="FR142" s="70">
        <f t="shared" si="2203"/>
        <v>116.15121656174546</v>
      </c>
      <c r="FS142" s="70">
        <f t="shared" si="2203"/>
        <v>117.5295523843879</v>
      </c>
      <c r="FT142" s="70">
        <f t="shared" si="2203"/>
        <v>118.96769866035754</v>
      </c>
      <c r="FU142" s="70">
        <f t="shared" si="2203"/>
        <v>120.44867487023357</v>
      </c>
      <c r="FV142" s="70">
        <f t="shared" si="2203"/>
        <v>121.93838050310535</v>
      </c>
      <c r="FW142" s="70">
        <f t="shared" si="2203"/>
        <v>123.41032002740249</v>
      </c>
      <c r="FX142" s="70">
        <f t="shared" si="2203"/>
        <v>124.93125396068457</v>
      </c>
      <c r="FY142" s="70">
        <f t="shared" si="2203"/>
        <v>126.61706974477627</v>
      </c>
      <c r="FZ142" s="70">
        <f t="shared" si="2203"/>
        <v>128.55702294303916</v>
      </c>
      <c r="GA142" s="70">
        <f t="shared" si="2203"/>
        <v>130.59422980323305</v>
      </c>
      <c r="GB142" s="70">
        <f t="shared" si="2203"/>
        <v>132.60925692062884</v>
      </c>
      <c r="GC142" s="70">
        <f t="shared" si="2203"/>
        <v>134.52704061251475</v>
      </c>
      <c r="GD142" s="70">
        <f t="shared" si="2203"/>
        <v>136.23820093017039</v>
      </c>
      <c r="GE142" s="70">
        <f t="shared" si="2203"/>
        <v>137.70944574925079</v>
      </c>
      <c r="GF142" s="70">
        <f t="shared" si="2203"/>
        <v>138.98997099076234</v>
      </c>
      <c r="GG142" s="70">
        <f t="shared" si="2203"/>
        <v>140.09034638410031</v>
      </c>
      <c r="GH142" s="70">
        <f t="shared" si="2203"/>
        <v>141.05189320493929</v>
      </c>
      <c r="GI142" s="70">
        <f t="shared" si="2203"/>
        <v>141.90435559604953</v>
      </c>
      <c r="GJ142" s="70">
        <f t="shared" si="2203"/>
        <v>142.66165096470465</v>
      </c>
      <c r="GK142" s="70">
        <f t="shared" si="2203"/>
        <v>143.31464969809272</v>
      </c>
      <c r="GL142" s="70">
        <f t="shared" si="2203"/>
        <v>143.87102036217863</v>
      </c>
      <c r="GM142" s="70">
        <f t="shared" si="2203"/>
        <v>144.31612863472625</v>
      </c>
      <c r="GN142" s="70">
        <f t="shared" si="2203"/>
        <v>144.66222155234453</v>
      </c>
      <c r="GO142" s="70">
        <f t="shared" si="2203"/>
        <v>144.89266316699616</v>
      </c>
      <c r="GP142" s="70">
        <f t="shared" si="2203"/>
        <v>144.94286945828475</v>
      </c>
      <c r="GQ142" s="70">
        <f t="shared" si="2203"/>
        <v>144.80577448420703</v>
      </c>
      <c r="GR142" s="70">
        <f t="shared" si="2203"/>
        <v>144.56734047535784</v>
      </c>
      <c r="GS142" s="70">
        <f t="shared" si="2203"/>
        <v>144.27335623663367</v>
      </c>
      <c r="GT142" s="70">
        <f t="shared" si="2203"/>
        <v>143.97370201343691</v>
      </c>
      <c r="GU142" s="70">
        <f t="shared" si="2203"/>
        <v>143.80074944310178</v>
      </c>
      <c r="GV142" s="70">
        <f t="shared" si="2203"/>
        <v>143.73477396647476</v>
      </c>
      <c r="GW142" s="70">
        <f t="shared" si="2203"/>
        <v>143.65468196275447</v>
      </c>
      <c r="GX142" s="70">
        <f t="shared" si="2203"/>
        <v>143.49532525705322</v>
      </c>
      <c r="GY142" s="70">
        <f t="shared" si="2203"/>
        <v>143.31846699266188</v>
      </c>
      <c r="GZ142" s="70">
        <f t="shared" si="2203"/>
        <v>143.15149728731964</v>
      </c>
      <c r="HA142" s="70">
        <f t="shared" si="2203"/>
        <v>143.00146471173812</v>
      </c>
      <c r="HB142" s="70">
        <f t="shared" si="2203"/>
        <v>142.94087127056423</v>
      </c>
      <c r="HC142" s="70">
        <f t="shared" si="2203"/>
        <v>142.8839086096956</v>
      </c>
      <c r="HD142" s="70">
        <f t="shared" si="2203"/>
        <v>142.66197937138637</v>
      </c>
      <c r="HE142" s="70">
        <f t="shared" si="2203"/>
        <v>142.17025376532624</v>
      </c>
      <c r="HF142" s="70">
        <f t="shared" si="2203"/>
        <v>141.64976237024186</v>
      </c>
      <c r="HG142" s="70">
        <f t="shared" si="2203"/>
        <v>141.23228670327558</v>
      </c>
      <c r="HH142" s="70">
        <f t="shared" si="2203"/>
        <v>140.98313094676845</v>
      </c>
      <c r="HI142" s="70">
        <f t="shared" si="2203"/>
        <v>141.06294383124958</v>
      </c>
      <c r="HJ142" s="70">
        <f t="shared" si="2203"/>
        <v>141.53823224402629</v>
      </c>
      <c r="HK142" s="70">
        <f t="shared" si="2203"/>
        <v>142.32432441879817</v>
      </c>
      <c r="HL142" s="70">
        <f t="shared" si="2203"/>
        <v>143.44301985238826</v>
      </c>
      <c r="HM142" s="70">
        <f t="shared" si="2203"/>
        <v>144.86496665034872</v>
      </c>
      <c r="HN142" s="70">
        <f t="shared" si="2203"/>
        <v>146.5554241946939</v>
      </c>
      <c r="HO142" s="70">
        <f t="shared" si="2203"/>
        <v>148.54032015208932</v>
      </c>
      <c r="HP142" s="70">
        <f t="shared" si="2203"/>
        <v>150.78121400692626</v>
      </c>
      <c r="HQ142" s="70">
        <f t="shared" si="2203"/>
        <v>153.01917654047102</v>
      </c>
      <c r="HR142" s="70">
        <f t="shared" si="2203"/>
        <v>155.09442799924025</v>
      </c>
      <c r="HS142" s="70">
        <f t="shared" si="2203"/>
        <v>156.86757004111297</v>
      </c>
      <c r="HT142" s="70">
        <f t="shared" si="2203"/>
        <v>158.02345764182999</v>
      </c>
      <c r="HU142" s="70">
        <f t="shared" si="2203"/>
        <v>158.60816171264972</v>
      </c>
      <c r="HV142" s="70">
        <f t="shared" si="2203"/>
        <v>159.00832939930535</v>
      </c>
      <c r="HW142" s="70">
        <f t="shared" si="2203"/>
        <v>159.45479541904618</v>
      </c>
      <c r="HX142" s="70">
        <f t="shared" si="2203"/>
        <v>159.91015067877169</v>
      </c>
      <c r="HY142" s="70">
        <f t="shared" si="2203"/>
        <v>160.55326384288401</v>
      </c>
      <c r="HZ142" s="70">
        <f t="shared" si="2203"/>
        <v>161.33807183042668</v>
      </c>
      <c r="IA142" s="70">
        <f t="shared" ref="IA142:KL142" si="2204">SUMPRODUCT(GX$63:IA$63,$N$96:$AQ$96)</f>
        <v>161.95826577095798</v>
      </c>
      <c r="IB142" s="70">
        <f t="shared" si="2204"/>
        <v>162.50369641794163</v>
      </c>
      <c r="IC142" s="70">
        <f t="shared" si="2204"/>
        <v>163.44154562051096</v>
      </c>
      <c r="ID142" s="70">
        <f t="shared" si="2204"/>
        <v>165.01764811503079</v>
      </c>
      <c r="IE142" s="70">
        <f t="shared" si="2204"/>
        <v>166.7514534075184</v>
      </c>
      <c r="IF142" s="70">
        <f t="shared" si="2204"/>
        <v>168.40730534524118</v>
      </c>
      <c r="IG142" s="70">
        <f t="shared" si="2204"/>
        <v>169.62752098669861</v>
      </c>
      <c r="IH142" s="70">
        <f t="shared" si="2204"/>
        <v>169.7636612504692</v>
      </c>
      <c r="II142" s="70">
        <f t="shared" si="2204"/>
        <v>168.54655688879797</v>
      </c>
      <c r="IJ142" s="70">
        <f t="shared" si="2204"/>
        <v>166.64833457146659</v>
      </c>
      <c r="IK142" s="70">
        <f t="shared" si="2204"/>
        <v>164.45248632322952</v>
      </c>
      <c r="IL142" s="70">
        <f t="shared" si="2204"/>
        <v>162.19968708404411</v>
      </c>
      <c r="IM142" s="70">
        <f t="shared" si="2204"/>
        <v>160.35203294844294</v>
      </c>
      <c r="IN142" s="70">
        <f t="shared" si="2204"/>
        <v>159.11119528640955</v>
      </c>
      <c r="IO142" s="70">
        <f t="shared" si="2204"/>
        <v>158.24593185596515</v>
      </c>
      <c r="IP142" s="70">
        <f t="shared" si="2204"/>
        <v>157.78662396394759</v>
      </c>
      <c r="IQ142" s="70">
        <f t="shared" si="2204"/>
        <v>157.73150333301106</v>
      </c>
      <c r="IR142" s="70">
        <f t="shared" si="2204"/>
        <v>157.96301520015646</v>
      </c>
      <c r="IS142" s="70">
        <f t="shared" si="2204"/>
        <v>158.33204286319227</v>
      </c>
      <c r="IT142" s="70">
        <f t="shared" si="2204"/>
        <v>158.85951305172537</v>
      </c>
      <c r="IU142" s="70">
        <f t="shared" si="2204"/>
        <v>159.46877339744719</v>
      </c>
      <c r="IV142" s="70">
        <f t="shared" si="2204"/>
        <v>160.04334265803189</v>
      </c>
      <c r="IW142" s="70">
        <f t="shared" si="2204"/>
        <v>160.54978319594753</v>
      </c>
      <c r="IX142" s="70">
        <f t="shared" si="2204"/>
        <v>161.06643735311152</v>
      </c>
      <c r="IY142" s="70">
        <f t="shared" si="2204"/>
        <v>161.62310725539146</v>
      </c>
      <c r="IZ142" s="70">
        <f t="shared" si="2204"/>
        <v>162.16236120424861</v>
      </c>
      <c r="JA142" s="70">
        <f t="shared" si="2204"/>
        <v>162.72112730459753</v>
      </c>
      <c r="JB142" s="70">
        <f t="shared" si="2204"/>
        <v>163.326405284201</v>
      </c>
      <c r="JC142" s="70">
        <f t="shared" si="2204"/>
        <v>163.89606927972741</v>
      </c>
      <c r="JD142" s="70">
        <f t="shared" si="2204"/>
        <v>164.46519306835577</v>
      </c>
      <c r="JE142" s="70">
        <f t="shared" si="2204"/>
        <v>165.11720230468592</v>
      </c>
      <c r="JF142" s="70">
        <f t="shared" si="2204"/>
        <v>165.8311876344772</v>
      </c>
      <c r="JG142" s="70">
        <f t="shared" si="2204"/>
        <v>166.51360797793751</v>
      </c>
      <c r="JH142" s="70">
        <f t="shared" si="2204"/>
        <v>167.1591010305207</v>
      </c>
      <c r="JI142" s="70">
        <f t="shared" si="2204"/>
        <v>167.70145701898838</v>
      </c>
      <c r="JJ142" s="70">
        <f t="shared" si="2204"/>
        <v>168.04480429255332</v>
      </c>
      <c r="JK142" s="70">
        <f t="shared" si="2204"/>
        <v>168.18582738703918</v>
      </c>
      <c r="JL142" s="70">
        <f t="shared" si="2204"/>
        <v>168.21630319509859</v>
      </c>
      <c r="JM142" s="70">
        <f t="shared" si="2204"/>
        <v>168.17130068122174</v>
      </c>
      <c r="JN142" s="70">
        <f t="shared" si="2204"/>
        <v>168.09472323482908</v>
      </c>
      <c r="JO142" s="70">
        <f t="shared" si="2204"/>
        <v>168.08618700533864</v>
      </c>
      <c r="JP142" s="70">
        <f t="shared" si="2204"/>
        <v>168.20665263619313</v>
      </c>
      <c r="JQ142" s="70">
        <f t="shared" si="2204"/>
        <v>168.43846820806721</v>
      </c>
      <c r="JR142" s="70">
        <f t="shared" si="2204"/>
        <v>168.83079778510947</v>
      </c>
      <c r="JS142" s="70">
        <f t="shared" si="2204"/>
        <v>169.39668045820076</v>
      </c>
      <c r="JT142" s="70">
        <f t="shared" si="2204"/>
        <v>170.11784392339223</v>
      </c>
      <c r="JU142" s="70">
        <f t="shared" si="2204"/>
        <v>170.98939467494901</v>
      </c>
      <c r="JV142" s="70">
        <f t="shared" si="2204"/>
        <v>172.05676909776676</v>
      </c>
      <c r="JW142" s="70">
        <f t="shared" si="2204"/>
        <v>173.30701682529528</v>
      </c>
      <c r="JX142" s="70">
        <f t="shared" si="2204"/>
        <v>174.74333856651037</v>
      </c>
      <c r="JY142" s="70">
        <f t="shared" si="2204"/>
        <v>176.46104927240222</v>
      </c>
      <c r="JZ142" s="70">
        <f t="shared" si="2204"/>
        <v>178.4732765557977</v>
      </c>
      <c r="KA142" s="70">
        <f t="shared" si="2204"/>
        <v>180.67029702251355</v>
      </c>
      <c r="KB142" s="70">
        <f t="shared" si="2204"/>
        <v>182.9888590489474</v>
      </c>
      <c r="KC142" s="70">
        <f t="shared" si="2204"/>
        <v>185.39737473317356</v>
      </c>
      <c r="KD142" s="70">
        <f t="shared" si="2204"/>
        <v>187.73787123761014</v>
      </c>
      <c r="KE142" s="70">
        <f t="shared" si="2204"/>
        <v>190.02149206131156</v>
      </c>
      <c r="KF142" s="70">
        <f t="shared" si="2204"/>
        <v>192.43100290934865</v>
      </c>
      <c r="KG142" s="70">
        <f t="shared" si="2204"/>
        <v>195.05221769184863</v>
      </c>
      <c r="KH142" s="70">
        <f t="shared" si="2204"/>
        <v>197.7792602417513</v>
      </c>
      <c r="KI142" s="70">
        <f t="shared" si="2204"/>
        <v>200.58000093178299</v>
      </c>
      <c r="KJ142" s="70">
        <f t="shared" si="2204"/>
        <v>203.45145066137792</v>
      </c>
      <c r="KK142" s="70">
        <f t="shared" si="2204"/>
        <v>206.29908218771635</v>
      </c>
      <c r="KL142" s="70">
        <f t="shared" si="2204"/>
        <v>209.24867776858031</v>
      </c>
      <c r="KM142" s="70">
        <f t="shared" ref="KM142:MX142" si="2205">SUMPRODUCT(JJ$63:KM$63,$N$96:$AQ$96)</f>
        <v>212.56446989323388</v>
      </c>
      <c r="KN142" s="70">
        <f t="shared" si="2205"/>
        <v>216.42267686502402</v>
      </c>
      <c r="KO142" s="70">
        <f t="shared" si="2205"/>
        <v>220.48200785487987</v>
      </c>
      <c r="KP142" s="70">
        <f t="shared" si="2205"/>
        <v>224.5283725732711</v>
      </c>
      <c r="KQ142" s="70">
        <f t="shared" si="2205"/>
        <v>228.4714548662848</v>
      </c>
      <c r="KR142" s="70">
        <f t="shared" si="2205"/>
        <v>232.05404567216172</v>
      </c>
      <c r="KS142" s="70">
        <f t="shared" si="2205"/>
        <v>235.21044943229191</v>
      </c>
      <c r="KT142" s="70">
        <f t="shared" si="2205"/>
        <v>238.01183450738711</v>
      </c>
      <c r="KU142" s="70">
        <f t="shared" si="2205"/>
        <v>240.53734962173618</v>
      </c>
      <c r="KV142" s="70">
        <f t="shared" si="2205"/>
        <v>242.81734715667866</v>
      </c>
      <c r="KW142" s="70">
        <f t="shared" si="2205"/>
        <v>244.96764478600389</v>
      </c>
      <c r="KX142" s="70">
        <f t="shared" si="2205"/>
        <v>247.11515601714314</v>
      </c>
      <c r="KY142" s="70">
        <f t="shared" si="2205"/>
        <v>249.25368876364288</v>
      </c>
      <c r="KZ142" s="70">
        <f t="shared" si="2205"/>
        <v>251.30691957775079</v>
      </c>
      <c r="LA142" s="70">
        <f t="shared" si="2205"/>
        <v>253.37101348619126</v>
      </c>
      <c r="LB142" s="70">
        <f t="shared" si="2205"/>
        <v>255.59470913352905</v>
      </c>
      <c r="LC142" s="70">
        <f t="shared" si="2205"/>
        <v>257.6812513984471</v>
      </c>
      <c r="LD142" s="70">
        <f t="shared" si="2205"/>
        <v>259.39094515674668</v>
      </c>
      <c r="LE142" s="70">
        <f t="shared" si="2205"/>
        <v>260.94704546270924</v>
      </c>
      <c r="LF142" s="70">
        <f t="shared" si="2205"/>
        <v>262.41964776559382</v>
      </c>
      <c r="LG142" s="70">
        <f t="shared" si="2205"/>
        <v>263.54427124781051</v>
      </c>
      <c r="LH142" s="70">
        <f t="shared" si="2205"/>
        <v>264.88978531245749</v>
      </c>
      <c r="LI142" s="70">
        <f t="shared" si="2205"/>
        <v>266.83621900284083</v>
      </c>
      <c r="LJ142" s="70">
        <f t="shared" si="2205"/>
        <v>268.99976416455661</v>
      </c>
      <c r="LK142" s="70">
        <f t="shared" si="2205"/>
        <v>270.92690682990047</v>
      </c>
      <c r="LL142" s="70">
        <f t="shared" si="2205"/>
        <v>272.88064838600826</v>
      </c>
      <c r="LM142" s="70">
        <f t="shared" si="2205"/>
        <v>274.87755434979579</v>
      </c>
      <c r="LN142" s="70">
        <f t="shared" si="2205"/>
        <v>276.75876870568544</v>
      </c>
      <c r="LO142" s="70">
        <f t="shared" si="2205"/>
        <v>279.10749922689058</v>
      </c>
      <c r="LP142" s="70">
        <f t="shared" si="2205"/>
        <v>282.11966586872842</v>
      </c>
      <c r="LQ142" s="70">
        <f t="shared" si="2205"/>
        <v>285.33660173807908</v>
      </c>
      <c r="LR142" s="70">
        <f t="shared" si="2205"/>
        <v>287.46643443045576</v>
      </c>
      <c r="LS142" s="70">
        <f t="shared" si="2205"/>
        <v>288.9468039248294</v>
      </c>
      <c r="LT142" s="70">
        <f t="shared" si="2205"/>
        <v>290.14426878039723</v>
      </c>
      <c r="LU142" s="70">
        <f t="shared" si="2205"/>
        <v>290.77637800504527</v>
      </c>
      <c r="LV142" s="70">
        <f t="shared" si="2205"/>
        <v>291.41186475945068</v>
      </c>
      <c r="LW142" s="70">
        <f t="shared" si="2205"/>
        <v>292.57476824998145</v>
      </c>
      <c r="LX142" s="70">
        <f t="shared" si="2205"/>
        <v>293.87714248582483</v>
      </c>
      <c r="LY142" s="70">
        <f t="shared" si="2205"/>
        <v>295.40161718682941</v>
      </c>
      <c r="LZ142" s="70">
        <f t="shared" si="2205"/>
        <v>297.22748625526509</v>
      </c>
      <c r="MA142" s="70">
        <f t="shared" si="2205"/>
        <v>299.25285244323089</v>
      </c>
      <c r="MB142" s="70">
        <f t="shared" si="2205"/>
        <v>301.16364406872071</v>
      </c>
      <c r="MC142" s="70">
        <f t="shared" si="2205"/>
        <v>303.12743660728728</v>
      </c>
      <c r="MD142" s="70">
        <f t="shared" si="2205"/>
        <v>305.08472443036203</v>
      </c>
      <c r="ME142" s="70">
        <f t="shared" si="2205"/>
        <v>306.84716038802037</v>
      </c>
      <c r="MF142" s="70">
        <f t="shared" si="2205"/>
        <v>308.30939035644116</v>
      </c>
      <c r="MG142" s="70">
        <f t="shared" si="2205"/>
        <v>309.45321130790069</v>
      </c>
      <c r="MH142" s="70">
        <f t="shared" si="2205"/>
        <v>310.30259243248554</v>
      </c>
      <c r="MI142" s="70">
        <f t="shared" si="2205"/>
        <v>310.89155998448604</v>
      </c>
      <c r="MJ142" s="70">
        <f t="shared" si="2205"/>
        <v>311.32317125734539</v>
      </c>
      <c r="MK142" s="70">
        <f t="shared" si="2205"/>
        <v>311.78936540560818</v>
      </c>
      <c r="ML142" s="70">
        <f t="shared" si="2205"/>
        <v>312.36405987089023</v>
      </c>
      <c r="MM142" s="70">
        <f t="shared" si="2205"/>
        <v>312.91072462453275</v>
      </c>
      <c r="MN142" s="70">
        <f t="shared" si="2205"/>
        <v>313.40755446528362</v>
      </c>
      <c r="MO142" s="70">
        <f t="shared" si="2205"/>
        <v>313.79105339663084</v>
      </c>
      <c r="MP142" s="70">
        <f t="shared" si="2205"/>
        <v>314.05286155492689</v>
      </c>
      <c r="MQ142" s="70">
        <f t="shared" si="2205"/>
        <v>314.35002157538884</v>
      </c>
      <c r="MR142" s="70">
        <f t="shared" si="2205"/>
        <v>314.64475823706346</v>
      </c>
      <c r="MS142" s="70">
        <f t="shared" si="2205"/>
        <v>314.93188855951638</v>
      </c>
      <c r="MT142" s="70">
        <f t="shared" si="2205"/>
        <v>314.99090846076598</v>
      </c>
      <c r="MU142" s="70">
        <f t="shared" si="2205"/>
        <v>314.66998615942549</v>
      </c>
      <c r="MV142" s="70">
        <f t="shared" si="2205"/>
        <v>313.88521418719836</v>
      </c>
      <c r="MW142" s="70">
        <f t="shared" si="2205"/>
        <v>312.86326850365134</v>
      </c>
      <c r="MX142" s="70">
        <f t="shared" si="2205"/>
        <v>311.88663697891593</v>
      </c>
      <c r="MY142" s="70">
        <f t="shared" ref="MY142:NO142" si="2206">SUMPRODUCT(LV$63:MY$63,$N$96:$AQ$96)</f>
        <v>311.0932934951573</v>
      </c>
      <c r="MZ142" s="70">
        <f t="shared" si="2206"/>
        <v>310.63565766915752</v>
      </c>
      <c r="NA142" s="70">
        <f t="shared" si="2206"/>
        <v>310.62446146754763</v>
      </c>
      <c r="NB142" s="70">
        <f t="shared" si="2206"/>
        <v>310.94329887636957</v>
      </c>
      <c r="NC142" s="70">
        <f t="shared" si="2206"/>
        <v>311.55027279463411</v>
      </c>
      <c r="ND142" s="70">
        <f t="shared" si="2206"/>
        <v>312.35227860519689</v>
      </c>
      <c r="NE142" s="70">
        <f t="shared" si="2206"/>
        <v>313.28284144258606</v>
      </c>
      <c r="NF142" s="70">
        <f t="shared" si="2206"/>
        <v>314.2452768934458</v>
      </c>
      <c r="NG142" s="70">
        <f t="shared" si="2206"/>
        <v>315.23028495166989</v>
      </c>
      <c r="NH142" s="70">
        <f t="shared" si="2206"/>
        <v>316.19239694617085</v>
      </c>
      <c r="NI142" s="70">
        <f t="shared" si="2206"/>
        <v>317.08464934862764</v>
      </c>
      <c r="NJ142" s="70">
        <f t="shared" si="2206"/>
        <v>317.90883374943655</v>
      </c>
      <c r="NK142" s="70">
        <f t="shared" si="2206"/>
        <v>318.68766729064504</v>
      </c>
      <c r="NL142" s="70">
        <f t="shared" si="2206"/>
        <v>319.43376890311106</v>
      </c>
      <c r="NM142" s="70">
        <f t="shared" si="2206"/>
        <v>320.15420471836137</v>
      </c>
      <c r="NN142" s="70">
        <f t="shared" si="2206"/>
        <v>320.86765193847646</v>
      </c>
      <c r="NO142" s="71">
        <f t="shared" si="2206"/>
        <v>321.57356289216932</v>
      </c>
      <c r="NP142" s="14"/>
      <c r="NQ142" s="14"/>
    </row>
    <row r="143" spans="1:381" s="31" customFormat="1" x14ac:dyDescent="0.2">
      <c r="A143" s="14"/>
      <c r="B143" s="14"/>
      <c r="C143" s="137" t="s">
        <v>169</v>
      </c>
      <c r="D143" s="137"/>
      <c r="E143" s="137" t="s">
        <v>176</v>
      </c>
      <c r="F143" s="14"/>
      <c r="G143" s="14" t="s">
        <v>0</v>
      </c>
      <c r="H143" s="14"/>
      <c r="I143" s="14"/>
      <c r="J143" s="14"/>
      <c r="K143" s="30">
        <f t="shared" si="1834"/>
        <v>3834.7896466664156</v>
      </c>
      <c r="L143" s="14"/>
      <c r="M143" s="14"/>
      <c r="N143" s="69">
        <f>$N$63*$AQ$97</f>
        <v>0</v>
      </c>
      <c r="O143" s="70">
        <f>SUMPRODUCT($N$63:O$63,$AP$97:$AQ$97)</f>
        <v>0</v>
      </c>
      <c r="P143" s="70">
        <f>SUMPRODUCT($N$63:P$63,$AO$97:$AQ$97)</f>
        <v>0</v>
      </c>
      <c r="Q143" s="70">
        <f>SUMPRODUCT($N$63:Q$63,$AN$97:$AQ$97)</f>
        <v>0</v>
      </c>
      <c r="R143" s="70">
        <f>SUMPRODUCT($N$63:R$63,$AM$97:$AQ$97)</f>
        <v>0</v>
      </c>
      <c r="S143" s="70">
        <f>SUMPRODUCT($N$63:S$63,$AL$97:$AQ$97)</f>
        <v>0</v>
      </c>
      <c r="T143" s="70">
        <f>SUMPRODUCT($N$63:T$63,$AK$97:$AQ$97)</f>
        <v>0</v>
      </c>
      <c r="U143" s="70">
        <f>SUMPRODUCT($N$63:U$63,$AJ$97:$AQ$97)</f>
        <v>0</v>
      </c>
      <c r="V143" s="70">
        <f>SUMPRODUCT($N$63:V$63,$AI$97:$AQ$97)</f>
        <v>0</v>
      </c>
      <c r="W143" s="70">
        <f>SUMPRODUCT($N$63:W$63,$AH$97:$AQ$97)</f>
        <v>0</v>
      </c>
      <c r="X143" s="70">
        <f>SUMPRODUCT($N$63:X$63,$AG$97:$AQ$97)</f>
        <v>0</v>
      </c>
      <c r="Y143" s="70">
        <f>SUMPRODUCT($N$63:Y$63,$AF$97:$AQ$97)</f>
        <v>0</v>
      </c>
      <c r="Z143" s="70">
        <f>SUMPRODUCT($N$63:Z$63,$AE$97:$AQ$97)</f>
        <v>0</v>
      </c>
      <c r="AA143" s="70">
        <f>SUMPRODUCT($N$63:AA$63,$AD$97:$AQ$97)</f>
        <v>0</v>
      </c>
      <c r="AB143" s="70">
        <f>SUMPRODUCT($N$63:AB$63,$AC$97:$AQ$97)</f>
        <v>0</v>
      </c>
      <c r="AC143" s="70">
        <f>SUMPRODUCT($N$63:AC$63,$AB$97:$AQ$97)</f>
        <v>0</v>
      </c>
      <c r="AD143" s="70">
        <f>SUMPRODUCT($N$63:AD$63,$AA$97:$AQ$97)</f>
        <v>0</v>
      </c>
      <c r="AE143" s="70">
        <f>SUMPRODUCT($N$63:AE$63,$Z$97:$AQ$97)</f>
        <v>0</v>
      </c>
      <c r="AF143" s="70">
        <f>SUMPRODUCT($N$63:AF$63,$Y$97:$AQ$97)</f>
        <v>0</v>
      </c>
      <c r="AG143" s="70">
        <f>SUMPRODUCT($N$63:AG$63,$X$97:$AQ$97)</f>
        <v>0</v>
      </c>
      <c r="AH143" s="70">
        <f>SUMPRODUCT($N$63:AH$63,$W$97:$AQ$97)</f>
        <v>0</v>
      </c>
      <c r="AI143" s="70">
        <f>SUMPRODUCT($N$63:AI$63,$V$97:$AQ$97)</f>
        <v>0</v>
      </c>
      <c r="AJ143" s="70">
        <f>SUMPRODUCT($N$63:AJ$63,$U$97:$AQ$97)</f>
        <v>0</v>
      </c>
      <c r="AK143" s="70">
        <f>SUMPRODUCT($N$63:AK$63,$T$97:$AQ$97)</f>
        <v>0</v>
      </c>
      <c r="AL143" s="70">
        <f>SUMPRODUCT($N$63:AL$63,$S$97:$AQ$97)</f>
        <v>0</v>
      </c>
      <c r="AM143" s="70">
        <f>SUMPRODUCT($N$63:AM$63,$R$97:$AQ$97)</f>
        <v>0.12866559811107248</v>
      </c>
      <c r="AN143" s="70">
        <f>SUMPRODUCT($N$63:AN$63,$Q$97:$AQ$97)</f>
        <v>0.23382881485097179</v>
      </c>
      <c r="AO143" s="70">
        <f>SUMPRODUCT($N$63:AO$63,$P$97:$AQ$97)</f>
        <v>0.41655357911354174</v>
      </c>
      <c r="AP143" s="70">
        <f>SUMPRODUCT($N$63:AP$63,$O$97:$AQ$97)</f>
        <v>0.68619059891391476</v>
      </c>
      <c r="AQ143" s="70">
        <f t="shared" ref="AQ143:DB143" si="2207">SUMPRODUCT(N$63:AQ$63,$N$97:$AQ$97)</f>
        <v>0.92818732744087873</v>
      </c>
      <c r="AR143" s="70">
        <f t="shared" si="2207"/>
        <v>1.0509831007611521</v>
      </c>
      <c r="AS143" s="70">
        <f t="shared" si="2207"/>
        <v>1.461099392592065</v>
      </c>
      <c r="AT143" s="70">
        <f t="shared" si="2207"/>
        <v>1.8671299100058247</v>
      </c>
      <c r="AU143" s="70">
        <f t="shared" si="2207"/>
        <v>2.0470704811919624</v>
      </c>
      <c r="AV143" s="70">
        <f t="shared" si="2207"/>
        <v>2.6416066798948563</v>
      </c>
      <c r="AW143" s="70">
        <f t="shared" si="2207"/>
        <v>3.6244779304027639</v>
      </c>
      <c r="AX143" s="70">
        <f t="shared" si="2207"/>
        <v>4.2177688638743973</v>
      </c>
      <c r="AY143" s="70">
        <f t="shared" si="2207"/>
        <v>4.7815233155686903</v>
      </c>
      <c r="AZ143" s="70">
        <f t="shared" si="2207"/>
        <v>5.9066747313683736</v>
      </c>
      <c r="BA143" s="70">
        <f t="shared" si="2207"/>
        <v>6.1531134466739523</v>
      </c>
      <c r="BB143" s="70">
        <f t="shared" si="2207"/>
        <v>5.5146761192865776</v>
      </c>
      <c r="BC143" s="70">
        <f t="shared" si="2207"/>
        <v>5.1824523885478655</v>
      </c>
      <c r="BD143" s="70">
        <f t="shared" si="2207"/>
        <v>5.1730686502217988</v>
      </c>
      <c r="BE143" s="70">
        <f t="shared" si="2207"/>
        <v>4.6299017911649178</v>
      </c>
      <c r="BF143" s="70">
        <f t="shared" si="2207"/>
        <v>4.6224750907126069</v>
      </c>
      <c r="BG143" s="70">
        <f t="shared" si="2207"/>
        <v>5.4924720722294484</v>
      </c>
      <c r="BH143" s="70">
        <f t="shared" si="2207"/>
        <v>5.7373623191652383</v>
      </c>
      <c r="BI143" s="70">
        <f t="shared" si="2207"/>
        <v>5.1753843525287593</v>
      </c>
      <c r="BJ143" s="70">
        <f t="shared" si="2207"/>
        <v>4.8955011651441653</v>
      </c>
      <c r="BK143" s="70">
        <f t="shared" si="2207"/>
        <v>5.9433046080124328</v>
      </c>
      <c r="BL143" s="70">
        <f t="shared" si="2207"/>
        <v>6.3998027538245195</v>
      </c>
      <c r="BM143" s="70">
        <f t="shared" si="2207"/>
        <v>7.1918764432986171</v>
      </c>
      <c r="BN143" s="70">
        <f t="shared" si="2207"/>
        <v>8.806989937502939</v>
      </c>
      <c r="BO143" s="70">
        <f t="shared" si="2207"/>
        <v>9.4261468334280796</v>
      </c>
      <c r="BP143" s="70">
        <f t="shared" si="2207"/>
        <v>8.0187462119722568</v>
      </c>
      <c r="BQ143" s="70">
        <f t="shared" si="2207"/>
        <v>7.0073014331170764</v>
      </c>
      <c r="BR143" s="70">
        <f t="shared" si="2207"/>
        <v>5.5708977543489224</v>
      </c>
      <c r="BS143" s="70">
        <f t="shared" si="2207"/>
        <v>3.7549212329854966</v>
      </c>
      <c r="BT143" s="70">
        <f t="shared" si="2207"/>
        <v>2.7867493564501014</v>
      </c>
      <c r="BU143" s="70">
        <f t="shared" si="2207"/>
        <v>2.5656084106791175</v>
      </c>
      <c r="BV143" s="70">
        <f t="shared" si="2207"/>
        <v>2.073013760127882</v>
      </c>
      <c r="BW143" s="70">
        <f t="shared" si="2207"/>
        <v>2.0811015823852927</v>
      </c>
      <c r="BX143" s="70">
        <f t="shared" si="2207"/>
        <v>2.1541049608971674</v>
      </c>
      <c r="BY143" s="70">
        <f t="shared" si="2207"/>
        <v>2.3426033197648257</v>
      </c>
      <c r="BZ143" s="70">
        <f t="shared" si="2207"/>
        <v>2.4606336386057839</v>
      </c>
      <c r="CA143" s="70">
        <f t="shared" si="2207"/>
        <v>2.6909881417772619</v>
      </c>
      <c r="CB143" s="70">
        <f t="shared" si="2207"/>
        <v>3.0634196603759021</v>
      </c>
      <c r="CC143" s="70">
        <f t="shared" si="2207"/>
        <v>3.3164766276831394</v>
      </c>
      <c r="CD143" s="70">
        <f t="shared" si="2207"/>
        <v>3.3864990762306371</v>
      </c>
      <c r="CE143" s="70">
        <f t="shared" si="2207"/>
        <v>3.5012927070778357</v>
      </c>
      <c r="CF143" s="70">
        <f t="shared" si="2207"/>
        <v>3.7168304659465354</v>
      </c>
      <c r="CG143" s="70">
        <f t="shared" si="2207"/>
        <v>3.8372485802272696</v>
      </c>
      <c r="CH143" s="70">
        <f t="shared" si="2207"/>
        <v>4.0317541664669969</v>
      </c>
      <c r="CI143" s="70">
        <f t="shared" si="2207"/>
        <v>4.3740437880287661</v>
      </c>
      <c r="CJ143" s="70">
        <f t="shared" si="2207"/>
        <v>4.5871855062664073</v>
      </c>
      <c r="CK143" s="70">
        <f t="shared" si="2207"/>
        <v>4.6424885196851085</v>
      </c>
      <c r="CL143" s="70">
        <f t="shared" si="2207"/>
        <v>4.7543480734327677</v>
      </c>
      <c r="CM143" s="70">
        <f t="shared" si="2207"/>
        <v>5.0017231230410264</v>
      </c>
      <c r="CN143" s="70">
        <f t="shared" si="2207"/>
        <v>5.1683980095529014</v>
      </c>
      <c r="CO143" s="70">
        <f t="shared" si="2207"/>
        <v>5.4078640738751442</v>
      </c>
      <c r="CP143" s="70">
        <f t="shared" si="2207"/>
        <v>5.7896969827703417</v>
      </c>
      <c r="CQ143" s="70">
        <f t="shared" si="2207"/>
        <v>6.0526129113072189</v>
      </c>
      <c r="CR143" s="70">
        <f t="shared" si="2207"/>
        <v>6.1184289167296564</v>
      </c>
      <c r="CS143" s="70">
        <f t="shared" si="2207"/>
        <v>6.2097986855356737</v>
      </c>
      <c r="CT143" s="70">
        <f t="shared" si="2207"/>
        <v>6.1946754001723567</v>
      </c>
      <c r="CU143" s="70">
        <f t="shared" si="2207"/>
        <v>6.0482360491609217</v>
      </c>
      <c r="CV143" s="70">
        <f t="shared" si="2207"/>
        <v>5.9245638942389771</v>
      </c>
      <c r="CW143" s="70">
        <f t="shared" si="2207"/>
        <v>5.8436786892236983</v>
      </c>
      <c r="CX143" s="70">
        <f t="shared" si="2207"/>
        <v>5.7187993409504037</v>
      </c>
      <c r="CY143" s="70">
        <f t="shared" si="2207"/>
        <v>5.6821778362355353</v>
      </c>
      <c r="CZ143" s="70">
        <f t="shared" si="2207"/>
        <v>5.6493640632888784</v>
      </c>
      <c r="DA143" s="70">
        <f t="shared" si="2207"/>
        <v>5.6590468267356409</v>
      </c>
      <c r="DB143" s="70">
        <f t="shared" si="2207"/>
        <v>5.6695001880866407</v>
      </c>
      <c r="DC143" s="70">
        <f t="shared" ref="DC143:FN143" si="2208">SUMPRODUCT(BZ$63:DC$63,$N$97:$AQ$97)</f>
        <v>5.6733654666664508</v>
      </c>
      <c r="DD143" s="70">
        <f t="shared" si="2208"/>
        <v>5.7159607534449917</v>
      </c>
      <c r="DE143" s="70">
        <f t="shared" si="2208"/>
        <v>5.7938320142144875</v>
      </c>
      <c r="DF143" s="70">
        <f t="shared" si="2208"/>
        <v>5.8627569615782447</v>
      </c>
      <c r="DG143" s="70">
        <f t="shared" si="2208"/>
        <v>5.9306476977586868</v>
      </c>
      <c r="DH143" s="70">
        <f t="shared" si="2208"/>
        <v>6.0315320356854585</v>
      </c>
      <c r="DI143" s="70">
        <f t="shared" si="2208"/>
        <v>6.0884403933811955</v>
      </c>
      <c r="DJ143" s="70">
        <f t="shared" si="2208"/>
        <v>6.0920593561426477</v>
      </c>
      <c r="DK143" s="70">
        <f t="shared" si="2208"/>
        <v>6.090422098575818</v>
      </c>
      <c r="DL143" s="70">
        <f t="shared" si="2208"/>
        <v>6.0677466505898758</v>
      </c>
      <c r="DM143" s="70">
        <f t="shared" si="2208"/>
        <v>5.9996751564883475</v>
      </c>
      <c r="DN143" s="70">
        <f t="shared" si="2208"/>
        <v>5.9501708932546284</v>
      </c>
      <c r="DO143" s="70">
        <f t="shared" si="2208"/>
        <v>5.9431313251283671</v>
      </c>
      <c r="DP143" s="70">
        <f t="shared" si="2208"/>
        <v>5.946514704480272</v>
      </c>
      <c r="DQ143" s="70">
        <f t="shared" si="2208"/>
        <v>5.9911543330533741</v>
      </c>
      <c r="DR143" s="70">
        <f t="shared" si="2208"/>
        <v>6.0844104454199099</v>
      </c>
      <c r="DS143" s="70">
        <f t="shared" si="2208"/>
        <v>6.1877413824903407</v>
      </c>
      <c r="DT143" s="70">
        <f t="shared" si="2208"/>
        <v>6.2865914580560824</v>
      </c>
      <c r="DU143" s="70">
        <f t="shared" si="2208"/>
        <v>6.3938086694183669</v>
      </c>
      <c r="DV143" s="70">
        <f t="shared" si="2208"/>
        <v>6.5054655364114051</v>
      </c>
      <c r="DW143" s="70">
        <f t="shared" si="2208"/>
        <v>6.5948798249931091</v>
      </c>
      <c r="DX143" s="70">
        <f t="shared" si="2208"/>
        <v>6.6771259190605665</v>
      </c>
      <c r="DY143" s="70">
        <f t="shared" si="2208"/>
        <v>6.7509004184338952</v>
      </c>
      <c r="DZ143" s="70">
        <f t="shared" si="2208"/>
        <v>6.8150563563102278</v>
      </c>
      <c r="EA143" s="70">
        <f t="shared" si="2208"/>
        <v>6.863988661759695</v>
      </c>
      <c r="EB143" s="70">
        <f t="shared" si="2208"/>
        <v>6.9154966717081727</v>
      </c>
      <c r="EC143" s="70">
        <f t="shared" si="2208"/>
        <v>6.9770709873212269</v>
      </c>
      <c r="ED143" s="70">
        <f t="shared" si="2208"/>
        <v>7.0434611079027913</v>
      </c>
      <c r="EE143" s="70">
        <f t="shared" si="2208"/>
        <v>7.1066768389899551</v>
      </c>
      <c r="EF143" s="70">
        <f t="shared" si="2208"/>
        <v>7.1697682273194694</v>
      </c>
      <c r="EG143" s="70">
        <f t="shared" si="2208"/>
        <v>7.2302369873719092</v>
      </c>
      <c r="EH143" s="70">
        <f t="shared" si="2208"/>
        <v>7.2841768346817082</v>
      </c>
      <c r="EI143" s="70">
        <f t="shared" si="2208"/>
        <v>7.3404509497691937</v>
      </c>
      <c r="EJ143" s="70">
        <f t="shared" si="2208"/>
        <v>7.3955497119167077</v>
      </c>
      <c r="EK143" s="70">
        <f t="shared" si="2208"/>
        <v>7.4310246835346234</v>
      </c>
      <c r="EL143" s="70">
        <f t="shared" si="2208"/>
        <v>7.446778866552437</v>
      </c>
      <c r="EM143" s="70">
        <f t="shared" si="2208"/>
        <v>7.4438722423654493</v>
      </c>
      <c r="EN143" s="70">
        <f t="shared" si="2208"/>
        <v>7.416549255398083</v>
      </c>
      <c r="EO143" s="70">
        <f t="shared" si="2208"/>
        <v>7.3767408638672087</v>
      </c>
      <c r="EP143" s="70">
        <f t="shared" si="2208"/>
        <v>7.3431882206173391</v>
      </c>
      <c r="EQ143" s="70">
        <f t="shared" si="2208"/>
        <v>7.3260810043517539</v>
      </c>
      <c r="ER143" s="70">
        <f t="shared" si="2208"/>
        <v>7.3199213743191063</v>
      </c>
      <c r="ES143" s="70">
        <f t="shared" si="2208"/>
        <v>7.3314027538122613</v>
      </c>
      <c r="ET143" s="70">
        <f t="shared" si="2208"/>
        <v>7.358237274252553</v>
      </c>
      <c r="EU143" s="70">
        <f t="shared" si="2208"/>
        <v>7.3900715111325797</v>
      </c>
      <c r="EV143" s="70">
        <f t="shared" si="2208"/>
        <v>7.4214334555765875</v>
      </c>
      <c r="EW143" s="70">
        <f t="shared" si="2208"/>
        <v>7.4590761717817822</v>
      </c>
      <c r="EX143" s="70">
        <f t="shared" si="2208"/>
        <v>7.5048993978188481</v>
      </c>
      <c r="EY143" s="70">
        <f t="shared" si="2208"/>
        <v>7.5487655733721271</v>
      </c>
      <c r="EZ143" s="70">
        <f t="shared" si="2208"/>
        <v>7.5943796916899577</v>
      </c>
      <c r="FA143" s="70">
        <f t="shared" si="2208"/>
        <v>7.640212038441744</v>
      </c>
      <c r="FB143" s="70">
        <f t="shared" si="2208"/>
        <v>7.6762712638227342</v>
      </c>
      <c r="FC143" s="70">
        <f t="shared" si="2208"/>
        <v>7.6994487848385837</v>
      </c>
      <c r="FD143" s="70">
        <f t="shared" si="2208"/>
        <v>7.7136652088376607</v>
      </c>
      <c r="FE143" s="70">
        <f t="shared" si="2208"/>
        <v>7.7263858304111963</v>
      </c>
      <c r="FF143" s="70">
        <f t="shared" si="2208"/>
        <v>7.7366453469354211</v>
      </c>
      <c r="FG143" s="70">
        <f t="shared" si="2208"/>
        <v>7.7506526875616037</v>
      </c>
      <c r="FH143" s="70">
        <f t="shared" si="2208"/>
        <v>7.7683048112532287</v>
      </c>
      <c r="FI143" s="70">
        <f t="shared" si="2208"/>
        <v>7.7903644130008249</v>
      </c>
      <c r="FJ143" s="70">
        <f t="shared" si="2208"/>
        <v>7.8115262201293341</v>
      </c>
      <c r="FK143" s="70">
        <f t="shared" si="2208"/>
        <v>7.831361655478017</v>
      </c>
      <c r="FL143" s="70">
        <f t="shared" si="2208"/>
        <v>7.8541664870197323</v>
      </c>
      <c r="FM143" s="70">
        <f t="shared" si="2208"/>
        <v>7.8789023259045967</v>
      </c>
      <c r="FN143" s="70">
        <f t="shared" si="2208"/>
        <v>7.9055414808420759</v>
      </c>
      <c r="FO143" s="70">
        <f t="shared" ref="FO143:HZ143" si="2209">SUMPRODUCT(EL$63:FO$63,$N$97:$AQ$97)</f>
        <v>7.9255803640670237</v>
      </c>
      <c r="FP143" s="70">
        <f t="shared" si="2209"/>
        <v>7.9372146755280504</v>
      </c>
      <c r="FQ143" s="70">
        <f t="shared" si="2209"/>
        <v>7.9376834614133411</v>
      </c>
      <c r="FR143" s="70">
        <f t="shared" si="2209"/>
        <v>7.9291779612783984</v>
      </c>
      <c r="FS143" s="70">
        <f t="shared" si="2209"/>
        <v>7.9190351698742933</v>
      </c>
      <c r="FT143" s="70">
        <f t="shared" si="2209"/>
        <v>7.9137083094258216</v>
      </c>
      <c r="FU143" s="70">
        <f t="shared" si="2209"/>
        <v>7.9182572159948261</v>
      </c>
      <c r="FV143" s="70">
        <f t="shared" si="2209"/>
        <v>7.937463102786535</v>
      </c>
      <c r="FW143" s="70">
        <f t="shared" si="2209"/>
        <v>7.9648217373941783</v>
      </c>
      <c r="FX143" s="70">
        <f t="shared" si="2209"/>
        <v>7.9970078528014517</v>
      </c>
      <c r="FY143" s="70">
        <f t="shared" si="2209"/>
        <v>8.0381590538184078</v>
      </c>
      <c r="FZ143" s="70">
        <f t="shared" si="2209"/>
        <v>8.0890805882467003</v>
      </c>
      <c r="GA143" s="70">
        <f t="shared" si="2209"/>
        <v>8.1439679942919447</v>
      </c>
      <c r="GB143" s="70">
        <f t="shared" si="2209"/>
        <v>8.2100528618073998</v>
      </c>
      <c r="GC143" s="70">
        <f t="shared" si="2209"/>
        <v>8.2835792873775205</v>
      </c>
      <c r="GD143" s="70">
        <f t="shared" si="2209"/>
        <v>8.3617435029783085</v>
      </c>
      <c r="GE143" s="70">
        <f t="shared" si="2209"/>
        <v>8.4491353735879553</v>
      </c>
      <c r="GF143" s="70">
        <f t="shared" si="2209"/>
        <v>8.5464115549714474</v>
      </c>
      <c r="GG143" s="70">
        <f t="shared" si="2209"/>
        <v>8.6547616773457996</v>
      </c>
      <c r="GH143" s="70">
        <f t="shared" si="2209"/>
        <v>8.7751344614111169</v>
      </c>
      <c r="GI143" s="70">
        <f t="shared" si="2209"/>
        <v>8.9020164935956299</v>
      </c>
      <c r="GJ143" s="70">
        <f t="shared" si="2209"/>
        <v>9.0206835122794669</v>
      </c>
      <c r="GK143" s="70">
        <f t="shared" si="2209"/>
        <v>9.1312254456486812</v>
      </c>
      <c r="GL143" s="70">
        <f t="shared" si="2209"/>
        <v>9.2377254775550615</v>
      </c>
      <c r="GM143" s="70">
        <f t="shared" si="2209"/>
        <v>9.3398142621085576</v>
      </c>
      <c r="GN143" s="70">
        <f t="shared" si="2209"/>
        <v>9.4457366856217266</v>
      </c>
      <c r="GO143" s="70">
        <f t="shared" si="2209"/>
        <v>9.5669344851176366</v>
      </c>
      <c r="GP143" s="70">
        <f t="shared" si="2209"/>
        <v>9.6951749578381481</v>
      </c>
      <c r="GQ143" s="70">
        <f t="shared" si="2209"/>
        <v>9.8160218046591847</v>
      </c>
      <c r="GR143" s="70">
        <f t="shared" si="2209"/>
        <v>9.929605781121742</v>
      </c>
      <c r="GS143" s="70">
        <f t="shared" si="2209"/>
        <v>10.057952216543949</v>
      </c>
      <c r="GT143" s="70">
        <f t="shared" si="2209"/>
        <v>10.19416210835381</v>
      </c>
      <c r="GU143" s="70">
        <f t="shared" si="2209"/>
        <v>10.345392903796672</v>
      </c>
      <c r="GV143" s="70">
        <f t="shared" si="2209"/>
        <v>10.522948880048459</v>
      </c>
      <c r="GW143" s="70">
        <f t="shared" si="2209"/>
        <v>10.712542671939788</v>
      </c>
      <c r="GX143" s="70">
        <f t="shared" si="2209"/>
        <v>10.880122014917772</v>
      </c>
      <c r="GY143" s="70">
        <f t="shared" si="2209"/>
        <v>11.028499660098447</v>
      </c>
      <c r="GZ143" s="70">
        <f t="shared" si="2209"/>
        <v>11.146581902544691</v>
      </c>
      <c r="HA143" s="70">
        <f t="shared" si="2209"/>
        <v>11.232685662665292</v>
      </c>
      <c r="HB143" s="70">
        <f t="shared" si="2209"/>
        <v>11.300958254061921</v>
      </c>
      <c r="HC143" s="70">
        <f t="shared" si="2209"/>
        <v>11.35773629652984</v>
      </c>
      <c r="HD143" s="70">
        <f t="shared" si="2209"/>
        <v>11.40233379191886</v>
      </c>
      <c r="HE143" s="70">
        <f t="shared" si="2209"/>
        <v>11.447044058081866</v>
      </c>
      <c r="HF143" s="70">
        <f t="shared" si="2209"/>
        <v>11.481163353930848</v>
      </c>
      <c r="HG143" s="70">
        <f t="shared" si="2209"/>
        <v>11.505990296781006</v>
      </c>
      <c r="HH143" s="70">
        <f t="shared" si="2209"/>
        <v>11.529703337619898</v>
      </c>
      <c r="HI143" s="70">
        <f t="shared" si="2209"/>
        <v>11.544738103266887</v>
      </c>
      <c r="HJ143" s="70">
        <f t="shared" si="2209"/>
        <v>11.540017234804459</v>
      </c>
      <c r="HK143" s="70">
        <f t="shared" si="2209"/>
        <v>11.52588825301391</v>
      </c>
      <c r="HL143" s="70">
        <f t="shared" si="2209"/>
        <v>11.500206065193236</v>
      </c>
      <c r="HM143" s="70">
        <f t="shared" si="2209"/>
        <v>11.446820046549751</v>
      </c>
      <c r="HN143" s="70">
        <f t="shared" si="2209"/>
        <v>11.387875151423803</v>
      </c>
      <c r="HO143" s="70">
        <f t="shared" si="2209"/>
        <v>11.347396823979727</v>
      </c>
      <c r="HP143" s="70">
        <f t="shared" si="2209"/>
        <v>11.320616619572524</v>
      </c>
      <c r="HQ143" s="70">
        <f t="shared" si="2209"/>
        <v>11.299386868413336</v>
      </c>
      <c r="HR143" s="70">
        <f t="shared" si="2209"/>
        <v>11.296456659357366</v>
      </c>
      <c r="HS143" s="70">
        <f t="shared" si="2209"/>
        <v>11.297456969107468</v>
      </c>
      <c r="HT143" s="70">
        <f t="shared" si="2209"/>
        <v>11.277995268863414</v>
      </c>
      <c r="HU143" s="70">
        <f t="shared" si="2209"/>
        <v>11.253931198339941</v>
      </c>
      <c r="HV143" s="70">
        <f t="shared" si="2209"/>
        <v>11.247138451181483</v>
      </c>
      <c r="HW143" s="70">
        <f t="shared" si="2209"/>
        <v>11.253287229799321</v>
      </c>
      <c r="HX143" s="70">
        <f t="shared" si="2209"/>
        <v>11.239108013470117</v>
      </c>
      <c r="HY143" s="70">
        <f t="shared" si="2209"/>
        <v>11.225253349917558</v>
      </c>
      <c r="HZ143" s="70">
        <f t="shared" si="2209"/>
        <v>11.200238352588066</v>
      </c>
      <c r="IA143" s="70">
        <f t="shared" ref="IA143:KL143" si="2210">SUMPRODUCT(GX$63:IA$63,$N$97:$AQ$97)</f>
        <v>11.143223135693189</v>
      </c>
      <c r="IB143" s="70">
        <f t="shared" si="2210"/>
        <v>11.077056940565029</v>
      </c>
      <c r="IC143" s="70">
        <f t="shared" si="2210"/>
        <v>11.051340422234945</v>
      </c>
      <c r="ID143" s="70">
        <f t="shared" si="2210"/>
        <v>11.049307450810858</v>
      </c>
      <c r="IE143" s="70">
        <f t="shared" si="2210"/>
        <v>11.091395284052719</v>
      </c>
      <c r="IF143" s="70">
        <f t="shared" si="2210"/>
        <v>11.186041727698175</v>
      </c>
      <c r="IG143" s="70">
        <f t="shared" si="2210"/>
        <v>11.302851561939139</v>
      </c>
      <c r="IH143" s="70">
        <f t="shared" si="2210"/>
        <v>11.440353173471658</v>
      </c>
      <c r="II143" s="70">
        <f t="shared" si="2210"/>
        <v>11.626523131013011</v>
      </c>
      <c r="IJ143" s="70">
        <f t="shared" si="2210"/>
        <v>11.822694903952627</v>
      </c>
      <c r="IK143" s="70">
        <f t="shared" si="2210"/>
        <v>12.027723405910043</v>
      </c>
      <c r="IL143" s="70">
        <f t="shared" si="2210"/>
        <v>12.273809079887059</v>
      </c>
      <c r="IM143" s="70">
        <f t="shared" si="2210"/>
        <v>12.503477648105317</v>
      </c>
      <c r="IN143" s="70">
        <f t="shared" si="2210"/>
        <v>12.653289376514579</v>
      </c>
      <c r="IO143" s="70">
        <f t="shared" si="2210"/>
        <v>12.748813829767837</v>
      </c>
      <c r="IP143" s="70">
        <f t="shared" si="2210"/>
        <v>12.808427682220692</v>
      </c>
      <c r="IQ143" s="70">
        <f t="shared" si="2210"/>
        <v>12.78549780090143</v>
      </c>
      <c r="IR143" s="70">
        <f t="shared" si="2210"/>
        <v>12.747491104424043</v>
      </c>
      <c r="IS143" s="70">
        <f t="shared" si="2210"/>
        <v>12.775313083359721</v>
      </c>
      <c r="IT143" s="70">
        <f t="shared" si="2210"/>
        <v>12.829060938292377</v>
      </c>
      <c r="IU143" s="70">
        <f t="shared" si="2210"/>
        <v>12.851677084790085</v>
      </c>
      <c r="IV143" s="70">
        <f t="shared" si="2210"/>
        <v>12.878054071223263</v>
      </c>
      <c r="IW143" s="70">
        <f t="shared" si="2210"/>
        <v>12.950579047349111</v>
      </c>
      <c r="IX143" s="70">
        <f t="shared" si="2210"/>
        <v>13.003468380650991</v>
      </c>
      <c r="IY143" s="70">
        <f t="shared" si="2210"/>
        <v>13.082983366317006</v>
      </c>
      <c r="IZ143" s="70">
        <f t="shared" si="2210"/>
        <v>13.264651003577399</v>
      </c>
      <c r="JA143" s="70">
        <f t="shared" si="2210"/>
        <v>13.489731981832803</v>
      </c>
      <c r="JB143" s="70">
        <f t="shared" si="2210"/>
        <v>13.592844172124014</v>
      </c>
      <c r="JC143" s="70">
        <f t="shared" si="2210"/>
        <v>13.617738320330897</v>
      </c>
      <c r="JD143" s="70">
        <f t="shared" si="2210"/>
        <v>13.531369446894702</v>
      </c>
      <c r="JE143" s="70">
        <f t="shared" si="2210"/>
        <v>13.281560845975337</v>
      </c>
      <c r="JF143" s="70">
        <f t="shared" si="2210"/>
        <v>12.957808215130772</v>
      </c>
      <c r="JG143" s="70">
        <f t="shared" si="2210"/>
        <v>12.696141658072484</v>
      </c>
      <c r="JH143" s="70">
        <f t="shared" si="2210"/>
        <v>12.467033555897636</v>
      </c>
      <c r="JI143" s="70">
        <f t="shared" si="2210"/>
        <v>12.313301693904119</v>
      </c>
      <c r="JJ143" s="70">
        <f t="shared" si="2210"/>
        <v>12.25335088875025</v>
      </c>
      <c r="JK143" s="70">
        <f t="shared" si="2210"/>
        <v>12.251749186084499</v>
      </c>
      <c r="JL143" s="70">
        <f t="shared" si="2210"/>
        <v>12.267129158891471</v>
      </c>
      <c r="JM143" s="70">
        <f t="shared" si="2210"/>
        <v>12.318282395868227</v>
      </c>
      <c r="JN143" s="70">
        <f t="shared" si="2210"/>
        <v>12.384786860001087</v>
      </c>
      <c r="JO143" s="70">
        <f t="shared" si="2210"/>
        <v>12.457782249965085</v>
      </c>
      <c r="JP143" s="70">
        <f t="shared" si="2210"/>
        <v>12.523394368888679</v>
      </c>
      <c r="JQ143" s="70">
        <f t="shared" si="2210"/>
        <v>12.587353277993238</v>
      </c>
      <c r="JR143" s="70">
        <f t="shared" si="2210"/>
        <v>12.649383652100704</v>
      </c>
      <c r="JS143" s="70">
        <f t="shared" si="2210"/>
        <v>12.700695587376755</v>
      </c>
      <c r="JT143" s="70">
        <f t="shared" si="2210"/>
        <v>12.753375210079763</v>
      </c>
      <c r="JU143" s="70">
        <f t="shared" si="2210"/>
        <v>12.821481202597489</v>
      </c>
      <c r="JV143" s="70">
        <f t="shared" si="2210"/>
        <v>12.892895560018211</v>
      </c>
      <c r="JW143" s="70">
        <f t="shared" si="2210"/>
        <v>12.956086613093879</v>
      </c>
      <c r="JX143" s="70">
        <f t="shared" si="2210"/>
        <v>13.019226172416522</v>
      </c>
      <c r="JY143" s="70">
        <f t="shared" si="2210"/>
        <v>13.082106973109912</v>
      </c>
      <c r="JZ143" s="70">
        <f t="shared" si="2210"/>
        <v>13.132699613230688</v>
      </c>
      <c r="KA143" s="70">
        <f t="shared" si="2210"/>
        <v>13.184156178544059</v>
      </c>
      <c r="KB143" s="70">
        <f t="shared" si="2210"/>
        <v>13.246359690941881</v>
      </c>
      <c r="KC143" s="70">
        <f t="shared" si="2210"/>
        <v>13.303852193110048</v>
      </c>
      <c r="KD143" s="70">
        <f t="shared" si="2210"/>
        <v>13.340720622093498</v>
      </c>
      <c r="KE143" s="70">
        <f t="shared" si="2210"/>
        <v>13.366177579325305</v>
      </c>
      <c r="KF143" s="70">
        <f t="shared" si="2210"/>
        <v>13.372528351381176</v>
      </c>
      <c r="KG143" s="70">
        <f t="shared" si="2210"/>
        <v>13.351882377432084</v>
      </c>
      <c r="KH143" s="70">
        <f t="shared" si="2210"/>
        <v>13.321223241715508</v>
      </c>
      <c r="KI143" s="70">
        <f t="shared" si="2210"/>
        <v>13.29923055103961</v>
      </c>
      <c r="KJ143" s="70">
        <f t="shared" si="2210"/>
        <v>13.278465390821408</v>
      </c>
      <c r="KK143" s="70">
        <f t="shared" si="2210"/>
        <v>13.271570541289964</v>
      </c>
      <c r="KL143" s="70">
        <f t="shared" si="2210"/>
        <v>13.288017867349101</v>
      </c>
      <c r="KM143" s="70">
        <f t="shared" ref="KM143:MX143" si="2211">SUMPRODUCT(JJ$63:KM$63,$N$97:$AQ$97)</f>
        <v>13.322553763429653</v>
      </c>
      <c r="KN143" s="70">
        <f t="shared" si="2211"/>
        <v>13.367008578833099</v>
      </c>
      <c r="KO143" s="70">
        <f t="shared" si="2211"/>
        <v>13.436019452459039</v>
      </c>
      <c r="KP143" s="70">
        <f t="shared" si="2211"/>
        <v>13.523330457998879</v>
      </c>
      <c r="KQ143" s="70">
        <f t="shared" si="2211"/>
        <v>13.615485644377985</v>
      </c>
      <c r="KR143" s="70">
        <f t="shared" si="2211"/>
        <v>13.724167821767329</v>
      </c>
      <c r="KS143" s="70">
        <f t="shared" si="2211"/>
        <v>13.864448368248691</v>
      </c>
      <c r="KT143" s="70">
        <f t="shared" si="2211"/>
        <v>14.022208681067253</v>
      </c>
      <c r="KU143" s="70">
        <f t="shared" si="2211"/>
        <v>14.197559160019743</v>
      </c>
      <c r="KV143" s="70">
        <f t="shared" si="2211"/>
        <v>14.415971825157428</v>
      </c>
      <c r="KW143" s="70">
        <f t="shared" si="2211"/>
        <v>14.649304142919377</v>
      </c>
      <c r="KX143" s="70">
        <f t="shared" si="2211"/>
        <v>14.865084657923919</v>
      </c>
      <c r="KY143" s="70">
        <f t="shared" si="2211"/>
        <v>15.073945283958421</v>
      </c>
      <c r="KZ143" s="70">
        <f t="shared" si="2211"/>
        <v>15.288651979977363</v>
      </c>
      <c r="LA143" s="70">
        <f t="shared" si="2211"/>
        <v>15.489014666391816</v>
      </c>
      <c r="LB143" s="70">
        <f t="shared" si="2211"/>
        <v>15.692023202180531</v>
      </c>
      <c r="LC143" s="70">
        <f t="shared" si="2211"/>
        <v>15.930719002209884</v>
      </c>
      <c r="LD143" s="70">
        <f t="shared" si="2211"/>
        <v>16.182569107472361</v>
      </c>
      <c r="LE143" s="70">
        <f t="shared" si="2211"/>
        <v>16.414597668092028</v>
      </c>
      <c r="LF143" s="70">
        <f t="shared" si="2211"/>
        <v>16.634444492466876</v>
      </c>
      <c r="LG143" s="70">
        <f t="shared" si="2211"/>
        <v>16.891732396673984</v>
      </c>
      <c r="LH143" s="70">
        <f t="shared" si="2211"/>
        <v>17.164049709215135</v>
      </c>
      <c r="LI143" s="70">
        <f t="shared" si="2211"/>
        <v>17.462689006473681</v>
      </c>
      <c r="LJ143" s="70">
        <f t="shared" si="2211"/>
        <v>17.821621407396208</v>
      </c>
      <c r="LK143" s="70">
        <f t="shared" si="2211"/>
        <v>18.206826510487979</v>
      </c>
      <c r="LL143" s="70">
        <f t="shared" si="2211"/>
        <v>18.553967019804652</v>
      </c>
      <c r="LM143" s="70">
        <f t="shared" si="2211"/>
        <v>18.861248143348423</v>
      </c>
      <c r="LN143" s="70">
        <f t="shared" si="2211"/>
        <v>19.12429056282954</v>
      </c>
      <c r="LO143" s="70">
        <f t="shared" si="2211"/>
        <v>19.326493289472602</v>
      </c>
      <c r="LP143" s="70">
        <f t="shared" si="2211"/>
        <v>19.486269698115823</v>
      </c>
      <c r="LQ143" s="70">
        <f t="shared" si="2211"/>
        <v>19.625671676420904</v>
      </c>
      <c r="LR143" s="70">
        <f t="shared" si="2211"/>
        <v>19.772744770121282</v>
      </c>
      <c r="LS143" s="70">
        <f t="shared" si="2211"/>
        <v>19.91251718261292</v>
      </c>
      <c r="LT143" s="70">
        <f t="shared" si="2211"/>
        <v>20.028492405109514</v>
      </c>
      <c r="LU143" s="70">
        <f t="shared" si="2211"/>
        <v>20.185024549961035</v>
      </c>
      <c r="LV143" s="70">
        <f t="shared" si="2211"/>
        <v>20.367112892714406</v>
      </c>
      <c r="LW143" s="70">
        <f t="shared" si="2211"/>
        <v>20.503737015308264</v>
      </c>
      <c r="LX143" s="70">
        <f t="shared" si="2211"/>
        <v>20.640890578945992</v>
      </c>
      <c r="LY143" s="70">
        <f t="shared" si="2211"/>
        <v>20.827618435300185</v>
      </c>
      <c r="LZ143" s="70">
        <f t="shared" si="2211"/>
        <v>20.921840469137972</v>
      </c>
      <c r="MA143" s="70">
        <f t="shared" si="2211"/>
        <v>20.943928651520146</v>
      </c>
      <c r="MB143" s="70">
        <f t="shared" si="2211"/>
        <v>21.019112808738061</v>
      </c>
      <c r="MC143" s="70">
        <f t="shared" si="2211"/>
        <v>21.13789256901277</v>
      </c>
      <c r="MD143" s="70">
        <f t="shared" si="2211"/>
        <v>21.220845638769831</v>
      </c>
      <c r="ME143" s="70">
        <f t="shared" si="2211"/>
        <v>21.376638940618065</v>
      </c>
      <c r="MF143" s="70">
        <f t="shared" si="2211"/>
        <v>21.617345593146489</v>
      </c>
      <c r="MG143" s="70">
        <f t="shared" si="2211"/>
        <v>21.789331294891088</v>
      </c>
      <c r="MH143" s="70">
        <f t="shared" si="2211"/>
        <v>21.89253554860111</v>
      </c>
      <c r="MI143" s="70">
        <f t="shared" si="2211"/>
        <v>22.041341254782111</v>
      </c>
      <c r="MJ143" s="70">
        <f t="shared" si="2211"/>
        <v>22.315177713968822</v>
      </c>
      <c r="MK143" s="70">
        <f t="shared" si="2211"/>
        <v>22.524454290712399</v>
      </c>
      <c r="ML143" s="70">
        <f t="shared" si="2211"/>
        <v>22.763565366959234</v>
      </c>
      <c r="MM143" s="70">
        <f t="shared" si="2211"/>
        <v>23.059678691590637</v>
      </c>
      <c r="MN143" s="70">
        <f t="shared" si="2211"/>
        <v>23.231686983959296</v>
      </c>
      <c r="MO143" s="70">
        <f t="shared" si="2211"/>
        <v>23.212351285458503</v>
      </c>
      <c r="MP143" s="70">
        <f t="shared" si="2211"/>
        <v>23.247024674859684</v>
      </c>
      <c r="MQ143" s="70">
        <f t="shared" si="2211"/>
        <v>23.250310095182716</v>
      </c>
      <c r="MR143" s="70">
        <f t="shared" si="2211"/>
        <v>23.240169867491399</v>
      </c>
      <c r="MS143" s="70">
        <f t="shared" si="2211"/>
        <v>23.330479094739768</v>
      </c>
      <c r="MT143" s="70">
        <f t="shared" si="2211"/>
        <v>23.490892093133436</v>
      </c>
      <c r="MU143" s="70">
        <f t="shared" si="2211"/>
        <v>23.625020078317796</v>
      </c>
      <c r="MV143" s="70">
        <f t="shared" si="2211"/>
        <v>23.8097935981435</v>
      </c>
      <c r="MW143" s="70">
        <f t="shared" si="2211"/>
        <v>23.988434044773093</v>
      </c>
      <c r="MX143" s="70">
        <f t="shared" si="2211"/>
        <v>24.162545283775511</v>
      </c>
      <c r="MY143" s="70">
        <f t="shared" ref="MY143:NO143" si="2212">SUMPRODUCT(LV$63:MY$63,$N$97:$AQ$97)</f>
        <v>24.321222599678556</v>
      </c>
      <c r="MZ143" s="70">
        <f t="shared" si="2212"/>
        <v>24.46810250597467</v>
      </c>
      <c r="NA143" s="70">
        <f t="shared" si="2212"/>
        <v>24.588628758720819</v>
      </c>
      <c r="NB143" s="70">
        <f t="shared" si="2212"/>
        <v>24.66931577031999</v>
      </c>
      <c r="NC143" s="70">
        <f t="shared" si="2212"/>
        <v>24.710840050338476</v>
      </c>
      <c r="ND143" s="70">
        <f t="shared" si="2212"/>
        <v>24.719309966368591</v>
      </c>
      <c r="NE143" s="70">
        <f t="shared" si="2212"/>
        <v>24.723748056013832</v>
      </c>
      <c r="NF143" s="70">
        <f t="shared" si="2212"/>
        <v>24.736171197929131</v>
      </c>
      <c r="NG143" s="70">
        <f t="shared" si="2212"/>
        <v>24.765869844346295</v>
      </c>
      <c r="NH143" s="70">
        <f t="shared" si="2212"/>
        <v>24.804205398879972</v>
      </c>
      <c r="NI143" s="70">
        <f t="shared" si="2212"/>
        <v>24.841164076940636</v>
      </c>
      <c r="NJ143" s="70">
        <f t="shared" si="2212"/>
        <v>24.865599795753738</v>
      </c>
      <c r="NK143" s="70">
        <f t="shared" si="2212"/>
        <v>24.869554850682754</v>
      </c>
      <c r="NL143" s="70">
        <f t="shared" si="2212"/>
        <v>24.873091059674</v>
      </c>
      <c r="NM143" s="70">
        <f t="shared" si="2212"/>
        <v>24.88300812147839</v>
      </c>
      <c r="NN143" s="70">
        <f t="shared" si="2212"/>
        <v>24.907023402044118</v>
      </c>
      <c r="NO143" s="71">
        <f t="shared" si="2212"/>
        <v>24.903900824739168</v>
      </c>
      <c r="NP143" s="14"/>
      <c r="NQ143" s="14"/>
    </row>
    <row r="144" spans="1:381" s="10" customFormat="1" x14ac:dyDescent="0.2">
      <c r="A144" s="8"/>
      <c r="B144" s="8"/>
      <c r="C144" s="136" t="s">
        <v>170</v>
      </c>
      <c r="D144" s="136"/>
      <c r="E144" s="136" t="s">
        <v>171</v>
      </c>
      <c r="F144" s="8"/>
      <c r="G144" s="8" t="s">
        <v>0</v>
      </c>
      <c r="H144" s="8"/>
      <c r="I144" s="8"/>
      <c r="J144" s="8"/>
      <c r="K144" s="9">
        <f t="shared" si="1834"/>
        <v>93619.459659864588</v>
      </c>
      <c r="L144" s="8"/>
      <c r="M144" s="8"/>
      <c r="N144" s="33">
        <f>N136+N138+N140+N142+N143</f>
        <v>0.57432664373460429</v>
      </c>
      <c r="O144" s="34">
        <f t="shared" ref="O144:BZ144" si="2213">O136+O138+O140+O142+O143</f>
        <v>1.7633502012132207</v>
      </c>
      <c r="P144" s="34">
        <f t="shared" si="2213"/>
        <v>2.4124858111729535</v>
      </c>
      <c r="Q144" s="34">
        <f>Q136+Q138+Q140+Q142+Q143</f>
        <v>4.8837160135569997</v>
      </c>
      <c r="R144" s="34">
        <f t="shared" si="2213"/>
        <v>7.1561871747076067</v>
      </c>
      <c r="S144" s="34">
        <f t="shared" si="2213"/>
        <v>9.565736452485611</v>
      </c>
      <c r="T144" s="34">
        <f t="shared" si="2213"/>
        <v>14.184464246373455</v>
      </c>
      <c r="U144" s="34">
        <f t="shared" si="2213"/>
        <v>19.724778873111298</v>
      </c>
      <c r="V144" s="34">
        <f t="shared" si="2213"/>
        <v>23.548572823570588</v>
      </c>
      <c r="W144" s="34">
        <f t="shared" si="2213"/>
        <v>29.197999892673423</v>
      </c>
      <c r="X144" s="34">
        <f t="shared" si="2213"/>
        <v>39.358227393980769</v>
      </c>
      <c r="Y144" s="34">
        <f t="shared" si="2213"/>
        <v>48.078728829358823</v>
      </c>
      <c r="Z144" s="34">
        <f t="shared" si="2213"/>
        <v>56.964389337612971</v>
      </c>
      <c r="AA144" s="34">
        <f t="shared" si="2213"/>
        <v>69.70078834820211</v>
      </c>
      <c r="AB144" s="34">
        <f t="shared" si="2213"/>
        <v>80.437676283890426</v>
      </c>
      <c r="AC144" s="34">
        <f t="shared" si="2213"/>
        <v>85.686809870544124</v>
      </c>
      <c r="AD144" s="34">
        <f t="shared" si="2213"/>
        <v>93.22342132305954</v>
      </c>
      <c r="AE144" s="34">
        <f t="shared" si="2213"/>
        <v>98.875964122207648</v>
      </c>
      <c r="AF144" s="34">
        <f t="shared" si="2213"/>
        <v>100.89008304073053</v>
      </c>
      <c r="AG144" s="34">
        <f t="shared" si="2213"/>
        <v>100.84360934965828</v>
      </c>
      <c r="AH144" s="34">
        <f t="shared" si="2213"/>
        <v>100.81974367947308</v>
      </c>
      <c r="AI144" s="34">
        <f t="shared" si="2213"/>
        <v>99.948995451532824</v>
      </c>
      <c r="AJ144" s="34">
        <f t="shared" si="2213"/>
        <v>97.677525124441843</v>
      </c>
      <c r="AK144" s="34">
        <f t="shared" si="2213"/>
        <v>100.57197913276013</v>
      </c>
      <c r="AL144" s="34">
        <f t="shared" si="2213"/>
        <v>107.21196832347815</v>
      </c>
      <c r="AM144" s="34">
        <f t="shared" si="2213"/>
        <v>117.01800535422153</v>
      </c>
      <c r="AN144" s="34">
        <f t="shared" si="2213"/>
        <v>118.70875710506871</v>
      </c>
      <c r="AO144" s="34">
        <f t="shared" si="2213"/>
        <v>127.69828171081535</v>
      </c>
      <c r="AP144" s="34">
        <f t="shared" si="2213"/>
        <v>135.31521582629006</v>
      </c>
      <c r="AQ144" s="34">
        <f t="shared" si="2213"/>
        <v>139.15417039722664</v>
      </c>
      <c r="AR144" s="34">
        <f t="shared" si="2213"/>
        <v>150.77616786789505</v>
      </c>
      <c r="AS144" s="34">
        <f t="shared" si="2213"/>
        <v>150.05994168104951</v>
      </c>
      <c r="AT144" s="34">
        <f t="shared" si="2213"/>
        <v>137.43164733688835</v>
      </c>
      <c r="AU144" s="34">
        <f t="shared" si="2213"/>
        <v>128.41714738504194</v>
      </c>
      <c r="AV144" s="34">
        <f t="shared" si="2213"/>
        <v>111.65154493856264</v>
      </c>
      <c r="AW144" s="34">
        <f t="shared" si="2213"/>
        <v>95.855496111755329</v>
      </c>
      <c r="AX144" s="34">
        <f t="shared" si="2213"/>
        <v>83.945073791533758</v>
      </c>
      <c r="AY144" s="34">
        <f t="shared" si="2213"/>
        <v>74.753877504409687</v>
      </c>
      <c r="AZ144" s="34">
        <f t="shared" si="2213"/>
        <v>68.988921307514673</v>
      </c>
      <c r="BA144" s="34">
        <f t="shared" si="2213"/>
        <v>65.935723091195953</v>
      </c>
      <c r="BB144" s="34">
        <f t="shared" si="2213"/>
        <v>64.656260816409812</v>
      </c>
      <c r="BC144" s="34">
        <f t="shared" si="2213"/>
        <v>64.392087372832634</v>
      </c>
      <c r="BD144" s="34">
        <f t="shared" si="2213"/>
        <v>65.907077344788703</v>
      </c>
      <c r="BE144" s="34">
        <f t="shared" si="2213"/>
        <v>67.699433329733139</v>
      </c>
      <c r="BF144" s="34">
        <f t="shared" si="2213"/>
        <v>71.0353186663706</v>
      </c>
      <c r="BG144" s="34">
        <f t="shared" si="2213"/>
        <v>75.221894011431431</v>
      </c>
      <c r="BH144" s="34">
        <f t="shared" si="2213"/>
        <v>78.757209256963591</v>
      </c>
      <c r="BI144" s="34">
        <f t="shared" si="2213"/>
        <v>81.262059132022472</v>
      </c>
      <c r="BJ144" s="34">
        <f t="shared" si="2213"/>
        <v>84.214060916506043</v>
      </c>
      <c r="BK144" s="34">
        <f t="shared" si="2213"/>
        <v>87.600546257075194</v>
      </c>
      <c r="BL144" s="34">
        <f t="shared" si="2213"/>
        <v>90.181759058353876</v>
      </c>
      <c r="BM144" s="34">
        <f t="shared" si="2213"/>
        <v>94.413608995685706</v>
      </c>
      <c r="BN144" s="34">
        <f t="shared" si="2213"/>
        <v>98.866917600948071</v>
      </c>
      <c r="BO144" s="34">
        <f t="shared" si="2213"/>
        <v>102.79125002227819</v>
      </c>
      <c r="BP144" s="34">
        <f t="shared" si="2213"/>
        <v>104.55901518029425</v>
      </c>
      <c r="BQ144" s="34">
        <f t="shared" si="2213"/>
        <v>107.10535473561529</v>
      </c>
      <c r="BR144" s="34">
        <f t="shared" si="2213"/>
        <v>110.00283983238054</v>
      </c>
      <c r="BS144" s="34">
        <f t="shared" si="2213"/>
        <v>111.96612533265611</v>
      </c>
      <c r="BT144" s="34">
        <f t="shared" si="2213"/>
        <v>115.84297241386491</v>
      </c>
      <c r="BU144" s="34">
        <f t="shared" si="2213"/>
        <v>118.82012721047403</v>
      </c>
      <c r="BV144" s="34">
        <f t="shared" si="2213"/>
        <v>119.86782518987332</v>
      </c>
      <c r="BW144" s="34">
        <f t="shared" si="2213"/>
        <v>121.94639575756125</v>
      </c>
      <c r="BX144" s="34">
        <f t="shared" si="2213"/>
        <v>122.18707629719509</v>
      </c>
      <c r="BY144" s="34">
        <f t="shared" si="2213"/>
        <v>122.12670533587227</v>
      </c>
      <c r="BZ144" s="34">
        <f t="shared" si="2213"/>
        <v>121.73472757891948</v>
      </c>
      <c r="CA144" s="34">
        <f t="shared" ref="CA144:EL144" si="2214">CA136+CA138+CA140+CA142+CA143</f>
        <v>120.96833172965043</v>
      </c>
      <c r="CB144" s="34">
        <f t="shared" si="2214"/>
        <v>120.50402481496525</v>
      </c>
      <c r="CC144" s="34">
        <f t="shared" si="2214"/>
        <v>120.31510339500527</v>
      </c>
      <c r="CD144" s="34">
        <f t="shared" si="2214"/>
        <v>120.2821593010147</v>
      </c>
      <c r="CE144" s="34">
        <f t="shared" si="2214"/>
        <v>120.43520502208442</v>
      </c>
      <c r="CF144" s="34">
        <f t="shared" si="2214"/>
        <v>121.07310342327425</v>
      </c>
      <c r="CG144" s="34">
        <f t="shared" si="2214"/>
        <v>121.78556686205761</v>
      </c>
      <c r="CH144" s="34">
        <f t="shared" si="2214"/>
        <v>122.77355117685163</v>
      </c>
      <c r="CI144" s="34">
        <f t="shared" si="2214"/>
        <v>124.17736051662915</v>
      </c>
      <c r="CJ144" s="34">
        <f t="shared" si="2214"/>
        <v>125.60967915552912</v>
      </c>
      <c r="CK144" s="34">
        <f t="shared" si="2214"/>
        <v>126.68584767498247</v>
      </c>
      <c r="CL144" s="34">
        <f t="shared" si="2214"/>
        <v>127.82743841413372</v>
      </c>
      <c r="CM144" s="34">
        <f t="shared" si="2214"/>
        <v>128.72246272284232</v>
      </c>
      <c r="CN144" s="34">
        <f t="shared" si="2214"/>
        <v>129.0269080540296</v>
      </c>
      <c r="CO144" s="34">
        <f t="shared" si="2214"/>
        <v>129.37336128914188</v>
      </c>
      <c r="CP144" s="34">
        <f t="shared" si="2214"/>
        <v>129.53103488235681</v>
      </c>
      <c r="CQ144" s="34">
        <f t="shared" si="2214"/>
        <v>129.46476678611222</v>
      </c>
      <c r="CR144" s="34">
        <f t="shared" si="2214"/>
        <v>129.41442538940575</v>
      </c>
      <c r="CS144" s="34">
        <f t="shared" si="2214"/>
        <v>129.6843962288323</v>
      </c>
      <c r="CT144" s="34">
        <f t="shared" si="2214"/>
        <v>130.16136136748383</v>
      </c>
      <c r="CU144" s="34">
        <f t="shared" si="2214"/>
        <v>130.82558902880072</v>
      </c>
      <c r="CV144" s="34">
        <f t="shared" si="2214"/>
        <v>131.99793138445318</v>
      </c>
      <c r="CW144" s="34">
        <f t="shared" si="2214"/>
        <v>133.46106586744085</v>
      </c>
      <c r="CX144" s="34">
        <f t="shared" si="2214"/>
        <v>135.05558546201348</v>
      </c>
      <c r="CY144" s="34">
        <f t="shared" si="2214"/>
        <v>136.74504153497574</v>
      </c>
      <c r="CZ144" s="34">
        <f t="shared" si="2214"/>
        <v>138.39389851090104</v>
      </c>
      <c r="DA144" s="34">
        <f t="shared" si="2214"/>
        <v>139.98381440141011</v>
      </c>
      <c r="DB144" s="34">
        <f t="shared" si="2214"/>
        <v>141.59972577607871</v>
      </c>
      <c r="DC144" s="34">
        <f t="shared" si="2214"/>
        <v>143.13226492084601</v>
      </c>
      <c r="DD144" s="34">
        <f t="shared" si="2214"/>
        <v>144.5193870540889</v>
      </c>
      <c r="DE144" s="34">
        <f t="shared" si="2214"/>
        <v>145.84388414235588</v>
      </c>
      <c r="DF144" s="34">
        <f t="shared" si="2214"/>
        <v>147.08160188999446</v>
      </c>
      <c r="DG144" s="34">
        <f t="shared" si="2214"/>
        <v>148.38880340825114</v>
      </c>
      <c r="DH144" s="34">
        <f t="shared" si="2214"/>
        <v>149.73458711914003</v>
      </c>
      <c r="DI144" s="34">
        <f t="shared" si="2214"/>
        <v>151.0168813509496</v>
      </c>
      <c r="DJ144" s="34">
        <f t="shared" si="2214"/>
        <v>152.27973366188093</v>
      </c>
      <c r="DK144" s="34">
        <f t="shared" si="2214"/>
        <v>153.46580678792768</v>
      </c>
      <c r="DL144" s="34">
        <f t="shared" si="2214"/>
        <v>154.52558441431924</v>
      </c>
      <c r="DM144" s="34">
        <f t="shared" si="2214"/>
        <v>155.41299477646501</v>
      </c>
      <c r="DN144" s="34">
        <f t="shared" si="2214"/>
        <v>156.20204623083615</v>
      </c>
      <c r="DO144" s="34">
        <f t="shared" si="2214"/>
        <v>156.81122933754611</v>
      </c>
      <c r="DP144" s="34">
        <f t="shared" si="2214"/>
        <v>157.17577284140904</v>
      </c>
      <c r="DQ144" s="34">
        <f t="shared" si="2214"/>
        <v>157.39108958422025</v>
      </c>
      <c r="DR144" s="34">
        <f t="shared" si="2214"/>
        <v>157.43749580005931</v>
      </c>
      <c r="DS144" s="34">
        <f t="shared" si="2214"/>
        <v>157.42967021261325</v>
      </c>
      <c r="DT144" s="34">
        <f t="shared" si="2214"/>
        <v>157.40204293193457</v>
      </c>
      <c r="DU144" s="34">
        <f t="shared" si="2214"/>
        <v>157.48455629190488</v>
      </c>
      <c r="DV144" s="34">
        <f t="shared" si="2214"/>
        <v>157.70333056343225</v>
      </c>
      <c r="DW144" s="34">
        <f t="shared" si="2214"/>
        <v>158.03193864758211</v>
      </c>
      <c r="DX144" s="34">
        <f t="shared" si="2214"/>
        <v>158.54768159963072</v>
      </c>
      <c r="DY144" s="34">
        <f t="shared" si="2214"/>
        <v>159.16300394965231</v>
      </c>
      <c r="DZ144" s="34">
        <f t="shared" si="2214"/>
        <v>159.87218196994289</v>
      </c>
      <c r="EA144" s="34">
        <f t="shared" si="2214"/>
        <v>160.61713426946957</v>
      </c>
      <c r="EB144" s="34">
        <f t="shared" si="2214"/>
        <v>161.41837867104431</v>
      </c>
      <c r="EC144" s="34">
        <f t="shared" si="2214"/>
        <v>162.23531957615779</v>
      </c>
      <c r="ED144" s="34">
        <f t="shared" si="2214"/>
        <v>163.02124477708679</v>
      </c>
      <c r="EE144" s="34">
        <f t="shared" si="2214"/>
        <v>163.78086546697986</v>
      </c>
      <c r="EF144" s="34">
        <f t="shared" si="2214"/>
        <v>164.42199217047533</v>
      </c>
      <c r="EG144" s="34">
        <f t="shared" si="2214"/>
        <v>165.00708475705474</v>
      </c>
      <c r="EH144" s="34">
        <f t="shared" si="2214"/>
        <v>165.49126925403286</v>
      </c>
      <c r="EI144" s="34">
        <f t="shared" si="2214"/>
        <v>165.90917333308875</v>
      </c>
      <c r="EJ144" s="34">
        <f t="shared" si="2214"/>
        <v>166.29748160347299</v>
      </c>
      <c r="EK144" s="34">
        <f t="shared" si="2214"/>
        <v>166.67264527429046</v>
      </c>
      <c r="EL144" s="34">
        <f t="shared" si="2214"/>
        <v>167.08004374254688</v>
      </c>
      <c r="EM144" s="34">
        <f t="shared" ref="EM144:GX144" si="2215">EM136+EM138+EM140+EM142+EM143</f>
        <v>167.48760359233165</v>
      </c>
      <c r="EN144" s="34">
        <f t="shared" si="2215"/>
        <v>167.91365773169591</v>
      </c>
      <c r="EO144" s="34">
        <f t="shared" si="2215"/>
        <v>168.33272462939701</v>
      </c>
      <c r="EP144" s="34">
        <f t="shared" si="2215"/>
        <v>168.74964558669751</v>
      </c>
      <c r="EQ144" s="34">
        <f t="shared" si="2215"/>
        <v>169.11998924430054</v>
      </c>
      <c r="ER144" s="34">
        <f t="shared" si="2215"/>
        <v>169.46778047125829</v>
      </c>
      <c r="ES144" s="34">
        <f t="shared" si="2215"/>
        <v>169.78362524916093</v>
      </c>
      <c r="ET144" s="34">
        <f t="shared" si="2215"/>
        <v>170.04627897659282</v>
      </c>
      <c r="EU144" s="34">
        <f t="shared" si="2215"/>
        <v>170.25139623346962</v>
      </c>
      <c r="EV144" s="34">
        <f t="shared" si="2215"/>
        <v>170.35267927114066</v>
      </c>
      <c r="EW144" s="34">
        <f t="shared" si="2215"/>
        <v>170.49269776009046</v>
      </c>
      <c r="EX144" s="34">
        <f t="shared" si="2215"/>
        <v>170.70494227673882</v>
      </c>
      <c r="EY144" s="34">
        <f t="shared" si="2215"/>
        <v>170.97975910211332</v>
      </c>
      <c r="EZ144" s="34">
        <f t="shared" si="2215"/>
        <v>171.42613417233471</v>
      </c>
      <c r="FA144" s="34">
        <f t="shared" si="2215"/>
        <v>171.9917682621666</v>
      </c>
      <c r="FB144" s="34">
        <f t="shared" si="2215"/>
        <v>172.69953232425837</v>
      </c>
      <c r="FC144" s="34">
        <f t="shared" si="2215"/>
        <v>173.53787004139832</v>
      </c>
      <c r="FD144" s="34">
        <f t="shared" si="2215"/>
        <v>174.49985387330031</v>
      </c>
      <c r="FE144" s="34">
        <f t="shared" si="2215"/>
        <v>175.58127217386473</v>
      </c>
      <c r="FF144" s="34">
        <f t="shared" si="2215"/>
        <v>176.83456248691189</v>
      </c>
      <c r="FG144" s="34">
        <f t="shared" si="2215"/>
        <v>178.28896941598165</v>
      </c>
      <c r="FH144" s="34">
        <f t="shared" si="2215"/>
        <v>179.87078957363539</v>
      </c>
      <c r="FI144" s="34">
        <f t="shared" si="2215"/>
        <v>181.64120120733958</v>
      </c>
      <c r="FJ144" s="34">
        <f t="shared" si="2215"/>
        <v>183.53660854126093</v>
      </c>
      <c r="FK144" s="34">
        <f t="shared" si="2215"/>
        <v>185.51830983266888</v>
      </c>
      <c r="FL144" s="34">
        <f t="shared" si="2215"/>
        <v>187.59876335647849</v>
      </c>
      <c r="FM144" s="34">
        <f t="shared" si="2215"/>
        <v>189.77261151107203</v>
      </c>
      <c r="FN144" s="34">
        <f t="shared" si="2215"/>
        <v>192.00007326422519</v>
      </c>
      <c r="FO144" s="34">
        <f t="shared" si="2215"/>
        <v>194.19940871656797</v>
      </c>
      <c r="FP144" s="34">
        <f t="shared" si="2215"/>
        <v>196.41834359571166</v>
      </c>
      <c r="FQ144" s="34">
        <f t="shared" si="2215"/>
        <v>198.63269663822675</v>
      </c>
      <c r="FR144" s="34">
        <f t="shared" si="2215"/>
        <v>200.82961472639363</v>
      </c>
      <c r="FS144" s="34">
        <f t="shared" si="2215"/>
        <v>203.08823754821242</v>
      </c>
      <c r="FT144" s="34">
        <f t="shared" si="2215"/>
        <v>205.47917301494226</v>
      </c>
      <c r="FU144" s="34">
        <f t="shared" si="2215"/>
        <v>208.08130668826928</v>
      </c>
      <c r="FV144" s="34">
        <f t="shared" si="2215"/>
        <v>210.71208580705616</v>
      </c>
      <c r="FW144" s="34">
        <f t="shared" si="2215"/>
        <v>213.50115880954837</v>
      </c>
      <c r="FX144" s="34">
        <f t="shared" si="2215"/>
        <v>216.40422323378419</v>
      </c>
      <c r="FY144" s="34">
        <f t="shared" si="2215"/>
        <v>219.38138509832871</v>
      </c>
      <c r="FZ144" s="34">
        <f t="shared" si="2215"/>
        <v>222.57004021325943</v>
      </c>
      <c r="GA144" s="34">
        <f t="shared" si="2215"/>
        <v>225.71859618091716</v>
      </c>
      <c r="GB144" s="34">
        <f t="shared" si="2215"/>
        <v>228.64863159028977</v>
      </c>
      <c r="GC144" s="34">
        <f t="shared" si="2215"/>
        <v>231.4085864951291</v>
      </c>
      <c r="GD144" s="34">
        <f t="shared" si="2215"/>
        <v>233.81956554099435</v>
      </c>
      <c r="GE144" s="34">
        <f t="shared" si="2215"/>
        <v>235.90097513629593</v>
      </c>
      <c r="GF144" s="34">
        <f t="shared" si="2215"/>
        <v>237.73938328526103</v>
      </c>
      <c r="GG144" s="34">
        <f t="shared" si="2215"/>
        <v>239.31972767551824</v>
      </c>
      <c r="GH144" s="34">
        <f t="shared" si="2215"/>
        <v>240.66505273230788</v>
      </c>
      <c r="GI144" s="34">
        <f t="shared" si="2215"/>
        <v>241.89659535455644</v>
      </c>
      <c r="GJ144" s="34">
        <f t="shared" si="2215"/>
        <v>242.96836483734461</v>
      </c>
      <c r="GK144" s="34">
        <f t="shared" si="2215"/>
        <v>243.78709598771826</v>
      </c>
      <c r="GL144" s="34">
        <f t="shared" si="2215"/>
        <v>244.40834490119735</v>
      </c>
      <c r="GM144" s="34">
        <f t="shared" si="2215"/>
        <v>244.85050985720258</v>
      </c>
      <c r="GN144" s="34">
        <f t="shared" si="2215"/>
        <v>245.0371953443809</v>
      </c>
      <c r="GO144" s="34">
        <f t="shared" si="2215"/>
        <v>245.02643990035028</v>
      </c>
      <c r="GP144" s="34">
        <f t="shared" si="2215"/>
        <v>244.95676850715932</v>
      </c>
      <c r="GQ144" s="34">
        <f t="shared" si="2215"/>
        <v>244.73661277509936</v>
      </c>
      <c r="GR144" s="34">
        <f t="shared" si="2215"/>
        <v>244.42225213719772</v>
      </c>
      <c r="GS144" s="34">
        <f t="shared" si="2215"/>
        <v>244.10611638208783</v>
      </c>
      <c r="GT144" s="34">
        <f t="shared" si="2215"/>
        <v>243.84877578803</v>
      </c>
      <c r="GU144" s="34">
        <f t="shared" si="2215"/>
        <v>243.6721400480815</v>
      </c>
      <c r="GV144" s="34">
        <f t="shared" si="2215"/>
        <v>243.5895689654181</v>
      </c>
      <c r="GW144" s="34">
        <f t="shared" si="2215"/>
        <v>243.65227208956543</v>
      </c>
      <c r="GX144" s="34">
        <f t="shared" si="2215"/>
        <v>243.67807372165348</v>
      </c>
      <c r="GY144" s="34">
        <f t="shared" ref="GY144:JJ144" si="2216">GY136+GY138+GY140+GY142+GY143</f>
        <v>243.58633670135529</v>
      </c>
      <c r="GZ144" s="34">
        <f t="shared" si="2216"/>
        <v>243.32527015122133</v>
      </c>
      <c r="HA144" s="34">
        <f t="shared" si="2216"/>
        <v>243.11818571264496</v>
      </c>
      <c r="HB144" s="34">
        <f t="shared" si="2216"/>
        <v>242.78503761223214</v>
      </c>
      <c r="HC144" s="34">
        <f t="shared" si="2216"/>
        <v>242.4063598731191</v>
      </c>
      <c r="HD144" s="34">
        <f t="shared" si="2216"/>
        <v>242.05087150737572</v>
      </c>
      <c r="HE144" s="34">
        <f t="shared" si="2216"/>
        <v>241.52394726575042</v>
      </c>
      <c r="HF144" s="34">
        <f t="shared" si="2216"/>
        <v>241.15108837299834</v>
      </c>
      <c r="HG144" s="34">
        <f t="shared" si="2216"/>
        <v>241.25525495012394</v>
      </c>
      <c r="HH144" s="34">
        <f t="shared" si="2216"/>
        <v>241.62383614986757</v>
      </c>
      <c r="HI144" s="34">
        <f t="shared" si="2216"/>
        <v>242.51583486297628</v>
      </c>
      <c r="HJ144" s="34">
        <f t="shared" si="2216"/>
        <v>244.13763711107634</v>
      </c>
      <c r="HK144" s="34">
        <f t="shared" si="2216"/>
        <v>246.26259308375424</v>
      </c>
      <c r="HL144" s="34">
        <f t="shared" si="2216"/>
        <v>248.75232131022508</v>
      </c>
      <c r="HM144" s="34">
        <f t="shared" si="2216"/>
        <v>251.80830631284175</v>
      </c>
      <c r="HN144" s="34">
        <f t="shared" si="2216"/>
        <v>255.18353585476248</v>
      </c>
      <c r="HO144" s="34">
        <f t="shared" si="2216"/>
        <v>258.37746295940957</v>
      </c>
      <c r="HP144" s="34">
        <f t="shared" si="2216"/>
        <v>261.53988848033282</v>
      </c>
      <c r="HQ144" s="34">
        <f t="shared" si="2216"/>
        <v>264.52839092392304</v>
      </c>
      <c r="HR144" s="34">
        <f t="shared" si="2216"/>
        <v>267.00123724236005</v>
      </c>
      <c r="HS144" s="34">
        <f t="shared" si="2216"/>
        <v>268.86987442191355</v>
      </c>
      <c r="HT144" s="34">
        <f t="shared" si="2216"/>
        <v>270.38926015211615</v>
      </c>
      <c r="HU144" s="34">
        <f t="shared" si="2216"/>
        <v>271.41520690639345</v>
      </c>
      <c r="HV144" s="34">
        <f t="shared" si="2216"/>
        <v>271.98763198310013</v>
      </c>
      <c r="HW144" s="34">
        <f t="shared" si="2216"/>
        <v>272.5290319472395</v>
      </c>
      <c r="HX144" s="34">
        <f t="shared" si="2216"/>
        <v>273.31661975493256</v>
      </c>
      <c r="HY144" s="34">
        <f t="shared" si="2216"/>
        <v>274.53993336867342</v>
      </c>
      <c r="HZ144" s="34">
        <f t="shared" si="2216"/>
        <v>275.79046733730081</v>
      </c>
      <c r="IA144" s="34">
        <f t="shared" si="2216"/>
        <v>277.4961716963233</v>
      </c>
      <c r="IB144" s="34">
        <f t="shared" si="2216"/>
        <v>279.35484122360049</v>
      </c>
      <c r="IC144" s="34">
        <f t="shared" si="2216"/>
        <v>281.06621836980366</v>
      </c>
      <c r="ID144" s="34">
        <f t="shared" si="2216"/>
        <v>282.84803050393998</v>
      </c>
      <c r="IE144" s="34">
        <f t="shared" si="2216"/>
        <v>284.49418380056187</v>
      </c>
      <c r="IF144" s="34">
        <f t="shared" si="2216"/>
        <v>285.1089830044898</v>
      </c>
      <c r="IG144" s="34">
        <f t="shared" si="2216"/>
        <v>284.88455093264895</v>
      </c>
      <c r="IH144" s="34">
        <f t="shared" si="2216"/>
        <v>283.65505251356996</v>
      </c>
      <c r="II144" s="34">
        <f t="shared" si="2216"/>
        <v>281.12721223424597</v>
      </c>
      <c r="IJ144" s="34">
        <f t="shared" si="2216"/>
        <v>278.07881066959499</v>
      </c>
      <c r="IK144" s="34">
        <f t="shared" si="2216"/>
        <v>275.2598011716326</v>
      </c>
      <c r="IL144" s="34">
        <f t="shared" si="2216"/>
        <v>272.6492424787574</v>
      </c>
      <c r="IM144" s="34">
        <f t="shared" si="2216"/>
        <v>270.75815888796211</v>
      </c>
      <c r="IN144" s="34">
        <f t="shared" si="2216"/>
        <v>269.60954926061237</v>
      </c>
      <c r="IO144" s="34">
        <f t="shared" si="2216"/>
        <v>269.0475012232892</v>
      </c>
      <c r="IP144" s="34">
        <f t="shared" si="2216"/>
        <v>268.9992717376432</v>
      </c>
      <c r="IQ144" s="34">
        <f t="shared" si="2216"/>
        <v>269.31301903665667</v>
      </c>
      <c r="IR144" s="34">
        <f t="shared" si="2216"/>
        <v>269.92927865536183</v>
      </c>
      <c r="IS144" s="34">
        <f t="shared" si="2216"/>
        <v>270.79085420478617</v>
      </c>
      <c r="IT144" s="34">
        <f t="shared" si="2216"/>
        <v>271.82764712190601</v>
      </c>
      <c r="IU144" s="34">
        <f t="shared" si="2216"/>
        <v>272.90163674127041</v>
      </c>
      <c r="IV144" s="34">
        <f t="shared" si="2216"/>
        <v>274.0333144687624</v>
      </c>
      <c r="IW144" s="34">
        <f t="shared" si="2216"/>
        <v>275.15665818211733</v>
      </c>
      <c r="IX144" s="34">
        <f t="shared" si="2216"/>
        <v>276.20550877182541</v>
      </c>
      <c r="IY144" s="34">
        <f t="shared" si="2216"/>
        <v>277.32209828434344</v>
      </c>
      <c r="IZ144" s="34">
        <f t="shared" si="2216"/>
        <v>278.53696673749704</v>
      </c>
      <c r="JA144" s="34">
        <f t="shared" si="2216"/>
        <v>279.78652889073413</v>
      </c>
      <c r="JB144" s="34">
        <f t="shared" si="2216"/>
        <v>280.92331138256344</v>
      </c>
      <c r="JC144" s="34">
        <f t="shared" si="2216"/>
        <v>282.00770805919933</v>
      </c>
      <c r="JD144" s="34">
        <f t="shared" si="2216"/>
        <v>282.95229329511244</v>
      </c>
      <c r="JE144" s="34">
        <f t="shared" si="2216"/>
        <v>283.68868959778371</v>
      </c>
      <c r="JF144" s="34">
        <f t="shared" si="2216"/>
        <v>284.32883238288974</v>
      </c>
      <c r="JG144" s="34">
        <f t="shared" si="2216"/>
        <v>284.91339770002099</v>
      </c>
      <c r="JH144" s="34">
        <f t="shared" si="2216"/>
        <v>285.32332586126279</v>
      </c>
      <c r="JI144" s="34">
        <f t="shared" si="2216"/>
        <v>285.62454634583617</v>
      </c>
      <c r="JJ144" s="34">
        <f t="shared" si="2216"/>
        <v>285.82274689444506</v>
      </c>
      <c r="JK144" s="34">
        <f t="shared" ref="JK144:LV144" si="2217">JK136+JK138+JK140+JK142+JK143</f>
        <v>285.87148647736552</v>
      </c>
      <c r="JL144" s="34">
        <f t="shared" si="2217"/>
        <v>285.83979729889933</v>
      </c>
      <c r="JM144" s="34">
        <f t="shared" si="2217"/>
        <v>285.91243259960004</v>
      </c>
      <c r="JN144" s="34">
        <f t="shared" si="2217"/>
        <v>286.04988776906589</v>
      </c>
      <c r="JO144" s="34">
        <f t="shared" si="2217"/>
        <v>286.35384739088414</v>
      </c>
      <c r="JP144" s="34">
        <f t="shared" si="2217"/>
        <v>286.91365320664949</v>
      </c>
      <c r="JQ144" s="34">
        <f t="shared" si="2217"/>
        <v>287.75443354097996</v>
      </c>
      <c r="JR144" s="34">
        <f t="shared" si="2217"/>
        <v>288.81321153449812</v>
      </c>
      <c r="JS144" s="34">
        <f t="shared" si="2217"/>
        <v>290.13124119795697</v>
      </c>
      <c r="JT144" s="34">
        <f t="shared" si="2217"/>
        <v>291.85123493715514</v>
      </c>
      <c r="JU144" s="34">
        <f t="shared" si="2217"/>
        <v>293.8955283503185</v>
      </c>
      <c r="JV144" s="34">
        <f t="shared" si="2217"/>
        <v>296.25249217735973</v>
      </c>
      <c r="JW144" s="34">
        <f t="shared" si="2217"/>
        <v>299.04337027012957</v>
      </c>
      <c r="JX144" s="34">
        <f t="shared" si="2217"/>
        <v>302.20591461397686</v>
      </c>
      <c r="JY144" s="34">
        <f t="shared" si="2217"/>
        <v>305.55443017449744</v>
      </c>
      <c r="JZ144" s="34">
        <f t="shared" si="2217"/>
        <v>309.18968823226413</v>
      </c>
      <c r="KA144" s="34">
        <f t="shared" si="2217"/>
        <v>313.0850501477741</v>
      </c>
      <c r="KB144" s="34">
        <f t="shared" si="2217"/>
        <v>317.13230552734171</v>
      </c>
      <c r="KC144" s="34">
        <f t="shared" si="2217"/>
        <v>321.25308763773637</v>
      </c>
      <c r="KD144" s="34">
        <f t="shared" si="2217"/>
        <v>325.43743346857616</v>
      </c>
      <c r="KE144" s="34">
        <f t="shared" si="2217"/>
        <v>329.66500624257083</v>
      </c>
      <c r="KF144" s="34">
        <f t="shared" si="2217"/>
        <v>333.85526606668839</v>
      </c>
      <c r="KG144" s="34">
        <f t="shared" si="2217"/>
        <v>338.17872157399614</v>
      </c>
      <c r="KH144" s="34">
        <f t="shared" si="2217"/>
        <v>342.78375928993461</v>
      </c>
      <c r="KI144" s="34">
        <f t="shared" si="2217"/>
        <v>347.77919651867268</v>
      </c>
      <c r="KJ144" s="34">
        <f t="shared" si="2217"/>
        <v>352.84818960826721</v>
      </c>
      <c r="KK144" s="34">
        <f t="shared" si="2217"/>
        <v>358.25844420623821</v>
      </c>
      <c r="KL144" s="34">
        <f t="shared" si="2217"/>
        <v>363.96808950751347</v>
      </c>
      <c r="KM144" s="34">
        <f t="shared" si="2217"/>
        <v>369.87547076910761</v>
      </c>
      <c r="KN144" s="34">
        <f t="shared" si="2217"/>
        <v>376.27002320491982</v>
      </c>
      <c r="KO144" s="34">
        <f t="shared" si="2217"/>
        <v>382.61299699945982</v>
      </c>
      <c r="KP144" s="34">
        <f t="shared" si="2217"/>
        <v>388.68017310159854</v>
      </c>
      <c r="KQ144" s="34">
        <f t="shared" si="2217"/>
        <v>394.38834183988484</v>
      </c>
      <c r="KR144" s="34">
        <f t="shared" si="2217"/>
        <v>399.49498857005642</v>
      </c>
      <c r="KS144" s="34">
        <f t="shared" si="2217"/>
        <v>404.20548830731644</v>
      </c>
      <c r="KT144" s="34">
        <f t="shared" si="2217"/>
        <v>408.49843464826779</v>
      </c>
      <c r="KU144" s="34">
        <f t="shared" si="2217"/>
        <v>412.23625001694586</v>
      </c>
      <c r="KV144" s="34">
        <f t="shared" si="2217"/>
        <v>415.88771298984233</v>
      </c>
      <c r="KW144" s="34">
        <f t="shared" si="2217"/>
        <v>419.73812141996837</v>
      </c>
      <c r="KX144" s="34">
        <f t="shared" si="2217"/>
        <v>423.24442633755723</v>
      </c>
      <c r="KY144" s="34">
        <f t="shared" si="2217"/>
        <v>426.61240771929056</v>
      </c>
      <c r="KZ144" s="34">
        <f t="shared" si="2217"/>
        <v>430.2210809081925</v>
      </c>
      <c r="LA144" s="34">
        <f t="shared" si="2217"/>
        <v>433.50691744369328</v>
      </c>
      <c r="LB144" s="34">
        <f t="shared" si="2217"/>
        <v>436.26850811375698</v>
      </c>
      <c r="LC144" s="34">
        <f t="shared" si="2217"/>
        <v>439.33367213964038</v>
      </c>
      <c r="LD144" s="34">
        <f t="shared" si="2217"/>
        <v>442.27883545155157</v>
      </c>
      <c r="LE144" s="34">
        <f t="shared" si="2217"/>
        <v>444.9582156128165</v>
      </c>
      <c r="LF144" s="34">
        <f t="shared" si="2217"/>
        <v>447.60816761795218</v>
      </c>
      <c r="LG144" s="34">
        <f t="shared" si="2217"/>
        <v>450.45147280306207</v>
      </c>
      <c r="LH144" s="34">
        <f t="shared" si="2217"/>
        <v>453.36911153257489</v>
      </c>
      <c r="LI144" s="34">
        <f t="shared" si="2217"/>
        <v>456.39719972525501</v>
      </c>
      <c r="LJ144" s="34">
        <f t="shared" si="2217"/>
        <v>460.12040861313659</v>
      </c>
      <c r="LK144" s="34">
        <f t="shared" si="2217"/>
        <v>464.27860042849375</v>
      </c>
      <c r="LL144" s="34">
        <f t="shared" si="2217"/>
        <v>468.65895895277936</v>
      </c>
      <c r="LM144" s="34">
        <f t="shared" si="2217"/>
        <v>472.23356545053173</v>
      </c>
      <c r="LN144" s="34">
        <f t="shared" si="2217"/>
        <v>476.48014971000975</v>
      </c>
      <c r="LO144" s="34">
        <f t="shared" si="2217"/>
        <v>480.45077436000128</v>
      </c>
      <c r="LP144" s="34">
        <f t="shared" si="2217"/>
        <v>484.01976655888086</v>
      </c>
      <c r="LQ144" s="34">
        <f t="shared" si="2217"/>
        <v>488.19742757873178</v>
      </c>
      <c r="LR144" s="34">
        <f t="shared" si="2217"/>
        <v>490.99547718776381</v>
      </c>
      <c r="LS144" s="34">
        <f t="shared" si="2217"/>
        <v>492.72376724431706</v>
      </c>
      <c r="LT144" s="34">
        <f t="shared" si="2217"/>
        <v>494.91580710623322</v>
      </c>
      <c r="LU144" s="34">
        <f t="shared" si="2217"/>
        <v>496.46824025764499</v>
      </c>
      <c r="LV144" s="34">
        <f t="shared" si="2217"/>
        <v>498.30497183168131</v>
      </c>
      <c r="LW144" s="34">
        <f t="shared" ref="LW144:NO144" si="2218">LW136+LW138+LW140+LW142+LW143</f>
        <v>500.66960719584324</v>
      </c>
      <c r="LX144" s="34">
        <f t="shared" si="2218"/>
        <v>503.33581898716585</v>
      </c>
      <c r="LY144" s="34">
        <f t="shared" si="2218"/>
        <v>506.29694934383843</v>
      </c>
      <c r="LZ144" s="34">
        <f t="shared" si="2218"/>
        <v>509.48507122460592</v>
      </c>
      <c r="MA144" s="34">
        <f t="shared" si="2218"/>
        <v>512.71167901500166</v>
      </c>
      <c r="MB144" s="34">
        <f t="shared" si="2218"/>
        <v>515.73796870506351</v>
      </c>
      <c r="MC144" s="34">
        <f t="shared" si="2218"/>
        <v>518.63811246883051</v>
      </c>
      <c r="MD144" s="34">
        <f t="shared" si="2218"/>
        <v>521.24916274267935</v>
      </c>
      <c r="ME144" s="34">
        <f t="shared" si="2218"/>
        <v>523.55297204446185</v>
      </c>
      <c r="MF144" s="34">
        <f t="shared" si="2218"/>
        <v>525.49999954844202</v>
      </c>
      <c r="MG144" s="34">
        <f t="shared" si="2218"/>
        <v>527.1168649925504</v>
      </c>
      <c r="MH144" s="34">
        <f t="shared" si="2218"/>
        <v>528.33845393128195</v>
      </c>
      <c r="MI144" s="34">
        <f t="shared" si="2218"/>
        <v>529.36676470055602</v>
      </c>
      <c r="MJ144" s="34">
        <f t="shared" si="2218"/>
        <v>530.3027327792413</v>
      </c>
      <c r="MK144" s="34">
        <f t="shared" si="2218"/>
        <v>531.12798758044914</v>
      </c>
      <c r="ML144" s="34">
        <f t="shared" si="2218"/>
        <v>532.06789622618737</v>
      </c>
      <c r="MM144" s="34">
        <f t="shared" si="2218"/>
        <v>532.97021071421068</v>
      </c>
      <c r="MN144" s="34">
        <f t="shared" si="2218"/>
        <v>533.81959979566955</v>
      </c>
      <c r="MO144" s="34">
        <f t="shared" si="2218"/>
        <v>534.33667372340074</v>
      </c>
      <c r="MP144" s="34">
        <f t="shared" si="2218"/>
        <v>534.68442467175066</v>
      </c>
      <c r="MQ144" s="34">
        <f t="shared" si="2218"/>
        <v>534.71333841705348</v>
      </c>
      <c r="MR144" s="34">
        <f t="shared" si="2218"/>
        <v>534.58220156112998</v>
      </c>
      <c r="MS144" s="34">
        <f t="shared" si="2218"/>
        <v>534.34176715526542</v>
      </c>
      <c r="MT144" s="34">
        <f t="shared" si="2218"/>
        <v>533.75162328480224</v>
      </c>
      <c r="MU144" s="34">
        <f t="shared" si="2218"/>
        <v>532.89447247863984</v>
      </c>
      <c r="MV144" s="34">
        <f t="shared" si="2218"/>
        <v>531.8426783802164</v>
      </c>
      <c r="MW144" s="34">
        <f t="shared" si="2218"/>
        <v>530.69318935967203</v>
      </c>
      <c r="MX144" s="34">
        <f t="shared" si="2218"/>
        <v>529.98226953295648</v>
      </c>
      <c r="MY144" s="34">
        <f t="shared" si="2218"/>
        <v>529.60793314400189</v>
      </c>
      <c r="MZ144" s="34">
        <f t="shared" si="2218"/>
        <v>529.76938771568257</v>
      </c>
      <c r="NA144" s="34">
        <f t="shared" si="2218"/>
        <v>530.46756067307172</v>
      </c>
      <c r="NB144" s="34">
        <f t="shared" si="2218"/>
        <v>531.56816831407525</v>
      </c>
      <c r="NC144" s="34">
        <f t="shared" si="2218"/>
        <v>532.9485831773344</v>
      </c>
      <c r="ND144" s="34">
        <f t="shared" si="2218"/>
        <v>534.48089830085985</v>
      </c>
      <c r="NE144" s="34">
        <f t="shared" si="2218"/>
        <v>536.11240099040879</v>
      </c>
      <c r="NF144" s="34">
        <f t="shared" si="2218"/>
        <v>537.74483991097293</v>
      </c>
      <c r="NG144" s="34">
        <f t="shared" si="2218"/>
        <v>539.36349762441785</v>
      </c>
      <c r="NH144" s="34">
        <f t="shared" si="2218"/>
        <v>540.92753988347272</v>
      </c>
      <c r="NI144" s="34">
        <f t="shared" si="2218"/>
        <v>542.41351866295463</v>
      </c>
      <c r="NJ144" s="34">
        <f t="shared" si="2218"/>
        <v>543.79204566798046</v>
      </c>
      <c r="NK144" s="34">
        <f t="shared" si="2218"/>
        <v>545.078870740306</v>
      </c>
      <c r="NL144" s="34">
        <f t="shared" si="2218"/>
        <v>546.29244573047561</v>
      </c>
      <c r="NM144" s="34">
        <f t="shared" si="2218"/>
        <v>547.45155635428364</v>
      </c>
      <c r="NN144" s="34">
        <f t="shared" si="2218"/>
        <v>548.56986898494097</v>
      </c>
      <c r="NO144" s="35">
        <f t="shared" si="2218"/>
        <v>549.60804783533149</v>
      </c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x14ac:dyDescent="0.2">
      <c r="A146" s="1"/>
      <c r="B146" s="1"/>
      <c r="C146" s="180"/>
      <c r="D146" s="1"/>
      <c r="E146" s="96"/>
      <c r="F146" s="1"/>
      <c r="G146" s="180" t="s">
        <v>12</v>
      </c>
      <c r="H146" s="1"/>
      <c r="I146" s="180"/>
      <c r="J146" s="1"/>
      <c r="K146" s="96"/>
      <c r="L146" s="1"/>
      <c r="M146" s="1"/>
      <c r="N146" s="21">
        <f>IF($N$9="","",$N$9)</f>
        <v>43466</v>
      </c>
      <c r="O146" s="21">
        <f t="shared" ref="O146:Y146" si="2219">IF(N146="","",EOMONTH(N146,0)+1)</f>
        <v>43497</v>
      </c>
      <c r="P146" s="21">
        <f t="shared" si="2219"/>
        <v>43525</v>
      </c>
      <c r="Q146" s="21">
        <f t="shared" si="2219"/>
        <v>43556</v>
      </c>
      <c r="R146" s="21">
        <f t="shared" si="2219"/>
        <v>43586</v>
      </c>
      <c r="S146" s="21">
        <f t="shared" si="2219"/>
        <v>43617</v>
      </c>
      <c r="T146" s="21">
        <f t="shared" si="2219"/>
        <v>43647</v>
      </c>
      <c r="U146" s="21">
        <f t="shared" si="2219"/>
        <v>43678</v>
      </c>
      <c r="V146" s="21">
        <f t="shared" si="2219"/>
        <v>43709</v>
      </c>
      <c r="W146" s="21">
        <f t="shared" si="2219"/>
        <v>43739</v>
      </c>
      <c r="X146" s="21">
        <f t="shared" si="2219"/>
        <v>43770</v>
      </c>
      <c r="Y146" s="21">
        <f t="shared" si="2219"/>
        <v>43800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24" t="str">
        <f>IF(OR(N148&lt;0,N148&lt;&gt;INT(N148)),"Ошибка!","")</f>
        <v/>
      </c>
      <c r="O147" s="24" t="str">
        <f t="shared" ref="O147:Y147" si="2220">IF(OR(O148&lt;0,O148&lt;&gt;INT(O148)),"Ошибка!","")</f>
        <v/>
      </c>
      <c r="P147" s="24" t="str">
        <f t="shared" si="2220"/>
        <v/>
      </c>
      <c r="Q147" s="24" t="str">
        <f t="shared" si="2220"/>
        <v/>
      </c>
      <c r="R147" s="24" t="str">
        <f t="shared" si="2220"/>
        <v/>
      </c>
      <c r="S147" s="24" t="str">
        <f t="shared" si="2220"/>
        <v/>
      </c>
      <c r="T147" s="24" t="str">
        <f t="shared" si="2220"/>
        <v/>
      </c>
      <c r="U147" s="24" t="str">
        <f t="shared" si="2220"/>
        <v/>
      </c>
      <c r="V147" s="24" t="str">
        <f t="shared" si="2220"/>
        <v/>
      </c>
      <c r="W147" s="24" t="str">
        <f t="shared" si="2220"/>
        <v/>
      </c>
      <c r="X147" s="24" t="str">
        <f t="shared" si="2220"/>
        <v/>
      </c>
      <c r="Y147" s="24" t="str">
        <f t="shared" si="2220"/>
        <v/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x14ac:dyDescent="0.2">
      <c r="A148" s="1"/>
      <c r="B148" s="1"/>
      <c r="C148" s="1" t="s">
        <v>22</v>
      </c>
      <c r="D148" s="1"/>
      <c r="E148" s="1" t="s">
        <v>23</v>
      </c>
      <c r="F148" s="1"/>
      <c r="G148" s="1" t="s">
        <v>21</v>
      </c>
      <c r="H148" s="1"/>
      <c r="I148" s="1"/>
      <c r="J148" s="1"/>
      <c r="K148" s="9"/>
      <c r="L148" s="3"/>
      <c r="M148" s="48" t="s">
        <v>47</v>
      </c>
      <c r="N148" s="29">
        <v>2</v>
      </c>
      <c r="O148" s="29">
        <v>2</v>
      </c>
      <c r="P148" s="29">
        <v>2</v>
      </c>
      <c r="Q148" s="29">
        <v>2</v>
      </c>
      <c r="R148" s="29">
        <v>2</v>
      </c>
      <c r="S148" s="29">
        <v>2</v>
      </c>
      <c r="T148" s="29">
        <v>2</v>
      </c>
      <c r="U148" s="29">
        <v>2</v>
      </c>
      <c r="V148" s="29">
        <v>2</v>
      </c>
      <c r="W148" s="29">
        <v>1</v>
      </c>
      <c r="X148" s="29">
        <v>1</v>
      </c>
      <c r="Y148" s="29">
        <v>1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24" t="str">
        <f>IF(OR(N150&lt;0,N150&lt;&gt;INT(N150)),"Ошибка!","")</f>
        <v/>
      </c>
      <c r="O149" s="24" t="str">
        <f t="shared" ref="O149:Y149" si="2221">IF(OR(O150&lt;0,O150&lt;&gt;INT(O150)),"Ошибка!","")</f>
        <v/>
      </c>
      <c r="P149" s="24" t="str">
        <f t="shared" si="2221"/>
        <v/>
      </c>
      <c r="Q149" s="24" t="str">
        <f t="shared" si="2221"/>
        <v/>
      </c>
      <c r="R149" s="24" t="str">
        <f t="shared" si="2221"/>
        <v/>
      </c>
      <c r="S149" s="24" t="str">
        <f t="shared" si="2221"/>
        <v/>
      </c>
      <c r="T149" s="24" t="str">
        <f t="shared" si="2221"/>
        <v/>
      </c>
      <c r="U149" s="24" t="str">
        <f t="shared" si="2221"/>
        <v/>
      </c>
      <c r="V149" s="24" t="str">
        <f t="shared" si="2221"/>
        <v/>
      </c>
      <c r="W149" s="24" t="str">
        <f t="shared" si="2221"/>
        <v/>
      </c>
      <c r="X149" s="24" t="str">
        <f t="shared" si="2221"/>
        <v/>
      </c>
      <c r="Y149" s="24" t="str">
        <f t="shared" si="2221"/>
        <v/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x14ac:dyDescent="0.2">
      <c r="A150" s="1"/>
      <c r="B150" s="1"/>
      <c r="C150" s="1" t="s">
        <v>180</v>
      </c>
      <c r="D150" s="1"/>
      <c r="E150" s="1" t="s">
        <v>181</v>
      </c>
      <c r="F150" s="1"/>
      <c r="G150" s="1" t="s">
        <v>21</v>
      </c>
      <c r="H150" s="1"/>
      <c r="I150" s="1"/>
      <c r="J150" s="1"/>
      <c r="K150" s="9"/>
      <c r="L150" s="3"/>
      <c r="M150" s="48" t="s">
        <v>47</v>
      </c>
      <c r="N150" s="29">
        <v>5</v>
      </c>
      <c r="O150" s="29">
        <v>5</v>
      </c>
      <c r="P150" s="29">
        <v>5</v>
      </c>
      <c r="Q150" s="29">
        <v>5</v>
      </c>
      <c r="R150" s="29">
        <v>5</v>
      </c>
      <c r="S150" s="29">
        <v>5</v>
      </c>
      <c r="T150" s="29">
        <v>5</v>
      </c>
      <c r="U150" s="29">
        <v>5</v>
      </c>
      <c r="V150" s="29">
        <v>5</v>
      </c>
      <c r="W150" s="29">
        <v>5</v>
      </c>
      <c r="X150" s="29">
        <v>5</v>
      </c>
      <c r="Y150" s="29">
        <v>5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80" t="s">
        <v>24</v>
      </c>
      <c r="D152" s="1"/>
      <c r="E152" s="96"/>
      <c r="F152" s="1"/>
      <c r="G152" s="180" t="s">
        <v>25</v>
      </c>
      <c r="H152" s="1"/>
      <c r="I152" s="180"/>
      <c r="J152" s="1"/>
      <c r="K152" s="184"/>
      <c r="L152" s="1"/>
      <c r="M152" s="1"/>
      <c r="N152" s="177">
        <f t="shared" ref="N152:BY152" si="2222">IF(N100="","",N100+SUMIFS(148:148,146:146,"&lt;="&amp;N100,146:146,"&gt;"&amp;EOMONTH(N100,-1)))</f>
        <v>43468</v>
      </c>
      <c r="O152" s="178">
        <f t="shared" si="2222"/>
        <v>43469</v>
      </c>
      <c r="P152" s="178">
        <f t="shared" si="2222"/>
        <v>43470</v>
      </c>
      <c r="Q152" s="178">
        <f t="shared" si="2222"/>
        <v>43471</v>
      </c>
      <c r="R152" s="178">
        <f t="shared" si="2222"/>
        <v>43472</v>
      </c>
      <c r="S152" s="178">
        <f t="shared" si="2222"/>
        <v>43473</v>
      </c>
      <c r="T152" s="178">
        <f t="shared" si="2222"/>
        <v>43474</v>
      </c>
      <c r="U152" s="178">
        <f t="shared" si="2222"/>
        <v>43475</v>
      </c>
      <c r="V152" s="178">
        <f t="shared" si="2222"/>
        <v>43476</v>
      </c>
      <c r="W152" s="178">
        <f t="shared" si="2222"/>
        <v>43477</v>
      </c>
      <c r="X152" s="178">
        <f t="shared" si="2222"/>
        <v>43478</v>
      </c>
      <c r="Y152" s="178">
        <f t="shared" si="2222"/>
        <v>43479</v>
      </c>
      <c r="Z152" s="178">
        <f t="shared" si="2222"/>
        <v>43480</v>
      </c>
      <c r="AA152" s="178">
        <f t="shared" si="2222"/>
        <v>43481</v>
      </c>
      <c r="AB152" s="178">
        <f t="shared" si="2222"/>
        <v>43482</v>
      </c>
      <c r="AC152" s="178">
        <f t="shared" si="2222"/>
        <v>43483</v>
      </c>
      <c r="AD152" s="178">
        <f t="shared" si="2222"/>
        <v>43484</v>
      </c>
      <c r="AE152" s="178">
        <f t="shared" si="2222"/>
        <v>43485</v>
      </c>
      <c r="AF152" s="178">
        <f t="shared" si="2222"/>
        <v>43486</v>
      </c>
      <c r="AG152" s="178">
        <f t="shared" si="2222"/>
        <v>43487</v>
      </c>
      <c r="AH152" s="178">
        <f t="shared" si="2222"/>
        <v>43488</v>
      </c>
      <c r="AI152" s="178">
        <f t="shared" si="2222"/>
        <v>43489</v>
      </c>
      <c r="AJ152" s="178">
        <f t="shared" si="2222"/>
        <v>43490</v>
      </c>
      <c r="AK152" s="178">
        <f t="shared" si="2222"/>
        <v>43491</v>
      </c>
      <c r="AL152" s="178">
        <f t="shared" si="2222"/>
        <v>43492</v>
      </c>
      <c r="AM152" s="178">
        <f t="shared" si="2222"/>
        <v>43493</v>
      </c>
      <c r="AN152" s="178">
        <f t="shared" si="2222"/>
        <v>43494</v>
      </c>
      <c r="AO152" s="178">
        <f t="shared" si="2222"/>
        <v>43495</v>
      </c>
      <c r="AP152" s="178">
        <f t="shared" si="2222"/>
        <v>43496</v>
      </c>
      <c r="AQ152" s="178">
        <f t="shared" si="2222"/>
        <v>43497</v>
      </c>
      <c r="AR152" s="178">
        <f t="shared" si="2222"/>
        <v>43498</v>
      </c>
      <c r="AS152" s="178">
        <f t="shared" si="2222"/>
        <v>43499</v>
      </c>
      <c r="AT152" s="178">
        <f t="shared" si="2222"/>
        <v>43500</v>
      </c>
      <c r="AU152" s="178">
        <f t="shared" si="2222"/>
        <v>43501</v>
      </c>
      <c r="AV152" s="178">
        <f t="shared" si="2222"/>
        <v>43502</v>
      </c>
      <c r="AW152" s="178">
        <f t="shared" si="2222"/>
        <v>43503</v>
      </c>
      <c r="AX152" s="178">
        <f t="shared" si="2222"/>
        <v>43504</v>
      </c>
      <c r="AY152" s="178">
        <f t="shared" si="2222"/>
        <v>43505</v>
      </c>
      <c r="AZ152" s="178">
        <f t="shared" si="2222"/>
        <v>43506</v>
      </c>
      <c r="BA152" s="178">
        <f t="shared" si="2222"/>
        <v>43507</v>
      </c>
      <c r="BB152" s="178">
        <f t="shared" si="2222"/>
        <v>43508</v>
      </c>
      <c r="BC152" s="178">
        <f t="shared" si="2222"/>
        <v>43509</v>
      </c>
      <c r="BD152" s="178">
        <f t="shared" si="2222"/>
        <v>43510</v>
      </c>
      <c r="BE152" s="178">
        <f t="shared" si="2222"/>
        <v>43511</v>
      </c>
      <c r="BF152" s="178">
        <f t="shared" si="2222"/>
        <v>43512</v>
      </c>
      <c r="BG152" s="178">
        <f t="shared" si="2222"/>
        <v>43513</v>
      </c>
      <c r="BH152" s="178">
        <f t="shared" si="2222"/>
        <v>43514</v>
      </c>
      <c r="BI152" s="178">
        <f t="shared" si="2222"/>
        <v>43515</v>
      </c>
      <c r="BJ152" s="178">
        <f t="shared" si="2222"/>
        <v>43516</v>
      </c>
      <c r="BK152" s="178">
        <f t="shared" si="2222"/>
        <v>43517</v>
      </c>
      <c r="BL152" s="178">
        <f t="shared" si="2222"/>
        <v>43518</v>
      </c>
      <c r="BM152" s="178">
        <f t="shared" si="2222"/>
        <v>43519</v>
      </c>
      <c r="BN152" s="178">
        <f t="shared" si="2222"/>
        <v>43520</v>
      </c>
      <c r="BO152" s="178">
        <f t="shared" si="2222"/>
        <v>43521</v>
      </c>
      <c r="BP152" s="178">
        <f t="shared" si="2222"/>
        <v>43522</v>
      </c>
      <c r="BQ152" s="178">
        <f t="shared" si="2222"/>
        <v>43523</v>
      </c>
      <c r="BR152" s="178">
        <f t="shared" si="2222"/>
        <v>43524</v>
      </c>
      <c r="BS152" s="178">
        <f t="shared" si="2222"/>
        <v>43525</v>
      </c>
      <c r="BT152" s="178">
        <f t="shared" si="2222"/>
        <v>43526</v>
      </c>
      <c r="BU152" s="178">
        <f t="shared" si="2222"/>
        <v>43527</v>
      </c>
      <c r="BV152" s="178">
        <f t="shared" si="2222"/>
        <v>43528</v>
      </c>
      <c r="BW152" s="178">
        <f t="shared" si="2222"/>
        <v>43529</v>
      </c>
      <c r="BX152" s="178">
        <f t="shared" si="2222"/>
        <v>43530</v>
      </c>
      <c r="BY152" s="178">
        <f t="shared" si="2222"/>
        <v>43531</v>
      </c>
      <c r="BZ152" s="178">
        <f t="shared" ref="BZ152:EK152" si="2223">IF(BZ100="","",BZ100+SUMIFS(148:148,146:146,"&lt;="&amp;BZ100,146:146,"&gt;"&amp;EOMONTH(BZ100,-1)))</f>
        <v>43532</v>
      </c>
      <c r="CA152" s="178">
        <f t="shared" si="2223"/>
        <v>43533</v>
      </c>
      <c r="CB152" s="178">
        <f t="shared" si="2223"/>
        <v>43534</v>
      </c>
      <c r="CC152" s="178">
        <f t="shared" si="2223"/>
        <v>43535</v>
      </c>
      <c r="CD152" s="178">
        <f t="shared" si="2223"/>
        <v>43536</v>
      </c>
      <c r="CE152" s="178">
        <f t="shared" si="2223"/>
        <v>43537</v>
      </c>
      <c r="CF152" s="178">
        <f t="shared" si="2223"/>
        <v>43538</v>
      </c>
      <c r="CG152" s="178">
        <f t="shared" si="2223"/>
        <v>43539</v>
      </c>
      <c r="CH152" s="178">
        <f t="shared" si="2223"/>
        <v>43540</v>
      </c>
      <c r="CI152" s="178">
        <f t="shared" si="2223"/>
        <v>43541</v>
      </c>
      <c r="CJ152" s="178">
        <f t="shared" si="2223"/>
        <v>43542</v>
      </c>
      <c r="CK152" s="178">
        <f t="shared" si="2223"/>
        <v>43543</v>
      </c>
      <c r="CL152" s="178">
        <f t="shared" si="2223"/>
        <v>43544</v>
      </c>
      <c r="CM152" s="178">
        <f t="shared" si="2223"/>
        <v>43545</v>
      </c>
      <c r="CN152" s="178">
        <f t="shared" si="2223"/>
        <v>43546</v>
      </c>
      <c r="CO152" s="178">
        <f t="shared" si="2223"/>
        <v>43547</v>
      </c>
      <c r="CP152" s="178">
        <f t="shared" si="2223"/>
        <v>43548</v>
      </c>
      <c r="CQ152" s="178">
        <f t="shared" si="2223"/>
        <v>43549</v>
      </c>
      <c r="CR152" s="178">
        <f t="shared" si="2223"/>
        <v>43550</v>
      </c>
      <c r="CS152" s="178">
        <f t="shared" si="2223"/>
        <v>43551</v>
      </c>
      <c r="CT152" s="178">
        <f t="shared" si="2223"/>
        <v>43552</v>
      </c>
      <c r="CU152" s="178">
        <f t="shared" si="2223"/>
        <v>43553</v>
      </c>
      <c r="CV152" s="178">
        <f t="shared" si="2223"/>
        <v>43554</v>
      </c>
      <c r="CW152" s="178">
        <f t="shared" si="2223"/>
        <v>43555</v>
      </c>
      <c r="CX152" s="178">
        <f t="shared" si="2223"/>
        <v>43556</v>
      </c>
      <c r="CY152" s="178">
        <f t="shared" si="2223"/>
        <v>43557</v>
      </c>
      <c r="CZ152" s="178">
        <f t="shared" si="2223"/>
        <v>43558</v>
      </c>
      <c r="DA152" s="178">
        <f t="shared" si="2223"/>
        <v>43559</v>
      </c>
      <c r="DB152" s="178">
        <f t="shared" si="2223"/>
        <v>43560</v>
      </c>
      <c r="DC152" s="178">
        <f t="shared" si="2223"/>
        <v>43561</v>
      </c>
      <c r="DD152" s="178">
        <f t="shared" si="2223"/>
        <v>43562</v>
      </c>
      <c r="DE152" s="178">
        <f t="shared" si="2223"/>
        <v>43563</v>
      </c>
      <c r="DF152" s="178">
        <f t="shared" si="2223"/>
        <v>43564</v>
      </c>
      <c r="DG152" s="178">
        <f t="shared" si="2223"/>
        <v>43565</v>
      </c>
      <c r="DH152" s="178">
        <f t="shared" si="2223"/>
        <v>43566</v>
      </c>
      <c r="DI152" s="178">
        <f t="shared" si="2223"/>
        <v>43567</v>
      </c>
      <c r="DJ152" s="178">
        <f t="shared" si="2223"/>
        <v>43568</v>
      </c>
      <c r="DK152" s="178">
        <f t="shared" si="2223"/>
        <v>43569</v>
      </c>
      <c r="DL152" s="178">
        <f t="shared" si="2223"/>
        <v>43570</v>
      </c>
      <c r="DM152" s="178">
        <f t="shared" si="2223"/>
        <v>43571</v>
      </c>
      <c r="DN152" s="178">
        <f t="shared" si="2223"/>
        <v>43572</v>
      </c>
      <c r="DO152" s="178">
        <f t="shared" si="2223"/>
        <v>43573</v>
      </c>
      <c r="DP152" s="178">
        <f t="shared" si="2223"/>
        <v>43574</v>
      </c>
      <c r="DQ152" s="178">
        <f t="shared" si="2223"/>
        <v>43575</v>
      </c>
      <c r="DR152" s="178">
        <f t="shared" si="2223"/>
        <v>43576</v>
      </c>
      <c r="DS152" s="178">
        <f t="shared" si="2223"/>
        <v>43577</v>
      </c>
      <c r="DT152" s="178">
        <f t="shared" si="2223"/>
        <v>43578</v>
      </c>
      <c r="DU152" s="178">
        <f t="shared" si="2223"/>
        <v>43579</v>
      </c>
      <c r="DV152" s="178">
        <f t="shared" si="2223"/>
        <v>43580</v>
      </c>
      <c r="DW152" s="178">
        <f t="shared" si="2223"/>
        <v>43581</v>
      </c>
      <c r="DX152" s="178">
        <f t="shared" si="2223"/>
        <v>43582</v>
      </c>
      <c r="DY152" s="178">
        <f t="shared" si="2223"/>
        <v>43583</v>
      </c>
      <c r="DZ152" s="178">
        <f t="shared" si="2223"/>
        <v>43584</v>
      </c>
      <c r="EA152" s="178">
        <f t="shared" si="2223"/>
        <v>43585</v>
      </c>
      <c r="EB152" s="178">
        <f t="shared" si="2223"/>
        <v>43586</v>
      </c>
      <c r="EC152" s="178">
        <f t="shared" si="2223"/>
        <v>43587</v>
      </c>
      <c r="ED152" s="178">
        <f t="shared" si="2223"/>
        <v>43588</v>
      </c>
      <c r="EE152" s="178">
        <f t="shared" si="2223"/>
        <v>43589</v>
      </c>
      <c r="EF152" s="178">
        <f t="shared" si="2223"/>
        <v>43590</v>
      </c>
      <c r="EG152" s="178">
        <f t="shared" si="2223"/>
        <v>43591</v>
      </c>
      <c r="EH152" s="178">
        <f t="shared" si="2223"/>
        <v>43592</v>
      </c>
      <c r="EI152" s="178">
        <f t="shared" si="2223"/>
        <v>43593</v>
      </c>
      <c r="EJ152" s="178">
        <f t="shared" si="2223"/>
        <v>43594</v>
      </c>
      <c r="EK152" s="178">
        <f t="shared" si="2223"/>
        <v>43595</v>
      </c>
      <c r="EL152" s="178">
        <f t="shared" ref="EL152:GW152" si="2224">IF(EL100="","",EL100+SUMIFS(148:148,146:146,"&lt;="&amp;EL100,146:146,"&gt;"&amp;EOMONTH(EL100,-1)))</f>
        <v>43596</v>
      </c>
      <c r="EM152" s="178">
        <f t="shared" si="2224"/>
        <v>43597</v>
      </c>
      <c r="EN152" s="178">
        <f t="shared" si="2224"/>
        <v>43598</v>
      </c>
      <c r="EO152" s="178">
        <f t="shared" si="2224"/>
        <v>43599</v>
      </c>
      <c r="EP152" s="178">
        <f t="shared" si="2224"/>
        <v>43600</v>
      </c>
      <c r="EQ152" s="178">
        <f t="shared" si="2224"/>
        <v>43601</v>
      </c>
      <c r="ER152" s="178">
        <f t="shared" si="2224"/>
        <v>43602</v>
      </c>
      <c r="ES152" s="178">
        <f t="shared" si="2224"/>
        <v>43603</v>
      </c>
      <c r="ET152" s="178">
        <f t="shared" si="2224"/>
        <v>43604</v>
      </c>
      <c r="EU152" s="178">
        <f t="shared" si="2224"/>
        <v>43605</v>
      </c>
      <c r="EV152" s="178">
        <f t="shared" si="2224"/>
        <v>43606</v>
      </c>
      <c r="EW152" s="178">
        <f t="shared" si="2224"/>
        <v>43607</v>
      </c>
      <c r="EX152" s="178">
        <f t="shared" si="2224"/>
        <v>43608</v>
      </c>
      <c r="EY152" s="178">
        <f t="shared" si="2224"/>
        <v>43609</v>
      </c>
      <c r="EZ152" s="178">
        <f t="shared" si="2224"/>
        <v>43610</v>
      </c>
      <c r="FA152" s="178">
        <f t="shared" si="2224"/>
        <v>43611</v>
      </c>
      <c r="FB152" s="178">
        <f t="shared" si="2224"/>
        <v>43612</v>
      </c>
      <c r="FC152" s="178">
        <f t="shared" si="2224"/>
        <v>43613</v>
      </c>
      <c r="FD152" s="178">
        <f t="shared" si="2224"/>
        <v>43614</v>
      </c>
      <c r="FE152" s="178">
        <f t="shared" si="2224"/>
        <v>43615</v>
      </c>
      <c r="FF152" s="178">
        <f t="shared" si="2224"/>
        <v>43616</v>
      </c>
      <c r="FG152" s="178">
        <f t="shared" si="2224"/>
        <v>43617</v>
      </c>
      <c r="FH152" s="178">
        <f t="shared" si="2224"/>
        <v>43618</v>
      </c>
      <c r="FI152" s="178">
        <f t="shared" si="2224"/>
        <v>43619</v>
      </c>
      <c r="FJ152" s="178">
        <f t="shared" si="2224"/>
        <v>43620</v>
      </c>
      <c r="FK152" s="178">
        <f t="shared" si="2224"/>
        <v>43621</v>
      </c>
      <c r="FL152" s="178">
        <f t="shared" si="2224"/>
        <v>43622</v>
      </c>
      <c r="FM152" s="178">
        <f t="shared" si="2224"/>
        <v>43623</v>
      </c>
      <c r="FN152" s="178">
        <f t="shared" si="2224"/>
        <v>43624</v>
      </c>
      <c r="FO152" s="178">
        <f t="shared" si="2224"/>
        <v>43625</v>
      </c>
      <c r="FP152" s="178">
        <f t="shared" si="2224"/>
        <v>43626</v>
      </c>
      <c r="FQ152" s="178">
        <f t="shared" si="2224"/>
        <v>43627</v>
      </c>
      <c r="FR152" s="178">
        <f t="shared" si="2224"/>
        <v>43628</v>
      </c>
      <c r="FS152" s="178">
        <f t="shared" si="2224"/>
        <v>43629</v>
      </c>
      <c r="FT152" s="178">
        <f t="shared" si="2224"/>
        <v>43630</v>
      </c>
      <c r="FU152" s="178">
        <f t="shared" si="2224"/>
        <v>43631</v>
      </c>
      <c r="FV152" s="178">
        <f t="shared" si="2224"/>
        <v>43632</v>
      </c>
      <c r="FW152" s="178">
        <f t="shared" si="2224"/>
        <v>43633</v>
      </c>
      <c r="FX152" s="178">
        <f t="shared" si="2224"/>
        <v>43634</v>
      </c>
      <c r="FY152" s="178">
        <f t="shared" si="2224"/>
        <v>43635</v>
      </c>
      <c r="FZ152" s="178">
        <f t="shared" si="2224"/>
        <v>43636</v>
      </c>
      <c r="GA152" s="178">
        <f t="shared" si="2224"/>
        <v>43637</v>
      </c>
      <c r="GB152" s="178">
        <f t="shared" si="2224"/>
        <v>43638</v>
      </c>
      <c r="GC152" s="178">
        <f t="shared" si="2224"/>
        <v>43639</v>
      </c>
      <c r="GD152" s="178">
        <f t="shared" si="2224"/>
        <v>43640</v>
      </c>
      <c r="GE152" s="178">
        <f t="shared" si="2224"/>
        <v>43641</v>
      </c>
      <c r="GF152" s="178">
        <f t="shared" si="2224"/>
        <v>43642</v>
      </c>
      <c r="GG152" s="178">
        <f t="shared" si="2224"/>
        <v>43643</v>
      </c>
      <c r="GH152" s="178">
        <f t="shared" si="2224"/>
        <v>43644</v>
      </c>
      <c r="GI152" s="178">
        <f t="shared" si="2224"/>
        <v>43645</v>
      </c>
      <c r="GJ152" s="178">
        <f t="shared" si="2224"/>
        <v>43646</v>
      </c>
      <c r="GK152" s="178">
        <f t="shared" si="2224"/>
        <v>43647</v>
      </c>
      <c r="GL152" s="178">
        <f t="shared" si="2224"/>
        <v>43648</v>
      </c>
      <c r="GM152" s="178">
        <f t="shared" si="2224"/>
        <v>43649</v>
      </c>
      <c r="GN152" s="178">
        <f t="shared" si="2224"/>
        <v>43650</v>
      </c>
      <c r="GO152" s="178">
        <f t="shared" si="2224"/>
        <v>43651</v>
      </c>
      <c r="GP152" s="178">
        <f t="shared" si="2224"/>
        <v>43652</v>
      </c>
      <c r="GQ152" s="178">
        <f t="shared" si="2224"/>
        <v>43653</v>
      </c>
      <c r="GR152" s="178">
        <f t="shared" si="2224"/>
        <v>43654</v>
      </c>
      <c r="GS152" s="178">
        <f t="shared" si="2224"/>
        <v>43655</v>
      </c>
      <c r="GT152" s="178">
        <f t="shared" si="2224"/>
        <v>43656</v>
      </c>
      <c r="GU152" s="178">
        <f t="shared" si="2224"/>
        <v>43657</v>
      </c>
      <c r="GV152" s="178">
        <f t="shared" si="2224"/>
        <v>43658</v>
      </c>
      <c r="GW152" s="178">
        <f t="shared" si="2224"/>
        <v>43659</v>
      </c>
      <c r="GX152" s="178">
        <f t="shared" ref="GX152:JI152" si="2225">IF(GX100="","",GX100+SUMIFS(148:148,146:146,"&lt;="&amp;GX100,146:146,"&gt;"&amp;EOMONTH(GX100,-1)))</f>
        <v>43660</v>
      </c>
      <c r="GY152" s="178">
        <f t="shared" si="2225"/>
        <v>43661</v>
      </c>
      <c r="GZ152" s="178">
        <f t="shared" si="2225"/>
        <v>43662</v>
      </c>
      <c r="HA152" s="178">
        <f t="shared" si="2225"/>
        <v>43663</v>
      </c>
      <c r="HB152" s="178">
        <f t="shared" si="2225"/>
        <v>43664</v>
      </c>
      <c r="HC152" s="178">
        <f t="shared" si="2225"/>
        <v>43665</v>
      </c>
      <c r="HD152" s="178">
        <f t="shared" si="2225"/>
        <v>43666</v>
      </c>
      <c r="HE152" s="178">
        <f t="shared" si="2225"/>
        <v>43667</v>
      </c>
      <c r="HF152" s="178">
        <f t="shared" si="2225"/>
        <v>43668</v>
      </c>
      <c r="HG152" s="178">
        <f t="shared" si="2225"/>
        <v>43669</v>
      </c>
      <c r="HH152" s="178">
        <f t="shared" si="2225"/>
        <v>43670</v>
      </c>
      <c r="HI152" s="178">
        <f t="shared" si="2225"/>
        <v>43671</v>
      </c>
      <c r="HJ152" s="178">
        <f t="shared" si="2225"/>
        <v>43672</v>
      </c>
      <c r="HK152" s="178">
        <f t="shared" si="2225"/>
        <v>43673</v>
      </c>
      <c r="HL152" s="178">
        <f t="shared" si="2225"/>
        <v>43674</v>
      </c>
      <c r="HM152" s="178">
        <f t="shared" si="2225"/>
        <v>43675</v>
      </c>
      <c r="HN152" s="178">
        <f t="shared" si="2225"/>
        <v>43676</v>
      </c>
      <c r="HO152" s="178">
        <f t="shared" si="2225"/>
        <v>43677</v>
      </c>
      <c r="HP152" s="178">
        <f t="shared" si="2225"/>
        <v>43678</v>
      </c>
      <c r="HQ152" s="178">
        <f t="shared" si="2225"/>
        <v>43679</v>
      </c>
      <c r="HR152" s="178">
        <f t="shared" si="2225"/>
        <v>43680</v>
      </c>
      <c r="HS152" s="178">
        <f t="shared" si="2225"/>
        <v>43681</v>
      </c>
      <c r="HT152" s="178">
        <f t="shared" si="2225"/>
        <v>43682</v>
      </c>
      <c r="HU152" s="178">
        <f t="shared" si="2225"/>
        <v>43683</v>
      </c>
      <c r="HV152" s="178">
        <f t="shared" si="2225"/>
        <v>43684</v>
      </c>
      <c r="HW152" s="178">
        <f t="shared" si="2225"/>
        <v>43685</v>
      </c>
      <c r="HX152" s="178">
        <f t="shared" si="2225"/>
        <v>43686</v>
      </c>
      <c r="HY152" s="178">
        <f t="shared" si="2225"/>
        <v>43687</v>
      </c>
      <c r="HZ152" s="178">
        <f t="shared" si="2225"/>
        <v>43688</v>
      </c>
      <c r="IA152" s="178">
        <f t="shared" si="2225"/>
        <v>43689</v>
      </c>
      <c r="IB152" s="178">
        <f t="shared" si="2225"/>
        <v>43690</v>
      </c>
      <c r="IC152" s="178">
        <f t="shared" si="2225"/>
        <v>43691</v>
      </c>
      <c r="ID152" s="178">
        <f t="shared" si="2225"/>
        <v>43692</v>
      </c>
      <c r="IE152" s="178">
        <f t="shared" si="2225"/>
        <v>43693</v>
      </c>
      <c r="IF152" s="178">
        <f t="shared" si="2225"/>
        <v>43694</v>
      </c>
      <c r="IG152" s="178">
        <f t="shared" si="2225"/>
        <v>43695</v>
      </c>
      <c r="IH152" s="178">
        <f t="shared" si="2225"/>
        <v>43696</v>
      </c>
      <c r="II152" s="178">
        <f t="shared" si="2225"/>
        <v>43697</v>
      </c>
      <c r="IJ152" s="178">
        <f t="shared" si="2225"/>
        <v>43698</v>
      </c>
      <c r="IK152" s="178">
        <f t="shared" si="2225"/>
        <v>43699</v>
      </c>
      <c r="IL152" s="178">
        <f t="shared" si="2225"/>
        <v>43700</v>
      </c>
      <c r="IM152" s="178">
        <f t="shared" si="2225"/>
        <v>43701</v>
      </c>
      <c r="IN152" s="178">
        <f t="shared" si="2225"/>
        <v>43702</v>
      </c>
      <c r="IO152" s="178">
        <f t="shared" si="2225"/>
        <v>43703</v>
      </c>
      <c r="IP152" s="178">
        <f t="shared" si="2225"/>
        <v>43704</v>
      </c>
      <c r="IQ152" s="178">
        <f t="shared" si="2225"/>
        <v>43705</v>
      </c>
      <c r="IR152" s="178">
        <f t="shared" si="2225"/>
        <v>43706</v>
      </c>
      <c r="IS152" s="178">
        <f t="shared" si="2225"/>
        <v>43707</v>
      </c>
      <c r="IT152" s="178">
        <f t="shared" si="2225"/>
        <v>43708</v>
      </c>
      <c r="IU152" s="178">
        <f t="shared" si="2225"/>
        <v>43709</v>
      </c>
      <c r="IV152" s="178">
        <f t="shared" si="2225"/>
        <v>43710</v>
      </c>
      <c r="IW152" s="178">
        <f t="shared" si="2225"/>
        <v>43711</v>
      </c>
      <c r="IX152" s="178">
        <f t="shared" si="2225"/>
        <v>43712</v>
      </c>
      <c r="IY152" s="178">
        <f t="shared" si="2225"/>
        <v>43713</v>
      </c>
      <c r="IZ152" s="178">
        <f t="shared" si="2225"/>
        <v>43714</v>
      </c>
      <c r="JA152" s="178">
        <f t="shared" si="2225"/>
        <v>43715</v>
      </c>
      <c r="JB152" s="178">
        <f t="shared" si="2225"/>
        <v>43716</v>
      </c>
      <c r="JC152" s="178">
        <f t="shared" si="2225"/>
        <v>43717</v>
      </c>
      <c r="JD152" s="178">
        <f t="shared" si="2225"/>
        <v>43718</v>
      </c>
      <c r="JE152" s="178">
        <f t="shared" si="2225"/>
        <v>43719</v>
      </c>
      <c r="JF152" s="178">
        <f t="shared" si="2225"/>
        <v>43720</v>
      </c>
      <c r="JG152" s="178">
        <f t="shared" si="2225"/>
        <v>43721</v>
      </c>
      <c r="JH152" s="178">
        <f t="shared" si="2225"/>
        <v>43722</v>
      </c>
      <c r="JI152" s="178">
        <f t="shared" si="2225"/>
        <v>43723</v>
      </c>
      <c r="JJ152" s="178">
        <f t="shared" ref="JJ152:LU152" si="2226">IF(JJ100="","",JJ100+SUMIFS(148:148,146:146,"&lt;="&amp;JJ100,146:146,"&gt;"&amp;EOMONTH(JJ100,-1)))</f>
        <v>43724</v>
      </c>
      <c r="JK152" s="178">
        <f t="shared" si="2226"/>
        <v>43725</v>
      </c>
      <c r="JL152" s="178">
        <f t="shared" si="2226"/>
        <v>43726</v>
      </c>
      <c r="JM152" s="178">
        <f t="shared" si="2226"/>
        <v>43727</v>
      </c>
      <c r="JN152" s="178">
        <f t="shared" si="2226"/>
        <v>43728</v>
      </c>
      <c r="JO152" s="178">
        <f t="shared" si="2226"/>
        <v>43729</v>
      </c>
      <c r="JP152" s="178">
        <f t="shared" si="2226"/>
        <v>43730</v>
      </c>
      <c r="JQ152" s="178">
        <f t="shared" si="2226"/>
        <v>43731</v>
      </c>
      <c r="JR152" s="178">
        <f t="shared" si="2226"/>
        <v>43732</v>
      </c>
      <c r="JS152" s="178">
        <f t="shared" si="2226"/>
        <v>43733</v>
      </c>
      <c r="JT152" s="178">
        <f t="shared" si="2226"/>
        <v>43734</v>
      </c>
      <c r="JU152" s="178">
        <f t="shared" si="2226"/>
        <v>43735</v>
      </c>
      <c r="JV152" s="178">
        <f t="shared" si="2226"/>
        <v>43736</v>
      </c>
      <c r="JW152" s="178">
        <f t="shared" si="2226"/>
        <v>43737</v>
      </c>
      <c r="JX152" s="178">
        <f t="shared" si="2226"/>
        <v>43738</v>
      </c>
      <c r="JY152" s="178">
        <f t="shared" si="2226"/>
        <v>43739</v>
      </c>
      <c r="JZ152" s="178">
        <f t="shared" si="2226"/>
        <v>43740</v>
      </c>
      <c r="KA152" s="178">
        <f t="shared" si="2226"/>
        <v>43740</v>
      </c>
      <c r="KB152" s="178">
        <f t="shared" si="2226"/>
        <v>43741</v>
      </c>
      <c r="KC152" s="178">
        <f t="shared" si="2226"/>
        <v>43742</v>
      </c>
      <c r="KD152" s="178">
        <f t="shared" si="2226"/>
        <v>43743</v>
      </c>
      <c r="KE152" s="178">
        <f t="shared" si="2226"/>
        <v>43744</v>
      </c>
      <c r="KF152" s="178">
        <f t="shared" si="2226"/>
        <v>43745</v>
      </c>
      <c r="KG152" s="178">
        <f t="shared" si="2226"/>
        <v>43746</v>
      </c>
      <c r="KH152" s="178">
        <f t="shared" si="2226"/>
        <v>43747</v>
      </c>
      <c r="KI152" s="178">
        <f t="shared" si="2226"/>
        <v>43748</v>
      </c>
      <c r="KJ152" s="178">
        <f t="shared" si="2226"/>
        <v>43749</v>
      </c>
      <c r="KK152" s="178">
        <f t="shared" si="2226"/>
        <v>43750</v>
      </c>
      <c r="KL152" s="178">
        <f t="shared" si="2226"/>
        <v>43751</v>
      </c>
      <c r="KM152" s="178">
        <f t="shared" si="2226"/>
        <v>43752</v>
      </c>
      <c r="KN152" s="178">
        <f t="shared" si="2226"/>
        <v>43753</v>
      </c>
      <c r="KO152" s="178">
        <f t="shared" si="2226"/>
        <v>43754</v>
      </c>
      <c r="KP152" s="178">
        <f t="shared" si="2226"/>
        <v>43755</v>
      </c>
      <c r="KQ152" s="178">
        <f t="shared" si="2226"/>
        <v>43756</v>
      </c>
      <c r="KR152" s="178">
        <f t="shared" si="2226"/>
        <v>43757</v>
      </c>
      <c r="KS152" s="178">
        <f t="shared" si="2226"/>
        <v>43758</v>
      </c>
      <c r="KT152" s="178">
        <f t="shared" si="2226"/>
        <v>43759</v>
      </c>
      <c r="KU152" s="178">
        <f t="shared" si="2226"/>
        <v>43760</v>
      </c>
      <c r="KV152" s="178">
        <f t="shared" si="2226"/>
        <v>43761</v>
      </c>
      <c r="KW152" s="178">
        <f t="shared" si="2226"/>
        <v>43762</v>
      </c>
      <c r="KX152" s="178">
        <f t="shared" si="2226"/>
        <v>43763</v>
      </c>
      <c r="KY152" s="178">
        <f t="shared" si="2226"/>
        <v>43764</v>
      </c>
      <c r="KZ152" s="178">
        <f t="shared" si="2226"/>
        <v>43765</v>
      </c>
      <c r="LA152" s="178">
        <f t="shared" si="2226"/>
        <v>43766</v>
      </c>
      <c r="LB152" s="178">
        <f t="shared" si="2226"/>
        <v>43767</v>
      </c>
      <c r="LC152" s="178">
        <f t="shared" si="2226"/>
        <v>43768</v>
      </c>
      <c r="LD152" s="178">
        <f t="shared" si="2226"/>
        <v>43769</v>
      </c>
      <c r="LE152" s="178">
        <f t="shared" si="2226"/>
        <v>43770</v>
      </c>
      <c r="LF152" s="178">
        <f t="shared" si="2226"/>
        <v>43771</v>
      </c>
      <c r="LG152" s="178">
        <f t="shared" si="2226"/>
        <v>43772</v>
      </c>
      <c r="LH152" s="178">
        <f t="shared" si="2226"/>
        <v>43773</v>
      </c>
      <c r="LI152" s="178">
        <f t="shared" si="2226"/>
        <v>43774</v>
      </c>
      <c r="LJ152" s="178">
        <f t="shared" si="2226"/>
        <v>43775</v>
      </c>
      <c r="LK152" s="178">
        <f t="shared" si="2226"/>
        <v>43776</v>
      </c>
      <c r="LL152" s="178">
        <f t="shared" si="2226"/>
        <v>43777</v>
      </c>
      <c r="LM152" s="178">
        <f t="shared" si="2226"/>
        <v>43778</v>
      </c>
      <c r="LN152" s="178">
        <f t="shared" si="2226"/>
        <v>43779</v>
      </c>
      <c r="LO152" s="178">
        <f t="shared" si="2226"/>
        <v>43780</v>
      </c>
      <c r="LP152" s="178">
        <f t="shared" si="2226"/>
        <v>43781</v>
      </c>
      <c r="LQ152" s="178">
        <f t="shared" si="2226"/>
        <v>43782</v>
      </c>
      <c r="LR152" s="178">
        <f t="shared" si="2226"/>
        <v>43783</v>
      </c>
      <c r="LS152" s="178">
        <f t="shared" si="2226"/>
        <v>43784</v>
      </c>
      <c r="LT152" s="178">
        <f t="shared" si="2226"/>
        <v>43785</v>
      </c>
      <c r="LU152" s="178">
        <f t="shared" si="2226"/>
        <v>43786</v>
      </c>
      <c r="LV152" s="178">
        <f t="shared" ref="LV152:NO152" si="2227">IF(LV100="","",LV100+SUMIFS(148:148,146:146,"&lt;="&amp;LV100,146:146,"&gt;"&amp;EOMONTH(LV100,-1)))</f>
        <v>43787</v>
      </c>
      <c r="LW152" s="178">
        <f t="shared" si="2227"/>
        <v>43788</v>
      </c>
      <c r="LX152" s="178">
        <f t="shared" si="2227"/>
        <v>43789</v>
      </c>
      <c r="LY152" s="178">
        <f t="shared" si="2227"/>
        <v>43790</v>
      </c>
      <c r="LZ152" s="178">
        <f t="shared" si="2227"/>
        <v>43791</v>
      </c>
      <c r="MA152" s="178">
        <f t="shared" si="2227"/>
        <v>43792</v>
      </c>
      <c r="MB152" s="178">
        <f t="shared" si="2227"/>
        <v>43793</v>
      </c>
      <c r="MC152" s="178">
        <f t="shared" si="2227"/>
        <v>43794</v>
      </c>
      <c r="MD152" s="178">
        <f t="shared" si="2227"/>
        <v>43795</v>
      </c>
      <c r="ME152" s="178">
        <f t="shared" si="2227"/>
        <v>43796</v>
      </c>
      <c r="MF152" s="178">
        <f t="shared" si="2227"/>
        <v>43797</v>
      </c>
      <c r="MG152" s="178">
        <f t="shared" si="2227"/>
        <v>43798</v>
      </c>
      <c r="MH152" s="178">
        <f t="shared" si="2227"/>
        <v>43799</v>
      </c>
      <c r="MI152" s="178">
        <f t="shared" si="2227"/>
        <v>43800</v>
      </c>
      <c r="MJ152" s="178">
        <f t="shared" si="2227"/>
        <v>43801</v>
      </c>
      <c r="MK152" s="178">
        <f t="shared" si="2227"/>
        <v>43802</v>
      </c>
      <c r="ML152" s="178">
        <f t="shared" si="2227"/>
        <v>43803</v>
      </c>
      <c r="MM152" s="178">
        <f t="shared" si="2227"/>
        <v>43804</v>
      </c>
      <c r="MN152" s="178">
        <f t="shared" si="2227"/>
        <v>43805</v>
      </c>
      <c r="MO152" s="178">
        <f t="shared" si="2227"/>
        <v>43806</v>
      </c>
      <c r="MP152" s="178">
        <f t="shared" si="2227"/>
        <v>43807</v>
      </c>
      <c r="MQ152" s="178">
        <f t="shared" si="2227"/>
        <v>43808</v>
      </c>
      <c r="MR152" s="178">
        <f t="shared" si="2227"/>
        <v>43809</v>
      </c>
      <c r="MS152" s="178">
        <f t="shared" si="2227"/>
        <v>43810</v>
      </c>
      <c r="MT152" s="178">
        <f t="shared" si="2227"/>
        <v>43811</v>
      </c>
      <c r="MU152" s="178">
        <f t="shared" si="2227"/>
        <v>43812</v>
      </c>
      <c r="MV152" s="178">
        <f t="shared" si="2227"/>
        <v>43813</v>
      </c>
      <c r="MW152" s="178">
        <f t="shared" si="2227"/>
        <v>43814</v>
      </c>
      <c r="MX152" s="178">
        <f t="shared" si="2227"/>
        <v>43815</v>
      </c>
      <c r="MY152" s="178">
        <f t="shared" si="2227"/>
        <v>43816</v>
      </c>
      <c r="MZ152" s="178">
        <f t="shared" si="2227"/>
        <v>43817</v>
      </c>
      <c r="NA152" s="178">
        <f t="shared" si="2227"/>
        <v>43818</v>
      </c>
      <c r="NB152" s="178">
        <f t="shared" si="2227"/>
        <v>43819</v>
      </c>
      <c r="NC152" s="178">
        <f t="shared" si="2227"/>
        <v>43820</v>
      </c>
      <c r="ND152" s="178">
        <f t="shared" si="2227"/>
        <v>43821</v>
      </c>
      <c r="NE152" s="178">
        <f t="shared" si="2227"/>
        <v>43822</v>
      </c>
      <c r="NF152" s="178">
        <f t="shared" si="2227"/>
        <v>43823</v>
      </c>
      <c r="NG152" s="178">
        <f t="shared" si="2227"/>
        <v>43824</v>
      </c>
      <c r="NH152" s="178">
        <f t="shared" si="2227"/>
        <v>43825</v>
      </c>
      <c r="NI152" s="178">
        <f t="shared" si="2227"/>
        <v>43826</v>
      </c>
      <c r="NJ152" s="178">
        <f t="shared" si="2227"/>
        <v>43827</v>
      </c>
      <c r="NK152" s="178">
        <f t="shared" si="2227"/>
        <v>43828</v>
      </c>
      <c r="NL152" s="178">
        <f t="shared" si="2227"/>
        <v>43829</v>
      </c>
      <c r="NM152" s="178">
        <f t="shared" si="2227"/>
        <v>43830</v>
      </c>
      <c r="NN152" s="178">
        <f t="shared" si="2227"/>
        <v>43831</v>
      </c>
      <c r="NO152" s="179">
        <f t="shared" si="2227"/>
        <v>43831</v>
      </c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 t="s">
        <v>24</v>
      </c>
      <c r="D154" s="1"/>
      <c r="E154" s="8" t="s">
        <v>53</v>
      </c>
      <c r="F154" s="1"/>
      <c r="G154" s="1" t="s">
        <v>0</v>
      </c>
      <c r="H154" s="1"/>
      <c r="I154" s="1"/>
      <c r="J154" s="1"/>
      <c r="K154" s="9">
        <f>SUM(N154:NO154)</f>
        <v>217760.48031193676</v>
      </c>
      <c r="L154" s="1"/>
      <c r="M154" s="1"/>
      <c r="N154" s="61">
        <f t="shared" ref="N154:BY154" si="2228">N124</f>
        <v>0</v>
      </c>
      <c r="O154" s="62">
        <f t="shared" si="2228"/>
        <v>11.723174743827284</v>
      </c>
      <c r="P154" s="62">
        <f t="shared" si="2228"/>
        <v>14.258038857298228</v>
      </c>
      <c r="Q154" s="62">
        <f t="shared" si="2228"/>
        <v>23.984024528519463</v>
      </c>
      <c r="R154" s="62">
        <f t="shared" si="2228"/>
        <v>37.06895733779109</v>
      </c>
      <c r="S154" s="62">
        <f t="shared" si="2228"/>
        <v>40.699648271284858</v>
      </c>
      <c r="T154" s="62">
        <f t="shared" si="2228"/>
        <v>45.584594546781275</v>
      </c>
      <c r="U154" s="62">
        <f t="shared" si="2228"/>
        <v>72.500620114333117</v>
      </c>
      <c r="V154" s="62">
        <f t="shared" si="2228"/>
        <v>90.658776434618119</v>
      </c>
      <c r="W154" s="62">
        <f t="shared" si="2228"/>
        <v>89.347764184578921</v>
      </c>
      <c r="X154" s="62">
        <f t="shared" si="2228"/>
        <v>128.5582359600557</v>
      </c>
      <c r="Y154" s="62">
        <f t="shared" si="2228"/>
        <v>180.8564145555996</v>
      </c>
      <c r="Z154" s="62">
        <f t="shared" si="2228"/>
        <v>195.54508584656384</v>
      </c>
      <c r="AA154" s="62">
        <f t="shared" si="2228"/>
        <v>215.46375329908187</v>
      </c>
      <c r="AB154" s="62">
        <f t="shared" si="2228"/>
        <v>267.19592409248207</v>
      </c>
      <c r="AC154" s="62">
        <f t="shared" si="2228"/>
        <v>245.44897489827184</v>
      </c>
      <c r="AD154" s="62">
        <f t="shared" si="2228"/>
        <v>199.68302462772374</v>
      </c>
      <c r="AE154" s="62">
        <f t="shared" si="2228"/>
        <v>198.97996806861707</v>
      </c>
      <c r="AF154" s="62">
        <f t="shared" si="2228"/>
        <v>224.69988891401107</v>
      </c>
      <c r="AG154" s="62">
        <f t="shared" si="2228"/>
        <v>222.05680247558612</v>
      </c>
      <c r="AH154" s="62">
        <f t="shared" si="2228"/>
        <v>229.88225831157143</v>
      </c>
      <c r="AI154" s="62">
        <f t="shared" si="2228"/>
        <v>274.62552291843463</v>
      </c>
      <c r="AJ154" s="62">
        <f t="shared" si="2228"/>
        <v>252.14802818076168</v>
      </c>
      <c r="AK154" s="62">
        <f t="shared" si="2228"/>
        <v>206.08875118026629</v>
      </c>
      <c r="AL154" s="62">
        <f t="shared" si="2228"/>
        <v>204.14448795524103</v>
      </c>
      <c r="AM154" s="62">
        <f t="shared" si="2228"/>
        <v>321.00594189798488</v>
      </c>
      <c r="AN154" s="62">
        <f t="shared" si="2228"/>
        <v>342.81827771796532</v>
      </c>
      <c r="AO154" s="62">
        <f t="shared" si="2228"/>
        <v>358.27422125351586</v>
      </c>
      <c r="AP154" s="62">
        <f t="shared" si="2228"/>
        <v>415.84272903851956</v>
      </c>
      <c r="AQ154" s="62">
        <f t="shared" si="2228"/>
        <v>362.5835379743877</v>
      </c>
      <c r="AR154" s="62">
        <f t="shared" si="2228"/>
        <v>287.20783774228119</v>
      </c>
      <c r="AS154" s="62">
        <f t="shared" si="2228"/>
        <v>270.90018669822928</v>
      </c>
      <c r="AT154" s="62">
        <f t="shared" si="2228"/>
        <v>204.90947634252876</v>
      </c>
      <c r="AU154" s="62">
        <f t="shared" si="2228"/>
        <v>171.65013076691508</v>
      </c>
      <c r="AV154" s="62">
        <f t="shared" si="2228"/>
        <v>149.76762635429799</v>
      </c>
      <c r="AW154" s="62">
        <f t="shared" si="2228"/>
        <v>145.84370561977491</v>
      </c>
      <c r="AX154" s="62">
        <f t="shared" si="2228"/>
        <v>140.51733869522997</v>
      </c>
      <c r="AY154" s="62">
        <f t="shared" si="2228"/>
        <v>126.21878342488733</v>
      </c>
      <c r="AZ154" s="62">
        <f t="shared" si="2228"/>
        <v>126.93882668907662</v>
      </c>
      <c r="BA154" s="62">
        <f t="shared" si="2228"/>
        <v>138.78433029573321</v>
      </c>
      <c r="BB154" s="62">
        <f t="shared" si="2228"/>
        <v>137.81091703039255</v>
      </c>
      <c r="BC154" s="62">
        <f t="shared" si="2228"/>
        <v>141.5406245605528</v>
      </c>
      <c r="BD154" s="62">
        <f t="shared" si="2228"/>
        <v>156.33100308499053</v>
      </c>
      <c r="BE154" s="62">
        <f t="shared" si="2228"/>
        <v>153.80648748466581</v>
      </c>
      <c r="BF154" s="62">
        <f t="shared" si="2228"/>
        <v>153.41171130144832</v>
      </c>
      <c r="BG154" s="62">
        <f t="shared" si="2228"/>
        <v>159.76392383128655</v>
      </c>
      <c r="BH154" s="62">
        <f t="shared" si="2228"/>
        <v>174.39389610115586</v>
      </c>
      <c r="BI154" s="62">
        <f t="shared" si="2228"/>
        <v>182.53265396720741</v>
      </c>
      <c r="BJ154" s="62">
        <f t="shared" si="2228"/>
        <v>189.38754848644913</v>
      </c>
      <c r="BK154" s="62">
        <f t="shared" si="2228"/>
        <v>204.43531952296487</v>
      </c>
      <c r="BL154" s="62">
        <f t="shared" si="2228"/>
        <v>206.44611811482258</v>
      </c>
      <c r="BM154" s="62">
        <f t="shared" si="2228"/>
        <v>206.26641584979336</v>
      </c>
      <c r="BN154" s="62">
        <f t="shared" si="2228"/>
        <v>214.53429651729567</v>
      </c>
      <c r="BO154" s="62">
        <f t="shared" si="2228"/>
        <v>233.23985333535654</v>
      </c>
      <c r="BP154" s="62">
        <f t="shared" si="2228"/>
        <v>243.45902317029456</v>
      </c>
      <c r="BQ154" s="62">
        <f t="shared" si="2228"/>
        <v>251.33330438660181</v>
      </c>
      <c r="BR154" s="62">
        <f t="shared" si="2228"/>
        <v>269.48056714162198</v>
      </c>
      <c r="BS154" s="62">
        <f t="shared" si="2228"/>
        <v>273.38133294872279</v>
      </c>
      <c r="BT154" s="62">
        <f t="shared" si="2228"/>
        <v>273.47534069502439</v>
      </c>
      <c r="BU154" s="62">
        <f t="shared" si="2228"/>
        <v>279.92239506590977</v>
      </c>
      <c r="BV154" s="62">
        <f t="shared" si="2228"/>
        <v>273.75595832812064</v>
      </c>
      <c r="BW154" s="62">
        <f t="shared" si="2228"/>
        <v>270.94018161039423</v>
      </c>
      <c r="BX154" s="62">
        <f t="shared" si="2228"/>
        <v>267.0088475603485</v>
      </c>
      <c r="BY154" s="62">
        <f t="shared" si="2228"/>
        <v>265.83590474859272</v>
      </c>
      <c r="BZ154" s="62">
        <f t="shared" ref="BZ154:EK154" si="2229">BZ124</f>
        <v>266.13914648025388</v>
      </c>
      <c r="CA154" s="62">
        <f t="shared" si="2229"/>
        <v>264.69005475399456</v>
      </c>
      <c r="CB154" s="62">
        <f t="shared" si="2229"/>
        <v>264.03465455938453</v>
      </c>
      <c r="CC154" s="62">
        <f t="shared" si="2229"/>
        <v>265.72682772064684</v>
      </c>
      <c r="CD154" s="62">
        <f t="shared" si="2229"/>
        <v>265.91964706260916</v>
      </c>
      <c r="CE154" s="62">
        <f t="shared" si="2229"/>
        <v>265.76706315064195</v>
      </c>
      <c r="CF154" s="62">
        <f t="shared" si="2229"/>
        <v>269.079765931461</v>
      </c>
      <c r="CG154" s="62">
        <f t="shared" si="2229"/>
        <v>272.35311669371407</v>
      </c>
      <c r="CH154" s="62">
        <f t="shared" si="2229"/>
        <v>275.10780859672195</v>
      </c>
      <c r="CI154" s="62">
        <f t="shared" si="2229"/>
        <v>277.22542870857757</v>
      </c>
      <c r="CJ154" s="62">
        <f t="shared" si="2229"/>
        <v>281.4707634039903</v>
      </c>
      <c r="CK154" s="62">
        <f t="shared" si="2229"/>
        <v>282.56716791868388</v>
      </c>
      <c r="CL154" s="62">
        <f t="shared" si="2229"/>
        <v>281.24105046877725</v>
      </c>
      <c r="CM154" s="62">
        <f t="shared" si="2229"/>
        <v>281.51778349632662</v>
      </c>
      <c r="CN154" s="62">
        <f t="shared" si="2229"/>
        <v>280.13069029195458</v>
      </c>
      <c r="CO154" s="62">
        <f t="shared" si="2229"/>
        <v>277.97169191048528</v>
      </c>
      <c r="CP154" s="62">
        <f t="shared" si="2229"/>
        <v>277.59713075258759</v>
      </c>
      <c r="CQ154" s="62">
        <f t="shared" si="2229"/>
        <v>279.14994791482934</v>
      </c>
      <c r="CR154" s="62">
        <f t="shared" si="2229"/>
        <v>280.94736121675834</v>
      </c>
      <c r="CS154" s="62">
        <f t="shared" si="2229"/>
        <v>284.12756865970152</v>
      </c>
      <c r="CT154" s="62">
        <f t="shared" si="2229"/>
        <v>288.98181825209491</v>
      </c>
      <c r="CU154" s="62">
        <f t="shared" si="2229"/>
        <v>292.83449710437498</v>
      </c>
      <c r="CV154" s="62">
        <f t="shared" si="2229"/>
        <v>296.15856110689316</v>
      </c>
      <c r="CW154" s="62">
        <f t="shared" si="2229"/>
        <v>300.10678700702158</v>
      </c>
      <c r="CX154" s="62">
        <f t="shared" si="2229"/>
        <v>305.07335333817963</v>
      </c>
      <c r="CY154" s="62">
        <f t="shared" si="2229"/>
        <v>308.62126949721016</v>
      </c>
      <c r="CZ154" s="62">
        <f t="shared" si="2229"/>
        <v>311.63278896484201</v>
      </c>
      <c r="DA154" s="62">
        <f t="shared" si="2229"/>
        <v>314.37748808713553</v>
      </c>
      <c r="DB154" s="62">
        <f t="shared" si="2229"/>
        <v>317.01431478198856</v>
      </c>
      <c r="DC154" s="62">
        <f t="shared" si="2229"/>
        <v>319.80349090634559</v>
      </c>
      <c r="DD154" s="62">
        <f t="shared" si="2229"/>
        <v>322.81004018333408</v>
      </c>
      <c r="DE154" s="62">
        <f t="shared" si="2229"/>
        <v>326.49859166053648</v>
      </c>
      <c r="DF154" s="62">
        <f t="shared" si="2229"/>
        <v>329.45575838456546</v>
      </c>
      <c r="DG154" s="62">
        <f t="shared" si="2229"/>
        <v>332.09812283900311</v>
      </c>
      <c r="DH154" s="62">
        <f t="shared" si="2229"/>
        <v>335.19454885211093</v>
      </c>
      <c r="DI154" s="62">
        <f t="shared" si="2229"/>
        <v>337.94506256980895</v>
      </c>
      <c r="DJ154" s="62">
        <f t="shared" si="2229"/>
        <v>340.63472575955456</v>
      </c>
      <c r="DK154" s="62">
        <f t="shared" si="2229"/>
        <v>343.46932755614745</v>
      </c>
      <c r="DL154" s="62">
        <f t="shared" si="2229"/>
        <v>345.96977596692619</v>
      </c>
      <c r="DM154" s="62">
        <f t="shared" si="2229"/>
        <v>346.97425709113247</v>
      </c>
      <c r="DN154" s="62">
        <f t="shared" si="2229"/>
        <v>347.10099605013352</v>
      </c>
      <c r="DO154" s="62">
        <f t="shared" si="2229"/>
        <v>346.9370121858924</v>
      </c>
      <c r="DP154" s="62">
        <f t="shared" si="2229"/>
        <v>345.79825766995179</v>
      </c>
      <c r="DQ154" s="62">
        <f t="shared" si="2229"/>
        <v>344.84452544098724</v>
      </c>
      <c r="DR154" s="62">
        <f t="shared" si="2229"/>
        <v>344.44913675715719</v>
      </c>
      <c r="DS154" s="62">
        <f t="shared" si="2229"/>
        <v>345.05005173526803</v>
      </c>
      <c r="DT154" s="62">
        <f t="shared" si="2229"/>
        <v>345.63274946726892</v>
      </c>
      <c r="DU154" s="62">
        <f t="shared" si="2229"/>
        <v>346.55644743775736</v>
      </c>
      <c r="DV154" s="62">
        <f t="shared" si="2229"/>
        <v>348.18245448530899</v>
      </c>
      <c r="DW154" s="62">
        <f t="shared" si="2229"/>
        <v>349.35728527925386</v>
      </c>
      <c r="DX154" s="62">
        <f t="shared" si="2229"/>
        <v>350.6630939429981</v>
      </c>
      <c r="DY154" s="62">
        <f t="shared" si="2229"/>
        <v>352.42611526603872</v>
      </c>
      <c r="DZ154" s="62">
        <f t="shared" si="2229"/>
        <v>354.75862270386273</v>
      </c>
      <c r="EA154" s="62">
        <f t="shared" si="2229"/>
        <v>356.71650343457543</v>
      </c>
      <c r="EB154" s="62">
        <f t="shared" si="2229"/>
        <v>358.57970673214584</v>
      </c>
      <c r="EC154" s="62">
        <f t="shared" si="2229"/>
        <v>360.57182720786705</v>
      </c>
      <c r="ED154" s="62">
        <f t="shared" si="2229"/>
        <v>361.73186941342863</v>
      </c>
      <c r="EE154" s="62">
        <f t="shared" si="2229"/>
        <v>362.66931072369403</v>
      </c>
      <c r="EF154" s="62">
        <f t="shared" si="2229"/>
        <v>363.25162719010473</v>
      </c>
      <c r="EG154" s="62">
        <f t="shared" si="2229"/>
        <v>364.32143230451283</v>
      </c>
      <c r="EH154" s="62">
        <f t="shared" si="2229"/>
        <v>365.36191031023117</v>
      </c>
      <c r="EI154" s="62">
        <f t="shared" si="2229"/>
        <v>366.40807243949052</v>
      </c>
      <c r="EJ154" s="62">
        <f t="shared" si="2229"/>
        <v>367.64822662695428</v>
      </c>
      <c r="EK154" s="62">
        <f t="shared" si="2229"/>
        <v>368.68630429311952</v>
      </c>
      <c r="EL154" s="62">
        <f t="shared" ref="EL154:GW154" si="2230">EL124</f>
        <v>369.72313843723765</v>
      </c>
      <c r="EM154" s="62">
        <f t="shared" si="2230"/>
        <v>370.74730814454676</v>
      </c>
      <c r="EN154" s="62">
        <f t="shared" si="2230"/>
        <v>372.14923648903806</v>
      </c>
      <c r="EO154" s="62">
        <f t="shared" si="2230"/>
        <v>373.49288315436928</v>
      </c>
      <c r="EP154" s="62">
        <f t="shared" si="2230"/>
        <v>374.8011810817319</v>
      </c>
      <c r="EQ154" s="62">
        <f t="shared" si="2230"/>
        <v>375.46534981844127</v>
      </c>
      <c r="ER154" s="62">
        <f t="shared" si="2230"/>
        <v>375.51535916994351</v>
      </c>
      <c r="ES154" s="62">
        <f t="shared" si="2230"/>
        <v>375.3229500783865</v>
      </c>
      <c r="ET154" s="62">
        <f t="shared" si="2230"/>
        <v>375.19264493841121</v>
      </c>
      <c r="EU154" s="62">
        <f t="shared" si="2230"/>
        <v>375.67685362665168</v>
      </c>
      <c r="EV154" s="62">
        <f t="shared" si="2230"/>
        <v>376.09754382931499</v>
      </c>
      <c r="EW154" s="62">
        <f t="shared" si="2230"/>
        <v>376.88191235260967</v>
      </c>
      <c r="EX154" s="62">
        <f t="shared" si="2230"/>
        <v>378.46165669835619</v>
      </c>
      <c r="EY154" s="62">
        <f t="shared" si="2230"/>
        <v>379.63821321405203</v>
      </c>
      <c r="EZ154" s="62">
        <f t="shared" si="2230"/>
        <v>381.13895952163659</v>
      </c>
      <c r="FA154" s="62">
        <f t="shared" si="2230"/>
        <v>383.15511450685051</v>
      </c>
      <c r="FB154" s="62">
        <f t="shared" si="2230"/>
        <v>385.73691599847166</v>
      </c>
      <c r="FC154" s="62">
        <f t="shared" si="2230"/>
        <v>388.46693404167036</v>
      </c>
      <c r="FD154" s="62">
        <f t="shared" si="2230"/>
        <v>391.62575472254059</v>
      </c>
      <c r="FE154" s="62">
        <f t="shared" si="2230"/>
        <v>395.07837895252152</v>
      </c>
      <c r="FF154" s="62">
        <f t="shared" si="2230"/>
        <v>398.45885949528576</v>
      </c>
      <c r="FG154" s="62">
        <f t="shared" si="2230"/>
        <v>402.64785390001282</v>
      </c>
      <c r="FH154" s="62">
        <f t="shared" si="2230"/>
        <v>407.38305199299805</v>
      </c>
      <c r="FI154" s="62">
        <f t="shared" si="2230"/>
        <v>412.87215949650817</v>
      </c>
      <c r="FJ154" s="62">
        <f t="shared" si="2230"/>
        <v>418.57791639027005</v>
      </c>
      <c r="FK154" s="62">
        <f t="shared" si="2230"/>
        <v>424.02526876486746</v>
      </c>
      <c r="FL154" s="62">
        <f t="shared" si="2230"/>
        <v>428.95029410571863</v>
      </c>
      <c r="FM154" s="62">
        <f t="shared" si="2230"/>
        <v>433.46579416459025</v>
      </c>
      <c r="FN154" s="62">
        <f t="shared" si="2230"/>
        <v>438.46888912757146</v>
      </c>
      <c r="FO154" s="62">
        <f t="shared" si="2230"/>
        <v>443.71563682288667</v>
      </c>
      <c r="FP154" s="62">
        <f t="shared" si="2230"/>
        <v>449.4558168633049</v>
      </c>
      <c r="FQ154" s="62">
        <f t="shared" si="2230"/>
        <v>455.771022581566</v>
      </c>
      <c r="FR154" s="62">
        <f t="shared" si="2230"/>
        <v>461.71833709247005</v>
      </c>
      <c r="FS154" s="62">
        <f t="shared" si="2230"/>
        <v>467.03814679542091</v>
      </c>
      <c r="FT154" s="62">
        <f t="shared" si="2230"/>
        <v>471.88488508435995</v>
      </c>
      <c r="FU154" s="62">
        <f t="shared" si="2230"/>
        <v>478.76597835173038</v>
      </c>
      <c r="FV154" s="62">
        <f t="shared" si="2230"/>
        <v>486.24572699612833</v>
      </c>
      <c r="FW154" s="62">
        <f t="shared" si="2230"/>
        <v>494.25739860746785</v>
      </c>
      <c r="FX154" s="62">
        <f t="shared" si="2230"/>
        <v>503.04029461874131</v>
      </c>
      <c r="FY154" s="62">
        <f t="shared" si="2230"/>
        <v>510.86267206331047</v>
      </c>
      <c r="FZ154" s="62">
        <f t="shared" si="2230"/>
        <v>517.63126402252556</v>
      </c>
      <c r="GA154" s="62">
        <f t="shared" si="2230"/>
        <v>523.73030761659743</v>
      </c>
      <c r="GB154" s="62">
        <f t="shared" si="2230"/>
        <v>528.35347110529131</v>
      </c>
      <c r="GC154" s="62">
        <f t="shared" si="2230"/>
        <v>532.59682356087683</v>
      </c>
      <c r="GD154" s="62">
        <f t="shared" si="2230"/>
        <v>536.4807783403603</v>
      </c>
      <c r="GE154" s="62">
        <f t="shared" si="2230"/>
        <v>539.72491245379524</v>
      </c>
      <c r="GF154" s="62">
        <f t="shared" si="2230"/>
        <v>542.83053393507203</v>
      </c>
      <c r="GG154" s="62">
        <f t="shared" si="2230"/>
        <v>545.81189949397412</v>
      </c>
      <c r="GH154" s="62">
        <f t="shared" si="2230"/>
        <v>547.7465698579108</v>
      </c>
      <c r="GI154" s="62">
        <f t="shared" si="2230"/>
        <v>549.39380684366404</v>
      </c>
      <c r="GJ154" s="62">
        <f t="shared" si="2230"/>
        <v>551.27747789903185</v>
      </c>
      <c r="GK154" s="62">
        <f t="shared" si="2230"/>
        <v>552.47177502196655</v>
      </c>
      <c r="GL154" s="62">
        <f t="shared" si="2230"/>
        <v>552.32694952046688</v>
      </c>
      <c r="GM154" s="62">
        <f t="shared" si="2230"/>
        <v>551.74999224432156</v>
      </c>
      <c r="GN154" s="62">
        <f t="shared" si="2230"/>
        <v>550.93085401704718</v>
      </c>
      <c r="GO154" s="62">
        <f t="shared" si="2230"/>
        <v>548.49167986986549</v>
      </c>
      <c r="GP154" s="62">
        <f t="shared" si="2230"/>
        <v>546.76772036084935</v>
      </c>
      <c r="GQ154" s="62">
        <f t="shared" si="2230"/>
        <v>546.59009332040898</v>
      </c>
      <c r="GR154" s="62">
        <f t="shared" si="2230"/>
        <v>546.83099087878384</v>
      </c>
      <c r="GS154" s="62">
        <f t="shared" si="2230"/>
        <v>546.42565309655481</v>
      </c>
      <c r="GT154" s="62">
        <f t="shared" si="2230"/>
        <v>546.14781998511626</v>
      </c>
      <c r="GU154" s="62">
        <f t="shared" si="2230"/>
        <v>545.93566851848186</v>
      </c>
      <c r="GV154" s="62">
        <f t="shared" si="2230"/>
        <v>544.3323064238507</v>
      </c>
      <c r="GW154" s="62">
        <f t="shared" si="2230"/>
        <v>543.51967554726843</v>
      </c>
      <c r="GX154" s="62">
        <f t="shared" ref="GX154:JI154" si="2231">GX124</f>
        <v>544.29520061137362</v>
      </c>
      <c r="GY154" s="62">
        <f t="shared" si="2231"/>
        <v>545.54674396231655</v>
      </c>
      <c r="GZ154" s="62">
        <f t="shared" si="2231"/>
        <v>543.92040694324692</v>
      </c>
      <c r="HA154" s="62">
        <f t="shared" si="2231"/>
        <v>542.38309040141951</v>
      </c>
      <c r="HB154" s="62">
        <f t="shared" si="2231"/>
        <v>540.79228031747652</v>
      </c>
      <c r="HC154" s="62">
        <f t="shared" si="2231"/>
        <v>537.82966029249997</v>
      </c>
      <c r="HD154" s="62">
        <f t="shared" si="2231"/>
        <v>536.2850646576328</v>
      </c>
      <c r="HE154" s="62">
        <f t="shared" si="2231"/>
        <v>536.9422712073922</v>
      </c>
      <c r="HF154" s="62">
        <f t="shared" si="2231"/>
        <v>538.27510254733625</v>
      </c>
      <c r="HG154" s="62">
        <f t="shared" si="2231"/>
        <v>541.92065347832011</v>
      </c>
      <c r="HH154" s="62">
        <f t="shared" si="2231"/>
        <v>546.83952294855931</v>
      </c>
      <c r="HI154" s="62">
        <f t="shared" si="2231"/>
        <v>551.8163489978291</v>
      </c>
      <c r="HJ154" s="62">
        <f t="shared" si="2231"/>
        <v>558.19114775847299</v>
      </c>
      <c r="HK154" s="62">
        <f t="shared" si="2231"/>
        <v>567.03004551357094</v>
      </c>
      <c r="HL154" s="62">
        <f t="shared" si="2231"/>
        <v>575.84157744598474</v>
      </c>
      <c r="HM154" s="62">
        <f t="shared" si="2231"/>
        <v>585.08823964656062</v>
      </c>
      <c r="HN154" s="62">
        <f t="shared" si="2231"/>
        <v>596.52456026446714</v>
      </c>
      <c r="HO154" s="62">
        <f t="shared" si="2231"/>
        <v>604.96316437596761</v>
      </c>
      <c r="HP154" s="62">
        <f t="shared" si="2231"/>
        <v>608.67064422671717</v>
      </c>
      <c r="HQ154" s="62">
        <f t="shared" si="2231"/>
        <v>610.82156618803549</v>
      </c>
      <c r="HR154" s="62">
        <f t="shared" si="2231"/>
        <v>613.27498680437327</v>
      </c>
      <c r="HS154" s="62">
        <f t="shared" si="2231"/>
        <v>613.08506106748041</v>
      </c>
      <c r="HT154" s="62">
        <f t="shared" si="2231"/>
        <v>614.4036495619755</v>
      </c>
      <c r="HU154" s="62">
        <f t="shared" si="2231"/>
        <v>619.79215747532885</v>
      </c>
      <c r="HV154" s="62">
        <f t="shared" si="2231"/>
        <v>623.88860684866245</v>
      </c>
      <c r="HW154" s="62">
        <f t="shared" si="2231"/>
        <v>624.29700302570166</v>
      </c>
      <c r="HX154" s="62">
        <f t="shared" si="2231"/>
        <v>624.15074459862444</v>
      </c>
      <c r="HY154" s="62">
        <f t="shared" si="2231"/>
        <v>629.54528108776924</v>
      </c>
      <c r="HZ154" s="62">
        <f t="shared" si="2231"/>
        <v>634.01242216031505</v>
      </c>
      <c r="IA154" s="62">
        <f t="shared" si="2231"/>
        <v>640.47436690097607</v>
      </c>
      <c r="IB154" s="62">
        <f t="shared" si="2231"/>
        <v>651.67006461408755</v>
      </c>
      <c r="IC154" s="62">
        <f t="shared" si="2231"/>
        <v>660.14138252391785</v>
      </c>
      <c r="ID154" s="62">
        <f t="shared" si="2231"/>
        <v>658.87410271641966</v>
      </c>
      <c r="IE154" s="62">
        <f t="shared" si="2231"/>
        <v>655.15335330953303</v>
      </c>
      <c r="IF154" s="62">
        <f t="shared" si="2231"/>
        <v>647.42113119112116</v>
      </c>
      <c r="IG154" s="62">
        <f t="shared" si="2231"/>
        <v>635.41930594875987</v>
      </c>
      <c r="IH154" s="62">
        <f t="shared" si="2231"/>
        <v>625.20758676178411</v>
      </c>
      <c r="II154" s="62">
        <f t="shared" si="2231"/>
        <v>618.73974374174645</v>
      </c>
      <c r="IJ154" s="62">
        <f t="shared" si="2231"/>
        <v>612.98749139853192</v>
      </c>
      <c r="IK154" s="62">
        <f t="shared" si="2231"/>
        <v>610.13359799646128</v>
      </c>
      <c r="IL154" s="62">
        <f t="shared" si="2231"/>
        <v>608.84448233371904</v>
      </c>
      <c r="IM154" s="62">
        <f t="shared" si="2231"/>
        <v>609.26029357657092</v>
      </c>
      <c r="IN154" s="62">
        <f t="shared" si="2231"/>
        <v>609.96955875235574</v>
      </c>
      <c r="IO154" s="62">
        <f t="shared" si="2231"/>
        <v>611.30184657127961</v>
      </c>
      <c r="IP154" s="62">
        <f t="shared" si="2231"/>
        <v>613.81799641140947</v>
      </c>
      <c r="IQ154" s="62">
        <f t="shared" si="2231"/>
        <v>616.07015920021922</v>
      </c>
      <c r="IR154" s="62">
        <f t="shared" si="2231"/>
        <v>617.8055320506046</v>
      </c>
      <c r="IS154" s="62">
        <f t="shared" si="2231"/>
        <v>619.73288626080648</v>
      </c>
      <c r="IT154" s="62">
        <f t="shared" si="2231"/>
        <v>622.25103002701553</v>
      </c>
      <c r="IU154" s="62">
        <f t="shared" si="2231"/>
        <v>624.63371153479204</v>
      </c>
      <c r="IV154" s="62">
        <f t="shared" si="2231"/>
        <v>627.83906046496736</v>
      </c>
      <c r="IW154" s="62">
        <f t="shared" si="2231"/>
        <v>631.69122362646544</v>
      </c>
      <c r="IX154" s="62">
        <f t="shared" si="2231"/>
        <v>634.81074112248973</v>
      </c>
      <c r="IY154" s="62">
        <f t="shared" si="2231"/>
        <v>637.37763714945709</v>
      </c>
      <c r="IZ154" s="62">
        <f t="shared" si="2231"/>
        <v>640.08215572416611</v>
      </c>
      <c r="JA154" s="62">
        <f t="shared" si="2231"/>
        <v>643.28300685583702</v>
      </c>
      <c r="JB154" s="62">
        <f t="shared" si="2231"/>
        <v>646.06862909806796</v>
      </c>
      <c r="JC154" s="62">
        <f t="shared" si="2231"/>
        <v>649.07413385178097</v>
      </c>
      <c r="JD154" s="62">
        <f t="shared" si="2231"/>
        <v>652.63499526339911</v>
      </c>
      <c r="JE154" s="62">
        <f t="shared" si="2231"/>
        <v>655.27636093782075</v>
      </c>
      <c r="JF154" s="62">
        <f t="shared" si="2231"/>
        <v>656.56588160715182</v>
      </c>
      <c r="JG154" s="62">
        <f t="shared" si="2231"/>
        <v>657.58274277180385</v>
      </c>
      <c r="JH154" s="62">
        <f t="shared" si="2231"/>
        <v>657.8104820604417</v>
      </c>
      <c r="JI154" s="62">
        <f t="shared" si="2231"/>
        <v>657.13074344779466</v>
      </c>
      <c r="JJ154" s="62">
        <f t="shared" ref="JJ154:LU154" si="2232">JJ124</f>
        <v>656.60666976261905</v>
      </c>
      <c r="JK154" s="62">
        <f t="shared" si="2232"/>
        <v>656.82223627654912</v>
      </c>
      <c r="JL154" s="62">
        <f t="shared" si="2232"/>
        <v>656.88584734981987</v>
      </c>
      <c r="JM154" s="62">
        <f t="shared" si="2232"/>
        <v>657.77589445388332</v>
      </c>
      <c r="JN154" s="62">
        <f t="shared" si="2232"/>
        <v>659.59253907455536</v>
      </c>
      <c r="JO154" s="62">
        <f t="shared" si="2232"/>
        <v>661.92040278585887</v>
      </c>
      <c r="JP154" s="62">
        <f t="shared" si="2232"/>
        <v>664.52428513392351</v>
      </c>
      <c r="JQ154" s="62">
        <f t="shared" si="2232"/>
        <v>668.30829466032401</v>
      </c>
      <c r="JR154" s="62">
        <f t="shared" si="2232"/>
        <v>672.88711067959002</v>
      </c>
      <c r="JS154" s="62">
        <f t="shared" si="2232"/>
        <v>677.12741163980127</v>
      </c>
      <c r="JT154" s="62">
        <f t="shared" si="2232"/>
        <v>682.63060564762964</v>
      </c>
      <c r="JU154" s="62">
        <f t="shared" si="2232"/>
        <v>690.13610658587629</v>
      </c>
      <c r="JV154" s="62">
        <f t="shared" si="2232"/>
        <v>698.23106391235967</v>
      </c>
      <c r="JW154" s="62">
        <f t="shared" si="2232"/>
        <v>707.12621391635605</v>
      </c>
      <c r="JX154" s="62">
        <f t="shared" si="2232"/>
        <v>718.29581376499505</v>
      </c>
      <c r="JY154" s="62">
        <f t="shared" si="2232"/>
        <v>728.91521887395629</v>
      </c>
      <c r="JZ154" s="62">
        <f t="shared" si="2232"/>
        <v>737.91562985626592</v>
      </c>
      <c r="KA154" s="62">
        <f t="shared" si="2232"/>
        <v>747.01740080658578</v>
      </c>
      <c r="KB154" s="62">
        <f t="shared" si="2232"/>
        <v>757.3660357308554</v>
      </c>
      <c r="KC154" s="62">
        <f t="shared" si="2232"/>
        <v>767.87302244177181</v>
      </c>
      <c r="KD154" s="62">
        <f t="shared" si="2232"/>
        <v>778.76041242592203</v>
      </c>
      <c r="KE154" s="62">
        <f t="shared" si="2232"/>
        <v>791.60064545187367</v>
      </c>
      <c r="KF154" s="62">
        <f t="shared" si="2232"/>
        <v>803.74949745383537</v>
      </c>
      <c r="KG154" s="62">
        <f t="shared" si="2232"/>
        <v>813.99889450397791</v>
      </c>
      <c r="KH154" s="62">
        <f t="shared" si="2232"/>
        <v>824.04507756224689</v>
      </c>
      <c r="KI154" s="62">
        <f t="shared" si="2232"/>
        <v>838.68141949563085</v>
      </c>
      <c r="KJ154" s="62">
        <f t="shared" si="2232"/>
        <v>854.20451119195411</v>
      </c>
      <c r="KK154" s="62">
        <f t="shared" si="2232"/>
        <v>870.29410503584847</v>
      </c>
      <c r="KL154" s="62">
        <f t="shared" si="2232"/>
        <v>888.83292845516303</v>
      </c>
      <c r="KM154" s="62">
        <f t="shared" si="2232"/>
        <v>905.50267880612091</v>
      </c>
      <c r="KN154" s="62">
        <f t="shared" si="2232"/>
        <v>920.34357096494341</v>
      </c>
      <c r="KO154" s="62">
        <f t="shared" si="2232"/>
        <v>933.46364422197291</v>
      </c>
      <c r="KP154" s="62">
        <f t="shared" si="2232"/>
        <v>944.81207882892045</v>
      </c>
      <c r="KQ154" s="62">
        <f t="shared" si="2232"/>
        <v>955.04634268042105</v>
      </c>
      <c r="KR154" s="62">
        <f t="shared" si="2232"/>
        <v>963.31077599223295</v>
      </c>
      <c r="KS154" s="62">
        <f t="shared" si="2232"/>
        <v>971.65349425092882</v>
      </c>
      <c r="KT154" s="62">
        <f t="shared" si="2232"/>
        <v>981.88051092988508</v>
      </c>
      <c r="KU154" s="62">
        <f t="shared" si="2232"/>
        <v>990.14416287497738</v>
      </c>
      <c r="KV154" s="62">
        <f t="shared" si="2232"/>
        <v>996.26210843909996</v>
      </c>
      <c r="KW154" s="62">
        <f t="shared" si="2232"/>
        <v>1006.7397567607007</v>
      </c>
      <c r="KX154" s="62">
        <f t="shared" si="2232"/>
        <v>1017.5488918793443</v>
      </c>
      <c r="KY154" s="62">
        <f t="shared" si="2232"/>
        <v>1023.8775171412012</v>
      </c>
      <c r="KZ154" s="62">
        <f t="shared" si="2232"/>
        <v>1031.0859645632077</v>
      </c>
      <c r="LA154" s="62">
        <f t="shared" si="2232"/>
        <v>1040.9972535769634</v>
      </c>
      <c r="LB154" s="62">
        <f t="shared" si="2232"/>
        <v>1043.0888823295495</v>
      </c>
      <c r="LC154" s="62">
        <f t="shared" si="2232"/>
        <v>1043.8746078513527</v>
      </c>
      <c r="LD154" s="62">
        <f t="shared" si="2232"/>
        <v>1050.6847052866588</v>
      </c>
      <c r="LE154" s="62">
        <f t="shared" si="2232"/>
        <v>1060.4146010193699</v>
      </c>
      <c r="LF154" s="62">
        <f t="shared" si="2232"/>
        <v>1067.3133929399564</v>
      </c>
      <c r="LG154" s="62">
        <f t="shared" si="2232"/>
        <v>1075.9977351847531</v>
      </c>
      <c r="LH154" s="62">
        <f t="shared" si="2232"/>
        <v>1088.0497804325987</v>
      </c>
      <c r="LI154" s="62">
        <f t="shared" si="2232"/>
        <v>1092.9356343265654</v>
      </c>
      <c r="LJ154" s="62">
        <f t="shared" si="2232"/>
        <v>1096.5477559551234</v>
      </c>
      <c r="LK154" s="62">
        <f t="shared" si="2232"/>
        <v>1106.0286336747811</v>
      </c>
      <c r="LL154" s="62">
        <f t="shared" si="2232"/>
        <v>1126.9621171306189</v>
      </c>
      <c r="LM154" s="62">
        <f t="shared" si="2232"/>
        <v>1136.6966903285511</v>
      </c>
      <c r="LN154" s="62">
        <f t="shared" si="2232"/>
        <v>1145.8298654544085</v>
      </c>
      <c r="LO154" s="62">
        <f t="shared" si="2232"/>
        <v>1158.3074114181172</v>
      </c>
      <c r="LP154" s="62">
        <f t="shared" si="2232"/>
        <v>1158.9022351918945</v>
      </c>
      <c r="LQ154" s="62">
        <f t="shared" si="2232"/>
        <v>1158.5973784911762</v>
      </c>
      <c r="LR154" s="62">
        <f t="shared" si="2232"/>
        <v>1164.9166951453249</v>
      </c>
      <c r="LS154" s="62">
        <f t="shared" si="2232"/>
        <v>1166.3089721901711</v>
      </c>
      <c r="LT154" s="62">
        <f t="shared" si="2232"/>
        <v>1171.9402362110034</v>
      </c>
      <c r="LU154" s="62">
        <f t="shared" si="2232"/>
        <v>1178.977652040121</v>
      </c>
      <c r="LV154" s="62">
        <f t="shared" ref="LV154:NO154" si="2233">LV124</f>
        <v>1187.6372147212569</v>
      </c>
      <c r="LW154" s="62">
        <f t="shared" si="2233"/>
        <v>1196.1331196657236</v>
      </c>
      <c r="LX154" s="62">
        <f t="shared" si="2233"/>
        <v>1203.8255130800519</v>
      </c>
      <c r="LY154" s="62">
        <f t="shared" si="2233"/>
        <v>1212.3356783285187</v>
      </c>
      <c r="LZ154" s="62">
        <f t="shared" si="2233"/>
        <v>1221.1317215907093</v>
      </c>
      <c r="MA154" s="62">
        <f t="shared" si="2233"/>
        <v>1228.4465087705325</v>
      </c>
      <c r="MB154" s="62">
        <f t="shared" si="2233"/>
        <v>1234.8810292177591</v>
      </c>
      <c r="MC154" s="62">
        <f t="shared" si="2233"/>
        <v>1240.2542769925633</v>
      </c>
      <c r="MD154" s="62">
        <f t="shared" si="2233"/>
        <v>1243.0744517205799</v>
      </c>
      <c r="ME154" s="62">
        <f t="shared" si="2233"/>
        <v>1245.5640128832142</v>
      </c>
      <c r="MF154" s="62">
        <f t="shared" si="2233"/>
        <v>1246.9439494384517</v>
      </c>
      <c r="MG154" s="62">
        <f t="shared" si="2233"/>
        <v>1249.5189428567714</v>
      </c>
      <c r="MH154" s="62">
        <f t="shared" si="2233"/>
        <v>1252.8085650546896</v>
      </c>
      <c r="MI154" s="62">
        <f t="shared" si="2233"/>
        <v>1256.0318078369005</v>
      </c>
      <c r="MJ154" s="62">
        <f t="shared" si="2233"/>
        <v>1258.9015943298148</v>
      </c>
      <c r="MK154" s="62">
        <f t="shared" si="2233"/>
        <v>1260.3075921776053</v>
      </c>
      <c r="ML154" s="62">
        <f t="shared" si="2233"/>
        <v>1261.5159736411065</v>
      </c>
      <c r="MM154" s="62">
        <f t="shared" si="2233"/>
        <v>1262.0363041744997</v>
      </c>
      <c r="MN154" s="62">
        <f t="shared" si="2233"/>
        <v>1263.864243838907</v>
      </c>
      <c r="MO154" s="62">
        <f t="shared" si="2233"/>
        <v>1266.1190508816642</v>
      </c>
      <c r="MP154" s="62">
        <f t="shared" si="2233"/>
        <v>1268.1891508495842</v>
      </c>
      <c r="MQ154" s="62">
        <f t="shared" si="2233"/>
        <v>1267.0213300034043</v>
      </c>
      <c r="MR154" s="62">
        <f t="shared" si="2233"/>
        <v>1263.4467202495066</v>
      </c>
      <c r="MS154" s="62">
        <f t="shared" si="2233"/>
        <v>1259.4727687924733</v>
      </c>
      <c r="MT154" s="62">
        <f t="shared" si="2233"/>
        <v>1254.5233794135663</v>
      </c>
      <c r="MU154" s="62">
        <f t="shared" si="2233"/>
        <v>1250.1220327088404</v>
      </c>
      <c r="MV154" s="62">
        <f t="shared" si="2233"/>
        <v>1249.0103468529917</v>
      </c>
      <c r="MW154" s="62">
        <f t="shared" si="2233"/>
        <v>1248.7093834024761</v>
      </c>
      <c r="MX154" s="62">
        <f t="shared" si="2233"/>
        <v>1250.7684249540625</v>
      </c>
      <c r="MY154" s="62">
        <f t="shared" si="2233"/>
        <v>1254.0365877586623</v>
      </c>
      <c r="MZ154" s="62">
        <f t="shared" si="2233"/>
        <v>1258.1203252853625</v>
      </c>
      <c r="NA154" s="62">
        <f t="shared" si="2233"/>
        <v>1262.428320653793</v>
      </c>
      <c r="NB154" s="62">
        <f t="shared" si="2233"/>
        <v>1266.9034754823811</v>
      </c>
      <c r="NC154" s="62">
        <f t="shared" si="2233"/>
        <v>1271.6121814256121</v>
      </c>
      <c r="ND154" s="62">
        <f t="shared" si="2233"/>
        <v>1276.1334990952585</v>
      </c>
      <c r="NE154" s="62">
        <f t="shared" si="2233"/>
        <v>1280.2809657989142</v>
      </c>
      <c r="NF154" s="62">
        <f t="shared" si="2233"/>
        <v>1284.2512921129805</v>
      </c>
      <c r="NG154" s="62">
        <f t="shared" si="2233"/>
        <v>1288.2263942040217</v>
      </c>
      <c r="NH154" s="62">
        <f t="shared" si="2233"/>
        <v>1291.8856316905162</v>
      </c>
      <c r="NI154" s="62">
        <f t="shared" si="2233"/>
        <v>1295.8292549110415</v>
      </c>
      <c r="NJ154" s="62">
        <f t="shared" si="2233"/>
        <v>1299.8165602707925</v>
      </c>
      <c r="NK154" s="62">
        <f t="shared" si="2233"/>
        <v>1303.6768743618284</v>
      </c>
      <c r="NL154" s="62">
        <f t="shared" si="2233"/>
        <v>1307.1992548241715</v>
      </c>
      <c r="NM154" s="62">
        <f t="shared" si="2233"/>
        <v>1310.3715630462254</v>
      </c>
      <c r="NN154" s="62">
        <f t="shared" si="2233"/>
        <v>1313.3287334540173</v>
      </c>
      <c r="NO154" s="63">
        <f t="shared" si="2233"/>
        <v>1315.8952570865581</v>
      </c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s="10" customFormat="1" x14ac:dyDescent="0.2">
      <c r="A156" s="8"/>
      <c r="B156" s="8"/>
      <c r="C156" s="136" t="s">
        <v>24</v>
      </c>
      <c r="D156" s="136"/>
      <c r="E156" s="136" t="s">
        <v>54</v>
      </c>
      <c r="F156" s="8"/>
      <c r="G156" s="8" t="s">
        <v>0</v>
      </c>
      <c r="H156" s="8"/>
      <c r="I156" s="8"/>
      <c r="J156" s="8"/>
      <c r="K156" s="9">
        <f>SUM(N156:NO156)</f>
        <v>203715.76144467681</v>
      </c>
      <c r="L156" s="8"/>
      <c r="M156" s="8"/>
      <c r="N156" s="33">
        <f t="shared" ref="N156:BY156" si="2234">N135</f>
        <v>0</v>
      </c>
      <c r="O156" s="34">
        <f t="shared" si="2234"/>
        <v>11.723174743827284</v>
      </c>
      <c r="P156" s="34">
        <f t="shared" si="2234"/>
        <v>14.258038857298228</v>
      </c>
      <c r="Q156" s="34">
        <f t="shared" si="2234"/>
        <v>23.984024528519463</v>
      </c>
      <c r="R156" s="34">
        <f t="shared" si="2234"/>
        <v>37.06895733779109</v>
      </c>
      <c r="S156" s="34">
        <f t="shared" si="2234"/>
        <v>40.699648271284858</v>
      </c>
      <c r="T156" s="34">
        <f t="shared" si="2234"/>
        <v>45.584594546781275</v>
      </c>
      <c r="U156" s="34">
        <f t="shared" si="2234"/>
        <v>72.500620114333117</v>
      </c>
      <c r="V156" s="34">
        <f t="shared" si="2234"/>
        <v>90.658776434618119</v>
      </c>
      <c r="W156" s="34">
        <f t="shared" si="2234"/>
        <v>89.347764184578921</v>
      </c>
      <c r="X156" s="34">
        <f t="shared" si="2234"/>
        <v>128.5582359600557</v>
      </c>
      <c r="Y156" s="34">
        <f t="shared" si="2234"/>
        <v>180.8564145555996</v>
      </c>
      <c r="Z156" s="34">
        <f t="shared" si="2234"/>
        <v>195.54508584656384</v>
      </c>
      <c r="AA156" s="34">
        <f t="shared" si="2234"/>
        <v>215.46375329908187</v>
      </c>
      <c r="AB156" s="34">
        <f t="shared" si="2234"/>
        <v>267.19592409248207</v>
      </c>
      <c r="AC156" s="34">
        <f t="shared" si="2234"/>
        <v>245.44897489827184</v>
      </c>
      <c r="AD156" s="34">
        <f t="shared" si="2234"/>
        <v>199.68302462772374</v>
      </c>
      <c r="AE156" s="34">
        <f t="shared" si="2234"/>
        <v>198.97996806861707</v>
      </c>
      <c r="AF156" s="34">
        <f t="shared" si="2234"/>
        <v>224.69988891401107</v>
      </c>
      <c r="AG156" s="34">
        <f t="shared" si="2234"/>
        <v>222.05680247558612</v>
      </c>
      <c r="AH156" s="34">
        <f t="shared" si="2234"/>
        <v>229.88225831157143</v>
      </c>
      <c r="AI156" s="34">
        <f t="shared" si="2234"/>
        <v>274.62552291843463</v>
      </c>
      <c r="AJ156" s="34">
        <f t="shared" si="2234"/>
        <v>252.14802818076168</v>
      </c>
      <c r="AK156" s="34">
        <f t="shared" si="2234"/>
        <v>206.08875118026629</v>
      </c>
      <c r="AL156" s="34">
        <f t="shared" si="2234"/>
        <v>204.14448795524103</v>
      </c>
      <c r="AM156" s="34">
        <f t="shared" si="2234"/>
        <v>321.00594189798488</v>
      </c>
      <c r="AN156" s="34">
        <f t="shared" si="2234"/>
        <v>342.81827771796532</v>
      </c>
      <c r="AO156" s="34">
        <f t="shared" si="2234"/>
        <v>358.27422125351586</v>
      </c>
      <c r="AP156" s="34">
        <f t="shared" si="2234"/>
        <v>415.84272903851956</v>
      </c>
      <c r="AQ156" s="34">
        <f t="shared" si="2234"/>
        <v>362.5835379743877</v>
      </c>
      <c r="AR156" s="34">
        <f t="shared" si="2234"/>
        <v>287.20783774228119</v>
      </c>
      <c r="AS156" s="34">
        <f t="shared" si="2234"/>
        <v>270.90018669822928</v>
      </c>
      <c r="AT156" s="34">
        <f t="shared" si="2234"/>
        <v>203.89823682686864</v>
      </c>
      <c r="AU156" s="34">
        <f t="shared" si="2234"/>
        <v>170.33628462947843</v>
      </c>
      <c r="AV156" s="34">
        <f t="shared" si="2234"/>
        <v>148.19387065065393</v>
      </c>
      <c r="AW156" s="34">
        <f t="shared" si="2234"/>
        <v>143.72640317682351</v>
      </c>
      <c r="AX156" s="34">
        <f t="shared" si="2234"/>
        <v>138.69531691367655</v>
      </c>
      <c r="AY156" s="34">
        <f t="shared" si="2234"/>
        <v>124.73240706595675</v>
      </c>
      <c r="AZ156" s="34">
        <f t="shared" si="2234"/>
        <v>125.43008368422635</v>
      </c>
      <c r="BA156" s="34">
        <f t="shared" si="2234"/>
        <v>136.86635927045518</v>
      </c>
      <c r="BB156" s="34">
        <f t="shared" si="2234"/>
        <v>135.82077484524459</v>
      </c>
      <c r="BC156" s="34">
        <f t="shared" si="2234"/>
        <v>139.4586105472182</v>
      </c>
      <c r="BD156" s="34">
        <f t="shared" si="2234"/>
        <v>153.81316208007337</v>
      </c>
      <c r="BE156" s="34">
        <f t="shared" si="2234"/>
        <v>151.52092439955339</v>
      </c>
      <c r="BF156" s="34">
        <f t="shared" si="2234"/>
        <v>151.58679720955709</v>
      </c>
      <c r="BG156" s="34">
        <f t="shared" si="2234"/>
        <v>157.93578278482349</v>
      </c>
      <c r="BH156" s="34">
        <f t="shared" si="2234"/>
        <v>172.14902499392434</v>
      </c>
      <c r="BI156" s="34">
        <f t="shared" si="2234"/>
        <v>180.2778288161183</v>
      </c>
      <c r="BJ156" s="34">
        <f t="shared" si="2234"/>
        <v>187.04766656438704</v>
      </c>
      <c r="BK156" s="34">
        <f t="shared" si="2234"/>
        <v>201.63961065353692</v>
      </c>
      <c r="BL156" s="34">
        <f t="shared" si="2234"/>
        <v>203.99425844115495</v>
      </c>
      <c r="BM156" s="34">
        <f t="shared" si="2234"/>
        <v>204.17138680355504</v>
      </c>
      <c r="BN156" s="34">
        <f t="shared" si="2234"/>
        <v>212.38199326680416</v>
      </c>
      <c r="BO156" s="34">
        <f t="shared" si="2234"/>
        <v>230.57616727154408</v>
      </c>
      <c r="BP156" s="34">
        <f t="shared" si="2234"/>
        <v>240.71864382514258</v>
      </c>
      <c r="BQ156" s="34">
        <f t="shared" si="2234"/>
        <v>248.5711701652844</v>
      </c>
      <c r="BR156" s="34">
        <f t="shared" si="2234"/>
        <v>266.25164330868915</v>
      </c>
      <c r="BS156" s="34">
        <f t="shared" si="2234"/>
        <v>270.48935037665956</v>
      </c>
      <c r="BT156" s="34">
        <f t="shared" si="2234"/>
        <v>270.97738326904926</v>
      </c>
      <c r="BU156" s="34">
        <f t="shared" si="2234"/>
        <v>277.36416741297256</v>
      </c>
      <c r="BV156" s="34">
        <f t="shared" si="2234"/>
        <v>271.6019175825644</v>
      </c>
      <c r="BW156" s="34">
        <f t="shared" si="2234"/>
        <v>268.92687887792823</v>
      </c>
      <c r="BX156" s="34">
        <f t="shared" si="2234"/>
        <v>265.04358455147451</v>
      </c>
      <c r="BY156" s="34">
        <f t="shared" si="2234"/>
        <v>263.76096804592669</v>
      </c>
      <c r="BZ156" s="34">
        <f t="shared" ref="BZ156:EK156" si="2235">BZ135</f>
        <v>264.00667856263863</v>
      </c>
      <c r="CA156" s="34">
        <f t="shared" si="2235"/>
        <v>262.52522089416783</v>
      </c>
      <c r="CB156" s="34">
        <f t="shared" si="2235"/>
        <v>261.72663852825946</v>
      </c>
      <c r="CC156" s="34">
        <f t="shared" si="2235"/>
        <v>263.16588394877687</v>
      </c>
      <c r="CD156" s="34">
        <f t="shared" si="2235"/>
        <v>263.25853087087194</v>
      </c>
      <c r="CE156" s="34">
        <f t="shared" si="2235"/>
        <v>263.02190300031964</v>
      </c>
      <c r="CF156" s="34">
        <f t="shared" si="2235"/>
        <v>266.11329567163909</v>
      </c>
      <c r="CG156" s="34">
        <f t="shared" si="2235"/>
        <v>269.32864721902757</v>
      </c>
      <c r="CH156" s="34">
        <f t="shared" si="2235"/>
        <v>272.00995696384592</v>
      </c>
      <c r="CI156" s="34">
        <f t="shared" si="2235"/>
        <v>273.98901507508168</v>
      </c>
      <c r="CJ156" s="34">
        <f t="shared" si="2235"/>
        <v>278.00397234529197</v>
      </c>
      <c r="CK156" s="34">
        <f t="shared" si="2235"/>
        <v>278.92437984358327</v>
      </c>
      <c r="CL156" s="34">
        <f t="shared" si="2235"/>
        <v>277.43621853874987</v>
      </c>
      <c r="CM156" s="34">
        <f t="shared" si="2235"/>
        <v>277.42938719254539</v>
      </c>
      <c r="CN156" s="34">
        <f t="shared" si="2235"/>
        <v>275.8556135566858</v>
      </c>
      <c r="CO156" s="34">
        <f t="shared" si="2235"/>
        <v>273.57022499156983</v>
      </c>
      <c r="CP156" s="34">
        <f t="shared" si="2235"/>
        <v>273.01209516073931</v>
      </c>
      <c r="CQ156" s="34">
        <f t="shared" si="2235"/>
        <v>274.27524597157338</v>
      </c>
      <c r="CR156" s="34">
        <f t="shared" si="2235"/>
        <v>275.91155943907171</v>
      </c>
      <c r="CS156" s="34">
        <f t="shared" si="2235"/>
        <v>278.85967669719287</v>
      </c>
      <c r="CT156" s="34">
        <f t="shared" si="2235"/>
        <v>283.42715409169568</v>
      </c>
      <c r="CU156" s="34">
        <f t="shared" si="2235"/>
        <v>287.2226123063889</v>
      </c>
      <c r="CV156" s="34">
        <f t="shared" si="2235"/>
        <v>290.54388122016962</v>
      </c>
      <c r="CW156" s="34">
        <f t="shared" si="2235"/>
        <v>294.42431015478053</v>
      </c>
      <c r="CX156" s="34">
        <f t="shared" si="2235"/>
        <v>299.23510614071495</v>
      </c>
      <c r="CY156" s="34">
        <f t="shared" si="2235"/>
        <v>302.73957955360868</v>
      </c>
      <c r="CZ156" s="34">
        <f t="shared" si="2235"/>
        <v>305.73391715151541</v>
      </c>
      <c r="DA156" s="34">
        <f t="shared" si="2235"/>
        <v>308.2837628446934</v>
      </c>
      <c r="DB156" s="34">
        <f t="shared" si="2235"/>
        <v>310.96586138270794</v>
      </c>
      <c r="DC156" s="34">
        <f t="shared" si="2235"/>
        <v>313.8055317276328</v>
      </c>
      <c r="DD156" s="34">
        <f t="shared" si="2235"/>
        <v>316.76200019989648</v>
      </c>
      <c r="DE156" s="34">
        <f t="shared" si="2235"/>
        <v>320.29316515195728</v>
      </c>
      <c r="DF156" s="34">
        <f t="shared" si="2235"/>
        <v>323.2006428598354</v>
      </c>
      <c r="DG156" s="34">
        <f t="shared" si="2235"/>
        <v>325.7761355526261</v>
      </c>
      <c r="DH156" s="34">
        <f t="shared" si="2235"/>
        <v>328.68839225396533</v>
      </c>
      <c r="DI156" s="34">
        <f t="shared" si="2235"/>
        <v>331.41313451042276</v>
      </c>
      <c r="DJ156" s="34">
        <f t="shared" si="2235"/>
        <v>334.1000443565963</v>
      </c>
      <c r="DK156" s="34">
        <f t="shared" si="2235"/>
        <v>336.84261190795792</v>
      </c>
      <c r="DL156" s="34">
        <f t="shared" si="2235"/>
        <v>339.13966767581098</v>
      </c>
      <c r="DM156" s="34">
        <f t="shared" si="2235"/>
        <v>340.07960600747037</v>
      </c>
      <c r="DN156" s="34">
        <f t="shared" si="2235"/>
        <v>340.13431363762459</v>
      </c>
      <c r="DO156" s="34">
        <f t="shared" si="2235"/>
        <v>339.79523491558496</v>
      </c>
      <c r="DP156" s="34">
        <f t="shared" si="2235"/>
        <v>338.65513648914566</v>
      </c>
      <c r="DQ156" s="34">
        <f t="shared" si="2235"/>
        <v>337.7046067062555</v>
      </c>
      <c r="DR156" s="34">
        <f t="shared" si="2235"/>
        <v>337.19824102811037</v>
      </c>
      <c r="DS156" s="34">
        <f t="shared" si="2235"/>
        <v>337.57875968012968</v>
      </c>
      <c r="DT156" s="34">
        <f t="shared" si="2235"/>
        <v>338.02860151676862</v>
      </c>
      <c r="DU156" s="34">
        <f t="shared" si="2235"/>
        <v>338.79259181970133</v>
      </c>
      <c r="DV156" s="34">
        <f t="shared" si="2235"/>
        <v>340.1586258724833</v>
      </c>
      <c r="DW156" s="34">
        <f t="shared" si="2235"/>
        <v>341.23528823623764</v>
      </c>
      <c r="DX156" s="34">
        <f t="shared" si="2235"/>
        <v>342.45859041257461</v>
      </c>
      <c r="DY156" s="34">
        <f t="shared" si="2235"/>
        <v>344.0492319784521</v>
      </c>
      <c r="DZ156" s="34">
        <f t="shared" si="2235"/>
        <v>346.11420708720902</v>
      </c>
      <c r="EA156" s="34">
        <f t="shared" si="2235"/>
        <v>347.91513979263959</v>
      </c>
      <c r="EB156" s="34">
        <f t="shared" si="2235"/>
        <v>349.61031804528204</v>
      </c>
      <c r="EC156" s="34">
        <f t="shared" si="2235"/>
        <v>351.35227028811755</v>
      </c>
      <c r="ED156" s="34">
        <f t="shared" si="2235"/>
        <v>352.43421641254417</v>
      </c>
      <c r="EE156" s="34">
        <f t="shared" si="2235"/>
        <v>353.25803893697014</v>
      </c>
      <c r="EF156" s="34">
        <f t="shared" si="2235"/>
        <v>353.75536796558367</v>
      </c>
      <c r="EG156" s="34">
        <f t="shared" si="2235"/>
        <v>354.62278906315674</v>
      </c>
      <c r="EH156" s="34">
        <f t="shared" si="2235"/>
        <v>355.5368522928681</v>
      </c>
      <c r="EI156" s="34">
        <f t="shared" si="2235"/>
        <v>356.45036416714601</v>
      </c>
      <c r="EJ156" s="34">
        <f t="shared" si="2235"/>
        <v>357.48125291284799</v>
      </c>
      <c r="EK156" s="34">
        <f t="shared" si="2235"/>
        <v>358.43532898458966</v>
      </c>
      <c r="EL156" s="34">
        <f t="shared" ref="EL156:GW156" si="2236">EL135</f>
        <v>359.40353313365551</v>
      </c>
      <c r="EM156" s="34">
        <f t="shared" si="2236"/>
        <v>360.300040348876</v>
      </c>
      <c r="EN156" s="34">
        <f t="shared" si="2236"/>
        <v>361.50591230988692</v>
      </c>
      <c r="EO156" s="34">
        <f t="shared" si="2236"/>
        <v>362.73802602938315</v>
      </c>
      <c r="EP156" s="34">
        <f t="shared" si="2236"/>
        <v>363.92754052922919</v>
      </c>
      <c r="EQ156" s="34">
        <f t="shared" si="2236"/>
        <v>364.43371733181385</v>
      </c>
      <c r="ER156" s="34">
        <f t="shared" si="2236"/>
        <v>364.44800328244946</v>
      </c>
      <c r="ES156" s="34">
        <f t="shared" si="2236"/>
        <v>364.2355686720212</v>
      </c>
      <c r="ET156" s="34">
        <f t="shared" si="2236"/>
        <v>363.9228402989047</v>
      </c>
      <c r="EU156" s="34">
        <f t="shared" si="2236"/>
        <v>364.12821390155557</v>
      </c>
      <c r="EV156" s="34">
        <f t="shared" si="2236"/>
        <v>364.41395361385128</v>
      </c>
      <c r="EW156" s="34">
        <f t="shared" si="2236"/>
        <v>365.03180163261527</v>
      </c>
      <c r="EX156" s="34">
        <f t="shared" si="2236"/>
        <v>366.33644192026225</v>
      </c>
      <c r="EY156" s="34">
        <f t="shared" si="2236"/>
        <v>367.47734996831161</v>
      </c>
      <c r="EZ156" s="34">
        <f t="shared" si="2236"/>
        <v>368.94921480098384</v>
      </c>
      <c r="FA156" s="34">
        <f t="shared" si="2236"/>
        <v>370.80702908955453</v>
      </c>
      <c r="FB156" s="34">
        <f t="shared" si="2236"/>
        <v>373.09830754521909</v>
      </c>
      <c r="FC156" s="34">
        <f t="shared" si="2236"/>
        <v>375.6528500073801</v>
      </c>
      <c r="FD156" s="34">
        <f t="shared" si="2236"/>
        <v>378.59442008719464</v>
      </c>
      <c r="FE156" s="34">
        <f t="shared" si="2236"/>
        <v>381.71510801819363</v>
      </c>
      <c r="FF156" s="34">
        <f t="shared" si="2236"/>
        <v>384.98090642377156</v>
      </c>
      <c r="FG156" s="34">
        <f t="shared" si="2236"/>
        <v>389.0511326219455</v>
      </c>
      <c r="FH156" s="34">
        <f t="shared" si="2236"/>
        <v>393.53606207586711</v>
      </c>
      <c r="FI156" s="34">
        <f t="shared" si="2236"/>
        <v>398.64113640251202</v>
      </c>
      <c r="FJ156" s="34">
        <f t="shared" si="2236"/>
        <v>404.08001992428694</v>
      </c>
      <c r="FK156" s="34">
        <f t="shared" si="2236"/>
        <v>409.26886745376305</v>
      </c>
      <c r="FL156" s="34">
        <f t="shared" si="2236"/>
        <v>413.8396150241656</v>
      </c>
      <c r="FM156" s="34">
        <f t="shared" si="2236"/>
        <v>418.17797430682583</v>
      </c>
      <c r="FN156" s="34">
        <f t="shared" si="2236"/>
        <v>423.00584401480734</v>
      </c>
      <c r="FO156" s="34">
        <f t="shared" si="2236"/>
        <v>427.96227256835311</v>
      </c>
      <c r="FP156" s="34">
        <f t="shared" si="2236"/>
        <v>433.30332845886619</v>
      </c>
      <c r="FQ156" s="34">
        <f t="shared" si="2236"/>
        <v>439.31226337107751</v>
      </c>
      <c r="FR156" s="34">
        <f t="shared" si="2236"/>
        <v>444.95035233979888</v>
      </c>
      <c r="FS156" s="34">
        <f t="shared" si="2236"/>
        <v>449.88944506975508</v>
      </c>
      <c r="FT156" s="34">
        <f t="shared" si="2236"/>
        <v>454.53317157717981</v>
      </c>
      <c r="FU156" s="34">
        <f t="shared" si="2236"/>
        <v>461.17499623462743</v>
      </c>
      <c r="FV156" s="34">
        <f t="shared" si="2236"/>
        <v>468.29722383957505</v>
      </c>
      <c r="FW156" s="34">
        <f t="shared" si="2236"/>
        <v>475.84013262625524</v>
      </c>
      <c r="FX156" s="34">
        <f t="shared" si="2236"/>
        <v>484.23498532258162</v>
      </c>
      <c r="FY156" s="34">
        <f t="shared" si="2236"/>
        <v>491.67871409835629</v>
      </c>
      <c r="FZ156" s="34">
        <f t="shared" si="2236"/>
        <v>498.00258107831905</v>
      </c>
      <c r="GA156" s="34">
        <f t="shared" si="2236"/>
        <v>503.83370490291043</v>
      </c>
      <c r="GB156" s="34">
        <f t="shared" si="2236"/>
        <v>508.22558042711591</v>
      </c>
      <c r="GC156" s="34">
        <f t="shared" si="2236"/>
        <v>512.14418464831476</v>
      </c>
      <c r="GD156" s="34">
        <f t="shared" si="2236"/>
        <v>515.61970676389456</v>
      </c>
      <c r="GE156" s="34">
        <f t="shared" si="2236"/>
        <v>518.5687191081937</v>
      </c>
      <c r="GF156" s="34">
        <f t="shared" si="2236"/>
        <v>521.37782195573095</v>
      </c>
      <c r="GG156" s="34">
        <f t="shared" si="2236"/>
        <v>523.98443618684109</v>
      </c>
      <c r="GH156" s="34">
        <f t="shared" si="2236"/>
        <v>525.73422059001246</v>
      </c>
      <c r="GI156" s="34">
        <f t="shared" si="2236"/>
        <v>527.21801488255983</v>
      </c>
      <c r="GJ156" s="34">
        <f t="shared" si="2236"/>
        <v>528.83443971671011</v>
      </c>
      <c r="GK156" s="34">
        <f t="shared" si="2236"/>
        <v>529.695301393259</v>
      </c>
      <c r="GL156" s="34">
        <f t="shared" si="2236"/>
        <v>529.35486178254541</v>
      </c>
      <c r="GM156" s="34">
        <f t="shared" si="2236"/>
        <v>528.58869737579062</v>
      </c>
      <c r="GN156" s="34">
        <f t="shared" si="2236"/>
        <v>527.40709091798863</v>
      </c>
      <c r="GO156" s="34">
        <f t="shared" si="2236"/>
        <v>524.90997336147188</v>
      </c>
      <c r="GP156" s="34">
        <f t="shared" si="2236"/>
        <v>523.13056971021581</v>
      </c>
      <c r="GQ156" s="34">
        <f t="shared" si="2236"/>
        <v>522.72085144332777</v>
      </c>
      <c r="GR156" s="34">
        <f t="shared" si="2236"/>
        <v>522.61424229792647</v>
      </c>
      <c r="GS156" s="34">
        <f t="shared" si="2236"/>
        <v>522.01632184381708</v>
      </c>
      <c r="GT156" s="34">
        <f t="shared" si="2236"/>
        <v>521.53500204446709</v>
      </c>
      <c r="GU156" s="34">
        <f t="shared" si="2236"/>
        <v>521.01587163188503</v>
      </c>
      <c r="GV156" s="34">
        <f t="shared" si="2236"/>
        <v>519.36598207089264</v>
      </c>
      <c r="GW156" s="34">
        <f t="shared" si="2236"/>
        <v>518.49641954567187</v>
      </c>
      <c r="GX156" s="34">
        <f t="shared" ref="GX156:JI156" si="2237">GX135</f>
        <v>519.03077546130021</v>
      </c>
      <c r="GY156" s="34">
        <f t="shared" si="2237"/>
        <v>519.90715231778245</v>
      </c>
      <c r="GZ156" s="34">
        <f t="shared" si="2237"/>
        <v>518.13929619823034</v>
      </c>
      <c r="HA156" s="34">
        <f t="shared" si="2237"/>
        <v>516.43930566134657</v>
      </c>
      <c r="HB156" s="34">
        <f t="shared" si="2237"/>
        <v>514.58313380617687</v>
      </c>
      <c r="HC156" s="34">
        <f t="shared" si="2237"/>
        <v>511.60928520346437</v>
      </c>
      <c r="HD156" s="34">
        <f t="shared" si="2237"/>
        <v>510.13818946946174</v>
      </c>
      <c r="HE156" s="34">
        <f t="shared" si="2237"/>
        <v>510.65570023918929</v>
      </c>
      <c r="HF156" s="34">
        <f t="shared" si="2237"/>
        <v>511.49728189590496</v>
      </c>
      <c r="HG156" s="34">
        <f t="shared" si="2237"/>
        <v>514.80612028197402</v>
      </c>
      <c r="HH156" s="34">
        <f t="shared" si="2237"/>
        <v>519.32616029764858</v>
      </c>
      <c r="HI156" s="34">
        <f t="shared" si="2237"/>
        <v>523.79942530228845</v>
      </c>
      <c r="HJ156" s="34">
        <f t="shared" si="2237"/>
        <v>529.84108316817037</v>
      </c>
      <c r="HK156" s="34">
        <f t="shared" si="2237"/>
        <v>538.25432973297723</v>
      </c>
      <c r="HL156" s="34">
        <f t="shared" si="2237"/>
        <v>546.51107010540613</v>
      </c>
      <c r="HM156" s="34">
        <f t="shared" si="2237"/>
        <v>555.06576625671676</v>
      </c>
      <c r="HN156" s="34">
        <f t="shared" si="2237"/>
        <v>565.8501305702606</v>
      </c>
      <c r="HO156" s="34">
        <f t="shared" si="2237"/>
        <v>573.74967944028435</v>
      </c>
      <c r="HP156" s="34">
        <f t="shared" si="2237"/>
        <v>577.0024647225805</v>
      </c>
      <c r="HQ156" s="34">
        <f t="shared" si="2237"/>
        <v>578.95875123929602</v>
      </c>
      <c r="HR156" s="34">
        <f t="shared" si="2237"/>
        <v>581.22708652772542</v>
      </c>
      <c r="HS156" s="34">
        <f t="shared" si="2237"/>
        <v>580.88262981265802</v>
      </c>
      <c r="HT156" s="34">
        <f t="shared" si="2237"/>
        <v>581.86249279218237</v>
      </c>
      <c r="HU156" s="34">
        <f t="shared" si="2237"/>
        <v>586.83749059207298</v>
      </c>
      <c r="HV156" s="34">
        <f t="shared" si="2237"/>
        <v>590.55005336000272</v>
      </c>
      <c r="HW156" s="34">
        <f t="shared" si="2237"/>
        <v>590.64224446149979</v>
      </c>
      <c r="HX156" s="34">
        <f t="shared" si="2237"/>
        <v>590.34956665485265</v>
      </c>
      <c r="HY156" s="34">
        <f t="shared" si="2237"/>
        <v>595.38248184882718</v>
      </c>
      <c r="HZ156" s="34">
        <f t="shared" si="2237"/>
        <v>599.42333969320089</v>
      </c>
      <c r="IA156" s="34">
        <f t="shared" si="2237"/>
        <v>605.26005807694548</v>
      </c>
      <c r="IB156" s="34">
        <f t="shared" si="2237"/>
        <v>615.74756837844507</v>
      </c>
      <c r="IC156" s="34">
        <f t="shared" si="2237"/>
        <v>623.6079623566045</v>
      </c>
      <c r="ID156" s="34">
        <f t="shared" si="2237"/>
        <v>622.06051820360858</v>
      </c>
      <c r="IE156" s="34">
        <f t="shared" si="2237"/>
        <v>618.31676653813042</v>
      </c>
      <c r="IF156" s="34">
        <f t="shared" si="2237"/>
        <v>610.70293536931729</v>
      </c>
      <c r="IG156" s="34">
        <f t="shared" si="2237"/>
        <v>598.88492408372758</v>
      </c>
      <c r="IH156" s="34">
        <f t="shared" si="2237"/>
        <v>588.66336971854537</v>
      </c>
      <c r="II156" s="34">
        <f t="shared" si="2237"/>
        <v>582.10778276329711</v>
      </c>
      <c r="IJ156" s="34">
        <f t="shared" si="2237"/>
        <v>576.24177624433139</v>
      </c>
      <c r="IK156" s="34">
        <f t="shared" si="2237"/>
        <v>573.14130544885313</v>
      </c>
      <c r="IL156" s="34">
        <f t="shared" si="2237"/>
        <v>571.70744106569214</v>
      </c>
      <c r="IM156" s="34">
        <f t="shared" si="2237"/>
        <v>571.92972747297529</v>
      </c>
      <c r="IN156" s="34">
        <f t="shared" si="2237"/>
        <v>572.35764920485474</v>
      </c>
      <c r="IO156" s="34">
        <f t="shared" si="2237"/>
        <v>573.25228215522441</v>
      </c>
      <c r="IP156" s="34">
        <f t="shared" si="2237"/>
        <v>575.36158085148247</v>
      </c>
      <c r="IQ156" s="34">
        <f t="shared" si="2237"/>
        <v>577.2197194702635</v>
      </c>
      <c r="IR156" s="34">
        <f t="shared" si="2237"/>
        <v>578.54722616193101</v>
      </c>
      <c r="IS156" s="34">
        <f t="shared" si="2237"/>
        <v>580.21970807457296</v>
      </c>
      <c r="IT156" s="34">
        <f t="shared" si="2237"/>
        <v>582.4710481203947</v>
      </c>
      <c r="IU156" s="34">
        <f t="shared" si="2237"/>
        <v>584.51306872174223</v>
      </c>
      <c r="IV156" s="34">
        <f t="shared" si="2237"/>
        <v>587.21602558060385</v>
      </c>
      <c r="IW156" s="34">
        <f t="shared" si="2237"/>
        <v>590.61108944772275</v>
      </c>
      <c r="IX156" s="34">
        <f t="shared" si="2237"/>
        <v>593.51332598884221</v>
      </c>
      <c r="IY156" s="34">
        <f t="shared" si="2237"/>
        <v>595.78807668786988</v>
      </c>
      <c r="IZ156" s="34">
        <f t="shared" si="2237"/>
        <v>598.17795741474413</v>
      </c>
      <c r="JA156" s="34">
        <f t="shared" si="2237"/>
        <v>601.0192525160694</v>
      </c>
      <c r="JB156" s="34">
        <f t="shared" si="2237"/>
        <v>603.4468751463246</v>
      </c>
      <c r="JC156" s="34">
        <f t="shared" si="2237"/>
        <v>606.04863838899257</v>
      </c>
      <c r="JD156" s="34">
        <f t="shared" si="2237"/>
        <v>609.14989364182088</v>
      </c>
      <c r="JE156" s="34">
        <f t="shared" si="2237"/>
        <v>611.39391755645124</v>
      </c>
      <c r="JF156" s="34">
        <f t="shared" si="2237"/>
        <v>612.37274621536699</v>
      </c>
      <c r="JG156" s="34">
        <f t="shared" si="2237"/>
        <v>613.07855687608844</v>
      </c>
      <c r="JH156" s="34">
        <f t="shared" si="2237"/>
        <v>613.05455059917597</v>
      </c>
      <c r="JI156" s="34">
        <f t="shared" si="2237"/>
        <v>612.19552276369836</v>
      </c>
      <c r="JJ156" s="34">
        <f t="shared" ref="JJ156:LU156" si="2238">JJ135</f>
        <v>611.45532495536008</v>
      </c>
      <c r="JK156" s="34">
        <f t="shared" si="2238"/>
        <v>611.39541059206431</v>
      </c>
      <c r="JL156" s="34">
        <f t="shared" si="2238"/>
        <v>611.19851903363656</v>
      </c>
      <c r="JM156" s="34">
        <f t="shared" si="2238"/>
        <v>611.76126654753534</v>
      </c>
      <c r="JN156" s="34">
        <f t="shared" si="2238"/>
        <v>613.18329339625336</v>
      </c>
      <c r="JO156" s="34">
        <f t="shared" si="2238"/>
        <v>615.07048801927408</v>
      </c>
      <c r="JP156" s="34">
        <f t="shared" si="2238"/>
        <v>617.21624349245633</v>
      </c>
      <c r="JQ156" s="34">
        <f t="shared" si="2238"/>
        <v>620.4658520360116</v>
      </c>
      <c r="JR156" s="34">
        <f t="shared" si="2238"/>
        <v>624.45108605399867</v>
      </c>
      <c r="JS156" s="34">
        <f t="shared" si="2238"/>
        <v>628.12211606444191</v>
      </c>
      <c r="JT156" s="34">
        <f t="shared" si="2238"/>
        <v>632.97412364416641</v>
      </c>
      <c r="JU156" s="34">
        <f t="shared" si="2238"/>
        <v>639.68704310574481</v>
      </c>
      <c r="JV156" s="34">
        <f t="shared" si="2238"/>
        <v>646.93810891584803</v>
      </c>
      <c r="JW156" s="34">
        <f t="shared" si="2238"/>
        <v>654.93706113331473</v>
      </c>
      <c r="JX156" s="34">
        <f t="shared" si="2238"/>
        <v>665.05967479927847</v>
      </c>
      <c r="JY156" s="34">
        <f t="shared" si="2238"/>
        <v>674.67031996404182</v>
      </c>
      <c r="JZ156" s="34">
        <f t="shared" si="2238"/>
        <v>682.78036943116399</v>
      </c>
      <c r="KA156" s="34">
        <f t="shared" si="2238"/>
        <v>690.99719519280075</v>
      </c>
      <c r="KB156" s="34">
        <f t="shared" si="2238"/>
        <v>700.37879264162484</v>
      </c>
      <c r="KC156" s="34">
        <f t="shared" si="2238"/>
        <v>709.90331358159619</v>
      </c>
      <c r="KD156" s="34">
        <f t="shared" si="2238"/>
        <v>719.78567857914186</v>
      </c>
      <c r="KE156" s="34">
        <f t="shared" si="2238"/>
        <v>731.48437357674811</v>
      </c>
      <c r="KF156" s="34">
        <f t="shared" si="2238"/>
        <v>742.52781099366939</v>
      </c>
      <c r="KG156" s="34">
        <f t="shared" si="2238"/>
        <v>751.8011740315244</v>
      </c>
      <c r="KH156" s="34">
        <f t="shared" si="2238"/>
        <v>760.89011108443947</v>
      </c>
      <c r="KI156" s="34">
        <f t="shared" si="2238"/>
        <v>774.26423090721528</v>
      </c>
      <c r="KJ156" s="34">
        <f t="shared" si="2238"/>
        <v>788.4633016630869</v>
      </c>
      <c r="KK156" s="34">
        <f t="shared" si="2238"/>
        <v>803.19385881720405</v>
      </c>
      <c r="KL156" s="34">
        <f t="shared" si="2238"/>
        <v>820.20163876753691</v>
      </c>
      <c r="KM156" s="34">
        <f t="shared" si="2238"/>
        <v>835.44268139861992</v>
      </c>
      <c r="KN156" s="34">
        <f t="shared" si="2238"/>
        <v>848.96250654802293</v>
      </c>
      <c r="KO156" s="34">
        <f t="shared" si="2238"/>
        <v>860.88570603956612</v>
      </c>
      <c r="KP156" s="34">
        <f t="shared" si="2238"/>
        <v>871.09961289060982</v>
      </c>
      <c r="KQ156" s="34">
        <f t="shared" si="2238"/>
        <v>880.24406587060582</v>
      </c>
      <c r="KR156" s="34">
        <f t="shared" si="2238"/>
        <v>887.55058571351128</v>
      </c>
      <c r="KS156" s="34">
        <f t="shared" si="2238"/>
        <v>894.89229289626667</v>
      </c>
      <c r="KT156" s="34">
        <f t="shared" si="2238"/>
        <v>903.96895935924795</v>
      </c>
      <c r="KU156" s="34">
        <f t="shared" si="2238"/>
        <v>911.23695534224998</v>
      </c>
      <c r="KV156" s="34">
        <f t="shared" si="2238"/>
        <v>916.5220495328407</v>
      </c>
      <c r="KW156" s="34">
        <f t="shared" si="2238"/>
        <v>925.82136066517342</v>
      </c>
      <c r="KX156" s="34">
        <f t="shared" si="2238"/>
        <v>935.41047293379961</v>
      </c>
      <c r="KY156" s="34">
        <f t="shared" si="2238"/>
        <v>940.85126242808269</v>
      </c>
      <c r="KZ156" s="34">
        <f t="shared" si="2238"/>
        <v>947.0864803589169</v>
      </c>
      <c r="LA156" s="34">
        <f t="shared" si="2238"/>
        <v>955.81697747576311</v>
      </c>
      <c r="LB156" s="34">
        <f t="shared" si="2238"/>
        <v>957.33327589069881</v>
      </c>
      <c r="LC156" s="34">
        <f t="shared" si="2238"/>
        <v>957.65449033556968</v>
      </c>
      <c r="LD156" s="34">
        <f t="shared" si="2238"/>
        <v>963.53687214261049</v>
      </c>
      <c r="LE156" s="34">
        <f t="shared" si="2238"/>
        <v>972.1146565479271</v>
      </c>
      <c r="LF156" s="34">
        <f t="shared" si="2238"/>
        <v>978.0757651450084</v>
      </c>
      <c r="LG156" s="34">
        <f t="shared" si="2238"/>
        <v>985.67338410864716</v>
      </c>
      <c r="LH156" s="34">
        <f t="shared" si="2238"/>
        <v>996.38843247202783</v>
      </c>
      <c r="LI156" s="34">
        <f t="shared" si="2238"/>
        <v>1000.490181533615</v>
      </c>
      <c r="LJ156" s="34">
        <f t="shared" si="2238"/>
        <v>1003.4254153760952</v>
      </c>
      <c r="LK156" s="34">
        <f t="shared" si="2238"/>
        <v>1011.7758987604482</v>
      </c>
      <c r="LL156" s="34">
        <f t="shared" si="2238"/>
        <v>1030.7099532211923</v>
      </c>
      <c r="LM156" s="34">
        <f t="shared" si="2238"/>
        <v>1039.28253830216</v>
      </c>
      <c r="LN156" s="34">
        <f t="shared" si="2238"/>
        <v>1047.2770572940835</v>
      </c>
      <c r="LO156" s="34">
        <f t="shared" si="2238"/>
        <v>1058.3631153558199</v>
      </c>
      <c r="LP156" s="34">
        <f t="shared" si="2238"/>
        <v>1058.4692775201622</v>
      </c>
      <c r="LQ156" s="34">
        <f t="shared" si="2238"/>
        <v>1057.7467171800952</v>
      </c>
      <c r="LR156" s="34">
        <f t="shared" si="2238"/>
        <v>1063.1619925341697</v>
      </c>
      <c r="LS156" s="34">
        <f t="shared" si="2238"/>
        <v>1063.9292207147091</v>
      </c>
      <c r="LT156" s="34">
        <f t="shared" si="2238"/>
        <v>1068.7005621639853</v>
      </c>
      <c r="LU156" s="34">
        <f t="shared" si="2238"/>
        <v>1074.7730061411403</v>
      </c>
      <c r="LV156" s="34">
        <f t="shared" ref="LV156:NO156" si="2239">LV135</f>
        <v>1082.3188847982394</v>
      </c>
      <c r="LW156" s="34">
        <f t="shared" si="2239"/>
        <v>1089.7923912221804</v>
      </c>
      <c r="LX156" s="34">
        <f t="shared" si="2239"/>
        <v>1096.5176499552392</v>
      </c>
      <c r="LY156" s="34">
        <f t="shared" si="2239"/>
        <v>1103.9552371270711</v>
      </c>
      <c r="LZ156" s="34">
        <f t="shared" si="2239"/>
        <v>1111.6140839936102</v>
      </c>
      <c r="MA156" s="34">
        <f t="shared" si="2239"/>
        <v>1117.9310932383505</v>
      </c>
      <c r="MB156" s="34">
        <f t="shared" si="2239"/>
        <v>1123.425742429396</v>
      </c>
      <c r="MC156" s="34">
        <f t="shared" si="2239"/>
        <v>1127.9107952824122</v>
      </c>
      <c r="MD156" s="34">
        <f t="shared" si="2239"/>
        <v>1130.0984855758522</v>
      </c>
      <c r="ME156" s="34">
        <f t="shared" si="2239"/>
        <v>1131.9968670057319</v>
      </c>
      <c r="MF156" s="34">
        <f t="shared" si="2239"/>
        <v>1132.8172469206916</v>
      </c>
      <c r="MG156" s="34">
        <f t="shared" si="2239"/>
        <v>1134.6815588431059</v>
      </c>
      <c r="MH156" s="34">
        <f t="shared" si="2239"/>
        <v>1137.2299848996029</v>
      </c>
      <c r="MI156" s="34">
        <f t="shared" si="2239"/>
        <v>1139.6955854158755</v>
      </c>
      <c r="MJ156" s="34">
        <f t="shared" si="2239"/>
        <v>1141.7997330961687</v>
      </c>
      <c r="MK156" s="34">
        <f t="shared" si="2239"/>
        <v>1142.6365402657452</v>
      </c>
      <c r="ML156" s="34">
        <f t="shared" si="2239"/>
        <v>1143.2997118084343</v>
      </c>
      <c r="MM156" s="34">
        <f t="shared" si="2239"/>
        <v>1143.2936920569525</v>
      </c>
      <c r="MN156" s="34">
        <f t="shared" si="2239"/>
        <v>1144.4418842174364</v>
      </c>
      <c r="MO156" s="34">
        <f t="shared" si="2239"/>
        <v>1146.0174624441613</v>
      </c>
      <c r="MP156" s="34">
        <f t="shared" si="2239"/>
        <v>1147.4132631516493</v>
      </c>
      <c r="MQ156" s="34">
        <f t="shared" si="2239"/>
        <v>1145.8000179503663</v>
      </c>
      <c r="MR156" s="34">
        <f t="shared" si="2239"/>
        <v>1142.0556171349622</v>
      </c>
      <c r="MS156" s="34">
        <f t="shared" si="2239"/>
        <v>1137.9579013049813</v>
      </c>
      <c r="MT156" s="34">
        <f t="shared" si="2239"/>
        <v>1132.92793395177</v>
      </c>
      <c r="MU156" s="34">
        <f t="shared" si="2239"/>
        <v>1128.4274063074022</v>
      </c>
      <c r="MV156" s="34">
        <f t="shared" si="2239"/>
        <v>1126.9239595011104</v>
      </c>
      <c r="MW156" s="34">
        <f t="shared" si="2239"/>
        <v>1126.1437769987019</v>
      </c>
      <c r="MX156" s="34">
        <f t="shared" si="2239"/>
        <v>1127.5378831707358</v>
      </c>
      <c r="MY156" s="34">
        <f t="shared" si="2239"/>
        <v>1130.0630074878757</v>
      </c>
      <c r="MZ156" s="34">
        <f t="shared" si="2239"/>
        <v>1133.3517697430668</v>
      </c>
      <c r="NA156" s="34">
        <f t="shared" si="2239"/>
        <v>1136.8494186804248</v>
      </c>
      <c r="NB156" s="34">
        <f t="shared" si="2239"/>
        <v>1140.4721705780416</v>
      </c>
      <c r="NC156" s="34">
        <f t="shared" si="2239"/>
        <v>1144.3101258514444</v>
      </c>
      <c r="ND156" s="34">
        <f t="shared" si="2239"/>
        <v>1147.962857985644</v>
      </c>
      <c r="NE156" s="34">
        <f t="shared" si="2239"/>
        <v>1151.2667110052448</v>
      </c>
      <c r="NF156" s="34">
        <f t="shared" si="2239"/>
        <v>1154.430338806565</v>
      </c>
      <c r="NG156" s="34">
        <f t="shared" si="2239"/>
        <v>1157.6006128449837</v>
      </c>
      <c r="NH156" s="34">
        <f t="shared" si="2239"/>
        <v>1160.4835687040813</v>
      </c>
      <c r="NI156" s="34">
        <f t="shared" si="2239"/>
        <v>1163.6061350273856</v>
      </c>
      <c r="NJ156" s="34">
        <f t="shared" si="2239"/>
        <v>1166.7598607242082</v>
      </c>
      <c r="NK156" s="34">
        <f t="shared" si="2239"/>
        <v>1169.7888350651597</v>
      </c>
      <c r="NL156" s="34">
        <f t="shared" si="2239"/>
        <v>1172.5080136067384</v>
      </c>
      <c r="NM156" s="34">
        <f t="shared" si="2239"/>
        <v>1174.9234739107997</v>
      </c>
      <c r="NN156" s="34">
        <f t="shared" si="2239"/>
        <v>1177.1486665169471</v>
      </c>
      <c r="NO156" s="35">
        <f t="shared" si="2239"/>
        <v>1179.0149377801708</v>
      </c>
      <c r="NP156" s="8"/>
      <c r="NQ156" s="8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80" t="s">
        <v>182</v>
      </c>
      <c r="D158" s="1"/>
      <c r="E158" s="180" t="s">
        <v>183</v>
      </c>
      <c r="F158" s="1"/>
      <c r="G158" s="180" t="s">
        <v>25</v>
      </c>
      <c r="H158" s="1"/>
      <c r="I158" s="180"/>
      <c r="J158" s="1"/>
      <c r="K158" s="184"/>
      <c r="L158" s="1"/>
      <c r="M158" s="1"/>
      <c r="N158" s="177">
        <f t="shared" ref="N158:BY158" si="2240">IF(N100="","",N100+SUMIFS(150:150,146:146,"&lt;="&amp;N100,146:146,"&gt;"&amp;EOMONTH(N100,-1)))</f>
        <v>43471</v>
      </c>
      <c r="O158" s="178">
        <f t="shared" si="2240"/>
        <v>43472</v>
      </c>
      <c r="P158" s="178">
        <f t="shared" si="2240"/>
        <v>43473</v>
      </c>
      <c r="Q158" s="178">
        <f t="shared" si="2240"/>
        <v>43474</v>
      </c>
      <c r="R158" s="178">
        <f t="shared" si="2240"/>
        <v>43475</v>
      </c>
      <c r="S158" s="178">
        <f t="shared" si="2240"/>
        <v>43476</v>
      </c>
      <c r="T158" s="178">
        <f t="shared" si="2240"/>
        <v>43477</v>
      </c>
      <c r="U158" s="178">
        <f t="shared" si="2240"/>
        <v>43478</v>
      </c>
      <c r="V158" s="178">
        <f t="shared" si="2240"/>
        <v>43479</v>
      </c>
      <c r="W158" s="178">
        <f t="shared" si="2240"/>
        <v>43480</v>
      </c>
      <c r="X158" s="178">
        <f t="shared" si="2240"/>
        <v>43481</v>
      </c>
      <c r="Y158" s="178">
        <f t="shared" si="2240"/>
        <v>43482</v>
      </c>
      <c r="Z158" s="178">
        <f t="shared" si="2240"/>
        <v>43483</v>
      </c>
      <c r="AA158" s="178">
        <f t="shared" si="2240"/>
        <v>43484</v>
      </c>
      <c r="AB158" s="178">
        <f t="shared" si="2240"/>
        <v>43485</v>
      </c>
      <c r="AC158" s="178">
        <f t="shared" si="2240"/>
        <v>43486</v>
      </c>
      <c r="AD158" s="178">
        <f t="shared" si="2240"/>
        <v>43487</v>
      </c>
      <c r="AE158" s="178">
        <f t="shared" si="2240"/>
        <v>43488</v>
      </c>
      <c r="AF158" s="178">
        <f t="shared" si="2240"/>
        <v>43489</v>
      </c>
      <c r="AG158" s="178">
        <f t="shared" si="2240"/>
        <v>43490</v>
      </c>
      <c r="AH158" s="178">
        <f t="shared" si="2240"/>
        <v>43491</v>
      </c>
      <c r="AI158" s="178">
        <f t="shared" si="2240"/>
        <v>43492</v>
      </c>
      <c r="AJ158" s="178">
        <f t="shared" si="2240"/>
        <v>43493</v>
      </c>
      <c r="AK158" s="178">
        <f t="shared" si="2240"/>
        <v>43494</v>
      </c>
      <c r="AL158" s="178">
        <f t="shared" si="2240"/>
        <v>43495</v>
      </c>
      <c r="AM158" s="178">
        <f t="shared" si="2240"/>
        <v>43496</v>
      </c>
      <c r="AN158" s="178">
        <f t="shared" si="2240"/>
        <v>43497</v>
      </c>
      <c r="AO158" s="178">
        <f t="shared" si="2240"/>
        <v>43498</v>
      </c>
      <c r="AP158" s="178">
        <f t="shared" si="2240"/>
        <v>43499</v>
      </c>
      <c r="AQ158" s="178">
        <f t="shared" si="2240"/>
        <v>43500</v>
      </c>
      <c r="AR158" s="178">
        <f t="shared" si="2240"/>
        <v>43501</v>
      </c>
      <c r="AS158" s="178">
        <f t="shared" si="2240"/>
        <v>43502</v>
      </c>
      <c r="AT158" s="178">
        <f t="shared" si="2240"/>
        <v>43503</v>
      </c>
      <c r="AU158" s="178">
        <f t="shared" si="2240"/>
        <v>43504</v>
      </c>
      <c r="AV158" s="178">
        <f t="shared" si="2240"/>
        <v>43505</v>
      </c>
      <c r="AW158" s="178">
        <f t="shared" si="2240"/>
        <v>43506</v>
      </c>
      <c r="AX158" s="178">
        <f t="shared" si="2240"/>
        <v>43507</v>
      </c>
      <c r="AY158" s="178">
        <f t="shared" si="2240"/>
        <v>43508</v>
      </c>
      <c r="AZ158" s="178">
        <f t="shared" si="2240"/>
        <v>43509</v>
      </c>
      <c r="BA158" s="178">
        <f t="shared" si="2240"/>
        <v>43510</v>
      </c>
      <c r="BB158" s="178">
        <f t="shared" si="2240"/>
        <v>43511</v>
      </c>
      <c r="BC158" s="178">
        <f t="shared" si="2240"/>
        <v>43512</v>
      </c>
      <c r="BD158" s="178">
        <f t="shared" si="2240"/>
        <v>43513</v>
      </c>
      <c r="BE158" s="178">
        <f t="shared" si="2240"/>
        <v>43514</v>
      </c>
      <c r="BF158" s="178">
        <f t="shared" si="2240"/>
        <v>43515</v>
      </c>
      <c r="BG158" s="178">
        <f t="shared" si="2240"/>
        <v>43516</v>
      </c>
      <c r="BH158" s="178">
        <f t="shared" si="2240"/>
        <v>43517</v>
      </c>
      <c r="BI158" s="178">
        <f t="shared" si="2240"/>
        <v>43518</v>
      </c>
      <c r="BJ158" s="178">
        <f t="shared" si="2240"/>
        <v>43519</v>
      </c>
      <c r="BK158" s="178">
        <f t="shared" si="2240"/>
        <v>43520</v>
      </c>
      <c r="BL158" s="178">
        <f t="shared" si="2240"/>
        <v>43521</v>
      </c>
      <c r="BM158" s="178">
        <f t="shared" si="2240"/>
        <v>43522</v>
      </c>
      <c r="BN158" s="178">
        <f t="shared" si="2240"/>
        <v>43523</v>
      </c>
      <c r="BO158" s="178">
        <f t="shared" si="2240"/>
        <v>43524</v>
      </c>
      <c r="BP158" s="178">
        <f t="shared" si="2240"/>
        <v>43525</v>
      </c>
      <c r="BQ158" s="178">
        <f t="shared" si="2240"/>
        <v>43526</v>
      </c>
      <c r="BR158" s="178">
        <f t="shared" si="2240"/>
        <v>43527</v>
      </c>
      <c r="BS158" s="178">
        <f t="shared" si="2240"/>
        <v>43528</v>
      </c>
      <c r="BT158" s="178">
        <f t="shared" si="2240"/>
        <v>43529</v>
      </c>
      <c r="BU158" s="178">
        <f t="shared" si="2240"/>
        <v>43530</v>
      </c>
      <c r="BV158" s="178">
        <f t="shared" si="2240"/>
        <v>43531</v>
      </c>
      <c r="BW158" s="178">
        <f t="shared" si="2240"/>
        <v>43532</v>
      </c>
      <c r="BX158" s="178">
        <f t="shared" si="2240"/>
        <v>43533</v>
      </c>
      <c r="BY158" s="178">
        <f t="shared" si="2240"/>
        <v>43534</v>
      </c>
      <c r="BZ158" s="178">
        <f t="shared" ref="BZ158:EK158" si="2241">IF(BZ100="","",BZ100+SUMIFS(150:150,146:146,"&lt;="&amp;BZ100,146:146,"&gt;"&amp;EOMONTH(BZ100,-1)))</f>
        <v>43535</v>
      </c>
      <c r="CA158" s="178">
        <f t="shared" si="2241"/>
        <v>43536</v>
      </c>
      <c r="CB158" s="178">
        <f t="shared" si="2241"/>
        <v>43537</v>
      </c>
      <c r="CC158" s="178">
        <f t="shared" si="2241"/>
        <v>43538</v>
      </c>
      <c r="CD158" s="178">
        <f t="shared" si="2241"/>
        <v>43539</v>
      </c>
      <c r="CE158" s="178">
        <f t="shared" si="2241"/>
        <v>43540</v>
      </c>
      <c r="CF158" s="178">
        <f t="shared" si="2241"/>
        <v>43541</v>
      </c>
      <c r="CG158" s="178">
        <f t="shared" si="2241"/>
        <v>43542</v>
      </c>
      <c r="CH158" s="178">
        <f t="shared" si="2241"/>
        <v>43543</v>
      </c>
      <c r="CI158" s="178">
        <f t="shared" si="2241"/>
        <v>43544</v>
      </c>
      <c r="CJ158" s="178">
        <f t="shared" si="2241"/>
        <v>43545</v>
      </c>
      <c r="CK158" s="178">
        <f t="shared" si="2241"/>
        <v>43546</v>
      </c>
      <c r="CL158" s="178">
        <f t="shared" si="2241"/>
        <v>43547</v>
      </c>
      <c r="CM158" s="178">
        <f t="shared" si="2241"/>
        <v>43548</v>
      </c>
      <c r="CN158" s="178">
        <f t="shared" si="2241"/>
        <v>43549</v>
      </c>
      <c r="CO158" s="178">
        <f t="shared" si="2241"/>
        <v>43550</v>
      </c>
      <c r="CP158" s="178">
        <f t="shared" si="2241"/>
        <v>43551</v>
      </c>
      <c r="CQ158" s="178">
        <f t="shared" si="2241"/>
        <v>43552</v>
      </c>
      <c r="CR158" s="178">
        <f t="shared" si="2241"/>
        <v>43553</v>
      </c>
      <c r="CS158" s="178">
        <f t="shared" si="2241"/>
        <v>43554</v>
      </c>
      <c r="CT158" s="178">
        <f t="shared" si="2241"/>
        <v>43555</v>
      </c>
      <c r="CU158" s="178">
        <f t="shared" si="2241"/>
        <v>43556</v>
      </c>
      <c r="CV158" s="178">
        <f t="shared" si="2241"/>
        <v>43557</v>
      </c>
      <c r="CW158" s="178">
        <f t="shared" si="2241"/>
        <v>43558</v>
      </c>
      <c r="CX158" s="178">
        <f t="shared" si="2241"/>
        <v>43559</v>
      </c>
      <c r="CY158" s="178">
        <f t="shared" si="2241"/>
        <v>43560</v>
      </c>
      <c r="CZ158" s="178">
        <f t="shared" si="2241"/>
        <v>43561</v>
      </c>
      <c r="DA158" s="178">
        <f t="shared" si="2241"/>
        <v>43562</v>
      </c>
      <c r="DB158" s="178">
        <f t="shared" si="2241"/>
        <v>43563</v>
      </c>
      <c r="DC158" s="178">
        <f t="shared" si="2241"/>
        <v>43564</v>
      </c>
      <c r="DD158" s="178">
        <f t="shared" si="2241"/>
        <v>43565</v>
      </c>
      <c r="DE158" s="178">
        <f t="shared" si="2241"/>
        <v>43566</v>
      </c>
      <c r="DF158" s="178">
        <f t="shared" si="2241"/>
        <v>43567</v>
      </c>
      <c r="DG158" s="178">
        <f t="shared" si="2241"/>
        <v>43568</v>
      </c>
      <c r="DH158" s="178">
        <f t="shared" si="2241"/>
        <v>43569</v>
      </c>
      <c r="DI158" s="178">
        <f t="shared" si="2241"/>
        <v>43570</v>
      </c>
      <c r="DJ158" s="178">
        <f t="shared" si="2241"/>
        <v>43571</v>
      </c>
      <c r="DK158" s="178">
        <f t="shared" si="2241"/>
        <v>43572</v>
      </c>
      <c r="DL158" s="178">
        <f t="shared" si="2241"/>
        <v>43573</v>
      </c>
      <c r="DM158" s="178">
        <f t="shared" si="2241"/>
        <v>43574</v>
      </c>
      <c r="DN158" s="178">
        <f t="shared" si="2241"/>
        <v>43575</v>
      </c>
      <c r="DO158" s="178">
        <f t="shared" si="2241"/>
        <v>43576</v>
      </c>
      <c r="DP158" s="178">
        <f t="shared" si="2241"/>
        <v>43577</v>
      </c>
      <c r="DQ158" s="178">
        <f t="shared" si="2241"/>
        <v>43578</v>
      </c>
      <c r="DR158" s="178">
        <f t="shared" si="2241"/>
        <v>43579</v>
      </c>
      <c r="DS158" s="178">
        <f t="shared" si="2241"/>
        <v>43580</v>
      </c>
      <c r="DT158" s="178">
        <f t="shared" si="2241"/>
        <v>43581</v>
      </c>
      <c r="DU158" s="178">
        <f t="shared" si="2241"/>
        <v>43582</v>
      </c>
      <c r="DV158" s="178">
        <f t="shared" si="2241"/>
        <v>43583</v>
      </c>
      <c r="DW158" s="178">
        <f t="shared" si="2241"/>
        <v>43584</v>
      </c>
      <c r="DX158" s="178">
        <f t="shared" si="2241"/>
        <v>43585</v>
      </c>
      <c r="DY158" s="178">
        <f t="shared" si="2241"/>
        <v>43586</v>
      </c>
      <c r="DZ158" s="178">
        <f t="shared" si="2241"/>
        <v>43587</v>
      </c>
      <c r="EA158" s="178">
        <f t="shared" si="2241"/>
        <v>43588</v>
      </c>
      <c r="EB158" s="178">
        <f t="shared" si="2241"/>
        <v>43589</v>
      </c>
      <c r="EC158" s="178">
        <f t="shared" si="2241"/>
        <v>43590</v>
      </c>
      <c r="ED158" s="178">
        <f t="shared" si="2241"/>
        <v>43591</v>
      </c>
      <c r="EE158" s="178">
        <f t="shared" si="2241"/>
        <v>43592</v>
      </c>
      <c r="EF158" s="178">
        <f t="shared" si="2241"/>
        <v>43593</v>
      </c>
      <c r="EG158" s="178">
        <f t="shared" si="2241"/>
        <v>43594</v>
      </c>
      <c r="EH158" s="178">
        <f t="shared" si="2241"/>
        <v>43595</v>
      </c>
      <c r="EI158" s="178">
        <f t="shared" si="2241"/>
        <v>43596</v>
      </c>
      <c r="EJ158" s="178">
        <f t="shared" si="2241"/>
        <v>43597</v>
      </c>
      <c r="EK158" s="178">
        <f t="shared" si="2241"/>
        <v>43598</v>
      </c>
      <c r="EL158" s="178">
        <f t="shared" ref="EL158:GW158" si="2242">IF(EL100="","",EL100+SUMIFS(150:150,146:146,"&lt;="&amp;EL100,146:146,"&gt;"&amp;EOMONTH(EL100,-1)))</f>
        <v>43599</v>
      </c>
      <c r="EM158" s="178">
        <f t="shared" si="2242"/>
        <v>43600</v>
      </c>
      <c r="EN158" s="178">
        <f t="shared" si="2242"/>
        <v>43601</v>
      </c>
      <c r="EO158" s="178">
        <f t="shared" si="2242"/>
        <v>43602</v>
      </c>
      <c r="EP158" s="178">
        <f t="shared" si="2242"/>
        <v>43603</v>
      </c>
      <c r="EQ158" s="178">
        <f t="shared" si="2242"/>
        <v>43604</v>
      </c>
      <c r="ER158" s="178">
        <f t="shared" si="2242"/>
        <v>43605</v>
      </c>
      <c r="ES158" s="178">
        <f t="shared" si="2242"/>
        <v>43606</v>
      </c>
      <c r="ET158" s="178">
        <f t="shared" si="2242"/>
        <v>43607</v>
      </c>
      <c r="EU158" s="178">
        <f t="shared" si="2242"/>
        <v>43608</v>
      </c>
      <c r="EV158" s="178">
        <f t="shared" si="2242"/>
        <v>43609</v>
      </c>
      <c r="EW158" s="178">
        <f t="shared" si="2242"/>
        <v>43610</v>
      </c>
      <c r="EX158" s="178">
        <f t="shared" si="2242"/>
        <v>43611</v>
      </c>
      <c r="EY158" s="178">
        <f t="shared" si="2242"/>
        <v>43612</v>
      </c>
      <c r="EZ158" s="178">
        <f t="shared" si="2242"/>
        <v>43613</v>
      </c>
      <c r="FA158" s="178">
        <f t="shared" si="2242"/>
        <v>43614</v>
      </c>
      <c r="FB158" s="178">
        <f t="shared" si="2242"/>
        <v>43615</v>
      </c>
      <c r="FC158" s="178">
        <f t="shared" si="2242"/>
        <v>43616</v>
      </c>
      <c r="FD158" s="178">
        <f t="shared" si="2242"/>
        <v>43617</v>
      </c>
      <c r="FE158" s="178">
        <f t="shared" si="2242"/>
        <v>43618</v>
      </c>
      <c r="FF158" s="178">
        <f t="shared" si="2242"/>
        <v>43619</v>
      </c>
      <c r="FG158" s="178">
        <f t="shared" si="2242"/>
        <v>43620</v>
      </c>
      <c r="FH158" s="178">
        <f t="shared" si="2242"/>
        <v>43621</v>
      </c>
      <c r="FI158" s="178">
        <f t="shared" si="2242"/>
        <v>43622</v>
      </c>
      <c r="FJ158" s="178">
        <f t="shared" si="2242"/>
        <v>43623</v>
      </c>
      <c r="FK158" s="178">
        <f t="shared" si="2242"/>
        <v>43624</v>
      </c>
      <c r="FL158" s="178">
        <f t="shared" si="2242"/>
        <v>43625</v>
      </c>
      <c r="FM158" s="178">
        <f t="shared" si="2242"/>
        <v>43626</v>
      </c>
      <c r="FN158" s="178">
        <f t="shared" si="2242"/>
        <v>43627</v>
      </c>
      <c r="FO158" s="178">
        <f t="shared" si="2242"/>
        <v>43628</v>
      </c>
      <c r="FP158" s="178">
        <f t="shared" si="2242"/>
        <v>43629</v>
      </c>
      <c r="FQ158" s="178">
        <f t="shared" si="2242"/>
        <v>43630</v>
      </c>
      <c r="FR158" s="178">
        <f t="shared" si="2242"/>
        <v>43631</v>
      </c>
      <c r="FS158" s="178">
        <f t="shared" si="2242"/>
        <v>43632</v>
      </c>
      <c r="FT158" s="178">
        <f t="shared" si="2242"/>
        <v>43633</v>
      </c>
      <c r="FU158" s="178">
        <f t="shared" si="2242"/>
        <v>43634</v>
      </c>
      <c r="FV158" s="178">
        <f t="shared" si="2242"/>
        <v>43635</v>
      </c>
      <c r="FW158" s="178">
        <f t="shared" si="2242"/>
        <v>43636</v>
      </c>
      <c r="FX158" s="178">
        <f t="shared" si="2242"/>
        <v>43637</v>
      </c>
      <c r="FY158" s="178">
        <f t="shared" si="2242"/>
        <v>43638</v>
      </c>
      <c r="FZ158" s="178">
        <f t="shared" si="2242"/>
        <v>43639</v>
      </c>
      <c r="GA158" s="178">
        <f t="shared" si="2242"/>
        <v>43640</v>
      </c>
      <c r="GB158" s="178">
        <f t="shared" si="2242"/>
        <v>43641</v>
      </c>
      <c r="GC158" s="178">
        <f t="shared" si="2242"/>
        <v>43642</v>
      </c>
      <c r="GD158" s="178">
        <f t="shared" si="2242"/>
        <v>43643</v>
      </c>
      <c r="GE158" s="178">
        <f t="shared" si="2242"/>
        <v>43644</v>
      </c>
      <c r="GF158" s="178">
        <f t="shared" si="2242"/>
        <v>43645</v>
      </c>
      <c r="GG158" s="178">
        <f t="shared" si="2242"/>
        <v>43646</v>
      </c>
      <c r="GH158" s="178">
        <f t="shared" si="2242"/>
        <v>43647</v>
      </c>
      <c r="GI158" s="178">
        <f t="shared" si="2242"/>
        <v>43648</v>
      </c>
      <c r="GJ158" s="178">
        <f t="shared" si="2242"/>
        <v>43649</v>
      </c>
      <c r="GK158" s="178">
        <f t="shared" si="2242"/>
        <v>43650</v>
      </c>
      <c r="GL158" s="178">
        <f t="shared" si="2242"/>
        <v>43651</v>
      </c>
      <c r="GM158" s="178">
        <f t="shared" si="2242"/>
        <v>43652</v>
      </c>
      <c r="GN158" s="178">
        <f t="shared" si="2242"/>
        <v>43653</v>
      </c>
      <c r="GO158" s="178">
        <f t="shared" si="2242"/>
        <v>43654</v>
      </c>
      <c r="GP158" s="178">
        <f t="shared" si="2242"/>
        <v>43655</v>
      </c>
      <c r="GQ158" s="178">
        <f t="shared" si="2242"/>
        <v>43656</v>
      </c>
      <c r="GR158" s="178">
        <f t="shared" si="2242"/>
        <v>43657</v>
      </c>
      <c r="GS158" s="178">
        <f t="shared" si="2242"/>
        <v>43658</v>
      </c>
      <c r="GT158" s="178">
        <f t="shared" si="2242"/>
        <v>43659</v>
      </c>
      <c r="GU158" s="178">
        <f t="shared" si="2242"/>
        <v>43660</v>
      </c>
      <c r="GV158" s="178">
        <f t="shared" si="2242"/>
        <v>43661</v>
      </c>
      <c r="GW158" s="178">
        <f t="shared" si="2242"/>
        <v>43662</v>
      </c>
      <c r="GX158" s="178">
        <f t="shared" ref="GX158:JI158" si="2243">IF(GX100="","",GX100+SUMIFS(150:150,146:146,"&lt;="&amp;GX100,146:146,"&gt;"&amp;EOMONTH(GX100,-1)))</f>
        <v>43663</v>
      </c>
      <c r="GY158" s="178">
        <f t="shared" si="2243"/>
        <v>43664</v>
      </c>
      <c r="GZ158" s="178">
        <f t="shared" si="2243"/>
        <v>43665</v>
      </c>
      <c r="HA158" s="178">
        <f t="shared" si="2243"/>
        <v>43666</v>
      </c>
      <c r="HB158" s="178">
        <f t="shared" si="2243"/>
        <v>43667</v>
      </c>
      <c r="HC158" s="178">
        <f t="shared" si="2243"/>
        <v>43668</v>
      </c>
      <c r="HD158" s="178">
        <f t="shared" si="2243"/>
        <v>43669</v>
      </c>
      <c r="HE158" s="178">
        <f t="shared" si="2243"/>
        <v>43670</v>
      </c>
      <c r="HF158" s="178">
        <f t="shared" si="2243"/>
        <v>43671</v>
      </c>
      <c r="HG158" s="178">
        <f t="shared" si="2243"/>
        <v>43672</v>
      </c>
      <c r="HH158" s="178">
        <f t="shared" si="2243"/>
        <v>43673</v>
      </c>
      <c r="HI158" s="178">
        <f t="shared" si="2243"/>
        <v>43674</v>
      </c>
      <c r="HJ158" s="178">
        <f t="shared" si="2243"/>
        <v>43675</v>
      </c>
      <c r="HK158" s="178">
        <f t="shared" si="2243"/>
        <v>43676</v>
      </c>
      <c r="HL158" s="178">
        <f t="shared" si="2243"/>
        <v>43677</v>
      </c>
      <c r="HM158" s="178">
        <f t="shared" si="2243"/>
        <v>43678</v>
      </c>
      <c r="HN158" s="178">
        <f t="shared" si="2243"/>
        <v>43679</v>
      </c>
      <c r="HO158" s="178">
        <f t="shared" si="2243"/>
        <v>43680</v>
      </c>
      <c r="HP158" s="178">
        <f t="shared" si="2243"/>
        <v>43681</v>
      </c>
      <c r="HQ158" s="178">
        <f t="shared" si="2243"/>
        <v>43682</v>
      </c>
      <c r="HR158" s="178">
        <f t="shared" si="2243"/>
        <v>43683</v>
      </c>
      <c r="HS158" s="178">
        <f t="shared" si="2243"/>
        <v>43684</v>
      </c>
      <c r="HT158" s="178">
        <f t="shared" si="2243"/>
        <v>43685</v>
      </c>
      <c r="HU158" s="178">
        <f t="shared" si="2243"/>
        <v>43686</v>
      </c>
      <c r="HV158" s="178">
        <f t="shared" si="2243"/>
        <v>43687</v>
      </c>
      <c r="HW158" s="178">
        <f t="shared" si="2243"/>
        <v>43688</v>
      </c>
      <c r="HX158" s="178">
        <f t="shared" si="2243"/>
        <v>43689</v>
      </c>
      <c r="HY158" s="178">
        <f t="shared" si="2243"/>
        <v>43690</v>
      </c>
      <c r="HZ158" s="178">
        <f t="shared" si="2243"/>
        <v>43691</v>
      </c>
      <c r="IA158" s="178">
        <f t="shared" si="2243"/>
        <v>43692</v>
      </c>
      <c r="IB158" s="178">
        <f t="shared" si="2243"/>
        <v>43693</v>
      </c>
      <c r="IC158" s="178">
        <f t="shared" si="2243"/>
        <v>43694</v>
      </c>
      <c r="ID158" s="178">
        <f t="shared" si="2243"/>
        <v>43695</v>
      </c>
      <c r="IE158" s="178">
        <f t="shared" si="2243"/>
        <v>43696</v>
      </c>
      <c r="IF158" s="178">
        <f t="shared" si="2243"/>
        <v>43697</v>
      </c>
      <c r="IG158" s="178">
        <f t="shared" si="2243"/>
        <v>43698</v>
      </c>
      <c r="IH158" s="178">
        <f t="shared" si="2243"/>
        <v>43699</v>
      </c>
      <c r="II158" s="178">
        <f t="shared" si="2243"/>
        <v>43700</v>
      </c>
      <c r="IJ158" s="178">
        <f t="shared" si="2243"/>
        <v>43701</v>
      </c>
      <c r="IK158" s="178">
        <f t="shared" si="2243"/>
        <v>43702</v>
      </c>
      <c r="IL158" s="178">
        <f t="shared" si="2243"/>
        <v>43703</v>
      </c>
      <c r="IM158" s="178">
        <f t="shared" si="2243"/>
        <v>43704</v>
      </c>
      <c r="IN158" s="178">
        <f t="shared" si="2243"/>
        <v>43705</v>
      </c>
      <c r="IO158" s="178">
        <f t="shared" si="2243"/>
        <v>43706</v>
      </c>
      <c r="IP158" s="178">
        <f t="shared" si="2243"/>
        <v>43707</v>
      </c>
      <c r="IQ158" s="178">
        <f t="shared" si="2243"/>
        <v>43708</v>
      </c>
      <c r="IR158" s="178">
        <f t="shared" si="2243"/>
        <v>43709</v>
      </c>
      <c r="IS158" s="178">
        <f t="shared" si="2243"/>
        <v>43710</v>
      </c>
      <c r="IT158" s="178">
        <f t="shared" si="2243"/>
        <v>43711</v>
      </c>
      <c r="IU158" s="178">
        <f t="shared" si="2243"/>
        <v>43712</v>
      </c>
      <c r="IV158" s="178">
        <f t="shared" si="2243"/>
        <v>43713</v>
      </c>
      <c r="IW158" s="178">
        <f t="shared" si="2243"/>
        <v>43714</v>
      </c>
      <c r="IX158" s="178">
        <f t="shared" si="2243"/>
        <v>43715</v>
      </c>
      <c r="IY158" s="178">
        <f t="shared" si="2243"/>
        <v>43716</v>
      </c>
      <c r="IZ158" s="178">
        <f t="shared" si="2243"/>
        <v>43717</v>
      </c>
      <c r="JA158" s="178">
        <f t="shared" si="2243"/>
        <v>43718</v>
      </c>
      <c r="JB158" s="178">
        <f t="shared" si="2243"/>
        <v>43719</v>
      </c>
      <c r="JC158" s="178">
        <f t="shared" si="2243"/>
        <v>43720</v>
      </c>
      <c r="JD158" s="178">
        <f t="shared" si="2243"/>
        <v>43721</v>
      </c>
      <c r="JE158" s="178">
        <f t="shared" si="2243"/>
        <v>43722</v>
      </c>
      <c r="JF158" s="178">
        <f t="shared" si="2243"/>
        <v>43723</v>
      </c>
      <c r="JG158" s="178">
        <f t="shared" si="2243"/>
        <v>43724</v>
      </c>
      <c r="JH158" s="178">
        <f t="shared" si="2243"/>
        <v>43725</v>
      </c>
      <c r="JI158" s="178">
        <f t="shared" si="2243"/>
        <v>43726</v>
      </c>
      <c r="JJ158" s="178">
        <f t="shared" ref="JJ158:LU158" si="2244">IF(JJ100="","",JJ100+SUMIFS(150:150,146:146,"&lt;="&amp;JJ100,146:146,"&gt;"&amp;EOMONTH(JJ100,-1)))</f>
        <v>43727</v>
      </c>
      <c r="JK158" s="178">
        <f t="shared" si="2244"/>
        <v>43728</v>
      </c>
      <c r="JL158" s="178">
        <f t="shared" si="2244"/>
        <v>43729</v>
      </c>
      <c r="JM158" s="178">
        <f t="shared" si="2244"/>
        <v>43730</v>
      </c>
      <c r="JN158" s="178">
        <f t="shared" si="2244"/>
        <v>43731</v>
      </c>
      <c r="JO158" s="178">
        <f t="shared" si="2244"/>
        <v>43732</v>
      </c>
      <c r="JP158" s="178">
        <f t="shared" si="2244"/>
        <v>43733</v>
      </c>
      <c r="JQ158" s="178">
        <f t="shared" si="2244"/>
        <v>43734</v>
      </c>
      <c r="JR158" s="178">
        <f t="shared" si="2244"/>
        <v>43735</v>
      </c>
      <c r="JS158" s="178">
        <f t="shared" si="2244"/>
        <v>43736</v>
      </c>
      <c r="JT158" s="178">
        <f t="shared" si="2244"/>
        <v>43737</v>
      </c>
      <c r="JU158" s="178">
        <f t="shared" si="2244"/>
        <v>43738</v>
      </c>
      <c r="JV158" s="178">
        <f t="shared" si="2244"/>
        <v>43739</v>
      </c>
      <c r="JW158" s="178">
        <f t="shared" si="2244"/>
        <v>43740</v>
      </c>
      <c r="JX158" s="178">
        <f t="shared" si="2244"/>
        <v>43741</v>
      </c>
      <c r="JY158" s="178">
        <f t="shared" si="2244"/>
        <v>43742</v>
      </c>
      <c r="JZ158" s="178">
        <f t="shared" si="2244"/>
        <v>43743</v>
      </c>
      <c r="KA158" s="178">
        <f t="shared" si="2244"/>
        <v>43744</v>
      </c>
      <c r="KB158" s="178">
        <f t="shared" si="2244"/>
        <v>43745</v>
      </c>
      <c r="KC158" s="178">
        <f t="shared" si="2244"/>
        <v>43746</v>
      </c>
      <c r="KD158" s="178">
        <f t="shared" si="2244"/>
        <v>43747</v>
      </c>
      <c r="KE158" s="178">
        <f t="shared" si="2244"/>
        <v>43748</v>
      </c>
      <c r="KF158" s="178">
        <f t="shared" si="2244"/>
        <v>43749</v>
      </c>
      <c r="KG158" s="178">
        <f t="shared" si="2244"/>
        <v>43750</v>
      </c>
      <c r="KH158" s="178">
        <f t="shared" si="2244"/>
        <v>43751</v>
      </c>
      <c r="KI158" s="178">
        <f t="shared" si="2244"/>
        <v>43752</v>
      </c>
      <c r="KJ158" s="178">
        <f t="shared" si="2244"/>
        <v>43753</v>
      </c>
      <c r="KK158" s="178">
        <f t="shared" si="2244"/>
        <v>43754</v>
      </c>
      <c r="KL158" s="178">
        <f t="shared" si="2244"/>
        <v>43755</v>
      </c>
      <c r="KM158" s="178">
        <f t="shared" si="2244"/>
        <v>43756</v>
      </c>
      <c r="KN158" s="178">
        <f t="shared" si="2244"/>
        <v>43757</v>
      </c>
      <c r="KO158" s="178">
        <f t="shared" si="2244"/>
        <v>43758</v>
      </c>
      <c r="KP158" s="178">
        <f t="shared" si="2244"/>
        <v>43759</v>
      </c>
      <c r="KQ158" s="178">
        <f t="shared" si="2244"/>
        <v>43760</v>
      </c>
      <c r="KR158" s="178">
        <f t="shared" si="2244"/>
        <v>43761</v>
      </c>
      <c r="KS158" s="178">
        <f t="shared" si="2244"/>
        <v>43762</v>
      </c>
      <c r="KT158" s="178">
        <f t="shared" si="2244"/>
        <v>43763</v>
      </c>
      <c r="KU158" s="178">
        <f t="shared" si="2244"/>
        <v>43764</v>
      </c>
      <c r="KV158" s="178">
        <f t="shared" si="2244"/>
        <v>43765</v>
      </c>
      <c r="KW158" s="178">
        <f t="shared" si="2244"/>
        <v>43766</v>
      </c>
      <c r="KX158" s="178">
        <f t="shared" si="2244"/>
        <v>43767</v>
      </c>
      <c r="KY158" s="178">
        <f t="shared" si="2244"/>
        <v>43768</v>
      </c>
      <c r="KZ158" s="178">
        <f t="shared" si="2244"/>
        <v>43769</v>
      </c>
      <c r="LA158" s="178">
        <f t="shared" si="2244"/>
        <v>43770</v>
      </c>
      <c r="LB158" s="178">
        <f t="shared" si="2244"/>
        <v>43771</v>
      </c>
      <c r="LC158" s="178">
        <f t="shared" si="2244"/>
        <v>43772</v>
      </c>
      <c r="LD158" s="178">
        <f t="shared" si="2244"/>
        <v>43773</v>
      </c>
      <c r="LE158" s="178">
        <f t="shared" si="2244"/>
        <v>43774</v>
      </c>
      <c r="LF158" s="178">
        <f t="shared" si="2244"/>
        <v>43775</v>
      </c>
      <c r="LG158" s="178">
        <f t="shared" si="2244"/>
        <v>43776</v>
      </c>
      <c r="LH158" s="178">
        <f t="shared" si="2244"/>
        <v>43777</v>
      </c>
      <c r="LI158" s="178">
        <f t="shared" si="2244"/>
        <v>43778</v>
      </c>
      <c r="LJ158" s="178">
        <f t="shared" si="2244"/>
        <v>43779</v>
      </c>
      <c r="LK158" s="178">
        <f t="shared" si="2244"/>
        <v>43780</v>
      </c>
      <c r="LL158" s="178">
        <f t="shared" si="2244"/>
        <v>43781</v>
      </c>
      <c r="LM158" s="178">
        <f t="shared" si="2244"/>
        <v>43782</v>
      </c>
      <c r="LN158" s="178">
        <f t="shared" si="2244"/>
        <v>43783</v>
      </c>
      <c r="LO158" s="178">
        <f t="shared" si="2244"/>
        <v>43784</v>
      </c>
      <c r="LP158" s="178">
        <f t="shared" si="2244"/>
        <v>43785</v>
      </c>
      <c r="LQ158" s="178">
        <f t="shared" si="2244"/>
        <v>43786</v>
      </c>
      <c r="LR158" s="178">
        <f t="shared" si="2244"/>
        <v>43787</v>
      </c>
      <c r="LS158" s="178">
        <f t="shared" si="2244"/>
        <v>43788</v>
      </c>
      <c r="LT158" s="178">
        <f t="shared" si="2244"/>
        <v>43789</v>
      </c>
      <c r="LU158" s="178">
        <f t="shared" si="2244"/>
        <v>43790</v>
      </c>
      <c r="LV158" s="178">
        <f t="shared" ref="LV158:NO158" si="2245">IF(LV100="","",LV100+SUMIFS(150:150,146:146,"&lt;="&amp;LV100,146:146,"&gt;"&amp;EOMONTH(LV100,-1)))</f>
        <v>43791</v>
      </c>
      <c r="LW158" s="178">
        <f t="shared" si="2245"/>
        <v>43792</v>
      </c>
      <c r="LX158" s="178">
        <f t="shared" si="2245"/>
        <v>43793</v>
      </c>
      <c r="LY158" s="178">
        <f t="shared" si="2245"/>
        <v>43794</v>
      </c>
      <c r="LZ158" s="178">
        <f t="shared" si="2245"/>
        <v>43795</v>
      </c>
      <c r="MA158" s="178">
        <f t="shared" si="2245"/>
        <v>43796</v>
      </c>
      <c r="MB158" s="178">
        <f t="shared" si="2245"/>
        <v>43797</v>
      </c>
      <c r="MC158" s="178">
        <f t="shared" si="2245"/>
        <v>43798</v>
      </c>
      <c r="MD158" s="178">
        <f t="shared" si="2245"/>
        <v>43799</v>
      </c>
      <c r="ME158" s="178">
        <f t="shared" si="2245"/>
        <v>43800</v>
      </c>
      <c r="MF158" s="178">
        <f t="shared" si="2245"/>
        <v>43801</v>
      </c>
      <c r="MG158" s="178">
        <f t="shared" si="2245"/>
        <v>43802</v>
      </c>
      <c r="MH158" s="178">
        <f t="shared" si="2245"/>
        <v>43803</v>
      </c>
      <c r="MI158" s="178">
        <f t="shared" si="2245"/>
        <v>43804</v>
      </c>
      <c r="MJ158" s="178">
        <f t="shared" si="2245"/>
        <v>43805</v>
      </c>
      <c r="MK158" s="178">
        <f t="shared" si="2245"/>
        <v>43806</v>
      </c>
      <c r="ML158" s="178">
        <f t="shared" si="2245"/>
        <v>43807</v>
      </c>
      <c r="MM158" s="178">
        <f t="shared" si="2245"/>
        <v>43808</v>
      </c>
      <c r="MN158" s="178">
        <f t="shared" si="2245"/>
        <v>43809</v>
      </c>
      <c r="MO158" s="178">
        <f t="shared" si="2245"/>
        <v>43810</v>
      </c>
      <c r="MP158" s="178">
        <f t="shared" si="2245"/>
        <v>43811</v>
      </c>
      <c r="MQ158" s="178">
        <f t="shared" si="2245"/>
        <v>43812</v>
      </c>
      <c r="MR158" s="178">
        <f t="shared" si="2245"/>
        <v>43813</v>
      </c>
      <c r="MS158" s="178">
        <f t="shared" si="2245"/>
        <v>43814</v>
      </c>
      <c r="MT158" s="178">
        <f t="shared" si="2245"/>
        <v>43815</v>
      </c>
      <c r="MU158" s="178">
        <f t="shared" si="2245"/>
        <v>43816</v>
      </c>
      <c r="MV158" s="178">
        <f t="shared" si="2245"/>
        <v>43817</v>
      </c>
      <c r="MW158" s="178">
        <f t="shared" si="2245"/>
        <v>43818</v>
      </c>
      <c r="MX158" s="178">
        <f t="shared" si="2245"/>
        <v>43819</v>
      </c>
      <c r="MY158" s="178">
        <f t="shared" si="2245"/>
        <v>43820</v>
      </c>
      <c r="MZ158" s="178">
        <f t="shared" si="2245"/>
        <v>43821</v>
      </c>
      <c r="NA158" s="178">
        <f t="shared" si="2245"/>
        <v>43822</v>
      </c>
      <c r="NB158" s="178">
        <f t="shared" si="2245"/>
        <v>43823</v>
      </c>
      <c r="NC158" s="178">
        <f t="shared" si="2245"/>
        <v>43824</v>
      </c>
      <c r="ND158" s="178">
        <f t="shared" si="2245"/>
        <v>43825</v>
      </c>
      <c r="NE158" s="178">
        <f t="shared" si="2245"/>
        <v>43826</v>
      </c>
      <c r="NF158" s="178">
        <f t="shared" si="2245"/>
        <v>43827</v>
      </c>
      <c r="NG158" s="178">
        <f t="shared" si="2245"/>
        <v>43828</v>
      </c>
      <c r="NH158" s="178">
        <f t="shared" si="2245"/>
        <v>43829</v>
      </c>
      <c r="NI158" s="178">
        <f t="shared" si="2245"/>
        <v>43830</v>
      </c>
      <c r="NJ158" s="178">
        <f t="shared" si="2245"/>
        <v>43831</v>
      </c>
      <c r="NK158" s="178">
        <f t="shared" si="2245"/>
        <v>43832</v>
      </c>
      <c r="NL158" s="178">
        <f t="shared" si="2245"/>
        <v>43833</v>
      </c>
      <c r="NM158" s="178">
        <f t="shared" si="2245"/>
        <v>43834</v>
      </c>
      <c r="NN158" s="178">
        <f t="shared" si="2245"/>
        <v>43835</v>
      </c>
      <c r="NO158" s="179">
        <f t="shared" si="2245"/>
        <v>43831</v>
      </c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s="146" customFormat="1" x14ac:dyDescent="0.2">
      <c r="A160" s="141"/>
      <c r="B160" s="141"/>
      <c r="C160" s="147" t="s">
        <v>182</v>
      </c>
      <c r="D160" s="141"/>
      <c r="E160" s="147" t="s">
        <v>202</v>
      </c>
      <c r="F160" s="141"/>
      <c r="G160" s="141" t="s">
        <v>0</v>
      </c>
      <c r="H160" s="141"/>
      <c r="I160" s="141"/>
      <c r="J160" s="141"/>
      <c r="K160" s="142">
        <f>SUM(N160:NO160)</f>
        <v>4074.0709684558337</v>
      </c>
      <c r="L160" s="141"/>
      <c r="M160" s="141"/>
      <c r="N160" s="143">
        <f t="shared" ref="N160:BY160" si="2246">N132</f>
        <v>0</v>
      </c>
      <c r="O160" s="144">
        <f t="shared" si="2246"/>
        <v>0</v>
      </c>
      <c r="P160" s="144">
        <f t="shared" si="2246"/>
        <v>0</v>
      </c>
      <c r="Q160" s="144">
        <f t="shared" si="2246"/>
        <v>0</v>
      </c>
      <c r="R160" s="144">
        <f t="shared" si="2246"/>
        <v>0</v>
      </c>
      <c r="S160" s="144">
        <f t="shared" si="2246"/>
        <v>0</v>
      </c>
      <c r="T160" s="144">
        <f t="shared" si="2246"/>
        <v>0</v>
      </c>
      <c r="U160" s="144">
        <f t="shared" si="2246"/>
        <v>0</v>
      </c>
      <c r="V160" s="144">
        <f t="shared" si="2246"/>
        <v>0</v>
      </c>
      <c r="W160" s="144">
        <f t="shared" si="2246"/>
        <v>0</v>
      </c>
      <c r="X160" s="144">
        <f t="shared" si="2246"/>
        <v>0</v>
      </c>
      <c r="Y160" s="144">
        <f t="shared" si="2246"/>
        <v>0</v>
      </c>
      <c r="Z160" s="144">
        <f t="shared" si="2246"/>
        <v>0</v>
      </c>
      <c r="AA160" s="144">
        <f t="shared" si="2246"/>
        <v>0</v>
      </c>
      <c r="AB160" s="144">
        <f t="shared" si="2246"/>
        <v>0</v>
      </c>
      <c r="AC160" s="144">
        <f t="shared" si="2246"/>
        <v>0</v>
      </c>
      <c r="AD160" s="144">
        <f t="shared" si="2246"/>
        <v>0</v>
      </c>
      <c r="AE160" s="144">
        <f t="shared" si="2246"/>
        <v>0</v>
      </c>
      <c r="AF160" s="144">
        <f t="shared" si="2246"/>
        <v>0</v>
      </c>
      <c r="AG160" s="144">
        <f t="shared" si="2246"/>
        <v>0</v>
      </c>
      <c r="AH160" s="144">
        <f t="shared" si="2246"/>
        <v>0</v>
      </c>
      <c r="AI160" s="144">
        <f t="shared" si="2246"/>
        <v>0</v>
      </c>
      <c r="AJ160" s="144">
        <f t="shared" si="2246"/>
        <v>0</v>
      </c>
      <c r="AK160" s="144">
        <f t="shared" si="2246"/>
        <v>0</v>
      </c>
      <c r="AL160" s="144">
        <f t="shared" si="2246"/>
        <v>0</v>
      </c>
      <c r="AM160" s="144">
        <f t="shared" si="2246"/>
        <v>0.12866559811107248</v>
      </c>
      <c r="AN160" s="144">
        <f t="shared" si="2246"/>
        <v>0.23382881485097179</v>
      </c>
      <c r="AO160" s="144">
        <f t="shared" si="2246"/>
        <v>0.41655357911354174</v>
      </c>
      <c r="AP160" s="144">
        <f t="shared" si="2246"/>
        <v>0.68619059891391476</v>
      </c>
      <c r="AQ160" s="144">
        <f t="shared" si="2246"/>
        <v>0.92818732744087873</v>
      </c>
      <c r="AR160" s="144">
        <f t="shared" si="2246"/>
        <v>1.0509831007611521</v>
      </c>
      <c r="AS160" s="144">
        <f t="shared" si="2246"/>
        <v>1.461099392592065</v>
      </c>
      <c r="AT160" s="144">
        <f t="shared" si="2246"/>
        <v>1.8671299100058247</v>
      </c>
      <c r="AU160" s="144">
        <f t="shared" si="2246"/>
        <v>2.0470704811919624</v>
      </c>
      <c r="AV160" s="144">
        <f t="shared" si="2246"/>
        <v>2.6416066798948563</v>
      </c>
      <c r="AW160" s="144">
        <f t="shared" si="2246"/>
        <v>3.6244779304027639</v>
      </c>
      <c r="AX160" s="144">
        <f t="shared" si="2246"/>
        <v>4.2177688638743973</v>
      </c>
      <c r="AY160" s="144">
        <f t="shared" si="2246"/>
        <v>4.7815233155686903</v>
      </c>
      <c r="AZ160" s="144">
        <f t="shared" si="2246"/>
        <v>5.9066747313683736</v>
      </c>
      <c r="BA160" s="144">
        <f t="shared" si="2246"/>
        <v>6.1531134466739523</v>
      </c>
      <c r="BB160" s="144">
        <f t="shared" si="2246"/>
        <v>5.5146761192865776</v>
      </c>
      <c r="BC160" s="144">
        <f t="shared" si="2246"/>
        <v>5.1824523885478655</v>
      </c>
      <c r="BD160" s="144">
        <f t="shared" si="2246"/>
        <v>5.1730686502217988</v>
      </c>
      <c r="BE160" s="144">
        <f t="shared" si="2246"/>
        <v>4.6299017911649178</v>
      </c>
      <c r="BF160" s="144">
        <f t="shared" si="2246"/>
        <v>4.6224750907126069</v>
      </c>
      <c r="BG160" s="144">
        <f t="shared" si="2246"/>
        <v>5.4924720722294484</v>
      </c>
      <c r="BH160" s="144">
        <f t="shared" si="2246"/>
        <v>5.7373623191652383</v>
      </c>
      <c r="BI160" s="144">
        <f t="shared" si="2246"/>
        <v>5.1753843525287593</v>
      </c>
      <c r="BJ160" s="144">
        <f t="shared" si="2246"/>
        <v>4.8955011651441653</v>
      </c>
      <c r="BK160" s="144">
        <f t="shared" si="2246"/>
        <v>5.9433046080124328</v>
      </c>
      <c r="BL160" s="144">
        <f t="shared" si="2246"/>
        <v>6.3998027538245195</v>
      </c>
      <c r="BM160" s="144">
        <f t="shared" si="2246"/>
        <v>7.1918764432986171</v>
      </c>
      <c r="BN160" s="144">
        <f t="shared" si="2246"/>
        <v>8.806989937502939</v>
      </c>
      <c r="BO160" s="144">
        <f t="shared" si="2246"/>
        <v>9.4261468334280796</v>
      </c>
      <c r="BP160" s="144">
        <f t="shared" si="2246"/>
        <v>8.0187462119722568</v>
      </c>
      <c r="BQ160" s="144">
        <f t="shared" si="2246"/>
        <v>7.0073014331170764</v>
      </c>
      <c r="BR160" s="144">
        <f t="shared" si="2246"/>
        <v>5.5819964319647672</v>
      </c>
      <c r="BS160" s="144">
        <f t="shared" si="2246"/>
        <v>3.7760126493695547</v>
      </c>
      <c r="BT160" s="144">
        <f t="shared" si="2246"/>
        <v>2.8178011458429393</v>
      </c>
      <c r="BU160" s="144">
        <f t="shared" si="2246"/>
        <v>2.6101008551580485</v>
      </c>
      <c r="BV160" s="144">
        <f t="shared" si="2246"/>
        <v>2.1252665865940408</v>
      </c>
      <c r="BW160" s="144">
        <f t="shared" si="2246"/>
        <v>2.126645033826033</v>
      </c>
      <c r="BX160" s="144">
        <f t="shared" si="2246"/>
        <v>2.1959734676429115</v>
      </c>
      <c r="BY160" s="144">
        <f t="shared" si="2246"/>
        <v>2.3859460290083354</v>
      </c>
      <c r="BZ160" s="144">
        <f t="shared" ref="BZ160:EK160" si="2247">BZ132</f>
        <v>2.5008705467028607</v>
      </c>
      <c r="CA160" s="144">
        <f t="shared" si="2247"/>
        <v>2.7338018581048269</v>
      </c>
      <c r="CB160" s="144">
        <f t="shared" si="2247"/>
        <v>3.1157890847735228</v>
      </c>
      <c r="CC160" s="144">
        <f t="shared" si="2247"/>
        <v>3.3715085586293432</v>
      </c>
      <c r="CD160" s="144">
        <f t="shared" si="2247"/>
        <v>3.434897998098418</v>
      </c>
      <c r="CE160" s="144">
        <f t="shared" si="2247"/>
        <v>3.546208772913888</v>
      </c>
      <c r="CF160" s="144">
        <f t="shared" si="2247"/>
        <v>3.7635935337654605</v>
      </c>
      <c r="CG160" s="144">
        <f t="shared" si="2247"/>
        <v>3.8812238732413609</v>
      </c>
      <c r="CH160" s="144">
        <f t="shared" si="2247"/>
        <v>4.0780043345770727</v>
      </c>
      <c r="CI160" s="144">
        <f t="shared" si="2247"/>
        <v>4.4305413795430884</v>
      </c>
      <c r="CJ160" s="144">
        <f t="shared" si="2247"/>
        <v>4.6460759650086896</v>
      </c>
      <c r="CK160" s="144">
        <f t="shared" si="2247"/>
        <v>4.6955373417364124</v>
      </c>
      <c r="CL160" s="144">
        <f t="shared" si="2247"/>
        <v>4.8049808222673205</v>
      </c>
      <c r="CM160" s="144">
        <f t="shared" si="2247"/>
        <v>5.0559455317162572</v>
      </c>
      <c r="CN160" s="144">
        <f t="shared" si="2247"/>
        <v>5.2213846425623966</v>
      </c>
      <c r="CO160" s="144">
        <f t="shared" si="2247"/>
        <v>5.4645647668701205</v>
      </c>
      <c r="CP160" s="144">
        <f t="shared" si="2247"/>
        <v>5.8570230360883331</v>
      </c>
      <c r="CQ160" s="144">
        <f t="shared" si="2247"/>
        <v>6.1224352190137079</v>
      </c>
      <c r="CR160" s="144">
        <f t="shared" si="2247"/>
        <v>6.1814337576804146</v>
      </c>
      <c r="CS160" s="144">
        <f t="shared" si="2247"/>
        <v>6.2694815428308628</v>
      </c>
      <c r="CT160" s="144">
        <f t="shared" si="2247"/>
        <v>6.2479750417589131</v>
      </c>
      <c r="CU160" s="144">
        <f t="shared" si="2247"/>
        <v>6.0917713035268175</v>
      </c>
      <c r="CV160" s="144">
        <f t="shared" si="2247"/>
        <v>5.9647117133953476</v>
      </c>
      <c r="CW160" s="144">
        <f t="shared" si="2247"/>
        <v>5.8852025509421342</v>
      </c>
      <c r="CX160" s="144">
        <f t="shared" si="2247"/>
        <v>5.7591022955645528</v>
      </c>
      <c r="CY160" s="144">
        <f t="shared" si="2247"/>
        <v>5.7255273135786791</v>
      </c>
      <c r="CZ160" s="144">
        <f t="shared" si="2247"/>
        <v>5.6962849823004706</v>
      </c>
      <c r="DA160" s="144">
        <f t="shared" si="2247"/>
        <v>5.7108943752785866</v>
      </c>
      <c r="DB160" s="144">
        <f t="shared" si="2247"/>
        <v>5.7249965057316565</v>
      </c>
      <c r="DC160" s="144">
        <f t="shared" si="2247"/>
        <v>5.7326865673622756</v>
      </c>
      <c r="DD160" s="144">
        <f t="shared" si="2247"/>
        <v>5.7802682915919545</v>
      </c>
      <c r="DE160" s="144">
        <f t="shared" si="2247"/>
        <v>5.8618037679393797</v>
      </c>
      <c r="DF160" s="144">
        <f t="shared" si="2247"/>
        <v>5.9323539379959902</v>
      </c>
      <c r="DG160" s="144">
        <f t="shared" si="2247"/>
        <v>6.002508758914435</v>
      </c>
      <c r="DH160" s="144">
        <f t="shared" si="2247"/>
        <v>6.1074052224725488</v>
      </c>
      <c r="DI160" s="144">
        <f t="shared" si="2247"/>
        <v>6.1674172807507812</v>
      </c>
      <c r="DJ160" s="144">
        <f t="shared" si="2247"/>
        <v>6.1749610351975148</v>
      </c>
      <c r="DK160" s="144">
        <f t="shared" si="2247"/>
        <v>6.179169491485732</v>
      </c>
      <c r="DL160" s="144">
        <f t="shared" si="2247"/>
        <v>6.1617845618747529</v>
      </c>
      <c r="DM160" s="144">
        <f t="shared" si="2247"/>
        <v>6.0974073121301959</v>
      </c>
      <c r="DN160" s="144">
        <f t="shared" si="2247"/>
        <v>6.0519486092762822</v>
      </c>
      <c r="DO160" s="144">
        <f t="shared" si="2247"/>
        <v>6.0503133183640498</v>
      </c>
      <c r="DP160" s="144">
        <f t="shared" si="2247"/>
        <v>6.0574050322358177</v>
      </c>
      <c r="DQ160" s="144">
        <f t="shared" si="2247"/>
        <v>6.1066954701652048</v>
      </c>
      <c r="DR160" s="144">
        <f t="shared" si="2247"/>
        <v>6.2059828019680898</v>
      </c>
      <c r="DS160" s="144">
        <f t="shared" si="2247"/>
        <v>6.3132878371541317</v>
      </c>
      <c r="DT160" s="144">
        <f t="shared" si="2247"/>
        <v>6.4133042383049474</v>
      </c>
      <c r="DU160" s="144">
        <f t="shared" si="2247"/>
        <v>6.52197131408463</v>
      </c>
      <c r="DV160" s="144">
        <f t="shared" si="2247"/>
        <v>6.6351167413531549</v>
      </c>
      <c r="DW160" s="144">
        <f t="shared" si="2247"/>
        <v>6.7241336526712265</v>
      </c>
      <c r="DX160" s="144">
        <f t="shared" si="2247"/>
        <v>6.806764952073098</v>
      </c>
      <c r="DY160" s="144">
        <f t="shared" si="2247"/>
        <v>6.8834596921039006</v>
      </c>
      <c r="DZ160" s="144">
        <f t="shared" si="2247"/>
        <v>6.9486462791409709</v>
      </c>
      <c r="EA160" s="144">
        <f t="shared" si="2247"/>
        <v>6.9966722197397635</v>
      </c>
      <c r="EB160" s="144">
        <f t="shared" si="2247"/>
        <v>7.0481777848472635</v>
      </c>
      <c r="EC160" s="144">
        <f t="shared" si="2247"/>
        <v>7.1117064916670634</v>
      </c>
      <c r="ED160" s="144">
        <f t="shared" si="2247"/>
        <v>7.1781907548233335</v>
      </c>
      <c r="EE160" s="144">
        <f t="shared" si="2247"/>
        <v>7.2431808513612168</v>
      </c>
      <c r="EF160" s="144">
        <f t="shared" si="2247"/>
        <v>7.3100485586312924</v>
      </c>
      <c r="EG160" s="144">
        <f t="shared" si="2247"/>
        <v>7.3730630965962378</v>
      </c>
      <c r="EH160" s="144">
        <f t="shared" si="2247"/>
        <v>7.4276004962817979</v>
      </c>
      <c r="EI160" s="144">
        <f t="shared" si="2247"/>
        <v>7.4854238890310025</v>
      </c>
      <c r="EJ160" s="144">
        <f t="shared" si="2247"/>
        <v>7.5435466359371954</v>
      </c>
      <c r="EK160" s="144">
        <f t="shared" si="2247"/>
        <v>7.5804264021656884</v>
      </c>
      <c r="EL160" s="144">
        <f t="shared" ref="EL160:GW160" si="2248">EL132</f>
        <v>7.5983759178686103</v>
      </c>
      <c r="EM160" s="144">
        <f t="shared" si="2248"/>
        <v>7.599220275278066</v>
      </c>
      <c r="EN160" s="144">
        <f t="shared" si="2248"/>
        <v>7.5739266931415745</v>
      </c>
      <c r="EO160" s="144">
        <f t="shared" si="2248"/>
        <v>7.5341261087486355</v>
      </c>
      <c r="EP160" s="144">
        <f t="shared" si="2248"/>
        <v>7.5018783208051385</v>
      </c>
      <c r="EQ160" s="144">
        <f t="shared" si="2248"/>
        <v>7.4878236876429058</v>
      </c>
      <c r="ER160" s="144">
        <f t="shared" si="2248"/>
        <v>7.4838248182911657</v>
      </c>
      <c r="ES160" s="144">
        <f t="shared" si="2248"/>
        <v>7.4991345096783402</v>
      </c>
      <c r="ET160" s="144">
        <f t="shared" si="2248"/>
        <v>7.5317642349016261</v>
      </c>
      <c r="EU160" s="144">
        <f t="shared" si="2248"/>
        <v>7.5679326827258455</v>
      </c>
      <c r="EV160" s="144">
        <f t="shared" si="2248"/>
        <v>7.6018030138855943</v>
      </c>
      <c r="EW160" s="144">
        <f t="shared" si="2248"/>
        <v>7.6428019400661356</v>
      </c>
      <c r="EX160" s="144">
        <f t="shared" si="2248"/>
        <v>7.6931808801690149</v>
      </c>
      <c r="EY160" s="144">
        <f t="shared" si="2248"/>
        <v>7.7402215133554533</v>
      </c>
      <c r="EZ160" s="144">
        <f t="shared" si="2248"/>
        <v>7.7900178530002062</v>
      </c>
      <c r="FA160" s="144">
        <f t="shared" si="2248"/>
        <v>7.8414152997883768</v>
      </c>
      <c r="FB160" s="144">
        <f t="shared" si="2248"/>
        <v>7.881245233000703</v>
      </c>
      <c r="FC160" s="144">
        <f t="shared" si="2248"/>
        <v>7.9066906239612464</v>
      </c>
      <c r="FD160" s="144">
        <f t="shared" si="2248"/>
        <v>7.9229927617220666</v>
      </c>
      <c r="FE160" s="144">
        <f t="shared" si="2248"/>
        <v>7.938759071221936</v>
      </c>
      <c r="FF160" s="144">
        <f t="shared" si="2248"/>
        <v>7.9509314353028788</v>
      </c>
      <c r="FG160" s="144">
        <f t="shared" si="2248"/>
        <v>7.9680133218506848</v>
      </c>
      <c r="FH160" s="144">
        <f t="shared" si="2248"/>
        <v>7.9894881337786234</v>
      </c>
      <c r="FI160" s="144">
        <f t="shared" si="2248"/>
        <v>8.0149622813648964</v>
      </c>
      <c r="FJ160" s="144">
        <f t="shared" si="2248"/>
        <v>8.0379681910998215</v>
      </c>
      <c r="FK160" s="144">
        <f t="shared" si="2248"/>
        <v>8.0601420390979079</v>
      </c>
      <c r="FL160" s="144">
        <f t="shared" si="2248"/>
        <v>8.0861313994574697</v>
      </c>
      <c r="FM160" s="144">
        <f t="shared" si="2248"/>
        <v>8.1129970010418653</v>
      </c>
      <c r="FN160" s="144">
        <f t="shared" si="2248"/>
        <v>8.1424650569167305</v>
      </c>
      <c r="FO160" s="144">
        <f t="shared" si="2248"/>
        <v>8.1661811789362666</v>
      </c>
      <c r="FP160" s="144">
        <f t="shared" si="2248"/>
        <v>8.1800910475460995</v>
      </c>
      <c r="FQ160" s="144">
        <f t="shared" si="2248"/>
        <v>8.1811959599350743</v>
      </c>
      <c r="FR160" s="144">
        <f t="shared" si="2248"/>
        <v>8.1749053304496453</v>
      </c>
      <c r="FS160" s="144">
        <f t="shared" si="2248"/>
        <v>8.1687400197247229</v>
      </c>
      <c r="FT160" s="144">
        <f t="shared" si="2248"/>
        <v>8.1665126058767061</v>
      </c>
      <c r="FU160" s="144">
        <f t="shared" si="2248"/>
        <v>8.1754015487250484</v>
      </c>
      <c r="FV160" s="144">
        <f t="shared" si="2248"/>
        <v>8.2009964234720858</v>
      </c>
      <c r="FW160" s="144">
        <f t="shared" si="2248"/>
        <v>8.2319101866432423</v>
      </c>
      <c r="FX160" s="144">
        <f t="shared" si="2248"/>
        <v>8.2651681629233611</v>
      </c>
      <c r="FY160" s="144">
        <f t="shared" si="2248"/>
        <v>8.3087484908082523</v>
      </c>
      <c r="FZ160" s="144">
        <f t="shared" si="2248"/>
        <v>8.3638781690375001</v>
      </c>
      <c r="GA160" s="144">
        <f t="shared" si="2248"/>
        <v>8.4215683422421517</v>
      </c>
      <c r="GB160" s="144">
        <f t="shared" si="2248"/>
        <v>8.4925851514269688</v>
      </c>
      <c r="GC160" s="144">
        <f t="shared" si="2248"/>
        <v>8.573389166107658</v>
      </c>
      <c r="GD160" s="144">
        <f t="shared" si="2248"/>
        <v>8.656882398174254</v>
      </c>
      <c r="GE160" s="144">
        <f t="shared" si="2248"/>
        <v>8.7474399412985466</v>
      </c>
      <c r="GF160" s="144">
        <f t="shared" si="2248"/>
        <v>8.849257968662835</v>
      </c>
      <c r="GG160" s="144">
        <f t="shared" si="2248"/>
        <v>8.9639513468046754</v>
      </c>
      <c r="GH160" s="144">
        <f t="shared" si="2248"/>
        <v>9.0895142151541322</v>
      </c>
      <c r="GI160" s="144">
        <f t="shared" si="2248"/>
        <v>9.2230898807834887</v>
      </c>
      <c r="GJ160" s="144">
        <f t="shared" si="2248"/>
        <v>9.3501073485414068</v>
      </c>
      <c r="GK160" s="144">
        <f t="shared" si="2248"/>
        <v>9.4670384654173265</v>
      </c>
      <c r="GL160" s="144">
        <f t="shared" si="2248"/>
        <v>9.5776302197350951</v>
      </c>
      <c r="GM160" s="144">
        <f t="shared" si="2248"/>
        <v>9.6848019124848737</v>
      </c>
      <c r="GN160" s="144">
        <f t="shared" si="2248"/>
        <v>9.7975845811303159</v>
      </c>
      <c r="GO160" s="144">
        <f t="shared" si="2248"/>
        <v>9.9248207058917437</v>
      </c>
      <c r="GP160" s="144">
        <f t="shared" si="2248"/>
        <v>10.060503796302328</v>
      </c>
      <c r="GQ160" s="144">
        <f t="shared" si="2248"/>
        <v>10.19019146545525</v>
      </c>
      <c r="GR160" s="144">
        <f t="shared" si="2248"/>
        <v>10.310616397544148</v>
      </c>
      <c r="GS160" s="144">
        <f t="shared" si="2248"/>
        <v>10.444158833932592</v>
      </c>
      <c r="GT160" s="144">
        <f t="shared" si="2248"/>
        <v>10.586763174731038</v>
      </c>
      <c r="GU160" s="144">
        <f t="shared" si="2248"/>
        <v>10.746189843665469</v>
      </c>
      <c r="GV160" s="144">
        <f t="shared" si="2248"/>
        <v>10.931519932851073</v>
      </c>
      <c r="GW160" s="144">
        <f t="shared" si="2248"/>
        <v>11.130504632816546</v>
      </c>
      <c r="GX160" s="144">
        <f t="shared" ref="GX160:JI160" si="2249">GX132</f>
        <v>11.308628478744065</v>
      </c>
      <c r="GY160" s="144">
        <f t="shared" si="2249"/>
        <v>11.465417028247153</v>
      </c>
      <c r="GZ160" s="144">
        <f t="shared" si="2249"/>
        <v>11.589379367982142</v>
      </c>
      <c r="HA160" s="144">
        <f t="shared" si="2249"/>
        <v>11.681668918939259</v>
      </c>
      <c r="HB160" s="144">
        <f t="shared" si="2249"/>
        <v>11.757152683694118</v>
      </c>
      <c r="HC160" s="144">
        <f t="shared" si="2249"/>
        <v>11.819788667119125</v>
      </c>
      <c r="HD160" s="144">
        <f t="shared" si="2249"/>
        <v>11.871124497310197</v>
      </c>
      <c r="HE160" s="144">
        <f t="shared" si="2249"/>
        <v>11.923995383637536</v>
      </c>
      <c r="HF160" s="144">
        <f t="shared" si="2249"/>
        <v>11.964165062382218</v>
      </c>
      <c r="HG160" s="144">
        <f t="shared" si="2249"/>
        <v>11.992780905766757</v>
      </c>
      <c r="HH160" s="144">
        <f t="shared" si="2249"/>
        <v>12.021097207366296</v>
      </c>
      <c r="HI160" s="144">
        <f t="shared" si="2249"/>
        <v>12.041764551897787</v>
      </c>
      <c r="HJ160" s="144">
        <f t="shared" si="2249"/>
        <v>12.040940586116912</v>
      </c>
      <c r="HK160" s="144">
        <f t="shared" si="2249"/>
        <v>12.031504524438404</v>
      </c>
      <c r="HL160" s="144">
        <f t="shared" si="2249"/>
        <v>12.012741593944003</v>
      </c>
      <c r="HM160" s="144">
        <f t="shared" si="2249"/>
        <v>11.963247879159056</v>
      </c>
      <c r="HN160" s="144">
        <f t="shared" si="2249"/>
        <v>11.905838415328024</v>
      </c>
      <c r="HO160" s="144">
        <f t="shared" si="2249"/>
        <v>11.868596685821702</v>
      </c>
      <c r="HP160" s="144">
        <f t="shared" si="2249"/>
        <v>11.847231099500807</v>
      </c>
      <c r="HQ160" s="144">
        <f t="shared" si="2249"/>
        <v>11.829155123081922</v>
      </c>
      <c r="HR160" s="144">
        <f t="shared" si="2249"/>
        <v>11.831424859774149</v>
      </c>
      <c r="HS160" s="144">
        <f t="shared" si="2249"/>
        <v>11.839682415709861</v>
      </c>
      <c r="HT160" s="144">
        <f t="shared" si="2249"/>
        <v>11.824364795105867</v>
      </c>
      <c r="HU160" s="144">
        <f t="shared" si="2249"/>
        <v>11.80169469455118</v>
      </c>
      <c r="HV160" s="144">
        <f t="shared" si="2249"/>
        <v>11.79814789275286</v>
      </c>
      <c r="HW160" s="144">
        <f t="shared" si="2249"/>
        <v>11.809743645401518</v>
      </c>
      <c r="HX160" s="144">
        <f t="shared" si="2249"/>
        <v>11.798828625699377</v>
      </c>
      <c r="HY160" s="144">
        <f t="shared" si="2249"/>
        <v>11.789847350252767</v>
      </c>
      <c r="HZ160" s="144">
        <f t="shared" si="2249"/>
        <v>11.771305577997611</v>
      </c>
      <c r="IA160" s="144">
        <f t="shared" si="2249"/>
        <v>11.717376439177649</v>
      </c>
      <c r="IB160" s="144">
        <f t="shared" si="2249"/>
        <v>11.650161820997884</v>
      </c>
      <c r="IC160" s="144">
        <f t="shared" si="2249"/>
        <v>11.625400331367455</v>
      </c>
      <c r="ID160" s="144">
        <f t="shared" si="2249"/>
        <v>11.62875965312579</v>
      </c>
      <c r="IE160" s="144">
        <f t="shared" si="2249"/>
        <v>11.676158395740668</v>
      </c>
      <c r="IF160" s="144">
        <f t="shared" si="2249"/>
        <v>11.779414513068732</v>
      </c>
      <c r="IG160" s="144">
        <f t="shared" si="2249"/>
        <v>11.908773013906469</v>
      </c>
      <c r="IH160" s="144">
        <f t="shared" si="2249"/>
        <v>12.057928096520076</v>
      </c>
      <c r="II160" s="144">
        <f t="shared" si="2249"/>
        <v>12.253326488927947</v>
      </c>
      <c r="IJ160" s="144">
        <f t="shared" si="2249"/>
        <v>12.460720161096258</v>
      </c>
      <c r="IK160" s="144">
        <f t="shared" si="2249"/>
        <v>12.679231869495986</v>
      </c>
      <c r="IL160" s="144">
        <f t="shared" si="2249"/>
        <v>12.939217241306508</v>
      </c>
      <c r="IM160" s="144">
        <f t="shared" si="2249"/>
        <v>13.183832537024998</v>
      </c>
      <c r="IN160" s="144">
        <f t="shared" si="2249"/>
        <v>13.347183054730074</v>
      </c>
      <c r="IO160" s="144">
        <f t="shared" si="2249"/>
        <v>13.451588692888219</v>
      </c>
      <c r="IP160" s="144">
        <f t="shared" si="2249"/>
        <v>13.516138719624143</v>
      </c>
      <c r="IQ160" s="144">
        <f t="shared" si="2249"/>
        <v>13.495336202618033</v>
      </c>
      <c r="IR160" s="144">
        <f t="shared" si="2249"/>
        <v>13.460248935021138</v>
      </c>
      <c r="IS160" s="144">
        <f t="shared" si="2249"/>
        <v>13.492585534373664</v>
      </c>
      <c r="IT160" s="144">
        <f t="shared" si="2249"/>
        <v>13.553682420593727</v>
      </c>
      <c r="IU160" s="144">
        <f t="shared" si="2249"/>
        <v>13.584038500457629</v>
      </c>
      <c r="IV160" s="144">
        <f t="shared" si="2249"/>
        <v>13.617152241434006</v>
      </c>
      <c r="IW160" s="144">
        <f t="shared" si="2249"/>
        <v>13.69645800007439</v>
      </c>
      <c r="IX160" s="144">
        <f t="shared" si="2249"/>
        <v>13.756310624497722</v>
      </c>
      <c r="IY160" s="144">
        <f t="shared" si="2249"/>
        <v>13.845573194095934</v>
      </c>
      <c r="IZ160" s="144">
        <f t="shared" si="2249"/>
        <v>14.040391490640408</v>
      </c>
      <c r="JA160" s="144">
        <f t="shared" si="2249"/>
        <v>14.281704800980586</v>
      </c>
      <c r="JB160" s="144">
        <f t="shared" si="2249"/>
        <v>14.397328463404476</v>
      </c>
      <c r="JC160" s="144">
        <f t="shared" si="2249"/>
        <v>14.429604508963186</v>
      </c>
      <c r="JD160" s="144">
        <f t="shared" si="2249"/>
        <v>14.344027157977484</v>
      </c>
      <c r="JE160" s="144">
        <f t="shared" si="2249"/>
        <v>14.089322515962966</v>
      </c>
      <c r="JF160" s="144">
        <f t="shared" si="2249"/>
        <v>13.759404727579916</v>
      </c>
      <c r="JG160" s="144">
        <f t="shared" si="2249"/>
        <v>13.493868208943596</v>
      </c>
      <c r="JH160" s="144">
        <f t="shared" si="2249"/>
        <v>13.263874599219147</v>
      </c>
      <c r="JI160" s="144">
        <f t="shared" si="2249"/>
        <v>13.113229330095381</v>
      </c>
      <c r="JJ160" s="144">
        <f t="shared" ref="JJ160:LU160" si="2250">JJ132</f>
        <v>13.058093617655452</v>
      </c>
      <c r="JK160" s="144">
        <f t="shared" si="2250"/>
        <v>13.061170800170688</v>
      </c>
      <c r="JL160" s="144">
        <f t="shared" si="2250"/>
        <v>13.081989641193847</v>
      </c>
      <c r="JM160" s="144">
        <f t="shared" si="2250"/>
        <v>13.141391326613942</v>
      </c>
      <c r="JN160" s="144">
        <f t="shared" si="2250"/>
        <v>13.216447134046806</v>
      </c>
      <c r="JO160" s="144">
        <f t="shared" si="2250"/>
        <v>13.299667174299731</v>
      </c>
      <c r="JP160" s="144">
        <f t="shared" si="2250"/>
        <v>13.37635838508837</v>
      </c>
      <c r="JQ160" s="144">
        <f t="shared" si="2250"/>
        <v>13.449587288422318</v>
      </c>
      <c r="JR160" s="144">
        <f t="shared" si="2250"/>
        <v>13.518406740299607</v>
      </c>
      <c r="JS160" s="144">
        <f t="shared" si="2250"/>
        <v>13.576351927422332</v>
      </c>
      <c r="JT160" s="144">
        <f t="shared" si="2250"/>
        <v>13.637256735413718</v>
      </c>
      <c r="JU160" s="144">
        <f t="shared" si="2250"/>
        <v>13.713932089593699</v>
      </c>
      <c r="JV160" s="144">
        <f t="shared" si="2250"/>
        <v>13.793153597114602</v>
      </c>
      <c r="JW160" s="144">
        <f t="shared" si="2250"/>
        <v>13.864278921436327</v>
      </c>
      <c r="JX160" s="144">
        <f t="shared" si="2250"/>
        <v>13.934939032400333</v>
      </c>
      <c r="JY160" s="144">
        <f t="shared" si="2250"/>
        <v>14.00401581748303</v>
      </c>
      <c r="JZ160" s="144">
        <f t="shared" si="2250"/>
        <v>14.060232058512453</v>
      </c>
      <c r="KA160" s="144">
        <f t="shared" si="2250"/>
        <v>14.119980654825421</v>
      </c>
      <c r="KB160" s="144">
        <f t="shared" si="2250"/>
        <v>14.191866277014457</v>
      </c>
      <c r="KC160" s="144">
        <f t="shared" si="2250"/>
        <v>14.259063932546056</v>
      </c>
      <c r="KD160" s="144">
        <f t="shared" si="2250"/>
        <v>14.304201892416135</v>
      </c>
      <c r="KE160" s="144">
        <f t="shared" si="2250"/>
        <v>14.337355781006002</v>
      </c>
      <c r="KF160" s="144">
        <f t="shared" si="2250"/>
        <v>14.35007949792082</v>
      </c>
      <c r="KG160" s="144">
        <f t="shared" si="2250"/>
        <v>14.333680435882126</v>
      </c>
      <c r="KH160" s="144">
        <f t="shared" si="2250"/>
        <v>14.306634767396247</v>
      </c>
      <c r="KI160" s="144">
        <f t="shared" si="2250"/>
        <v>14.289160853119796</v>
      </c>
      <c r="KJ160" s="144">
        <f t="shared" si="2250"/>
        <v>14.273043756057451</v>
      </c>
      <c r="KK160" s="144">
        <f t="shared" si="2250"/>
        <v>14.271932434731994</v>
      </c>
      <c r="KL160" s="144">
        <f t="shared" si="2250"/>
        <v>14.296034238003314</v>
      </c>
      <c r="KM160" s="144">
        <f t="shared" si="2250"/>
        <v>14.339652944101232</v>
      </c>
      <c r="KN160" s="144">
        <f t="shared" si="2250"/>
        <v>14.393941806694169</v>
      </c>
      <c r="KO160" s="144">
        <f t="shared" si="2250"/>
        <v>14.474667043914327</v>
      </c>
      <c r="KP160" s="144">
        <f t="shared" si="2250"/>
        <v>14.575033207230923</v>
      </c>
      <c r="KQ160" s="144">
        <f t="shared" si="2250"/>
        <v>14.68060529794257</v>
      </c>
      <c r="KR160" s="144">
        <f t="shared" si="2250"/>
        <v>14.803792459118144</v>
      </c>
      <c r="KS160" s="144">
        <f t="shared" si="2250"/>
        <v>14.960874112492926</v>
      </c>
      <c r="KT160" s="144">
        <f t="shared" si="2250"/>
        <v>15.136848348886264</v>
      </c>
      <c r="KU160" s="144">
        <f t="shared" si="2250"/>
        <v>15.331745399905184</v>
      </c>
      <c r="KV160" s="144">
        <f t="shared" si="2250"/>
        <v>15.572842731418724</v>
      </c>
      <c r="KW160" s="144">
        <f t="shared" si="2250"/>
        <v>15.82999762813553</v>
      </c>
      <c r="KX160" s="144">
        <f t="shared" si="2250"/>
        <v>16.068214017388847</v>
      </c>
      <c r="KY160" s="144">
        <f t="shared" si="2250"/>
        <v>16.298687454266563</v>
      </c>
      <c r="KZ160" s="144">
        <f t="shared" si="2250"/>
        <v>16.535235027799882</v>
      </c>
      <c r="LA160" s="144">
        <f t="shared" si="2250"/>
        <v>16.756344606607417</v>
      </c>
      <c r="LB160" s="144">
        <f t="shared" si="2250"/>
        <v>16.980189058429051</v>
      </c>
      <c r="LC160" s="144">
        <f t="shared" si="2250"/>
        <v>17.242360950237163</v>
      </c>
      <c r="LD160" s="144">
        <f t="shared" si="2250"/>
        <v>17.518881666872932</v>
      </c>
      <c r="LE160" s="144">
        <f t="shared" si="2250"/>
        <v>17.774273454438156</v>
      </c>
      <c r="LF160" s="144">
        <f t="shared" si="2250"/>
        <v>18.016578925643131</v>
      </c>
      <c r="LG160" s="144">
        <f t="shared" si="2250"/>
        <v>18.299024566019192</v>
      </c>
      <c r="LH160" s="144">
        <f t="shared" si="2250"/>
        <v>18.597569496363469</v>
      </c>
      <c r="LI160" s="144">
        <f t="shared" si="2250"/>
        <v>18.924202953391795</v>
      </c>
      <c r="LJ160" s="144">
        <f t="shared" si="2250"/>
        <v>19.315515418648051</v>
      </c>
      <c r="LK160" s="144">
        <f t="shared" si="2250"/>
        <v>19.735328046947195</v>
      </c>
      <c r="LL160" s="144">
        <f t="shared" si="2250"/>
        <v>20.114746342080274</v>
      </c>
      <c r="LM160" s="144">
        <f t="shared" si="2250"/>
        <v>20.451579249477128</v>
      </c>
      <c r="LN160" s="144">
        <f t="shared" si="2250"/>
        <v>20.741823639342659</v>
      </c>
      <c r="LO160" s="144">
        <f t="shared" si="2250"/>
        <v>20.967681182886786</v>
      </c>
      <c r="LP160" s="144">
        <f t="shared" si="2250"/>
        <v>21.148457873181698</v>
      </c>
      <c r="LQ160" s="144">
        <f t="shared" si="2250"/>
        <v>21.308070719786357</v>
      </c>
      <c r="LR160" s="144">
        <f t="shared" si="2250"/>
        <v>21.476886904219764</v>
      </c>
      <c r="LS160" s="144">
        <f t="shared" si="2250"/>
        <v>21.637758981244211</v>
      </c>
      <c r="LT160" s="144">
        <f t="shared" si="2250"/>
        <v>21.77272975463832</v>
      </c>
      <c r="LU160" s="144">
        <f t="shared" si="2250"/>
        <v>21.951716268783159</v>
      </c>
      <c r="LV160" s="144">
        <f t="shared" ref="LV160:NO160" si="2251">LV132</f>
        <v>22.158316424516364</v>
      </c>
      <c r="LW160" s="144">
        <f t="shared" si="2251"/>
        <v>22.315780979846618</v>
      </c>
      <c r="LX160" s="144">
        <f t="shared" si="2251"/>
        <v>22.474215995410134</v>
      </c>
      <c r="LY160" s="144">
        <f t="shared" si="2251"/>
        <v>22.686564125892517</v>
      </c>
      <c r="LZ160" s="144">
        <f t="shared" si="2251"/>
        <v>22.798745800599335</v>
      </c>
      <c r="MA160" s="144">
        <f t="shared" si="2251"/>
        <v>22.832631799174997</v>
      </c>
      <c r="MB160" s="144">
        <f t="shared" si="2251"/>
        <v>22.923869298052288</v>
      </c>
      <c r="MC160" s="144">
        <f t="shared" si="2251"/>
        <v>23.062085694128406</v>
      </c>
      <c r="MD160" s="144">
        <f t="shared" si="2251"/>
        <v>23.161456108192855</v>
      </c>
      <c r="ME160" s="144">
        <f t="shared" si="2251"/>
        <v>23.339849836054142</v>
      </c>
      <c r="MF160" s="144">
        <f t="shared" si="2251"/>
        <v>23.610291929962706</v>
      </c>
      <c r="MG160" s="144">
        <f t="shared" si="2251"/>
        <v>23.806294727741665</v>
      </c>
      <c r="MH160" s="144">
        <f t="shared" si="2251"/>
        <v>23.927667499667887</v>
      </c>
      <c r="MI160" s="144">
        <f t="shared" si="2251"/>
        <v>24.098366346319395</v>
      </c>
      <c r="MJ160" s="144">
        <f t="shared" si="2251"/>
        <v>24.404204864118519</v>
      </c>
      <c r="MK160" s="144">
        <f t="shared" si="2251"/>
        <v>24.640305669455415</v>
      </c>
      <c r="ML160" s="144">
        <f t="shared" si="2251"/>
        <v>24.909109674735934</v>
      </c>
      <c r="MM160" s="144">
        <f t="shared" si="2251"/>
        <v>25.239950884616434</v>
      </c>
      <c r="MN160" s="144">
        <f t="shared" si="2251"/>
        <v>25.436625544365896</v>
      </c>
      <c r="MO160" s="144">
        <f t="shared" si="2251"/>
        <v>25.426351894375742</v>
      </c>
      <c r="MP160" s="144">
        <f t="shared" si="2251"/>
        <v>25.474305742274574</v>
      </c>
      <c r="MQ160" s="144">
        <f t="shared" si="2251"/>
        <v>25.489106169877331</v>
      </c>
      <c r="MR160" s="144">
        <f t="shared" si="2251"/>
        <v>25.488886864711532</v>
      </c>
      <c r="MS160" s="144">
        <f t="shared" si="2251"/>
        <v>25.597165336399307</v>
      </c>
      <c r="MT160" s="144">
        <f t="shared" si="2251"/>
        <v>25.781484753507712</v>
      </c>
      <c r="MU160" s="144">
        <f t="shared" si="2251"/>
        <v>25.936810798256442</v>
      </c>
      <c r="MV160" s="144">
        <f t="shared" si="2251"/>
        <v>26.145496803503786</v>
      </c>
      <c r="MW160" s="144">
        <f t="shared" si="2251"/>
        <v>26.348163453856486</v>
      </c>
      <c r="MX160" s="144">
        <f t="shared" si="2251"/>
        <v>26.546660855431426</v>
      </c>
      <c r="MY160" s="144">
        <f t="shared" si="2251"/>
        <v>26.728214906025176</v>
      </c>
      <c r="MZ160" s="144">
        <f t="shared" si="2251"/>
        <v>26.897828071273633</v>
      </c>
      <c r="NA160" s="144">
        <f t="shared" si="2251"/>
        <v>27.039715957851989</v>
      </c>
      <c r="NB160" s="144">
        <f t="shared" si="2251"/>
        <v>27.137801936724369</v>
      </c>
      <c r="NC160" s="144">
        <f t="shared" si="2251"/>
        <v>27.192617565617244</v>
      </c>
      <c r="ND160" s="144">
        <f t="shared" si="2251"/>
        <v>27.212103397711047</v>
      </c>
      <c r="NE160" s="144">
        <f t="shared" si="2251"/>
        <v>27.228037380277232</v>
      </c>
      <c r="NF160" s="144">
        <f t="shared" si="2251"/>
        <v>27.252540235176923</v>
      </c>
      <c r="NG160" s="144">
        <f t="shared" si="2251"/>
        <v>27.296700511522513</v>
      </c>
      <c r="NH160" s="144">
        <f t="shared" si="2251"/>
        <v>27.351287097210552</v>
      </c>
      <c r="NI160" s="144">
        <f t="shared" si="2251"/>
        <v>27.403641883757246</v>
      </c>
      <c r="NJ160" s="144">
        <f t="shared" si="2251"/>
        <v>27.441409325445488</v>
      </c>
      <c r="NK160" s="144">
        <f t="shared" si="2251"/>
        <v>27.457106599392155</v>
      </c>
      <c r="NL160" s="144">
        <f t="shared" si="2251"/>
        <v>27.472832684293127</v>
      </c>
      <c r="NM160" s="144">
        <f t="shared" si="2251"/>
        <v>27.494996479963902</v>
      </c>
      <c r="NN160" s="144">
        <f t="shared" si="2251"/>
        <v>27.533189867776862</v>
      </c>
      <c r="NO160" s="145">
        <f t="shared" si="2251"/>
        <v>27.542650049873089</v>
      </c>
      <c r="NP160" s="141"/>
      <c r="NQ160" s="14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s="10" customFormat="1" x14ac:dyDescent="0.2">
      <c r="A162" s="8"/>
      <c r="B162" s="8"/>
      <c r="C162" s="135" t="s">
        <v>182</v>
      </c>
      <c r="D162" s="136"/>
      <c r="E162" s="137" t="s">
        <v>201</v>
      </c>
      <c r="F162" s="8"/>
      <c r="G162" s="8" t="s">
        <v>0</v>
      </c>
      <c r="H162" s="8"/>
      <c r="I162" s="8"/>
      <c r="J162" s="8"/>
      <c r="K162" s="9">
        <f>SUM(N162:NO162)</f>
        <v>3834.7896466664156</v>
      </c>
      <c r="L162" s="8"/>
      <c r="M162" s="8"/>
      <c r="N162" s="33">
        <f t="shared" ref="N162:BY162" si="2252">N143</f>
        <v>0</v>
      </c>
      <c r="O162" s="34">
        <f t="shared" si="2252"/>
        <v>0</v>
      </c>
      <c r="P162" s="34">
        <f t="shared" si="2252"/>
        <v>0</v>
      </c>
      <c r="Q162" s="34">
        <f t="shared" si="2252"/>
        <v>0</v>
      </c>
      <c r="R162" s="34">
        <f t="shared" si="2252"/>
        <v>0</v>
      </c>
      <c r="S162" s="34">
        <f t="shared" si="2252"/>
        <v>0</v>
      </c>
      <c r="T162" s="34">
        <f t="shared" si="2252"/>
        <v>0</v>
      </c>
      <c r="U162" s="34">
        <f t="shared" si="2252"/>
        <v>0</v>
      </c>
      <c r="V162" s="34">
        <f t="shared" si="2252"/>
        <v>0</v>
      </c>
      <c r="W162" s="34">
        <f t="shared" si="2252"/>
        <v>0</v>
      </c>
      <c r="X162" s="34">
        <f t="shared" si="2252"/>
        <v>0</v>
      </c>
      <c r="Y162" s="34">
        <f t="shared" si="2252"/>
        <v>0</v>
      </c>
      <c r="Z162" s="34">
        <f t="shared" si="2252"/>
        <v>0</v>
      </c>
      <c r="AA162" s="34">
        <f t="shared" si="2252"/>
        <v>0</v>
      </c>
      <c r="AB162" s="34">
        <f t="shared" si="2252"/>
        <v>0</v>
      </c>
      <c r="AC162" s="34">
        <f t="shared" si="2252"/>
        <v>0</v>
      </c>
      <c r="AD162" s="34">
        <f t="shared" si="2252"/>
        <v>0</v>
      </c>
      <c r="AE162" s="34">
        <f t="shared" si="2252"/>
        <v>0</v>
      </c>
      <c r="AF162" s="34">
        <f t="shared" si="2252"/>
        <v>0</v>
      </c>
      <c r="AG162" s="34">
        <f t="shared" si="2252"/>
        <v>0</v>
      </c>
      <c r="AH162" s="34">
        <f t="shared" si="2252"/>
        <v>0</v>
      </c>
      <c r="AI162" s="34">
        <f t="shared" si="2252"/>
        <v>0</v>
      </c>
      <c r="AJ162" s="34">
        <f t="shared" si="2252"/>
        <v>0</v>
      </c>
      <c r="AK162" s="34">
        <f t="shared" si="2252"/>
        <v>0</v>
      </c>
      <c r="AL162" s="34">
        <f t="shared" si="2252"/>
        <v>0</v>
      </c>
      <c r="AM162" s="34">
        <f t="shared" si="2252"/>
        <v>0.12866559811107248</v>
      </c>
      <c r="AN162" s="34">
        <f t="shared" si="2252"/>
        <v>0.23382881485097179</v>
      </c>
      <c r="AO162" s="34">
        <f t="shared" si="2252"/>
        <v>0.41655357911354174</v>
      </c>
      <c r="AP162" s="34">
        <f t="shared" si="2252"/>
        <v>0.68619059891391476</v>
      </c>
      <c r="AQ162" s="34">
        <f t="shared" si="2252"/>
        <v>0.92818732744087873</v>
      </c>
      <c r="AR162" s="34">
        <f t="shared" si="2252"/>
        <v>1.0509831007611521</v>
      </c>
      <c r="AS162" s="34">
        <f t="shared" si="2252"/>
        <v>1.461099392592065</v>
      </c>
      <c r="AT162" s="34">
        <f t="shared" si="2252"/>
        <v>1.8671299100058247</v>
      </c>
      <c r="AU162" s="34">
        <f t="shared" si="2252"/>
        <v>2.0470704811919624</v>
      </c>
      <c r="AV162" s="34">
        <f t="shared" si="2252"/>
        <v>2.6416066798948563</v>
      </c>
      <c r="AW162" s="34">
        <f t="shared" si="2252"/>
        <v>3.6244779304027639</v>
      </c>
      <c r="AX162" s="34">
        <f t="shared" si="2252"/>
        <v>4.2177688638743973</v>
      </c>
      <c r="AY162" s="34">
        <f t="shared" si="2252"/>
        <v>4.7815233155686903</v>
      </c>
      <c r="AZ162" s="34">
        <f t="shared" si="2252"/>
        <v>5.9066747313683736</v>
      </c>
      <c r="BA162" s="34">
        <f t="shared" si="2252"/>
        <v>6.1531134466739523</v>
      </c>
      <c r="BB162" s="34">
        <f t="shared" si="2252"/>
        <v>5.5146761192865776</v>
      </c>
      <c r="BC162" s="34">
        <f t="shared" si="2252"/>
        <v>5.1824523885478655</v>
      </c>
      <c r="BD162" s="34">
        <f t="shared" si="2252"/>
        <v>5.1730686502217988</v>
      </c>
      <c r="BE162" s="34">
        <f t="shared" si="2252"/>
        <v>4.6299017911649178</v>
      </c>
      <c r="BF162" s="34">
        <f t="shared" si="2252"/>
        <v>4.6224750907126069</v>
      </c>
      <c r="BG162" s="34">
        <f t="shared" si="2252"/>
        <v>5.4924720722294484</v>
      </c>
      <c r="BH162" s="34">
        <f t="shared" si="2252"/>
        <v>5.7373623191652383</v>
      </c>
      <c r="BI162" s="34">
        <f t="shared" si="2252"/>
        <v>5.1753843525287593</v>
      </c>
      <c r="BJ162" s="34">
        <f t="shared" si="2252"/>
        <v>4.8955011651441653</v>
      </c>
      <c r="BK162" s="34">
        <f t="shared" si="2252"/>
        <v>5.9433046080124328</v>
      </c>
      <c r="BL162" s="34">
        <f t="shared" si="2252"/>
        <v>6.3998027538245195</v>
      </c>
      <c r="BM162" s="34">
        <f t="shared" si="2252"/>
        <v>7.1918764432986171</v>
      </c>
      <c r="BN162" s="34">
        <f t="shared" si="2252"/>
        <v>8.806989937502939</v>
      </c>
      <c r="BO162" s="34">
        <f t="shared" si="2252"/>
        <v>9.4261468334280796</v>
      </c>
      <c r="BP162" s="34">
        <f t="shared" si="2252"/>
        <v>8.0187462119722568</v>
      </c>
      <c r="BQ162" s="34">
        <f t="shared" si="2252"/>
        <v>7.0073014331170764</v>
      </c>
      <c r="BR162" s="34">
        <f t="shared" si="2252"/>
        <v>5.5708977543489224</v>
      </c>
      <c r="BS162" s="34">
        <f t="shared" si="2252"/>
        <v>3.7549212329854966</v>
      </c>
      <c r="BT162" s="34">
        <f t="shared" si="2252"/>
        <v>2.7867493564501014</v>
      </c>
      <c r="BU162" s="34">
        <f t="shared" si="2252"/>
        <v>2.5656084106791175</v>
      </c>
      <c r="BV162" s="34">
        <f t="shared" si="2252"/>
        <v>2.073013760127882</v>
      </c>
      <c r="BW162" s="34">
        <f t="shared" si="2252"/>
        <v>2.0811015823852927</v>
      </c>
      <c r="BX162" s="34">
        <f t="shared" si="2252"/>
        <v>2.1541049608971674</v>
      </c>
      <c r="BY162" s="34">
        <f t="shared" si="2252"/>
        <v>2.3426033197648257</v>
      </c>
      <c r="BZ162" s="34">
        <f t="shared" ref="BZ162:EK162" si="2253">BZ143</f>
        <v>2.4606336386057839</v>
      </c>
      <c r="CA162" s="34">
        <f t="shared" si="2253"/>
        <v>2.6909881417772619</v>
      </c>
      <c r="CB162" s="34">
        <f t="shared" si="2253"/>
        <v>3.0634196603759021</v>
      </c>
      <c r="CC162" s="34">
        <f t="shared" si="2253"/>
        <v>3.3164766276831394</v>
      </c>
      <c r="CD162" s="34">
        <f t="shared" si="2253"/>
        <v>3.3864990762306371</v>
      </c>
      <c r="CE162" s="34">
        <f t="shared" si="2253"/>
        <v>3.5012927070778357</v>
      </c>
      <c r="CF162" s="34">
        <f t="shared" si="2253"/>
        <v>3.7168304659465354</v>
      </c>
      <c r="CG162" s="34">
        <f t="shared" si="2253"/>
        <v>3.8372485802272696</v>
      </c>
      <c r="CH162" s="34">
        <f t="shared" si="2253"/>
        <v>4.0317541664669969</v>
      </c>
      <c r="CI162" s="34">
        <f t="shared" si="2253"/>
        <v>4.3740437880287661</v>
      </c>
      <c r="CJ162" s="34">
        <f t="shared" si="2253"/>
        <v>4.5871855062664073</v>
      </c>
      <c r="CK162" s="34">
        <f t="shared" si="2253"/>
        <v>4.6424885196851085</v>
      </c>
      <c r="CL162" s="34">
        <f t="shared" si="2253"/>
        <v>4.7543480734327677</v>
      </c>
      <c r="CM162" s="34">
        <f t="shared" si="2253"/>
        <v>5.0017231230410264</v>
      </c>
      <c r="CN162" s="34">
        <f t="shared" si="2253"/>
        <v>5.1683980095529014</v>
      </c>
      <c r="CO162" s="34">
        <f t="shared" si="2253"/>
        <v>5.4078640738751442</v>
      </c>
      <c r="CP162" s="34">
        <f t="shared" si="2253"/>
        <v>5.7896969827703417</v>
      </c>
      <c r="CQ162" s="34">
        <f t="shared" si="2253"/>
        <v>6.0526129113072189</v>
      </c>
      <c r="CR162" s="34">
        <f t="shared" si="2253"/>
        <v>6.1184289167296564</v>
      </c>
      <c r="CS162" s="34">
        <f t="shared" si="2253"/>
        <v>6.2097986855356737</v>
      </c>
      <c r="CT162" s="34">
        <f t="shared" si="2253"/>
        <v>6.1946754001723567</v>
      </c>
      <c r="CU162" s="34">
        <f t="shared" si="2253"/>
        <v>6.0482360491609217</v>
      </c>
      <c r="CV162" s="34">
        <f t="shared" si="2253"/>
        <v>5.9245638942389771</v>
      </c>
      <c r="CW162" s="34">
        <f t="shared" si="2253"/>
        <v>5.8436786892236983</v>
      </c>
      <c r="CX162" s="34">
        <f t="shared" si="2253"/>
        <v>5.7187993409504037</v>
      </c>
      <c r="CY162" s="34">
        <f t="shared" si="2253"/>
        <v>5.6821778362355353</v>
      </c>
      <c r="CZ162" s="34">
        <f t="shared" si="2253"/>
        <v>5.6493640632888784</v>
      </c>
      <c r="DA162" s="34">
        <f t="shared" si="2253"/>
        <v>5.6590468267356409</v>
      </c>
      <c r="DB162" s="34">
        <f t="shared" si="2253"/>
        <v>5.6695001880866407</v>
      </c>
      <c r="DC162" s="34">
        <f t="shared" si="2253"/>
        <v>5.6733654666664508</v>
      </c>
      <c r="DD162" s="34">
        <f t="shared" si="2253"/>
        <v>5.7159607534449917</v>
      </c>
      <c r="DE162" s="34">
        <f t="shared" si="2253"/>
        <v>5.7938320142144875</v>
      </c>
      <c r="DF162" s="34">
        <f t="shared" si="2253"/>
        <v>5.8627569615782447</v>
      </c>
      <c r="DG162" s="34">
        <f t="shared" si="2253"/>
        <v>5.9306476977586868</v>
      </c>
      <c r="DH162" s="34">
        <f t="shared" si="2253"/>
        <v>6.0315320356854585</v>
      </c>
      <c r="DI162" s="34">
        <f t="shared" si="2253"/>
        <v>6.0884403933811955</v>
      </c>
      <c r="DJ162" s="34">
        <f t="shared" si="2253"/>
        <v>6.0920593561426477</v>
      </c>
      <c r="DK162" s="34">
        <f t="shared" si="2253"/>
        <v>6.090422098575818</v>
      </c>
      <c r="DL162" s="34">
        <f t="shared" si="2253"/>
        <v>6.0677466505898758</v>
      </c>
      <c r="DM162" s="34">
        <f t="shared" si="2253"/>
        <v>5.9996751564883475</v>
      </c>
      <c r="DN162" s="34">
        <f t="shared" si="2253"/>
        <v>5.9501708932546284</v>
      </c>
      <c r="DO162" s="34">
        <f t="shared" si="2253"/>
        <v>5.9431313251283671</v>
      </c>
      <c r="DP162" s="34">
        <f t="shared" si="2253"/>
        <v>5.946514704480272</v>
      </c>
      <c r="DQ162" s="34">
        <f t="shared" si="2253"/>
        <v>5.9911543330533741</v>
      </c>
      <c r="DR162" s="34">
        <f t="shared" si="2253"/>
        <v>6.0844104454199099</v>
      </c>
      <c r="DS162" s="34">
        <f t="shared" si="2253"/>
        <v>6.1877413824903407</v>
      </c>
      <c r="DT162" s="34">
        <f t="shared" si="2253"/>
        <v>6.2865914580560824</v>
      </c>
      <c r="DU162" s="34">
        <f t="shared" si="2253"/>
        <v>6.3938086694183669</v>
      </c>
      <c r="DV162" s="34">
        <f t="shared" si="2253"/>
        <v>6.5054655364114051</v>
      </c>
      <c r="DW162" s="34">
        <f t="shared" si="2253"/>
        <v>6.5948798249931091</v>
      </c>
      <c r="DX162" s="34">
        <f t="shared" si="2253"/>
        <v>6.6771259190605665</v>
      </c>
      <c r="DY162" s="34">
        <f t="shared" si="2253"/>
        <v>6.7509004184338952</v>
      </c>
      <c r="DZ162" s="34">
        <f t="shared" si="2253"/>
        <v>6.8150563563102278</v>
      </c>
      <c r="EA162" s="34">
        <f t="shared" si="2253"/>
        <v>6.863988661759695</v>
      </c>
      <c r="EB162" s="34">
        <f t="shared" si="2253"/>
        <v>6.9154966717081727</v>
      </c>
      <c r="EC162" s="34">
        <f t="shared" si="2253"/>
        <v>6.9770709873212269</v>
      </c>
      <c r="ED162" s="34">
        <f t="shared" si="2253"/>
        <v>7.0434611079027913</v>
      </c>
      <c r="EE162" s="34">
        <f t="shared" si="2253"/>
        <v>7.1066768389899551</v>
      </c>
      <c r="EF162" s="34">
        <f t="shared" si="2253"/>
        <v>7.1697682273194694</v>
      </c>
      <c r="EG162" s="34">
        <f t="shared" si="2253"/>
        <v>7.2302369873719092</v>
      </c>
      <c r="EH162" s="34">
        <f t="shared" si="2253"/>
        <v>7.2841768346817082</v>
      </c>
      <c r="EI162" s="34">
        <f t="shared" si="2253"/>
        <v>7.3404509497691937</v>
      </c>
      <c r="EJ162" s="34">
        <f t="shared" si="2253"/>
        <v>7.3955497119167077</v>
      </c>
      <c r="EK162" s="34">
        <f t="shared" si="2253"/>
        <v>7.4310246835346234</v>
      </c>
      <c r="EL162" s="34">
        <f t="shared" ref="EL162:GW162" si="2254">EL143</f>
        <v>7.446778866552437</v>
      </c>
      <c r="EM162" s="34">
        <f t="shared" si="2254"/>
        <v>7.4438722423654493</v>
      </c>
      <c r="EN162" s="34">
        <f t="shared" si="2254"/>
        <v>7.416549255398083</v>
      </c>
      <c r="EO162" s="34">
        <f t="shared" si="2254"/>
        <v>7.3767408638672087</v>
      </c>
      <c r="EP162" s="34">
        <f t="shared" si="2254"/>
        <v>7.3431882206173391</v>
      </c>
      <c r="EQ162" s="34">
        <f t="shared" si="2254"/>
        <v>7.3260810043517539</v>
      </c>
      <c r="ER162" s="34">
        <f t="shared" si="2254"/>
        <v>7.3199213743191063</v>
      </c>
      <c r="ES162" s="34">
        <f t="shared" si="2254"/>
        <v>7.3314027538122613</v>
      </c>
      <c r="ET162" s="34">
        <f t="shared" si="2254"/>
        <v>7.358237274252553</v>
      </c>
      <c r="EU162" s="34">
        <f t="shared" si="2254"/>
        <v>7.3900715111325797</v>
      </c>
      <c r="EV162" s="34">
        <f t="shared" si="2254"/>
        <v>7.4214334555765875</v>
      </c>
      <c r="EW162" s="34">
        <f t="shared" si="2254"/>
        <v>7.4590761717817822</v>
      </c>
      <c r="EX162" s="34">
        <f t="shared" si="2254"/>
        <v>7.5048993978188481</v>
      </c>
      <c r="EY162" s="34">
        <f t="shared" si="2254"/>
        <v>7.5487655733721271</v>
      </c>
      <c r="EZ162" s="34">
        <f t="shared" si="2254"/>
        <v>7.5943796916899577</v>
      </c>
      <c r="FA162" s="34">
        <f t="shared" si="2254"/>
        <v>7.640212038441744</v>
      </c>
      <c r="FB162" s="34">
        <f t="shared" si="2254"/>
        <v>7.6762712638227342</v>
      </c>
      <c r="FC162" s="34">
        <f t="shared" si="2254"/>
        <v>7.6994487848385837</v>
      </c>
      <c r="FD162" s="34">
        <f t="shared" si="2254"/>
        <v>7.7136652088376607</v>
      </c>
      <c r="FE162" s="34">
        <f t="shared" si="2254"/>
        <v>7.7263858304111963</v>
      </c>
      <c r="FF162" s="34">
        <f t="shared" si="2254"/>
        <v>7.7366453469354211</v>
      </c>
      <c r="FG162" s="34">
        <f t="shared" si="2254"/>
        <v>7.7506526875616037</v>
      </c>
      <c r="FH162" s="34">
        <f t="shared" si="2254"/>
        <v>7.7683048112532287</v>
      </c>
      <c r="FI162" s="34">
        <f t="shared" si="2254"/>
        <v>7.7903644130008249</v>
      </c>
      <c r="FJ162" s="34">
        <f t="shared" si="2254"/>
        <v>7.8115262201293341</v>
      </c>
      <c r="FK162" s="34">
        <f t="shared" si="2254"/>
        <v>7.831361655478017</v>
      </c>
      <c r="FL162" s="34">
        <f t="shared" si="2254"/>
        <v>7.8541664870197323</v>
      </c>
      <c r="FM162" s="34">
        <f t="shared" si="2254"/>
        <v>7.8789023259045967</v>
      </c>
      <c r="FN162" s="34">
        <f t="shared" si="2254"/>
        <v>7.9055414808420759</v>
      </c>
      <c r="FO162" s="34">
        <f t="shared" si="2254"/>
        <v>7.9255803640670237</v>
      </c>
      <c r="FP162" s="34">
        <f t="shared" si="2254"/>
        <v>7.9372146755280504</v>
      </c>
      <c r="FQ162" s="34">
        <f t="shared" si="2254"/>
        <v>7.9376834614133411</v>
      </c>
      <c r="FR162" s="34">
        <f t="shared" si="2254"/>
        <v>7.9291779612783984</v>
      </c>
      <c r="FS162" s="34">
        <f t="shared" si="2254"/>
        <v>7.9190351698742933</v>
      </c>
      <c r="FT162" s="34">
        <f t="shared" si="2254"/>
        <v>7.9137083094258216</v>
      </c>
      <c r="FU162" s="34">
        <f t="shared" si="2254"/>
        <v>7.9182572159948261</v>
      </c>
      <c r="FV162" s="34">
        <f t="shared" si="2254"/>
        <v>7.937463102786535</v>
      </c>
      <c r="FW162" s="34">
        <f t="shared" si="2254"/>
        <v>7.9648217373941783</v>
      </c>
      <c r="FX162" s="34">
        <f t="shared" si="2254"/>
        <v>7.9970078528014517</v>
      </c>
      <c r="FY162" s="34">
        <f t="shared" si="2254"/>
        <v>8.0381590538184078</v>
      </c>
      <c r="FZ162" s="34">
        <f t="shared" si="2254"/>
        <v>8.0890805882467003</v>
      </c>
      <c r="GA162" s="34">
        <f t="shared" si="2254"/>
        <v>8.1439679942919447</v>
      </c>
      <c r="GB162" s="34">
        <f t="shared" si="2254"/>
        <v>8.2100528618073998</v>
      </c>
      <c r="GC162" s="34">
        <f t="shared" si="2254"/>
        <v>8.2835792873775205</v>
      </c>
      <c r="GD162" s="34">
        <f t="shared" si="2254"/>
        <v>8.3617435029783085</v>
      </c>
      <c r="GE162" s="34">
        <f t="shared" si="2254"/>
        <v>8.4491353735879553</v>
      </c>
      <c r="GF162" s="34">
        <f t="shared" si="2254"/>
        <v>8.5464115549714474</v>
      </c>
      <c r="GG162" s="34">
        <f t="shared" si="2254"/>
        <v>8.6547616773457996</v>
      </c>
      <c r="GH162" s="34">
        <f t="shared" si="2254"/>
        <v>8.7751344614111169</v>
      </c>
      <c r="GI162" s="34">
        <f t="shared" si="2254"/>
        <v>8.9020164935956299</v>
      </c>
      <c r="GJ162" s="34">
        <f t="shared" si="2254"/>
        <v>9.0206835122794669</v>
      </c>
      <c r="GK162" s="34">
        <f t="shared" si="2254"/>
        <v>9.1312254456486812</v>
      </c>
      <c r="GL162" s="34">
        <f t="shared" si="2254"/>
        <v>9.2377254775550615</v>
      </c>
      <c r="GM162" s="34">
        <f t="shared" si="2254"/>
        <v>9.3398142621085576</v>
      </c>
      <c r="GN162" s="34">
        <f t="shared" si="2254"/>
        <v>9.4457366856217266</v>
      </c>
      <c r="GO162" s="34">
        <f t="shared" si="2254"/>
        <v>9.5669344851176366</v>
      </c>
      <c r="GP162" s="34">
        <f t="shared" si="2254"/>
        <v>9.6951749578381481</v>
      </c>
      <c r="GQ162" s="34">
        <f t="shared" si="2254"/>
        <v>9.8160218046591847</v>
      </c>
      <c r="GR162" s="34">
        <f t="shared" si="2254"/>
        <v>9.929605781121742</v>
      </c>
      <c r="GS162" s="34">
        <f t="shared" si="2254"/>
        <v>10.057952216543949</v>
      </c>
      <c r="GT162" s="34">
        <f t="shared" si="2254"/>
        <v>10.19416210835381</v>
      </c>
      <c r="GU162" s="34">
        <f t="shared" si="2254"/>
        <v>10.345392903796672</v>
      </c>
      <c r="GV162" s="34">
        <f t="shared" si="2254"/>
        <v>10.522948880048459</v>
      </c>
      <c r="GW162" s="34">
        <f t="shared" si="2254"/>
        <v>10.712542671939788</v>
      </c>
      <c r="GX162" s="34">
        <f t="shared" ref="GX162:JI162" si="2255">GX143</f>
        <v>10.880122014917772</v>
      </c>
      <c r="GY162" s="34">
        <f t="shared" si="2255"/>
        <v>11.028499660098447</v>
      </c>
      <c r="GZ162" s="34">
        <f t="shared" si="2255"/>
        <v>11.146581902544691</v>
      </c>
      <c r="HA162" s="34">
        <f t="shared" si="2255"/>
        <v>11.232685662665292</v>
      </c>
      <c r="HB162" s="34">
        <f t="shared" si="2255"/>
        <v>11.300958254061921</v>
      </c>
      <c r="HC162" s="34">
        <f t="shared" si="2255"/>
        <v>11.35773629652984</v>
      </c>
      <c r="HD162" s="34">
        <f t="shared" si="2255"/>
        <v>11.40233379191886</v>
      </c>
      <c r="HE162" s="34">
        <f t="shared" si="2255"/>
        <v>11.447044058081866</v>
      </c>
      <c r="HF162" s="34">
        <f t="shared" si="2255"/>
        <v>11.481163353930848</v>
      </c>
      <c r="HG162" s="34">
        <f t="shared" si="2255"/>
        <v>11.505990296781006</v>
      </c>
      <c r="HH162" s="34">
        <f t="shared" si="2255"/>
        <v>11.529703337619898</v>
      </c>
      <c r="HI162" s="34">
        <f t="shared" si="2255"/>
        <v>11.544738103266887</v>
      </c>
      <c r="HJ162" s="34">
        <f t="shared" si="2255"/>
        <v>11.540017234804459</v>
      </c>
      <c r="HK162" s="34">
        <f t="shared" si="2255"/>
        <v>11.52588825301391</v>
      </c>
      <c r="HL162" s="34">
        <f t="shared" si="2255"/>
        <v>11.500206065193236</v>
      </c>
      <c r="HM162" s="34">
        <f t="shared" si="2255"/>
        <v>11.446820046549751</v>
      </c>
      <c r="HN162" s="34">
        <f t="shared" si="2255"/>
        <v>11.387875151423803</v>
      </c>
      <c r="HO162" s="34">
        <f t="shared" si="2255"/>
        <v>11.347396823979727</v>
      </c>
      <c r="HP162" s="34">
        <f t="shared" si="2255"/>
        <v>11.320616619572524</v>
      </c>
      <c r="HQ162" s="34">
        <f t="shared" si="2255"/>
        <v>11.299386868413336</v>
      </c>
      <c r="HR162" s="34">
        <f t="shared" si="2255"/>
        <v>11.296456659357366</v>
      </c>
      <c r="HS162" s="34">
        <f t="shared" si="2255"/>
        <v>11.297456969107468</v>
      </c>
      <c r="HT162" s="34">
        <f t="shared" si="2255"/>
        <v>11.277995268863414</v>
      </c>
      <c r="HU162" s="34">
        <f t="shared" si="2255"/>
        <v>11.253931198339941</v>
      </c>
      <c r="HV162" s="34">
        <f t="shared" si="2255"/>
        <v>11.247138451181483</v>
      </c>
      <c r="HW162" s="34">
        <f t="shared" si="2255"/>
        <v>11.253287229799321</v>
      </c>
      <c r="HX162" s="34">
        <f t="shared" si="2255"/>
        <v>11.239108013470117</v>
      </c>
      <c r="HY162" s="34">
        <f t="shared" si="2255"/>
        <v>11.225253349917558</v>
      </c>
      <c r="HZ162" s="34">
        <f t="shared" si="2255"/>
        <v>11.200238352588066</v>
      </c>
      <c r="IA162" s="34">
        <f t="shared" si="2255"/>
        <v>11.143223135693189</v>
      </c>
      <c r="IB162" s="34">
        <f t="shared" si="2255"/>
        <v>11.077056940565029</v>
      </c>
      <c r="IC162" s="34">
        <f t="shared" si="2255"/>
        <v>11.051340422234945</v>
      </c>
      <c r="ID162" s="34">
        <f t="shared" si="2255"/>
        <v>11.049307450810858</v>
      </c>
      <c r="IE162" s="34">
        <f t="shared" si="2255"/>
        <v>11.091395284052719</v>
      </c>
      <c r="IF162" s="34">
        <f t="shared" si="2255"/>
        <v>11.186041727698175</v>
      </c>
      <c r="IG162" s="34">
        <f t="shared" si="2255"/>
        <v>11.302851561939139</v>
      </c>
      <c r="IH162" s="34">
        <f t="shared" si="2255"/>
        <v>11.440353173471658</v>
      </c>
      <c r="II162" s="34">
        <f t="shared" si="2255"/>
        <v>11.626523131013011</v>
      </c>
      <c r="IJ162" s="34">
        <f t="shared" si="2255"/>
        <v>11.822694903952627</v>
      </c>
      <c r="IK162" s="34">
        <f t="shared" si="2255"/>
        <v>12.027723405910043</v>
      </c>
      <c r="IL162" s="34">
        <f t="shared" si="2255"/>
        <v>12.273809079887059</v>
      </c>
      <c r="IM162" s="34">
        <f t="shared" si="2255"/>
        <v>12.503477648105317</v>
      </c>
      <c r="IN162" s="34">
        <f t="shared" si="2255"/>
        <v>12.653289376514579</v>
      </c>
      <c r="IO162" s="34">
        <f t="shared" si="2255"/>
        <v>12.748813829767837</v>
      </c>
      <c r="IP162" s="34">
        <f t="shared" si="2255"/>
        <v>12.808427682220692</v>
      </c>
      <c r="IQ162" s="34">
        <f t="shared" si="2255"/>
        <v>12.78549780090143</v>
      </c>
      <c r="IR162" s="34">
        <f t="shared" si="2255"/>
        <v>12.747491104424043</v>
      </c>
      <c r="IS162" s="34">
        <f t="shared" si="2255"/>
        <v>12.775313083359721</v>
      </c>
      <c r="IT162" s="34">
        <f t="shared" si="2255"/>
        <v>12.829060938292377</v>
      </c>
      <c r="IU162" s="34">
        <f t="shared" si="2255"/>
        <v>12.851677084790085</v>
      </c>
      <c r="IV162" s="34">
        <f t="shared" si="2255"/>
        <v>12.878054071223263</v>
      </c>
      <c r="IW162" s="34">
        <f t="shared" si="2255"/>
        <v>12.950579047349111</v>
      </c>
      <c r="IX162" s="34">
        <f t="shared" si="2255"/>
        <v>13.003468380650991</v>
      </c>
      <c r="IY162" s="34">
        <f t="shared" si="2255"/>
        <v>13.082983366317006</v>
      </c>
      <c r="IZ162" s="34">
        <f t="shared" si="2255"/>
        <v>13.264651003577399</v>
      </c>
      <c r="JA162" s="34">
        <f t="shared" si="2255"/>
        <v>13.489731981832803</v>
      </c>
      <c r="JB162" s="34">
        <f t="shared" si="2255"/>
        <v>13.592844172124014</v>
      </c>
      <c r="JC162" s="34">
        <f t="shared" si="2255"/>
        <v>13.617738320330897</v>
      </c>
      <c r="JD162" s="34">
        <f t="shared" si="2255"/>
        <v>13.531369446894702</v>
      </c>
      <c r="JE162" s="34">
        <f t="shared" si="2255"/>
        <v>13.281560845975337</v>
      </c>
      <c r="JF162" s="34">
        <f t="shared" si="2255"/>
        <v>12.957808215130772</v>
      </c>
      <c r="JG162" s="34">
        <f t="shared" si="2255"/>
        <v>12.696141658072484</v>
      </c>
      <c r="JH162" s="34">
        <f t="shared" si="2255"/>
        <v>12.467033555897636</v>
      </c>
      <c r="JI162" s="34">
        <f t="shared" si="2255"/>
        <v>12.313301693904119</v>
      </c>
      <c r="JJ162" s="34">
        <f t="shared" ref="JJ162:LU162" si="2256">JJ143</f>
        <v>12.25335088875025</v>
      </c>
      <c r="JK162" s="34">
        <f t="shared" si="2256"/>
        <v>12.251749186084499</v>
      </c>
      <c r="JL162" s="34">
        <f t="shared" si="2256"/>
        <v>12.267129158891471</v>
      </c>
      <c r="JM162" s="34">
        <f t="shared" si="2256"/>
        <v>12.318282395868227</v>
      </c>
      <c r="JN162" s="34">
        <f t="shared" si="2256"/>
        <v>12.384786860001087</v>
      </c>
      <c r="JO162" s="34">
        <f t="shared" si="2256"/>
        <v>12.457782249965085</v>
      </c>
      <c r="JP162" s="34">
        <f t="shared" si="2256"/>
        <v>12.523394368888679</v>
      </c>
      <c r="JQ162" s="34">
        <f t="shared" si="2256"/>
        <v>12.587353277993238</v>
      </c>
      <c r="JR162" s="34">
        <f t="shared" si="2256"/>
        <v>12.649383652100704</v>
      </c>
      <c r="JS162" s="34">
        <f t="shared" si="2256"/>
        <v>12.700695587376755</v>
      </c>
      <c r="JT162" s="34">
        <f t="shared" si="2256"/>
        <v>12.753375210079763</v>
      </c>
      <c r="JU162" s="34">
        <f t="shared" si="2256"/>
        <v>12.821481202597489</v>
      </c>
      <c r="JV162" s="34">
        <f t="shared" si="2256"/>
        <v>12.892895560018211</v>
      </c>
      <c r="JW162" s="34">
        <f t="shared" si="2256"/>
        <v>12.956086613093879</v>
      </c>
      <c r="JX162" s="34">
        <f t="shared" si="2256"/>
        <v>13.019226172416522</v>
      </c>
      <c r="JY162" s="34">
        <f t="shared" si="2256"/>
        <v>13.082106973109912</v>
      </c>
      <c r="JZ162" s="34">
        <f t="shared" si="2256"/>
        <v>13.132699613230688</v>
      </c>
      <c r="KA162" s="34">
        <f t="shared" si="2256"/>
        <v>13.184156178544059</v>
      </c>
      <c r="KB162" s="34">
        <f t="shared" si="2256"/>
        <v>13.246359690941881</v>
      </c>
      <c r="KC162" s="34">
        <f t="shared" si="2256"/>
        <v>13.303852193110048</v>
      </c>
      <c r="KD162" s="34">
        <f t="shared" si="2256"/>
        <v>13.340720622093498</v>
      </c>
      <c r="KE162" s="34">
        <f t="shared" si="2256"/>
        <v>13.366177579325305</v>
      </c>
      <c r="KF162" s="34">
        <f t="shared" si="2256"/>
        <v>13.372528351381176</v>
      </c>
      <c r="KG162" s="34">
        <f t="shared" si="2256"/>
        <v>13.351882377432084</v>
      </c>
      <c r="KH162" s="34">
        <f t="shared" si="2256"/>
        <v>13.321223241715508</v>
      </c>
      <c r="KI162" s="34">
        <f t="shared" si="2256"/>
        <v>13.29923055103961</v>
      </c>
      <c r="KJ162" s="34">
        <f t="shared" si="2256"/>
        <v>13.278465390821408</v>
      </c>
      <c r="KK162" s="34">
        <f t="shared" si="2256"/>
        <v>13.271570541289964</v>
      </c>
      <c r="KL162" s="34">
        <f t="shared" si="2256"/>
        <v>13.288017867349101</v>
      </c>
      <c r="KM162" s="34">
        <f t="shared" si="2256"/>
        <v>13.322553763429653</v>
      </c>
      <c r="KN162" s="34">
        <f t="shared" si="2256"/>
        <v>13.367008578833099</v>
      </c>
      <c r="KO162" s="34">
        <f t="shared" si="2256"/>
        <v>13.436019452459039</v>
      </c>
      <c r="KP162" s="34">
        <f t="shared" si="2256"/>
        <v>13.523330457998879</v>
      </c>
      <c r="KQ162" s="34">
        <f t="shared" si="2256"/>
        <v>13.615485644377985</v>
      </c>
      <c r="KR162" s="34">
        <f t="shared" si="2256"/>
        <v>13.724167821767329</v>
      </c>
      <c r="KS162" s="34">
        <f t="shared" si="2256"/>
        <v>13.864448368248691</v>
      </c>
      <c r="KT162" s="34">
        <f t="shared" si="2256"/>
        <v>14.022208681067253</v>
      </c>
      <c r="KU162" s="34">
        <f t="shared" si="2256"/>
        <v>14.197559160019743</v>
      </c>
      <c r="KV162" s="34">
        <f t="shared" si="2256"/>
        <v>14.415971825157428</v>
      </c>
      <c r="KW162" s="34">
        <f t="shared" si="2256"/>
        <v>14.649304142919377</v>
      </c>
      <c r="KX162" s="34">
        <f t="shared" si="2256"/>
        <v>14.865084657923919</v>
      </c>
      <c r="KY162" s="34">
        <f t="shared" si="2256"/>
        <v>15.073945283958421</v>
      </c>
      <c r="KZ162" s="34">
        <f t="shared" si="2256"/>
        <v>15.288651979977363</v>
      </c>
      <c r="LA162" s="34">
        <f t="shared" si="2256"/>
        <v>15.489014666391816</v>
      </c>
      <c r="LB162" s="34">
        <f t="shared" si="2256"/>
        <v>15.692023202180531</v>
      </c>
      <c r="LC162" s="34">
        <f t="shared" si="2256"/>
        <v>15.930719002209884</v>
      </c>
      <c r="LD162" s="34">
        <f t="shared" si="2256"/>
        <v>16.182569107472361</v>
      </c>
      <c r="LE162" s="34">
        <f t="shared" si="2256"/>
        <v>16.414597668092028</v>
      </c>
      <c r="LF162" s="34">
        <f t="shared" si="2256"/>
        <v>16.634444492466876</v>
      </c>
      <c r="LG162" s="34">
        <f t="shared" si="2256"/>
        <v>16.891732396673984</v>
      </c>
      <c r="LH162" s="34">
        <f t="shared" si="2256"/>
        <v>17.164049709215135</v>
      </c>
      <c r="LI162" s="34">
        <f t="shared" si="2256"/>
        <v>17.462689006473681</v>
      </c>
      <c r="LJ162" s="34">
        <f t="shared" si="2256"/>
        <v>17.821621407396208</v>
      </c>
      <c r="LK162" s="34">
        <f t="shared" si="2256"/>
        <v>18.206826510487979</v>
      </c>
      <c r="LL162" s="34">
        <f t="shared" si="2256"/>
        <v>18.553967019804652</v>
      </c>
      <c r="LM162" s="34">
        <f t="shared" si="2256"/>
        <v>18.861248143348423</v>
      </c>
      <c r="LN162" s="34">
        <f t="shared" si="2256"/>
        <v>19.12429056282954</v>
      </c>
      <c r="LO162" s="34">
        <f t="shared" si="2256"/>
        <v>19.326493289472602</v>
      </c>
      <c r="LP162" s="34">
        <f t="shared" si="2256"/>
        <v>19.486269698115823</v>
      </c>
      <c r="LQ162" s="34">
        <f t="shared" si="2256"/>
        <v>19.625671676420904</v>
      </c>
      <c r="LR162" s="34">
        <f t="shared" si="2256"/>
        <v>19.772744770121282</v>
      </c>
      <c r="LS162" s="34">
        <f t="shared" si="2256"/>
        <v>19.91251718261292</v>
      </c>
      <c r="LT162" s="34">
        <f t="shared" si="2256"/>
        <v>20.028492405109514</v>
      </c>
      <c r="LU162" s="34">
        <f t="shared" si="2256"/>
        <v>20.185024549961035</v>
      </c>
      <c r="LV162" s="34">
        <f t="shared" ref="LV162:NO162" si="2257">LV143</f>
        <v>20.367112892714406</v>
      </c>
      <c r="LW162" s="34">
        <f t="shared" si="2257"/>
        <v>20.503737015308264</v>
      </c>
      <c r="LX162" s="34">
        <f t="shared" si="2257"/>
        <v>20.640890578945992</v>
      </c>
      <c r="LY162" s="34">
        <f t="shared" si="2257"/>
        <v>20.827618435300185</v>
      </c>
      <c r="LZ162" s="34">
        <f t="shared" si="2257"/>
        <v>20.921840469137972</v>
      </c>
      <c r="MA162" s="34">
        <f t="shared" si="2257"/>
        <v>20.943928651520146</v>
      </c>
      <c r="MB162" s="34">
        <f t="shared" si="2257"/>
        <v>21.019112808738061</v>
      </c>
      <c r="MC162" s="34">
        <f t="shared" si="2257"/>
        <v>21.13789256901277</v>
      </c>
      <c r="MD162" s="34">
        <f t="shared" si="2257"/>
        <v>21.220845638769831</v>
      </c>
      <c r="ME162" s="34">
        <f t="shared" si="2257"/>
        <v>21.376638940618065</v>
      </c>
      <c r="MF162" s="34">
        <f t="shared" si="2257"/>
        <v>21.617345593146489</v>
      </c>
      <c r="MG162" s="34">
        <f t="shared" si="2257"/>
        <v>21.789331294891088</v>
      </c>
      <c r="MH162" s="34">
        <f t="shared" si="2257"/>
        <v>21.89253554860111</v>
      </c>
      <c r="MI162" s="34">
        <f t="shared" si="2257"/>
        <v>22.041341254782111</v>
      </c>
      <c r="MJ162" s="34">
        <f t="shared" si="2257"/>
        <v>22.315177713968822</v>
      </c>
      <c r="MK162" s="34">
        <f t="shared" si="2257"/>
        <v>22.524454290712399</v>
      </c>
      <c r="ML162" s="34">
        <f t="shared" si="2257"/>
        <v>22.763565366959234</v>
      </c>
      <c r="MM162" s="34">
        <f t="shared" si="2257"/>
        <v>23.059678691590637</v>
      </c>
      <c r="MN162" s="34">
        <f t="shared" si="2257"/>
        <v>23.231686983959296</v>
      </c>
      <c r="MO162" s="34">
        <f t="shared" si="2257"/>
        <v>23.212351285458503</v>
      </c>
      <c r="MP162" s="34">
        <f t="shared" si="2257"/>
        <v>23.247024674859684</v>
      </c>
      <c r="MQ162" s="34">
        <f t="shared" si="2257"/>
        <v>23.250310095182716</v>
      </c>
      <c r="MR162" s="34">
        <f t="shared" si="2257"/>
        <v>23.240169867491399</v>
      </c>
      <c r="MS162" s="34">
        <f t="shared" si="2257"/>
        <v>23.330479094739768</v>
      </c>
      <c r="MT162" s="34">
        <f t="shared" si="2257"/>
        <v>23.490892093133436</v>
      </c>
      <c r="MU162" s="34">
        <f t="shared" si="2257"/>
        <v>23.625020078317796</v>
      </c>
      <c r="MV162" s="34">
        <f t="shared" si="2257"/>
        <v>23.8097935981435</v>
      </c>
      <c r="MW162" s="34">
        <f t="shared" si="2257"/>
        <v>23.988434044773093</v>
      </c>
      <c r="MX162" s="34">
        <f t="shared" si="2257"/>
        <v>24.162545283775511</v>
      </c>
      <c r="MY162" s="34">
        <f t="shared" si="2257"/>
        <v>24.321222599678556</v>
      </c>
      <c r="MZ162" s="34">
        <f t="shared" si="2257"/>
        <v>24.46810250597467</v>
      </c>
      <c r="NA162" s="34">
        <f t="shared" si="2257"/>
        <v>24.588628758720819</v>
      </c>
      <c r="NB162" s="34">
        <f t="shared" si="2257"/>
        <v>24.66931577031999</v>
      </c>
      <c r="NC162" s="34">
        <f t="shared" si="2257"/>
        <v>24.710840050338476</v>
      </c>
      <c r="ND162" s="34">
        <f t="shared" si="2257"/>
        <v>24.719309966368591</v>
      </c>
      <c r="NE162" s="34">
        <f t="shared" si="2257"/>
        <v>24.723748056013832</v>
      </c>
      <c r="NF162" s="34">
        <f t="shared" si="2257"/>
        <v>24.736171197929131</v>
      </c>
      <c r="NG162" s="34">
        <f t="shared" si="2257"/>
        <v>24.765869844346295</v>
      </c>
      <c r="NH162" s="34">
        <f t="shared" si="2257"/>
        <v>24.804205398879972</v>
      </c>
      <c r="NI162" s="34">
        <f t="shared" si="2257"/>
        <v>24.841164076940636</v>
      </c>
      <c r="NJ162" s="34">
        <f t="shared" si="2257"/>
        <v>24.865599795753738</v>
      </c>
      <c r="NK162" s="34">
        <f t="shared" si="2257"/>
        <v>24.869554850682754</v>
      </c>
      <c r="NL162" s="34">
        <f t="shared" si="2257"/>
        <v>24.873091059674</v>
      </c>
      <c r="NM162" s="34">
        <f t="shared" si="2257"/>
        <v>24.88300812147839</v>
      </c>
      <c r="NN162" s="34">
        <f t="shared" si="2257"/>
        <v>24.907023402044118</v>
      </c>
      <c r="NO162" s="35">
        <f t="shared" si="2257"/>
        <v>24.903900824739168</v>
      </c>
      <c r="NP162" s="8"/>
      <c r="NQ162" s="8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x14ac:dyDescent="0.2">
      <c r="A164" s="1"/>
      <c r="B164" s="1"/>
      <c r="C164" s="180"/>
      <c r="D164" s="1"/>
      <c r="E164" s="96" t="s">
        <v>253</v>
      </c>
      <c r="F164" s="1"/>
      <c r="G164" s="180" t="s">
        <v>12</v>
      </c>
      <c r="H164" s="1"/>
      <c r="I164" s="180"/>
      <c r="J164" s="1"/>
      <c r="K164" s="96"/>
      <c r="L164" s="1"/>
      <c r="M164" s="1"/>
      <c r="N164" s="21">
        <f>IF($N$9="","",$N$9)</f>
        <v>43466</v>
      </c>
      <c r="O164" s="21">
        <f t="shared" ref="O164:Y164" si="2258">IF(N164="","",EOMONTH(N164,0)+1)</f>
        <v>43497</v>
      </c>
      <c r="P164" s="21">
        <f t="shared" si="2258"/>
        <v>43525</v>
      </c>
      <c r="Q164" s="21">
        <f t="shared" si="2258"/>
        <v>43556</v>
      </c>
      <c r="R164" s="21">
        <f t="shared" si="2258"/>
        <v>43586</v>
      </c>
      <c r="S164" s="21">
        <f t="shared" si="2258"/>
        <v>43617</v>
      </c>
      <c r="T164" s="21">
        <f t="shared" si="2258"/>
        <v>43647</v>
      </c>
      <c r="U164" s="21">
        <f t="shared" si="2258"/>
        <v>43678</v>
      </c>
      <c r="V164" s="21">
        <f t="shared" si="2258"/>
        <v>43709</v>
      </c>
      <c r="W164" s="21">
        <f t="shared" si="2258"/>
        <v>43739</v>
      </c>
      <c r="X164" s="21">
        <f t="shared" si="2258"/>
        <v>43770</v>
      </c>
      <c r="Y164" s="21">
        <f t="shared" si="2258"/>
        <v>43800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8"/>
      <c r="L165" s="1"/>
      <c r="M165" s="1"/>
      <c r="N165" s="24" t="str">
        <f t="shared" ref="N165:Y165" si="2259">IF(N166&lt;0%,"Ошибка!",IF(N166&gt;100%,"Рискованно!",""))</f>
        <v>Рискованно!</v>
      </c>
      <c r="O165" s="24" t="str">
        <f t="shared" si="2259"/>
        <v>Рискованно!</v>
      </c>
      <c r="P165" s="24" t="str">
        <f t="shared" si="2259"/>
        <v>Рискованно!</v>
      </c>
      <c r="Q165" s="24" t="str">
        <f t="shared" si="2259"/>
        <v/>
      </c>
      <c r="R165" s="24" t="str">
        <f t="shared" si="2259"/>
        <v>Рискованно!</v>
      </c>
      <c r="S165" s="24" t="str">
        <f t="shared" si="2259"/>
        <v/>
      </c>
      <c r="T165" s="24" t="str">
        <f t="shared" si="2259"/>
        <v/>
      </c>
      <c r="U165" s="24" t="str">
        <f t="shared" si="2259"/>
        <v/>
      </c>
      <c r="V165" s="24" t="str">
        <f t="shared" si="2259"/>
        <v>Рискованно!</v>
      </c>
      <c r="W165" s="24" t="str">
        <f t="shared" si="2259"/>
        <v>Рискованно!</v>
      </c>
      <c r="X165" s="24" t="str">
        <f t="shared" si="2259"/>
        <v/>
      </c>
      <c r="Y165" s="24" t="str">
        <f t="shared" si="2259"/>
        <v/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s="10" customFormat="1" x14ac:dyDescent="0.2">
      <c r="A166" s="8"/>
      <c r="B166" s="8"/>
      <c r="C166" s="205" t="str">
        <f>scenario_Comm!$C$19</f>
        <v>ReInvest</v>
      </c>
      <c r="D166" s="8"/>
      <c r="E166" s="8" t="s">
        <v>38</v>
      </c>
      <c r="F166" s="8"/>
      <c r="G166" s="8" t="s">
        <v>1</v>
      </c>
      <c r="H166" s="8"/>
      <c r="I166" s="8"/>
      <c r="J166" s="8"/>
      <c r="K166" s="9"/>
      <c r="L166" s="9"/>
      <c r="M166" s="1"/>
      <c r="N166" s="231">
        <f>scenario_Comm!N19</f>
        <v>1.2</v>
      </c>
      <c r="O166" s="231">
        <f>scenario_Comm!O19</f>
        <v>1.5</v>
      </c>
      <c r="P166" s="231">
        <f>scenario_Comm!P19</f>
        <v>1.2</v>
      </c>
      <c r="Q166" s="231">
        <f>scenario_Comm!Q19</f>
        <v>1</v>
      </c>
      <c r="R166" s="231">
        <f>scenario_Comm!R19</f>
        <v>1.5</v>
      </c>
      <c r="S166" s="231">
        <f>scenario_Comm!S19</f>
        <v>0.9</v>
      </c>
      <c r="T166" s="231">
        <f>scenario_Comm!T19</f>
        <v>0.9</v>
      </c>
      <c r="U166" s="231">
        <f>scenario_Comm!U19</f>
        <v>0.9</v>
      </c>
      <c r="V166" s="231">
        <f>scenario_Comm!V19</f>
        <v>1.5</v>
      </c>
      <c r="W166" s="231">
        <f>scenario_Comm!W19</f>
        <v>1.2</v>
      </c>
      <c r="X166" s="231">
        <f>scenario_Comm!X19</f>
        <v>0.9</v>
      </c>
      <c r="Y166" s="231">
        <f>scenario_Comm!Y19</f>
        <v>0.9</v>
      </c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x14ac:dyDescent="0.2">
      <c r="A168" s="1"/>
      <c r="B168" s="1"/>
      <c r="C168" s="180"/>
      <c r="D168" s="1"/>
      <c r="E168" s="96" t="s">
        <v>252</v>
      </c>
      <c r="F168" s="1"/>
      <c r="G168" s="180" t="s">
        <v>12</v>
      </c>
      <c r="H168" s="1"/>
      <c r="I168" s="180"/>
      <c r="J168" s="1"/>
      <c r="K168" s="96"/>
      <c r="L168" s="1"/>
      <c r="M168" s="1"/>
      <c r="N168" s="21">
        <f>IF($N$9="","",$N$9)</f>
        <v>43466</v>
      </c>
      <c r="O168" s="21">
        <f t="shared" ref="O168:Y168" si="2260">IF(N168="","",EOMONTH(N168,0)+1)</f>
        <v>43497</v>
      </c>
      <c r="P168" s="21">
        <f t="shared" si="2260"/>
        <v>43525</v>
      </c>
      <c r="Q168" s="21">
        <f t="shared" si="2260"/>
        <v>43556</v>
      </c>
      <c r="R168" s="21">
        <f t="shared" si="2260"/>
        <v>43586</v>
      </c>
      <c r="S168" s="21">
        <f t="shared" si="2260"/>
        <v>43617</v>
      </c>
      <c r="T168" s="21">
        <f t="shared" si="2260"/>
        <v>43647</v>
      </c>
      <c r="U168" s="21">
        <f t="shared" si="2260"/>
        <v>43678</v>
      </c>
      <c r="V168" s="21">
        <f t="shared" si="2260"/>
        <v>43709</v>
      </c>
      <c r="W168" s="21">
        <f t="shared" si="2260"/>
        <v>43739</v>
      </c>
      <c r="X168" s="21">
        <f t="shared" si="2260"/>
        <v>43770</v>
      </c>
      <c r="Y168" s="21">
        <f t="shared" si="2260"/>
        <v>43800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8"/>
      <c r="L169" s="1"/>
      <c r="M169" s="1"/>
      <c r="N169" s="24" t="str">
        <f>IF(OR(N170&gt;0,N170&lt;&gt;INT(N170)),"Ошибка!","")</f>
        <v/>
      </c>
      <c r="O169" s="24" t="str">
        <f t="shared" ref="O169:Y169" si="2261">IF(OR(O170&gt;0,O170&lt;&gt;INT(O170)),"Ошибка!","")</f>
        <v/>
      </c>
      <c r="P169" s="24" t="str">
        <f t="shared" si="2261"/>
        <v/>
      </c>
      <c r="Q169" s="24" t="str">
        <f t="shared" si="2261"/>
        <v/>
      </c>
      <c r="R169" s="24" t="str">
        <f t="shared" si="2261"/>
        <v/>
      </c>
      <c r="S169" s="24" t="str">
        <f t="shared" si="2261"/>
        <v/>
      </c>
      <c r="T169" s="24" t="str">
        <f t="shared" si="2261"/>
        <v/>
      </c>
      <c r="U169" s="24" t="str">
        <f t="shared" si="2261"/>
        <v/>
      </c>
      <c r="V169" s="24" t="str">
        <f t="shared" si="2261"/>
        <v/>
      </c>
      <c r="W169" s="24" t="str">
        <f t="shared" si="2261"/>
        <v/>
      </c>
      <c r="X169" s="24" t="str">
        <f t="shared" si="2261"/>
        <v/>
      </c>
      <c r="Y169" s="24" t="str">
        <f t="shared" si="2261"/>
        <v/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x14ac:dyDescent="0.2">
      <c r="A170" s="1"/>
      <c r="B170" s="1"/>
      <c r="C170" s="1" t="s">
        <v>28</v>
      </c>
      <c r="D170" s="1"/>
      <c r="E170" s="1" t="s">
        <v>248</v>
      </c>
      <c r="F170" s="1"/>
      <c r="G170" s="1" t="s">
        <v>21</v>
      </c>
      <c r="H170" s="1"/>
      <c r="I170" s="1"/>
      <c r="J170" s="1"/>
      <c r="K170" s="9"/>
      <c r="L170" s="3"/>
      <c r="M170" s="48" t="s">
        <v>47</v>
      </c>
      <c r="N170" s="29">
        <v>-15</v>
      </c>
      <c r="O170" s="29">
        <v>-15</v>
      </c>
      <c r="P170" s="29">
        <v>-15</v>
      </c>
      <c r="Q170" s="29">
        <v>-15</v>
      </c>
      <c r="R170" s="29">
        <v>-15</v>
      </c>
      <c r="S170" s="29">
        <v>-15</v>
      </c>
      <c r="T170" s="29">
        <v>-10</v>
      </c>
      <c r="U170" s="29">
        <v>-10</v>
      </c>
      <c r="V170" s="29">
        <v>-10</v>
      </c>
      <c r="W170" s="29">
        <v>-10</v>
      </c>
      <c r="X170" s="29">
        <v>-10</v>
      </c>
      <c r="Y170" s="29">
        <v>-10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24" t="str">
        <f>IF(OR(N172&lt;0%,N172&gt;100%),"Ошибка!","")</f>
        <v/>
      </c>
      <c r="O171" s="24" t="str">
        <f t="shared" ref="O171:Y171" si="2262">IF(OR(O172&lt;0%,O172&gt;100%),"Ошибка!","")</f>
        <v/>
      </c>
      <c r="P171" s="24" t="str">
        <f t="shared" si="2262"/>
        <v/>
      </c>
      <c r="Q171" s="24" t="str">
        <f t="shared" si="2262"/>
        <v/>
      </c>
      <c r="R171" s="24" t="str">
        <f t="shared" si="2262"/>
        <v/>
      </c>
      <c r="S171" s="24" t="str">
        <f t="shared" si="2262"/>
        <v/>
      </c>
      <c r="T171" s="24" t="str">
        <f t="shared" si="2262"/>
        <v/>
      </c>
      <c r="U171" s="24" t="str">
        <f t="shared" si="2262"/>
        <v/>
      </c>
      <c r="V171" s="24" t="str">
        <f t="shared" si="2262"/>
        <v/>
      </c>
      <c r="W171" s="24" t="str">
        <f t="shared" si="2262"/>
        <v/>
      </c>
      <c r="X171" s="24" t="str">
        <f t="shared" si="2262"/>
        <v/>
      </c>
      <c r="Y171" s="24" t="str">
        <f t="shared" si="2262"/>
        <v/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" t="s">
        <v>30</v>
      </c>
      <c r="D172" s="1"/>
      <c r="E172" s="1" t="s">
        <v>29</v>
      </c>
      <c r="F172" s="1"/>
      <c r="G172" s="1" t="s">
        <v>1</v>
      </c>
      <c r="H172" s="1"/>
      <c r="I172" s="1"/>
      <c r="J172" s="1"/>
      <c r="K172" s="9"/>
      <c r="L172" s="3"/>
      <c r="M172" s="48" t="s">
        <v>47</v>
      </c>
      <c r="N172" s="5">
        <v>0.7</v>
      </c>
      <c r="O172" s="5">
        <v>0.7</v>
      </c>
      <c r="P172" s="5">
        <v>0.7</v>
      </c>
      <c r="Q172" s="5">
        <v>0.4</v>
      </c>
      <c r="R172" s="5">
        <v>0.4</v>
      </c>
      <c r="S172" s="5">
        <v>0.4</v>
      </c>
      <c r="T172" s="5">
        <v>0.4</v>
      </c>
      <c r="U172" s="5">
        <v>0.4</v>
      </c>
      <c r="V172" s="5">
        <v>0.8</v>
      </c>
      <c r="W172" s="5">
        <v>0.3</v>
      </c>
      <c r="X172" s="5">
        <v>0.3</v>
      </c>
      <c r="Y172" s="5">
        <v>0.3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1"/>
      <c r="L173" s="1"/>
      <c r="M173" s="1"/>
      <c r="N173" s="24" t="str">
        <f>IF(OR(N174&lt;0,N174&lt;&gt;INT(N174)),"Ошибка!","")</f>
        <v/>
      </c>
      <c r="O173" s="24" t="str">
        <f t="shared" ref="O173:Y173" si="2263">IF(OR(O174&lt;0,O174&lt;&gt;INT(O174)),"Ошибка!","")</f>
        <v/>
      </c>
      <c r="P173" s="24" t="str">
        <f t="shared" si="2263"/>
        <v/>
      </c>
      <c r="Q173" s="24" t="str">
        <f t="shared" si="2263"/>
        <v/>
      </c>
      <c r="R173" s="24" t="str">
        <f t="shared" si="2263"/>
        <v/>
      </c>
      <c r="S173" s="24" t="str">
        <f t="shared" si="2263"/>
        <v/>
      </c>
      <c r="T173" s="24" t="str">
        <f t="shared" si="2263"/>
        <v/>
      </c>
      <c r="U173" s="24" t="str">
        <f t="shared" si="2263"/>
        <v/>
      </c>
      <c r="V173" s="24" t="str">
        <f t="shared" si="2263"/>
        <v/>
      </c>
      <c r="W173" s="24" t="str">
        <f t="shared" si="2263"/>
        <v/>
      </c>
      <c r="X173" s="24" t="str">
        <f t="shared" si="2263"/>
        <v/>
      </c>
      <c r="Y173" s="24" t="str">
        <f t="shared" si="2263"/>
        <v/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tr">
        <f>scenario_Comm!$C$23</f>
        <v>P(ОбДопл)</v>
      </c>
      <c r="D174" s="8"/>
      <c r="E174" s="8" t="s">
        <v>31</v>
      </c>
      <c r="F174" s="8"/>
      <c r="G174" s="8" t="s">
        <v>21</v>
      </c>
      <c r="H174" s="8"/>
      <c r="I174" s="8"/>
      <c r="J174" s="8"/>
      <c r="K174" s="9"/>
      <c r="L174" s="9"/>
      <c r="M174" s="1"/>
      <c r="N174" s="64">
        <f>scenario_Comm!N23</f>
        <v>15</v>
      </c>
      <c r="O174" s="64">
        <f>scenario_Comm!O23</f>
        <v>15</v>
      </c>
      <c r="P174" s="64">
        <f>scenario_Comm!P23</f>
        <v>15</v>
      </c>
      <c r="Q174" s="64">
        <f>scenario_Comm!Q23</f>
        <v>20</v>
      </c>
      <c r="R174" s="64">
        <f>scenario_Comm!R23</f>
        <v>20</v>
      </c>
      <c r="S174" s="64">
        <f>scenario_Comm!S23</f>
        <v>20</v>
      </c>
      <c r="T174" s="64">
        <f>scenario_Comm!T23</f>
        <v>20</v>
      </c>
      <c r="U174" s="64">
        <f>scenario_Comm!U23</f>
        <v>20</v>
      </c>
      <c r="V174" s="64">
        <f>scenario_Comm!V23</f>
        <v>20</v>
      </c>
      <c r="W174" s="64">
        <f>scenario_Comm!W23</f>
        <v>30</v>
      </c>
      <c r="X174" s="64">
        <f>scenario_Comm!X23</f>
        <v>30</v>
      </c>
      <c r="Y174" s="64">
        <f>scenario_Comm!Y23</f>
        <v>30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24" t="str">
        <f>IF(OR(N176&lt;0%,N176&gt;100%),"Ошибка!","")</f>
        <v/>
      </c>
      <c r="O175" s="24" t="str">
        <f t="shared" ref="O175" si="2264">IF(OR(O176&lt;0%,O176&gt;100%),"Ошибка!","")</f>
        <v/>
      </c>
      <c r="P175" s="24" t="str">
        <f t="shared" ref="P175" si="2265">IF(OR(P176&lt;0%,P176&gt;100%),"Ошибка!","")</f>
        <v/>
      </c>
      <c r="Q175" s="24" t="str">
        <f t="shared" ref="Q175" si="2266">IF(OR(Q176&lt;0%,Q176&gt;100%),"Ошибка!","")</f>
        <v/>
      </c>
      <c r="R175" s="24" t="str">
        <f t="shared" ref="R175" si="2267">IF(OR(R176&lt;0%,R176&gt;100%),"Ошибка!","")</f>
        <v/>
      </c>
      <c r="S175" s="24" t="str">
        <f t="shared" ref="S175" si="2268">IF(OR(S176&lt;0%,S176&gt;100%),"Ошибка!","")</f>
        <v/>
      </c>
      <c r="T175" s="24" t="str">
        <f t="shared" ref="T175" si="2269">IF(OR(T176&lt;0%,T176&gt;100%),"Ошибка!","")</f>
        <v/>
      </c>
      <c r="U175" s="24" t="str">
        <f t="shared" ref="U175" si="2270">IF(OR(U176&lt;0%,U176&gt;100%),"Ошибка!","")</f>
        <v/>
      </c>
      <c r="V175" s="24" t="str">
        <f t="shared" ref="V175" si="2271">IF(OR(V176&lt;0%,V176&gt;100%),"Ошибка!","")</f>
        <v/>
      </c>
      <c r="W175" s="24" t="str">
        <f t="shared" ref="W175" si="2272">IF(OR(W176&lt;0%,W176&gt;100%),"Ошибка!","")</f>
        <v/>
      </c>
      <c r="X175" s="24" t="str">
        <f t="shared" ref="X175" si="2273">IF(OR(X176&lt;0%,X176&gt;100%),"Ошибка!","")</f>
        <v/>
      </c>
      <c r="Y175" s="24" t="str">
        <f t="shared" ref="Y175" si="2274">IF(OR(Y176&lt;0%,Y176&gt;100%),"Ошибка!","")</f>
        <v/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" t="s">
        <v>33</v>
      </c>
      <c r="D176" s="1"/>
      <c r="E176" s="1" t="s">
        <v>34</v>
      </c>
      <c r="F176" s="1"/>
      <c r="G176" s="1" t="s">
        <v>1</v>
      </c>
      <c r="H176" s="1"/>
      <c r="I176" s="1"/>
      <c r="J176" s="1"/>
      <c r="K176" s="9"/>
      <c r="L176" s="3"/>
      <c r="M176" s="3"/>
      <c r="N176" s="65">
        <f>100%-N172</f>
        <v>0.30000000000000004</v>
      </c>
      <c r="O176" s="66">
        <f>100%-O172</f>
        <v>0.30000000000000004</v>
      </c>
      <c r="P176" s="66">
        <f>100%-P172</f>
        <v>0.30000000000000004</v>
      </c>
      <c r="Q176" s="66">
        <f>100%-Q172</f>
        <v>0.6</v>
      </c>
      <c r="R176" s="66">
        <f>100%-R172</f>
        <v>0.6</v>
      </c>
      <c r="S176" s="66">
        <f t="shared" ref="S176:W176" si="2275">100%-S172</f>
        <v>0.6</v>
      </c>
      <c r="T176" s="66">
        <f t="shared" si="2275"/>
        <v>0.6</v>
      </c>
      <c r="U176" s="66">
        <f t="shared" si="2275"/>
        <v>0.6</v>
      </c>
      <c r="V176" s="66">
        <f t="shared" si="2275"/>
        <v>0.19999999999999996</v>
      </c>
      <c r="W176" s="66">
        <f t="shared" si="2275"/>
        <v>0.7</v>
      </c>
      <c r="X176" s="66">
        <f>100%-X172</f>
        <v>0.7</v>
      </c>
      <c r="Y176" s="67">
        <f>100%-Y172</f>
        <v>0.7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1"/>
      <c r="L177" s="1"/>
      <c r="M177" s="1"/>
      <c r="N177" s="68" t="str">
        <f>IF(N178&gt;=100%,"Ошибка!","")</f>
        <v/>
      </c>
      <c r="O177" s="68" t="str">
        <f t="shared" ref="O177:Y177" si="2276">IF(O178&gt;=100%,"Ошибка!","")</f>
        <v/>
      </c>
      <c r="P177" s="68" t="str">
        <f t="shared" si="2276"/>
        <v/>
      </c>
      <c r="Q177" s="68" t="str">
        <f t="shared" si="2276"/>
        <v/>
      </c>
      <c r="R177" s="68" t="str">
        <f t="shared" si="2276"/>
        <v/>
      </c>
      <c r="S177" s="68" t="str">
        <f t="shared" si="2276"/>
        <v/>
      </c>
      <c r="T177" s="68" t="str">
        <f t="shared" si="2276"/>
        <v/>
      </c>
      <c r="U177" s="68" t="str">
        <f t="shared" si="2276"/>
        <v/>
      </c>
      <c r="V177" s="68" t="str">
        <f t="shared" si="2276"/>
        <v/>
      </c>
      <c r="W177" s="68" t="str">
        <f t="shared" si="2276"/>
        <v/>
      </c>
      <c r="X177" s="68" t="str">
        <f t="shared" si="2276"/>
        <v/>
      </c>
      <c r="Y177" s="68" t="str">
        <f t="shared" si="2276"/>
        <v/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s="10" customFormat="1" x14ac:dyDescent="0.2">
      <c r="A178" s="8"/>
      <c r="B178" s="8"/>
      <c r="C178" s="206" t="str">
        <f>scenario_Comm!$C$17</f>
        <v>Margin</v>
      </c>
      <c r="D178" s="8"/>
      <c r="E178" s="8" t="s">
        <v>37</v>
      </c>
      <c r="F178" s="8"/>
      <c r="G178" s="8" t="s">
        <v>1</v>
      </c>
      <c r="H178" s="8"/>
      <c r="I178" s="8"/>
      <c r="J178" s="8"/>
      <c r="K178" s="9"/>
      <c r="L178" s="9"/>
      <c r="M178" s="1"/>
      <c r="N178" s="231">
        <f>scenario_Comm!N17</f>
        <v>0.15</v>
      </c>
      <c r="O178" s="231">
        <f>scenario_Comm!O17</f>
        <v>0.15</v>
      </c>
      <c r="P178" s="231">
        <f>scenario_Comm!P17</f>
        <v>0.15</v>
      </c>
      <c r="Q178" s="231">
        <f>scenario_Comm!Q17</f>
        <v>0.15</v>
      </c>
      <c r="R178" s="231">
        <f>scenario_Comm!R17</f>
        <v>0.15</v>
      </c>
      <c r="S178" s="231">
        <f>scenario_Comm!S17</f>
        <v>0.15</v>
      </c>
      <c r="T178" s="231">
        <f>scenario_Comm!T17</f>
        <v>0.17</v>
      </c>
      <c r="U178" s="231">
        <f>scenario_Comm!U17</f>
        <v>0.17</v>
      </c>
      <c r="V178" s="231">
        <f>scenario_Comm!V17</f>
        <v>0.17</v>
      </c>
      <c r="W178" s="231">
        <f>scenario_Comm!W17</f>
        <v>0.18</v>
      </c>
      <c r="X178" s="231">
        <f>scenario_Comm!X17</f>
        <v>0.18</v>
      </c>
      <c r="Y178" s="231">
        <f>scenario_Comm!Y17</f>
        <v>0.18</v>
      </c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80" t="s">
        <v>27</v>
      </c>
      <c r="D180" s="1"/>
      <c r="E180" s="180" t="s">
        <v>247</v>
      </c>
      <c r="F180" s="1"/>
      <c r="G180" s="180" t="s">
        <v>25</v>
      </c>
      <c r="H180" s="1"/>
      <c r="I180" s="180"/>
      <c r="J180" s="1"/>
      <c r="K180" s="184"/>
      <c r="L180" s="1"/>
      <c r="M180" s="1"/>
      <c r="N180" s="177">
        <f t="shared" ref="N180:BY180" si="2277">IF(N100="","",N152)</f>
        <v>43468</v>
      </c>
      <c r="O180" s="178">
        <f t="shared" si="2277"/>
        <v>43469</v>
      </c>
      <c r="P180" s="178">
        <f t="shared" si="2277"/>
        <v>43470</v>
      </c>
      <c r="Q180" s="178">
        <f t="shared" si="2277"/>
        <v>43471</v>
      </c>
      <c r="R180" s="178">
        <f t="shared" si="2277"/>
        <v>43472</v>
      </c>
      <c r="S180" s="178">
        <f t="shared" si="2277"/>
        <v>43473</v>
      </c>
      <c r="T180" s="178">
        <f t="shared" si="2277"/>
        <v>43474</v>
      </c>
      <c r="U180" s="178">
        <f t="shared" si="2277"/>
        <v>43475</v>
      </c>
      <c r="V180" s="178">
        <f t="shared" si="2277"/>
        <v>43476</v>
      </c>
      <c r="W180" s="178">
        <f t="shared" si="2277"/>
        <v>43477</v>
      </c>
      <c r="X180" s="178">
        <f t="shared" si="2277"/>
        <v>43478</v>
      </c>
      <c r="Y180" s="178">
        <f t="shared" si="2277"/>
        <v>43479</v>
      </c>
      <c r="Z180" s="178">
        <f t="shared" si="2277"/>
        <v>43480</v>
      </c>
      <c r="AA180" s="178">
        <f t="shared" si="2277"/>
        <v>43481</v>
      </c>
      <c r="AB180" s="178">
        <f t="shared" si="2277"/>
        <v>43482</v>
      </c>
      <c r="AC180" s="178">
        <f t="shared" si="2277"/>
        <v>43483</v>
      </c>
      <c r="AD180" s="178">
        <f t="shared" si="2277"/>
        <v>43484</v>
      </c>
      <c r="AE180" s="178">
        <f t="shared" si="2277"/>
        <v>43485</v>
      </c>
      <c r="AF180" s="178">
        <f t="shared" si="2277"/>
        <v>43486</v>
      </c>
      <c r="AG180" s="178">
        <f t="shared" si="2277"/>
        <v>43487</v>
      </c>
      <c r="AH180" s="178">
        <f t="shared" si="2277"/>
        <v>43488</v>
      </c>
      <c r="AI180" s="178">
        <f t="shared" si="2277"/>
        <v>43489</v>
      </c>
      <c r="AJ180" s="178">
        <f t="shared" si="2277"/>
        <v>43490</v>
      </c>
      <c r="AK180" s="178">
        <f t="shared" si="2277"/>
        <v>43491</v>
      </c>
      <c r="AL180" s="178">
        <f t="shared" si="2277"/>
        <v>43492</v>
      </c>
      <c r="AM180" s="178">
        <f t="shared" si="2277"/>
        <v>43493</v>
      </c>
      <c r="AN180" s="178">
        <f t="shared" si="2277"/>
        <v>43494</v>
      </c>
      <c r="AO180" s="178">
        <f t="shared" si="2277"/>
        <v>43495</v>
      </c>
      <c r="AP180" s="178">
        <f t="shared" si="2277"/>
        <v>43496</v>
      </c>
      <c r="AQ180" s="178">
        <f t="shared" si="2277"/>
        <v>43497</v>
      </c>
      <c r="AR180" s="178">
        <f t="shared" si="2277"/>
        <v>43498</v>
      </c>
      <c r="AS180" s="178">
        <f t="shared" si="2277"/>
        <v>43499</v>
      </c>
      <c r="AT180" s="178">
        <f t="shared" si="2277"/>
        <v>43500</v>
      </c>
      <c r="AU180" s="178">
        <f t="shared" si="2277"/>
        <v>43501</v>
      </c>
      <c r="AV180" s="178">
        <f t="shared" si="2277"/>
        <v>43502</v>
      </c>
      <c r="AW180" s="178">
        <f t="shared" si="2277"/>
        <v>43503</v>
      </c>
      <c r="AX180" s="178">
        <f t="shared" si="2277"/>
        <v>43504</v>
      </c>
      <c r="AY180" s="178">
        <f t="shared" si="2277"/>
        <v>43505</v>
      </c>
      <c r="AZ180" s="178">
        <f t="shared" si="2277"/>
        <v>43506</v>
      </c>
      <c r="BA180" s="178">
        <f t="shared" si="2277"/>
        <v>43507</v>
      </c>
      <c r="BB180" s="178">
        <f t="shared" si="2277"/>
        <v>43508</v>
      </c>
      <c r="BC180" s="178">
        <f t="shared" si="2277"/>
        <v>43509</v>
      </c>
      <c r="BD180" s="178">
        <f t="shared" si="2277"/>
        <v>43510</v>
      </c>
      <c r="BE180" s="178">
        <f t="shared" si="2277"/>
        <v>43511</v>
      </c>
      <c r="BF180" s="178">
        <f t="shared" si="2277"/>
        <v>43512</v>
      </c>
      <c r="BG180" s="178">
        <f t="shared" si="2277"/>
        <v>43513</v>
      </c>
      <c r="BH180" s="178">
        <f t="shared" si="2277"/>
        <v>43514</v>
      </c>
      <c r="BI180" s="178">
        <f t="shared" si="2277"/>
        <v>43515</v>
      </c>
      <c r="BJ180" s="178">
        <f t="shared" si="2277"/>
        <v>43516</v>
      </c>
      <c r="BK180" s="178">
        <f t="shared" si="2277"/>
        <v>43517</v>
      </c>
      <c r="BL180" s="178">
        <f t="shared" si="2277"/>
        <v>43518</v>
      </c>
      <c r="BM180" s="178">
        <f t="shared" si="2277"/>
        <v>43519</v>
      </c>
      <c r="BN180" s="178">
        <f t="shared" si="2277"/>
        <v>43520</v>
      </c>
      <c r="BO180" s="178">
        <f t="shared" si="2277"/>
        <v>43521</v>
      </c>
      <c r="BP180" s="178">
        <f t="shared" si="2277"/>
        <v>43522</v>
      </c>
      <c r="BQ180" s="178">
        <f t="shared" si="2277"/>
        <v>43523</v>
      </c>
      <c r="BR180" s="178">
        <f t="shared" si="2277"/>
        <v>43524</v>
      </c>
      <c r="BS180" s="178">
        <f t="shared" si="2277"/>
        <v>43525</v>
      </c>
      <c r="BT180" s="178">
        <f t="shared" si="2277"/>
        <v>43526</v>
      </c>
      <c r="BU180" s="178">
        <f t="shared" si="2277"/>
        <v>43527</v>
      </c>
      <c r="BV180" s="178">
        <f t="shared" si="2277"/>
        <v>43528</v>
      </c>
      <c r="BW180" s="178">
        <f t="shared" si="2277"/>
        <v>43529</v>
      </c>
      <c r="BX180" s="178">
        <f t="shared" si="2277"/>
        <v>43530</v>
      </c>
      <c r="BY180" s="178">
        <f t="shared" si="2277"/>
        <v>43531</v>
      </c>
      <c r="BZ180" s="178">
        <f t="shared" ref="BZ180:EK180" si="2278">IF(BZ100="","",BZ152)</f>
        <v>43532</v>
      </c>
      <c r="CA180" s="178">
        <f t="shared" si="2278"/>
        <v>43533</v>
      </c>
      <c r="CB180" s="178">
        <f t="shared" si="2278"/>
        <v>43534</v>
      </c>
      <c r="CC180" s="178">
        <f t="shared" si="2278"/>
        <v>43535</v>
      </c>
      <c r="CD180" s="178">
        <f t="shared" si="2278"/>
        <v>43536</v>
      </c>
      <c r="CE180" s="178">
        <f t="shared" si="2278"/>
        <v>43537</v>
      </c>
      <c r="CF180" s="178">
        <f t="shared" si="2278"/>
        <v>43538</v>
      </c>
      <c r="CG180" s="178">
        <f t="shared" si="2278"/>
        <v>43539</v>
      </c>
      <c r="CH180" s="178">
        <f t="shared" si="2278"/>
        <v>43540</v>
      </c>
      <c r="CI180" s="178">
        <f t="shared" si="2278"/>
        <v>43541</v>
      </c>
      <c r="CJ180" s="178">
        <f t="shared" si="2278"/>
        <v>43542</v>
      </c>
      <c r="CK180" s="178">
        <f t="shared" si="2278"/>
        <v>43543</v>
      </c>
      <c r="CL180" s="178">
        <f t="shared" si="2278"/>
        <v>43544</v>
      </c>
      <c r="CM180" s="178">
        <f t="shared" si="2278"/>
        <v>43545</v>
      </c>
      <c r="CN180" s="178">
        <f t="shared" si="2278"/>
        <v>43546</v>
      </c>
      <c r="CO180" s="178">
        <f t="shared" si="2278"/>
        <v>43547</v>
      </c>
      <c r="CP180" s="178">
        <f t="shared" si="2278"/>
        <v>43548</v>
      </c>
      <c r="CQ180" s="178">
        <f t="shared" si="2278"/>
        <v>43549</v>
      </c>
      <c r="CR180" s="178">
        <f t="shared" si="2278"/>
        <v>43550</v>
      </c>
      <c r="CS180" s="178">
        <f t="shared" si="2278"/>
        <v>43551</v>
      </c>
      <c r="CT180" s="178">
        <f t="shared" si="2278"/>
        <v>43552</v>
      </c>
      <c r="CU180" s="178">
        <f t="shared" si="2278"/>
        <v>43553</v>
      </c>
      <c r="CV180" s="178">
        <f t="shared" si="2278"/>
        <v>43554</v>
      </c>
      <c r="CW180" s="178">
        <f t="shared" si="2278"/>
        <v>43555</v>
      </c>
      <c r="CX180" s="178">
        <f t="shared" si="2278"/>
        <v>43556</v>
      </c>
      <c r="CY180" s="178">
        <f t="shared" si="2278"/>
        <v>43557</v>
      </c>
      <c r="CZ180" s="178">
        <f t="shared" si="2278"/>
        <v>43558</v>
      </c>
      <c r="DA180" s="178">
        <f t="shared" si="2278"/>
        <v>43559</v>
      </c>
      <c r="DB180" s="178">
        <f t="shared" si="2278"/>
        <v>43560</v>
      </c>
      <c r="DC180" s="178">
        <f t="shared" si="2278"/>
        <v>43561</v>
      </c>
      <c r="DD180" s="178">
        <f t="shared" si="2278"/>
        <v>43562</v>
      </c>
      <c r="DE180" s="178">
        <f t="shared" si="2278"/>
        <v>43563</v>
      </c>
      <c r="DF180" s="178">
        <f t="shared" si="2278"/>
        <v>43564</v>
      </c>
      <c r="DG180" s="178">
        <f t="shared" si="2278"/>
        <v>43565</v>
      </c>
      <c r="DH180" s="178">
        <f t="shared" si="2278"/>
        <v>43566</v>
      </c>
      <c r="DI180" s="178">
        <f t="shared" si="2278"/>
        <v>43567</v>
      </c>
      <c r="DJ180" s="178">
        <f t="shared" si="2278"/>
        <v>43568</v>
      </c>
      <c r="DK180" s="178">
        <f t="shared" si="2278"/>
        <v>43569</v>
      </c>
      <c r="DL180" s="178">
        <f t="shared" si="2278"/>
        <v>43570</v>
      </c>
      <c r="DM180" s="178">
        <f t="shared" si="2278"/>
        <v>43571</v>
      </c>
      <c r="DN180" s="178">
        <f t="shared" si="2278"/>
        <v>43572</v>
      </c>
      <c r="DO180" s="178">
        <f t="shared" si="2278"/>
        <v>43573</v>
      </c>
      <c r="DP180" s="178">
        <f t="shared" si="2278"/>
        <v>43574</v>
      </c>
      <c r="DQ180" s="178">
        <f t="shared" si="2278"/>
        <v>43575</v>
      </c>
      <c r="DR180" s="178">
        <f t="shared" si="2278"/>
        <v>43576</v>
      </c>
      <c r="DS180" s="178">
        <f t="shared" si="2278"/>
        <v>43577</v>
      </c>
      <c r="DT180" s="178">
        <f t="shared" si="2278"/>
        <v>43578</v>
      </c>
      <c r="DU180" s="178">
        <f t="shared" si="2278"/>
        <v>43579</v>
      </c>
      <c r="DV180" s="178">
        <f t="shared" si="2278"/>
        <v>43580</v>
      </c>
      <c r="DW180" s="178">
        <f t="shared" si="2278"/>
        <v>43581</v>
      </c>
      <c r="DX180" s="178">
        <f t="shared" si="2278"/>
        <v>43582</v>
      </c>
      <c r="DY180" s="178">
        <f t="shared" si="2278"/>
        <v>43583</v>
      </c>
      <c r="DZ180" s="178">
        <f t="shared" si="2278"/>
        <v>43584</v>
      </c>
      <c r="EA180" s="178">
        <f t="shared" si="2278"/>
        <v>43585</v>
      </c>
      <c r="EB180" s="178">
        <f t="shared" si="2278"/>
        <v>43586</v>
      </c>
      <c r="EC180" s="178">
        <f t="shared" si="2278"/>
        <v>43587</v>
      </c>
      <c r="ED180" s="178">
        <f t="shared" si="2278"/>
        <v>43588</v>
      </c>
      <c r="EE180" s="178">
        <f t="shared" si="2278"/>
        <v>43589</v>
      </c>
      <c r="EF180" s="178">
        <f t="shared" si="2278"/>
        <v>43590</v>
      </c>
      <c r="EG180" s="178">
        <f t="shared" si="2278"/>
        <v>43591</v>
      </c>
      <c r="EH180" s="178">
        <f t="shared" si="2278"/>
        <v>43592</v>
      </c>
      <c r="EI180" s="178">
        <f t="shared" si="2278"/>
        <v>43593</v>
      </c>
      <c r="EJ180" s="178">
        <f t="shared" si="2278"/>
        <v>43594</v>
      </c>
      <c r="EK180" s="178">
        <f t="shared" si="2278"/>
        <v>43595</v>
      </c>
      <c r="EL180" s="178">
        <f t="shared" ref="EL180:GW180" si="2279">IF(EL100="","",EL152)</f>
        <v>43596</v>
      </c>
      <c r="EM180" s="178">
        <f t="shared" si="2279"/>
        <v>43597</v>
      </c>
      <c r="EN180" s="178">
        <f t="shared" si="2279"/>
        <v>43598</v>
      </c>
      <c r="EO180" s="178">
        <f t="shared" si="2279"/>
        <v>43599</v>
      </c>
      <c r="EP180" s="178">
        <f t="shared" si="2279"/>
        <v>43600</v>
      </c>
      <c r="EQ180" s="178">
        <f t="shared" si="2279"/>
        <v>43601</v>
      </c>
      <c r="ER180" s="178">
        <f t="shared" si="2279"/>
        <v>43602</v>
      </c>
      <c r="ES180" s="178">
        <f t="shared" si="2279"/>
        <v>43603</v>
      </c>
      <c r="ET180" s="178">
        <f t="shared" si="2279"/>
        <v>43604</v>
      </c>
      <c r="EU180" s="178">
        <f t="shared" si="2279"/>
        <v>43605</v>
      </c>
      <c r="EV180" s="178">
        <f t="shared" si="2279"/>
        <v>43606</v>
      </c>
      <c r="EW180" s="178">
        <f t="shared" si="2279"/>
        <v>43607</v>
      </c>
      <c r="EX180" s="178">
        <f t="shared" si="2279"/>
        <v>43608</v>
      </c>
      <c r="EY180" s="178">
        <f t="shared" si="2279"/>
        <v>43609</v>
      </c>
      <c r="EZ180" s="178">
        <f t="shared" si="2279"/>
        <v>43610</v>
      </c>
      <c r="FA180" s="178">
        <f t="shared" si="2279"/>
        <v>43611</v>
      </c>
      <c r="FB180" s="178">
        <f t="shared" si="2279"/>
        <v>43612</v>
      </c>
      <c r="FC180" s="178">
        <f t="shared" si="2279"/>
        <v>43613</v>
      </c>
      <c r="FD180" s="178">
        <f t="shared" si="2279"/>
        <v>43614</v>
      </c>
      <c r="FE180" s="178">
        <f t="shared" si="2279"/>
        <v>43615</v>
      </c>
      <c r="FF180" s="178">
        <f t="shared" si="2279"/>
        <v>43616</v>
      </c>
      <c r="FG180" s="178">
        <f t="shared" si="2279"/>
        <v>43617</v>
      </c>
      <c r="FH180" s="178">
        <f t="shared" si="2279"/>
        <v>43618</v>
      </c>
      <c r="FI180" s="178">
        <f t="shared" si="2279"/>
        <v>43619</v>
      </c>
      <c r="FJ180" s="178">
        <f t="shared" si="2279"/>
        <v>43620</v>
      </c>
      <c r="FK180" s="178">
        <f t="shared" si="2279"/>
        <v>43621</v>
      </c>
      <c r="FL180" s="178">
        <f t="shared" si="2279"/>
        <v>43622</v>
      </c>
      <c r="FM180" s="178">
        <f t="shared" si="2279"/>
        <v>43623</v>
      </c>
      <c r="FN180" s="178">
        <f t="shared" si="2279"/>
        <v>43624</v>
      </c>
      <c r="FO180" s="178">
        <f t="shared" si="2279"/>
        <v>43625</v>
      </c>
      <c r="FP180" s="178">
        <f t="shared" si="2279"/>
        <v>43626</v>
      </c>
      <c r="FQ180" s="178">
        <f t="shared" si="2279"/>
        <v>43627</v>
      </c>
      <c r="FR180" s="178">
        <f t="shared" si="2279"/>
        <v>43628</v>
      </c>
      <c r="FS180" s="178">
        <f t="shared" si="2279"/>
        <v>43629</v>
      </c>
      <c r="FT180" s="178">
        <f t="shared" si="2279"/>
        <v>43630</v>
      </c>
      <c r="FU180" s="178">
        <f t="shared" si="2279"/>
        <v>43631</v>
      </c>
      <c r="FV180" s="178">
        <f t="shared" si="2279"/>
        <v>43632</v>
      </c>
      <c r="FW180" s="178">
        <f t="shared" si="2279"/>
        <v>43633</v>
      </c>
      <c r="FX180" s="178">
        <f t="shared" si="2279"/>
        <v>43634</v>
      </c>
      <c r="FY180" s="178">
        <f t="shared" si="2279"/>
        <v>43635</v>
      </c>
      <c r="FZ180" s="178">
        <f t="shared" si="2279"/>
        <v>43636</v>
      </c>
      <c r="GA180" s="178">
        <f t="shared" si="2279"/>
        <v>43637</v>
      </c>
      <c r="GB180" s="178">
        <f t="shared" si="2279"/>
        <v>43638</v>
      </c>
      <c r="GC180" s="178">
        <f t="shared" si="2279"/>
        <v>43639</v>
      </c>
      <c r="GD180" s="178">
        <f t="shared" si="2279"/>
        <v>43640</v>
      </c>
      <c r="GE180" s="178">
        <f t="shared" si="2279"/>
        <v>43641</v>
      </c>
      <c r="GF180" s="178">
        <f t="shared" si="2279"/>
        <v>43642</v>
      </c>
      <c r="GG180" s="178">
        <f t="shared" si="2279"/>
        <v>43643</v>
      </c>
      <c r="GH180" s="178">
        <f t="shared" si="2279"/>
        <v>43644</v>
      </c>
      <c r="GI180" s="178">
        <f t="shared" si="2279"/>
        <v>43645</v>
      </c>
      <c r="GJ180" s="178">
        <f t="shared" si="2279"/>
        <v>43646</v>
      </c>
      <c r="GK180" s="178">
        <f t="shared" si="2279"/>
        <v>43647</v>
      </c>
      <c r="GL180" s="178">
        <f t="shared" si="2279"/>
        <v>43648</v>
      </c>
      <c r="GM180" s="178">
        <f t="shared" si="2279"/>
        <v>43649</v>
      </c>
      <c r="GN180" s="178">
        <f t="shared" si="2279"/>
        <v>43650</v>
      </c>
      <c r="GO180" s="178">
        <f t="shared" si="2279"/>
        <v>43651</v>
      </c>
      <c r="GP180" s="178">
        <f t="shared" si="2279"/>
        <v>43652</v>
      </c>
      <c r="GQ180" s="178">
        <f t="shared" si="2279"/>
        <v>43653</v>
      </c>
      <c r="GR180" s="178">
        <f t="shared" si="2279"/>
        <v>43654</v>
      </c>
      <c r="GS180" s="178">
        <f t="shared" si="2279"/>
        <v>43655</v>
      </c>
      <c r="GT180" s="178">
        <f t="shared" si="2279"/>
        <v>43656</v>
      </c>
      <c r="GU180" s="178">
        <f t="shared" si="2279"/>
        <v>43657</v>
      </c>
      <c r="GV180" s="178">
        <f t="shared" si="2279"/>
        <v>43658</v>
      </c>
      <c r="GW180" s="178">
        <f t="shared" si="2279"/>
        <v>43659</v>
      </c>
      <c r="GX180" s="178">
        <f t="shared" ref="GX180:JI180" si="2280">IF(GX100="","",GX152)</f>
        <v>43660</v>
      </c>
      <c r="GY180" s="178">
        <f t="shared" si="2280"/>
        <v>43661</v>
      </c>
      <c r="GZ180" s="178">
        <f t="shared" si="2280"/>
        <v>43662</v>
      </c>
      <c r="HA180" s="178">
        <f t="shared" si="2280"/>
        <v>43663</v>
      </c>
      <c r="HB180" s="178">
        <f t="shared" si="2280"/>
        <v>43664</v>
      </c>
      <c r="HC180" s="178">
        <f t="shared" si="2280"/>
        <v>43665</v>
      </c>
      <c r="HD180" s="178">
        <f t="shared" si="2280"/>
        <v>43666</v>
      </c>
      <c r="HE180" s="178">
        <f t="shared" si="2280"/>
        <v>43667</v>
      </c>
      <c r="HF180" s="178">
        <f t="shared" si="2280"/>
        <v>43668</v>
      </c>
      <c r="HG180" s="178">
        <f t="shared" si="2280"/>
        <v>43669</v>
      </c>
      <c r="HH180" s="178">
        <f t="shared" si="2280"/>
        <v>43670</v>
      </c>
      <c r="HI180" s="178">
        <f t="shared" si="2280"/>
        <v>43671</v>
      </c>
      <c r="HJ180" s="178">
        <f t="shared" si="2280"/>
        <v>43672</v>
      </c>
      <c r="HK180" s="178">
        <f t="shared" si="2280"/>
        <v>43673</v>
      </c>
      <c r="HL180" s="178">
        <f t="shared" si="2280"/>
        <v>43674</v>
      </c>
      <c r="HM180" s="178">
        <f t="shared" si="2280"/>
        <v>43675</v>
      </c>
      <c r="HN180" s="178">
        <f t="shared" si="2280"/>
        <v>43676</v>
      </c>
      <c r="HO180" s="178">
        <f t="shared" si="2280"/>
        <v>43677</v>
      </c>
      <c r="HP180" s="178">
        <f t="shared" si="2280"/>
        <v>43678</v>
      </c>
      <c r="HQ180" s="178">
        <f t="shared" si="2280"/>
        <v>43679</v>
      </c>
      <c r="HR180" s="178">
        <f t="shared" si="2280"/>
        <v>43680</v>
      </c>
      <c r="HS180" s="178">
        <f t="shared" si="2280"/>
        <v>43681</v>
      </c>
      <c r="HT180" s="178">
        <f t="shared" si="2280"/>
        <v>43682</v>
      </c>
      <c r="HU180" s="178">
        <f t="shared" si="2280"/>
        <v>43683</v>
      </c>
      <c r="HV180" s="178">
        <f t="shared" si="2280"/>
        <v>43684</v>
      </c>
      <c r="HW180" s="178">
        <f t="shared" si="2280"/>
        <v>43685</v>
      </c>
      <c r="HX180" s="178">
        <f t="shared" si="2280"/>
        <v>43686</v>
      </c>
      <c r="HY180" s="178">
        <f t="shared" si="2280"/>
        <v>43687</v>
      </c>
      <c r="HZ180" s="178">
        <f t="shared" si="2280"/>
        <v>43688</v>
      </c>
      <c r="IA180" s="178">
        <f t="shared" si="2280"/>
        <v>43689</v>
      </c>
      <c r="IB180" s="178">
        <f t="shared" si="2280"/>
        <v>43690</v>
      </c>
      <c r="IC180" s="178">
        <f t="shared" si="2280"/>
        <v>43691</v>
      </c>
      <c r="ID180" s="178">
        <f t="shared" si="2280"/>
        <v>43692</v>
      </c>
      <c r="IE180" s="178">
        <f t="shared" si="2280"/>
        <v>43693</v>
      </c>
      <c r="IF180" s="178">
        <f t="shared" si="2280"/>
        <v>43694</v>
      </c>
      <c r="IG180" s="178">
        <f t="shared" si="2280"/>
        <v>43695</v>
      </c>
      <c r="IH180" s="178">
        <f t="shared" si="2280"/>
        <v>43696</v>
      </c>
      <c r="II180" s="178">
        <f t="shared" si="2280"/>
        <v>43697</v>
      </c>
      <c r="IJ180" s="178">
        <f t="shared" si="2280"/>
        <v>43698</v>
      </c>
      <c r="IK180" s="178">
        <f t="shared" si="2280"/>
        <v>43699</v>
      </c>
      <c r="IL180" s="178">
        <f t="shared" si="2280"/>
        <v>43700</v>
      </c>
      <c r="IM180" s="178">
        <f t="shared" si="2280"/>
        <v>43701</v>
      </c>
      <c r="IN180" s="178">
        <f t="shared" si="2280"/>
        <v>43702</v>
      </c>
      <c r="IO180" s="178">
        <f t="shared" si="2280"/>
        <v>43703</v>
      </c>
      <c r="IP180" s="178">
        <f t="shared" si="2280"/>
        <v>43704</v>
      </c>
      <c r="IQ180" s="178">
        <f t="shared" si="2280"/>
        <v>43705</v>
      </c>
      <c r="IR180" s="178">
        <f t="shared" si="2280"/>
        <v>43706</v>
      </c>
      <c r="IS180" s="178">
        <f t="shared" si="2280"/>
        <v>43707</v>
      </c>
      <c r="IT180" s="178">
        <f t="shared" si="2280"/>
        <v>43708</v>
      </c>
      <c r="IU180" s="178">
        <f t="shared" si="2280"/>
        <v>43709</v>
      </c>
      <c r="IV180" s="178">
        <f t="shared" si="2280"/>
        <v>43710</v>
      </c>
      <c r="IW180" s="178">
        <f t="shared" si="2280"/>
        <v>43711</v>
      </c>
      <c r="IX180" s="178">
        <f t="shared" si="2280"/>
        <v>43712</v>
      </c>
      <c r="IY180" s="178">
        <f t="shared" si="2280"/>
        <v>43713</v>
      </c>
      <c r="IZ180" s="178">
        <f t="shared" si="2280"/>
        <v>43714</v>
      </c>
      <c r="JA180" s="178">
        <f t="shared" si="2280"/>
        <v>43715</v>
      </c>
      <c r="JB180" s="178">
        <f t="shared" si="2280"/>
        <v>43716</v>
      </c>
      <c r="JC180" s="178">
        <f t="shared" si="2280"/>
        <v>43717</v>
      </c>
      <c r="JD180" s="178">
        <f t="shared" si="2280"/>
        <v>43718</v>
      </c>
      <c r="JE180" s="178">
        <f t="shared" si="2280"/>
        <v>43719</v>
      </c>
      <c r="JF180" s="178">
        <f t="shared" si="2280"/>
        <v>43720</v>
      </c>
      <c r="JG180" s="178">
        <f t="shared" si="2280"/>
        <v>43721</v>
      </c>
      <c r="JH180" s="178">
        <f t="shared" si="2280"/>
        <v>43722</v>
      </c>
      <c r="JI180" s="178">
        <f t="shared" si="2280"/>
        <v>43723</v>
      </c>
      <c r="JJ180" s="178">
        <f t="shared" ref="JJ180:LU180" si="2281">IF(JJ100="","",JJ152)</f>
        <v>43724</v>
      </c>
      <c r="JK180" s="178">
        <f t="shared" si="2281"/>
        <v>43725</v>
      </c>
      <c r="JL180" s="178">
        <f t="shared" si="2281"/>
        <v>43726</v>
      </c>
      <c r="JM180" s="178">
        <f t="shared" si="2281"/>
        <v>43727</v>
      </c>
      <c r="JN180" s="178">
        <f t="shared" si="2281"/>
        <v>43728</v>
      </c>
      <c r="JO180" s="178">
        <f t="shared" si="2281"/>
        <v>43729</v>
      </c>
      <c r="JP180" s="178">
        <f t="shared" si="2281"/>
        <v>43730</v>
      </c>
      <c r="JQ180" s="178">
        <f t="shared" si="2281"/>
        <v>43731</v>
      </c>
      <c r="JR180" s="178">
        <f t="shared" si="2281"/>
        <v>43732</v>
      </c>
      <c r="JS180" s="178">
        <f t="shared" si="2281"/>
        <v>43733</v>
      </c>
      <c r="JT180" s="178">
        <f t="shared" si="2281"/>
        <v>43734</v>
      </c>
      <c r="JU180" s="178">
        <f t="shared" si="2281"/>
        <v>43735</v>
      </c>
      <c r="JV180" s="178">
        <f t="shared" si="2281"/>
        <v>43736</v>
      </c>
      <c r="JW180" s="178">
        <f t="shared" si="2281"/>
        <v>43737</v>
      </c>
      <c r="JX180" s="178">
        <f t="shared" si="2281"/>
        <v>43738</v>
      </c>
      <c r="JY180" s="178">
        <f t="shared" si="2281"/>
        <v>43739</v>
      </c>
      <c r="JZ180" s="178">
        <f t="shared" si="2281"/>
        <v>43740</v>
      </c>
      <c r="KA180" s="178">
        <f t="shared" si="2281"/>
        <v>43740</v>
      </c>
      <c r="KB180" s="178">
        <f t="shared" si="2281"/>
        <v>43741</v>
      </c>
      <c r="KC180" s="178">
        <f t="shared" si="2281"/>
        <v>43742</v>
      </c>
      <c r="KD180" s="178">
        <f t="shared" si="2281"/>
        <v>43743</v>
      </c>
      <c r="KE180" s="178">
        <f t="shared" si="2281"/>
        <v>43744</v>
      </c>
      <c r="KF180" s="178">
        <f t="shared" si="2281"/>
        <v>43745</v>
      </c>
      <c r="KG180" s="178">
        <f t="shared" si="2281"/>
        <v>43746</v>
      </c>
      <c r="KH180" s="178">
        <f t="shared" si="2281"/>
        <v>43747</v>
      </c>
      <c r="KI180" s="178">
        <f t="shared" si="2281"/>
        <v>43748</v>
      </c>
      <c r="KJ180" s="178">
        <f t="shared" si="2281"/>
        <v>43749</v>
      </c>
      <c r="KK180" s="178">
        <f t="shared" si="2281"/>
        <v>43750</v>
      </c>
      <c r="KL180" s="178">
        <f t="shared" si="2281"/>
        <v>43751</v>
      </c>
      <c r="KM180" s="178">
        <f t="shared" si="2281"/>
        <v>43752</v>
      </c>
      <c r="KN180" s="178">
        <f t="shared" si="2281"/>
        <v>43753</v>
      </c>
      <c r="KO180" s="178">
        <f t="shared" si="2281"/>
        <v>43754</v>
      </c>
      <c r="KP180" s="178">
        <f t="shared" si="2281"/>
        <v>43755</v>
      </c>
      <c r="KQ180" s="178">
        <f t="shared" si="2281"/>
        <v>43756</v>
      </c>
      <c r="KR180" s="178">
        <f t="shared" si="2281"/>
        <v>43757</v>
      </c>
      <c r="KS180" s="178">
        <f t="shared" si="2281"/>
        <v>43758</v>
      </c>
      <c r="KT180" s="178">
        <f t="shared" si="2281"/>
        <v>43759</v>
      </c>
      <c r="KU180" s="178">
        <f t="shared" si="2281"/>
        <v>43760</v>
      </c>
      <c r="KV180" s="178">
        <f t="shared" si="2281"/>
        <v>43761</v>
      </c>
      <c r="KW180" s="178">
        <f t="shared" si="2281"/>
        <v>43762</v>
      </c>
      <c r="KX180" s="178">
        <f t="shared" si="2281"/>
        <v>43763</v>
      </c>
      <c r="KY180" s="178">
        <f t="shared" si="2281"/>
        <v>43764</v>
      </c>
      <c r="KZ180" s="178">
        <f t="shared" si="2281"/>
        <v>43765</v>
      </c>
      <c r="LA180" s="178">
        <f t="shared" si="2281"/>
        <v>43766</v>
      </c>
      <c r="LB180" s="178">
        <f t="shared" si="2281"/>
        <v>43767</v>
      </c>
      <c r="LC180" s="178">
        <f t="shared" si="2281"/>
        <v>43768</v>
      </c>
      <c r="LD180" s="178">
        <f t="shared" si="2281"/>
        <v>43769</v>
      </c>
      <c r="LE180" s="178">
        <f t="shared" si="2281"/>
        <v>43770</v>
      </c>
      <c r="LF180" s="178">
        <f t="shared" si="2281"/>
        <v>43771</v>
      </c>
      <c r="LG180" s="178">
        <f t="shared" si="2281"/>
        <v>43772</v>
      </c>
      <c r="LH180" s="178">
        <f t="shared" si="2281"/>
        <v>43773</v>
      </c>
      <c r="LI180" s="178">
        <f t="shared" si="2281"/>
        <v>43774</v>
      </c>
      <c r="LJ180" s="178">
        <f t="shared" si="2281"/>
        <v>43775</v>
      </c>
      <c r="LK180" s="178">
        <f t="shared" si="2281"/>
        <v>43776</v>
      </c>
      <c r="LL180" s="178">
        <f t="shared" si="2281"/>
        <v>43777</v>
      </c>
      <c r="LM180" s="178">
        <f t="shared" si="2281"/>
        <v>43778</v>
      </c>
      <c r="LN180" s="178">
        <f t="shared" si="2281"/>
        <v>43779</v>
      </c>
      <c r="LO180" s="178">
        <f t="shared" si="2281"/>
        <v>43780</v>
      </c>
      <c r="LP180" s="178">
        <f t="shared" si="2281"/>
        <v>43781</v>
      </c>
      <c r="LQ180" s="178">
        <f t="shared" si="2281"/>
        <v>43782</v>
      </c>
      <c r="LR180" s="178">
        <f t="shared" si="2281"/>
        <v>43783</v>
      </c>
      <c r="LS180" s="178">
        <f t="shared" si="2281"/>
        <v>43784</v>
      </c>
      <c r="LT180" s="178">
        <f t="shared" si="2281"/>
        <v>43785</v>
      </c>
      <c r="LU180" s="178">
        <f t="shared" si="2281"/>
        <v>43786</v>
      </c>
      <c r="LV180" s="178">
        <f t="shared" ref="LV180:NO180" si="2282">IF(LV100="","",LV152)</f>
        <v>43787</v>
      </c>
      <c r="LW180" s="178">
        <f t="shared" si="2282"/>
        <v>43788</v>
      </c>
      <c r="LX180" s="178">
        <f t="shared" si="2282"/>
        <v>43789</v>
      </c>
      <c r="LY180" s="178">
        <f t="shared" si="2282"/>
        <v>43790</v>
      </c>
      <c r="LZ180" s="178">
        <f t="shared" si="2282"/>
        <v>43791</v>
      </c>
      <c r="MA180" s="178">
        <f t="shared" si="2282"/>
        <v>43792</v>
      </c>
      <c r="MB180" s="178">
        <f t="shared" si="2282"/>
        <v>43793</v>
      </c>
      <c r="MC180" s="178">
        <f t="shared" si="2282"/>
        <v>43794</v>
      </c>
      <c r="MD180" s="178">
        <f t="shared" si="2282"/>
        <v>43795</v>
      </c>
      <c r="ME180" s="178">
        <f t="shared" si="2282"/>
        <v>43796</v>
      </c>
      <c r="MF180" s="178">
        <f t="shared" si="2282"/>
        <v>43797</v>
      </c>
      <c r="MG180" s="178">
        <f t="shared" si="2282"/>
        <v>43798</v>
      </c>
      <c r="MH180" s="178">
        <f t="shared" si="2282"/>
        <v>43799</v>
      </c>
      <c r="MI180" s="178">
        <f t="shared" si="2282"/>
        <v>43800</v>
      </c>
      <c r="MJ180" s="178">
        <f t="shared" si="2282"/>
        <v>43801</v>
      </c>
      <c r="MK180" s="178">
        <f t="shared" si="2282"/>
        <v>43802</v>
      </c>
      <c r="ML180" s="178">
        <f t="shared" si="2282"/>
        <v>43803</v>
      </c>
      <c r="MM180" s="178">
        <f t="shared" si="2282"/>
        <v>43804</v>
      </c>
      <c r="MN180" s="178">
        <f t="shared" si="2282"/>
        <v>43805</v>
      </c>
      <c r="MO180" s="178">
        <f t="shared" si="2282"/>
        <v>43806</v>
      </c>
      <c r="MP180" s="178">
        <f t="shared" si="2282"/>
        <v>43807</v>
      </c>
      <c r="MQ180" s="178">
        <f t="shared" si="2282"/>
        <v>43808</v>
      </c>
      <c r="MR180" s="178">
        <f t="shared" si="2282"/>
        <v>43809</v>
      </c>
      <c r="MS180" s="178">
        <f t="shared" si="2282"/>
        <v>43810</v>
      </c>
      <c r="MT180" s="178">
        <f t="shared" si="2282"/>
        <v>43811</v>
      </c>
      <c r="MU180" s="178">
        <f t="shared" si="2282"/>
        <v>43812</v>
      </c>
      <c r="MV180" s="178">
        <f t="shared" si="2282"/>
        <v>43813</v>
      </c>
      <c r="MW180" s="178">
        <f t="shared" si="2282"/>
        <v>43814</v>
      </c>
      <c r="MX180" s="178">
        <f t="shared" si="2282"/>
        <v>43815</v>
      </c>
      <c r="MY180" s="178">
        <f t="shared" si="2282"/>
        <v>43816</v>
      </c>
      <c r="MZ180" s="178">
        <f t="shared" si="2282"/>
        <v>43817</v>
      </c>
      <c r="NA180" s="178">
        <f t="shared" si="2282"/>
        <v>43818</v>
      </c>
      <c r="NB180" s="178">
        <f t="shared" si="2282"/>
        <v>43819</v>
      </c>
      <c r="NC180" s="178">
        <f t="shared" si="2282"/>
        <v>43820</v>
      </c>
      <c r="ND180" s="178">
        <f t="shared" si="2282"/>
        <v>43821</v>
      </c>
      <c r="NE180" s="178">
        <f t="shared" si="2282"/>
        <v>43822</v>
      </c>
      <c r="NF180" s="178">
        <f t="shared" si="2282"/>
        <v>43823</v>
      </c>
      <c r="NG180" s="178">
        <f t="shared" si="2282"/>
        <v>43824</v>
      </c>
      <c r="NH180" s="178">
        <f t="shared" si="2282"/>
        <v>43825</v>
      </c>
      <c r="NI180" s="178">
        <f t="shared" si="2282"/>
        <v>43826</v>
      </c>
      <c r="NJ180" s="178">
        <f t="shared" si="2282"/>
        <v>43827</v>
      </c>
      <c r="NK180" s="178">
        <f t="shared" si="2282"/>
        <v>43828</v>
      </c>
      <c r="NL180" s="178">
        <f t="shared" si="2282"/>
        <v>43829</v>
      </c>
      <c r="NM180" s="178">
        <f t="shared" si="2282"/>
        <v>43830</v>
      </c>
      <c r="NN180" s="178">
        <f t="shared" si="2282"/>
        <v>43831</v>
      </c>
      <c r="NO180" s="179">
        <f t="shared" si="2282"/>
        <v>43831</v>
      </c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x14ac:dyDescent="0.2">
      <c r="A182" s="1"/>
      <c r="B182" s="1"/>
      <c r="C182" s="1" t="s">
        <v>27</v>
      </c>
      <c r="D182" s="1"/>
      <c r="E182" s="1" t="s">
        <v>56</v>
      </c>
      <c r="F182" s="1"/>
      <c r="G182" s="1" t="s">
        <v>0</v>
      </c>
      <c r="H182" s="1"/>
      <c r="I182" s="1"/>
      <c r="J182" s="1"/>
      <c r="K182" s="9">
        <f>SUM(N182:NO182)</f>
        <v>101791.63838184255</v>
      </c>
      <c r="L182" s="1"/>
      <c r="M182" s="1"/>
      <c r="N182" s="61">
        <f t="shared" ref="N182:BY182" si="2283">N124*SUMIFS(166:166,164:164,"&lt;="&amp;N100,164:164,"&gt;"&amp;EOMONTH(N100,-1))*SUMIFS(172:172,168:168,"&lt;="&amp;N100,168:168,"&gt;"&amp;EOMONTH(N100,-1))</f>
        <v>0</v>
      </c>
      <c r="O182" s="62">
        <f t="shared" si="2283"/>
        <v>9.8474667848149178</v>
      </c>
      <c r="P182" s="62">
        <f t="shared" si="2283"/>
        <v>11.97675264013051</v>
      </c>
      <c r="Q182" s="62">
        <f t="shared" si="2283"/>
        <v>20.146580603956345</v>
      </c>
      <c r="R182" s="62">
        <f t="shared" si="2283"/>
        <v>31.137924163744515</v>
      </c>
      <c r="S182" s="62">
        <f t="shared" si="2283"/>
        <v>34.187704547879278</v>
      </c>
      <c r="T182" s="62">
        <f t="shared" si="2283"/>
        <v>38.291059419296268</v>
      </c>
      <c r="U182" s="62">
        <f t="shared" si="2283"/>
        <v>60.900520896039808</v>
      </c>
      <c r="V182" s="62">
        <f t="shared" si="2283"/>
        <v>76.153372205079208</v>
      </c>
      <c r="W182" s="62">
        <f t="shared" si="2283"/>
        <v>75.052121915046285</v>
      </c>
      <c r="X182" s="62">
        <f t="shared" si="2283"/>
        <v>107.98891820644677</v>
      </c>
      <c r="Y182" s="62">
        <f t="shared" si="2283"/>
        <v>151.91938822670363</v>
      </c>
      <c r="Z182" s="62">
        <f t="shared" si="2283"/>
        <v>164.25787211111361</v>
      </c>
      <c r="AA182" s="62">
        <f t="shared" si="2283"/>
        <v>180.98955277122877</v>
      </c>
      <c r="AB182" s="62">
        <f t="shared" si="2283"/>
        <v>224.44457623768491</v>
      </c>
      <c r="AC182" s="62">
        <f t="shared" si="2283"/>
        <v>206.17713891454832</v>
      </c>
      <c r="AD182" s="62">
        <f t="shared" si="2283"/>
        <v>167.73374068728793</v>
      </c>
      <c r="AE182" s="62">
        <f t="shared" si="2283"/>
        <v>167.14317317763832</v>
      </c>
      <c r="AF182" s="62">
        <f t="shared" si="2283"/>
        <v>188.74790668776927</v>
      </c>
      <c r="AG182" s="62">
        <f t="shared" si="2283"/>
        <v>186.52771407949234</v>
      </c>
      <c r="AH182" s="62">
        <f t="shared" si="2283"/>
        <v>193.10109698171999</v>
      </c>
      <c r="AI182" s="62">
        <f t="shared" si="2283"/>
        <v>230.68543925148506</v>
      </c>
      <c r="AJ182" s="62">
        <f t="shared" si="2283"/>
        <v>211.80434367183977</v>
      </c>
      <c r="AK182" s="62">
        <f t="shared" si="2283"/>
        <v>173.11455099142364</v>
      </c>
      <c r="AL182" s="62">
        <f t="shared" si="2283"/>
        <v>171.48136988240245</v>
      </c>
      <c r="AM182" s="62">
        <f t="shared" si="2283"/>
        <v>269.64499119430724</v>
      </c>
      <c r="AN182" s="62">
        <f t="shared" si="2283"/>
        <v>287.9673532830908</v>
      </c>
      <c r="AO182" s="62">
        <f t="shared" si="2283"/>
        <v>300.95034585295326</v>
      </c>
      <c r="AP182" s="62">
        <f t="shared" si="2283"/>
        <v>349.30789239235639</v>
      </c>
      <c r="AQ182" s="62">
        <f t="shared" si="2283"/>
        <v>304.57017189848563</v>
      </c>
      <c r="AR182" s="62">
        <f t="shared" si="2283"/>
        <v>241.25458370351618</v>
      </c>
      <c r="AS182" s="62">
        <f t="shared" si="2283"/>
        <v>284.44519603314075</v>
      </c>
      <c r="AT182" s="62">
        <f t="shared" si="2283"/>
        <v>215.15495015965521</v>
      </c>
      <c r="AU182" s="62">
        <f t="shared" si="2283"/>
        <v>180.23263730526085</v>
      </c>
      <c r="AV182" s="62">
        <f t="shared" si="2283"/>
        <v>157.25600767201288</v>
      </c>
      <c r="AW182" s="62">
        <f t="shared" si="2283"/>
        <v>153.13589090076363</v>
      </c>
      <c r="AX182" s="62">
        <f t="shared" si="2283"/>
        <v>147.54320562999146</v>
      </c>
      <c r="AY182" s="62">
        <f t="shared" si="2283"/>
        <v>132.52972259613171</v>
      </c>
      <c r="AZ182" s="62">
        <f t="shared" si="2283"/>
        <v>133.28576802353044</v>
      </c>
      <c r="BA182" s="62">
        <f t="shared" si="2283"/>
        <v>145.72354681051988</v>
      </c>
      <c r="BB182" s="62">
        <f t="shared" si="2283"/>
        <v>144.70146288191216</v>
      </c>
      <c r="BC182" s="62">
        <f t="shared" si="2283"/>
        <v>148.61765578858041</v>
      </c>
      <c r="BD182" s="62">
        <f t="shared" si="2283"/>
        <v>164.14755323924004</v>
      </c>
      <c r="BE182" s="62">
        <f t="shared" si="2283"/>
        <v>161.49681185889909</v>
      </c>
      <c r="BF182" s="62">
        <f t="shared" si="2283"/>
        <v>161.08229686652072</v>
      </c>
      <c r="BG182" s="62">
        <f t="shared" si="2283"/>
        <v>167.75212002285087</v>
      </c>
      <c r="BH182" s="62">
        <f t="shared" si="2283"/>
        <v>183.11359090621363</v>
      </c>
      <c r="BI182" s="62">
        <f t="shared" si="2283"/>
        <v>191.65928666556778</v>
      </c>
      <c r="BJ182" s="62">
        <f t="shared" si="2283"/>
        <v>198.85692591077159</v>
      </c>
      <c r="BK182" s="62">
        <f t="shared" si="2283"/>
        <v>214.65708549911312</v>
      </c>
      <c r="BL182" s="62">
        <f t="shared" si="2283"/>
        <v>216.76842402056369</v>
      </c>
      <c r="BM182" s="62">
        <f t="shared" si="2283"/>
        <v>216.57973664228302</v>
      </c>
      <c r="BN182" s="62">
        <f t="shared" si="2283"/>
        <v>225.26101134316045</v>
      </c>
      <c r="BO182" s="62">
        <f t="shared" si="2283"/>
        <v>244.90184600212436</v>
      </c>
      <c r="BP182" s="62">
        <f t="shared" si="2283"/>
        <v>255.63197432880926</v>
      </c>
      <c r="BQ182" s="62">
        <f t="shared" si="2283"/>
        <v>263.89996960593186</v>
      </c>
      <c r="BR182" s="62">
        <f t="shared" si="2283"/>
        <v>282.95459549870304</v>
      </c>
      <c r="BS182" s="62">
        <f t="shared" si="2283"/>
        <v>287.05039959615891</v>
      </c>
      <c r="BT182" s="62">
        <f t="shared" si="2283"/>
        <v>287.14910772977555</v>
      </c>
      <c r="BU182" s="62">
        <f t="shared" si="2283"/>
        <v>235.13481185536418</v>
      </c>
      <c r="BV182" s="62">
        <f t="shared" si="2283"/>
        <v>229.95500499562129</v>
      </c>
      <c r="BW182" s="62">
        <f t="shared" si="2283"/>
        <v>227.58975255273114</v>
      </c>
      <c r="BX182" s="62">
        <f t="shared" si="2283"/>
        <v>224.28743195069271</v>
      </c>
      <c r="BY182" s="62">
        <f t="shared" si="2283"/>
        <v>223.30215998881789</v>
      </c>
      <c r="BZ182" s="62">
        <f t="shared" ref="BZ182:EK182" si="2284">BZ124*SUMIFS(166:166,164:164,"&lt;="&amp;BZ100,164:164,"&gt;"&amp;EOMONTH(BZ100,-1))*SUMIFS(172:172,168:168,"&lt;="&amp;BZ100,168:168,"&gt;"&amp;EOMONTH(BZ100,-1))</f>
        <v>223.55688304341322</v>
      </c>
      <c r="CA182" s="62">
        <f t="shared" si="2284"/>
        <v>222.33964599335542</v>
      </c>
      <c r="CB182" s="62">
        <f t="shared" si="2284"/>
        <v>221.78910982988302</v>
      </c>
      <c r="CC182" s="62">
        <f t="shared" si="2284"/>
        <v>223.2105352853433</v>
      </c>
      <c r="CD182" s="62">
        <f t="shared" si="2284"/>
        <v>223.37250353259168</v>
      </c>
      <c r="CE182" s="62">
        <f t="shared" si="2284"/>
        <v>223.24433304653923</v>
      </c>
      <c r="CF182" s="62">
        <f t="shared" si="2284"/>
        <v>226.02700338242721</v>
      </c>
      <c r="CG182" s="62">
        <f t="shared" si="2284"/>
        <v>228.77661802271982</v>
      </c>
      <c r="CH182" s="62">
        <f t="shared" si="2284"/>
        <v>231.09055922124642</v>
      </c>
      <c r="CI182" s="62">
        <f t="shared" si="2284"/>
        <v>232.86936011520513</v>
      </c>
      <c r="CJ182" s="62">
        <f t="shared" si="2284"/>
        <v>236.43544125935182</v>
      </c>
      <c r="CK182" s="62">
        <f t="shared" si="2284"/>
        <v>237.35642105169441</v>
      </c>
      <c r="CL182" s="62">
        <f t="shared" si="2284"/>
        <v>236.24248239377289</v>
      </c>
      <c r="CM182" s="62">
        <f t="shared" si="2284"/>
        <v>236.47493813691432</v>
      </c>
      <c r="CN182" s="62">
        <f t="shared" si="2284"/>
        <v>235.30977984524185</v>
      </c>
      <c r="CO182" s="62">
        <f t="shared" si="2284"/>
        <v>233.4962212048076</v>
      </c>
      <c r="CP182" s="62">
        <f t="shared" si="2284"/>
        <v>233.18158983217356</v>
      </c>
      <c r="CQ182" s="62">
        <f t="shared" si="2284"/>
        <v>234.48595624845663</v>
      </c>
      <c r="CR182" s="62">
        <f t="shared" si="2284"/>
        <v>235.99578342207698</v>
      </c>
      <c r="CS182" s="62">
        <f t="shared" si="2284"/>
        <v>238.66715767414925</v>
      </c>
      <c r="CT182" s="62">
        <f t="shared" si="2284"/>
        <v>242.74472733175972</v>
      </c>
      <c r="CU182" s="62">
        <f t="shared" si="2284"/>
        <v>245.98097756767493</v>
      </c>
      <c r="CV182" s="62">
        <f t="shared" si="2284"/>
        <v>248.77319132979025</v>
      </c>
      <c r="CW182" s="62">
        <f t="shared" si="2284"/>
        <v>252.0897010858981</v>
      </c>
      <c r="CX182" s="62">
        <f t="shared" si="2284"/>
        <v>256.26161680407085</v>
      </c>
      <c r="CY182" s="62">
        <f t="shared" si="2284"/>
        <v>259.24186637765655</v>
      </c>
      <c r="CZ182" s="62">
        <f t="shared" si="2284"/>
        <v>124.6531155859368</v>
      </c>
      <c r="DA182" s="62">
        <f t="shared" si="2284"/>
        <v>125.75099523485422</v>
      </c>
      <c r="DB182" s="62">
        <f t="shared" si="2284"/>
        <v>126.80572591279542</v>
      </c>
      <c r="DC182" s="62">
        <f t="shared" si="2284"/>
        <v>127.92139636253825</v>
      </c>
      <c r="DD182" s="62">
        <f t="shared" si="2284"/>
        <v>129.12401607333365</v>
      </c>
      <c r="DE182" s="62">
        <f t="shared" si="2284"/>
        <v>130.59943666421461</v>
      </c>
      <c r="DF182" s="62">
        <f t="shared" si="2284"/>
        <v>131.78230335382619</v>
      </c>
      <c r="DG182" s="62">
        <f t="shared" si="2284"/>
        <v>132.83924913560125</v>
      </c>
      <c r="DH182" s="62">
        <f t="shared" si="2284"/>
        <v>134.07781954084439</v>
      </c>
      <c r="DI182" s="62">
        <f t="shared" si="2284"/>
        <v>135.17802502792358</v>
      </c>
      <c r="DJ182" s="62">
        <f t="shared" si="2284"/>
        <v>136.25389030382183</v>
      </c>
      <c r="DK182" s="62">
        <f t="shared" si="2284"/>
        <v>137.38773102245898</v>
      </c>
      <c r="DL182" s="62">
        <f t="shared" si="2284"/>
        <v>138.38791038677047</v>
      </c>
      <c r="DM182" s="62">
        <f t="shared" si="2284"/>
        <v>138.78970283645299</v>
      </c>
      <c r="DN182" s="62">
        <f t="shared" si="2284"/>
        <v>138.84039842005342</v>
      </c>
      <c r="DO182" s="62">
        <f t="shared" si="2284"/>
        <v>138.77480487435696</v>
      </c>
      <c r="DP182" s="62">
        <f t="shared" si="2284"/>
        <v>138.31930306798071</v>
      </c>
      <c r="DQ182" s="62">
        <f t="shared" si="2284"/>
        <v>137.93781017639489</v>
      </c>
      <c r="DR182" s="62">
        <f t="shared" si="2284"/>
        <v>137.77965470286287</v>
      </c>
      <c r="DS182" s="62">
        <f t="shared" si="2284"/>
        <v>138.02002069410722</v>
      </c>
      <c r="DT182" s="62">
        <f t="shared" si="2284"/>
        <v>138.25309978690757</v>
      </c>
      <c r="DU182" s="62">
        <f t="shared" si="2284"/>
        <v>138.62257897510295</v>
      </c>
      <c r="DV182" s="62">
        <f t="shared" si="2284"/>
        <v>139.27298179412361</v>
      </c>
      <c r="DW182" s="62">
        <f t="shared" si="2284"/>
        <v>139.74291411170154</v>
      </c>
      <c r="DX182" s="62">
        <f t="shared" si="2284"/>
        <v>140.26523757719926</v>
      </c>
      <c r="DY182" s="62">
        <f t="shared" si="2284"/>
        <v>140.97044610641549</v>
      </c>
      <c r="DZ182" s="62">
        <f t="shared" si="2284"/>
        <v>141.90344908154509</v>
      </c>
      <c r="EA182" s="62">
        <f t="shared" si="2284"/>
        <v>142.68660137383017</v>
      </c>
      <c r="EB182" s="62">
        <f t="shared" si="2284"/>
        <v>143.43188269285835</v>
      </c>
      <c r="EC182" s="62">
        <f t="shared" si="2284"/>
        <v>144.22873088314682</v>
      </c>
      <c r="ED182" s="62">
        <f t="shared" si="2284"/>
        <v>217.03912164805718</v>
      </c>
      <c r="EE182" s="62">
        <f t="shared" si="2284"/>
        <v>217.60158643421642</v>
      </c>
      <c r="EF182" s="62">
        <f t="shared" si="2284"/>
        <v>217.95097631406284</v>
      </c>
      <c r="EG182" s="62">
        <f t="shared" si="2284"/>
        <v>218.5928593827077</v>
      </c>
      <c r="EH182" s="62">
        <f t="shared" si="2284"/>
        <v>219.21714618613871</v>
      </c>
      <c r="EI182" s="62">
        <f t="shared" si="2284"/>
        <v>219.84484346369433</v>
      </c>
      <c r="EJ182" s="62">
        <f t="shared" si="2284"/>
        <v>220.58893597617259</v>
      </c>
      <c r="EK182" s="62">
        <f t="shared" si="2284"/>
        <v>221.21178257587172</v>
      </c>
      <c r="EL182" s="62">
        <f t="shared" ref="EL182:GW182" si="2285">EL124*SUMIFS(166:166,164:164,"&lt;="&amp;EL100,164:164,"&gt;"&amp;EOMONTH(EL100,-1))*SUMIFS(172:172,168:168,"&lt;="&amp;EL100,168:168,"&gt;"&amp;EOMONTH(EL100,-1))</f>
        <v>221.83388306234261</v>
      </c>
      <c r="EM182" s="62">
        <f t="shared" si="2285"/>
        <v>222.44838488672804</v>
      </c>
      <c r="EN182" s="62">
        <f t="shared" si="2285"/>
        <v>223.28954189342286</v>
      </c>
      <c r="EO182" s="62">
        <f t="shared" si="2285"/>
        <v>224.09572989262156</v>
      </c>
      <c r="EP182" s="62">
        <f t="shared" si="2285"/>
        <v>224.88070864903912</v>
      </c>
      <c r="EQ182" s="62">
        <f t="shared" si="2285"/>
        <v>225.2792098910648</v>
      </c>
      <c r="ER182" s="62">
        <f t="shared" si="2285"/>
        <v>225.30921550196609</v>
      </c>
      <c r="ES182" s="62">
        <f t="shared" si="2285"/>
        <v>225.19377004703193</v>
      </c>
      <c r="ET182" s="62">
        <f t="shared" si="2285"/>
        <v>225.11558696304675</v>
      </c>
      <c r="EU182" s="62">
        <f t="shared" si="2285"/>
        <v>225.40611217599098</v>
      </c>
      <c r="EV182" s="62">
        <f t="shared" si="2285"/>
        <v>225.65852629758902</v>
      </c>
      <c r="EW182" s="62">
        <f t="shared" si="2285"/>
        <v>226.12914741156584</v>
      </c>
      <c r="EX182" s="62">
        <f t="shared" si="2285"/>
        <v>227.07699401901374</v>
      </c>
      <c r="EY182" s="62">
        <f t="shared" si="2285"/>
        <v>227.78292792843123</v>
      </c>
      <c r="EZ182" s="62">
        <f t="shared" si="2285"/>
        <v>228.68337571298198</v>
      </c>
      <c r="FA182" s="62">
        <f t="shared" si="2285"/>
        <v>229.89306870411031</v>
      </c>
      <c r="FB182" s="62">
        <f t="shared" si="2285"/>
        <v>231.442149599083</v>
      </c>
      <c r="FC182" s="62">
        <f t="shared" si="2285"/>
        <v>233.08016042500222</v>
      </c>
      <c r="FD182" s="62">
        <f t="shared" si="2285"/>
        <v>234.9754528335244</v>
      </c>
      <c r="FE182" s="62">
        <f t="shared" si="2285"/>
        <v>237.04702737151294</v>
      </c>
      <c r="FF182" s="62">
        <f t="shared" si="2285"/>
        <v>239.0753156971715</v>
      </c>
      <c r="FG182" s="62">
        <f t="shared" si="2285"/>
        <v>241.58871234000773</v>
      </c>
      <c r="FH182" s="62">
        <f t="shared" si="2285"/>
        <v>244.42983119579887</v>
      </c>
      <c r="FI182" s="62">
        <f t="shared" si="2285"/>
        <v>148.63397741874294</v>
      </c>
      <c r="FJ182" s="62">
        <f t="shared" si="2285"/>
        <v>150.68804990049725</v>
      </c>
      <c r="FK182" s="62">
        <f t="shared" si="2285"/>
        <v>152.6490967553523</v>
      </c>
      <c r="FL182" s="62">
        <f t="shared" si="2285"/>
        <v>154.42210587805872</v>
      </c>
      <c r="FM182" s="62">
        <f t="shared" si="2285"/>
        <v>156.04768589925251</v>
      </c>
      <c r="FN182" s="62">
        <f t="shared" si="2285"/>
        <v>157.84880008592575</v>
      </c>
      <c r="FO182" s="62">
        <f t="shared" si="2285"/>
        <v>159.73762925623922</v>
      </c>
      <c r="FP182" s="62">
        <f t="shared" si="2285"/>
        <v>161.8040940707898</v>
      </c>
      <c r="FQ182" s="62">
        <f t="shared" si="2285"/>
        <v>164.07756812936378</v>
      </c>
      <c r="FR182" s="62">
        <f t="shared" si="2285"/>
        <v>166.21860135328924</v>
      </c>
      <c r="FS182" s="62">
        <f t="shared" si="2285"/>
        <v>168.13373284635156</v>
      </c>
      <c r="FT182" s="62">
        <f t="shared" si="2285"/>
        <v>169.87855863036961</v>
      </c>
      <c r="FU182" s="62">
        <f t="shared" si="2285"/>
        <v>172.35575220662295</v>
      </c>
      <c r="FV182" s="62">
        <f t="shared" si="2285"/>
        <v>175.04846171860621</v>
      </c>
      <c r="FW182" s="62">
        <f t="shared" si="2285"/>
        <v>177.93266349868844</v>
      </c>
      <c r="FX182" s="62">
        <f t="shared" si="2285"/>
        <v>181.09450606274689</v>
      </c>
      <c r="FY182" s="62">
        <f t="shared" si="2285"/>
        <v>183.91056194279179</v>
      </c>
      <c r="FZ182" s="62">
        <f t="shared" si="2285"/>
        <v>186.34725504810922</v>
      </c>
      <c r="GA182" s="62">
        <f t="shared" si="2285"/>
        <v>188.54291074197511</v>
      </c>
      <c r="GB182" s="62">
        <f t="shared" si="2285"/>
        <v>190.20724959790488</v>
      </c>
      <c r="GC182" s="62">
        <f t="shared" si="2285"/>
        <v>191.73485648191567</v>
      </c>
      <c r="GD182" s="62">
        <f t="shared" si="2285"/>
        <v>193.13308020252973</v>
      </c>
      <c r="GE182" s="62">
        <f t="shared" si="2285"/>
        <v>194.30096848336632</v>
      </c>
      <c r="GF182" s="62">
        <f t="shared" si="2285"/>
        <v>195.41899221662595</v>
      </c>
      <c r="GG182" s="62">
        <f t="shared" si="2285"/>
        <v>196.4922838178307</v>
      </c>
      <c r="GH182" s="62">
        <f t="shared" si="2285"/>
        <v>197.18876514884789</v>
      </c>
      <c r="GI182" s="62">
        <f t="shared" si="2285"/>
        <v>197.78177046371908</v>
      </c>
      <c r="GJ182" s="62">
        <f t="shared" si="2285"/>
        <v>198.45989204365148</v>
      </c>
      <c r="GK182" s="62">
        <f t="shared" si="2285"/>
        <v>198.88983900790799</v>
      </c>
      <c r="GL182" s="62">
        <f t="shared" si="2285"/>
        <v>198.83770182736808</v>
      </c>
      <c r="GM182" s="62">
        <f t="shared" si="2285"/>
        <v>198.62999720795577</v>
      </c>
      <c r="GN182" s="62">
        <f t="shared" si="2285"/>
        <v>198.33510744613702</v>
      </c>
      <c r="GO182" s="62">
        <f t="shared" si="2285"/>
        <v>197.45700475315161</v>
      </c>
      <c r="GP182" s="62">
        <f t="shared" si="2285"/>
        <v>196.83637932990578</v>
      </c>
      <c r="GQ182" s="62">
        <f t="shared" si="2285"/>
        <v>196.77243359534725</v>
      </c>
      <c r="GR182" s="62">
        <f t="shared" si="2285"/>
        <v>196.85915671636221</v>
      </c>
      <c r="GS182" s="62">
        <f t="shared" si="2285"/>
        <v>196.71323511475975</v>
      </c>
      <c r="GT182" s="62">
        <f t="shared" si="2285"/>
        <v>196.61321519464187</v>
      </c>
      <c r="GU182" s="62">
        <f t="shared" si="2285"/>
        <v>196.53684066665349</v>
      </c>
      <c r="GV182" s="62">
        <f t="shared" si="2285"/>
        <v>195.95963031258626</v>
      </c>
      <c r="GW182" s="62">
        <f t="shared" si="2285"/>
        <v>195.66708319701664</v>
      </c>
      <c r="GX182" s="62">
        <f t="shared" ref="GX182:JI182" si="2286">GX124*SUMIFS(166:166,164:164,"&lt;="&amp;GX100,164:164,"&gt;"&amp;EOMONTH(GX100,-1))*SUMIFS(172:172,168:168,"&lt;="&amp;GX100,168:168,"&gt;"&amp;EOMONTH(GX100,-1))</f>
        <v>195.94627222009453</v>
      </c>
      <c r="GY182" s="62">
        <f t="shared" si="2286"/>
        <v>196.39682782643399</v>
      </c>
      <c r="GZ182" s="62">
        <f t="shared" si="2286"/>
        <v>195.81134649956891</v>
      </c>
      <c r="HA182" s="62">
        <f t="shared" si="2286"/>
        <v>195.25791254451104</v>
      </c>
      <c r="HB182" s="62">
        <f t="shared" si="2286"/>
        <v>194.68522091429156</v>
      </c>
      <c r="HC182" s="62">
        <f t="shared" si="2286"/>
        <v>193.6186777053</v>
      </c>
      <c r="HD182" s="62">
        <f t="shared" si="2286"/>
        <v>193.06262327674781</v>
      </c>
      <c r="HE182" s="62">
        <f t="shared" si="2286"/>
        <v>193.2992176346612</v>
      </c>
      <c r="HF182" s="62">
        <f t="shared" si="2286"/>
        <v>193.77903691704105</v>
      </c>
      <c r="HG182" s="62">
        <f t="shared" si="2286"/>
        <v>195.09143525219525</v>
      </c>
      <c r="HH182" s="62">
        <f t="shared" si="2286"/>
        <v>196.86222826148136</v>
      </c>
      <c r="HI182" s="62">
        <f t="shared" si="2286"/>
        <v>198.65388563921849</v>
      </c>
      <c r="HJ182" s="62">
        <f t="shared" si="2286"/>
        <v>200.94881319305028</v>
      </c>
      <c r="HK182" s="62">
        <f t="shared" si="2286"/>
        <v>204.13081638488555</v>
      </c>
      <c r="HL182" s="62">
        <f t="shared" si="2286"/>
        <v>207.30296788055455</v>
      </c>
      <c r="HM182" s="62">
        <f t="shared" si="2286"/>
        <v>210.63176627276187</v>
      </c>
      <c r="HN182" s="62">
        <f t="shared" si="2286"/>
        <v>214.7488416952082</v>
      </c>
      <c r="HO182" s="62">
        <f t="shared" si="2286"/>
        <v>217.78673917534834</v>
      </c>
      <c r="HP182" s="62">
        <f t="shared" si="2286"/>
        <v>219.12143192161821</v>
      </c>
      <c r="HQ182" s="62">
        <f t="shared" si="2286"/>
        <v>219.8957638276928</v>
      </c>
      <c r="HR182" s="62">
        <f t="shared" si="2286"/>
        <v>220.77899524957439</v>
      </c>
      <c r="HS182" s="62">
        <f t="shared" si="2286"/>
        <v>220.71062198429297</v>
      </c>
      <c r="HT182" s="62">
        <f t="shared" si="2286"/>
        <v>221.18531384231119</v>
      </c>
      <c r="HU182" s="62">
        <f t="shared" si="2286"/>
        <v>223.12517669111841</v>
      </c>
      <c r="HV182" s="62">
        <f t="shared" si="2286"/>
        <v>224.59989846551849</v>
      </c>
      <c r="HW182" s="62">
        <f t="shared" si="2286"/>
        <v>224.74692108925262</v>
      </c>
      <c r="HX182" s="62">
        <f t="shared" si="2286"/>
        <v>224.69426805550481</v>
      </c>
      <c r="HY182" s="62">
        <f t="shared" si="2286"/>
        <v>226.63630119159694</v>
      </c>
      <c r="HZ182" s="62">
        <f t="shared" si="2286"/>
        <v>228.24447197771343</v>
      </c>
      <c r="IA182" s="62">
        <f t="shared" si="2286"/>
        <v>230.5707720843514</v>
      </c>
      <c r="IB182" s="62">
        <f t="shared" si="2286"/>
        <v>234.60122326107154</v>
      </c>
      <c r="IC182" s="62">
        <f t="shared" si="2286"/>
        <v>237.65089770861047</v>
      </c>
      <c r="ID182" s="62">
        <f t="shared" si="2286"/>
        <v>237.19467697791112</v>
      </c>
      <c r="IE182" s="62">
        <f t="shared" si="2286"/>
        <v>235.85520719143193</v>
      </c>
      <c r="IF182" s="62">
        <f t="shared" si="2286"/>
        <v>233.07160722880363</v>
      </c>
      <c r="IG182" s="62">
        <f t="shared" si="2286"/>
        <v>228.75095014155355</v>
      </c>
      <c r="IH182" s="62">
        <f t="shared" si="2286"/>
        <v>225.07473123424231</v>
      </c>
      <c r="II182" s="62">
        <f t="shared" si="2286"/>
        <v>222.74630774702874</v>
      </c>
      <c r="IJ182" s="62">
        <f t="shared" si="2286"/>
        <v>220.67549690347153</v>
      </c>
      <c r="IK182" s="62">
        <f t="shared" si="2286"/>
        <v>219.64809527872609</v>
      </c>
      <c r="IL182" s="62">
        <f t="shared" si="2286"/>
        <v>219.18401364013886</v>
      </c>
      <c r="IM182" s="62">
        <f t="shared" si="2286"/>
        <v>219.33370568756555</v>
      </c>
      <c r="IN182" s="62">
        <f t="shared" si="2286"/>
        <v>219.58904115084806</v>
      </c>
      <c r="IO182" s="62">
        <f t="shared" si="2286"/>
        <v>220.06866476566066</v>
      </c>
      <c r="IP182" s="62">
        <f t="shared" si="2286"/>
        <v>220.97447870810743</v>
      </c>
      <c r="IQ182" s="62">
        <f t="shared" si="2286"/>
        <v>221.78525731207893</v>
      </c>
      <c r="IR182" s="62">
        <f t="shared" si="2286"/>
        <v>222.4099915382177</v>
      </c>
      <c r="IS182" s="62">
        <f t="shared" si="2286"/>
        <v>223.10383905389037</v>
      </c>
      <c r="IT182" s="62">
        <f t="shared" si="2286"/>
        <v>224.0103708097256</v>
      </c>
      <c r="IU182" s="62">
        <f t="shared" si="2286"/>
        <v>224.86813615252515</v>
      </c>
      <c r="IV182" s="62">
        <f t="shared" si="2286"/>
        <v>226.02206176738829</v>
      </c>
      <c r="IW182" s="62">
        <f t="shared" si="2286"/>
        <v>758.02946835175862</v>
      </c>
      <c r="IX182" s="62">
        <f t="shared" si="2286"/>
        <v>761.77288934698777</v>
      </c>
      <c r="IY182" s="62">
        <f t="shared" si="2286"/>
        <v>764.85316457934857</v>
      </c>
      <c r="IZ182" s="62">
        <f t="shared" si="2286"/>
        <v>768.0985868689994</v>
      </c>
      <c r="JA182" s="62">
        <f t="shared" si="2286"/>
        <v>771.93960822700456</v>
      </c>
      <c r="JB182" s="62">
        <f t="shared" si="2286"/>
        <v>775.28235491768157</v>
      </c>
      <c r="JC182" s="62">
        <f t="shared" si="2286"/>
        <v>778.88896062213723</v>
      </c>
      <c r="JD182" s="62">
        <f t="shared" si="2286"/>
        <v>783.16199431607902</v>
      </c>
      <c r="JE182" s="62">
        <f t="shared" si="2286"/>
        <v>786.331633125385</v>
      </c>
      <c r="JF182" s="62">
        <f t="shared" si="2286"/>
        <v>787.87905792858226</v>
      </c>
      <c r="JG182" s="62">
        <f t="shared" si="2286"/>
        <v>789.09929132616469</v>
      </c>
      <c r="JH182" s="62">
        <f t="shared" si="2286"/>
        <v>789.37257847253011</v>
      </c>
      <c r="JI182" s="62">
        <f t="shared" si="2286"/>
        <v>788.55689213735366</v>
      </c>
      <c r="JJ182" s="62">
        <f t="shared" ref="JJ182:LU182" si="2287">JJ124*SUMIFS(166:166,164:164,"&lt;="&amp;JJ100,164:164,"&gt;"&amp;EOMONTH(JJ100,-1))*SUMIFS(172:172,168:168,"&lt;="&amp;JJ100,168:168,"&gt;"&amp;EOMONTH(JJ100,-1))</f>
        <v>787.92800371514295</v>
      </c>
      <c r="JK182" s="62">
        <f t="shared" si="2287"/>
        <v>788.18668353185899</v>
      </c>
      <c r="JL182" s="62">
        <f t="shared" si="2287"/>
        <v>788.26301681978384</v>
      </c>
      <c r="JM182" s="62">
        <f t="shared" si="2287"/>
        <v>789.33107334466013</v>
      </c>
      <c r="JN182" s="62">
        <f t="shared" si="2287"/>
        <v>791.51104688946646</v>
      </c>
      <c r="JO182" s="62">
        <f t="shared" si="2287"/>
        <v>794.30448334303071</v>
      </c>
      <c r="JP182" s="62">
        <f t="shared" si="2287"/>
        <v>797.42914216070824</v>
      </c>
      <c r="JQ182" s="62">
        <f t="shared" si="2287"/>
        <v>801.96995359238883</v>
      </c>
      <c r="JR182" s="62">
        <f t="shared" si="2287"/>
        <v>807.46453281550805</v>
      </c>
      <c r="JS182" s="62">
        <f t="shared" si="2287"/>
        <v>812.55289396776152</v>
      </c>
      <c r="JT182" s="62">
        <f t="shared" si="2287"/>
        <v>819.15672677715565</v>
      </c>
      <c r="JU182" s="62">
        <f t="shared" si="2287"/>
        <v>828.1633279030516</v>
      </c>
      <c r="JV182" s="62">
        <f t="shared" si="2287"/>
        <v>837.87727669483161</v>
      </c>
      <c r="JW182" s="62">
        <f t="shared" si="2287"/>
        <v>848.55145669962735</v>
      </c>
      <c r="JX182" s="62">
        <f t="shared" si="2287"/>
        <v>861.95497651799417</v>
      </c>
      <c r="JY182" s="62">
        <f t="shared" si="2287"/>
        <v>874.69826264874757</v>
      </c>
      <c r="JZ182" s="62">
        <f t="shared" si="2287"/>
        <v>885.49875582751929</v>
      </c>
      <c r="KA182" s="62">
        <f t="shared" si="2287"/>
        <v>268.92626429037085</v>
      </c>
      <c r="KB182" s="62">
        <f t="shared" si="2287"/>
        <v>272.65177286310791</v>
      </c>
      <c r="KC182" s="62">
        <f t="shared" si="2287"/>
        <v>276.43428807903786</v>
      </c>
      <c r="KD182" s="62">
        <f t="shared" si="2287"/>
        <v>280.3537484733319</v>
      </c>
      <c r="KE182" s="62">
        <f t="shared" si="2287"/>
        <v>284.97623236267452</v>
      </c>
      <c r="KF182" s="62">
        <f t="shared" si="2287"/>
        <v>289.34981908338068</v>
      </c>
      <c r="KG182" s="62">
        <f t="shared" si="2287"/>
        <v>293.03960202143202</v>
      </c>
      <c r="KH182" s="62">
        <f t="shared" si="2287"/>
        <v>296.65622792240885</v>
      </c>
      <c r="KI182" s="62">
        <f t="shared" si="2287"/>
        <v>301.92531101842707</v>
      </c>
      <c r="KJ182" s="62">
        <f t="shared" si="2287"/>
        <v>307.51362402910348</v>
      </c>
      <c r="KK182" s="62">
        <f t="shared" si="2287"/>
        <v>313.30587781290546</v>
      </c>
      <c r="KL182" s="62">
        <f t="shared" si="2287"/>
        <v>319.97985424385865</v>
      </c>
      <c r="KM182" s="62">
        <f t="shared" si="2287"/>
        <v>325.98096437020348</v>
      </c>
      <c r="KN182" s="62">
        <f t="shared" si="2287"/>
        <v>331.32368554737963</v>
      </c>
      <c r="KO182" s="62">
        <f t="shared" si="2287"/>
        <v>336.0469119199102</v>
      </c>
      <c r="KP182" s="62">
        <f t="shared" si="2287"/>
        <v>340.13234837841134</v>
      </c>
      <c r="KQ182" s="62">
        <f t="shared" si="2287"/>
        <v>343.81668336495153</v>
      </c>
      <c r="KR182" s="62">
        <f t="shared" si="2287"/>
        <v>346.79187935720381</v>
      </c>
      <c r="KS182" s="62">
        <f t="shared" si="2287"/>
        <v>349.79525793033434</v>
      </c>
      <c r="KT182" s="62">
        <f t="shared" si="2287"/>
        <v>353.47698393475861</v>
      </c>
      <c r="KU182" s="62">
        <f t="shared" si="2287"/>
        <v>356.45189863499184</v>
      </c>
      <c r="KV182" s="62">
        <f t="shared" si="2287"/>
        <v>358.65435903807594</v>
      </c>
      <c r="KW182" s="62">
        <f t="shared" si="2287"/>
        <v>362.42631243385222</v>
      </c>
      <c r="KX182" s="62">
        <f t="shared" si="2287"/>
        <v>366.31760107656396</v>
      </c>
      <c r="KY182" s="62">
        <f t="shared" si="2287"/>
        <v>368.59590617083239</v>
      </c>
      <c r="KZ182" s="62">
        <f t="shared" si="2287"/>
        <v>371.1909472427547</v>
      </c>
      <c r="LA182" s="62">
        <f t="shared" si="2287"/>
        <v>374.75901128770681</v>
      </c>
      <c r="LB182" s="62">
        <f t="shared" si="2287"/>
        <v>375.51199763863781</v>
      </c>
      <c r="LC182" s="62">
        <f t="shared" si="2287"/>
        <v>375.79485882648692</v>
      </c>
      <c r="LD182" s="62">
        <f t="shared" si="2287"/>
        <v>378.24649390319718</v>
      </c>
      <c r="LE182" s="62">
        <f t="shared" si="2287"/>
        <v>381.74925636697316</v>
      </c>
      <c r="LF182" s="62">
        <f t="shared" si="2287"/>
        <v>288.17461609378825</v>
      </c>
      <c r="LG182" s="62">
        <f t="shared" si="2287"/>
        <v>290.51938849988329</v>
      </c>
      <c r="LH182" s="62">
        <f t="shared" si="2287"/>
        <v>293.77344071680164</v>
      </c>
      <c r="LI182" s="62">
        <f t="shared" si="2287"/>
        <v>295.09262126817265</v>
      </c>
      <c r="LJ182" s="62">
        <f t="shared" si="2287"/>
        <v>296.06789410788332</v>
      </c>
      <c r="LK182" s="62">
        <f t="shared" si="2287"/>
        <v>298.62773109219086</v>
      </c>
      <c r="LL182" s="62">
        <f t="shared" si="2287"/>
        <v>304.27977162526713</v>
      </c>
      <c r="LM182" s="62">
        <f t="shared" si="2287"/>
        <v>306.9081063887088</v>
      </c>
      <c r="LN182" s="62">
        <f t="shared" si="2287"/>
        <v>309.37406367269028</v>
      </c>
      <c r="LO182" s="62">
        <f t="shared" si="2287"/>
        <v>312.74300108289168</v>
      </c>
      <c r="LP182" s="62">
        <f t="shared" si="2287"/>
        <v>312.90360350181152</v>
      </c>
      <c r="LQ182" s="62">
        <f t="shared" si="2287"/>
        <v>312.82129219261753</v>
      </c>
      <c r="LR182" s="62">
        <f t="shared" si="2287"/>
        <v>314.52750768923767</v>
      </c>
      <c r="LS182" s="62">
        <f t="shared" si="2287"/>
        <v>314.90342249134619</v>
      </c>
      <c r="LT182" s="62">
        <f t="shared" si="2287"/>
        <v>316.4238637769709</v>
      </c>
      <c r="LU182" s="62">
        <f t="shared" si="2287"/>
        <v>318.32396605083267</v>
      </c>
      <c r="LV182" s="62">
        <f t="shared" ref="LV182:NO182" si="2288">LV124*SUMIFS(166:166,164:164,"&lt;="&amp;LV100,164:164,"&gt;"&amp;EOMONTH(LV100,-1))*SUMIFS(172:172,168:168,"&lt;="&amp;LV100,168:168,"&gt;"&amp;EOMONTH(LV100,-1))</f>
        <v>320.66204797473938</v>
      </c>
      <c r="LW182" s="62">
        <f t="shared" si="2288"/>
        <v>322.95594230974535</v>
      </c>
      <c r="LX182" s="62">
        <f t="shared" si="2288"/>
        <v>325.03288853161405</v>
      </c>
      <c r="LY182" s="62">
        <f t="shared" si="2288"/>
        <v>327.33063314870009</v>
      </c>
      <c r="LZ182" s="62">
        <f t="shared" si="2288"/>
        <v>329.70556482949149</v>
      </c>
      <c r="MA182" s="62">
        <f t="shared" si="2288"/>
        <v>331.68055736804376</v>
      </c>
      <c r="MB182" s="62">
        <f t="shared" si="2288"/>
        <v>333.41787788879498</v>
      </c>
      <c r="MC182" s="62">
        <f t="shared" si="2288"/>
        <v>334.86865478799206</v>
      </c>
      <c r="MD182" s="62">
        <f t="shared" si="2288"/>
        <v>335.63010196455656</v>
      </c>
      <c r="ME182" s="62">
        <f t="shared" si="2288"/>
        <v>336.30228347846781</v>
      </c>
      <c r="MF182" s="62">
        <f t="shared" si="2288"/>
        <v>336.67486634838195</v>
      </c>
      <c r="MG182" s="62">
        <f t="shared" si="2288"/>
        <v>337.37011457132832</v>
      </c>
      <c r="MH182" s="62">
        <f t="shared" si="2288"/>
        <v>338.25831256476619</v>
      </c>
      <c r="MI182" s="62">
        <f t="shared" si="2288"/>
        <v>339.12858811596311</v>
      </c>
      <c r="MJ182" s="62">
        <f t="shared" si="2288"/>
        <v>339.90343046905002</v>
      </c>
      <c r="MK182" s="62">
        <f t="shared" si="2288"/>
        <v>340.28304988795344</v>
      </c>
      <c r="ML182" s="62">
        <f t="shared" si="2288"/>
        <v>340.60931288309877</v>
      </c>
      <c r="MM182" s="62">
        <f t="shared" si="2288"/>
        <v>340.74980212711495</v>
      </c>
      <c r="MN182" s="62">
        <f t="shared" si="2288"/>
        <v>341.24334583650489</v>
      </c>
      <c r="MO182" s="62">
        <f t="shared" si="2288"/>
        <v>341.85214373804934</v>
      </c>
      <c r="MP182" s="62">
        <f t="shared" si="2288"/>
        <v>342.41107072938769</v>
      </c>
      <c r="MQ182" s="62">
        <f t="shared" si="2288"/>
        <v>342.09575910091917</v>
      </c>
      <c r="MR182" s="62">
        <f t="shared" si="2288"/>
        <v>341.1306144673668</v>
      </c>
      <c r="MS182" s="62">
        <f t="shared" si="2288"/>
        <v>340.05764757396781</v>
      </c>
      <c r="MT182" s="62">
        <f t="shared" si="2288"/>
        <v>338.72131244166292</v>
      </c>
      <c r="MU182" s="62">
        <f t="shared" si="2288"/>
        <v>337.53294883138693</v>
      </c>
      <c r="MV182" s="62">
        <f t="shared" si="2288"/>
        <v>337.23279365030771</v>
      </c>
      <c r="MW182" s="62">
        <f t="shared" si="2288"/>
        <v>337.15153351866849</v>
      </c>
      <c r="MX182" s="62">
        <f t="shared" si="2288"/>
        <v>337.7074747375969</v>
      </c>
      <c r="MY182" s="62">
        <f t="shared" si="2288"/>
        <v>338.58987869483883</v>
      </c>
      <c r="MZ182" s="62">
        <f t="shared" si="2288"/>
        <v>339.69248782704784</v>
      </c>
      <c r="NA182" s="62">
        <f t="shared" si="2288"/>
        <v>340.85564657652412</v>
      </c>
      <c r="NB182" s="62">
        <f t="shared" si="2288"/>
        <v>342.06393838024286</v>
      </c>
      <c r="NC182" s="62">
        <f t="shared" si="2288"/>
        <v>343.33528898491528</v>
      </c>
      <c r="ND182" s="62">
        <f t="shared" si="2288"/>
        <v>344.55604475571977</v>
      </c>
      <c r="NE182" s="62">
        <f t="shared" si="2288"/>
        <v>345.67586076570683</v>
      </c>
      <c r="NF182" s="62">
        <f t="shared" si="2288"/>
        <v>346.7478488705047</v>
      </c>
      <c r="NG182" s="62">
        <f t="shared" si="2288"/>
        <v>347.82112643508589</v>
      </c>
      <c r="NH182" s="62">
        <f t="shared" si="2288"/>
        <v>348.80912055643938</v>
      </c>
      <c r="NI182" s="62">
        <f t="shared" si="2288"/>
        <v>349.8738988259812</v>
      </c>
      <c r="NJ182" s="62">
        <f t="shared" si="2288"/>
        <v>350.95047127311398</v>
      </c>
      <c r="NK182" s="62">
        <f t="shared" si="2288"/>
        <v>351.99275607769363</v>
      </c>
      <c r="NL182" s="62">
        <f t="shared" si="2288"/>
        <v>352.94379880252632</v>
      </c>
      <c r="NM182" s="62">
        <f t="shared" si="2288"/>
        <v>353.80032202248083</v>
      </c>
      <c r="NN182" s="62">
        <f t="shared" si="2288"/>
        <v>354.59875803258473</v>
      </c>
      <c r="NO182" s="63">
        <f t="shared" si="2288"/>
        <v>0</v>
      </c>
      <c r="NP182" s="1"/>
      <c r="NQ182" s="1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s="10" customFormat="1" x14ac:dyDescent="0.2">
      <c r="A184" s="8"/>
      <c r="B184" s="8"/>
      <c r="C184" s="136" t="s">
        <v>27</v>
      </c>
      <c r="D184" s="136"/>
      <c r="E184" s="136" t="s">
        <v>55</v>
      </c>
      <c r="F184" s="8"/>
      <c r="G184" s="8" t="s">
        <v>0</v>
      </c>
      <c r="H184" s="8"/>
      <c r="I184" s="8"/>
      <c r="J184" s="8"/>
      <c r="K184" s="9">
        <f>SUM(N184:NO184)</f>
        <v>96055.568691451655</v>
      </c>
      <c r="L184" s="8"/>
      <c r="M184" s="8"/>
      <c r="N184" s="33">
        <f t="shared" ref="N184:BY184" si="2289">N135*SUMIFS(166:166,164:164,"&lt;="&amp;N100,164:164,"&gt;"&amp;EOMONTH(N100,-1))*SUMIFS(172:172,168:168,"&lt;="&amp;N100,168:168,"&gt;"&amp;EOMONTH(N100,-1))</f>
        <v>0</v>
      </c>
      <c r="O184" s="34">
        <f t="shared" si="2289"/>
        <v>9.8474667848149178</v>
      </c>
      <c r="P184" s="34">
        <f t="shared" si="2289"/>
        <v>11.97675264013051</v>
      </c>
      <c r="Q184" s="34">
        <f t="shared" si="2289"/>
        <v>20.146580603956345</v>
      </c>
      <c r="R184" s="34">
        <f t="shared" si="2289"/>
        <v>31.137924163744515</v>
      </c>
      <c r="S184" s="34">
        <f t="shared" si="2289"/>
        <v>34.187704547879278</v>
      </c>
      <c r="T184" s="34">
        <f t="shared" si="2289"/>
        <v>38.291059419296268</v>
      </c>
      <c r="U184" s="34">
        <f t="shared" si="2289"/>
        <v>60.900520896039808</v>
      </c>
      <c r="V184" s="34">
        <f t="shared" si="2289"/>
        <v>76.153372205079208</v>
      </c>
      <c r="W184" s="34">
        <f t="shared" si="2289"/>
        <v>75.052121915046285</v>
      </c>
      <c r="X184" s="34">
        <f t="shared" si="2289"/>
        <v>107.98891820644677</v>
      </c>
      <c r="Y184" s="34">
        <f t="shared" si="2289"/>
        <v>151.91938822670363</v>
      </c>
      <c r="Z184" s="34">
        <f t="shared" si="2289"/>
        <v>164.25787211111361</v>
      </c>
      <c r="AA184" s="34">
        <f t="shared" si="2289"/>
        <v>180.98955277122877</v>
      </c>
      <c r="AB184" s="34">
        <f t="shared" si="2289"/>
        <v>224.44457623768491</v>
      </c>
      <c r="AC184" s="34">
        <f t="shared" si="2289"/>
        <v>206.17713891454832</v>
      </c>
      <c r="AD184" s="34">
        <f t="shared" si="2289"/>
        <v>167.73374068728793</v>
      </c>
      <c r="AE184" s="34">
        <f t="shared" si="2289"/>
        <v>167.14317317763832</v>
      </c>
      <c r="AF184" s="34">
        <f t="shared" si="2289"/>
        <v>188.74790668776927</v>
      </c>
      <c r="AG184" s="34">
        <f t="shared" si="2289"/>
        <v>186.52771407949234</v>
      </c>
      <c r="AH184" s="34">
        <f t="shared" si="2289"/>
        <v>193.10109698171999</v>
      </c>
      <c r="AI184" s="34">
        <f t="shared" si="2289"/>
        <v>230.68543925148506</v>
      </c>
      <c r="AJ184" s="34">
        <f t="shared" si="2289"/>
        <v>211.80434367183977</v>
      </c>
      <c r="AK184" s="34">
        <f t="shared" si="2289"/>
        <v>173.11455099142364</v>
      </c>
      <c r="AL184" s="34">
        <f t="shared" si="2289"/>
        <v>171.48136988240245</v>
      </c>
      <c r="AM184" s="34">
        <f t="shared" si="2289"/>
        <v>269.64499119430724</v>
      </c>
      <c r="AN184" s="34">
        <f t="shared" si="2289"/>
        <v>287.9673532830908</v>
      </c>
      <c r="AO184" s="34">
        <f t="shared" si="2289"/>
        <v>300.95034585295326</v>
      </c>
      <c r="AP184" s="34">
        <f t="shared" si="2289"/>
        <v>349.30789239235639</v>
      </c>
      <c r="AQ184" s="34">
        <f t="shared" si="2289"/>
        <v>304.57017189848563</v>
      </c>
      <c r="AR184" s="34">
        <f t="shared" si="2289"/>
        <v>241.25458370351618</v>
      </c>
      <c r="AS184" s="34">
        <f t="shared" si="2289"/>
        <v>284.44519603314075</v>
      </c>
      <c r="AT184" s="34">
        <f t="shared" si="2289"/>
        <v>214.09314866821205</v>
      </c>
      <c r="AU184" s="34">
        <f t="shared" si="2289"/>
        <v>178.85309886095234</v>
      </c>
      <c r="AV184" s="34">
        <f t="shared" si="2289"/>
        <v>155.60356418318662</v>
      </c>
      <c r="AW184" s="34">
        <f t="shared" si="2289"/>
        <v>150.91272333566468</v>
      </c>
      <c r="AX184" s="34">
        <f t="shared" si="2289"/>
        <v>145.63008275936036</v>
      </c>
      <c r="AY184" s="34">
        <f t="shared" si="2289"/>
        <v>130.96902741925459</v>
      </c>
      <c r="AZ184" s="34">
        <f t="shared" si="2289"/>
        <v>131.70158786843766</v>
      </c>
      <c r="BA184" s="34">
        <f t="shared" si="2289"/>
        <v>143.70967723397791</v>
      </c>
      <c r="BB184" s="34">
        <f t="shared" si="2289"/>
        <v>142.61181358750679</v>
      </c>
      <c r="BC184" s="34">
        <f t="shared" si="2289"/>
        <v>146.43154107457909</v>
      </c>
      <c r="BD184" s="34">
        <f t="shared" si="2289"/>
        <v>161.50382018407703</v>
      </c>
      <c r="BE184" s="34">
        <f t="shared" si="2289"/>
        <v>159.09697061953105</v>
      </c>
      <c r="BF184" s="34">
        <f t="shared" si="2289"/>
        <v>159.16613707003495</v>
      </c>
      <c r="BG184" s="34">
        <f t="shared" si="2289"/>
        <v>165.83257192406467</v>
      </c>
      <c r="BH184" s="34">
        <f t="shared" si="2289"/>
        <v>180.75647624362057</v>
      </c>
      <c r="BI184" s="34">
        <f t="shared" si="2289"/>
        <v>189.29172025692424</v>
      </c>
      <c r="BJ184" s="34">
        <f t="shared" si="2289"/>
        <v>196.40004989260638</v>
      </c>
      <c r="BK184" s="34">
        <f t="shared" si="2289"/>
        <v>211.72159118621374</v>
      </c>
      <c r="BL184" s="34">
        <f t="shared" si="2289"/>
        <v>214.19397136321271</v>
      </c>
      <c r="BM184" s="34">
        <f t="shared" si="2289"/>
        <v>214.37995614373278</v>
      </c>
      <c r="BN184" s="34">
        <f t="shared" si="2289"/>
        <v>223.00109293014438</v>
      </c>
      <c r="BO184" s="34">
        <f t="shared" si="2289"/>
        <v>242.10497563512124</v>
      </c>
      <c r="BP184" s="34">
        <f t="shared" si="2289"/>
        <v>252.75457601639968</v>
      </c>
      <c r="BQ184" s="34">
        <f t="shared" si="2289"/>
        <v>260.99972867354859</v>
      </c>
      <c r="BR184" s="34">
        <f t="shared" si="2289"/>
        <v>279.56422547412359</v>
      </c>
      <c r="BS184" s="34">
        <f t="shared" si="2289"/>
        <v>284.01381789549254</v>
      </c>
      <c r="BT184" s="34">
        <f t="shared" si="2289"/>
        <v>284.52625243250168</v>
      </c>
      <c r="BU184" s="34">
        <f t="shared" si="2289"/>
        <v>232.98590062689695</v>
      </c>
      <c r="BV184" s="34">
        <f t="shared" si="2289"/>
        <v>228.14561076935408</v>
      </c>
      <c r="BW184" s="34">
        <f t="shared" si="2289"/>
        <v>225.89857825745969</v>
      </c>
      <c r="BX184" s="34">
        <f t="shared" si="2289"/>
        <v>222.63661102323857</v>
      </c>
      <c r="BY184" s="34">
        <f t="shared" si="2289"/>
        <v>221.55921315857839</v>
      </c>
      <c r="BZ184" s="34">
        <f t="shared" ref="BZ184:EK184" si="2290">BZ135*SUMIFS(166:166,164:164,"&lt;="&amp;BZ100,164:164,"&gt;"&amp;EOMONTH(BZ100,-1))*SUMIFS(172:172,168:168,"&lt;="&amp;BZ100,168:168,"&gt;"&amp;EOMONTH(BZ100,-1))</f>
        <v>221.76560999261642</v>
      </c>
      <c r="CA184" s="34">
        <f t="shared" si="2290"/>
        <v>220.52118555110096</v>
      </c>
      <c r="CB184" s="34">
        <f t="shared" si="2290"/>
        <v>219.85037636373792</v>
      </c>
      <c r="CC184" s="34">
        <f t="shared" si="2290"/>
        <v>221.05934251697252</v>
      </c>
      <c r="CD184" s="34">
        <f t="shared" si="2290"/>
        <v>221.13716593153239</v>
      </c>
      <c r="CE184" s="34">
        <f t="shared" si="2290"/>
        <v>220.93839852026846</v>
      </c>
      <c r="CF184" s="34">
        <f t="shared" si="2290"/>
        <v>223.5351683641768</v>
      </c>
      <c r="CG184" s="34">
        <f t="shared" si="2290"/>
        <v>226.23606366398312</v>
      </c>
      <c r="CH184" s="34">
        <f t="shared" si="2290"/>
        <v>228.48836384963053</v>
      </c>
      <c r="CI184" s="34">
        <f t="shared" si="2290"/>
        <v>230.15077266306858</v>
      </c>
      <c r="CJ184" s="34">
        <f t="shared" si="2290"/>
        <v>233.52333677004523</v>
      </c>
      <c r="CK184" s="34">
        <f t="shared" si="2290"/>
        <v>234.2964790686099</v>
      </c>
      <c r="CL184" s="34">
        <f t="shared" si="2290"/>
        <v>233.04642357254986</v>
      </c>
      <c r="CM184" s="34">
        <f t="shared" si="2290"/>
        <v>233.04068524173812</v>
      </c>
      <c r="CN184" s="34">
        <f t="shared" si="2290"/>
        <v>231.71871538761604</v>
      </c>
      <c r="CO184" s="34">
        <f t="shared" si="2290"/>
        <v>229.79898899291865</v>
      </c>
      <c r="CP184" s="34">
        <f t="shared" si="2290"/>
        <v>229.33015993502099</v>
      </c>
      <c r="CQ184" s="34">
        <f t="shared" si="2290"/>
        <v>230.39120661612162</v>
      </c>
      <c r="CR184" s="34">
        <f t="shared" si="2290"/>
        <v>231.7657099288202</v>
      </c>
      <c r="CS184" s="34">
        <f t="shared" si="2290"/>
        <v>234.24212842564199</v>
      </c>
      <c r="CT184" s="34">
        <f t="shared" si="2290"/>
        <v>238.07880943702435</v>
      </c>
      <c r="CU184" s="34">
        <f t="shared" si="2290"/>
        <v>241.26699433736664</v>
      </c>
      <c r="CV184" s="34">
        <f t="shared" si="2290"/>
        <v>244.05686022494245</v>
      </c>
      <c r="CW184" s="34">
        <f t="shared" si="2290"/>
        <v>247.31642053001559</v>
      </c>
      <c r="CX184" s="34">
        <f t="shared" si="2290"/>
        <v>251.35748915820054</v>
      </c>
      <c r="CY184" s="34">
        <f t="shared" si="2290"/>
        <v>254.30124682503126</v>
      </c>
      <c r="CZ184" s="34">
        <f t="shared" si="2290"/>
        <v>122.29356686060618</v>
      </c>
      <c r="DA184" s="34">
        <f t="shared" si="2290"/>
        <v>123.31350513787737</v>
      </c>
      <c r="DB184" s="34">
        <f t="shared" si="2290"/>
        <v>124.38634455308318</v>
      </c>
      <c r="DC184" s="34">
        <f t="shared" si="2290"/>
        <v>125.52221269105313</v>
      </c>
      <c r="DD184" s="34">
        <f t="shared" si="2290"/>
        <v>126.7048000799586</v>
      </c>
      <c r="DE184" s="34">
        <f t="shared" si="2290"/>
        <v>128.11726606078292</v>
      </c>
      <c r="DF184" s="34">
        <f t="shared" si="2290"/>
        <v>129.28025714393416</v>
      </c>
      <c r="DG184" s="34">
        <f t="shared" si="2290"/>
        <v>130.31045422105043</v>
      </c>
      <c r="DH184" s="34">
        <f t="shared" si="2290"/>
        <v>131.47535690158614</v>
      </c>
      <c r="DI184" s="34">
        <f t="shared" si="2290"/>
        <v>132.56525380416912</v>
      </c>
      <c r="DJ184" s="34">
        <f t="shared" si="2290"/>
        <v>133.64001774263852</v>
      </c>
      <c r="DK184" s="34">
        <f t="shared" si="2290"/>
        <v>134.73704476318318</v>
      </c>
      <c r="DL184" s="34">
        <f t="shared" si="2290"/>
        <v>135.6558670703244</v>
      </c>
      <c r="DM184" s="34">
        <f t="shared" si="2290"/>
        <v>136.03184240298816</v>
      </c>
      <c r="DN184" s="34">
        <f t="shared" si="2290"/>
        <v>136.05372545504983</v>
      </c>
      <c r="DO184" s="34">
        <f t="shared" si="2290"/>
        <v>135.91809396623398</v>
      </c>
      <c r="DP184" s="34">
        <f t="shared" si="2290"/>
        <v>135.46205459565826</v>
      </c>
      <c r="DQ184" s="34">
        <f t="shared" si="2290"/>
        <v>135.08184268250221</v>
      </c>
      <c r="DR184" s="34">
        <f t="shared" si="2290"/>
        <v>134.87929641124416</v>
      </c>
      <c r="DS184" s="34">
        <f t="shared" si="2290"/>
        <v>135.03150387205187</v>
      </c>
      <c r="DT184" s="34">
        <f t="shared" si="2290"/>
        <v>135.21144060670744</v>
      </c>
      <c r="DU184" s="34">
        <f t="shared" si="2290"/>
        <v>135.51703672788054</v>
      </c>
      <c r="DV184" s="34">
        <f t="shared" si="2290"/>
        <v>136.06345034899331</v>
      </c>
      <c r="DW184" s="34">
        <f t="shared" si="2290"/>
        <v>136.49411529449506</v>
      </c>
      <c r="DX184" s="34">
        <f t="shared" si="2290"/>
        <v>136.98343616502984</v>
      </c>
      <c r="DY184" s="34">
        <f t="shared" si="2290"/>
        <v>137.61969279138086</v>
      </c>
      <c r="DZ184" s="34">
        <f t="shared" si="2290"/>
        <v>138.44568283488363</v>
      </c>
      <c r="EA184" s="34">
        <f t="shared" si="2290"/>
        <v>139.16605591705584</v>
      </c>
      <c r="EB184" s="34">
        <f t="shared" si="2290"/>
        <v>139.84412721811282</v>
      </c>
      <c r="EC184" s="34">
        <f t="shared" si="2290"/>
        <v>140.54090811524702</v>
      </c>
      <c r="ED184" s="34">
        <f t="shared" si="2290"/>
        <v>211.46052984752652</v>
      </c>
      <c r="EE184" s="34">
        <f t="shared" si="2290"/>
        <v>211.95482336218211</v>
      </c>
      <c r="EF184" s="34">
        <f t="shared" si="2290"/>
        <v>212.25322077935022</v>
      </c>
      <c r="EG184" s="34">
        <f t="shared" si="2290"/>
        <v>212.77367343789408</v>
      </c>
      <c r="EH184" s="34">
        <f t="shared" si="2290"/>
        <v>213.32211137572085</v>
      </c>
      <c r="EI184" s="34">
        <f t="shared" si="2290"/>
        <v>213.87021850028759</v>
      </c>
      <c r="EJ184" s="34">
        <f t="shared" si="2290"/>
        <v>214.48875174770879</v>
      </c>
      <c r="EK184" s="34">
        <f t="shared" si="2290"/>
        <v>215.06119739075382</v>
      </c>
      <c r="EL184" s="34">
        <f t="shared" ref="EL184:GW184" si="2291">EL135*SUMIFS(166:166,164:164,"&lt;="&amp;EL100,164:164,"&gt;"&amp;EOMONTH(EL100,-1))*SUMIFS(172:172,168:168,"&lt;="&amp;EL100,168:168,"&gt;"&amp;EOMONTH(EL100,-1))</f>
        <v>215.64211988019335</v>
      </c>
      <c r="EM184" s="34">
        <f t="shared" si="2291"/>
        <v>216.18002420932564</v>
      </c>
      <c r="EN184" s="34">
        <f t="shared" si="2291"/>
        <v>216.90354738593214</v>
      </c>
      <c r="EO184" s="34">
        <f t="shared" si="2291"/>
        <v>217.64281561762994</v>
      </c>
      <c r="EP184" s="34">
        <f t="shared" si="2291"/>
        <v>218.35652431753752</v>
      </c>
      <c r="EQ184" s="34">
        <f t="shared" si="2291"/>
        <v>218.66023039908833</v>
      </c>
      <c r="ER184" s="34">
        <f t="shared" si="2291"/>
        <v>218.66880196946968</v>
      </c>
      <c r="ES184" s="34">
        <f t="shared" si="2291"/>
        <v>218.54134120321274</v>
      </c>
      <c r="ET184" s="34">
        <f t="shared" si="2291"/>
        <v>218.35370417934283</v>
      </c>
      <c r="EU184" s="34">
        <f t="shared" si="2291"/>
        <v>218.47692834093334</v>
      </c>
      <c r="EV184" s="34">
        <f t="shared" si="2291"/>
        <v>218.64837216831074</v>
      </c>
      <c r="EW184" s="34">
        <f t="shared" si="2291"/>
        <v>219.01908097956917</v>
      </c>
      <c r="EX184" s="34">
        <f t="shared" si="2291"/>
        <v>219.80186515215738</v>
      </c>
      <c r="EY184" s="34">
        <f t="shared" si="2291"/>
        <v>220.48640998098699</v>
      </c>
      <c r="EZ184" s="34">
        <f t="shared" si="2291"/>
        <v>221.36952888059034</v>
      </c>
      <c r="FA184" s="34">
        <f t="shared" si="2291"/>
        <v>222.48421745373273</v>
      </c>
      <c r="FB184" s="34">
        <f t="shared" si="2291"/>
        <v>223.85898452713147</v>
      </c>
      <c r="FC184" s="34">
        <f t="shared" si="2291"/>
        <v>225.39171000442809</v>
      </c>
      <c r="FD184" s="34">
        <f t="shared" si="2291"/>
        <v>227.15665205231682</v>
      </c>
      <c r="FE184" s="34">
        <f t="shared" si="2291"/>
        <v>229.0290648109162</v>
      </c>
      <c r="FF184" s="34">
        <f t="shared" si="2291"/>
        <v>230.98854385426296</v>
      </c>
      <c r="FG184" s="34">
        <f t="shared" si="2291"/>
        <v>233.43067957316731</v>
      </c>
      <c r="FH184" s="34">
        <f t="shared" si="2291"/>
        <v>236.1216372455203</v>
      </c>
      <c r="FI184" s="34">
        <f t="shared" si="2291"/>
        <v>143.51080910490433</v>
      </c>
      <c r="FJ184" s="34">
        <f t="shared" si="2291"/>
        <v>145.46880717274331</v>
      </c>
      <c r="FK184" s="34">
        <f t="shared" si="2291"/>
        <v>147.3367922833547</v>
      </c>
      <c r="FL184" s="34">
        <f t="shared" si="2291"/>
        <v>148.98226140869963</v>
      </c>
      <c r="FM184" s="34">
        <f t="shared" si="2291"/>
        <v>150.54407075045731</v>
      </c>
      <c r="FN184" s="34">
        <f t="shared" si="2291"/>
        <v>152.28210384533065</v>
      </c>
      <c r="FO184" s="34">
        <f t="shared" si="2291"/>
        <v>154.06641812460714</v>
      </c>
      <c r="FP184" s="34">
        <f t="shared" si="2291"/>
        <v>155.98919824519183</v>
      </c>
      <c r="FQ184" s="34">
        <f t="shared" si="2291"/>
        <v>158.15241481358794</v>
      </c>
      <c r="FR184" s="34">
        <f t="shared" si="2291"/>
        <v>160.18212684232762</v>
      </c>
      <c r="FS184" s="34">
        <f t="shared" si="2291"/>
        <v>161.96020022511186</v>
      </c>
      <c r="FT184" s="34">
        <f t="shared" si="2291"/>
        <v>163.63194176778475</v>
      </c>
      <c r="FU184" s="34">
        <f t="shared" si="2291"/>
        <v>166.0229986444659</v>
      </c>
      <c r="FV184" s="34">
        <f t="shared" si="2291"/>
        <v>168.58700058224701</v>
      </c>
      <c r="FW184" s="34">
        <f t="shared" si="2291"/>
        <v>171.3024477454519</v>
      </c>
      <c r="FX184" s="34">
        <f t="shared" si="2291"/>
        <v>174.32459471612938</v>
      </c>
      <c r="FY184" s="34">
        <f t="shared" si="2291"/>
        <v>177.00433707540827</v>
      </c>
      <c r="FZ184" s="34">
        <f t="shared" si="2291"/>
        <v>179.28092918819488</v>
      </c>
      <c r="GA184" s="34">
        <f t="shared" si="2291"/>
        <v>181.38013376504776</v>
      </c>
      <c r="GB184" s="34">
        <f t="shared" si="2291"/>
        <v>182.96120895376174</v>
      </c>
      <c r="GC184" s="34">
        <f t="shared" si="2291"/>
        <v>184.37190647339332</v>
      </c>
      <c r="GD184" s="34">
        <f t="shared" si="2291"/>
        <v>185.62309443500206</v>
      </c>
      <c r="GE184" s="34">
        <f t="shared" si="2291"/>
        <v>186.68473887894976</v>
      </c>
      <c r="GF184" s="34">
        <f t="shared" si="2291"/>
        <v>187.69601590406316</v>
      </c>
      <c r="GG184" s="34">
        <f t="shared" si="2291"/>
        <v>188.63439702726282</v>
      </c>
      <c r="GH184" s="34">
        <f t="shared" si="2291"/>
        <v>189.26431941240449</v>
      </c>
      <c r="GI184" s="34">
        <f t="shared" si="2291"/>
        <v>189.79848535772157</v>
      </c>
      <c r="GJ184" s="34">
        <f t="shared" si="2291"/>
        <v>190.38039829801565</v>
      </c>
      <c r="GK184" s="34">
        <f t="shared" si="2291"/>
        <v>190.69030850157324</v>
      </c>
      <c r="GL184" s="34">
        <f t="shared" si="2291"/>
        <v>190.56775024171637</v>
      </c>
      <c r="GM184" s="34">
        <f t="shared" si="2291"/>
        <v>190.29193105528464</v>
      </c>
      <c r="GN184" s="34">
        <f t="shared" si="2291"/>
        <v>189.86655273047592</v>
      </c>
      <c r="GO184" s="34">
        <f t="shared" si="2291"/>
        <v>188.9675904101299</v>
      </c>
      <c r="GP184" s="34">
        <f t="shared" si="2291"/>
        <v>188.32700509567769</v>
      </c>
      <c r="GQ184" s="34">
        <f t="shared" si="2291"/>
        <v>188.17950651959802</v>
      </c>
      <c r="GR184" s="34">
        <f t="shared" si="2291"/>
        <v>188.14112722725355</v>
      </c>
      <c r="GS184" s="34">
        <f t="shared" si="2291"/>
        <v>187.92587586377417</v>
      </c>
      <c r="GT184" s="34">
        <f t="shared" si="2291"/>
        <v>187.75260073600816</v>
      </c>
      <c r="GU184" s="34">
        <f t="shared" si="2291"/>
        <v>187.56571378747864</v>
      </c>
      <c r="GV184" s="34">
        <f t="shared" si="2291"/>
        <v>186.97175354552135</v>
      </c>
      <c r="GW184" s="34">
        <f t="shared" si="2291"/>
        <v>186.6587110364419</v>
      </c>
      <c r="GX184" s="34">
        <f t="shared" ref="GX184:JI184" si="2292">GX135*SUMIFS(166:166,164:164,"&lt;="&amp;GX100,164:164,"&gt;"&amp;EOMONTH(GX100,-1))*SUMIFS(172:172,168:168,"&lt;="&amp;GX100,168:168,"&gt;"&amp;EOMONTH(GX100,-1))</f>
        <v>186.85107916606808</v>
      </c>
      <c r="GY184" s="34">
        <f t="shared" si="2292"/>
        <v>187.1665748344017</v>
      </c>
      <c r="GZ184" s="34">
        <f t="shared" si="2292"/>
        <v>186.53014663136295</v>
      </c>
      <c r="HA184" s="34">
        <f t="shared" si="2292"/>
        <v>185.91815003808478</v>
      </c>
      <c r="HB184" s="34">
        <f t="shared" si="2292"/>
        <v>185.24992817022371</v>
      </c>
      <c r="HC184" s="34">
        <f t="shared" si="2292"/>
        <v>184.17934267324719</v>
      </c>
      <c r="HD184" s="34">
        <f t="shared" si="2292"/>
        <v>183.64974820900625</v>
      </c>
      <c r="HE184" s="34">
        <f t="shared" si="2292"/>
        <v>183.83605208610817</v>
      </c>
      <c r="HF184" s="34">
        <f t="shared" si="2292"/>
        <v>184.13902148252581</v>
      </c>
      <c r="HG184" s="34">
        <f t="shared" si="2292"/>
        <v>185.33020330151066</v>
      </c>
      <c r="HH184" s="34">
        <f t="shared" si="2292"/>
        <v>186.9574177071535</v>
      </c>
      <c r="HI184" s="34">
        <f t="shared" si="2292"/>
        <v>188.56779310882385</v>
      </c>
      <c r="HJ184" s="34">
        <f t="shared" si="2292"/>
        <v>190.74278994054134</v>
      </c>
      <c r="HK184" s="34">
        <f t="shared" si="2292"/>
        <v>193.77155870387182</v>
      </c>
      <c r="HL184" s="34">
        <f t="shared" si="2292"/>
        <v>196.74398523794622</v>
      </c>
      <c r="HM184" s="34">
        <f t="shared" si="2292"/>
        <v>199.82367585241806</v>
      </c>
      <c r="HN184" s="34">
        <f t="shared" si="2292"/>
        <v>203.70604700529384</v>
      </c>
      <c r="HO184" s="34">
        <f t="shared" si="2292"/>
        <v>206.54988459850239</v>
      </c>
      <c r="HP184" s="34">
        <f t="shared" si="2292"/>
        <v>207.72088730012899</v>
      </c>
      <c r="HQ184" s="34">
        <f t="shared" si="2292"/>
        <v>208.42515044614657</v>
      </c>
      <c r="HR184" s="34">
        <f t="shared" si="2292"/>
        <v>209.24175114998116</v>
      </c>
      <c r="HS184" s="34">
        <f t="shared" si="2292"/>
        <v>209.11774673255692</v>
      </c>
      <c r="HT184" s="34">
        <f t="shared" si="2292"/>
        <v>209.47049740518565</v>
      </c>
      <c r="HU184" s="34">
        <f t="shared" si="2292"/>
        <v>211.26149661314631</v>
      </c>
      <c r="HV184" s="34">
        <f t="shared" si="2292"/>
        <v>212.59801920960101</v>
      </c>
      <c r="HW184" s="34">
        <f t="shared" si="2292"/>
        <v>212.63120800613993</v>
      </c>
      <c r="HX184" s="34">
        <f t="shared" si="2292"/>
        <v>212.52584399574698</v>
      </c>
      <c r="HY184" s="34">
        <f t="shared" si="2292"/>
        <v>214.33769346557779</v>
      </c>
      <c r="HZ184" s="34">
        <f t="shared" si="2292"/>
        <v>215.79240228955234</v>
      </c>
      <c r="IA184" s="34">
        <f t="shared" si="2292"/>
        <v>217.89362090770038</v>
      </c>
      <c r="IB184" s="34">
        <f t="shared" si="2292"/>
        <v>221.66912461624025</v>
      </c>
      <c r="IC184" s="34">
        <f t="shared" si="2292"/>
        <v>224.49886644837761</v>
      </c>
      <c r="ID184" s="34">
        <f t="shared" si="2292"/>
        <v>223.94178655329912</v>
      </c>
      <c r="IE184" s="34">
        <f t="shared" si="2292"/>
        <v>222.59403595372697</v>
      </c>
      <c r="IF184" s="34">
        <f t="shared" si="2292"/>
        <v>219.85305673295426</v>
      </c>
      <c r="IG184" s="34">
        <f t="shared" si="2292"/>
        <v>215.59857267014195</v>
      </c>
      <c r="IH184" s="34">
        <f t="shared" si="2292"/>
        <v>211.91881309867637</v>
      </c>
      <c r="II184" s="34">
        <f t="shared" si="2292"/>
        <v>209.55880179478697</v>
      </c>
      <c r="IJ184" s="34">
        <f t="shared" si="2292"/>
        <v>207.4470394479593</v>
      </c>
      <c r="IK184" s="34">
        <f t="shared" si="2292"/>
        <v>206.33086996158715</v>
      </c>
      <c r="IL184" s="34">
        <f t="shared" si="2292"/>
        <v>205.81467878364921</v>
      </c>
      <c r="IM184" s="34">
        <f t="shared" si="2292"/>
        <v>205.89470189027111</v>
      </c>
      <c r="IN184" s="34">
        <f t="shared" si="2292"/>
        <v>206.04875371374771</v>
      </c>
      <c r="IO184" s="34">
        <f t="shared" si="2292"/>
        <v>206.3708215758808</v>
      </c>
      <c r="IP184" s="34">
        <f t="shared" si="2292"/>
        <v>207.13016910653369</v>
      </c>
      <c r="IQ184" s="34">
        <f t="shared" si="2292"/>
        <v>207.79909900929488</v>
      </c>
      <c r="IR184" s="34">
        <f t="shared" si="2292"/>
        <v>208.27700141829519</v>
      </c>
      <c r="IS184" s="34">
        <f t="shared" si="2292"/>
        <v>208.87909490684629</v>
      </c>
      <c r="IT184" s="34">
        <f t="shared" si="2292"/>
        <v>209.68957732334212</v>
      </c>
      <c r="IU184" s="34">
        <f t="shared" si="2292"/>
        <v>210.42470473982723</v>
      </c>
      <c r="IV184" s="34">
        <f t="shared" si="2292"/>
        <v>211.39776920901741</v>
      </c>
      <c r="IW184" s="34">
        <f t="shared" si="2292"/>
        <v>708.73330733726732</v>
      </c>
      <c r="IX184" s="34">
        <f t="shared" si="2292"/>
        <v>712.21599118661072</v>
      </c>
      <c r="IY184" s="34">
        <f t="shared" si="2292"/>
        <v>714.94569202544392</v>
      </c>
      <c r="IZ184" s="34">
        <f t="shared" si="2292"/>
        <v>717.81354889769307</v>
      </c>
      <c r="JA184" s="34">
        <f t="shared" si="2292"/>
        <v>721.22310301928337</v>
      </c>
      <c r="JB184" s="34">
        <f t="shared" si="2292"/>
        <v>724.13625017558957</v>
      </c>
      <c r="JC184" s="34">
        <f t="shared" si="2292"/>
        <v>727.25836606679115</v>
      </c>
      <c r="JD184" s="34">
        <f t="shared" si="2292"/>
        <v>730.97987237018515</v>
      </c>
      <c r="JE184" s="34">
        <f t="shared" si="2292"/>
        <v>733.67270106774151</v>
      </c>
      <c r="JF184" s="34">
        <f t="shared" si="2292"/>
        <v>734.84729545844039</v>
      </c>
      <c r="JG184" s="34">
        <f t="shared" si="2292"/>
        <v>735.6942682513062</v>
      </c>
      <c r="JH184" s="34">
        <f t="shared" si="2292"/>
        <v>735.66546071901121</v>
      </c>
      <c r="JI184" s="34">
        <f t="shared" si="2292"/>
        <v>734.63462731643813</v>
      </c>
      <c r="JJ184" s="34">
        <f t="shared" ref="JJ184:LU184" si="2293">JJ135*SUMIFS(166:166,164:164,"&lt;="&amp;JJ100,164:164,"&gt;"&amp;EOMONTH(JJ100,-1))*SUMIFS(172:172,168:168,"&lt;="&amp;JJ100,168:168,"&gt;"&amp;EOMONTH(JJ100,-1))</f>
        <v>733.74638994643215</v>
      </c>
      <c r="JK184" s="34">
        <f t="shared" si="2293"/>
        <v>733.67449271047724</v>
      </c>
      <c r="JL184" s="34">
        <f t="shared" si="2293"/>
        <v>733.43822284036389</v>
      </c>
      <c r="JM184" s="34">
        <f t="shared" si="2293"/>
        <v>734.11351985704243</v>
      </c>
      <c r="JN184" s="34">
        <f t="shared" si="2293"/>
        <v>735.81995207550415</v>
      </c>
      <c r="JO184" s="34">
        <f t="shared" si="2293"/>
        <v>738.08458562312899</v>
      </c>
      <c r="JP184" s="34">
        <f t="shared" si="2293"/>
        <v>740.65949219094773</v>
      </c>
      <c r="JQ184" s="34">
        <f t="shared" si="2293"/>
        <v>744.55902244321396</v>
      </c>
      <c r="JR184" s="34">
        <f t="shared" si="2293"/>
        <v>749.34130326479851</v>
      </c>
      <c r="JS184" s="34">
        <f t="shared" si="2293"/>
        <v>753.74653927733038</v>
      </c>
      <c r="JT184" s="34">
        <f t="shared" si="2293"/>
        <v>759.56894837299978</v>
      </c>
      <c r="JU184" s="34">
        <f t="shared" si="2293"/>
        <v>767.62445172689377</v>
      </c>
      <c r="JV184" s="34">
        <f t="shared" si="2293"/>
        <v>776.32573069901764</v>
      </c>
      <c r="JW184" s="34">
        <f t="shared" si="2293"/>
        <v>785.9244733599777</v>
      </c>
      <c r="JX184" s="34">
        <f t="shared" si="2293"/>
        <v>798.07160975913416</v>
      </c>
      <c r="JY184" s="34">
        <f t="shared" si="2293"/>
        <v>809.60438395685014</v>
      </c>
      <c r="JZ184" s="34">
        <f t="shared" si="2293"/>
        <v>819.33644331739674</v>
      </c>
      <c r="KA184" s="34">
        <f t="shared" si="2293"/>
        <v>248.75899026940826</v>
      </c>
      <c r="KB184" s="34">
        <f t="shared" si="2293"/>
        <v>252.13636535098493</v>
      </c>
      <c r="KC184" s="34">
        <f t="shared" si="2293"/>
        <v>255.5651928893746</v>
      </c>
      <c r="KD184" s="34">
        <f t="shared" si="2293"/>
        <v>259.12284428849108</v>
      </c>
      <c r="KE184" s="34">
        <f t="shared" si="2293"/>
        <v>263.3343744876293</v>
      </c>
      <c r="KF184" s="34">
        <f t="shared" si="2293"/>
        <v>267.31001195772097</v>
      </c>
      <c r="KG184" s="34">
        <f t="shared" si="2293"/>
        <v>270.64842265134877</v>
      </c>
      <c r="KH184" s="34">
        <f t="shared" si="2293"/>
        <v>273.92043999039817</v>
      </c>
      <c r="KI184" s="34">
        <f t="shared" si="2293"/>
        <v>278.7351231265975</v>
      </c>
      <c r="KJ184" s="34">
        <f t="shared" si="2293"/>
        <v>283.84678859871127</v>
      </c>
      <c r="KK184" s="34">
        <f t="shared" si="2293"/>
        <v>289.14978917419342</v>
      </c>
      <c r="KL184" s="34">
        <f t="shared" si="2293"/>
        <v>295.27258995631325</v>
      </c>
      <c r="KM184" s="34">
        <f t="shared" si="2293"/>
        <v>300.75936530350316</v>
      </c>
      <c r="KN184" s="34">
        <f t="shared" si="2293"/>
        <v>305.62650235728825</v>
      </c>
      <c r="KO184" s="34">
        <f t="shared" si="2293"/>
        <v>309.91885417424379</v>
      </c>
      <c r="KP184" s="34">
        <f t="shared" si="2293"/>
        <v>313.59586064061955</v>
      </c>
      <c r="KQ184" s="34">
        <f t="shared" si="2293"/>
        <v>316.88786371341808</v>
      </c>
      <c r="KR184" s="34">
        <f t="shared" si="2293"/>
        <v>319.51821085686407</v>
      </c>
      <c r="KS184" s="34">
        <f t="shared" si="2293"/>
        <v>322.16122544265596</v>
      </c>
      <c r="KT184" s="34">
        <f t="shared" si="2293"/>
        <v>325.42882536932927</v>
      </c>
      <c r="KU184" s="34">
        <f t="shared" si="2293"/>
        <v>328.04530392320999</v>
      </c>
      <c r="KV184" s="34">
        <f t="shared" si="2293"/>
        <v>329.94793783182263</v>
      </c>
      <c r="KW184" s="34">
        <f t="shared" si="2293"/>
        <v>333.29568983946245</v>
      </c>
      <c r="KX184" s="34">
        <f t="shared" si="2293"/>
        <v>336.74777025616783</v>
      </c>
      <c r="KY184" s="34">
        <f t="shared" si="2293"/>
        <v>338.70645447410971</v>
      </c>
      <c r="KZ184" s="34">
        <f t="shared" si="2293"/>
        <v>340.95113292921008</v>
      </c>
      <c r="LA184" s="34">
        <f t="shared" si="2293"/>
        <v>344.09411189127468</v>
      </c>
      <c r="LB184" s="34">
        <f t="shared" si="2293"/>
        <v>344.63997932065155</v>
      </c>
      <c r="LC184" s="34">
        <f t="shared" si="2293"/>
        <v>344.75561652080506</v>
      </c>
      <c r="LD184" s="34">
        <f t="shared" si="2293"/>
        <v>346.87327397133976</v>
      </c>
      <c r="LE184" s="34">
        <f t="shared" si="2293"/>
        <v>349.96127635725378</v>
      </c>
      <c r="LF184" s="34">
        <f t="shared" si="2293"/>
        <v>264.08045658915228</v>
      </c>
      <c r="LG184" s="34">
        <f t="shared" si="2293"/>
        <v>266.13181370933472</v>
      </c>
      <c r="LH184" s="34">
        <f t="shared" si="2293"/>
        <v>269.02487676744749</v>
      </c>
      <c r="LI184" s="34">
        <f t="shared" si="2293"/>
        <v>270.13234901407606</v>
      </c>
      <c r="LJ184" s="34">
        <f t="shared" si="2293"/>
        <v>270.92486215154571</v>
      </c>
      <c r="LK184" s="34">
        <f t="shared" si="2293"/>
        <v>273.17949266532099</v>
      </c>
      <c r="LL184" s="34">
        <f t="shared" si="2293"/>
        <v>278.29168736972196</v>
      </c>
      <c r="LM184" s="34">
        <f t="shared" si="2293"/>
        <v>280.6062853415832</v>
      </c>
      <c r="LN184" s="34">
        <f t="shared" si="2293"/>
        <v>282.76480546940257</v>
      </c>
      <c r="LO184" s="34">
        <f t="shared" si="2293"/>
        <v>285.75804114607138</v>
      </c>
      <c r="LP184" s="34">
        <f t="shared" si="2293"/>
        <v>285.78670493044382</v>
      </c>
      <c r="LQ184" s="34">
        <f t="shared" si="2293"/>
        <v>285.59161363862569</v>
      </c>
      <c r="LR184" s="34">
        <f t="shared" si="2293"/>
        <v>287.05373798422585</v>
      </c>
      <c r="LS184" s="34">
        <f t="shared" si="2293"/>
        <v>287.26088959297147</v>
      </c>
      <c r="LT184" s="34">
        <f t="shared" si="2293"/>
        <v>288.54915178427603</v>
      </c>
      <c r="LU184" s="34">
        <f t="shared" si="2293"/>
        <v>290.18871165810788</v>
      </c>
      <c r="LV184" s="34">
        <f t="shared" ref="LV184:NO184" si="2294">LV135*SUMIFS(166:166,164:164,"&lt;="&amp;LV100,164:164,"&gt;"&amp;EOMONTH(LV100,-1))*SUMIFS(172:172,168:168,"&lt;="&amp;LV100,168:168,"&gt;"&amp;EOMONTH(LV100,-1))</f>
        <v>292.22609889552461</v>
      </c>
      <c r="LW184" s="34">
        <f t="shared" si="2294"/>
        <v>294.24394562998873</v>
      </c>
      <c r="LX184" s="34">
        <f t="shared" si="2294"/>
        <v>296.0597654879146</v>
      </c>
      <c r="LY184" s="34">
        <f t="shared" si="2294"/>
        <v>298.06791402430918</v>
      </c>
      <c r="LZ184" s="34">
        <f t="shared" si="2294"/>
        <v>300.13580267827473</v>
      </c>
      <c r="MA184" s="34">
        <f t="shared" si="2294"/>
        <v>301.84139517435466</v>
      </c>
      <c r="MB184" s="34">
        <f t="shared" si="2294"/>
        <v>303.32495045593691</v>
      </c>
      <c r="MC184" s="34">
        <f t="shared" si="2294"/>
        <v>304.53591472625129</v>
      </c>
      <c r="MD184" s="34">
        <f t="shared" si="2294"/>
        <v>305.12659110548009</v>
      </c>
      <c r="ME184" s="34">
        <f t="shared" si="2294"/>
        <v>305.63915409154765</v>
      </c>
      <c r="MF184" s="34">
        <f t="shared" si="2294"/>
        <v>305.86065666858673</v>
      </c>
      <c r="MG184" s="34">
        <f t="shared" si="2294"/>
        <v>306.36402088763856</v>
      </c>
      <c r="MH184" s="34">
        <f t="shared" si="2294"/>
        <v>307.05209592289276</v>
      </c>
      <c r="MI184" s="34">
        <f t="shared" si="2294"/>
        <v>307.71780806228639</v>
      </c>
      <c r="MJ184" s="34">
        <f t="shared" si="2294"/>
        <v>308.28592793596556</v>
      </c>
      <c r="MK184" s="34">
        <f t="shared" si="2294"/>
        <v>308.51186587175124</v>
      </c>
      <c r="ML184" s="34">
        <f t="shared" si="2294"/>
        <v>308.69092218827728</v>
      </c>
      <c r="MM184" s="34">
        <f t="shared" si="2294"/>
        <v>308.68929685537717</v>
      </c>
      <c r="MN184" s="34">
        <f t="shared" si="2294"/>
        <v>308.99930873870784</v>
      </c>
      <c r="MO184" s="34">
        <f t="shared" si="2294"/>
        <v>309.42471485992354</v>
      </c>
      <c r="MP184" s="34">
        <f t="shared" si="2294"/>
        <v>309.80158105094529</v>
      </c>
      <c r="MQ184" s="34">
        <f t="shared" si="2294"/>
        <v>309.36600484659886</v>
      </c>
      <c r="MR184" s="34">
        <f t="shared" si="2294"/>
        <v>308.35501662643981</v>
      </c>
      <c r="MS184" s="34">
        <f t="shared" si="2294"/>
        <v>307.24863335234494</v>
      </c>
      <c r="MT184" s="34">
        <f t="shared" si="2294"/>
        <v>305.89054216697787</v>
      </c>
      <c r="MU184" s="34">
        <f t="shared" si="2294"/>
        <v>304.67539970299856</v>
      </c>
      <c r="MV184" s="34">
        <f t="shared" si="2294"/>
        <v>304.2694690652998</v>
      </c>
      <c r="MW184" s="34">
        <f t="shared" si="2294"/>
        <v>304.05881978964953</v>
      </c>
      <c r="MX184" s="34">
        <f t="shared" si="2294"/>
        <v>304.43522845609863</v>
      </c>
      <c r="MY184" s="34">
        <f t="shared" si="2294"/>
        <v>305.1170120217264</v>
      </c>
      <c r="MZ184" s="34">
        <f t="shared" si="2294"/>
        <v>306.00497783062804</v>
      </c>
      <c r="NA184" s="34">
        <f t="shared" si="2294"/>
        <v>306.94934304371469</v>
      </c>
      <c r="NB184" s="34">
        <f t="shared" si="2294"/>
        <v>307.92748605607125</v>
      </c>
      <c r="NC184" s="34">
        <f t="shared" si="2294"/>
        <v>308.96373397988998</v>
      </c>
      <c r="ND184" s="34">
        <f t="shared" si="2294"/>
        <v>309.94997165612386</v>
      </c>
      <c r="NE184" s="34">
        <f t="shared" si="2294"/>
        <v>310.84201197141613</v>
      </c>
      <c r="NF184" s="34">
        <f t="shared" si="2294"/>
        <v>311.69619147777257</v>
      </c>
      <c r="NG184" s="34">
        <f t="shared" si="2294"/>
        <v>312.55216546814563</v>
      </c>
      <c r="NH184" s="34">
        <f t="shared" si="2294"/>
        <v>313.330563550102</v>
      </c>
      <c r="NI184" s="34">
        <f t="shared" si="2294"/>
        <v>314.17365645739409</v>
      </c>
      <c r="NJ184" s="34">
        <f t="shared" si="2294"/>
        <v>315.02516239553626</v>
      </c>
      <c r="NK184" s="34">
        <f t="shared" si="2294"/>
        <v>315.84298546759311</v>
      </c>
      <c r="NL184" s="34">
        <f t="shared" si="2294"/>
        <v>316.57716367381931</v>
      </c>
      <c r="NM184" s="34">
        <f t="shared" si="2294"/>
        <v>317.22933795591592</v>
      </c>
      <c r="NN184" s="34">
        <f t="shared" si="2294"/>
        <v>317.83013995957572</v>
      </c>
      <c r="NO184" s="35">
        <f t="shared" si="2294"/>
        <v>0</v>
      </c>
      <c r="NP184" s="8"/>
      <c r="NQ184" s="8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x14ac:dyDescent="0.2">
      <c r="A186" s="1"/>
      <c r="B186" s="1"/>
      <c r="C186" s="180" t="s">
        <v>35</v>
      </c>
      <c r="D186" s="1"/>
      <c r="E186" s="180" t="s">
        <v>39</v>
      </c>
      <c r="F186" s="1"/>
      <c r="G186" s="180" t="s">
        <v>25</v>
      </c>
      <c r="H186" s="1"/>
      <c r="I186" s="180"/>
      <c r="J186" s="1"/>
      <c r="K186" s="184"/>
      <c r="L186" s="1"/>
      <c r="M186" s="1"/>
      <c r="N186" s="177">
        <f t="shared" ref="N186:BY186" si="2295">IF(N100="","",N180-SUMIFS(170:170,168:168,"&lt;="&amp;N100,168:168,"&gt;"&amp;EOMONTH(N100,-1)))</f>
        <v>43483</v>
      </c>
      <c r="O186" s="178">
        <f t="shared" si="2295"/>
        <v>43484</v>
      </c>
      <c r="P186" s="178">
        <f t="shared" si="2295"/>
        <v>43485</v>
      </c>
      <c r="Q186" s="178">
        <f t="shared" si="2295"/>
        <v>43486</v>
      </c>
      <c r="R186" s="178">
        <f t="shared" si="2295"/>
        <v>43487</v>
      </c>
      <c r="S186" s="178">
        <f t="shared" si="2295"/>
        <v>43488</v>
      </c>
      <c r="T186" s="178">
        <f t="shared" si="2295"/>
        <v>43489</v>
      </c>
      <c r="U186" s="178">
        <f t="shared" si="2295"/>
        <v>43490</v>
      </c>
      <c r="V186" s="178">
        <f t="shared" si="2295"/>
        <v>43491</v>
      </c>
      <c r="W186" s="178">
        <f t="shared" si="2295"/>
        <v>43492</v>
      </c>
      <c r="X186" s="178">
        <f t="shared" si="2295"/>
        <v>43493</v>
      </c>
      <c r="Y186" s="178">
        <f t="shared" si="2295"/>
        <v>43494</v>
      </c>
      <c r="Z186" s="178">
        <f t="shared" si="2295"/>
        <v>43495</v>
      </c>
      <c r="AA186" s="178">
        <f t="shared" si="2295"/>
        <v>43496</v>
      </c>
      <c r="AB186" s="178">
        <f t="shared" si="2295"/>
        <v>43497</v>
      </c>
      <c r="AC186" s="178">
        <f t="shared" si="2295"/>
        <v>43498</v>
      </c>
      <c r="AD186" s="178">
        <f t="shared" si="2295"/>
        <v>43499</v>
      </c>
      <c r="AE186" s="178">
        <f t="shared" si="2295"/>
        <v>43500</v>
      </c>
      <c r="AF186" s="178">
        <f t="shared" si="2295"/>
        <v>43501</v>
      </c>
      <c r="AG186" s="178">
        <f t="shared" si="2295"/>
        <v>43502</v>
      </c>
      <c r="AH186" s="178">
        <f t="shared" si="2295"/>
        <v>43503</v>
      </c>
      <c r="AI186" s="178">
        <f t="shared" si="2295"/>
        <v>43504</v>
      </c>
      <c r="AJ186" s="178">
        <f t="shared" si="2295"/>
        <v>43505</v>
      </c>
      <c r="AK186" s="178">
        <f t="shared" si="2295"/>
        <v>43506</v>
      </c>
      <c r="AL186" s="178">
        <f t="shared" si="2295"/>
        <v>43507</v>
      </c>
      <c r="AM186" s="178">
        <f t="shared" si="2295"/>
        <v>43508</v>
      </c>
      <c r="AN186" s="178">
        <f t="shared" si="2295"/>
        <v>43509</v>
      </c>
      <c r="AO186" s="178">
        <f t="shared" si="2295"/>
        <v>43510</v>
      </c>
      <c r="AP186" s="178">
        <f t="shared" si="2295"/>
        <v>43511</v>
      </c>
      <c r="AQ186" s="178">
        <f t="shared" si="2295"/>
        <v>43512</v>
      </c>
      <c r="AR186" s="178">
        <f t="shared" si="2295"/>
        <v>43513</v>
      </c>
      <c r="AS186" s="178">
        <f t="shared" si="2295"/>
        <v>43514</v>
      </c>
      <c r="AT186" s="178">
        <f t="shared" si="2295"/>
        <v>43515</v>
      </c>
      <c r="AU186" s="178">
        <f t="shared" si="2295"/>
        <v>43516</v>
      </c>
      <c r="AV186" s="178">
        <f t="shared" si="2295"/>
        <v>43517</v>
      </c>
      <c r="AW186" s="178">
        <f t="shared" si="2295"/>
        <v>43518</v>
      </c>
      <c r="AX186" s="178">
        <f t="shared" si="2295"/>
        <v>43519</v>
      </c>
      <c r="AY186" s="178">
        <f t="shared" si="2295"/>
        <v>43520</v>
      </c>
      <c r="AZ186" s="178">
        <f t="shared" si="2295"/>
        <v>43521</v>
      </c>
      <c r="BA186" s="178">
        <f t="shared" si="2295"/>
        <v>43522</v>
      </c>
      <c r="BB186" s="178">
        <f t="shared" si="2295"/>
        <v>43523</v>
      </c>
      <c r="BC186" s="178">
        <f t="shared" si="2295"/>
        <v>43524</v>
      </c>
      <c r="BD186" s="178">
        <f t="shared" si="2295"/>
        <v>43525</v>
      </c>
      <c r="BE186" s="178">
        <f t="shared" si="2295"/>
        <v>43526</v>
      </c>
      <c r="BF186" s="178">
        <f t="shared" si="2295"/>
        <v>43527</v>
      </c>
      <c r="BG186" s="178">
        <f t="shared" si="2295"/>
        <v>43528</v>
      </c>
      <c r="BH186" s="178">
        <f t="shared" si="2295"/>
        <v>43529</v>
      </c>
      <c r="BI186" s="178">
        <f t="shared" si="2295"/>
        <v>43530</v>
      </c>
      <c r="BJ186" s="178">
        <f t="shared" si="2295"/>
        <v>43531</v>
      </c>
      <c r="BK186" s="178">
        <f t="shared" si="2295"/>
        <v>43532</v>
      </c>
      <c r="BL186" s="178">
        <f t="shared" si="2295"/>
        <v>43533</v>
      </c>
      <c r="BM186" s="178">
        <f t="shared" si="2295"/>
        <v>43534</v>
      </c>
      <c r="BN186" s="178">
        <f t="shared" si="2295"/>
        <v>43535</v>
      </c>
      <c r="BO186" s="178">
        <f t="shared" si="2295"/>
        <v>43536</v>
      </c>
      <c r="BP186" s="178">
        <f t="shared" si="2295"/>
        <v>43537</v>
      </c>
      <c r="BQ186" s="178">
        <f t="shared" si="2295"/>
        <v>43538</v>
      </c>
      <c r="BR186" s="178">
        <f t="shared" si="2295"/>
        <v>43539</v>
      </c>
      <c r="BS186" s="178">
        <f t="shared" si="2295"/>
        <v>43540</v>
      </c>
      <c r="BT186" s="178">
        <f t="shared" si="2295"/>
        <v>43541</v>
      </c>
      <c r="BU186" s="178">
        <f t="shared" si="2295"/>
        <v>43542</v>
      </c>
      <c r="BV186" s="178">
        <f t="shared" si="2295"/>
        <v>43543</v>
      </c>
      <c r="BW186" s="178">
        <f t="shared" si="2295"/>
        <v>43544</v>
      </c>
      <c r="BX186" s="178">
        <f t="shared" si="2295"/>
        <v>43545</v>
      </c>
      <c r="BY186" s="178">
        <f t="shared" si="2295"/>
        <v>43546</v>
      </c>
      <c r="BZ186" s="178">
        <f t="shared" ref="BZ186:EK186" si="2296">IF(BZ100="","",BZ180-SUMIFS(170:170,168:168,"&lt;="&amp;BZ100,168:168,"&gt;"&amp;EOMONTH(BZ100,-1)))</f>
        <v>43547</v>
      </c>
      <c r="CA186" s="178">
        <f t="shared" si="2296"/>
        <v>43548</v>
      </c>
      <c r="CB186" s="178">
        <f t="shared" si="2296"/>
        <v>43549</v>
      </c>
      <c r="CC186" s="178">
        <f t="shared" si="2296"/>
        <v>43550</v>
      </c>
      <c r="CD186" s="178">
        <f t="shared" si="2296"/>
        <v>43551</v>
      </c>
      <c r="CE186" s="178">
        <f t="shared" si="2296"/>
        <v>43552</v>
      </c>
      <c r="CF186" s="178">
        <f t="shared" si="2296"/>
        <v>43553</v>
      </c>
      <c r="CG186" s="178">
        <f t="shared" si="2296"/>
        <v>43554</v>
      </c>
      <c r="CH186" s="178">
        <f t="shared" si="2296"/>
        <v>43555</v>
      </c>
      <c r="CI186" s="178">
        <f t="shared" si="2296"/>
        <v>43556</v>
      </c>
      <c r="CJ186" s="178">
        <f t="shared" si="2296"/>
        <v>43557</v>
      </c>
      <c r="CK186" s="178">
        <f t="shared" si="2296"/>
        <v>43558</v>
      </c>
      <c r="CL186" s="178">
        <f t="shared" si="2296"/>
        <v>43559</v>
      </c>
      <c r="CM186" s="178">
        <f t="shared" si="2296"/>
        <v>43560</v>
      </c>
      <c r="CN186" s="178">
        <f t="shared" si="2296"/>
        <v>43561</v>
      </c>
      <c r="CO186" s="178">
        <f t="shared" si="2296"/>
        <v>43562</v>
      </c>
      <c r="CP186" s="178">
        <f t="shared" si="2296"/>
        <v>43563</v>
      </c>
      <c r="CQ186" s="178">
        <f t="shared" si="2296"/>
        <v>43564</v>
      </c>
      <c r="CR186" s="178">
        <f t="shared" si="2296"/>
        <v>43565</v>
      </c>
      <c r="CS186" s="178">
        <f t="shared" si="2296"/>
        <v>43566</v>
      </c>
      <c r="CT186" s="178">
        <f t="shared" si="2296"/>
        <v>43567</v>
      </c>
      <c r="CU186" s="178">
        <f t="shared" si="2296"/>
        <v>43568</v>
      </c>
      <c r="CV186" s="178">
        <f t="shared" si="2296"/>
        <v>43569</v>
      </c>
      <c r="CW186" s="178">
        <f t="shared" si="2296"/>
        <v>43570</v>
      </c>
      <c r="CX186" s="178">
        <f t="shared" si="2296"/>
        <v>43571</v>
      </c>
      <c r="CY186" s="178">
        <f t="shared" si="2296"/>
        <v>43572</v>
      </c>
      <c r="CZ186" s="178">
        <f t="shared" si="2296"/>
        <v>43573</v>
      </c>
      <c r="DA186" s="178">
        <f t="shared" si="2296"/>
        <v>43574</v>
      </c>
      <c r="DB186" s="178">
        <f t="shared" si="2296"/>
        <v>43575</v>
      </c>
      <c r="DC186" s="178">
        <f t="shared" si="2296"/>
        <v>43576</v>
      </c>
      <c r="DD186" s="178">
        <f t="shared" si="2296"/>
        <v>43577</v>
      </c>
      <c r="DE186" s="178">
        <f t="shared" si="2296"/>
        <v>43578</v>
      </c>
      <c r="DF186" s="178">
        <f t="shared" si="2296"/>
        <v>43579</v>
      </c>
      <c r="DG186" s="178">
        <f t="shared" si="2296"/>
        <v>43580</v>
      </c>
      <c r="DH186" s="178">
        <f t="shared" si="2296"/>
        <v>43581</v>
      </c>
      <c r="DI186" s="178">
        <f t="shared" si="2296"/>
        <v>43582</v>
      </c>
      <c r="DJ186" s="178">
        <f t="shared" si="2296"/>
        <v>43583</v>
      </c>
      <c r="DK186" s="178">
        <f t="shared" si="2296"/>
        <v>43584</v>
      </c>
      <c r="DL186" s="178">
        <f t="shared" si="2296"/>
        <v>43585</v>
      </c>
      <c r="DM186" s="178">
        <f t="shared" si="2296"/>
        <v>43586</v>
      </c>
      <c r="DN186" s="178">
        <f t="shared" si="2296"/>
        <v>43587</v>
      </c>
      <c r="DO186" s="178">
        <f t="shared" si="2296"/>
        <v>43588</v>
      </c>
      <c r="DP186" s="178">
        <f t="shared" si="2296"/>
        <v>43589</v>
      </c>
      <c r="DQ186" s="178">
        <f t="shared" si="2296"/>
        <v>43590</v>
      </c>
      <c r="DR186" s="178">
        <f t="shared" si="2296"/>
        <v>43591</v>
      </c>
      <c r="DS186" s="178">
        <f t="shared" si="2296"/>
        <v>43592</v>
      </c>
      <c r="DT186" s="178">
        <f t="shared" si="2296"/>
        <v>43593</v>
      </c>
      <c r="DU186" s="178">
        <f t="shared" si="2296"/>
        <v>43594</v>
      </c>
      <c r="DV186" s="178">
        <f t="shared" si="2296"/>
        <v>43595</v>
      </c>
      <c r="DW186" s="178">
        <f t="shared" si="2296"/>
        <v>43596</v>
      </c>
      <c r="DX186" s="178">
        <f t="shared" si="2296"/>
        <v>43597</v>
      </c>
      <c r="DY186" s="178">
        <f t="shared" si="2296"/>
        <v>43598</v>
      </c>
      <c r="DZ186" s="178">
        <f t="shared" si="2296"/>
        <v>43599</v>
      </c>
      <c r="EA186" s="178">
        <f t="shared" si="2296"/>
        <v>43600</v>
      </c>
      <c r="EB186" s="178">
        <f t="shared" si="2296"/>
        <v>43601</v>
      </c>
      <c r="EC186" s="178">
        <f t="shared" si="2296"/>
        <v>43602</v>
      </c>
      <c r="ED186" s="178">
        <f t="shared" si="2296"/>
        <v>43603</v>
      </c>
      <c r="EE186" s="178">
        <f t="shared" si="2296"/>
        <v>43604</v>
      </c>
      <c r="EF186" s="178">
        <f t="shared" si="2296"/>
        <v>43605</v>
      </c>
      <c r="EG186" s="178">
        <f t="shared" si="2296"/>
        <v>43606</v>
      </c>
      <c r="EH186" s="178">
        <f t="shared" si="2296"/>
        <v>43607</v>
      </c>
      <c r="EI186" s="178">
        <f t="shared" si="2296"/>
        <v>43608</v>
      </c>
      <c r="EJ186" s="178">
        <f t="shared" si="2296"/>
        <v>43609</v>
      </c>
      <c r="EK186" s="178">
        <f t="shared" si="2296"/>
        <v>43610</v>
      </c>
      <c r="EL186" s="178">
        <f t="shared" ref="EL186:GW186" si="2297">IF(EL100="","",EL180-SUMIFS(170:170,168:168,"&lt;="&amp;EL100,168:168,"&gt;"&amp;EOMONTH(EL100,-1)))</f>
        <v>43611</v>
      </c>
      <c r="EM186" s="178">
        <f t="shared" si="2297"/>
        <v>43612</v>
      </c>
      <c r="EN186" s="178">
        <f t="shared" si="2297"/>
        <v>43613</v>
      </c>
      <c r="EO186" s="178">
        <f t="shared" si="2297"/>
        <v>43614</v>
      </c>
      <c r="EP186" s="178">
        <f t="shared" si="2297"/>
        <v>43615</v>
      </c>
      <c r="EQ186" s="178">
        <f t="shared" si="2297"/>
        <v>43616</v>
      </c>
      <c r="ER186" s="178">
        <f t="shared" si="2297"/>
        <v>43617</v>
      </c>
      <c r="ES186" s="178">
        <f t="shared" si="2297"/>
        <v>43618</v>
      </c>
      <c r="ET186" s="178">
        <f t="shared" si="2297"/>
        <v>43619</v>
      </c>
      <c r="EU186" s="178">
        <f t="shared" si="2297"/>
        <v>43620</v>
      </c>
      <c r="EV186" s="178">
        <f t="shared" si="2297"/>
        <v>43621</v>
      </c>
      <c r="EW186" s="178">
        <f t="shared" si="2297"/>
        <v>43622</v>
      </c>
      <c r="EX186" s="178">
        <f t="shared" si="2297"/>
        <v>43623</v>
      </c>
      <c r="EY186" s="178">
        <f t="shared" si="2297"/>
        <v>43624</v>
      </c>
      <c r="EZ186" s="178">
        <f t="shared" si="2297"/>
        <v>43625</v>
      </c>
      <c r="FA186" s="178">
        <f t="shared" si="2297"/>
        <v>43626</v>
      </c>
      <c r="FB186" s="178">
        <f t="shared" si="2297"/>
        <v>43627</v>
      </c>
      <c r="FC186" s="178">
        <f t="shared" si="2297"/>
        <v>43628</v>
      </c>
      <c r="FD186" s="178">
        <f t="shared" si="2297"/>
        <v>43629</v>
      </c>
      <c r="FE186" s="178">
        <f t="shared" si="2297"/>
        <v>43630</v>
      </c>
      <c r="FF186" s="178">
        <f t="shared" si="2297"/>
        <v>43631</v>
      </c>
      <c r="FG186" s="178">
        <f t="shared" si="2297"/>
        <v>43632</v>
      </c>
      <c r="FH186" s="178">
        <f t="shared" si="2297"/>
        <v>43633</v>
      </c>
      <c r="FI186" s="178">
        <f t="shared" si="2297"/>
        <v>43634</v>
      </c>
      <c r="FJ186" s="178">
        <f t="shared" si="2297"/>
        <v>43635</v>
      </c>
      <c r="FK186" s="178">
        <f t="shared" si="2297"/>
        <v>43636</v>
      </c>
      <c r="FL186" s="178">
        <f t="shared" si="2297"/>
        <v>43637</v>
      </c>
      <c r="FM186" s="178">
        <f t="shared" si="2297"/>
        <v>43638</v>
      </c>
      <c r="FN186" s="178">
        <f t="shared" si="2297"/>
        <v>43639</v>
      </c>
      <c r="FO186" s="178">
        <f t="shared" si="2297"/>
        <v>43640</v>
      </c>
      <c r="FP186" s="178">
        <f t="shared" si="2297"/>
        <v>43641</v>
      </c>
      <c r="FQ186" s="178">
        <f t="shared" si="2297"/>
        <v>43642</v>
      </c>
      <c r="FR186" s="178">
        <f t="shared" si="2297"/>
        <v>43643</v>
      </c>
      <c r="FS186" s="178">
        <f t="shared" si="2297"/>
        <v>43644</v>
      </c>
      <c r="FT186" s="178">
        <f t="shared" si="2297"/>
        <v>43645</v>
      </c>
      <c r="FU186" s="178">
        <f t="shared" si="2297"/>
        <v>43646</v>
      </c>
      <c r="FV186" s="178">
        <f t="shared" si="2297"/>
        <v>43647</v>
      </c>
      <c r="FW186" s="178">
        <f t="shared" si="2297"/>
        <v>43648</v>
      </c>
      <c r="FX186" s="178">
        <f t="shared" si="2297"/>
        <v>43649</v>
      </c>
      <c r="FY186" s="178">
        <f t="shared" si="2297"/>
        <v>43650</v>
      </c>
      <c r="FZ186" s="178">
        <f t="shared" si="2297"/>
        <v>43651</v>
      </c>
      <c r="GA186" s="178">
        <f t="shared" si="2297"/>
        <v>43652</v>
      </c>
      <c r="GB186" s="178">
        <f t="shared" si="2297"/>
        <v>43653</v>
      </c>
      <c r="GC186" s="178">
        <f t="shared" si="2297"/>
        <v>43654</v>
      </c>
      <c r="GD186" s="178">
        <f t="shared" si="2297"/>
        <v>43655</v>
      </c>
      <c r="GE186" s="178">
        <f t="shared" si="2297"/>
        <v>43656</v>
      </c>
      <c r="GF186" s="178">
        <f t="shared" si="2297"/>
        <v>43657</v>
      </c>
      <c r="GG186" s="178">
        <f t="shared" si="2297"/>
        <v>43658</v>
      </c>
      <c r="GH186" s="178">
        <f t="shared" si="2297"/>
        <v>43659</v>
      </c>
      <c r="GI186" s="178">
        <f t="shared" si="2297"/>
        <v>43660</v>
      </c>
      <c r="GJ186" s="178">
        <f t="shared" si="2297"/>
        <v>43661</v>
      </c>
      <c r="GK186" s="178">
        <f t="shared" si="2297"/>
        <v>43662</v>
      </c>
      <c r="GL186" s="178">
        <f t="shared" si="2297"/>
        <v>43663</v>
      </c>
      <c r="GM186" s="178">
        <f t="shared" si="2297"/>
        <v>43659</v>
      </c>
      <c r="GN186" s="178">
        <f t="shared" si="2297"/>
        <v>43660</v>
      </c>
      <c r="GO186" s="178">
        <f t="shared" si="2297"/>
        <v>43661</v>
      </c>
      <c r="GP186" s="178">
        <f t="shared" si="2297"/>
        <v>43662</v>
      </c>
      <c r="GQ186" s="178">
        <f t="shared" si="2297"/>
        <v>43663</v>
      </c>
      <c r="GR186" s="178">
        <f t="shared" si="2297"/>
        <v>43664</v>
      </c>
      <c r="GS186" s="178">
        <f t="shared" si="2297"/>
        <v>43665</v>
      </c>
      <c r="GT186" s="178">
        <f t="shared" si="2297"/>
        <v>43666</v>
      </c>
      <c r="GU186" s="178">
        <f t="shared" si="2297"/>
        <v>43667</v>
      </c>
      <c r="GV186" s="178">
        <f t="shared" si="2297"/>
        <v>43668</v>
      </c>
      <c r="GW186" s="178">
        <f t="shared" si="2297"/>
        <v>43669</v>
      </c>
      <c r="GX186" s="178">
        <f t="shared" ref="GX186:JI186" si="2298">IF(GX100="","",GX180-SUMIFS(170:170,168:168,"&lt;="&amp;GX100,168:168,"&gt;"&amp;EOMONTH(GX100,-1)))</f>
        <v>43670</v>
      </c>
      <c r="GY186" s="178">
        <f t="shared" si="2298"/>
        <v>43671</v>
      </c>
      <c r="GZ186" s="178">
        <f t="shared" si="2298"/>
        <v>43672</v>
      </c>
      <c r="HA186" s="178">
        <f t="shared" si="2298"/>
        <v>43673</v>
      </c>
      <c r="HB186" s="178">
        <f t="shared" si="2298"/>
        <v>43674</v>
      </c>
      <c r="HC186" s="178">
        <f t="shared" si="2298"/>
        <v>43675</v>
      </c>
      <c r="HD186" s="178">
        <f t="shared" si="2298"/>
        <v>43676</v>
      </c>
      <c r="HE186" s="178">
        <f t="shared" si="2298"/>
        <v>43677</v>
      </c>
      <c r="HF186" s="178">
        <f t="shared" si="2298"/>
        <v>43678</v>
      </c>
      <c r="HG186" s="178">
        <f t="shared" si="2298"/>
        <v>43679</v>
      </c>
      <c r="HH186" s="178">
        <f t="shared" si="2298"/>
        <v>43680</v>
      </c>
      <c r="HI186" s="178">
        <f t="shared" si="2298"/>
        <v>43681</v>
      </c>
      <c r="HJ186" s="178">
        <f t="shared" si="2298"/>
        <v>43682</v>
      </c>
      <c r="HK186" s="178">
        <f t="shared" si="2298"/>
        <v>43683</v>
      </c>
      <c r="HL186" s="178">
        <f t="shared" si="2298"/>
        <v>43684</v>
      </c>
      <c r="HM186" s="178">
        <f t="shared" si="2298"/>
        <v>43685</v>
      </c>
      <c r="HN186" s="178">
        <f t="shared" si="2298"/>
        <v>43686</v>
      </c>
      <c r="HO186" s="178">
        <f t="shared" si="2298"/>
        <v>43687</v>
      </c>
      <c r="HP186" s="178">
        <f t="shared" si="2298"/>
        <v>43688</v>
      </c>
      <c r="HQ186" s="178">
        <f t="shared" si="2298"/>
        <v>43689</v>
      </c>
      <c r="HR186" s="178">
        <f t="shared" si="2298"/>
        <v>43690</v>
      </c>
      <c r="HS186" s="178">
        <f t="shared" si="2298"/>
        <v>43691</v>
      </c>
      <c r="HT186" s="178">
        <f t="shared" si="2298"/>
        <v>43692</v>
      </c>
      <c r="HU186" s="178">
        <f t="shared" si="2298"/>
        <v>43693</v>
      </c>
      <c r="HV186" s="178">
        <f t="shared" si="2298"/>
        <v>43694</v>
      </c>
      <c r="HW186" s="178">
        <f t="shared" si="2298"/>
        <v>43695</v>
      </c>
      <c r="HX186" s="178">
        <f t="shared" si="2298"/>
        <v>43696</v>
      </c>
      <c r="HY186" s="178">
        <f t="shared" si="2298"/>
        <v>43697</v>
      </c>
      <c r="HZ186" s="178">
        <f t="shared" si="2298"/>
        <v>43698</v>
      </c>
      <c r="IA186" s="178">
        <f t="shared" si="2298"/>
        <v>43699</v>
      </c>
      <c r="IB186" s="178">
        <f t="shared" si="2298"/>
        <v>43700</v>
      </c>
      <c r="IC186" s="178">
        <f t="shared" si="2298"/>
        <v>43701</v>
      </c>
      <c r="ID186" s="178">
        <f t="shared" si="2298"/>
        <v>43702</v>
      </c>
      <c r="IE186" s="178">
        <f t="shared" si="2298"/>
        <v>43703</v>
      </c>
      <c r="IF186" s="178">
        <f t="shared" si="2298"/>
        <v>43704</v>
      </c>
      <c r="IG186" s="178">
        <f t="shared" si="2298"/>
        <v>43705</v>
      </c>
      <c r="IH186" s="178">
        <f t="shared" si="2298"/>
        <v>43706</v>
      </c>
      <c r="II186" s="178">
        <f t="shared" si="2298"/>
        <v>43707</v>
      </c>
      <c r="IJ186" s="178">
        <f t="shared" si="2298"/>
        <v>43708</v>
      </c>
      <c r="IK186" s="178">
        <f t="shared" si="2298"/>
        <v>43709</v>
      </c>
      <c r="IL186" s="178">
        <f t="shared" si="2298"/>
        <v>43710</v>
      </c>
      <c r="IM186" s="178">
        <f t="shared" si="2298"/>
        <v>43711</v>
      </c>
      <c r="IN186" s="178">
        <f t="shared" si="2298"/>
        <v>43712</v>
      </c>
      <c r="IO186" s="178">
        <f t="shared" si="2298"/>
        <v>43713</v>
      </c>
      <c r="IP186" s="178">
        <f t="shared" si="2298"/>
        <v>43714</v>
      </c>
      <c r="IQ186" s="178">
        <f t="shared" si="2298"/>
        <v>43715</v>
      </c>
      <c r="IR186" s="178">
        <f t="shared" si="2298"/>
        <v>43716</v>
      </c>
      <c r="IS186" s="178">
        <f t="shared" si="2298"/>
        <v>43717</v>
      </c>
      <c r="IT186" s="178">
        <f t="shared" si="2298"/>
        <v>43718</v>
      </c>
      <c r="IU186" s="178">
        <f t="shared" si="2298"/>
        <v>43719</v>
      </c>
      <c r="IV186" s="178">
        <f t="shared" si="2298"/>
        <v>43720</v>
      </c>
      <c r="IW186" s="178">
        <f t="shared" si="2298"/>
        <v>43721</v>
      </c>
      <c r="IX186" s="178">
        <f t="shared" si="2298"/>
        <v>43722</v>
      </c>
      <c r="IY186" s="178">
        <f t="shared" si="2298"/>
        <v>43723</v>
      </c>
      <c r="IZ186" s="178">
        <f t="shared" si="2298"/>
        <v>43724</v>
      </c>
      <c r="JA186" s="178">
        <f t="shared" si="2298"/>
        <v>43725</v>
      </c>
      <c r="JB186" s="178">
        <f t="shared" si="2298"/>
        <v>43726</v>
      </c>
      <c r="JC186" s="178">
        <f t="shared" si="2298"/>
        <v>43727</v>
      </c>
      <c r="JD186" s="178">
        <f t="shared" si="2298"/>
        <v>43728</v>
      </c>
      <c r="JE186" s="178">
        <f t="shared" si="2298"/>
        <v>43729</v>
      </c>
      <c r="JF186" s="178">
        <f t="shared" si="2298"/>
        <v>43730</v>
      </c>
      <c r="JG186" s="178">
        <f t="shared" si="2298"/>
        <v>43731</v>
      </c>
      <c r="JH186" s="178">
        <f t="shared" si="2298"/>
        <v>43732</v>
      </c>
      <c r="JI186" s="178">
        <f t="shared" si="2298"/>
        <v>43733</v>
      </c>
      <c r="JJ186" s="178">
        <f t="shared" ref="JJ186:LU186" si="2299">IF(JJ100="","",JJ180-SUMIFS(170:170,168:168,"&lt;="&amp;JJ100,168:168,"&gt;"&amp;EOMONTH(JJ100,-1)))</f>
        <v>43734</v>
      </c>
      <c r="JK186" s="178">
        <f t="shared" si="2299"/>
        <v>43735</v>
      </c>
      <c r="JL186" s="178">
        <f t="shared" si="2299"/>
        <v>43736</v>
      </c>
      <c r="JM186" s="178">
        <f t="shared" si="2299"/>
        <v>43737</v>
      </c>
      <c r="JN186" s="178">
        <f t="shared" si="2299"/>
        <v>43738</v>
      </c>
      <c r="JO186" s="178">
        <f t="shared" si="2299"/>
        <v>43739</v>
      </c>
      <c r="JP186" s="178">
        <f t="shared" si="2299"/>
        <v>43740</v>
      </c>
      <c r="JQ186" s="178">
        <f t="shared" si="2299"/>
        <v>43741</v>
      </c>
      <c r="JR186" s="178">
        <f t="shared" si="2299"/>
        <v>43742</v>
      </c>
      <c r="JS186" s="178">
        <f t="shared" si="2299"/>
        <v>43743</v>
      </c>
      <c r="JT186" s="178">
        <f t="shared" si="2299"/>
        <v>43744</v>
      </c>
      <c r="JU186" s="178">
        <f t="shared" si="2299"/>
        <v>43745</v>
      </c>
      <c r="JV186" s="178">
        <f t="shared" si="2299"/>
        <v>43746</v>
      </c>
      <c r="JW186" s="178">
        <f t="shared" si="2299"/>
        <v>43747</v>
      </c>
      <c r="JX186" s="178">
        <f t="shared" si="2299"/>
        <v>43748</v>
      </c>
      <c r="JY186" s="178">
        <f t="shared" si="2299"/>
        <v>43749</v>
      </c>
      <c r="JZ186" s="178">
        <f t="shared" si="2299"/>
        <v>43750</v>
      </c>
      <c r="KA186" s="178">
        <f t="shared" si="2299"/>
        <v>43750</v>
      </c>
      <c r="KB186" s="178">
        <f t="shared" si="2299"/>
        <v>43751</v>
      </c>
      <c r="KC186" s="178">
        <f t="shared" si="2299"/>
        <v>43752</v>
      </c>
      <c r="KD186" s="178">
        <f t="shared" si="2299"/>
        <v>43753</v>
      </c>
      <c r="KE186" s="178">
        <f t="shared" si="2299"/>
        <v>43754</v>
      </c>
      <c r="KF186" s="178">
        <f t="shared" si="2299"/>
        <v>43755</v>
      </c>
      <c r="KG186" s="178">
        <f t="shared" si="2299"/>
        <v>43756</v>
      </c>
      <c r="KH186" s="178">
        <f t="shared" si="2299"/>
        <v>43757</v>
      </c>
      <c r="KI186" s="178">
        <f t="shared" si="2299"/>
        <v>43758</v>
      </c>
      <c r="KJ186" s="178">
        <f t="shared" si="2299"/>
        <v>43759</v>
      </c>
      <c r="KK186" s="178">
        <f t="shared" si="2299"/>
        <v>43760</v>
      </c>
      <c r="KL186" s="178">
        <f t="shared" si="2299"/>
        <v>43761</v>
      </c>
      <c r="KM186" s="178">
        <f t="shared" si="2299"/>
        <v>43762</v>
      </c>
      <c r="KN186" s="178">
        <f t="shared" si="2299"/>
        <v>43763</v>
      </c>
      <c r="KO186" s="178">
        <f t="shared" si="2299"/>
        <v>43764</v>
      </c>
      <c r="KP186" s="178">
        <f t="shared" si="2299"/>
        <v>43765</v>
      </c>
      <c r="KQ186" s="178">
        <f t="shared" si="2299"/>
        <v>43766</v>
      </c>
      <c r="KR186" s="178">
        <f t="shared" si="2299"/>
        <v>43767</v>
      </c>
      <c r="KS186" s="178">
        <f t="shared" si="2299"/>
        <v>43768</v>
      </c>
      <c r="KT186" s="178">
        <f t="shared" si="2299"/>
        <v>43769</v>
      </c>
      <c r="KU186" s="178">
        <f t="shared" si="2299"/>
        <v>43770</v>
      </c>
      <c r="KV186" s="178">
        <f t="shared" si="2299"/>
        <v>43771</v>
      </c>
      <c r="KW186" s="178">
        <f t="shared" si="2299"/>
        <v>43772</v>
      </c>
      <c r="KX186" s="178">
        <f t="shared" si="2299"/>
        <v>43773</v>
      </c>
      <c r="KY186" s="178">
        <f t="shared" si="2299"/>
        <v>43774</v>
      </c>
      <c r="KZ186" s="178">
        <f t="shared" si="2299"/>
        <v>43775</v>
      </c>
      <c r="LA186" s="178">
        <f t="shared" si="2299"/>
        <v>43776</v>
      </c>
      <c r="LB186" s="178">
        <f t="shared" si="2299"/>
        <v>43777</v>
      </c>
      <c r="LC186" s="178">
        <f t="shared" si="2299"/>
        <v>43778</v>
      </c>
      <c r="LD186" s="178">
        <f t="shared" si="2299"/>
        <v>43779</v>
      </c>
      <c r="LE186" s="178">
        <f t="shared" si="2299"/>
        <v>43780</v>
      </c>
      <c r="LF186" s="178">
        <f t="shared" si="2299"/>
        <v>43781</v>
      </c>
      <c r="LG186" s="178">
        <f t="shared" si="2299"/>
        <v>43782</v>
      </c>
      <c r="LH186" s="178">
        <f t="shared" si="2299"/>
        <v>43783</v>
      </c>
      <c r="LI186" s="178">
        <f t="shared" si="2299"/>
        <v>43784</v>
      </c>
      <c r="LJ186" s="178">
        <f t="shared" si="2299"/>
        <v>43785</v>
      </c>
      <c r="LK186" s="178">
        <f t="shared" si="2299"/>
        <v>43786</v>
      </c>
      <c r="LL186" s="178">
        <f t="shared" si="2299"/>
        <v>43787</v>
      </c>
      <c r="LM186" s="178">
        <f t="shared" si="2299"/>
        <v>43788</v>
      </c>
      <c r="LN186" s="178">
        <f t="shared" si="2299"/>
        <v>43789</v>
      </c>
      <c r="LO186" s="178">
        <f t="shared" si="2299"/>
        <v>43790</v>
      </c>
      <c r="LP186" s="178">
        <f t="shared" si="2299"/>
        <v>43791</v>
      </c>
      <c r="LQ186" s="178">
        <f t="shared" si="2299"/>
        <v>43792</v>
      </c>
      <c r="LR186" s="178">
        <f t="shared" si="2299"/>
        <v>43793</v>
      </c>
      <c r="LS186" s="178">
        <f t="shared" si="2299"/>
        <v>43794</v>
      </c>
      <c r="LT186" s="178">
        <f t="shared" si="2299"/>
        <v>43795</v>
      </c>
      <c r="LU186" s="178">
        <f t="shared" si="2299"/>
        <v>43796</v>
      </c>
      <c r="LV186" s="178">
        <f t="shared" ref="LV186:NO186" si="2300">IF(LV100="","",LV180-SUMIFS(170:170,168:168,"&lt;="&amp;LV100,168:168,"&gt;"&amp;EOMONTH(LV100,-1)))</f>
        <v>43797</v>
      </c>
      <c r="LW186" s="178">
        <f t="shared" si="2300"/>
        <v>43798</v>
      </c>
      <c r="LX186" s="178">
        <f t="shared" si="2300"/>
        <v>43799</v>
      </c>
      <c r="LY186" s="178">
        <f t="shared" si="2300"/>
        <v>43800</v>
      </c>
      <c r="LZ186" s="178">
        <f t="shared" si="2300"/>
        <v>43801</v>
      </c>
      <c r="MA186" s="178">
        <f t="shared" si="2300"/>
        <v>43802</v>
      </c>
      <c r="MB186" s="178">
        <f t="shared" si="2300"/>
        <v>43803</v>
      </c>
      <c r="MC186" s="178">
        <f t="shared" si="2300"/>
        <v>43804</v>
      </c>
      <c r="MD186" s="178">
        <f t="shared" si="2300"/>
        <v>43805</v>
      </c>
      <c r="ME186" s="178">
        <f t="shared" si="2300"/>
        <v>43806</v>
      </c>
      <c r="MF186" s="178">
        <f t="shared" si="2300"/>
        <v>43807</v>
      </c>
      <c r="MG186" s="178">
        <f t="shared" si="2300"/>
        <v>43808</v>
      </c>
      <c r="MH186" s="178">
        <f t="shared" si="2300"/>
        <v>43809</v>
      </c>
      <c r="MI186" s="178">
        <f t="shared" si="2300"/>
        <v>43810</v>
      </c>
      <c r="MJ186" s="178">
        <f t="shared" si="2300"/>
        <v>43811</v>
      </c>
      <c r="MK186" s="178">
        <f t="shared" si="2300"/>
        <v>43812</v>
      </c>
      <c r="ML186" s="178">
        <f t="shared" si="2300"/>
        <v>43813</v>
      </c>
      <c r="MM186" s="178">
        <f t="shared" si="2300"/>
        <v>43814</v>
      </c>
      <c r="MN186" s="178">
        <f t="shared" si="2300"/>
        <v>43815</v>
      </c>
      <c r="MO186" s="178">
        <f t="shared" si="2300"/>
        <v>43816</v>
      </c>
      <c r="MP186" s="178">
        <f t="shared" si="2300"/>
        <v>43817</v>
      </c>
      <c r="MQ186" s="178">
        <f t="shared" si="2300"/>
        <v>43818</v>
      </c>
      <c r="MR186" s="178">
        <f t="shared" si="2300"/>
        <v>43819</v>
      </c>
      <c r="MS186" s="178">
        <f t="shared" si="2300"/>
        <v>43820</v>
      </c>
      <c r="MT186" s="178">
        <f t="shared" si="2300"/>
        <v>43821</v>
      </c>
      <c r="MU186" s="178">
        <f t="shared" si="2300"/>
        <v>43822</v>
      </c>
      <c r="MV186" s="178">
        <f t="shared" si="2300"/>
        <v>43823</v>
      </c>
      <c r="MW186" s="178">
        <f t="shared" si="2300"/>
        <v>43824</v>
      </c>
      <c r="MX186" s="178">
        <f t="shared" si="2300"/>
        <v>43825</v>
      </c>
      <c r="MY186" s="178">
        <f t="shared" si="2300"/>
        <v>43826</v>
      </c>
      <c r="MZ186" s="178">
        <f t="shared" si="2300"/>
        <v>43827</v>
      </c>
      <c r="NA186" s="178">
        <f t="shared" si="2300"/>
        <v>43828</v>
      </c>
      <c r="NB186" s="178">
        <f t="shared" si="2300"/>
        <v>43829</v>
      </c>
      <c r="NC186" s="178">
        <f t="shared" si="2300"/>
        <v>43830</v>
      </c>
      <c r="ND186" s="178">
        <f t="shared" si="2300"/>
        <v>43831</v>
      </c>
      <c r="NE186" s="178">
        <f t="shared" si="2300"/>
        <v>43832</v>
      </c>
      <c r="NF186" s="178">
        <f t="shared" si="2300"/>
        <v>43833</v>
      </c>
      <c r="NG186" s="178">
        <f t="shared" si="2300"/>
        <v>43834</v>
      </c>
      <c r="NH186" s="178">
        <f t="shared" si="2300"/>
        <v>43835</v>
      </c>
      <c r="NI186" s="178">
        <f t="shared" si="2300"/>
        <v>43836</v>
      </c>
      <c r="NJ186" s="178">
        <f t="shared" si="2300"/>
        <v>43837</v>
      </c>
      <c r="NK186" s="178">
        <f t="shared" si="2300"/>
        <v>43838</v>
      </c>
      <c r="NL186" s="178">
        <f t="shared" si="2300"/>
        <v>43839</v>
      </c>
      <c r="NM186" s="178">
        <f t="shared" si="2300"/>
        <v>43840</v>
      </c>
      <c r="NN186" s="178">
        <f t="shared" si="2300"/>
        <v>43841</v>
      </c>
      <c r="NO186" s="179">
        <f t="shared" si="2300"/>
        <v>43831</v>
      </c>
      <c r="NP186" s="1"/>
      <c r="NQ186" s="1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" t="s">
        <v>35</v>
      </c>
      <c r="D188" s="1"/>
      <c r="E188" s="1" t="s">
        <v>59</v>
      </c>
      <c r="F188" s="1"/>
      <c r="G188" s="1" t="s">
        <v>0</v>
      </c>
      <c r="H188" s="1"/>
      <c r="I188" s="1"/>
      <c r="J188" s="1"/>
      <c r="K188" s="9">
        <f>SUM(N188:NO188)</f>
        <v>230938.85793642781</v>
      </c>
      <c r="L188" s="1"/>
      <c r="M188" s="1"/>
      <c r="N188" s="61">
        <f t="shared" ref="N188:BY188" si="2301">N124*SUMIFS(166:166,164:164,"&lt;="&amp;N100,164:164,"&gt;"&amp;EOMONTH(N100,-1))</f>
        <v>0</v>
      </c>
      <c r="O188" s="62">
        <f t="shared" si="2301"/>
        <v>14.067809692592741</v>
      </c>
      <c r="P188" s="62">
        <f t="shared" si="2301"/>
        <v>17.109646628757872</v>
      </c>
      <c r="Q188" s="62">
        <f t="shared" si="2301"/>
        <v>28.780829434223353</v>
      </c>
      <c r="R188" s="62">
        <f t="shared" si="2301"/>
        <v>44.48274880534931</v>
      </c>
      <c r="S188" s="62">
        <f t="shared" si="2301"/>
        <v>48.839577925541825</v>
      </c>
      <c r="T188" s="62">
        <f t="shared" si="2301"/>
        <v>54.701513456137526</v>
      </c>
      <c r="U188" s="62">
        <f t="shared" si="2301"/>
        <v>87.000744137199732</v>
      </c>
      <c r="V188" s="62">
        <f t="shared" si="2301"/>
        <v>108.79053172154174</v>
      </c>
      <c r="W188" s="62">
        <f t="shared" si="2301"/>
        <v>107.21731702149471</v>
      </c>
      <c r="X188" s="62">
        <f t="shared" si="2301"/>
        <v>154.26988315206683</v>
      </c>
      <c r="Y188" s="62">
        <f t="shared" si="2301"/>
        <v>217.0276974667195</v>
      </c>
      <c r="Z188" s="62">
        <f t="shared" si="2301"/>
        <v>234.65410301587659</v>
      </c>
      <c r="AA188" s="62">
        <f t="shared" si="2301"/>
        <v>258.55650395889825</v>
      </c>
      <c r="AB188" s="62">
        <f t="shared" si="2301"/>
        <v>320.63510891097849</v>
      </c>
      <c r="AC188" s="62">
        <f t="shared" si="2301"/>
        <v>294.5387698779262</v>
      </c>
      <c r="AD188" s="62">
        <f t="shared" si="2301"/>
        <v>239.61962955326848</v>
      </c>
      <c r="AE188" s="62">
        <f t="shared" si="2301"/>
        <v>238.77596168234047</v>
      </c>
      <c r="AF188" s="62">
        <f t="shared" si="2301"/>
        <v>269.63986669681327</v>
      </c>
      <c r="AG188" s="62">
        <f t="shared" si="2301"/>
        <v>266.46816297070336</v>
      </c>
      <c r="AH188" s="62">
        <f t="shared" si="2301"/>
        <v>275.85870997388571</v>
      </c>
      <c r="AI188" s="62">
        <f t="shared" si="2301"/>
        <v>329.55062750212153</v>
      </c>
      <c r="AJ188" s="62">
        <f t="shared" si="2301"/>
        <v>302.57763381691399</v>
      </c>
      <c r="AK188" s="62">
        <f t="shared" si="2301"/>
        <v>247.30650141631952</v>
      </c>
      <c r="AL188" s="62">
        <f t="shared" si="2301"/>
        <v>244.97338554628922</v>
      </c>
      <c r="AM188" s="62">
        <f t="shared" si="2301"/>
        <v>385.20713027758183</v>
      </c>
      <c r="AN188" s="62">
        <f t="shared" si="2301"/>
        <v>411.38193326155834</v>
      </c>
      <c r="AO188" s="62">
        <f t="shared" si="2301"/>
        <v>429.92906550421901</v>
      </c>
      <c r="AP188" s="62">
        <f t="shared" si="2301"/>
        <v>499.01127484622344</v>
      </c>
      <c r="AQ188" s="62">
        <f t="shared" si="2301"/>
        <v>435.10024556926521</v>
      </c>
      <c r="AR188" s="62">
        <f t="shared" si="2301"/>
        <v>344.64940529073743</v>
      </c>
      <c r="AS188" s="62">
        <f t="shared" si="2301"/>
        <v>406.35028004734392</v>
      </c>
      <c r="AT188" s="62">
        <f t="shared" si="2301"/>
        <v>307.36421451379317</v>
      </c>
      <c r="AU188" s="62">
        <f t="shared" si="2301"/>
        <v>257.47519615037265</v>
      </c>
      <c r="AV188" s="62">
        <f t="shared" si="2301"/>
        <v>224.65143953144698</v>
      </c>
      <c r="AW188" s="62">
        <f t="shared" si="2301"/>
        <v>218.76555842966235</v>
      </c>
      <c r="AX188" s="62">
        <f t="shared" si="2301"/>
        <v>210.77600804284495</v>
      </c>
      <c r="AY188" s="62">
        <f t="shared" si="2301"/>
        <v>189.32817513733102</v>
      </c>
      <c r="AZ188" s="62">
        <f t="shared" si="2301"/>
        <v>190.40824003361493</v>
      </c>
      <c r="BA188" s="62">
        <f t="shared" si="2301"/>
        <v>208.17649544359983</v>
      </c>
      <c r="BB188" s="62">
        <f t="shared" si="2301"/>
        <v>206.71637554558882</v>
      </c>
      <c r="BC188" s="62">
        <f t="shared" si="2301"/>
        <v>212.31093684082919</v>
      </c>
      <c r="BD188" s="62">
        <f t="shared" si="2301"/>
        <v>234.49650462748579</v>
      </c>
      <c r="BE188" s="62">
        <f t="shared" si="2301"/>
        <v>230.70973122699871</v>
      </c>
      <c r="BF188" s="62">
        <f t="shared" si="2301"/>
        <v>230.11756695217247</v>
      </c>
      <c r="BG188" s="62">
        <f t="shared" si="2301"/>
        <v>239.64588574692982</v>
      </c>
      <c r="BH188" s="62">
        <f t="shared" si="2301"/>
        <v>261.59084415173379</v>
      </c>
      <c r="BI188" s="62">
        <f t="shared" si="2301"/>
        <v>273.79898095081114</v>
      </c>
      <c r="BJ188" s="62">
        <f t="shared" si="2301"/>
        <v>284.08132272967373</v>
      </c>
      <c r="BK188" s="62">
        <f t="shared" si="2301"/>
        <v>306.65297928444733</v>
      </c>
      <c r="BL188" s="62">
        <f t="shared" si="2301"/>
        <v>309.66917717223384</v>
      </c>
      <c r="BM188" s="62">
        <f t="shared" si="2301"/>
        <v>309.39962377469004</v>
      </c>
      <c r="BN188" s="62">
        <f t="shared" si="2301"/>
        <v>321.80144477594354</v>
      </c>
      <c r="BO188" s="62">
        <f t="shared" si="2301"/>
        <v>349.85978000303481</v>
      </c>
      <c r="BP188" s="62">
        <f t="shared" si="2301"/>
        <v>365.18853475544182</v>
      </c>
      <c r="BQ188" s="62">
        <f t="shared" si="2301"/>
        <v>376.99995657990269</v>
      </c>
      <c r="BR188" s="62">
        <f t="shared" si="2301"/>
        <v>404.22085071243293</v>
      </c>
      <c r="BS188" s="62">
        <f t="shared" si="2301"/>
        <v>410.07199942308421</v>
      </c>
      <c r="BT188" s="62">
        <f t="shared" si="2301"/>
        <v>410.21301104253655</v>
      </c>
      <c r="BU188" s="62">
        <f t="shared" si="2301"/>
        <v>335.90687407909172</v>
      </c>
      <c r="BV188" s="62">
        <f t="shared" si="2301"/>
        <v>328.50714999374475</v>
      </c>
      <c r="BW188" s="62">
        <f t="shared" si="2301"/>
        <v>325.12821793247309</v>
      </c>
      <c r="BX188" s="62">
        <f t="shared" si="2301"/>
        <v>320.41061707241818</v>
      </c>
      <c r="BY188" s="62">
        <f t="shared" si="2301"/>
        <v>319.00308569831128</v>
      </c>
      <c r="BZ188" s="62">
        <f t="shared" ref="BZ188:EK188" si="2302">BZ124*SUMIFS(166:166,164:164,"&lt;="&amp;BZ100,164:164,"&gt;"&amp;EOMONTH(BZ100,-1))</f>
        <v>319.36697577630463</v>
      </c>
      <c r="CA188" s="62">
        <f t="shared" si="2302"/>
        <v>317.62806570479347</v>
      </c>
      <c r="CB188" s="62">
        <f t="shared" si="2302"/>
        <v>316.84158547126145</v>
      </c>
      <c r="CC188" s="62">
        <f t="shared" si="2302"/>
        <v>318.87219326477617</v>
      </c>
      <c r="CD188" s="62">
        <f t="shared" si="2302"/>
        <v>319.10357647513098</v>
      </c>
      <c r="CE188" s="62">
        <f t="shared" si="2302"/>
        <v>318.92047578077035</v>
      </c>
      <c r="CF188" s="62">
        <f t="shared" si="2302"/>
        <v>322.89571911775317</v>
      </c>
      <c r="CG188" s="62">
        <f t="shared" si="2302"/>
        <v>326.8237400324569</v>
      </c>
      <c r="CH188" s="62">
        <f t="shared" si="2302"/>
        <v>330.12937031606634</v>
      </c>
      <c r="CI188" s="62">
        <f t="shared" si="2302"/>
        <v>332.67051445029307</v>
      </c>
      <c r="CJ188" s="62">
        <f t="shared" si="2302"/>
        <v>337.76491608478835</v>
      </c>
      <c r="CK188" s="62">
        <f t="shared" si="2302"/>
        <v>339.08060150242062</v>
      </c>
      <c r="CL188" s="62">
        <f t="shared" si="2302"/>
        <v>337.48926056253271</v>
      </c>
      <c r="CM188" s="62">
        <f t="shared" si="2302"/>
        <v>337.82134019559192</v>
      </c>
      <c r="CN188" s="62">
        <f t="shared" si="2302"/>
        <v>336.15682835034551</v>
      </c>
      <c r="CO188" s="62">
        <f t="shared" si="2302"/>
        <v>333.5660302925823</v>
      </c>
      <c r="CP188" s="62">
        <f t="shared" si="2302"/>
        <v>333.11655690310511</v>
      </c>
      <c r="CQ188" s="62">
        <f t="shared" si="2302"/>
        <v>334.97993749779522</v>
      </c>
      <c r="CR188" s="62">
        <f t="shared" si="2302"/>
        <v>337.13683346010998</v>
      </c>
      <c r="CS188" s="62">
        <f t="shared" si="2302"/>
        <v>340.95308239164183</v>
      </c>
      <c r="CT188" s="62">
        <f t="shared" si="2302"/>
        <v>346.77818190251389</v>
      </c>
      <c r="CU188" s="62">
        <f t="shared" si="2302"/>
        <v>351.40139652524994</v>
      </c>
      <c r="CV188" s="62">
        <f t="shared" si="2302"/>
        <v>355.3902733282718</v>
      </c>
      <c r="CW188" s="62">
        <f t="shared" si="2302"/>
        <v>360.1281444084259</v>
      </c>
      <c r="CX188" s="62">
        <f t="shared" si="2302"/>
        <v>366.08802400581556</v>
      </c>
      <c r="CY188" s="62">
        <f t="shared" si="2302"/>
        <v>370.3455233966522</v>
      </c>
      <c r="CZ188" s="62">
        <f t="shared" si="2302"/>
        <v>311.63278896484201</v>
      </c>
      <c r="DA188" s="62">
        <f t="shared" si="2302"/>
        <v>314.37748808713553</v>
      </c>
      <c r="DB188" s="62">
        <f t="shared" si="2302"/>
        <v>317.01431478198856</v>
      </c>
      <c r="DC188" s="62">
        <f t="shared" si="2302"/>
        <v>319.80349090634559</v>
      </c>
      <c r="DD188" s="62">
        <f t="shared" si="2302"/>
        <v>322.81004018333408</v>
      </c>
      <c r="DE188" s="62">
        <f t="shared" si="2302"/>
        <v>326.49859166053648</v>
      </c>
      <c r="DF188" s="62">
        <f t="shared" si="2302"/>
        <v>329.45575838456546</v>
      </c>
      <c r="DG188" s="62">
        <f t="shared" si="2302"/>
        <v>332.09812283900311</v>
      </c>
      <c r="DH188" s="62">
        <f t="shared" si="2302"/>
        <v>335.19454885211093</v>
      </c>
      <c r="DI188" s="62">
        <f t="shared" si="2302"/>
        <v>337.94506256980895</v>
      </c>
      <c r="DJ188" s="62">
        <f t="shared" si="2302"/>
        <v>340.63472575955456</v>
      </c>
      <c r="DK188" s="62">
        <f t="shared" si="2302"/>
        <v>343.46932755614745</v>
      </c>
      <c r="DL188" s="62">
        <f t="shared" si="2302"/>
        <v>345.96977596692619</v>
      </c>
      <c r="DM188" s="62">
        <f t="shared" si="2302"/>
        <v>346.97425709113247</v>
      </c>
      <c r="DN188" s="62">
        <f t="shared" si="2302"/>
        <v>347.10099605013352</v>
      </c>
      <c r="DO188" s="62">
        <f t="shared" si="2302"/>
        <v>346.9370121858924</v>
      </c>
      <c r="DP188" s="62">
        <f t="shared" si="2302"/>
        <v>345.79825766995179</v>
      </c>
      <c r="DQ188" s="62">
        <f t="shared" si="2302"/>
        <v>344.84452544098724</v>
      </c>
      <c r="DR188" s="62">
        <f t="shared" si="2302"/>
        <v>344.44913675715719</v>
      </c>
      <c r="DS188" s="62">
        <f t="shared" si="2302"/>
        <v>345.05005173526803</v>
      </c>
      <c r="DT188" s="62">
        <f t="shared" si="2302"/>
        <v>345.63274946726892</v>
      </c>
      <c r="DU188" s="62">
        <f t="shared" si="2302"/>
        <v>346.55644743775736</v>
      </c>
      <c r="DV188" s="62">
        <f t="shared" si="2302"/>
        <v>348.18245448530899</v>
      </c>
      <c r="DW188" s="62">
        <f t="shared" si="2302"/>
        <v>349.35728527925386</v>
      </c>
      <c r="DX188" s="62">
        <f t="shared" si="2302"/>
        <v>350.6630939429981</v>
      </c>
      <c r="DY188" s="62">
        <f t="shared" si="2302"/>
        <v>352.42611526603872</v>
      </c>
      <c r="DZ188" s="62">
        <f t="shared" si="2302"/>
        <v>354.75862270386273</v>
      </c>
      <c r="EA188" s="62">
        <f t="shared" si="2302"/>
        <v>356.71650343457543</v>
      </c>
      <c r="EB188" s="62">
        <f t="shared" si="2302"/>
        <v>358.57970673214584</v>
      </c>
      <c r="EC188" s="62">
        <f t="shared" si="2302"/>
        <v>360.57182720786705</v>
      </c>
      <c r="ED188" s="62">
        <f t="shared" si="2302"/>
        <v>542.59780412014288</v>
      </c>
      <c r="EE188" s="62">
        <f t="shared" si="2302"/>
        <v>544.00396608554104</v>
      </c>
      <c r="EF188" s="62">
        <f t="shared" si="2302"/>
        <v>544.87744078515709</v>
      </c>
      <c r="EG188" s="62">
        <f t="shared" si="2302"/>
        <v>546.48214845676921</v>
      </c>
      <c r="EH188" s="62">
        <f t="shared" si="2302"/>
        <v>548.04286546534672</v>
      </c>
      <c r="EI188" s="62">
        <f t="shared" si="2302"/>
        <v>549.61210865923579</v>
      </c>
      <c r="EJ188" s="62">
        <f t="shared" si="2302"/>
        <v>551.47233994043143</v>
      </c>
      <c r="EK188" s="62">
        <f t="shared" si="2302"/>
        <v>553.02945643967928</v>
      </c>
      <c r="EL188" s="62">
        <f t="shared" ref="EL188:GW188" si="2303">EL124*SUMIFS(166:166,164:164,"&lt;="&amp;EL100,164:164,"&gt;"&amp;EOMONTH(EL100,-1))</f>
        <v>554.5847076558565</v>
      </c>
      <c r="EM188" s="62">
        <f t="shared" si="2303"/>
        <v>556.12096221682009</v>
      </c>
      <c r="EN188" s="62">
        <f t="shared" si="2303"/>
        <v>558.22385473355712</v>
      </c>
      <c r="EO188" s="62">
        <f t="shared" si="2303"/>
        <v>560.23932473155389</v>
      </c>
      <c r="EP188" s="62">
        <f t="shared" si="2303"/>
        <v>562.20177162259779</v>
      </c>
      <c r="EQ188" s="62">
        <f t="shared" si="2303"/>
        <v>563.19802472766196</v>
      </c>
      <c r="ER188" s="62">
        <f t="shared" si="2303"/>
        <v>563.27303875491521</v>
      </c>
      <c r="ES188" s="62">
        <f t="shared" si="2303"/>
        <v>562.9844251175798</v>
      </c>
      <c r="ET188" s="62">
        <f t="shared" si="2303"/>
        <v>562.78896740761684</v>
      </c>
      <c r="EU188" s="62">
        <f t="shared" si="2303"/>
        <v>563.51528043997746</v>
      </c>
      <c r="EV188" s="62">
        <f t="shared" si="2303"/>
        <v>564.14631574397254</v>
      </c>
      <c r="EW188" s="62">
        <f t="shared" si="2303"/>
        <v>565.32286852891457</v>
      </c>
      <c r="EX188" s="62">
        <f t="shared" si="2303"/>
        <v>567.69248504753432</v>
      </c>
      <c r="EY188" s="62">
        <f t="shared" si="2303"/>
        <v>569.45731982107804</v>
      </c>
      <c r="EZ188" s="62">
        <f t="shared" si="2303"/>
        <v>571.70843928245495</v>
      </c>
      <c r="FA188" s="62">
        <f t="shared" si="2303"/>
        <v>574.73267176027571</v>
      </c>
      <c r="FB188" s="62">
        <f t="shared" si="2303"/>
        <v>578.60537399770749</v>
      </c>
      <c r="FC188" s="62">
        <f t="shared" si="2303"/>
        <v>582.70040106250553</v>
      </c>
      <c r="FD188" s="62">
        <f t="shared" si="2303"/>
        <v>587.43863208381094</v>
      </c>
      <c r="FE188" s="62">
        <f t="shared" si="2303"/>
        <v>592.61756842878231</v>
      </c>
      <c r="FF188" s="62">
        <f t="shared" si="2303"/>
        <v>597.6882892429287</v>
      </c>
      <c r="FG188" s="62">
        <f t="shared" si="2303"/>
        <v>603.97178085001929</v>
      </c>
      <c r="FH188" s="62">
        <f t="shared" si="2303"/>
        <v>611.07457798949713</v>
      </c>
      <c r="FI188" s="62">
        <f t="shared" si="2303"/>
        <v>371.58494354685735</v>
      </c>
      <c r="FJ188" s="62">
        <f t="shared" si="2303"/>
        <v>376.72012475124308</v>
      </c>
      <c r="FK188" s="62">
        <f t="shared" si="2303"/>
        <v>381.62274188838074</v>
      </c>
      <c r="FL188" s="62">
        <f t="shared" si="2303"/>
        <v>386.05526469514678</v>
      </c>
      <c r="FM188" s="62">
        <f t="shared" si="2303"/>
        <v>390.11921474813124</v>
      </c>
      <c r="FN188" s="62">
        <f t="shared" si="2303"/>
        <v>394.62200021481431</v>
      </c>
      <c r="FO188" s="62">
        <f t="shared" si="2303"/>
        <v>399.34407314059803</v>
      </c>
      <c r="FP188" s="62">
        <f t="shared" si="2303"/>
        <v>404.51023517697445</v>
      </c>
      <c r="FQ188" s="62">
        <f t="shared" si="2303"/>
        <v>410.19392032340943</v>
      </c>
      <c r="FR188" s="62">
        <f t="shared" si="2303"/>
        <v>415.54650338322307</v>
      </c>
      <c r="FS188" s="62">
        <f t="shared" si="2303"/>
        <v>420.33433211587885</v>
      </c>
      <c r="FT188" s="62">
        <f t="shared" si="2303"/>
        <v>424.69639657592398</v>
      </c>
      <c r="FU188" s="62">
        <f t="shared" si="2303"/>
        <v>430.88938051655737</v>
      </c>
      <c r="FV188" s="62">
        <f t="shared" si="2303"/>
        <v>437.6211542965155</v>
      </c>
      <c r="FW188" s="62">
        <f t="shared" si="2303"/>
        <v>444.83165874672108</v>
      </c>
      <c r="FX188" s="62">
        <f t="shared" si="2303"/>
        <v>452.7362651568672</v>
      </c>
      <c r="FY188" s="62">
        <f t="shared" si="2303"/>
        <v>459.77640485697941</v>
      </c>
      <c r="FZ188" s="62">
        <f t="shared" si="2303"/>
        <v>465.86813762027299</v>
      </c>
      <c r="GA188" s="62">
        <f t="shared" si="2303"/>
        <v>471.35727685493771</v>
      </c>
      <c r="GB188" s="62">
        <f t="shared" si="2303"/>
        <v>475.51812399476216</v>
      </c>
      <c r="GC188" s="62">
        <f t="shared" si="2303"/>
        <v>479.33714120478913</v>
      </c>
      <c r="GD188" s="62">
        <f t="shared" si="2303"/>
        <v>482.83270050632427</v>
      </c>
      <c r="GE188" s="62">
        <f t="shared" si="2303"/>
        <v>485.75242120841574</v>
      </c>
      <c r="GF188" s="62">
        <f t="shared" si="2303"/>
        <v>488.54748054156482</v>
      </c>
      <c r="GG188" s="62">
        <f t="shared" si="2303"/>
        <v>491.23070954457671</v>
      </c>
      <c r="GH188" s="62">
        <f t="shared" si="2303"/>
        <v>492.97191287211973</v>
      </c>
      <c r="GI188" s="62">
        <f t="shared" si="2303"/>
        <v>494.45442615929767</v>
      </c>
      <c r="GJ188" s="62">
        <f t="shared" si="2303"/>
        <v>496.14973010912865</v>
      </c>
      <c r="GK188" s="62">
        <f t="shared" si="2303"/>
        <v>497.22459751976993</v>
      </c>
      <c r="GL188" s="62">
        <f t="shared" si="2303"/>
        <v>497.09425456842018</v>
      </c>
      <c r="GM188" s="62">
        <f t="shared" si="2303"/>
        <v>496.5749930198894</v>
      </c>
      <c r="GN188" s="62">
        <f t="shared" si="2303"/>
        <v>495.8377686153425</v>
      </c>
      <c r="GO188" s="62">
        <f t="shared" si="2303"/>
        <v>493.64251188287898</v>
      </c>
      <c r="GP188" s="62">
        <f t="shared" si="2303"/>
        <v>492.09094832476444</v>
      </c>
      <c r="GQ188" s="62">
        <f t="shared" si="2303"/>
        <v>491.93108398836807</v>
      </c>
      <c r="GR188" s="62">
        <f t="shared" si="2303"/>
        <v>492.14789179090548</v>
      </c>
      <c r="GS188" s="62">
        <f t="shared" si="2303"/>
        <v>491.78308778689933</v>
      </c>
      <c r="GT188" s="62">
        <f t="shared" si="2303"/>
        <v>491.53303798660465</v>
      </c>
      <c r="GU188" s="62">
        <f t="shared" si="2303"/>
        <v>491.34210166663371</v>
      </c>
      <c r="GV188" s="62">
        <f t="shared" si="2303"/>
        <v>489.89907578146563</v>
      </c>
      <c r="GW188" s="62">
        <f t="shared" si="2303"/>
        <v>489.16770799254158</v>
      </c>
      <c r="GX188" s="62">
        <f t="shared" ref="GX188:JI188" si="2304">GX124*SUMIFS(166:166,164:164,"&lt;="&amp;GX100,164:164,"&gt;"&amp;EOMONTH(GX100,-1))</f>
        <v>489.86568055023628</v>
      </c>
      <c r="GY188" s="62">
        <f t="shared" si="2304"/>
        <v>490.99206956608492</v>
      </c>
      <c r="GZ188" s="62">
        <f t="shared" si="2304"/>
        <v>489.52836624892223</v>
      </c>
      <c r="HA188" s="62">
        <f t="shared" si="2304"/>
        <v>488.14478136127758</v>
      </c>
      <c r="HB188" s="62">
        <f t="shared" si="2304"/>
        <v>486.71305228572891</v>
      </c>
      <c r="HC188" s="62">
        <f t="shared" si="2304"/>
        <v>484.04669426325</v>
      </c>
      <c r="HD188" s="62">
        <f t="shared" si="2304"/>
        <v>482.65655819186952</v>
      </c>
      <c r="HE188" s="62">
        <f t="shared" si="2304"/>
        <v>483.24804408665301</v>
      </c>
      <c r="HF188" s="62">
        <f t="shared" si="2304"/>
        <v>484.44759229260262</v>
      </c>
      <c r="HG188" s="62">
        <f t="shared" si="2304"/>
        <v>487.72858813048811</v>
      </c>
      <c r="HH188" s="62">
        <f t="shared" si="2304"/>
        <v>492.15557065370336</v>
      </c>
      <c r="HI188" s="62">
        <f t="shared" si="2304"/>
        <v>496.63471409804617</v>
      </c>
      <c r="HJ188" s="62">
        <f t="shared" si="2304"/>
        <v>502.37203298262568</v>
      </c>
      <c r="HK188" s="62">
        <f t="shared" si="2304"/>
        <v>510.32704096221386</v>
      </c>
      <c r="HL188" s="62">
        <f t="shared" si="2304"/>
        <v>518.25741970138631</v>
      </c>
      <c r="HM188" s="62">
        <f t="shared" si="2304"/>
        <v>526.57941568190461</v>
      </c>
      <c r="HN188" s="62">
        <f t="shared" si="2304"/>
        <v>536.87210423802048</v>
      </c>
      <c r="HO188" s="62">
        <f t="shared" si="2304"/>
        <v>544.46684793837085</v>
      </c>
      <c r="HP188" s="62">
        <f t="shared" si="2304"/>
        <v>547.80357980404551</v>
      </c>
      <c r="HQ188" s="62">
        <f t="shared" si="2304"/>
        <v>549.73940956923195</v>
      </c>
      <c r="HR188" s="62">
        <f t="shared" si="2304"/>
        <v>551.94748812393595</v>
      </c>
      <c r="HS188" s="62">
        <f t="shared" si="2304"/>
        <v>551.77655496073237</v>
      </c>
      <c r="HT188" s="62">
        <f t="shared" si="2304"/>
        <v>552.96328460577797</v>
      </c>
      <c r="HU188" s="62">
        <f t="shared" si="2304"/>
        <v>557.81294172779599</v>
      </c>
      <c r="HV188" s="62">
        <f t="shared" si="2304"/>
        <v>561.4997461637962</v>
      </c>
      <c r="HW188" s="62">
        <f t="shared" si="2304"/>
        <v>561.8673027231315</v>
      </c>
      <c r="HX188" s="62">
        <f t="shared" si="2304"/>
        <v>561.73567013876198</v>
      </c>
      <c r="HY188" s="62">
        <f t="shared" si="2304"/>
        <v>566.59075297899233</v>
      </c>
      <c r="HZ188" s="62">
        <f t="shared" si="2304"/>
        <v>570.61117994428355</v>
      </c>
      <c r="IA188" s="62">
        <f t="shared" si="2304"/>
        <v>576.42693021087848</v>
      </c>
      <c r="IB188" s="62">
        <f t="shared" si="2304"/>
        <v>586.50305815267882</v>
      </c>
      <c r="IC188" s="62">
        <f t="shared" si="2304"/>
        <v>594.12724427152614</v>
      </c>
      <c r="ID188" s="62">
        <f t="shared" si="2304"/>
        <v>592.98669244477776</v>
      </c>
      <c r="IE188" s="62">
        <f t="shared" si="2304"/>
        <v>589.6380179785798</v>
      </c>
      <c r="IF188" s="62">
        <f t="shared" si="2304"/>
        <v>582.67901807200906</v>
      </c>
      <c r="IG188" s="62">
        <f t="shared" si="2304"/>
        <v>571.87737535388385</v>
      </c>
      <c r="IH188" s="62">
        <f t="shared" si="2304"/>
        <v>562.68682808560573</v>
      </c>
      <c r="II188" s="62">
        <f t="shared" si="2304"/>
        <v>556.86576936757183</v>
      </c>
      <c r="IJ188" s="62">
        <f t="shared" si="2304"/>
        <v>551.68874225867876</v>
      </c>
      <c r="IK188" s="62">
        <f t="shared" si="2304"/>
        <v>549.12023819681519</v>
      </c>
      <c r="IL188" s="62">
        <f t="shared" si="2304"/>
        <v>547.96003410034712</v>
      </c>
      <c r="IM188" s="62">
        <f t="shared" si="2304"/>
        <v>548.33426421891386</v>
      </c>
      <c r="IN188" s="62">
        <f t="shared" si="2304"/>
        <v>548.97260287712015</v>
      </c>
      <c r="IO188" s="62">
        <f t="shared" si="2304"/>
        <v>550.17166191415163</v>
      </c>
      <c r="IP188" s="62">
        <f t="shared" si="2304"/>
        <v>552.43619677026857</v>
      </c>
      <c r="IQ188" s="62">
        <f t="shared" si="2304"/>
        <v>554.4631432801973</v>
      </c>
      <c r="IR188" s="62">
        <f t="shared" si="2304"/>
        <v>556.02497884554418</v>
      </c>
      <c r="IS188" s="62">
        <f t="shared" si="2304"/>
        <v>557.75959763472588</v>
      </c>
      <c r="IT188" s="62">
        <f t="shared" si="2304"/>
        <v>560.025927024314</v>
      </c>
      <c r="IU188" s="62">
        <f t="shared" si="2304"/>
        <v>562.17034038131283</v>
      </c>
      <c r="IV188" s="62">
        <f t="shared" si="2304"/>
        <v>565.05515441847069</v>
      </c>
      <c r="IW188" s="62">
        <f t="shared" si="2304"/>
        <v>947.53683543969817</v>
      </c>
      <c r="IX188" s="62">
        <f t="shared" si="2304"/>
        <v>952.21611168373465</v>
      </c>
      <c r="IY188" s="62">
        <f t="shared" si="2304"/>
        <v>956.06645572418563</v>
      </c>
      <c r="IZ188" s="62">
        <f t="shared" si="2304"/>
        <v>960.12323358624917</v>
      </c>
      <c r="JA188" s="62">
        <f t="shared" si="2304"/>
        <v>964.92451028375558</v>
      </c>
      <c r="JB188" s="62">
        <f t="shared" si="2304"/>
        <v>969.10294364710194</v>
      </c>
      <c r="JC188" s="62">
        <f t="shared" si="2304"/>
        <v>973.61120077767146</v>
      </c>
      <c r="JD188" s="62">
        <f t="shared" si="2304"/>
        <v>978.95249289509866</v>
      </c>
      <c r="JE188" s="62">
        <f t="shared" si="2304"/>
        <v>982.91454140673113</v>
      </c>
      <c r="JF188" s="62">
        <f t="shared" si="2304"/>
        <v>984.84882241072773</v>
      </c>
      <c r="JG188" s="62">
        <f t="shared" si="2304"/>
        <v>986.37411415770578</v>
      </c>
      <c r="JH188" s="62">
        <f t="shared" si="2304"/>
        <v>986.71572309066255</v>
      </c>
      <c r="JI188" s="62">
        <f t="shared" si="2304"/>
        <v>985.69611517169199</v>
      </c>
      <c r="JJ188" s="62">
        <f t="shared" ref="JJ188:LU188" si="2305">JJ124*SUMIFS(166:166,164:164,"&lt;="&amp;JJ100,164:164,"&gt;"&amp;EOMONTH(JJ100,-1))</f>
        <v>984.91000464392857</v>
      </c>
      <c r="JK188" s="62">
        <f t="shared" si="2305"/>
        <v>985.23335441482368</v>
      </c>
      <c r="JL188" s="62">
        <f t="shared" si="2305"/>
        <v>985.3287710247298</v>
      </c>
      <c r="JM188" s="62">
        <f t="shared" si="2305"/>
        <v>986.66384168082504</v>
      </c>
      <c r="JN188" s="62">
        <f t="shared" si="2305"/>
        <v>989.38880861183304</v>
      </c>
      <c r="JO188" s="62">
        <f t="shared" si="2305"/>
        <v>992.8806041787883</v>
      </c>
      <c r="JP188" s="62">
        <f t="shared" si="2305"/>
        <v>996.78642770088527</v>
      </c>
      <c r="JQ188" s="62">
        <f t="shared" si="2305"/>
        <v>1002.462441990486</v>
      </c>
      <c r="JR188" s="62">
        <f t="shared" si="2305"/>
        <v>1009.330666019385</v>
      </c>
      <c r="JS188" s="62">
        <f t="shared" si="2305"/>
        <v>1015.6911174597019</v>
      </c>
      <c r="JT188" s="62">
        <f t="shared" si="2305"/>
        <v>1023.9459084714445</v>
      </c>
      <c r="JU188" s="62">
        <f t="shared" si="2305"/>
        <v>1035.2041598788144</v>
      </c>
      <c r="JV188" s="62">
        <f t="shared" si="2305"/>
        <v>1047.3465958685395</v>
      </c>
      <c r="JW188" s="62">
        <f t="shared" si="2305"/>
        <v>1060.6893208745341</v>
      </c>
      <c r="JX188" s="62">
        <f t="shared" si="2305"/>
        <v>1077.4437206474927</v>
      </c>
      <c r="JY188" s="62">
        <f t="shared" si="2305"/>
        <v>1093.3728283109344</v>
      </c>
      <c r="JZ188" s="62">
        <f t="shared" si="2305"/>
        <v>1106.873444784399</v>
      </c>
      <c r="KA188" s="62">
        <f t="shared" si="2305"/>
        <v>896.42088096790292</v>
      </c>
      <c r="KB188" s="62">
        <f t="shared" si="2305"/>
        <v>908.83924287702644</v>
      </c>
      <c r="KC188" s="62">
        <f t="shared" si="2305"/>
        <v>921.44762693012615</v>
      </c>
      <c r="KD188" s="62">
        <f t="shared" si="2305"/>
        <v>934.51249491110639</v>
      </c>
      <c r="KE188" s="62">
        <f t="shared" si="2305"/>
        <v>949.92077454224841</v>
      </c>
      <c r="KF188" s="62">
        <f t="shared" si="2305"/>
        <v>964.49939694460238</v>
      </c>
      <c r="KG188" s="62">
        <f t="shared" si="2305"/>
        <v>976.79867340477347</v>
      </c>
      <c r="KH188" s="62">
        <f t="shared" si="2305"/>
        <v>988.85409307469627</v>
      </c>
      <c r="KI188" s="62">
        <f t="shared" si="2305"/>
        <v>1006.4177033947569</v>
      </c>
      <c r="KJ188" s="62">
        <f t="shared" si="2305"/>
        <v>1025.045413430345</v>
      </c>
      <c r="KK188" s="62">
        <f t="shared" si="2305"/>
        <v>1044.3529260430182</v>
      </c>
      <c r="KL188" s="62">
        <f t="shared" si="2305"/>
        <v>1066.5995141461956</v>
      </c>
      <c r="KM188" s="62">
        <f t="shared" si="2305"/>
        <v>1086.603214567345</v>
      </c>
      <c r="KN188" s="62">
        <f t="shared" si="2305"/>
        <v>1104.412285157932</v>
      </c>
      <c r="KO188" s="62">
        <f t="shared" si="2305"/>
        <v>1120.1563730663675</v>
      </c>
      <c r="KP188" s="62">
        <f t="shared" si="2305"/>
        <v>1133.7744945947045</v>
      </c>
      <c r="KQ188" s="62">
        <f t="shared" si="2305"/>
        <v>1146.0556112165052</v>
      </c>
      <c r="KR188" s="62">
        <f t="shared" si="2305"/>
        <v>1155.9729311906794</v>
      </c>
      <c r="KS188" s="62">
        <f t="shared" si="2305"/>
        <v>1165.9841931011144</v>
      </c>
      <c r="KT188" s="62">
        <f t="shared" si="2305"/>
        <v>1178.2566131158621</v>
      </c>
      <c r="KU188" s="62">
        <f t="shared" si="2305"/>
        <v>1188.1729954499729</v>
      </c>
      <c r="KV188" s="62">
        <f t="shared" si="2305"/>
        <v>1195.5145301269199</v>
      </c>
      <c r="KW188" s="62">
        <f t="shared" si="2305"/>
        <v>1208.0877081128408</v>
      </c>
      <c r="KX188" s="62">
        <f t="shared" si="2305"/>
        <v>1221.0586702552132</v>
      </c>
      <c r="KY188" s="62">
        <f t="shared" si="2305"/>
        <v>1228.6530205694414</v>
      </c>
      <c r="KZ188" s="62">
        <f t="shared" si="2305"/>
        <v>1237.303157475849</v>
      </c>
      <c r="LA188" s="62">
        <f t="shared" si="2305"/>
        <v>1249.1967042923561</v>
      </c>
      <c r="LB188" s="62">
        <f t="shared" si="2305"/>
        <v>1251.7066587954594</v>
      </c>
      <c r="LC188" s="62">
        <f t="shared" si="2305"/>
        <v>1252.6495294216231</v>
      </c>
      <c r="LD188" s="62">
        <f t="shared" si="2305"/>
        <v>1260.8216463439906</v>
      </c>
      <c r="LE188" s="62">
        <f t="shared" si="2305"/>
        <v>1272.4975212232439</v>
      </c>
      <c r="LF188" s="62">
        <f t="shared" si="2305"/>
        <v>960.58205364596085</v>
      </c>
      <c r="LG188" s="62">
        <f t="shared" si="2305"/>
        <v>968.39796166627775</v>
      </c>
      <c r="LH188" s="62">
        <f t="shared" si="2305"/>
        <v>979.24480238933882</v>
      </c>
      <c r="LI188" s="62">
        <f t="shared" si="2305"/>
        <v>983.64207089390891</v>
      </c>
      <c r="LJ188" s="62">
        <f t="shared" si="2305"/>
        <v>986.8929803596111</v>
      </c>
      <c r="LK188" s="62">
        <f t="shared" si="2305"/>
        <v>995.42577030730297</v>
      </c>
      <c r="LL188" s="62">
        <f t="shared" si="2305"/>
        <v>1014.2659054175571</v>
      </c>
      <c r="LM188" s="62">
        <f t="shared" si="2305"/>
        <v>1023.027021295696</v>
      </c>
      <c r="LN188" s="62">
        <f t="shared" si="2305"/>
        <v>1031.2468789089676</v>
      </c>
      <c r="LO188" s="62">
        <f t="shared" si="2305"/>
        <v>1042.4766702763056</v>
      </c>
      <c r="LP188" s="62">
        <f t="shared" si="2305"/>
        <v>1043.0120116727051</v>
      </c>
      <c r="LQ188" s="62">
        <f t="shared" si="2305"/>
        <v>1042.7376406420585</v>
      </c>
      <c r="LR188" s="62">
        <f t="shared" si="2305"/>
        <v>1048.4250256307923</v>
      </c>
      <c r="LS188" s="62">
        <f t="shared" si="2305"/>
        <v>1049.678074971154</v>
      </c>
      <c r="LT188" s="62">
        <f t="shared" si="2305"/>
        <v>1054.7462125899031</v>
      </c>
      <c r="LU188" s="62">
        <f t="shared" si="2305"/>
        <v>1061.0798868361089</v>
      </c>
      <c r="LV188" s="62">
        <f t="shared" ref="LV188:NO188" si="2306">LV124*SUMIFS(166:166,164:164,"&lt;="&amp;LV100,164:164,"&gt;"&amp;EOMONTH(LV100,-1))</f>
        <v>1068.8734932491313</v>
      </c>
      <c r="LW188" s="62">
        <f t="shared" si="2306"/>
        <v>1076.5198076991512</v>
      </c>
      <c r="LX188" s="62">
        <f t="shared" si="2306"/>
        <v>1083.4429617720468</v>
      </c>
      <c r="LY188" s="62">
        <f t="shared" si="2306"/>
        <v>1091.1021104956669</v>
      </c>
      <c r="LZ188" s="62">
        <f t="shared" si="2306"/>
        <v>1099.0185494316383</v>
      </c>
      <c r="MA188" s="62">
        <f t="shared" si="2306"/>
        <v>1105.6018578934793</v>
      </c>
      <c r="MB188" s="62">
        <f t="shared" si="2306"/>
        <v>1111.3929262959832</v>
      </c>
      <c r="MC188" s="62">
        <f t="shared" si="2306"/>
        <v>1116.2288492933069</v>
      </c>
      <c r="MD188" s="62">
        <f t="shared" si="2306"/>
        <v>1118.767006548522</v>
      </c>
      <c r="ME188" s="62">
        <f t="shared" si="2306"/>
        <v>1121.0076115948928</v>
      </c>
      <c r="MF188" s="62">
        <f t="shared" si="2306"/>
        <v>1122.2495544946066</v>
      </c>
      <c r="MG188" s="62">
        <f t="shared" si="2306"/>
        <v>1124.5670485710943</v>
      </c>
      <c r="MH188" s="62">
        <f t="shared" si="2306"/>
        <v>1127.5277085492207</v>
      </c>
      <c r="MI188" s="62">
        <f t="shared" si="2306"/>
        <v>1130.4286270532104</v>
      </c>
      <c r="MJ188" s="62">
        <f t="shared" si="2306"/>
        <v>1133.0114348968334</v>
      </c>
      <c r="MK188" s="62">
        <f t="shared" si="2306"/>
        <v>1134.2768329598448</v>
      </c>
      <c r="ML188" s="62">
        <f t="shared" si="2306"/>
        <v>1135.3643762769959</v>
      </c>
      <c r="MM188" s="62">
        <f t="shared" si="2306"/>
        <v>1135.8326737570499</v>
      </c>
      <c r="MN188" s="62">
        <f t="shared" si="2306"/>
        <v>1137.4778194550163</v>
      </c>
      <c r="MO188" s="62">
        <f t="shared" si="2306"/>
        <v>1139.5071457934978</v>
      </c>
      <c r="MP188" s="62">
        <f t="shared" si="2306"/>
        <v>1141.3702357646257</v>
      </c>
      <c r="MQ188" s="62">
        <f t="shared" si="2306"/>
        <v>1140.3191970030639</v>
      </c>
      <c r="MR188" s="62">
        <f t="shared" si="2306"/>
        <v>1137.102048224556</v>
      </c>
      <c r="MS188" s="62">
        <f t="shared" si="2306"/>
        <v>1133.525491913226</v>
      </c>
      <c r="MT188" s="62">
        <f t="shared" si="2306"/>
        <v>1129.0710414722098</v>
      </c>
      <c r="MU188" s="62">
        <f t="shared" si="2306"/>
        <v>1125.1098294379565</v>
      </c>
      <c r="MV188" s="62">
        <f t="shared" si="2306"/>
        <v>1124.1093121676925</v>
      </c>
      <c r="MW188" s="62">
        <f t="shared" si="2306"/>
        <v>1123.8384450622284</v>
      </c>
      <c r="MX188" s="62">
        <f t="shared" si="2306"/>
        <v>1125.6915824586563</v>
      </c>
      <c r="MY188" s="62">
        <f t="shared" si="2306"/>
        <v>1128.6329289827961</v>
      </c>
      <c r="MZ188" s="62">
        <f t="shared" si="2306"/>
        <v>1132.3082927568262</v>
      </c>
      <c r="NA188" s="62">
        <f t="shared" si="2306"/>
        <v>1136.1854885884138</v>
      </c>
      <c r="NB188" s="62">
        <f t="shared" si="2306"/>
        <v>1140.2131279341429</v>
      </c>
      <c r="NC188" s="62">
        <f t="shared" si="2306"/>
        <v>1144.4509632830509</v>
      </c>
      <c r="ND188" s="62">
        <f t="shared" si="2306"/>
        <v>1148.5201491857326</v>
      </c>
      <c r="NE188" s="62">
        <f t="shared" si="2306"/>
        <v>1152.2528692190228</v>
      </c>
      <c r="NF188" s="62">
        <f t="shared" si="2306"/>
        <v>1155.8261629016824</v>
      </c>
      <c r="NG188" s="62">
        <f t="shared" si="2306"/>
        <v>1159.4037547836197</v>
      </c>
      <c r="NH188" s="62">
        <f t="shared" si="2306"/>
        <v>1162.6970685214646</v>
      </c>
      <c r="NI188" s="62">
        <f t="shared" si="2306"/>
        <v>1166.2463294199374</v>
      </c>
      <c r="NJ188" s="62">
        <f t="shared" si="2306"/>
        <v>1169.8349042437133</v>
      </c>
      <c r="NK188" s="62">
        <f t="shared" si="2306"/>
        <v>1173.3091869256455</v>
      </c>
      <c r="NL188" s="62">
        <f t="shared" si="2306"/>
        <v>1176.4793293417545</v>
      </c>
      <c r="NM188" s="62">
        <f t="shared" si="2306"/>
        <v>1179.3344067416028</v>
      </c>
      <c r="NN188" s="62">
        <f t="shared" si="2306"/>
        <v>1181.9958601086157</v>
      </c>
      <c r="NO188" s="63">
        <f t="shared" si="2306"/>
        <v>0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s="10" customFormat="1" x14ac:dyDescent="0.2">
      <c r="A190" s="8"/>
      <c r="B190" s="8"/>
      <c r="C190" s="136" t="s">
        <v>35</v>
      </c>
      <c r="D190" s="136"/>
      <c r="E190" s="136" t="s">
        <v>60</v>
      </c>
      <c r="F190" s="8"/>
      <c r="G190" s="8" t="s">
        <v>0</v>
      </c>
      <c r="H190" s="8"/>
      <c r="I190" s="8"/>
      <c r="J190" s="8"/>
      <c r="K190" s="9">
        <f>SUM(N190:NO190)</f>
        <v>216605.87424408639</v>
      </c>
      <c r="L190" s="8"/>
      <c r="M190" s="8"/>
      <c r="N190" s="33">
        <f t="shared" ref="N190:BY190" si="2307">N135*SUMIFS(166:166,164:164,"&lt;="&amp;N100,164:164,"&gt;"&amp;EOMONTH(N100,-1))</f>
        <v>0</v>
      </c>
      <c r="O190" s="34">
        <f t="shared" si="2307"/>
        <v>14.067809692592741</v>
      </c>
      <c r="P190" s="34">
        <f t="shared" si="2307"/>
        <v>17.109646628757872</v>
      </c>
      <c r="Q190" s="34">
        <f t="shared" si="2307"/>
        <v>28.780829434223353</v>
      </c>
      <c r="R190" s="34">
        <f t="shared" si="2307"/>
        <v>44.48274880534931</v>
      </c>
      <c r="S190" s="34">
        <f t="shared" si="2307"/>
        <v>48.839577925541825</v>
      </c>
      <c r="T190" s="34">
        <f t="shared" si="2307"/>
        <v>54.701513456137526</v>
      </c>
      <c r="U190" s="34">
        <f t="shared" si="2307"/>
        <v>87.000744137199732</v>
      </c>
      <c r="V190" s="34">
        <f t="shared" si="2307"/>
        <v>108.79053172154174</v>
      </c>
      <c r="W190" s="34">
        <f t="shared" si="2307"/>
        <v>107.21731702149471</v>
      </c>
      <c r="X190" s="34">
        <f t="shared" si="2307"/>
        <v>154.26988315206683</v>
      </c>
      <c r="Y190" s="34">
        <f t="shared" si="2307"/>
        <v>217.0276974667195</v>
      </c>
      <c r="Z190" s="34">
        <f t="shared" si="2307"/>
        <v>234.65410301587659</v>
      </c>
      <c r="AA190" s="34">
        <f t="shared" si="2307"/>
        <v>258.55650395889825</v>
      </c>
      <c r="AB190" s="34">
        <f t="shared" si="2307"/>
        <v>320.63510891097849</v>
      </c>
      <c r="AC190" s="34">
        <f t="shared" si="2307"/>
        <v>294.5387698779262</v>
      </c>
      <c r="AD190" s="34">
        <f t="shared" si="2307"/>
        <v>239.61962955326848</v>
      </c>
      <c r="AE190" s="34">
        <f t="shared" si="2307"/>
        <v>238.77596168234047</v>
      </c>
      <c r="AF190" s="34">
        <f t="shared" si="2307"/>
        <v>269.63986669681327</v>
      </c>
      <c r="AG190" s="34">
        <f t="shared" si="2307"/>
        <v>266.46816297070336</v>
      </c>
      <c r="AH190" s="34">
        <f t="shared" si="2307"/>
        <v>275.85870997388571</v>
      </c>
      <c r="AI190" s="34">
        <f t="shared" si="2307"/>
        <v>329.55062750212153</v>
      </c>
      <c r="AJ190" s="34">
        <f t="shared" si="2307"/>
        <v>302.57763381691399</v>
      </c>
      <c r="AK190" s="34">
        <f t="shared" si="2307"/>
        <v>247.30650141631952</v>
      </c>
      <c r="AL190" s="34">
        <f t="shared" si="2307"/>
        <v>244.97338554628922</v>
      </c>
      <c r="AM190" s="34">
        <f t="shared" si="2307"/>
        <v>385.20713027758183</v>
      </c>
      <c r="AN190" s="34">
        <f t="shared" si="2307"/>
        <v>411.38193326155834</v>
      </c>
      <c r="AO190" s="34">
        <f t="shared" si="2307"/>
        <v>429.92906550421901</v>
      </c>
      <c r="AP190" s="34">
        <f t="shared" si="2307"/>
        <v>499.01127484622344</v>
      </c>
      <c r="AQ190" s="34">
        <f t="shared" si="2307"/>
        <v>435.10024556926521</v>
      </c>
      <c r="AR190" s="34">
        <f t="shared" si="2307"/>
        <v>344.64940529073743</v>
      </c>
      <c r="AS190" s="34">
        <f t="shared" si="2307"/>
        <v>406.35028004734392</v>
      </c>
      <c r="AT190" s="34">
        <f t="shared" si="2307"/>
        <v>305.84735524030293</v>
      </c>
      <c r="AU190" s="34">
        <f t="shared" si="2307"/>
        <v>255.50442694421764</v>
      </c>
      <c r="AV190" s="34">
        <f t="shared" si="2307"/>
        <v>222.2908059759809</v>
      </c>
      <c r="AW190" s="34">
        <f t="shared" si="2307"/>
        <v>215.58960476523526</v>
      </c>
      <c r="AX190" s="34">
        <f t="shared" si="2307"/>
        <v>208.04297537051482</v>
      </c>
      <c r="AY190" s="34">
        <f t="shared" si="2307"/>
        <v>187.09861059893512</v>
      </c>
      <c r="AZ190" s="34">
        <f t="shared" si="2307"/>
        <v>188.14512552633951</v>
      </c>
      <c r="BA190" s="34">
        <f t="shared" si="2307"/>
        <v>205.29953890568277</v>
      </c>
      <c r="BB190" s="34">
        <f t="shared" si="2307"/>
        <v>203.73116226786686</v>
      </c>
      <c r="BC190" s="34">
        <f t="shared" si="2307"/>
        <v>209.1879158208273</v>
      </c>
      <c r="BD190" s="34">
        <f t="shared" si="2307"/>
        <v>230.71974312011005</v>
      </c>
      <c r="BE190" s="34">
        <f t="shared" si="2307"/>
        <v>227.28138659933009</v>
      </c>
      <c r="BF190" s="34">
        <f t="shared" si="2307"/>
        <v>227.38019581433565</v>
      </c>
      <c r="BG190" s="34">
        <f t="shared" si="2307"/>
        <v>236.90367417723525</v>
      </c>
      <c r="BH190" s="34">
        <f t="shared" si="2307"/>
        <v>258.22353749088654</v>
      </c>
      <c r="BI190" s="34">
        <f t="shared" si="2307"/>
        <v>270.41674322417748</v>
      </c>
      <c r="BJ190" s="34">
        <f t="shared" si="2307"/>
        <v>280.57149984658054</v>
      </c>
      <c r="BK190" s="34">
        <f t="shared" si="2307"/>
        <v>302.45941598030538</v>
      </c>
      <c r="BL190" s="34">
        <f t="shared" si="2307"/>
        <v>305.99138766173246</v>
      </c>
      <c r="BM190" s="34">
        <f t="shared" si="2307"/>
        <v>306.25708020533256</v>
      </c>
      <c r="BN190" s="34">
        <f t="shared" si="2307"/>
        <v>318.57298990020627</v>
      </c>
      <c r="BO190" s="34">
        <f t="shared" si="2307"/>
        <v>345.86425090731609</v>
      </c>
      <c r="BP190" s="34">
        <f t="shared" si="2307"/>
        <v>361.07796573771384</v>
      </c>
      <c r="BQ190" s="34">
        <f t="shared" si="2307"/>
        <v>372.85675524792657</v>
      </c>
      <c r="BR190" s="34">
        <f t="shared" si="2307"/>
        <v>399.37746496303373</v>
      </c>
      <c r="BS190" s="34">
        <f t="shared" si="2307"/>
        <v>405.73402556498934</v>
      </c>
      <c r="BT190" s="34">
        <f t="shared" si="2307"/>
        <v>406.46607490357388</v>
      </c>
      <c r="BU190" s="34">
        <f t="shared" si="2307"/>
        <v>332.83700089556709</v>
      </c>
      <c r="BV190" s="34">
        <f t="shared" si="2307"/>
        <v>325.92230109907729</v>
      </c>
      <c r="BW190" s="34">
        <f t="shared" si="2307"/>
        <v>322.71225465351387</v>
      </c>
      <c r="BX190" s="34">
        <f t="shared" si="2307"/>
        <v>318.05230146176939</v>
      </c>
      <c r="BY190" s="34">
        <f t="shared" si="2307"/>
        <v>316.51316165511201</v>
      </c>
      <c r="BZ190" s="34">
        <f t="shared" ref="BZ190:EK190" si="2308">BZ135*SUMIFS(166:166,164:164,"&lt;="&amp;BZ100,164:164,"&gt;"&amp;EOMONTH(BZ100,-1))</f>
        <v>316.80801427516633</v>
      </c>
      <c r="CA190" s="34">
        <f t="shared" si="2308"/>
        <v>315.03026507300137</v>
      </c>
      <c r="CB190" s="34">
        <f t="shared" si="2308"/>
        <v>314.07196623391133</v>
      </c>
      <c r="CC190" s="34">
        <f t="shared" si="2308"/>
        <v>315.79906073853221</v>
      </c>
      <c r="CD190" s="34">
        <f t="shared" si="2308"/>
        <v>315.9102370450463</v>
      </c>
      <c r="CE190" s="34">
        <f t="shared" si="2308"/>
        <v>315.62628360038354</v>
      </c>
      <c r="CF190" s="34">
        <f t="shared" si="2308"/>
        <v>319.33595480596688</v>
      </c>
      <c r="CG190" s="34">
        <f t="shared" si="2308"/>
        <v>323.19437666283306</v>
      </c>
      <c r="CH190" s="34">
        <f t="shared" si="2308"/>
        <v>326.41194835661508</v>
      </c>
      <c r="CI190" s="34">
        <f t="shared" si="2308"/>
        <v>328.786818090098</v>
      </c>
      <c r="CJ190" s="34">
        <f t="shared" si="2308"/>
        <v>333.60476681435034</v>
      </c>
      <c r="CK190" s="34">
        <f t="shared" si="2308"/>
        <v>334.70925581229989</v>
      </c>
      <c r="CL190" s="34">
        <f t="shared" si="2308"/>
        <v>332.92346224649981</v>
      </c>
      <c r="CM190" s="34">
        <f t="shared" si="2308"/>
        <v>332.91526463105447</v>
      </c>
      <c r="CN190" s="34">
        <f t="shared" si="2308"/>
        <v>331.02673626802294</v>
      </c>
      <c r="CO190" s="34">
        <f t="shared" si="2308"/>
        <v>328.2842699898838</v>
      </c>
      <c r="CP190" s="34">
        <f t="shared" si="2308"/>
        <v>327.61451419288716</v>
      </c>
      <c r="CQ190" s="34">
        <f t="shared" si="2308"/>
        <v>329.13029516588807</v>
      </c>
      <c r="CR190" s="34">
        <f t="shared" si="2308"/>
        <v>331.09387132688602</v>
      </c>
      <c r="CS190" s="34">
        <f t="shared" si="2308"/>
        <v>334.63161203663145</v>
      </c>
      <c r="CT190" s="34">
        <f t="shared" si="2308"/>
        <v>340.1125849100348</v>
      </c>
      <c r="CU190" s="34">
        <f t="shared" si="2308"/>
        <v>344.66713476766665</v>
      </c>
      <c r="CV190" s="34">
        <f t="shared" si="2308"/>
        <v>348.65265746420351</v>
      </c>
      <c r="CW190" s="34">
        <f t="shared" si="2308"/>
        <v>353.3091721857366</v>
      </c>
      <c r="CX190" s="34">
        <f t="shared" si="2308"/>
        <v>359.08212736885793</v>
      </c>
      <c r="CY190" s="34">
        <f t="shared" si="2308"/>
        <v>363.28749546433039</v>
      </c>
      <c r="CZ190" s="34">
        <f t="shared" si="2308"/>
        <v>305.73391715151541</v>
      </c>
      <c r="DA190" s="34">
        <f t="shared" si="2308"/>
        <v>308.2837628446934</v>
      </c>
      <c r="DB190" s="34">
        <f t="shared" si="2308"/>
        <v>310.96586138270794</v>
      </c>
      <c r="DC190" s="34">
        <f t="shared" si="2308"/>
        <v>313.8055317276328</v>
      </c>
      <c r="DD190" s="34">
        <f t="shared" si="2308"/>
        <v>316.76200019989648</v>
      </c>
      <c r="DE190" s="34">
        <f t="shared" si="2308"/>
        <v>320.29316515195728</v>
      </c>
      <c r="DF190" s="34">
        <f t="shared" si="2308"/>
        <v>323.2006428598354</v>
      </c>
      <c r="DG190" s="34">
        <f t="shared" si="2308"/>
        <v>325.7761355526261</v>
      </c>
      <c r="DH190" s="34">
        <f t="shared" si="2308"/>
        <v>328.68839225396533</v>
      </c>
      <c r="DI190" s="34">
        <f t="shared" si="2308"/>
        <v>331.41313451042276</v>
      </c>
      <c r="DJ190" s="34">
        <f t="shared" si="2308"/>
        <v>334.1000443565963</v>
      </c>
      <c r="DK190" s="34">
        <f t="shared" si="2308"/>
        <v>336.84261190795792</v>
      </c>
      <c r="DL190" s="34">
        <f t="shared" si="2308"/>
        <v>339.13966767581098</v>
      </c>
      <c r="DM190" s="34">
        <f t="shared" si="2308"/>
        <v>340.07960600747037</v>
      </c>
      <c r="DN190" s="34">
        <f t="shared" si="2308"/>
        <v>340.13431363762459</v>
      </c>
      <c r="DO190" s="34">
        <f t="shared" si="2308"/>
        <v>339.79523491558496</v>
      </c>
      <c r="DP190" s="34">
        <f t="shared" si="2308"/>
        <v>338.65513648914566</v>
      </c>
      <c r="DQ190" s="34">
        <f t="shared" si="2308"/>
        <v>337.7046067062555</v>
      </c>
      <c r="DR190" s="34">
        <f t="shared" si="2308"/>
        <v>337.19824102811037</v>
      </c>
      <c r="DS190" s="34">
        <f t="shared" si="2308"/>
        <v>337.57875968012968</v>
      </c>
      <c r="DT190" s="34">
        <f t="shared" si="2308"/>
        <v>338.02860151676862</v>
      </c>
      <c r="DU190" s="34">
        <f t="shared" si="2308"/>
        <v>338.79259181970133</v>
      </c>
      <c r="DV190" s="34">
        <f t="shared" si="2308"/>
        <v>340.1586258724833</v>
      </c>
      <c r="DW190" s="34">
        <f t="shared" si="2308"/>
        <v>341.23528823623764</v>
      </c>
      <c r="DX190" s="34">
        <f t="shared" si="2308"/>
        <v>342.45859041257461</v>
      </c>
      <c r="DY190" s="34">
        <f t="shared" si="2308"/>
        <v>344.0492319784521</v>
      </c>
      <c r="DZ190" s="34">
        <f t="shared" si="2308"/>
        <v>346.11420708720902</v>
      </c>
      <c r="EA190" s="34">
        <f t="shared" si="2308"/>
        <v>347.91513979263959</v>
      </c>
      <c r="EB190" s="34">
        <f t="shared" si="2308"/>
        <v>349.61031804528204</v>
      </c>
      <c r="EC190" s="34">
        <f t="shared" si="2308"/>
        <v>351.35227028811755</v>
      </c>
      <c r="ED190" s="34">
        <f t="shared" si="2308"/>
        <v>528.65132461881626</v>
      </c>
      <c r="EE190" s="34">
        <f t="shared" si="2308"/>
        <v>529.88705840545526</v>
      </c>
      <c r="EF190" s="34">
        <f t="shared" si="2308"/>
        <v>530.63305194837551</v>
      </c>
      <c r="EG190" s="34">
        <f t="shared" si="2308"/>
        <v>531.93418359473515</v>
      </c>
      <c r="EH190" s="34">
        <f t="shared" si="2308"/>
        <v>533.30527843930213</v>
      </c>
      <c r="EI190" s="34">
        <f t="shared" si="2308"/>
        <v>534.67554625071898</v>
      </c>
      <c r="EJ190" s="34">
        <f t="shared" si="2308"/>
        <v>536.22187936927196</v>
      </c>
      <c r="EK190" s="34">
        <f t="shared" si="2308"/>
        <v>537.65299347688449</v>
      </c>
      <c r="EL190" s="34">
        <f t="shared" ref="EL190:GW190" si="2309">EL135*SUMIFS(166:166,164:164,"&lt;="&amp;EL100,164:164,"&gt;"&amp;EOMONTH(EL100,-1))</f>
        <v>539.10529970048333</v>
      </c>
      <c r="EM190" s="34">
        <f t="shared" si="2309"/>
        <v>540.45006052331405</v>
      </c>
      <c r="EN190" s="34">
        <f t="shared" si="2309"/>
        <v>542.25886846483036</v>
      </c>
      <c r="EO190" s="34">
        <f t="shared" si="2309"/>
        <v>544.10703904407478</v>
      </c>
      <c r="EP190" s="34">
        <f t="shared" si="2309"/>
        <v>545.89131079384379</v>
      </c>
      <c r="EQ190" s="34">
        <f t="shared" si="2309"/>
        <v>546.65057599772081</v>
      </c>
      <c r="ER190" s="34">
        <f t="shared" si="2309"/>
        <v>546.67200492367419</v>
      </c>
      <c r="ES190" s="34">
        <f t="shared" si="2309"/>
        <v>546.35335300803183</v>
      </c>
      <c r="ET190" s="34">
        <f t="shared" si="2309"/>
        <v>545.88426044835705</v>
      </c>
      <c r="EU190" s="34">
        <f t="shared" si="2309"/>
        <v>546.1923208523333</v>
      </c>
      <c r="EV190" s="34">
        <f t="shared" si="2309"/>
        <v>546.62093042077686</v>
      </c>
      <c r="EW190" s="34">
        <f t="shared" si="2309"/>
        <v>547.54770244892291</v>
      </c>
      <c r="EX190" s="34">
        <f t="shared" si="2309"/>
        <v>549.50466288039343</v>
      </c>
      <c r="EY190" s="34">
        <f t="shared" si="2309"/>
        <v>551.21602495246748</v>
      </c>
      <c r="EZ190" s="34">
        <f t="shared" si="2309"/>
        <v>553.42382220147579</v>
      </c>
      <c r="FA190" s="34">
        <f t="shared" si="2309"/>
        <v>556.21054363433177</v>
      </c>
      <c r="FB190" s="34">
        <f t="shared" si="2309"/>
        <v>559.64746131782863</v>
      </c>
      <c r="FC190" s="34">
        <f t="shared" si="2309"/>
        <v>563.47927501107017</v>
      </c>
      <c r="FD190" s="34">
        <f t="shared" si="2309"/>
        <v>567.89163013079201</v>
      </c>
      <c r="FE190" s="34">
        <f t="shared" si="2309"/>
        <v>572.57266202729045</v>
      </c>
      <c r="FF190" s="34">
        <f t="shared" si="2309"/>
        <v>577.47135963565734</v>
      </c>
      <c r="FG190" s="34">
        <f t="shared" si="2309"/>
        <v>583.57669893291825</v>
      </c>
      <c r="FH190" s="34">
        <f t="shared" si="2309"/>
        <v>590.30409311380072</v>
      </c>
      <c r="FI190" s="34">
        <f t="shared" si="2309"/>
        <v>358.7770227622608</v>
      </c>
      <c r="FJ190" s="34">
        <f t="shared" si="2309"/>
        <v>363.67201793185825</v>
      </c>
      <c r="FK190" s="34">
        <f t="shared" si="2309"/>
        <v>368.34198070838676</v>
      </c>
      <c r="FL190" s="34">
        <f t="shared" si="2309"/>
        <v>372.45565352174907</v>
      </c>
      <c r="FM190" s="34">
        <f t="shared" si="2309"/>
        <v>376.36017687614327</v>
      </c>
      <c r="FN190" s="34">
        <f t="shared" si="2309"/>
        <v>380.70525961332663</v>
      </c>
      <c r="FO190" s="34">
        <f t="shared" si="2309"/>
        <v>385.16604531151779</v>
      </c>
      <c r="FP190" s="34">
        <f t="shared" si="2309"/>
        <v>389.97299561297956</v>
      </c>
      <c r="FQ190" s="34">
        <f t="shared" si="2309"/>
        <v>395.38103703396979</v>
      </c>
      <c r="FR190" s="34">
        <f t="shared" si="2309"/>
        <v>400.45531710581901</v>
      </c>
      <c r="FS190" s="34">
        <f t="shared" si="2309"/>
        <v>404.9005005627796</v>
      </c>
      <c r="FT190" s="34">
        <f t="shared" si="2309"/>
        <v>409.07985441946187</v>
      </c>
      <c r="FU190" s="34">
        <f t="shared" si="2309"/>
        <v>415.05749661116471</v>
      </c>
      <c r="FV190" s="34">
        <f t="shared" si="2309"/>
        <v>421.46750145561754</v>
      </c>
      <c r="FW190" s="34">
        <f t="shared" si="2309"/>
        <v>428.25611936362975</v>
      </c>
      <c r="FX190" s="34">
        <f t="shared" si="2309"/>
        <v>435.81148679032344</v>
      </c>
      <c r="FY190" s="34">
        <f t="shared" si="2309"/>
        <v>442.51084268852065</v>
      </c>
      <c r="FZ190" s="34">
        <f t="shared" si="2309"/>
        <v>448.20232297048716</v>
      </c>
      <c r="GA190" s="34">
        <f t="shared" si="2309"/>
        <v>453.45033441261938</v>
      </c>
      <c r="GB190" s="34">
        <f t="shared" si="2309"/>
        <v>457.40302238440432</v>
      </c>
      <c r="GC190" s="34">
        <f t="shared" si="2309"/>
        <v>460.92976618348331</v>
      </c>
      <c r="GD190" s="34">
        <f t="shared" si="2309"/>
        <v>464.05773608750513</v>
      </c>
      <c r="GE190" s="34">
        <f t="shared" si="2309"/>
        <v>466.71184719737437</v>
      </c>
      <c r="GF190" s="34">
        <f t="shared" si="2309"/>
        <v>469.24003976015786</v>
      </c>
      <c r="GG190" s="34">
        <f t="shared" si="2309"/>
        <v>471.585992568157</v>
      </c>
      <c r="GH190" s="34">
        <f t="shared" si="2309"/>
        <v>473.16079853101121</v>
      </c>
      <c r="GI190" s="34">
        <f t="shared" si="2309"/>
        <v>474.49621339430388</v>
      </c>
      <c r="GJ190" s="34">
        <f t="shared" si="2309"/>
        <v>475.95099574503911</v>
      </c>
      <c r="GK190" s="34">
        <f t="shared" si="2309"/>
        <v>476.72577125393309</v>
      </c>
      <c r="GL190" s="34">
        <f t="shared" si="2309"/>
        <v>476.41937560429091</v>
      </c>
      <c r="GM190" s="34">
        <f t="shared" si="2309"/>
        <v>475.72982763821159</v>
      </c>
      <c r="GN190" s="34">
        <f t="shared" si="2309"/>
        <v>474.66638182618976</v>
      </c>
      <c r="GO190" s="34">
        <f t="shared" si="2309"/>
        <v>472.4189760253247</v>
      </c>
      <c r="GP190" s="34">
        <f t="shared" si="2309"/>
        <v>470.81751273919423</v>
      </c>
      <c r="GQ190" s="34">
        <f t="shared" si="2309"/>
        <v>470.448766298995</v>
      </c>
      <c r="GR190" s="34">
        <f t="shared" si="2309"/>
        <v>470.35281806813384</v>
      </c>
      <c r="GS190" s="34">
        <f t="shared" si="2309"/>
        <v>469.81468965943537</v>
      </c>
      <c r="GT190" s="34">
        <f t="shared" si="2309"/>
        <v>469.38150184002041</v>
      </c>
      <c r="GU190" s="34">
        <f t="shared" si="2309"/>
        <v>468.91428446869656</v>
      </c>
      <c r="GV190" s="34">
        <f t="shared" si="2309"/>
        <v>467.42938386380337</v>
      </c>
      <c r="GW190" s="34">
        <f t="shared" si="2309"/>
        <v>466.64677759110469</v>
      </c>
      <c r="GX190" s="34">
        <f t="shared" ref="GX190:JI190" si="2310">GX135*SUMIFS(166:166,164:164,"&lt;="&amp;GX100,164:164,"&gt;"&amp;EOMONTH(GX100,-1))</f>
        <v>467.12769791517019</v>
      </c>
      <c r="GY190" s="34">
        <f t="shared" si="2310"/>
        <v>467.91643708600424</v>
      </c>
      <c r="GZ190" s="34">
        <f t="shared" si="2310"/>
        <v>466.32536657840734</v>
      </c>
      <c r="HA190" s="34">
        <f t="shared" si="2310"/>
        <v>464.79537509521191</v>
      </c>
      <c r="HB190" s="34">
        <f t="shared" si="2310"/>
        <v>463.12482042555922</v>
      </c>
      <c r="HC190" s="34">
        <f t="shared" si="2310"/>
        <v>460.44835668311794</v>
      </c>
      <c r="HD190" s="34">
        <f t="shared" si="2310"/>
        <v>459.12437052251556</v>
      </c>
      <c r="HE190" s="34">
        <f t="shared" si="2310"/>
        <v>459.59013021527039</v>
      </c>
      <c r="HF190" s="34">
        <f t="shared" si="2310"/>
        <v>460.3475537063145</v>
      </c>
      <c r="HG190" s="34">
        <f t="shared" si="2310"/>
        <v>463.3255082537766</v>
      </c>
      <c r="HH190" s="34">
        <f t="shared" si="2310"/>
        <v>467.39354426788373</v>
      </c>
      <c r="HI190" s="34">
        <f t="shared" si="2310"/>
        <v>471.41948277205961</v>
      </c>
      <c r="HJ190" s="34">
        <f t="shared" si="2310"/>
        <v>476.85697485135336</v>
      </c>
      <c r="HK190" s="34">
        <f t="shared" si="2310"/>
        <v>484.4288967596795</v>
      </c>
      <c r="HL190" s="34">
        <f t="shared" si="2310"/>
        <v>491.85996309486552</v>
      </c>
      <c r="HM190" s="34">
        <f t="shared" si="2310"/>
        <v>499.55918963104511</v>
      </c>
      <c r="HN190" s="34">
        <f t="shared" si="2310"/>
        <v>509.26511751323454</v>
      </c>
      <c r="HO190" s="34">
        <f t="shared" si="2310"/>
        <v>516.37471149625594</v>
      </c>
      <c r="HP190" s="34">
        <f t="shared" si="2310"/>
        <v>519.30221825032243</v>
      </c>
      <c r="HQ190" s="34">
        <f t="shared" si="2310"/>
        <v>521.06287611536641</v>
      </c>
      <c r="HR190" s="34">
        <f t="shared" si="2310"/>
        <v>523.10437787495289</v>
      </c>
      <c r="HS190" s="34">
        <f t="shared" si="2310"/>
        <v>522.79436683139227</v>
      </c>
      <c r="HT190" s="34">
        <f t="shared" si="2310"/>
        <v>523.67624351296411</v>
      </c>
      <c r="HU190" s="34">
        <f t="shared" si="2310"/>
        <v>528.15374153286575</v>
      </c>
      <c r="HV190" s="34">
        <f t="shared" si="2310"/>
        <v>531.49504802400247</v>
      </c>
      <c r="HW190" s="34">
        <f t="shared" si="2310"/>
        <v>531.57802001534981</v>
      </c>
      <c r="HX190" s="34">
        <f t="shared" si="2310"/>
        <v>531.31460998936745</v>
      </c>
      <c r="HY190" s="34">
        <f t="shared" si="2310"/>
        <v>535.84423366394446</v>
      </c>
      <c r="HZ190" s="34">
        <f t="shared" si="2310"/>
        <v>539.4810057238808</v>
      </c>
      <c r="IA190" s="34">
        <f t="shared" si="2310"/>
        <v>544.73405226925092</v>
      </c>
      <c r="IB190" s="34">
        <f t="shared" si="2310"/>
        <v>554.17281154060061</v>
      </c>
      <c r="IC190" s="34">
        <f t="shared" si="2310"/>
        <v>561.24716612094403</v>
      </c>
      <c r="ID190" s="34">
        <f t="shared" si="2310"/>
        <v>559.85446638324777</v>
      </c>
      <c r="IE190" s="34">
        <f t="shared" si="2310"/>
        <v>556.4850898843174</v>
      </c>
      <c r="IF190" s="34">
        <f t="shared" si="2310"/>
        <v>549.63264183238562</v>
      </c>
      <c r="IG190" s="34">
        <f t="shared" si="2310"/>
        <v>538.99643167535487</v>
      </c>
      <c r="IH190" s="34">
        <f t="shared" si="2310"/>
        <v>529.79703274669089</v>
      </c>
      <c r="II190" s="34">
        <f t="shared" si="2310"/>
        <v>523.89700448696738</v>
      </c>
      <c r="IJ190" s="34">
        <f t="shared" si="2310"/>
        <v>518.61759861989822</v>
      </c>
      <c r="IK190" s="34">
        <f t="shared" si="2310"/>
        <v>515.82717490396783</v>
      </c>
      <c r="IL190" s="34">
        <f t="shared" si="2310"/>
        <v>514.53669695912299</v>
      </c>
      <c r="IM190" s="34">
        <f t="shared" si="2310"/>
        <v>514.73675472567777</v>
      </c>
      <c r="IN190" s="34">
        <f t="shared" si="2310"/>
        <v>515.12188428436923</v>
      </c>
      <c r="IO190" s="34">
        <f t="shared" si="2310"/>
        <v>515.92705393970198</v>
      </c>
      <c r="IP190" s="34">
        <f t="shared" si="2310"/>
        <v>517.82542276633421</v>
      </c>
      <c r="IQ190" s="34">
        <f t="shared" si="2310"/>
        <v>519.49774752323719</v>
      </c>
      <c r="IR190" s="34">
        <f t="shared" si="2310"/>
        <v>520.69250354573796</v>
      </c>
      <c r="IS190" s="34">
        <f t="shared" si="2310"/>
        <v>522.19773726711571</v>
      </c>
      <c r="IT190" s="34">
        <f t="shared" si="2310"/>
        <v>524.22394330835527</v>
      </c>
      <c r="IU190" s="34">
        <f t="shared" si="2310"/>
        <v>526.06176184956803</v>
      </c>
      <c r="IV190" s="34">
        <f t="shared" si="2310"/>
        <v>528.49442302254351</v>
      </c>
      <c r="IW190" s="34">
        <f t="shared" si="2310"/>
        <v>885.91663417158406</v>
      </c>
      <c r="IX190" s="34">
        <f t="shared" si="2310"/>
        <v>890.26998898326337</v>
      </c>
      <c r="IY190" s="34">
        <f t="shared" si="2310"/>
        <v>893.68211503180487</v>
      </c>
      <c r="IZ190" s="34">
        <f t="shared" si="2310"/>
        <v>897.26693612211625</v>
      </c>
      <c r="JA190" s="34">
        <f t="shared" si="2310"/>
        <v>901.5288787741041</v>
      </c>
      <c r="JB190" s="34">
        <f t="shared" si="2310"/>
        <v>905.1703127194869</v>
      </c>
      <c r="JC190" s="34">
        <f t="shared" si="2310"/>
        <v>909.07295758348891</v>
      </c>
      <c r="JD190" s="34">
        <f t="shared" si="2310"/>
        <v>913.72484046273132</v>
      </c>
      <c r="JE190" s="34">
        <f t="shared" si="2310"/>
        <v>917.09087633467686</v>
      </c>
      <c r="JF190" s="34">
        <f t="shared" si="2310"/>
        <v>918.55911932305048</v>
      </c>
      <c r="JG190" s="34">
        <f t="shared" si="2310"/>
        <v>919.61783531413266</v>
      </c>
      <c r="JH190" s="34">
        <f t="shared" si="2310"/>
        <v>919.58182589876401</v>
      </c>
      <c r="JI190" s="34">
        <f t="shared" si="2310"/>
        <v>918.29328414554755</v>
      </c>
      <c r="JJ190" s="34">
        <f t="shared" ref="JJ190:LU190" si="2311">JJ135*SUMIFS(166:166,164:164,"&lt;="&amp;JJ100,164:164,"&gt;"&amp;EOMONTH(JJ100,-1))</f>
        <v>917.18298743304013</v>
      </c>
      <c r="JK190" s="34">
        <f t="shared" si="2311"/>
        <v>917.09311588809646</v>
      </c>
      <c r="JL190" s="34">
        <f t="shared" si="2311"/>
        <v>916.79777855045484</v>
      </c>
      <c r="JM190" s="34">
        <f t="shared" si="2311"/>
        <v>917.64189982130301</v>
      </c>
      <c r="JN190" s="34">
        <f t="shared" si="2311"/>
        <v>919.7749400943801</v>
      </c>
      <c r="JO190" s="34">
        <f t="shared" si="2311"/>
        <v>922.60573202891112</v>
      </c>
      <c r="JP190" s="34">
        <f t="shared" si="2311"/>
        <v>925.82436523868455</v>
      </c>
      <c r="JQ190" s="34">
        <f t="shared" si="2311"/>
        <v>930.69877805401734</v>
      </c>
      <c r="JR190" s="34">
        <f t="shared" si="2311"/>
        <v>936.67662908099805</v>
      </c>
      <c r="JS190" s="34">
        <f t="shared" si="2311"/>
        <v>942.18317409666292</v>
      </c>
      <c r="JT190" s="34">
        <f t="shared" si="2311"/>
        <v>949.46118546624962</v>
      </c>
      <c r="JU190" s="34">
        <f t="shared" si="2311"/>
        <v>959.53056465861721</v>
      </c>
      <c r="JV190" s="34">
        <f t="shared" si="2311"/>
        <v>970.40716337377205</v>
      </c>
      <c r="JW190" s="34">
        <f t="shared" si="2311"/>
        <v>982.40559169997209</v>
      </c>
      <c r="JX190" s="34">
        <f t="shared" si="2311"/>
        <v>997.58951219891765</v>
      </c>
      <c r="JY190" s="34">
        <f t="shared" si="2311"/>
        <v>1012.0054799460627</v>
      </c>
      <c r="JZ190" s="34">
        <f t="shared" si="2311"/>
        <v>1024.1705541467459</v>
      </c>
      <c r="KA190" s="34">
        <f t="shared" si="2311"/>
        <v>829.19663423136092</v>
      </c>
      <c r="KB190" s="34">
        <f t="shared" si="2311"/>
        <v>840.45455116994981</v>
      </c>
      <c r="KC190" s="34">
        <f t="shared" si="2311"/>
        <v>851.88397629791541</v>
      </c>
      <c r="KD190" s="34">
        <f t="shared" si="2311"/>
        <v>863.74281429497023</v>
      </c>
      <c r="KE190" s="34">
        <f t="shared" si="2311"/>
        <v>877.78124829209776</v>
      </c>
      <c r="KF190" s="34">
        <f t="shared" si="2311"/>
        <v>891.03337319240325</v>
      </c>
      <c r="KG190" s="34">
        <f t="shared" si="2311"/>
        <v>902.1614088378293</v>
      </c>
      <c r="KH190" s="34">
        <f t="shared" si="2311"/>
        <v>913.06813330132729</v>
      </c>
      <c r="KI190" s="34">
        <f t="shared" si="2311"/>
        <v>929.11707708865833</v>
      </c>
      <c r="KJ190" s="34">
        <f t="shared" si="2311"/>
        <v>946.15596199570427</v>
      </c>
      <c r="KK190" s="34">
        <f t="shared" si="2311"/>
        <v>963.83263058064483</v>
      </c>
      <c r="KL190" s="34">
        <f t="shared" si="2311"/>
        <v>984.24196652104422</v>
      </c>
      <c r="KM190" s="34">
        <f t="shared" si="2311"/>
        <v>1002.5312176783439</v>
      </c>
      <c r="KN190" s="34">
        <f t="shared" si="2311"/>
        <v>1018.7550078576274</v>
      </c>
      <c r="KO190" s="34">
        <f t="shared" si="2311"/>
        <v>1033.0628472474793</v>
      </c>
      <c r="KP190" s="34">
        <f t="shared" si="2311"/>
        <v>1045.3195354687318</v>
      </c>
      <c r="KQ190" s="34">
        <f t="shared" si="2311"/>
        <v>1056.292879044727</v>
      </c>
      <c r="KR190" s="34">
        <f t="shared" si="2311"/>
        <v>1065.0607028562135</v>
      </c>
      <c r="KS190" s="34">
        <f t="shared" si="2311"/>
        <v>1073.8707514755199</v>
      </c>
      <c r="KT190" s="34">
        <f t="shared" si="2311"/>
        <v>1084.7627512310976</v>
      </c>
      <c r="KU190" s="34">
        <f t="shared" si="2311"/>
        <v>1093.4843464107</v>
      </c>
      <c r="KV190" s="34">
        <f t="shared" si="2311"/>
        <v>1099.8264594394088</v>
      </c>
      <c r="KW190" s="34">
        <f t="shared" si="2311"/>
        <v>1110.9856327982081</v>
      </c>
      <c r="KX190" s="34">
        <f t="shared" si="2311"/>
        <v>1122.4925675205595</v>
      </c>
      <c r="KY190" s="34">
        <f t="shared" si="2311"/>
        <v>1129.0215149136991</v>
      </c>
      <c r="KZ190" s="34">
        <f t="shared" si="2311"/>
        <v>1136.5037764307003</v>
      </c>
      <c r="LA190" s="34">
        <f t="shared" si="2311"/>
        <v>1146.9803729709156</v>
      </c>
      <c r="LB190" s="34">
        <f t="shared" si="2311"/>
        <v>1148.7999310688385</v>
      </c>
      <c r="LC190" s="34">
        <f t="shared" si="2311"/>
        <v>1149.1853884026837</v>
      </c>
      <c r="LD190" s="34">
        <f t="shared" si="2311"/>
        <v>1156.2442465711326</v>
      </c>
      <c r="LE190" s="34">
        <f t="shared" si="2311"/>
        <v>1166.5375878575126</v>
      </c>
      <c r="LF190" s="34">
        <f t="shared" si="2311"/>
        <v>880.26818863050755</v>
      </c>
      <c r="LG190" s="34">
        <f t="shared" si="2311"/>
        <v>887.10604569778241</v>
      </c>
      <c r="LH190" s="34">
        <f t="shared" si="2311"/>
        <v>896.74958922482506</v>
      </c>
      <c r="LI190" s="34">
        <f t="shared" si="2311"/>
        <v>900.44116338025356</v>
      </c>
      <c r="LJ190" s="34">
        <f t="shared" si="2311"/>
        <v>903.08287383848574</v>
      </c>
      <c r="LK190" s="34">
        <f t="shared" si="2311"/>
        <v>910.59830888440342</v>
      </c>
      <c r="LL190" s="34">
        <f t="shared" si="2311"/>
        <v>927.63895789907315</v>
      </c>
      <c r="LM190" s="34">
        <f t="shared" si="2311"/>
        <v>935.35428447194397</v>
      </c>
      <c r="LN190" s="34">
        <f t="shared" si="2311"/>
        <v>942.54935156467525</v>
      </c>
      <c r="LO190" s="34">
        <f t="shared" si="2311"/>
        <v>952.52680382023789</v>
      </c>
      <c r="LP190" s="34">
        <f t="shared" si="2311"/>
        <v>952.62234976814602</v>
      </c>
      <c r="LQ190" s="34">
        <f t="shared" si="2311"/>
        <v>951.9720454620857</v>
      </c>
      <c r="LR190" s="34">
        <f t="shared" si="2311"/>
        <v>956.84579328075279</v>
      </c>
      <c r="LS190" s="34">
        <f t="shared" si="2311"/>
        <v>957.53629864323818</v>
      </c>
      <c r="LT190" s="34">
        <f t="shared" si="2311"/>
        <v>961.83050594758674</v>
      </c>
      <c r="LU190" s="34">
        <f t="shared" si="2311"/>
        <v>967.29570552702626</v>
      </c>
      <c r="LV190" s="34">
        <f t="shared" ref="LV190:NO190" si="2312">LV135*SUMIFS(166:166,164:164,"&lt;="&amp;LV100,164:164,"&gt;"&amp;EOMONTH(LV100,-1))</f>
        <v>974.08699631841546</v>
      </c>
      <c r="LW190" s="34">
        <f t="shared" si="2312"/>
        <v>980.81315209996239</v>
      </c>
      <c r="LX190" s="34">
        <f t="shared" si="2312"/>
        <v>986.86588495971534</v>
      </c>
      <c r="LY190" s="34">
        <f t="shared" si="2312"/>
        <v>993.55971341436396</v>
      </c>
      <c r="LZ190" s="34">
        <f t="shared" si="2312"/>
        <v>1000.4526755942492</v>
      </c>
      <c r="MA190" s="34">
        <f t="shared" si="2312"/>
        <v>1006.1379839145155</v>
      </c>
      <c r="MB190" s="34">
        <f t="shared" si="2312"/>
        <v>1011.0831681864564</v>
      </c>
      <c r="MC190" s="34">
        <f t="shared" si="2312"/>
        <v>1015.119715754171</v>
      </c>
      <c r="MD190" s="34">
        <f t="shared" si="2312"/>
        <v>1017.088637018267</v>
      </c>
      <c r="ME190" s="34">
        <f t="shared" si="2312"/>
        <v>1018.7971803051588</v>
      </c>
      <c r="MF190" s="34">
        <f t="shared" si="2312"/>
        <v>1019.5355222286224</v>
      </c>
      <c r="MG190" s="34">
        <f t="shared" si="2312"/>
        <v>1021.2134029587953</v>
      </c>
      <c r="MH190" s="34">
        <f t="shared" si="2312"/>
        <v>1023.5069864096426</v>
      </c>
      <c r="MI190" s="34">
        <f t="shared" si="2312"/>
        <v>1025.726026874288</v>
      </c>
      <c r="MJ190" s="34">
        <f t="shared" si="2312"/>
        <v>1027.6197597865519</v>
      </c>
      <c r="MK190" s="34">
        <f t="shared" si="2312"/>
        <v>1028.3728862391708</v>
      </c>
      <c r="ML190" s="34">
        <f t="shared" si="2312"/>
        <v>1028.9697406275909</v>
      </c>
      <c r="MM190" s="34">
        <f t="shared" si="2312"/>
        <v>1028.9643228512573</v>
      </c>
      <c r="MN190" s="34">
        <f t="shared" si="2312"/>
        <v>1029.9976957956928</v>
      </c>
      <c r="MO190" s="34">
        <f t="shared" si="2312"/>
        <v>1031.4157161997452</v>
      </c>
      <c r="MP190" s="34">
        <f t="shared" si="2312"/>
        <v>1032.6719368364843</v>
      </c>
      <c r="MQ190" s="34">
        <f t="shared" si="2312"/>
        <v>1031.2200161553296</v>
      </c>
      <c r="MR190" s="34">
        <f t="shared" si="2312"/>
        <v>1027.8500554214661</v>
      </c>
      <c r="MS190" s="34">
        <f t="shared" si="2312"/>
        <v>1024.1621111744832</v>
      </c>
      <c r="MT190" s="34">
        <f t="shared" si="2312"/>
        <v>1019.635140556593</v>
      </c>
      <c r="MU190" s="34">
        <f t="shared" si="2312"/>
        <v>1015.584665676662</v>
      </c>
      <c r="MV190" s="34">
        <f t="shared" si="2312"/>
        <v>1014.2315635509993</v>
      </c>
      <c r="MW190" s="34">
        <f t="shared" si="2312"/>
        <v>1013.5293992988318</v>
      </c>
      <c r="MX190" s="34">
        <f t="shared" si="2312"/>
        <v>1014.7840948536622</v>
      </c>
      <c r="MY190" s="34">
        <f t="shared" si="2312"/>
        <v>1017.0567067390881</v>
      </c>
      <c r="MZ190" s="34">
        <f t="shared" si="2312"/>
        <v>1020.0165927687601</v>
      </c>
      <c r="NA190" s="34">
        <f t="shared" si="2312"/>
        <v>1023.1644768123824</v>
      </c>
      <c r="NB190" s="34">
        <f t="shared" si="2312"/>
        <v>1026.4249535202375</v>
      </c>
      <c r="NC190" s="34">
        <f t="shared" si="2312"/>
        <v>1029.8791132663</v>
      </c>
      <c r="ND190" s="34">
        <f t="shared" si="2312"/>
        <v>1033.1665721870795</v>
      </c>
      <c r="NE190" s="34">
        <f t="shared" si="2312"/>
        <v>1036.1400399047204</v>
      </c>
      <c r="NF190" s="34">
        <f t="shared" si="2312"/>
        <v>1038.9873049259086</v>
      </c>
      <c r="NG190" s="34">
        <f t="shared" si="2312"/>
        <v>1041.8405515604854</v>
      </c>
      <c r="NH190" s="34">
        <f t="shared" si="2312"/>
        <v>1044.4352118336733</v>
      </c>
      <c r="NI190" s="34">
        <f t="shared" si="2312"/>
        <v>1047.2455215246471</v>
      </c>
      <c r="NJ190" s="34">
        <f t="shared" si="2312"/>
        <v>1050.0838746517875</v>
      </c>
      <c r="NK190" s="34">
        <f t="shared" si="2312"/>
        <v>1052.8099515586437</v>
      </c>
      <c r="NL190" s="34">
        <f t="shared" si="2312"/>
        <v>1055.2572122460645</v>
      </c>
      <c r="NM190" s="34">
        <f t="shared" si="2312"/>
        <v>1057.4311265197198</v>
      </c>
      <c r="NN190" s="34">
        <f t="shared" si="2312"/>
        <v>1059.4337998652525</v>
      </c>
      <c r="NO190" s="35">
        <f t="shared" si="2312"/>
        <v>0</v>
      </c>
      <c r="NP190" s="8"/>
      <c r="NQ190" s="8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x14ac:dyDescent="0.2">
      <c r="A192" s="1"/>
      <c r="B192" s="1"/>
      <c r="C192" s="1" t="s">
        <v>20</v>
      </c>
      <c r="D192" s="1"/>
      <c r="E192" s="1" t="s">
        <v>249</v>
      </c>
      <c r="F192" s="1"/>
      <c r="G192" s="1" t="s">
        <v>0</v>
      </c>
      <c r="H192" s="1"/>
      <c r="I192" s="1"/>
      <c r="J192" s="1"/>
      <c r="K192" s="9">
        <f>SUM(N192:NO192)</f>
        <v>275450.13114154432</v>
      </c>
      <c r="L192" s="1"/>
      <c r="M192" s="1"/>
      <c r="N192" s="61">
        <f t="shared" ref="N192:BY192" si="2313">IF((1-SUMIFS(178:178,168:168,"&lt;="&amp;N186,168:168,"&gt;"&amp;EOMONTH(N186,-1)))=0,0,N188/(1-SUMIFS(178:178,168:168,"&lt;="&amp;N186,168:168,"&gt;"&amp;EOMONTH(N186,-1))))</f>
        <v>0</v>
      </c>
      <c r="O192" s="62">
        <f t="shared" si="2313"/>
        <v>16.550364344226754</v>
      </c>
      <c r="P192" s="62">
        <f t="shared" si="2313"/>
        <v>20.128996033832792</v>
      </c>
      <c r="Q192" s="62">
        <f t="shared" si="2313"/>
        <v>33.859799334380419</v>
      </c>
      <c r="R192" s="62">
        <f t="shared" si="2313"/>
        <v>52.332645653352131</v>
      </c>
      <c r="S192" s="62">
        <f t="shared" si="2313"/>
        <v>57.458326971225681</v>
      </c>
      <c r="T192" s="62">
        <f t="shared" si="2313"/>
        <v>64.354721713102975</v>
      </c>
      <c r="U192" s="62">
        <f t="shared" si="2313"/>
        <v>102.35381663199969</v>
      </c>
      <c r="V192" s="62">
        <f t="shared" si="2313"/>
        <v>127.98886084887263</v>
      </c>
      <c r="W192" s="62">
        <f t="shared" si="2313"/>
        <v>126.1380200252879</v>
      </c>
      <c r="X192" s="62">
        <f t="shared" si="2313"/>
        <v>181.49398017890215</v>
      </c>
      <c r="Y192" s="62">
        <f t="shared" si="2313"/>
        <v>255.32670290202296</v>
      </c>
      <c r="Z192" s="62">
        <f t="shared" si="2313"/>
        <v>276.06365060691365</v>
      </c>
      <c r="AA192" s="62">
        <f t="shared" si="2313"/>
        <v>304.1841223045862</v>
      </c>
      <c r="AB192" s="62">
        <f t="shared" si="2313"/>
        <v>377.21777518938649</v>
      </c>
      <c r="AC192" s="62">
        <f t="shared" si="2313"/>
        <v>346.51619985638376</v>
      </c>
      <c r="AD192" s="62">
        <f t="shared" si="2313"/>
        <v>281.90544653325702</v>
      </c>
      <c r="AE192" s="62">
        <f t="shared" si="2313"/>
        <v>280.91289609687112</v>
      </c>
      <c r="AF192" s="62">
        <f t="shared" si="2313"/>
        <v>317.22337258448619</v>
      </c>
      <c r="AG192" s="62">
        <f t="shared" si="2313"/>
        <v>313.4919564361216</v>
      </c>
      <c r="AH192" s="62">
        <f t="shared" si="2313"/>
        <v>324.53965879280673</v>
      </c>
      <c r="AI192" s="62">
        <f t="shared" si="2313"/>
        <v>387.70662059073123</v>
      </c>
      <c r="AJ192" s="62">
        <f t="shared" si="2313"/>
        <v>355.97368684342825</v>
      </c>
      <c r="AK192" s="62">
        <f t="shared" si="2313"/>
        <v>290.94882519567005</v>
      </c>
      <c r="AL192" s="62">
        <f t="shared" si="2313"/>
        <v>288.20398299563436</v>
      </c>
      <c r="AM192" s="62">
        <f t="shared" si="2313"/>
        <v>453.18485915009626</v>
      </c>
      <c r="AN192" s="62">
        <f t="shared" si="2313"/>
        <v>483.97874501359809</v>
      </c>
      <c r="AO192" s="62">
        <f t="shared" si="2313"/>
        <v>505.79890059319882</v>
      </c>
      <c r="AP192" s="62">
        <f t="shared" si="2313"/>
        <v>587.07208805438052</v>
      </c>
      <c r="AQ192" s="62">
        <f t="shared" si="2313"/>
        <v>511.88264184619436</v>
      </c>
      <c r="AR192" s="62">
        <f t="shared" si="2313"/>
        <v>405.46988857733817</v>
      </c>
      <c r="AS192" s="62">
        <f t="shared" si="2313"/>
        <v>478.05915299687518</v>
      </c>
      <c r="AT192" s="62">
        <f t="shared" si="2313"/>
        <v>361.6049582515214</v>
      </c>
      <c r="AU192" s="62">
        <f t="shared" si="2313"/>
        <v>302.91199547102667</v>
      </c>
      <c r="AV192" s="62">
        <f t="shared" si="2313"/>
        <v>264.29581121346706</v>
      </c>
      <c r="AW192" s="62">
        <f t="shared" si="2313"/>
        <v>257.37124521136747</v>
      </c>
      <c r="AX192" s="62">
        <f t="shared" si="2313"/>
        <v>247.97177416805289</v>
      </c>
      <c r="AY192" s="62">
        <f t="shared" si="2313"/>
        <v>222.73902957333061</v>
      </c>
      <c r="AZ192" s="62">
        <f t="shared" si="2313"/>
        <v>224.00969415719405</v>
      </c>
      <c r="BA192" s="62">
        <f t="shared" si="2313"/>
        <v>244.91352405129393</v>
      </c>
      <c r="BB192" s="62">
        <f t="shared" si="2313"/>
        <v>243.19573593598685</v>
      </c>
      <c r="BC192" s="62">
        <f t="shared" si="2313"/>
        <v>249.7775727539167</v>
      </c>
      <c r="BD192" s="62">
        <f t="shared" si="2313"/>
        <v>275.87824073821861</v>
      </c>
      <c r="BE192" s="62">
        <f t="shared" si="2313"/>
        <v>271.42321320823379</v>
      </c>
      <c r="BF192" s="62">
        <f t="shared" si="2313"/>
        <v>270.72654935549701</v>
      </c>
      <c r="BG192" s="62">
        <f t="shared" si="2313"/>
        <v>281.9363361728586</v>
      </c>
      <c r="BH192" s="62">
        <f t="shared" si="2313"/>
        <v>307.75393429615741</v>
      </c>
      <c r="BI192" s="62">
        <f t="shared" si="2313"/>
        <v>322.1164481774249</v>
      </c>
      <c r="BJ192" s="62">
        <f t="shared" si="2313"/>
        <v>334.21332085843972</v>
      </c>
      <c r="BK192" s="62">
        <f t="shared" si="2313"/>
        <v>360.76821092287923</v>
      </c>
      <c r="BL192" s="62">
        <f t="shared" si="2313"/>
        <v>364.31667902615749</v>
      </c>
      <c r="BM192" s="62">
        <f t="shared" si="2313"/>
        <v>363.99955738198827</v>
      </c>
      <c r="BN192" s="62">
        <f t="shared" si="2313"/>
        <v>378.58993503052181</v>
      </c>
      <c r="BO192" s="62">
        <f t="shared" si="2313"/>
        <v>411.59974118004095</v>
      </c>
      <c r="BP192" s="62">
        <f t="shared" si="2313"/>
        <v>429.63357030051981</v>
      </c>
      <c r="BQ192" s="62">
        <f t="shared" si="2313"/>
        <v>443.52936068223846</v>
      </c>
      <c r="BR192" s="62">
        <f t="shared" si="2313"/>
        <v>475.55394201462701</v>
      </c>
      <c r="BS192" s="62">
        <f t="shared" si="2313"/>
        <v>482.43764638009907</v>
      </c>
      <c r="BT192" s="62">
        <f t="shared" si="2313"/>
        <v>482.6035424029842</v>
      </c>
      <c r="BU192" s="62">
        <f t="shared" si="2313"/>
        <v>395.18455774010789</v>
      </c>
      <c r="BV192" s="62">
        <f t="shared" si="2313"/>
        <v>386.47899999264087</v>
      </c>
      <c r="BW192" s="62">
        <f t="shared" si="2313"/>
        <v>382.50378580290953</v>
      </c>
      <c r="BX192" s="62">
        <f t="shared" si="2313"/>
        <v>376.95366714402138</v>
      </c>
      <c r="BY192" s="62">
        <f t="shared" si="2313"/>
        <v>375.29774788036622</v>
      </c>
      <c r="BZ192" s="62">
        <f t="shared" ref="BZ192:EK192" si="2314">IF((1-SUMIFS(178:178,168:168,"&lt;="&amp;BZ186,168:168,"&gt;"&amp;EOMONTH(BZ186,-1)))=0,0,BZ188/(1-SUMIFS(178:178,168:168,"&lt;="&amp;BZ186,168:168,"&gt;"&amp;EOMONTH(BZ186,-1))))</f>
        <v>375.72585385447604</v>
      </c>
      <c r="CA192" s="62">
        <f t="shared" si="2314"/>
        <v>373.68007729975704</v>
      </c>
      <c r="CB192" s="62">
        <f t="shared" si="2314"/>
        <v>372.75480643677821</v>
      </c>
      <c r="CC192" s="62">
        <f t="shared" si="2314"/>
        <v>375.14375678208961</v>
      </c>
      <c r="CD192" s="62">
        <f t="shared" si="2314"/>
        <v>375.41597232368349</v>
      </c>
      <c r="CE192" s="62">
        <f t="shared" si="2314"/>
        <v>375.20055974208276</v>
      </c>
      <c r="CF192" s="62">
        <f t="shared" si="2314"/>
        <v>379.87731660912141</v>
      </c>
      <c r="CG192" s="62">
        <f t="shared" si="2314"/>
        <v>384.49851768524343</v>
      </c>
      <c r="CH192" s="62">
        <f t="shared" si="2314"/>
        <v>388.38749448948982</v>
      </c>
      <c r="CI192" s="62">
        <f t="shared" si="2314"/>
        <v>391.37707582387424</v>
      </c>
      <c r="CJ192" s="62">
        <f t="shared" si="2314"/>
        <v>397.3704895115157</v>
      </c>
      <c r="CK192" s="62">
        <f t="shared" si="2314"/>
        <v>398.91835470873013</v>
      </c>
      <c r="CL192" s="62">
        <f t="shared" si="2314"/>
        <v>397.0461888970973</v>
      </c>
      <c r="CM192" s="62">
        <f t="shared" si="2314"/>
        <v>397.43687081834344</v>
      </c>
      <c r="CN192" s="62">
        <f t="shared" si="2314"/>
        <v>395.47862158864177</v>
      </c>
      <c r="CO192" s="62">
        <f t="shared" si="2314"/>
        <v>392.43062387362625</v>
      </c>
      <c r="CP192" s="62">
        <f t="shared" si="2314"/>
        <v>391.90183165071193</v>
      </c>
      <c r="CQ192" s="62">
        <f t="shared" si="2314"/>
        <v>394.09404411505324</v>
      </c>
      <c r="CR192" s="62">
        <f t="shared" si="2314"/>
        <v>396.63156877659998</v>
      </c>
      <c r="CS192" s="62">
        <f t="shared" si="2314"/>
        <v>401.12127340193155</v>
      </c>
      <c r="CT192" s="62">
        <f t="shared" si="2314"/>
        <v>407.97433165001638</v>
      </c>
      <c r="CU192" s="62">
        <f t="shared" si="2314"/>
        <v>413.41340767676462</v>
      </c>
      <c r="CV192" s="62">
        <f t="shared" si="2314"/>
        <v>418.10620391561389</v>
      </c>
      <c r="CW192" s="62">
        <f t="shared" si="2314"/>
        <v>423.68016989226578</v>
      </c>
      <c r="CX192" s="62">
        <f t="shared" si="2314"/>
        <v>430.6917929480183</v>
      </c>
      <c r="CY192" s="62">
        <f t="shared" si="2314"/>
        <v>435.70061576076728</v>
      </c>
      <c r="CZ192" s="62">
        <f t="shared" si="2314"/>
        <v>366.62681054687295</v>
      </c>
      <c r="DA192" s="62">
        <f t="shared" si="2314"/>
        <v>369.8558683378065</v>
      </c>
      <c r="DB192" s="62">
        <f t="shared" si="2314"/>
        <v>372.95801739057481</v>
      </c>
      <c r="DC192" s="62">
        <f t="shared" si="2314"/>
        <v>376.23940106628896</v>
      </c>
      <c r="DD192" s="62">
        <f t="shared" si="2314"/>
        <v>379.776517862746</v>
      </c>
      <c r="DE192" s="62">
        <f t="shared" si="2314"/>
        <v>384.11599018886648</v>
      </c>
      <c r="DF192" s="62">
        <f t="shared" si="2314"/>
        <v>387.59500986419465</v>
      </c>
      <c r="DG192" s="62">
        <f t="shared" si="2314"/>
        <v>390.70367392823897</v>
      </c>
      <c r="DH192" s="62">
        <f t="shared" si="2314"/>
        <v>394.34652806130697</v>
      </c>
      <c r="DI192" s="62">
        <f t="shared" si="2314"/>
        <v>397.58242655271641</v>
      </c>
      <c r="DJ192" s="62">
        <f t="shared" si="2314"/>
        <v>400.74673618771124</v>
      </c>
      <c r="DK192" s="62">
        <f t="shared" si="2314"/>
        <v>404.0815618307617</v>
      </c>
      <c r="DL192" s="62">
        <f t="shared" si="2314"/>
        <v>407.02326584344257</v>
      </c>
      <c r="DM192" s="62">
        <f t="shared" si="2314"/>
        <v>408.20500834250879</v>
      </c>
      <c r="DN192" s="62">
        <f t="shared" si="2314"/>
        <v>408.3541130001571</v>
      </c>
      <c r="DO192" s="62">
        <f t="shared" si="2314"/>
        <v>408.16119080693227</v>
      </c>
      <c r="DP192" s="62">
        <f t="shared" si="2314"/>
        <v>406.82147961170801</v>
      </c>
      <c r="DQ192" s="62">
        <f t="shared" si="2314"/>
        <v>405.69944169527912</v>
      </c>
      <c r="DR192" s="62">
        <f t="shared" si="2314"/>
        <v>405.23427853783198</v>
      </c>
      <c r="DS192" s="62">
        <f t="shared" si="2314"/>
        <v>405.94123733560946</v>
      </c>
      <c r="DT192" s="62">
        <f t="shared" si="2314"/>
        <v>406.62676407913995</v>
      </c>
      <c r="DU192" s="62">
        <f t="shared" si="2314"/>
        <v>407.71346757383219</v>
      </c>
      <c r="DV192" s="62">
        <f t="shared" si="2314"/>
        <v>409.62641704153998</v>
      </c>
      <c r="DW192" s="62">
        <f t="shared" si="2314"/>
        <v>411.00857091676926</v>
      </c>
      <c r="DX192" s="62">
        <f t="shared" si="2314"/>
        <v>412.54481640352719</v>
      </c>
      <c r="DY192" s="62">
        <f t="shared" si="2314"/>
        <v>414.61895913651614</v>
      </c>
      <c r="DZ192" s="62">
        <f t="shared" si="2314"/>
        <v>417.36308553395617</v>
      </c>
      <c r="EA192" s="62">
        <f t="shared" si="2314"/>
        <v>419.66647462891228</v>
      </c>
      <c r="EB192" s="62">
        <f t="shared" si="2314"/>
        <v>421.8584785084069</v>
      </c>
      <c r="EC192" s="62">
        <f t="shared" si="2314"/>
        <v>424.20214965631419</v>
      </c>
      <c r="ED192" s="62">
        <f t="shared" si="2314"/>
        <v>638.35035778840336</v>
      </c>
      <c r="EE192" s="62">
        <f t="shared" si="2314"/>
        <v>640.00466598298942</v>
      </c>
      <c r="EF192" s="62">
        <f t="shared" si="2314"/>
        <v>641.03228327665545</v>
      </c>
      <c r="EG192" s="62">
        <f t="shared" si="2314"/>
        <v>642.92017465502261</v>
      </c>
      <c r="EH192" s="62">
        <f t="shared" si="2314"/>
        <v>644.75631231217267</v>
      </c>
      <c r="EI192" s="62">
        <f t="shared" si="2314"/>
        <v>646.60248077557151</v>
      </c>
      <c r="EJ192" s="62">
        <f t="shared" si="2314"/>
        <v>648.79098816521343</v>
      </c>
      <c r="EK192" s="62">
        <f t="shared" si="2314"/>
        <v>650.6228899290345</v>
      </c>
      <c r="EL192" s="62">
        <f t="shared" ref="EL192:GW192" si="2315">IF((1-SUMIFS(178:178,168:168,"&lt;="&amp;EL186,168:168,"&gt;"&amp;EOMONTH(EL186,-1)))=0,0,EL188/(1-SUMIFS(178:178,168:168,"&lt;="&amp;EL186,168:168,"&gt;"&amp;EOMONTH(EL186,-1))))</f>
        <v>652.4525972421842</v>
      </c>
      <c r="EM192" s="62">
        <f t="shared" si="2315"/>
        <v>654.25995554920007</v>
      </c>
      <c r="EN192" s="62">
        <f t="shared" si="2315"/>
        <v>656.73394674536132</v>
      </c>
      <c r="EO192" s="62">
        <f t="shared" si="2315"/>
        <v>659.10508791947518</v>
      </c>
      <c r="EP192" s="62">
        <f t="shared" si="2315"/>
        <v>661.41384896776208</v>
      </c>
      <c r="EQ192" s="62">
        <f t="shared" si="2315"/>
        <v>662.58591144430818</v>
      </c>
      <c r="ER192" s="62">
        <f t="shared" si="2315"/>
        <v>662.67416324107671</v>
      </c>
      <c r="ES192" s="62">
        <f t="shared" si="2315"/>
        <v>662.33461778538799</v>
      </c>
      <c r="ET192" s="62">
        <f t="shared" si="2315"/>
        <v>662.10466753837272</v>
      </c>
      <c r="EU192" s="62">
        <f t="shared" si="2315"/>
        <v>662.959153458797</v>
      </c>
      <c r="EV192" s="62">
        <f t="shared" si="2315"/>
        <v>663.7015479340854</v>
      </c>
      <c r="EW192" s="62">
        <f t="shared" si="2315"/>
        <v>665.08572768107604</v>
      </c>
      <c r="EX192" s="62">
        <f t="shared" si="2315"/>
        <v>667.87351182062866</v>
      </c>
      <c r="EY192" s="62">
        <f t="shared" si="2315"/>
        <v>669.94978802479773</v>
      </c>
      <c r="EZ192" s="62">
        <f t="shared" si="2315"/>
        <v>672.59816386171167</v>
      </c>
      <c r="FA192" s="62">
        <f t="shared" si="2315"/>
        <v>676.15608442385383</v>
      </c>
      <c r="FB192" s="62">
        <f t="shared" si="2315"/>
        <v>680.71220470318531</v>
      </c>
      <c r="FC192" s="62">
        <f t="shared" si="2315"/>
        <v>685.52988360294773</v>
      </c>
      <c r="FD192" s="62">
        <f t="shared" si="2315"/>
        <v>691.10427303977758</v>
      </c>
      <c r="FE192" s="62">
        <f t="shared" si="2315"/>
        <v>697.19713932797924</v>
      </c>
      <c r="FF192" s="62">
        <f t="shared" si="2315"/>
        <v>703.16269322697497</v>
      </c>
      <c r="FG192" s="62">
        <f t="shared" si="2315"/>
        <v>710.55503629414034</v>
      </c>
      <c r="FH192" s="62">
        <f t="shared" si="2315"/>
        <v>718.91126822293779</v>
      </c>
      <c r="FI192" s="62">
        <f t="shared" si="2315"/>
        <v>437.15875711394983</v>
      </c>
      <c r="FJ192" s="62">
        <f t="shared" si="2315"/>
        <v>443.20014676616836</v>
      </c>
      <c r="FK192" s="62">
        <f t="shared" si="2315"/>
        <v>448.96793163338913</v>
      </c>
      <c r="FL192" s="62">
        <f t="shared" si="2315"/>
        <v>454.18266434723154</v>
      </c>
      <c r="FM192" s="62">
        <f t="shared" si="2315"/>
        <v>458.96378205662501</v>
      </c>
      <c r="FN192" s="62">
        <f t="shared" si="2315"/>
        <v>464.26117672331094</v>
      </c>
      <c r="FO192" s="62">
        <f t="shared" si="2315"/>
        <v>469.8165566359977</v>
      </c>
      <c r="FP192" s="62">
        <f t="shared" si="2315"/>
        <v>475.89439432585232</v>
      </c>
      <c r="FQ192" s="62">
        <f t="shared" si="2315"/>
        <v>482.58108273342287</v>
      </c>
      <c r="FR192" s="62">
        <f t="shared" si="2315"/>
        <v>488.87823927438012</v>
      </c>
      <c r="FS192" s="62">
        <f t="shared" si="2315"/>
        <v>494.51097895985748</v>
      </c>
      <c r="FT192" s="62">
        <f t="shared" si="2315"/>
        <v>499.64281950108705</v>
      </c>
      <c r="FU192" s="62">
        <f t="shared" si="2315"/>
        <v>506.92868296065575</v>
      </c>
      <c r="FV192" s="62">
        <f t="shared" si="2315"/>
        <v>527.25440276688619</v>
      </c>
      <c r="FW192" s="62">
        <f t="shared" si="2315"/>
        <v>535.94175752617002</v>
      </c>
      <c r="FX192" s="62">
        <f t="shared" si="2315"/>
        <v>545.46537970706891</v>
      </c>
      <c r="FY192" s="62">
        <f t="shared" si="2315"/>
        <v>553.94747573130053</v>
      </c>
      <c r="FZ192" s="62">
        <f t="shared" si="2315"/>
        <v>561.28691279550969</v>
      </c>
      <c r="GA192" s="62">
        <f t="shared" si="2315"/>
        <v>567.9003335601659</v>
      </c>
      <c r="GB192" s="62">
        <f t="shared" si="2315"/>
        <v>572.91340240332795</v>
      </c>
      <c r="GC192" s="62">
        <f t="shared" si="2315"/>
        <v>577.51462795757732</v>
      </c>
      <c r="GD192" s="62">
        <f t="shared" si="2315"/>
        <v>581.72614518834257</v>
      </c>
      <c r="GE192" s="62">
        <f t="shared" si="2315"/>
        <v>585.24388097399492</v>
      </c>
      <c r="GF192" s="62">
        <f t="shared" si="2315"/>
        <v>588.61142233923476</v>
      </c>
      <c r="GG192" s="62">
        <f t="shared" si="2315"/>
        <v>591.8442283669599</v>
      </c>
      <c r="GH192" s="62">
        <f t="shared" si="2315"/>
        <v>593.94206370134907</v>
      </c>
      <c r="GI192" s="62">
        <f t="shared" si="2315"/>
        <v>595.72822428831046</v>
      </c>
      <c r="GJ192" s="62">
        <f t="shared" si="2315"/>
        <v>597.77075916762487</v>
      </c>
      <c r="GK192" s="62">
        <f t="shared" si="2315"/>
        <v>599.06578014430113</v>
      </c>
      <c r="GL192" s="62">
        <f t="shared" si="2315"/>
        <v>598.90874044387976</v>
      </c>
      <c r="GM192" s="62">
        <f t="shared" si="2315"/>
        <v>598.2831241203487</v>
      </c>
      <c r="GN192" s="62">
        <f t="shared" si="2315"/>
        <v>597.39490194619577</v>
      </c>
      <c r="GO192" s="62">
        <f t="shared" si="2315"/>
        <v>594.75001431672172</v>
      </c>
      <c r="GP192" s="62">
        <f t="shared" si="2315"/>
        <v>592.8806606322463</v>
      </c>
      <c r="GQ192" s="62">
        <f t="shared" si="2315"/>
        <v>592.68805299803387</v>
      </c>
      <c r="GR192" s="62">
        <f t="shared" si="2315"/>
        <v>592.94926721795844</v>
      </c>
      <c r="GS192" s="62">
        <f t="shared" si="2315"/>
        <v>592.50974432156545</v>
      </c>
      <c r="GT192" s="62">
        <f t="shared" si="2315"/>
        <v>592.20847950193331</v>
      </c>
      <c r="GU192" s="62">
        <f t="shared" si="2315"/>
        <v>591.97843574293222</v>
      </c>
      <c r="GV192" s="62">
        <f t="shared" si="2315"/>
        <v>590.23985033911526</v>
      </c>
      <c r="GW192" s="62">
        <f t="shared" si="2315"/>
        <v>589.35868432836332</v>
      </c>
      <c r="GX192" s="62">
        <f t="shared" ref="GX192:JI192" si="2316">IF((1-SUMIFS(178:178,168:168,"&lt;="&amp;GX186,168:168,"&gt;"&amp;EOMONTH(GX186,-1)))=0,0,GX188/(1-SUMIFS(178:178,168:168,"&lt;="&amp;GX186,168:168,"&gt;"&amp;EOMONTH(GX186,-1))))</f>
        <v>590.19961512076668</v>
      </c>
      <c r="GY192" s="62">
        <f t="shared" si="2316"/>
        <v>591.55671032058422</v>
      </c>
      <c r="GZ192" s="62">
        <f t="shared" si="2316"/>
        <v>589.79321234809913</v>
      </c>
      <c r="HA192" s="62">
        <f t="shared" si="2316"/>
        <v>588.12624260394887</v>
      </c>
      <c r="HB192" s="62">
        <f t="shared" si="2316"/>
        <v>586.40126781413119</v>
      </c>
      <c r="HC192" s="62">
        <f t="shared" si="2316"/>
        <v>583.18878826897594</v>
      </c>
      <c r="HD192" s="62">
        <f t="shared" si="2316"/>
        <v>581.51392553237292</v>
      </c>
      <c r="HE192" s="62">
        <f t="shared" si="2316"/>
        <v>582.22655914054587</v>
      </c>
      <c r="HF192" s="62">
        <f t="shared" si="2316"/>
        <v>583.67179794289473</v>
      </c>
      <c r="HG192" s="62">
        <f t="shared" si="2316"/>
        <v>587.62480497649176</v>
      </c>
      <c r="HH192" s="62">
        <f t="shared" si="2316"/>
        <v>592.95851885988361</v>
      </c>
      <c r="HI192" s="62">
        <f t="shared" si="2316"/>
        <v>598.35507722656166</v>
      </c>
      <c r="HJ192" s="62">
        <f t="shared" si="2316"/>
        <v>605.26750961762139</v>
      </c>
      <c r="HK192" s="62">
        <f t="shared" si="2316"/>
        <v>614.85185658098055</v>
      </c>
      <c r="HL192" s="62">
        <f t="shared" si="2316"/>
        <v>624.40652976070646</v>
      </c>
      <c r="HM192" s="62">
        <f t="shared" si="2316"/>
        <v>634.43303094205373</v>
      </c>
      <c r="HN192" s="62">
        <f t="shared" si="2316"/>
        <v>646.83386052773551</v>
      </c>
      <c r="HO192" s="62">
        <f t="shared" si="2316"/>
        <v>655.98415414261547</v>
      </c>
      <c r="HP192" s="62">
        <f t="shared" si="2316"/>
        <v>660.00431301692231</v>
      </c>
      <c r="HQ192" s="62">
        <f t="shared" si="2316"/>
        <v>662.33663803521927</v>
      </c>
      <c r="HR192" s="62">
        <f t="shared" si="2316"/>
        <v>664.99697364329631</v>
      </c>
      <c r="HS192" s="62">
        <f t="shared" si="2316"/>
        <v>664.79103007317156</v>
      </c>
      <c r="HT192" s="62">
        <f t="shared" si="2316"/>
        <v>666.22082482623853</v>
      </c>
      <c r="HU192" s="62">
        <f t="shared" si="2316"/>
        <v>672.06378521421209</v>
      </c>
      <c r="HV192" s="62">
        <f t="shared" si="2316"/>
        <v>676.50571826963403</v>
      </c>
      <c r="HW192" s="62">
        <f t="shared" si="2316"/>
        <v>676.94855749774888</v>
      </c>
      <c r="HX192" s="62">
        <f t="shared" si="2316"/>
        <v>676.78996402260486</v>
      </c>
      <c r="HY192" s="62">
        <f t="shared" si="2316"/>
        <v>682.63946142047268</v>
      </c>
      <c r="HZ192" s="62">
        <f t="shared" si="2316"/>
        <v>687.48334933046215</v>
      </c>
      <c r="IA192" s="62">
        <f t="shared" si="2316"/>
        <v>694.49027736250423</v>
      </c>
      <c r="IB192" s="62">
        <f t="shared" si="2316"/>
        <v>706.6301905453962</v>
      </c>
      <c r="IC192" s="62">
        <f t="shared" si="2316"/>
        <v>715.81595695364604</v>
      </c>
      <c r="ID192" s="62">
        <f t="shared" si="2316"/>
        <v>714.44179812623827</v>
      </c>
      <c r="IE192" s="62">
        <f t="shared" si="2316"/>
        <v>710.40725057660222</v>
      </c>
      <c r="IF192" s="62">
        <f t="shared" si="2316"/>
        <v>702.02291333976996</v>
      </c>
      <c r="IG192" s="62">
        <f t="shared" si="2316"/>
        <v>689.00888596853474</v>
      </c>
      <c r="IH192" s="62">
        <f t="shared" si="2316"/>
        <v>677.93593745253702</v>
      </c>
      <c r="II192" s="62">
        <f t="shared" si="2316"/>
        <v>670.9226136958697</v>
      </c>
      <c r="IJ192" s="62">
        <f t="shared" si="2316"/>
        <v>664.68523163696238</v>
      </c>
      <c r="IK192" s="62">
        <f t="shared" si="2316"/>
        <v>661.5906484298979</v>
      </c>
      <c r="IL192" s="62">
        <f t="shared" si="2316"/>
        <v>660.19281216909292</v>
      </c>
      <c r="IM192" s="62">
        <f t="shared" si="2316"/>
        <v>660.64369183001668</v>
      </c>
      <c r="IN192" s="62">
        <f t="shared" si="2316"/>
        <v>661.41277455074726</v>
      </c>
      <c r="IO192" s="62">
        <f t="shared" si="2316"/>
        <v>662.85742399295384</v>
      </c>
      <c r="IP192" s="62">
        <f t="shared" si="2316"/>
        <v>665.58577924128747</v>
      </c>
      <c r="IQ192" s="62">
        <f t="shared" si="2316"/>
        <v>668.02788347011722</v>
      </c>
      <c r="IR192" s="62">
        <f t="shared" si="2316"/>
        <v>669.90961306692077</v>
      </c>
      <c r="IS192" s="62">
        <f t="shared" si="2316"/>
        <v>671.99951522256129</v>
      </c>
      <c r="IT192" s="62">
        <f t="shared" si="2316"/>
        <v>674.73003255941444</v>
      </c>
      <c r="IU192" s="62">
        <f t="shared" si="2316"/>
        <v>677.31366311001545</v>
      </c>
      <c r="IV192" s="62">
        <f t="shared" si="2316"/>
        <v>680.78934267285626</v>
      </c>
      <c r="IW192" s="62">
        <f t="shared" si="2316"/>
        <v>1141.6106451080702</v>
      </c>
      <c r="IX192" s="62">
        <f t="shared" si="2316"/>
        <v>1147.2483273298008</v>
      </c>
      <c r="IY192" s="62">
        <f t="shared" si="2316"/>
        <v>1151.8872960532358</v>
      </c>
      <c r="IZ192" s="62">
        <f t="shared" si="2316"/>
        <v>1156.7749802243966</v>
      </c>
      <c r="JA192" s="62">
        <f t="shared" si="2316"/>
        <v>1162.5596509442839</v>
      </c>
      <c r="JB192" s="62">
        <f t="shared" si="2316"/>
        <v>1167.5939080085566</v>
      </c>
      <c r="JC192" s="62">
        <f t="shared" si="2316"/>
        <v>1173.0255431056282</v>
      </c>
      <c r="JD192" s="62">
        <f t="shared" si="2316"/>
        <v>1179.460834813372</v>
      </c>
      <c r="JE192" s="62">
        <f t="shared" si="2316"/>
        <v>1184.2343872370254</v>
      </c>
      <c r="JF192" s="62">
        <f t="shared" si="2316"/>
        <v>1186.5648462779852</v>
      </c>
      <c r="JG192" s="62">
        <f t="shared" si="2316"/>
        <v>1188.4025471779589</v>
      </c>
      <c r="JH192" s="62">
        <f t="shared" si="2316"/>
        <v>1188.8141242056176</v>
      </c>
      <c r="JI192" s="62">
        <f t="shared" si="2316"/>
        <v>1187.5856809297495</v>
      </c>
      <c r="JJ192" s="62">
        <f t="shared" ref="JJ192:LU192" si="2317">IF((1-SUMIFS(178:178,168:168,"&lt;="&amp;JJ186,168:168,"&gt;"&amp;EOMONTH(JJ186,-1)))=0,0,JJ188/(1-SUMIFS(178:178,168:168,"&lt;="&amp;JJ186,168:168,"&gt;"&amp;EOMONTH(JJ186,-1))))</f>
        <v>1186.6385598119623</v>
      </c>
      <c r="JK192" s="62">
        <f t="shared" si="2317"/>
        <v>1187.0281378491852</v>
      </c>
      <c r="JL192" s="62">
        <f t="shared" si="2317"/>
        <v>1187.1430976201564</v>
      </c>
      <c r="JM192" s="62">
        <f t="shared" si="2317"/>
        <v>1188.7516164829217</v>
      </c>
      <c r="JN192" s="62">
        <f t="shared" si="2317"/>
        <v>1192.0347091708832</v>
      </c>
      <c r="JO192" s="62">
        <f t="shared" si="2317"/>
        <v>1210.8300050960831</v>
      </c>
      <c r="JP192" s="62">
        <f t="shared" si="2317"/>
        <v>1215.5932045132747</v>
      </c>
      <c r="JQ192" s="62">
        <f t="shared" si="2317"/>
        <v>1222.5151731591293</v>
      </c>
      <c r="JR192" s="62">
        <f t="shared" si="2317"/>
        <v>1230.8910561212012</v>
      </c>
      <c r="JS192" s="62">
        <f t="shared" si="2317"/>
        <v>1238.6477042191486</v>
      </c>
      <c r="JT192" s="62">
        <f t="shared" si="2317"/>
        <v>1248.7145225261518</v>
      </c>
      <c r="JU192" s="62">
        <f t="shared" si="2317"/>
        <v>1262.4440974131883</v>
      </c>
      <c r="JV192" s="62">
        <f t="shared" si="2317"/>
        <v>1277.2519461811455</v>
      </c>
      <c r="JW192" s="62">
        <f t="shared" si="2317"/>
        <v>1293.5235620421147</v>
      </c>
      <c r="JX192" s="62">
        <f t="shared" si="2317"/>
        <v>1313.955756887186</v>
      </c>
      <c r="JY192" s="62">
        <f t="shared" si="2317"/>
        <v>1333.3814979401639</v>
      </c>
      <c r="JZ192" s="62">
        <f t="shared" si="2317"/>
        <v>1349.8456643712182</v>
      </c>
      <c r="KA192" s="62">
        <f t="shared" si="2317"/>
        <v>1093.1961963023205</v>
      </c>
      <c r="KB192" s="62">
        <f t="shared" si="2317"/>
        <v>1108.3405400939346</v>
      </c>
      <c r="KC192" s="62">
        <f t="shared" si="2317"/>
        <v>1123.7166182074709</v>
      </c>
      <c r="KD192" s="62">
        <f t="shared" si="2317"/>
        <v>1139.6493840379346</v>
      </c>
      <c r="KE192" s="62">
        <f t="shared" si="2317"/>
        <v>1158.4399689539614</v>
      </c>
      <c r="KF192" s="62">
        <f t="shared" si="2317"/>
        <v>1176.2187767617102</v>
      </c>
      <c r="KG192" s="62">
        <f t="shared" si="2317"/>
        <v>1191.217894396065</v>
      </c>
      <c r="KH192" s="62">
        <f t="shared" si="2317"/>
        <v>1205.9196257008491</v>
      </c>
      <c r="KI192" s="62">
        <f t="shared" si="2317"/>
        <v>1227.3386626765327</v>
      </c>
      <c r="KJ192" s="62">
        <f t="shared" si="2317"/>
        <v>1250.0553822321278</v>
      </c>
      <c r="KK192" s="62">
        <f t="shared" si="2317"/>
        <v>1273.6011293207539</v>
      </c>
      <c r="KL192" s="62">
        <f t="shared" si="2317"/>
        <v>1300.7311148124336</v>
      </c>
      <c r="KM192" s="62">
        <f t="shared" si="2317"/>
        <v>1325.1258714235914</v>
      </c>
      <c r="KN192" s="62">
        <f t="shared" si="2317"/>
        <v>1346.8442501925999</v>
      </c>
      <c r="KO192" s="62">
        <f t="shared" si="2317"/>
        <v>1366.044357398009</v>
      </c>
      <c r="KP192" s="62">
        <f t="shared" si="2317"/>
        <v>1382.6518226764688</v>
      </c>
      <c r="KQ192" s="62">
        <f t="shared" si="2317"/>
        <v>1397.6287941664696</v>
      </c>
      <c r="KR192" s="62">
        <f t="shared" si="2317"/>
        <v>1409.7230868179017</v>
      </c>
      <c r="KS192" s="62">
        <f t="shared" si="2317"/>
        <v>1421.931942806237</v>
      </c>
      <c r="KT192" s="62">
        <f t="shared" si="2317"/>
        <v>1436.8983086778806</v>
      </c>
      <c r="KU192" s="62">
        <f t="shared" si="2317"/>
        <v>1448.9914578658204</v>
      </c>
      <c r="KV192" s="62">
        <f t="shared" si="2317"/>
        <v>1457.9445489352681</v>
      </c>
      <c r="KW192" s="62">
        <f t="shared" si="2317"/>
        <v>1473.2776928205374</v>
      </c>
      <c r="KX192" s="62">
        <f t="shared" si="2317"/>
        <v>1489.0959393356256</v>
      </c>
      <c r="KY192" s="62">
        <f t="shared" si="2317"/>
        <v>1498.3573421578553</v>
      </c>
      <c r="KZ192" s="62">
        <f t="shared" si="2317"/>
        <v>1508.9062896046939</v>
      </c>
      <c r="LA192" s="62">
        <f t="shared" si="2317"/>
        <v>1523.4106149906781</v>
      </c>
      <c r="LB192" s="62">
        <f t="shared" si="2317"/>
        <v>1526.4715351164136</v>
      </c>
      <c r="LC192" s="62">
        <f t="shared" si="2317"/>
        <v>1527.6213773434426</v>
      </c>
      <c r="LD192" s="62">
        <f t="shared" si="2317"/>
        <v>1537.5873735902323</v>
      </c>
      <c r="LE192" s="62">
        <f t="shared" si="2317"/>
        <v>1551.8262453941998</v>
      </c>
      <c r="LF192" s="62">
        <f t="shared" si="2317"/>
        <v>1171.4415288365376</v>
      </c>
      <c r="LG192" s="62">
        <f t="shared" si="2317"/>
        <v>1180.9731239832654</v>
      </c>
      <c r="LH192" s="62">
        <f t="shared" si="2317"/>
        <v>1194.2009785235839</v>
      </c>
      <c r="LI192" s="62">
        <f t="shared" si="2317"/>
        <v>1199.5635010901328</v>
      </c>
      <c r="LJ192" s="62">
        <f t="shared" si="2317"/>
        <v>1203.5280248287938</v>
      </c>
      <c r="LK192" s="62">
        <f t="shared" si="2317"/>
        <v>1213.9338662284181</v>
      </c>
      <c r="LL192" s="62">
        <f t="shared" si="2317"/>
        <v>1236.9096407531183</v>
      </c>
      <c r="LM192" s="62">
        <f t="shared" si="2317"/>
        <v>1247.5939284093854</v>
      </c>
      <c r="LN192" s="62">
        <f t="shared" si="2317"/>
        <v>1257.6181450109359</v>
      </c>
      <c r="LO192" s="62">
        <f t="shared" si="2317"/>
        <v>1271.3130125320799</v>
      </c>
      <c r="LP192" s="62">
        <f t="shared" si="2317"/>
        <v>1271.9658678935427</v>
      </c>
      <c r="LQ192" s="62">
        <f t="shared" si="2317"/>
        <v>1271.6312690756811</v>
      </c>
      <c r="LR192" s="62">
        <f t="shared" si="2317"/>
        <v>1278.5671044277954</v>
      </c>
      <c r="LS192" s="62">
        <f t="shared" si="2317"/>
        <v>1280.095213379456</v>
      </c>
      <c r="LT192" s="62">
        <f t="shared" si="2317"/>
        <v>1286.2758690120768</v>
      </c>
      <c r="LU192" s="62">
        <f t="shared" si="2317"/>
        <v>1293.9998619952546</v>
      </c>
      <c r="LV192" s="62">
        <f t="shared" ref="LV192:NO192" si="2318">IF((1-SUMIFS(178:178,168:168,"&lt;="&amp;LV186,168:168,"&gt;"&amp;EOMONTH(LV186,-1)))=0,0,LV188/(1-SUMIFS(178:178,168:168,"&lt;="&amp;LV186,168:168,"&gt;"&amp;EOMONTH(LV186,-1))))</f>
        <v>1303.5042600599161</v>
      </c>
      <c r="LW192" s="62">
        <f t="shared" si="2318"/>
        <v>1312.8290337794526</v>
      </c>
      <c r="LX192" s="62">
        <f t="shared" si="2318"/>
        <v>1321.271904600057</v>
      </c>
      <c r="LY192" s="62">
        <f t="shared" si="2318"/>
        <v>1330.6123298727643</v>
      </c>
      <c r="LZ192" s="62">
        <f t="shared" si="2318"/>
        <v>1340.2665236971197</v>
      </c>
      <c r="MA192" s="62">
        <f t="shared" si="2318"/>
        <v>1348.2949486505845</v>
      </c>
      <c r="MB192" s="62">
        <f t="shared" si="2318"/>
        <v>1355.3572271902233</v>
      </c>
      <c r="MC192" s="62">
        <f t="shared" si="2318"/>
        <v>1361.2546942601302</v>
      </c>
      <c r="MD192" s="62">
        <f t="shared" si="2318"/>
        <v>1364.3500079860023</v>
      </c>
      <c r="ME192" s="62">
        <f t="shared" si="2318"/>
        <v>1367.0824531645032</v>
      </c>
      <c r="MF192" s="62">
        <f t="shared" si="2318"/>
        <v>1368.5970176763494</v>
      </c>
      <c r="MG192" s="62">
        <f t="shared" si="2318"/>
        <v>1371.423229964749</v>
      </c>
      <c r="MH192" s="62">
        <f t="shared" si="2318"/>
        <v>1375.0337909136838</v>
      </c>
      <c r="MI192" s="62">
        <f t="shared" si="2318"/>
        <v>1378.5714964063541</v>
      </c>
      <c r="MJ192" s="62">
        <f t="shared" si="2318"/>
        <v>1381.721262069309</v>
      </c>
      <c r="MK192" s="62">
        <f t="shared" si="2318"/>
        <v>1383.264430438835</v>
      </c>
      <c r="ML192" s="62">
        <f t="shared" si="2318"/>
        <v>1384.5907027768242</v>
      </c>
      <c r="MM192" s="62">
        <f t="shared" si="2318"/>
        <v>1385.1617972646948</v>
      </c>
      <c r="MN192" s="62">
        <f t="shared" si="2318"/>
        <v>1387.1680725061174</v>
      </c>
      <c r="MO192" s="62">
        <f t="shared" si="2318"/>
        <v>1389.6428607237776</v>
      </c>
      <c r="MP192" s="62">
        <f t="shared" si="2318"/>
        <v>1391.9149216641777</v>
      </c>
      <c r="MQ192" s="62">
        <f t="shared" si="2318"/>
        <v>1390.6331670769071</v>
      </c>
      <c r="MR192" s="62">
        <f t="shared" si="2318"/>
        <v>1386.709814907995</v>
      </c>
      <c r="MS192" s="62">
        <f t="shared" si="2318"/>
        <v>1382.3481608697878</v>
      </c>
      <c r="MT192" s="62">
        <f t="shared" si="2318"/>
        <v>1376.915904234402</v>
      </c>
      <c r="MU192" s="62">
        <f t="shared" si="2318"/>
        <v>1372.0851578511663</v>
      </c>
      <c r="MV192" s="62">
        <f t="shared" si="2318"/>
        <v>1370.8650148386491</v>
      </c>
      <c r="MW192" s="62">
        <f t="shared" si="2318"/>
        <v>1370.5346891002785</v>
      </c>
      <c r="MX192" s="62">
        <f t="shared" si="2318"/>
        <v>1372.7946127544587</v>
      </c>
      <c r="MY192" s="62">
        <f t="shared" si="2318"/>
        <v>1376.3816207107268</v>
      </c>
      <c r="MZ192" s="62">
        <f t="shared" si="2318"/>
        <v>1380.8637716546659</v>
      </c>
      <c r="NA192" s="62">
        <f t="shared" si="2318"/>
        <v>1385.5920592541631</v>
      </c>
      <c r="NB192" s="62">
        <f t="shared" si="2318"/>
        <v>1390.5038145538326</v>
      </c>
      <c r="NC192" s="62">
        <f t="shared" si="2318"/>
        <v>1395.6719064427448</v>
      </c>
      <c r="ND192" s="62">
        <f t="shared" si="2318"/>
        <v>1148.5201491857326</v>
      </c>
      <c r="NE192" s="62">
        <f t="shared" si="2318"/>
        <v>1152.2528692190228</v>
      </c>
      <c r="NF192" s="62">
        <f t="shared" si="2318"/>
        <v>1155.8261629016824</v>
      </c>
      <c r="NG192" s="62">
        <f t="shared" si="2318"/>
        <v>1159.4037547836197</v>
      </c>
      <c r="NH192" s="62">
        <f t="shared" si="2318"/>
        <v>1162.6970685214646</v>
      </c>
      <c r="NI192" s="62">
        <f t="shared" si="2318"/>
        <v>1166.2463294199374</v>
      </c>
      <c r="NJ192" s="62">
        <f t="shared" si="2318"/>
        <v>1169.8349042437133</v>
      </c>
      <c r="NK192" s="62">
        <f t="shared" si="2318"/>
        <v>1173.3091869256455</v>
      </c>
      <c r="NL192" s="62">
        <f t="shared" si="2318"/>
        <v>1176.4793293417545</v>
      </c>
      <c r="NM192" s="62">
        <f t="shared" si="2318"/>
        <v>1179.3344067416028</v>
      </c>
      <c r="NN192" s="62">
        <f t="shared" si="2318"/>
        <v>1181.9958601086157</v>
      </c>
      <c r="NO192" s="63">
        <f t="shared" si="2318"/>
        <v>0</v>
      </c>
      <c r="NP192" s="1"/>
      <c r="NQ192" s="1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s="10" customFormat="1" x14ac:dyDescent="0.2">
      <c r="A194" s="8"/>
      <c r="B194" s="8"/>
      <c r="C194" s="136" t="s">
        <v>20</v>
      </c>
      <c r="D194" s="136"/>
      <c r="E194" s="136" t="s">
        <v>250</v>
      </c>
      <c r="F194" s="8"/>
      <c r="G194" s="8" t="s">
        <v>0</v>
      </c>
      <c r="H194" s="8"/>
      <c r="I194" s="8"/>
      <c r="J194" s="8"/>
      <c r="K194" s="9">
        <f>SUM(N194:NO194)</f>
        <v>258355.8358859827</v>
      </c>
      <c r="L194" s="8"/>
      <c r="M194" s="8"/>
      <c r="N194" s="33">
        <f t="shared" ref="N194:BY194" si="2319">IF((1-SUMIFS(178:178,168:168,"&lt;="&amp;N186,168:168,"&gt;"&amp;EOMONTH(N186,-1)))=0,0,N190/(1-SUMIFS(178:178,168:168,"&lt;="&amp;N186,168:168,"&gt;"&amp;EOMONTH(N186,-1))))</f>
        <v>0</v>
      </c>
      <c r="O194" s="34">
        <f t="shared" si="2319"/>
        <v>16.550364344226754</v>
      </c>
      <c r="P194" s="34">
        <f t="shared" si="2319"/>
        <v>20.128996033832792</v>
      </c>
      <c r="Q194" s="34">
        <f t="shared" si="2319"/>
        <v>33.859799334380419</v>
      </c>
      <c r="R194" s="34">
        <f t="shared" si="2319"/>
        <v>52.332645653352131</v>
      </c>
      <c r="S194" s="34">
        <f t="shared" si="2319"/>
        <v>57.458326971225681</v>
      </c>
      <c r="T194" s="34">
        <f t="shared" si="2319"/>
        <v>64.354721713102975</v>
      </c>
      <c r="U194" s="34">
        <f t="shared" si="2319"/>
        <v>102.35381663199969</v>
      </c>
      <c r="V194" s="34">
        <f t="shared" si="2319"/>
        <v>127.98886084887263</v>
      </c>
      <c r="W194" s="34">
        <f t="shared" si="2319"/>
        <v>126.1380200252879</v>
      </c>
      <c r="X194" s="34">
        <f t="shared" si="2319"/>
        <v>181.49398017890215</v>
      </c>
      <c r="Y194" s="34">
        <f t="shared" si="2319"/>
        <v>255.32670290202296</v>
      </c>
      <c r="Z194" s="34">
        <f t="shared" si="2319"/>
        <v>276.06365060691365</v>
      </c>
      <c r="AA194" s="34">
        <f t="shared" si="2319"/>
        <v>304.1841223045862</v>
      </c>
      <c r="AB194" s="34">
        <f t="shared" si="2319"/>
        <v>377.21777518938649</v>
      </c>
      <c r="AC194" s="34">
        <f t="shared" si="2319"/>
        <v>346.51619985638376</v>
      </c>
      <c r="AD194" s="34">
        <f t="shared" si="2319"/>
        <v>281.90544653325702</v>
      </c>
      <c r="AE194" s="34">
        <f t="shared" si="2319"/>
        <v>280.91289609687112</v>
      </c>
      <c r="AF194" s="34">
        <f t="shared" si="2319"/>
        <v>317.22337258448619</v>
      </c>
      <c r="AG194" s="34">
        <f t="shared" si="2319"/>
        <v>313.4919564361216</v>
      </c>
      <c r="AH194" s="34">
        <f t="shared" si="2319"/>
        <v>324.53965879280673</v>
      </c>
      <c r="AI194" s="34">
        <f t="shared" si="2319"/>
        <v>387.70662059073123</v>
      </c>
      <c r="AJ194" s="34">
        <f t="shared" si="2319"/>
        <v>355.97368684342825</v>
      </c>
      <c r="AK194" s="34">
        <f t="shared" si="2319"/>
        <v>290.94882519567005</v>
      </c>
      <c r="AL194" s="34">
        <f t="shared" si="2319"/>
        <v>288.20398299563436</v>
      </c>
      <c r="AM194" s="34">
        <f t="shared" si="2319"/>
        <v>453.18485915009626</v>
      </c>
      <c r="AN194" s="34">
        <f t="shared" si="2319"/>
        <v>483.97874501359809</v>
      </c>
      <c r="AO194" s="34">
        <f t="shared" si="2319"/>
        <v>505.79890059319882</v>
      </c>
      <c r="AP194" s="34">
        <f t="shared" si="2319"/>
        <v>587.07208805438052</v>
      </c>
      <c r="AQ194" s="34">
        <f t="shared" si="2319"/>
        <v>511.88264184619436</v>
      </c>
      <c r="AR194" s="34">
        <f t="shared" si="2319"/>
        <v>405.46988857733817</v>
      </c>
      <c r="AS194" s="34">
        <f t="shared" si="2319"/>
        <v>478.05915299687518</v>
      </c>
      <c r="AT194" s="34">
        <f t="shared" si="2319"/>
        <v>359.82041792976815</v>
      </c>
      <c r="AU194" s="34">
        <f t="shared" si="2319"/>
        <v>300.59344346378549</v>
      </c>
      <c r="AV194" s="34">
        <f t="shared" si="2319"/>
        <v>261.51859526585991</v>
      </c>
      <c r="AW194" s="34">
        <f t="shared" si="2319"/>
        <v>253.6348291355709</v>
      </c>
      <c r="AX194" s="34">
        <f t="shared" si="2319"/>
        <v>244.75644161237039</v>
      </c>
      <c r="AY194" s="34">
        <f t="shared" si="2319"/>
        <v>220.11601246933546</v>
      </c>
      <c r="AZ194" s="34">
        <f t="shared" si="2319"/>
        <v>221.3472065015759</v>
      </c>
      <c r="BA194" s="34">
        <f t="shared" si="2319"/>
        <v>241.52886930080325</v>
      </c>
      <c r="BB194" s="34">
        <f t="shared" si="2319"/>
        <v>239.68372031513749</v>
      </c>
      <c r="BC194" s="34">
        <f t="shared" si="2319"/>
        <v>246.10343037744389</v>
      </c>
      <c r="BD194" s="34">
        <f t="shared" si="2319"/>
        <v>271.43499190601182</v>
      </c>
      <c r="BE194" s="34">
        <f t="shared" si="2319"/>
        <v>267.38986658744716</v>
      </c>
      <c r="BF194" s="34">
        <f t="shared" si="2319"/>
        <v>267.50611272274784</v>
      </c>
      <c r="BG194" s="34">
        <f t="shared" si="2319"/>
        <v>278.71020491439441</v>
      </c>
      <c r="BH194" s="34">
        <f t="shared" si="2319"/>
        <v>303.7923970481018</v>
      </c>
      <c r="BI194" s="34">
        <f t="shared" si="2319"/>
        <v>318.13734496962059</v>
      </c>
      <c r="BJ194" s="34">
        <f t="shared" si="2319"/>
        <v>330.08411746656537</v>
      </c>
      <c r="BK194" s="34">
        <f t="shared" si="2319"/>
        <v>355.83460703565339</v>
      </c>
      <c r="BL194" s="34">
        <f t="shared" si="2319"/>
        <v>359.98986783733233</v>
      </c>
      <c r="BM194" s="34">
        <f t="shared" si="2319"/>
        <v>360.30244730039124</v>
      </c>
      <c r="BN194" s="34">
        <f t="shared" si="2319"/>
        <v>374.79175282377207</v>
      </c>
      <c r="BO194" s="34">
        <f t="shared" si="2319"/>
        <v>406.89911871448953</v>
      </c>
      <c r="BP194" s="34">
        <f t="shared" si="2319"/>
        <v>424.79760675025159</v>
      </c>
      <c r="BQ194" s="34">
        <f t="shared" si="2319"/>
        <v>438.65500617403126</v>
      </c>
      <c r="BR194" s="34">
        <f t="shared" si="2319"/>
        <v>469.85584113298086</v>
      </c>
      <c r="BS194" s="34">
        <f t="shared" si="2319"/>
        <v>477.33414772351688</v>
      </c>
      <c r="BT194" s="34">
        <f t="shared" si="2319"/>
        <v>478.19538223949871</v>
      </c>
      <c r="BU194" s="34">
        <f t="shared" si="2319"/>
        <v>391.57294223007892</v>
      </c>
      <c r="BV194" s="34">
        <f t="shared" si="2319"/>
        <v>383.43800129303213</v>
      </c>
      <c r="BW194" s="34">
        <f t="shared" si="2319"/>
        <v>379.66147606295749</v>
      </c>
      <c r="BX194" s="34">
        <f t="shared" si="2319"/>
        <v>374.17917819031692</v>
      </c>
      <c r="BY194" s="34">
        <f t="shared" si="2319"/>
        <v>372.3684254766024</v>
      </c>
      <c r="BZ194" s="34">
        <f t="shared" ref="BZ194:EK194" si="2320">IF((1-SUMIFS(178:178,168:168,"&lt;="&amp;BZ186,168:168,"&gt;"&amp;EOMONTH(BZ186,-1)))=0,0,BZ190/(1-SUMIFS(178:178,168:168,"&lt;="&amp;BZ186,168:168,"&gt;"&amp;EOMONTH(BZ186,-1))))</f>
        <v>372.71531091196039</v>
      </c>
      <c r="CA194" s="34">
        <f t="shared" si="2320"/>
        <v>370.62384126235457</v>
      </c>
      <c r="CB194" s="34">
        <f t="shared" si="2320"/>
        <v>369.49643086342508</v>
      </c>
      <c r="CC194" s="34">
        <f t="shared" si="2320"/>
        <v>371.52830675121436</v>
      </c>
      <c r="CD194" s="34">
        <f t="shared" si="2320"/>
        <v>371.65910240593684</v>
      </c>
      <c r="CE194" s="34">
        <f t="shared" si="2320"/>
        <v>371.32503952986298</v>
      </c>
      <c r="CF194" s="34">
        <f t="shared" si="2320"/>
        <v>375.68935859525516</v>
      </c>
      <c r="CG194" s="34">
        <f t="shared" si="2320"/>
        <v>380.22867842686242</v>
      </c>
      <c r="CH194" s="34">
        <f t="shared" si="2320"/>
        <v>384.01405689013541</v>
      </c>
      <c r="CI194" s="34">
        <f t="shared" si="2320"/>
        <v>386.80802128246825</v>
      </c>
      <c r="CJ194" s="34">
        <f t="shared" si="2320"/>
        <v>392.47619625217686</v>
      </c>
      <c r="CK194" s="34">
        <f t="shared" si="2320"/>
        <v>393.77559507329397</v>
      </c>
      <c r="CL194" s="34">
        <f t="shared" si="2320"/>
        <v>391.67466146647035</v>
      </c>
      <c r="CM194" s="34">
        <f t="shared" si="2320"/>
        <v>391.66501721300529</v>
      </c>
      <c r="CN194" s="34">
        <f t="shared" si="2320"/>
        <v>389.44321913885051</v>
      </c>
      <c r="CO194" s="34">
        <f t="shared" si="2320"/>
        <v>386.21678822339271</v>
      </c>
      <c r="CP194" s="34">
        <f t="shared" si="2320"/>
        <v>385.42884022692607</v>
      </c>
      <c r="CQ194" s="34">
        <f t="shared" si="2320"/>
        <v>387.21211195986831</v>
      </c>
      <c r="CR194" s="34">
        <f t="shared" si="2320"/>
        <v>389.52220156104238</v>
      </c>
      <c r="CS194" s="34">
        <f t="shared" si="2320"/>
        <v>393.68424945486055</v>
      </c>
      <c r="CT194" s="34">
        <f t="shared" si="2320"/>
        <v>400.13245283533507</v>
      </c>
      <c r="CU194" s="34">
        <f t="shared" si="2320"/>
        <v>405.49074678549022</v>
      </c>
      <c r="CV194" s="34">
        <f t="shared" si="2320"/>
        <v>410.17959701671003</v>
      </c>
      <c r="CW194" s="34">
        <f t="shared" si="2320"/>
        <v>415.65784963027835</v>
      </c>
      <c r="CX194" s="34">
        <f t="shared" si="2320"/>
        <v>422.44956161042109</v>
      </c>
      <c r="CY194" s="34">
        <f t="shared" si="2320"/>
        <v>427.39705348744752</v>
      </c>
      <c r="CZ194" s="34">
        <f t="shared" si="2320"/>
        <v>359.68696135472402</v>
      </c>
      <c r="DA194" s="34">
        <f t="shared" si="2320"/>
        <v>362.68677981728638</v>
      </c>
      <c r="DB194" s="34">
        <f t="shared" si="2320"/>
        <v>365.84218986200938</v>
      </c>
      <c r="DC194" s="34">
        <f t="shared" si="2320"/>
        <v>369.18297850309744</v>
      </c>
      <c r="DD194" s="34">
        <f t="shared" si="2320"/>
        <v>372.66117670576057</v>
      </c>
      <c r="DE194" s="34">
        <f t="shared" si="2320"/>
        <v>376.81548841406737</v>
      </c>
      <c r="DF194" s="34">
        <f t="shared" si="2320"/>
        <v>380.23605042333577</v>
      </c>
      <c r="DG194" s="34">
        <f t="shared" si="2320"/>
        <v>383.26604182661896</v>
      </c>
      <c r="DH194" s="34">
        <f t="shared" si="2320"/>
        <v>386.69222618113571</v>
      </c>
      <c r="DI194" s="34">
        <f t="shared" si="2320"/>
        <v>389.89780530637972</v>
      </c>
      <c r="DJ194" s="34">
        <f t="shared" si="2320"/>
        <v>393.05887571364269</v>
      </c>
      <c r="DK194" s="34">
        <f t="shared" si="2320"/>
        <v>396.28542577406813</v>
      </c>
      <c r="DL194" s="34">
        <f t="shared" si="2320"/>
        <v>398.98784432448355</v>
      </c>
      <c r="DM194" s="34">
        <f t="shared" si="2320"/>
        <v>400.09365412643575</v>
      </c>
      <c r="DN194" s="34">
        <f t="shared" si="2320"/>
        <v>400.15801604426423</v>
      </c>
      <c r="DO194" s="34">
        <f t="shared" si="2320"/>
        <v>399.75909990068817</v>
      </c>
      <c r="DP194" s="34">
        <f t="shared" si="2320"/>
        <v>398.41780763428903</v>
      </c>
      <c r="DQ194" s="34">
        <f t="shared" si="2320"/>
        <v>397.29953730147707</v>
      </c>
      <c r="DR194" s="34">
        <f t="shared" si="2320"/>
        <v>396.70381297424751</v>
      </c>
      <c r="DS194" s="34">
        <f t="shared" si="2320"/>
        <v>397.15148197662319</v>
      </c>
      <c r="DT194" s="34">
        <f t="shared" si="2320"/>
        <v>397.68070766678665</v>
      </c>
      <c r="DU194" s="34">
        <f t="shared" si="2320"/>
        <v>398.57951978788395</v>
      </c>
      <c r="DV194" s="34">
        <f t="shared" si="2320"/>
        <v>400.18661867350977</v>
      </c>
      <c r="DW194" s="34">
        <f t="shared" si="2320"/>
        <v>401.45328027792664</v>
      </c>
      <c r="DX194" s="34">
        <f t="shared" si="2320"/>
        <v>402.89245930891133</v>
      </c>
      <c r="DY194" s="34">
        <f t="shared" si="2320"/>
        <v>404.76380232759072</v>
      </c>
      <c r="DZ194" s="34">
        <f t="shared" si="2320"/>
        <v>407.19318480848119</v>
      </c>
      <c r="EA194" s="34">
        <f t="shared" si="2320"/>
        <v>409.31192916781129</v>
      </c>
      <c r="EB194" s="34">
        <f t="shared" si="2320"/>
        <v>411.30625652386124</v>
      </c>
      <c r="EC194" s="34">
        <f t="shared" si="2320"/>
        <v>413.35561210366774</v>
      </c>
      <c r="ED194" s="34">
        <f t="shared" si="2320"/>
        <v>621.94273484566622</v>
      </c>
      <c r="EE194" s="34">
        <f t="shared" si="2320"/>
        <v>623.39653930053566</v>
      </c>
      <c r="EF194" s="34">
        <f t="shared" si="2320"/>
        <v>624.27417876279469</v>
      </c>
      <c r="EG194" s="34">
        <f t="shared" si="2320"/>
        <v>625.80492187615903</v>
      </c>
      <c r="EH194" s="34">
        <f t="shared" si="2320"/>
        <v>627.41797463447313</v>
      </c>
      <c r="EI194" s="34">
        <f t="shared" si="2320"/>
        <v>629.03005441261053</v>
      </c>
      <c r="EJ194" s="34">
        <f t="shared" si="2320"/>
        <v>630.84926984620233</v>
      </c>
      <c r="EK194" s="34">
        <f t="shared" si="2320"/>
        <v>632.53293350221702</v>
      </c>
      <c r="EL194" s="34">
        <f t="shared" ref="EL194:GW194" si="2321">IF((1-SUMIFS(178:178,168:168,"&lt;="&amp;EL186,168:168,"&gt;"&amp;EOMONTH(EL186,-1)))=0,0,EL190/(1-SUMIFS(178:178,168:168,"&lt;="&amp;EL186,168:168,"&gt;"&amp;EOMONTH(EL186,-1))))</f>
        <v>634.24152905939218</v>
      </c>
      <c r="EM194" s="34">
        <f t="shared" si="2321"/>
        <v>635.82360061566362</v>
      </c>
      <c r="EN194" s="34">
        <f t="shared" si="2321"/>
        <v>637.95160995862398</v>
      </c>
      <c r="EO194" s="34">
        <f t="shared" si="2321"/>
        <v>640.12592828714685</v>
      </c>
      <c r="EP194" s="34">
        <f t="shared" si="2321"/>
        <v>642.22507152216917</v>
      </c>
      <c r="EQ194" s="34">
        <f t="shared" si="2321"/>
        <v>643.11832470320098</v>
      </c>
      <c r="ER194" s="34">
        <f t="shared" si="2321"/>
        <v>643.14353520432257</v>
      </c>
      <c r="ES194" s="34">
        <f t="shared" si="2321"/>
        <v>642.76865059768454</v>
      </c>
      <c r="ET194" s="34">
        <f t="shared" si="2321"/>
        <v>642.21677699806719</v>
      </c>
      <c r="EU194" s="34">
        <f t="shared" si="2321"/>
        <v>642.57920100274509</v>
      </c>
      <c r="EV194" s="34">
        <f t="shared" si="2321"/>
        <v>643.08344755385519</v>
      </c>
      <c r="EW194" s="34">
        <f t="shared" si="2321"/>
        <v>644.1737675869681</v>
      </c>
      <c r="EX194" s="34">
        <f t="shared" si="2321"/>
        <v>646.47607397693344</v>
      </c>
      <c r="EY194" s="34">
        <f t="shared" si="2321"/>
        <v>648.48944112054994</v>
      </c>
      <c r="EZ194" s="34">
        <f t="shared" si="2321"/>
        <v>651.08684964879501</v>
      </c>
      <c r="FA194" s="34">
        <f t="shared" si="2321"/>
        <v>654.365345452155</v>
      </c>
      <c r="FB194" s="34">
        <f t="shared" si="2321"/>
        <v>658.40877802097486</v>
      </c>
      <c r="FC194" s="34">
        <f t="shared" si="2321"/>
        <v>662.91679413067084</v>
      </c>
      <c r="FD194" s="34">
        <f t="shared" si="2321"/>
        <v>668.10780015387297</v>
      </c>
      <c r="FE194" s="34">
        <f t="shared" si="2321"/>
        <v>673.61489650269471</v>
      </c>
      <c r="FF194" s="34">
        <f t="shared" si="2321"/>
        <v>679.37807015959686</v>
      </c>
      <c r="FG194" s="34">
        <f t="shared" si="2321"/>
        <v>686.56082227402146</v>
      </c>
      <c r="FH194" s="34">
        <f t="shared" si="2321"/>
        <v>694.47540366329497</v>
      </c>
      <c r="FI194" s="34">
        <f t="shared" si="2321"/>
        <v>422.09061501442449</v>
      </c>
      <c r="FJ194" s="34">
        <f t="shared" si="2321"/>
        <v>427.84943286100969</v>
      </c>
      <c r="FK194" s="34">
        <f t="shared" si="2321"/>
        <v>433.34350671574913</v>
      </c>
      <c r="FL194" s="34">
        <f t="shared" si="2321"/>
        <v>438.18312179029306</v>
      </c>
      <c r="FM194" s="34">
        <f t="shared" si="2321"/>
        <v>442.7766786778156</v>
      </c>
      <c r="FN194" s="34">
        <f t="shared" si="2321"/>
        <v>447.88854072156073</v>
      </c>
      <c r="FO194" s="34">
        <f t="shared" si="2321"/>
        <v>453.13652389590328</v>
      </c>
      <c r="FP194" s="34">
        <f t="shared" si="2321"/>
        <v>458.79175954468184</v>
      </c>
      <c r="FQ194" s="34">
        <f t="shared" si="2321"/>
        <v>465.15416121643506</v>
      </c>
      <c r="FR194" s="34">
        <f t="shared" si="2321"/>
        <v>471.12390247743411</v>
      </c>
      <c r="FS194" s="34">
        <f t="shared" si="2321"/>
        <v>476.35353007385834</v>
      </c>
      <c r="FT194" s="34">
        <f t="shared" si="2321"/>
        <v>481.27041696407281</v>
      </c>
      <c r="FU194" s="34">
        <f t="shared" si="2321"/>
        <v>488.30293718960553</v>
      </c>
      <c r="FV194" s="34">
        <f t="shared" si="2321"/>
        <v>507.79217042845488</v>
      </c>
      <c r="FW194" s="34">
        <f t="shared" si="2321"/>
        <v>515.97122814895158</v>
      </c>
      <c r="FX194" s="34">
        <f t="shared" si="2321"/>
        <v>525.07408047026922</v>
      </c>
      <c r="FY194" s="34">
        <f t="shared" si="2321"/>
        <v>533.14559360062731</v>
      </c>
      <c r="FZ194" s="34">
        <f t="shared" si="2321"/>
        <v>540.00279875962315</v>
      </c>
      <c r="GA194" s="34">
        <f t="shared" si="2321"/>
        <v>546.32570411158963</v>
      </c>
      <c r="GB194" s="34">
        <f t="shared" si="2321"/>
        <v>551.08797877639074</v>
      </c>
      <c r="GC194" s="34">
        <f t="shared" si="2321"/>
        <v>555.33706769094374</v>
      </c>
      <c r="GD194" s="34">
        <f t="shared" si="2321"/>
        <v>559.10570612952426</v>
      </c>
      <c r="GE194" s="34">
        <f t="shared" si="2321"/>
        <v>562.30343035828241</v>
      </c>
      <c r="GF194" s="34">
        <f t="shared" si="2321"/>
        <v>565.34944549416616</v>
      </c>
      <c r="GG194" s="34">
        <f t="shared" si="2321"/>
        <v>568.17589466043012</v>
      </c>
      <c r="GH194" s="34">
        <f t="shared" si="2321"/>
        <v>570.07325124218221</v>
      </c>
      <c r="GI194" s="34">
        <f t="shared" si="2321"/>
        <v>571.68218481241433</v>
      </c>
      <c r="GJ194" s="34">
        <f t="shared" si="2321"/>
        <v>573.43493463257721</v>
      </c>
      <c r="GK194" s="34">
        <f t="shared" si="2321"/>
        <v>574.36839910112428</v>
      </c>
      <c r="GL194" s="34">
        <f t="shared" si="2321"/>
        <v>573.9992477160132</v>
      </c>
      <c r="GM194" s="34">
        <f t="shared" si="2321"/>
        <v>573.16846703398994</v>
      </c>
      <c r="GN194" s="34">
        <f t="shared" si="2321"/>
        <v>571.88720701950581</v>
      </c>
      <c r="GO194" s="34">
        <f t="shared" si="2321"/>
        <v>569.17948918713819</v>
      </c>
      <c r="GP194" s="34">
        <f t="shared" si="2321"/>
        <v>567.25001534842681</v>
      </c>
      <c r="GQ194" s="34">
        <f t="shared" si="2321"/>
        <v>566.80574252890972</v>
      </c>
      <c r="GR194" s="34">
        <f t="shared" si="2321"/>
        <v>566.69014225076364</v>
      </c>
      <c r="GS194" s="34">
        <f t="shared" si="2321"/>
        <v>566.04179477040407</v>
      </c>
      <c r="GT194" s="34">
        <f t="shared" si="2321"/>
        <v>565.51988173496432</v>
      </c>
      <c r="GU194" s="34">
        <f t="shared" si="2321"/>
        <v>564.95696923939352</v>
      </c>
      <c r="GV194" s="34">
        <f t="shared" si="2321"/>
        <v>563.16793236602814</v>
      </c>
      <c r="GW194" s="34">
        <f t="shared" si="2321"/>
        <v>562.22503324229478</v>
      </c>
      <c r="GX194" s="34">
        <f t="shared" ref="GX194:JI194" si="2322">IF((1-SUMIFS(178:178,168:168,"&lt;="&amp;GX186,168:168,"&gt;"&amp;EOMONTH(GX186,-1)))=0,0,GX190/(1-SUMIFS(178:178,168:168,"&lt;="&amp;GX186,168:168,"&gt;"&amp;EOMONTH(GX186,-1))))</f>
        <v>562.80445531948214</v>
      </c>
      <c r="GY194" s="34">
        <f t="shared" si="2322"/>
        <v>563.75474347711361</v>
      </c>
      <c r="GZ194" s="34">
        <f t="shared" si="2322"/>
        <v>561.83779105832207</v>
      </c>
      <c r="HA194" s="34">
        <f t="shared" si="2322"/>
        <v>559.9944278255565</v>
      </c>
      <c r="HB194" s="34">
        <f t="shared" si="2322"/>
        <v>557.9817113560955</v>
      </c>
      <c r="HC194" s="34">
        <f t="shared" si="2322"/>
        <v>554.75705624472039</v>
      </c>
      <c r="HD194" s="34">
        <f t="shared" si="2322"/>
        <v>553.1618921958019</v>
      </c>
      <c r="HE194" s="34">
        <f t="shared" si="2322"/>
        <v>553.72304845213307</v>
      </c>
      <c r="HF194" s="34">
        <f t="shared" si="2322"/>
        <v>554.63560687507777</v>
      </c>
      <c r="HG194" s="34">
        <f t="shared" si="2322"/>
        <v>558.22350392021281</v>
      </c>
      <c r="HH194" s="34">
        <f t="shared" si="2322"/>
        <v>563.12475212998038</v>
      </c>
      <c r="HI194" s="34">
        <f t="shared" si="2322"/>
        <v>567.97528044826458</v>
      </c>
      <c r="HJ194" s="34">
        <f t="shared" si="2322"/>
        <v>574.52647572452213</v>
      </c>
      <c r="HK194" s="34">
        <f t="shared" si="2322"/>
        <v>583.64927320443314</v>
      </c>
      <c r="HL194" s="34">
        <f t="shared" si="2322"/>
        <v>592.60236517453677</v>
      </c>
      <c r="HM194" s="34">
        <f t="shared" si="2322"/>
        <v>601.87854172415075</v>
      </c>
      <c r="HN194" s="34">
        <f t="shared" si="2322"/>
        <v>613.57243073883683</v>
      </c>
      <c r="HO194" s="34">
        <f t="shared" si="2322"/>
        <v>622.1382066219951</v>
      </c>
      <c r="HP194" s="34">
        <f t="shared" si="2322"/>
        <v>625.66532319315957</v>
      </c>
      <c r="HQ194" s="34">
        <f t="shared" si="2322"/>
        <v>627.78659772935714</v>
      </c>
      <c r="HR194" s="34">
        <f t="shared" si="2322"/>
        <v>630.24623840355775</v>
      </c>
      <c r="HS194" s="34">
        <f t="shared" si="2322"/>
        <v>629.87273112215939</v>
      </c>
      <c r="HT194" s="34">
        <f t="shared" si="2322"/>
        <v>630.93523314814956</v>
      </c>
      <c r="HU194" s="34">
        <f t="shared" si="2322"/>
        <v>636.32980907574188</v>
      </c>
      <c r="HV194" s="34">
        <f t="shared" si="2322"/>
        <v>640.35547954699098</v>
      </c>
      <c r="HW194" s="34">
        <f t="shared" si="2322"/>
        <v>640.4554458016263</v>
      </c>
      <c r="HX194" s="34">
        <f t="shared" si="2322"/>
        <v>640.13808432453914</v>
      </c>
      <c r="HY194" s="34">
        <f t="shared" si="2322"/>
        <v>645.59546224571625</v>
      </c>
      <c r="HZ194" s="34">
        <f t="shared" si="2322"/>
        <v>649.97711532997687</v>
      </c>
      <c r="IA194" s="34">
        <f t="shared" si="2322"/>
        <v>656.30608707138674</v>
      </c>
      <c r="IB194" s="34">
        <f t="shared" si="2322"/>
        <v>667.67808619349478</v>
      </c>
      <c r="IC194" s="34">
        <f t="shared" si="2322"/>
        <v>676.20140496499289</v>
      </c>
      <c r="ID194" s="34">
        <f t="shared" si="2322"/>
        <v>674.52345347379253</v>
      </c>
      <c r="IE194" s="34">
        <f t="shared" si="2322"/>
        <v>670.4639637160451</v>
      </c>
      <c r="IF194" s="34">
        <f t="shared" si="2322"/>
        <v>662.20800220769354</v>
      </c>
      <c r="IG194" s="34">
        <f t="shared" si="2322"/>
        <v>649.39329117512636</v>
      </c>
      <c r="IH194" s="34">
        <f t="shared" si="2322"/>
        <v>638.30967800806138</v>
      </c>
      <c r="II194" s="34">
        <f t="shared" si="2322"/>
        <v>631.20121022526189</v>
      </c>
      <c r="IJ194" s="34">
        <f t="shared" si="2322"/>
        <v>624.8404802649377</v>
      </c>
      <c r="IK194" s="34">
        <f t="shared" si="2322"/>
        <v>621.47852398068414</v>
      </c>
      <c r="IL194" s="34">
        <f t="shared" si="2322"/>
        <v>619.92373127605185</v>
      </c>
      <c r="IM194" s="34">
        <f t="shared" si="2322"/>
        <v>620.16476472973227</v>
      </c>
      <c r="IN194" s="34">
        <f t="shared" si="2322"/>
        <v>620.62877624622797</v>
      </c>
      <c r="IO194" s="34">
        <f t="shared" si="2322"/>
        <v>621.5988601683157</v>
      </c>
      <c r="IP194" s="34">
        <f t="shared" si="2322"/>
        <v>623.88605152570392</v>
      </c>
      <c r="IQ194" s="34">
        <f t="shared" si="2322"/>
        <v>625.90090063040634</v>
      </c>
      <c r="IR194" s="34">
        <f t="shared" si="2322"/>
        <v>627.34036571775664</v>
      </c>
      <c r="IS194" s="34">
        <f t="shared" si="2322"/>
        <v>629.1539003218262</v>
      </c>
      <c r="IT194" s="34">
        <f t="shared" si="2322"/>
        <v>631.59511241970517</v>
      </c>
      <c r="IU194" s="34">
        <f t="shared" si="2322"/>
        <v>633.80935162598564</v>
      </c>
      <c r="IV194" s="34">
        <f t="shared" si="2322"/>
        <v>636.74026870185969</v>
      </c>
      <c r="IW194" s="34">
        <f t="shared" si="2322"/>
        <v>1067.3694387609446</v>
      </c>
      <c r="IX194" s="34">
        <f t="shared" si="2322"/>
        <v>1072.6144445581488</v>
      </c>
      <c r="IY194" s="34">
        <f t="shared" si="2322"/>
        <v>1076.7254397973554</v>
      </c>
      <c r="IZ194" s="34">
        <f t="shared" si="2322"/>
        <v>1081.0445013519472</v>
      </c>
      <c r="JA194" s="34">
        <f t="shared" si="2322"/>
        <v>1086.1793720169931</v>
      </c>
      <c r="JB194" s="34">
        <f t="shared" si="2322"/>
        <v>1090.5666418307071</v>
      </c>
      <c r="JC194" s="34">
        <f t="shared" si="2322"/>
        <v>1095.268623594565</v>
      </c>
      <c r="JD194" s="34">
        <f t="shared" si="2322"/>
        <v>1100.8733017623269</v>
      </c>
      <c r="JE194" s="34">
        <f t="shared" si="2322"/>
        <v>1104.9287666682853</v>
      </c>
      <c r="JF194" s="34">
        <f t="shared" si="2322"/>
        <v>1106.6977341241573</v>
      </c>
      <c r="JG194" s="34">
        <f t="shared" si="2322"/>
        <v>1107.973295559196</v>
      </c>
      <c r="JH194" s="34">
        <f t="shared" si="2322"/>
        <v>1107.9299107214024</v>
      </c>
      <c r="JI194" s="34">
        <f t="shared" si="2322"/>
        <v>1106.3774507777682</v>
      </c>
      <c r="JJ194" s="34">
        <f t="shared" ref="JJ194:LU194" si="2323">IF((1-SUMIFS(178:178,168:168,"&lt;="&amp;JJ186,168:168,"&gt;"&amp;EOMONTH(JJ186,-1)))=0,0,JJ190/(1-SUMIFS(178:178,168:168,"&lt;="&amp;JJ186,168:168,"&gt;"&amp;EOMONTH(JJ186,-1))))</f>
        <v>1105.0397438952291</v>
      </c>
      <c r="JK194" s="34">
        <f t="shared" si="2323"/>
        <v>1104.9314649254175</v>
      </c>
      <c r="JL194" s="34">
        <f t="shared" si="2323"/>
        <v>1104.5756368077771</v>
      </c>
      <c r="JM194" s="34">
        <f t="shared" si="2323"/>
        <v>1105.5926503871121</v>
      </c>
      <c r="JN194" s="34">
        <f t="shared" si="2323"/>
        <v>1108.162578426964</v>
      </c>
      <c r="JO194" s="34">
        <f t="shared" si="2323"/>
        <v>1125.128941498672</v>
      </c>
      <c r="JP194" s="34">
        <f t="shared" si="2323"/>
        <v>1129.0541039496152</v>
      </c>
      <c r="JQ194" s="34">
        <f t="shared" si="2323"/>
        <v>1134.9985098219722</v>
      </c>
      <c r="JR194" s="34">
        <f t="shared" si="2323"/>
        <v>1142.2885720499976</v>
      </c>
      <c r="JS194" s="34">
        <f t="shared" si="2323"/>
        <v>1149.0038708495888</v>
      </c>
      <c r="JT194" s="34">
        <f t="shared" si="2323"/>
        <v>1157.879494471036</v>
      </c>
      <c r="JU194" s="34">
        <f t="shared" si="2323"/>
        <v>1170.1592251934355</v>
      </c>
      <c r="JV194" s="34">
        <f t="shared" si="2323"/>
        <v>1183.4233699680146</v>
      </c>
      <c r="JW194" s="34">
        <f t="shared" si="2323"/>
        <v>1198.0555996341122</v>
      </c>
      <c r="JX194" s="34">
        <f t="shared" si="2323"/>
        <v>1216.5725758523386</v>
      </c>
      <c r="JY194" s="34">
        <f t="shared" si="2323"/>
        <v>1234.1530243244665</v>
      </c>
      <c r="JZ194" s="34">
        <f t="shared" si="2323"/>
        <v>1248.9884806667631</v>
      </c>
      <c r="KA194" s="34">
        <f t="shared" si="2323"/>
        <v>1011.2154075992205</v>
      </c>
      <c r="KB194" s="34">
        <f t="shared" si="2323"/>
        <v>1024.9445745974997</v>
      </c>
      <c r="KC194" s="34">
        <f t="shared" si="2323"/>
        <v>1038.8828979242869</v>
      </c>
      <c r="KD194" s="34">
        <f t="shared" si="2323"/>
        <v>1053.3448954816708</v>
      </c>
      <c r="KE194" s="34">
        <f t="shared" si="2323"/>
        <v>1070.4649369415824</v>
      </c>
      <c r="KF194" s="34">
        <f t="shared" si="2323"/>
        <v>1086.6260648687844</v>
      </c>
      <c r="KG194" s="34">
        <f t="shared" si="2323"/>
        <v>1100.1968400461333</v>
      </c>
      <c r="KH194" s="34">
        <f t="shared" si="2323"/>
        <v>1113.4977235382039</v>
      </c>
      <c r="KI194" s="34">
        <f t="shared" si="2323"/>
        <v>1133.0696062056809</v>
      </c>
      <c r="KJ194" s="34">
        <f t="shared" si="2323"/>
        <v>1153.8487341411028</v>
      </c>
      <c r="KK194" s="34">
        <f t="shared" si="2323"/>
        <v>1175.4056470495668</v>
      </c>
      <c r="KL194" s="34">
        <f t="shared" si="2323"/>
        <v>1200.2950811232245</v>
      </c>
      <c r="KM194" s="34">
        <f t="shared" si="2323"/>
        <v>1222.5990459491998</v>
      </c>
      <c r="KN194" s="34">
        <f t="shared" si="2323"/>
        <v>1242.3841559239359</v>
      </c>
      <c r="KO194" s="34">
        <f t="shared" si="2323"/>
        <v>1259.8327405457064</v>
      </c>
      <c r="KP194" s="34">
        <f t="shared" si="2323"/>
        <v>1274.7799213033313</v>
      </c>
      <c r="KQ194" s="34">
        <f t="shared" si="2323"/>
        <v>1288.1620476155206</v>
      </c>
      <c r="KR194" s="34">
        <f t="shared" si="2323"/>
        <v>1298.8545156783091</v>
      </c>
      <c r="KS194" s="34">
        <f t="shared" si="2323"/>
        <v>1309.5984774091705</v>
      </c>
      <c r="KT194" s="34">
        <f t="shared" si="2323"/>
        <v>1322.8814039403628</v>
      </c>
      <c r="KU194" s="34">
        <f t="shared" si="2323"/>
        <v>1333.5174956228047</v>
      </c>
      <c r="KV194" s="34">
        <f t="shared" si="2323"/>
        <v>1341.251779804157</v>
      </c>
      <c r="KW194" s="34">
        <f t="shared" si="2323"/>
        <v>1354.8605278026928</v>
      </c>
      <c r="KX194" s="34">
        <f t="shared" si="2323"/>
        <v>1368.8933750250726</v>
      </c>
      <c r="KY194" s="34">
        <f t="shared" si="2323"/>
        <v>1376.8555059923158</v>
      </c>
      <c r="KZ194" s="34">
        <f t="shared" si="2323"/>
        <v>1385.9802151593906</v>
      </c>
      <c r="LA194" s="34">
        <f t="shared" si="2323"/>
        <v>1398.7565524035556</v>
      </c>
      <c r="LB194" s="34">
        <f t="shared" si="2323"/>
        <v>1400.9755256937053</v>
      </c>
      <c r="LC194" s="34">
        <f t="shared" si="2323"/>
        <v>1401.4455956130287</v>
      </c>
      <c r="LD194" s="34">
        <f t="shared" si="2323"/>
        <v>1410.0539592330886</v>
      </c>
      <c r="LE194" s="34">
        <f t="shared" si="2323"/>
        <v>1422.606814460381</v>
      </c>
      <c r="LF194" s="34">
        <f t="shared" si="2323"/>
        <v>1073.4977910128141</v>
      </c>
      <c r="LG194" s="34">
        <f t="shared" si="2323"/>
        <v>1081.8366410948565</v>
      </c>
      <c r="LH194" s="34">
        <f t="shared" si="2323"/>
        <v>1093.5970600302744</v>
      </c>
      <c r="LI194" s="34">
        <f t="shared" si="2323"/>
        <v>1098.0989797320165</v>
      </c>
      <c r="LJ194" s="34">
        <f t="shared" si="2323"/>
        <v>1101.3205778518118</v>
      </c>
      <c r="LK194" s="34">
        <f t="shared" si="2323"/>
        <v>1110.4857425419552</v>
      </c>
      <c r="LL194" s="34">
        <f t="shared" si="2323"/>
        <v>1131.267021828138</v>
      </c>
      <c r="LM194" s="34">
        <f t="shared" si="2323"/>
        <v>1140.6759566731023</v>
      </c>
      <c r="LN194" s="34">
        <f t="shared" si="2323"/>
        <v>1149.4504287374089</v>
      </c>
      <c r="LO194" s="34">
        <f t="shared" si="2323"/>
        <v>1161.6180534393145</v>
      </c>
      <c r="LP194" s="34">
        <f t="shared" si="2323"/>
        <v>1161.7345728879829</v>
      </c>
      <c r="LQ194" s="34">
        <f t="shared" si="2323"/>
        <v>1160.941518856202</v>
      </c>
      <c r="LR194" s="34">
        <f t="shared" si="2323"/>
        <v>1166.8851137570155</v>
      </c>
      <c r="LS194" s="34">
        <f t="shared" si="2323"/>
        <v>1167.7271934673636</v>
      </c>
      <c r="LT194" s="34">
        <f t="shared" si="2323"/>
        <v>1172.9640316433984</v>
      </c>
      <c r="LU194" s="34">
        <f t="shared" si="2323"/>
        <v>1179.6289091793003</v>
      </c>
      <c r="LV194" s="34">
        <f t="shared" ref="LV194:NO194" si="2324">IF((1-SUMIFS(178:178,168:168,"&lt;="&amp;LV186,168:168,"&gt;"&amp;EOMONTH(LV186,-1)))=0,0,LV190/(1-SUMIFS(178:178,168:168,"&lt;="&amp;LV186,168:168,"&gt;"&amp;EOMONTH(LV186,-1))))</f>
        <v>1187.9109711200188</v>
      </c>
      <c r="LW194" s="34">
        <f t="shared" si="2324"/>
        <v>1196.1136001219052</v>
      </c>
      <c r="LX194" s="34">
        <f t="shared" si="2324"/>
        <v>1203.4949816581893</v>
      </c>
      <c r="LY194" s="34">
        <f t="shared" si="2324"/>
        <v>1211.6581870906878</v>
      </c>
      <c r="LZ194" s="34">
        <f t="shared" si="2324"/>
        <v>1220.0642385295721</v>
      </c>
      <c r="MA194" s="34">
        <f t="shared" si="2324"/>
        <v>1226.9975413591651</v>
      </c>
      <c r="MB194" s="34">
        <f t="shared" si="2324"/>
        <v>1233.0282538859224</v>
      </c>
      <c r="MC194" s="34">
        <f t="shared" si="2324"/>
        <v>1237.9508728709402</v>
      </c>
      <c r="MD194" s="34">
        <f t="shared" si="2324"/>
        <v>1240.3519963637402</v>
      </c>
      <c r="ME194" s="34">
        <f t="shared" si="2324"/>
        <v>1242.4355857379985</v>
      </c>
      <c r="MF194" s="34">
        <f t="shared" si="2324"/>
        <v>1243.3360027178321</v>
      </c>
      <c r="MG194" s="34">
        <f t="shared" si="2324"/>
        <v>1245.3821987302381</v>
      </c>
      <c r="MH194" s="34">
        <f t="shared" si="2324"/>
        <v>1248.1792517190763</v>
      </c>
      <c r="MI194" s="34">
        <f t="shared" si="2324"/>
        <v>1250.8853986271804</v>
      </c>
      <c r="MJ194" s="34">
        <f t="shared" si="2324"/>
        <v>1253.1948290079899</v>
      </c>
      <c r="MK194" s="34">
        <f t="shared" si="2324"/>
        <v>1254.1132759014279</v>
      </c>
      <c r="ML194" s="34">
        <f t="shared" si="2324"/>
        <v>1254.8411471068182</v>
      </c>
      <c r="MM194" s="34">
        <f t="shared" si="2324"/>
        <v>1254.8345400625087</v>
      </c>
      <c r="MN194" s="34">
        <f t="shared" si="2324"/>
        <v>1256.0947509703569</v>
      </c>
      <c r="MO194" s="34">
        <f t="shared" si="2324"/>
        <v>1257.8240441460307</v>
      </c>
      <c r="MP194" s="34">
        <f t="shared" si="2324"/>
        <v>1259.3560205322979</v>
      </c>
      <c r="MQ194" s="34">
        <f t="shared" si="2324"/>
        <v>1257.58538555528</v>
      </c>
      <c r="MR194" s="34">
        <f t="shared" si="2324"/>
        <v>1253.4756773432512</v>
      </c>
      <c r="MS194" s="34">
        <f t="shared" si="2324"/>
        <v>1248.9781843591259</v>
      </c>
      <c r="MT194" s="34">
        <f t="shared" si="2324"/>
        <v>1243.45748848365</v>
      </c>
      <c r="MU194" s="34">
        <f t="shared" si="2324"/>
        <v>1238.5178849715389</v>
      </c>
      <c r="MV194" s="34">
        <f t="shared" si="2324"/>
        <v>1236.8677604280479</v>
      </c>
      <c r="MW194" s="34">
        <f t="shared" si="2324"/>
        <v>1236.0114625595509</v>
      </c>
      <c r="MX194" s="34">
        <f t="shared" si="2324"/>
        <v>1237.5415790898319</v>
      </c>
      <c r="MY194" s="34">
        <f t="shared" si="2324"/>
        <v>1240.3130569988878</v>
      </c>
      <c r="MZ194" s="34">
        <f t="shared" si="2324"/>
        <v>1243.9226741082439</v>
      </c>
      <c r="NA194" s="34">
        <f t="shared" si="2324"/>
        <v>1247.761557088271</v>
      </c>
      <c r="NB194" s="34">
        <f t="shared" si="2324"/>
        <v>1251.7377481954115</v>
      </c>
      <c r="NC194" s="34">
        <f t="shared" si="2324"/>
        <v>1255.9501381296341</v>
      </c>
      <c r="ND194" s="34">
        <f t="shared" si="2324"/>
        <v>1033.1665721870795</v>
      </c>
      <c r="NE194" s="34">
        <f t="shared" si="2324"/>
        <v>1036.1400399047204</v>
      </c>
      <c r="NF194" s="34">
        <f t="shared" si="2324"/>
        <v>1038.9873049259086</v>
      </c>
      <c r="NG194" s="34">
        <f t="shared" si="2324"/>
        <v>1041.8405515604854</v>
      </c>
      <c r="NH194" s="34">
        <f t="shared" si="2324"/>
        <v>1044.4352118336733</v>
      </c>
      <c r="NI194" s="34">
        <f t="shared" si="2324"/>
        <v>1047.2455215246471</v>
      </c>
      <c r="NJ194" s="34">
        <f t="shared" si="2324"/>
        <v>1050.0838746517875</v>
      </c>
      <c r="NK194" s="34">
        <f t="shared" si="2324"/>
        <v>1052.8099515586437</v>
      </c>
      <c r="NL194" s="34">
        <f t="shared" si="2324"/>
        <v>1055.2572122460645</v>
      </c>
      <c r="NM194" s="34">
        <f t="shared" si="2324"/>
        <v>1057.4311265197198</v>
      </c>
      <c r="NN194" s="34">
        <f t="shared" si="2324"/>
        <v>1059.4337998652525</v>
      </c>
      <c r="NO194" s="35">
        <f t="shared" si="2324"/>
        <v>0</v>
      </c>
      <c r="NP194" s="8"/>
      <c r="NQ194" s="8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80" t="s">
        <v>27</v>
      </c>
      <c r="D196" s="1"/>
      <c r="E196" s="180" t="s">
        <v>40</v>
      </c>
      <c r="F196" s="1"/>
      <c r="G196" s="180" t="s">
        <v>25</v>
      </c>
      <c r="H196" s="1"/>
      <c r="I196" s="180"/>
      <c r="J196" s="1"/>
      <c r="K196" s="184"/>
      <c r="L196" s="1"/>
      <c r="M196" s="1"/>
      <c r="N196" s="177">
        <f t="shared" ref="N196:BY196" si="2325">IF(N100="","",N186+SUMIFS(174:174,168:168,"&lt;="&amp;N100,168:168,"&gt;"&amp;EOMONTH(N100,-1)))</f>
        <v>43498</v>
      </c>
      <c r="O196" s="178">
        <f t="shared" si="2325"/>
        <v>43499</v>
      </c>
      <c r="P196" s="178">
        <f t="shared" si="2325"/>
        <v>43500</v>
      </c>
      <c r="Q196" s="178">
        <f t="shared" si="2325"/>
        <v>43501</v>
      </c>
      <c r="R196" s="178">
        <f t="shared" si="2325"/>
        <v>43502</v>
      </c>
      <c r="S196" s="178">
        <f t="shared" si="2325"/>
        <v>43503</v>
      </c>
      <c r="T196" s="178">
        <f t="shared" si="2325"/>
        <v>43504</v>
      </c>
      <c r="U196" s="178">
        <f t="shared" si="2325"/>
        <v>43505</v>
      </c>
      <c r="V196" s="178">
        <f t="shared" si="2325"/>
        <v>43506</v>
      </c>
      <c r="W196" s="178">
        <f t="shared" si="2325"/>
        <v>43507</v>
      </c>
      <c r="X196" s="178">
        <f t="shared" si="2325"/>
        <v>43508</v>
      </c>
      <c r="Y196" s="178">
        <f t="shared" si="2325"/>
        <v>43509</v>
      </c>
      <c r="Z196" s="178">
        <f t="shared" si="2325"/>
        <v>43510</v>
      </c>
      <c r="AA196" s="178">
        <f t="shared" si="2325"/>
        <v>43511</v>
      </c>
      <c r="AB196" s="178">
        <f t="shared" si="2325"/>
        <v>43512</v>
      </c>
      <c r="AC196" s="178">
        <f t="shared" si="2325"/>
        <v>43513</v>
      </c>
      <c r="AD196" s="178">
        <f t="shared" si="2325"/>
        <v>43514</v>
      </c>
      <c r="AE196" s="178">
        <f t="shared" si="2325"/>
        <v>43515</v>
      </c>
      <c r="AF196" s="178">
        <f t="shared" si="2325"/>
        <v>43516</v>
      </c>
      <c r="AG196" s="178">
        <f t="shared" si="2325"/>
        <v>43517</v>
      </c>
      <c r="AH196" s="178">
        <f t="shared" si="2325"/>
        <v>43518</v>
      </c>
      <c r="AI196" s="178">
        <f t="shared" si="2325"/>
        <v>43519</v>
      </c>
      <c r="AJ196" s="178">
        <f t="shared" si="2325"/>
        <v>43520</v>
      </c>
      <c r="AK196" s="178">
        <f t="shared" si="2325"/>
        <v>43521</v>
      </c>
      <c r="AL196" s="178">
        <f t="shared" si="2325"/>
        <v>43522</v>
      </c>
      <c r="AM196" s="178">
        <f t="shared" si="2325"/>
        <v>43523</v>
      </c>
      <c r="AN196" s="178">
        <f t="shared" si="2325"/>
        <v>43524</v>
      </c>
      <c r="AO196" s="178">
        <f t="shared" si="2325"/>
        <v>43525</v>
      </c>
      <c r="AP196" s="178">
        <f t="shared" si="2325"/>
        <v>43526</v>
      </c>
      <c r="AQ196" s="178">
        <f t="shared" si="2325"/>
        <v>43527</v>
      </c>
      <c r="AR196" s="178">
        <f t="shared" si="2325"/>
        <v>43528</v>
      </c>
      <c r="AS196" s="178">
        <f t="shared" si="2325"/>
        <v>43529</v>
      </c>
      <c r="AT196" s="178">
        <f t="shared" si="2325"/>
        <v>43530</v>
      </c>
      <c r="AU196" s="178">
        <f t="shared" si="2325"/>
        <v>43531</v>
      </c>
      <c r="AV196" s="178">
        <f t="shared" si="2325"/>
        <v>43532</v>
      </c>
      <c r="AW196" s="178">
        <f t="shared" si="2325"/>
        <v>43533</v>
      </c>
      <c r="AX196" s="178">
        <f t="shared" si="2325"/>
        <v>43534</v>
      </c>
      <c r="AY196" s="178">
        <f t="shared" si="2325"/>
        <v>43535</v>
      </c>
      <c r="AZ196" s="178">
        <f t="shared" si="2325"/>
        <v>43536</v>
      </c>
      <c r="BA196" s="178">
        <f t="shared" si="2325"/>
        <v>43537</v>
      </c>
      <c r="BB196" s="178">
        <f t="shared" si="2325"/>
        <v>43538</v>
      </c>
      <c r="BC196" s="178">
        <f t="shared" si="2325"/>
        <v>43539</v>
      </c>
      <c r="BD196" s="178">
        <f t="shared" si="2325"/>
        <v>43540</v>
      </c>
      <c r="BE196" s="178">
        <f t="shared" si="2325"/>
        <v>43541</v>
      </c>
      <c r="BF196" s="178">
        <f t="shared" si="2325"/>
        <v>43542</v>
      </c>
      <c r="BG196" s="178">
        <f t="shared" si="2325"/>
        <v>43543</v>
      </c>
      <c r="BH196" s="178">
        <f t="shared" si="2325"/>
        <v>43544</v>
      </c>
      <c r="BI196" s="178">
        <f t="shared" si="2325"/>
        <v>43545</v>
      </c>
      <c r="BJ196" s="178">
        <f t="shared" si="2325"/>
        <v>43546</v>
      </c>
      <c r="BK196" s="178">
        <f t="shared" si="2325"/>
        <v>43547</v>
      </c>
      <c r="BL196" s="178">
        <f t="shared" si="2325"/>
        <v>43548</v>
      </c>
      <c r="BM196" s="178">
        <f t="shared" si="2325"/>
        <v>43549</v>
      </c>
      <c r="BN196" s="178">
        <f t="shared" si="2325"/>
        <v>43550</v>
      </c>
      <c r="BO196" s="178">
        <f t="shared" si="2325"/>
        <v>43551</v>
      </c>
      <c r="BP196" s="178">
        <f t="shared" si="2325"/>
        <v>43552</v>
      </c>
      <c r="BQ196" s="178">
        <f t="shared" si="2325"/>
        <v>43553</v>
      </c>
      <c r="BR196" s="178">
        <f t="shared" si="2325"/>
        <v>43554</v>
      </c>
      <c r="BS196" s="178">
        <f t="shared" si="2325"/>
        <v>43555</v>
      </c>
      <c r="BT196" s="178">
        <f t="shared" si="2325"/>
        <v>43556</v>
      </c>
      <c r="BU196" s="178">
        <f t="shared" si="2325"/>
        <v>43557</v>
      </c>
      <c r="BV196" s="178">
        <f t="shared" si="2325"/>
        <v>43558</v>
      </c>
      <c r="BW196" s="178">
        <f t="shared" si="2325"/>
        <v>43559</v>
      </c>
      <c r="BX196" s="178">
        <f t="shared" si="2325"/>
        <v>43560</v>
      </c>
      <c r="BY196" s="178">
        <f t="shared" si="2325"/>
        <v>43561</v>
      </c>
      <c r="BZ196" s="178">
        <f t="shared" ref="BZ196:EK196" si="2326">IF(BZ100="","",BZ186+SUMIFS(174:174,168:168,"&lt;="&amp;BZ100,168:168,"&gt;"&amp;EOMONTH(BZ100,-1)))</f>
        <v>43562</v>
      </c>
      <c r="CA196" s="178">
        <f t="shared" si="2326"/>
        <v>43563</v>
      </c>
      <c r="CB196" s="178">
        <f t="shared" si="2326"/>
        <v>43564</v>
      </c>
      <c r="CC196" s="178">
        <f t="shared" si="2326"/>
        <v>43565</v>
      </c>
      <c r="CD196" s="178">
        <f t="shared" si="2326"/>
        <v>43566</v>
      </c>
      <c r="CE196" s="178">
        <f t="shared" si="2326"/>
        <v>43567</v>
      </c>
      <c r="CF196" s="178">
        <f t="shared" si="2326"/>
        <v>43568</v>
      </c>
      <c r="CG196" s="178">
        <f t="shared" si="2326"/>
        <v>43569</v>
      </c>
      <c r="CH196" s="178">
        <f t="shared" si="2326"/>
        <v>43570</v>
      </c>
      <c r="CI196" s="178">
        <f t="shared" si="2326"/>
        <v>43571</v>
      </c>
      <c r="CJ196" s="178">
        <f t="shared" si="2326"/>
        <v>43572</v>
      </c>
      <c r="CK196" s="178">
        <f t="shared" si="2326"/>
        <v>43573</v>
      </c>
      <c r="CL196" s="178">
        <f t="shared" si="2326"/>
        <v>43574</v>
      </c>
      <c r="CM196" s="178">
        <f t="shared" si="2326"/>
        <v>43575</v>
      </c>
      <c r="CN196" s="178">
        <f t="shared" si="2326"/>
        <v>43576</v>
      </c>
      <c r="CO196" s="178">
        <f t="shared" si="2326"/>
        <v>43577</v>
      </c>
      <c r="CP196" s="178">
        <f t="shared" si="2326"/>
        <v>43578</v>
      </c>
      <c r="CQ196" s="178">
        <f t="shared" si="2326"/>
        <v>43579</v>
      </c>
      <c r="CR196" s="178">
        <f t="shared" si="2326"/>
        <v>43580</v>
      </c>
      <c r="CS196" s="178">
        <f t="shared" si="2326"/>
        <v>43581</v>
      </c>
      <c r="CT196" s="178">
        <f t="shared" si="2326"/>
        <v>43582</v>
      </c>
      <c r="CU196" s="178">
        <f t="shared" si="2326"/>
        <v>43583</v>
      </c>
      <c r="CV196" s="178">
        <f t="shared" si="2326"/>
        <v>43584</v>
      </c>
      <c r="CW196" s="178">
        <f t="shared" si="2326"/>
        <v>43585</v>
      </c>
      <c r="CX196" s="178">
        <f t="shared" si="2326"/>
        <v>43586</v>
      </c>
      <c r="CY196" s="178">
        <f t="shared" si="2326"/>
        <v>43587</v>
      </c>
      <c r="CZ196" s="178">
        <f t="shared" si="2326"/>
        <v>43593</v>
      </c>
      <c r="DA196" s="178">
        <f t="shared" si="2326"/>
        <v>43594</v>
      </c>
      <c r="DB196" s="178">
        <f t="shared" si="2326"/>
        <v>43595</v>
      </c>
      <c r="DC196" s="178">
        <f t="shared" si="2326"/>
        <v>43596</v>
      </c>
      <c r="DD196" s="178">
        <f t="shared" si="2326"/>
        <v>43597</v>
      </c>
      <c r="DE196" s="178">
        <f t="shared" si="2326"/>
        <v>43598</v>
      </c>
      <c r="DF196" s="178">
        <f t="shared" si="2326"/>
        <v>43599</v>
      </c>
      <c r="DG196" s="178">
        <f t="shared" si="2326"/>
        <v>43600</v>
      </c>
      <c r="DH196" s="178">
        <f t="shared" si="2326"/>
        <v>43601</v>
      </c>
      <c r="DI196" s="178">
        <f t="shared" si="2326"/>
        <v>43602</v>
      </c>
      <c r="DJ196" s="178">
        <f t="shared" si="2326"/>
        <v>43603</v>
      </c>
      <c r="DK196" s="178">
        <f t="shared" si="2326"/>
        <v>43604</v>
      </c>
      <c r="DL196" s="178">
        <f t="shared" si="2326"/>
        <v>43605</v>
      </c>
      <c r="DM196" s="178">
        <f t="shared" si="2326"/>
        <v>43606</v>
      </c>
      <c r="DN196" s="178">
        <f t="shared" si="2326"/>
        <v>43607</v>
      </c>
      <c r="DO196" s="178">
        <f t="shared" si="2326"/>
        <v>43608</v>
      </c>
      <c r="DP196" s="178">
        <f t="shared" si="2326"/>
        <v>43609</v>
      </c>
      <c r="DQ196" s="178">
        <f t="shared" si="2326"/>
        <v>43610</v>
      </c>
      <c r="DR196" s="178">
        <f t="shared" si="2326"/>
        <v>43611</v>
      </c>
      <c r="DS196" s="178">
        <f t="shared" si="2326"/>
        <v>43612</v>
      </c>
      <c r="DT196" s="178">
        <f t="shared" si="2326"/>
        <v>43613</v>
      </c>
      <c r="DU196" s="178">
        <f t="shared" si="2326"/>
        <v>43614</v>
      </c>
      <c r="DV196" s="178">
        <f t="shared" si="2326"/>
        <v>43615</v>
      </c>
      <c r="DW196" s="178">
        <f t="shared" si="2326"/>
        <v>43616</v>
      </c>
      <c r="DX196" s="178">
        <f t="shared" si="2326"/>
        <v>43617</v>
      </c>
      <c r="DY196" s="178">
        <f t="shared" si="2326"/>
        <v>43618</v>
      </c>
      <c r="DZ196" s="178">
        <f t="shared" si="2326"/>
        <v>43619</v>
      </c>
      <c r="EA196" s="178">
        <f t="shared" si="2326"/>
        <v>43620</v>
      </c>
      <c r="EB196" s="178">
        <f t="shared" si="2326"/>
        <v>43621</v>
      </c>
      <c r="EC196" s="178">
        <f t="shared" si="2326"/>
        <v>43622</v>
      </c>
      <c r="ED196" s="178">
        <f t="shared" si="2326"/>
        <v>43623</v>
      </c>
      <c r="EE196" s="178">
        <f t="shared" si="2326"/>
        <v>43624</v>
      </c>
      <c r="EF196" s="178">
        <f t="shared" si="2326"/>
        <v>43625</v>
      </c>
      <c r="EG196" s="178">
        <f t="shared" si="2326"/>
        <v>43626</v>
      </c>
      <c r="EH196" s="178">
        <f t="shared" si="2326"/>
        <v>43627</v>
      </c>
      <c r="EI196" s="178">
        <f t="shared" si="2326"/>
        <v>43628</v>
      </c>
      <c r="EJ196" s="178">
        <f t="shared" si="2326"/>
        <v>43629</v>
      </c>
      <c r="EK196" s="178">
        <f t="shared" si="2326"/>
        <v>43630</v>
      </c>
      <c r="EL196" s="178">
        <f t="shared" ref="EL196:GW196" si="2327">IF(EL100="","",EL186+SUMIFS(174:174,168:168,"&lt;="&amp;EL100,168:168,"&gt;"&amp;EOMONTH(EL100,-1)))</f>
        <v>43631</v>
      </c>
      <c r="EM196" s="178">
        <f t="shared" si="2327"/>
        <v>43632</v>
      </c>
      <c r="EN196" s="178">
        <f t="shared" si="2327"/>
        <v>43633</v>
      </c>
      <c r="EO196" s="178">
        <f t="shared" si="2327"/>
        <v>43634</v>
      </c>
      <c r="EP196" s="178">
        <f t="shared" si="2327"/>
        <v>43635</v>
      </c>
      <c r="EQ196" s="178">
        <f t="shared" si="2327"/>
        <v>43636</v>
      </c>
      <c r="ER196" s="178">
        <f t="shared" si="2327"/>
        <v>43637</v>
      </c>
      <c r="ES196" s="178">
        <f t="shared" si="2327"/>
        <v>43638</v>
      </c>
      <c r="ET196" s="178">
        <f t="shared" si="2327"/>
        <v>43639</v>
      </c>
      <c r="EU196" s="178">
        <f t="shared" si="2327"/>
        <v>43640</v>
      </c>
      <c r="EV196" s="178">
        <f t="shared" si="2327"/>
        <v>43641</v>
      </c>
      <c r="EW196" s="178">
        <f t="shared" si="2327"/>
        <v>43642</v>
      </c>
      <c r="EX196" s="178">
        <f t="shared" si="2327"/>
        <v>43643</v>
      </c>
      <c r="EY196" s="178">
        <f t="shared" si="2327"/>
        <v>43644</v>
      </c>
      <c r="EZ196" s="178">
        <f t="shared" si="2327"/>
        <v>43645</v>
      </c>
      <c r="FA196" s="178">
        <f t="shared" si="2327"/>
        <v>43646</v>
      </c>
      <c r="FB196" s="178">
        <f t="shared" si="2327"/>
        <v>43647</v>
      </c>
      <c r="FC196" s="178">
        <f t="shared" si="2327"/>
        <v>43648</v>
      </c>
      <c r="FD196" s="178">
        <f t="shared" si="2327"/>
        <v>43649</v>
      </c>
      <c r="FE196" s="178">
        <f t="shared" si="2327"/>
        <v>43650</v>
      </c>
      <c r="FF196" s="178">
        <f t="shared" si="2327"/>
        <v>43651</v>
      </c>
      <c r="FG196" s="178">
        <f t="shared" si="2327"/>
        <v>43652</v>
      </c>
      <c r="FH196" s="178">
        <f t="shared" si="2327"/>
        <v>43653</v>
      </c>
      <c r="FI196" s="178">
        <f t="shared" si="2327"/>
        <v>43654</v>
      </c>
      <c r="FJ196" s="178">
        <f t="shared" si="2327"/>
        <v>43655</v>
      </c>
      <c r="FK196" s="178">
        <f t="shared" si="2327"/>
        <v>43656</v>
      </c>
      <c r="FL196" s="178">
        <f t="shared" si="2327"/>
        <v>43657</v>
      </c>
      <c r="FM196" s="178">
        <f t="shared" si="2327"/>
        <v>43658</v>
      </c>
      <c r="FN196" s="178">
        <f t="shared" si="2327"/>
        <v>43659</v>
      </c>
      <c r="FO196" s="178">
        <f t="shared" si="2327"/>
        <v>43660</v>
      </c>
      <c r="FP196" s="178">
        <f t="shared" si="2327"/>
        <v>43661</v>
      </c>
      <c r="FQ196" s="178">
        <f t="shared" si="2327"/>
        <v>43662</v>
      </c>
      <c r="FR196" s="178">
        <f t="shared" si="2327"/>
        <v>43663</v>
      </c>
      <c r="FS196" s="178">
        <f t="shared" si="2327"/>
        <v>43664</v>
      </c>
      <c r="FT196" s="178">
        <f t="shared" si="2327"/>
        <v>43665</v>
      </c>
      <c r="FU196" s="178">
        <f t="shared" si="2327"/>
        <v>43666</v>
      </c>
      <c r="FV196" s="178">
        <f t="shared" si="2327"/>
        <v>43667</v>
      </c>
      <c r="FW196" s="178">
        <f t="shared" si="2327"/>
        <v>43668</v>
      </c>
      <c r="FX196" s="178">
        <f t="shared" si="2327"/>
        <v>43669</v>
      </c>
      <c r="FY196" s="178">
        <f t="shared" si="2327"/>
        <v>43670</v>
      </c>
      <c r="FZ196" s="178">
        <f t="shared" si="2327"/>
        <v>43671</v>
      </c>
      <c r="GA196" s="178">
        <f t="shared" si="2327"/>
        <v>43672</v>
      </c>
      <c r="GB196" s="178">
        <f t="shared" si="2327"/>
        <v>43673</v>
      </c>
      <c r="GC196" s="178">
        <f t="shared" si="2327"/>
        <v>43674</v>
      </c>
      <c r="GD196" s="178">
        <f t="shared" si="2327"/>
        <v>43675</v>
      </c>
      <c r="GE196" s="178">
        <f t="shared" si="2327"/>
        <v>43676</v>
      </c>
      <c r="GF196" s="178">
        <f t="shared" si="2327"/>
        <v>43677</v>
      </c>
      <c r="GG196" s="178">
        <f t="shared" si="2327"/>
        <v>43678</v>
      </c>
      <c r="GH196" s="178">
        <f t="shared" si="2327"/>
        <v>43679</v>
      </c>
      <c r="GI196" s="178">
        <f t="shared" si="2327"/>
        <v>43680</v>
      </c>
      <c r="GJ196" s="178">
        <f t="shared" si="2327"/>
        <v>43681</v>
      </c>
      <c r="GK196" s="178">
        <f t="shared" si="2327"/>
        <v>43682</v>
      </c>
      <c r="GL196" s="178">
        <f t="shared" si="2327"/>
        <v>43683</v>
      </c>
      <c r="GM196" s="178">
        <f t="shared" si="2327"/>
        <v>43679</v>
      </c>
      <c r="GN196" s="178">
        <f t="shared" si="2327"/>
        <v>43680</v>
      </c>
      <c r="GO196" s="178">
        <f t="shared" si="2327"/>
        <v>43681</v>
      </c>
      <c r="GP196" s="178">
        <f t="shared" si="2327"/>
        <v>43682</v>
      </c>
      <c r="GQ196" s="178">
        <f t="shared" si="2327"/>
        <v>43683</v>
      </c>
      <c r="GR196" s="178">
        <f t="shared" si="2327"/>
        <v>43684</v>
      </c>
      <c r="GS196" s="178">
        <f t="shared" si="2327"/>
        <v>43685</v>
      </c>
      <c r="GT196" s="178">
        <f t="shared" si="2327"/>
        <v>43686</v>
      </c>
      <c r="GU196" s="178">
        <f t="shared" si="2327"/>
        <v>43687</v>
      </c>
      <c r="GV196" s="178">
        <f t="shared" si="2327"/>
        <v>43688</v>
      </c>
      <c r="GW196" s="178">
        <f t="shared" si="2327"/>
        <v>43689</v>
      </c>
      <c r="GX196" s="178">
        <f t="shared" ref="GX196:JI196" si="2328">IF(GX100="","",GX186+SUMIFS(174:174,168:168,"&lt;="&amp;GX100,168:168,"&gt;"&amp;EOMONTH(GX100,-1)))</f>
        <v>43690</v>
      </c>
      <c r="GY196" s="178">
        <f t="shared" si="2328"/>
        <v>43691</v>
      </c>
      <c r="GZ196" s="178">
        <f t="shared" si="2328"/>
        <v>43692</v>
      </c>
      <c r="HA196" s="178">
        <f t="shared" si="2328"/>
        <v>43693</v>
      </c>
      <c r="HB196" s="178">
        <f t="shared" si="2328"/>
        <v>43694</v>
      </c>
      <c r="HC196" s="178">
        <f t="shared" si="2328"/>
        <v>43695</v>
      </c>
      <c r="HD196" s="178">
        <f t="shared" si="2328"/>
        <v>43696</v>
      </c>
      <c r="HE196" s="178">
        <f t="shared" si="2328"/>
        <v>43697</v>
      </c>
      <c r="HF196" s="178">
        <f t="shared" si="2328"/>
        <v>43698</v>
      </c>
      <c r="HG196" s="178">
        <f t="shared" si="2328"/>
        <v>43699</v>
      </c>
      <c r="HH196" s="178">
        <f t="shared" si="2328"/>
        <v>43700</v>
      </c>
      <c r="HI196" s="178">
        <f t="shared" si="2328"/>
        <v>43701</v>
      </c>
      <c r="HJ196" s="178">
        <f t="shared" si="2328"/>
        <v>43702</v>
      </c>
      <c r="HK196" s="178">
        <f t="shared" si="2328"/>
        <v>43703</v>
      </c>
      <c r="HL196" s="178">
        <f t="shared" si="2328"/>
        <v>43704</v>
      </c>
      <c r="HM196" s="178">
        <f t="shared" si="2328"/>
        <v>43705</v>
      </c>
      <c r="HN196" s="178">
        <f t="shared" si="2328"/>
        <v>43706</v>
      </c>
      <c r="HO196" s="178">
        <f t="shared" si="2328"/>
        <v>43707</v>
      </c>
      <c r="HP196" s="178">
        <f t="shared" si="2328"/>
        <v>43708</v>
      </c>
      <c r="HQ196" s="178">
        <f t="shared" si="2328"/>
        <v>43709</v>
      </c>
      <c r="HR196" s="178">
        <f t="shared" si="2328"/>
        <v>43710</v>
      </c>
      <c r="HS196" s="178">
        <f t="shared" si="2328"/>
        <v>43711</v>
      </c>
      <c r="HT196" s="178">
        <f t="shared" si="2328"/>
        <v>43712</v>
      </c>
      <c r="HU196" s="178">
        <f t="shared" si="2328"/>
        <v>43713</v>
      </c>
      <c r="HV196" s="178">
        <f t="shared" si="2328"/>
        <v>43714</v>
      </c>
      <c r="HW196" s="178">
        <f t="shared" si="2328"/>
        <v>43715</v>
      </c>
      <c r="HX196" s="178">
        <f t="shared" si="2328"/>
        <v>43716</v>
      </c>
      <c r="HY196" s="178">
        <f t="shared" si="2328"/>
        <v>43717</v>
      </c>
      <c r="HZ196" s="178">
        <f t="shared" si="2328"/>
        <v>43718</v>
      </c>
      <c r="IA196" s="178">
        <f t="shared" si="2328"/>
        <v>43719</v>
      </c>
      <c r="IB196" s="178">
        <f t="shared" si="2328"/>
        <v>43720</v>
      </c>
      <c r="IC196" s="178">
        <f t="shared" si="2328"/>
        <v>43721</v>
      </c>
      <c r="ID196" s="178">
        <f t="shared" si="2328"/>
        <v>43722</v>
      </c>
      <c r="IE196" s="178">
        <f t="shared" si="2328"/>
        <v>43723</v>
      </c>
      <c r="IF196" s="178">
        <f t="shared" si="2328"/>
        <v>43724</v>
      </c>
      <c r="IG196" s="178">
        <f t="shared" si="2328"/>
        <v>43725</v>
      </c>
      <c r="IH196" s="178">
        <f t="shared" si="2328"/>
        <v>43726</v>
      </c>
      <c r="II196" s="178">
        <f t="shared" si="2328"/>
        <v>43727</v>
      </c>
      <c r="IJ196" s="178">
        <f t="shared" si="2328"/>
        <v>43728</v>
      </c>
      <c r="IK196" s="178">
        <f t="shared" si="2328"/>
        <v>43729</v>
      </c>
      <c r="IL196" s="178">
        <f t="shared" si="2328"/>
        <v>43730</v>
      </c>
      <c r="IM196" s="178">
        <f t="shared" si="2328"/>
        <v>43731</v>
      </c>
      <c r="IN196" s="178">
        <f t="shared" si="2328"/>
        <v>43732</v>
      </c>
      <c r="IO196" s="178">
        <f t="shared" si="2328"/>
        <v>43733</v>
      </c>
      <c r="IP196" s="178">
        <f t="shared" si="2328"/>
        <v>43734</v>
      </c>
      <c r="IQ196" s="178">
        <f t="shared" si="2328"/>
        <v>43735</v>
      </c>
      <c r="IR196" s="178">
        <f t="shared" si="2328"/>
        <v>43736</v>
      </c>
      <c r="IS196" s="178">
        <f t="shared" si="2328"/>
        <v>43737</v>
      </c>
      <c r="IT196" s="178">
        <f t="shared" si="2328"/>
        <v>43738</v>
      </c>
      <c r="IU196" s="178">
        <f t="shared" si="2328"/>
        <v>43739</v>
      </c>
      <c r="IV196" s="178">
        <f t="shared" si="2328"/>
        <v>43740</v>
      </c>
      <c r="IW196" s="178">
        <f t="shared" si="2328"/>
        <v>43741</v>
      </c>
      <c r="IX196" s="178">
        <f t="shared" si="2328"/>
        <v>43742</v>
      </c>
      <c r="IY196" s="178">
        <f t="shared" si="2328"/>
        <v>43743</v>
      </c>
      <c r="IZ196" s="178">
        <f t="shared" si="2328"/>
        <v>43744</v>
      </c>
      <c r="JA196" s="178">
        <f t="shared" si="2328"/>
        <v>43745</v>
      </c>
      <c r="JB196" s="178">
        <f t="shared" si="2328"/>
        <v>43746</v>
      </c>
      <c r="JC196" s="178">
        <f t="shared" si="2328"/>
        <v>43747</v>
      </c>
      <c r="JD196" s="178">
        <f t="shared" si="2328"/>
        <v>43748</v>
      </c>
      <c r="JE196" s="178">
        <f t="shared" si="2328"/>
        <v>43749</v>
      </c>
      <c r="JF196" s="178">
        <f t="shared" si="2328"/>
        <v>43750</v>
      </c>
      <c r="JG196" s="178">
        <f t="shared" si="2328"/>
        <v>43751</v>
      </c>
      <c r="JH196" s="178">
        <f t="shared" si="2328"/>
        <v>43752</v>
      </c>
      <c r="JI196" s="178">
        <f t="shared" si="2328"/>
        <v>43753</v>
      </c>
      <c r="JJ196" s="178">
        <f t="shared" ref="JJ196:LU196" si="2329">IF(JJ100="","",JJ186+SUMIFS(174:174,168:168,"&lt;="&amp;JJ100,168:168,"&gt;"&amp;EOMONTH(JJ100,-1)))</f>
        <v>43754</v>
      </c>
      <c r="JK196" s="178">
        <f t="shared" si="2329"/>
        <v>43755</v>
      </c>
      <c r="JL196" s="178">
        <f t="shared" si="2329"/>
        <v>43756</v>
      </c>
      <c r="JM196" s="178">
        <f t="shared" si="2329"/>
        <v>43757</v>
      </c>
      <c r="JN196" s="178">
        <f t="shared" si="2329"/>
        <v>43758</v>
      </c>
      <c r="JO196" s="178">
        <f t="shared" si="2329"/>
        <v>43759</v>
      </c>
      <c r="JP196" s="178">
        <f t="shared" si="2329"/>
        <v>43760</v>
      </c>
      <c r="JQ196" s="178">
        <f t="shared" si="2329"/>
        <v>43761</v>
      </c>
      <c r="JR196" s="178">
        <f t="shared" si="2329"/>
        <v>43762</v>
      </c>
      <c r="JS196" s="178">
        <f t="shared" si="2329"/>
        <v>43763</v>
      </c>
      <c r="JT196" s="178">
        <f t="shared" si="2329"/>
        <v>43764</v>
      </c>
      <c r="JU196" s="178">
        <f t="shared" si="2329"/>
        <v>43765</v>
      </c>
      <c r="JV196" s="178">
        <f t="shared" si="2329"/>
        <v>43766</v>
      </c>
      <c r="JW196" s="178">
        <f t="shared" si="2329"/>
        <v>43767</v>
      </c>
      <c r="JX196" s="178">
        <f t="shared" si="2329"/>
        <v>43768</v>
      </c>
      <c r="JY196" s="178">
        <f t="shared" si="2329"/>
        <v>43769</v>
      </c>
      <c r="JZ196" s="178">
        <f t="shared" si="2329"/>
        <v>43770</v>
      </c>
      <c r="KA196" s="178">
        <f t="shared" si="2329"/>
        <v>43780</v>
      </c>
      <c r="KB196" s="178">
        <f t="shared" si="2329"/>
        <v>43781</v>
      </c>
      <c r="KC196" s="178">
        <f t="shared" si="2329"/>
        <v>43782</v>
      </c>
      <c r="KD196" s="178">
        <f t="shared" si="2329"/>
        <v>43783</v>
      </c>
      <c r="KE196" s="178">
        <f t="shared" si="2329"/>
        <v>43784</v>
      </c>
      <c r="KF196" s="178">
        <f t="shared" si="2329"/>
        <v>43785</v>
      </c>
      <c r="KG196" s="178">
        <f t="shared" si="2329"/>
        <v>43786</v>
      </c>
      <c r="KH196" s="178">
        <f t="shared" si="2329"/>
        <v>43787</v>
      </c>
      <c r="KI196" s="178">
        <f t="shared" si="2329"/>
        <v>43788</v>
      </c>
      <c r="KJ196" s="178">
        <f t="shared" si="2329"/>
        <v>43789</v>
      </c>
      <c r="KK196" s="178">
        <f t="shared" si="2329"/>
        <v>43790</v>
      </c>
      <c r="KL196" s="178">
        <f t="shared" si="2329"/>
        <v>43791</v>
      </c>
      <c r="KM196" s="178">
        <f t="shared" si="2329"/>
        <v>43792</v>
      </c>
      <c r="KN196" s="178">
        <f t="shared" si="2329"/>
        <v>43793</v>
      </c>
      <c r="KO196" s="178">
        <f t="shared" si="2329"/>
        <v>43794</v>
      </c>
      <c r="KP196" s="178">
        <f t="shared" si="2329"/>
        <v>43795</v>
      </c>
      <c r="KQ196" s="178">
        <f t="shared" si="2329"/>
        <v>43796</v>
      </c>
      <c r="KR196" s="178">
        <f t="shared" si="2329"/>
        <v>43797</v>
      </c>
      <c r="KS196" s="178">
        <f t="shared" si="2329"/>
        <v>43798</v>
      </c>
      <c r="KT196" s="178">
        <f t="shared" si="2329"/>
        <v>43799</v>
      </c>
      <c r="KU196" s="178">
        <f t="shared" si="2329"/>
        <v>43800</v>
      </c>
      <c r="KV196" s="178">
        <f t="shared" si="2329"/>
        <v>43801</v>
      </c>
      <c r="KW196" s="178">
        <f t="shared" si="2329"/>
        <v>43802</v>
      </c>
      <c r="KX196" s="178">
        <f t="shared" si="2329"/>
        <v>43803</v>
      </c>
      <c r="KY196" s="178">
        <f t="shared" si="2329"/>
        <v>43804</v>
      </c>
      <c r="KZ196" s="178">
        <f t="shared" si="2329"/>
        <v>43805</v>
      </c>
      <c r="LA196" s="178">
        <f t="shared" si="2329"/>
        <v>43806</v>
      </c>
      <c r="LB196" s="178">
        <f t="shared" si="2329"/>
        <v>43807</v>
      </c>
      <c r="LC196" s="178">
        <f t="shared" si="2329"/>
        <v>43808</v>
      </c>
      <c r="LD196" s="178">
        <f t="shared" si="2329"/>
        <v>43809</v>
      </c>
      <c r="LE196" s="178">
        <f t="shared" si="2329"/>
        <v>43810</v>
      </c>
      <c r="LF196" s="178">
        <f t="shared" si="2329"/>
        <v>43811</v>
      </c>
      <c r="LG196" s="178">
        <f t="shared" si="2329"/>
        <v>43812</v>
      </c>
      <c r="LH196" s="178">
        <f t="shared" si="2329"/>
        <v>43813</v>
      </c>
      <c r="LI196" s="178">
        <f t="shared" si="2329"/>
        <v>43814</v>
      </c>
      <c r="LJ196" s="178">
        <f t="shared" si="2329"/>
        <v>43815</v>
      </c>
      <c r="LK196" s="178">
        <f t="shared" si="2329"/>
        <v>43816</v>
      </c>
      <c r="LL196" s="178">
        <f t="shared" si="2329"/>
        <v>43817</v>
      </c>
      <c r="LM196" s="178">
        <f t="shared" si="2329"/>
        <v>43818</v>
      </c>
      <c r="LN196" s="178">
        <f t="shared" si="2329"/>
        <v>43819</v>
      </c>
      <c r="LO196" s="178">
        <f t="shared" si="2329"/>
        <v>43820</v>
      </c>
      <c r="LP196" s="178">
        <f t="shared" si="2329"/>
        <v>43821</v>
      </c>
      <c r="LQ196" s="178">
        <f t="shared" si="2329"/>
        <v>43822</v>
      </c>
      <c r="LR196" s="178">
        <f t="shared" si="2329"/>
        <v>43823</v>
      </c>
      <c r="LS196" s="178">
        <f t="shared" si="2329"/>
        <v>43824</v>
      </c>
      <c r="LT196" s="178">
        <f t="shared" si="2329"/>
        <v>43825</v>
      </c>
      <c r="LU196" s="178">
        <f t="shared" si="2329"/>
        <v>43826</v>
      </c>
      <c r="LV196" s="178">
        <f t="shared" ref="LV196:NO196" si="2330">IF(LV100="","",LV186+SUMIFS(174:174,168:168,"&lt;="&amp;LV100,168:168,"&gt;"&amp;EOMONTH(LV100,-1)))</f>
        <v>43827</v>
      </c>
      <c r="LW196" s="178">
        <f t="shared" si="2330"/>
        <v>43828</v>
      </c>
      <c r="LX196" s="178">
        <f t="shared" si="2330"/>
        <v>43829</v>
      </c>
      <c r="LY196" s="178">
        <f t="shared" si="2330"/>
        <v>43830</v>
      </c>
      <c r="LZ196" s="178">
        <f t="shared" si="2330"/>
        <v>43831</v>
      </c>
      <c r="MA196" s="178">
        <f t="shared" si="2330"/>
        <v>43832</v>
      </c>
      <c r="MB196" s="178">
        <f t="shared" si="2330"/>
        <v>43833</v>
      </c>
      <c r="MC196" s="178">
        <f t="shared" si="2330"/>
        <v>43834</v>
      </c>
      <c r="MD196" s="178">
        <f t="shared" si="2330"/>
        <v>43835</v>
      </c>
      <c r="ME196" s="178">
        <f t="shared" si="2330"/>
        <v>43836</v>
      </c>
      <c r="MF196" s="178">
        <f t="shared" si="2330"/>
        <v>43837</v>
      </c>
      <c r="MG196" s="178">
        <f t="shared" si="2330"/>
        <v>43838</v>
      </c>
      <c r="MH196" s="178">
        <f t="shared" si="2330"/>
        <v>43839</v>
      </c>
      <c r="MI196" s="178">
        <f t="shared" si="2330"/>
        <v>43840</v>
      </c>
      <c r="MJ196" s="178">
        <f t="shared" si="2330"/>
        <v>43841</v>
      </c>
      <c r="MK196" s="178">
        <f t="shared" si="2330"/>
        <v>43842</v>
      </c>
      <c r="ML196" s="178">
        <f t="shared" si="2330"/>
        <v>43843</v>
      </c>
      <c r="MM196" s="178">
        <f t="shared" si="2330"/>
        <v>43844</v>
      </c>
      <c r="MN196" s="178">
        <f t="shared" si="2330"/>
        <v>43845</v>
      </c>
      <c r="MO196" s="178">
        <f t="shared" si="2330"/>
        <v>43846</v>
      </c>
      <c r="MP196" s="178">
        <f t="shared" si="2330"/>
        <v>43847</v>
      </c>
      <c r="MQ196" s="178">
        <f t="shared" si="2330"/>
        <v>43848</v>
      </c>
      <c r="MR196" s="178">
        <f t="shared" si="2330"/>
        <v>43849</v>
      </c>
      <c r="MS196" s="178">
        <f t="shared" si="2330"/>
        <v>43850</v>
      </c>
      <c r="MT196" s="178">
        <f t="shared" si="2330"/>
        <v>43851</v>
      </c>
      <c r="MU196" s="178">
        <f t="shared" si="2330"/>
        <v>43852</v>
      </c>
      <c r="MV196" s="178">
        <f t="shared" si="2330"/>
        <v>43853</v>
      </c>
      <c r="MW196" s="178">
        <f t="shared" si="2330"/>
        <v>43854</v>
      </c>
      <c r="MX196" s="178">
        <f t="shared" si="2330"/>
        <v>43855</v>
      </c>
      <c r="MY196" s="178">
        <f t="shared" si="2330"/>
        <v>43856</v>
      </c>
      <c r="MZ196" s="178">
        <f t="shared" si="2330"/>
        <v>43857</v>
      </c>
      <c r="NA196" s="178">
        <f t="shared" si="2330"/>
        <v>43858</v>
      </c>
      <c r="NB196" s="178">
        <f t="shared" si="2330"/>
        <v>43859</v>
      </c>
      <c r="NC196" s="178">
        <f t="shared" si="2330"/>
        <v>43860</v>
      </c>
      <c r="ND196" s="178">
        <f t="shared" si="2330"/>
        <v>43861</v>
      </c>
      <c r="NE196" s="178">
        <f t="shared" si="2330"/>
        <v>43862</v>
      </c>
      <c r="NF196" s="178">
        <f t="shared" si="2330"/>
        <v>43863</v>
      </c>
      <c r="NG196" s="178">
        <f t="shared" si="2330"/>
        <v>43864</v>
      </c>
      <c r="NH196" s="178">
        <f t="shared" si="2330"/>
        <v>43865</v>
      </c>
      <c r="NI196" s="178">
        <f t="shared" si="2330"/>
        <v>43866</v>
      </c>
      <c r="NJ196" s="178">
        <f t="shared" si="2330"/>
        <v>43867</v>
      </c>
      <c r="NK196" s="178">
        <f t="shared" si="2330"/>
        <v>43868</v>
      </c>
      <c r="NL196" s="178">
        <f t="shared" si="2330"/>
        <v>43869</v>
      </c>
      <c r="NM196" s="178">
        <f t="shared" si="2330"/>
        <v>43870</v>
      </c>
      <c r="NN196" s="178">
        <f t="shared" si="2330"/>
        <v>43871</v>
      </c>
      <c r="NO196" s="179">
        <f t="shared" si="2330"/>
        <v>43831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x14ac:dyDescent="0.2">
      <c r="A198" s="1"/>
      <c r="B198" s="1"/>
      <c r="C198" s="1" t="s">
        <v>27</v>
      </c>
      <c r="D198" s="1"/>
      <c r="E198" s="1" t="s">
        <v>57</v>
      </c>
      <c r="F198" s="1"/>
      <c r="G198" s="1" t="s">
        <v>0</v>
      </c>
      <c r="H198" s="1"/>
      <c r="I198" s="1"/>
      <c r="J198" s="1"/>
      <c r="K198" s="9">
        <f>SUM(N198:NO198)</f>
        <v>129147.21955458532</v>
      </c>
      <c r="L198" s="1"/>
      <c r="M198" s="1"/>
      <c r="N198" s="61">
        <f t="shared" ref="N198:BY198" si="2331">N124*SUMIFS(166:166,164:164,"&lt;="&amp;N100,164:164,"&gt;"&amp;EOMONTH(N100,-1))*SUMIFS(176:176,168:168,"&lt;="&amp;N100,168:168,"&gt;"&amp;EOMONTH(N100,-1))</f>
        <v>0</v>
      </c>
      <c r="O198" s="62">
        <f t="shared" si="2331"/>
        <v>4.2203429077778232</v>
      </c>
      <c r="P198" s="62">
        <f t="shared" si="2331"/>
        <v>5.1328939886273623</v>
      </c>
      <c r="Q198" s="62">
        <f t="shared" si="2331"/>
        <v>8.6342488302670066</v>
      </c>
      <c r="R198" s="62">
        <f t="shared" si="2331"/>
        <v>13.344824641604795</v>
      </c>
      <c r="S198" s="62">
        <f t="shared" si="2331"/>
        <v>14.65187337766255</v>
      </c>
      <c r="T198" s="62">
        <f t="shared" si="2331"/>
        <v>16.410454036841259</v>
      </c>
      <c r="U198" s="62">
        <f t="shared" si="2331"/>
        <v>26.100223241159924</v>
      </c>
      <c r="V198" s="62">
        <f t="shared" si="2331"/>
        <v>32.637159516462525</v>
      </c>
      <c r="W198" s="62">
        <f t="shared" si="2331"/>
        <v>32.165195106448415</v>
      </c>
      <c r="X198" s="62">
        <f t="shared" si="2331"/>
        <v>46.280964945620056</v>
      </c>
      <c r="Y198" s="62">
        <f t="shared" si="2331"/>
        <v>65.108309240015856</v>
      </c>
      <c r="Z198" s="62">
        <f t="shared" si="2331"/>
        <v>70.396230904762987</v>
      </c>
      <c r="AA198" s="62">
        <f t="shared" si="2331"/>
        <v>77.566951187669488</v>
      </c>
      <c r="AB198" s="62">
        <f t="shared" si="2331"/>
        <v>96.190532673293561</v>
      </c>
      <c r="AC198" s="62">
        <f t="shared" si="2331"/>
        <v>88.361630963377877</v>
      </c>
      <c r="AD198" s="62">
        <f t="shared" si="2331"/>
        <v>71.885888865980561</v>
      </c>
      <c r="AE198" s="62">
        <f t="shared" si="2331"/>
        <v>71.632788504702148</v>
      </c>
      <c r="AF198" s="62">
        <f t="shared" si="2331"/>
        <v>80.891960009043999</v>
      </c>
      <c r="AG198" s="62">
        <f t="shared" si="2331"/>
        <v>79.94044889121102</v>
      </c>
      <c r="AH198" s="62">
        <f t="shared" si="2331"/>
        <v>82.757612992165718</v>
      </c>
      <c r="AI198" s="62">
        <f t="shared" si="2331"/>
        <v>98.865188250636479</v>
      </c>
      <c r="AJ198" s="62">
        <f t="shared" si="2331"/>
        <v>90.773290145074213</v>
      </c>
      <c r="AK198" s="62">
        <f t="shared" si="2331"/>
        <v>74.191950424895865</v>
      </c>
      <c r="AL198" s="62">
        <f t="shared" si="2331"/>
        <v>73.492015663886775</v>
      </c>
      <c r="AM198" s="62">
        <f t="shared" si="2331"/>
        <v>115.56213908327456</v>
      </c>
      <c r="AN198" s="62">
        <f t="shared" si="2331"/>
        <v>123.41457997846751</v>
      </c>
      <c r="AO198" s="62">
        <f t="shared" si="2331"/>
        <v>128.97871965126572</v>
      </c>
      <c r="AP198" s="62">
        <f t="shared" si="2331"/>
        <v>149.70338245386705</v>
      </c>
      <c r="AQ198" s="62">
        <f t="shared" si="2331"/>
        <v>130.53007367077959</v>
      </c>
      <c r="AR198" s="62">
        <f t="shared" si="2331"/>
        <v>103.39482158722124</v>
      </c>
      <c r="AS198" s="62">
        <f t="shared" si="2331"/>
        <v>121.9050840142032</v>
      </c>
      <c r="AT198" s="62">
        <f t="shared" si="2331"/>
        <v>92.209264354137972</v>
      </c>
      <c r="AU198" s="62">
        <f t="shared" si="2331"/>
        <v>77.242558845111802</v>
      </c>
      <c r="AV198" s="62">
        <f t="shared" si="2331"/>
        <v>67.395431859434112</v>
      </c>
      <c r="AW198" s="62">
        <f t="shared" si="2331"/>
        <v>65.629667528898707</v>
      </c>
      <c r="AX198" s="62">
        <f t="shared" si="2331"/>
        <v>63.232802412853495</v>
      </c>
      <c r="AY198" s="62">
        <f t="shared" si="2331"/>
        <v>56.79845254119931</v>
      </c>
      <c r="AZ198" s="62">
        <f t="shared" si="2331"/>
        <v>57.122472010084486</v>
      </c>
      <c r="BA198" s="62">
        <f t="shared" si="2331"/>
        <v>62.452948633079963</v>
      </c>
      <c r="BB198" s="62">
        <f t="shared" si="2331"/>
        <v>62.014912663676654</v>
      </c>
      <c r="BC198" s="62">
        <f t="shared" si="2331"/>
        <v>63.693281052248764</v>
      </c>
      <c r="BD198" s="62">
        <f t="shared" si="2331"/>
        <v>70.348951388245752</v>
      </c>
      <c r="BE198" s="62">
        <f t="shared" si="2331"/>
        <v>69.21291936809962</v>
      </c>
      <c r="BF198" s="62">
        <f t="shared" si="2331"/>
        <v>69.035270085651746</v>
      </c>
      <c r="BG198" s="62">
        <f t="shared" si="2331"/>
        <v>71.89376572407896</v>
      </c>
      <c r="BH198" s="62">
        <f t="shared" si="2331"/>
        <v>78.477253245520146</v>
      </c>
      <c r="BI198" s="62">
        <f t="shared" si="2331"/>
        <v>82.139694285243351</v>
      </c>
      <c r="BJ198" s="62">
        <f t="shared" si="2331"/>
        <v>85.224396818902136</v>
      </c>
      <c r="BK198" s="62">
        <f t="shared" si="2331"/>
        <v>91.995893785334218</v>
      </c>
      <c r="BL198" s="62">
        <f t="shared" si="2331"/>
        <v>92.900753151670173</v>
      </c>
      <c r="BM198" s="62">
        <f t="shared" si="2331"/>
        <v>92.819887132407032</v>
      </c>
      <c r="BN198" s="62">
        <f t="shared" si="2331"/>
        <v>96.540433432783075</v>
      </c>
      <c r="BO198" s="62">
        <f t="shared" si="2331"/>
        <v>104.95793400091046</v>
      </c>
      <c r="BP198" s="62">
        <f t="shared" si="2331"/>
        <v>109.55656042663256</v>
      </c>
      <c r="BQ198" s="62">
        <f t="shared" si="2331"/>
        <v>113.09998697397083</v>
      </c>
      <c r="BR198" s="62">
        <f t="shared" si="2331"/>
        <v>121.26625521372989</v>
      </c>
      <c r="BS198" s="62">
        <f t="shared" si="2331"/>
        <v>123.02159982692528</v>
      </c>
      <c r="BT198" s="62">
        <f t="shared" si="2331"/>
        <v>123.06390331276098</v>
      </c>
      <c r="BU198" s="62">
        <f t="shared" si="2331"/>
        <v>100.77206222372753</v>
      </c>
      <c r="BV198" s="62">
        <f t="shared" si="2331"/>
        <v>98.552144998123438</v>
      </c>
      <c r="BW198" s="62">
        <f t="shared" si="2331"/>
        <v>97.538465379741936</v>
      </c>
      <c r="BX198" s="62">
        <f t="shared" si="2331"/>
        <v>96.12318512172547</v>
      </c>
      <c r="BY198" s="62">
        <f t="shared" si="2331"/>
        <v>95.700925709493404</v>
      </c>
      <c r="BZ198" s="62">
        <f t="shared" ref="BZ198:EK198" si="2332">BZ124*SUMIFS(166:166,164:164,"&lt;="&amp;BZ100,164:164,"&gt;"&amp;EOMONTH(BZ100,-1))*SUMIFS(176:176,168:168,"&lt;="&amp;BZ100,168:168,"&gt;"&amp;EOMONTH(BZ100,-1))</f>
        <v>95.810092732891405</v>
      </c>
      <c r="CA198" s="62">
        <f t="shared" si="2332"/>
        <v>95.288419711438053</v>
      </c>
      <c r="CB198" s="62">
        <f t="shared" si="2332"/>
        <v>95.05247564137845</v>
      </c>
      <c r="CC198" s="62">
        <f t="shared" si="2332"/>
        <v>95.66165797943286</v>
      </c>
      <c r="CD198" s="62">
        <f t="shared" si="2332"/>
        <v>95.731072942539313</v>
      </c>
      <c r="CE198" s="62">
        <f t="shared" si="2332"/>
        <v>95.676142734231121</v>
      </c>
      <c r="CF198" s="62">
        <f t="shared" si="2332"/>
        <v>96.868715735325964</v>
      </c>
      <c r="CG198" s="62">
        <f t="shared" si="2332"/>
        <v>98.04712200973708</v>
      </c>
      <c r="CH198" s="62">
        <f t="shared" si="2332"/>
        <v>99.03881109481992</v>
      </c>
      <c r="CI198" s="62">
        <f t="shared" si="2332"/>
        <v>99.801154335087929</v>
      </c>
      <c r="CJ198" s="62">
        <f t="shared" si="2332"/>
        <v>101.32947482543652</v>
      </c>
      <c r="CK198" s="62">
        <f t="shared" si="2332"/>
        <v>101.72418045072619</v>
      </c>
      <c r="CL198" s="62">
        <f t="shared" si="2332"/>
        <v>101.24677816875983</v>
      </c>
      <c r="CM198" s="62">
        <f t="shared" si="2332"/>
        <v>101.34640205867758</v>
      </c>
      <c r="CN198" s="62">
        <f t="shared" si="2332"/>
        <v>100.84704850510367</v>
      </c>
      <c r="CO198" s="62">
        <f t="shared" si="2332"/>
        <v>100.0698090877747</v>
      </c>
      <c r="CP198" s="62">
        <f t="shared" si="2332"/>
        <v>99.934967070931549</v>
      </c>
      <c r="CQ198" s="62">
        <f t="shared" si="2332"/>
        <v>100.49398124933857</v>
      </c>
      <c r="CR198" s="62">
        <f t="shared" si="2332"/>
        <v>101.14105003803301</v>
      </c>
      <c r="CS198" s="62">
        <f t="shared" si="2332"/>
        <v>102.28592471749256</v>
      </c>
      <c r="CT198" s="62">
        <f t="shared" si="2332"/>
        <v>104.03345457075419</v>
      </c>
      <c r="CU198" s="62">
        <f t="shared" si="2332"/>
        <v>105.420418957575</v>
      </c>
      <c r="CV198" s="62">
        <f t="shared" si="2332"/>
        <v>106.61708199848155</v>
      </c>
      <c r="CW198" s="62">
        <f t="shared" si="2332"/>
        <v>108.03844332252778</v>
      </c>
      <c r="CX198" s="62">
        <f t="shared" si="2332"/>
        <v>109.82640720174469</v>
      </c>
      <c r="CY198" s="62">
        <f t="shared" si="2332"/>
        <v>111.10365701899568</v>
      </c>
      <c r="CZ198" s="62">
        <f t="shared" si="2332"/>
        <v>186.9796733789052</v>
      </c>
      <c r="DA198" s="62">
        <f t="shared" si="2332"/>
        <v>188.6264928522813</v>
      </c>
      <c r="DB198" s="62">
        <f t="shared" si="2332"/>
        <v>190.20858886919314</v>
      </c>
      <c r="DC198" s="62">
        <f t="shared" si="2332"/>
        <v>191.88209454380734</v>
      </c>
      <c r="DD198" s="62">
        <f t="shared" si="2332"/>
        <v>193.68602411000043</v>
      </c>
      <c r="DE198" s="62">
        <f t="shared" si="2332"/>
        <v>195.89915499632187</v>
      </c>
      <c r="DF198" s="62">
        <f t="shared" si="2332"/>
        <v>197.67345503073926</v>
      </c>
      <c r="DG198" s="62">
        <f t="shared" si="2332"/>
        <v>199.25887370340186</v>
      </c>
      <c r="DH198" s="62">
        <f t="shared" si="2332"/>
        <v>201.11672931126654</v>
      </c>
      <c r="DI198" s="62">
        <f t="shared" si="2332"/>
        <v>202.76703754188537</v>
      </c>
      <c r="DJ198" s="62">
        <f t="shared" si="2332"/>
        <v>204.38083545573272</v>
      </c>
      <c r="DK198" s="62">
        <f t="shared" si="2332"/>
        <v>206.08159653368847</v>
      </c>
      <c r="DL198" s="62">
        <f t="shared" si="2332"/>
        <v>207.58186558015572</v>
      </c>
      <c r="DM198" s="62">
        <f t="shared" si="2332"/>
        <v>208.18455425467948</v>
      </c>
      <c r="DN198" s="62">
        <f t="shared" si="2332"/>
        <v>208.2605976300801</v>
      </c>
      <c r="DO198" s="62">
        <f t="shared" si="2332"/>
        <v>208.16220731153544</v>
      </c>
      <c r="DP198" s="62">
        <f t="shared" si="2332"/>
        <v>207.47895460197108</v>
      </c>
      <c r="DQ198" s="62">
        <f t="shared" si="2332"/>
        <v>206.90671526459235</v>
      </c>
      <c r="DR198" s="62">
        <f t="shared" si="2332"/>
        <v>206.66948205429432</v>
      </c>
      <c r="DS198" s="62">
        <f t="shared" si="2332"/>
        <v>207.03003104116081</v>
      </c>
      <c r="DT198" s="62">
        <f t="shared" si="2332"/>
        <v>207.37964968036135</v>
      </c>
      <c r="DU198" s="62">
        <f t="shared" si="2332"/>
        <v>207.9338684626544</v>
      </c>
      <c r="DV198" s="62">
        <f t="shared" si="2332"/>
        <v>208.90947269118539</v>
      </c>
      <c r="DW198" s="62">
        <f t="shared" si="2332"/>
        <v>209.61437116755232</v>
      </c>
      <c r="DX198" s="62">
        <f t="shared" si="2332"/>
        <v>210.39785636579884</v>
      </c>
      <c r="DY198" s="62">
        <f t="shared" si="2332"/>
        <v>211.45566915962323</v>
      </c>
      <c r="DZ198" s="62">
        <f t="shared" si="2332"/>
        <v>212.85517362231764</v>
      </c>
      <c r="EA198" s="62">
        <f t="shared" si="2332"/>
        <v>214.02990206074526</v>
      </c>
      <c r="EB198" s="62">
        <f t="shared" si="2332"/>
        <v>215.14782403928749</v>
      </c>
      <c r="EC198" s="62">
        <f t="shared" si="2332"/>
        <v>216.34309632472022</v>
      </c>
      <c r="ED198" s="62">
        <f t="shared" si="2332"/>
        <v>325.55868247208571</v>
      </c>
      <c r="EE198" s="62">
        <f t="shared" si="2332"/>
        <v>326.40237965132462</v>
      </c>
      <c r="EF198" s="62">
        <f t="shared" si="2332"/>
        <v>326.92646447109422</v>
      </c>
      <c r="EG198" s="62">
        <f t="shared" si="2332"/>
        <v>327.88928907406154</v>
      </c>
      <c r="EH198" s="62">
        <f t="shared" si="2332"/>
        <v>328.82571927920804</v>
      </c>
      <c r="EI198" s="62">
        <f t="shared" si="2332"/>
        <v>329.76726519554148</v>
      </c>
      <c r="EJ198" s="62">
        <f t="shared" si="2332"/>
        <v>330.88340396425883</v>
      </c>
      <c r="EK198" s="62">
        <f t="shared" si="2332"/>
        <v>331.81767386380756</v>
      </c>
      <c r="EL198" s="62">
        <f t="shared" ref="EL198:GW198" si="2333">EL124*SUMIFS(166:166,164:164,"&lt;="&amp;EL100,164:164,"&gt;"&amp;EOMONTH(EL100,-1))*SUMIFS(176:176,168:168,"&lt;="&amp;EL100,168:168,"&gt;"&amp;EOMONTH(EL100,-1))</f>
        <v>332.75082459351387</v>
      </c>
      <c r="EM198" s="62">
        <f t="shared" si="2333"/>
        <v>333.67257733009205</v>
      </c>
      <c r="EN198" s="62">
        <f t="shared" si="2333"/>
        <v>334.93431284013428</v>
      </c>
      <c r="EO198" s="62">
        <f t="shared" si="2333"/>
        <v>336.1435948389323</v>
      </c>
      <c r="EP198" s="62">
        <f t="shared" si="2333"/>
        <v>337.32106297355864</v>
      </c>
      <c r="EQ198" s="62">
        <f t="shared" si="2333"/>
        <v>337.91881483659716</v>
      </c>
      <c r="ER198" s="62">
        <f t="shared" si="2333"/>
        <v>337.96382325294911</v>
      </c>
      <c r="ES198" s="62">
        <f t="shared" si="2333"/>
        <v>337.79065507054787</v>
      </c>
      <c r="ET198" s="62">
        <f t="shared" si="2333"/>
        <v>337.67338044457011</v>
      </c>
      <c r="EU198" s="62">
        <f t="shared" si="2333"/>
        <v>338.10916826398648</v>
      </c>
      <c r="EV198" s="62">
        <f t="shared" si="2333"/>
        <v>338.48778944638349</v>
      </c>
      <c r="EW198" s="62">
        <f t="shared" si="2333"/>
        <v>339.19372111734873</v>
      </c>
      <c r="EX198" s="62">
        <f t="shared" si="2333"/>
        <v>340.61549102852058</v>
      </c>
      <c r="EY198" s="62">
        <f t="shared" si="2333"/>
        <v>341.67439189264684</v>
      </c>
      <c r="EZ198" s="62">
        <f t="shared" si="2333"/>
        <v>343.02506356947293</v>
      </c>
      <c r="FA198" s="62">
        <f t="shared" si="2333"/>
        <v>344.8396030561654</v>
      </c>
      <c r="FB198" s="62">
        <f t="shared" si="2333"/>
        <v>347.16322439862449</v>
      </c>
      <c r="FC198" s="62">
        <f t="shared" si="2333"/>
        <v>349.62024063750329</v>
      </c>
      <c r="FD198" s="62">
        <f t="shared" si="2333"/>
        <v>352.46317925028654</v>
      </c>
      <c r="FE198" s="62">
        <f t="shared" si="2333"/>
        <v>355.57054105726939</v>
      </c>
      <c r="FF198" s="62">
        <f t="shared" si="2333"/>
        <v>358.6129735457572</v>
      </c>
      <c r="FG198" s="62">
        <f t="shared" si="2333"/>
        <v>362.38306851001158</v>
      </c>
      <c r="FH198" s="62">
        <f t="shared" si="2333"/>
        <v>366.64474679369829</v>
      </c>
      <c r="FI198" s="62">
        <f t="shared" si="2333"/>
        <v>222.9509661281144</v>
      </c>
      <c r="FJ198" s="62">
        <f t="shared" si="2333"/>
        <v>226.03207485074583</v>
      </c>
      <c r="FK198" s="62">
        <f t="shared" si="2333"/>
        <v>228.97364513302844</v>
      </c>
      <c r="FL198" s="62">
        <f t="shared" si="2333"/>
        <v>231.63315881708806</v>
      </c>
      <c r="FM198" s="62">
        <f t="shared" si="2333"/>
        <v>234.07152884887873</v>
      </c>
      <c r="FN198" s="62">
        <f t="shared" si="2333"/>
        <v>236.77320012888856</v>
      </c>
      <c r="FO198" s="62">
        <f t="shared" si="2333"/>
        <v>239.60644388435881</v>
      </c>
      <c r="FP198" s="62">
        <f t="shared" si="2333"/>
        <v>242.70614110618465</v>
      </c>
      <c r="FQ198" s="62">
        <f t="shared" si="2333"/>
        <v>246.11635219404565</v>
      </c>
      <c r="FR198" s="62">
        <f t="shared" si="2333"/>
        <v>249.32790202993382</v>
      </c>
      <c r="FS198" s="62">
        <f t="shared" si="2333"/>
        <v>252.20059926952729</v>
      </c>
      <c r="FT198" s="62">
        <f t="shared" si="2333"/>
        <v>254.81783794555437</v>
      </c>
      <c r="FU198" s="62">
        <f t="shared" si="2333"/>
        <v>258.53362830993439</v>
      </c>
      <c r="FV198" s="62">
        <f t="shared" si="2333"/>
        <v>262.57269257790927</v>
      </c>
      <c r="FW198" s="62">
        <f t="shared" si="2333"/>
        <v>266.89899524803263</v>
      </c>
      <c r="FX198" s="62">
        <f t="shared" si="2333"/>
        <v>271.64175909412029</v>
      </c>
      <c r="FY198" s="62">
        <f t="shared" si="2333"/>
        <v>275.86584291418762</v>
      </c>
      <c r="FZ198" s="62">
        <f t="shared" si="2333"/>
        <v>279.52088257216377</v>
      </c>
      <c r="GA198" s="62">
        <f t="shared" si="2333"/>
        <v>282.8143661129626</v>
      </c>
      <c r="GB198" s="62">
        <f t="shared" si="2333"/>
        <v>285.31087439685729</v>
      </c>
      <c r="GC198" s="62">
        <f t="shared" si="2333"/>
        <v>287.60228472287349</v>
      </c>
      <c r="GD198" s="62">
        <f t="shared" si="2333"/>
        <v>289.69962030379457</v>
      </c>
      <c r="GE198" s="62">
        <f t="shared" si="2333"/>
        <v>291.45145272504942</v>
      </c>
      <c r="GF198" s="62">
        <f t="shared" si="2333"/>
        <v>293.12848832493887</v>
      </c>
      <c r="GG198" s="62">
        <f t="shared" si="2333"/>
        <v>294.73842572674602</v>
      </c>
      <c r="GH198" s="62">
        <f t="shared" si="2333"/>
        <v>295.78314772327184</v>
      </c>
      <c r="GI198" s="62">
        <f t="shared" si="2333"/>
        <v>296.67265569557861</v>
      </c>
      <c r="GJ198" s="62">
        <f t="shared" si="2333"/>
        <v>297.6898380654772</v>
      </c>
      <c r="GK198" s="62">
        <f t="shared" si="2333"/>
        <v>298.33475851186193</v>
      </c>
      <c r="GL198" s="62">
        <f t="shared" si="2333"/>
        <v>298.25655274105208</v>
      </c>
      <c r="GM198" s="62">
        <f t="shared" si="2333"/>
        <v>297.94499581193361</v>
      </c>
      <c r="GN198" s="62">
        <f t="shared" si="2333"/>
        <v>297.50266116920551</v>
      </c>
      <c r="GO198" s="62">
        <f t="shared" si="2333"/>
        <v>296.1855071297274</v>
      </c>
      <c r="GP198" s="62">
        <f t="shared" si="2333"/>
        <v>295.25456899485863</v>
      </c>
      <c r="GQ198" s="62">
        <f t="shared" si="2333"/>
        <v>295.15865039302082</v>
      </c>
      <c r="GR198" s="62">
        <f t="shared" si="2333"/>
        <v>295.2887350745433</v>
      </c>
      <c r="GS198" s="62">
        <f t="shared" si="2333"/>
        <v>295.06985267213958</v>
      </c>
      <c r="GT198" s="62">
        <f t="shared" si="2333"/>
        <v>294.91982279196276</v>
      </c>
      <c r="GU198" s="62">
        <f t="shared" si="2333"/>
        <v>294.80526099998019</v>
      </c>
      <c r="GV198" s="62">
        <f t="shared" si="2333"/>
        <v>293.93944546887934</v>
      </c>
      <c r="GW198" s="62">
        <f t="shared" si="2333"/>
        <v>293.50062479552491</v>
      </c>
      <c r="GX198" s="62">
        <f t="shared" ref="GX198:JI198" si="2334">GX124*SUMIFS(166:166,164:164,"&lt;="&amp;GX100,164:164,"&gt;"&amp;EOMONTH(GX100,-1))*SUMIFS(176:176,168:168,"&lt;="&amp;GX100,168:168,"&gt;"&amp;EOMONTH(GX100,-1))</f>
        <v>293.91940833014178</v>
      </c>
      <c r="GY198" s="62">
        <f t="shared" si="2334"/>
        <v>294.59524173965093</v>
      </c>
      <c r="GZ198" s="62">
        <f t="shared" si="2334"/>
        <v>293.71701974935331</v>
      </c>
      <c r="HA198" s="62">
        <f t="shared" si="2334"/>
        <v>292.88686881676654</v>
      </c>
      <c r="HB198" s="62">
        <f t="shared" si="2334"/>
        <v>292.02783137143734</v>
      </c>
      <c r="HC198" s="62">
        <f t="shared" si="2334"/>
        <v>290.42801655795</v>
      </c>
      <c r="HD198" s="62">
        <f t="shared" si="2334"/>
        <v>289.59393491512168</v>
      </c>
      <c r="HE198" s="62">
        <f t="shared" si="2334"/>
        <v>289.94882645199181</v>
      </c>
      <c r="HF198" s="62">
        <f t="shared" si="2334"/>
        <v>290.66855537556154</v>
      </c>
      <c r="HG198" s="62">
        <f t="shared" si="2334"/>
        <v>292.63715287829285</v>
      </c>
      <c r="HH198" s="62">
        <f t="shared" si="2334"/>
        <v>295.29334239222203</v>
      </c>
      <c r="HI198" s="62">
        <f t="shared" si="2334"/>
        <v>297.98082845882772</v>
      </c>
      <c r="HJ198" s="62">
        <f t="shared" si="2334"/>
        <v>301.4232197895754</v>
      </c>
      <c r="HK198" s="62">
        <f t="shared" si="2334"/>
        <v>306.19622457732828</v>
      </c>
      <c r="HL198" s="62">
        <f t="shared" si="2334"/>
        <v>310.95445182083176</v>
      </c>
      <c r="HM198" s="62">
        <f t="shared" si="2334"/>
        <v>315.94764940914274</v>
      </c>
      <c r="HN198" s="62">
        <f t="shared" si="2334"/>
        <v>322.12326254281226</v>
      </c>
      <c r="HO198" s="62">
        <f t="shared" si="2334"/>
        <v>326.68010876302247</v>
      </c>
      <c r="HP198" s="62">
        <f t="shared" si="2334"/>
        <v>328.68214788242727</v>
      </c>
      <c r="HQ198" s="62">
        <f t="shared" si="2334"/>
        <v>329.84364574153915</v>
      </c>
      <c r="HR198" s="62">
        <f t="shared" si="2334"/>
        <v>331.16849287436156</v>
      </c>
      <c r="HS198" s="62">
        <f t="shared" si="2334"/>
        <v>331.0659329764394</v>
      </c>
      <c r="HT198" s="62">
        <f t="shared" si="2334"/>
        <v>331.77797076346678</v>
      </c>
      <c r="HU198" s="62">
        <f t="shared" si="2334"/>
        <v>334.6877650366776</v>
      </c>
      <c r="HV198" s="62">
        <f t="shared" si="2334"/>
        <v>336.89984769827771</v>
      </c>
      <c r="HW198" s="62">
        <f t="shared" si="2334"/>
        <v>337.12038163387888</v>
      </c>
      <c r="HX198" s="62">
        <f t="shared" si="2334"/>
        <v>337.0414020832572</v>
      </c>
      <c r="HY198" s="62">
        <f t="shared" si="2334"/>
        <v>339.95445178739539</v>
      </c>
      <c r="HZ198" s="62">
        <f t="shared" si="2334"/>
        <v>342.36670796657012</v>
      </c>
      <c r="IA198" s="62">
        <f t="shared" si="2334"/>
        <v>345.85615812652708</v>
      </c>
      <c r="IB198" s="62">
        <f t="shared" si="2334"/>
        <v>351.90183489160728</v>
      </c>
      <c r="IC198" s="62">
        <f t="shared" si="2334"/>
        <v>356.47634656291569</v>
      </c>
      <c r="ID198" s="62">
        <f t="shared" si="2334"/>
        <v>355.79201546686664</v>
      </c>
      <c r="IE198" s="62">
        <f t="shared" si="2334"/>
        <v>353.78281078714787</v>
      </c>
      <c r="IF198" s="62">
        <f t="shared" si="2334"/>
        <v>349.6074108432054</v>
      </c>
      <c r="IG198" s="62">
        <f t="shared" si="2334"/>
        <v>343.12642521233028</v>
      </c>
      <c r="IH198" s="62">
        <f t="shared" si="2334"/>
        <v>337.61209685136345</v>
      </c>
      <c r="II198" s="62">
        <f t="shared" si="2334"/>
        <v>334.11946162054306</v>
      </c>
      <c r="IJ198" s="62">
        <f t="shared" si="2334"/>
        <v>331.01324535520723</v>
      </c>
      <c r="IK198" s="62">
        <f t="shared" si="2334"/>
        <v>329.47214291808911</v>
      </c>
      <c r="IL198" s="62">
        <f t="shared" si="2334"/>
        <v>328.77602046020826</v>
      </c>
      <c r="IM198" s="62">
        <f t="shared" si="2334"/>
        <v>329.0005585313483</v>
      </c>
      <c r="IN198" s="62">
        <f t="shared" si="2334"/>
        <v>329.38356172627209</v>
      </c>
      <c r="IO198" s="62">
        <f t="shared" si="2334"/>
        <v>330.10299714849094</v>
      </c>
      <c r="IP198" s="62">
        <f t="shared" si="2334"/>
        <v>331.46171806216114</v>
      </c>
      <c r="IQ198" s="62">
        <f t="shared" si="2334"/>
        <v>332.67788596811835</v>
      </c>
      <c r="IR198" s="62">
        <f t="shared" si="2334"/>
        <v>333.61498730732649</v>
      </c>
      <c r="IS198" s="62">
        <f t="shared" si="2334"/>
        <v>334.65575858083554</v>
      </c>
      <c r="IT198" s="62">
        <f t="shared" si="2334"/>
        <v>336.0155562145884</v>
      </c>
      <c r="IU198" s="62">
        <f t="shared" si="2334"/>
        <v>337.30220422878767</v>
      </c>
      <c r="IV198" s="62">
        <f t="shared" si="2334"/>
        <v>339.03309265108243</v>
      </c>
      <c r="IW198" s="62">
        <f t="shared" si="2334"/>
        <v>189.5073670879396</v>
      </c>
      <c r="IX198" s="62">
        <f t="shared" si="2334"/>
        <v>190.44322233674689</v>
      </c>
      <c r="IY198" s="62">
        <f t="shared" si="2334"/>
        <v>191.21329114483709</v>
      </c>
      <c r="IZ198" s="62">
        <f t="shared" si="2334"/>
        <v>192.02464671724979</v>
      </c>
      <c r="JA198" s="62">
        <f t="shared" si="2334"/>
        <v>192.98490205675108</v>
      </c>
      <c r="JB198" s="62">
        <f t="shared" si="2334"/>
        <v>193.82058872942034</v>
      </c>
      <c r="JC198" s="62">
        <f t="shared" si="2334"/>
        <v>194.72224015553425</v>
      </c>
      <c r="JD198" s="62">
        <f t="shared" si="2334"/>
        <v>195.7904985790197</v>
      </c>
      <c r="JE198" s="62">
        <f t="shared" si="2334"/>
        <v>196.58290828134619</v>
      </c>
      <c r="JF198" s="62">
        <f t="shared" si="2334"/>
        <v>196.96976448214551</v>
      </c>
      <c r="JG198" s="62">
        <f t="shared" si="2334"/>
        <v>197.27482283154112</v>
      </c>
      <c r="JH198" s="62">
        <f t="shared" si="2334"/>
        <v>197.34314461813247</v>
      </c>
      <c r="JI198" s="62">
        <f t="shared" si="2334"/>
        <v>197.13922303433836</v>
      </c>
      <c r="JJ198" s="62">
        <f t="shared" ref="JJ198:LU198" si="2335">JJ124*SUMIFS(166:166,164:164,"&lt;="&amp;JJ100,164:164,"&gt;"&amp;EOMONTH(JJ100,-1))*SUMIFS(176:176,168:168,"&lt;="&amp;JJ100,168:168,"&gt;"&amp;EOMONTH(JJ100,-1))</f>
        <v>196.98200092878568</v>
      </c>
      <c r="JK198" s="62">
        <f t="shared" si="2335"/>
        <v>197.04667088296469</v>
      </c>
      <c r="JL198" s="62">
        <f t="shared" si="2335"/>
        <v>197.0657542049459</v>
      </c>
      <c r="JM198" s="62">
        <f t="shared" si="2335"/>
        <v>197.33276833616497</v>
      </c>
      <c r="JN198" s="62">
        <f t="shared" si="2335"/>
        <v>197.87776172236656</v>
      </c>
      <c r="JO198" s="62">
        <f t="shared" si="2335"/>
        <v>198.57612083575762</v>
      </c>
      <c r="JP198" s="62">
        <f t="shared" si="2335"/>
        <v>199.357285540177</v>
      </c>
      <c r="JQ198" s="62">
        <f t="shared" si="2335"/>
        <v>200.49248839809715</v>
      </c>
      <c r="JR198" s="62">
        <f t="shared" si="2335"/>
        <v>201.86613320387696</v>
      </c>
      <c r="JS198" s="62">
        <f t="shared" si="2335"/>
        <v>203.13822349194032</v>
      </c>
      <c r="JT198" s="62">
        <f t="shared" si="2335"/>
        <v>204.78918169428886</v>
      </c>
      <c r="JU198" s="62">
        <f t="shared" si="2335"/>
        <v>207.04083197576284</v>
      </c>
      <c r="JV198" s="62">
        <f t="shared" si="2335"/>
        <v>209.46931917370785</v>
      </c>
      <c r="JW198" s="62">
        <f t="shared" si="2335"/>
        <v>212.13786417490678</v>
      </c>
      <c r="JX198" s="62">
        <f t="shared" si="2335"/>
        <v>215.48874412949849</v>
      </c>
      <c r="JY198" s="62">
        <f t="shared" si="2335"/>
        <v>218.67456566218684</v>
      </c>
      <c r="JZ198" s="62">
        <f t="shared" si="2335"/>
        <v>221.37468895687974</v>
      </c>
      <c r="KA198" s="62">
        <f t="shared" si="2335"/>
        <v>627.49461667753201</v>
      </c>
      <c r="KB198" s="62">
        <f t="shared" si="2335"/>
        <v>636.18747001391841</v>
      </c>
      <c r="KC198" s="62">
        <f t="shared" si="2335"/>
        <v>645.01333885108829</v>
      </c>
      <c r="KD198" s="62">
        <f t="shared" si="2335"/>
        <v>654.15874643777443</v>
      </c>
      <c r="KE198" s="62">
        <f t="shared" si="2335"/>
        <v>664.94454217957389</v>
      </c>
      <c r="KF198" s="62">
        <f t="shared" si="2335"/>
        <v>675.14957786122159</v>
      </c>
      <c r="KG198" s="62">
        <f t="shared" si="2335"/>
        <v>683.75907138334139</v>
      </c>
      <c r="KH198" s="62">
        <f t="shared" si="2335"/>
        <v>692.19786515228736</v>
      </c>
      <c r="KI198" s="62">
        <f t="shared" si="2335"/>
        <v>704.4923923763298</v>
      </c>
      <c r="KJ198" s="62">
        <f t="shared" si="2335"/>
        <v>717.53178940124144</v>
      </c>
      <c r="KK198" s="62">
        <f t="shared" si="2335"/>
        <v>731.04704823011275</v>
      </c>
      <c r="KL198" s="62">
        <f t="shared" si="2335"/>
        <v>746.61965990233682</v>
      </c>
      <c r="KM198" s="62">
        <f t="shared" si="2335"/>
        <v>760.62225019714151</v>
      </c>
      <c r="KN198" s="62">
        <f t="shared" si="2335"/>
        <v>773.08859961055236</v>
      </c>
      <c r="KO198" s="62">
        <f t="shared" si="2335"/>
        <v>784.10946114645719</v>
      </c>
      <c r="KP198" s="62">
        <f t="shared" si="2335"/>
        <v>793.6421462162931</v>
      </c>
      <c r="KQ198" s="62">
        <f t="shared" si="2335"/>
        <v>802.23892785155363</v>
      </c>
      <c r="KR198" s="62">
        <f t="shared" si="2335"/>
        <v>809.18105183347552</v>
      </c>
      <c r="KS198" s="62">
        <f t="shared" si="2335"/>
        <v>816.18893517078004</v>
      </c>
      <c r="KT198" s="62">
        <f t="shared" si="2335"/>
        <v>824.77962918110347</v>
      </c>
      <c r="KU198" s="62">
        <f t="shared" si="2335"/>
        <v>831.72109681498091</v>
      </c>
      <c r="KV198" s="62">
        <f t="shared" si="2335"/>
        <v>836.86017108884391</v>
      </c>
      <c r="KW198" s="62">
        <f t="shared" si="2335"/>
        <v>845.66139567898847</v>
      </c>
      <c r="KX198" s="62">
        <f t="shared" si="2335"/>
        <v>854.74106917864924</v>
      </c>
      <c r="KY198" s="62">
        <f t="shared" si="2335"/>
        <v>860.05711439860897</v>
      </c>
      <c r="KZ198" s="62">
        <f t="shared" si="2335"/>
        <v>866.11221023309429</v>
      </c>
      <c r="LA198" s="62">
        <f t="shared" si="2335"/>
        <v>874.43769300464919</v>
      </c>
      <c r="LB198" s="62">
        <f t="shared" si="2335"/>
        <v>876.19466115682155</v>
      </c>
      <c r="LC198" s="62">
        <f t="shared" si="2335"/>
        <v>876.8546705951361</v>
      </c>
      <c r="LD198" s="62">
        <f t="shared" si="2335"/>
        <v>882.57515244079332</v>
      </c>
      <c r="LE198" s="62">
        <f t="shared" si="2335"/>
        <v>890.74826485627068</v>
      </c>
      <c r="LF198" s="62">
        <f t="shared" si="2335"/>
        <v>672.40743755217261</v>
      </c>
      <c r="LG198" s="62">
        <f t="shared" si="2335"/>
        <v>677.8785731663944</v>
      </c>
      <c r="LH198" s="62">
        <f t="shared" si="2335"/>
        <v>685.47136167253711</v>
      </c>
      <c r="LI198" s="62">
        <f t="shared" si="2335"/>
        <v>688.5494496257362</v>
      </c>
      <c r="LJ198" s="62">
        <f t="shared" si="2335"/>
        <v>690.82508625172773</v>
      </c>
      <c r="LK198" s="62">
        <f t="shared" si="2335"/>
        <v>696.798039215112</v>
      </c>
      <c r="LL198" s="62">
        <f t="shared" si="2335"/>
        <v>709.98613379228993</v>
      </c>
      <c r="LM198" s="62">
        <f t="shared" si="2335"/>
        <v>716.11891490698724</v>
      </c>
      <c r="LN198" s="62">
        <f t="shared" si="2335"/>
        <v>721.87281523627723</v>
      </c>
      <c r="LO198" s="62">
        <f t="shared" si="2335"/>
        <v>729.7336691934139</v>
      </c>
      <c r="LP198" s="62">
        <f t="shared" si="2335"/>
        <v>730.10840817089354</v>
      </c>
      <c r="LQ198" s="62">
        <f t="shared" si="2335"/>
        <v>729.91634844944087</v>
      </c>
      <c r="LR198" s="62">
        <f t="shared" si="2335"/>
        <v>733.89751794155461</v>
      </c>
      <c r="LS198" s="62">
        <f t="shared" si="2335"/>
        <v>734.77465247980774</v>
      </c>
      <c r="LT198" s="62">
        <f t="shared" si="2335"/>
        <v>738.32234881293209</v>
      </c>
      <c r="LU198" s="62">
        <f t="shared" si="2335"/>
        <v>742.7559207852762</v>
      </c>
      <c r="LV198" s="62">
        <f t="shared" ref="LV198:NO198" si="2336">LV124*SUMIFS(166:166,164:164,"&lt;="&amp;LV100,164:164,"&gt;"&amp;EOMONTH(LV100,-1))*SUMIFS(176:176,168:168,"&lt;="&amp;LV100,168:168,"&gt;"&amp;EOMONTH(LV100,-1))</f>
        <v>748.21144527439185</v>
      </c>
      <c r="LW198" s="62">
        <f t="shared" si="2336"/>
        <v>753.56386538940581</v>
      </c>
      <c r="LX198" s="62">
        <f t="shared" si="2336"/>
        <v>758.41007324043278</v>
      </c>
      <c r="LY198" s="62">
        <f t="shared" si="2336"/>
        <v>763.77147734696678</v>
      </c>
      <c r="LZ198" s="62">
        <f t="shared" si="2336"/>
        <v>769.3129846021468</v>
      </c>
      <c r="MA198" s="62">
        <f t="shared" si="2336"/>
        <v>773.92130052543541</v>
      </c>
      <c r="MB198" s="62">
        <f t="shared" si="2336"/>
        <v>777.97504840718818</v>
      </c>
      <c r="MC198" s="62">
        <f t="shared" si="2336"/>
        <v>781.36019450531478</v>
      </c>
      <c r="MD198" s="62">
        <f t="shared" si="2336"/>
        <v>783.13690458396536</v>
      </c>
      <c r="ME198" s="62">
        <f t="shared" si="2336"/>
        <v>784.70532811642488</v>
      </c>
      <c r="MF198" s="62">
        <f t="shared" si="2336"/>
        <v>785.57468814622462</v>
      </c>
      <c r="MG198" s="62">
        <f t="shared" si="2336"/>
        <v>787.19693399976597</v>
      </c>
      <c r="MH198" s="62">
        <f t="shared" si="2336"/>
        <v>789.26939598445449</v>
      </c>
      <c r="MI198" s="62">
        <f t="shared" si="2336"/>
        <v>791.30003893724722</v>
      </c>
      <c r="MJ198" s="62">
        <f t="shared" si="2336"/>
        <v>793.10800442778338</v>
      </c>
      <c r="MK198" s="62">
        <f t="shared" si="2336"/>
        <v>793.99378307189136</v>
      </c>
      <c r="ML198" s="62">
        <f t="shared" si="2336"/>
        <v>794.7550633938971</v>
      </c>
      <c r="MM198" s="62">
        <f t="shared" si="2336"/>
        <v>795.08287162993486</v>
      </c>
      <c r="MN198" s="62">
        <f t="shared" si="2336"/>
        <v>796.2344736185114</v>
      </c>
      <c r="MO198" s="62">
        <f t="shared" si="2336"/>
        <v>797.65500205544845</v>
      </c>
      <c r="MP198" s="62">
        <f t="shared" si="2336"/>
        <v>798.9591650352379</v>
      </c>
      <c r="MQ198" s="62">
        <f t="shared" si="2336"/>
        <v>798.22343790214472</v>
      </c>
      <c r="MR198" s="62">
        <f t="shared" si="2336"/>
        <v>795.97143375718917</v>
      </c>
      <c r="MS198" s="62">
        <f t="shared" si="2336"/>
        <v>793.46784433925814</v>
      </c>
      <c r="MT198" s="62">
        <f t="shared" si="2336"/>
        <v>790.34972903054677</v>
      </c>
      <c r="MU198" s="62">
        <f t="shared" si="2336"/>
        <v>787.57688060656949</v>
      </c>
      <c r="MV198" s="62">
        <f t="shared" si="2336"/>
        <v>786.87651851738462</v>
      </c>
      <c r="MW198" s="62">
        <f t="shared" si="2336"/>
        <v>786.68691154355986</v>
      </c>
      <c r="MX198" s="62">
        <f t="shared" si="2336"/>
        <v>787.98410772105933</v>
      </c>
      <c r="MY198" s="62">
        <f t="shared" si="2336"/>
        <v>790.04305028795727</v>
      </c>
      <c r="MZ198" s="62">
        <f t="shared" si="2336"/>
        <v>792.61580492977828</v>
      </c>
      <c r="NA198" s="62">
        <f t="shared" si="2336"/>
        <v>795.32984201188958</v>
      </c>
      <c r="NB198" s="62">
        <f t="shared" si="2336"/>
        <v>798.14918955389999</v>
      </c>
      <c r="NC198" s="62">
        <f t="shared" si="2336"/>
        <v>801.11567429813556</v>
      </c>
      <c r="ND198" s="62">
        <f t="shared" si="2336"/>
        <v>803.96410443001275</v>
      </c>
      <c r="NE198" s="62">
        <f t="shared" si="2336"/>
        <v>806.5770084533159</v>
      </c>
      <c r="NF198" s="62">
        <f t="shared" si="2336"/>
        <v>809.07831403117768</v>
      </c>
      <c r="NG198" s="62">
        <f t="shared" si="2336"/>
        <v>811.58262834853372</v>
      </c>
      <c r="NH198" s="62">
        <f t="shared" si="2336"/>
        <v>813.88794796502521</v>
      </c>
      <c r="NI198" s="62">
        <f t="shared" si="2336"/>
        <v>816.3724305939561</v>
      </c>
      <c r="NJ198" s="62">
        <f t="shared" si="2336"/>
        <v>818.88443297059928</v>
      </c>
      <c r="NK198" s="62">
        <f t="shared" si="2336"/>
        <v>821.31643084795178</v>
      </c>
      <c r="NL198" s="62">
        <f t="shared" si="2336"/>
        <v>823.53553053922803</v>
      </c>
      <c r="NM198" s="62">
        <f t="shared" si="2336"/>
        <v>825.53408471912189</v>
      </c>
      <c r="NN198" s="62">
        <f t="shared" si="2336"/>
        <v>827.39710207603093</v>
      </c>
      <c r="NO198" s="63">
        <f t="shared" si="2336"/>
        <v>0</v>
      </c>
      <c r="NP198" s="1"/>
      <c r="NQ198" s="1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s="10" customFormat="1" x14ac:dyDescent="0.2">
      <c r="A200" s="8"/>
      <c r="B200" s="8"/>
      <c r="C200" s="136" t="s">
        <v>27</v>
      </c>
      <c r="D200" s="136"/>
      <c r="E200" s="136" t="s">
        <v>58</v>
      </c>
      <c r="F200" s="8"/>
      <c r="G200" s="8" t="s">
        <v>0</v>
      </c>
      <c r="H200" s="8"/>
      <c r="I200" s="8"/>
      <c r="J200" s="8"/>
      <c r="K200" s="9">
        <f>SUM(N200:NO200)</f>
        <v>120550.30555263463</v>
      </c>
      <c r="L200" s="8"/>
      <c r="M200" s="8"/>
      <c r="N200" s="33">
        <f t="shared" ref="N200:BY200" si="2337">N135*SUMIFS(166:166,164:164,"&lt;="&amp;N100,164:164,"&gt;"&amp;EOMONTH(N100,-1))*SUMIFS(176:176,168:168,"&lt;="&amp;N100,168:168,"&gt;"&amp;EOMONTH(N100,-1))</f>
        <v>0</v>
      </c>
      <c r="O200" s="34">
        <f t="shared" si="2337"/>
        <v>4.2203429077778232</v>
      </c>
      <c r="P200" s="34">
        <f t="shared" si="2337"/>
        <v>5.1328939886273623</v>
      </c>
      <c r="Q200" s="34">
        <f t="shared" si="2337"/>
        <v>8.6342488302670066</v>
      </c>
      <c r="R200" s="34">
        <f t="shared" si="2337"/>
        <v>13.344824641604795</v>
      </c>
      <c r="S200" s="34">
        <f t="shared" si="2337"/>
        <v>14.65187337766255</v>
      </c>
      <c r="T200" s="34">
        <f t="shared" si="2337"/>
        <v>16.410454036841259</v>
      </c>
      <c r="U200" s="34">
        <f t="shared" si="2337"/>
        <v>26.100223241159924</v>
      </c>
      <c r="V200" s="34">
        <f t="shared" si="2337"/>
        <v>32.637159516462525</v>
      </c>
      <c r="W200" s="34">
        <f t="shared" si="2337"/>
        <v>32.165195106448415</v>
      </c>
      <c r="X200" s="34">
        <f t="shared" si="2337"/>
        <v>46.280964945620056</v>
      </c>
      <c r="Y200" s="34">
        <f t="shared" si="2337"/>
        <v>65.108309240015856</v>
      </c>
      <c r="Z200" s="34">
        <f t="shared" si="2337"/>
        <v>70.396230904762987</v>
      </c>
      <c r="AA200" s="34">
        <f t="shared" si="2337"/>
        <v>77.566951187669488</v>
      </c>
      <c r="AB200" s="34">
        <f t="shared" si="2337"/>
        <v>96.190532673293561</v>
      </c>
      <c r="AC200" s="34">
        <f t="shared" si="2337"/>
        <v>88.361630963377877</v>
      </c>
      <c r="AD200" s="34">
        <f t="shared" si="2337"/>
        <v>71.885888865980561</v>
      </c>
      <c r="AE200" s="34">
        <f t="shared" si="2337"/>
        <v>71.632788504702148</v>
      </c>
      <c r="AF200" s="34">
        <f t="shared" si="2337"/>
        <v>80.891960009043999</v>
      </c>
      <c r="AG200" s="34">
        <f t="shared" si="2337"/>
        <v>79.94044889121102</v>
      </c>
      <c r="AH200" s="34">
        <f t="shared" si="2337"/>
        <v>82.757612992165718</v>
      </c>
      <c r="AI200" s="34">
        <f t="shared" si="2337"/>
        <v>98.865188250636479</v>
      </c>
      <c r="AJ200" s="34">
        <f t="shared" si="2337"/>
        <v>90.773290145074213</v>
      </c>
      <c r="AK200" s="34">
        <f t="shared" si="2337"/>
        <v>74.191950424895865</v>
      </c>
      <c r="AL200" s="34">
        <f t="shared" si="2337"/>
        <v>73.492015663886775</v>
      </c>
      <c r="AM200" s="34">
        <f t="shared" si="2337"/>
        <v>115.56213908327456</v>
      </c>
      <c r="AN200" s="34">
        <f t="shared" si="2337"/>
        <v>123.41457997846751</v>
      </c>
      <c r="AO200" s="34">
        <f t="shared" si="2337"/>
        <v>128.97871965126572</v>
      </c>
      <c r="AP200" s="34">
        <f t="shared" si="2337"/>
        <v>149.70338245386705</v>
      </c>
      <c r="AQ200" s="34">
        <f t="shared" si="2337"/>
        <v>130.53007367077959</v>
      </c>
      <c r="AR200" s="34">
        <f t="shared" si="2337"/>
        <v>103.39482158722124</v>
      </c>
      <c r="AS200" s="34">
        <f t="shared" si="2337"/>
        <v>121.9050840142032</v>
      </c>
      <c r="AT200" s="34">
        <f t="shared" si="2337"/>
        <v>91.754206572090894</v>
      </c>
      <c r="AU200" s="34">
        <f t="shared" si="2337"/>
        <v>76.651328083265298</v>
      </c>
      <c r="AV200" s="34">
        <f t="shared" si="2337"/>
        <v>66.687241792794282</v>
      </c>
      <c r="AW200" s="34">
        <f t="shared" si="2337"/>
        <v>64.676881429570585</v>
      </c>
      <c r="AX200" s="34">
        <f t="shared" si="2337"/>
        <v>62.412892611154454</v>
      </c>
      <c r="AY200" s="34">
        <f t="shared" si="2337"/>
        <v>56.129583179680544</v>
      </c>
      <c r="AZ200" s="34">
        <f t="shared" si="2337"/>
        <v>56.443537657901864</v>
      </c>
      <c r="BA200" s="34">
        <f t="shared" si="2337"/>
        <v>61.589861671704838</v>
      </c>
      <c r="BB200" s="34">
        <f t="shared" si="2337"/>
        <v>61.119348680360069</v>
      </c>
      <c r="BC200" s="34">
        <f t="shared" si="2337"/>
        <v>62.756374746248198</v>
      </c>
      <c r="BD200" s="34">
        <f t="shared" si="2337"/>
        <v>69.215922936033024</v>
      </c>
      <c r="BE200" s="34">
        <f t="shared" si="2337"/>
        <v>68.184415979799041</v>
      </c>
      <c r="BF200" s="34">
        <f t="shared" si="2337"/>
        <v>68.214058744300701</v>
      </c>
      <c r="BG200" s="34">
        <f t="shared" si="2337"/>
        <v>71.071102253170579</v>
      </c>
      <c r="BH200" s="34">
        <f t="shared" si="2337"/>
        <v>77.467061247265974</v>
      </c>
      <c r="BI200" s="34">
        <f t="shared" si="2337"/>
        <v>81.125022967253258</v>
      </c>
      <c r="BJ200" s="34">
        <f t="shared" si="2337"/>
        <v>84.171449953974175</v>
      </c>
      <c r="BK200" s="34">
        <f t="shared" si="2337"/>
        <v>90.737824794091622</v>
      </c>
      <c r="BL200" s="34">
        <f t="shared" si="2337"/>
        <v>91.797416298519749</v>
      </c>
      <c r="BM200" s="34">
        <f t="shared" si="2337"/>
        <v>91.877124061599787</v>
      </c>
      <c r="BN200" s="34">
        <f t="shared" si="2337"/>
        <v>95.5718969700619</v>
      </c>
      <c r="BO200" s="34">
        <f t="shared" si="2337"/>
        <v>103.75927527219484</v>
      </c>
      <c r="BP200" s="34">
        <f t="shared" si="2337"/>
        <v>108.32338972131417</v>
      </c>
      <c r="BQ200" s="34">
        <f t="shared" si="2337"/>
        <v>111.85702657437798</v>
      </c>
      <c r="BR200" s="34">
        <f t="shared" si="2337"/>
        <v>119.81323948891014</v>
      </c>
      <c r="BS200" s="34">
        <f t="shared" si="2337"/>
        <v>121.72020766949682</v>
      </c>
      <c r="BT200" s="34">
        <f t="shared" si="2337"/>
        <v>121.93982247107218</v>
      </c>
      <c r="BU200" s="34">
        <f t="shared" si="2337"/>
        <v>99.851100268670137</v>
      </c>
      <c r="BV200" s="34">
        <f t="shared" si="2337"/>
        <v>97.776690329723195</v>
      </c>
      <c r="BW200" s="34">
        <f t="shared" si="2337"/>
        <v>96.813676396054177</v>
      </c>
      <c r="BX200" s="34">
        <f t="shared" si="2337"/>
        <v>95.415690438530831</v>
      </c>
      <c r="BY200" s="34">
        <f t="shared" si="2337"/>
        <v>94.953948496533613</v>
      </c>
      <c r="BZ200" s="34">
        <f t="shared" ref="BZ200:EK200" si="2338">BZ135*SUMIFS(166:166,164:164,"&lt;="&amp;BZ100,164:164,"&gt;"&amp;EOMONTH(BZ100,-1))*SUMIFS(176:176,168:168,"&lt;="&amp;BZ100,168:168,"&gt;"&amp;EOMONTH(BZ100,-1))</f>
        <v>95.04240428254991</v>
      </c>
      <c r="CA200" s="34">
        <f t="shared" si="2338"/>
        <v>94.509079521900432</v>
      </c>
      <c r="CB200" s="34">
        <f t="shared" si="2338"/>
        <v>94.221589870173418</v>
      </c>
      <c r="CC200" s="34">
        <f t="shared" si="2338"/>
        <v>94.73971822155967</v>
      </c>
      <c r="CD200" s="34">
        <f t="shared" si="2338"/>
        <v>94.773071113513907</v>
      </c>
      <c r="CE200" s="34">
        <f t="shared" si="2338"/>
        <v>94.68788508011508</v>
      </c>
      <c r="CF200" s="34">
        <f t="shared" si="2338"/>
        <v>95.800786441790081</v>
      </c>
      <c r="CG200" s="34">
        <f t="shared" si="2338"/>
        <v>96.958312998849934</v>
      </c>
      <c r="CH200" s="34">
        <f t="shared" si="2338"/>
        <v>97.92358450698454</v>
      </c>
      <c r="CI200" s="34">
        <f t="shared" si="2338"/>
        <v>98.636045427029416</v>
      </c>
      <c r="CJ200" s="34">
        <f t="shared" si="2338"/>
        <v>100.08143004430512</v>
      </c>
      <c r="CK200" s="34">
        <f t="shared" si="2338"/>
        <v>100.41277674368997</v>
      </c>
      <c r="CL200" s="34">
        <f t="shared" si="2338"/>
        <v>99.877038673949954</v>
      </c>
      <c r="CM200" s="34">
        <f t="shared" si="2338"/>
        <v>99.874579389316352</v>
      </c>
      <c r="CN200" s="34">
        <f t="shared" si="2338"/>
        <v>99.3080208804069</v>
      </c>
      <c r="CO200" s="34">
        <f t="shared" si="2338"/>
        <v>98.485280996965159</v>
      </c>
      <c r="CP200" s="34">
        <f t="shared" si="2338"/>
        <v>98.284354257866156</v>
      </c>
      <c r="CQ200" s="34">
        <f t="shared" si="2338"/>
        <v>98.739088549766436</v>
      </c>
      <c r="CR200" s="34">
        <f t="shared" si="2338"/>
        <v>99.328161398065816</v>
      </c>
      <c r="CS200" s="34">
        <f t="shared" si="2338"/>
        <v>100.38948361098944</v>
      </c>
      <c r="CT200" s="34">
        <f t="shared" si="2338"/>
        <v>102.03377547301045</v>
      </c>
      <c r="CU200" s="34">
        <f t="shared" si="2338"/>
        <v>103.40014043030001</v>
      </c>
      <c r="CV200" s="34">
        <f t="shared" si="2338"/>
        <v>104.59579723926107</v>
      </c>
      <c r="CW200" s="34">
        <f t="shared" si="2338"/>
        <v>105.99275165572099</v>
      </c>
      <c r="CX200" s="34">
        <f t="shared" si="2338"/>
        <v>107.72463821065739</v>
      </c>
      <c r="CY200" s="34">
        <f t="shared" si="2338"/>
        <v>108.98624863929913</v>
      </c>
      <c r="CZ200" s="34">
        <f t="shared" si="2338"/>
        <v>183.44035029090924</v>
      </c>
      <c r="DA200" s="34">
        <f t="shared" si="2338"/>
        <v>184.97025770681603</v>
      </c>
      <c r="DB200" s="34">
        <f t="shared" si="2338"/>
        <v>186.57951682962477</v>
      </c>
      <c r="DC200" s="34">
        <f t="shared" si="2338"/>
        <v>188.28331903657968</v>
      </c>
      <c r="DD200" s="34">
        <f t="shared" si="2338"/>
        <v>190.05720011993787</v>
      </c>
      <c r="DE200" s="34">
        <f t="shared" si="2338"/>
        <v>192.17589909117436</v>
      </c>
      <c r="DF200" s="34">
        <f t="shared" si="2338"/>
        <v>193.92038571590123</v>
      </c>
      <c r="DG200" s="34">
        <f t="shared" si="2338"/>
        <v>195.46568133157567</v>
      </c>
      <c r="DH200" s="34">
        <f t="shared" si="2338"/>
        <v>197.21303535237919</v>
      </c>
      <c r="DI200" s="34">
        <f t="shared" si="2338"/>
        <v>198.84788070625365</v>
      </c>
      <c r="DJ200" s="34">
        <f t="shared" si="2338"/>
        <v>200.46002661395778</v>
      </c>
      <c r="DK200" s="34">
        <f t="shared" si="2338"/>
        <v>202.10556714477474</v>
      </c>
      <c r="DL200" s="34">
        <f t="shared" si="2338"/>
        <v>203.48380060548658</v>
      </c>
      <c r="DM200" s="34">
        <f t="shared" si="2338"/>
        <v>204.04776360448221</v>
      </c>
      <c r="DN200" s="34">
        <f t="shared" si="2338"/>
        <v>204.08058818257476</v>
      </c>
      <c r="DO200" s="34">
        <f t="shared" si="2338"/>
        <v>203.87714094935097</v>
      </c>
      <c r="DP200" s="34">
        <f t="shared" si="2338"/>
        <v>203.1930818934874</v>
      </c>
      <c r="DQ200" s="34">
        <f t="shared" si="2338"/>
        <v>202.62276402375329</v>
      </c>
      <c r="DR200" s="34">
        <f t="shared" si="2338"/>
        <v>202.31894461686622</v>
      </c>
      <c r="DS200" s="34">
        <f t="shared" si="2338"/>
        <v>202.54725580807781</v>
      </c>
      <c r="DT200" s="34">
        <f t="shared" si="2338"/>
        <v>202.81716091006118</v>
      </c>
      <c r="DU200" s="34">
        <f t="shared" si="2338"/>
        <v>203.27555509182079</v>
      </c>
      <c r="DV200" s="34">
        <f t="shared" si="2338"/>
        <v>204.09517552348998</v>
      </c>
      <c r="DW200" s="34">
        <f t="shared" si="2338"/>
        <v>204.74117294174258</v>
      </c>
      <c r="DX200" s="34">
        <f t="shared" si="2338"/>
        <v>205.47515424754476</v>
      </c>
      <c r="DY200" s="34">
        <f t="shared" si="2338"/>
        <v>206.42953918707124</v>
      </c>
      <c r="DZ200" s="34">
        <f t="shared" si="2338"/>
        <v>207.6685242523254</v>
      </c>
      <c r="EA200" s="34">
        <f t="shared" si="2338"/>
        <v>208.74908387558375</v>
      </c>
      <c r="EB200" s="34">
        <f t="shared" si="2338"/>
        <v>209.76619082716923</v>
      </c>
      <c r="EC200" s="34">
        <f t="shared" si="2338"/>
        <v>210.81136217287053</v>
      </c>
      <c r="ED200" s="34">
        <f t="shared" si="2338"/>
        <v>317.19079477128975</v>
      </c>
      <c r="EE200" s="34">
        <f t="shared" si="2338"/>
        <v>317.93223504327312</v>
      </c>
      <c r="EF200" s="34">
        <f t="shared" si="2338"/>
        <v>318.37983116902529</v>
      </c>
      <c r="EG200" s="34">
        <f t="shared" si="2338"/>
        <v>319.1605101568411</v>
      </c>
      <c r="EH200" s="34">
        <f t="shared" si="2338"/>
        <v>319.98316706358128</v>
      </c>
      <c r="EI200" s="34">
        <f t="shared" si="2338"/>
        <v>320.80532775043139</v>
      </c>
      <c r="EJ200" s="34">
        <f t="shared" si="2338"/>
        <v>321.73312762156314</v>
      </c>
      <c r="EK200" s="34">
        <f t="shared" si="2338"/>
        <v>322.59179608613067</v>
      </c>
      <c r="EL200" s="34">
        <f t="shared" ref="EL200:GW200" si="2339">EL135*SUMIFS(166:166,164:164,"&lt;="&amp;EL100,164:164,"&gt;"&amp;EOMONTH(EL100,-1))*SUMIFS(176:176,168:168,"&lt;="&amp;EL100,168:168,"&gt;"&amp;EOMONTH(EL100,-1))</f>
        <v>323.46317982029001</v>
      </c>
      <c r="EM200" s="34">
        <f t="shared" si="2339"/>
        <v>324.27003631398844</v>
      </c>
      <c r="EN200" s="34">
        <f t="shared" si="2339"/>
        <v>325.35532107889821</v>
      </c>
      <c r="EO200" s="34">
        <f t="shared" si="2339"/>
        <v>326.46422342644485</v>
      </c>
      <c r="EP200" s="34">
        <f t="shared" si="2339"/>
        <v>327.53478647630624</v>
      </c>
      <c r="EQ200" s="34">
        <f t="shared" si="2339"/>
        <v>327.99034559863247</v>
      </c>
      <c r="ER200" s="34">
        <f t="shared" si="2339"/>
        <v>328.00320295420448</v>
      </c>
      <c r="ES200" s="34">
        <f t="shared" si="2339"/>
        <v>327.81201180481906</v>
      </c>
      <c r="ET200" s="34">
        <f t="shared" si="2339"/>
        <v>327.5305562690142</v>
      </c>
      <c r="EU200" s="34">
        <f t="shared" si="2339"/>
        <v>327.71539251139995</v>
      </c>
      <c r="EV200" s="34">
        <f t="shared" si="2339"/>
        <v>327.97255825246611</v>
      </c>
      <c r="EW200" s="34">
        <f t="shared" si="2339"/>
        <v>328.52862146935371</v>
      </c>
      <c r="EX200" s="34">
        <f t="shared" si="2339"/>
        <v>329.70279772823602</v>
      </c>
      <c r="EY200" s="34">
        <f t="shared" si="2339"/>
        <v>330.72961497148049</v>
      </c>
      <c r="EZ200" s="34">
        <f t="shared" si="2339"/>
        <v>332.05429332088545</v>
      </c>
      <c r="FA200" s="34">
        <f t="shared" si="2339"/>
        <v>333.72632618059907</v>
      </c>
      <c r="FB200" s="34">
        <f t="shared" si="2339"/>
        <v>335.78847679069719</v>
      </c>
      <c r="FC200" s="34">
        <f t="shared" si="2339"/>
        <v>338.08756500664208</v>
      </c>
      <c r="FD200" s="34">
        <f t="shared" si="2339"/>
        <v>340.73497807847519</v>
      </c>
      <c r="FE200" s="34">
        <f t="shared" si="2339"/>
        <v>343.54359721637428</v>
      </c>
      <c r="FF200" s="34">
        <f t="shared" si="2339"/>
        <v>346.48281578139438</v>
      </c>
      <c r="FG200" s="34">
        <f t="shared" si="2339"/>
        <v>350.14601935975094</v>
      </c>
      <c r="FH200" s="34">
        <f t="shared" si="2339"/>
        <v>354.18245586828044</v>
      </c>
      <c r="FI200" s="34">
        <f t="shared" si="2339"/>
        <v>215.26621365735647</v>
      </c>
      <c r="FJ200" s="34">
        <f t="shared" si="2339"/>
        <v>218.20321075911494</v>
      </c>
      <c r="FK200" s="34">
        <f t="shared" si="2339"/>
        <v>221.00518842503206</v>
      </c>
      <c r="FL200" s="34">
        <f t="shared" si="2339"/>
        <v>223.47339211304944</v>
      </c>
      <c r="FM200" s="34">
        <f t="shared" si="2339"/>
        <v>225.81610612568596</v>
      </c>
      <c r="FN200" s="34">
        <f t="shared" si="2339"/>
        <v>228.42315576799598</v>
      </c>
      <c r="FO200" s="34">
        <f t="shared" si="2339"/>
        <v>231.09962718691065</v>
      </c>
      <c r="FP200" s="34">
        <f t="shared" si="2339"/>
        <v>233.98379736778773</v>
      </c>
      <c r="FQ200" s="34">
        <f t="shared" si="2339"/>
        <v>237.22862222038185</v>
      </c>
      <c r="FR200" s="34">
        <f t="shared" si="2339"/>
        <v>240.27319026349139</v>
      </c>
      <c r="FS200" s="34">
        <f t="shared" si="2339"/>
        <v>242.94030033766774</v>
      </c>
      <c r="FT200" s="34">
        <f t="shared" si="2339"/>
        <v>245.44791265167711</v>
      </c>
      <c r="FU200" s="34">
        <f t="shared" si="2339"/>
        <v>249.03449796669881</v>
      </c>
      <c r="FV200" s="34">
        <f t="shared" si="2339"/>
        <v>252.88050087337052</v>
      </c>
      <c r="FW200" s="34">
        <f t="shared" si="2339"/>
        <v>256.95367161817785</v>
      </c>
      <c r="FX200" s="34">
        <f t="shared" si="2339"/>
        <v>261.48689207419403</v>
      </c>
      <c r="FY200" s="34">
        <f t="shared" si="2339"/>
        <v>265.50650561311238</v>
      </c>
      <c r="FZ200" s="34">
        <f t="shared" si="2339"/>
        <v>268.92139378229228</v>
      </c>
      <c r="GA200" s="34">
        <f t="shared" si="2339"/>
        <v>272.0702006475716</v>
      </c>
      <c r="GB200" s="34">
        <f t="shared" si="2339"/>
        <v>274.44181343064258</v>
      </c>
      <c r="GC200" s="34">
        <f t="shared" si="2339"/>
        <v>276.55785971008999</v>
      </c>
      <c r="GD200" s="34">
        <f t="shared" si="2339"/>
        <v>278.43464165250305</v>
      </c>
      <c r="GE200" s="34">
        <f t="shared" si="2339"/>
        <v>280.02710831842461</v>
      </c>
      <c r="GF200" s="34">
        <f t="shared" si="2339"/>
        <v>281.54402385609473</v>
      </c>
      <c r="GG200" s="34">
        <f t="shared" si="2339"/>
        <v>282.95159554089417</v>
      </c>
      <c r="GH200" s="34">
        <f t="shared" si="2339"/>
        <v>283.89647911860669</v>
      </c>
      <c r="GI200" s="34">
        <f t="shared" si="2339"/>
        <v>284.6977280365823</v>
      </c>
      <c r="GJ200" s="34">
        <f t="shared" si="2339"/>
        <v>285.57059744702343</v>
      </c>
      <c r="GK200" s="34">
        <f t="shared" si="2339"/>
        <v>286.03546275235982</v>
      </c>
      <c r="GL200" s="34">
        <f t="shared" si="2339"/>
        <v>285.85162536257451</v>
      </c>
      <c r="GM200" s="34">
        <f t="shared" si="2339"/>
        <v>285.43789658292695</v>
      </c>
      <c r="GN200" s="34">
        <f t="shared" si="2339"/>
        <v>284.79982909571385</v>
      </c>
      <c r="GO200" s="34">
        <f t="shared" si="2339"/>
        <v>283.45138561519479</v>
      </c>
      <c r="GP200" s="34">
        <f t="shared" si="2339"/>
        <v>282.49050764351654</v>
      </c>
      <c r="GQ200" s="34">
        <f t="shared" si="2339"/>
        <v>282.26925977939698</v>
      </c>
      <c r="GR200" s="34">
        <f t="shared" si="2339"/>
        <v>282.21169084088029</v>
      </c>
      <c r="GS200" s="34">
        <f t="shared" si="2339"/>
        <v>281.88881379566124</v>
      </c>
      <c r="GT200" s="34">
        <f t="shared" si="2339"/>
        <v>281.62890110401224</v>
      </c>
      <c r="GU200" s="34">
        <f t="shared" si="2339"/>
        <v>281.34857068121795</v>
      </c>
      <c r="GV200" s="34">
        <f t="shared" si="2339"/>
        <v>280.45763031828199</v>
      </c>
      <c r="GW200" s="34">
        <f t="shared" si="2339"/>
        <v>279.98806655466279</v>
      </c>
      <c r="GX200" s="34">
        <f t="shared" ref="GX200:JI200" si="2340">GX135*SUMIFS(166:166,164:164,"&lt;="&amp;GX100,164:164,"&gt;"&amp;EOMONTH(GX100,-1))*SUMIFS(176:176,168:168,"&lt;="&amp;GX100,168:168,"&gt;"&amp;EOMONTH(GX100,-1))</f>
        <v>280.27661874910211</v>
      </c>
      <c r="GY200" s="34">
        <f t="shared" si="2340"/>
        <v>280.74986225160251</v>
      </c>
      <c r="GZ200" s="34">
        <f t="shared" si="2340"/>
        <v>279.79521994704442</v>
      </c>
      <c r="HA200" s="34">
        <f t="shared" si="2340"/>
        <v>278.87722505712713</v>
      </c>
      <c r="HB200" s="34">
        <f t="shared" si="2340"/>
        <v>277.87489225533551</v>
      </c>
      <c r="HC200" s="34">
        <f t="shared" si="2340"/>
        <v>276.26901400987077</v>
      </c>
      <c r="HD200" s="34">
        <f t="shared" si="2340"/>
        <v>275.47462231350931</v>
      </c>
      <c r="HE200" s="34">
        <f t="shared" si="2340"/>
        <v>275.75407812916222</v>
      </c>
      <c r="HF200" s="34">
        <f t="shared" si="2340"/>
        <v>276.20853222378867</v>
      </c>
      <c r="HG200" s="34">
        <f t="shared" si="2340"/>
        <v>277.99530495226594</v>
      </c>
      <c r="HH200" s="34">
        <f t="shared" si="2340"/>
        <v>280.4361265607302</v>
      </c>
      <c r="HI200" s="34">
        <f t="shared" si="2340"/>
        <v>282.85168966323573</v>
      </c>
      <c r="HJ200" s="34">
        <f t="shared" si="2340"/>
        <v>286.11418491081201</v>
      </c>
      <c r="HK200" s="34">
        <f t="shared" si="2340"/>
        <v>290.65733805580771</v>
      </c>
      <c r="HL200" s="34">
        <f t="shared" si="2340"/>
        <v>295.1159778569193</v>
      </c>
      <c r="HM200" s="34">
        <f t="shared" si="2340"/>
        <v>299.73551377862708</v>
      </c>
      <c r="HN200" s="34">
        <f t="shared" si="2340"/>
        <v>305.5590705079407</v>
      </c>
      <c r="HO200" s="34">
        <f t="shared" si="2340"/>
        <v>309.82482689775355</v>
      </c>
      <c r="HP200" s="34">
        <f t="shared" si="2340"/>
        <v>311.58133095019343</v>
      </c>
      <c r="HQ200" s="34">
        <f t="shared" si="2340"/>
        <v>312.63772566921983</v>
      </c>
      <c r="HR200" s="34">
        <f t="shared" si="2340"/>
        <v>313.86262672497173</v>
      </c>
      <c r="HS200" s="34">
        <f t="shared" si="2340"/>
        <v>313.67662009883537</v>
      </c>
      <c r="HT200" s="34">
        <f t="shared" si="2340"/>
        <v>314.20574610777845</v>
      </c>
      <c r="HU200" s="34">
        <f t="shared" si="2340"/>
        <v>316.89224491971942</v>
      </c>
      <c r="HV200" s="34">
        <f t="shared" si="2340"/>
        <v>318.89702881440149</v>
      </c>
      <c r="HW200" s="34">
        <f t="shared" si="2340"/>
        <v>318.94681200920985</v>
      </c>
      <c r="HX200" s="34">
        <f t="shared" si="2340"/>
        <v>318.78876599362047</v>
      </c>
      <c r="HY200" s="34">
        <f t="shared" si="2340"/>
        <v>321.50654019836668</v>
      </c>
      <c r="HZ200" s="34">
        <f t="shared" si="2340"/>
        <v>323.68860343432846</v>
      </c>
      <c r="IA200" s="34">
        <f t="shared" si="2340"/>
        <v>326.84043136155054</v>
      </c>
      <c r="IB200" s="34">
        <f t="shared" si="2340"/>
        <v>332.50368692436035</v>
      </c>
      <c r="IC200" s="34">
        <f t="shared" si="2340"/>
        <v>336.74829967256642</v>
      </c>
      <c r="ID200" s="34">
        <f t="shared" si="2340"/>
        <v>335.91267982994867</v>
      </c>
      <c r="IE200" s="34">
        <f t="shared" si="2340"/>
        <v>333.89105393059043</v>
      </c>
      <c r="IF200" s="34">
        <f t="shared" si="2340"/>
        <v>329.77958509943136</v>
      </c>
      <c r="IG200" s="34">
        <f t="shared" si="2340"/>
        <v>323.39785900521292</v>
      </c>
      <c r="IH200" s="34">
        <f t="shared" si="2340"/>
        <v>317.87821964801452</v>
      </c>
      <c r="II200" s="34">
        <f t="shared" si="2340"/>
        <v>314.3382026921804</v>
      </c>
      <c r="IJ200" s="34">
        <f t="shared" si="2340"/>
        <v>311.17055917193892</v>
      </c>
      <c r="IK200" s="34">
        <f t="shared" si="2340"/>
        <v>309.49630494238068</v>
      </c>
      <c r="IL200" s="34">
        <f t="shared" si="2340"/>
        <v>308.72201817547381</v>
      </c>
      <c r="IM200" s="34">
        <f t="shared" si="2340"/>
        <v>308.84205283540666</v>
      </c>
      <c r="IN200" s="34">
        <f t="shared" si="2340"/>
        <v>309.07313057062152</v>
      </c>
      <c r="IO200" s="34">
        <f t="shared" si="2340"/>
        <v>309.55623236382115</v>
      </c>
      <c r="IP200" s="34">
        <f t="shared" si="2340"/>
        <v>310.69525365980053</v>
      </c>
      <c r="IQ200" s="34">
        <f t="shared" si="2340"/>
        <v>311.69864851394232</v>
      </c>
      <c r="IR200" s="34">
        <f t="shared" si="2340"/>
        <v>312.41550212744278</v>
      </c>
      <c r="IS200" s="34">
        <f t="shared" si="2340"/>
        <v>313.31864236026939</v>
      </c>
      <c r="IT200" s="34">
        <f t="shared" si="2340"/>
        <v>314.53436598501315</v>
      </c>
      <c r="IU200" s="34">
        <f t="shared" si="2340"/>
        <v>315.63705710974079</v>
      </c>
      <c r="IV200" s="34">
        <f t="shared" si="2340"/>
        <v>317.09665381352607</v>
      </c>
      <c r="IW200" s="34">
        <f t="shared" si="2340"/>
        <v>177.18332683431677</v>
      </c>
      <c r="IX200" s="34">
        <f t="shared" si="2340"/>
        <v>178.05399779665262</v>
      </c>
      <c r="IY200" s="34">
        <f t="shared" si="2340"/>
        <v>178.73642300636092</v>
      </c>
      <c r="IZ200" s="34">
        <f t="shared" si="2340"/>
        <v>179.45338722442321</v>
      </c>
      <c r="JA200" s="34">
        <f t="shared" si="2340"/>
        <v>180.30577575482079</v>
      </c>
      <c r="JB200" s="34">
        <f t="shared" si="2340"/>
        <v>181.03406254389733</v>
      </c>
      <c r="JC200" s="34">
        <f t="shared" si="2340"/>
        <v>181.81459151669773</v>
      </c>
      <c r="JD200" s="34">
        <f t="shared" si="2340"/>
        <v>182.74496809254623</v>
      </c>
      <c r="JE200" s="34">
        <f t="shared" si="2340"/>
        <v>183.41817526693532</v>
      </c>
      <c r="JF200" s="34">
        <f t="shared" si="2340"/>
        <v>183.71182386461007</v>
      </c>
      <c r="JG200" s="34">
        <f t="shared" si="2340"/>
        <v>183.92356706282649</v>
      </c>
      <c r="JH200" s="34">
        <f t="shared" si="2340"/>
        <v>183.91636517975277</v>
      </c>
      <c r="JI200" s="34">
        <f t="shared" si="2340"/>
        <v>183.65865682910947</v>
      </c>
      <c r="JJ200" s="34">
        <f t="shared" ref="JJ200:LU200" si="2341">JJ135*SUMIFS(166:166,164:164,"&lt;="&amp;JJ100,164:164,"&gt;"&amp;EOMONTH(JJ100,-1))*SUMIFS(176:176,168:168,"&lt;="&amp;JJ100,168:168,"&gt;"&amp;EOMONTH(JJ100,-1))</f>
        <v>183.43659748660798</v>
      </c>
      <c r="JK200" s="34">
        <f t="shared" si="2341"/>
        <v>183.41862317761925</v>
      </c>
      <c r="JL200" s="34">
        <f t="shared" si="2341"/>
        <v>183.35955571009092</v>
      </c>
      <c r="JM200" s="34">
        <f t="shared" si="2341"/>
        <v>183.52837996426055</v>
      </c>
      <c r="JN200" s="34">
        <f t="shared" si="2341"/>
        <v>183.95498801887598</v>
      </c>
      <c r="JO200" s="34">
        <f t="shared" si="2341"/>
        <v>184.52114640578219</v>
      </c>
      <c r="JP200" s="34">
        <f t="shared" si="2341"/>
        <v>185.16487304773688</v>
      </c>
      <c r="JQ200" s="34">
        <f t="shared" si="2341"/>
        <v>186.13975561080343</v>
      </c>
      <c r="JR200" s="34">
        <f t="shared" si="2341"/>
        <v>187.33532581619957</v>
      </c>
      <c r="JS200" s="34">
        <f t="shared" si="2341"/>
        <v>188.43663481933254</v>
      </c>
      <c r="JT200" s="34">
        <f t="shared" si="2341"/>
        <v>189.89223709324989</v>
      </c>
      <c r="JU200" s="34">
        <f t="shared" si="2341"/>
        <v>191.90611293172341</v>
      </c>
      <c r="JV200" s="34">
        <f t="shared" si="2341"/>
        <v>194.08143267475435</v>
      </c>
      <c r="JW200" s="34">
        <f t="shared" si="2341"/>
        <v>196.48111833999437</v>
      </c>
      <c r="JX200" s="34">
        <f t="shared" si="2341"/>
        <v>199.51790243978348</v>
      </c>
      <c r="JY200" s="34">
        <f t="shared" si="2341"/>
        <v>202.40109598921248</v>
      </c>
      <c r="JZ200" s="34">
        <f t="shared" si="2341"/>
        <v>204.83411082934913</v>
      </c>
      <c r="KA200" s="34">
        <f t="shared" si="2341"/>
        <v>580.43764396195263</v>
      </c>
      <c r="KB200" s="34">
        <f t="shared" si="2341"/>
        <v>588.31818581896482</v>
      </c>
      <c r="KC200" s="34">
        <f t="shared" si="2341"/>
        <v>596.31878340854075</v>
      </c>
      <c r="KD200" s="34">
        <f t="shared" si="2341"/>
        <v>604.61997000647909</v>
      </c>
      <c r="KE200" s="34">
        <f t="shared" si="2341"/>
        <v>614.4468738044684</v>
      </c>
      <c r="KF200" s="34">
        <f t="shared" si="2341"/>
        <v>623.72336123468222</v>
      </c>
      <c r="KG200" s="34">
        <f t="shared" si="2341"/>
        <v>631.51298618648048</v>
      </c>
      <c r="KH200" s="34">
        <f t="shared" si="2341"/>
        <v>639.14769331092907</v>
      </c>
      <c r="KI200" s="34">
        <f t="shared" si="2341"/>
        <v>650.38195396206083</v>
      </c>
      <c r="KJ200" s="34">
        <f t="shared" si="2341"/>
        <v>662.30917339699295</v>
      </c>
      <c r="KK200" s="34">
        <f t="shared" si="2341"/>
        <v>674.6828414064513</v>
      </c>
      <c r="KL200" s="34">
        <f t="shared" si="2341"/>
        <v>688.96937656473096</v>
      </c>
      <c r="KM200" s="34">
        <f t="shared" si="2341"/>
        <v>701.77185237484071</v>
      </c>
      <c r="KN200" s="34">
        <f t="shared" si="2341"/>
        <v>713.1285055003392</v>
      </c>
      <c r="KO200" s="34">
        <f t="shared" si="2341"/>
        <v>723.14399307323549</v>
      </c>
      <c r="KP200" s="34">
        <f t="shared" si="2341"/>
        <v>731.72367482811228</v>
      </c>
      <c r="KQ200" s="34">
        <f t="shared" si="2341"/>
        <v>739.40501533130885</v>
      </c>
      <c r="KR200" s="34">
        <f t="shared" si="2341"/>
        <v>745.54249199934941</v>
      </c>
      <c r="KS200" s="34">
        <f t="shared" si="2341"/>
        <v>751.70952603286389</v>
      </c>
      <c r="KT200" s="34">
        <f t="shared" si="2341"/>
        <v>759.33392586176831</v>
      </c>
      <c r="KU200" s="34">
        <f t="shared" si="2341"/>
        <v>765.43904248748993</v>
      </c>
      <c r="KV200" s="34">
        <f t="shared" si="2341"/>
        <v>769.87852160758609</v>
      </c>
      <c r="KW200" s="34">
        <f t="shared" si="2341"/>
        <v>777.68994295874563</v>
      </c>
      <c r="KX200" s="34">
        <f t="shared" si="2341"/>
        <v>785.74479726439165</v>
      </c>
      <c r="KY200" s="34">
        <f t="shared" si="2341"/>
        <v>790.31506043958927</v>
      </c>
      <c r="KZ200" s="34">
        <f t="shared" si="2341"/>
        <v>795.55264350149014</v>
      </c>
      <c r="LA200" s="34">
        <f t="shared" si="2341"/>
        <v>802.88626107964092</v>
      </c>
      <c r="LB200" s="34">
        <f t="shared" si="2341"/>
        <v>804.15995174818693</v>
      </c>
      <c r="LC200" s="34">
        <f t="shared" si="2341"/>
        <v>804.42977188187854</v>
      </c>
      <c r="LD200" s="34">
        <f t="shared" si="2341"/>
        <v>809.37097259979282</v>
      </c>
      <c r="LE200" s="34">
        <f t="shared" si="2341"/>
        <v>816.57631150025873</v>
      </c>
      <c r="LF200" s="34">
        <f t="shared" si="2341"/>
        <v>616.18773204135528</v>
      </c>
      <c r="LG200" s="34">
        <f t="shared" si="2341"/>
        <v>620.97423198844763</v>
      </c>
      <c r="LH200" s="34">
        <f t="shared" si="2341"/>
        <v>627.72471245737745</v>
      </c>
      <c r="LI200" s="34">
        <f t="shared" si="2341"/>
        <v>630.30881436617744</v>
      </c>
      <c r="LJ200" s="34">
        <f t="shared" si="2341"/>
        <v>632.15801168693997</v>
      </c>
      <c r="LK200" s="34">
        <f t="shared" si="2341"/>
        <v>637.41881621908237</v>
      </c>
      <c r="LL200" s="34">
        <f t="shared" si="2341"/>
        <v>649.34727052935114</v>
      </c>
      <c r="LM200" s="34">
        <f t="shared" si="2341"/>
        <v>654.74799913036077</v>
      </c>
      <c r="LN200" s="34">
        <f t="shared" si="2341"/>
        <v>659.78454609527262</v>
      </c>
      <c r="LO200" s="34">
        <f t="shared" si="2341"/>
        <v>666.76876267416651</v>
      </c>
      <c r="LP200" s="34">
        <f t="shared" si="2341"/>
        <v>666.83564483770215</v>
      </c>
      <c r="LQ200" s="34">
        <f t="shared" si="2341"/>
        <v>666.38043182345996</v>
      </c>
      <c r="LR200" s="34">
        <f t="shared" si="2341"/>
        <v>669.79205529652688</v>
      </c>
      <c r="LS200" s="34">
        <f t="shared" si="2341"/>
        <v>670.27540905026672</v>
      </c>
      <c r="LT200" s="34">
        <f t="shared" si="2341"/>
        <v>673.28135416331065</v>
      </c>
      <c r="LU200" s="34">
        <f t="shared" si="2341"/>
        <v>677.10699386891838</v>
      </c>
      <c r="LV200" s="34">
        <f t="shared" ref="LV200:NO200" si="2342">LV135*SUMIFS(166:166,164:164,"&lt;="&amp;LV100,164:164,"&gt;"&amp;EOMONTH(LV100,-1))*SUMIFS(176:176,168:168,"&lt;="&amp;LV100,168:168,"&gt;"&amp;EOMONTH(LV100,-1))</f>
        <v>681.86089742289073</v>
      </c>
      <c r="LW200" s="34">
        <f t="shared" si="2342"/>
        <v>686.56920646997366</v>
      </c>
      <c r="LX200" s="34">
        <f t="shared" si="2342"/>
        <v>690.80611947180068</v>
      </c>
      <c r="LY200" s="34">
        <f t="shared" si="2342"/>
        <v>695.49179939005478</v>
      </c>
      <c r="LZ200" s="34">
        <f t="shared" si="2342"/>
        <v>700.31687291597439</v>
      </c>
      <c r="MA200" s="34">
        <f t="shared" si="2342"/>
        <v>704.29658874016081</v>
      </c>
      <c r="MB200" s="34">
        <f t="shared" si="2342"/>
        <v>707.7582177305195</v>
      </c>
      <c r="MC200" s="34">
        <f t="shared" si="2342"/>
        <v>710.58380102791966</v>
      </c>
      <c r="MD200" s="34">
        <f t="shared" si="2342"/>
        <v>711.96204591278683</v>
      </c>
      <c r="ME200" s="34">
        <f t="shared" si="2342"/>
        <v>713.15802621361115</v>
      </c>
      <c r="MF200" s="34">
        <f t="shared" si="2342"/>
        <v>713.67486556003564</v>
      </c>
      <c r="MG200" s="34">
        <f t="shared" si="2342"/>
        <v>714.8493820711567</v>
      </c>
      <c r="MH200" s="34">
        <f t="shared" si="2342"/>
        <v>716.45489048674983</v>
      </c>
      <c r="MI200" s="34">
        <f t="shared" si="2342"/>
        <v>718.00821881200159</v>
      </c>
      <c r="MJ200" s="34">
        <f t="shared" si="2342"/>
        <v>719.33383185058631</v>
      </c>
      <c r="MK200" s="34">
        <f t="shared" si="2342"/>
        <v>719.86102036741954</v>
      </c>
      <c r="ML200" s="34">
        <f t="shared" si="2342"/>
        <v>720.27881843931357</v>
      </c>
      <c r="MM200" s="34">
        <f t="shared" si="2342"/>
        <v>720.27502599588001</v>
      </c>
      <c r="MN200" s="34">
        <f t="shared" si="2342"/>
        <v>720.99838705698494</v>
      </c>
      <c r="MO200" s="34">
        <f t="shared" si="2342"/>
        <v>721.99100133982165</v>
      </c>
      <c r="MP200" s="34">
        <f t="shared" si="2342"/>
        <v>722.870355785539</v>
      </c>
      <c r="MQ200" s="34">
        <f t="shared" si="2342"/>
        <v>721.85401130873072</v>
      </c>
      <c r="MR200" s="34">
        <f t="shared" si="2342"/>
        <v>719.49503879502618</v>
      </c>
      <c r="MS200" s="34">
        <f t="shared" si="2342"/>
        <v>716.91347782213825</v>
      </c>
      <c r="MT200" s="34">
        <f t="shared" si="2342"/>
        <v>713.74459838961502</v>
      </c>
      <c r="MU200" s="34">
        <f t="shared" si="2342"/>
        <v>710.90926597366331</v>
      </c>
      <c r="MV200" s="34">
        <f t="shared" si="2342"/>
        <v>709.96209448569948</v>
      </c>
      <c r="MW200" s="34">
        <f t="shared" si="2342"/>
        <v>709.47057950918224</v>
      </c>
      <c r="MX200" s="34">
        <f t="shared" si="2342"/>
        <v>710.34886639756348</v>
      </c>
      <c r="MY200" s="34">
        <f t="shared" si="2342"/>
        <v>711.93969471736159</v>
      </c>
      <c r="MZ200" s="34">
        <f t="shared" si="2342"/>
        <v>714.01161493813208</v>
      </c>
      <c r="NA200" s="34">
        <f t="shared" si="2342"/>
        <v>716.21513376866767</v>
      </c>
      <c r="NB200" s="34">
        <f t="shared" si="2342"/>
        <v>718.49746746416622</v>
      </c>
      <c r="NC200" s="34">
        <f t="shared" si="2342"/>
        <v>720.91537928640992</v>
      </c>
      <c r="ND200" s="34">
        <f t="shared" si="2342"/>
        <v>723.21660053095559</v>
      </c>
      <c r="NE200" s="34">
        <f t="shared" si="2342"/>
        <v>725.2980279333043</v>
      </c>
      <c r="NF200" s="34">
        <f t="shared" si="2342"/>
        <v>727.291113448136</v>
      </c>
      <c r="NG200" s="34">
        <f t="shared" si="2342"/>
        <v>729.28838609233981</v>
      </c>
      <c r="NH200" s="34">
        <f t="shared" si="2342"/>
        <v>731.10464828357124</v>
      </c>
      <c r="NI200" s="34">
        <f t="shared" si="2342"/>
        <v>733.07186506725293</v>
      </c>
      <c r="NJ200" s="34">
        <f t="shared" si="2342"/>
        <v>735.05871225625117</v>
      </c>
      <c r="NK200" s="34">
        <f t="shared" si="2342"/>
        <v>736.96696609105049</v>
      </c>
      <c r="NL200" s="34">
        <f t="shared" si="2342"/>
        <v>738.68004857224503</v>
      </c>
      <c r="NM200" s="34">
        <f t="shared" si="2342"/>
        <v>740.2017885638038</v>
      </c>
      <c r="NN200" s="34">
        <f t="shared" si="2342"/>
        <v>741.60365990567664</v>
      </c>
      <c r="NO200" s="35">
        <f t="shared" si="2342"/>
        <v>0</v>
      </c>
      <c r="NP200" s="8"/>
      <c r="NQ200" s="8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x14ac:dyDescent="0.2">
      <c r="A202" s="1"/>
      <c r="B202" s="1"/>
      <c r="C202" s="1"/>
      <c r="D202" s="1"/>
      <c r="E202" s="1"/>
      <c r="F202" s="1"/>
      <c r="G202" s="1" t="s">
        <v>14</v>
      </c>
      <c r="H202" s="1"/>
      <c r="I202" s="1"/>
      <c r="J202" s="1"/>
      <c r="K202" s="14"/>
      <c r="L202" s="1"/>
      <c r="M202" s="1"/>
      <c r="N202" s="15" t="str">
        <f>IF(N203="","",IF(WEEKDAY(N203)=2,"пн",IF(WEEKDAY(N203)=3,"вт",IF(WEEKDAY(N203)=4,"ср",IF(WEEKDAY(N203)=5,"чт",IF(WEEKDAY(N203)=6,"пт",IF(WEEKDAY(N203)=7,"сб",IF(WEEKDAY(N203)=1,"вс",0))))))))</f>
        <v>вт</v>
      </c>
      <c r="O202" s="15" t="str">
        <f t="shared" ref="O202" si="2343">IF(O203="","",IF(WEEKDAY(O203)=2,"пн",IF(WEEKDAY(O203)=3,"вт",IF(WEEKDAY(O203)=4,"ср",IF(WEEKDAY(O203)=5,"чт",IF(WEEKDAY(O203)=6,"пт",IF(WEEKDAY(O203)=7,"сб",IF(WEEKDAY(O203)=1,"вс",0))))))))</f>
        <v>ср</v>
      </c>
      <c r="P202" s="15" t="str">
        <f t="shared" ref="P202" si="2344">IF(P203="","",IF(WEEKDAY(P203)=2,"пн",IF(WEEKDAY(P203)=3,"вт",IF(WEEKDAY(P203)=4,"ср",IF(WEEKDAY(P203)=5,"чт",IF(WEEKDAY(P203)=6,"пт",IF(WEEKDAY(P203)=7,"сб",IF(WEEKDAY(P203)=1,"вс",0))))))))</f>
        <v>чт</v>
      </c>
      <c r="Q202" s="15" t="str">
        <f t="shared" ref="Q202" si="2345">IF(Q203="","",IF(WEEKDAY(Q203)=2,"пн",IF(WEEKDAY(Q203)=3,"вт",IF(WEEKDAY(Q203)=4,"ср",IF(WEEKDAY(Q203)=5,"чт",IF(WEEKDAY(Q203)=6,"пт",IF(WEEKDAY(Q203)=7,"сб",IF(WEEKDAY(Q203)=1,"вс",0))))))))</f>
        <v>пт</v>
      </c>
      <c r="R202" s="15" t="str">
        <f t="shared" ref="R202" si="2346">IF(R203="","",IF(WEEKDAY(R203)=2,"пн",IF(WEEKDAY(R203)=3,"вт",IF(WEEKDAY(R203)=4,"ср",IF(WEEKDAY(R203)=5,"чт",IF(WEEKDAY(R203)=6,"пт",IF(WEEKDAY(R203)=7,"сб",IF(WEEKDAY(R203)=1,"вс",0))))))))</f>
        <v>сб</v>
      </c>
      <c r="S202" s="15" t="str">
        <f t="shared" ref="S202" si="2347">IF(S203="","",IF(WEEKDAY(S203)=2,"пн",IF(WEEKDAY(S203)=3,"вт",IF(WEEKDAY(S203)=4,"ср",IF(WEEKDAY(S203)=5,"чт",IF(WEEKDAY(S203)=6,"пт",IF(WEEKDAY(S203)=7,"сб",IF(WEEKDAY(S203)=1,"вс",0))))))))</f>
        <v>вс</v>
      </c>
      <c r="T202" s="15" t="str">
        <f t="shared" ref="T202" si="2348">IF(T203="","",IF(WEEKDAY(T203)=2,"пн",IF(WEEKDAY(T203)=3,"вт",IF(WEEKDAY(T203)=4,"ср",IF(WEEKDAY(T203)=5,"чт",IF(WEEKDAY(T203)=6,"пт",IF(WEEKDAY(T203)=7,"сб",IF(WEEKDAY(T203)=1,"вс",0))))))))</f>
        <v>пн</v>
      </c>
      <c r="U202" s="15" t="str">
        <f t="shared" ref="U202" si="2349">IF(U203="","",IF(WEEKDAY(U203)=2,"пн",IF(WEEKDAY(U203)=3,"вт",IF(WEEKDAY(U203)=4,"ср",IF(WEEKDAY(U203)=5,"чт",IF(WEEKDAY(U203)=6,"пт",IF(WEEKDAY(U203)=7,"сб",IF(WEEKDAY(U203)=1,"вс",0))))))))</f>
        <v>вт</v>
      </c>
      <c r="V202" s="15" t="str">
        <f t="shared" ref="V202" si="2350">IF(V203="","",IF(WEEKDAY(V203)=2,"пн",IF(WEEKDAY(V203)=3,"вт",IF(WEEKDAY(V203)=4,"ср",IF(WEEKDAY(V203)=5,"чт",IF(WEEKDAY(V203)=6,"пт",IF(WEEKDAY(V203)=7,"сб",IF(WEEKDAY(V203)=1,"вс",0))))))))</f>
        <v>ср</v>
      </c>
      <c r="W202" s="15" t="str">
        <f t="shared" ref="W202" si="2351">IF(W203="","",IF(WEEKDAY(W203)=2,"пн",IF(WEEKDAY(W203)=3,"вт",IF(WEEKDAY(W203)=4,"ср",IF(WEEKDAY(W203)=5,"чт",IF(WEEKDAY(W203)=6,"пт",IF(WEEKDAY(W203)=7,"сб",IF(WEEKDAY(W203)=1,"вс",0))))))))</f>
        <v>чт</v>
      </c>
      <c r="X202" s="15" t="str">
        <f t="shared" ref="X202" si="2352">IF(X203="","",IF(WEEKDAY(X203)=2,"пн",IF(WEEKDAY(X203)=3,"вт",IF(WEEKDAY(X203)=4,"ср",IF(WEEKDAY(X203)=5,"чт",IF(WEEKDAY(X203)=6,"пт",IF(WEEKDAY(X203)=7,"сб",IF(WEEKDAY(X203)=1,"вс",0))))))))</f>
        <v>пт</v>
      </c>
      <c r="Y202" s="15" t="str">
        <f t="shared" ref="Y202" si="2353">IF(Y203="","",IF(WEEKDAY(Y203)=2,"пн",IF(WEEKDAY(Y203)=3,"вт",IF(WEEKDAY(Y203)=4,"ср",IF(WEEKDAY(Y203)=5,"чт",IF(WEEKDAY(Y203)=6,"пт",IF(WEEKDAY(Y203)=7,"сб",IF(WEEKDAY(Y203)=1,"вс",0))))))))</f>
        <v>сб</v>
      </c>
      <c r="Z202" s="15" t="str">
        <f t="shared" ref="Z202" si="2354">IF(Z203="","",IF(WEEKDAY(Z203)=2,"пн",IF(WEEKDAY(Z203)=3,"вт",IF(WEEKDAY(Z203)=4,"ср",IF(WEEKDAY(Z203)=5,"чт",IF(WEEKDAY(Z203)=6,"пт",IF(WEEKDAY(Z203)=7,"сб",IF(WEEKDAY(Z203)=1,"вс",0))))))))</f>
        <v>вс</v>
      </c>
      <c r="AA202" s="15" t="str">
        <f t="shared" ref="AA202" si="2355">IF(AA203="","",IF(WEEKDAY(AA203)=2,"пн",IF(WEEKDAY(AA203)=3,"вт",IF(WEEKDAY(AA203)=4,"ср",IF(WEEKDAY(AA203)=5,"чт",IF(WEEKDAY(AA203)=6,"пт",IF(WEEKDAY(AA203)=7,"сб",IF(WEEKDAY(AA203)=1,"вс",0))))))))</f>
        <v>пн</v>
      </c>
      <c r="AB202" s="15" t="str">
        <f t="shared" ref="AB202" si="2356">IF(AB203="","",IF(WEEKDAY(AB203)=2,"пн",IF(WEEKDAY(AB203)=3,"вт",IF(WEEKDAY(AB203)=4,"ср",IF(WEEKDAY(AB203)=5,"чт",IF(WEEKDAY(AB203)=6,"пт",IF(WEEKDAY(AB203)=7,"сб",IF(WEEKDAY(AB203)=1,"вс",0))))))))</f>
        <v>вт</v>
      </c>
      <c r="AC202" s="15" t="str">
        <f t="shared" ref="AC202" si="2357">IF(AC203="","",IF(WEEKDAY(AC203)=2,"пн",IF(WEEKDAY(AC203)=3,"вт",IF(WEEKDAY(AC203)=4,"ср",IF(WEEKDAY(AC203)=5,"чт",IF(WEEKDAY(AC203)=6,"пт",IF(WEEKDAY(AC203)=7,"сб",IF(WEEKDAY(AC203)=1,"вс",0))))))))</f>
        <v>ср</v>
      </c>
      <c r="AD202" s="15" t="str">
        <f t="shared" ref="AD202" si="2358">IF(AD203="","",IF(WEEKDAY(AD203)=2,"пн",IF(WEEKDAY(AD203)=3,"вт",IF(WEEKDAY(AD203)=4,"ср",IF(WEEKDAY(AD203)=5,"чт",IF(WEEKDAY(AD203)=6,"пт",IF(WEEKDAY(AD203)=7,"сб",IF(WEEKDAY(AD203)=1,"вс",0))))))))</f>
        <v>чт</v>
      </c>
      <c r="AE202" s="15" t="str">
        <f t="shared" ref="AE202" si="2359">IF(AE203="","",IF(WEEKDAY(AE203)=2,"пн",IF(WEEKDAY(AE203)=3,"вт",IF(WEEKDAY(AE203)=4,"ср",IF(WEEKDAY(AE203)=5,"чт",IF(WEEKDAY(AE203)=6,"пт",IF(WEEKDAY(AE203)=7,"сб",IF(WEEKDAY(AE203)=1,"вс",0))))))))</f>
        <v>пт</v>
      </c>
      <c r="AF202" s="15" t="str">
        <f t="shared" ref="AF202" si="2360">IF(AF203="","",IF(WEEKDAY(AF203)=2,"пн",IF(WEEKDAY(AF203)=3,"вт",IF(WEEKDAY(AF203)=4,"ср",IF(WEEKDAY(AF203)=5,"чт",IF(WEEKDAY(AF203)=6,"пт",IF(WEEKDAY(AF203)=7,"сб",IF(WEEKDAY(AF203)=1,"вс",0))))))))</f>
        <v>сб</v>
      </c>
      <c r="AG202" s="15" t="str">
        <f t="shared" ref="AG202" si="2361">IF(AG203="","",IF(WEEKDAY(AG203)=2,"пн",IF(WEEKDAY(AG203)=3,"вт",IF(WEEKDAY(AG203)=4,"ср",IF(WEEKDAY(AG203)=5,"чт",IF(WEEKDAY(AG203)=6,"пт",IF(WEEKDAY(AG203)=7,"сб",IF(WEEKDAY(AG203)=1,"вс",0))))))))</f>
        <v>вс</v>
      </c>
      <c r="AH202" s="15" t="str">
        <f t="shared" ref="AH202" si="2362">IF(AH203="","",IF(WEEKDAY(AH203)=2,"пн",IF(WEEKDAY(AH203)=3,"вт",IF(WEEKDAY(AH203)=4,"ср",IF(WEEKDAY(AH203)=5,"чт",IF(WEEKDAY(AH203)=6,"пт",IF(WEEKDAY(AH203)=7,"сб",IF(WEEKDAY(AH203)=1,"вс",0))))))))</f>
        <v>пн</v>
      </c>
      <c r="AI202" s="15" t="str">
        <f t="shared" ref="AI202" si="2363">IF(AI203="","",IF(WEEKDAY(AI203)=2,"пн",IF(WEEKDAY(AI203)=3,"вт",IF(WEEKDAY(AI203)=4,"ср",IF(WEEKDAY(AI203)=5,"чт",IF(WEEKDAY(AI203)=6,"пт",IF(WEEKDAY(AI203)=7,"сб",IF(WEEKDAY(AI203)=1,"вс",0))))))))</f>
        <v>вт</v>
      </c>
      <c r="AJ202" s="15" t="str">
        <f t="shared" ref="AJ202" si="2364">IF(AJ203="","",IF(WEEKDAY(AJ203)=2,"пн",IF(WEEKDAY(AJ203)=3,"вт",IF(WEEKDAY(AJ203)=4,"ср",IF(WEEKDAY(AJ203)=5,"чт",IF(WEEKDAY(AJ203)=6,"пт",IF(WEEKDAY(AJ203)=7,"сб",IF(WEEKDAY(AJ203)=1,"вс",0))))))))</f>
        <v>ср</v>
      </c>
      <c r="AK202" s="15" t="str">
        <f t="shared" ref="AK202" si="2365">IF(AK203="","",IF(WEEKDAY(AK203)=2,"пн",IF(WEEKDAY(AK203)=3,"вт",IF(WEEKDAY(AK203)=4,"ср",IF(WEEKDAY(AK203)=5,"чт",IF(WEEKDAY(AK203)=6,"пт",IF(WEEKDAY(AK203)=7,"сб",IF(WEEKDAY(AK203)=1,"вс",0))))))))</f>
        <v>чт</v>
      </c>
      <c r="AL202" s="15" t="str">
        <f t="shared" ref="AL202" si="2366">IF(AL203="","",IF(WEEKDAY(AL203)=2,"пн",IF(WEEKDAY(AL203)=3,"вт",IF(WEEKDAY(AL203)=4,"ср",IF(WEEKDAY(AL203)=5,"чт",IF(WEEKDAY(AL203)=6,"пт",IF(WEEKDAY(AL203)=7,"сб",IF(WEEKDAY(AL203)=1,"вс",0))))))))</f>
        <v>пт</v>
      </c>
      <c r="AM202" s="15" t="str">
        <f t="shared" ref="AM202" si="2367">IF(AM203="","",IF(WEEKDAY(AM203)=2,"пн",IF(WEEKDAY(AM203)=3,"вт",IF(WEEKDAY(AM203)=4,"ср",IF(WEEKDAY(AM203)=5,"чт",IF(WEEKDAY(AM203)=6,"пт",IF(WEEKDAY(AM203)=7,"сб",IF(WEEKDAY(AM203)=1,"вс",0))))))))</f>
        <v>сб</v>
      </c>
      <c r="AN202" s="15" t="str">
        <f t="shared" ref="AN202" si="2368">IF(AN203="","",IF(WEEKDAY(AN203)=2,"пн",IF(WEEKDAY(AN203)=3,"вт",IF(WEEKDAY(AN203)=4,"ср",IF(WEEKDAY(AN203)=5,"чт",IF(WEEKDAY(AN203)=6,"пт",IF(WEEKDAY(AN203)=7,"сб",IF(WEEKDAY(AN203)=1,"вс",0))))))))</f>
        <v>вс</v>
      </c>
      <c r="AO202" s="15" t="str">
        <f t="shared" ref="AO202" si="2369">IF(AO203="","",IF(WEEKDAY(AO203)=2,"пн",IF(WEEKDAY(AO203)=3,"вт",IF(WEEKDAY(AO203)=4,"ср",IF(WEEKDAY(AO203)=5,"чт",IF(WEEKDAY(AO203)=6,"пт",IF(WEEKDAY(AO203)=7,"сб",IF(WEEKDAY(AO203)=1,"вс",0))))))))</f>
        <v>пн</v>
      </c>
      <c r="AP202" s="15" t="str">
        <f t="shared" ref="AP202" si="2370">IF(AP203="","",IF(WEEKDAY(AP203)=2,"пн",IF(WEEKDAY(AP203)=3,"вт",IF(WEEKDAY(AP203)=4,"ср",IF(WEEKDAY(AP203)=5,"чт",IF(WEEKDAY(AP203)=6,"пт",IF(WEEKDAY(AP203)=7,"сб",IF(WEEKDAY(AP203)=1,"вс",0))))))))</f>
        <v>вт</v>
      </c>
      <c r="AQ202" s="15" t="str">
        <f t="shared" ref="AQ202" si="2371">IF(AQ203="","",IF(WEEKDAY(AQ203)=2,"пн",IF(WEEKDAY(AQ203)=3,"вт",IF(WEEKDAY(AQ203)=4,"ср",IF(WEEKDAY(AQ203)=5,"чт",IF(WEEKDAY(AQ203)=6,"пт",IF(WEEKDAY(AQ203)=7,"сб",IF(WEEKDAY(AQ203)=1,"вс",0))))))))</f>
        <v>ср</v>
      </c>
      <c r="AR202" s="15" t="str">
        <f t="shared" ref="AR202" si="2372">IF(AR203="","",IF(WEEKDAY(AR203)=2,"пн",IF(WEEKDAY(AR203)=3,"вт",IF(WEEKDAY(AR203)=4,"ср",IF(WEEKDAY(AR203)=5,"чт",IF(WEEKDAY(AR203)=6,"пт",IF(WEEKDAY(AR203)=7,"сб",IF(WEEKDAY(AR203)=1,"вс",0))))))))</f>
        <v>чт</v>
      </c>
      <c r="AS202" s="15" t="str">
        <f t="shared" ref="AS202" si="2373">IF(AS203="","",IF(WEEKDAY(AS203)=2,"пн",IF(WEEKDAY(AS203)=3,"вт",IF(WEEKDAY(AS203)=4,"ср",IF(WEEKDAY(AS203)=5,"чт",IF(WEEKDAY(AS203)=6,"пт",IF(WEEKDAY(AS203)=7,"сб",IF(WEEKDAY(AS203)=1,"вс",0))))))))</f>
        <v>пт</v>
      </c>
      <c r="AT202" s="15" t="str">
        <f t="shared" ref="AT202" si="2374">IF(AT203="","",IF(WEEKDAY(AT203)=2,"пн",IF(WEEKDAY(AT203)=3,"вт",IF(WEEKDAY(AT203)=4,"ср",IF(WEEKDAY(AT203)=5,"чт",IF(WEEKDAY(AT203)=6,"пт",IF(WEEKDAY(AT203)=7,"сб",IF(WEEKDAY(AT203)=1,"вс",0))))))))</f>
        <v>сб</v>
      </c>
      <c r="AU202" s="15" t="str">
        <f t="shared" ref="AU202" si="2375">IF(AU203="","",IF(WEEKDAY(AU203)=2,"пн",IF(WEEKDAY(AU203)=3,"вт",IF(WEEKDAY(AU203)=4,"ср",IF(WEEKDAY(AU203)=5,"чт",IF(WEEKDAY(AU203)=6,"пт",IF(WEEKDAY(AU203)=7,"сб",IF(WEEKDAY(AU203)=1,"вс",0))))))))</f>
        <v>вс</v>
      </c>
      <c r="AV202" s="15" t="str">
        <f t="shared" ref="AV202" si="2376">IF(AV203="","",IF(WEEKDAY(AV203)=2,"пн",IF(WEEKDAY(AV203)=3,"вт",IF(WEEKDAY(AV203)=4,"ср",IF(WEEKDAY(AV203)=5,"чт",IF(WEEKDAY(AV203)=6,"пт",IF(WEEKDAY(AV203)=7,"сб",IF(WEEKDAY(AV203)=1,"вс",0))))))))</f>
        <v>пн</v>
      </c>
      <c r="AW202" s="15" t="str">
        <f t="shared" ref="AW202" si="2377">IF(AW203="","",IF(WEEKDAY(AW203)=2,"пн",IF(WEEKDAY(AW203)=3,"вт",IF(WEEKDAY(AW203)=4,"ср",IF(WEEKDAY(AW203)=5,"чт",IF(WEEKDAY(AW203)=6,"пт",IF(WEEKDAY(AW203)=7,"сб",IF(WEEKDAY(AW203)=1,"вс",0))))))))</f>
        <v>вт</v>
      </c>
      <c r="AX202" s="15" t="str">
        <f t="shared" ref="AX202" si="2378">IF(AX203="","",IF(WEEKDAY(AX203)=2,"пн",IF(WEEKDAY(AX203)=3,"вт",IF(WEEKDAY(AX203)=4,"ср",IF(WEEKDAY(AX203)=5,"чт",IF(WEEKDAY(AX203)=6,"пт",IF(WEEKDAY(AX203)=7,"сб",IF(WEEKDAY(AX203)=1,"вс",0))))))))</f>
        <v>ср</v>
      </c>
      <c r="AY202" s="15" t="str">
        <f t="shared" ref="AY202" si="2379">IF(AY203="","",IF(WEEKDAY(AY203)=2,"пн",IF(WEEKDAY(AY203)=3,"вт",IF(WEEKDAY(AY203)=4,"ср",IF(WEEKDAY(AY203)=5,"чт",IF(WEEKDAY(AY203)=6,"пт",IF(WEEKDAY(AY203)=7,"сб",IF(WEEKDAY(AY203)=1,"вс",0))))))))</f>
        <v>чт</v>
      </c>
      <c r="AZ202" s="15" t="str">
        <f t="shared" ref="AZ202" si="2380">IF(AZ203="","",IF(WEEKDAY(AZ203)=2,"пн",IF(WEEKDAY(AZ203)=3,"вт",IF(WEEKDAY(AZ203)=4,"ср",IF(WEEKDAY(AZ203)=5,"чт",IF(WEEKDAY(AZ203)=6,"пт",IF(WEEKDAY(AZ203)=7,"сб",IF(WEEKDAY(AZ203)=1,"вс",0))))))))</f>
        <v>пт</v>
      </c>
      <c r="BA202" s="15" t="str">
        <f t="shared" ref="BA202" si="2381">IF(BA203="","",IF(WEEKDAY(BA203)=2,"пн",IF(WEEKDAY(BA203)=3,"вт",IF(WEEKDAY(BA203)=4,"ср",IF(WEEKDAY(BA203)=5,"чт",IF(WEEKDAY(BA203)=6,"пт",IF(WEEKDAY(BA203)=7,"сб",IF(WEEKDAY(BA203)=1,"вс",0))))))))</f>
        <v>сб</v>
      </c>
      <c r="BB202" s="15" t="str">
        <f t="shared" ref="BB202" si="2382">IF(BB203="","",IF(WEEKDAY(BB203)=2,"пн",IF(WEEKDAY(BB203)=3,"вт",IF(WEEKDAY(BB203)=4,"ср",IF(WEEKDAY(BB203)=5,"чт",IF(WEEKDAY(BB203)=6,"пт",IF(WEEKDAY(BB203)=7,"сб",IF(WEEKDAY(BB203)=1,"вс",0))))))))</f>
        <v>вс</v>
      </c>
      <c r="BC202" s="15" t="str">
        <f t="shared" ref="BC202" si="2383">IF(BC203="","",IF(WEEKDAY(BC203)=2,"пн",IF(WEEKDAY(BC203)=3,"вт",IF(WEEKDAY(BC203)=4,"ср",IF(WEEKDAY(BC203)=5,"чт",IF(WEEKDAY(BC203)=6,"пт",IF(WEEKDAY(BC203)=7,"сб",IF(WEEKDAY(BC203)=1,"вс",0))))))))</f>
        <v>пн</v>
      </c>
      <c r="BD202" s="15" t="str">
        <f t="shared" ref="BD202" si="2384">IF(BD203="","",IF(WEEKDAY(BD203)=2,"пн",IF(WEEKDAY(BD203)=3,"вт",IF(WEEKDAY(BD203)=4,"ср",IF(WEEKDAY(BD203)=5,"чт",IF(WEEKDAY(BD203)=6,"пт",IF(WEEKDAY(BD203)=7,"сб",IF(WEEKDAY(BD203)=1,"вс",0))))))))</f>
        <v>вт</v>
      </c>
      <c r="BE202" s="15" t="str">
        <f t="shared" ref="BE202" si="2385">IF(BE203="","",IF(WEEKDAY(BE203)=2,"пн",IF(WEEKDAY(BE203)=3,"вт",IF(WEEKDAY(BE203)=4,"ср",IF(WEEKDAY(BE203)=5,"чт",IF(WEEKDAY(BE203)=6,"пт",IF(WEEKDAY(BE203)=7,"сб",IF(WEEKDAY(BE203)=1,"вс",0))))))))</f>
        <v>ср</v>
      </c>
      <c r="BF202" s="15" t="str">
        <f t="shared" ref="BF202" si="2386">IF(BF203="","",IF(WEEKDAY(BF203)=2,"пн",IF(WEEKDAY(BF203)=3,"вт",IF(WEEKDAY(BF203)=4,"ср",IF(WEEKDAY(BF203)=5,"чт",IF(WEEKDAY(BF203)=6,"пт",IF(WEEKDAY(BF203)=7,"сб",IF(WEEKDAY(BF203)=1,"вс",0))))))))</f>
        <v>чт</v>
      </c>
      <c r="BG202" s="15" t="str">
        <f t="shared" ref="BG202" si="2387">IF(BG203="","",IF(WEEKDAY(BG203)=2,"пн",IF(WEEKDAY(BG203)=3,"вт",IF(WEEKDAY(BG203)=4,"ср",IF(WEEKDAY(BG203)=5,"чт",IF(WEEKDAY(BG203)=6,"пт",IF(WEEKDAY(BG203)=7,"сб",IF(WEEKDAY(BG203)=1,"вс",0))))))))</f>
        <v>пт</v>
      </c>
      <c r="BH202" s="15" t="str">
        <f t="shared" ref="BH202" si="2388">IF(BH203="","",IF(WEEKDAY(BH203)=2,"пн",IF(WEEKDAY(BH203)=3,"вт",IF(WEEKDAY(BH203)=4,"ср",IF(WEEKDAY(BH203)=5,"чт",IF(WEEKDAY(BH203)=6,"пт",IF(WEEKDAY(BH203)=7,"сб",IF(WEEKDAY(BH203)=1,"вс",0))))))))</f>
        <v>сб</v>
      </c>
      <c r="BI202" s="15" t="str">
        <f t="shared" ref="BI202" si="2389">IF(BI203="","",IF(WEEKDAY(BI203)=2,"пн",IF(WEEKDAY(BI203)=3,"вт",IF(WEEKDAY(BI203)=4,"ср",IF(WEEKDAY(BI203)=5,"чт",IF(WEEKDAY(BI203)=6,"пт",IF(WEEKDAY(BI203)=7,"сб",IF(WEEKDAY(BI203)=1,"вс",0))))))))</f>
        <v>вс</v>
      </c>
      <c r="BJ202" s="15" t="str">
        <f t="shared" ref="BJ202" si="2390">IF(BJ203="","",IF(WEEKDAY(BJ203)=2,"пн",IF(WEEKDAY(BJ203)=3,"вт",IF(WEEKDAY(BJ203)=4,"ср",IF(WEEKDAY(BJ203)=5,"чт",IF(WEEKDAY(BJ203)=6,"пт",IF(WEEKDAY(BJ203)=7,"сб",IF(WEEKDAY(BJ203)=1,"вс",0))))))))</f>
        <v>пн</v>
      </c>
      <c r="BK202" s="15" t="str">
        <f t="shared" ref="BK202" si="2391">IF(BK203="","",IF(WEEKDAY(BK203)=2,"пн",IF(WEEKDAY(BK203)=3,"вт",IF(WEEKDAY(BK203)=4,"ср",IF(WEEKDAY(BK203)=5,"чт",IF(WEEKDAY(BK203)=6,"пт",IF(WEEKDAY(BK203)=7,"сб",IF(WEEKDAY(BK203)=1,"вс",0))))))))</f>
        <v>вт</v>
      </c>
      <c r="BL202" s="15" t="str">
        <f t="shared" ref="BL202" si="2392">IF(BL203="","",IF(WEEKDAY(BL203)=2,"пн",IF(WEEKDAY(BL203)=3,"вт",IF(WEEKDAY(BL203)=4,"ср",IF(WEEKDAY(BL203)=5,"чт",IF(WEEKDAY(BL203)=6,"пт",IF(WEEKDAY(BL203)=7,"сб",IF(WEEKDAY(BL203)=1,"вс",0))))))))</f>
        <v>ср</v>
      </c>
      <c r="BM202" s="15" t="str">
        <f t="shared" ref="BM202" si="2393">IF(BM203="","",IF(WEEKDAY(BM203)=2,"пн",IF(WEEKDAY(BM203)=3,"вт",IF(WEEKDAY(BM203)=4,"ср",IF(WEEKDAY(BM203)=5,"чт",IF(WEEKDAY(BM203)=6,"пт",IF(WEEKDAY(BM203)=7,"сб",IF(WEEKDAY(BM203)=1,"вс",0))))))))</f>
        <v>чт</v>
      </c>
      <c r="BN202" s="15" t="str">
        <f t="shared" ref="BN202" si="2394">IF(BN203="","",IF(WEEKDAY(BN203)=2,"пн",IF(WEEKDAY(BN203)=3,"вт",IF(WEEKDAY(BN203)=4,"ср",IF(WEEKDAY(BN203)=5,"чт",IF(WEEKDAY(BN203)=6,"пт",IF(WEEKDAY(BN203)=7,"сб",IF(WEEKDAY(BN203)=1,"вс",0))))))))</f>
        <v>пт</v>
      </c>
      <c r="BO202" s="15" t="str">
        <f t="shared" ref="BO202" si="2395">IF(BO203="","",IF(WEEKDAY(BO203)=2,"пн",IF(WEEKDAY(BO203)=3,"вт",IF(WEEKDAY(BO203)=4,"ср",IF(WEEKDAY(BO203)=5,"чт",IF(WEEKDAY(BO203)=6,"пт",IF(WEEKDAY(BO203)=7,"сб",IF(WEEKDAY(BO203)=1,"вс",0))))))))</f>
        <v>сб</v>
      </c>
      <c r="BP202" s="15" t="str">
        <f t="shared" ref="BP202" si="2396">IF(BP203="","",IF(WEEKDAY(BP203)=2,"пн",IF(WEEKDAY(BP203)=3,"вт",IF(WEEKDAY(BP203)=4,"ср",IF(WEEKDAY(BP203)=5,"чт",IF(WEEKDAY(BP203)=6,"пт",IF(WEEKDAY(BP203)=7,"сб",IF(WEEKDAY(BP203)=1,"вс",0))))))))</f>
        <v>вс</v>
      </c>
      <c r="BQ202" s="15" t="str">
        <f t="shared" ref="BQ202" si="2397">IF(BQ203="","",IF(WEEKDAY(BQ203)=2,"пн",IF(WEEKDAY(BQ203)=3,"вт",IF(WEEKDAY(BQ203)=4,"ср",IF(WEEKDAY(BQ203)=5,"чт",IF(WEEKDAY(BQ203)=6,"пт",IF(WEEKDAY(BQ203)=7,"сб",IF(WEEKDAY(BQ203)=1,"вс",0))))))))</f>
        <v>пн</v>
      </c>
      <c r="BR202" s="15" t="str">
        <f t="shared" ref="BR202" si="2398">IF(BR203="","",IF(WEEKDAY(BR203)=2,"пн",IF(WEEKDAY(BR203)=3,"вт",IF(WEEKDAY(BR203)=4,"ср",IF(WEEKDAY(BR203)=5,"чт",IF(WEEKDAY(BR203)=6,"пт",IF(WEEKDAY(BR203)=7,"сб",IF(WEEKDAY(BR203)=1,"вс",0))))))))</f>
        <v>вт</v>
      </c>
      <c r="BS202" s="15" t="str">
        <f t="shared" ref="BS202" si="2399">IF(BS203="","",IF(WEEKDAY(BS203)=2,"пн",IF(WEEKDAY(BS203)=3,"вт",IF(WEEKDAY(BS203)=4,"ср",IF(WEEKDAY(BS203)=5,"чт",IF(WEEKDAY(BS203)=6,"пт",IF(WEEKDAY(BS203)=7,"сб",IF(WEEKDAY(BS203)=1,"вс",0))))))))</f>
        <v>ср</v>
      </c>
      <c r="BT202" s="15" t="str">
        <f t="shared" ref="BT202" si="2400">IF(BT203="","",IF(WEEKDAY(BT203)=2,"пн",IF(WEEKDAY(BT203)=3,"вт",IF(WEEKDAY(BT203)=4,"ср",IF(WEEKDAY(BT203)=5,"чт",IF(WEEKDAY(BT203)=6,"пт",IF(WEEKDAY(BT203)=7,"сб",IF(WEEKDAY(BT203)=1,"вс",0))))))))</f>
        <v>чт</v>
      </c>
      <c r="BU202" s="15" t="str">
        <f t="shared" ref="BU202" si="2401">IF(BU203="","",IF(WEEKDAY(BU203)=2,"пн",IF(WEEKDAY(BU203)=3,"вт",IF(WEEKDAY(BU203)=4,"ср",IF(WEEKDAY(BU203)=5,"чт",IF(WEEKDAY(BU203)=6,"пт",IF(WEEKDAY(BU203)=7,"сб",IF(WEEKDAY(BU203)=1,"вс",0))))))))</f>
        <v>пт</v>
      </c>
      <c r="BV202" s="15" t="str">
        <f t="shared" ref="BV202" si="2402">IF(BV203="","",IF(WEEKDAY(BV203)=2,"пн",IF(WEEKDAY(BV203)=3,"вт",IF(WEEKDAY(BV203)=4,"ср",IF(WEEKDAY(BV203)=5,"чт",IF(WEEKDAY(BV203)=6,"пт",IF(WEEKDAY(BV203)=7,"сб",IF(WEEKDAY(BV203)=1,"вс",0))))))))</f>
        <v>сб</v>
      </c>
      <c r="BW202" s="15" t="str">
        <f t="shared" ref="BW202" si="2403">IF(BW203="","",IF(WEEKDAY(BW203)=2,"пн",IF(WEEKDAY(BW203)=3,"вт",IF(WEEKDAY(BW203)=4,"ср",IF(WEEKDAY(BW203)=5,"чт",IF(WEEKDAY(BW203)=6,"пт",IF(WEEKDAY(BW203)=7,"сб",IF(WEEKDAY(BW203)=1,"вс",0))))))))</f>
        <v>вс</v>
      </c>
      <c r="BX202" s="15" t="str">
        <f t="shared" ref="BX202" si="2404">IF(BX203="","",IF(WEEKDAY(BX203)=2,"пн",IF(WEEKDAY(BX203)=3,"вт",IF(WEEKDAY(BX203)=4,"ср",IF(WEEKDAY(BX203)=5,"чт",IF(WEEKDAY(BX203)=6,"пт",IF(WEEKDAY(BX203)=7,"сб",IF(WEEKDAY(BX203)=1,"вс",0))))))))</f>
        <v>пн</v>
      </c>
      <c r="BY202" s="15" t="str">
        <f t="shared" ref="BY202" si="2405">IF(BY203="","",IF(WEEKDAY(BY203)=2,"пн",IF(WEEKDAY(BY203)=3,"вт",IF(WEEKDAY(BY203)=4,"ср",IF(WEEKDAY(BY203)=5,"чт",IF(WEEKDAY(BY203)=6,"пт",IF(WEEKDAY(BY203)=7,"сб",IF(WEEKDAY(BY203)=1,"вс",0))))))))</f>
        <v>вт</v>
      </c>
      <c r="BZ202" s="15" t="str">
        <f t="shared" ref="BZ202" si="2406">IF(BZ203="","",IF(WEEKDAY(BZ203)=2,"пн",IF(WEEKDAY(BZ203)=3,"вт",IF(WEEKDAY(BZ203)=4,"ср",IF(WEEKDAY(BZ203)=5,"чт",IF(WEEKDAY(BZ203)=6,"пт",IF(WEEKDAY(BZ203)=7,"сб",IF(WEEKDAY(BZ203)=1,"вс",0))))))))</f>
        <v>ср</v>
      </c>
      <c r="CA202" s="15" t="str">
        <f t="shared" ref="CA202" si="2407">IF(CA203="","",IF(WEEKDAY(CA203)=2,"пн",IF(WEEKDAY(CA203)=3,"вт",IF(WEEKDAY(CA203)=4,"ср",IF(WEEKDAY(CA203)=5,"чт",IF(WEEKDAY(CA203)=6,"пт",IF(WEEKDAY(CA203)=7,"сб",IF(WEEKDAY(CA203)=1,"вс",0))))))))</f>
        <v>чт</v>
      </c>
      <c r="CB202" s="15" t="str">
        <f t="shared" ref="CB202" si="2408">IF(CB203="","",IF(WEEKDAY(CB203)=2,"пн",IF(WEEKDAY(CB203)=3,"вт",IF(WEEKDAY(CB203)=4,"ср",IF(WEEKDAY(CB203)=5,"чт",IF(WEEKDAY(CB203)=6,"пт",IF(WEEKDAY(CB203)=7,"сб",IF(WEEKDAY(CB203)=1,"вс",0))))))))</f>
        <v>пт</v>
      </c>
      <c r="CC202" s="15" t="str">
        <f t="shared" ref="CC202" si="2409">IF(CC203="","",IF(WEEKDAY(CC203)=2,"пн",IF(WEEKDAY(CC203)=3,"вт",IF(WEEKDAY(CC203)=4,"ср",IF(WEEKDAY(CC203)=5,"чт",IF(WEEKDAY(CC203)=6,"пт",IF(WEEKDAY(CC203)=7,"сб",IF(WEEKDAY(CC203)=1,"вс",0))))))))</f>
        <v>сб</v>
      </c>
      <c r="CD202" s="15" t="str">
        <f t="shared" ref="CD202" si="2410">IF(CD203="","",IF(WEEKDAY(CD203)=2,"пн",IF(WEEKDAY(CD203)=3,"вт",IF(WEEKDAY(CD203)=4,"ср",IF(WEEKDAY(CD203)=5,"чт",IF(WEEKDAY(CD203)=6,"пт",IF(WEEKDAY(CD203)=7,"сб",IF(WEEKDAY(CD203)=1,"вс",0))))))))</f>
        <v>вс</v>
      </c>
      <c r="CE202" s="15" t="str">
        <f t="shared" ref="CE202" si="2411">IF(CE203="","",IF(WEEKDAY(CE203)=2,"пн",IF(WEEKDAY(CE203)=3,"вт",IF(WEEKDAY(CE203)=4,"ср",IF(WEEKDAY(CE203)=5,"чт",IF(WEEKDAY(CE203)=6,"пт",IF(WEEKDAY(CE203)=7,"сб",IF(WEEKDAY(CE203)=1,"вс",0))))))))</f>
        <v>пн</v>
      </c>
      <c r="CF202" s="15" t="str">
        <f t="shared" ref="CF202" si="2412">IF(CF203="","",IF(WEEKDAY(CF203)=2,"пн",IF(WEEKDAY(CF203)=3,"вт",IF(WEEKDAY(CF203)=4,"ср",IF(WEEKDAY(CF203)=5,"чт",IF(WEEKDAY(CF203)=6,"пт",IF(WEEKDAY(CF203)=7,"сб",IF(WEEKDAY(CF203)=1,"вс",0))))))))</f>
        <v>вт</v>
      </c>
      <c r="CG202" s="15" t="str">
        <f t="shared" ref="CG202" si="2413">IF(CG203="","",IF(WEEKDAY(CG203)=2,"пн",IF(WEEKDAY(CG203)=3,"вт",IF(WEEKDAY(CG203)=4,"ср",IF(WEEKDAY(CG203)=5,"чт",IF(WEEKDAY(CG203)=6,"пт",IF(WEEKDAY(CG203)=7,"сб",IF(WEEKDAY(CG203)=1,"вс",0))))))))</f>
        <v>ср</v>
      </c>
      <c r="CH202" s="15" t="str">
        <f t="shared" ref="CH202" si="2414">IF(CH203="","",IF(WEEKDAY(CH203)=2,"пн",IF(WEEKDAY(CH203)=3,"вт",IF(WEEKDAY(CH203)=4,"ср",IF(WEEKDAY(CH203)=5,"чт",IF(WEEKDAY(CH203)=6,"пт",IF(WEEKDAY(CH203)=7,"сб",IF(WEEKDAY(CH203)=1,"вс",0))))))))</f>
        <v>чт</v>
      </c>
      <c r="CI202" s="15" t="str">
        <f t="shared" ref="CI202" si="2415">IF(CI203="","",IF(WEEKDAY(CI203)=2,"пн",IF(WEEKDAY(CI203)=3,"вт",IF(WEEKDAY(CI203)=4,"ср",IF(WEEKDAY(CI203)=5,"чт",IF(WEEKDAY(CI203)=6,"пт",IF(WEEKDAY(CI203)=7,"сб",IF(WEEKDAY(CI203)=1,"вс",0))))))))</f>
        <v>пт</v>
      </c>
      <c r="CJ202" s="15" t="str">
        <f t="shared" ref="CJ202" si="2416">IF(CJ203="","",IF(WEEKDAY(CJ203)=2,"пн",IF(WEEKDAY(CJ203)=3,"вт",IF(WEEKDAY(CJ203)=4,"ср",IF(WEEKDAY(CJ203)=5,"чт",IF(WEEKDAY(CJ203)=6,"пт",IF(WEEKDAY(CJ203)=7,"сб",IF(WEEKDAY(CJ203)=1,"вс",0))))))))</f>
        <v>сб</v>
      </c>
      <c r="CK202" s="15" t="str">
        <f t="shared" ref="CK202" si="2417">IF(CK203="","",IF(WEEKDAY(CK203)=2,"пн",IF(WEEKDAY(CK203)=3,"вт",IF(WEEKDAY(CK203)=4,"ср",IF(WEEKDAY(CK203)=5,"чт",IF(WEEKDAY(CK203)=6,"пт",IF(WEEKDAY(CK203)=7,"сб",IF(WEEKDAY(CK203)=1,"вс",0))))))))</f>
        <v>вс</v>
      </c>
      <c r="CL202" s="15" t="str">
        <f t="shared" ref="CL202" si="2418">IF(CL203="","",IF(WEEKDAY(CL203)=2,"пн",IF(WEEKDAY(CL203)=3,"вт",IF(WEEKDAY(CL203)=4,"ср",IF(WEEKDAY(CL203)=5,"чт",IF(WEEKDAY(CL203)=6,"пт",IF(WEEKDAY(CL203)=7,"сб",IF(WEEKDAY(CL203)=1,"вс",0))))))))</f>
        <v>пн</v>
      </c>
      <c r="CM202" s="15" t="str">
        <f t="shared" ref="CM202" si="2419">IF(CM203="","",IF(WEEKDAY(CM203)=2,"пн",IF(WEEKDAY(CM203)=3,"вт",IF(WEEKDAY(CM203)=4,"ср",IF(WEEKDAY(CM203)=5,"чт",IF(WEEKDAY(CM203)=6,"пт",IF(WEEKDAY(CM203)=7,"сб",IF(WEEKDAY(CM203)=1,"вс",0))))))))</f>
        <v>вт</v>
      </c>
      <c r="CN202" s="15" t="str">
        <f t="shared" ref="CN202" si="2420">IF(CN203="","",IF(WEEKDAY(CN203)=2,"пн",IF(WEEKDAY(CN203)=3,"вт",IF(WEEKDAY(CN203)=4,"ср",IF(WEEKDAY(CN203)=5,"чт",IF(WEEKDAY(CN203)=6,"пт",IF(WEEKDAY(CN203)=7,"сб",IF(WEEKDAY(CN203)=1,"вс",0))))))))</f>
        <v>ср</v>
      </c>
      <c r="CO202" s="15" t="str">
        <f t="shared" ref="CO202" si="2421">IF(CO203="","",IF(WEEKDAY(CO203)=2,"пн",IF(WEEKDAY(CO203)=3,"вт",IF(WEEKDAY(CO203)=4,"ср",IF(WEEKDAY(CO203)=5,"чт",IF(WEEKDAY(CO203)=6,"пт",IF(WEEKDAY(CO203)=7,"сб",IF(WEEKDAY(CO203)=1,"вс",0))))))))</f>
        <v>чт</v>
      </c>
      <c r="CP202" s="15" t="str">
        <f t="shared" ref="CP202" si="2422">IF(CP203="","",IF(WEEKDAY(CP203)=2,"пн",IF(WEEKDAY(CP203)=3,"вт",IF(WEEKDAY(CP203)=4,"ср",IF(WEEKDAY(CP203)=5,"чт",IF(WEEKDAY(CP203)=6,"пт",IF(WEEKDAY(CP203)=7,"сб",IF(WEEKDAY(CP203)=1,"вс",0))))))))</f>
        <v>пт</v>
      </c>
      <c r="CQ202" s="15" t="str">
        <f t="shared" ref="CQ202" si="2423">IF(CQ203="","",IF(WEEKDAY(CQ203)=2,"пн",IF(WEEKDAY(CQ203)=3,"вт",IF(WEEKDAY(CQ203)=4,"ср",IF(WEEKDAY(CQ203)=5,"чт",IF(WEEKDAY(CQ203)=6,"пт",IF(WEEKDAY(CQ203)=7,"сб",IF(WEEKDAY(CQ203)=1,"вс",0))))))))</f>
        <v>сб</v>
      </c>
      <c r="CR202" s="15" t="str">
        <f t="shared" ref="CR202" si="2424">IF(CR203="","",IF(WEEKDAY(CR203)=2,"пн",IF(WEEKDAY(CR203)=3,"вт",IF(WEEKDAY(CR203)=4,"ср",IF(WEEKDAY(CR203)=5,"чт",IF(WEEKDAY(CR203)=6,"пт",IF(WEEKDAY(CR203)=7,"сб",IF(WEEKDAY(CR203)=1,"вс",0))))))))</f>
        <v>вс</v>
      </c>
      <c r="CS202" s="15" t="str">
        <f t="shared" ref="CS202" si="2425">IF(CS203="","",IF(WEEKDAY(CS203)=2,"пн",IF(WEEKDAY(CS203)=3,"вт",IF(WEEKDAY(CS203)=4,"ср",IF(WEEKDAY(CS203)=5,"чт",IF(WEEKDAY(CS203)=6,"пт",IF(WEEKDAY(CS203)=7,"сб",IF(WEEKDAY(CS203)=1,"вс",0))))))))</f>
        <v>пн</v>
      </c>
      <c r="CT202" s="15" t="str">
        <f t="shared" ref="CT202" si="2426">IF(CT203="","",IF(WEEKDAY(CT203)=2,"пн",IF(WEEKDAY(CT203)=3,"вт",IF(WEEKDAY(CT203)=4,"ср",IF(WEEKDAY(CT203)=5,"чт",IF(WEEKDAY(CT203)=6,"пт",IF(WEEKDAY(CT203)=7,"сб",IF(WEEKDAY(CT203)=1,"вс",0))))))))</f>
        <v>вт</v>
      </c>
      <c r="CU202" s="15" t="str">
        <f t="shared" ref="CU202" si="2427">IF(CU203="","",IF(WEEKDAY(CU203)=2,"пн",IF(WEEKDAY(CU203)=3,"вт",IF(WEEKDAY(CU203)=4,"ср",IF(WEEKDAY(CU203)=5,"чт",IF(WEEKDAY(CU203)=6,"пт",IF(WEEKDAY(CU203)=7,"сб",IF(WEEKDAY(CU203)=1,"вс",0))))))))</f>
        <v>ср</v>
      </c>
      <c r="CV202" s="15" t="str">
        <f t="shared" ref="CV202" si="2428">IF(CV203="","",IF(WEEKDAY(CV203)=2,"пн",IF(WEEKDAY(CV203)=3,"вт",IF(WEEKDAY(CV203)=4,"ср",IF(WEEKDAY(CV203)=5,"чт",IF(WEEKDAY(CV203)=6,"пт",IF(WEEKDAY(CV203)=7,"сб",IF(WEEKDAY(CV203)=1,"вс",0))))))))</f>
        <v>чт</v>
      </c>
      <c r="CW202" s="15" t="str">
        <f t="shared" ref="CW202" si="2429">IF(CW203="","",IF(WEEKDAY(CW203)=2,"пн",IF(WEEKDAY(CW203)=3,"вт",IF(WEEKDAY(CW203)=4,"ср",IF(WEEKDAY(CW203)=5,"чт",IF(WEEKDAY(CW203)=6,"пт",IF(WEEKDAY(CW203)=7,"сб",IF(WEEKDAY(CW203)=1,"вс",0))))))))</f>
        <v>пт</v>
      </c>
      <c r="CX202" s="15" t="str">
        <f t="shared" ref="CX202" si="2430">IF(CX203="","",IF(WEEKDAY(CX203)=2,"пн",IF(WEEKDAY(CX203)=3,"вт",IF(WEEKDAY(CX203)=4,"ср",IF(WEEKDAY(CX203)=5,"чт",IF(WEEKDAY(CX203)=6,"пт",IF(WEEKDAY(CX203)=7,"сб",IF(WEEKDAY(CX203)=1,"вс",0))))))))</f>
        <v>сб</v>
      </c>
      <c r="CY202" s="15" t="str">
        <f t="shared" ref="CY202" si="2431">IF(CY203="","",IF(WEEKDAY(CY203)=2,"пн",IF(WEEKDAY(CY203)=3,"вт",IF(WEEKDAY(CY203)=4,"ср",IF(WEEKDAY(CY203)=5,"чт",IF(WEEKDAY(CY203)=6,"пт",IF(WEEKDAY(CY203)=7,"сб",IF(WEEKDAY(CY203)=1,"вс",0))))))))</f>
        <v>вс</v>
      </c>
      <c r="CZ202" s="15" t="str">
        <f t="shared" ref="CZ202" si="2432">IF(CZ203="","",IF(WEEKDAY(CZ203)=2,"пн",IF(WEEKDAY(CZ203)=3,"вт",IF(WEEKDAY(CZ203)=4,"ср",IF(WEEKDAY(CZ203)=5,"чт",IF(WEEKDAY(CZ203)=6,"пт",IF(WEEKDAY(CZ203)=7,"сб",IF(WEEKDAY(CZ203)=1,"вс",0))))))))</f>
        <v>пн</v>
      </c>
      <c r="DA202" s="15" t="str">
        <f t="shared" ref="DA202" si="2433">IF(DA203="","",IF(WEEKDAY(DA203)=2,"пн",IF(WEEKDAY(DA203)=3,"вт",IF(WEEKDAY(DA203)=4,"ср",IF(WEEKDAY(DA203)=5,"чт",IF(WEEKDAY(DA203)=6,"пт",IF(WEEKDAY(DA203)=7,"сб",IF(WEEKDAY(DA203)=1,"вс",0))))))))</f>
        <v>вт</v>
      </c>
      <c r="DB202" s="15" t="str">
        <f t="shared" ref="DB202" si="2434">IF(DB203="","",IF(WEEKDAY(DB203)=2,"пн",IF(WEEKDAY(DB203)=3,"вт",IF(WEEKDAY(DB203)=4,"ср",IF(WEEKDAY(DB203)=5,"чт",IF(WEEKDAY(DB203)=6,"пт",IF(WEEKDAY(DB203)=7,"сб",IF(WEEKDAY(DB203)=1,"вс",0))))))))</f>
        <v>ср</v>
      </c>
      <c r="DC202" s="15" t="str">
        <f t="shared" ref="DC202" si="2435">IF(DC203="","",IF(WEEKDAY(DC203)=2,"пн",IF(WEEKDAY(DC203)=3,"вт",IF(WEEKDAY(DC203)=4,"ср",IF(WEEKDAY(DC203)=5,"чт",IF(WEEKDAY(DC203)=6,"пт",IF(WEEKDAY(DC203)=7,"сб",IF(WEEKDAY(DC203)=1,"вс",0))))))))</f>
        <v>чт</v>
      </c>
      <c r="DD202" s="15" t="str">
        <f t="shared" ref="DD202" si="2436">IF(DD203="","",IF(WEEKDAY(DD203)=2,"пн",IF(WEEKDAY(DD203)=3,"вт",IF(WEEKDAY(DD203)=4,"ср",IF(WEEKDAY(DD203)=5,"чт",IF(WEEKDAY(DD203)=6,"пт",IF(WEEKDAY(DD203)=7,"сб",IF(WEEKDAY(DD203)=1,"вс",0))))))))</f>
        <v>пт</v>
      </c>
      <c r="DE202" s="15" t="str">
        <f t="shared" ref="DE202" si="2437">IF(DE203="","",IF(WEEKDAY(DE203)=2,"пн",IF(WEEKDAY(DE203)=3,"вт",IF(WEEKDAY(DE203)=4,"ср",IF(WEEKDAY(DE203)=5,"чт",IF(WEEKDAY(DE203)=6,"пт",IF(WEEKDAY(DE203)=7,"сб",IF(WEEKDAY(DE203)=1,"вс",0))))))))</f>
        <v>сб</v>
      </c>
      <c r="DF202" s="15" t="str">
        <f t="shared" ref="DF202" si="2438">IF(DF203="","",IF(WEEKDAY(DF203)=2,"пн",IF(WEEKDAY(DF203)=3,"вт",IF(WEEKDAY(DF203)=4,"ср",IF(WEEKDAY(DF203)=5,"чт",IF(WEEKDAY(DF203)=6,"пт",IF(WEEKDAY(DF203)=7,"сб",IF(WEEKDAY(DF203)=1,"вс",0))))))))</f>
        <v>вс</v>
      </c>
      <c r="DG202" s="15" t="str">
        <f t="shared" ref="DG202" si="2439">IF(DG203="","",IF(WEEKDAY(DG203)=2,"пн",IF(WEEKDAY(DG203)=3,"вт",IF(WEEKDAY(DG203)=4,"ср",IF(WEEKDAY(DG203)=5,"чт",IF(WEEKDAY(DG203)=6,"пт",IF(WEEKDAY(DG203)=7,"сб",IF(WEEKDAY(DG203)=1,"вс",0))))))))</f>
        <v>пн</v>
      </c>
      <c r="DH202" s="15" t="str">
        <f t="shared" ref="DH202" si="2440">IF(DH203="","",IF(WEEKDAY(DH203)=2,"пн",IF(WEEKDAY(DH203)=3,"вт",IF(WEEKDAY(DH203)=4,"ср",IF(WEEKDAY(DH203)=5,"чт",IF(WEEKDAY(DH203)=6,"пт",IF(WEEKDAY(DH203)=7,"сб",IF(WEEKDAY(DH203)=1,"вс",0))))))))</f>
        <v>вт</v>
      </c>
      <c r="DI202" s="15" t="str">
        <f t="shared" ref="DI202" si="2441">IF(DI203="","",IF(WEEKDAY(DI203)=2,"пн",IF(WEEKDAY(DI203)=3,"вт",IF(WEEKDAY(DI203)=4,"ср",IF(WEEKDAY(DI203)=5,"чт",IF(WEEKDAY(DI203)=6,"пт",IF(WEEKDAY(DI203)=7,"сб",IF(WEEKDAY(DI203)=1,"вс",0))))))))</f>
        <v>ср</v>
      </c>
      <c r="DJ202" s="15" t="str">
        <f t="shared" ref="DJ202" si="2442">IF(DJ203="","",IF(WEEKDAY(DJ203)=2,"пн",IF(WEEKDAY(DJ203)=3,"вт",IF(WEEKDAY(DJ203)=4,"ср",IF(WEEKDAY(DJ203)=5,"чт",IF(WEEKDAY(DJ203)=6,"пт",IF(WEEKDAY(DJ203)=7,"сб",IF(WEEKDAY(DJ203)=1,"вс",0))))))))</f>
        <v>чт</v>
      </c>
      <c r="DK202" s="15" t="str">
        <f t="shared" ref="DK202" si="2443">IF(DK203="","",IF(WEEKDAY(DK203)=2,"пн",IF(WEEKDAY(DK203)=3,"вт",IF(WEEKDAY(DK203)=4,"ср",IF(WEEKDAY(DK203)=5,"чт",IF(WEEKDAY(DK203)=6,"пт",IF(WEEKDAY(DK203)=7,"сб",IF(WEEKDAY(DK203)=1,"вс",0))))))))</f>
        <v>пт</v>
      </c>
      <c r="DL202" s="15" t="str">
        <f t="shared" ref="DL202" si="2444">IF(DL203="","",IF(WEEKDAY(DL203)=2,"пн",IF(WEEKDAY(DL203)=3,"вт",IF(WEEKDAY(DL203)=4,"ср",IF(WEEKDAY(DL203)=5,"чт",IF(WEEKDAY(DL203)=6,"пт",IF(WEEKDAY(DL203)=7,"сб",IF(WEEKDAY(DL203)=1,"вс",0))))))))</f>
        <v>сб</v>
      </c>
      <c r="DM202" s="15" t="str">
        <f t="shared" ref="DM202" si="2445">IF(DM203="","",IF(WEEKDAY(DM203)=2,"пн",IF(WEEKDAY(DM203)=3,"вт",IF(WEEKDAY(DM203)=4,"ср",IF(WEEKDAY(DM203)=5,"чт",IF(WEEKDAY(DM203)=6,"пт",IF(WEEKDAY(DM203)=7,"сб",IF(WEEKDAY(DM203)=1,"вс",0))))))))</f>
        <v>вс</v>
      </c>
      <c r="DN202" s="15" t="str">
        <f t="shared" ref="DN202" si="2446">IF(DN203="","",IF(WEEKDAY(DN203)=2,"пн",IF(WEEKDAY(DN203)=3,"вт",IF(WEEKDAY(DN203)=4,"ср",IF(WEEKDAY(DN203)=5,"чт",IF(WEEKDAY(DN203)=6,"пт",IF(WEEKDAY(DN203)=7,"сб",IF(WEEKDAY(DN203)=1,"вс",0))))))))</f>
        <v>пн</v>
      </c>
      <c r="DO202" s="15" t="str">
        <f t="shared" ref="DO202" si="2447">IF(DO203="","",IF(WEEKDAY(DO203)=2,"пн",IF(WEEKDAY(DO203)=3,"вт",IF(WEEKDAY(DO203)=4,"ср",IF(WEEKDAY(DO203)=5,"чт",IF(WEEKDAY(DO203)=6,"пт",IF(WEEKDAY(DO203)=7,"сб",IF(WEEKDAY(DO203)=1,"вс",0))))))))</f>
        <v>вт</v>
      </c>
      <c r="DP202" s="15" t="str">
        <f t="shared" ref="DP202" si="2448">IF(DP203="","",IF(WEEKDAY(DP203)=2,"пн",IF(WEEKDAY(DP203)=3,"вт",IF(WEEKDAY(DP203)=4,"ср",IF(WEEKDAY(DP203)=5,"чт",IF(WEEKDAY(DP203)=6,"пт",IF(WEEKDAY(DP203)=7,"сб",IF(WEEKDAY(DP203)=1,"вс",0))))))))</f>
        <v>ср</v>
      </c>
      <c r="DQ202" s="15" t="str">
        <f t="shared" ref="DQ202" si="2449">IF(DQ203="","",IF(WEEKDAY(DQ203)=2,"пн",IF(WEEKDAY(DQ203)=3,"вт",IF(WEEKDAY(DQ203)=4,"ср",IF(WEEKDAY(DQ203)=5,"чт",IF(WEEKDAY(DQ203)=6,"пт",IF(WEEKDAY(DQ203)=7,"сб",IF(WEEKDAY(DQ203)=1,"вс",0))))))))</f>
        <v>чт</v>
      </c>
      <c r="DR202" s="15" t="str">
        <f t="shared" ref="DR202" si="2450">IF(DR203="","",IF(WEEKDAY(DR203)=2,"пн",IF(WEEKDAY(DR203)=3,"вт",IF(WEEKDAY(DR203)=4,"ср",IF(WEEKDAY(DR203)=5,"чт",IF(WEEKDAY(DR203)=6,"пт",IF(WEEKDAY(DR203)=7,"сб",IF(WEEKDAY(DR203)=1,"вс",0))))))))</f>
        <v>пт</v>
      </c>
      <c r="DS202" s="15" t="str">
        <f t="shared" ref="DS202" si="2451">IF(DS203="","",IF(WEEKDAY(DS203)=2,"пн",IF(WEEKDAY(DS203)=3,"вт",IF(WEEKDAY(DS203)=4,"ср",IF(WEEKDAY(DS203)=5,"чт",IF(WEEKDAY(DS203)=6,"пт",IF(WEEKDAY(DS203)=7,"сб",IF(WEEKDAY(DS203)=1,"вс",0))))))))</f>
        <v>сб</v>
      </c>
      <c r="DT202" s="15" t="str">
        <f t="shared" ref="DT202" si="2452">IF(DT203="","",IF(WEEKDAY(DT203)=2,"пн",IF(WEEKDAY(DT203)=3,"вт",IF(WEEKDAY(DT203)=4,"ср",IF(WEEKDAY(DT203)=5,"чт",IF(WEEKDAY(DT203)=6,"пт",IF(WEEKDAY(DT203)=7,"сб",IF(WEEKDAY(DT203)=1,"вс",0))))))))</f>
        <v>вс</v>
      </c>
      <c r="DU202" s="15" t="str">
        <f t="shared" ref="DU202" si="2453">IF(DU203="","",IF(WEEKDAY(DU203)=2,"пн",IF(WEEKDAY(DU203)=3,"вт",IF(WEEKDAY(DU203)=4,"ср",IF(WEEKDAY(DU203)=5,"чт",IF(WEEKDAY(DU203)=6,"пт",IF(WEEKDAY(DU203)=7,"сб",IF(WEEKDAY(DU203)=1,"вс",0))))))))</f>
        <v>пн</v>
      </c>
      <c r="DV202" s="15" t="str">
        <f t="shared" ref="DV202" si="2454">IF(DV203="","",IF(WEEKDAY(DV203)=2,"пн",IF(WEEKDAY(DV203)=3,"вт",IF(WEEKDAY(DV203)=4,"ср",IF(WEEKDAY(DV203)=5,"чт",IF(WEEKDAY(DV203)=6,"пт",IF(WEEKDAY(DV203)=7,"сб",IF(WEEKDAY(DV203)=1,"вс",0))))))))</f>
        <v>вт</v>
      </c>
      <c r="DW202" s="15" t="str">
        <f t="shared" ref="DW202" si="2455">IF(DW203="","",IF(WEEKDAY(DW203)=2,"пн",IF(WEEKDAY(DW203)=3,"вт",IF(WEEKDAY(DW203)=4,"ср",IF(WEEKDAY(DW203)=5,"чт",IF(WEEKDAY(DW203)=6,"пт",IF(WEEKDAY(DW203)=7,"сб",IF(WEEKDAY(DW203)=1,"вс",0))))))))</f>
        <v>ср</v>
      </c>
      <c r="DX202" s="15" t="str">
        <f t="shared" ref="DX202" si="2456">IF(DX203="","",IF(WEEKDAY(DX203)=2,"пн",IF(WEEKDAY(DX203)=3,"вт",IF(WEEKDAY(DX203)=4,"ср",IF(WEEKDAY(DX203)=5,"чт",IF(WEEKDAY(DX203)=6,"пт",IF(WEEKDAY(DX203)=7,"сб",IF(WEEKDAY(DX203)=1,"вс",0))))))))</f>
        <v>чт</v>
      </c>
      <c r="DY202" s="15" t="str">
        <f t="shared" ref="DY202" si="2457">IF(DY203="","",IF(WEEKDAY(DY203)=2,"пн",IF(WEEKDAY(DY203)=3,"вт",IF(WEEKDAY(DY203)=4,"ср",IF(WEEKDAY(DY203)=5,"чт",IF(WEEKDAY(DY203)=6,"пт",IF(WEEKDAY(DY203)=7,"сб",IF(WEEKDAY(DY203)=1,"вс",0))))))))</f>
        <v>пт</v>
      </c>
      <c r="DZ202" s="15" t="str">
        <f t="shared" ref="DZ202" si="2458">IF(DZ203="","",IF(WEEKDAY(DZ203)=2,"пн",IF(WEEKDAY(DZ203)=3,"вт",IF(WEEKDAY(DZ203)=4,"ср",IF(WEEKDAY(DZ203)=5,"чт",IF(WEEKDAY(DZ203)=6,"пт",IF(WEEKDAY(DZ203)=7,"сб",IF(WEEKDAY(DZ203)=1,"вс",0))))))))</f>
        <v>сб</v>
      </c>
      <c r="EA202" s="15" t="str">
        <f t="shared" ref="EA202" si="2459">IF(EA203="","",IF(WEEKDAY(EA203)=2,"пн",IF(WEEKDAY(EA203)=3,"вт",IF(WEEKDAY(EA203)=4,"ср",IF(WEEKDAY(EA203)=5,"чт",IF(WEEKDAY(EA203)=6,"пт",IF(WEEKDAY(EA203)=7,"сб",IF(WEEKDAY(EA203)=1,"вс",0))))))))</f>
        <v>вс</v>
      </c>
      <c r="EB202" s="15" t="str">
        <f t="shared" ref="EB202" si="2460">IF(EB203="","",IF(WEEKDAY(EB203)=2,"пн",IF(WEEKDAY(EB203)=3,"вт",IF(WEEKDAY(EB203)=4,"ср",IF(WEEKDAY(EB203)=5,"чт",IF(WEEKDAY(EB203)=6,"пт",IF(WEEKDAY(EB203)=7,"сб",IF(WEEKDAY(EB203)=1,"вс",0))))))))</f>
        <v>пн</v>
      </c>
      <c r="EC202" s="15" t="str">
        <f t="shared" ref="EC202" si="2461">IF(EC203="","",IF(WEEKDAY(EC203)=2,"пн",IF(WEEKDAY(EC203)=3,"вт",IF(WEEKDAY(EC203)=4,"ср",IF(WEEKDAY(EC203)=5,"чт",IF(WEEKDAY(EC203)=6,"пт",IF(WEEKDAY(EC203)=7,"сб",IF(WEEKDAY(EC203)=1,"вс",0))))))))</f>
        <v>вт</v>
      </c>
      <c r="ED202" s="15" t="str">
        <f t="shared" ref="ED202" si="2462">IF(ED203="","",IF(WEEKDAY(ED203)=2,"пн",IF(WEEKDAY(ED203)=3,"вт",IF(WEEKDAY(ED203)=4,"ср",IF(WEEKDAY(ED203)=5,"чт",IF(WEEKDAY(ED203)=6,"пт",IF(WEEKDAY(ED203)=7,"сб",IF(WEEKDAY(ED203)=1,"вс",0))))))))</f>
        <v>ср</v>
      </c>
      <c r="EE202" s="15" t="str">
        <f t="shared" ref="EE202" si="2463">IF(EE203="","",IF(WEEKDAY(EE203)=2,"пн",IF(WEEKDAY(EE203)=3,"вт",IF(WEEKDAY(EE203)=4,"ср",IF(WEEKDAY(EE203)=5,"чт",IF(WEEKDAY(EE203)=6,"пт",IF(WEEKDAY(EE203)=7,"сб",IF(WEEKDAY(EE203)=1,"вс",0))))))))</f>
        <v>чт</v>
      </c>
      <c r="EF202" s="15" t="str">
        <f t="shared" ref="EF202" si="2464">IF(EF203="","",IF(WEEKDAY(EF203)=2,"пн",IF(WEEKDAY(EF203)=3,"вт",IF(WEEKDAY(EF203)=4,"ср",IF(WEEKDAY(EF203)=5,"чт",IF(WEEKDAY(EF203)=6,"пт",IF(WEEKDAY(EF203)=7,"сб",IF(WEEKDAY(EF203)=1,"вс",0))))))))</f>
        <v>пт</v>
      </c>
      <c r="EG202" s="15" t="str">
        <f t="shared" ref="EG202" si="2465">IF(EG203="","",IF(WEEKDAY(EG203)=2,"пн",IF(WEEKDAY(EG203)=3,"вт",IF(WEEKDAY(EG203)=4,"ср",IF(WEEKDAY(EG203)=5,"чт",IF(WEEKDAY(EG203)=6,"пт",IF(WEEKDAY(EG203)=7,"сб",IF(WEEKDAY(EG203)=1,"вс",0))))))))</f>
        <v>сб</v>
      </c>
      <c r="EH202" s="15" t="str">
        <f t="shared" ref="EH202" si="2466">IF(EH203="","",IF(WEEKDAY(EH203)=2,"пн",IF(WEEKDAY(EH203)=3,"вт",IF(WEEKDAY(EH203)=4,"ср",IF(WEEKDAY(EH203)=5,"чт",IF(WEEKDAY(EH203)=6,"пт",IF(WEEKDAY(EH203)=7,"сб",IF(WEEKDAY(EH203)=1,"вс",0))))))))</f>
        <v>вс</v>
      </c>
      <c r="EI202" s="15" t="str">
        <f t="shared" ref="EI202" si="2467">IF(EI203="","",IF(WEEKDAY(EI203)=2,"пн",IF(WEEKDAY(EI203)=3,"вт",IF(WEEKDAY(EI203)=4,"ср",IF(WEEKDAY(EI203)=5,"чт",IF(WEEKDAY(EI203)=6,"пт",IF(WEEKDAY(EI203)=7,"сб",IF(WEEKDAY(EI203)=1,"вс",0))))))))</f>
        <v>пн</v>
      </c>
      <c r="EJ202" s="15" t="str">
        <f t="shared" ref="EJ202" si="2468">IF(EJ203="","",IF(WEEKDAY(EJ203)=2,"пн",IF(WEEKDAY(EJ203)=3,"вт",IF(WEEKDAY(EJ203)=4,"ср",IF(WEEKDAY(EJ203)=5,"чт",IF(WEEKDAY(EJ203)=6,"пт",IF(WEEKDAY(EJ203)=7,"сб",IF(WEEKDAY(EJ203)=1,"вс",0))))))))</f>
        <v>вт</v>
      </c>
      <c r="EK202" s="15" t="str">
        <f t="shared" ref="EK202" si="2469">IF(EK203="","",IF(WEEKDAY(EK203)=2,"пн",IF(WEEKDAY(EK203)=3,"вт",IF(WEEKDAY(EK203)=4,"ср",IF(WEEKDAY(EK203)=5,"чт",IF(WEEKDAY(EK203)=6,"пт",IF(WEEKDAY(EK203)=7,"сб",IF(WEEKDAY(EK203)=1,"вс",0))))))))</f>
        <v>ср</v>
      </c>
      <c r="EL202" s="15" t="str">
        <f t="shared" ref="EL202" si="2470">IF(EL203="","",IF(WEEKDAY(EL203)=2,"пн",IF(WEEKDAY(EL203)=3,"вт",IF(WEEKDAY(EL203)=4,"ср",IF(WEEKDAY(EL203)=5,"чт",IF(WEEKDAY(EL203)=6,"пт",IF(WEEKDAY(EL203)=7,"сб",IF(WEEKDAY(EL203)=1,"вс",0))))))))</f>
        <v>чт</v>
      </c>
      <c r="EM202" s="15" t="str">
        <f t="shared" ref="EM202" si="2471">IF(EM203="","",IF(WEEKDAY(EM203)=2,"пн",IF(WEEKDAY(EM203)=3,"вт",IF(WEEKDAY(EM203)=4,"ср",IF(WEEKDAY(EM203)=5,"чт",IF(WEEKDAY(EM203)=6,"пт",IF(WEEKDAY(EM203)=7,"сб",IF(WEEKDAY(EM203)=1,"вс",0))))))))</f>
        <v>пт</v>
      </c>
      <c r="EN202" s="15" t="str">
        <f t="shared" ref="EN202" si="2472">IF(EN203="","",IF(WEEKDAY(EN203)=2,"пн",IF(WEEKDAY(EN203)=3,"вт",IF(WEEKDAY(EN203)=4,"ср",IF(WEEKDAY(EN203)=5,"чт",IF(WEEKDAY(EN203)=6,"пт",IF(WEEKDAY(EN203)=7,"сб",IF(WEEKDAY(EN203)=1,"вс",0))))))))</f>
        <v>сб</v>
      </c>
      <c r="EO202" s="15" t="str">
        <f t="shared" ref="EO202" si="2473">IF(EO203="","",IF(WEEKDAY(EO203)=2,"пн",IF(WEEKDAY(EO203)=3,"вт",IF(WEEKDAY(EO203)=4,"ср",IF(WEEKDAY(EO203)=5,"чт",IF(WEEKDAY(EO203)=6,"пт",IF(WEEKDAY(EO203)=7,"сб",IF(WEEKDAY(EO203)=1,"вс",0))))))))</f>
        <v>вс</v>
      </c>
      <c r="EP202" s="15" t="str">
        <f t="shared" ref="EP202" si="2474">IF(EP203="","",IF(WEEKDAY(EP203)=2,"пн",IF(WEEKDAY(EP203)=3,"вт",IF(WEEKDAY(EP203)=4,"ср",IF(WEEKDAY(EP203)=5,"чт",IF(WEEKDAY(EP203)=6,"пт",IF(WEEKDAY(EP203)=7,"сб",IF(WEEKDAY(EP203)=1,"вс",0))))))))</f>
        <v>пн</v>
      </c>
      <c r="EQ202" s="15" t="str">
        <f t="shared" ref="EQ202" si="2475">IF(EQ203="","",IF(WEEKDAY(EQ203)=2,"пн",IF(WEEKDAY(EQ203)=3,"вт",IF(WEEKDAY(EQ203)=4,"ср",IF(WEEKDAY(EQ203)=5,"чт",IF(WEEKDAY(EQ203)=6,"пт",IF(WEEKDAY(EQ203)=7,"сб",IF(WEEKDAY(EQ203)=1,"вс",0))))))))</f>
        <v>вт</v>
      </c>
      <c r="ER202" s="15" t="str">
        <f t="shared" ref="ER202" si="2476">IF(ER203="","",IF(WEEKDAY(ER203)=2,"пн",IF(WEEKDAY(ER203)=3,"вт",IF(WEEKDAY(ER203)=4,"ср",IF(WEEKDAY(ER203)=5,"чт",IF(WEEKDAY(ER203)=6,"пт",IF(WEEKDAY(ER203)=7,"сб",IF(WEEKDAY(ER203)=1,"вс",0))))))))</f>
        <v>ср</v>
      </c>
      <c r="ES202" s="15" t="str">
        <f t="shared" ref="ES202" si="2477">IF(ES203="","",IF(WEEKDAY(ES203)=2,"пн",IF(WEEKDAY(ES203)=3,"вт",IF(WEEKDAY(ES203)=4,"ср",IF(WEEKDAY(ES203)=5,"чт",IF(WEEKDAY(ES203)=6,"пт",IF(WEEKDAY(ES203)=7,"сб",IF(WEEKDAY(ES203)=1,"вс",0))))))))</f>
        <v>чт</v>
      </c>
      <c r="ET202" s="15" t="str">
        <f t="shared" ref="ET202" si="2478">IF(ET203="","",IF(WEEKDAY(ET203)=2,"пн",IF(WEEKDAY(ET203)=3,"вт",IF(WEEKDAY(ET203)=4,"ср",IF(WEEKDAY(ET203)=5,"чт",IF(WEEKDAY(ET203)=6,"пт",IF(WEEKDAY(ET203)=7,"сб",IF(WEEKDAY(ET203)=1,"вс",0))))))))</f>
        <v>пт</v>
      </c>
      <c r="EU202" s="15" t="str">
        <f t="shared" ref="EU202" si="2479">IF(EU203="","",IF(WEEKDAY(EU203)=2,"пн",IF(WEEKDAY(EU203)=3,"вт",IF(WEEKDAY(EU203)=4,"ср",IF(WEEKDAY(EU203)=5,"чт",IF(WEEKDAY(EU203)=6,"пт",IF(WEEKDAY(EU203)=7,"сб",IF(WEEKDAY(EU203)=1,"вс",0))))))))</f>
        <v>сб</v>
      </c>
      <c r="EV202" s="15" t="str">
        <f t="shared" ref="EV202" si="2480">IF(EV203="","",IF(WEEKDAY(EV203)=2,"пн",IF(WEEKDAY(EV203)=3,"вт",IF(WEEKDAY(EV203)=4,"ср",IF(WEEKDAY(EV203)=5,"чт",IF(WEEKDAY(EV203)=6,"пт",IF(WEEKDAY(EV203)=7,"сб",IF(WEEKDAY(EV203)=1,"вс",0))))))))</f>
        <v>вс</v>
      </c>
      <c r="EW202" s="15" t="str">
        <f t="shared" ref="EW202" si="2481">IF(EW203="","",IF(WEEKDAY(EW203)=2,"пн",IF(WEEKDAY(EW203)=3,"вт",IF(WEEKDAY(EW203)=4,"ср",IF(WEEKDAY(EW203)=5,"чт",IF(WEEKDAY(EW203)=6,"пт",IF(WEEKDAY(EW203)=7,"сб",IF(WEEKDAY(EW203)=1,"вс",0))))))))</f>
        <v>пн</v>
      </c>
      <c r="EX202" s="15" t="str">
        <f t="shared" ref="EX202" si="2482">IF(EX203="","",IF(WEEKDAY(EX203)=2,"пн",IF(WEEKDAY(EX203)=3,"вт",IF(WEEKDAY(EX203)=4,"ср",IF(WEEKDAY(EX203)=5,"чт",IF(WEEKDAY(EX203)=6,"пт",IF(WEEKDAY(EX203)=7,"сб",IF(WEEKDAY(EX203)=1,"вс",0))))))))</f>
        <v>вт</v>
      </c>
      <c r="EY202" s="15" t="str">
        <f t="shared" ref="EY202" si="2483">IF(EY203="","",IF(WEEKDAY(EY203)=2,"пн",IF(WEEKDAY(EY203)=3,"вт",IF(WEEKDAY(EY203)=4,"ср",IF(WEEKDAY(EY203)=5,"чт",IF(WEEKDAY(EY203)=6,"пт",IF(WEEKDAY(EY203)=7,"сб",IF(WEEKDAY(EY203)=1,"вс",0))))))))</f>
        <v>ср</v>
      </c>
      <c r="EZ202" s="15" t="str">
        <f t="shared" ref="EZ202" si="2484">IF(EZ203="","",IF(WEEKDAY(EZ203)=2,"пн",IF(WEEKDAY(EZ203)=3,"вт",IF(WEEKDAY(EZ203)=4,"ср",IF(WEEKDAY(EZ203)=5,"чт",IF(WEEKDAY(EZ203)=6,"пт",IF(WEEKDAY(EZ203)=7,"сб",IF(WEEKDAY(EZ203)=1,"вс",0))))))))</f>
        <v>чт</v>
      </c>
      <c r="FA202" s="15" t="str">
        <f t="shared" ref="FA202" si="2485">IF(FA203="","",IF(WEEKDAY(FA203)=2,"пн",IF(WEEKDAY(FA203)=3,"вт",IF(WEEKDAY(FA203)=4,"ср",IF(WEEKDAY(FA203)=5,"чт",IF(WEEKDAY(FA203)=6,"пт",IF(WEEKDAY(FA203)=7,"сб",IF(WEEKDAY(FA203)=1,"вс",0))))))))</f>
        <v>пт</v>
      </c>
      <c r="FB202" s="15" t="str">
        <f t="shared" ref="FB202" si="2486">IF(FB203="","",IF(WEEKDAY(FB203)=2,"пн",IF(WEEKDAY(FB203)=3,"вт",IF(WEEKDAY(FB203)=4,"ср",IF(WEEKDAY(FB203)=5,"чт",IF(WEEKDAY(FB203)=6,"пт",IF(WEEKDAY(FB203)=7,"сб",IF(WEEKDAY(FB203)=1,"вс",0))))))))</f>
        <v>сб</v>
      </c>
      <c r="FC202" s="15" t="str">
        <f t="shared" ref="FC202" si="2487">IF(FC203="","",IF(WEEKDAY(FC203)=2,"пн",IF(WEEKDAY(FC203)=3,"вт",IF(WEEKDAY(FC203)=4,"ср",IF(WEEKDAY(FC203)=5,"чт",IF(WEEKDAY(FC203)=6,"пт",IF(WEEKDAY(FC203)=7,"сб",IF(WEEKDAY(FC203)=1,"вс",0))))))))</f>
        <v>вс</v>
      </c>
      <c r="FD202" s="15" t="str">
        <f t="shared" ref="FD202" si="2488">IF(FD203="","",IF(WEEKDAY(FD203)=2,"пн",IF(WEEKDAY(FD203)=3,"вт",IF(WEEKDAY(FD203)=4,"ср",IF(WEEKDAY(FD203)=5,"чт",IF(WEEKDAY(FD203)=6,"пт",IF(WEEKDAY(FD203)=7,"сб",IF(WEEKDAY(FD203)=1,"вс",0))))))))</f>
        <v>пн</v>
      </c>
      <c r="FE202" s="15" t="str">
        <f t="shared" ref="FE202" si="2489">IF(FE203="","",IF(WEEKDAY(FE203)=2,"пн",IF(WEEKDAY(FE203)=3,"вт",IF(WEEKDAY(FE203)=4,"ср",IF(WEEKDAY(FE203)=5,"чт",IF(WEEKDAY(FE203)=6,"пт",IF(WEEKDAY(FE203)=7,"сб",IF(WEEKDAY(FE203)=1,"вс",0))))))))</f>
        <v>вт</v>
      </c>
      <c r="FF202" s="15" t="str">
        <f t="shared" ref="FF202" si="2490">IF(FF203="","",IF(WEEKDAY(FF203)=2,"пн",IF(WEEKDAY(FF203)=3,"вт",IF(WEEKDAY(FF203)=4,"ср",IF(WEEKDAY(FF203)=5,"чт",IF(WEEKDAY(FF203)=6,"пт",IF(WEEKDAY(FF203)=7,"сб",IF(WEEKDAY(FF203)=1,"вс",0))))))))</f>
        <v>ср</v>
      </c>
      <c r="FG202" s="15" t="str">
        <f t="shared" ref="FG202" si="2491">IF(FG203="","",IF(WEEKDAY(FG203)=2,"пн",IF(WEEKDAY(FG203)=3,"вт",IF(WEEKDAY(FG203)=4,"ср",IF(WEEKDAY(FG203)=5,"чт",IF(WEEKDAY(FG203)=6,"пт",IF(WEEKDAY(FG203)=7,"сб",IF(WEEKDAY(FG203)=1,"вс",0))))))))</f>
        <v>чт</v>
      </c>
      <c r="FH202" s="15" t="str">
        <f t="shared" ref="FH202" si="2492">IF(FH203="","",IF(WEEKDAY(FH203)=2,"пн",IF(WEEKDAY(FH203)=3,"вт",IF(WEEKDAY(FH203)=4,"ср",IF(WEEKDAY(FH203)=5,"чт",IF(WEEKDAY(FH203)=6,"пт",IF(WEEKDAY(FH203)=7,"сб",IF(WEEKDAY(FH203)=1,"вс",0))))))))</f>
        <v>пт</v>
      </c>
      <c r="FI202" s="15" t="str">
        <f t="shared" ref="FI202" si="2493">IF(FI203="","",IF(WEEKDAY(FI203)=2,"пн",IF(WEEKDAY(FI203)=3,"вт",IF(WEEKDAY(FI203)=4,"ср",IF(WEEKDAY(FI203)=5,"чт",IF(WEEKDAY(FI203)=6,"пт",IF(WEEKDAY(FI203)=7,"сб",IF(WEEKDAY(FI203)=1,"вс",0))))))))</f>
        <v>сб</v>
      </c>
      <c r="FJ202" s="15" t="str">
        <f t="shared" ref="FJ202" si="2494">IF(FJ203="","",IF(WEEKDAY(FJ203)=2,"пн",IF(WEEKDAY(FJ203)=3,"вт",IF(WEEKDAY(FJ203)=4,"ср",IF(WEEKDAY(FJ203)=5,"чт",IF(WEEKDAY(FJ203)=6,"пт",IF(WEEKDAY(FJ203)=7,"сб",IF(WEEKDAY(FJ203)=1,"вс",0))))))))</f>
        <v>вс</v>
      </c>
      <c r="FK202" s="15" t="str">
        <f t="shared" ref="FK202" si="2495">IF(FK203="","",IF(WEEKDAY(FK203)=2,"пн",IF(WEEKDAY(FK203)=3,"вт",IF(WEEKDAY(FK203)=4,"ср",IF(WEEKDAY(FK203)=5,"чт",IF(WEEKDAY(FK203)=6,"пт",IF(WEEKDAY(FK203)=7,"сб",IF(WEEKDAY(FK203)=1,"вс",0))))))))</f>
        <v>пн</v>
      </c>
      <c r="FL202" s="15" t="str">
        <f t="shared" ref="FL202" si="2496">IF(FL203="","",IF(WEEKDAY(FL203)=2,"пн",IF(WEEKDAY(FL203)=3,"вт",IF(WEEKDAY(FL203)=4,"ср",IF(WEEKDAY(FL203)=5,"чт",IF(WEEKDAY(FL203)=6,"пт",IF(WEEKDAY(FL203)=7,"сб",IF(WEEKDAY(FL203)=1,"вс",0))))))))</f>
        <v>вт</v>
      </c>
      <c r="FM202" s="15" t="str">
        <f t="shared" ref="FM202" si="2497">IF(FM203="","",IF(WEEKDAY(FM203)=2,"пн",IF(WEEKDAY(FM203)=3,"вт",IF(WEEKDAY(FM203)=4,"ср",IF(WEEKDAY(FM203)=5,"чт",IF(WEEKDAY(FM203)=6,"пт",IF(WEEKDAY(FM203)=7,"сб",IF(WEEKDAY(FM203)=1,"вс",0))))))))</f>
        <v>ср</v>
      </c>
      <c r="FN202" s="15" t="str">
        <f t="shared" ref="FN202" si="2498">IF(FN203="","",IF(WEEKDAY(FN203)=2,"пн",IF(WEEKDAY(FN203)=3,"вт",IF(WEEKDAY(FN203)=4,"ср",IF(WEEKDAY(FN203)=5,"чт",IF(WEEKDAY(FN203)=6,"пт",IF(WEEKDAY(FN203)=7,"сб",IF(WEEKDAY(FN203)=1,"вс",0))))))))</f>
        <v>чт</v>
      </c>
      <c r="FO202" s="15" t="str">
        <f t="shared" ref="FO202" si="2499">IF(FO203="","",IF(WEEKDAY(FO203)=2,"пн",IF(WEEKDAY(FO203)=3,"вт",IF(WEEKDAY(FO203)=4,"ср",IF(WEEKDAY(FO203)=5,"чт",IF(WEEKDAY(FO203)=6,"пт",IF(WEEKDAY(FO203)=7,"сб",IF(WEEKDAY(FO203)=1,"вс",0))))))))</f>
        <v>пт</v>
      </c>
      <c r="FP202" s="15" t="str">
        <f t="shared" ref="FP202" si="2500">IF(FP203="","",IF(WEEKDAY(FP203)=2,"пн",IF(WEEKDAY(FP203)=3,"вт",IF(WEEKDAY(FP203)=4,"ср",IF(WEEKDAY(FP203)=5,"чт",IF(WEEKDAY(FP203)=6,"пт",IF(WEEKDAY(FP203)=7,"сб",IF(WEEKDAY(FP203)=1,"вс",0))))))))</f>
        <v>сб</v>
      </c>
      <c r="FQ202" s="15" t="str">
        <f t="shared" ref="FQ202" si="2501">IF(FQ203="","",IF(WEEKDAY(FQ203)=2,"пн",IF(WEEKDAY(FQ203)=3,"вт",IF(WEEKDAY(FQ203)=4,"ср",IF(WEEKDAY(FQ203)=5,"чт",IF(WEEKDAY(FQ203)=6,"пт",IF(WEEKDAY(FQ203)=7,"сб",IF(WEEKDAY(FQ203)=1,"вс",0))))))))</f>
        <v>вс</v>
      </c>
      <c r="FR202" s="15" t="str">
        <f t="shared" ref="FR202" si="2502">IF(FR203="","",IF(WEEKDAY(FR203)=2,"пн",IF(WEEKDAY(FR203)=3,"вт",IF(WEEKDAY(FR203)=4,"ср",IF(WEEKDAY(FR203)=5,"чт",IF(WEEKDAY(FR203)=6,"пт",IF(WEEKDAY(FR203)=7,"сб",IF(WEEKDAY(FR203)=1,"вс",0))))))))</f>
        <v>пн</v>
      </c>
      <c r="FS202" s="15" t="str">
        <f t="shared" ref="FS202" si="2503">IF(FS203="","",IF(WEEKDAY(FS203)=2,"пн",IF(WEEKDAY(FS203)=3,"вт",IF(WEEKDAY(FS203)=4,"ср",IF(WEEKDAY(FS203)=5,"чт",IF(WEEKDAY(FS203)=6,"пт",IF(WEEKDAY(FS203)=7,"сб",IF(WEEKDAY(FS203)=1,"вс",0))))))))</f>
        <v>вт</v>
      </c>
      <c r="FT202" s="15" t="str">
        <f t="shared" ref="FT202" si="2504">IF(FT203="","",IF(WEEKDAY(FT203)=2,"пн",IF(WEEKDAY(FT203)=3,"вт",IF(WEEKDAY(FT203)=4,"ср",IF(WEEKDAY(FT203)=5,"чт",IF(WEEKDAY(FT203)=6,"пт",IF(WEEKDAY(FT203)=7,"сб",IF(WEEKDAY(FT203)=1,"вс",0))))))))</f>
        <v>ср</v>
      </c>
      <c r="FU202" s="15" t="str">
        <f t="shared" ref="FU202" si="2505">IF(FU203="","",IF(WEEKDAY(FU203)=2,"пн",IF(WEEKDAY(FU203)=3,"вт",IF(WEEKDAY(FU203)=4,"ср",IF(WEEKDAY(FU203)=5,"чт",IF(WEEKDAY(FU203)=6,"пт",IF(WEEKDAY(FU203)=7,"сб",IF(WEEKDAY(FU203)=1,"вс",0))))))))</f>
        <v>чт</v>
      </c>
      <c r="FV202" s="15" t="str">
        <f t="shared" ref="FV202" si="2506">IF(FV203="","",IF(WEEKDAY(FV203)=2,"пн",IF(WEEKDAY(FV203)=3,"вт",IF(WEEKDAY(FV203)=4,"ср",IF(WEEKDAY(FV203)=5,"чт",IF(WEEKDAY(FV203)=6,"пт",IF(WEEKDAY(FV203)=7,"сб",IF(WEEKDAY(FV203)=1,"вс",0))))))))</f>
        <v>пт</v>
      </c>
      <c r="FW202" s="15" t="str">
        <f t="shared" ref="FW202" si="2507">IF(FW203="","",IF(WEEKDAY(FW203)=2,"пн",IF(WEEKDAY(FW203)=3,"вт",IF(WEEKDAY(FW203)=4,"ср",IF(WEEKDAY(FW203)=5,"чт",IF(WEEKDAY(FW203)=6,"пт",IF(WEEKDAY(FW203)=7,"сб",IF(WEEKDAY(FW203)=1,"вс",0))))))))</f>
        <v>сб</v>
      </c>
      <c r="FX202" s="15" t="str">
        <f t="shared" ref="FX202" si="2508">IF(FX203="","",IF(WEEKDAY(FX203)=2,"пн",IF(WEEKDAY(FX203)=3,"вт",IF(WEEKDAY(FX203)=4,"ср",IF(WEEKDAY(FX203)=5,"чт",IF(WEEKDAY(FX203)=6,"пт",IF(WEEKDAY(FX203)=7,"сб",IF(WEEKDAY(FX203)=1,"вс",0))))))))</f>
        <v>вс</v>
      </c>
      <c r="FY202" s="15" t="str">
        <f t="shared" ref="FY202" si="2509">IF(FY203="","",IF(WEEKDAY(FY203)=2,"пн",IF(WEEKDAY(FY203)=3,"вт",IF(WEEKDAY(FY203)=4,"ср",IF(WEEKDAY(FY203)=5,"чт",IF(WEEKDAY(FY203)=6,"пт",IF(WEEKDAY(FY203)=7,"сб",IF(WEEKDAY(FY203)=1,"вс",0))))))))</f>
        <v>пн</v>
      </c>
      <c r="FZ202" s="15" t="str">
        <f t="shared" ref="FZ202" si="2510">IF(FZ203="","",IF(WEEKDAY(FZ203)=2,"пн",IF(WEEKDAY(FZ203)=3,"вт",IF(WEEKDAY(FZ203)=4,"ср",IF(WEEKDAY(FZ203)=5,"чт",IF(WEEKDAY(FZ203)=6,"пт",IF(WEEKDAY(FZ203)=7,"сб",IF(WEEKDAY(FZ203)=1,"вс",0))))))))</f>
        <v>вт</v>
      </c>
      <c r="GA202" s="15" t="str">
        <f t="shared" ref="GA202" si="2511">IF(GA203="","",IF(WEEKDAY(GA203)=2,"пн",IF(WEEKDAY(GA203)=3,"вт",IF(WEEKDAY(GA203)=4,"ср",IF(WEEKDAY(GA203)=5,"чт",IF(WEEKDAY(GA203)=6,"пт",IF(WEEKDAY(GA203)=7,"сб",IF(WEEKDAY(GA203)=1,"вс",0))))))))</f>
        <v>ср</v>
      </c>
      <c r="GB202" s="15" t="str">
        <f t="shared" ref="GB202" si="2512">IF(GB203="","",IF(WEEKDAY(GB203)=2,"пн",IF(WEEKDAY(GB203)=3,"вт",IF(WEEKDAY(GB203)=4,"ср",IF(WEEKDAY(GB203)=5,"чт",IF(WEEKDAY(GB203)=6,"пт",IF(WEEKDAY(GB203)=7,"сб",IF(WEEKDAY(GB203)=1,"вс",0))))))))</f>
        <v>чт</v>
      </c>
      <c r="GC202" s="15" t="str">
        <f t="shared" ref="GC202" si="2513">IF(GC203="","",IF(WEEKDAY(GC203)=2,"пн",IF(WEEKDAY(GC203)=3,"вт",IF(WEEKDAY(GC203)=4,"ср",IF(WEEKDAY(GC203)=5,"чт",IF(WEEKDAY(GC203)=6,"пт",IF(WEEKDAY(GC203)=7,"сб",IF(WEEKDAY(GC203)=1,"вс",0))))))))</f>
        <v>пт</v>
      </c>
      <c r="GD202" s="15" t="str">
        <f t="shared" ref="GD202" si="2514">IF(GD203="","",IF(WEEKDAY(GD203)=2,"пн",IF(WEEKDAY(GD203)=3,"вт",IF(WEEKDAY(GD203)=4,"ср",IF(WEEKDAY(GD203)=5,"чт",IF(WEEKDAY(GD203)=6,"пт",IF(WEEKDAY(GD203)=7,"сб",IF(WEEKDAY(GD203)=1,"вс",0))))))))</f>
        <v>сб</v>
      </c>
      <c r="GE202" s="15" t="str">
        <f t="shared" ref="GE202" si="2515">IF(GE203="","",IF(WEEKDAY(GE203)=2,"пн",IF(WEEKDAY(GE203)=3,"вт",IF(WEEKDAY(GE203)=4,"ср",IF(WEEKDAY(GE203)=5,"чт",IF(WEEKDAY(GE203)=6,"пт",IF(WEEKDAY(GE203)=7,"сб",IF(WEEKDAY(GE203)=1,"вс",0))))))))</f>
        <v>вс</v>
      </c>
      <c r="GF202" s="15" t="str">
        <f t="shared" ref="GF202" si="2516">IF(GF203="","",IF(WEEKDAY(GF203)=2,"пн",IF(WEEKDAY(GF203)=3,"вт",IF(WEEKDAY(GF203)=4,"ср",IF(WEEKDAY(GF203)=5,"чт",IF(WEEKDAY(GF203)=6,"пт",IF(WEEKDAY(GF203)=7,"сб",IF(WEEKDAY(GF203)=1,"вс",0))))))))</f>
        <v>пн</v>
      </c>
      <c r="GG202" s="15" t="str">
        <f t="shared" ref="GG202" si="2517">IF(GG203="","",IF(WEEKDAY(GG203)=2,"пн",IF(WEEKDAY(GG203)=3,"вт",IF(WEEKDAY(GG203)=4,"ср",IF(WEEKDAY(GG203)=5,"чт",IF(WEEKDAY(GG203)=6,"пт",IF(WEEKDAY(GG203)=7,"сб",IF(WEEKDAY(GG203)=1,"вс",0))))))))</f>
        <v>вт</v>
      </c>
      <c r="GH202" s="15" t="str">
        <f t="shared" ref="GH202" si="2518">IF(GH203="","",IF(WEEKDAY(GH203)=2,"пн",IF(WEEKDAY(GH203)=3,"вт",IF(WEEKDAY(GH203)=4,"ср",IF(WEEKDAY(GH203)=5,"чт",IF(WEEKDAY(GH203)=6,"пт",IF(WEEKDAY(GH203)=7,"сб",IF(WEEKDAY(GH203)=1,"вс",0))))))))</f>
        <v>ср</v>
      </c>
      <c r="GI202" s="15" t="str">
        <f t="shared" ref="GI202" si="2519">IF(GI203="","",IF(WEEKDAY(GI203)=2,"пн",IF(WEEKDAY(GI203)=3,"вт",IF(WEEKDAY(GI203)=4,"ср",IF(WEEKDAY(GI203)=5,"чт",IF(WEEKDAY(GI203)=6,"пт",IF(WEEKDAY(GI203)=7,"сб",IF(WEEKDAY(GI203)=1,"вс",0))))))))</f>
        <v>чт</v>
      </c>
      <c r="GJ202" s="15" t="str">
        <f t="shared" ref="GJ202" si="2520">IF(GJ203="","",IF(WEEKDAY(GJ203)=2,"пн",IF(WEEKDAY(GJ203)=3,"вт",IF(WEEKDAY(GJ203)=4,"ср",IF(WEEKDAY(GJ203)=5,"чт",IF(WEEKDAY(GJ203)=6,"пт",IF(WEEKDAY(GJ203)=7,"сб",IF(WEEKDAY(GJ203)=1,"вс",0))))))))</f>
        <v>пт</v>
      </c>
      <c r="GK202" s="15" t="str">
        <f t="shared" ref="GK202" si="2521">IF(GK203="","",IF(WEEKDAY(GK203)=2,"пн",IF(WEEKDAY(GK203)=3,"вт",IF(WEEKDAY(GK203)=4,"ср",IF(WEEKDAY(GK203)=5,"чт",IF(WEEKDAY(GK203)=6,"пт",IF(WEEKDAY(GK203)=7,"сб",IF(WEEKDAY(GK203)=1,"вс",0))))))))</f>
        <v>сб</v>
      </c>
      <c r="GL202" s="15" t="str">
        <f t="shared" ref="GL202" si="2522">IF(GL203="","",IF(WEEKDAY(GL203)=2,"пн",IF(WEEKDAY(GL203)=3,"вт",IF(WEEKDAY(GL203)=4,"ср",IF(WEEKDAY(GL203)=5,"чт",IF(WEEKDAY(GL203)=6,"пт",IF(WEEKDAY(GL203)=7,"сб",IF(WEEKDAY(GL203)=1,"вс",0))))))))</f>
        <v>вс</v>
      </c>
      <c r="GM202" s="15" t="str">
        <f t="shared" ref="GM202" si="2523">IF(GM203="","",IF(WEEKDAY(GM203)=2,"пн",IF(WEEKDAY(GM203)=3,"вт",IF(WEEKDAY(GM203)=4,"ср",IF(WEEKDAY(GM203)=5,"чт",IF(WEEKDAY(GM203)=6,"пт",IF(WEEKDAY(GM203)=7,"сб",IF(WEEKDAY(GM203)=1,"вс",0))))))))</f>
        <v>пн</v>
      </c>
      <c r="GN202" s="15" t="str">
        <f t="shared" ref="GN202" si="2524">IF(GN203="","",IF(WEEKDAY(GN203)=2,"пн",IF(WEEKDAY(GN203)=3,"вт",IF(WEEKDAY(GN203)=4,"ср",IF(WEEKDAY(GN203)=5,"чт",IF(WEEKDAY(GN203)=6,"пт",IF(WEEKDAY(GN203)=7,"сб",IF(WEEKDAY(GN203)=1,"вс",0))))))))</f>
        <v>вт</v>
      </c>
      <c r="GO202" s="15" t="str">
        <f t="shared" ref="GO202" si="2525">IF(GO203="","",IF(WEEKDAY(GO203)=2,"пн",IF(WEEKDAY(GO203)=3,"вт",IF(WEEKDAY(GO203)=4,"ср",IF(WEEKDAY(GO203)=5,"чт",IF(WEEKDAY(GO203)=6,"пт",IF(WEEKDAY(GO203)=7,"сб",IF(WEEKDAY(GO203)=1,"вс",0))))))))</f>
        <v>ср</v>
      </c>
      <c r="GP202" s="15" t="str">
        <f t="shared" ref="GP202" si="2526">IF(GP203="","",IF(WEEKDAY(GP203)=2,"пн",IF(WEEKDAY(GP203)=3,"вт",IF(WEEKDAY(GP203)=4,"ср",IF(WEEKDAY(GP203)=5,"чт",IF(WEEKDAY(GP203)=6,"пт",IF(WEEKDAY(GP203)=7,"сб",IF(WEEKDAY(GP203)=1,"вс",0))))))))</f>
        <v>чт</v>
      </c>
      <c r="GQ202" s="15" t="str">
        <f t="shared" ref="GQ202" si="2527">IF(GQ203="","",IF(WEEKDAY(GQ203)=2,"пн",IF(WEEKDAY(GQ203)=3,"вт",IF(WEEKDAY(GQ203)=4,"ср",IF(WEEKDAY(GQ203)=5,"чт",IF(WEEKDAY(GQ203)=6,"пт",IF(WEEKDAY(GQ203)=7,"сб",IF(WEEKDAY(GQ203)=1,"вс",0))))))))</f>
        <v>пт</v>
      </c>
      <c r="GR202" s="15" t="str">
        <f t="shared" ref="GR202" si="2528">IF(GR203="","",IF(WEEKDAY(GR203)=2,"пн",IF(WEEKDAY(GR203)=3,"вт",IF(WEEKDAY(GR203)=4,"ср",IF(WEEKDAY(GR203)=5,"чт",IF(WEEKDAY(GR203)=6,"пт",IF(WEEKDAY(GR203)=7,"сб",IF(WEEKDAY(GR203)=1,"вс",0))))))))</f>
        <v>сб</v>
      </c>
      <c r="GS202" s="15" t="str">
        <f t="shared" ref="GS202" si="2529">IF(GS203="","",IF(WEEKDAY(GS203)=2,"пн",IF(WEEKDAY(GS203)=3,"вт",IF(WEEKDAY(GS203)=4,"ср",IF(WEEKDAY(GS203)=5,"чт",IF(WEEKDAY(GS203)=6,"пт",IF(WEEKDAY(GS203)=7,"сб",IF(WEEKDAY(GS203)=1,"вс",0))))))))</f>
        <v>вс</v>
      </c>
      <c r="GT202" s="15" t="str">
        <f t="shared" ref="GT202" si="2530">IF(GT203="","",IF(WEEKDAY(GT203)=2,"пн",IF(WEEKDAY(GT203)=3,"вт",IF(WEEKDAY(GT203)=4,"ср",IF(WEEKDAY(GT203)=5,"чт",IF(WEEKDAY(GT203)=6,"пт",IF(WEEKDAY(GT203)=7,"сб",IF(WEEKDAY(GT203)=1,"вс",0))))))))</f>
        <v>пн</v>
      </c>
      <c r="GU202" s="15" t="str">
        <f t="shared" ref="GU202" si="2531">IF(GU203="","",IF(WEEKDAY(GU203)=2,"пн",IF(WEEKDAY(GU203)=3,"вт",IF(WEEKDAY(GU203)=4,"ср",IF(WEEKDAY(GU203)=5,"чт",IF(WEEKDAY(GU203)=6,"пт",IF(WEEKDAY(GU203)=7,"сб",IF(WEEKDAY(GU203)=1,"вс",0))))))))</f>
        <v>вт</v>
      </c>
      <c r="GV202" s="15" t="str">
        <f t="shared" ref="GV202" si="2532">IF(GV203="","",IF(WEEKDAY(GV203)=2,"пн",IF(WEEKDAY(GV203)=3,"вт",IF(WEEKDAY(GV203)=4,"ср",IF(WEEKDAY(GV203)=5,"чт",IF(WEEKDAY(GV203)=6,"пт",IF(WEEKDAY(GV203)=7,"сб",IF(WEEKDAY(GV203)=1,"вс",0))))))))</f>
        <v>ср</v>
      </c>
      <c r="GW202" s="15" t="str">
        <f t="shared" ref="GW202" si="2533">IF(GW203="","",IF(WEEKDAY(GW203)=2,"пн",IF(WEEKDAY(GW203)=3,"вт",IF(WEEKDAY(GW203)=4,"ср",IF(WEEKDAY(GW203)=5,"чт",IF(WEEKDAY(GW203)=6,"пт",IF(WEEKDAY(GW203)=7,"сб",IF(WEEKDAY(GW203)=1,"вс",0))))))))</f>
        <v>чт</v>
      </c>
      <c r="GX202" s="15" t="str">
        <f t="shared" ref="GX202" si="2534">IF(GX203="","",IF(WEEKDAY(GX203)=2,"пн",IF(WEEKDAY(GX203)=3,"вт",IF(WEEKDAY(GX203)=4,"ср",IF(WEEKDAY(GX203)=5,"чт",IF(WEEKDAY(GX203)=6,"пт",IF(WEEKDAY(GX203)=7,"сб",IF(WEEKDAY(GX203)=1,"вс",0))))))))</f>
        <v>пт</v>
      </c>
      <c r="GY202" s="15" t="str">
        <f t="shared" ref="GY202" si="2535">IF(GY203="","",IF(WEEKDAY(GY203)=2,"пн",IF(WEEKDAY(GY203)=3,"вт",IF(WEEKDAY(GY203)=4,"ср",IF(WEEKDAY(GY203)=5,"чт",IF(WEEKDAY(GY203)=6,"пт",IF(WEEKDAY(GY203)=7,"сб",IF(WEEKDAY(GY203)=1,"вс",0))))))))</f>
        <v>сб</v>
      </c>
      <c r="GZ202" s="15" t="str">
        <f t="shared" ref="GZ202" si="2536">IF(GZ203="","",IF(WEEKDAY(GZ203)=2,"пн",IF(WEEKDAY(GZ203)=3,"вт",IF(WEEKDAY(GZ203)=4,"ср",IF(WEEKDAY(GZ203)=5,"чт",IF(WEEKDAY(GZ203)=6,"пт",IF(WEEKDAY(GZ203)=7,"сб",IF(WEEKDAY(GZ203)=1,"вс",0))))))))</f>
        <v>вс</v>
      </c>
      <c r="HA202" s="15" t="str">
        <f t="shared" ref="HA202" si="2537">IF(HA203="","",IF(WEEKDAY(HA203)=2,"пн",IF(WEEKDAY(HA203)=3,"вт",IF(WEEKDAY(HA203)=4,"ср",IF(WEEKDAY(HA203)=5,"чт",IF(WEEKDAY(HA203)=6,"пт",IF(WEEKDAY(HA203)=7,"сб",IF(WEEKDAY(HA203)=1,"вс",0))))))))</f>
        <v>пн</v>
      </c>
      <c r="HB202" s="15" t="str">
        <f t="shared" ref="HB202" si="2538">IF(HB203="","",IF(WEEKDAY(HB203)=2,"пн",IF(WEEKDAY(HB203)=3,"вт",IF(WEEKDAY(HB203)=4,"ср",IF(WEEKDAY(HB203)=5,"чт",IF(WEEKDAY(HB203)=6,"пт",IF(WEEKDAY(HB203)=7,"сб",IF(WEEKDAY(HB203)=1,"вс",0))))))))</f>
        <v>вт</v>
      </c>
      <c r="HC202" s="15" t="str">
        <f t="shared" ref="HC202" si="2539">IF(HC203="","",IF(WEEKDAY(HC203)=2,"пн",IF(WEEKDAY(HC203)=3,"вт",IF(WEEKDAY(HC203)=4,"ср",IF(WEEKDAY(HC203)=5,"чт",IF(WEEKDAY(HC203)=6,"пт",IF(WEEKDAY(HC203)=7,"сб",IF(WEEKDAY(HC203)=1,"вс",0))))))))</f>
        <v>ср</v>
      </c>
      <c r="HD202" s="15" t="str">
        <f t="shared" ref="HD202" si="2540">IF(HD203="","",IF(WEEKDAY(HD203)=2,"пн",IF(WEEKDAY(HD203)=3,"вт",IF(WEEKDAY(HD203)=4,"ср",IF(WEEKDAY(HD203)=5,"чт",IF(WEEKDAY(HD203)=6,"пт",IF(WEEKDAY(HD203)=7,"сб",IF(WEEKDAY(HD203)=1,"вс",0))))))))</f>
        <v>чт</v>
      </c>
      <c r="HE202" s="15" t="str">
        <f t="shared" ref="HE202" si="2541">IF(HE203="","",IF(WEEKDAY(HE203)=2,"пн",IF(WEEKDAY(HE203)=3,"вт",IF(WEEKDAY(HE203)=4,"ср",IF(WEEKDAY(HE203)=5,"чт",IF(WEEKDAY(HE203)=6,"пт",IF(WEEKDAY(HE203)=7,"сб",IF(WEEKDAY(HE203)=1,"вс",0))))))))</f>
        <v>пт</v>
      </c>
      <c r="HF202" s="15" t="str">
        <f t="shared" ref="HF202" si="2542">IF(HF203="","",IF(WEEKDAY(HF203)=2,"пн",IF(WEEKDAY(HF203)=3,"вт",IF(WEEKDAY(HF203)=4,"ср",IF(WEEKDAY(HF203)=5,"чт",IF(WEEKDAY(HF203)=6,"пт",IF(WEEKDAY(HF203)=7,"сб",IF(WEEKDAY(HF203)=1,"вс",0))))))))</f>
        <v>сб</v>
      </c>
      <c r="HG202" s="15" t="str">
        <f t="shared" ref="HG202" si="2543">IF(HG203="","",IF(WEEKDAY(HG203)=2,"пн",IF(WEEKDAY(HG203)=3,"вт",IF(WEEKDAY(HG203)=4,"ср",IF(WEEKDAY(HG203)=5,"чт",IF(WEEKDAY(HG203)=6,"пт",IF(WEEKDAY(HG203)=7,"сб",IF(WEEKDAY(HG203)=1,"вс",0))))))))</f>
        <v>вс</v>
      </c>
      <c r="HH202" s="15" t="str">
        <f t="shared" ref="HH202" si="2544">IF(HH203="","",IF(WEEKDAY(HH203)=2,"пн",IF(WEEKDAY(HH203)=3,"вт",IF(WEEKDAY(HH203)=4,"ср",IF(WEEKDAY(HH203)=5,"чт",IF(WEEKDAY(HH203)=6,"пт",IF(WEEKDAY(HH203)=7,"сб",IF(WEEKDAY(HH203)=1,"вс",0))))))))</f>
        <v>пн</v>
      </c>
      <c r="HI202" s="15" t="str">
        <f t="shared" ref="HI202" si="2545">IF(HI203="","",IF(WEEKDAY(HI203)=2,"пн",IF(WEEKDAY(HI203)=3,"вт",IF(WEEKDAY(HI203)=4,"ср",IF(WEEKDAY(HI203)=5,"чт",IF(WEEKDAY(HI203)=6,"пт",IF(WEEKDAY(HI203)=7,"сб",IF(WEEKDAY(HI203)=1,"вс",0))))))))</f>
        <v>вт</v>
      </c>
      <c r="HJ202" s="15" t="str">
        <f t="shared" ref="HJ202" si="2546">IF(HJ203="","",IF(WEEKDAY(HJ203)=2,"пн",IF(WEEKDAY(HJ203)=3,"вт",IF(WEEKDAY(HJ203)=4,"ср",IF(WEEKDAY(HJ203)=5,"чт",IF(WEEKDAY(HJ203)=6,"пт",IF(WEEKDAY(HJ203)=7,"сб",IF(WEEKDAY(HJ203)=1,"вс",0))))))))</f>
        <v>ср</v>
      </c>
      <c r="HK202" s="15" t="str">
        <f t="shared" ref="HK202" si="2547">IF(HK203="","",IF(WEEKDAY(HK203)=2,"пн",IF(WEEKDAY(HK203)=3,"вт",IF(WEEKDAY(HK203)=4,"ср",IF(WEEKDAY(HK203)=5,"чт",IF(WEEKDAY(HK203)=6,"пт",IF(WEEKDAY(HK203)=7,"сб",IF(WEEKDAY(HK203)=1,"вс",0))))))))</f>
        <v>чт</v>
      </c>
      <c r="HL202" s="15" t="str">
        <f t="shared" ref="HL202" si="2548">IF(HL203="","",IF(WEEKDAY(HL203)=2,"пн",IF(WEEKDAY(HL203)=3,"вт",IF(WEEKDAY(HL203)=4,"ср",IF(WEEKDAY(HL203)=5,"чт",IF(WEEKDAY(HL203)=6,"пт",IF(WEEKDAY(HL203)=7,"сб",IF(WEEKDAY(HL203)=1,"вс",0))))))))</f>
        <v>пт</v>
      </c>
      <c r="HM202" s="15" t="str">
        <f t="shared" ref="HM202" si="2549">IF(HM203="","",IF(WEEKDAY(HM203)=2,"пн",IF(WEEKDAY(HM203)=3,"вт",IF(WEEKDAY(HM203)=4,"ср",IF(WEEKDAY(HM203)=5,"чт",IF(WEEKDAY(HM203)=6,"пт",IF(WEEKDAY(HM203)=7,"сб",IF(WEEKDAY(HM203)=1,"вс",0))))))))</f>
        <v>сб</v>
      </c>
      <c r="HN202" s="15" t="str">
        <f t="shared" ref="HN202" si="2550">IF(HN203="","",IF(WEEKDAY(HN203)=2,"пн",IF(WEEKDAY(HN203)=3,"вт",IF(WEEKDAY(HN203)=4,"ср",IF(WEEKDAY(HN203)=5,"чт",IF(WEEKDAY(HN203)=6,"пт",IF(WEEKDAY(HN203)=7,"сб",IF(WEEKDAY(HN203)=1,"вс",0))))))))</f>
        <v>вс</v>
      </c>
      <c r="HO202" s="15" t="str">
        <f t="shared" ref="HO202" si="2551">IF(HO203="","",IF(WEEKDAY(HO203)=2,"пн",IF(WEEKDAY(HO203)=3,"вт",IF(WEEKDAY(HO203)=4,"ср",IF(WEEKDAY(HO203)=5,"чт",IF(WEEKDAY(HO203)=6,"пт",IF(WEEKDAY(HO203)=7,"сб",IF(WEEKDAY(HO203)=1,"вс",0))))))))</f>
        <v>пн</v>
      </c>
      <c r="HP202" s="15" t="str">
        <f t="shared" ref="HP202" si="2552">IF(HP203="","",IF(WEEKDAY(HP203)=2,"пн",IF(WEEKDAY(HP203)=3,"вт",IF(WEEKDAY(HP203)=4,"ср",IF(WEEKDAY(HP203)=5,"чт",IF(WEEKDAY(HP203)=6,"пт",IF(WEEKDAY(HP203)=7,"сб",IF(WEEKDAY(HP203)=1,"вс",0))))))))</f>
        <v>вт</v>
      </c>
      <c r="HQ202" s="15" t="str">
        <f t="shared" ref="HQ202" si="2553">IF(HQ203="","",IF(WEEKDAY(HQ203)=2,"пн",IF(WEEKDAY(HQ203)=3,"вт",IF(WEEKDAY(HQ203)=4,"ср",IF(WEEKDAY(HQ203)=5,"чт",IF(WEEKDAY(HQ203)=6,"пт",IF(WEEKDAY(HQ203)=7,"сб",IF(WEEKDAY(HQ203)=1,"вс",0))))))))</f>
        <v>ср</v>
      </c>
      <c r="HR202" s="15" t="str">
        <f t="shared" ref="HR202" si="2554">IF(HR203="","",IF(WEEKDAY(HR203)=2,"пн",IF(WEEKDAY(HR203)=3,"вт",IF(WEEKDAY(HR203)=4,"ср",IF(WEEKDAY(HR203)=5,"чт",IF(WEEKDAY(HR203)=6,"пт",IF(WEEKDAY(HR203)=7,"сб",IF(WEEKDAY(HR203)=1,"вс",0))))))))</f>
        <v>чт</v>
      </c>
      <c r="HS202" s="15" t="str">
        <f t="shared" ref="HS202" si="2555">IF(HS203="","",IF(WEEKDAY(HS203)=2,"пн",IF(WEEKDAY(HS203)=3,"вт",IF(WEEKDAY(HS203)=4,"ср",IF(WEEKDAY(HS203)=5,"чт",IF(WEEKDAY(HS203)=6,"пт",IF(WEEKDAY(HS203)=7,"сб",IF(WEEKDAY(HS203)=1,"вс",0))))))))</f>
        <v>пт</v>
      </c>
      <c r="HT202" s="15" t="str">
        <f t="shared" ref="HT202" si="2556">IF(HT203="","",IF(WEEKDAY(HT203)=2,"пн",IF(WEEKDAY(HT203)=3,"вт",IF(WEEKDAY(HT203)=4,"ср",IF(WEEKDAY(HT203)=5,"чт",IF(WEEKDAY(HT203)=6,"пт",IF(WEEKDAY(HT203)=7,"сб",IF(WEEKDAY(HT203)=1,"вс",0))))))))</f>
        <v>сб</v>
      </c>
      <c r="HU202" s="15" t="str">
        <f t="shared" ref="HU202" si="2557">IF(HU203="","",IF(WEEKDAY(HU203)=2,"пн",IF(WEEKDAY(HU203)=3,"вт",IF(WEEKDAY(HU203)=4,"ср",IF(WEEKDAY(HU203)=5,"чт",IF(WEEKDAY(HU203)=6,"пт",IF(WEEKDAY(HU203)=7,"сб",IF(WEEKDAY(HU203)=1,"вс",0))))))))</f>
        <v>вс</v>
      </c>
      <c r="HV202" s="15" t="str">
        <f t="shared" ref="HV202" si="2558">IF(HV203="","",IF(WEEKDAY(HV203)=2,"пн",IF(WEEKDAY(HV203)=3,"вт",IF(WEEKDAY(HV203)=4,"ср",IF(WEEKDAY(HV203)=5,"чт",IF(WEEKDAY(HV203)=6,"пт",IF(WEEKDAY(HV203)=7,"сб",IF(WEEKDAY(HV203)=1,"вс",0))))))))</f>
        <v>пн</v>
      </c>
      <c r="HW202" s="15" t="str">
        <f t="shared" ref="HW202" si="2559">IF(HW203="","",IF(WEEKDAY(HW203)=2,"пн",IF(WEEKDAY(HW203)=3,"вт",IF(WEEKDAY(HW203)=4,"ср",IF(WEEKDAY(HW203)=5,"чт",IF(WEEKDAY(HW203)=6,"пт",IF(WEEKDAY(HW203)=7,"сб",IF(WEEKDAY(HW203)=1,"вс",0))))))))</f>
        <v>вт</v>
      </c>
      <c r="HX202" s="15" t="str">
        <f t="shared" ref="HX202" si="2560">IF(HX203="","",IF(WEEKDAY(HX203)=2,"пн",IF(WEEKDAY(HX203)=3,"вт",IF(WEEKDAY(HX203)=4,"ср",IF(WEEKDAY(HX203)=5,"чт",IF(WEEKDAY(HX203)=6,"пт",IF(WEEKDAY(HX203)=7,"сб",IF(WEEKDAY(HX203)=1,"вс",0))))))))</f>
        <v>ср</v>
      </c>
      <c r="HY202" s="15" t="str">
        <f t="shared" ref="HY202" si="2561">IF(HY203="","",IF(WEEKDAY(HY203)=2,"пн",IF(WEEKDAY(HY203)=3,"вт",IF(WEEKDAY(HY203)=4,"ср",IF(WEEKDAY(HY203)=5,"чт",IF(WEEKDAY(HY203)=6,"пт",IF(WEEKDAY(HY203)=7,"сб",IF(WEEKDAY(HY203)=1,"вс",0))))))))</f>
        <v>чт</v>
      </c>
      <c r="HZ202" s="15" t="str">
        <f t="shared" ref="HZ202" si="2562">IF(HZ203="","",IF(WEEKDAY(HZ203)=2,"пн",IF(WEEKDAY(HZ203)=3,"вт",IF(WEEKDAY(HZ203)=4,"ср",IF(WEEKDAY(HZ203)=5,"чт",IF(WEEKDAY(HZ203)=6,"пт",IF(WEEKDAY(HZ203)=7,"сб",IF(WEEKDAY(HZ203)=1,"вс",0))))))))</f>
        <v>пт</v>
      </c>
      <c r="IA202" s="15" t="str">
        <f t="shared" ref="IA202" si="2563">IF(IA203="","",IF(WEEKDAY(IA203)=2,"пн",IF(WEEKDAY(IA203)=3,"вт",IF(WEEKDAY(IA203)=4,"ср",IF(WEEKDAY(IA203)=5,"чт",IF(WEEKDAY(IA203)=6,"пт",IF(WEEKDAY(IA203)=7,"сб",IF(WEEKDAY(IA203)=1,"вс",0))))))))</f>
        <v>сб</v>
      </c>
      <c r="IB202" s="15" t="str">
        <f t="shared" ref="IB202" si="2564">IF(IB203="","",IF(WEEKDAY(IB203)=2,"пн",IF(WEEKDAY(IB203)=3,"вт",IF(WEEKDAY(IB203)=4,"ср",IF(WEEKDAY(IB203)=5,"чт",IF(WEEKDAY(IB203)=6,"пт",IF(WEEKDAY(IB203)=7,"сб",IF(WEEKDAY(IB203)=1,"вс",0))))))))</f>
        <v>вс</v>
      </c>
      <c r="IC202" s="15" t="str">
        <f t="shared" ref="IC202" si="2565">IF(IC203="","",IF(WEEKDAY(IC203)=2,"пн",IF(WEEKDAY(IC203)=3,"вт",IF(WEEKDAY(IC203)=4,"ср",IF(WEEKDAY(IC203)=5,"чт",IF(WEEKDAY(IC203)=6,"пт",IF(WEEKDAY(IC203)=7,"сб",IF(WEEKDAY(IC203)=1,"вс",0))))))))</f>
        <v>пн</v>
      </c>
      <c r="ID202" s="15" t="str">
        <f t="shared" ref="ID202" si="2566">IF(ID203="","",IF(WEEKDAY(ID203)=2,"пн",IF(WEEKDAY(ID203)=3,"вт",IF(WEEKDAY(ID203)=4,"ср",IF(WEEKDAY(ID203)=5,"чт",IF(WEEKDAY(ID203)=6,"пт",IF(WEEKDAY(ID203)=7,"сб",IF(WEEKDAY(ID203)=1,"вс",0))))))))</f>
        <v>вт</v>
      </c>
      <c r="IE202" s="15" t="str">
        <f t="shared" ref="IE202" si="2567">IF(IE203="","",IF(WEEKDAY(IE203)=2,"пн",IF(WEEKDAY(IE203)=3,"вт",IF(WEEKDAY(IE203)=4,"ср",IF(WEEKDAY(IE203)=5,"чт",IF(WEEKDAY(IE203)=6,"пт",IF(WEEKDAY(IE203)=7,"сб",IF(WEEKDAY(IE203)=1,"вс",0))))))))</f>
        <v>ср</v>
      </c>
      <c r="IF202" s="15" t="str">
        <f t="shared" ref="IF202" si="2568">IF(IF203="","",IF(WEEKDAY(IF203)=2,"пн",IF(WEEKDAY(IF203)=3,"вт",IF(WEEKDAY(IF203)=4,"ср",IF(WEEKDAY(IF203)=5,"чт",IF(WEEKDAY(IF203)=6,"пт",IF(WEEKDAY(IF203)=7,"сб",IF(WEEKDAY(IF203)=1,"вс",0))))))))</f>
        <v>чт</v>
      </c>
      <c r="IG202" s="15" t="str">
        <f t="shared" ref="IG202" si="2569">IF(IG203="","",IF(WEEKDAY(IG203)=2,"пн",IF(WEEKDAY(IG203)=3,"вт",IF(WEEKDAY(IG203)=4,"ср",IF(WEEKDAY(IG203)=5,"чт",IF(WEEKDAY(IG203)=6,"пт",IF(WEEKDAY(IG203)=7,"сб",IF(WEEKDAY(IG203)=1,"вс",0))))))))</f>
        <v>пт</v>
      </c>
      <c r="IH202" s="15" t="str">
        <f t="shared" ref="IH202" si="2570">IF(IH203="","",IF(WEEKDAY(IH203)=2,"пн",IF(WEEKDAY(IH203)=3,"вт",IF(WEEKDAY(IH203)=4,"ср",IF(WEEKDAY(IH203)=5,"чт",IF(WEEKDAY(IH203)=6,"пт",IF(WEEKDAY(IH203)=7,"сб",IF(WEEKDAY(IH203)=1,"вс",0))))))))</f>
        <v>сб</v>
      </c>
      <c r="II202" s="15" t="str">
        <f t="shared" ref="II202" si="2571">IF(II203="","",IF(WEEKDAY(II203)=2,"пн",IF(WEEKDAY(II203)=3,"вт",IF(WEEKDAY(II203)=4,"ср",IF(WEEKDAY(II203)=5,"чт",IF(WEEKDAY(II203)=6,"пт",IF(WEEKDAY(II203)=7,"сб",IF(WEEKDAY(II203)=1,"вс",0))))))))</f>
        <v>вс</v>
      </c>
      <c r="IJ202" s="15" t="str">
        <f t="shared" ref="IJ202" si="2572">IF(IJ203="","",IF(WEEKDAY(IJ203)=2,"пн",IF(WEEKDAY(IJ203)=3,"вт",IF(WEEKDAY(IJ203)=4,"ср",IF(WEEKDAY(IJ203)=5,"чт",IF(WEEKDAY(IJ203)=6,"пт",IF(WEEKDAY(IJ203)=7,"сб",IF(WEEKDAY(IJ203)=1,"вс",0))))))))</f>
        <v>пн</v>
      </c>
      <c r="IK202" s="15" t="str">
        <f t="shared" ref="IK202" si="2573">IF(IK203="","",IF(WEEKDAY(IK203)=2,"пн",IF(WEEKDAY(IK203)=3,"вт",IF(WEEKDAY(IK203)=4,"ср",IF(WEEKDAY(IK203)=5,"чт",IF(WEEKDAY(IK203)=6,"пт",IF(WEEKDAY(IK203)=7,"сб",IF(WEEKDAY(IK203)=1,"вс",0))))))))</f>
        <v>вт</v>
      </c>
      <c r="IL202" s="15" t="str">
        <f t="shared" ref="IL202" si="2574">IF(IL203="","",IF(WEEKDAY(IL203)=2,"пн",IF(WEEKDAY(IL203)=3,"вт",IF(WEEKDAY(IL203)=4,"ср",IF(WEEKDAY(IL203)=5,"чт",IF(WEEKDAY(IL203)=6,"пт",IF(WEEKDAY(IL203)=7,"сб",IF(WEEKDAY(IL203)=1,"вс",0))))))))</f>
        <v>ср</v>
      </c>
      <c r="IM202" s="15" t="str">
        <f t="shared" ref="IM202" si="2575">IF(IM203="","",IF(WEEKDAY(IM203)=2,"пн",IF(WEEKDAY(IM203)=3,"вт",IF(WEEKDAY(IM203)=4,"ср",IF(WEEKDAY(IM203)=5,"чт",IF(WEEKDAY(IM203)=6,"пт",IF(WEEKDAY(IM203)=7,"сб",IF(WEEKDAY(IM203)=1,"вс",0))))))))</f>
        <v>чт</v>
      </c>
      <c r="IN202" s="15" t="str">
        <f t="shared" ref="IN202" si="2576">IF(IN203="","",IF(WEEKDAY(IN203)=2,"пн",IF(WEEKDAY(IN203)=3,"вт",IF(WEEKDAY(IN203)=4,"ср",IF(WEEKDAY(IN203)=5,"чт",IF(WEEKDAY(IN203)=6,"пт",IF(WEEKDAY(IN203)=7,"сб",IF(WEEKDAY(IN203)=1,"вс",0))))))))</f>
        <v>пт</v>
      </c>
      <c r="IO202" s="15" t="str">
        <f t="shared" ref="IO202" si="2577">IF(IO203="","",IF(WEEKDAY(IO203)=2,"пн",IF(WEEKDAY(IO203)=3,"вт",IF(WEEKDAY(IO203)=4,"ср",IF(WEEKDAY(IO203)=5,"чт",IF(WEEKDAY(IO203)=6,"пт",IF(WEEKDAY(IO203)=7,"сб",IF(WEEKDAY(IO203)=1,"вс",0))))))))</f>
        <v>сб</v>
      </c>
      <c r="IP202" s="15" t="str">
        <f t="shared" ref="IP202" si="2578">IF(IP203="","",IF(WEEKDAY(IP203)=2,"пн",IF(WEEKDAY(IP203)=3,"вт",IF(WEEKDAY(IP203)=4,"ср",IF(WEEKDAY(IP203)=5,"чт",IF(WEEKDAY(IP203)=6,"пт",IF(WEEKDAY(IP203)=7,"сб",IF(WEEKDAY(IP203)=1,"вс",0))))))))</f>
        <v>вс</v>
      </c>
      <c r="IQ202" s="15" t="str">
        <f t="shared" ref="IQ202" si="2579">IF(IQ203="","",IF(WEEKDAY(IQ203)=2,"пн",IF(WEEKDAY(IQ203)=3,"вт",IF(WEEKDAY(IQ203)=4,"ср",IF(WEEKDAY(IQ203)=5,"чт",IF(WEEKDAY(IQ203)=6,"пт",IF(WEEKDAY(IQ203)=7,"сб",IF(WEEKDAY(IQ203)=1,"вс",0))))))))</f>
        <v>пн</v>
      </c>
      <c r="IR202" s="15" t="str">
        <f t="shared" ref="IR202" si="2580">IF(IR203="","",IF(WEEKDAY(IR203)=2,"пн",IF(WEEKDAY(IR203)=3,"вт",IF(WEEKDAY(IR203)=4,"ср",IF(WEEKDAY(IR203)=5,"чт",IF(WEEKDAY(IR203)=6,"пт",IF(WEEKDAY(IR203)=7,"сб",IF(WEEKDAY(IR203)=1,"вс",0))))))))</f>
        <v>вт</v>
      </c>
      <c r="IS202" s="15" t="str">
        <f t="shared" ref="IS202" si="2581">IF(IS203="","",IF(WEEKDAY(IS203)=2,"пн",IF(WEEKDAY(IS203)=3,"вт",IF(WEEKDAY(IS203)=4,"ср",IF(WEEKDAY(IS203)=5,"чт",IF(WEEKDAY(IS203)=6,"пт",IF(WEEKDAY(IS203)=7,"сб",IF(WEEKDAY(IS203)=1,"вс",0))))))))</f>
        <v>ср</v>
      </c>
      <c r="IT202" s="15" t="str">
        <f t="shared" ref="IT202" si="2582">IF(IT203="","",IF(WEEKDAY(IT203)=2,"пн",IF(WEEKDAY(IT203)=3,"вт",IF(WEEKDAY(IT203)=4,"ср",IF(WEEKDAY(IT203)=5,"чт",IF(WEEKDAY(IT203)=6,"пт",IF(WEEKDAY(IT203)=7,"сб",IF(WEEKDAY(IT203)=1,"вс",0))))))))</f>
        <v>чт</v>
      </c>
      <c r="IU202" s="15" t="str">
        <f t="shared" ref="IU202" si="2583">IF(IU203="","",IF(WEEKDAY(IU203)=2,"пн",IF(WEEKDAY(IU203)=3,"вт",IF(WEEKDAY(IU203)=4,"ср",IF(WEEKDAY(IU203)=5,"чт",IF(WEEKDAY(IU203)=6,"пт",IF(WEEKDAY(IU203)=7,"сб",IF(WEEKDAY(IU203)=1,"вс",0))))))))</f>
        <v>пт</v>
      </c>
      <c r="IV202" s="15" t="str">
        <f t="shared" ref="IV202" si="2584">IF(IV203="","",IF(WEEKDAY(IV203)=2,"пн",IF(WEEKDAY(IV203)=3,"вт",IF(WEEKDAY(IV203)=4,"ср",IF(WEEKDAY(IV203)=5,"чт",IF(WEEKDAY(IV203)=6,"пт",IF(WEEKDAY(IV203)=7,"сб",IF(WEEKDAY(IV203)=1,"вс",0))))))))</f>
        <v>сб</v>
      </c>
      <c r="IW202" s="15" t="str">
        <f t="shared" ref="IW202" si="2585">IF(IW203="","",IF(WEEKDAY(IW203)=2,"пн",IF(WEEKDAY(IW203)=3,"вт",IF(WEEKDAY(IW203)=4,"ср",IF(WEEKDAY(IW203)=5,"чт",IF(WEEKDAY(IW203)=6,"пт",IF(WEEKDAY(IW203)=7,"сб",IF(WEEKDAY(IW203)=1,"вс",0))))))))</f>
        <v>вс</v>
      </c>
      <c r="IX202" s="15" t="str">
        <f t="shared" ref="IX202" si="2586">IF(IX203="","",IF(WEEKDAY(IX203)=2,"пн",IF(WEEKDAY(IX203)=3,"вт",IF(WEEKDAY(IX203)=4,"ср",IF(WEEKDAY(IX203)=5,"чт",IF(WEEKDAY(IX203)=6,"пт",IF(WEEKDAY(IX203)=7,"сб",IF(WEEKDAY(IX203)=1,"вс",0))))))))</f>
        <v>пн</v>
      </c>
      <c r="IY202" s="15" t="str">
        <f t="shared" ref="IY202" si="2587">IF(IY203="","",IF(WEEKDAY(IY203)=2,"пн",IF(WEEKDAY(IY203)=3,"вт",IF(WEEKDAY(IY203)=4,"ср",IF(WEEKDAY(IY203)=5,"чт",IF(WEEKDAY(IY203)=6,"пт",IF(WEEKDAY(IY203)=7,"сб",IF(WEEKDAY(IY203)=1,"вс",0))))))))</f>
        <v>вт</v>
      </c>
      <c r="IZ202" s="15" t="str">
        <f t="shared" ref="IZ202" si="2588">IF(IZ203="","",IF(WEEKDAY(IZ203)=2,"пн",IF(WEEKDAY(IZ203)=3,"вт",IF(WEEKDAY(IZ203)=4,"ср",IF(WEEKDAY(IZ203)=5,"чт",IF(WEEKDAY(IZ203)=6,"пт",IF(WEEKDAY(IZ203)=7,"сб",IF(WEEKDAY(IZ203)=1,"вс",0))))))))</f>
        <v>ср</v>
      </c>
      <c r="JA202" s="15" t="str">
        <f t="shared" ref="JA202" si="2589">IF(JA203="","",IF(WEEKDAY(JA203)=2,"пн",IF(WEEKDAY(JA203)=3,"вт",IF(WEEKDAY(JA203)=4,"ср",IF(WEEKDAY(JA203)=5,"чт",IF(WEEKDAY(JA203)=6,"пт",IF(WEEKDAY(JA203)=7,"сб",IF(WEEKDAY(JA203)=1,"вс",0))))))))</f>
        <v>чт</v>
      </c>
      <c r="JB202" s="15" t="str">
        <f t="shared" ref="JB202" si="2590">IF(JB203="","",IF(WEEKDAY(JB203)=2,"пн",IF(WEEKDAY(JB203)=3,"вт",IF(WEEKDAY(JB203)=4,"ср",IF(WEEKDAY(JB203)=5,"чт",IF(WEEKDAY(JB203)=6,"пт",IF(WEEKDAY(JB203)=7,"сб",IF(WEEKDAY(JB203)=1,"вс",0))))))))</f>
        <v>пт</v>
      </c>
      <c r="JC202" s="15" t="str">
        <f t="shared" ref="JC202" si="2591">IF(JC203="","",IF(WEEKDAY(JC203)=2,"пн",IF(WEEKDAY(JC203)=3,"вт",IF(WEEKDAY(JC203)=4,"ср",IF(WEEKDAY(JC203)=5,"чт",IF(WEEKDAY(JC203)=6,"пт",IF(WEEKDAY(JC203)=7,"сб",IF(WEEKDAY(JC203)=1,"вс",0))))))))</f>
        <v>сб</v>
      </c>
      <c r="JD202" s="15" t="str">
        <f t="shared" ref="JD202" si="2592">IF(JD203="","",IF(WEEKDAY(JD203)=2,"пн",IF(WEEKDAY(JD203)=3,"вт",IF(WEEKDAY(JD203)=4,"ср",IF(WEEKDAY(JD203)=5,"чт",IF(WEEKDAY(JD203)=6,"пт",IF(WEEKDAY(JD203)=7,"сб",IF(WEEKDAY(JD203)=1,"вс",0))))))))</f>
        <v>вс</v>
      </c>
      <c r="JE202" s="15" t="str">
        <f t="shared" ref="JE202" si="2593">IF(JE203="","",IF(WEEKDAY(JE203)=2,"пн",IF(WEEKDAY(JE203)=3,"вт",IF(WEEKDAY(JE203)=4,"ср",IF(WEEKDAY(JE203)=5,"чт",IF(WEEKDAY(JE203)=6,"пт",IF(WEEKDAY(JE203)=7,"сб",IF(WEEKDAY(JE203)=1,"вс",0))))))))</f>
        <v>пн</v>
      </c>
      <c r="JF202" s="15" t="str">
        <f t="shared" ref="JF202" si="2594">IF(JF203="","",IF(WEEKDAY(JF203)=2,"пн",IF(WEEKDAY(JF203)=3,"вт",IF(WEEKDAY(JF203)=4,"ср",IF(WEEKDAY(JF203)=5,"чт",IF(WEEKDAY(JF203)=6,"пт",IF(WEEKDAY(JF203)=7,"сб",IF(WEEKDAY(JF203)=1,"вс",0))))))))</f>
        <v>вт</v>
      </c>
      <c r="JG202" s="15" t="str">
        <f t="shared" ref="JG202" si="2595">IF(JG203="","",IF(WEEKDAY(JG203)=2,"пн",IF(WEEKDAY(JG203)=3,"вт",IF(WEEKDAY(JG203)=4,"ср",IF(WEEKDAY(JG203)=5,"чт",IF(WEEKDAY(JG203)=6,"пт",IF(WEEKDAY(JG203)=7,"сб",IF(WEEKDAY(JG203)=1,"вс",0))))))))</f>
        <v>ср</v>
      </c>
      <c r="JH202" s="15" t="str">
        <f t="shared" ref="JH202" si="2596">IF(JH203="","",IF(WEEKDAY(JH203)=2,"пн",IF(WEEKDAY(JH203)=3,"вт",IF(WEEKDAY(JH203)=4,"ср",IF(WEEKDAY(JH203)=5,"чт",IF(WEEKDAY(JH203)=6,"пт",IF(WEEKDAY(JH203)=7,"сб",IF(WEEKDAY(JH203)=1,"вс",0))))))))</f>
        <v>чт</v>
      </c>
      <c r="JI202" s="15" t="str">
        <f t="shared" ref="JI202" si="2597">IF(JI203="","",IF(WEEKDAY(JI203)=2,"пн",IF(WEEKDAY(JI203)=3,"вт",IF(WEEKDAY(JI203)=4,"ср",IF(WEEKDAY(JI203)=5,"чт",IF(WEEKDAY(JI203)=6,"пт",IF(WEEKDAY(JI203)=7,"сб",IF(WEEKDAY(JI203)=1,"вс",0))))))))</f>
        <v>пт</v>
      </c>
      <c r="JJ202" s="15" t="str">
        <f t="shared" ref="JJ202" si="2598">IF(JJ203="","",IF(WEEKDAY(JJ203)=2,"пн",IF(WEEKDAY(JJ203)=3,"вт",IF(WEEKDAY(JJ203)=4,"ср",IF(WEEKDAY(JJ203)=5,"чт",IF(WEEKDAY(JJ203)=6,"пт",IF(WEEKDAY(JJ203)=7,"сб",IF(WEEKDAY(JJ203)=1,"вс",0))))))))</f>
        <v>сб</v>
      </c>
      <c r="JK202" s="15" t="str">
        <f t="shared" ref="JK202" si="2599">IF(JK203="","",IF(WEEKDAY(JK203)=2,"пн",IF(WEEKDAY(JK203)=3,"вт",IF(WEEKDAY(JK203)=4,"ср",IF(WEEKDAY(JK203)=5,"чт",IF(WEEKDAY(JK203)=6,"пт",IF(WEEKDAY(JK203)=7,"сб",IF(WEEKDAY(JK203)=1,"вс",0))))))))</f>
        <v>вс</v>
      </c>
      <c r="JL202" s="15" t="str">
        <f t="shared" ref="JL202" si="2600">IF(JL203="","",IF(WEEKDAY(JL203)=2,"пн",IF(WEEKDAY(JL203)=3,"вт",IF(WEEKDAY(JL203)=4,"ср",IF(WEEKDAY(JL203)=5,"чт",IF(WEEKDAY(JL203)=6,"пт",IF(WEEKDAY(JL203)=7,"сб",IF(WEEKDAY(JL203)=1,"вс",0))))))))</f>
        <v>пн</v>
      </c>
      <c r="JM202" s="15" t="str">
        <f t="shared" ref="JM202" si="2601">IF(JM203="","",IF(WEEKDAY(JM203)=2,"пн",IF(WEEKDAY(JM203)=3,"вт",IF(WEEKDAY(JM203)=4,"ср",IF(WEEKDAY(JM203)=5,"чт",IF(WEEKDAY(JM203)=6,"пт",IF(WEEKDAY(JM203)=7,"сб",IF(WEEKDAY(JM203)=1,"вс",0))))))))</f>
        <v>вт</v>
      </c>
      <c r="JN202" s="15" t="str">
        <f t="shared" ref="JN202" si="2602">IF(JN203="","",IF(WEEKDAY(JN203)=2,"пн",IF(WEEKDAY(JN203)=3,"вт",IF(WEEKDAY(JN203)=4,"ср",IF(WEEKDAY(JN203)=5,"чт",IF(WEEKDAY(JN203)=6,"пт",IF(WEEKDAY(JN203)=7,"сб",IF(WEEKDAY(JN203)=1,"вс",0))))))))</f>
        <v>ср</v>
      </c>
      <c r="JO202" s="15" t="str">
        <f t="shared" ref="JO202" si="2603">IF(JO203="","",IF(WEEKDAY(JO203)=2,"пн",IF(WEEKDAY(JO203)=3,"вт",IF(WEEKDAY(JO203)=4,"ср",IF(WEEKDAY(JO203)=5,"чт",IF(WEEKDAY(JO203)=6,"пт",IF(WEEKDAY(JO203)=7,"сб",IF(WEEKDAY(JO203)=1,"вс",0))))))))</f>
        <v>чт</v>
      </c>
      <c r="JP202" s="15" t="str">
        <f t="shared" ref="JP202" si="2604">IF(JP203="","",IF(WEEKDAY(JP203)=2,"пн",IF(WEEKDAY(JP203)=3,"вт",IF(WEEKDAY(JP203)=4,"ср",IF(WEEKDAY(JP203)=5,"чт",IF(WEEKDAY(JP203)=6,"пт",IF(WEEKDAY(JP203)=7,"сб",IF(WEEKDAY(JP203)=1,"вс",0))))))))</f>
        <v>пт</v>
      </c>
      <c r="JQ202" s="15" t="str">
        <f t="shared" ref="JQ202" si="2605">IF(JQ203="","",IF(WEEKDAY(JQ203)=2,"пн",IF(WEEKDAY(JQ203)=3,"вт",IF(WEEKDAY(JQ203)=4,"ср",IF(WEEKDAY(JQ203)=5,"чт",IF(WEEKDAY(JQ203)=6,"пт",IF(WEEKDAY(JQ203)=7,"сб",IF(WEEKDAY(JQ203)=1,"вс",0))))))))</f>
        <v>сб</v>
      </c>
      <c r="JR202" s="15" t="str">
        <f t="shared" ref="JR202" si="2606">IF(JR203="","",IF(WEEKDAY(JR203)=2,"пн",IF(WEEKDAY(JR203)=3,"вт",IF(WEEKDAY(JR203)=4,"ср",IF(WEEKDAY(JR203)=5,"чт",IF(WEEKDAY(JR203)=6,"пт",IF(WEEKDAY(JR203)=7,"сб",IF(WEEKDAY(JR203)=1,"вс",0))))))))</f>
        <v>вс</v>
      </c>
      <c r="JS202" s="15" t="str">
        <f t="shared" ref="JS202" si="2607">IF(JS203="","",IF(WEEKDAY(JS203)=2,"пн",IF(WEEKDAY(JS203)=3,"вт",IF(WEEKDAY(JS203)=4,"ср",IF(WEEKDAY(JS203)=5,"чт",IF(WEEKDAY(JS203)=6,"пт",IF(WEEKDAY(JS203)=7,"сб",IF(WEEKDAY(JS203)=1,"вс",0))))))))</f>
        <v>пн</v>
      </c>
      <c r="JT202" s="15" t="str">
        <f t="shared" ref="JT202" si="2608">IF(JT203="","",IF(WEEKDAY(JT203)=2,"пн",IF(WEEKDAY(JT203)=3,"вт",IF(WEEKDAY(JT203)=4,"ср",IF(WEEKDAY(JT203)=5,"чт",IF(WEEKDAY(JT203)=6,"пт",IF(WEEKDAY(JT203)=7,"сб",IF(WEEKDAY(JT203)=1,"вс",0))))))))</f>
        <v>вт</v>
      </c>
      <c r="JU202" s="15" t="str">
        <f t="shared" ref="JU202" si="2609">IF(JU203="","",IF(WEEKDAY(JU203)=2,"пн",IF(WEEKDAY(JU203)=3,"вт",IF(WEEKDAY(JU203)=4,"ср",IF(WEEKDAY(JU203)=5,"чт",IF(WEEKDAY(JU203)=6,"пт",IF(WEEKDAY(JU203)=7,"сб",IF(WEEKDAY(JU203)=1,"вс",0))))))))</f>
        <v>ср</v>
      </c>
      <c r="JV202" s="15" t="str">
        <f t="shared" ref="JV202" si="2610">IF(JV203="","",IF(WEEKDAY(JV203)=2,"пн",IF(WEEKDAY(JV203)=3,"вт",IF(WEEKDAY(JV203)=4,"ср",IF(WEEKDAY(JV203)=5,"чт",IF(WEEKDAY(JV203)=6,"пт",IF(WEEKDAY(JV203)=7,"сб",IF(WEEKDAY(JV203)=1,"вс",0))))))))</f>
        <v>чт</v>
      </c>
      <c r="JW202" s="15" t="str">
        <f t="shared" ref="JW202" si="2611">IF(JW203="","",IF(WEEKDAY(JW203)=2,"пн",IF(WEEKDAY(JW203)=3,"вт",IF(WEEKDAY(JW203)=4,"ср",IF(WEEKDAY(JW203)=5,"чт",IF(WEEKDAY(JW203)=6,"пт",IF(WEEKDAY(JW203)=7,"сб",IF(WEEKDAY(JW203)=1,"вс",0))))))))</f>
        <v>пт</v>
      </c>
      <c r="JX202" s="15" t="str">
        <f t="shared" ref="JX202" si="2612">IF(JX203="","",IF(WEEKDAY(JX203)=2,"пн",IF(WEEKDAY(JX203)=3,"вт",IF(WEEKDAY(JX203)=4,"ср",IF(WEEKDAY(JX203)=5,"чт",IF(WEEKDAY(JX203)=6,"пт",IF(WEEKDAY(JX203)=7,"сб",IF(WEEKDAY(JX203)=1,"вс",0))))))))</f>
        <v>сб</v>
      </c>
      <c r="JY202" s="15" t="str">
        <f t="shared" ref="JY202" si="2613">IF(JY203="","",IF(WEEKDAY(JY203)=2,"пн",IF(WEEKDAY(JY203)=3,"вт",IF(WEEKDAY(JY203)=4,"ср",IF(WEEKDAY(JY203)=5,"чт",IF(WEEKDAY(JY203)=6,"пт",IF(WEEKDAY(JY203)=7,"сб",IF(WEEKDAY(JY203)=1,"вс",0))))))))</f>
        <v>вс</v>
      </c>
      <c r="JZ202" s="15" t="str">
        <f t="shared" ref="JZ202" si="2614">IF(JZ203="","",IF(WEEKDAY(JZ203)=2,"пн",IF(WEEKDAY(JZ203)=3,"вт",IF(WEEKDAY(JZ203)=4,"ср",IF(WEEKDAY(JZ203)=5,"чт",IF(WEEKDAY(JZ203)=6,"пт",IF(WEEKDAY(JZ203)=7,"сб",IF(WEEKDAY(JZ203)=1,"вс",0))))))))</f>
        <v>пн</v>
      </c>
      <c r="KA202" s="15" t="str">
        <f t="shared" ref="KA202" si="2615">IF(KA203="","",IF(WEEKDAY(KA203)=2,"пн",IF(WEEKDAY(KA203)=3,"вт",IF(WEEKDAY(KA203)=4,"ср",IF(WEEKDAY(KA203)=5,"чт",IF(WEEKDAY(KA203)=6,"пт",IF(WEEKDAY(KA203)=7,"сб",IF(WEEKDAY(KA203)=1,"вс",0))))))))</f>
        <v>вт</v>
      </c>
      <c r="KB202" s="15" t="str">
        <f t="shared" ref="KB202" si="2616">IF(KB203="","",IF(WEEKDAY(KB203)=2,"пн",IF(WEEKDAY(KB203)=3,"вт",IF(WEEKDAY(KB203)=4,"ср",IF(WEEKDAY(KB203)=5,"чт",IF(WEEKDAY(KB203)=6,"пт",IF(WEEKDAY(KB203)=7,"сб",IF(WEEKDAY(KB203)=1,"вс",0))))))))</f>
        <v>ср</v>
      </c>
      <c r="KC202" s="15" t="str">
        <f t="shared" ref="KC202" si="2617">IF(KC203="","",IF(WEEKDAY(KC203)=2,"пн",IF(WEEKDAY(KC203)=3,"вт",IF(WEEKDAY(KC203)=4,"ср",IF(WEEKDAY(KC203)=5,"чт",IF(WEEKDAY(KC203)=6,"пт",IF(WEEKDAY(KC203)=7,"сб",IF(WEEKDAY(KC203)=1,"вс",0))))))))</f>
        <v>чт</v>
      </c>
      <c r="KD202" s="15" t="str">
        <f t="shared" ref="KD202" si="2618">IF(KD203="","",IF(WEEKDAY(KD203)=2,"пн",IF(WEEKDAY(KD203)=3,"вт",IF(WEEKDAY(KD203)=4,"ср",IF(WEEKDAY(KD203)=5,"чт",IF(WEEKDAY(KD203)=6,"пт",IF(WEEKDAY(KD203)=7,"сб",IF(WEEKDAY(KD203)=1,"вс",0))))))))</f>
        <v>пт</v>
      </c>
      <c r="KE202" s="15" t="str">
        <f t="shared" ref="KE202" si="2619">IF(KE203="","",IF(WEEKDAY(KE203)=2,"пн",IF(WEEKDAY(KE203)=3,"вт",IF(WEEKDAY(KE203)=4,"ср",IF(WEEKDAY(KE203)=5,"чт",IF(WEEKDAY(KE203)=6,"пт",IF(WEEKDAY(KE203)=7,"сб",IF(WEEKDAY(KE203)=1,"вс",0))))))))</f>
        <v>сб</v>
      </c>
      <c r="KF202" s="15" t="str">
        <f t="shared" ref="KF202" si="2620">IF(KF203="","",IF(WEEKDAY(KF203)=2,"пн",IF(WEEKDAY(KF203)=3,"вт",IF(WEEKDAY(KF203)=4,"ср",IF(WEEKDAY(KF203)=5,"чт",IF(WEEKDAY(KF203)=6,"пт",IF(WEEKDAY(KF203)=7,"сб",IF(WEEKDAY(KF203)=1,"вс",0))))))))</f>
        <v>вс</v>
      </c>
      <c r="KG202" s="15" t="str">
        <f t="shared" ref="KG202" si="2621">IF(KG203="","",IF(WEEKDAY(KG203)=2,"пн",IF(WEEKDAY(KG203)=3,"вт",IF(WEEKDAY(KG203)=4,"ср",IF(WEEKDAY(KG203)=5,"чт",IF(WEEKDAY(KG203)=6,"пт",IF(WEEKDAY(KG203)=7,"сб",IF(WEEKDAY(KG203)=1,"вс",0))))))))</f>
        <v>пн</v>
      </c>
      <c r="KH202" s="15" t="str">
        <f t="shared" ref="KH202" si="2622">IF(KH203="","",IF(WEEKDAY(KH203)=2,"пн",IF(WEEKDAY(KH203)=3,"вт",IF(WEEKDAY(KH203)=4,"ср",IF(WEEKDAY(KH203)=5,"чт",IF(WEEKDAY(KH203)=6,"пт",IF(WEEKDAY(KH203)=7,"сб",IF(WEEKDAY(KH203)=1,"вс",0))))))))</f>
        <v>вт</v>
      </c>
      <c r="KI202" s="15" t="str">
        <f t="shared" ref="KI202" si="2623">IF(KI203="","",IF(WEEKDAY(KI203)=2,"пн",IF(WEEKDAY(KI203)=3,"вт",IF(WEEKDAY(KI203)=4,"ср",IF(WEEKDAY(KI203)=5,"чт",IF(WEEKDAY(KI203)=6,"пт",IF(WEEKDAY(KI203)=7,"сб",IF(WEEKDAY(KI203)=1,"вс",0))))))))</f>
        <v>ср</v>
      </c>
      <c r="KJ202" s="15" t="str">
        <f t="shared" ref="KJ202" si="2624">IF(KJ203="","",IF(WEEKDAY(KJ203)=2,"пн",IF(WEEKDAY(KJ203)=3,"вт",IF(WEEKDAY(KJ203)=4,"ср",IF(WEEKDAY(KJ203)=5,"чт",IF(WEEKDAY(KJ203)=6,"пт",IF(WEEKDAY(KJ203)=7,"сб",IF(WEEKDAY(KJ203)=1,"вс",0))))))))</f>
        <v>чт</v>
      </c>
      <c r="KK202" s="15" t="str">
        <f t="shared" ref="KK202" si="2625">IF(KK203="","",IF(WEEKDAY(KK203)=2,"пн",IF(WEEKDAY(KK203)=3,"вт",IF(WEEKDAY(KK203)=4,"ср",IF(WEEKDAY(KK203)=5,"чт",IF(WEEKDAY(KK203)=6,"пт",IF(WEEKDAY(KK203)=7,"сб",IF(WEEKDAY(KK203)=1,"вс",0))))))))</f>
        <v>пт</v>
      </c>
      <c r="KL202" s="15" t="str">
        <f t="shared" ref="KL202" si="2626">IF(KL203="","",IF(WEEKDAY(KL203)=2,"пн",IF(WEEKDAY(KL203)=3,"вт",IF(WEEKDAY(KL203)=4,"ср",IF(WEEKDAY(KL203)=5,"чт",IF(WEEKDAY(KL203)=6,"пт",IF(WEEKDAY(KL203)=7,"сб",IF(WEEKDAY(KL203)=1,"вс",0))))))))</f>
        <v>сб</v>
      </c>
      <c r="KM202" s="15" t="str">
        <f t="shared" ref="KM202" si="2627">IF(KM203="","",IF(WEEKDAY(KM203)=2,"пн",IF(WEEKDAY(KM203)=3,"вт",IF(WEEKDAY(KM203)=4,"ср",IF(WEEKDAY(KM203)=5,"чт",IF(WEEKDAY(KM203)=6,"пт",IF(WEEKDAY(KM203)=7,"сб",IF(WEEKDAY(KM203)=1,"вс",0))))))))</f>
        <v>вс</v>
      </c>
      <c r="KN202" s="15" t="str">
        <f t="shared" ref="KN202" si="2628">IF(KN203="","",IF(WEEKDAY(KN203)=2,"пн",IF(WEEKDAY(KN203)=3,"вт",IF(WEEKDAY(KN203)=4,"ср",IF(WEEKDAY(KN203)=5,"чт",IF(WEEKDAY(KN203)=6,"пт",IF(WEEKDAY(KN203)=7,"сб",IF(WEEKDAY(KN203)=1,"вс",0))))))))</f>
        <v>пн</v>
      </c>
      <c r="KO202" s="15" t="str">
        <f t="shared" ref="KO202" si="2629">IF(KO203="","",IF(WEEKDAY(KO203)=2,"пн",IF(WEEKDAY(KO203)=3,"вт",IF(WEEKDAY(KO203)=4,"ср",IF(WEEKDAY(KO203)=5,"чт",IF(WEEKDAY(KO203)=6,"пт",IF(WEEKDAY(KO203)=7,"сб",IF(WEEKDAY(KO203)=1,"вс",0))))))))</f>
        <v>вт</v>
      </c>
      <c r="KP202" s="15" t="str">
        <f t="shared" ref="KP202" si="2630">IF(KP203="","",IF(WEEKDAY(KP203)=2,"пн",IF(WEEKDAY(KP203)=3,"вт",IF(WEEKDAY(KP203)=4,"ср",IF(WEEKDAY(KP203)=5,"чт",IF(WEEKDAY(KP203)=6,"пт",IF(WEEKDAY(KP203)=7,"сб",IF(WEEKDAY(KP203)=1,"вс",0))))))))</f>
        <v>ср</v>
      </c>
      <c r="KQ202" s="15" t="str">
        <f t="shared" ref="KQ202" si="2631">IF(KQ203="","",IF(WEEKDAY(KQ203)=2,"пн",IF(WEEKDAY(KQ203)=3,"вт",IF(WEEKDAY(KQ203)=4,"ср",IF(WEEKDAY(KQ203)=5,"чт",IF(WEEKDAY(KQ203)=6,"пт",IF(WEEKDAY(KQ203)=7,"сб",IF(WEEKDAY(KQ203)=1,"вс",0))))))))</f>
        <v>чт</v>
      </c>
      <c r="KR202" s="15" t="str">
        <f t="shared" ref="KR202" si="2632">IF(KR203="","",IF(WEEKDAY(KR203)=2,"пн",IF(WEEKDAY(KR203)=3,"вт",IF(WEEKDAY(KR203)=4,"ср",IF(WEEKDAY(KR203)=5,"чт",IF(WEEKDAY(KR203)=6,"пт",IF(WEEKDAY(KR203)=7,"сб",IF(WEEKDAY(KR203)=1,"вс",0))))))))</f>
        <v>пт</v>
      </c>
      <c r="KS202" s="15" t="str">
        <f t="shared" ref="KS202" si="2633">IF(KS203="","",IF(WEEKDAY(KS203)=2,"пн",IF(WEEKDAY(KS203)=3,"вт",IF(WEEKDAY(KS203)=4,"ср",IF(WEEKDAY(KS203)=5,"чт",IF(WEEKDAY(KS203)=6,"пт",IF(WEEKDAY(KS203)=7,"сб",IF(WEEKDAY(KS203)=1,"вс",0))))))))</f>
        <v>сб</v>
      </c>
      <c r="KT202" s="15" t="str">
        <f t="shared" ref="KT202" si="2634">IF(KT203="","",IF(WEEKDAY(KT203)=2,"пн",IF(WEEKDAY(KT203)=3,"вт",IF(WEEKDAY(KT203)=4,"ср",IF(WEEKDAY(KT203)=5,"чт",IF(WEEKDAY(KT203)=6,"пт",IF(WEEKDAY(KT203)=7,"сб",IF(WEEKDAY(KT203)=1,"вс",0))))))))</f>
        <v>вс</v>
      </c>
      <c r="KU202" s="15" t="str">
        <f t="shared" ref="KU202" si="2635">IF(KU203="","",IF(WEEKDAY(KU203)=2,"пн",IF(WEEKDAY(KU203)=3,"вт",IF(WEEKDAY(KU203)=4,"ср",IF(WEEKDAY(KU203)=5,"чт",IF(WEEKDAY(KU203)=6,"пт",IF(WEEKDAY(KU203)=7,"сб",IF(WEEKDAY(KU203)=1,"вс",0))))))))</f>
        <v>пн</v>
      </c>
      <c r="KV202" s="15" t="str">
        <f t="shared" ref="KV202" si="2636">IF(KV203="","",IF(WEEKDAY(KV203)=2,"пн",IF(WEEKDAY(KV203)=3,"вт",IF(WEEKDAY(KV203)=4,"ср",IF(WEEKDAY(KV203)=5,"чт",IF(WEEKDAY(KV203)=6,"пт",IF(WEEKDAY(KV203)=7,"сб",IF(WEEKDAY(KV203)=1,"вс",0))))))))</f>
        <v>вт</v>
      </c>
      <c r="KW202" s="15" t="str">
        <f t="shared" ref="KW202" si="2637">IF(KW203="","",IF(WEEKDAY(KW203)=2,"пн",IF(WEEKDAY(KW203)=3,"вт",IF(WEEKDAY(KW203)=4,"ср",IF(WEEKDAY(KW203)=5,"чт",IF(WEEKDAY(KW203)=6,"пт",IF(WEEKDAY(KW203)=7,"сб",IF(WEEKDAY(KW203)=1,"вс",0))))))))</f>
        <v>ср</v>
      </c>
      <c r="KX202" s="15" t="str">
        <f t="shared" ref="KX202" si="2638">IF(KX203="","",IF(WEEKDAY(KX203)=2,"пн",IF(WEEKDAY(KX203)=3,"вт",IF(WEEKDAY(KX203)=4,"ср",IF(WEEKDAY(KX203)=5,"чт",IF(WEEKDAY(KX203)=6,"пт",IF(WEEKDAY(KX203)=7,"сб",IF(WEEKDAY(KX203)=1,"вс",0))))))))</f>
        <v>чт</v>
      </c>
      <c r="KY202" s="15" t="str">
        <f t="shared" ref="KY202" si="2639">IF(KY203="","",IF(WEEKDAY(KY203)=2,"пн",IF(WEEKDAY(KY203)=3,"вт",IF(WEEKDAY(KY203)=4,"ср",IF(WEEKDAY(KY203)=5,"чт",IF(WEEKDAY(KY203)=6,"пт",IF(WEEKDAY(KY203)=7,"сб",IF(WEEKDAY(KY203)=1,"вс",0))))))))</f>
        <v>пт</v>
      </c>
      <c r="KZ202" s="15" t="str">
        <f t="shared" ref="KZ202" si="2640">IF(KZ203="","",IF(WEEKDAY(KZ203)=2,"пн",IF(WEEKDAY(KZ203)=3,"вт",IF(WEEKDAY(KZ203)=4,"ср",IF(WEEKDAY(KZ203)=5,"чт",IF(WEEKDAY(KZ203)=6,"пт",IF(WEEKDAY(KZ203)=7,"сб",IF(WEEKDAY(KZ203)=1,"вс",0))))))))</f>
        <v>сб</v>
      </c>
      <c r="LA202" s="15" t="str">
        <f t="shared" ref="LA202" si="2641">IF(LA203="","",IF(WEEKDAY(LA203)=2,"пн",IF(WEEKDAY(LA203)=3,"вт",IF(WEEKDAY(LA203)=4,"ср",IF(WEEKDAY(LA203)=5,"чт",IF(WEEKDAY(LA203)=6,"пт",IF(WEEKDAY(LA203)=7,"сб",IF(WEEKDAY(LA203)=1,"вс",0))))))))</f>
        <v>вс</v>
      </c>
      <c r="LB202" s="15" t="str">
        <f t="shared" ref="LB202" si="2642">IF(LB203="","",IF(WEEKDAY(LB203)=2,"пн",IF(WEEKDAY(LB203)=3,"вт",IF(WEEKDAY(LB203)=4,"ср",IF(WEEKDAY(LB203)=5,"чт",IF(WEEKDAY(LB203)=6,"пт",IF(WEEKDAY(LB203)=7,"сб",IF(WEEKDAY(LB203)=1,"вс",0))))))))</f>
        <v>пн</v>
      </c>
      <c r="LC202" s="15" t="str">
        <f t="shared" ref="LC202" si="2643">IF(LC203="","",IF(WEEKDAY(LC203)=2,"пн",IF(WEEKDAY(LC203)=3,"вт",IF(WEEKDAY(LC203)=4,"ср",IF(WEEKDAY(LC203)=5,"чт",IF(WEEKDAY(LC203)=6,"пт",IF(WEEKDAY(LC203)=7,"сб",IF(WEEKDAY(LC203)=1,"вс",0))))))))</f>
        <v>вт</v>
      </c>
      <c r="LD202" s="15" t="str">
        <f t="shared" ref="LD202" si="2644">IF(LD203="","",IF(WEEKDAY(LD203)=2,"пн",IF(WEEKDAY(LD203)=3,"вт",IF(WEEKDAY(LD203)=4,"ср",IF(WEEKDAY(LD203)=5,"чт",IF(WEEKDAY(LD203)=6,"пт",IF(WEEKDAY(LD203)=7,"сб",IF(WEEKDAY(LD203)=1,"вс",0))))))))</f>
        <v>ср</v>
      </c>
      <c r="LE202" s="15" t="str">
        <f t="shared" ref="LE202" si="2645">IF(LE203="","",IF(WEEKDAY(LE203)=2,"пн",IF(WEEKDAY(LE203)=3,"вт",IF(WEEKDAY(LE203)=4,"ср",IF(WEEKDAY(LE203)=5,"чт",IF(WEEKDAY(LE203)=6,"пт",IF(WEEKDAY(LE203)=7,"сб",IF(WEEKDAY(LE203)=1,"вс",0))))))))</f>
        <v>чт</v>
      </c>
      <c r="LF202" s="15" t="str">
        <f t="shared" ref="LF202" si="2646">IF(LF203="","",IF(WEEKDAY(LF203)=2,"пн",IF(WEEKDAY(LF203)=3,"вт",IF(WEEKDAY(LF203)=4,"ср",IF(WEEKDAY(LF203)=5,"чт",IF(WEEKDAY(LF203)=6,"пт",IF(WEEKDAY(LF203)=7,"сб",IF(WEEKDAY(LF203)=1,"вс",0))))))))</f>
        <v>пт</v>
      </c>
      <c r="LG202" s="15" t="str">
        <f t="shared" ref="LG202" si="2647">IF(LG203="","",IF(WEEKDAY(LG203)=2,"пн",IF(WEEKDAY(LG203)=3,"вт",IF(WEEKDAY(LG203)=4,"ср",IF(WEEKDAY(LG203)=5,"чт",IF(WEEKDAY(LG203)=6,"пт",IF(WEEKDAY(LG203)=7,"сб",IF(WEEKDAY(LG203)=1,"вс",0))))))))</f>
        <v>сб</v>
      </c>
      <c r="LH202" s="15" t="str">
        <f t="shared" ref="LH202" si="2648">IF(LH203="","",IF(WEEKDAY(LH203)=2,"пн",IF(WEEKDAY(LH203)=3,"вт",IF(WEEKDAY(LH203)=4,"ср",IF(WEEKDAY(LH203)=5,"чт",IF(WEEKDAY(LH203)=6,"пт",IF(WEEKDAY(LH203)=7,"сб",IF(WEEKDAY(LH203)=1,"вс",0))))))))</f>
        <v>вс</v>
      </c>
      <c r="LI202" s="15" t="str">
        <f t="shared" ref="LI202" si="2649">IF(LI203="","",IF(WEEKDAY(LI203)=2,"пн",IF(WEEKDAY(LI203)=3,"вт",IF(WEEKDAY(LI203)=4,"ср",IF(WEEKDAY(LI203)=5,"чт",IF(WEEKDAY(LI203)=6,"пт",IF(WEEKDAY(LI203)=7,"сб",IF(WEEKDAY(LI203)=1,"вс",0))))))))</f>
        <v>пн</v>
      </c>
      <c r="LJ202" s="15" t="str">
        <f t="shared" ref="LJ202" si="2650">IF(LJ203="","",IF(WEEKDAY(LJ203)=2,"пн",IF(WEEKDAY(LJ203)=3,"вт",IF(WEEKDAY(LJ203)=4,"ср",IF(WEEKDAY(LJ203)=5,"чт",IF(WEEKDAY(LJ203)=6,"пт",IF(WEEKDAY(LJ203)=7,"сб",IF(WEEKDAY(LJ203)=1,"вс",0))))))))</f>
        <v>вт</v>
      </c>
      <c r="LK202" s="15" t="str">
        <f t="shared" ref="LK202" si="2651">IF(LK203="","",IF(WEEKDAY(LK203)=2,"пн",IF(WEEKDAY(LK203)=3,"вт",IF(WEEKDAY(LK203)=4,"ср",IF(WEEKDAY(LK203)=5,"чт",IF(WEEKDAY(LK203)=6,"пт",IF(WEEKDAY(LK203)=7,"сб",IF(WEEKDAY(LK203)=1,"вс",0))))))))</f>
        <v>ср</v>
      </c>
      <c r="LL202" s="15" t="str">
        <f t="shared" ref="LL202" si="2652">IF(LL203="","",IF(WEEKDAY(LL203)=2,"пн",IF(WEEKDAY(LL203)=3,"вт",IF(WEEKDAY(LL203)=4,"ср",IF(WEEKDAY(LL203)=5,"чт",IF(WEEKDAY(LL203)=6,"пт",IF(WEEKDAY(LL203)=7,"сб",IF(WEEKDAY(LL203)=1,"вс",0))))))))</f>
        <v>чт</v>
      </c>
      <c r="LM202" s="15" t="str">
        <f t="shared" ref="LM202" si="2653">IF(LM203="","",IF(WEEKDAY(LM203)=2,"пн",IF(WEEKDAY(LM203)=3,"вт",IF(WEEKDAY(LM203)=4,"ср",IF(WEEKDAY(LM203)=5,"чт",IF(WEEKDAY(LM203)=6,"пт",IF(WEEKDAY(LM203)=7,"сб",IF(WEEKDAY(LM203)=1,"вс",0))))))))</f>
        <v>пт</v>
      </c>
      <c r="LN202" s="15" t="str">
        <f t="shared" ref="LN202" si="2654">IF(LN203="","",IF(WEEKDAY(LN203)=2,"пн",IF(WEEKDAY(LN203)=3,"вт",IF(WEEKDAY(LN203)=4,"ср",IF(WEEKDAY(LN203)=5,"чт",IF(WEEKDAY(LN203)=6,"пт",IF(WEEKDAY(LN203)=7,"сб",IF(WEEKDAY(LN203)=1,"вс",0))))))))</f>
        <v>сб</v>
      </c>
      <c r="LO202" s="15" t="str">
        <f t="shared" ref="LO202" si="2655">IF(LO203="","",IF(WEEKDAY(LO203)=2,"пн",IF(WEEKDAY(LO203)=3,"вт",IF(WEEKDAY(LO203)=4,"ср",IF(WEEKDAY(LO203)=5,"чт",IF(WEEKDAY(LO203)=6,"пт",IF(WEEKDAY(LO203)=7,"сб",IF(WEEKDAY(LO203)=1,"вс",0))))))))</f>
        <v>вс</v>
      </c>
      <c r="LP202" s="15" t="str">
        <f t="shared" ref="LP202" si="2656">IF(LP203="","",IF(WEEKDAY(LP203)=2,"пн",IF(WEEKDAY(LP203)=3,"вт",IF(WEEKDAY(LP203)=4,"ср",IF(WEEKDAY(LP203)=5,"чт",IF(WEEKDAY(LP203)=6,"пт",IF(WEEKDAY(LP203)=7,"сб",IF(WEEKDAY(LP203)=1,"вс",0))))))))</f>
        <v>пн</v>
      </c>
      <c r="LQ202" s="15" t="str">
        <f t="shared" ref="LQ202" si="2657">IF(LQ203="","",IF(WEEKDAY(LQ203)=2,"пн",IF(WEEKDAY(LQ203)=3,"вт",IF(WEEKDAY(LQ203)=4,"ср",IF(WEEKDAY(LQ203)=5,"чт",IF(WEEKDAY(LQ203)=6,"пт",IF(WEEKDAY(LQ203)=7,"сб",IF(WEEKDAY(LQ203)=1,"вс",0))))))))</f>
        <v>вт</v>
      </c>
      <c r="LR202" s="15" t="str">
        <f t="shared" ref="LR202" si="2658">IF(LR203="","",IF(WEEKDAY(LR203)=2,"пн",IF(WEEKDAY(LR203)=3,"вт",IF(WEEKDAY(LR203)=4,"ср",IF(WEEKDAY(LR203)=5,"чт",IF(WEEKDAY(LR203)=6,"пт",IF(WEEKDAY(LR203)=7,"сб",IF(WEEKDAY(LR203)=1,"вс",0))))))))</f>
        <v>ср</v>
      </c>
      <c r="LS202" s="15" t="str">
        <f t="shared" ref="LS202" si="2659">IF(LS203="","",IF(WEEKDAY(LS203)=2,"пн",IF(WEEKDAY(LS203)=3,"вт",IF(WEEKDAY(LS203)=4,"ср",IF(WEEKDAY(LS203)=5,"чт",IF(WEEKDAY(LS203)=6,"пт",IF(WEEKDAY(LS203)=7,"сб",IF(WEEKDAY(LS203)=1,"вс",0))))))))</f>
        <v>чт</v>
      </c>
      <c r="LT202" s="15" t="str">
        <f t="shared" ref="LT202" si="2660">IF(LT203="","",IF(WEEKDAY(LT203)=2,"пн",IF(WEEKDAY(LT203)=3,"вт",IF(WEEKDAY(LT203)=4,"ср",IF(WEEKDAY(LT203)=5,"чт",IF(WEEKDAY(LT203)=6,"пт",IF(WEEKDAY(LT203)=7,"сб",IF(WEEKDAY(LT203)=1,"вс",0))))))))</f>
        <v>пт</v>
      </c>
      <c r="LU202" s="15" t="str">
        <f t="shared" ref="LU202" si="2661">IF(LU203="","",IF(WEEKDAY(LU203)=2,"пн",IF(WEEKDAY(LU203)=3,"вт",IF(WEEKDAY(LU203)=4,"ср",IF(WEEKDAY(LU203)=5,"чт",IF(WEEKDAY(LU203)=6,"пт",IF(WEEKDAY(LU203)=7,"сб",IF(WEEKDAY(LU203)=1,"вс",0))))))))</f>
        <v>сб</v>
      </c>
      <c r="LV202" s="15" t="str">
        <f t="shared" ref="LV202" si="2662">IF(LV203="","",IF(WEEKDAY(LV203)=2,"пн",IF(WEEKDAY(LV203)=3,"вт",IF(WEEKDAY(LV203)=4,"ср",IF(WEEKDAY(LV203)=5,"чт",IF(WEEKDAY(LV203)=6,"пт",IF(WEEKDAY(LV203)=7,"сб",IF(WEEKDAY(LV203)=1,"вс",0))))))))</f>
        <v>вс</v>
      </c>
      <c r="LW202" s="15" t="str">
        <f t="shared" ref="LW202" si="2663">IF(LW203="","",IF(WEEKDAY(LW203)=2,"пн",IF(WEEKDAY(LW203)=3,"вт",IF(WEEKDAY(LW203)=4,"ср",IF(WEEKDAY(LW203)=5,"чт",IF(WEEKDAY(LW203)=6,"пт",IF(WEEKDAY(LW203)=7,"сб",IF(WEEKDAY(LW203)=1,"вс",0))))))))</f>
        <v>пн</v>
      </c>
      <c r="LX202" s="15" t="str">
        <f t="shared" ref="LX202" si="2664">IF(LX203="","",IF(WEEKDAY(LX203)=2,"пн",IF(WEEKDAY(LX203)=3,"вт",IF(WEEKDAY(LX203)=4,"ср",IF(WEEKDAY(LX203)=5,"чт",IF(WEEKDAY(LX203)=6,"пт",IF(WEEKDAY(LX203)=7,"сб",IF(WEEKDAY(LX203)=1,"вс",0))))))))</f>
        <v>вт</v>
      </c>
      <c r="LY202" s="15" t="str">
        <f t="shared" ref="LY202" si="2665">IF(LY203="","",IF(WEEKDAY(LY203)=2,"пн",IF(WEEKDAY(LY203)=3,"вт",IF(WEEKDAY(LY203)=4,"ср",IF(WEEKDAY(LY203)=5,"чт",IF(WEEKDAY(LY203)=6,"пт",IF(WEEKDAY(LY203)=7,"сб",IF(WEEKDAY(LY203)=1,"вс",0))))))))</f>
        <v>ср</v>
      </c>
      <c r="LZ202" s="15" t="str">
        <f t="shared" ref="LZ202" si="2666">IF(LZ203="","",IF(WEEKDAY(LZ203)=2,"пн",IF(WEEKDAY(LZ203)=3,"вт",IF(WEEKDAY(LZ203)=4,"ср",IF(WEEKDAY(LZ203)=5,"чт",IF(WEEKDAY(LZ203)=6,"пт",IF(WEEKDAY(LZ203)=7,"сб",IF(WEEKDAY(LZ203)=1,"вс",0))))))))</f>
        <v>чт</v>
      </c>
      <c r="MA202" s="15" t="str">
        <f t="shared" ref="MA202" si="2667">IF(MA203="","",IF(WEEKDAY(MA203)=2,"пн",IF(WEEKDAY(MA203)=3,"вт",IF(WEEKDAY(MA203)=4,"ср",IF(WEEKDAY(MA203)=5,"чт",IF(WEEKDAY(MA203)=6,"пт",IF(WEEKDAY(MA203)=7,"сб",IF(WEEKDAY(MA203)=1,"вс",0))))))))</f>
        <v>пт</v>
      </c>
      <c r="MB202" s="15" t="str">
        <f t="shared" ref="MB202" si="2668">IF(MB203="","",IF(WEEKDAY(MB203)=2,"пн",IF(WEEKDAY(MB203)=3,"вт",IF(WEEKDAY(MB203)=4,"ср",IF(WEEKDAY(MB203)=5,"чт",IF(WEEKDAY(MB203)=6,"пт",IF(WEEKDAY(MB203)=7,"сб",IF(WEEKDAY(MB203)=1,"вс",0))))))))</f>
        <v>сб</v>
      </c>
      <c r="MC202" s="15" t="str">
        <f t="shared" ref="MC202" si="2669">IF(MC203="","",IF(WEEKDAY(MC203)=2,"пн",IF(WEEKDAY(MC203)=3,"вт",IF(WEEKDAY(MC203)=4,"ср",IF(WEEKDAY(MC203)=5,"чт",IF(WEEKDAY(MC203)=6,"пт",IF(WEEKDAY(MC203)=7,"сб",IF(WEEKDAY(MC203)=1,"вс",0))))))))</f>
        <v>вс</v>
      </c>
      <c r="MD202" s="15" t="str">
        <f t="shared" ref="MD202" si="2670">IF(MD203="","",IF(WEEKDAY(MD203)=2,"пн",IF(WEEKDAY(MD203)=3,"вт",IF(WEEKDAY(MD203)=4,"ср",IF(WEEKDAY(MD203)=5,"чт",IF(WEEKDAY(MD203)=6,"пт",IF(WEEKDAY(MD203)=7,"сб",IF(WEEKDAY(MD203)=1,"вс",0))))))))</f>
        <v>пн</v>
      </c>
      <c r="ME202" s="15" t="str">
        <f t="shared" ref="ME202" si="2671">IF(ME203="","",IF(WEEKDAY(ME203)=2,"пн",IF(WEEKDAY(ME203)=3,"вт",IF(WEEKDAY(ME203)=4,"ср",IF(WEEKDAY(ME203)=5,"чт",IF(WEEKDAY(ME203)=6,"пт",IF(WEEKDAY(ME203)=7,"сб",IF(WEEKDAY(ME203)=1,"вс",0))))))))</f>
        <v>вт</v>
      </c>
      <c r="MF202" s="15" t="str">
        <f t="shared" ref="MF202" si="2672">IF(MF203="","",IF(WEEKDAY(MF203)=2,"пн",IF(WEEKDAY(MF203)=3,"вт",IF(WEEKDAY(MF203)=4,"ср",IF(WEEKDAY(MF203)=5,"чт",IF(WEEKDAY(MF203)=6,"пт",IF(WEEKDAY(MF203)=7,"сб",IF(WEEKDAY(MF203)=1,"вс",0))))))))</f>
        <v>ср</v>
      </c>
      <c r="MG202" s="15" t="str">
        <f t="shared" ref="MG202" si="2673">IF(MG203="","",IF(WEEKDAY(MG203)=2,"пн",IF(WEEKDAY(MG203)=3,"вт",IF(WEEKDAY(MG203)=4,"ср",IF(WEEKDAY(MG203)=5,"чт",IF(WEEKDAY(MG203)=6,"пт",IF(WEEKDAY(MG203)=7,"сб",IF(WEEKDAY(MG203)=1,"вс",0))))))))</f>
        <v>чт</v>
      </c>
      <c r="MH202" s="15" t="str">
        <f t="shared" ref="MH202" si="2674">IF(MH203="","",IF(WEEKDAY(MH203)=2,"пн",IF(WEEKDAY(MH203)=3,"вт",IF(WEEKDAY(MH203)=4,"ср",IF(WEEKDAY(MH203)=5,"чт",IF(WEEKDAY(MH203)=6,"пт",IF(WEEKDAY(MH203)=7,"сб",IF(WEEKDAY(MH203)=1,"вс",0))))))))</f>
        <v>пт</v>
      </c>
      <c r="MI202" s="15" t="str">
        <f t="shared" ref="MI202" si="2675">IF(MI203="","",IF(WEEKDAY(MI203)=2,"пн",IF(WEEKDAY(MI203)=3,"вт",IF(WEEKDAY(MI203)=4,"ср",IF(WEEKDAY(MI203)=5,"чт",IF(WEEKDAY(MI203)=6,"пт",IF(WEEKDAY(MI203)=7,"сб",IF(WEEKDAY(MI203)=1,"вс",0))))))))</f>
        <v>сб</v>
      </c>
      <c r="MJ202" s="15" t="str">
        <f t="shared" ref="MJ202" si="2676">IF(MJ203="","",IF(WEEKDAY(MJ203)=2,"пн",IF(WEEKDAY(MJ203)=3,"вт",IF(WEEKDAY(MJ203)=4,"ср",IF(WEEKDAY(MJ203)=5,"чт",IF(WEEKDAY(MJ203)=6,"пт",IF(WEEKDAY(MJ203)=7,"сб",IF(WEEKDAY(MJ203)=1,"вс",0))))))))</f>
        <v>вс</v>
      </c>
      <c r="MK202" s="15" t="str">
        <f t="shared" ref="MK202" si="2677">IF(MK203="","",IF(WEEKDAY(MK203)=2,"пн",IF(WEEKDAY(MK203)=3,"вт",IF(WEEKDAY(MK203)=4,"ср",IF(WEEKDAY(MK203)=5,"чт",IF(WEEKDAY(MK203)=6,"пт",IF(WEEKDAY(MK203)=7,"сб",IF(WEEKDAY(MK203)=1,"вс",0))))))))</f>
        <v>пн</v>
      </c>
      <c r="ML202" s="15" t="str">
        <f t="shared" ref="ML202" si="2678">IF(ML203="","",IF(WEEKDAY(ML203)=2,"пн",IF(WEEKDAY(ML203)=3,"вт",IF(WEEKDAY(ML203)=4,"ср",IF(WEEKDAY(ML203)=5,"чт",IF(WEEKDAY(ML203)=6,"пт",IF(WEEKDAY(ML203)=7,"сб",IF(WEEKDAY(ML203)=1,"вс",0))))))))</f>
        <v>вт</v>
      </c>
      <c r="MM202" s="15" t="str">
        <f t="shared" ref="MM202" si="2679">IF(MM203="","",IF(WEEKDAY(MM203)=2,"пн",IF(WEEKDAY(MM203)=3,"вт",IF(WEEKDAY(MM203)=4,"ср",IF(WEEKDAY(MM203)=5,"чт",IF(WEEKDAY(MM203)=6,"пт",IF(WEEKDAY(MM203)=7,"сб",IF(WEEKDAY(MM203)=1,"вс",0))))))))</f>
        <v>ср</v>
      </c>
      <c r="MN202" s="15" t="str">
        <f t="shared" ref="MN202" si="2680">IF(MN203="","",IF(WEEKDAY(MN203)=2,"пн",IF(WEEKDAY(MN203)=3,"вт",IF(WEEKDAY(MN203)=4,"ср",IF(WEEKDAY(MN203)=5,"чт",IF(WEEKDAY(MN203)=6,"пт",IF(WEEKDAY(MN203)=7,"сб",IF(WEEKDAY(MN203)=1,"вс",0))))))))</f>
        <v>чт</v>
      </c>
      <c r="MO202" s="15" t="str">
        <f t="shared" ref="MO202" si="2681">IF(MO203="","",IF(WEEKDAY(MO203)=2,"пн",IF(WEEKDAY(MO203)=3,"вт",IF(WEEKDAY(MO203)=4,"ср",IF(WEEKDAY(MO203)=5,"чт",IF(WEEKDAY(MO203)=6,"пт",IF(WEEKDAY(MO203)=7,"сб",IF(WEEKDAY(MO203)=1,"вс",0))))))))</f>
        <v>пт</v>
      </c>
      <c r="MP202" s="15" t="str">
        <f t="shared" ref="MP202" si="2682">IF(MP203="","",IF(WEEKDAY(MP203)=2,"пн",IF(WEEKDAY(MP203)=3,"вт",IF(WEEKDAY(MP203)=4,"ср",IF(WEEKDAY(MP203)=5,"чт",IF(WEEKDAY(MP203)=6,"пт",IF(WEEKDAY(MP203)=7,"сб",IF(WEEKDAY(MP203)=1,"вс",0))))))))</f>
        <v>сб</v>
      </c>
      <c r="MQ202" s="15" t="str">
        <f t="shared" ref="MQ202" si="2683">IF(MQ203="","",IF(WEEKDAY(MQ203)=2,"пн",IF(WEEKDAY(MQ203)=3,"вт",IF(WEEKDAY(MQ203)=4,"ср",IF(WEEKDAY(MQ203)=5,"чт",IF(WEEKDAY(MQ203)=6,"пт",IF(WEEKDAY(MQ203)=7,"сб",IF(WEEKDAY(MQ203)=1,"вс",0))))))))</f>
        <v>вс</v>
      </c>
      <c r="MR202" s="15" t="str">
        <f t="shared" ref="MR202" si="2684">IF(MR203="","",IF(WEEKDAY(MR203)=2,"пн",IF(WEEKDAY(MR203)=3,"вт",IF(WEEKDAY(MR203)=4,"ср",IF(WEEKDAY(MR203)=5,"чт",IF(WEEKDAY(MR203)=6,"пт",IF(WEEKDAY(MR203)=7,"сб",IF(WEEKDAY(MR203)=1,"вс",0))))))))</f>
        <v>пн</v>
      </c>
      <c r="MS202" s="15" t="str">
        <f t="shared" ref="MS202" si="2685">IF(MS203="","",IF(WEEKDAY(MS203)=2,"пн",IF(WEEKDAY(MS203)=3,"вт",IF(WEEKDAY(MS203)=4,"ср",IF(WEEKDAY(MS203)=5,"чт",IF(WEEKDAY(MS203)=6,"пт",IF(WEEKDAY(MS203)=7,"сб",IF(WEEKDAY(MS203)=1,"вс",0))))))))</f>
        <v>вт</v>
      </c>
      <c r="MT202" s="15" t="str">
        <f t="shared" ref="MT202" si="2686">IF(MT203="","",IF(WEEKDAY(MT203)=2,"пн",IF(WEEKDAY(MT203)=3,"вт",IF(WEEKDAY(MT203)=4,"ср",IF(WEEKDAY(MT203)=5,"чт",IF(WEEKDAY(MT203)=6,"пт",IF(WEEKDAY(MT203)=7,"сб",IF(WEEKDAY(MT203)=1,"вс",0))))))))</f>
        <v>ср</v>
      </c>
      <c r="MU202" s="15" t="str">
        <f t="shared" ref="MU202" si="2687">IF(MU203="","",IF(WEEKDAY(MU203)=2,"пн",IF(WEEKDAY(MU203)=3,"вт",IF(WEEKDAY(MU203)=4,"ср",IF(WEEKDAY(MU203)=5,"чт",IF(WEEKDAY(MU203)=6,"пт",IF(WEEKDAY(MU203)=7,"сб",IF(WEEKDAY(MU203)=1,"вс",0))))))))</f>
        <v>чт</v>
      </c>
      <c r="MV202" s="15" t="str">
        <f t="shared" ref="MV202" si="2688">IF(MV203="","",IF(WEEKDAY(MV203)=2,"пн",IF(WEEKDAY(MV203)=3,"вт",IF(WEEKDAY(MV203)=4,"ср",IF(WEEKDAY(MV203)=5,"чт",IF(WEEKDAY(MV203)=6,"пт",IF(WEEKDAY(MV203)=7,"сб",IF(WEEKDAY(MV203)=1,"вс",0))))))))</f>
        <v>пт</v>
      </c>
      <c r="MW202" s="15" t="str">
        <f t="shared" ref="MW202" si="2689">IF(MW203="","",IF(WEEKDAY(MW203)=2,"пн",IF(WEEKDAY(MW203)=3,"вт",IF(WEEKDAY(MW203)=4,"ср",IF(WEEKDAY(MW203)=5,"чт",IF(WEEKDAY(MW203)=6,"пт",IF(WEEKDAY(MW203)=7,"сб",IF(WEEKDAY(MW203)=1,"вс",0))))))))</f>
        <v>сб</v>
      </c>
      <c r="MX202" s="15" t="str">
        <f t="shared" ref="MX202" si="2690">IF(MX203="","",IF(WEEKDAY(MX203)=2,"пн",IF(WEEKDAY(MX203)=3,"вт",IF(WEEKDAY(MX203)=4,"ср",IF(WEEKDAY(MX203)=5,"чт",IF(WEEKDAY(MX203)=6,"пт",IF(WEEKDAY(MX203)=7,"сб",IF(WEEKDAY(MX203)=1,"вс",0))))))))</f>
        <v>вс</v>
      </c>
      <c r="MY202" s="15" t="str">
        <f t="shared" ref="MY202" si="2691">IF(MY203="","",IF(WEEKDAY(MY203)=2,"пн",IF(WEEKDAY(MY203)=3,"вт",IF(WEEKDAY(MY203)=4,"ср",IF(WEEKDAY(MY203)=5,"чт",IF(WEEKDAY(MY203)=6,"пт",IF(WEEKDAY(MY203)=7,"сб",IF(WEEKDAY(MY203)=1,"вс",0))))))))</f>
        <v>пн</v>
      </c>
      <c r="MZ202" s="15" t="str">
        <f t="shared" ref="MZ202" si="2692">IF(MZ203="","",IF(WEEKDAY(MZ203)=2,"пн",IF(WEEKDAY(MZ203)=3,"вт",IF(WEEKDAY(MZ203)=4,"ср",IF(WEEKDAY(MZ203)=5,"чт",IF(WEEKDAY(MZ203)=6,"пт",IF(WEEKDAY(MZ203)=7,"сб",IF(WEEKDAY(MZ203)=1,"вс",0))))))))</f>
        <v>вт</v>
      </c>
      <c r="NA202" s="15" t="str">
        <f t="shared" ref="NA202" si="2693">IF(NA203="","",IF(WEEKDAY(NA203)=2,"пн",IF(WEEKDAY(NA203)=3,"вт",IF(WEEKDAY(NA203)=4,"ср",IF(WEEKDAY(NA203)=5,"чт",IF(WEEKDAY(NA203)=6,"пт",IF(WEEKDAY(NA203)=7,"сб",IF(WEEKDAY(NA203)=1,"вс",0))))))))</f>
        <v>ср</v>
      </c>
      <c r="NB202" s="15" t="str">
        <f t="shared" ref="NB202" si="2694">IF(NB203="","",IF(WEEKDAY(NB203)=2,"пн",IF(WEEKDAY(NB203)=3,"вт",IF(WEEKDAY(NB203)=4,"ср",IF(WEEKDAY(NB203)=5,"чт",IF(WEEKDAY(NB203)=6,"пт",IF(WEEKDAY(NB203)=7,"сб",IF(WEEKDAY(NB203)=1,"вс",0))))))))</f>
        <v>чт</v>
      </c>
      <c r="NC202" s="15" t="str">
        <f t="shared" ref="NC202" si="2695">IF(NC203="","",IF(WEEKDAY(NC203)=2,"пн",IF(WEEKDAY(NC203)=3,"вт",IF(WEEKDAY(NC203)=4,"ср",IF(WEEKDAY(NC203)=5,"чт",IF(WEEKDAY(NC203)=6,"пт",IF(WEEKDAY(NC203)=7,"сб",IF(WEEKDAY(NC203)=1,"вс",0))))))))</f>
        <v>пт</v>
      </c>
      <c r="ND202" s="15" t="str">
        <f t="shared" ref="ND202" si="2696">IF(ND203="","",IF(WEEKDAY(ND203)=2,"пн",IF(WEEKDAY(ND203)=3,"вт",IF(WEEKDAY(ND203)=4,"ср",IF(WEEKDAY(ND203)=5,"чт",IF(WEEKDAY(ND203)=6,"пт",IF(WEEKDAY(ND203)=7,"сб",IF(WEEKDAY(ND203)=1,"вс",0))))))))</f>
        <v>сб</v>
      </c>
      <c r="NE202" s="15" t="str">
        <f t="shared" ref="NE202" si="2697">IF(NE203="","",IF(WEEKDAY(NE203)=2,"пн",IF(WEEKDAY(NE203)=3,"вт",IF(WEEKDAY(NE203)=4,"ср",IF(WEEKDAY(NE203)=5,"чт",IF(WEEKDAY(NE203)=6,"пт",IF(WEEKDAY(NE203)=7,"сб",IF(WEEKDAY(NE203)=1,"вс",0))))))))</f>
        <v>вс</v>
      </c>
      <c r="NF202" s="15" t="str">
        <f t="shared" ref="NF202" si="2698">IF(NF203="","",IF(WEEKDAY(NF203)=2,"пн",IF(WEEKDAY(NF203)=3,"вт",IF(WEEKDAY(NF203)=4,"ср",IF(WEEKDAY(NF203)=5,"чт",IF(WEEKDAY(NF203)=6,"пт",IF(WEEKDAY(NF203)=7,"сб",IF(WEEKDAY(NF203)=1,"вс",0))))))))</f>
        <v>пн</v>
      </c>
      <c r="NG202" s="15" t="str">
        <f t="shared" ref="NG202" si="2699">IF(NG203="","",IF(WEEKDAY(NG203)=2,"пн",IF(WEEKDAY(NG203)=3,"вт",IF(WEEKDAY(NG203)=4,"ср",IF(WEEKDAY(NG203)=5,"чт",IF(WEEKDAY(NG203)=6,"пт",IF(WEEKDAY(NG203)=7,"сб",IF(WEEKDAY(NG203)=1,"вс",0))))))))</f>
        <v>вт</v>
      </c>
      <c r="NH202" s="15" t="str">
        <f t="shared" ref="NH202" si="2700">IF(NH203="","",IF(WEEKDAY(NH203)=2,"пн",IF(WEEKDAY(NH203)=3,"вт",IF(WEEKDAY(NH203)=4,"ср",IF(WEEKDAY(NH203)=5,"чт",IF(WEEKDAY(NH203)=6,"пт",IF(WEEKDAY(NH203)=7,"сб",IF(WEEKDAY(NH203)=1,"вс",0))))))))</f>
        <v>ср</v>
      </c>
      <c r="NI202" s="15" t="str">
        <f t="shared" ref="NI202" si="2701">IF(NI203="","",IF(WEEKDAY(NI203)=2,"пн",IF(WEEKDAY(NI203)=3,"вт",IF(WEEKDAY(NI203)=4,"ср",IF(WEEKDAY(NI203)=5,"чт",IF(WEEKDAY(NI203)=6,"пт",IF(WEEKDAY(NI203)=7,"сб",IF(WEEKDAY(NI203)=1,"вс",0))))))))</f>
        <v>чт</v>
      </c>
      <c r="NJ202" s="15" t="str">
        <f t="shared" ref="NJ202" si="2702">IF(NJ203="","",IF(WEEKDAY(NJ203)=2,"пн",IF(WEEKDAY(NJ203)=3,"вт",IF(WEEKDAY(NJ203)=4,"ср",IF(WEEKDAY(NJ203)=5,"чт",IF(WEEKDAY(NJ203)=6,"пт",IF(WEEKDAY(NJ203)=7,"сб",IF(WEEKDAY(NJ203)=1,"вс",0))))))))</f>
        <v>пт</v>
      </c>
      <c r="NK202" s="15" t="str">
        <f t="shared" ref="NK202" si="2703">IF(NK203="","",IF(WEEKDAY(NK203)=2,"пн",IF(WEEKDAY(NK203)=3,"вт",IF(WEEKDAY(NK203)=4,"ср",IF(WEEKDAY(NK203)=5,"чт",IF(WEEKDAY(NK203)=6,"пт",IF(WEEKDAY(NK203)=7,"сб",IF(WEEKDAY(NK203)=1,"вс",0))))))))</f>
        <v>сб</v>
      </c>
      <c r="NL202" s="15" t="str">
        <f t="shared" ref="NL202" si="2704">IF(NL203="","",IF(WEEKDAY(NL203)=2,"пн",IF(WEEKDAY(NL203)=3,"вт",IF(WEEKDAY(NL203)=4,"ср",IF(WEEKDAY(NL203)=5,"чт",IF(WEEKDAY(NL203)=6,"пт",IF(WEEKDAY(NL203)=7,"сб",IF(WEEKDAY(NL203)=1,"вс",0))))))))</f>
        <v>вс</v>
      </c>
      <c r="NM202" s="15" t="str">
        <f t="shared" ref="NM202" si="2705">IF(NM203="","",IF(WEEKDAY(NM203)=2,"пн",IF(WEEKDAY(NM203)=3,"вт",IF(WEEKDAY(NM203)=4,"ср",IF(WEEKDAY(NM203)=5,"чт",IF(WEEKDAY(NM203)=6,"пт",IF(WEEKDAY(NM203)=7,"сб",IF(WEEKDAY(NM203)=1,"вс",0))))))))</f>
        <v>пн</v>
      </c>
      <c r="NN202" s="15" t="str">
        <f t="shared" ref="NN202" si="2706">IF(NN203="","",IF(WEEKDAY(NN203)=2,"пн",IF(WEEKDAY(NN203)=3,"вт",IF(WEEKDAY(NN203)=4,"ср",IF(WEEKDAY(NN203)=5,"чт",IF(WEEKDAY(NN203)=6,"пт",IF(WEEKDAY(NN203)=7,"сб",IF(WEEKDAY(NN203)=1,"вс",0))))))))</f>
        <v>вт</v>
      </c>
      <c r="NO202" s="15" t="str">
        <f t="shared" ref="NO202" si="2707">IF(NO203="","",IF(WEEKDAY(NO203)=2,"пн",IF(WEEKDAY(NO203)=3,"вт",IF(WEEKDAY(NO203)=4,"ср",IF(WEEKDAY(NO203)=5,"чт",IF(WEEKDAY(NO203)=6,"пт",IF(WEEKDAY(NO203)=7,"сб",IF(WEEKDAY(NO203)=1,"вс",0))))))))</f>
        <v>ср</v>
      </c>
      <c r="NP202" s="1"/>
      <c r="NQ202" s="1"/>
    </row>
    <row r="203" spans="1:381" x14ac:dyDescent="0.2">
      <c r="A203" s="1"/>
      <c r="B203" s="1"/>
      <c r="C203" s="180"/>
      <c r="D203" s="1"/>
      <c r="E203" s="96" t="s">
        <v>254</v>
      </c>
      <c r="F203" s="1"/>
      <c r="G203" s="180" t="s">
        <v>15</v>
      </c>
      <c r="H203" s="1"/>
      <c r="I203" s="180"/>
      <c r="J203" s="1"/>
      <c r="K203" s="181"/>
      <c r="L203" s="1"/>
      <c r="M203" s="1"/>
      <c r="N203" s="73">
        <f>IF($N$9="","",$N$9)</f>
        <v>43466</v>
      </c>
      <c r="O203" s="73">
        <f>IF(N203="","",N203+1)</f>
        <v>43467</v>
      </c>
      <c r="P203" s="73">
        <f t="shared" ref="P203:CA203" si="2708">IF(O203="","",O203+1)</f>
        <v>43468</v>
      </c>
      <c r="Q203" s="73">
        <f t="shared" si="2708"/>
        <v>43469</v>
      </c>
      <c r="R203" s="73">
        <f t="shared" si="2708"/>
        <v>43470</v>
      </c>
      <c r="S203" s="73">
        <f t="shared" si="2708"/>
        <v>43471</v>
      </c>
      <c r="T203" s="73">
        <f t="shared" si="2708"/>
        <v>43472</v>
      </c>
      <c r="U203" s="73">
        <f t="shared" si="2708"/>
        <v>43473</v>
      </c>
      <c r="V203" s="73">
        <f t="shared" si="2708"/>
        <v>43474</v>
      </c>
      <c r="W203" s="73">
        <f t="shared" si="2708"/>
        <v>43475</v>
      </c>
      <c r="X203" s="73">
        <f t="shared" si="2708"/>
        <v>43476</v>
      </c>
      <c r="Y203" s="73">
        <f t="shared" si="2708"/>
        <v>43477</v>
      </c>
      <c r="Z203" s="73">
        <f t="shared" si="2708"/>
        <v>43478</v>
      </c>
      <c r="AA203" s="73">
        <f t="shared" si="2708"/>
        <v>43479</v>
      </c>
      <c r="AB203" s="73">
        <f t="shared" si="2708"/>
        <v>43480</v>
      </c>
      <c r="AC203" s="73">
        <f t="shared" si="2708"/>
        <v>43481</v>
      </c>
      <c r="AD203" s="73">
        <f t="shared" si="2708"/>
        <v>43482</v>
      </c>
      <c r="AE203" s="73">
        <f t="shared" si="2708"/>
        <v>43483</v>
      </c>
      <c r="AF203" s="73">
        <f t="shared" si="2708"/>
        <v>43484</v>
      </c>
      <c r="AG203" s="73">
        <f t="shared" si="2708"/>
        <v>43485</v>
      </c>
      <c r="AH203" s="73">
        <f t="shared" si="2708"/>
        <v>43486</v>
      </c>
      <c r="AI203" s="73">
        <f t="shared" si="2708"/>
        <v>43487</v>
      </c>
      <c r="AJ203" s="73">
        <f t="shared" si="2708"/>
        <v>43488</v>
      </c>
      <c r="AK203" s="73">
        <f t="shared" si="2708"/>
        <v>43489</v>
      </c>
      <c r="AL203" s="73">
        <f t="shared" si="2708"/>
        <v>43490</v>
      </c>
      <c r="AM203" s="73">
        <f t="shared" si="2708"/>
        <v>43491</v>
      </c>
      <c r="AN203" s="73">
        <f t="shared" si="2708"/>
        <v>43492</v>
      </c>
      <c r="AO203" s="73">
        <f t="shared" si="2708"/>
        <v>43493</v>
      </c>
      <c r="AP203" s="73">
        <f t="shared" si="2708"/>
        <v>43494</v>
      </c>
      <c r="AQ203" s="73">
        <f t="shared" si="2708"/>
        <v>43495</v>
      </c>
      <c r="AR203" s="73">
        <f t="shared" si="2708"/>
        <v>43496</v>
      </c>
      <c r="AS203" s="73">
        <f t="shared" si="2708"/>
        <v>43497</v>
      </c>
      <c r="AT203" s="73">
        <f t="shared" si="2708"/>
        <v>43498</v>
      </c>
      <c r="AU203" s="73">
        <f t="shared" si="2708"/>
        <v>43499</v>
      </c>
      <c r="AV203" s="73">
        <f t="shared" si="2708"/>
        <v>43500</v>
      </c>
      <c r="AW203" s="73">
        <f t="shared" si="2708"/>
        <v>43501</v>
      </c>
      <c r="AX203" s="73">
        <f t="shared" si="2708"/>
        <v>43502</v>
      </c>
      <c r="AY203" s="73">
        <f t="shared" si="2708"/>
        <v>43503</v>
      </c>
      <c r="AZ203" s="73">
        <f t="shared" si="2708"/>
        <v>43504</v>
      </c>
      <c r="BA203" s="73">
        <f t="shared" si="2708"/>
        <v>43505</v>
      </c>
      <c r="BB203" s="73">
        <f t="shared" si="2708"/>
        <v>43506</v>
      </c>
      <c r="BC203" s="73">
        <f t="shared" si="2708"/>
        <v>43507</v>
      </c>
      <c r="BD203" s="73">
        <f t="shared" si="2708"/>
        <v>43508</v>
      </c>
      <c r="BE203" s="73">
        <f t="shared" si="2708"/>
        <v>43509</v>
      </c>
      <c r="BF203" s="73">
        <f t="shared" si="2708"/>
        <v>43510</v>
      </c>
      <c r="BG203" s="73">
        <f t="shared" si="2708"/>
        <v>43511</v>
      </c>
      <c r="BH203" s="73">
        <f t="shared" si="2708"/>
        <v>43512</v>
      </c>
      <c r="BI203" s="73">
        <f t="shared" si="2708"/>
        <v>43513</v>
      </c>
      <c r="BJ203" s="73">
        <f t="shared" si="2708"/>
        <v>43514</v>
      </c>
      <c r="BK203" s="73">
        <f t="shared" si="2708"/>
        <v>43515</v>
      </c>
      <c r="BL203" s="73">
        <f t="shared" si="2708"/>
        <v>43516</v>
      </c>
      <c r="BM203" s="73">
        <f t="shared" si="2708"/>
        <v>43517</v>
      </c>
      <c r="BN203" s="73">
        <f t="shared" si="2708"/>
        <v>43518</v>
      </c>
      <c r="BO203" s="73">
        <f t="shared" si="2708"/>
        <v>43519</v>
      </c>
      <c r="BP203" s="73">
        <f t="shared" si="2708"/>
        <v>43520</v>
      </c>
      <c r="BQ203" s="73">
        <f t="shared" si="2708"/>
        <v>43521</v>
      </c>
      <c r="BR203" s="73">
        <f t="shared" si="2708"/>
        <v>43522</v>
      </c>
      <c r="BS203" s="73">
        <f t="shared" si="2708"/>
        <v>43523</v>
      </c>
      <c r="BT203" s="73">
        <f t="shared" si="2708"/>
        <v>43524</v>
      </c>
      <c r="BU203" s="73">
        <f t="shared" si="2708"/>
        <v>43525</v>
      </c>
      <c r="BV203" s="73">
        <f t="shared" si="2708"/>
        <v>43526</v>
      </c>
      <c r="BW203" s="73">
        <f t="shared" si="2708"/>
        <v>43527</v>
      </c>
      <c r="BX203" s="73">
        <f t="shared" si="2708"/>
        <v>43528</v>
      </c>
      <c r="BY203" s="73">
        <f t="shared" si="2708"/>
        <v>43529</v>
      </c>
      <c r="BZ203" s="73">
        <f t="shared" si="2708"/>
        <v>43530</v>
      </c>
      <c r="CA203" s="73">
        <f t="shared" si="2708"/>
        <v>43531</v>
      </c>
      <c r="CB203" s="73">
        <f t="shared" ref="CB203:EM203" si="2709">IF(CA203="","",CA203+1)</f>
        <v>43532</v>
      </c>
      <c r="CC203" s="73">
        <f t="shared" si="2709"/>
        <v>43533</v>
      </c>
      <c r="CD203" s="73">
        <f t="shared" si="2709"/>
        <v>43534</v>
      </c>
      <c r="CE203" s="73">
        <f t="shared" si="2709"/>
        <v>43535</v>
      </c>
      <c r="CF203" s="73">
        <f t="shared" si="2709"/>
        <v>43536</v>
      </c>
      <c r="CG203" s="73">
        <f t="shared" si="2709"/>
        <v>43537</v>
      </c>
      <c r="CH203" s="73">
        <f t="shared" si="2709"/>
        <v>43538</v>
      </c>
      <c r="CI203" s="73">
        <f t="shared" si="2709"/>
        <v>43539</v>
      </c>
      <c r="CJ203" s="73">
        <f t="shared" si="2709"/>
        <v>43540</v>
      </c>
      <c r="CK203" s="73">
        <f t="shared" si="2709"/>
        <v>43541</v>
      </c>
      <c r="CL203" s="73">
        <f t="shared" si="2709"/>
        <v>43542</v>
      </c>
      <c r="CM203" s="73">
        <f t="shared" si="2709"/>
        <v>43543</v>
      </c>
      <c r="CN203" s="73">
        <f t="shared" si="2709"/>
        <v>43544</v>
      </c>
      <c r="CO203" s="73">
        <f t="shared" si="2709"/>
        <v>43545</v>
      </c>
      <c r="CP203" s="73">
        <f t="shared" si="2709"/>
        <v>43546</v>
      </c>
      <c r="CQ203" s="73">
        <f t="shared" si="2709"/>
        <v>43547</v>
      </c>
      <c r="CR203" s="73">
        <f t="shared" si="2709"/>
        <v>43548</v>
      </c>
      <c r="CS203" s="73">
        <f t="shared" si="2709"/>
        <v>43549</v>
      </c>
      <c r="CT203" s="73">
        <f t="shared" si="2709"/>
        <v>43550</v>
      </c>
      <c r="CU203" s="73">
        <f t="shared" si="2709"/>
        <v>43551</v>
      </c>
      <c r="CV203" s="73">
        <f t="shared" si="2709"/>
        <v>43552</v>
      </c>
      <c r="CW203" s="73">
        <f t="shared" si="2709"/>
        <v>43553</v>
      </c>
      <c r="CX203" s="73">
        <f t="shared" si="2709"/>
        <v>43554</v>
      </c>
      <c r="CY203" s="73">
        <f t="shared" si="2709"/>
        <v>43555</v>
      </c>
      <c r="CZ203" s="73">
        <f t="shared" si="2709"/>
        <v>43556</v>
      </c>
      <c r="DA203" s="73">
        <f t="shared" si="2709"/>
        <v>43557</v>
      </c>
      <c r="DB203" s="73">
        <f t="shared" si="2709"/>
        <v>43558</v>
      </c>
      <c r="DC203" s="73">
        <f t="shared" si="2709"/>
        <v>43559</v>
      </c>
      <c r="DD203" s="73">
        <f t="shared" si="2709"/>
        <v>43560</v>
      </c>
      <c r="DE203" s="73">
        <f t="shared" si="2709"/>
        <v>43561</v>
      </c>
      <c r="DF203" s="73">
        <f t="shared" si="2709"/>
        <v>43562</v>
      </c>
      <c r="DG203" s="73">
        <f t="shared" si="2709"/>
        <v>43563</v>
      </c>
      <c r="DH203" s="73">
        <f t="shared" si="2709"/>
        <v>43564</v>
      </c>
      <c r="DI203" s="73">
        <f t="shared" si="2709"/>
        <v>43565</v>
      </c>
      <c r="DJ203" s="73">
        <f t="shared" si="2709"/>
        <v>43566</v>
      </c>
      <c r="DK203" s="73">
        <f t="shared" si="2709"/>
        <v>43567</v>
      </c>
      <c r="DL203" s="73">
        <f t="shared" si="2709"/>
        <v>43568</v>
      </c>
      <c r="DM203" s="73">
        <f t="shared" si="2709"/>
        <v>43569</v>
      </c>
      <c r="DN203" s="73">
        <f t="shared" si="2709"/>
        <v>43570</v>
      </c>
      <c r="DO203" s="73">
        <f t="shared" si="2709"/>
        <v>43571</v>
      </c>
      <c r="DP203" s="73">
        <f t="shared" si="2709"/>
        <v>43572</v>
      </c>
      <c r="DQ203" s="73">
        <f t="shared" si="2709"/>
        <v>43573</v>
      </c>
      <c r="DR203" s="73">
        <f t="shared" si="2709"/>
        <v>43574</v>
      </c>
      <c r="DS203" s="73">
        <f t="shared" si="2709"/>
        <v>43575</v>
      </c>
      <c r="DT203" s="73">
        <f t="shared" si="2709"/>
        <v>43576</v>
      </c>
      <c r="DU203" s="73">
        <f t="shared" si="2709"/>
        <v>43577</v>
      </c>
      <c r="DV203" s="73">
        <f t="shared" si="2709"/>
        <v>43578</v>
      </c>
      <c r="DW203" s="73">
        <f t="shared" si="2709"/>
        <v>43579</v>
      </c>
      <c r="DX203" s="73">
        <f t="shared" si="2709"/>
        <v>43580</v>
      </c>
      <c r="DY203" s="73">
        <f t="shared" si="2709"/>
        <v>43581</v>
      </c>
      <c r="DZ203" s="73">
        <f t="shared" si="2709"/>
        <v>43582</v>
      </c>
      <c r="EA203" s="73">
        <f t="shared" si="2709"/>
        <v>43583</v>
      </c>
      <c r="EB203" s="73">
        <f t="shared" si="2709"/>
        <v>43584</v>
      </c>
      <c r="EC203" s="73">
        <f t="shared" si="2709"/>
        <v>43585</v>
      </c>
      <c r="ED203" s="73">
        <f t="shared" si="2709"/>
        <v>43586</v>
      </c>
      <c r="EE203" s="73">
        <f t="shared" si="2709"/>
        <v>43587</v>
      </c>
      <c r="EF203" s="73">
        <f t="shared" si="2709"/>
        <v>43588</v>
      </c>
      <c r="EG203" s="73">
        <f t="shared" si="2709"/>
        <v>43589</v>
      </c>
      <c r="EH203" s="73">
        <f t="shared" si="2709"/>
        <v>43590</v>
      </c>
      <c r="EI203" s="73">
        <f t="shared" si="2709"/>
        <v>43591</v>
      </c>
      <c r="EJ203" s="73">
        <f t="shared" si="2709"/>
        <v>43592</v>
      </c>
      <c r="EK203" s="73">
        <f t="shared" si="2709"/>
        <v>43593</v>
      </c>
      <c r="EL203" s="73">
        <f t="shared" si="2709"/>
        <v>43594</v>
      </c>
      <c r="EM203" s="73">
        <f t="shared" si="2709"/>
        <v>43595</v>
      </c>
      <c r="EN203" s="73">
        <f t="shared" ref="EN203:GY203" si="2710">IF(EM203="","",EM203+1)</f>
        <v>43596</v>
      </c>
      <c r="EO203" s="73">
        <f t="shared" si="2710"/>
        <v>43597</v>
      </c>
      <c r="EP203" s="73">
        <f t="shared" si="2710"/>
        <v>43598</v>
      </c>
      <c r="EQ203" s="73">
        <f t="shared" si="2710"/>
        <v>43599</v>
      </c>
      <c r="ER203" s="73">
        <f t="shared" si="2710"/>
        <v>43600</v>
      </c>
      <c r="ES203" s="73">
        <f t="shared" si="2710"/>
        <v>43601</v>
      </c>
      <c r="ET203" s="73">
        <f t="shared" si="2710"/>
        <v>43602</v>
      </c>
      <c r="EU203" s="73">
        <f t="shared" si="2710"/>
        <v>43603</v>
      </c>
      <c r="EV203" s="73">
        <f t="shared" si="2710"/>
        <v>43604</v>
      </c>
      <c r="EW203" s="73">
        <f t="shared" si="2710"/>
        <v>43605</v>
      </c>
      <c r="EX203" s="73">
        <f t="shared" si="2710"/>
        <v>43606</v>
      </c>
      <c r="EY203" s="73">
        <f t="shared" si="2710"/>
        <v>43607</v>
      </c>
      <c r="EZ203" s="73">
        <f t="shared" si="2710"/>
        <v>43608</v>
      </c>
      <c r="FA203" s="73">
        <f t="shared" si="2710"/>
        <v>43609</v>
      </c>
      <c r="FB203" s="73">
        <f t="shared" si="2710"/>
        <v>43610</v>
      </c>
      <c r="FC203" s="73">
        <f t="shared" si="2710"/>
        <v>43611</v>
      </c>
      <c r="FD203" s="73">
        <f t="shared" si="2710"/>
        <v>43612</v>
      </c>
      <c r="FE203" s="73">
        <f t="shared" si="2710"/>
        <v>43613</v>
      </c>
      <c r="FF203" s="73">
        <f t="shared" si="2710"/>
        <v>43614</v>
      </c>
      <c r="FG203" s="73">
        <f t="shared" si="2710"/>
        <v>43615</v>
      </c>
      <c r="FH203" s="73">
        <f t="shared" si="2710"/>
        <v>43616</v>
      </c>
      <c r="FI203" s="73">
        <f t="shared" si="2710"/>
        <v>43617</v>
      </c>
      <c r="FJ203" s="73">
        <f t="shared" si="2710"/>
        <v>43618</v>
      </c>
      <c r="FK203" s="73">
        <f t="shared" si="2710"/>
        <v>43619</v>
      </c>
      <c r="FL203" s="73">
        <f t="shared" si="2710"/>
        <v>43620</v>
      </c>
      <c r="FM203" s="73">
        <f t="shared" si="2710"/>
        <v>43621</v>
      </c>
      <c r="FN203" s="73">
        <f t="shared" si="2710"/>
        <v>43622</v>
      </c>
      <c r="FO203" s="73">
        <f t="shared" si="2710"/>
        <v>43623</v>
      </c>
      <c r="FP203" s="73">
        <f t="shared" si="2710"/>
        <v>43624</v>
      </c>
      <c r="FQ203" s="73">
        <f t="shared" si="2710"/>
        <v>43625</v>
      </c>
      <c r="FR203" s="73">
        <f t="shared" si="2710"/>
        <v>43626</v>
      </c>
      <c r="FS203" s="73">
        <f t="shared" si="2710"/>
        <v>43627</v>
      </c>
      <c r="FT203" s="73">
        <f t="shared" si="2710"/>
        <v>43628</v>
      </c>
      <c r="FU203" s="73">
        <f t="shared" si="2710"/>
        <v>43629</v>
      </c>
      <c r="FV203" s="73">
        <f t="shared" si="2710"/>
        <v>43630</v>
      </c>
      <c r="FW203" s="73">
        <f t="shared" si="2710"/>
        <v>43631</v>
      </c>
      <c r="FX203" s="73">
        <f t="shared" si="2710"/>
        <v>43632</v>
      </c>
      <c r="FY203" s="73">
        <f t="shared" si="2710"/>
        <v>43633</v>
      </c>
      <c r="FZ203" s="73">
        <f t="shared" si="2710"/>
        <v>43634</v>
      </c>
      <c r="GA203" s="73">
        <f t="shared" si="2710"/>
        <v>43635</v>
      </c>
      <c r="GB203" s="73">
        <f t="shared" si="2710"/>
        <v>43636</v>
      </c>
      <c r="GC203" s="73">
        <f t="shared" si="2710"/>
        <v>43637</v>
      </c>
      <c r="GD203" s="73">
        <f t="shared" si="2710"/>
        <v>43638</v>
      </c>
      <c r="GE203" s="73">
        <f t="shared" si="2710"/>
        <v>43639</v>
      </c>
      <c r="GF203" s="73">
        <f t="shared" si="2710"/>
        <v>43640</v>
      </c>
      <c r="GG203" s="73">
        <f t="shared" si="2710"/>
        <v>43641</v>
      </c>
      <c r="GH203" s="73">
        <f t="shared" si="2710"/>
        <v>43642</v>
      </c>
      <c r="GI203" s="73">
        <f t="shared" si="2710"/>
        <v>43643</v>
      </c>
      <c r="GJ203" s="73">
        <f t="shared" si="2710"/>
        <v>43644</v>
      </c>
      <c r="GK203" s="73">
        <f t="shared" si="2710"/>
        <v>43645</v>
      </c>
      <c r="GL203" s="73">
        <f t="shared" si="2710"/>
        <v>43646</v>
      </c>
      <c r="GM203" s="73">
        <f t="shared" si="2710"/>
        <v>43647</v>
      </c>
      <c r="GN203" s="73">
        <f t="shared" si="2710"/>
        <v>43648</v>
      </c>
      <c r="GO203" s="73">
        <f t="shared" si="2710"/>
        <v>43649</v>
      </c>
      <c r="GP203" s="73">
        <f t="shared" si="2710"/>
        <v>43650</v>
      </c>
      <c r="GQ203" s="73">
        <f t="shared" si="2710"/>
        <v>43651</v>
      </c>
      <c r="GR203" s="73">
        <f t="shared" si="2710"/>
        <v>43652</v>
      </c>
      <c r="GS203" s="73">
        <f t="shared" si="2710"/>
        <v>43653</v>
      </c>
      <c r="GT203" s="73">
        <f t="shared" si="2710"/>
        <v>43654</v>
      </c>
      <c r="GU203" s="73">
        <f t="shared" si="2710"/>
        <v>43655</v>
      </c>
      <c r="GV203" s="73">
        <f t="shared" si="2710"/>
        <v>43656</v>
      </c>
      <c r="GW203" s="73">
        <f t="shared" si="2710"/>
        <v>43657</v>
      </c>
      <c r="GX203" s="73">
        <f t="shared" si="2710"/>
        <v>43658</v>
      </c>
      <c r="GY203" s="73">
        <f t="shared" si="2710"/>
        <v>43659</v>
      </c>
      <c r="GZ203" s="73">
        <f t="shared" ref="GZ203:JK203" si="2711">IF(GY203="","",GY203+1)</f>
        <v>43660</v>
      </c>
      <c r="HA203" s="73">
        <f t="shared" si="2711"/>
        <v>43661</v>
      </c>
      <c r="HB203" s="73">
        <f t="shared" si="2711"/>
        <v>43662</v>
      </c>
      <c r="HC203" s="73">
        <f t="shared" si="2711"/>
        <v>43663</v>
      </c>
      <c r="HD203" s="73">
        <f t="shared" si="2711"/>
        <v>43664</v>
      </c>
      <c r="HE203" s="73">
        <f t="shared" si="2711"/>
        <v>43665</v>
      </c>
      <c r="HF203" s="73">
        <f t="shared" si="2711"/>
        <v>43666</v>
      </c>
      <c r="HG203" s="73">
        <f t="shared" si="2711"/>
        <v>43667</v>
      </c>
      <c r="HH203" s="73">
        <f t="shared" si="2711"/>
        <v>43668</v>
      </c>
      <c r="HI203" s="73">
        <f t="shared" si="2711"/>
        <v>43669</v>
      </c>
      <c r="HJ203" s="73">
        <f t="shared" si="2711"/>
        <v>43670</v>
      </c>
      <c r="HK203" s="73">
        <f t="shared" si="2711"/>
        <v>43671</v>
      </c>
      <c r="HL203" s="73">
        <f t="shared" si="2711"/>
        <v>43672</v>
      </c>
      <c r="HM203" s="73">
        <f t="shared" si="2711"/>
        <v>43673</v>
      </c>
      <c r="HN203" s="73">
        <f t="shared" si="2711"/>
        <v>43674</v>
      </c>
      <c r="HO203" s="73">
        <f t="shared" si="2711"/>
        <v>43675</v>
      </c>
      <c r="HP203" s="73">
        <f t="shared" si="2711"/>
        <v>43676</v>
      </c>
      <c r="HQ203" s="73">
        <f t="shared" si="2711"/>
        <v>43677</v>
      </c>
      <c r="HR203" s="73">
        <f t="shared" si="2711"/>
        <v>43678</v>
      </c>
      <c r="HS203" s="73">
        <f t="shared" si="2711"/>
        <v>43679</v>
      </c>
      <c r="HT203" s="73">
        <f t="shared" si="2711"/>
        <v>43680</v>
      </c>
      <c r="HU203" s="73">
        <f t="shared" si="2711"/>
        <v>43681</v>
      </c>
      <c r="HV203" s="73">
        <f t="shared" si="2711"/>
        <v>43682</v>
      </c>
      <c r="HW203" s="73">
        <f t="shared" si="2711"/>
        <v>43683</v>
      </c>
      <c r="HX203" s="73">
        <f t="shared" si="2711"/>
        <v>43684</v>
      </c>
      <c r="HY203" s="73">
        <f t="shared" si="2711"/>
        <v>43685</v>
      </c>
      <c r="HZ203" s="73">
        <f t="shared" si="2711"/>
        <v>43686</v>
      </c>
      <c r="IA203" s="73">
        <f t="shared" si="2711"/>
        <v>43687</v>
      </c>
      <c r="IB203" s="73">
        <f t="shared" si="2711"/>
        <v>43688</v>
      </c>
      <c r="IC203" s="73">
        <f t="shared" si="2711"/>
        <v>43689</v>
      </c>
      <c r="ID203" s="73">
        <f t="shared" si="2711"/>
        <v>43690</v>
      </c>
      <c r="IE203" s="73">
        <f t="shared" si="2711"/>
        <v>43691</v>
      </c>
      <c r="IF203" s="73">
        <f t="shared" si="2711"/>
        <v>43692</v>
      </c>
      <c r="IG203" s="73">
        <f t="shared" si="2711"/>
        <v>43693</v>
      </c>
      <c r="IH203" s="73">
        <f t="shared" si="2711"/>
        <v>43694</v>
      </c>
      <c r="II203" s="73">
        <f t="shared" si="2711"/>
        <v>43695</v>
      </c>
      <c r="IJ203" s="73">
        <f t="shared" si="2711"/>
        <v>43696</v>
      </c>
      <c r="IK203" s="73">
        <f t="shared" si="2711"/>
        <v>43697</v>
      </c>
      <c r="IL203" s="73">
        <f t="shared" si="2711"/>
        <v>43698</v>
      </c>
      <c r="IM203" s="73">
        <f t="shared" si="2711"/>
        <v>43699</v>
      </c>
      <c r="IN203" s="73">
        <f t="shared" si="2711"/>
        <v>43700</v>
      </c>
      <c r="IO203" s="73">
        <f t="shared" si="2711"/>
        <v>43701</v>
      </c>
      <c r="IP203" s="73">
        <f t="shared" si="2711"/>
        <v>43702</v>
      </c>
      <c r="IQ203" s="73">
        <f t="shared" si="2711"/>
        <v>43703</v>
      </c>
      <c r="IR203" s="73">
        <f t="shared" si="2711"/>
        <v>43704</v>
      </c>
      <c r="IS203" s="73">
        <f t="shared" si="2711"/>
        <v>43705</v>
      </c>
      <c r="IT203" s="73">
        <f t="shared" si="2711"/>
        <v>43706</v>
      </c>
      <c r="IU203" s="73">
        <f t="shared" si="2711"/>
        <v>43707</v>
      </c>
      <c r="IV203" s="73">
        <f t="shared" si="2711"/>
        <v>43708</v>
      </c>
      <c r="IW203" s="73">
        <f t="shared" si="2711"/>
        <v>43709</v>
      </c>
      <c r="IX203" s="73">
        <f t="shared" si="2711"/>
        <v>43710</v>
      </c>
      <c r="IY203" s="73">
        <f t="shared" si="2711"/>
        <v>43711</v>
      </c>
      <c r="IZ203" s="73">
        <f t="shared" si="2711"/>
        <v>43712</v>
      </c>
      <c r="JA203" s="73">
        <f t="shared" si="2711"/>
        <v>43713</v>
      </c>
      <c r="JB203" s="73">
        <f t="shared" si="2711"/>
        <v>43714</v>
      </c>
      <c r="JC203" s="73">
        <f t="shared" si="2711"/>
        <v>43715</v>
      </c>
      <c r="JD203" s="73">
        <f t="shared" si="2711"/>
        <v>43716</v>
      </c>
      <c r="JE203" s="73">
        <f t="shared" si="2711"/>
        <v>43717</v>
      </c>
      <c r="JF203" s="73">
        <f t="shared" si="2711"/>
        <v>43718</v>
      </c>
      <c r="JG203" s="73">
        <f t="shared" si="2711"/>
        <v>43719</v>
      </c>
      <c r="JH203" s="73">
        <f t="shared" si="2711"/>
        <v>43720</v>
      </c>
      <c r="JI203" s="73">
        <f t="shared" si="2711"/>
        <v>43721</v>
      </c>
      <c r="JJ203" s="73">
        <f t="shared" si="2711"/>
        <v>43722</v>
      </c>
      <c r="JK203" s="73">
        <f t="shared" si="2711"/>
        <v>43723</v>
      </c>
      <c r="JL203" s="73">
        <f t="shared" ref="JL203:LW203" si="2712">IF(JK203="","",JK203+1)</f>
        <v>43724</v>
      </c>
      <c r="JM203" s="73">
        <f t="shared" si="2712"/>
        <v>43725</v>
      </c>
      <c r="JN203" s="73">
        <f t="shared" si="2712"/>
        <v>43726</v>
      </c>
      <c r="JO203" s="73">
        <f t="shared" si="2712"/>
        <v>43727</v>
      </c>
      <c r="JP203" s="73">
        <f t="shared" si="2712"/>
        <v>43728</v>
      </c>
      <c r="JQ203" s="73">
        <f t="shared" si="2712"/>
        <v>43729</v>
      </c>
      <c r="JR203" s="73">
        <f t="shared" si="2712"/>
        <v>43730</v>
      </c>
      <c r="JS203" s="73">
        <f t="shared" si="2712"/>
        <v>43731</v>
      </c>
      <c r="JT203" s="73">
        <f t="shared" si="2712"/>
        <v>43732</v>
      </c>
      <c r="JU203" s="73">
        <f t="shared" si="2712"/>
        <v>43733</v>
      </c>
      <c r="JV203" s="73">
        <f t="shared" si="2712"/>
        <v>43734</v>
      </c>
      <c r="JW203" s="73">
        <f t="shared" si="2712"/>
        <v>43735</v>
      </c>
      <c r="JX203" s="73">
        <f t="shared" si="2712"/>
        <v>43736</v>
      </c>
      <c r="JY203" s="73">
        <f t="shared" si="2712"/>
        <v>43737</v>
      </c>
      <c r="JZ203" s="73">
        <f t="shared" si="2712"/>
        <v>43738</v>
      </c>
      <c r="KA203" s="73">
        <f t="shared" si="2712"/>
        <v>43739</v>
      </c>
      <c r="KB203" s="73">
        <f t="shared" si="2712"/>
        <v>43740</v>
      </c>
      <c r="KC203" s="73">
        <f t="shared" si="2712"/>
        <v>43741</v>
      </c>
      <c r="KD203" s="73">
        <f t="shared" si="2712"/>
        <v>43742</v>
      </c>
      <c r="KE203" s="73">
        <f t="shared" si="2712"/>
        <v>43743</v>
      </c>
      <c r="KF203" s="73">
        <f t="shared" si="2712"/>
        <v>43744</v>
      </c>
      <c r="KG203" s="73">
        <f t="shared" si="2712"/>
        <v>43745</v>
      </c>
      <c r="KH203" s="73">
        <f t="shared" si="2712"/>
        <v>43746</v>
      </c>
      <c r="KI203" s="73">
        <f t="shared" si="2712"/>
        <v>43747</v>
      </c>
      <c r="KJ203" s="73">
        <f t="shared" si="2712"/>
        <v>43748</v>
      </c>
      <c r="KK203" s="73">
        <f t="shared" si="2712"/>
        <v>43749</v>
      </c>
      <c r="KL203" s="73">
        <f t="shared" si="2712"/>
        <v>43750</v>
      </c>
      <c r="KM203" s="73">
        <f t="shared" si="2712"/>
        <v>43751</v>
      </c>
      <c r="KN203" s="73">
        <f t="shared" si="2712"/>
        <v>43752</v>
      </c>
      <c r="KO203" s="73">
        <f t="shared" si="2712"/>
        <v>43753</v>
      </c>
      <c r="KP203" s="73">
        <f t="shared" si="2712"/>
        <v>43754</v>
      </c>
      <c r="KQ203" s="73">
        <f t="shared" si="2712"/>
        <v>43755</v>
      </c>
      <c r="KR203" s="73">
        <f t="shared" si="2712"/>
        <v>43756</v>
      </c>
      <c r="KS203" s="73">
        <f t="shared" si="2712"/>
        <v>43757</v>
      </c>
      <c r="KT203" s="73">
        <f t="shared" si="2712"/>
        <v>43758</v>
      </c>
      <c r="KU203" s="73">
        <f t="shared" si="2712"/>
        <v>43759</v>
      </c>
      <c r="KV203" s="73">
        <f t="shared" si="2712"/>
        <v>43760</v>
      </c>
      <c r="KW203" s="73">
        <f t="shared" si="2712"/>
        <v>43761</v>
      </c>
      <c r="KX203" s="73">
        <f t="shared" si="2712"/>
        <v>43762</v>
      </c>
      <c r="KY203" s="73">
        <f t="shared" si="2712"/>
        <v>43763</v>
      </c>
      <c r="KZ203" s="73">
        <f t="shared" si="2712"/>
        <v>43764</v>
      </c>
      <c r="LA203" s="73">
        <f t="shared" si="2712"/>
        <v>43765</v>
      </c>
      <c r="LB203" s="73">
        <f t="shared" si="2712"/>
        <v>43766</v>
      </c>
      <c r="LC203" s="73">
        <f t="shared" si="2712"/>
        <v>43767</v>
      </c>
      <c r="LD203" s="73">
        <f t="shared" si="2712"/>
        <v>43768</v>
      </c>
      <c r="LE203" s="73">
        <f t="shared" si="2712"/>
        <v>43769</v>
      </c>
      <c r="LF203" s="73">
        <f t="shared" si="2712"/>
        <v>43770</v>
      </c>
      <c r="LG203" s="73">
        <f t="shared" si="2712"/>
        <v>43771</v>
      </c>
      <c r="LH203" s="73">
        <f t="shared" si="2712"/>
        <v>43772</v>
      </c>
      <c r="LI203" s="73">
        <f t="shared" si="2712"/>
        <v>43773</v>
      </c>
      <c r="LJ203" s="73">
        <f t="shared" si="2712"/>
        <v>43774</v>
      </c>
      <c r="LK203" s="73">
        <f t="shared" si="2712"/>
        <v>43775</v>
      </c>
      <c r="LL203" s="73">
        <f t="shared" si="2712"/>
        <v>43776</v>
      </c>
      <c r="LM203" s="73">
        <f t="shared" si="2712"/>
        <v>43777</v>
      </c>
      <c r="LN203" s="73">
        <f t="shared" si="2712"/>
        <v>43778</v>
      </c>
      <c r="LO203" s="73">
        <f t="shared" si="2712"/>
        <v>43779</v>
      </c>
      <c r="LP203" s="73">
        <f t="shared" si="2712"/>
        <v>43780</v>
      </c>
      <c r="LQ203" s="73">
        <f t="shared" si="2712"/>
        <v>43781</v>
      </c>
      <c r="LR203" s="73">
        <f t="shared" si="2712"/>
        <v>43782</v>
      </c>
      <c r="LS203" s="73">
        <f t="shared" si="2712"/>
        <v>43783</v>
      </c>
      <c r="LT203" s="73">
        <f t="shared" si="2712"/>
        <v>43784</v>
      </c>
      <c r="LU203" s="73">
        <f t="shared" si="2712"/>
        <v>43785</v>
      </c>
      <c r="LV203" s="73">
        <f t="shared" si="2712"/>
        <v>43786</v>
      </c>
      <c r="LW203" s="73">
        <f t="shared" si="2712"/>
        <v>43787</v>
      </c>
      <c r="LX203" s="73">
        <f t="shared" ref="LX203:NO203" si="2713">IF(LW203="","",LW203+1)</f>
        <v>43788</v>
      </c>
      <c r="LY203" s="73">
        <f t="shared" si="2713"/>
        <v>43789</v>
      </c>
      <c r="LZ203" s="73">
        <f t="shared" si="2713"/>
        <v>43790</v>
      </c>
      <c r="MA203" s="73">
        <f t="shared" si="2713"/>
        <v>43791</v>
      </c>
      <c r="MB203" s="73">
        <f t="shared" si="2713"/>
        <v>43792</v>
      </c>
      <c r="MC203" s="73">
        <f t="shared" si="2713"/>
        <v>43793</v>
      </c>
      <c r="MD203" s="73">
        <f t="shared" si="2713"/>
        <v>43794</v>
      </c>
      <c r="ME203" s="73">
        <f t="shared" si="2713"/>
        <v>43795</v>
      </c>
      <c r="MF203" s="73">
        <f t="shared" si="2713"/>
        <v>43796</v>
      </c>
      <c r="MG203" s="73">
        <f t="shared" si="2713"/>
        <v>43797</v>
      </c>
      <c r="MH203" s="73">
        <f t="shared" si="2713"/>
        <v>43798</v>
      </c>
      <c r="MI203" s="73">
        <f t="shared" si="2713"/>
        <v>43799</v>
      </c>
      <c r="MJ203" s="73">
        <f t="shared" si="2713"/>
        <v>43800</v>
      </c>
      <c r="MK203" s="73">
        <f t="shared" si="2713"/>
        <v>43801</v>
      </c>
      <c r="ML203" s="73">
        <f t="shared" si="2713"/>
        <v>43802</v>
      </c>
      <c r="MM203" s="73">
        <f t="shared" si="2713"/>
        <v>43803</v>
      </c>
      <c r="MN203" s="73">
        <f t="shared" si="2713"/>
        <v>43804</v>
      </c>
      <c r="MO203" s="73">
        <f t="shared" si="2713"/>
        <v>43805</v>
      </c>
      <c r="MP203" s="73">
        <f t="shared" si="2713"/>
        <v>43806</v>
      </c>
      <c r="MQ203" s="73">
        <f t="shared" si="2713"/>
        <v>43807</v>
      </c>
      <c r="MR203" s="73">
        <f t="shared" si="2713"/>
        <v>43808</v>
      </c>
      <c r="MS203" s="73">
        <f t="shared" si="2713"/>
        <v>43809</v>
      </c>
      <c r="MT203" s="73">
        <f t="shared" si="2713"/>
        <v>43810</v>
      </c>
      <c r="MU203" s="73">
        <f t="shared" si="2713"/>
        <v>43811</v>
      </c>
      <c r="MV203" s="73">
        <f t="shared" si="2713"/>
        <v>43812</v>
      </c>
      <c r="MW203" s="73">
        <f t="shared" si="2713"/>
        <v>43813</v>
      </c>
      <c r="MX203" s="73">
        <f t="shared" si="2713"/>
        <v>43814</v>
      </c>
      <c r="MY203" s="73">
        <f t="shared" si="2713"/>
        <v>43815</v>
      </c>
      <c r="MZ203" s="73">
        <f t="shared" si="2713"/>
        <v>43816</v>
      </c>
      <c r="NA203" s="73">
        <f t="shared" si="2713"/>
        <v>43817</v>
      </c>
      <c r="NB203" s="73">
        <f t="shared" si="2713"/>
        <v>43818</v>
      </c>
      <c r="NC203" s="73">
        <f t="shared" si="2713"/>
        <v>43819</v>
      </c>
      <c r="ND203" s="73">
        <f t="shared" si="2713"/>
        <v>43820</v>
      </c>
      <c r="NE203" s="73">
        <f t="shared" si="2713"/>
        <v>43821</v>
      </c>
      <c r="NF203" s="73">
        <f t="shared" si="2713"/>
        <v>43822</v>
      </c>
      <c r="NG203" s="73">
        <f t="shared" si="2713"/>
        <v>43823</v>
      </c>
      <c r="NH203" s="73">
        <f t="shared" si="2713"/>
        <v>43824</v>
      </c>
      <c r="NI203" s="73">
        <f t="shared" si="2713"/>
        <v>43825</v>
      </c>
      <c r="NJ203" s="73">
        <f t="shared" si="2713"/>
        <v>43826</v>
      </c>
      <c r="NK203" s="73">
        <f t="shared" si="2713"/>
        <v>43827</v>
      </c>
      <c r="NL203" s="73">
        <f t="shared" si="2713"/>
        <v>43828</v>
      </c>
      <c r="NM203" s="73">
        <f t="shared" si="2713"/>
        <v>43829</v>
      </c>
      <c r="NN203" s="73">
        <f t="shared" si="2713"/>
        <v>43830</v>
      </c>
      <c r="NO203" s="73">
        <f t="shared" si="2713"/>
        <v>43831</v>
      </c>
      <c r="NP203" s="1"/>
      <c r="NQ203" s="1"/>
    </row>
    <row r="204" spans="1:38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</row>
    <row r="205" spans="1:381" s="146" customFormat="1" x14ac:dyDescent="0.2">
      <c r="A205" s="141"/>
      <c r="B205" s="141"/>
      <c r="C205" s="141" t="s">
        <v>194</v>
      </c>
      <c r="D205" s="141"/>
      <c r="E205" s="141" t="s">
        <v>203</v>
      </c>
      <c r="F205" s="141"/>
      <c r="G205" s="141" t="s">
        <v>0</v>
      </c>
      <c r="H205" s="141"/>
      <c r="I205" s="141"/>
      <c r="J205" s="141"/>
      <c r="K205" s="142">
        <f>SUM(N205:NO205)</f>
        <v>302712.01596735965</v>
      </c>
      <c r="L205" s="141"/>
      <c r="M205" s="141"/>
      <c r="N205" s="143">
        <f t="shared" ref="N205:BY205" si="2714">SUMIFS(188:188,186:186,N203)+N111</f>
        <v>0.48817764717441364</v>
      </c>
      <c r="O205" s="144">
        <f t="shared" si="2714"/>
        <v>1.4988476710312377</v>
      </c>
      <c r="P205" s="144">
        <f t="shared" si="2714"/>
        <v>2.0506129394970101</v>
      </c>
      <c r="Q205" s="144">
        <f t="shared" si="2714"/>
        <v>4.1511586115234484</v>
      </c>
      <c r="R205" s="144">
        <f t="shared" si="2714"/>
        <v>6.082759098501465</v>
      </c>
      <c r="S205" s="144">
        <f t="shared" si="2714"/>
        <v>8.1308759846127678</v>
      </c>
      <c r="T205" s="144">
        <f t="shared" si="2714"/>
        <v>12.056794609417436</v>
      </c>
      <c r="U205" s="144">
        <f t="shared" si="2714"/>
        <v>16.7660620421446</v>
      </c>
      <c r="V205" s="144">
        <f t="shared" si="2714"/>
        <v>20.016286900034995</v>
      </c>
      <c r="W205" s="144">
        <f t="shared" si="2714"/>
        <v>24.818299908772406</v>
      </c>
      <c r="X205" s="144">
        <f t="shared" si="2714"/>
        <v>33.454493284883654</v>
      </c>
      <c r="Y205" s="144">
        <f t="shared" si="2714"/>
        <v>40.866919504955007</v>
      </c>
      <c r="Z205" s="144">
        <f t="shared" si="2714"/>
        <v>48.419730936971007</v>
      </c>
      <c r="AA205" s="144">
        <f t="shared" si="2714"/>
        <v>59.245670095971789</v>
      </c>
      <c r="AB205" s="144">
        <f t="shared" si="2714"/>
        <v>68.372024841306853</v>
      </c>
      <c r="AC205" s="144">
        <f t="shared" si="2714"/>
        <v>72.833788389962479</v>
      </c>
      <c r="AD205" s="144">
        <f t="shared" si="2714"/>
        <v>79.239908124600589</v>
      </c>
      <c r="AE205" s="144">
        <f t="shared" si="2714"/>
        <v>84.044569503876488</v>
      </c>
      <c r="AF205" s="144">
        <f t="shared" si="2714"/>
        <v>99.824380277213677</v>
      </c>
      <c r="AG205" s="144">
        <f t="shared" si="2714"/>
        <v>102.82671457596737</v>
      </c>
      <c r="AH205" s="144">
        <f t="shared" si="2714"/>
        <v>114.47761156177545</v>
      </c>
      <c r="AI205" s="144">
        <f t="shared" si="2714"/>
        <v>129.43939493915218</v>
      </c>
      <c r="AJ205" s="144">
        <f t="shared" si="2714"/>
        <v>131.86547428131735</v>
      </c>
      <c r="AK205" s="144">
        <f t="shared" si="2714"/>
        <v>140.1876957189836</v>
      </c>
      <c r="AL205" s="144">
        <f t="shared" si="2714"/>
        <v>178.13091721215613</v>
      </c>
      <c r="AM205" s="144">
        <f t="shared" si="2714"/>
        <v>208.25583627263006</v>
      </c>
      <c r="AN205" s="144">
        <f t="shared" si="2714"/>
        <v>208.11976056080312</v>
      </c>
      <c r="AO205" s="144">
        <f t="shared" si="2714"/>
        <v>262.81342260625985</v>
      </c>
      <c r="AP205" s="144">
        <f t="shared" si="2714"/>
        <v>332.04563091906607</v>
      </c>
      <c r="AQ205" s="144">
        <f t="shared" si="2714"/>
        <v>352.9351478535192</v>
      </c>
      <c r="AR205" s="144">
        <f t="shared" si="2714"/>
        <v>386.71624664660897</v>
      </c>
      <c r="AS205" s="144">
        <f t="shared" si="2714"/>
        <v>448.22816947968101</v>
      </c>
      <c r="AT205" s="144">
        <f t="shared" si="2714"/>
        <v>411.4884563546417</v>
      </c>
      <c r="AU205" s="144">
        <f t="shared" si="2714"/>
        <v>348.93695480710664</v>
      </c>
      <c r="AV205" s="144">
        <f t="shared" si="2714"/>
        <v>333.95429287276602</v>
      </c>
      <c r="AW205" s="144">
        <f t="shared" si="2714"/>
        <v>351.4959165649106</v>
      </c>
      <c r="AX205" s="144">
        <f t="shared" si="2714"/>
        <v>338.26523722139996</v>
      </c>
      <c r="AY205" s="144">
        <f t="shared" si="2714"/>
        <v>339.96398918923848</v>
      </c>
      <c r="AZ205" s="144">
        <f t="shared" si="2714"/>
        <v>388.83155367931806</v>
      </c>
      <c r="BA205" s="144">
        <f t="shared" si="2714"/>
        <v>359.30540278064461</v>
      </c>
      <c r="BB205" s="144">
        <f t="shared" si="2714"/>
        <v>302.95361528711555</v>
      </c>
      <c r="BC205" s="144">
        <f t="shared" si="2714"/>
        <v>300.41822122058284</v>
      </c>
      <c r="BD205" s="144">
        <f t="shared" si="2714"/>
        <v>441.95777254051535</v>
      </c>
      <c r="BE205" s="144">
        <f t="shared" si="2714"/>
        <v>469.65160882689986</v>
      </c>
      <c r="BF205" s="144">
        <f t="shared" si="2714"/>
        <v>491.07761415362501</v>
      </c>
      <c r="BG205" s="144">
        <f t="shared" si="2714"/>
        <v>563.74644530723833</v>
      </c>
      <c r="BH205" s="144">
        <f t="shared" si="2714"/>
        <v>502.85339919478321</v>
      </c>
      <c r="BI205" s="144">
        <f t="shared" si="2714"/>
        <v>414.52663277904247</v>
      </c>
      <c r="BJ205" s="144">
        <f t="shared" si="2714"/>
        <v>478.74760854420708</v>
      </c>
      <c r="BK205" s="144">
        <f t="shared" si="2714"/>
        <v>382.64852595080356</v>
      </c>
      <c r="BL205" s="144">
        <f t="shared" si="2714"/>
        <v>334.94857453327148</v>
      </c>
      <c r="BM205" s="144">
        <f t="shared" si="2714"/>
        <v>305.77775590159831</v>
      </c>
      <c r="BN205" s="144">
        <f t="shared" si="2714"/>
        <v>303.71392290809729</v>
      </c>
      <c r="BO205" s="144">
        <f t="shared" si="2714"/>
        <v>299.08903616104988</v>
      </c>
      <c r="BP205" s="144">
        <f t="shared" si="2714"/>
        <v>279.1480937714237</v>
      </c>
      <c r="BQ205" s="144">
        <f t="shared" si="2714"/>
        <v>282.41331319677147</v>
      </c>
      <c r="BR205" s="144">
        <f t="shared" si="2714"/>
        <v>302.67802454001293</v>
      </c>
      <c r="BS205" s="144">
        <f t="shared" si="2714"/>
        <v>302.89699167702878</v>
      </c>
      <c r="BT205" s="144">
        <f t="shared" si="2714"/>
        <v>311.85359718622192</v>
      </c>
      <c r="BU205" s="144">
        <f t="shared" si="2714"/>
        <v>336.57421990594372</v>
      </c>
      <c r="BV205" s="144">
        <f t="shared" si="2714"/>
        <v>333.62614898980263</v>
      </c>
      <c r="BW205" s="144">
        <f t="shared" si="2714"/>
        <v>334.78081794723801</v>
      </c>
      <c r="BX205" s="144">
        <f t="shared" si="2714"/>
        <v>344.44406858045812</v>
      </c>
      <c r="BY205" s="144">
        <f t="shared" si="2714"/>
        <v>366.28619829608857</v>
      </c>
      <c r="BZ205" s="144">
        <f t="shared" ref="BZ205:EK205" si="2715">SUMIFS(188:188,186:186,BZ203)+BZ111</f>
        <v>378.12853612618215</v>
      </c>
      <c r="CA205" s="144">
        <f t="shared" si="2715"/>
        <v>387.74645671447541</v>
      </c>
      <c r="CB205" s="144">
        <f t="shared" si="2715"/>
        <v>409.93766106723479</v>
      </c>
      <c r="CC205" s="144">
        <f t="shared" si="2715"/>
        <v>412.82608550967814</v>
      </c>
      <c r="CD205" s="144">
        <f t="shared" si="2715"/>
        <v>412.56433077331383</v>
      </c>
      <c r="CE205" s="144">
        <f t="shared" si="2715"/>
        <v>425.13740871847244</v>
      </c>
      <c r="CF205" s="144">
        <f t="shared" si="2715"/>
        <v>453.79300360021261</v>
      </c>
      <c r="CG205" s="144">
        <f t="shared" si="2715"/>
        <v>469.77635521205519</v>
      </c>
      <c r="CH205" s="144">
        <f t="shared" si="2715"/>
        <v>482.48750980841788</v>
      </c>
      <c r="CI205" s="144">
        <f t="shared" si="2715"/>
        <v>510.96301048160808</v>
      </c>
      <c r="CJ205" s="144">
        <f t="shared" si="2715"/>
        <v>518.08744180986719</v>
      </c>
      <c r="CK205" s="144">
        <f t="shared" si="2715"/>
        <v>519.19279561884684</v>
      </c>
      <c r="CL205" s="144">
        <f t="shared" si="2715"/>
        <v>445.91433511545159</v>
      </c>
      <c r="CM205" s="144">
        <f t="shared" si="2715"/>
        <v>439.33975680925295</v>
      </c>
      <c r="CN205" s="144">
        <f t="shared" si="2715"/>
        <v>436.27856510420258</v>
      </c>
      <c r="CO205" s="144">
        <f t="shared" si="2715"/>
        <v>431.93115065750158</v>
      </c>
      <c r="CP205" s="144">
        <f t="shared" si="2715"/>
        <v>430.73795270188214</v>
      </c>
      <c r="CQ205" s="144">
        <f t="shared" si="2715"/>
        <v>431.12196609160037</v>
      </c>
      <c r="CR205" s="144">
        <f t="shared" si="2715"/>
        <v>429.40794674867698</v>
      </c>
      <c r="CS205" s="144">
        <f t="shared" si="2715"/>
        <v>428.92932447238604</v>
      </c>
      <c r="CT205" s="144">
        <f t="shared" si="2715"/>
        <v>431.43211575244538</v>
      </c>
      <c r="CU205" s="144">
        <f t="shared" si="2715"/>
        <v>432.28109744094479</v>
      </c>
      <c r="CV205" s="144">
        <f t="shared" si="2715"/>
        <v>433.16089196346019</v>
      </c>
      <c r="CW205" s="144">
        <f t="shared" si="2715"/>
        <v>438.43987756892881</v>
      </c>
      <c r="CX205" s="144">
        <f t="shared" si="2715"/>
        <v>443.77313296924291</v>
      </c>
      <c r="CY205" s="144">
        <f t="shared" si="2715"/>
        <v>448.55100565706363</v>
      </c>
      <c r="CZ205" s="144">
        <f t="shared" si="2715"/>
        <v>452.52578891599387</v>
      </c>
      <c r="DA205" s="144">
        <f t="shared" si="2715"/>
        <v>459.00196059296564</v>
      </c>
      <c r="DB205" s="144">
        <f t="shared" si="2715"/>
        <v>461.70704765323666</v>
      </c>
      <c r="DC205" s="144">
        <f t="shared" si="2715"/>
        <v>461.45114816555099</v>
      </c>
      <c r="DD205" s="144">
        <f t="shared" si="2715"/>
        <v>462.98751548183782</v>
      </c>
      <c r="DE205" s="144">
        <f t="shared" si="2715"/>
        <v>462.47297272910652</v>
      </c>
      <c r="DF205" s="144">
        <f t="shared" si="2715"/>
        <v>460.954543022645</v>
      </c>
      <c r="DG205" s="144">
        <f t="shared" si="2715"/>
        <v>461.64126404278875</v>
      </c>
      <c r="DH205" s="144">
        <f t="shared" si="2715"/>
        <v>464.67784347276881</v>
      </c>
      <c r="DI205" s="144">
        <f t="shared" si="2715"/>
        <v>467.9519254713494</v>
      </c>
      <c r="DJ205" s="144">
        <f t="shared" si="2715"/>
        <v>472.88527219164735</v>
      </c>
      <c r="DK205" s="144">
        <f t="shared" si="2715"/>
        <v>479.76002077824387</v>
      </c>
      <c r="DL205" s="144">
        <f t="shared" si="2715"/>
        <v>485.32451906529707</v>
      </c>
      <c r="DM205" s="144">
        <f t="shared" si="2715"/>
        <v>490.10229332737879</v>
      </c>
      <c r="DN205" s="144">
        <f t="shared" si="2715"/>
        <v>495.5508840449005</v>
      </c>
      <c r="DO205" s="144">
        <f t="shared" si="2715"/>
        <v>502.06746547319671</v>
      </c>
      <c r="DP205" s="144">
        <f t="shared" si="2715"/>
        <v>506.66662265620101</v>
      </c>
      <c r="DQ205" s="144">
        <f t="shared" si="2715"/>
        <v>448.18231229768048</v>
      </c>
      <c r="DR205" s="144">
        <f t="shared" si="2715"/>
        <v>451.0073164243604</v>
      </c>
      <c r="DS205" s="144">
        <f t="shared" si="2715"/>
        <v>453.67707235663772</v>
      </c>
      <c r="DT205" s="144">
        <f t="shared" si="2715"/>
        <v>456.48039611970432</v>
      </c>
      <c r="DU205" s="144">
        <f t="shared" si="2715"/>
        <v>459.60367919939398</v>
      </c>
      <c r="DV205" s="144">
        <f t="shared" si="2715"/>
        <v>463.52881464332938</v>
      </c>
      <c r="DW205" s="144">
        <f t="shared" si="2715"/>
        <v>466.81578090924484</v>
      </c>
      <c r="DX205" s="144">
        <f t="shared" si="2715"/>
        <v>469.96390490900529</v>
      </c>
      <c r="DY205" s="144">
        <f t="shared" si="2715"/>
        <v>473.6497836354975</v>
      </c>
      <c r="DZ205" s="144">
        <f t="shared" si="2715"/>
        <v>477.06880216021926</v>
      </c>
      <c r="EA205" s="144">
        <f t="shared" si="2715"/>
        <v>480.45222442429963</v>
      </c>
      <c r="EB205" s="144">
        <f t="shared" si="2715"/>
        <v>484.03327900564011</v>
      </c>
      <c r="EC205" s="144">
        <f t="shared" si="2715"/>
        <v>487.29317559077776</v>
      </c>
      <c r="ED205" s="144">
        <f t="shared" si="2715"/>
        <v>489.02657377107448</v>
      </c>
      <c r="EE205" s="144">
        <f t="shared" si="2715"/>
        <v>489.87091428337396</v>
      </c>
      <c r="EF205" s="144">
        <f t="shared" si="2715"/>
        <v>490.30993718492056</v>
      </c>
      <c r="EG205" s="144">
        <f t="shared" si="2715"/>
        <v>489.72974752070877</v>
      </c>
      <c r="EH205" s="144">
        <f t="shared" si="2715"/>
        <v>489.23814324709235</v>
      </c>
      <c r="EI205" s="144">
        <f t="shared" si="2715"/>
        <v>489.25073491169576</v>
      </c>
      <c r="EJ205" s="144">
        <f t="shared" si="2715"/>
        <v>490.23440318861839</v>
      </c>
      <c r="EK205" s="144">
        <f t="shared" si="2715"/>
        <v>491.18169158488035</v>
      </c>
      <c r="EL205" s="144">
        <f t="shared" ref="EL205:GW205" si="2716">SUMIFS(188:188,186:186,EL203)+EL111</f>
        <v>492.50959437585129</v>
      </c>
      <c r="EM205" s="144">
        <f t="shared" si="2716"/>
        <v>494.53753356890559</v>
      </c>
      <c r="EN205" s="144">
        <f t="shared" si="2716"/>
        <v>496.12788623243591</v>
      </c>
      <c r="EO205" s="144">
        <f t="shared" si="2716"/>
        <v>497.83667266800751</v>
      </c>
      <c r="EP205" s="144">
        <f t="shared" si="2716"/>
        <v>500.00357639502897</v>
      </c>
      <c r="EQ205" s="144">
        <f t="shared" si="2716"/>
        <v>502.69858026107977</v>
      </c>
      <c r="ER205" s="144">
        <f t="shared" si="2716"/>
        <v>504.99419949875607</v>
      </c>
      <c r="ES205" s="144">
        <f t="shared" si="2716"/>
        <v>507.1799137104332</v>
      </c>
      <c r="ET205" s="144">
        <f t="shared" si="2716"/>
        <v>509.45299715346829</v>
      </c>
      <c r="EU205" s="144">
        <f t="shared" si="2716"/>
        <v>691.70517556994923</v>
      </c>
      <c r="EV205" s="144">
        <f t="shared" si="2716"/>
        <v>693.24490336817621</v>
      </c>
      <c r="EW205" s="144">
        <f t="shared" si="2716"/>
        <v>694.29870140896082</v>
      </c>
      <c r="EX205" s="144">
        <f t="shared" si="2716"/>
        <v>696.14696254926469</v>
      </c>
      <c r="EY205" s="144">
        <f t="shared" si="2716"/>
        <v>697.99827825259331</v>
      </c>
      <c r="EZ205" s="144">
        <f t="shared" si="2716"/>
        <v>700.01888535281898</v>
      </c>
      <c r="FA205" s="144">
        <f t="shared" si="2716"/>
        <v>702.42651125220505</v>
      </c>
      <c r="FB205" s="144">
        <f t="shared" si="2716"/>
        <v>704.65012506338803</v>
      </c>
      <c r="FC205" s="144">
        <f t="shared" si="2716"/>
        <v>706.97787386331765</v>
      </c>
      <c r="FD205" s="144">
        <f t="shared" si="2716"/>
        <v>709.3996678992371</v>
      </c>
      <c r="FE205" s="144">
        <f t="shared" si="2716"/>
        <v>712.49199502015108</v>
      </c>
      <c r="FF205" s="144">
        <f t="shared" si="2716"/>
        <v>715.64318310152612</v>
      </c>
      <c r="FG205" s="144">
        <f t="shared" si="2716"/>
        <v>718.93399473554859</v>
      </c>
      <c r="FH205" s="144">
        <f t="shared" si="2716"/>
        <v>721.36435658685298</v>
      </c>
      <c r="FI205" s="144">
        <f t="shared" si="2716"/>
        <v>723.03650705658947</v>
      </c>
      <c r="FJ205" s="144">
        <f t="shared" si="2716"/>
        <v>724.44683733818511</v>
      </c>
      <c r="FK205" s="144">
        <f t="shared" si="2716"/>
        <v>726.02986648710601</v>
      </c>
      <c r="FL205" s="144">
        <f t="shared" si="2716"/>
        <v>728.62376644399285</v>
      </c>
      <c r="FM205" s="144">
        <f t="shared" si="2716"/>
        <v>731.2009115954362</v>
      </c>
      <c r="FN205" s="144">
        <f t="shared" si="2716"/>
        <v>734.38530696917383</v>
      </c>
      <c r="FO205" s="144">
        <f t="shared" si="2716"/>
        <v>738.73293854892188</v>
      </c>
      <c r="FP205" s="144">
        <f t="shared" si="2716"/>
        <v>742.49013439259613</v>
      </c>
      <c r="FQ205" s="144">
        <f t="shared" si="2716"/>
        <v>746.72691986963946</v>
      </c>
      <c r="FR205" s="144">
        <f t="shared" si="2716"/>
        <v>751.72854023929096</v>
      </c>
      <c r="FS205" s="144">
        <f t="shared" si="2716"/>
        <v>757.63397196222002</v>
      </c>
      <c r="FT205" s="144">
        <f t="shared" si="2716"/>
        <v>763.87363000641744</v>
      </c>
      <c r="FU205" s="144">
        <f t="shared" si="2716"/>
        <v>770.95439395628455</v>
      </c>
      <c r="FV205" s="144">
        <f t="shared" si="2716"/>
        <v>778.4971026158845</v>
      </c>
      <c r="FW205" s="144">
        <f t="shared" si="2716"/>
        <v>786.06581886634353</v>
      </c>
      <c r="FX205" s="144">
        <f t="shared" si="2716"/>
        <v>794.94170067457321</v>
      </c>
      <c r="FY205" s="144">
        <f t="shared" si="2716"/>
        <v>804.70798156540695</v>
      </c>
      <c r="FZ205" s="144">
        <f t="shared" si="2716"/>
        <v>568.06861919808046</v>
      </c>
      <c r="GA205" s="144">
        <f t="shared" si="2716"/>
        <v>576.01677423755018</v>
      </c>
      <c r="GB205" s="144">
        <f t="shared" si="2716"/>
        <v>583.55802015345125</v>
      </c>
      <c r="GC205" s="144">
        <f t="shared" si="2716"/>
        <v>590.47881399875064</v>
      </c>
      <c r="GD205" s="144">
        <f t="shared" si="2716"/>
        <v>596.72571763956512</v>
      </c>
      <c r="GE205" s="144">
        <f t="shared" si="2716"/>
        <v>603.12050268301414</v>
      </c>
      <c r="GF205" s="144">
        <f t="shared" si="2716"/>
        <v>609.52916601581853</v>
      </c>
      <c r="GG205" s="144">
        <f t="shared" si="2716"/>
        <v>616.15932424591097</v>
      </c>
      <c r="GH205" s="144">
        <f t="shared" si="2716"/>
        <v>623.09808100274404</v>
      </c>
      <c r="GI205" s="144">
        <f t="shared" si="2716"/>
        <v>629.61958055768969</v>
      </c>
      <c r="GJ205" s="144">
        <f t="shared" si="2716"/>
        <v>635.43258817476499</v>
      </c>
      <c r="GK205" s="144">
        <f t="shared" si="2716"/>
        <v>640.5945718794153</v>
      </c>
      <c r="GL205" s="144">
        <f t="shared" si="2716"/>
        <v>647.40879664688794</v>
      </c>
      <c r="GM205" s="144">
        <f t="shared" si="2716"/>
        <v>654.61390261875158</v>
      </c>
      <c r="GN205" s="144">
        <f t="shared" si="2716"/>
        <v>662.078306220022</v>
      </c>
      <c r="GO205" s="144">
        <f t="shared" si="2716"/>
        <v>670.04941274189298</v>
      </c>
      <c r="GP205" s="144">
        <f t="shared" si="2716"/>
        <v>677.12441002956803</v>
      </c>
      <c r="GQ205" s="144">
        <f t="shared" si="2716"/>
        <v>683.11493886082667</v>
      </c>
      <c r="GR205" s="144">
        <f t="shared" si="2716"/>
        <v>688.41489404611195</v>
      </c>
      <c r="GS205" s="144">
        <f t="shared" si="2716"/>
        <v>692.37657071294404</v>
      </c>
      <c r="GT205" s="144">
        <f t="shared" si="2716"/>
        <v>696.04558471251767</v>
      </c>
      <c r="GU205" s="144">
        <f t="shared" si="2716"/>
        <v>699.45473719329641</v>
      </c>
      <c r="GV205" s="144">
        <f t="shared" si="2716"/>
        <v>702.3600928662828</v>
      </c>
      <c r="GW205" s="144">
        <f t="shared" si="2716"/>
        <v>705.27889809045007</v>
      </c>
      <c r="GX205" s="144">
        <f t="shared" ref="GX205:JI205" si="2717">SUMIFS(188:188,186:186,GX203)+GX111</f>
        <v>708.03717930932464</v>
      </c>
      <c r="GY205" s="144">
        <f t="shared" si="2717"/>
        <v>1206.3113025046732</v>
      </c>
      <c r="GZ205" s="144">
        <f t="shared" si="2717"/>
        <v>1206.8501495830074</v>
      </c>
      <c r="HA205" s="144">
        <f t="shared" si="2717"/>
        <v>1206.1845729234626</v>
      </c>
      <c r="HB205" s="144">
        <f t="shared" si="2717"/>
        <v>1205.4215399192681</v>
      </c>
      <c r="HC205" s="144">
        <f t="shared" si="2717"/>
        <v>1204.7875852719712</v>
      </c>
      <c r="HD205" s="144">
        <f t="shared" si="2717"/>
        <v>707.58458913001573</v>
      </c>
      <c r="HE205" s="144">
        <f t="shared" si="2717"/>
        <v>706.74098025492515</v>
      </c>
      <c r="HF205" s="144">
        <f t="shared" si="2717"/>
        <v>706.1418621105156</v>
      </c>
      <c r="HG205" s="144">
        <f t="shared" si="2717"/>
        <v>705.99470928475921</v>
      </c>
      <c r="HH205" s="144">
        <f t="shared" si="2717"/>
        <v>704.84130013184051</v>
      </c>
      <c r="HI205" s="144">
        <f t="shared" si="2717"/>
        <v>704.85396866693031</v>
      </c>
      <c r="HJ205" s="144">
        <f t="shared" si="2717"/>
        <v>706.93690941651789</v>
      </c>
      <c r="HK205" s="144">
        <f t="shared" si="2717"/>
        <v>709.9122133167383</v>
      </c>
      <c r="HL205" s="144">
        <f t="shared" si="2717"/>
        <v>710.59772236581568</v>
      </c>
      <c r="HM205" s="144">
        <f t="shared" si="2717"/>
        <v>711.83739962007292</v>
      </c>
      <c r="HN205" s="144">
        <f t="shared" si="2717"/>
        <v>713.29873362976582</v>
      </c>
      <c r="HO205" s="144">
        <f t="shared" si="2717"/>
        <v>713.37081804197305</v>
      </c>
      <c r="HP205" s="144">
        <f t="shared" si="2717"/>
        <v>714.68535528089274</v>
      </c>
      <c r="HQ205" s="144">
        <f t="shared" si="2717"/>
        <v>717.82203013687865</v>
      </c>
      <c r="HR205" s="144">
        <f t="shared" si="2717"/>
        <v>721.1256680293402</v>
      </c>
      <c r="HS205" s="144">
        <f t="shared" si="2717"/>
        <v>725.97684982081671</v>
      </c>
      <c r="HT205" s="144">
        <f t="shared" si="2717"/>
        <v>731.68025913422866</v>
      </c>
      <c r="HU205" s="144">
        <f t="shared" si="2717"/>
        <v>737.00857422113563</v>
      </c>
      <c r="HV205" s="144">
        <f t="shared" si="2717"/>
        <v>743.22099121673682</v>
      </c>
      <c r="HW205" s="144">
        <f t="shared" si="2717"/>
        <v>751.64003876475931</v>
      </c>
      <c r="HX205" s="144">
        <f t="shared" si="2717"/>
        <v>760.25721080717108</v>
      </c>
      <c r="HY205" s="144">
        <f t="shared" si="2717"/>
        <v>769.66931356102737</v>
      </c>
      <c r="HZ205" s="144">
        <f t="shared" si="2717"/>
        <v>781.08138759678434</v>
      </c>
      <c r="IA205" s="144">
        <f t="shared" si="2717"/>
        <v>790.1922148123773</v>
      </c>
      <c r="IB205" s="144">
        <f t="shared" si="2717"/>
        <v>795.17376480966993</v>
      </c>
      <c r="IC205" s="144">
        <f t="shared" si="2717"/>
        <v>798.63769277229324</v>
      </c>
      <c r="ID205" s="144">
        <f t="shared" si="2717"/>
        <v>802.43797456195523</v>
      </c>
      <c r="IE205" s="144">
        <f t="shared" si="2717"/>
        <v>803.7415803212433</v>
      </c>
      <c r="IF205" s="144">
        <f t="shared" si="2717"/>
        <v>805.5273479961437</v>
      </c>
      <c r="IG205" s="144">
        <f t="shared" si="2717"/>
        <v>810.24655246518842</v>
      </c>
      <c r="IH205" s="144">
        <f t="shared" si="2717"/>
        <v>812.93411319741756</v>
      </c>
      <c r="II205" s="144">
        <f t="shared" si="2717"/>
        <v>811.17557639773588</v>
      </c>
      <c r="IJ205" s="144">
        <f t="shared" si="2717"/>
        <v>808.47495557459717</v>
      </c>
      <c r="IK205" s="144">
        <f t="shared" si="2717"/>
        <v>810.96267845682644</v>
      </c>
      <c r="IL205" s="144">
        <f t="shared" si="2717"/>
        <v>812.79661076559876</v>
      </c>
      <c r="IM205" s="144">
        <f t="shared" si="2717"/>
        <v>817.05848343807133</v>
      </c>
      <c r="IN205" s="144">
        <f t="shared" si="2717"/>
        <v>826.21617864867062</v>
      </c>
      <c r="IO205" s="144">
        <f t="shared" si="2717"/>
        <v>833.42405167678703</v>
      </c>
      <c r="IP205" s="144">
        <f t="shared" si="2717"/>
        <v>832.30110284305988</v>
      </c>
      <c r="IQ205" s="144">
        <f t="shared" si="2717"/>
        <v>829.28755351043833</v>
      </c>
      <c r="IR205" s="144">
        <f t="shared" si="2717"/>
        <v>822.92663752377598</v>
      </c>
      <c r="IS205" s="144">
        <f t="shared" si="2717"/>
        <v>812.93435462098012</v>
      </c>
      <c r="IT205" s="144">
        <f t="shared" si="2717"/>
        <v>804.71738814911419</v>
      </c>
      <c r="IU205" s="144">
        <f t="shared" si="2717"/>
        <v>799.89823074631045</v>
      </c>
      <c r="IV205" s="144">
        <f t="shared" si="2717"/>
        <v>795.77252836726518</v>
      </c>
      <c r="IW205" s="144">
        <f t="shared" si="2717"/>
        <v>794.23099686955072</v>
      </c>
      <c r="IX205" s="144">
        <f t="shared" si="2717"/>
        <v>794.02666419236232</v>
      </c>
      <c r="IY205" s="144">
        <f t="shared" si="2717"/>
        <v>795.4328529590905</v>
      </c>
      <c r="IZ205" s="144">
        <f t="shared" si="2717"/>
        <v>797.18902323244754</v>
      </c>
      <c r="JA205" s="144">
        <f t="shared" si="2717"/>
        <v>799.54298768044828</v>
      </c>
      <c r="JB205" s="144">
        <f t="shared" si="2717"/>
        <v>802.85366403228329</v>
      </c>
      <c r="JC205" s="144">
        <f t="shared" si="2717"/>
        <v>805.87837656165209</v>
      </c>
      <c r="JD205" s="144">
        <f t="shared" si="2717"/>
        <v>808.32995170643414</v>
      </c>
      <c r="JE205" s="144">
        <f t="shared" si="2717"/>
        <v>810.783033446167</v>
      </c>
      <c r="JF205" s="144">
        <f t="shared" si="2717"/>
        <v>813.6901560050012</v>
      </c>
      <c r="JG205" s="144">
        <f t="shared" si="2717"/>
        <v>816.42856636860097</v>
      </c>
      <c r="JH205" s="144">
        <f t="shared" si="2717"/>
        <v>819.75798354060646</v>
      </c>
      <c r="JI205" s="144">
        <f t="shared" si="2717"/>
        <v>1202.5900133340497</v>
      </c>
      <c r="JJ205" s="144">
        <f t="shared" ref="JJ205:LU205" si="2718">SUMIFS(188:188,186:186,JJ203)+JJ111</f>
        <v>1207.5269306061082</v>
      </c>
      <c r="JK205" s="144">
        <f t="shared" si="2718"/>
        <v>1211.5008538455049</v>
      </c>
      <c r="JL205" s="144">
        <f t="shared" si="2718"/>
        <v>1215.6114682844818</v>
      </c>
      <c r="JM205" s="144">
        <f t="shared" si="2718"/>
        <v>1220.5619247874133</v>
      </c>
      <c r="JN205" s="144">
        <f t="shared" si="2718"/>
        <v>1224.948507440457</v>
      </c>
      <c r="JO205" s="144">
        <f t="shared" si="2718"/>
        <v>1229.8170646608492</v>
      </c>
      <c r="JP205" s="144">
        <f t="shared" si="2718"/>
        <v>1235.7489261267197</v>
      </c>
      <c r="JQ205" s="144">
        <f t="shared" si="2718"/>
        <v>1240.5525081981718</v>
      </c>
      <c r="JR205" s="144">
        <f t="shared" si="2718"/>
        <v>1243.5227482895514</v>
      </c>
      <c r="JS205" s="144">
        <f t="shared" si="2718"/>
        <v>1246.3164891696688</v>
      </c>
      <c r="JT205" s="144">
        <f t="shared" si="2718"/>
        <v>1248.2862881570618</v>
      </c>
      <c r="JU205" s="144">
        <f t="shared" si="2718"/>
        <v>1249.1846214567145</v>
      </c>
      <c r="JV205" s="144">
        <f t="shared" si="2718"/>
        <v>1250.5962222226308</v>
      </c>
      <c r="JW205" s="144">
        <f t="shared" si="2718"/>
        <v>1253.5045601887114</v>
      </c>
      <c r="JX205" s="144">
        <f t="shared" si="2718"/>
        <v>1256.5165517498845</v>
      </c>
      <c r="JY205" s="144">
        <f t="shared" si="2718"/>
        <v>1260.9332731046593</v>
      </c>
      <c r="JZ205" s="144">
        <f t="shared" si="2718"/>
        <v>1266.9955608166842</v>
      </c>
      <c r="KA205" s="144">
        <f t="shared" si="2718"/>
        <v>1274.0585977518012</v>
      </c>
      <c r="KB205" s="144">
        <f t="shared" si="2718"/>
        <v>1281.6702047856256</v>
      </c>
      <c r="KC205" s="144">
        <f t="shared" si="2718"/>
        <v>1291.1152842864283</v>
      </c>
      <c r="KD205" s="144">
        <f t="shared" si="2718"/>
        <v>1301.8075291726559</v>
      </c>
      <c r="KE205" s="144">
        <f t="shared" si="2718"/>
        <v>1312.0283454495141</v>
      </c>
      <c r="KF205" s="144">
        <f t="shared" si="2718"/>
        <v>1324.1081749080699</v>
      </c>
      <c r="KG205" s="144">
        <f t="shared" si="2718"/>
        <v>1339.3078724911175</v>
      </c>
      <c r="KH205" s="144">
        <f t="shared" si="2718"/>
        <v>1355.6387404373004</v>
      </c>
      <c r="KI205" s="144">
        <f t="shared" si="2718"/>
        <v>1373.5124524725709</v>
      </c>
      <c r="KJ205" s="144">
        <f t="shared" si="2718"/>
        <v>1394.8601441927749</v>
      </c>
      <c r="KK205" s="144">
        <f t="shared" si="2718"/>
        <v>1415.6808740846784</v>
      </c>
      <c r="KL205" s="144">
        <f t="shared" si="2718"/>
        <v>2330.7513629610676</v>
      </c>
      <c r="KM205" s="144">
        <f t="shared" si="2718"/>
        <v>1241.6134281382058</v>
      </c>
      <c r="KN205" s="144">
        <f t="shared" si="2718"/>
        <v>1259.9638401312</v>
      </c>
      <c r="KO205" s="144">
        <f t="shared" si="2718"/>
        <v>1278.7162431736381</v>
      </c>
      <c r="KP205" s="144">
        <f t="shared" si="2718"/>
        <v>1299.5622923808819</v>
      </c>
      <c r="KQ205" s="144">
        <f t="shared" si="2718"/>
        <v>1319.2584879557869</v>
      </c>
      <c r="KR205" s="144">
        <f t="shared" si="2718"/>
        <v>1336.1399314660634</v>
      </c>
      <c r="KS205" s="144">
        <f t="shared" si="2718"/>
        <v>1352.4269217240756</v>
      </c>
      <c r="KT205" s="144">
        <f t="shared" si="2718"/>
        <v>1373.8534824931276</v>
      </c>
      <c r="KU205" s="144">
        <f t="shared" si="2718"/>
        <v>1395.8582732330315</v>
      </c>
      <c r="KV205" s="144">
        <f t="shared" si="2718"/>
        <v>1418.4718980236823</v>
      </c>
      <c r="KW205" s="144">
        <f t="shared" si="2718"/>
        <v>1444.2056658821446</v>
      </c>
      <c r="KX205" s="144">
        <f t="shared" si="2718"/>
        <v>1467.3960221717914</v>
      </c>
      <c r="KY205" s="144">
        <f t="shared" si="2718"/>
        <v>1488.2681321317577</v>
      </c>
      <c r="KZ205" s="144">
        <f t="shared" si="2718"/>
        <v>1507.2840239895331</v>
      </c>
      <c r="LA205" s="144">
        <f t="shared" si="2718"/>
        <v>1523.8784732950714</v>
      </c>
      <c r="LB205" s="144">
        <f t="shared" si="2718"/>
        <v>1538.6720466793533</v>
      </c>
      <c r="LC205" s="144">
        <f t="shared" si="2718"/>
        <v>1551.3644109608058</v>
      </c>
      <c r="LD205" s="144">
        <f t="shared" si="2718"/>
        <v>1564.0383783671509</v>
      </c>
      <c r="LE205" s="144">
        <f t="shared" si="2718"/>
        <v>1578.734248408402</v>
      </c>
      <c r="LF205" s="144">
        <f t="shared" si="2718"/>
        <v>1591.0363101100322</v>
      </c>
      <c r="LG205" s="144">
        <f t="shared" si="2718"/>
        <v>1600.9360756381923</v>
      </c>
      <c r="LH205" s="144">
        <f t="shared" si="2718"/>
        <v>1616.145530896528</v>
      </c>
      <c r="LI205" s="144">
        <f t="shared" si="2718"/>
        <v>1631.8616530037216</v>
      </c>
      <c r="LJ205" s="144">
        <f t="shared" si="2718"/>
        <v>1642.8363952299969</v>
      </c>
      <c r="LK205" s="144">
        <f t="shared" si="2718"/>
        <v>1655.2706774698133</v>
      </c>
      <c r="LL205" s="144">
        <f t="shared" si="2718"/>
        <v>1671.1583373608939</v>
      </c>
      <c r="LM205" s="144">
        <f t="shared" si="2718"/>
        <v>1676.9590624694567</v>
      </c>
      <c r="LN205" s="144">
        <f t="shared" si="2718"/>
        <v>1681.7972732402227</v>
      </c>
      <c r="LO205" s="144">
        <f t="shared" si="2718"/>
        <v>1693.6252373840161</v>
      </c>
      <c r="LP205" s="144">
        <f t="shared" si="2718"/>
        <v>1708.6072509346784</v>
      </c>
      <c r="LQ205" s="144">
        <f t="shared" si="2718"/>
        <v>1400.541728416149</v>
      </c>
      <c r="LR205" s="144">
        <f t="shared" si="2718"/>
        <v>1410.9886437388527</v>
      </c>
      <c r="LS205" s="144">
        <f t="shared" si="2718"/>
        <v>1423.522578339903</v>
      </c>
      <c r="LT205" s="144">
        <f t="shared" si="2718"/>
        <v>1430.0072927141964</v>
      </c>
      <c r="LU205" s="144">
        <f t="shared" si="2718"/>
        <v>1434.7822058203844</v>
      </c>
      <c r="LV205" s="144">
        <f t="shared" ref="LV205:NO205" si="2719">SUMIFS(188:188,186:186,LV203)+LV111</f>
        <v>1445.0857950404991</v>
      </c>
      <c r="LW205" s="144">
        <f t="shared" si="2719"/>
        <v>1466.1591445701731</v>
      </c>
      <c r="LX205" s="144">
        <f t="shared" si="2719"/>
        <v>1477.4255028334601</v>
      </c>
      <c r="LY205" s="144">
        <f t="shared" si="2719"/>
        <v>1488.4070248043656</v>
      </c>
      <c r="LZ205" s="144">
        <f t="shared" si="2719"/>
        <v>1502.5980304045158</v>
      </c>
      <c r="MA205" s="144">
        <f t="shared" si="2719"/>
        <v>1506.1254165487796</v>
      </c>
      <c r="MB205" s="144">
        <f t="shared" si="2719"/>
        <v>1508.6677003208424</v>
      </c>
      <c r="MC205" s="144">
        <f t="shared" si="2719"/>
        <v>1517.0604619732753</v>
      </c>
      <c r="MD205" s="144">
        <f t="shared" si="2719"/>
        <v>1520.7644606750152</v>
      </c>
      <c r="ME205" s="144">
        <f t="shared" si="2719"/>
        <v>1528.0191826827415</v>
      </c>
      <c r="MF205" s="144">
        <f t="shared" si="2719"/>
        <v>1536.2250645707875</v>
      </c>
      <c r="MG205" s="144">
        <f t="shared" si="2719"/>
        <v>1545.6018558453991</v>
      </c>
      <c r="MH205" s="144">
        <f t="shared" si="2719"/>
        <v>1554.4813571804339</v>
      </c>
      <c r="MI205" s="144">
        <f t="shared" si="2719"/>
        <v>1562.4723316318721</v>
      </c>
      <c r="MJ205" s="144">
        <f t="shared" si="2719"/>
        <v>1571.1227220218848</v>
      </c>
      <c r="MK205" s="144">
        <f t="shared" si="2719"/>
        <v>1579.9351903238132</v>
      </c>
      <c r="ML205" s="144">
        <f t="shared" si="2719"/>
        <v>1587.5279217675779</v>
      </c>
      <c r="MM205" s="144">
        <f t="shared" si="2719"/>
        <v>1594.2976663654713</v>
      </c>
      <c r="MN205" s="144">
        <f t="shared" si="2719"/>
        <v>1600.0680697334692</v>
      </c>
      <c r="MO205" s="144">
        <f t="shared" si="2719"/>
        <v>1603.2452817091212</v>
      </c>
      <c r="MP205" s="144">
        <f t="shared" si="2719"/>
        <v>1605.9771091037669</v>
      </c>
      <c r="MQ205" s="144">
        <f t="shared" si="2719"/>
        <v>1607.4268851736301</v>
      </c>
      <c r="MR205" s="144">
        <f t="shared" si="2719"/>
        <v>1609.8089603777078</v>
      </c>
      <c r="MS205" s="144">
        <f t="shared" si="2719"/>
        <v>1612.7427597394733</v>
      </c>
      <c r="MT205" s="144">
        <f t="shared" si="2719"/>
        <v>1615.2997569715524</v>
      </c>
      <c r="MU205" s="144">
        <f t="shared" si="2719"/>
        <v>1617.2966764588405</v>
      </c>
      <c r="MV205" s="144">
        <f t="shared" si="2719"/>
        <v>1617.8044075656765</v>
      </c>
      <c r="MW205" s="144">
        <f t="shared" si="2719"/>
        <v>1618.0426533760608</v>
      </c>
      <c r="MX205" s="144">
        <f t="shared" si="2719"/>
        <v>1618.0530425817146</v>
      </c>
      <c r="MY205" s="144">
        <f t="shared" si="2719"/>
        <v>1619.5435626794319</v>
      </c>
      <c r="MZ205" s="144">
        <f t="shared" si="2719"/>
        <v>1621.8979843351985</v>
      </c>
      <c r="NA205" s="144">
        <f t="shared" si="2719"/>
        <v>1624.5669242582633</v>
      </c>
      <c r="NB205" s="144">
        <f t="shared" si="2719"/>
        <v>1624.682931086659</v>
      </c>
      <c r="NC205" s="144">
        <f t="shared" si="2719"/>
        <v>1622.8804750826416</v>
      </c>
      <c r="ND205" s="144">
        <f t="shared" si="2719"/>
        <v>1620.8544092125048</v>
      </c>
      <c r="NE205" s="144">
        <f t="shared" si="2719"/>
        <v>1618.0400570903073</v>
      </c>
      <c r="NF205" s="144">
        <f t="shared" si="2719"/>
        <v>1615.7215060379749</v>
      </c>
      <c r="NG205" s="144">
        <f t="shared" si="2719"/>
        <v>1616.3548239792226</v>
      </c>
      <c r="NH205" s="144">
        <f t="shared" si="2719"/>
        <v>1617.6708275040437</v>
      </c>
      <c r="NI205" s="144">
        <f t="shared" si="2719"/>
        <v>1621.042784737585</v>
      </c>
      <c r="NJ205" s="144">
        <f t="shared" si="2719"/>
        <v>1625.4059685190202</v>
      </c>
      <c r="NK205" s="144">
        <f t="shared" si="2719"/>
        <v>1630.4222737135069</v>
      </c>
      <c r="NL205" s="144">
        <f t="shared" si="2719"/>
        <v>1635.5757320742794</v>
      </c>
      <c r="NM205" s="144">
        <f t="shared" si="2719"/>
        <v>1640.8320443157527</v>
      </c>
      <c r="NN205" s="144">
        <f t="shared" si="2719"/>
        <v>1646.2656301386253</v>
      </c>
      <c r="NO205" s="145">
        <f t="shared" si="2719"/>
        <v>1651.4609253162403</v>
      </c>
      <c r="NP205" s="141"/>
      <c r="NQ205" s="141"/>
    </row>
    <row r="206" spans="1:38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7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</row>
    <row r="207" spans="1:381" s="10" customFormat="1" x14ac:dyDescent="0.2">
      <c r="A207" s="8"/>
      <c r="B207" s="8"/>
      <c r="C207" s="138" t="s">
        <v>194</v>
      </c>
      <c r="D207" s="138"/>
      <c r="E207" s="138" t="s">
        <v>195</v>
      </c>
      <c r="F207" s="8"/>
      <c r="G207" s="8" t="s">
        <v>0</v>
      </c>
      <c r="H207" s="8"/>
      <c r="I207" s="8"/>
      <c r="J207" s="8"/>
      <c r="K207" s="9">
        <f>SUM(N207:NO207)</f>
        <v>285593.41308420151</v>
      </c>
      <c r="L207" s="8"/>
      <c r="M207" s="8"/>
      <c r="N207" s="33">
        <f t="shared" ref="N207:BY207" si="2720">SUMIFS(190:190,186:186,N203)+N122</f>
        <v>0.48817764717441364</v>
      </c>
      <c r="O207" s="34">
        <f t="shared" si="2720"/>
        <v>1.4988476710312377</v>
      </c>
      <c r="P207" s="34">
        <f t="shared" si="2720"/>
        <v>2.0506129394970101</v>
      </c>
      <c r="Q207" s="34">
        <f t="shared" si="2720"/>
        <v>4.1511586115234484</v>
      </c>
      <c r="R207" s="34">
        <f t="shared" si="2720"/>
        <v>6.082759098501465</v>
      </c>
      <c r="S207" s="34">
        <f t="shared" si="2720"/>
        <v>8.1308759846127678</v>
      </c>
      <c r="T207" s="34">
        <f t="shared" si="2720"/>
        <v>12.056794609417436</v>
      </c>
      <c r="U207" s="34">
        <f t="shared" si="2720"/>
        <v>16.7660620421446</v>
      </c>
      <c r="V207" s="34">
        <f t="shared" si="2720"/>
        <v>20.016286900034995</v>
      </c>
      <c r="W207" s="34">
        <f t="shared" si="2720"/>
        <v>24.818299908772406</v>
      </c>
      <c r="X207" s="34">
        <f t="shared" si="2720"/>
        <v>33.454493284883654</v>
      </c>
      <c r="Y207" s="34">
        <f t="shared" si="2720"/>
        <v>40.866919504955007</v>
      </c>
      <c r="Z207" s="34">
        <f t="shared" si="2720"/>
        <v>48.419730936971007</v>
      </c>
      <c r="AA207" s="34">
        <f t="shared" si="2720"/>
        <v>59.245670095971789</v>
      </c>
      <c r="AB207" s="34">
        <f t="shared" si="2720"/>
        <v>68.372024841306853</v>
      </c>
      <c r="AC207" s="34">
        <f t="shared" si="2720"/>
        <v>72.833788389962479</v>
      </c>
      <c r="AD207" s="34">
        <f t="shared" si="2720"/>
        <v>79.239908124600589</v>
      </c>
      <c r="AE207" s="34">
        <f t="shared" si="2720"/>
        <v>84.044569503876488</v>
      </c>
      <c r="AF207" s="34">
        <f t="shared" si="2720"/>
        <v>99.824380277213677</v>
      </c>
      <c r="AG207" s="34">
        <f t="shared" si="2720"/>
        <v>102.82671457596737</v>
      </c>
      <c r="AH207" s="34">
        <f t="shared" si="2720"/>
        <v>114.47761156177545</v>
      </c>
      <c r="AI207" s="34">
        <f t="shared" si="2720"/>
        <v>129.43939493915218</v>
      </c>
      <c r="AJ207" s="34">
        <f t="shared" si="2720"/>
        <v>131.86547428131735</v>
      </c>
      <c r="AK207" s="34">
        <f t="shared" si="2720"/>
        <v>140.1876957189836</v>
      </c>
      <c r="AL207" s="34">
        <f t="shared" si="2720"/>
        <v>178.13091721215613</v>
      </c>
      <c r="AM207" s="34">
        <f t="shared" si="2720"/>
        <v>208.25583627263006</v>
      </c>
      <c r="AN207" s="34">
        <f t="shared" si="2720"/>
        <v>208.11976056080312</v>
      </c>
      <c r="AO207" s="34">
        <f t="shared" si="2720"/>
        <v>262.81342260625985</v>
      </c>
      <c r="AP207" s="34">
        <f t="shared" si="2720"/>
        <v>332.04563091906607</v>
      </c>
      <c r="AQ207" s="34">
        <f t="shared" si="2720"/>
        <v>352.9351478535192</v>
      </c>
      <c r="AR207" s="34">
        <f t="shared" si="2720"/>
        <v>386.71624664660897</v>
      </c>
      <c r="AS207" s="34">
        <f t="shared" si="2720"/>
        <v>448.22816947968101</v>
      </c>
      <c r="AT207" s="34">
        <f t="shared" si="2720"/>
        <v>411.4884563546417</v>
      </c>
      <c r="AU207" s="34">
        <f t="shared" si="2720"/>
        <v>348.93695480710664</v>
      </c>
      <c r="AV207" s="34">
        <f t="shared" si="2720"/>
        <v>333.95429287276602</v>
      </c>
      <c r="AW207" s="34">
        <f t="shared" si="2720"/>
        <v>351.4959165649106</v>
      </c>
      <c r="AX207" s="34">
        <f t="shared" si="2720"/>
        <v>338.26523722139996</v>
      </c>
      <c r="AY207" s="34">
        <f t="shared" si="2720"/>
        <v>339.96398918923848</v>
      </c>
      <c r="AZ207" s="34">
        <f t="shared" si="2720"/>
        <v>388.83155367931806</v>
      </c>
      <c r="BA207" s="34">
        <f t="shared" si="2720"/>
        <v>359.30540278064461</v>
      </c>
      <c r="BB207" s="34">
        <f t="shared" si="2720"/>
        <v>302.95361528711555</v>
      </c>
      <c r="BC207" s="34">
        <f t="shared" si="2720"/>
        <v>300.41822122058284</v>
      </c>
      <c r="BD207" s="34">
        <f t="shared" si="2720"/>
        <v>441.95777254051535</v>
      </c>
      <c r="BE207" s="34">
        <f t="shared" si="2720"/>
        <v>469.65160882689986</v>
      </c>
      <c r="BF207" s="34">
        <f t="shared" si="2720"/>
        <v>491.07761415362501</v>
      </c>
      <c r="BG207" s="34">
        <f t="shared" si="2720"/>
        <v>563.74644530723833</v>
      </c>
      <c r="BH207" s="34">
        <f t="shared" si="2720"/>
        <v>502.85339919478321</v>
      </c>
      <c r="BI207" s="34">
        <f t="shared" si="2720"/>
        <v>414.52663277904247</v>
      </c>
      <c r="BJ207" s="34">
        <f t="shared" si="2720"/>
        <v>478.74760854420708</v>
      </c>
      <c r="BK207" s="34">
        <f t="shared" si="2720"/>
        <v>381.13166667731332</v>
      </c>
      <c r="BL207" s="34">
        <f t="shared" si="2720"/>
        <v>332.97773127743733</v>
      </c>
      <c r="BM207" s="34">
        <f t="shared" si="2720"/>
        <v>303.41679878348589</v>
      </c>
      <c r="BN207" s="34">
        <f t="shared" si="2720"/>
        <v>300.53724756540782</v>
      </c>
      <c r="BO207" s="34">
        <f t="shared" si="2720"/>
        <v>296.35446082192328</v>
      </c>
      <c r="BP207" s="34">
        <f t="shared" si="2720"/>
        <v>276.91569494432423</v>
      </c>
      <c r="BQ207" s="34">
        <f t="shared" si="2720"/>
        <v>280.14561689467837</v>
      </c>
      <c r="BR207" s="34">
        <f t="shared" si="2720"/>
        <v>299.7938773455902</v>
      </c>
      <c r="BS207" s="34">
        <f t="shared" si="2720"/>
        <v>299.90093647413181</v>
      </c>
      <c r="BT207" s="34">
        <f t="shared" si="2720"/>
        <v>308.71517829124286</v>
      </c>
      <c r="BU207" s="34">
        <f t="shared" si="2720"/>
        <v>332.77625433914926</v>
      </c>
      <c r="BV207" s="34">
        <f t="shared" si="2720"/>
        <v>330.16884525771354</v>
      </c>
      <c r="BW207" s="34">
        <f t="shared" si="2720"/>
        <v>332.00496547651932</v>
      </c>
      <c r="BX207" s="34">
        <f t="shared" si="2720"/>
        <v>341.65186830315884</v>
      </c>
      <c r="BY207" s="34">
        <f t="shared" si="2720"/>
        <v>362.85443972151518</v>
      </c>
      <c r="BZ207" s="34">
        <f t="shared" ref="BZ207:EK207" si="2721">SUMIFS(190:190,186:186,BZ203)+BZ122</f>
        <v>374.66481634006902</v>
      </c>
      <c r="CA207" s="34">
        <f t="shared" si="2721"/>
        <v>384.1364495109641</v>
      </c>
      <c r="CB207" s="34">
        <f t="shared" si="2721"/>
        <v>405.62298730189855</v>
      </c>
      <c r="CC207" s="34">
        <f t="shared" si="2721"/>
        <v>409.00432087761556</v>
      </c>
      <c r="CD207" s="34">
        <f t="shared" si="2721"/>
        <v>409.25421241576908</v>
      </c>
      <c r="CE207" s="34">
        <f t="shared" si="2721"/>
        <v>421.71696168968282</v>
      </c>
      <c r="CF207" s="34">
        <f t="shared" si="2721"/>
        <v>449.57972771160775</v>
      </c>
      <c r="CG207" s="34">
        <f t="shared" si="2721"/>
        <v>465.42177935982869</v>
      </c>
      <c r="CH207" s="34">
        <f t="shared" si="2721"/>
        <v>478.07423088749692</v>
      </c>
      <c r="CI207" s="34">
        <f t="shared" si="2721"/>
        <v>505.82229063315719</v>
      </c>
      <c r="CJ207" s="34">
        <f t="shared" si="2721"/>
        <v>513.4230943086701</v>
      </c>
      <c r="CK207" s="34">
        <f t="shared" si="2721"/>
        <v>515.08894193161905</v>
      </c>
      <c r="CL207" s="34">
        <f t="shared" si="2721"/>
        <v>442.45547144670559</v>
      </c>
      <c r="CM207" s="34">
        <f t="shared" si="2721"/>
        <v>436.33070727105064</v>
      </c>
      <c r="CN207" s="34">
        <f t="shared" si="2721"/>
        <v>433.40123951386062</v>
      </c>
      <c r="CO207" s="34">
        <f t="shared" si="2721"/>
        <v>429.07401651370702</v>
      </c>
      <c r="CP207" s="34">
        <f t="shared" si="2721"/>
        <v>427.70889588727937</v>
      </c>
      <c r="CQ207" s="34">
        <f t="shared" si="2721"/>
        <v>427.98209183858302</v>
      </c>
      <c r="CR207" s="34">
        <f t="shared" si="2721"/>
        <v>426.18898144528055</v>
      </c>
      <c r="CS207" s="34">
        <f t="shared" si="2721"/>
        <v>425.49909490874364</v>
      </c>
      <c r="CT207" s="34">
        <f t="shared" si="2721"/>
        <v>427.6611176169821</v>
      </c>
      <c r="CU207" s="34">
        <f t="shared" si="2721"/>
        <v>428.35670326281212</v>
      </c>
      <c r="CV207" s="34">
        <f t="shared" si="2721"/>
        <v>429.10641961320471</v>
      </c>
      <c r="CW207" s="34">
        <f t="shared" si="2721"/>
        <v>434.09281675528871</v>
      </c>
      <c r="CX207" s="34">
        <f t="shared" si="2721"/>
        <v>439.33154266786431</v>
      </c>
      <c r="CY207" s="34">
        <f t="shared" si="2721"/>
        <v>443.9991873183908</v>
      </c>
      <c r="CZ207" s="34">
        <f t="shared" si="2721"/>
        <v>447.78720760529086</v>
      </c>
      <c r="DA207" s="34">
        <f t="shared" si="2721"/>
        <v>453.96847586693707</v>
      </c>
      <c r="DB207" s="34">
        <f t="shared" si="2721"/>
        <v>456.44675522250117</v>
      </c>
      <c r="DC207" s="34">
        <f t="shared" si="2721"/>
        <v>455.98295069595332</v>
      </c>
      <c r="DD207" s="34">
        <f t="shared" si="2721"/>
        <v>457.16528216028297</v>
      </c>
      <c r="DE207" s="34">
        <f t="shared" si="2721"/>
        <v>456.4120808262748</v>
      </c>
      <c r="DF207" s="34">
        <f t="shared" si="2721"/>
        <v>454.72637591321364</v>
      </c>
      <c r="DG207" s="34">
        <f t="shared" si="2721"/>
        <v>455.17522319617626</v>
      </c>
      <c r="DH207" s="34">
        <f t="shared" si="2721"/>
        <v>457.84528881043536</v>
      </c>
      <c r="DI207" s="34">
        <f t="shared" si="2721"/>
        <v>460.90660774635319</v>
      </c>
      <c r="DJ207" s="34">
        <f t="shared" si="2721"/>
        <v>465.54164694077429</v>
      </c>
      <c r="DK207" s="34">
        <f t="shared" si="2721"/>
        <v>472.05096892399479</v>
      </c>
      <c r="DL207" s="34">
        <f t="shared" si="2721"/>
        <v>477.52460897034825</v>
      </c>
      <c r="DM207" s="34">
        <f t="shared" si="2721"/>
        <v>482.27675984711436</v>
      </c>
      <c r="DN207" s="34">
        <f t="shared" si="2721"/>
        <v>487.62109476523949</v>
      </c>
      <c r="DO207" s="34">
        <f t="shared" si="2721"/>
        <v>493.92855212057583</v>
      </c>
      <c r="DP207" s="34">
        <f t="shared" si="2721"/>
        <v>498.45474816130343</v>
      </c>
      <c r="DQ207" s="34">
        <f t="shared" si="2721"/>
        <v>441.10942436279663</v>
      </c>
      <c r="DR207" s="34">
        <f t="shared" si="2721"/>
        <v>443.71853159154449</v>
      </c>
      <c r="DS207" s="34">
        <f t="shared" si="2721"/>
        <v>446.40984846170772</v>
      </c>
      <c r="DT207" s="34">
        <f t="shared" si="2721"/>
        <v>449.23677905304783</v>
      </c>
      <c r="DU207" s="34">
        <f t="shared" si="2721"/>
        <v>452.27912443741587</v>
      </c>
      <c r="DV207" s="34">
        <f t="shared" si="2721"/>
        <v>456.01189971670948</v>
      </c>
      <c r="DW207" s="34">
        <f t="shared" si="2721"/>
        <v>459.21114496524604</v>
      </c>
      <c r="DX207" s="34">
        <f t="shared" si="2721"/>
        <v>462.2523212765841</v>
      </c>
      <c r="DY207" s="34">
        <f t="shared" si="2721"/>
        <v>465.71183733780947</v>
      </c>
      <c r="DZ207" s="34">
        <f t="shared" si="2721"/>
        <v>469.0612128876777</v>
      </c>
      <c r="EA207" s="34">
        <f t="shared" si="2721"/>
        <v>472.39763558571207</v>
      </c>
      <c r="EB207" s="34">
        <f t="shared" si="2721"/>
        <v>475.84244553463111</v>
      </c>
      <c r="EC207" s="34">
        <f t="shared" si="2721"/>
        <v>478.85510300077323</v>
      </c>
      <c r="ED207" s="34">
        <f t="shared" si="2721"/>
        <v>480.48134119330166</v>
      </c>
      <c r="EE207" s="34">
        <f t="shared" si="2721"/>
        <v>481.21291881529845</v>
      </c>
      <c r="EF207" s="34">
        <f t="shared" si="2721"/>
        <v>481.43712506687683</v>
      </c>
      <c r="EG207" s="34">
        <f t="shared" si="2721"/>
        <v>480.81618744043698</v>
      </c>
      <c r="EH207" s="34">
        <f t="shared" si="2721"/>
        <v>480.28932101223643</v>
      </c>
      <c r="EI207" s="34">
        <f t="shared" si="2721"/>
        <v>480.15281126254689</v>
      </c>
      <c r="EJ207" s="34">
        <f t="shared" si="2721"/>
        <v>480.87806300340725</v>
      </c>
      <c r="EK207" s="34">
        <f t="shared" si="2721"/>
        <v>481.65510192342771</v>
      </c>
      <c r="EL207" s="34">
        <f t="shared" ref="EL207:GW207" si="2722">SUMIFS(190:190,186:186,EL203)+EL122</f>
        <v>482.78683431979107</v>
      </c>
      <c r="EM207" s="34">
        <f t="shared" si="2722"/>
        <v>484.51864366164324</v>
      </c>
      <c r="EN207" s="34">
        <f t="shared" si="2722"/>
        <v>485.97491245114361</v>
      </c>
      <c r="EO207" s="34">
        <f t="shared" si="2722"/>
        <v>487.56638525001688</v>
      </c>
      <c r="EP207" s="34">
        <f t="shared" si="2722"/>
        <v>489.52717163036704</v>
      </c>
      <c r="EQ207" s="34">
        <f t="shared" si="2722"/>
        <v>491.92260407750155</v>
      </c>
      <c r="ER207" s="34">
        <f t="shared" si="2722"/>
        <v>494.03055187568509</v>
      </c>
      <c r="ES207" s="34">
        <f t="shared" si="2722"/>
        <v>496.01953852555368</v>
      </c>
      <c r="ET207" s="34">
        <f t="shared" si="2722"/>
        <v>498.01502464871317</v>
      </c>
      <c r="EU207" s="34">
        <f t="shared" si="2722"/>
        <v>675.5133541627124</v>
      </c>
      <c r="EV207" s="34">
        <f t="shared" si="2722"/>
        <v>676.85677286966529</v>
      </c>
      <c r="EW207" s="34">
        <f t="shared" si="2722"/>
        <v>677.75612739680537</v>
      </c>
      <c r="EX207" s="34">
        <f t="shared" si="2722"/>
        <v>679.2714814280406</v>
      </c>
      <c r="EY207" s="34">
        <f t="shared" si="2722"/>
        <v>680.90128106300881</v>
      </c>
      <c r="EZ207" s="34">
        <f t="shared" si="2722"/>
        <v>682.68759901819431</v>
      </c>
      <c r="FA207" s="34">
        <f t="shared" si="2722"/>
        <v>684.74204846559689</v>
      </c>
      <c r="FB207" s="34">
        <f t="shared" si="2722"/>
        <v>686.79586612814478</v>
      </c>
      <c r="FC207" s="34">
        <f t="shared" si="2722"/>
        <v>688.97253537539018</v>
      </c>
      <c r="FD207" s="34">
        <f t="shared" si="2722"/>
        <v>691.15113738082414</v>
      </c>
      <c r="FE207" s="34">
        <f t="shared" si="2722"/>
        <v>693.8937508739042</v>
      </c>
      <c r="FF207" s="34">
        <f t="shared" si="2722"/>
        <v>696.81691677118386</v>
      </c>
      <c r="FG207" s="34">
        <f t="shared" si="2722"/>
        <v>699.86452614455402</v>
      </c>
      <c r="FH207" s="34">
        <f t="shared" si="2722"/>
        <v>701.9882498259667</v>
      </c>
      <c r="FI207" s="34">
        <f t="shared" si="2722"/>
        <v>703.53107346057561</v>
      </c>
      <c r="FJ207" s="34">
        <f t="shared" si="2722"/>
        <v>704.83074160649414</v>
      </c>
      <c r="FK207" s="34">
        <f t="shared" si="2722"/>
        <v>706.05659047793017</v>
      </c>
      <c r="FL207" s="34">
        <f t="shared" si="2722"/>
        <v>708.14480563203745</v>
      </c>
      <c r="FM207" s="34">
        <f t="shared" si="2722"/>
        <v>710.4291199692376</v>
      </c>
      <c r="FN207" s="34">
        <f t="shared" si="2722"/>
        <v>713.27186376209829</v>
      </c>
      <c r="FO207" s="34">
        <f t="shared" si="2722"/>
        <v>717.11380848064528</v>
      </c>
      <c r="FP207" s="34">
        <f t="shared" si="2722"/>
        <v>720.72323021984721</v>
      </c>
      <c r="FQ207" s="34">
        <f t="shared" si="2722"/>
        <v>724.82192529710915</v>
      </c>
      <c r="FR207" s="34">
        <f t="shared" si="2722"/>
        <v>729.49117156031798</v>
      </c>
      <c r="FS207" s="34">
        <f t="shared" si="2722"/>
        <v>734.86387984054454</v>
      </c>
      <c r="FT207" s="34">
        <f t="shared" si="2722"/>
        <v>740.74002665343119</v>
      </c>
      <c r="FU207" s="34">
        <f t="shared" si="2722"/>
        <v>747.39022914088832</v>
      </c>
      <c r="FV207" s="34">
        <f t="shared" si="2722"/>
        <v>754.32867299727479</v>
      </c>
      <c r="FW207" s="34">
        <f t="shared" si="2722"/>
        <v>761.61441344913158</v>
      </c>
      <c r="FX207" s="34">
        <f t="shared" si="2722"/>
        <v>770.1975441399718</v>
      </c>
      <c r="FY207" s="34">
        <f t="shared" si="2722"/>
        <v>779.47123934303931</v>
      </c>
      <c r="FZ207" s="34">
        <f t="shared" si="2722"/>
        <v>550.67127323190778</v>
      </c>
      <c r="GA207" s="34">
        <f t="shared" si="2722"/>
        <v>558.25577732630438</v>
      </c>
      <c r="GB207" s="34">
        <f t="shared" si="2722"/>
        <v>565.44573041576996</v>
      </c>
      <c r="GC207" s="34">
        <f t="shared" si="2722"/>
        <v>571.93147615623366</v>
      </c>
      <c r="GD207" s="34">
        <f t="shared" si="2722"/>
        <v>577.90953678244625</v>
      </c>
      <c r="GE207" s="34">
        <f t="shared" si="2722"/>
        <v>584.04401597782089</v>
      </c>
      <c r="GF207" s="34">
        <f t="shared" si="2722"/>
        <v>590.09393158664136</v>
      </c>
      <c r="GG207" s="34">
        <f t="shared" si="2722"/>
        <v>596.27314923400968</v>
      </c>
      <c r="GH207" s="34">
        <f t="shared" si="2722"/>
        <v>602.85024338872222</v>
      </c>
      <c r="GI207" s="34">
        <f t="shared" si="2722"/>
        <v>609.01098739012139</v>
      </c>
      <c r="GJ207" s="34">
        <f t="shared" si="2722"/>
        <v>614.40251597425481</v>
      </c>
      <c r="GK207" s="34">
        <f t="shared" si="2722"/>
        <v>619.3094665451913</v>
      </c>
      <c r="GL207" s="34">
        <f t="shared" si="2722"/>
        <v>625.84131144981188</v>
      </c>
      <c r="GM207" s="34">
        <f t="shared" si="2722"/>
        <v>632.66264485497186</v>
      </c>
      <c r="GN207" s="34">
        <f t="shared" si="2722"/>
        <v>639.65034147914616</v>
      </c>
      <c r="GO207" s="34">
        <f t="shared" si="2722"/>
        <v>647.2233367917114</v>
      </c>
      <c r="GP207" s="34">
        <f t="shared" si="2722"/>
        <v>653.91107023042446</v>
      </c>
      <c r="GQ207" s="34">
        <f t="shared" si="2722"/>
        <v>659.45864571169545</v>
      </c>
      <c r="GR207" s="34">
        <f t="shared" si="2722"/>
        <v>664.47724940023397</v>
      </c>
      <c r="GS207" s="34">
        <f t="shared" si="2722"/>
        <v>668.19068472785989</v>
      </c>
      <c r="GT207" s="34">
        <f t="shared" si="2722"/>
        <v>671.52609177398153</v>
      </c>
      <c r="GU207" s="34">
        <f t="shared" si="2722"/>
        <v>674.52464697179744</v>
      </c>
      <c r="GV207" s="34">
        <f t="shared" si="2722"/>
        <v>677.11946574369063</v>
      </c>
      <c r="GW207" s="34">
        <f t="shared" si="2722"/>
        <v>679.72372761772795</v>
      </c>
      <c r="GX207" s="34">
        <f t="shared" ref="GX207:JI207" si="2723">SUMIFS(190:190,186:186,GX203)+GX122</f>
        <v>682.09818115973599</v>
      </c>
      <c r="GY207" s="34">
        <f t="shared" si="2723"/>
        <v>1159.3177622986213</v>
      </c>
      <c r="GZ207" s="34">
        <f t="shared" si="2723"/>
        <v>1159.3454031395108</v>
      </c>
      <c r="HA207" s="34">
        <f t="shared" si="2723"/>
        <v>1158.3476184534163</v>
      </c>
      <c r="HB207" s="34">
        <f t="shared" si="2723"/>
        <v>1157.1990991455061</v>
      </c>
      <c r="HC207" s="34">
        <f t="shared" si="2723"/>
        <v>1156.1454512611467</v>
      </c>
      <c r="HD207" s="34">
        <f t="shared" si="2723"/>
        <v>679.26886786726493</v>
      </c>
      <c r="HE207" s="34">
        <f t="shared" si="2723"/>
        <v>678.22072162065388</v>
      </c>
      <c r="HF207" s="34">
        <f t="shared" si="2723"/>
        <v>677.40090271151723</v>
      </c>
      <c r="HG207" s="34">
        <f t="shared" si="2723"/>
        <v>676.92263580669066</v>
      </c>
      <c r="HH207" s="34">
        <f t="shared" si="2723"/>
        <v>675.6635709296263</v>
      </c>
      <c r="HI207" s="34">
        <f t="shared" si="2723"/>
        <v>675.54324100887095</v>
      </c>
      <c r="HJ207" s="34">
        <f t="shared" si="2723"/>
        <v>677.30221577575219</v>
      </c>
      <c r="HK207" s="34">
        <f t="shared" si="2723"/>
        <v>679.81646035607241</v>
      </c>
      <c r="HL207" s="34">
        <f t="shared" si="2723"/>
        <v>680.23734068969736</v>
      </c>
      <c r="HM207" s="34">
        <f t="shared" si="2723"/>
        <v>681.17185358420727</v>
      </c>
      <c r="HN207" s="34">
        <f t="shared" si="2723"/>
        <v>682.22252625221449</v>
      </c>
      <c r="HO207" s="34">
        <f t="shared" si="2723"/>
        <v>682.11818814436799</v>
      </c>
      <c r="HP207" s="34">
        <f t="shared" si="2723"/>
        <v>683.3324139834267</v>
      </c>
      <c r="HQ207" s="34">
        <f t="shared" si="2723"/>
        <v>686.18164462012714</v>
      </c>
      <c r="HR207" s="34">
        <f t="shared" si="2723"/>
        <v>688.89952403958841</v>
      </c>
      <c r="HS207" s="34">
        <f t="shared" si="2723"/>
        <v>693.32332532838268</v>
      </c>
      <c r="HT207" s="34">
        <f t="shared" si="2723"/>
        <v>698.55379183356581</v>
      </c>
      <c r="HU207" s="34">
        <f t="shared" si="2723"/>
        <v>703.33044157938036</v>
      </c>
      <c r="HV207" s="34">
        <f t="shared" si="2723"/>
        <v>709.1586848841248</v>
      </c>
      <c r="HW207" s="34">
        <f t="shared" si="2723"/>
        <v>717.1096547298788</v>
      </c>
      <c r="HX207" s="34">
        <f t="shared" si="2723"/>
        <v>725.13190773107181</v>
      </c>
      <c r="HY207" s="34">
        <f t="shared" si="2723"/>
        <v>733.8085840657493</v>
      </c>
      <c r="HZ207" s="34">
        <f t="shared" si="2723"/>
        <v>744.51808865031853</v>
      </c>
      <c r="IA207" s="34">
        <f t="shared" si="2723"/>
        <v>753.00958903339551</v>
      </c>
      <c r="IB207" s="34">
        <f t="shared" si="2723"/>
        <v>757.44000524002081</v>
      </c>
      <c r="IC207" s="34">
        <f t="shared" si="2723"/>
        <v>760.59061332851115</v>
      </c>
      <c r="ID207" s="34">
        <f t="shared" si="2723"/>
        <v>764.08250133706713</v>
      </c>
      <c r="IE207" s="34">
        <f t="shared" si="2723"/>
        <v>765.10878309701638</v>
      </c>
      <c r="IF207" s="34">
        <f t="shared" si="2723"/>
        <v>766.48800628059905</v>
      </c>
      <c r="IG207" s="34">
        <f t="shared" si="2723"/>
        <v>770.76309231845005</v>
      </c>
      <c r="IH207" s="34">
        <f t="shared" si="2723"/>
        <v>773.06922106877653</v>
      </c>
      <c r="II207" s="34">
        <f t="shared" si="2723"/>
        <v>771.0369044110397</v>
      </c>
      <c r="IJ207" s="34">
        <f t="shared" si="2723"/>
        <v>768.2348531078992</v>
      </c>
      <c r="IK207" s="34">
        <f t="shared" si="2723"/>
        <v>770.42029508895075</v>
      </c>
      <c r="IL207" s="34">
        <f t="shared" si="2723"/>
        <v>771.8869717812297</v>
      </c>
      <c r="IM207" s="34">
        <f t="shared" si="2723"/>
        <v>775.57792029786629</v>
      </c>
      <c r="IN207" s="34">
        <f t="shared" si="2723"/>
        <v>784.0641596785913</v>
      </c>
      <c r="IO207" s="34">
        <f t="shared" si="2723"/>
        <v>790.66745535895495</v>
      </c>
      <c r="IP207" s="34">
        <f t="shared" si="2723"/>
        <v>789.21894924289859</v>
      </c>
      <c r="IQ207" s="34">
        <f t="shared" si="2723"/>
        <v>786.09824161695326</v>
      </c>
      <c r="IR207" s="34">
        <f t="shared" si="2723"/>
        <v>779.74623733193152</v>
      </c>
      <c r="IS207" s="34">
        <f t="shared" si="2723"/>
        <v>769.81229465178069</v>
      </c>
      <c r="IT207" s="34">
        <f t="shared" si="2723"/>
        <v>761.47296520217537</v>
      </c>
      <c r="IU207" s="34">
        <f t="shared" si="2723"/>
        <v>756.45960701800641</v>
      </c>
      <c r="IV207" s="34">
        <f t="shared" si="2723"/>
        <v>752.11367154926324</v>
      </c>
      <c r="IW207" s="34">
        <f t="shared" si="2723"/>
        <v>750.23121885245098</v>
      </c>
      <c r="IX207" s="34">
        <f t="shared" si="2723"/>
        <v>749.77907839285865</v>
      </c>
      <c r="IY207" s="34">
        <f t="shared" si="2723"/>
        <v>750.8906048052329</v>
      </c>
      <c r="IZ207" s="34">
        <f t="shared" si="2723"/>
        <v>752.26820414763347</v>
      </c>
      <c r="JA207" s="34">
        <f t="shared" si="2723"/>
        <v>754.10069848794387</v>
      </c>
      <c r="JB207" s="34">
        <f t="shared" si="2723"/>
        <v>756.92053314127065</v>
      </c>
      <c r="JC207" s="34">
        <f t="shared" si="2723"/>
        <v>759.46678950067462</v>
      </c>
      <c r="JD207" s="34">
        <f t="shared" si="2723"/>
        <v>761.43169947652757</v>
      </c>
      <c r="JE207" s="34">
        <f t="shared" si="2723"/>
        <v>763.54244541283015</v>
      </c>
      <c r="JF207" s="34">
        <f t="shared" si="2723"/>
        <v>766.09898415732209</v>
      </c>
      <c r="JG207" s="34">
        <f t="shared" si="2723"/>
        <v>768.42116512672135</v>
      </c>
      <c r="JH207" s="34">
        <f t="shared" si="2723"/>
        <v>771.19429976414813</v>
      </c>
      <c r="JI207" s="34">
        <f t="shared" si="2723"/>
        <v>1128.8660068004431</v>
      </c>
      <c r="JJ207" s="34">
        <f t="shared" ref="JJ207:LU207" si="2724">SUMIFS(190:190,186:186,JJ203)+JJ122</f>
        <v>1133.3787833396241</v>
      </c>
      <c r="JK207" s="34">
        <f t="shared" si="2724"/>
        <v>1136.8198811067016</v>
      </c>
      <c r="JL207" s="34">
        <f t="shared" si="2724"/>
        <v>1140.3653371977875</v>
      </c>
      <c r="JM207" s="34">
        <f t="shared" si="2724"/>
        <v>1144.6766430198861</v>
      </c>
      <c r="JN207" s="34">
        <f t="shared" si="2724"/>
        <v>1148.4212480522408</v>
      </c>
      <c r="JO207" s="34">
        <f t="shared" si="2724"/>
        <v>1152.5702305206798</v>
      </c>
      <c r="JP207" s="34">
        <f t="shared" si="2724"/>
        <v>1157.6850592953701</v>
      </c>
      <c r="JQ207" s="34">
        <f t="shared" si="2724"/>
        <v>1161.7497371248696</v>
      </c>
      <c r="JR207" s="34">
        <f t="shared" si="2724"/>
        <v>1164.0989706479543</v>
      </c>
      <c r="JS207" s="34">
        <f t="shared" si="2724"/>
        <v>1166.2562186348616</v>
      </c>
      <c r="JT207" s="34">
        <f t="shared" si="2724"/>
        <v>1167.654951169764</v>
      </c>
      <c r="JU207" s="34">
        <f t="shared" si="2724"/>
        <v>1168.0711206495298</v>
      </c>
      <c r="JV207" s="34">
        <f t="shared" si="2724"/>
        <v>1168.925921660242</v>
      </c>
      <c r="JW207" s="34">
        <f t="shared" si="2724"/>
        <v>1171.1618087193281</v>
      </c>
      <c r="JX207" s="34">
        <f t="shared" si="2724"/>
        <v>1173.5009192571788</v>
      </c>
      <c r="JY207" s="34">
        <f t="shared" si="2724"/>
        <v>1177.132272104936</v>
      </c>
      <c r="JZ207" s="34">
        <f t="shared" si="2724"/>
        <v>1182.2904122552084</v>
      </c>
      <c r="KA207" s="34">
        <f t="shared" si="2724"/>
        <v>1188.3649785338166</v>
      </c>
      <c r="KB207" s="34">
        <f t="shared" si="2724"/>
        <v>1194.9533520175655</v>
      </c>
      <c r="KC207" s="34">
        <f t="shared" si="2724"/>
        <v>1203.2568501855553</v>
      </c>
      <c r="KD207" s="34">
        <f t="shared" si="2724"/>
        <v>1212.7151999817424</v>
      </c>
      <c r="KE207" s="34">
        <f t="shared" si="2724"/>
        <v>1221.7364388693309</v>
      </c>
      <c r="KF207" s="34">
        <f t="shared" si="2724"/>
        <v>1232.495399893226</v>
      </c>
      <c r="KG207" s="34">
        <f t="shared" si="2724"/>
        <v>1246.1533534452581</v>
      </c>
      <c r="KH207" s="34">
        <f t="shared" si="2724"/>
        <v>1260.8485275973774</v>
      </c>
      <c r="KI207" s="34">
        <f t="shared" si="2724"/>
        <v>1276.9846940837087</v>
      </c>
      <c r="KJ207" s="34">
        <f t="shared" si="2724"/>
        <v>1296.3631085128889</v>
      </c>
      <c r="KK207" s="34">
        <f t="shared" si="2724"/>
        <v>1315.2507943764483</v>
      </c>
      <c r="KL207" s="34">
        <f t="shared" si="2724"/>
        <v>2161.3229865645076</v>
      </c>
      <c r="KM207" s="34">
        <f t="shared" si="2724"/>
        <v>1153.2750187765055</v>
      </c>
      <c r="KN207" s="34">
        <f t="shared" si="2724"/>
        <v>1169.9632529421424</v>
      </c>
      <c r="KO207" s="34">
        <f t="shared" si="2724"/>
        <v>1187.027991342949</v>
      </c>
      <c r="KP207" s="34">
        <f t="shared" si="2724"/>
        <v>1206.0345273189841</v>
      </c>
      <c r="KQ207" s="34">
        <f t="shared" si="2724"/>
        <v>1223.9527550410594</v>
      </c>
      <c r="KR207" s="34">
        <f t="shared" si="2724"/>
        <v>1239.2433507927267</v>
      </c>
      <c r="KS207" s="34">
        <f t="shared" si="2724"/>
        <v>1253.9802771041059</v>
      </c>
      <c r="KT207" s="34">
        <f t="shared" si="2724"/>
        <v>1273.5114639573931</v>
      </c>
      <c r="KU207" s="34">
        <f t="shared" si="2724"/>
        <v>1293.5774589897401</v>
      </c>
      <c r="KV207" s="34">
        <f t="shared" si="2724"/>
        <v>1314.2115455201726</v>
      </c>
      <c r="KW207" s="34">
        <f t="shared" si="2724"/>
        <v>1337.7427702759262</v>
      </c>
      <c r="KX207" s="34">
        <f t="shared" si="2724"/>
        <v>1358.8735346423805</v>
      </c>
      <c r="KY207" s="34">
        <f t="shared" si="2724"/>
        <v>1377.8225801944859</v>
      </c>
      <c r="KZ207" s="34">
        <f t="shared" si="2724"/>
        <v>1395.0477248000043</v>
      </c>
      <c r="LA207" s="34">
        <f t="shared" si="2724"/>
        <v>1409.9473863937947</v>
      </c>
      <c r="LB207" s="34">
        <f t="shared" si="2724"/>
        <v>1423.134383503723</v>
      </c>
      <c r="LC207" s="34">
        <f t="shared" si="2724"/>
        <v>1434.3593213742838</v>
      </c>
      <c r="LD207" s="34">
        <f t="shared" si="2724"/>
        <v>1445.5230266678536</v>
      </c>
      <c r="LE207" s="34">
        <f t="shared" si="2724"/>
        <v>1458.5476067905138</v>
      </c>
      <c r="LF207" s="34">
        <f t="shared" si="2724"/>
        <v>1469.3672722075355</v>
      </c>
      <c r="LG207" s="34">
        <f t="shared" si="2724"/>
        <v>1477.9677630079532</v>
      </c>
      <c r="LH207" s="34">
        <f t="shared" si="2724"/>
        <v>1491.4577365581972</v>
      </c>
      <c r="LI207" s="34">
        <f t="shared" si="2724"/>
        <v>1505.396874314104</v>
      </c>
      <c r="LJ207" s="34">
        <f t="shared" si="2724"/>
        <v>1514.9464335128323</v>
      </c>
      <c r="LK207" s="34">
        <f t="shared" si="2724"/>
        <v>1525.8231441422281</v>
      </c>
      <c r="LL207" s="34">
        <f t="shared" si="2724"/>
        <v>1539.8877234453473</v>
      </c>
      <c r="LM207" s="34">
        <f t="shared" si="2724"/>
        <v>1544.6437914577637</v>
      </c>
      <c r="LN207" s="34">
        <f t="shared" si="2724"/>
        <v>1548.5242530335888</v>
      </c>
      <c r="LO207" s="34">
        <f t="shared" si="2724"/>
        <v>1558.8549820503831</v>
      </c>
      <c r="LP207" s="34">
        <f t="shared" si="2724"/>
        <v>1572.0955536444012</v>
      </c>
      <c r="LQ207" s="34">
        <f t="shared" si="2724"/>
        <v>1289.2749749276684</v>
      </c>
      <c r="LR207" s="34">
        <f t="shared" si="2724"/>
        <v>1298.4318765593616</v>
      </c>
      <c r="LS207" s="34">
        <f t="shared" si="2724"/>
        <v>1309.5197404645487</v>
      </c>
      <c r="LT207" s="34">
        <f t="shared" si="2724"/>
        <v>1315.0237509113988</v>
      </c>
      <c r="LU207" s="34">
        <f t="shared" si="2724"/>
        <v>1318.9548101554335</v>
      </c>
      <c r="LV207" s="34">
        <f t="shared" ref="LV207:NO207" si="2725">SUMIFS(190:190,186:186,LV203)+LV122</f>
        <v>1327.9859897805723</v>
      </c>
      <c r="LW207" s="34">
        <f t="shared" si="2725"/>
        <v>1346.9682688935677</v>
      </c>
      <c r="LX207" s="34">
        <f t="shared" si="2725"/>
        <v>1356.875674183671</v>
      </c>
      <c r="LY207" s="34">
        <f t="shared" si="2725"/>
        <v>1366.4991841043741</v>
      </c>
      <c r="LZ207" s="34">
        <f t="shared" si="2725"/>
        <v>1379.0883545976089</v>
      </c>
      <c r="MA207" s="34">
        <f t="shared" si="2725"/>
        <v>1381.8230574678291</v>
      </c>
      <c r="MB207" s="34">
        <f t="shared" si="2725"/>
        <v>1383.6497698795363</v>
      </c>
      <c r="MC207" s="34">
        <f t="shared" si="2725"/>
        <v>1390.8970977769618</v>
      </c>
      <c r="MD207" s="34">
        <f t="shared" si="2725"/>
        <v>1393.7252557417851</v>
      </c>
      <c r="ME207" s="34">
        <f t="shared" si="2725"/>
        <v>1399.9131032878536</v>
      </c>
      <c r="MF207" s="34">
        <f t="shared" si="2725"/>
        <v>1406.981204255846</v>
      </c>
      <c r="MG207" s="34">
        <f t="shared" si="2725"/>
        <v>1415.1067896631034</v>
      </c>
      <c r="MH207" s="34">
        <f t="shared" si="2725"/>
        <v>1422.8429310659956</v>
      </c>
      <c r="MI207" s="34">
        <f t="shared" si="2725"/>
        <v>1429.7520721598428</v>
      </c>
      <c r="MJ207" s="34">
        <f t="shared" si="2725"/>
        <v>1437.2301220865022</v>
      </c>
      <c r="MK207" s="34">
        <f t="shared" si="2725"/>
        <v>1444.8176471783386</v>
      </c>
      <c r="ML207" s="34">
        <f t="shared" si="2725"/>
        <v>1451.3012164874253</v>
      </c>
      <c r="MM207" s="34">
        <f t="shared" si="2725"/>
        <v>1457.0149474028494</v>
      </c>
      <c r="MN207" s="34">
        <f t="shared" si="2725"/>
        <v>1461.7775422772231</v>
      </c>
      <c r="MO207" s="34">
        <f t="shared" si="2725"/>
        <v>1464.1988594328868</v>
      </c>
      <c r="MP207" s="34">
        <f t="shared" si="2725"/>
        <v>1466.223840702228</v>
      </c>
      <c r="MQ207" s="34">
        <f t="shared" si="2725"/>
        <v>1467.0180220628413</v>
      </c>
      <c r="MR207" s="34">
        <f t="shared" si="2725"/>
        <v>1468.6191537522195</v>
      </c>
      <c r="MS207" s="34">
        <f t="shared" si="2725"/>
        <v>1470.7533776814098</v>
      </c>
      <c r="MT207" s="34">
        <f t="shared" si="2725"/>
        <v>1472.521528919651</v>
      </c>
      <c r="MU207" s="34">
        <f t="shared" si="2725"/>
        <v>1473.7413977408505</v>
      </c>
      <c r="MV207" s="34">
        <f t="shared" si="2725"/>
        <v>1473.6643529001715</v>
      </c>
      <c r="MW207" s="34">
        <f t="shared" si="2725"/>
        <v>1473.3461429022705</v>
      </c>
      <c r="MX207" s="34">
        <f t="shared" si="2725"/>
        <v>1472.7846092314978</v>
      </c>
      <c r="MY207" s="34">
        <f t="shared" si="2725"/>
        <v>1473.5399480179815</v>
      </c>
      <c r="MZ207" s="34">
        <f t="shared" si="2725"/>
        <v>1475.1193742392857</v>
      </c>
      <c r="NA207" s="34">
        <f t="shared" si="2725"/>
        <v>1476.9773539499656</v>
      </c>
      <c r="NB207" s="34">
        <f t="shared" si="2725"/>
        <v>1476.4574470148691</v>
      </c>
      <c r="NC207" s="34">
        <f t="shared" si="2725"/>
        <v>1474.2451136931161</v>
      </c>
      <c r="ND207" s="34">
        <f t="shared" si="2725"/>
        <v>1471.8376436214976</v>
      </c>
      <c r="NE207" s="34">
        <f t="shared" si="2725"/>
        <v>1468.6717110548241</v>
      </c>
      <c r="NF207" s="34">
        <f t="shared" si="2725"/>
        <v>1465.9826674990093</v>
      </c>
      <c r="NG207" s="34">
        <f t="shared" si="2725"/>
        <v>1465.9812352045674</v>
      </c>
      <c r="NH207" s="34">
        <f t="shared" si="2725"/>
        <v>1466.5861388331914</v>
      </c>
      <c r="NI207" s="34">
        <f t="shared" si="2725"/>
        <v>1469.0836185373839</v>
      </c>
      <c r="NJ207" s="34">
        <f t="shared" si="2725"/>
        <v>1472.5083676537192</v>
      </c>
      <c r="NK207" s="34">
        <f t="shared" si="2725"/>
        <v>1476.5450322305715</v>
      </c>
      <c r="NL207" s="34">
        <f t="shared" si="2725"/>
        <v>1480.7090440568993</v>
      </c>
      <c r="NM207" s="34">
        <f t="shared" si="2725"/>
        <v>1484.9407019924256</v>
      </c>
      <c r="NN207" s="34">
        <f t="shared" si="2725"/>
        <v>1489.3349850617224</v>
      </c>
      <c r="NO207" s="35">
        <f t="shared" si="2725"/>
        <v>1493.4976031610393</v>
      </c>
      <c r="NP207" s="8"/>
      <c r="NQ207" s="8"/>
    </row>
    <row r="208" spans="1:3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7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</row>
    <row r="209" spans="1:381" s="146" customFormat="1" x14ac:dyDescent="0.2">
      <c r="A209" s="141"/>
      <c r="B209" s="141"/>
      <c r="C209" s="141" t="s">
        <v>177</v>
      </c>
      <c r="D209" s="141"/>
      <c r="E209" s="141" t="s">
        <v>204</v>
      </c>
      <c r="F209" s="141"/>
      <c r="G209" s="141" t="s">
        <v>0</v>
      </c>
      <c r="H209" s="141"/>
      <c r="I209" s="141"/>
      <c r="J209" s="141"/>
      <c r="K209" s="142">
        <f>SUM(N209:NO209)</f>
        <v>363759.03880344232</v>
      </c>
      <c r="L209" s="141"/>
      <c r="M209" s="141"/>
      <c r="N209" s="143">
        <f t="shared" ref="N209:BY209" si="2726">SUMIFS(192:192,186:186,N203)+N133</f>
        <v>0.57432664373460429</v>
      </c>
      <c r="O209" s="144">
        <f t="shared" si="2726"/>
        <v>1.7633502012132207</v>
      </c>
      <c r="P209" s="144">
        <f t="shared" si="2726"/>
        <v>2.4124858111729535</v>
      </c>
      <c r="Q209" s="144">
        <f t="shared" si="2726"/>
        <v>4.8837160135569997</v>
      </c>
      <c r="R209" s="144">
        <f t="shared" si="2726"/>
        <v>7.1561871747076067</v>
      </c>
      <c r="S209" s="144">
        <f t="shared" si="2726"/>
        <v>9.565736452485611</v>
      </c>
      <c r="T209" s="144">
        <f t="shared" si="2726"/>
        <v>14.184464246373455</v>
      </c>
      <c r="U209" s="144">
        <f t="shared" si="2726"/>
        <v>19.724778873111298</v>
      </c>
      <c r="V209" s="144">
        <f t="shared" si="2726"/>
        <v>23.548572823570588</v>
      </c>
      <c r="W209" s="144">
        <f t="shared" si="2726"/>
        <v>29.197999892673423</v>
      </c>
      <c r="X209" s="144">
        <f t="shared" si="2726"/>
        <v>39.358227393980769</v>
      </c>
      <c r="Y209" s="144">
        <f t="shared" si="2726"/>
        <v>48.078728829358823</v>
      </c>
      <c r="Z209" s="144">
        <f t="shared" si="2726"/>
        <v>56.964389337612971</v>
      </c>
      <c r="AA209" s="144">
        <f t="shared" si="2726"/>
        <v>69.70078834820211</v>
      </c>
      <c r="AB209" s="144">
        <f t="shared" si="2726"/>
        <v>80.437676283890426</v>
      </c>
      <c r="AC209" s="144">
        <f t="shared" si="2726"/>
        <v>85.686809870544124</v>
      </c>
      <c r="AD209" s="144">
        <f t="shared" si="2726"/>
        <v>93.22342132305954</v>
      </c>
      <c r="AE209" s="144">
        <f t="shared" si="2726"/>
        <v>98.875964122207648</v>
      </c>
      <c r="AF209" s="144">
        <f t="shared" si="2726"/>
        <v>117.44044738495728</v>
      </c>
      <c r="AG209" s="144">
        <f t="shared" si="2726"/>
        <v>120.97260538349107</v>
      </c>
      <c r="AH209" s="144">
        <f t="shared" si="2726"/>
        <v>134.6795430138535</v>
      </c>
      <c r="AI209" s="144">
        <f t="shared" si="2726"/>
        <v>152.28164110488495</v>
      </c>
      <c r="AJ209" s="144">
        <f t="shared" si="2726"/>
        <v>155.13585209566753</v>
      </c>
      <c r="AK209" s="144">
        <f t="shared" si="2726"/>
        <v>164.92670084586311</v>
      </c>
      <c r="AL209" s="144">
        <f t="shared" si="2726"/>
        <v>209.56578495547785</v>
      </c>
      <c r="AM209" s="144">
        <f t="shared" si="2726"/>
        <v>245.00686620309415</v>
      </c>
      <c r="AN209" s="144">
        <f t="shared" si="2726"/>
        <v>244.8467771303566</v>
      </c>
      <c r="AO209" s="144">
        <f t="shared" si="2726"/>
        <v>309.19226188971749</v>
      </c>
      <c r="AP209" s="144">
        <f t="shared" si="2726"/>
        <v>390.64191872831304</v>
      </c>
      <c r="AQ209" s="144">
        <f t="shared" si="2726"/>
        <v>415.21782100414032</v>
      </c>
      <c r="AR209" s="144">
        <f t="shared" si="2726"/>
        <v>454.96029017248122</v>
      </c>
      <c r="AS209" s="144">
        <f t="shared" si="2726"/>
        <v>527.32725821138945</v>
      </c>
      <c r="AT209" s="144">
        <f t="shared" si="2726"/>
        <v>484.10406629957856</v>
      </c>
      <c r="AU209" s="144">
        <f t="shared" si="2726"/>
        <v>410.51406447894897</v>
      </c>
      <c r="AV209" s="144">
        <f t="shared" si="2726"/>
        <v>392.88740337972479</v>
      </c>
      <c r="AW209" s="144">
        <f t="shared" si="2726"/>
        <v>413.52460772342425</v>
      </c>
      <c r="AX209" s="144">
        <f t="shared" si="2726"/>
        <v>397.95910261341169</v>
      </c>
      <c r="AY209" s="144">
        <f t="shared" si="2726"/>
        <v>399.95763434028061</v>
      </c>
      <c r="AZ209" s="144">
        <f t="shared" si="2726"/>
        <v>457.44888668155068</v>
      </c>
      <c r="BA209" s="144">
        <f t="shared" si="2726"/>
        <v>422.71223856546425</v>
      </c>
      <c r="BB209" s="144">
        <f t="shared" si="2726"/>
        <v>356.41601798484186</v>
      </c>
      <c r="BC209" s="144">
        <f t="shared" si="2726"/>
        <v>353.43320143597975</v>
      </c>
      <c r="BD209" s="144">
        <f t="shared" si="2726"/>
        <v>519.95032063590043</v>
      </c>
      <c r="BE209" s="144">
        <f t="shared" si="2726"/>
        <v>552.53130450223523</v>
      </c>
      <c r="BF209" s="144">
        <f t="shared" si="2726"/>
        <v>577.73836959250002</v>
      </c>
      <c r="BG209" s="144">
        <f t="shared" si="2726"/>
        <v>663.23111212616277</v>
      </c>
      <c r="BH209" s="144">
        <f t="shared" si="2726"/>
        <v>591.59223434680371</v>
      </c>
      <c r="BI209" s="144">
        <f t="shared" si="2726"/>
        <v>487.67839150475584</v>
      </c>
      <c r="BJ209" s="144">
        <f t="shared" si="2726"/>
        <v>563.23248064024369</v>
      </c>
      <c r="BK209" s="144">
        <f t="shared" si="2726"/>
        <v>450.1747364127101</v>
      </c>
      <c r="BL209" s="144">
        <f t="shared" si="2726"/>
        <v>394.05714650973118</v>
      </c>
      <c r="BM209" s="144">
        <f t="shared" si="2726"/>
        <v>359.73853635482158</v>
      </c>
      <c r="BN209" s="144">
        <f t="shared" si="2726"/>
        <v>357.31049753893797</v>
      </c>
      <c r="BO209" s="144">
        <f t="shared" si="2726"/>
        <v>351.86945430711751</v>
      </c>
      <c r="BP209" s="144">
        <f t="shared" si="2726"/>
        <v>328.40952208402791</v>
      </c>
      <c r="BQ209" s="144">
        <f t="shared" si="2726"/>
        <v>332.25095670208412</v>
      </c>
      <c r="BR209" s="144">
        <f t="shared" si="2726"/>
        <v>356.09179357648577</v>
      </c>
      <c r="BS209" s="144">
        <f t="shared" si="2726"/>
        <v>356.34940197297504</v>
      </c>
      <c r="BT209" s="144">
        <f t="shared" si="2726"/>
        <v>366.88658492496694</v>
      </c>
      <c r="BU209" s="144">
        <f t="shared" si="2726"/>
        <v>395.96967047758091</v>
      </c>
      <c r="BV209" s="144">
        <f t="shared" si="2726"/>
        <v>392.50135175270901</v>
      </c>
      <c r="BW209" s="144">
        <f t="shared" si="2726"/>
        <v>393.85978582028002</v>
      </c>
      <c r="BX209" s="144">
        <f t="shared" si="2726"/>
        <v>405.22831597700952</v>
      </c>
      <c r="BY209" s="144">
        <f t="shared" si="2726"/>
        <v>430.92493917186891</v>
      </c>
      <c r="BZ209" s="144">
        <f t="shared" ref="BZ209:EK209" si="2727">SUMIFS(192:192,186:186,BZ203)+BZ133</f>
        <v>444.85710132492022</v>
      </c>
      <c r="CA209" s="144">
        <f t="shared" si="2727"/>
        <v>456.17230201702995</v>
      </c>
      <c r="CB209" s="144">
        <f t="shared" si="2727"/>
        <v>482.27960125557036</v>
      </c>
      <c r="CC209" s="144">
        <f t="shared" si="2727"/>
        <v>485.67774765844484</v>
      </c>
      <c r="CD209" s="144">
        <f t="shared" si="2727"/>
        <v>485.36980090978102</v>
      </c>
      <c r="CE209" s="144">
        <f t="shared" si="2727"/>
        <v>500.16165731584994</v>
      </c>
      <c r="CF209" s="144">
        <f t="shared" si="2727"/>
        <v>533.87412188260316</v>
      </c>
      <c r="CG209" s="144">
        <f t="shared" si="2727"/>
        <v>552.6780649553591</v>
      </c>
      <c r="CH209" s="144">
        <f t="shared" si="2727"/>
        <v>567.63236448049167</v>
      </c>
      <c r="CI209" s="144">
        <f t="shared" si="2727"/>
        <v>601.13295350777423</v>
      </c>
      <c r="CJ209" s="144">
        <f t="shared" si="2727"/>
        <v>609.51463742337319</v>
      </c>
      <c r="CK209" s="144">
        <f t="shared" si="2727"/>
        <v>610.81505366923159</v>
      </c>
      <c r="CL209" s="144">
        <f t="shared" si="2727"/>
        <v>524.60510013582541</v>
      </c>
      <c r="CM209" s="144">
        <f t="shared" si="2727"/>
        <v>516.8703021285329</v>
      </c>
      <c r="CN209" s="144">
        <f t="shared" si="2727"/>
        <v>513.26890012259128</v>
      </c>
      <c r="CO209" s="144">
        <f t="shared" si="2727"/>
        <v>508.15429489117838</v>
      </c>
      <c r="CP209" s="144">
        <f t="shared" si="2727"/>
        <v>506.75053259044955</v>
      </c>
      <c r="CQ209" s="144">
        <f t="shared" si="2727"/>
        <v>507.20231304894162</v>
      </c>
      <c r="CR209" s="144">
        <f t="shared" si="2727"/>
        <v>505.18581970432592</v>
      </c>
      <c r="CS209" s="144">
        <f t="shared" si="2727"/>
        <v>504.62273467339537</v>
      </c>
      <c r="CT209" s="144">
        <f t="shared" si="2727"/>
        <v>507.56719500287693</v>
      </c>
      <c r="CU209" s="144">
        <f t="shared" si="2727"/>
        <v>508.56599698934679</v>
      </c>
      <c r="CV209" s="144">
        <f t="shared" si="2727"/>
        <v>509.60104936877673</v>
      </c>
      <c r="CW209" s="144">
        <f t="shared" si="2727"/>
        <v>515.81162066932802</v>
      </c>
      <c r="CX209" s="144">
        <f t="shared" si="2727"/>
        <v>522.08603878734471</v>
      </c>
      <c r="CY209" s="144">
        <f t="shared" si="2727"/>
        <v>527.70706547889836</v>
      </c>
      <c r="CZ209" s="144">
        <f t="shared" si="2727"/>
        <v>532.38328107763982</v>
      </c>
      <c r="DA209" s="144">
        <f t="shared" si="2727"/>
        <v>540.00230657995962</v>
      </c>
      <c r="DB209" s="144">
        <f t="shared" si="2727"/>
        <v>543.1847619449843</v>
      </c>
      <c r="DC209" s="144">
        <f t="shared" si="2727"/>
        <v>542.88370372417762</v>
      </c>
      <c r="DD209" s="144">
        <f t="shared" si="2727"/>
        <v>544.69119468451504</v>
      </c>
      <c r="DE209" s="144">
        <f t="shared" si="2727"/>
        <v>544.0858502695371</v>
      </c>
      <c r="DF209" s="144">
        <f t="shared" si="2727"/>
        <v>542.29946237958245</v>
      </c>
      <c r="DG209" s="144">
        <f t="shared" si="2727"/>
        <v>543.10736946210443</v>
      </c>
      <c r="DH209" s="144">
        <f t="shared" si="2727"/>
        <v>546.67981585031634</v>
      </c>
      <c r="DI209" s="144">
        <f t="shared" si="2727"/>
        <v>550.53167702511701</v>
      </c>
      <c r="DJ209" s="144">
        <f t="shared" si="2727"/>
        <v>556.33561434311446</v>
      </c>
      <c r="DK209" s="144">
        <f t="shared" si="2727"/>
        <v>564.42355385675751</v>
      </c>
      <c r="DL209" s="144">
        <f t="shared" si="2727"/>
        <v>570.97002242976123</v>
      </c>
      <c r="DM209" s="144">
        <f t="shared" si="2727"/>
        <v>576.5909333263279</v>
      </c>
      <c r="DN209" s="144">
        <f t="shared" si="2727"/>
        <v>583.00104005282401</v>
      </c>
      <c r="DO209" s="144">
        <f t="shared" si="2727"/>
        <v>590.66760643905491</v>
      </c>
      <c r="DP209" s="144">
        <f t="shared" si="2727"/>
        <v>596.07837959553058</v>
      </c>
      <c r="DQ209" s="144">
        <f t="shared" si="2727"/>
        <v>527.27330858550636</v>
      </c>
      <c r="DR209" s="144">
        <f t="shared" si="2727"/>
        <v>530.59684285218873</v>
      </c>
      <c r="DS209" s="144">
        <f t="shared" si="2727"/>
        <v>533.73773218427971</v>
      </c>
      <c r="DT209" s="144">
        <f t="shared" si="2727"/>
        <v>537.03576014082864</v>
      </c>
      <c r="DU209" s="144">
        <f t="shared" si="2727"/>
        <v>540.71021082281652</v>
      </c>
      <c r="DV209" s="144">
        <f t="shared" si="2727"/>
        <v>545.32801722744637</v>
      </c>
      <c r="DW209" s="144">
        <f t="shared" si="2727"/>
        <v>549.19503636381739</v>
      </c>
      <c r="DX209" s="144">
        <f t="shared" si="2727"/>
        <v>552.89871165765328</v>
      </c>
      <c r="DY209" s="144">
        <f t="shared" si="2727"/>
        <v>557.2350395711735</v>
      </c>
      <c r="DZ209" s="144">
        <f t="shared" si="2727"/>
        <v>561.25741430614028</v>
      </c>
      <c r="EA209" s="144">
        <f t="shared" si="2727"/>
        <v>565.23791108741125</v>
      </c>
      <c r="EB209" s="144">
        <f t="shared" si="2727"/>
        <v>569.45091647722359</v>
      </c>
      <c r="EC209" s="144">
        <f t="shared" si="2727"/>
        <v>573.28608893032674</v>
      </c>
      <c r="ED209" s="144">
        <f t="shared" si="2727"/>
        <v>575.3253809071465</v>
      </c>
      <c r="EE209" s="144">
        <f t="shared" si="2727"/>
        <v>576.3187226863223</v>
      </c>
      <c r="EF209" s="144">
        <f t="shared" si="2727"/>
        <v>576.83522021755357</v>
      </c>
      <c r="EG209" s="144">
        <f t="shared" si="2727"/>
        <v>576.15264414201033</v>
      </c>
      <c r="EH209" s="144">
        <f t="shared" si="2727"/>
        <v>575.57428617304981</v>
      </c>
      <c r="EI209" s="144">
        <f t="shared" si="2727"/>
        <v>575.58909989611266</v>
      </c>
      <c r="EJ209" s="144">
        <f t="shared" si="2727"/>
        <v>576.74635669249221</v>
      </c>
      <c r="EK209" s="144">
        <f t="shared" si="2727"/>
        <v>577.86081362927109</v>
      </c>
      <c r="EL209" s="144">
        <f t="shared" ref="EL209:GW209" si="2728">SUMIFS(192:192,186:186,EL203)+EL133</f>
        <v>579.42305220688377</v>
      </c>
      <c r="EM209" s="144">
        <f t="shared" si="2728"/>
        <v>581.80886302224189</v>
      </c>
      <c r="EN209" s="144">
        <f t="shared" si="2728"/>
        <v>583.67986615580696</v>
      </c>
      <c r="EO209" s="144">
        <f t="shared" si="2728"/>
        <v>585.69020313883243</v>
      </c>
      <c r="EP209" s="144">
        <f t="shared" si="2728"/>
        <v>588.23950164121061</v>
      </c>
      <c r="EQ209" s="144">
        <f t="shared" si="2728"/>
        <v>591.41009442479981</v>
      </c>
      <c r="ER209" s="144">
        <f t="shared" si="2728"/>
        <v>594.1108229397131</v>
      </c>
      <c r="ES209" s="144">
        <f t="shared" si="2728"/>
        <v>596.68225142403912</v>
      </c>
      <c r="ET209" s="144">
        <f t="shared" si="2728"/>
        <v>599.35646723937452</v>
      </c>
      <c r="EU209" s="144">
        <f t="shared" si="2728"/>
        <v>813.77079478817552</v>
      </c>
      <c r="EV209" s="144">
        <f t="shared" si="2728"/>
        <v>815.58223925667778</v>
      </c>
      <c r="EW209" s="144">
        <f t="shared" si="2728"/>
        <v>816.82200165760105</v>
      </c>
      <c r="EX209" s="144">
        <f t="shared" si="2728"/>
        <v>818.99642652854675</v>
      </c>
      <c r="EY209" s="144">
        <f t="shared" si="2728"/>
        <v>821.17444500305101</v>
      </c>
      <c r="EZ209" s="144">
        <f t="shared" si="2728"/>
        <v>823.5516298268459</v>
      </c>
      <c r="FA209" s="144">
        <f t="shared" si="2728"/>
        <v>826.38413088494713</v>
      </c>
      <c r="FB209" s="144">
        <f t="shared" si="2728"/>
        <v>829.00014713339772</v>
      </c>
      <c r="FC209" s="144">
        <f t="shared" si="2728"/>
        <v>831.73867513331493</v>
      </c>
      <c r="FD209" s="144">
        <f t="shared" si="2728"/>
        <v>834.58784458733771</v>
      </c>
      <c r="FE209" s="144">
        <f t="shared" si="2728"/>
        <v>838.22587649429522</v>
      </c>
      <c r="FF209" s="144">
        <f t="shared" si="2728"/>
        <v>841.93315659003065</v>
      </c>
      <c r="FG209" s="144">
        <f t="shared" si="2728"/>
        <v>845.80469968888076</v>
      </c>
      <c r="FH209" s="144">
        <f t="shared" si="2728"/>
        <v>848.66394892570929</v>
      </c>
      <c r="FI209" s="144">
        <f t="shared" si="2728"/>
        <v>850.63118477245825</v>
      </c>
      <c r="FJ209" s="144">
        <f t="shared" si="2728"/>
        <v>852.29039686845317</v>
      </c>
      <c r="FK209" s="144">
        <f t="shared" si="2728"/>
        <v>854.15278410247754</v>
      </c>
      <c r="FL209" s="144">
        <f t="shared" si="2728"/>
        <v>857.20443111057978</v>
      </c>
      <c r="FM209" s="144">
        <f t="shared" si="2728"/>
        <v>860.23636658286614</v>
      </c>
      <c r="FN209" s="144">
        <f t="shared" si="2728"/>
        <v>863.98271408138112</v>
      </c>
      <c r="FO209" s="144">
        <f t="shared" si="2728"/>
        <v>869.09757476343759</v>
      </c>
      <c r="FP209" s="144">
        <f t="shared" si="2728"/>
        <v>873.51780516776012</v>
      </c>
      <c r="FQ209" s="144">
        <f t="shared" si="2728"/>
        <v>878.502258670164</v>
      </c>
      <c r="FR209" s="144">
        <f t="shared" si="2728"/>
        <v>884.38651792857763</v>
      </c>
      <c r="FS209" s="144">
        <f t="shared" si="2728"/>
        <v>891.33408466143533</v>
      </c>
      <c r="FT209" s="144">
        <f t="shared" si="2728"/>
        <v>898.67485883107929</v>
      </c>
      <c r="FU209" s="144">
        <f t="shared" si="2728"/>
        <v>907.00516936033478</v>
      </c>
      <c r="FV209" s="144">
        <f t="shared" si="2728"/>
        <v>915.87894425398179</v>
      </c>
      <c r="FW209" s="144">
        <f t="shared" si="2728"/>
        <v>924.78331631334538</v>
      </c>
      <c r="FX209" s="144">
        <f t="shared" si="2728"/>
        <v>935.22553020538021</v>
      </c>
      <c r="FY209" s="144">
        <f t="shared" si="2728"/>
        <v>946.71527242989055</v>
      </c>
      <c r="FZ209" s="144">
        <f t="shared" si="2728"/>
        <v>668.31602258597695</v>
      </c>
      <c r="GA209" s="144">
        <f t="shared" si="2728"/>
        <v>677.66679322064738</v>
      </c>
      <c r="GB209" s="144">
        <f t="shared" si="2728"/>
        <v>686.53884723935448</v>
      </c>
      <c r="GC209" s="144">
        <f t="shared" si="2728"/>
        <v>694.68095764558916</v>
      </c>
      <c r="GD209" s="144">
        <f t="shared" si="2728"/>
        <v>702.03025604654727</v>
      </c>
      <c r="GE209" s="144">
        <f t="shared" si="2728"/>
        <v>709.55353256825185</v>
      </c>
      <c r="GF209" s="144">
        <f t="shared" si="2728"/>
        <v>717.09313648919829</v>
      </c>
      <c r="GG209" s="144">
        <f t="shared" si="2728"/>
        <v>724.89332264224822</v>
      </c>
      <c r="GH209" s="144">
        <f t="shared" si="2728"/>
        <v>733.05656588558122</v>
      </c>
      <c r="GI209" s="144">
        <f t="shared" si="2728"/>
        <v>740.72891830316428</v>
      </c>
      <c r="GJ209" s="144">
        <f t="shared" si="2728"/>
        <v>747.56775079384101</v>
      </c>
      <c r="GK209" s="144">
        <f t="shared" si="2728"/>
        <v>753.64067279931203</v>
      </c>
      <c r="GL209" s="144">
        <f t="shared" si="2728"/>
        <v>761.65740781986824</v>
      </c>
      <c r="GM209" s="144">
        <f t="shared" si="2728"/>
        <v>782.53998902834041</v>
      </c>
      <c r="GN209" s="144">
        <f t="shared" si="2728"/>
        <v>791.52665430373304</v>
      </c>
      <c r="GO209" s="144">
        <f t="shared" si="2728"/>
        <v>801.13038135726356</v>
      </c>
      <c r="GP209" s="144">
        <f t="shared" si="2728"/>
        <v>809.65607187260821</v>
      </c>
      <c r="GQ209" s="144">
        <f t="shared" si="2728"/>
        <v>816.88168065509444</v>
      </c>
      <c r="GR209" s="144">
        <f t="shared" si="2728"/>
        <v>823.28024736091606</v>
      </c>
      <c r="GS209" s="144">
        <f t="shared" si="2728"/>
        <v>828.06937691827977</v>
      </c>
      <c r="GT209" s="144">
        <f t="shared" si="2728"/>
        <v>832.50953559998106</v>
      </c>
      <c r="GU209" s="144">
        <f t="shared" si="2728"/>
        <v>836.64087431313658</v>
      </c>
      <c r="GV209" s="144">
        <f t="shared" si="2728"/>
        <v>840.1675322977386</v>
      </c>
      <c r="GW209" s="144">
        <f t="shared" si="2728"/>
        <v>843.71279721944347</v>
      </c>
      <c r="GX209" s="144">
        <f t="shared" ref="GX209:JI209" si="2729">SUMIFS(192:192,186:186,GX203)+GX133</f>
        <v>847.07718204830462</v>
      </c>
      <c r="GY209" s="144">
        <f t="shared" si="2729"/>
        <v>1447.4616951951166</v>
      </c>
      <c r="GZ209" s="144">
        <f t="shared" si="2729"/>
        <v>1448.180559409069</v>
      </c>
      <c r="HA209" s="144">
        <f t="shared" si="2729"/>
        <v>1447.462794489114</v>
      </c>
      <c r="HB209" s="144">
        <f t="shared" si="2729"/>
        <v>1446.644076186087</v>
      </c>
      <c r="HC209" s="144">
        <f t="shared" si="2729"/>
        <v>1445.9920473678919</v>
      </c>
      <c r="HD209" s="144">
        <f t="shared" si="2729"/>
        <v>847.07525634028514</v>
      </c>
      <c r="HE209" s="144">
        <f t="shared" si="2729"/>
        <v>846.19537405010283</v>
      </c>
      <c r="HF209" s="144">
        <f t="shared" si="2729"/>
        <v>845.61363824192881</v>
      </c>
      <c r="HG209" s="144">
        <f t="shared" si="2729"/>
        <v>845.57203407641578</v>
      </c>
      <c r="HH209" s="144">
        <f t="shared" si="2729"/>
        <v>844.31348652621352</v>
      </c>
      <c r="HI209" s="144">
        <f t="shared" si="2729"/>
        <v>844.45075860226621</v>
      </c>
      <c r="HJ209" s="144">
        <f t="shared" si="2729"/>
        <v>847.07156858900612</v>
      </c>
      <c r="HK209" s="144">
        <f t="shared" si="2729"/>
        <v>850.76269112951559</v>
      </c>
      <c r="HL209" s="144">
        <f t="shared" si="2729"/>
        <v>851.69782155941357</v>
      </c>
      <c r="HM209" s="144">
        <f t="shared" si="2729"/>
        <v>853.30850877785156</v>
      </c>
      <c r="HN209" s="144">
        <f t="shared" si="2729"/>
        <v>855.18686037688565</v>
      </c>
      <c r="HO209" s="144">
        <f t="shared" si="2729"/>
        <v>855.39971504715118</v>
      </c>
      <c r="HP209" s="144">
        <f t="shared" si="2729"/>
        <v>857.11739745383045</v>
      </c>
      <c r="HQ209" s="144">
        <f t="shared" si="2729"/>
        <v>861.03545865024046</v>
      </c>
      <c r="HR209" s="144">
        <f t="shared" si="2729"/>
        <v>865.16687036915891</v>
      </c>
      <c r="HS209" s="144">
        <f t="shared" si="2729"/>
        <v>871.16458037780035</v>
      </c>
      <c r="HT209" s="144">
        <f t="shared" si="2729"/>
        <v>878.1779543426876</v>
      </c>
      <c r="HU209" s="144">
        <f t="shared" si="2729"/>
        <v>884.73165838954696</v>
      </c>
      <c r="HV209" s="144">
        <f t="shared" si="2729"/>
        <v>892.33340340808741</v>
      </c>
      <c r="HW209" s="144">
        <f t="shared" si="2729"/>
        <v>902.57733001153713</v>
      </c>
      <c r="HX209" s="144">
        <f t="shared" si="2729"/>
        <v>913.0474548370205</v>
      </c>
      <c r="HY209" s="144">
        <f t="shared" si="2729"/>
        <v>924.46401921955999</v>
      </c>
      <c r="HZ209" s="144">
        <f t="shared" si="2729"/>
        <v>938.28397250228409</v>
      </c>
      <c r="IA209" s="144">
        <f t="shared" si="2729"/>
        <v>949.32767357892521</v>
      </c>
      <c r="IB209" s="144">
        <f t="shared" si="2729"/>
        <v>955.39418620339416</v>
      </c>
      <c r="IC209" s="144">
        <f t="shared" si="2729"/>
        <v>959.62897907834463</v>
      </c>
      <c r="ID209" s="144">
        <f t="shared" si="2729"/>
        <v>964.26787668728161</v>
      </c>
      <c r="IE209" s="144">
        <f t="shared" si="2729"/>
        <v>965.89800316746857</v>
      </c>
      <c r="IF209" s="144">
        <f t="shared" si="2729"/>
        <v>968.10852825506436</v>
      </c>
      <c r="IG209" s="144">
        <f t="shared" si="2729"/>
        <v>973.85543296038713</v>
      </c>
      <c r="IH209" s="144">
        <f t="shared" si="2729"/>
        <v>977.15542245538688</v>
      </c>
      <c r="II209" s="144">
        <f t="shared" si="2729"/>
        <v>975.09767911597714</v>
      </c>
      <c r="IJ209" s="144">
        <f t="shared" si="2729"/>
        <v>971.90432825811774</v>
      </c>
      <c r="IK209" s="144">
        <f t="shared" si="2729"/>
        <v>974.9610680975502</v>
      </c>
      <c r="IL209" s="144">
        <f t="shared" si="2729"/>
        <v>977.22853276156479</v>
      </c>
      <c r="IM209" s="144">
        <f t="shared" si="2729"/>
        <v>982.42079422282313</v>
      </c>
      <c r="IN209" s="144">
        <f t="shared" si="2729"/>
        <v>993.51203137376433</v>
      </c>
      <c r="IO209" s="144">
        <f t="shared" si="2729"/>
        <v>1002.2540760481886</v>
      </c>
      <c r="IP209" s="144">
        <f t="shared" si="2729"/>
        <v>1000.9570380610446</v>
      </c>
      <c r="IQ209" s="144">
        <f t="shared" si="2729"/>
        <v>997.38024155321364</v>
      </c>
      <c r="IR209" s="144">
        <f t="shared" si="2729"/>
        <v>989.76899272043806</v>
      </c>
      <c r="IS209" s="144">
        <f t="shared" si="2729"/>
        <v>977.78045816249596</v>
      </c>
      <c r="IT209" s="144">
        <f t="shared" si="2729"/>
        <v>967.93010014609638</v>
      </c>
      <c r="IU209" s="144">
        <f t="shared" si="2729"/>
        <v>962.1726061811064</v>
      </c>
      <c r="IV209" s="144">
        <f t="shared" si="2729"/>
        <v>957.2478989622366</v>
      </c>
      <c r="IW209" s="144">
        <f t="shared" si="2729"/>
        <v>955.436110080861</v>
      </c>
      <c r="IX209" s="144">
        <f t="shared" si="2729"/>
        <v>955.232726427736</v>
      </c>
      <c r="IY209" s="144">
        <f t="shared" si="2729"/>
        <v>956.96624257932933</v>
      </c>
      <c r="IZ209" s="144">
        <f t="shared" si="2729"/>
        <v>959.11907825160426</v>
      </c>
      <c r="JA209" s="144">
        <f t="shared" si="2729"/>
        <v>961.98949877952623</v>
      </c>
      <c r="JB209" s="144">
        <f t="shared" si="2729"/>
        <v>966.01141860041071</v>
      </c>
      <c r="JC209" s="144">
        <f t="shared" si="2729"/>
        <v>969.68773498920086</v>
      </c>
      <c r="JD209" s="144">
        <f t="shared" si="2729"/>
        <v>972.67170316957231</v>
      </c>
      <c r="JE209" s="144">
        <f t="shared" si="2729"/>
        <v>975.65586638461036</v>
      </c>
      <c r="JF209" s="144">
        <f t="shared" si="2729"/>
        <v>979.18614427167722</v>
      </c>
      <c r="JG209" s="144">
        <f t="shared" si="2729"/>
        <v>982.51234432954243</v>
      </c>
      <c r="JH209" s="144">
        <f t="shared" si="2729"/>
        <v>986.5497714195476</v>
      </c>
      <c r="JI209" s="144">
        <f t="shared" si="2729"/>
        <v>1447.8188675897784</v>
      </c>
      <c r="JJ209" s="144">
        <f t="shared" ref="JJ209:LU209" si="2730">SUMIFS(192:192,186:186,JJ203)+JJ133</f>
        <v>1453.7922780569347</v>
      </c>
      <c r="JK209" s="144">
        <f t="shared" si="2730"/>
        <v>1458.6049045666668</v>
      </c>
      <c r="JL209" s="144">
        <f t="shared" si="2730"/>
        <v>1463.5817212878669</v>
      </c>
      <c r="JM209" s="144">
        <f t="shared" si="2730"/>
        <v>1469.569880762288</v>
      </c>
      <c r="JN209" s="144">
        <f t="shared" si="2730"/>
        <v>1474.8780886708992</v>
      </c>
      <c r="JO209" s="144">
        <f t="shared" si="2730"/>
        <v>1480.7666396320258</v>
      </c>
      <c r="JP209" s="144">
        <f t="shared" si="2730"/>
        <v>1487.9359843156635</v>
      </c>
      <c r="JQ209" s="144">
        <f t="shared" si="2730"/>
        <v>1493.7455357246436</v>
      </c>
      <c r="JR209" s="144">
        <f t="shared" si="2730"/>
        <v>1497.345681846492</v>
      </c>
      <c r="JS209" s="144">
        <f t="shared" si="2730"/>
        <v>1500.7326230507142</v>
      </c>
      <c r="JT209" s="144">
        <f t="shared" si="2730"/>
        <v>1503.1262053941477</v>
      </c>
      <c r="JU209" s="144">
        <f t="shared" si="2730"/>
        <v>1504.2281937615171</v>
      </c>
      <c r="JV209" s="144">
        <f t="shared" si="2730"/>
        <v>1505.9481677914123</v>
      </c>
      <c r="JW209" s="144">
        <f t="shared" si="2730"/>
        <v>1509.471047194173</v>
      </c>
      <c r="JX209" s="144">
        <f t="shared" si="2730"/>
        <v>1513.1183546854008</v>
      </c>
      <c r="JY209" s="144">
        <f t="shared" si="2730"/>
        <v>1518.4576781347128</v>
      </c>
      <c r="JZ209" s="144">
        <f t="shared" si="2730"/>
        <v>1525.7789801328192</v>
      </c>
      <c r="KA209" s="144">
        <f t="shared" si="2730"/>
        <v>1548.8935603054624</v>
      </c>
      <c r="KB209" s="144">
        <f t="shared" si="2730"/>
        <v>1558.1383099217683</v>
      </c>
      <c r="KC209" s="144">
        <f t="shared" si="2730"/>
        <v>1569.6190807240271</v>
      </c>
      <c r="KD209" s="144">
        <f t="shared" si="2730"/>
        <v>1582.620259141745</v>
      </c>
      <c r="KE209" s="144">
        <f t="shared" si="2730"/>
        <v>1595.0484613271858</v>
      </c>
      <c r="KF209" s="144">
        <f t="shared" si="2730"/>
        <v>1609.7464676797763</v>
      </c>
      <c r="KG209" s="144">
        <f t="shared" si="2730"/>
        <v>1628.2499506333947</v>
      </c>
      <c r="KH209" s="144">
        <f t="shared" si="2730"/>
        <v>1648.1345970109655</v>
      </c>
      <c r="KI209" s="144">
        <f t="shared" si="2730"/>
        <v>1669.9022652489052</v>
      </c>
      <c r="KJ209" s="144">
        <f t="shared" si="2730"/>
        <v>1695.9101656112446</v>
      </c>
      <c r="KK209" s="144">
        <f t="shared" si="2730"/>
        <v>1721.278010149689</v>
      </c>
      <c r="KL209" s="144">
        <f t="shared" si="2730"/>
        <v>2837.2031593524848</v>
      </c>
      <c r="KM209" s="144">
        <f t="shared" si="2730"/>
        <v>1508.9807519489561</v>
      </c>
      <c r="KN209" s="144">
        <f t="shared" si="2730"/>
        <v>1531.3594212385897</v>
      </c>
      <c r="KO209" s="144">
        <f t="shared" si="2730"/>
        <v>1554.2443500286809</v>
      </c>
      <c r="KP209" s="144">
        <f t="shared" si="2730"/>
        <v>1579.7018291764662</v>
      </c>
      <c r="KQ209" s="144">
        <f t="shared" si="2730"/>
        <v>1603.7681267518715</v>
      </c>
      <c r="KR209" s="144">
        <f t="shared" si="2730"/>
        <v>1624.4194763287617</v>
      </c>
      <c r="KS209" s="144">
        <f t="shared" si="2730"/>
        <v>1644.3608367889497</v>
      </c>
      <c r="KT209" s="144">
        <f t="shared" si="2730"/>
        <v>1670.5787611447922</v>
      </c>
      <c r="KU209" s="144">
        <f t="shared" si="2730"/>
        <v>1697.5067541819315</v>
      </c>
      <c r="KV209" s="144">
        <f t="shared" si="2730"/>
        <v>1725.1805339306766</v>
      </c>
      <c r="KW209" s="144">
        <f t="shared" si="2730"/>
        <v>1756.6605029634338</v>
      </c>
      <c r="KX209" s="144">
        <f t="shared" si="2730"/>
        <v>1785.0375621923749</v>
      </c>
      <c r="KY209" s="144">
        <f t="shared" si="2730"/>
        <v>1810.5923304487933</v>
      </c>
      <c r="KZ209" s="144">
        <f t="shared" si="2730"/>
        <v>1833.8920674626315</v>
      </c>
      <c r="LA209" s="144">
        <f t="shared" si="2730"/>
        <v>1854.251267773961</v>
      </c>
      <c r="LB209" s="144">
        <f t="shared" si="2730"/>
        <v>1872.4158532809395</v>
      </c>
      <c r="LC209" s="144">
        <f t="shared" si="2730"/>
        <v>1888.028082165569</v>
      </c>
      <c r="LD209" s="144">
        <f t="shared" si="2730"/>
        <v>1903.6265360153229</v>
      </c>
      <c r="LE209" s="144">
        <f t="shared" si="2730"/>
        <v>1921.6952372729002</v>
      </c>
      <c r="LF209" s="144">
        <f t="shared" si="2730"/>
        <v>1936.8585988317218</v>
      </c>
      <c r="LG209" s="144">
        <f t="shared" si="2730"/>
        <v>1949.0908595995916</v>
      </c>
      <c r="LH209" s="144">
        <f t="shared" si="2730"/>
        <v>1967.7825584674406</v>
      </c>
      <c r="LI209" s="144">
        <f t="shared" si="2730"/>
        <v>1987.0798234351655</v>
      </c>
      <c r="LJ209" s="144">
        <f t="shared" si="2730"/>
        <v>2000.5729340072198</v>
      </c>
      <c r="LK209" s="144">
        <f t="shared" si="2730"/>
        <v>2015.8253231385102</v>
      </c>
      <c r="LL209" s="144">
        <f t="shared" si="2730"/>
        <v>2035.2742365777524</v>
      </c>
      <c r="LM209" s="144">
        <f t="shared" si="2730"/>
        <v>2042.4101330105543</v>
      </c>
      <c r="LN209" s="144">
        <f t="shared" si="2730"/>
        <v>2048.3641577710464</v>
      </c>
      <c r="LO209" s="144">
        <f t="shared" si="2730"/>
        <v>2062.8377476009964</v>
      </c>
      <c r="LP209" s="144">
        <f t="shared" si="2730"/>
        <v>2081.1541446255542</v>
      </c>
      <c r="LQ209" s="144">
        <f t="shared" si="2730"/>
        <v>1705.5079774392957</v>
      </c>
      <c r="LR209" s="144">
        <f t="shared" si="2730"/>
        <v>1718.2922014921173</v>
      </c>
      <c r="LS209" s="144">
        <f t="shared" si="2730"/>
        <v>1733.621647207045</v>
      </c>
      <c r="LT209" s="144">
        <f t="shared" si="2730"/>
        <v>1741.5767344129722</v>
      </c>
      <c r="LU209" s="144">
        <f t="shared" si="2730"/>
        <v>1747.4501166988916</v>
      </c>
      <c r="LV209" s="144">
        <f t="shared" ref="LV209:NO209" si="2731">SUMIFS(192:192,186:186,LV203)+LV133</f>
        <v>1760.0680380781043</v>
      </c>
      <c r="LW209" s="144">
        <f t="shared" si="2731"/>
        <v>1785.8205857833404</v>
      </c>
      <c r="LX209" s="144">
        <f t="shared" si="2731"/>
        <v>1799.6142977053273</v>
      </c>
      <c r="LY209" s="144">
        <f t="shared" si="2731"/>
        <v>1813.0615749155274</v>
      </c>
      <c r="LZ209" s="144">
        <f t="shared" si="2731"/>
        <v>1830.4225773293385</v>
      </c>
      <c r="MA209" s="144">
        <f t="shared" si="2731"/>
        <v>1834.7809296353084</v>
      </c>
      <c r="MB209" s="144">
        <f t="shared" si="2731"/>
        <v>1837.939462589366</v>
      </c>
      <c r="MC209" s="144">
        <f t="shared" si="2731"/>
        <v>1848.2333172830424</v>
      </c>
      <c r="MD209" s="144">
        <f t="shared" si="2731"/>
        <v>1852.8068734270123</v>
      </c>
      <c r="ME209" s="144">
        <f t="shared" si="2731"/>
        <v>1861.7089126369005</v>
      </c>
      <c r="MF209" s="144">
        <f t="shared" si="2731"/>
        <v>1871.7693498810972</v>
      </c>
      <c r="MG209" s="144">
        <f t="shared" si="2731"/>
        <v>1883.2551055042438</v>
      </c>
      <c r="MH209" s="144">
        <f t="shared" si="2731"/>
        <v>1894.1343648879979</v>
      </c>
      <c r="MI209" s="144">
        <f t="shared" si="2731"/>
        <v>1903.9286668225882</v>
      </c>
      <c r="MJ209" s="144">
        <f t="shared" si="2731"/>
        <v>1914.523579736971</v>
      </c>
      <c r="MK209" s="144">
        <f t="shared" si="2731"/>
        <v>1925.3143851000987</v>
      </c>
      <c r="ML209" s="144">
        <f t="shared" si="2731"/>
        <v>1934.6139557168403</v>
      </c>
      <c r="MM209" s="144">
        <f t="shared" si="2731"/>
        <v>1942.906418980388</v>
      </c>
      <c r="MN209" s="144">
        <f t="shared" si="2731"/>
        <v>1949.9772612344746</v>
      </c>
      <c r="MO209" s="144">
        <f t="shared" si="2731"/>
        <v>1953.882925129908</v>
      </c>
      <c r="MP209" s="144">
        <f t="shared" si="2731"/>
        <v>1957.2433934880632</v>
      </c>
      <c r="MQ209" s="144">
        <f t="shared" si="2731"/>
        <v>1959.0389568857972</v>
      </c>
      <c r="MR209" s="144">
        <f t="shared" si="2731"/>
        <v>1961.9701295703699</v>
      </c>
      <c r="MS209" s="144">
        <f t="shared" si="2731"/>
        <v>1965.5728421682979</v>
      </c>
      <c r="MT209" s="144">
        <f t="shared" si="2731"/>
        <v>1968.7152376686295</v>
      </c>
      <c r="MU209" s="144">
        <f t="shared" si="2731"/>
        <v>1971.1739621147542</v>
      </c>
      <c r="MV209" s="144">
        <f t="shared" si="2731"/>
        <v>1971.8163707362851</v>
      </c>
      <c r="MW209" s="144">
        <f t="shared" si="2731"/>
        <v>1972.1300628355934</v>
      </c>
      <c r="MX209" s="144">
        <f t="shared" si="2731"/>
        <v>1972.1656842581419</v>
      </c>
      <c r="MY209" s="144">
        <f t="shared" si="2731"/>
        <v>1974.005951877793</v>
      </c>
      <c r="MZ209" s="144">
        <f t="shared" si="2731"/>
        <v>1976.8995030949484</v>
      </c>
      <c r="NA209" s="144">
        <f t="shared" si="2731"/>
        <v>1980.1764432205846</v>
      </c>
      <c r="NB209" s="144">
        <f t="shared" si="2731"/>
        <v>1980.3397655735275</v>
      </c>
      <c r="NC209" s="144">
        <f t="shared" si="2731"/>
        <v>1978.1634992785152</v>
      </c>
      <c r="ND209" s="144">
        <f t="shared" si="2731"/>
        <v>1975.7144880134392</v>
      </c>
      <c r="NE209" s="144">
        <f t="shared" si="2731"/>
        <v>1972.3039092778636</v>
      </c>
      <c r="NF209" s="144">
        <f t="shared" si="2731"/>
        <v>1969.4974462494222</v>
      </c>
      <c r="NG209" s="144">
        <f t="shared" si="2731"/>
        <v>1970.2904301414274</v>
      </c>
      <c r="NH209" s="144">
        <f t="shared" si="2731"/>
        <v>1971.9154025684834</v>
      </c>
      <c r="NI209" s="144">
        <f t="shared" si="2731"/>
        <v>1976.0469895035437</v>
      </c>
      <c r="NJ209" s="144">
        <f t="shared" si="2731"/>
        <v>1981.3871109406664</v>
      </c>
      <c r="NK209" s="144">
        <f t="shared" si="2731"/>
        <v>1987.5233779311675</v>
      </c>
      <c r="NL209" s="144">
        <f t="shared" si="2731"/>
        <v>1993.8264334841851</v>
      </c>
      <c r="NM209" s="144">
        <f t="shared" si="2731"/>
        <v>2000.2543701545492</v>
      </c>
      <c r="NN209" s="144">
        <f t="shared" si="2731"/>
        <v>2006.897790179328</v>
      </c>
      <c r="NO209" s="145">
        <f t="shared" si="2731"/>
        <v>1761.1356662777314</v>
      </c>
      <c r="NP209" s="141"/>
      <c r="NQ209" s="141"/>
    </row>
    <row r="210" spans="1:3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7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</row>
    <row r="211" spans="1:381" s="10" customFormat="1" x14ac:dyDescent="0.2">
      <c r="A211" s="8"/>
      <c r="B211" s="8"/>
      <c r="C211" s="136" t="s">
        <v>177</v>
      </c>
      <c r="D211" s="136"/>
      <c r="E211" s="136" t="s">
        <v>178</v>
      </c>
      <c r="F211" s="8"/>
      <c r="G211" s="8" t="s">
        <v>0</v>
      </c>
      <c r="H211" s="8"/>
      <c r="I211" s="8"/>
      <c r="J211" s="8"/>
      <c r="K211" s="9">
        <f>SUM(N211:NO211)</f>
        <v>341491.63095125684</v>
      </c>
      <c r="L211" s="8"/>
      <c r="M211" s="8"/>
      <c r="N211" s="33">
        <f t="shared" ref="N211:BY211" si="2732">SUMIFS(194:194,186:186,N203)+N144</f>
        <v>0.57432664373460429</v>
      </c>
      <c r="O211" s="34">
        <f t="shared" si="2732"/>
        <v>1.7633502012132207</v>
      </c>
      <c r="P211" s="34">
        <f t="shared" si="2732"/>
        <v>2.4124858111729535</v>
      </c>
      <c r="Q211" s="34">
        <f t="shared" si="2732"/>
        <v>4.8837160135569997</v>
      </c>
      <c r="R211" s="34">
        <f t="shared" si="2732"/>
        <v>7.1561871747076067</v>
      </c>
      <c r="S211" s="34">
        <f t="shared" si="2732"/>
        <v>9.565736452485611</v>
      </c>
      <c r="T211" s="34">
        <f t="shared" si="2732"/>
        <v>14.184464246373455</v>
      </c>
      <c r="U211" s="34">
        <f t="shared" si="2732"/>
        <v>19.724778873111298</v>
      </c>
      <c r="V211" s="34">
        <f t="shared" si="2732"/>
        <v>23.548572823570588</v>
      </c>
      <c r="W211" s="34">
        <f t="shared" si="2732"/>
        <v>29.197999892673423</v>
      </c>
      <c r="X211" s="34">
        <f t="shared" si="2732"/>
        <v>39.358227393980769</v>
      </c>
      <c r="Y211" s="34">
        <f t="shared" si="2732"/>
        <v>48.078728829358823</v>
      </c>
      <c r="Z211" s="34">
        <f t="shared" si="2732"/>
        <v>56.964389337612971</v>
      </c>
      <c r="AA211" s="34">
        <f t="shared" si="2732"/>
        <v>69.70078834820211</v>
      </c>
      <c r="AB211" s="34">
        <f t="shared" si="2732"/>
        <v>80.437676283890426</v>
      </c>
      <c r="AC211" s="34">
        <f t="shared" si="2732"/>
        <v>85.686809870544124</v>
      </c>
      <c r="AD211" s="34">
        <f t="shared" si="2732"/>
        <v>93.22342132305954</v>
      </c>
      <c r="AE211" s="34">
        <f t="shared" si="2732"/>
        <v>98.875964122207648</v>
      </c>
      <c r="AF211" s="34">
        <f t="shared" si="2732"/>
        <v>117.44044738495728</v>
      </c>
      <c r="AG211" s="34">
        <f t="shared" si="2732"/>
        <v>120.97260538349107</v>
      </c>
      <c r="AH211" s="34">
        <f t="shared" si="2732"/>
        <v>134.6795430138535</v>
      </c>
      <c r="AI211" s="34">
        <f t="shared" si="2732"/>
        <v>152.28164110488495</v>
      </c>
      <c r="AJ211" s="34">
        <f t="shared" si="2732"/>
        <v>155.13585209566753</v>
      </c>
      <c r="AK211" s="34">
        <f t="shared" si="2732"/>
        <v>164.92670084586311</v>
      </c>
      <c r="AL211" s="34">
        <f t="shared" si="2732"/>
        <v>209.56578495547785</v>
      </c>
      <c r="AM211" s="34">
        <f t="shared" si="2732"/>
        <v>245.00686620309415</v>
      </c>
      <c r="AN211" s="34">
        <f t="shared" si="2732"/>
        <v>244.8467771303566</v>
      </c>
      <c r="AO211" s="34">
        <f t="shared" si="2732"/>
        <v>309.19226188971749</v>
      </c>
      <c r="AP211" s="34">
        <f t="shared" si="2732"/>
        <v>390.64191872831304</v>
      </c>
      <c r="AQ211" s="34">
        <f t="shared" si="2732"/>
        <v>415.21782100414032</v>
      </c>
      <c r="AR211" s="34">
        <f t="shared" si="2732"/>
        <v>454.96029017248122</v>
      </c>
      <c r="AS211" s="34">
        <f t="shared" si="2732"/>
        <v>527.27771687043605</v>
      </c>
      <c r="AT211" s="34">
        <f t="shared" si="2732"/>
        <v>483.94784719327208</v>
      </c>
      <c r="AU211" s="34">
        <f t="shared" si="2732"/>
        <v>410.32259391829894</v>
      </c>
      <c r="AV211" s="34">
        <f t="shared" si="2732"/>
        <v>392.56444103543379</v>
      </c>
      <c r="AW211" s="34">
        <f t="shared" si="2732"/>
        <v>413.0788686962415</v>
      </c>
      <c r="AX211" s="34">
        <f t="shared" si="2732"/>
        <v>397.43703022765533</v>
      </c>
      <c r="AY211" s="34">
        <f t="shared" si="2732"/>
        <v>399.29353629721641</v>
      </c>
      <c r="AZ211" s="34">
        <f t="shared" si="2732"/>
        <v>456.69554189824589</v>
      </c>
      <c r="BA211" s="34">
        <f t="shared" si="2732"/>
        <v>421.90940993462419</v>
      </c>
      <c r="BB211" s="34">
        <f t="shared" si="2732"/>
        <v>355.60508601207988</v>
      </c>
      <c r="BC211" s="34">
        <f t="shared" si="2732"/>
        <v>352.596070368467</v>
      </c>
      <c r="BD211" s="34">
        <f t="shared" si="2732"/>
        <v>519.09193649488498</v>
      </c>
      <c r="BE211" s="34">
        <f t="shared" si="2732"/>
        <v>551.67817834333118</v>
      </c>
      <c r="BF211" s="34">
        <f t="shared" si="2732"/>
        <v>576.83421925956941</v>
      </c>
      <c r="BG211" s="34">
        <f t="shared" si="2732"/>
        <v>662.29398206581197</v>
      </c>
      <c r="BH211" s="34">
        <f t="shared" si="2732"/>
        <v>590.63985110315798</v>
      </c>
      <c r="BI211" s="34">
        <f t="shared" si="2732"/>
        <v>486.73194770936061</v>
      </c>
      <c r="BJ211" s="34">
        <f t="shared" si="2732"/>
        <v>562.27321391338126</v>
      </c>
      <c r="BK211" s="34">
        <f t="shared" si="2732"/>
        <v>447.42096418684332</v>
      </c>
      <c r="BL211" s="34">
        <f t="shared" si="2732"/>
        <v>390.77520252213935</v>
      </c>
      <c r="BM211" s="34">
        <f t="shared" si="2732"/>
        <v>355.93220426154562</v>
      </c>
      <c r="BN211" s="34">
        <f t="shared" si="2732"/>
        <v>352.50174673651895</v>
      </c>
      <c r="BO211" s="34">
        <f t="shared" si="2732"/>
        <v>347.54769163464857</v>
      </c>
      <c r="BP211" s="34">
        <f t="shared" si="2732"/>
        <v>324.67502764962973</v>
      </c>
      <c r="BQ211" s="34">
        <f t="shared" si="2732"/>
        <v>328.45256123719116</v>
      </c>
      <c r="BR211" s="34">
        <f t="shared" si="2732"/>
        <v>351.53170913318377</v>
      </c>
      <c r="BS211" s="34">
        <f t="shared" si="2732"/>
        <v>351.6498456477936</v>
      </c>
      <c r="BT211" s="34">
        <f t="shared" si="2732"/>
        <v>361.9464027913088</v>
      </c>
      <c r="BU211" s="34">
        <f t="shared" si="2732"/>
        <v>390.25511911648584</v>
      </c>
      <c r="BV211" s="34">
        <f t="shared" si="2732"/>
        <v>387.25769177732047</v>
      </c>
      <c r="BW211" s="34">
        <f t="shared" si="2732"/>
        <v>389.45250848030912</v>
      </c>
      <c r="BX211" s="34">
        <f t="shared" si="2732"/>
        <v>400.89728121158953</v>
      </c>
      <c r="BY211" s="34">
        <f t="shared" si="2732"/>
        <v>425.91910238397406</v>
      </c>
      <c r="BZ211" s="34">
        <f t="shared" ref="BZ211:EK211" si="2733">SUMIFS(194:194,186:186,BZ203)+BZ144</f>
        <v>439.87207254854007</v>
      </c>
      <c r="CA211" s="34">
        <f t="shared" si="2733"/>
        <v>451.05244919621578</v>
      </c>
      <c r="CB211" s="34">
        <f t="shared" si="2733"/>
        <v>476.33863185061864</v>
      </c>
      <c r="CC211" s="34">
        <f t="shared" si="2733"/>
        <v>480.30497123233761</v>
      </c>
      <c r="CD211" s="34">
        <f t="shared" si="2733"/>
        <v>480.58460660140594</v>
      </c>
      <c r="CE211" s="34">
        <f t="shared" si="2733"/>
        <v>495.22695784585648</v>
      </c>
      <c r="CF211" s="34">
        <f t="shared" si="2733"/>
        <v>527.97222213776377</v>
      </c>
      <c r="CG211" s="34">
        <f t="shared" si="2733"/>
        <v>546.58317361230922</v>
      </c>
      <c r="CH211" s="34">
        <f t="shared" si="2733"/>
        <v>561.4285573508829</v>
      </c>
      <c r="CI211" s="34">
        <f t="shared" si="2733"/>
        <v>594.03320164960996</v>
      </c>
      <c r="CJ211" s="34">
        <f t="shared" si="2733"/>
        <v>602.94382687904601</v>
      </c>
      <c r="CK211" s="34">
        <f t="shared" si="2733"/>
        <v>604.8812299144812</v>
      </c>
      <c r="CL211" s="34">
        <f t="shared" si="2733"/>
        <v>519.40038064421265</v>
      </c>
      <c r="CM211" s="34">
        <f t="shared" si="2733"/>
        <v>512.16046401587448</v>
      </c>
      <c r="CN211" s="34">
        <f t="shared" si="2733"/>
        <v>508.68838411698709</v>
      </c>
      <c r="CO211" s="34">
        <f t="shared" si="2733"/>
        <v>503.5525394794588</v>
      </c>
      <c r="CP211" s="34">
        <f t="shared" si="2733"/>
        <v>501.89946035895923</v>
      </c>
      <c r="CQ211" s="34">
        <f t="shared" si="2733"/>
        <v>502.18007769807264</v>
      </c>
      <c r="CR211" s="34">
        <f t="shared" si="2733"/>
        <v>500.0382666517603</v>
      </c>
      <c r="CS211" s="34">
        <f t="shared" si="2733"/>
        <v>499.18082709225735</v>
      </c>
      <c r="CT211" s="34">
        <f t="shared" si="2733"/>
        <v>501.68966811869819</v>
      </c>
      <c r="CU211" s="34">
        <f t="shared" si="2733"/>
        <v>502.48469143473756</v>
      </c>
      <c r="CV211" s="34">
        <f t="shared" si="2733"/>
        <v>503.32297091431616</v>
      </c>
      <c r="CW211" s="34">
        <f t="shared" si="2733"/>
        <v>509.15042446269604</v>
      </c>
      <c r="CX211" s="34">
        <f t="shared" si="2733"/>
        <v>515.2842638888759</v>
      </c>
      <c r="CY211" s="34">
        <f t="shared" si="2733"/>
        <v>520.75909842511112</v>
      </c>
      <c r="CZ211" s="34">
        <f t="shared" si="2733"/>
        <v>525.20191979336926</v>
      </c>
      <c r="DA211" s="34">
        <f t="shared" si="2733"/>
        <v>532.46001065358701</v>
      </c>
      <c r="DB211" s="34">
        <f t="shared" si="2733"/>
        <v>535.37532084937266</v>
      </c>
      <c r="DC211" s="34">
        <f t="shared" si="2733"/>
        <v>534.80692638731637</v>
      </c>
      <c r="DD211" s="34">
        <f t="shared" si="2733"/>
        <v>536.18440426709412</v>
      </c>
      <c r="DE211" s="34">
        <f t="shared" si="2733"/>
        <v>535.28710328120633</v>
      </c>
      <c r="DF211" s="34">
        <f t="shared" si="2733"/>
        <v>533.2983901133872</v>
      </c>
      <c r="DG211" s="34">
        <f t="shared" si="2733"/>
        <v>533.81764363517721</v>
      </c>
      <c r="DH211" s="34">
        <f t="shared" si="2733"/>
        <v>536.94669907900834</v>
      </c>
      <c r="DI211" s="34">
        <f t="shared" si="2733"/>
        <v>540.53908291199195</v>
      </c>
      <c r="DJ211" s="34">
        <f t="shared" si="2733"/>
        <v>545.96398311674147</v>
      </c>
      <c r="DK211" s="34">
        <f t="shared" si="2733"/>
        <v>553.59825962326272</v>
      </c>
      <c r="DL211" s="34">
        <f t="shared" si="2733"/>
        <v>560.01633119980943</v>
      </c>
      <c r="DM211" s="34">
        <f t="shared" si="2733"/>
        <v>565.59259179317507</v>
      </c>
      <c r="DN211" s="34">
        <f t="shared" si="2733"/>
        <v>571.85989586111452</v>
      </c>
      <c r="DO211" s="34">
        <f t="shared" si="2733"/>
        <v>579.26079094796717</v>
      </c>
      <c r="DP211" s="34">
        <f t="shared" si="2733"/>
        <v>584.57282632885654</v>
      </c>
      <c r="DQ211" s="34">
        <f t="shared" si="2733"/>
        <v>517.07805093894422</v>
      </c>
      <c r="DR211" s="34">
        <f t="shared" si="2733"/>
        <v>520.12427561734569</v>
      </c>
      <c r="DS211" s="34">
        <f t="shared" si="2733"/>
        <v>523.27186007462262</v>
      </c>
      <c r="DT211" s="34">
        <f t="shared" si="2733"/>
        <v>526.58502143503199</v>
      </c>
      <c r="DU211" s="34">
        <f t="shared" si="2733"/>
        <v>530.14573299766539</v>
      </c>
      <c r="DV211" s="34">
        <f t="shared" si="2733"/>
        <v>534.51881897749968</v>
      </c>
      <c r="DW211" s="34">
        <f t="shared" si="2733"/>
        <v>538.26798907091791</v>
      </c>
      <c r="DX211" s="34">
        <f t="shared" si="2733"/>
        <v>541.81372342624968</v>
      </c>
      <c r="DY211" s="34">
        <f t="shared" si="2733"/>
        <v>545.85523013078796</v>
      </c>
      <c r="DZ211" s="34">
        <f t="shared" si="2733"/>
        <v>549.76998727632258</v>
      </c>
      <c r="EA211" s="34">
        <f t="shared" si="2733"/>
        <v>553.67600998311229</v>
      </c>
      <c r="EB211" s="34">
        <f t="shared" si="2733"/>
        <v>557.70380444511238</v>
      </c>
      <c r="EC211" s="34">
        <f t="shared" si="2733"/>
        <v>561.22316390064134</v>
      </c>
      <c r="ED211" s="34">
        <f t="shared" si="2733"/>
        <v>563.11489890352254</v>
      </c>
      <c r="EE211" s="34">
        <f t="shared" si="2733"/>
        <v>563.93888151124406</v>
      </c>
      <c r="EF211" s="34">
        <f t="shared" si="2733"/>
        <v>564.18109207116345</v>
      </c>
      <c r="EG211" s="34">
        <f t="shared" si="2733"/>
        <v>563.42489239134375</v>
      </c>
      <c r="EH211" s="34">
        <f t="shared" si="2733"/>
        <v>562.7908065555099</v>
      </c>
      <c r="EI211" s="34">
        <f t="shared" si="2733"/>
        <v>562.61298630733631</v>
      </c>
      <c r="EJ211" s="34">
        <f t="shared" si="2733"/>
        <v>563.44896358009623</v>
      </c>
      <c r="EK211" s="34">
        <f t="shared" si="2733"/>
        <v>564.35335294107711</v>
      </c>
      <c r="EL211" s="34">
        <f t="shared" ref="EL211:GW211" si="2734">SUMIFS(194:194,186:186,EL203)+EL144</f>
        <v>565.65956353043089</v>
      </c>
      <c r="EM211" s="34">
        <f t="shared" si="2734"/>
        <v>567.67422226584142</v>
      </c>
      <c r="EN211" s="34">
        <f t="shared" si="2734"/>
        <v>569.36693800962257</v>
      </c>
      <c r="EO211" s="34">
        <f t="shared" si="2734"/>
        <v>571.22518393830831</v>
      </c>
      <c r="EP211" s="34">
        <f t="shared" si="2734"/>
        <v>573.51344791428824</v>
      </c>
      <c r="EQ211" s="34">
        <f t="shared" si="2734"/>
        <v>576.31317405278173</v>
      </c>
      <c r="ER211" s="34">
        <f t="shared" si="2734"/>
        <v>578.77970963906955</v>
      </c>
      <c r="ES211" s="34">
        <f t="shared" si="2734"/>
        <v>581.08988177302217</v>
      </c>
      <c r="ET211" s="34">
        <f t="shared" si="2734"/>
        <v>583.40189108026061</v>
      </c>
      <c r="EU211" s="34">
        <f t="shared" si="2734"/>
        <v>792.19413107913579</v>
      </c>
      <c r="EV211" s="34">
        <f t="shared" si="2734"/>
        <v>793.74921857167635</v>
      </c>
      <c r="EW211" s="34">
        <f t="shared" si="2734"/>
        <v>794.76687652288513</v>
      </c>
      <c r="EX211" s="34">
        <f t="shared" si="2734"/>
        <v>796.50986415289788</v>
      </c>
      <c r="EY211" s="34">
        <f t="shared" si="2734"/>
        <v>798.39773373658647</v>
      </c>
      <c r="EZ211" s="34">
        <f t="shared" si="2734"/>
        <v>800.45618858494527</v>
      </c>
      <c r="FA211" s="34">
        <f t="shared" si="2734"/>
        <v>802.84103810836893</v>
      </c>
      <c r="FB211" s="34">
        <f t="shared" si="2734"/>
        <v>805.23246582647539</v>
      </c>
      <c r="FC211" s="34">
        <f t="shared" si="2734"/>
        <v>807.77939910079044</v>
      </c>
      <c r="FD211" s="34">
        <f t="shared" si="2734"/>
        <v>810.32345448896399</v>
      </c>
      <c r="FE211" s="34">
        <f t="shared" si="2734"/>
        <v>813.53288213248868</v>
      </c>
      <c r="FF211" s="34">
        <f t="shared" si="2734"/>
        <v>816.96049077405871</v>
      </c>
      <c r="FG211" s="34">
        <f t="shared" si="2734"/>
        <v>820.51404093815086</v>
      </c>
      <c r="FH211" s="34">
        <f t="shared" si="2734"/>
        <v>822.9891142768364</v>
      </c>
      <c r="FI211" s="34">
        <f t="shared" si="2734"/>
        <v>824.78473641166215</v>
      </c>
      <c r="FJ211" s="34">
        <f t="shared" si="2734"/>
        <v>826.30525913894553</v>
      </c>
      <c r="FK211" s="34">
        <f t="shared" si="2734"/>
        <v>827.73508683073601</v>
      </c>
      <c r="FL211" s="34">
        <f t="shared" si="2734"/>
        <v>830.17796435922355</v>
      </c>
      <c r="FM211" s="34">
        <f t="shared" si="2734"/>
        <v>832.85605906492719</v>
      </c>
      <c r="FN211" s="34">
        <f t="shared" si="2734"/>
        <v>836.17384085119329</v>
      </c>
      <c r="FO211" s="34">
        <f t="shared" si="2734"/>
        <v>840.67548269350141</v>
      </c>
      <c r="FP211" s="34">
        <f t="shared" si="2734"/>
        <v>844.90778471626163</v>
      </c>
      <c r="FQ211" s="34">
        <f t="shared" si="2734"/>
        <v>849.71954628702179</v>
      </c>
      <c r="FR211" s="34">
        <f t="shared" si="2734"/>
        <v>855.19496017854863</v>
      </c>
      <c r="FS211" s="34">
        <f t="shared" si="2734"/>
        <v>861.49701556918728</v>
      </c>
      <c r="FT211" s="34">
        <f t="shared" si="2734"/>
        <v>868.3959671456131</v>
      </c>
      <c r="FU211" s="34">
        <f t="shared" si="2734"/>
        <v>876.18910684214222</v>
      </c>
      <c r="FV211" s="34">
        <f t="shared" si="2734"/>
        <v>884.32698230975086</v>
      </c>
      <c r="FW211" s="34">
        <f t="shared" si="2734"/>
        <v>892.87922896914529</v>
      </c>
      <c r="FX211" s="34">
        <f t="shared" si="2734"/>
        <v>902.9650455078056</v>
      </c>
      <c r="FY211" s="34">
        <f t="shared" si="2734"/>
        <v>913.85678876162365</v>
      </c>
      <c r="FZ211" s="34">
        <f t="shared" si="2734"/>
        <v>644.66065522768395</v>
      </c>
      <c r="GA211" s="34">
        <f t="shared" si="2734"/>
        <v>653.56802904192682</v>
      </c>
      <c r="GB211" s="34">
        <f t="shared" si="2734"/>
        <v>661.9921383060389</v>
      </c>
      <c r="GC211" s="34">
        <f t="shared" si="2734"/>
        <v>669.5917082854221</v>
      </c>
      <c r="GD211" s="34">
        <f t="shared" si="2734"/>
        <v>676.59624421880994</v>
      </c>
      <c r="GE211" s="34">
        <f t="shared" si="2734"/>
        <v>683.78951585785671</v>
      </c>
      <c r="GF211" s="34">
        <f t="shared" si="2734"/>
        <v>690.87590718116428</v>
      </c>
      <c r="GG211" s="34">
        <f t="shared" si="2734"/>
        <v>698.11148722020005</v>
      </c>
      <c r="GH211" s="34">
        <f t="shared" si="2734"/>
        <v>705.81921394874291</v>
      </c>
      <c r="GI211" s="34">
        <f t="shared" si="2734"/>
        <v>713.0204978319905</v>
      </c>
      <c r="GJ211" s="34">
        <f t="shared" si="2734"/>
        <v>719.32189491120289</v>
      </c>
      <c r="GK211" s="34">
        <f t="shared" si="2734"/>
        <v>725.05751295179107</v>
      </c>
      <c r="GL211" s="34">
        <f t="shared" si="2734"/>
        <v>732.71128209080291</v>
      </c>
      <c r="GM211" s="34">
        <f t="shared" si="2734"/>
        <v>752.64268028565743</v>
      </c>
      <c r="GN211" s="34">
        <f t="shared" si="2734"/>
        <v>761.00842349333243</v>
      </c>
      <c r="GO211" s="34">
        <f t="shared" si="2734"/>
        <v>770.10052037061951</v>
      </c>
      <c r="GP211" s="34">
        <f t="shared" si="2734"/>
        <v>778.10236210778658</v>
      </c>
      <c r="GQ211" s="34">
        <f t="shared" si="2734"/>
        <v>784.73941153472254</v>
      </c>
      <c r="GR211" s="34">
        <f t="shared" si="2734"/>
        <v>790.74795624878732</v>
      </c>
      <c r="GS211" s="34">
        <f t="shared" si="2734"/>
        <v>795.1940951584786</v>
      </c>
      <c r="GT211" s="34">
        <f t="shared" si="2734"/>
        <v>799.18584347897377</v>
      </c>
      <c r="GU211" s="34">
        <f t="shared" si="2734"/>
        <v>802.77784617760574</v>
      </c>
      <c r="GV211" s="34">
        <f t="shared" si="2734"/>
        <v>805.89299932370045</v>
      </c>
      <c r="GW211" s="34">
        <f t="shared" si="2734"/>
        <v>809.00171758373153</v>
      </c>
      <c r="GX211" s="34">
        <f t="shared" ref="GX211:JI211" si="2735">SUMIFS(194:194,186:186,GX203)+GX144</f>
        <v>811.85396838208362</v>
      </c>
      <c r="GY211" s="34">
        <f t="shared" si="2735"/>
        <v>1386.8280549775275</v>
      </c>
      <c r="GZ211" s="34">
        <f t="shared" si="2735"/>
        <v>1386.8946619831415</v>
      </c>
      <c r="HA211" s="34">
        <f t="shared" si="2735"/>
        <v>1385.7326095323601</v>
      </c>
      <c r="HB211" s="34">
        <f t="shared" si="2735"/>
        <v>1384.4034520617831</v>
      </c>
      <c r="HC211" s="34">
        <f t="shared" si="2735"/>
        <v>1383.211350118042</v>
      </c>
      <c r="HD211" s="34">
        <f t="shared" si="2735"/>
        <v>808.74101375813939</v>
      </c>
      <c r="HE211" s="34">
        <f t="shared" si="2735"/>
        <v>807.56574203615446</v>
      </c>
      <c r="HF211" s="34">
        <f t="shared" si="2735"/>
        <v>806.6709701079626</v>
      </c>
      <c r="HG211" s="34">
        <f t="shared" si="2735"/>
        <v>806.21222418951743</v>
      </c>
      <c r="HH211" s="34">
        <f t="shared" si="2735"/>
        <v>804.79176851589568</v>
      </c>
      <c r="HI211" s="34">
        <f t="shared" si="2735"/>
        <v>804.74086810527103</v>
      </c>
      <c r="HJ211" s="34">
        <f t="shared" si="2735"/>
        <v>806.94209243055843</v>
      </c>
      <c r="HK211" s="34">
        <f t="shared" si="2735"/>
        <v>810.01733656086788</v>
      </c>
      <c r="HL211" s="34">
        <f t="shared" si="2735"/>
        <v>810.59011236854712</v>
      </c>
      <c r="HM211" s="34">
        <f t="shared" si="2735"/>
        <v>811.80273413839825</v>
      </c>
      <c r="HN211" s="34">
        <f t="shared" si="2735"/>
        <v>813.16524721085796</v>
      </c>
      <c r="HO211" s="34">
        <f t="shared" si="2735"/>
        <v>813.1345192041299</v>
      </c>
      <c r="HP211" s="34">
        <f t="shared" si="2735"/>
        <v>814.70178067613472</v>
      </c>
      <c r="HQ211" s="34">
        <f t="shared" si="2735"/>
        <v>818.25143937605617</v>
      </c>
      <c r="HR211" s="34">
        <f t="shared" si="2735"/>
        <v>821.63684411743782</v>
      </c>
      <c r="HS211" s="34">
        <f t="shared" si="2735"/>
        <v>827.09337834212636</v>
      </c>
      <c r="HT211" s="34">
        <f t="shared" si="2735"/>
        <v>833.51401228209647</v>
      </c>
      <c r="HU211" s="34">
        <f t="shared" si="2735"/>
        <v>839.39048735465803</v>
      </c>
      <c r="HV211" s="34">
        <f t="shared" si="2735"/>
        <v>846.51410770762232</v>
      </c>
      <c r="HW211" s="34">
        <f t="shared" si="2735"/>
        <v>856.1783051516727</v>
      </c>
      <c r="HX211" s="34">
        <f t="shared" si="2735"/>
        <v>865.91898492946939</v>
      </c>
      <c r="HY211" s="34">
        <f t="shared" si="2735"/>
        <v>876.41847509282411</v>
      </c>
      <c r="HZ211" s="34">
        <f t="shared" si="2735"/>
        <v>889.36289807613764</v>
      </c>
      <c r="IA211" s="34">
        <f t="shared" si="2735"/>
        <v>899.63437831831834</v>
      </c>
      <c r="IB211" s="34">
        <f t="shared" si="2735"/>
        <v>905.02016441676005</v>
      </c>
      <c r="IC211" s="34">
        <f t="shared" si="2735"/>
        <v>908.8528160991608</v>
      </c>
      <c r="ID211" s="34">
        <f t="shared" si="2735"/>
        <v>913.09426890749774</v>
      </c>
      <c r="IE211" s="34">
        <f t="shared" si="2735"/>
        <v>914.36691492272121</v>
      </c>
      <c r="IF211" s="34">
        <f t="shared" si="2735"/>
        <v>916.04421615263936</v>
      </c>
      <c r="IG211" s="34">
        <f t="shared" si="2735"/>
        <v>921.21436000839083</v>
      </c>
      <c r="IH211" s="34">
        <f t="shared" si="2735"/>
        <v>924.01053206056099</v>
      </c>
      <c r="II211" s="34">
        <f t="shared" si="2735"/>
        <v>921.58265803587233</v>
      </c>
      <c r="IJ211" s="34">
        <f t="shared" si="2735"/>
        <v>918.21689499413412</v>
      </c>
      <c r="IK211" s="34">
        <f t="shared" si="2735"/>
        <v>920.85526341734885</v>
      </c>
      <c r="IL211" s="34">
        <f t="shared" si="2735"/>
        <v>922.62635780873427</v>
      </c>
      <c r="IM211" s="34">
        <f t="shared" si="2735"/>
        <v>927.06424595934891</v>
      </c>
      <c r="IN211" s="34">
        <f t="shared" si="2735"/>
        <v>937.2876354541072</v>
      </c>
      <c r="IO211" s="34">
        <f t="shared" si="2735"/>
        <v>945.24890618828204</v>
      </c>
      <c r="IP211" s="34">
        <f t="shared" si="2735"/>
        <v>943.52272521143573</v>
      </c>
      <c r="IQ211" s="34">
        <f t="shared" si="2735"/>
        <v>939.77698275270177</v>
      </c>
      <c r="IR211" s="34">
        <f t="shared" si="2735"/>
        <v>932.13728086305537</v>
      </c>
      <c r="IS211" s="34">
        <f t="shared" si="2735"/>
        <v>920.18414537991248</v>
      </c>
      <c r="IT211" s="34">
        <f t="shared" si="2735"/>
        <v>910.13732512996739</v>
      </c>
      <c r="IU211" s="34">
        <f t="shared" si="2735"/>
        <v>904.1028469665323</v>
      </c>
      <c r="IV211" s="34">
        <f t="shared" si="2735"/>
        <v>898.87379473370015</v>
      </c>
      <c r="IW211" s="34">
        <f t="shared" si="2735"/>
        <v>896.63518216280147</v>
      </c>
      <c r="IX211" s="34">
        <f t="shared" si="2735"/>
        <v>896.12924004787726</v>
      </c>
      <c r="IY211" s="34">
        <f t="shared" si="2735"/>
        <v>897.48686301407565</v>
      </c>
      <c r="IZ211" s="34">
        <f t="shared" si="2735"/>
        <v>899.16574298372507</v>
      </c>
      <c r="JA211" s="34">
        <f t="shared" si="2735"/>
        <v>901.38538905904988</v>
      </c>
      <c r="JB211" s="34">
        <f t="shared" si="2735"/>
        <v>904.8093629082673</v>
      </c>
      <c r="JC211" s="34">
        <f t="shared" si="2735"/>
        <v>907.90860868960567</v>
      </c>
      <c r="JD211" s="34">
        <f t="shared" si="2735"/>
        <v>910.29265901286908</v>
      </c>
      <c r="JE211" s="34">
        <f t="shared" si="2735"/>
        <v>912.84258991960996</v>
      </c>
      <c r="JF211" s="34">
        <f t="shared" si="2735"/>
        <v>915.92394480259486</v>
      </c>
      <c r="JG211" s="34">
        <f t="shared" si="2735"/>
        <v>918.72274932600658</v>
      </c>
      <c r="JH211" s="34">
        <f t="shared" si="2735"/>
        <v>922.06359456312248</v>
      </c>
      <c r="JI211" s="34">
        <f t="shared" si="2735"/>
        <v>1352.9939851067807</v>
      </c>
      <c r="JJ211" s="34">
        <f t="shared" ref="JJ211:LU211" si="2736">SUMIFS(194:194,186:186,JJ203)+JJ144</f>
        <v>1358.4371914525939</v>
      </c>
      <c r="JK211" s="34">
        <f t="shared" si="2736"/>
        <v>1362.596926274721</v>
      </c>
      <c r="JL211" s="34">
        <f t="shared" si="2736"/>
        <v>1366.8842986508466</v>
      </c>
      <c r="JM211" s="34">
        <f t="shared" si="2736"/>
        <v>1372.091804616593</v>
      </c>
      <c r="JN211" s="34">
        <f t="shared" si="2736"/>
        <v>1376.616529599773</v>
      </c>
      <c r="JO211" s="34">
        <f t="shared" si="2736"/>
        <v>1381.6224709854491</v>
      </c>
      <c r="JP211" s="34">
        <f t="shared" si="2736"/>
        <v>1387.7869549689765</v>
      </c>
      <c r="JQ211" s="34">
        <f t="shared" si="2736"/>
        <v>1392.6832002092654</v>
      </c>
      <c r="JR211" s="34">
        <f t="shared" si="2736"/>
        <v>1395.5109456586554</v>
      </c>
      <c r="JS211" s="34">
        <f t="shared" si="2736"/>
        <v>1398.104536757153</v>
      </c>
      <c r="JT211" s="34">
        <f t="shared" si="2736"/>
        <v>1399.7811456585575</v>
      </c>
      <c r="JU211" s="34">
        <f t="shared" si="2736"/>
        <v>1400.2729791280867</v>
      </c>
      <c r="JV211" s="34">
        <f t="shared" si="2736"/>
        <v>1401.2922360725888</v>
      </c>
      <c r="JW211" s="34">
        <f t="shared" si="2736"/>
        <v>1403.974835195547</v>
      </c>
      <c r="JX211" s="34">
        <f t="shared" si="2736"/>
        <v>1406.7815514217539</v>
      </c>
      <c r="JY211" s="34">
        <f t="shared" si="2736"/>
        <v>1411.1470805616095</v>
      </c>
      <c r="JZ211" s="34">
        <f t="shared" si="2736"/>
        <v>1417.3522666592282</v>
      </c>
      <c r="KA211" s="34">
        <f t="shared" si="2736"/>
        <v>1438.2139916464462</v>
      </c>
      <c r="KB211" s="34">
        <f t="shared" si="2736"/>
        <v>1446.1864094769569</v>
      </c>
      <c r="KC211" s="34">
        <f t="shared" si="2736"/>
        <v>1456.2515974597086</v>
      </c>
      <c r="KD211" s="34">
        <f t="shared" si="2736"/>
        <v>1467.7260055185739</v>
      </c>
      <c r="KE211" s="34">
        <f t="shared" si="2736"/>
        <v>1478.6688770921596</v>
      </c>
      <c r="KF211" s="34">
        <f t="shared" si="2736"/>
        <v>1491.7347605377245</v>
      </c>
      <c r="KG211" s="34">
        <f t="shared" si="2736"/>
        <v>1508.3379467674317</v>
      </c>
      <c r="KH211" s="34">
        <f t="shared" si="2736"/>
        <v>1526.2071292579492</v>
      </c>
      <c r="KI211" s="34">
        <f t="shared" si="2736"/>
        <v>1545.834796152785</v>
      </c>
      <c r="KJ211" s="34">
        <f t="shared" si="2736"/>
        <v>1569.4207654606057</v>
      </c>
      <c r="KK211" s="34">
        <f t="shared" si="2736"/>
        <v>1592.4114685307047</v>
      </c>
      <c r="KL211" s="34">
        <f t="shared" si="2736"/>
        <v>2624.171977773497</v>
      </c>
      <c r="KM211" s="34">
        <f t="shared" si="2736"/>
        <v>1394.8200453666072</v>
      </c>
      <c r="KN211" s="34">
        <f t="shared" si="2736"/>
        <v>1415.1529211292068</v>
      </c>
      <c r="KO211" s="34">
        <f t="shared" si="2736"/>
        <v>1435.9578924811308</v>
      </c>
      <c r="KP211" s="34">
        <f t="shared" si="2736"/>
        <v>1459.1451100431809</v>
      </c>
      <c r="KQ211" s="34">
        <f t="shared" si="2736"/>
        <v>1481.0144067086692</v>
      </c>
      <c r="KR211" s="34">
        <f t="shared" si="2736"/>
        <v>1499.6918286161897</v>
      </c>
      <c r="KS211" s="34">
        <f t="shared" si="2736"/>
        <v>1517.7032118455204</v>
      </c>
      <c r="KT211" s="34">
        <f t="shared" si="2736"/>
        <v>1541.5680408539488</v>
      </c>
      <c r="KU211" s="34">
        <f t="shared" si="2736"/>
        <v>1566.0849841580487</v>
      </c>
      <c r="KV211" s="34">
        <f t="shared" si="2736"/>
        <v>1591.2933600394092</v>
      </c>
      <c r="KW211" s="34">
        <f t="shared" si="2736"/>
        <v>1620.0332025431928</v>
      </c>
      <c r="KX211" s="34">
        <f t="shared" si="2736"/>
        <v>1645.8434722867569</v>
      </c>
      <c r="KY211" s="34">
        <f t="shared" si="2736"/>
        <v>1668.9965636432264</v>
      </c>
      <c r="KZ211" s="34">
        <f t="shared" si="2736"/>
        <v>1690.053821453899</v>
      </c>
      <c r="LA211" s="34">
        <f t="shared" si="2736"/>
        <v>1708.2868387470246</v>
      </c>
      <c r="LB211" s="34">
        <f t="shared" si="2736"/>
        <v>1724.4305557292776</v>
      </c>
      <c r="LC211" s="34">
        <f t="shared" si="2736"/>
        <v>1738.1881878179495</v>
      </c>
      <c r="LD211" s="34">
        <f t="shared" si="2736"/>
        <v>1751.8773128607222</v>
      </c>
      <c r="LE211" s="34">
        <f t="shared" si="2736"/>
        <v>1767.8396195531793</v>
      </c>
      <c r="LF211" s="34">
        <f t="shared" si="2736"/>
        <v>1781.1256632407569</v>
      </c>
      <c r="LG211" s="34">
        <f t="shared" si="2736"/>
        <v>1791.7032526072189</v>
      </c>
      <c r="LH211" s="34">
        <f t="shared" si="2736"/>
        <v>1808.2296393352676</v>
      </c>
      <c r="LI211" s="34">
        <f t="shared" si="2736"/>
        <v>1825.2905747503276</v>
      </c>
      <c r="LJ211" s="34">
        <f t="shared" si="2736"/>
        <v>1836.9759146054523</v>
      </c>
      <c r="LK211" s="34">
        <f t="shared" si="2736"/>
        <v>1850.2588155878843</v>
      </c>
      <c r="LL211" s="34">
        <f t="shared" si="2736"/>
        <v>1867.4155113563349</v>
      </c>
      <c r="LM211" s="34">
        <f t="shared" si="2736"/>
        <v>1873.2090911442369</v>
      </c>
      <c r="LN211" s="34">
        <f t="shared" si="2736"/>
        <v>1877.9257453230384</v>
      </c>
      <c r="LO211" s="34">
        <f t="shared" si="2736"/>
        <v>1890.5047335930899</v>
      </c>
      <c r="LP211" s="34">
        <f t="shared" si="2736"/>
        <v>1906.6265810192617</v>
      </c>
      <c r="LQ211" s="34">
        <f t="shared" si="2736"/>
        <v>1561.6952185915459</v>
      </c>
      <c r="LR211" s="34">
        <f t="shared" si="2736"/>
        <v>1572.8321182826203</v>
      </c>
      <c r="LS211" s="34">
        <f t="shared" si="2736"/>
        <v>1586.3208272745915</v>
      </c>
      <c r="LT211" s="34">
        <f t="shared" si="2736"/>
        <v>1593.0147868382496</v>
      </c>
      <c r="LU211" s="34">
        <f t="shared" si="2736"/>
        <v>1597.7888181094568</v>
      </c>
      <c r="LV211" s="34">
        <f t="shared" ref="LV211:NO211" si="2737">SUMIFS(194:194,186:186,LV203)+LV144</f>
        <v>1608.7907143736365</v>
      </c>
      <c r="LW211" s="34">
        <f t="shared" si="2737"/>
        <v>1631.9366290239814</v>
      </c>
      <c r="LX211" s="34">
        <f t="shared" si="2737"/>
        <v>1644.0117756602681</v>
      </c>
      <c r="LY211" s="34">
        <f t="shared" si="2737"/>
        <v>1655.7473780812472</v>
      </c>
      <c r="LZ211" s="34">
        <f t="shared" si="2737"/>
        <v>1671.1031246639204</v>
      </c>
      <c r="MA211" s="34">
        <f t="shared" si="2737"/>
        <v>1674.4462519029846</v>
      </c>
      <c r="MB211" s="34">
        <f t="shared" si="2737"/>
        <v>1676.6794875612654</v>
      </c>
      <c r="MC211" s="34">
        <f t="shared" si="2737"/>
        <v>1685.523226225846</v>
      </c>
      <c r="MD211" s="34">
        <f t="shared" si="2737"/>
        <v>1688.9763562100429</v>
      </c>
      <c r="ME211" s="34">
        <f t="shared" si="2737"/>
        <v>1696.5170036878603</v>
      </c>
      <c r="MF211" s="34">
        <f t="shared" si="2737"/>
        <v>1705.1289087277423</v>
      </c>
      <c r="MG211" s="34">
        <f t="shared" si="2737"/>
        <v>1715.0278361125693</v>
      </c>
      <c r="MH211" s="34">
        <f t="shared" si="2737"/>
        <v>1724.4520540531871</v>
      </c>
      <c r="MI211" s="34">
        <f t="shared" si="2737"/>
        <v>1732.8617463587452</v>
      </c>
      <c r="MJ211" s="34">
        <f t="shared" si="2737"/>
        <v>1741.9609198699291</v>
      </c>
      <c r="MK211" s="34">
        <f t="shared" si="2737"/>
        <v>1751.1922261100212</v>
      </c>
      <c r="ML211" s="34">
        <f t="shared" si="2737"/>
        <v>1759.0654375853524</v>
      </c>
      <c r="MM211" s="34">
        <f t="shared" si="2737"/>
        <v>1765.998464600133</v>
      </c>
      <c r="MN211" s="34">
        <f t="shared" si="2737"/>
        <v>1771.7704726666097</v>
      </c>
      <c r="MO211" s="34">
        <f t="shared" si="2737"/>
        <v>1774.688670087141</v>
      </c>
      <c r="MP211" s="34">
        <f t="shared" si="2737"/>
        <v>1777.1200104097493</v>
      </c>
      <c r="MQ211" s="34">
        <f t="shared" si="2737"/>
        <v>1778.0493411348857</v>
      </c>
      <c r="MR211" s="34">
        <f t="shared" si="2737"/>
        <v>1779.9644002913681</v>
      </c>
      <c r="MS211" s="34">
        <f t="shared" si="2737"/>
        <v>1782.5210188743417</v>
      </c>
      <c r="MT211" s="34">
        <f t="shared" si="2737"/>
        <v>1784.6370219119826</v>
      </c>
      <c r="MU211" s="34">
        <f t="shared" si="2737"/>
        <v>1786.0893014866297</v>
      </c>
      <c r="MV211" s="34">
        <f t="shared" si="2737"/>
        <v>1785.9559542816442</v>
      </c>
      <c r="MW211" s="34">
        <f t="shared" si="2737"/>
        <v>1785.5343364664902</v>
      </c>
      <c r="MX211" s="34">
        <f t="shared" si="2737"/>
        <v>1784.8168095954652</v>
      </c>
      <c r="MY211" s="34">
        <f t="shared" si="2737"/>
        <v>1785.7026841143588</v>
      </c>
      <c r="MZ211" s="34">
        <f t="shared" si="2737"/>
        <v>1787.5934318617133</v>
      </c>
      <c r="NA211" s="34">
        <f t="shared" si="2737"/>
        <v>1789.8235812053695</v>
      </c>
      <c r="NB211" s="34">
        <f t="shared" si="2737"/>
        <v>1789.1535538693552</v>
      </c>
      <c r="NC211" s="34">
        <f t="shared" si="2737"/>
        <v>1786.4242605205854</v>
      </c>
      <c r="ND211" s="34">
        <f t="shared" si="2737"/>
        <v>1783.4590826599856</v>
      </c>
      <c r="NE211" s="34">
        <f t="shared" si="2737"/>
        <v>1779.5698894740588</v>
      </c>
      <c r="NF211" s="34">
        <f t="shared" si="2737"/>
        <v>1776.262724882512</v>
      </c>
      <c r="NG211" s="34">
        <f t="shared" si="2737"/>
        <v>1776.2312580524658</v>
      </c>
      <c r="NH211" s="34">
        <f t="shared" si="2737"/>
        <v>1776.9390024430236</v>
      </c>
      <c r="NI211" s="34">
        <f t="shared" si="2737"/>
        <v>1779.9550977527865</v>
      </c>
      <c r="NJ211" s="34">
        <f t="shared" si="2737"/>
        <v>1784.1051026668683</v>
      </c>
      <c r="NK211" s="34">
        <f t="shared" si="2737"/>
        <v>1789.0015448485499</v>
      </c>
      <c r="NL211" s="34">
        <f t="shared" si="2737"/>
        <v>1794.0540028187465</v>
      </c>
      <c r="NM211" s="34">
        <f t="shared" si="2737"/>
        <v>1799.1893045496952</v>
      </c>
      <c r="NN211" s="34">
        <f t="shared" si="2737"/>
        <v>1804.520007114575</v>
      </c>
      <c r="NO211" s="35">
        <f t="shared" si="2737"/>
        <v>1582.774620022411</v>
      </c>
      <c r="NP211" s="8"/>
      <c r="NQ211" s="8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7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31" customFormat="1" x14ac:dyDescent="0.2">
      <c r="A213" s="14"/>
      <c r="B213" s="14"/>
      <c r="C213" s="14" t="s">
        <v>130</v>
      </c>
      <c r="D213" s="14"/>
      <c r="E213" s="14" t="s">
        <v>205</v>
      </c>
      <c r="F213" s="14"/>
      <c r="G213" s="14" t="s">
        <v>0</v>
      </c>
      <c r="H213" s="14"/>
      <c r="I213" s="14"/>
      <c r="J213" s="14"/>
      <c r="K213" s="30">
        <f>SUM(N213:NO213)</f>
        <v>258345.35137459144</v>
      </c>
      <c r="L213" s="14"/>
      <c r="M213" s="14"/>
      <c r="N213" s="69">
        <v>0</v>
      </c>
      <c r="O213" s="70">
        <f>SUMPRODUCT($N205:N205,$NO50:$NO50)</f>
        <v>1.7796639538143074E-3</v>
      </c>
      <c r="P213" s="70">
        <f>SUMPRODUCT($N205:O205,$NN50:$NO50)</f>
        <v>6.9185862614438015E-3</v>
      </c>
      <c r="Q213" s="70">
        <f>SUMPRODUCT($N205:P205,$NM50:$NO50)</f>
        <v>1.446835414191292E-2</v>
      </c>
      <c r="R213" s="70">
        <f>SUMPRODUCT($N205:Q205,$NL50:$NO50)</f>
        <v>3.2730476926440828E-2</v>
      </c>
      <c r="S213" s="70">
        <f>SUMPRODUCT($N205:R205,$NK50:$NO50)</f>
        <v>5.9952254673606348E-2</v>
      </c>
      <c r="T213" s="70">
        <f>SUMPRODUCT($N205:S205,$NJ50:$NO50)</f>
        <v>9.8663480853234023E-2</v>
      </c>
      <c r="U213" s="70">
        <f>SUMPRODUCT($N205:T205,$NI50:$NO50)</f>
        <v>0.16321974157759367</v>
      </c>
      <c r="V213" s="70">
        <f>SUMPRODUCT($N205:U205,$NH50:$NO50)</f>
        <v>0.25864519819037707</v>
      </c>
      <c r="W213" s="70">
        <f>SUMPRODUCT($N205:V205,$NG50:$NO50)</f>
        <v>0.37978148535021239</v>
      </c>
      <c r="X213" s="70">
        <f>SUMPRODUCT($N205:W205,$NF50:$NO50)</f>
        <v>0.55336445918568533</v>
      </c>
      <c r="Y213" s="70">
        <f>SUMPRODUCT($N205:X205,$NE50:$NO50)</f>
        <v>0.80459983780309519</v>
      </c>
      <c r="Z213" s="70">
        <f>SUMPRODUCT($N205:Y205,$ND50:$NO50)</f>
        <v>1.11967368815721</v>
      </c>
      <c r="AA213" s="70">
        <f>SUMPRODUCT($N205:Z205,$NC50:$NO50)</f>
        <v>1.5389636447029953</v>
      </c>
      <c r="AB213" s="70">
        <f>SUMPRODUCT($N205:AA205,$NB50:$NO50)</f>
        <v>2.1124215837825413</v>
      </c>
      <c r="AC213" s="70">
        <f>SUMPRODUCT($N205:AB205,$NA50:$NO50)</f>
        <v>2.80233105250751</v>
      </c>
      <c r="AD213" s="70">
        <f>SUMPRODUCT($N205:AC205,$MZ50:$NO50)</f>
        <v>3.6126138158135284</v>
      </c>
      <c r="AE213" s="70">
        <f>SUMPRODUCT($N205:AD205,$MY50:$NO50)</f>
        <v>4.6441674686060814</v>
      </c>
      <c r="AF213" s="70">
        <f>SUMPRODUCT($N205:AE205,$MX50:$NO50)</f>
        <v>5.8421490841625516</v>
      </c>
      <c r="AG213" s="70">
        <f>SUMPRODUCT($N205:AF205,$MW50:$NO50)</f>
        <v>7.2097598638396487</v>
      </c>
      <c r="AH213" s="70">
        <f>SUMPRODUCT($N205:AG205,$MV50:$NO50)</f>
        <v>8.8178065873422167</v>
      </c>
      <c r="AI213" s="70">
        <f>SUMPRODUCT($N205:AH205,$MU50:$NO50)</f>
        <v>10.74362463997557</v>
      </c>
      <c r="AJ213" s="70">
        <f>SUMPRODUCT($N205:AI205,$MT50:$NO50)</f>
        <v>12.857128473496509</v>
      </c>
      <c r="AK213" s="70">
        <f>SUMPRODUCT($N205:AJ205,$MS50:$NO50)</f>
        <v>15.17004490646436</v>
      </c>
      <c r="AL213" s="70">
        <f>SUMPRODUCT($N205:AK205,$MR50:$NO50)</f>
        <v>17.86576442484002</v>
      </c>
      <c r="AM213" s="70">
        <f>SUMPRODUCT($N205:AL205,$MQ50:$NO50)</f>
        <v>20.918317224193959</v>
      </c>
      <c r="AN213" s="70">
        <f>SUMPRODUCT($N205:AM205,$MP50:$NO50)</f>
        <v>24.130624045234587</v>
      </c>
      <c r="AO213" s="70">
        <f>SUMPRODUCT($N205:AN205,$MO50:$NO50)</f>
        <v>27.602292973800413</v>
      </c>
      <c r="AP213" s="70">
        <f>SUMPRODUCT($N205:AO205,$MN50:$NO50)</f>
        <v>31.790596434527689</v>
      </c>
      <c r="AQ213" s="70">
        <f>SUMPRODUCT($N205:AP205,$MM50:$NO50)</f>
        <v>36.305763655195534</v>
      </c>
      <c r="AR213" s="70">
        <f>SUMPRODUCT($N205:AQ205,$ML50:$NO50)</f>
        <v>41.082551752010637</v>
      </c>
      <c r="AS213" s="70">
        <f>SUMPRODUCT($N205:AR205,$MK50:$NO50)</f>
        <v>47.042426702581288</v>
      </c>
      <c r="AT213" s="70">
        <f>SUMPRODUCT($N205:AS205,$MJ50:$NO50)</f>
        <v>53.959313861499567</v>
      </c>
      <c r="AU213" s="70">
        <f>SUMPRODUCT($N205:AT205,$MI50:$NO50)</f>
        <v>60.492501031153076</v>
      </c>
      <c r="AV213" s="70">
        <f>SUMPRODUCT($N205:AU205,$MH50:$NO50)</f>
        <v>67.888014308061472</v>
      </c>
      <c r="AW213" s="70">
        <f>SUMPRODUCT($N205:AV205,$MG50:$NO50)</f>
        <v>76.85584193347826</v>
      </c>
      <c r="AX213" s="70">
        <f>SUMPRODUCT($N205:AW205,$MF50:$NO50)</f>
        <v>85.626546691753546</v>
      </c>
      <c r="AY213" s="70">
        <f>SUMPRODUCT($N205:AX205,$ME50:$NO50)</f>
        <v>94.685714958893641</v>
      </c>
      <c r="AZ213" s="70">
        <f>SUMPRODUCT($N205:AY205,$MD50:$NO50)</f>
        <v>106.34434008106733</v>
      </c>
      <c r="BA213" s="70">
        <f>SUMPRODUCT($N205:AZ205,$MC50:$NO50)</f>
        <v>118.59658270848365</v>
      </c>
      <c r="BB213" s="70">
        <f>SUMPRODUCT($N205:BA205,$MB50:$NO50)</f>
        <v>128.96639923299907</v>
      </c>
      <c r="BC213" s="70">
        <f>SUMPRODUCT($N205:BB205,$MA50:$NO50)</f>
        <v>140.62567727184629</v>
      </c>
      <c r="BD213" s="70">
        <f>SUMPRODUCT($N205:BC205,$LZ50:$NO50)</f>
        <v>153.26203372525009</v>
      </c>
      <c r="BE213" s="70">
        <f>SUMPRODUCT($N205:BD205,$LY50:$NO50)</f>
        <v>163.40852571847103</v>
      </c>
      <c r="BF213" s="70">
        <f>SUMPRODUCT($N205:BE205,$LX50:$NO50)</f>
        <v>171.72046938515305</v>
      </c>
      <c r="BG213" s="70">
        <f>SUMPRODUCT($N205:BF205,$LW50:$NO50)</f>
        <v>182.39498683578384</v>
      </c>
      <c r="BH213" s="70">
        <f>SUMPRODUCT($N205:BG205,$LV50:$NO50)</f>
        <v>192.53339187974487</v>
      </c>
      <c r="BI213" s="70">
        <f>SUMPRODUCT($N205:BH205,$LU50:$NO50)</f>
        <v>199.29102577881662</v>
      </c>
      <c r="BJ213" s="70">
        <f>SUMPRODUCT($N205:BI205,$LT50:$NO50)</f>
        <v>208.79476939856232</v>
      </c>
      <c r="BK213" s="70">
        <f>SUMPRODUCT($N205:BJ205,$LS50:$NO50)</f>
        <v>223.17952590930307</v>
      </c>
      <c r="BL213" s="70">
        <f>SUMPRODUCT($N205:BK205,$LR50:$NO50)</f>
        <v>233.85583788249642</v>
      </c>
      <c r="BM213" s="70">
        <f>SUMPRODUCT($N205:BL205,$LQ50:$NO50)</f>
        <v>241.91766555927805</v>
      </c>
      <c r="BN213" s="70">
        <f>SUMPRODUCT($N205:BM205,$LP50:$NO50)</f>
        <v>255.28962446912558</v>
      </c>
      <c r="BO213" s="70">
        <f>SUMPRODUCT($N205:BN205,$LO50:$NO50)</f>
        <v>268.61461343786385</v>
      </c>
      <c r="BP213" s="70">
        <f>SUMPRODUCT($N205:BO205,$LN50:$NO50)</f>
        <v>277.5240918521904</v>
      </c>
      <c r="BQ213" s="70">
        <f>SUMPRODUCT($N205:BP205,$LM50:$NO50)</f>
        <v>291.84321947671856</v>
      </c>
      <c r="BR213" s="70">
        <f>SUMPRODUCT($N205:BQ205,$LL50:$NO50)</f>
        <v>311.00470183830714</v>
      </c>
      <c r="BS213" s="70">
        <f>SUMPRODUCT($N205:BR205,$LK50:$NO50)</f>
        <v>319.74563036273213</v>
      </c>
      <c r="BT213" s="70">
        <f>SUMPRODUCT($N205:BS205,$LJ50:$NO50)</f>
        <v>322.26500492842507</v>
      </c>
      <c r="BU213" s="70">
        <f>SUMPRODUCT($N205:BT205,$LI50:$NO50)</f>
        <v>325.68455941355245</v>
      </c>
      <c r="BV213" s="70">
        <f>SUMPRODUCT($N205:BU205,$LH50:$NO50)</f>
        <v>323.30542288459367</v>
      </c>
      <c r="BW213" s="70">
        <f>SUMPRODUCT($N205:BV205,$LG50:$NO50)</f>
        <v>316.25296805590978</v>
      </c>
      <c r="BX213" s="70">
        <f>SUMPRODUCT($N205:BW205,$LF50:$NO50)</f>
        <v>315.78896704552909</v>
      </c>
      <c r="BY213" s="70">
        <f>SUMPRODUCT($N205:BX205,$LE50:$NO50)</f>
        <v>319.95227455627827</v>
      </c>
      <c r="BZ213" s="70">
        <f>SUMPRODUCT($N205:BY205,$LD50:$NO50)</f>
        <v>318.98306445197755</v>
      </c>
      <c r="CA213" s="70">
        <f>SUMPRODUCT($N205:BZ205,$LC50:$NO50)</f>
        <v>315.94042987395193</v>
      </c>
      <c r="CB213" s="70">
        <f>SUMPRODUCT($N205:CA205,$LB50:$NO50)</f>
        <v>317.51504885892473</v>
      </c>
      <c r="CC213" s="70">
        <f>SUMPRODUCT($N205:CB205,$LA50:$NO50)</f>
        <v>320.18264829375028</v>
      </c>
      <c r="CD213" s="70">
        <f>SUMPRODUCT($N205:CC205,$KZ50:$NO50)</f>
        <v>320.70697712065885</v>
      </c>
      <c r="CE213" s="70">
        <f>SUMPRODUCT($N205:CD205,$KY50:$NO50)</f>
        <v>327.59449903727597</v>
      </c>
      <c r="CF213" s="70">
        <f>SUMPRODUCT($N205:CE205,$KX50:$NO50)</f>
        <v>339.12012588624168</v>
      </c>
      <c r="CG213" s="70">
        <f>SUMPRODUCT($N205:CF205,$KW50:$NO50)</f>
        <v>343.40120065495125</v>
      </c>
      <c r="CH213" s="70">
        <f>SUMPRODUCT($N205:CG205,$KV50:$NO50)</f>
        <v>343.51104565993103</v>
      </c>
      <c r="CI213" s="70">
        <f>SUMPRODUCT($N205:CH205,$KU50:$NO50)</f>
        <v>349.23424653573022</v>
      </c>
      <c r="CJ213" s="70">
        <f>SUMPRODUCT($N205:CI205,$KT50:$NO50)</f>
        <v>346.33926500114421</v>
      </c>
      <c r="CK213" s="70">
        <f>SUMPRODUCT($N205:CJ205,$KS50:$NO50)</f>
        <v>339.75858836470957</v>
      </c>
      <c r="CL213" s="70">
        <f>SUMPRODUCT($N205:CK205,$KR50:$NO50)</f>
        <v>338.62179122504267</v>
      </c>
      <c r="CM213" s="70">
        <f>SUMPRODUCT($N205:CL205,$KQ50:$NO50)</f>
        <v>337.44124444875058</v>
      </c>
      <c r="CN213" s="70">
        <f>SUMPRODUCT($N205:CM205,$KP50:$NO50)</f>
        <v>335.36568392705919</v>
      </c>
      <c r="CO213" s="70">
        <f>SUMPRODUCT($N205:CN205,$KO50:$NO50)</f>
        <v>335.7693627200311</v>
      </c>
      <c r="CP213" s="70">
        <f>SUMPRODUCT($N205:CO205,$KN50:$NO50)</f>
        <v>338.03919184103506</v>
      </c>
      <c r="CQ213" s="70">
        <f>SUMPRODUCT($N205:CP205,$KM50:$NO50)</f>
        <v>342.46390319814321</v>
      </c>
      <c r="CR213" s="70">
        <f>SUMPRODUCT($N205:CQ205,$KL50:$NO50)</f>
        <v>346.42478769872105</v>
      </c>
      <c r="CS213" s="70">
        <f>SUMPRODUCT($N205:CR205,$KK50:$NO50)</f>
        <v>353.51028142635835</v>
      </c>
      <c r="CT213" s="70">
        <f>SUMPRODUCT($N205:CS205,$KJ50:$NO50)</f>
        <v>363.31652896116651</v>
      </c>
      <c r="CU213" s="70">
        <f>SUMPRODUCT($N205:CT205,$KI50:$NO50)</f>
        <v>370.3536020642635</v>
      </c>
      <c r="CV213" s="70">
        <f>SUMPRODUCT($N205:CU205,$KH50:$NO50)</f>
        <v>375.23151267869497</v>
      </c>
      <c r="CW213" s="70">
        <f>SUMPRODUCT($N205:CV205,$KG50:$NO50)</f>
        <v>380.56506745764074</v>
      </c>
      <c r="CX213" s="70">
        <f>SUMPRODUCT($N205:CW205,$KF50:$NO50)</f>
        <v>384.36218826603005</v>
      </c>
      <c r="CY213" s="70">
        <f>SUMPRODUCT($N205:CX205,$KE50:$NO50)</f>
        <v>386.72001228526062</v>
      </c>
      <c r="CZ213" s="70">
        <f>SUMPRODUCT($N205:CY205,$KD50:$NO50)</f>
        <v>390.06970248769295</v>
      </c>
      <c r="DA213" s="70">
        <f>SUMPRODUCT($N205:CZ205,$KC50:$NO50)</f>
        <v>395.79205098292925</v>
      </c>
      <c r="DB213" s="70">
        <f>SUMPRODUCT($N205:DA205,$KB50:$NO50)</f>
        <v>400.60303378241906</v>
      </c>
      <c r="DC213" s="70">
        <f>SUMPRODUCT($N205:DB205,$KA50:$NO50)</f>
        <v>403.87967523709131</v>
      </c>
      <c r="DD213" s="70">
        <f>SUMPRODUCT($N205:DC205,$JZ50:$NO50)</f>
        <v>407.73566922935424</v>
      </c>
      <c r="DE213" s="70">
        <f>SUMPRODUCT($N205:DD205,$JY50:$NO50)</f>
        <v>411.0975672710797</v>
      </c>
      <c r="DF213" s="70">
        <f>SUMPRODUCT($N205:DE205,$JX50:$NO50)</f>
        <v>413.38192213503703</v>
      </c>
      <c r="DG213" s="70">
        <f>SUMPRODUCT($N205:DF205,$JW50:$NO50)</f>
        <v>416.30839393109761</v>
      </c>
      <c r="DH213" s="70">
        <f>SUMPRODUCT($N205:DG205,$JV50:$NO50)</f>
        <v>421.28538235627724</v>
      </c>
      <c r="DI213" s="70">
        <f>SUMPRODUCT($N205:DH205,$JU50:$NO50)</f>
        <v>425.66221999066073</v>
      </c>
      <c r="DJ213" s="70">
        <f>SUMPRODUCT($N205:DI205,$JT50:$NO50)</f>
        <v>428.68669889750799</v>
      </c>
      <c r="DK213" s="70">
        <f>SUMPRODUCT($N205:DJ205,$JS50:$NO50)</f>
        <v>429.47147613050566</v>
      </c>
      <c r="DL213" s="70">
        <f>SUMPRODUCT($N205:DK205,$JR50:$NO50)</f>
        <v>428.17663749947906</v>
      </c>
      <c r="DM213" s="70">
        <f>SUMPRODUCT($N205:DL205,$JQ50:$NO50)</f>
        <v>425.55871852131224</v>
      </c>
      <c r="DN213" s="70">
        <f>SUMPRODUCT($N205:DM205,$JP50:$NO50)</f>
        <v>422.70669981685751</v>
      </c>
      <c r="DO213" s="70">
        <f>SUMPRODUCT($N205:DN205,$JO50:$NO50)</f>
        <v>421.07810076270812</v>
      </c>
      <c r="DP213" s="70">
        <f>SUMPRODUCT($N205:DO205,$JN50:$NO50)</f>
        <v>420.63400992580148</v>
      </c>
      <c r="DQ213" s="70">
        <f>SUMPRODUCT($N205:DP205,$JM50:$NO50)</f>
        <v>420.22858238000845</v>
      </c>
      <c r="DR213" s="70">
        <f>SUMPRODUCT($N205:DQ205,$JL50:$NO50)</f>
        <v>421.20335769870184</v>
      </c>
      <c r="DS213" s="70">
        <f>SUMPRODUCT($N205:DR205,$JK50:$NO50)</f>
        <v>422.97263622406399</v>
      </c>
      <c r="DT213" s="70">
        <f>SUMPRODUCT($N205:DS205,$JJ50:$NO50)</f>
        <v>424.61495215074814</v>
      </c>
      <c r="DU213" s="70">
        <f>SUMPRODUCT($N205:DT205,$JI50:$NO50)</f>
        <v>426.72943393823874</v>
      </c>
      <c r="DV213" s="70">
        <f>SUMPRODUCT($N205:DU205,$JH50:$NO50)</f>
        <v>430.0404655194161</v>
      </c>
      <c r="DW213" s="70">
        <f>SUMPRODUCT($N205:DV205,$JG50:$NO50)</f>
        <v>433.20488896317698</v>
      </c>
      <c r="DX213" s="70">
        <f>SUMPRODUCT($N205:DW205,$JF50:$NO50)</f>
        <v>435.76103809037465</v>
      </c>
      <c r="DY213" s="70">
        <f>SUMPRODUCT($N205:DX205,$JE50:$NO50)</f>
        <v>438.52103787998874</v>
      </c>
      <c r="DZ213" s="70">
        <f>SUMPRODUCT($N205:DY205,$JD50:$NO50)</f>
        <v>441.43681830836823</v>
      </c>
      <c r="EA213" s="70">
        <f>SUMPRODUCT($N205:DZ205,$JC50:$NO50)</f>
        <v>443.3598375391266</v>
      </c>
      <c r="EB213" s="70">
        <f>SUMPRODUCT($N205:EA205,$JB50:$NO50)</f>
        <v>444.66228766935899</v>
      </c>
      <c r="EC213" s="70">
        <f>SUMPRODUCT($N205:EB205,$JA50:$NO50)</f>
        <v>446.61649347968176</v>
      </c>
      <c r="ED213" s="70">
        <f>SUMPRODUCT($N205:EC205,$IZ50:$NO50)</f>
        <v>448.10115937055753</v>
      </c>
      <c r="EE213" s="70">
        <f>SUMPRODUCT($N205:ED205,$IY50:$NO50)</f>
        <v>448.27884448334152</v>
      </c>
      <c r="EF213" s="70">
        <f>SUMPRODUCT($N205:EE205,$IX50:$NO50)</f>
        <v>449.32436543359677</v>
      </c>
      <c r="EG213" s="70">
        <f>SUMPRODUCT($N205:EF205,$IW50:$NO50)</f>
        <v>451.08383714178007</v>
      </c>
      <c r="EH213" s="70">
        <f>SUMPRODUCT($N205:EG205,$IV50:$NO50)</f>
        <v>452.36706171969712</v>
      </c>
      <c r="EI213" s="70">
        <f>SUMPRODUCT($N205:EH205,$IU50:$NO50)</f>
        <v>453.38853412775154</v>
      </c>
      <c r="EJ213" s="70">
        <f>SUMPRODUCT($N205:EI205,$IT50:$NO50)</f>
        <v>455.3100052083189</v>
      </c>
      <c r="EK213" s="70">
        <f>SUMPRODUCT($N205:EJ205,$IS50:$NO50)</f>
        <v>457.09334895927594</v>
      </c>
      <c r="EL213" s="70">
        <f>SUMPRODUCT($N205:EK205,$IR50:$NO50)</f>
        <v>457.98398929684811</v>
      </c>
      <c r="EM213" s="70">
        <f>SUMPRODUCT($N205:EL205,$IQ50:$NO50)</f>
        <v>459.58452121723946</v>
      </c>
      <c r="EN213" s="70">
        <f>SUMPRODUCT($N205:EM205,$IP50:$NO50)</f>
        <v>461.72438356948533</v>
      </c>
      <c r="EO213" s="70">
        <f>SUMPRODUCT($N205:EN205,$IO50:$NO50)</f>
        <v>463.31128500300099</v>
      </c>
      <c r="EP213" s="70">
        <f>SUMPRODUCT($N205:EO205,$IN50:$NO50)</f>
        <v>462.33111958005844</v>
      </c>
      <c r="EQ213" s="70">
        <f>SUMPRODUCT($N205:EP205,$IM50:$NO50)</f>
        <v>461.7472712417773</v>
      </c>
      <c r="ER213" s="70">
        <f>SUMPRODUCT($N205:EQ205,$IL50:$NO50)</f>
        <v>461.09010745869108</v>
      </c>
      <c r="ES213" s="70">
        <f>SUMPRODUCT($N205:ER205,$IK50:$NO50)</f>
        <v>459.43984502739937</v>
      </c>
      <c r="ET213" s="70">
        <f>SUMPRODUCT($N205:ES205,$IJ50:$NO50)</f>
        <v>459.55114169165677</v>
      </c>
      <c r="EU213" s="70">
        <f>SUMPRODUCT($N205:ET205,$II50:$NO50)</f>
        <v>460.78844731561441</v>
      </c>
      <c r="EV213" s="70">
        <f>SUMPRODUCT($N205:EU205,$IH50:$NO50)</f>
        <v>462.28006555302949</v>
      </c>
      <c r="EW213" s="70">
        <f>SUMPRODUCT($N205:EV205,$IG50:$NO50)</f>
        <v>464.74340795019015</v>
      </c>
      <c r="EX213" s="70">
        <f>SUMPRODUCT($N205:EW205,$IF50:$NO50)</f>
        <v>467.85957799567234</v>
      </c>
      <c r="EY213" s="70">
        <f>SUMPRODUCT($N205:EX205,$IE50:$NO50)</f>
        <v>471.24846196186837</v>
      </c>
      <c r="EZ213" s="70">
        <f>SUMPRODUCT($N205:EY205,$ID50:$NO50)</f>
        <v>474.2592104514369</v>
      </c>
      <c r="FA213" s="70">
        <f>SUMPRODUCT($N205:EZ205,$IC50:$NO50)</f>
        <v>477.6342975475556</v>
      </c>
      <c r="FB213" s="70">
        <f>SUMPRODUCT($N205:FA205,$IB50:$NO50)</f>
        <v>482.40538353494213</v>
      </c>
      <c r="FC213" s="70">
        <f>SUMPRODUCT($N205:FB205,$IA50:$NO50)</f>
        <v>487.34818279073369</v>
      </c>
      <c r="FD213" s="70">
        <f>SUMPRODUCT($N205:FC205,$HZ50:$NO50)</f>
        <v>491.44836295098429</v>
      </c>
      <c r="FE213" s="70">
        <f>SUMPRODUCT($N205:FD205,$HY50:$NO50)</f>
        <v>497.59221995956301</v>
      </c>
      <c r="FF213" s="70">
        <f>SUMPRODUCT($N205:FE205,$HX50:$NO50)</f>
        <v>505.46081658279178</v>
      </c>
      <c r="FG213" s="70">
        <f>SUMPRODUCT($N205:FF205,$HW50:$NO50)</f>
        <v>512.32464459457901</v>
      </c>
      <c r="FH213" s="70">
        <f>SUMPRODUCT($N205:FG205,$HV50:$NO50)</f>
        <v>519.59114961126124</v>
      </c>
      <c r="FI213" s="70">
        <f>SUMPRODUCT($N205:FH205,$HU50:$NO50)</f>
        <v>529.09014814618331</v>
      </c>
      <c r="FJ213" s="70">
        <f>SUMPRODUCT($N205:FI205,$HT50:$NO50)</f>
        <v>535.97314946185247</v>
      </c>
      <c r="FK213" s="70">
        <f>SUMPRODUCT($N205:FJ205,$HS50:$NO50)</f>
        <v>540.3902025102069</v>
      </c>
      <c r="FL213" s="70">
        <f>SUMPRODUCT($N205:FK205,$HR50:$NO50)</f>
        <v>546.02182249955331</v>
      </c>
      <c r="FM213" s="70">
        <f>SUMPRODUCT($N205:FL205,$HQ50:$NO50)</f>
        <v>553.50695552045795</v>
      </c>
      <c r="FN213" s="70">
        <f>SUMPRODUCT($N205:FM205,$HP50:$NO50)</f>
        <v>560.28887620713738</v>
      </c>
      <c r="FO213" s="70">
        <f>SUMPRODUCT($N205:FN205,$HO50:$NO50)</f>
        <v>567.62410220991364</v>
      </c>
      <c r="FP213" s="70">
        <f>SUMPRODUCT($N205:FO205,$HN50:$NO50)</f>
        <v>577.05130186047154</v>
      </c>
      <c r="FQ213" s="70">
        <f>SUMPRODUCT($N205:FP205,$HM50:$NO50)</f>
        <v>584.04834797288277</v>
      </c>
      <c r="FR213" s="70">
        <f>SUMPRODUCT($N205:FQ205,$HL50:$NO50)</f>
        <v>588.66040681846573</v>
      </c>
      <c r="FS213" s="70">
        <f>SUMPRODUCT($N205:FR205,$HK50:$NO50)</f>
        <v>594.28778166362542</v>
      </c>
      <c r="FT213" s="70">
        <f>SUMPRODUCT($N205:FS205,$HJ50:$NO50)</f>
        <v>606.82436256330629</v>
      </c>
      <c r="FU213" s="70">
        <f>SUMPRODUCT($N205:FT205,$HI50:$NO50)</f>
        <v>618.06385563277115</v>
      </c>
      <c r="FV213" s="70">
        <f>SUMPRODUCT($N205:FU205,$HH50:$NO50)</f>
        <v>628.92083984858164</v>
      </c>
      <c r="FW213" s="70">
        <f>SUMPRODUCT($N205:FV205,$HG50:$NO50)</f>
        <v>641.7699357795957</v>
      </c>
      <c r="FX213" s="70">
        <f>SUMPRODUCT($N205:FW205,$HF50:$NO50)</f>
        <v>650.25763226578272</v>
      </c>
      <c r="FY213" s="70">
        <f>SUMPRODUCT($N205:FX205,$HE50:$NO50)</f>
        <v>655.73142670570587</v>
      </c>
      <c r="FZ213" s="70">
        <f>SUMPRODUCT($N205:FY205,$HD50:$NO50)</f>
        <v>662.36807857121642</v>
      </c>
      <c r="GA213" s="70">
        <f>SUMPRODUCT($N205:FZ205,$HC50:$NO50)</f>
        <v>665.38101526863477</v>
      </c>
      <c r="GB213" s="70">
        <f>SUMPRODUCT($N205:GA205,$HB50:$NO50)</f>
        <v>668.51515967616842</v>
      </c>
      <c r="GC213" s="70">
        <f>SUMPRODUCT($N205:GB205,$HA50:$NO50)</f>
        <v>671.35193204082566</v>
      </c>
      <c r="GD213" s="70">
        <f>SUMPRODUCT($N205:GC205,$GZ50:$NO50)</f>
        <v>674.06631623886415</v>
      </c>
      <c r="GE213" s="70">
        <f>SUMPRODUCT($N205:GD205,$GY50:$NO50)</f>
        <v>676.51180333623097</v>
      </c>
      <c r="GF213" s="70">
        <f>SUMPRODUCT($N205:GE205,$GX50:$NO50)</f>
        <v>678.82920362868765</v>
      </c>
      <c r="GG213" s="70">
        <f>SUMPRODUCT($N205:GF205,$GW50:$NO50)</f>
        <v>679.77961852072656</v>
      </c>
      <c r="GH213" s="70">
        <f>SUMPRODUCT($N205:GG205,$GV50:$NO50)</f>
        <v>680.77202802815771</v>
      </c>
      <c r="GI213" s="70">
        <f>SUMPRODUCT($N205:GH205,$GU50:$NO50)</f>
        <v>682.67452988712193</v>
      </c>
      <c r="GJ213" s="70">
        <f>SUMPRODUCT($N205:GI205,$GT50:$NO50)</f>
        <v>682.08030854620847</v>
      </c>
      <c r="GK213" s="70">
        <f>SUMPRODUCT($N205:GJ205,$GS50:$NO50)</f>
        <v>679.17267816675133</v>
      </c>
      <c r="GL213" s="70">
        <f>SUMPRODUCT($N205:GK205,$GR50:$NO50)</f>
        <v>676.7122155009464</v>
      </c>
      <c r="GM213" s="70">
        <f>SUMPRODUCT($N205:GL205,$GQ50:$NO50)</f>
        <v>673.76127292890442</v>
      </c>
      <c r="GN213" s="70">
        <f>SUMPRODUCT($N205:GM205,$GP50:$NO50)</f>
        <v>668.35809073204734</v>
      </c>
      <c r="GO213" s="70">
        <f>SUMPRODUCT($N205:GN205,$GO50:$NO50)</f>
        <v>666.95135008182649</v>
      </c>
      <c r="GP213" s="70">
        <f>SUMPRODUCT($N205:GO205,$GN50:$NO50)</f>
        <v>668.94848649181506</v>
      </c>
      <c r="GQ213" s="70">
        <f>SUMPRODUCT($N205:GP205,$GM50:$NO50)</f>
        <v>669.96619298336213</v>
      </c>
      <c r="GR213" s="70">
        <f>SUMPRODUCT($N205:GQ205,$GL50:$NO50)</f>
        <v>668.94457285680608</v>
      </c>
      <c r="GS213" s="70">
        <f>SUMPRODUCT($N205:GR205,$GK50:$NO50)</f>
        <v>668.24813055781783</v>
      </c>
      <c r="GT213" s="70">
        <f>SUMPRODUCT($N205:GS205,$GJ50:$NO50)</f>
        <v>667.20974346573132</v>
      </c>
      <c r="GU213" s="70">
        <f>SUMPRODUCT($N205:GT205,$GI50:$NO50)</f>
        <v>663.8906409487264</v>
      </c>
      <c r="GV213" s="70">
        <f>SUMPRODUCT($N205:GU205,$GH50:$NO50)</f>
        <v>664.28274977467652</v>
      </c>
      <c r="GW213" s="70">
        <f>SUMPRODUCT($N205:GV205,$GG50:$NO50)</f>
        <v>667.71834776655885</v>
      </c>
      <c r="GX213" s="70">
        <f>SUMPRODUCT($N205:GW205,$GF50:$NO50)</f>
        <v>670.09652664110001</v>
      </c>
      <c r="GY213" s="70">
        <f>SUMPRODUCT($N205:GX205,$GE50:$NO50)</f>
        <v>663.40732876130244</v>
      </c>
      <c r="GZ213" s="70">
        <f>SUMPRODUCT($N205:GY205,$GD50:$NO50)</f>
        <v>659.37185678477988</v>
      </c>
      <c r="HA213" s="70">
        <f>SUMPRODUCT($N205:GZ205,$GC50:$NO50)</f>
        <v>655.48091986647466</v>
      </c>
      <c r="HB213" s="70">
        <f>SUMPRODUCT($N205:HA205,$GB50:$NO50)</f>
        <v>650.20341661968507</v>
      </c>
      <c r="HC213" s="70">
        <f>SUMPRODUCT($N205:HB205,$GA50:$NO50)</f>
        <v>651.1344131207311</v>
      </c>
      <c r="HD213" s="70">
        <f>SUMPRODUCT($N205:HC205,$FZ50:$NO50)</f>
        <v>656.10586603504987</v>
      </c>
      <c r="HE213" s="70">
        <f>SUMPRODUCT($N205:HD205,$FY50:$NO50)</f>
        <v>657.99789324137089</v>
      </c>
      <c r="HF213" s="70">
        <f>SUMPRODUCT($N205:HE205,$FX50:$NO50)</f>
        <v>667.54181001841062</v>
      </c>
      <c r="HG213" s="70">
        <f>SUMPRODUCT($N205:HF205,$FW50:$NO50)</f>
        <v>676.99183462345002</v>
      </c>
      <c r="HH213" s="70">
        <f>SUMPRODUCT($N205:HG205,$FV50:$NO50)</f>
        <v>683.17807568222304</v>
      </c>
      <c r="HI213" s="70">
        <f>SUMPRODUCT($N205:HH205,$FU50:$NO50)</f>
        <v>694.61580523323835</v>
      </c>
      <c r="HJ213" s="70">
        <f>SUMPRODUCT($N205:HI205,$FT50:$NO50)</f>
        <v>712.09311020325094</v>
      </c>
      <c r="HK213" s="70">
        <f>SUMPRODUCT($N205:HJ205,$FS50:$NO50)</f>
        <v>724.30136082682827</v>
      </c>
      <c r="HL213" s="70">
        <f>SUMPRODUCT($N205:HK205,$FR50:$NO50)</f>
        <v>735.64971774611672</v>
      </c>
      <c r="HM213" s="70">
        <f>SUMPRODUCT($N205:HL205,$FQ50:$NO50)</f>
        <v>754.02296553249346</v>
      </c>
      <c r="HN213" s="70">
        <f>SUMPRODUCT($N205:HM205,$FP50:$NO50)</f>
        <v>759.97773613163054</v>
      </c>
      <c r="HO213" s="70">
        <f>SUMPRODUCT($N205:HN205,$FO50:$NO50)</f>
        <v>753.3406036728602</v>
      </c>
      <c r="HP213" s="70">
        <f>SUMPRODUCT($N205:HO205,$FN50:$NO50)</f>
        <v>750.3966177237179</v>
      </c>
      <c r="HQ213" s="70">
        <f>SUMPRODUCT($N205:HP205,$FM50:$NO50)</f>
        <v>752.51245596637091</v>
      </c>
      <c r="HR213" s="70">
        <f>SUMPRODUCT($N205:HQ205,$FL50:$NO50)</f>
        <v>747.38158587950318</v>
      </c>
      <c r="HS213" s="70">
        <f>SUMPRODUCT($N205:HR205,$FK50:$NO50)</f>
        <v>749.24776062831029</v>
      </c>
      <c r="HT213" s="70">
        <f>SUMPRODUCT($N205:HS205,$FJ50:$NO50)</f>
        <v>762.51082240458413</v>
      </c>
      <c r="HU213" s="70">
        <f>SUMPRODUCT($N205:HT205,$FI50:$NO50)</f>
        <v>766.83962097018923</v>
      </c>
      <c r="HV213" s="70">
        <f>SUMPRODUCT($N205:HU205,$FH50:$NO50)</f>
        <v>759.62610844405492</v>
      </c>
      <c r="HW213" s="70">
        <f>SUMPRODUCT($N205:HV205,$FG50:$NO50)</f>
        <v>755.81722776479592</v>
      </c>
      <c r="HX213" s="70">
        <f>SUMPRODUCT($N205:HW205,$FF50:$NO50)</f>
        <v>771.43528873648324</v>
      </c>
      <c r="HY213" s="70">
        <f>SUMPRODUCT($N205:HX205,$FE50:$NO50)</f>
        <v>778.96214830537895</v>
      </c>
      <c r="HZ213" s="70">
        <f>SUMPRODUCT($N205:HY205,$FD50:$NO50)</f>
        <v>790.77281965163752</v>
      </c>
      <c r="IA213" s="70">
        <f>SUMPRODUCT($N205:HZ205,$FC50:$NO50)</f>
        <v>813.26266595842185</v>
      </c>
      <c r="IB213" s="70">
        <f>SUMPRODUCT($N205:IA205,$FB50:$NO50)</f>
        <v>821.72920540942471</v>
      </c>
      <c r="IC213" s="70">
        <f>SUMPRODUCT($N205:IB205,$FA50:$NO50)</f>
        <v>801.74161377008181</v>
      </c>
      <c r="ID213" s="70">
        <f>SUMPRODUCT($N205:IC205,$EZ50:$NO50)</f>
        <v>786.91853371478237</v>
      </c>
      <c r="IE213" s="70">
        <f>SUMPRODUCT($N205:ID205,$EY50:$NO50)</f>
        <v>767.20139251675027</v>
      </c>
      <c r="IF213" s="70">
        <f>SUMPRODUCT($N205:IE205,$EX50:$NO50)</f>
        <v>742.54064694143369</v>
      </c>
      <c r="IG213" s="70">
        <f>SUMPRODUCT($N205:IF205,$EW50:$NO50)</f>
        <v>729.53579989548859</v>
      </c>
      <c r="IH213" s="70">
        <f>SUMPRODUCT($N205:IG205,$EV50:$NO50)</f>
        <v>727.91725673435337</v>
      </c>
      <c r="II213" s="70">
        <f>SUMPRODUCT($N205:IH205,$EU50:$NO50)</f>
        <v>722.37986218015021</v>
      </c>
      <c r="IJ213" s="70">
        <f>SUMPRODUCT($N205:II205,$ET50:$NO50)</f>
        <v>723.81698081043635</v>
      </c>
      <c r="IK213" s="70">
        <f>SUMPRODUCT($N205:IJ205,$ES50:$NO50)</f>
        <v>726.37499055617013</v>
      </c>
      <c r="IL213" s="70">
        <f>SUMPRODUCT($N205:IK205,$ER50:$NO50)</f>
        <v>730.6225100158216</v>
      </c>
      <c r="IM213" s="70">
        <f>SUMPRODUCT($N205:IL205,$EQ50:$NO50)</f>
        <v>733.53964341182098</v>
      </c>
      <c r="IN213" s="70">
        <f>SUMPRODUCT($N205:IM205,$EP50:$NO50)</f>
        <v>737.99536771179135</v>
      </c>
      <c r="IO213" s="70">
        <f>SUMPRODUCT($N205:IN205,$EO50:$NO50)</f>
        <v>744.30607099468659</v>
      </c>
      <c r="IP213" s="70">
        <f>SUMPRODUCT($N205:IO205,$EN50:$NO50)</f>
        <v>748.52098472899979</v>
      </c>
      <c r="IQ213" s="70">
        <f>SUMPRODUCT($N205:IP205,$EM50:$NO50)</f>
        <v>750.12518781764538</v>
      </c>
      <c r="IR213" s="70">
        <f>SUMPRODUCT($N205:IQ205,$EL50:$NO50)</f>
        <v>752.88417680728628</v>
      </c>
      <c r="IS213" s="70">
        <f>SUMPRODUCT($N205:IR205,$EK50:$NO50)</f>
        <v>757.27786999383534</v>
      </c>
      <c r="IT213" s="70">
        <f>SUMPRODUCT($N205:IS205,$EJ50:$NO50)</f>
        <v>760.20517391385124</v>
      </c>
      <c r="IU213" s="70">
        <f>SUMPRODUCT($N205:IT205,$EI50:$NO50)</f>
        <v>764.61141715325448</v>
      </c>
      <c r="IV213" s="70">
        <f>SUMPRODUCT($N205:IU205,$EH50:$NO50)</f>
        <v>771.19973780759892</v>
      </c>
      <c r="IW213" s="70">
        <f>SUMPRODUCT($N205:IV205,$EG50:$NO50)</f>
        <v>775.22864344005768</v>
      </c>
      <c r="IX213" s="70">
        <f>SUMPRODUCT($N205:IW205,$EF50:$NO50)</f>
        <v>776.96819212542221</v>
      </c>
      <c r="IY213" s="70">
        <f>SUMPRODUCT($N205:IX205,$EE50:$NO50)</f>
        <v>780.02775505575221</v>
      </c>
      <c r="IZ213" s="70">
        <f>SUMPRODUCT($N205:IY205,$ED50:$NO50)</f>
        <v>784.69745547620914</v>
      </c>
      <c r="JA213" s="70">
        <f>SUMPRODUCT($N205:IZ205,$EC50:$NO50)</f>
        <v>787.55053137276184</v>
      </c>
      <c r="JB213" s="70">
        <f>SUMPRODUCT($N205:JA205,$EB50:$NO50)</f>
        <v>791.45183158661757</v>
      </c>
      <c r="JC213" s="70">
        <f>SUMPRODUCT($N205:JB205,$EA50:$NO50)</f>
        <v>796.55938515575315</v>
      </c>
      <c r="JD213" s="70">
        <f>SUMPRODUCT($N205:JC205,$DZ50:$NO50)</f>
        <v>798.32694479727411</v>
      </c>
      <c r="JE213" s="70">
        <f>SUMPRODUCT($N205:JD205,$DY50:$NO50)</f>
        <v>796.89027148830735</v>
      </c>
      <c r="JF213" s="70">
        <f>SUMPRODUCT($N205:JE205,$DX50:$NO50)</f>
        <v>796.42774582852303</v>
      </c>
      <c r="JG213" s="70">
        <f>SUMPRODUCT($N205:JF205,$DW50:$NO50)</f>
        <v>794.68430219267748</v>
      </c>
      <c r="JH213" s="70">
        <f>SUMPRODUCT($N205:JG205,$DV50:$NO50)</f>
        <v>791.74203223803534</v>
      </c>
      <c r="JI213" s="70">
        <f>SUMPRODUCT($N205:JH205,$DU50:$NO50)</f>
        <v>790.56752606842849</v>
      </c>
      <c r="JJ213" s="70">
        <f>SUMPRODUCT($N205:JI205,$DT50:$NO50)</f>
        <v>791.78565321185658</v>
      </c>
      <c r="JK213" s="70">
        <f>SUMPRODUCT($N205:JJ205,$DS50:$NO50)</f>
        <v>791.70165671661289</v>
      </c>
      <c r="JL213" s="70">
        <f>SUMPRODUCT($N205:JK205,$DR50:$NO50)</f>
        <v>794.10607314773245</v>
      </c>
      <c r="JM213" s="70">
        <f>SUMPRODUCT($N205:JL205,$DQ50:$NO50)</f>
        <v>798.14188058583704</v>
      </c>
      <c r="JN213" s="70">
        <f>SUMPRODUCT($N205:JM205,$DP50:$NO50)</f>
        <v>802.37693681824021</v>
      </c>
      <c r="JO213" s="70">
        <f>SUMPRODUCT($N205:JN205,$DO50:$NO50)</f>
        <v>806.55666295415779</v>
      </c>
      <c r="JP213" s="70">
        <f>SUMPRODUCT($N205:JO205,$DN50:$NO50)</f>
        <v>813.7938711566062</v>
      </c>
      <c r="JQ213" s="70">
        <f>SUMPRODUCT($N205:JP205,$DM50:$NO50)</f>
        <v>821.64156428845467</v>
      </c>
      <c r="JR213" s="70">
        <f>SUMPRODUCT($N205:JQ205,$DL50:$NO50)</f>
        <v>827.11777173953624</v>
      </c>
      <c r="JS213" s="70">
        <f>SUMPRODUCT($N205:JR205,$DK50:$NO50)</f>
        <v>836.22019199820954</v>
      </c>
      <c r="JT213" s="70">
        <f>SUMPRODUCT($N205:JS205,$DJ50:$NO50)</f>
        <v>849.77901088771728</v>
      </c>
      <c r="JU213" s="70">
        <f>SUMPRODUCT($N205:JT205,$DI50:$NO50)</f>
        <v>862.25229839460064</v>
      </c>
      <c r="JV213" s="70">
        <f>SUMPRODUCT($N205:JU205,$DH50:$NO50)</f>
        <v>875.34295066583729</v>
      </c>
      <c r="JW213" s="70">
        <f>SUMPRODUCT($N205:JV205,$DG50:$NO50)</f>
        <v>893.60963417626715</v>
      </c>
      <c r="JX213" s="70">
        <f>SUMPRODUCT($N205:JW205,$DF50:$NO50)</f>
        <v>907.16573930928655</v>
      </c>
      <c r="JY213" s="70">
        <f>SUMPRODUCT($N205:JX205,$DE50:$NO50)</f>
        <v>915.4894301669591</v>
      </c>
      <c r="JZ213" s="70">
        <f>SUMPRODUCT($N205:JY205,$DD50:$NO50)</f>
        <v>925.82247752157127</v>
      </c>
      <c r="KA213" s="70">
        <f>SUMPRODUCT($N205:JZ205,$DC50:$NO50)</f>
        <v>940.60103596175406</v>
      </c>
      <c r="KB213" s="70">
        <f>SUMPRODUCT($N205:KA205,$DB50:$NO50)</f>
        <v>954.56540542451546</v>
      </c>
      <c r="KC213" s="70">
        <f>SUMPRODUCT($N205:KB205,$DA50:$NO50)</f>
        <v>968.85382295503621</v>
      </c>
      <c r="KD213" s="70">
        <f>SUMPRODUCT($N205:KC205,$CZ50:$NO50)</f>
        <v>987.72863977434758</v>
      </c>
      <c r="KE213" s="70">
        <f>SUMPRODUCT($N205:KD205,$CY50:$NO50)</f>
        <v>1001.9466846330182</v>
      </c>
      <c r="KF213" s="70">
        <f>SUMPRODUCT($N205:KE205,$CX50:$NO50)</f>
        <v>1010.7985609515586</v>
      </c>
      <c r="KG213" s="70">
        <f>SUMPRODUCT($N205:KF205,$CW50:$NO50)</f>
        <v>1021.0972107612723</v>
      </c>
      <c r="KH213" s="70">
        <f>SUMPRODUCT($N205:KG205,$CV50:$NO50)</f>
        <v>1046.349604255654</v>
      </c>
      <c r="KI213" s="70">
        <f>SUMPRODUCT($N205:KH205,$CU50:$NO50)</f>
        <v>1069.5414485087269</v>
      </c>
      <c r="KJ213" s="70">
        <f>SUMPRODUCT($N205:KI205,$CT50:$NO50)</f>
        <v>1091.4685484148017</v>
      </c>
      <c r="KK213" s="70">
        <f>SUMPRODUCT($N205:KJ205,$CS50:$NO50)</f>
        <v>1118.008247567031</v>
      </c>
      <c r="KL213" s="70">
        <f>SUMPRODUCT($N205:KK205,$CR50:$NO50)</f>
        <v>1135.8519364234512</v>
      </c>
      <c r="KM213" s="70">
        <f>SUMPRODUCT($N205:KL205,$CQ50:$NO50)</f>
        <v>1149.6767096598705</v>
      </c>
      <c r="KN213" s="70">
        <f>SUMPRODUCT($N205:KM205,$CP50:$NO50)</f>
        <v>1160.8942970396067</v>
      </c>
      <c r="KO213" s="70">
        <f>SUMPRODUCT($N205:KN205,$CO50:$NO50)</f>
        <v>1169.5147032060252</v>
      </c>
      <c r="KP213" s="70">
        <f>SUMPRODUCT($N205:KO205,$CN50:$NO50)</f>
        <v>1178.1294897905668</v>
      </c>
      <c r="KQ213" s="70">
        <f>SUMPRODUCT($N205:KP205,$CM50:$NO50)</f>
        <v>1183.7309503327067</v>
      </c>
      <c r="KR213" s="70">
        <f>SUMPRODUCT($N205:KQ205,$CL50:$NO50)</f>
        <v>1191.8499748470829</v>
      </c>
      <c r="KS213" s="70">
        <f>SUMPRODUCT($N205:KR205,$CK50:$NO50)</f>
        <v>1205.5201738655514</v>
      </c>
      <c r="KT213" s="70">
        <f>SUMPRODUCT($N205:KS205,$CJ50:$NO50)</f>
        <v>1212.1389671399086</v>
      </c>
      <c r="KU213" s="70">
        <f>SUMPRODUCT($N205:KT205,$CI50:$NO50)</f>
        <v>1213.6627995719602</v>
      </c>
      <c r="KV213" s="70">
        <f>SUMPRODUCT($N205:KU205,$CH50:$NO50)</f>
        <v>1231.0044050589886</v>
      </c>
      <c r="KW213" s="70">
        <f>SUMPRODUCT($N205:KV205,$CG50:$NO50)</f>
        <v>1246.5811249925084</v>
      </c>
      <c r="KX213" s="70">
        <f>SUMPRODUCT($N205:KW205,$CF50:$NO50)</f>
        <v>1247.0183216621861</v>
      </c>
      <c r="KY213" s="70">
        <f>SUMPRODUCT($N205:KX205,$CE50:$NO50)</f>
        <v>1254.0306218428025</v>
      </c>
      <c r="KZ213" s="70">
        <f>SUMPRODUCT($N205:KY205,$CD50:$NO50)</f>
        <v>1269.9596781223024</v>
      </c>
      <c r="LA213" s="70">
        <f>SUMPRODUCT($N205:KZ205,$CC50:$NO50)</f>
        <v>1259.7632973522675</v>
      </c>
      <c r="LB213" s="70">
        <f>SUMPRODUCT($N205:LA205,$CB50:$NO50)</f>
        <v>1253.669619086558</v>
      </c>
      <c r="LC213" s="70">
        <f>SUMPRODUCT($N205:LB205,$CA50:$NO50)</f>
        <v>1269.2519403467347</v>
      </c>
      <c r="LD213" s="70">
        <f>SUMPRODUCT($N205:LC205,$BZ50:$NO50)</f>
        <v>1288.8998325643161</v>
      </c>
      <c r="LE213" s="70">
        <f>SUMPRODUCT($N205:LD205,$BY50:$NO50)</f>
        <v>1294.7005742702106</v>
      </c>
      <c r="LF213" s="70">
        <f>SUMPRODUCT($N205:LE205,$BX50:$NO50)</f>
        <v>1306.4817476635012</v>
      </c>
      <c r="LG213" s="70">
        <f>SUMPRODUCT($N205:LF205,$BW50:$NO50)</f>
        <v>1326.0505071618056</v>
      </c>
      <c r="LH213" s="70">
        <f>SUMPRODUCT($N205:LG205,$BV50:$NO50)</f>
        <v>1321.8938177015978</v>
      </c>
      <c r="LI213" s="70">
        <f>SUMPRODUCT($N205:LH205,$BU50:$NO50)</f>
        <v>1321.4688896491568</v>
      </c>
      <c r="LJ213" s="70">
        <f>SUMPRODUCT($N205:LI205,$BT50:$NO50)</f>
        <v>1340.845064905433</v>
      </c>
      <c r="LK213" s="70">
        <f>SUMPRODUCT($N205:LJ205,$BS50:$NO50)</f>
        <v>1389.7468024245238</v>
      </c>
      <c r="LL213" s="70">
        <f>SUMPRODUCT($N205:LK205,$BR50:$NO50)</f>
        <v>1390.2856368747773</v>
      </c>
      <c r="LM213" s="70">
        <f>SUMPRODUCT($N205:LL205,$BQ50:$NO50)</f>
        <v>1395.0987608102162</v>
      </c>
      <c r="LN213" s="70">
        <f>SUMPRODUCT($N205:LM205,$BP50:$NO50)</f>
        <v>1411.6082935495378</v>
      </c>
      <c r="LO213" s="70">
        <f>SUMPRODUCT($N205:LN205,$BO50:$NO50)</f>
        <v>1394.2916050465142</v>
      </c>
      <c r="LP213" s="70">
        <f>SUMPRODUCT($N205:LO205,$BN50:$NO50)</f>
        <v>1386.5705443347681</v>
      </c>
      <c r="LQ213" s="70">
        <f>SUMPRODUCT($N205:LP205,$BM50:$NO50)</f>
        <v>1402.9107212337778</v>
      </c>
      <c r="LR213" s="70">
        <f>SUMPRODUCT($N205:LQ205,$BL50:$NO50)</f>
        <v>1398.5875301765959</v>
      </c>
      <c r="LS213" s="70">
        <f>SUMPRODUCT($N205:LR205,$BK50:$NO50)</f>
        <v>1410.9948131615527</v>
      </c>
      <c r="LT213" s="70">
        <f>SUMPRODUCT($N205:LS205,$BJ50:$NO50)</f>
        <v>1423.3303126212904</v>
      </c>
      <c r="LU213" s="70">
        <f>SUMPRODUCT($N205:LT205,$BI50:$NO50)</f>
        <v>1436.3537137939084</v>
      </c>
      <c r="LV213" s="70">
        <f>SUMPRODUCT($N205:LU205,$BH50:$NO50)</f>
        <v>1444.7778129300118</v>
      </c>
      <c r="LW213" s="70">
        <f>SUMPRODUCT($N205:LV205,$BG50:$NO50)</f>
        <v>1455.0145893114247</v>
      </c>
      <c r="LX213" s="70">
        <f>SUMPRODUCT($N205:LW205,$BF50:$NO50)</f>
        <v>1465.7072900043313</v>
      </c>
      <c r="LY213" s="70">
        <f>SUMPRODUCT($N205:LX205,$BE50:$NO50)</f>
        <v>1476.8925507551028</v>
      </c>
      <c r="LZ213" s="70">
        <f>SUMPRODUCT($N205:LY205,$BD50:$NO50)</f>
        <v>1485.3316466424701</v>
      </c>
      <c r="MA213" s="70">
        <f>SUMPRODUCT($N205:LZ205,$BC50:$NO50)</f>
        <v>1490.5175093896719</v>
      </c>
      <c r="MB213" s="70">
        <f>SUMPRODUCT($N205:MA205,$BB50:$NO50)</f>
        <v>1493.1625965953299</v>
      </c>
      <c r="MC213" s="70">
        <f>SUMPRODUCT($N205:MB205,$BA50:$NO50)</f>
        <v>1491.8967928522336</v>
      </c>
      <c r="MD213" s="70">
        <f>SUMPRODUCT($N205:MC205,$AZ50:$NO50)</f>
        <v>1491.2321477363059</v>
      </c>
      <c r="ME213" s="70">
        <f>SUMPRODUCT($N205:MD205,$AY50:$NO50)</f>
        <v>1489.9510082109948</v>
      </c>
      <c r="MF213" s="70">
        <f>SUMPRODUCT($N205:ME205,$AX50:$NO50)</f>
        <v>1494.1616715533605</v>
      </c>
      <c r="MG213" s="70">
        <f>SUMPRODUCT($N205:MF205,$AW50:$NO50)</f>
        <v>1499.2091360216018</v>
      </c>
      <c r="MH213" s="70">
        <f>SUMPRODUCT($N205:MG205,$AV50:$NO50)</f>
        <v>1503.3569834235768</v>
      </c>
      <c r="MI213" s="70">
        <f>SUMPRODUCT($N205:MH205,$AU50:$NO50)</f>
        <v>1505.6167959271504</v>
      </c>
      <c r="MJ213" s="70">
        <f>SUMPRODUCT($N205:MI205,$AT50:$NO50)</f>
        <v>1503.8212642276467</v>
      </c>
      <c r="MK213" s="70">
        <f>SUMPRODUCT($N205:MJ205,$AS50:$NO50)</f>
        <v>1504.096595072818</v>
      </c>
      <c r="ML213" s="70">
        <f>SUMPRODUCT($N205:MK205,$AR50:$NO50)</f>
        <v>1503.1426276033376</v>
      </c>
      <c r="MM213" s="70">
        <f>SUMPRODUCT($N205:ML205,$AQ50:$NO50)</f>
        <v>1507.3520338800497</v>
      </c>
      <c r="MN213" s="70">
        <f>SUMPRODUCT($N205:MM205,$AP50:$NO50)</f>
        <v>1511.388821650135</v>
      </c>
      <c r="MO213" s="70">
        <f>SUMPRODUCT($N205:MN205,$AO50:$NO50)</f>
        <v>1513.9931288422836</v>
      </c>
      <c r="MP213" s="70">
        <f>SUMPRODUCT($N205:MO205,$AN50:$NO50)</f>
        <v>1506.4277600387311</v>
      </c>
      <c r="MQ213" s="70">
        <f>SUMPRODUCT($N205:MP205,$AM50:$NO50)</f>
        <v>1495.5587834025034</v>
      </c>
      <c r="MR213" s="70">
        <f>SUMPRODUCT($N205:MQ205,$AL50:$NO50)</f>
        <v>1487.8893390771291</v>
      </c>
      <c r="MS213" s="70">
        <f>SUMPRODUCT($N205:MR205,$AK50:$NO50)</f>
        <v>1479.7282955539902</v>
      </c>
      <c r="MT213" s="70">
        <f>SUMPRODUCT($N205:MS205,$AJ50:$NO50)</f>
        <v>1474.6334892864343</v>
      </c>
      <c r="MU213" s="70">
        <f>SUMPRODUCT($N205:MT205,$AI50:$NO50)</f>
        <v>1479.0074478650376</v>
      </c>
      <c r="MV213" s="70">
        <f>SUMPRODUCT($N205:MU205,$AH50:$NO50)</f>
        <v>1481.6674875920569</v>
      </c>
      <c r="MW213" s="70">
        <f>SUMPRODUCT($N205:MV205,$AG50:$NO50)</f>
        <v>1489.0607612581232</v>
      </c>
      <c r="MX213" s="70">
        <f>SUMPRODUCT($N205:MW205,$AF50:$NO50)</f>
        <v>1496.2230225688686</v>
      </c>
      <c r="MY213" s="70">
        <f>SUMPRODUCT($N205:MX205,$AE50:$NO50)</f>
        <v>1503.668520993112</v>
      </c>
      <c r="MZ213" s="70">
        <f>SUMPRODUCT($N205:MY205,$AD50:$NO50)</f>
        <v>1510.0653039370175</v>
      </c>
      <c r="NA213" s="70">
        <f>SUMPRODUCT($N205:MZ205,$AC50:$NO50)</f>
        <v>1517.0714938208207</v>
      </c>
      <c r="NB213" s="70">
        <f>SUMPRODUCT($N205:NA205,$AB50:$NO50)</f>
        <v>1523.9518003982785</v>
      </c>
      <c r="NC213" s="70">
        <f>SUMPRODUCT($N205:NB205,$AA50:$NO50)</f>
        <v>1529.6644153137595</v>
      </c>
      <c r="ND213" s="70">
        <f>SUMPRODUCT($N205:NC205,$Z50:$NO50)</f>
        <v>1534.3390771835336</v>
      </c>
      <c r="NE213" s="70">
        <f>SUMPRODUCT($N205:ND205,$Y50:$NO50)</f>
        <v>1538.6082206633741</v>
      </c>
      <c r="NF213" s="70">
        <f>SUMPRODUCT($N205:NE205,$X50:$NO50)</f>
        <v>1542.8201088928354</v>
      </c>
      <c r="NG213" s="70">
        <f>SUMPRODUCT($N205:NF205,$W50:$NO50)</f>
        <v>1546.5819618247592</v>
      </c>
      <c r="NH213" s="70">
        <f>SUMPRODUCT($N205:NG205,$V50:$NO50)</f>
        <v>1551.2888092851001</v>
      </c>
      <c r="NI213" s="70">
        <f>SUMPRODUCT($N205:NH205,$U50:$NO50)</f>
        <v>1556.1068401117016</v>
      </c>
      <c r="NJ213" s="70">
        <f>SUMPRODUCT($N205:NI205,$T50:$NO50)</f>
        <v>1560.4996289261389</v>
      </c>
      <c r="NK213" s="70">
        <f>SUMPRODUCT($N205:NJ205,$S50:$NO50)</f>
        <v>1563.8768287907678</v>
      </c>
      <c r="NL213" s="70">
        <f>SUMPRODUCT($N205:NK205,$R50:$NO50)</f>
        <v>1566.6831071549777</v>
      </c>
      <c r="NM213" s="70">
        <f>SUMPRODUCT($N205:NL205,$Q50:$NO50)</f>
        <v>1569.4420971619775</v>
      </c>
      <c r="NN213" s="70">
        <f>SUMPRODUCT($N205:NM205,$P50:$NO50)</f>
        <v>1571.4965666441833</v>
      </c>
      <c r="NO213" s="71">
        <f>SUMPRODUCT($N205:NN205,$O50:$NO50)</f>
        <v>1574.3864723328629</v>
      </c>
      <c r="NP213" s="14"/>
      <c r="NQ213" s="14"/>
    </row>
    <row r="214" spans="1:381" s="31" customFormat="1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32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</row>
    <row r="215" spans="1:381" s="10" customFormat="1" x14ac:dyDescent="0.2">
      <c r="A215" s="8"/>
      <c r="B215" s="8"/>
      <c r="C215" s="138" t="s">
        <v>130</v>
      </c>
      <c r="D215" s="138"/>
      <c r="E215" s="138" t="s">
        <v>196</v>
      </c>
      <c r="F215" s="8"/>
      <c r="G215" s="8" t="s">
        <v>0</v>
      </c>
      <c r="H215" s="8"/>
      <c r="I215" s="8"/>
      <c r="J215" s="8"/>
      <c r="K215" s="9">
        <f>SUM(N215:NO215)</f>
        <v>245143.18282444705</v>
      </c>
      <c r="L215" s="8"/>
      <c r="M215" s="8"/>
      <c r="N215" s="33">
        <v>0</v>
      </c>
      <c r="O215" s="34">
        <f>SUMPRODUCT($N207:N207,$NO50:$NO50)</f>
        <v>1.7796639538143074E-3</v>
      </c>
      <c r="P215" s="34">
        <f>SUMPRODUCT($N207:O207,$NN50:$NO50)</f>
        <v>6.9185862614438015E-3</v>
      </c>
      <c r="Q215" s="34">
        <f>SUMPRODUCT($N207:P207,$NM50:$NO50)</f>
        <v>1.446835414191292E-2</v>
      </c>
      <c r="R215" s="34">
        <f>SUMPRODUCT($N207:Q207,$NL50:$NO50)</f>
        <v>3.2730476926440828E-2</v>
      </c>
      <c r="S215" s="34">
        <f>SUMPRODUCT($N207:R207,$NK50:$NO50)</f>
        <v>5.9952254673606348E-2</v>
      </c>
      <c r="T215" s="34">
        <f>SUMPRODUCT($N207:S207,$NJ50:$NO50)</f>
        <v>9.8663480853234023E-2</v>
      </c>
      <c r="U215" s="34">
        <f>SUMPRODUCT($N207:T207,$NI50:$NO50)</f>
        <v>0.16321974157759367</v>
      </c>
      <c r="V215" s="34">
        <f>SUMPRODUCT($N207:U207,$NH50:$NO50)</f>
        <v>0.25864519819037707</v>
      </c>
      <c r="W215" s="34">
        <f>SUMPRODUCT($N207:V207,$NG50:$NO50)</f>
        <v>0.37978148535021239</v>
      </c>
      <c r="X215" s="34">
        <f>SUMPRODUCT($N207:W207,$NF50:$NO50)</f>
        <v>0.55336445918568533</v>
      </c>
      <c r="Y215" s="34">
        <f>SUMPRODUCT($N207:X207,$NE50:$NO50)</f>
        <v>0.80459983780309519</v>
      </c>
      <c r="Z215" s="34">
        <f>SUMPRODUCT($N207:Y207,$ND50:$NO50)</f>
        <v>1.11967368815721</v>
      </c>
      <c r="AA215" s="34">
        <f>SUMPRODUCT($N207:Z207,$NC50:$NO50)</f>
        <v>1.5389636447029953</v>
      </c>
      <c r="AB215" s="34">
        <f>SUMPRODUCT($N207:AA207,$NB50:$NO50)</f>
        <v>2.1124215837825413</v>
      </c>
      <c r="AC215" s="34">
        <f>SUMPRODUCT($N207:AB207,$NA50:$NO50)</f>
        <v>2.80233105250751</v>
      </c>
      <c r="AD215" s="34">
        <f>SUMPRODUCT($N207:AC207,$MZ50:$NO50)</f>
        <v>3.6126138158135284</v>
      </c>
      <c r="AE215" s="34">
        <f>SUMPRODUCT($N207:AD207,$MY50:$NO50)</f>
        <v>4.6441674686060814</v>
      </c>
      <c r="AF215" s="34">
        <f>SUMPRODUCT($N207:AE207,$MX50:$NO50)</f>
        <v>5.8421490841625516</v>
      </c>
      <c r="AG215" s="34">
        <f>SUMPRODUCT($N207:AF207,$MW50:$NO50)</f>
        <v>7.2097598638396487</v>
      </c>
      <c r="AH215" s="34">
        <f>SUMPRODUCT($N207:AG207,$MV50:$NO50)</f>
        <v>8.8178065873422167</v>
      </c>
      <c r="AI215" s="34">
        <f>SUMPRODUCT($N207:AH207,$MU50:$NO50)</f>
        <v>10.74362463997557</v>
      </c>
      <c r="AJ215" s="34">
        <f>SUMPRODUCT($N207:AI207,$MT50:$NO50)</f>
        <v>12.857128473496509</v>
      </c>
      <c r="AK215" s="34">
        <f>SUMPRODUCT($N207:AJ207,$MS50:$NO50)</f>
        <v>15.17004490646436</v>
      </c>
      <c r="AL215" s="34">
        <f>SUMPRODUCT($N207:AK207,$MR50:$NO50)</f>
        <v>17.86576442484002</v>
      </c>
      <c r="AM215" s="34">
        <f>SUMPRODUCT($N207:AL207,$MQ50:$NO50)</f>
        <v>20.918317224193959</v>
      </c>
      <c r="AN215" s="34">
        <f>SUMPRODUCT($N207:AM207,$MP50:$NO50)</f>
        <v>24.130624045234587</v>
      </c>
      <c r="AO215" s="34">
        <f>SUMPRODUCT($N207:AN207,$MO50:$NO50)</f>
        <v>27.602292973800413</v>
      </c>
      <c r="AP215" s="34">
        <f>SUMPRODUCT($N207:AO207,$MN50:$NO50)</f>
        <v>31.790596434527689</v>
      </c>
      <c r="AQ215" s="34">
        <f>SUMPRODUCT($N207:AP207,$MM50:$NO50)</f>
        <v>36.305763655195534</v>
      </c>
      <c r="AR215" s="34">
        <f>SUMPRODUCT($N207:AQ207,$ML50:$NO50)</f>
        <v>41.082551752010637</v>
      </c>
      <c r="AS215" s="34">
        <f>SUMPRODUCT($N207:AR207,$MK50:$NO50)</f>
        <v>47.042426702581288</v>
      </c>
      <c r="AT215" s="34">
        <f>SUMPRODUCT($N207:AS207,$MJ50:$NO50)</f>
        <v>53.959313861499567</v>
      </c>
      <c r="AU215" s="34">
        <f>SUMPRODUCT($N207:AT207,$MI50:$NO50)</f>
        <v>60.492501031153076</v>
      </c>
      <c r="AV215" s="34">
        <f>SUMPRODUCT($N207:AU207,$MH50:$NO50)</f>
        <v>67.888014308061472</v>
      </c>
      <c r="AW215" s="34">
        <f>SUMPRODUCT($N207:AV207,$MG50:$NO50)</f>
        <v>76.85584193347826</v>
      </c>
      <c r="AX215" s="34">
        <f>SUMPRODUCT($N207:AW207,$MF50:$NO50)</f>
        <v>85.626546691753546</v>
      </c>
      <c r="AY215" s="34">
        <f>SUMPRODUCT($N207:AX207,$ME50:$NO50)</f>
        <v>94.685714958893641</v>
      </c>
      <c r="AZ215" s="34">
        <f>SUMPRODUCT($N207:AY207,$MD50:$NO50)</f>
        <v>106.34434008106733</v>
      </c>
      <c r="BA215" s="34">
        <f>SUMPRODUCT($N207:AZ207,$MC50:$NO50)</f>
        <v>118.59658270848365</v>
      </c>
      <c r="BB215" s="34">
        <f>SUMPRODUCT($N207:BA207,$MB50:$NO50)</f>
        <v>128.96639923299907</v>
      </c>
      <c r="BC215" s="34">
        <f>SUMPRODUCT($N207:BB207,$MA50:$NO50)</f>
        <v>140.62567727184629</v>
      </c>
      <c r="BD215" s="34">
        <f>SUMPRODUCT($N207:BC207,$LZ50:$NO50)</f>
        <v>153.26203372525009</v>
      </c>
      <c r="BE215" s="34">
        <f>SUMPRODUCT($N207:BD207,$LY50:$NO50)</f>
        <v>163.40852571847103</v>
      </c>
      <c r="BF215" s="34">
        <f>SUMPRODUCT($N207:BE207,$LX50:$NO50)</f>
        <v>171.72046938515305</v>
      </c>
      <c r="BG215" s="34">
        <f>SUMPRODUCT($N207:BF207,$LW50:$NO50)</f>
        <v>182.39498683578384</v>
      </c>
      <c r="BH215" s="34">
        <f>SUMPRODUCT($N207:BG207,$LV50:$NO50)</f>
        <v>192.53339187974487</v>
      </c>
      <c r="BI215" s="34">
        <f>SUMPRODUCT($N207:BH207,$LU50:$NO50)</f>
        <v>199.29102577881662</v>
      </c>
      <c r="BJ215" s="34">
        <f>SUMPRODUCT($N207:BI207,$LT50:$NO50)</f>
        <v>208.79476939856232</v>
      </c>
      <c r="BK215" s="34">
        <f>SUMPRODUCT($N207:BJ207,$LS50:$NO50)</f>
        <v>223.17952590930307</v>
      </c>
      <c r="BL215" s="34">
        <f>SUMPRODUCT($N207:BK207,$LR50:$NO50)</f>
        <v>233.85030813366899</v>
      </c>
      <c r="BM215" s="34">
        <f>SUMPRODUCT($N207:BL207,$LQ50:$NO50)</f>
        <v>241.90596139930096</v>
      </c>
      <c r="BN215" s="34">
        <f>SUMPRODUCT($N207:BM207,$LP50:$NO50)</f>
        <v>255.26729348132315</v>
      </c>
      <c r="BO215" s="34">
        <f>SUMPRODUCT($N207:BN207,$LO50:$NO50)</f>
        <v>268.57421017398639</v>
      </c>
      <c r="BP215" s="34">
        <f>SUMPRODUCT($N207:BO207,$LN50:$NO50)</f>
        <v>277.46698731328729</v>
      </c>
      <c r="BQ215" s="34">
        <f>SUMPRODUCT($N207:BP207,$LM50:$NO50)</f>
        <v>291.76815105926261</v>
      </c>
      <c r="BR215" s="34">
        <f>SUMPRODUCT($N207:BQ207,$LL50:$NO50)</f>
        <v>310.89902289611967</v>
      </c>
      <c r="BS215" s="34">
        <f>SUMPRODUCT($N207:BR207,$LK50:$NO50)</f>
        <v>319.60330580684553</v>
      </c>
      <c r="BT215" s="34">
        <f>SUMPRODUCT($N207:BS207,$LJ50:$NO50)</f>
        <v>322.08877182449339</v>
      </c>
      <c r="BU215" s="34">
        <f>SUMPRODUCT($N207:BT207,$LI50:$NO50)</f>
        <v>325.45053384806477</v>
      </c>
      <c r="BV215" s="34">
        <f>SUMPRODUCT($N207:BU207,$LH50:$NO50)</f>
        <v>322.99080293122205</v>
      </c>
      <c r="BW215" s="34">
        <f>SUMPRODUCT($N207:BV207,$LG50:$NO50)</f>
        <v>315.86327662089462</v>
      </c>
      <c r="BX215" s="34">
        <f>SUMPRODUCT($N207:BW207,$LF50:$NO50)</f>
        <v>315.3100818756069</v>
      </c>
      <c r="BY215" s="34">
        <f>SUMPRODUCT($N207:BX207,$LE50:$NO50)</f>
        <v>319.35465371854275</v>
      </c>
      <c r="BZ215" s="34">
        <f>SUMPRODUCT($N207:BY207,$LD50:$NO50)</f>
        <v>318.29396543635301</v>
      </c>
      <c r="CA215" s="34">
        <f>SUMPRODUCT($N207:BZ207,$LC50:$NO50)</f>
        <v>315.18792974111329</v>
      </c>
      <c r="CB215" s="34">
        <f>SUMPRODUCT($N207:CA207,$LB50:$NO50)</f>
        <v>316.67794905493918</v>
      </c>
      <c r="CC215" s="34">
        <f>SUMPRODUCT($N207:CB207,$LA50:$NO50)</f>
        <v>319.25554062893559</v>
      </c>
      <c r="CD215" s="34">
        <f>SUMPRODUCT($N207:CC207,$KZ50:$NO50)</f>
        <v>319.70943879128635</v>
      </c>
      <c r="CE215" s="34">
        <f>SUMPRODUCT($N207:CD207,$KY50:$NO50)</f>
        <v>326.49489786239246</v>
      </c>
      <c r="CF215" s="34">
        <f>SUMPRODUCT($N207:CE207,$KX50:$NO50)</f>
        <v>337.87060704927757</v>
      </c>
      <c r="CG215" s="34">
        <f>SUMPRODUCT($N207:CF207,$KW50:$NO50)</f>
        <v>342.04534166824254</v>
      </c>
      <c r="CH215" s="34">
        <f>SUMPRODUCT($N207:CG207,$KV50:$NO50)</f>
        <v>342.08798051884196</v>
      </c>
      <c r="CI215" s="34">
        <f>SUMPRODUCT($N207:CH207,$KU50:$NO50)</f>
        <v>347.71284654702686</v>
      </c>
      <c r="CJ215" s="34">
        <f>SUMPRODUCT($N207:CI207,$KT50:$NO50)</f>
        <v>344.67961271576905</v>
      </c>
      <c r="CK215" s="34">
        <f>SUMPRODUCT($N207:CJ207,$KS50:$NO50)</f>
        <v>337.98353196028648</v>
      </c>
      <c r="CL215" s="34">
        <f>SUMPRODUCT($N207:CK207,$KR50:$NO50)</f>
        <v>336.67660066778132</v>
      </c>
      <c r="CM215" s="34">
        <f>SUMPRODUCT($N207:CL207,$KQ50:$NO50)</f>
        <v>335.24124002092151</v>
      </c>
      <c r="CN215" s="34">
        <f>SUMPRODUCT($N207:CM207,$KP50:$NO50)</f>
        <v>333.00805754573281</v>
      </c>
      <c r="CO215" s="34">
        <f>SUMPRODUCT($N207:CN207,$KO50:$NO50)</f>
        <v>333.33609317875772</v>
      </c>
      <c r="CP215" s="34">
        <f>SUMPRODUCT($N207:CO207,$KN50:$NO50)</f>
        <v>335.49423755395861</v>
      </c>
      <c r="CQ215" s="34">
        <f>SUMPRODUCT($N207:CP207,$KM50:$NO50)</f>
        <v>339.85303457032666</v>
      </c>
      <c r="CR215" s="34">
        <f>SUMPRODUCT($N207:CQ207,$KL50:$NO50)</f>
        <v>343.79293474665724</v>
      </c>
      <c r="CS215" s="34">
        <f>SUMPRODUCT($N207:CR207,$KK50:$NO50)</f>
        <v>350.79348287762002</v>
      </c>
      <c r="CT215" s="34">
        <f>SUMPRODUCT($N207:CS207,$KJ50:$NO50)</f>
        <v>360.45247990565309</v>
      </c>
      <c r="CU215" s="34">
        <f>SUMPRODUCT($N207:CT207,$KI50:$NO50)</f>
        <v>367.418206059868</v>
      </c>
      <c r="CV215" s="34">
        <f>SUMPRODUCT($N207:CU207,$KH50:$NO50)</f>
        <v>372.2894953399242</v>
      </c>
      <c r="CW215" s="34">
        <f>SUMPRODUCT($N207:CV207,$KG50:$NO50)</f>
        <v>377.59200987114752</v>
      </c>
      <c r="CX215" s="34">
        <f>SUMPRODUCT($N207:CW207,$KF50:$NO50)</f>
        <v>381.38791314648165</v>
      </c>
      <c r="CY215" s="34">
        <f>SUMPRODUCT($N207:CX207,$KE50:$NO50)</f>
        <v>383.7790241565167</v>
      </c>
      <c r="CZ215" s="34">
        <f>SUMPRODUCT($N207:CY207,$KD50:$NO50)</f>
        <v>387.0977469242107</v>
      </c>
      <c r="DA215" s="34">
        <f>SUMPRODUCT($N207:CZ207,$KC50:$NO50)</f>
        <v>392.71373322313701</v>
      </c>
      <c r="DB215" s="34">
        <f>SUMPRODUCT($N207:DA207,$KB50:$NO50)</f>
        <v>397.468514260196</v>
      </c>
      <c r="DC215" s="34">
        <f>SUMPRODUCT($N207:DB207,$KA50:$NO50)</f>
        <v>400.72055751676464</v>
      </c>
      <c r="DD215" s="34">
        <f>SUMPRODUCT($N207:DC207,$JZ50:$NO50)</f>
        <v>404.51830949734835</v>
      </c>
      <c r="DE215" s="34">
        <f>SUMPRODUCT($N207:DD207,$JY50:$NO50)</f>
        <v>407.83634563381645</v>
      </c>
      <c r="DF215" s="34">
        <f>SUMPRODUCT($N207:DE207,$JX50:$NO50)</f>
        <v>410.09522206465846</v>
      </c>
      <c r="DG215" s="34">
        <f>SUMPRODUCT($N207:DF207,$JW50:$NO50)</f>
        <v>412.94789113644839</v>
      </c>
      <c r="DH215" s="34">
        <f>SUMPRODUCT($N207:DG207,$JV50:$NO50)</f>
        <v>417.79198734980395</v>
      </c>
      <c r="DI215" s="34">
        <f>SUMPRODUCT($N207:DH207,$JU50:$NO50)</f>
        <v>422.07633387979092</v>
      </c>
      <c r="DJ215" s="34">
        <f>SUMPRODUCT($N207:DI207,$JT50:$NO50)</f>
        <v>425.04140030248209</v>
      </c>
      <c r="DK215" s="34">
        <f>SUMPRODUCT($N207:DJ207,$JS50:$NO50)</f>
        <v>425.76066803047161</v>
      </c>
      <c r="DL215" s="34">
        <f>SUMPRODUCT($N207:DK207,$JR50:$NO50)</f>
        <v>424.44137325817508</v>
      </c>
      <c r="DM215" s="34">
        <f>SUMPRODUCT($N207:DL207,$JQ50:$NO50)</f>
        <v>421.8130354762074</v>
      </c>
      <c r="DN215" s="34">
        <f>SUMPRODUCT($N207:DM207,$JP50:$NO50)</f>
        <v>418.90819110617394</v>
      </c>
      <c r="DO215" s="34">
        <f>SUMPRODUCT($N207:DN207,$JO50:$NO50)</f>
        <v>417.18404878375674</v>
      </c>
      <c r="DP215" s="34">
        <f>SUMPRODUCT($N207:DO207,$JN50:$NO50)</f>
        <v>416.63615921072227</v>
      </c>
      <c r="DQ215" s="34">
        <f>SUMPRODUCT($N207:DP207,$JM50:$NO50)</f>
        <v>416.12173828867373</v>
      </c>
      <c r="DR215" s="34">
        <f>SUMPRODUCT($N207:DQ207,$JL50:$NO50)</f>
        <v>416.95147109518854</v>
      </c>
      <c r="DS215" s="34">
        <f>SUMPRODUCT($N207:DR207,$JK50:$NO50)</f>
        <v>418.56871486724287</v>
      </c>
      <c r="DT215" s="34">
        <f>SUMPRODUCT($N207:DS207,$JJ50:$NO50)</f>
        <v>420.07064453369657</v>
      </c>
      <c r="DU215" s="34">
        <f>SUMPRODUCT($N207:DT207,$JI50:$NO50)</f>
        <v>422.02322470738972</v>
      </c>
      <c r="DV215" s="34">
        <f>SUMPRODUCT($N207:DU207,$JH50:$NO50)</f>
        <v>425.14549602242056</v>
      </c>
      <c r="DW215" s="34">
        <f>SUMPRODUCT($N207:DV207,$JG50:$NO50)</f>
        <v>428.14834841687053</v>
      </c>
      <c r="DX215" s="34">
        <f>SUMPRODUCT($N207:DW207,$JF50:$NO50)</f>
        <v>430.56932254195664</v>
      </c>
      <c r="DY215" s="34">
        <f>SUMPRODUCT($N207:DX207,$JE50:$NO50)</f>
        <v>433.18293126910299</v>
      </c>
      <c r="DZ215" s="34">
        <f>SUMPRODUCT($N207:DY207,$JD50:$NO50)</f>
        <v>435.96200414565379</v>
      </c>
      <c r="EA215" s="34">
        <f>SUMPRODUCT($N207:DZ207,$JC50:$NO50)</f>
        <v>437.77638419481343</v>
      </c>
      <c r="EB215" s="34">
        <f>SUMPRODUCT($N207:EA207,$JB50:$NO50)</f>
        <v>438.96340992728494</v>
      </c>
      <c r="EC215" s="34">
        <f>SUMPRODUCT($N207:EB207,$JA50:$NO50)</f>
        <v>440.77591957705471</v>
      </c>
      <c r="ED215" s="34">
        <f>SUMPRODUCT($N207:EC207,$IZ50:$NO50)</f>
        <v>442.13990517919046</v>
      </c>
      <c r="EE215" s="34">
        <f>SUMPRODUCT($N207:ED207,$IY50:$NO50)</f>
        <v>442.22472866441689</v>
      </c>
      <c r="EF215" s="34">
        <f>SUMPRODUCT($N207:EE207,$IX50:$NO50)</f>
        <v>443.14771668048945</v>
      </c>
      <c r="EG215" s="34">
        <f>SUMPRODUCT($N207:EF207,$IW50:$NO50)</f>
        <v>444.78024451009514</v>
      </c>
      <c r="EH215" s="34">
        <f>SUMPRODUCT($N207:EG207,$IV50:$NO50)</f>
        <v>445.95861044004016</v>
      </c>
      <c r="EI215" s="34">
        <f>SUMPRODUCT($N207:EH207,$IU50:$NO50)</f>
        <v>446.86965022571928</v>
      </c>
      <c r="EJ215" s="34">
        <f>SUMPRODUCT($N207:EI207,$IT50:$NO50)</f>
        <v>448.65822079060916</v>
      </c>
      <c r="EK215" s="34">
        <f>SUMPRODUCT($N207:EJ207,$IS50:$NO50)</f>
        <v>450.33349484567879</v>
      </c>
      <c r="EL215" s="34">
        <f>SUMPRODUCT($N207:EK207,$IR50:$NO50)</f>
        <v>451.1458498693965</v>
      </c>
      <c r="EM215" s="34">
        <f>SUMPRODUCT($N207:EL207,$IQ50:$NO50)</f>
        <v>452.64571975066542</v>
      </c>
      <c r="EN215" s="34">
        <f>SUMPRODUCT($N207:EM207,$IP50:$NO50)</f>
        <v>454.68712665623838</v>
      </c>
      <c r="EO215" s="34">
        <f>SUMPRODUCT($N207:EN207,$IO50:$NO50)</f>
        <v>456.1964273500061</v>
      </c>
      <c r="EP215" s="34">
        <f>SUMPRODUCT($N207:EO207,$IN50:$NO50)</f>
        <v>455.17214995146293</v>
      </c>
      <c r="EQ215" s="34">
        <f>SUMPRODUCT($N207:EP207,$IM50:$NO50)</f>
        <v>454.52158999488222</v>
      </c>
      <c r="ER215" s="34">
        <f>SUMPRODUCT($N207:EQ207,$IL50:$NO50)</f>
        <v>453.80803310339729</v>
      </c>
      <c r="ES215" s="34">
        <f>SUMPRODUCT($N207:ER207,$IK50:$NO50)</f>
        <v>452.1209532613978</v>
      </c>
      <c r="ET215" s="34">
        <f>SUMPRODUCT($N207:ES207,$IJ50:$NO50)</f>
        <v>452.14905032569482</v>
      </c>
      <c r="EU215" s="34">
        <f>SUMPRODUCT($N207:ET207,$II50:$NO50)</f>
        <v>453.28023150991049</v>
      </c>
      <c r="EV215" s="34">
        <f>SUMPRODUCT($N207:EU207,$IH50:$NO50)</f>
        <v>454.66001130556066</v>
      </c>
      <c r="EW215" s="34">
        <f>SUMPRODUCT($N207:EV207,$IG50:$NO50)</f>
        <v>456.97556218913007</v>
      </c>
      <c r="EX215" s="34">
        <f>SUMPRODUCT($N207:EW207,$IF50:$NO50)</f>
        <v>459.91358995913168</v>
      </c>
      <c r="EY215" s="34">
        <f>SUMPRODUCT($N207:EX207,$IE50:$NO50)</f>
        <v>463.12506889732282</v>
      </c>
      <c r="EZ215" s="34">
        <f>SUMPRODUCT($N207:EY207,$ID50:$NO50)</f>
        <v>465.97077285159389</v>
      </c>
      <c r="FA215" s="34">
        <f>SUMPRODUCT($N207:EZ207,$IC50:$NO50)</f>
        <v>469.16108140031128</v>
      </c>
      <c r="FB215" s="34">
        <f>SUMPRODUCT($N207:FA207,$IB50:$NO50)</f>
        <v>473.71216055811993</v>
      </c>
      <c r="FC215" s="34">
        <f>SUMPRODUCT($N207:FB207,$IA50:$NO50)</f>
        <v>478.43279512675201</v>
      </c>
      <c r="FD215" s="34">
        <f>SUMPRODUCT($N207:FC207,$HZ50:$NO50)</f>
        <v>482.31606337078711</v>
      </c>
      <c r="FE215" s="34">
        <f>SUMPRODUCT($N207:FD207,$HY50:$NO50)</f>
        <v>488.17485367184486</v>
      </c>
      <c r="FF215" s="34">
        <f>SUMPRODUCT($N207:FE207,$HX50:$NO50)</f>
        <v>495.72031784042963</v>
      </c>
      <c r="FG215" s="34">
        <f>SUMPRODUCT($N207:FF207,$HW50:$NO50)</f>
        <v>502.28789940148573</v>
      </c>
      <c r="FH215" s="34">
        <f>SUMPRODUCT($N207:FG207,$HV50:$NO50)</f>
        <v>509.23587232385302</v>
      </c>
      <c r="FI215" s="34">
        <f>SUMPRODUCT($N207:FH207,$HU50:$NO50)</f>
        <v>518.35942693129687</v>
      </c>
      <c r="FJ215" s="34">
        <f>SUMPRODUCT($N207:FI207,$HT50:$NO50)</f>
        <v>524.93643773269469</v>
      </c>
      <c r="FK215" s="34">
        <f>SUMPRODUCT($N207:FJ207,$HS50:$NO50)</f>
        <v>529.09726775002605</v>
      </c>
      <c r="FL215" s="34">
        <f>SUMPRODUCT($N207:FK207,$HR50:$NO50)</f>
        <v>534.42906125112415</v>
      </c>
      <c r="FM215" s="34">
        <f>SUMPRODUCT($N207:FL207,$HQ50:$NO50)</f>
        <v>541.57822393953143</v>
      </c>
      <c r="FN215" s="34">
        <f>SUMPRODUCT($N207:FM207,$HP50:$NO50)</f>
        <v>548.04781749600363</v>
      </c>
      <c r="FO215" s="34">
        <f>SUMPRODUCT($N207:FN207,$HO50:$NO50)</f>
        <v>555.0485477745126</v>
      </c>
      <c r="FP215" s="34">
        <f>SUMPRODUCT($N207:FO207,$HN50:$NO50)</f>
        <v>564.09123426840699</v>
      </c>
      <c r="FQ215" s="34">
        <f>SUMPRODUCT($N207:FP207,$HM50:$NO50)</f>
        <v>570.7713402892017</v>
      </c>
      <c r="FR215" s="34">
        <f>SUMPRODUCT($N207:FQ207,$HL50:$NO50)</f>
        <v>575.11484903686392</v>
      </c>
      <c r="FS215" s="34">
        <f>SUMPRODUCT($N207:FR207,$HK50:$NO50)</f>
        <v>580.43500562018789</v>
      </c>
      <c r="FT215" s="34">
        <f>SUMPRODUCT($N207:FS207,$HJ50:$NO50)</f>
        <v>592.49902106411548</v>
      </c>
      <c r="FU215" s="34">
        <f>SUMPRODUCT($N207:FT207,$HI50:$NO50)</f>
        <v>603.30001467345994</v>
      </c>
      <c r="FV215" s="34">
        <f>SUMPRODUCT($N207:FU207,$HH50:$NO50)</f>
        <v>613.71464248104473</v>
      </c>
      <c r="FW215" s="34">
        <f>SUMPRODUCT($N207:FV207,$HG50:$NO50)</f>
        <v>626.06838361621999</v>
      </c>
      <c r="FX215" s="34">
        <f>SUMPRODUCT($N207:FW207,$HF50:$NO50)</f>
        <v>634.17503889929401</v>
      </c>
      <c r="FY215" s="34">
        <f>SUMPRODUCT($N207:FX207,$HE50:$NO50)</f>
        <v>639.33010827169824</v>
      </c>
      <c r="FZ215" s="34">
        <f>SUMPRODUCT($N207:FY207,$HD50:$NO50)</f>
        <v>645.6015989350343</v>
      </c>
      <c r="GA215" s="34">
        <f>SUMPRODUCT($N207:FZ207,$HC50:$NO50)</f>
        <v>648.36637923386047</v>
      </c>
      <c r="GB215" s="34">
        <f>SUMPRODUCT($N207:GA207,$HB50:$NO50)</f>
        <v>651.25808570157142</v>
      </c>
      <c r="GC215" s="34">
        <f>SUMPRODUCT($N207:GB207,$HA50:$NO50)</f>
        <v>653.84928919508206</v>
      </c>
      <c r="GD215" s="34">
        <f>SUMPRODUCT($N207:GC207,$GZ50:$NO50)</f>
        <v>656.33064524152132</v>
      </c>
      <c r="GE215" s="34">
        <f>SUMPRODUCT($N207:GD207,$GY50:$NO50)</f>
        <v>658.55660471263025</v>
      </c>
      <c r="GF215" s="34">
        <f>SUMPRODUCT($N207:GE207,$GX50:$NO50)</f>
        <v>660.63890555719149</v>
      </c>
      <c r="GG215" s="34">
        <f>SUMPRODUCT($N207:GF207,$GW50:$NO50)</f>
        <v>661.38903244729261</v>
      </c>
      <c r="GH215" s="34">
        <f>SUMPRODUCT($N207:GG207,$GV50:$NO50)</f>
        <v>662.20482357587855</v>
      </c>
      <c r="GI215" s="34">
        <f>SUMPRODUCT($N207:GH207,$GU50:$NO50)</f>
        <v>663.90856694996103</v>
      </c>
      <c r="GJ215" s="34">
        <f>SUMPRODUCT($N207:GI207,$GT50:$NO50)</f>
        <v>663.18435106758625</v>
      </c>
      <c r="GK215" s="34">
        <f>SUMPRODUCT($N207:GJ207,$GS50:$NO50)</f>
        <v>660.2312345394015</v>
      </c>
      <c r="GL215" s="34">
        <f>SUMPRODUCT($N207:GK207,$GR50:$NO50)</f>
        <v>657.71360816721301</v>
      </c>
      <c r="GM215" s="34">
        <f>SUMPRODUCT($N207:GL207,$GQ50:$NO50)</f>
        <v>654.69913167298193</v>
      </c>
      <c r="GN215" s="34">
        <f>SUMPRODUCT($N207:GM207,$GP50:$NO50)</f>
        <v>649.3024488509003</v>
      </c>
      <c r="GO215" s="34">
        <f>SUMPRODUCT($N207:GN207,$GO50:$NO50)</f>
        <v>647.79541518448332</v>
      </c>
      <c r="GP215" s="34">
        <f>SUMPRODUCT($N207:GO207,$GN50:$NO50)</f>
        <v>649.58968931626839</v>
      </c>
      <c r="GQ215" s="34">
        <f>SUMPRODUCT($N207:GP207,$GM50:$NO50)</f>
        <v>650.43021453903884</v>
      </c>
      <c r="GR215" s="34">
        <f>SUMPRODUCT($N207:GQ207,$GL50:$NO50)</f>
        <v>649.31321553671012</v>
      </c>
      <c r="GS215" s="34">
        <f>SUMPRODUCT($N207:GR207,$GK50:$NO50)</f>
        <v>648.51526004264645</v>
      </c>
      <c r="GT215" s="34">
        <f>SUMPRODUCT($N207:GS207,$GJ50:$NO50)</f>
        <v>647.36817990424311</v>
      </c>
      <c r="GU215" s="34">
        <f>SUMPRODUCT($N207:GT207,$GI50:$NO50)</f>
        <v>644.00518850483468</v>
      </c>
      <c r="GV215" s="34">
        <f>SUMPRODUCT($N207:GU207,$GH50:$NO50)</f>
        <v>644.25018210291648</v>
      </c>
      <c r="GW215" s="34">
        <f>SUMPRODUCT($N207:GV207,$GG50:$NO50)</f>
        <v>647.44398515221928</v>
      </c>
      <c r="GX215" s="34">
        <f>SUMPRODUCT($N207:GW207,$GF50:$NO50)</f>
        <v>649.6046851508479</v>
      </c>
      <c r="GY215" s="34">
        <f>SUMPRODUCT($N207:GX207,$GE50:$NO50)</f>
        <v>643.01829341732071</v>
      </c>
      <c r="GZ215" s="34">
        <f>SUMPRODUCT($N207:GY207,$GD50:$NO50)</f>
        <v>638.98357180335529</v>
      </c>
      <c r="HA215" s="34">
        <f>SUMPRODUCT($N207:GZ207,$GC50:$NO50)</f>
        <v>635.07226866718611</v>
      </c>
      <c r="HB215" s="34">
        <f>SUMPRODUCT($N207:HA207,$GB50:$NO50)</f>
        <v>629.80327713264376</v>
      </c>
      <c r="HC215" s="34">
        <f>SUMPRODUCT($N207:HB207,$GA50:$NO50)</f>
        <v>630.52807208358229</v>
      </c>
      <c r="HD215" s="34">
        <f>SUMPRODUCT($N207:HC207,$FZ50:$NO50)</f>
        <v>635.16214133939832</v>
      </c>
      <c r="HE215" s="34">
        <f>SUMPRODUCT($N207:HD207,$FY50:$NO50)</f>
        <v>636.82130874132349</v>
      </c>
      <c r="HF215" s="34">
        <f>SUMPRODUCT($N207:HE207,$FX50:$NO50)</f>
        <v>645.83989756202413</v>
      </c>
      <c r="HG215" s="34">
        <f>SUMPRODUCT($N207:HF207,$FW50:$NO50)</f>
        <v>654.76721155750363</v>
      </c>
      <c r="HH215" s="34">
        <f>SUMPRODUCT($N207:HG207,$FV50:$NO50)</f>
        <v>660.54844195965018</v>
      </c>
      <c r="HI215" s="34">
        <f>SUMPRODUCT($N207:HH207,$FU50:$NO50)</f>
        <v>671.34350850026851</v>
      </c>
      <c r="HJ215" s="34">
        <f>SUMPRODUCT($N207:HI207,$FT50:$NO50)</f>
        <v>687.93611653771904</v>
      </c>
      <c r="HK215" s="34">
        <f>SUMPRODUCT($N207:HJ207,$FS50:$NO50)</f>
        <v>699.4796612184582</v>
      </c>
      <c r="HL215" s="34">
        <f>SUMPRODUCT($N207:HK207,$FR50:$NO50)</f>
        <v>710.18385736911478</v>
      </c>
      <c r="HM215" s="34">
        <f>SUMPRODUCT($N207:HL207,$FQ50:$NO50)</f>
        <v>727.61054316449486</v>
      </c>
      <c r="HN215" s="34">
        <f>SUMPRODUCT($N207:HM207,$FP50:$NO50)</f>
        <v>733.13042526055517</v>
      </c>
      <c r="HO215" s="34">
        <f>SUMPRODUCT($N207:HN207,$FO50:$NO50)</f>
        <v>726.57180920064309</v>
      </c>
      <c r="HP215" s="34">
        <f>SUMPRODUCT($N207:HO207,$FN50:$NO50)</f>
        <v>723.54184493683567</v>
      </c>
      <c r="HQ215" s="34">
        <f>SUMPRODUCT($N207:HP207,$FM50:$NO50)</f>
        <v>725.37075574638095</v>
      </c>
      <c r="HR215" s="34">
        <f>SUMPRODUCT($N207:HQ207,$FL50:$NO50)</f>
        <v>720.25695039921368</v>
      </c>
      <c r="HS215" s="34">
        <f>SUMPRODUCT($N207:HR207,$FK50:$NO50)</f>
        <v>721.84166612581475</v>
      </c>
      <c r="HT215" s="34">
        <f>SUMPRODUCT($N207:HS207,$FJ50:$NO50)</f>
        <v>734.3412000350578</v>
      </c>
      <c r="HU215" s="34">
        <f>SUMPRODUCT($N207:HT207,$FI50:$NO50)</f>
        <v>738.26758182314234</v>
      </c>
      <c r="HV215" s="34">
        <f>SUMPRODUCT($N207:HU207,$FH50:$NO50)</f>
        <v>731.12453476149437</v>
      </c>
      <c r="HW215" s="34">
        <f>SUMPRODUCT($N207:HV207,$FG50:$NO50)</f>
        <v>727.24027782601127</v>
      </c>
      <c r="HX215" s="34">
        <f>SUMPRODUCT($N207:HW207,$FF50:$NO50)</f>
        <v>741.97451903385434</v>
      </c>
      <c r="HY215" s="34">
        <f>SUMPRODUCT($N207:HX207,$FE50:$NO50)</f>
        <v>748.94251353983714</v>
      </c>
      <c r="HZ215" s="34">
        <f>SUMPRODUCT($N207:HY207,$FD50:$NO50)</f>
        <v>760.01586866881667</v>
      </c>
      <c r="IA215" s="34">
        <f>SUMPRODUCT($N207:HZ207,$FC50:$NO50)</f>
        <v>781.32006870284738</v>
      </c>
      <c r="IB215" s="34">
        <f>SUMPRODUCT($N207:IA207,$FB50:$NO50)</f>
        <v>789.16989916934358</v>
      </c>
      <c r="IC215" s="34">
        <f>SUMPRODUCT($N207:IB207,$FA50:$NO50)</f>
        <v>769.75140160697333</v>
      </c>
      <c r="ID215" s="34">
        <f>SUMPRODUCT($N207:IC207,$EZ50:$NO50)</f>
        <v>755.29274321751507</v>
      </c>
      <c r="IE215" s="34">
        <f>SUMPRODUCT($N207:ID207,$EY50:$NO50)</f>
        <v>736.1482530296754</v>
      </c>
      <c r="IF215" s="34">
        <f>SUMPRODUCT($N207:IE207,$EX50:$NO50)</f>
        <v>712.26443409040689</v>
      </c>
      <c r="IG215" s="34">
        <f>SUMPRODUCT($N207:IF207,$EW50:$NO50)</f>
        <v>699.5681867776741</v>
      </c>
      <c r="IH215" s="34">
        <f>SUMPRODUCT($N207:IG207,$EV50:$NO50)</f>
        <v>697.80504311972288</v>
      </c>
      <c r="II215" s="34">
        <f>SUMPRODUCT($N207:IH207,$EU50:$NO50)</f>
        <v>692.27891634562206</v>
      </c>
      <c r="IJ215" s="34">
        <f>SUMPRODUCT($N207:II207,$ET50:$NO50)</f>
        <v>693.43887791994621</v>
      </c>
      <c r="IK215" s="34">
        <f>SUMPRODUCT($N207:IJ207,$ES50:$NO50)</f>
        <v>695.68062864541128</v>
      </c>
      <c r="IL215" s="34">
        <f>SUMPRODUCT($N207:IK207,$ER50:$NO50)</f>
        <v>699.52922733017851</v>
      </c>
      <c r="IM215" s="34">
        <f>SUMPRODUCT($N207:IL207,$EQ50:$NO50)</f>
        <v>702.08572508192321</v>
      </c>
      <c r="IN215" s="34">
        <f>SUMPRODUCT($N207:IM207,$EP50:$NO50)</f>
        <v>706.12846154881345</v>
      </c>
      <c r="IO215" s="34">
        <f>SUMPRODUCT($N207:IN207,$EO50:$NO50)</f>
        <v>711.96068849159212</v>
      </c>
      <c r="IP215" s="34">
        <f>SUMPRODUCT($N207:IO207,$EN50:$NO50)</f>
        <v>715.77503617418279</v>
      </c>
      <c r="IQ215" s="34">
        <f>SUMPRODUCT($N207:IP207,$EM50:$NO50)</f>
        <v>717.08500669459931</v>
      </c>
      <c r="IR215" s="34">
        <f>SUMPRODUCT($N207:IQ207,$EL50:$NO50)</f>
        <v>719.5094802541048</v>
      </c>
      <c r="IS215" s="34">
        <f>SUMPRODUCT($N207:IR207,$EK50:$NO50)</f>
        <v>723.48719310794741</v>
      </c>
      <c r="IT215" s="34">
        <f>SUMPRODUCT($N207:IS207,$EJ50:$NO50)</f>
        <v>726.03937475711177</v>
      </c>
      <c r="IU215" s="34">
        <f>SUMPRODUCT($N207:IT207,$EI50:$NO50)</f>
        <v>730.02149547094348</v>
      </c>
      <c r="IV215" s="34">
        <f>SUMPRODUCT($N207:IU207,$EH50:$NO50)</f>
        <v>736.10146428517021</v>
      </c>
      <c r="IW215" s="34">
        <f>SUMPRODUCT($N207:IV207,$EG50:$NO50)</f>
        <v>739.71282413110998</v>
      </c>
      <c r="IX215" s="34">
        <f>SUMPRODUCT($N207:IW207,$EF50:$NO50)</f>
        <v>741.13259240717434</v>
      </c>
      <c r="IY215" s="34">
        <f>SUMPRODUCT($N207:IX207,$EE50:$NO50)</f>
        <v>743.82245644182296</v>
      </c>
      <c r="IZ215" s="34">
        <f>SUMPRODUCT($N207:IY207,$ED50:$NO50)</f>
        <v>748.04014410800085</v>
      </c>
      <c r="JA215" s="34">
        <f>SUMPRODUCT($N207:IZ207,$EC50:$NO50)</f>
        <v>750.5000868038677</v>
      </c>
      <c r="JB215" s="34">
        <f>SUMPRODUCT($N207:JA207,$EB50:$NO50)</f>
        <v>753.97520235422439</v>
      </c>
      <c r="JC215" s="34">
        <f>SUMPRODUCT($N207:JB207,$EA50:$NO50)</f>
        <v>758.61000983386714</v>
      </c>
      <c r="JD215" s="34">
        <f>SUMPRODUCT($N207:JC207,$DZ50:$NO50)</f>
        <v>760.03056380276143</v>
      </c>
      <c r="JE215" s="34">
        <f>SUMPRODUCT($N207:JD207,$DY50:$NO50)</f>
        <v>758.37968459068168</v>
      </c>
      <c r="JF215" s="34">
        <f>SUMPRODUCT($N207:JE207,$DX50:$NO50)</f>
        <v>757.6654904328758</v>
      </c>
      <c r="JG215" s="34">
        <f>SUMPRODUCT($N207:JF207,$DW50:$NO50)</f>
        <v>755.71007940127549</v>
      </c>
      <c r="JH215" s="34">
        <f>SUMPRODUCT($N207:JG207,$DV50:$NO50)</f>
        <v>752.59235609836014</v>
      </c>
      <c r="JI215" s="34">
        <f>SUMPRODUCT($N207:JH207,$DU50:$NO50)</f>
        <v>751.17983513940032</v>
      </c>
      <c r="JJ215" s="34">
        <f>SUMPRODUCT($N207:JI207,$DT50:$NO50)</f>
        <v>752.03451429618724</v>
      </c>
      <c r="JK215" s="34">
        <f>SUMPRODUCT($N207:JJ207,$DS50:$NO50)</f>
        <v>751.63698443857675</v>
      </c>
      <c r="JL215" s="34">
        <f>SUMPRODUCT($N207:JK207,$DR50:$NO50)</f>
        <v>753.60441796210034</v>
      </c>
      <c r="JM215" s="34">
        <f>SUMPRODUCT($N207:JL207,$DQ50:$NO50)</f>
        <v>757.1162690417575</v>
      </c>
      <c r="JN215" s="34">
        <f>SUMPRODUCT($N207:JM207,$DP50:$NO50)</f>
        <v>760.81207208704939</v>
      </c>
      <c r="JO215" s="34">
        <f>SUMPRODUCT($N207:JN207,$DO50:$NO50)</f>
        <v>764.43782625749964</v>
      </c>
      <c r="JP215" s="34">
        <f>SUMPRODUCT($N207:JO207,$DN50:$NO50)</f>
        <v>770.93883405149882</v>
      </c>
      <c r="JQ215" s="34">
        <f>SUMPRODUCT($N207:JP207,$DM50:$NO50)</f>
        <v>778.01347651113974</v>
      </c>
      <c r="JR215" s="34">
        <f>SUMPRODUCT($N207:JQ207,$DL50:$NO50)</f>
        <v>782.84067375820041</v>
      </c>
      <c r="JS215" s="34">
        <f>SUMPRODUCT($N207:JR207,$DK50:$NO50)</f>
        <v>791.04338950368606</v>
      </c>
      <c r="JT215" s="34">
        <f>SUMPRODUCT($N207:JS207,$DJ50:$NO50)</f>
        <v>803.41585231698184</v>
      </c>
      <c r="JU215" s="34">
        <f>SUMPRODUCT($N207:JT207,$DI50:$NO50)</f>
        <v>814.76483198323274</v>
      </c>
      <c r="JV215" s="34">
        <f>SUMPRODUCT($N207:JU207,$DH50:$NO50)</f>
        <v>826.67877265454308</v>
      </c>
      <c r="JW215" s="34">
        <f>SUMPRODUCT($N207:JV207,$DG50:$NO50)</f>
        <v>843.45406926719772</v>
      </c>
      <c r="JX215" s="34">
        <f>SUMPRODUCT($N207:JW207,$DF50:$NO50)</f>
        <v>855.84499194915259</v>
      </c>
      <c r="JY215" s="34">
        <f>SUMPRODUCT($N207:JX207,$DE50:$NO50)</f>
        <v>863.3350282574437</v>
      </c>
      <c r="JZ215" s="34">
        <f>SUMPRODUCT($N207:JY207,$DD50:$NO50)</f>
        <v>872.70016344899773</v>
      </c>
      <c r="KA215" s="34">
        <f>SUMPRODUCT($N207:JZ207,$DC50:$NO50)</f>
        <v>886.23025804101098</v>
      </c>
      <c r="KB215" s="34">
        <f>SUMPRODUCT($N207:KA207,$DB50:$NO50)</f>
        <v>898.99710098466244</v>
      </c>
      <c r="KC215" s="34">
        <f>SUMPRODUCT($N207:KB207,$DA50:$NO50)</f>
        <v>912.04899396606311</v>
      </c>
      <c r="KD215" s="34">
        <f>SUMPRODUCT($N207:KC207,$CZ50:$NO50)</f>
        <v>929.40008437095094</v>
      </c>
      <c r="KE215" s="34">
        <f>SUMPRODUCT($N207:KD207,$CY50:$NO50)</f>
        <v>942.40458668216047</v>
      </c>
      <c r="KF215" s="34">
        <f>SUMPRODUCT($N207:KE207,$CX50:$NO50)</f>
        <v>950.36881534662825</v>
      </c>
      <c r="KG215" s="34">
        <f>SUMPRODUCT($N207:KF207,$CW50:$NO50)</f>
        <v>959.66777977389927</v>
      </c>
      <c r="KH215" s="34">
        <f>SUMPRODUCT($N207:KG207,$CV50:$NO50)</f>
        <v>982.94594614392281</v>
      </c>
      <c r="KI215" s="34">
        <f>SUMPRODUCT($N207:KH207,$CU50:$NO50)</f>
        <v>1004.2922080854629</v>
      </c>
      <c r="KJ215" s="34">
        <f>SUMPRODUCT($N207:KI207,$CT50:$NO50)</f>
        <v>1024.4370542713718</v>
      </c>
      <c r="KK215" s="34">
        <f>SUMPRODUCT($N207:KJ207,$CS50:$NO50)</f>
        <v>1048.8945500117409</v>
      </c>
      <c r="KL215" s="34">
        <f>SUMPRODUCT($N207:KK207,$CR50:$NO50)</f>
        <v>1065.2176373403963</v>
      </c>
      <c r="KM215" s="34">
        <f>SUMPRODUCT($N207:KL207,$CQ50:$NO50)</f>
        <v>1077.7274957022457</v>
      </c>
      <c r="KN215" s="34">
        <f>SUMPRODUCT($N207:KM207,$CP50:$NO50)</f>
        <v>1087.8247103177903</v>
      </c>
      <c r="KO215" s="34">
        <f>SUMPRODUCT($N207:KN207,$CO50:$NO50)</f>
        <v>1095.4587421619663</v>
      </c>
      <c r="KP215" s="34">
        <f>SUMPRODUCT($N207:KO207,$CN50:$NO50)</f>
        <v>1103.0796689243687</v>
      </c>
      <c r="KQ215" s="34">
        <f>SUMPRODUCT($N207:KP207,$CM50:$NO50)</f>
        <v>1107.9055556550561</v>
      </c>
      <c r="KR215" s="34">
        <f>SUMPRODUCT($N207:KQ207,$CL50:$NO50)</f>
        <v>1115.0725562123766</v>
      </c>
      <c r="KS215" s="34">
        <f>SUMPRODUCT($N207:KR207,$CK50:$NO50)</f>
        <v>1127.3636018149157</v>
      </c>
      <c r="KT215" s="34">
        <f>SUMPRODUCT($N207:KS207,$CJ50:$NO50)</f>
        <v>1133.1118722977835</v>
      </c>
      <c r="KU215" s="34">
        <f>SUMPRODUCT($N207:KT207,$CI50:$NO50)</f>
        <v>1134.1440435962998</v>
      </c>
      <c r="KV215" s="34">
        <f>SUMPRODUCT($N207:KU207,$CH50:$NO50)</f>
        <v>1149.8220586879772</v>
      </c>
      <c r="KW215" s="34">
        <f>SUMPRODUCT($N207:KV207,$CG50:$NO50)</f>
        <v>1163.8667663472895</v>
      </c>
      <c r="KX215" s="34">
        <f>SUMPRODUCT($N207:KW207,$CF50:$NO50)</f>
        <v>1163.9031784909823</v>
      </c>
      <c r="KY215" s="34">
        <f>SUMPRODUCT($N207:KX207,$CE50:$NO50)</f>
        <v>1170.0396501207633</v>
      </c>
      <c r="KZ215" s="34">
        <f>SUMPRODUCT($N207:KY207,$CD50:$NO50)</f>
        <v>1184.4228573716548</v>
      </c>
      <c r="LA215" s="34">
        <f>SUMPRODUCT($N207:KZ207,$CC50:$NO50)</f>
        <v>1174.6265200613323</v>
      </c>
      <c r="LB215" s="34">
        <f>SUMPRODUCT($N207:LA207,$CB50:$NO50)</f>
        <v>1168.6326185406742</v>
      </c>
      <c r="LC215" s="34">
        <f>SUMPRODUCT($N207:LB207,$CA50:$NO50)</f>
        <v>1182.7097713725236</v>
      </c>
      <c r="LD215" s="34">
        <f>SUMPRODUCT($N207:LC207,$BZ50:$NO50)</f>
        <v>1200.5505366109855</v>
      </c>
      <c r="LE215" s="34">
        <f>SUMPRODUCT($N207:LD207,$BY50:$NO50)</f>
        <v>1205.5788351286849</v>
      </c>
      <c r="LF215" s="34">
        <f>SUMPRODUCT($N207:LE207,$BX50:$NO50)</f>
        <v>1216.1530019388497</v>
      </c>
      <c r="LG215" s="34">
        <f>SUMPRODUCT($N207:LF207,$BW50:$NO50)</f>
        <v>1233.9236253381623</v>
      </c>
      <c r="LH215" s="34">
        <f>SUMPRODUCT($N207:LG207,$BV50:$NO50)</f>
        <v>1229.7348511351954</v>
      </c>
      <c r="LI215" s="34">
        <f>SUMPRODUCT($N207:LH207,$BU50:$NO50)</f>
        <v>1228.9999835114554</v>
      </c>
      <c r="LJ215" s="34">
        <f>SUMPRODUCT($N207:LI207,$BT50:$NO50)</f>
        <v>1246.5967744930606</v>
      </c>
      <c r="LK215" s="34">
        <f>SUMPRODUCT($N207:LJ207,$BS50:$NO50)</f>
        <v>1291.5027032881956</v>
      </c>
      <c r="LL215" s="34">
        <f>SUMPRODUCT($N207:LK207,$BR50:$NO50)</f>
        <v>1291.6526067104328</v>
      </c>
      <c r="LM215" s="34">
        <f>SUMPRODUCT($N207:LL207,$BQ50:$NO50)</f>
        <v>1295.7643868987905</v>
      </c>
      <c r="LN215" s="34">
        <f>SUMPRODUCT($N207:LM207,$BP50:$NO50)</f>
        <v>1310.6830142406081</v>
      </c>
      <c r="LO215" s="34">
        <f>SUMPRODUCT($N207:LN207,$BO50:$NO50)</f>
        <v>1294.2914014555458</v>
      </c>
      <c r="LP215" s="34">
        <f>SUMPRODUCT($N207:LO207,$BN50:$NO50)</f>
        <v>1286.7733514341933</v>
      </c>
      <c r="LQ215" s="34">
        <f>SUMPRODUCT($N207:LP207,$BM50:$NO50)</f>
        <v>1301.4970737412846</v>
      </c>
      <c r="LR215" s="34">
        <f>SUMPRODUCT($N207:LQ207,$BL50:$NO50)</f>
        <v>1297.1102395021767</v>
      </c>
      <c r="LS215" s="34">
        <f>SUMPRODUCT($N207:LR207,$BK50:$NO50)</f>
        <v>1308.1895530786094</v>
      </c>
      <c r="LT215" s="34">
        <f>SUMPRODUCT($N207:LS207,$BJ50:$NO50)</f>
        <v>1319.2032933154412</v>
      </c>
      <c r="LU215" s="34">
        <f>SUMPRODUCT($N207:LT207,$BI50:$NO50)</f>
        <v>1330.8542178873915</v>
      </c>
      <c r="LV215" s="34">
        <f>SUMPRODUCT($N207:LU207,$BH50:$NO50)</f>
        <v>1338.2396607452145</v>
      </c>
      <c r="LW215" s="34">
        <f>SUMPRODUCT($N207:LV207,$BG50:$NO50)</f>
        <v>1347.2914550269315</v>
      </c>
      <c r="LX215" s="34">
        <f>SUMPRODUCT($N207:LW207,$BF50:$NO50)</f>
        <v>1356.77988971428</v>
      </c>
      <c r="LY215" s="34">
        <f>SUMPRODUCT($N207:LX207,$BE50:$NO50)</f>
        <v>1366.7247257417685</v>
      </c>
      <c r="LZ215" s="34">
        <f>SUMPRODUCT($N207:LY207,$BD50:$NO50)</f>
        <v>1374.104066644207</v>
      </c>
      <c r="MA215" s="34">
        <f>SUMPRODUCT($N207:LZ207,$BC50:$NO50)</f>
        <v>1378.4958481844651</v>
      </c>
      <c r="MB215" s="34">
        <f>SUMPRODUCT($N207:MA207,$BB50:$NO50)</f>
        <v>1380.5604388480574</v>
      </c>
      <c r="MC215" s="34">
        <f>SUMPRODUCT($N207:MB207,$BA50:$NO50)</f>
        <v>1378.9825387143451</v>
      </c>
      <c r="MD215" s="34">
        <f>SUMPRODUCT($N207:MC207,$AZ50:$NO50)</f>
        <v>1377.9534402976374</v>
      </c>
      <c r="ME215" s="34">
        <f>SUMPRODUCT($N207:MD207,$AY50:$NO50)</f>
        <v>1376.3873682263222</v>
      </c>
      <c r="MF215" s="34">
        <f>SUMPRODUCT($N207:ME207,$AX50:$NO50)</f>
        <v>1379.8644322195894</v>
      </c>
      <c r="MG215" s="34">
        <f>SUMPRODUCT($N207:MF207,$AW50:$NO50)</f>
        <v>1384.0721068370376</v>
      </c>
      <c r="MH215" s="34">
        <f>SUMPRODUCT($N207:MG207,$AV50:$NO50)</f>
        <v>1387.4621265970786</v>
      </c>
      <c r="MI215" s="34">
        <f>SUMPRODUCT($N207:MH207,$AU50:$NO50)</f>
        <v>1389.1343031020242</v>
      </c>
      <c r="MJ215" s="34">
        <f>SUMPRODUCT($N207:MI207,$AT50:$NO50)</f>
        <v>1387.0365694754505</v>
      </c>
      <c r="MK215" s="34">
        <f>SUMPRODUCT($N207:MJ207,$AS50:$NO50)</f>
        <v>1386.850275243638</v>
      </c>
      <c r="ML215" s="34">
        <f>SUMPRODUCT($N207:MK207,$AR50:$NO50)</f>
        <v>1385.5603841265504</v>
      </c>
      <c r="MM215" s="34">
        <f>SUMPRODUCT($N207:ML207,$AQ50:$NO50)</f>
        <v>1389.0183683179673</v>
      </c>
      <c r="MN215" s="34">
        <f>SUMPRODUCT($N207:MM207,$AP50:$NO50)</f>
        <v>1392.2789829585188</v>
      </c>
      <c r="MO215" s="34">
        <f>SUMPRODUCT($N207:MN207,$AO50:$NO50)</f>
        <v>1394.2315281949141</v>
      </c>
      <c r="MP215" s="34">
        <f>SUMPRODUCT($N207:MO207,$AN50:$NO50)</f>
        <v>1386.8867278024222</v>
      </c>
      <c r="MQ215" s="34">
        <f>SUMPRODUCT($N207:MP207,$AM50:$NO50)</f>
        <v>1376.4661168306927</v>
      </c>
      <c r="MR215" s="34">
        <f>SUMPRODUCT($N207:MQ207,$AL50:$NO50)</f>
        <v>1368.9935027564018</v>
      </c>
      <c r="MS215" s="34">
        <f>SUMPRODUCT($N207:MR207,$AK50:$NO50)</f>
        <v>1361.1038473247245</v>
      </c>
      <c r="MT215" s="34">
        <f>SUMPRODUCT($N207:MS207,$AJ50:$NO50)</f>
        <v>1355.994162979101</v>
      </c>
      <c r="MU215" s="34">
        <f>SUMPRODUCT($N207:MT207,$AI50:$NO50)</f>
        <v>1359.5872692636976</v>
      </c>
      <c r="MV215" s="34">
        <f>SUMPRODUCT($N207:MU207,$AH50:$NO50)</f>
        <v>1361.6096558788806</v>
      </c>
      <c r="MW215" s="34">
        <f>SUMPRODUCT($N207:MV207,$AG50:$NO50)</f>
        <v>1367.9697849369593</v>
      </c>
      <c r="MX215" s="34">
        <f>SUMPRODUCT($N207:MW207,$AF50:$NO50)</f>
        <v>1374.1043528114321</v>
      </c>
      <c r="MY215" s="34">
        <f>SUMPRODUCT($N207:MX207,$AE50:$NO50)</f>
        <v>1380.4901129901964</v>
      </c>
      <c r="MZ215" s="34">
        <f>SUMPRODUCT($N207:MY207,$AD50:$NO50)</f>
        <v>1385.9136328567047</v>
      </c>
      <c r="NA215" s="34">
        <f>SUMPRODUCT($N207:MZ207,$AC50:$NO50)</f>
        <v>1391.8946920334533</v>
      </c>
      <c r="NB215" s="34">
        <f>SUMPRODUCT($N207:NA207,$AB50:$NO50)</f>
        <v>1397.7476429106732</v>
      </c>
      <c r="NC215" s="34">
        <f>SUMPRODUCT($N207:NB207,$AA50:$NO50)</f>
        <v>1402.5204614610316</v>
      </c>
      <c r="ND215" s="34">
        <f>SUMPRODUCT($N207:NC207,$Z50:$NO50)</f>
        <v>1406.3406991387546</v>
      </c>
      <c r="NE215" s="34">
        <f>SUMPRODUCT($N207:ND207,$Y50:$NO50)</f>
        <v>1409.7746612232106</v>
      </c>
      <c r="NF215" s="34">
        <f>SUMPRODUCT($N207:NE207,$X50:$NO50)</f>
        <v>1413.1453978028815</v>
      </c>
      <c r="NG215" s="34">
        <f>SUMPRODUCT($N207:NF207,$W50:$NO50)</f>
        <v>1416.1108015572554</v>
      </c>
      <c r="NH215" s="34">
        <f>SUMPRODUCT($N207:NG207,$V50:$NO50)</f>
        <v>1419.9478898898051</v>
      </c>
      <c r="NI215" s="34">
        <f>SUMPRODUCT($N207:NH207,$U50:$NO50)</f>
        <v>1423.8753870999328</v>
      </c>
      <c r="NJ215" s="34">
        <f>SUMPRODUCT($N207:NI207,$T50:$NO50)</f>
        <v>1427.4146414000484</v>
      </c>
      <c r="NK215" s="34">
        <f>SUMPRODUCT($N207:NJ207,$S50:$NO50)</f>
        <v>1430.0223643682266</v>
      </c>
      <c r="NL215" s="34">
        <f>SUMPRODUCT($N207:NK207,$R50:$NO50)</f>
        <v>1432.0892273565667</v>
      </c>
      <c r="NM215" s="34">
        <f>SUMPRODUCT($N207:NL207,$Q50:$NO50)</f>
        <v>1434.1029585709343</v>
      </c>
      <c r="NN215" s="34">
        <f>SUMPRODUCT($N207:NM207,$P50:$NO50)</f>
        <v>1435.4744365873073</v>
      </c>
      <c r="NO215" s="35">
        <f>SUMPRODUCT($N207:NN207,$O50:$NO50)</f>
        <v>1437.6138968382625</v>
      </c>
      <c r="NP215" s="8"/>
      <c r="NQ215" s="8"/>
    </row>
    <row r="216" spans="1:381" s="31" customFormat="1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32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</row>
    <row r="217" spans="1:381" s="31" customFormat="1" x14ac:dyDescent="0.2">
      <c r="A217" s="14"/>
      <c r="B217" s="14"/>
      <c r="C217" s="14" t="s">
        <v>131</v>
      </c>
      <c r="D217" s="14"/>
      <c r="E217" s="14" t="s">
        <v>206</v>
      </c>
      <c r="F217" s="14"/>
      <c r="G217" s="14" t="s">
        <v>0</v>
      </c>
      <c r="H217" s="14"/>
      <c r="I217" s="14"/>
      <c r="J217" s="14"/>
      <c r="K217" s="30">
        <f>SUM(N217:NO217)</f>
        <v>309970.04630943493</v>
      </c>
      <c r="L217" s="14"/>
      <c r="M217" s="14"/>
      <c r="N217" s="69">
        <v>0</v>
      </c>
      <c r="O217" s="70">
        <f>SUMPRODUCT($N209:N209,$NO50:$NO50)</f>
        <v>2.0937222986050674E-3</v>
      </c>
      <c r="P217" s="70">
        <f>SUMPRODUCT($N209:O209,$NN50:$NO50)</f>
        <v>8.1395132487574132E-3</v>
      </c>
      <c r="Q217" s="70">
        <f>SUMPRODUCT($N209:P209,$NM50:$NO50)</f>
        <v>1.7021593108132848E-2</v>
      </c>
      <c r="R217" s="70">
        <f>SUMPRODUCT($N209:Q209,$NL50:$NO50)</f>
        <v>3.8506443442871574E-2</v>
      </c>
      <c r="S217" s="70">
        <f>SUMPRODUCT($N209:R209,$NK50:$NO50)</f>
        <v>7.0532064321889826E-2</v>
      </c>
      <c r="T217" s="70">
        <f>SUMPRODUCT($N209:S209,$NJ50:$NO50)</f>
        <v>0.11607468335674592</v>
      </c>
      <c r="U217" s="70">
        <f>SUMPRODUCT($N209:T209,$NI50:$NO50)</f>
        <v>0.19202322538540431</v>
      </c>
      <c r="V217" s="70">
        <f>SUMPRODUCT($N209:U209,$NH50:$NO50)</f>
        <v>0.30428846845926716</v>
      </c>
      <c r="W217" s="70">
        <f>SUMPRODUCT($N209:V209,$NG50:$NO50)</f>
        <v>0.44680174747083812</v>
      </c>
      <c r="X217" s="70">
        <f>SUMPRODUCT($N209:W209,$NF50:$NO50)</f>
        <v>0.65101701080668872</v>
      </c>
      <c r="Y217" s="70">
        <f>SUMPRODUCT($N209:X209,$NE50:$NO50)</f>
        <v>0.94658804447422995</v>
      </c>
      <c r="Z217" s="70">
        <f>SUMPRODUCT($N209:Y209,$ND50:$NO50)</f>
        <v>1.3172631625378945</v>
      </c>
      <c r="AA217" s="70">
        <f>SUMPRODUCT($N209:Z209,$NC50:$NO50)</f>
        <v>1.8105454643564651</v>
      </c>
      <c r="AB217" s="70">
        <f>SUMPRODUCT($N209:AA209,$NB50:$NO50)</f>
        <v>2.4852018632735779</v>
      </c>
      <c r="AC217" s="70">
        <f>SUMPRODUCT($N209:AB209,$NA50:$NO50)</f>
        <v>3.2968600617735415</v>
      </c>
      <c r="AD217" s="70">
        <f>SUMPRODUCT($N209:AC209,$MZ50:$NO50)</f>
        <v>4.2501339009570929</v>
      </c>
      <c r="AE217" s="70">
        <f>SUMPRODUCT($N209:AD209,$MY50:$NO50)</f>
        <v>5.4637264336542151</v>
      </c>
      <c r="AF217" s="70">
        <f>SUMPRODUCT($N209:AE209,$MX50:$NO50)</f>
        <v>6.8731165696030034</v>
      </c>
      <c r="AG217" s="70">
        <f>SUMPRODUCT($N209:AF209,$MW50:$NO50)</f>
        <v>8.4820704280466472</v>
      </c>
      <c r="AH217" s="70">
        <f>SUMPRODUCT($N209:AG209,$MV50:$NO50)</f>
        <v>10.373890102755549</v>
      </c>
      <c r="AI217" s="70">
        <f>SUMPRODUCT($N209:AH209,$MU50:$NO50)</f>
        <v>12.639558399971262</v>
      </c>
      <c r="AJ217" s="70">
        <f>SUMPRODUCT($N209:AI209,$MT50:$NO50)</f>
        <v>15.126033498231191</v>
      </c>
      <c r="AK217" s="70">
        <f>SUMPRODUCT($N209:AJ209,$MS50:$NO50)</f>
        <v>17.847111654663959</v>
      </c>
      <c r="AL217" s="70">
        <f>SUMPRODUCT($N209:AK209,$MR50:$NO50)</f>
        <v>21.018546382164736</v>
      </c>
      <c r="AM217" s="70">
        <f>SUMPRODUCT($N209:AL209,$MQ50:$NO50)</f>
        <v>24.609784969639961</v>
      </c>
      <c r="AN217" s="70">
        <f>SUMPRODUCT($N209:AM209,$MP50:$NO50)</f>
        <v>28.388969464981873</v>
      </c>
      <c r="AO217" s="70">
        <f>SUMPRODUCT($N209:AN209,$MO50:$NO50)</f>
        <v>32.473285851529901</v>
      </c>
      <c r="AP217" s="70">
        <f>SUMPRODUCT($N209:AO209,$MN50:$NO50)</f>
        <v>37.400701687679636</v>
      </c>
      <c r="AQ217" s="70">
        <f>SUMPRODUCT($N209:AP209,$MM50:$NO50)</f>
        <v>42.712663123759462</v>
      </c>
      <c r="AR217" s="70">
        <f>SUMPRODUCT($N209:AQ209,$ML50:$NO50)</f>
        <v>48.332413825894875</v>
      </c>
      <c r="AS217" s="70">
        <f>SUMPRODUCT($N209:AR209,$MK50:$NO50)</f>
        <v>55.344031414801535</v>
      </c>
      <c r="AT217" s="70">
        <f>SUMPRODUCT($N209:AS209,$MJ50:$NO50)</f>
        <v>63.48154571941128</v>
      </c>
      <c r="AU217" s="70">
        <f>SUMPRODUCT($N209:AT209,$MI50:$NO50)</f>
        <v>71.167648271944785</v>
      </c>
      <c r="AV217" s="70">
        <f>SUMPRODUCT($N209:AU209,$MH50:$NO50)</f>
        <v>79.868252127131171</v>
      </c>
      <c r="AW217" s="70">
        <f>SUMPRODUCT($N209:AV209,$MG50:$NO50)</f>
        <v>90.418637568797962</v>
      </c>
      <c r="AX217" s="70">
        <f>SUMPRODUCT($N209:AW209,$MF50:$NO50)</f>
        <v>100.7371137550042</v>
      </c>
      <c r="AY217" s="70">
        <f>SUMPRODUCT($N209:AX209,$ME50:$NO50)</f>
        <v>111.39495877516903</v>
      </c>
      <c r="AZ217" s="70">
        <f>SUMPRODUCT($N209:AY209,$MD50:$NO50)</f>
        <v>125.11098833066747</v>
      </c>
      <c r="BA217" s="70">
        <f>SUMPRODUCT($N209:AZ209,$MC50:$NO50)</f>
        <v>139.5253914217455</v>
      </c>
      <c r="BB217" s="70">
        <f>SUMPRODUCT($N209:BA209,$MB50:$NO50)</f>
        <v>151.72517556823425</v>
      </c>
      <c r="BC217" s="70">
        <f>SUMPRODUCT($N209:BB209,$MA50:$NO50)</f>
        <v>165.44197326099567</v>
      </c>
      <c r="BD217" s="70">
        <f>SUMPRODUCT($N209:BC209,$LZ50:$NO50)</f>
        <v>180.30827497088248</v>
      </c>
      <c r="BE217" s="70">
        <f>SUMPRODUCT($N209:BD209,$LY50:$NO50)</f>
        <v>192.24532437467175</v>
      </c>
      <c r="BF217" s="70">
        <f>SUMPRODUCT($N209:BE209,$LX50:$NO50)</f>
        <v>202.02408162959188</v>
      </c>
      <c r="BG217" s="70">
        <f>SUMPRODUCT($N209:BF209,$LW50:$NO50)</f>
        <v>214.58233745386343</v>
      </c>
      <c r="BH217" s="70">
        <f>SUMPRODUCT($N209:BG209,$LV50:$NO50)</f>
        <v>226.50987279969991</v>
      </c>
      <c r="BI217" s="70">
        <f>SUMPRODUCT($N209:BH209,$LU50:$NO50)</f>
        <v>234.4600303280196</v>
      </c>
      <c r="BJ217" s="70">
        <f>SUMPRODUCT($N209:BI209,$LT50:$NO50)</f>
        <v>245.64090517477919</v>
      </c>
      <c r="BK217" s="70">
        <f>SUMPRODUCT($N209:BJ209,$LS50:$NO50)</f>
        <v>262.56414812859191</v>
      </c>
      <c r="BL217" s="70">
        <f>SUMPRODUCT($N209:BK209,$LR50:$NO50)</f>
        <v>275.12451515587816</v>
      </c>
      <c r="BM217" s="70">
        <f>SUMPRODUCT($N209:BL209,$LQ50:$NO50)</f>
        <v>284.60901830503309</v>
      </c>
      <c r="BN217" s="70">
        <f>SUMPRODUCT($N209:BM209,$LP50:$NO50)</f>
        <v>300.34073466955948</v>
      </c>
      <c r="BO217" s="70">
        <f>SUMPRODUCT($N209:BN209,$LO50:$NO50)</f>
        <v>316.01719227983972</v>
      </c>
      <c r="BP217" s="70">
        <f>SUMPRODUCT($N209:BO209,$LN50:$NO50)</f>
        <v>326.49893159081228</v>
      </c>
      <c r="BQ217" s="70">
        <f>SUMPRODUCT($N209:BP209,$LM50:$NO50)</f>
        <v>343.34496409025718</v>
      </c>
      <c r="BR217" s="70">
        <f>SUMPRODUCT($N209:BQ209,$LL50:$NO50)</f>
        <v>365.8878845156554</v>
      </c>
      <c r="BS217" s="70">
        <f>SUMPRODUCT($N209:BR209,$LK50:$NO50)</f>
        <v>376.17132983850843</v>
      </c>
      <c r="BT217" s="70">
        <f>SUMPRODUCT($N209:BS209,$LJ50:$NO50)</f>
        <v>379.13529991579418</v>
      </c>
      <c r="BU217" s="70">
        <f>SUMPRODUCT($N209:BT209,$LI50:$NO50)</f>
        <v>383.15830519241473</v>
      </c>
      <c r="BV217" s="70">
        <f>SUMPRODUCT($N209:BU209,$LH50:$NO50)</f>
        <v>380.35932104069843</v>
      </c>
      <c r="BW217" s="70">
        <f>SUMPRODUCT($N209:BV209,$LG50:$NO50)</f>
        <v>372.06231535989366</v>
      </c>
      <c r="BX217" s="70">
        <f>SUMPRODUCT($N209:BW209,$LF50:$NO50)</f>
        <v>371.51643181826944</v>
      </c>
      <c r="BY217" s="70">
        <f>SUMPRODUCT($N209:BX209,$LE50:$NO50)</f>
        <v>376.414440654445</v>
      </c>
      <c r="BZ217" s="70">
        <f>SUMPRODUCT($N209:BY209,$LD50:$NO50)</f>
        <v>375.27419347291487</v>
      </c>
      <c r="CA217" s="70">
        <f>SUMPRODUCT($N209:BZ209,$LC50:$NO50)</f>
        <v>371.69462338111981</v>
      </c>
      <c r="CB217" s="70">
        <f>SUMPRODUCT($N209:CA209,$LB50:$NO50)</f>
        <v>373.54711630461736</v>
      </c>
      <c r="CC217" s="70">
        <f>SUMPRODUCT($N209:CB209,$LA50:$NO50)</f>
        <v>376.6854685808828</v>
      </c>
      <c r="CD217" s="70">
        <f>SUMPRODUCT($N209:CC209,$KZ50:$NO50)</f>
        <v>377.30232602430459</v>
      </c>
      <c r="CE217" s="70">
        <f>SUMPRODUCT($N209:CD209,$KY50:$NO50)</f>
        <v>385.4052929850306</v>
      </c>
      <c r="CF217" s="70">
        <f>SUMPRODUCT($N209:CE209,$KX50:$NO50)</f>
        <v>398.96485398381384</v>
      </c>
      <c r="CG217" s="70">
        <f>SUMPRODUCT($N209:CF209,$KW50:$NO50)</f>
        <v>404.00141253523685</v>
      </c>
      <c r="CH217" s="70">
        <f>SUMPRODUCT($N209:CG209,$KV50:$NO50)</f>
        <v>404.13064195286006</v>
      </c>
      <c r="CI217" s="70">
        <f>SUMPRODUCT($N209:CH209,$KU50:$NO50)</f>
        <v>410.86381945380032</v>
      </c>
      <c r="CJ217" s="70">
        <f>SUMPRODUCT($N209:CI209,$KT50:$NO50)</f>
        <v>407.45795882487545</v>
      </c>
      <c r="CK217" s="70">
        <f>SUMPRODUCT($N209:CJ209,$KS50:$NO50)</f>
        <v>399.71598631142319</v>
      </c>
      <c r="CL217" s="70">
        <f>SUMPRODUCT($N209:CK209,$KR50:$NO50)</f>
        <v>398.378577911815</v>
      </c>
      <c r="CM217" s="70">
        <f>SUMPRODUCT($N209:CL209,$KQ50:$NO50)</f>
        <v>396.98969935147147</v>
      </c>
      <c r="CN217" s="70">
        <f>SUMPRODUCT($N209:CM209,$KP50:$NO50)</f>
        <v>394.54786344359911</v>
      </c>
      <c r="CO217" s="70">
        <f>SUMPRODUCT($N209:CN209,$KO50:$NO50)</f>
        <v>395.0227796706248</v>
      </c>
      <c r="CP217" s="70">
        <f>SUMPRODUCT($N209:CO209,$KN50:$NO50)</f>
        <v>397.69316687180617</v>
      </c>
      <c r="CQ217" s="70">
        <f>SUMPRODUCT($N209:CP209,$KM50:$NO50)</f>
        <v>402.89870964487432</v>
      </c>
      <c r="CR217" s="70">
        <f>SUMPRODUCT($N209:CQ209,$KL50:$NO50)</f>
        <v>407.55857376320137</v>
      </c>
      <c r="CS217" s="70">
        <f>SUMPRODUCT($N209:CR209,$KK50:$NO50)</f>
        <v>415.89444873689234</v>
      </c>
      <c r="CT217" s="70">
        <f>SUMPRODUCT($N209:CS209,$KJ50:$NO50)</f>
        <v>427.4312105425488</v>
      </c>
      <c r="CU217" s="70">
        <f>SUMPRODUCT($N209:CT209,$KI50:$NO50)</f>
        <v>435.7101200756041</v>
      </c>
      <c r="CV217" s="70">
        <f>SUMPRODUCT($N209:CU209,$KH50:$NO50)</f>
        <v>441.44883844552362</v>
      </c>
      <c r="CW217" s="70">
        <f>SUMPRODUCT($N209:CV209,$KG50:$NO50)</f>
        <v>447.72360877369488</v>
      </c>
      <c r="CX217" s="70">
        <f>SUMPRODUCT($N209:CW209,$KF50:$NO50)</f>
        <v>452.19080972474126</v>
      </c>
      <c r="CY217" s="70">
        <f>SUMPRODUCT($N209:CX209,$KE50:$NO50)</f>
        <v>454.96472033560076</v>
      </c>
      <c r="CZ217" s="70">
        <f>SUMPRODUCT($N209:CY209,$KD50:$NO50)</f>
        <v>458.90553233846236</v>
      </c>
      <c r="DA217" s="70">
        <f>SUMPRODUCT($N209:CZ209,$KC50:$NO50)</f>
        <v>465.6377070387403</v>
      </c>
      <c r="DB217" s="70">
        <f>SUMPRODUCT($N209:DA209,$KB50:$NO50)</f>
        <v>471.29768680284587</v>
      </c>
      <c r="DC217" s="70">
        <f>SUMPRODUCT($N209:DB209,$KA50:$NO50)</f>
        <v>475.15255910246043</v>
      </c>
      <c r="DD217" s="70">
        <f>SUMPRODUCT($N209:DC209,$JZ50:$NO50)</f>
        <v>479.68902262276981</v>
      </c>
      <c r="DE217" s="70">
        <f>SUMPRODUCT($N209:DD209,$JY50:$NO50)</f>
        <v>483.64419678950526</v>
      </c>
      <c r="DF217" s="70">
        <f>SUMPRODUCT($N209:DE209,$JX50:$NO50)</f>
        <v>486.33167310004342</v>
      </c>
      <c r="DG217" s="70">
        <f>SUMPRODUCT($N209:DF209,$JW50:$NO50)</f>
        <v>489.77458109540891</v>
      </c>
      <c r="DH217" s="70">
        <f>SUMPRODUCT($N209:DG209,$JV50:$NO50)</f>
        <v>495.62986159562018</v>
      </c>
      <c r="DI217" s="70">
        <f>SUMPRODUCT($N209:DH209,$JU50:$NO50)</f>
        <v>500.77908234195382</v>
      </c>
      <c r="DJ217" s="70">
        <f>SUMPRODUCT($N209:DI209,$JT50:$NO50)</f>
        <v>504.33729282059772</v>
      </c>
      <c r="DK217" s="70">
        <f>SUMPRODUCT($N209:DJ209,$JS50:$NO50)</f>
        <v>505.26056015353606</v>
      </c>
      <c r="DL217" s="70">
        <f>SUMPRODUCT($N209:DK209,$JR50:$NO50)</f>
        <v>503.73722058762235</v>
      </c>
      <c r="DM217" s="70">
        <f>SUMPRODUCT($N209:DL209,$JQ50:$NO50)</f>
        <v>500.65731590742598</v>
      </c>
      <c r="DN217" s="70">
        <f>SUMPRODUCT($N209:DM209,$JP50:$NO50)</f>
        <v>497.30199978453834</v>
      </c>
      <c r="DO217" s="70">
        <f>SUMPRODUCT($N209:DN209,$JO50:$NO50)</f>
        <v>495.3860008973038</v>
      </c>
      <c r="DP217" s="70">
        <f>SUMPRODUCT($N209:DO209,$JN50:$NO50)</f>
        <v>494.86354108917817</v>
      </c>
      <c r="DQ217" s="70">
        <f>SUMPRODUCT($N209:DP209,$JM50:$NO50)</f>
        <v>494.38656750589234</v>
      </c>
      <c r="DR217" s="70">
        <f>SUMPRODUCT($N209:DQ209,$JL50:$NO50)</f>
        <v>495.53336199847274</v>
      </c>
      <c r="DS217" s="70">
        <f>SUMPRODUCT($N209:DR209,$JK50:$NO50)</f>
        <v>497.61486614595765</v>
      </c>
      <c r="DT217" s="70">
        <f>SUMPRODUCT($N209:DS209,$JJ50:$NO50)</f>
        <v>499.54700253029193</v>
      </c>
      <c r="DU217" s="70">
        <f>SUMPRODUCT($N209:DT209,$JI50:$NO50)</f>
        <v>502.03462816263368</v>
      </c>
      <c r="DV217" s="70">
        <f>SUMPRODUCT($N209:DU209,$JH50:$NO50)</f>
        <v>505.92995943460704</v>
      </c>
      <c r="DW217" s="70">
        <f>SUMPRODUCT($N209:DV209,$JG50:$NO50)</f>
        <v>509.65281054491413</v>
      </c>
      <c r="DX217" s="70">
        <f>SUMPRODUCT($N209:DW209,$JF50:$NO50)</f>
        <v>512.66004481220546</v>
      </c>
      <c r="DY217" s="70">
        <f>SUMPRODUCT($N209:DX209,$JE50:$NO50)</f>
        <v>515.90710338822225</v>
      </c>
      <c r="DZ217" s="70">
        <f>SUMPRODUCT($N209:DY209,$JD50:$NO50)</f>
        <v>519.3374333039626</v>
      </c>
      <c r="EA217" s="70">
        <f>SUMPRODUCT($N209:DZ209,$JC50:$NO50)</f>
        <v>521.59980886956077</v>
      </c>
      <c r="EB217" s="70">
        <f>SUMPRODUCT($N209:EA209,$JB50:$NO50)</f>
        <v>523.13210314042237</v>
      </c>
      <c r="EC217" s="70">
        <f>SUMPRODUCT($N209:EB209,$JA50:$NO50)</f>
        <v>525.43116879962554</v>
      </c>
      <c r="ED217" s="70">
        <f>SUMPRODUCT($N209:EC209,$IZ50:$NO50)</f>
        <v>527.17783455359711</v>
      </c>
      <c r="EE217" s="70">
        <f>SUMPRODUCT($N209:ED209,$IY50:$NO50)</f>
        <v>527.38687586275489</v>
      </c>
      <c r="EF217" s="70">
        <f>SUMPRODUCT($N209:EE209,$IX50:$NO50)</f>
        <v>528.61690051011374</v>
      </c>
      <c r="EG217" s="70">
        <f>SUMPRODUCT($N209:EF209,$IW50:$NO50)</f>
        <v>530.6868672256237</v>
      </c>
      <c r="EH217" s="70">
        <f>SUMPRODUCT($N209:EG209,$IV50:$NO50)</f>
        <v>532.19654319964377</v>
      </c>
      <c r="EI217" s="70">
        <f>SUMPRODUCT($N209:EH209,$IU50:$NO50)</f>
        <v>533.39827544441357</v>
      </c>
      <c r="EJ217" s="70">
        <f>SUMPRODUCT($N209:EI209,$IT50:$NO50)</f>
        <v>535.6588296568458</v>
      </c>
      <c r="EK217" s="70">
        <f>SUMPRODUCT($N209:EJ209,$IS50:$NO50)</f>
        <v>537.75688112855994</v>
      </c>
      <c r="EL217" s="70">
        <f>SUMPRODUCT($N209:EK209,$IR50:$NO50)</f>
        <v>538.80469329040943</v>
      </c>
      <c r="EM217" s="70">
        <f>SUMPRODUCT($N209:EL209,$IQ50:$NO50)</f>
        <v>540.68767202028152</v>
      </c>
      <c r="EN217" s="70">
        <f>SUMPRODUCT($N209:EM209,$IP50:$NO50)</f>
        <v>543.2051571405708</v>
      </c>
      <c r="EO217" s="70">
        <f>SUMPRODUCT($N209:EN209,$IO50:$NO50)</f>
        <v>545.07210000353086</v>
      </c>
      <c r="EP217" s="70">
        <f>SUMPRODUCT($N209:EO209,$IN50:$NO50)</f>
        <v>543.91896421183355</v>
      </c>
      <c r="EQ217" s="70">
        <f>SUMPRODUCT($N209:EP209,$IM50:$NO50)</f>
        <v>543.23208381385564</v>
      </c>
      <c r="ER217" s="70">
        <f>SUMPRODUCT($N209:EQ209,$IL50:$NO50)</f>
        <v>542.45894995140156</v>
      </c>
      <c r="ES217" s="70">
        <f>SUMPRODUCT($N209:ER209,$IK50:$NO50)</f>
        <v>540.51746473811681</v>
      </c>
      <c r="ET217" s="70">
        <f>SUMPRODUCT($N209:ES209,$IJ50:$NO50)</f>
        <v>540.64840199018454</v>
      </c>
      <c r="EU217" s="70">
        <f>SUMPRODUCT($N209:ET209,$II50:$NO50)</f>
        <v>542.10405566542875</v>
      </c>
      <c r="EV217" s="70">
        <f>SUMPRODUCT($N209:EU209,$IH50:$NO50)</f>
        <v>543.85890065062301</v>
      </c>
      <c r="EW217" s="70">
        <f>SUMPRODUCT($N209:EV209,$IG50:$NO50)</f>
        <v>546.75695052963545</v>
      </c>
      <c r="EX217" s="70">
        <f>SUMPRODUCT($N209:EW209,$IF50:$NO50)</f>
        <v>550.42303293608495</v>
      </c>
      <c r="EY217" s="70">
        <f>SUMPRODUCT($N209:EX209,$IE50:$NO50)</f>
        <v>554.40995524925677</v>
      </c>
      <c r="EZ217" s="70">
        <f>SUMPRODUCT($N209:EY209,$ID50:$NO50)</f>
        <v>557.95201229580823</v>
      </c>
      <c r="FA217" s="70">
        <f>SUMPRODUCT($N209:EZ209,$IC50:$NO50)</f>
        <v>561.92270299712425</v>
      </c>
      <c r="FB217" s="70">
        <f>SUMPRODUCT($N209:FA209,$IB50:$NO50)</f>
        <v>567.53574533522578</v>
      </c>
      <c r="FC217" s="70">
        <f>SUMPRODUCT($N209:FB209,$IA50:$NO50)</f>
        <v>573.35080328321601</v>
      </c>
      <c r="FD217" s="70">
        <f>SUMPRODUCT($N209:FC209,$HZ50:$NO50)</f>
        <v>578.17454464821662</v>
      </c>
      <c r="FE217" s="70">
        <f>SUMPRODUCT($N209:FD209,$HY50:$NO50)</f>
        <v>585.40261171713291</v>
      </c>
      <c r="FF217" s="70">
        <f>SUMPRODUCT($N209:FE209,$HX50:$NO50)</f>
        <v>594.6597842150494</v>
      </c>
      <c r="FG217" s="70">
        <f>SUMPRODUCT($N209:FF209,$HW50:$NO50)</f>
        <v>602.73487599362227</v>
      </c>
      <c r="FH217" s="70">
        <f>SUMPRODUCT($N209:FG209,$HV50:$NO50)</f>
        <v>611.28370542501307</v>
      </c>
      <c r="FI217" s="70">
        <f>SUMPRODUCT($N209:FH209,$HU50:$NO50)</f>
        <v>622.4589978190395</v>
      </c>
      <c r="FJ217" s="70">
        <f>SUMPRODUCT($N209:FI209,$HT50:$NO50)</f>
        <v>630.55664642570878</v>
      </c>
      <c r="FK217" s="70">
        <f>SUMPRODUCT($N209:FJ209,$HS50:$NO50)</f>
        <v>635.75317942377274</v>
      </c>
      <c r="FL217" s="70">
        <f>SUMPRODUCT($N209:FK209,$HR50:$NO50)</f>
        <v>642.37861470535699</v>
      </c>
      <c r="FM217" s="70">
        <f>SUMPRODUCT($N209:FL209,$HQ50:$NO50)</f>
        <v>651.18465355348008</v>
      </c>
      <c r="FN217" s="70">
        <f>SUMPRODUCT($N209:FM209,$HP50:$NO50)</f>
        <v>659.16338377310274</v>
      </c>
      <c r="FO217" s="70">
        <f>SUMPRODUCT($N209:FN209,$HO50:$NO50)</f>
        <v>667.79306142342818</v>
      </c>
      <c r="FP217" s="70">
        <f>SUMPRODUCT($N209:FO209,$HN50:$NO50)</f>
        <v>678.88388454173128</v>
      </c>
      <c r="FQ217" s="70">
        <f>SUMPRODUCT($N209:FP209,$HM50:$NO50)</f>
        <v>687.11570349750934</v>
      </c>
      <c r="FR217" s="70">
        <f>SUMPRODUCT($N209:FQ209,$HL50:$NO50)</f>
        <v>692.54165508054814</v>
      </c>
      <c r="FS217" s="70">
        <f>SUMPRODUCT($N209:FR209,$HK50:$NO50)</f>
        <v>699.16209607485337</v>
      </c>
      <c r="FT217" s="70">
        <f>SUMPRODUCT($N209:FS209,$HJ50:$NO50)</f>
        <v>713.91101478036023</v>
      </c>
      <c r="FU217" s="70">
        <f>SUMPRODUCT($N209:FT209,$HI50:$NO50)</f>
        <v>727.13394780326064</v>
      </c>
      <c r="FV217" s="70">
        <f>SUMPRODUCT($N209:FU209,$HH50:$NO50)</f>
        <v>739.90687041009608</v>
      </c>
      <c r="FW217" s="70">
        <f>SUMPRODUCT($N209:FV209,$HG50:$NO50)</f>
        <v>755.02345385834781</v>
      </c>
      <c r="FX217" s="70">
        <f>SUMPRODUCT($N209:FW209,$HF50:$NO50)</f>
        <v>765.00897913621509</v>
      </c>
      <c r="FY217" s="70">
        <f>SUMPRODUCT($N209:FX209,$HE50:$NO50)</f>
        <v>771.44873730083077</v>
      </c>
      <c r="FZ217" s="70">
        <f>SUMPRODUCT($N209:FY209,$HD50:$NO50)</f>
        <v>779.25656302496031</v>
      </c>
      <c r="GA217" s="70">
        <f>SUMPRODUCT($N209:FZ209,$HC50:$NO50)</f>
        <v>782.80119443368801</v>
      </c>
      <c r="GB217" s="70">
        <f>SUMPRODUCT($N209:GA209,$HB50:$NO50)</f>
        <v>786.48842314843341</v>
      </c>
      <c r="GC217" s="70">
        <f>SUMPRODUCT($N209:GB209,$HA50:$NO50)</f>
        <v>789.8258024009715</v>
      </c>
      <c r="GD217" s="70">
        <f>SUMPRODUCT($N209:GC209,$GZ50:$NO50)</f>
        <v>793.01919557513406</v>
      </c>
      <c r="GE217" s="70">
        <f>SUMPRODUCT($N209:GD209,$GY50:$NO50)</f>
        <v>795.89623921909515</v>
      </c>
      <c r="GF217" s="70">
        <f>SUMPRODUCT($N209:GE209,$GX50:$NO50)</f>
        <v>798.62259250433794</v>
      </c>
      <c r="GG217" s="70">
        <f>SUMPRODUCT($N209:GF209,$GW50:$NO50)</f>
        <v>799.74072767144287</v>
      </c>
      <c r="GH217" s="70">
        <f>SUMPRODUCT($N209:GG209,$GV50:$NO50)</f>
        <v>800.9082682684209</v>
      </c>
      <c r="GI217" s="70">
        <f>SUMPRODUCT($N209:GH209,$GU50:$NO50)</f>
        <v>803.14650574955476</v>
      </c>
      <c r="GJ217" s="70">
        <f>SUMPRODUCT($N209:GI209,$GT50:$NO50)</f>
        <v>802.4474218190685</v>
      </c>
      <c r="GK217" s="70">
        <f>SUMPRODUCT($N209:GJ209,$GS50:$NO50)</f>
        <v>799.02668019617806</v>
      </c>
      <c r="GL217" s="70">
        <f>SUMPRODUCT($N209:GK209,$GR50:$NO50)</f>
        <v>796.13201823640782</v>
      </c>
      <c r="GM217" s="70">
        <f>SUMPRODUCT($N209:GL209,$GQ50:$NO50)</f>
        <v>792.66032109282867</v>
      </c>
      <c r="GN217" s="70">
        <f>SUMPRODUCT($N209:GM209,$GP50:$NO50)</f>
        <v>786.34886249074225</v>
      </c>
      <c r="GO217" s="70">
        <f>SUMPRODUCT($N209:GN209,$GO50:$NO50)</f>
        <v>784.73158384563703</v>
      </c>
      <c r="GP217" s="70">
        <f>SUMPRODUCT($N209:GO209,$GN50:$NO50)</f>
        <v>787.14681035212698</v>
      </c>
      <c r="GQ217" s="70">
        <f>SUMPRODUCT($N209:GP209,$GM50:$NO50)</f>
        <v>788.44134383314861</v>
      </c>
      <c r="GR217" s="70">
        <f>SUMPRODUCT($N209:GQ209,$GL50:$NO50)</f>
        <v>787.32844634337187</v>
      </c>
      <c r="GS217" s="70">
        <f>SUMPRODUCT($N209:GR209,$GK50:$NO50)</f>
        <v>786.60272045907095</v>
      </c>
      <c r="GT217" s="70">
        <f>SUMPRODUCT($N209:GS209,$GJ50:$NO50)</f>
        <v>785.56851611349884</v>
      </c>
      <c r="GU217" s="70">
        <f>SUMPRODUCT($N209:GT209,$GI50:$NO50)</f>
        <v>781.87945917121226</v>
      </c>
      <c r="GV217" s="70">
        <f>SUMPRODUCT($N209:GU209,$GH50:$NO50)</f>
        <v>782.51056223819569</v>
      </c>
      <c r="GW217" s="70">
        <f>SUMPRODUCT($N209:GV209,$GG50:$NO50)</f>
        <v>786.86009758082673</v>
      </c>
      <c r="GX217" s="70">
        <f>SUMPRODUCT($N209:GW209,$GF50:$NO50)</f>
        <v>790.10916942273161</v>
      </c>
      <c r="GY217" s="70">
        <f>SUMPRODUCT($N209:GX209,$GE50:$NO50)</f>
        <v>782.65262708066098</v>
      </c>
      <c r="GZ217" s="70">
        <f>SUMPRODUCT($N209:GY209,$GD50:$NO50)</f>
        <v>778.38984772856782</v>
      </c>
      <c r="HA217" s="70">
        <f>SUMPRODUCT($N209:GZ209,$GC50:$NO50)</f>
        <v>774.44055507021665</v>
      </c>
      <c r="HB217" s="70">
        <f>SUMPRODUCT($N209:HA209,$GB50:$NO50)</f>
        <v>768.72444636977673</v>
      </c>
      <c r="HC217" s="70">
        <f>SUMPRODUCT($N209:HB209,$GA50:$NO50)</f>
        <v>770.17891245041483</v>
      </c>
      <c r="HD217" s="70">
        <f>SUMPRODUCT($N209:HC209,$FZ50:$NO50)</f>
        <v>776.43823819292436</v>
      </c>
      <c r="HE217" s="70">
        <f>SUMPRODUCT($N209:HD209,$FY50:$NO50)</f>
        <v>779.15572153451353</v>
      </c>
      <c r="HF217" s="70">
        <f>SUMPRODUCT($N209:HE209,$FX50:$NO50)</f>
        <v>790.9527169801222</v>
      </c>
      <c r="HG217" s="70">
        <f>SUMPRODUCT($N209:HF209,$FW50:$NO50)</f>
        <v>802.6540733266055</v>
      </c>
      <c r="HH217" s="70">
        <f>SUMPRODUCT($N209:HG209,$FV50:$NO50)</f>
        <v>810.56389894908705</v>
      </c>
      <c r="HI217" s="70">
        <f>SUMPRODUCT($N209:HH209,$FU50:$NO50)</f>
        <v>824.6642276141198</v>
      </c>
      <c r="HJ217" s="70">
        <f>SUMPRODUCT($N209:HI209,$FT50:$NO50)</f>
        <v>845.87031577826212</v>
      </c>
      <c r="HK217" s="70">
        <f>SUMPRODUCT($N209:HJ209,$FS50:$NO50)</f>
        <v>860.77848625709078</v>
      </c>
      <c r="HL217" s="70">
        <f>SUMPRODUCT($N209:HK209,$FR50:$NO50)</f>
        <v>875.14224418560116</v>
      </c>
      <c r="HM217" s="70">
        <f>SUMPRODUCT($N209:HL209,$FQ50:$NO50)</f>
        <v>897.92853559887214</v>
      </c>
      <c r="HN217" s="70">
        <f>SUMPRODUCT($N209:HM209,$FP50:$NO50)</f>
        <v>905.72026229677908</v>
      </c>
      <c r="HO217" s="70">
        <f>SUMPRODUCT($N209:HN209,$FO50:$NO50)</f>
        <v>898.48234416687274</v>
      </c>
      <c r="HP217" s="70">
        <f>SUMPRODUCT($N209:HO209,$FN50:$NO50)</f>
        <v>895.425416120048</v>
      </c>
      <c r="HQ217" s="70">
        <f>SUMPRODUCT($N209:HP209,$FM50:$NO50)</f>
        <v>898.21910667523082</v>
      </c>
      <c r="HR217" s="70">
        <f>SUMPRODUCT($N209:HQ209,$FL50:$NO50)</f>
        <v>892.33565102647378</v>
      </c>
      <c r="HS217" s="70">
        <f>SUMPRODUCT($N209:HR209,$FK50:$NO50)</f>
        <v>894.70529511262203</v>
      </c>
      <c r="HT217" s="70">
        <f>SUMPRODUCT($N209:HS209,$FJ50:$NO50)</f>
        <v>910.82275681422539</v>
      </c>
      <c r="HU217" s="70">
        <f>SUMPRODUCT($N209:HT209,$FI50:$NO50)</f>
        <v>916.17750529144917</v>
      </c>
      <c r="HV217" s="70">
        <f>SUMPRODUCT($N209:HU209,$FH50:$NO50)</f>
        <v>907.65381809958569</v>
      </c>
      <c r="HW217" s="70">
        <f>SUMPRODUCT($N209:HV209,$FG50:$NO50)</f>
        <v>903.20923026214632</v>
      </c>
      <c r="HX217" s="70">
        <f>SUMPRODUCT($N209:HW209,$FF50:$NO50)</f>
        <v>922.12757099485236</v>
      </c>
      <c r="HY217" s="70">
        <f>SUMPRODUCT($N209:HX209,$FE50:$NO50)</f>
        <v>931.3043898018841</v>
      </c>
      <c r="HZ217" s="70">
        <f>SUMPRODUCT($N209:HY209,$FD50:$NO50)</f>
        <v>945.6890774104844</v>
      </c>
      <c r="IA217" s="70">
        <f>SUMPRODUCT($N209:HZ209,$FC50:$NO50)</f>
        <v>972.96016829286771</v>
      </c>
      <c r="IB217" s="70">
        <f>SUMPRODUCT($N209:IA209,$FB50:$NO50)</f>
        <v>983.33917821473835</v>
      </c>
      <c r="IC217" s="70">
        <f>SUMPRODUCT($N209:IB209,$FA50:$NO50)</f>
        <v>959.46250078473406</v>
      </c>
      <c r="ID217" s="70">
        <f>SUMPRODUCT($N209:IC209,$EZ50:$NO50)</f>
        <v>941.79068895418777</v>
      </c>
      <c r="IE217" s="70">
        <f>SUMPRODUCT($N209:ID209,$EY50:$NO50)</f>
        <v>918.17230645355448</v>
      </c>
      <c r="IF217" s="70">
        <f>SUMPRODUCT($N209:IE209,$EX50:$NO50)</f>
        <v>888.60120379787736</v>
      </c>
      <c r="IG217" s="70">
        <f>SUMPRODUCT($N209:IF209,$EW50:$NO50)</f>
        <v>873.11855910411612</v>
      </c>
      <c r="IH217" s="70">
        <f>SUMPRODUCT($N209:IG209,$EV50:$NO50)</f>
        <v>871.3254204162572</v>
      </c>
      <c r="II217" s="70">
        <f>SUMPRODUCT($N209:IH209,$EU50:$NO50)</f>
        <v>864.81147230559611</v>
      </c>
      <c r="IJ217" s="70">
        <f>SUMPRODUCT($N209:II209,$ET50:$NO50)</f>
        <v>866.72405099311948</v>
      </c>
      <c r="IK217" s="70">
        <f>SUMPRODUCT($N209:IJ209,$ES50:$NO50)</f>
        <v>869.9441819201719</v>
      </c>
      <c r="IL217" s="70">
        <f>SUMPRODUCT($N209:IK209,$ER50:$NO50)</f>
        <v>875.17577892155498</v>
      </c>
      <c r="IM217" s="70">
        <f>SUMPRODUCT($N209:IL209,$EQ50:$NO50)</f>
        <v>878.81970503661273</v>
      </c>
      <c r="IN217" s="70">
        <f>SUMPRODUCT($N209:IM209,$EP50:$NO50)</f>
        <v>884.35848547120224</v>
      </c>
      <c r="IO217" s="70">
        <f>SUMPRODUCT($N209:IN209,$EO50:$NO50)</f>
        <v>892.12610259768462</v>
      </c>
      <c r="IP217" s="70">
        <f>SUMPRODUCT($N209:IO209,$EN50:$NO50)</f>
        <v>897.3625045648887</v>
      </c>
      <c r="IQ217" s="70">
        <f>SUMPRODUCT($N209:IP209,$EM50:$NO50)</f>
        <v>899.47887662691971</v>
      </c>
      <c r="IR217" s="70">
        <f>SUMPRODUCT($N209:IQ209,$EL50:$NO50)</f>
        <v>902.94468485711434</v>
      </c>
      <c r="IS217" s="70">
        <f>SUMPRODUCT($N209:IR209,$EK50:$NO50)</f>
        <v>908.35277550239664</v>
      </c>
      <c r="IT217" s="70">
        <f>SUMPRODUCT($N209:IS209,$EJ50:$NO50)</f>
        <v>912.00819332928825</v>
      </c>
      <c r="IU217" s="70">
        <f>SUMPRODUCT($N209:IT209,$EI50:$NO50)</f>
        <v>917.40490982432289</v>
      </c>
      <c r="IV217" s="70">
        <f>SUMPRODUCT($N209:IU209,$EH50:$NO50)</f>
        <v>925.42931993935201</v>
      </c>
      <c r="IW217" s="70">
        <f>SUMPRODUCT($N209:IV209,$EG50:$NO50)</f>
        <v>930.36835717880217</v>
      </c>
      <c r="IX217" s="70">
        <f>SUMPRODUCT($N209:IW209,$EF50:$NO50)</f>
        <v>932.5476529641096</v>
      </c>
      <c r="IY217" s="70">
        <f>SUMPRODUCT($N209:IX209,$EE50:$NO50)</f>
        <v>936.30971689240448</v>
      </c>
      <c r="IZ217" s="70">
        <f>SUMPRODUCT($N209:IY209,$ED50:$NO50)</f>
        <v>942.00574323298906</v>
      </c>
      <c r="JA217" s="70">
        <f>SUMPRODUCT($N209:IZ209,$EC50:$NO50)</f>
        <v>945.51254923584531</v>
      </c>
      <c r="JB217" s="70">
        <f>SUMPRODUCT($N209:JA209,$EB50:$NO50)</f>
        <v>950.28455594979164</v>
      </c>
      <c r="JC217" s="70">
        <f>SUMPRODUCT($N209:JB209,$EA50:$NO50)</f>
        <v>956.50952702712175</v>
      </c>
      <c r="JD217" s="70">
        <f>SUMPRODUCT($N209:JC209,$DZ50:$NO50)</f>
        <v>958.70893540293775</v>
      </c>
      <c r="JE217" s="70">
        <f>SUMPRODUCT($N209:JD209,$DY50:$NO50)</f>
        <v>957.05172985634852</v>
      </c>
      <c r="JF217" s="70">
        <f>SUMPRODUCT($N209:JE209,$DX50:$NO50)</f>
        <v>956.56384543246816</v>
      </c>
      <c r="JG217" s="70">
        <f>SUMPRODUCT($N209:JF209,$DW50:$NO50)</f>
        <v>954.52579492139739</v>
      </c>
      <c r="JH217" s="70">
        <f>SUMPRODUCT($N209:JG209,$DV50:$NO50)</f>
        <v>951.04317301422384</v>
      </c>
      <c r="JI217" s="70">
        <f>SUMPRODUCT($N209:JH209,$DU50:$NO50)</f>
        <v>949.69371257431112</v>
      </c>
      <c r="JJ217" s="70">
        <f>SUMPRODUCT($N209:JI209,$DT50:$NO50)</f>
        <v>951.22709176419789</v>
      </c>
      <c r="JK217" s="70">
        <f>SUMPRODUCT($N209:JJ209,$DS50:$NO50)</f>
        <v>951.19147974501948</v>
      </c>
      <c r="JL217" s="70">
        <f>SUMPRODUCT($N209:JK209,$DR50:$NO50)</f>
        <v>954.15535447957859</v>
      </c>
      <c r="JM217" s="70">
        <f>SUMPRODUCT($N209:JL209,$DQ50:$NO50)</f>
        <v>959.0771074379968</v>
      </c>
      <c r="JN217" s="70">
        <f>SUMPRODUCT($N209:JM209,$DP50:$NO50)</f>
        <v>964.23328127361788</v>
      </c>
      <c r="JO217" s="70">
        <f>SUMPRODUCT($N209:JN209,$DO50:$NO50)</f>
        <v>969.32337929517723</v>
      </c>
      <c r="JP217" s="70">
        <f>SUMPRODUCT($N209:JO209,$DN50:$NO50)</f>
        <v>978.099892151738</v>
      </c>
      <c r="JQ217" s="70">
        <f>SUMPRODUCT($N209:JP209,$DM50:$NO50)</f>
        <v>987.61074225177776</v>
      </c>
      <c r="JR217" s="70">
        <f>SUMPRODUCT($N209:JQ209,$DL50:$NO50)</f>
        <v>994.26780434187935</v>
      </c>
      <c r="JS217" s="70">
        <f>SUMPRODUCT($N209:JR209,$DK50:$NO50)</f>
        <v>1005.2956683321427</v>
      </c>
      <c r="JT217" s="70">
        <f>SUMPRODUCT($N209:JS209,$DJ50:$NO50)</f>
        <v>1021.683930420104</v>
      </c>
      <c r="JU217" s="70">
        <f>SUMPRODUCT($N209:JT209,$DI50:$NO50)</f>
        <v>1036.7579709495174</v>
      </c>
      <c r="JV217" s="70">
        <f>SUMPRODUCT($N209:JU209,$DH50:$NO50)</f>
        <v>1052.576425924751</v>
      </c>
      <c r="JW217" s="70">
        <f>SUMPRODUCT($N209:JV209,$DG50:$NO50)</f>
        <v>1074.6335815130597</v>
      </c>
      <c r="JX217" s="70">
        <f>SUMPRODUCT($N209:JW209,$DF50:$NO50)</f>
        <v>1091.0139672377443</v>
      </c>
      <c r="JY217" s="70">
        <f>SUMPRODUCT($N209:JX209,$DE50:$NO50)</f>
        <v>1101.0893935045428</v>
      </c>
      <c r="JZ217" s="70">
        <f>SUMPRODUCT($N209:JY209,$DD50:$NO50)</f>
        <v>1113.5824499087564</v>
      </c>
      <c r="KA217" s="70">
        <f>SUMPRODUCT($N209:JZ209,$DC50:$NO50)</f>
        <v>1131.4256171025243</v>
      </c>
      <c r="KB217" s="70">
        <f>SUMPRODUCT($N209:KA209,$DB50:$NO50)</f>
        <v>1148.3367744489044</v>
      </c>
      <c r="KC217" s="70">
        <f>SUMPRODUCT($N209:KB209,$DA50:$NO50)</f>
        <v>1165.6287845116226</v>
      </c>
      <c r="KD217" s="70">
        <f>SUMPRODUCT($N209:KC209,$CZ50:$NO50)</f>
        <v>1188.4800241072458</v>
      </c>
      <c r="KE217" s="70">
        <f>SUMPRODUCT($N209:KD209,$CY50:$NO50)</f>
        <v>1205.7560221206804</v>
      </c>
      <c r="KF217" s="70">
        <f>SUMPRODUCT($N209:KE209,$CX50:$NO50)</f>
        <v>1216.5562129575992</v>
      </c>
      <c r="KG217" s="70">
        <f>SUMPRODUCT($N209:KF209,$CW50:$NO50)</f>
        <v>1229.1052648505622</v>
      </c>
      <c r="KH217" s="70">
        <f>SUMPRODUCT($N209:KG209,$CV50:$NO50)</f>
        <v>1259.7773313036428</v>
      </c>
      <c r="KI217" s="70">
        <f>SUMPRODUCT($N209:KH209,$CU50:$NO50)</f>
        <v>1287.9950008886726</v>
      </c>
      <c r="KJ217" s="70">
        <f>SUMPRODUCT($N209:KI209,$CT50:$NO50)</f>
        <v>1314.6338411301213</v>
      </c>
      <c r="KK217" s="70">
        <f>SUMPRODUCT($N209:KJ209,$CS50:$NO50)</f>
        <v>1346.9937013763515</v>
      </c>
      <c r="KL217" s="70">
        <f>SUMPRODUCT($N209:KK209,$CR50:$NO50)</f>
        <v>1369.0428076169433</v>
      </c>
      <c r="KM217" s="70">
        <f>SUMPRODUCT($N209:KL209,$CQ50:$NO50)</f>
        <v>1386.2500963480029</v>
      </c>
      <c r="KN217" s="70">
        <f>SUMPRODUCT($N209:KM209,$CP50:$NO50)</f>
        <v>1400.2726366876232</v>
      </c>
      <c r="KO217" s="70">
        <f>SUMPRODUCT($N209:KN209,$CO50:$NO50)</f>
        <v>1411.3819710852993</v>
      </c>
      <c r="KP217" s="70">
        <f>SUMPRODUCT($N209:KO209,$CN50:$NO50)</f>
        <v>1422.2795492243933</v>
      </c>
      <c r="KQ217" s="70">
        <f>SUMPRODUCT($N209:KP209,$CM50:$NO50)</f>
        <v>1429.3017043819139</v>
      </c>
      <c r="KR217" s="70">
        <f>SUMPRODUCT($N209:KQ209,$CL50:$NO50)</f>
        <v>1439.4543785495553</v>
      </c>
      <c r="KS217" s="70">
        <f>SUMPRODUCT($N209:KR209,$CK50:$NO50)</f>
        <v>1456.5446981654259</v>
      </c>
      <c r="KT217" s="70">
        <f>SUMPRODUCT($N209:KS209,$CJ50:$NO50)</f>
        <v>1465.0059967601148</v>
      </c>
      <c r="KU217" s="70">
        <f>SUMPRODUCT($N209:KT209,$CI50:$NO50)</f>
        <v>1467.2698070224299</v>
      </c>
      <c r="KV217" s="70">
        <f>SUMPRODUCT($N209:KU209,$CH50:$NO50)</f>
        <v>1488.9638757635259</v>
      </c>
      <c r="KW217" s="70">
        <f>SUMPRODUCT($N209:KV209,$CG50:$NO50)</f>
        <v>1508.3210971272913</v>
      </c>
      <c r="KX217" s="70">
        <f>SUMPRODUCT($N209:KW209,$CF50:$NO50)</f>
        <v>1509.0328832755099</v>
      </c>
      <c r="KY217" s="70">
        <f>SUMPRODUCT($N209:KX209,$CE50:$NO50)</f>
        <v>1517.8176686146212</v>
      </c>
      <c r="KZ217" s="70">
        <f>SUMPRODUCT($N209:KY209,$CD50:$NO50)</f>
        <v>1538.0525171832239</v>
      </c>
      <c r="LA217" s="70">
        <f>SUMPRODUCT($N209:KZ209,$CC50:$NO50)</f>
        <v>1526.3577673324662</v>
      </c>
      <c r="LB217" s="70">
        <f>SUMPRODUCT($N209:LA209,$CB50:$NO50)</f>
        <v>1519.6164299858442</v>
      </c>
      <c r="LC217" s="70">
        <f>SUMPRODUCT($N209:LB209,$CA50:$NO50)</f>
        <v>1539.4453829012743</v>
      </c>
      <c r="LD217" s="70">
        <f>SUMPRODUCT($N209:LC209,$BZ50:$NO50)</f>
        <v>1563.8898006399941</v>
      </c>
      <c r="LE217" s="70">
        <f>SUMPRODUCT($N209:LD209,$BY50:$NO50)</f>
        <v>1571.1759885380388</v>
      </c>
      <c r="LF217" s="70">
        <f>SUMPRODUCT($N209:LE209,$BX50:$NO50)</f>
        <v>1585.8223432862296</v>
      </c>
      <c r="LG217" s="70">
        <f>SUMPRODUCT($N209:LF209,$BW50:$NO50)</f>
        <v>1609.7637946220314</v>
      </c>
      <c r="LH217" s="70">
        <f>SUMPRODUCT($N209:LG209,$BV50:$NO50)</f>
        <v>1604.7796488275942</v>
      </c>
      <c r="LI217" s="70">
        <f>SUMPRODUCT($N209:LH209,$BU50:$NO50)</f>
        <v>1604.3473912820671</v>
      </c>
      <c r="LJ217" s="70">
        <f>SUMPRODUCT($N209:LI209,$BT50:$NO50)</f>
        <v>1628.0756040885426</v>
      </c>
      <c r="LK217" s="70">
        <f>SUMPRODUCT($N209:LJ209,$BS50:$NO50)</f>
        <v>1687.7685158859369</v>
      </c>
      <c r="LL217" s="70">
        <f>SUMPRODUCT($N209:LK209,$BR50:$NO50)</f>
        <v>1688.4640630676643</v>
      </c>
      <c r="LM217" s="70">
        <f>SUMPRODUCT($N209:LL209,$BQ50:$NO50)</f>
        <v>1694.3809839210999</v>
      </c>
      <c r="LN217" s="70">
        <f>SUMPRODUCT($N209:LM209,$BP50:$NO50)</f>
        <v>1714.6277945755669</v>
      </c>
      <c r="LO217" s="70">
        <f>SUMPRODUCT($N209:LN209,$BO50:$NO50)</f>
        <v>1693.6338240050313</v>
      </c>
      <c r="LP217" s="70">
        <f>SUMPRODUCT($N209:LO209,$BN50:$NO50)</f>
        <v>1684.343965889218</v>
      </c>
      <c r="LQ217" s="70">
        <f>SUMPRODUCT($N209:LP209,$BM50:$NO50)</f>
        <v>1704.4486790339413</v>
      </c>
      <c r="LR217" s="70">
        <f>SUMPRODUCT($N209:LQ209,$BL50:$NO50)</f>
        <v>1699.3144597886851</v>
      </c>
      <c r="LS217" s="70">
        <f>SUMPRODUCT($N209:LR209,$BK50:$NO50)</f>
        <v>1714.5546928536339</v>
      </c>
      <c r="LT217" s="70">
        <f>SUMPRODUCT($N209:LS209,$BJ50:$NO50)</f>
        <v>1729.7266479009577</v>
      </c>
      <c r="LU217" s="70">
        <f>SUMPRODUCT($N209:LT209,$BI50:$NO50)</f>
        <v>1745.7837715920189</v>
      </c>
      <c r="LV217" s="70">
        <f>SUMPRODUCT($N209:LU209,$BH50:$NO50)</f>
        <v>1756.2240272835179</v>
      </c>
      <c r="LW217" s="70">
        <f>SUMPRODUCT($N209:LV209,$BG50:$NO50)</f>
        <v>1768.8764615378004</v>
      </c>
      <c r="LX217" s="70">
        <f>SUMPRODUCT($N209:LW209,$BF50:$NO50)</f>
        <v>1782.1102429712005</v>
      </c>
      <c r="LY217" s="70">
        <f>SUMPRODUCT($N209:LX209,$BE50:$NO50)</f>
        <v>1795.8924484259383</v>
      </c>
      <c r="LZ217" s="70">
        <f>SUMPRODUCT($N209:LY209,$BD50:$NO50)</f>
        <v>1806.3017884566018</v>
      </c>
      <c r="MA217" s="70">
        <f>SUMPRODUCT($N209:LZ209,$BC50:$NO50)</f>
        <v>1812.7617490330031</v>
      </c>
      <c r="MB217" s="70">
        <f>SUMPRODUCT($N209:MA209,$BB50:$NO50)</f>
        <v>1816.1724237305866</v>
      </c>
      <c r="MC217" s="70">
        <f>SUMPRODUCT($N209:MB209,$BA50:$NO50)</f>
        <v>1814.8055692619935</v>
      </c>
      <c r="MD217" s="70">
        <f>SUMPRODUCT($N209:MC209,$AZ50:$NO50)</f>
        <v>1814.1643247235636</v>
      </c>
      <c r="ME217" s="70">
        <f>SUMPRODUCT($N209:MD209,$AY50:$NO50)</f>
        <v>1812.7970658212037</v>
      </c>
      <c r="MF217" s="70">
        <f>SUMPRODUCT($N209:ME209,$AX50:$NO50)</f>
        <v>1818.0730765550629</v>
      </c>
      <c r="MG217" s="70">
        <f>SUMPRODUCT($N209:MF209,$AW50:$NO50)</f>
        <v>1824.3400420304833</v>
      </c>
      <c r="MH217" s="70">
        <f>SUMPRODUCT($N209:MG209,$AV50:$NO50)</f>
        <v>1829.5256613771908</v>
      </c>
      <c r="MI217" s="70">
        <f>SUMPRODUCT($N209:MH209,$AU50:$NO50)</f>
        <v>1832.3598532862427</v>
      </c>
      <c r="MJ217" s="70">
        <f>SUMPRODUCT($N209:MI209,$AT50:$NO50)</f>
        <v>1830.2486613367673</v>
      </c>
      <c r="MK217" s="70">
        <f>SUMPRODUCT($N209:MJ209,$AS50:$NO50)</f>
        <v>1830.6622237844783</v>
      </c>
      <c r="ML217" s="70">
        <f>SUMPRODUCT($N209:MK209,$AR50:$NO50)</f>
        <v>1829.5724666793726</v>
      </c>
      <c r="MM217" s="70">
        <f>SUMPRODUCT($N209:ML209,$AQ50:$NO50)</f>
        <v>1834.7676896775138</v>
      </c>
      <c r="MN217" s="70">
        <f>SUMPRODUCT($N209:MM209,$AP50:$NO50)</f>
        <v>1839.7477851765025</v>
      </c>
      <c r="MO217" s="70">
        <f>SUMPRODUCT($N209:MN209,$AO50:$NO50)</f>
        <v>1842.9797906077536</v>
      </c>
      <c r="MP217" s="70">
        <f>SUMPRODUCT($N209:MO209,$AN50:$NO50)</f>
        <v>1833.8156178165539</v>
      </c>
      <c r="MQ217" s="70">
        <f>SUMPRODUCT($N209:MP209,$AM50:$NO50)</f>
        <v>1820.6244143549302</v>
      </c>
      <c r="MR217" s="70">
        <f>SUMPRODUCT($N209:MQ209,$AL50:$NO50)</f>
        <v>1811.334952116764</v>
      </c>
      <c r="MS217" s="70">
        <f>SUMPRODUCT($N209:MR209,$AK50:$NO50)</f>
        <v>1801.4454283154635</v>
      </c>
      <c r="MT217" s="70">
        <f>SUMPRODUCT($N209:MS209,$AJ50:$NO50)</f>
        <v>1795.2876257346215</v>
      </c>
      <c r="MU217" s="70">
        <f>SUMPRODUCT($N209:MT209,$AI50:$NO50)</f>
        <v>1800.6762811763849</v>
      </c>
      <c r="MV217" s="70">
        <f>SUMPRODUCT($N209:MU209,$AH50:$NO50)</f>
        <v>1803.9779095222577</v>
      </c>
      <c r="MW217" s="70">
        <f>SUMPRODUCT($N209:MV209,$AG50:$NO50)</f>
        <v>1813.0570343334616</v>
      </c>
      <c r="MX217" s="70">
        <f>SUMPRODUCT($N209:MW209,$AF50:$NO50)</f>
        <v>1821.8554528347584</v>
      </c>
      <c r="MY217" s="70">
        <f>SUMPRODUCT($N209:MX209,$AE50:$NO50)</f>
        <v>1831.0008176893934</v>
      </c>
      <c r="MZ217" s="70">
        <f>SUMPRODUCT($N209:MY209,$AD50:$NO50)</f>
        <v>1838.8672486096002</v>
      </c>
      <c r="NA217" s="70">
        <f>SUMPRODUCT($N209:MZ209,$AC50:$NO50)</f>
        <v>1847.4679415578737</v>
      </c>
      <c r="NB217" s="70">
        <f>SUMPRODUCT($N209:NA209,$AB50:$NO50)</f>
        <v>1855.9115912982227</v>
      </c>
      <c r="NC217" s="70">
        <f>SUMPRODUCT($N209:NB209,$AA50:$NO50)</f>
        <v>1862.9323740428283</v>
      </c>
      <c r="ND217" s="70">
        <f>SUMPRODUCT($N209:NC209,$Z50:$NO50)</f>
        <v>1868.6919884720087</v>
      </c>
      <c r="NE217" s="70">
        <f>SUMPRODUCT($N209:ND209,$Y50:$NO50)</f>
        <v>1873.956547130543</v>
      </c>
      <c r="NF217" s="70">
        <f>SUMPRODUCT($N209:NE209,$X50:$NO50)</f>
        <v>1879.156320567304</v>
      </c>
      <c r="NG217" s="70">
        <f>SUMPRODUCT($N209:NF209,$W50:$NO50)</f>
        <v>1883.8076297579421</v>
      </c>
      <c r="NH217" s="70">
        <f>SUMPRODUCT($N209:NG209,$V50:$NO50)</f>
        <v>1889.5989912430425</v>
      </c>
      <c r="NI217" s="70">
        <f>SUMPRODUCT($N209:NH209,$U50:$NO50)</f>
        <v>1895.5200982664689</v>
      </c>
      <c r="NJ217" s="70">
        <f>SUMPRODUCT($N209:NI209,$T50:$NO50)</f>
        <v>1900.9231164406146</v>
      </c>
      <c r="NK217" s="70">
        <f>SUMPRODUCT($N209:NJ209,$S50:$NO50)</f>
        <v>1905.0913196853937</v>
      </c>
      <c r="NL217" s="70">
        <f>SUMPRODUCT($N209:NK209,$R50:$NO50)</f>
        <v>1908.56220823221</v>
      </c>
      <c r="NM217" s="70">
        <f>SUMPRODUCT($N209:NL209,$Q50:$NO50)</f>
        <v>1911.9754311032564</v>
      </c>
      <c r="NN217" s="70">
        <f>SUMPRODUCT($N209:NM209,$P50:$NO50)</f>
        <v>1914.5234119591248</v>
      </c>
      <c r="NO217" s="71">
        <f>SUMPRODUCT($N209:NN209,$O50:$NO50)</f>
        <v>1918.0818063306372</v>
      </c>
      <c r="NP217" s="14"/>
      <c r="NQ217" s="14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">
        <v>131</v>
      </c>
      <c r="D219" s="136"/>
      <c r="E219" s="136" t="s">
        <v>179</v>
      </c>
      <c r="F219" s="8"/>
      <c r="G219" s="8" t="s">
        <v>0</v>
      </c>
      <c r="H219" s="8"/>
      <c r="I219" s="8"/>
      <c r="J219" s="8"/>
      <c r="K219" s="9">
        <f>SUM(N219:NO219)</f>
        <v>289193.36078073614</v>
      </c>
      <c r="L219" s="8"/>
      <c r="M219" s="8"/>
      <c r="N219" s="33">
        <v>0</v>
      </c>
      <c r="O219" s="34">
        <f>SUMPRODUCT($N211:N211,$NO52:$NO52)</f>
        <v>2.0937222986050674E-3</v>
      </c>
      <c r="P219" s="34">
        <f>SUMPRODUCT($N211:O211,$NN52:$NO52)</f>
        <v>8.1395132487574132E-3</v>
      </c>
      <c r="Q219" s="34">
        <f>SUMPRODUCT($N211:P211,$NM52:$NO52)</f>
        <v>1.7021593108132848E-2</v>
      </c>
      <c r="R219" s="34">
        <f>SUMPRODUCT($N211:Q211,$NL52:$NO52)</f>
        <v>3.8506443442871574E-2</v>
      </c>
      <c r="S219" s="34">
        <f>SUMPRODUCT($N211:R211,$NK52:$NO52)</f>
        <v>7.0532064321889826E-2</v>
      </c>
      <c r="T219" s="34">
        <f>SUMPRODUCT($N211:S211,$NJ52:$NO52)</f>
        <v>0.11607468335674592</v>
      </c>
      <c r="U219" s="34">
        <f>SUMPRODUCT($N211:T211,$NI52:$NO52)</f>
        <v>0.19202322538540431</v>
      </c>
      <c r="V219" s="34">
        <f>SUMPRODUCT($N211:U211,$NH52:$NO52)</f>
        <v>0.30428846845926716</v>
      </c>
      <c r="W219" s="34">
        <f>SUMPRODUCT($N211:V211,$NG52:$NO52)</f>
        <v>0.44680174747083812</v>
      </c>
      <c r="X219" s="34">
        <f>SUMPRODUCT($N211:W211,$NF52:$NO52)</f>
        <v>0.65101701080668872</v>
      </c>
      <c r="Y219" s="34">
        <f>SUMPRODUCT($N211:X211,$NE52:$NO52)</f>
        <v>0.94658804447422995</v>
      </c>
      <c r="Z219" s="34">
        <f>SUMPRODUCT($N211:Y211,$ND52:$NO52)</f>
        <v>1.3172631625378945</v>
      </c>
      <c r="AA219" s="34">
        <f>SUMPRODUCT($N211:Z211,$NC52:$NO52)</f>
        <v>1.8105454643564651</v>
      </c>
      <c r="AB219" s="34">
        <f>SUMPRODUCT($N211:AA211,$NB52:$NO52)</f>
        <v>2.4852018632735779</v>
      </c>
      <c r="AC219" s="34">
        <f>SUMPRODUCT($N211:AB211,$NA52:$NO52)</f>
        <v>3.2968600617735415</v>
      </c>
      <c r="AD219" s="34">
        <f>SUMPRODUCT($N211:AC211,$MZ52:$NO52)</f>
        <v>4.2501339009570929</v>
      </c>
      <c r="AE219" s="34">
        <f>SUMPRODUCT($N211:AD211,$MY52:$NO52)</f>
        <v>5.4637264336542151</v>
      </c>
      <c r="AF219" s="34">
        <f>SUMPRODUCT($N211:AE211,$MX52:$NO52)</f>
        <v>6.8731165696030034</v>
      </c>
      <c r="AG219" s="34">
        <f>SUMPRODUCT($N211:AF211,$MW52:$NO52)</f>
        <v>8.4820704280466472</v>
      </c>
      <c r="AH219" s="34">
        <f>SUMPRODUCT($N211:AG211,$MV52:$NO52)</f>
        <v>10.373890102755549</v>
      </c>
      <c r="AI219" s="34">
        <f>SUMPRODUCT($N211:AH211,$MU52:$NO52)</f>
        <v>12.639558399971262</v>
      </c>
      <c r="AJ219" s="34">
        <f>SUMPRODUCT($N211:AI211,$MT52:$NO52)</f>
        <v>15.126033498231191</v>
      </c>
      <c r="AK219" s="34">
        <f>SUMPRODUCT($N211:AJ211,$MS52:$NO52)</f>
        <v>17.847111654663959</v>
      </c>
      <c r="AL219" s="34">
        <f>SUMPRODUCT($N211:AK211,$MR52:$NO52)</f>
        <v>21.018546382164736</v>
      </c>
      <c r="AM219" s="34">
        <f>SUMPRODUCT($N211:AL211,$MQ52:$NO52)</f>
        <v>24.609784969639961</v>
      </c>
      <c r="AN219" s="34">
        <f>SUMPRODUCT($N211:AM211,$MP52:$NO52)</f>
        <v>28.388969464981873</v>
      </c>
      <c r="AO219" s="34">
        <f>SUMPRODUCT($N211:AN211,$MO52:$NO52)</f>
        <v>32.473285851529901</v>
      </c>
      <c r="AP219" s="34">
        <f>SUMPRODUCT($N211:AO211,$MN52:$NO52)</f>
        <v>37.400701687679636</v>
      </c>
      <c r="AQ219" s="34">
        <f>SUMPRODUCT($N211:AP211,$MM52:$NO52)</f>
        <v>42.712663123759462</v>
      </c>
      <c r="AR219" s="34">
        <f>SUMPRODUCT($N211:AQ211,$ML52:$NO52)</f>
        <v>48.332413825894875</v>
      </c>
      <c r="AS219" s="34">
        <f>SUMPRODUCT($N211:AR211,$MK52:$NO52)</f>
        <v>55.344031414801535</v>
      </c>
      <c r="AT219" s="34">
        <f>SUMPRODUCT($N211:AS211,$MJ52:$NO52)</f>
        <v>63.481184510989593</v>
      </c>
      <c r="AU219" s="34">
        <f>SUMPRODUCT($N211:AT211,$MI52:$NO52)</f>
        <v>71.166214067808426</v>
      </c>
      <c r="AV219" s="34">
        <f>SUMPRODUCT($N211:AU211,$MH52:$NO52)</f>
        <v>79.865412372254781</v>
      </c>
      <c r="AW219" s="34">
        <f>SUMPRODUCT($N211:AV211,$MG52:$NO52)</f>
        <v>90.412767935642435</v>
      </c>
      <c r="AX219" s="34">
        <f>SUMPRODUCT($N211:AW211,$MF52:$NO52)</f>
        <v>100.72689210033342</v>
      </c>
      <c r="AY219" s="34">
        <f>SUMPRODUCT($N211:AX211,$ME52:$NO52)</f>
        <v>111.3793823759062</v>
      </c>
      <c r="AZ219" s="34">
        <f>SUMPRODUCT($N211:AY211,$MD52:$NO52)</f>
        <v>125.08719564709683</v>
      </c>
      <c r="BA219" s="34">
        <f>SUMPRODUCT($N211:AZ211,$MC52:$NO52)</f>
        <v>139.49037037919138</v>
      </c>
      <c r="BB219" s="34">
        <f>SUMPRODUCT($N211:BA211,$MB52:$NO52)</f>
        <v>151.67723148164367</v>
      </c>
      <c r="BC219" s="34">
        <f>SUMPRODUCT($N211:BB211,$MA52:$NO52)</f>
        <v>165.37772638548486</v>
      </c>
      <c r="BD219" s="34">
        <f>SUMPRODUCT($N211:BC211,$LZ52:$NO52)</f>
        <v>180.22152180990355</v>
      </c>
      <c r="BE219" s="34">
        <f>SUMPRODUCT($N211:BD211,$LY52:$NO52)</f>
        <v>192.13230857285984</v>
      </c>
      <c r="BF219" s="34">
        <f>SUMPRODUCT($N211:BE211,$LX52:$NO52)</f>
        <v>201.8802576674793</v>
      </c>
      <c r="BG219" s="34">
        <f>SUMPRODUCT($N211:BF211,$LW52:$NO52)</f>
        <v>214.39894729289333</v>
      </c>
      <c r="BH219" s="34">
        <f>SUMPRODUCT($N211:BG211,$LV52:$NO52)</f>
        <v>226.28199487346353</v>
      </c>
      <c r="BI219" s="34">
        <f>SUMPRODUCT($N211:BH211,$LU52:$NO52)</f>
        <v>234.1870720561173</v>
      </c>
      <c r="BJ219" s="34">
        <f>SUMPRODUCT($N211:BI211,$LT52:$NO52)</f>
        <v>245.31791994764652</v>
      </c>
      <c r="BK219" s="34">
        <f>SUMPRODUCT($N211:BJ211,$LS52:$NO52)</f>
        <v>262.18794152330321</v>
      </c>
      <c r="BL219" s="34">
        <f>SUMPRODUCT($N211:BK211,$LR52:$NO52)</f>
        <v>274.68558461892871</v>
      </c>
      <c r="BM219" s="34">
        <f>SUMPRODUCT($N211:BL211,$LQ52:$NO52)</f>
        <v>284.10559885129538</v>
      </c>
      <c r="BN219" s="34">
        <f>SUMPRODUCT($N211:BM211,$LP52:$NO52)</f>
        <v>299.75993305783646</v>
      </c>
      <c r="BO219" s="34">
        <f>SUMPRODUCT($N211:BN211,$LO52:$NO52)</f>
        <v>315.34463643346817</v>
      </c>
      <c r="BP219" s="34">
        <f>SUMPRODUCT($N211:BO211,$LN52:$NO52)</f>
        <v>325.74096788904802</v>
      </c>
      <c r="BQ219" s="34">
        <f>SUMPRODUCT($N211:BP211,$LM52:$NO52)</f>
        <v>342.49419548588696</v>
      </c>
      <c r="BR219" s="34">
        <f>SUMPRODUCT($N211:BQ211,$LL52:$NO52)</f>
        <v>364.91197333731014</v>
      </c>
      <c r="BS219" s="34">
        <f>SUMPRODUCT($N211:BR211,$LK52:$NO52)</f>
        <v>375.05479636469346</v>
      </c>
      <c r="BT219" s="34">
        <f>SUMPRODUCT($N211:BS211,$LJ52:$NO52)</f>
        <v>377.88162965865507</v>
      </c>
      <c r="BU219" s="34">
        <f>SUMPRODUCT($N211:BT211,$LI52:$NO52)</f>
        <v>381.70693733632913</v>
      </c>
      <c r="BV219" s="34">
        <f>SUMPRODUCT($N211:BU211,$LH52:$NO52)</f>
        <v>378.66032454693971</v>
      </c>
      <c r="BW219" s="34">
        <f>SUMPRODUCT($N211:BV211,$LG52:$NO52)</f>
        <v>370.13268099337131</v>
      </c>
      <c r="BX219" s="34">
        <f>SUMPRODUCT($N211:BW211,$LF52:$NO52)</f>
        <v>369.31565800444434</v>
      </c>
      <c r="BY219" s="34">
        <f>SUMPRODUCT($N211:BX211,$LE52:$NO52)</f>
        <v>373.87989009216648</v>
      </c>
      <c r="BZ219" s="34">
        <f>SUMPRODUCT($N211:BY211,$LD52:$NO52)</f>
        <v>372.47656314625203</v>
      </c>
      <c r="CA219" s="34">
        <f>SUMPRODUCT($N211:BZ211,$LC52:$NO52)</f>
        <v>368.69687172122906</v>
      </c>
      <c r="CB219" s="34">
        <f>SUMPRODUCT($N211:CA211,$LB52:$NO52)</f>
        <v>370.31377176577547</v>
      </c>
      <c r="CC219" s="34">
        <f>SUMPRODUCT($N211:CB211,$LA52:$NO52)</f>
        <v>373.22160573854183</v>
      </c>
      <c r="CD219" s="34">
        <f>SUMPRODUCT($N211:CC211,$KZ52:$NO52)</f>
        <v>373.66039462912482</v>
      </c>
      <c r="CE219" s="34">
        <f>SUMPRODUCT($N211:CD211,$KY52:$NO52)</f>
        <v>381.51846436443282</v>
      </c>
      <c r="CF219" s="34">
        <f>SUMPRODUCT($N211:CE211,$KX52:$NO52)</f>
        <v>394.73652328259135</v>
      </c>
      <c r="CG219" s="34">
        <f>SUMPRODUCT($N211:CF211,$KW52:$NO52)</f>
        <v>399.53256981093546</v>
      </c>
      <c r="CH219" s="34">
        <f>SUMPRODUCT($N211:CG211,$KV52:$NO52)</f>
        <v>399.50606089126887</v>
      </c>
      <c r="CI219" s="34">
        <f>SUMPRODUCT($N211:CH211,$KU52:$NO52)</f>
        <v>406.02491229049389</v>
      </c>
      <c r="CJ219" s="34">
        <f>SUMPRODUCT($N211:CI211,$KT52:$NO52)</f>
        <v>402.33169870206933</v>
      </c>
      <c r="CK219" s="34">
        <f>SUMPRODUCT($N211:CJ211,$KS52:$NO52)</f>
        <v>394.3557369639035</v>
      </c>
      <c r="CL219" s="34">
        <f>SUMPRODUCT($N211:CK211,$KR52:$NO52)</f>
        <v>392.66372924111403</v>
      </c>
      <c r="CM219" s="34">
        <f>SUMPRODUCT($N211:CL211,$KQ52:$NO52)</f>
        <v>390.73620877133226</v>
      </c>
      <c r="CN219" s="34">
        <f>SUMPRODUCT($N211:CM211,$KP52:$NO52)</f>
        <v>387.96322877083696</v>
      </c>
      <c r="CO219" s="34">
        <f>SUMPRODUCT($N211:CN211,$KO52:$NO52)</f>
        <v>388.27622724151161</v>
      </c>
      <c r="CP219" s="34">
        <f>SUMPRODUCT($N211:CO211,$KN52:$NO52)</f>
        <v>390.67926403316392</v>
      </c>
      <c r="CQ219" s="34">
        <f>SUMPRODUCT($N211:CP211,$KM52:$NO52)</f>
        <v>395.7321267566391</v>
      </c>
      <c r="CR219" s="34">
        <f>SUMPRODUCT($N211:CQ211,$KL52:$NO52)</f>
        <v>400.34094055410696</v>
      </c>
      <c r="CS219" s="34">
        <f>SUMPRODUCT($N211:CR211,$KK52:$NO52)</f>
        <v>408.47432678278085</v>
      </c>
      <c r="CT219" s="34">
        <f>SUMPRODUCT($N211:CS211,$KJ52:$NO52)</f>
        <v>419.69595016057417</v>
      </c>
      <c r="CU219" s="34">
        <f>SUMPRODUCT($N211:CT211,$KI52:$NO52)</f>
        <v>427.83962675991819</v>
      </c>
      <c r="CV219" s="34">
        <f>SUMPRODUCT($N211:CU211,$KH52:$NO52)</f>
        <v>433.56619039741327</v>
      </c>
      <c r="CW219" s="34">
        <f>SUMPRODUCT($N211:CV211,$KG52:$NO52)</f>
        <v>439.76479954733941</v>
      </c>
      <c r="CX219" s="34">
        <f>SUMPRODUCT($N211:CW211,$KF52:$NO52)</f>
        <v>444.2407411369918</v>
      </c>
      <c r="CY219" s="34">
        <f>SUMPRODUCT($N211:CX211,$KE52:$NO52)</f>
        <v>447.10208384291144</v>
      </c>
      <c r="CZ219" s="34">
        <f>SUMPRODUCT($N211:CY211,$KD52:$NO52)</f>
        <v>450.97655915165797</v>
      </c>
      <c r="DA219" s="34">
        <f>SUMPRODUCT($N211:CZ211,$KC52:$NO52)</f>
        <v>457.50544225089641</v>
      </c>
      <c r="DB219" s="34">
        <f>SUMPRODUCT($N211:DA211,$KB52:$NO52)</f>
        <v>463.08448813831762</v>
      </c>
      <c r="DC219" s="34">
        <f>SUMPRODUCT($N211:DB211,$KA52:$NO52)</f>
        <v>466.90636421178203</v>
      </c>
      <c r="DD219" s="34">
        <f>SUMPRODUCT($N211:DC211,$JZ52:$NO52)</f>
        <v>471.30841723409395</v>
      </c>
      <c r="DE219" s="34">
        <f>SUMPRODUCT($N211:DD211,$JY52:$NO52)</f>
        <v>475.16839406467534</v>
      </c>
      <c r="DF219" s="34">
        <f>SUMPRODUCT($N211:DE211,$JX52:$NO52)</f>
        <v>477.80183305222511</v>
      </c>
      <c r="DG219" s="34">
        <f>SUMPRODUCT($N211:DF211,$JW52:$NO52)</f>
        <v>481.06507774351871</v>
      </c>
      <c r="DH219" s="34">
        <f>SUMPRODUCT($N211:DG211,$JV52:$NO52)</f>
        <v>486.64058276647143</v>
      </c>
      <c r="DI219" s="34">
        <f>SUMPRODUCT($N211:DH211,$JU52:$NO52)</f>
        <v>491.61710752989109</v>
      </c>
      <c r="DJ219" s="34">
        <f>SUMPRODUCT($N211:DI211,$JT52:$NO52)</f>
        <v>495.06133785225683</v>
      </c>
      <c r="DK219" s="34">
        <f>SUMPRODUCT($N211:DJ211,$JS52:$NO52)</f>
        <v>495.81179756920579</v>
      </c>
      <c r="DL219" s="34">
        <f>SUMPRODUCT($N211:DK211,$JR52:$NO52)</f>
        <v>494.22557554899691</v>
      </c>
      <c r="DM219" s="34">
        <f>SUMPRODUCT($N211:DL211,$JQ52:$NO52)</f>
        <v>491.12740303440762</v>
      </c>
      <c r="DN219" s="34">
        <f>SUMPRODUCT($N211:DM211,$JP52:$NO52)</f>
        <v>487.64140477910786</v>
      </c>
      <c r="DO219" s="34">
        <f>SUMPRODUCT($N211:DN211,$JO52:$NO52)</f>
        <v>485.53759722756439</v>
      </c>
      <c r="DP219" s="34">
        <f>SUMPRODUCT($N211:DO211,$JN52:$NO52)</f>
        <v>484.83820764554474</v>
      </c>
      <c r="DQ219" s="34">
        <f>SUMPRODUCT($N211:DP211,$JM52:$NO52)</f>
        <v>484.16024878525553</v>
      </c>
      <c r="DR219" s="34">
        <f>SUMPRODUCT($N211:DQ211,$JL52:$NO52)</f>
        <v>485.07373666197901</v>
      </c>
      <c r="DS219" s="34">
        <f>SUMPRODUCT($N211:DR211,$JK52:$NO52)</f>
        <v>486.90485301782491</v>
      </c>
      <c r="DT219" s="34">
        <f>SUMPRODUCT($N211:DS211,$JJ52:$NO52)</f>
        <v>488.61094066175963</v>
      </c>
      <c r="DU219" s="34">
        <f>SUMPRODUCT($N211:DT211,$JI52:$NO52)</f>
        <v>490.81865739152994</v>
      </c>
      <c r="DV219" s="34">
        <f>SUMPRODUCT($N211:DU211,$JH52:$NO52)</f>
        <v>494.36145520177769</v>
      </c>
      <c r="DW219" s="34">
        <f>SUMPRODUCT($N211:DV211,$JG52:$NO52)</f>
        <v>497.79118867120184</v>
      </c>
      <c r="DX219" s="34">
        <f>SUMPRODUCT($N211:DW211,$JF52:$NO52)</f>
        <v>500.55552103774363</v>
      </c>
      <c r="DY219" s="34">
        <f>SUMPRODUCT($N211:DX211,$JE52:$NO52)</f>
        <v>503.53904599969138</v>
      </c>
      <c r="DZ219" s="34">
        <f>SUMPRODUCT($N211:DY211,$JD52:$NO52)</f>
        <v>506.73879117263613</v>
      </c>
      <c r="EA219" s="34">
        <f>SUMPRODUCT($N211:DZ211,$JC52:$NO52)</f>
        <v>508.82301695041667</v>
      </c>
      <c r="EB219" s="34">
        <f>SUMPRODUCT($N211:EA211,$JB52:$NO52)</f>
        <v>510.14608585469165</v>
      </c>
      <c r="EC219" s="34">
        <f>SUMPRODUCT($N211:EB211,$JA52:$NO52)</f>
        <v>512.17084649805622</v>
      </c>
      <c r="ED219" s="34">
        <f>SUMPRODUCT($N211:EC211,$IZ52:$NO52)</f>
        <v>513.68505690690017</v>
      </c>
      <c r="EE219" s="34">
        <f>SUMPRODUCT($N211:ED211,$IY52:$NO52)</f>
        <v>513.71109171339708</v>
      </c>
      <c r="EF219" s="34">
        <f>SUMPRODUCT($N211:EE211,$IX52:$NO52)</f>
        <v>514.71501836203379</v>
      </c>
      <c r="EG219" s="34">
        <f>SUMPRODUCT($N211:EF211,$IW52:$NO52)</f>
        <v>516.57104166577653</v>
      </c>
      <c r="EH219" s="34">
        <f>SUMPRODUCT($N211:EG211,$IV52:$NO52)</f>
        <v>517.91109372014682</v>
      </c>
      <c r="EI219" s="34">
        <f>SUMPRODUCT($N211:EH211,$IU52:$NO52)</f>
        <v>518.91261731116106</v>
      </c>
      <c r="EJ219" s="34">
        <f>SUMPRODUCT($N211:EI211,$IT52:$NO52)</f>
        <v>520.91069218166228</v>
      </c>
      <c r="EK219" s="34">
        <f>SUMPRODUCT($N211:EJ211,$IS52:$NO52)</f>
        <v>522.79889489963409</v>
      </c>
      <c r="EL219" s="34">
        <f>SUMPRODUCT($N211:EK211,$IR52:$NO52)</f>
        <v>523.6914338278001</v>
      </c>
      <c r="EM219" s="34">
        <f>SUMPRODUCT($N211:EL211,$IQ52:$NO52)</f>
        <v>525.39231032460066</v>
      </c>
      <c r="EN219" s="34">
        <f>SUMPRODUCT($N211:EM211,$IP52:$NO52)</f>
        <v>527.75407375706675</v>
      </c>
      <c r="EO219" s="34">
        <f>SUMPRODUCT($N211:EN211,$IO52:$NO52)</f>
        <v>529.50382003269999</v>
      </c>
      <c r="EP219" s="34">
        <f>SUMPRODUCT($N211:EO211,$IN52:$NO52)</f>
        <v>528.2582189950167</v>
      </c>
      <c r="EQ219" s="34">
        <f>SUMPRODUCT($N211:EP211,$IM52:$NO52)</f>
        <v>527.42307500559355</v>
      </c>
      <c r="ER219" s="34">
        <f>SUMPRODUCT($N211:EQ211,$IL52:$NO52)</f>
        <v>526.53065394738724</v>
      </c>
      <c r="ES219" s="34">
        <f>SUMPRODUCT($N211:ER211,$IK52:$NO52)</f>
        <v>524.50533591030194</v>
      </c>
      <c r="ET219" s="34">
        <f>SUMPRODUCT($N211:ES211,$IJ52:$NO52)</f>
        <v>524.46487345780417</v>
      </c>
      <c r="EU219" s="34">
        <f>SUMPRODUCT($N211:ET211,$II52:$NO52)</f>
        <v>525.73189276091284</v>
      </c>
      <c r="EV219" s="34">
        <f>SUMPRODUCT($N211:EU211,$IH52:$NO52)</f>
        <v>527.30406231638597</v>
      </c>
      <c r="EW219" s="34">
        <f>SUMPRODUCT($N211:EV211,$IG52:$NO52)</f>
        <v>529.96907917507838</v>
      </c>
      <c r="EX219" s="34">
        <f>SUMPRODUCT($N211:EW211,$IF52:$NO52)</f>
        <v>533.34556711149105</v>
      </c>
      <c r="EY219" s="34">
        <f>SUMPRODUCT($N211:EX211,$IE52:$NO52)</f>
        <v>537.0664714095517</v>
      </c>
      <c r="EZ219" s="34">
        <f>SUMPRODUCT($N211:EY211,$ID52:$NO52)</f>
        <v>540.37378623468896</v>
      </c>
      <c r="FA219" s="34">
        <f>SUMPRODUCT($N211:EZ211,$IC52:$NO52)</f>
        <v>544.05897718154313</v>
      </c>
      <c r="FB219" s="34">
        <f>SUMPRODUCT($N211:FA211,$IB52:$NO52)</f>
        <v>549.34899713965501</v>
      </c>
      <c r="FC219" s="34">
        <f>SUMPRODUCT($N211:FB211,$IA52:$NO52)</f>
        <v>554.85270671651006</v>
      </c>
      <c r="FD219" s="34">
        <f>SUMPRODUCT($N211:FC211,$HZ52:$NO52)</f>
        <v>559.35622242003592</v>
      </c>
      <c r="FE219" s="34">
        <f>SUMPRODUCT($N211:FD211,$HY52:$NO52)</f>
        <v>566.16219021434063</v>
      </c>
      <c r="FF219" s="34">
        <f>SUMPRODUCT($N211:FE211,$HX52:$NO52)</f>
        <v>574.97546417497108</v>
      </c>
      <c r="FG219" s="34">
        <f>SUMPRODUCT($N211:FF211,$HW52:$NO52)</f>
        <v>582.65624267669591</v>
      </c>
      <c r="FH219" s="34">
        <f>SUMPRODUCT($N211:FG211,$HV52:$NO52)</f>
        <v>590.76065744078937</v>
      </c>
      <c r="FI219" s="34">
        <f>SUMPRODUCT($N211:FH211,$HU52:$NO52)</f>
        <v>601.42895314935163</v>
      </c>
      <c r="FJ219" s="34">
        <f>SUMPRODUCT($N211:FI211,$HT52:$NO52)</f>
        <v>609.11632689097689</v>
      </c>
      <c r="FK219" s="34">
        <f>SUMPRODUCT($N211:FJ211,$HS52:$NO52)</f>
        <v>613.94898776105208</v>
      </c>
      <c r="FL219" s="34">
        <f>SUMPRODUCT($N211:FK211,$HR52:$NO52)</f>
        <v>620.13698921380637</v>
      </c>
      <c r="FM219" s="34">
        <f>SUMPRODUCT($N211:FL211,$HQ52:$NO52)</f>
        <v>628.48378004589608</v>
      </c>
      <c r="FN219" s="34">
        <f>SUMPRODUCT($N211:FM211,$HP52:$NO52)</f>
        <v>636.04684102299939</v>
      </c>
      <c r="FO219" s="34">
        <f>SUMPRODUCT($N211:FN211,$HO52:$NO52)</f>
        <v>644.20911666490963</v>
      </c>
      <c r="FP219" s="34">
        <f>SUMPRODUCT($N211:FO211,$HN52:$NO52)</f>
        <v>654.77945237817835</v>
      </c>
      <c r="FQ219" s="34">
        <f>SUMPRODUCT($N211:FP211,$HM52:$NO52)</f>
        <v>662.58944864715158</v>
      </c>
      <c r="FR219" s="34">
        <f>SUMPRODUCT($N211:FQ211,$HL52:$NO52)</f>
        <v>667.64272940523108</v>
      </c>
      <c r="FS219" s="34">
        <f>SUMPRODUCT($N211:FR211,$HK52:$NO52)</f>
        <v>673.82240747378899</v>
      </c>
      <c r="FT219" s="34">
        <f>SUMPRODUCT($N211:FS211,$HJ52:$NO52)</f>
        <v>687.95354654211553</v>
      </c>
      <c r="FU219" s="34">
        <f>SUMPRODUCT($N211:FT211,$HI52:$NO52)</f>
        <v>700.61191944536063</v>
      </c>
      <c r="FV219" s="34">
        <f>SUMPRODUCT($N211:FU211,$HH52:$NO52)</f>
        <v>712.78908015543755</v>
      </c>
      <c r="FW219" s="34">
        <f>SUMPRODUCT($N211:FV211,$HG52:$NO52)</f>
        <v>727.25111625205261</v>
      </c>
      <c r="FX219" s="34">
        <f>SUMPRODUCT($N211:FW211,$HF52:$NO52)</f>
        <v>736.73152794795465</v>
      </c>
      <c r="FY219" s="34">
        <f>SUMPRODUCT($N211:FX211,$HE52:$NO52)</f>
        <v>742.71119186155545</v>
      </c>
      <c r="FZ219" s="34">
        <f>SUMPRODUCT($N211:FY211,$HD52:$NO52)</f>
        <v>749.98699373798797</v>
      </c>
      <c r="GA219" s="34">
        <f>SUMPRODUCT($N211:FZ211,$HC52:$NO52)</f>
        <v>753.0939541046763</v>
      </c>
      <c r="GB219" s="34">
        <f>SUMPRODUCT($N211:GA211,$HB52:$NO52)</f>
        <v>756.3734410082144</v>
      </c>
      <c r="GC219" s="34">
        <f>SUMPRODUCT($N211:GB211,$HA52:$NO52)</f>
        <v>759.28239942138009</v>
      </c>
      <c r="GD219" s="34">
        <f>SUMPRODUCT($N211:GC211,$GZ52:$NO52)</f>
        <v>762.05228429710814</v>
      </c>
      <c r="GE219" s="34">
        <f>SUMPRODUCT($N211:GD211,$GY52:$NO52)</f>
        <v>764.56946521259488</v>
      </c>
      <c r="GF219" s="34">
        <f>SUMPRODUCT($N211:GE211,$GX52:$NO52)</f>
        <v>766.91603773593431</v>
      </c>
      <c r="GG219" s="34">
        <f>SUMPRODUCT($N211:GF211,$GW52:$NO52)</f>
        <v>767.66398658941023</v>
      </c>
      <c r="GH219" s="34">
        <f>SUMPRODUCT($N211:GG211,$GV52:$NO52)</f>
        <v>768.48435788166171</v>
      </c>
      <c r="GI219" s="34">
        <f>SUMPRODUCT($N211:GH211,$GU52:$NO52)</f>
        <v>770.36975702814971</v>
      </c>
      <c r="GJ219" s="34">
        <f>SUMPRODUCT($N211:GI211,$GT52:$NO52)</f>
        <v>769.37829441527799</v>
      </c>
      <c r="GK219" s="34">
        <f>SUMPRODUCT($N211:GJ211,$GS52:$NO52)</f>
        <v>765.7496606864031</v>
      </c>
      <c r="GL219" s="34">
        <f>SUMPRODUCT($N211:GK211,$GR52:$NO52)</f>
        <v>762.67631266724129</v>
      </c>
      <c r="GM219" s="34">
        <f>SUMPRODUCT($N211:GL211,$GQ52:$NO52)</f>
        <v>759.01860225872861</v>
      </c>
      <c r="GN219" s="34">
        <f>SUMPRODUCT($N211:GM211,$GP52:$NO52)</f>
        <v>752.56556054819748</v>
      </c>
      <c r="GO219" s="34">
        <f>SUMPRODUCT($N211:GN211,$GO52:$NO52)</f>
        <v>750.68185296728325</v>
      </c>
      <c r="GP219" s="34">
        <f>SUMPRODUCT($N211:GO211,$GN52:$NO52)</f>
        <v>752.72981122607939</v>
      </c>
      <c r="GQ219" s="34">
        <f>SUMPRODUCT($N211:GP211,$GM52:$NO52)</f>
        <v>753.66899041432669</v>
      </c>
      <c r="GR219" s="34">
        <f>SUMPRODUCT($N211:GQ211,$GL52:$NO52)</f>
        <v>752.28874390075111</v>
      </c>
      <c r="GS219" s="34">
        <f>SUMPRODUCT($N211:GR211,$GK52:$NO52)</f>
        <v>751.33746373166798</v>
      </c>
      <c r="GT219" s="34">
        <f>SUMPRODUCT($N211:GS211,$GJ52:$NO52)</f>
        <v>750.0574963619631</v>
      </c>
      <c r="GU219" s="34">
        <f>SUMPRODUCT($N211:GT211,$GI52:$NO52)</f>
        <v>746.16183898826921</v>
      </c>
      <c r="GV219" s="34">
        <f>SUMPRODUCT($N211:GU211,$GH52:$NO52)</f>
        <v>746.46059286814125</v>
      </c>
      <c r="GW219" s="34">
        <f>SUMPRODUCT($N211:GV211,$GG52:$NO52)</f>
        <v>750.38145409971162</v>
      </c>
      <c r="GX219" s="34">
        <f>SUMPRODUCT($N211:GW211,$GF52:$NO52)</f>
        <v>753.20765564466808</v>
      </c>
      <c r="GY219" s="34">
        <f>SUMPRODUCT($N211:GX211,$GE52:$NO52)</f>
        <v>745.69231635283268</v>
      </c>
      <c r="GZ219" s="34">
        <f>SUMPRODUCT($N211:GY211,$GD52:$NO52)</f>
        <v>741.2956913238628</v>
      </c>
      <c r="HA219" s="34">
        <f>SUMPRODUCT($N211:GZ211,$GC52:$NO52)</f>
        <v>737.17755221684683</v>
      </c>
      <c r="HB219" s="34">
        <f>SUMPRODUCT($N211:HA211,$GB52:$NO52)</f>
        <v>731.29674599922146</v>
      </c>
      <c r="HC219" s="34">
        <f>SUMPRODUCT($N211:HB211,$GA52:$NO52)</f>
        <v>732.38956514575057</v>
      </c>
      <c r="HD219" s="34">
        <f>SUMPRODUCT($N211:HC211,$FZ52:$NO52)</f>
        <v>738.13986407067478</v>
      </c>
      <c r="HE219" s="34">
        <f>SUMPRODUCT($N211:HD211,$FY52:$NO52)</f>
        <v>740.44108412574985</v>
      </c>
      <c r="HF219" s="34">
        <f>SUMPRODUCT($N211:HE211,$FX52:$NO52)</f>
        <v>751.56312048327527</v>
      </c>
      <c r="HG219" s="34">
        <f>SUMPRODUCT($N211:HF211,$FW52:$NO52)</f>
        <v>762.60102113810979</v>
      </c>
      <c r="HH219" s="34">
        <f>SUMPRODUCT($N211:HG211,$FV52:$NO52)</f>
        <v>769.95891966911813</v>
      </c>
      <c r="HI219" s="34">
        <f>SUMPRODUCT($N211:HH211,$FU52:$NO52)</f>
        <v>783.22754885651113</v>
      </c>
      <c r="HJ219" s="34">
        <f>SUMPRODUCT($N211:HI211,$FT52:$NO52)</f>
        <v>803.28863502676347</v>
      </c>
      <c r="HK219" s="34">
        <f>SUMPRODUCT($N211:HJ211,$FS52:$NO52)</f>
        <v>817.30098407357923</v>
      </c>
      <c r="HL219" s="34">
        <f>SUMPRODUCT($N211:HK211,$FR52:$NO52)</f>
        <v>830.76932248679179</v>
      </c>
      <c r="HM219" s="34">
        <f>SUMPRODUCT($N211:HL211,$FQ52:$NO52)</f>
        <v>852.3389006845955</v>
      </c>
      <c r="HN219" s="34">
        <f>SUMPRODUCT($N211:HM211,$FP52:$NO52)</f>
        <v>859.54253965084558</v>
      </c>
      <c r="HO219" s="34">
        <f>SUMPRODUCT($N211:HN211,$FO52:$NO52)</f>
        <v>852.30680573997608</v>
      </c>
      <c r="HP219" s="34">
        <f>SUMPRODUCT($N211:HO211,$FN52:$NO52)</f>
        <v>849.06499372978703</v>
      </c>
      <c r="HQ219" s="34">
        <f>SUMPRODUCT($N211:HP211,$FM52:$NO52)</f>
        <v>851.42070009323777</v>
      </c>
      <c r="HR219" s="34">
        <f>SUMPRODUCT($N211:HQ211,$FL52:$NO52)</f>
        <v>845.44496556570436</v>
      </c>
      <c r="HS219" s="34">
        <f>SUMPRODUCT($N211:HR211,$FK52:$NO52)</f>
        <v>847.35826956220706</v>
      </c>
      <c r="HT219" s="34">
        <f>SUMPRODUCT($N211:HS211,$FJ52:$NO52)</f>
        <v>862.48467736922214</v>
      </c>
      <c r="HU219" s="34">
        <f>SUMPRODUCT($N211:HT211,$FI52:$NO52)</f>
        <v>867.29736158284675</v>
      </c>
      <c r="HV219" s="34">
        <f>SUMPRODUCT($N211:HU211,$FH52:$NO52)</f>
        <v>858.7799646601062</v>
      </c>
      <c r="HW219" s="34">
        <f>SUMPRODUCT($N211:HV211,$FG52:$NO52)</f>
        <v>854.1715606075154</v>
      </c>
      <c r="HX219" s="34">
        <f>SUMPRODUCT($N211:HW211,$FF52:$NO52)</f>
        <v>871.92807080499779</v>
      </c>
      <c r="HY219" s="34">
        <f>SUMPRODUCT($N211:HX211,$FE52:$NO52)</f>
        <v>880.32675840846809</v>
      </c>
      <c r="HZ219" s="34">
        <f>SUMPRODUCT($N211:HY211,$FD52:$NO52)</f>
        <v>893.70530970603738</v>
      </c>
      <c r="IA219" s="34">
        <f>SUMPRODUCT($N211:HZ211,$FC52:$NO52)</f>
        <v>919.48261095162047</v>
      </c>
      <c r="IB219" s="34">
        <f>SUMPRODUCT($N211:IA211,$FB52:$NO52)</f>
        <v>929.07542449499647</v>
      </c>
      <c r="IC219" s="34">
        <f>SUMPRODUCT($N211:IB211,$FA52:$NO52)</f>
        <v>905.81628449483537</v>
      </c>
      <c r="ID219" s="34">
        <f>SUMPRODUCT($N211:IC211,$EZ52:$NO52)</f>
        <v>888.51585473052296</v>
      </c>
      <c r="IE219" s="34">
        <f>SUMPRODUCT($N211:ID211,$EY52:$NO52)</f>
        <v>865.31929030929405</v>
      </c>
      <c r="IF219" s="34">
        <f>SUMPRODUCT($N211:IE211,$EX52:$NO52)</f>
        <v>836.43011044910463</v>
      </c>
      <c r="IG219" s="34">
        <f>SUMPRODUCT($N211:IF211,$EW52:$NO52)</f>
        <v>821.05867168696636</v>
      </c>
      <c r="IH219" s="34">
        <f>SUMPRODUCT($N211:IG211,$EV52:$NO52)</f>
        <v>818.74413581285876</v>
      </c>
      <c r="II219" s="34">
        <f>SUMPRODUCT($N211:IH211,$EU52:$NO52)</f>
        <v>812.02061530939625</v>
      </c>
      <c r="IJ219" s="34">
        <f>SUMPRODUCT($N211:II211,$ET52:$NO52)</f>
        <v>813.58207001044968</v>
      </c>
      <c r="IK219" s="34">
        <f>SUMPRODUCT($N211:IJ211,$ES52:$NO52)</f>
        <v>816.33512830538962</v>
      </c>
      <c r="IL219" s="34">
        <f>SUMPRODUCT($N211:IK211,$ER52:$NO52)</f>
        <v>820.93736772332636</v>
      </c>
      <c r="IM219" s="34">
        <f>SUMPRODUCT($N211:IL211,$EQ52:$NO52)</f>
        <v>824.09266179357053</v>
      </c>
      <c r="IN219" s="34">
        <f>SUMPRODUCT($N211:IM211,$EP52:$NO52)</f>
        <v>828.97027484521141</v>
      </c>
      <c r="IO219" s="34">
        <f>SUMPRODUCT($N211:IN211,$EO52:$NO52)</f>
        <v>835.90360437218101</v>
      </c>
      <c r="IP219" s="34">
        <f>SUMPRODUCT($N211:IO211,$EN52:$NO52)</f>
        <v>840.53824865088518</v>
      </c>
      <c r="IQ219" s="34">
        <f>SUMPRODUCT($N211:IP211,$EM52:$NO52)</f>
        <v>842.30381834151899</v>
      </c>
      <c r="IR219" s="34">
        <f>SUMPRODUCT($N211:IQ211,$EL52:$NO52)</f>
        <v>845.29843631209735</v>
      </c>
      <c r="IS219" s="34">
        <f>SUMPRODUCT($N211:IR211,$EK52:$NO52)</f>
        <v>850.06885530987302</v>
      </c>
      <c r="IT219" s="34">
        <f>SUMPRODUCT($N211:IS211,$EJ52:$NO52)</f>
        <v>853.23439414047618</v>
      </c>
      <c r="IU219" s="34">
        <f>SUMPRODUCT($N211:IT211,$EI52:$NO52)</f>
        <v>857.99444392347687</v>
      </c>
      <c r="IV219" s="34">
        <f>SUMPRODUCT($N211:IU211,$EH52:$NO52)</f>
        <v>865.16261261506941</v>
      </c>
      <c r="IW219" s="34">
        <f>SUMPRODUCT($N211:IV211,$EG52:$NO52)</f>
        <v>869.50982337822666</v>
      </c>
      <c r="IX219" s="34">
        <f>SUMPRODUCT($N211:IW211,$EF52:$NO52)</f>
        <v>871.32711407688396</v>
      </c>
      <c r="IY219" s="34">
        <f>SUMPRODUCT($N211:IX211,$EE52:$NO52)</f>
        <v>874.58017521140243</v>
      </c>
      <c r="IZ219" s="34">
        <f>SUMPRODUCT($N211:IY211,$ED52:$NO52)</f>
        <v>879.58480617371401</v>
      </c>
      <c r="JA219" s="34">
        <f>SUMPRODUCT($N211:IZ211,$EC52:$NO52)</f>
        <v>882.56461890333526</v>
      </c>
      <c r="JB219" s="34">
        <f>SUMPRODUCT($N211:JA211,$EB52:$NO52)</f>
        <v>886.66201181601696</v>
      </c>
      <c r="JC219" s="34">
        <f>SUMPRODUCT($N211:JB211,$EA52:$NO52)</f>
        <v>892.06161820949148</v>
      </c>
      <c r="JD219" s="34">
        <f>SUMPRODUCT($N211:JC211,$DZ52:$NO52)</f>
        <v>893.74434260079136</v>
      </c>
      <c r="JE219" s="34">
        <f>SUMPRODUCT($N211:JD211,$DY52:$NO52)</f>
        <v>891.87428250153039</v>
      </c>
      <c r="JF219" s="34">
        <f>SUMPRODUCT($N211:JE211,$DX52:$NO52)</f>
        <v>891.05027131393763</v>
      </c>
      <c r="JG219" s="34">
        <f>SUMPRODUCT($N211:JF211,$DW52:$NO52)</f>
        <v>888.77893583464095</v>
      </c>
      <c r="JH219" s="34">
        <f>SUMPRODUCT($N211:JG211,$DV52:$NO52)</f>
        <v>885.17962689312799</v>
      </c>
      <c r="JI219" s="34">
        <f>SUMPRODUCT($N211:JH211,$DU52:$NO52)</f>
        <v>883.52463069526596</v>
      </c>
      <c r="JJ219" s="34">
        <f>SUMPRODUCT($N211:JI211,$DT52:$NO52)</f>
        <v>884.54338560956444</v>
      </c>
      <c r="JK219" s="34">
        <f>SUMPRODUCT($N211:JJ211,$DS52:$NO52)</f>
        <v>884.12855124120324</v>
      </c>
      <c r="JL219" s="34">
        <f>SUMPRODUCT($N211:JK211,$DR52:$NO52)</f>
        <v>886.48065265749324</v>
      </c>
      <c r="JM219" s="34">
        <f>SUMPRODUCT($N211:JL211,$DQ52:$NO52)</f>
        <v>890.6620689128406</v>
      </c>
      <c r="JN219" s="34">
        <f>SUMPRODUCT($N211:JM211,$DP52:$NO52)</f>
        <v>895.03659605544942</v>
      </c>
      <c r="JO219" s="34">
        <f>SUMPRODUCT($N211:JN211,$DO52:$NO52)</f>
        <v>899.36165741071318</v>
      </c>
      <c r="JP219" s="34">
        <f>SUMPRODUCT($N211:JO211,$DN52:$NO52)</f>
        <v>907.13217578318336</v>
      </c>
      <c r="JQ219" s="34">
        <f>SUMPRODUCT($N211:JP211,$DM52:$NO52)</f>
        <v>915.58432117077336</v>
      </c>
      <c r="JR219" s="34">
        <f>SUMPRODUCT($N211:JQ211,$DL52:$NO52)</f>
        <v>921.38046437254275</v>
      </c>
      <c r="JS219" s="34">
        <f>SUMPRODUCT($N211:JR211,$DK52:$NO52)</f>
        <v>931.26398851856413</v>
      </c>
      <c r="JT219" s="34">
        <f>SUMPRODUCT($N211:JS211,$DJ52:$NO52)</f>
        <v>946.12183957116656</v>
      </c>
      <c r="JU219" s="34">
        <f>SUMPRODUCT($N211:JT211,$DI52:$NO52)</f>
        <v>959.71894672270412</v>
      </c>
      <c r="JV219" s="34">
        <f>SUMPRODUCT($N211:JU211,$DH52:$NO52)</f>
        <v>974.03448082160344</v>
      </c>
      <c r="JW219" s="34">
        <f>SUMPRODUCT($N211:JV211,$DG52:$NO52)</f>
        <v>994.18468608510454</v>
      </c>
      <c r="JX219" s="34">
        <f>SUMPRODUCT($N211:JW211,$DF52:$NO52)</f>
        <v>1009.0414277725469</v>
      </c>
      <c r="JY219" s="34">
        <f>SUMPRODUCT($N211:JX211,$DE52:$NO52)</f>
        <v>1018.0486779060141</v>
      </c>
      <c r="JZ219" s="34">
        <f>SUMPRODUCT($N211:JY211,$DD52:$NO52)</f>
        <v>1029.3391554008711</v>
      </c>
      <c r="KA219" s="34">
        <f>SUMPRODUCT($N211:JZ211,$DC52:$NO52)</f>
        <v>1045.6033794945843</v>
      </c>
      <c r="KB219" s="34">
        <f>SUMPRODUCT($N211:KA211,$DB52:$NO52)</f>
        <v>1060.9722482232553</v>
      </c>
      <c r="KC219" s="34">
        <f>SUMPRODUCT($N211:KB211,$DA52:$NO52)</f>
        <v>1076.7109397021186</v>
      </c>
      <c r="KD219" s="34">
        <f>SUMPRODUCT($N211:KC211,$CZ52:$NO52)</f>
        <v>1097.6139445824649</v>
      </c>
      <c r="KE219" s="34">
        <f>SUMPRODUCT($N211:KD211,$CY52:$NO52)</f>
        <v>1113.2891904883645</v>
      </c>
      <c r="KF219" s="34">
        <f>SUMPRODUCT($N211:KE211,$CX52:$NO52)</f>
        <v>1122.9462330344725</v>
      </c>
      <c r="KG219" s="34">
        <f>SUMPRODUCT($N211:KF211,$CW52:$NO52)</f>
        <v>1134.2545230148712</v>
      </c>
      <c r="KH219" s="34">
        <f>SUMPRODUCT($N211:KG211,$CV52:$NO52)</f>
        <v>1162.4735744378213</v>
      </c>
      <c r="KI219" s="34">
        <f>SUMPRODUCT($N211:KH211,$CU52:$NO52)</f>
        <v>1188.3863820961815</v>
      </c>
      <c r="KJ219" s="34">
        <f>SUMPRODUCT($N211:KI211,$CT52:$NO52)</f>
        <v>1212.8356229078811</v>
      </c>
      <c r="KK219" s="34">
        <f>SUMPRODUCT($N211:KJ211,$CS52:$NO52)</f>
        <v>1242.590366675314</v>
      </c>
      <c r="KL219" s="34">
        <f>SUMPRODUCT($N211:KK211,$CR52:$NO52)</f>
        <v>1262.6562240454621</v>
      </c>
      <c r="KM219" s="34">
        <f>SUMPRODUCT($N211:KL211,$CQ52:$NO52)</f>
        <v>1278.1870775433792</v>
      </c>
      <c r="KN219" s="34">
        <f>SUMPRODUCT($N211:KM211,$CP52:$NO52)</f>
        <v>1290.8134232774373</v>
      </c>
      <c r="KO219" s="34">
        <f>SUMPRODUCT($N211:KN211,$CO52:$NO52)</f>
        <v>1300.5164294015872</v>
      </c>
      <c r="KP219" s="34">
        <f>SUMPRODUCT($N211:KO211,$CN52:$NO52)</f>
        <v>1309.9912755563341</v>
      </c>
      <c r="KQ219" s="34">
        <f>SUMPRODUCT($N211:KP211,$CM52:$NO52)</f>
        <v>1315.9150269265356</v>
      </c>
      <c r="KR219" s="34">
        <f>SUMPRODUCT($N211:KQ211,$CL52:$NO52)</f>
        <v>1324.6544036450737</v>
      </c>
      <c r="KS219" s="34">
        <f>SUMPRODUCT($N211:KR211,$CK52:$NO52)</f>
        <v>1339.8377878442302</v>
      </c>
      <c r="KT219" s="34">
        <f>SUMPRODUCT($N211:KS211,$CJ52:$NO52)</f>
        <v>1347.1072335654658</v>
      </c>
      <c r="KU219" s="34">
        <f>SUMPRODUCT($N211:KT211,$CI52:$NO52)</f>
        <v>1348.6496830551989</v>
      </c>
      <c r="KV219" s="34">
        <f>SUMPRODUCT($N211:KU211,$CH52:$NO52)</f>
        <v>1368.09240854371</v>
      </c>
      <c r="KW219" s="34">
        <f>SUMPRODUCT($N211:KV211,$CG52:$NO52)</f>
        <v>1385.3505178961975</v>
      </c>
      <c r="KX219" s="34">
        <f>SUMPRODUCT($N211:KW211,$CF52:$NO52)</f>
        <v>1385.3791620421819</v>
      </c>
      <c r="KY219" s="34">
        <f>SUMPRODUCT($N211:KX211,$CE52:$NO52)</f>
        <v>1392.8250881113747</v>
      </c>
      <c r="KZ219" s="34">
        <f>SUMPRODUCT($N211:KY211,$CD52:$NO52)</f>
        <v>1410.8923018399305</v>
      </c>
      <c r="LA219" s="34">
        <f>SUMPRODUCT($N211:KZ211,$CC52:$NO52)</f>
        <v>1399.4997531563054</v>
      </c>
      <c r="LB219" s="34">
        <f>SUMPRODUCT($N211:LA211,$CB52:$NO52)</f>
        <v>1392.7132453569225</v>
      </c>
      <c r="LC219" s="34">
        <f>SUMPRODUCT($N211:LB211,$CA52:$NO52)</f>
        <v>1410.4405477814876</v>
      </c>
      <c r="LD219" s="34">
        <f>SUMPRODUCT($N211:LC211,$BZ52:$NO52)</f>
        <v>1432.4183415362784</v>
      </c>
      <c r="LE219" s="34">
        <f>SUMPRODUCT($N211:LD211,$BY52:$NO52)</f>
        <v>1438.5433250922824</v>
      </c>
      <c r="LF219" s="34">
        <f>SUMPRODUCT($N211:LE211,$BX52:$NO52)</f>
        <v>1451.4308537723832</v>
      </c>
      <c r="LG219" s="34">
        <f>SUMPRODUCT($N211:LF211,$BW52:$NO52)</f>
        <v>1472.9487961997306</v>
      </c>
      <c r="LH219" s="34">
        <f>SUMPRODUCT($N211:LG211,$BV52:$NO52)</f>
        <v>1467.769115029688</v>
      </c>
      <c r="LI219" s="34">
        <f>SUMPRODUCT($N211:LH211,$BU52:$NO52)</f>
        <v>1466.819759439619</v>
      </c>
      <c r="LJ219" s="34">
        <f>SUMPRODUCT($N211:LI211,$BT52:$NO52)</f>
        <v>1488.1452271526166</v>
      </c>
      <c r="LK219" s="34">
        <f>SUMPRODUCT($N211:LJ211,$BS52:$NO52)</f>
        <v>1542.7096735012849</v>
      </c>
      <c r="LL219" s="34">
        <f>SUMPRODUCT($N211:LK211,$BR52:$NO52)</f>
        <v>1542.7076551142568</v>
      </c>
      <c r="LM219" s="34">
        <f>SUMPRODUCT($N211:LL211,$BQ52:$NO52)</f>
        <v>1547.472807111968</v>
      </c>
      <c r="LN219" s="34">
        <f>SUMPRODUCT($N211:LM211,$BP52:$NO52)</f>
        <v>1565.5242009834196</v>
      </c>
      <c r="LO219" s="34">
        <f>SUMPRODUCT($N211:LN211,$BO52:$NO52)</f>
        <v>1545.4813246088368</v>
      </c>
      <c r="LP219" s="34">
        <f>SUMPRODUCT($N211:LO211,$BN52:$NO52)</f>
        <v>1536.264440667687</v>
      </c>
      <c r="LQ219" s="34">
        <f>SUMPRODUCT($N211:LP211,$BM52:$NO52)</f>
        <v>1554.2654515813169</v>
      </c>
      <c r="LR219" s="34">
        <f>SUMPRODUCT($N211:LQ211,$BL52:$NO52)</f>
        <v>1548.5679472196448</v>
      </c>
      <c r="LS219" s="34">
        <f>SUMPRODUCT($N211:LR211,$BK52:$NO52)</f>
        <v>1562.1441250863143</v>
      </c>
      <c r="LT219" s="34">
        <f>SUMPRODUCT($N211:LS211,$BJ52:$NO52)</f>
        <v>1575.5844003582929</v>
      </c>
      <c r="LU219" s="34">
        <f>SUMPRODUCT($N211:LT211,$BI52:$NO52)</f>
        <v>1589.7354401322434</v>
      </c>
      <c r="LV219" s="34">
        <f>SUMPRODUCT($N211:LU211,$BH52:$NO52)</f>
        <v>1598.9747799761039</v>
      </c>
      <c r="LW219" s="34">
        <f>SUMPRODUCT($N211:LV211,$BG52:$NO52)</f>
        <v>1610.1591204948786</v>
      </c>
      <c r="LX219" s="34">
        <f>SUMPRODUCT($N211:LW211,$BF52:$NO52)</f>
        <v>1621.6909406295131</v>
      </c>
      <c r="LY219" s="34">
        <f>SUMPRODUCT($N211:LX211,$BE52:$NO52)</f>
        <v>1633.6214800257653</v>
      </c>
      <c r="LZ219" s="34">
        <f>SUMPRODUCT($N211:LY211,$BD52:$NO52)</f>
        <v>1642.6278787665924</v>
      </c>
      <c r="MA219" s="34">
        <f>SUMPRODUCT($N211:LZ211,$BC52:$NO52)</f>
        <v>1647.9347487414748</v>
      </c>
      <c r="MB219" s="34">
        <f>SUMPRODUCT($N211:MA211,$BB52:$NO52)</f>
        <v>1650.3345380769272</v>
      </c>
      <c r="MC219" s="34">
        <f>SUMPRODUCT($N211:MB211,$BA52:$NO52)</f>
        <v>1648.586611162571</v>
      </c>
      <c r="MD219" s="34">
        <f>SUMPRODUCT($N211:MC211,$AZ52:$NO52)</f>
        <v>1647.4629066985931</v>
      </c>
      <c r="ME219" s="34">
        <f>SUMPRODUCT($N211:MD211,$AY52:$NO52)</f>
        <v>1645.4511841099636</v>
      </c>
      <c r="MF219" s="34">
        <f>SUMPRODUCT($N211:ME211,$AX52:$NO52)</f>
        <v>1649.414111956555</v>
      </c>
      <c r="MG219" s="34">
        <f>SUMPRODUCT($N211:MF211,$AW52:$NO52)</f>
        <v>1654.4755853820282</v>
      </c>
      <c r="MH219" s="34">
        <f>SUMPRODUCT($N211:MG211,$AV52:$NO52)</f>
        <v>1658.4861599682922</v>
      </c>
      <c r="MI219" s="34">
        <f>SUMPRODUCT($N211:MH211,$AU52:$NO52)</f>
        <v>1660.2414248764856</v>
      </c>
      <c r="MJ219" s="34">
        <f>SUMPRODUCT($N211:MI211,$AT52:$NO52)</f>
        <v>1657.7707434635179</v>
      </c>
      <c r="MK219" s="34">
        <f>SUMPRODUCT($N211:MJ211,$AS52:$NO52)</f>
        <v>1657.5593515609219</v>
      </c>
      <c r="ML219" s="34">
        <f>SUMPRODUCT($N211:MK211,$AR52:$NO52)</f>
        <v>1655.793937025034</v>
      </c>
      <c r="MM219" s="34">
        <f>SUMPRODUCT($N211:ML211,$AQ52:$NO52)</f>
        <v>1659.6648962987065</v>
      </c>
      <c r="MN219" s="34">
        <f>SUMPRODUCT($N211:MM211,$AP52:$NO52)</f>
        <v>1663.5471121446167</v>
      </c>
      <c r="MO219" s="34">
        <f>SUMPRODUCT($N211:MN211,$AO52:$NO52)</f>
        <v>1665.7758369854278</v>
      </c>
      <c r="MP219" s="34">
        <f>SUMPRODUCT($N211:MO211,$AN52:$NO52)</f>
        <v>1656.5184924592695</v>
      </c>
      <c r="MQ219" s="34">
        <f>SUMPRODUCT($N211:MP211,$AM52:$NO52)</f>
        <v>1643.8809891038002</v>
      </c>
      <c r="MR219" s="34">
        <f>SUMPRODUCT($N211:MQ211,$AL52:$NO52)</f>
        <v>1634.771137106256</v>
      </c>
      <c r="MS219" s="34">
        <f>SUMPRODUCT($N211:MR211,$AK52:$NO52)</f>
        <v>1624.9375700977876</v>
      </c>
      <c r="MT219" s="34">
        <f>SUMPRODUCT($N211:MS211,$AJ52:$NO52)</f>
        <v>1618.6534771164581</v>
      </c>
      <c r="MU219" s="34">
        <f>SUMPRODUCT($N211:MT211,$AI52:$NO52)</f>
        <v>1622.8530902399291</v>
      </c>
      <c r="MV219" s="34">
        <f>SUMPRODUCT($N211:MU211,$AH52:$NO52)</f>
        <v>1625.0982006424449</v>
      </c>
      <c r="MW219" s="34">
        <f>SUMPRODUCT($N211:MV211,$AG52:$NO52)</f>
        <v>1632.7251329059236</v>
      </c>
      <c r="MX219" s="34">
        <f>SUMPRODUCT($N211:MW211,$AF52:$NO52)</f>
        <v>1640.1756358559714</v>
      </c>
      <c r="MY219" s="34">
        <f>SUMPRODUCT($N211:MX211,$AE52:$NO52)</f>
        <v>1647.945145118784</v>
      </c>
      <c r="MZ219" s="34">
        <f>SUMPRODUCT($N211:MY211,$AD52:$NO52)</f>
        <v>1654.5290448989902</v>
      </c>
      <c r="NA219" s="34">
        <f>SUMPRODUCT($N211:MZ211,$AC52:$NO52)</f>
        <v>1661.667353035064</v>
      </c>
      <c r="NB219" s="34">
        <f>SUMPRODUCT($N211:NA211,$AB52:$NO52)</f>
        <v>1668.6838538795216</v>
      </c>
      <c r="NC219" s="34">
        <f>SUMPRODUCT($N211:NB211,$AA52:$NO52)</f>
        <v>1674.3751445080013</v>
      </c>
      <c r="ND219" s="34">
        <f>SUMPRODUCT($N211:NC211,$Z52:$NO52)</f>
        <v>1678.923840727691</v>
      </c>
      <c r="NE219" s="34">
        <f>SUMPRODUCT($N211:ND211,$Y52:$NO52)</f>
        <v>1683.0956099447346</v>
      </c>
      <c r="NF219" s="34">
        <f>SUMPRODUCT($N211:NE211,$X52:$NO52)</f>
        <v>1687.2025603950533</v>
      </c>
      <c r="NG219" s="34">
        <f>SUMPRODUCT($N211:NF211,$W52:$NO52)</f>
        <v>1690.7942049024916</v>
      </c>
      <c r="NH219" s="34">
        <f>SUMPRODUCT($N211:NG211,$V52:$NO52)</f>
        <v>1695.3388561659128</v>
      </c>
      <c r="NI219" s="34">
        <f>SUMPRODUCT($N211:NH211,$U52:$NO52)</f>
        <v>1700.0046092235725</v>
      </c>
      <c r="NJ219" s="34">
        <f>SUMPRODUCT($N211:NI211,$T52:$NO52)</f>
        <v>1704.1853754077163</v>
      </c>
      <c r="NK219" s="34">
        <f>SUMPRODUCT($N211:NJ211,$S52:$NO52)</f>
        <v>1707.2628108640477</v>
      </c>
      <c r="NL219" s="34">
        <f>SUMPRODUCT($N211:NK211,$R52:$NO52)</f>
        <v>1709.772591007383</v>
      </c>
      <c r="NM219" s="34">
        <f>SUMPRODUCT($N211:NL211,$Q52:$NO52)</f>
        <v>1712.2231905175277</v>
      </c>
      <c r="NN219" s="34">
        <f>SUMPRODUCT($N211:NM211,$P52:$NO52)</f>
        <v>1713.8598759190822</v>
      </c>
      <c r="NO219" s="35">
        <f>SUMPRODUCT($N211:NN211,$O52:$NO52)</f>
        <v>1716.3144850752974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x14ac:dyDescent="0.2">
      <c r="A221" s="1"/>
      <c r="B221" s="1"/>
      <c r="C221" s="1"/>
      <c r="D221" s="1"/>
      <c r="E221" s="1"/>
      <c r="F221" s="1"/>
      <c r="G221" s="1" t="s">
        <v>14</v>
      </c>
      <c r="H221" s="1"/>
      <c r="I221" s="1"/>
      <c r="J221" s="1"/>
      <c r="K221" s="14"/>
      <c r="L221" s="1"/>
      <c r="M221" s="1"/>
      <c r="N221" s="15" t="str">
        <f>IF(N222="","",IF(WEEKDAY(N222)=2,"пн",IF(WEEKDAY(N222)=3,"вт",IF(WEEKDAY(N222)=4,"ср",IF(WEEKDAY(N222)=5,"чт",IF(WEEKDAY(N222)=6,"пт",IF(WEEKDAY(N222)=7,"сб",IF(WEEKDAY(N222)=1,"вс",0))))))))</f>
        <v>вт</v>
      </c>
      <c r="O221" s="15" t="str">
        <f t="shared" ref="O221" si="2738">IF(O222="","",IF(WEEKDAY(O222)=2,"пн",IF(WEEKDAY(O222)=3,"вт",IF(WEEKDAY(O222)=4,"ср",IF(WEEKDAY(O222)=5,"чт",IF(WEEKDAY(O222)=6,"пт",IF(WEEKDAY(O222)=7,"сб",IF(WEEKDAY(O222)=1,"вс",0))))))))</f>
        <v>ср</v>
      </c>
      <c r="P221" s="15" t="str">
        <f t="shared" ref="P221" si="2739">IF(P222="","",IF(WEEKDAY(P222)=2,"пн",IF(WEEKDAY(P222)=3,"вт",IF(WEEKDAY(P222)=4,"ср",IF(WEEKDAY(P222)=5,"чт",IF(WEEKDAY(P222)=6,"пт",IF(WEEKDAY(P222)=7,"сб",IF(WEEKDAY(P222)=1,"вс",0))))))))</f>
        <v>чт</v>
      </c>
      <c r="Q221" s="15" t="str">
        <f t="shared" ref="Q221" si="2740">IF(Q222="","",IF(WEEKDAY(Q222)=2,"пн",IF(WEEKDAY(Q222)=3,"вт",IF(WEEKDAY(Q222)=4,"ср",IF(WEEKDAY(Q222)=5,"чт",IF(WEEKDAY(Q222)=6,"пт",IF(WEEKDAY(Q222)=7,"сб",IF(WEEKDAY(Q222)=1,"вс",0))))))))</f>
        <v>пт</v>
      </c>
      <c r="R221" s="15" t="str">
        <f t="shared" ref="R221" si="2741">IF(R222="","",IF(WEEKDAY(R222)=2,"пн",IF(WEEKDAY(R222)=3,"вт",IF(WEEKDAY(R222)=4,"ср",IF(WEEKDAY(R222)=5,"чт",IF(WEEKDAY(R222)=6,"пт",IF(WEEKDAY(R222)=7,"сб",IF(WEEKDAY(R222)=1,"вс",0))))))))</f>
        <v>сб</v>
      </c>
      <c r="S221" s="15" t="str">
        <f t="shared" ref="S221" si="2742">IF(S222="","",IF(WEEKDAY(S222)=2,"пн",IF(WEEKDAY(S222)=3,"вт",IF(WEEKDAY(S222)=4,"ср",IF(WEEKDAY(S222)=5,"чт",IF(WEEKDAY(S222)=6,"пт",IF(WEEKDAY(S222)=7,"сб",IF(WEEKDAY(S222)=1,"вс",0))))))))</f>
        <v>вс</v>
      </c>
      <c r="T221" s="15" t="str">
        <f t="shared" ref="T221" si="2743">IF(T222="","",IF(WEEKDAY(T222)=2,"пн",IF(WEEKDAY(T222)=3,"вт",IF(WEEKDAY(T222)=4,"ср",IF(WEEKDAY(T222)=5,"чт",IF(WEEKDAY(T222)=6,"пт",IF(WEEKDAY(T222)=7,"сб",IF(WEEKDAY(T222)=1,"вс",0))))))))</f>
        <v>пн</v>
      </c>
      <c r="U221" s="15" t="str">
        <f t="shared" ref="U221" si="2744">IF(U222="","",IF(WEEKDAY(U222)=2,"пн",IF(WEEKDAY(U222)=3,"вт",IF(WEEKDAY(U222)=4,"ср",IF(WEEKDAY(U222)=5,"чт",IF(WEEKDAY(U222)=6,"пт",IF(WEEKDAY(U222)=7,"сб",IF(WEEKDAY(U222)=1,"вс",0))))))))</f>
        <v>вт</v>
      </c>
      <c r="V221" s="15" t="str">
        <f t="shared" ref="V221" si="2745">IF(V222="","",IF(WEEKDAY(V222)=2,"пн",IF(WEEKDAY(V222)=3,"вт",IF(WEEKDAY(V222)=4,"ср",IF(WEEKDAY(V222)=5,"чт",IF(WEEKDAY(V222)=6,"пт",IF(WEEKDAY(V222)=7,"сб",IF(WEEKDAY(V222)=1,"вс",0))))))))</f>
        <v>ср</v>
      </c>
      <c r="W221" s="15" t="str">
        <f t="shared" ref="W221" si="2746">IF(W222="","",IF(WEEKDAY(W222)=2,"пн",IF(WEEKDAY(W222)=3,"вт",IF(WEEKDAY(W222)=4,"ср",IF(WEEKDAY(W222)=5,"чт",IF(WEEKDAY(W222)=6,"пт",IF(WEEKDAY(W222)=7,"сб",IF(WEEKDAY(W222)=1,"вс",0))))))))</f>
        <v>чт</v>
      </c>
      <c r="X221" s="15" t="str">
        <f t="shared" ref="X221" si="2747">IF(X222="","",IF(WEEKDAY(X222)=2,"пн",IF(WEEKDAY(X222)=3,"вт",IF(WEEKDAY(X222)=4,"ср",IF(WEEKDAY(X222)=5,"чт",IF(WEEKDAY(X222)=6,"пт",IF(WEEKDAY(X222)=7,"сб",IF(WEEKDAY(X222)=1,"вс",0))))))))</f>
        <v>пт</v>
      </c>
      <c r="Y221" s="15" t="str">
        <f t="shared" ref="Y221" si="2748">IF(Y222="","",IF(WEEKDAY(Y222)=2,"пн",IF(WEEKDAY(Y222)=3,"вт",IF(WEEKDAY(Y222)=4,"ср",IF(WEEKDAY(Y222)=5,"чт",IF(WEEKDAY(Y222)=6,"пт",IF(WEEKDAY(Y222)=7,"сб",IF(WEEKDAY(Y222)=1,"вс",0))))))))</f>
        <v>сб</v>
      </c>
      <c r="Z221" s="15" t="str">
        <f t="shared" ref="Z221" si="2749">IF(Z222="","",IF(WEEKDAY(Z222)=2,"пн",IF(WEEKDAY(Z222)=3,"вт",IF(WEEKDAY(Z222)=4,"ср",IF(WEEKDAY(Z222)=5,"чт",IF(WEEKDAY(Z222)=6,"пт",IF(WEEKDAY(Z222)=7,"сб",IF(WEEKDAY(Z222)=1,"вс",0))))))))</f>
        <v>вс</v>
      </c>
      <c r="AA221" s="15" t="str">
        <f t="shared" ref="AA221" si="2750">IF(AA222="","",IF(WEEKDAY(AA222)=2,"пн",IF(WEEKDAY(AA222)=3,"вт",IF(WEEKDAY(AA222)=4,"ср",IF(WEEKDAY(AA222)=5,"чт",IF(WEEKDAY(AA222)=6,"пт",IF(WEEKDAY(AA222)=7,"сб",IF(WEEKDAY(AA222)=1,"вс",0))))))))</f>
        <v>пн</v>
      </c>
      <c r="AB221" s="15" t="str">
        <f t="shared" ref="AB221" si="2751">IF(AB222="","",IF(WEEKDAY(AB222)=2,"пн",IF(WEEKDAY(AB222)=3,"вт",IF(WEEKDAY(AB222)=4,"ср",IF(WEEKDAY(AB222)=5,"чт",IF(WEEKDAY(AB222)=6,"пт",IF(WEEKDAY(AB222)=7,"сб",IF(WEEKDAY(AB222)=1,"вс",0))))))))</f>
        <v>вт</v>
      </c>
      <c r="AC221" s="15" t="str">
        <f t="shared" ref="AC221" si="2752">IF(AC222="","",IF(WEEKDAY(AC222)=2,"пн",IF(WEEKDAY(AC222)=3,"вт",IF(WEEKDAY(AC222)=4,"ср",IF(WEEKDAY(AC222)=5,"чт",IF(WEEKDAY(AC222)=6,"пт",IF(WEEKDAY(AC222)=7,"сб",IF(WEEKDAY(AC222)=1,"вс",0))))))))</f>
        <v>ср</v>
      </c>
      <c r="AD221" s="15" t="str">
        <f t="shared" ref="AD221" si="2753">IF(AD222="","",IF(WEEKDAY(AD222)=2,"пн",IF(WEEKDAY(AD222)=3,"вт",IF(WEEKDAY(AD222)=4,"ср",IF(WEEKDAY(AD222)=5,"чт",IF(WEEKDAY(AD222)=6,"пт",IF(WEEKDAY(AD222)=7,"сб",IF(WEEKDAY(AD222)=1,"вс",0))))))))</f>
        <v>чт</v>
      </c>
      <c r="AE221" s="15" t="str">
        <f t="shared" ref="AE221" si="2754">IF(AE222="","",IF(WEEKDAY(AE222)=2,"пн",IF(WEEKDAY(AE222)=3,"вт",IF(WEEKDAY(AE222)=4,"ср",IF(WEEKDAY(AE222)=5,"чт",IF(WEEKDAY(AE222)=6,"пт",IF(WEEKDAY(AE222)=7,"сб",IF(WEEKDAY(AE222)=1,"вс",0))))))))</f>
        <v>пт</v>
      </c>
      <c r="AF221" s="15" t="str">
        <f t="shared" ref="AF221" si="2755">IF(AF222="","",IF(WEEKDAY(AF222)=2,"пн",IF(WEEKDAY(AF222)=3,"вт",IF(WEEKDAY(AF222)=4,"ср",IF(WEEKDAY(AF222)=5,"чт",IF(WEEKDAY(AF222)=6,"пт",IF(WEEKDAY(AF222)=7,"сб",IF(WEEKDAY(AF222)=1,"вс",0))))))))</f>
        <v>сб</v>
      </c>
      <c r="AG221" s="15" t="str">
        <f t="shared" ref="AG221" si="2756">IF(AG222="","",IF(WEEKDAY(AG222)=2,"пн",IF(WEEKDAY(AG222)=3,"вт",IF(WEEKDAY(AG222)=4,"ср",IF(WEEKDAY(AG222)=5,"чт",IF(WEEKDAY(AG222)=6,"пт",IF(WEEKDAY(AG222)=7,"сб",IF(WEEKDAY(AG222)=1,"вс",0))))))))</f>
        <v>вс</v>
      </c>
      <c r="AH221" s="15" t="str">
        <f t="shared" ref="AH221" si="2757">IF(AH222="","",IF(WEEKDAY(AH222)=2,"пн",IF(WEEKDAY(AH222)=3,"вт",IF(WEEKDAY(AH222)=4,"ср",IF(WEEKDAY(AH222)=5,"чт",IF(WEEKDAY(AH222)=6,"пт",IF(WEEKDAY(AH222)=7,"сб",IF(WEEKDAY(AH222)=1,"вс",0))))))))</f>
        <v>пн</v>
      </c>
      <c r="AI221" s="15" t="str">
        <f t="shared" ref="AI221" si="2758">IF(AI222="","",IF(WEEKDAY(AI222)=2,"пн",IF(WEEKDAY(AI222)=3,"вт",IF(WEEKDAY(AI222)=4,"ср",IF(WEEKDAY(AI222)=5,"чт",IF(WEEKDAY(AI222)=6,"пт",IF(WEEKDAY(AI222)=7,"сб",IF(WEEKDAY(AI222)=1,"вс",0))))))))</f>
        <v>вт</v>
      </c>
      <c r="AJ221" s="15" t="str">
        <f t="shared" ref="AJ221" si="2759">IF(AJ222="","",IF(WEEKDAY(AJ222)=2,"пн",IF(WEEKDAY(AJ222)=3,"вт",IF(WEEKDAY(AJ222)=4,"ср",IF(WEEKDAY(AJ222)=5,"чт",IF(WEEKDAY(AJ222)=6,"пт",IF(WEEKDAY(AJ222)=7,"сб",IF(WEEKDAY(AJ222)=1,"вс",0))))))))</f>
        <v>ср</v>
      </c>
      <c r="AK221" s="15" t="str">
        <f t="shared" ref="AK221" si="2760">IF(AK222="","",IF(WEEKDAY(AK222)=2,"пн",IF(WEEKDAY(AK222)=3,"вт",IF(WEEKDAY(AK222)=4,"ср",IF(WEEKDAY(AK222)=5,"чт",IF(WEEKDAY(AK222)=6,"пт",IF(WEEKDAY(AK222)=7,"сб",IF(WEEKDAY(AK222)=1,"вс",0))))))))</f>
        <v>чт</v>
      </c>
      <c r="AL221" s="15" t="str">
        <f t="shared" ref="AL221" si="2761">IF(AL222="","",IF(WEEKDAY(AL222)=2,"пн",IF(WEEKDAY(AL222)=3,"вт",IF(WEEKDAY(AL222)=4,"ср",IF(WEEKDAY(AL222)=5,"чт",IF(WEEKDAY(AL222)=6,"пт",IF(WEEKDAY(AL222)=7,"сб",IF(WEEKDAY(AL222)=1,"вс",0))))))))</f>
        <v>пт</v>
      </c>
      <c r="AM221" s="15" t="str">
        <f t="shared" ref="AM221" si="2762">IF(AM222="","",IF(WEEKDAY(AM222)=2,"пн",IF(WEEKDAY(AM222)=3,"вт",IF(WEEKDAY(AM222)=4,"ср",IF(WEEKDAY(AM222)=5,"чт",IF(WEEKDAY(AM222)=6,"пт",IF(WEEKDAY(AM222)=7,"сб",IF(WEEKDAY(AM222)=1,"вс",0))))))))</f>
        <v>сб</v>
      </c>
      <c r="AN221" s="15" t="str">
        <f t="shared" ref="AN221" si="2763">IF(AN222="","",IF(WEEKDAY(AN222)=2,"пн",IF(WEEKDAY(AN222)=3,"вт",IF(WEEKDAY(AN222)=4,"ср",IF(WEEKDAY(AN222)=5,"чт",IF(WEEKDAY(AN222)=6,"пт",IF(WEEKDAY(AN222)=7,"сб",IF(WEEKDAY(AN222)=1,"вс",0))))))))</f>
        <v>вс</v>
      </c>
      <c r="AO221" s="15" t="str">
        <f t="shared" ref="AO221" si="2764">IF(AO222="","",IF(WEEKDAY(AO222)=2,"пн",IF(WEEKDAY(AO222)=3,"вт",IF(WEEKDAY(AO222)=4,"ср",IF(WEEKDAY(AO222)=5,"чт",IF(WEEKDAY(AO222)=6,"пт",IF(WEEKDAY(AO222)=7,"сб",IF(WEEKDAY(AO222)=1,"вс",0))))))))</f>
        <v>пн</v>
      </c>
      <c r="AP221" s="15" t="str">
        <f t="shared" ref="AP221" si="2765">IF(AP222="","",IF(WEEKDAY(AP222)=2,"пн",IF(WEEKDAY(AP222)=3,"вт",IF(WEEKDAY(AP222)=4,"ср",IF(WEEKDAY(AP222)=5,"чт",IF(WEEKDAY(AP222)=6,"пт",IF(WEEKDAY(AP222)=7,"сб",IF(WEEKDAY(AP222)=1,"вс",0))))))))</f>
        <v>вт</v>
      </c>
      <c r="AQ221" s="15" t="str">
        <f t="shared" ref="AQ221" si="2766">IF(AQ222="","",IF(WEEKDAY(AQ222)=2,"пн",IF(WEEKDAY(AQ222)=3,"вт",IF(WEEKDAY(AQ222)=4,"ср",IF(WEEKDAY(AQ222)=5,"чт",IF(WEEKDAY(AQ222)=6,"пт",IF(WEEKDAY(AQ222)=7,"сб",IF(WEEKDAY(AQ222)=1,"вс",0))))))))</f>
        <v>ср</v>
      </c>
      <c r="AR221" s="15" t="str">
        <f t="shared" ref="AR221" si="2767">IF(AR222="","",IF(WEEKDAY(AR222)=2,"пн",IF(WEEKDAY(AR222)=3,"вт",IF(WEEKDAY(AR222)=4,"ср",IF(WEEKDAY(AR222)=5,"чт",IF(WEEKDAY(AR222)=6,"пт",IF(WEEKDAY(AR222)=7,"сб",IF(WEEKDAY(AR222)=1,"вс",0))))))))</f>
        <v>чт</v>
      </c>
      <c r="AS221" s="15" t="str">
        <f t="shared" ref="AS221" si="2768">IF(AS222="","",IF(WEEKDAY(AS222)=2,"пн",IF(WEEKDAY(AS222)=3,"вт",IF(WEEKDAY(AS222)=4,"ср",IF(WEEKDAY(AS222)=5,"чт",IF(WEEKDAY(AS222)=6,"пт",IF(WEEKDAY(AS222)=7,"сб",IF(WEEKDAY(AS222)=1,"вс",0))))))))</f>
        <v>пт</v>
      </c>
      <c r="AT221" s="15" t="str">
        <f t="shared" ref="AT221" si="2769">IF(AT222="","",IF(WEEKDAY(AT222)=2,"пн",IF(WEEKDAY(AT222)=3,"вт",IF(WEEKDAY(AT222)=4,"ср",IF(WEEKDAY(AT222)=5,"чт",IF(WEEKDAY(AT222)=6,"пт",IF(WEEKDAY(AT222)=7,"сб",IF(WEEKDAY(AT222)=1,"вс",0))))))))</f>
        <v>сб</v>
      </c>
      <c r="AU221" s="15" t="str">
        <f t="shared" ref="AU221" si="2770">IF(AU222="","",IF(WEEKDAY(AU222)=2,"пн",IF(WEEKDAY(AU222)=3,"вт",IF(WEEKDAY(AU222)=4,"ср",IF(WEEKDAY(AU222)=5,"чт",IF(WEEKDAY(AU222)=6,"пт",IF(WEEKDAY(AU222)=7,"сб",IF(WEEKDAY(AU222)=1,"вс",0))))))))</f>
        <v>вс</v>
      </c>
      <c r="AV221" s="15" t="str">
        <f t="shared" ref="AV221" si="2771">IF(AV222="","",IF(WEEKDAY(AV222)=2,"пн",IF(WEEKDAY(AV222)=3,"вт",IF(WEEKDAY(AV222)=4,"ср",IF(WEEKDAY(AV222)=5,"чт",IF(WEEKDAY(AV222)=6,"пт",IF(WEEKDAY(AV222)=7,"сб",IF(WEEKDAY(AV222)=1,"вс",0))))))))</f>
        <v>пн</v>
      </c>
      <c r="AW221" s="15" t="str">
        <f t="shared" ref="AW221" si="2772">IF(AW222="","",IF(WEEKDAY(AW222)=2,"пн",IF(WEEKDAY(AW222)=3,"вт",IF(WEEKDAY(AW222)=4,"ср",IF(WEEKDAY(AW222)=5,"чт",IF(WEEKDAY(AW222)=6,"пт",IF(WEEKDAY(AW222)=7,"сб",IF(WEEKDAY(AW222)=1,"вс",0))))))))</f>
        <v>вт</v>
      </c>
      <c r="AX221" s="15" t="str">
        <f t="shared" ref="AX221" si="2773">IF(AX222="","",IF(WEEKDAY(AX222)=2,"пн",IF(WEEKDAY(AX222)=3,"вт",IF(WEEKDAY(AX222)=4,"ср",IF(WEEKDAY(AX222)=5,"чт",IF(WEEKDAY(AX222)=6,"пт",IF(WEEKDAY(AX222)=7,"сб",IF(WEEKDAY(AX222)=1,"вс",0))))))))</f>
        <v>ср</v>
      </c>
      <c r="AY221" s="15" t="str">
        <f t="shared" ref="AY221" si="2774">IF(AY222="","",IF(WEEKDAY(AY222)=2,"пн",IF(WEEKDAY(AY222)=3,"вт",IF(WEEKDAY(AY222)=4,"ср",IF(WEEKDAY(AY222)=5,"чт",IF(WEEKDAY(AY222)=6,"пт",IF(WEEKDAY(AY222)=7,"сб",IF(WEEKDAY(AY222)=1,"вс",0))))))))</f>
        <v>чт</v>
      </c>
      <c r="AZ221" s="15" t="str">
        <f t="shared" ref="AZ221" si="2775">IF(AZ222="","",IF(WEEKDAY(AZ222)=2,"пн",IF(WEEKDAY(AZ222)=3,"вт",IF(WEEKDAY(AZ222)=4,"ср",IF(WEEKDAY(AZ222)=5,"чт",IF(WEEKDAY(AZ222)=6,"пт",IF(WEEKDAY(AZ222)=7,"сб",IF(WEEKDAY(AZ222)=1,"вс",0))))))))</f>
        <v>пт</v>
      </c>
      <c r="BA221" s="15" t="str">
        <f t="shared" ref="BA221" si="2776">IF(BA222="","",IF(WEEKDAY(BA222)=2,"пн",IF(WEEKDAY(BA222)=3,"вт",IF(WEEKDAY(BA222)=4,"ср",IF(WEEKDAY(BA222)=5,"чт",IF(WEEKDAY(BA222)=6,"пт",IF(WEEKDAY(BA222)=7,"сб",IF(WEEKDAY(BA222)=1,"вс",0))))))))</f>
        <v>сб</v>
      </c>
      <c r="BB221" s="15" t="str">
        <f t="shared" ref="BB221" si="2777">IF(BB222="","",IF(WEEKDAY(BB222)=2,"пн",IF(WEEKDAY(BB222)=3,"вт",IF(WEEKDAY(BB222)=4,"ср",IF(WEEKDAY(BB222)=5,"чт",IF(WEEKDAY(BB222)=6,"пт",IF(WEEKDAY(BB222)=7,"сб",IF(WEEKDAY(BB222)=1,"вс",0))))))))</f>
        <v>вс</v>
      </c>
      <c r="BC221" s="15" t="str">
        <f t="shared" ref="BC221" si="2778">IF(BC222="","",IF(WEEKDAY(BC222)=2,"пн",IF(WEEKDAY(BC222)=3,"вт",IF(WEEKDAY(BC222)=4,"ср",IF(WEEKDAY(BC222)=5,"чт",IF(WEEKDAY(BC222)=6,"пт",IF(WEEKDAY(BC222)=7,"сб",IF(WEEKDAY(BC222)=1,"вс",0))))))))</f>
        <v>пн</v>
      </c>
      <c r="BD221" s="15" t="str">
        <f t="shared" ref="BD221" si="2779">IF(BD222="","",IF(WEEKDAY(BD222)=2,"пн",IF(WEEKDAY(BD222)=3,"вт",IF(WEEKDAY(BD222)=4,"ср",IF(WEEKDAY(BD222)=5,"чт",IF(WEEKDAY(BD222)=6,"пт",IF(WEEKDAY(BD222)=7,"сб",IF(WEEKDAY(BD222)=1,"вс",0))))))))</f>
        <v>вт</v>
      </c>
      <c r="BE221" s="15" t="str">
        <f t="shared" ref="BE221" si="2780">IF(BE222="","",IF(WEEKDAY(BE222)=2,"пн",IF(WEEKDAY(BE222)=3,"вт",IF(WEEKDAY(BE222)=4,"ср",IF(WEEKDAY(BE222)=5,"чт",IF(WEEKDAY(BE222)=6,"пт",IF(WEEKDAY(BE222)=7,"сб",IF(WEEKDAY(BE222)=1,"вс",0))))))))</f>
        <v>ср</v>
      </c>
      <c r="BF221" s="15" t="str">
        <f t="shared" ref="BF221" si="2781">IF(BF222="","",IF(WEEKDAY(BF222)=2,"пн",IF(WEEKDAY(BF222)=3,"вт",IF(WEEKDAY(BF222)=4,"ср",IF(WEEKDAY(BF222)=5,"чт",IF(WEEKDAY(BF222)=6,"пт",IF(WEEKDAY(BF222)=7,"сб",IF(WEEKDAY(BF222)=1,"вс",0))))))))</f>
        <v>чт</v>
      </c>
      <c r="BG221" s="15" t="str">
        <f t="shared" ref="BG221" si="2782">IF(BG222="","",IF(WEEKDAY(BG222)=2,"пн",IF(WEEKDAY(BG222)=3,"вт",IF(WEEKDAY(BG222)=4,"ср",IF(WEEKDAY(BG222)=5,"чт",IF(WEEKDAY(BG222)=6,"пт",IF(WEEKDAY(BG222)=7,"сб",IF(WEEKDAY(BG222)=1,"вс",0))))))))</f>
        <v>пт</v>
      </c>
      <c r="BH221" s="15" t="str">
        <f t="shared" ref="BH221" si="2783">IF(BH222="","",IF(WEEKDAY(BH222)=2,"пн",IF(WEEKDAY(BH222)=3,"вт",IF(WEEKDAY(BH222)=4,"ср",IF(WEEKDAY(BH222)=5,"чт",IF(WEEKDAY(BH222)=6,"пт",IF(WEEKDAY(BH222)=7,"сб",IF(WEEKDAY(BH222)=1,"вс",0))))))))</f>
        <v>сб</v>
      </c>
      <c r="BI221" s="15" t="str">
        <f t="shared" ref="BI221" si="2784">IF(BI222="","",IF(WEEKDAY(BI222)=2,"пн",IF(WEEKDAY(BI222)=3,"вт",IF(WEEKDAY(BI222)=4,"ср",IF(WEEKDAY(BI222)=5,"чт",IF(WEEKDAY(BI222)=6,"пт",IF(WEEKDAY(BI222)=7,"сб",IF(WEEKDAY(BI222)=1,"вс",0))))))))</f>
        <v>вс</v>
      </c>
      <c r="BJ221" s="15" t="str">
        <f t="shared" ref="BJ221" si="2785">IF(BJ222="","",IF(WEEKDAY(BJ222)=2,"пн",IF(WEEKDAY(BJ222)=3,"вт",IF(WEEKDAY(BJ222)=4,"ср",IF(WEEKDAY(BJ222)=5,"чт",IF(WEEKDAY(BJ222)=6,"пт",IF(WEEKDAY(BJ222)=7,"сб",IF(WEEKDAY(BJ222)=1,"вс",0))))))))</f>
        <v>пн</v>
      </c>
      <c r="BK221" s="15" t="str">
        <f t="shared" ref="BK221" si="2786">IF(BK222="","",IF(WEEKDAY(BK222)=2,"пн",IF(WEEKDAY(BK222)=3,"вт",IF(WEEKDAY(BK222)=4,"ср",IF(WEEKDAY(BK222)=5,"чт",IF(WEEKDAY(BK222)=6,"пт",IF(WEEKDAY(BK222)=7,"сб",IF(WEEKDAY(BK222)=1,"вс",0))))))))</f>
        <v>вт</v>
      </c>
      <c r="BL221" s="15" t="str">
        <f t="shared" ref="BL221" si="2787">IF(BL222="","",IF(WEEKDAY(BL222)=2,"пн",IF(WEEKDAY(BL222)=3,"вт",IF(WEEKDAY(BL222)=4,"ср",IF(WEEKDAY(BL222)=5,"чт",IF(WEEKDAY(BL222)=6,"пт",IF(WEEKDAY(BL222)=7,"сб",IF(WEEKDAY(BL222)=1,"вс",0))))))))</f>
        <v>ср</v>
      </c>
      <c r="BM221" s="15" t="str">
        <f t="shared" ref="BM221" si="2788">IF(BM222="","",IF(WEEKDAY(BM222)=2,"пн",IF(WEEKDAY(BM222)=3,"вт",IF(WEEKDAY(BM222)=4,"ср",IF(WEEKDAY(BM222)=5,"чт",IF(WEEKDAY(BM222)=6,"пт",IF(WEEKDAY(BM222)=7,"сб",IF(WEEKDAY(BM222)=1,"вс",0))))))))</f>
        <v>чт</v>
      </c>
      <c r="BN221" s="15" t="str">
        <f t="shared" ref="BN221" si="2789">IF(BN222="","",IF(WEEKDAY(BN222)=2,"пн",IF(WEEKDAY(BN222)=3,"вт",IF(WEEKDAY(BN222)=4,"ср",IF(WEEKDAY(BN222)=5,"чт",IF(WEEKDAY(BN222)=6,"пт",IF(WEEKDAY(BN222)=7,"сб",IF(WEEKDAY(BN222)=1,"вс",0))))))))</f>
        <v>пт</v>
      </c>
      <c r="BO221" s="15" t="str">
        <f t="shared" ref="BO221" si="2790">IF(BO222="","",IF(WEEKDAY(BO222)=2,"пн",IF(WEEKDAY(BO222)=3,"вт",IF(WEEKDAY(BO222)=4,"ср",IF(WEEKDAY(BO222)=5,"чт",IF(WEEKDAY(BO222)=6,"пт",IF(WEEKDAY(BO222)=7,"сб",IF(WEEKDAY(BO222)=1,"вс",0))))))))</f>
        <v>сб</v>
      </c>
      <c r="BP221" s="15" t="str">
        <f t="shared" ref="BP221" si="2791">IF(BP222="","",IF(WEEKDAY(BP222)=2,"пн",IF(WEEKDAY(BP222)=3,"вт",IF(WEEKDAY(BP222)=4,"ср",IF(WEEKDAY(BP222)=5,"чт",IF(WEEKDAY(BP222)=6,"пт",IF(WEEKDAY(BP222)=7,"сб",IF(WEEKDAY(BP222)=1,"вс",0))))))))</f>
        <v>вс</v>
      </c>
      <c r="BQ221" s="15" t="str">
        <f t="shared" ref="BQ221" si="2792">IF(BQ222="","",IF(WEEKDAY(BQ222)=2,"пн",IF(WEEKDAY(BQ222)=3,"вт",IF(WEEKDAY(BQ222)=4,"ср",IF(WEEKDAY(BQ222)=5,"чт",IF(WEEKDAY(BQ222)=6,"пт",IF(WEEKDAY(BQ222)=7,"сб",IF(WEEKDAY(BQ222)=1,"вс",0))))))))</f>
        <v>пн</v>
      </c>
      <c r="BR221" s="15" t="str">
        <f t="shared" ref="BR221" si="2793">IF(BR222="","",IF(WEEKDAY(BR222)=2,"пн",IF(WEEKDAY(BR222)=3,"вт",IF(WEEKDAY(BR222)=4,"ср",IF(WEEKDAY(BR222)=5,"чт",IF(WEEKDAY(BR222)=6,"пт",IF(WEEKDAY(BR222)=7,"сб",IF(WEEKDAY(BR222)=1,"вс",0))))))))</f>
        <v>вт</v>
      </c>
      <c r="BS221" s="15" t="str">
        <f t="shared" ref="BS221" si="2794">IF(BS222="","",IF(WEEKDAY(BS222)=2,"пн",IF(WEEKDAY(BS222)=3,"вт",IF(WEEKDAY(BS222)=4,"ср",IF(WEEKDAY(BS222)=5,"чт",IF(WEEKDAY(BS222)=6,"пт",IF(WEEKDAY(BS222)=7,"сб",IF(WEEKDAY(BS222)=1,"вс",0))))))))</f>
        <v>ср</v>
      </c>
      <c r="BT221" s="15" t="str">
        <f t="shared" ref="BT221" si="2795">IF(BT222="","",IF(WEEKDAY(BT222)=2,"пн",IF(WEEKDAY(BT222)=3,"вт",IF(WEEKDAY(BT222)=4,"ср",IF(WEEKDAY(BT222)=5,"чт",IF(WEEKDAY(BT222)=6,"пт",IF(WEEKDAY(BT222)=7,"сб",IF(WEEKDAY(BT222)=1,"вс",0))))))))</f>
        <v>чт</v>
      </c>
      <c r="BU221" s="15" t="str">
        <f t="shared" ref="BU221" si="2796">IF(BU222="","",IF(WEEKDAY(BU222)=2,"пн",IF(WEEKDAY(BU222)=3,"вт",IF(WEEKDAY(BU222)=4,"ср",IF(WEEKDAY(BU222)=5,"чт",IF(WEEKDAY(BU222)=6,"пт",IF(WEEKDAY(BU222)=7,"сб",IF(WEEKDAY(BU222)=1,"вс",0))))))))</f>
        <v>пт</v>
      </c>
      <c r="BV221" s="15" t="str">
        <f t="shared" ref="BV221" si="2797">IF(BV222="","",IF(WEEKDAY(BV222)=2,"пн",IF(WEEKDAY(BV222)=3,"вт",IF(WEEKDAY(BV222)=4,"ср",IF(WEEKDAY(BV222)=5,"чт",IF(WEEKDAY(BV222)=6,"пт",IF(WEEKDAY(BV222)=7,"сб",IF(WEEKDAY(BV222)=1,"вс",0))))))))</f>
        <v>сб</v>
      </c>
      <c r="BW221" s="15" t="str">
        <f t="shared" ref="BW221" si="2798">IF(BW222="","",IF(WEEKDAY(BW222)=2,"пн",IF(WEEKDAY(BW222)=3,"вт",IF(WEEKDAY(BW222)=4,"ср",IF(WEEKDAY(BW222)=5,"чт",IF(WEEKDAY(BW222)=6,"пт",IF(WEEKDAY(BW222)=7,"сб",IF(WEEKDAY(BW222)=1,"вс",0))))))))</f>
        <v>вс</v>
      </c>
      <c r="BX221" s="15" t="str">
        <f t="shared" ref="BX221" si="2799">IF(BX222="","",IF(WEEKDAY(BX222)=2,"пн",IF(WEEKDAY(BX222)=3,"вт",IF(WEEKDAY(BX222)=4,"ср",IF(WEEKDAY(BX222)=5,"чт",IF(WEEKDAY(BX222)=6,"пт",IF(WEEKDAY(BX222)=7,"сб",IF(WEEKDAY(BX222)=1,"вс",0))))))))</f>
        <v>пн</v>
      </c>
      <c r="BY221" s="15" t="str">
        <f t="shared" ref="BY221" si="2800">IF(BY222="","",IF(WEEKDAY(BY222)=2,"пн",IF(WEEKDAY(BY222)=3,"вт",IF(WEEKDAY(BY222)=4,"ср",IF(WEEKDAY(BY222)=5,"чт",IF(WEEKDAY(BY222)=6,"пт",IF(WEEKDAY(BY222)=7,"сб",IF(WEEKDAY(BY222)=1,"вс",0))))))))</f>
        <v>вт</v>
      </c>
      <c r="BZ221" s="15" t="str">
        <f t="shared" ref="BZ221" si="2801">IF(BZ222="","",IF(WEEKDAY(BZ222)=2,"пн",IF(WEEKDAY(BZ222)=3,"вт",IF(WEEKDAY(BZ222)=4,"ср",IF(WEEKDAY(BZ222)=5,"чт",IF(WEEKDAY(BZ222)=6,"пт",IF(WEEKDAY(BZ222)=7,"сб",IF(WEEKDAY(BZ222)=1,"вс",0))))))))</f>
        <v>ср</v>
      </c>
      <c r="CA221" s="15" t="str">
        <f t="shared" ref="CA221" si="2802">IF(CA222="","",IF(WEEKDAY(CA222)=2,"пн",IF(WEEKDAY(CA222)=3,"вт",IF(WEEKDAY(CA222)=4,"ср",IF(WEEKDAY(CA222)=5,"чт",IF(WEEKDAY(CA222)=6,"пт",IF(WEEKDAY(CA222)=7,"сб",IF(WEEKDAY(CA222)=1,"вс",0))))))))</f>
        <v>чт</v>
      </c>
      <c r="CB221" s="15" t="str">
        <f t="shared" ref="CB221" si="2803">IF(CB222="","",IF(WEEKDAY(CB222)=2,"пн",IF(WEEKDAY(CB222)=3,"вт",IF(WEEKDAY(CB222)=4,"ср",IF(WEEKDAY(CB222)=5,"чт",IF(WEEKDAY(CB222)=6,"пт",IF(WEEKDAY(CB222)=7,"сб",IF(WEEKDAY(CB222)=1,"вс",0))))))))</f>
        <v>пт</v>
      </c>
      <c r="CC221" s="15" t="str">
        <f t="shared" ref="CC221" si="2804">IF(CC222="","",IF(WEEKDAY(CC222)=2,"пн",IF(WEEKDAY(CC222)=3,"вт",IF(WEEKDAY(CC222)=4,"ср",IF(WEEKDAY(CC222)=5,"чт",IF(WEEKDAY(CC222)=6,"пт",IF(WEEKDAY(CC222)=7,"сб",IF(WEEKDAY(CC222)=1,"вс",0))))))))</f>
        <v>сб</v>
      </c>
      <c r="CD221" s="15" t="str">
        <f t="shared" ref="CD221" si="2805">IF(CD222="","",IF(WEEKDAY(CD222)=2,"пн",IF(WEEKDAY(CD222)=3,"вт",IF(WEEKDAY(CD222)=4,"ср",IF(WEEKDAY(CD222)=5,"чт",IF(WEEKDAY(CD222)=6,"пт",IF(WEEKDAY(CD222)=7,"сб",IF(WEEKDAY(CD222)=1,"вс",0))))))))</f>
        <v>вс</v>
      </c>
      <c r="CE221" s="15" t="str">
        <f t="shared" ref="CE221" si="2806">IF(CE222="","",IF(WEEKDAY(CE222)=2,"пн",IF(WEEKDAY(CE222)=3,"вт",IF(WEEKDAY(CE222)=4,"ср",IF(WEEKDAY(CE222)=5,"чт",IF(WEEKDAY(CE222)=6,"пт",IF(WEEKDAY(CE222)=7,"сб",IF(WEEKDAY(CE222)=1,"вс",0))))))))</f>
        <v>пн</v>
      </c>
      <c r="CF221" s="15" t="str">
        <f t="shared" ref="CF221" si="2807">IF(CF222="","",IF(WEEKDAY(CF222)=2,"пн",IF(WEEKDAY(CF222)=3,"вт",IF(WEEKDAY(CF222)=4,"ср",IF(WEEKDAY(CF222)=5,"чт",IF(WEEKDAY(CF222)=6,"пт",IF(WEEKDAY(CF222)=7,"сб",IF(WEEKDAY(CF222)=1,"вс",0))))))))</f>
        <v>вт</v>
      </c>
      <c r="CG221" s="15" t="str">
        <f t="shared" ref="CG221" si="2808">IF(CG222="","",IF(WEEKDAY(CG222)=2,"пн",IF(WEEKDAY(CG222)=3,"вт",IF(WEEKDAY(CG222)=4,"ср",IF(WEEKDAY(CG222)=5,"чт",IF(WEEKDAY(CG222)=6,"пт",IF(WEEKDAY(CG222)=7,"сб",IF(WEEKDAY(CG222)=1,"вс",0))))))))</f>
        <v>ср</v>
      </c>
      <c r="CH221" s="15" t="str">
        <f t="shared" ref="CH221" si="2809">IF(CH222="","",IF(WEEKDAY(CH222)=2,"пн",IF(WEEKDAY(CH222)=3,"вт",IF(WEEKDAY(CH222)=4,"ср",IF(WEEKDAY(CH222)=5,"чт",IF(WEEKDAY(CH222)=6,"пт",IF(WEEKDAY(CH222)=7,"сб",IF(WEEKDAY(CH222)=1,"вс",0))))))))</f>
        <v>чт</v>
      </c>
      <c r="CI221" s="15" t="str">
        <f t="shared" ref="CI221" si="2810">IF(CI222="","",IF(WEEKDAY(CI222)=2,"пн",IF(WEEKDAY(CI222)=3,"вт",IF(WEEKDAY(CI222)=4,"ср",IF(WEEKDAY(CI222)=5,"чт",IF(WEEKDAY(CI222)=6,"пт",IF(WEEKDAY(CI222)=7,"сб",IF(WEEKDAY(CI222)=1,"вс",0))))))))</f>
        <v>пт</v>
      </c>
      <c r="CJ221" s="15" t="str">
        <f t="shared" ref="CJ221" si="2811">IF(CJ222="","",IF(WEEKDAY(CJ222)=2,"пн",IF(WEEKDAY(CJ222)=3,"вт",IF(WEEKDAY(CJ222)=4,"ср",IF(WEEKDAY(CJ222)=5,"чт",IF(WEEKDAY(CJ222)=6,"пт",IF(WEEKDAY(CJ222)=7,"сб",IF(WEEKDAY(CJ222)=1,"вс",0))))))))</f>
        <v>сб</v>
      </c>
      <c r="CK221" s="15" t="str">
        <f t="shared" ref="CK221" si="2812">IF(CK222="","",IF(WEEKDAY(CK222)=2,"пн",IF(WEEKDAY(CK222)=3,"вт",IF(WEEKDAY(CK222)=4,"ср",IF(WEEKDAY(CK222)=5,"чт",IF(WEEKDAY(CK222)=6,"пт",IF(WEEKDAY(CK222)=7,"сб",IF(WEEKDAY(CK222)=1,"вс",0))))))))</f>
        <v>вс</v>
      </c>
      <c r="CL221" s="15" t="str">
        <f t="shared" ref="CL221" si="2813">IF(CL222="","",IF(WEEKDAY(CL222)=2,"пн",IF(WEEKDAY(CL222)=3,"вт",IF(WEEKDAY(CL222)=4,"ср",IF(WEEKDAY(CL222)=5,"чт",IF(WEEKDAY(CL222)=6,"пт",IF(WEEKDAY(CL222)=7,"сб",IF(WEEKDAY(CL222)=1,"вс",0))))))))</f>
        <v>пн</v>
      </c>
      <c r="CM221" s="15" t="str">
        <f t="shared" ref="CM221" si="2814">IF(CM222="","",IF(WEEKDAY(CM222)=2,"пн",IF(WEEKDAY(CM222)=3,"вт",IF(WEEKDAY(CM222)=4,"ср",IF(WEEKDAY(CM222)=5,"чт",IF(WEEKDAY(CM222)=6,"пт",IF(WEEKDAY(CM222)=7,"сб",IF(WEEKDAY(CM222)=1,"вс",0))))))))</f>
        <v>вт</v>
      </c>
      <c r="CN221" s="15" t="str">
        <f t="shared" ref="CN221" si="2815">IF(CN222="","",IF(WEEKDAY(CN222)=2,"пн",IF(WEEKDAY(CN222)=3,"вт",IF(WEEKDAY(CN222)=4,"ср",IF(WEEKDAY(CN222)=5,"чт",IF(WEEKDAY(CN222)=6,"пт",IF(WEEKDAY(CN222)=7,"сб",IF(WEEKDAY(CN222)=1,"вс",0))))))))</f>
        <v>ср</v>
      </c>
      <c r="CO221" s="15" t="str">
        <f t="shared" ref="CO221" si="2816">IF(CO222="","",IF(WEEKDAY(CO222)=2,"пн",IF(WEEKDAY(CO222)=3,"вт",IF(WEEKDAY(CO222)=4,"ср",IF(WEEKDAY(CO222)=5,"чт",IF(WEEKDAY(CO222)=6,"пт",IF(WEEKDAY(CO222)=7,"сб",IF(WEEKDAY(CO222)=1,"вс",0))))))))</f>
        <v>чт</v>
      </c>
      <c r="CP221" s="15" t="str">
        <f t="shared" ref="CP221" si="2817">IF(CP222="","",IF(WEEKDAY(CP222)=2,"пн",IF(WEEKDAY(CP222)=3,"вт",IF(WEEKDAY(CP222)=4,"ср",IF(WEEKDAY(CP222)=5,"чт",IF(WEEKDAY(CP222)=6,"пт",IF(WEEKDAY(CP222)=7,"сб",IF(WEEKDAY(CP222)=1,"вс",0))))))))</f>
        <v>пт</v>
      </c>
      <c r="CQ221" s="15" t="str">
        <f t="shared" ref="CQ221" si="2818">IF(CQ222="","",IF(WEEKDAY(CQ222)=2,"пн",IF(WEEKDAY(CQ222)=3,"вт",IF(WEEKDAY(CQ222)=4,"ср",IF(WEEKDAY(CQ222)=5,"чт",IF(WEEKDAY(CQ222)=6,"пт",IF(WEEKDAY(CQ222)=7,"сб",IF(WEEKDAY(CQ222)=1,"вс",0))))))))</f>
        <v>сб</v>
      </c>
      <c r="CR221" s="15" t="str">
        <f t="shared" ref="CR221" si="2819">IF(CR222="","",IF(WEEKDAY(CR222)=2,"пн",IF(WEEKDAY(CR222)=3,"вт",IF(WEEKDAY(CR222)=4,"ср",IF(WEEKDAY(CR222)=5,"чт",IF(WEEKDAY(CR222)=6,"пт",IF(WEEKDAY(CR222)=7,"сб",IF(WEEKDAY(CR222)=1,"вс",0))))))))</f>
        <v>вс</v>
      </c>
      <c r="CS221" s="15" t="str">
        <f t="shared" ref="CS221" si="2820">IF(CS222="","",IF(WEEKDAY(CS222)=2,"пн",IF(WEEKDAY(CS222)=3,"вт",IF(WEEKDAY(CS222)=4,"ср",IF(WEEKDAY(CS222)=5,"чт",IF(WEEKDAY(CS222)=6,"пт",IF(WEEKDAY(CS222)=7,"сб",IF(WEEKDAY(CS222)=1,"вс",0))))))))</f>
        <v>пн</v>
      </c>
      <c r="CT221" s="15" t="str">
        <f t="shared" ref="CT221" si="2821">IF(CT222="","",IF(WEEKDAY(CT222)=2,"пн",IF(WEEKDAY(CT222)=3,"вт",IF(WEEKDAY(CT222)=4,"ср",IF(WEEKDAY(CT222)=5,"чт",IF(WEEKDAY(CT222)=6,"пт",IF(WEEKDAY(CT222)=7,"сб",IF(WEEKDAY(CT222)=1,"вс",0))))))))</f>
        <v>вт</v>
      </c>
      <c r="CU221" s="15" t="str">
        <f t="shared" ref="CU221" si="2822">IF(CU222="","",IF(WEEKDAY(CU222)=2,"пн",IF(WEEKDAY(CU222)=3,"вт",IF(WEEKDAY(CU222)=4,"ср",IF(WEEKDAY(CU222)=5,"чт",IF(WEEKDAY(CU222)=6,"пт",IF(WEEKDAY(CU222)=7,"сб",IF(WEEKDAY(CU222)=1,"вс",0))))))))</f>
        <v>ср</v>
      </c>
      <c r="CV221" s="15" t="str">
        <f t="shared" ref="CV221" si="2823">IF(CV222="","",IF(WEEKDAY(CV222)=2,"пн",IF(WEEKDAY(CV222)=3,"вт",IF(WEEKDAY(CV222)=4,"ср",IF(WEEKDAY(CV222)=5,"чт",IF(WEEKDAY(CV222)=6,"пт",IF(WEEKDAY(CV222)=7,"сб",IF(WEEKDAY(CV222)=1,"вс",0))))))))</f>
        <v>чт</v>
      </c>
      <c r="CW221" s="15" t="str">
        <f t="shared" ref="CW221" si="2824">IF(CW222="","",IF(WEEKDAY(CW222)=2,"пн",IF(WEEKDAY(CW222)=3,"вт",IF(WEEKDAY(CW222)=4,"ср",IF(WEEKDAY(CW222)=5,"чт",IF(WEEKDAY(CW222)=6,"пт",IF(WEEKDAY(CW222)=7,"сб",IF(WEEKDAY(CW222)=1,"вс",0))))))))</f>
        <v>пт</v>
      </c>
      <c r="CX221" s="15" t="str">
        <f t="shared" ref="CX221" si="2825">IF(CX222="","",IF(WEEKDAY(CX222)=2,"пн",IF(WEEKDAY(CX222)=3,"вт",IF(WEEKDAY(CX222)=4,"ср",IF(WEEKDAY(CX222)=5,"чт",IF(WEEKDAY(CX222)=6,"пт",IF(WEEKDAY(CX222)=7,"сб",IF(WEEKDAY(CX222)=1,"вс",0))))))))</f>
        <v>сб</v>
      </c>
      <c r="CY221" s="15" t="str">
        <f t="shared" ref="CY221" si="2826">IF(CY222="","",IF(WEEKDAY(CY222)=2,"пн",IF(WEEKDAY(CY222)=3,"вт",IF(WEEKDAY(CY222)=4,"ср",IF(WEEKDAY(CY222)=5,"чт",IF(WEEKDAY(CY222)=6,"пт",IF(WEEKDAY(CY222)=7,"сб",IF(WEEKDAY(CY222)=1,"вс",0))))))))</f>
        <v>вс</v>
      </c>
      <c r="CZ221" s="15" t="str">
        <f t="shared" ref="CZ221" si="2827">IF(CZ222="","",IF(WEEKDAY(CZ222)=2,"пн",IF(WEEKDAY(CZ222)=3,"вт",IF(WEEKDAY(CZ222)=4,"ср",IF(WEEKDAY(CZ222)=5,"чт",IF(WEEKDAY(CZ222)=6,"пт",IF(WEEKDAY(CZ222)=7,"сб",IF(WEEKDAY(CZ222)=1,"вс",0))))))))</f>
        <v>пн</v>
      </c>
      <c r="DA221" s="15" t="str">
        <f t="shared" ref="DA221" si="2828">IF(DA222="","",IF(WEEKDAY(DA222)=2,"пн",IF(WEEKDAY(DA222)=3,"вт",IF(WEEKDAY(DA222)=4,"ср",IF(WEEKDAY(DA222)=5,"чт",IF(WEEKDAY(DA222)=6,"пт",IF(WEEKDAY(DA222)=7,"сб",IF(WEEKDAY(DA222)=1,"вс",0))))))))</f>
        <v>вт</v>
      </c>
      <c r="DB221" s="15" t="str">
        <f t="shared" ref="DB221" si="2829">IF(DB222="","",IF(WEEKDAY(DB222)=2,"пн",IF(WEEKDAY(DB222)=3,"вт",IF(WEEKDAY(DB222)=4,"ср",IF(WEEKDAY(DB222)=5,"чт",IF(WEEKDAY(DB222)=6,"пт",IF(WEEKDAY(DB222)=7,"сб",IF(WEEKDAY(DB222)=1,"вс",0))))))))</f>
        <v>ср</v>
      </c>
      <c r="DC221" s="15" t="str">
        <f t="shared" ref="DC221" si="2830">IF(DC222="","",IF(WEEKDAY(DC222)=2,"пн",IF(WEEKDAY(DC222)=3,"вт",IF(WEEKDAY(DC222)=4,"ср",IF(WEEKDAY(DC222)=5,"чт",IF(WEEKDAY(DC222)=6,"пт",IF(WEEKDAY(DC222)=7,"сб",IF(WEEKDAY(DC222)=1,"вс",0))))))))</f>
        <v>чт</v>
      </c>
      <c r="DD221" s="15" t="str">
        <f t="shared" ref="DD221" si="2831">IF(DD222="","",IF(WEEKDAY(DD222)=2,"пн",IF(WEEKDAY(DD222)=3,"вт",IF(WEEKDAY(DD222)=4,"ср",IF(WEEKDAY(DD222)=5,"чт",IF(WEEKDAY(DD222)=6,"пт",IF(WEEKDAY(DD222)=7,"сб",IF(WEEKDAY(DD222)=1,"вс",0))))))))</f>
        <v>пт</v>
      </c>
      <c r="DE221" s="15" t="str">
        <f t="shared" ref="DE221" si="2832">IF(DE222="","",IF(WEEKDAY(DE222)=2,"пн",IF(WEEKDAY(DE222)=3,"вт",IF(WEEKDAY(DE222)=4,"ср",IF(WEEKDAY(DE222)=5,"чт",IF(WEEKDAY(DE222)=6,"пт",IF(WEEKDAY(DE222)=7,"сб",IF(WEEKDAY(DE222)=1,"вс",0))))))))</f>
        <v>сб</v>
      </c>
      <c r="DF221" s="15" t="str">
        <f t="shared" ref="DF221" si="2833">IF(DF222="","",IF(WEEKDAY(DF222)=2,"пн",IF(WEEKDAY(DF222)=3,"вт",IF(WEEKDAY(DF222)=4,"ср",IF(WEEKDAY(DF222)=5,"чт",IF(WEEKDAY(DF222)=6,"пт",IF(WEEKDAY(DF222)=7,"сб",IF(WEEKDAY(DF222)=1,"вс",0))))))))</f>
        <v>вс</v>
      </c>
      <c r="DG221" s="15" t="str">
        <f t="shared" ref="DG221" si="2834">IF(DG222="","",IF(WEEKDAY(DG222)=2,"пн",IF(WEEKDAY(DG222)=3,"вт",IF(WEEKDAY(DG222)=4,"ср",IF(WEEKDAY(DG222)=5,"чт",IF(WEEKDAY(DG222)=6,"пт",IF(WEEKDAY(DG222)=7,"сб",IF(WEEKDAY(DG222)=1,"вс",0))))))))</f>
        <v>пн</v>
      </c>
      <c r="DH221" s="15" t="str">
        <f t="shared" ref="DH221" si="2835">IF(DH222="","",IF(WEEKDAY(DH222)=2,"пн",IF(WEEKDAY(DH222)=3,"вт",IF(WEEKDAY(DH222)=4,"ср",IF(WEEKDAY(DH222)=5,"чт",IF(WEEKDAY(DH222)=6,"пт",IF(WEEKDAY(DH222)=7,"сб",IF(WEEKDAY(DH222)=1,"вс",0))))))))</f>
        <v>вт</v>
      </c>
      <c r="DI221" s="15" t="str">
        <f t="shared" ref="DI221" si="2836">IF(DI222="","",IF(WEEKDAY(DI222)=2,"пн",IF(WEEKDAY(DI222)=3,"вт",IF(WEEKDAY(DI222)=4,"ср",IF(WEEKDAY(DI222)=5,"чт",IF(WEEKDAY(DI222)=6,"пт",IF(WEEKDAY(DI222)=7,"сб",IF(WEEKDAY(DI222)=1,"вс",0))))))))</f>
        <v>ср</v>
      </c>
      <c r="DJ221" s="15" t="str">
        <f t="shared" ref="DJ221" si="2837">IF(DJ222="","",IF(WEEKDAY(DJ222)=2,"пн",IF(WEEKDAY(DJ222)=3,"вт",IF(WEEKDAY(DJ222)=4,"ср",IF(WEEKDAY(DJ222)=5,"чт",IF(WEEKDAY(DJ222)=6,"пт",IF(WEEKDAY(DJ222)=7,"сб",IF(WEEKDAY(DJ222)=1,"вс",0))))))))</f>
        <v>чт</v>
      </c>
      <c r="DK221" s="15" t="str">
        <f t="shared" ref="DK221" si="2838">IF(DK222="","",IF(WEEKDAY(DK222)=2,"пн",IF(WEEKDAY(DK222)=3,"вт",IF(WEEKDAY(DK222)=4,"ср",IF(WEEKDAY(DK222)=5,"чт",IF(WEEKDAY(DK222)=6,"пт",IF(WEEKDAY(DK222)=7,"сб",IF(WEEKDAY(DK222)=1,"вс",0))))))))</f>
        <v>пт</v>
      </c>
      <c r="DL221" s="15" t="str">
        <f t="shared" ref="DL221" si="2839">IF(DL222="","",IF(WEEKDAY(DL222)=2,"пн",IF(WEEKDAY(DL222)=3,"вт",IF(WEEKDAY(DL222)=4,"ср",IF(WEEKDAY(DL222)=5,"чт",IF(WEEKDAY(DL222)=6,"пт",IF(WEEKDAY(DL222)=7,"сб",IF(WEEKDAY(DL222)=1,"вс",0))))))))</f>
        <v>сб</v>
      </c>
      <c r="DM221" s="15" t="str">
        <f t="shared" ref="DM221" si="2840">IF(DM222="","",IF(WEEKDAY(DM222)=2,"пн",IF(WEEKDAY(DM222)=3,"вт",IF(WEEKDAY(DM222)=4,"ср",IF(WEEKDAY(DM222)=5,"чт",IF(WEEKDAY(DM222)=6,"пт",IF(WEEKDAY(DM222)=7,"сб",IF(WEEKDAY(DM222)=1,"вс",0))))))))</f>
        <v>вс</v>
      </c>
      <c r="DN221" s="15" t="str">
        <f t="shared" ref="DN221" si="2841">IF(DN222="","",IF(WEEKDAY(DN222)=2,"пн",IF(WEEKDAY(DN222)=3,"вт",IF(WEEKDAY(DN222)=4,"ср",IF(WEEKDAY(DN222)=5,"чт",IF(WEEKDAY(DN222)=6,"пт",IF(WEEKDAY(DN222)=7,"сб",IF(WEEKDAY(DN222)=1,"вс",0))))))))</f>
        <v>пн</v>
      </c>
      <c r="DO221" s="15" t="str">
        <f t="shared" ref="DO221" si="2842">IF(DO222="","",IF(WEEKDAY(DO222)=2,"пн",IF(WEEKDAY(DO222)=3,"вт",IF(WEEKDAY(DO222)=4,"ср",IF(WEEKDAY(DO222)=5,"чт",IF(WEEKDAY(DO222)=6,"пт",IF(WEEKDAY(DO222)=7,"сб",IF(WEEKDAY(DO222)=1,"вс",0))))))))</f>
        <v>вт</v>
      </c>
      <c r="DP221" s="15" t="str">
        <f t="shared" ref="DP221" si="2843">IF(DP222="","",IF(WEEKDAY(DP222)=2,"пн",IF(WEEKDAY(DP222)=3,"вт",IF(WEEKDAY(DP222)=4,"ср",IF(WEEKDAY(DP222)=5,"чт",IF(WEEKDAY(DP222)=6,"пт",IF(WEEKDAY(DP222)=7,"сб",IF(WEEKDAY(DP222)=1,"вс",0))))))))</f>
        <v>ср</v>
      </c>
      <c r="DQ221" s="15" t="str">
        <f t="shared" ref="DQ221" si="2844">IF(DQ222="","",IF(WEEKDAY(DQ222)=2,"пн",IF(WEEKDAY(DQ222)=3,"вт",IF(WEEKDAY(DQ222)=4,"ср",IF(WEEKDAY(DQ222)=5,"чт",IF(WEEKDAY(DQ222)=6,"пт",IF(WEEKDAY(DQ222)=7,"сб",IF(WEEKDAY(DQ222)=1,"вс",0))))))))</f>
        <v>чт</v>
      </c>
      <c r="DR221" s="15" t="str">
        <f t="shared" ref="DR221" si="2845">IF(DR222="","",IF(WEEKDAY(DR222)=2,"пн",IF(WEEKDAY(DR222)=3,"вт",IF(WEEKDAY(DR222)=4,"ср",IF(WEEKDAY(DR222)=5,"чт",IF(WEEKDAY(DR222)=6,"пт",IF(WEEKDAY(DR222)=7,"сб",IF(WEEKDAY(DR222)=1,"вс",0))))))))</f>
        <v>пт</v>
      </c>
      <c r="DS221" s="15" t="str">
        <f t="shared" ref="DS221" si="2846">IF(DS222="","",IF(WEEKDAY(DS222)=2,"пн",IF(WEEKDAY(DS222)=3,"вт",IF(WEEKDAY(DS222)=4,"ср",IF(WEEKDAY(DS222)=5,"чт",IF(WEEKDAY(DS222)=6,"пт",IF(WEEKDAY(DS222)=7,"сб",IF(WEEKDAY(DS222)=1,"вс",0))))))))</f>
        <v>сб</v>
      </c>
      <c r="DT221" s="15" t="str">
        <f t="shared" ref="DT221" si="2847">IF(DT222="","",IF(WEEKDAY(DT222)=2,"пн",IF(WEEKDAY(DT222)=3,"вт",IF(WEEKDAY(DT222)=4,"ср",IF(WEEKDAY(DT222)=5,"чт",IF(WEEKDAY(DT222)=6,"пт",IF(WEEKDAY(DT222)=7,"сб",IF(WEEKDAY(DT222)=1,"вс",0))))))))</f>
        <v>вс</v>
      </c>
      <c r="DU221" s="15" t="str">
        <f t="shared" ref="DU221" si="2848">IF(DU222="","",IF(WEEKDAY(DU222)=2,"пн",IF(WEEKDAY(DU222)=3,"вт",IF(WEEKDAY(DU222)=4,"ср",IF(WEEKDAY(DU222)=5,"чт",IF(WEEKDAY(DU222)=6,"пт",IF(WEEKDAY(DU222)=7,"сб",IF(WEEKDAY(DU222)=1,"вс",0))))))))</f>
        <v>пн</v>
      </c>
      <c r="DV221" s="15" t="str">
        <f t="shared" ref="DV221" si="2849">IF(DV222="","",IF(WEEKDAY(DV222)=2,"пн",IF(WEEKDAY(DV222)=3,"вт",IF(WEEKDAY(DV222)=4,"ср",IF(WEEKDAY(DV222)=5,"чт",IF(WEEKDAY(DV222)=6,"пт",IF(WEEKDAY(DV222)=7,"сб",IF(WEEKDAY(DV222)=1,"вс",0))))))))</f>
        <v>вт</v>
      </c>
      <c r="DW221" s="15" t="str">
        <f t="shared" ref="DW221" si="2850">IF(DW222="","",IF(WEEKDAY(DW222)=2,"пн",IF(WEEKDAY(DW222)=3,"вт",IF(WEEKDAY(DW222)=4,"ср",IF(WEEKDAY(DW222)=5,"чт",IF(WEEKDAY(DW222)=6,"пт",IF(WEEKDAY(DW222)=7,"сб",IF(WEEKDAY(DW222)=1,"вс",0))))))))</f>
        <v>ср</v>
      </c>
      <c r="DX221" s="15" t="str">
        <f t="shared" ref="DX221" si="2851">IF(DX222="","",IF(WEEKDAY(DX222)=2,"пн",IF(WEEKDAY(DX222)=3,"вт",IF(WEEKDAY(DX222)=4,"ср",IF(WEEKDAY(DX222)=5,"чт",IF(WEEKDAY(DX222)=6,"пт",IF(WEEKDAY(DX222)=7,"сб",IF(WEEKDAY(DX222)=1,"вс",0))))))))</f>
        <v>чт</v>
      </c>
      <c r="DY221" s="15" t="str">
        <f t="shared" ref="DY221" si="2852">IF(DY222="","",IF(WEEKDAY(DY222)=2,"пн",IF(WEEKDAY(DY222)=3,"вт",IF(WEEKDAY(DY222)=4,"ср",IF(WEEKDAY(DY222)=5,"чт",IF(WEEKDAY(DY222)=6,"пт",IF(WEEKDAY(DY222)=7,"сб",IF(WEEKDAY(DY222)=1,"вс",0))))))))</f>
        <v>пт</v>
      </c>
      <c r="DZ221" s="15" t="str">
        <f t="shared" ref="DZ221" si="2853">IF(DZ222="","",IF(WEEKDAY(DZ222)=2,"пн",IF(WEEKDAY(DZ222)=3,"вт",IF(WEEKDAY(DZ222)=4,"ср",IF(WEEKDAY(DZ222)=5,"чт",IF(WEEKDAY(DZ222)=6,"пт",IF(WEEKDAY(DZ222)=7,"сб",IF(WEEKDAY(DZ222)=1,"вс",0))))))))</f>
        <v>сб</v>
      </c>
      <c r="EA221" s="15" t="str">
        <f t="shared" ref="EA221" si="2854">IF(EA222="","",IF(WEEKDAY(EA222)=2,"пн",IF(WEEKDAY(EA222)=3,"вт",IF(WEEKDAY(EA222)=4,"ср",IF(WEEKDAY(EA222)=5,"чт",IF(WEEKDAY(EA222)=6,"пт",IF(WEEKDAY(EA222)=7,"сб",IF(WEEKDAY(EA222)=1,"вс",0))))))))</f>
        <v>вс</v>
      </c>
      <c r="EB221" s="15" t="str">
        <f t="shared" ref="EB221" si="2855">IF(EB222="","",IF(WEEKDAY(EB222)=2,"пн",IF(WEEKDAY(EB222)=3,"вт",IF(WEEKDAY(EB222)=4,"ср",IF(WEEKDAY(EB222)=5,"чт",IF(WEEKDAY(EB222)=6,"пт",IF(WEEKDAY(EB222)=7,"сб",IF(WEEKDAY(EB222)=1,"вс",0))))))))</f>
        <v>пн</v>
      </c>
      <c r="EC221" s="15" t="str">
        <f t="shared" ref="EC221" si="2856">IF(EC222="","",IF(WEEKDAY(EC222)=2,"пн",IF(WEEKDAY(EC222)=3,"вт",IF(WEEKDAY(EC222)=4,"ср",IF(WEEKDAY(EC222)=5,"чт",IF(WEEKDAY(EC222)=6,"пт",IF(WEEKDAY(EC222)=7,"сб",IF(WEEKDAY(EC222)=1,"вс",0))))))))</f>
        <v>вт</v>
      </c>
      <c r="ED221" s="15" t="str">
        <f t="shared" ref="ED221" si="2857">IF(ED222="","",IF(WEEKDAY(ED222)=2,"пн",IF(WEEKDAY(ED222)=3,"вт",IF(WEEKDAY(ED222)=4,"ср",IF(WEEKDAY(ED222)=5,"чт",IF(WEEKDAY(ED222)=6,"пт",IF(WEEKDAY(ED222)=7,"сб",IF(WEEKDAY(ED222)=1,"вс",0))))))))</f>
        <v>ср</v>
      </c>
      <c r="EE221" s="15" t="str">
        <f t="shared" ref="EE221" si="2858">IF(EE222="","",IF(WEEKDAY(EE222)=2,"пн",IF(WEEKDAY(EE222)=3,"вт",IF(WEEKDAY(EE222)=4,"ср",IF(WEEKDAY(EE222)=5,"чт",IF(WEEKDAY(EE222)=6,"пт",IF(WEEKDAY(EE222)=7,"сб",IF(WEEKDAY(EE222)=1,"вс",0))))))))</f>
        <v>чт</v>
      </c>
      <c r="EF221" s="15" t="str">
        <f t="shared" ref="EF221" si="2859">IF(EF222="","",IF(WEEKDAY(EF222)=2,"пн",IF(WEEKDAY(EF222)=3,"вт",IF(WEEKDAY(EF222)=4,"ср",IF(WEEKDAY(EF222)=5,"чт",IF(WEEKDAY(EF222)=6,"пт",IF(WEEKDAY(EF222)=7,"сб",IF(WEEKDAY(EF222)=1,"вс",0))))))))</f>
        <v>пт</v>
      </c>
      <c r="EG221" s="15" t="str">
        <f t="shared" ref="EG221" si="2860">IF(EG222="","",IF(WEEKDAY(EG222)=2,"пн",IF(WEEKDAY(EG222)=3,"вт",IF(WEEKDAY(EG222)=4,"ср",IF(WEEKDAY(EG222)=5,"чт",IF(WEEKDAY(EG222)=6,"пт",IF(WEEKDAY(EG222)=7,"сб",IF(WEEKDAY(EG222)=1,"вс",0))))))))</f>
        <v>сб</v>
      </c>
      <c r="EH221" s="15" t="str">
        <f t="shared" ref="EH221" si="2861">IF(EH222="","",IF(WEEKDAY(EH222)=2,"пн",IF(WEEKDAY(EH222)=3,"вт",IF(WEEKDAY(EH222)=4,"ср",IF(WEEKDAY(EH222)=5,"чт",IF(WEEKDAY(EH222)=6,"пт",IF(WEEKDAY(EH222)=7,"сб",IF(WEEKDAY(EH222)=1,"вс",0))))))))</f>
        <v>вс</v>
      </c>
      <c r="EI221" s="15" t="str">
        <f t="shared" ref="EI221" si="2862">IF(EI222="","",IF(WEEKDAY(EI222)=2,"пн",IF(WEEKDAY(EI222)=3,"вт",IF(WEEKDAY(EI222)=4,"ср",IF(WEEKDAY(EI222)=5,"чт",IF(WEEKDAY(EI222)=6,"пт",IF(WEEKDAY(EI222)=7,"сб",IF(WEEKDAY(EI222)=1,"вс",0))))))))</f>
        <v>пн</v>
      </c>
      <c r="EJ221" s="15" t="str">
        <f t="shared" ref="EJ221" si="2863">IF(EJ222="","",IF(WEEKDAY(EJ222)=2,"пн",IF(WEEKDAY(EJ222)=3,"вт",IF(WEEKDAY(EJ222)=4,"ср",IF(WEEKDAY(EJ222)=5,"чт",IF(WEEKDAY(EJ222)=6,"пт",IF(WEEKDAY(EJ222)=7,"сб",IF(WEEKDAY(EJ222)=1,"вс",0))))))))</f>
        <v>вт</v>
      </c>
      <c r="EK221" s="15" t="str">
        <f t="shared" ref="EK221" si="2864">IF(EK222="","",IF(WEEKDAY(EK222)=2,"пн",IF(WEEKDAY(EK222)=3,"вт",IF(WEEKDAY(EK222)=4,"ср",IF(WEEKDAY(EK222)=5,"чт",IF(WEEKDAY(EK222)=6,"пт",IF(WEEKDAY(EK222)=7,"сб",IF(WEEKDAY(EK222)=1,"вс",0))))))))</f>
        <v>ср</v>
      </c>
      <c r="EL221" s="15" t="str">
        <f t="shared" ref="EL221" si="2865">IF(EL222="","",IF(WEEKDAY(EL222)=2,"пн",IF(WEEKDAY(EL222)=3,"вт",IF(WEEKDAY(EL222)=4,"ср",IF(WEEKDAY(EL222)=5,"чт",IF(WEEKDAY(EL222)=6,"пт",IF(WEEKDAY(EL222)=7,"сб",IF(WEEKDAY(EL222)=1,"вс",0))))))))</f>
        <v>чт</v>
      </c>
      <c r="EM221" s="15" t="str">
        <f t="shared" ref="EM221" si="2866">IF(EM222="","",IF(WEEKDAY(EM222)=2,"пн",IF(WEEKDAY(EM222)=3,"вт",IF(WEEKDAY(EM222)=4,"ср",IF(WEEKDAY(EM222)=5,"чт",IF(WEEKDAY(EM222)=6,"пт",IF(WEEKDAY(EM222)=7,"сб",IF(WEEKDAY(EM222)=1,"вс",0))))))))</f>
        <v>пт</v>
      </c>
      <c r="EN221" s="15" t="str">
        <f t="shared" ref="EN221" si="2867">IF(EN222="","",IF(WEEKDAY(EN222)=2,"пн",IF(WEEKDAY(EN222)=3,"вт",IF(WEEKDAY(EN222)=4,"ср",IF(WEEKDAY(EN222)=5,"чт",IF(WEEKDAY(EN222)=6,"пт",IF(WEEKDAY(EN222)=7,"сб",IF(WEEKDAY(EN222)=1,"вс",0))))))))</f>
        <v>сб</v>
      </c>
      <c r="EO221" s="15" t="str">
        <f t="shared" ref="EO221" si="2868">IF(EO222="","",IF(WEEKDAY(EO222)=2,"пн",IF(WEEKDAY(EO222)=3,"вт",IF(WEEKDAY(EO222)=4,"ср",IF(WEEKDAY(EO222)=5,"чт",IF(WEEKDAY(EO222)=6,"пт",IF(WEEKDAY(EO222)=7,"сб",IF(WEEKDAY(EO222)=1,"вс",0))))))))</f>
        <v>вс</v>
      </c>
      <c r="EP221" s="15" t="str">
        <f t="shared" ref="EP221" si="2869">IF(EP222="","",IF(WEEKDAY(EP222)=2,"пн",IF(WEEKDAY(EP222)=3,"вт",IF(WEEKDAY(EP222)=4,"ср",IF(WEEKDAY(EP222)=5,"чт",IF(WEEKDAY(EP222)=6,"пт",IF(WEEKDAY(EP222)=7,"сб",IF(WEEKDAY(EP222)=1,"вс",0))))))))</f>
        <v>пн</v>
      </c>
      <c r="EQ221" s="15" t="str">
        <f t="shared" ref="EQ221" si="2870">IF(EQ222="","",IF(WEEKDAY(EQ222)=2,"пн",IF(WEEKDAY(EQ222)=3,"вт",IF(WEEKDAY(EQ222)=4,"ср",IF(WEEKDAY(EQ222)=5,"чт",IF(WEEKDAY(EQ222)=6,"пт",IF(WEEKDAY(EQ222)=7,"сб",IF(WEEKDAY(EQ222)=1,"вс",0))))))))</f>
        <v>вт</v>
      </c>
      <c r="ER221" s="15" t="str">
        <f t="shared" ref="ER221" si="2871">IF(ER222="","",IF(WEEKDAY(ER222)=2,"пн",IF(WEEKDAY(ER222)=3,"вт",IF(WEEKDAY(ER222)=4,"ср",IF(WEEKDAY(ER222)=5,"чт",IF(WEEKDAY(ER222)=6,"пт",IF(WEEKDAY(ER222)=7,"сб",IF(WEEKDAY(ER222)=1,"вс",0))))))))</f>
        <v>ср</v>
      </c>
      <c r="ES221" s="15" t="str">
        <f t="shared" ref="ES221" si="2872">IF(ES222="","",IF(WEEKDAY(ES222)=2,"пн",IF(WEEKDAY(ES222)=3,"вт",IF(WEEKDAY(ES222)=4,"ср",IF(WEEKDAY(ES222)=5,"чт",IF(WEEKDAY(ES222)=6,"пт",IF(WEEKDAY(ES222)=7,"сб",IF(WEEKDAY(ES222)=1,"вс",0))))))))</f>
        <v>чт</v>
      </c>
      <c r="ET221" s="15" t="str">
        <f t="shared" ref="ET221" si="2873">IF(ET222="","",IF(WEEKDAY(ET222)=2,"пн",IF(WEEKDAY(ET222)=3,"вт",IF(WEEKDAY(ET222)=4,"ср",IF(WEEKDAY(ET222)=5,"чт",IF(WEEKDAY(ET222)=6,"пт",IF(WEEKDAY(ET222)=7,"сб",IF(WEEKDAY(ET222)=1,"вс",0))))))))</f>
        <v>пт</v>
      </c>
      <c r="EU221" s="15" t="str">
        <f t="shared" ref="EU221" si="2874">IF(EU222="","",IF(WEEKDAY(EU222)=2,"пн",IF(WEEKDAY(EU222)=3,"вт",IF(WEEKDAY(EU222)=4,"ср",IF(WEEKDAY(EU222)=5,"чт",IF(WEEKDAY(EU222)=6,"пт",IF(WEEKDAY(EU222)=7,"сб",IF(WEEKDAY(EU222)=1,"вс",0))))))))</f>
        <v>сб</v>
      </c>
      <c r="EV221" s="15" t="str">
        <f t="shared" ref="EV221" si="2875">IF(EV222="","",IF(WEEKDAY(EV222)=2,"пн",IF(WEEKDAY(EV222)=3,"вт",IF(WEEKDAY(EV222)=4,"ср",IF(WEEKDAY(EV222)=5,"чт",IF(WEEKDAY(EV222)=6,"пт",IF(WEEKDAY(EV222)=7,"сб",IF(WEEKDAY(EV222)=1,"вс",0))))))))</f>
        <v>вс</v>
      </c>
      <c r="EW221" s="15" t="str">
        <f t="shared" ref="EW221" si="2876">IF(EW222="","",IF(WEEKDAY(EW222)=2,"пн",IF(WEEKDAY(EW222)=3,"вт",IF(WEEKDAY(EW222)=4,"ср",IF(WEEKDAY(EW222)=5,"чт",IF(WEEKDAY(EW222)=6,"пт",IF(WEEKDAY(EW222)=7,"сб",IF(WEEKDAY(EW222)=1,"вс",0))))))))</f>
        <v>пн</v>
      </c>
      <c r="EX221" s="15" t="str">
        <f t="shared" ref="EX221" si="2877">IF(EX222="","",IF(WEEKDAY(EX222)=2,"пн",IF(WEEKDAY(EX222)=3,"вт",IF(WEEKDAY(EX222)=4,"ср",IF(WEEKDAY(EX222)=5,"чт",IF(WEEKDAY(EX222)=6,"пт",IF(WEEKDAY(EX222)=7,"сб",IF(WEEKDAY(EX222)=1,"вс",0))))))))</f>
        <v>вт</v>
      </c>
      <c r="EY221" s="15" t="str">
        <f t="shared" ref="EY221" si="2878">IF(EY222="","",IF(WEEKDAY(EY222)=2,"пн",IF(WEEKDAY(EY222)=3,"вт",IF(WEEKDAY(EY222)=4,"ср",IF(WEEKDAY(EY222)=5,"чт",IF(WEEKDAY(EY222)=6,"пт",IF(WEEKDAY(EY222)=7,"сб",IF(WEEKDAY(EY222)=1,"вс",0))))))))</f>
        <v>ср</v>
      </c>
      <c r="EZ221" s="15" t="str">
        <f t="shared" ref="EZ221" si="2879">IF(EZ222="","",IF(WEEKDAY(EZ222)=2,"пн",IF(WEEKDAY(EZ222)=3,"вт",IF(WEEKDAY(EZ222)=4,"ср",IF(WEEKDAY(EZ222)=5,"чт",IF(WEEKDAY(EZ222)=6,"пт",IF(WEEKDAY(EZ222)=7,"сб",IF(WEEKDAY(EZ222)=1,"вс",0))))))))</f>
        <v>чт</v>
      </c>
      <c r="FA221" s="15" t="str">
        <f t="shared" ref="FA221" si="2880">IF(FA222="","",IF(WEEKDAY(FA222)=2,"пн",IF(WEEKDAY(FA222)=3,"вт",IF(WEEKDAY(FA222)=4,"ср",IF(WEEKDAY(FA222)=5,"чт",IF(WEEKDAY(FA222)=6,"пт",IF(WEEKDAY(FA222)=7,"сб",IF(WEEKDAY(FA222)=1,"вс",0))))))))</f>
        <v>пт</v>
      </c>
      <c r="FB221" s="15" t="str">
        <f t="shared" ref="FB221" si="2881">IF(FB222="","",IF(WEEKDAY(FB222)=2,"пн",IF(WEEKDAY(FB222)=3,"вт",IF(WEEKDAY(FB222)=4,"ср",IF(WEEKDAY(FB222)=5,"чт",IF(WEEKDAY(FB222)=6,"пт",IF(WEEKDAY(FB222)=7,"сб",IF(WEEKDAY(FB222)=1,"вс",0))))))))</f>
        <v>сб</v>
      </c>
      <c r="FC221" s="15" t="str">
        <f t="shared" ref="FC221" si="2882">IF(FC222="","",IF(WEEKDAY(FC222)=2,"пн",IF(WEEKDAY(FC222)=3,"вт",IF(WEEKDAY(FC222)=4,"ср",IF(WEEKDAY(FC222)=5,"чт",IF(WEEKDAY(FC222)=6,"пт",IF(WEEKDAY(FC222)=7,"сб",IF(WEEKDAY(FC222)=1,"вс",0))))))))</f>
        <v>вс</v>
      </c>
      <c r="FD221" s="15" t="str">
        <f t="shared" ref="FD221" si="2883">IF(FD222="","",IF(WEEKDAY(FD222)=2,"пн",IF(WEEKDAY(FD222)=3,"вт",IF(WEEKDAY(FD222)=4,"ср",IF(WEEKDAY(FD222)=5,"чт",IF(WEEKDAY(FD222)=6,"пт",IF(WEEKDAY(FD222)=7,"сб",IF(WEEKDAY(FD222)=1,"вс",0))))))))</f>
        <v>пн</v>
      </c>
      <c r="FE221" s="15" t="str">
        <f t="shared" ref="FE221" si="2884">IF(FE222="","",IF(WEEKDAY(FE222)=2,"пн",IF(WEEKDAY(FE222)=3,"вт",IF(WEEKDAY(FE222)=4,"ср",IF(WEEKDAY(FE222)=5,"чт",IF(WEEKDAY(FE222)=6,"пт",IF(WEEKDAY(FE222)=7,"сб",IF(WEEKDAY(FE222)=1,"вс",0))))))))</f>
        <v>вт</v>
      </c>
      <c r="FF221" s="15" t="str">
        <f t="shared" ref="FF221" si="2885">IF(FF222="","",IF(WEEKDAY(FF222)=2,"пн",IF(WEEKDAY(FF222)=3,"вт",IF(WEEKDAY(FF222)=4,"ср",IF(WEEKDAY(FF222)=5,"чт",IF(WEEKDAY(FF222)=6,"пт",IF(WEEKDAY(FF222)=7,"сб",IF(WEEKDAY(FF222)=1,"вс",0))))))))</f>
        <v>ср</v>
      </c>
      <c r="FG221" s="15" t="str">
        <f t="shared" ref="FG221" si="2886">IF(FG222="","",IF(WEEKDAY(FG222)=2,"пн",IF(WEEKDAY(FG222)=3,"вт",IF(WEEKDAY(FG222)=4,"ср",IF(WEEKDAY(FG222)=5,"чт",IF(WEEKDAY(FG222)=6,"пт",IF(WEEKDAY(FG222)=7,"сб",IF(WEEKDAY(FG222)=1,"вс",0))))))))</f>
        <v>чт</v>
      </c>
      <c r="FH221" s="15" t="str">
        <f t="shared" ref="FH221" si="2887">IF(FH222="","",IF(WEEKDAY(FH222)=2,"пн",IF(WEEKDAY(FH222)=3,"вт",IF(WEEKDAY(FH222)=4,"ср",IF(WEEKDAY(FH222)=5,"чт",IF(WEEKDAY(FH222)=6,"пт",IF(WEEKDAY(FH222)=7,"сб",IF(WEEKDAY(FH222)=1,"вс",0))))))))</f>
        <v>пт</v>
      </c>
      <c r="FI221" s="15" t="str">
        <f t="shared" ref="FI221" si="2888">IF(FI222="","",IF(WEEKDAY(FI222)=2,"пн",IF(WEEKDAY(FI222)=3,"вт",IF(WEEKDAY(FI222)=4,"ср",IF(WEEKDAY(FI222)=5,"чт",IF(WEEKDAY(FI222)=6,"пт",IF(WEEKDAY(FI222)=7,"сб",IF(WEEKDAY(FI222)=1,"вс",0))))))))</f>
        <v>сб</v>
      </c>
      <c r="FJ221" s="15" t="str">
        <f t="shared" ref="FJ221" si="2889">IF(FJ222="","",IF(WEEKDAY(FJ222)=2,"пн",IF(WEEKDAY(FJ222)=3,"вт",IF(WEEKDAY(FJ222)=4,"ср",IF(WEEKDAY(FJ222)=5,"чт",IF(WEEKDAY(FJ222)=6,"пт",IF(WEEKDAY(FJ222)=7,"сб",IF(WEEKDAY(FJ222)=1,"вс",0))))))))</f>
        <v>вс</v>
      </c>
      <c r="FK221" s="15" t="str">
        <f t="shared" ref="FK221" si="2890">IF(FK222="","",IF(WEEKDAY(FK222)=2,"пн",IF(WEEKDAY(FK222)=3,"вт",IF(WEEKDAY(FK222)=4,"ср",IF(WEEKDAY(FK222)=5,"чт",IF(WEEKDAY(FK222)=6,"пт",IF(WEEKDAY(FK222)=7,"сб",IF(WEEKDAY(FK222)=1,"вс",0))))))))</f>
        <v>пн</v>
      </c>
      <c r="FL221" s="15" t="str">
        <f t="shared" ref="FL221" si="2891">IF(FL222="","",IF(WEEKDAY(FL222)=2,"пн",IF(WEEKDAY(FL222)=3,"вт",IF(WEEKDAY(FL222)=4,"ср",IF(WEEKDAY(FL222)=5,"чт",IF(WEEKDAY(FL222)=6,"пт",IF(WEEKDAY(FL222)=7,"сб",IF(WEEKDAY(FL222)=1,"вс",0))))))))</f>
        <v>вт</v>
      </c>
      <c r="FM221" s="15" t="str">
        <f t="shared" ref="FM221" si="2892">IF(FM222="","",IF(WEEKDAY(FM222)=2,"пн",IF(WEEKDAY(FM222)=3,"вт",IF(WEEKDAY(FM222)=4,"ср",IF(WEEKDAY(FM222)=5,"чт",IF(WEEKDAY(FM222)=6,"пт",IF(WEEKDAY(FM222)=7,"сб",IF(WEEKDAY(FM222)=1,"вс",0))))))))</f>
        <v>ср</v>
      </c>
      <c r="FN221" s="15" t="str">
        <f t="shared" ref="FN221" si="2893">IF(FN222="","",IF(WEEKDAY(FN222)=2,"пн",IF(WEEKDAY(FN222)=3,"вт",IF(WEEKDAY(FN222)=4,"ср",IF(WEEKDAY(FN222)=5,"чт",IF(WEEKDAY(FN222)=6,"пт",IF(WEEKDAY(FN222)=7,"сб",IF(WEEKDAY(FN222)=1,"вс",0))))))))</f>
        <v>чт</v>
      </c>
      <c r="FO221" s="15" t="str">
        <f t="shared" ref="FO221" si="2894">IF(FO222="","",IF(WEEKDAY(FO222)=2,"пн",IF(WEEKDAY(FO222)=3,"вт",IF(WEEKDAY(FO222)=4,"ср",IF(WEEKDAY(FO222)=5,"чт",IF(WEEKDAY(FO222)=6,"пт",IF(WEEKDAY(FO222)=7,"сб",IF(WEEKDAY(FO222)=1,"вс",0))))))))</f>
        <v>пт</v>
      </c>
      <c r="FP221" s="15" t="str">
        <f t="shared" ref="FP221" si="2895">IF(FP222="","",IF(WEEKDAY(FP222)=2,"пн",IF(WEEKDAY(FP222)=3,"вт",IF(WEEKDAY(FP222)=4,"ср",IF(WEEKDAY(FP222)=5,"чт",IF(WEEKDAY(FP222)=6,"пт",IF(WEEKDAY(FP222)=7,"сб",IF(WEEKDAY(FP222)=1,"вс",0))))))))</f>
        <v>сб</v>
      </c>
      <c r="FQ221" s="15" t="str">
        <f t="shared" ref="FQ221" si="2896">IF(FQ222="","",IF(WEEKDAY(FQ222)=2,"пн",IF(WEEKDAY(FQ222)=3,"вт",IF(WEEKDAY(FQ222)=4,"ср",IF(WEEKDAY(FQ222)=5,"чт",IF(WEEKDAY(FQ222)=6,"пт",IF(WEEKDAY(FQ222)=7,"сб",IF(WEEKDAY(FQ222)=1,"вс",0))))))))</f>
        <v>вс</v>
      </c>
      <c r="FR221" s="15" t="str">
        <f t="shared" ref="FR221" si="2897">IF(FR222="","",IF(WEEKDAY(FR222)=2,"пн",IF(WEEKDAY(FR222)=3,"вт",IF(WEEKDAY(FR222)=4,"ср",IF(WEEKDAY(FR222)=5,"чт",IF(WEEKDAY(FR222)=6,"пт",IF(WEEKDAY(FR222)=7,"сб",IF(WEEKDAY(FR222)=1,"вс",0))))))))</f>
        <v>пн</v>
      </c>
      <c r="FS221" s="15" t="str">
        <f t="shared" ref="FS221" si="2898">IF(FS222="","",IF(WEEKDAY(FS222)=2,"пн",IF(WEEKDAY(FS222)=3,"вт",IF(WEEKDAY(FS222)=4,"ср",IF(WEEKDAY(FS222)=5,"чт",IF(WEEKDAY(FS222)=6,"пт",IF(WEEKDAY(FS222)=7,"сб",IF(WEEKDAY(FS222)=1,"вс",0))))))))</f>
        <v>вт</v>
      </c>
      <c r="FT221" s="15" t="str">
        <f t="shared" ref="FT221" si="2899">IF(FT222="","",IF(WEEKDAY(FT222)=2,"пн",IF(WEEKDAY(FT222)=3,"вт",IF(WEEKDAY(FT222)=4,"ср",IF(WEEKDAY(FT222)=5,"чт",IF(WEEKDAY(FT222)=6,"пт",IF(WEEKDAY(FT222)=7,"сб",IF(WEEKDAY(FT222)=1,"вс",0))))))))</f>
        <v>ср</v>
      </c>
      <c r="FU221" s="15" t="str">
        <f t="shared" ref="FU221" si="2900">IF(FU222="","",IF(WEEKDAY(FU222)=2,"пн",IF(WEEKDAY(FU222)=3,"вт",IF(WEEKDAY(FU222)=4,"ср",IF(WEEKDAY(FU222)=5,"чт",IF(WEEKDAY(FU222)=6,"пт",IF(WEEKDAY(FU222)=7,"сб",IF(WEEKDAY(FU222)=1,"вс",0))))))))</f>
        <v>чт</v>
      </c>
      <c r="FV221" s="15" t="str">
        <f t="shared" ref="FV221" si="2901">IF(FV222="","",IF(WEEKDAY(FV222)=2,"пн",IF(WEEKDAY(FV222)=3,"вт",IF(WEEKDAY(FV222)=4,"ср",IF(WEEKDAY(FV222)=5,"чт",IF(WEEKDAY(FV222)=6,"пт",IF(WEEKDAY(FV222)=7,"сб",IF(WEEKDAY(FV222)=1,"вс",0))))))))</f>
        <v>пт</v>
      </c>
      <c r="FW221" s="15" t="str">
        <f t="shared" ref="FW221" si="2902">IF(FW222="","",IF(WEEKDAY(FW222)=2,"пн",IF(WEEKDAY(FW222)=3,"вт",IF(WEEKDAY(FW222)=4,"ср",IF(WEEKDAY(FW222)=5,"чт",IF(WEEKDAY(FW222)=6,"пт",IF(WEEKDAY(FW222)=7,"сб",IF(WEEKDAY(FW222)=1,"вс",0))))))))</f>
        <v>сб</v>
      </c>
      <c r="FX221" s="15" t="str">
        <f t="shared" ref="FX221" si="2903">IF(FX222="","",IF(WEEKDAY(FX222)=2,"пн",IF(WEEKDAY(FX222)=3,"вт",IF(WEEKDAY(FX222)=4,"ср",IF(WEEKDAY(FX222)=5,"чт",IF(WEEKDAY(FX222)=6,"пт",IF(WEEKDAY(FX222)=7,"сб",IF(WEEKDAY(FX222)=1,"вс",0))))))))</f>
        <v>вс</v>
      </c>
      <c r="FY221" s="15" t="str">
        <f t="shared" ref="FY221" si="2904">IF(FY222="","",IF(WEEKDAY(FY222)=2,"пн",IF(WEEKDAY(FY222)=3,"вт",IF(WEEKDAY(FY222)=4,"ср",IF(WEEKDAY(FY222)=5,"чт",IF(WEEKDAY(FY222)=6,"пт",IF(WEEKDAY(FY222)=7,"сб",IF(WEEKDAY(FY222)=1,"вс",0))))))))</f>
        <v>пн</v>
      </c>
      <c r="FZ221" s="15" t="str">
        <f t="shared" ref="FZ221" si="2905">IF(FZ222="","",IF(WEEKDAY(FZ222)=2,"пн",IF(WEEKDAY(FZ222)=3,"вт",IF(WEEKDAY(FZ222)=4,"ср",IF(WEEKDAY(FZ222)=5,"чт",IF(WEEKDAY(FZ222)=6,"пт",IF(WEEKDAY(FZ222)=7,"сб",IF(WEEKDAY(FZ222)=1,"вс",0))))))))</f>
        <v>вт</v>
      </c>
      <c r="GA221" s="15" t="str">
        <f t="shared" ref="GA221" si="2906">IF(GA222="","",IF(WEEKDAY(GA222)=2,"пн",IF(WEEKDAY(GA222)=3,"вт",IF(WEEKDAY(GA222)=4,"ср",IF(WEEKDAY(GA222)=5,"чт",IF(WEEKDAY(GA222)=6,"пт",IF(WEEKDAY(GA222)=7,"сб",IF(WEEKDAY(GA222)=1,"вс",0))))))))</f>
        <v>ср</v>
      </c>
      <c r="GB221" s="15" t="str">
        <f t="shared" ref="GB221" si="2907">IF(GB222="","",IF(WEEKDAY(GB222)=2,"пн",IF(WEEKDAY(GB222)=3,"вт",IF(WEEKDAY(GB222)=4,"ср",IF(WEEKDAY(GB222)=5,"чт",IF(WEEKDAY(GB222)=6,"пт",IF(WEEKDAY(GB222)=7,"сб",IF(WEEKDAY(GB222)=1,"вс",0))))))))</f>
        <v>чт</v>
      </c>
      <c r="GC221" s="15" t="str">
        <f t="shared" ref="GC221" si="2908">IF(GC222="","",IF(WEEKDAY(GC222)=2,"пн",IF(WEEKDAY(GC222)=3,"вт",IF(WEEKDAY(GC222)=4,"ср",IF(WEEKDAY(GC222)=5,"чт",IF(WEEKDAY(GC222)=6,"пт",IF(WEEKDAY(GC222)=7,"сб",IF(WEEKDAY(GC222)=1,"вс",0))))))))</f>
        <v>пт</v>
      </c>
      <c r="GD221" s="15" t="str">
        <f t="shared" ref="GD221" si="2909">IF(GD222="","",IF(WEEKDAY(GD222)=2,"пн",IF(WEEKDAY(GD222)=3,"вт",IF(WEEKDAY(GD222)=4,"ср",IF(WEEKDAY(GD222)=5,"чт",IF(WEEKDAY(GD222)=6,"пт",IF(WEEKDAY(GD222)=7,"сб",IF(WEEKDAY(GD222)=1,"вс",0))))))))</f>
        <v>сб</v>
      </c>
      <c r="GE221" s="15" t="str">
        <f t="shared" ref="GE221" si="2910">IF(GE222="","",IF(WEEKDAY(GE222)=2,"пн",IF(WEEKDAY(GE222)=3,"вт",IF(WEEKDAY(GE222)=4,"ср",IF(WEEKDAY(GE222)=5,"чт",IF(WEEKDAY(GE222)=6,"пт",IF(WEEKDAY(GE222)=7,"сб",IF(WEEKDAY(GE222)=1,"вс",0))))))))</f>
        <v>вс</v>
      </c>
      <c r="GF221" s="15" t="str">
        <f t="shared" ref="GF221" si="2911">IF(GF222="","",IF(WEEKDAY(GF222)=2,"пн",IF(WEEKDAY(GF222)=3,"вт",IF(WEEKDAY(GF222)=4,"ср",IF(WEEKDAY(GF222)=5,"чт",IF(WEEKDAY(GF222)=6,"пт",IF(WEEKDAY(GF222)=7,"сб",IF(WEEKDAY(GF222)=1,"вс",0))))))))</f>
        <v>пн</v>
      </c>
      <c r="GG221" s="15" t="str">
        <f t="shared" ref="GG221" si="2912">IF(GG222="","",IF(WEEKDAY(GG222)=2,"пн",IF(WEEKDAY(GG222)=3,"вт",IF(WEEKDAY(GG222)=4,"ср",IF(WEEKDAY(GG222)=5,"чт",IF(WEEKDAY(GG222)=6,"пт",IF(WEEKDAY(GG222)=7,"сб",IF(WEEKDAY(GG222)=1,"вс",0))))))))</f>
        <v>вт</v>
      </c>
      <c r="GH221" s="15" t="str">
        <f t="shared" ref="GH221" si="2913">IF(GH222="","",IF(WEEKDAY(GH222)=2,"пн",IF(WEEKDAY(GH222)=3,"вт",IF(WEEKDAY(GH222)=4,"ср",IF(WEEKDAY(GH222)=5,"чт",IF(WEEKDAY(GH222)=6,"пт",IF(WEEKDAY(GH222)=7,"сб",IF(WEEKDAY(GH222)=1,"вс",0))))))))</f>
        <v>ср</v>
      </c>
      <c r="GI221" s="15" t="str">
        <f t="shared" ref="GI221" si="2914">IF(GI222="","",IF(WEEKDAY(GI222)=2,"пн",IF(WEEKDAY(GI222)=3,"вт",IF(WEEKDAY(GI222)=4,"ср",IF(WEEKDAY(GI222)=5,"чт",IF(WEEKDAY(GI222)=6,"пт",IF(WEEKDAY(GI222)=7,"сб",IF(WEEKDAY(GI222)=1,"вс",0))))))))</f>
        <v>чт</v>
      </c>
      <c r="GJ221" s="15" t="str">
        <f t="shared" ref="GJ221" si="2915">IF(GJ222="","",IF(WEEKDAY(GJ222)=2,"пн",IF(WEEKDAY(GJ222)=3,"вт",IF(WEEKDAY(GJ222)=4,"ср",IF(WEEKDAY(GJ222)=5,"чт",IF(WEEKDAY(GJ222)=6,"пт",IF(WEEKDAY(GJ222)=7,"сб",IF(WEEKDAY(GJ222)=1,"вс",0))))))))</f>
        <v>пт</v>
      </c>
      <c r="GK221" s="15" t="str">
        <f t="shared" ref="GK221" si="2916">IF(GK222="","",IF(WEEKDAY(GK222)=2,"пн",IF(WEEKDAY(GK222)=3,"вт",IF(WEEKDAY(GK222)=4,"ср",IF(WEEKDAY(GK222)=5,"чт",IF(WEEKDAY(GK222)=6,"пт",IF(WEEKDAY(GK222)=7,"сб",IF(WEEKDAY(GK222)=1,"вс",0))))))))</f>
        <v>сб</v>
      </c>
      <c r="GL221" s="15" t="str">
        <f t="shared" ref="GL221" si="2917">IF(GL222="","",IF(WEEKDAY(GL222)=2,"пн",IF(WEEKDAY(GL222)=3,"вт",IF(WEEKDAY(GL222)=4,"ср",IF(WEEKDAY(GL222)=5,"чт",IF(WEEKDAY(GL222)=6,"пт",IF(WEEKDAY(GL222)=7,"сб",IF(WEEKDAY(GL222)=1,"вс",0))))))))</f>
        <v>вс</v>
      </c>
      <c r="GM221" s="15" t="str">
        <f t="shared" ref="GM221" si="2918">IF(GM222="","",IF(WEEKDAY(GM222)=2,"пн",IF(WEEKDAY(GM222)=3,"вт",IF(WEEKDAY(GM222)=4,"ср",IF(WEEKDAY(GM222)=5,"чт",IF(WEEKDAY(GM222)=6,"пт",IF(WEEKDAY(GM222)=7,"сб",IF(WEEKDAY(GM222)=1,"вс",0))))))))</f>
        <v>пн</v>
      </c>
      <c r="GN221" s="15" t="str">
        <f t="shared" ref="GN221" si="2919">IF(GN222="","",IF(WEEKDAY(GN222)=2,"пн",IF(WEEKDAY(GN222)=3,"вт",IF(WEEKDAY(GN222)=4,"ср",IF(WEEKDAY(GN222)=5,"чт",IF(WEEKDAY(GN222)=6,"пт",IF(WEEKDAY(GN222)=7,"сб",IF(WEEKDAY(GN222)=1,"вс",0))))))))</f>
        <v>вт</v>
      </c>
      <c r="GO221" s="15" t="str">
        <f t="shared" ref="GO221" si="2920">IF(GO222="","",IF(WEEKDAY(GO222)=2,"пн",IF(WEEKDAY(GO222)=3,"вт",IF(WEEKDAY(GO222)=4,"ср",IF(WEEKDAY(GO222)=5,"чт",IF(WEEKDAY(GO222)=6,"пт",IF(WEEKDAY(GO222)=7,"сб",IF(WEEKDAY(GO222)=1,"вс",0))))))))</f>
        <v>ср</v>
      </c>
      <c r="GP221" s="15" t="str">
        <f t="shared" ref="GP221" si="2921">IF(GP222="","",IF(WEEKDAY(GP222)=2,"пн",IF(WEEKDAY(GP222)=3,"вт",IF(WEEKDAY(GP222)=4,"ср",IF(WEEKDAY(GP222)=5,"чт",IF(WEEKDAY(GP222)=6,"пт",IF(WEEKDAY(GP222)=7,"сб",IF(WEEKDAY(GP222)=1,"вс",0))))))))</f>
        <v>чт</v>
      </c>
      <c r="GQ221" s="15" t="str">
        <f t="shared" ref="GQ221" si="2922">IF(GQ222="","",IF(WEEKDAY(GQ222)=2,"пн",IF(WEEKDAY(GQ222)=3,"вт",IF(WEEKDAY(GQ222)=4,"ср",IF(WEEKDAY(GQ222)=5,"чт",IF(WEEKDAY(GQ222)=6,"пт",IF(WEEKDAY(GQ222)=7,"сб",IF(WEEKDAY(GQ222)=1,"вс",0))))))))</f>
        <v>пт</v>
      </c>
      <c r="GR221" s="15" t="str">
        <f t="shared" ref="GR221" si="2923">IF(GR222="","",IF(WEEKDAY(GR222)=2,"пн",IF(WEEKDAY(GR222)=3,"вт",IF(WEEKDAY(GR222)=4,"ср",IF(WEEKDAY(GR222)=5,"чт",IF(WEEKDAY(GR222)=6,"пт",IF(WEEKDAY(GR222)=7,"сб",IF(WEEKDAY(GR222)=1,"вс",0))))))))</f>
        <v>сб</v>
      </c>
      <c r="GS221" s="15" t="str">
        <f t="shared" ref="GS221" si="2924">IF(GS222="","",IF(WEEKDAY(GS222)=2,"пн",IF(WEEKDAY(GS222)=3,"вт",IF(WEEKDAY(GS222)=4,"ср",IF(WEEKDAY(GS222)=5,"чт",IF(WEEKDAY(GS222)=6,"пт",IF(WEEKDAY(GS222)=7,"сб",IF(WEEKDAY(GS222)=1,"вс",0))))))))</f>
        <v>вс</v>
      </c>
      <c r="GT221" s="15" t="str">
        <f t="shared" ref="GT221" si="2925">IF(GT222="","",IF(WEEKDAY(GT222)=2,"пн",IF(WEEKDAY(GT222)=3,"вт",IF(WEEKDAY(GT222)=4,"ср",IF(WEEKDAY(GT222)=5,"чт",IF(WEEKDAY(GT222)=6,"пт",IF(WEEKDAY(GT222)=7,"сб",IF(WEEKDAY(GT222)=1,"вс",0))))))))</f>
        <v>пн</v>
      </c>
      <c r="GU221" s="15" t="str">
        <f t="shared" ref="GU221" si="2926">IF(GU222="","",IF(WEEKDAY(GU222)=2,"пн",IF(WEEKDAY(GU222)=3,"вт",IF(WEEKDAY(GU222)=4,"ср",IF(WEEKDAY(GU222)=5,"чт",IF(WEEKDAY(GU222)=6,"пт",IF(WEEKDAY(GU222)=7,"сб",IF(WEEKDAY(GU222)=1,"вс",0))))))))</f>
        <v>вт</v>
      </c>
      <c r="GV221" s="15" t="str">
        <f t="shared" ref="GV221" si="2927">IF(GV222="","",IF(WEEKDAY(GV222)=2,"пн",IF(WEEKDAY(GV222)=3,"вт",IF(WEEKDAY(GV222)=4,"ср",IF(WEEKDAY(GV222)=5,"чт",IF(WEEKDAY(GV222)=6,"пт",IF(WEEKDAY(GV222)=7,"сб",IF(WEEKDAY(GV222)=1,"вс",0))))))))</f>
        <v>ср</v>
      </c>
      <c r="GW221" s="15" t="str">
        <f t="shared" ref="GW221" si="2928">IF(GW222="","",IF(WEEKDAY(GW222)=2,"пн",IF(WEEKDAY(GW222)=3,"вт",IF(WEEKDAY(GW222)=4,"ср",IF(WEEKDAY(GW222)=5,"чт",IF(WEEKDAY(GW222)=6,"пт",IF(WEEKDAY(GW222)=7,"сб",IF(WEEKDAY(GW222)=1,"вс",0))))))))</f>
        <v>чт</v>
      </c>
      <c r="GX221" s="15" t="str">
        <f t="shared" ref="GX221" si="2929">IF(GX222="","",IF(WEEKDAY(GX222)=2,"пн",IF(WEEKDAY(GX222)=3,"вт",IF(WEEKDAY(GX222)=4,"ср",IF(WEEKDAY(GX222)=5,"чт",IF(WEEKDAY(GX222)=6,"пт",IF(WEEKDAY(GX222)=7,"сб",IF(WEEKDAY(GX222)=1,"вс",0))))))))</f>
        <v>пт</v>
      </c>
      <c r="GY221" s="15" t="str">
        <f t="shared" ref="GY221" si="2930">IF(GY222="","",IF(WEEKDAY(GY222)=2,"пн",IF(WEEKDAY(GY222)=3,"вт",IF(WEEKDAY(GY222)=4,"ср",IF(WEEKDAY(GY222)=5,"чт",IF(WEEKDAY(GY222)=6,"пт",IF(WEEKDAY(GY222)=7,"сб",IF(WEEKDAY(GY222)=1,"вс",0))))))))</f>
        <v>сб</v>
      </c>
      <c r="GZ221" s="15" t="str">
        <f t="shared" ref="GZ221" si="2931">IF(GZ222="","",IF(WEEKDAY(GZ222)=2,"пн",IF(WEEKDAY(GZ222)=3,"вт",IF(WEEKDAY(GZ222)=4,"ср",IF(WEEKDAY(GZ222)=5,"чт",IF(WEEKDAY(GZ222)=6,"пт",IF(WEEKDAY(GZ222)=7,"сб",IF(WEEKDAY(GZ222)=1,"вс",0))))))))</f>
        <v>вс</v>
      </c>
      <c r="HA221" s="15" t="str">
        <f t="shared" ref="HA221" si="2932">IF(HA222="","",IF(WEEKDAY(HA222)=2,"пн",IF(WEEKDAY(HA222)=3,"вт",IF(WEEKDAY(HA222)=4,"ср",IF(WEEKDAY(HA222)=5,"чт",IF(WEEKDAY(HA222)=6,"пт",IF(WEEKDAY(HA222)=7,"сб",IF(WEEKDAY(HA222)=1,"вс",0))))))))</f>
        <v>пн</v>
      </c>
      <c r="HB221" s="15" t="str">
        <f t="shared" ref="HB221" si="2933">IF(HB222="","",IF(WEEKDAY(HB222)=2,"пн",IF(WEEKDAY(HB222)=3,"вт",IF(WEEKDAY(HB222)=4,"ср",IF(WEEKDAY(HB222)=5,"чт",IF(WEEKDAY(HB222)=6,"пт",IF(WEEKDAY(HB222)=7,"сб",IF(WEEKDAY(HB222)=1,"вс",0))))))))</f>
        <v>вт</v>
      </c>
      <c r="HC221" s="15" t="str">
        <f t="shared" ref="HC221" si="2934">IF(HC222="","",IF(WEEKDAY(HC222)=2,"пн",IF(WEEKDAY(HC222)=3,"вт",IF(WEEKDAY(HC222)=4,"ср",IF(WEEKDAY(HC222)=5,"чт",IF(WEEKDAY(HC222)=6,"пт",IF(WEEKDAY(HC222)=7,"сб",IF(WEEKDAY(HC222)=1,"вс",0))))))))</f>
        <v>ср</v>
      </c>
      <c r="HD221" s="15" t="str">
        <f t="shared" ref="HD221" si="2935">IF(HD222="","",IF(WEEKDAY(HD222)=2,"пн",IF(WEEKDAY(HD222)=3,"вт",IF(WEEKDAY(HD222)=4,"ср",IF(WEEKDAY(HD222)=5,"чт",IF(WEEKDAY(HD222)=6,"пт",IF(WEEKDAY(HD222)=7,"сб",IF(WEEKDAY(HD222)=1,"вс",0))))))))</f>
        <v>чт</v>
      </c>
      <c r="HE221" s="15" t="str">
        <f t="shared" ref="HE221" si="2936">IF(HE222="","",IF(WEEKDAY(HE222)=2,"пн",IF(WEEKDAY(HE222)=3,"вт",IF(WEEKDAY(HE222)=4,"ср",IF(WEEKDAY(HE222)=5,"чт",IF(WEEKDAY(HE222)=6,"пт",IF(WEEKDAY(HE222)=7,"сб",IF(WEEKDAY(HE222)=1,"вс",0))))))))</f>
        <v>пт</v>
      </c>
      <c r="HF221" s="15" t="str">
        <f t="shared" ref="HF221" si="2937">IF(HF222="","",IF(WEEKDAY(HF222)=2,"пн",IF(WEEKDAY(HF222)=3,"вт",IF(WEEKDAY(HF222)=4,"ср",IF(WEEKDAY(HF222)=5,"чт",IF(WEEKDAY(HF222)=6,"пт",IF(WEEKDAY(HF222)=7,"сб",IF(WEEKDAY(HF222)=1,"вс",0))))))))</f>
        <v>сб</v>
      </c>
      <c r="HG221" s="15" t="str">
        <f t="shared" ref="HG221" si="2938">IF(HG222="","",IF(WEEKDAY(HG222)=2,"пн",IF(WEEKDAY(HG222)=3,"вт",IF(WEEKDAY(HG222)=4,"ср",IF(WEEKDAY(HG222)=5,"чт",IF(WEEKDAY(HG222)=6,"пт",IF(WEEKDAY(HG222)=7,"сб",IF(WEEKDAY(HG222)=1,"вс",0))))))))</f>
        <v>вс</v>
      </c>
      <c r="HH221" s="15" t="str">
        <f t="shared" ref="HH221" si="2939">IF(HH222="","",IF(WEEKDAY(HH222)=2,"пн",IF(WEEKDAY(HH222)=3,"вт",IF(WEEKDAY(HH222)=4,"ср",IF(WEEKDAY(HH222)=5,"чт",IF(WEEKDAY(HH222)=6,"пт",IF(WEEKDAY(HH222)=7,"сб",IF(WEEKDAY(HH222)=1,"вс",0))))))))</f>
        <v>пн</v>
      </c>
      <c r="HI221" s="15" t="str">
        <f t="shared" ref="HI221" si="2940">IF(HI222="","",IF(WEEKDAY(HI222)=2,"пн",IF(WEEKDAY(HI222)=3,"вт",IF(WEEKDAY(HI222)=4,"ср",IF(WEEKDAY(HI222)=5,"чт",IF(WEEKDAY(HI222)=6,"пт",IF(WEEKDAY(HI222)=7,"сб",IF(WEEKDAY(HI222)=1,"вс",0))))))))</f>
        <v>вт</v>
      </c>
      <c r="HJ221" s="15" t="str">
        <f t="shared" ref="HJ221" si="2941">IF(HJ222="","",IF(WEEKDAY(HJ222)=2,"пн",IF(WEEKDAY(HJ222)=3,"вт",IF(WEEKDAY(HJ222)=4,"ср",IF(WEEKDAY(HJ222)=5,"чт",IF(WEEKDAY(HJ222)=6,"пт",IF(WEEKDAY(HJ222)=7,"сб",IF(WEEKDAY(HJ222)=1,"вс",0))))))))</f>
        <v>ср</v>
      </c>
      <c r="HK221" s="15" t="str">
        <f t="shared" ref="HK221" si="2942">IF(HK222="","",IF(WEEKDAY(HK222)=2,"пн",IF(WEEKDAY(HK222)=3,"вт",IF(WEEKDAY(HK222)=4,"ср",IF(WEEKDAY(HK222)=5,"чт",IF(WEEKDAY(HK222)=6,"пт",IF(WEEKDAY(HK222)=7,"сб",IF(WEEKDAY(HK222)=1,"вс",0))))))))</f>
        <v>чт</v>
      </c>
      <c r="HL221" s="15" t="str">
        <f t="shared" ref="HL221" si="2943">IF(HL222="","",IF(WEEKDAY(HL222)=2,"пн",IF(WEEKDAY(HL222)=3,"вт",IF(WEEKDAY(HL222)=4,"ср",IF(WEEKDAY(HL222)=5,"чт",IF(WEEKDAY(HL222)=6,"пт",IF(WEEKDAY(HL222)=7,"сб",IF(WEEKDAY(HL222)=1,"вс",0))))))))</f>
        <v>пт</v>
      </c>
      <c r="HM221" s="15" t="str">
        <f t="shared" ref="HM221" si="2944">IF(HM222="","",IF(WEEKDAY(HM222)=2,"пн",IF(WEEKDAY(HM222)=3,"вт",IF(WEEKDAY(HM222)=4,"ср",IF(WEEKDAY(HM222)=5,"чт",IF(WEEKDAY(HM222)=6,"пт",IF(WEEKDAY(HM222)=7,"сб",IF(WEEKDAY(HM222)=1,"вс",0))))))))</f>
        <v>сб</v>
      </c>
      <c r="HN221" s="15" t="str">
        <f t="shared" ref="HN221" si="2945">IF(HN222="","",IF(WEEKDAY(HN222)=2,"пн",IF(WEEKDAY(HN222)=3,"вт",IF(WEEKDAY(HN222)=4,"ср",IF(WEEKDAY(HN222)=5,"чт",IF(WEEKDAY(HN222)=6,"пт",IF(WEEKDAY(HN222)=7,"сб",IF(WEEKDAY(HN222)=1,"вс",0))))))))</f>
        <v>вс</v>
      </c>
      <c r="HO221" s="15" t="str">
        <f t="shared" ref="HO221" si="2946">IF(HO222="","",IF(WEEKDAY(HO222)=2,"пн",IF(WEEKDAY(HO222)=3,"вт",IF(WEEKDAY(HO222)=4,"ср",IF(WEEKDAY(HO222)=5,"чт",IF(WEEKDAY(HO222)=6,"пт",IF(WEEKDAY(HO222)=7,"сб",IF(WEEKDAY(HO222)=1,"вс",0))))))))</f>
        <v>пн</v>
      </c>
      <c r="HP221" s="15" t="str">
        <f t="shared" ref="HP221" si="2947">IF(HP222="","",IF(WEEKDAY(HP222)=2,"пн",IF(WEEKDAY(HP222)=3,"вт",IF(WEEKDAY(HP222)=4,"ср",IF(WEEKDAY(HP222)=5,"чт",IF(WEEKDAY(HP222)=6,"пт",IF(WEEKDAY(HP222)=7,"сб",IF(WEEKDAY(HP222)=1,"вс",0))))))))</f>
        <v>вт</v>
      </c>
      <c r="HQ221" s="15" t="str">
        <f t="shared" ref="HQ221" si="2948">IF(HQ222="","",IF(WEEKDAY(HQ222)=2,"пн",IF(WEEKDAY(HQ222)=3,"вт",IF(WEEKDAY(HQ222)=4,"ср",IF(WEEKDAY(HQ222)=5,"чт",IF(WEEKDAY(HQ222)=6,"пт",IF(WEEKDAY(HQ222)=7,"сб",IF(WEEKDAY(HQ222)=1,"вс",0))))))))</f>
        <v>ср</v>
      </c>
      <c r="HR221" s="15" t="str">
        <f t="shared" ref="HR221" si="2949">IF(HR222="","",IF(WEEKDAY(HR222)=2,"пн",IF(WEEKDAY(HR222)=3,"вт",IF(WEEKDAY(HR222)=4,"ср",IF(WEEKDAY(HR222)=5,"чт",IF(WEEKDAY(HR222)=6,"пт",IF(WEEKDAY(HR222)=7,"сб",IF(WEEKDAY(HR222)=1,"вс",0))))))))</f>
        <v>чт</v>
      </c>
      <c r="HS221" s="15" t="str">
        <f t="shared" ref="HS221" si="2950">IF(HS222="","",IF(WEEKDAY(HS222)=2,"пн",IF(WEEKDAY(HS222)=3,"вт",IF(WEEKDAY(HS222)=4,"ср",IF(WEEKDAY(HS222)=5,"чт",IF(WEEKDAY(HS222)=6,"пт",IF(WEEKDAY(HS222)=7,"сб",IF(WEEKDAY(HS222)=1,"вс",0))))))))</f>
        <v>пт</v>
      </c>
      <c r="HT221" s="15" t="str">
        <f t="shared" ref="HT221" si="2951">IF(HT222="","",IF(WEEKDAY(HT222)=2,"пн",IF(WEEKDAY(HT222)=3,"вт",IF(WEEKDAY(HT222)=4,"ср",IF(WEEKDAY(HT222)=5,"чт",IF(WEEKDAY(HT222)=6,"пт",IF(WEEKDAY(HT222)=7,"сб",IF(WEEKDAY(HT222)=1,"вс",0))))))))</f>
        <v>сб</v>
      </c>
      <c r="HU221" s="15" t="str">
        <f t="shared" ref="HU221" si="2952">IF(HU222="","",IF(WEEKDAY(HU222)=2,"пн",IF(WEEKDAY(HU222)=3,"вт",IF(WEEKDAY(HU222)=4,"ср",IF(WEEKDAY(HU222)=5,"чт",IF(WEEKDAY(HU222)=6,"пт",IF(WEEKDAY(HU222)=7,"сб",IF(WEEKDAY(HU222)=1,"вс",0))))))))</f>
        <v>вс</v>
      </c>
      <c r="HV221" s="15" t="str">
        <f t="shared" ref="HV221" si="2953">IF(HV222="","",IF(WEEKDAY(HV222)=2,"пн",IF(WEEKDAY(HV222)=3,"вт",IF(WEEKDAY(HV222)=4,"ср",IF(WEEKDAY(HV222)=5,"чт",IF(WEEKDAY(HV222)=6,"пт",IF(WEEKDAY(HV222)=7,"сб",IF(WEEKDAY(HV222)=1,"вс",0))))))))</f>
        <v>пн</v>
      </c>
      <c r="HW221" s="15" t="str">
        <f t="shared" ref="HW221" si="2954">IF(HW222="","",IF(WEEKDAY(HW222)=2,"пн",IF(WEEKDAY(HW222)=3,"вт",IF(WEEKDAY(HW222)=4,"ср",IF(WEEKDAY(HW222)=5,"чт",IF(WEEKDAY(HW222)=6,"пт",IF(WEEKDAY(HW222)=7,"сб",IF(WEEKDAY(HW222)=1,"вс",0))))))))</f>
        <v>вт</v>
      </c>
      <c r="HX221" s="15" t="str">
        <f t="shared" ref="HX221" si="2955">IF(HX222="","",IF(WEEKDAY(HX222)=2,"пн",IF(WEEKDAY(HX222)=3,"вт",IF(WEEKDAY(HX222)=4,"ср",IF(WEEKDAY(HX222)=5,"чт",IF(WEEKDAY(HX222)=6,"пт",IF(WEEKDAY(HX222)=7,"сб",IF(WEEKDAY(HX222)=1,"вс",0))))))))</f>
        <v>ср</v>
      </c>
      <c r="HY221" s="15" t="str">
        <f t="shared" ref="HY221" si="2956">IF(HY222="","",IF(WEEKDAY(HY222)=2,"пн",IF(WEEKDAY(HY222)=3,"вт",IF(WEEKDAY(HY222)=4,"ср",IF(WEEKDAY(HY222)=5,"чт",IF(WEEKDAY(HY222)=6,"пт",IF(WEEKDAY(HY222)=7,"сб",IF(WEEKDAY(HY222)=1,"вс",0))))))))</f>
        <v>чт</v>
      </c>
      <c r="HZ221" s="15" t="str">
        <f t="shared" ref="HZ221" si="2957">IF(HZ222="","",IF(WEEKDAY(HZ222)=2,"пн",IF(WEEKDAY(HZ222)=3,"вт",IF(WEEKDAY(HZ222)=4,"ср",IF(WEEKDAY(HZ222)=5,"чт",IF(WEEKDAY(HZ222)=6,"пт",IF(WEEKDAY(HZ222)=7,"сб",IF(WEEKDAY(HZ222)=1,"вс",0))))))))</f>
        <v>пт</v>
      </c>
      <c r="IA221" s="15" t="str">
        <f t="shared" ref="IA221" si="2958">IF(IA222="","",IF(WEEKDAY(IA222)=2,"пн",IF(WEEKDAY(IA222)=3,"вт",IF(WEEKDAY(IA222)=4,"ср",IF(WEEKDAY(IA222)=5,"чт",IF(WEEKDAY(IA222)=6,"пт",IF(WEEKDAY(IA222)=7,"сб",IF(WEEKDAY(IA222)=1,"вс",0))))))))</f>
        <v>сб</v>
      </c>
      <c r="IB221" s="15" t="str">
        <f t="shared" ref="IB221" si="2959">IF(IB222="","",IF(WEEKDAY(IB222)=2,"пн",IF(WEEKDAY(IB222)=3,"вт",IF(WEEKDAY(IB222)=4,"ср",IF(WEEKDAY(IB222)=5,"чт",IF(WEEKDAY(IB222)=6,"пт",IF(WEEKDAY(IB222)=7,"сб",IF(WEEKDAY(IB222)=1,"вс",0))))))))</f>
        <v>вс</v>
      </c>
      <c r="IC221" s="15" t="str">
        <f t="shared" ref="IC221" si="2960">IF(IC222="","",IF(WEEKDAY(IC222)=2,"пн",IF(WEEKDAY(IC222)=3,"вт",IF(WEEKDAY(IC222)=4,"ср",IF(WEEKDAY(IC222)=5,"чт",IF(WEEKDAY(IC222)=6,"пт",IF(WEEKDAY(IC222)=7,"сб",IF(WEEKDAY(IC222)=1,"вс",0))))))))</f>
        <v>пн</v>
      </c>
      <c r="ID221" s="15" t="str">
        <f t="shared" ref="ID221" si="2961">IF(ID222="","",IF(WEEKDAY(ID222)=2,"пн",IF(WEEKDAY(ID222)=3,"вт",IF(WEEKDAY(ID222)=4,"ср",IF(WEEKDAY(ID222)=5,"чт",IF(WEEKDAY(ID222)=6,"пт",IF(WEEKDAY(ID222)=7,"сб",IF(WEEKDAY(ID222)=1,"вс",0))))))))</f>
        <v>вт</v>
      </c>
      <c r="IE221" s="15" t="str">
        <f t="shared" ref="IE221" si="2962">IF(IE222="","",IF(WEEKDAY(IE222)=2,"пн",IF(WEEKDAY(IE222)=3,"вт",IF(WEEKDAY(IE222)=4,"ср",IF(WEEKDAY(IE222)=5,"чт",IF(WEEKDAY(IE222)=6,"пт",IF(WEEKDAY(IE222)=7,"сб",IF(WEEKDAY(IE222)=1,"вс",0))))))))</f>
        <v>ср</v>
      </c>
      <c r="IF221" s="15" t="str">
        <f t="shared" ref="IF221" si="2963">IF(IF222="","",IF(WEEKDAY(IF222)=2,"пн",IF(WEEKDAY(IF222)=3,"вт",IF(WEEKDAY(IF222)=4,"ср",IF(WEEKDAY(IF222)=5,"чт",IF(WEEKDAY(IF222)=6,"пт",IF(WEEKDAY(IF222)=7,"сб",IF(WEEKDAY(IF222)=1,"вс",0))))))))</f>
        <v>чт</v>
      </c>
      <c r="IG221" s="15" t="str">
        <f t="shared" ref="IG221" si="2964">IF(IG222="","",IF(WEEKDAY(IG222)=2,"пн",IF(WEEKDAY(IG222)=3,"вт",IF(WEEKDAY(IG222)=4,"ср",IF(WEEKDAY(IG222)=5,"чт",IF(WEEKDAY(IG222)=6,"пт",IF(WEEKDAY(IG222)=7,"сб",IF(WEEKDAY(IG222)=1,"вс",0))))))))</f>
        <v>пт</v>
      </c>
      <c r="IH221" s="15" t="str">
        <f t="shared" ref="IH221" si="2965">IF(IH222="","",IF(WEEKDAY(IH222)=2,"пн",IF(WEEKDAY(IH222)=3,"вт",IF(WEEKDAY(IH222)=4,"ср",IF(WEEKDAY(IH222)=5,"чт",IF(WEEKDAY(IH222)=6,"пт",IF(WEEKDAY(IH222)=7,"сб",IF(WEEKDAY(IH222)=1,"вс",0))))))))</f>
        <v>сб</v>
      </c>
      <c r="II221" s="15" t="str">
        <f t="shared" ref="II221" si="2966">IF(II222="","",IF(WEEKDAY(II222)=2,"пн",IF(WEEKDAY(II222)=3,"вт",IF(WEEKDAY(II222)=4,"ср",IF(WEEKDAY(II222)=5,"чт",IF(WEEKDAY(II222)=6,"пт",IF(WEEKDAY(II222)=7,"сб",IF(WEEKDAY(II222)=1,"вс",0))))))))</f>
        <v>вс</v>
      </c>
      <c r="IJ221" s="15" t="str">
        <f t="shared" ref="IJ221" si="2967">IF(IJ222="","",IF(WEEKDAY(IJ222)=2,"пн",IF(WEEKDAY(IJ222)=3,"вт",IF(WEEKDAY(IJ222)=4,"ср",IF(WEEKDAY(IJ222)=5,"чт",IF(WEEKDAY(IJ222)=6,"пт",IF(WEEKDAY(IJ222)=7,"сб",IF(WEEKDAY(IJ222)=1,"вс",0))))))))</f>
        <v>пн</v>
      </c>
      <c r="IK221" s="15" t="str">
        <f t="shared" ref="IK221" si="2968">IF(IK222="","",IF(WEEKDAY(IK222)=2,"пн",IF(WEEKDAY(IK222)=3,"вт",IF(WEEKDAY(IK222)=4,"ср",IF(WEEKDAY(IK222)=5,"чт",IF(WEEKDAY(IK222)=6,"пт",IF(WEEKDAY(IK222)=7,"сб",IF(WEEKDAY(IK222)=1,"вс",0))))))))</f>
        <v>вт</v>
      </c>
      <c r="IL221" s="15" t="str">
        <f t="shared" ref="IL221" si="2969">IF(IL222="","",IF(WEEKDAY(IL222)=2,"пн",IF(WEEKDAY(IL222)=3,"вт",IF(WEEKDAY(IL222)=4,"ср",IF(WEEKDAY(IL222)=5,"чт",IF(WEEKDAY(IL222)=6,"пт",IF(WEEKDAY(IL222)=7,"сб",IF(WEEKDAY(IL222)=1,"вс",0))))))))</f>
        <v>ср</v>
      </c>
      <c r="IM221" s="15" t="str">
        <f t="shared" ref="IM221" si="2970">IF(IM222="","",IF(WEEKDAY(IM222)=2,"пн",IF(WEEKDAY(IM222)=3,"вт",IF(WEEKDAY(IM222)=4,"ср",IF(WEEKDAY(IM222)=5,"чт",IF(WEEKDAY(IM222)=6,"пт",IF(WEEKDAY(IM222)=7,"сб",IF(WEEKDAY(IM222)=1,"вс",0))))))))</f>
        <v>чт</v>
      </c>
      <c r="IN221" s="15" t="str">
        <f t="shared" ref="IN221" si="2971">IF(IN222="","",IF(WEEKDAY(IN222)=2,"пн",IF(WEEKDAY(IN222)=3,"вт",IF(WEEKDAY(IN222)=4,"ср",IF(WEEKDAY(IN222)=5,"чт",IF(WEEKDAY(IN222)=6,"пт",IF(WEEKDAY(IN222)=7,"сб",IF(WEEKDAY(IN222)=1,"вс",0))))))))</f>
        <v>пт</v>
      </c>
      <c r="IO221" s="15" t="str">
        <f t="shared" ref="IO221" si="2972">IF(IO222="","",IF(WEEKDAY(IO222)=2,"пн",IF(WEEKDAY(IO222)=3,"вт",IF(WEEKDAY(IO222)=4,"ср",IF(WEEKDAY(IO222)=5,"чт",IF(WEEKDAY(IO222)=6,"пт",IF(WEEKDAY(IO222)=7,"сб",IF(WEEKDAY(IO222)=1,"вс",0))))))))</f>
        <v>сб</v>
      </c>
      <c r="IP221" s="15" t="str">
        <f t="shared" ref="IP221" si="2973">IF(IP222="","",IF(WEEKDAY(IP222)=2,"пн",IF(WEEKDAY(IP222)=3,"вт",IF(WEEKDAY(IP222)=4,"ср",IF(WEEKDAY(IP222)=5,"чт",IF(WEEKDAY(IP222)=6,"пт",IF(WEEKDAY(IP222)=7,"сб",IF(WEEKDAY(IP222)=1,"вс",0))))))))</f>
        <v>вс</v>
      </c>
      <c r="IQ221" s="15" t="str">
        <f t="shared" ref="IQ221" si="2974">IF(IQ222="","",IF(WEEKDAY(IQ222)=2,"пн",IF(WEEKDAY(IQ222)=3,"вт",IF(WEEKDAY(IQ222)=4,"ср",IF(WEEKDAY(IQ222)=5,"чт",IF(WEEKDAY(IQ222)=6,"пт",IF(WEEKDAY(IQ222)=7,"сб",IF(WEEKDAY(IQ222)=1,"вс",0))))))))</f>
        <v>пн</v>
      </c>
      <c r="IR221" s="15" t="str">
        <f t="shared" ref="IR221" si="2975">IF(IR222="","",IF(WEEKDAY(IR222)=2,"пн",IF(WEEKDAY(IR222)=3,"вт",IF(WEEKDAY(IR222)=4,"ср",IF(WEEKDAY(IR222)=5,"чт",IF(WEEKDAY(IR222)=6,"пт",IF(WEEKDAY(IR222)=7,"сб",IF(WEEKDAY(IR222)=1,"вс",0))))))))</f>
        <v>вт</v>
      </c>
      <c r="IS221" s="15" t="str">
        <f t="shared" ref="IS221" si="2976">IF(IS222="","",IF(WEEKDAY(IS222)=2,"пн",IF(WEEKDAY(IS222)=3,"вт",IF(WEEKDAY(IS222)=4,"ср",IF(WEEKDAY(IS222)=5,"чт",IF(WEEKDAY(IS222)=6,"пт",IF(WEEKDAY(IS222)=7,"сб",IF(WEEKDAY(IS222)=1,"вс",0))))))))</f>
        <v>ср</v>
      </c>
      <c r="IT221" s="15" t="str">
        <f t="shared" ref="IT221" si="2977">IF(IT222="","",IF(WEEKDAY(IT222)=2,"пн",IF(WEEKDAY(IT222)=3,"вт",IF(WEEKDAY(IT222)=4,"ср",IF(WEEKDAY(IT222)=5,"чт",IF(WEEKDAY(IT222)=6,"пт",IF(WEEKDAY(IT222)=7,"сб",IF(WEEKDAY(IT222)=1,"вс",0))))))))</f>
        <v>чт</v>
      </c>
      <c r="IU221" s="15" t="str">
        <f t="shared" ref="IU221" si="2978">IF(IU222="","",IF(WEEKDAY(IU222)=2,"пн",IF(WEEKDAY(IU222)=3,"вт",IF(WEEKDAY(IU222)=4,"ср",IF(WEEKDAY(IU222)=5,"чт",IF(WEEKDAY(IU222)=6,"пт",IF(WEEKDAY(IU222)=7,"сб",IF(WEEKDAY(IU222)=1,"вс",0))))))))</f>
        <v>пт</v>
      </c>
      <c r="IV221" s="15" t="str">
        <f t="shared" ref="IV221" si="2979">IF(IV222="","",IF(WEEKDAY(IV222)=2,"пн",IF(WEEKDAY(IV222)=3,"вт",IF(WEEKDAY(IV222)=4,"ср",IF(WEEKDAY(IV222)=5,"чт",IF(WEEKDAY(IV222)=6,"пт",IF(WEEKDAY(IV222)=7,"сб",IF(WEEKDAY(IV222)=1,"вс",0))))))))</f>
        <v>сб</v>
      </c>
      <c r="IW221" s="15" t="str">
        <f t="shared" ref="IW221" si="2980">IF(IW222="","",IF(WEEKDAY(IW222)=2,"пн",IF(WEEKDAY(IW222)=3,"вт",IF(WEEKDAY(IW222)=4,"ср",IF(WEEKDAY(IW222)=5,"чт",IF(WEEKDAY(IW222)=6,"пт",IF(WEEKDAY(IW222)=7,"сб",IF(WEEKDAY(IW222)=1,"вс",0))))))))</f>
        <v>вс</v>
      </c>
      <c r="IX221" s="15" t="str">
        <f t="shared" ref="IX221" si="2981">IF(IX222="","",IF(WEEKDAY(IX222)=2,"пн",IF(WEEKDAY(IX222)=3,"вт",IF(WEEKDAY(IX222)=4,"ср",IF(WEEKDAY(IX222)=5,"чт",IF(WEEKDAY(IX222)=6,"пт",IF(WEEKDAY(IX222)=7,"сб",IF(WEEKDAY(IX222)=1,"вс",0))))))))</f>
        <v>пн</v>
      </c>
      <c r="IY221" s="15" t="str">
        <f t="shared" ref="IY221" si="2982">IF(IY222="","",IF(WEEKDAY(IY222)=2,"пн",IF(WEEKDAY(IY222)=3,"вт",IF(WEEKDAY(IY222)=4,"ср",IF(WEEKDAY(IY222)=5,"чт",IF(WEEKDAY(IY222)=6,"пт",IF(WEEKDAY(IY222)=7,"сб",IF(WEEKDAY(IY222)=1,"вс",0))))))))</f>
        <v>вт</v>
      </c>
      <c r="IZ221" s="15" t="str">
        <f t="shared" ref="IZ221" si="2983">IF(IZ222="","",IF(WEEKDAY(IZ222)=2,"пн",IF(WEEKDAY(IZ222)=3,"вт",IF(WEEKDAY(IZ222)=4,"ср",IF(WEEKDAY(IZ222)=5,"чт",IF(WEEKDAY(IZ222)=6,"пт",IF(WEEKDAY(IZ222)=7,"сб",IF(WEEKDAY(IZ222)=1,"вс",0))))))))</f>
        <v>ср</v>
      </c>
      <c r="JA221" s="15" t="str">
        <f t="shared" ref="JA221" si="2984">IF(JA222="","",IF(WEEKDAY(JA222)=2,"пн",IF(WEEKDAY(JA222)=3,"вт",IF(WEEKDAY(JA222)=4,"ср",IF(WEEKDAY(JA222)=5,"чт",IF(WEEKDAY(JA222)=6,"пт",IF(WEEKDAY(JA222)=7,"сб",IF(WEEKDAY(JA222)=1,"вс",0))))))))</f>
        <v>чт</v>
      </c>
      <c r="JB221" s="15" t="str">
        <f t="shared" ref="JB221" si="2985">IF(JB222="","",IF(WEEKDAY(JB222)=2,"пн",IF(WEEKDAY(JB222)=3,"вт",IF(WEEKDAY(JB222)=4,"ср",IF(WEEKDAY(JB222)=5,"чт",IF(WEEKDAY(JB222)=6,"пт",IF(WEEKDAY(JB222)=7,"сб",IF(WEEKDAY(JB222)=1,"вс",0))))))))</f>
        <v>пт</v>
      </c>
      <c r="JC221" s="15" t="str">
        <f t="shared" ref="JC221" si="2986">IF(JC222="","",IF(WEEKDAY(JC222)=2,"пн",IF(WEEKDAY(JC222)=3,"вт",IF(WEEKDAY(JC222)=4,"ср",IF(WEEKDAY(JC222)=5,"чт",IF(WEEKDAY(JC222)=6,"пт",IF(WEEKDAY(JC222)=7,"сб",IF(WEEKDAY(JC222)=1,"вс",0))))))))</f>
        <v>сб</v>
      </c>
      <c r="JD221" s="15" t="str">
        <f t="shared" ref="JD221" si="2987">IF(JD222="","",IF(WEEKDAY(JD222)=2,"пн",IF(WEEKDAY(JD222)=3,"вт",IF(WEEKDAY(JD222)=4,"ср",IF(WEEKDAY(JD222)=5,"чт",IF(WEEKDAY(JD222)=6,"пт",IF(WEEKDAY(JD222)=7,"сб",IF(WEEKDAY(JD222)=1,"вс",0))))))))</f>
        <v>вс</v>
      </c>
      <c r="JE221" s="15" t="str">
        <f t="shared" ref="JE221" si="2988">IF(JE222="","",IF(WEEKDAY(JE222)=2,"пн",IF(WEEKDAY(JE222)=3,"вт",IF(WEEKDAY(JE222)=4,"ср",IF(WEEKDAY(JE222)=5,"чт",IF(WEEKDAY(JE222)=6,"пт",IF(WEEKDAY(JE222)=7,"сб",IF(WEEKDAY(JE222)=1,"вс",0))))))))</f>
        <v>пн</v>
      </c>
      <c r="JF221" s="15" t="str">
        <f t="shared" ref="JF221" si="2989">IF(JF222="","",IF(WEEKDAY(JF222)=2,"пн",IF(WEEKDAY(JF222)=3,"вт",IF(WEEKDAY(JF222)=4,"ср",IF(WEEKDAY(JF222)=5,"чт",IF(WEEKDAY(JF222)=6,"пт",IF(WEEKDAY(JF222)=7,"сб",IF(WEEKDAY(JF222)=1,"вс",0))))))))</f>
        <v>вт</v>
      </c>
      <c r="JG221" s="15" t="str">
        <f t="shared" ref="JG221" si="2990">IF(JG222="","",IF(WEEKDAY(JG222)=2,"пн",IF(WEEKDAY(JG222)=3,"вт",IF(WEEKDAY(JG222)=4,"ср",IF(WEEKDAY(JG222)=5,"чт",IF(WEEKDAY(JG222)=6,"пт",IF(WEEKDAY(JG222)=7,"сб",IF(WEEKDAY(JG222)=1,"вс",0))))))))</f>
        <v>ср</v>
      </c>
      <c r="JH221" s="15" t="str">
        <f t="shared" ref="JH221" si="2991">IF(JH222="","",IF(WEEKDAY(JH222)=2,"пн",IF(WEEKDAY(JH222)=3,"вт",IF(WEEKDAY(JH222)=4,"ср",IF(WEEKDAY(JH222)=5,"чт",IF(WEEKDAY(JH222)=6,"пт",IF(WEEKDAY(JH222)=7,"сб",IF(WEEKDAY(JH222)=1,"вс",0))))))))</f>
        <v>чт</v>
      </c>
      <c r="JI221" s="15" t="str">
        <f t="shared" ref="JI221" si="2992">IF(JI222="","",IF(WEEKDAY(JI222)=2,"пн",IF(WEEKDAY(JI222)=3,"вт",IF(WEEKDAY(JI222)=4,"ср",IF(WEEKDAY(JI222)=5,"чт",IF(WEEKDAY(JI222)=6,"пт",IF(WEEKDAY(JI222)=7,"сб",IF(WEEKDAY(JI222)=1,"вс",0))))))))</f>
        <v>пт</v>
      </c>
      <c r="JJ221" s="15" t="str">
        <f t="shared" ref="JJ221" si="2993">IF(JJ222="","",IF(WEEKDAY(JJ222)=2,"пн",IF(WEEKDAY(JJ222)=3,"вт",IF(WEEKDAY(JJ222)=4,"ср",IF(WEEKDAY(JJ222)=5,"чт",IF(WEEKDAY(JJ222)=6,"пт",IF(WEEKDAY(JJ222)=7,"сб",IF(WEEKDAY(JJ222)=1,"вс",0))))))))</f>
        <v>сб</v>
      </c>
      <c r="JK221" s="15" t="str">
        <f t="shared" ref="JK221" si="2994">IF(JK222="","",IF(WEEKDAY(JK222)=2,"пн",IF(WEEKDAY(JK222)=3,"вт",IF(WEEKDAY(JK222)=4,"ср",IF(WEEKDAY(JK222)=5,"чт",IF(WEEKDAY(JK222)=6,"пт",IF(WEEKDAY(JK222)=7,"сб",IF(WEEKDAY(JK222)=1,"вс",0))))))))</f>
        <v>вс</v>
      </c>
      <c r="JL221" s="15" t="str">
        <f t="shared" ref="JL221" si="2995">IF(JL222="","",IF(WEEKDAY(JL222)=2,"пн",IF(WEEKDAY(JL222)=3,"вт",IF(WEEKDAY(JL222)=4,"ср",IF(WEEKDAY(JL222)=5,"чт",IF(WEEKDAY(JL222)=6,"пт",IF(WEEKDAY(JL222)=7,"сб",IF(WEEKDAY(JL222)=1,"вс",0))))))))</f>
        <v>пн</v>
      </c>
      <c r="JM221" s="15" t="str">
        <f t="shared" ref="JM221" si="2996">IF(JM222="","",IF(WEEKDAY(JM222)=2,"пн",IF(WEEKDAY(JM222)=3,"вт",IF(WEEKDAY(JM222)=4,"ср",IF(WEEKDAY(JM222)=5,"чт",IF(WEEKDAY(JM222)=6,"пт",IF(WEEKDAY(JM222)=7,"сб",IF(WEEKDAY(JM222)=1,"вс",0))))))))</f>
        <v>вт</v>
      </c>
      <c r="JN221" s="15" t="str">
        <f t="shared" ref="JN221" si="2997">IF(JN222="","",IF(WEEKDAY(JN222)=2,"пн",IF(WEEKDAY(JN222)=3,"вт",IF(WEEKDAY(JN222)=4,"ср",IF(WEEKDAY(JN222)=5,"чт",IF(WEEKDAY(JN222)=6,"пт",IF(WEEKDAY(JN222)=7,"сб",IF(WEEKDAY(JN222)=1,"вс",0))))))))</f>
        <v>ср</v>
      </c>
      <c r="JO221" s="15" t="str">
        <f t="shared" ref="JO221" si="2998">IF(JO222="","",IF(WEEKDAY(JO222)=2,"пн",IF(WEEKDAY(JO222)=3,"вт",IF(WEEKDAY(JO222)=4,"ср",IF(WEEKDAY(JO222)=5,"чт",IF(WEEKDAY(JO222)=6,"пт",IF(WEEKDAY(JO222)=7,"сб",IF(WEEKDAY(JO222)=1,"вс",0))))))))</f>
        <v>чт</v>
      </c>
      <c r="JP221" s="15" t="str">
        <f t="shared" ref="JP221" si="2999">IF(JP222="","",IF(WEEKDAY(JP222)=2,"пн",IF(WEEKDAY(JP222)=3,"вт",IF(WEEKDAY(JP222)=4,"ср",IF(WEEKDAY(JP222)=5,"чт",IF(WEEKDAY(JP222)=6,"пт",IF(WEEKDAY(JP222)=7,"сб",IF(WEEKDAY(JP222)=1,"вс",0))))))))</f>
        <v>пт</v>
      </c>
      <c r="JQ221" s="15" t="str">
        <f t="shared" ref="JQ221" si="3000">IF(JQ222="","",IF(WEEKDAY(JQ222)=2,"пн",IF(WEEKDAY(JQ222)=3,"вт",IF(WEEKDAY(JQ222)=4,"ср",IF(WEEKDAY(JQ222)=5,"чт",IF(WEEKDAY(JQ222)=6,"пт",IF(WEEKDAY(JQ222)=7,"сб",IF(WEEKDAY(JQ222)=1,"вс",0))))))))</f>
        <v>сб</v>
      </c>
      <c r="JR221" s="15" t="str">
        <f t="shared" ref="JR221" si="3001">IF(JR222="","",IF(WEEKDAY(JR222)=2,"пн",IF(WEEKDAY(JR222)=3,"вт",IF(WEEKDAY(JR222)=4,"ср",IF(WEEKDAY(JR222)=5,"чт",IF(WEEKDAY(JR222)=6,"пт",IF(WEEKDAY(JR222)=7,"сб",IF(WEEKDAY(JR222)=1,"вс",0))))))))</f>
        <v>вс</v>
      </c>
      <c r="JS221" s="15" t="str">
        <f t="shared" ref="JS221" si="3002">IF(JS222="","",IF(WEEKDAY(JS222)=2,"пн",IF(WEEKDAY(JS222)=3,"вт",IF(WEEKDAY(JS222)=4,"ср",IF(WEEKDAY(JS222)=5,"чт",IF(WEEKDAY(JS222)=6,"пт",IF(WEEKDAY(JS222)=7,"сб",IF(WEEKDAY(JS222)=1,"вс",0))))))))</f>
        <v>пн</v>
      </c>
      <c r="JT221" s="15" t="str">
        <f t="shared" ref="JT221" si="3003">IF(JT222="","",IF(WEEKDAY(JT222)=2,"пн",IF(WEEKDAY(JT222)=3,"вт",IF(WEEKDAY(JT222)=4,"ср",IF(WEEKDAY(JT222)=5,"чт",IF(WEEKDAY(JT222)=6,"пт",IF(WEEKDAY(JT222)=7,"сб",IF(WEEKDAY(JT222)=1,"вс",0))))))))</f>
        <v>вт</v>
      </c>
      <c r="JU221" s="15" t="str">
        <f t="shared" ref="JU221" si="3004">IF(JU222="","",IF(WEEKDAY(JU222)=2,"пн",IF(WEEKDAY(JU222)=3,"вт",IF(WEEKDAY(JU222)=4,"ср",IF(WEEKDAY(JU222)=5,"чт",IF(WEEKDAY(JU222)=6,"пт",IF(WEEKDAY(JU222)=7,"сб",IF(WEEKDAY(JU222)=1,"вс",0))))))))</f>
        <v>ср</v>
      </c>
      <c r="JV221" s="15" t="str">
        <f t="shared" ref="JV221" si="3005">IF(JV222="","",IF(WEEKDAY(JV222)=2,"пн",IF(WEEKDAY(JV222)=3,"вт",IF(WEEKDAY(JV222)=4,"ср",IF(WEEKDAY(JV222)=5,"чт",IF(WEEKDAY(JV222)=6,"пт",IF(WEEKDAY(JV222)=7,"сб",IF(WEEKDAY(JV222)=1,"вс",0))))))))</f>
        <v>чт</v>
      </c>
      <c r="JW221" s="15" t="str">
        <f t="shared" ref="JW221" si="3006">IF(JW222="","",IF(WEEKDAY(JW222)=2,"пн",IF(WEEKDAY(JW222)=3,"вт",IF(WEEKDAY(JW222)=4,"ср",IF(WEEKDAY(JW222)=5,"чт",IF(WEEKDAY(JW222)=6,"пт",IF(WEEKDAY(JW222)=7,"сб",IF(WEEKDAY(JW222)=1,"вс",0))))))))</f>
        <v>пт</v>
      </c>
      <c r="JX221" s="15" t="str">
        <f t="shared" ref="JX221" si="3007">IF(JX222="","",IF(WEEKDAY(JX222)=2,"пн",IF(WEEKDAY(JX222)=3,"вт",IF(WEEKDAY(JX222)=4,"ср",IF(WEEKDAY(JX222)=5,"чт",IF(WEEKDAY(JX222)=6,"пт",IF(WEEKDAY(JX222)=7,"сб",IF(WEEKDAY(JX222)=1,"вс",0))))))))</f>
        <v>сб</v>
      </c>
      <c r="JY221" s="15" t="str">
        <f t="shared" ref="JY221" si="3008">IF(JY222="","",IF(WEEKDAY(JY222)=2,"пн",IF(WEEKDAY(JY222)=3,"вт",IF(WEEKDAY(JY222)=4,"ср",IF(WEEKDAY(JY222)=5,"чт",IF(WEEKDAY(JY222)=6,"пт",IF(WEEKDAY(JY222)=7,"сб",IF(WEEKDAY(JY222)=1,"вс",0))))))))</f>
        <v>вс</v>
      </c>
      <c r="JZ221" s="15" t="str">
        <f t="shared" ref="JZ221" si="3009">IF(JZ222="","",IF(WEEKDAY(JZ222)=2,"пн",IF(WEEKDAY(JZ222)=3,"вт",IF(WEEKDAY(JZ222)=4,"ср",IF(WEEKDAY(JZ222)=5,"чт",IF(WEEKDAY(JZ222)=6,"пт",IF(WEEKDAY(JZ222)=7,"сб",IF(WEEKDAY(JZ222)=1,"вс",0))))))))</f>
        <v>пн</v>
      </c>
      <c r="KA221" s="15" t="str">
        <f t="shared" ref="KA221" si="3010">IF(KA222="","",IF(WEEKDAY(KA222)=2,"пн",IF(WEEKDAY(KA222)=3,"вт",IF(WEEKDAY(KA222)=4,"ср",IF(WEEKDAY(KA222)=5,"чт",IF(WEEKDAY(KA222)=6,"пт",IF(WEEKDAY(KA222)=7,"сб",IF(WEEKDAY(KA222)=1,"вс",0))))))))</f>
        <v>вт</v>
      </c>
      <c r="KB221" s="15" t="str">
        <f t="shared" ref="KB221" si="3011">IF(KB222="","",IF(WEEKDAY(KB222)=2,"пн",IF(WEEKDAY(KB222)=3,"вт",IF(WEEKDAY(KB222)=4,"ср",IF(WEEKDAY(KB222)=5,"чт",IF(WEEKDAY(KB222)=6,"пт",IF(WEEKDAY(KB222)=7,"сб",IF(WEEKDAY(KB222)=1,"вс",0))))))))</f>
        <v>ср</v>
      </c>
      <c r="KC221" s="15" t="str">
        <f t="shared" ref="KC221" si="3012">IF(KC222="","",IF(WEEKDAY(KC222)=2,"пн",IF(WEEKDAY(KC222)=3,"вт",IF(WEEKDAY(KC222)=4,"ср",IF(WEEKDAY(KC222)=5,"чт",IF(WEEKDAY(KC222)=6,"пт",IF(WEEKDAY(KC222)=7,"сб",IF(WEEKDAY(KC222)=1,"вс",0))))))))</f>
        <v>чт</v>
      </c>
      <c r="KD221" s="15" t="str">
        <f t="shared" ref="KD221" si="3013">IF(KD222="","",IF(WEEKDAY(KD222)=2,"пн",IF(WEEKDAY(KD222)=3,"вт",IF(WEEKDAY(KD222)=4,"ср",IF(WEEKDAY(KD222)=5,"чт",IF(WEEKDAY(KD222)=6,"пт",IF(WEEKDAY(KD222)=7,"сб",IF(WEEKDAY(KD222)=1,"вс",0))))))))</f>
        <v>пт</v>
      </c>
      <c r="KE221" s="15" t="str">
        <f t="shared" ref="KE221" si="3014">IF(KE222="","",IF(WEEKDAY(KE222)=2,"пн",IF(WEEKDAY(KE222)=3,"вт",IF(WEEKDAY(KE222)=4,"ср",IF(WEEKDAY(KE222)=5,"чт",IF(WEEKDAY(KE222)=6,"пт",IF(WEEKDAY(KE222)=7,"сб",IF(WEEKDAY(KE222)=1,"вс",0))))))))</f>
        <v>сб</v>
      </c>
      <c r="KF221" s="15" t="str">
        <f t="shared" ref="KF221" si="3015">IF(KF222="","",IF(WEEKDAY(KF222)=2,"пн",IF(WEEKDAY(KF222)=3,"вт",IF(WEEKDAY(KF222)=4,"ср",IF(WEEKDAY(KF222)=5,"чт",IF(WEEKDAY(KF222)=6,"пт",IF(WEEKDAY(KF222)=7,"сб",IF(WEEKDAY(KF222)=1,"вс",0))))))))</f>
        <v>вс</v>
      </c>
      <c r="KG221" s="15" t="str">
        <f t="shared" ref="KG221" si="3016">IF(KG222="","",IF(WEEKDAY(KG222)=2,"пн",IF(WEEKDAY(KG222)=3,"вт",IF(WEEKDAY(KG222)=4,"ср",IF(WEEKDAY(KG222)=5,"чт",IF(WEEKDAY(KG222)=6,"пт",IF(WEEKDAY(KG222)=7,"сб",IF(WEEKDAY(KG222)=1,"вс",0))))))))</f>
        <v>пн</v>
      </c>
      <c r="KH221" s="15" t="str">
        <f t="shared" ref="KH221" si="3017">IF(KH222="","",IF(WEEKDAY(KH222)=2,"пн",IF(WEEKDAY(KH222)=3,"вт",IF(WEEKDAY(KH222)=4,"ср",IF(WEEKDAY(KH222)=5,"чт",IF(WEEKDAY(KH222)=6,"пт",IF(WEEKDAY(KH222)=7,"сб",IF(WEEKDAY(KH222)=1,"вс",0))))))))</f>
        <v>вт</v>
      </c>
      <c r="KI221" s="15" t="str">
        <f t="shared" ref="KI221" si="3018">IF(KI222="","",IF(WEEKDAY(KI222)=2,"пн",IF(WEEKDAY(KI222)=3,"вт",IF(WEEKDAY(KI222)=4,"ср",IF(WEEKDAY(KI222)=5,"чт",IF(WEEKDAY(KI222)=6,"пт",IF(WEEKDAY(KI222)=7,"сб",IF(WEEKDAY(KI222)=1,"вс",0))))))))</f>
        <v>ср</v>
      </c>
      <c r="KJ221" s="15" t="str">
        <f t="shared" ref="KJ221" si="3019">IF(KJ222="","",IF(WEEKDAY(KJ222)=2,"пн",IF(WEEKDAY(KJ222)=3,"вт",IF(WEEKDAY(KJ222)=4,"ср",IF(WEEKDAY(KJ222)=5,"чт",IF(WEEKDAY(KJ222)=6,"пт",IF(WEEKDAY(KJ222)=7,"сб",IF(WEEKDAY(KJ222)=1,"вс",0))))))))</f>
        <v>чт</v>
      </c>
      <c r="KK221" s="15" t="str">
        <f t="shared" ref="KK221" si="3020">IF(KK222="","",IF(WEEKDAY(KK222)=2,"пн",IF(WEEKDAY(KK222)=3,"вт",IF(WEEKDAY(KK222)=4,"ср",IF(WEEKDAY(KK222)=5,"чт",IF(WEEKDAY(KK222)=6,"пт",IF(WEEKDAY(KK222)=7,"сб",IF(WEEKDAY(KK222)=1,"вс",0))))))))</f>
        <v>пт</v>
      </c>
      <c r="KL221" s="15" t="str">
        <f t="shared" ref="KL221" si="3021">IF(KL222="","",IF(WEEKDAY(KL222)=2,"пн",IF(WEEKDAY(KL222)=3,"вт",IF(WEEKDAY(KL222)=4,"ср",IF(WEEKDAY(KL222)=5,"чт",IF(WEEKDAY(KL222)=6,"пт",IF(WEEKDAY(KL222)=7,"сб",IF(WEEKDAY(KL222)=1,"вс",0))))))))</f>
        <v>сб</v>
      </c>
      <c r="KM221" s="15" t="str">
        <f t="shared" ref="KM221" si="3022">IF(KM222="","",IF(WEEKDAY(KM222)=2,"пн",IF(WEEKDAY(KM222)=3,"вт",IF(WEEKDAY(KM222)=4,"ср",IF(WEEKDAY(KM222)=5,"чт",IF(WEEKDAY(KM222)=6,"пт",IF(WEEKDAY(KM222)=7,"сб",IF(WEEKDAY(KM222)=1,"вс",0))))))))</f>
        <v>вс</v>
      </c>
      <c r="KN221" s="15" t="str">
        <f t="shared" ref="KN221" si="3023">IF(KN222="","",IF(WEEKDAY(KN222)=2,"пн",IF(WEEKDAY(KN222)=3,"вт",IF(WEEKDAY(KN222)=4,"ср",IF(WEEKDAY(KN222)=5,"чт",IF(WEEKDAY(KN222)=6,"пт",IF(WEEKDAY(KN222)=7,"сб",IF(WEEKDAY(KN222)=1,"вс",0))))))))</f>
        <v>пн</v>
      </c>
      <c r="KO221" s="15" t="str">
        <f t="shared" ref="KO221" si="3024">IF(KO222="","",IF(WEEKDAY(KO222)=2,"пн",IF(WEEKDAY(KO222)=3,"вт",IF(WEEKDAY(KO222)=4,"ср",IF(WEEKDAY(KO222)=5,"чт",IF(WEEKDAY(KO222)=6,"пт",IF(WEEKDAY(KO222)=7,"сб",IF(WEEKDAY(KO222)=1,"вс",0))))))))</f>
        <v>вт</v>
      </c>
      <c r="KP221" s="15" t="str">
        <f t="shared" ref="KP221" si="3025">IF(KP222="","",IF(WEEKDAY(KP222)=2,"пн",IF(WEEKDAY(KP222)=3,"вт",IF(WEEKDAY(KP222)=4,"ср",IF(WEEKDAY(KP222)=5,"чт",IF(WEEKDAY(KP222)=6,"пт",IF(WEEKDAY(KP222)=7,"сб",IF(WEEKDAY(KP222)=1,"вс",0))))))))</f>
        <v>ср</v>
      </c>
      <c r="KQ221" s="15" t="str">
        <f t="shared" ref="KQ221" si="3026">IF(KQ222="","",IF(WEEKDAY(KQ222)=2,"пн",IF(WEEKDAY(KQ222)=3,"вт",IF(WEEKDAY(KQ222)=4,"ср",IF(WEEKDAY(KQ222)=5,"чт",IF(WEEKDAY(KQ222)=6,"пт",IF(WEEKDAY(KQ222)=7,"сб",IF(WEEKDAY(KQ222)=1,"вс",0))))))))</f>
        <v>чт</v>
      </c>
      <c r="KR221" s="15" t="str">
        <f t="shared" ref="KR221" si="3027">IF(KR222="","",IF(WEEKDAY(KR222)=2,"пн",IF(WEEKDAY(KR222)=3,"вт",IF(WEEKDAY(KR222)=4,"ср",IF(WEEKDAY(KR222)=5,"чт",IF(WEEKDAY(KR222)=6,"пт",IF(WEEKDAY(KR222)=7,"сб",IF(WEEKDAY(KR222)=1,"вс",0))))))))</f>
        <v>пт</v>
      </c>
      <c r="KS221" s="15" t="str">
        <f t="shared" ref="KS221" si="3028">IF(KS222="","",IF(WEEKDAY(KS222)=2,"пн",IF(WEEKDAY(KS222)=3,"вт",IF(WEEKDAY(KS222)=4,"ср",IF(WEEKDAY(KS222)=5,"чт",IF(WEEKDAY(KS222)=6,"пт",IF(WEEKDAY(KS222)=7,"сб",IF(WEEKDAY(KS222)=1,"вс",0))))))))</f>
        <v>сб</v>
      </c>
      <c r="KT221" s="15" t="str">
        <f t="shared" ref="KT221" si="3029">IF(KT222="","",IF(WEEKDAY(KT222)=2,"пн",IF(WEEKDAY(KT222)=3,"вт",IF(WEEKDAY(KT222)=4,"ср",IF(WEEKDAY(KT222)=5,"чт",IF(WEEKDAY(KT222)=6,"пт",IF(WEEKDAY(KT222)=7,"сб",IF(WEEKDAY(KT222)=1,"вс",0))))))))</f>
        <v>вс</v>
      </c>
      <c r="KU221" s="15" t="str">
        <f t="shared" ref="KU221" si="3030">IF(KU222="","",IF(WEEKDAY(KU222)=2,"пн",IF(WEEKDAY(KU222)=3,"вт",IF(WEEKDAY(KU222)=4,"ср",IF(WEEKDAY(KU222)=5,"чт",IF(WEEKDAY(KU222)=6,"пт",IF(WEEKDAY(KU222)=7,"сб",IF(WEEKDAY(KU222)=1,"вс",0))))))))</f>
        <v>пн</v>
      </c>
      <c r="KV221" s="15" t="str">
        <f t="shared" ref="KV221" si="3031">IF(KV222="","",IF(WEEKDAY(KV222)=2,"пн",IF(WEEKDAY(KV222)=3,"вт",IF(WEEKDAY(KV222)=4,"ср",IF(WEEKDAY(KV222)=5,"чт",IF(WEEKDAY(KV222)=6,"пт",IF(WEEKDAY(KV222)=7,"сб",IF(WEEKDAY(KV222)=1,"вс",0))))))))</f>
        <v>вт</v>
      </c>
      <c r="KW221" s="15" t="str">
        <f t="shared" ref="KW221" si="3032">IF(KW222="","",IF(WEEKDAY(KW222)=2,"пн",IF(WEEKDAY(KW222)=3,"вт",IF(WEEKDAY(KW222)=4,"ср",IF(WEEKDAY(KW222)=5,"чт",IF(WEEKDAY(KW222)=6,"пт",IF(WEEKDAY(KW222)=7,"сб",IF(WEEKDAY(KW222)=1,"вс",0))))))))</f>
        <v>ср</v>
      </c>
      <c r="KX221" s="15" t="str">
        <f t="shared" ref="KX221" si="3033">IF(KX222="","",IF(WEEKDAY(KX222)=2,"пн",IF(WEEKDAY(KX222)=3,"вт",IF(WEEKDAY(KX222)=4,"ср",IF(WEEKDAY(KX222)=5,"чт",IF(WEEKDAY(KX222)=6,"пт",IF(WEEKDAY(KX222)=7,"сб",IF(WEEKDAY(KX222)=1,"вс",0))))))))</f>
        <v>чт</v>
      </c>
      <c r="KY221" s="15" t="str">
        <f t="shared" ref="KY221" si="3034">IF(KY222="","",IF(WEEKDAY(KY222)=2,"пн",IF(WEEKDAY(KY222)=3,"вт",IF(WEEKDAY(KY222)=4,"ср",IF(WEEKDAY(KY222)=5,"чт",IF(WEEKDAY(KY222)=6,"пт",IF(WEEKDAY(KY222)=7,"сб",IF(WEEKDAY(KY222)=1,"вс",0))))))))</f>
        <v>пт</v>
      </c>
      <c r="KZ221" s="15" t="str">
        <f t="shared" ref="KZ221" si="3035">IF(KZ222="","",IF(WEEKDAY(KZ222)=2,"пн",IF(WEEKDAY(KZ222)=3,"вт",IF(WEEKDAY(KZ222)=4,"ср",IF(WEEKDAY(KZ222)=5,"чт",IF(WEEKDAY(KZ222)=6,"пт",IF(WEEKDAY(KZ222)=7,"сб",IF(WEEKDAY(KZ222)=1,"вс",0))))))))</f>
        <v>сб</v>
      </c>
      <c r="LA221" s="15" t="str">
        <f t="shared" ref="LA221" si="3036">IF(LA222="","",IF(WEEKDAY(LA222)=2,"пн",IF(WEEKDAY(LA222)=3,"вт",IF(WEEKDAY(LA222)=4,"ср",IF(WEEKDAY(LA222)=5,"чт",IF(WEEKDAY(LA222)=6,"пт",IF(WEEKDAY(LA222)=7,"сб",IF(WEEKDAY(LA222)=1,"вс",0))))))))</f>
        <v>вс</v>
      </c>
      <c r="LB221" s="15" t="str">
        <f t="shared" ref="LB221" si="3037">IF(LB222="","",IF(WEEKDAY(LB222)=2,"пн",IF(WEEKDAY(LB222)=3,"вт",IF(WEEKDAY(LB222)=4,"ср",IF(WEEKDAY(LB222)=5,"чт",IF(WEEKDAY(LB222)=6,"пт",IF(WEEKDAY(LB222)=7,"сб",IF(WEEKDAY(LB222)=1,"вс",0))))))))</f>
        <v>пн</v>
      </c>
      <c r="LC221" s="15" t="str">
        <f t="shared" ref="LC221" si="3038">IF(LC222="","",IF(WEEKDAY(LC222)=2,"пн",IF(WEEKDAY(LC222)=3,"вт",IF(WEEKDAY(LC222)=4,"ср",IF(WEEKDAY(LC222)=5,"чт",IF(WEEKDAY(LC222)=6,"пт",IF(WEEKDAY(LC222)=7,"сб",IF(WEEKDAY(LC222)=1,"вс",0))))))))</f>
        <v>вт</v>
      </c>
      <c r="LD221" s="15" t="str">
        <f t="shared" ref="LD221" si="3039">IF(LD222="","",IF(WEEKDAY(LD222)=2,"пн",IF(WEEKDAY(LD222)=3,"вт",IF(WEEKDAY(LD222)=4,"ср",IF(WEEKDAY(LD222)=5,"чт",IF(WEEKDAY(LD222)=6,"пт",IF(WEEKDAY(LD222)=7,"сб",IF(WEEKDAY(LD222)=1,"вс",0))))))))</f>
        <v>ср</v>
      </c>
      <c r="LE221" s="15" t="str">
        <f t="shared" ref="LE221" si="3040">IF(LE222="","",IF(WEEKDAY(LE222)=2,"пн",IF(WEEKDAY(LE222)=3,"вт",IF(WEEKDAY(LE222)=4,"ср",IF(WEEKDAY(LE222)=5,"чт",IF(WEEKDAY(LE222)=6,"пт",IF(WEEKDAY(LE222)=7,"сб",IF(WEEKDAY(LE222)=1,"вс",0))))))))</f>
        <v>чт</v>
      </c>
      <c r="LF221" s="15" t="str">
        <f t="shared" ref="LF221" si="3041">IF(LF222="","",IF(WEEKDAY(LF222)=2,"пн",IF(WEEKDAY(LF222)=3,"вт",IF(WEEKDAY(LF222)=4,"ср",IF(WEEKDAY(LF222)=5,"чт",IF(WEEKDAY(LF222)=6,"пт",IF(WEEKDAY(LF222)=7,"сб",IF(WEEKDAY(LF222)=1,"вс",0))))))))</f>
        <v>пт</v>
      </c>
      <c r="LG221" s="15" t="str">
        <f t="shared" ref="LG221" si="3042">IF(LG222="","",IF(WEEKDAY(LG222)=2,"пн",IF(WEEKDAY(LG222)=3,"вт",IF(WEEKDAY(LG222)=4,"ср",IF(WEEKDAY(LG222)=5,"чт",IF(WEEKDAY(LG222)=6,"пт",IF(WEEKDAY(LG222)=7,"сб",IF(WEEKDAY(LG222)=1,"вс",0))))))))</f>
        <v>сб</v>
      </c>
      <c r="LH221" s="15" t="str">
        <f t="shared" ref="LH221" si="3043">IF(LH222="","",IF(WEEKDAY(LH222)=2,"пн",IF(WEEKDAY(LH222)=3,"вт",IF(WEEKDAY(LH222)=4,"ср",IF(WEEKDAY(LH222)=5,"чт",IF(WEEKDAY(LH222)=6,"пт",IF(WEEKDAY(LH222)=7,"сб",IF(WEEKDAY(LH222)=1,"вс",0))))))))</f>
        <v>вс</v>
      </c>
      <c r="LI221" s="15" t="str">
        <f t="shared" ref="LI221" si="3044">IF(LI222="","",IF(WEEKDAY(LI222)=2,"пн",IF(WEEKDAY(LI222)=3,"вт",IF(WEEKDAY(LI222)=4,"ср",IF(WEEKDAY(LI222)=5,"чт",IF(WEEKDAY(LI222)=6,"пт",IF(WEEKDAY(LI222)=7,"сб",IF(WEEKDAY(LI222)=1,"вс",0))))))))</f>
        <v>пн</v>
      </c>
      <c r="LJ221" s="15" t="str">
        <f t="shared" ref="LJ221" si="3045">IF(LJ222="","",IF(WEEKDAY(LJ222)=2,"пн",IF(WEEKDAY(LJ222)=3,"вт",IF(WEEKDAY(LJ222)=4,"ср",IF(WEEKDAY(LJ222)=5,"чт",IF(WEEKDAY(LJ222)=6,"пт",IF(WEEKDAY(LJ222)=7,"сб",IF(WEEKDAY(LJ222)=1,"вс",0))))))))</f>
        <v>вт</v>
      </c>
      <c r="LK221" s="15" t="str">
        <f t="shared" ref="LK221" si="3046">IF(LK222="","",IF(WEEKDAY(LK222)=2,"пн",IF(WEEKDAY(LK222)=3,"вт",IF(WEEKDAY(LK222)=4,"ср",IF(WEEKDAY(LK222)=5,"чт",IF(WEEKDAY(LK222)=6,"пт",IF(WEEKDAY(LK222)=7,"сб",IF(WEEKDAY(LK222)=1,"вс",0))))))))</f>
        <v>ср</v>
      </c>
      <c r="LL221" s="15" t="str">
        <f t="shared" ref="LL221" si="3047">IF(LL222="","",IF(WEEKDAY(LL222)=2,"пн",IF(WEEKDAY(LL222)=3,"вт",IF(WEEKDAY(LL222)=4,"ср",IF(WEEKDAY(LL222)=5,"чт",IF(WEEKDAY(LL222)=6,"пт",IF(WEEKDAY(LL222)=7,"сб",IF(WEEKDAY(LL222)=1,"вс",0))))))))</f>
        <v>чт</v>
      </c>
      <c r="LM221" s="15" t="str">
        <f t="shared" ref="LM221" si="3048">IF(LM222="","",IF(WEEKDAY(LM222)=2,"пн",IF(WEEKDAY(LM222)=3,"вт",IF(WEEKDAY(LM222)=4,"ср",IF(WEEKDAY(LM222)=5,"чт",IF(WEEKDAY(LM222)=6,"пт",IF(WEEKDAY(LM222)=7,"сб",IF(WEEKDAY(LM222)=1,"вс",0))))))))</f>
        <v>пт</v>
      </c>
      <c r="LN221" s="15" t="str">
        <f t="shared" ref="LN221" si="3049">IF(LN222="","",IF(WEEKDAY(LN222)=2,"пн",IF(WEEKDAY(LN222)=3,"вт",IF(WEEKDAY(LN222)=4,"ср",IF(WEEKDAY(LN222)=5,"чт",IF(WEEKDAY(LN222)=6,"пт",IF(WEEKDAY(LN222)=7,"сб",IF(WEEKDAY(LN222)=1,"вс",0))))))))</f>
        <v>сб</v>
      </c>
      <c r="LO221" s="15" t="str">
        <f t="shared" ref="LO221" si="3050">IF(LO222="","",IF(WEEKDAY(LO222)=2,"пн",IF(WEEKDAY(LO222)=3,"вт",IF(WEEKDAY(LO222)=4,"ср",IF(WEEKDAY(LO222)=5,"чт",IF(WEEKDAY(LO222)=6,"пт",IF(WEEKDAY(LO222)=7,"сб",IF(WEEKDAY(LO222)=1,"вс",0))))))))</f>
        <v>вс</v>
      </c>
      <c r="LP221" s="15" t="str">
        <f t="shared" ref="LP221" si="3051">IF(LP222="","",IF(WEEKDAY(LP222)=2,"пн",IF(WEEKDAY(LP222)=3,"вт",IF(WEEKDAY(LP222)=4,"ср",IF(WEEKDAY(LP222)=5,"чт",IF(WEEKDAY(LP222)=6,"пт",IF(WEEKDAY(LP222)=7,"сб",IF(WEEKDAY(LP222)=1,"вс",0))))))))</f>
        <v>пн</v>
      </c>
      <c r="LQ221" s="15" t="str">
        <f t="shared" ref="LQ221" si="3052">IF(LQ222="","",IF(WEEKDAY(LQ222)=2,"пн",IF(WEEKDAY(LQ222)=3,"вт",IF(WEEKDAY(LQ222)=4,"ср",IF(WEEKDAY(LQ222)=5,"чт",IF(WEEKDAY(LQ222)=6,"пт",IF(WEEKDAY(LQ222)=7,"сб",IF(WEEKDAY(LQ222)=1,"вс",0))))))))</f>
        <v>вт</v>
      </c>
      <c r="LR221" s="15" t="str">
        <f t="shared" ref="LR221" si="3053">IF(LR222="","",IF(WEEKDAY(LR222)=2,"пн",IF(WEEKDAY(LR222)=3,"вт",IF(WEEKDAY(LR222)=4,"ср",IF(WEEKDAY(LR222)=5,"чт",IF(WEEKDAY(LR222)=6,"пт",IF(WEEKDAY(LR222)=7,"сб",IF(WEEKDAY(LR222)=1,"вс",0))))))))</f>
        <v>ср</v>
      </c>
      <c r="LS221" s="15" t="str">
        <f t="shared" ref="LS221" si="3054">IF(LS222="","",IF(WEEKDAY(LS222)=2,"пн",IF(WEEKDAY(LS222)=3,"вт",IF(WEEKDAY(LS222)=4,"ср",IF(WEEKDAY(LS222)=5,"чт",IF(WEEKDAY(LS222)=6,"пт",IF(WEEKDAY(LS222)=7,"сб",IF(WEEKDAY(LS222)=1,"вс",0))))))))</f>
        <v>чт</v>
      </c>
      <c r="LT221" s="15" t="str">
        <f t="shared" ref="LT221" si="3055">IF(LT222="","",IF(WEEKDAY(LT222)=2,"пн",IF(WEEKDAY(LT222)=3,"вт",IF(WEEKDAY(LT222)=4,"ср",IF(WEEKDAY(LT222)=5,"чт",IF(WEEKDAY(LT222)=6,"пт",IF(WEEKDAY(LT222)=7,"сб",IF(WEEKDAY(LT222)=1,"вс",0))))))))</f>
        <v>пт</v>
      </c>
      <c r="LU221" s="15" t="str">
        <f t="shared" ref="LU221" si="3056">IF(LU222="","",IF(WEEKDAY(LU222)=2,"пн",IF(WEEKDAY(LU222)=3,"вт",IF(WEEKDAY(LU222)=4,"ср",IF(WEEKDAY(LU222)=5,"чт",IF(WEEKDAY(LU222)=6,"пт",IF(WEEKDAY(LU222)=7,"сб",IF(WEEKDAY(LU222)=1,"вс",0))))))))</f>
        <v>сб</v>
      </c>
      <c r="LV221" s="15" t="str">
        <f t="shared" ref="LV221" si="3057">IF(LV222="","",IF(WEEKDAY(LV222)=2,"пн",IF(WEEKDAY(LV222)=3,"вт",IF(WEEKDAY(LV222)=4,"ср",IF(WEEKDAY(LV222)=5,"чт",IF(WEEKDAY(LV222)=6,"пт",IF(WEEKDAY(LV222)=7,"сб",IF(WEEKDAY(LV222)=1,"вс",0))))))))</f>
        <v>вс</v>
      </c>
      <c r="LW221" s="15" t="str">
        <f t="shared" ref="LW221" si="3058">IF(LW222="","",IF(WEEKDAY(LW222)=2,"пн",IF(WEEKDAY(LW222)=3,"вт",IF(WEEKDAY(LW222)=4,"ср",IF(WEEKDAY(LW222)=5,"чт",IF(WEEKDAY(LW222)=6,"пт",IF(WEEKDAY(LW222)=7,"сб",IF(WEEKDAY(LW222)=1,"вс",0))))))))</f>
        <v>пн</v>
      </c>
      <c r="LX221" s="15" t="str">
        <f t="shared" ref="LX221" si="3059">IF(LX222="","",IF(WEEKDAY(LX222)=2,"пн",IF(WEEKDAY(LX222)=3,"вт",IF(WEEKDAY(LX222)=4,"ср",IF(WEEKDAY(LX222)=5,"чт",IF(WEEKDAY(LX222)=6,"пт",IF(WEEKDAY(LX222)=7,"сб",IF(WEEKDAY(LX222)=1,"вс",0))))))))</f>
        <v>вт</v>
      </c>
      <c r="LY221" s="15" t="str">
        <f t="shared" ref="LY221" si="3060">IF(LY222="","",IF(WEEKDAY(LY222)=2,"пн",IF(WEEKDAY(LY222)=3,"вт",IF(WEEKDAY(LY222)=4,"ср",IF(WEEKDAY(LY222)=5,"чт",IF(WEEKDAY(LY222)=6,"пт",IF(WEEKDAY(LY222)=7,"сб",IF(WEEKDAY(LY222)=1,"вс",0))))))))</f>
        <v>ср</v>
      </c>
      <c r="LZ221" s="15" t="str">
        <f t="shared" ref="LZ221" si="3061">IF(LZ222="","",IF(WEEKDAY(LZ222)=2,"пн",IF(WEEKDAY(LZ222)=3,"вт",IF(WEEKDAY(LZ222)=4,"ср",IF(WEEKDAY(LZ222)=5,"чт",IF(WEEKDAY(LZ222)=6,"пт",IF(WEEKDAY(LZ222)=7,"сб",IF(WEEKDAY(LZ222)=1,"вс",0))))))))</f>
        <v>чт</v>
      </c>
      <c r="MA221" s="15" t="str">
        <f t="shared" ref="MA221" si="3062">IF(MA222="","",IF(WEEKDAY(MA222)=2,"пн",IF(WEEKDAY(MA222)=3,"вт",IF(WEEKDAY(MA222)=4,"ср",IF(WEEKDAY(MA222)=5,"чт",IF(WEEKDAY(MA222)=6,"пт",IF(WEEKDAY(MA222)=7,"сб",IF(WEEKDAY(MA222)=1,"вс",0))))))))</f>
        <v>пт</v>
      </c>
      <c r="MB221" s="15" t="str">
        <f t="shared" ref="MB221" si="3063">IF(MB222="","",IF(WEEKDAY(MB222)=2,"пн",IF(WEEKDAY(MB222)=3,"вт",IF(WEEKDAY(MB222)=4,"ср",IF(WEEKDAY(MB222)=5,"чт",IF(WEEKDAY(MB222)=6,"пт",IF(WEEKDAY(MB222)=7,"сб",IF(WEEKDAY(MB222)=1,"вс",0))))))))</f>
        <v>сб</v>
      </c>
      <c r="MC221" s="15" t="str">
        <f t="shared" ref="MC221" si="3064">IF(MC222="","",IF(WEEKDAY(MC222)=2,"пн",IF(WEEKDAY(MC222)=3,"вт",IF(WEEKDAY(MC222)=4,"ср",IF(WEEKDAY(MC222)=5,"чт",IF(WEEKDAY(MC222)=6,"пт",IF(WEEKDAY(MC222)=7,"сб",IF(WEEKDAY(MC222)=1,"вс",0))))))))</f>
        <v>вс</v>
      </c>
      <c r="MD221" s="15" t="str">
        <f t="shared" ref="MD221" si="3065">IF(MD222="","",IF(WEEKDAY(MD222)=2,"пн",IF(WEEKDAY(MD222)=3,"вт",IF(WEEKDAY(MD222)=4,"ср",IF(WEEKDAY(MD222)=5,"чт",IF(WEEKDAY(MD222)=6,"пт",IF(WEEKDAY(MD222)=7,"сб",IF(WEEKDAY(MD222)=1,"вс",0))))))))</f>
        <v>пн</v>
      </c>
      <c r="ME221" s="15" t="str">
        <f t="shared" ref="ME221" si="3066">IF(ME222="","",IF(WEEKDAY(ME222)=2,"пн",IF(WEEKDAY(ME222)=3,"вт",IF(WEEKDAY(ME222)=4,"ср",IF(WEEKDAY(ME222)=5,"чт",IF(WEEKDAY(ME222)=6,"пт",IF(WEEKDAY(ME222)=7,"сб",IF(WEEKDAY(ME222)=1,"вс",0))))))))</f>
        <v>вт</v>
      </c>
      <c r="MF221" s="15" t="str">
        <f t="shared" ref="MF221" si="3067">IF(MF222="","",IF(WEEKDAY(MF222)=2,"пн",IF(WEEKDAY(MF222)=3,"вт",IF(WEEKDAY(MF222)=4,"ср",IF(WEEKDAY(MF222)=5,"чт",IF(WEEKDAY(MF222)=6,"пт",IF(WEEKDAY(MF222)=7,"сб",IF(WEEKDAY(MF222)=1,"вс",0))))))))</f>
        <v>ср</v>
      </c>
      <c r="MG221" s="15" t="str">
        <f t="shared" ref="MG221" si="3068">IF(MG222="","",IF(WEEKDAY(MG222)=2,"пн",IF(WEEKDAY(MG222)=3,"вт",IF(WEEKDAY(MG222)=4,"ср",IF(WEEKDAY(MG222)=5,"чт",IF(WEEKDAY(MG222)=6,"пт",IF(WEEKDAY(MG222)=7,"сб",IF(WEEKDAY(MG222)=1,"вс",0))))))))</f>
        <v>чт</v>
      </c>
      <c r="MH221" s="15" t="str">
        <f t="shared" ref="MH221" si="3069">IF(MH222="","",IF(WEEKDAY(MH222)=2,"пн",IF(WEEKDAY(MH222)=3,"вт",IF(WEEKDAY(MH222)=4,"ср",IF(WEEKDAY(MH222)=5,"чт",IF(WEEKDAY(MH222)=6,"пт",IF(WEEKDAY(MH222)=7,"сб",IF(WEEKDAY(MH222)=1,"вс",0))))))))</f>
        <v>пт</v>
      </c>
      <c r="MI221" s="15" t="str">
        <f t="shared" ref="MI221" si="3070">IF(MI222="","",IF(WEEKDAY(MI222)=2,"пн",IF(WEEKDAY(MI222)=3,"вт",IF(WEEKDAY(MI222)=4,"ср",IF(WEEKDAY(MI222)=5,"чт",IF(WEEKDAY(MI222)=6,"пт",IF(WEEKDAY(MI222)=7,"сб",IF(WEEKDAY(MI222)=1,"вс",0))))))))</f>
        <v>сб</v>
      </c>
      <c r="MJ221" s="15" t="str">
        <f t="shared" ref="MJ221" si="3071">IF(MJ222="","",IF(WEEKDAY(MJ222)=2,"пн",IF(WEEKDAY(MJ222)=3,"вт",IF(WEEKDAY(MJ222)=4,"ср",IF(WEEKDAY(MJ222)=5,"чт",IF(WEEKDAY(MJ222)=6,"пт",IF(WEEKDAY(MJ222)=7,"сб",IF(WEEKDAY(MJ222)=1,"вс",0))))))))</f>
        <v>вс</v>
      </c>
      <c r="MK221" s="15" t="str">
        <f t="shared" ref="MK221" si="3072">IF(MK222="","",IF(WEEKDAY(MK222)=2,"пн",IF(WEEKDAY(MK222)=3,"вт",IF(WEEKDAY(MK222)=4,"ср",IF(WEEKDAY(MK222)=5,"чт",IF(WEEKDAY(MK222)=6,"пт",IF(WEEKDAY(MK222)=7,"сб",IF(WEEKDAY(MK222)=1,"вс",0))))))))</f>
        <v>пн</v>
      </c>
      <c r="ML221" s="15" t="str">
        <f t="shared" ref="ML221" si="3073">IF(ML222="","",IF(WEEKDAY(ML222)=2,"пн",IF(WEEKDAY(ML222)=3,"вт",IF(WEEKDAY(ML222)=4,"ср",IF(WEEKDAY(ML222)=5,"чт",IF(WEEKDAY(ML222)=6,"пт",IF(WEEKDAY(ML222)=7,"сб",IF(WEEKDAY(ML222)=1,"вс",0))))))))</f>
        <v>вт</v>
      </c>
      <c r="MM221" s="15" t="str">
        <f t="shared" ref="MM221" si="3074">IF(MM222="","",IF(WEEKDAY(MM222)=2,"пн",IF(WEEKDAY(MM222)=3,"вт",IF(WEEKDAY(MM222)=4,"ср",IF(WEEKDAY(MM222)=5,"чт",IF(WEEKDAY(MM222)=6,"пт",IF(WEEKDAY(MM222)=7,"сб",IF(WEEKDAY(MM222)=1,"вс",0))))))))</f>
        <v>ср</v>
      </c>
      <c r="MN221" s="15" t="str">
        <f t="shared" ref="MN221" si="3075">IF(MN222="","",IF(WEEKDAY(MN222)=2,"пн",IF(WEEKDAY(MN222)=3,"вт",IF(WEEKDAY(MN222)=4,"ср",IF(WEEKDAY(MN222)=5,"чт",IF(WEEKDAY(MN222)=6,"пт",IF(WEEKDAY(MN222)=7,"сб",IF(WEEKDAY(MN222)=1,"вс",0))))))))</f>
        <v>чт</v>
      </c>
      <c r="MO221" s="15" t="str">
        <f t="shared" ref="MO221" si="3076">IF(MO222="","",IF(WEEKDAY(MO222)=2,"пн",IF(WEEKDAY(MO222)=3,"вт",IF(WEEKDAY(MO222)=4,"ср",IF(WEEKDAY(MO222)=5,"чт",IF(WEEKDAY(MO222)=6,"пт",IF(WEEKDAY(MO222)=7,"сб",IF(WEEKDAY(MO222)=1,"вс",0))))))))</f>
        <v>пт</v>
      </c>
      <c r="MP221" s="15" t="str">
        <f t="shared" ref="MP221" si="3077">IF(MP222="","",IF(WEEKDAY(MP222)=2,"пн",IF(WEEKDAY(MP222)=3,"вт",IF(WEEKDAY(MP222)=4,"ср",IF(WEEKDAY(MP222)=5,"чт",IF(WEEKDAY(MP222)=6,"пт",IF(WEEKDAY(MP222)=7,"сб",IF(WEEKDAY(MP222)=1,"вс",0))))))))</f>
        <v>сб</v>
      </c>
      <c r="MQ221" s="15" t="str">
        <f t="shared" ref="MQ221" si="3078">IF(MQ222="","",IF(WEEKDAY(MQ222)=2,"пн",IF(WEEKDAY(MQ222)=3,"вт",IF(WEEKDAY(MQ222)=4,"ср",IF(WEEKDAY(MQ222)=5,"чт",IF(WEEKDAY(MQ222)=6,"пт",IF(WEEKDAY(MQ222)=7,"сб",IF(WEEKDAY(MQ222)=1,"вс",0))))))))</f>
        <v>вс</v>
      </c>
      <c r="MR221" s="15" t="str">
        <f t="shared" ref="MR221" si="3079">IF(MR222="","",IF(WEEKDAY(MR222)=2,"пн",IF(WEEKDAY(MR222)=3,"вт",IF(WEEKDAY(MR222)=4,"ср",IF(WEEKDAY(MR222)=5,"чт",IF(WEEKDAY(MR222)=6,"пт",IF(WEEKDAY(MR222)=7,"сб",IF(WEEKDAY(MR222)=1,"вс",0))))))))</f>
        <v>пн</v>
      </c>
      <c r="MS221" s="15" t="str">
        <f t="shared" ref="MS221" si="3080">IF(MS222="","",IF(WEEKDAY(MS222)=2,"пн",IF(WEEKDAY(MS222)=3,"вт",IF(WEEKDAY(MS222)=4,"ср",IF(WEEKDAY(MS222)=5,"чт",IF(WEEKDAY(MS222)=6,"пт",IF(WEEKDAY(MS222)=7,"сб",IF(WEEKDAY(MS222)=1,"вс",0))))))))</f>
        <v>вт</v>
      </c>
      <c r="MT221" s="15" t="str">
        <f t="shared" ref="MT221" si="3081">IF(MT222="","",IF(WEEKDAY(MT222)=2,"пн",IF(WEEKDAY(MT222)=3,"вт",IF(WEEKDAY(MT222)=4,"ср",IF(WEEKDAY(MT222)=5,"чт",IF(WEEKDAY(MT222)=6,"пт",IF(WEEKDAY(MT222)=7,"сб",IF(WEEKDAY(MT222)=1,"вс",0))))))))</f>
        <v>ср</v>
      </c>
      <c r="MU221" s="15" t="str">
        <f t="shared" ref="MU221" si="3082">IF(MU222="","",IF(WEEKDAY(MU222)=2,"пн",IF(WEEKDAY(MU222)=3,"вт",IF(WEEKDAY(MU222)=4,"ср",IF(WEEKDAY(MU222)=5,"чт",IF(WEEKDAY(MU222)=6,"пт",IF(WEEKDAY(MU222)=7,"сб",IF(WEEKDAY(MU222)=1,"вс",0))))))))</f>
        <v>чт</v>
      </c>
      <c r="MV221" s="15" t="str">
        <f t="shared" ref="MV221" si="3083">IF(MV222="","",IF(WEEKDAY(MV222)=2,"пн",IF(WEEKDAY(MV222)=3,"вт",IF(WEEKDAY(MV222)=4,"ср",IF(WEEKDAY(MV222)=5,"чт",IF(WEEKDAY(MV222)=6,"пт",IF(WEEKDAY(MV222)=7,"сб",IF(WEEKDAY(MV222)=1,"вс",0))))))))</f>
        <v>пт</v>
      </c>
      <c r="MW221" s="15" t="str">
        <f t="shared" ref="MW221" si="3084">IF(MW222="","",IF(WEEKDAY(MW222)=2,"пн",IF(WEEKDAY(MW222)=3,"вт",IF(WEEKDAY(MW222)=4,"ср",IF(WEEKDAY(MW222)=5,"чт",IF(WEEKDAY(MW222)=6,"пт",IF(WEEKDAY(MW222)=7,"сб",IF(WEEKDAY(MW222)=1,"вс",0))))))))</f>
        <v>сб</v>
      </c>
      <c r="MX221" s="15" t="str">
        <f t="shared" ref="MX221" si="3085">IF(MX222="","",IF(WEEKDAY(MX222)=2,"пн",IF(WEEKDAY(MX222)=3,"вт",IF(WEEKDAY(MX222)=4,"ср",IF(WEEKDAY(MX222)=5,"чт",IF(WEEKDAY(MX222)=6,"пт",IF(WEEKDAY(MX222)=7,"сб",IF(WEEKDAY(MX222)=1,"вс",0))))))))</f>
        <v>вс</v>
      </c>
      <c r="MY221" s="15" t="str">
        <f t="shared" ref="MY221" si="3086">IF(MY222="","",IF(WEEKDAY(MY222)=2,"пн",IF(WEEKDAY(MY222)=3,"вт",IF(WEEKDAY(MY222)=4,"ср",IF(WEEKDAY(MY222)=5,"чт",IF(WEEKDAY(MY222)=6,"пт",IF(WEEKDAY(MY222)=7,"сб",IF(WEEKDAY(MY222)=1,"вс",0))))))))</f>
        <v>пн</v>
      </c>
      <c r="MZ221" s="15" t="str">
        <f t="shared" ref="MZ221" si="3087">IF(MZ222="","",IF(WEEKDAY(MZ222)=2,"пн",IF(WEEKDAY(MZ222)=3,"вт",IF(WEEKDAY(MZ222)=4,"ср",IF(WEEKDAY(MZ222)=5,"чт",IF(WEEKDAY(MZ222)=6,"пт",IF(WEEKDAY(MZ222)=7,"сб",IF(WEEKDAY(MZ222)=1,"вс",0))))))))</f>
        <v>вт</v>
      </c>
      <c r="NA221" s="15" t="str">
        <f t="shared" ref="NA221" si="3088">IF(NA222="","",IF(WEEKDAY(NA222)=2,"пн",IF(WEEKDAY(NA222)=3,"вт",IF(WEEKDAY(NA222)=4,"ср",IF(WEEKDAY(NA222)=5,"чт",IF(WEEKDAY(NA222)=6,"пт",IF(WEEKDAY(NA222)=7,"сб",IF(WEEKDAY(NA222)=1,"вс",0))))))))</f>
        <v>ср</v>
      </c>
      <c r="NB221" s="15" t="str">
        <f t="shared" ref="NB221" si="3089">IF(NB222="","",IF(WEEKDAY(NB222)=2,"пн",IF(WEEKDAY(NB222)=3,"вт",IF(WEEKDAY(NB222)=4,"ср",IF(WEEKDAY(NB222)=5,"чт",IF(WEEKDAY(NB222)=6,"пт",IF(WEEKDAY(NB222)=7,"сб",IF(WEEKDAY(NB222)=1,"вс",0))))))))</f>
        <v>чт</v>
      </c>
      <c r="NC221" s="15" t="str">
        <f t="shared" ref="NC221" si="3090">IF(NC222="","",IF(WEEKDAY(NC222)=2,"пн",IF(WEEKDAY(NC222)=3,"вт",IF(WEEKDAY(NC222)=4,"ср",IF(WEEKDAY(NC222)=5,"чт",IF(WEEKDAY(NC222)=6,"пт",IF(WEEKDAY(NC222)=7,"сб",IF(WEEKDAY(NC222)=1,"вс",0))))))))</f>
        <v>пт</v>
      </c>
      <c r="ND221" s="15" t="str">
        <f t="shared" ref="ND221" si="3091">IF(ND222="","",IF(WEEKDAY(ND222)=2,"пн",IF(WEEKDAY(ND222)=3,"вт",IF(WEEKDAY(ND222)=4,"ср",IF(WEEKDAY(ND222)=5,"чт",IF(WEEKDAY(ND222)=6,"пт",IF(WEEKDAY(ND222)=7,"сб",IF(WEEKDAY(ND222)=1,"вс",0))))))))</f>
        <v>сб</v>
      </c>
      <c r="NE221" s="15" t="str">
        <f t="shared" ref="NE221" si="3092">IF(NE222="","",IF(WEEKDAY(NE222)=2,"пн",IF(WEEKDAY(NE222)=3,"вт",IF(WEEKDAY(NE222)=4,"ср",IF(WEEKDAY(NE222)=5,"чт",IF(WEEKDAY(NE222)=6,"пт",IF(WEEKDAY(NE222)=7,"сб",IF(WEEKDAY(NE222)=1,"вс",0))))))))</f>
        <v>вс</v>
      </c>
      <c r="NF221" s="15" t="str">
        <f t="shared" ref="NF221" si="3093">IF(NF222="","",IF(WEEKDAY(NF222)=2,"пн",IF(WEEKDAY(NF222)=3,"вт",IF(WEEKDAY(NF222)=4,"ср",IF(WEEKDAY(NF222)=5,"чт",IF(WEEKDAY(NF222)=6,"пт",IF(WEEKDAY(NF222)=7,"сб",IF(WEEKDAY(NF222)=1,"вс",0))))))))</f>
        <v>пн</v>
      </c>
      <c r="NG221" s="15" t="str">
        <f t="shared" ref="NG221" si="3094">IF(NG222="","",IF(WEEKDAY(NG222)=2,"пн",IF(WEEKDAY(NG222)=3,"вт",IF(WEEKDAY(NG222)=4,"ср",IF(WEEKDAY(NG222)=5,"чт",IF(WEEKDAY(NG222)=6,"пт",IF(WEEKDAY(NG222)=7,"сб",IF(WEEKDAY(NG222)=1,"вс",0))))))))</f>
        <v>вт</v>
      </c>
      <c r="NH221" s="15" t="str">
        <f t="shared" ref="NH221" si="3095">IF(NH222="","",IF(WEEKDAY(NH222)=2,"пн",IF(WEEKDAY(NH222)=3,"вт",IF(WEEKDAY(NH222)=4,"ср",IF(WEEKDAY(NH222)=5,"чт",IF(WEEKDAY(NH222)=6,"пт",IF(WEEKDAY(NH222)=7,"сб",IF(WEEKDAY(NH222)=1,"вс",0))))))))</f>
        <v>ср</v>
      </c>
      <c r="NI221" s="15" t="str">
        <f t="shared" ref="NI221" si="3096">IF(NI222="","",IF(WEEKDAY(NI222)=2,"пн",IF(WEEKDAY(NI222)=3,"вт",IF(WEEKDAY(NI222)=4,"ср",IF(WEEKDAY(NI222)=5,"чт",IF(WEEKDAY(NI222)=6,"пт",IF(WEEKDAY(NI222)=7,"сб",IF(WEEKDAY(NI222)=1,"вс",0))))))))</f>
        <v>чт</v>
      </c>
      <c r="NJ221" s="15" t="str">
        <f t="shared" ref="NJ221" si="3097">IF(NJ222="","",IF(WEEKDAY(NJ222)=2,"пн",IF(WEEKDAY(NJ222)=3,"вт",IF(WEEKDAY(NJ222)=4,"ср",IF(WEEKDAY(NJ222)=5,"чт",IF(WEEKDAY(NJ222)=6,"пт",IF(WEEKDAY(NJ222)=7,"сб",IF(WEEKDAY(NJ222)=1,"вс",0))))))))</f>
        <v>пт</v>
      </c>
      <c r="NK221" s="15" t="str">
        <f t="shared" ref="NK221" si="3098">IF(NK222="","",IF(WEEKDAY(NK222)=2,"пн",IF(WEEKDAY(NK222)=3,"вт",IF(WEEKDAY(NK222)=4,"ср",IF(WEEKDAY(NK222)=5,"чт",IF(WEEKDAY(NK222)=6,"пт",IF(WEEKDAY(NK222)=7,"сб",IF(WEEKDAY(NK222)=1,"вс",0))))))))</f>
        <v>сб</v>
      </c>
      <c r="NL221" s="15" t="str">
        <f t="shared" ref="NL221" si="3099">IF(NL222="","",IF(WEEKDAY(NL222)=2,"пн",IF(WEEKDAY(NL222)=3,"вт",IF(WEEKDAY(NL222)=4,"ср",IF(WEEKDAY(NL222)=5,"чт",IF(WEEKDAY(NL222)=6,"пт",IF(WEEKDAY(NL222)=7,"сб",IF(WEEKDAY(NL222)=1,"вс",0))))))))</f>
        <v>вс</v>
      </c>
      <c r="NM221" s="15" t="str">
        <f t="shared" ref="NM221" si="3100">IF(NM222="","",IF(WEEKDAY(NM222)=2,"пн",IF(WEEKDAY(NM222)=3,"вт",IF(WEEKDAY(NM222)=4,"ср",IF(WEEKDAY(NM222)=5,"чт",IF(WEEKDAY(NM222)=6,"пт",IF(WEEKDAY(NM222)=7,"сб",IF(WEEKDAY(NM222)=1,"вс",0))))))))</f>
        <v>пн</v>
      </c>
      <c r="NN221" s="15" t="str">
        <f t="shared" ref="NN221" si="3101">IF(NN222="","",IF(WEEKDAY(NN222)=2,"пн",IF(WEEKDAY(NN222)=3,"вт",IF(WEEKDAY(NN222)=4,"ср",IF(WEEKDAY(NN222)=5,"чт",IF(WEEKDAY(NN222)=6,"пт",IF(WEEKDAY(NN222)=7,"сб",IF(WEEKDAY(NN222)=1,"вс",0))))))))</f>
        <v>вт</v>
      </c>
      <c r="NO221" s="15" t="str">
        <f t="shared" ref="NO221" si="3102">IF(NO222="","",IF(WEEKDAY(NO222)=2,"пн",IF(WEEKDAY(NO222)=3,"вт",IF(WEEKDAY(NO222)=4,"ср",IF(WEEKDAY(NO222)=5,"чт",IF(WEEKDAY(NO222)=6,"пт",IF(WEEKDAY(NO222)=7,"сб",IF(WEEKDAY(NO222)=1,"вс",0))))))))</f>
        <v>ср</v>
      </c>
      <c r="NP221" s="1"/>
      <c r="NQ221" s="1"/>
    </row>
    <row r="222" spans="1:381" x14ac:dyDescent="0.2">
      <c r="A222" s="1"/>
      <c r="B222" s="1"/>
      <c r="C222" s="180"/>
      <c r="D222" s="1"/>
      <c r="E222" s="96" t="s">
        <v>255</v>
      </c>
      <c r="F222" s="1"/>
      <c r="G222" s="180" t="s">
        <v>15</v>
      </c>
      <c r="H222" s="1"/>
      <c r="I222" s="180"/>
      <c r="J222" s="1"/>
      <c r="K222" s="181"/>
      <c r="L222" s="1"/>
      <c r="M222" s="1"/>
      <c r="N222" s="73">
        <f>IF($N$9="","",$N$9)</f>
        <v>43466</v>
      </c>
      <c r="O222" s="73">
        <f>IF(N222="","",N222+1)</f>
        <v>43467</v>
      </c>
      <c r="P222" s="73">
        <f t="shared" ref="P222:CA222" si="3103">IF(O222="","",O222+1)</f>
        <v>43468</v>
      </c>
      <c r="Q222" s="73">
        <f t="shared" si="3103"/>
        <v>43469</v>
      </c>
      <c r="R222" s="73">
        <f t="shared" si="3103"/>
        <v>43470</v>
      </c>
      <c r="S222" s="73">
        <f t="shared" si="3103"/>
        <v>43471</v>
      </c>
      <c r="T222" s="73">
        <f t="shared" si="3103"/>
        <v>43472</v>
      </c>
      <c r="U222" s="73">
        <f t="shared" si="3103"/>
        <v>43473</v>
      </c>
      <c r="V222" s="73">
        <f t="shared" si="3103"/>
        <v>43474</v>
      </c>
      <c r="W222" s="73">
        <f t="shared" si="3103"/>
        <v>43475</v>
      </c>
      <c r="X222" s="73">
        <f t="shared" si="3103"/>
        <v>43476</v>
      </c>
      <c r="Y222" s="73">
        <f t="shared" si="3103"/>
        <v>43477</v>
      </c>
      <c r="Z222" s="73">
        <f t="shared" si="3103"/>
        <v>43478</v>
      </c>
      <c r="AA222" s="73">
        <f t="shared" si="3103"/>
        <v>43479</v>
      </c>
      <c r="AB222" s="73">
        <f t="shared" si="3103"/>
        <v>43480</v>
      </c>
      <c r="AC222" s="73">
        <f t="shared" si="3103"/>
        <v>43481</v>
      </c>
      <c r="AD222" s="73">
        <f t="shared" si="3103"/>
        <v>43482</v>
      </c>
      <c r="AE222" s="73">
        <f t="shared" si="3103"/>
        <v>43483</v>
      </c>
      <c r="AF222" s="73">
        <f t="shared" si="3103"/>
        <v>43484</v>
      </c>
      <c r="AG222" s="73">
        <f t="shared" si="3103"/>
        <v>43485</v>
      </c>
      <c r="AH222" s="73">
        <f t="shared" si="3103"/>
        <v>43486</v>
      </c>
      <c r="AI222" s="73">
        <f t="shared" si="3103"/>
        <v>43487</v>
      </c>
      <c r="AJ222" s="73">
        <f t="shared" si="3103"/>
        <v>43488</v>
      </c>
      <c r="AK222" s="73">
        <f t="shared" si="3103"/>
        <v>43489</v>
      </c>
      <c r="AL222" s="73">
        <f t="shared" si="3103"/>
        <v>43490</v>
      </c>
      <c r="AM222" s="73">
        <f t="shared" si="3103"/>
        <v>43491</v>
      </c>
      <c r="AN222" s="73">
        <f t="shared" si="3103"/>
        <v>43492</v>
      </c>
      <c r="AO222" s="73">
        <f t="shared" si="3103"/>
        <v>43493</v>
      </c>
      <c r="AP222" s="73">
        <f t="shared" si="3103"/>
        <v>43494</v>
      </c>
      <c r="AQ222" s="73">
        <f t="shared" si="3103"/>
        <v>43495</v>
      </c>
      <c r="AR222" s="73">
        <f t="shared" si="3103"/>
        <v>43496</v>
      </c>
      <c r="AS222" s="73">
        <f t="shared" si="3103"/>
        <v>43497</v>
      </c>
      <c r="AT222" s="73">
        <f t="shared" si="3103"/>
        <v>43498</v>
      </c>
      <c r="AU222" s="73">
        <f t="shared" si="3103"/>
        <v>43499</v>
      </c>
      <c r="AV222" s="73">
        <f t="shared" si="3103"/>
        <v>43500</v>
      </c>
      <c r="AW222" s="73">
        <f t="shared" si="3103"/>
        <v>43501</v>
      </c>
      <c r="AX222" s="73">
        <f t="shared" si="3103"/>
        <v>43502</v>
      </c>
      <c r="AY222" s="73">
        <f t="shared" si="3103"/>
        <v>43503</v>
      </c>
      <c r="AZ222" s="73">
        <f t="shared" si="3103"/>
        <v>43504</v>
      </c>
      <c r="BA222" s="73">
        <f t="shared" si="3103"/>
        <v>43505</v>
      </c>
      <c r="BB222" s="73">
        <f t="shared" si="3103"/>
        <v>43506</v>
      </c>
      <c r="BC222" s="73">
        <f t="shared" si="3103"/>
        <v>43507</v>
      </c>
      <c r="BD222" s="73">
        <f t="shared" si="3103"/>
        <v>43508</v>
      </c>
      <c r="BE222" s="73">
        <f t="shared" si="3103"/>
        <v>43509</v>
      </c>
      <c r="BF222" s="73">
        <f t="shared" si="3103"/>
        <v>43510</v>
      </c>
      <c r="BG222" s="73">
        <f t="shared" si="3103"/>
        <v>43511</v>
      </c>
      <c r="BH222" s="73">
        <f t="shared" si="3103"/>
        <v>43512</v>
      </c>
      <c r="BI222" s="73">
        <f t="shared" si="3103"/>
        <v>43513</v>
      </c>
      <c r="BJ222" s="73">
        <f t="shared" si="3103"/>
        <v>43514</v>
      </c>
      <c r="BK222" s="73">
        <f t="shared" si="3103"/>
        <v>43515</v>
      </c>
      <c r="BL222" s="73">
        <f t="shared" si="3103"/>
        <v>43516</v>
      </c>
      <c r="BM222" s="73">
        <f t="shared" si="3103"/>
        <v>43517</v>
      </c>
      <c r="BN222" s="73">
        <f t="shared" si="3103"/>
        <v>43518</v>
      </c>
      <c r="BO222" s="73">
        <f t="shared" si="3103"/>
        <v>43519</v>
      </c>
      <c r="BP222" s="73">
        <f t="shared" si="3103"/>
        <v>43520</v>
      </c>
      <c r="BQ222" s="73">
        <f t="shared" si="3103"/>
        <v>43521</v>
      </c>
      <c r="BR222" s="73">
        <f t="shared" si="3103"/>
        <v>43522</v>
      </c>
      <c r="BS222" s="73">
        <f t="shared" si="3103"/>
        <v>43523</v>
      </c>
      <c r="BT222" s="73">
        <f t="shared" si="3103"/>
        <v>43524</v>
      </c>
      <c r="BU222" s="73">
        <f t="shared" si="3103"/>
        <v>43525</v>
      </c>
      <c r="BV222" s="73">
        <f t="shared" si="3103"/>
        <v>43526</v>
      </c>
      <c r="BW222" s="73">
        <f t="shared" si="3103"/>
        <v>43527</v>
      </c>
      <c r="BX222" s="73">
        <f t="shared" si="3103"/>
        <v>43528</v>
      </c>
      <c r="BY222" s="73">
        <f t="shared" si="3103"/>
        <v>43529</v>
      </c>
      <c r="BZ222" s="73">
        <f t="shared" si="3103"/>
        <v>43530</v>
      </c>
      <c r="CA222" s="73">
        <f t="shared" si="3103"/>
        <v>43531</v>
      </c>
      <c r="CB222" s="73">
        <f t="shared" ref="CB222:EM222" si="3104">IF(CA222="","",CA222+1)</f>
        <v>43532</v>
      </c>
      <c r="CC222" s="73">
        <f t="shared" si="3104"/>
        <v>43533</v>
      </c>
      <c r="CD222" s="73">
        <f t="shared" si="3104"/>
        <v>43534</v>
      </c>
      <c r="CE222" s="73">
        <f t="shared" si="3104"/>
        <v>43535</v>
      </c>
      <c r="CF222" s="73">
        <f t="shared" si="3104"/>
        <v>43536</v>
      </c>
      <c r="CG222" s="73">
        <f t="shared" si="3104"/>
        <v>43537</v>
      </c>
      <c r="CH222" s="73">
        <f t="shared" si="3104"/>
        <v>43538</v>
      </c>
      <c r="CI222" s="73">
        <f t="shared" si="3104"/>
        <v>43539</v>
      </c>
      <c r="CJ222" s="73">
        <f t="shared" si="3104"/>
        <v>43540</v>
      </c>
      <c r="CK222" s="73">
        <f t="shared" si="3104"/>
        <v>43541</v>
      </c>
      <c r="CL222" s="73">
        <f t="shared" si="3104"/>
        <v>43542</v>
      </c>
      <c r="CM222" s="73">
        <f t="shared" si="3104"/>
        <v>43543</v>
      </c>
      <c r="CN222" s="73">
        <f t="shared" si="3104"/>
        <v>43544</v>
      </c>
      <c r="CO222" s="73">
        <f t="shared" si="3104"/>
        <v>43545</v>
      </c>
      <c r="CP222" s="73">
        <f t="shared" si="3104"/>
        <v>43546</v>
      </c>
      <c r="CQ222" s="73">
        <f t="shared" si="3104"/>
        <v>43547</v>
      </c>
      <c r="CR222" s="73">
        <f t="shared" si="3104"/>
        <v>43548</v>
      </c>
      <c r="CS222" s="73">
        <f t="shared" si="3104"/>
        <v>43549</v>
      </c>
      <c r="CT222" s="73">
        <f t="shared" si="3104"/>
        <v>43550</v>
      </c>
      <c r="CU222" s="73">
        <f t="shared" si="3104"/>
        <v>43551</v>
      </c>
      <c r="CV222" s="73">
        <f t="shared" si="3104"/>
        <v>43552</v>
      </c>
      <c r="CW222" s="73">
        <f t="shared" si="3104"/>
        <v>43553</v>
      </c>
      <c r="CX222" s="73">
        <f t="shared" si="3104"/>
        <v>43554</v>
      </c>
      <c r="CY222" s="73">
        <f t="shared" si="3104"/>
        <v>43555</v>
      </c>
      <c r="CZ222" s="73">
        <f t="shared" si="3104"/>
        <v>43556</v>
      </c>
      <c r="DA222" s="73">
        <f t="shared" si="3104"/>
        <v>43557</v>
      </c>
      <c r="DB222" s="73">
        <f t="shared" si="3104"/>
        <v>43558</v>
      </c>
      <c r="DC222" s="73">
        <f t="shared" si="3104"/>
        <v>43559</v>
      </c>
      <c r="DD222" s="73">
        <f t="shared" si="3104"/>
        <v>43560</v>
      </c>
      <c r="DE222" s="73">
        <f t="shared" si="3104"/>
        <v>43561</v>
      </c>
      <c r="DF222" s="73">
        <f t="shared" si="3104"/>
        <v>43562</v>
      </c>
      <c r="DG222" s="73">
        <f t="shared" si="3104"/>
        <v>43563</v>
      </c>
      <c r="DH222" s="73">
        <f t="shared" si="3104"/>
        <v>43564</v>
      </c>
      <c r="DI222" s="73">
        <f t="shared" si="3104"/>
        <v>43565</v>
      </c>
      <c r="DJ222" s="73">
        <f t="shared" si="3104"/>
        <v>43566</v>
      </c>
      <c r="DK222" s="73">
        <f t="shared" si="3104"/>
        <v>43567</v>
      </c>
      <c r="DL222" s="73">
        <f t="shared" si="3104"/>
        <v>43568</v>
      </c>
      <c r="DM222" s="73">
        <f t="shared" si="3104"/>
        <v>43569</v>
      </c>
      <c r="DN222" s="73">
        <f t="shared" si="3104"/>
        <v>43570</v>
      </c>
      <c r="DO222" s="73">
        <f t="shared" si="3104"/>
        <v>43571</v>
      </c>
      <c r="DP222" s="73">
        <f t="shared" si="3104"/>
        <v>43572</v>
      </c>
      <c r="DQ222" s="73">
        <f t="shared" si="3104"/>
        <v>43573</v>
      </c>
      <c r="DR222" s="73">
        <f t="shared" si="3104"/>
        <v>43574</v>
      </c>
      <c r="DS222" s="73">
        <f t="shared" si="3104"/>
        <v>43575</v>
      </c>
      <c r="DT222" s="73">
        <f t="shared" si="3104"/>
        <v>43576</v>
      </c>
      <c r="DU222" s="73">
        <f t="shared" si="3104"/>
        <v>43577</v>
      </c>
      <c r="DV222" s="73">
        <f t="shared" si="3104"/>
        <v>43578</v>
      </c>
      <c r="DW222" s="73">
        <f t="shared" si="3104"/>
        <v>43579</v>
      </c>
      <c r="DX222" s="73">
        <f t="shared" si="3104"/>
        <v>43580</v>
      </c>
      <c r="DY222" s="73">
        <f t="shared" si="3104"/>
        <v>43581</v>
      </c>
      <c r="DZ222" s="73">
        <f t="shared" si="3104"/>
        <v>43582</v>
      </c>
      <c r="EA222" s="73">
        <f t="shared" si="3104"/>
        <v>43583</v>
      </c>
      <c r="EB222" s="73">
        <f t="shared" si="3104"/>
        <v>43584</v>
      </c>
      <c r="EC222" s="73">
        <f t="shared" si="3104"/>
        <v>43585</v>
      </c>
      <c r="ED222" s="73">
        <f t="shared" si="3104"/>
        <v>43586</v>
      </c>
      <c r="EE222" s="73">
        <f t="shared" si="3104"/>
        <v>43587</v>
      </c>
      <c r="EF222" s="73">
        <f t="shared" si="3104"/>
        <v>43588</v>
      </c>
      <c r="EG222" s="73">
        <f t="shared" si="3104"/>
        <v>43589</v>
      </c>
      <c r="EH222" s="73">
        <f t="shared" si="3104"/>
        <v>43590</v>
      </c>
      <c r="EI222" s="73">
        <f t="shared" si="3104"/>
        <v>43591</v>
      </c>
      <c r="EJ222" s="73">
        <f t="shared" si="3104"/>
        <v>43592</v>
      </c>
      <c r="EK222" s="73">
        <f t="shared" si="3104"/>
        <v>43593</v>
      </c>
      <c r="EL222" s="73">
        <f t="shared" si="3104"/>
        <v>43594</v>
      </c>
      <c r="EM222" s="73">
        <f t="shared" si="3104"/>
        <v>43595</v>
      </c>
      <c r="EN222" s="73">
        <f t="shared" ref="EN222:GY222" si="3105">IF(EM222="","",EM222+1)</f>
        <v>43596</v>
      </c>
      <c r="EO222" s="73">
        <f t="shared" si="3105"/>
        <v>43597</v>
      </c>
      <c r="EP222" s="73">
        <f t="shared" si="3105"/>
        <v>43598</v>
      </c>
      <c r="EQ222" s="73">
        <f t="shared" si="3105"/>
        <v>43599</v>
      </c>
      <c r="ER222" s="73">
        <f t="shared" si="3105"/>
        <v>43600</v>
      </c>
      <c r="ES222" s="73">
        <f t="shared" si="3105"/>
        <v>43601</v>
      </c>
      <c r="ET222" s="73">
        <f t="shared" si="3105"/>
        <v>43602</v>
      </c>
      <c r="EU222" s="73">
        <f t="shared" si="3105"/>
        <v>43603</v>
      </c>
      <c r="EV222" s="73">
        <f t="shared" si="3105"/>
        <v>43604</v>
      </c>
      <c r="EW222" s="73">
        <f t="shared" si="3105"/>
        <v>43605</v>
      </c>
      <c r="EX222" s="73">
        <f t="shared" si="3105"/>
        <v>43606</v>
      </c>
      <c r="EY222" s="73">
        <f t="shared" si="3105"/>
        <v>43607</v>
      </c>
      <c r="EZ222" s="73">
        <f t="shared" si="3105"/>
        <v>43608</v>
      </c>
      <c r="FA222" s="73">
        <f t="shared" si="3105"/>
        <v>43609</v>
      </c>
      <c r="FB222" s="73">
        <f t="shared" si="3105"/>
        <v>43610</v>
      </c>
      <c r="FC222" s="73">
        <f t="shared" si="3105"/>
        <v>43611</v>
      </c>
      <c r="FD222" s="73">
        <f t="shared" si="3105"/>
        <v>43612</v>
      </c>
      <c r="FE222" s="73">
        <f t="shared" si="3105"/>
        <v>43613</v>
      </c>
      <c r="FF222" s="73">
        <f t="shared" si="3105"/>
        <v>43614</v>
      </c>
      <c r="FG222" s="73">
        <f t="shared" si="3105"/>
        <v>43615</v>
      </c>
      <c r="FH222" s="73">
        <f t="shared" si="3105"/>
        <v>43616</v>
      </c>
      <c r="FI222" s="73">
        <f t="shared" si="3105"/>
        <v>43617</v>
      </c>
      <c r="FJ222" s="73">
        <f t="shared" si="3105"/>
        <v>43618</v>
      </c>
      <c r="FK222" s="73">
        <f t="shared" si="3105"/>
        <v>43619</v>
      </c>
      <c r="FL222" s="73">
        <f t="shared" si="3105"/>
        <v>43620</v>
      </c>
      <c r="FM222" s="73">
        <f t="shared" si="3105"/>
        <v>43621</v>
      </c>
      <c r="FN222" s="73">
        <f t="shared" si="3105"/>
        <v>43622</v>
      </c>
      <c r="FO222" s="73">
        <f t="shared" si="3105"/>
        <v>43623</v>
      </c>
      <c r="FP222" s="73">
        <f t="shared" si="3105"/>
        <v>43624</v>
      </c>
      <c r="FQ222" s="73">
        <f t="shared" si="3105"/>
        <v>43625</v>
      </c>
      <c r="FR222" s="73">
        <f t="shared" si="3105"/>
        <v>43626</v>
      </c>
      <c r="FS222" s="73">
        <f t="shared" si="3105"/>
        <v>43627</v>
      </c>
      <c r="FT222" s="73">
        <f t="shared" si="3105"/>
        <v>43628</v>
      </c>
      <c r="FU222" s="73">
        <f t="shared" si="3105"/>
        <v>43629</v>
      </c>
      <c r="FV222" s="73">
        <f t="shared" si="3105"/>
        <v>43630</v>
      </c>
      <c r="FW222" s="73">
        <f t="shared" si="3105"/>
        <v>43631</v>
      </c>
      <c r="FX222" s="73">
        <f t="shared" si="3105"/>
        <v>43632</v>
      </c>
      <c r="FY222" s="73">
        <f t="shared" si="3105"/>
        <v>43633</v>
      </c>
      <c r="FZ222" s="73">
        <f t="shared" si="3105"/>
        <v>43634</v>
      </c>
      <c r="GA222" s="73">
        <f t="shared" si="3105"/>
        <v>43635</v>
      </c>
      <c r="GB222" s="73">
        <f t="shared" si="3105"/>
        <v>43636</v>
      </c>
      <c r="GC222" s="73">
        <f t="shared" si="3105"/>
        <v>43637</v>
      </c>
      <c r="GD222" s="73">
        <f t="shared" si="3105"/>
        <v>43638</v>
      </c>
      <c r="GE222" s="73">
        <f t="shared" si="3105"/>
        <v>43639</v>
      </c>
      <c r="GF222" s="73">
        <f t="shared" si="3105"/>
        <v>43640</v>
      </c>
      <c r="GG222" s="73">
        <f t="shared" si="3105"/>
        <v>43641</v>
      </c>
      <c r="GH222" s="73">
        <f t="shared" si="3105"/>
        <v>43642</v>
      </c>
      <c r="GI222" s="73">
        <f t="shared" si="3105"/>
        <v>43643</v>
      </c>
      <c r="GJ222" s="73">
        <f t="shared" si="3105"/>
        <v>43644</v>
      </c>
      <c r="GK222" s="73">
        <f t="shared" si="3105"/>
        <v>43645</v>
      </c>
      <c r="GL222" s="73">
        <f t="shared" si="3105"/>
        <v>43646</v>
      </c>
      <c r="GM222" s="73">
        <f t="shared" si="3105"/>
        <v>43647</v>
      </c>
      <c r="GN222" s="73">
        <f t="shared" si="3105"/>
        <v>43648</v>
      </c>
      <c r="GO222" s="73">
        <f t="shared" si="3105"/>
        <v>43649</v>
      </c>
      <c r="GP222" s="73">
        <f t="shared" si="3105"/>
        <v>43650</v>
      </c>
      <c r="GQ222" s="73">
        <f t="shared" si="3105"/>
        <v>43651</v>
      </c>
      <c r="GR222" s="73">
        <f t="shared" si="3105"/>
        <v>43652</v>
      </c>
      <c r="GS222" s="73">
        <f t="shared" si="3105"/>
        <v>43653</v>
      </c>
      <c r="GT222" s="73">
        <f t="shared" si="3105"/>
        <v>43654</v>
      </c>
      <c r="GU222" s="73">
        <f t="shared" si="3105"/>
        <v>43655</v>
      </c>
      <c r="GV222" s="73">
        <f t="shared" si="3105"/>
        <v>43656</v>
      </c>
      <c r="GW222" s="73">
        <f t="shared" si="3105"/>
        <v>43657</v>
      </c>
      <c r="GX222" s="73">
        <f t="shared" si="3105"/>
        <v>43658</v>
      </c>
      <c r="GY222" s="73">
        <f t="shared" si="3105"/>
        <v>43659</v>
      </c>
      <c r="GZ222" s="73">
        <f t="shared" ref="GZ222:JK222" si="3106">IF(GY222="","",GY222+1)</f>
        <v>43660</v>
      </c>
      <c r="HA222" s="73">
        <f t="shared" si="3106"/>
        <v>43661</v>
      </c>
      <c r="HB222" s="73">
        <f t="shared" si="3106"/>
        <v>43662</v>
      </c>
      <c r="HC222" s="73">
        <f t="shared" si="3106"/>
        <v>43663</v>
      </c>
      <c r="HD222" s="73">
        <f t="shared" si="3106"/>
        <v>43664</v>
      </c>
      <c r="HE222" s="73">
        <f t="shared" si="3106"/>
        <v>43665</v>
      </c>
      <c r="HF222" s="73">
        <f t="shared" si="3106"/>
        <v>43666</v>
      </c>
      <c r="HG222" s="73">
        <f t="shared" si="3106"/>
        <v>43667</v>
      </c>
      <c r="HH222" s="73">
        <f t="shared" si="3106"/>
        <v>43668</v>
      </c>
      <c r="HI222" s="73">
        <f t="shared" si="3106"/>
        <v>43669</v>
      </c>
      <c r="HJ222" s="73">
        <f t="shared" si="3106"/>
        <v>43670</v>
      </c>
      <c r="HK222" s="73">
        <f t="shared" si="3106"/>
        <v>43671</v>
      </c>
      <c r="HL222" s="73">
        <f t="shared" si="3106"/>
        <v>43672</v>
      </c>
      <c r="HM222" s="73">
        <f t="shared" si="3106"/>
        <v>43673</v>
      </c>
      <c r="HN222" s="73">
        <f t="shared" si="3106"/>
        <v>43674</v>
      </c>
      <c r="HO222" s="73">
        <f t="shared" si="3106"/>
        <v>43675</v>
      </c>
      <c r="HP222" s="73">
        <f t="shared" si="3106"/>
        <v>43676</v>
      </c>
      <c r="HQ222" s="73">
        <f t="shared" si="3106"/>
        <v>43677</v>
      </c>
      <c r="HR222" s="73">
        <f t="shared" si="3106"/>
        <v>43678</v>
      </c>
      <c r="HS222" s="73">
        <f t="shared" si="3106"/>
        <v>43679</v>
      </c>
      <c r="HT222" s="73">
        <f t="shared" si="3106"/>
        <v>43680</v>
      </c>
      <c r="HU222" s="73">
        <f t="shared" si="3106"/>
        <v>43681</v>
      </c>
      <c r="HV222" s="73">
        <f t="shared" si="3106"/>
        <v>43682</v>
      </c>
      <c r="HW222" s="73">
        <f t="shared" si="3106"/>
        <v>43683</v>
      </c>
      <c r="HX222" s="73">
        <f t="shared" si="3106"/>
        <v>43684</v>
      </c>
      <c r="HY222" s="73">
        <f t="shared" si="3106"/>
        <v>43685</v>
      </c>
      <c r="HZ222" s="73">
        <f t="shared" si="3106"/>
        <v>43686</v>
      </c>
      <c r="IA222" s="73">
        <f t="shared" si="3106"/>
        <v>43687</v>
      </c>
      <c r="IB222" s="73">
        <f t="shared" si="3106"/>
        <v>43688</v>
      </c>
      <c r="IC222" s="73">
        <f t="shared" si="3106"/>
        <v>43689</v>
      </c>
      <c r="ID222" s="73">
        <f t="shared" si="3106"/>
        <v>43690</v>
      </c>
      <c r="IE222" s="73">
        <f t="shared" si="3106"/>
        <v>43691</v>
      </c>
      <c r="IF222" s="73">
        <f t="shared" si="3106"/>
        <v>43692</v>
      </c>
      <c r="IG222" s="73">
        <f t="shared" si="3106"/>
        <v>43693</v>
      </c>
      <c r="IH222" s="73">
        <f t="shared" si="3106"/>
        <v>43694</v>
      </c>
      <c r="II222" s="73">
        <f t="shared" si="3106"/>
        <v>43695</v>
      </c>
      <c r="IJ222" s="73">
        <f t="shared" si="3106"/>
        <v>43696</v>
      </c>
      <c r="IK222" s="73">
        <f t="shared" si="3106"/>
        <v>43697</v>
      </c>
      <c r="IL222" s="73">
        <f t="shared" si="3106"/>
        <v>43698</v>
      </c>
      <c r="IM222" s="73">
        <f t="shared" si="3106"/>
        <v>43699</v>
      </c>
      <c r="IN222" s="73">
        <f t="shared" si="3106"/>
        <v>43700</v>
      </c>
      <c r="IO222" s="73">
        <f t="shared" si="3106"/>
        <v>43701</v>
      </c>
      <c r="IP222" s="73">
        <f t="shared" si="3106"/>
        <v>43702</v>
      </c>
      <c r="IQ222" s="73">
        <f t="shared" si="3106"/>
        <v>43703</v>
      </c>
      <c r="IR222" s="73">
        <f t="shared" si="3106"/>
        <v>43704</v>
      </c>
      <c r="IS222" s="73">
        <f t="shared" si="3106"/>
        <v>43705</v>
      </c>
      <c r="IT222" s="73">
        <f t="shared" si="3106"/>
        <v>43706</v>
      </c>
      <c r="IU222" s="73">
        <f t="shared" si="3106"/>
        <v>43707</v>
      </c>
      <c r="IV222" s="73">
        <f t="shared" si="3106"/>
        <v>43708</v>
      </c>
      <c r="IW222" s="73">
        <f t="shared" si="3106"/>
        <v>43709</v>
      </c>
      <c r="IX222" s="73">
        <f t="shared" si="3106"/>
        <v>43710</v>
      </c>
      <c r="IY222" s="73">
        <f t="shared" si="3106"/>
        <v>43711</v>
      </c>
      <c r="IZ222" s="73">
        <f t="shared" si="3106"/>
        <v>43712</v>
      </c>
      <c r="JA222" s="73">
        <f t="shared" si="3106"/>
        <v>43713</v>
      </c>
      <c r="JB222" s="73">
        <f t="shared" si="3106"/>
        <v>43714</v>
      </c>
      <c r="JC222" s="73">
        <f t="shared" si="3106"/>
        <v>43715</v>
      </c>
      <c r="JD222" s="73">
        <f t="shared" si="3106"/>
        <v>43716</v>
      </c>
      <c r="JE222" s="73">
        <f t="shared" si="3106"/>
        <v>43717</v>
      </c>
      <c r="JF222" s="73">
        <f t="shared" si="3106"/>
        <v>43718</v>
      </c>
      <c r="JG222" s="73">
        <f t="shared" si="3106"/>
        <v>43719</v>
      </c>
      <c r="JH222" s="73">
        <f t="shared" si="3106"/>
        <v>43720</v>
      </c>
      <c r="JI222" s="73">
        <f t="shared" si="3106"/>
        <v>43721</v>
      </c>
      <c r="JJ222" s="73">
        <f t="shared" si="3106"/>
        <v>43722</v>
      </c>
      <c r="JK222" s="73">
        <f t="shared" si="3106"/>
        <v>43723</v>
      </c>
      <c r="JL222" s="73">
        <f t="shared" ref="JL222:LW222" si="3107">IF(JK222="","",JK222+1)</f>
        <v>43724</v>
      </c>
      <c r="JM222" s="73">
        <f t="shared" si="3107"/>
        <v>43725</v>
      </c>
      <c r="JN222" s="73">
        <f t="shared" si="3107"/>
        <v>43726</v>
      </c>
      <c r="JO222" s="73">
        <f t="shared" si="3107"/>
        <v>43727</v>
      </c>
      <c r="JP222" s="73">
        <f t="shared" si="3107"/>
        <v>43728</v>
      </c>
      <c r="JQ222" s="73">
        <f t="shared" si="3107"/>
        <v>43729</v>
      </c>
      <c r="JR222" s="73">
        <f t="shared" si="3107"/>
        <v>43730</v>
      </c>
      <c r="JS222" s="73">
        <f t="shared" si="3107"/>
        <v>43731</v>
      </c>
      <c r="JT222" s="73">
        <f t="shared" si="3107"/>
        <v>43732</v>
      </c>
      <c r="JU222" s="73">
        <f t="shared" si="3107"/>
        <v>43733</v>
      </c>
      <c r="JV222" s="73">
        <f t="shared" si="3107"/>
        <v>43734</v>
      </c>
      <c r="JW222" s="73">
        <f t="shared" si="3107"/>
        <v>43735</v>
      </c>
      <c r="JX222" s="73">
        <f t="shared" si="3107"/>
        <v>43736</v>
      </c>
      <c r="JY222" s="73">
        <f t="shared" si="3107"/>
        <v>43737</v>
      </c>
      <c r="JZ222" s="73">
        <f t="shared" si="3107"/>
        <v>43738</v>
      </c>
      <c r="KA222" s="73">
        <f t="shared" si="3107"/>
        <v>43739</v>
      </c>
      <c r="KB222" s="73">
        <f t="shared" si="3107"/>
        <v>43740</v>
      </c>
      <c r="KC222" s="73">
        <f t="shared" si="3107"/>
        <v>43741</v>
      </c>
      <c r="KD222" s="73">
        <f t="shared" si="3107"/>
        <v>43742</v>
      </c>
      <c r="KE222" s="73">
        <f t="shared" si="3107"/>
        <v>43743</v>
      </c>
      <c r="KF222" s="73">
        <f t="shared" si="3107"/>
        <v>43744</v>
      </c>
      <c r="KG222" s="73">
        <f t="shared" si="3107"/>
        <v>43745</v>
      </c>
      <c r="KH222" s="73">
        <f t="shared" si="3107"/>
        <v>43746</v>
      </c>
      <c r="KI222" s="73">
        <f t="shared" si="3107"/>
        <v>43747</v>
      </c>
      <c r="KJ222" s="73">
        <f t="shared" si="3107"/>
        <v>43748</v>
      </c>
      <c r="KK222" s="73">
        <f t="shared" si="3107"/>
        <v>43749</v>
      </c>
      <c r="KL222" s="73">
        <f t="shared" si="3107"/>
        <v>43750</v>
      </c>
      <c r="KM222" s="73">
        <f t="shared" si="3107"/>
        <v>43751</v>
      </c>
      <c r="KN222" s="73">
        <f t="shared" si="3107"/>
        <v>43752</v>
      </c>
      <c r="KO222" s="73">
        <f t="shared" si="3107"/>
        <v>43753</v>
      </c>
      <c r="KP222" s="73">
        <f t="shared" si="3107"/>
        <v>43754</v>
      </c>
      <c r="KQ222" s="73">
        <f t="shared" si="3107"/>
        <v>43755</v>
      </c>
      <c r="KR222" s="73">
        <f t="shared" si="3107"/>
        <v>43756</v>
      </c>
      <c r="KS222" s="73">
        <f t="shared" si="3107"/>
        <v>43757</v>
      </c>
      <c r="KT222" s="73">
        <f t="shared" si="3107"/>
        <v>43758</v>
      </c>
      <c r="KU222" s="73">
        <f t="shared" si="3107"/>
        <v>43759</v>
      </c>
      <c r="KV222" s="73">
        <f t="shared" si="3107"/>
        <v>43760</v>
      </c>
      <c r="KW222" s="73">
        <f t="shared" si="3107"/>
        <v>43761</v>
      </c>
      <c r="KX222" s="73">
        <f t="shared" si="3107"/>
        <v>43762</v>
      </c>
      <c r="KY222" s="73">
        <f t="shared" si="3107"/>
        <v>43763</v>
      </c>
      <c r="KZ222" s="73">
        <f t="shared" si="3107"/>
        <v>43764</v>
      </c>
      <c r="LA222" s="73">
        <f t="shared" si="3107"/>
        <v>43765</v>
      </c>
      <c r="LB222" s="73">
        <f t="shared" si="3107"/>
        <v>43766</v>
      </c>
      <c r="LC222" s="73">
        <f t="shared" si="3107"/>
        <v>43767</v>
      </c>
      <c r="LD222" s="73">
        <f t="shared" si="3107"/>
        <v>43768</v>
      </c>
      <c r="LE222" s="73">
        <f t="shared" si="3107"/>
        <v>43769</v>
      </c>
      <c r="LF222" s="73">
        <f t="shared" si="3107"/>
        <v>43770</v>
      </c>
      <c r="LG222" s="73">
        <f t="shared" si="3107"/>
        <v>43771</v>
      </c>
      <c r="LH222" s="73">
        <f t="shared" si="3107"/>
        <v>43772</v>
      </c>
      <c r="LI222" s="73">
        <f t="shared" si="3107"/>
        <v>43773</v>
      </c>
      <c r="LJ222" s="73">
        <f t="shared" si="3107"/>
        <v>43774</v>
      </c>
      <c r="LK222" s="73">
        <f t="shared" si="3107"/>
        <v>43775</v>
      </c>
      <c r="LL222" s="73">
        <f t="shared" si="3107"/>
        <v>43776</v>
      </c>
      <c r="LM222" s="73">
        <f t="shared" si="3107"/>
        <v>43777</v>
      </c>
      <c r="LN222" s="73">
        <f t="shared" si="3107"/>
        <v>43778</v>
      </c>
      <c r="LO222" s="73">
        <f t="shared" si="3107"/>
        <v>43779</v>
      </c>
      <c r="LP222" s="73">
        <f t="shared" si="3107"/>
        <v>43780</v>
      </c>
      <c r="LQ222" s="73">
        <f t="shared" si="3107"/>
        <v>43781</v>
      </c>
      <c r="LR222" s="73">
        <f t="shared" si="3107"/>
        <v>43782</v>
      </c>
      <c r="LS222" s="73">
        <f t="shared" si="3107"/>
        <v>43783</v>
      </c>
      <c r="LT222" s="73">
        <f t="shared" si="3107"/>
        <v>43784</v>
      </c>
      <c r="LU222" s="73">
        <f t="shared" si="3107"/>
        <v>43785</v>
      </c>
      <c r="LV222" s="73">
        <f t="shared" si="3107"/>
        <v>43786</v>
      </c>
      <c r="LW222" s="73">
        <f t="shared" si="3107"/>
        <v>43787</v>
      </c>
      <c r="LX222" s="73">
        <f t="shared" ref="LX222:NO222" si="3108">IF(LW222="","",LW222+1)</f>
        <v>43788</v>
      </c>
      <c r="LY222" s="73">
        <f t="shared" si="3108"/>
        <v>43789</v>
      </c>
      <c r="LZ222" s="73">
        <f t="shared" si="3108"/>
        <v>43790</v>
      </c>
      <c r="MA222" s="73">
        <f t="shared" si="3108"/>
        <v>43791</v>
      </c>
      <c r="MB222" s="73">
        <f t="shared" si="3108"/>
        <v>43792</v>
      </c>
      <c r="MC222" s="73">
        <f t="shared" si="3108"/>
        <v>43793</v>
      </c>
      <c r="MD222" s="73">
        <f t="shared" si="3108"/>
        <v>43794</v>
      </c>
      <c r="ME222" s="73">
        <f t="shared" si="3108"/>
        <v>43795</v>
      </c>
      <c r="MF222" s="73">
        <f t="shared" si="3108"/>
        <v>43796</v>
      </c>
      <c r="MG222" s="73">
        <f t="shared" si="3108"/>
        <v>43797</v>
      </c>
      <c r="MH222" s="73">
        <f t="shared" si="3108"/>
        <v>43798</v>
      </c>
      <c r="MI222" s="73">
        <f t="shared" si="3108"/>
        <v>43799</v>
      </c>
      <c r="MJ222" s="73">
        <f t="shared" si="3108"/>
        <v>43800</v>
      </c>
      <c r="MK222" s="73">
        <f t="shared" si="3108"/>
        <v>43801</v>
      </c>
      <c r="ML222" s="73">
        <f t="shared" si="3108"/>
        <v>43802</v>
      </c>
      <c r="MM222" s="73">
        <f t="shared" si="3108"/>
        <v>43803</v>
      </c>
      <c r="MN222" s="73">
        <f t="shared" si="3108"/>
        <v>43804</v>
      </c>
      <c r="MO222" s="73">
        <f t="shared" si="3108"/>
        <v>43805</v>
      </c>
      <c r="MP222" s="73">
        <f t="shared" si="3108"/>
        <v>43806</v>
      </c>
      <c r="MQ222" s="73">
        <f t="shared" si="3108"/>
        <v>43807</v>
      </c>
      <c r="MR222" s="73">
        <f t="shared" si="3108"/>
        <v>43808</v>
      </c>
      <c r="MS222" s="73">
        <f t="shared" si="3108"/>
        <v>43809</v>
      </c>
      <c r="MT222" s="73">
        <f t="shared" si="3108"/>
        <v>43810</v>
      </c>
      <c r="MU222" s="73">
        <f t="shared" si="3108"/>
        <v>43811</v>
      </c>
      <c r="MV222" s="73">
        <f t="shared" si="3108"/>
        <v>43812</v>
      </c>
      <c r="MW222" s="73">
        <f t="shared" si="3108"/>
        <v>43813</v>
      </c>
      <c r="MX222" s="73">
        <f t="shared" si="3108"/>
        <v>43814</v>
      </c>
      <c r="MY222" s="73">
        <f t="shared" si="3108"/>
        <v>43815</v>
      </c>
      <c r="MZ222" s="73">
        <f t="shared" si="3108"/>
        <v>43816</v>
      </c>
      <c r="NA222" s="73">
        <f t="shared" si="3108"/>
        <v>43817</v>
      </c>
      <c r="NB222" s="73">
        <f t="shared" si="3108"/>
        <v>43818</v>
      </c>
      <c r="NC222" s="73">
        <f t="shared" si="3108"/>
        <v>43819</v>
      </c>
      <c r="ND222" s="73">
        <f t="shared" si="3108"/>
        <v>43820</v>
      </c>
      <c r="NE222" s="73">
        <f t="shared" si="3108"/>
        <v>43821</v>
      </c>
      <c r="NF222" s="73">
        <f t="shared" si="3108"/>
        <v>43822</v>
      </c>
      <c r="NG222" s="73">
        <f t="shared" si="3108"/>
        <v>43823</v>
      </c>
      <c r="NH222" s="73">
        <f t="shared" si="3108"/>
        <v>43824</v>
      </c>
      <c r="NI222" s="73">
        <f t="shared" si="3108"/>
        <v>43825</v>
      </c>
      <c r="NJ222" s="73">
        <f t="shared" si="3108"/>
        <v>43826</v>
      </c>
      <c r="NK222" s="73">
        <f t="shared" si="3108"/>
        <v>43827</v>
      </c>
      <c r="NL222" s="73">
        <f t="shared" si="3108"/>
        <v>43828</v>
      </c>
      <c r="NM222" s="73">
        <f t="shared" si="3108"/>
        <v>43829</v>
      </c>
      <c r="NN222" s="73">
        <f t="shared" si="3108"/>
        <v>43830</v>
      </c>
      <c r="NO222" s="73">
        <f t="shared" si="3108"/>
        <v>43831</v>
      </c>
      <c r="NP222" s="1"/>
      <c r="NQ222" s="1"/>
    </row>
    <row r="223" spans="1:3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</row>
    <row r="224" spans="1:381" s="10" customFormat="1" x14ac:dyDescent="0.2">
      <c r="A224" s="8"/>
      <c r="B224" s="8"/>
      <c r="C224" s="8" t="s">
        <v>24</v>
      </c>
      <c r="D224" s="8"/>
      <c r="E224" s="8" t="s">
        <v>42</v>
      </c>
      <c r="F224" s="8"/>
      <c r="G224" s="8" t="s">
        <v>0</v>
      </c>
      <c r="H224" s="8"/>
      <c r="I224" s="8"/>
      <c r="J224" s="8"/>
      <c r="K224" s="9">
        <f>SUM(N224:NO224)</f>
        <v>203715.76144467684</v>
      </c>
      <c r="L224" s="8"/>
      <c r="M224" s="8"/>
      <c r="N224" s="33">
        <f t="shared" ref="N224:BY224" si="3109">SUMIFS(156:156,152:152,N222)</f>
        <v>0</v>
      </c>
      <c r="O224" s="34">
        <f t="shared" si="3109"/>
        <v>0</v>
      </c>
      <c r="P224" s="34">
        <f t="shared" si="3109"/>
        <v>0</v>
      </c>
      <c r="Q224" s="34">
        <f t="shared" si="3109"/>
        <v>11.723174743827284</v>
      </c>
      <c r="R224" s="34">
        <f t="shared" si="3109"/>
        <v>14.258038857298228</v>
      </c>
      <c r="S224" s="34">
        <f t="shared" si="3109"/>
        <v>23.984024528519463</v>
      </c>
      <c r="T224" s="34">
        <f t="shared" si="3109"/>
        <v>37.06895733779109</v>
      </c>
      <c r="U224" s="34">
        <f t="shared" si="3109"/>
        <v>40.699648271284858</v>
      </c>
      <c r="V224" s="34">
        <f t="shared" si="3109"/>
        <v>45.584594546781275</v>
      </c>
      <c r="W224" s="34">
        <f t="shared" si="3109"/>
        <v>72.500620114333117</v>
      </c>
      <c r="X224" s="34">
        <f t="shared" si="3109"/>
        <v>90.658776434618119</v>
      </c>
      <c r="Y224" s="34">
        <f t="shared" si="3109"/>
        <v>89.347764184578921</v>
      </c>
      <c r="Z224" s="34">
        <f t="shared" si="3109"/>
        <v>128.5582359600557</v>
      </c>
      <c r="AA224" s="34">
        <f t="shared" si="3109"/>
        <v>180.8564145555996</v>
      </c>
      <c r="AB224" s="34">
        <f t="shared" si="3109"/>
        <v>195.54508584656384</v>
      </c>
      <c r="AC224" s="34">
        <f t="shared" si="3109"/>
        <v>215.46375329908187</v>
      </c>
      <c r="AD224" s="34">
        <f t="shared" si="3109"/>
        <v>267.19592409248207</v>
      </c>
      <c r="AE224" s="34">
        <f t="shared" si="3109"/>
        <v>245.44897489827184</v>
      </c>
      <c r="AF224" s="34">
        <f t="shared" si="3109"/>
        <v>199.68302462772374</v>
      </c>
      <c r="AG224" s="34">
        <f t="shared" si="3109"/>
        <v>198.97996806861707</v>
      </c>
      <c r="AH224" s="34">
        <f t="shared" si="3109"/>
        <v>224.69988891401107</v>
      </c>
      <c r="AI224" s="34">
        <f t="shared" si="3109"/>
        <v>222.05680247558612</v>
      </c>
      <c r="AJ224" s="34">
        <f t="shared" si="3109"/>
        <v>229.88225831157143</v>
      </c>
      <c r="AK224" s="34">
        <f t="shared" si="3109"/>
        <v>274.62552291843463</v>
      </c>
      <c r="AL224" s="34">
        <f t="shared" si="3109"/>
        <v>252.14802818076168</v>
      </c>
      <c r="AM224" s="34">
        <f t="shared" si="3109"/>
        <v>206.08875118026629</v>
      </c>
      <c r="AN224" s="34">
        <f t="shared" si="3109"/>
        <v>204.14448795524103</v>
      </c>
      <c r="AO224" s="34">
        <f t="shared" si="3109"/>
        <v>321.00594189798488</v>
      </c>
      <c r="AP224" s="34">
        <f t="shared" si="3109"/>
        <v>342.81827771796532</v>
      </c>
      <c r="AQ224" s="34">
        <f t="shared" si="3109"/>
        <v>358.27422125351586</v>
      </c>
      <c r="AR224" s="34">
        <f t="shared" si="3109"/>
        <v>415.84272903851956</v>
      </c>
      <c r="AS224" s="34">
        <f t="shared" si="3109"/>
        <v>362.5835379743877</v>
      </c>
      <c r="AT224" s="34">
        <f t="shared" si="3109"/>
        <v>287.20783774228119</v>
      </c>
      <c r="AU224" s="34">
        <f t="shared" si="3109"/>
        <v>270.90018669822928</v>
      </c>
      <c r="AV224" s="34">
        <f t="shared" si="3109"/>
        <v>203.89823682686864</v>
      </c>
      <c r="AW224" s="34">
        <f t="shared" si="3109"/>
        <v>170.33628462947843</v>
      </c>
      <c r="AX224" s="34">
        <f t="shared" si="3109"/>
        <v>148.19387065065393</v>
      </c>
      <c r="AY224" s="34">
        <f t="shared" si="3109"/>
        <v>143.72640317682351</v>
      </c>
      <c r="AZ224" s="34">
        <f t="shared" si="3109"/>
        <v>138.69531691367655</v>
      </c>
      <c r="BA224" s="34">
        <f t="shared" si="3109"/>
        <v>124.73240706595675</v>
      </c>
      <c r="BB224" s="34">
        <f t="shared" si="3109"/>
        <v>125.43008368422635</v>
      </c>
      <c r="BC224" s="34">
        <f t="shared" si="3109"/>
        <v>136.86635927045518</v>
      </c>
      <c r="BD224" s="34">
        <f t="shared" si="3109"/>
        <v>135.82077484524459</v>
      </c>
      <c r="BE224" s="34">
        <f t="shared" si="3109"/>
        <v>139.4586105472182</v>
      </c>
      <c r="BF224" s="34">
        <f t="shared" si="3109"/>
        <v>153.81316208007337</v>
      </c>
      <c r="BG224" s="34">
        <f t="shared" si="3109"/>
        <v>151.52092439955339</v>
      </c>
      <c r="BH224" s="34">
        <f t="shared" si="3109"/>
        <v>151.58679720955709</v>
      </c>
      <c r="BI224" s="34">
        <f t="shared" si="3109"/>
        <v>157.93578278482349</v>
      </c>
      <c r="BJ224" s="34">
        <f t="shared" si="3109"/>
        <v>172.14902499392434</v>
      </c>
      <c r="BK224" s="34">
        <f t="shared" si="3109"/>
        <v>180.2778288161183</v>
      </c>
      <c r="BL224" s="34">
        <f t="shared" si="3109"/>
        <v>187.04766656438704</v>
      </c>
      <c r="BM224" s="34">
        <f t="shared" si="3109"/>
        <v>201.63961065353692</v>
      </c>
      <c r="BN224" s="34">
        <f t="shared" si="3109"/>
        <v>203.99425844115495</v>
      </c>
      <c r="BO224" s="34">
        <f t="shared" si="3109"/>
        <v>204.17138680355504</v>
      </c>
      <c r="BP224" s="34">
        <f t="shared" si="3109"/>
        <v>212.38199326680416</v>
      </c>
      <c r="BQ224" s="34">
        <f t="shared" si="3109"/>
        <v>230.57616727154408</v>
      </c>
      <c r="BR224" s="34">
        <f t="shared" si="3109"/>
        <v>240.71864382514258</v>
      </c>
      <c r="BS224" s="34">
        <f t="shared" si="3109"/>
        <v>248.5711701652844</v>
      </c>
      <c r="BT224" s="34">
        <f t="shared" si="3109"/>
        <v>266.25164330868915</v>
      </c>
      <c r="BU224" s="34">
        <f t="shared" si="3109"/>
        <v>270.48935037665956</v>
      </c>
      <c r="BV224" s="34">
        <f t="shared" si="3109"/>
        <v>270.97738326904926</v>
      </c>
      <c r="BW224" s="34">
        <f t="shared" si="3109"/>
        <v>277.36416741297256</v>
      </c>
      <c r="BX224" s="34">
        <f t="shared" si="3109"/>
        <v>271.6019175825644</v>
      </c>
      <c r="BY224" s="34">
        <f t="shared" si="3109"/>
        <v>268.92687887792823</v>
      </c>
      <c r="BZ224" s="34">
        <f t="shared" ref="BZ224:EK224" si="3110">SUMIFS(156:156,152:152,BZ222)</f>
        <v>265.04358455147451</v>
      </c>
      <c r="CA224" s="34">
        <f t="shared" si="3110"/>
        <v>263.76096804592669</v>
      </c>
      <c r="CB224" s="34">
        <f t="shared" si="3110"/>
        <v>264.00667856263863</v>
      </c>
      <c r="CC224" s="34">
        <f t="shared" si="3110"/>
        <v>262.52522089416783</v>
      </c>
      <c r="CD224" s="34">
        <f t="shared" si="3110"/>
        <v>261.72663852825946</v>
      </c>
      <c r="CE224" s="34">
        <f t="shared" si="3110"/>
        <v>263.16588394877687</v>
      </c>
      <c r="CF224" s="34">
        <f t="shared" si="3110"/>
        <v>263.25853087087194</v>
      </c>
      <c r="CG224" s="34">
        <f t="shared" si="3110"/>
        <v>263.02190300031964</v>
      </c>
      <c r="CH224" s="34">
        <f t="shared" si="3110"/>
        <v>266.11329567163909</v>
      </c>
      <c r="CI224" s="34">
        <f t="shared" si="3110"/>
        <v>269.32864721902757</v>
      </c>
      <c r="CJ224" s="34">
        <f t="shared" si="3110"/>
        <v>272.00995696384592</v>
      </c>
      <c r="CK224" s="34">
        <f t="shared" si="3110"/>
        <v>273.98901507508168</v>
      </c>
      <c r="CL224" s="34">
        <f t="shared" si="3110"/>
        <v>278.00397234529197</v>
      </c>
      <c r="CM224" s="34">
        <f t="shared" si="3110"/>
        <v>278.92437984358327</v>
      </c>
      <c r="CN224" s="34">
        <f t="shared" si="3110"/>
        <v>277.43621853874987</v>
      </c>
      <c r="CO224" s="34">
        <f t="shared" si="3110"/>
        <v>277.42938719254539</v>
      </c>
      <c r="CP224" s="34">
        <f t="shared" si="3110"/>
        <v>275.8556135566858</v>
      </c>
      <c r="CQ224" s="34">
        <f t="shared" si="3110"/>
        <v>273.57022499156983</v>
      </c>
      <c r="CR224" s="34">
        <f t="shared" si="3110"/>
        <v>273.01209516073931</v>
      </c>
      <c r="CS224" s="34">
        <f t="shared" si="3110"/>
        <v>274.27524597157338</v>
      </c>
      <c r="CT224" s="34">
        <f t="shared" si="3110"/>
        <v>275.91155943907171</v>
      </c>
      <c r="CU224" s="34">
        <f t="shared" si="3110"/>
        <v>278.85967669719287</v>
      </c>
      <c r="CV224" s="34">
        <f t="shared" si="3110"/>
        <v>283.42715409169568</v>
      </c>
      <c r="CW224" s="34">
        <f t="shared" si="3110"/>
        <v>287.2226123063889</v>
      </c>
      <c r="CX224" s="34">
        <f t="shared" si="3110"/>
        <v>290.54388122016962</v>
      </c>
      <c r="CY224" s="34">
        <f t="shared" si="3110"/>
        <v>294.42431015478053</v>
      </c>
      <c r="CZ224" s="34">
        <f t="shared" si="3110"/>
        <v>299.23510614071495</v>
      </c>
      <c r="DA224" s="34">
        <f t="shared" si="3110"/>
        <v>302.73957955360868</v>
      </c>
      <c r="DB224" s="34">
        <f t="shared" si="3110"/>
        <v>305.73391715151541</v>
      </c>
      <c r="DC224" s="34">
        <f t="shared" si="3110"/>
        <v>308.2837628446934</v>
      </c>
      <c r="DD224" s="34">
        <f t="shared" si="3110"/>
        <v>310.96586138270794</v>
      </c>
      <c r="DE224" s="34">
        <f t="shared" si="3110"/>
        <v>313.8055317276328</v>
      </c>
      <c r="DF224" s="34">
        <f t="shared" si="3110"/>
        <v>316.76200019989648</v>
      </c>
      <c r="DG224" s="34">
        <f t="shared" si="3110"/>
        <v>320.29316515195728</v>
      </c>
      <c r="DH224" s="34">
        <f t="shared" si="3110"/>
        <v>323.2006428598354</v>
      </c>
      <c r="DI224" s="34">
        <f t="shared" si="3110"/>
        <v>325.7761355526261</v>
      </c>
      <c r="DJ224" s="34">
        <f t="shared" si="3110"/>
        <v>328.68839225396533</v>
      </c>
      <c r="DK224" s="34">
        <f t="shared" si="3110"/>
        <v>331.41313451042276</v>
      </c>
      <c r="DL224" s="34">
        <f t="shared" si="3110"/>
        <v>334.1000443565963</v>
      </c>
      <c r="DM224" s="34">
        <f t="shared" si="3110"/>
        <v>336.84261190795792</v>
      </c>
      <c r="DN224" s="34">
        <f t="shared" si="3110"/>
        <v>339.13966767581098</v>
      </c>
      <c r="DO224" s="34">
        <f t="shared" si="3110"/>
        <v>340.07960600747037</v>
      </c>
      <c r="DP224" s="34">
        <f t="shared" si="3110"/>
        <v>340.13431363762459</v>
      </c>
      <c r="DQ224" s="34">
        <f t="shared" si="3110"/>
        <v>339.79523491558496</v>
      </c>
      <c r="DR224" s="34">
        <f t="shared" si="3110"/>
        <v>338.65513648914566</v>
      </c>
      <c r="DS224" s="34">
        <f t="shared" si="3110"/>
        <v>337.7046067062555</v>
      </c>
      <c r="DT224" s="34">
        <f t="shared" si="3110"/>
        <v>337.19824102811037</v>
      </c>
      <c r="DU224" s="34">
        <f t="shared" si="3110"/>
        <v>337.57875968012968</v>
      </c>
      <c r="DV224" s="34">
        <f t="shared" si="3110"/>
        <v>338.02860151676862</v>
      </c>
      <c r="DW224" s="34">
        <f t="shared" si="3110"/>
        <v>338.79259181970133</v>
      </c>
      <c r="DX224" s="34">
        <f t="shared" si="3110"/>
        <v>340.1586258724833</v>
      </c>
      <c r="DY224" s="34">
        <f t="shared" si="3110"/>
        <v>341.23528823623764</v>
      </c>
      <c r="DZ224" s="34">
        <f t="shared" si="3110"/>
        <v>342.45859041257461</v>
      </c>
      <c r="EA224" s="34">
        <f t="shared" si="3110"/>
        <v>344.0492319784521</v>
      </c>
      <c r="EB224" s="34">
        <f t="shared" si="3110"/>
        <v>346.11420708720902</v>
      </c>
      <c r="EC224" s="34">
        <f t="shared" si="3110"/>
        <v>347.91513979263959</v>
      </c>
      <c r="ED224" s="34">
        <f t="shared" si="3110"/>
        <v>349.61031804528204</v>
      </c>
      <c r="EE224" s="34">
        <f t="shared" si="3110"/>
        <v>351.35227028811755</v>
      </c>
      <c r="EF224" s="34">
        <f t="shared" si="3110"/>
        <v>352.43421641254417</v>
      </c>
      <c r="EG224" s="34">
        <f t="shared" si="3110"/>
        <v>353.25803893697014</v>
      </c>
      <c r="EH224" s="34">
        <f t="shared" si="3110"/>
        <v>353.75536796558367</v>
      </c>
      <c r="EI224" s="34">
        <f t="shared" si="3110"/>
        <v>354.62278906315674</v>
      </c>
      <c r="EJ224" s="34">
        <f t="shared" si="3110"/>
        <v>355.5368522928681</v>
      </c>
      <c r="EK224" s="34">
        <f t="shared" si="3110"/>
        <v>356.45036416714601</v>
      </c>
      <c r="EL224" s="34">
        <f t="shared" ref="EL224:GW224" si="3111">SUMIFS(156:156,152:152,EL222)</f>
        <v>357.48125291284799</v>
      </c>
      <c r="EM224" s="34">
        <f t="shared" si="3111"/>
        <v>358.43532898458966</v>
      </c>
      <c r="EN224" s="34">
        <f t="shared" si="3111"/>
        <v>359.40353313365551</v>
      </c>
      <c r="EO224" s="34">
        <f t="shared" si="3111"/>
        <v>360.300040348876</v>
      </c>
      <c r="EP224" s="34">
        <f t="shared" si="3111"/>
        <v>361.50591230988692</v>
      </c>
      <c r="EQ224" s="34">
        <f t="shared" si="3111"/>
        <v>362.73802602938315</v>
      </c>
      <c r="ER224" s="34">
        <f t="shared" si="3111"/>
        <v>363.92754052922919</v>
      </c>
      <c r="ES224" s="34">
        <f t="shared" si="3111"/>
        <v>364.43371733181385</v>
      </c>
      <c r="ET224" s="34">
        <f t="shared" si="3111"/>
        <v>364.44800328244946</v>
      </c>
      <c r="EU224" s="34">
        <f t="shared" si="3111"/>
        <v>364.2355686720212</v>
      </c>
      <c r="EV224" s="34">
        <f t="shared" si="3111"/>
        <v>363.9228402989047</v>
      </c>
      <c r="EW224" s="34">
        <f t="shared" si="3111"/>
        <v>364.12821390155557</v>
      </c>
      <c r="EX224" s="34">
        <f t="shared" si="3111"/>
        <v>364.41395361385128</v>
      </c>
      <c r="EY224" s="34">
        <f t="shared" si="3111"/>
        <v>365.03180163261527</v>
      </c>
      <c r="EZ224" s="34">
        <f t="shared" si="3111"/>
        <v>366.33644192026225</v>
      </c>
      <c r="FA224" s="34">
        <f t="shared" si="3111"/>
        <v>367.47734996831161</v>
      </c>
      <c r="FB224" s="34">
        <f t="shared" si="3111"/>
        <v>368.94921480098384</v>
      </c>
      <c r="FC224" s="34">
        <f t="shared" si="3111"/>
        <v>370.80702908955453</v>
      </c>
      <c r="FD224" s="34">
        <f t="shared" si="3111"/>
        <v>373.09830754521909</v>
      </c>
      <c r="FE224" s="34">
        <f t="shared" si="3111"/>
        <v>375.6528500073801</v>
      </c>
      <c r="FF224" s="34">
        <f t="shared" si="3111"/>
        <v>378.59442008719464</v>
      </c>
      <c r="FG224" s="34">
        <f t="shared" si="3111"/>
        <v>381.71510801819363</v>
      </c>
      <c r="FH224" s="34">
        <f t="shared" si="3111"/>
        <v>384.98090642377156</v>
      </c>
      <c r="FI224" s="34">
        <f t="shared" si="3111"/>
        <v>389.0511326219455</v>
      </c>
      <c r="FJ224" s="34">
        <f t="shared" si="3111"/>
        <v>393.53606207586711</v>
      </c>
      <c r="FK224" s="34">
        <f t="shared" si="3111"/>
        <v>398.64113640251202</v>
      </c>
      <c r="FL224" s="34">
        <f t="shared" si="3111"/>
        <v>404.08001992428694</v>
      </c>
      <c r="FM224" s="34">
        <f t="shared" si="3111"/>
        <v>409.26886745376305</v>
      </c>
      <c r="FN224" s="34">
        <f t="shared" si="3111"/>
        <v>413.8396150241656</v>
      </c>
      <c r="FO224" s="34">
        <f t="shared" si="3111"/>
        <v>418.17797430682583</v>
      </c>
      <c r="FP224" s="34">
        <f t="shared" si="3111"/>
        <v>423.00584401480734</v>
      </c>
      <c r="FQ224" s="34">
        <f t="shared" si="3111"/>
        <v>427.96227256835311</v>
      </c>
      <c r="FR224" s="34">
        <f t="shared" si="3111"/>
        <v>433.30332845886619</v>
      </c>
      <c r="FS224" s="34">
        <f t="shared" si="3111"/>
        <v>439.31226337107751</v>
      </c>
      <c r="FT224" s="34">
        <f t="shared" si="3111"/>
        <v>444.95035233979888</v>
      </c>
      <c r="FU224" s="34">
        <f t="shared" si="3111"/>
        <v>449.88944506975508</v>
      </c>
      <c r="FV224" s="34">
        <f t="shared" si="3111"/>
        <v>454.53317157717981</v>
      </c>
      <c r="FW224" s="34">
        <f t="shared" si="3111"/>
        <v>461.17499623462743</v>
      </c>
      <c r="FX224" s="34">
        <f t="shared" si="3111"/>
        <v>468.29722383957505</v>
      </c>
      <c r="FY224" s="34">
        <f t="shared" si="3111"/>
        <v>475.84013262625524</v>
      </c>
      <c r="FZ224" s="34">
        <f t="shared" si="3111"/>
        <v>484.23498532258162</v>
      </c>
      <c r="GA224" s="34">
        <f t="shared" si="3111"/>
        <v>491.67871409835629</v>
      </c>
      <c r="GB224" s="34">
        <f t="shared" si="3111"/>
        <v>498.00258107831905</v>
      </c>
      <c r="GC224" s="34">
        <f t="shared" si="3111"/>
        <v>503.83370490291043</v>
      </c>
      <c r="GD224" s="34">
        <f t="shared" si="3111"/>
        <v>508.22558042711591</v>
      </c>
      <c r="GE224" s="34">
        <f t="shared" si="3111"/>
        <v>512.14418464831476</v>
      </c>
      <c r="GF224" s="34">
        <f t="shared" si="3111"/>
        <v>515.61970676389456</v>
      </c>
      <c r="GG224" s="34">
        <f t="shared" si="3111"/>
        <v>518.5687191081937</v>
      </c>
      <c r="GH224" s="34">
        <f t="shared" si="3111"/>
        <v>521.37782195573095</v>
      </c>
      <c r="GI224" s="34">
        <f t="shared" si="3111"/>
        <v>523.98443618684109</v>
      </c>
      <c r="GJ224" s="34">
        <f t="shared" si="3111"/>
        <v>525.73422059001246</v>
      </c>
      <c r="GK224" s="34">
        <f t="shared" si="3111"/>
        <v>527.21801488255983</v>
      </c>
      <c r="GL224" s="34">
        <f t="shared" si="3111"/>
        <v>528.83443971671011</v>
      </c>
      <c r="GM224" s="34">
        <f t="shared" si="3111"/>
        <v>529.695301393259</v>
      </c>
      <c r="GN224" s="34">
        <f t="shared" si="3111"/>
        <v>529.35486178254541</v>
      </c>
      <c r="GO224" s="34">
        <f t="shared" si="3111"/>
        <v>528.58869737579062</v>
      </c>
      <c r="GP224" s="34">
        <f t="shared" si="3111"/>
        <v>527.40709091798863</v>
      </c>
      <c r="GQ224" s="34">
        <f t="shared" si="3111"/>
        <v>524.90997336147188</v>
      </c>
      <c r="GR224" s="34">
        <f t="shared" si="3111"/>
        <v>523.13056971021581</v>
      </c>
      <c r="GS224" s="34">
        <f t="shared" si="3111"/>
        <v>522.72085144332777</v>
      </c>
      <c r="GT224" s="34">
        <f t="shared" si="3111"/>
        <v>522.61424229792647</v>
      </c>
      <c r="GU224" s="34">
        <f t="shared" si="3111"/>
        <v>522.01632184381708</v>
      </c>
      <c r="GV224" s="34">
        <f t="shared" si="3111"/>
        <v>521.53500204446709</v>
      </c>
      <c r="GW224" s="34">
        <f t="shared" si="3111"/>
        <v>521.01587163188503</v>
      </c>
      <c r="GX224" s="34">
        <f t="shared" ref="GX224:JI224" si="3112">SUMIFS(156:156,152:152,GX222)</f>
        <v>519.36598207089264</v>
      </c>
      <c r="GY224" s="34">
        <f t="shared" si="3112"/>
        <v>518.49641954567187</v>
      </c>
      <c r="GZ224" s="34">
        <f t="shared" si="3112"/>
        <v>519.03077546130021</v>
      </c>
      <c r="HA224" s="34">
        <f t="shared" si="3112"/>
        <v>519.90715231778245</v>
      </c>
      <c r="HB224" s="34">
        <f t="shared" si="3112"/>
        <v>518.13929619823034</v>
      </c>
      <c r="HC224" s="34">
        <f t="shared" si="3112"/>
        <v>516.43930566134657</v>
      </c>
      <c r="HD224" s="34">
        <f t="shared" si="3112"/>
        <v>514.58313380617687</v>
      </c>
      <c r="HE224" s="34">
        <f t="shared" si="3112"/>
        <v>511.60928520346437</v>
      </c>
      <c r="HF224" s="34">
        <f t="shared" si="3112"/>
        <v>510.13818946946174</v>
      </c>
      <c r="HG224" s="34">
        <f t="shared" si="3112"/>
        <v>510.65570023918929</v>
      </c>
      <c r="HH224" s="34">
        <f t="shared" si="3112"/>
        <v>511.49728189590496</v>
      </c>
      <c r="HI224" s="34">
        <f t="shared" si="3112"/>
        <v>514.80612028197402</v>
      </c>
      <c r="HJ224" s="34">
        <f t="shared" si="3112"/>
        <v>519.32616029764858</v>
      </c>
      <c r="HK224" s="34">
        <f t="shared" si="3112"/>
        <v>523.79942530228845</v>
      </c>
      <c r="HL224" s="34">
        <f t="shared" si="3112"/>
        <v>529.84108316817037</v>
      </c>
      <c r="HM224" s="34">
        <f t="shared" si="3112"/>
        <v>538.25432973297723</v>
      </c>
      <c r="HN224" s="34">
        <f t="shared" si="3112"/>
        <v>546.51107010540613</v>
      </c>
      <c r="HO224" s="34">
        <f t="shared" si="3112"/>
        <v>555.06576625671676</v>
      </c>
      <c r="HP224" s="34">
        <f t="shared" si="3112"/>
        <v>565.8501305702606</v>
      </c>
      <c r="HQ224" s="34">
        <f t="shared" si="3112"/>
        <v>573.74967944028435</v>
      </c>
      <c r="HR224" s="34">
        <f t="shared" si="3112"/>
        <v>577.0024647225805</v>
      </c>
      <c r="HS224" s="34">
        <f t="shared" si="3112"/>
        <v>578.95875123929602</v>
      </c>
      <c r="HT224" s="34">
        <f t="shared" si="3112"/>
        <v>581.22708652772542</v>
      </c>
      <c r="HU224" s="34">
        <f t="shared" si="3112"/>
        <v>580.88262981265802</v>
      </c>
      <c r="HV224" s="34">
        <f t="shared" si="3112"/>
        <v>581.86249279218237</v>
      </c>
      <c r="HW224" s="34">
        <f t="shared" si="3112"/>
        <v>586.83749059207298</v>
      </c>
      <c r="HX224" s="34">
        <f t="shared" si="3112"/>
        <v>590.55005336000272</v>
      </c>
      <c r="HY224" s="34">
        <f t="shared" si="3112"/>
        <v>590.64224446149979</v>
      </c>
      <c r="HZ224" s="34">
        <f t="shared" si="3112"/>
        <v>590.34956665485265</v>
      </c>
      <c r="IA224" s="34">
        <f t="shared" si="3112"/>
        <v>595.38248184882718</v>
      </c>
      <c r="IB224" s="34">
        <f t="shared" si="3112"/>
        <v>599.42333969320089</v>
      </c>
      <c r="IC224" s="34">
        <f t="shared" si="3112"/>
        <v>605.26005807694548</v>
      </c>
      <c r="ID224" s="34">
        <f t="shared" si="3112"/>
        <v>615.74756837844507</v>
      </c>
      <c r="IE224" s="34">
        <f t="shared" si="3112"/>
        <v>623.6079623566045</v>
      </c>
      <c r="IF224" s="34">
        <f t="shared" si="3112"/>
        <v>622.06051820360858</v>
      </c>
      <c r="IG224" s="34">
        <f t="shared" si="3112"/>
        <v>618.31676653813042</v>
      </c>
      <c r="IH224" s="34">
        <f t="shared" si="3112"/>
        <v>610.70293536931729</v>
      </c>
      <c r="II224" s="34">
        <f t="shared" si="3112"/>
        <v>598.88492408372758</v>
      </c>
      <c r="IJ224" s="34">
        <f t="shared" si="3112"/>
        <v>588.66336971854537</v>
      </c>
      <c r="IK224" s="34">
        <f t="shared" si="3112"/>
        <v>582.10778276329711</v>
      </c>
      <c r="IL224" s="34">
        <f t="shared" si="3112"/>
        <v>576.24177624433139</v>
      </c>
      <c r="IM224" s="34">
        <f t="shared" si="3112"/>
        <v>573.14130544885313</v>
      </c>
      <c r="IN224" s="34">
        <f t="shared" si="3112"/>
        <v>571.70744106569214</v>
      </c>
      <c r="IO224" s="34">
        <f t="shared" si="3112"/>
        <v>571.92972747297529</v>
      </c>
      <c r="IP224" s="34">
        <f t="shared" si="3112"/>
        <v>572.35764920485474</v>
      </c>
      <c r="IQ224" s="34">
        <f t="shared" si="3112"/>
        <v>573.25228215522441</v>
      </c>
      <c r="IR224" s="34">
        <f t="shared" si="3112"/>
        <v>575.36158085148247</v>
      </c>
      <c r="IS224" s="34">
        <f t="shared" si="3112"/>
        <v>577.2197194702635</v>
      </c>
      <c r="IT224" s="34">
        <f t="shared" si="3112"/>
        <v>578.54722616193101</v>
      </c>
      <c r="IU224" s="34">
        <f t="shared" si="3112"/>
        <v>580.21970807457296</v>
      </c>
      <c r="IV224" s="34">
        <f t="shared" si="3112"/>
        <v>582.4710481203947</v>
      </c>
      <c r="IW224" s="34">
        <f t="shared" si="3112"/>
        <v>584.51306872174223</v>
      </c>
      <c r="IX224" s="34">
        <f t="shared" si="3112"/>
        <v>587.21602558060385</v>
      </c>
      <c r="IY224" s="34">
        <f t="shared" si="3112"/>
        <v>590.61108944772275</v>
      </c>
      <c r="IZ224" s="34">
        <f t="shared" si="3112"/>
        <v>593.51332598884221</v>
      </c>
      <c r="JA224" s="34">
        <f t="shared" si="3112"/>
        <v>595.78807668786988</v>
      </c>
      <c r="JB224" s="34">
        <f t="shared" si="3112"/>
        <v>598.17795741474413</v>
      </c>
      <c r="JC224" s="34">
        <f t="shared" si="3112"/>
        <v>601.0192525160694</v>
      </c>
      <c r="JD224" s="34">
        <f t="shared" si="3112"/>
        <v>603.4468751463246</v>
      </c>
      <c r="JE224" s="34">
        <f t="shared" si="3112"/>
        <v>606.04863838899257</v>
      </c>
      <c r="JF224" s="34">
        <f t="shared" si="3112"/>
        <v>609.14989364182088</v>
      </c>
      <c r="JG224" s="34">
        <f t="shared" si="3112"/>
        <v>611.39391755645124</v>
      </c>
      <c r="JH224" s="34">
        <f t="shared" si="3112"/>
        <v>612.37274621536699</v>
      </c>
      <c r="JI224" s="34">
        <f t="shared" si="3112"/>
        <v>613.07855687608844</v>
      </c>
      <c r="JJ224" s="34">
        <f t="shared" ref="JJ224:LU224" si="3113">SUMIFS(156:156,152:152,JJ222)</f>
        <v>613.05455059917597</v>
      </c>
      <c r="JK224" s="34">
        <f t="shared" si="3113"/>
        <v>612.19552276369836</v>
      </c>
      <c r="JL224" s="34">
        <f t="shared" si="3113"/>
        <v>611.45532495536008</v>
      </c>
      <c r="JM224" s="34">
        <f t="shared" si="3113"/>
        <v>611.39541059206431</v>
      </c>
      <c r="JN224" s="34">
        <f t="shared" si="3113"/>
        <v>611.19851903363656</v>
      </c>
      <c r="JO224" s="34">
        <f t="shared" si="3113"/>
        <v>611.76126654753534</v>
      </c>
      <c r="JP224" s="34">
        <f t="shared" si="3113"/>
        <v>613.18329339625336</v>
      </c>
      <c r="JQ224" s="34">
        <f t="shared" si="3113"/>
        <v>615.07048801927408</v>
      </c>
      <c r="JR224" s="34">
        <f t="shared" si="3113"/>
        <v>617.21624349245633</v>
      </c>
      <c r="JS224" s="34">
        <f t="shared" si="3113"/>
        <v>620.4658520360116</v>
      </c>
      <c r="JT224" s="34">
        <f t="shared" si="3113"/>
        <v>624.45108605399867</v>
      </c>
      <c r="JU224" s="34">
        <f t="shared" si="3113"/>
        <v>628.12211606444191</v>
      </c>
      <c r="JV224" s="34">
        <f t="shared" si="3113"/>
        <v>632.97412364416641</v>
      </c>
      <c r="JW224" s="34">
        <f t="shared" si="3113"/>
        <v>639.68704310574481</v>
      </c>
      <c r="JX224" s="34">
        <f t="shared" si="3113"/>
        <v>646.93810891584803</v>
      </c>
      <c r="JY224" s="34">
        <f t="shared" si="3113"/>
        <v>654.93706113331473</v>
      </c>
      <c r="JZ224" s="34">
        <f t="shared" si="3113"/>
        <v>665.05967479927847</v>
      </c>
      <c r="KA224" s="34">
        <f t="shared" si="3113"/>
        <v>674.67031996404182</v>
      </c>
      <c r="KB224" s="34">
        <f t="shared" si="3113"/>
        <v>1373.7775646239647</v>
      </c>
      <c r="KC224" s="34">
        <f t="shared" si="3113"/>
        <v>700.37879264162484</v>
      </c>
      <c r="KD224" s="34">
        <f t="shared" si="3113"/>
        <v>709.90331358159619</v>
      </c>
      <c r="KE224" s="34">
        <f t="shared" si="3113"/>
        <v>719.78567857914186</v>
      </c>
      <c r="KF224" s="34">
        <f t="shared" si="3113"/>
        <v>731.48437357674811</v>
      </c>
      <c r="KG224" s="34">
        <f t="shared" si="3113"/>
        <v>742.52781099366939</v>
      </c>
      <c r="KH224" s="34">
        <f t="shared" si="3113"/>
        <v>751.8011740315244</v>
      </c>
      <c r="KI224" s="34">
        <f t="shared" si="3113"/>
        <v>760.89011108443947</v>
      </c>
      <c r="KJ224" s="34">
        <f t="shared" si="3113"/>
        <v>774.26423090721528</v>
      </c>
      <c r="KK224" s="34">
        <f t="shared" si="3113"/>
        <v>788.4633016630869</v>
      </c>
      <c r="KL224" s="34">
        <f t="shared" si="3113"/>
        <v>803.19385881720405</v>
      </c>
      <c r="KM224" s="34">
        <f t="shared" si="3113"/>
        <v>820.20163876753691</v>
      </c>
      <c r="KN224" s="34">
        <f t="shared" si="3113"/>
        <v>835.44268139861992</v>
      </c>
      <c r="KO224" s="34">
        <f t="shared" si="3113"/>
        <v>848.96250654802293</v>
      </c>
      <c r="KP224" s="34">
        <f t="shared" si="3113"/>
        <v>860.88570603956612</v>
      </c>
      <c r="KQ224" s="34">
        <f t="shared" si="3113"/>
        <v>871.09961289060982</v>
      </c>
      <c r="KR224" s="34">
        <f t="shared" si="3113"/>
        <v>880.24406587060582</v>
      </c>
      <c r="KS224" s="34">
        <f t="shared" si="3113"/>
        <v>887.55058571351128</v>
      </c>
      <c r="KT224" s="34">
        <f t="shared" si="3113"/>
        <v>894.89229289626667</v>
      </c>
      <c r="KU224" s="34">
        <f t="shared" si="3113"/>
        <v>903.96895935924795</v>
      </c>
      <c r="KV224" s="34">
        <f t="shared" si="3113"/>
        <v>911.23695534224998</v>
      </c>
      <c r="KW224" s="34">
        <f t="shared" si="3113"/>
        <v>916.5220495328407</v>
      </c>
      <c r="KX224" s="34">
        <f t="shared" si="3113"/>
        <v>925.82136066517342</v>
      </c>
      <c r="KY224" s="34">
        <f t="shared" si="3113"/>
        <v>935.41047293379961</v>
      </c>
      <c r="KZ224" s="34">
        <f t="shared" si="3113"/>
        <v>940.85126242808269</v>
      </c>
      <c r="LA224" s="34">
        <f t="shared" si="3113"/>
        <v>947.0864803589169</v>
      </c>
      <c r="LB224" s="34">
        <f t="shared" si="3113"/>
        <v>955.81697747576311</v>
      </c>
      <c r="LC224" s="34">
        <f t="shared" si="3113"/>
        <v>957.33327589069881</v>
      </c>
      <c r="LD224" s="34">
        <f t="shared" si="3113"/>
        <v>957.65449033556968</v>
      </c>
      <c r="LE224" s="34">
        <f t="shared" si="3113"/>
        <v>963.53687214261049</v>
      </c>
      <c r="LF224" s="34">
        <f t="shared" si="3113"/>
        <v>972.1146565479271</v>
      </c>
      <c r="LG224" s="34">
        <f t="shared" si="3113"/>
        <v>978.0757651450084</v>
      </c>
      <c r="LH224" s="34">
        <f t="shared" si="3113"/>
        <v>985.67338410864716</v>
      </c>
      <c r="LI224" s="34">
        <f t="shared" si="3113"/>
        <v>996.38843247202783</v>
      </c>
      <c r="LJ224" s="34">
        <f t="shared" si="3113"/>
        <v>1000.490181533615</v>
      </c>
      <c r="LK224" s="34">
        <f t="shared" si="3113"/>
        <v>1003.4254153760952</v>
      </c>
      <c r="LL224" s="34">
        <f t="shared" si="3113"/>
        <v>1011.7758987604482</v>
      </c>
      <c r="LM224" s="34">
        <f t="shared" si="3113"/>
        <v>1030.7099532211923</v>
      </c>
      <c r="LN224" s="34">
        <f t="shared" si="3113"/>
        <v>1039.28253830216</v>
      </c>
      <c r="LO224" s="34">
        <f t="shared" si="3113"/>
        <v>1047.2770572940835</v>
      </c>
      <c r="LP224" s="34">
        <f t="shared" si="3113"/>
        <v>1058.3631153558199</v>
      </c>
      <c r="LQ224" s="34">
        <f t="shared" si="3113"/>
        <v>1058.4692775201622</v>
      </c>
      <c r="LR224" s="34">
        <f t="shared" si="3113"/>
        <v>1057.7467171800952</v>
      </c>
      <c r="LS224" s="34">
        <f t="shared" si="3113"/>
        <v>1063.1619925341697</v>
      </c>
      <c r="LT224" s="34">
        <f t="shared" si="3113"/>
        <v>1063.9292207147091</v>
      </c>
      <c r="LU224" s="34">
        <f t="shared" si="3113"/>
        <v>1068.7005621639853</v>
      </c>
      <c r="LV224" s="34">
        <f t="shared" ref="LV224:NO224" si="3114">SUMIFS(156:156,152:152,LV222)</f>
        <v>1074.7730061411403</v>
      </c>
      <c r="LW224" s="34">
        <f t="shared" si="3114"/>
        <v>1082.3188847982394</v>
      </c>
      <c r="LX224" s="34">
        <f t="shared" si="3114"/>
        <v>1089.7923912221804</v>
      </c>
      <c r="LY224" s="34">
        <f t="shared" si="3114"/>
        <v>1096.5176499552392</v>
      </c>
      <c r="LZ224" s="34">
        <f t="shared" si="3114"/>
        <v>1103.9552371270711</v>
      </c>
      <c r="MA224" s="34">
        <f t="shared" si="3114"/>
        <v>1111.6140839936102</v>
      </c>
      <c r="MB224" s="34">
        <f t="shared" si="3114"/>
        <v>1117.9310932383505</v>
      </c>
      <c r="MC224" s="34">
        <f t="shared" si="3114"/>
        <v>1123.425742429396</v>
      </c>
      <c r="MD224" s="34">
        <f t="shared" si="3114"/>
        <v>1127.9107952824122</v>
      </c>
      <c r="ME224" s="34">
        <f t="shared" si="3114"/>
        <v>1130.0984855758522</v>
      </c>
      <c r="MF224" s="34">
        <f t="shared" si="3114"/>
        <v>1131.9968670057319</v>
      </c>
      <c r="MG224" s="34">
        <f t="shared" si="3114"/>
        <v>1132.8172469206916</v>
      </c>
      <c r="MH224" s="34">
        <f t="shared" si="3114"/>
        <v>1134.6815588431059</v>
      </c>
      <c r="MI224" s="34">
        <f t="shared" si="3114"/>
        <v>1137.2299848996029</v>
      </c>
      <c r="MJ224" s="34">
        <f t="shared" si="3114"/>
        <v>1139.6955854158755</v>
      </c>
      <c r="MK224" s="34">
        <f t="shared" si="3114"/>
        <v>1141.7997330961687</v>
      </c>
      <c r="ML224" s="34">
        <f t="shared" si="3114"/>
        <v>1142.6365402657452</v>
      </c>
      <c r="MM224" s="34">
        <f t="shared" si="3114"/>
        <v>1143.2997118084343</v>
      </c>
      <c r="MN224" s="34">
        <f t="shared" si="3114"/>
        <v>1143.2936920569525</v>
      </c>
      <c r="MO224" s="34">
        <f t="shared" si="3114"/>
        <v>1144.4418842174364</v>
      </c>
      <c r="MP224" s="34">
        <f t="shared" si="3114"/>
        <v>1146.0174624441613</v>
      </c>
      <c r="MQ224" s="34">
        <f t="shared" si="3114"/>
        <v>1147.4132631516493</v>
      </c>
      <c r="MR224" s="34">
        <f t="shared" si="3114"/>
        <v>1145.8000179503663</v>
      </c>
      <c r="MS224" s="34">
        <f t="shared" si="3114"/>
        <v>1142.0556171349622</v>
      </c>
      <c r="MT224" s="34">
        <f t="shared" si="3114"/>
        <v>1137.9579013049813</v>
      </c>
      <c r="MU224" s="34">
        <f t="shared" si="3114"/>
        <v>1132.92793395177</v>
      </c>
      <c r="MV224" s="34">
        <f t="shared" si="3114"/>
        <v>1128.4274063074022</v>
      </c>
      <c r="MW224" s="34">
        <f t="shared" si="3114"/>
        <v>1126.9239595011104</v>
      </c>
      <c r="MX224" s="34">
        <f t="shared" si="3114"/>
        <v>1126.1437769987019</v>
      </c>
      <c r="MY224" s="34">
        <f t="shared" si="3114"/>
        <v>1127.5378831707358</v>
      </c>
      <c r="MZ224" s="34">
        <f t="shared" si="3114"/>
        <v>1130.0630074878757</v>
      </c>
      <c r="NA224" s="34">
        <f t="shared" si="3114"/>
        <v>1133.3517697430668</v>
      </c>
      <c r="NB224" s="34">
        <f t="shared" si="3114"/>
        <v>1136.8494186804248</v>
      </c>
      <c r="NC224" s="34">
        <f t="shared" si="3114"/>
        <v>1140.4721705780416</v>
      </c>
      <c r="ND224" s="34">
        <f t="shared" si="3114"/>
        <v>1144.3101258514444</v>
      </c>
      <c r="NE224" s="34">
        <f t="shared" si="3114"/>
        <v>1147.962857985644</v>
      </c>
      <c r="NF224" s="34">
        <f t="shared" si="3114"/>
        <v>1151.2667110052448</v>
      </c>
      <c r="NG224" s="34">
        <f t="shared" si="3114"/>
        <v>1154.430338806565</v>
      </c>
      <c r="NH224" s="34">
        <f t="shared" si="3114"/>
        <v>1157.6006128449837</v>
      </c>
      <c r="NI224" s="34">
        <f t="shared" si="3114"/>
        <v>1160.4835687040813</v>
      </c>
      <c r="NJ224" s="34">
        <f t="shared" si="3114"/>
        <v>1163.6061350273856</v>
      </c>
      <c r="NK224" s="34">
        <f t="shared" si="3114"/>
        <v>1166.7598607242082</v>
      </c>
      <c r="NL224" s="34">
        <f t="shared" si="3114"/>
        <v>1169.7888350651597</v>
      </c>
      <c r="NM224" s="34">
        <f t="shared" si="3114"/>
        <v>1172.5080136067384</v>
      </c>
      <c r="NN224" s="34">
        <f t="shared" si="3114"/>
        <v>1174.9234739107997</v>
      </c>
      <c r="NO224" s="35">
        <f t="shared" si="3114"/>
        <v>2356.1636042971177</v>
      </c>
      <c r="NP224" s="8"/>
      <c r="NQ224" s="8"/>
    </row>
    <row r="225" spans="1:3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</row>
    <row r="226" spans="1:381" s="10" customFormat="1" x14ac:dyDescent="0.2">
      <c r="A226" s="8"/>
      <c r="B226" s="8"/>
      <c r="C226" s="8" t="s">
        <v>27</v>
      </c>
      <c r="D226" s="8"/>
      <c r="E226" s="8" t="s">
        <v>43</v>
      </c>
      <c r="F226" s="8"/>
      <c r="G226" s="8" t="s">
        <v>0</v>
      </c>
      <c r="H226" s="8"/>
      <c r="I226" s="8"/>
      <c r="J226" s="8"/>
      <c r="K226" s="9">
        <f>SUM(N226:NO226)</f>
        <v>187793.46072709467</v>
      </c>
      <c r="L226" s="8"/>
      <c r="M226" s="8"/>
      <c r="N226" s="33">
        <f>SUMIFS(184:184,180:180,N222)+SUMIFS(200:200,196:196,N222)</f>
        <v>0</v>
      </c>
      <c r="O226" s="34">
        <f t="shared" ref="O226:BZ226" si="3115">SUMIFS(184:184,180:180,O222)+SUMIFS(200:200,196:196,O222)</f>
        <v>0</v>
      </c>
      <c r="P226" s="34">
        <f t="shared" si="3115"/>
        <v>0</v>
      </c>
      <c r="Q226" s="34">
        <f t="shared" si="3115"/>
        <v>9.8474667848149178</v>
      </c>
      <c r="R226" s="34">
        <f t="shared" si="3115"/>
        <v>11.97675264013051</v>
      </c>
      <c r="S226" s="34">
        <f t="shared" si="3115"/>
        <v>20.146580603956345</v>
      </c>
      <c r="T226" s="34">
        <f t="shared" si="3115"/>
        <v>31.137924163744515</v>
      </c>
      <c r="U226" s="34">
        <f t="shared" si="3115"/>
        <v>34.187704547879278</v>
      </c>
      <c r="V226" s="34">
        <f t="shared" si="3115"/>
        <v>38.291059419296268</v>
      </c>
      <c r="W226" s="34">
        <f t="shared" si="3115"/>
        <v>60.900520896039808</v>
      </c>
      <c r="X226" s="34">
        <f t="shared" si="3115"/>
        <v>76.153372205079208</v>
      </c>
      <c r="Y226" s="34">
        <f t="shared" si="3115"/>
        <v>75.052121915046285</v>
      </c>
      <c r="Z226" s="34">
        <f t="shared" si="3115"/>
        <v>107.98891820644677</v>
      </c>
      <c r="AA226" s="34">
        <f t="shared" si="3115"/>
        <v>151.91938822670363</v>
      </c>
      <c r="AB226" s="34">
        <f t="shared" si="3115"/>
        <v>164.25787211111361</v>
      </c>
      <c r="AC226" s="34">
        <f t="shared" si="3115"/>
        <v>180.98955277122877</v>
      </c>
      <c r="AD226" s="34">
        <f t="shared" si="3115"/>
        <v>224.44457623768491</v>
      </c>
      <c r="AE226" s="34">
        <f t="shared" si="3115"/>
        <v>206.17713891454832</v>
      </c>
      <c r="AF226" s="34">
        <f t="shared" si="3115"/>
        <v>167.73374068728793</v>
      </c>
      <c r="AG226" s="34">
        <f t="shared" si="3115"/>
        <v>167.14317317763832</v>
      </c>
      <c r="AH226" s="34">
        <f t="shared" si="3115"/>
        <v>188.74790668776927</v>
      </c>
      <c r="AI226" s="34">
        <f t="shared" si="3115"/>
        <v>186.52771407949234</v>
      </c>
      <c r="AJ226" s="34">
        <f t="shared" si="3115"/>
        <v>193.10109698171999</v>
      </c>
      <c r="AK226" s="34">
        <f t="shared" si="3115"/>
        <v>230.68543925148506</v>
      </c>
      <c r="AL226" s="34">
        <f t="shared" si="3115"/>
        <v>211.80434367183977</v>
      </c>
      <c r="AM226" s="34">
        <f t="shared" si="3115"/>
        <v>173.11455099142364</v>
      </c>
      <c r="AN226" s="34">
        <f t="shared" si="3115"/>
        <v>171.48136988240245</v>
      </c>
      <c r="AO226" s="34">
        <f t="shared" si="3115"/>
        <v>269.64499119430724</v>
      </c>
      <c r="AP226" s="34">
        <f t="shared" si="3115"/>
        <v>287.9673532830908</v>
      </c>
      <c r="AQ226" s="34">
        <f t="shared" si="3115"/>
        <v>300.95034585295326</v>
      </c>
      <c r="AR226" s="34">
        <f t="shared" si="3115"/>
        <v>349.30789239235639</v>
      </c>
      <c r="AS226" s="34">
        <f t="shared" si="3115"/>
        <v>304.57017189848563</v>
      </c>
      <c r="AT226" s="34">
        <f t="shared" si="3115"/>
        <v>241.25458370351618</v>
      </c>
      <c r="AU226" s="34">
        <f t="shared" si="3115"/>
        <v>288.66553894091857</v>
      </c>
      <c r="AV226" s="34">
        <f t="shared" si="3115"/>
        <v>219.22604265683941</v>
      </c>
      <c r="AW226" s="34">
        <f t="shared" si="3115"/>
        <v>187.48734769121936</v>
      </c>
      <c r="AX226" s="34">
        <f t="shared" si="3115"/>
        <v>168.94838882479141</v>
      </c>
      <c r="AY226" s="34">
        <f t="shared" si="3115"/>
        <v>165.56459671332723</v>
      </c>
      <c r="AZ226" s="34">
        <f t="shared" si="3115"/>
        <v>162.04053679620162</v>
      </c>
      <c r="BA226" s="34">
        <f t="shared" si="3115"/>
        <v>157.06925066041453</v>
      </c>
      <c r="BB226" s="34">
        <f t="shared" si="3115"/>
        <v>164.33874738490019</v>
      </c>
      <c r="BC226" s="34">
        <f t="shared" si="3115"/>
        <v>175.87487234042632</v>
      </c>
      <c r="BD226" s="34">
        <f t="shared" si="3115"/>
        <v>188.89277853312683</v>
      </c>
      <c r="BE226" s="34">
        <f t="shared" si="3115"/>
        <v>211.53985031459496</v>
      </c>
      <c r="BF226" s="34">
        <f t="shared" si="3115"/>
        <v>231.90005108884003</v>
      </c>
      <c r="BG226" s="34">
        <f t="shared" si="3115"/>
        <v>236.66392180720055</v>
      </c>
      <c r="BH226" s="34">
        <f t="shared" si="3115"/>
        <v>255.3566697433285</v>
      </c>
      <c r="BI226" s="34">
        <f t="shared" si="3115"/>
        <v>254.19420288744254</v>
      </c>
      <c r="BJ226" s="34">
        <f t="shared" si="3115"/>
        <v>252.64236510960114</v>
      </c>
      <c r="BK226" s="34">
        <f t="shared" si="3115"/>
        <v>260.92450876162638</v>
      </c>
      <c r="BL226" s="34">
        <f t="shared" si="3115"/>
        <v>277.29200990165037</v>
      </c>
      <c r="BM226" s="34">
        <f t="shared" si="3115"/>
        <v>291.66204007742476</v>
      </c>
      <c r="BN226" s="34">
        <f t="shared" si="3115"/>
        <v>296.95158435537843</v>
      </c>
      <c r="BO226" s="34">
        <f t="shared" si="3115"/>
        <v>313.24514439436928</v>
      </c>
      <c r="BP226" s="34">
        <f t="shared" si="3115"/>
        <v>313.77438307521857</v>
      </c>
      <c r="BQ226" s="34">
        <f t="shared" si="3115"/>
        <v>316.29692606001709</v>
      </c>
      <c r="BR226" s="34">
        <f t="shared" si="3115"/>
        <v>326.24659168028643</v>
      </c>
      <c r="BS226" s="34">
        <f t="shared" si="3115"/>
        <v>376.56186775682318</v>
      </c>
      <c r="BT226" s="34">
        <f t="shared" si="3115"/>
        <v>402.97880545259113</v>
      </c>
      <c r="BU226" s="34">
        <f t="shared" si="3115"/>
        <v>412.99253754675829</v>
      </c>
      <c r="BV226" s="34">
        <f t="shared" si="3115"/>
        <v>434.22963488636873</v>
      </c>
      <c r="BW226" s="34">
        <f t="shared" si="3115"/>
        <v>363.51597429767651</v>
      </c>
      <c r="BX226" s="34">
        <f t="shared" si="3115"/>
        <v>331.54043235657531</v>
      </c>
      <c r="BY226" s="34">
        <f t="shared" si="3115"/>
        <v>347.80366227166292</v>
      </c>
      <c r="BZ226" s="34">
        <f t="shared" si="3115"/>
        <v>314.39081759532945</v>
      </c>
      <c r="CA226" s="34">
        <f t="shared" ref="CA226:EL226" si="3116">SUMIFS(184:184,180:180,CA222)+SUMIFS(200:200,196:196,CA222)</f>
        <v>298.21054124184366</v>
      </c>
      <c r="CB226" s="34">
        <f t="shared" si="3116"/>
        <v>288.4528517854107</v>
      </c>
      <c r="CC226" s="34">
        <f t="shared" si="3116"/>
        <v>285.19806698067157</v>
      </c>
      <c r="CD226" s="34">
        <f t="shared" si="3116"/>
        <v>282.26326897489236</v>
      </c>
      <c r="CE226" s="34">
        <f t="shared" si="3116"/>
        <v>277.18892569665309</v>
      </c>
      <c r="CF226" s="34">
        <f t="shared" si="3116"/>
        <v>277.58070358943428</v>
      </c>
      <c r="CG226" s="34">
        <f t="shared" si="3116"/>
        <v>282.52826019197329</v>
      </c>
      <c r="CH226" s="34">
        <f t="shared" si="3116"/>
        <v>284.65451704453687</v>
      </c>
      <c r="CI226" s="34">
        <f t="shared" si="3116"/>
        <v>288.99243841023133</v>
      </c>
      <c r="CJ226" s="34">
        <f t="shared" si="3116"/>
        <v>297.70428678566356</v>
      </c>
      <c r="CK226" s="34">
        <f t="shared" si="3116"/>
        <v>298.33518864286759</v>
      </c>
      <c r="CL226" s="34">
        <f t="shared" si="3116"/>
        <v>301.73739551434596</v>
      </c>
      <c r="CM226" s="34">
        <f t="shared" si="3116"/>
        <v>305.36758132178045</v>
      </c>
      <c r="CN226" s="34">
        <f t="shared" si="3116"/>
        <v>310.51348481981586</v>
      </c>
      <c r="CO226" s="34">
        <f t="shared" si="3116"/>
        <v>314.16570820899136</v>
      </c>
      <c r="CP226" s="34">
        <f t="shared" si="3116"/>
        <v>315.8901653415902</v>
      </c>
      <c r="CQ226" s="34">
        <f t="shared" si="3116"/>
        <v>320.53681378701026</v>
      </c>
      <c r="CR226" s="34">
        <f t="shared" si="3116"/>
        <v>321.12757623354071</v>
      </c>
      <c r="CS226" s="34">
        <f t="shared" si="3116"/>
        <v>322.26833067772139</v>
      </c>
      <c r="CT226" s="34">
        <f t="shared" si="3116"/>
        <v>327.33760689888209</v>
      </c>
      <c r="CU226" s="34">
        <f t="shared" si="3116"/>
        <v>338.00140369783685</v>
      </c>
      <c r="CV226" s="34">
        <f t="shared" si="3116"/>
        <v>346.40219915833853</v>
      </c>
      <c r="CW226" s="34">
        <f t="shared" si="3116"/>
        <v>353.12402091174465</v>
      </c>
      <c r="CX226" s="34">
        <f t="shared" si="3116"/>
        <v>363.8700997138526</v>
      </c>
      <c r="CY226" s="34">
        <f t="shared" si="3116"/>
        <v>369.03662819951239</v>
      </c>
      <c r="CZ226" s="34">
        <f t="shared" si="3116"/>
        <v>373.29731162927271</v>
      </c>
      <c r="DA226" s="34">
        <f t="shared" si="3116"/>
        <v>354.15234709370139</v>
      </c>
      <c r="DB226" s="34">
        <f t="shared" si="3116"/>
        <v>220.07025719032936</v>
      </c>
      <c r="DC226" s="34">
        <f t="shared" si="3116"/>
        <v>220.12718153393155</v>
      </c>
      <c r="DD226" s="34">
        <f t="shared" si="3116"/>
        <v>219.80203499161399</v>
      </c>
      <c r="DE226" s="34">
        <f t="shared" si="3116"/>
        <v>220.47616118758674</v>
      </c>
      <c r="DF226" s="34">
        <f t="shared" si="3116"/>
        <v>221.74720436250851</v>
      </c>
      <c r="DG226" s="34">
        <f t="shared" si="3116"/>
        <v>222.62634558268337</v>
      </c>
      <c r="DH226" s="34">
        <f t="shared" si="3116"/>
        <v>223.50184701410757</v>
      </c>
      <c r="DI226" s="34">
        <f t="shared" si="3116"/>
        <v>225.05017244261012</v>
      </c>
      <c r="DJ226" s="34">
        <f t="shared" si="3116"/>
        <v>226.24842801510005</v>
      </c>
      <c r="DK226" s="34">
        <f t="shared" si="3116"/>
        <v>227.2531388842842</v>
      </c>
      <c r="DL226" s="34">
        <f t="shared" si="3116"/>
        <v>229.4408041844286</v>
      </c>
      <c r="DM226" s="34">
        <f t="shared" si="3116"/>
        <v>231.6953577620331</v>
      </c>
      <c r="DN226" s="34">
        <f t="shared" si="3116"/>
        <v>233.57945157730893</v>
      </c>
      <c r="DO226" s="34">
        <f t="shared" si="3116"/>
        <v>234.66788783001758</v>
      </c>
      <c r="DP226" s="34">
        <f t="shared" si="3116"/>
        <v>236.13515549935494</v>
      </c>
      <c r="DQ226" s="34">
        <f t="shared" si="3116"/>
        <v>236.33087070992394</v>
      </c>
      <c r="DR226" s="34">
        <f t="shared" si="3116"/>
        <v>235.33909326960821</v>
      </c>
      <c r="DS226" s="34">
        <f t="shared" si="3116"/>
        <v>234.95642207181857</v>
      </c>
      <c r="DT226" s="34">
        <f t="shared" si="3116"/>
        <v>234.18731729165106</v>
      </c>
      <c r="DU226" s="34">
        <f t="shared" si="3116"/>
        <v>233.51678486901704</v>
      </c>
      <c r="DV226" s="34">
        <f t="shared" si="3116"/>
        <v>233.49579486457361</v>
      </c>
      <c r="DW226" s="34">
        <f t="shared" si="3116"/>
        <v>234.25612527764696</v>
      </c>
      <c r="DX226" s="34">
        <f t="shared" si="3116"/>
        <v>235.39161174705913</v>
      </c>
      <c r="DY226" s="34">
        <f t="shared" si="3116"/>
        <v>236.88359890548452</v>
      </c>
      <c r="DZ226" s="34">
        <f t="shared" si="3116"/>
        <v>239.01721163804029</v>
      </c>
      <c r="EA226" s="34">
        <f t="shared" si="3116"/>
        <v>241.01983322168087</v>
      </c>
      <c r="EB226" s="34">
        <f t="shared" si="3116"/>
        <v>243.04148007414472</v>
      </c>
      <c r="EC226" s="34">
        <f t="shared" si="3116"/>
        <v>245.15880757277682</v>
      </c>
      <c r="ED226" s="34">
        <f t="shared" si="3116"/>
        <v>247.56876542877021</v>
      </c>
      <c r="EE226" s="34">
        <f t="shared" si="3116"/>
        <v>249.52715675454616</v>
      </c>
      <c r="EF226" s="34">
        <f t="shared" si="3116"/>
        <v>211.46052984752652</v>
      </c>
      <c r="EG226" s="34">
        <f t="shared" si="3116"/>
        <v>211.95482336218211</v>
      </c>
      <c r="EH226" s="34">
        <f t="shared" si="3116"/>
        <v>212.25322077935022</v>
      </c>
      <c r="EI226" s="34">
        <f t="shared" si="3116"/>
        <v>212.77367343789408</v>
      </c>
      <c r="EJ226" s="34">
        <f t="shared" si="3116"/>
        <v>213.32211137572085</v>
      </c>
      <c r="EK226" s="34">
        <f t="shared" si="3116"/>
        <v>397.31056879119683</v>
      </c>
      <c r="EL226" s="34">
        <f t="shared" si="3116"/>
        <v>399.45900945452479</v>
      </c>
      <c r="EM226" s="34">
        <f t="shared" ref="EM226:GX226" si="3117">SUMIFS(184:184,180:180,EM222)+SUMIFS(200:200,196:196,EM222)</f>
        <v>401.64071422037858</v>
      </c>
      <c r="EN226" s="34">
        <f t="shared" si="3117"/>
        <v>403.92543891677303</v>
      </c>
      <c r="EO226" s="34">
        <f t="shared" si="3117"/>
        <v>406.23722432926354</v>
      </c>
      <c r="EP226" s="34">
        <f t="shared" si="3117"/>
        <v>409.0794464771065</v>
      </c>
      <c r="EQ226" s="34">
        <f t="shared" si="3117"/>
        <v>411.5632013335312</v>
      </c>
      <c r="ER226" s="34">
        <f t="shared" si="3117"/>
        <v>413.82220564911319</v>
      </c>
      <c r="ES226" s="34">
        <f t="shared" si="3117"/>
        <v>415.87326575146756</v>
      </c>
      <c r="ET226" s="34">
        <f t="shared" si="3117"/>
        <v>417.51668267572336</v>
      </c>
      <c r="EU226" s="34">
        <f t="shared" si="3117"/>
        <v>419.00136781717049</v>
      </c>
      <c r="EV226" s="34">
        <f t="shared" si="3117"/>
        <v>420.45927132411759</v>
      </c>
      <c r="EW226" s="34">
        <f t="shared" si="3117"/>
        <v>421.96072894641992</v>
      </c>
      <c r="EX226" s="34">
        <f t="shared" si="3117"/>
        <v>422.69613577279296</v>
      </c>
      <c r="EY226" s="34">
        <f t="shared" si="3117"/>
        <v>423.09966916214393</v>
      </c>
      <c r="EZ226" s="34">
        <f t="shared" si="3117"/>
        <v>423.67900610150832</v>
      </c>
      <c r="FA226" s="34">
        <f t="shared" si="3117"/>
        <v>423.67949187447437</v>
      </c>
      <c r="FB226" s="34">
        <f t="shared" si="3117"/>
        <v>423.99229290434363</v>
      </c>
      <c r="FC226" s="34">
        <f t="shared" si="3117"/>
        <v>424.80316207059894</v>
      </c>
      <c r="FD226" s="34">
        <f t="shared" si="3117"/>
        <v>426.4062403352093</v>
      </c>
      <c r="FE226" s="34">
        <f t="shared" si="3117"/>
        <v>428.20887091448924</v>
      </c>
      <c r="FF226" s="34">
        <f t="shared" si="3117"/>
        <v>430.43220714413758</v>
      </c>
      <c r="FG226" s="34">
        <f t="shared" si="3117"/>
        <v>433.12424033440618</v>
      </c>
      <c r="FH226" s="34">
        <f t="shared" si="3117"/>
        <v>435.7297167960055</v>
      </c>
      <c r="FI226" s="34">
        <f t="shared" si="3117"/>
        <v>438.90583382071208</v>
      </c>
      <c r="FJ226" s="34">
        <f t="shared" si="3117"/>
        <v>442.55117643259155</v>
      </c>
      <c r="FK226" s="34">
        <f t="shared" si="3117"/>
        <v>351.17933335722972</v>
      </c>
      <c r="FL226" s="34">
        <f t="shared" si="3117"/>
        <v>354.21789104832703</v>
      </c>
      <c r="FM226" s="34">
        <f t="shared" si="3117"/>
        <v>357.10298311052395</v>
      </c>
      <c r="FN226" s="34">
        <f t="shared" si="3117"/>
        <v>359.79362358157016</v>
      </c>
      <c r="FO226" s="34">
        <f t="shared" si="3117"/>
        <v>467.73486552174705</v>
      </c>
      <c r="FP226" s="34">
        <f t="shared" si="3117"/>
        <v>470.21433888860378</v>
      </c>
      <c r="FQ226" s="34">
        <f t="shared" si="3117"/>
        <v>472.44624929363243</v>
      </c>
      <c r="FR226" s="34">
        <f t="shared" si="3117"/>
        <v>475.14970840203296</v>
      </c>
      <c r="FS226" s="34">
        <f t="shared" si="3117"/>
        <v>478.13558187716922</v>
      </c>
      <c r="FT226" s="34">
        <f t="shared" si="3117"/>
        <v>480.98745459275904</v>
      </c>
      <c r="FU226" s="34">
        <f t="shared" si="3117"/>
        <v>483.693327846675</v>
      </c>
      <c r="FV226" s="34">
        <f t="shared" si="3117"/>
        <v>486.2237378539154</v>
      </c>
      <c r="FW226" s="34">
        <f t="shared" si="3117"/>
        <v>489.48617846475588</v>
      </c>
      <c r="FX226" s="34">
        <f t="shared" si="3117"/>
        <v>492.85703689623546</v>
      </c>
      <c r="FY226" s="34">
        <f t="shared" si="3117"/>
        <v>496.65776882435011</v>
      </c>
      <c r="FZ226" s="34">
        <f t="shared" si="3117"/>
        <v>500.7888181425742</v>
      </c>
      <c r="GA226" s="34">
        <f t="shared" si="3117"/>
        <v>504.53912355171451</v>
      </c>
      <c r="GB226" s="34">
        <f t="shared" si="3117"/>
        <v>507.27127478682735</v>
      </c>
      <c r="GC226" s="34">
        <f t="shared" si="3117"/>
        <v>509.38333671925227</v>
      </c>
      <c r="GD226" s="34">
        <f t="shared" si="3117"/>
        <v>510.77322075858081</v>
      </c>
      <c r="GE226" s="34">
        <f t="shared" si="3117"/>
        <v>511.90246274240752</v>
      </c>
      <c r="GF226" s="34">
        <f t="shared" si="3117"/>
        <v>513.33848694640199</v>
      </c>
      <c r="GG226" s="34">
        <f t="shared" si="3117"/>
        <v>514.65729713141582</v>
      </c>
      <c r="GH226" s="34">
        <f t="shared" si="3117"/>
        <v>516.22463737341684</v>
      </c>
      <c r="GI226" s="34">
        <f t="shared" si="3117"/>
        <v>518.33719475549879</v>
      </c>
      <c r="GJ226" s="34">
        <f t="shared" si="3117"/>
        <v>519.99393438388495</v>
      </c>
      <c r="GK226" s="34">
        <f t="shared" si="3117"/>
        <v>521.85277867860702</v>
      </c>
      <c r="GL226" s="34">
        <f t="shared" si="3117"/>
        <v>524.10672447861475</v>
      </c>
      <c r="GM226" s="34">
        <f t="shared" si="3117"/>
        <v>526.47878529227046</v>
      </c>
      <c r="GN226" s="34">
        <f t="shared" si="3117"/>
        <v>528.65531524835842</v>
      </c>
      <c r="GO226" s="34">
        <f t="shared" si="3117"/>
        <v>531.02690913375977</v>
      </c>
      <c r="GP226" s="34">
        <f t="shared" si="3117"/>
        <v>533.4101499468502</v>
      </c>
      <c r="GQ226" s="34">
        <f t="shared" si="3117"/>
        <v>535.45040619152428</v>
      </c>
      <c r="GR226" s="34">
        <f t="shared" si="3117"/>
        <v>538.47302445542869</v>
      </c>
      <c r="GS226" s="34">
        <f t="shared" si="3117"/>
        <v>542.36196238787852</v>
      </c>
      <c r="GT226" s="34">
        <f t="shared" si="3117"/>
        <v>403.40734088460999</v>
      </c>
      <c r="GU226" s="34">
        <f t="shared" si="3117"/>
        <v>406.12908662288908</v>
      </c>
      <c r="GV226" s="34">
        <f t="shared" si="3117"/>
        <v>408.75778916104025</v>
      </c>
      <c r="GW226" s="34">
        <f t="shared" si="3117"/>
        <v>411.03910590052806</v>
      </c>
      <c r="GX226" s="34">
        <f t="shared" si="3117"/>
        <v>412.78785967120734</v>
      </c>
      <c r="GY226" s="34">
        <f t="shared" ref="GY226:JJ226" si="3118">SUMIFS(184:184,180:180,GY222)+SUMIFS(200:200,196:196,GY222)</f>
        <v>415.08186680443788</v>
      </c>
      <c r="GZ226" s="34">
        <f t="shared" si="3118"/>
        <v>417.95070635297873</v>
      </c>
      <c r="HA226" s="34">
        <f t="shared" si="3118"/>
        <v>421.15037220218943</v>
      </c>
      <c r="HB226" s="34">
        <f t="shared" si="3118"/>
        <v>423.75876885174478</v>
      </c>
      <c r="HC226" s="34">
        <f t="shared" si="3118"/>
        <v>426.19134030157613</v>
      </c>
      <c r="HD226" s="34">
        <f t="shared" si="3118"/>
        <v>428.19022850789145</v>
      </c>
      <c r="HE226" s="34">
        <f t="shared" si="3118"/>
        <v>429.62725532492431</v>
      </c>
      <c r="HF226" s="34">
        <f t="shared" si="3118"/>
        <v>432.68424617570508</v>
      </c>
      <c r="HG226" s="34">
        <f t="shared" si="3118"/>
        <v>436.71655295947869</v>
      </c>
      <c r="HH226" s="34">
        <f t="shared" si="3118"/>
        <v>441.09269310070363</v>
      </c>
      <c r="HI226" s="34">
        <f t="shared" si="3118"/>
        <v>446.8170953757047</v>
      </c>
      <c r="HJ226" s="34">
        <f t="shared" si="3118"/>
        <v>452.46392332026585</v>
      </c>
      <c r="HK226" s="34">
        <f t="shared" si="3118"/>
        <v>457.48918689111611</v>
      </c>
      <c r="HL226" s="34">
        <f t="shared" si="3118"/>
        <v>462.81299058811294</v>
      </c>
      <c r="HM226" s="34">
        <f t="shared" si="3118"/>
        <v>468.21337213451443</v>
      </c>
      <c r="HN226" s="34">
        <f t="shared" si="3118"/>
        <v>473.30184494803621</v>
      </c>
      <c r="HO226" s="34">
        <f t="shared" si="3118"/>
        <v>478.25831750492114</v>
      </c>
      <c r="HP226" s="34">
        <f t="shared" si="3118"/>
        <v>483.73315532371845</v>
      </c>
      <c r="HQ226" s="34">
        <f t="shared" si="3118"/>
        <v>488.09390845459711</v>
      </c>
      <c r="HR226" s="34">
        <f t="shared" si="3118"/>
        <v>490.67248284102317</v>
      </c>
      <c r="HS226" s="34">
        <f t="shared" si="3118"/>
        <v>777.75952614768016</v>
      </c>
      <c r="HT226" s="34">
        <f t="shared" si="3118"/>
        <v>778.73930828227731</v>
      </c>
      <c r="HU226" s="34">
        <f t="shared" si="3118"/>
        <v>778.13972979477512</v>
      </c>
      <c r="HV226" s="34">
        <f t="shared" si="3118"/>
        <v>777.99646780106195</v>
      </c>
      <c r="HW226" s="34">
        <f t="shared" si="3118"/>
        <v>779.38238175511776</v>
      </c>
      <c r="HX226" s="34">
        <f t="shared" si="3118"/>
        <v>494.80971005048127</v>
      </c>
      <c r="HY226" s="34">
        <f t="shared" si="3118"/>
        <v>494.52002180180114</v>
      </c>
      <c r="HZ226" s="34">
        <f t="shared" si="3118"/>
        <v>494.15474509975923</v>
      </c>
      <c r="IA226" s="34">
        <f t="shared" si="3118"/>
        <v>495.68626414679574</v>
      </c>
      <c r="IB226" s="34">
        <f t="shared" si="3118"/>
        <v>496.25003260783433</v>
      </c>
      <c r="IC226" s="34">
        <f t="shared" si="3118"/>
        <v>497.88168746236317</v>
      </c>
      <c r="ID226" s="34">
        <f t="shared" si="3118"/>
        <v>501.94574336534237</v>
      </c>
      <c r="IE226" s="34">
        <f t="shared" si="3118"/>
        <v>505.24872869998012</v>
      </c>
      <c r="IF226" s="34">
        <f t="shared" si="3118"/>
        <v>503.73700650034357</v>
      </c>
      <c r="IG226" s="34">
        <f t="shared" si="3118"/>
        <v>501.47126101085411</v>
      </c>
      <c r="IH226" s="34">
        <f t="shared" si="3118"/>
        <v>497.72794898828977</v>
      </c>
      <c r="II226" s="34">
        <f t="shared" si="3118"/>
        <v>491.86758668001272</v>
      </c>
      <c r="IJ226" s="34">
        <f t="shared" si="3118"/>
        <v>487.39343541218568</v>
      </c>
      <c r="IK226" s="34">
        <f t="shared" si="3118"/>
        <v>485.3128799239492</v>
      </c>
      <c r="IL226" s="34">
        <f t="shared" si="3118"/>
        <v>483.65557167174796</v>
      </c>
      <c r="IM226" s="34">
        <f t="shared" si="3118"/>
        <v>484.32617491385309</v>
      </c>
      <c r="IN226" s="34">
        <f t="shared" si="3118"/>
        <v>486.25080534437939</v>
      </c>
      <c r="IO226" s="34">
        <f t="shared" si="3118"/>
        <v>488.74639155350684</v>
      </c>
      <c r="IP226" s="34">
        <f t="shared" si="3118"/>
        <v>492.16293862455973</v>
      </c>
      <c r="IQ226" s="34">
        <f t="shared" si="3118"/>
        <v>497.02815963168848</v>
      </c>
      <c r="IR226" s="34">
        <f t="shared" si="3118"/>
        <v>502.24614696345299</v>
      </c>
      <c r="IS226" s="34">
        <f t="shared" si="3118"/>
        <v>507.53461278792196</v>
      </c>
      <c r="IT226" s="34">
        <f t="shared" si="3118"/>
        <v>513.83607192623595</v>
      </c>
      <c r="IU226" s="34">
        <f t="shared" si="3118"/>
        <v>518.70392180459987</v>
      </c>
      <c r="IV226" s="34">
        <f t="shared" si="3118"/>
        <v>521.2709082735355</v>
      </c>
      <c r="IW226" s="34">
        <f t="shared" si="3118"/>
        <v>523.06243040904701</v>
      </c>
      <c r="IX226" s="34">
        <f t="shared" si="3118"/>
        <v>525.26039593398912</v>
      </c>
      <c r="IY226" s="34">
        <f t="shared" si="3118"/>
        <v>1022.4099274361026</v>
      </c>
      <c r="IZ226" s="34">
        <f t="shared" si="3118"/>
        <v>1026.4217372943892</v>
      </c>
      <c r="JA226" s="34">
        <f t="shared" si="3118"/>
        <v>1031.8379369451634</v>
      </c>
      <c r="JB226" s="34">
        <f t="shared" si="3118"/>
        <v>1036.7105777120946</v>
      </c>
      <c r="JC226" s="34">
        <f t="shared" si="3118"/>
        <v>1040.1699150284933</v>
      </c>
      <c r="JD226" s="34">
        <f t="shared" si="3118"/>
        <v>1042.92501616921</v>
      </c>
      <c r="JE226" s="34">
        <f t="shared" si="3118"/>
        <v>1048.7649062651578</v>
      </c>
      <c r="JF226" s="34">
        <f t="shared" si="3118"/>
        <v>1054.6684758045135</v>
      </c>
      <c r="JG226" s="34">
        <f t="shared" si="3118"/>
        <v>1060.513132429292</v>
      </c>
      <c r="JH226" s="34">
        <f t="shared" si="3118"/>
        <v>1067.3509823828008</v>
      </c>
      <c r="JI226" s="34">
        <f t="shared" si="3118"/>
        <v>1072.4425679238725</v>
      </c>
      <c r="JJ226" s="34">
        <f t="shared" si="3118"/>
        <v>1071.5781405489599</v>
      </c>
      <c r="JK226" s="34">
        <f t="shared" ref="JK226:LV226" si="3119">SUMIFS(184:184,180:180,JK222)+SUMIFS(200:200,196:196,JK222)</f>
        <v>1068.5256812470286</v>
      </c>
      <c r="JL226" s="34">
        <f t="shared" si="3119"/>
        <v>1063.5259750458636</v>
      </c>
      <c r="JM226" s="34">
        <f t="shared" si="3119"/>
        <v>1057.0723517156903</v>
      </c>
      <c r="JN226" s="34">
        <f t="shared" si="3119"/>
        <v>1051.3164424883785</v>
      </c>
      <c r="JO226" s="34">
        <f t="shared" si="3119"/>
        <v>1048.4517225492227</v>
      </c>
      <c r="JP226" s="34">
        <f t="shared" si="3119"/>
        <v>1046.990511247443</v>
      </c>
      <c r="JQ226" s="34">
        <f t="shared" si="3119"/>
        <v>1047.5808905655097</v>
      </c>
      <c r="JR226" s="34">
        <f t="shared" si="3119"/>
        <v>1049.3815103664215</v>
      </c>
      <c r="JS226" s="34">
        <f t="shared" si="3119"/>
        <v>1053.4010752786207</v>
      </c>
      <c r="JT226" s="34">
        <f t="shared" si="3119"/>
        <v>1058.4144338354199</v>
      </c>
      <c r="JU226" s="34">
        <f t="shared" si="3119"/>
        <v>1063.3027716411516</v>
      </c>
      <c r="JV226" s="34">
        <f t="shared" si="3119"/>
        <v>1070.2642020328003</v>
      </c>
      <c r="JW226" s="34">
        <f t="shared" si="3119"/>
        <v>1079.3231002408361</v>
      </c>
      <c r="JX226" s="34">
        <f t="shared" si="3119"/>
        <v>1088.7412328264604</v>
      </c>
      <c r="JY226" s="34">
        <f t="shared" si="3119"/>
        <v>1099.243115720247</v>
      </c>
      <c r="JZ226" s="34">
        <f t="shared" si="3119"/>
        <v>1112.6059757441474</v>
      </c>
      <c r="KA226" s="34">
        <f t="shared" si="3119"/>
        <v>1125.2414410665911</v>
      </c>
      <c r="KB226" s="34">
        <f t="shared" si="3119"/>
        <v>1385.192087400331</v>
      </c>
      <c r="KC226" s="34">
        <f t="shared" si="3119"/>
        <v>429.31969218530173</v>
      </c>
      <c r="KD226" s="34">
        <f t="shared" si="3119"/>
        <v>433.6191906860272</v>
      </c>
      <c r="KE226" s="34">
        <f t="shared" si="3119"/>
        <v>437.85926729485197</v>
      </c>
      <c r="KF226" s="34">
        <f t="shared" si="3119"/>
        <v>442.78776171205254</v>
      </c>
      <c r="KG226" s="34">
        <f t="shared" si="3119"/>
        <v>447.61578771254176</v>
      </c>
      <c r="KH226" s="34">
        <f t="shared" si="3119"/>
        <v>451.6824851952461</v>
      </c>
      <c r="KI226" s="34">
        <f t="shared" si="3119"/>
        <v>455.73503150709587</v>
      </c>
      <c r="KJ226" s="34">
        <f t="shared" si="3119"/>
        <v>461.48009121914373</v>
      </c>
      <c r="KK226" s="34">
        <f t="shared" si="3119"/>
        <v>467.26496386564656</v>
      </c>
      <c r="KL226" s="34">
        <f t="shared" si="3119"/>
        <v>472.86161303880351</v>
      </c>
      <c r="KM226" s="34">
        <f t="shared" si="3119"/>
        <v>479.19615701913972</v>
      </c>
      <c r="KN226" s="34">
        <f t="shared" si="3119"/>
        <v>484.67573048325596</v>
      </c>
      <c r="KO226" s="34">
        <f t="shared" si="3119"/>
        <v>489.28515918639772</v>
      </c>
      <c r="KP226" s="34">
        <f t="shared" si="3119"/>
        <v>493.35545166085177</v>
      </c>
      <c r="KQ226" s="34">
        <f t="shared" si="3119"/>
        <v>497.01448381823877</v>
      </c>
      <c r="KR226" s="34">
        <f t="shared" si="3119"/>
        <v>500.24741942350897</v>
      </c>
      <c r="KS226" s="34">
        <f t="shared" si="3119"/>
        <v>503.0465908211246</v>
      </c>
      <c r="KT226" s="34">
        <f t="shared" si="3119"/>
        <v>506.11621346153197</v>
      </c>
      <c r="KU226" s="34">
        <f t="shared" si="3119"/>
        <v>509.94997177511146</v>
      </c>
      <c r="KV226" s="34">
        <f t="shared" si="3119"/>
        <v>513.2101769709468</v>
      </c>
      <c r="KW226" s="34">
        <f t="shared" si="3119"/>
        <v>516.087693442626</v>
      </c>
      <c r="KX226" s="34">
        <f t="shared" si="3119"/>
        <v>520.63101565566205</v>
      </c>
      <c r="KY226" s="34">
        <f t="shared" si="3119"/>
        <v>525.18440507550031</v>
      </c>
      <c r="KZ226" s="34">
        <f t="shared" si="3119"/>
        <v>528.59869156735954</v>
      </c>
      <c r="LA226" s="34">
        <f t="shared" si="3119"/>
        <v>532.85724586093352</v>
      </c>
      <c r="LB226" s="34">
        <f t="shared" si="3119"/>
        <v>538.17554456602898</v>
      </c>
      <c r="LC226" s="34">
        <f t="shared" si="3119"/>
        <v>541.12109766064589</v>
      </c>
      <c r="LD226" s="34">
        <f t="shared" si="3119"/>
        <v>544.27351896058849</v>
      </c>
      <c r="LE226" s="34">
        <f t="shared" si="3119"/>
        <v>549.27436996055224</v>
      </c>
      <c r="LF226" s="34">
        <f t="shared" si="3119"/>
        <v>554.79538718660297</v>
      </c>
      <c r="LG226" s="34">
        <f t="shared" si="3119"/>
        <v>264.08045658915228</v>
      </c>
      <c r="LH226" s="34">
        <f t="shared" si="3119"/>
        <v>266.13181370933472</v>
      </c>
      <c r="LI226" s="34">
        <f t="shared" si="3119"/>
        <v>269.02487676744749</v>
      </c>
      <c r="LJ226" s="34">
        <f t="shared" si="3119"/>
        <v>270.13234901407606</v>
      </c>
      <c r="LK226" s="34">
        <f t="shared" si="3119"/>
        <v>270.92486215154571</v>
      </c>
      <c r="LL226" s="34">
        <f t="shared" si="3119"/>
        <v>273.17949266532099</v>
      </c>
      <c r="LM226" s="34">
        <f t="shared" si="3119"/>
        <v>278.29168736972196</v>
      </c>
      <c r="LN226" s="34">
        <f t="shared" si="3119"/>
        <v>280.6062853415832</v>
      </c>
      <c r="LO226" s="34">
        <f t="shared" si="3119"/>
        <v>282.76480546940257</v>
      </c>
      <c r="LP226" s="34">
        <f t="shared" si="3119"/>
        <v>866.19568510802401</v>
      </c>
      <c r="LQ226" s="34">
        <f t="shared" si="3119"/>
        <v>874.1048907494087</v>
      </c>
      <c r="LR226" s="34">
        <f t="shared" si="3119"/>
        <v>881.9103970471665</v>
      </c>
      <c r="LS226" s="34">
        <f t="shared" si="3119"/>
        <v>891.673707990705</v>
      </c>
      <c r="LT226" s="34">
        <f t="shared" si="3119"/>
        <v>901.70776339743986</v>
      </c>
      <c r="LU226" s="34">
        <f t="shared" si="3119"/>
        <v>912.27251301895831</v>
      </c>
      <c r="LV226" s="34">
        <f t="shared" si="3119"/>
        <v>921.70169784458835</v>
      </c>
      <c r="LW226" s="34">
        <f t="shared" ref="LW226:NO226" si="3120">SUMIFS(184:184,180:180,LW222)+SUMIFS(200:200,196:196,LW222)</f>
        <v>931.37379220645369</v>
      </c>
      <c r="LX226" s="34">
        <f t="shared" si="3120"/>
        <v>944.62589959204956</v>
      </c>
      <c r="LY226" s="34">
        <f t="shared" si="3120"/>
        <v>958.36893888490749</v>
      </c>
      <c r="LZ226" s="34">
        <f t="shared" si="3120"/>
        <v>972.75075543076048</v>
      </c>
      <c r="MA226" s="34">
        <f t="shared" si="3120"/>
        <v>989.10517924300575</v>
      </c>
      <c r="MB226" s="34">
        <f t="shared" si="3120"/>
        <v>1003.6132475491954</v>
      </c>
      <c r="MC226" s="34">
        <f t="shared" si="3120"/>
        <v>1016.4534559562761</v>
      </c>
      <c r="MD226" s="34">
        <f t="shared" si="3120"/>
        <v>1027.6799077994867</v>
      </c>
      <c r="ME226" s="34">
        <f t="shared" si="3120"/>
        <v>1036.8502659335923</v>
      </c>
      <c r="MF226" s="34">
        <f t="shared" si="3120"/>
        <v>1045.0441694228566</v>
      </c>
      <c r="MG226" s="34">
        <f t="shared" si="3120"/>
        <v>1051.4031486679362</v>
      </c>
      <c r="MH226" s="34">
        <f t="shared" si="3120"/>
        <v>1058.0735469205024</v>
      </c>
      <c r="MI226" s="34">
        <f t="shared" si="3120"/>
        <v>1066.3860217846611</v>
      </c>
      <c r="MJ226" s="34">
        <f t="shared" si="3120"/>
        <v>1073.1568505497762</v>
      </c>
      <c r="MK226" s="34">
        <f t="shared" si="3120"/>
        <v>1078.1644495435517</v>
      </c>
      <c r="ML226" s="34">
        <f t="shared" si="3120"/>
        <v>1086.2018088304969</v>
      </c>
      <c r="MM226" s="34">
        <f t="shared" si="3120"/>
        <v>1094.435719452669</v>
      </c>
      <c r="MN226" s="34">
        <f t="shared" si="3120"/>
        <v>1099.0043572949664</v>
      </c>
      <c r="MO226" s="34">
        <f t="shared" si="3120"/>
        <v>1104.551952240198</v>
      </c>
      <c r="MP226" s="34">
        <f t="shared" si="3120"/>
        <v>1112.3109759395645</v>
      </c>
      <c r="MQ226" s="34">
        <f t="shared" si="3120"/>
        <v>1113.9615327991323</v>
      </c>
      <c r="MR226" s="34">
        <f t="shared" si="3120"/>
        <v>1113.7957767284774</v>
      </c>
      <c r="MS226" s="34">
        <f t="shared" si="3120"/>
        <v>1117.7259892262327</v>
      </c>
      <c r="MT226" s="34">
        <f t="shared" si="3120"/>
        <v>1123.8249448526037</v>
      </c>
      <c r="MU226" s="34">
        <f t="shared" si="3120"/>
        <v>922.07827420833314</v>
      </c>
      <c r="MV226" s="34">
        <f t="shared" si="3120"/>
        <v>925.64963169144619</v>
      </c>
      <c r="MW226" s="34">
        <f t="shared" si="3120"/>
        <v>931.99418152267731</v>
      </c>
      <c r="MX226" s="34">
        <f t="shared" si="3120"/>
        <v>934.36763415582698</v>
      </c>
      <c r="MY226" s="34">
        <f t="shared" si="3120"/>
        <v>936.59324014303866</v>
      </c>
      <c r="MZ226" s="34">
        <f t="shared" si="3120"/>
        <v>942.53582824080877</v>
      </c>
      <c r="NA226" s="34">
        <f t="shared" si="3120"/>
        <v>955.35224835997917</v>
      </c>
      <c r="NB226" s="34">
        <f t="shared" si="3120"/>
        <v>961.6973421740754</v>
      </c>
      <c r="NC226" s="34">
        <f t="shared" si="3120"/>
        <v>967.71203215134392</v>
      </c>
      <c r="ND226" s="34">
        <f t="shared" si="3120"/>
        <v>975.73249665405649</v>
      </c>
      <c r="NE226" s="34">
        <f t="shared" si="3120"/>
        <v>976.78561649382596</v>
      </c>
      <c r="NF226" s="34">
        <f t="shared" si="3120"/>
        <v>977.22244379487609</v>
      </c>
      <c r="NG226" s="34">
        <f t="shared" si="3120"/>
        <v>981.48824677429945</v>
      </c>
      <c r="NH226" s="34">
        <f t="shared" si="3120"/>
        <v>982.82757451841235</v>
      </c>
      <c r="NI226" s="34">
        <f t="shared" si="3120"/>
        <v>986.61191771341259</v>
      </c>
      <c r="NJ226" s="34">
        <f t="shared" si="3120"/>
        <v>991.28065032631253</v>
      </c>
      <c r="NK226" s="34">
        <f t="shared" si="3120"/>
        <v>996.88605981842693</v>
      </c>
      <c r="NL226" s="34">
        <f t="shared" si="3120"/>
        <v>1002.4121919375668</v>
      </c>
      <c r="NM226" s="34">
        <f t="shared" si="3120"/>
        <v>1007.38328314562</v>
      </c>
      <c r="NN226" s="34">
        <f t="shared" si="3120"/>
        <v>1012.7211373459706</v>
      </c>
      <c r="NO226" s="35">
        <f t="shared" si="3120"/>
        <v>1018.1470128755501</v>
      </c>
      <c r="NP226" s="8"/>
      <c r="NQ226" s="8"/>
    </row>
    <row r="227" spans="1:3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</row>
    <row r="228" spans="1:381" s="10" customFormat="1" x14ac:dyDescent="0.2">
      <c r="A228" s="8"/>
      <c r="B228" s="8"/>
      <c r="C228" s="8" t="s">
        <v>182</v>
      </c>
      <c r="D228" s="8"/>
      <c r="E228" s="8" t="s">
        <v>212</v>
      </c>
      <c r="F228" s="8"/>
      <c r="G228" s="8" t="s">
        <v>0</v>
      </c>
      <c r="H228" s="8"/>
      <c r="I228" s="8"/>
      <c r="J228" s="8"/>
      <c r="K228" s="9">
        <f>SUM(N228:NO228)</f>
        <v>3735.2569692325364</v>
      </c>
      <c r="L228" s="8"/>
      <c r="M228" s="8"/>
      <c r="N228" s="33">
        <f t="shared" ref="N228:BY228" si="3121">SUMIFS(162:162,158:158,N222)</f>
        <v>0</v>
      </c>
      <c r="O228" s="34">
        <f t="shared" si="3121"/>
        <v>0</v>
      </c>
      <c r="P228" s="34">
        <f t="shared" si="3121"/>
        <v>0</v>
      </c>
      <c r="Q228" s="34">
        <f t="shared" si="3121"/>
        <v>0</v>
      </c>
      <c r="R228" s="34">
        <f t="shared" si="3121"/>
        <v>0</v>
      </c>
      <c r="S228" s="34">
        <f t="shared" si="3121"/>
        <v>0</v>
      </c>
      <c r="T228" s="34">
        <f t="shared" si="3121"/>
        <v>0</v>
      </c>
      <c r="U228" s="34">
        <f t="shared" si="3121"/>
        <v>0</v>
      </c>
      <c r="V228" s="34">
        <f t="shared" si="3121"/>
        <v>0</v>
      </c>
      <c r="W228" s="34">
        <f t="shared" si="3121"/>
        <v>0</v>
      </c>
      <c r="X228" s="34">
        <f t="shared" si="3121"/>
        <v>0</v>
      </c>
      <c r="Y228" s="34">
        <f t="shared" si="3121"/>
        <v>0</v>
      </c>
      <c r="Z228" s="34">
        <f t="shared" si="3121"/>
        <v>0</v>
      </c>
      <c r="AA228" s="34">
        <f t="shared" si="3121"/>
        <v>0</v>
      </c>
      <c r="AB228" s="34">
        <f t="shared" si="3121"/>
        <v>0</v>
      </c>
      <c r="AC228" s="34">
        <f t="shared" si="3121"/>
        <v>0</v>
      </c>
      <c r="AD228" s="34">
        <f t="shared" si="3121"/>
        <v>0</v>
      </c>
      <c r="AE228" s="34">
        <f t="shared" si="3121"/>
        <v>0</v>
      </c>
      <c r="AF228" s="34">
        <f t="shared" si="3121"/>
        <v>0</v>
      </c>
      <c r="AG228" s="34">
        <f t="shared" si="3121"/>
        <v>0</v>
      </c>
      <c r="AH228" s="34">
        <f t="shared" si="3121"/>
        <v>0</v>
      </c>
      <c r="AI228" s="34">
        <f t="shared" si="3121"/>
        <v>0</v>
      </c>
      <c r="AJ228" s="34">
        <f t="shared" si="3121"/>
        <v>0</v>
      </c>
      <c r="AK228" s="34">
        <f t="shared" si="3121"/>
        <v>0</v>
      </c>
      <c r="AL228" s="34">
        <f t="shared" si="3121"/>
        <v>0</v>
      </c>
      <c r="AM228" s="34">
        <f t="shared" si="3121"/>
        <v>0</v>
      </c>
      <c r="AN228" s="34">
        <f t="shared" si="3121"/>
        <v>0</v>
      </c>
      <c r="AO228" s="34">
        <f t="shared" si="3121"/>
        <v>0</v>
      </c>
      <c r="AP228" s="34">
        <f t="shared" si="3121"/>
        <v>0</v>
      </c>
      <c r="AQ228" s="34">
        <f t="shared" si="3121"/>
        <v>0</v>
      </c>
      <c r="AR228" s="34">
        <f t="shared" si="3121"/>
        <v>0.12866559811107248</v>
      </c>
      <c r="AS228" s="34">
        <f t="shared" si="3121"/>
        <v>0.23382881485097179</v>
      </c>
      <c r="AT228" s="34">
        <f t="shared" si="3121"/>
        <v>0.41655357911354174</v>
      </c>
      <c r="AU228" s="34">
        <f t="shared" si="3121"/>
        <v>0.68619059891391476</v>
      </c>
      <c r="AV228" s="34">
        <f t="shared" si="3121"/>
        <v>0.92818732744087873</v>
      </c>
      <c r="AW228" s="34">
        <f t="shared" si="3121"/>
        <v>1.0509831007611521</v>
      </c>
      <c r="AX228" s="34">
        <f t="shared" si="3121"/>
        <v>1.461099392592065</v>
      </c>
      <c r="AY228" s="34">
        <f t="shared" si="3121"/>
        <v>1.8671299100058247</v>
      </c>
      <c r="AZ228" s="34">
        <f t="shared" si="3121"/>
        <v>2.0470704811919624</v>
      </c>
      <c r="BA228" s="34">
        <f t="shared" si="3121"/>
        <v>2.6416066798948563</v>
      </c>
      <c r="BB228" s="34">
        <f t="shared" si="3121"/>
        <v>3.6244779304027639</v>
      </c>
      <c r="BC228" s="34">
        <f t="shared" si="3121"/>
        <v>4.2177688638743973</v>
      </c>
      <c r="BD228" s="34">
        <f t="shared" si="3121"/>
        <v>4.7815233155686903</v>
      </c>
      <c r="BE228" s="34">
        <f t="shared" si="3121"/>
        <v>5.9066747313683736</v>
      </c>
      <c r="BF228" s="34">
        <f t="shared" si="3121"/>
        <v>6.1531134466739523</v>
      </c>
      <c r="BG228" s="34">
        <f t="shared" si="3121"/>
        <v>5.5146761192865776</v>
      </c>
      <c r="BH228" s="34">
        <f t="shared" si="3121"/>
        <v>5.1824523885478655</v>
      </c>
      <c r="BI228" s="34">
        <f t="shared" si="3121"/>
        <v>5.1730686502217988</v>
      </c>
      <c r="BJ228" s="34">
        <f t="shared" si="3121"/>
        <v>4.6299017911649178</v>
      </c>
      <c r="BK228" s="34">
        <f t="shared" si="3121"/>
        <v>4.6224750907126069</v>
      </c>
      <c r="BL228" s="34">
        <f t="shared" si="3121"/>
        <v>5.4924720722294484</v>
      </c>
      <c r="BM228" s="34">
        <f t="shared" si="3121"/>
        <v>5.7373623191652383</v>
      </c>
      <c r="BN228" s="34">
        <f t="shared" si="3121"/>
        <v>5.1753843525287593</v>
      </c>
      <c r="BO228" s="34">
        <f t="shared" si="3121"/>
        <v>4.8955011651441653</v>
      </c>
      <c r="BP228" s="34">
        <f t="shared" si="3121"/>
        <v>5.9433046080124328</v>
      </c>
      <c r="BQ228" s="34">
        <f t="shared" si="3121"/>
        <v>6.3998027538245195</v>
      </c>
      <c r="BR228" s="34">
        <f t="shared" si="3121"/>
        <v>7.1918764432986171</v>
      </c>
      <c r="BS228" s="34">
        <f t="shared" si="3121"/>
        <v>8.806989937502939</v>
      </c>
      <c r="BT228" s="34">
        <f t="shared" si="3121"/>
        <v>9.4261468334280796</v>
      </c>
      <c r="BU228" s="34">
        <f t="shared" si="3121"/>
        <v>8.0187462119722568</v>
      </c>
      <c r="BV228" s="34">
        <f t="shared" si="3121"/>
        <v>7.0073014331170764</v>
      </c>
      <c r="BW228" s="34">
        <f t="shared" si="3121"/>
        <v>5.5708977543489224</v>
      </c>
      <c r="BX228" s="34">
        <f t="shared" si="3121"/>
        <v>3.7549212329854966</v>
      </c>
      <c r="BY228" s="34">
        <f t="shared" si="3121"/>
        <v>2.7867493564501014</v>
      </c>
      <c r="BZ228" s="34">
        <f t="shared" ref="BZ228:EK228" si="3122">SUMIFS(162:162,158:158,BZ222)</f>
        <v>2.5656084106791175</v>
      </c>
      <c r="CA228" s="34">
        <f t="shared" si="3122"/>
        <v>2.073013760127882</v>
      </c>
      <c r="CB228" s="34">
        <f t="shared" si="3122"/>
        <v>2.0811015823852927</v>
      </c>
      <c r="CC228" s="34">
        <f t="shared" si="3122"/>
        <v>2.1541049608971674</v>
      </c>
      <c r="CD228" s="34">
        <f t="shared" si="3122"/>
        <v>2.3426033197648257</v>
      </c>
      <c r="CE228" s="34">
        <f t="shared" si="3122"/>
        <v>2.4606336386057839</v>
      </c>
      <c r="CF228" s="34">
        <f t="shared" si="3122"/>
        <v>2.6909881417772619</v>
      </c>
      <c r="CG228" s="34">
        <f t="shared" si="3122"/>
        <v>3.0634196603759021</v>
      </c>
      <c r="CH228" s="34">
        <f t="shared" si="3122"/>
        <v>3.3164766276831394</v>
      </c>
      <c r="CI228" s="34">
        <f t="shared" si="3122"/>
        <v>3.3864990762306371</v>
      </c>
      <c r="CJ228" s="34">
        <f t="shared" si="3122"/>
        <v>3.5012927070778357</v>
      </c>
      <c r="CK228" s="34">
        <f t="shared" si="3122"/>
        <v>3.7168304659465354</v>
      </c>
      <c r="CL228" s="34">
        <f t="shared" si="3122"/>
        <v>3.8372485802272696</v>
      </c>
      <c r="CM228" s="34">
        <f t="shared" si="3122"/>
        <v>4.0317541664669969</v>
      </c>
      <c r="CN228" s="34">
        <f t="shared" si="3122"/>
        <v>4.3740437880287661</v>
      </c>
      <c r="CO228" s="34">
        <f t="shared" si="3122"/>
        <v>4.5871855062664073</v>
      </c>
      <c r="CP228" s="34">
        <f t="shared" si="3122"/>
        <v>4.6424885196851085</v>
      </c>
      <c r="CQ228" s="34">
        <f t="shared" si="3122"/>
        <v>4.7543480734327677</v>
      </c>
      <c r="CR228" s="34">
        <f t="shared" si="3122"/>
        <v>5.0017231230410264</v>
      </c>
      <c r="CS228" s="34">
        <f t="shared" si="3122"/>
        <v>5.1683980095529014</v>
      </c>
      <c r="CT228" s="34">
        <f t="shared" si="3122"/>
        <v>5.4078640738751442</v>
      </c>
      <c r="CU228" s="34">
        <f t="shared" si="3122"/>
        <v>5.7896969827703417</v>
      </c>
      <c r="CV228" s="34">
        <f t="shared" si="3122"/>
        <v>6.0526129113072189</v>
      </c>
      <c r="CW228" s="34">
        <f t="shared" si="3122"/>
        <v>6.1184289167296564</v>
      </c>
      <c r="CX228" s="34">
        <f t="shared" si="3122"/>
        <v>6.2097986855356737</v>
      </c>
      <c r="CY228" s="34">
        <f t="shared" si="3122"/>
        <v>6.1946754001723567</v>
      </c>
      <c r="CZ228" s="34">
        <f t="shared" si="3122"/>
        <v>6.0482360491609217</v>
      </c>
      <c r="DA228" s="34">
        <f t="shared" si="3122"/>
        <v>5.9245638942389771</v>
      </c>
      <c r="DB228" s="34">
        <f t="shared" si="3122"/>
        <v>5.8436786892236983</v>
      </c>
      <c r="DC228" s="34">
        <f t="shared" si="3122"/>
        <v>5.7187993409504037</v>
      </c>
      <c r="DD228" s="34">
        <f t="shared" si="3122"/>
        <v>5.6821778362355353</v>
      </c>
      <c r="DE228" s="34">
        <f t="shared" si="3122"/>
        <v>5.6493640632888784</v>
      </c>
      <c r="DF228" s="34">
        <f t="shared" si="3122"/>
        <v>5.6590468267356409</v>
      </c>
      <c r="DG228" s="34">
        <f t="shared" si="3122"/>
        <v>5.6695001880866407</v>
      </c>
      <c r="DH228" s="34">
        <f t="shared" si="3122"/>
        <v>5.6733654666664508</v>
      </c>
      <c r="DI228" s="34">
        <f t="shared" si="3122"/>
        <v>5.7159607534449917</v>
      </c>
      <c r="DJ228" s="34">
        <f t="shared" si="3122"/>
        <v>5.7938320142144875</v>
      </c>
      <c r="DK228" s="34">
        <f t="shared" si="3122"/>
        <v>5.8627569615782447</v>
      </c>
      <c r="DL228" s="34">
        <f t="shared" si="3122"/>
        <v>5.9306476977586868</v>
      </c>
      <c r="DM228" s="34">
        <f t="shared" si="3122"/>
        <v>6.0315320356854585</v>
      </c>
      <c r="DN228" s="34">
        <f t="shared" si="3122"/>
        <v>6.0884403933811955</v>
      </c>
      <c r="DO228" s="34">
        <f t="shared" si="3122"/>
        <v>6.0920593561426477</v>
      </c>
      <c r="DP228" s="34">
        <f t="shared" si="3122"/>
        <v>6.090422098575818</v>
      </c>
      <c r="DQ228" s="34">
        <f t="shared" si="3122"/>
        <v>6.0677466505898758</v>
      </c>
      <c r="DR228" s="34">
        <f t="shared" si="3122"/>
        <v>5.9996751564883475</v>
      </c>
      <c r="DS228" s="34">
        <f t="shared" si="3122"/>
        <v>5.9501708932546284</v>
      </c>
      <c r="DT228" s="34">
        <f t="shared" si="3122"/>
        <v>5.9431313251283671</v>
      </c>
      <c r="DU228" s="34">
        <f t="shared" si="3122"/>
        <v>5.946514704480272</v>
      </c>
      <c r="DV228" s="34">
        <f t="shared" si="3122"/>
        <v>5.9911543330533741</v>
      </c>
      <c r="DW228" s="34">
        <f t="shared" si="3122"/>
        <v>6.0844104454199099</v>
      </c>
      <c r="DX228" s="34">
        <f t="shared" si="3122"/>
        <v>6.1877413824903407</v>
      </c>
      <c r="DY228" s="34">
        <f t="shared" si="3122"/>
        <v>6.2865914580560824</v>
      </c>
      <c r="DZ228" s="34">
        <f t="shared" si="3122"/>
        <v>6.3938086694183669</v>
      </c>
      <c r="EA228" s="34">
        <f t="shared" si="3122"/>
        <v>6.5054655364114051</v>
      </c>
      <c r="EB228" s="34">
        <f t="shared" si="3122"/>
        <v>6.5948798249931091</v>
      </c>
      <c r="EC228" s="34">
        <f t="shared" si="3122"/>
        <v>6.6771259190605665</v>
      </c>
      <c r="ED228" s="34">
        <f t="shared" si="3122"/>
        <v>6.7509004184338952</v>
      </c>
      <c r="EE228" s="34">
        <f t="shared" si="3122"/>
        <v>6.8150563563102278</v>
      </c>
      <c r="EF228" s="34">
        <f t="shared" si="3122"/>
        <v>6.863988661759695</v>
      </c>
      <c r="EG228" s="34">
        <f t="shared" si="3122"/>
        <v>6.9154966717081727</v>
      </c>
      <c r="EH228" s="34">
        <f t="shared" si="3122"/>
        <v>6.9770709873212269</v>
      </c>
      <c r="EI228" s="34">
        <f t="shared" si="3122"/>
        <v>7.0434611079027913</v>
      </c>
      <c r="EJ228" s="34">
        <f t="shared" si="3122"/>
        <v>7.1066768389899551</v>
      </c>
      <c r="EK228" s="34">
        <f t="shared" si="3122"/>
        <v>7.1697682273194694</v>
      </c>
      <c r="EL228" s="34">
        <f t="shared" ref="EL228:GW228" si="3123">SUMIFS(162:162,158:158,EL222)</f>
        <v>7.2302369873719092</v>
      </c>
      <c r="EM228" s="34">
        <f t="shared" si="3123"/>
        <v>7.2841768346817082</v>
      </c>
      <c r="EN228" s="34">
        <f t="shared" si="3123"/>
        <v>7.3404509497691937</v>
      </c>
      <c r="EO228" s="34">
        <f t="shared" si="3123"/>
        <v>7.3955497119167077</v>
      </c>
      <c r="EP228" s="34">
        <f t="shared" si="3123"/>
        <v>7.4310246835346234</v>
      </c>
      <c r="EQ228" s="34">
        <f t="shared" si="3123"/>
        <v>7.446778866552437</v>
      </c>
      <c r="ER228" s="34">
        <f t="shared" si="3123"/>
        <v>7.4438722423654493</v>
      </c>
      <c r="ES228" s="34">
        <f t="shared" si="3123"/>
        <v>7.416549255398083</v>
      </c>
      <c r="ET228" s="34">
        <f t="shared" si="3123"/>
        <v>7.3767408638672087</v>
      </c>
      <c r="EU228" s="34">
        <f t="shared" si="3123"/>
        <v>7.3431882206173391</v>
      </c>
      <c r="EV228" s="34">
        <f t="shared" si="3123"/>
        <v>7.3260810043517539</v>
      </c>
      <c r="EW228" s="34">
        <f t="shared" si="3123"/>
        <v>7.3199213743191063</v>
      </c>
      <c r="EX228" s="34">
        <f t="shared" si="3123"/>
        <v>7.3314027538122613</v>
      </c>
      <c r="EY228" s="34">
        <f t="shared" si="3123"/>
        <v>7.358237274252553</v>
      </c>
      <c r="EZ228" s="34">
        <f t="shared" si="3123"/>
        <v>7.3900715111325797</v>
      </c>
      <c r="FA228" s="34">
        <f t="shared" si="3123"/>
        <v>7.4214334555765875</v>
      </c>
      <c r="FB228" s="34">
        <f t="shared" si="3123"/>
        <v>7.4590761717817822</v>
      </c>
      <c r="FC228" s="34">
        <f t="shared" si="3123"/>
        <v>7.5048993978188481</v>
      </c>
      <c r="FD228" s="34">
        <f t="shared" si="3123"/>
        <v>7.5487655733721271</v>
      </c>
      <c r="FE228" s="34">
        <f t="shared" si="3123"/>
        <v>7.5943796916899577</v>
      </c>
      <c r="FF228" s="34">
        <f t="shared" si="3123"/>
        <v>7.640212038441744</v>
      </c>
      <c r="FG228" s="34">
        <f t="shared" si="3123"/>
        <v>7.6762712638227342</v>
      </c>
      <c r="FH228" s="34">
        <f t="shared" si="3123"/>
        <v>7.6994487848385837</v>
      </c>
      <c r="FI228" s="34">
        <f t="shared" si="3123"/>
        <v>7.7136652088376607</v>
      </c>
      <c r="FJ228" s="34">
        <f t="shared" si="3123"/>
        <v>7.7263858304111963</v>
      </c>
      <c r="FK228" s="34">
        <f t="shared" si="3123"/>
        <v>7.7366453469354211</v>
      </c>
      <c r="FL228" s="34">
        <f t="shared" si="3123"/>
        <v>7.7506526875616037</v>
      </c>
      <c r="FM228" s="34">
        <f t="shared" si="3123"/>
        <v>7.7683048112532287</v>
      </c>
      <c r="FN228" s="34">
        <f t="shared" si="3123"/>
        <v>7.7903644130008249</v>
      </c>
      <c r="FO228" s="34">
        <f t="shared" si="3123"/>
        <v>7.8115262201293341</v>
      </c>
      <c r="FP228" s="34">
        <f t="shared" si="3123"/>
        <v>7.831361655478017</v>
      </c>
      <c r="FQ228" s="34">
        <f t="shared" si="3123"/>
        <v>7.8541664870197323</v>
      </c>
      <c r="FR228" s="34">
        <f t="shared" si="3123"/>
        <v>7.8789023259045967</v>
      </c>
      <c r="FS228" s="34">
        <f t="shared" si="3123"/>
        <v>7.9055414808420759</v>
      </c>
      <c r="FT228" s="34">
        <f t="shared" si="3123"/>
        <v>7.9255803640670237</v>
      </c>
      <c r="FU228" s="34">
        <f t="shared" si="3123"/>
        <v>7.9372146755280504</v>
      </c>
      <c r="FV228" s="34">
        <f t="shared" si="3123"/>
        <v>7.9376834614133411</v>
      </c>
      <c r="FW228" s="34">
        <f t="shared" si="3123"/>
        <v>7.9291779612783984</v>
      </c>
      <c r="FX228" s="34">
        <f t="shared" si="3123"/>
        <v>7.9190351698742933</v>
      </c>
      <c r="FY228" s="34">
        <f t="shared" si="3123"/>
        <v>7.9137083094258216</v>
      </c>
      <c r="FZ228" s="34">
        <f t="shared" si="3123"/>
        <v>7.9182572159948261</v>
      </c>
      <c r="GA228" s="34">
        <f t="shared" si="3123"/>
        <v>7.937463102786535</v>
      </c>
      <c r="GB228" s="34">
        <f t="shared" si="3123"/>
        <v>7.9648217373941783</v>
      </c>
      <c r="GC228" s="34">
        <f t="shared" si="3123"/>
        <v>7.9970078528014517</v>
      </c>
      <c r="GD228" s="34">
        <f t="shared" si="3123"/>
        <v>8.0381590538184078</v>
      </c>
      <c r="GE228" s="34">
        <f t="shared" si="3123"/>
        <v>8.0890805882467003</v>
      </c>
      <c r="GF228" s="34">
        <f t="shared" si="3123"/>
        <v>8.1439679942919447</v>
      </c>
      <c r="GG228" s="34">
        <f t="shared" si="3123"/>
        <v>8.2100528618073998</v>
      </c>
      <c r="GH228" s="34">
        <f t="shared" si="3123"/>
        <v>8.2835792873775205</v>
      </c>
      <c r="GI228" s="34">
        <f t="shared" si="3123"/>
        <v>8.3617435029783085</v>
      </c>
      <c r="GJ228" s="34">
        <f t="shared" si="3123"/>
        <v>8.4491353735879553</v>
      </c>
      <c r="GK228" s="34">
        <f t="shared" si="3123"/>
        <v>8.5464115549714474</v>
      </c>
      <c r="GL228" s="34">
        <f t="shared" si="3123"/>
        <v>8.6547616773457996</v>
      </c>
      <c r="GM228" s="34">
        <f t="shared" si="3123"/>
        <v>8.7751344614111169</v>
      </c>
      <c r="GN228" s="34">
        <f t="shared" si="3123"/>
        <v>8.9020164935956299</v>
      </c>
      <c r="GO228" s="34">
        <f t="shared" si="3123"/>
        <v>9.0206835122794669</v>
      </c>
      <c r="GP228" s="34">
        <f t="shared" si="3123"/>
        <v>9.1312254456486812</v>
      </c>
      <c r="GQ228" s="34">
        <f t="shared" si="3123"/>
        <v>9.2377254775550615</v>
      </c>
      <c r="GR228" s="34">
        <f t="shared" si="3123"/>
        <v>9.3398142621085576</v>
      </c>
      <c r="GS228" s="34">
        <f t="shared" si="3123"/>
        <v>9.4457366856217266</v>
      </c>
      <c r="GT228" s="34">
        <f t="shared" si="3123"/>
        <v>9.5669344851176366</v>
      </c>
      <c r="GU228" s="34">
        <f t="shared" si="3123"/>
        <v>9.6951749578381481</v>
      </c>
      <c r="GV228" s="34">
        <f t="shared" si="3123"/>
        <v>9.8160218046591847</v>
      </c>
      <c r="GW228" s="34">
        <f t="shared" si="3123"/>
        <v>9.929605781121742</v>
      </c>
      <c r="GX228" s="34">
        <f t="shared" ref="GX228:JI228" si="3124">SUMIFS(162:162,158:158,GX222)</f>
        <v>10.057952216543949</v>
      </c>
      <c r="GY228" s="34">
        <f t="shared" si="3124"/>
        <v>10.19416210835381</v>
      </c>
      <c r="GZ228" s="34">
        <f t="shared" si="3124"/>
        <v>10.345392903796672</v>
      </c>
      <c r="HA228" s="34">
        <f t="shared" si="3124"/>
        <v>10.522948880048459</v>
      </c>
      <c r="HB228" s="34">
        <f t="shared" si="3124"/>
        <v>10.712542671939788</v>
      </c>
      <c r="HC228" s="34">
        <f t="shared" si="3124"/>
        <v>10.880122014917772</v>
      </c>
      <c r="HD228" s="34">
        <f t="shared" si="3124"/>
        <v>11.028499660098447</v>
      </c>
      <c r="HE228" s="34">
        <f t="shared" si="3124"/>
        <v>11.146581902544691</v>
      </c>
      <c r="HF228" s="34">
        <f t="shared" si="3124"/>
        <v>11.232685662665292</v>
      </c>
      <c r="HG228" s="34">
        <f t="shared" si="3124"/>
        <v>11.300958254061921</v>
      </c>
      <c r="HH228" s="34">
        <f t="shared" si="3124"/>
        <v>11.35773629652984</v>
      </c>
      <c r="HI228" s="34">
        <f t="shared" si="3124"/>
        <v>11.40233379191886</v>
      </c>
      <c r="HJ228" s="34">
        <f t="shared" si="3124"/>
        <v>11.447044058081866</v>
      </c>
      <c r="HK228" s="34">
        <f t="shared" si="3124"/>
        <v>11.481163353930848</v>
      </c>
      <c r="HL228" s="34">
        <f t="shared" si="3124"/>
        <v>11.505990296781006</v>
      </c>
      <c r="HM228" s="34">
        <f t="shared" si="3124"/>
        <v>11.529703337619898</v>
      </c>
      <c r="HN228" s="34">
        <f t="shared" si="3124"/>
        <v>11.544738103266887</v>
      </c>
      <c r="HO228" s="34">
        <f t="shared" si="3124"/>
        <v>11.540017234804459</v>
      </c>
      <c r="HP228" s="34">
        <f t="shared" si="3124"/>
        <v>11.52588825301391</v>
      </c>
      <c r="HQ228" s="34">
        <f t="shared" si="3124"/>
        <v>11.500206065193236</v>
      </c>
      <c r="HR228" s="34">
        <f t="shared" si="3124"/>
        <v>11.446820046549751</v>
      </c>
      <c r="HS228" s="34">
        <f t="shared" si="3124"/>
        <v>11.387875151423803</v>
      </c>
      <c r="HT228" s="34">
        <f t="shared" si="3124"/>
        <v>11.347396823979727</v>
      </c>
      <c r="HU228" s="34">
        <f t="shared" si="3124"/>
        <v>11.320616619572524</v>
      </c>
      <c r="HV228" s="34">
        <f t="shared" si="3124"/>
        <v>11.299386868413336</v>
      </c>
      <c r="HW228" s="34">
        <f t="shared" si="3124"/>
        <v>11.296456659357366</v>
      </c>
      <c r="HX228" s="34">
        <f t="shared" si="3124"/>
        <v>11.297456969107468</v>
      </c>
      <c r="HY228" s="34">
        <f t="shared" si="3124"/>
        <v>11.277995268863414</v>
      </c>
      <c r="HZ228" s="34">
        <f t="shared" si="3124"/>
        <v>11.253931198339941</v>
      </c>
      <c r="IA228" s="34">
        <f t="shared" si="3124"/>
        <v>11.247138451181483</v>
      </c>
      <c r="IB228" s="34">
        <f t="shared" si="3124"/>
        <v>11.253287229799321</v>
      </c>
      <c r="IC228" s="34">
        <f t="shared" si="3124"/>
        <v>11.239108013470117</v>
      </c>
      <c r="ID228" s="34">
        <f t="shared" si="3124"/>
        <v>11.225253349917558</v>
      </c>
      <c r="IE228" s="34">
        <f t="shared" si="3124"/>
        <v>11.200238352588066</v>
      </c>
      <c r="IF228" s="34">
        <f t="shared" si="3124"/>
        <v>11.143223135693189</v>
      </c>
      <c r="IG228" s="34">
        <f t="shared" si="3124"/>
        <v>11.077056940565029</v>
      </c>
      <c r="IH228" s="34">
        <f t="shared" si="3124"/>
        <v>11.051340422234945</v>
      </c>
      <c r="II228" s="34">
        <f t="shared" si="3124"/>
        <v>11.049307450810858</v>
      </c>
      <c r="IJ228" s="34">
        <f t="shared" si="3124"/>
        <v>11.091395284052719</v>
      </c>
      <c r="IK228" s="34">
        <f t="shared" si="3124"/>
        <v>11.186041727698175</v>
      </c>
      <c r="IL228" s="34">
        <f t="shared" si="3124"/>
        <v>11.302851561939139</v>
      </c>
      <c r="IM228" s="34">
        <f t="shared" si="3124"/>
        <v>11.440353173471658</v>
      </c>
      <c r="IN228" s="34">
        <f t="shared" si="3124"/>
        <v>11.626523131013011</v>
      </c>
      <c r="IO228" s="34">
        <f t="shared" si="3124"/>
        <v>11.822694903952627</v>
      </c>
      <c r="IP228" s="34">
        <f t="shared" si="3124"/>
        <v>12.027723405910043</v>
      </c>
      <c r="IQ228" s="34">
        <f t="shared" si="3124"/>
        <v>12.273809079887059</v>
      </c>
      <c r="IR228" s="34">
        <f t="shared" si="3124"/>
        <v>12.503477648105317</v>
      </c>
      <c r="IS228" s="34">
        <f t="shared" si="3124"/>
        <v>12.653289376514579</v>
      </c>
      <c r="IT228" s="34">
        <f t="shared" si="3124"/>
        <v>12.748813829767837</v>
      </c>
      <c r="IU228" s="34">
        <f t="shared" si="3124"/>
        <v>12.808427682220692</v>
      </c>
      <c r="IV228" s="34">
        <f t="shared" si="3124"/>
        <v>12.78549780090143</v>
      </c>
      <c r="IW228" s="34">
        <f t="shared" si="3124"/>
        <v>12.747491104424043</v>
      </c>
      <c r="IX228" s="34">
        <f t="shared" si="3124"/>
        <v>12.775313083359721</v>
      </c>
      <c r="IY228" s="34">
        <f t="shared" si="3124"/>
        <v>12.829060938292377</v>
      </c>
      <c r="IZ228" s="34">
        <f t="shared" si="3124"/>
        <v>12.851677084790085</v>
      </c>
      <c r="JA228" s="34">
        <f t="shared" si="3124"/>
        <v>12.878054071223263</v>
      </c>
      <c r="JB228" s="34">
        <f t="shared" si="3124"/>
        <v>12.950579047349111</v>
      </c>
      <c r="JC228" s="34">
        <f t="shared" si="3124"/>
        <v>13.003468380650991</v>
      </c>
      <c r="JD228" s="34">
        <f t="shared" si="3124"/>
        <v>13.082983366317006</v>
      </c>
      <c r="JE228" s="34">
        <f t="shared" si="3124"/>
        <v>13.264651003577399</v>
      </c>
      <c r="JF228" s="34">
        <f t="shared" si="3124"/>
        <v>13.489731981832803</v>
      </c>
      <c r="JG228" s="34">
        <f t="shared" si="3124"/>
        <v>13.592844172124014</v>
      </c>
      <c r="JH228" s="34">
        <f t="shared" si="3124"/>
        <v>13.617738320330897</v>
      </c>
      <c r="JI228" s="34">
        <f t="shared" si="3124"/>
        <v>13.531369446894702</v>
      </c>
      <c r="JJ228" s="34">
        <f t="shared" ref="JJ228:LU228" si="3125">SUMIFS(162:162,158:158,JJ222)</f>
        <v>13.281560845975337</v>
      </c>
      <c r="JK228" s="34">
        <f t="shared" si="3125"/>
        <v>12.957808215130772</v>
      </c>
      <c r="JL228" s="34">
        <f t="shared" si="3125"/>
        <v>12.696141658072484</v>
      </c>
      <c r="JM228" s="34">
        <f t="shared" si="3125"/>
        <v>12.467033555897636</v>
      </c>
      <c r="JN228" s="34">
        <f t="shared" si="3125"/>
        <v>12.313301693904119</v>
      </c>
      <c r="JO228" s="34">
        <f t="shared" si="3125"/>
        <v>12.25335088875025</v>
      </c>
      <c r="JP228" s="34">
        <f t="shared" si="3125"/>
        <v>12.251749186084499</v>
      </c>
      <c r="JQ228" s="34">
        <f t="shared" si="3125"/>
        <v>12.267129158891471</v>
      </c>
      <c r="JR228" s="34">
        <f t="shared" si="3125"/>
        <v>12.318282395868227</v>
      </c>
      <c r="JS228" s="34">
        <f t="shared" si="3125"/>
        <v>12.384786860001087</v>
      </c>
      <c r="JT228" s="34">
        <f t="shared" si="3125"/>
        <v>12.457782249965085</v>
      </c>
      <c r="JU228" s="34">
        <f t="shared" si="3125"/>
        <v>12.523394368888679</v>
      </c>
      <c r="JV228" s="34">
        <f t="shared" si="3125"/>
        <v>12.587353277993238</v>
      </c>
      <c r="JW228" s="34">
        <f t="shared" si="3125"/>
        <v>12.649383652100704</v>
      </c>
      <c r="JX228" s="34">
        <f t="shared" si="3125"/>
        <v>12.700695587376755</v>
      </c>
      <c r="JY228" s="34">
        <f t="shared" si="3125"/>
        <v>12.753375210079763</v>
      </c>
      <c r="JZ228" s="34">
        <f t="shared" si="3125"/>
        <v>12.821481202597489</v>
      </c>
      <c r="KA228" s="34">
        <f t="shared" si="3125"/>
        <v>12.892895560018211</v>
      </c>
      <c r="KB228" s="34">
        <f t="shared" si="3125"/>
        <v>12.956086613093879</v>
      </c>
      <c r="KC228" s="34">
        <f t="shared" si="3125"/>
        <v>13.019226172416522</v>
      </c>
      <c r="KD228" s="34">
        <f t="shared" si="3125"/>
        <v>13.082106973109912</v>
      </c>
      <c r="KE228" s="34">
        <f t="shared" si="3125"/>
        <v>13.132699613230688</v>
      </c>
      <c r="KF228" s="34">
        <f t="shared" si="3125"/>
        <v>13.184156178544059</v>
      </c>
      <c r="KG228" s="34">
        <f t="shared" si="3125"/>
        <v>13.246359690941881</v>
      </c>
      <c r="KH228" s="34">
        <f t="shared" si="3125"/>
        <v>13.303852193110048</v>
      </c>
      <c r="KI228" s="34">
        <f t="shared" si="3125"/>
        <v>13.340720622093498</v>
      </c>
      <c r="KJ228" s="34">
        <f t="shared" si="3125"/>
        <v>13.366177579325305</v>
      </c>
      <c r="KK228" s="34">
        <f t="shared" si="3125"/>
        <v>13.372528351381176</v>
      </c>
      <c r="KL228" s="34">
        <f t="shared" si="3125"/>
        <v>13.351882377432084</v>
      </c>
      <c r="KM228" s="34">
        <f t="shared" si="3125"/>
        <v>13.321223241715508</v>
      </c>
      <c r="KN228" s="34">
        <f t="shared" si="3125"/>
        <v>13.29923055103961</v>
      </c>
      <c r="KO228" s="34">
        <f t="shared" si="3125"/>
        <v>13.278465390821408</v>
      </c>
      <c r="KP228" s="34">
        <f t="shared" si="3125"/>
        <v>13.271570541289964</v>
      </c>
      <c r="KQ228" s="34">
        <f t="shared" si="3125"/>
        <v>13.288017867349101</v>
      </c>
      <c r="KR228" s="34">
        <f t="shared" si="3125"/>
        <v>13.322553763429653</v>
      </c>
      <c r="KS228" s="34">
        <f t="shared" si="3125"/>
        <v>13.367008578833099</v>
      </c>
      <c r="KT228" s="34">
        <f t="shared" si="3125"/>
        <v>13.436019452459039</v>
      </c>
      <c r="KU228" s="34">
        <f t="shared" si="3125"/>
        <v>13.523330457998879</v>
      </c>
      <c r="KV228" s="34">
        <f t="shared" si="3125"/>
        <v>13.615485644377985</v>
      </c>
      <c r="KW228" s="34">
        <f t="shared" si="3125"/>
        <v>13.724167821767329</v>
      </c>
      <c r="KX228" s="34">
        <f t="shared" si="3125"/>
        <v>13.864448368248691</v>
      </c>
      <c r="KY228" s="34">
        <f t="shared" si="3125"/>
        <v>14.022208681067253</v>
      </c>
      <c r="KZ228" s="34">
        <f t="shared" si="3125"/>
        <v>14.197559160019743</v>
      </c>
      <c r="LA228" s="34">
        <f t="shared" si="3125"/>
        <v>14.415971825157428</v>
      </c>
      <c r="LB228" s="34">
        <f t="shared" si="3125"/>
        <v>14.649304142919377</v>
      </c>
      <c r="LC228" s="34">
        <f t="shared" si="3125"/>
        <v>14.865084657923919</v>
      </c>
      <c r="LD228" s="34">
        <f t="shared" si="3125"/>
        <v>15.073945283958421</v>
      </c>
      <c r="LE228" s="34">
        <f t="shared" si="3125"/>
        <v>15.288651979977363</v>
      </c>
      <c r="LF228" s="34">
        <f t="shared" si="3125"/>
        <v>15.489014666391816</v>
      </c>
      <c r="LG228" s="34">
        <f t="shared" si="3125"/>
        <v>15.692023202180531</v>
      </c>
      <c r="LH228" s="34">
        <f t="shared" si="3125"/>
        <v>15.930719002209884</v>
      </c>
      <c r="LI228" s="34">
        <f t="shared" si="3125"/>
        <v>16.182569107472361</v>
      </c>
      <c r="LJ228" s="34">
        <f t="shared" si="3125"/>
        <v>16.414597668092028</v>
      </c>
      <c r="LK228" s="34">
        <f t="shared" si="3125"/>
        <v>16.634444492466876</v>
      </c>
      <c r="LL228" s="34">
        <f t="shared" si="3125"/>
        <v>16.891732396673984</v>
      </c>
      <c r="LM228" s="34">
        <f t="shared" si="3125"/>
        <v>17.164049709215135</v>
      </c>
      <c r="LN228" s="34">
        <f t="shared" si="3125"/>
        <v>17.462689006473681</v>
      </c>
      <c r="LO228" s="34">
        <f t="shared" si="3125"/>
        <v>17.821621407396208</v>
      </c>
      <c r="LP228" s="34">
        <f t="shared" si="3125"/>
        <v>18.206826510487979</v>
      </c>
      <c r="LQ228" s="34">
        <f t="shared" si="3125"/>
        <v>18.553967019804652</v>
      </c>
      <c r="LR228" s="34">
        <f t="shared" si="3125"/>
        <v>18.861248143348423</v>
      </c>
      <c r="LS228" s="34">
        <f t="shared" si="3125"/>
        <v>19.12429056282954</v>
      </c>
      <c r="LT228" s="34">
        <f t="shared" si="3125"/>
        <v>19.326493289472602</v>
      </c>
      <c r="LU228" s="34">
        <f t="shared" si="3125"/>
        <v>19.486269698115823</v>
      </c>
      <c r="LV228" s="34">
        <f t="shared" ref="LV228:NO228" si="3126">SUMIFS(162:162,158:158,LV222)</f>
        <v>19.625671676420904</v>
      </c>
      <c r="LW228" s="34">
        <f t="shared" si="3126"/>
        <v>19.772744770121282</v>
      </c>
      <c r="LX228" s="34">
        <f t="shared" si="3126"/>
        <v>19.91251718261292</v>
      </c>
      <c r="LY228" s="34">
        <f t="shared" si="3126"/>
        <v>20.028492405109514</v>
      </c>
      <c r="LZ228" s="34">
        <f t="shared" si="3126"/>
        <v>20.185024549961035</v>
      </c>
      <c r="MA228" s="34">
        <f t="shared" si="3126"/>
        <v>20.367112892714406</v>
      </c>
      <c r="MB228" s="34">
        <f t="shared" si="3126"/>
        <v>20.503737015308264</v>
      </c>
      <c r="MC228" s="34">
        <f t="shared" si="3126"/>
        <v>20.640890578945992</v>
      </c>
      <c r="MD228" s="34">
        <f t="shared" si="3126"/>
        <v>20.827618435300185</v>
      </c>
      <c r="ME228" s="34">
        <f t="shared" si="3126"/>
        <v>20.921840469137972</v>
      </c>
      <c r="MF228" s="34">
        <f t="shared" si="3126"/>
        <v>20.943928651520146</v>
      </c>
      <c r="MG228" s="34">
        <f t="shared" si="3126"/>
        <v>21.019112808738061</v>
      </c>
      <c r="MH228" s="34">
        <f t="shared" si="3126"/>
        <v>21.13789256901277</v>
      </c>
      <c r="MI228" s="34">
        <f t="shared" si="3126"/>
        <v>21.220845638769831</v>
      </c>
      <c r="MJ228" s="34">
        <f t="shared" si="3126"/>
        <v>21.376638940618065</v>
      </c>
      <c r="MK228" s="34">
        <f t="shared" si="3126"/>
        <v>21.617345593146489</v>
      </c>
      <c r="ML228" s="34">
        <f t="shared" si="3126"/>
        <v>21.789331294891088</v>
      </c>
      <c r="MM228" s="34">
        <f t="shared" si="3126"/>
        <v>21.89253554860111</v>
      </c>
      <c r="MN228" s="34">
        <f t="shared" si="3126"/>
        <v>22.041341254782111</v>
      </c>
      <c r="MO228" s="34">
        <f t="shared" si="3126"/>
        <v>22.315177713968822</v>
      </c>
      <c r="MP228" s="34">
        <f t="shared" si="3126"/>
        <v>22.524454290712399</v>
      </c>
      <c r="MQ228" s="34">
        <f t="shared" si="3126"/>
        <v>22.763565366959234</v>
      </c>
      <c r="MR228" s="34">
        <f t="shared" si="3126"/>
        <v>23.059678691590637</v>
      </c>
      <c r="MS228" s="34">
        <f t="shared" si="3126"/>
        <v>23.231686983959296</v>
      </c>
      <c r="MT228" s="34">
        <f t="shared" si="3126"/>
        <v>23.212351285458503</v>
      </c>
      <c r="MU228" s="34">
        <f t="shared" si="3126"/>
        <v>23.247024674859684</v>
      </c>
      <c r="MV228" s="34">
        <f t="shared" si="3126"/>
        <v>23.250310095182716</v>
      </c>
      <c r="MW228" s="34">
        <f t="shared" si="3126"/>
        <v>23.240169867491399</v>
      </c>
      <c r="MX228" s="34">
        <f t="shared" si="3126"/>
        <v>23.330479094739768</v>
      </c>
      <c r="MY228" s="34">
        <f t="shared" si="3126"/>
        <v>23.490892093133436</v>
      </c>
      <c r="MZ228" s="34">
        <f t="shared" si="3126"/>
        <v>23.625020078317796</v>
      </c>
      <c r="NA228" s="34">
        <f t="shared" si="3126"/>
        <v>23.8097935981435</v>
      </c>
      <c r="NB228" s="34">
        <f t="shared" si="3126"/>
        <v>23.988434044773093</v>
      </c>
      <c r="NC228" s="34">
        <f t="shared" si="3126"/>
        <v>24.162545283775511</v>
      </c>
      <c r="ND228" s="34">
        <f t="shared" si="3126"/>
        <v>24.321222599678556</v>
      </c>
      <c r="NE228" s="34">
        <f t="shared" si="3126"/>
        <v>24.46810250597467</v>
      </c>
      <c r="NF228" s="34">
        <f t="shared" si="3126"/>
        <v>24.588628758720819</v>
      </c>
      <c r="NG228" s="34">
        <f t="shared" si="3126"/>
        <v>24.66931577031999</v>
      </c>
      <c r="NH228" s="34">
        <f t="shared" si="3126"/>
        <v>24.710840050338476</v>
      </c>
      <c r="NI228" s="34">
        <f t="shared" si="3126"/>
        <v>24.719309966368591</v>
      </c>
      <c r="NJ228" s="34">
        <f t="shared" si="3126"/>
        <v>24.723748056013832</v>
      </c>
      <c r="NK228" s="34">
        <f t="shared" si="3126"/>
        <v>24.736171197929131</v>
      </c>
      <c r="NL228" s="34">
        <f t="shared" si="3126"/>
        <v>24.765869844346295</v>
      </c>
      <c r="NM228" s="34">
        <f t="shared" si="3126"/>
        <v>24.804205398879972</v>
      </c>
      <c r="NN228" s="34">
        <f t="shared" si="3126"/>
        <v>24.841164076940636</v>
      </c>
      <c r="NO228" s="35">
        <f t="shared" si="3126"/>
        <v>49.769500620492906</v>
      </c>
      <c r="NP228" s="8"/>
      <c r="NQ228" s="8"/>
    </row>
    <row r="229" spans="1:3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</row>
    <row r="230" spans="1:381" s="10" customFormat="1" x14ac:dyDescent="0.2">
      <c r="A230" s="8"/>
      <c r="B230" s="8"/>
      <c r="C230" s="8" t="s">
        <v>44</v>
      </c>
      <c r="D230" s="8"/>
      <c r="E230" s="8" t="s">
        <v>45</v>
      </c>
      <c r="F230" s="8"/>
      <c r="G230" s="8" t="s">
        <v>0</v>
      </c>
      <c r="H230" s="8"/>
      <c r="I230" s="8"/>
      <c r="J230" s="8"/>
      <c r="K230" s="9">
        <f>SUM(N230:NO230)</f>
        <v>12187.043748349388</v>
      </c>
      <c r="L230" s="8"/>
      <c r="M230" s="8"/>
      <c r="N230" s="33">
        <f>N224-N226-N228</f>
        <v>0</v>
      </c>
      <c r="O230" s="34">
        <f t="shared" ref="O230:BZ230" si="3127">O224-O226-O228</f>
        <v>0</v>
      </c>
      <c r="P230" s="34">
        <f t="shared" si="3127"/>
        <v>0</v>
      </c>
      <c r="Q230" s="34">
        <f t="shared" si="3127"/>
        <v>1.8757079590123666</v>
      </c>
      <c r="R230" s="34">
        <f t="shared" si="3127"/>
        <v>2.2812862171677182</v>
      </c>
      <c r="S230" s="34">
        <f t="shared" si="3127"/>
        <v>3.837443924563118</v>
      </c>
      <c r="T230" s="34">
        <f t="shared" si="3127"/>
        <v>5.9310331740465756</v>
      </c>
      <c r="U230" s="34">
        <f t="shared" si="3127"/>
        <v>6.5119437234055795</v>
      </c>
      <c r="V230" s="34">
        <f t="shared" si="3127"/>
        <v>7.2935351274850078</v>
      </c>
      <c r="W230" s="34">
        <f t="shared" si="3127"/>
        <v>11.600099218293309</v>
      </c>
      <c r="X230" s="34">
        <f t="shared" si="3127"/>
        <v>14.505404229538911</v>
      </c>
      <c r="Y230" s="34">
        <f t="shared" si="3127"/>
        <v>14.295642269532635</v>
      </c>
      <c r="Z230" s="34">
        <f t="shared" si="3127"/>
        <v>20.569317753608928</v>
      </c>
      <c r="AA230" s="34">
        <f t="shared" si="3127"/>
        <v>28.937026328895968</v>
      </c>
      <c r="AB230" s="34">
        <f t="shared" si="3127"/>
        <v>31.287213735450223</v>
      </c>
      <c r="AC230" s="34">
        <f t="shared" si="3127"/>
        <v>34.4742005278531</v>
      </c>
      <c r="AD230" s="34">
        <f t="shared" si="3127"/>
        <v>42.75134785479716</v>
      </c>
      <c r="AE230" s="34">
        <f t="shared" si="3127"/>
        <v>39.27183598372352</v>
      </c>
      <c r="AF230" s="34">
        <f t="shared" si="3127"/>
        <v>31.949283940435805</v>
      </c>
      <c r="AG230" s="34">
        <f t="shared" si="3127"/>
        <v>31.836794890978751</v>
      </c>
      <c r="AH230" s="34">
        <f t="shared" si="3127"/>
        <v>35.951982226241796</v>
      </c>
      <c r="AI230" s="34">
        <f t="shared" si="3127"/>
        <v>35.529088396093783</v>
      </c>
      <c r="AJ230" s="34">
        <f t="shared" si="3127"/>
        <v>36.781161329851443</v>
      </c>
      <c r="AK230" s="34">
        <f t="shared" si="3127"/>
        <v>43.940083666949562</v>
      </c>
      <c r="AL230" s="34">
        <f t="shared" si="3127"/>
        <v>40.34368450892191</v>
      </c>
      <c r="AM230" s="34">
        <f t="shared" si="3127"/>
        <v>32.974200188842644</v>
      </c>
      <c r="AN230" s="34">
        <f t="shared" si="3127"/>
        <v>32.663118072838586</v>
      </c>
      <c r="AO230" s="34">
        <f t="shared" si="3127"/>
        <v>51.360950703677645</v>
      </c>
      <c r="AP230" s="34">
        <f t="shared" si="3127"/>
        <v>54.850924434874514</v>
      </c>
      <c r="AQ230" s="34">
        <f t="shared" si="3127"/>
        <v>57.323875400562599</v>
      </c>
      <c r="AR230" s="34">
        <f t="shared" si="3127"/>
        <v>66.406171048052101</v>
      </c>
      <c r="AS230" s="34">
        <f t="shared" si="3127"/>
        <v>57.779537261051097</v>
      </c>
      <c r="AT230" s="34">
        <f t="shared" si="3127"/>
        <v>45.53670045965147</v>
      </c>
      <c r="AU230" s="34">
        <f t="shared" si="3127"/>
        <v>-18.451542841603203</v>
      </c>
      <c r="AV230" s="34">
        <f t="shared" si="3127"/>
        <v>-16.255993157411648</v>
      </c>
      <c r="AW230" s="34">
        <f t="shared" si="3127"/>
        <v>-18.202046162502079</v>
      </c>
      <c r="AX230" s="34">
        <f t="shared" si="3127"/>
        <v>-22.215617566729538</v>
      </c>
      <c r="AY230" s="34">
        <f t="shared" si="3127"/>
        <v>-23.705323446509549</v>
      </c>
      <c r="AZ230" s="34">
        <f t="shared" si="3127"/>
        <v>-25.392290363717034</v>
      </c>
      <c r="BA230" s="34">
        <f t="shared" si="3127"/>
        <v>-34.978450274352632</v>
      </c>
      <c r="BB230" s="34">
        <f t="shared" si="3127"/>
        <v>-42.533141631076603</v>
      </c>
      <c r="BC230" s="34">
        <f t="shared" si="3127"/>
        <v>-43.226281933845542</v>
      </c>
      <c r="BD230" s="34">
        <f t="shared" si="3127"/>
        <v>-57.853527003450935</v>
      </c>
      <c r="BE230" s="34">
        <f t="shared" si="3127"/>
        <v>-77.987914498745127</v>
      </c>
      <c r="BF230" s="34">
        <f t="shared" si="3127"/>
        <v>-84.240002455440617</v>
      </c>
      <c r="BG230" s="34">
        <f t="shared" si="3127"/>
        <v>-90.657673526933735</v>
      </c>
      <c r="BH230" s="34">
        <f t="shared" si="3127"/>
        <v>-108.95232492231926</v>
      </c>
      <c r="BI230" s="34">
        <f t="shared" si="3127"/>
        <v>-101.43148875284085</v>
      </c>
      <c r="BJ230" s="34">
        <f t="shared" si="3127"/>
        <v>-85.123241906841713</v>
      </c>
      <c r="BK230" s="34">
        <f t="shared" si="3127"/>
        <v>-85.269155036220695</v>
      </c>
      <c r="BL230" s="34">
        <f t="shared" si="3127"/>
        <v>-95.736815409492777</v>
      </c>
      <c r="BM230" s="34">
        <f t="shared" si="3127"/>
        <v>-95.759791743053086</v>
      </c>
      <c r="BN230" s="34">
        <f t="shared" si="3127"/>
        <v>-98.132710266752241</v>
      </c>
      <c r="BO230" s="34">
        <f t="shared" si="3127"/>
        <v>-113.96925875595841</v>
      </c>
      <c r="BP230" s="34">
        <f t="shared" si="3127"/>
        <v>-107.33569441642683</v>
      </c>
      <c r="BQ230" s="34">
        <f t="shared" si="3127"/>
        <v>-92.120561542297523</v>
      </c>
      <c r="BR230" s="34">
        <f t="shared" si="3127"/>
        <v>-92.719824298442461</v>
      </c>
      <c r="BS230" s="34">
        <f t="shared" si="3127"/>
        <v>-136.79768752904172</v>
      </c>
      <c r="BT230" s="34">
        <f t="shared" si="3127"/>
        <v>-146.15330897733006</v>
      </c>
      <c r="BU230" s="34">
        <f t="shared" si="3127"/>
        <v>-150.52193338207098</v>
      </c>
      <c r="BV230" s="34">
        <f t="shared" si="3127"/>
        <v>-170.25955305043655</v>
      </c>
      <c r="BW230" s="34">
        <f t="shared" si="3127"/>
        <v>-91.722704639052864</v>
      </c>
      <c r="BX230" s="34">
        <f t="shared" si="3127"/>
        <v>-63.693436006996407</v>
      </c>
      <c r="BY230" s="34">
        <f t="shared" si="3127"/>
        <v>-81.663532750184785</v>
      </c>
      <c r="BZ230" s="34">
        <f t="shared" si="3127"/>
        <v>-51.91284145453406</v>
      </c>
      <c r="CA230" s="34">
        <f t="shared" ref="CA230:EL230" si="3128">CA224-CA226-CA228</f>
        <v>-36.522586956044847</v>
      </c>
      <c r="CB230" s="34">
        <f t="shared" si="3128"/>
        <v>-26.527274805157369</v>
      </c>
      <c r="CC230" s="34">
        <f t="shared" si="3128"/>
        <v>-24.826951047400907</v>
      </c>
      <c r="CD230" s="34">
        <f t="shared" si="3128"/>
        <v>-22.879233766397725</v>
      </c>
      <c r="CE230" s="34">
        <f t="shared" si="3128"/>
        <v>-16.483675386482005</v>
      </c>
      <c r="CF230" s="34">
        <f t="shared" si="3128"/>
        <v>-17.013160860339603</v>
      </c>
      <c r="CG230" s="34">
        <f t="shared" si="3128"/>
        <v>-22.569776852029552</v>
      </c>
      <c r="CH230" s="34">
        <f t="shared" si="3128"/>
        <v>-21.857698000580921</v>
      </c>
      <c r="CI230" s="34">
        <f t="shared" si="3128"/>
        <v>-23.050290267434395</v>
      </c>
      <c r="CJ230" s="34">
        <f t="shared" si="3128"/>
        <v>-29.19562252889547</v>
      </c>
      <c r="CK230" s="34">
        <f t="shared" si="3128"/>
        <v>-28.063004033732447</v>
      </c>
      <c r="CL230" s="34">
        <f t="shared" si="3128"/>
        <v>-27.57067174928126</v>
      </c>
      <c r="CM230" s="34">
        <f t="shared" si="3128"/>
        <v>-30.474955644664178</v>
      </c>
      <c r="CN230" s="34">
        <f t="shared" si="3128"/>
        <v>-37.451310069094752</v>
      </c>
      <c r="CO230" s="34">
        <f t="shared" si="3128"/>
        <v>-41.323506522712378</v>
      </c>
      <c r="CP230" s="34">
        <f t="shared" si="3128"/>
        <v>-44.677040304589518</v>
      </c>
      <c r="CQ230" s="34">
        <f t="shared" si="3128"/>
        <v>-51.720936868873196</v>
      </c>
      <c r="CR230" s="34">
        <f t="shared" si="3128"/>
        <v>-53.117204195842426</v>
      </c>
      <c r="CS230" s="34">
        <f t="shared" si="3128"/>
        <v>-53.161482715700913</v>
      </c>
      <c r="CT230" s="34">
        <f t="shared" si="3128"/>
        <v>-56.833911533685523</v>
      </c>
      <c r="CU230" s="34">
        <f t="shared" si="3128"/>
        <v>-64.931423983414319</v>
      </c>
      <c r="CV230" s="34">
        <f t="shared" si="3128"/>
        <v>-69.027657977950071</v>
      </c>
      <c r="CW230" s="34">
        <f t="shared" si="3128"/>
        <v>-72.01983752208541</v>
      </c>
      <c r="CX230" s="34">
        <f t="shared" si="3128"/>
        <v>-79.536017179218646</v>
      </c>
      <c r="CY230" s="34">
        <f t="shared" si="3128"/>
        <v>-80.806993444904222</v>
      </c>
      <c r="CZ230" s="34">
        <f t="shared" si="3128"/>
        <v>-80.110441537718685</v>
      </c>
      <c r="DA230" s="34">
        <f t="shared" si="3128"/>
        <v>-57.337331434331695</v>
      </c>
      <c r="DB230" s="34">
        <f t="shared" si="3128"/>
        <v>79.819981271962362</v>
      </c>
      <c r="DC230" s="34">
        <f t="shared" si="3128"/>
        <v>82.437781969811454</v>
      </c>
      <c r="DD230" s="34">
        <f t="shared" si="3128"/>
        <v>85.48164855485841</v>
      </c>
      <c r="DE230" s="34">
        <f t="shared" si="3128"/>
        <v>87.680006476757171</v>
      </c>
      <c r="DF230" s="34">
        <f t="shared" si="3128"/>
        <v>89.355749010652318</v>
      </c>
      <c r="DG230" s="34">
        <f t="shared" si="3128"/>
        <v>91.997319381187268</v>
      </c>
      <c r="DH230" s="34">
        <f t="shared" si="3128"/>
        <v>94.025430379061376</v>
      </c>
      <c r="DI230" s="34">
        <f t="shared" si="3128"/>
        <v>95.010002356570993</v>
      </c>
      <c r="DJ230" s="34">
        <f t="shared" si="3128"/>
        <v>96.646132224650799</v>
      </c>
      <c r="DK230" s="34">
        <f t="shared" si="3128"/>
        <v>98.297238664560325</v>
      </c>
      <c r="DL230" s="34">
        <f t="shared" si="3128"/>
        <v>98.728592474409012</v>
      </c>
      <c r="DM230" s="34">
        <f t="shared" si="3128"/>
        <v>99.115722110239361</v>
      </c>
      <c r="DN230" s="34">
        <f t="shared" si="3128"/>
        <v>99.471775705120862</v>
      </c>
      <c r="DO230" s="34">
        <f t="shared" si="3128"/>
        <v>99.319658821310156</v>
      </c>
      <c r="DP230" s="34">
        <f t="shared" si="3128"/>
        <v>97.908736039693835</v>
      </c>
      <c r="DQ230" s="34">
        <f t="shared" si="3128"/>
        <v>97.396617555071131</v>
      </c>
      <c r="DR230" s="34">
        <f t="shared" si="3128"/>
        <v>97.316368063049097</v>
      </c>
      <c r="DS230" s="34">
        <f t="shared" si="3128"/>
        <v>96.798013741182316</v>
      </c>
      <c r="DT230" s="34">
        <f t="shared" si="3128"/>
        <v>97.067792411330956</v>
      </c>
      <c r="DU230" s="34">
        <f t="shared" si="3128"/>
        <v>98.115460106632355</v>
      </c>
      <c r="DV230" s="34">
        <f t="shared" si="3128"/>
        <v>98.541652319141633</v>
      </c>
      <c r="DW230" s="34">
        <f t="shared" si="3128"/>
        <v>98.452056096634465</v>
      </c>
      <c r="DX230" s="34">
        <f t="shared" si="3128"/>
        <v>98.579272742933824</v>
      </c>
      <c r="DY230" s="34">
        <f t="shared" si="3128"/>
        <v>98.065097872697038</v>
      </c>
      <c r="DZ230" s="34">
        <f t="shared" si="3128"/>
        <v>97.047570105115952</v>
      </c>
      <c r="EA230" s="34">
        <f t="shared" si="3128"/>
        <v>96.523933220359822</v>
      </c>
      <c r="EB230" s="34">
        <f t="shared" si="3128"/>
        <v>96.477847188071195</v>
      </c>
      <c r="EC230" s="34">
        <f t="shared" si="3128"/>
        <v>96.079206300802198</v>
      </c>
      <c r="ED230" s="34">
        <f t="shared" si="3128"/>
        <v>95.290652198077936</v>
      </c>
      <c r="EE230" s="34">
        <f t="shared" si="3128"/>
        <v>95.010057177261174</v>
      </c>
      <c r="EF230" s="34">
        <f t="shared" si="3128"/>
        <v>134.10969790325797</v>
      </c>
      <c r="EG230" s="34">
        <f t="shared" si="3128"/>
        <v>134.38771890307984</v>
      </c>
      <c r="EH230" s="34">
        <f t="shared" si="3128"/>
        <v>134.52507619891225</v>
      </c>
      <c r="EI230" s="34">
        <f t="shared" si="3128"/>
        <v>134.80565451735987</v>
      </c>
      <c r="EJ230" s="34">
        <f t="shared" si="3128"/>
        <v>135.1080640781573</v>
      </c>
      <c r="EK230" s="34">
        <f t="shared" si="3128"/>
        <v>-48.029972851370289</v>
      </c>
      <c r="EL230" s="34">
        <f t="shared" si="3128"/>
        <v>-49.207993529048707</v>
      </c>
      <c r="EM230" s="34">
        <f t="shared" ref="EM230:GX230" si="3129">EM224-EM226-EM228</f>
        <v>-50.489562070470633</v>
      </c>
      <c r="EN230" s="34">
        <f t="shared" si="3129"/>
        <v>-51.86235673288671</v>
      </c>
      <c r="EO230" s="34">
        <f t="shared" si="3129"/>
        <v>-53.332733692304252</v>
      </c>
      <c r="EP230" s="34">
        <f t="shared" si="3129"/>
        <v>-55.004558850754201</v>
      </c>
      <c r="EQ230" s="34">
        <f t="shared" si="3129"/>
        <v>-56.271954170700482</v>
      </c>
      <c r="ER230" s="34">
        <f t="shared" si="3129"/>
        <v>-57.338537362249447</v>
      </c>
      <c r="ES230" s="34">
        <f t="shared" si="3129"/>
        <v>-58.856097675051785</v>
      </c>
      <c r="ET230" s="34">
        <f t="shared" si="3129"/>
        <v>-60.445420257141109</v>
      </c>
      <c r="EU230" s="34">
        <f t="shared" si="3129"/>
        <v>-62.108987365766623</v>
      </c>
      <c r="EV230" s="34">
        <f t="shared" si="3129"/>
        <v>-63.862512029564648</v>
      </c>
      <c r="EW230" s="34">
        <f t="shared" si="3129"/>
        <v>-65.152436419183459</v>
      </c>
      <c r="EX230" s="34">
        <f t="shared" si="3129"/>
        <v>-65.613584912753936</v>
      </c>
      <c r="EY230" s="34">
        <f t="shared" si="3129"/>
        <v>-65.426104803781215</v>
      </c>
      <c r="EZ230" s="34">
        <f t="shared" si="3129"/>
        <v>-64.732635692378651</v>
      </c>
      <c r="FA230" s="34">
        <f t="shared" si="3129"/>
        <v>-63.623575361739341</v>
      </c>
      <c r="FB230" s="34">
        <f t="shared" si="3129"/>
        <v>-62.502154275141571</v>
      </c>
      <c r="FC230" s="34">
        <f t="shared" si="3129"/>
        <v>-61.501032378863258</v>
      </c>
      <c r="FD230" s="34">
        <f t="shared" si="3129"/>
        <v>-60.856698363362348</v>
      </c>
      <c r="FE230" s="34">
        <f t="shared" si="3129"/>
        <v>-60.150400598799102</v>
      </c>
      <c r="FF230" s="34">
        <f t="shared" si="3129"/>
        <v>-59.477999095384689</v>
      </c>
      <c r="FG230" s="34">
        <f t="shared" si="3129"/>
        <v>-59.085403580035283</v>
      </c>
      <c r="FH230" s="34">
        <f t="shared" si="3129"/>
        <v>-58.448259157072528</v>
      </c>
      <c r="FI230" s="34">
        <f t="shared" si="3129"/>
        <v>-57.568366407604238</v>
      </c>
      <c r="FJ230" s="34">
        <f t="shared" si="3129"/>
        <v>-56.741500187135635</v>
      </c>
      <c r="FK230" s="34">
        <f t="shared" si="3129"/>
        <v>39.725157698346877</v>
      </c>
      <c r="FL230" s="34">
        <f t="shared" si="3129"/>
        <v>42.111476188398306</v>
      </c>
      <c r="FM230" s="34">
        <f t="shared" si="3129"/>
        <v>44.397579531985869</v>
      </c>
      <c r="FN230" s="34">
        <f t="shared" si="3129"/>
        <v>46.255627029594613</v>
      </c>
      <c r="FO230" s="34">
        <f t="shared" si="3129"/>
        <v>-57.36841743505056</v>
      </c>
      <c r="FP230" s="34">
        <f t="shared" si="3129"/>
        <v>-55.039856529274459</v>
      </c>
      <c r="FQ230" s="34">
        <f t="shared" si="3129"/>
        <v>-52.338143212299052</v>
      </c>
      <c r="FR230" s="34">
        <f t="shared" si="3129"/>
        <v>-49.725282269071364</v>
      </c>
      <c r="FS230" s="34">
        <f t="shared" si="3129"/>
        <v>-46.728859986933784</v>
      </c>
      <c r="FT230" s="34">
        <f t="shared" si="3129"/>
        <v>-43.962682617027177</v>
      </c>
      <c r="FU230" s="34">
        <f t="shared" si="3129"/>
        <v>-41.741097452447974</v>
      </c>
      <c r="FV230" s="34">
        <f t="shared" si="3129"/>
        <v>-39.628249738148924</v>
      </c>
      <c r="FW230" s="34">
        <f t="shared" si="3129"/>
        <v>-36.24036019140685</v>
      </c>
      <c r="FX230" s="34">
        <f t="shared" si="3129"/>
        <v>-32.478848226534694</v>
      </c>
      <c r="FY230" s="34">
        <f t="shared" si="3129"/>
        <v>-28.731344507520696</v>
      </c>
      <c r="FZ230" s="34">
        <f t="shared" si="3129"/>
        <v>-24.472090035987407</v>
      </c>
      <c r="GA230" s="34">
        <f t="shared" si="3129"/>
        <v>-20.79787255614475</v>
      </c>
      <c r="GB230" s="34">
        <f t="shared" si="3129"/>
        <v>-17.233515445902473</v>
      </c>
      <c r="GC230" s="34">
        <f t="shared" si="3129"/>
        <v>-13.546639669143296</v>
      </c>
      <c r="GD230" s="34">
        <f t="shared" si="3129"/>
        <v>-10.585799385283298</v>
      </c>
      <c r="GE230" s="34">
        <f t="shared" si="3129"/>
        <v>-7.8473586823394594</v>
      </c>
      <c r="GF230" s="34">
        <f t="shared" si="3129"/>
        <v>-5.862748176799375</v>
      </c>
      <c r="GG230" s="34">
        <f t="shared" si="3129"/>
        <v>-4.2986308850295121</v>
      </c>
      <c r="GH230" s="34">
        <f t="shared" si="3129"/>
        <v>-3.1303947050634093</v>
      </c>
      <c r="GI230" s="34">
        <f t="shared" si="3129"/>
        <v>-2.7145020716359998</v>
      </c>
      <c r="GJ230" s="34">
        <f t="shared" si="3129"/>
        <v>-2.708849167460448</v>
      </c>
      <c r="GK230" s="34">
        <f t="shared" si="3129"/>
        <v>-3.1811753510186431</v>
      </c>
      <c r="GL230" s="34">
        <f t="shared" si="3129"/>
        <v>-3.9270464392504429</v>
      </c>
      <c r="GM230" s="34">
        <f t="shared" si="3129"/>
        <v>-5.5586183604225745</v>
      </c>
      <c r="GN230" s="34">
        <f t="shared" si="3129"/>
        <v>-8.2024699594086368</v>
      </c>
      <c r="GO230" s="34">
        <f t="shared" si="3129"/>
        <v>-11.458895270248624</v>
      </c>
      <c r="GP230" s="34">
        <f t="shared" si="3129"/>
        <v>-15.134284474510252</v>
      </c>
      <c r="GQ230" s="34">
        <f t="shared" si="3129"/>
        <v>-19.778158307607455</v>
      </c>
      <c r="GR230" s="34">
        <f t="shared" si="3129"/>
        <v>-24.682269007321434</v>
      </c>
      <c r="GS230" s="34">
        <f t="shared" si="3129"/>
        <v>-29.086847630172471</v>
      </c>
      <c r="GT230" s="34">
        <f t="shared" si="3129"/>
        <v>109.63996692819883</v>
      </c>
      <c r="GU230" s="34">
        <f t="shared" si="3129"/>
        <v>106.19206026308986</v>
      </c>
      <c r="GV230" s="34">
        <f t="shared" si="3129"/>
        <v>102.96119107876765</v>
      </c>
      <c r="GW230" s="34">
        <f t="shared" si="3129"/>
        <v>100.04715995023524</v>
      </c>
      <c r="GX230" s="34">
        <f t="shared" si="3129"/>
        <v>96.520170183141346</v>
      </c>
      <c r="GY230" s="34">
        <f t="shared" ref="GY230:JJ230" si="3130">GY224-GY226-GY228</f>
        <v>93.220390632880182</v>
      </c>
      <c r="GZ230" s="34">
        <f t="shared" si="3130"/>
        <v>90.734676204524817</v>
      </c>
      <c r="HA230" s="34">
        <f t="shared" si="3130"/>
        <v>88.233831235544557</v>
      </c>
      <c r="HB230" s="34">
        <f t="shared" si="3130"/>
        <v>83.667984674545778</v>
      </c>
      <c r="HC230" s="34">
        <f t="shared" si="3130"/>
        <v>79.367843344852659</v>
      </c>
      <c r="HD230" s="34">
        <f t="shared" si="3130"/>
        <v>75.36440563818698</v>
      </c>
      <c r="HE230" s="34">
        <f t="shared" si="3130"/>
        <v>70.835447975995365</v>
      </c>
      <c r="HF230" s="34">
        <f t="shared" si="3130"/>
        <v>66.221257631091362</v>
      </c>
      <c r="HG230" s="34">
        <f t="shared" si="3130"/>
        <v>62.638189025648671</v>
      </c>
      <c r="HH230" s="34">
        <f t="shared" si="3130"/>
        <v>59.046852498671498</v>
      </c>
      <c r="HI230" s="34">
        <f t="shared" si="3130"/>
        <v>56.586691114350458</v>
      </c>
      <c r="HJ230" s="34">
        <f t="shared" si="3130"/>
        <v>55.415192919300871</v>
      </c>
      <c r="HK230" s="34">
        <f t="shared" si="3130"/>
        <v>54.829075057241504</v>
      </c>
      <c r="HL230" s="34">
        <f t="shared" si="3130"/>
        <v>55.522102283276425</v>
      </c>
      <c r="HM230" s="34">
        <f t="shared" si="3130"/>
        <v>58.511254260842897</v>
      </c>
      <c r="HN230" s="34">
        <f t="shared" si="3130"/>
        <v>61.664487054103041</v>
      </c>
      <c r="HO230" s="34">
        <f t="shared" si="3130"/>
        <v>65.267431516991167</v>
      </c>
      <c r="HP230" s="34">
        <f t="shared" si="3130"/>
        <v>70.591086993528251</v>
      </c>
      <c r="HQ230" s="34">
        <f t="shared" si="3130"/>
        <v>74.155564920494001</v>
      </c>
      <c r="HR230" s="34">
        <f t="shared" si="3130"/>
        <v>74.883161835007584</v>
      </c>
      <c r="HS230" s="34">
        <f t="shared" si="3130"/>
        <v>-210.18865005980794</v>
      </c>
      <c r="HT230" s="34">
        <f t="shared" si="3130"/>
        <v>-208.85961857853161</v>
      </c>
      <c r="HU230" s="34">
        <f t="shared" si="3130"/>
        <v>-208.57771660168962</v>
      </c>
      <c r="HV230" s="34">
        <f t="shared" si="3130"/>
        <v>-207.43336187729292</v>
      </c>
      <c r="HW230" s="34">
        <f t="shared" si="3130"/>
        <v>-203.84134782240216</v>
      </c>
      <c r="HX230" s="34">
        <f t="shared" si="3130"/>
        <v>84.442886340413978</v>
      </c>
      <c r="HY230" s="34">
        <f t="shared" si="3130"/>
        <v>84.844227390835243</v>
      </c>
      <c r="HZ230" s="34">
        <f t="shared" si="3130"/>
        <v>84.940890356753485</v>
      </c>
      <c r="IA230" s="34">
        <f t="shared" si="3130"/>
        <v>88.449079250849962</v>
      </c>
      <c r="IB230" s="34">
        <f t="shared" si="3130"/>
        <v>91.920019855567233</v>
      </c>
      <c r="IC230" s="34">
        <f t="shared" si="3130"/>
        <v>96.139262601112193</v>
      </c>
      <c r="ID230" s="34">
        <f t="shared" si="3130"/>
        <v>102.57657166318515</v>
      </c>
      <c r="IE230" s="34">
        <f t="shared" si="3130"/>
        <v>107.15899530403632</v>
      </c>
      <c r="IF230" s="34">
        <f t="shared" si="3130"/>
        <v>107.18028856757182</v>
      </c>
      <c r="IG230" s="34">
        <f t="shared" si="3130"/>
        <v>105.76844858671129</v>
      </c>
      <c r="IH230" s="34">
        <f t="shared" si="3130"/>
        <v>101.92364595879258</v>
      </c>
      <c r="II230" s="34">
        <f t="shared" si="3130"/>
        <v>95.968029952904004</v>
      </c>
      <c r="IJ230" s="34">
        <f t="shared" si="3130"/>
        <v>90.178539022306964</v>
      </c>
      <c r="IK230" s="34">
        <f t="shared" si="3130"/>
        <v>85.60886111164973</v>
      </c>
      <c r="IL230" s="34">
        <f t="shared" si="3130"/>
        <v>81.283353010644291</v>
      </c>
      <c r="IM230" s="34">
        <f t="shared" si="3130"/>
        <v>77.374777361528373</v>
      </c>
      <c r="IN230" s="34">
        <f t="shared" si="3130"/>
        <v>73.830112590299734</v>
      </c>
      <c r="IO230" s="34">
        <f t="shared" si="3130"/>
        <v>71.360641015515824</v>
      </c>
      <c r="IP230" s="34">
        <f t="shared" si="3130"/>
        <v>68.166987174384971</v>
      </c>
      <c r="IQ230" s="34">
        <f t="shared" si="3130"/>
        <v>63.950313443648866</v>
      </c>
      <c r="IR230" s="34">
        <f t="shared" si="3130"/>
        <v>60.611956239924169</v>
      </c>
      <c r="IS230" s="34">
        <f t="shared" si="3130"/>
        <v>57.031817305826962</v>
      </c>
      <c r="IT230" s="34">
        <f t="shared" si="3130"/>
        <v>51.962340405927222</v>
      </c>
      <c r="IU230" s="34">
        <f t="shared" si="3130"/>
        <v>48.707358587752395</v>
      </c>
      <c r="IV230" s="34">
        <f t="shared" si="3130"/>
        <v>48.41464204595777</v>
      </c>
      <c r="IW230" s="34">
        <f t="shared" si="3130"/>
        <v>48.703147208271176</v>
      </c>
      <c r="IX230" s="34">
        <f t="shared" si="3130"/>
        <v>49.180316563255019</v>
      </c>
      <c r="IY230" s="34">
        <f t="shared" si="3130"/>
        <v>-444.62789892667229</v>
      </c>
      <c r="IZ230" s="34">
        <f t="shared" si="3130"/>
        <v>-445.7600883903371</v>
      </c>
      <c r="JA230" s="34">
        <f t="shared" si="3130"/>
        <v>-448.92791432851681</v>
      </c>
      <c r="JB230" s="34">
        <f t="shared" si="3130"/>
        <v>-451.48319934469959</v>
      </c>
      <c r="JC230" s="34">
        <f t="shared" si="3130"/>
        <v>-452.15413089307486</v>
      </c>
      <c r="JD230" s="34">
        <f t="shared" si="3130"/>
        <v>-452.56112438920246</v>
      </c>
      <c r="JE230" s="34">
        <f t="shared" si="3130"/>
        <v>-455.98091887974266</v>
      </c>
      <c r="JF230" s="34">
        <f t="shared" si="3130"/>
        <v>-459.0083141445254</v>
      </c>
      <c r="JG230" s="34">
        <f t="shared" si="3130"/>
        <v>-462.71205904496475</v>
      </c>
      <c r="JH230" s="34">
        <f t="shared" si="3130"/>
        <v>-468.59597448776469</v>
      </c>
      <c r="JI230" s="34">
        <f t="shared" si="3130"/>
        <v>-472.89538049467876</v>
      </c>
      <c r="JJ230" s="34">
        <f t="shared" si="3130"/>
        <v>-471.80515079575929</v>
      </c>
      <c r="JK230" s="34">
        <f t="shared" ref="JK230:LV230" si="3131">JK224-JK226-JK228</f>
        <v>-469.28796669846105</v>
      </c>
      <c r="JL230" s="34">
        <f t="shared" si="3131"/>
        <v>-464.76679174857594</v>
      </c>
      <c r="JM230" s="34">
        <f t="shared" si="3131"/>
        <v>-458.14397467952358</v>
      </c>
      <c r="JN230" s="34">
        <f t="shared" si="3131"/>
        <v>-452.43122514864604</v>
      </c>
      <c r="JO230" s="34">
        <f t="shared" si="3131"/>
        <v>-448.94380689043766</v>
      </c>
      <c r="JP230" s="34">
        <f t="shared" si="3131"/>
        <v>-446.05896703727416</v>
      </c>
      <c r="JQ230" s="34">
        <f t="shared" si="3131"/>
        <v>-444.77753170512705</v>
      </c>
      <c r="JR230" s="34">
        <f t="shared" si="3131"/>
        <v>-444.48354926983336</v>
      </c>
      <c r="JS230" s="34">
        <f t="shared" si="3131"/>
        <v>-445.32001010261024</v>
      </c>
      <c r="JT230" s="34">
        <f t="shared" si="3131"/>
        <v>-446.42113003138633</v>
      </c>
      <c r="JU230" s="34">
        <f t="shared" si="3131"/>
        <v>-447.70404994559834</v>
      </c>
      <c r="JV230" s="34">
        <f t="shared" si="3131"/>
        <v>-449.87743166662716</v>
      </c>
      <c r="JW230" s="34">
        <f t="shared" si="3131"/>
        <v>-452.28544078719199</v>
      </c>
      <c r="JX230" s="34">
        <f t="shared" si="3131"/>
        <v>-454.50381949798913</v>
      </c>
      <c r="JY230" s="34">
        <f t="shared" si="3131"/>
        <v>-457.05942979701206</v>
      </c>
      <c r="JZ230" s="34">
        <f t="shared" si="3131"/>
        <v>-460.36778214746641</v>
      </c>
      <c r="KA230" s="34">
        <f t="shared" si="3131"/>
        <v>-463.46401666256742</v>
      </c>
      <c r="KB230" s="34">
        <f t="shared" si="3131"/>
        <v>-24.370609389460192</v>
      </c>
      <c r="KC230" s="34">
        <f t="shared" si="3131"/>
        <v>258.03987428390661</v>
      </c>
      <c r="KD230" s="34">
        <f t="shared" si="3131"/>
        <v>263.20201592245911</v>
      </c>
      <c r="KE230" s="34">
        <f t="shared" si="3131"/>
        <v>268.79371167105921</v>
      </c>
      <c r="KF230" s="34">
        <f t="shared" si="3131"/>
        <v>275.5124556861515</v>
      </c>
      <c r="KG230" s="34">
        <f t="shared" si="3131"/>
        <v>281.66566359018577</v>
      </c>
      <c r="KH230" s="34">
        <f t="shared" si="3131"/>
        <v>286.81483664316823</v>
      </c>
      <c r="KI230" s="34">
        <f t="shared" si="3131"/>
        <v>291.8143589552501</v>
      </c>
      <c r="KJ230" s="34">
        <f t="shared" si="3131"/>
        <v>299.41796210874622</v>
      </c>
      <c r="KK230" s="34">
        <f t="shared" si="3131"/>
        <v>307.82580944605917</v>
      </c>
      <c r="KL230" s="34">
        <f t="shared" si="3131"/>
        <v>316.98036340096843</v>
      </c>
      <c r="KM230" s="34">
        <f t="shared" si="3131"/>
        <v>327.68425850668166</v>
      </c>
      <c r="KN230" s="34">
        <f t="shared" si="3131"/>
        <v>337.46772036432435</v>
      </c>
      <c r="KO230" s="34">
        <f t="shared" si="3131"/>
        <v>346.39888197080381</v>
      </c>
      <c r="KP230" s="34">
        <f t="shared" si="3131"/>
        <v>354.25868383742437</v>
      </c>
      <c r="KQ230" s="34">
        <f t="shared" si="3131"/>
        <v>360.79711120502196</v>
      </c>
      <c r="KR230" s="34">
        <f t="shared" si="3131"/>
        <v>366.6740926836672</v>
      </c>
      <c r="KS230" s="34">
        <f t="shared" si="3131"/>
        <v>371.13698631355356</v>
      </c>
      <c r="KT230" s="34">
        <f t="shared" si="3131"/>
        <v>375.34005998227565</v>
      </c>
      <c r="KU230" s="34">
        <f t="shared" si="3131"/>
        <v>380.49565712613759</v>
      </c>
      <c r="KV230" s="34">
        <f t="shared" si="3131"/>
        <v>384.41129272692518</v>
      </c>
      <c r="KW230" s="34">
        <f t="shared" si="3131"/>
        <v>386.71018826844738</v>
      </c>
      <c r="KX230" s="34">
        <f t="shared" si="3131"/>
        <v>391.32589664126266</v>
      </c>
      <c r="KY230" s="34">
        <f t="shared" si="3131"/>
        <v>396.20385917723206</v>
      </c>
      <c r="KZ230" s="34">
        <f t="shared" si="3131"/>
        <v>398.0550117007034</v>
      </c>
      <c r="LA230" s="34">
        <f t="shared" si="3131"/>
        <v>399.81326267282594</v>
      </c>
      <c r="LB230" s="34">
        <f t="shared" si="3131"/>
        <v>402.99212876681474</v>
      </c>
      <c r="LC230" s="34">
        <f t="shared" si="3131"/>
        <v>401.34709357212898</v>
      </c>
      <c r="LD230" s="34">
        <f t="shared" si="3131"/>
        <v>398.30702609102275</v>
      </c>
      <c r="LE230" s="34">
        <f t="shared" si="3131"/>
        <v>398.97385020208088</v>
      </c>
      <c r="LF230" s="34">
        <f t="shared" si="3131"/>
        <v>401.83025469493231</v>
      </c>
      <c r="LG230" s="34">
        <f t="shared" si="3131"/>
        <v>698.30328535367562</v>
      </c>
      <c r="LH230" s="34">
        <f t="shared" si="3131"/>
        <v>703.61085139710246</v>
      </c>
      <c r="LI230" s="34">
        <f t="shared" si="3131"/>
        <v>711.18098659710802</v>
      </c>
      <c r="LJ230" s="34">
        <f t="shared" si="3131"/>
        <v>713.94323485144696</v>
      </c>
      <c r="LK230" s="34">
        <f t="shared" si="3131"/>
        <v>715.86610873208269</v>
      </c>
      <c r="LL230" s="34">
        <f t="shared" si="3131"/>
        <v>721.70467369845312</v>
      </c>
      <c r="LM230" s="34">
        <f t="shared" si="3131"/>
        <v>735.25421614225525</v>
      </c>
      <c r="LN230" s="34">
        <f t="shared" si="3131"/>
        <v>741.21356395410317</v>
      </c>
      <c r="LO230" s="34">
        <f t="shared" si="3131"/>
        <v>746.69063041728486</v>
      </c>
      <c r="LP230" s="34">
        <f t="shared" si="3131"/>
        <v>173.96060373730791</v>
      </c>
      <c r="LQ230" s="34">
        <f t="shared" si="3131"/>
        <v>165.81041975094888</v>
      </c>
      <c r="LR230" s="34">
        <f t="shared" si="3131"/>
        <v>156.97507198958024</v>
      </c>
      <c r="LS230" s="34">
        <f t="shared" si="3131"/>
        <v>152.36399398063517</v>
      </c>
      <c r="LT230" s="34">
        <f t="shared" si="3131"/>
        <v>142.89496402779665</v>
      </c>
      <c r="LU230" s="34">
        <f t="shared" si="3131"/>
        <v>136.94177944691117</v>
      </c>
      <c r="LV230" s="34">
        <f t="shared" si="3131"/>
        <v>133.44563662013104</v>
      </c>
      <c r="LW230" s="34">
        <f t="shared" ref="LW230:NO230" si="3132">LW224-LW226-LW228</f>
        <v>131.17234782166446</v>
      </c>
      <c r="LX230" s="34">
        <f t="shared" si="3132"/>
        <v>125.25397444751793</v>
      </c>
      <c r="LY230" s="34">
        <f t="shared" si="3132"/>
        <v>118.12021866522221</v>
      </c>
      <c r="LZ230" s="34">
        <f t="shared" si="3132"/>
        <v>111.01945714634957</v>
      </c>
      <c r="MA230" s="34">
        <f t="shared" si="3132"/>
        <v>102.14179185789001</v>
      </c>
      <c r="MB230" s="34">
        <f t="shared" si="3132"/>
        <v>93.814108673846832</v>
      </c>
      <c r="MC230" s="34">
        <f t="shared" si="3132"/>
        <v>86.33139589417388</v>
      </c>
      <c r="MD230" s="34">
        <f t="shared" si="3132"/>
        <v>79.403269047625301</v>
      </c>
      <c r="ME230" s="34">
        <f t="shared" si="3132"/>
        <v>72.326379173122007</v>
      </c>
      <c r="MF230" s="34">
        <f t="shared" si="3132"/>
        <v>66.008768931355178</v>
      </c>
      <c r="MG230" s="34">
        <f t="shared" si="3132"/>
        <v>60.394985444017308</v>
      </c>
      <c r="MH230" s="34">
        <f t="shared" si="3132"/>
        <v>55.470119353590739</v>
      </c>
      <c r="MI230" s="34">
        <f t="shared" si="3132"/>
        <v>49.623117476171913</v>
      </c>
      <c r="MJ230" s="34">
        <f t="shared" si="3132"/>
        <v>45.162095925481211</v>
      </c>
      <c r="MK230" s="34">
        <f t="shared" si="3132"/>
        <v>42.017937959470522</v>
      </c>
      <c r="ML230" s="34">
        <f t="shared" si="3132"/>
        <v>34.645400140357211</v>
      </c>
      <c r="MM230" s="34">
        <f t="shared" si="3132"/>
        <v>26.971456807164166</v>
      </c>
      <c r="MN230" s="34">
        <f t="shared" si="3132"/>
        <v>22.247993507203972</v>
      </c>
      <c r="MO230" s="34">
        <f t="shared" si="3132"/>
        <v>17.574754263269526</v>
      </c>
      <c r="MP230" s="34">
        <f t="shared" si="3132"/>
        <v>11.182032213884398</v>
      </c>
      <c r="MQ230" s="34">
        <f t="shared" si="3132"/>
        <v>10.688164985557727</v>
      </c>
      <c r="MR230" s="34">
        <f t="shared" si="3132"/>
        <v>8.9445625302981959</v>
      </c>
      <c r="MS230" s="34">
        <f t="shared" si="3132"/>
        <v>1.097940924770139</v>
      </c>
      <c r="MT230" s="34">
        <f t="shared" si="3132"/>
        <v>-9.0793948330809187</v>
      </c>
      <c r="MU230" s="34">
        <f t="shared" si="3132"/>
        <v>187.60263506857717</v>
      </c>
      <c r="MV230" s="34">
        <f t="shared" si="3132"/>
        <v>179.52746452077326</v>
      </c>
      <c r="MW230" s="34">
        <f t="shared" si="3132"/>
        <v>171.68960811094169</v>
      </c>
      <c r="MX230" s="34">
        <f t="shared" si="3132"/>
        <v>168.44566374813519</v>
      </c>
      <c r="MY230" s="34">
        <f t="shared" si="3132"/>
        <v>167.45375093456369</v>
      </c>
      <c r="MZ230" s="34">
        <f t="shared" si="3132"/>
        <v>163.90215916874911</v>
      </c>
      <c r="NA230" s="34">
        <f t="shared" si="3132"/>
        <v>154.18972778494415</v>
      </c>
      <c r="NB230" s="34">
        <f t="shared" si="3132"/>
        <v>151.16364246157633</v>
      </c>
      <c r="NC230" s="34">
        <f>NC224-NC226-NC228</f>
        <v>148.59759314292222</v>
      </c>
      <c r="ND230" s="34">
        <f t="shared" si="3132"/>
        <v>144.25640659770932</v>
      </c>
      <c r="NE230" s="34">
        <f t="shared" si="3132"/>
        <v>146.70913898584331</v>
      </c>
      <c r="NF230" s="34">
        <f t="shared" si="3132"/>
        <v>149.4556384516479</v>
      </c>
      <c r="NG230" s="34">
        <f t="shared" si="3132"/>
        <v>148.27277626194558</v>
      </c>
      <c r="NH230" s="34">
        <f t="shared" si="3132"/>
        <v>150.06219827623292</v>
      </c>
      <c r="NI230" s="34">
        <f t="shared" si="3132"/>
        <v>149.15234102430014</v>
      </c>
      <c r="NJ230" s="34">
        <f t="shared" si="3132"/>
        <v>147.60173664505919</v>
      </c>
      <c r="NK230" s="34">
        <f t="shared" si="3132"/>
        <v>145.13762970785217</v>
      </c>
      <c r="NL230" s="34">
        <f t="shared" si="3132"/>
        <v>142.61077328324654</v>
      </c>
      <c r="NM230" s="34">
        <f t="shared" si="3132"/>
        <v>140.3205250622384</v>
      </c>
      <c r="NN230" s="34">
        <f t="shared" si="3132"/>
        <v>137.36117248788838</v>
      </c>
      <c r="NO230" s="35">
        <f t="shared" si="3132"/>
        <v>1288.2470908010748</v>
      </c>
      <c r="NP230" s="8"/>
      <c r="NQ230" s="8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">
        <v>44</v>
      </c>
      <c r="D232" s="8"/>
      <c r="E232" s="8" t="s">
        <v>46</v>
      </c>
      <c r="F232" s="8"/>
      <c r="G232" s="8" t="s">
        <v>0</v>
      </c>
      <c r="H232" s="8"/>
      <c r="I232" s="8"/>
      <c r="J232" s="8"/>
      <c r="K232" s="9"/>
      <c r="L232" s="8"/>
      <c r="M232" s="8"/>
      <c r="N232" s="33">
        <f>N230</f>
        <v>0</v>
      </c>
      <c r="O232" s="34">
        <f>N232+O230</f>
        <v>0</v>
      </c>
      <c r="P232" s="34">
        <f t="shared" ref="P232:CA232" si="3133">O232+P230</f>
        <v>0</v>
      </c>
      <c r="Q232" s="34">
        <f>P232+Q230</f>
        <v>1.8757079590123666</v>
      </c>
      <c r="R232" s="34">
        <f t="shared" si="3133"/>
        <v>4.1569941761800848</v>
      </c>
      <c r="S232" s="34">
        <f t="shared" si="3133"/>
        <v>7.9944381007432028</v>
      </c>
      <c r="T232" s="34">
        <f t="shared" si="3133"/>
        <v>13.925471274789778</v>
      </c>
      <c r="U232" s="34">
        <f t="shared" si="3133"/>
        <v>20.437414998195358</v>
      </c>
      <c r="V232" s="34">
        <f t="shared" si="3133"/>
        <v>27.730950125680366</v>
      </c>
      <c r="W232" s="34">
        <f t="shared" si="3133"/>
        <v>39.331049343973675</v>
      </c>
      <c r="X232" s="34">
        <f t="shared" si="3133"/>
        <v>53.836453573512586</v>
      </c>
      <c r="Y232" s="34">
        <f t="shared" si="3133"/>
        <v>68.132095843045221</v>
      </c>
      <c r="Z232" s="34">
        <f t="shared" si="3133"/>
        <v>88.701413596654149</v>
      </c>
      <c r="AA232" s="34">
        <f t="shared" si="3133"/>
        <v>117.63843992555012</v>
      </c>
      <c r="AB232" s="34">
        <f t="shared" si="3133"/>
        <v>148.92565366100035</v>
      </c>
      <c r="AC232" s="34">
        <f t="shared" si="3133"/>
        <v>183.39985418885345</v>
      </c>
      <c r="AD232" s="34">
        <f t="shared" si="3133"/>
        <v>226.15120204365061</v>
      </c>
      <c r="AE232" s="34">
        <f t="shared" si="3133"/>
        <v>265.4230380273741</v>
      </c>
      <c r="AF232" s="34">
        <f t="shared" si="3133"/>
        <v>297.37232196780991</v>
      </c>
      <c r="AG232" s="34">
        <f t="shared" si="3133"/>
        <v>329.20911685878866</v>
      </c>
      <c r="AH232" s="34">
        <f t="shared" si="3133"/>
        <v>365.16109908503046</v>
      </c>
      <c r="AI232" s="34">
        <f t="shared" si="3133"/>
        <v>400.69018748112421</v>
      </c>
      <c r="AJ232" s="34">
        <f t="shared" si="3133"/>
        <v>437.47134881097566</v>
      </c>
      <c r="AK232" s="34">
        <f t="shared" si="3133"/>
        <v>481.41143247792525</v>
      </c>
      <c r="AL232" s="34">
        <f t="shared" si="3133"/>
        <v>521.75511698684716</v>
      </c>
      <c r="AM232" s="34">
        <f t="shared" si="3133"/>
        <v>554.72931717568986</v>
      </c>
      <c r="AN232" s="34">
        <f t="shared" si="3133"/>
        <v>587.3924352485285</v>
      </c>
      <c r="AO232" s="34">
        <f t="shared" si="3133"/>
        <v>638.75338595220614</v>
      </c>
      <c r="AP232" s="34">
        <f t="shared" si="3133"/>
        <v>693.60431038708066</v>
      </c>
      <c r="AQ232" s="34">
        <f t="shared" si="3133"/>
        <v>750.92818578764332</v>
      </c>
      <c r="AR232" s="34">
        <f t="shared" si="3133"/>
        <v>817.33435683569542</v>
      </c>
      <c r="AS232" s="34">
        <f t="shared" si="3133"/>
        <v>875.11389409674655</v>
      </c>
      <c r="AT232" s="34">
        <f t="shared" si="3133"/>
        <v>920.650594556398</v>
      </c>
      <c r="AU232" s="34">
        <f t="shared" si="3133"/>
        <v>902.19905171479479</v>
      </c>
      <c r="AV232" s="34">
        <f t="shared" si="3133"/>
        <v>885.9430585573831</v>
      </c>
      <c r="AW232" s="34">
        <f t="shared" si="3133"/>
        <v>867.74101239488107</v>
      </c>
      <c r="AX232" s="34">
        <f t="shared" si="3133"/>
        <v>845.52539482815155</v>
      </c>
      <c r="AY232" s="34">
        <f t="shared" si="3133"/>
        <v>821.82007138164204</v>
      </c>
      <c r="AZ232" s="34">
        <f t="shared" si="3133"/>
        <v>796.42778101792499</v>
      </c>
      <c r="BA232" s="34">
        <f t="shared" si="3133"/>
        <v>761.44933074357232</v>
      </c>
      <c r="BB232" s="34">
        <f t="shared" si="3133"/>
        <v>718.91618911249566</v>
      </c>
      <c r="BC232" s="34">
        <f t="shared" si="3133"/>
        <v>675.68990717865017</v>
      </c>
      <c r="BD232" s="34">
        <f t="shared" si="3133"/>
        <v>617.83638017519922</v>
      </c>
      <c r="BE232" s="34">
        <f t="shared" si="3133"/>
        <v>539.84846567645411</v>
      </c>
      <c r="BF232" s="34">
        <f t="shared" si="3133"/>
        <v>455.60846322101349</v>
      </c>
      <c r="BG232" s="34">
        <f t="shared" si="3133"/>
        <v>364.95078969407973</v>
      </c>
      <c r="BH232" s="34">
        <f t="shared" si="3133"/>
        <v>255.99846477176047</v>
      </c>
      <c r="BI232" s="34">
        <f t="shared" si="3133"/>
        <v>154.5669760189196</v>
      </c>
      <c r="BJ232" s="34">
        <f t="shared" si="3133"/>
        <v>69.443734112077891</v>
      </c>
      <c r="BK232" s="34">
        <f t="shared" si="3133"/>
        <v>-15.825420924142804</v>
      </c>
      <c r="BL232" s="34">
        <f t="shared" si="3133"/>
        <v>-111.56223633363558</v>
      </c>
      <c r="BM232" s="34">
        <f t="shared" si="3133"/>
        <v>-207.32202807668867</v>
      </c>
      <c r="BN232" s="34">
        <f t="shared" si="3133"/>
        <v>-305.45473834344091</v>
      </c>
      <c r="BO232" s="34">
        <f t="shared" si="3133"/>
        <v>-419.42399709939934</v>
      </c>
      <c r="BP232" s="34">
        <f t="shared" si="3133"/>
        <v>-526.75969151582615</v>
      </c>
      <c r="BQ232" s="34">
        <f t="shared" si="3133"/>
        <v>-618.88025305812369</v>
      </c>
      <c r="BR232" s="34">
        <f t="shared" si="3133"/>
        <v>-711.60007735656609</v>
      </c>
      <c r="BS232" s="34">
        <f t="shared" si="3133"/>
        <v>-848.39776488560778</v>
      </c>
      <c r="BT232" s="34">
        <f t="shared" si="3133"/>
        <v>-994.55107386293787</v>
      </c>
      <c r="BU232" s="34">
        <f t="shared" si="3133"/>
        <v>-1145.0730072450087</v>
      </c>
      <c r="BV232" s="34">
        <f t="shared" si="3133"/>
        <v>-1315.3325602954453</v>
      </c>
      <c r="BW232" s="34">
        <f t="shared" si="3133"/>
        <v>-1407.0552649344982</v>
      </c>
      <c r="BX232" s="34">
        <f t="shared" si="3133"/>
        <v>-1470.7487009414945</v>
      </c>
      <c r="BY232" s="34">
        <f t="shared" si="3133"/>
        <v>-1552.4122336916791</v>
      </c>
      <c r="BZ232" s="34">
        <f t="shared" si="3133"/>
        <v>-1604.3250751462133</v>
      </c>
      <c r="CA232" s="34">
        <f t="shared" si="3133"/>
        <v>-1640.8476621022583</v>
      </c>
      <c r="CB232" s="34">
        <f t="shared" ref="CB232:EM232" si="3134">CA232+CB230</f>
        <v>-1667.3749369074155</v>
      </c>
      <c r="CC232" s="34">
        <f t="shared" si="3134"/>
        <v>-1692.2018879548164</v>
      </c>
      <c r="CD232" s="34">
        <f t="shared" si="3134"/>
        <v>-1715.081121721214</v>
      </c>
      <c r="CE232" s="34">
        <f t="shared" si="3134"/>
        <v>-1731.564797107696</v>
      </c>
      <c r="CF232" s="34">
        <f t="shared" si="3134"/>
        <v>-1748.5779579680357</v>
      </c>
      <c r="CG232" s="34">
        <f t="shared" si="3134"/>
        <v>-1771.1477348200651</v>
      </c>
      <c r="CH232" s="34">
        <f t="shared" si="3134"/>
        <v>-1793.0054328206461</v>
      </c>
      <c r="CI232" s="34">
        <f t="shared" si="3134"/>
        <v>-1816.0557230880804</v>
      </c>
      <c r="CJ232" s="34">
        <f t="shared" si="3134"/>
        <v>-1845.2513456169759</v>
      </c>
      <c r="CK232" s="34">
        <f t="shared" si="3134"/>
        <v>-1873.3143496507082</v>
      </c>
      <c r="CL232" s="34">
        <f t="shared" si="3134"/>
        <v>-1900.8850213999895</v>
      </c>
      <c r="CM232" s="34">
        <f t="shared" si="3134"/>
        <v>-1931.3599770446535</v>
      </c>
      <c r="CN232" s="34">
        <f t="shared" si="3134"/>
        <v>-1968.8112871137482</v>
      </c>
      <c r="CO232" s="34">
        <f t="shared" si="3134"/>
        <v>-2010.1347936364607</v>
      </c>
      <c r="CP232" s="34">
        <f t="shared" si="3134"/>
        <v>-2054.8118339410503</v>
      </c>
      <c r="CQ232" s="34">
        <f t="shared" si="3134"/>
        <v>-2106.5327708099235</v>
      </c>
      <c r="CR232" s="34">
        <f t="shared" si="3134"/>
        <v>-2159.649975005766</v>
      </c>
      <c r="CS232" s="34">
        <f t="shared" si="3134"/>
        <v>-2212.8114577214669</v>
      </c>
      <c r="CT232" s="34">
        <f t="shared" si="3134"/>
        <v>-2269.6453692551522</v>
      </c>
      <c r="CU232" s="34">
        <f t="shared" si="3134"/>
        <v>-2334.5767932385666</v>
      </c>
      <c r="CV232" s="34">
        <f t="shared" si="3134"/>
        <v>-2403.6044512165167</v>
      </c>
      <c r="CW232" s="34">
        <f t="shared" si="3134"/>
        <v>-2475.624288738602</v>
      </c>
      <c r="CX232" s="34">
        <f t="shared" si="3134"/>
        <v>-2555.1603059178206</v>
      </c>
      <c r="CY232" s="34">
        <f t="shared" si="3134"/>
        <v>-2635.9672993627246</v>
      </c>
      <c r="CZ232" s="34">
        <f t="shared" si="3134"/>
        <v>-2716.0777409004431</v>
      </c>
      <c r="DA232" s="34">
        <f t="shared" si="3134"/>
        <v>-2773.4150723347748</v>
      </c>
      <c r="DB232" s="34">
        <f t="shared" si="3134"/>
        <v>-2693.5950910628126</v>
      </c>
      <c r="DC232" s="34">
        <f t="shared" si="3134"/>
        <v>-2611.157309093001</v>
      </c>
      <c r="DD232" s="34">
        <f t="shared" si="3134"/>
        <v>-2525.6756605381424</v>
      </c>
      <c r="DE232" s="34">
        <f t="shared" si="3134"/>
        <v>-2437.9956540613853</v>
      </c>
      <c r="DF232" s="34">
        <f t="shared" si="3134"/>
        <v>-2348.639905050733</v>
      </c>
      <c r="DG232" s="34">
        <f t="shared" si="3134"/>
        <v>-2256.6425856695455</v>
      </c>
      <c r="DH232" s="34">
        <f t="shared" si="3134"/>
        <v>-2162.6171552904843</v>
      </c>
      <c r="DI232" s="34">
        <f t="shared" si="3134"/>
        <v>-2067.6071529339133</v>
      </c>
      <c r="DJ232" s="34">
        <f t="shared" si="3134"/>
        <v>-1970.9610207092626</v>
      </c>
      <c r="DK232" s="34">
        <f t="shared" si="3134"/>
        <v>-1872.6637820447022</v>
      </c>
      <c r="DL232" s="34">
        <f t="shared" si="3134"/>
        <v>-1773.9351895702932</v>
      </c>
      <c r="DM232" s="34">
        <f t="shared" si="3134"/>
        <v>-1674.8194674600538</v>
      </c>
      <c r="DN232" s="34">
        <f t="shared" si="3134"/>
        <v>-1575.3476917549331</v>
      </c>
      <c r="DO232" s="34">
        <f t="shared" si="3134"/>
        <v>-1476.0280329336229</v>
      </c>
      <c r="DP232" s="34">
        <f t="shared" si="3134"/>
        <v>-1378.119296893929</v>
      </c>
      <c r="DQ232" s="34">
        <f t="shared" si="3134"/>
        <v>-1280.7226793388579</v>
      </c>
      <c r="DR232" s="34">
        <f t="shared" si="3134"/>
        <v>-1183.4063112758088</v>
      </c>
      <c r="DS232" s="34">
        <f t="shared" si="3134"/>
        <v>-1086.6082975346264</v>
      </c>
      <c r="DT232" s="34">
        <f t="shared" si="3134"/>
        <v>-989.54050512329547</v>
      </c>
      <c r="DU232" s="34">
        <f t="shared" si="3134"/>
        <v>-891.42504501666315</v>
      </c>
      <c r="DV232" s="34">
        <f t="shared" si="3134"/>
        <v>-792.88339269752146</v>
      </c>
      <c r="DW232" s="34">
        <f t="shared" si="3134"/>
        <v>-694.43133660088699</v>
      </c>
      <c r="DX232" s="34">
        <f t="shared" si="3134"/>
        <v>-595.85206385795323</v>
      </c>
      <c r="DY232" s="34">
        <f t="shared" si="3134"/>
        <v>-497.78696598525619</v>
      </c>
      <c r="DZ232" s="34">
        <f t="shared" si="3134"/>
        <v>-400.73939588014025</v>
      </c>
      <c r="EA232" s="34">
        <f t="shared" si="3134"/>
        <v>-304.21546265978043</v>
      </c>
      <c r="EB232" s="34">
        <f t="shared" si="3134"/>
        <v>-207.73761547170923</v>
      </c>
      <c r="EC232" s="34">
        <f t="shared" si="3134"/>
        <v>-111.65840917090703</v>
      </c>
      <c r="ED232" s="34">
        <f t="shared" si="3134"/>
        <v>-16.367756972829099</v>
      </c>
      <c r="EE232" s="34">
        <f t="shared" si="3134"/>
        <v>78.642300204432075</v>
      </c>
      <c r="EF232" s="34">
        <f t="shared" si="3134"/>
        <v>212.75199810769004</v>
      </c>
      <c r="EG232" s="34">
        <f t="shared" si="3134"/>
        <v>347.13971701076991</v>
      </c>
      <c r="EH232" s="34">
        <f t="shared" si="3134"/>
        <v>481.66479320968216</v>
      </c>
      <c r="EI232" s="34">
        <f t="shared" si="3134"/>
        <v>616.47044772704203</v>
      </c>
      <c r="EJ232" s="34">
        <f t="shared" si="3134"/>
        <v>751.57851180519935</v>
      </c>
      <c r="EK232" s="34">
        <f t="shared" si="3134"/>
        <v>703.54853895382905</v>
      </c>
      <c r="EL232" s="34">
        <f t="shared" si="3134"/>
        <v>654.34054542478032</v>
      </c>
      <c r="EM232" s="34">
        <f t="shared" si="3134"/>
        <v>603.85098335430973</v>
      </c>
      <c r="EN232" s="34">
        <f t="shared" ref="EN232:GY232" si="3135">EM232+EN230</f>
        <v>551.98862662142301</v>
      </c>
      <c r="EO232" s="34">
        <f t="shared" si="3135"/>
        <v>498.65589292911875</v>
      </c>
      <c r="EP232" s="34">
        <f t="shared" si="3135"/>
        <v>443.65133407836453</v>
      </c>
      <c r="EQ232" s="34">
        <f t="shared" si="3135"/>
        <v>387.37937990766403</v>
      </c>
      <c r="ER232" s="34">
        <f t="shared" si="3135"/>
        <v>330.04084254541459</v>
      </c>
      <c r="ES232" s="34">
        <f t="shared" si="3135"/>
        <v>271.18474487036281</v>
      </c>
      <c r="ET232" s="34">
        <f t="shared" si="3135"/>
        <v>210.7393246132217</v>
      </c>
      <c r="EU232" s="34">
        <f t="shared" si="3135"/>
        <v>148.63033724745509</v>
      </c>
      <c r="EV232" s="34">
        <f t="shared" si="3135"/>
        <v>84.767825217890447</v>
      </c>
      <c r="EW232" s="34">
        <f t="shared" si="3135"/>
        <v>19.615388798706988</v>
      </c>
      <c r="EX232" s="34">
        <f t="shared" si="3135"/>
        <v>-45.998196114046948</v>
      </c>
      <c r="EY232" s="34">
        <f t="shared" si="3135"/>
        <v>-111.42430091782816</v>
      </c>
      <c r="EZ232" s="34">
        <f t="shared" si="3135"/>
        <v>-176.1569366102068</v>
      </c>
      <c r="FA232" s="34">
        <f t="shared" si="3135"/>
        <v>-239.78051197194614</v>
      </c>
      <c r="FB232" s="34">
        <f t="shared" si="3135"/>
        <v>-302.28266624708772</v>
      </c>
      <c r="FC232" s="34">
        <f t="shared" si="3135"/>
        <v>-363.78369862595099</v>
      </c>
      <c r="FD232" s="34">
        <f t="shared" si="3135"/>
        <v>-424.64039698931333</v>
      </c>
      <c r="FE232" s="34">
        <f t="shared" si="3135"/>
        <v>-484.79079758811241</v>
      </c>
      <c r="FF232" s="34">
        <f t="shared" si="3135"/>
        <v>-544.26879668349716</v>
      </c>
      <c r="FG232" s="34">
        <f t="shared" si="3135"/>
        <v>-603.35420026353245</v>
      </c>
      <c r="FH232" s="34">
        <f t="shared" si="3135"/>
        <v>-661.80245942060492</v>
      </c>
      <c r="FI232" s="34">
        <f t="shared" si="3135"/>
        <v>-719.37082582820915</v>
      </c>
      <c r="FJ232" s="34">
        <f t="shared" si="3135"/>
        <v>-776.11232601534482</v>
      </c>
      <c r="FK232" s="34">
        <f t="shared" si="3135"/>
        <v>-736.38716831699799</v>
      </c>
      <c r="FL232" s="34">
        <f t="shared" si="3135"/>
        <v>-694.27569212859964</v>
      </c>
      <c r="FM232" s="34">
        <f t="shared" si="3135"/>
        <v>-649.87811259661373</v>
      </c>
      <c r="FN232" s="34">
        <f t="shared" si="3135"/>
        <v>-603.62248556701911</v>
      </c>
      <c r="FO232" s="34">
        <f t="shared" si="3135"/>
        <v>-660.99090300206967</v>
      </c>
      <c r="FP232" s="34">
        <f t="shared" si="3135"/>
        <v>-716.03075953134407</v>
      </c>
      <c r="FQ232" s="34">
        <f t="shared" si="3135"/>
        <v>-768.36890274364316</v>
      </c>
      <c r="FR232" s="34">
        <f t="shared" si="3135"/>
        <v>-818.09418501271455</v>
      </c>
      <c r="FS232" s="34">
        <f t="shared" si="3135"/>
        <v>-864.82304499964835</v>
      </c>
      <c r="FT232" s="34">
        <f t="shared" si="3135"/>
        <v>-908.78572761667556</v>
      </c>
      <c r="FU232" s="34">
        <f t="shared" si="3135"/>
        <v>-950.52682506912356</v>
      </c>
      <c r="FV232" s="34">
        <f t="shared" si="3135"/>
        <v>-990.15507480727251</v>
      </c>
      <c r="FW232" s="34">
        <f t="shared" si="3135"/>
        <v>-1026.3954349986793</v>
      </c>
      <c r="FX232" s="34">
        <f t="shared" si="3135"/>
        <v>-1058.874283225214</v>
      </c>
      <c r="FY232" s="34">
        <f t="shared" si="3135"/>
        <v>-1087.6056277327345</v>
      </c>
      <c r="FZ232" s="34">
        <f t="shared" si="3135"/>
        <v>-1112.0777177687219</v>
      </c>
      <c r="GA232" s="34">
        <f t="shared" si="3135"/>
        <v>-1132.8755903248666</v>
      </c>
      <c r="GB232" s="34">
        <f t="shared" si="3135"/>
        <v>-1150.109105770769</v>
      </c>
      <c r="GC232" s="34">
        <f t="shared" si="3135"/>
        <v>-1163.6557454399124</v>
      </c>
      <c r="GD232" s="34">
        <f t="shared" si="3135"/>
        <v>-1174.2415448251957</v>
      </c>
      <c r="GE232" s="34">
        <f t="shared" si="3135"/>
        <v>-1182.0889035075352</v>
      </c>
      <c r="GF232" s="34">
        <f t="shared" si="3135"/>
        <v>-1187.9516516843346</v>
      </c>
      <c r="GG232" s="34">
        <f t="shared" si="3135"/>
        <v>-1192.2502825693641</v>
      </c>
      <c r="GH232" s="34">
        <f t="shared" si="3135"/>
        <v>-1195.3806772744276</v>
      </c>
      <c r="GI232" s="34">
        <f t="shared" si="3135"/>
        <v>-1198.0951793460636</v>
      </c>
      <c r="GJ232" s="34">
        <f t="shared" si="3135"/>
        <v>-1200.8040285135239</v>
      </c>
      <c r="GK232" s="34">
        <f t="shared" si="3135"/>
        <v>-1203.9852038645427</v>
      </c>
      <c r="GL232" s="34">
        <f t="shared" si="3135"/>
        <v>-1207.9122503037931</v>
      </c>
      <c r="GM232" s="34">
        <f t="shared" si="3135"/>
        <v>-1213.4708686642157</v>
      </c>
      <c r="GN232" s="34">
        <f t="shared" si="3135"/>
        <v>-1221.6733386236244</v>
      </c>
      <c r="GO232" s="34">
        <f t="shared" si="3135"/>
        <v>-1233.132233893873</v>
      </c>
      <c r="GP232" s="34">
        <f t="shared" si="3135"/>
        <v>-1248.2665183683832</v>
      </c>
      <c r="GQ232" s="34">
        <f t="shared" si="3135"/>
        <v>-1268.0446766759908</v>
      </c>
      <c r="GR232" s="34">
        <f t="shared" si="3135"/>
        <v>-1292.7269456833121</v>
      </c>
      <c r="GS232" s="34">
        <f t="shared" si="3135"/>
        <v>-1321.8137933134847</v>
      </c>
      <c r="GT232" s="34">
        <f t="shared" si="3135"/>
        <v>-1212.1738263852858</v>
      </c>
      <c r="GU232" s="34">
        <f t="shared" si="3135"/>
        <v>-1105.9817661221959</v>
      </c>
      <c r="GV232" s="34">
        <f t="shared" si="3135"/>
        <v>-1003.0205750434283</v>
      </c>
      <c r="GW232" s="34">
        <f t="shared" si="3135"/>
        <v>-902.97341509319301</v>
      </c>
      <c r="GX232" s="34">
        <f t="shared" si="3135"/>
        <v>-806.45324491005169</v>
      </c>
      <c r="GY232" s="34">
        <f t="shared" si="3135"/>
        <v>-713.23285427717155</v>
      </c>
      <c r="GZ232" s="34">
        <f t="shared" ref="GZ232:JK232" si="3136">GY232+GZ230</f>
        <v>-622.49817807264674</v>
      </c>
      <c r="HA232" s="34">
        <f t="shared" si="3136"/>
        <v>-534.26434683710215</v>
      </c>
      <c r="HB232" s="34">
        <f t="shared" si="3136"/>
        <v>-450.59636216255637</v>
      </c>
      <c r="HC232" s="34">
        <f t="shared" si="3136"/>
        <v>-371.22851881770373</v>
      </c>
      <c r="HD232" s="34">
        <f t="shared" si="3136"/>
        <v>-295.86411317951672</v>
      </c>
      <c r="HE232" s="34">
        <f t="shared" si="3136"/>
        <v>-225.02866520352137</v>
      </c>
      <c r="HF232" s="34">
        <f t="shared" si="3136"/>
        <v>-158.80740757243001</v>
      </c>
      <c r="HG232" s="34">
        <f t="shared" si="3136"/>
        <v>-96.169218546781337</v>
      </c>
      <c r="HH232" s="34">
        <f t="shared" si="3136"/>
        <v>-37.122366048109839</v>
      </c>
      <c r="HI232" s="34">
        <f t="shared" si="3136"/>
        <v>19.464325066240619</v>
      </c>
      <c r="HJ232" s="34">
        <f t="shared" si="3136"/>
        <v>74.879517985541497</v>
      </c>
      <c r="HK232" s="34">
        <f t="shared" si="3136"/>
        <v>129.70859304278301</v>
      </c>
      <c r="HL232" s="34">
        <f t="shared" si="3136"/>
        <v>185.23069532605945</v>
      </c>
      <c r="HM232" s="34">
        <f t="shared" si="3136"/>
        <v>243.74194958690234</v>
      </c>
      <c r="HN232" s="34">
        <f t="shared" si="3136"/>
        <v>305.40643664100537</v>
      </c>
      <c r="HO232" s="34">
        <f t="shared" si="3136"/>
        <v>370.67386815799654</v>
      </c>
      <c r="HP232" s="34">
        <f t="shared" si="3136"/>
        <v>441.26495515152476</v>
      </c>
      <c r="HQ232" s="34">
        <f t="shared" si="3136"/>
        <v>515.4205200720188</v>
      </c>
      <c r="HR232" s="34">
        <f t="shared" si="3136"/>
        <v>590.30368190702643</v>
      </c>
      <c r="HS232" s="34">
        <f t="shared" si="3136"/>
        <v>380.11503184721846</v>
      </c>
      <c r="HT232" s="34">
        <f t="shared" si="3136"/>
        <v>171.25541326868685</v>
      </c>
      <c r="HU232" s="34">
        <f t="shared" si="3136"/>
        <v>-37.322303333002765</v>
      </c>
      <c r="HV232" s="34">
        <f t="shared" si="3136"/>
        <v>-244.75566521029569</v>
      </c>
      <c r="HW232" s="34">
        <f t="shared" si="3136"/>
        <v>-448.59701303269787</v>
      </c>
      <c r="HX232" s="34">
        <f t="shared" si="3136"/>
        <v>-364.15412669228391</v>
      </c>
      <c r="HY232" s="34">
        <f t="shared" si="3136"/>
        <v>-279.3098993014487</v>
      </c>
      <c r="HZ232" s="34">
        <f t="shared" si="3136"/>
        <v>-194.36900894469522</v>
      </c>
      <c r="IA232" s="34">
        <f t="shared" si="3136"/>
        <v>-105.91992969384526</v>
      </c>
      <c r="IB232" s="34">
        <f t="shared" si="3136"/>
        <v>-13.999909838278029</v>
      </c>
      <c r="IC232" s="34">
        <f t="shared" si="3136"/>
        <v>82.139352762834164</v>
      </c>
      <c r="ID232" s="34">
        <f t="shared" si="3136"/>
        <v>184.71592442601931</v>
      </c>
      <c r="IE232" s="34">
        <f t="shared" si="3136"/>
        <v>291.87491973005564</v>
      </c>
      <c r="IF232" s="34">
        <f t="shared" si="3136"/>
        <v>399.05520829762747</v>
      </c>
      <c r="IG232" s="34">
        <f t="shared" si="3136"/>
        <v>504.82365688433879</v>
      </c>
      <c r="IH232" s="34">
        <f t="shared" si="3136"/>
        <v>606.74730284313137</v>
      </c>
      <c r="II232" s="34">
        <f t="shared" si="3136"/>
        <v>702.71533279603534</v>
      </c>
      <c r="IJ232" s="34">
        <f t="shared" si="3136"/>
        <v>792.89387181834229</v>
      </c>
      <c r="IK232" s="34">
        <f t="shared" si="3136"/>
        <v>878.50273292999202</v>
      </c>
      <c r="IL232" s="34">
        <f t="shared" si="3136"/>
        <v>959.78608594063633</v>
      </c>
      <c r="IM232" s="34">
        <f t="shared" si="3136"/>
        <v>1037.1608633021647</v>
      </c>
      <c r="IN232" s="34">
        <f t="shared" si="3136"/>
        <v>1110.9909758924643</v>
      </c>
      <c r="IO232" s="34">
        <f t="shared" si="3136"/>
        <v>1182.3516169079801</v>
      </c>
      <c r="IP232" s="34">
        <f t="shared" si="3136"/>
        <v>1250.5186040823651</v>
      </c>
      <c r="IQ232" s="34">
        <f t="shared" si="3136"/>
        <v>1314.4689175260139</v>
      </c>
      <c r="IR232" s="34">
        <f t="shared" si="3136"/>
        <v>1375.0808737659381</v>
      </c>
      <c r="IS232" s="34">
        <f t="shared" si="3136"/>
        <v>1432.1126910717651</v>
      </c>
      <c r="IT232" s="34">
        <f t="shared" si="3136"/>
        <v>1484.0750314776924</v>
      </c>
      <c r="IU232" s="34">
        <f t="shared" si="3136"/>
        <v>1532.7823900654448</v>
      </c>
      <c r="IV232" s="34">
        <f t="shared" si="3136"/>
        <v>1581.1970321114027</v>
      </c>
      <c r="IW232" s="34">
        <f t="shared" si="3136"/>
        <v>1629.900179319674</v>
      </c>
      <c r="IX232" s="34">
        <f t="shared" si="3136"/>
        <v>1679.080495882929</v>
      </c>
      <c r="IY232" s="34">
        <f t="shared" si="3136"/>
        <v>1234.4525969562567</v>
      </c>
      <c r="IZ232" s="34">
        <f t="shared" si="3136"/>
        <v>788.69250856591952</v>
      </c>
      <c r="JA232" s="34">
        <f t="shared" si="3136"/>
        <v>339.76459423740272</v>
      </c>
      <c r="JB232" s="34">
        <f t="shared" si="3136"/>
        <v>-111.71860510729687</v>
      </c>
      <c r="JC232" s="34">
        <f t="shared" si="3136"/>
        <v>-563.87273600037179</v>
      </c>
      <c r="JD232" s="34">
        <f t="shared" si="3136"/>
        <v>-1016.4338603895742</v>
      </c>
      <c r="JE232" s="34">
        <f t="shared" si="3136"/>
        <v>-1472.4147792693168</v>
      </c>
      <c r="JF232" s="34">
        <f t="shared" si="3136"/>
        <v>-1931.4230934138423</v>
      </c>
      <c r="JG232" s="34">
        <f t="shared" si="3136"/>
        <v>-2394.1351524588072</v>
      </c>
      <c r="JH232" s="34">
        <f t="shared" si="3136"/>
        <v>-2862.7311269465717</v>
      </c>
      <c r="JI232" s="34">
        <f t="shared" si="3136"/>
        <v>-3335.6265074412504</v>
      </c>
      <c r="JJ232" s="34">
        <f t="shared" si="3136"/>
        <v>-3807.4316582370097</v>
      </c>
      <c r="JK232" s="34">
        <f t="shared" si="3136"/>
        <v>-4276.7196249354711</v>
      </c>
      <c r="JL232" s="34">
        <f t="shared" ref="JL232:LW232" si="3137">JK232+JL230</f>
        <v>-4741.4864166840471</v>
      </c>
      <c r="JM232" s="34">
        <f t="shared" si="3137"/>
        <v>-5199.6303913635711</v>
      </c>
      <c r="JN232" s="34">
        <f t="shared" si="3137"/>
        <v>-5652.0616165122174</v>
      </c>
      <c r="JO232" s="34">
        <f t="shared" si="3137"/>
        <v>-6101.0054234026547</v>
      </c>
      <c r="JP232" s="34">
        <f t="shared" si="3137"/>
        <v>-6547.0643904399285</v>
      </c>
      <c r="JQ232" s="34">
        <f t="shared" si="3137"/>
        <v>-6991.8419221450558</v>
      </c>
      <c r="JR232" s="34">
        <f t="shared" si="3137"/>
        <v>-7436.3254714148889</v>
      </c>
      <c r="JS232" s="34">
        <f t="shared" si="3137"/>
        <v>-7881.6454815174993</v>
      </c>
      <c r="JT232" s="34">
        <f t="shared" si="3137"/>
        <v>-8328.0666115488857</v>
      </c>
      <c r="JU232" s="34">
        <f t="shared" si="3137"/>
        <v>-8775.7706614944836</v>
      </c>
      <c r="JV232" s="34">
        <f t="shared" si="3137"/>
        <v>-9225.6480931611113</v>
      </c>
      <c r="JW232" s="34">
        <f t="shared" si="3137"/>
        <v>-9677.9335339483041</v>
      </c>
      <c r="JX232" s="34">
        <f t="shared" si="3137"/>
        <v>-10132.437353446294</v>
      </c>
      <c r="JY232" s="34">
        <f t="shared" si="3137"/>
        <v>-10589.496783243307</v>
      </c>
      <c r="JZ232" s="34">
        <f t="shared" si="3137"/>
        <v>-11049.864565390773</v>
      </c>
      <c r="KA232" s="34">
        <f t="shared" si="3137"/>
        <v>-11513.32858205334</v>
      </c>
      <c r="KB232" s="34">
        <f t="shared" si="3137"/>
        <v>-11537.6991914428</v>
      </c>
      <c r="KC232" s="34">
        <f t="shared" si="3137"/>
        <v>-11279.659317158894</v>
      </c>
      <c r="KD232" s="34">
        <f t="shared" si="3137"/>
        <v>-11016.457301236434</v>
      </c>
      <c r="KE232" s="34">
        <f t="shared" si="3137"/>
        <v>-10747.663589565374</v>
      </c>
      <c r="KF232" s="34">
        <f t="shared" si="3137"/>
        <v>-10472.151133879222</v>
      </c>
      <c r="KG232" s="34">
        <f t="shared" si="3137"/>
        <v>-10190.485470289037</v>
      </c>
      <c r="KH232" s="34">
        <f t="shared" si="3137"/>
        <v>-9903.6706336458683</v>
      </c>
      <c r="KI232" s="34">
        <f t="shared" si="3137"/>
        <v>-9611.8562746906173</v>
      </c>
      <c r="KJ232" s="34">
        <f t="shared" si="3137"/>
        <v>-9312.4383125818713</v>
      </c>
      <c r="KK232" s="34">
        <f t="shared" si="3137"/>
        <v>-9004.6125031358115</v>
      </c>
      <c r="KL232" s="34">
        <f t="shared" si="3137"/>
        <v>-8687.6321397348438</v>
      </c>
      <c r="KM232" s="34">
        <f t="shared" si="3137"/>
        <v>-8359.9478812281614</v>
      </c>
      <c r="KN232" s="34">
        <f t="shared" si="3137"/>
        <v>-8022.4801608638372</v>
      </c>
      <c r="KO232" s="34">
        <f t="shared" si="3137"/>
        <v>-7676.0812788930334</v>
      </c>
      <c r="KP232" s="34">
        <f t="shared" si="3137"/>
        <v>-7321.8225950556089</v>
      </c>
      <c r="KQ232" s="34">
        <f t="shared" si="3137"/>
        <v>-6961.0254838505871</v>
      </c>
      <c r="KR232" s="34">
        <f t="shared" si="3137"/>
        <v>-6594.3513911669197</v>
      </c>
      <c r="KS232" s="34">
        <f t="shared" si="3137"/>
        <v>-6223.2144048533664</v>
      </c>
      <c r="KT232" s="34">
        <f t="shared" si="3137"/>
        <v>-5847.8743448710911</v>
      </c>
      <c r="KU232" s="34">
        <f t="shared" si="3137"/>
        <v>-5467.3786877449538</v>
      </c>
      <c r="KV232" s="34">
        <f t="shared" si="3137"/>
        <v>-5082.9673950180286</v>
      </c>
      <c r="KW232" s="34">
        <f t="shared" si="3137"/>
        <v>-4696.2572067495812</v>
      </c>
      <c r="KX232" s="34">
        <f t="shared" si="3137"/>
        <v>-4304.9313101083189</v>
      </c>
      <c r="KY232" s="34">
        <f t="shared" si="3137"/>
        <v>-3908.7274509310869</v>
      </c>
      <c r="KZ232" s="34">
        <f t="shared" si="3137"/>
        <v>-3510.6724392303836</v>
      </c>
      <c r="LA232" s="34">
        <f t="shared" si="3137"/>
        <v>-3110.8591765575575</v>
      </c>
      <c r="LB232" s="34">
        <f t="shared" si="3137"/>
        <v>-2707.8670477907426</v>
      </c>
      <c r="LC232" s="34">
        <f t="shared" si="3137"/>
        <v>-2306.5199542186137</v>
      </c>
      <c r="LD232" s="34">
        <f t="shared" si="3137"/>
        <v>-1908.2129281275911</v>
      </c>
      <c r="LE232" s="34">
        <f t="shared" si="3137"/>
        <v>-1509.2390779255102</v>
      </c>
      <c r="LF232" s="34">
        <f t="shared" si="3137"/>
        <v>-1107.4088232305778</v>
      </c>
      <c r="LG232" s="34">
        <f t="shared" si="3137"/>
        <v>-409.10553787690219</v>
      </c>
      <c r="LH232" s="34">
        <f t="shared" si="3137"/>
        <v>294.50531352020027</v>
      </c>
      <c r="LI232" s="34">
        <f t="shared" si="3137"/>
        <v>1005.6863001173083</v>
      </c>
      <c r="LJ232" s="34">
        <f t="shared" si="3137"/>
        <v>1719.6295349687553</v>
      </c>
      <c r="LK232" s="34">
        <f t="shared" si="3137"/>
        <v>2435.4956437008377</v>
      </c>
      <c r="LL232" s="34">
        <f t="shared" si="3137"/>
        <v>3157.2003173992907</v>
      </c>
      <c r="LM232" s="34">
        <f t="shared" si="3137"/>
        <v>3892.454533541546</v>
      </c>
      <c r="LN232" s="34">
        <f t="shared" si="3137"/>
        <v>4633.6680974956489</v>
      </c>
      <c r="LO232" s="34">
        <f t="shared" si="3137"/>
        <v>5380.3587279129333</v>
      </c>
      <c r="LP232" s="34">
        <f t="shared" si="3137"/>
        <v>5554.3193316502411</v>
      </c>
      <c r="LQ232" s="34">
        <f t="shared" si="3137"/>
        <v>5720.1297514011903</v>
      </c>
      <c r="LR232" s="34">
        <f t="shared" si="3137"/>
        <v>5877.1048233907704</v>
      </c>
      <c r="LS232" s="34">
        <f t="shared" si="3137"/>
        <v>6029.4688173714057</v>
      </c>
      <c r="LT232" s="34">
        <f t="shared" si="3137"/>
        <v>6172.3637813992027</v>
      </c>
      <c r="LU232" s="34">
        <f t="shared" si="3137"/>
        <v>6309.3055608461136</v>
      </c>
      <c r="LV232" s="34">
        <f t="shared" si="3137"/>
        <v>6442.7511974662448</v>
      </c>
      <c r="LW232" s="34">
        <f t="shared" si="3137"/>
        <v>6573.9235452879093</v>
      </c>
      <c r="LX232" s="34">
        <f t="shared" ref="LX232:NO232" si="3138">LW232+LX230</f>
        <v>6699.1775197354273</v>
      </c>
      <c r="LY232" s="34">
        <f t="shared" si="3138"/>
        <v>6817.2977384006499</v>
      </c>
      <c r="LZ232" s="34">
        <f t="shared" si="3138"/>
        <v>6928.3171955469998</v>
      </c>
      <c r="MA232" s="34">
        <f t="shared" si="3138"/>
        <v>7030.4589874048897</v>
      </c>
      <c r="MB232" s="34">
        <f t="shared" si="3138"/>
        <v>7124.2730960787367</v>
      </c>
      <c r="MC232" s="34">
        <f t="shared" si="3138"/>
        <v>7210.6044919729102</v>
      </c>
      <c r="MD232" s="34">
        <f t="shared" si="3138"/>
        <v>7290.0077610205353</v>
      </c>
      <c r="ME232" s="34">
        <f t="shared" si="3138"/>
        <v>7362.3341401936577</v>
      </c>
      <c r="MF232" s="34">
        <f t="shared" si="3138"/>
        <v>7428.3429091250127</v>
      </c>
      <c r="MG232" s="34">
        <f t="shared" si="3138"/>
        <v>7488.7378945690298</v>
      </c>
      <c r="MH232" s="34">
        <f t="shared" si="3138"/>
        <v>7544.2080139226209</v>
      </c>
      <c r="MI232" s="34">
        <f t="shared" si="3138"/>
        <v>7593.8311313987924</v>
      </c>
      <c r="MJ232" s="34">
        <f t="shared" si="3138"/>
        <v>7638.9932273242739</v>
      </c>
      <c r="MK232" s="34">
        <f t="shared" si="3138"/>
        <v>7681.011165283744</v>
      </c>
      <c r="ML232" s="34">
        <f t="shared" si="3138"/>
        <v>7715.6565654241012</v>
      </c>
      <c r="MM232" s="34">
        <f t="shared" si="3138"/>
        <v>7742.6280222312653</v>
      </c>
      <c r="MN232" s="34">
        <f t="shared" si="3138"/>
        <v>7764.8760157384695</v>
      </c>
      <c r="MO232" s="34">
        <f t="shared" si="3138"/>
        <v>7782.4507700017393</v>
      </c>
      <c r="MP232" s="34">
        <f t="shared" si="3138"/>
        <v>7793.632802215624</v>
      </c>
      <c r="MQ232" s="34">
        <f t="shared" si="3138"/>
        <v>7804.3209672011817</v>
      </c>
      <c r="MR232" s="34">
        <f t="shared" si="3138"/>
        <v>7813.2655297314795</v>
      </c>
      <c r="MS232" s="34">
        <f t="shared" si="3138"/>
        <v>7814.3634706562498</v>
      </c>
      <c r="MT232" s="34">
        <f t="shared" si="3138"/>
        <v>7805.2840758231687</v>
      </c>
      <c r="MU232" s="34">
        <f t="shared" si="3138"/>
        <v>7992.8867108917457</v>
      </c>
      <c r="MV232" s="34">
        <f t="shared" si="3138"/>
        <v>8172.4141754125194</v>
      </c>
      <c r="MW232" s="34">
        <f t="shared" si="3138"/>
        <v>8344.103783523462</v>
      </c>
      <c r="MX232" s="34">
        <f t="shared" si="3138"/>
        <v>8512.5494472715964</v>
      </c>
      <c r="MY232" s="34">
        <f t="shared" si="3138"/>
        <v>8680.0031982061591</v>
      </c>
      <c r="MZ232" s="34">
        <f t="shared" si="3138"/>
        <v>8843.9053573749079</v>
      </c>
      <c r="NA232" s="34">
        <f t="shared" si="3138"/>
        <v>8998.0950851598518</v>
      </c>
      <c r="NB232" s="34">
        <f t="shared" si="3138"/>
        <v>9149.258727621429</v>
      </c>
      <c r="NC232" s="34">
        <f t="shared" si="3138"/>
        <v>9297.856320764351</v>
      </c>
      <c r="ND232" s="34">
        <f t="shared" si="3138"/>
        <v>9442.1127273620605</v>
      </c>
      <c r="NE232" s="34">
        <f t="shared" si="3138"/>
        <v>9588.8218663479038</v>
      </c>
      <c r="NF232" s="34">
        <f t="shared" si="3138"/>
        <v>9738.277504799551</v>
      </c>
      <c r="NG232" s="34">
        <f t="shared" si="3138"/>
        <v>9886.5502810614962</v>
      </c>
      <c r="NH232" s="34">
        <f t="shared" si="3138"/>
        <v>10036.612479337729</v>
      </c>
      <c r="NI232" s="34">
        <f t="shared" si="3138"/>
        <v>10185.76482036203</v>
      </c>
      <c r="NJ232" s="34">
        <f t="shared" si="3138"/>
        <v>10333.36655700709</v>
      </c>
      <c r="NK232" s="34">
        <f t="shared" si="3138"/>
        <v>10478.504186714941</v>
      </c>
      <c r="NL232" s="34">
        <f t="shared" si="3138"/>
        <v>10621.114959998187</v>
      </c>
      <c r="NM232" s="34">
        <f t="shared" si="3138"/>
        <v>10761.435485060425</v>
      </c>
      <c r="NN232" s="34">
        <f t="shared" si="3138"/>
        <v>10898.796657548313</v>
      </c>
      <c r="NO232" s="35">
        <f t="shared" si="3138"/>
        <v>12187.043748349388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96" t="s">
        <v>94</v>
      </c>
      <c r="D234" s="8"/>
      <c r="E234" s="96" t="s">
        <v>95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x14ac:dyDescent="0.2">
      <c r="A236" s="1"/>
      <c r="B236" s="1"/>
      <c r="C236" s="1"/>
      <c r="D236" s="1"/>
      <c r="E236" s="1"/>
      <c r="F236" s="1"/>
      <c r="G236" s="1" t="s">
        <v>12</v>
      </c>
      <c r="H236" s="1"/>
      <c r="I236" s="1"/>
      <c r="J236" s="1"/>
      <c r="K236" s="8"/>
      <c r="L236" s="1"/>
      <c r="M236" s="1"/>
      <c r="N236" s="21">
        <f>IF($N$9="","",$N$9)</f>
        <v>43466</v>
      </c>
      <c r="O236" s="21">
        <f t="shared" ref="O236" si="3139">IF(N236="","",EOMONTH(N236,0)+1)</f>
        <v>43497</v>
      </c>
      <c r="P236" s="21">
        <f t="shared" ref="P236" si="3140">IF(O236="","",EOMONTH(O236,0)+1)</f>
        <v>43525</v>
      </c>
      <c r="Q236" s="21">
        <f t="shared" ref="Q236" si="3141">IF(P236="","",EOMONTH(P236,0)+1)</f>
        <v>43556</v>
      </c>
      <c r="R236" s="21">
        <f t="shared" ref="R236" si="3142">IF(Q236="","",EOMONTH(Q236,0)+1)</f>
        <v>43586</v>
      </c>
      <c r="S236" s="21">
        <f t="shared" ref="S236" si="3143">IF(R236="","",EOMONTH(R236,0)+1)</f>
        <v>43617</v>
      </c>
      <c r="T236" s="21">
        <f t="shared" ref="T236" si="3144">IF(S236="","",EOMONTH(S236,0)+1)</f>
        <v>43647</v>
      </c>
      <c r="U236" s="21">
        <f t="shared" ref="U236" si="3145">IF(T236="","",EOMONTH(T236,0)+1)</f>
        <v>43678</v>
      </c>
      <c r="V236" s="21">
        <f t="shared" ref="V236" si="3146">IF(U236="","",EOMONTH(U236,0)+1)</f>
        <v>43709</v>
      </c>
      <c r="W236" s="21">
        <f t="shared" ref="W236" si="3147">IF(V236="","",EOMONTH(V236,0)+1)</f>
        <v>43739</v>
      </c>
      <c r="X236" s="21">
        <f t="shared" ref="X236" si="3148">IF(W236="","",EOMONTH(W236,0)+1)</f>
        <v>43770</v>
      </c>
      <c r="Y236" s="21">
        <f t="shared" ref="Y236" si="3149">IF(X236="","",EOMONTH(X236,0)+1)</f>
        <v>43800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x14ac:dyDescent="0.2">
      <c r="A238" s="1"/>
      <c r="B238" s="1"/>
      <c r="C238" s="1" t="s">
        <v>101</v>
      </c>
      <c r="D238" s="1"/>
      <c r="E238" s="1" t="s">
        <v>102</v>
      </c>
      <c r="F238" s="1"/>
      <c r="G238" s="1" t="s">
        <v>103</v>
      </c>
      <c r="H238" s="1"/>
      <c r="I238" s="1"/>
      <c r="J238" s="1"/>
      <c r="K238" s="9"/>
      <c r="L238" s="3"/>
      <c r="M238" s="48" t="s">
        <v>47</v>
      </c>
      <c r="N238" s="5">
        <v>0.17</v>
      </c>
      <c r="O238" s="5">
        <v>0.17</v>
      </c>
      <c r="P238" s="5">
        <v>0.17</v>
      </c>
      <c r="Q238" s="5">
        <v>0.17</v>
      </c>
      <c r="R238" s="5">
        <v>0.17</v>
      </c>
      <c r="S238" s="5">
        <v>0.17</v>
      </c>
      <c r="T238" s="5">
        <v>0.17</v>
      </c>
      <c r="U238" s="5">
        <v>0.17</v>
      </c>
      <c r="V238" s="5">
        <v>0.17</v>
      </c>
      <c r="W238" s="5">
        <v>0.17</v>
      </c>
      <c r="X238" s="5">
        <v>0.17</v>
      </c>
      <c r="Y238" s="5">
        <v>0.17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x14ac:dyDescent="0.2">
      <c r="A240" s="1"/>
      <c r="B240" s="1"/>
      <c r="C240" s="1"/>
      <c r="D240" s="1"/>
      <c r="E240" s="1"/>
      <c r="F240" s="1"/>
      <c r="G240" s="1" t="s">
        <v>14</v>
      </c>
      <c r="H240" s="1"/>
      <c r="I240" s="1"/>
      <c r="J240" s="1"/>
      <c r="K240" s="14"/>
      <c r="L240" s="1"/>
      <c r="M240" s="1"/>
      <c r="N240" s="15" t="str">
        <f>IF(N241="","",IF(WEEKDAY(N241)=2,"пн",IF(WEEKDAY(N241)=3,"вт",IF(WEEKDAY(N241)=4,"ср",IF(WEEKDAY(N241)=5,"чт",IF(WEEKDAY(N241)=6,"пт",IF(WEEKDAY(N241)=7,"сб",IF(WEEKDAY(N241)=1,"вс",0))))))))</f>
        <v>вт</v>
      </c>
      <c r="O240" s="15" t="str">
        <f t="shared" ref="O240:BZ240" si="3150">IF(O241="","",IF(WEEKDAY(O241)=2,"пн",IF(WEEKDAY(O241)=3,"вт",IF(WEEKDAY(O241)=4,"ср",IF(WEEKDAY(O241)=5,"чт",IF(WEEKDAY(O241)=6,"пт",IF(WEEKDAY(O241)=7,"сб",IF(WEEKDAY(O241)=1,"вс",0))))))))</f>
        <v>ср</v>
      </c>
      <c r="P240" s="15" t="str">
        <f t="shared" si="3150"/>
        <v>чт</v>
      </c>
      <c r="Q240" s="15" t="str">
        <f t="shared" si="3150"/>
        <v>пт</v>
      </c>
      <c r="R240" s="15" t="str">
        <f t="shared" si="3150"/>
        <v>сб</v>
      </c>
      <c r="S240" s="15" t="str">
        <f t="shared" si="3150"/>
        <v>вс</v>
      </c>
      <c r="T240" s="15" t="str">
        <f t="shared" si="3150"/>
        <v>пн</v>
      </c>
      <c r="U240" s="15" t="str">
        <f t="shared" si="3150"/>
        <v>вт</v>
      </c>
      <c r="V240" s="15" t="str">
        <f t="shared" si="3150"/>
        <v>ср</v>
      </c>
      <c r="W240" s="15" t="str">
        <f t="shared" si="3150"/>
        <v>чт</v>
      </c>
      <c r="X240" s="15" t="str">
        <f t="shared" si="3150"/>
        <v>пт</v>
      </c>
      <c r="Y240" s="15" t="str">
        <f t="shared" si="3150"/>
        <v>сб</v>
      </c>
      <c r="Z240" s="15" t="str">
        <f t="shared" si="3150"/>
        <v>вс</v>
      </c>
      <c r="AA240" s="15" t="str">
        <f t="shared" si="3150"/>
        <v>пн</v>
      </c>
      <c r="AB240" s="15" t="str">
        <f t="shared" si="3150"/>
        <v>вт</v>
      </c>
      <c r="AC240" s="15" t="str">
        <f t="shared" si="3150"/>
        <v>ср</v>
      </c>
      <c r="AD240" s="15" t="str">
        <f t="shared" si="3150"/>
        <v>чт</v>
      </c>
      <c r="AE240" s="15" t="str">
        <f t="shared" si="3150"/>
        <v>пт</v>
      </c>
      <c r="AF240" s="15" t="str">
        <f t="shared" si="3150"/>
        <v>сб</v>
      </c>
      <c r="AG240" s="15" t="str">
        <f t="shared" si="3150"/>
        <v>вс</v>
      </c>
      <c r="AH240" s="15" t="str">
        <f t="shared" si="3150"/>
        <v>пн</v>
      </c>
      <c r="AI240" s="15" t="str">
        <f t="shared" si="3150"/>
        <v>вт</v>
      </c>
      <c r="AJ240" s="15" t="str">
        <f t="shared" si="3150"/>
        <v>ср</v>
      </c>
      <c r="AK240" s="15" t="str">
        <f t="shared" si="3150"/>
        <v>чт</v>
      </c>
      <c r="AL240" s="15" t="str">
        <f t="shared" si="3150"/>
        <v>пт</v>
      </c>
      <c r="AM240" s="15" t="str">
        <f t="shared" si="3150"/>
        <v>сб</v>
      </c>
      <c r="AN240" s="15" t="str">
        <f t="shared" si="3150"/>
        <v>вс</v>
      </c>
      <c r="AO240" s="15" t="str">
        <f t="shared" si="3150"/>
        <v>пн</v>
      </c>
      <c r="AP240" s="15" t="str">
        <f t="shared" si="3150"/>
        <v>вт</v>
      </c>
      <c r="AQ240" s="15" t="str">
        <f t="shared" si="3150"/>
        <v>ср</v>
      </c>
      <c r="AR240" s="15" t="str">
        <f t="shared" si="3150"/>
        <v>чт</v>
      </c>
      <c r="AS240" s="15" t="str">
        <f t="shared" si="3150"/>
        <v>пт</v>
      </c>
      <c r="AT240" s="15" t="str">
        <f t="shared" si="3150"/>
        <v>сб</v>
      </c>
      <c r="AU240" s="15" t="str">
        <f t="shared" si="3150"/>
        <v>вс</v>
      </c>
      <c r="AV240" s="15" t="str">
        <f t="shared" si="3150"/>
        <v>пн</v>
      </c>
      <c r="AW240" s="15" t="str">
        <f t="shared" si="3150"/>
        <v>вт</v>
      </c>
      <c r="AX240" s="15" t="str">
        <f t="shared" si="3150"/>
        <v>ср</v>
      </c>
      <c r="AY240" s="15" t="str">
        <f t="shared" si="3150"/>
        <v>чт</v>
      </c>
      <c r="AZ240" s="15" t="str">
        <f t="shared" si="3150"/>
        <v>пт</v>
      </c>
      <c r="BA240" s="15" t="str">
        <f t="shared" si="3150"/>
        <v>сб</v>
      </c>
      <c r="BB240" s="15" t="str">
        <f t="shared" si="3150"/>
        <v>вс</v>
      </c>
      <c r="BC240" s="15" t="str">
        <f t="shared" si="3150"/>
        <v>пн</v>
      </c>
      <c r="BD240" s="15" t="str">
        <f t="shared" si="3150"/>
        <v>вт</v>
      </c>
      <c r="BE240" s="15" t="str">
        <f t="shared" si="3150"/>
        <v>ср</v>
      </c>
      <c r="BF240" s="15" t="str">
        <f t="shared" si="3150"/>
        <v>чт</v>
      </c>
      <c r="BG240" s="15" t="str">
        <f t="shared" si="3150"/>
        <v>пт</v>
      </c>
      <c r="BH240" s="15" t="str">
        <f t="shared" si="3150"/>
        <v>сб</v>
      </c>
      <c r="BI240" s="15" t="str">
        <f t="shared" si="3150"/>
        <v>вс</v>
      </c>
      <c r="BJ240" s="15" t="str">
        <f t="shared" si="3150"/>
        <v>пн</v>
      </c>
      <c r="BK240" s="15" t="str">
        <f t="shared" si="3150"/>
        <v>вт</v>
      </c>
      <c r="BL240" s="15" t="str">
        <f t="shared" si="3150"/>
        <v>ср</v>
      </c>
      <c r="BM240" s="15" t="str">
        <f t="shared" si="3150"/>
        <v>чт</v>
      </c>
      <c r="BN240" s="15" t="str">
        <f t="shared" si="3150"/>
        <v>пт</v>
      </c>
      <c r="BO240" s="15" t="str">
        <f t="shared" si="3150"/>
        <v>сб</v>
      </c>
      <c r="BP240" s="15" t="str">
        <f t="shared" si="3150"/>
        <v>вс</v>
      </c>
      <c r="BQ240" s="15" t="str">
        <f t="shared" si="3150"/>
        <v>пн</v>
      </c>
      <c r="BR240" s="15" t="str">
        <f t="shared" si="3150"/>
        <v>вт</v>
      </c>
      <c r="BS240" s="15" t="str">
        <f t="shared" si="3150"/>
        <v>ср</v>
      </c>
      <c r="BT240" s="15" t="str">
        <f t="shared" si="3150"/>
        <v>чт</v>
      </c>
      <c r="BU240" s="15" t="str">
        <f t="shared" si="3150"/>
        <v>пт</v>
      </c>
      <c r="BV240" s="15" t="str">
        <f t="shared" si="3150"/>
        <v>сб</v>
      </c>
      <c r="BW240" s="15" t="str">
        <f t="shared" si="3150"/>
        <v>вс</v>
      </c>
      <c r="BX240" s="15" t="str">
        <f t="shared" si="3150"/>
        <v>пн</v>
      </c>
      <c r="BY240" s="15" t="str">
        <f t="shared" si="3150"/>
        <v>вт</v>
      </c>
      <c r="BZ240" s="15" t="str">
        <f t="shared" si="3150"/>
        <v>ср</v>
      </c>
      <c r="CA240" s="15" t="str">
        <f t="shared" ref="CA240:EL240" si="3151">IF(CA241="","",IF(WEEKDAY(CA241)=2,"пн",IF(WEEKDAY(CA241)=3,"вт",IF(WEEKDAY(CA241)=4,"ср",IF(WEEKDAY(CA241)=5,"чт",IF(WEEKDAY(CA241)=6,"пт",IF(WEEKDAY(CA241)=7,"сб",IF(WEEKDAY(CA241)=1,"вс",0))))))))</f>
        <v>чт</v>
      </c>
      <c r="CB240" s="15" t="str">
        <f t="shared" si="3151"/>
        <v>пт</v>
      </c>
      <c r="CC240" s="15" t="str">
        <f t="shared" si="3151"/>
        <v>сб</v>
      </c>
      <c r="CD240" s="15" t="str">
        <f t="shared" si="3151"/>
        <v>вс</v>
      </c>
      <c r="CE240" s="15" t="str">
        <f t="shared" si="3151"/>
        <v>пн</v>
      </c>
      <c r="CF240" s="15" t="str">
        <f t="shared" si="3151"/>
        <v>вт</v>
      </c>
      <c r="CG240" s="15" t="str">
        <f t="shared" si="3151"/>
        <v>ср</v>
      </c>
      <c r="CH240" s="15" t="str">
        <f t="shared" si="3151"/>
        <v>чт</v>
      </c>
      <c r="CI240" s="15" t="str">
        <f t="shared" si="3151"/>
        <v>пт</v>
      </c>
      <c r="CJ240" s="15" t="str">
        <f t="shared" si="3151"/>
        <v>сб</v>
      </c>
      <c r="CK240" s="15" t="str">
        <f t="shared" si="3151"/>
        <v>вс</v>
      </c>
      <c r="CL240" s="15" t="str">
        <f t="shared" si="3151"/>
        <v>пн</v>
      </c>
      <c r="CM240" s="15" t="str">
        <f t="shared" si="3151"/>
        <v>вт</v>
      </c>
      <c r="CN240" s="15" t="str">
        <f t="shared" si="3151"/>
        <v>ср</v>
      </c>
      <c r="CO240" s="15" t="str">
        <f t="shared" si="3151"/>
        <v>чт</v>
      </c>
      <c r="CP240" s="15" t="str">
        <f t="shared" si="3151"/>
        <v>пт</v>
      </c>
      <c r="CQ240" s="15" t="str">
        <f t="shared" si="3151"/>
        <v>сб</v>
      </c>
      <c r="CR240" s="15" t="str">
        <f t="shared" si="3151"/>
        <v>вс</v>
      </c>
      <c r="CS240" s="15" t="str">
        <f t="shared" si="3151"/>
        <v>пн</v>
      </c>
      <c r="CT240" s="15" t="str">
        <f t="shared" si="3151"/>
        <v>вт</v>
      </c>
      <c r="CU240" s="15" t="str">
        <f t="shared" si="3151"/>
        <v>ср</v>
      </c>
      <c r="CV240" s="15" t="str">
        <f t="shared" si="3151"/>
        <v>чт</v>
      </c>
      <c r="CW240" s="15" t="str">
        <f t="shared" si="3151"/>
        <v>пт</v>
      </c>
      <c r="CX240" s="15" t="str">
        <f t="shared" si="3151"/>
        <v>сб</v>
      </c>
      <c r="CY240" s="15" t="str">
        <f t="shared" si="3151"/>
        <v>вс</v>
      </c>
      <c r="CZ240" s="15" t="str">
        <f t="shared" si="3151"/>
        <v>пн</v>
      </c>
      <c r="DA240" s="15" t="str">
        <f t="shared" si="3151"/>
        <v>вт</v>
      </c>
      <c r="DB240" s="15" t="str">
        <f t="shared" si="3151"/>
        <v>ср</v>
      </c>
      <c r="DC240" s="15" t="str">
        <f t="shared" si="3151"/>
        <v>чт</v>
      </c>
      <c r="DD240" s="15" t="str">
        <f t="shared" si="3151"/>
        <v>пт</v>
      </c>
      <c r="DE240" s="15" t="str">
        <f t="shared" si="3151"/>
        <v>сб</v>
      </c>
      <c r="DF240" s="15" t="str">
        <f t="shared" si="3151"/>
        <v>вс</v>
      </c>
      <c r="DG240" s="15" t="str">
        <f t="shared" si="3151"/>
        <v>пн</v>
      </c>
      <c r="DH240" s="15" t="str">
        <f t="shared" si="3151"/>
        <v>вт</v>
      </c>
      <c r="DI240" s="15" t="str">
        <f t="shared" si="3151"/>
        <v>ср</v>
      </c>
      <c r="DJ240" s="15" t="str">
        <f t="shared" si="3151"/>
        <v>чт</v>
      </c>
      <c r="DK240" s="15" t="str">
        <f t="shared" si="3151"/>
        <v>пт</v>
      </c>
      <c r="DL240" s="15" t="str">
        <f t="shared" si="3151"/>
        <v>сб</v>
      </c>
      <c r="DM240" s="15" t="str">
        <f t="shared" si="3151"/>
        <v>вс</v>
      </c>
      <c r="DN240" s="15" t="str">
        <f t="shared" si="3151"/>
        <v>пн</v>
      </c>
      <c r="DO240" s="15" t="str">
        <f t="shared" si="3151"/>
        <v>вт</v>
      </c>
      <c r="DP240" s="15" t="str">
        <f t="shared" si="3151"/>
        <v>ср</v>
      </c>
      <c r="DQ240" s="15" t="str">
        <f t="shared" si="3151"/>
        <v>чт</v>
      </c>
      <c r="DR240" s="15" t="str">
        <f t="shared" si="3151"/>
        <v>пт</v>
      </c>
      <c r="DS240" s="15" t="str">
        <f t="shared" si="3151"/>
        <v>сб</v>
      </c>
      <c r="DT240" s="15" t="str">
        <f t="shared" si="3151"/>
        <v>вс</v>
      </c>
      <c r="DU240" s="15" t="str">
        <f t="shared" si="3151"/>
        <v>пн</v>
      </c>
      <c r="DV240" s="15" t="str">
        <f t="shared" si="3151"/>
        <v>вт</v>
      </c>
      <c r="DW240" s="15" t="str">
        <f t="shared" si="3151"/>
        <v>ср</v>
      </c>
      <c r="DX240" s="15" t="str">
        <f t="shared" si="3151"/>
        <v>чт</v>
      </c>
      <c r="DY240" s="15" t="str">
        <f t="shared" si="3151"/>
        <v>пт</v>
      </c>
      <c r="DZ240" s="15" t="str">
        <f t="shared" si="3151"/>
        <v>сб</v>
      </c>
      <c r="EA240" s="15" t="str">
        <f t="shared" si="3151"/>
        <v>вс</v>
      </c>
      <c r="EB240" s="15" t="str">
        <f t="shared" si="3151"/>
        <v>пн</v>
      </c>
      <c r="EC240" s="15" t="str">
        <f t="shared" si="3151"/>
        <v>вт</v>
      </c>
      <c r="ED240" s="15" t="str">
        <f t="shared" si="3151"/>
        <v>ср</v>
      </c>
      <c r="EE240" s="15" t="str">
        <f t="shared" si="3151"/>
        <v>чт</v>
      </c>
      <c r="EF240" s="15" t="str">
        <f t="shared" si="3151"/>
        <v>пт</v>
      </c>
      <c r="EG240" s="15" t="str">
        <f t="shared" si="3151"/>
        <v>сб</v>
      </c>
      <c r="EH240" s="15" t="str">
        <f t="shared" si="3151"/>
        <v>вс</v>
      </c>
      <c r="EI240" s="15" t="str">
        <f t="shared" si="3151"/>
        <v>пн</v>
      </c>
      <c r="EJ240" s="15" t="str">
        <f t="shared" si="3151"/>
        <v>вт</v>
      </c>
      <c r="EK240" s="15" t="str">
        <f t="shared" si="3151"/>
        <v>ср</v>
      </c>
      <c r="EL240" s="15" t="str">
        <f t="shared" si="3151"/>
        <v>чт</v>
      </c>
      <c r="EM240" s="15" t="str">
        <f t="shared" ref="EM240:GX240" si="3152">IF(EM241="","",IF(WEEKDAY(EM241)=2,"пн",IF(WEEKDAY(EM241)=3,"вт",IF(WEEKDAY(EM241)=4,"ср",IF(WEEKDAY(EM241)=5,"чт",IF(WEEKDAY(EM241)=6,"пт",IF(WEEKDAY(EM241)=7,"сб",IF(WEEKDAY(EM241)=1,"вс",0))))))))</f>
        <v>пт</v>
      </c>
      <c r="EN240" s="15" t="str">
        <f t="shared" si="3152"/>
        <v>сб</v>
      </c>
      <c r="EO240" s="15" t="str">
        <f t="shared" si="3152"/>
        <v>вс</v>
      </c>
      <c r="EP240" s="15" t="str">
        <f t="shared" si="3152"/>
        <v>пн</v>
      </c>
      <c r="EQ240" s="15" t="str">
        <f t="shared" si="3152"/>
        <v>вт</v>
      </c>
      <c r="ER240" s="15" t="str">
        <f t="shared" si="3152"/>
        <v>ср</v>
      </c>
      <c r="ES240" s="15" t="str">
        <f t="shared" si="3152"/>
        <v>чт</v>
      </c>
      <c r="ET240" s="15" t="str">
        <f t="shared" si="3152"/>
        <v>пт</v>
      </c>
      <c r="EU240" s="15" t="str">
        <f t="shared" si="3152"/>
        <v>сб</v>
      </c>
      <c r="EV240" s="15" t="str">
        <f t="shared" si="3152"/>
        <v>вс</v>
      </c>
      <c r="EW240" s="15" t="str">
        <f t="shared" si="3152"/>
        <v>пн</v>
      </c>
      <c r="EX240" s="15" t="str">
        <f t="shared" si="3152"/>
        <v>вт</v>
      </c>
      <c r="EY240" s="15" t="str">
        <f t="shared" si="3152"/>
        <v>ср</v>
      </c>
      <c r="EZ240" s="15" t="str">
        <f t="shared" si="3152"/>
        <v>чт</v>
      </c>
      <c r="FA240" s="15" t="str">
        <f t="shared" si="3152"/>
        <v>пт</v>
      </c>
      <c r="FB240" s="15" t="str">
        <f t="shared" si="3152"/>
        <v>сб</v>
      </c>
      <c r="FC240" s="15" t="str">
        <f t="shared" si="3152"/>
        <v>вс</v>
      </c>
      <c r="FD240" s="15" t="str">
        <f t="shared" si="3152"/>
        <v>пн</v>
      </c>
      <c r="FE240" s="15" t="str">
        <f t="shared" si="3152"/>
        <v>вт</v>
      </c>
      <c r="FF240" s="15" t="str">
        <f t="shared" si="3152"/>
        <v>ср</v>
      </c>
      <c r="FG240" s="15" t="str">
        <f t="shared" si="3152"/>
        <v>чт</v>
      </c>
      <c r="FH240" s="15" t="str">
        <f t="shared" si="3152"/>
        <v>пт</v>
      </c>
      <c r="FI240" s="15" t="str">
        <f t="shared" si="3152"/>
        <v>сб</v>
      </c>
      <c r="FJ240" s="15" t="str">
        <f t="shared" si="3152"/>
        <v>вс</v>
      </c>
      <c r="FK240" s="15" t="str">
        <f t="shared" si="3152"/>
        <v>пн</v>
      </c>
      <c r="FL240" s="15" t="str">
        <f t="shared" si="3152"/>
        <v>вт</v>
      </c>
      <c r="FM240" s="15" t="str">
        <f t="shared" si="3152"/>
        <v>ср</v>
      </c>
      <c r="FN240" s="15" t="str">
        <f t="shared" si="3152"/>
        <v>чт</v>
      </c>
      <c r="FO240" s="15" t="str">
        <f t="shared" si="3152"/>
        <v>пт</v>
      </c>
      <c r="FP240" s="15" t="str">
        <f t="shared" si="3152"/>
        <v>сб</v>
      </c>
      <c r="FQ240" s="15" t="str">
        <f t="shared" si="3152"/>
        <v>вс</v>
      </c>
      <c r="FR240" s="15" t="str">
        <f t="shared" si="3152"/>
        <v>пн</v>
      </c>
      <c r="FS240" s="15" t="str">
        <f t="shared" si="3152"/>
        <v>вт</v>
      </c>
      <c r="FT240" s="15" t="str">
        <f t="shared" si="3152"/>
        <v>ср</v>
      </c>
      <c r="FU240" s="15" t="str">
        <f t="shared" si="3152"/>
        <v>чт</v>
      </c>
      <c r="FV240" s="15" t="str">
        <f t="shared" si="3152"/>
        <v>пт</v>
      </c>
      <c r="FW240" s="15" t="str">
        <f t="shared" si="3152"/>
        <v>сб</v>
      </c>
      <c r="FX240" s="15" t="str">
        <f t="shared" si="3152"/>
        <v>вс</v>
      </c>
      <c r="FY240" s="15" t="str">
        <f t="shared" si="3152"/>
        <v>пн</v>
      </c>
      <c r="FZ240" s="15" t="str">
        <f t="shared" si="3152"/>
        <v>вт</v>
      </c>
      <c r="GA240" s="15" t="str">
        <f t="shared" si="3152"/>
        <v>ср</v>
      </c>
      <c r="GB240" s="15" t="str">
        <f t="shared" si="3152"/>
        <v>чт</v>
      </c>
      <c r="GC240" s="15" t="str">
        <f t="shared" si="3152"/>
        <v>пт</v>
      </c>
      <c r="GD240" s="15" t="str">
        <f t="shared" si="3152"/>
        <v>сб</v>
      </c>
      <c r="GE240" s="15" t="str">
        <f t="shared" si="3152"/>
        <v>вс</v>
      </c>
      <c r="GF240" s="15" t="str">
        <f t="shared" si="3152"/>
        <v>пн</v>
      </c>
      <c r="GG240" s="15" t="str">
        <f t="shared" si="3152"/>
        <v>вт</v>
      </c>
      <c r="GH240" s="15" t="str">
        <f t="shared" si="3152"/>
        <v>ср</v>
      </c>
      <c r="GI240" s="15" t="str">
        <f t="shared" si="3152"/>
        <v>чт</v>
      </c>
      <c r="GJ240" s="15" t="str">
        <f t="shared" si="3152"/>
        <v>пт</v>
      </c>
      <c r="GK240" s="15" t="str">
        <f t="shared" si="3152"/>
        <v>сб</v>
      </c>
      <c r="GL240" s="15" t="str">
        <f t="shared" si="3152"/>
        <v>вс</v>
      </c>
      <c r="GM240" s="15" t="str">
        <f t="shared" si="3152"/>
        <v>пн</v>
      </c>
      <c r="GN240" s="15" t="str">
        <f t="shared" si="3152"/>
        <v>вт</v>
      </c>
      <c r="GO240" s="15" t="str">
        <f t="shared" si="3152"/>
        <v>ср</v>
      </c>
      <c r="GP240" s="15" t="str">
        <f t="shared" si="3152"/>
        <v>чт</v>
      </c>
      <c r="GQ240" s="15" t="str">
        <f t="shared" si="3152"/>
        <v>пт</v>
      </c>
      <c r="GR240" s="15" t="str">
        <f t="shared" si="3152"/>
        <v>сб</v>
      </c>
      <c r="GS240" s="15" t="str">
        <f t="shared" si="3152"/>
        <v>вс</v>
      </c>
      <c r="GT240" s="15" t="str">
        <f t="shared" si="3152"/>
        <v>пн</v>
      </c>
      <c r="GU240" s="15" t="str">
        <f t="shared" si="3152"/>
        <v>вт</v>
      </c>
      <c r="GV240" s="15" t="str">
        <f t="shared" si="3152"/>
        <v>ср</v>
      </c>
      <c r="GW240" s="15" t="str">
        <f t="shared" si="3152"/>
        <v>чт</v>
      </c>
      <c r="GX240" s="15" t="str">
        <f t="shared" si="3152"/>
        <v>пт</v>
      </c>
      <c r="GY240" s="15" t="str">
        <f t="shared" ref="GY240:JJ240" si="3153">IF(GY241="","",IF(WEEKDAY(GY241)=2,"пн",IF(WEEKDAY(GY241)=3,"вт",IF(WEEKDAY(GY241)=4,"ср",IF(WEEKDAY(GY241)=5,"чт",IF(WEEKDAY(GY241)=6,"пт",IF(WEEKDAY(GY241)=7,"сб",IF(WEEKDAY(GY241)=1,"вс",0))))))))</f>
        <v>сб</v>
      </c>
      <c r="GZ240" s="15" t="str">
        <f t="shared" si="3153"/>
        <v>вс</v>
      </c>
      <c r="HA240" s="15" t="str">
        <f t="shared" si="3153"/>
        <v>пн</v>
      </c>
      <c r="HB240" s="15" t="str">
        <f t="shared" si="3153"/>
        <v>вт</v>
      </c>
      <c r="HC240" s="15" t="str">
        <f t="shared" si="3153"/>
        <v>ср</v>
      </c>
      <c r="HD240" s="15" t="str">
        <f t="shared" si="3153"/>
        <v>чт</v>
      </c>
      <c r="HE240" s="15" t="str">
        <f t="shared" si="3153"/>
        <v>пт</v>
      </c>
      <c r="HF240" s="15" t="str">
        <f t="shared" si="3153"/>
        <v>сб</v>
      </c>
      <c r="HG240" s="15" t="str">
        <f t="shared" si="3153"/>
        <v>вс</v>
      </c>
      <c r="HH240" s="15" t="str">
        <f t="shared" si="3153"/>
        <v>пн</v>
      </c>
      <c r="HI240" s="15" t="str">
        <f t="shared" si="3153"/>
        <v>вт</v>
      </c>
      <c r="HJ240" s="15" t="str">
        <f t="shared" si="3153"/>
        <v>ср</v>
      </c>
      <c r="HK240" s="15" t="str">
        <f t="shared" si="3153"/>
        <v>чт</v>
      </c>
      <c r="HL240" s="15" t="str">
        <f t="shared" si="3153"/>
        <v>пт</v>
      </c>
      <c r="HM240" s="15" t="str">
        <f t="shared" si="3153"/>
        <v>сб</v>
      </c>
      <c r="HN240" s="15" t="str">
        <f t="shared" si="3153"/>
        <v>вс</v>
      </c>
      <c r="HO240" s="15" t="str">
        <f t="shared" si="3153"/>
        <v>пн</v>
      </c>
      <c r="HP240" s="15" t="str">
        <f t="shared" si="3153"/>
        <v>вт</v>
      </c>
      <c r="HQ240" s="15" t="str">
        <f t="shared" si="3153"/>
        <v>ср</v>
      </c>
      <c r="HR240" s="15" t="str">
        <f t="shared" si="3153"/>
        <v>чт</v>
      </c>
      <c r="HS240" s="15" t="str">
        <f t="shared" si="3153"/>
        <v>пт</v>
      </c>
      <c r="HT240" s="15" t="str">
        <f t="shared" si="3153"/>
        <v>сб</v>
      </c>
      <c r="HU240" s="15" t="str">
        <f t="shared" si="3153"/>
        <v>вс</v>
      </c>
      <c r="HV240" s="15" t="str">
        <f t="shared" si="3153"/>
        <v>пн</v>
      </c>
      <c r="HW240" s="15" t="str">
        <f t="shared" si="3153"/>
        <v>вт</v>
      </c>
      <c r="HX240" s="15" t="str">
        <f t="shared" si="3153"/>
        <v>ср</v>
      </c>
      <c r="HY240" s="15" t="str">
        <f t="shared" si="3153"/>
        <v>чт</v>
      </c>
      <c r="HZ240" s="15" t="str">
        <f t="shared" si="3153"/>
        <v>пт</v>
      </c>
      <c r="IA240" s="15" t="str">
        <f t="shared" si="3153"/>
        <v>сб</v>
      </c>
      <c r="IB240" s="15" t="str">
        <f t="shared" si="3153"/>
        <v>вс</v>
      </c>
      <c r="IC240" s="15" t="str">
        <f t="shared" si="3153"/>
        <v>пн</v>
      </c>
      <c r="ID240" s="15" t="str">
        <f t="shared" si="3153"/>
        <v>вт</v>
      </c>
      <c r="IE240" s="15" t="str">
        <f t="shared" si="3153"/>
        <v>ср</v>
      </c>
      <c r="IF240" s="15" t="str">
        <f t="shared" si="3153"/>
        <v>чт</v>
      </c>
      <c r="IG240" s="15" t="str">
        <f t="shared" si="3153"/>
        <v>пт</v>
      </c>
      <c r="IH240" s="15" t="str">
        <f t="shared" si="3153"/>
        <v>сб</v>
      </c>
      <c r="II240" s="15" t="str">
        <f t="shared" si="3153"/>
        <v>вс</v>
      </c>
      <c r="IJ240" s="15" t="str">
        <f t="shared" si="3153"/>
        <v>пн</v>
      </c>
      <c r="IK240" s="15" t="str">
        <f t="shared" si="3153"/>
        <v>вт</v>
      </c>
      <c r="IL240" s="15" t="str">
        <f t="shared" si="3153"/>
        <v>ср</v>
      </c>
      <c r="IM240" s="15" t="str">
        <f t="shared" si="3153"/>
        <v>чт</v>
      </c>
      <c r="IN240" s="15" t="str">
        <f t="shared" si="3153"/>
        <v>пт</v>
      </c>
      <c r="IO240" s="15" t="str">
        <f t="shared" si="3153"/>
        <v>сб</v>
      </c>
      <c r="IP240" s="15" t="str">
        <f t="shared" si="3153"/>
        <v>вс</v>
      </c>
      <c r="IQ240" s="15" t="str">
        <f t="shared" si="3153"/>
        <v>пн</v>
      </c>
      <c r="IR240" s="15" t="str">
        <f t="shared" si="3153"/>
        <v>вт</v>
      </c>
      <c r="IS240" s="15" t="str">
        <f t="shared" si="3153"/>
        <v>ср</v>
      </c>
      <c r="IT240" s="15" t="str">
        <f t="shared" si="3153"/>
        <v>чт</v>
      </c>
      <c r="IU240" s="15" t="str">
        <f t="shared" si="3153"/>
        <v>пт</v>
      </c>
      <c r="IV240" s="15" t="str">
        <f t="shared" si="3153"/>
        <v>сб</v>
      </c>
      <c r="IW240" s="15" t="str">
        <f t="shared" si="3153"/>
        <v>вс</v>
      </c>
      <c r="IX240" s="15" t="str">
        <f t="shared" si="3153"/>
        <v>пн</v>
      </c>
      <c r="IY240" s="15" t="str">
        <f t="shared" si="3153"/>
        <v>вт</v>
      </c>
      <c r="IZ240" s="15" t="str">
        <f t="shared" si="3153"/>
        <v>ср</v>
      </c>
      <c r="JA240" s="15" t="str">
        <f t="shared" si="3153"/>
        <v>чт</v>
      </c>
      <c r="JB240" s="15" t="str">
        <f t="shared" si="3153"/>
        <v>пт</v>
      </c>
      <c r="JC240" s="15" t="str">
        <f t="shared" si="3153"/>
        <v>сб</v>
      </c>
      <c r="JD240" s="15" t="str">
        <f t="shared" si="3153"/>
        <v>вс</v>
      </c>
      <c r="JE240" s="15" t="str">
        <f t="shared" si="3153"/>
        <v>пн</v>
      </c>
      <c r="JF240" s="15" t="str">
        <f t="shared" si="3153"/>
        <v>вт</v>
      </c>
      <c r="JG240" s="15" t="str">
        <f t="shared" si="3153"/>
        <v>ср</v>
      </c>
      <c r="JH240" s="15" t="str">
        <f t="shared" si="3153"/>
        <v>чт</v>
      </c>
      <c r="JI240" s="15" t="str">
        <f t="shared" si="3153"/>
        <v>пт</v>
      </c>
      <c r="JJ240" s="15" t="str">
        <f t="shared" si="3153"/>
        <v>сб</v>
      </c>
      <c r="JK240" s="15" t="str">
        <f t="shared" ref="JK240:LV240" si="3154">IF(JK241="","",IF(WEEKDAY(JK241)=2,"пн",IF(WEEKDAY(JK241)=3,"вт",IF(WEEKDAY(JK241)=4,"ср",IF(WEEKDAY(JK241)=5,"чт",IF(WEEKDAY(JK241)=6,"пт",IF(WEEKDAY(JK241)=7,"сб",IF(WEEKDAY(JK241)=1,"вс",0))))))))</f>
        <v>вс</v>
      </c>
      <c r="JL240" s="15" t="str">
        <f t="shared" si="3154"/>
        <v>пн</v>
      </c>
      <c r="JM240" s="15" t="str">
        <f t="shared" si="3154"/>
        <v>вт</v>
      </c>
      <c r="JN240" s="15" t="str">
        <f t="shared" si="3154"/>
        <v>ср</v>
      </c>
      <c r="JO240" s="15" t="str">
        <f t="shared" si="3154"/>
        <v>чт</v>
      </c>
      <c r="JP240" s="15" t="str">
        <f t="shared" si="3154"/>
        <v>пт</v>
      </c>
      <c r="JQ240" s="15" t="str">
        <f t="shared" si="3154"/>
        <v>сб</v>
      </c>
      <c r="JR240" s="15" t="str">
        <f t="shared" si="3154"/>
        <v>вс</v>
      </c>
      <c r="JS240" s="15" t="str">
        <f t="shared" si="3154"/>
        <v>пн</v>
      </c>
      <c r="JT240" s="15" t="str">
        <f t="shared" si="3154"/>
        <v>вт</v>
      </c>
      <c r="JU240" s="15" t="str">
        <f t="shared" si="3154"/>
        <v>ср</v>
      </c>
      <c r="JV240" s="15" t="str">
        <f t="shared" si="3154"/>
        <v>чт</v>
      </c>
      <c r="JW240" s="15" t="str">
        <f t="shared" si="3154"/>
        <v>пт</v>
      </c>
      <c r="JX240" s="15" t="str">
        <f t="shared" si="3154"/>
        <v>сб</v>
      </c>
      <c r="JY240" s="15" t="str">
        <f t="shared" si="3154"/>
        <v>вс</v>
      </c>
      <c r="JZ240" s="15" t="str">
        <f t="shared" si="3154"/>
        <v>пн</v>
      </c>
      <c r="KA240" s="15" t="str">
        <f t="shared" si="3154"/>
        <v>вт</v>
      </c>
      <c r="KB240" s="15" t="str">
        <f t="shared" si="3154"/>
        <v>ср</v>
      </c>
      <c r="KC240" s="15" t="str">
        <f t="shared" si="3154"/>
        <v>чт</v>
      </c>
      <c r="KD240" s="15" t="str">
        <f t="shared" si="3154"/>
        <v>пт</v>
      </c>
      <c r="KE240" s="15" t="str">
        <f t="shared" si="3154"/>
        <v>сб</v>
      </c>
      <c r="KF240" s="15" t="str">
        <f t="shared" si="3154"/>
        <v>вс</v>
      </c>
      <c r="KG240" s="15" t="str">
        <f t="shared" si="3154"/>
        <v>пн</v>
      </c>
      <c r="KH240" s="15" t="str">
        <f t="shared" si="3154"/>
        <v>вт</v>
      </c>
      <c r="KI240" s="15" t="str">
        <f t="shared" si="3154"/>
        <v>ср</v>
      </c>
      <c r="KJ240" s="15" t="str">
        <f t="shared" si="3154"/>
        <v>чт</v>
      </c>
      <c r="KK240" s="15" t="str">
        <f t="shared" si="3154"/>
        <v>пт</v>
      </c>
      <c r="KL240" s="15" t="str">
        <f t="shared" si="3154"/>
        <v>сб</v>
      </c>
      <c r="KM240" s="15" t="str">
        <f t="shared" si="3154"/>
        <v>вс</v>
      </c>
      <c r="KN240" s="15" t="str">
        <f t="shared" si="3154"/>
        <v>пн</v>
      </c>
      <c r="KO240" s="15" t="str">
        <f t="shared" si="3154"/>
        <v>вт</v>
      </c>
      <c r="KP240" s="15" t="str">
        <f t="shared" si="3154"/>
        <v>ср</v>
      </c>
      <c r="KQ240" s="15" t="str">
        <f t="shared" si="3154"/>
        <v>чт</v>
      </c>
      <c r="KR240" s="15" t="str">
        <f t="shared" si="3154"/>
        <v>пт</v>
      </c>
      <c r="KS240" s="15" t="str">
        <f t="shared" si="3154"/>
        <v>сб</v>
      </c>
      <c r="KT240" s="15" t="str">
        <f t="shared" si="3154"/>
        <v>вс</v>
      </c>
      <c r="KU240" s="15" t="str">
        <f t="shared" si="3154"/>
        <v>пн</v>
      </c>
      <c r="KV240" s="15" t="str">
        <f t="shared" si="3154"/>
        <v>вт</v>
      </c>
      <c r="KW240" s="15" t="str">
        <f t="shared" si="3154"/>
        <v>ср</v>
      </c>
      <c r="KX240" s="15" t="str">
        <f t="shared" si="3154"/>
        <v>чт</v>
      </c>
      <c r="KY240" s="15" t="str">
        <f t="shared" si="3154"/>
        <v>пт</v>
      </c>
      <c r="KZ240" s="15" t="str">
        <f t="shared" si="3154"/>
        <v>сб</v>
      </c>
      <c r="LA240" s="15" t="str">
        <f t="shared" si="3154"/>
        <v>вс</v>
      </c>
      <c r="LB240" s="15" t="str">
        <f t="shared" si="3154"/>
        <v>пн</v>
      </c>
      <c r="LC240" s="15" t="str">
        <f t="shared" si="3154"/>
        <v>вт</v>
      </c>
      <c r="LD240" s="15" t="str">
        <f t="shared" si="3154"/>
        <v>ср</v>
      </c>
      <c r="LE240" s="15" t="str">
        <f t="shared" si="3154"/>
        <v>чт</v>
      </c>
      <c r="LF240" s="15" t="str">
        <f t="shared" si="3154"/>
        <v>пт</v>
      </c>
      <c r="LG240" s="15" t="str">
        <f t="shared" si="3154"/>
        <v>сб</v>
      </c>
      <c r="LH240" s="15" t="str">
        <f t="shared" si="3154"/>
        <v>вс</v>
      </c>
      <c r="LI240" s="15" t="str">
        <f t="shared" si="3154"/>
        <v>пн</v>
      </c>
      <c r="LJ240" s="15" t="str">
        <f t="shared" si="3154"/>
        <v>вт</v>
      </c>
      <c r="LK240" s="15" t="str">
        <f t="shared" si="3154"/>
        <v>ср</v>
      </c>
      <c r="LL240" s="15" t="str">
        <f t="shared" si="3154"/>
        <v>чт</v>
      </c>
      <c r="LM240" s="15" t="str">
        <f t="shared" si="3154"/>
        <v>пт</v>
      </c>
      <c r="LN240" s="15" t="str">
        <f t="shared" si="3154"/>
        <v>сб</v>
      </c>
      <c r="LO240" s="15" t="str">
        <f t="shared" si="3154"/>
        <v>вс</v>
      </c>
      <c r="LP240" s="15" t="str">
        <f t="shared" si="3154"/>
        <v>пн</v>
      </c>
      <c r="LQ240" s="15" t="str">
        <f t="shared" si="3154"/>
        <v>вт</v>
      </c>
      <c r="LR240" s="15" t="str">
        <f t="shared" si="3154"/>
        <v>ср</v>
      </c>
      <c r="LS240" s="15" t="str">
        <f t="shared" si="3154"/>
        <v>чт</v>
      </c>
      <c r="LT240" s="15" t="str">
        <f t="shared" si="3154"/>
        <v>пт</v>
      </c>
      <c r="LU240" s="15" t="str">
        <f t="shared" si="3154"/>
        <v>сб</v>
      </c>
      <c r="LV240" s="15" t="str">
        <f t="shared" si="3154"/>
        <v>вс</v>
      </c>
      <c r="LW240" s="15" t="str">
        <f t="shared" ref="LW240:NO240" si="3155">IF(LW241="","",IF(WEEKDAY(LW241)=2,"пн",IF(WEEKDAY(LW241)=3,"вт",IF(WEEKDAY(LW241)=4,"ср",IF(WEEKDAY(LW241)=5,"чт",IF(WEEKDAY(LW241)=6,"пт",IF(WEEKDAY(LW241)=7,"сб",IF(WEEKDAY(LW241)=1,"вс",0))))))))</f>
        <v>пн</v>
      </c>
      <c r="LX240" s="15" t="str">
        <f t="shared" si="3155"/>
        <v>вт</v>
      </c>
      <c r="LY240" s="15" t="str">
        <f t="shared" si="3155"/>
        <v>ср</v>
      </c>
      <c r="LZ240" s="15" t="str">
        <f t="shared" si="3155"/>
        <v>чт</v>
      </c>
      <c r="MA240" s="15" t="str">
        <f t="shared" si="3155"/>
        <v>пт</v>
      </c>
      <c r="MB240" s="15" t="str">
        <f t="shared" si="3155"/>
        <v>сб</v>
      </c>
      <c r="MC240" s="15" t="str">
        <f t="shared" si="3155"/>
        <v>вс</v>
      </c>
      <c r="MD240" s="15" t="str">
        <f t="shared" si="3155"/>
        <v>пн</v>
      </c>
      <c r="ME240" s="15" t="str">
        <f t="shared" si="3155"/>
        <v>вт</v>
      </c>
      <c r="MF240" s="15" t="str">
        <f t="shared" si="3155"/>
        <v>ср</v>
      </c>
      <c r="MG240" s="15" t="str">
        <f t="shared" si="3155"/>
        <v>чт</v>
      </c>
      <c r="MH240" s="15" t="str">
        <f t="shared" si="3155"/>
        <v>пт</v>
      </c>
      <c r="MI240" s="15" t="str">
        <f t="shared" si="3155"/>
        <v>сб</v>
      </c>
      <c r="MJ240" s="15" t="str">
        <f t="shared" si="3155"/>
        <v>вс</v>
      </c>
      <c r="MK240" s="15" t="str">
        <f t="shared" si="3155"/>
        <v>пн</v>
      </c>
      <c r="ML240" s="15" t="str">
        <f t="shared" si="3155"/>
        <v>вт</v>
      </c>
      <c r="MM240" s="15" t="str">
        <f t="shared" si="3155"/>
        <v>ср</v>
      </c>
      <c r="MN240" s="15" t="str">
        <f t="shared" si="3155"/>
        <v>чт</v>
      </c>
      <c r="MO240" s="15" t="str">
        <f t="shared" si="3155"/>
        <v>пт</v>
      </c>
      <c r="MP240" s="15" t="str">
        <f t="shared" si="3155"/>
        <v>сб</v>
      </c>
      <c r="MQ240" s="15" t="str">
        <f t="shared" si="3155"/>
        <v>вс</v>
      </c>
      <c r="MR240" s="15" t="str">
        <f t="shared" si="3155"/>
        <v>пн</v>
      </c>
      <c r="MS240" s="15" t="str">
        <f t="shared" si="3155"/>
        <v>вт</v>
      </c>
      <c r="MT240" s="15" t="str">
        <f t="shared" si="3155"/>
        <v>ср</v>
      </c>
      <c r="MU240" s="15" t="str">
        <f t="shared" si="3155"/>
        <v>чт</v>
      </c>
      <c r="MV240" s="15" t="str">
        <f t="shared" si="3155"/>
        <v>пт</v>
      </c>
      <c r="MW240" s="15" t="str">
        <f t="shared" si="3155"/>
        <v>сб</v>
      </c>
      <c r="MX240" s="15" t="str">
        <f t="shared" si="3155"/>
        <v>вс</v>
      </c>
      <c r="MY240" s="15" t="str">
        <f t="shared" si="3155"/>
        <v>пн</v>
      </c>
      <c r="MZ240" s="15" t="str">
        <f t="shared" si="3155"/>
        <v>вт</v>
      </c>
      <c r="NA240" s="15" t="str">
        <f t="shared" si="3155"/>
        <v>ср</v>
      </c>
      <c r="NB240" s="15" t="str">
        <f t="shared" si="3155"/>
        <v>чт</v>
      </c>
      <c r="NC240" s="15" t="str">
        <f t="shared" si="3155"/>
        <v>пт</v>
      </c>
      <c r="ND240" s="15" t="str">
        <f t="shared" si="3155"/>
        <v>сб</v>
      </c>
      <c r="NE240" s="15" t="str">
        <f t="shared" si="3155"/>
        <v>вс</v>
      </c>
      <c r="NF240" s="15" t="str">
        <f t="shared" si="3155"/>
        <v>пн</v>
      </c>
      <c r="NG240" s="15" t="str">
        <f t="shared" si="3155"/>
        <v>вт</v>
      </c>
      <c r="NH240" s="15" t="str">
        <f t="shared" si="3155"/>
        <v>ср</v>
      </c>
      <c r="NI240" s="15" t="str">
        <f t="shared" si="3155"/>
        <v>чт</v>
      </c>
      <c r="NJ240" s="15" t="str">
        <f t="shared" si="3155"/>
        <v>пт</v>
      </c>
      <c r="NK240" s="15" t="str">
        <f t="shared" si="3155"/>
        <v>сб</v>
      </c>
      <c r="NL240" s="15" t="str">
        <f t="shared" si="3155"/>
        <v>вс</v>
      </c>
      <c r="NM240" s="15" t="str">
        <f t="shared" si="3155"/>
        <v>пн</v>
      </c>
      <c r="NN240" s="15" t="str">
        <f t="shared" si="3155"/>
        <v>вт</v>
      </c>
      <c r="NO240" s="15" t="str">
        <f t="shared" si="3155"/>
        <v>ср</v>
      </c>
      <c r="NP240" s="1"/>
      <c r="NQ240" s="1"/>
    </row>
    <row r="241" spans="1:381" x14ac:dyDescent="0.2">
      <c r="A241" s="1"/>
      <c r="B241" s="1"/>
      <c r="C241" s="180"/>
      <c r="D241" s="1"/>
      <c r="E241" s="96" t="s">
        <v>256</v>
      </c>
      <c r="F241" s="1"/>
      <c r="G241" s="180" t="s">
        <v>15</v>
      </c>
      <c r="H241" s="1"/>
      <c r="I241" s="180"/>
      <c r="J241" s="1"/>
      <c r="K241" s="181"/>
      <c r="L241" s="1"/>
      <c r="M241" s="1"/>
      <c r="N241" s="73">
        <f>IF($N$9="","",$N$9)</f>
        <v>43466</v>
      </c>
      <c r="O241" s="73">
        <f>IF(N241="","",N241+1)</f>
        <v>43467</v>
      </c>
      <c r="P241" s="73">
        <f t="shared" ref="P241" si="3156">IF(O241="","",O241+1)</f>
        <v>43468</v>
      </c>
      <c r="Q241" s="73">
        <f t="shared" ref="Q241" si="3157">IF(P241="","",P241+1)</f>
        <v>43469</v>
      </c>
      <c r="R241" s="73">
        <f t="shared" ref="R241" si="3158">IF(Q241="","",Q241+1)</f>
        <v>43470</v>
      </c>
      <c r="S241" s="73">
        <f t="shared" ref="S241" si="3159">IF(R241="","",R241+1)</f>
        <v>43471</v>
      </c>
      <c r="T241" s="73">
        <f t="shared" ref="T241" si="3160">IF(S241="","",S241+1)</f>
        <v>43472</v>
      </c>
      <c r="U241" s="73">
        <f t="shared" ref="U241" si="3161">IF(T241="","",T241+1)</f>
        <v>43473</v>
      </c>
      <c r="V241" s="73">
        <f t="shared" ref="V241" si="3162">IF(U241="","",U241+1)</f>
        <v>43474</v>
      </c>
      <c r="W241" s="73">
        <f t="shared" ref="W241" si="3163">IF(V241="","",V241+1)</f>
        <v>43475</v>
      </c>
      <c r="X241" s="73">
        <f t="shared" ref="X241" si="3164">IF(W241="","",W241+1)</f>
        <v>43476</v>
      </c>
      <c r="Y241" s="73">
        <f t="shared" ref="Y241" si="3165">IF(X241="","",X241+1)</f>
        <v>43477</v>
      </c>
      <c r="Z241" s="73">
        <f t="shared" ref="Z241" si="3166">IF(Y241="","",Y241+1)</f>
        <v>43478</v>
      </c>
      <c r="AA241" s="73">
        <f t="shared" ref="AA241" si="3167">IF(Z241="","",Z241+1)</f>
        <v>43479</v>
      </c>
      <c r="AB241" s="73">
        <f t="shared" ref="AB241" si="3168">IF(AA241="","",AA241+1)</f>
        <v>43480</v>
      </c>
      <c r="AC241" s="73">
        <f t="shared" ref="AC241" si="3169">IF(AB241="","",AB241+1)</f>
        <v>43481</v>
      </c>
      <c r="AD241" s="73">
        <f t="shared" ref="AD241" si="3170">IF(AC241="","",AC241+1)</f>
        <v>43482</v>
      </c>
      <c r="AE241" s="73">
        <f t="shared" ref="AE241" si="3171">IF(AD241="","",AD241+1)</f>
        <v>43483</v>
      </c>
      <c r="AF241" s="73">
        <f t="shared" ref="AF241" si="3172">IF(AE241="","",AE241+1)</f>
        <v>43484</v>
      </c>
      <c r="AG241" s="73">
        <f t="shared" ref="AG241" si="3173">IF(AF241="","",AF241+1)</f>
        <v>43485</v>
      </c>
      <c r="AH241" s="73">
        <f t="shared" ref="AH241" si="3174">IF(AG241="","",AG241+1)</f>
        <v>43486</v>
      </c>
      <c r="AI241" s="73">
        <f t="shared" ref="AI241" si="3175">IF(AH241="","",AH241+1)</f>
        <v>43487</v>
      </c>
      <c r="AJ241" s="73">
        <f t="shared" ref="AJ241" si="3176">IF(AI241="","",AI241+1)</f>
        <v>43488</v>
      </c>
      <c r="AK241" s="73">
        <f t="shared" ref="AK241" si="3177">IF(AJ241="","",AJ241+1)</f>
        <v>43489</v>
      </c>
      <c r="AL241" s="73">
        <f t="shared" ref="AL241" si="3178">IF(AK241="","",AK241+1)</f>
        <v>43490</v>
      </c>
      <c r="AM241" s="73">
        <f t="shared" ref="AM241" si="3179">IF(AL241="","",AL241+1)</f>
        <v>43491</v>
      </c>
      <c r="AN241" s="73">
        <f t="shared" ref="AN241" si="3180">IF(AM241="","",AM241+1)</f>
        <v>43492</v>
      </c>
      <c r="AO241" s="73">
        <f t="shared" ref="AO241" si="3181">IF(AN241="","",AN241+1)</f>
        <v>43493</v>
      </c>
      <c r="AP241" s="73">
        <f t="shared" ref="AP241" si="3182">IF(AO241="","",AO241+1)</f>
        <v>43494</v>
      </c>
      <c r="AQ241" s="73">
        <f t="shared" ref="AQ241" si="3183">IF(AP241="","",AP241+1)</f>
        <v>43495</v>
      </c>
      <c r="AR241" s="73">
        <f t="shared" ref="AR241" si="3184">IF(AQ241="","",AQ241+1)</f>
        <v>43496</v>
      </c>
      <c r="AS241" s="73">
        <f t="shared" ref="AS241" si="3185">IF(AR241="","",AR241+1)</f>
        <v>43497</v>
      </c>
      <c r="AT241" s="73">
        <f t="shared" ref="AT241" si="3186">IF(AS241="","",AS241+1)</f>
        <v>43498</v>
      </c>
      <c r="AU241" s="73">
        <f t="shared" ref="AU241" si="3187">IF(AT241="","",AT241+1)</f>
        <v>43499</v>
      </c>
      <c r="AV241" s="73">
        <f t="shared" ref="AV241" si="3188">IF(AU241="","",AU241+1)</f>
        <v>43500</v>
      </c>
      <c r="AW241" s="73">
        <f t="shared" ref="AW241" si="3189">IF(AV241="","",AV241+1)</f>
        <v>43501</v>
      </c>
      <c r="AX241" s="73">
        <f t="shared" ref="AX241" si="3190">IF(AW241="","",AW241+1)</f>
        <v>43502</v>
      </c>
      <c r="AY241" s="73">
        <f t="shared" ref="AY241" si="3191">IF(AX241="","",AX241+1)</f>
        <v>43503</v>
      </c>
      <c r="AZ241" s="73">
        <f t="shared" ref="AZ241" si="3192">IF(AY241="","",AY241+1)</f>
        <v>43504</v>
      </c>
      <c r="BA241" s="73">
        <f t="shared" ref="BA241" si="3193">IF(AZ241="","",AZ241+1)</f>
        <v>43505</v>
      </c>
      <c r="BB241" s="73">
        <f t="shared" ref="BB241" si="3194">IF(BA241="","",BA241+1)</f>
        <v>43506</v>
      </c>
      <c r="BC241" s="73">
        <f t="shared" ref="BC241" si="3195">IF(BB241="","",BB241+1)</f>
        <v>43507</v>
      </c>
      <c r="BD241" s="73">
        <f t="shared" ref="BD241" si="3196">IF(BC241="","",BC241+1)</f>
        <v>43508</v>
      </c>
      <c r="BE241" s="73">
        <f t="shared" ref="BE241" si="3197">IF(BD241="","",BD241+1)</f>
        <v>43509</v>
      </c>
      <c r="BF241" s="73">
        <f t="shared" ref="BF241" si="3198">IF(BE241="","",BE241+1)</f>
        <v>43510</v>
      </c>
      <c r="BG241" s="73">
        <f t="shared" ref="BG241" si="3199">IF(BF241="","",BF241+1)</f>
        <v>43511</v>
      </c>
      <c r="BH241" s="73">
        <f t="shared" ref="BH241" si="3200">IF(BG241="","",BG241+1)</f>
        <v>43512</v>
      </c>
      <c r="BI241" s="73">
        <f t="shared" ref="BI241" si="3201">IF(BH241="","",BH241+1)</f>
        <v>43513</v>
      </c>
      <c r="BJ241" s="73">
        <f t="shared" ref="BJ241" si="3202">IF(BI241="","",BI241+1)</f>
        <v>43514</v>
      </c>
      <c r="BK241" s="73">
        <f t="shared" ref="BK241" si="3203">IF(BJ241="","",BJ241+1)</f>
        <v>43515</v>
      </c>
      <c r="BL241" s="73">
        <f t="shared" ref="BL241" si="3204">IF(BK241="","",BK241+1)</f>
        <v>43516</v>
      </c>
      <c r="BM241" s="73">
        <f t="shared" ref="BM241" si="3205">IF(BL241="","",BL241+1)</f>
        <v>43517</v>
      </c>
      <c r="BN241" s="73">
        <f t="shared" ref="BN241" si="3206">IF(BM241="","",BM241+1)</f>
        <v>43518</v>
      </c>
      <c r="BO241" s="73">
        <f t="shared" ref="BO241" si="3207">IF(BN241="","",BN241+1)</f>
        <v>43519</v>
      </c>
      <c r="BP241" s="73">
        <f t="shared" ref="BP241" si="3208">IF(BO241="","",BO241+1)</f>
        <v>43520</v>
      </c>
      <c r="BQ241" s="73">
        <f t="shared" ref="BQ241" si="3209">IF(BP241="","",BP241+1)</f>
        <v>43521</v>
      </c>
      <c r="BR241" s="73">
        <f t="shared" ref="BR241" si="3210">IF(BQ241="","",BQ241+1)</f>
        <v>43522</v>
      </c>
      <c r="BS241" s="73">
        <f t="shared" ref="BS241" si="3211">IF(BR241="","",BR241+1)</f>
        <v>43523</v>
      </c>
      <c r="BT241" s="73">
        <f t="shared" ref="BT241" si="3212">IF(BS241="","",BS241+1)</f>
        <v>43524</v>
      </c>
      <c r="BU241" s="73">
        <f t="shared" ref="BU241" si="3213">IF(BT241="","",BT241+1)</f>
        <v>43525</v>
      </c>
      <c r="BV241" s="73">
        <f t="shared" ref="BV241" si="3214">IF(BU241="","",BU241+1)</f>
        <v>43526</v>
      </c>
      <c r="BW241" s="73">
        <f t="shared" ref="BW241" si="3215">IF(BV241="","",BV241+1)</f>
        <v>43527</v>
      </c>
      <c r="BX241" s="73">
        <f t="shared" ref="BX241" si="3216">IF(BW241="","",BW241+1)</f>
        <v>43528</v>
      </c>
      <c r="BY241" s="73">
        <f t="shared" ref="BY241" si="3217">IF(BX241="","",BX241+1)</f>
        <v>43529</v>
      </c>
      <c r="BZ241" s="73">
        <f t="shared" ref="BZ241" si="3218">IF(BY241="","",BY241+1)</f>
        <v>43530</v>
      </c>
      <c r="CA241" s="73">
        <f t="shared" ref="CA241" si="3219">IF(BZ241="","",BZ241+1)</f>
        <v>43531</v>
      </c>
      <c r="CB241" s="73">
        <f t="shared" ref="CB241" si="3220">IF(CA241="","",CA241+1)</f>
        <v>43532</v>
      </c>
      <c r="CC241" s="73">
        <f t="shared" ref="CC241" si="3221">IF(CB241="","",CB241+1)</f>
        <v>43533</v>
      </c>
      <c r="CD241" s="73">
        <f t="shared" ref="CD241" si="3222">IF(CC241="","",CC241+1)</f>
        <v>43534</v>
      </c>
      <c r="CE241" s="73">
        <f t="shared" ref="CE241" si="3223">IF(CD241="","",CD241+1)</f>
        <v>43535</v>
      </c>
      <c r="CF241" s="73">
        <f t="shared" ref="CF241" si="3224">IF(CE241="","",CE241+1)</f>
        <v>43536</v>
      </c>
      <c r="CG241" s="73">
        <f t="shared" ref="CG241" si="3225">IF(CF241="","",CF241+1)</f>
        <v>43537</v>
      </c>
      <c r="CH241" s="73">
        <f t="shared" ref="CH241" si="3226">IF(CG241="","",CG241+1)</f>
        <v>43538</v>
      </c>
      <c r="CI241" s="73">
        <f t="shared" ref="CI241" si="3227">IF(CH241="","",CH241+1)</f>
        <v>43539</v>
      </c>
      <c r="CJ241" s="73">
        <f t="shared" ref="CJ241" si="3228">IF(CI241="","",CI241+1)</f>
        <v>43540</v>
      </c>
      <c r="CK241" s="73">
        <f t="shared" ref="CK241" si="3229">IF(CJ241="","",CJ241+1)</f>
        <v>43541</v>
      </c>
      <c r="CL241" s="73">
        <f t="shared" ref="CL241" si="3230">IF(CK241="","",CK241+1)</f>
        <v>43542</v>
      </c>
      <c r="CM241" s="73">
        <f t="shared" ref="CM241" si="3231">IF(CL241="","",CL241+1)</f>
        <v>43543</v>
      </c>
      <c r="CN241" s="73">
        <f t="shared" ref="CN241" si="3232">IF(CM241="","",CM241+1)</f>
        <v>43544</v>
      </c>
      <c r="CO241" s="73">
        <f t="shared" ref="CO241" si="3233">IF(CN241="","",CN241+1)</f>
        <v>43545</v>
      </c>
      <c r="CP241" s="73">
        <f t="shared" ref="CP241" si="3234">IF(CO241="","",CO241+1)</f>
        <v>43546</v>
      </c>
      <c r="CQ241" s="73">
        <f t="shared" ref="CQ241" si="3235">IF(CP241="","",CP241+1)</f>
        <v>43547</v>
      </c>
      <c r="CR241" s="73">
        <f t="shared" ref="CR241" si="3236">IF(CQ241="","",CQ241+1)</f>
        <v>43548</v>
      </c>
      <c r="CS241" s="73">
        <f t="shared" ref="CS241" si="3237">IF(CR241="","",CR241+1)</f>
        <v>43549</v>
      </c>
      <c r="CT241" s="73">
        <f t="shared" ref="CT241" si="3238">IF(CS241="","",CS241+1)</f>
        <v>43550</v>
      </c>
      <c r="CU241" s="73">
        <f t="shared" ref="CU241" si="3239">IF(CT241="","",CT241+1)</f>
        <v>43551</v>
      </c>
      <c r="CV241" s="73">
        <f t="shared" ref="CV241" si="3240">IF(CU241="","",CU241+1)</f>
        <v>43552</v>
      </c>
      <c r="CW241" s="73">
        <f t="shared" ref="CW241" si="3241">IF(CV241="","",CV241+1)</f>
        <v>43553</v>
      </c>
      <c r="CX241" s="73">
        <f t="shared" ref="CX241" si="3242">IF(CW241="","",CW241+1)</f>
        <v>43554</v>
      </c>
      <c r="CY241" s="73">
        <f t="shared" ref="CY241" si="3243">IF(CX241="","",CX241+1)</f>
        <v>43555</v>
      </c>
      <c r="CZ241" s="73">
        <f t="shared" ref="CZ241" si="3244">IF(CY241="","",CY241+1)</f>
        <v>43556</v>
      </c>
      <c r="DA241" s="73">
        <f t="shared" ref="DA241" si="3245">IF(CZ241="","",CZ241+1)</f>
        <v>43557</v>
      </c>
      <c r="DB241" s="73">
        <f t="shared" ref="DB241" si="3246">IF(DA241="","",DA241+1)</f>
        <v>43558</v>
      </c>
      <c r="DC241" s="73">
        <f t="shared" ref="DC241" si="3247">IF(DB241="","",DB241+1)</f>
        <v>43559</v>
      </c>
      <c r="DD241" s="73">
        <f t="shared" ref="DD241" si="3248">IF(DC241="","",DC241+1)</f>
        <v>43560</v>
      </c>
      <c r="DE241" s="73">
        <f t="shared" ref="DE241" si="3249">IF(DD241="","",DD241+1)</f>
        <v>43561</v>
      </c>
      <c r="DF241" s="73">
        <f t="shared" ref="DF241" si="3250">IF(DE241="","",DE241+1)</f>
        <v>43562</v>
      </c>
      <c r="DG241" s="73">
        <f t="shared" ref="DG241" si="3251">IF(DF241="","",DF241+1)</f>
        <v>43563</v>
      </c>
      <c r="DH241" s="73">
        <f t="shared" ref="DH241" si="3252">IF(DG241="","",DG241+1)</f>
        <v>43564</v>
      </c>
      <c r="DI241" s="73">
        <f t="shared" ref="DI241" si="3253">IF(DH241="","",DH241+1)</f>
        <v>43565</v>
      </c>
      <c r="DJ241" s="73">
        <f t="shared" ref="DJ241" si="3254">IF(DI241="","",DI241+1)</f>
        <v>43566</v>
      </c>
      <c r="DK241" s="73">
        <f t="shared" ref="DK241" si="3255">IF(DJ241="","",DJ241+1)</f>
        <v>43567</v>
      </c>
      <c r="DL241" s="73">
        <f t="shared" ref="DL241" si="3256">IF(DK241="","",DK241+1)</f>
        <v>43568</v>
      </c>
      <c r="DM241" s="73">
        <f t="shared" ref="DM241" si="3257">IF(DL241="","",DL241+1)</f>
        <v>43569</v>
      </c>
      <c r="DN241" s="73">
        <f t="shared" ref="DN241" si="3258">IF(DM241="","",DM241+1)</f>
        <v>43570</v>
      </c>
      <c r="DO241" s="73">
        <f t="shared" ref="DO241" si="3259">IF(DN241="","",DN241+1)</f>
        <v>43571</v>
      </c>
      <c r="DP241" s="73">
        <f t="shared" ref="DP241" si="3260">IF(DO241="","",DO241+1)</f>
        <v>43572</v>
      </c>
      <c r="DQ241" s="73">
        <f t="shared" ref="DQ241" si="3261">IF(DP241="","",DP241+1)</f>
        <v>43573</v>
      </c>
      <c r="DR241" s="73">
        <f t="shared" ref="DR241" si="3262">IF(DQ241="","",DQ241+1)</f>
        <v>43574</v>
      </c>
      <c r="DS241" s="73">
        <f t="shared" ref="DS241" si="3263">IF(DR241="","",DR241+1)</f>
        <v>43575</v>
      </c>
      <c r="DT241" s="73">
        <f t="shared" ref="DT241" si="3264">IF(DS241="","",DS241+1)</f>
        <v>43576</v>
      </c>
      <c r="DU241" s="73">
        <f t="shared" ref="DU241" si="3265">IF(DT241="","",DT241+1)</f>
        <v>43577</v>
      </c>
      <c r="DV241" s="73">
        <f t="shared" ref="DV241" si="3266">IF(DU241="","",DU241+1)</f>
        <v>43578</v>
      </c>
      <c r="DW241" s="73">
        <f t="shared" ref="DW241" si="3267">IF(DV241="","",DV241+1)</f>
        <v>43579</v>
      </c>
      <c r="DX241" s="73">
        <f t="shared" ref="DX241" si="3268">IF(DW241="","",DW241+1)</f>
        <v>43580</v>
      </c>
      <c r="DY241" s="73">
        <f t="shared" ref="DY241" si="3269">IF(DX241="","",DX241+1)</f>
        <v>43581</v>
      </c>
      <c r="DZ241" s="73">
        <f t="shared" ref="DZ241" si="3270">IF(DY241="","",DY241+1)</f>
        <v>43582</v>
      </c>
      <c r="EA241" s="73">
        <f t="shared" ref="EA241" si="3271">IF(DZ241="","",DZ241+1)</f>
        <v>43583</v>
      </c>
      <c r="EB241" s="73">
        <f t="shared" ref="EB241" si="3272">IF(EA241="","",EA241+1)</f>
        <v>43584</v>
      </c>
      <c r="EC241" s="73">
        <f t="shared" ref="EC241" si="3273">IF(EB241="","",EB241+1)</f>
        <v>43585</v>
      </c>
      <c r="ED241" s="73">
        <f t="shared" ref="ED241" si="3274">IF(EC241="","",EC241+1)</f>
        <v>43586</v>
      </c>
      <c r="EE241" s="73">
        <f t="shared" ref="EE241" si="3275">IF(ED241="","",ED241+1)</f>
        <v>43587</v>
      </c>
      <c r="EF241" s="73">
        <f t="shared" ref="EF241" si="3276">IF(EE241="","",EE241+1)</f>
        <v>43588</v>
      </c>
      <c r="EG241" s="73">
        <f t="shared" ref="EG241" si="3277">IF(EF241="","",EF241+1)</f>
        <v>43589</v>
      </c>
      <c r="EH241" s="73">
        <f t="shared" ref="EH241" si="3278">IF(EG241="","",EG241+1)</f>
        <v>43590</v>
      </c>
      <c r="EI241" s="73">
        <f t="shared" ref="EI241" si="3279">IF(EH241="","",EH241+1)</f>
        <v>43591</v>
      </c>
      <c r="EJ241" s="73">
        <f t="shared" ref="EJ241" si="3280">IF(EI241="","",EI241+1)</f>
        <v>43592</v>
      </c>
      <c r="EK241" s="73">
        <f t="shared" ref="EK241" si="3281">IF(EJ241="","",EJ241+1)</f>
        <v>43593</v>
      </c>
      <c r="EL241" s="73">
        <f t="shared" ref="EL241" si="3282">IF(EK241="","",EK241+1)</f>
        <v>43594</v>
      </c>
      <c r="EM241" s="73">
        <f t="shared" ref="EM241" si="3283">IF(EL241="","",EL241+1)</f>
        <v>43595</v>
      </c>
      <c r="EN241" s="73">
        <f t="shared" ref="EN241" si="3284">IF(EM241="","",EM241+1)</f>
        <v>43596</v>
      </c>
      <c r="EO241" s="73">
        <f t="shared" ref="EO241" si="3285">IF(EN241="","",EN241+1)</f>
        <v>43597</v>
      </c>
      <c r="EP241" s="73">
        <f t="shared" ref="EP241" si="3286">IF(EO241="","",EO241+1)</f>
        <v>43598</v>
      </c>
      <c r="EQ241" s="73">
        <f t="shared" ref="EQ241" si="3287">IF(EP241="","",EP241+1)</f>
        <v>43599</v>
      </c>
      <c r="ER241" s="73">
        <f t="shared" ref="ER241" si="3288">IF(EQ241="","",EQ241+1)</f>
        <v>43600</v>
      </c>
      <c r="ES241" s="73">
        <f t="shared" ref="ES241" si="3289">IF(ER241="","",ER241+1)</f>
        <v>43601</v>
      </c>
      <c r="ET241" s="73">
        <f t="shared" ref="ET241" si="3290">IF(ES241="","",ES241+1)</f>
        <v>43602</v>
      </c>
      <c r="EU241" s="73">
        <f t="shared" ref="EU241" si="3291">IF(ET241="","",ET241+1)</f>
        <v>43603</v>
      </c>
      <c r="EV241" s="73">
        <f t="shared" ref="EV241" si="3292">IF(EU241="","",EU241+1)</f>
        <v>43604</v>
      </c>
      <c r="EW241" s="73">
        <f t="shared" ref="EW241" si="3293">IF(EV241="","",EV241+1)</f>
        <v>43605</v>
      </c>
      <c r="EX241" s="73">
        <f t="shared" ref="EX241" si="3294">IF(EW241="","",EW241+1)</f>
        <v>43606</v>
      </c>
      <c r="EY241" s="73">
        <f t="shared" ref="EY241" si="3295">IF(EX241="","",EX241+1)</f>
        <v>43607</v>
      </c>
      <c r="EZ241" s="73">
        <f t="shared" ref="EZ241" si="3296">IF(EY241="","",EY241+1)</f>
        <v>43608</v>
      </c>
      <c r="FA241" s="73">
        <f t="shared" ref="FA241" si="3297">IF(EZ241="","",EZ241+1)</f>
        <v>43609</v>
      </c>
      <c r="FB241" s="73">
        <f t="shared" ref="FB241" si="3298">IF(FA241="","",FA241+1)</f>
        <v>43610</v>
      </c>
      <c r="FC241" s="73">
        <f t="shared" ref="FC241" si="3299">IF(FB241="","",FB241+1)</f>
        <v>43611</v>
      </c>
      <c r="FD241" s="73">
        <f t="shared" ref="FD241" si="3300">IF(FC241="","",FC241+1)</f>
        <v>43612</v>
      </c>
      <c r="FE241" s="73">
        <f t="shared" ref="FE241" si="3301">IF(FD241="","",FD241+1)</f>
        <v>43613</v>
      </c>
      <c r="FF241" s="73">
        <f t="shared" ref="FF241" si="3302">IF(FE241="","",FE241+1)</f>
        <v>43614</v>
      </c>
      <c r="FG241" s="73">
        <f t="shared" ref="FG241" si="3303">IF(FF241="","",FF241+1)</f>
        <v>43615</v>
      </c>
      <c r="FH241" s="73">
        <f t="shared" ref="FH241" si="3304">IF(FG241="","",FG241+1)</f>
        <v>43616</v>
      </c>
      <c r="FI241" s="73">
        <f t="shared" ref="FI241" si="3305">IF(FH241="","",FH241+1)</f>
        <v>43617</v>
      </c>
      <c r="FJ241" s="73">
        <f t="shared" ref="FJ241" si="3306">IF(FI241="","",FI241+1)</f>
        <v>43618</v>
      </c>
      <c r="FK241" s="73">
        <f t="shared" ref="FK241" si="3307">IF(FJ241="","",FJ241+1)</f>
        <v>43619</v>
      </c>
      <c r="FL241" s="73">
        <f t="shared" ref="FL241" si="3308">IF(FK241="","",FK241+1)</f>
        <v>43620</v>
      </c>
      <c r="FM241" s="73">
        <f t="shared" ref="FM241" si="3309">IF(FL241="","",FL241+1)</f>
        <v>43621</v>
      </c>
      <c r="FN241" s="73">
        <f t="shared" ref="FN241" si="3310">IF(FM241="","",FM241+1)</f>
        <v>43622</v>
      </c>
      <c r="FO241" s="73">
        <f t="shared" ref="FO241" si="3311">IF(FN241="","",FN241+1)</f>
        <v>43623</v>
      </c>
      <c r="FP241" s="73">
        <f t="shared" ref="FP241" si="3312">IF(FO241="","",FO241+1)</f>
        <v>43624</v>
      </c>
      <c r="FQ241" s="73">
        <f t="shared" ref="FQ241" si="3313">IF(FP241="","",FP241+1)</f>
        <v>43625</v>
      </c>
      <c r="FR241" s="73">
        <f t="shared" ref="FR241" si="3314">IF(FQ241="","",FQ241+1)</f>
        <v>43626</v>
      </c>
      <c r="FS241" s="73">
        <f t="shared" ref="FS241" si="3315">IF(FR241="","",FR241+1)</f>
        <v>43627</v>
      </c>
      <c r="FT241" s="73">
        <f t="shared" ref="FT241" si="3316">IF(FS241="","",FS241+1)</f>
        <v>43628</v>
      </c>
      <c r="FU241" s="73">
        <f t="shared" ref="FU241" si="3317">IF(FT241="","",FT241+1)</f>
        <v>43629</v>
      </c>
      <c r="FV241" s="73">
        <f t="shared" ref="FV241" si="3318">IF(FU241="","",FU241+1)</f>
        <v>43630</v>
      </c>
      <c r="FW241" s="73">
        <f t="shared" ref="FW241" si="3319">IF(FV241="","",FV241+1)</f>
        <v>43631</v>
      </c>
      <c r="FX241" s="73">
        <f t="shared" ref="FX241" si="3320">IF(FW241="","",FW241+1)</f>
        <v>43632</v>
      </c>
      <c r="FY241" s="73">
        <f t="shared" ref="FY241" si="3321">IF(FX241="","",FX241+1)</f>
        <v>43633</v>
      </c>
      <c r="FZ241" s="73">
        <f t="shared" ref="FZ241" si="3322">IF(FY241="","",FY241+1)</f>
        <v>43634</v>
      </c>
      <c r="GA241" s="73">
        <f t="shared" ref="GA241" si="3323">IF(FZ241="","",FZ241+1)</f>
        <v>43635</v>
      </c>
      <c r="GB241" s="73">
        <f t="shared" ref="GB241" si="3324">IF(GA241="","",GA241+1)</f>
        <v>43636</v>
      </c>
      <c r="GC241" s="73">
        <f t="shared" ref="GC241" si="3325">IF(GB241="","",GB241+1)</f>
        <v>43637</v>
      </c>
      <c r="GD241" s="73">
        <f t="shared" ref="GD241" si="3326">IF(GC241="","",GC241+1)</f>
        <v>43638</v>
      </c>
      <c r="GE241" s="73">
        <f t="shared" ref="GE241" si="3327">IF(GD241="","",GD241+1)</f>
        <v>43639</v>
      </c>
      <c r="GF241" s="73">
        <f t="shared" ref="GF241" si="3328">IF(GE241="","",GE241+1)</f>
        <v>43640</v>
      </c>
      <c r="GG241" s="73">
        <f t="shared" ref="GG241" si="3329">IF(GF241="","",GF241+1)</f>
        <v>43641</v>
      </c>
      <c r="GH241" s="73">
        <f t="shared" ref="GH241" si="3330">IF(GG241="","",GG241+1)</f>
        <v>43642</v>
      </c>
      <c r="GI241" s="73">
        <f t="shared" ref="GI241" si="3331">IF(GH241="","",GH241+1)</f>
        <v>43643</v>
      </c>
      <c r="GJ241" s="73">
        <f t="shared" ref="GJ241" si="3332">IF(GI241="","",GI241+1)</f>
        <v>43644</v>
      </c>
      <c r="GK241" s="73">
        <f t="shared" ref="GK241" si="3333">IF(GJ241="","",GJ241+1)</f>
        <v>43645</v>
      </c>
      <c r="GL241" s="73">
        <f t="shared" ref="GL241" si="3334">IF(GK241="","",GK241+1)</f>
        <v>43646</v>
      </c>
      <c r="GM241" s="73">
        <f t="shared" ref="GM241" si="3335">IF(GL241="","",GL241+1)</f>
        <v>43647</v>
      </c>
      <c r="GN241" s="73">
        <f t="shared" ref="GN241" si="3336">IF(GM241="","",GM241+1)</f>
        <v>43648</v>
      </c>
      <c r="GO241" s="73">
        <f t="shared" ref="GO241" si="3337">IF(GN241="","",GN241+1)</f>
        <v>43649</v>
      </c>
      <c r="GP241" s="73">
        <f t="shared" ref="GP241" si="3338">IF(GO241="","",GO241+1)</f>
        <v>43650</v>
      </c>
      <c r="GQ241" s="73">
        <f t="shared" ref="GQ241" si="3339">IF(GP241="","",GP241+1)</f>
        <v>43651</v>
      </c>
      <c r="GR241" s="73">
        <f t="shared" ref="GR241" si="3340">IF(GQ241="","",GQ241+1)</f>
        <v>43652</v>
      </c>
      <c r="GS241" s="73">
        <f t="shared" ref="GS241" si="3341">IF(GR241="","",GR241+1)</f>
        <v>43653</v>
      </c>
      <c r="GT241" s="73">
        <f t="shared" ref="GT241" si="3342">IF(GS241="","",GS241+1)</f>
        <v>43654</v>
      </c>
      <c r="GU241" s="73">
        <f t="shared" ref="GU241" si="3343">IF(GT241="","",GT241+1)</f>
        <v>43655</v>
      </c>
      <c r="GV241" s="73">
        <f t="shared" ref="GV241" si="3344">IF(GU241="","",GU241+1)</f>
        <v>43656</v>
      </c>
      <c r="GW241" s="73">
        <f t="shared" ref="GW241" si="3345">IF(GV241="","",GV241+1)</f>
        <v>43657</v>
      </c>
      <c r="GX241" s="73">
        <f t="shared" ref="GX241" si="3346">IF(GW241="","",GW241+1)</f>
        <v>43658</v>
      </c>
      <c r="GY241" s="73">
        <f t="shared" ref="GY241" si="3347">IF(GX241="","",GX241+1)</f>
        <v>43659</v>
      </c>
      <c r="GZ241" s="73">
        <f t="shared" ref="GZ241" si="3348">IF(GY241="","",GY241+1)</f>
        <v>43660</v>
      </c>
      <c r="HA241" s="73">
        <f t="shared" ref="HA241" si="3349">IF(GZ241="","",GZ241+1)</f>
        <v>43661</v>
      </c>
      <c r="HB241" s="73">
        <f t="shared" ref="HB241" si="3350">IF(HA241="","",HA241+1)</f>
        <v>43662</v>
      </c>
      <c r="HC241" s="73">
        <f t="shared" ref="HC241" si="3351">IF(HB241="","",HB241+1)</f>
        <v>43663</v>
      </c>
      <c r="HD241" s="73">
        <f t="shared" ref="HD241" si="3352">IF(HC241="","",HC241+1)</f>
        <v>43664</v>
      </c>
      <c r="HE241" s="73">
        <f t="shared" ref="HE241" si="3353">IF(HD241="","",HD241+1)</f>
        <v>43665</v>
      </c>
      <c r="HF241" s="73">
        <f t="shared" ref="HF241" si="3354">IF(HE241="","",HE241+1)</f>
        <v>43666</v>
      </c>
      <c r="HG241" s="73">
        <f t="shared" ref="HG241" si="3355">IF(HF241="","",HF241+1)</f>
        <v>43667</v>
      </c>
      <c r="HH241" s="73">
        <f t="shared" ref="HH241" si="3356">IF(HG241="","",HG241+1)</f>
        <v>43668</v>
      </c>
      <c r="HI241" s="73">
        <f t="shared" ref="HI241" si="3357">IF(HH241="","",HH241+1)</f>
        <v>43669</v>
      </c>
      <c r="HJ241" s="73">
        <f t="shared" ref="HJ241" si="3358">IF(HI241="","",HI241+1)</f>
        <v>43670</v>
      </c>
      <c r="HK241" s="73">
        <f t="shared" ref="HK241" si="3359">IF(HJ241="","",HJ241+1)</f>
        <v>43671</v>
      </c>
      <c r="HL241" s="73">
        <f t="shared" ref="HL241" si="3360">IF(HK241="","",HK241+1)</f>
        <v>43672</v>
      </c>
      <c r="HM241" s="73">
        <f t="shared" ref="HM241" si="3361">IF(HL241="","",HL241+1)</f>
        <v>43673</v>
      </c>
      <c r="HN241" s="73">
        <f t="shared" ref="HN241" si="3362">IF(HM241="","",HM241+1)</f>
        <v>43674</v>
      </c>
      <c r="HO241" s="73">
        <f t="shared" ref="HO241" si="3363">IF(HN241="","",HN241+1)</f>
        <v>43675</v>
      </c>
      <c r="HP241" s="73">
        <f t="shared" ref="HP241" si="3364">IF(HO241="","",HO241+1)</f>
        <v>43676</v>
      </c>
      <c r="HQ241" s="73">
        <f t="shared" ref="HQ241" si="3365">IF(HP241="","",HP241+1)</f>
        <v>43677</v>
      </c>
      <c r="HR241" s="73">
        <f t="shared" ref="HR241" si="3366">IF(HQ241="","",HQ241+1)</f>
        <v>43678</v>
      </c>
      <c r="HS241" s="73">
        <f t="shared" ref="HS241" si="3367">IF(HR241="","",HR241+1)</f>
        <v>43679</v>
      </c>
      <c r="HT241" s="73">
        <f t="shared" ref="HT241" si="3368">IF(HS241="","",HS241+1)</f>
        <v>43680</v>
      </c>
      <c r="HU241" s="73">
        <f t="shared" ref="HU241" si="3369">IF(HT241="","",HT241+1)</f>
        <v>43681</v>
      </c>
      <c r="HV241" s="73">
        <f t="shared" ref="HV241" si="3370">IF(HU241="","",HU241+1)</f>
        <v>43682</v>
      </c>
      <c r="HW241" s="73">
        <f t="shared" ref="HW241" si="3371">IF(HV241="","",HV241+1)</f>
        <v>43683</v>
      </c>
      <c r="HX241" s="73">
        <f t="shared" ref="HX241" si="3372">IF(HW241="","",HW241+1)</f>
        <v>43684</v>
      </c>
      <c r="HY241" s="73">
        <f t="shared" ref="HY241" si="3373">IF(HX241="","",HX241+1)</f>
        <v>43685</v>
      </c>
      <c r="HZ241" s="73">
        <f t="shared" ref="HZ241" si="3374">IF(HY241="","",HY241+1)</f>
        <v>43686</v>
      </c>
      <c r="IA241" s="73">
        <f t="shared" ref="IA241" si="3375">IF(HZ241="","",HZ241+1)</f>
        <v>43687</v>
      </c>
      <c r="IB241" s="73">
        <f t="shared" ref="IB241" si="3376">IF(IA241="","",IA241+1)</f>
        <v>43688</v>
      </c>
      <c r="IC241" s="73">
        <f t="shared" ref="IC241" si="3377">IF(IB241="","",IB241+1)</f>
        <v>43689</v>
      </c>
      <c r="ID241" s="73">
        <f t="shared" ref="ID241" si="3378">IF(IC241="","",IC241+1)</f>
        <v>43690</v>
      </c>
      <c r="IE241" s="73">
        <f t="shared" ref="IE241" si="3379">IF(ID241="","",ID241+1)</f>
        <v>43691</v>
      </c>
      <c r="IF241" s="73">
        <f t="shared" ref="IF241" si="3380">IF(IE241="","",IE241+1)</f>
        <v>43692</v>
      </c>
      <c r="IG241" s="73">
        <f t="shared" ref="IG241" si="3381">IF(IF241="","",IF241+1)</f>
        <v>43693</v>
      </c>
      <c r="IH241" s="73">
        <f t="shared" ref="IH241" si="3382">IF(IG241="","",IG241+1)</f>
        <v>43694</v>
      </c>
      <c r="II241" s="73">
        <f t="shared" ref="II241" si="3383">IF(IH241="","",IH241+1)</f>
        <v>43695</v>
      </c>
      <c r="IJ241" s="73">
        <f t="shared" ref="IJ241" si="3384">IF(II241="","",II241+1)</f>
        <v>43696</v>
      </c>
      <c r="IK241" s="73">
        <f t="shared" ref="IK241" si="3385">IF(IJ241="","",IJ241+1)</f>
        <v>43697</v>
      </c>
      <c r="IL241" s="73">
        <f t="shared" ref="IL241" si="3386">IF(IK241="","",IK241+1)</f>
        <v>43698</v>
      </c>
      <c r="IM241" s="73">
        <f t="shared" ref="IM241" si="3387">IF(IL241="","",IL241+1)</f>
        <v>43699</v>
      </c>
      <c r="IN241" s="73">
        <f t="shared" ref="IN241" si="3388">IF(IM241="","",IM241+1)</f>
        <v>43700</v>
      </c>
      <c r="IO241" s="73">
        <f t="shared" ref="IO241" si="3389">IF(IN241="","",IN241+1)</f>
        <v>43701</v>
      </c>
      <c r="IP241" s="73">
        <f t="shared" ref="IP241" si="3390">IF(IO241="","",IO241+1)</f>
        <v>43702</v>
      </c>
      <c r="IQ241" s="73">
        <f t="shared" ref="IQ241" si="3391">IF(IP241="","",IP241+1)</f>
        <v>43703</v>
      </c>
      <c r="IR241" s="73">
        <f t="shared" ref="IR241" si="3392">IF(IQ241="","",IQ241+1)</f>
        <v>43704</v>
      </c>
      <c r="IS241" s="73">
        <f t="shared" ref="IS241" si="3393">IF(IR241="","",IR241+1)</f>
        <v>43705</v>
      </c>
      <c r="IT241" s="73">
        <f t="shared" ref="IT241" si="3394">IF(IS241="","",IS241+1)</f>
        <v>43706</v>
      </c>
      <c r="IU241" s="73">
        <f t="shared" ref="IU241" si="3395">IF(IT241="","",IT241+1)</f>
        <v>43707</v>
      </c>
      <c r="IV241" s="73">
        <f t="shared" ref="IV241" si="3396">IF(IU241="","",IU241+1)</f>
        <v>43708</v>
      </c>
      <c r="IW241" s="73">
        <f t="shared" ref="IW241" si="3397">IF(IV241="","",IV241+1)</f>
        <v>43709</v>
      </c>
      <c r="IX241" s="73">
        <f t="shared" ref="IX241" si="3398">IF(IW241="","",IW241+1)</f>
        <v>43710</v>
      </c>
      <c r="IY241" s="73">
        <f t="shared" ref="IY241" si="3399">IF(IX241="","",IX241+1)</f>
        <v>43711</v>
      </c>
      <c r="IZ241" s="73">
        <f t="shared" ref="IZ241" si="3400">IF(IY241="","",IY241+1)</f>
        <v>43712</v>
      </c>
      <c r="JA241" s="73">
        <f t="shared" ref="JA241" si="3401">IF(IZ241="","",IZ241+1)</f>
        <v>43713</v>
      </c>
      <c r="JB241" s="73">
        <f t="shared" ref="JB241" si="3402">IF(JA241="","",JA241+1)</f>
        <v>43714</v>
      </c>
      <c r="JC241" s="73">
        <f t="shared" ref="JC241" si="3403">IF(JB241="","",JB241+1)</f>
        <v>43715</v>
      </c>
      <c r="JD241" s="73">
        <f t="shared" ref="JD241" si="3404">IF(JC241="","",JC241+1)</f>
        <v>43716</v>
      </c>
      <c r="JE241" s="73">
        <f t="shared" ref="JE241" si="3405">IF(JD241="","",JD241+1)</f>
        <v>43717</v>
      </c>
      <c r="JF241" s="73">
        <f t="shared" ref="JF241" si="3406">IF(JE241="","",JE241+1)</f>
        <v>43718</v>
      </c>
      <c r="JG241" s="73">
        <f t="shared" ref="JG241" si="3407">IF(JF241="","",JF241+1)</f>
        <v>43719</v>
      </c>
      <c r="JH241" s="73">
        <f t="shared" ref="JH241" si="3408">IF(JG241="","",JG241+1)</f>
        <v>43720</v>
      </c>
      <c r="JI241" s="73">
        <f t="shared" ref="JI241" si="3409">IF(JH241="","",JH241+1)</f>
        <v>43721</v>
      </c>
      <c r="JJ241" s="73">
        <f t="shared" ref="JJ241" si="3410">IF(JI241="","",JI241+1)</f>
        <v>43722</v>
      </c>
      <c r="JK241" s="73">
        <f t="shared" ref="JK241" si="3411">IF(JJ241="","",JJ241+1)</f>
        <v>43723</v>
      </c>
      <c r="JL241" s="73">
        <f t="shared" ref="JL241" si="3412">IF(JK241="","",JK241+1)</f>
        <v>43724</v>
      </c>
      <c r="JM241" s="73">
        <f t="shared" ref="JM241" si="3413">IF(JL241="","",JL241+1)</f>
        <v>43725</v>
      </c>
      <c r="JN241" s="73">
        <f t="shared" ref="JN241" si="3414">IF(JM241="","",JM241+1)</f>
        <v>43726</v>
      </c>
      <c r="JO241" s="73">
        <f t="shared" ref="JO241" si="3415">IF(JN241="","",JN241+1)</f>
        <v>43727</v>
      </c>
      <c r="JP241" s="73">
        <f t="shared" ref="JP241" si="3416">IF(JO241="","",JO241+1)</f>
        <v>43728</v>
      </c>
      <c r="JQ241" s="73">
        <f t="shared" ref="JQ241" si="3417">IF(JP241="","",JP241+1)</f>
        <v>43729</v>
      </c>
      <c r="JR241" s="73">
        <f t="shared" ref="JR241" si="3418">IF(JQ241="","",JQ241+1)</f>
        <v>43730</v>
      </c>
      <c r="JS241" s="73">
        <f t="shared" ref="JS241" si="3419">IF(JR241="","",JR241+1)</f>
        <v>43731</v>
      </c>
      <c r="JT241" s="73">
        <f t="shared" ref="JT241" si="3420">IF(JS241="","",JS241+1)</f>
        <v>43732</v>
      </c>
      <c r="JU241" s="73">
        <f t="shared" ref="JU241" si="3421">IF(JT241="","",JT241+1)</f>
        <v>43733</v>
      </c>
      <c r="JV241" s="73">
        <f t="shared" ref="JV241" si="3422">IF(JU241="","",JU241+1)</f>
        <v>43734</v>
      </c>
      <c r="JW241" s="73">
        <f t="shared" ref="JW241" si="3423">IF(JV241="","",JV241+1)</f>
        <v>43735</v>
      </c>
      <c r="JX241" s="73">
        <f t="shared" ref="JX241" si="3424">IF(JW241="","",JW241+1)</f>
        <v>43736</v>
      </c>
      <c r="JY241" s="73">
        <f t="shared" ref="JY241" si="3425">IF(JX241="","",JX241+1)</f>
        <v>43737</v>
      </c>
      <c r="JZ241" s="73">
        <f t="shared" ref="JZ241" si="3426">IF(JY241="","",JY241+1)</f>
        <v>43738</v>
      </c>
      <c r="KA241" s="73">
        <f t="shared" ref="KA241" si="3427">IF(JZ241="","",JZ241+1)</f>
        <v>43739</v>
      </c>
      <c r="KB241" s="73">
        <f t="shared" ref="KB241" si="3428">IF(KA241="","",KA241+1)</f>
        <v>43740</v>
      </c>
      <c r="KC241" s="73">
        <f t="shared" ref="KC241" si="3429">IF(KB241="","",KB241+1)</f>
        <v>43741</v>
      </c>
      <c r="KD241" s="73">
        <f t="shared" ref="KD241" si="3430">IF(KC241="","",KC241+1)</f>
        <v>43742</v>
      </c>
      <c r="KE241" s="73">
        <f t="shared" ref="KE241" si="3431">IF(KD241="","",KD241+1)</f>
        <v>43743</v>
      </c>
      <c r="KF241" s="73">
        <f t="shared" ref="KF241" si="3432">IF(KE241="","",KE241+1)</f>
        <v>43744</v>
      </c>
      <c r="KG241" s="73">
        <f t="shared" ref="KG241" si="3433">IF(KF241="","",KF241+1)</f>
        <v>43745</v>
      </c>
      <c r="KH241" s="73">
        <f t="shared" ref="KH241" si="3434">IF(KG241="","",KG241+1)</f>
        <v>43746</v>
      </c>
      <c r="KI241" s="73">
        <f t="shared" ref="KI241" si="3435">IF(KH241="","",KH241+1)</f>
        <v>43747</v>
      </c>
      <c r="KJ241" s="73">
        <f t="shared" ref="KJ241" si="3436">IF(KI241="","",KI241+1)</f>
        <v>43748</v>
      </c>
      <c r="KK241" s="73">
        <f t="shared" ref="KK241" si="3437">IF(KJ241="","",KJ241+1)</f>
        <v>43749</v>
      </c>
      <c r="KL241" s="73">
        <f t="shared" ref="KL241" si="3438">IF(KK241="","",KK241+1)</f>
        <v>43750</v>
      </c>
      <c r="KM241" s="73">
        <f t="shared" ref="KM241" si="3439">IF(KL241="","",KL241+1)</f>
        <v>43751</v>
      </c>
      <c r="KN241" s="73">
        <f t="shared" ref="KN241" si="3440">IF(KM241="","",KM241+1)</f>
        <v>43752</v>
      </c>
      <c r="KO241" s="73">
        <f t="shared" ref="KO241" si="3441">IF(KN241="","",KN241+1)</f>
        <v>43753</v>
      </c>
      <c r="KP241" s="73">
        <f t="shared" ref="KP241" si="3442">IF(KO241="","",KO241+1)</f>
        <v>43754</v>
      </c>
      <c r="KQ241" s="73">
        <f t="shared" ref="KQ241" si="3443">IF(KP241="","",KP241+1)</f>
        <v>43755</v>
      </c>
      <c r="KR241" s="73">
        <f t="shared" ref="KR241" si="3444">IF(KQ241="","",KQ241+1)</f>
        <v>43756</v>
      </c>
      <c r="KS241" s="73">
        <f t="shared" ref="KS241" si="3445">IF(KR241="","",KR241+1)</f>
        <v>43757</v>
      </c>
      <c r="KT241" s="73">
        <f t="shared" ref="KT241" si="3446">IF(KS241="","",KS241+1)</f>
        <v>43758</v>
      </c>
      <c r="KU241" s="73">
        <f t="shared" ref="KU241" si="3447">IF(KT241="","",KT241+1)</f>
        <v>43759</v>
      </c>
      <c r="KV241" s="73">
        <f t="shared" ref="KV241" si="3448">IF(KU241="","",KU241+1)</f>
        <v>43760</v>
      </c>
      <c r="KW241" s="73">
        <f t="shared" ref="KW241" si="3449">IF(KV241="","",KV241+1)</f>
        <v>43761</v>
      </c>
      <c r="KX241" s="73">
        <f t="shared" ref="KX241" si="3450">IF(KW241="","",KW241+1)</f>
        <v>43762</v>
      </c>
      <c r="KY241" s="73">
        <f t="shared" ref="KY241" si="3451">IF(KX241="","",KX241+1)</f>
        <v>43763</v>
      </c>
      <c r="KZ241" s="73">
        <f t="shared" ref="KZ241" si="3452">IF(KY241="","",KY241+1)</f>
        <v>43764</v>
      </c>
      <c r="LA241" s="73">
        <f t="shared" ref="LA241" si="3453">IF(KZ241="","",KZ241+1)</f>
        <v>43765</v>
      </c>
      <c r="LB241" s="73">
        <f t="shared" ref="LB241" si="3454">IF(LA241="","",LA241+1)</f>
        <v>43766</v>
      </c>
      <c r="LC241" s="73">
        <f t="shared" ref="LC241" si="3455">IF(LB241="","",LB241+1)</f>
        <v>43767</v>
      </c>
      <c r="LD241" s="73">
        <f t="shared" ref="LD241" si="3456">IF(LC241="","",LC241+1)</f>
        <v>43768</v>
      </c>
      <c r="LE241" s="73">
        <f t="shared" ref="LE241" si="3457">IF(LD241="","",LD241+1)</f>
        <v>43769</v>
      </c>
      <c r="LF241" s="73">
        <f t="shared" ref="LF241" si="3458">IF(LE241="","",LE241+1)</f>
        <v>43770</v>
      </c>
      <c r="LG241" s="73">
        <f t="shared" ref="LG241" si="3459">IF(LF241="","",LF241+1)</f>
        <v>43771</v>
      </c>
      <c r="LH241" s="73">
        <f t="shared" ref="LH241" si="3460">IF(LG241="","",LG241+1)</f>
        <v>43772</v>
      </c>
      <c r="LI241" s="73">
        <f t="shared" ref="LI241" si="3461">IF(LH241="","",LH241+1)</f>
        <v>43773</v>
      </c>
      <c r="LJ241" s="73">
        <f t="shared" ref="LJ241" si="3462">IF(LI241="","",LI241+1)</f>
        <v>43774</v>
      </c>
      <c r="LK241" s="73">
        <f t="shared" ref="LK241" si="3463">IF(LJ241="","",LJ241+1)</f>
        <v>43775</v>
      </c>
      <c r="LL241" s="73">
        <f t="shared" ref="LL241" si="3464">IF(LK241="","",LK241+1)</f>
        <v>43776</v>
      </c>
      <c r="LM241" s="73">
        <f t="shared" ref="LM241" si="3465">IF(LL241="","",LL241+1)</f>
        <v>43777</v>
      </c>
      <c r="LN241" s="73">
        <f t="shared" ref="LN241" si="3466">IF(LM241="","",LM241+1)</f>
        <v>43778</v>
      </c>
      <c r="LO241" s="73">
        <f t="shared" ref="LO241" si="3467">IF(LN241="","",LN241+1)</f>
        <v>43779</v>
      </c>
      <c r="LP241" s="73">
        <f t="shared" ref="LP241" si="3468">IF(LO241="","",LO241+1)</f>
        <v>43780</v>
      </c>
      <c r="LQ241" s="73">
        <f t="shared" ref="LQ241" si="3469">IF(LP241="","",LP241+1)</f>
        <v>43781</v>
      </c>
      <c r="LR241" s="73">
        <f t="shared" ref="LR241" si="3470">IF(LQ241="","",LQ241+1)</f>
        <v>43782</v>
      </c>
      <c r="LS241" s="73">
        <f t="shared" ref="LS241" si="3471">IF(LR241="","",LR241+1)</f>
        <v>43783</v>
      </c>
      <c r="LT241" s="73">
        <f t="shared" ref="LT241" si="3472">IF(LS241="","",LS241+1)</f>
        <v>43784</v>
      </c>
      <c r="LU241" s="73">
        <f t="shared" ref="LU241" si="3473">IF(LT241="","",LT241+1)</f>
        <v>43785</v>
      </c>
      <c r="LV241" s="73">
        <f t="shared" ref="LV241" si="3474">IF(LU241="","",LU241+1)</f>
        <v>43786</v>
      </c>
      <c r="LW241" s="73">
        <f t="shared" ref="LW241" si="3475">IF(LV241="","",LV241+1)</f>
        <v>43787</v>
      </c>
      <c r="LX241" s="73">
        <f t="shared" ref="LX241" si="3476">IF(LW241="","",LW241+1)</f>
        <v>43788</v>
      </c>
      <c r="LY241" s="73">
        <f t="shared" ref="LY241" si="3477">IF(LX241="","",LX241+1)</f>
        <v>43789</v>
      </c>
      <c r="LZ241" s="73">
        <f t="shared" ref="LZ241" si="3478">IF(LY241="","",LY241+1)</f>
        <v>43790</v>
      </c>
      <c r="MA241" s="73">
        <f t="shared" ref="MA241" si="3479">IF(LZ241="","",LZ241+1)</f>
        <v>43791</v>
      </c>
      <c r="MB241" s="73">
        <f t="shared" ref="MB241" si="3480">IF(MA241="","",MA241+1)</f>
        <v>43792</v>
      </c>
      <c r="MC241" s="73">
        <f t="shared" ref="MC241" si="3481">IF(MB241="","",MB241+1)</f>
        <v>43793</v>
      </c>
      <c r="MD241" s="73">
        <f t="shared" ref="MD241" si="3482">IF(MC241="","",MC241+1)</f>
        <v>43794</v>
      </c>
      <c r="ME241" s="73">
        <f t="shared" ref="ME241" si="3483">IF(MD241="","",MD241+1)</f>
        <v>43795</v>
      </c>
      <c r="MF241" s="73">
        <f t="shared" ref="MF241" si="3484">IF(ME241="","",ME241+1)</f>
        <v>43796</v>
      </c>
      <c r="MG241" s="73">
        <f t="shared" ref="MG241" si="3485">IF(MF241="","",MF241+1)</f>
        <v>43797</v>
      </c>
      <c r="MH241" s="73">
        <f t="shared" ref="MH241" si="3486">IF(MG241="","",MG241+1)</f>
        <v>43798</v>
      </c>
      <c r="MI241" s="73">
        <f t="shared" ref="MI241" si="3487">IF(MH241="","",MH241+1)</f>
        <v>43799</v>
      </c>
      <c r="MJ241" s="73">
        <f t="shared" ref="MJ241" si="3488">IF(MI241="","",MI241+1)</f>
        <v>43800</v>
      </c>
      <c r="MK241" s="73">
        <f t="shared" ref="MK241" si="3489">IF(MJ241="","",MJ241+1)</f>
        <v>43801</v>
      </c>
      <c r="ML241" s="73">
        <f t="shared" ref="ML241" si="3490">IF(MK241="","",MK241+1)</f>
        <v>43802</v>
      </c>
      <c r="MM241" s="73">
        <f t="shared" ref="MM241" si="3491">IF(ML241="","",ML241+1)</f>
        <v>43803</v>
      </c>
      <c r="MN241" s="73">
        <f t="shared" ref="MN241" si="3492">IF(MM241="","",MM241+1)</f>
        <v>43804</v>
      </c>
      <c r="MO241" s="73">
        <f t="shared" ref="MO241" si="3493">IF(MN241="","",MN241+1)</f>
        <v>43805</v>
      </c>
      <c r="MP241" s="73">
        <f t="shared" ref="MP241" si="3494">IF(MO241="","",MO241+1)</f>
        <v>43806</v>
      </c>
      <c r="MQ241" s="73">
        <f t="shared" ref="MQ241" si="3495">IF(MP241="","",MP241+1)</f>
        <v>43807</v>
      </c>
      <c r="MR241" s="73">
        <f t="shared" ref="MR241" si="3496">IF(MQ241="","",MQ241+1)</f>
        <v>43808</v>
      </c>
      <c r="MS241" s="73">
        <f t="shared" ref="MS241" si="3497">IF(MR241="","",MR241+1)</f>
        <v>43809</v>
      </c>
      <c r="MT241" s="73">
        <f t="shared" ref="MT241" si="3498">IF(MS241="","",MS241+1)</f>
        <v>43810</v>
      </c>
      <c r="MU241" s="73">
        <f t="shared" ref="MU241" si="3499">IF(MT241="","",MT241+1)</f>
        <v>43811</v>
      </c>
      <c r="MV241" s="73">
        <f t="shared" ref="MV241" si="3500">IF(MU241="","",MU241+1)</f>
        <v>43812</v>
      </c>
      <c r="MW241" s="73">
        <f t="shared" ref="MW241" si="3501">IF(MV241="","",MV241+1)</f>
        <v>43813</v>
      </c>
      <c r="MX241" s="73">
        <f t="shared" ref="MX241" si="3502">IF(MW241="","",MW241+1)</f>
        <v>43814</v>
      </c>
      <c r="MY241" s="73">
        <f t="shared" ref="MY241" si="3503">IF(MX241="","",MX241+1)</f>
        <v>43815</v>
      </c>
      <c r="MZ241" s="73">
        <f t="shared" ref="MZ241" si="3504">IF(MY241="","",MY241+1)</f>
        <v>43816</v>
      </c>
      <c r="NA241" s="73">
        <f t="shared" ref="NA241" si="3505">IF(MZ241="","",MZ241+1)</f>
        <v>43817</v>
      </c>
      <c r="NB241" s="73">
        <f t="shared" ref="NB241" si="3506">IF(NA241="","",NA241+1)</f>
        <v>43818</v>
      </c>
      <c r="NC241" s="73">
        <f t="shared" ref="NC241" si="3507">IF(NB241="","",NB241+1)</f>
        <v>43819</v>
      </c>
      <c r="ND241" s="73">
        <f t="shared" ref="ND241" si="3508">IF(NC241="","",NC241+1)</f>
        <v>43820</v>
      </c>
      <c r="NE241" s="73">
        <f t="shared" ref="NE241" si="3509">IF(ND241="","",ND241+1)</f>
        <v>43821</v>
      </c>
      <c r="NF241" s="73">
        <f t="shared" ref="NF241" si="3510">IF(NE241="","",NE241+1)</f>
        <v>43822</v>
      </c>
      <c r="NG241" s="73">
        <f t="shared" ref="NG241" si="3511">IF(NF241="","",NF241+1)</f>
        <v>43823</v>
      </c>
      <c r="NH241" s="73">
        <f t="shared" ref="NH241" si="3512">IF(NG241="","",NG241+1)</f>
        <v>43824</v>
      </c>
      <c r="NI241" s="73">
        <f t="shared" ref="NI241" si="3513">IF(NH241="","",NH241+1)</f>
        <v>43825</v>
      </c>
      <c r="NJ241" s="73">
        <f t="shared" ref="NJ241" si="3514">IF(NI241="","",NI241+1)</f>
        <v>43826</v>
      </c>
      <c r="NK241" s="73">
        <f t="shared" ref="NK241" si="3515">IF(NJ241="","",NJ241+1)</f>
        <v>43827</v>
      </c>
      <c r="NL241" s="73">
        <f t="shared" ref="NL241" si="3516">IF(NK241="","",NK241+1)</f>
        <v>43828</v>
      </c>
      <c r="NM241" s="73">
        <f t="shared" ref="NM241" si="3517">IF(NL241="","",NL241+1)</f>
        <v>43829</v>
      </c>
      <c r="NN241" s="73">
        <f t="shared" ref="NN241" si="3518">IF(NM241="","",NM241+1)</f>
        <v>43830</v>
      </c>
      <c r="NO241" s="73">
        <f t="shared" ref="NO241" si="3519">IF(NN241="","",NN241+1)</f>
        <v>43831</v>
      </c>
      <c r="NP241" s="1"/>
      <c r="NQ241" s="1"/>
    </row>
    <row r="242" spans="1:3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</row>
    <row r="243" spans="1:381" x14ac:dyDescent="0.2">
      <c r="A243" s="1"/>
      <c r="B243" s="1"/>
      <c r="C243" s="1" t="s">
        <v>115</v>
      </c>
      <c r="D243" s="1"/>
      <c r="E243" s="1" t="s">
        <v>104</v>
      </c>
      <c r="F243" s="1"/>
      <c r="G243" s="1"/>
      <c r="H243" s="1"/>
      <c r="I243" s="1"/>
      <c r="J243" s="1"/>
      <c r="K243" s="30"/>
      <c r="L243" s="14"/>
      <c r="M243" s="14"/>
      <c r="N243" s="69">
        <v>0</v>
      </c>
      <c r="O243" s="70">
        <f>N251</f>
        <v>0</v>
      </c>
      <c r="P243" s="70">
        <f t="shared" ref="P243:CA243" si="3520">O251</f>
        <v>0</v>
      </c>
      <c r="Q243" s="70">
        <f>P251</f>
        <v>0</v>
      </c>
      <c r="R243" s="70">
        <f>Q251</f>
        <v>0</v>
      </c>
      <c r="S243" s="70">
        <f t="shared" si="3520"/>
        <v>0</v>
      </c>
      <c r="T243" s="70">
        <f t="shared" si="3520"/>
        <v>0</v>
      </c>
      <c r="U243" s="70">
        <f t="shared" si="3520"/>
        <v>0</v>
      </c>
      <c r="V243" s="70">
        <f t="shared" si="3520"/>
        <v>0</v>
      </c>
      <c r="W243" s="70">
        <f t="shared" si="3520"/>
        <v>0</v>
      </c>
      <c r="X243" s="70">
        <f t="shared" si="3520"/>
        <v>0</v>
      </c>
      <c r="Y243" s="70">
        <f t="shared" si="3520"/>
        <v>0</v>
      </c>
      <c r="Z243" s="70">
        <f t="shared" si="3520"/>
        <v>0</v>
      </c>
      <c r="AA243" s="70">
        <f t="shared" si="3520"/>
        <v>0</v>
      </c>
      <c r="AB243" s="70">
        <f t="shared" si="3520"/>
        <v>0</v>
      </c>
      <c r="AC243" s="70">
        <f t="shared" si="3520"/>
        <v>0</v>
      </c>
      <c r="AD243" s="70">
        <f t="shared" si="3520"/>
        <v>0</v>
      </c>
      <c r="AE243" s="70">
        <f t="shared" si="3520"/>
        <v>0</v>
      </c>
      <c r="AF243" s="70">
        <f t="shared" si="3520"/>
        <v>0</v>
      </c>
      <c r="AG243" s="70">
        <f t="shared" si="3520"/>
        <v>0</v>
      </c>
      <c r="AH243" s="70">
        <f t="shared" si="3520"/>
        <v>0</v>
      </c>
      <c r="AI243" s="70">
        <f t="shared" si="3520"/>
        <v>0</v>
      </c>
      <c r="AJ243" s="70">
        <f t="shared" si="3520"/>
        <v>0</v>
      </c>
      <c r="AK243" s="70">
        <f t="shared" si="3520"/>
        <v>0</v>
      </c>
      <c r="AL243" s="70">
        <f t="shared" si="3520"/>
        <v>0</v>
      </c>
      <c r="AM243" s="70">
        <f t="shared" si="3520"/>
        <v>0</v>
      </c>
      <c r="AN243" s="70">
        <f t="shared" si="3520"/>
        <v>0</v>
      </c>
      <c r="AO243" s="70">
        <f t="shared" si="3520"/>
        <v>0</v>
      </c>
      <c r="AP243" s="70">
        <f t="shared" si="3520"/>
        <v>0</v>
      </c>
      <c r="AQ243" s="70">
        <f t="shared" si="3520"/>
        <v>0</v>
      </c>
      <c r="AR243" s="70">
        <f t="shared" si="3520"/>
        <v>0</v>
      </c>
      <c r="AS243" s="70">
        <f t="shared" si="3520"/>
        <v>0</v>
      </c>
      <c r="AT243" s="70">
        <f t="shared" si="3520"/>
        <v>0</v>
      </c>
      <c r="AU243" s="70">
        <f t="shared" si="3520"/>
        <v>0</v>
      </c>
      <c r="AV243" s="70">
        <f t="shared" si="3520"/>
        <v>0</v>
      </c>
      <c r="AW243" s="70">
        <f t="shared" si="3520"/>
        <v>0</v>
      </c>
      <c r="AX243" s="70">
        <f t="shared" si="3520"/>
        <v>0</v>
      </c>
      <c r="AY243" s="70">
        <f t="shared" si="3520"/>
        <v>0</v>
      </c>
      <c r="AZ243" s="70">
        <f t="shared" si="3520"/>
        <v>0</v>
      </c>
      <c r="BA243" s="70">
        <f t="shared" si="3520"/>
        <v>0</v>
      </c>
      <c r="BB243" s="70">
        <f t="shared" si="3520"/>
        <v>0</v>
      </c>
      <c r="BC243" s="70">
        <f t="shared" si="3520"/>
        <v>0</v>
      </c>
      <c r="BD243" s="70">
        <f t="shared" si="3520"/>
        <v>0</v>
      </c>
      <c r="BE243" s="70">
        <f t="shared" si="3520"/>
        <v>0</v>
      </c>
      <c r="BF243" s="70">
        <f t="shared" si="3520"/>
        <v>0</v>
      </c>
      <c r="BG243" s="70">
        <f t="shared" si="3520"/>
        <v>0</v>
      </c>
      <c r="BH243" s="70">
        <f t="shared" si="3520"/>
        <v>0</v>
      </c>
      <c r="BI243" s="70">
        <f t="shared" si="3520"/>
        <v>0</v>
      </c>
      <c r="BJ243" s="70">
        <f t="shared" si="3520"/>
        <v>0</v>
      </c>
      <c r="BK243" s="70">
        <f t="shared" si="3520"/>
        <v>0</v>
      </c>
      <c r="BL243" s="70">
        <f t="shared" si="3520"/>
        <v>15.825420924142804</v>
      </c>
      <c r="BM243" s="70">
        <f t="shared" si="3520"/>
        <v>111.56223633363558</v>
      </c>
      <c r="BN243" s="70">
        <f t="shared" si="3520"/>
        <v>207.32202807668867</v>
      </c>
      <c r="BO243" s="70">
        <f t="shared" si="3520"/>
        <v>305.45473834344091</v>
      </c>
      <c r="BP243" s="70">
        <f t="shared" si="3520"/>
        <v>419.42399709939934</v>
      </c>
      <c r="BQ243" s="70">
        <f t="shared" si="3520"/>
        <v>526.75969151582615</v>
      </c>
      <c r="BR243" s="70">
        <f t="shared" si="3520"/>
        <v>618.88025305812369</v>
      </c>
      <c r="BS243" s="70">
        <f t="shared" si="3520"/>
        <v>711.60007735656609</v>
      </c>
      <c r="BT243" s="70">
        <f t="shared" si="3520"/>
        <v>848.39776488560778</v>
      </c>
      <c r="BU243" s="70">
        <f t="shared" si="3520"/>
        <v>994.55107386293787</v>
      </c>
      <c r="BV243" s="70">
        <f t="shared" si="3520"/>
        <v>1145.0730072450087</v>
      </c>
      <c r="BW243" s="70">
        <f t="shared" si="3520"/>
        <v>1315.3325602954453</v>
      </c>
      <c r="BX243" s="70">
        <f t="shared" si="3520"/>
        <v>1407.0552649344982</v>
      </c>
      <c r="BY243" s="70">
        <f t="shared" si="3520"/>
        <v>1470.7487009414945</v>
      </c>
      <c r="BZ243" s="70">
        <f t="shared" si="3520"/>
        <v>1552.4122336916791</v>
      </c>
      <c r="CA243" s="70">
        <f t="shared" si="3520"/>
        <v>1604.3250751462133</v>
      </c>
      <c r="CB243" s="70">
        <f t="shared" ref="CB243:EM243" si="3521">CA251</f>
        <v>1640.8476621022583</v>
      </c>
      <c r="CC243" s="70">
        <f t="shared" si="3521"/>
        <v>1667.3749369074155</v>
      </c>
      <c r="CD243" s="70">
        <f t="shared" si="3521"/>
        <v>1692.2018879548164</v>
      </c>
      <c r="CE243" s="70">
        <f t="shared" si="3521"/>
        <v>1715.081121721214</v>
      </c>
      <c r="CF243" s="70">
        <f t="shared" si="3521"/>
        <v>1731.564797107696</v>
      </c>
      <c r="CG243" s="70">
        <f t="shared" si="3521"/>
        <v>1748.5779579680357</v>
      </c>
      <c r="CH243" s="70">
        <f t="shared" si="3521"/>
        <v>1771.1477348200651</v>
      </c>
      <c r="CI243" s="70">
        <f t="shared" si="3521"/>
        <v>1793.0054328206461</v>
      </c>
      <c r="CJ243" s="70">
        <f t="shared" si="3521"/>
        <v>1816.0557230880804</v>
      </c>
      <c r="CK243" s="70">
        <f t="shared" si="3521"/>
        <v>1845.2513456169759</v>
      </c>
      <c r="CL243" s="70">
        <f t="shared" si="3521"/>
        <v>1873.3143496507082</v>
      </c>
      <c r="CM243" s="70">
        <f t="shared" si="3521"/>
        <v>1900.8850213999895</v>
      </c>
      <c r="CN243" s="70">
        <f t="shared" si="3521"/>
        <v>1931.3599770446535</v>
      </c>
      <c r="CO243" s="70">
        <f t="shared" si="3521"/>
        <v>1968.8112871137482</v>
      </c>
      <c r="CP243" s="70">
        <f t="shared" si="3521"/>
        <v>2010.1347936364607</v>
      </c>
      <c r="CQ243" s="70">
        <f t="shared" si="3521"/>
        <v>2054.8118339410503</v>
      </c>
      <c r="CR243" s="70">
        <f t="shared" si="3521"/>
        <v>2106.5327708099235</v>
      </c>
      <c r="CS243" s="70">
        <f t="shared" si="3521"/>
        <v>2159.649975005766</v>
      </c>
      <c r="CT243" s="70">
        <f t="shared" si="3521"/>
        <v>2212.8114577214669</v>
      </c>
      <c r="CU243" s="70">
        <f t="shared" si="3521"/>
        <v>2269.6453692551522</v>
      </c>
      <c r="CV243" s="70">
        <f t="shared" si="3521"/>
        <v>2334.5767932385666</v>
      </c>
      <c r="CW243" s="70">
        <f t="shared" si="3521"/>
        <v>2403.6044512165167</v>
      </c>
      <c r="CX243" s="70">
        <f t="shared" si="3521"/>
        <v>2475.624288738602</v>
      </c>
      <c r="CY243" s="70">
        <f t="shared" si="3521"/>
        <v>2555.1603059178206</v>
      </c>
      <c r="CZ243" s="70">
        <f t="shared" si="3521"/>
        <v>2635.9672993627246</v>
      </c>
      <c r="DA243" s="70">
        <f t="shared" si="3521"/>
        <v>2716.0777409004431</v>
      </c>
      <c r="DB243" s="70">
        <f t="shared" si="3521"/>
        <v>2773.4150723347748</v>
      </c>
      <c r="DC243" s="70">
        <f t="shared" si="3521"/>
        <v>2727.0509190057851</v>
      </c>
      <c r="DD243" s="70">
        <f t="shared" si="3521"/>
        <v>2645.8832703407161</v>
      </c>
      <c r="DE243" s="70">
        <f t="shared" si="3521"/>
        <v>2561.6339509802629</v>
      </c>
      <c r="DF243" s="70">
        <f t="shared" si="3521"/>
        <v>2475.1470342888938</v>
      </c>
      <c r="DG243" s="70">
        <f t="shared" si="3521"/>
        <v>2386.9440934859927</v>
      </c>
      <c r="DH243" s="70">
        <f t="shared" si="3521"/>
        <v>2296.0585014908124</v>
      </c>
      <c r="DI243" s="70">
        <f t="shared" si="3521"/>
        <v>2203.1024682220345</v>
      </c>
      <c r="DJ243" s="70">
        <f t="shared" si="3521"/>
        <v>2109.1185683849094</v>
      </c>
      <c r="DK243" s="70">
        <f t="shared" si="3521"/>
        <v>2013.4547653564928</v>
      </c>
      <c r="DL243" s="70">
        <f t="shared" si="3521"/>
        <v>1916.0953001442904</v>
      </c>
      <c r="DM243" s="70">
        <f t="shared" si="3521"/>
        <v>1818.2591356178937</v>
      </c>
      <c r="DN243" s="70">
        <f t="shared" si="3521"/>
        <v>1719.9902739269833</v>
      </c>
      <c r="DO243" s="70">
        <f t="shared" si="3521"/>
        <v>1621.3195895823214</v>
      </c>
      <c r="DP243" s="70">
        <f t="shared" si="3521"/>
        <v>1522.7550659123235</v>
      </c>
      <c r="DQ243" s="70">
        <f t="shared" si="3521"/>
        <v>1425.555558259493</v>
      </c>
      <c r="DR243" s="70">
        <f t="shared" si="3521"/>
        <v>1328.8228980877207</v>
      </c>
      <c r="DS243" s="70">
        <f t="shared" si="3521"/>
        <v>1232.1254338402193</v>
      </c>
      <c r="DT243" s="70">
        <f t="shared" si="3521"/>
        <v>1135.9012867394558</v>
      </c>
      <c r="DU243" s="70">
        <f t="shared" si="3521"/>
        <v>1039.3625442424966</v>
      </c>
      <c r="DV243" s="70">
        <f t="shared" si="3521"/>
        <v>941.73117080030602</v>
      </c>
      <c r="DW243" s="70">
        <f t="shared" si="3521"/>
        <v>843.62813299907134</v>
      </c>
      <c r="DX243" s="70">
        <f t="shared" si="3521"/>
        <v>745.56899959451857</v>
      </c>
      <c r="DY243" s="70">
        <f t="shared" si="3521"/>
        <v>647.33697816646441</v>
      </c>
      <c r="DZ243" s="70">
        <f t="shared" si="3521"/>
        <v>549.57337970825586</v>
      </c>
      <c r="EA243" s="70">
        <f t="shared" si="3521"/>
        <v>452.78177528683966</v>
      </c>
      <c r="EB243" s="70">
        <f t="shared" si="3521"/>
        <v>356.46872672894222</v>
      </c>
      <c r="EC243" s="70">
        <f t="shared" si="3521"/>
        <v>260.15690607112833</v>
      </c>
      <c r="ED243" s="70">
        <f t="shared" si="3521"/>
        <v>164.19886874027708</v>
      </c>
      <c r="EE243" s="70">
        <f t="shared" si="3521"/>
        <v>68.984692727639811</v>
      </c>
      <c r="EF243" s="70">
        <f t="shared" si="3521"/>
        <v>0</v>
      </c>
      <c r="EG243" s="70">
        <f t="shared" si="3521"/>
        <v>0</v>
      </c>
      <c r="EH243" s="70">
        <f t="shared" si="3521"/>
        <v>0</v>
      </c>
      <c r="EI243" s="70">
        <f t="shared" si="3521"/>
        <v>0</v>
      </c>
      <c r="EJ243" s="70">
        <f t="shared" si="3521"/>
        <v>0</v>
      </c>
      <c r="EK243" s="70">
        <f t="shared" si="3521"/>
        <v>0</v>
      </c>
      <c r="EL243" s="70">
        <f t="shared" si="3521"/>
        <v>0</v>
      </c>
      <c r="EM243" s="70">
        <f t="shared" si="3521"/>
        <v>0</v>
      </c>
      <c r="EN243" s="70">
        <f t="shared" ref="EN243:GY243" si="3522">EM251</f>
        <v>0</v>
      </c>
      <c r="EO243" s="70">
        <f t="shared" si="3522"/>
        <v>0</v>
      </c>
      <c r="EP243" s="70">
        <f t="shared" si="3522"/>
        <v>0</v>
      </c>
      <c r="EQ243" s="70">
        <f t="shared" si="3522"/>
        <v>0</v>
      </c>
      <c r="ER243" s="70">
        <f t="shared" si="3522"/>
        <v>0</v>
      </c>
      <c r="ES243" s="70">
        <f t="shared" si="3522"/>
        <v>0</v>
      </c>
      <c r="ET243" s="70">
        <f t="shared" si="3522"/>
        <v>0</v>
      </c>
      <c r="EU243" s="70">
        <f t="shared" si="3522"/>
        <v>0</v>
      </c>
      <c r="EV243" s="70">
        <f t="shared" si="3522"/>
        <v>0</v>
      </c>
      <c r="EW243" s="70">
        <f t="shared" si="3522"/>
        <v>0</v>
      </c>
      <c r="EX243" s="70">
        <f t="shared" si="3522"/>
        <v>33.033676812990699</v>
      </c>
      <c r="EY243" s="70">
        <f t="shared" si="3522"/>
        <v>98.647261725744642</v>
      </c>
      <c r="EZ243" s="70">
        <f t="shared" si="3522"/>
        <v>164.07336652952586</v>
      </c>
      <c r="FA243" s="70">
        <f t="shared" si="3522"/>
        <v>228.80600222190452</v>
      </c>
      <c r="FB243" s="70">
        <f t="shared" si="3522"/>
        <v>292.42957758364389</v>
      </c>
      <c r="FC243" s="70">
        <f t="shared" si="3522"/>
        <v>354.93173185878544</v>
      </c>
      <c r="FD243" s="70">
        <f t="shared" si="3522"/>
        <v>416.43276423764871</v>
      </c>
      <c r="FE243" s="70">
        <f t="shared" si="3522"/>
        <v>477.28946260101105</v>
      </c>
      <c r="FF243" s="70">
        <f t="shared" si="3522"/>
        <v>537.43986319981013</v>
      </c>
      <c r="FG243" s="70">
        <f t="shared" si="3522"/>
        <v>596.91786229519482</v>
      </c>
      <c r="FH243" s="70">
        <f t="shared" si="3522"/>
        <v>656.00326587523011</v>
      </c>
      <c r="FI243" s="70">
        <f t="shared" si="3522"/>
        <v>714.4515250323027</v>
      </c>
      <c r="FJ243" s="70">
        <f t="shared" si="3522"/>
        <v>772.01989143990693</v>
      </c>
      <c r="FK243" s="70">
        <f t="shared" si="3522"/>
        <v>828.7613916270426</v>
      </c>
      <c r="FL243" s="70">
        <f t="shared" si="3522"/>
        <v>792.2965074516917</v>
      </c>
      <c r="FM243" s="70">
        <f t="shared" si="3522"/>
        <v>750.55404607498326</v>
      </c>
      <c r="FN243" s="70">
        <f t="shared" si="3522"/>
        <v>706.50603966034737</v>
      </c>
      <c r="FO243" s="70">
        <f t="shared" si="3522"/>
        <v>660.5794702382658</v>
      </c>
      <c r="FP243" s="70">
        <f t="shared" si="3522"/>
        <v>717.94788767331636</v>
      </c>
      <c r="FQ243" s="70">
        <f t="shared" si="3522"/>
        <v>772.98774420259087</v>
      </c>
      <c r="FR243" s="70">
        <f t="shared" si="3522"/>
        <v>825.32588741488996</v>
      </c>
      <c r="FS243" s="70">
        <f t="shared" si="3522"/>
        <v>875.05116968396135</v>
      </c>
      <c r="FT243" s="70">
        <f t="shared" si="3522"/>
        <v>921.78002967089515</v>
      </c>
      <c r="FU243" s="70">
        <f t="shared" si="3522"/>
        <v>965.74271228792236</v>
      </c>
      <c r="FV243" s="70">
        <f t="shared" si="3522"/>
        <v>1007.4838097403704</v>
      </c>
      <c r="FW243" s="70">
        <f t="shared" si="3522"/>
        <v>1047.1120594785193</v>
      </c>
      <c r="FX243" s="70">
        <f t="shared" si="3522"/>
        <v>1083.3524196699261</v>
      </c>
      <c r="FY243" s="70">
        <f t="shared" si="3522"/>
        <v>1115.8312678964608</v>
      </c>
      <c r="FZ243" s="70">
        <f t="shared" si="3522"/>
        <v>1144.5626124039813</v>
      </c>
      <c r="GA243" s="70">
        <f t="shared" si="3522"/>
        <v>1169.0347024399687</v>
      </c>
      <c r="GB243" s="70">
        <f t="shared" si="3522"/>
        <v>1189.8325749961134</v>
      </c>
      <c r="GC243" s="70">
        <f t="shared" si="3522"/>
        <v>1207.0660904420158</v>
      </c>
      <c r="GD243" s="70">
        <f t="shared" si="3522"/>
        <v>1220.6127301111592</v>
      </c>
      <c r="GE243" s="70">
        <f t="shared" si="3522"/>
        <v>1231.1985294964425</v>
      </c>
      <c r="GF243" s="70">
        <f t="shared" si="3522"/>
        <v>1239.045888178782</v>
      </c>
      <c r="GG243" s="70">
        <f t="shared" si="3522"/>
        <v>1244.9086363555814</v>
      </c>
      <c r="GH243" s="70">
        <f t="shared" si="3522"/>
        <v>1249.2072672406109</v>
      </c>
      <c r="GI243" s="70">
        <f t="shared" si="3522"/>
        <v>1252.3376619456744</v>
      </c>
      <c r="GJ243" s="70">
        <f t="shared" si="3522"/>
        <v>1255.0521640173104</v>
      </c>
      <c r="GK243" s="70">
        <f t="shared" si="3522"/>
        <v>1257.7610131847707</v>
      </c>
      <c r="GL243" s="70">
        <f t="shared" si="3522"/>
        <v>1260.9421885357895</v>
      </c>
      <c r="GM243" s="70">
        <f t="shared" si="3522"/>
        <v>1264.8692349750399</v>
      </c>
      <c r="GN243" s="70">
        <f t="shared" si="3522"/>
        <v>1270.4278533354625</v>
      </c>
      <c r="GO243" s="70">
        <f t="shared" si="3522"/>
        <v>1278.6303232948712</v>
      </c>
      <c r="GP243" s="70">
        <f t="shared" si="3522"/>
        <v>1290.0892185651198</v>
      </c>
      <c r="GQ243" s="70">
        <f t="shared" si="3522"/>
        <v>1305.22350303963</v>
      </c>
      <c r="GR243" s="70">
        <f t="shared" si="3522"/>
        <v>1325.0016613472376</v>
      </c>
      <c r="GS243" s="70">
        <f t="shared" si="3522"/>
        <v>1349.6839303545589</v>
      </c>
      <c r="GT243" s="70">
        <f t="shared" si="3522"/>
        <v>1378.7707779847315</v>
      </c>
      <c r="GU243" s="70">
        <f t="shared" si="3522"/>
        <v>1286.4082344421524</v>
      </c>
      <c r="GV243" s="70">
        <f t="shared" si="3522"/>
        <v>1180.8153232197617</v>
      </c>
      <c r="GW243" s="70">
        <f t="shared" si="3522"/>
        <v>1078.4041009216717</v>
      </c>
      <c r="GX243" s="70">
        <f t="shared" si="3522"/>
        <v>978.85921137460537</v>
      </c>
      <c r="GY243" s="70">
        <f t="shared" si="3522"/>
        <v>882.7949482214193</v>
      </c>
      <c r="GZ243" s="70">
        <f t="shared" ref="GZ243:JK243" si="3523">GY251</f>
        <v>789.98572235894358</v>
      </c>
      <c r="HA243" s="70">
        <f t="shared" si="3523"/>
        <v>699.61898471003803</v>
      </c>
      <c r="HB243" s="70">
        <f t="shared" si="3523"/>
        <v>611.71100341257761</v>
      </c>
      <c r="HC243" s="70">
        <f t="shared" si="3523"/>
        <v>528.32792523277192</v>
      </c>
      <c r="HD243" s="70">
        <f t="shared" si="3523"/>
        <v>449.2061524284386</v>
      </c>
      <c r="HE243" s="70">
        <f t="shared" si="3523"/>
        <v>374.05096609412237</v>
      </c>
      <c r="HF243" s="70">
        <f t="shared" si="3523"/>
        <v>303.38973363658181</v>
      </c>
      <c r="HG243" s="70">
        <f t="shared" si="3523"/>
        <v>237.30978081293762</v>
      </c>
      <c r="HH243" s="70">
        <f t="shared" si="3523"/>
        <v>174.78211963040729</v>
      </c>
      <c r="HI243" s="70">
        <f t="shared" si="3523"/>
        <v>115.81667250252256</v>
      </c>
      <c r="HJ243" s="70">
        <f t="shared" si="3523"/>
        <v>59.283923400022601</v>
      </c>
      <c r="HK243" s="70">
        <f t="shared" si="3523"/>
        <v>3.8963421710724262</v>
      </c>
      <c r="HL243" s="70">
        <f t="shared" si="3523"/>
        <v>0</v>
      </c>
      <c r="HM243" s="70">
        <f t="shared" si="3523"/>
        <v>0</v>
      </c>
      <c r="HN243" s="70">
        <f t="shared" si="3523"/>
        <v>0</v>
      </c>
      <c r="HO243" s="70">
        <f t="shared" si="3523"/>
        <v>0</v>
      </c>
      <c r="HP243" s="70">
        <f t="shared" si="3523"/>
        <v>0</v>
      </c>
      <c r="HQ243" s="70">
        <f t="shared" si="3523"/>
        <v>0</v>
      </c>
      <c r="HR243" s="70">
        <f t="shared" si="3523"/>
        <v>0</v>
      </c>
      <c r="HS243" s="70">
        <f t="shared" si="3523"/>
        <v>0</v>
      </c>
      <c r="HT243" s="70">
        <f t="shared" si="3523"/>
        <v>0</v>
      </c>
      <c r="HU243" s="70">
        <f t="shared" si="3523"/>
        <v>0</v>
      </c>
      <c r="HV243" s="70">
        <f t="shared" si="3523"/>
        <v>116.09997822432661</v>
      </c>
      <c r="HW243" s="70">
        <f t="shared" si="3523"/>
        <v>323.5333401016195</v>
      </c>
      <c r="HX243" s="70">
        <f t="shared" si="3523"/>
        <v>527.3746879240216</v>
      </c>
      <c r="HY243" s="70">
        <f t="shared" si="3523"/>
        <v>443.62781544116814</v>
      </c>
      <c r="HZ243" s="70">
        <f t="shared" si="3523"/>
        <v>358.99020922464797</v>
      </c>
      <c r="IA243" s="70">
        <f t="shared" si="3523"/>
        <v>274.21651978725936</v>
      </c>
      <c r="IB243" s="70">
        <f t="shared" si="3523"/>
        <v>185.89515781959798</v>
      </c>
      <c r="IC243" s="70">
        <f t="shared" si="3523"/>
        <v>94.061719270412482</v>
      </c>
      <c r="ID243" s="70">
        <f t="shared" si="3523"/>
        <v>0</v>
      </c>
      <c r="IE243" s="70">
        <f t="shared" si="3523"/>
        <v>0</v>
      </c>
      <c r="IF243" s="70">
        <f t="shared" si="3523"/>
        <v>0</v>
      </c>
      <c r="IG243" s="70">
        <f t="shared" si="3523"/>
        <v>0</v>
      </c>
      <c r="IH243" s="70">
        <f t="shared" si="3523"/>
        <v>0</v>
      </c>
      <c r="II243" s="70">
        <f t="shared" si="3523"/>
        <v>0</v>
      </c>
      <c r="IJ243" s="70">
        <f t="shared" si="3523"/>
        <v>0</v>
      </c>
      <c r="IK243" s="70">
        <f t="shared" si="3523"/>
        <v>0</v>
      </c>
      <c r="IL243" s="70">
        <f t="shared" si="3523"/>
        <v>0</v>
      </c>
      <c r="IM243" s="70">
        <f t="shared" si="3523"/>
        <v>0</v>
      </c>
      <c r="IN243" s="70">
        <f t="shared" si="3523"/>
        <v>0</v>
      </c>
      <c r="IO243" s="70">
        <f t="shared" si="3523"/>
        <v>0</v>
      </c>
      <c r="IP243" s="70">
        <f t="shared" si="3523"/>
        <v>0</v>
      </c>
      <c r="IQ243" s="70">
        <f t="shared" si="3523"/>
        <v>0</v>
      </c>
      <c r="IR243" s="70">
        <f t="shared" si="3523"/>
        <v>0</v>
      </c>
      <c r="IS243" s="70">
        <f t="shared" si="3523"/>
        <v>0</v>
      </c>
      <c r="IT243" s="70">
        <f t="shared" si="3523"/>
        <v>0</v>
      </c>
      <c r="IU243" s="70">
        <f t="shared" si="3523"/>
        <v>0</v>
      </c>
      <c r="IV243" s="70">
        <f t="shared" si="3523"/>
        <v>0</v>
      </c>
      <c r="IW243" s="70">
        <f t="shared" si="3523"/>
        <v>0</v>
      </c>
      <c r="IX243" s="70">
        <f t="shared" si="3523"/>
        <v>0</v>
      </c>
      <c r="IY243" s="70">
        <f t="shared" si="3523"/>
        <v>0</v>
      </c>
      <c r="IZ243" s="70">
        <f t="shared" si="3523"/>
        <v>0</v>
      </c>
      <c r="JA243" s="70">
        <f t="shared" si="3523"/>
        <v>0</v>
      </c>
      <c r="JB243" s="70">
        <f t="shared" si="3523"/>
        <v>0</v>
      </c>
      <c r="JC243" s="70">
        <f t="shared" si="3523"/>
        <v>191.82422410731067</v>
      </c>
      <c r="JD243" s="70">
        <f t="shared" si="3523"/>
        <v>643.97835500038559</v>
      </c>
      <c r="JE243" s="70">
        <f t="shared" si="3523"/>
        <v>1096.539479389588</v>
      </c>
      <c r="JF243" s="70">
        <f t="shared" si="3523"/>
        <v>1552.5203982693306</v>
      </c>
      <c r="JG243" s="70">
        <f t="shared" si="3523"/>
        <v>2011.5287124138561</v>
      </c>
      <c r="JH243" s="70">
        <f t="shared" si="3523"/>
        <v>2474.2407714588207</v>
      </c>
      <c r="JI243" s="70">
        <f t="shared" si="3523"/>
        <v>2942.8367459465853</v>
      </c>
      <c r="JJ243" s="70">
        <f t="shared" si="3523"/>
        <v>3415.732126441264</v>
      </c>
      <c r="JK243" s="70">
        <f t="shared" si="3523"/>
        <v>3887.5372772370233</v>
      </c>
      <c r="JL243" s="70">
        <f t="shared" ref="JL243:LW243" si="3524">JK251</f>
        <v>4356.8252439354847</v>
      </c>
      <c r="JM243" s="70">
        <f t="shared" si="3524"/>
        <v>4821.5920356840606</v>
      </c>
      <c r="JN243" s="70">
        <f t="shared" si="3524"/>
        <v>5279.7360103635838</v>
      </c>
      <c r="JO243" s="70">
        <f t="shared" si="3524"/>
        <v>5732.16723551223</v>
      </c>
      <c r="JP243" s="70">
        <f t="shared" si="3524"/>
        <v>6181.1110424026674</v>
      </c>
      <c r="JQ243" s="70">
        <f t="shared" si="3524"/>
        <v>6627.1700094399412</v>
      </c>
      <c r="JR243" s="70">
        <f t="shared" si="3524"/>
        <v>7071.9475411450685</v>
      </c>
      <c r="JS243" s="70">
        <f t="shared" si="3524"/>
        <v>7516.4310904149015</v>
      </c>
      <c r="JT243" s="70">
        <f t="shared" si="3524"/>
        <v>7961.751100517512</v>
      </c>
      <c r="JU243" s="70">
        <f t="shared" si="3524"/>
        <v>8408.1722305488984</v>
      </c>
      <c r="JV243" s="70">
        <f t="shared" si="3524"/>
        <v>8855.8762804944963</v>
      </c>
      <c r="JW243" s="70">
        <f t="shared" si="3524"/>
        <v>9305.753712161124</v>
      </c>
      <c r="JX243" s="70">
        <f t="shared" si="3524"/>
        <v>9758.0391529483168</v>
      </c>
      <c r="JY243" s="70">
        <f t="shared" si="3524"/>
        <v>10212.542972446307</v>
      </c>
      <c r="JZ243" s="70">
        <f t="shared" si="3524"/>
        <v>10669.602402243319</v>
      </c>
      <c r="KA243" s="70">
        <f t="shared" si="3524"/>
        <v>11129.970184390786</v>
      </c>
      <c r="KB243" s="70">
        <f t="shared" si="3524"/>
        <v>11593.434201053353</v>
      </c>
      <c r="KC243" s="70">
        <f t="shared" si="3524"/>
        <v>11617.804810442813</v>
      </c>
      <c r="KD243" s="70">
        <f t="shared" si="3524"/>
        <v>11442.172771574425</v>
      </c>
      <c r="KE243" s="70">
        <f t="shared" si="3524"/>
        <v>11184.29998680585</v>
      </c>
      <c r="KF243" s="70">
        <f t="shared" si="3524"/>
        <v>10920.715401156043</v>
      </c>
      <c r="KG243" s="70">
        <f t="shared" si="3524"/>
        <v>10650.289306067691</v>
      </c>
      <c r="KH243" s="70">
        <f t="shared" si="3524"/>
        <v>10373.584051195399</v>
      </c>
      <c r="KI243" s="70">
        <f t="shared" si="3524"/>
        <v>10091.600746850048</v>
      </c>
      <c r="KJ243" s="70">
        <f t="shared" si="3524"/>
        <v>9804.4865855029202</v>
      </c>
      <c r="KK243" s="70">
        <f t="shared" si="3524"/>
        <v>9509.6350965983802</v>
      </c>
      <c r="KL243" s="70">
        <f t="shared" si="3524"/>
        <v>9206.2384322658054</v>
      </c>
      <c r="KM243" s="70">
        <f t="shared" si="3524"/>
        <v>8893.5459059428795</v>
      </c>
      <c r="KN243" s="70">
        <f t="shared" si="3524"/>
        <v>8570.0038468992389</v>
      </c>
      <c r="KO243" s="70">
        <f t="shared" si="3524"/>
        <v>8236.5276351759367</v>
      </c>
      <c r="KP243" s="70">
        <f t="shared" si="3524"/>
        <v>7893.9649441585025</v>
      </c>
      <c r="KQ243" s="70">
        <f t="shared" si="3524"/>
        <v>7543.3829015279462</v>
      </c>
      <c r="KR243" s="70">
        <f t="shared" si="3524"/>
        <v>7186.0991467428139</v>
      </c>
      <c r="KS243" s="70">
        <f t="shared" si="3524"/>
        <v>6822.7720043466707</v>
      </c>
      <c r="KT243" s="70">
        <f t="shared" si="3524"/>
        <v>6454.8127474597986</v>
      </c>
      <c r="KU243" s="70">
        <f t="shared" si="3524"/>
        <v>6082.4790386201757</v>
      </c>
      <c r="KV243" s="70">
        <f t="shared" si="3524"/>
        <v>5704.8163169366835</v>
      </c>
      <c r="KW243" s="70">
        <f t="shared" si="3524"/>
        <v>5323.0620619464135</v>
      </c>
      <c r="KX243" s="70">
        <f t="shared" si="3524"/>
        <v>4938.8311080629819</v>
      </c>
      <c r="KY243" s="70">
        <f t="shared" si="3524"/>
        <v>4549.8054889241048</v>
      </c>
      <c r="KZ243" s="70">
        <f t="shared" si="3524"/>
        <v>4155.7207172348644</v>
      </c>
      <c r="LA243" s="70">
        <f t="shared" si="3524"/>
        <v>3759.6012466901334</v>
      </c>
      <c r="LB243" s="70">
        <f t="shared" si="3524"/>
        <v>3361.5390311732999</v>
      </c>
      <c r="LC243" s="70">
        <f t="shared" si="3524"/>
        <v>2960.1125507223742</v>
      </c>
      <c r="LD243" s="70">
        <f t="shared" si="3524"/>
        <v>2560.1441397081157</v>
      </c>
      <c r="LE243" s="70">
        <f t="shared" si="3524"/>
        <v>2163.0295095177789</v>
      </c>
      <c r="LF243" s="70">
        <f t="shared" si="3524"/>
        <v>1765.0630977173912</v>
      </c>
      <c r="LG243" s="70">
        <f t="shared" si="3524"/>
        <v>1364.0549272049575</v>
      </c>
      <c r="LH243" s="70">
        <f t="shared" si="3524"/>
        <v>666.38695510504863</v>
      </c>
      <c r="LI243" s="70">
        <f t="shared" si="3524"/>
        <v>0</v>
      </c>
      <c r="LJ243" s="70">
        <f t="shared" si="3524"/>
        <v>0</v>
      </c>
      <c r="LK243" s="70">
        <f t="shared" si="3524"/>
        <v>0</v>
      </c>
      <c r="LL243" s="70">
        <f t="shared" si="3524"/>
        <v>0</v>
      </c>
      <c r="LM243" s="70">
        <f t="shared" si="3524"/>
        <v>0</v>
      </c>
      <c r="LN243" s="70">
        <f t="shared" si="3524"/>
        <v>0</v>
      </c>
      <c r="LO243" s="70">
        <f t="shared" si="3524"/>
        <v>0</v>
      </c>
      <c r="LP243" s="70">
        <f t="shared" si="3524"/>
        <v>0</v>
      </c>
      <c r="LQ243" s="70">
        <f t="shared" si="3524"/>
        <v>0</v>
      </c>
      <c r="LR243" s="70">
        <f t="shared" si="3524"/>
        <v>0</v>
      </c>
      <c r="LS243" s="70">
        <f t="shared" si="3524"/>
        <v>0</v>
      </c>
      <c r="LT243" s="70">
        <f t="shared" si="3524"/>
        <v>0</v>
      </c>
      <c r="LU243" s="70">
        <f t="shared" si="3524"/>
        <v>0</v>
      </c>
      <c r="LV243" s="70">
        <f t="shared" si="3524"/>
        <v>0</v>
      </c>
      <c r="LW243" s="70">
        <f t="shared" si="3524"/>
        <v>0</v>
      </c>
      <c r="LX243" s="70">
        <f t="shared" ref="LX243:NO243" si="3525">LW251</f>
        <v>0</v>
      </c>
      <c r="LY243" s="70">
        <f t="shared" si="3525"/>
        <v>0</v>
      </c>
      <c r="LZ243" s="70">
        <f t="shared" si="3525"/>
        <v>0</v>
      </c>
      <c r="MA243" s="70">
        <f t="shared" si="3525"/>
        <v>0</v>
      </c>
      <c r="MB243" s="70">
        <f t="shared" si="3525"/>
        <v>0</v>
      </c>
      <c r="MC243" s="70">
        <f t="shared" si="3525"/>
        <v>0</v>
      </c>
      <c r="MD243" s="70">
        <f t="shared" si="3525"/>
        <v>0</v>
      </c>
      <c r="ME243" s="70">
        <f t="shared" si="3525"/>
        <v>0</v>
      </c>
      <c r="MF243" s="70">
        <f t="shared" si="3525"/>
        <v>0</v>
      </c>
      <c r="MG243" s="70">
        <f t="shared" si="3525"/>
        <v>0</v>
      </c>
      <c r="MH243" s="70">
        <f t="shared" si="3525"/>
        <v>0</v>
      </c>
      <c r="MI243" s="70">
        <f t="shared" si="3525"/>
        <v>0</v>
      </c>
      <c r="MJ243" s="70">
        <f t="shared" si="3525"/>
        <v>0</v>
      </c>
      <c r="MK243" s="70">
        <f t="shared" si="3525"/>
        <v>0</v>
      </c>
      <c r="ML243" s="70">
        <f t="shared" si="3525"/>
        <v>0</v>
      </c>
      <c r="MM243" s="70">
        <f t="shared" si="3525"/>
        <v>0</v>
      </c>
      <c r="MN243" s="70">
        <f t="shared" si="3525"/>
        <v>0</v>
      </c>
      <c r="MO243" s="70">
        <f t="shared" si="3525"/>
        <v>0</v>
      </c>
      <c r="MP243" s="70">
        <f t="shared" si="3525"/>
        <v>0</v>
      </c>
      <c r="MQ243" s="70">
        <f t="shared" si="3525"/>
        <v>0</v>
      </c>
      <c r="MR243" s="70">
        <f t="shared" si="3525"/>
        <v>0</v>
      </c>
      <c r="MS243" s="70">
        <f t="shared" si="3525"/>
        <v>0</v>
      </c>
      <c r="MT243" s="70">
        <f t="shared" si="3525"/>
        <v>0</v>
      </c>
      <c r="MU243" s="70">
        <f t="shared" si="3525"/>
        <v>0</v>
      </c>
      <c r="MV243" s="70">
        <f t="shared" si="3525"/>
        <v>0</v>
      </c>
      <c r="MW243" s="70">
        <f t="shared" si="3525"/>
        <v>0</v>
      </c>
      <c r="MX243" s="70">
        <f t="shared" si="3525"/>
        <v>0</v>
      </c>
      <c r="MY243" s="70">
        <f t="shared" si="3525"/>
        <v>0</v>
      </c>
      <c r="MZ243" s="70">
        <f t="shared" si="3525"/>
        <v>0</v>
      </c>
      <c r="NA243" s="70">
        <f t="shared" si="3525"/>
        <v>0</v>
      </c>
      <c r="NB243" s="70">
        <f t="shared" si="3525"/>
        <v>0</v>
      </c>
      <c r="NC243" s="70">
        <f t="shared" si="3525"/>
        <v>0</v>
      </c>
      <c r="ND243" s="70">
        <f t="shared" si="3525"/>
        <v>0</v>
      </c>
      <c r="NE243" s="70">
        <f t="shared" si="3525"/>
        <v>0</v>
      </c>
      <c r="NF243" s="70">
        <f t="shared" si="3525"/>
        <v>0</v>
      </c>
      <c r="NG243" s="70">
        <f t="shared" si="3525"/>
        <v>0</v>
      </c>
      <c r="NH243" s="70">
        <f t="shared" si="3525"/>
        <v>0</v>
      </c>
      <c r="NI243" s="70">
        <f t="shared" si="3525"/>
        <v>0</v>
      </c>
      <c r="NJ243" s="70">
        <f t="shared" si="3525"/>
        <v>0</v>
      </c>
      <c r="NK243" s="70">
        <f t="shared" si="3525"/>
        <v>0</v>
      </c>
      <c r="NL243" s="70">
        <f t="shared" si="3525"/>
        <v>0</v>
      </c>
      <c r="NM243" s="70">
        <f t="shared" si="3525"/>
        <v>0</v>
      </c>
      <c r="NN243" s="70">
        <f t="shared" si="3525"/>
        <v>0</v>
      </c>
      <c r="NO243" s="71">
        <f t="shared" si="3525"/>
        <v>0</v>
      </c>
      <c r="NP243" s="1"/>
      <c r="NQ243" s="1"/>
    </row>
    <row r="244" spans="1:3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</row>
    <row r="245" spans="1:381" s="10" customFormat="1" x14ac:dyDescent="0.2">
      <c r="A245" s="8"/>
      <c r="B245" s="8"/>
      <c r="C245" s="8" t="s">
        <v>113</v>
      </c>
      <c r="D245" s="8"/>
      <c r="E245" s="8" t="s">
        <v>105</v>
      </c>
      <c r="F245" s="8"/>
      <c r="G245" s="8"/>
      <c r="H245" s="8"/>
      <c r="I245" s="8"/>
      <c r="J245" s="8"/>
      <c r="K245" s="9">
        <f>SUM(N245:NO245)</f>
        <v>16465.54727007512</v>
      </c>
      <c r="L245" s="8"/>
      <c r="M245" s="8"/>
      <c r="N245" s="33">
        <f>IF(M257+N230&lt;0,-(M257+N230),0)</f>
        <v>0</v>
      </c>
      <c r="O245" s="34">
        <f>IF(N257+O230&lt;0,-(N257+O230),0)</f>
        <v>0</v>
      </c>
      <c r="P245" s="34">
        <f t="shared" ref="P245:BZ245" si="3526">IF(O257+P230&lt;0,-(O257+P230),0)</f>
        <v>0</v>
      </c>
      <c r="Q245" s="34">
        <f t="shared" si="3526"/>
        <v>0</v>
      </c>
      <c r="R245" s="34">
        <f t="shared" si="3526"/>
        <v>0</v>
      </c>
      <c r="S245" s="34">
        <f t="shared" si="3526"/>
        <v>0</v>
      </c>
      <c r="T245" s="34">
        <f t="shared" si="3526"/>
        <v>0</v>
      </c>
      <c r="U245" s="34">
        <f t="shared" si="3526"/>
        <v>0</v>
      </c>
      <c r="V245" s="34">
        <f t="shared" si="3526"/>
        <v>0</v>
      </c>
      <c r="W245" s="34">
        <f t="shared" si="3526"/>
        <v>0</v>
      </c>
      <c r="X245" s="34">
        <f t="shared" si="3526"/>
        <v>0</v>
      </c>
      <c r="Y245" s="34">
        <f t="shared" si="3526"/>
        <v>0</v>
      </c>
      <c r="Z245" s="34">
        <f t="shared" si="3526"/>
        <v>0</v>
      </c>
      <c r="AA245" s="34">
        <f t="shared" si="3526"/>
        <v>0</v>
      </c>
      <c r="AB245" s="34">
        <f t="shared" si="3526"/>
        <v>0</v>
      </c>
      <c r="AC245" s="34">
        <f t="shared" si="3526"/>
        <v>0</v>
      </c>
      <c r="AD245" s="34">
        <f t="shared" si="3526"/>
        <v>0</v>
      </c>
      <c r="AE245" s="34">
        <f t="shared" si="3526"/>
        <v>0</v>
      </c>
      <c r="AF245" s="34">
        <f t="shared" si="3526"/>
        <v>0</v>
      </c>
      <c r="AG245" s="34">
        <f t="shared" si="3526"/>
        <v>0</v>
      </c>
      <c r="AH245" s="34">
        <f t="shared" si="3526"/>
        <v>0</v>
      </c>
      <c r="AI245" s="34">
        <f t="shared" si="3526"/>
        <v>0</v>
      </c>
      <c r="AJ245" s="34">
        <f t="shared" si="3526"/>
        <v>0</v>
      </c>
      <c r="AK245" s="34">
        <f t="shared" si="3526"/>
        <v>0</v>
      </c>
      <c r="AL245" s="34">
        <f t="shared" si="3526"/>
        <v>0</v>
      </c>
      <c r="AM245" s="34">
        <f t="shared" si="3526"/>
        <v>0</v>
      </c>
      <c r="AN245" s="34">
        <f t="shared" si="3526"/>
        <v>0</v>
      </c>
      <c r="AO245" s="34">
        <f t="shared" si="3526"/>
        <v>0</v>
      </c>
      <c r="AP245" s="34">
        <f t="shared" si="3526"/>
        <v>0</v>
      </c>
      <c r="AQ245" s="34">
        <f t="shared" si="3526"/>
        <v>0</v>
      </c>
      <c r="AR245" s="34">
        <f t="shared" si="3526"/>
        <v>0</v>
      </c>
      <c r="AS245" s="34">
        <f t="shared" si="3526"/>
        <v>0</v>
      </c>
      <c r="AT245" s="34">
        <f t="shared" si="3526"/>
        <v>0</v>
      </c>
      <c r="AU245" s="34">
        <f t="shared" si="3526"/>
        <v>0</v>
      </c>
      <c r="AV245" s="34">
        <f t="shared" si="3526"/>
        <v>0</v>
      </c>
      <c r="AW245" s="34">
        <f t="shared" si="3526"/>
        <v>0</v>
      </c>
      <c r="AX245" s="34">
        <f t="shared" si="3526"/>
        <v>0</v>
      </c>
      <c r="AY245" s="34">
        <f t="shared" si="3526"/>
        <v>0</v>
      </c>
      <c r="AZ245" s="34">
        <f t="shared" si="3526"/>
        <v>0</v>
      </c>
      <c r="BA245" s="34">
        <f t="shared" si="3526"/>
        <v>0</v>
      </c>
      <c r="BB245" s="34">
        <f t="shared" si="3526"/>
        <v>0</v>
      </c>
      <c r="BC245" s="34">
        <f t="shared" si="3526"/>
        <v>0</v>
      </c>
      <c r="BD245" s="34">
        <f t="shared" si="3526"/>
        <v>0</v>
      </c>
      <c r="BE245" s="34">
        <f t="shared" si="3526"/>
        <v>0</v>
      </c>
      <c r="BF245" s="34">
        <f t="shared" si="3526"/>
        <v>0</v>
      </c>
      <c r="BG245" s="34">
        <f t="shared" si="3526"/>
        <v>0</v>
      </c>
      <c r="BH245" s="34">
        <f t="shared" si="3526"/>
        <v>0</v>
      </c>
      <c r="BI245" s="34">
        <f t="shared" si="3526"/>
        <v>0</v>
      </c>
      <c r="BJ245" s="34">
        <f t="shared" si="3526"/>
        <v>0</v>
      </c>
      <c r="BK245" s="34">
        <f t="shared" si="3526"/>
        <v>15.825420924142804</v>
      </c>
      <c r="BL245" s="34">
        <f t="shared" si="3526"/>
        <v>95.736815409492777</v>
      </c>
      <c r="BM245" s="34">
        <f t="shared" si="3526"/>
        <v>95.759791743053086</v>
      </c>
      <c r="BN245" s="34">
        <f t="shared" si="3526"/>
        <v>98.132710266752241</v>
      </c>
      <c r="BO245" s="34">
        <f t="shared" si="3526"/>
        <v>113.96925875595841</v>
      </c>
      <c r="BP245" s="34">
        <f t="shared" si="3526"/>
        <v>107.33569441642683</v>
      </c>
      <c r="BQ245" s="34">
        <f t="shared" si="3526"/>
        <v>92.120561542297523</v>
      </c>
      <c r="BR245" s="34">
        <f t="shared" si="3526"/>
        <v>92.719824298442461</v>
      </c>
      <c r="BS245" s="34">
        <f t="shared" si="3526"/>
        <v>136.79768752904172</v>
      </c>
      <c r="BT245" s="34">
        <f t="shared" si="3526"/>
        <v>146.15330897733006</v>
      </c>
      <c r="BU245" s="34">
        <f t="shared" si="3526"/>
        <v>150.52193338207098</v>
      </c>
      <c r="BV245" s="34">
        <f t="shared" si="3526"/>
        <v>170.25955305043655</v>
      </c>
      <c r="BW245" s="34">
        <f t="shared" si="3526"/>
        <v>91.722704639052864</v>
      </c>
      <c r="BX245" s="34">
        <f t="shared" si="3526"/>
        <v>63.693436006996407</v>
      </c>
      <c r="BY245" s="34">
        <f t="shared" si="3526"/>
        <v>81.663532750184785</v>
      </c>
      <c r="BZ245" s="34">
        <f t="shared" si="3526"/>
        <v>51.91284145453406</v>
      </c>
      <c r="CA245" s="34">
        <f t="shared" ref="CA245:EL245" si="3527">IF(BZ257+CA230&lt;0,-(BZ257+CA230),0)</f>
        <v>36.522586956044847</v>
      </c>
      <c r="CB245" s="34">
        <f t="shared" si="3527"/>
        <v>26.527274805157369</v>
      </c>
      <c r="CC245" s="34">
        <f t="shared" si="3527"/>
        <v>24.826951047400907</v>
      </c>
      <c r="CD245" s="34">
        <f t="shared" si="3527"/>
        <v>22.879233766397725</v>
      </c>
      <c r="CE245" s="34">
        <f t="shared" si="3527"/>
        <v>16.483675386482005</v>
      </c>
      <c r="CF245" s="34">
        <f t="shared" si="3527"/>
        <v>17.013160860339603</v>
      </c>
      <c r="CG245" s="34">
        <f t="shared" si="3527"/>
        <v>22.569776852029552</v>
      </c>
      <c r="CH245" s="34">
        <f t="shared" si="3527"/>
        <v>21.857698000580921</v>
      </c>
      <c r="CI245" s="34">
        <f t="shared" si="3527"/>
        <v>23.050290267434395</v>
      </c>
      <c r="CJ245" s="34">
        <f t="shared" si="3527"/>
        <v>29.19562252889547</v>
      </c>
      <c r="CK245" s="34">
        <f t="shared" si="3527"/>
        <v>28.063004033732447</v>
      </c>
      <c r="CL245" s="34">
        <f t="shared" si="3527"/>
        <v>27.57067174928126</v>
      </c>
      <c r="CM245" s="34">
        <f t="shared" si="3527"/>
        <v>30.474955644664178</v>
      </c>
      <c r="CN245" s="34">
        <f t="shared" si="3527"/>
        <v>37.451310069094752</v>
      </c>
      <c r="CO245" s="34">
        <f t="shared" si="3527"/>
        <v>41.323506522712378</v>
      </c>
      <c r="CP245" s="34">
        <f t="shared" si="3527"/>
        <v>44.677040304589518</v>
      </c>
      <c r="CQ245" s="34">
        <f t="shared" si="3527"/>
        <v>51.720936868873196</v>
      </c>
      <c r="CR245" s="34">
        <f t="shared" si="3527"/>
        <v>53.117204195842426</v>
      </c>
      <c r="CS245" s="34">
        <f t="shared" si="3527"/>
        <v>53.161482715700913</v>
      </c>
      <c r="CT245" s="34">
        <f t="shared" si="3527"/>
        <v>56.833911533685523</v>
      </c>
      <c r="CU245" s="34">
        <f t="shared" si="3527"/>
        <v>64.931423983414319</v>
      </c>
      <c r="CV245" s="34">
        <f t="shared" si="3527"/>
        <v>69.027657977950071</v>
      </c>
      <c r="CW245" s="34">
        <f t="shared" si="3527"/>
        <v>72.01983752208541</v>
      </c>
      <c r="CX245" s="34">
        <f t="shared" si="3527"/>
        <v>79.536017179218646</v>
      </c>
      <c r="CY245" s="34">
        <f t="shared" si="3527"/>
        <v>80.806993444904222</v>
      </c>
      <c r="CZ245" s="34">
        <f t="shared" si="3527"/>
        <v>80.110441537718685</v>
      </c>
      <c r="DA245" s="34">
        <f t="shared" si="3527"/>
        <v>57.337331434331695</v>
      </c>
      <c r="DB245" s="34">
        <f t="shared" si="3527"/>
        <v>0</v>
      </c>
      <c r="DC245" s="34">
        <f t="shared" si="3527"/>
        <v>0</v>
      </c>
      <c r="DD245" s="34">
        <f t="shared" si="3527"/>
        <v>0</v>
      </c>
      <c r="DE245" s="34">
        <f t="shared" si="3527"/>
        <v>0</v>
      </c>
      <c r="DF245" s="34">
        <f t="shared" si="3527"/>
        <v>0</v>
      </c>
      <c r="DG245" s="34">
        <f t="shared" si="3527"/>
        <v>0</v>
      </c>
      <c r="DH245" s="34">
        <f t="shared" si="3527"/>
        <v>0</v>
      </c>
      <c r="DI245" s="34">
        <f t="shared" si="3527"/>
        <v>0</v>
      </c>
      <c r="DJ245" s="34">
        <f t="shared" si="3527"/>
        <v>0</v>
      </c>
      <c r="DK245" s="34">
        <f t="shared" si="3527"/>
        <v>0</v>
      </c>
      <c r="DL245" s="34">
        <f t="shared" si="3527"/>
        <v>0</v>
      </c>
      <c r="DM245" s="34">
        <f t="shared" si="3527"/>
        <v>0</v>
      </c>
      <c r="DN245" s="34">
        <f t="shared" si="3527"/>
        <v>0</v>
      </c>
      <c r="DO245" s="34">
        <f t="shared" si="3527"/>
        <v>0</v>
      </c>
      <c r="DP245" s="34">
        <f t="shared" si="3527"/>
        <v>0</v>
      </c>
      <c r="DQ245" s="34">
        <f t="shared" si="3527"/>
        <v>0</v>
      </c>
      <c r="DR245" s="34">
        <f t="shared" si="3527"/>
        <v>0</v>
      </c>
      <c r="DS245" s="34">
        <f t="shared" si="3527"/>
        <v>0</v>
      </c>
      <c r="DT245" s="34">
        <f t="shared" si="3527"/>
        <v>0</v>
      </c>
      <c r="DU245" s="34">
        <f t="shared" si="3527"/>
        <v>0</v>
      </c>
      <c r="DV245" s="34">
        <f t="shared" si="3527"/>
        <v>0</v>
      </c>
      <c r="DW245" s="34">
        <f t="shared" si="3527"/>
        <v>0</v>
      </c>
      <c r="DX245" s="34">
        <f t="shared" si="3527"/>
        <v>0</v>
      </c>
      <c r="DY245" s="34">
        <f t="shared" si="3527"/>
        <v>0</v>
      </c>
      <c r="DZ245" s="34">
        <f t="shared" si="3527"/>
        <v>0</v>
      </c>
      <c r="EA245" s="34">
        <f t="shared" si="3527"/>
        <v>0</v>
      </c>
      <c r="EB245" s="34">
        <f t="shared" si="3527"/>
        <v>0</v>
      </c>
      <c r="EC245" s="34">
        <f t="shared" si="3527"/>
        <v>0</v>
      </c>
      <c r="ED245" s="34">
        <f t="shared" si="3527"/>
        <v>0</v>
      </c>
      <c r="EE245" s="34">
        <f t="shared" si="3527"/>
        <v>0</v>
      </c>
      <c r="EF245" s="34">
        <f t="shared" si="3527"/>
        <v>0</v>
      </c>
      <c r="EG245" s="34">
        <f t="shared" si="3527"/>
        <v>0</v>
      </c>
      <c r="EH245" s="34">
        <f t="shared" si="3527"/>
        <v>0</v>
      </c>
      <c r="EI245" s="34">
        <f t="shared" si="3527"/>
        <v>0</v>
      </c>
      <c r="EJ245" s="34">
        <f t="shared" si="3527"/>
        <v>0</v>
      </c>
      <c r="EK245" s="34">
        <f t="shared" si="3527"/>
        <v>0</v>
      </c>
      <c r="EL245" s="34">
        <f t="shared" si="3527"/>
        <v>0</v>
      </c>
      <c r="EM245" s="34">
        <f t="shared" ref="EM245:GX245" si="3528">IF(EL257+EM230&lt;0,-(EL257+EM230),0)</f>
        <v>0</v>
      </c>
      <c r="EN245" s="34">
        <f t="shared" si="3528"/>
        <v>0</v>
      </c>
      <c r="EO245" s="34">
        <f t="shared" si="3528"/>
        <v>0</v>
      </c>
      <c r="EP245" s="34">
        <f t="shared" si="3528"/>
        <v>0</v>
      </c>
      <c r="EQ245" s="34">
        <f t="shared" si="3528"/>
        <v>0</v>
      </c>
      <c r="ER245" s="34">
        <f t="shared" si="3528"/>
        <v>0</v>
      </c>
      <c r="ES245" s="34">
        <f t="shared" si="3528"/>
        <v>0</v>
      </c>
      <c r="ET245" s="34">
        <f t="shared" si="3528"/>
        <v>0</v>
      </c>
      <c r="EU245" s="34">
        <f t="shared" si="3528"/>
        <v>0</v>
      </c>
      <c r="EV245" s="34">
        <f t="shared" si="3528"/>
        <v>0</v>
      </c>
      <c r="EW245" s="34">
        <f t="shared" si="3528"/>
        <v>33.033676812990699</v>
      </c>
      <c r="EX245" s="34">
        <f t="shared" si="3528"/>
        <v>65.613584912753936</v>
      </c>
      <c r="EY245" s="34">
        <f t="shared" si="3528"/>
        <v>65.426104803781215</v>
      </c>
      <c r="EZ245" s="34">
        <f t="shared" si="3528"/>
        <v>64.732635692378651</v>
      </c>
      <c r="FA245" s="34">
        <f t="shared" si="3528"/>
        <v>63.623575361739341</v>
      </c>
      <c r="FB245" s="34">
        <f t="shared" si="3528"/>
        <v>62.502154275141571</v>
      </c>
      <c r="FC245" s="34">
        <f t="shared" si="3528"/>
        <v>61.501032378863258</v>
      </c>
      <c r="FD245" s="34">
        <f t="shared" si="3528"/>
        <v>60.856698363362348</v>
      </c>
      <c r="FE245" s="34">
        <f t="shared" si="3528"/>
        <v>60.150400598799102</v>
      </c>
      <c r="FF245" s="34">
        <f t="shared" si="3528"/>
        <v>59.477999095384689</v>
      </c>
      <c r="FG245" s="34">
        <f t="shared" si="3528"/>
        <v>59.085403580035283</v>
      </c>
      <c r="FH245" s="34">
        <f t="shared" si="3528"/>
        <v>58.448259157072528</v>
      </c>
      <c r="FI245" s="34">
        <f t="shared" si="3528"/>
        <v>57.568366407604238</v>
      </c>
      <c r="FJ245" s="34">
        <f t="shared" si="3528"/>
        <v>56.741500187135635</v>
      </c>
      <c r="FK245" s="34">
        <f t="shared" si="3528"/>
        <v>0</v>
      </c>
      <c r="FL245" s="34">
        <f t="shared" si="3528"/>
        <v>0</v>
      </c>
      <c r="FM245" s="34">
        <f t="shared" si="3528"/>
        <v>0</v>
      </c>
      <c r="FN245" s="34">
        <f t="shared" si="3528"/>
        <v>0</v>
      </c>
      <c r="FO245" s="34">
        <f t="shared" si="3528"/>
        <v>57.36841743505056</v>
      </c>
      <c r="FP245" s="34">
        <f t="shared" si="3528"/>
        <v>55.039856529274459</v>
      </c>
      <c r="FQ245" s="34">
        <f t="shared" si="3528"/>
        <v>52.338143212299052</v>
      </c>
      <c r="FR245" s="34">
        <f t="shared" si="3528"/>
        <v>49.725282269071364</v>
      </c>
      <c r="FS245" s="34">
        <f t="shared" si="3528"/>
        <v>46.728859986933784</v>
      </c>
      <c r="FT245" s="34">
        <f t="shared" si="3528"/>
        <v>43.962682617027177</v>
      </c>
      <c r="FU245" s="34">
        <f t="shared" si="3528"/>
        <v>41.741097452447974</v>
      </c>
      <c r="FV245" s="34">
        <f t="shared" si="3528"/>
        <v>39.628249738148924</v>
      </c>
      <c r="FW245" s="34">
        <f t="shared" si="3528"/>
        <v>36.24036019140685</v>
      </c>
      <c r="FX245" s="34">
        <f t="shared" si="3528"/>
        <v>32.478848226534694</v>
      </c>
      <c r="FY245" s="34">
        <f t="shared" si="3528"/>
        <v>28.731344507520696</v>
      </c>
      <c r="FZ245" s="34">
        <f t="shared" si="3528"/>
        <v>24.472090035987407</v>
      </c>
      <c r="GA245" s="34">
        <f t="shared" si="3528"/>
        <v>20.79787255614475</v>
      </c>
      <c r="GB245" s="34">
        <f t="shared" si="3528"/>
        <v>17.233515445902473</v>
      </c>
      <c r="GC245" s="34">
        <f t="shared" si="3528"/>
        <v>13.546639669143296</v>
      </c>
      <c r="GD245" s="34">
        <f t="shared" si="3528"/>
        <v>10.585799385283298</v>
      </c>
      <c r="GE245" s="34">
        <f t="shared" si="3528"/>
        <v>7.8473586823394594</v>
      </c>
      <c r="GF245" s="34">
        <f t="shared" si="3528"/>
        <v>5.862748176799375</v>
      </c>
      <c r="GG245" s="34">
        <f t="shared" si="3528"/>
        <v>4.2986308850295121</v>
      </c>
      <c r="GH245" s="34">
        <f t="shared" si="3528"/>
        <v>3.1303947050634093</v>
      </c>
      <c r="GI245" s="34">
        <f t="shared" si="3528"/>
        <v>2.7145020716359998</v>
      </c>
      <c r="GJ245" s="34">
        <f t="shared" si="3528"/>
        <v>2.708849167460448</v>
      </c>
      <c r="GK245" s="34">
        <f t="shared" si="3528"/>
        <v>3.1811753510186431</v>
      </c>
      <c r="GL245" s="34">
        <f t="shared" si="3528"/>
        <v>3.9270464392504429</v>
      </c>
      <c r="GM245" s="34">
        <f t="shared" si="3528"/>
        <v>5.5586183604225745</v>
      </c>
      <c r="GN245" s="34">
        <f t="shared" si="3528"/>
        <v>8.2024699594086368</v>
      </c>
      <c r="GO245" s="34">
        <f t="shared" si="3528"/>
        <v>11.458895270248624</v>
      </c>
      <c r="GP245" s="34">
        <f t="shared" si="3528"/>
        <v>15.134284474510252</v>
      </c>
      <c r="GQ245" s="34">
        <f t="shared" si="3528"/>
        <v>19.778158307607455</v>
      </c>
      <c r="GR245" s="34">
        <f t="shared" si="3528"/>
        <v>24.682269007321434</v>
      </c>
      <c r="GS245" s="34">
        <f t="shared" si="3528"/>
        <v>29.086847630172471</v>
      </c>
      <c r="GT245" s="34">
        <f t="shared" si="3528"/>
        <v>0</v>
      </c>
      <c r="GU245" s="34">
        <f t="shared" si="3528"/>
        <v>0</v>
      </c>
      <c r="GV245" s="34">
        <f t="shared" si="3528"/>
        <v>0</v>
      </c>
      <c r="GW245" s="34">
        <f t="shared" si="3528"/>
        <v>0</v>
      </c>
      <c r="GX245" s="34">
        <f t="shared" si="3528"/>
        <v>0</v>
      </c>
      <c r="GY245" s="34">
        <f t="shared" ref="GY245:JJ245" si="3529">IF(GX257+GY230&lt;0,-(GX257+GY230),0)</f>
        <v>0</v>
      </c>
      <c r="GZ245" s="34">
        <f t="shared" si="3529"/>
        <v>0</v>
      </c>
      <c r="HA245" s="34">
        <f t="shared" si="3529"/>
        <v>0</v>
      </c>
      <c r="HB245" s="34">
        <f t="shared" si="3529"/>
        <v>0</v>
      </c>
      <c r="HC245" s="34">
        <f t="shared" si="3529"/>
        <v>0</v>
      </c>
      <c r="HD245" s="34">
        <f t="shared" si="3529"/>
        <v>0</v>
      </c>
      <c r="HE245" s="34">
        <f t="shared" si="3529"/>
        <v>0</v>
      </c>
      <c r="HF245" s="34">
        <f t="shared" si="3529"/>
        <v>0</v>
      </c>
      <c r="HG245" s="34">
        <f t="shared" si="3529"/>
        <v>0</v>
      </c>
      <c r="HH245" s="34">
        <f t="shared" si="3529"/>
        <v>0</v>
      </c>
      <c r="HI245" s="34">
        <f t="shared" si="3529"/>
        <v>0</v>
      </c>
      <c r="HJ245" s="34">
        <f t="shared" si="3529"/>
        <v>0</v>
      </c>
      <c r="HK245" s="34">
        <f t="shared" si="3529"/>
        <v>0</v>
      </c>
      <c r="HL245" s="34">
        <f t="shared" si="3529"/>
        <v>0</v>
      </c>
      <c r="HM245" s="34">
        <f t="shared" si="3529"/>
        <v>0</v>
      </c>
      <c r="HN245" s="34">
        <f t="shared" si="3529"/>
        <v>0</v>
      </c>
      <c r="HO245" s="34">
        <f t="shared" si="3529"/>
        <v>0</v>
      </c>
      <c r="HP245" s="34">
        <f t="shared" si="3529"/>
        <v>0</v>
      </c>
      <c r="HQ245" s="34">
        <f t="shared" si="3529"/>
        <v>0</v>
      </c>
      <c r="HR245" s="34">
        <f t="shared" si="3529"/>
        <v>0</v>
      </c>
      <c r="HS245" s="34">
        <f t="shared" si="3529"/>
        <v>0</v>
      </c>
      <c r="HT245" s="34">
        <f t="shared" si="3529"/>
        <v>0</v>
      </c>
      <c r="HU245" s="34">
        <f t="shared" si="3529"/>
        <v>116.09997822432661</v>
      </c>
      <c r="HV245" s="34">
        <f t="shared" si="3529"/>
        <v>207.43336187729292</v>
      </c>
      <c r="HW245" s="34">
        <f t="shared" si="3529"/>
        <v>203.84134782240216</v>
      </c>
      <c r="HX245" s="34">
        <f t="shared" si="3529"/>
        <v>0</v>
      </c>
      <c r="HY245" s="34">
        <f t="shared" si="3529"/>
        <v>0</v>
      </c>
      <c r="HZ245" s="34">
        <f t="shared" si="3529"/>
        <v>0</v>
      </c>
      <c r="IA245" s="34">
        <f t="shared" si="3529"/>
        <v>0</v>
      </c>
      <c r="IB245" s="34">
        <f t="shared" si="3529"/>
        <v>0</v>
      </c>
      <c r="IC245" s="34">
        <f t="shared" si="3529"/>
        <v>0</v>
      </c>
      <c r="ID245" s="34">
        <f t="shared" si="3529"/>
        <v>0</v>
      </c>
      <c r="IE245" s="34">
        <f t="shared" si="3529"/>
        <v>0</v>
      </c>
      <c r="IF245" s="34">
        <f t="shared" si="3529"/>
        <v>0</v>
      </c>
      <c r="IG245" s="34">
        <f t="shared" si="3529"/>
        <v>0</v>
      </c>
      <c r="IH245" s="34">
        <f t="shared" si="3529"/>
        <v>0</v>
      </c>
      <c r="II245" s="34">
        <f t="shared" si="3529"/>
        <v>0</v>
      </c>
      <c r="IJ245" s="34">
        <f t="shared" si="3529"/>
        <v>0</v>
      </c>
      <c r="IK245" s="34">
        <f t="shared" si="3529"/>
        <v>0</v>
      </c>
      <c r="IL245" s="34">
        <f t="shared" si="3529"/>
        <v>0</v>
      </c>
      <c r="IM245" s="34">
        <f t="shared" si="3529"/>
        <v>0</v>
      </c>
      <c r="IN245" s="34">
        <f t="shared" si="3529"/>
        <v>0</v>
      </c>
      <c r="IO245" s="34">
        <f t="shared" si="3529"/>
        <v>0</v>
      </c>
      <c r="IP245" s="34">
        <f t="shared" si="3529"/>
        <v>0</v>
      </c>
      <c r="IQ245" s="34">
        <f t="shared" si="3529"/>
        <v>0</v>
      </c>
      <c r="IR245" s="34">
        <f t="shared" si="3529"/>
        <v>0</v>
      </c>
      <c r="IS245" s="34">
        <f t="shared" si="3529"/>
        <v>0</v>
      </c>
      <c r="IT245" s="34">
        <f t="shared" si="3529"/>
        <v>0</v>
      </c>
      <c r="IU245" s="34">
        <f t="shared" si="3529"/>
        <v>0</v>
      </c>
      <c r="IV245" s="34">
        <f t="shared" si="3529"/>
        <v>0</v>
      </c>
      <c r="IW245" s="34">
        <f t="shared" si="3529"/>
        <v>0</v>
      </c>
      <c r="IX245" s="34">
        <f t="shared" si="3529"/>
        <v>0</v>
      </c>
      <c r="IY245" s="34">
        <f t="shared" si="3529"/>
        <v>0</v>
      </c>
      <c r="IZ245" s="34">
        <f t="shared" si="3529"/>
        <v>0</v>
      </c>
      <c r="JA245" s="34">
        <f t="shared" si="3529"/>
        <v>0</v>
      </c>
      <c r="JB245" s="34">
        <f t="shared" si="3529"/>
        <v>191.82422410731067</v>
      </c>
      <c r="JC245" s="34">
        <f t="shared" si="3529"/>
        <v>452.15413089307486</v>
      </c>
      <c r="JD245" s="34">
        <f t="shared" si="3529"/>
        <v>452.56112438920246</v>
      </c>
      <c r="JE245" s="34">
        <f t="shared" si="3529"/>
        <v>455.98091887974266</v>
      </c>
      <c r="JF245" s="34">
        <f t="shared" si="3529"/>
        <v>459.0083141445254</v>
      </c>
      <c r="JG245" s="34">
        <f t="shared" si="3529"/>
        <v>462.71205904496475</v>
      </c>
      <c r="JH245" s="34">
        <f t="shared" si="3529"/>
        <v>468.59597448776469</v>
      </c>
      <c r="JI245" s="34">
        <f t="shared" si="3529"/>
        <v>472.89538049467876</v>
      </c>
      <c r="JJ245" s="34">
        <f t="shared" si="3529"/>
        <v>471.80515079575929</v>
      </c>
      <c r="JK245" s="34">
        <f t="shared" ref="JK245:LV245" si="3530">IF(JJ257+JK230&lt;0,-(JJ257+JK230),0)</f>
        <v>469.28796669846105</v>
      </c>
      <c r="JL245" s="34">
        <f t="shared" si="3530"/>
        <v>464.76679174857594</v>
      </c>
      <c r="JM245" s="34">
        <f t="shared" si="3530"/>
        <v>458.14397467952358</v>
      </c>
      <c r="JN245" s="34">
        <f t="shared" si="3530"/>
        <v>452.43122514864604</v>
      </c>
      <c r="JO245" s="34">
        <f t="shared" si="3530"/>
        <v>448.94380689043766</v>
      </c>
      <c r="JP245" s="34">
        <f t="shared" si="3530"/>
        <v>446.05896703727416</v>
      </c>
      <c r="JQ245" s="34">
        <f t="shared" si="3530"/>
        <v>444.77753170512705</v>
      </c>
      <c r="JR245" s="34">
        <f t="shared" si="3530"/>
        <v>444.48354926983336</v>
      </c>
      <c r="JS245" s="34">
        <f t="shared" si="3530"/>
        <v>445.32001010261024</v>
      </c>
      <c r="JT245" s="34">
        <f t="shared" si="3530"/>
        <v>446.42113003138633</v>
      </c>
      <c r="JU245" s="34">
        <f t="shared" si="3530"/>
        <v>447.70404994559834</v>
      </c>
      <c r="JV245" s="34">
        <f t="shared" si="3530"/>
        <v>449.87743166662716</v>
      </c>
      <c r="JW245" s="34">
        <f t="shared" si="3530"/>
        <v>452.28544078719199</v>
      </c>
      <c r="JX245" s="34">
        <f t="shared" si="3530"/>
        <v>454.50381949798913</v>
      </c>
      <c r="JY245" s="34">
        <f t="shared" si="3530"/>
        <v>457.05942979701206</v>
      </c>
      <c r="JZ245" s="34">
        <f t="shared" si="3530"/>
        <v>460.36778214746641</v>
      </c>
      <c r="KA245" s="34">
        <f t="shared" si="3530"/>
        <v>463.46401666256742</v>
      </c>
      <c r="KB245" s="34">
        <f t="shared" si="3530"/>
        <v>24.370609389460192</v>
      </c>
      <c r="KC245" s="34">
        <f t="shared" si="3530"/>
        <v>0</v>
      </c>
      <c r="KD245" s="34">
        <f t="shared" si="3530"/>
        <v>0</v>
      </c>
      <c r="KE245" s="34">
        <f t="shared" si="3530"/>
        <v>0</v>
      </c>
      <c r="KF245" s="34">
        <f t="shared" si="3530"/>
        <v>0</v>
      </c>
      <c r="KG245" s="34">
        <f t="shared" si="3530"/>
        <v>0</v>
      </c>
      <c r="KH245" s="34">
        <f t="shared" si="3530"/>
        <v>0</v>
      </c>
      <c r="KI245" s="34">
        <f t="shared" si="3530"/>
        <v>0</v>
      </c>
      <c r="KJ245" s="34">
        <f t="shared" si="3530"/>
        <v>0</v>
      </c>
      <c r="KK245" s="34">
        <f t="shared" si="3530"/>
        <v>0</v>
      </c>
      <c r="KL245" s="34">
        <f t="shared" si="3530"/>
        <v>0</v>
      </c>
      <c r="KM245" s="34">
        <f t="shared" si="3530"/>
        <v>0</v>
      </c>
      <c r="KN245" s="34">
        <f t="shared" si="3530"/>
        <v>0</v>
      </c>
      <c r="KO245" s="34">
        <f t="shared" si="3530"/>
        <v>0</v>
      </c>
      <c r="KP245" s="34">
        <f t="shared" si="3530"/>
        <v>0</v>
      </c>
      <c r="KQ245" s="34">
        <f t="shared" si="3530"/>
        <v>0</v>
      </c>
      <c r="KR245" s="34">
        <f t="shared" si="3530"/>
        <v>0</v>
      </c>
      <c r="KS245" s="34">
        <f t="shared" si="3530"/>
        <v>0</v>
      </c>
      <c r="KT245" s="34">
        <f t="shared" si="3530"/>
        <v>0</v>
      </c>
      <c r="KU245" s="34">
        <f t="shared" si="3530"/>
        <v>0</v>
      </c>
      <c r="KV245" s="34">
        <f t="shared" si="3530"/>
        <v>0</v>
      </c>
      <c r="KW245" s="34">
        <f t="shared" si="3530"/>
        <v>0</v>
      </c>
      <c r="KX245" s="34">
        <f t="shared" si="3530"/>
        <v>0</v>
      </c>
      <c r="KY245" s="34">
        <f t="shared" si="3530"/>
        <v>0</v>
      </c>
      <c r="KZ245" s="34">
        <f t="shared" si="3530"/>
        <v>0</v>
      </c>
      <c r="LA245" s="34">
        <f t="shared" si="3530"/>
        <v>0</v>
      </c>
      <c r="LB245" s="34">
        <f t="shared" si="3530"/>
        <v>0</v>
      </c>
      <c r="LC245" s="34">
        <f t="shared" si="3530"/>
        <v>0</v>
      </c>
      <c r="LD245" s="34">
        <f t="shared" si="3530"/>
        <v>0</v>
      </c>
      <c r="LE245" s="34">
        <f t="shared" si="3530"/>
        <v>0</v>
      </c>
      <c r="LF245" s="34">
        <f t="shared" si="3530"/>
        <v>0</v>
      </c>
      <c r="LG245" s="34">
        <f t="shared" si="3530"/>
        <v>0</v>
      </c>
      <c r="LH245" s="34">
        <f t="shared" si="3530"/>
        <v>0</v>
      </c>
      <c r="LI245" s="34">
        <f t="shared" si="3530"/>
        <v>0</v>
      </c>
      <c r="LJ245" s="34">
        <f t="shared" si="3530"/>
        <v>0</v>
      </c>
      <c r="LK245" s="34">
        <f t="shared" si="3530"/>
        <v>0</v>
      </c>
      <c r="LL245" s="34">
        <f t="shared" si="3530"/>
        <v>0</v>
      </c>
      <c r="LM245" s="34">
        <f t="shared" si="3530"/>
        <v>0</v>
      </c>
      <c r="LN245" s="34">
        <f t="shared" si="3530"/>
        <v>0</v>
      </c>
      <c r="LO245" s="34">
        <f t="shared" si="3530"/>
        <v>0</v>
      </c>
      <c r="LP245" s="34">
        <f t="shared" si="3530"/>
        <v>0</v>
      </c>
      <c r="LQ245" s="34">
        <f t="shared" si="3530"/>
        <v>0</v>
      </c>
      <c r="LR245" s="34">
        <f t="shared" si="3530"/>
        <v>0</v>
      </c>
      <c r="LS245" s="34">
        <f t="shared" si="3530"/>
        <v>0</v>
      </c>
      <c r="LT245" s="34">
        <f t="shared" si="3530"/>
        <v>0</v>
      </c>
      <c r="LU245" s="34">
        <f t="shared" si="3530"/>
        <v>0</v>
      </c>
      <c r="LV245" s="34">
        <f t="shared" si="3530"/>
        <v>0</v>
      </c>
      <c r="LW245" s="34">
        <f t="shared" ref="LW245:NO245" si="3531">IF(LV257+LW230&lt;0,-(LV257+LW230),0)</f>
        <v>0</v>
      </c>
      <c r="LX245" s="34">
        <f t="shared" si="3531"/>
        <v>0</v>
      </c>
      <c r="LY245" s="34">
        <f t="shared" si="3531"/>
        <v>0</v>
      </c>
      <c r="LZ245" s="34">
        <f t="shared" si="3531"/>
        <v>0</v>
      </c>
      <c r="MA245" s="34">
        <f t="shared" si="3531"/>
        <v>0</v>
      </c>
      <c r="MB245" s="34">
        <f t="shared" si="3531"/>
        <v>0</v>
      </c>
      <c r="MC245" s="34">
        <f t="shared" si="3531"/>
        <v>0</v>
      </c>
      <c r="MD245" s="34">
        <f t="shared" si="3531"/>
        <v>0</v>
      </c>
      <c r="ME245" s="34">
        <f t="shared" si="3531"/>
        <v>0</v>
      </c>
      <c r="MF245" s="34">
        <f t="shared" si="3531"/>
        <v>0</v>
      </c>
      <c r="MG245" s="34">
        <f t="shared" si="3531"/>
        <v>0</v>
      </c>
      <c r="MH245" s="34">
        <f t="shared" si="3531"/>
        <v>0</v>
      </c>
      <c r="MI245" s="34">
        <f t="shared" si="3531"/>
        <v>0</v>
      </c>
      <c r="MJ245" s="34">
        <f t="shared" si="3531"/>
        <v>0</v>
      </c>
      <c r="MK245" s="34">
        <f t="shared" si="3531"/>
        <v>0</v>
      </c>
      <c r="ML245" s="34">
        <f t="shared" si="3531"/>
        <v>0</v>
      </c>
      <c r="MM245" s="34">
        <f t="shared" si="3531"/>
        <v>0</v>
      </c>
      <c r="MN245" s="34">
        <f t="shared" si="3531"/>
        <v>0</v>
      </c>
      <c r="MO245" s="34">
        <f t="shared" si="3531"/>
        <v>0</v>
      </c>
      <c r="MP245" s="34">
        <f t="shared" si="3531"/>
        <v>0</v>
      </c>
      <c r="MQ245" s="34">
        <f t="shared" si="3531"/>
        <v>0</v>
      </c>
      <c r="MR245" s="34">
        <f t="shared" si="3531"/>
        <v>0</v>
      </c>
      <c r="MS245" s="34">
        <f t="shared" si="3531"/>
        <v>0</v>
      </c>
      <c r="MT245" s="34">
        <f t="shared" si="3531"/>
        <v>0</v>
      </c>
      <c r="MU245" s="34">
        <f t="shared" si="3531"/>
        <v>0</v>
      </c>
      <c r="MV245" s="34">
        <f t="shared" si="3531"/>
        <v>0</v>
      </c>
      <c r="MW245" s="34">
        <f t="shared" si="3531"/>
        <v>0</v>
      </c>
      <c r="MX245" s="34">
        <f t="shared" si="3531"/>
        <v>0</v>
      </c>
      <c r="MY245" s="34">
        <f t="shared" si="3531"/>
        <v>0</v>
      </c>
      <c r="MZ245" s="34">
        <f t="shared" si="3531"/>
        <v>0</v>
      </c>
      <c r="NA245" s="34">
        <f t="shared" si="3531"/>
        <v>0</v>
      </c>
      <c r="NB245" s="34">
        <f t="shared" si="3531"/>
        <v>0</v>
      </c>
      <c r="NC245" s="34">
        <f t="shared" si="3531"/>
        <v>0</v>
      </c>
      <c r="ND245" s="34">
        <f t="shared" si="3531"/>
        <v>0</v>
      </c>
      <c r="NE245" s="34">
        <f t="shared" si="3531"/>
        <v>0</v>
      </c>
      <c r="NF245" s="34">
        <f t="shared" si="3531"/>
        <v>0</v>
      </c>
      <c r="NG245" s="34">
        <f t="shared" si="3531"/>
        <v>0</v>
      </c>
      <c r="NH245" s="34">
        <f t="shared" si="3531"/>
        <v>0</v>
      </c>
      <c r="NI245" s="34">
        <f t="shared" si="3531"/>
        <v>0</v>
      </c>
      <c r="NJ245" s="34">
        <f t="shared" si="3531"/>
        <v>0</v>
      </c>
      <c r="NK245" s="34">
        <f t="shared" si="3531"/>
        <v>0</v>
      </c>
      <c r="NL245" s="34">
        <f t="shared" si="3531"/>
        <v>0</v>
      </c>
      <c r="NM245" s="34">
        <f t="shared" si="3531"/>
        <v>0</v>
      </c>
      <c r="NN245" s="34">
        <f t="shared" si="3531"/>
        <v>0</v>
      </c>
      <c r="NO245" s="35">
        <f t="shared" si="3531"/>
        <v>0</v>
      </c>
      <c r="NP245" s="8"/>
      <c r="NQ245" s="8"/>
    </row>
    <row r="246" spans="1:3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</row>
    <row r="247" spans="1:381" s="10" customFormat="1" x14ac:dyDescent="0.2">
      <c r="A247" s="8"/>
      <c r="B247" s="8"/>
      <c r="C247" s="8" t="s">
        <v>114</v>
      </c>
      <c r="D247" s="8"/>
      <c r="E247" s="8" t="s">
        <v>106</v>
      </c>
      <c r="F247" s="8"/>
      <c r="G247" s="8"/>
      <c r="H247" s="8"/>
      <c r="I247" s="8"/>
      <c r="J247" s="8"/>
      <c r="K247" s="9">
        <f>SUM(N247:NO247)</f>
        <v>16465.54727007512</v>
      </c>
      <c r="L247" s="8"/>
      <c r="M247" s="8"/>
      <c r="N247" s="33">
        <v>0</v>
      </c>
      <c r="O247" s="34">
        <f t="shared" ref="O247:BZ247" si="3532">IF(AND(O230-O255&gt;0,O230-O255&lt;N251),O230-O255,IF(AND(O230-O255&gt;0,O230-O255&gt;N251),N251,0))</f>
        <v>0</v>
      </c>
      <c r="P247" s="34">
        <f t="shared" si="3532"/>
        <v>0</v>
      </c>
      <c r="Q247" s="34">
        <f t="shared" si="3532"/>
        <v>0</v>
      </c>
      <c r="R247" s="34">
        <f t="shared" si="3532"/>
        <v>0</v>
      </c>
      <c r="S247" s="34">
        <f t="shared" si="3532"/>
        <v>0</v>
      </c>
      <c r="T247" s="34">
        <f t="shared" si="3532"/>
        <v>0</v>
      </c>
      <c r="U247" s="34">
        <f t="shared" si="3532"/>
        <v>0</v>
      </c>
      <c r="V247" s="34">
        <f t="shared" si="3532"/>
        <v>0</v>
      </c>
      <c r="W247" s="34">
        <f t="shared" si="3532"/>
        <v>0</v>
      </c>
      <c r="X247" s="34">
        <f t="shared" si="3532"/>
        <v>0</v>
      </c>
      <c r="Y247" s="34">
        <f t="shared" si="3532"/>
        <v>0</v>
      </c>
      <c r="Z247" s="34">
        <f t="shared" si="3532"/>
        <v>0</v>
      </c>
      <c r="AA247" s="34">
        <f t="shared" si="3532"/>
        <v>0</v>
      </c>
      <c r="AB247" s="34">
        <f t="shared" si="3532"/>
        <v>0</v>
      </c>
      <c r="AC247" s="34">
        <f t="shared" si="3532"/>
        <v>0</v>
      </c>
      <c r="AD247" s="34">
        <f t="shared" si="3532"/>
        <v>0</v>
      </c>
      <c r="AE247" s="34">
        <f t="shared" si="3532"/>
        <v>0</v>
      </c>
      <c r="AF247" s="34">
        <f t="shared" si="3532"/>
        <v>0</v>
      </c>
      <c r="AG247" s="34">
        <f t="shared" si="3532"/>
        <v>0</v>
      </c>
      <c r="AH247" s="34">
        <f t="shared" si="3532"/>
        <v>0</v>
      </c>
      <c r="AI247" s="34">
        <f t="shared" si="3532"/>
        <v>0</v>
      </c>
      <c r="AJ247" s="34">
        <f t="shared" si="3532"/>
        <v>0</v>
      </c>
      <c r="AK247" s="34">
        <f t="shared" si="3532"/>
        <v>0</v>
      </c>
      <c r="AL247" s="34">
        <f t="shared" si="3532"/>
        <v>0</v>
      </c>
      <c r="AM247" s="34">
        <f t="shared" si="3532"/>
        <v>0</v>
      </c>
      <c r="AN247" s="34">
        <f t="shared" si="3532"/>
        <v>0</v>
      </c>
      <c r="AO247" s="34">
        <f t="shared" si="3532"/>
        <v>0</v>
      </c>
      <c r="AP247" s="34">
        <f t="shared" si="3532"/>
        <v>0</v>
      </c>
      <c r="AQ247" s="34">
        <f t="shared" si="3532"/>
        <v>0</v>
      </c>
      <c r="AR247" s="34">
        <f t="shared" si="3532"/>
        <v>0</v>
      </c>
      <c r="AS247" s="34">
        <f t="shared" si="3532"/>
        <v>0</v>
      </c>
      <c r="AT247" s="34">
        <f t="shared" si="3532"/>
        <v>0</v>
      </c>
      <c r="AU247" s="34">
        <f t="shared" si="3532"/>
        <v>0</v>
      </c>
      <c r="AV247" s="34">
        <f t="shared" si="3532"/>
        <v>0</v>
      </c>
      <c r="AW247" s="34">
        <f t="shared" si="3532"/>
        <v>0</v>
      </c>
      <c r="AX247" s="34">
        <f t="shared" si="3532"/>
        <v>0</v>
      </c>
      <c r="AY247" s="34">
        <f t="shared" si="3532"/>
        <v>0</v>
      </c>
      <c r="AZ247" s="34">
        <f t="shared" si="3532"/>
        <v>0</v>
      </c>
      <c r="BA247" s="34">
        <f t="shared" si="3532"/>
        <v>0</v>
      </c>
      <c r="BB247" s="34">
        <f t="shared" si="3532"/>
        <v>0</v>
      </c>
      <c r="BC247" s="34">
        <f t="shared" si="3532"/>
        <v>0</v>
      </c>
      <c r="BD247" s="34">
        <f t="shared" si="3532"/>
        <v>0</v>
      </c>
      <c r="BE247" s="34">
        <f t="shared" si="3532"/>
        <v>0</v>
      </c>
      <c r="BF247" s="34">
        <f t="shared" si="3532"/>
        <v>0</v>
      </c>
      <c r="BG247" s="34">
        <f t="shared" si="3532"/>
        <v>0</v>
      </c>
      <c r="BH247" s="34">
        <f t="shared" si="3532"/>
        <v>0</v>
      </c>
      <c r="BI247" s="34">
        <f t="shared" si="3532"/>
        <v>0</v>
      </c>
      <c r="BJ247" s="34">
        <f t="shared" si="3532"/>
        <v>0</v>
      </c>
      <c r="BK247" s="34">
        <f t="shared" si="3532"/>
        <v>0</v>
      </c>
      <c r="BL247" s="34">
        <f t="shared" si="3532"/>
        <v>0</v>
      </c>
      <c r="BM247" s="34">
        <f t="shared" si="3532"/>
        <v>0</v>
      </c>
      <c r="BN247" s="34">
        <f t="shared" si="3532"/>
        <v>0</v>
      </c>
      <c r="BO247" s="34">
        <f t="shared" si="3532"/>
        <v>0</v>
      </c>
      <c r="BP247" s="34">
        <f t="shared" si="3532"/>
        <v>0</v>
      </c>
      <c r="BQ247" s="34">
        <f t="shared" si="3532"/>
        <v>0</v>
      </c>
      <c r="BR247" s="34">
        <f t="shared" si="3532"/>
        <v>0</v>
      </c>
      <c r="BS247" s="34">
        <f t="shared" si="3532"/>
        <v>0</v>
      </c>
      <c r="BT247" s="34">
        <f t="shared" si="3532"/>
        <v>0</v>
      </c>
      <c r="BU247" s="34">
        <f t="shared" si="3532"/>
        <v>0</v>
      </c>
      <c r="BV247" s="34">
        <f t="shared" si="3532"/>
        <v>0</v>
      </c>
      <c r="BW247" s="34">
        <f t="shared" si="3532"/>
        <v>0</v>
      </c>
      <c r="BX247" s="34">
        <f t="shared" si="3532"/>
        <v>0</v>
      </c>
      <c r="BY247" s="34">
        <f t="shared" si="3532"/>
        <v>0</v>
      </c>
      <c r="BZ247" s="34">
        <f t="shared" si="3532"/>
        <v>0</v>
      </c>
      <c r="CA247" s="34">
        <f t="shared" ref="CA247:EL247" si="3533">IF(AND(CA230-CA255&gt;0,CA230-CA255&lt;BZ251),CA230-CA255,IF(AND(CA230-CA255&gt;0,CA230-CA255&gt;BZ251),BZ251,0))</f>
        <v>0</v>
      </c>
      <c r="CB247" s="34">
        <f t="shared" si="3533"/>
        <v>0</v>
      </c>
      <c r="CC247" s="34">
        <f t="shared" si="3533"/>
        <v>0</v>
      </c>
      <c r="CD247" s="34">
        <f t="shared" si="3533"/>
        <v>0</v>
      </c>
      <c r="CE247" s="34">
        <f t="shared" si="3533"/>
        <v>0</v>
      </c>
      <c r="CF247" s="34">
        <f t="shared" si="3533"/>
        <v>0</v>
      </c>
      <c r="CG247" s="34">
        <f t="shared" si="3533"/>
        <v>0</v>
      </c>
      <c r="CH247" s="34">
        <f t="shared" si="3533"/>
        <v>0</v>
      </c>
      <c r="CI247" s="34">
        <f t="shared" si="3533"/>
        <v>0</v>
      </c>
      <c r="CJ247" s="34">
        <f t="shared" si="3533"/>
        <v>0</v>
      </c>
      <c r="CK247" s="34">
        <f t="shared" si="3533"/>
        <v>0</v>
      </c>
      <c r="CL247" s="34">
        <f t="shared" si="3533"/>
        <v>0</v>
      </c>
      <c r="CM247" s="34">
        <f t="shared" si="3533"/>
        <v>0</v>
      </c>
      <c r="CN247" s="34">
        <f t="shared" si="3533"/>
        <v>0</v>
      </c>
      <c r="CO247" s="34">
        <f t="shared" si="3533"/>
        <v>0</v>
      </c>
      <c r="CP247" s="34">
        <f t="shared" si="3533"/>
        <v>0</v>
      </c>
      <c r="CQ247" s="34">
        <f t="shared" si="3533"/>
        <v>0</v>
      </c>
      <c r="CR247" s="34">
        <f t="shared" si="3533"/>
        <v>0</v>
      </c>
      <c r="CS247" s="34">
        <f t="shared" si="3533"/>
        <v>0</v>
      </c>
      <c r="CT247" s="34">
        <f t="shared" si="3533"/>
        <v>0</v>
      </c>
      <c r="CU247" s="34">
        <f t="shared" si="3533"/>
        <v>0</v>
      </c>
      <c r="CV247" s="34">
        <f t="shared" si="3533"/>
        <v>0</v>
      </c>
      <c r="CW247" s="34">
        <f t="shared" si="3533"/>
        <v>0</v>
      </c>
      <c r="CX247" s="34">
        <f t="shared" si="3533"/>
        <v>0</v>
      </c>
      <c r="CY247" s="34">
        <f t="shared" si="3533"/>
        <v>0</v>
      </c>
      <c r="CZ247" s="34">
        <f t="shared" si="3533"/>
        <v>0</v>
      </c>
      <c r="DA247" s="34">
        <f t="shared" si="3533"/>
        <v>0</v>
      </c>
      <c r="DB247" s="34">
        <f t="shared" si="3533"/>
        <v>46.364153328989815</v>
      </c>
      <c r="DC247" s="34">
        <f t="shared" si="3533"/>
        <v>81.167648665069038</v>
      </c>
      <c r="DD247" s="34">
        <f t="shared" si="3533"/>
        <v>84.249319360453143</v>
      </c>
      <c r="DE247" s="34">
        <f t="shared" si="3533"/>
        <v>86.486916691369103</v>
      </c>
      <c r="DF247" s="34">
        <f t="shared" si="3533"/>
        <v>88.202940802901324</v>
      </c>
      <c r="DG247" s="34">
        <f t="shared" si="3533"/>
        <v>90.885591995180093</v>
      </c>
      <c r="DH247" s="34">
        <f t="shared" si="3533"/>
        <v>92.956033268777986</v>
      </c>
      <c r="DI247" s="34">
        <f t="shared" si="3533"/>
        <v>93.983899837125108</v>
      </c>
      <c r="DJ247" s="34">
        <f t="shared" si="3533"/>
        <v>95.663803028416737</v>
      </c>
      <c r="DK247" s="34">
        <f t="shared" si="3533"/>
        <v>97.359465212202508</v>
      </c>
      <c r="DL247" s="34">
        <f t="shared" si="3533"/>
        <v>97.836164526396601</v>
      </c>
      <c r="DM247" s="34">
        <f t="shared" si="3533"/>
        <v>98.268861690910484</v>
      </c>
      <c r="DN247" s="34">
        <f t="shared" si="3533"/>
        <v>98.670684344661723</v>
      </c>
      <c r="DO247" s="34">
        <f t="shared" si="3533"/>
        <v>98.56452366999784</v>
      </c>
      <c r="DP247" s="34">
        <f t="shared" si="3533"/>
        <v>97.199507652830562</v>
      </c>
      <c r="DQ247" s="34">
        <f t="shared" si="3533"/>
        <v>96.732660171772181</v>
      </c>
      <c r="DR247" s="34">
        <f t="shared" si="3533"/>
        <v>96.697464247501387</v>
      </c>
      <c r="DS247" s="34">
        <f t="shared" si="3533"/>
        <v>96.224147100763588</v>
      </c>
      <c r="DT247" s="34">
        <f t="shared" si="3533"/>
        <v>96.538742496959145</v>
      </c>
      <c r="DU247" s="34">
        <f t="shared" si="3533"/>
        <v>97.631373442190636</v>
      </c>
      <c r="DV247" s="34">
        <f t="shared" si="3533"/>
        <v>98.103037801234649</v>
      </c>
      <c r="DW247" s="34">
        <f t="shared" si="3533"/>
        <v>98.059133404552711</v>
      </c>
      <c r="DX247" s="34">
        <f t="shared" si="3533"/>
        <v>98.232021428054196</v>
      </c>
      <c r="DY247" s="34">
        <f t="shared" si="3533"/>
        <v>97.763598458208548</v>
      </c>
      <c r="DZ247" s="34">
        <f t="shared" si="3533"/>
        <v>96.791604421416224</v>
      </c>
      <c r="EA247" s="34">
        <f t="shared" si="3533"/>
        <v>96.31304855789746</v>
      </c>
      <c r="EB247" s="34">
        <f t="shared" si="3533"/>
        <v>96.311820657813882</v>
      </c>
      <c r="EC247" s="34">
        <f t="shared" si="3533"/>
        <v>95.958037330851255</v>
      </c>
      <c r="ED247" s="34">
        <f t="shared" si="3533"/>
        <v>95.214176012637267</v>
      </c>
      <c r="EE247" s="34">
        <f t="shared" si="3533"/>
        <v>68.984692727639811</v>
      </c>
      <c r="EF247" s="34">
        <f t="shared" si="3533"/>
        <v>0</v>
      </c>
      <c r="EG247" s="34">
        <f t="shared" si="3533"/>
        <v>0</v>
      </c>
      <c r="EH247" s="34">
        <f t="shared" si="3533"/>
        <v>0</v>
      </c>
      <c r="EI247" s="34">
        <f t="shared" si="3533"/>
        <v>0</v>
      </c>
      <c r="EJ247" s="34">
        <f t="shared" si="3533"/>
        <v>0</v>
      </c>
      <c r="EK247" s="34">
        <f t="shared" si="3533"/>
        <v>0</v>
      </c>
      <c r="EL247" s="34">
        <f t="shared" si="3533"/>
        <v>0</v>
      </c>
      <c r="EM247" s="34">
        <f t="shared" ref="EM247:GX247" si="3534">IF(AND(EM230-EM255&gt;0,EM230-EM255&lt;EL251),EM230-EM255,IF(AND(EM230-EM255&gt;0,EM230-EM255&gt;EL251),EL251,0))</f>
        <v>0</v>
      </c>
      <c r="EN247" s="34">
        <f t="shared" si="3534"/>
        <v>0</v>
      </c>
      <c r="EO247" s="34">
        <f t="shared" si="3534"/>
        <v>0</v>
      </c>
      <c r="EP247" s="34">
        <f t="shared" si="3534"/>
        <v>0</v>
      </c>
      <c r="EQ247" s="34">
        <f t="shared" si="3534"/>
        <v>0</v>
      </c>
      <c r="ER247" s="34">
        <f t="shared" si="3534"/>
        <v>0</v>
      </c>
      <c r="ES247" s="34">
        <f t="shared" si="3534"/>
        <v>0</v>
      </c>
      <c r="ET247" s="34">
        <f t="shared" si="3534"/>
        <v>0</v>
      </c>
      <c r="EU247" s="34">
        <f t="shared" si="3534"/>
        <v>0</v>
      </c>
      <c r="EV247" s="34">
        <f t="shared" si="3534"/>
        <v>0</v>
      </c>
      <c r="EW247" s="34">
        <f t="shared" si="3534"/>
        <v>0</v>
      </c>
      <c r="EX247" s="34">
        <f t="shared" si="3534"/>
        <v>0</v>
      </c>
      <c r="EY247" s="34">
        <f t="shared" si="3534"/>
        <v>0</v>
      </c>
      <c r="EZ247" s="34">
        <f t="shared" si="3534"/>
        <v>0</v>
      </c>
      <c r="FA247" s="34">
        <f t="shared" si="3534"/>
        <v>0</v>
      </c>
      <c r="FB247" s="34">
        <f t="shared" si="3534"/>
        <v>0</v>
      </c>
      <c r="FC247" s="34">
        <f t="shared" si="3534"/>
        <v>0</v>
      </c>
      <c r="FD247" s="34">
        <f t="shared" si="3534"/>
        <v>0</v>
      </c>
      <c r="FE247" s="34">
        <f t="shared" si="3534"/>
        <v>0</v>
      </c>
      <c r="FF247" s="34">
        <f t="shared" si="3534"/>
        <v>0</v>
      </c>
      <c r="FG247" s="34">
        <f t="shared" si="3534"/>
        <v>0</v>
      </c>
      <c r="FH247" s="34">
        <f t="shared" si="3534"/>
        <v>0</v>
      </c>
      <c r="FI247" s="34">
        <f t="shared" si="3534"/>
        <v>0</v>
      </c>
      <c r="FJ247" s="34">
        <f t="shared" si="3534"/>
        <v>0</v>
      </c>
      <c r="FK247" s="34">
        <f t="shared" si="3534"/>
        <v>36.464884175350925</v>
      </c>
      <c r="FL247" s="34">
        <f t="shared" si="3534"/>
        <v>41.742461376708476</v>
      </c>
      <c r="FM247" s="34">
        <f t="shared" si="3534"/>
        <v>44.048006414635879</v>
      </c>
      <c r="FN247" s="34">
        <f t="shared" si="3534"/>
        <v>45.926569422081577</v>
      </c>
      <c r="FO247" s="34">
        <f t="shared" si="3534"/>
        <v>0</v>
      </c>
      <c r="FP247" s="34">
        <f t="shared" si="3534"/>
        <v>0</v>
      </c>
      <c r="FQ247" s="34">
        <f t="shared" si="3534"/>
        <v>0</v>
      </c>
      <c r="FR247" s="34">
        <f t="shared" si="3534"/>
        <v>0</v>
      </c>
      <c r="FS247" s="34">
        <f t="shared" si="3534"/>
        <v>0</v>
      </c>
      <c r="FT247" s="34">
        <f t="shared" si="3534"/>
        <v>0</v>
      </c>
      <c r="FU247" s="34">
        <f t="shared" si="3534"/>
        <v>0</v>
      </c>
      <c r="FV247" s="34">
        <f t="shared" si="3534"/>
        <v>0</v>
      </c>
      <c r="FW247" s="34">
        <f t="shared" si="3534"/>
        <v>0</v>
      </c>
      <c r="FX247" s="34">
        <f t="shared" si="3534"/>
        <v>0</v>
      </c>
      <c r="FY247" s="34">
        <f t="shared" si="3534"/>
        <v>0</v>
      </c>
      <c r="FZ247" s="34">
        <f t="shared" si="3534"/>
        <v>0</v>
      </c>
      <c r="GA247" s="34">
        <f t="shared" si="3534"/>
        <v>0</v>
      </c>
      <c r="GB247" s="34">
        <f t="shared" si="3534"/>
        <v>0</v>
      </c>
      <c r="GC247" s="34">
        <f t="shared" si="3534"/>
        <v>0</v>
      </c>
      <c r="GD247" s="34">
        <f t="shared" si="3534"/>
        <v>0</v>
      </c>
      <c r="GE247" s="34">
        <f t="shared" si="3534"/>
        <v>0</v>
      </c>
      <c r="GF247" s="34">
        <f t="shared" si="3534"/>
        <v>0</v>
      </c>
      <c r="GG247" s="34">
        <f t="shared" si="3534"/>
        <v>0</v>
      </c>
      <c r="GH247" s="34">
        <f t="shared" si="3534"/>
        <v>0</v>
      </c>
      <c r="GI247" s="34">
        <f t="shared" si="3534"/>
        <v>0</v>
      </c>
      <c r="GJ247" s="34">
        <f t="shared" si="3534"/>
        <v>0</v>
      </c>
      <c r="GK247" s="34">
        <f t="shared" si="3534"/>
        <v>0</v>
      </c>
      <c r="GL247" s="34">
        <f t="shared" si="3534"/>
        <v>0</v>
      </c>
      <c r="GM247" s="34">
        <f t="shared" si="3534"/>
        <v>0</v>
      </c>
      <c r="GN247" s="34">
        <f t="shared" si="3534"/>
        <v>0</v>
      </c>
      <c r="GO247" s="34">
        <f t="shared" si="3534"/>
        <v>0</v>
      </c>
      <c r="GP247" s="34">
        <f t="shared" si="3534"/>
        <v>0</v>
      </c>
      <c r="GQ247" s="34">
        <f t="shared" si="3534"/>
        <v>0</v>
      </c>
      <c r="GR247" s="34">
        <f t="shared" si="3534"/>
        <v>0</v>
      </c>
      <c r="GS247" s="34">
        <f t="shared" si="3534"/>
        <v>0</v>
      </c>
      <c r="GT247" s="34">
        <f t="shared" si="3534"/>
        <v>92.362543542579004</v>
      </c>
      <c r="GU247" s="34">
        <f t="shared" si="3534"/>
        <v>105.59291122239077</v>
      </c>
      <c r="GV247" s="34">
        <f t="shared" si="3534"/>
        <v>102.41122229808995</v>
      </c>
      <c r="GW247" s="34">
        <f t="shared" si="3534"/>
        <v>99.544889547066248</v>
      </c>
      <c r="GX247" s="34">
        <f t="shared" si="3534"/>
        <v>96.064263153186047</v>
      </c>
      <c r="GY247" s="34">
        <f t="shared" ref="GY247:JJ247" si="3535">IF(AND(GY230-GY255&gt;0,GY230-GY255&lt;GX251),GY230-GY255,IF(AND(GY230-GY255&gt;0,GY230-GY255&gt;GX251),GX251,0))</f>
        <v>92.809225862475685</v>
      </c>
      <c r="GZ247" s="34">
        <f t="shared" si="3535"/>
        <v>90.366737648905584</v>
      </c>
      <c r="HA247" s="34">
        <f t="shared" si="3535"/>
        <v>87.907981297460424</v>
      </c>
      <c r="HB247" s="34">
        <f t="shared" si="3535"/>
        <v>83.383078179805679</v>
      </c>
      <c r="HC247" s="34">
        <f t="shared" si="3535"/>
        <v>79.12177280433329</v>
      </c>
      <c r="HD247" s="34">
        <f t="shared" si="3535"/>
        <v>75.155186334316198</v>
      </c>
      <c r="HE247" s="34">
        <f t="shared" si="3535"/>
        <v>70.661232457540564</v>
      </c>
      <c r="HF247" s="34">
        <f t="shared" si="3535"/>
        <v>66.079952823644192</v>
      </c>
      <c r="HG247" s="34">
        <f t="shared" si="3535"/>
        <v>62.527661182530323</v>
      </c>
      <c r="HH247" s="34">
        <f t="shared" si="3535"/>
        <v>58.96544712788473</v>
      </c>
      <c r="HI247" s="34">
        <f t="shared" si="3535"/>
        <v>56.532749102499963</v>
      </c>
      <c r="HJ247" s="34">
        <f t="shared" si="3535"/>
        <v>55.387581228950175</v>
      </c>
      <c r="HK247" s="34">
        <f t="shared" si="3535"/>
        <v>3.8963421710724262</v>
      </c>
      <c r="HL247" s="34">
        <f t="shared" si="3535"/>
        <v>0</v>
      </c>
      <c r="HM247" s="34">
        <f t="shared" si="3535"/>
        <v>0</v>
      </c>
      <c r="HN247" s="34">
        <f t="shared" si="3535"/>
        <v>0</v>
      </c>
      <c r="HO247" s="34">
        <f t="shared" si="3535"/>
        <v>0</v>
      </c>
      <c r="HP247" s="34">
        <f t="shared" si="3535"/>
        <v>0</v>
      </c>
      <c r="HQ247" s="34">
        <f t="shared" si="3535"/>
        <v>0</v>
      </c>
      <c r="HR247" s="34">
        <f t="shared" si="3535"/>
        <v>0</v>
      </c>
      <c r="HS247" s="34">
        <f t="shared" si="3535"/>
        <v>0</v>
      </c>
      <c r="HT247" s="34">
        <f t="shared" si="3535"/>
        <v>0</v>
      </c>
      <c r="HU247" s="34">
        <f t="shared" si="3535"/>
        <v>0</v>
      </c>
      <c r="HV247" s="34">
        <f t="shared" si="3535"/>
        <v>0</v>
      </c>
      <c r="HW247" s="34">
        <f t="shared" si="3535"/>
        <v>0</v>
      </c>
      <c r="HX247" s="34">
        <f t="shared" si="3535"/>
        <v>83.746872482853476</v>
      </c>
      <c r="HY247" s="34">
        <f t="shared" si="3535"/>
        <v>84.637606216520183</v>
      </c>
      <c r="HZ247" s="34">
        <f t="shared" si="3535"/>
        <v>84.773689437388583</v>
      </c>
      <c r="IA247" s="34">
        <f t="shared" si="3535"/>
        <v>88.321361967661375</v>
      </c>
      <c r="IB247" s="34">
        <f t="shared" si="3535"/>
        <v>91.833438549185502</v>
      </c>
      <c r="IC247" s="34">
        <f t="shared" si="3535"/>
        <v>94.061719270412482</v>
      </c>
      <c r="ID247" s="34">
        <f t="shared" si="3535"/>
        <v>0</v>
      </c>
      <c r="IE247" s="34">
        <f t="shared" si="3535"/>
        <v>0</v>
      </c>
      <c r="IF247" s="34">
        <f t="shared" si="3535"/>
        <v>0</v>
      </c>
      <c r="IG247" s="34">
        <f t="shared" si="3535"/>
        <v>0</v>
      </c>
      <c r="IH247" s="34">
        <f t="shared" si="3535"/>
        <v>0</v>
      </c>
      <c r="II247" s="34">
        <f t="shared" si="3535"/>
        <v>0</v>
      </c>
      <c r="IJ247" s="34">
        <f t="shared" si="3535"/>
        <v>0</v>
      </c>
      <c r="IK247" s="34">
        <f t="shared" si="3535"/>
        <v>0</v>
      </c>
      <c r="IL247" s="34">
        <f t="shared" si="3535"/>
        <v>0</v>
      </c>
      <c r="IM247" s="34">
        <f t="shared" si="3535"/>
        <v>0</v>
      </c>
      <c r="IN247" s="34">
        <f t="shared" si="3535"/>
        <v>0</v>
      </c>
      <c r="IO247" s="34">
        <f t="shared" si="3535"/>
        <v>0</v>
      </c>
      <c r="IP247" s="34">
        <f t="shared" si="3535"/>
        <v>0</v>
      </c>
      <c r="IQ247" s="34">
        <f t="shared" si="3535"/>
        <v>0</v>
      </c>
      <c r="IR247" s="34">
        <f t="shared" si="3535"/>
        <v>0</v>
      </c>
      <c r="IS247" s="34">
        <f t="shared" si="3535"/>
        <v>0</v>
      </c>
      <c r="IT247" s="34">
        <f t="shared" si="3535"/>
        <v>0</v>
      </c>
      <c r="IU247" s="34">
        <f t="shared" si="3535"/>
        <v>0</v>
      </c>
      <c r="IV247" s="34">
        <f t="shared" si="3535"/>
        <v>0</v>
      </c>
      <c r="IW247" s="34">
        <f t="shared" si="3535"/>
        <v>0</v>
      </c>
      <c r="IX247" s="34">
        <f t="shared" si="3535"/>
        <v>0</v>
      </c>
      <c r="IY247" s="34">
        <f t="shared" si="3535"/>
        <v>0</v>
      </c>
      <c r="IZ247" s="34">
        <f t="shared" si="3535"/>
        <v>0</v>
      </c>
      <c r="JA247" s="34">
        <f t="shared" si="3535"/>
        <v>0</v>
      </c>
      <c r="JB247" s="34">
        <f t="shared" si="3535"/>
        <v>0</v>
      </c>
      <c r="JC247" s="34">
        <f t="shared" si="3535"/>
        <v>0</v>
      </c>
      <c r="JD247" s="34">
        <f t="shared" si="3535"/>
        <v>0</v>
      </c>
      <c r="JE247" s="34">
        <f t="shared" si="3535"/>
        <v>0</v>
      </c>
      <c r="JF247" s="34">
        <f t="shared" si="3535"/>
        <v>0</v>
      </c>
      <c r="JG247" s="34">
        <f t="shared" si="3535"/>
        <v>0</v>
      </c>
      <c r="JH247" s="34">
        <f t="shared" si="3535"/>
        <v>0</v>
      </c>
      <c r="JI247" s="34">
        <f t="shared" si="3535"/>
        <v>0</v>
      </c>
      <c r="JJ247" s="34">
        <f t="shared" si="3535"/>
        <v>0</v>
      </c>
      <c r="JK247" s="34">
        <f t="shared" ref="JK247:LV247" si="3536">IF(AND(JK230-JK255&gt;0,JK230-JK255&lt;JJ251),JK230-JK255,IF(AND(JK230-JK255&gt;0,JK230-JK255&gt;JJ251),JJ251,0))</f>
        <v>0</v>
      </c>
      <c r="JL247" s="34">
        <f t="shared" si="3536"/>
        <v>0</v>
      </c>
      <c r="JM247" s="34">
        <f t="shared" si="3536"/>
        <v>0</v>
      </c>
      <c r="JN247" s="34">
        <f t="shared" si="3536"/>
        <v>0</v>
      </c>
      <c r="JO247" s="34">
        <f t="shared" si="3536"/>
        <v>0</v>
      </c>
      <c r="JP247" s="34">
        <f t="shared" si="3536"/>
        <v>0</v>
      </c>
      <c r="JQ247" s="34">
        <f t="shared" si="3536"/>
        <v>0</v>
      </c>
      <c r="JR247" s="34">
        <f t="shared" si="3536"/>
        <v>0</v>
      </c>
      <c r="JS247" s="34">
        <f t="shared" si="3536"/>
        <v>0</v>
      </c>
      <c r="JT247" s="34">
        <f t="shared" si="3536"/>
        <v>0</v>
      </c>
      <c r="JU247" s="34">
        <f t="shared" si="3536"/>
        <v>0</v>
      </c>
      <c r="JV247" s="34">
        <f t="shared" si="3536"/>
        <v>0</v>
      </c>
      <c r="JW247" s="34">
        <f t="shared" si="3536"/>
        <v>0</v>
      </c>
      <c r="JX247" s="34">
        <f t="shared" si="3536"/>
        <v>0</v>
      </c>
      <c r="JY247" s="34">
        <f t="shared" si="3536"/>
        <v>0</v>
      </c>
      <c r="JZ247" s="34">
        <f t="shared" si="3536"/>
        <v>0</v>
      </c>
      <c r="KA247" s="34">
        <f t="shared" si="3536"/>
        <v>0</v>
      </c>
      <c r="KB247" s="34">
        <f t="shared" si="3536"/>
        <v>0</v>
      </c>
      <c r="KC247" s="34">
        <f t="shared" si="3536"/>
        <v>175.63203886838659</v>
      </c>
      <c r="KD247" s="34">
        <f t="shared" si="3536"/>
        <v>257.87278476857512</v>
      </c>
      <c r="KE247" s="34">
        <f t="shared" si="3536"/>
        <v>263.5845856498072</v>
      </c>
      <c r="KF247" s="34">
        <f t="shared" si="3536"/>
        <v>270.42609508835278</v>
      </c>
      <c r="KG247" s="34">
        <f t="shared" si="3536"/>
        <v>276.70525487229122</v>
      </c>
      <c r="KH247" s="34">
        <f t="shared" si="3536"/>
        <v>281.9833043453512</v>
      </c>
      <c r="KI247" s="34">
        <f t="shared" si="3536"/>
        <v>287.11416134712817</v>
      </c>
      <c r="KJ247" s="34">
        <f t="shared" si="3536"/>
        <v>294.85148890453939</v>
      </c>
      <c r="KK247" s="34">
        <f t="shared" si="3536"/>
        <v>303.39666433257503</v>
      </c>
      <c r="KL247" s="34">
        <f t="shared" si="3536"/>
        <v>312.69252632292682</v>
      </c>
      <c r="KM247" s="34">
        <f t="shared" si="3536"/>
        <v>323.54205904363977</v>
      </c>
      <c r="KN247" s="34">
        <f t="shared" si="3536"/>
        <v>333.47621172330275</v>
      </c>
      <c r="KO247" s="34">
        <f t="shared" si="3536"/>
        <v>342.56269101743419</v>
      </c>
      <c r="KP247" s="34">
        <f t="shared" si="3536"/>
        <v>350.58204263055603</v>
      </c>
      <c r="KQ247" s="34">
        <f t="shared" si="3536"/>
        <v>357.28375478513226</v>
      </c>
      <c r="KR247" s="34">
        <f t="shared" si="3536"/>
        <v>363.32714239614313</v>
      </c>
      <c r="KS247" s="34">
        <f t="shared" si="3536"/>
        <v>367.95925688687157</v>
      </c>
      <c r="KT247" s="34">
        <f t="shared" si="3536"/>
        <v>372.33370883962311</v>
      </c>
      <c r="KU247" s="34">
        <f t="shared" si="3536"/>
        <v>377.66272168349258</v>
      </c>
      <c r="KV247" s="34">
        <f t="shared" si="3536"/>
        <v>381.75425499026971</v>
      </c>
      <c r="KW247" s="34">
        <f t="shared" si="3536"/>
        <v>384.23095388343125</v>
      </c>
      <c r="KX247" s="34">
        <f t="shared" si="3536"/>
        <v>389.02561913887712</v>
      </c>
      <c r="KY247" s="34">
        <f t="shared" si="3536"/>
        <v>394.08477168924003</v>
      </c>
      <c r="KZ247" s="34">
        <f t="shared" si="3536"/>
        <v>396.11947054473103</v>
      </c>
      <c r="LA247" s="34">
        <f t="shared" si="3536"/>
        <v>398.06221551683325</v>
      </c>
      <c r="LB247" s="34">
        <f t="shared" si="3536"/>
        <v>401.42648045092585</v>
      </c>
      <c r="LC247" s="34">
        <f t="shared" si="3536"/>
        <v>399.96841101425832</v>
      </c>
      <c r="LD247" s="34">
        <f t="shared" si="3536"/>
        <v>397.11463019033681</v>
      </c>
      <c r="LE247" s="34">
        <f t="shared" si="3536"/>
        <v>397.96641180038768</v>
      </c>
      <c r="LF247" s="34">
        <f t="shared" si="3536"/>
        <v>401.00817051243382</v>
      </c>
      <c r="LG247" s="34">
        <f t="shared" si="3536"/>
        <v>697.66797209990887</v>
      </c>
      <c r="LH247" s="34">
        <f t="shared" si="3536"/>
        <v>666.38695510504863</v>
      </c>
      <c r="LI247" s="34">
        <f t="shared" si="3536"/>
        <v>0</v>
      </c>
      <c r="LJ247" s="34">
        <f t="shared" si="3536"/>
        <v>0</v>
      </c>
      <c r="LK247" s="34">
        <f t="shared" si="3536"/>
        <v>0</v>
      </c>
      <c r="LL247" s="34">
        <f t="shared" si="3536"/>
        <v>0</v>
      </c>
      <c r="LM247" s="34">
        <f t="shared" si="3536"/>
        <v>0</v>
      </c>
      <c r="LN247" s="34">
        <f t="shared" si="3536"/>
        <v>0</v>
      </c>
      <c r="LO247" s="34">
        <f t="shared" si="3536"/>
        <v>0</v>
      </c>
      <c r="LP247" s="34">
        <f t="shared" si="3536"/>
        <v>0</v>
      </c>
      <c r="LQ247" s="34">
        <f t="shared" si="3536"/>
        <v>0</v>
      </c>
      <c r="LR247" s="34">
        <f t="shared" si="3536"/>
        <v>0</v>
      </c>
      <c r="LS247" s="34">
        <f t="shared" si="3536"/>
        <v>0</v>
      </c>
      <c r="LT247" s="34">
        <f t="shared" si="3536"/>
        <v>0</v>
      </c>
      <c r="LU247" s="34">
        <f t="shared" si="3536"/>
        <v>0</v>
      </c>
      <c r="LV247" s="34">
        <f t="shared" si="3536"/>
        <v>0</v>
      </c>
      <c r="LW247" s="34">
        <f t="shared" ref="LW247:NO247" si="3537">IF(AND(LW230-LW255&gt;0,LW230-LW255&lt;LV251),LW230-LW255,IF(AND(LW230-LW255&gt;0,LW230-LW255&gt;LV251),LV251,0))</f>
        <v>0</v>
      </c>
      <c r="LX247" s="34">
        <f t="shared" si="3537"/>
        <v>0</v>
      </c>
      <c r="LY247" s="34">
        <f t="shared" si="3537"/>
        <v>0</v>
      </c>
      <c r="LZ247" s="34">
        <f t="shared" si="3537"/>
        <v>0</v>
      </c>
      <c r="MA247" s="34">
        <f t="shared" si="3537"/>
        <v>0</v>
      </c>
      <c r="MB247" s="34">
        <f t="shared" si="3537"/>
        <v>0</v>
      </c>
      <c r="MC247" s="34">
        <f t="shared" si="3537"/>
        <v>0</v>
      </c>
      <c r="MD247" s="34">
        <f t="shared" si="3537"/>
        <v>0</v>
      </c>
      <c r="ME247" s="34">
        <f t="shared" si="3537"/>
        <v>0</v>
      </c>
      <c r="MF247" s="34">
        <f t="shared" si="3537"/>
        <v>0</v>
      </c>
      <c r="MG247" s="34">
        <f t="shared" si="3537"/>
        <v>0</v>
      </c>
      <c r="MH247" s="34">
        <f t="shared" si="3537"/>
        <v>0</v>
      </c>
      <c r="MI247" s="34">
        <f t="shared" si="3537"/>
        <v>0</v>
      </c>
      <c r="MJ247" s="34">
        <f t="shared" si="3537"/>
        <v>0</v>
      </c>
      <c r="MK247" s="34">
        <f t="shared" si="3537"/>
        <v>0</v>
      </c>
      <c r="ML247" s="34">
        <f t="shared" si="3537"/>
        <v>0</v>
      </c>
      <c r="MM247" s="34">
        <f t="shared" si="3537"/>
        <v>0</v>
      </c>
      <c r="MN247" s="34">
        <f t="shared" si="3537"/>
        <v>0</v>
      </c>
      <c r="MO247" s="34">
        <f t="shared" si="3537"/>
        <v>0</v>
      </c>
      <c r="MP247" s="34">
        <f t="shared" si="3537"/>
        <v>0</v>
      </c>
      <c r="MQ247" s="34">
        <f t="shared" si="3537"/>
        <v>0</v>
      </c>
      <c r="MR247" s="34">
        <f t="shared" si="3537"/>
        <v>0</v>
      </c>
      <c r="MS247" s="34">
        <f t="shared" si="3537"/>
        <v>0</v>
      </c>
      <c r="MT247" s="34">
        <f t="shared" si="3537"/>
        <v>0</v>
      </c>
      <c r="MU247" s="34">
        <f t="shared" si="3537"/>
        <v>0</v>
      </c>
      <c r="MV247" s="34">
        <f t="shared" si="3537"/>
        <v>0</v>
      </c>
      <c r="MW247" s="34">
        <f t="shared" si="3537"/>
        <v>0</v>
      </c>
      <c r="MX247" s="34">
        <f t="shared" si="3537"/>
        <v>0</v>
      </c>
      <c r="MY247" s="34">
        <f t="shared" si="3537"/>
        <v>0</v>
      </c>
      <c r="MZ247" s="34">
        <f t="shared" si="3537"/>
        <v>0</v>
      </c>
      <c r="NA247" s="34">
        <f t="shared" si="3537"/>
        <v>0</v>
      </c>
      <c r="NB247" s="34">
        <f t="shared" si="3537"/>
        <v>0</v>
      </c>
      <c r="NC247" s="34">
        <f t="shared" si="3537"/>
        <v>0</v>
      </c>
      <c r="ND247" s="34">
        <f t="shared" si="3537"/>
        <v>0</v>
      </c>
      <c r="NE247" s="34">
        <f t="shared" si="3537"/>
        <v>0</v>
      </c>
      <c r="NF247" s="34">
        <f t="shared" si="3537"/>
        <v>0</v>
      </c>
      <c r="NG247" s="34">
        <f t="shared" si="3537"/>
        <v>0</v>
      </c>
      <c r="NH247" s="34">
        <f t="shared" si="3537"/>
        <v>0</v>
      </c>
      <c r="NI247" s="34">
        <f t="shared" si="3537"/>
        <v>0</v>
      </c>
      <c r="NJ247" s="34">
        <f t="shared" si="3537"/>
        <v>0</v>
      </c>
      <c r="NK247" s="34">
        <f t="shared" si="3537"/>
        <v>0</v>
      </c>
      <c r="NL247" s="34">
        <f t="shared" si="3537"/>
        <v>0</v>
      </c>
      <c r="NM247" s="34">
        <f t="shared" si="3537"/>
        <v>0</v>
      </c>
      <c r="NN247" s="34">
        <f t="shared" si="3537"/>
        <v>0</v>
      </c>
      <c r="NO247" s="35">
        <f t="shared" si="3537"/>
        <v>0</v>
      </c>
      <c r="NP247" s="8"/>
      <c r="NQ247" s="8"/>
    </row>
    <row r="248" spans="1:3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 t="s">
        <v>115</v>
      </c>
      <c r="D249" s="1"/>
      <c r="E249" s="1" t="s">
        <v>107</v>
      </c>
      <c r="F249" s="1"/>
      <c r="G249" s="1"/>
      <c r="H249" s="1"/>
      <c r="I249" s="1"/>
      <c r="J249" s="1"/>
      <c r="K249" s="30">
        <f>SUM(N249:NO249)</f>
        <v>0</v>
      </c>
      <c r="L249" s="14"/>
      <c r="M249" s="14"/>
      <c r="N249" s="69">
        <f>N245-N247</f>
        <v>0</v>
      </c>
      <c r="O249" s="70">
        <f>O245-O247</f>
        <v>0</v>
      </c>
      <c r="P249" s="70">
        <f>P245-P247</f>
        <v>0</v>
      </c>
      <c r="Q249" s="70">
        <f>Q245-Q247</f>
        <v>0</v>
      </c>
      <c r="R249" s="70">
        <f>R245-R247</f>
        <v>0</v>
      </c>
      <c r="S249" s="70">
        <f t="shared" ref="S249:CC249" si="3538">S245-S247</f>
        <v>0</v>
      </c>
      <c r="T249" s="70">
        <f t="shared" si="3538"/>
        <v>0</v>
      </c>
      <c r="U249" s="70">
        <f t="shared" si="3538"/>
        <v>0</v>
      </c>
      <c r="V249" s="70">
        <f t="shared" si="3538"/>
        <v>0</v>
      </c>
      <c r="W249" s="70">
        <f t="shared" si="3538"/>
        <v>0</v>
      </c>
      <c r="X249" s="70">
        <f t="shared" si="3538"/>
        <v>0</v>
      </c>
      <c r="Y249" s="70">
        <f t="shared" si="3538"/>
        <v>0</v>
      </c>
      <c r="Z249" s="70">
        <f t="shared" si="3538"/>
        <v>0</v>
      </c>
      <c r="AA249" s="70">
        <f t="shared" si="3538"/>
        <v>0</v>
      </c>
      <c r="AB249" s="70">
        <f t="shared" si="3538"/>
        <v>0</v>
      </c>
      <c r="AC249" s="70">
        <f t="shared" si="3538"/>
        <v>0</v>
      </c>
      <c r="AD249" s="70">
        <f t="shared" si="3538"/>
        <v>0</v>
      </c>
      <c r="AE249" s="70">
        <f t="shared" si="3538"/>
        <v>0</v>
      </c>
      <c r="AF249" s="70">
        <f t="shared" si="3538"/>
        <v>0</v>
      </c>
      <c r="AG249" s="70">
        <f t="shared" si="3538"/>
        <v>0</v>
      </c>
      <c r="AH249" s="70">
        <f t="shared" si="3538"/>
        <v>0</v>
      </c>
      <c r="AI249" s="70">
        <f t="shared" si="3538"/>
        <v>0</v>
      </c>
      <c r="AJ249" s="70">
        <f t="shared" si="3538"/>
        <v>0</v>
      </c>
      <c r="AK249" s="70">
        <f t="shared" si="3538"/>
        <v>0</v>
      </c>
      <c r="AL249" s="70">
        <f t="shared" si="3538"/>
        <v>0</v>
      </c>
      <c r="AM249" s="70">
        <f t="shared" si="3538"/>
        <v>0</v>
      </c>
      <c r="AN249" s="70">
        <f t="shared" si="3538"/>
        <v>0</v>
      </c>
      <c r="AO249" s="70">
        <f t="shared" si="3538"/>
        <v>0</v>
      </c>
      <c r="AP249" s="70">
        <f t="shared" si="3538"/>
        <v>0</v>
      </c>
      <c r="AQ249" s="70">
        <f t="shared" si="3538"/>
        <v>0</v>
      </c>
      <c r="AR249" s="70">
        <f t="shared" si="3538"/>
        <v>0</v>
      </c>
      <c r="AS249" s="70">
        <f t="shared" si="3538"/>
        <v>0</v>
      </c>
      <c r="AT249" s="70">
        <f t="shared" si="3538"/>
        <v>0</v>
      </c>
      <c r="AU249" s="70">
        <f t="shared" si="3538"/>
        <v>0</v>
      </c>
      <c r="AV249" s="70">
        <f t="shared" si="3538"/>
        <v>0</v>
      </c>
      <c r="AW249" s="70">
        <f t="shared" si="3538"/>
        <v>0</v>
      </c>
      <c r="AX249" s="70">
        <f t="shared" si="3538"/>
        <v>0</v>
      </c>
      <c r="AY249" s="70">
        <f t="shared" si="3538"/>
        <v>0</v>
      </c>
      <c r="AZ249" s="70">
        <f t="shared" si="3538"/>
        <v>0</v>
      </c>
      <c r="BA249" s="70">
        <f t="shared" si="3538"/>
        <v>0</v>
      </c>
      <c r="BB249" s="70">
        <f t="shared" si="3538"/>
        <v>0</v>
      </c>
      <c r="BC249" s="70">
        <f t="shared" si="3538"/>
        <v>0</v>
      </c>
      <c r="BD249" s="70">
        <f t="shared" si="3538"/>
        <v>0</v>
      </c>
      <c r="BE249" s="70">
        <f t="shared" si="3538"/>
        <v>0</v>
      </c>
      <c r="BF249" s="70">
        <f t="shared" si="3538"/>
        <v>0</v>
      </c>
      <c r="BG249" s="70">
        <f t="shared" si="3538"/>
        <v>0</v>
      </c>
      <c r="BH249" s="70">
        <f t="shared" si="3538"/>
        <v>0</v>
      </c>
      <c r="BI249" s="70">
        <f t="shared" si="3538"/>
        <v>0</v>
      </c>
      <c r="BJ249" s="70">
        <f t="shared" si="3538"/>
        <v>0</v>
      </c>
      <c r="BK249" s="70">
        <f t="shared" si="3538"/>
        <v>15.825420924142804</v>
      </c>
      <c r="BL249" s="70">
        <f t="shared" si="3538"/>
        <v>95.736815409492777</v>
      </c>
      <c r="BM249" s="70">
        <f t="shared" si="3538"/>
        <v>95.759791743053086</v>
      </c>
      <c r="BN249" s="70">
        <f t="shared" si="3538"/>
        <v>98.132710266752241</v>
      </c>
      <c r="BO249" s="70">
        <f t="shared" si="3538"/>
        <v>113.96925875595841</v>
      </c>
      <c r="BP249" s="70">
        <f t="shared" si="3538"/>
        <v>107.33569441642683</v>
      </c>
      <c r="BQ249" s="70">
        <f t="shared" si="3538"/>
        <v>92.120561542297523</v>
      </c>
      <c r="BR249" s="70">
        <f t="shared" si="3538"/>
        <v>92.719824298442461</v>
      </c>
      <c r="BS249" s="70">
        <f t="shared" si="3538"/>
        <v>136.79768752904172</v>
      </c>
      <c r="BT249" s="70">
        <f t="shared" si="3538"/>
        <v>146.15330897733006</v>
      </c>
      <c r="BU249" s="70">
        <f t="shared" si="3538"/>
        <v>150.52193338207098</v>
      </c>
      <c r="BV249" s="70">
        <f t="shared" si="3538"/>
        <v>170.25955305043655</v>
      </c>
      <c r="BW249" s="70">
        <f t="shared" si="3538"/>
        <v>91.722704639052864</v>
      </c>
      <c r="BX249" s="70">
        <f t="shared" si="3538"/>
        <v>63.693436006996407</v>
      </c>
      <c r="BY249" s="70">
        <f t="shared" si="3538"/>
        <v>81.663532750184785</v>
      </c>
      <c r="BZ249" s="70">
        <f t="shared" si="3538"/>
        <v>51.91284145453406</v>
      </c>
      <c r="CA249" s="70">
        <f t="shared" si="3538"/>
        <v>36.522586956044847</v>
      </c>
      <c r="CB249" s="70">
        <f t="shared" si="3538"/>
        <v>26.527274805157369</v>
      </c>
      <c r="CC249" s="70">
        <f t="shared" si="3538"/>
        <v>24.826951047400907</v>
      </c>
      <c r="CD249" s="70">
        <f t="shared" ref="CD249:EO249" si="3539">CD245-CD247</f>
        <v>22.879233766397725</v>
      </c>
      <c r="CE249" s="70">
        <f t="shared" si="3539"/>
        <v>16.483675386482005</v>
      </c>
      <c r="CF249" s="70">
        <f t="shared" si="3539"/>
        <v>17.013160860339603</v>
      </c>
      <c r="CG249" s="70">
        <f t="shared" si="3539"/>
        <v>22.569776852029552</v>
      </c>
      <c r="CH249" s="70">
        <f t="shared" si="3539"/>
        <v>21.857698000580921</v>
      </c>
      <c r="CI249" s="70">
        <f t="shared" si="3539"/>
        <v>23.050290267434395</v>
      </c>
      <c r="CJ249" s="70">
        <f t="shared" si="3539"/>
        <v>29.19562252889547</v>
      </c>
      <c r="CK249" s="70">
        <f t="shared" si="3539"/>
        <v>28.063004033732447</v>
      </c>
      <c r="CL249" s="70">
        <f t="shared" si="3539"/>
        <v>27.57067174928126</v>
      </c>
      <c r="CM249" s="70">
        <f t="shared" si="3539"/>
        <v>30.474955644664178</v>
      </c>
      <c r="CN249" s="70">
        <f t="shared" si="3539"/>
        <v>37.451310069094752</v>
      </c>
      <c r="CO249" s="70">
        <f t="shared" si="3539"/>
        <v>41.323506522712378</v>
      </c>
      <c r="CP249" s="70">
        <f t="shared" si="3539"/>
        <v>44.677040304589518</v>
      </c>
      <c r="CQ249" s="70">
        <f t="shared" si="3539"/>
        <v>51.720936868873196</v>
      </c>
      <c r="CR249" s="70">
        <f t="shared" si="3539"/>
        <v>53.117204195842426</v>
      </c>
      <c r="CS249" s="70">
        <f t="shared" si="3539"/>
        <v>53.161482715700913</v>
      </c>
      <c r="CT249" s="70">
        <f t="shared" si="3539"/>
        <v>56.833911533685523</v>
      </c>
      <c r="CU249" s="70">
        <f t="shared" si="3539"/>
        <v>64.931423983414319</v>
      </c>
      <c r="CV249" s="70">
        <f t="shared" si="3539"/>
        <v>69.027657977950071</v>
      </c>
      <c r="CW249" s="70">
        <f t="shared" si="3539"/>
        <v>72.01983752208541</v>
      </c>
      <c r="CX249" s="70">
        <f t="shared" si="3539"/>
        <v>79.536017179218646</v>
      </c>
      <c r="CY249" s="70">
        <f t="shared" si="3539"/>
        <v>80.806993444904222</v>
      </c>
      <c r="CZ249" s="70">
        <f t="shared" si="3539"/>
        <v>80.110441537718685</v>
      </c>
      <c r="DA249" s="70">
        <f t="shared" si="3539"/>
        <v>57.337331434331695</v>
      </c>
      <c r="DB249" s="70">
        <f t="shared" si="3539"/>
        <v>-46.364153328989815</v>
      </c>
      <c r="DC249" s="70">
        <f t="shared" si="3539"/>
        <v>-81.167648665069038</v>
      </c>
      <c r="DD249" s="70">
        <f t="shared" si="3539"/>
        <v>-84.249319360453143</v>
      </c>
      <c r="DE249" s="70">
        <f t="shared" si="3539"/>
        <v>-86.486916691369103</v>
      </c>
      <c r="DF249" s="70">
        <f t="shared" si="3539"/>
        <v>-88.202940802901324</v>
      </c>
      <c r="DG249" s="70">
        <f t="shared" si="3539"/>
        <v>-90.885591995180093</v>
      </c>
      <c r="DH249" s="70">
        <f t="shared" si="3539"/>
        <v>-92.956033268777986</v>
      </c>
      <c r="DI249" s="70">
        <f t="shared" si="3539"/>
        <v>-93.983899837125108</v>
      </c>
      <c r="DJ249" s="70">
        <f t="shared" si="3539"/>
        <v>-95.663803028416737</v>
      </c>
      <c r="DK249" s="70">
        <f t="shared" si="3539"/>
        <v>-97.359465212202508</v>
      </c>
      <c r="DL249" s="70">
        <f t="shared" si="3539"/>
        <v>-97.836164526396601</v>
      </c>
      <c r="DM249" s="70">
        <f t="shared" si="3539"/>
        <v>-98.268861690910484</v>
      </c>
      <c r="DN249" s="70">
        <f t="shared" si="3539"/>
        <v>-98.670684344661723</v>
      </c>
      <c r="DO249" s="70">
        <f t="shared" si="3539"/>
        <v>-98.56452366999784</v>
      </c>
      <c r="DP249" s="70">
        <f t="shared" si="3539"/>
        <v>-97.199507652830562</v>
      </c>
      <c r="DQ249" s="70">
        <f t="shared" si="3539"/>
        <v>-96.732660171772181</v>
      </c>
      <c r="DR249" s="70">
        <f t="shared" si="3539"/>
        <v>-96.697464247501387</v>
      </c>
      <c r="DS249" s="70">
        <f t="shared" si="3539"/>
        <v>-96.224147100763588</v>
      </c>
      <c r="DT249" s="70">
        <f t="shared" si="3539"/>
        <v>-96.538742496959145</v>
      </c>
      <c r="DU249" s="70">
        <f t="shared" si="3539"/>
        <v>-97.631373442190636</v>
      </c>
      <c r="DV249" s="70">
        <f t="shared" si="3539"/>
        <v>-98.103037801234649</v>
      </c>
      <c r="DW249" s="70">
        <f t="shared" si="3539"/>
        <v>-98.059133404552711</v>
      </c>
      <c r="DX249" s="70">
        <f t="shared" si="3539"/>
        <v>-98.232021428054196</v>
      </c>
      <c r="DY249" s="70">
        <f t="shared" si="3539"/>
        <v>-97.763598458208548</v>
      </c>
      <c r="DZ249" s="70">
        <f t="shared" si="3539"/>
        <v>-96.791604421416224</v>
      </c>
      <c r="EA249" s="70">
        <f t="shared" si="3539"/>
        <v>-96.31304855789746</v>
      </c>
      <c r="EB249" s="70">
        <f t="shared" si="3539"/>
        <v>-96.311820657813882</v>
      </c>
      <c r="EC249" s="70">
        <f t="shared" si="3539"/>
        <v>-95.958037330851255</v>
      </c>
      <c r="ED249" s="70">
        <f t="shared" si="3539"/>
        <v>-95.214176012637267</v>
      </c>
      <c r="EE249" s="70">
        <f t="shared" si="3539"/>
        <v>-68.984692727639811</v>
      </c>
      <c r="EF249" s="70">
        <f t="shared" si="3539"/>
        <v>0</v>
      </c>
      <c r="EG249" s="70">
        <f t="shared" si="3539"/>
        <v>0</v>
      </c>
      <c r="EH249" s="70">
        <f t="shared" si="3539"/>
        <v>0</v>
      </c>
      <c r="EI249" s="70">
        <f t="shared" si="3539"/>
        <v>0</v>
      </c>
      <c r="EJ249" s="70">
        <f t="shared" si="3539"/>
        <v>0</v>
      </c>
      <c r="EK249" s="70">
        <f t="shared" si="3539"/>
        <v>0</v>
      </c>
      <c r="EL249" s="70">
        <f t="shared" si="3539"/>
        <v>0</v>
      </c>
      <c r="EM249" s="70">
        <f t="shared" si="3539"/>
        <v>0</v>
      </c>
      <c r="EN249" s="70">
        <f t="shared" si="3539"/>
        <v>0</v>
      </c>
      <c r="EO249" s="70">
        <f t="shared" si="3539"/>
        <v>0</v>
      </c>
      <c r="EP249" s="70">
        <f t="shared" ref="EP249:HA249" si="3540">EP245-EP247</f>
        <v>0</v>
      </c>
      <c r="EQ249" s="70">
        <f t="shared" si="3540"/>
        <v>0</v>
      </c>
      <c r="ER249" s="70">
        <f t="shared" si="3540"/>
        <v>0</v>
      </c>
      <c r="ES249" s="70">
        <f t="shared" si="3540"/>
        <v>0</v>
      </c>
      <c r="ET249" s="70">
        <f t="shared" si="3540"/>
        <v>0</v>
      </c>
      <c r="EU249" s="70">
        <f t="shared" si="3540"/>
        <v>0</v>
      </c>
      <c r="EV249" s="70">
        <f t="shared" si="3540"/>
        <v>0</v>
      </c>
      <c r="EW249" s="70">
        <f t="shared" si="3540"/>
        <v>33.033676812990699</v>
      </c>
      <c r="EX249" s="70">
        <f t="shared" si="3540"/>
        <v>65.613584912753936</v>
      </c>
      <c r="EY249" s="70">
        <f t="shared" si="3540"/>
        <v>65.426104803781215</v>
      </c>
      <c r="EZ249" s="70">
        <f t="shared" si="3540"/>
        <v>64.732635692378651</v>
      </c>
      <c r="FA249" s="70">
        <f t="shared" si="3540"/>
        <v>63.623575361739341</v>
      </c>
      <c r="FB249" s="70">
        <f t="shared" si="3540"/>
        <v>62.502154275141571</v>
      </c>
      <c r="FC249" s="70">
        <f t="shared" si="3540"/>
        <v>61.501032378863258</v>
      </c>
      <c r="FD249" s="70">
        <f t="shared" si="3540"/>
        <v>60.856698363362348</v>
      </c>
      <c r="FE249" s="70">
        <f t="shared" si="3540"/>
        <v>60.150400598799102</v>
      </c>
      <c r="FF249" s="70">
        <f t="shared" si="3540"/>
        <v>59.477999095384689</v>
      </c>
      <c r="FG249" s="70">
        <f t="shared" si="3540"/>
        <v>59.085403580035283</v>
      </c>
      <c r="FH249" s="70">
        <f t="shared" si="3540"/>
        <v>58.448259157072528</v>
      </c>
      <c r="FI249" s="70">
        <f t="shared" si="3540"/>
        <v>57.568366407604238</v>
      </c>
      <c r="FJ249" s="70">
        <f t="shared" si="3540"/>
        <v>56.741500187135635</v>
      </c>
      <c r="FK249" s="70">
        <f t="shared" si="3540"/>
        <v>-36.464884175350925</v>
      </c>
      <c r="FL249" s="70">
        <f t="shared" si="3540"/>
        <v>-41.742461376708476</v>
      </c>
      <c r="FM249" s="70">
        <f t="shared" si="3540"/>
        <v>-44.048006414635879</v>
      </c>
      <c r="FN249" s="70">
        <f t="shared" si="3540"/>
        <v>-45.926569422081577</v>
      </c>
      <c r="FO249" s="70">
        <f t="shared" si="3540"/>
        <v>57.36841743505056</v>
      </c>
      <c r="FP249" s="70">
        <f t="shared" si="3540"/>
        <v>55.039856529274459</v>
      </c>
      <c r="FQ249" s="70">
        <f t="shared" si="3540"/>
        <v>52.338143212299052</v>
      </c>
      <c r="FR249" s="70">
        <f t="shared" si="3540"/>
        <v>49.725282269071364</v>
      </c>
      <c r="FS249" s="70">
        <f t="shared" si="3540"/>
        <v>46.728859986933784</v>
      </c>
      <c r="FT249" s="70">
        <f t="shared" si="3540"/>
        <v>43.962682617027177</v>
      </c>
      <c r="FU249" s="70">
        <f t="shared" si="3540"/>
        <v>41.741097452447974</v>
      </c>
      <c r="FV249" s="70">
        <f t="shared" si="3540"/>
        <v>39.628249738148924</v>
      </c>
      <c r="FW249" s="70">
        <f t="shared" si="3540"/>
        <v>36.24036019140685</v>
      </c>
      <c r="FX249" s="70">
        <f t="shared" si="3540"/>
        <v>32.478848226534694</v>
      </c>
      <c r="FY249" s="70">
        <f t="shared" si="3540"/>
        <v>28.731344507520696</v>
      </c>
      <c r="FZ249" s="70">
        <f t="shared" si="3540"/>
        <v>24.472090035987407</v>
      </c>
      <c r="GA249" s="70">
        <f t="shared" si="3540"/>
        <v>20.79787255614475</v>
      </c>
      <c r="GB249" s="70">
        <f t="shared" si="3540"/>
        <v>17.233515445902473</v>
      </c>
      <c r="GC249" s="70">
        <f t="shared" si="3540"/>
        <v>13.546639669143296</v>
      </c>
      <c r="GD249" s="70">
        <f t="shared" si="3540"/>
        <v>10.585799385283298</v>
      </c>
      <c r="GE249" s="70">
        <f t="shared" si="3540"/>
        <v>7.8473586823394594</v>
      </c>
      <c r="GF249" s="70">
        <f t="shared" si="3540"/>
        <v>5.862748176799375</v>
      </c>
      <c r="GG249" s="70">
        <f t="shared" si="3540"/>
        <v>4.2986308850295121</v>
      </c>
      <c r="GH249" s="70">
        <f t="shared" si="3540"/>
        <v>3.1303947050634093</v>
      </c>
      <c r="GI249" s="70">
        <f t="shared" si="3540"/>
        <v>2.7145020716359998</v>
      </c>
      <c r="GJ249" s="70">
        <f t="shared" si="3540"/>
        <v>2.708849167460448</v>
      </c>
      <c r="GK249" s="70">
        <f t="shared" si="3540"/>
        <v>3.1811753510186431</v>
      </c>
      <c r="GL249" s="70">
        <f t="shared" si="3540"/>
        <v>3.9270464392504429</v>
      </c>
      <c r="GM249" s="70">
        <f t="shared" si="3540"/>
        <v>5.5586183604225745</v>
      </c>
      <c r="GN249" s="70">
        <f t="shared" si="3540"/>
        <v>8.2024699594086368</v>
      </c>
      <c r="GO249" s="70">
        <f t="shared" si="3540"/>
        <v>11.458895270248624</v>
      </c>
      <c r="GP249" s="70">
        <f t="shared" si="3540"/>
        <v>15.134284474510252</v>
      </c>
      <c r="GQ249" s="70">
        <f t="shared" si="3540"/>
        <v>19.778158307607455</v>
      </c>
      <c r="GR249" s="70">
        <f t="shared" si="3540"/>
        <v>24.682269007321434</v>
      </c>
      <c r="GS249" s="70">
        <f t="shared" si="3540"/>
        <v>29.086847630172471</v>
      </c>
      <c r="GT249" s="70">
        <f t="shared" si="3540"/>
        <v>-92.362543542579004</v>
      </c>
      <c r="GU249" s="70">
        <f t="shared" si="3540"/>
        <v>-105.59291122239077</v>
      </c>
      <c r="GV249" s="70">
        <f t="shared" si="3540"/>
        <v>-102.41122229808995</v>
      </c>
      <c r="GW249" s="70">
        <f t="shared" si="3540"/>
        <v>-99.544889547066248</v>
      </c>
      <c r="GX249" s="70">
        <f t="shared" si="3540"/>
        <v>-96.064263153186047</v>
      </c>
      <c r="GY249" s="70">
        <f t="shared" si="3540"/>
        <v>-92.809225862475685</v>
      </c>
      <c r="GZ249" s="70">
        <f t="shared" si="3540"/>
        <v>-90.366737648905584</v>
      </c>
      <c r="HA249" s="70">
        <f t="shared" si="3540"/>
        <v>-87.907981297460424</v>
      </c>
      <c r="HB249" s="70">
        <f t="shared" ref="HB249:JM249" si="3541">HB245-HB247</f>
        <v>-83.383078179805679</v>
      </c>
      <c r="HC249" s="70">
        <f t="shared" si="3541"/>
        <v>-79.12177280433329</v>
      </c>
      <c r="HD249" s="70">
        <f t="shared" si="3541"/>
        <v>-75.155186334316198</v>
      </c>
      <c r="HE249" s="70">
        <f t="shared" si="3541"/>
        <v>-70.661232457540564</v>
      </c>
      <c r="HF249" s="70">
        <f t="shared" si="3541"/>
        <v>-66.079952823644192</v>
      </c>
      <c r="HG249" s="70">
        <f t="shared" si="3541"/>
        <v>-62.527661182530323</v>
      </c>
      <c r="HH249" s="70">
        <f t="shared" si="3541"/>
        <v>-58.96544712788473</v>
      </c>
      <c r="HI249" s="70">
        <f t="shared" si="3541"/>
        <v>-56.532749102499963</v>
      </c>
      <c r="HJ249" s="70">
        <f t="shared" si="3541"/>
        <v>-55.387581228950175</v>
      </c>
      <c r="HK249" s="70">
        <f t="shared" si="3541"/>
        <v>-3.8963421710724262</v>
      </c>
      <c r="HL249" s="70">
        <f t="shared" si="3541"/>
        <v>0</v>
      </c>
      <c r="HM249" s="70">
        <f t="shared" si="3541"/>
        <v>0</v>
      </c>
      <c r="HN249" s="70">
        <f t="shared" si="3541"/>
        <v>0</v>
      </c>
      <c r="HO249" s="70">
        <f t="shared" si="3541"/>
        <v>0</v>
      </c>
      <c r="HP249" s="70">
        <f t="shared" si="3541"/>
        <v>0</v>
      </c>
      <c r="HQ249" s="70">
        <f t="shared" si="3541"/>
        <v>0</v>
      </c>
      <c r="HR249" s="70">
        <f t="shared" si="3541"/>
        <v>0</v>
      </c>
      <c r="HS249" s="70">
        <f t="shared" si="3541"/>
        <v>0</v>
      </c>
      <c r="HT249" s="70">
        <f t="shared" si="3541"/>
        <v>0</v>
      </c>
      <c r="HU249" s="70">
        <f t="shared" si="3541"/>
        <v>116.09997822432661</v>
      </c>
      <c r="HV249" s="70">
        <f t="shared" si="3541"/>
        <v>207.43336187729292</v>
      </c>
      <c r="HW249" s="70">
        <f t="shared" si="3541"/>
        <v>203.84134782240216</v>
      </c>
      <c r="HX249" s="70">
        <f t="shared" si="3541"/>
        <v>-83.746872482853476</v>
      </c>
      <c r="HY249" s="70">
        <f t="shared" si="3541"/>
        <v>-84.637606216520183</v>
      </c>
      <c r="HZ249" s="70">
        <f t="shared" si="3541"/>
        <v>-84.773689437388583</v>
      </c>
      <c r="IA249" s="70">
        <f t="shared" si="3541"/>
        <v>-88.321361967661375</v>
      </c>
      <c r="IB249" s="70">
        <f t="shared" si="3541"/>
        <v>-91.833438549185502</v>
      </c>
      <c r="IC249" s="70">
        <f t="shared" si="3541"/>
        <v>-94.061719270412482</v>
      </c>
      <c r="ID249" s="70">
        <f t="shared" si="3541"/>
        <v>0</v>
      </c>
      <c r="IE249" s="70">
        <f t="shared" si="3541"/>
        <v>0</v>
      </c>
      <c r="IF249" s="70">
        <f t="shared" si="3541"/>
        <v>0</v>
      </c>
      <c r="IG249" s="70">
        <f t="shared" si="3541"/>
        <v>0</v>
      </c>
      <c r="IH249" s="70">
        <f t="shared" si="3541"/>
        <v>0</v>
      </c>
      <c r="II249" s="70">
        <f t="shared" si="3541"/>
        <v>0</v>
      </c>
      <c r="IJ249" s="70">
        <f t="shared" si="3541"/>
        <v>0</v>
      </c>
      <c r="IK249" s="70">
        <f t="shared" si="3541"/>
        <v>0</v>
      </c>
      <c r="IL249" s="70">
        <f t="shared" si="3541"/>
        <v>0</v>
      </c>
      <c r="IM249" s="70">
        <f t="shared" si="3541"/>
        <v>0</v>
      </c>
      <c r="IN249" s="70">
        <f t="shared" si="3541"/>
        <v>0</v>
      </c>
      <c r="IO249" s="70">
        <f t="shared" si="3541"/>
        <v>0</v>
      </c>
      <c r="IP249" s="70">
        <f t="shared" si="3541"/>
        <v>0</v>
      </c>
      <c r="IQ249" s="70">
        <f t="shared" si="3541"/>
        <v>0</v>
      </c>
      <c r="IR249" s="70">
        <f t="shared" si="3541"/>
        <v>0</v>
      </c>
      <c r="IS249" s="70">
        <f t="shared" si="3541"/>
        <v>0</v>
      </c>
      <c r="IT249" s="70">
        <f t="shared" si="3541"/>
        <v>0</v>
      </c>
      <c r="IU249" s="70">
        <f t="shared" si="3541"/>
        <v>0</v>
      </c>
      <c r="IV249" s="70">
        <f t="shared" si="3541"/>
        <v>0</v>
      </c>
      <c r="IW249" s="70">
        <f t="shared" si="3541"/>
        <v>0</v>
      </c>
      <c r="IX249" s="70">
        <f t="shared" si="3541"/>
        <v>0</v>
      </c>
      <c r="IY249" s="70">
        <f t="shared" si="3541"/>
        <v>0</v>
      </c>
      <c r="IZ249" s="70">
        <f t="shared" si="3541"/>
        <v>0</v>
      </c>
      <c r="JA249" s="70">
        <f t="shared" si="3541"/>
        <v>0</v>
      </c>
      <c r="JB249" s="70">
        <f t="shared" si="3541"/>
        <v>191.82422410731067</v>
      </c>
      <c r="JC249" s="70">
        <f t="shared" si="3541"/>
        <v>452.15413089307486</v>
      </c>
      <c r="JD249" s="70">
        <f t="shared" si="3541"/>
        <v>452.56112438920246</v>
      </c>
      <c r="JE249" s="70">
        <f t="shared" si="3541"/>
        <v>455.98091887974266</v>
      </c>
      <c r="JF249" s="70">
        <f t="shared" si="3541"/>
        <v>459.0083141445254</v>
      </c>
      <c r="JG249" s="70">
        <f t="shared" si="3541"/>
        <v>462.71205904496475</v>
      </c>
      <c r="JH249" s="70">
        <f t="shared" si="3541"/>
        <v>468.59597448776469</v>
      </c>
      <c r="JI249" s="70">
        <f t="shared" si="3541"/>
        <v>472.89538049467876</v>
      </c>
      <c r="JJ249" s="70">
        <f t="shared" si="3541"/>
        <v>471.80515079575929</v>
      </c>
      <c r="JK249" s="70">
        <f t="shared" si="3541"/>
        <v>469.28796669846105</v>
      </c>
      <c r="JL249" s="70">
        <f t="shared" si="3541"/>
        <v>464.76679174857594</v>
      </c>
      <c r="JM249" s="70">
        <f t="shared" si="3541"/>
        <v>458.14397467952358</v>
      </c>
      <c r="JN249" s="70">
        <f t="shared" ref="JN249:LY249" si="3542">JN245-JN247</f>
        <v>452.43122514864604</v>
      </c>
      <c r="JO249" s="70">
        <f t="shared" si="3542"/>
        <v>448.94380689043766</v>
      </c>
      <c r="JP249" s="70">
        <f t="shared" si="3542"/>
        <v>446.05896703727416</v>
      </c>
      <c r="JQ249" s="70">
        <f t="shared" si="3542"/>
        <v>444.77753170512705</v>
      </c>
      <c r="JR249" s="70">
        <f t="shared" si="3542"/>
        <v>444.48354926983336</v>
      </c>
      <c r="JS249" s="70">
        <f t="shared" si="3542"/>
        <v>445.32001010261024</v>
      </c>
      <c r="JT249" s="70">
        <f t="shared" si="3542"/>
        <v>446.42113003138633</v>
      </c>
      <c r="JU249" s="70">
        <f t="shared" si="3542"/>
        <v>447.70404994559834</v>
      </c>
      <c r="JV249" s="70">
        <f t="shared" si="3542"/>
        <v>449.87743166662716</v>
      </c>
      <c r="JW249" s="70">
        <f t="shared" si="3542"/>
        <v>452.28544078719199</v>
      </c>
      <c r="JX249" s="70">
        <f t="shared" si="3542"/>
        <v>454.50381949798913</v>
      </c>
      <c r="JY249" s="70">
        <f t="shared" si="3542"/>
        <v>457.05942979701206</v>
      </c>
      <c r="JZ249" s="70">
        <f t="shared" si="3542"/>
        <v>460.36778214746641</v>
      </c>
      <c r="KA249" s="70">
        <f t="shared" si="3542"/>
        <v>463.46401666256742</v>
      </c>
      <c r="KB249" s="70">
        <f t="shared" si="3542"/>
        <v>24.370609389460192</v>
      </c>
      <c r="KC249" s="70">
        <f t="shared" si="3542"/>
        <v>-175.63203886838659</v>
      </c>
      <c r="KD249" s="70">
        <f t="shared" si="3542"/>
        <v>-257.87278476857512</v>
      </c>
      <c r="KE249" s="70">
        <f t="shared" si="3542"/>
        <v>-263.5845856498072</v>
      </c>
      <c r="KF249" s="70">
        <f t="shared" si="3542"/>
        <v>-270.42609508835278</v>
      </c>
      <c r="KG249" s="70">
        <f t="shared" si="3542"/>
        <v>-276.70525487229122</v>
      </c>
      <c r="KH249" s="70">
        <f t="shared" si="3542"/>
        <v>-281.9833043453512</v>
      </c>
      <c r="KI249" s="70">
        <f t="shared" si="3542"/>
        <v>-287.11416134712817</v>
      </c>
      <c r="KJ249" s="70">
        <f t="shared" si="3542"/>
        <v>-294.85148890453939</v>
      </c>
      <c r="KK249" s="70">
        <f t="shared" si="3542"/>
        <v>-303.39666433257503</v>
      </c>
      <c r="KL249" s="70">
        <f t="shared" si="3542"/>
        <v>-312.69252632292682</v>
      </c>
      <c r="KM249" s="70">
        <f t="shared" si="3542"/>
        <v>-323.54205904363977</v>
      </c>
      <c r="KN249" s="70">
        <f t="shared" si="3542"/>
        <v>-333.47621172330275</v>
      </c>
      <c r="KO249" s="70">
        <f t="shared" si="3542"/>
        <v>-342.56269101743419</v>
      </c>
      <c r="KP249" s="70">
        <f t="shared" si="3542"/>
        <v>-350.58204263055603</v>
      </c>
      <c r="KQ249" s="70">
        <f t="shared" si="3542"/>
        <v>-357.28375478513226</v>
      </c>
      <c r="KR249" s="70">
        <f t="shared" si="3542"/>
        <v>-363.32714239614313</v>
      </c>
      <c r="KS249" s="70">
        <f t="shared" si="3542"/>
        <v>-367.95925688687157</v>
      </c>
      <c r="KT249" s="70">
        <f t="shared" si="3542"/>
        <v>-372.33370883962311</v>
      </c>
      <c r="KU249" s="70">
        <f t="shared" si="3542"/>
        <v>-377.66272168349258</v>
      </c>
      <c r="KV249" s="70">
        <f t="shared" si="3542"/>
        <v>-381.75425499026971</v>
      </c>
      <c r="KW249" s="70">
        <f t="shared" si="3542"/>
        <v>-384.23095388343125</v>
      </c>
      <c r="KX249" s="70">
        <f t="shared" si="3542"/>
        <v>-389.02561913887712</v>
      </c>
      <c r="KY249" s="70">
        <f t="shared" si="3542"/>
        <v>-394.08477168924003</v>
      </c>
      <c r="KZ249" s="70">
        <f t="shared" si="3542"/>
        <v>-396.11947054473103</v>
      </c>
      <c r="LA249" s="70">
        <f t="shared" si="3542"/>
        <v>-398.06221551683325</v>
      </c>
      <c r="LB249" s="70">
        <f t="shared" si="3542"/>
        <v>-401.42648045092585</v>
      </c>
      <c r="LC249" s="70">
        <f t="shared" si="3542"/>
        <v>-399.96841101425832</v>
      </c>
      <c r="LD249" s="70">
        <f t="shared" si="3542"/>
        <v>-397.11463019033681</v>
      </c>
      <c r="LE249" s="70">
        <f t="shared" si="3542"/>
        <v>-397.96641180038768</v>
      </c>
      <c r="LF249" s="70">
        <f t="shared" si="3542"/>
        <v>-401.00817051243382</v>
      </c>
      <c r="LG249" s="70">
        <f t="shared" si="3542"/>
        <v>-697.66797209990887</v>
      </c>
      <c r="LH249" s="70">
        <f t="shared" si="3542"/>
        <v>-666.38695510504863</v>
      </c>
      <c r="LI249" s="70">
        <f t="shared" si="3542"/>
        <v>0</v>
      </c>
      <c r="LJ249" s="70">
        <f t="shared" si="3542"/>
        <v>0</v>
      </c>
      <c r="LK249" s="70">
        <f t="shared" si="3542"/>
        <v>0</v>
      </c>
      <c r="LL249" s="70">
        <f t="shared" si="3542"/>
        <v>0</v>
      </c>
      <c r="LM249" s="70">
        <f t="shared" si="3542"/>
        <v>0</v>
      </c>
      <c r="LN249" s="70">
        <f t="shared" si="3542"/>
        <v>0</v>
      </c>
      <c r="LO249" s="70">
        <f t="shared" si="3542"/>
        <v>0</v>
      </c>
      <c r="LP249" s="70">
        <f t="shared" si="3542"/>
        <v>0</v>
      </c>
      <c r="LQ249" s="70">
        <f t="shared" si="3542"/>
        <v>0</v>
      </c>
      <c r="LR249" s="70">
        <f t="shared" si="3542"/>
        <v>0</v>
      </c>
      <c r="LS249" s="70">
        <f t="shared" si="3542"/>
        <v>0</v>
      </c>
      <c r="LT249" s="70">
        <f t="shared" si="3542"/>
        <v>0</v>
      </c>
      <c r="LU249" s="70">
        <f t="shared" si="3542"/>
        <v>0</v>
      </c>
      <c r="LV249" s="70">
        <f t="shared" si="3542"/>
        <v>0</v>
      </c>
      <c r="LW249" s="70">
        <f t="shared" si="3542"/>
        <v>0</v>
      </c>
      <c r="LX249" s="70">
        <f t="shared" si="3542"/>
        <v>0</v>
      </c>
      <c r="LY249" s="70">
        <f t="shared" si="3542"/>
        <v>0</v>
      </c>
      <c r="LZ249" s="70">
        <f t="shared" ref="LZ249:NO249" si="3543">LZ245-LZ247</f>
        <v>0</v>
      </c>
      <c r="MA249" s="70">
        <f t="shared" si="3543"/>
        <v>0</v>
      </c>
      <c r="MB249" s="70">
        <f t="shared" si="3543"/>
        <v>0</v>
      </c>
      <c r="MC249" s="70">
        <f t="shared" si="3543"/>
        <v>0</v>
      </c>
      <c r="MD249" s="70">
        <f t="shared" si="3543"/>
        <v>0</v>
      </c>
      <c r="ME249" s="70">
        <f t="shared" si="3543"/>
        <v>0</v>
      </c>
      <c r="MF249" s="70">
        <f t="shared" si="3543"/>
        <v>0</v>
      </c>
      <c r="MG249" s="70">
        <f t="shared" si="3543"/>
        <v>0</v>
      </c>
      <c r="MH249" s="70">
        <f t="shared" si="3543"/>
        <v>0</v>
      </c>
      <c r="MI249" s="70">
        <f t="shared" si="3543"/>
        <v>0</v>
      </c>
      <c r="MJ249" s="70">
        <f t="shared" si="3543"/>
        <v>0</v>
      </c>
      <c r="MK249" s="70">
        <f t="shared" si="3543"/>
        <v>0</v>
      </c>
      <c r="ML249" s="70">
        <f t="shared" si="3543"/>
        <v>0</v>
      </c>
      <c r="MM249" s="70">
        <f t="shared" si="3543"/>
        <v>0</v>
      </c>
      <c r="MN249" s="70">
        <f t="shared" si="3543"/>
        <v>0</v>
      </c>
      <c r="MO249" s="70">
        <f t="shared" si="3543"/>
        <v>0</v>
      </c>
      <c r="MP249" s="70">
        <f t="shared" si="3543"/>
        <v>0</v>
      </c>
      <c r="MQ249" s="70">
        <f t="shared" si="3543"/>
        <v>0</v>
      </c>
      <c r="MR249" s="70">
        <f t="shared" si="3543"/>
        <v>0</v>
      </c>
      <c r="MS249" s="70">
        <f t="shared" si="3543"/>
        <v>0</v>
      </c>
      <c r="MT249" s="70">
        <f t="shared" si="3543"/>
        <v>0</v>
      </c>
      <c r="MU249" s="70">
        <f t="shared" si="3543"/>
        <v>0</v>
      </c>
      <c r="MV249" s="70">
        <f t="shared" si="3543"/>
        <v>0</v>
      </c>
      <c r="MW249" s="70">
        <f t="shared" si="3543"/>
        <v>0</v>
      </c>
      <c r="MX249" s="70">
        <f t="shared" si="3543"/>
        <v>0</v>
      </c>
      <c r="MY249" s="70">
        <f t="shared" si="3543"/>
        <v>0</v>
      </c>
      <c r="MZ249" s="70">
        <f t="shared" si="3543"/>
        <v>0</v>
      </c>
      <c r="NA249" s="70">
        <f t="shared" si="3543"/>
        <v>0</v>
      </c>
      <c r="NB249" s="70">
        <f t="shared" si="3543"/>
        <v>0</v>
      </c>
      <c r="NC249" s="70">
        <f t="shared" si="3543"/>
        <v>0</v>
      </c>
      <c r="ND249" s="70">
        <f t="shared" si="3543"/>
        <v>0</v>
      </c>
      <c r="NE249" s="70">
        <f t="shared" si="3543"/>
        <v>0</v>
      </c>
      <c r="NF249" s="70">
        <f t="shared" si="3543"/>
        <v>0</v>
      </c>
      <c r="NG249" s="70">
        <f t="shared" si="3543"/>
        <v>0</v>
      </c>
      <c r="NH249" s="70">
        <f t="shared" si="3543"/>
        <v>0</v>
      </c>
      <c r="NI249" s="70">
        <f t="shared" si="3543"/>
        <v>0</v>
      </c>
      <c r="NJ249" s="70">
        <f t="shared" si="3543"/>
        <v>0</v>
      </c>
      <c r="NK249" s="70">
        <f t="shared" si="3543"/>
        <v>0</v>
      </c>
      <c r="NL249" s="70">
        <f t="shared" si="3543"/>
        <v>0</v>
      </c>
      <c r="NM249" s="70">
        <f t="shared" si="3543"/>
        <v>0</v>
      </c>
      <c r="NN249" s="70">
        <f t="shared" si="3543"/>
        <v>0</v>
      </c>
      <c r="NO249" s="71">
        <f t="shared" si="3543"/>
        <v>0</v>
      </c>
      <c r="NP249" s="1"/>
      <c r="NQ249" s="1"/>
    </row>
    <row r="250" spans="1:3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 t="s">
        <v>115</v>
      </c>
      <c r="D251" s="1"/>
      <c r="E251" s="1" t="s">
        <v>108</v>
      </c>
      <c r="F251" s="1"/>
      <c r="G251" s="1"/>
      <c r="H251" s="1"/>
      <c r="I251" s="1"/>
      <c r="J251" s="1"/>
      <c r="K251" s="30"/>
      <c r="L251" s="14"/>
      <c r="M251" s="14">
        <v>0</v>
      </c>
      <c r="N251" s="69">
        <f t="shared" ref="N251:BY251" si="3544">N243+N249</f>
        <v>0</v>
      </c>
      <c r="O251" s="70">
        <f t="shared" si="3544"/>
        <v>0</v>
      </c>
      <c r="P251" s="70">
        <f t="shared" si="3544"/>
        <v>0</v>
      </c>
      <c r="Q251" s="70">
        <f t="shared" si="3544"/>
        <v>0</v>
      </c>
      <c r="R251" s="70">
        <f t="shared" si="3544"/>
        <v>0</v>
      </c>
      <c r="S251" s="70">
        <f t="shared" si="3544"/>
        <v>0</v>
      </c>
      <c r="T251" s="70">
        <f t="shared" si="3544"/>
        <v>0</v>
      </c>
      <c r="U251" s="70">
        <f t="shared" si="3544"/>
        <v>0</v>
      </c>
      <c r="V251" s="70">
        <f t="shared" si="3544"/>
        <v>0</v>
      </c>
      <c r="W251" s="70">
        <f t="shared" si="3544"/>
        <v>0</v>
      </c>
      <c r="X251" s="70">
        <f t="shared" si="3544"/>
        <v>0</v>
      </c>
      <c r="Y251" s="70">
        <f t="shared" si="3544"/>
        <v>0</v>
      </c>
      <c r="Z251" s="70">
        <f t="shared" si="3544"/>
        <v>0</v>
      </c>
      <c r="AA251" s="70">
        <f t="shared" si="3544"/>
        <v>0</v>
      </c>
      <c r="AB251" s="70">
        <f t="shared" si="3544"/>
        <v>0</v>
      </c>
      <c r="AC251" s="70">
        <f t="shared" si="3544"/>
        <v>0</v>
      </c>
      <c r="AD251" s="70">
        <f t="shared" si="3544"/>
        <v>0</v>
      </c>
      <c r="AE251" s="70">
        <f t="shared" si="3544"/>
        <v>0</v>
      </c>
      <c r="AF251" s="70">
        <f t="shared" si="3544"/>
        <v>0</v>
      </c>
      <c r="AG251" s="70">
        <f t="shared" si="3544"/>
        <v>0</v>
      </c>
      <c r="AH251" s="70">
        <f t="shared" si="3544"/>
        <v>0</v>
      </c>
      <c r="AI251" s="70">
        <f t="shared" si="3544"/>
        <v>0</v>
      </c>
      <c r="AJ251" s="70">
        <f t="shared" si="3544"/>
        <v>0</v>
      </c>
      <c r="AK251" s="70">
        <f t="shared" si="3544"/>
        <v>0</v>
      </c>
      <c r="AL251" s="70">
        <f t="shared" si="3544"/>
        <v>0</v>
      </c>
      <c r="AM251" s="70">
        <f t="shared" si="3544"/>
        <v>0</v>
      </c>
      <c r="AN251" s="70">
        <f t="shared" si="3544"/>
        <v>0</v>
      </c>
      <c r="AO251" s="70">
        <f t="shared" si="3544"/>
        <v>0</v>
      </c>
      <c r="AP251" s="70">
        <f t="shared" si="3544"/>
        <v>0</v>
      </c>
      <c r="AQ251" s="70">
        <f t="shared" si="3544"/>
        <v>0</v>
      </c>
      <c r="AR251" s="70">
        <f t="shared" si="3544"/>
        <v>0</v>
      </c>
      <c r="AS251" s="70">
        <f t="shared" si="3544"/>
        <v>0</v>
      </c>
      <c r="AT251" s="70">
        <f t="shared" si="3544"/>
        <v>0</v>
      </c>
      <c r="AU251" s="70">
        <f t="shared" si="3544"/>
        <v>0</v>
      </c>
      <c r="AV251" s="70">
        <f t="shared" si="3544"/>
        <v>0</v>
      </c>
      <c r="AW251" s="70">
        <f t="shared" si="3544"/>
        <v>0</v>
      </c>
      <c r="AX251" s="70">
        <f t="shared" si="3544"/>
        <v>0</v>
      </c>
      <c r="AY251" s="70">
        <f t="shared" si="3544"/>
        <v>0</v>
      </c>
      <c r="AZ251" s="70">
        <f t="shared" si="3544"/>
        <v>0</v>
      </c>
      <c r="BA251" s="70">
        <f t="shared" si="3544"/>
        <v>0</v>
      </c>
      <c r="BB251" s="70">
        <f t="shared" si="3544"/>
        <v>0</v>
      </c>
      <c r="BC251" s="70">
        <f t="shared" si="3544"/>
        <v>0</v>
      </c>
      <c r="BD251" s="70">
        <f t="shared" si="3544"/>
        <v>0</v>
      </c>
      <c r="BE251" s="70">
        <f t="shared" si="3544"/>
        <v>0</v>
      </c>
      <c r="BF251" s="70">
        <f t="shared" si="3544"/>
        <v>0</v>
      </c>
      <c r="BG251" s="70">
        <f t="shared" si="3544"/>
        <v>0</v>
      </c>
      <c r="BH251" s="70">
        <f t="shared" si="3544"/>
        <v>0</v>
      </c>
      <c r="BI251" s="70">
        <f t="shared" si="3544"/>
        <v>0</v>
      </c>
      <c r="BJ251" s="70">
        <f t="shared" si="3544"/>
        <v>0</v>
      </c>
      <c r="BK251" s="70">
        <f t="shared" si="3544"/>
        <v>15.825420924142804</v>
      </c>
      <c r="BL251" s="70">
        <f t="shared" si="3544"/>
        <v>111.56223633363558</v>
      </c>
      <c r="BM251" s="70">
        <f t="shared" si="3544"/>
        <v>207.32202807668867</v>
      </c>
      <c r="BN251" s="70">
        <f t="shared" si="3544"/>
        <v>305.45473834344091</v>
      </c>
      <c r="BO251" s="70">
        <f t="shared" si="3544"/>
        <v>419.42399709939934</v>
      </c>
      <c r="BP251" s="70">
        <f t="shared" si="3544"/>
        <v>526.75969151582615</v>
      </c>
      <c r="BQ251" s="70">
        <f t="shared" si="3544"/>
        <v>618.88025305812369</v>
      </c>
      <c r="BR251" s="70">
        <f t="shared" si="3544"/>
        <v>711.60007735656609</v>
      </c>
      <c r="BS251" s="70">
        <f t="shared" si="3544"/>
        <v>848.39776488560778</v>
      </c>
      <c r="BT251" s="70">
        <f t="shared" si="3544"/>
        <v>994.55107386293787</v>
      </c>
      <c r="BU251" s="70">
        <f t="shared" si="3544"/>
        <v>1145.0730072450087</v>
      </c>
      <c r="BV251" s="70">
        <f t="shared" si="3544"/>
        <v>1315.3325602954453</v>
      </c>
      <c r="BW251" s="70">
        <f t="shared" si="3544"/>
        <v>1407.0552649344982</v>
      </c>
      <c r="BX251" s="70">
        <f t="shared" si="3544"/>
        <v>1470.7487009414945</v>
      </c>
      <c r="BY251" s="70">
        <f t="shared" si="3544"/>
        <v>1552.4122336916791</v>
      </c>
      <c r="BZ251" s="70">
        <f t="shared" ref="BZ251:EK251" si="3545">BZ243+BZ249</f>
        <v>1604.3250751462133</v>
      </c>
      <c r="CA251" s="70">
        <f t="shared" si="3545"/>
        <v>1640.8476621022583</v>
      </c>
      <c r="CB251" s="70">
        <f t="shared" si="3545"/>
        <v>1667.3749369074155</v>
      </c>
      <c r="CC251" s="70">
        <f t="shared" si="3545"/>
        <v>1692.2018879548164</v>
      </c>
      <c r="CD251" s="70">
        <f t="shared" si="3545"/>
        <v>1715.081121721214</v>
      </c>
      <c r="CE251" s="70">
        <f t="shared" si="3545"/>
        <v>1731.564797107696</v>
      </c>
      <c r="CF251" s="70">
        <f t="shared" si="3545"/>
        <v>1748.5779579680357</v>
      </c>
      <c r="CG251" s="70">
        <f t="shared" si="3545"/>
        <v>1771.1477348200651</v>
      </c>
      <c r="CH251" s="70">
        <f t="shared" si="3545"/>
        <v>1793.0054328206461</v>
      </c>
      <c r="CI251" s="70">
        <f t="shared" si="3545"/>
        <v>1816.0557230880804</v>
      </c>
      <c r="CJ251" s="70">
        <f t="shared" si="3545"/>
        <v>1845.2513456169759</v>
      </c>
      <c r="CK251" s="70">
        <f t="shared" si="3545"/>
        <v>1873.3143496507082</v>
      </c>
      <c r="CL251" s="70">
        <f t="shared" si="3545"/>
        <v>1900.8850213999895</v>
      </c>
      <c r="CM251" s="70">
        <f t="shared" si="3545"/>
        <v>1931.3599770446535</v>
      </c>
      <c r="CN251" s="70">
        <f t="shared" si="3545"/>
        <v>1968.8112871137482</v>
      </c>
      <c r="CO251" s="70">
        <f t="shared" si="3545"/>
        <v>2010.1347936364607</v>
      </c>
      <c r="CP251" s="70">
        <f t="shared" si="3545"/>
        <v>2054.8118339410503</v>
      </c>
      <c r="CQ251" s="70">
        <f t="shared" si="3545"/>
        <v>2106.5327708099235</v>
      </c>
      <c r="CR251" s="70">
        <f t="shared" si="3545"/>
        <v>2159.649975005766</v>
      </c>
      <c r="CS251" s="70">
        <f t="shared" si="3545"/>
        <v>2212.8114577214669</v>
      </c>
      <c r="CT251" s="70">
        <f t="shared" si="3545"/>
        <v>2269.6453692551522</v>
      </c>
      <c r="CU251" s="70">
        <f t="shared" si="3545"/>
        <v>2334.5767932385666</v>
      </c>
      <c r="CV251" s="70">
        <f t="shared" si="3545"/>
        <v>2403.6044512165167</v>
      </c>
      <c r="CW251" s="70">
        <f t="shared" si="3545"/>
        <v>2475.624288738602</v>
      </c>
      <c r="CX251" s="70">
        <f t="shared" si="3545"/>
        <v>2555.1603059178206</v>
      </c>
      <c r="CY251" s="70">
        <f t="shared" si="3545"/>
        <v>2635.9672993627246</v>
      </c>
      <c r="CZ251" s="70">
        <f t="shared" si="3545"/>
        <v>2716.0777409004431</v>
      </c>
      <c r="DA251" s="70">
        <f t="shared" si="3545"/>
        <v>2773.4150723347748</v>
      </c>
      <c r="DB251" s="70">
        <f t="shared" si="3545"/>
        <v>2727.0509190057851</v>
      </c>
      <c r="DC251" s="70">
        <f t="shared" si="3545"/>
        <v>2645.8832703407161</v>
      </c>
      <c r="DD251" s="70">
        <f t="shared" si="3545"/>
        <v>2561.6339509802629</v>
      </c>
      <c r="DE251" s="70">
        <f t="shared" si="3545"/>
        <v>2475.1470342888938</v>
      </c>
      <c r="DF251" s="70">
        <f t="shared" si="3545"/>
        <v>2386.9440934859927</v>
      </c>
      <c r="DG251" s="70">
        <f t="shared" si="3545"/>
        <v>2296.0585014908124</v>
      </c>
      <c r="DH251" s="70">
        <f t="shared" si="3545"/>
        <v>2203.1024682220345</v>
      </c>
      <c r="DI251" s="70">
        <f t="shared" si="3545"/>
        <v>2109.1185683849094</v>
      </c>
      <c r="DJ251" s="70">
        <f t="shared" si="3545"/>
        <v>2013.4547653564928</v>
      </c>
      <c r="DK251" s="70">
        <f t="shared" si="3545"/>
        <v>1916.0953001442904</v>
      </c>
      <c r="DL251" s="70">
        <f t="shared" si="3545"/>
        <v>1818.2591356178937</v>
      </c>
      <c r="DM251" s="70">
        <f t="shared" si="3545"/>
        <v>1719.9902739269833</v>
      </c>
      <c r="DN251" s="70">
        <f t="shared" si="3545"/>
        <v>1621.3195895823214</v>
      </c>
      <c r="DO251" s="70">
        <f t="shared" si="3545"/>
        <v>1522.7550659123235</v>
      </c>
      <c r="DP251" s="70">
        <f t="shared" si="3545"/>
        <v>1425.555558259493</v>
      </c>
      <c r="DQ251" s="70">
        <f t="shared" si="3545"/>
        <v>1328.8228980877207</v>
      </c>
      <c r="DR251" s="70">
        <f t="shared" si="3545"/>
        <v>1232.1254338402193</v>
      </c>
      <c r="DS251" s="70">
        <f t="shared" si="3545"/>
        <v>1135.9012867394558</v>
      </c>
      <c r="DT251" s="70">
        <f t="shared" si="3545"/>
        <v>1039.3625442424966</v>
      </c>
      <c r="DU251" s="70">
        <f t="shared" si="3545"/>
        <v>941.73117080030602</v>
      </c>
      <c r="DV251" s="70">
        <f t="shared" si="3545"/>
        <v>843.62813299907134</v>
      </c>
      <c r="DW251" s="70">
        <f t="shared" si="3545"/>
        <v>745.56899959451857</v>
      </c>
      <c r="DX251" s="70">
        <f t="shared" si="3545"/>
        <v>647.33697816646441</v>
      </c>
      <c r="DY251" s="70">
        <f t="shared" si="3545"/>
        <v>549.57337970825586</v>
      </c>
      <c r="DZ251" s="70">
        <f t="shared" si="3545"/>
        <v>452.78177528683966</v>
      </c>
      <c r="EA251" s="70">
        <f t="shared" si="3545"/>
        <v>356.46872672894222</v>
      </c>
      <c r="EB251" s="70">
        <f t="shared" si="3545"/>
        <v>260.15690607112833</v>
      </c>
      <c r="EC251" s="70">
        <f t="shared" si="3545"/>
        <v>164.19886874027708</v>
      </c>
      <c r="ED251" s="70">
        <f t="shared" si="3545"/>
        <v>68.984692727639811</v>
      </c>
      <c r="EE251" s="70">
        <f t="shared" si="3545"/>
        <v>0</v>
      </c>
      <c r="EF251" s="70">
        <f t="shared" si="3545"/>
        <v>0</v>
      </c>
      <c r="EG251" s="70">
        <f t="shared" si="3545"/>
        <v>0</v>
      </c>
      <c r="EH251" s="70">
        <f t="shared" si="3545"/>
        <v>0</v>
      </c>
      <c r="EI251" s="70">
        <f t="shared" si="3545"/>
        <v>0</v>
      </c>
      <c r="EJ251" s="70">
        <f t="shared" si="3545"/>
        <v>0</v>
      </c>
      <c r="EK251" s="70">
        <f t="shared" si="3545"/>
        <v>0</v>
      </c>
      <c r="EL251" s="70">
        <f t="shared" ref="EL251:GW251" si="3546">EL243+EL249</f>
        <v>0</v>
      </c>
      <c r="EM251" s="70">
        <f t="shared" si="3546"/>
        <v>0</v>
      </c>
      <c r="EN251" s="70">
        <f t="shared" si="3546"/>
        <v>0</v>
      </c>
      <c r="EO251" s="70">
        <f t="shared" si="3546"/>
        <v>0</v>
      </c>
      <c r="EP251" s="70">
        <f t="shared" si="3546"/>
        <v>0</v>
      </c>
      <c r="EQ251" s="70">
        <f t="shared" si="3546"/>
        <v>0</v>
      </c>
      <c r="ER251" s="70">
        <f t="shared" si="3546"/>
        <v>0</v>
      </c>
      <c r="ES251" s="70">
        <f t="shared" si="3546"/>
        <v>0</v>
      </c>
      <c r="ET251" s="70">
        <f t="shared" si="3546"/>
        <v>0</v>
      </c>
      <c r="EU251" s="70">
        <f t="shared" si="3546"/>
        <v>0</v>
      </c>
      <c r="EV251" s="70">
        <f t="shared" si="3546"/>
        <v>0</v>
      </c>
      <c r="EW251" s="70">
        <f t="shared" si="3546"/>
        <v>33.033676812990699</v>
      </c>
      <c r="EX251" s="70">
        <f t="shared" si="3546"/>
        <v>98.647261725744642</v>
      </c>
      <c r="EY251" s="70">
        <f t="shared" si="3546"/>
        <v>164.07336652952586</v>
      </c>
      <c r="EZ251" s="70">
        <f t="shared" si="3546"/>
        <v>228.80600222190452</v>
      </c>
      <c r="FA251" s="70">
        <f t="shared" si="3546"/>
        <v>292.42957758364389</v>
      </c>
      <c r="FB251" s="70">
        <f t="shared" si="3546"/>
        <v>354.93173185878544</v>
      </c>
      <c r="FC251" s="70">
        <f t="shared" si="3546"/>
        <v>416.43276423764871</v>
      </c>
      <c r="FD251" s="70">
        <f t="shared" si="3546"/>
        <v>477.28946260101105</v>
      </c>
      <c r="FE251" s="70">
        <f t="shared" si="3546"/>
        <v>537.43986319981013</v>
      </c>
      <c r="FF251" s="70">
        <f t="shared" si="3546"/>
        <v>596.91786229519482</v>
      </c>
      <c r="FG251" s="70">
        <f t="shared" si="3546"/>
        <v>656.00326587523011</v>
      </c>
      <c r="FH251" s="70">
        <f t="shared" si="3546"/>
        <v>714.4515250323027</v>
      </c>
      <c r="FI251" s="70">
        <f t="shared" si="3546"/>
        <v>772.01989143990693</v>
      </c>
      <c r="FJ251" s="70">
        <f t="shared" si="3546"/>
        <v>828.7613916270426</v>
      </c>
      <c r="FK251" s="70">
        <f t="shared" si="3546"/>
        <v>792.2965074516917</v>
      </c>
      <c r="FL251" s="70">
        <f t="shared" si="3546"/>
        <v>750.55404607498326</v>
      </c>
      <c r="FM251" s="70">
        <f t="shared" si="3546"/>
        <v>706.50603966034737</v>
      </c>
      <c r="FN251" s="70">
        <f t="shared" si="3546"/>
        <v>660.5794702382658</v>
      </c>
      <c r="FO251" s="70">
        <f t="shared" si="3546"/>
        <v>717.94788767331636</v>
      </c>
      <c r="FP251" s="70">
        <f t="shared" si="3546"/>
        <v>772.98774420259087</v>
      </c>
      <c r="FQ251" s="70">
        <f t="shared" si="3546"/>
        <v>825.32588741488996</v>
      </c>
      <c r="FR251" s="70">
        <f t="shared" si="3546"/>
        <v>875.05116968396135</v>
      </c>
      <c r="FS251" s="70">
        <f t="shared" si="3546"/>
        <v>921.78002967089515</v>
      </c>
      <c r="FT251" s="70">
        <f t="shared" si="3546"/>
        <v>965.74271228792236</v>
      </c>
      <c r="FU251" s="70">
        <f t="shared" si="3546"/>
        <v>1007.4838097403704</v>
      </c>
      <c r="FV251" s="70">
        <f t="shared" si="3546"/>
        <v>1047.1120594785193</v>
      </c>
      <c r="FW251" s="70">
        <f t="shared" si="3546"/>
        <v>1083.3524196699261</v>
      </c>
      <c r="FX251" s="70">
        <f t="shared" si="3546"/>
        <v>1115.8312678964608</v>
      </c>
      <c r="FY251" s="70">
        <f t="shared" si="3546"/>
        <v>1144.5626124039813</v>
      </c>
      <c r="FZ251" s="70">
        <f t="shared" si="3546"/>
        <v>1169.0347024399687</v>
      </c>
      <c r="GA251" s="70">
        <f t="shared" si="3546"/>
        <v>1189.8325749961134</v>
      </c>
      <c r="GB251" s="70">
        <f t="shared" si="3546"/>
        <v>1207.0660904420158</v>
      </c>
      <c r="GC251" s="70">
        <f t="shared" si="3546"/>
        <v>1220.6127301111592</v>
      </c>
      <c r="GD251" s="70">
        <f t="shared" si="3546"/>
        <v>1231.1985294964425</v>
      </c>
      <c r="GE251" s="70">
        <f t="shared" si="3546"/>
        <v>1239.045888178782</v>
      </c>
      <c r="GF251" s="70">
        <f t="shared" si="3546"/>
        <v>1244.9086363555814</v>
      </c>
      <c r="GG251" s="70">
        <f t="shared" si="3546"/>
        <v>1249.2072672406109</v>
      </c>
      <c r="GH251" s="70">
        <f t="shared" si="3546"/>
        <v>1252.3376619456744</v>
      </c>
      <c r="GI251" s="70">
        <f t="shared" si="3546"/>
        <v>1255.0521640173104</v>
      </c>
      <c r="GJ251" s="70">
        <f t="shared" si="3546"/>
        <v>1257.7610131847707</v>
      </c>
      <c r="GK251" s="70">
        <f t="shared" si="3546"/>
        <v>1260.9421885357895</v>
      </c>
      <c r="GL251" s="70">
        <f t="shared" si="3546"/>
        <v>1264.8692349750399</v>
      </c>
      <c r="GM251" s="70">
        <f t="shared" si="3546"/>
        <v>1270.4278533354625</v>
      </c>
      <c r="GN251" s="70">
        <f t="shared" si="3546"/>
        <v>1278.6303232948712</v>
      </c>
      <c r="GO251" s="70">
        <f t="shared" si="3546"/>
        <v>1290.0892185651198</v>
      </c>
      <c r="GP251" s="70">
        <f t="shared" si="3546"/>
        <v>1305.22350303963</v>
      </c>
      <c r="GQ251" s="70">
        <f t="shared" si="3546"/>
        <v>1325.0016613472376</v>
      </c>
      <c r="GR251" s="70">
        <f t="shared" si="3546"/>
        <v>1349.6839303545589</v>
      </c>
      <c r="GS251" s="70">
        <f t="shared" si="3546"/>
        <v>1378.7707779847315</v>
      </c>
      <c r="GT251" s="70">
        <f t="shared" si="3546"/>
        <v>1286.4082344421524</v>
      </c>
      <c r="GU251" s="70">
        <f t="shared" si="3546"/>
        <v>1180.8153232197617</v>
      </c>
      <c r="GV251" s="70">
        <f t="shared" si="3546"/>
        <v>1078.4041009216717</v>
      </c>
      <c r="GW251" s="70">
        <f t="shared" si="3546"/>
        <v>978.85921137460537</v>
      </c>
      <c r="GX251" s="70">
        <f t="shared" ref="GX251:JI251" si="3547">GX243+GX249</f>
        <v>882.7949482214193</v>
      </c>
      <c r="GY251" s="70">
        <f t="shared" si="3547"/>
        <v>789.98572235894358</v>
      </c>
      <c r="GZ251" s="70">
        <f t="shared" si="3547"/>
        <v>699.61898471003803</v>
      </c>
      <c r="HA251" s="70">
        <f t="shared" si="3547"/>
        <v>611.71100341257761</v>
      </c>
      <c r="HB251" s="70">
        <f t="shared" si="3547"/>
        <v>528.32792523277192</v>
      </c>
      <c r="HC251" s="70">
        <f t="shared" si="3547"/>
        <v>449.2061524284386</v>
      </c>
      <c r="HD251" s="70">
        <f t="shared" si="3547"/>
        <v>374.05096609412237</v>
      </c>
      <c r="HE251" s="70">
        <f t="shared" si="3547"/>
        <v>303.38973363658181</v>
      </c>
      <c r="HF251" s="70">
        <f t="shared" si="3547"/>
        <v>237.30978081293762</v>
      </c>
      <c r="HG251" s="70">
        <f t="shared" si="3547"/>
        <v>174.78211963040729</v>
      </c>
      <c r="HH251" s="70">
        <f t="shared" si="3547"/>
        <v>115.81667250252256</v>
      </c>
      <c r="HI251" s="70">
        <f t="shared" si="3547"/>
        <v>59.283923400022601</v>
      </c>
      <c r="HJ251" s="70">
        <f t="shared" si="3547"/>
        <v>3.8963421710724262</v>
      </c>
      <c r="HK251" s="70">
        <f t="shared" si="3547"/>
        <v>0</v>
      </c>
      <c r="HL251" s="70">
        <f t="shared" si="3547"/>
        <v>0</v>
      </c>
      <c r="HM251" s="70">
        <f t="shared" si="3547"/>
        <v>0</v>
      </c>
      <c r="HN251" s="70">
        <f t="shared" si="3547"/>
        <v>0</v>
      </c>
      <c r="HO251" s="70">
        <f t="shared" si="3547"/>
        <v>0</v>
      </c>
      <c r="HP251" s="70">
        <f t="shared" si="3547"/>
        <v>0</v>
      </c>
      <c r="HQ251" s="70">
        <f t="shared" si="3547"/>
        <v>0</v>
      </c>
      <c r="HR251" s="70">
        <f t="shared" si="3547"/>
        <v>0</v>
      </c>
      <c r="HS251" s="70">
        <f t="shared" si="3547"/>
        <v>0</v>
      </c>
      <c r="HT251" s="70">
        <f t="shared" si="3547"/>
        <v>0</v>
      </c>
      <c r="HU251" s="70">
        <f t="shared" si="3547"/>
        <v>116.09997822432661</v>
      </c>
      <c r="HV251" s="70">
        <f t="shared" si="3547"/>
        <v>323.5333401016195</v>
      </c>
      <c r="HW251" s="70">
        <f t="shared" si="3547"/>
        <v>527.3746879240216</v>
      </c>
      <c r="HX251" s="70">
        <f t="shared" si="3547"/>
        <v>443.62781544116814</v>
      </c>
      <c r="HY251" s="70">
        <f t="shared" si="3547"/>
        <v>358.99020922464797</v>
      </c>
      <c r="HZ251" s="70">
        <f t="shared" si="3547"/>
        <v>274.21651978725936</v>
      </c>
      <c r="IA251" s="70">
        <f t="shared" si="3547"/>
        <v>185.89515781959798</v>
      </c>
      <c r="IB251" s="70">
        <f t="shared" si="3547"/>
        <v>94.061719270412482</v>
      </c>
      <c r="IC251" s="70">
        <f t="shared" si="3547"/>
        <v>0</v>
      </c>
      <c r="ID251" s="70">
        <f t="shared" si="3547"/>
        <v>0</v>
      </c>
      <c r="IE251" s="70">
        <f t="shared" si="3547"/>
        <v>0</v>
      </c>
      <c r="IF251" s="70">
        <f t="shared" si="3547"/>
        <v>0</v>
      </c>
      <c r="IG251" s="70">
        <f t="shared" si="3547"/>
        <v>0</v>
      </c>
      <c r="IH251" s="70">
        <f t="shared" si="3547"/>
        <v>0</v>
      </c>
      <c r="II251" s="70">
        <f t="shared" si="3547"/>
        <v>0</v>
      </c>
      <c r="IJ251" s="70">
        <f t="shared" si="3547"/>
        <v>0</v>
      </c>
      <c r="IK251" s="70">
        <f t="shared" si="3547"/>
        <v>0</v>
      </c>
      <c r="IL251" s="70">
        <f t="shared" si="3547"/>
        <v>0</v>
      </c>
      <c r="IM251" s="70">
        <f t="shared" si="3547"/>
        <v>0</v>
      </c>
      <c r="IN251" s="70">
        <f t="shared" si="3547"/>
        <v>0</v>
      </c>
      <c r="IO251" s="70">
        <f t="shared" si="3547"/>
        <v>0</v>
      </c>
      <c r="IP251" s="70">
        <f t="shared" si="3547"/>
        <v>0</v>
      </c>
      <c r="IQ251" s="70">
        <f t="shared" si="3547"/>
        <v>0</v>
      </c>
      <c r="IR251" s="70">
        <f t="shared" si="3547"/>
        <v>0</v>
      </c>
      <c r="IS251" s="70">
        <f t="shared" si="3547"/>
        <v>0</v>
      </c>
      <c r="IT251" s="70">
        <f t="shared" si="3547"/>
        <v>0</v>
      </c>
      <c r="IU251" s="70">
        <f t="shared" si="3547"/>
        <v>0</v>
      </c>
      <c r="IV251" s="70">
        <f t="shared" si="3547"/>
        <v>0</v>
      </c>
      <c r="IW251" s="70">
        <f t="shared" si="3547"/>
        <v>0</v>
      </c>
      <c r="IX251" s="70">
        <f t="shared" si="3547"/>
        <v>0</v>
      </c>
      <c r="IY251" s="70">
        <f t="shared" si="3547"/>
        <v>0</v>
      </c>
      <c r="IZ251" s="70">
        <f t="shared" si="3547"/>
        <v>0</v>
      </c>
      <c r="JA251" s="70">
        <f t="shared" si="3547"/>
        <v>0</v>
      </c>
      <c r="JB251" s="70">
        <f t="shared" si="3547"/>
        <v>191.82422410731067</v>
      </c>
      <c r="JC251" s="70">
        <f t="shared" si="3547"/>
        <v>643.97835500038559</v>
      </c>
      <c r="JD251" s="70">
        <f t="shared" si="3547"/>
        <v>1096.539479389588</v>
      </c>
      <c r="JE251" s="70">
        <f t="shared" si="3547"/>
        <v>1552.5203982693306</v>
      </c>
      <c r="JF251" s="70">
        <f t="shared" si="3547"/>
        <v>2011.5287124138561</v>
      </c>
      <c r="JG251" s="70">
        <f t="shared" si="3547"/>
        <v>2474.2407714588207</v>
      </c>
      <c r="JH251" s="70">
        <f t="shared" si="3547"/>
        <v>2942.8367459465853</v>
      </c>
      <c r="JI251" s="70">
        <f t="shared" si="3547"/>
        <v>3415.732126441264</v>
      </c>
      <c r="JJ251" s="70">
        <f t="shared" ref="JJ251:LU251" si="3548">JJ243+JJ249</f>
        <v>3887.5372772370233</v>
      </c>
      <c r="JK251" s="70">
        <f t="shared" si="3548"/>
        <v>4356.8252439354847</v>
      </c>
      <c r="JL251" s="70">
        <f t="shared" si="3548"/>
        <v>4821.5920356840606</v>
      </c>
      <c r="JM251" s="70">
        <f t="shared" si="3548"/>
        <v>5279.7360103635838</v>
      </c>
      <c r="JN251" s="70">
        <f t="shared" si="3548"/>
        <v>5732.16723551223</v>
      </c>
      <c r="JO251" s="70">
        <f t="shared" si="3548"/>
        <v>6181.1110424026674</v>
      </c>
      <c r="JP251" s="70">
        <f t="shared" si="3548"/>
        <v>6627.1700094399412</v>
      </c>
      <c r="JQ251" s="70">
        <f t="shared" si="3548"/>
        <v>7071.9475411450685</v>
      </c>
      <c r="JR251" s="70">
        <f t="shared" si="3548"/>
        <v>7516.4310904149015</v>
      </c>
      <c r="JS251" s="70">
        <f t="shared" si="3548"/>
        <v>7961.751100517512</v>
      </c>
      <c r="JT251" s="70">
        <f t="shared" si="3548"/>
        <v>8408.1722305488984</v>
      </c>
      <c r="JU251" s="70">
        <f t="shared" si="3548"/>
        <v>8855.8762804944963</v>
      </c>
      <c r="JV251" s="70">
        <f t="shared" si="3548"/>
        <v>9305.753712161124</v>
      </c>
      <c r="JW251" s="70">
        <f t="shared" si="3548"/>
        <v>9758.0391529483168</v>
      </c>
      <c r="JX251" s="70">
        <f t="shared" si="3548"/>
        <v>10212.542972446307</v>
      </c>
      <c r="JY251" s="70">
        <f t="shared" si="3548"/>
        <v>10669.602402243319</v>
      </c>
      <c r="JZ251" s="70">
        <f t="shared" si="3548"/>
        <v>11129.970184390786</v>
      </c>
      <c r="KA251" s="70">
        <f t="shared" si="3548"/>
        <v>11593.434201053353</v>
      </c>
      <c r="KB251" s="70">
        <f t="shared" si="3548"/>
        <v>11617.804810442813</v>
      </c>
      <c r="KC251" s="70">
        <f t="shared" si="3548"/>
        <v>11442.172771574425</v>
      </c>
      <c r="KD251" s="70">
        <f t="shared" si="3548"/>
        <v>11184.29998680585</v>
      </c>
      <c r="KE251" s="70">
        <f t="shared" si="3548"/>
        <v>10920.715401156043</v>
      </c>
      <c r="KF251" s="70">
        <f t="shared" si="3548"/>
        <v>10650.289306067691</v>
      </c>
      <c r="KG251" s="70">
        <f t="shared" si="3548"/>
        <v>10373.584051195399</v>
      </c>
      <c r="KH251" s="70">
        <f t="shared" si="3548"/>
        <v>10091.600746850048</v>
      </c>
      <c r="KI251" s="70">
        <f t="shared" si="3548"/>
        <v>9804.4865855029202</v>
      </c>
      <c r="KJ251" s="70">
        <f t="shared" si="3548"/>
        <v>9509.6350965983802</v>
      </c>
      <c r="KK251" s="70">
        <f t="shared" si="3548"/>
        <v>9206.2384322658054</v>
      </c>
      <c r="KL251" s="70">
        <f t="shared" si="3548"/>
        <v>8893.5459059428795</v>
      </c>
      <c r="KM251" s="70">
        <f t="shared" si="3548"/>
        <v>8570.0038468992389</v>
      </c>
      <c r="KN251" s="70">
        <f t="shared" si="3548"/>
        <v>8236.5276351759367</v>
      </c>
      <c r="KO251" s="70">
        <f t="shared" si="3548"/>
        <v>7893.9649441585025</v>
      </c>
      <c r="KP251" s="70">
        <f t="shared" si="3548"/>
        <v>7543.3829015279462</v>
      </c>
      <c r="KQ251" s="70">
        <f t="shared" si="3548"/>
        <v>7186.0991467428139</v>
      </c>
      <c r="KR251" s="70">
        <f t="shared" si="3548"/>
        <v>6822.7720043466707</v>
      </c>
      <c r="KS251" s="70">
        <f t="shared" si="3548"/>
        <v>6454.8127474597986</v>
      </c>
      <c r="KT251" s="70">
        <f t="shared" si="3548"/>
        <v>6082.4790386201757</v>
      </c>
      <c r="KU251" s="70">
        <f t="shared" si="3548"/>
        <v>5704.8163169366835</v>
      </c>
      <c r="KV251" s="70">
        <f t="shared" si="3548"/>
        <v>5323.0620619464135</v>
      </c>
      <c r="KW251" s="70">
        <f t="shared" si="3548"/>
        <v>4938.8311080629819</v>
      </c>
      <c r="KX251" s="70">
        <f t="shared" si="3548"/>
        <v>4549.8054889241048</v>
      </c>
      <c r="KY251" s="70">
        <f t="shared" si="3548"/>
        <v>4155.7207172348644</v>
      </c>
      <c r="KZ251" s="70">
        <f t="shared" si="3548"/>
        <v>3759.6012466901334</v>
      </c>
      <c r="LA251" s="70">
        <f t="shared" si="3548"/>
        <v>3361.5390311732999</v>
      </c>
      <c r="LB251" s="70">
        <f t="shared" si="3548"/>
        <v>2960.1125507223742</v>
      </c>
      <c r="LC251" s="70">
        <f t="shared" si="3548"/>
        <v>2560.1441397081157</v>
      </c>
      <c r="LD251" s="70">
        <f t="shared" si="3548"/>
        <v>2163.0295095177789</v>
      </c>
      <c r="LE251" s="70">
        <f t="shared" si="3548"/>
        <v>1765.0630977173912</v>
      </c>
      <c r="LF251" s="70">
        <f t="shared" si="3548"/>
        <v>1364.0549272049575</v>
      </c>
      <c r="LG251" s="70">
        <f t="shared" si="3548"/>
        <v>666.38695510504863</v>
      </c>
      <c r="LH251" s="70">
        <f t="shared" si="3548"/>
        <v>0</v>
      </c>
      <c r="LI251" s="70">
        <f t="shared" si="3548"/>
        <v>0</v>
      </c>
      <c r="LJ251" s="70">
        <f t="shared" si="3548"/>
        <v>0</v>
      </c>
      <c r="LK251" s="70">
        <f t="shared" si="3548"/>
        <v>0</v>
      </c>
      <c r="LL251" s="70">
        <f t="shared" si="3548"/>
        <v>0</v>
      </c>
      <c r="LM251" s="70">
        <f t="shared" si="3548"/>
        <v>0</v>
      </c>
      <c r="LN251" s="70">
        <f t="shared" si="3548"/>
        <v>0</v>
      </c>
      <c r="LO251" s="70">
        <f t="shared" si="3548"/>
        <v>0</v>
      </c>
      <c r="LP251" s="70">
        <f t="shared" si="3548"/>
        <v>0</v>
      </c>
      <c r="LQ251" s="70">
        <f t="shared" si="3548"/>
        <v>0</v>
      </c>
      <c r="LR251" s="70">
        <f t="shared" si="3548"/>
        <v>0</v>
      </c>
      <c r="LS251" s="70">
        <f t="shared" si="3548"/>
        <v>0</v>
      </c>
      <c r="LT251" s="70">
        <f t="shared" si="3548"/>
        <v>0</v>
      </c>
      <c r="LU251" s="70">
        <f t="shared" si="3548"/>
        <v>0</v>
      </c>
      <c r="LV251" s="70">
        <f t="shared" ref="LV251:NO251" si="3549">LV243+LV249</f>
        <v>0</v>
      </c>
      <c r="LW251" s="70">
        <f t="shared" si="3549"/>
        <v>0</v>
      </c>
      <c r="LX251" s="70">
        <f t="shared" si="3549"/>
        <v>0</v>
      </c>
      <c r="LY251" s="70">
        <f t="shared" si="3549"/>
        <v>0</v>
      </c>
      <c r="LZ251" s="70">
        <f t="shared" si="3549"/>
        <v>0</v>
      </c>
      <c r="MA251" s="70">
        <f t="shared" si="3549"/>
        <v>0</v>
      </c>
      <c r="MB251" s="70">
        <f t="shared" si="3549"/>
        <v>0</v>
      </c>
      <c r="MC251" s="70">
        <f t="shared" si="3549"/>
        <v>0</v>
      </c>
      <c r="MD251" s="70">
        <f t="shared" si="3549"/>
        <v>0</v>
      </c>
      <c r="ME251" s="70">
        <f t="shared" si="3549"/>
        <v>0</v>
      </c>
      <c r="MF251" s="70">
        <f t="shared" si="3549"/>
        <v>0</v>
      </c>
      <c r="MG251" s="70">
        <f t="shared" si="3549"/>
        <v>0</v>
      </c>
      <c r="MH251" s="70">
        <f t="shared" si="3549"/>
        <v>0</v>
      </c>
      <c r="MI251" s="70">
        <f t="shared" si="3549"/>
        <v>0</v>
      </c>
      <c r="MJ251" s="70">
        <f t="shared" si="3549"/>
        <v>0</v>
      </c>
      <c r="MK251" s="70">
        <f t="shared" si="3549"/>
        <v>0</v>
      </c>
      <c r="ML251" s="70">
        <f t="shared" si="3549"/>
        <v>0</v>
      </c>
      <c r="MM251" s="70">
        <f t="shared" si="3549"/>
        <v>0</v>
      </c>
      <c r="MN251" s="70">
        <f t="shared" si="3549"/>
        <v>0</v>
      </c>
      <c r="MO251" s="70">
        <f t="shared" si="3549"/>
        <v>0</v>
      </c>
      <c r="MP251" s="70">
        <f t="shared" si="3549"/>
        <v>0</v>
      </c>
      <c r="MQ251" s="70">
        <f t="shared" si="3549"/>
        <v>0</v>
      </c>
      <c r="MR251" s="70">
        <f t="shared" si="3549"/>
        <v>0</v>
      </c>
      <c r="MS251" s="70">
        <f t="shared" si="3549"/>
        <v>0</v>
      </c>
      <c r="MT251" s="70">
        <f t="shared" si="3549"/>
        <v>0</v>
      </c>
      <c r="MU251" s="70">
        <f t="shared" si="3549"/>
        <v>0</v>
      </c>
      <c r="MV251" s="70">
        <f t="shared" si="3549"/>
        <v>0</v>
      </c>
      <c r="MW251" s="70">
        <f t="shared" si="3549"/>
        <v>0</v>
      </c>
      <c r="MX251" s="70">
        <f t="shared" si="3549"/>
        <v>0</v>
      </c>
      <c r="MY251" s="70">
        <f t="shared" si="3549"/>
        <v>0</v>
      </c>
      <c r="MZ251" s="70">
        <f t="shared" si="3549"/>
        <v>0</v>
      </c>
      <c r="NA251" s="70">
        <f t="shared" si="3549"/>
        <v>0</v>
      </c>
      <c r="NB251" s="70">
        <f t="shared" si="3549"/>
        <v>0</v>
      </c>
      <c r="NC251" s="70">
        <f t="shared" si="3549"/>
        <v>0</v>
      </c>
      <c r="ND251" s="70">
        <f t="shared" si="3549"/>
        <v>0</v>
      </c>
      <c r="NE251" s="70">
        <f t="shared" si="3549"/>
        <v>0</v>
      </c>
      <c r="NF251" s="70">
        <f t="shared" si="3549"/>
        <v>0</v>
      </c>
      <c r="NG251" s="70">
        <f t="shared" si="3549"/>
        <v>0</v>
      </c>
      <c r="NH251" s="70">
        <f t="shared" si="3549"/>
        <v>0</v>
      </c>
      <c r="NI251" s="70">
        <f t="shared" si="3549"/>
        <v>0</v>
      </c>
      <c r="NJ251" s="70">
        <f t="shared" si="3549"/>
        <v>0</v>
      </c>
      <c r="NK251" s="70">
        <f t="shared" si="3549"/>
        <v>0</v>
      </c>
      <c r="NL251" s="70">
        <f t="shared" si="3549"/>
        <v>0</v>
      </c>
      <c r="NM251" s="70">
        <f t="shared" si="3549"/>
        <v>0</v>
      </c>
      <c r="NN251" s="70">
        <f t="shared" si="3549"/>
        <v>0</v>
      </c>
      <c r="NO251" s="71">
        <f t="shared" si="3549"/>
        <v>0</v>
      </c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</row>
    <row r="253" spans="1:381" s="10" customFormat="1" x14ac:dyDescent="0.2">
      <c r="A253" s="8"/>
      <c r="B253" s="8"/>
      <c r="C253" s="8" t="s">
        <v>101</v>
      </c>
      <c r="D253" s="8"/>
      <c r="E253" s="8" t="s">
        <v>109</v>
      </c>
      <c r="F253" s="8"/>
      <c r="G253" s="8"/>
      <c r="H253" s="8"/>
      <c r="I253" s="8"/>
      <c r="J253" s="8"/>
      <c r="K253" s="9">
        <f>SUM(N253:NO253)</f>
        <v>257.59178923463446</v>
      </c>
      <c r="L253" s="8"/>
      <c r="M253" s="8"/>
      <c r="N253" s="33">
        <f>IF(N241="",0,(M251+N245)*SUMIFS(238:238,236:236,"&lt;="&amp;N$241,236:236,"&gt;"&amp;EOMONTH(N$241,-1))/(EOMONTH($N$241,11)-$N$241+1))</f>
        <v>0</v>
      </c>
      <c r="O253" s="34">
        <f t="shared" ref="O253:BZ253" si="3550">IF(O241="",0,(N251+O245)*SUMIFS(238:238,236:236,"&lt;="&amp;O$241,236:236,"&gt;"&amp;EOMONTH(O$241,-1))/(EOMONTH($N$241,11)-$N$241+1))</f>
        <v>0</v>
      </c>
      <c r="P253" s="34">
        <f t="shared" si="3550"/>
        <v>0</v>
      </c>
      <c r="Q253" s="34">
        <f t="shared" si="3550"/>
        <v>0</v>
      </c>
      <c r="R253" s="34">
        <f t="shared" si="3550"/>
        <v>0</v>
      </c>
      <c r="S253" s="34">
        <f t="shared" si="3550"/>
        <v>0</v>
      </c>
      <c r="T253" s="34">
        <f t="shared" si="3550"/>
        <v>0</v>
      </c>
      <c r="U253" s="34">
        <f t="shared" si="3550"/>
        <v>0</v>
      </c>
      <c r="V253" s="34">
        <f t="shared" si="3550"/>
        <v>0</v>
      </c>
      <c r="W253" s="34">
        <f t="shared" si="3550"/>
        <v>0</v>
      </c>
      <c r="X253" s="34">
        <f t="shared" si="3550"/>
        <v>0</v>
      </c>
      <c r="Y253" s="34">
        <f t="shared" si="3550"/>
        <v>0</v>
      </c>
      <c r="Z253" s="34">
        <f t="shared" si="3550"/>
        <v>0</v>
      </c>
      <c r="AA253" s="34">
        <f t="shared" si="3550"/>
        <v>0</v>
      </c>
      <c r="AB253" s="34">
        <f t="shared" si="3550"/>
        <v>0</v>
      </c>
      <c r="AC253" s="34">
        <f t="shared" si="3550"/>
        <v>0</v>
      </c>
      <c r="AD253" s="34">
        <f t="shared" si="3550"/>
        <v>0</v>
      </c>
      <c r="AE253" s="34">
        <f t="shared" si="3550"/>
        <v>0</v>
      </c>
      <c r="AF253" s="34">
        <f t="shared" si="3550"/>
        <v>0</v>
      </c>
      <c r="AG253" s="34">
        <f t="shared" si="3550"/>
        <v>0</v>
      </c>
      <c r="AH253" s="34">
        <f t="shared" si="3550"/>
        <v>0</v>
      </c>
      <c r="AI253" s="34">
        <f t="shared" si="3550"/>
        <v>0</v>
      </c>
      <c r="AJ253" s="34">
        <f t="shared" si="3550"/>
        <v>0</v>
      </c>
      <c r="AK253" s="34">
        <f t="shared" si="3550"/>
        <v>0</v>
      </c>
      <c r="AL253" s="34">
        <f t="shared" si="3550"/>
        <v>0</v>
      </c>
      <c r="AM253" s="34">
        <f t="shared" si="3550"/>
        <v>0</v>
      </c>
      <c r="AN253" s="34">
        <f t="shared" si="3550"/>
        <v>0</v>
      </c>
      <c r="AO253" s="34">
        <f t="shared" si="3550"/>
        <v>0</v>
      </c>
      <c r="AP253" s="34">
        <f t="shared" si="3550"/>
        <v>0</v>
      </c>
      <c r="AQ253" s="34">
        <f t="shared" si="3550"/>
        <v>0</v>
      </c>
      <c r="AR253" s="34">
        <f t="shared" si="3550"/>
        <v>0</v>
      </c>
      <c r="AS253" s="34">
        <f t="shared" si="3550"/>
        <v>0</v>
      </c>
      <c r="AT253" s="34">
        <f t="shared" si="3550"/>
        <v>0</v>
      </c>
      <c r="AU253" s="34">
        <f t="shared" si="3550"/>
        <v>0</v>
      </c>
      <c r="AV253" s="34">
        <f t="shared" si="3550"/>
        <v>0</v>
      </c>
      <c r="AW253" s="34">
        <f t="shared" si="3550"/>
        <v>0</v>
      </c>
      <c r="AX253" s="34">
        <f t="shared" si="3550"/>
        <v>0</v>
      </c>
      <c r="AY253" s="34">
        <f t="shared" si="3550"/>
        <v>0</v>
      </c>
      <c r="AZ253" s="34">
        <f t="shared" si="3550"/>
        <v>0</v>
      </c>
      <c r="BA253" s="34">
        <f t="shared" si="3550"/>
        <v>0</v>
      </c>
      <c r="BB253" s="34">
        <f t="shared" si="3550"/>
        <v>0</v>
      </c>
      <c r="BC253" s="34">
        <f t="shared" si="3550"/>
        <v>0</v>
      </c>
      <c r="BD253" s="34">
        <f t="shared" si="3550"/>
        <v>0</v>
      </c>
      <c r="BE253" s="34">
        <f t="shared" si="3550"/>
        <v>0</v>
      </c>
      <c r="BF253" s="34">
        <f t="shared" si="3550"/>
        <v>0</v>
      </c>
      <c r="BG253" s="34">
        <f t="shared" si="3550"/>
        <v>0</v>
      </c>
      <c r="BH253" s="34">
        <f t="shared" si="3550"/>
        <v>0</v>
      </c>
      <c r="BI253" s="34">
        <f t="shared" si="3550"/>
        <v>0</v>
      </c>
      <c r="BJ253" s="34">
        <f t="shared" si="3550"/>
        <v>0</v>
      </c>
      <c r="BK253" s="34">
        <f t="shared" si="3550"/>
        <v>7.3707439920665122E-3</v>
      </c>
      <c r="BL253" s="34">
        <f t="shared" si="3550"/>
        <v>5.1960493634843972E-2</v>
      </c>
      <c r="BM253" s="34">
        <f t="shared" si="3550"/>
        <v>9.6560944583663225E-2</v>
      </c>
      <c r="BN253" s="34">
        <f t="shared" si="3550"/>
        <v>0.14226659046132864</v>
      </c>
      <c r="BO253" s="34">
        <f t="shared" si="3550"/>
        <v>0.19534816303259697</v>
      </c>
      <c r="BP253" s="34">
        <f t="shared" si="3550"/>
        <v>0.24534013029504231</v>
      </c>
      <c r="BQ253" s="34">
        <f t="shared" si="3550"/>
        <v>0.28824559731474253</v>
      </c>
      <c r="BR253" s="34">
        <f t="shared" si="3550"/>
        <v>0.33143017301538696</v>
      </c>
      <c r="BS253" s="34">
        <f t="shared" si="3550"/>
        <v>0.39514416446726941</v>
      </c>
      <c r="BT253" s="34">
        <f t="shared" si="3550"/>
        <v>0.46321556864849167</v>
      </c>
      <c r="BU253" s="34">
        <f t="shared" si="3550"/>
        <v>0.53332167460726443</v>
      </c>
      <c r="BV253" s="34">
        <f t="shared" si="3550"/>
        <v>0.61262064452116638</v>
      </c>
      <c r="BW253" s="34">
        <f t="shared" si="3550"/>
        <v>0.65534080832565678</v>
      </c>
      <c r="BX253" s="34">
        <f t="shared" si="3550"/>
        <v>0.68500624427412071</v>
      </c>
      <c r="BY253" s="34">
        <f t="shared" si="3550"/>
        <v>0.72304131432215202</v>
      </c>
      <c r="BZ253" s="34">
        <f t="shared" si="3550"/>
        <v>0.7472198980133048</v>
      </c>
      <c r="CA253" s="34">
        <f t="shared" ref="CA253:EL253" si="3551">IF(CA241="",0,(BZ251+CA245)*SUMIFS(238:238,236:236,"&lt;="&amp;CA$241,236:236,"&gt;"&amp;EOMONTH(CA$241,-1))/(EOMONTH($N$241,11)-$N$241+1))</f>
        <v>0.76423041796543545</v>
      </c>
      <c r="CB253" s="34">
        <f t="shared" si="3551"/>
        <v>0.77658558705276892</v>
      </c>
      <c r="CC253" s="34">
        <f t="shared" si="3551"/>
        <v>0.78814882452690083</v>
      </c>
      <c r="CD253" s="34">
        <f t="shared" si="3551"/>
        <v>0.79880490600714082</v>
      </c>
      <c r="CE253" s="34">
        <f t="shared" si="3551"/>
        <v>0.80648223426933796</v>
      </c>
      <c r="CF253" s="34">
        <f t="shared" si="3551"/>
        <v>0.81440617220429068</v>
      </c>
      <c r="CG253" s="34">
        <f t="shared" si="3551"/>
        <v>0.82491812306687973</v>
      </c>
      <c r="CH253" s="34">
        <f t="shared" si="3551"/>
        <v>0.83509842076578045</v>
      </c>
      <c r="CI253" s="34">
        <f t="shared" si="3551"/>
        <v>0.84583417239718828</v>
      </c>
      <c r="CJ253" s="34">
        <f t="shared" si="3551"/>
        <v>0.85943213357503001</v>
      </c>
      <c r="CK253" s="34">
        <f t="shared" si="3551"/>
        <v>0.87250257380991891</v>
      </c>
      <c r="CL253" s="34">
        <f t="shared" si="3551"/>
        <v>0.88534370859725542</v>
      </c>
      <c r="CM253" s="34">
        <f t="shared" si="3551"/>
        <v>0.89953752355504424</v>
      </c>
      <c r="CN253" s="34">
        <f t="shared" si="3551"/>
        <v>0.91698059947763622</v>
      </c>
      <c r="CO253" s="34">
        <f t="shared" si="3551"/>
        <v>0.93622716415944751</v>
      </c>
      <c r="CP253" s="34">
        <f t="shared" si="3551"/>
        <v>0.95703564868487279</v>
      </c>
      <c r="CQ253" s="34">
        <f t="shared" si="3551"/>
        <v>0.98112485215804657</v>
      </c>
      <c r="CR253" s="34">
        <f t="shared" si="3551"/>
        <v>1.0058643719204938</v>
      </c>
      <c r="CS253" s="34">
        <f t="shared" si="3551"/>
        <v>1.0306245145552038</v>
      </c>
      <c r="CT253" s="34">
        <f t="shared" si="3551"/>
        <v>1.0570951034887011</v>
      </c>
      <c r="CU253" s="34">
        <f t="shared" si="3551"/>
        <v>1.0873371365768667</v>
      </c>
      <c r="CV253" s="34">
        <f t="shared" si="3551"/>
        <v>1.119487004676186</v>
      </c>
      <c r="CW253" s="34">
        <f t="shared" si="3551"/>
        <v>1.1530304906453763</v>
      </c>
      <c r="CX253" s="34">
        <f t="shared" si="3551"/>
        <v>1.1900746630302179</v>
      </c>
      <c r="CY253" s="34">
        <f t="shared" si="3551"/>
        <v>1.2277107969634609</v>
      </c>
      <c r="CZ253" s="34">
        <f t="shared" si="3551"/>
        <v>1.2650225094604806</v>
      </c>
      <c r="DA253" s="34">
        <f t="shared" si="3551"/>
        <v>1.2917275679367444</v>
      </c>
      <c r="DB253" s="34">
        <f t="shared" si="3551"/>
        <v>1.2917275679367444</v>
      </c>
      <c r="DC253" s="34">
        <f t="shared" si="3551"/>
        <v>1.2701333047424206</v>
      </c>
      <c r="DD253" s="34">
        <f t="shared" si="3551"/>
        <v>1.2323291944052652</v>
      </c>
      <c r="DE253" s="34">
        <f t="shared" si="3551"/>
        <v>1.1930897853880678</v>
      </c>
      <c r="DF253" s="34">
        <f t="shared" si="3551"/>
        <v>1.1528082077509916</v>
      </c>
      <c r="DG253" s="34">
        <f t="shared" si="3551"/>
        <v>1.1117273860071748</v>
      </c>
      <c r="DH253" s="34">
        <f t="shared" si="3551"/>
        <v>1.0693971102833921</v>
      </c>
      <c r="DI253" s="34">
        <f t="shared" si="3551"/>
        <v>1.0261025194458793</v>
      </c>
      <c r="DJ253" s="34">
        <f t="shared" si="3551"/>
        <v>0.98232919623406745</v>
      </c>
      <c r="DK253" s="34">
        <f t="shared" si="3551"/>
        <v>0.93777345235781862</v>
      </c>
      <c r="DL253" s="34">
        <f t="shared" si="3551"/>
        <v>0.89242794801240932</v>
      </c>
      <c r="DM253" s="34">
        <f t="shared" si="3551"/>
        <v>0.84686041932888212</v>
      </c>
      <c r="DN253" s="34">
        <f t="shared" si="3551"/>
        <v>0.80109136045914298</v>
      </c>
      <c r="DO253" s="34">
        <f t="shared" si="3551"/>
        <v>0.75513515131231412</v>
      </c>
      <c r="DP253" s="34">
        <f t="shared" si="3551"/>
        <v>0.70922838686327405</v>
      </c>
      <c r="DQ253" s="34">
        <f t="shared" si="3551"/>
        <v>0.66395738329894205</v>
      </c>
      <c r="DR253" s="34">
        <f t="shared" si="3551"/>
        <v>0.61890381554770557</v>
      </c>
      <c r="DS253" s="34">
        <f t="shared" si="3551"/>
        <v>0.57386664041873237</v>
      </c>
      <c r="DT253" s="34">
        <f t="shared" si="3551"/>
        <v>0.52904991437180138</v>
      </c>
      <c r="DU253" s="34">
        <f t="shared" si="3551"/>
        <v>0.48408666444171072</v>
      </c>
      <c r="DV253" s="34">
        <f t="shared" si="3551"/>
        <v>0.43861451790699185</v>
      </c>
      <c r="DW253" s="34">
        <f t="shared" si="3551"/>
        <v>0.39292269208175928</v>
      </c>
      <c r="DX253" s="34">
        <f t="shared" si="3551"/>
        <v>0.34725131487963878</v>
      </c>
      <c r="DY253" s="34">
        <f t="shared" si="3551"/>
        <v>0.30149941448849032</v>
      </c>
      <c r="DZ253" s="34">
        <f t="shared" si="3551"/>
        <v>0.2559656836997356</v>
      </c>
      <c r="EA253" s="34">
        <f t="shared" si="3551"/>
        <v>0.2108846624623637</v>
      </c>
      <c r="EB253" s="34">
        <f t="shared" si="3551"/>
        <v>0.16602653025731556</v>
      </c>
      <c r="EC253" s="34">
        <f t="shared" si="3551"/>
        <v>0.1211689699509365</v>
      </c>
      <c r="ED253" s="34">
        <f t="shared" si="3551"/>
        <v>7.6476185440676997E-2</v>
      </c>
      <c r="EE253" s="34">
        <f t="shared" si="3551"/>
        <v>3.2129856886845942E-2</v>
      </c>
      <c r="EF253" s="34">
        <f t="shared" si="3551"/>
        <v>0</v>
      </c>
      <c r="EG253" s="34">
        <f t="shared" si="3551"/>
        <v>0</v>
      </c>
      <c r="EH253" s="34">
        <f t="shared" si="3551"/>
        <v>0</v>
      </c>
      <c r="EI253" s="34">
        <f t="shared" si="3551"/>
        <v>0</v>
      </c>
      <c r="EJ253" s="34">
        <f t="shared" si="3551"/>
        <v>0</v>
      </c>
      <c r="EK253" s="34">
        <f t="shared" si="3551"/>
        <v>0</v>
      </c>
      <c r="EL253" s="34">
        <f t="shared" si="3551"/>
        <v>0</v>
      </c>
      <c r="EM253" s="34">
        <f t="shared" ref="EM253:GX253" si="3552">IF(EM241="",0,(EL251+EM245)*SUMIFS(238:238,236:236,"&lt;="&amp;EM$241,236:236,"&gt;"&amp;EOMONTH(EM$241,-1))/(EOMONTH($N$241,11)-$N$241+1))</f>
        <v>0</v>
      </c>
      <c r="EN253" s="34">
        <f t="shared" si="3552"/>
        <v>0</v>
      </c>
      <c r="EO253" s="34">
        <f t="shared" si="3552"/>
        <v>0</v>
      </c>
      <c r="EP253" s="34">
        <f t="shared" si="3552"/>
        <v>0</v>
      </c>
      <c r="EQ253" s="34">
        <f t="shared" si="3552"/>
        <v>0</v>
      </c>
      <c r="ER253" s="34">
        <f t="shared" si="3552"/>
        <v>0</v>
      </c>
      <c r="ES253" s="34">
        <f t="shared" si="3552"/>
        <v>0</v>
      </c>
      <c r="ET253" s="34">
        <f t="shared" si="3552"/>
        <v>0</v>
      </c>
      <c r="EU253" s="34">
        <f t="shared" si="3552"/>
        <v>0</v>
      </c>
      <c r="EV253" s="34">
        <f t="shared" si="3552"/>
        <v>0</v>
      </c>
      <c r="EW253" s="34">
        <f t="shared" si="3552"/>
        <v>1.53855481046806E-2</v>
      </c>
      <c r="EX253" s="34">
        <f t="shared" si="3552"/>
        <v>4.5945299981853677E-2</v>
      </c>
      <c r="EY253" s="34">
        <f t="shared" si="3552"/>
        <v>7.641773235621753E-2</v>
      </c>
      <c r="EZ253" s="34">
        <f t="shared" si="3552"/>
        <v>0.10656717911705142</v>
      </c>
      <c r="FA253" s="34">
        <f t="shared" si="3552"/>
        <v>0.13620007723073826</v>
      </c>
      <c r="FB253" s="34">
        <f t="shared" si="3552"/>
        <v>0.16531066963285898</v>
      </c>
      <c r="FC253" s="34">
        <f t="shared" si="3552"/>
        <v>0.19395498608328846</v>
      </c>
      <c r="FD253" s="34">
        <f t="shared" si="3552"/>
        <v>0.22229920175937501</v>
      </c>
      <c r="FE253" s="34">
        <f t="shared" si="3552"/>
        <v>0.2503144568327883</v>
      </c>
      <c r="FF253" s="34">
        <f t="shared" si="3552"/>
        <v>0.27801653860324144</v>
      </c>
      <c r="FG253" s="34">
        <f t="shared" si="3552"/>
        <v>0.3055357676679154</v>
      </c>
      <c r="FH253" s="34">
        <f t="shared" si="3552"/>
        <v>0.33275824453559305</v>
      </c>
      <c r="FI253" s="34">
        <f t="shared" si="3552"/>
        <v>0.3595709083418745</v>
      </c>
      <c r="FJ253" s="34">
        <f t="shared" si="3552"/>
        <v>0.38599845637423907</v>
      </c>
      <c r="FK253" s="34">
        <f t="shared" si="3552"/>
        <v>0.38599845637423907</v>
      </c>
      <c r="FL253" s="34">
        <f t="shared" si="3552"/>
        <v>0.36901481168982903</v>
      </c>
      <c r="FM253" s="34">
        <f t="shared" si="3552"/>
        <v>0.34957311734999225</v>
      </c>
      <c r="FN253" s="34">
        <f t="shared" si="3552"/>
        <v>0.32905760751303853</v>
      </c>
      <c r="FO253" s="34">
        <f t="shared" si="3552"/>
        <v>0.33438668740948985</v>
      </c>
      <c r="FP253" s="34">
        <f t="shared" si="3552"/>
        <v>0.36002168908065874</v>
      </c>
      <c r="FQ253" s="34">
        <f t="shared" si="3552"/>
        <v>0.3843983585220036</v>
      </c>
      <c r="FR253" s="34">
        <f t="shared" si="3552"/>
        <v>0.40755807903088609</v>
      </c>
      <c r="FS253" s="34">
        <f t="shared" si="3552"/>
        <v>0.42932220560014295</v>
      </c>
      <c r="FT253" s="34">
        <f t="shared" si="3552"/>
        <v>0.44979797558615564</v>
      </c>
      <c r="FU253" s="34">
        <f t="shared" si="3552"/>
        <v>0.46923903467359718</v>
      </c>
      <c r="FV253" s="34">
        <f t="shared" si="3552"/>
        <v>0.48769602770232412</v>
      </c>
      <c r="FW253" s="34">
        <f t="shared" si="3552"/>
        <v>0.50457509957229441</v>
      </c>
      <c r="FX253" s="34">
        <f t="shared" si="3552"/>
        <v>0.51970223436273522</v>
      </c>
      <c r="FY253" s="34">
        <f t="shared" si="3552"/>
        <v>0.53308395646212836</v>
      </c>
      <c r="FZ253" s="34">
        <f t="shared" si="3552"/>
        <v>0.54448191620491693</v>
      </c>
      <c r="GA253" s="34">
        <f t="shared" si="3552"/>
        <v>0.55416859657353235</v>
      </c>
      <c r="GB253" s="34">
        <f t="shared" si="3552"/>
        <v>0.56219516541134995</v>
      </c>
      <c r="GC253" s="34">
        <f t="shared" si="3552"/>
        <v>0.56850455922985499</v>
      </c>
      <c r="GD253" s="34">
        <f t="shared" si="3552"/>
        <v>0.57343493154628833</v>
      </c>
      <c r="GE253" s="34">
        <f t="shared" si="3552"/>
        <v>0.57708986572710397</v>
      </c>
      <c r="GF253" s="34">
        <f t="shared" si="3552"/>
        <v>0.57982046076835303</v>
      </c>
      <c r="GG253" s="34">
        <f t="shared" si="3552"/>
        <v>0.58182256282439415</v>
      </c>
      <c r="GH253" s="34">
        <f t="shared" si="3552"/>
        <v>0.58328055487880737</v>
      </c>
      <c r="GI253" s="34">
        <f t="shared" si="3552"/>
        <v>0.58454484351491176</v>
      </c>
      <c r="GJ253" s="34">
        <f t="shared" si="3552"/>
        <v>0.58580649929153705</v>
      </c>
      <c r="GK253" s="34">
        <f t="shared" si="3552"/>
        <v>0.58728814260571016</v>
      </c>
      <c r="GL253" s="34">
        <f t="shared" si="3552"/>
        <v>0.58911717793358032</v>
      </c>
      <c r="GM253" s="34">
        <f t="shared" si="3552"/>
        <v>0.59170612347131135</v>
      </c>
      <c r="GN253" s="34">
        <f t="shared" si="3552"/>
        <v>0.59552645194555653</v>
      </c>
      <c r="GO253" s="34">
        <f t="shared" si="3552"/>
        <v>0.60086347166046683</v>
      </c>
      <c r="GP253" s="34">
        <f t="shared" si="3552"/>
        <v>0.60791231648421129</v>
      </c>
      <c r="GQ253" s="34">
        <f t="shared" si="3552"/>
        <v>0.61712406144939835</v>
      </c>
      <c r="GR253" s="34">
        <f t="shared" si="3552"/>
        <v>0.62861991276787677</v>
      </c>
      <c r="GS253" s="34">
        <f t="shared" si="3552"/>
        <v>0.6421672116641215</v>
      </c>
      <c r="GT253" s="34">
        <f t="shared" si="3552"/>
        <v>0.6421672116641215</v>
      </c>
      <c r="GU253" s="34">
        <f t="shared" si="3552"/>
        <v>0.5991490406990847</v>
      </c>
      <c r="GV253" s="34">
        <f t="shared" si="3552"/>
        <v>0.54996878067769728</v>
      </c>
      <c r="GW253" s="34">
        <f t="shared" si="3552"/>
        <v>0.50227040316899785</v>
      </c>
      <c r="GX253" s="34">
        <f t="shared" si="3552"/>
        <v>0.4559070299552957</v>
      </c>
      <c r="GY253" s="34">
        <f t="shared" ref="GY253:JJ253" si="3553">IF(GY241="",0,(GX251+GY245)*SUMIFS(238:238,236:236,"&lt;="&amp;GY$241,236:236,"&gt;"&amp;EOMONTH(GY$241,-1))/(EOMONTH($N$241,11)-$N$241+1))</f>
        <v>0.41116477040449673</v>
      </c>
      <c r="GZ253" s="34">
        <f t="shared" si="3553"/>
        <v>0.367938555619234</v>
      </c>
      <c r="HA253" s="34">
        <f t="shared" si="3553"/>
        <v>0.32584993808412732</v>
      </c>
      <c r="HB253" s="34">
        <f t="shared" si="3553"/>
        <v>0.28490649474010465</v>
      </c>
      <c r="HC253" s="34">
        <f t="shared" si="3553"/>
        <v>0.24607054051937324</v>
      </c>
      <c r="HD253" s="34">
        <f t="shared" si="3553"/>
        <v>0.20921930387077967</v>
      </c>
      <c r="HE253" s="34">
        <f t="shared" si="3553"/>
        <v>0.17421551845479674</v>
      </c>
      <c r="HF253" s="34">
        <f t="shared" si="3553"/>
        <v>0.14130480744717511</v>
      </c>
      <c r="HG253" s="34">
        <f t="shared" si="3553"/>
        <v>0.11052784311835452</v>
      </c>
      <c r="HH253" s="34">
        <f t="shared" si="3553"/>
        <v>8.1405370786765047E-2</v>
      </c>
      <c r="HI253" s="34">
        <f t="shared" si="3553"/>
        <v>5.3942011850489961E-2</v>
      </c>
      <c r="HJ253" s="34">
        <f t="shared" si="3553"/>
        <v>2.761169035069546E-2</v>
      </c>
      <c r="HK253" s="34">
        <f t="shared" si="3553"/>
        <v>1.8147347098145547E-3</v>
      </c>
      <c r="HL253" s="34">
        <f t="shared" si="3553"/>
        <v>0</v>
      </c>
      <c r="HM253" s="34">
        <f t="shared" si="3553"/>
        <v>0</v>
      </c>
      <c r="HN253" s="34">
        <f t="shared" si="3553"/>
        <v>0</v>
      </c>
      <c r="HO253" s="34">
        <f t="shared" si="3553"/>
        <v>0</v>
      </c>
      <c r="HP253" s="34">
        <f t="shared" si="3553"/>
        <v>0</v>
      </c>
      <c r="HQ253" s="34">
        <f t="shared" si="3553"/>
        <v>0</v>
      </c>
      <c r="HR253" s="34">
        <f t="shared" si="3553"/>
        <v>0</v>
      </c>
      <c r="HS253" s="34">
        <f t="shared" si="3553"/>
        <v>0</v>
      </c>
      <c r="HT253" s="34">
        <f t="shared" si="3553"/>
        <v>0</v>
      </c>
      <c r="HU253" s="34">
        <f t="shared" si="3553"/>
        <v>5.4073962460645268E-2</v>
      </c>
      <c r="HV253" s="34">
        <f t="shared" si="3553"/>
        <v>0.15068676114322005</v>
      </c>
      <c r="HW253" s="34">
        <f t="shared" si="3553"/>
        <v>0.24562656697831142</v>
      </c>
      <c r="HX253" s="34">
        <f t="shared" si="3553"/>
        <v>0.24562656697831142</v>
      </c>
      <c r="HY253" s="34">
        <f t="shared" si="3553"/>
        <v>0.2066211743150646</v>
      </c>
      <c r="HZ253" s="34">
        <f t="shared" si="3553"/>
        <v>0.16720091936490455</v>
      </c>
      <c r="IA253" s="34">
        <f t="shared" si="3553"/>
        <v>0.12771728318858658</v>
      </c>
      <c r="IB253" s="34">
        <f t="shared" si="3553"/>
        <v>8.6581306381730574E-2</v>
      </c>
      <c r="IC253" s="34">
        <f t="shared" si="3553"/>
        <v>4.3809567879370202E-2</v>
      </c>
      <c r="ID253" s="34">
        <f t="shared" si="3553"/>
        <v>0</v>
      </c>
      <c r="IE253" s="34">
        <f t="shared" si="3553"/>
        <v>0</v>
      </c>
      <c r="IF253" s="34">
        <f t="shared" si="3553"/>
        <v>0</v>
      </c>
      <c r="IG253" s="34">
        <f t="shared" si="3553"/>
        <v>0</v>
      </c>
      <c r="IH253" s="34">
        <f t="shared" si="3553"/>
        <v>0</v>
      </c>
      <c r="II253" s="34">
        <f t="shared" si="3553"/>
        <v>0</v>
      </c>
      <c r="IJ253" s="34">
        <f t="shared" si="3553"/>
        <v>0</v>
      </c>
      <c r="IK253" s="34">
        <f t="shared" si="3553"/>
        <v>0</v>
      </c>
      <c r="IL253" s="34">
        <f t="shared" si="3553"/>
        <v>0</v>
      </c>
      <c r="IM253" s="34">
        <f t="shared" si="3553"/>
        <v>0</v>
      </c>
      <c r="IN253" s="34">
        <f t="shared" si="3553"/>
        <v>0</v>
      </c>
      <c r="IO253" s="34">
        <f t="shared" si="3553"/>
        <v>0</v>
      </c>
      <c r="IP253" s="34">
        <f t="shared" si="3553"/>
        <v>0</v>
      </c>
      <c r="IQ253" s="34">
        <f t="shared" si="3553"/>
        <v>0</v>
      </c>
      <c r="IR253" s="34">
        <f t="shared" si="3553"/>
        <v>0</v>
      </c>
      <c r="IS253" s="34">
        <f t="shared" si="3553"/>
        <v>0</v>
      </c>
      <c r="IT253" s="34">
        <f t="shared" si="3553"/>
        <v>0</v>
      </c>
      <c r="IU253" s="34">
        <f t="shared" si="3553"/>
        <v>0</v>
      </c>
      <c r="IV253" s="34">
        <f t="shared" si="3553"/>
        <v>0</v>
      </c>
      <c r="IW253" s="34">
        <f t="shared" si="3553"/>
        <v>0</v>
      </c>
      <c r="IX253" s="34">
        <f t="shared" si="3553"/>
        <v>0</v>
      </c>
      <c r="IY253" s="34">
        <f t="shared" si="3553"/>
        <v>0</v>
      </c>
      <c r="IZ253" s="34">
        <f t="shared" si="3553"/>
        <v>0</v>
      </c>
      <c r="JA253" s="34">
        <f t="shared" si="3553"/>
        <v>0</v>
      </c>
      <c r="JB253" s="34">
        <f t="shared" si="3553"/>
        <v>8.9342789310254286E-2</v>
      </c>
      <c r="JC253" s="34">
        <f t="shared" si="3553"/>
        <v>0.29993512424675495</v>
      </c>
      <c r="JD253" s="34">
        <f t="shared" si="3553"/>
        <v>0.51071701779789036</v>
      </c>
      <c r="JE253" s="34">
        <f t="shared" si="3553"/>
        <v>0.72309169234461979</v>
      </c>
      <c r="JF253" s="34">
        <f t="shared" si="3553"/>
        <v>0.93687638660371397</v>
      </c>
      <c r="JG253" s="34">
        <f t="shared" si="3553"/>
        <v>1.1523861127342454</v>
      </c>
      <c r="JH253" s="34">
        <f t="shared" si="3553"/>
        <v>1.3706362926326563</v>
      </c>
      <c r="JI253" s="34">
        <f t="shared" si="3553"/>
        <v>1.5908889356027807</v>
      </c>
      <c r="JJ253" s="34">
        <f t="shared" si="3553"/>
        <v>1.81063380035697</v>
      </c>
      <c r="JK253" s="34">
        <f t="shared" ref="JK253:LV253" si="3554">IF(JK241="",0,(JJ251+JK245)*SUMIFS(238:238,236:236,"&lt;="&amp;JK$241,236:236,"&gt;"&amp;EOMONTH(JK$241,-1))/(EOMONTH($N$241,11)-$N$241+1))</f>
        <v>2.0292062779973494</v>
      </c>
      <c r="JL253" s="34">
        <f t="shared" si="3554"/>
        <v>2.2456730029213436</v>
      </c>
      <c r="JM253" s="34">
        <f t="shared" si="3554"/>
        <v>2.4590551281145463</v>
      </c>
      <c r="JN253" s="34">
        <f t="shared" si="3554"/>
        <v>2.6697765206495321</v>
      </c>
      <c r="JO253" s="34">
        <f t="shared" si="3554"/>
        <v>2.8788736361875444</v>
      </c>
      <c r="JP253" s="34">
        <f t="shared" si="3554"/>
        <v>3.0866271276843564</v>
      </c>
      <c r="JQ253" s="34">
        <f t="shared" si="3554"/>
        <v>3.2937837862867445</v>
      </c>
      <c r="JR253" s="34">
        <f t="shared" si="3554"/>
        <v>3.500803521563105</v>
      </c>
      <c r="JS253" s="34">
        <f t="shared" si="3554"/>
        <v>3.7082128413369233</v>
      </c>
      <c r="JT253" s="34">
        <f t="shared" si="3554"/>
        <v>3.9161350114885285</v>
      </c>
      <c r="JU253" s="34">
        <f t="shared" si="3554"/>
        <v>4.1246547059837377</v>
      </c>
      <c r="JV253" s="34">
        <f t="shared" si="3554"/>
        <v>4.3341866604586059</v>
      </c>
      <c r="JW253" s="34">
        <f t="shared" si="3554"/>
        <v>4.544840153427983</v>
      </c>
      <c r="JX253" s="34">
        <f t="shared" si="3554"/>
        <v>4.7565268638791016</v>
      </c>
      <c r="JY253" s="34">
        <f t="shared" si="3554"/>
        <v>4.9694038585790805</v>
      </c>
      <c r="JZ253" s="34">
        <f t="shared" si="3554"/>
        <v>5.1838217297162563</v>
      </c>
      <c r="KA253" s="34">
        <f t="shared" si="3554"/>
        <v>5.3996816826823846</v>
      </c>
      <c r="KB253" s="34">
        <f t="shared" si="3554"/>
        <v>5.4110323774665154</v>
      </c>
      <c r="KC253" s="34">
        <f t="shared" si="3554"/>
        <v>5.4110323774665154</v>
      </c>
      <c r="KD253" s="34">
        <f t="shared" si="3554"/>
        <v>5.3292311538839794</v>
      </c>
      <c r="KE253" s="34">
        <f t="shared" si="3554"/>
        <v>5.2091260212520405</v>
      </c>
      <c r="KF253" s="34">
        <f t="shared" si="3554"/>
        <v>5.0863605977987056</v>
      </c>
      <c r="KG253" s="34">
        <f t="shared" si="3554"/>
        <v>4.9604087178945413</v>
      </c>
      <c r="KH253" s="34">
        <f t="shared" si="3554"/>
        <v>4.8315322978170361</v>
      </c>
      <c r="KI253" s="34">
        <f t="shared" si="3554"/>
        <v>4.7001976081219405</v>
      </c>
      <c r="KJ253" s="34">
        <f t="shared" si="3554"/>
        <v>4.5664732042068392</v>
      </c>
      <c r="KK253" s="34">
        <f t="shared" si="3554"/>
        <v>4.4291451134841777</v>
      </c>
      <c r="KL253" s="34">
        <f t="shared" si="3554"/>
        <v>4.2878370780416084</v>
      </c>
      <c r="KM253" s="34">
        <f t="shared" si="3554"/>
        <v>4.142199463041889</v>
      </c>
      <c r="KN253" s="34">
        <f t="shared" si="3554"/>
        <v>3.9915086410215634</v>
      </c>
      <c r="KO253" s="34">
        <f t="shared" si="3554"/>
        <v>3.8361909533696146</v>
      </c>
      <c r="KP253" s="34">
        <f t="shared" si="3554"/>
        <v>3.6766412068683443</v>
      </c>
      <c r="KQ253" s="34">
        <f t="shared" si="3554"/>
        <v>3.5133564198897282</v>
      </c>
      <c r="KR253" s="34">
        <f t="shared" si="3554"/>
        <v>3.3469502875240504</v>
      </c>
      <c r="KS253" s="34">
        <f t="shared" si="3554"/>
        <v>3.1777294266820113</v>
      </c>
      <c r="KT253" s="34">
        <f t="shared" si="3554"/>
        <v>3.0063511426525094</v>
      </c>
      <c r="KU253" s="34">
        <f t="shared" si="3554"/>
        <v>2.8329354426450135</v>
      </c>
      <c r="KV253" s="34">
        <f t="shared" si="3554"/>
        <v>2.6570377366554419</v>
      </c>
      <c r="KW253" s="34">
        <f t="shared" si="3554"/>
        <v>2.4792343850161376</v>
      </c>
      <c r="KX253" s="34">
        <f t="shared" si="3554"/>
        <v>2.3002775023854989</v>
      </c>
      <c r="KY253" s="34">
        <f t="shared" si="3554"/>
        <v>2.1190874879920489</v>
      </c>
      <c r="KZ253" s="34">
        <f t="shared" si="3554"/>
        <v>1.9355411559724027</v>
      </c>
      <c r="LA253" s="34">
        <f t="shared" si="3554"/>
        <v>1.751047155992665</v>
      </c>
      <c r="LB253" s="34">
        <f t="shared" si="3554"/>
        <v>1.5656483158889343</v>
      </c>
      <c r="LC253" s="34">
        <f t="shared" si="3554"/>
        <v>1.3786825578706949</v>
      </c>
      <c r="LD253" s="34">
        <f t="shared" si="3554"/>
        <v>1.1923959006859719</v>
      </c>
      <c r="LE253" s="34">
        <f t="shared" si="3554"/>
        <v>1.0074384016932121</v>
      </c>
      <c r="LF253" s="34">
        <f t="shared" si="3554"/>
        <v>0.82208418249851101</v>
      </c>
      <c r="LG253" s="34">
        <f t="shared" si="3554"/>
        <v>0.63531325376669256</v>
      </c>
      <c r="LH253" s="34">
        <f t="shared" si="3554"/>
        <v>0.31037200648728297</v>
      </c>
      <c r="LI253" s="34">
        <f t="shared" si="3554"/>
        <v>0</v>
      </c>
      <c r="LJ253" s="34">
        <f t="shared" si="3554"/>
        <v>0</v>
      </c>
      <c r="LK253" s="34">
        <f t="shared" si="3554"/>
        <v>0</v>
      </c>
      <c r="LL253" s="34">
        <f t="shared" si="3554"/>
        <v>0</v>
      </c>
      <c r="LM253" s="34">
        <f t="shared" si="3554"/>
        <v>0</v>
      </c>
      <c r="LN253" s="34">
        <f t="shared" si="3554"/>
        <v>0</v>
      </c>
      <c r="LO253" s="34">
        <f t="shared" si="3554"/>
        <v>0</v>
      </c>
      <c r="LP253" s="34">
        <f t="shared" si="3554"/>
        <v>0</v>
      </c>
      <c r="LQ253" s="34">
        <f t="shared" si="3554"/>
        <v>0</v>
      </c>
      <c r="LR253" s="34">
        <f t="shared" si="3554"/>
        <v>0</v>
      </c>
      <c r="LS253" s="34">
        <f t="shared" si="3554"/>
        <v>0</v>
      </c>
      <c r="LT253" s="34">
        <f t="shared" si="3554"/>
        <v>0</v>
      </c>
      <c r="LU253" s="34">
        <f t="shared" si="3554"/>
        <v>0</v>
      </c>
      <c r="LV253" s="34">
        <f t="shared" si="3554"/>
        <v>0</v>
      </c>
      <c r="LW253" s="34">
        <f t="shared" ref="LW253:NO253" si="3555">IF(LW241="",0,(LV251+LW245)*SUMIFS(238:238,236:236,"&lt;="&amp;LW$241,236:236,"&gt;"&amp;EOMONTH(LW$241,-1))/(EOMONTH($N$241,11)-$N$241+1))</f>
        <v>0</v>
      </c>
      <c r="LX253" s="34">
        <f t="shared" si="3555"/>
        <v>0</v>
      </c>
      <c r="LY253" s="34">
        <f t="shared" si="3555"/>
        <v>0</v>
      </c>
      <c r="LZ253" s="34">
        <f t="shared" si="3555"/>
        <v>0</v>
      </c>
      <c r="MA253" s="34">
        <f t="shared" si="3555"/>
        <v>0</v>
      </c>
      <c r="MB253" s="34">
        <f t="shared" si="3555"/>
        <v>0</v>
      </c>
      <c r="MC253" s="34">
        <f t="shared" si="3555"/>
        <v>0</v>
      </c>
      <c r="MD253" s="34">
        <f t="shared" si="3555"/>
        <v>0</v>
      </c>
      <c r="ME253" s="34">
        <f t="shared" si="3555"/>
        <v>0</v>
      </c>
      <c r="MF253" s="34">
        <f t="shared" si="3555"/>
        <v>0</v>
      </c>
      <c r="MG253" s="34">
        <f t="shared" si="3555"/>
        <v>0</v>
      </c>
      <c r="MH253" s="34">
        <f t="shared" si="3555"/>
        <v>0</v>
      </c>
      <c r="MI253" s="34">
        <f t="shared" si="3555"/>
        <v>0</v>
      </c>
      <c r="MJ253" s="34">
        <f t="shared" si="3555"/>
        <v>0</v>
      </c>
      <c r="MK253" s="34">
        <f t="shared" si="3555"/>
        <v>0</v>
      </c>
      <c r="ML253" s="34">
        <f t="shared" si="3555"/>
        <v>0</v>
      </c>
      <c r="MM253" s="34">
        <f t="shared" si="3555"/>
        <v>0</v>
      </c>
      <c r="MN253" s="34">
        <f t="shared" si="3555"/>
        <v>0</v>
      </c>
      <c r="MO253" s="34">
        <f t="shared" si="3555"/>
        <v>0</v>
      </c>
      <c r="MP253" s="34">
        <f t="shared" si="3555"/>
        <v>0</v>
      </c>
      <c r="MQ253" s="34">
        <f t="shared" si="3555"/>
        <v>0</v>
      </c>
      <c r="MR253" s="34">
        <f t="shared" si="3555"/>
        <v>0</v>
      </c>
      <c r="MS253" s="34">
        <f t="shared" si="3555"/>
        <v>0</v>
      </c>
      <c r="MT253" s="34">
        <f t="shared" si="3555"/>
        <v>0</v>
      </c>
      <c r="MU253" s="34">
        <f t="shared" si="3555"/>
        <v>0</v>
      </c>
      <c r="MV253" s="34">
        <f t="shared" si="3555"/>
        <v>0</v>
      </c>
      <c r="MW253" s="34">
        <f t="shared" si="3555"/>
        <v>0</v>
      </c>
      <c r="MX253" s="34">
        <f t="shared" si="3555"/>
        <v>0</v>
      </c>
      <c r="MY253" s="34">
        <f t="shared" si="3555"/>
        <v>0</v>
      </c>
      <c r="MZ253" s="34">
        <f t="shared" si="3555"/>
        <v>0</v>
      </c>
      <c r="NA253" s="34">
        <f t="shared" si="3555"/>
        <v>0</v>
      </c>
      <c r="NB253" s="34">
        <f t="shared" si="3555"/>
        <v>0</v>
      </c>
      <c r="NC253" s="34">
        <f t="shared" si="3555"/>
        <v>0</v>
      </c>
      <c r="ND253" s="34">
        <f t="shared" si="3555"/>
        <v>0</v>
      </c>
      <c r="NE253" s="34">
        <f t="shared" si="3555"/>
        <v>0</v>
      </c>
      <c r="NF253" s="34">
        <f t="shared" si="3555"/>
        <v>0</v>
      </c>
      <c r="NG253" s="34">
        <f t="shared" si="3555"/>
        <v>0</v>
      </c>
      <c r="NH253" s="34">
        <f t="shared" si="3555"/>
        <v>0</v>
      </c>
      <c r="NI253" s="34">
        <f t="shared" si="3555"/>
        <v>0</v>
      </c>
      <c r="NJ253" s="34">
        <f t="shared" si="3555"/>
        <v>0</v>
      </c>
      <c r="NK253" s="34">
        <f t="shared" si="3555"/>
        <v>0</v>
      </c>
      <c r="NL253" s="34">
        <f t="shared" si="3555"/>
        <v>0</v>
      </c>
      <c r="NM253" s="34">
        <f t="shared" si="3555"/>
        <v>0</v>
      </c>
      <c r="NN253" s="34">
        <f t="shared" si="3555"/>
        <v>0</v>
      </c>
      <c r="NO253" s="35">
        <f t="shared" si="3555"/>
        <v>0</v>
      </c>
      <c r="NP253" s="8"/>
      <c r="NQ253" s="8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s="10" customFormat="1" x14ac:dyDescent="0.2">
      <c r="A255" s="8"/>
      <c r="B255" s="8"/>
      <c r="C255" s="8" t="s">
        <v>101</v>
      </c>
      <c r="D255" s="8"/>
      <c r="E255" s="8" t="s">
        <v>110</v>
      </c>
      <c r="F255" s="8"/>
      <c r="G255" s="8"/>
      <c r="H255" s="8"/>
      <c r="I255" s="8"/>
      <c r="J255" s="8"/>
      <c r="K255" s="9">
        <f>SUM(N255:NO255)</f>
        <v>257.59178923463446</v>
      </c>
      <c r="L255" s="8"/>
      <c r="M255" s="8"/>
      <c r="N255" s="33">
        <v>0</v>
      </c>
      <c r="O255" s="34">
        <f>IF(AND(O230&gt;0,O230&lt;SUM(N253:O253)-SUM(N255:N255)),O230,IF(AND(O230&gt;0,O230&gt;=SUM(N253:O253)-SUM(N255:N255)),SUM(N253:O253)-SUM(N255:N255),0))</f>
        <v>0</v>
      </c>
      <c r="P255" s="34">
        <f>IF(AND(P230&gt;0,P230&lt;SUM(N253:P253)-SUM(N255:O255)),P230,IF(AND(P230&gt;0,P230&gt;=SUM(N253:P253)-SUM(N255:O255)),SUM(N253:P253)-SUM(N255:O255),0))</f>
        <v>0</v>
      </c>
      <c r="Q255" s="34">
        <f>IF(AND(Q230&gt;0,Q230&lt;SUM(N253:Q253)-SUM(N255:P255)),Q230,IF(AND(Q230&gt;0,Q230&gt;=SUM(N253:Q253)-SUM(N255:P255)),SUM(N253:Q253)-SUM(N255:P255),0))</f>
        <v>0</v>
      </c>
      <c r="R255" s="34">
        <f>IF(AND(R230&gt;0,R230&lt;SUM(N253:R253)-SUM(N255:Q255)),R230,IF(AND(R230&gt;0,R230&gt;=SUM(N253:R253)-SUM(N255:Q255)),SUM(N253:R253)-SUM(N255:Q255),0))</f>
        <v>0</v>
      </c>
      <c r="S255" s="34">
        <f>IF(AND(S230&gt;0,S230&lt;SUM(N253:S253)-SUM(N255:R255)),S230,IF(AND(S230&gt;0,S230&gt;=SUM(N253:S253)-SUM(N255:R255)),SUM(N253:S253)-SUM(N255:R255),0))</f>
        <v>0</v>
      </c>
      <c r="T255" s="34">
        <f>IF(AND(T230&gt;0,T230&lt;SUM(N253:T253)-SUM(N255:S255)),T230,IF(AND(T230&gt;0,T230&gt;=SUM(N253:T253)-SUM(N255:S255)),SUM(N253:T253)-SUM(N255:S255),0))</f>
        <v>0</v>
      </c>
      <c r="U255" s="34">
        <f>IF(AND(U230&gt;0,U230&lt;SUM(N253:U253)-SUM(N255:T255)),U230,IF(AND(U230&gt;0,U230&gt;=SUM(N253:U253)-SUM(N255:T255)),SUM(N253:U253)-SUM(N255:T255),0))</f>
        <v>0</v>
      </c>
      <c r="V255" s="34">
        <f>IF(AND(V230&gt;0,V230&lt;SUM(N253:V253)-SUM(N255:U255)),V230,IF(AND(V230&gt;0,V230&gt;=SUM(N253:V253)-SUM(N255:U255)),SUM(N253:V253)-SUM(N255:U255),0))</f>
        <v>0</v>
      </c>
      <c r="W255" s="34">
        <f>IF(AND(W230&gt;0,W230&lt;SUM(N253:W253)-SUM(N255:V255)),W230,IF(AND(W230&gt;0,W230&gt;=SUM(N253:W253)-SUM(N255:V255)),SUM(N253:W253)-SUM(N255:V255),0))</f>
        <v>0</v>
      </c>
      <c r="X255" s="34">
        <f>IF(AND(X230&gt;0,X230&lt;SUM(N253:X253)-SUM(N255:W255)),X230,IF(AND(X230&gt;0,X230&gt;=SUM(N253:X253)-SUM(N255:W255)),SUM(N253:X253)-SUM(N255:W255),0))</f>
        <v>0</v>
      </c>
      <c r="Y255" s="34">
        <f>IF(AND(Y230&gt;0,Y230&lt;SUM(N253:Y253)-SUM(N255:X255)),Y230,IF(AND(Y230&gt;0,Y230&gt;=SUM(N253:Y253)-SUM(N255:X255)),SUM(N253:Y253)-SUM(N255:X255),0))</f>
        <v>0</v>
      </c>
      <c r="Z255" s="34">
        <f>IF(AND(Z230&gt;0,Z230&lt;SUM(N253:Z253)-SUM(N255:Y255)),Z230,IF(AND(Z230&gt;0,Z230&gt;=SUM(N253:Z253)-SUM(N255:Y255)),SUM(N253:Z253)-SUM(N255:Y255),0))</f>
        <v>0</v>
      </c>
      <c r="AA255" s="34">
        <f>IF(AND(AA230&gt;0,AA230&lt;SUM(N253:AA253)-SUM(N255:Z255)),AA230,IF(AND(AA230&gt;0,AA230&gt;=SUM(N253:AA253)-SUM(N255:Z255)),SUM(N253:AA253)-SUM(N255:Z255),0))</f>
        <v>0</v>
      </c>
      <c r="AB255" s="34">
        <f>IF(AND(AB230&gt;0,AB230&lt;SUM(N253:AB253)-SUM(N255:AA255)),AB230,IF(AND(AB230&gt;0,AB230&gt;=SUM(N253:AB253)-SUM(N255:AA255)),SUM(N253:AB253)-SUM(N255:AA255),0))</f>
        <v>0</v>
      </c>
      <c r="AC255" s="34">
        <f>IF(AND(AC230&gt;0,AC230&lt;SUM(N253:AC253)-SUM(N255:AB255)),AC230,IF(AND(AC230&gt;0,AC230&gt;=SUM(N253:AC253)-SUM(N255:AB255)),SUM(N253:AC253)-SUM(N255:AB255),0))</f>
        <v>0</v>
      </c>
      <c r="AD255" s="34">
        <f>IF(AND(AD230&gt;0,AD230&lt;SUM(N253:AD253)-SUM(N255:AC255)),AD230,IF(AND(AD230&gt;0,AD230&gt;=SUM(N253:AD253)-SUM(N255:AC255)),SUM(N253:AD253)-SUM(N255:AC255),0))</f>
        <v>0</v>
      </c>
      <c r="AE255" s="34">
        <f>IF(AND(AE230&gt;0,AE230&lt;SUM(N253:AE253)-SUM(N255:AD255)),AE230,IF(AND(AE230&gt;0,AE230&gt;=SUM(N253:AE253)-SUM(N255:AD255)),SUM(N253:AE253)-SUM(N255:AD255),0))</f>
        <v>0</v>
      </c>
      <c r="AF255" s="34">
        <f>IF(AND(AF230&gt;0,AF230&lt;SUM(N253:AF253)-SUM(N255:AE255)),AF230,IF(AND(AF230&gt;0,AF230&gt;=SUM(N253:AF253)-SUM(N255:AE255)),SUM(N253:AF253)-SUM(N255:AE255),0))</f>
        <v>0</v>
      </c>
      <c r="AG255" s="34">
        <f>IF(AND(AG230&gt;0,AG230&lt;SUM(N253:AG253)-SUM(N255:AF255)),AG230,IF(AND(AG230&gt;0,AG230&gt;=SUM(N253:AG253)-SUM(N255:AF255)),SUM(N253:AG253)-SUM(N255:AF255),0))</f>
        <v>0</v>
      </c>
      <c r="AH255" s="34">
        <f>IF(AND(AH230&gt;0,AH230&lt;SUM(N253:AH253)-SUM(N255:AG255)),AH230,IF(AND(AH230&gt;0,AH230&gt;=SUM(N253:AH253)-SUM(N255:AG255)),SUM(N253:AH253)-SUM(N255:AG255),0))</f>
        <v>0</v>
      </c>
      <c r="AI255" s="34">
        <f>IF(AND(AI230&gt;0,AI230&lt;SUM(N253:AI253)-SUM(N255:AH255)),AI230,IF(AND(AI230&gt;0,AI230&gt;=SUM(N253:AI253)-SUM(N255:AH255)),SUM(N253:AI253)-SUM(N255:AH255),0))</f>
        <v>0</v>
      </c>
      <c r="AJ255" s="34">
        <f>IF(AND(AJ230&gt;0,AJ230&lt;SUM(N253:AJ253)-SUM(N255:AI255)),AJ230,IF(AND(AJ230&gt;0,AJ230&gt;=SUM(N253:AJ253)-SUM(N255:AI255)),SUM(N253:AJ253)-SUM(N255:AI255),0))</f>
        <v>0</v>
      </c>
      <c r="AK255" s="34">
        <f>IF(AND(AK230&gt;0,AK230&lt;SUM(N253:AK253)-SUM(N255:AJ255)),AK230,IF(AND(AK230&gt;0,AK230&gt;=SUM(N253:AK253)-SUM(N255:AJ255)),SUM(N253:AK253)-SUM(N255:AJ255),0))</f>
        <v>0</v>
      </c>
      <c r="AL255" s="34">
        <f>IF(AND(AL230&gt;0,AL230&lt;SUM(N253:AL253)-SUM(N255:AK255)),AL230,IF(AND(AL230&gt;0,AL230&gt;=SUM(N253:AL253)-SUM(N255:AK255)),SUM(N253:AL253)-SUM(N255:AK255),0))</f>
        <v>0</v>
      </c>
      <c r="AM255" s="34">
        <f>IF(AND(AM230&gt;0,AM230&lt;SUM(N253:AM253)-SUM(N255:AL255)),AM230,IF(AND(AM230&gt;0,AM230&gt;=SUM(N253:AM253)-SUM(N255:AL255)),SUM(N253:AM253)-SUM(N255:AL255),0))</f>
        <v>0</v>
      </c>
      <c r="AN255" s="34">
        <f>IF(AND(AN230&gt;0,AN230&lt;SUM(N253:AN253)-SUM(N255:AM255)),AN230,IF(AND(AN230&gt;0,AN230&gt;=SUM(N253:AN253)-SUM(N255:AM255)),SUM(N253:AN253)-SUM(N255:AM255),0))</f>
        <v>0</v>
      </c>
      <c r="AO255" s="34">
        <f>IF(AND(AO230&gt;0,AO230&lt;SUM(N253:AO253)-SUM(N255:AN255)),AO230,IF(AND(AO230&gt;0,AO230&gt;=SUM(N253:AO253)-SUM(N255:AN255)),SUM(N253:AO253)-SUM(N255:AN255),0))</f>
        <v>0</v>
      </c>
      <c r="AP255" s="34">
        <f>IF(AND(AP230&gt;0,AP230&lt;SUM(N253:AP253)-SUM(N255:AO255)),AP230,IF(AND(AP230&gt;0,AP230&gt;=SUM(N253:AP253)-SUM(N255:AO255)),SUM(N253:AP253)-SUM(N255:AO255),0))</f>
        <v>0</v>
      </c>
      <c r="AQ255" s="34">
        <f>IF(AND(AQ230&gt;0,AQ230&lt;SUM(N253:AQ253)-SUM(N255:AP255)),AQ230,IF(AND(AQ230&gt;0,AQ230&gt;=SUM(N253:AQ253)-SUM(N255:AP255)),SUM(N253:AQ253)-SUM(N255:AP255),0))</f>
        <v>0</v>
      </c>
      <c r="AR255" s="34">
        <f>IF(AND(AR230&gt;0,AR230&lt;SUM(N253:AR253)-SUM(N255:AQ255)),AR230,IF(AND(AR230&gt;0,AR230&gt;=SUM(N253:AR253)-SUM(N255:AQ255)),SUM(N253:AR253)-SUM(N255:AQ255),0))</f>
        <v>0</v>
      </c>
      <c r="AS255" s="34">
        <f>IF(AND(AS230&gt;0,AS230&lt;SUM(N253:AS253)-SUM(N255:AR255)),AS230,IF(AND(AS230&gt;0,AS230&gt;=SUM(N253:AS253)-SUM(N255:AR255)),SUM(N253:AS253)-SUM(N255:AR255),0))</f>
        <v>0</v>
      </c>
      <c r="AT255" s="34">
        <f>IF(AND(AT230&gt;0,AT230&lt;SUM(N253:AT253)-SUM(N255:AS255)),AT230,IF(AND(AT230&gt;0,AT230&gt;=SUM(N253:AT253)-SUM(N255:AS255)),SUM(N253:AT253)-SUM(N255:AS255),0))</f>
        <v>0</v>
      </c>
      <c r="AU255" s="34">
        <f>IF(AND(AU230&gt;0,AU230&lt;SUM(N253:AU253)-SUM(N255:AT255)),AU230,IF(AND(AU230&gt;0,AU230&gt;=SUM(N253:AU253)-SUM(N255:AT255)),SUM(N253:AU253)-SUM(N255:AT255),0))</f>
        <v>0</v>
      </c>
      <c r="AV255" s="34">
        <f>IF(AND(AV230&gt;0,AV230&lt;SUM(N253:AV253)-SUM(N255:AU255)),AV230,IF(AND(AV230&gt;0,AV230&gt;=SUM(N253:AV253)-SUM(N255:AU255)),SUM(N253:AV253)-SUM(N255:AU255),0))</f>
        <v>0</v>
      </c>
      <c r="AW255" s="34">
        <f>IF(AND(AW230&gt;0,AW230&lt;SUM(N253:AW253)-SUM(N255:AV255)),AW230,IF(AND(AW230&gt;0,AW230&gt;=SUM(N253:AW253)-SUM(N255:AV255)),SUM(N253:AW253)-SUM(N255:AV255),0))</f>
        <v>0</v>
      </c>
      <c r="AX255" s="34">
        <f>IF(AND(AX230&gt;0,AX230&lt;SUM(N253:AX253)-SUM(N255:AW255)),AX230,IF(AND(AX230&gt;0,AX230&gt;=SUM(N253:AX253)-SUM(N255:AW255)),SUM(N253:AX253)-SUM(N255:AW255),0))</f>
        <v>0</v>
      </c>
      <c r="AY255" s="34">
        <f>IF(AND(AY230&gt;0,AY230&lt;SUM(N253:AY253)-SUM(N255:AX255)),AY230,IF(AND(AY230&gt;0,AY230&gt;=SUM(N253:AY253)-SUM(N255:AX255)),SUM(N253:AY253)-SUM(N255:AX255),0))</f>
        <v>0</v>
      </c>
      <c r="AZ255" s="34">
        <f>IF(AND(AZ230&gt;0,AZ230&lt;SUM(N253:AZ253)-SUM(N255:AY255)),AZ230,IF(AND(AZ230&gt;0,AZ230&gt;=SUM(N253:AZ253)-SUM(N255:AY255)),SUM(N253:AZ253)-SUM(N255:AY255),0))</f>
        <v>0</v>
      </c>
      <c r="BA255" s="34">
        <f>IF(AND(BA230&gt;0,BA230&lt;SUM(N253:BA253)-SUM(N255:AZ255)),BA230,IF(AND(BA230&gt;0,BA230&gt;=SUM(N253:BA253)-SUM(N255:AZ255)),SUM(N253:BA253)-SUM(N255:AZ255),0))</f>
        <v>0</v>
      </c>
      <c r="BB255" s="34">
        <f>IF(AND(BB230&gt;0,BB230&lt;SUM(N253:BB253)-SUM(N255:BA255)),BB230,IF(AND(BB230&gt;0,BB230&gt;=SUM(N253:BB253)-SUM(N255:BA255)),SUM(N253:BB253)-SUM(N255:BA255),0))</f>
        <v>0</v>
      </c>
      <c r="BC255" s="34">
        <f>IF(AND(BC230&gt;0,BC230&lt;SUM(N253:BC253)-SUM(N255:BB255)),BC230,IF(AND(BC230&gt;0,BC230&gt;=SUM(N253:BC253)-SUM(N255:BB255)),SUM(N253:BC253)-SUM(N255:BB255),0))</f>
        <v>0</v>
      </c>
      <c r="BD255" s="34">
        <f>IF(AND(BD230&gt;0,BD230&lt;SUM(N253:BD253)-SUM(N255:BC255)),BD230,IF(AND(BD230&gt;0,BD230&gt;=SUM(N253:BD253)-SUM(N255:BC255)),SUM(N253:BD253)-SUM(N255:BC255),0))</f>
        <v>0</v>
      </c>
      <c r="BE255" s="34">
        <f>IF(AND(BE230&gt;0,BE230&lt;SUM(N253:BE253)-SUM(N255:BD255)),BE230,IF(AND(BE230&gt;0,BE230&gt;=SUM(N253:BE253)-SUM(N255:BD255)),SUM(N253:BE253)-SUM(N255:BD255),0))</f>
        <v>0</v>
      </c>
      <c r="BF255" s="34">
        <f>IF(AND(BF230&gt;0,BF230&lt;SUM(N253:BF253)-SUM(N255:BE255)),BF230,IF(AND(BF230&gt;0,BF230&gt;=SUM(N253:BF253)-SUM(N255:BE255)),SUM(N253:BF253)-SUM(N255:BE255),0))</f>
        <v>0</v>
      </c>
      <c r="BG255" s="34">
        <f>IF(AND(BG230&gt;0,BG230&lt;SUM(N253:BG253)-SUM(N255:BF255)),BG230,IF(AND(BG230&gt;0,BG230&gt;=SUM(N253:BG253)-SUM(N255:BF255)),SUM(N253:BG253)-SUM(N255:BF255),0))</f>
        <v>0</v>
      </c>
      <c r="BH255" s="34">
        <f>IF(AND(BH230&gt;0,BH230&lt;SUM(N253:BH253)-SUM(N255:BG255)),BH230,IF(AND(BH230&gt;0,BH230&gt;=SUM(N253:BH253)-SUM(N255:BG255)),SUM(N253:BH253)-SUM(N255:BG255),0))</f>
        <v>0</v>
      </c>
      <c r="BI255" s="34">
        <f>IF(AND(BI230&gt;0,BI230&lt;SUM(N253:BI253)-SUM(N255:BH255)),BI230,IF(AND(BI230&gt;0,BI230&gt;=SUM(N253:BI253)-SUM(N255:BH255)),SUM(N253:BI253)-SUM(N255:BH255),0))</f>
        <v>0</v>
      </c>
      <c r="BJ255" s="34">
        <f>IF(AND(BJ230&gt;0,BJ230&lt;SUM(N253:BJ253)-SUM(N255:BI255)),BJ230,IF(AND(BJ230&gt;0,BJ230&gt;=SUM(N253:BJ253)-SUM(N255:BI255)),SUM(N253:BJ253)-SUM(N255:BI255),0))</f>
        <v>0</v>
      </c>
      <c r="BK255" s="34">
        <f>IF(AND(BK230&gt;0,BK230&lt;SUM(N253:BK253)-SUM(N255:BJ255)),BK230,IF(AND(BK230&gt;0,BK230&gt;=SUM(N253:BK253)-SUM(N255:BJ255)),SUM(N253:BK253)-SUM(N255:BJ255),0))</f>
        <v>0</v>
      </c>
      <c r="BL255" s="34">
        <f>IF(AND(BL230&gt;0,BL230&lt;SUM(N253:BL253)-SUM(N255:BK255)),BL230,IF(AND(BL230&gt;0,BL230&gt;=SUM(N253:BL253)-SUM(N255:BK255)),SUM(N253:BL253)-SUM(N255:BK255),0))</f>
        <v>0</v>
      </c>
      <c r="BM255" s="34">
        <f>IF(AND(BM230&gt;0,BM230&lt;SUM(N253:BM253)-SUM(N255:BL255)),BM230,IF(AND(BM230&gt;0,BM230&gt;=SUM(N253:BM253)-SUM(N255:BL255)),SUM(N253:BM253)-SUM(N255:BL255),0))</f>
        <v>0</v>
      </c>
      <c r="BN255" s="34">
        <f>IF(AND(BN230&gt;0,BN230&lt;SUM(N253:BN253)-SUM(N255:BM255)),BN230,IF(AND(BN230&gt;0,BN230&gt;=SUM(N253:BN253)-SUM(N255:BM255)),SUM(N253:BN253)-SUM(N255:BM255),0))</f>
        <v>0</v>
      </c>
      <c r="BO255" s="34">
        <f>IF(AND(BO230&gt;0,BO230&lt;SUM(N253:BO253)-SUM(N255:BN255)),BO230,IF(AND(BO230&gt;0,BO230&gt;=SUM(N253:BO253)-SUM(N255:BN255)),SUM(N253:BO253)-SUM(N255:BN255),0))</f>
        <v>0</v>
      </c>
      <c r="BP255" s="34">
        <f>IF(AND(BP230&gt;0,BP230&lt;SUM(N253:BP253)-SUM(N255:BO255)),BP230,IF(AND(BP230&gt;0,BP230&gt;=SUM(N253:BP253)-SUM(N255:BO255)),SUM(N253:BP253)-SUM(N255:BO255),0))</f>
        <v>0</v>
      </c>
      <c r="BQ255" s="34">
        <f>IF(AND(BQ230&gt;0,BQ230&lt;SUM(N253:BQ253)-SUM(N255:BP255)),BQ230,IF(AND(BQ230&gt;0,BQ230&gt;=SUM(N253:BQ253)-SUM(N255:BP255)),SUM(N253:BQ253)-SUM(N255:BP255),0))</f>
        <v>0</v>
      </c>
      <c r="BR255" s="34">
        <f>IF(AND(BR230&gt;0,BR230&lt;SUM(N253:BR253)-SUM(N255:BQ255)),BR230,IF(AND(BR230&gt;0,BR230&gt;=SUM(N253:BR253)-SUM(N255:BQ255)),SUM(N253:BR253)-SUM(N255:BQ255),0))</f>
        <v>0</v>
      </c>
      <c r="BS255" s="34">
        <f>IF(AND(BS230&gt;0,BS230&lt;SUM(N253:BS253)-SUM(N255:BR255)),BS230,IF(AND(BS230&gt;0,BS230&gt;=SUM(N253:BS253)-SUM(N255:BR255)),SUM(N253:BS253)-SUM(N255:BR255),0))</f>
        <v>0</v>
      </c>
      <c r="BT255" s="34">
        <f>IF(AND(BT230&gt;0,BT230&lt;SUM(N253:BT253)-SUM(N255:BS255)),BT230,IF(AND(BT230&gt;0,BT230&gt;=SUM(N253:BT253)-SUM(N255:BS255)),SUM(N253:BT253)-SUM(N255:BS255),0))</f>
        <v>0</v>
      </c>
      <c r="BU255" s="34">
        <f>IF(AND(BU230&gt;0,BU230&lt;SUM(N253:BU253)-SUM(N255:BT255)),BU230,IF(AND(BU230&gt;0,BU230&gt;=SUM(N253:BU253)-SUM(N255:BT255)),SUM(N253:BU253)-SUM(N255:BT255),0))</f>
        <v>0</v>
      </c>
      <c r="BV255" s="34">
        <f>IF(AND(BV230&gt;0,BV230&lt;SUM(N253:BV253)-SUM(N255:BU255)),BV230,IF(AND(BV230&gt;0,BV230&gt;=SUM(N253:BV253)-SUM(N255:BU255)),SUM(N253:BV253)-SUM(N255:BU255),0))</f>
        <v>0</v>
      </c>
      <c r="BW255" s="34">
        <f>IF(AND(BW230&gt;0,BW230&lt;SUM(N253:BW253)-SUM(N255:BV255)),BW230,IF(AND(BW230&gt;0,BW230&gt;=SUM(N253:BW253)-SUM(N255:BV255)),SUM(N253:BW253)-SUM(N255:BV255),0))</f>
        <v>0</v>
      </c>
      <c r="BX255" s="34">
        <f>IF(AND(BX230&gt;0,BX230&lt;SUM(N253:BX253)-SUM(N255:BW255)),BX230,IF(AND(BX230&gt;0,BX230&gt;=SUM(N253:BX253)-SUM(N255:BW255)),SUM(N253:BX253)-SUM(N255:BW255),0))</f>
        <v>0</v>
      </c>
      <c r="BY255" s="34">
        <f>IF(AND(BY230&gt;0,BY230&lt;SUM(N253:BY253)-SUM(N255:BX255)),BY230,IF(AND(BY230&gt;0,BY230&gt;=SUM(N253:BY253)-SUM(N255:BX255)),SUM(N253:BY253)-SUM(N255:BX255),0))</f>
        <v>0</v>
      </c>
      <c r="BZ255" s="34">
        <f>IF(AND(BZ230&gt;0,BZ230&lt;SUM(N253:BZ253)-SUM(N255:BY255)),BZ230,IF(AND(BZ230&gt;0,BZ230&gt;=SUM(N253:BZ253)-SUM(N255:BY255)),SUM(N253:BZ253)-SUM(N255:BY255),0))</f>
        <v>0</v>
      </c>
      <c r="CA255" s="34">
        <f>IF(AND(CA230&gt;0,CA230&lt;SUM(N253:CA253)-SUM(N255:BZ255)),CA230,IF(AND(CA230&gt;0,CA230&gt;=SUM(N253:CA253)-SUM(N255:BZ255)),SUM(N253:CA253)-SUM(N255:BZ255),0))</f>
        <v>0</v>
      </c>
      <c r="CB255" s="34">
        <f>IF(AND(CB230&gt;0,CB230&lt;SUM(N253:CB253)-SUM(N255:CA255)),CB230,IF(AND(CB230&gt;0,CB230&gt;=SUM(N253:CB253)-SUM(N255:CA255)),SUM(N253:CB253)-SUM(N255:CA255),0))</f>
        <v>0</v>
      </c>
      <c r="CC255" s="34">
        <f>IF(AND(CC230&gt;0,CC230&lt;SUM(N253:CC253)-SUM(N255:CB255)),CC230,IF(AND(CC230&gt;0,CC230&gt;=SUM(N253:CC253)-SUM(N255:CB255)),SUM(N253:CC253)-SUM(N255:CB255),0))</f>
        <v>0</v>
      </c>
      <c r="CD255" s="34">
        <f>IF(AND(CD230&gt;0,CD230&lt;SUM(N253:CD253)-SUM(N255:CC255)),CD230,IF(AND(CD230&gt;0,CD230&gt;=SUM(N253:CD253)-SUM(N255:CC255)),SUM(N253:CD253)-SUM(N255:CC255),0))</f>
        <v>0</v>
      </c>
      <c r="CE255" s="34">
        <f>IF(AND(CE230&gt;0,CE230&lt;SUM(N253:CE253)-SUM(N255:CD255)),CE230,IF(AND(CE230&gt;0,CE230&gt;=SUM(N253:CE253)-SUM(N255:CD255)),SUM(N253:CE253)-SUM(N255:CD255),0))</f>
        <v>0</v>
      </c>
      <c r="CF255" s="34">
        <f>IF(AND(CF230&gt;0,CF230&lt;SUM(N253:CF253)-SUM(N255:CE255)),CF230,IF(AND(CF230&gt;0,CF230&gt;=SUM(N253:CF253)-SUM(N255:CE255)),SUM(N253:CF253)-SUM(N255:CE255),0))</f>
        <v>0</v>
      </c>
      <c r="CG255" s="34">
        <f>IF(AND(CG230&gt;0,CG230&lt;SUM(N253:CG253)-SUM(N255:CF255)),CG230,IF(AND(CG230&gt;0,CG230&gt;=SUM(N253:CG253)-SUM(N255:CF255)),SUM(N253:CG253)-SUM(N255:CF255),0))</f>
        <v>0</v>
      </c>
      <c r="CH255" s="34">
        <f>IF(AND(CH230&gt;0,CH230&lt;SUM(N253:CH253)-SUM(N255:CG255)),CH230,IF(AND(CH230&gt;0,CH230&gt;=SUM(N253:CH253)-SUM(N255:CG255)),SUM(N253:CH253)-SUM(N255:CG255),0))</f>
        <v>0</v>
      </c>
      <c r="CI255" s="34">
        <f>IF(AND(CI230&gt;0,CI230&lt;SUM(N253:CI253)-SUM(N255:CH255)),CI230,IF(AND(CI230&gt;0,CI230&gt;=SUM(N253:CI253)-SUM(N255:CH255)),SUM(N253:CI253)-SUM(N255:CH255),0))</f>
        <v>0</v>
      </c>
      <c r="CJ255" s="34">
        <f>IF(AND(CJ230&gt;0,CJ230&lt;SUM(N253:CJ253)-SUM(N255:CI255)),CJ230,IF(AND(CJ230&gt;0,CJ230&gt;=SUM(N253:CJ253)-SUM(N255:CI255)),SUM(N253:CJ253)-SUM(N255:CI255),0))</f>
        <v>0</v>
      </c>
      <c r="CK255" s="34">
        <f>IF(AND(CK230&gt;0,CK230&lt;SUM(N253:CK253)-SUM(N255:CJ255)),CK230,IF(AND(CK230&gt;0,CK230&gt;=SUM(N253:CK253)-SUM(N255:CJ255)),SUM(N253:CK253)-SUM(N255:CJ255),0))</f>
        <v>0</v>
      </c>
      <c r="CL255" s="34">
        <f>IF(AND(CL230&gt;0,CL230&lt;SUM(N253:CL253)-SUM(N255:CK255)),CL230,IF(AND(CL230&gt;0,CL230&gt;=SUM(N253:CL253)-SUM(N255:CK255)),SUM(N253:CL253)-SUM(N255:CK255),0))</f>
        <v>0</v>
      </c>
      <c r="CM255" s="34">
        <f>IF(AND(CM230&gt;0,CM230&lt;SUM(N253:CM253)-SUM(N255:CL255)),CM230,IF(AND(CM230&gt;0,CM230&gt;=SUM(N253:CM253)-SUM(N255:CL255)),SUM(N253:CM253)-SUM(N255:CL255),0))</f>
        <v>0</v>
      </c>
      <c r="CN255" s="34">
        <f>IF(AND(CN230&gt;0,CN230&lt;SUM(N253:CN253)-SUM(N255:CM255)),CN230,IF(AND(CN230&gt;0,CN230&gt;=SUM(N253:CN253)-SUM(N255:CM255)),SUM(N253:CN253)-SUM(N255:CM255),0))</f>
        <v>0</v>
      </c>
      <c r="CO255" s="34">
        <f>IF(AND(CO230&gt;0,CO230&lt;SUM(N253:CO253)-SUM(N255:CN255)),CO230,IF(AND(CO230&gt;0,CO230&gt;=SUM(N253:CO253)-SUM(N255:CN255)),SUM(N253:CO253)-SUM(N255:CN255),0))</f>
        <v>0</v>
      </c>
      <c r="CP255" s="34">
        <f>IF(AND(CP230&gt;0,CP230&lt;SUM(N253:CP253)-SUM(N255:CO255)),CP230,IF(AND(CP230&gt;0,CP230&gt;=SUM(N253:CP253)-SUM(N255:CO255)),SUM(N253:CP253)-SUM(N255:CO255),0))</f>
        <v>0</v>
      </c>
      <c r="CQ255" s="34">
        <f>IF(AND(CQ230&gt;0,CQ230&lt;SUM(N253:CQ253)-SUM(N255:CP255)),CQ230,IF(AND(CQ230&gt;0,CQ230&gt;=SUM(N253:CQ253)-SUM(N255:CP255)),SUM(N253:CQ253)-SUM(N255:CP255),0))</f>
        <v>0</v>
      </c>
      <c r="CR255" s="34">
        <f>IF(AND(CR230&gt;0,CR230&lt;SUM(N253:CR253)-SUM(N255:CQ255)),CR230,IF(AND(CR230&gt;0,CR230&gt;=SUM(N253:CR253)-SUM(N255:CQ255)),SUM(N253:CR253)-SUM(N255:CQ255),0))</f>
        <v>0</v>
      </c>
      <c r="CS255" s="34">
        <f>IF(AND(CS230&gt;0,CS230&lt;SUM(N253:CS253)-SUM(N255:CR255)),CS230,IF(AND(CS230&gt;0,CS230&gt;=SUM(N253:CS253)-SUM(N255:CR255)),SUM(N253:CS253)-SUM(N255:CR255),0))</f>
        <v>0</v>
      </c>
      <c r="CT255" s="34">
        <f>IF(AND(CT230&gt;0,CT230&lt;SUM(N253:CT253)-SUM(N255:CS255)),CT230,IF(AND(CT230&gt;0,CT230&gt;=SUM(N253:CT253)-SUM(N255:CS255)),SUM(N253:CT253)-SUM(N255:CS255),0))</f>
        <v>0</v>
      </c>
      <c r="CU255" s="34">
        <f>IF(AND(CU230&gt;0,CU230&lt;SUM(N253:CU253)-SUM(N255:CT255)),CU230,IF(AND(CU230&gt;0,CU230&gt;=SUM(N253:CU253)-SUM(N255:CT255)),SUM(N253:CU253)-SUM(N255:CT255),0))</f>
        <v>0</v>
      </c>
      <c r="CV255" s="34">
        <f>IF(AND(CV230&gt;0,CV230&lt;SUM(N253:CV253)-SUM(N255:CU255)),CV230,IF(AND(CV230&gt;0,CV230&gt;=SUM(N253:CV253)-SUM(N255:CU255)),SUM(N253:CV253)-SUM(N255:CU255),0))</f>
        <v>0</v>
      </c>
      <c r="CW255" s="34">
        <f>IF(AND(CW230&gt;0,CW230&lt;SUM(N253:CW253)-SUM(N255:CV255)),CW230,IF(AND(CW230&gt;0,CW230&gt;=SUM(N253:CW253)-SUM(N255:CV255)),SUM(N253:CW253)-SUM(N255:CV255),0))</f>
        <v>0</v>
      </c>
      <c r="CX255" s="34">
        <f>IF(AND(CX230&gt;0,CX230&lt;SUM(N253:CX253)-SUM(N255:CW255)),CX230,IF(AND(CX230&gt;0,CX230&gt;=SUM(N253:CX253)-SUM(N255:CW255)),SUM(N253:CX253)-SUM(N255:CW255),0))</f>
        <v>0</v>
      </c>
      <c r="CY255" s="34">
        <f>IF(AND(CY230&gt;0,CY230&lt;SUM(N253:CY253)-SUM(N255:CX255)),CY230,IF(AND(CY230&gt;0,CY230&gt;=SUM(N253:CY253)-SUM(N255:CX255)),SUM(N253:CY253)-SUM(N255:CX255),0))</f>
        <v>0</v>
      </c>
      <c r="CZ255" s="34">
        <f>IF(AND(CZ230&gt;0,CZ230&lt;SUM(N253:CZ253)-SUM(N255:CY255)),CZ230,IF(AND(CZ230&gt;0,CZ230&gt;=SUM(N253:CZ253)-SUM(N255:CY255)),SUM(N253:CZ253)-SUM(N255:CY255),0))</f>
        <v>0</v>
      </c>
      <c r="DA255" s="34">
        <f>IF(AND(DA230&gt;0,DA230&lt;SUM(N253:DA253)-SUM(N255:CZ255)),DA230,IF(AND(DA230&gt;0,DA230&gt;=SUM(N253:DA253)-SUM(N255:CZ255)),SUM(N253:DA253)-SUM(N255:CZ255),0))</f>
        <v>0</v>
      </c>
      <c r="DB255" s="34">
        <f>IF(AND(DB230&gt;0,DB230&lt;SUM(N253:DB253)-SUM(N255:DA255)),DB230,IF(AND(DB230&gt;0,DB230&gt;=SUM(N253:DB253)-SUM(N255:DA255)),SUM(N253:DB253)-SUM(N255:DA255),0))</f>
        <v>33.455827942972547</v>
      </c>
      <c r="DC255" s="34">
        <f>IF(AND(DC230&gt;0,DC230&lt;SUM(N253:DC253)-SUM(N255:DB255)),DC230,IF(AND(DC230&gt;0,DC230&gt;=SUM(N253:DC253)-SUM(N255:DB255)),SUM(N253:DC253)-SUM(N255:DB255),0))</f>
        <v>1.2701333047424228</v>
      </c>
      <c r="DD255" s="34">
        <f>IF(AND(DD230&gt;0,DD230&lt;SUM(N253:DD253)-SUM(N255:DC255)),DD230,IF(AND(DD230&gt;0,DD230&gt;=SUM(N253:DD253)-SUM(N255:DC255)),SUM(N253:DD253)-SUM(N255:DC255),0))</f>
        <v>1.232329194405267</v>
      </c>
      <c r="DE255" s="34">
        <f>IF(AND(DE230&gt;0,DE230&lt;SUM(N253:DE253)-SUM(N255:DD255)),DE230,IF(AND(DE230&gt;0,DE230&gt;=SUM(N253:DE253)-SUM(N255:DD255)),SUM(N253:DE253)-SUM(N255:DD255),0))</f>
        <v>1.193089785388068</v>
      </c>
      <c r="DF255" s="34">
        <f>IF(AND(DF230&gt;0,DF230&lt;SUM(N253:DF253)-SUM(N255:DE255)),DF230,IF(AND(DF230&gt;0,DF230&gt;=SUM(N253:DF253)-SUM(N255:DE255)),SUM(N253:DF253)-SUM(N255:DE255),0))</f>
        <v>1.1528082077509936</v>
      </c>
      <c r="DG255" s="34">
        <f>IF(AND(DG230&gt;0,DG230&lt;SUM(N253:DG253)-SUM(N255:DF255)),DG230,IF(AND(DG230&gt;0,DG230&gt;=SUM(N253:DG253)-SUM(N255:DF255)),SUM(N253:DG253)-SUM(N255:DF255),0))</f>
        <v>1.1117273860071748</v>
      </c>
      <c r="DH255" s="34">
        <f>IF(AND(DH230&gt;0,DH230&lt;SUM(N253:DH253)-SUM(N255:DG255)),DH230,IF(AND(DH230&gt;0,DH230&gt;=SUM(N253:DH253)-SUM(N255:DG255)),SUM(N253:DH253)-SUM(N255:DG255),0))</f>
        <v>1.0693971102833899</v>
      </c>
      <c r="DI255" s="34">
        <f>IF(AND(DI230&gt;0,DI230&lt;SUM(N253:DI253)-SUM(N255:DH255)),DI230,IF(AND(DI230&gt;0,DI230&gt;=SUM(N253:DI253)-SUM(N255:DH255)),SUM(N253:DI253)-SUM(N255:DH255),0))</f>
        <v>1.0261025194458782</v>
      </c>
      <c r="DJ255" s="34">
        <f>IF(AND(DJ230&gt;0,DJ230&lt;SUM(N253:DJ253)-SUM(N255:DI255)),DJ230,IF(AND(DJ230&gt;0,DJ230&gt;=SUM(N253:DJ253)-SUM(N255:DI255)),SUM(N253:DJ253)-SUM(N255:DI255),0))</f>
        <v>0.982329196234069</v>
      </c>
      <c r="DK255" s="34">
        <f>IF(AND(DK230&gt;0,DK230&lt;SUM(N253:DK253)-SUM(N255:DJ255)),DK230,IF(AND(DK230&gt;0,DK230&gt;=SUM(N253:DK253)-SUM(N255:DJ255)),SUM(N253:DK253)-SUM(N255:DJ255),0))</f>
        <v>0.93777345235781695</v>
      </c>
      <c r="DL255" s="34">
        <f>IF(AND(DL230&gt;0,DL230&lt;SUM(N253:DL253)-SUM(N255:DK255)),DL230,IF(AND(DL230&gt;0,DL230&gt;=SUM(N253:DL253)-SUM(N255:DK255)),SUM(N253:DL253)-SUM(N255:DK255),0))</f>
        <v>0.89242794801241132</v>
      </c>
      <c r="DM255" s="34">
        <f>IF(AND(DM230&gt;0,DM230&lt;SUM(N253:DM253)-SUM(N255:DL255)),DM230,IF(AND(DM230&gt;0,DM230&gt;=SUM(N253:DM253)-SUM(N255:DL255)),SUM(N253:DM253)-SUM(N255:DL255),0))</f>
        <v>0.84686041932888401</v>
      </c>
      <c r="DN255" s="34">
        <f>IF(AND(DN230&gt;0,DN230&lt;SUM(N253:DN253)-SUM(N255:DM255)),DN230,IF(AND(DN230&gt;0,DN230&gt;=SUM(N253:DN253)-SUM(N255:DM255)),SUM(N253:DN253)-SUM(N255:DM255),0))</f>
        <v>0.80109136045913942</v>
      </c>
      <c r="DO255" s="34">
        <f>IF(AND(DO230&gt;0,DO230&lt;SUM(N253:DO253)-SUM(N255:DN255)),DO230,IF(AND(DO230&gt;0,DO230&gt;=SUM(N253:DO253)-SUM(N255:DN255)),SUM(N253:DO253)-SUM(N255:DN255),0))</f>
        <v>0.75513515131231657</v>
      </c>
      <c r="DP255" s="34">
        <f>IF(AND(DP230&gt;0,DP230&lt;SUM(N253:DP253)-SUM(N255:DO255)),DP230,IF(AND(DP230&gt;0,DP230&gt;=SUM(N253:DP253)-SUM(N255:DO255)),SUM(N253:DP253)-SUM(N255:DO255),0))</f>
        <v>0.70922838686327339</v>
      </c>
      <c r="DQ255" s="34">
        <f>IF(AND(DQ230&gt;0,DQ230&lt;SUM(N253:DQ253)-SUM(N255:DP255)),DQ230,IF(AND(DQ230&gt;0,DQ230&gt;=SUM(N253:DQ253)-SUM(N255:DP255)),SUM(N253:DQ253)-SUM(N255:DP255),0))</f>
        <v>0.66395738329894272</v>
      </c>
      <c r="DR255" s="34">
        <f>IF(AND(DR230&gt;0,DR230&lt;SUM(N253:DR253)-SUM(N255:DQ255)),DR230,IF(AND(DR230&gt;0,DR230&gt;=SUM(N253:DR253)-SUM(N255:DQ255)),SUM(N253:DR253)-SUM(N255:DQ255),0))</f>
        <v>0.61890381554770357</v>
      </c>
      <c r="DS255" s="34">
        <f>IF(AND(DS230&gt;0,DS230&lt;SUM(N253:DS253)-SUM(N255:DR255)),DS230,IF(AND(DS230&gt;0,DS230&gt;=SUM(N253:DS253)-SUM(N255:DR255)),SUM(N253:DS253)-SUM(N255:DR255),0))</f>
        <v>0.57386664041873559</v>
      </c>
      <c r="DT255" s="34">
        <f>IF(AND(DT230&gt;0,DT230&lt;SUM(N253:DT253)-SUM(N255:DS255)),DT230,IF(AND(DT230&gt;0,DT230&gt;=SUM(N253:DT253)-SUM(N255:DS255)),SUM(N253:DT253)-SUM(N255:DS255),0))</f>
        <v>0.52904991437180371</v>
      </c>
      <c r="DU255" s="34">
        <f>IF(AND(DU230&gt;0,DU230&lt;SUM(N253:DU253)-SUM(N255:DT255)),DU230,IF(AND(DU230&gt;0,DU230&gt;=SUM(N253:DU253)-SUM(N255:DT255)),SUM(N253:DU253)-SUM(N255:DT255),0))</f>
        <v>0.48408666444171189</v>
      </c>
      <c r="DV255" s="34">
        <f>IF(AND(DV230&gt;0,DV230&lt;SUM(N253:DV253)-SUM(N255:DU255)),DV230,IF(AND(DV230&gt;0,DV230&gt;=SUM(N253:DV253)-SUM(N255:DU255)),SUM(N253:DV253)-SUM(N255:DU255),0))</f>
        <v>0.43861451790699135</v>
      </c>
      <c r="DW255" s="34">
        <f>IF(AND(DW230&gt;0,DW230&lt;SUM(N253:DW253)-SUM(N255:DV255)),DW230,IF(AND(DW230&gt;0,DW230&gt;=SUM(N253:DW253)-SUM(N255:DV255)),SUM(N253:DW253)-SUM(N255:DV255),0))</f>
        <v>0.39292269208176123</v>
      </c>
      <c r="DX255" s="34">
        <f>IF(AND(DX230&gt;0,DX230&lt;SUM(N253:DX253)-SUM(N255:DW255)),DX230,IF(AND(DX230&gt;0,DX230&gt;=SUM(N253:DX253)-SUM(N255:DW255)),SUM(N253:DX253)-SUM(N255:DW255),0))</f>
        <v>0.34725131487963523</v>
      </c>
      <c r="DY255" s="34">
        <f>IF(AND(DY230&gt;0,DY230&lt;SUM(N253:DY253)-SUM(N255:DX255)),DY230,IF(AND(DY230&gt;0,DY230&gt;=SUM(N253:DY253)-SUM(N255:DX255)),SUM(N253:DY253)-SUM(N255:DX255),0))</f>
        <v>0.30149941448848949</v>
      </c>
      <c r="DZ255" s="34">
        <f>IF(AND(DZ230&gt;0,DZ230&lt;SUM(N253:DZ253)-SUM(N255:DY255)),DZ230,IF(AND(DZ230&gt;0,DZ230&gt;=SUM(N253:DZ253)-SUM(N255:DY255)),SUM(N253:DZ253)-SUM(N255:DY255),0))</f>
        <v>0.25596568369973483</v>
      </c>
      <c r="EA255" s="34">
        <f>IF(AND(EA230&gt;0,EA230&lt;SUM(N253:EA253)-SUM(N255:DZ255)),EA230,IF(AND(EA230&gt;0,EA230&gt;=SUM(N253:EA253)-SUM(N255:DZ255)),SUM(N253:EA253)-SUM(N255:DZ255),0))</f>
        <v>0.21088466246236237</v>
      </c>
      <c r="EB255" s="34">
        <f>IF(AND(EB230&gt;0,EB230&lt;SUM(N253:EB253)-SUM(N255:EA255)),EB230,IF(AND(EB230&gt;0,EB230&gt;=SUM(N253:EB253)-SUM(N255:EA255)),SUM(N253:EB253)-SUM(N255:EA255),0))</f>
        <v>0.16602653025731229</v>
      </c>
      <c r="EC255" s="34">
        <f>IF(AND(EC230&gt;0,EC230&lt;SUM(N253:EC253)-SUM(N255:EB255)),EC230,IF(AND(EC230&gt;0,EC230&gt;=SUM(N253:EC253)-SUM(N255:EB255)),SUM(N253:EC253)-SUM(N255:EB255),0))</f>
        <v>0.1211689699509364</v>
      </c>
      <c r="ED255" s="34">
        <f>IF(AND(ED230&gt;0,ED230&lt;SUM(N253:ED253)-SUM(N255:EC255)),ED230,IF(AND(ED230&gt;0,ED230&gt;=SUM(N253:ED253)-SUM(N255:EC255)),SUM(N253:ED253)-SUM(N255:EC255),0))</f>
        <v>7.6476185440675692E-2</v>
      </c>
      <c r="EE255" s="34">
        <f>IF(AND(EE230&gt;0,EE230&lt;SUM(N253:EE253)-SUM(N255:ED255)),EE230,IF(AND(EE230&gt;0,EE230&gt;=SUM(N253:EE253)-SUM(N255:ED255)),SUM(N253:EE253)-SUM(N255:ED255),0))</f>
        <v>3.2129856886847108E-2</v>
      </c>
      <c r="EF255" s="34">
        <f>IF(AND(EF230&gt;0,EF230&lt;SUM(N253:EF253)-SUM(N255:EE255)),EF230,IF(AND(EF230&gt;0,EF230&gt;=SUM(N253:EF253)-SUM(N255:EE255)),SUM(N253:EF253)-SUM(N255:EE255),0))</f>
        <v>0</v>
      </c>
      <c r="EG255" s="34">
        <f>IF(AND(EG230&gt;0,EG230&lt;SUM(N253:EG253)-SUM(N255:EF255)),EG230,IF(AND(EG230&gt;0,EG230&gt;=SUM(N253:EG253)-SUM(N255:EF255)),SUM(N253:EG253)-SUM(N255:EF255),0))</f>
        <v>0</v>
      </c>
      <c r="EH255" s="34">
        <f>IF(AND(EH230&gt;0,EH230&lt;SUM(N253:EH253)-SUM(N255:EG255)),EH230,IF(AND(EH230&gt;0,EH230&gt;=SUM(N253:EH253)-SUM(N255:EG255)),SUM(N253:EH253)-SUM(N255:EG255),0))</f>
        <v>0</v>
      </c>
      <c r="EI255" s="34">
        <f>IF(AND(EI230&gt;0,EI230&lt;SUM(N253:EI253)-SUM(N255:EH255)),EI230,IF(AND(EI230&gt;0,EI230&gt;=SUM(N253:EI253)-SUM(N255:EH255)),SUM(N253:EI253)-SUM(N255:EH255),0))</f>
        <v>0</v>
      </c>
      <c r="EJ255" s="34">
        <f>IF(AND(EJ230&gt;0,EJ230&lt;SUM(N253:EJ253)-SUM(N255:EI255)),EJ230,IF(AND(EJ230&gt;0,EJ230&gt;=SUM(N253:EJ253)-SUM(N255:EI255)),SUM(N253:EJ253)-SUM(N255:EI255),0))</f>
        <v>0</v>
      </c>
      <c r="EK255" s="34">
        <f>IF(AND(EK230&gt;0,EK230&lt;SUM(N253:EK253)-SUM(N255:EJ255)),EK230,IF(AND(EK230&gt;0,EK230&gt;=SUM(N253:EK253)-SUM(N255:EJ255)),SUM(N253:EK253)-SUM(N255:EJ255),0))</f>
        <v>0</v>
      </c>
      <c r="EL255" s="34">
        <f>IF(AND(EL230&gt;0,EL230&lt;SUM(N253:EL253)-SUM(N255:EK255)),EL230,IF(AND(EL230&gt;0,EL230&gt;=SUM(N253:EL253)-SUM(N255:EK255)),SUM(N253:EL253)-SUM(N255:EK255),0))</f>
        <v>0</v>
      </c>
      <c r="EM255" s="34">
        <f>IF(AND(EM230&gt;0,EM230&lt;SUM(N253:EM253)-SUM(N255:EL255)),EM230,IF(AND(EM230&gt;0,EM230&gt;=SUM(N253:EM253)-SUM(N255:EL255)),SUM(N253:EM253)-SUM(N255:EL255),0))</f>
        <v>0</v>
      </c>
      <c r="EN255" s="34">
        <f>IF(AND(EN230&gt;0,EN230&lt;SUM(N253:EN253)-SUM(N255:EM255)),EN230,IF(AND(EN230&gt;0,EN230&gt;=SUM(N253:EN253)-SUM(N255:EM255)),SUM(N253:EN253)-SUM(N255:EM255),0))</f>
        <v>0</v>
      </c>
      <c r="EO255" s="34">
        <f>IF(AND(EO230&gt;0,EO230&lt;SUM(N253:EO253)-SUM(N255:EN255)),EO230,IF(AND(EO230&gt;0,EO230&gt;=SUM(N253:EO253)-SUM(N255:EN255)),SUM(N253:EO253)-SUM(N255:EN255),0))</f>
        <v>0</v>
      </c>
      <c r="EP255" s="34">
        <f>IF(AND(EP230&gt;0,EP230&lt;SUM(N253:EP253)-SUM(N255:EO255)),EP230,IF(AND(EP230&gt;0,EP230&gt;=SUM(N253:EP253)-SUM(N255:EO255)),SUM(N253:EP253)-SUM(N255:EO255),0))</f>
        <v>0</v>
      </c>
      <c r="EQ255" s="34">
        <f>IF(AND(EQ230&gt;0,EQ230&lt;SUM(N253:EQ253)-SUM(N255:EP255)),EQ230,IF(AND(EQ230&gt;0,EQ230&gt;=SUM(N253:EQ253)-SUM(N255:EP255)),SUM(N253:EQ253)-SUM(N255:EP255),0))</f>
        <v>0</v>
      </c>
      <c r="ER255" s="34">
        <f>IF(AND(ER230&gt;0,ER230&lt;SUM(N253:ER253)-SUM(N255:EQ255)),ER230,IF(AND(ER230&gt;0,ER230&gt;=SUM(N253:ER253)-SUM(N255:EQ255)),SUM(N253:ER253)-SUM(N255:EQ255),0))</f>
        <v>0</v>
      </c>
      <c r="ES255" s="34">
        <f>IF(AND(ES230&gt;0,ES230&lt;SUM(N253:ES253)-SUM(N255:ER255)),ES230,IF(AND(ES230&gt;0,ES230&gt;=SUM(N253:ES253)-SUM(N255:ER255)),SUM(N253:ES253)-SUM(N255:ER255),0))</f>
        <v>0</v>
      </c>
      <c r="ET255" s="34">
        <f>IF(AND(ET230&gt;0,ET230&lt;SUM(N253:ET253)-SUM(N255:ES255)),ET230,IF(AND(ET230&gt;0,ET230&gt;=SUM(N253:ET253)-SUM(N255:ES255)),SUM(N253:ET253)-SUM(N255:ES255),0))</f>
        <v>0</v>
      </c>
      <c r="EU255" s="34">
        <f>IF(AND(EU230&gt;0,EU230&lt;SUM(N253:EU253)-SUM(N255:ET255)),EU230,IF(AND(EU230&gt;0,EU230&gt;=SUM(N253:EU253)-SUM(N255:ET255)),SUM(N253:EU253)-SUM(N255:ET255),0))</f>
        <v>0</v>
      </c>
      <c r="EV255" s="34">
        <f>IF(AND(EV230&gt;0,EV230&lt;SUM(N253:EV253)-SUM(N255:EU255)),EV230,IF(AND(EV230&gt;0,EV230&gt;=SUM(N253:EV253)-SUM(N255:EU255)),SUM(N253:EV253)-SUM(N255:EU255),0))</f>
        <v>0</v>
      </c>
      <c r="EW255" s="34">
        <f>IF(AND(EW230&gt;0,EW230&lt;SUM(N253:EW253)-SUM(N255:EV255)),EW230,IF(AND(EW230&gt;0,EW230&gt;=SUM(N253:EW253)-SUM(N255:EV255)),SUM(N253:EW253)-SUM(N255:EV255),0))</f>
        <v>0</v>
      </c>
      <c r="EX255" s="34">
        <f>IF(AND(EX230&gt;0,EX230&lt;SUM(N253:EX253)-SUM(N255:EW255)),EX230,IF(AND(EX230&gt;0,EX230&gt;=SUM(N253:EX253)-SUM(N255:EW255)),SUM(N253:EX253)-SUM(N255:EW255),0))</f>
        <v>0</v>
      </c>
      <c r="EY255" s="34">
        <f>IF(AND(EY230&gt;0,EY230&lt;SUM(N253:EY253)-SUM(N255:EX255)),EY230,IF(AND(EY230&gt;0,EY230&gt;=SUM(N253:EY253)-SUM(N255:EX255)),SUM(N253:EY253)-SUM(N255:EX255),0))</f>
        <v>0</v>
      </c>
      <c r="EZ255" s="34">
        <f>IF(AND(EZ230&gt;0,EZ230&lt;SUM(N253:EZ253)-SUM(N255:EY255)),EZ230,IF(AND(EZ230&gt;0,EZ230&gt;=SUM(N253:EZ253)-SUM(N255:EY255)),SUM(N253:EZ253)-SUM(N255:EY255),0))</f>
        <v>0</v>
      </c>
      <c r="FA255" s="34">
        <f>IF(AND(FA230&gt;0,FA230&lt;SUM(N253:FA253)-SUM(N255:EZ255)),FA230,IF(AND(FA230&gt;0,FA230&gt;=SUM(N253:FA253)-SUM(N255:EZ255)),SUM(N253:FA253)-SUM(N255:EZ255),0))</f>
        <v>0</v>
      </c>
      <c r="FB255" s="34">
        <f>IF(AND(FB230&gt;0,FB230&lt;SUM(N253:FB253)-SUM(N255:FA255)),FB230,IF(AND(FB230&gt;0,FB230&gt;=SUM(N253:FB253)-SUM(N255:FA255)),SUM(N253:FB253)-SUM(N255:FA255),0))</f>
        <v>0</v>
      </c>
      <c r="FC255" s="34">
        <f>IF(AND(FC230&gt;0,FC230&lt;SUM(N253:FC253)-SUM(N255:FB255)),FC230,IF(AND(FC230&gt;0,FC230&gt;=SUM(N253:FC253)-SUM(N255:FB255)),SUM(N253:FC253)-SUM(N255:FB255),0))</f>
        <v>0</v>
      </c>
      <c r="FD255" s="34">
        <f>IF(AND(FD230&gt;0,FD230&lt;SUM(N253:FD253)-SUM(N255:FC255)),FD230,IF(AND(FD230&gt;0,FD230&gt;=SUM(N253:FD253)-SUM(N255:FC255)),SUM(N253:FD253)-SUM(N255:FC255),0))</f>
        <v>0</v>
      </c>
      <c r="FE255" s="34">
        <f>IF(AND(FE230&gt;0,FE230&lt;SUM(N253:FE253)-SUM(N255:FD255)),FE230,IF(AND(FE230&gt;0,FE230&gt;=SUM(N253:FE253)-SUM(N255:FD255)),SUM(N253:FE253)-SUM(N255:FD255),0))</f>
        <v>0</v>
      </c>
      <c r="FF255" s="34">
        <f>IF(AND(FF230&gt;0,FF230&lt;SUM(N253:FF253)-SUM(N255:FE255)),FF230,IF(AND(FF230&gt;0,FF230&gt;=SUM(N253:FF253)-SUM(N255:FE255)),SUM(N253:FF253)-SUM(N255:FE255),0))</f>
        <v>0</v>
      </c>
      <c r="FG255" s="34">
        <f>IF(AND(FG230&gt;0,FG230&lt;SUM(N253:FG253)-SUM(N255:FF255)),FG230,IF(AND(FG230&gt;0,FG230&gt;=SUM(N253:FG253)-SUM(N255:FF255)),SUM(N253:FG253)-SUM(N255:FF255),0))</f>
        <v>0</v>
      </c>
      <c r="FH255" s="34">
        <f>IF(AND(FH230&gt;0,FH230&lt;SUM(N253:FH253)-SUM(N255:FG255)),FH230,IF(AND(FH230&gt;0,FH230&gt;=SUM(N253:FH253)-SUM(N255:FG255)),SUM(N253:FH253)-SUM(N255:FG255),0))</f>
        <v>0</v>
      </c>
      <c r="FI255" s="34">
        <f>IF(AND(FI230&gt;0,FI230&lt;SUM(N253:FI253)-SUM(N255:FH255)),FI230,IF(AND(FI230&gt;0,FI230&gt;=SUM(N253:FI253)-SUM(N255:FH255)),SUM(N253:FI253)-SUM(N255:FH255),0))</f>
        <v>0</v>
      </c>
      <c r="FJ255" s="34">
        <f>IF(AND(FJ230&gt;0,FJ230&lt;SUM(N253:FJ253)-SUM(N255:FI255)),FJ230,IF(AND(FJ230&gt;0,FJ230&gt;=SUM(N253:FJ253)-SUM(N255:FI255)),SUM(N253:FJ253)-SUM(N255:FI255),0))</f>
        <v>0</v>
      </c>
      <c r="FK255" s="34">
        <f>IF(AND(FK230&gt;0,FK230&lt;SUM(N253:FK253)-SUM(N255:FJ255)),FK230,IF(AND(FK230&gt;0,FK230&gt;=SUM(N253:FK253)-SUM(N255:FJ255)),SUM(N253:FK253)-SUM(N255:FJ255),0))</f>
        <v>3.2602735229959521</v>
      </c>
      <c r="FL255" s="34">
        <f>IF(AND(FL230&gt;0,FL230&lt;SUM(N253:FL253)-SUM(N255:FK255)),FL230,IF(AND(FL230&gt;0,FL230&gt;=SUM(N253:FL253)-SUM(N255:FK255)),SUM(N253:FL253)-SUM(N255:FK255),0))</f>
        <v>0.36901481168982997</v>
      </c>
      <c r="FM255" s="34">
        <f>IF(AND(FM230&gt;0,FM230&lt;SUM(N253:FM253)-SUM(N255:FL255)),FM230,IF(AND(FM230&gt;0,FM230&gt;=SUM(N253:FM253)-SUM(N255:FL255)),SUM(N253:FM253)-SUM(N255:FL255),0))</f>
        <v>0.34957311734999053</v>
      </c>
      <c r="FN255" s="34">
        <f>IF(AND(FN230&gt;0,FN230&lt;SUM(N253:FN253)-SUM(N255:FM255)),FN230,IF(AND(FN230&gt;0,FN230&gt;=SUM(N253:FN253)-SUM(N255:FM255)),SUM(N253:FN253)-SUM(N255:FM255),0))</f>
        <v>0.32905760751303603</v>
      </c>
      <c r="FO255" s="34">
        <f>IF(AND(FO230&gt;0,FO230&lt;SUM(N253:FO253)-SUM(N255:FN255)),FO230,IF(AND(FO230&gt;0,FO230&gt;=SUM(N253:FO253)-SUM(N255:FN255)),SUM(N253:FO253)-SUM(N255:FN255),0))</f>
        <v>0</v>
      </c>
      <c r="FP255" s="34">
        <f>IF(AND(FP230&gt;0,FP230&lt;SUM(N253:FP253)-SUM(N255:FO255)),FP230,IF(AND(FP230&gt;0,FP230&gt;=SUM(N253:FP253)-SUM(N255:FO255)),SUM(N253:FP253)-SUM(N255:FO255),0))</f>
        <v>0</v>
      </c>
      <c r="FQ255" s="34">
        <f>IF(AND(FQ230&gt;0,FQ230&lt;SUM(N253:FQ253)-SUM(N255:FP255)),FQ230,IF(AND(FQ230&gt;0,FQ230&gt;=SUM(N253:FQ253)-SUM(N255:FP255)),SUM(N253:FQ253)-SUM(N255:FP255),0))</f>
        <v>0</v>
      </c>
      <c r="FR255" s="34">
        <f>IF(AND(FR230&gt;0,FR230&lt;SUM(N253:FR253)-SUM(N255:FQ255)),FR230,IF(AND(FR230&gt;0,FR230&gt;=SUM(N253:FR253)-SUM(N255:FQ255)),SUM(N253:FR253)-SUM(N255:FQ255),0))</f>
        <v>0</v>
      </c>
      <c r="FS255" s="34">
        <f>IF(AND(FS230&gt;0,FS230&lt;SUM(N253:FS253)-SUM(N255:FR255)),FS230,IF(AND(FS230&gt;0,FS230&gt;=SUM(N253:FS253)-SUM(N255:FR255)),SUM(N253:FS253)-SUM(N255:FR255),0))</f>
        <v>0</v>
      </c>
      <c r="FT255" s="34">
        <f>IF(AND(FT230&gt;0,FT230&lt;SUM(N253:FT253)-SUM(N255:FS255)),FT230,IF(AND(FT230&gt;0,FT230&gt;=SUM(N253:FT253)-SUM(N255:FS255)),SUM(N253:FT253)-SUM(N255:FS255),0))</f>
        <v>0</v>
      </c>
      <c r="FU255" s="34">
        <f>IF(AND(FU230&gt;0,FU230&lt;SUM(N253:FU253)-SUM(N255:FT255)),FU230,IF(AND(FU230&gt;0,FU230&gt;=SUM(N253:FU253)-SUM(N255:FT255)),SUM(N253:FU253)-SUM(N255:FT255),0))</f>
        <v>0</v>
      </c>
      <c r="FV255" s="34">
        <f>IF(AND(FV230&gt;0,FV230&lt;SUM(N253:FV253)-SUM(N255:FU255)),FV230,IF(AND(FV230&gt;0,FV230&gt;=SUM(N253:FV253)-SUM(N255:FU255)),SUM(N253:FV253)-SUM(N255:FU255),0))</f>
        <v>0</v>
      </c>
      <c r="FW255" s="34">
        <f>IF(AND(FW230&gt;0,FW230&lt;SUM(N253:FW253)-SUM(N255:FV255)),FW230,IF(AND(FW230&gt;0,FW230&gt;=SUM(N253:FW253)-SUM(N255:FV255)),SUM(N253:FW253)-SUM(N255:FV255),0))</f>
        <v>0</v>
      </c>
      <c r="FX255" s="34">
        <f>IF(AND(FX230&gt;0,FX230&lt;SUM(N253:FX253)-SUM(N255:FW255)),FX230,IF(AND(FX230&gt;0,FX230&gt;=SUM(N253:FX253)-SUM(N255:FW255)),SUM(N253:FX253)-SUM(N255:FW255),0))</f>
        <v>0</v>
      </c>
      <c r="FY255" s="34">
        <f>IF(AND(FY230&gt;0,FY230&lt;SUM(N253:FY253)-SUM(N255:FX255)),FY230,IF(AND(FY230&gt;0,FY230&gt;=SUM(N253:FY253)-SUM(N255:FX255)),SUM(N253:FY253)-SUM(N255:FX255),0))</f>
        <v>0</v>
      </c>
      <c r="FZ255" s="34">
        <f>IF(AND(FZ230&gt;0,FZ230&lt;SUM(N253:FZ253)-SUM(N255:FY255)),FZ230,IF(AND(FZ230&gt;0,FZ230&gt;=SUM(N253:FZ253)-SUM(N255:FY255)),SUM(N253:FZ253)-SUM(N255:FY255),0))</f>
        <v>0</v>
      </c>
      <c r="GA255" s="34">
        <f>IF(AND(GA230&gt;0,GA230&lt;SUM(N253:GA253)-SUM(N255:FZ255)),GA230,IF(AND(GA230&gt;0,GA230&gt;=SUM(N253:GA253)-SUM(N255:FZ255)),SUM(N253:GA253)-SUM(N255:FZ255),0))</f>
        <v>0</v>
      </c>
      <c r="GB255" s="34">
        <f>IF(AND(GB230&gt;0,GB230&lt;SUM(N253:GB253)-SUM(N255:GA255)),GB230,IF(AND(GB230&gt;0,GB230&gt;=SUM(N253:GB253)-SUM(N255:GA255)),SUM(N253:GB253)-SUM(N255:GA255),0))</f>
        <v>0</v>
      </c>
      <c r="GC255" s="34">
        <f>IF(AND(GC230&gt;0,GC230&lt;SUM(N253:GC253)-SUM(N255:GB255)),GC230,IF(AND(GC230&gt;0,GC230&gt;=SUM(N253:GC253)-SUM(N255:GB255)),SUM(N253:GC253)-SUM(N255:GB255),0))</f>
        <v>0</v>
      </c>
      <c r="GD255" s="34">
        <f>IF(AND(GD230&gt;0,GD230&lt;SUM(N253:GD253)-SUM(N255:GC255)),GD230,IF(AND(GD230&gt;0,GD230&gt;=SUM(N253:GD253)-SUM(N255:GC255)),SUM(N253:GD253)-SUM(N255:GC255),0))</f>
        <v>0</v>
      </c>
      <c r="GE255" s="34">
        <f>IF(AND(GE230&gt;0,GE230&lt;SUM(N253:GE253)-SUM(N255:GD255)),GE230,IF(AND(GE230&gt;0,GE230&gt;=SUM(N253:GE253)-SUM(N255:GD255)),SUM(N253:GE253)-SUM(N255:GD255),0))</f>
        <v>0</v>
      </c>
      <c r="GF255" s="34">
        <f>IF(AND(GF230&gt;0,GF230&lt;SUM(N253:GF253)-SUM(N255:GE255)),GF230,IF(AND(GF230&gt;0,GF230&gt;=SUM(N253:GF253)-SUM(N255:GE255)),SUM(N253:GF253)-SUM(N255:GE255),0))</f>
        <v>0</v>
      </c>
      <c r="GG255" s="34">
        <f>IF(AND(GG230&gt;0,GG230&lt;SUM(N253:GG253)-SUM(N255:GF255)),GG230,IF(AND(GG230&gt;0,GG230&gt;=SUM(N253:GG253)-SUM(N255:GF255)),SUM(N253:GG253)-SUM(N255:GF255),0))</f>
        <v>0</v>
      </c>
      <c r="GH255" s="34">
        <f>IF(AND(GH230&gt;0,GH230&lt;SUM(N253:GH253)-SUM(N255:GG255)),GH230,IF(AND(GH230&gt;0,GH230&gt;=SUM(N253:GH253)-SUM(N255:GG255)),SUM(N253:GH253)-SUM(N255:GG255),0))</f>
        <v>0</v>
      </c>
      <c r="GI255" s="34">
        <f>IF(AND(GI230&gt;0,GI230&lt;SUM(N253:GI253)-SUM(N255:GH255)),GI230,IF(AND(GI230&gt;0,GI230&gt;=SUM(N253:GI253)-SUM(N255:GH255)),SUM(N253:GI253)-SUM(N255:GH255),0))</f>
        <v>0</v>
      </c>
      <c r="GJ255" s="34">
        <f>IF(AND(GJ230&gt;0,GJ230&lt;SUM(N253:GJ253)-SUM(N255:GI255)),GJ230,IF(AND(GJ230&gt;0,GJ230&gt;=SUM(N253:GJ253)-SUM(N255:GI255)),SUM(N253:GJ253)-SUM(N255:GI255),0))</f>
        <v>0</v>
      </c>
      <c r="GK255" s="34">
        <f>IF(AND(GK230&gt;0,GK230&lt;SUM(N253:GK253)-SUM(N255:GJ255)),GK230,IF(AND(GK230&gt;0,GK230&gt;=SUM(N253:GK253)-SUM(N255:GJ255)),SUM(N253:GK253)-SUM(N255:GJ255),0))</f>
        <v>0</v>
      </c>
      <c r="GL255" s="34">
        <f>IF(AND(GL230&gt;0,GL230&lt;SUM(N253:GL253)-SUM(N255:GK255)),GL230,IF(AND(GL230&gt;0,GL230&gt;=SUM(N253:GL253)-SUM(N255:GK255)),SUM(N253:GL253)-SUM(N255:GK255),0))</f>
        <v>0</v>
      </c>
      <c r="GM255" s="34">
        <f>IF(AND(GM230&gt;0,GM230&lt;SUM(N253:GM253)-SUM(N255:GL255)),GM230,IF(AND(GM230&gt;0,GM230&gt;=SUM(N253:GM253)-SUM(N255:GL255)),SUM(N253:GM253)-SUM(N255:GL255),0))</f>
        <v>0</v>
      </c>
      <c r="GN255" s="34">
        <f>IF(AND(GN230&gt;0,GN230&lt;SUM(N253:GN253)-SUM(N255:GM255)),GN230,IF(AND(GN230&gt;0,GN230&gt;=SUM(N253:GN253)-SUM(N255:GM255)),SUM(N253:GN253)-SUM(N255:GM255),0))</f>
        <v>0</v>
      </c>
      <c r="GO255" s="34">
        <f>IF(AND(GO230&gt;0,GO230&lt;SUM(N253:GO253)-SUM(N255:GN255)),GO230,IF(AND(GO230&gt;0,GO230&gt;=SUM(N253:GO253)-SUM(N255:GN255)),SUM(N253:GO253)-SUM(N255:GN255),0))</f>
        <v>0</v>
      </c>
      <c r="GP255" s="34">
        <f>IF(AND(GP230&gt;0,GP230&lt;SUM(N253:GP253)-SUM(N255:GO255)),GP230,IF(AND(GP230&gt;0,GP230&gt;=SUM(N253:GP253)-SUM(N255:GO255)),SUM(N253:GP253)-SUM(N255:GO255),0))</f>
        <v>0</v>
      </c>
      <c r="GQ255" s="34">
        <f>IF(AND(GQ230&gt;0,GQ230&lt;SUM(N253:GQ253)-SUM(N255:GP255)),GQ230,IF(AND(GQ230&gt;0,GQ230&gt;=SUM(N253:GQ253)-SUM(N255:GP255)),SUM(N253:GQ253)-SUM(N255:GP255),0))</f>
        <v>0</v>
      </c>
      <c r="GR255" s="34">
        <f>IF(AND(GR230&gt;0,GR230&lt;SUM(N253:GR253)-SUM(N255:GQ255)),GR230,IF(AND(GR230&gt;0,GR230&gt;=SUM(N253:GR253)-SUM(N255:GQ255)),SUM(N253:GR253)-SUM(N255:GQ255),0))</f>
        <v>0</v>
      </c>
      <c r="GS255" s="34">
        <f>IF(AND(GS230&gt;0,GS230&lt;SUM(N253:GS253)-SUM(N255:GR255)),GS230,IF(AND(GS230&gt;0,GS230&gt;=SUM(N253:GS253)-SUM(N255:GR255)),SUM(N253:GS253)-SUM(N255:GR255),0))</f>
        <v>0</v>
      </c>
      <c r="GT255" s="34">
        <f>IF(AND(GT230&gt;0,GT230&lt;SUM(N253:GT253)-SUM(N255:GS255)),GT230,IF(AND(GT230&gt;0,GT230&gt;=SUM(N253:GT253)-SUM(N255:GS255)),SUM(N253:GT253)-SUM(N255:GS255),0))</f>
        <v>17.277423385619826</v>
      </c>
      <c r="GU255" s="34">
        <f>IF(AND(GU230&gt;0,GU230&lt;SUM(N253:GU253)-SUM(N255:GT255)),GU230,IF(AND(GU230&gt;0,GU230&gt;=SUM(N253:GU253)-SUM(N255:GT255)),SUM(N253:GU253)-SUM(N255:GT255),0))</f>
        <v>0.59914904069908914</v>
      </c>
      <c r="GV255" s="34">
        <f>IF(AND(GV230&gt;0,GV230&lt;SUM(N253:GV253)-SUM(N255:GU255)),GV230,IF(AND(GV230&gt;0,GV230&gt;=SUM(N253:GV253)-SUM(N255:GU255)),SUM(N253:GV253)-SUM(N255:GU255),0))</f>
        <v>0.54996878067770183</v>
      </c>
      <c r="GW255" s="34">
        <f>IF(AND(GW230&gt;0,GW230&lt;SUM(N253:GW253)-SUM(N255:GV255)),GW230,IF(AND(GW230&gt;0,GW230&gt;=SUM(N253:GW253)-SUM(N255:GV255)),SUM(N253:GW253)-SUM(N255:GV255),0))</f>
        <v>0.50227040316899263</v>
      </c>
      <c r="GX255" s="34">
        <f>IF(AND(GX230&gt;0,GX230&lt;SUM(N253:GX253)-SUM(N255:GW255)),GX230,IF(AND(GX230&gt;0,GX230&gt;=SUM(N253:GX253)-SUM(N255:GW255)),SUM(N253:GX253)-SUM(N255:GW255),0))</f>
        <v>0.45590702995529853</v>
      </c>
      <c r="GY255" s="34">
        <f>IF(AND(GY230&gt;0,GY230&lt;SUM(N253:GY253)-SUM(N255:GX255)),GY230,IF(AND(GY230&gt;0,GY230&gt;=SUM(N253:GY253)-SUM(N255:GX255)),SUM(N253:GY253)-SUM(N255:GX255),0))</f>
        <v>0.41116477040449695</v>
      </c>
      <c r="GZ255" s="34">
        <f>IF(AND(GZ230&gt;0,GZ230&lt;SUM(N253:GZ253)-SUM(N255:GY255)),GZ230,IF(AND(GZ230&gt;0,GZ230&gt;=SUM(N253:GZ253)-SUM(N255:GY255)),SUM(N253:GZ253)-SUM(N255:GY255),0))</f>
        <v>0.36793855561923294</v>
      </c>
      <c r="HA255" s="34">
        <f>IF(AND(HA230&gt;0,HA230&lt;SUM(N253:HA253)-SUM(N255:GZ255)),HA230,IF(AND(HA230&gt;0,HA230&gt;=SUM(N253:HA253)-SUM(N255:GZ255)),SUM(N253:HA253)-SUM(N255:GZ255),0))</f>
        <v>0.32584993808413287</v>
      </c>
      <c r="HB255" s="34">
        <f>IF(AND(HB230&gt;0,HB230&lt;SUM(N253:HB253)-SUM(N255:HA255)),HB230,IF(AND(HB230&gt;0,HB230&gt;=SUM(N253:HB253)-SUM(N255:HA255)),SUM(N253:HB253)-SUM(N255:HA255),0))</f>
        <v>0.28490649474009899</v>
      </c>
      <c r="HC255" s="34">
        <f>IF(AND(HC230&gt;0,HC230&lt;SUM(N253:HC253)-SUM(N255:HB255)),HC230,IF(AND(HC230&gt;0,HC230&gt;=SUM(N253:HC253)-SUM(N255:HB255)),SUM(N253:HC253)-SUM(N255:HB255),0))</f>
        <v>0.24607054051936927</v>
      </c>
      <c r="HD255" s="34">
        <f>IF(AND(HD230&gt;0,HD230&lt;SUM(N253:HD253)-SUM(N255:HC255)),HD230,IF(AND(HD230&gt;0,HD230&gt;=SUM(N253:HD253)-SUM(N255:HC255)),SUM(N253:HD253)-SUM(N255:HC255),0))</f>
        <v>0.20921930387078191</v>
      </c>
      <c r="HE255" s="34">
        <f>IF(AND(HE230&gt;0,HE230&lt;SUM(N253:HE253)-SUM(N255:HD255)),HE230,IF(AND(HE230&gt;0,HE230&gt;=SUM(N253:HE253)-SUM(N255:HD255)),SUM(N253:HE253)-SUM(N255:HD255),0))</f>
        <v>0.1742155184548011</v>
      </c>
      <c r="HF255" s="34">
        <f>IF(AND(HF230&gt;0,HF230&lt;SUM(N253:HF253)-SUM(N255:HE255)),HF230,IF(AND(HF230&gt;0,HF230&gt;=SUM(N253:HF253)-SUM(N255:HE255)),SUM(N253:HF253)-SUM(N255:HE255),0))</f>
        <v>0.14130480744717033</v>
      </c>
      <c r="HG255" s="34">
        <f>IF(AND(HG230&gt;0,HG230&lt;SUM(N253:HG253)-SUM(N255:HF255)),HG230,IF(AND(HG230&gt;0,HG230&gt;=SUM(N253:HG253)-SUM(N255:HF255)),SUM(N253:HG253)-SUM(N255:HF255),0))</f>
        <v>0.11052784311834785</v>
      </c>
      <c r="HH255" s="34">
        <f>IF(AND(HH230&gt;0,HH230&lt;SUM(N253:HH253)-SUM(N255:HG255)),HH230,IF(AND(HH230&gt;0,HH230&gt;=SUM(N253:HH253)-SUM(N255:HG255)),SUM(N253:HH253)-SUM(N255:HG255),0))</f>
        <v>8.1405370786768572E-2</v>
      </c>
      <c r="HI255" s="34">
        <f>IF(AND(HI230&gt;0,HI230&lt;SUM(N253:HI253)-SUM(N255:HH255)),HI230,IF(AND(HI230&gt;0,HI230&gt;=SUM(N253:HI253)-SUM(N255:HH255)),SUM(N253:HI253)-SUM(N255:HH255),0))</f>
        <v>5.3942011850494964E-2</v>
      </c>
      <c r="HJ255" s="34">
        <f>IF(AND(HJ230&gt;0,HJ230&lt;SUM(N253:HJ253)-SUM(N255:HI255)),HJ230,IF(AND(HJ230&gt;0,HJ230&gt;=SUM(N253:HJ253)-SUM(N255:HI255)),SUM(N253:HJ253)-SUM(N255:HI255),0))</f>
        <v>2.7611690350695994E-2</v>
      </c>
      <c r="HK255" s="34">
        <f>IF(AND(HK230&gt;0,HK230&lt;SUM(N253:HK253)-SUM(N255:HJ255)),HK230,IF(AND(HK230&gt;0,HK230&gt;=SUM(N253:HK253)-SUM(N255:HJ255)),SUM(N253:HK253)-SUM(N255:HJ255),0))</f>
        <v>1.8147347098107502E-3</v>
      </c>
      <c r="HL255" s="34">
        <f>IF(AND(HL230&gt;0,HL230&lt;SUM(N253:HL253)-SUM(N255:HK255)),HL230,IF(AND(HL230&gt;0,HL230&gt;=SUM(N253:HL253)-SUM(N255:HK255)),SUM(N253:HL253)-SUM(N255:HK255),0))</f>
        <v>0</v>
      </c>
      <c r="HM255" s="34">
        <f>IF(AND(HM230&gt;0,HM230&lt;SUM(N253:HM253)-SUM(N255:HL255)),HM230,IF(AND(HM230&gt;0,HM230&gt;=SUM(N253:HM253)-SUM(N255:HL255)),SUM(N253:HM253)-SUM(N255:HL255),0))</f>
        <v>0</v>
      </c>
      <c r="HN255" s="34">
        <f>IF(AND(HN230&gt;0,HN230&lt;SUM(N253:HN253)-SUM(N255:HM255)),HN230,IF(AND(HN230&gt;0,HN230&gt;=SUM(N253:HN253)-SUM(N255:HM255)),SUM(N253:HN253)-SUM(N255:HM255),0))</f>
        <v>0</v>
      </c>
      <c r="HO255" s="34">
        <f>IF(AND(HO230&gt;0,HO230&lt;SUM(N253:HO253)-SUM(N255:HN255)),HO230,IF(AND(HO230&gt;0,HO230&gt;=SUM(N253:HO253)-SUM(N255:HN255)),SUM(N253:HO253)-SUM(N255:HN255),0))</f>
        <v>0</v>
      </c>
      <c r="HP255" s="34">
        <f>IF(AND(HP230&gt;0,HP230&lt;SUM(N253:HP253)-SUM(N255:HO255)),HP230,IF(AND(HP230&gt;0,HP230&gt;=SUM(N253:HP253)-SUM(N255:HO255)),SUM(N253:HP253)-SUM(N255:HO255),0))</f>
        <v>0</v>
      </c>
      <c r="HQ255" s="34">
        <f>IF(AND(HQ230&gt;0,HQ230&lt;SUM(N253:HQ253)-SUM(N255:HP255)),HQ230,IF(AND(HQ230&gt;0,HQ230&gt;=SUM(N253:HQ253)-SUM(N255:HP255)),SUM(N253:HQ253)-SUM(N255:HP255),0))</f>
        <v>0</v>
      </c>
      <c r="HR255" s="34">
        <f>IF(AND(HR230&gt;0,HR230&lt;SUM(N253:HR253)-SUM(N255:HQ255)),HR230,IF(AND(HR230&gt;0,HR230&gt;=SUM(N253:HR253)-SUM(N255:HQ255)),SUM(N253:HR253)-SUM(N255:HQ255),0))</f>
        <v>0</v>
      </c>
      <c r="HS255" s="34">
        <f>IF(AND(HS230&gt;0,HS230&lt;SUM(N253:HS253)-SUM(N255:HR255)),HS230,IF(AND(HS230&gt;0,HS230&gt;=SUM(N253:HS253)-SUM(N255:HR255)),SUM(N253:HS253)-SUM(N255:HR255),0))</f>
        <v>0</v>
      </c>
      <c r="HT255" s="34">
        <f>IF(AND(HT230&gt;0,HT230&lt;SUM(N253:HT253)-SUM(N255:HS255)),HT230,IF(AND(HT230&gt;0,HT230&gt;=SUM(N253:HT253)-SUM(N255:HS255)),SUM(N253:HT253)-SUM(N255:HS255),0))</f>
        <v>0</v>
      </c>
      <c r="HU255" s="34">
        <f>IF(AND(HU230&gt;0,HU230&lt;SUM(N253:HU253)-SUM(N255:HT255)),HU230,IF(AND(HU230&gt;0,HU230&gt;=SUM(N253:HU253)-SUM(N255:HT255)),SUM(N253:HU253)-SUM(N255:HT255),0))</f>
        <v>0</v>
      </c>
      <c r="HV255" s="34">
        <f>IF(AND(HV230&gt;0,HV230&lt;SUM(N253:HV253)-SUM(N255:HU255)),HV230,IF(AND(HV230&gt;0,HV230&gt;=SUM(N253:HV253)-SUM(N255:HU255)),SUM(N253:HV253)-SUM(N255:HU255),0))</f>
        <v>0</v>
      </c>
      <c r="HW255" s="34">
        <f>IF(AND(HW230&gt;0,HW230&lt;SUM(N253:HW253)-SUM(N255:HV255)),HW230,IF(AND(HW230&gt;0,HW230&gt;=SUM(N253:HW253)-SUM(N255:HV255)),SUM(N253:HW253)-SUM(N255:HV255),0))</f>
        <v>0</v>
      </c>
      <c r="HX255" s="34">
        <f>IF(AND(HX230&gt;0,HX230&lt;SUM(N253:HX253)-SUM(N255:HW255)),HX230,IF(AND(HX230&gt;0,HX230&gt;=SUM(N253:HX253)-SUM(N255:HW255)),SUM(N253:HX253)-SUM(N255:HW255),0))</f>
        <v>0.69601385756050149</v>
      </c>
      <c r="HY255" s="34">
        <f>IF(AND(HY230&gt;0,HY230&lt;SUM(N253:HY253)-SUM(N255:HX255)),HY230,IF(AND(HY230&gt;0,HY230&gt;=SUM(N253:HY253)-SUM(N255:HX255)),SUM(N253:HY253)-SUM(N255:HX255),0))</f>
        <v>0.20662117431506033</v>
      </c>
      <c r="HZ255" s="34">
        <f>IF(AND(HZ230&gt;0,HZ230&lt;SUM(N253:HZ253)-SUM(N255:HY255)),HZ230,IF(AND(HZ230&gt;0,HZ230&gt;=SUM(N253:HZ253)-SUM(N255:HY255)),SUM(N253:HZ253)-SUM(N255:HY255),0))</f>
        <v>0.16720091936490178</v>
      </c>
      <c r="IA255" s="34">
        <f>IF(AND(IA230&gt;0,IA230&lt;SUM(N253:IA253)-SUM(N255:HZ255)),IA230,IF(AND(IA230&gt;0,IA230&gt;=SUM(N253:IA253)-SUM(N255:HZ255)),SUM(N253:IA253)-SUM(N255:HZ255),0))</f>
        <v>0.12771728318858777</v>
      </c>
      <c r="IB255" s="34">
        <f>IF(AND(IB230&gt;0,IB230&lt;SUM(N253:IB253)-SUM(N255:IA255)),IB230,IF(AND(IB230&gt;0,IB230&gt;=SUM(N253:IB253)-SUM(N255:IA255)),SUM(N253:IB253)-SUM(N255:IA255),0))</f>
        <v>8.6581306381731338E-2</v>
      </c>
      <c r="IC255" s="34">
        <f>IF(AND(IC230&gt;0,IC230&lt;SUM(N253:IC253)-SUM(N255:IB255)),IC230,IF(AND(IC230&gt;0,IC230&gt;=SUM(N253:IC253)-SUM(N255:IB255)),SUM(N253:IC253)-SUM(N255:IB255),0))</f>
        <v>4.3809567879364408E-2</v>
      </c>
      <c r="ID255" s="34">
        <f>IF(AND(ID230&gt;0,ID230&lt;SUM(N253:ID253)-SUM(N255:IC255)),ID230,IF(AND(ID230&gt;0,ID230&gt;=SUM(N253:ID253)-SUM(N255:IC255)),SUM(N253:ID253)-SUM(N255:IC255),0))</f>
        <v>0</v>
      </c>
      <c r="IE255" s="34">
        <f>IF(AND(IE230&gt;0,IE230&lt;SUM(N253:IE253)-SUM(N255:ID255)),IE230,IF(AND(IE230&gt;0,IE230&gt;=SUM(N253:IE253)-SUM(N255:ID255)),SUM(N253:IE253)-SUM(N255:ID255),0))</f>
        <v>0</v>
      </c>
      <c r="IF255" s="34">
        <f>IF(AND(IF230&gt;0,IF230&lt;SUM(N253:IF253)-SUM(N255:IE255)),IF230,IF(AND(IF230&gt;0,IF230&gt;=SUM(N253:IF253)-SUM(N255:IE255)),SUM(N253:IF253)-SUM(N255:IE255),0))</f>
        <v>0</v>
      </c>
      <c r="IG255" s="34">
        <f>IF(AND(IG230&gt;0,IG230&lt;SUM(N253:IG253)-SUM(N255:IF255)),IG230,IF(AND(IG230&gt;0,IG230&gt;=SUM(N253:IG253)-SUM(N255:IF255)),SUM(N253:IG253)-SUM(N255:IF255),0))</f>
        <v>0</v>
      </c>
      <c r="IH255" s="34">
        <f>IF(AND(IH230&gt;0,IH230&lt;SUM(N253:IH253)-SUM(N255:IG255)),IH230,IF(AND(IH230&gt;0,IH230&gt;=SUM(N253:IH253)-SUM(N255:IG255)),SUM(N253:IH253)-SUM(N255:IG255),0))</f>
        <v>0</v>
      </c>
      <c r="II255" s="34">
        <f>IF(AND(II230&gt;0,II230&lt;SUM(N253:II253)-SUM(N255:IH255)),II230,IF(AND(II230&gt;0,II230&gt;=SUM(N253:II253)-SUM(N255:IH255)),SUM(N253:II253)-SUM(N255:IH255),0))</f>
        <v>0</v>
      </c>
      <c r="IJ255" s="34">
        <f>IF(AND(IJ230&gt;0,IJ230&lt;SUM(N253:IJ253)-SUM(N255:II255)),IJ230,IF(AND(IJ230&gt;0,IJ230&gt;=SUM(N253:IJ253)-SUM(N255:II255)),SUM(N253:IJ253)-SUM(N255:II255),0))</f>
        <v>0</v>
      </c>
      <c r="IK255" s="34">
        <f>IF(AND(IK230&gt;0,IK230&lt;SUM(N253:IK253)-SUM(N255:IJ255)),IK230,IF(AND(IK230&gt;0,IK230&gt;=SUM(N253:IK253)-SUM(N255:IJ255)),SUM(N253:IK253)-SUM(N255:IJ255),0))</f>
        <v>0</v>
      </c>
      <c r="IL255" s="34">
        <f>IF(AND(IL230&gt;0,IL230&lt;SUM(N253:IL253)-SUM(N255:IK255)),IL230,IF(AND(IL230&gt;0,IL230&gt;=SUM(N253:IL253)-SUM(N255:IK255)),SUM(N253:IL253)-SUM(N255:IK255),0))</f>
        <v>0</v>
      </c>
      <c r="IM255" s="34">
        <f>IF(AND(IM230&gt;0,IM230&lt;SUM(N253:IM253)-SUM(N255:IL255)),IM230,IF(AND(IM230&gt;0,IM230&gt;=SUM(N253:IM253)-SUM(N255:IL255)),SUM(N253:IM253)-SUM(N255:IL255),0))</f>
        <v>0</v>
      </c>
      <c r="IN255" s="34">
        <f>IF(AND(IN230&gt;0,IN230&lt;SUM(N253:IN253)-SUM(N255:IM255)),IN230,IF(AND(IN230&gt;0,IN230&gt;=SUM(N253:IN253)-SUM(N255:IM255)),SUM(N253:IN253)-SUM(N255:IM255),0))</f>
        <v>0</v>
      </c>
      <c r="IO255" s="34">
        <f>IF(AND(IO230&gt;0,IO230&lt;SUM(N253:IO253)-SUM(N255:IN255)),IO230,IF(AND(IO230&gt;0,IO230&gt;=SUM(N253:IO253)-SUM(N255:IN255)),SUM(N253:IO253)-SUM(N255:IN255),0))</f>
        <v>0</v>
      </c>
      <c r="IP255" s="34">
        <f>IF(AND(IP230&gt;0,IP230&lt;SUM(N253:IP253)-SUM(N255:IO255)),IP230,IF(AND(IP230&gt;0,IP230&gt;=SUM(N253:IP253)-SUM(N255:IO255)),SUM(N253:IP253)-SUM(N255:IO255),0))</f>
        <v>0</v>
      </c>
      <c r="IQ255" s="34">
        <f>IF(AND(IQ230&gt;0,IQ230&lt;SUM(N253:IQ253)-SUM(N255:IP255)),IQ230,IF(AND(IQ230&gt;0,IQ230&gt;=SUM(N253:IQ253)-SUM(N255:IP255)),SUM(N253:IQ253)-SUM(N255:IP255),0))</f>
        <v>0</v>
      </c>
      <c r="IR255" s="34">
        <f>IF(AND(IR230&gt;0,IR230&lt;SUM(N253:IR253)-SUM(N255:IQ255)),IR230,IF(AND(IR230&gt;0,IR230&gt;=SUM(N253:IR253)-SUM(N255:IQ255)),SUM(N253:IR253)-SUM(N255:IQ255),0))</f>
        <v>0</v>
      </c>
      <c r="IS255" s="34">
        <f>IF(AND(IS230&gt;0,IS230&lt;SUM(N253:IS253)-SUM(N255:IR255)),IS230,IF(AND(IS230&gt;0,IS230&gt;=SUM(N253:IS253)-SUM(N255:IR255)),SUM(N253:IS253)-SUM(N255:IR255),0))</f>
        <v>0</v>
      </c>
      <c r="IT255" s="34">
        <f>IF(AND(IT230&gt;0,IT230&lt;SUM(N253:IT253)-SUM(N255:IS255)),IT230,IF(AND(IT230&gt;0,IT230&gt;=SUM(N253:IT253)-SUM(N255:IS255)),SUM(N253:IT253)-SUM(N255:IS255),0))</f>
        <v>0</v>
      </c>
      <c r="IU255" s="34">
        <f>IF(AND(IU230&gt;0,IU230&lt;SUM(N253:IU253)-SUM(N255:IT255)),IU230,IF(AND(IU230&gt;0,IU230&gt;=SUM(N253:IU253)-SUM(N255:IT255)),SUM(N253:IU253)-SUM(N255:IT255),0))</f>
        <v>0</v>
      </c>
      <c r="IV255" s="34">
        <f>IF(AND(IV230&gt;0,IV230&lt;SUM(N253:IV253)-SUM(N255:IU255)),IV230,IF(AND(IV230&gt;0,IV230&gt;=SUM(N253:IV253)-SUM(N255:IU255)),SUM(N253:IV253)-SUM(N255:IU255),0))</f>
        <v>0</v>
      </c>
      <c r="IW255" s="34">
        <f>IF(AND(IW230&gt;0,IW230&lt;SUM(N253:IW253)-SUM(N255:IV255)),IW230,IF(AND(IW230&gt;0,IW230&gt;=SUM(N253:IW253)-SUM(N255:IV255)),SUM(N253:IW253)-SUM(N255:IV255),0))</f>
        <v>0</v>
      </c>
      <c r="IX255" s="34">
        <f>IF(AND(IX230&gt;0,IX230&lt;SUM(N253:IX253)-SUM(N255:IW255)),IX230,IF(AND(IX230&gt;0,IX230&gt;=SUM(N253:IX253)-SUM(N255:IW255)),SUM(N253:IX253)-SUM(N255:IW255),0))</f>
        <v>0</v>
      </c>
      <c r="IY255" s="34">
        <f>IF(AND(IY230&gt;0,IY230&lt;SUM(N253:IY253)-SUM(N255:IX255)),IY230,IF(AND(IY230&gt;0,IY230&gt;=SUM(N253:IY253)-SUM(N255:IX255)),SUM(N253:IY253)-SUM(N255:IX255),0))</f>
        <v>0</v>
      </c>
      <c r="IZ255" s="34">
        <f>IF(AND(IZ230&gt;0,IZ230&lt;SUM(N253:IZ253)-SUM(N255:IY255)),IZ230,IF(AND(IZ230&gt;0,IZ230&gt;=SUM(N253:IZ253)-SUM(N255:IY255)),SUM(N253:IZ253)-SUM(N255:IY255),0))</f>
        <v>0</v>
      </c>
      <c r="JA255" s="34">
        <f>IF(AND(JA230&gt;0,JA230&lt;SUM(N253:JA253)-SUM(N255:IZ255)),JA230,IF(AND(JA230&gt;0,JA230&gt;=SUM(N253:JA253)-SUM(N255:IZ255)),SUM(N253:JA253)-SUM(N255:IZ255),0))</f>
        <v>0</v>
      </c>
      <c r="JB255" s="34">
        <f>IF(AND(JB230&gt;0,JB230&lt;SUM(N253:JB253)-SUM(N255:JA255)),JB230,IF(AND(JB230&gt;0,JB230&gt;=SUM(N253:JB253)-SUM(N255:JA255)),SUM(N253:JB253)-SUM(N255:JA255),0))</f>
        <v>0</v>
      </c>
      <c r="JC255" s="34">
        <f>IF(AND(JC230&gt;0,JC230&lt;SUM(N253:JC253)-SUM(N255:JB255)),JC230,IF(AND(JC230&gt;0,JC230&gt;=SUM(N253:JC253)-SUM(N255:JB255)),SUM(N253:JC253)-SUM(N255:JB255),0))</f>
        <v>0</v>
      </c>
      <c r="JD255" s="34">
        <f>IF(AND(JD230&gt;0,JD230&lt;SUM(N253:JD253)-SUM(N255:JC255)),JD230,IF(AND(JD230&gt;0,JD230&gt;=SUM(N253:JD253)-SUM(N255:JC255)),SUM(N253:JD253)-SUM(N255:JC255),0))</f>
        <v>0</v>
      </c>
      <c r="JE255" s="34">
        <f>IF(AND(JE230&gt;0,JE230&lt;SUM(N253:JE253)-SUM(N255:JD255)),JE230,IF(AND(JE230&gt;0,JE230&gt;=SUM(N253:JE253)-SUM(N255:JD255)),SUM(N253:JE253)-SUM(N255:JD255),0))</f>
        <v>0</v>
      </c>
      <c r="JF255" s="34">
        <f>IF(AND(JF230&gt;0,JF230&lt;SUM(N253:JF253)-SUM(N255:JE255)),JF230,IF(AND(JF230&gt;0,JF230&gt;=SUM(N253:JF253)-SUM(N255:JE255)),SUM(N253:JF253)-SUM(N255:JE255),0))</f>
        <v>0</v>
      </c>
      <c r="JG255" s="34">
        <f>IF(AND(JG230&gt;0,JG230&lt;SUM(N253:JG253)-SUM(N255:JF255)),JG230,IF(AND(JG230&gt;0,JG230&gt;=SUM(N253:JG253)-SUM(N255:JF255)),SUM(N253:JG253)-SUM(N255:JF255),0))</f>
        <v>0</v>
      </c>
      <c r="JH255" s="34">
        <f>IF(AND(JH230&gt;0,JH230&lt;SUM(N253:JH253)-SUM(N255:JG255)),JH230,IF(AND(JH230&gt;0,JH230&gt;=SUM(N253:JH253)-SUM(N255:JG255)),SUM(N253:JH253)-SUM(N255:JG255),0))</f>
        <v>0</v>
      </c>
      <c r="JI255" s="34">
        <f>IF(AND(JI230&gt;0,JI230&lt;SUM(N253:JI253)-SUM(N255:JH255)),JI230,IF(AND(JI230&gt;0,JI230&gt;=SUM(N253:JI253)-SUM(N255:JH255)),SUM(N253:JI253)-SUM(N255:JH255),0))</f>
        <v>0</v>
      </c>
      <c r="JJ255" s="34">
        <f>IF(AND(JJ230&gt;0,JJ230&lt;SUM(N253:JJ253)-SUM(N255:JI255)),JJ230,IF(AND(JJ230&gt;0,JJ230&gt;=SUM(N253:JJ253)-SUM(N255:JI255)),SUM(N253:JJ253)-SUM(N255:JI255),0))</f>
        <v>0</v>
      </c>
      <c r="JK255" s="34">
        <f>IF(AND(JK230&gt;0,JK230&lt;SUM(N253:JK253)-SUM(N255:JJ255)),JK230,IF(AND(JK230&gt;0,JK230&gt;=SUM(N253:JK253)-SUM(N255:JJ255)),SUM(N253:JK253)-SUM(N255:JJ255),0))</f>
        <v>0</v>
      </c>
      <c r="JL255" s="34">
        <f>IF(AND(JL230&gt;0,JL230&lt;SUM(N253:JL253)-SUM(N255:JK255)),JL230,IF(AND(JL230&gt;0,JL230&gt;=SUM(N253:JL253)-SUM(N255:JK255)),SUM(N253:JL253)-SUM(N255:JK255),0))</f>
        <v>0</v>
      </c>
      <c r="JM255" s="34">
        <f>IF(AND(JM230&gt;0,JM230&lt;SUM(N253:JM253)-SUM(N255:JL255)),JM230,IF(AND(JM230&gt;0,JM230&gt;=SUM(N253:JM253)-SUM(N255:JL255)),SUM(N253:JM253)-SUM(N255:JL255),0))</f>
        <v>0</v>
      </c>
      <c r="JN255" s="34">
        <f>IF(AND(JN230&gt;0,JN230&lt;SUM(N253:JN253)-SUM(N255:JM255)),JN230,IF(AND(JN230&gt;0,JN230&gt;=SUM(N253:JN253)-SUM(N255:JM255)),SUM(N253:JN253)-SUM(N255:JM255),0))</f>
        <v>0</v>
      </c>
      <c r="JO255" s="34">
        <f>IF(AND(JO230&gt;0,JO230&lt;SUM(N253:JO253)-SUM(N255:JN255)),JO230,IF(AND(JO230&gt;0,JO230&gt;=SUM(N253:JO253)-SUM(N255:JN255)),SUM(N253:JO253)-SUM(N255:JN255),0))</f>
        <v>0</v>
      </c>
      <c r="JP255" s="34">
        <f>IF(AND(JP230&gt;0,JP230&lt;SUM(N253:JP253)-SUM(N255:JO255)),JP230,IF(AND(JP230&gt;0,JP230&gt;=SUM(N253:JP253)-SUM(N255:JO255)),SUM(N253:JP253)-SUM(N255:JO255),0))</f>
        <v>0</v>
      </c>
      <c r="JQ255" s="34">
        <f>IF(AND(JQ230&gt;0,JQ230&lt;SUM(N253:JQ253)-SUM(N255:JP255)),JQ230,IF(AND(JQ230&gt;0,JQ230&gt;=SUM(N253:JQ253)-SUM(N255:JP255)),SUM(N253:JQ253)-SUM(N255:JP255),0))</f>
        <v>0</v>
      </c>
      <c r="JR255" s="34">
        <f>IF(AND(JR230&gt;0,JR230&lt;SUM(N253:JR253)-SUM(N255:JQ255)),JR230,IF(AND(JR230&gt;0,JR230&gt;=SUM(N253:JR253)-SUM(N255:JQ255)),SUM(N253:JR253)-SUM(N255:JQ255),0))</f>
        <v>0</v>
      </c>
      <c r="JS255" s="34">
        <f>IF(AND(JS230&gt;0,JS230&lt;SUM(N253:JS253)-SUM(N255:JR255)),JS230,IF(AND(JS230&gt;0,JS230&gt;=SUM(N253:JS253)-SUM(N255:JR255)),SUM(N253:JS253)-SUM(N255:JR255),0))</f>
        <v>0</v>
      </c>
      <c r="JT255" s="34">
        <f>IF(AND(JT230&gt;0,JT230&lt;SUM(N253:JT253)-SUM(N255:JS255)),JT230,IF(AND(JT230&gt;0,JT230&gt;=SUM(N253:JT253)-SUM(N255:JS255)),SUM(N253:JT253)-SUM(N255:JS255),0))</f>
        <v>0</v>
      </c>
      <c r="JU255" s="34">
        <f>IF(AND(JU230&gt;0,JU230&lt;SUM(N253:JU253)-SUM(N255:JT255)),JU230,IF(AND(JU230&gt;0,JU230&gt;=SUM(N253:JU253)-SUM(N255:JT255)),SUM(N253:JU253)-SUM(N255:JT255),0))</f>
        <v>0</v>
      </c>
      <c r="JV255" s="34">
        <f>IF(AND(JV230&gt;0,JV230&lt;SUM(N253:JV253)-SUM(N255:JU255)),JV230,IF(AND(JV230&gt;0,JV230&gt;=SUM(N253:JV253)-SUM(N255:JU255)),SUM(N253:JV253)-SUM(N255:JU255),0))</f>
        <v>0</v>
      </c>
      <c r="JW255" s="34">
        <f>IF(AND(JW230&gt;0,JW230&lt;SUM(N253:JW253)-SUM(N255:JV255)),JW230,IF(AND(JW230&gt;0,JW230&gt;=SUM(N253:JW253)-SUM(N255:JV255)),SUM(N253:JW253)-SUM(N255:JV255),0))</f>
        <v>0</v>
      </c>
      <c r="JX255" s="34">
        <f>IF(AND(JX230&gt;0,JX230&lt;SUM(N253:JX253)-SUM(N255:JW255)),JX230,IF(AND(JX230&gt;0,JX230&gt;=SUM(N253:JX253)-SUM(N255:JW255)),SUM(N253:JX253)-SUM(N255:JW255),0))</f>
        <v>0</v>
      </c>
      <c r="JY255" s="34">
        <f>IF(AND(JY230&gt;0,JY230&lt;SUM(N253:JY253)-SUM(N255:JX255)),JY230,IF(AND(JY230&gt;0,JY230&gt;=SUM(N253:JY253)-SUM(N255:JX255)),SUM(N253:JY253)-SUM(N255:JX255),0))</f>
        <v>0</v>
      </c>
      <c r="JZ255" s="34">
        <f>IF(AND(JZ230&gt;0,JZ230&lt;SUM(N253:JZ253)-SUM(N255:JY255)),JZ230,IF(AND(JZ230&gt;0,JZ230&gt;=SUM(N253:JZ253)-SUM(N255:JY255)),SUM(N253:JZ253)-SUM(N255:JY255),0))</f>
        <v>0</v>
      </c>
      <c r="KA255" s="34">
        <f>IF(AND(KA230&gt;0,KA230&lt;SUM(N253:KA253)-SUM(N255:JZ255)),KA230,IF(AND(KA230&gt;0,KA230&gt;=SUM(N253:KA253)-SUM(N255:JZ255)),SUM(N253:KA253)-SUM(N255:JZ255),0))</f>
        <v>0</v>
      </c>
      <c r="KB255" s="34">
        <f>IF(AND(KB230&gt;0,KB230&lt;SUM(N253:KB253)-SUM(N255:KA255)),KB230,IF(AND(KB230&gt;0,KB230&gt;=SUM(N253:KB253)-SUM(N255:KA255)),SUM(N253:KB253)-SUM(N255:KA255),0))</f>
        <v>0</v>
      </c>
      <c r="KC255" s="34">
        <f>IF(AND(KC230&gt;0,KC230&lt;SUM(N253:KC253)-SUM(N255:KB255)),KC230,IF(AND(KC230&gt;0,KC230&gt;=SUM(N253:KC253)-SUM(N255:KB255)),SUM(N253:KC253)-SUM(N255:KB255),0))</f>
        <v>82.407835415520012</v>
      </c>
      <c r="KD255" s="34">
        <f>IF(AND(KD230&gt;0,KD230&lt;SUM(N253:KD253)-SUM(N255:KC255)),KD230,IF(AND(KD230&gt;0,KD230&gt;=SUM(N253:KD253)-SUM(N255:KC255)),SUM(N253:KD253)-SUM(N255:KC255),0))</f>
        <v>5.329231153883967</v>
      </c>
      <c r="KE255" s="34">
        <f>IF(AND(KE230&gt;0,KE230&lt;SUM(N253:KE253)-SUM(N255:KD255)),KE230,IF(AND(KE230&gt;0,KE230&gt;=SUM(N253:KE253)-SUM(N255:KD255)),SUM(N253:KE253)-SUM(N255:KD255),0))</f>
        <v>5.2091260212520467</v>
      </c>
      <c r="KF255" s="34">
        <f>IF(AND(KF230&gt;0,KF230&lt;SUM(N253:KF253)-SUM(N255:KE255)),KF230,IF(AND(KF230&gt;0,KF230&gt;=SUM(N253:KF253)-SUM(N255:KE255)),SUM(N253:KF253)-SUM(N255:KE255),0))</f>
        <v>5.0863605977987163</v>
      </c>
      <c r="KG255" s="34">
        <f>IF(AND(KG230&gt;0,KG230&lt;SUM(N253:KG253)-SUM(N255:KF255)),KG230,IF(AND(KG230&gt;0,KG230&gt;=SUM(N253:KG253)-SUM(N255:KF255)),SUM(N253:KG253)-SUM(N255:KF255),0))</f>
        <v>4.960408717894552</v>
      </c>
      <c r="KH255" s="34">
        <f>IF(AND(KH230&gt;0,KH230&lt;SUM(N253:KH253)-SUM(N255:KG255)),KH230,IF(AND(KH230&gt;0,KH230&gt;=SUM(N253:KH253)-SUM(N255:KG255)),SUM(N253:KH253)-SUM(N255:KG255),0))</f>
        <v>4.8315322978170343</v>
      </c>
      <c r="KI255" s="34">
        <f>IF(AND(KI230&gt;0,KI230&lt;SUM(N253:KI253)-SUM(N255:KH255)),KI230,IF(AND(KI230&gt;0,KI230&gt;=SUM(N253:KI253)-SUM(N255:KH255)),SUM(N253:KI253)-SUM(N255:KH255),0))</f>
        <v>4.7001976081219539</v>
      </c>
      <c r="KJ255" s="34">
        <f>IF(AND(KJ230&gt;0,KJ230&lt;SUM(N253:KJ253)-SUM(N255:KI255)),KJ230,IF(AND(KJ230&gt;0,KJ230&gt;=SUM(N253:KJ253)-SUM(N255:KI255)),SUM(N253:KJ253)-SUM(N255:KI255),0))</f>
        <v>4.5664732042068295</v>
      </c>
      <c r="KK255" s="34">
        <f>IF(AND(KK230&gt;0,KK230&lt;SUM(N253:KK253)-SUM(N255:KJ255)),KK230,IF(AND(KK230&gt;0,KK230&gt;=SUM(N253:KK253)-SUM(N255:KJ255)),SUM(N253:KK253)-SUM(N255:KJ255),0))</f>
        <v>4.429145113484168</v>
      </c>
      <c r="KL255" s="34">
        <f>IF(AND(KL230&gt;0,KL230&lt;SUM(N253:KL253)-SUM(N255:KK255)),KL230,IF(AND(KL230&gt;0,KL230&gt;=SUM(N253:KL253)-SUM(N255:KK255)),SUM(N253:KL253)-SUM(N255:KK255),0))</f>
        <v>4.2878370780416049</v>
      </c>
      <c r="KM255" s="34">
        <f>IF(AND(KM230&gt;0,KM230&lt;SUM(N253:KM253)-SUM(N255:KL255)),KM230,IF(AND(KM230&gt;0,KM230&gt;=SUM(N253:KM253)-SUM(N255:KL255)),SUM(N253:KM253)-SUM(N255:KL255),0))</f>
        <v>4.1421994630418908</v>
      </c>
      <c r="KN255" s="34">
        <f>IF(AND(KN230&gt;0,KN230&lt;SUM(N253:KN253)-SUM(N255:KM255)),KN230,IF(AND(KN230&gt;0,KN230&gt;=SUM(N253:KN253)-SUM(N255:KM255)),SUM(N253:KN253)-SUM(N255:KM255),0))</f>
        <v>3.9915086410215679</v>
      </c>
      <c r="KO255" s="34">
        <f>IF(AND(KO230&gt;0,KO230&lt;SUM(N253:KO253)-SUM(N255:KN255)),KO230,IF(AND(KO230&gt;0,KO230&gt;=SUM(N253:KO253)-SUM(N255:KN255)),SUM(N253:KO253)-SUM(N255:KN255),0))</f>
        <v>3.8361909533696235</v>
      </c>
      <c r="KP255" s="34">
        <f>IF(AND(KP230&gt;0,KP230&lt;SUM(N253:KP253)-SUM(N255:KO255)),KP230,IF(AND(KP230&gt;0,KP230&gt;=SUM(N253:KP253)-SUM(N255:KO255)),SUM(N253:KP253)-SUM(N255:KO255),0))</f>
        <v>3.6766412068683394</v>
      </c>
      <c r="KQ255" s="34">
        <f>IF(AND(KQ230&gt;0,KQ230&lt;SUM(N253:KQ253)-SUM(N255:KP255)),KQ230,IF(AND(KQ230&gt;0,KQ230&gt;=SUM(N253:KQ253)-SUM(N255:KP255)),SUM(N253:KQ253)-SUM(N255:KP255),0))</f>
        <v>3.5133564198897318</v>
      </c>
      <c r="KR255" s="34">
        <f>IF(AND(KR230&gt;0,KR230&lt;SUM(N253:KR253)-SUM(N255:KQ255)),KR230,IF(AND(KR230&gt;0,KR230&gt;=SUM(N253:KR253)-SUM(N255:KQ255)),SUM(N253:KR253)-SUM(N255:KQ255),0))</f>
        <v>3.346950287524038</v>
      </c>
      <c r="KS255" s="34">
        <f>IF(AND(KS230&gt;0,KS230&lt;SUM(N253:KS253)-SUM(N255:KR255)),KS230,IF(AND(KS230&gt;0,KS230&gt;=SUM(N253:KS253)-SUM(N255:KR255)),SUM(N253:KS253)-SUM(N255:KR255),0))</f>
        <v>3.1777294266820206</v>
      </c>
      <c r="KT255" s="34">
        <f>IF(AND(KT230&gt;0,KT230&lt;SUM(N253:KT253)-SUM(N255:KS255)),KT230,IF(AND(KT230&gt;0,KT230&gt;=SUM(N253:KT253)-SUM(N255:KS255)),SUM(N253:KT253)-SUM(N255:KS255),0))</f>
        <v>3.0063511426525054</v>
      </c>
      <c r="KU255" s="34">
        <f>IF(AND(KU230&gt;0,KU230&lt;SUM(N253:KU253)-SUM(N255:KT255)),KU230,IF(AND(KU230&gt;0,KU230&gt;=SUM(N253:KU253)-SUM(N255:KT255)),SUM(N253:KU253)-SUM(N255:KT255),0))</f>
        <v>2.8329354426450095</v>
      </c>
      <c r="KV255" s="34">
        <f>IF(AND(KV230&gt;0,KV230&lt;SUM(N253:KV253)-SUM(N255:KU255)),KV230,IF(AND(KV230&gt;0,KV230&gt;=SUM(N253:KV253)-SUM(N255:KU255)),SUM(N253:KV253)-SUM(N255:KU255),0))</f>
        <v>2.6570377366554396</v>
      </c>
      <c r="KW255" s="34">
        <f>IF(AND(KW230&gt;0,KW230&lt;SUM(N253:KW253)-SUM(N255:KV255)),KW230,IF(AND(KW230&gt;0,KW230&gt;=SUM(N253:KW253)-SUM(N255:KV255)),SUM(N253:KW253)-SUM(N255:KV255),0))</f>
        <v>2.4792343850161274</v>
      </c>
      <c r="KX255" s="34">
        <f>IF(AND(KX230&gt;0,KX230&lt;SUM(N253:KX253)-SUM(N255:KW255)),KX230,IF(AND(KX230&gt;0,KX230&gt;=SUM(N253:KX253)-SUM(N255:KW255)),SUM(N253:KX253)-SUM(N255:KW255),0))</f>
        <v>2.3002775023855122</v>
      </c>
      <c r="KY255" s="34">
        <f>IF(AND(KY230&gt;0,KY230&lt;SUM(N253:KY253)-SUM(N255:KX255)),KY230,IF(AND(KY230&gt;0,KY230&gt;=SUM(N253:KY253)-SUM(N255:KX255)),SUM(N253:KY253)-SUM(N255:KX255),0))</f>
        <v>2.1190874879920614</v>
      </c>
      <c r="KZ255" s="34">
        <f>IF(AND(KZ230&gt;0,KZ230&lt;SUM(N253:KZ253)-SUM(N255:KY255)),KZ230,IF(AND(KZ230&gt;0,KZ230&gt;=SUM(N253:KZ253)-SUM(N255:KY255)),SUM(N253:KZ253)-SUM(N255:KY255),0))</f>
        <v>1.9355411559724018</v>
      </c>
      <c r="LA255" s="34">
        <f>IF(AND(LA230&gt;0,LA230&lt;SUM(N253:LA253)-SUM(N255:KZ255)),LA230,IF(AND(LA230&gt;0,LA230&gt;=SUM(N253:LA253)-SUM(N255:KZ255)),SUM(N253:LA253)-SUM(N255:KZ255),0))</f>
        <v>1.7510471559926657</v>
      </c>
      <c r="LB255" s="34">
        <f>IF(AND(LB230&gt;0,LB230&lt;SUM(N253:LB253)-SUM(N255:LA255)),LB230,IF(AND(LB230&gt;0,LB230&gt;=SUM(N253:LB253)-SUM(N255:LA255)),SUM(N253:LB253)-SUM(N255:LA255),0))</f>
        <v>1.5656483158889216</v>
      </c>
      <c r="LC255" s="34">
        <f>IF(AND(LC230&gt;0,LC230&lt;SUM(N253:LC253)-SUM(N255:LB255)),LC230,IF(AND(LC230&gt;0,LC230&gt;=SUM(N253:LC253)-SUM(N255:LB255)),SUM(N253:LC253)-SUM(N255:LB255),0))</f>
        <v>1.3786825578706896</v>
      </c>
      <c r="LD255" s="34">
        <f>IF(AND(LD230&gt;0,LD230&lt;SUM(N253:LD253)-SUM(N255:LC255)),LD230,IF(AND(LD230&gt;0,LD230&gt;=SUM(N253:LD253)-SUM(N255:LC255)),SUM(N253:LD253)-SUM(N255:LC255),0))</f>
        <v>1.1923959006859661</v>
      </c>
      <c r="LE255" s="34">
        <f>IF(AND(LE230&gt;0,LE230&lt;SUM(N253:LE253)-SUM(N255:LD255)),LE230,IF(AND(LE230&gt;0,LE230&gt;=SUM(N253:LE253)-SUM(N255:LD255)),SUM(N253:LE253)-SUM(N255:LD255),0))</f>
        <v>1.0074384016932072</v>
      </c>
      <c r="LF255" s="34">
        <f>IF(AND(LF230&gt;0,LF230&lt;SUM(N253:LF253)-SUM(N255:LE255)),LF230,IF(AND(LF230&gt;0,LF230&gt;=SUM(N253:LF253)-SUM(N255:LE255)),SUM(N253:LF253)-SUM(N255:LE255),0))</f>
        <v>0.82208418249851434</v>
      </c>
      <c r="LG255" s="34">
        <f>IF(AND(LG230&gt;0,LG230&lt;SUM(N253:LG253)-SUM(N255:LF255)),LG230,IF(AND(LG230&gt;0,LG230&gt;=SUM(N253:LG253)-SUM(N255:LF255)),SUM(N253:LG253)-SUM(N255:LF255),0))</f>
        <v>0.63531325376669656</v>
      </c>
      <c r="LH255" s="34">
        <f>IF(AND(LH230&gt;0,LH230&lt;SUM(N253:LH253)-SUM(N255:LG255)),LH230,IF(AND(LH230&gt;0,LH230&gt;=SUM(N253:LH253)-SUM(N255:LG255)),SUM(N253:LH253)-SUM(N255:LG255),0))</f>
        <v>0.31037200648728458</v>
      </c>
      <c r="LI255" s="34">
        <f>IF(AND(LI230&gt;0,LI230&lt;SUM(N253:LI253)-SUM(N255:LH255)),LI230,IF(AND(LI230&gt;0,LI230&gt;=SUM(N253:LI253)-SUM(N255:LH255)),SUM(N253:LI253)-SUM(N255:LH255),0))</f>
        <v>0</v>
      </c>
      <c r="LJ255" s="34">
        <f>IF(AND(LJ230&gt;0,LJ230&lt;SUM(N253:LJ253)-SUM(N255:LI255)),LJ230,IF(AND(LJ230&gt;0,LJ230&gt;=SUM(N253:LJ253)-SUM(N255:LI255)),SUM(N253:LJ253)-SUM(N255:LI255),0))</f>
        <v>0</v>
      </c>
      <c r="LK255" s="34">
        <f>IF(AND(LK230&gt;0,LK230&lt;SUM(N253:LK253)-SUM(N255:LJ255)),LK230,IF(AND(LK230&gt;0,LK230&gt;=SUM(N253:LK253)-SUM(N255:LJ255)),SUM(N253:LK253)-SUM(N255:LJ255),0))</f>
        <v>0</v>
      </c>
      <c r="LL255" s="34">
        <f>IF(AND(LL230&gt;0,LL230&lt;SUM(N253:LL253)-SUM(N255:LK255)),LL230,IF(AND(LL230&gt;0,LL230&gt;=SUM(N253:LL253)-SUM(N255:LK255)),SUM(N253:LL253)-SUM(N255:LK255),0))</f>
        <v>0</v>
      </c>
      <c r="LM255" s="34">
        <f>IF(AND(LM230&gt;0,LM230&lt;SUM(N253:LM253)-SUM(N255:LL255)),LM230,IF(AND(LM230&gt;0,LM230&gt;=SUM(N253:LM253)-SUM(N255:LL255)),SUM(N253:LM253)-SUM(N255:LL255),0))</f>
        <v>0</v>
      </c>
      <c r="LN255" s="34">
        <f>IF(AND(LN230&gt;0,LN230&lt;SUM(N253:LN253)-SUM(N255:LM255)),LN230,IF(AND(LN230&gt;0,LN230&gt;=SUM(N253:LN253)-SUM(N255:LM255)),SUM(N253:LN253)-SUM(N255:LM255),0))</f>
        <v>0</v>
      </c>
      <c r="LO255" s="34">
        <f>IF(AND(LO230&gt;0,LO230&lt;SUM(N253:LO253)-SUM(N255:LN255)),LO230,IF(AND(LO230&gt;0,LO230&gt;=SUM(N253:LO253)-SUM(N255:LN255)),SUM(N253:LO253)-SUM(N255:LN255),0))</f>
        <v>0</v>
      </c>
      <c r="LP255" s="34">
        <f>IF(AND(LP230&gt;0,LP230&lt;SUM(N253:LP253)-SUM(N255:LO255)),LP230,IF(AND(LP230&gt;0,LP230&gt;=SUM(N253:LP253)-SUM(N255:LO255)),SUM(N253:LP253)-SUM(N255:LO255),0))</f>
        <v>0</v>
      </c>
      <c r="LQ255" s="34">
        <f>IF(AND(LQ230&gt;0,LQ230&lt;SUM(N253:LQ253)-SUM(N255:LP255)),LQ230,IF(AND(LQ230&gt;0,LQ230&gt;=SUM(N253:LQ253)-SUM(N255:LP255)),SUM(N253:LQ253)-SUM(N255:LP255),0))</f>
        <v>0</v>
      </c>
      <c r="LR255" s="34">
        <f>IF(AND(LR230&gt;0,LR230&lt;SUM(N253:LR253)-SUM(N255:LQ255)),LR230,IF(AND(LR230&gt;0,LR230&gt;=SUM(N253:LR253)-SUM(N255:LQ255)),SUM(N253:LR253)-SUM(N255:LQ255),0))</f>
        <v>0</v>
      </c>
      <c r="LS255" s="34">
        <f>IF(AND(LS230&gt;0,LS230&lt;SUM(N253:LS253)-SUM(N255:LR255)),LS230,IF(AND(LS230&gt;0,LS230&gt;=SUM(N253:LS253)-SUM(N255:LR255)),SUM(N253:LS253)-SUM(N255:LR255),0))</f>
        <v>0</v>
      </c>
      <c r="LT255" s="34">
        <f>IF(AND(LT230&gt;0,LT230&lt;SUM(N253:LT253)-SUM(N255:LS255)),LT230,IF(AND(LT230&gt;0,LT230&gt;=SUM(N253:LT253)-SUM(N255:LS255)),SUM(N253:LT253)-SUM(N255:LS255),0))</f>
        <v>0</v>
      </c>
      <c r="LU255" s="34">
        <f>IF(AND(LU230&gt;0,LU230&lt;SUM(N253:LU253)-SUM(N255:LT255)),LU230,IF(AND(LU230&gt;0,LU230&gt;=SUM(N253:LU253)-SUM(N255:LT255)),SUM(N253:LU253)-SUM(N255:LT255),0))</f>
        <v>0</v>
      </c>
      <c r="LV255" s="34">
        <f>IF(AND(LV230&gt;0,LV230&lt;SUM(N253:LV253)-SUM(N255:LU255)),LV230,IF(AND(LV230&gt;0,LV230&gt;=SUM(N253:LV253)-SUM(N255:LU255)),SUM(N253:LV253)-SUM(N255:LU255),0))</f>
        <v>0</v>
      </c>
      <c r="LW255" s="34">
        <f>IF(AND(LW230&gt;0,LW230&lt;SUM(N253:LW253)-SUM(N255:LV255)),LW230,IF(AND(LW230&gt;0,LW230&gt;=SUM(N253:LW253)-SUM(N255:LV255)),SUM(N253:LW253)-SUM(N255:LV255),0))</f>
        <v>0</v>
      </c>
      <c r="LX255" s="34">
        <f>IF(AND(LX230&gt;0,LX230&lt;SUM(N253:LX253)-SUM(N255:LW255)),LX230,IF(AND(LX230&gt;0,LX230&gt;=SUM(N253:LX253)-SUM(N255:LW255)),SUM(N253:LX253)-SUM(N255:LW255),0))</f>
        <v>0</v>
      </c>
      <c r="LY255" s="34">
        <f>IF(AND(LY230&gt;0,LY230&lt;SUM(N253:LY253)-SUM(N255:LX255)),LY230,IF(AND(LY230&gt;0,LY230&gt;=SUM(N253:LY253)-SUM(N255:LX255)),SUM(N253:LY253)-SUM(N255:LX255),0))</f>
        <v>0</v>
      </c>
      <c r="LZ255" s="34">
        <f>IF(AND(LZ230&gt;0,LZ230&lt;SUM(N253:LZ253)-SUM(N255:LY255)),LZ230,IF(AND(LZ230&gt;0,LZ230&gt;=SUM(N253:LZ253)-SUM(N255:LY255)),SUM(N253:LZ253)-SUM(N255:LY255),0))</f>
        <v>0</v>
      </c>
      <c r="MA255" s="34">
        <f>IF(AND(MA230&gt;0,MA230&lt;SUM(N253:MA253)-SUM(N255:LZ255)),MA230,IF(AND(MA230&gt;0,MA230&gt;=SUM(N253:MA253)-SUM(N255:LZ255)),SUM(N253:MA253)-SUM(N255:LZ255),0))</f>
        <v>0</v>
      </c>
      <c r="MB255" s="34">
        <f>IF(AND(MB230&gt;0,MB230&lt;SUM(N253:MB253)-SUM(N255:MA255)),MB230,IF(AND(MB230&gt;0,MB230&gt;=SUM(N253:MB253)-SUM(N255:MA255)),SUM(N253:MB253)-SUM(N255:MA255),0))</f>
        <v>0</v>
      </c>
      <c r="MC255" s="34">
        <f>IF(AND(MC230&gt;0,MC230&lt;SUM(N253:MC253)-SUM(N255:MB255)),MC230,IF(AND(MC230&gt;0,MC230&gt;=SUM(N253:MC253)-SUM(N255:MB255)),SUM(N253:MC253)-SUM(N255:MB255),0))</f>
        <v>0</v>
      </c>
      <c r="MD255" s="34">
        <f>IF(AND(MD230&gt;0,MD230&lt;SUM(N253:MD253)-SUM(N255:MC255)),MD230,IF(AND(MD230&gt;0,MD230&gt;=SUM(N253:MD253)-SUM(N255:MC255)),SUM(N253:MD253)-SUM(N255:MC255),0))</f>
        <v>0</v>
      </c>
      <c r="ME255" s="34">
        <f>IF(AND(ME230&gt;0,ME230&lt;SUM(N253:ME253)-SUM(N255:MD255)),ME230,IF(AND(ME230&gt;0,ME230&gt;=SUM(N253:ME253)-SUM(N255:MD255)),SUM(N253:ME253)-SUM(N255:MD255),0))</f>
        <v>0</v>
      </c>
      <c r="MF255" s="34">
        <f>IF(AND(MF230&gt;0,MF230&lt;SUM(N253:MF253)-SUM(N255:ME255)),MF230,IF(AND(MF230&gt;0,MF230&gt;=SUM(N253:MF253)-SUM(N255:ME255)),SUM(N253:MF253)-SUM(N255:ME255),0))</f>
        <v>0</v>
      </c>
      <c r="MG255" s="34">
        <f>IF(AND(MG230&gt;0,MG230&lt;SUM(N253:MG253)-SUM(N255:MF255)),MG230,IF(AND(MG230&gt;0,MG230&gt;=SUM(N253:MG253)-SUM(N255:MF255)),SUM(N253:MG253)-SUM(N255:MF255),0))</f>
        <v>0</v>
      </c>
      <c r="MH255" s="34">
        <f>IF(AND(MH230&gt;0,MH230&lt;SUM(N253:MH253)-SUM(N255:MG255)),MH230,IF(AND(MH230&gt;0,MH230&gt;=SUM(N253:MH253)-SUM(N255:MG255)),SUM(N253:MH253)-SUM(N255:MG255),0))</f>
        <v>0</v>
      </c>
      <c r="MI255" s="34">
        <f>IF(AND(MI230&gt;0,MI230&lt;SUM(N253:MI253)-SUM(N255:MH255)),MI230,IF(AND(MI230&gt;0,MI230&gt;=SUM(N253:MI253)-SUM(N255:MH255)),SUM(N253:MI253)-SUM(N255:MH255),0))</f>
        <v>0</v>
      </c>
      <c r="MJ255" s="34">
        <f>IF(AND(MJ230&gt;0,MJ230&lt;SUM(N253:MJ253)-SUM(N255:MI255)),MJ230,IF(AND(MJ230&gt;0,MJ230&gt;=SUM(N253:MJ253)-SUM(N255:MI255)),SUM(N253:MJ253)-SUM(N255:MI255),0))</f>
        <v>0</v>
      </c>
      <c r="MK255" s="34">
        <f>IF(AND(MK230&gt;0,MK230&lt;SUM(N253:MK253)-SUM(N255:MJ255)),MK230,IF(AND(MK230&gt;0,MK230&gt;=SUM(N253:MK253)-SUM(N255:MJ255)),SUM(N253:MK253)-SUM(N255:MJ255),0))</f>
        <v>0</v>
      </c>
      <c r="ML255" s="34">
        <f>IF(AND(ML230&gt;0,ML230&lt;SUM(N253:ML253)-SUM(N255:MK255)),ML230,IF(AND(ML230&gt;0,ML230&gt;=SUM(N253:ML253)-SUM(N255:MK255)),SUM(N253:ML253)-SUM(N255:MK255),0))</f>
        <v>0</v>
      </c>
      <c r="MM255" s="34">
        <f>IF(AND(MM230&gt;0,MM230&lt;SUM(N253:MM253)-SUM(N255:ML255)),MM230,IF(AND(MM230&gt;0,MM230&gt;=SUM(N253:MM253)-SUM(N255:ML255)),SUM(N253:MM253)-SUM(N255:ML255),0))</f>
        <v>0</v>
      </c>
      <c r="MN255" s="34">
        <f>IF(AND(MN230&gt;0,MN230&lt;SUM(N253:MN253)-SUM(N255:MM255)),MN230,IF(AND(MN230&gt;0,MN230&gt;=SUM(N253:MN253)-SUM(N255:MM255)),SUM(N253:MN253)-SUM(N255:MM255),0))</f>
        <v>0</v>
      </c>
      <c r="MO255" s="34">
        <f>IF(AND(MO230&gt;0,MO230&lt;SUM(N253:MO253)-SUM(N255:MN255)),MO230,IF(AND(MO230&gt;0,MO230&gt;=SUM(N253:MO253)-SUM(N255:MN255)),SUM(N253:MO253)-SUM(N255:MN255),0))</f>
        <v>0</v>
      </c>
      <c r="MP255" s="34">
        <f>IF(AND(MP230&gt;0,MP230&lt;SUM(N253:MP253)-SUM(N255:MO255)),MP230,IF(AND(MP230&gt;0,MP230&gt;=SUM(N253:MP253)-SUM(N255:MO255)),SUM(N253:MP253)-SUM(N255:MO255),0))</f>
        <v>0</v>
      </c>
      <c r="MQ255" s="34">
        <f>IF(AND(MQ230&gt;0,MQ230&lt;SUM(N253:MQ253)-SUM(N255:MP255)),MQ230,IF(AND(MQ230&gt;0,MQ230&gt;=SUM(N253:MQ253)-SUM(N255:MP255)),SUM(N253:MQ253)-SUM(N255:MP255),0))</f>
        <v>0</v>
      </c>
      <c r="MR255" s="34">
        <f>IF(AND(MR230&gt;0,MR230&lt;SUM(N253:MR253)-SUM(N255:MQ255)),MR230,IF(AND(MR230&gt;0,MR230&gt;=SUM(N253:MR253)-SUM(N255:MQ255)),SUM(N253:MR253)-SUM(N255:MQ255),0))</f>
        <v>0</v>
      </c>
      <c r="MS255" s="34">
        <f>IF(AND(MS230&gt;0,MS230&lt;SUM(N253:MS253)-SUM(N255:MR255)),MS230,IF(AND(MS230&gt;0,MS230&gt;=SUM(N253:MS253)-SUM(N255:MR255)),SUM(N253:MS253)-SUM(N255:MR255),0))</f>
        <v>0</v>
      </c>
      <c r="MT255" s="34">
        <f>IF(AND(MT230&gt;0,MT230&lt;SUM(N253:MT253)-SUM(N255:MS255)),MT230,IF(AND(MT230&gt;0,MT230&gt;=SUM(N253:MT253)-SUM(N255:MS255)),SUM(N253:MT253)-SUM(N255:MS255),0))</f>
        <v>0</v>
      </c>
      <c r="MU255" s="34">
        <f>IF(AND(MU230&gt;0,MU230&lt;SUM(N253:MU253)-SUM(N255:MT255)),MU230,IF(AND(MU230&gt;0,MU230&gt;=SUM(N253:MU253)-SUM(N255:MT255)),SUM(N253:MU253)-SUM(N255:MT255),0))</f>
        <v>0</v>
      </c>
      <c r="MV255" s="34">
        <f>IF(AND(MV230&gt;0,MV230&lt;SUM(N253:MV253)-SUM(N255:MU255)),MV230,IF(AND(MV230&gt;0,MV230&gt;=SUM(N253:MV253)-SUM(N255:MU255)),SUM(N253:MV253)-SUM(N255:MU255),0))</f>
        <v>0</v>
      </c>
      <c r="MW255" s="34">
        <f>IF(AND(MW230&gt;0,MW230&lt;SUM(N253:MW253)-SUM(N255:MV255)),MW230,IF(AND(MW230&gt;0,MW230&gt;=SUM(N253:MW253)-SUM(N255:MV255)),SUM(N253:MW253)-SUM(N255:MV255),0))</f>
        <v>0</v>
      </c>
      <c r="MX255" s="34">
        <f>IF(AND(MX230&gt;0,MX230&lt;SUM(N253:MX253)-SUM(N255:MW255)),MX230,IF(AND(MX230&gt;0,MX230&gt;=SUM(N253:MX253)-SUM(N255:MW255)),SUM(N253:MX253)-SUM(N255:MW255),0))</f>
        <v>0</v>
      </c>
      <c r="MY255" s="34">
        <f>IF(AND(MY230&gt;0,MY230&lt;SUM(N253:MY253)-SUM(N255:MX255)),MY230,IF(AND(MY230&gt;0,MY230&gt;=SUM(N253:MY253)-SUM(N255:MX255)),SUM(N253:MY253)-SUM(N255:MX255),0))</f>
        <v>0</v>
      </c>
      <c r="MZ255" s="34">
        <f>IF(AND(MZ230&gt;0,MZ230&lt;SUM(N253:MZ253)-SUM(N255:MY255)),MZ230,IF(AND(MZ230&gt;0,MZ230&gt;=SUM(N253:MZ253)-SUM(N255:MY255)),SUM(N253:MZ253)-SUM(N255:MY255),0))</f>
        <v>0</v>
      </c>
      <c r="NA255" s="34">
        <f>IF(AND(NA230&gt;0,NA230&lt;SUM(N253:NA253)-SUM(N255:MZ255)),NA230,IF(AND(NA230&gt;0,NA230&gt;=SUM(N253:NA253)-SUM(N255:MZ255)),SUM(N253:NA253)-SUM(N255:MZ255),0))</f>
        <v>0</v>
      </c>
      <c r="NB255" s="34">
        <f>IF(AND(NB230&gt;0,NB230&lt;SUM(N253:NB253)-SUM(N255:NA255)),NB230,IF(AND(NB230&gt;0,NB230&gt;=SUM(N253:NB253)-SUM(N255:NA255)),SUM(N253:NB253)-SUM(N255:NA255),0))</f>
        <v>0</v>
      </c>
      <c r="NC255" s="34">
        <f>IF(AND(NC230&gt;0,NC230&lt;SUM(N253:NC253)-SUM(N255:NB255)),NC230,IF(AND(NC230&gt;0,NC230&gt;=SUM(N253:NC253)-SUM(N255:NB255)),SUM(N253:NC253)-SUM(N255:NB255),0))</f>
        <v>0</v>
      </c>
      <c r="ND255" s="34">
        <f>IF(AND(ND230&gt;0,ND230&lt;SUM(N253:ND253)-SUM(N255:NC255)),ND230,IF(AND(ND230&gt;0,ND230&gt;=SUM(N253:ND253)-SUM(N255:NC255)),SUM(N253:ND253)-SUM(N255:NC255),0))</f>
        <v>0</v>
      </c>
      <c r="NE255" s="34">
        <f>IF(AND(NE230&gt;0,NE230&lt;SUM(N253:NE253)-SUM(N255:ND255)),NE230,IF(AND(NE230&gt;0,NE230&gt;=SUM(N253:NE253)-SUM(N255:ND255)),SUM(N253:NE253)-SUM(N255:ND255),0))</f>
        <v>0</v>
      </c>
      <c r="NF255" s="34">
        <f>IF(AND(NF230&gt;0,NF230&lt;SUM(N253:NF253)-SUM(N255:NE255)),NF230,IF(AND(NF230&gt;0,NF230&gt;=SUM(N253:NF253)-SUM(N255:NE255)),SUM(N253:NF253)-SUM(N255:NE255),0))</f>
        <v>0</v>
      </c>
      <c r="NG255" s="34">
        <f>IF(AND(NG230&gt;0,NG230&lt;SUM(N253:NG253)-SUM(N255:NF255)),NG230,IF(AND(NG230&gt;0,NG230&gt;=SUM(N253:NG253)-SUM(N255:NF255)),SUM(N253:NG253)-SUM(N255:NF255),0))</f>
        <v>0</v>
      </c>
      <c r="NH255" s="34">
        <f>IF(AND(NH230&gt;0,NH230&lt;SUM(N253:NH253)-SUM(N255:NG255)),NH230,IF(AND(NH230&gt;0,NH230&gt;=SUM(N253:NH253)-SUM(N255:NG255)),SUM(N253:NH253)-SUM(N255:NG255),0))</f>
        <v>0</v>
      </c>
      <c r="NI255" s="34">
        <f>IF(AND(NI230&gt;0,NI230&lt;SUM(N253:NI253)-SUM(N255:NH255)),NI230,IF(AND(NI230&gt;0,NI230&gt;=SUM(N253:NI253)-SUM(N255:NH255)),SUM(N253:NI253)-SUM(N255:NH255),0))</f>
        <v>0</v>
      </c>
      <c r="NJ255" s="34">
        <f>IF(AND(NJ230&gt;0,NJ230&lt;SUM(N253:NJ253)-SUM(N255:NI255)),NJ230,IF(AND(NJ230&gt;0,NJ230&gt;=SUM(N253:NJ253)-SUM(N255:NI255)),SUM(N253:NJ253)-SUM(N255:NI255),0))</f>
        <v>0</v>
      </c>
      <c r="NK255" s="34">
        <f>IF(AND(NK230&gt;0,NK230&lt;SUM(N253:NK253)-SUM(N255:NJ255)),NK230,IF(AND(NK230&gt;0,NK230&gt;=SUM(N253:NK253)-SUM(N255:NJ255)),SUM(N253:NK253)-SUM(N255:NJ255),0))</f>
        <v>0</v>
      </c>
      <c r="NL255" s="34">
        <f>IF(AND(NL230&gt;0,NL230&lt;SUM(N253:NL253)-SUM(N255:NK255)),NL230,IF(AND(NL230&gt;0,NL230&gt;=SUM(N253:NL253)-SUM(N255:NK255)),SUM(N253:NL253)-SUM(N255:NK255),0))</f>
        <v>0</v>
      </c>
      <c r="NM255" s="34">
        <f>IF(AND(NM230&gt;0,NM230&lt;SUM(N253:NM253)-SUM(N255:NL255)),NM230,IF(AND(NM230&gt;0,NM230&gt;=SUM(N253:NM253)-SUM(N255:NL255)),SUM(N253:NM253)-SUM(N255:NL255),0))</f>
        <v>0</v>
      </c>
      <c r="NN255" s="34">
        <f>IF(AND(NN230&gt;0,NN230&lt;SUM(N253:NN253)-SUM(N255:NM255)),NN230,IF(AND(NN230&gt;0,NN230&gt;=SUM(N253:NN253)-SUM(N255:NM255)),SUM(N253:NN253)-SUM(N255:NM255),0))</f>
        <v>0</v>
      </c>
      <c r="NO255" s="35">
        <f>IF(AND(NO230&gt;0,NO230&lt;SUM(N253:NO253)-SUM(N255:NN255)),NO230,IF(AND(NO230&gt;0,NO230&gt;=SUM(N253:NO253)-SUM(N255:NN255)),SUM(N253:NO253)-SUM(N255:NN255),0))</f>
        <v>0</v>
      </c>
      <c r="NP255" s="8"/>
      <c r="NQ255" s="8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">
        <v>44</v>
      </c>
      <c r="D257" s="8"/>
      <c r="E257" s="8" t="s">
        <v>111</v>
      </c>
      <c r="F257" s="8"/>
      <c r="G257" s="8"/>
      <c r="H257" s="8"/>
      <c r="I257" s="8"/>
      <c r="J257" s="8"/>
      <c r="K257" s="9"/>
      <c r="L257" s="8"/>
      <c r="M257" s="8">
        <v>0</v>
      </c>
      <c r="N257" s="33">
        <f>M257+N230+N249-N255</f>
        <v>0</v>
      </c>
      <c r="O257" s="34">
        <f>N257+O230+O249-O255</f>
        <v>0</v>
      </c>
      <c r="P257" s="34">
        <f t="shared" ref="P257:BZ257" si="3556">O257+P230+P249-P255</f>
        <v>0</v>
      </c>
      <c r="Q257" s="34">
        <f t="shared" si="3556"/>
        <v>1.8757079590123666</v>
      </c>
      <c r="R257" s="34">
        <f t="shared" si="3556"/>
        <v>4.1569941761800848</v>
      </c>
      <c r="S257" s="34">
        <f t="shared" si="3556"/>
        <v>7.9944381007432028</v>
      </c>
      <c r="T257" s="34">
        <f t="shared" si="3556"/>
        <v>13.925471274789778</v>
      </c>
      <c r="U257" s="34">
        <f t="shared" si="3556"/>
        <v>20.437414998195358</v>
      </c>
      <c r="V257" s="34">
        <f t="shared" si="3556"/>
        <v>27.730950125680366</v>
      </c>
      <c r="W257" s="34">
        <f t="shared" si="3556"/>
        <v>39.331049343973675</v>
      </c>
      <c r="X257" s="34">
        <f t="shared" si="3556"/>
        <v>53.836453573512586</v>
      </c>
      <c r="Y257" s="34">
        <f t="shared" si="3556"/>
        <v>68.132095843045221</v>
      </c>
      <c r="Z257" s="34">
        <f t="shared" si="3556"/>
        <v>88.701413596654149</v>
      </c>
      <c r="AA257" s="34">
        <f t="shared" si="3556"/>
        <v>117.63843992555012</v>
      </c>
      <c r="AB257" s="34">
        <f t="shared" si="3556"/>
        <v>148.92565366100035</v>
      </c>
      <c r="AC257" s="34">
        <f t="shared" si="3556"/>
        <v>183.39985418885345</v>
      </c>
      <c r="AD257" s="34">
        <f t="shared" si="3556"/>
        <v>226.15120204365061</v>
      </c>
      <c r="AE257" s="34">
        <f t="shared" si="3556"/>
        <v>265.4230380273741</v>
      </c>
      <c r="AF257" s="34">
        <f t="shared" si="3556"/>
        <v>297.37232196780991</v>
      </c>
      <c r="AG257" s="34">
        <f t="shared" si="3556"/>
        <v>329.20911685878866</v>
      </c>
      <c r="AH257" s="34">
        <f t="shared" si="3556"/>
        <v>365.16109908503046</v>
      </c>
      <c r="AI257" s="34">
        <f t="shared" si="3556"/>
        <v>400.69018748112421</v>
      </c>
      <c r="AJ257" s="34">
        <f t="shared" si="3556"/>
        <v>437.47134881097566</v>
      </c>
      <c r="AK257" s="34">
        <f t="shared" si="3556"/>
        <v>481.41143247792525</v>
      </c>
      <c r="AL257" s="34">
        <f t="shared" si="3556"/>
        <v>521.75511698684716</v>
      </c>
      <c r="AM257" s="34">
        <f t="shared" si="3556"/>
        <v>554.72931717568986</v>
      </c>
      <c r="AN257" s="34">
        <f t="shared" si="3556"/>
        <v>587.3924352485285</v>
      </c>
      <c r="AO257" s="34">
        <f t="shared" si="3556"/>
        <v>638.75338595220614</v>
      </c>
      <c r="AP257" s="34">
        <f t="shared" si="3556"/>
        <v>693.60431038708066</v>
      </c>
      <c r="AQ257" s="34">
        <f t="shared" si="3556"/>
        <v>750.92818578764332</v>
      </c>
      <c r="AR257" s="34">
        <f t="shared" si="3556"/>
        <v>817.33435683569542</v>
      </c>
      <c r="AS257" s="34">
        <f t="shared" si="3556"/>
        <v>875.11389409674655</v>
      </c>
      <c r="AT257" s="34">
        <f t="shared" si="3556"/>
        <v>920.650594556398</v>
      </c>
      <c r="AU257" s="34">
        <f t="shared" si="3556"/>
        <v>902.19905171479479</v>
      </c>
      <c r="AV257" s="34">
        <f t="shared" si="3556"/>
        <v>885.9430585573831</v>
      </c>
      <c r="AW257" s="34">
        <f t="shared" si="3556"/>
        <v>867.74101239488107</v>
      </c>
      <c r="AX257" s="34">
        <f t="shared" si="3556"/>
        <v>845.52539482815155</v>
      </c>
      <c r="AY257" s="34">
        <f t="shared" si="3556"/>
        <v>821.82007138164204</v>
      </c>
      <c r="AZ257" s="34">
        <f t="shared" si="3556"/>
        <v>796.42778101792499</v>
      </c>
      <c r="BA257" s="34">
        <f t="shared" si="3556"/>
        <v>761.44933074357232</v>
      </c>
      <c r="BB257" s="34">
        <f t="shared" si="3556"/>
        <v>718.91618911249566</v>
      </c>
      <c r="BC257" s="34">
        <f t="shared" si="3556"/>
        <v>675.68990717865017</v>
      </c>
      <c r="BD257" s="34">
        <f t="shared" si="3556"/>
        <v>617.83638017519922</v>
      </c>
      <c r="BE257" s="34">
        <f t="shared" si="3556"/>
        <v>539.84846567645411</v>
      </c>
      <c r="BF257" s="34">
        <f t="shared" si="3556"/>
        <v>455.60846322101349</v>
      </c>
      <c r="BG257" s="34">
        <f t="shared" si="3556"/>
        <v>364.95078969407973</v>
      </c>
      <c r="BH257" s="34">
        <f t="shared" si="3556"/>
        <v>255.99846477176047</v>
      </c>
      <c r="BI257" s="34">
        <f t="shared" si="3556"/>
        <v>154.5669760189196</v>
      </c>
      <c r="BJ257" s="34">
        <f t="shared" si="3556"/>
        <v>69.443734112077891</v>
      </c>
      <c r="BK257" s="34">
        <f t="shared" si="3556"/>
        <v>0</v>
      </c>
      <c r="BL257" s="34">
        <f t="shared" si="3556"/>
        <v>0</v>
      </c>
      <c r="BM257" s="34">
        <f t="shared" si="3556"/>
        <v>0</v>
      </c>
      <c r="BN257" s="34">
        <f t="shared" si="3556"/>
        <v>0</v>
      </c>
      <c r="BO257" s="34">
        <f t="shared" si="3556"/>
        <v>0</v>
      </c>
      <c r="BP257" s="34">
        <f t="shared" si="3556"/>
        <v>0</v>
      </c>
      <c r="BQ257" s="34">
        <f t="shared" si="3556"/>
        <v>0</v>
      </c>
      <c r="BR257" s="34">
        <f t="shared" si="3556"/>
        <v>0</v>
      </c>
      <c r="BS257" s="34">
        <f t="shared" si="3556"/>
        <v>0</v>
      </c>
      <c r="BT257" s="34">
        <f t="shared" si="3556"/>
        <v>0</v>
      </c>
      <c r="BU257" s="34">
        <f t="shared" si="3556"/>
        <v>0</v>
      </c>
      <c r="BV257" s="34">
        <f t="shared" si="3556"/>
        <v>0</v>
      </c>
      <c r="BW257" s="34">
        <f t="shared" si="3556"/>
        <v>0</v>
      </c>
      <c r="BX257" s="34">
        <f t="shared" si="3556"/>
        <v>0</v>
      </c>
      <c r="BY257" s="34">
        <f t="shared" si="3556"/>
        <v>0</v>
      </c>
      <c r="BZ257" s="34">
        <f t="shared" si="3556"/>
        <v>0</v>
      </c>
      <c r="CA257" s="34">
        <f t="shared" ref="CA257:EL257" si="3557">BZ257+CA230+CA249-CA255</f>
        <v>0</v>
      </c>
      <c r="CB257" s="34">
        <f t="shared" si="3557"/>
        <v>0</v>
      </c>
      <c r="CC257" s="34">
        <f t="shared" si="3557"/>
        <v>0</v>
      </c>
      <c r="CD257" s="34">
        <f t="shared" si="3557"/>
        <v>0</v>
      </c>
      <c r="CE257" s="34">
        <f t="shared" si="3557"/>
        <v>0</v>
      </c>
      <c r="CF257" s="34">
        <f t="shared" si="3557"/>
        <v>0</v>
      </c>
      <c r="CG257" s="34">
        <f t="shared" si="3557"/>
        <v>0</v>
      </c>
      <c r="CH257" s="34">
        <f t="shared" si="3557"/>
        <v>0</v>
      </c>
      <c r="CI257" s="34">
        <f t="shared" si="3557"/>
        <v>0</v>
      </c>
      <c r="CJ257" s="34">
        <f t="shared" si="3557"/>
        <v>0</v>
      </c>
      <c r="CK257" s="34">
        <f t="shared" si="3557"/>
        <v>0</v>
      </c>
      <c r="CL257" s="34">
        <f t="shared" si="3557"/>
        <v>0</v>
      </c>
      <c r="CM257" s="34">
        <f t="shared" si="3557"/>
        <v>0</v>
      </c>
      <c r="CN257" s="34">
        <f t="shared" si="3557"/>
        <v>0</v>
      </c>
      <c r="CO257" s="34">
        <f t="shared" si="3557"/>
        <v>0</v>
      </c>
      <c r="CP257" s="34">
        <f t="shared" si="3557"/>
        <v>0</v>
      </c>
      <c r="CQ257" s="34">
        <f t="shared" si="3557"/>
        <v>0</v>
      </c>
      <c r="CR257" s="34">
        <f t="shared" si="3557"/>
        <v>0</v>
      </c>
      <c r="CS257" s="34">
        <f t="shared" si="3557"/>
        <v>0</v>
      </c>
      <c r="CT257" s="34">
        <f t="shared" si="3557"/>
        <v>0</v>
      </c>
      <c r="CU257" s="34">
        <f t="shared" si="3557"/>
        <v>0</v>
      </c>
      <c r="CV257" s="34">
        <f t="shared" si="3557"/>
        <v>0</v>
      </c>
      <c r="CW257" s="34">
        <f t="shared" si="3557"/>
        <v>0</v>
      </c>
      <c r="CX257" s="34">
        <f t="shared" si="3557"/>
        <v>0</v>
      </c>
      <c r="CY257" s="34">
        <f t="shared" si="3557"/>
        <v>0</v>
      </c>
      <c r="CZ257" s="34">
        <f t="shared" si="3557"/>
        <v>0</v>
      </c>
      <c r="DA257" s="34">
        <f t="shared" si="3557"/>
        <v>0</v>
      </c>
      <c r="DB257" s="34">
        <f t="shared" si="3557"/>
        <v>0</v>
      </c>
      <c r="DC257" s="34">
        <f t="shared" si="3557"/>
        <v>-7.1054273576010019E-15</v>
      </c>
      <c r="DD257" s="34">
        <f t="shared" si="3557"/>
        <v>-1.4210854715202004E-14</v>
      </c>
      <c r="DE257" s="34">
        <f t="shared" si="3557"/>
        <v>-1.4210854715202004E-14</v>
      </c>
      <c r="DF257" s="34">
        <f t="shared" si="3557"/>
        <v>-1.4210854715202004E-14</v>
      </c>
      <c r="DG257" s="34">
        <f t="shared" si="3557"/>
        <v>-1.4210854715202004E-14</v>
      </c>
      <c r="DH257" s="34">
        <f t="shared" si="3557"/>
        <v>-1.4210854715202004E-14</v>
      </c>
      <c r="DI257" s="34">
        <f t="shared" si="3557"/>
        <v>-7.1054273576010019E-15</v>
      </c>
      <c r="DJ257" s="34">
        <f t="shared" si="3557"/>
        <v>-2.1316282072803006E-14</v>
      </c>
      <c r="DK257" s="34">
        <f t="shared" si="3557"/>
        <v>-2.8421709430404007E-14</v>
      </c>
      <c r="DL257" s="34">
        <f t="shared" si="3557"/>
        <v>-2.8421709430404007E-14</v>
      </c>
      <c r="DM257" s="34">
        <f t="shared" si="3557"/>
        <v>-3.5527136788005009E-14</v>
      </c>
      <c r="DN257" s="34">
        <f t="shared" si="3557"/>
        <v>-4.2632564145606011E-14</v>
      </c>
      <c r="DO257" s="34">
        <f t="shared" si="3557"/>
        <v>-4.2632564145606011E-14</v>
      </c>
      <c r="DP257" s="34">
        <f t="shared" si="3557"/>
        <v>-4.2632564145606011E-14</v>
      </c>
      <c r="DQ257" s="34">
        <f t="shared" si="3557"/>
        <v>-3.5527136788005009E-14</v>
      </c>
      <c r="DR257" s="34">
        <f t="shared" si="3557"/>
        <v>-3.5527136788005009E-14</v>
      </c>
      <c r="DS257" s="34">
        <f t="shared" si="3557"/>
        <v>-4.9737991503207013E-14</v>
      </c>
      <c r="DT257" s="34">
        <f t="shared" si="3557"/>
        <v>-3.5527136788005009E-14</v>
      </c>
      <c r="DU257" s="34">
        <f t="shared" si="3557"/>
        <v>-2.1316282072803006E-14</v>
      </c>
      <c r="DV257" s="34">
        <f t="shared" si="3557"/>
        <v>-3.5527136788005009E-14</v>
      </c>
      <c r="DW257" s="34">
        <f t="shared" si="3557"/>
        <v>-3.5527136788005009E-14</v>
      </c>
      <c r="DX257" s="34">
        <f t="shared" si="3557"/>
        <v>-3.5527136788005009E-14</v>
      </c>
      <c r="DY257" s="34">
        <f t="shared" si="3557"/>
        <v>-2.8421709430404007E-14</v>
      </c>
      <c r="DZ257" s="34">
        <f t="shared" si="3557"/>
        <v>-3.5527136788005009E-14</v>
      </c>
      <c r="EA257" s="34">
        <f t="shared" si="3557"/>
        <v>-2.8421709430404007E-14</v>
      </c>
      <c r="EB257" s="34">
        <f t="shared" si="3557"/>
        <v>-2.8421709430404007E-14</v>
      </c>
      <c r="EC257" s="34">
        <f t="shared" si="3557"/>
        <v>-2.1316282072803006E-14</v>
      </c>
      <c r="ED257" s="34">
        <f t="shared" si="3557"/>
        <v>-3.5527136788005009E-14</v>
      </c>
      <c r="EE257" s="34">
        <f t="shared" si="3557"/>
        <v>25.993234592734474</v>
      </c>
      <c r="EF257" s="34">
        <f t="shared" si="3557"/>
        <v>160.10293249599243</v>
      </c>
      <c r="EG257" s="34">
        <f t="shared" si="3557"/>
        <v>294.49065139907225</v>
      </c>
      <c r="EH257" s="34">
        <f t="shared" si="3557"/>
        <v>429.01572759798449</v>
      </c>
      <c r="EI257" s="34">
        <f t="shared" si="3557"/>
        <v>563.82138211534436</v>
      </c>
      <c r="EJ257" s="34">
        <f t="shared" si="3557"/>
        <v>698.92944619350169</v>
      </c>
      <c r="EK257" s="34">
        <f t="shared" si="3557"/>
        <v>650.89947334213139</v>
      </c>
      <c r="EL257" s="34">
        <f t="shared" si="3557"/>
        <v>601.69147981308265</v>
      </c>
      <c r="EM257" s="34">
        <f t="shared" ref="EM257:GX257" si="3558">EL257+EM230+EM249-EM255</f>
        <v>551.20191774261207</v>
      </c>
      <c r="EN257" s="34">
        <f t="shared" si="3558"/>
        <v>499.33956100972534</v>
      </c>
      <c r="EO257" s="34">
        <f t="shared" si="3558"/>
        <v>446.00682731742108</v>
      </c>
      <c r="EP257" s="34">
        <f t="shared" si="3558"/>
        <v>391.00226846666686</v>
      </c>
      <c r="EQ257" s="34">
        <f t="shared" si="3558"/>
        <v>334.73031429596637</v>
      </c>
      <c r="ER257" s="34">
        <f t="shared" si="3558"/>
        <v>277.39177693371693</v>
      </c>
      <c r="ES257" s="34">
        <f t="shared" si="3558"/>
        <v>218.53567925866514</v>
      </c>
      <c r="ET257" s="34">
        <f t="shared" si="3558"/>
        <v>158.09025900152403</v>
      </c>
      <c r="EU257" s="34">
        <f t="shared" si="3558"/>
        <v>95.981271635757409</v>
      </c>
      <c r="EV257" s="34">
        <f t="shared" si="3558"/>
        <v>32.118759606192761</v>
      </c>
      <c r="EW257" s="34">
        <f t="shared" si="3558"/>
        <v>0</v>
      </c>
      <c r="EX257" s="34">
        <f t="shared" si="3558"/>
        <v>0</v>
      </c>
      <c r="EY257" s="34">
        <f t="shared" si="3558"/>
        <v>0</v>
      </c>
      <c r="EZ257" s="34">
        <f t="shared" si="3558"/>
        <v>0</v>
      </c>
      <c r="FA257" s="34">
        <f t="shared" si="3558"/>
        <v>0</v>
      </c>
      <c r="FB257" s="34">
        <f t="shared" si="3558"/>
        <v>0</v>
      </c>
      <c r="FC257" s="34">
        <f t="shared" si="3558"/>
        <v>0</v>
      </c>
      <c r="FD257" s="34">
        <f t="shared" si="3558"/>
        <v>0</v>
      </c>
      <c r="FE257" s="34">
        <f t="shared" si="3558"/>
        <v>0</v>
      </c>
      <c r="FF257" s="34">
        <f t="shared" si="3558"/>
        <v>0</v>
      </c>
      <c r="FG257" s="34">
        <f t="shared" si="3558"/>
        <v>0</v>
      </c>
      <c r="FH257" s="34">
        <f t="shared" si="3558"/>
        <v>0</v>
      </c>
      <c r="FI257" s="34">
        <f t="shared" si="3558"/>
        <v>0</v>
      </c>
      <c r="FJ257" s="34">
        <f t="shared" si="3558"/>
        <v>0</v>
      </c>
      <c r="FK257" s="34">
        <f t="shared" si="3558"/>
        <v>0</v>
      </c>
      <c r="FL257" s="34">
        <f t="shared" si="3558"/>
        <v>0</v>
      </c>
      <c r="FM257" s="34">
        <f t="shared" si="3558"/>
        <v>0</v>
      </c>
      <c r="FN257" s="34">
        <f t="shared" si="3558"/>
        <v>0</v>
      </c>
      <c r="FO257" s="34">
        <f t="shared" si="3558"/>
        <v>0</v>
      </c>
      <c r="FP257" s="34">
        <f t="shared" si="3558"/>
        <v>0</v>
      </c>
      <c r="FQ257" s="34">
        <f t="shared" si="3558"/>
        <v>0</v>
      </c>
      <c r="FR257" s="34">
        <f t="shared" si="3558"/>
        <v>0</v>
      </c>
      <c r="FS257" s="34">
        <f t="shared" si="3558"/>
        <v>0</v>
      </c>
      <c r="FT257" s="34">
        <f t="shared" si="3558"/>
        <v>0</v>
      </c>
      <c r="FU257" s="34">
        <f t="shared" si="3558"/>
        <v>0</v>
      </c>
      <c r="FV257" s="34">
        <f t="shared" si="3558"/>
        <v>0</v>
      </c>
      <c r="FW257" s="34">
        <f t="shared" si="3558"/>
        <v>0</v>
      </c>
      <c r="FX257" s="34">
        <f t="shared" si="3558"/>
        <v>0</v>
      </c>
      <c r="FY257" s="34">
        <f t="shared" si="3558"/>
        <v>0</v>
      </c>
      <c r="FZ257" s="34">
        <f t="shared" si="3558"/>
        <v>0</v>
      </c>
      <c r="GA257" s="34">
        <f t="shared" si="3558"/>
        <v>0</v>
      </c>
      <c r="GB257" s="34">
        <f t="shared" si="3558"/>
        <v>0</v>
      </c>
      <c r="GC257" s="34">
        <f t="shared" si="3558"/>
        <v>0</v>
      </c>
      <c r="GD257" s="34">
        <f t="shared" si="3558"/>
        <v>0</v>
      </c>
      <c r="GE257" s="34">
        <f t="shared" si="3558"/>
        <v>0</v>
      </c>
      <c r="GF257" s="34">
        <f t="shared" si="3558"/>
        <v>0</v>
      </c>
      <c r="GG257" s="34">
        <f t="shared" si="3558"/>
        <v>0</v>
      </c>
      <c r="GH257" s="34">
        <f t="shared" si="3558"/>
        <v>0</v>
      </c>
      <c r="GI257" s="34">
        <f t="shared" si="3558"/>
        <v>0</v>
      </c>
      <c r="GJ257" s="34">
        <f t="shared" si="3558"/>
        <v>0</v>
      </c>
      <c r="GK257" s="34">
        <f t="shared" si="3558"/>
        <v>0</v>
      </c>
      <c r="GL257" s="34">
        <f t="shared" si="3558"/>
        <v>0</v>
      </c>
      <c r="GM257" s="34">
        <f t="shared" si="3558"/>
        <v>0</v>
      </c>
      <c r="GN257" s="34">
        <f t="shared" si="3558"/>
        <v>0</v>
      </c>
      <c r="GO257" s="34">
        <f t="shared" si="3558"/>
        <v>0</v>
      </c>
      <c r="GP257" s="34">
        <f t="shared" si="3558"/>
        <v>0</v>
      </c>
      <c r="GQ257" s="34">
        <f t="shared" si="3558"/>
        <v>0</v>
      </c>
      <c r="GR257" s="34">
        <f t="shared" si="3558"/>
        <v>0</v>
      </c>
      <c r="GS257" s="34">
        <f t="shared" si="3558"/>
        <v>0</v>
      </c>
      <c r="GT257" s="34">
        <f t="shared" si="3558"/>
        <v>0</v>
      </c>
      <c r="GU257" s="34">
        <f t="shared" si="3558"/>
        <v>0</v>
      </c>
      <c r="GV257" s="34">
        <f t="shared" si="3558"/>
        <v>0</v>
      </c>
      <c r="GW257" s="34">
        <f t="shared" si="3558"/>
        <v>0</v>
      </c>
      <c r="GX257" s="34">
        <f t="shared" si="3558"/>
        <v>0</v>
      </c>
      <c r="GY257" s="34">
        <f t="shared" ref="GY257:JJ257" si="3559">GX257+GY230+GY249-GY255</f>
        <v>0</v>
      </c>
      <c r="GZ257" s="34">
        <f t="shared" si="3559"/>
        <v>0</v>
      </c>
      <c r="HA257" s="34">
        <f t="shared" si="3559"/>
        <v>0</v>
      </c>
      <c r="HB257" s="34">
        <f t="shared" si="3559"/>
        <v>0</v>
      </c>
      <c r="HC257" s="34">
        <f t="shared" si="3559"/>
        <v>0</v>
      </c>
      <c r="HD257" s="34">
        <f t="shared" si="3559"/>
        <v>0</v>
      </c>
      <c r="HE257" s="34">
        <f t="shared" si="3559"/>
        <v>0</v>
      </c>
      <c r="HF257" s="34">
        <f t="shared" si="3559"/>
        <v>0</v>
      </c>
      <c r="HG257" s="34">
        <f t="shared" si="3559"/>
        <v>0</v>
      </c>
      <c r="HH257" s="34">
        <f t="shared" si="3559"/>
        <v>0</v>
      </c>
      <c r="HI257" s="34">
        <f t="shared" si="3559"/>
        <v>0</v>
      </c>
      <c r="HJ257" s="34">
        <f t="shared" si="3559"/>
        <v>0</v>
      </c>
      <c r="HK257" s="34">
        <f t="shared" si="3559"/>
        <v>50.930918151459267</v>
      </c>
      <c r="HL257" s="34">
        <f t="shared" si="3559"/>
        <v>106.45302043473569</v>
      </c>
      <c r="HM257" s="34">
        <f t="shared" si="3559"/>
        <v>164.96427469557858</v>
      </c>
      <c r="HN257" s="34">
        <f t="shared" si="3559"/>
        <v>226.62876174968162</v>
      </c>
      <c r="HO257" s="34">
        <f t="shared" si="3559"/>
        <v>291.89619326667275</v>
      </c>
      <c r="HP257" s="34">
        <f t="shared" si="3559"/>
        <v>362.48728026020103</v>
      </c>
      <c r="HQ257" s="34">
        <f t="shared" si="3559"/>
        <v>436.64284518069502</v>
      </c>
      <c r="HR257" s="34">
        <f t="shared" si="3559"/>
        <v>511.52600701570259</v>
      </c>
      <c r="HS257" s="34">
        <f t="shared" si="3559"/>
        <v>301.33735695589462</v>
      </c>
      <c r="HT257" s="34">
        <f t="shared" si="3559"/>
        <v>92.477738377363011</v>
      </c>
      <c r="HU257" s="34">
        <f t="shared" si="3559"/>
        <v>0</v>
      </c>
      <c r="HV257" s="34">
        <f t="shared" si="3559"/>
        <v>0</v>
      </c>
      <c r="HW257" s="34">
        <f t="shared" si="3559"/>
        <v>0</v>
      </c>
      <c r="HX257" s="34">
        <f t="shared" si="3559"/>
        <v>0</v>
      </c>
      <c r="HY257" s="34">
        <f t="shared" si="3559"/>
        <v>0</v>
      </c>
      <c r="HZ257" s="34">
        <f t="shared" si="3559"/>
        <v>0</v>
      </c>
      <c r="IA257" s="34">
        <f t="shared" si="3559"/>
        <v>0</v>
      </c>
      <c r="IB257" s="34">
        <f t="shared" si="3559"/>
        <v>0</v>
      </c>
      <c r="IC257" s="34">
        <f t="shared" si="3559"/>
        <v>2.0337337628203471</v>
      </c>
      <c r="ID257" s="34">
        <f t="shared" si="3559"/>
        <v>104.6103054260055</v>
      </c>
      <c r="IE257" s="34">
        <f t="shared" si="3559"/>
        <v>211.76930073004183</v>
      </c>
      <c r="IF257" s="34">
        <f t="shared" si="3559"/>
        <v>318.94958929761367</v>
      </c>
      <c r="IG257" s="34">
        <f t="shared" si="3559"/>
        <v>424.71803788432499</v>
      </c>
      <c r="IH257" s="34">
        <f t="shared" si="3559"/>
        <v>526.64168384311756</v>
      </c>
      <c r="II257" s="34">
        <f t="shared" si="3559"/>
        <v>622.60971379602154</v>
      </c>
      <c r="IJ257" s="34">
        <f t="shared" si="3559"/>
        <v>712.78825281832849</v>
      </c>
      <c r="IK257" s="34">
        <f t="shared" si="3559"/>
        <v>798.39711392997822</v>
      </c>
      <c r="IL257" s="34">
        <f t="shared" si="3559"/>
        <v>879.68046694062252</v>
      </c>
      <c r="IM257" s="34">
        <f t="shared" si="3559"/>
        <v>957.05524430215087</v>
      </c>
      <c r="IN257" s="34">
        <f t="shared" si="3559"/>
        <v>1030.8853568924505</v>
      </c>
      <c r="IO257" s="34">
        <f t="shared" si="3559"/>
        <v>1102.2459979079663</v>
      </c>
      <c r="IP257" s="34">
        <f t="shared" si="3559"/>
        <v>1170.4129850823513</v>
      </c>
      <c r="IQ257" s="34">
        <f t="shared" si="3559"/>
        <v>1234.3632985260001</v>
      </c>
      <c r="IR257" s="34">
        <f t="shared" si="3559"/>
        <v>1294.9752547659243</v>
      </c>
      <c r="IS257" s="34">
        <f t="shared" si="3559"/>
        <v>1352.0070720717513</v>
      </c>
      <c r="IT257" s="34">
        <f t="shared" si="3559"/>
        <v>1403.9694124776786</v>
      </c>
      <c r="IU257" s="34">
        <f t="shared" si="3559"/>
        <v>1452.676771065431</v>
      </c>
      <c r="IV257" s="34">
        <f t="shared" si="3559"/>
        <v>1501.0914131113889</v>
      </c>
      <c r="IW257" s="34">
        <f t="shared" si="3559"/>
        <v>1549.7945603196601</v>
      </c>
      <c r="IX257" s="34">
        <f t="shared" si="3559"/>
        <v>1598.9748768829152</v>
      </c>
      <c r="IY257" s="34">
        <f t="shared" si="3559"/>
        <v>1154.3469779562429</v>
      </c>
      <c r="IZ257" s="34">
        <f t="shared" si="3559"/>
        <v>708.58688956590572</v>
      </c>
      <c r="JA257" s="34">
        <f t="shared" si="3559"/>
        <v>259.65897523738892</v>
      </c>
      <c r="JB257" s="34">
        <f t="shared" si="3559"/>
        <v>0</v>
      </c>
      <c r="JC257" s="34">
        <f t="shared" si="3559"/>
        <v>0</v>
      </c>
      <c r="JD257" s="34">
        <f t="shared" si="3559"/>
        <v>0</v>
      </c>
      <c r="JE257" s="34">
        <f t="shared" si="3559"/>
        <v>0</v>
      </c>
      <c r="JF257" s="34">
        <f t="shared" si="3559"/>
        <v>0</v>
      </c>
      <c r="JG257" s="34">
        <f t="shared" si="3559"/>
        <v>0</v>
      </c>
      <c r="JH257" s="34">
        <f t="shared" si="3559"/>
        <v>0</v>
      </c>
      <c r="JI257" s="34">
        <f t="shared" si="3559"/>
        <v>0</v>
      </c>
      <c r="JJ257" s="34">
        <f t="shared" si="3559"/>
        <v>0</v>
      </c>
      <c r="JK257" s="34">
        <f t="shared" ref="JK257:LV257" si="3560">JJ257+JK230+JK249-JK255</f>
        <v>0</v>
      </c>
      <c r="JL257" s="34">
        <f t="shared" si="3560"/>
        <v>0</v>
      </c>
      <c r="JM257" s="34">
        <f t="shared" si="3560"/>
        <v>0</v>
      </c>
      <c r="JN257" s="34">
        <f t="shared" si="3560"/>
        <v>0</v>
      </c>
      <c r="JO257" s="34">
        <f t="shared" si="3560"/>
        <v>0</v>
      </c>
      <c r="JP257" s="34">
        <f t="shared" si="3560"/>
        <v>0</v>
      </c>
      <c r="JQ257" s="34">
        <f t="shared" si="3560"/>
        <v>0</v>
      </c>
      <c r="JR257" s="34">
        <f t="shared" si="3560"/>
        <v>0</v>
      </c>
      <c r="JS257" s="34">
        <f t="shared" si="3560"/>
        <v>0</v>
      </c>
      <c r="JT257" s="34">
        <f t="shared" si="3560"/>
        <v>0</v>
      </c>
      <c r="JU257" s="34">
        <f t="shared" si="3560"/>
        <v>0</v>
      </c>
      <c r="JV257" s="34">
        <f t="shared" si="3560"/>
        <v>0</v>
      </c>
      <c r="JW257" s="34">
        <f t="shared" si="3560"/>
        <v>0</v>
      </c>
      <c r="JX257" s="34">
        <f t="shared" si="3560"/>
        <v>0</v>
      </c>
      <c r="JY257" s="34">
        <f t="shared" si="3560"/>
        <v>0</v>
      </c>
      <c r="JZ257" s="34">
        <f t="shared" si="3560"/>
        <v>0</v>
      </c>
      <c r="KA257" s="34">
        <f t="shared" si="3560"/>
        <v>0</v>
      </c>
      <c r="KB257" s="34">
        <f t="shared" si="3560"/>
        <v>0</v>
      </c>
      <c r="KC257" s="34">
        <f t="shared" si="3560"/>
        <v>0</v>
      </c>
      <c r="KD257" s="34">
        <f t="shared" si="3560"/>
        <v>2.8421709430404007E-14</v>
      </c>
      <c r="KE257" s="34">
        <f t="shared" si="3560"/>
        <v>-2.8421709430404007E-14</v>
      </c>
      <c r="KF257" s="34">
        <f t="shared" si="3560"/>
        <v>0</v>
      </c>
      <c r="KG257" s="34">
        <f t="shared" si="3560"/>
        <v>0</v>
      </c>
      <c r="KH257" s="34">
        <f t="shared" si="3560"/>
        <v>0</v>
      </c>
      <c r="KI257" s="34">
        <f t="shared" si="3560"/>
        <v>-2.8421709430404007E-14</v>
      </c>
      <c r="KJ257" s="34">
        <f t="shared" si="3560"/>
        <v>0</v>
      </c>
      <c r="KK257" s="34">
        <f t="shared" si="3560"/>
        <v>-2.8421709430404007E-14</v>
      </c>
      <c r="KL257" s="34">
        <f t="shared" si="3560"/>
        <v>-5.6843418860808015E-14</v>
      </c>
      <c r="KM257" s="34">
        <f t="shared" si="3560"/>
        <v>-5.6843418860808015E-14</v>
      </c>
      <c r="KN257" s="34">
        <f t="shared" si="3560"/>
        <v>-2.8421709430404007E-14</v>
      </c>
      <c r="KO257" s="34">
        <f t="shared" si="3560"/>
        <v>0</v>
      </c>
      <c r="KP257" s="34">
        <f t="shared" si="3560"/>
        <v>0</v>
      </c>
      <c r="KQ257" s="34">
        <f t="shared" si="3560"/>
        <v>-2.8421709430404007E-14</v>
      </c>
      <c r="KR257" s="34">
        <f t="shared" si="3560"/>
        <v>-2.8421709430404007E-14</v>
      </c>
      <c r="KS257" s="34">
        <f t="shared" si="3560"/>
        <v>-8.5265128291212022E-14</v>
      </c>
      <c r="KT257" s="34">
        <f t="shared" si="3560"/>
        <v>-8.5265128291212022E-14</v>
      </c>
      <c r="KU257" s="34">
        <f t="shared" si="3560"/>
        <v>-5.6843418860808015E-14</v>
      </c>
      <c r="KV257" s="34">
        <f t="shared" si="3560"/>
        <v>-2.8421709430404007E-14</v>
      </c>
      <c r="KW257" s="34">
        <f t="shared" si="3560"/>
        <v>0</v>
      </c>
      <c r="KX257" s="34">
        <f t="shared" si="3560"/>
        <v>2.8421709430404007E-14</v>
      </c>
      <c r="KY257" s="34">
        <f t="shared" si="3560"/>
        <v>-2.8421709430404007E-14</v>
      </c>
      <c r="KZ257" s="34">
        <f t="shared" si="3560"/>
        <v>-2.8421709430404007E-14</v>
      </c>
      <c r="LA257" s="34">
        <f t="shared" si="3560"/>
        <v>-2.8421709430404007E-14</v>
      </c>
      <c r="LB257" s="34">
        <f t="shared" si="3560"/>
        <v>-2.8421709430404007E-14</v>
      </c>
      <c r="LC257" s="34">
        <f t="shared" si="3560"/>
        <v>-2.8421709430404007E-14</v>
      </c>
      <c r="LD257" s="34">
        <f t="shared" si="3560"/>
        <v>-2.8421709430404007E-14</v>
      </c>
      <c r="LE257" s="34">
        <f t="shared" si="3560"/>
        <v>-5.6843418860808015E-14</v>
      </c>
      <c r="LF257" s="34">
        <f t="shared" si="3560"/>
        <v>-8.5265128291212022E-14</v>
      </c>
      <c r="LG257" s="34">
        <f t="shared" si="3560"/>
        <v>-5.6843418860808015E-14</v>
      </c>
      <c r="LH257" s="34">
        <f t="shared" si="3560"/>
        <v>36.913524285566439</v>
      </c>
      <c r="LI257" s="34">
        <f t="shared" si="3560"/>
        <v>748.09451088267451</v>
      </c>
      <c r="LJ257" s="34">
        <f t="shared" si="3560"/>
        <v>1462.0377457341215</v>
      </c>
      <c r="LK257" s="34">
        <f t="shared" si="3560"/>
        <v>2177.9038544662044</v>
      </c>
      <c r="LL257" s="34">
        <f t="shared" si="3560"/>
        <v>2899.6085281646574</v>
      </c>
      <c r="LM257" s="34">
        <f t="shared" si="3560"/>
        <v>3634.8627443069126</v>
      </c>
      <c r="LN257" s="34">
        <f t="shared" si="3560"/>
        <v>4376.0763082610156</v>
      </c>
      <c r="LO257" s="34">
        <f t="shared" si="3560"/>
        <v>5122.7669386783</v>
      </c>
      <c r="LP257" s="34">
        <f t="shared" si="3560"/>
        <v>5296.7275424156078</v>
      </c>
      <c r="LQ257" s="34">
        <f t="shared" si="3560"/>
        <v>5462.537962166557</v>
      </c>
      <c r="LR257" s="34">
        <f t="shared" si="3560"/>
        <v>5619.5130341561371</v>
      </c>
      <c r="LS257" s="34">
        <f t="shared" si="3560"/>
        <v>5771.8770281367724</v>
      </c>
      <c r="LT257" s="34">
        <f t="shared" si="3560"/>
        <v>5914.7719921645694</v>
      </c>
      <c r="LU257" s="34">
        <f t="shared" si="3560"/>
        <v>6051.7137716114803</v>
      </c>
      <c r="LV257" s="34">
        <f t="shared" si="3560"/>
        <v>6185.1594082316115</v>
      </c>
      <c r="LW257" s="34">
        <f t="shared" ref="LW257:NO257" si="3561">LV257+LW230+LW249-LW255</f>
        <v>6316.331756053276</v>
      </c>
      <c r="LX257" s="34">
        <f t="shared" si="3561"/>
        <v>6441.5857305007939</v>
      </c>
      <c r="LY257" s="34">
        <f t="shared" si="3561"/>
        <v>6559.7059491660166</v>
      </c>
      <c r="LZ257" s="34">
        <f t="shared" si="3561"/>
        <v>6670.7254063123664</v>
      </c>
      <c r="MA257" s="34">
        <f t="shared" si="3561"/>
        <v>6772.8671981702564</v>
      </c>
      <c r="MB257" s="34">
        <f t="shared" si="3561"/>
        <v>6866.6813068441033</v>
      </c>
      <c r="MC257" s="34">
        <f t="shared" si="3561"/>
        <v>6953.0127027382769</v>
      </c>
      <c r="MD257" s="34">
        <f t="shared" si="3561"/>
        <v>7032.415971785902</v>
      </c>
      <c r="ME257" s="34">
        <f t="shared" si="3561"/>
        <v>7104.7423509590244</v>
      </c>
      <c r="MF257" s="34">
        <f t="shared" si="3561"/>
        <v>7170.7511198903794</v>
      </c>
      <c r="MG257" s="34">
        <f t="shared" si="3561"/>
        <v>7231.1461053343965</v>
      </c>
      <c r="MH257" s="34">
        <f t="shared" si="3561"/>
        <v>7286.6162246879876</v>
      </c>
      <c r="MI257" s="34">
        <f t="shared" si="3561"/>
        <v>7336.2393421641591</v>
      </c>
      <c r="MJ257" s="34">
        <f t="shared" si="3561"/>
        <v>7381.4014380896406</v>
      </c>
      <c r="MK257" s="34">
        <f t="shared" si="3561"/>
        <v>7423.4193760491107</v>
      </c>
      <c r="ML257" s="34">
        <f t="shared" si="3561"/>
        <v>7458.0647761894679</v>
      </c>
      <c r="MM257" s="34">
        <f t="shared" si="3561"/>
        <v>7485.036232996632</v>
      </c>
      <c r="MN257" s="34">
        <f t="shared" si="3561"/>
        <v>7507.2842265038362</v>
      </c>
      <c r="MO257" s="34">
        <f t="shared" si="3561"/>
        <v>7524.858980767106</v>
      </c>
      <c r="MP257" s="34">
        <f t="shared" si="3561"/>
        <v>7536.0410129809907</v>
      </c>
      <c r="MQ257" s="34">
        <f t="shared" si="3561"/>
        <v>7546.7291779665484</v>
      </c>
      <c r="MR257" s="34">
        <f t="shared" si="3561"/>
        <v>7555.6737404968462</v>
      </c>
      <c r="MS257" s="34">
        <f t="shared" si="3561"/>
        <v>7556.7716814216164</v>
      </c>
      <c r="MT257" s="34">
        <f t="shared" si="3561"/>
        <v>7547.6922865885354</v>
      </c>
      <c r="MU257" s="34">
        <f t="shared" si="3561"/>
        <v>7735.2949216571124</v>
      </c>
      <c r="MV257" s="34">
        <f t="shared" si="3561"/>
        <v>7914.8223861778861</v>
      </c>
      <c r="MW257" s="34">
        <f t="shared" si="3561"/>
        <v>8086.5119942888277</v>
      </c>
      <c r="MX257" s="34">
        <f t="shared" si="3561"/>
        <v>8254.957658036963</v>
      </c>
      <c r="MY257" s="34">
        <f t="shared" si="3561"/>
        <v>8422.4114089715258</v>
      </c>
      <c r="MZ257" s="34">
        <f t="shared" si="3561"/>
        <v>8586.3135681402746</v>
      </c>
      <c r="NA257" s="34">
        <f t="shared" si="3561"/>
        <v>8740.5032959252185</v>
      </c>
      <c r="NB257" s="34">
        <f t="shared" si="3561"/>
        <v>8891.6669383867957</v>
      </c>
      <c r="NC257" s="34">
        <f t="shared" si="3561"/>
        <v>9040.2645315297177</v>
      </c>
      <c r="ND257" s="34">
        <f t="shared" si="3561"/>
        <v>9184.5209381274271</v>
      </c>
      <c r="NE257" s="34">
        <f t="shared" si="3561"/>
        <v>9331.2300771132705</v>
      </c>
      <c r="NF257" s="34">
        <f t="shared" si="3561"/>
        <v>9480.6857155649177</v>
      </c>
      <c r="NG257" s="34">
        <f t="shared" si="3561"/>
        <v>9628.9584918268629</v>
      </c>
      <c r="NH257" s="34">
        <f t="shared" si="3561"/>
        <v>9779.0206901030961</v>
      </c>
      <c r="NI257" s="34">
        <f t="shared" si="3561"/>
        <v>9928.1730311273968</v>
      </c>
      <c r="NJ257" s="34">
        <f t="shared" si="3561"/>
        <v>10075.774767772456</v>
      </c>
      <c r="NK257" s="34">
        <f t="shared" si="3561"/>
        <v>10220.912397480308</v>
      </c>
      <c r="NL257" s="34">
        <f t="shared" si="3561"/>
        <v>10363.523170763554</v>
      </c>
      <c r="NM257" s="34">
        <f t="shared" si="3561"/>
        <v>10503.843695825792</v>
      </c>
      <c r="NN257" s="34">
        <f t="shared" si="3561"/>
        <v>10641.20486831368</v>
      </c>
      <c r="NO257" s="35">
        <f t="shared" si="3561"/>
        <v>11929.451959114755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x14ac:dyDescent="0.2">
      <c r="A259" s="1"/>
      <c r="B259" s="1"/>
      <c r="C259" s="1" t="s">
        <v>101</v>
      </c>
      <c r="D259" s="1"/>
      <c r="E259" s="1" t="s">
        <v>112</v>
      </c>
      <c r="F259" s="1"/>
      <c r="G259" s="1"/>
      <c r="H259" s="1"/>
      <c r="I259" s="1"/>
      <c r="J259" s="1"/>
      <c r="K259" s="30"/>
      <c r="L259" s="14"/>
      <c r="M259" s="14"/>
      <c r="N259" s="69">
        <f>SUM(N253:N253)-SUM(N255:N255)</f>
        <v>0</v>
      </c>
      <c r="O259" s="70">
        <f>SUM(N253:O253)-SUM(N255:O255)</f>
        <v>0</v>
      </c>
      <c r="P259" s="70">
        <f>SUM(N253:P253)-SUM(N255:P255)</f>
        <v>0</v>
      </c>
      <c r="Q259" s="70">
        <f>SUM(N253:Q253)-SUM(N255:Q255)</f>
        <v>0</v>
      </c>
      <c r="R259" s="70">
        <f>SUM(N253:R253)-SUM(N255:R255)</f>
        <v>0</v>
      </c>
      <c r="S259" s="70">
        <f>SUM(N253:S253)-SUM(N255:S255)</f>
        <v>0</v>
      </c>
      <c r="T259" s="70">
        <f>SUM(N253:T253)-SUM(N255:T255)</f>
        <v>0</v>
      </c>
      <c r="U259" s="70">
        <f>SUM(N253:U253)-SUM(N255:U255)</f>
        <v>0</v>
      </c>
      <c r="V259" s="70">
        <f>SUM(N253:V253)-SUM(N255:V255)</f>
        <v>0</v>
      </c>
      <c r="W259" s="70">
        <f>SUM(N253:W253)-SUM(N255:W255)</f>
        <v>0</v>
      </c>
      <c r="X259" s="70">
        <f>SUM(N253:X253)-SUM(N255:X255)</f>
        <v>0</v>
      </c>
      <c r="Y259" s="70">
        <f>SUM(N253:Y253)-SUM(N255:Y255)</f>
        <v>0</v>
      </c>
      <c r="Z259" s="70">
        <f>SUM(N253:Z253)-SUM(N255:Z255)</f>
        <v>0</v>
      </c>
      <c r="AA259" s="70">
        <f>SUM(N253:AA253)-SUM(N255:AA255)</f>
        <v>0</v>
      </c>
      <c r="AB259" s="70">
        <f>SUM(N253:AB253)-SUM(N255:AB255)</f>
        <v>0</v>
      </c>
      <c r="AC259" s="70">
        <f>SUM(N253:AC253)-SUM(N255:AC255)</f>
        <v>0</v>
      </c>
      <c r="AD259" s="70">
        <f>SUM(N253:AD253)-SUM(N255:AD255)</f>
        <v>0</v>
      </c>
      <c r="AE259" s="70">
        <f>SUM(N253:AE253)-SUM(N255:AE255)</f>
        <v>0</v>
      </c>
      <c r="AF259" s="70">
        <f>SUM(N253:AF253)-SUM(N255:AF255)</f>
        <v>0</v>
      </c>
      <c r="AG259" s="70">
        <f>SUM(N253:AG253)-SUM(N255:AG255)</f>
        <v>0</v>
      </c>
      <c r="AH259" s="70">
        <f>SUM(N253:AH253)-SUM(N255:AH255)</f>
        <v>0</v>
      </c>
      <c r="AI259" s="70">
        <f>SUM(N253:AI253)-SUM(N255:AI255)</f>
        <v>0</v>
      </c>
      <c r="AJ259" s="70">
        <f>SUM(N253:AJ253)-SUM(N255:AJ255)</f>
        <v>0</v>
      </c>
      <c r="AK259" s="70">
        <f>SUM(N253:AK253)-SUM(N255:AK255)</f>
        <v>0</v>
      </c>
      <c r="AL259" s="70">
        <f>SUM(N253:AL253)-SUM(N255:AL255)</f>
        <v>0</v>
      </c>
      <c r="AM259" s="70">
        <f>SUM(N253:AM253)-SUM(N255:AM255)</f>
        <v>0</v>
      </c>
      <c r="AN259" s="70">
        <f>SUM(N253:AN253)-SUM(N255:AN255)</f>
        <v>0</v>
      </c>
      <c r="AO259" s="70">
        <f>SUM(N253:AO253)-SUM(N255:AO255)</f>
        <v>0</v>
      </c>
      <c r="AP259" s="70">
        <f>SUM(N253:AP253)-SUM(N255:AP255)</f>
        <v>0</v>
      </c>
      <c r="AQ259" s="70">
        <f>SUM(N253:AQ253)-SUM(N255:AQ255)</f>
        <v>0</v>
      </c>
      <c r="AR259" s="70">
        <f>SUM(N253:AR253)-SUM(N255:AR255)</f>
        <v>0</v>
      </c>
      <c r="AS259" s="70">
        <f>SUM(N253:AS253)-SUM(N255:AS255)</f>
        <v>0</v>
      </c>
      <c r="AT259" s="70">
        <f>SUM(N253:AT253)-SUM(N255:AT255)</f>
        <v>0</v>
      </c>
      <c r="AU259" s="70">
        <f>SUM(N253:AU253)-SUM(N255:AU255)</f>
        <v>0</v>
      </c>
      <c r="AV259" s="70">
        <f>SUM(N253:AV253)-SUM(N255:AV255)</f>
        <v>0</v>
      </c>
      <c r="AW259" s="70">
        <f>SUM(N253:AW253)-SUM(N255:AW255)</f>
        <v>0</v>
      </c>
      <c r="AX259" s="70">
        <f>SUM(N253:AX253)-SUM(N255:AX255)</f>
        <v>0</v>
      </c>
      <c r="AY259" s="70">
        <f>SUM(N253:AY253)-SUM(N255:AY255)</f>
        <v>0</v>
      </c>
      <c r="AZ259" s="70">
        <f>SUM(N253:AZ253)-SUM(N255:AZ255)</f>
        <v>0</v>
      </c>
      <c r="BA259" s="70">
        <f>SUM(N253:BA253)-SUM(N255:BA255)</f>
        <v>0</v>
      </c>
      <c r="BB259" s="70">
        <f>SUM(N253:BB253)-SUM(N255:BB255)</f>
        <v>0</v>
      </c>
      <c r="BC259" s="70">
        <f>SUM(N253:BC253)-SUM(N255:BC255)</f>
        <v>0</v>
      </c>
      <c r="BD259" s="70">
        <f>SUM(N253:BD253)-SUM(N255:BD255)</f>
        <v>0</v>
      </c>
      <c r="BE259" s="70">
        <f>SUM(N253:BE253)-SUM(N255:BE255)</f>
        <v>0</v>
      </c>
      <c r="BF259" s="70">
        <f>SUM(N253:BF253)-SUM(N255:BF255)</f>
        <v>0</v>
      </c>
      <c r="BG259" s="70">
        <f>SUM(N253:BG253)-SUM(N255:BG255)</f>
        <v>0</v>
      </c>
      <c r="BH259" s="70">
        <f>SUM(N253:BH253)-SUM(N255:BH255)</f>
        <v>0</v>
      </c>
      <c r="BI259" s="70">
        <f>SUM(N253:BI253)-SUM(N255:BI255)</f>
        <v>0</v>
      </c>
      <c r="BJ259" s="70">
        <f>SUM(N253:BJ253)-SUM(N255:BJ255)</f>
        <v>0</v>
      </c>
      <c r="BK259" s="70">
        <f>SUM(N253:BK253)-SUM(N255:BK255)</f>
        <v>7.3707439920665122E-3</v>
      </c>
      <c r="BL259" s="70">
        <f>SUM(N253:BL253)-SUM(N255:BL255)</f>
        <v>5.9331237626910484E-2</v>
      </c>
      <c r="BM259" s="70">
        <f>SUM(N253:BM253)-SUM(N255:BM255)</f>
        <v>0.15589218221057372</v>
      </c>
      <c r="BN259" s="70">
        <f>SUM(N253:BN253)-SUM(N255:BN255)</f>
        <v>0.29815877267190238</v>
      </c>
      <c r="BO259" s="70">
        <f>SUM(N253:BO253)-SUM(N255:BO255)</f>
        <v>0.49350693570449933</v>
      </c>
      <c r="BP259" s="70">
        <f>SUM(N253:BP253)-SUM(N255:BP255)</f>
        <v>0.73884706599954164</v>
      </c>
      <c r="BQ259" s="70">
        <f>SUM(N253:BQ253)-SUM(N255:BQ255)</f>
        <v>1.0270926633142841</v>
      </c>
      <c r="BR259" s="70">
        <f>SUM(N253:BR253)-SUM(N255:BR255)</f>
        <v>1.3585228363296711</v>
      </c>
      <c r="BS259" s="70">
        <f>SUM(N253:BS253)-SUM(N255:BS255)</f>
        <v>1.7536670007969404</v>
      </c>
      <c r="BT259" s="70">
        <f>SUM(N253:BT253)-SUM(N255:BT255)</f>
        <v>2.2168825694454322</v>
      </c>
      <c r="BU259" s="70">
        <f>SUM(N253:BU253)-SUM(N255:BU255)</f>
        <v>2.7502042440526964</v>
      </c>
      <c r="BV259" s="70">
        <f>SUM(N253:BV253)-SUM(N255:BV255)</f>
        <v>3.3628248885738627</v>
      </c>
      <c r="BW259" s="70">
        <f>SUM(N253:BW253)-SUM(N255:BW255)</f>
        <v>4.0181656968995192</v>
      </c>
      <c r="BX259" s="70">
        <f>SUM(N253:BX253)-SUM(N255:BX255)</f>
        <v>4.7031719411736397</v>
      </c>
      <c r="BY259" s="70">
        <f>SUM(N253:BY253)-SUM(N255:BY255)</f>
        <v>5.4262132554957914</v>
      </c>
      <c r="BZ259" s="70">
        <f>SUM(N253:BZ253)-SUM(N255:BZ255)</f>
        <v>6.1734331535090963</v>
      </c>
      <c r="CA259" s="70">
        <f>SUM(N253:CA253)-SUM(N255:CA255)</f>
        <v>6.9376635714745314</v>
      </c>
      <c r="CB259" s="70">
        <f>SUM(N253:CB253)-SUM(N255:CB255)</f>
        <v>7.7142491585273003</v>
      </c>
      <c r="CC259" s="70">
        <f>SUM(N253:CC253)-SUM(N255:CC255)</f>
        <v>8.5023979830542018</v>
      </c>
      <c r="CD259" s="70">
        <f>SUM(N253:CD253)-SUM(N255:CD255)</f>
        <v>9.3012028890613418</v>
      </c>
      <c r="CE259" s="70">
        <f>SUM(N253:CE253)-SUM(N255:CE255)</f>
        <v>10.107685123330679</v>
      </c>
      <c r="CF259" s="70">
        <f>SUM(N253:CF253)-SUM(N255:CF255)</f>
        <v>10.922091295534969</v>
      </c>
      <c r="CG259" s="70">
        <f>SUM(N253:CG253)-SUM(N255:CG255)</f>
        <v>11.747009418601849</v>
      </c>
      <c r="CH259" s="70">
        <f>SUM(N253:CH253)-SUM(N255:CH255)</f>
        <v>12.582107839367628</v>
      </c>
      <c r="CI259" s="70">
        <f>SUM(N253:CI253)-SUM(N255:CI255)</f>
        <v>13.427942011764816</v>
      </c>
      <c r="CJ259" s="70">
        <f>SUM(N253:CJ253)-SUM(N255:CJ255)</f>
        <v>14.287374145339847</v>
      </c>
      <c r="CK259" s="70">
        <f>SUM(N253:CK253)-SUM(N255:CK255)</f>
        <v>15.159876719149766</v>
      </c>
      <c r="CL259" s="70">
        <f>SUM(N253:CL253)-SUM(N255:CL255)</f>
        <v>16.045220427747022</v>
      </c>
      <c r="CM259" s="70">
        <f>SUM(N253:CM253)-SUM(N255:CM255)</f>
        <v>16.944757951302066</v>
      </c>
      <c r="CN259" s="70">
        <f>SUM(N253:CN253)-SUM(N255:CN255)</f>
        <v>17.861738550779702</v>
      </c>
      <c r="CO259" s="70">
        <f>SUM(N253:CO253)-SUM(N255:CO255)</f>
        <v>18.797965714939149</v>
      </c>
      <c r="CP259" s="70">
        <f>SUM(N253:CP253)-SUM(N255:CP255)</f>
        <v>19.755001363624022</v>
      </c>
      <c r="CQ259" s="70">
        <f>SUM(N253:CQ253)-SUM(N255:CQ255)</f>
        <v>20.736126215782068</v>
      </c>
      <c r="CR259" s="70">
        <f>SUM(N253:CR253)-SUM(N255:CR255)</f>
        <v>21.741990587702563</v>
      </c>
      <c r="CS259" s="70">
        <f>SUM(N253:CS253)-SUM(N255:CS255)</f>
        <v>22.772615102257767</v>
      </c>
      <c r="CT259" s="70">
        <f>SUM(N253:CT253)-SUM(N255:CT255)</f>
        <v>23.829710205746469</v>
      </c>
      <c r="CU259" s="70">
        <f>SUM(N253:CU253)-SUM(N255:CU255)</f>
        <v>24.917047342323336</v>
      </c>
      <c r="CV259" s="70">
        <f>SUM(N253:CV253)-SUM(N255:CV255)</f>
        <v>26.036534346999524</v>
      </c>
      <c r="CW259" s="70">
        <f>SUM(N253:CW253)-SUM(N255:CW255)</f>
        <v>27.189564837644902</v>
      </c>
      <c r="CX259" s="70">
        <f>SUM(N253:CX253)-SUM(N255:CX255)</f>
        <v>28.379639500675118</v>
      </c>
      <c r="CY259" s="70">
        <f>SUM(N253:CY253)-SUM(N255:CY255)</f>
        <v>29.607350297638579</v>
      </c>
      <c r="CZ259" s="70">
        <f>SUM(N253:CZ253)-SUM(N255:CZ255)</f>
        <v>30.872372807099058</v>
      </c>
      <c r="DA259" s="70">
        <f>SUM(N253:DA253)-SUM(N255:DA255)</f>
        <v>32.164100375035801</v>
      </c>
      <c r="DB259" s="70">
        <f>SUM(N253:DB253)-SUM(N255:DB255)</f>
        <v>0</v>
      </c>
      <c r="DC259" s="70">
        <f>SUM(N253:DC253)-SUM(N255:DC255)</f>
        <v>0</v>
      </c>
      <c r="DD259" s="70">
        <f>SUM(N253:DD253)-SUM(N255:DD255)</f>
        <v>0</v>
      </c>
      <c r="DE259" s="70">
        <f>SUM(N253:DE253)-SUM(N255:DE255)</f>
        <v>0</v>
      </c>
      <c r="DF259" s="70">
        <f>SUM(N253:DF253)-SUM(N255:DF255)</f>
        <v>0</v>
      </c>
      <c r="DG259" s="70">
        <f>SUM(N253:DG253)-SUM(N255:DG255)</f>
        <v>0</v>
      </c>
      <c r="DH259" s="70">
        <f>SUM(N253:DH253)-SUM(N255:DH255)</f>
        <v>0</v>
      </c>
      <c r="DI259" s="70">
        <f>SUM(N253:DI253)-SUM(N255:DI255)</f>
        <v>0</v>
      </c>
      <c r="DJ259" s="70">
        <f>SUM(N253:DJ253)-SUM(N255:DJ255)</f>
        <v>0</v>
      </c>
      <c r="DK259" s="70">
        <f>SUM(N253:DK253)-SUM(N255:DK255)</f>
        <v>0</v>
      </c>
      <c r="DL259" s="70">
        <f>SUM(N253:DL253)-SUM(N255:DL255)</f>
        <v>0</v>
      </c>
      <c r="DM259" s="70">
        <f>SUM(N253:DM253)-SUM(N255:DM255)</f>
        <v>0</v>
      </c>
      <c r="DN259" s="70">
        <f>SUM(N253:DN253)-SUM(N255:DN255)</f>
        <v>0</v>
      </c>
      <c r="DO259" s="70">
        <f>SUM(N253:DO253)-SUM(N255:DO255)</f>
        <v>0</v>
      </c>
      <c r="DP259" s="70">
        <f>SUM(N253:DP253)-SUM(N255:DP255)</f>
        <v>0</v>
      </c>
      <c r="DQ259" s="70">
        <f>SUM(N253:DQ253)-SUM(N255:DQ255)</f>
        <v>0</v>
      </c>
      <c r="DR259" s="70">
        <f>SUM(N253:DR253)-SUM(N255:DR255)</f>
        <v>0</v>
      </c>
      <c r="DS259" s="70">
        <f>SUM(N253:DS253)-SUM(N255:DS255)</f>
        <v>0</v>
      </c>
      <c r="DT259" s="70">
        <f>SUM(N253:DT253)-SUM(N255:DT255)</f>
        <v>0</v>
      </c>
      <c r="DU259" s="70">
        <f>SUM(N253:DU253)-SUM(N255:DU255)</f>
        <v>0</v>
      </c>
      <c r="DV259" s="70">
        <f>SUM(N253:DV253)-SUM(N255:DV255)</f>
        <v>0</v>
      </c>
      <c r="DW259" s="70">
        <f>SUM(N253:DW253)-SUM(N255:DW255)</f>
        <v>0</v>
      </c>
      <c r="DX259" s="70">
        <f>SUM(N253:DX253)-SUM(N255:DX255)</f>
        <v>0</v>
      </c>
      <c r="DY259" s="70">
        <f>SUM(N253:DY253)-SUM(N255:DY255)</f>
        <v>0</v>
      </c>
      <c r="DZ259" s="70">
        <f>SUM(N253:DZ253)-SUM(N255:DZ255)</f>
        <v>0</v>
      </c>
      <c r="EA259" s="70">
        <f>SUM(N253:EA253)-SUM(N255:EA255)</f>
        <v>0</v>
      </c>
      <c r="EB259" s="70">
        <f>SUM(N253:EB253)-SUM(N255:EB255)</f>
        <v>0</v>
      </c>
      <c r="EC259" s="70">
        <f>SUM(N253:EC253)-SUM(N255:EC255)</f>
        <v>0</v>
      </c>
      <c r="ED259" s="70">
        <f>SUM(N253:ED253)-SUM(N255:ED255)</f>
        <v>0</v>
      </c>
      <c r="EE259" s="70">
        <f>SUM(N253:EE253)-SUM(N255:EE255)</f>
        <v>0</v>
      </c>
      <c r="EF259" s="70">
        <f>SUM(N253:EF253)-SUM(N255:EF255)</f>
        <v>0</v>
      </c>
      <c r="EG259" s="70">
        <f>SUM(N253:EG253)-SUM(N255:EG255)</f>
        <v>0</v>
      </c>
      <c r="EH259" s="70">
        <f>SUM(N253:EH253)-SUM(N255:EH255)</f>
        <v>0</v>
      </c>
      <c r="EI259" s="70">
        <f>SUM(N253:EI253)-SUM(N255:EI255)</f>
        <v>0</v>
      </c>
      <c r="EJ259" s="70">
        <f>SUM(N253:EJ253)-SUM(N255:EJ255)</f>
        <v>0</v>
      </c>
      <c r="EK259" s="70">
        <f>SUM(N253:EK253)-SUM(N255:EK255)</f>
        <v>0</v>
      </c>
      <c r="EL259" s="70">
        <f>SUM(N253:EL253)-SUM(N255:EL255)</f>
        <v>0</v>
      </c>
      <c r="EM259" s="70">
        <f>SUM(N253:EM253)-SUM(N255:EM255)</f>
        <v>0</v>
      </c>
      <c r="EN259" s="70">
        <f>SUM(N253:EN253)-SUM(N255:EN255)</f>
        <v>0</v>
      </c>
      <c r="EO259" s="70">
        <f>SUM(N253:EO253)-SUM(N255:EO255)</f>
        <v>0</v>
      </c>
      <c r="EP259" s="70">
        <f>SUM(N253:EP253)-SUM(N255:EP255)</f>
        <v>0</v>
      </c>
      <c r="EQ259" s="70">
        <f>SUM(N253:EQ253)-SUM(N255:EQ255)</f>
        <v>0</v>
      </c>
      <c r="ER259" s="70">
        <f>SUM(N253:ER253)-SUM(N255:ER255)</f>
        <v>0</v>
      </c>
      <c r="ES259" s="70">
        <f>SUM(N253:ES253)-SUM(N255:ES255)</f>
        <v>0</v>
      </c>
      <c r="ET259" s="70">
        <f>SUM(N253:ET253)-SUM(N255:ET255)</f>
        <v>0</v>
      </c>
      <c r="EU259" s="70">
        <f>SUM(N253:EU253)-SUM(N255:EU255)</f>
        <v>0</v>
      </c>
      <c r="EV259" s="70">
        <f>SUM(N253:EV253)-SUM(N255:EV255)</f>
        <v>0</v>
      </c>
      <c r="EW259" s="70">
        <f>SUM(N253:EW253)-SUM(N255:EW255)</f>
        <v>1.5385548104681845E-2</v>
      </c>
      <c r="EX259" s="70">
        <f>SUM(N253:EX253)-SUM(N255:EX255)</f>
        <v>6.1330848086534218E-2</v>
      </c>
      <c r="EY259" s="70">
        <f>SUM(N253:EY253)-SUM(N255:EY255)</f>
        <v>0.13774858044275362</v>
      </c>
      <c r="EZ259" s="70">
        <f>SUM(N253:EZ253)-SUM(N255:EZ255)</f>
        <v>0.24431575955980378</v>
      </c>
      <c r="FA259" s="70">
        <f>SUM(N253:FA253)-SUM(N255:FA255)</f>
        <v>0.38051583679054346</v>
      </c>
      <c r="FB259" s="70">
        <f>SUM(N253:FB253)-SUM(N255:FB255)</f>
        <v>0.54582650642340269</v>
      </c>
      <c r="FC259" s="70">
        <f>SUM(N253:FC253)-SUM(N255:FC255)</f>
        <v>0.73978149250669389</v>
      </c>
      <c r="FD259" s="70">
        <f>SUM(N253:FD253)-SUM(N255:FD255)</f>
        <v>0.96208069426607068</v>
      </c>
      <c r="FE259" s="70">
        <f>SUM(N253:FE253)-SUM(N255:FE255)</f>
        <v>1.2123951510988604</v>
      </c>
      <c r="FF259" s="70">
        <f>SUM(N253:FF253)-SUM(N255:FF255)</f>
        <v>1.4904116897020998</v>
      </c>
      <c r="FG259" s="70">
        <f>SUM(N253:FG253)-SUM(N255:FG255)</f>
        <v>1.795947457370012</v>
      </c>
      <c r="FH259" s="70">
        <f>SUM(N253:FH253)-SUM(N255:FH255)</f>
        <v>2.1287057019056022</v>
      </c>
      <c r="FI259" s="70">
        <f>SUM(N253:FI253)-SUM(N255:FI255)</f>
        <v>2.4882766102474747</v>
      </c>
      <c r="FJ259" s="70">
        <f>SUM(N253:FJ253)-SUM(N255:FJ255)</f>
        <v>2.8742750666217134</v>
      </c>
      <c r="FK259" s="70">
        <f>SUM(N253:FK253)-SUM(N255:FK255)</f>
        <v>0</v>
      </c>
      <c r="FL259" s="70">
        <f>SUM(N253:FL253)-SUM(N255:FL255)</f>
        <v>0</v>
      </c>
      <c r="FM259" s="70">
        <f>SUM(N253:FM253)-SUM(N255:FM255)</f>
        <v>0</v>
      </c>
      <c r="FN259" s="70">
        <f>SUM(N253:FN253)-SUM(N255:FN255)</f>
        <v>0</v>
      </c>
      <c r="FO259" s="70">
        <f>SUM(N253:FO253)-SUM(N255:FO255)</f>
        <v>0.3343866874094914</v>
      </c>
      <c r="FP259" s="70">
        <f>SUM(N253:FP253)-SUM(N255:FP255)</f>
        <v>0.69440837649015208</v>
      </c>
      <c r="FQ259" s="70">
        <f>SUM(N253:FQ253)-SUM(N255:FQ255)</f>
        <v>1.078806735012158</v>
      </c>
      <c r="FR259" s="70">
        <f>SUM(N253:FR253)-SUM(N255:FR255)</f>
        <v>1.4863648140430428</v>
      </c>
      <c r="FS259" s="70">
        <f>SUM(N253:FS253)-SUM(N255:FS255)</f>
        <v>1.9156870196431868</v>
      </c>
      <c r="FT259" s="70">
        <f>SUM(N253:FT253)-SUM(N255:FT255)</f>
        <v>2.3654849952293446</v>
      </c>
      <c r="FU259" s="70">
        <f>SUM(N253:FU253)-SUM(N255:FU255)</f>
        <v>2.8347240299029437</v>
      </c>
      <c r="FV259" s="70">
        <f>SUM(N253:FV253)-SUM(N255:FV255)</f>
        <v>3.3224200576052709</v>
      </c>
      <c r="FW259" s="70">
        <f>SUM(N253:FW253)-SUM(N255:FW255)</f>
        <v>3.8269951571775636</v>
      </c>
      <c r="FX259" s="70">
        <f>SUM(N253:FX253)-SUM(N255:FX255)</f>
        <v>4.346697391540296</v>
      </c>
      <c r="FY259" s="70">
        <f>SUM(N253:FY253)-SUM(N255:FY255)</f>
        <v>4.8797813480024246</v>
      </c>
      <c r="FZ259" s="70">
        <f>SUM(N253:FZ253)-SUM(N255:FZ255)</f>
        <v>5.4242632642073403</v>
      </c>
      <c r="GA259" s="70">
        <f>SUM(N253:GA253)-SUM(N255:GA255)</f>
        <v>5.9784318607808729</v>
      </c>
      <c r="GB259" s="70">
        <f>SUM(N253:GB253)-SUM(N255:GB255)</f>
        <v>6.5406270261922259</v>
      </c>
      <c r="GC259" s="70">
        <f>SUM(N253:GC253)-SUM(N255:GC255)</f>
        <v>7.1091315854220767</v>
      </c>
      <c r="GD259" s="70">
        <f>SUM(N253:GD253)-SUM(N255:GD255)</f>
        <v>7.6825665169683646</v>
      </c>
      <c r="GE259" s="70">
        <f>SUM(N253:GE253)-SUM(N255:GE255)</f>
        <v>8.2596563826954679</v>
      </c>
      <c r="GF259" s="70">
        <f>SUM(N253:GF253)-SUM(N255:GF255)</f>
        <v>8.839476843463828</v>
      </c>
      <c r="GG259" s="70">
        <f>SUM(N253:GG253)-SUM(N255:GG255)</f>
        <v>9.4212994062882274</v>
      </c>
      <c r="GH259" s="70">
        <f>SUM(N253:GH253)-SUM(N255:GH255)</f>
        <v>10.004579961167039</v>
      </c>
      <c r="GI259" s="70">
        <f>SUM(N253:GI253)-SUM(N255:GI255)</f>
        <v>10.589124804681944</v>
      </c>
      <c r="GJ259" s="70">
        <f>SUM(N253:GJ253)-SUM(N255:GJ255)</f>
        <v>11.17493130397348</v>
      </c>
      <c r="GK259" s="70">
        <f>SUM(N253:GK253)-SUM(N255:GK255)</f>
        <v>11.762219446579195</v>
      </c>
      <c r="GL259" s="70">
        <f>SUM(N253:GL253)-SUM(N255:GL255)</f>
        <v>12.351336624512768</v>
      </c>
      <c r="GM259" s="70">
        <f>SUM(N253:GM253)-SUM(N255:GM255)</f>
        <v>12.94304274798408</v>
      </c>
      <c r="GN259" s="70">
        <f>SUM(N253:GN253)-SUM(N255:GN255)</f>
        <v>13.53856919992964</v>
      </c>
      <c r="GO259" s="70">
        <f>SUM(N253:GO253)-SUM(N255:GO255)</f>
        <v>14.1394326715901</v>
      </c>
      <c r="GP259" s="70">
        <f>SUM(N253:GP253)-SUM(N255:GP255)</f>
        <v>14.747344988074317</v>
      </c>
      <c r="GQ259" s="70">
        <f>SUM(N253:GQ253)-SUM(N255:GQ255)</f>
        <v>15.36446904952372</v>
      </c>
      <c r="GR259" s="70">
        <f>SUM(N253:GR253)-SUM(N255:GR255)</f>
        <v>15.993088962291594</v>
      </c>
      <c r="GS259" s="70">
        <f>SUM(N253:GS253)-SUM(N255:GS255)</f>
        <v>16.63525617395571</v>
      </c>
      <c r="GT259" s="70">
        <f>SUM(N253:GT253)-SUM(N255:GT255)</f>
        <v>0</v>
      </c>
      <c r="GU259" s="70">
        <f>SUM(N253:GU253)-SUM(N255:GU255)</f>
        <v>0</v>
      </c>
      <c r="GV259" s="70">
        <f>SUM(N253:GV253)-SUM(N255:GV255)</f>
        <v>0</v>
      </c>
      <c r="GW259" s="70">
        <f>SUM(N253:GW253)-SUM(N255:GW255)</f>
        <v>0</v>
      </c>
      <c r="GX259" s="70">
        <f>SUM(N253:GX253)-SUM(N255:GX255)</f>
        <v>0</v>
      </c>
      <c r="GY259" s="70">
        <f>SUM(N253:GY253)-SUM(N255:GY255)</f>
        <v>0</v>
      </c>
      <c r="GZ259" s="70">
        <f>SUM(N253:GZ253)-SUM(N255:GZ255)</f>
        <v>0</v>
      </c>
      <c r="HA259" s="70">
        <f>SUM(N253:HA253)-SUM(N255:HA255)</f>
        <v>0</v>
      </c>
      <c r="HB259" s="70">
        <f>SUM(N253:HB253)-SUM(N255:HB255)</f>
        <v>0</v>
      </c>
      <c r="HC259" s="70">
        <f>SUM(N253:HC253)-SUM(N255:HC255)</f>
        <v>0</v>
      </c>
      <c r="HD259" s="70">
        <f>SUM(N253:HD253)-SUM(N255:HD255)</f>
        <v>0</v>
      </c>
      <c r="HE259" s="70">
        <f>SUM(N253:HE253)-SUM(N255:HE255)</f>
        <v>0</v>
      </c>
      <c r="HF259" s="70">
        <f>SUM(N253:HF253)-SUM(N255:HF255)</f>
        <v>0</v>
      </c>
      <c r="HG259" s="70">
        <f>SUM(N253:HG253)-SUM(N255:HG255)</f>
        <v>0</v>
      </c>
      <c r="HH259" s="70">
        <f>SUM(N253:HH253)-SUM(N255:HH255)</f>
        <v>0</v>
      </c>
      <c r="HI259" s="70">
        <f>SUM(N253:HI253)-SUM(N255:HI255)</f>
        <v>0</v>
      </c>
      <c r="HJ259" s="70">
        <f>SUM(N253:HJ253)-SUM(N255:HJ255)</f>
        <v>0</v>
      </c>
      <c r="HK259" s="70">
        <f>SUM(N253:HK253)-SUM(N255:HK255)</f>
        <v>0</v>
      </c>
      <c r="HL259" s="70">
        <f>SUM(N253:HL253)-SUM(N255:HL255)</f>
        <v>0</v>
      </c>
      <c r="HM259" s="70">
        <f>SUM(N253:HM253)-SUM(N255:HM255)</f>
        <v>0</v>
      </c>
      <c r="HN259" s="70">
        <f>SUM(N253:HN253)-SUM(N255:HN255)</f>
        <v>0</v>
      </c>
      <c r="HO259" s="70">
        <f>SUM(N253:HO253)-SUM(N255:HO255)</f>
        <v>0</v>
      </c>
      <c r="HP259" s="70">
        <f>SUM(N253:HP253)-SUM(N255:HP255)</f>
        <v>0</v>
      </c>
      <c r="HQ259" s="70">
        <f>SUM(N253:HQ253)-SUM(N255:HQ255)</f>
        <v>0</v>
      </c>
      <c r="HR259" s="70">
        <f>SUM(N253:HR253)-SUM(N255:HR255)</f>
        <v>0</v>
      </c>
      <c r="HS259" s="70">
        <f>SUM(N253:HS253)-SUM(N255:HS255)</f>
        <v>0</v>
      </c>
      <c r="HT259" s="70">
        <f>SUM(N253:HT253)-SUM(N255:HT255)</f>
        <v>0</v>
      </c>
      <c r="HU259" s="70">
        <f>SUM(N253:HU253)-SUM(N255:HU255)</f>
        <v>5.4073962460648772E-2</v>
      </c>
      <c r="HV259" s="70">
        <f>SUM(N253:HV253)-SUM(N255:HV255)</f>
        <v>0.20476072360386866</v>
      </c>
      <c r="HW259" s="70">
        <f>SUM(N253:HW253)-SUM(N255:HW255)</f>
        <v>0.45038729058218507</v>
      </c>
      <c r="HX259" s="70">
        <f>SUM(N253:HX253)-SUM(N255:HX255)</f>
        <v>0</v>
      </c>
      <c r="HY259" s="70">
        <f>SUM(N253:HY253)-SUM(N255:HY255)</f>
        <v>0</v>
      </c>
      <c r="HZ259" s="70">
        <f>SUM(N253:HZ253)-SUM(N255:HZ255)</f>
        <v>0</v>
      </c>
      <c r="IA259" s="70">
        <f>SUM(N253:IA253)-SUM(N255:IA255)</f>
        <v>0</v>
      </c>
      <c r="IB259" s="70">
        <f>SUM(N253:IB253)-SUM(N255:IB255)</f>
        <v>0</v>
      </c>
      <c r="IC259" s="70">
        <f>SUM(N253:IC253)-SUM(N255:IC255)</f>
        <v>0</v>
      </c>
      <c r="ID259" s="70">
        <f>SUM(N253:ID253)-SUM(N255:ID255)</f>
        <v>0</v>
      </c>
      <c r="IE259" s="70">
        <f>SUM(N253:IE253)-SUM(N255:IE255)</f>
        <v>0</v>
      </c>
      <c r="IF259" s="70">
        <f>SUM(N253:IF253)-SUM(N255:IF255)</f>
        <v>0</v>
      </c>
      <c r="IG259" s="70">
        <f>SUM(N253:IG253)-SUM(N255:IG255)</f>
        <v>0</v>
      </c>
      <c r="IH259" s="70">
        <f>SUM(N253:IH253)-SUM(N255:IH255)</f>
        <v>0</v>
      </c>
      <c r="II259" s="70">
        <f>SUM(N253:II253)-SUM(N255:II255)</f>
        <v>0</v>
      </c>
      <c r="IJ259" s="70">
        <f>SUM(N253:IJ253)-SUM(N255:IJ255)</f>
        <v>0</v>
      </c>
      <c r="IK259" s="70">
        <f>SUM(N253:IK253)-SUM(N255:IK255)</f>
        <v>0</v>
      </c>
      <c r="IL259" s="70">
        <f>SUM(N253:IL253)-SUM(N255:IL255)</f>
        <v>0</v>
      </c>
      <c r="IM259" s="70">
        <f>SUM(N253:IM253)-SUM(N255:IM255)</f>
        <v>0</v>
      </c>
      <c r="IN259" s="70">
        <f>SUM(N253:IN253)-SUM(N255:IN255)</f>
        <v>0</v>
      </c>
      <c r="IO259" s="70">
        <f>SUM(N253:IO253)-SUM(N255:IO255)</f>
        <v>0</v>
      </c>
      <c r="IP259" s="70">
        <f>SUM(N253:IP253)-SUM(N255:IP255)</f>
        <v>0</v>
      </c>
      <c r="IQ259" s="70">
        <f>SUM(N253:IQ253)-SUM(N255:IQ255)</f>
        <v>0</v>
      </c>
      <c r="IR259" s="70">
        <f>SUM(N253:IR253)-SUM(N255:IR255)</f>
        <v>0</v>
      </c>
      <c r="IS259" s="70">
        <f>SUM(N253:IS253)-SUM(N255:IS255)</f>
        <v>0</v>
      </c>
      <c r="IT259" s="70">
        <f>SUM(N253:IT253)-SUM(N255:IT255)</f>
        <v>0</v>
      </c>
      <c r="IU259" s="70">
        <f>SUM(N253:IU253)-SUM(N255:IU255)</f>
        <v>0</v>
      </c>
      <c r="IV259" s="70">
        <f>SUM(N253:IV253)-SUM(N255:IV255)</f>
        <v>0</v>
      </c>
      <c r="IW259" s="70">
        <f>SUM(N253:IW253)-SUM(N255:IW255)</f>
        <v>0</v>
      </c>
      <c r="IX259" s="70">
        <f>SUM(N253:IX253)-SUM(N255:IX255)</f>
        <v>0</v>
      </c>
      <c r="IY259" s="70">
        <f>SUM(N253:IY253)-SUM(N255:IY255)</f>
        <v>0</v>
      </c>
      <c r="IZ259" s="70">
        <f>SUM(N253:IZ253)-SUM(N255:IZ255)</f>
        <v>0</v>
      </c>
      <c r="JA259" s="70">
        <f>SUM(N253:JA253)-SUM(N255:JA255)</f>
        <v>0</v>
      </c>
      <c r="JB259" s="70">
        <f>SUM(N253:JB253)-SUM(N255:JB255)</f>
        <v>8.9342789310251192E-2</v>
      </c>
      <c r="JC259" s="70">
        <f>SUM(N253:JC253)-SUM(N255:JC255)</f>
        <v>0.38927791355700947</v>
      </c>
      <c r="JD259" s="70">
        <f>SUM(N253:JD253)-SUM(N255:JD255)</f>
        <v>0.89999493135489672</v>
      </c>
      <c r="JE259" s="70">
        <f>SUM(N253:JE253)-SUM(N255:JE255)</f>
        <v>1.6230866236995212</v>
      </c>
      <c r="JF259" s="70">
        <f>SUM(N253:JF253)-SUM(N255:JF255)</f>
        <v>2.5599630103032354</v>
      </c>
      <c r="JG259" s="70">
        <f>SUM(N253:JG253)-SUM(N255:JG255)</f>
        <v>3.7123491230374839</v>
      </c>
      <c r="JH259" s="70">
        <f>SUM(N253:JH253)-SUM(N255:JH255)</f>
        <v>5.0829854156701373</v>
      </c>
      <c r="JI259" s="70">
        <f>SUM(N253:JI253)-SUM(N255:JI255)</f>
        <v>6.6738743512729144</v>
      </c>
      <c r="JJ259" s="70">
        <f>SUM(N253:JJ253)-SUM(N255:JJ255)</f>
        <v>8.4845081516298819</v>
      </c>
      <c r="JK259" s="70">
        <f>SUM(N253:JK253)-SUM(N255:JK255)</f>
        <v>10.513714429627228</v>
      </c>
      <c r="JL259" s="70">
        <f>SUM(N253:JL253)-SUM(N255:JL255)</f>
        <v>12.759387432548579</v>
      </c>
      <c r="JM259" s="70">
        <f>SUM(N253:JM253)-SUM(N255:JM255)</f>
        <v>15.218442560663121</v>
      </c>
      <c r="JN259" s="70">
        <f>SUM(N253:JN253)-SUM(N255:JN255)</f>
        <v>17.888219081312656</v>
      </c>
      <c r="JO259" s="70">
        <f>SUM(N253:JO253)-SUM(N255:JO255)</f>
        <v>20.767092717500205</v>
      </c>
      <c r="JP259" s="70">
        <f>SUM(N253:JP253)-SUM(N255:JP255)</f>
        <v>23.853719845184557</v>
      </c>
      <c r="JQ259" s="70">
        <f>SUM(N253:JQ253)-SUM(N255:JQ255)</f>
        <v>27.147503631471295</v>
      </c>
      <c r="JR259" s="70">
        <f>SUM(N253:JR253)-SUM(N255:JR255)</f>
        <v>30.648307153034395</v>
      </c>
      <c r="JS259" s="70">
        <f>SUM(N253:JS253)-SUM(N255:JS255)</f>
        <v>34.356519994371311</v>
      </c>
      <c r="JT259" s="70">
        <f>SUM(N253:JT253)-SUM(N255:JT255)</f>
        <v>38.272655005859846</v>
      </c>
      <c r="JU259" s="70">
        <f>SUM(N253:JU253)-SUM(N255:JU255)</f>
        <v>42.39730971184359</v>
      </c>
      <c r="JV259" s="70">
        <f>SUM(N253:JV253)-SUM(N255:JV255)</f>
        <v>46.731496372302203</v>
      </c>
      <c r="JW259" s="70">
        <f>SUM(N253:JW253)-SUM(N255:JW255)</f>
        <v>51.276336525730173</v>
      </c>
      <c r="JX259" s="70">
        <f>SUM(N253:JX253)-SUM(N255:JX255)</f>
        <v>56.032863389609261</v>
      </c>
      <c r="JY259" s="70">
        <f>SUM(N253:JY253)-SUM(N255:JY255)</f>
        <v>61.002267248188346</v>
      </c>
      <c r="JZ259" s="70">
        <f>SUM(N253:JZ253)-SUM(N255:JZ255)</f>
        <v>66.186088977904589</v>
      </c>
      <c r="KA259" s="70">
        <f>SUM(N253:KA253)-SUM(N255:KA255)</f>
        <v>71.585770660586988</v>
      </c>
      <c r="KB259" s="70">
        <f>SUM(N253:KB253)-SUM(N255:KB255)</f>
        <v>76.9968030380535</v>
      </c>
      <c r="KC259" s="70">
        <f>SUM(N253:KC253)-SUM(N255:KC255)</f>
        <v>0</v>
      </c>
      <c r="KD259" s="70">
        <f>SUM(N253:KD253)-SUM(N255:KD255)</f>
        <v>0</v>
      </c>
      <c r="KE259" s="70">
        <f>SUM(N253:KE253)-SUM(N255:KE255)</f>
        <v>0</v>
      </c>
      <c r="KF259" s="70">
        <f>SUM(N253:KF253)-SUM(N255:KF255)</f>
        <v>0</v>
      </c>
      <c r="KG259" s="70">
        <f>SUM(N253:KG253)-SUM(N255:KG255)</f>
        <v>0</v>
      </c>
      <c r="KH259" s="70">
        <f>SUM(N253:KH253)-SUM(N255:KH255)</f>
        <v>0</v>
      </c>
      <c r="KI259" s="70">
        <f>SUM(N253:KI253)-SUM(N255:KI255)</f>
        <v>0</v>
      </c>
      <c r="KJ259" s="70">
        <f>SUM(N253:KJ253)-SUM(N255:KJ255)</f>
        <v>0</v>
      </c>
      <c r="KK259" s="70">
        <f>SUM(N253:KK253)-SUM(N255:KK255)</f>
        <v>0</v>
      </c>
      <c r="KL259" s="70">
        <f>SUM(N253:KL253)-SUM(N255:KL255)</f>
        <v>0</v>
      </c>
      <c r="KM259" s="70">
        <f>SUM(N253:KM253)-SUM(N255:KM255)</f>
        <v>0</v>
      </c>
      <c r="KN259" s="70">
        <f>SUM(N253:KN253)-SUM(N255:KN255)</f>
        <v>0</v>
      </c>
      <c r="KO259" s="70">
        <f>SUM(N253:KO253)-SUM(N255:KO255)</f>
        <v>0</v>
      </c>
      <c r="KP259" s="70">
        <f>SUM(N253:KP253)-SUM(N255:KP255)</f>
        <v>0</v>
      </c>
      <c r="KQ259" s="70">
        <f>SUM(N253:KQ253)-SUM(N255:KQ255)</f>
        <v>0</v>
      </c>
      <c r="KR259" s="70">
        <f>SUM(N253:KR253)-SUM(N255:KR255)</f>
        <v>0</v>
      </c>
      <c r="KS259" s="70">
        <f>SUM(N253:KS253)-SUM(N255:KS255)</f>
        <v>0</v>
      </c>
      <c r="KT259" s="70">
        <f>SUM(N253:KT253)-SUM(N255:KT255)</f>
        <v>0</v>
      </c>
      <c r="KU259" s="70">
        <f>SUM(N253:KU253)-SUM(N255:KU255)</f>
        <v>0</v>
      </c>
      <c r="KV259" s="70">
        <f>SUM(N253:KV253)-SUM(N255:KV255)</f>
        <v>0</v>
      </c>
      <c r="KW259" s="70">
        <f>SUM(N253:KW253)-SUM(N255:KW255)</f>
        <v>0</v>
      </c>
      <c r="KX259" s="70">
        <f>SUM(N253:KX253)-SUM(N255:KX255)</f>
        <v>0</v>
      </c>
      <c r="KY259" s="70">
        <f>SUM(N253:KY253)-SUM(N255:KY255)</f>
        <v>0</v>
      </c>
      <c r="KZ259" s="70">
        <f>SUM(N253:KZ253)-SUM(N255:KZ255)</f>
        <v>0</v>
      </c>
      <c r="LA259" s="70">
        <f>SUM(N253:LA253)-SUM(N255:LA255)</f>
        <v>0</v>
      </c>
      <c r="LB259" s="70">
        <f>SUM(N253:LB253)-SUM(N255:LB255)</f>
        <v>0</v>
      </c>
      <c r="LC259" s="70">
        <f>SUM(N253:LC253)-SUM(N255:LC255)</f>
        <v>0</v>
      </c>
      <c r="LD259" s="70">
        <f>SUM(N253:LD253)-SUM(N255:LD255)</f>
        <v>0</v>
      </c>
      <c r="LE259" s="70">
        <f>SUM(N253:LE253)-SUM(N255:LE255)</f>
        <v>0</v>
      </c>
      <c r="LF259" s="70">
        <f>SUM(N253:LF253)-SUM(N255:LF255)</f>
        <v>0</v>
      </c>
      <c r="LG259" s="70">
        <f>SUM(N253:LG253)-SUM(N255:LG255)</f>
        <v>0</v>
      </c>
      <c r="LH259" s="70">
        <f>SUM(N253:LH253)-SUM(N255:LH255)</f>
        <v>0</v>
      </c>
      <c r="LI259" s="70">
        <f>SUM(N253:LI253)-SUM(N255:LI255)</f>
        <v>0</v>
      </c>
      <c r="LJ259" s="70">
        <f>SUM(N253:LJ253)-SUM(N255:LJ255)</f>
        <v>0</v>
      </c>
      <c r="LK259" s="70">
        <f>SUM(N253:LK253)-SUM(N255:LK255)</f>
        <v>0</v>
      </c>
      <c r="LL259" s="70">
        <f>SUM(N253:LL253)-SUM(N255:LL255)</f>
        <v>0</v>
      </c>
      <c r="LM259" s="70">
        <f>SUM(N253:LM253)-SUM(N255:LM255)</f>
        <v>0</v>
      </c>
      <c r="LN259" s="70">
        <f>SUM(N253:LN253)-SUM(N255:LN255)</f>
        <v>0</v>
      </c>
      <c r="LO259" s="70">
        <f>SUM(N253:LO253)-SUM(N255:LO255)</f>
        <v>0</v>
      </c>
      <c r="LP259" s="70">
        <f>SUM(N253:LP253)-SUM(N255:LP255)</f>
        <v>0</v>
      </c>
      <c r="LQ259" s="70">
        <f>SUM(N253:LQ253)-SUM(N255:LQ255)</f>
        <v>0</v>
      </c>
      <c r="LR259" s="70">
        <f>SUM(N253:LR253)-SUM(N255:LR255)</f>
        <v>0</v>
      </c>
      <c r="LS259" s="70">
        <f>SUM(N253:LS253)-SUM(N255:LS255)</f>
        <v>0</v>
      </c>
      <c r="LT259" s="70">
        <f>SUM(N253:LT253)-SUM(N255:LT255)</f>
        <v>0</v>
      </c>
      <c r="LU259" s="70">
        <f>SUM(N253:LU253)-SUM(N255:LU255)</f>
        <v>0</v>
      </c>
      <c r="LV259" s="70">
        <f>SUM(N253:LV253)-SUM(N255:LV255)</f>
        <v>0</v>
      </c>
      <c r="LW259" s="70">
        <f>SUM(N253:LW253)-SUM(N255:LW255)</f>
        <v>0</v>
      </c>
      <c r="LX259" s="70">
        <f>SUM(N253:LX253)-SUM(N255:LX255)</f>
        <v>0</v>
      </c>
      <c r="LY259" s="70">
        <f>SUM(N253:LY253)-SUM(N255:LY255)</f>
        <v>0</v>
      </c>
      <c r="LZ259" s="70">
        <f>SUM(N253:LZ253)-SUM(N255:LZ255)</f>
        <v>0</v>
      </c>
      <c r="MA259" s="70">
        <f>SUM(N253:MA253)-SUM(N255:MA255)</f>
        <v>0</v>
      </c>
      <c r="MB259" s="70">
        <f>SUM(N253:MB253)-SUM(N255:MB255)</f>
        <v>0</v>
      </c>
      <c r="MC259" s="70">
        <f>SUM(N253:MC253)-SUM(N255:MC255)</f>
        <v>0</v>
      </c>
      <c r="MD259" s="70">
        <f>SUM(N253:MD253)-SUM(N255:MD255)</f>
        <v>0</v>
      </c>
      <c r="ME259" s="70">
        <f>SUM(N253:ME253)-SUM(N255:ME255)</f>
        <v>0</v>
      </c>
      <c r="MF259" s="70">
        <f>SUM(N253:MF253)-SUM(N255:MF255)</f>
        <v>0</v>
      </c>
      <c r="MG259" s="70">
        <f>SUM(N253:MG253)-SUM(N255:MG255)</f>
        <v>0</v>
      </c>
      <c r="MH259" s="70">
        <f>SUM(N253:MH253)-SUM(N255:MH255)</f>
        <v>0</v>
      </c>
      <c r="MI259" s="70">
        <f>SUM(N253:MI253)-SUM(N255:MI255)</f>
        <v>0</v>
      </c>
      <c r="MJ259" s="70">
        <f>SUM(N253:MJ253)-SUM(N255:MJ255)</f>
        <v>0</v>
      </c>
      <c r="MK259" s="70">
        <f>SUM(N253:MK253)-SUM(N255:MK255)</f>
        <v>0</v>
      </c>
      <c r="ML259" s="70">
        <f>SUM(N253:ML253)-SUM(N255:ML255)</f>
        <v>0</v>
      </c>
      <c r="MM259" s="70">
        <f>SUM(N253:MM253)-SUM(N255:MM255)</f>
        <v>0</v>
      </c>
      <c r="MN259" s="70">
        <f>SUM(N253:MN253)-SUM(N255:MN255)</f>
        <v>0</v>
      </c>
      <c r="MO259" s="70">
        <f>SUM(N253:MO253)-SUM(N255:MO255)</f>
        <v>0</v>
      </c>
      <c r="MP259" s="70">
        <f>SUM(N253:MP253)-SUM(N255:MP255)</f>
        <v>0</v>
      </c>
      <c r="MQ259" s="70">
        <f>SUM(N253:MQ253)-SUM(N255:MQ255)</f>
        <v>0</v>
      </c>
      <c r="MR259" s="70">
        <f>SUM(N253:MR253)-SUM(N255:MR255)</f>
        <v>0</v>
      </c>
      <c r="MS259" s="70">
        <f>SUM(N253:MS253)-SUM(N255:MS255)</f>
        <v>0</v>
      </c>
      <c r="MT259" s="70">
        <f>SUM(N253:MT253)-SUM(N255:MT255)</f>
        <v>0</v>
      </c>
      <c r="MU259" s="70">
        <f>SUM(N253:MU253)-SUM(N255:MU255)</f>
        <v>0</v>
      </c>
      <c r="MV259" s="70">
        <f>SUM(N253:MV253)-SUM(N255:MV255)</f>
        <v>0</v>
      </c>
      <c r="MW259" s="70">
        <f>SUM(N253:MW253)-SUM(N255:MW255)</f>
        <v>0</v>
      </c>
      <c r="MX259" s="70">
        <f>SUM(N253:MX253)-SUM(N255:MX255)</f>
        <v>0</v>
      </c>
      <c r="MY259" s="70">
        <f>SUM(N253:MY253)-SUM(N255:MY255)</f>
        <v>0</v>
      </c>
      <c r="MZ259" s="70">
        <f>SUM(N253:MZ253)-SUM(N255:MZ255)</f>
        <v>0</v>
      </c>
      <c r="NA259" s="70">
        <f>SUM(N253:NA253)-SUM(N255:NA255)</f>
        <v>0</v>
      </c>
      <c r="NB259" s="70">
        <f>SUM(N253:NB253)-SUM(N255:NB255)</f>
        <v>0</v>
      </c>
      <c r="NC259" s="70">
        <f>SUM(N253:NC253)-SUM(N255:NC255)</f>
        <v>0</v>
      </c>
      <c r="ND259" s="70">
        <f>SUM(N253:ND253)-SUM(N255:ND255)</f>
        <v>0</v>
      </c>
      <c r="NE259" s="70">
        <f>SUM(N253:NE253)-SUM(N255:NE255)</f>
        <v>0</v>
      </c>
      <c r="NF259" s="70">
        <f>SUM(N253:NF253)-SUM(N255:NF255)</f>
        <v>0</v>
      </c>
      <c r="NG259" s="70">
        <f>SUM(N253:NG253)-SUM(N255:NG255)</f>
        <v>0</v>
      </c>
      <c r="NH259" s="70">
        <f>SUM(N253:NH253)-SUM(N255:NH255)</f>
        <v>0</v>
      </c>
      <c r="NI259" s="70">
        <f>SUM(N253:NI253)-SUM(N255:NI255)</f>
        <v>0</v>
      </c>
      <c r="NJ259" s="70">
        <f>SUM(N253:NJ253)-SUM(N255:NJ255)</f>
        <v>0</v>
      </c>
      <c r="NK259" s="70">
        <f>SUM(N253:NK253)-SUM(N255:NK255)</f>
        <v>0</v>
      </c>
      <c r="NL259" s="70">
        <f>SUM(N253:NL253)-SUM(N255:NL255)</f>
        <v>0</v>
      </c>
      <c r="NM259" s="70">
        <f>SUM(N253:NM253)-SUM(N255:NM255)</f>
        <v>0</v>
      </c>
      <c r="NN259" s="70">
        <f>SUM(N253:NN253)-SUM(N255:NN255)</f>
        <v>0</v>
      </c>
      <c r="NO259" s="71">
        <f>SUM(N253:NO253)-SUM(N255:NO255)</f>
        <v>0</v>
      </c>
      <c r="NP259" s="1"/>
      <c r="NQ259" s="1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</row>
  </sheetData>
  <conditionalFormatting sqref="N19:Y19">
    <cfRule type="containsBlanks" dxfId="174" priority="29">
      <formula>LEN(TRIM(N19))=0</formula>
    </cfRule>
  </conditionalFormatting>
  <conditionalFormatting sqref="I13">
    <cfRule type="containsBlanks" dxfId="173" priority="28">
      <formula>LEN(TRIM(I13))=0</formula>
    </cfRule>
  </conditionalFormatting>
  <conditionalFormatting sqref="I14">
    <cfRule type="containsBlanks" dxfId="172" priority="27">
      <formula>LEN(TRIM(I14))=0</formula>
    </cfRule>
  </conditionalFormatting>
  <conditionalFormatting sqref="N11:NO11">
    <cfRule type="containsBlanks" dxfId="171" priority="25">
      <formula>LEN(TRIM(N11))=0</formula>
    </cfRule>
  </conditionalFormatting>
  <conditionalFormatting sqref="N148:Y148">
    <cfRule type="containsBlanks" dxfId="170" priority="24">
      <formula>LEN(TRIM(N148))=0</formula>
    </cfRule>
  </conditionalFormatting>
  <conditionalFormatting sqref="N166:Y166">
    <cfRule type="containsBlanks" dxfId="169" priority="23">
      <formula>LEN(TRIM(N166))=0</formula>
    </cfRule>
  </conditionalFormatting>
  <conditionalFormatting sqref="N170:Y170">
    <cfRule type="containsBlanks" dxfId="168" priority="22">
      <formula>LEN(TRIM(N170))=0</formula>
    </cfRule>
  </conditionalFormatting>
  <conditionalFormatting sqref="N172:Y172">
    <cfRule type="containsBlanks" dxfId="167" priority="21">
      <formula>LEN(TRIM(N172))=0</formula>
    </cfRule>
  </conditionalFormatting>
  <conditionalFormatting sqref="N174:Y174">
    <cfRule type="containsBlanks" dxfId="166" priority="20">
      <formula>LEN(TRIM(N174))=0</formula>
    </cfRule>
  </conditionalFormatting>
  <conditionalFormatting sqref="N178:Y178">
    <cfRule type="containsBlanks" dxfId="165" priority="18">
      <formula>LEN(TRIM(N178))=0</formula>
    </cfRule>
  </conditionalFormatting>
  <conditionalFormatting sqref="N230:NO230">
    <cfRule type="cellIs" dxfId="164" priority="16" operator="lessThan">
      <formula>0</formula>
    </cfRule>
    <cfRule type="cellIs" dxfId="163" priority="17" operator="greaterThan">
      <formula>0</formula>
    </cfRule>
  </conditionalFormatting>
  <conditionalFormatting sqref="N232:NO232">
    <cfRule type="cellIs" dxfId="162" priority="14" operator="lessThan">
      <formula>0</formula>
    </cfRule>
    <cfRule type="cellIs" dxfId="161" priority="15" operator="greaterThan">
      <formula>0</formula>
    </cfRule>
  </conditionalFormatting>
  <conditionalFormatting sqref="N7:Y7">
    <cfRule type="cellIs" dxfId="160" priority="12" operator="greaterThan">
      <formula>0</formula>
    </cfRule>
    <cfRule type="cellIs" dxfId="159" priority="13" operator="lessThan">
      <formula>0</formula>
    </cfRule>
  </conditionalFormatting>
  <conditionalFormatting sqref="N21:Y21">
    <cfRule type="containsBlanks" dxfId="158" priority="11">
      <formula>LEN(TRIM(N21))=0</formula>
    </cfRule>
  </conditionalFormatting>
  <conditionalFormatting sqref="C7">
    <cfRule type="containsBlanks" dxfId="157" priority="10">
      <formula>LEN(TRIM(C7))=0</formula>
    </cfRule>
  </conditionalFormatting>
  <conditionalFormatting sqref="N9:NO9">
    <cfRule type="containsBlanks" dxfId="156" priority="9">
      <formula>LEN(TRIM(N9))=0</formula>
    </cfRule>
  </conditionalFormatting>
  <conditionalFormatting sqref="A2:XFD1048576 E1:XFD1">
    <cfRule type="cellIs" dxfId="155" priority="8" operator="equal">
      <formula>0</formula>
    </cfRule>
  </conditionalFormatting>
  <conditionalFormatting sqref="N238:Y238">
    <cfRule type="containsBlanks" dxfId="154" priority="7">
      <formula>LEN(TRIM(N238))=0</formula>
    </cfRule>
  </conditionalFormatting>
  <conditionalFormatting sqref="N257:NO257">
    <cfRule type="cellIs" dxfId="153" priority="5" operator="lessThan">
      <formula>0</formula>
    </cfRule>
    <cfRule type="cellIs" dxfId="152" priority="6" operator="greaterThan">
      <formula>0</formula>
    </cfRule>
  </conditionalFormatting>
  <conditionalFormatting sqref="N77:AQ85">
    <cfRule type="containsBlanks" dxfId="151" priority="4">
      <formula>LEN(TRIM(N77))=0</formula>
    </cfRule>
  </conditionalFormatting>
  <conditionalFormatting sqref="N150:Y150">
    <cfRule type="containsBlanks" dxfId="150" priority="3">
      <formula>LEN(TRIM(N150))=0</formula>
    </cfRule>
  </conditionalFormatting>
  <conditionalFormatting sqref="N67:AQ75">
    <cfRule type="containsBlanks" dxfId="149" priority="2">
      <formula>LEN(TRIM(N67))=0</formula>
    </cfRule>
  </conditionalFormatting>
  <conditionalFormatting sqref="A1:D1">
    <cfRule type="cellIs" dxfId="148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NQ10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339</v>
      </c>
      <c r="J2" s="50"/>
      <c r="K2" s="51" t="s">
        <v>334</v>
      </c>
      <c r="L2" s="1"/>
      <c r="M2" s="1"/>
      <c r="N2" s="36">
        <f>KPI_Reports_0!N27</f>
        <v>1687.1438550557616</v>
      </c>
      <c r="O2" s="37">
        <f>KPI_Reports_0!O27</f>
        <v>1308.5063256939088</v>
      </c>
      <c r="P2" s="37">
        <f>KPI_Reports_0!P27</f>
        <v>2128.8920635369186</v>
      </c>
      <c r="Q2" s="37">
        <f>KPI_Reports_0!Q27</f>
        <v>2455.4229939966312</v>
      </c>
      <c r="R2" s="37">
        <f>KPI_Reports_0!R27</f>
        <v>2816.6540432002298</v>
      </c>
      <c r="S2" s="37">
        <f>KPI_Reports_0!S27</f>
        <v>3582.3455620430341</v>
      </c>
      <c r="T2" s="37">
        <f>KPI_Reports_0!T27</f>
        <v>4105.3958566738656</v>
      </c>
      <c r="U2" s="37">
        <f>KPI_Reports_0!U27</f>
        <v>4560.3890125762382</v>
      </c>
      <c r="V2" s="37">
        <f>KPI_Reports_0!V27</f>
        <v>4601.844600280263</v>
      </c>
      <c r="W2" s="37">
        <f>KPI_Reports_0!W27</f>
        <v>5906.8810353276103</v>
      </c>
      <c r="X2" s="37">
        <f>KPI_Reports_0!X27</f>
        <v>6625.7691694615096</v>
      </c>
      <c r="Y2" s="38">
        <f>KPI_Reports_0!Y27</f>
        <v>6931.0396226545809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52" t="s">
        <v>335</v>
      </c>
      <c r="J3" s="53"/>
      <c r="K3" s="54" t="s">
        <v>265</v>
      </c>
      <c r="L3" s="1"/>
      <c r="M3" s="1"/>
      <c r="N3" s="42">
        <f>KPI_Reports_0!N28</f>
        <v>5772.7499881284903</v>
      </c>
      <c r="O3" s="43">
        <f>KPI_Reports_0!O28</f>
        <v>5767.6956757125208</v>
      </c>
      <c r="P3" s="43">
        <f>KPI_Reports_0!P28</f>
        <v>5866.3898598080677</v>
      </c>
      <c r="Q3" s="43">
        <f>KPI_Reports_0!Q28</f>
        <v>5994.9465573768248</v>
      </c>
      <c r="R3" s="43">
        <f>KPI_Reports_0!R28</f>
        <v>5911.3928876040964</v>
      </c>
      <c r="S3" s="43">
        <f>KPI_Reports_0!S28</f>
        <v>5938.0492777361451</v>
      </c>
      <c r="T3" s="43">
        <f>KPI_Reports_0!T28</f>
        <v>5845.4261114848678</v>
      </c>
      <c r="U3" s="43">
        <f>KPI_Reports_0!U28</f>
        <v>5807.9473980984785</v>
      </c>
      <c r="V3" s="43">
        <f>KPI_Reports_0!V28</f>
        <v>5962.0668920349372</v>
      </c>
      <c r="W3" s="43">
        <f>KPI_Reports_0!W28</f>
        <v>6702.718308373519</v>
      </c>
      <c r="X3" s="43">
        <f>KPI_Reports_0!X28</f>
        <v>7157.9663395788875</v>
      </c>
      <c r="Y3" s="44">
        <f>KPI_Reports_0!Y28</f>
        <v>7451.9253216647912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">
        <v>340</v>
      </c>
      <c r="J4" s="50"/>
      <c r="K4" s="51" t="s">
        <v>334</v>
      </c>
      <c r="L4" s="8"/>
      <c r="M4" s="8"/>
      <c r="N4" s="36">
        <f>KPI_Reports_0!N45</f>
        <v>1013.7763376170626</v>
      </c>
      <c r="O4" s="37">
        <f>KPI_Reports_0!O45</f>
        <v>925.1151757498609</v>
      </c>
      <c r="P4" s="37">
        <f>KPI_Reports_0!P45</f>
        <v>1482.2009138812891</v>
      </c>
      <c r="Q4" s="37">
        <f>KPI_Reports_0!Q45</f>
        <v>1701.089998970245</v>
      </c>
      <c r="R4" s="37">
        <f>KPI_Reports_0!R45</f>
        <v>1948.5230138018921</v>
      </c>
      <c r="S4" s="37">
        <f>KPI_Reports_0!S45</f>
        <v>2441.878776644875</v>
      </c>
      <c r="T4" s="37">
        <f>KPI_Reports_0!T45</f>
        <v>2848.4920102222572</v>
      </c>
      <c r="U4" s="37">
        <f>KPI_Reports_0!U45</f>
        <v>3199.9845151179215</v>
      </c>
      <c r="V4" s="37">
        <f>KPI_Reports_0!V45</f>
        <v>3199.2266284031793</v>
      </c>
      <c r="W4" s="37">
        <f>KPI_Reports_0!W45</f>
        <v>4047.1491695362415</v>
      </c>
      <c r="X4" s="37">
        <f>KPI_Reports_0!X45</f>
        <v>4602.005553857759</v>
      </c>
      <c r="Y4" s="38">
        <f>KPI_Reports_0!Y45</f>
        <v>4867.0699127306507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">
        <v>336</v>
      </c>
      <c r="J5" s="56"/>
      <c r="K5" s="57" t="s">
        <v>265</v>
      </c>
      <c r="L5" s="8"/>
      <c r="M5" s="8"/>
      <c r="N5" s="39">
        <f>KPI_Reports_0!N47</f>
        <v>5680.6763506284342</v>
      </c>
      <c r="O5" s="40">
        <f>KPI_Reports_0!O47</f>
        <v>5666.4958763535633</v>
      </c>
      <c r="P5" s="40">
        <f>KPI_Reports_0!P47</f>
        <v>5752.7385285992141</v>
      </c>
      <c r="Q5" s="40">
        <f>KPI_Reports_0!Q47</f>
        <v>5882.0318955178491</v>
      </c>
      <c r="R5" s="40">
        <f>KPI_Reports_0!R47</f>
        <v>5825.2646255543095</v>
      </c>
      <c r="S5" s="40">
        <f>KPI_Reports_0!S47</f>
        <v>5831.8963464828239</v>
      </c>
      <c r="T5" s="40">
        <f>KPI_Reports_0!T47</f>
        <v>5759.8778809050409</v>
      </c>
      <c r="U5" s="40">
        <f>KPI_Reports_0!U47</f>
        <v>5708.3675697510134</v>
      </c>
      <c r="V5" s="40">
        <f>KPI_Reports_0!V47</f>
        <v>5820.5369194873556</v>
      </c>
      <c r="W5" s="40">
        <f>KPI_Reports_0!W47</f>
        <v>6513.3064386720562</v>
      </c>
      <c r="X5" s="40">
        <f>KPI_Reports_0!X47</f>
        <v>6996.564377793864</v>
      </c>
      <c r="Y5" s="41">
        <f>KPI_Reports_0!Y47</f>
        <v>7305.8745790543589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21" t="s">
        <v>337</v>
      </c>
      <c r="J6" s="122"/>
      <c r="K6" s="123" t="s">
        <v>1</v>
      </c>
      <c r="L6" s="75"/>
      <c r="M6" s="75"/>
      <c r="N6" s="45">
        <f>KPI_Reports_0!N46</f>
        <v>0.60088316392176078</v>
      </c>
      <c r="O6" s="46">
        <f>KPI_Reports_0!O46</f>
        <v>0.7070009197389755</v>
      </c>
      <c r="P6" s="46">
        <f>KPI_Reports_0!P46</f>
        <v>0.69623112381694741</v>
      </c>
      <c r="Q6" s="46">
        <f>KPI_Reports_0!Q46</f>
        <v>0.69278898305070558</v>
      </c>
      <c r="R6" s="46">
        <f>KPI_Reports_0!R46</f>
        <v>0.69178641889155001</v>
      </c>
      <c r="S6" s="46">
        <f>KPI_Reports_0!S46</f>
        <v>0.68164244190118173</v>
      </c>
      <c r="T6" s="46">
        <f>KPI_Reports_0!T46</f>
        <v>0.69384101062791681</v>
      </c>
      <c r="U6" s="46">
        <f>KPI_Reports_0!U46</f>
        <v>0.70169112904475617</v>
      </c>
      <c r="V6" s="46">
        <f>KPI_Reports_0!V46</f>
        <v>0.69520527229631768</v>
      </c>
      <c r="W6" s="46">
        <f>KPI_Reports_0!W46</f>
        <v>0.68515840175741349</v>
      </c>
      <c r="X6" s="46">
        <f>KPI_Reports_0!X46</f>
        <v>0.69456170840792719</v>
      </c>
      <c r="Y6" s="47">
        <f>KPI_Reports_0!Y46</f>
        <v>0.70221354626545451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48" t="s">
        <v>47</v>
      </c>
      <c r="C7" s="4"/>
      <c r="D7" s="76" t="s">
        <v>64</v>
      </c>
      <c r="E7" s="77" t="str">
        <f>OFMOR_FFF_0!E7</f>
        <v>поля для заполнения (внесения исходных данных модели)</v>
      </c>
      <c r="F7" s="8"/>
      <c r="G7" s="8"/>
      <c r="H7" s="8"/>
      <c r="I7" s="58" t="s">
        <v>338</v>
      </c>
      <c r="J7" s="59"/>
      <c r="K7" s="60" t="s">
        <v>265</v>
      </c>
      <c r="L7" s="8"/>
      <c r="M7" s="8"/>
      <c r="N7" s="33">
        <f>KPI_Reports_0!N69</f>
        <v>851.59181221925598</v>
      </c>
      <c r="O7" s="34">
        <f>KPI_Reports_0!O69</f>
        <v>773.22831915243125</v>
      </c>
      <c r="P7" s="34">
        <f>KPI_Reports_0!P69</f>
        <v>804.49723203495944</v>
      </c>
      <c r="Q7" s="34">
        <f>KPI_Reports_0!Q69</f>
        <v>805.99949949040774</v>
      </c>
      <c r="R7" s="34">
        <f>KPI_Reports_0!R69</f>
        <v>782.69406762816686</v>
      </c>
      <c r="S7" s="34">
        <f>KPI_Reports_0!S69</f>
        <v>788.56978273395998</v>
      </c>
      <c r="T7" s="34">
        <f>KPI_Reports_0!T69</f>
        <v>781.9557028129841</v>
      </c>
      <c r="U7" s="34">
        <f>KPI_Reports_0!U69</f>
        <v>827.59340304334148</v>
      </c>
      <c r="V7" s="34">
        <f>KPI_Reports_0!V69</f>
        <v>854.40471459009882</v>
      </c>
      <c r="W7" s="34">
        <f>KPI_Reports_0!W69</f>
        <v>1004.0911264815453</v>
      </c>
      <c r="X7" s="34">
        <f>KPI_Reports_0!X69</f>
        <v>1117.8455128320077</v>
      </c>
      <c r="Y7" s="35">
        <f>KPI_Reports_0!Y69</f>
        <v>1163.3158975127003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CONTENT!E39</f>
        <v>Операционная модель - базовый сценарий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1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1"/>
        <v>чт</v>
      </c>
      <c r="Q8" s="15" t="str">
        <f t="shared" si="1"/>
        <v>пт</v>
      </c>
      <c r="R8" s="15" t="str">
        <f t="shared" si="1"/>
        <v>сб</v>
      </c>
      <c r="S8" s="15" t="str">
        <f t="shared" si="1"/>
        <v>вс</v>
      </c>
      <c r="T8" s="15" t="str">
        <f t="shared" si="1"/>
        <v>пн</v>
      </c>
      <c r="U8" s="15" t="str">
        <f t="shared" si="1"/>
        <v>вт</v>
      </c>
      <c r="V8" s="15" t="str">
        <f t="shared" si="1"/>
        <v>ср</v>
      </c>
      <c r="W8" s="15" t="str">
        <f t="shared" si="1"/>
        <v>чт</v>
      </c>
      <c r="X8" s="15" t="str">
        <f t="shared" si="1"/>
        <v>пт</v>
      </c>
      <c r="Y8" s="15" t="str">
        <f t="shared" si="1"/>
        <v>сб</v>
      </c>
      <c r="Z8" s="15" t="str">
        <f t="shared" si="1"/>
        <v>вс</v>
      </c>
      <c r="AA8" s="15" t="str">
        <f t="shared" si="1"/>
        <v>пн</v>
      </c>
      <c r="AB8" s="15" t="str">
        <f t="shared" si="1"/>
        <v>вт</v>
      </c>
      <c r="AC8" s="15" t="str">
        <f t="shared" si="1"/>
        <v>ср</v>
      </c>
      <c r="AD8" s="15" t="str">
        <f t="shared" si="1"/>
        <v>чт</v>
      </c>
      <c r="AE8" s="15" t="str">
        <f t="shared" si="1"/>
        <v>пт</v>
      </c>
      <c r="AF8" s="15" t="str">
        <f t="shared" si="1"/>
        <v>сб</v>
      </c>
      <c r="AG8" s="15" t="str">
        <f t="shared" si="1"/>
        <v>вс</v>
      </c>
      <c r="AH8" s="15" t="str">
        <f t="shared" si="1"/>
        <v>пн</v>
      </c>
      <c r="AI8" s="15" t="str">
        <f t="shared" si="1"/>
        <v>вт</v>
      </c>
      <c r="AJ8" s="15" t="str">
        <f t="shared" si="1"/>
        <v>ср</v>
      </c>
      <c r="AK8" s="15" t="str">
        <f t="shared" si="1"/>
        <v>чт</v>
      </c>
      <c r="AL8" s="15" t="str">
        <f t="shared" si="1"/>
        <v>пт</v>
      </c>
      <c r="AM8" s="15" t="str">
        <f t="shared" si="1"/>
        <v>сб</v>
      </c>
      <c r="AN8" s="15" t="str">
        <f t="shared" si="1"/>
        <v>вс</v>
      </c>
      <c r="AO8" s="15" t="str">
        <f t="shared" si="1"/>
        <v>пн</v>
      </c>
      <c r="AP8" s="15" t="str">
        <f t="shared" si="1"/>
        <v>вт</v>
      </c>
      <c r="AQ8" s="15" t="str">
        <f t="shared" si="1"/>
        <v>ср</v>
      </c>
      <c r="AR8" s="15" t="str">
        <f t="shared" si="1"/>
        <v>чт</v>
      </c>
      <c r="AS8" s="15" t="str">
        <f t="shared" si="1"/>
        <v>пт</v>
      </c>
      <c r="AT8" s="15" t="str">
        <f t="shared" si="1"/>
        <v>сб</v>
      </c>
      <c r="AU8" s="15" t="str">
        <f t="shared" si="1"/>
        <v>вс</v>
      </c>
      <c r="AV8" s="15" t="str">
        <f t="shared" si="1"/>
        <v>пн</v>
      </c>
      <c r="AW8" s="15" t="str">
        <f t="shared" si="1"/>
        <v>вт</v>
      </c>
      <c r="AX8" s="15" t="str">
        <f t="shared" si="1"/>
        <v>ср</v>
      </c>
      <c r="AY8" s="15" t="str">
        <f t="shared" si="1"/>
        <v>чт</v>
      </c>
      <c r="AZ8" s="15" t="str">
        <f t="shared" si="1"/>
        <v>пт</v>
      </c>
      <c r="BA8" s="15" t="str">
        <f t="shared" si="1"/>
        <v>сб</v>
      </c>
      <c r="BB8" s="15" t="str">
        <f t="shared" si="1"/>
        <v>вс</v>
      </c>
      <c r="BC8" s="15" t="str">
        <f t="shared" si="1"/>
        <v>пн</v>
      </c>
      <c r="BD8" s="15" t="str">
        <f t="shared" si="1"/>
        <v>вт</v>
      </c>
      <c r="BE8" s="15" t="str">
        <f t="shared" si="1"/>
        <v>ср</v>
      </c>
      <c r="BF8" s="15" t="str">
        <f t="shared" si="1"/>
        <v>чт</v>
      </c>
      <c r="BG8" s="15" t="str">
        <f t="shared" si="1"/>
        <v>пт</v>
      </c>
      <c r="BH8" s="15" t="str">
        <f t="shared" si="1"/>
        <v>сб</v>
      </c>
      <c r="BI8" s="15" t="str">
        <f t="shared" si="1"/>
        <v>вс</v>
      </c>
      <c r="BJ8" s="15" t="str">
        <f t="shared" si="1"/>
        <v>пн</v>
      </c>
      <c r="BK8" s="15" t="str">
        <f t="shared" si="1"/>
        <v>вт</v>
      </c>
      <c r="BL8" s="15" t="str">
        <f t="shared" si="1"/>
        <v>ср</v>
      </c>
      <c r="BM8" s="15" t="str">
        <f t="shared" si="1"/>
        <v>чт</v>
      </c>
      <c r="BN8" s="15" t="str">
        <f t="shared" si="1"/>
        <v>пт</v>
      </c>
      <c r="BO8" s="15" t="str">
        <f t="shared" si="1"/>
        <v>сб</v>
      </c>
      <c r="BP8" s="15" t="str">
        <f t="shared" si="1"/>
        <v>вс</v>
      </c>
      <c r="BQ8" s="15" t="str">
        <f t="shared" si="1"/>
        <v>пн</v>
      </c>
      <c r="BR8" s="15" t="str">
        <f t="shared" si="1"/>
        <v>вт</v>
      </c>
      <c r="BS8" s="15" t="str">
        <f t="shared" si="1"/>
        <v>ср</v>
      </c>
      <c r="BT8" s="15" t="str">
        <f t="shared" si="1"/>
        <v>чт</v>
      </c>
      <c r="BU8" s="15" t="str">
        <f t="shared" si="1"/>
        <v>пт</v>
      </c>
      <c r="BV8" s="15" t="str">
        <f t="shared" si="1"/>
        <v>сб</v>
      </c>
      <c r="BW8" s="15" t="str">
        <f t="shared" si="1"/>
        <v>вс</v>
      </c>
      <c r="BX8" s="15" t="str">
        <f t="shared" si="1"/>
        <v>пн</v>
      </c>
      <c r="BY8" s="15" t="str">
        <f t="shared" si="1"/>
        <v>вт</v>
      </c>
      <c r="BZ8" s="15" t="str">
        <f t="shared" si="1"/>
        <v>ср</v>
      </c>
      <c r="CA8" s="15" t="str">
        <f t="shared" ref="CA8:EL8" si="2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2"/>
        <v>пт</v>
      </c>
      <c r="CC8" s="15" t="str">
        <f t="shared" si="2"/>
        <v>сб</v>
      </c>
      <c r="CD8" s="15" t="str">
        <f t="shared" si="2"/>
        <v>вс</v>
      </c>
      <c r="CE8" s="15" t="str">
        <f t="shared" si="2"/>
        <v>пн</v>
      </c>
      <c r="CF8" s="15" t="str">
        <f t="shared" si="2"/>
        <v>вт</v>
      </c>
      <c r="CG8" s="15" t="str">
        <f t="shared" si="2"/>
        <v>ср</v>
      </c>
      <c r="CH8" s="15" t="str">
        <f t="shared" si="2"/>
        <v>чт</v>
      </c>
      <c r="CI8" s="15" t="str">
        <f t="shared" si="2"/>
        <v>пт</v>
      </c>
      <c r="CJ8" s="15" t="str">
        <f t="shared" si="2"/>
        <v>сб</v>
      </c>
      <c r="CK8" s="15" t="str">
        <f t="shared" si="2"/>
        <v>вс</v>
      </c>
      <c r="CL8" s="15" t="str">
        <f t="shared" si="2"/>
        <v>пн</v>
      </c>
      <c r="CM8" s="15" t="str">
        <f t="shared" si="2"/>
        <v>вт</v>
      </c>
      <c r="CN8" s="15" t="str">
        <f t="shared" si="2"/>
        <v>ср</v>
      </c>
      <c r="CO8" s="15" t="str">
        <f t="shared" si="2"/>
        <v>чт</v>
      </c>
      <c r="CP8" s="15" t="str">
        <f t="shared" si="2"/>
        <v>пт</v>
      </c>
      <c r="CQ8" s="15" t="str">
        <f t="shared" si="2"/>
        <v>сб</v>
      </c>
      <c r="CR8" s="15" t="str">
        <f t="shared" si="2"/>
        <v>вс</v>
      </c>
      <c r="CS8" s="15" t="str">
        <f t="shared" si="2"/>
        <v>пн</v>
      </c>
      <c r="CT8" s="15" t="str">
        <f t="shared" si="2"/>
        <v>вт</v>
      </c>
      <c r="CU8" s="15" t="str">
        <f t="shared" si="2"/>
        <v>ср</v>
      </c>
      <c r="CV8" s="15" t="str">
        <f t="shared" si="2"/>
        <v>чт</v>
      </c>
      <c r="CW8" s="15" t="str">
        <f t="shared" si="2"/>
        <v>пт</v>
      </c>
      <c r="CX8" s="15" t="str">
        <f t="shared" si="2"/>
        <v>сб</v>
      </c>
      <c r="CY8" s="15" t="str">
        <f t="shared" si="2"/>
        <v>вс</v>
      </c>
      <c r="CZ8" s="15" t="str">
        <f t="shared" si="2"/>
        <v>пн</v>
      </c>
      <c r="DA8" s="15" t="str">
        <f t="shared" si="2"/>
        <v>вт</v>
      </c>
      <c r="DB8" s="15" t="str">
        <f t="shared" si="2"/>
        <v>ср</v>
      </c>
      <c r="DC8" s="15" t="str">
        <f t="shared" si="2"/>
        <v>чт</v>
      </c>
      <c r="DD8" s="15" t="str">
        <f t="shared" si="2"/>
        <v>пт</v>
      </c>
      <c r="DE8" s="15" t="str">
        <f t="shared" si="2"/>
        <v>сб</v>
      </c>
      <c r="DF8" s="15" t="str">
        <f t="shared" si="2"/>
        <v>вс</v>
      </c>
      <c r="DG8" s="15" t="str">
        <f t="shared" si="2"/>
        <v>пн</v>
      </c>
      <c r="DH8" s="15" t="str">
        <f t="shared" si="2"/>
        <v>вт</v>
      </c>
      <c r="DI8" s="15" t="str">
        <f t="shared" si="2"/>
        <v>ср</v>
      </c>
      <c r="DJ8" s="15" t="str">
        <f t="shared" si="2"/>
        <v>чт</v>
      </c>
      <c r="DK8" s="15" t="str">
        <f t="shared" si="2"/>
        <v>пт</v>
      </c>
      <c r="DL8" s="15" t="str">
        <f t="shared" si="2"/>
        <v>сб</v>
      </c>
      <c r="DM8" s="15" t="str">
        <f t="shared" si="2"/>
        <v>вс</v>
      </c>
      <c r="DN8" s="15" t="str">
        <f t="shared" si="2"/>
        <v>пн</v>
      </c>
      <c r="DO8" s="15" t="str">
        <f t="shared" si="2"/>
        <v>вт</v>
      </c>
      <c r="DP8" s="15" t="str">
        <f t="shared" si="2"/>
        <v>ср</v>
      </c>
      <c r="DQ8" s="15" t="str">
        <f t="shared" si="2"/>
        <v>чт</v>
      </c>
      <c r="DR8" s="15" t="str">
        <f t="shared" si="2"/>
        <v>пт</v>
      </c>
      <c r="DS8" s="15" t="str">
        <f t="shared" si="2"/>
        <v>сб</v>
      </c>
      <c r="DT8" s="15" t="str">
        <f t="shared" si="2"/>
        <v>вс</v>
      </c>
      <c r="DU8" s="15" t="str">
        <f t="shared" si="2"/>
        <v>пн</v>
      </c>
      <c r="DV8" s="15" t="str">
        <f t="shared" si="2"/>
        <v>вт</v>
      </c>
      <c r="DW8" s="15" t="str">
        <f t="shared" si="2"/>
        <v>ср</v>
      </c>
      <c r="DX8" s="15" t="str">
        <f t="shared" si="2"/>
        <v>чт</v>
      </c>
      <c r="DY8" s="15" t="str">
        <f t="shared" si="2"/>
        <v>пт</v>
      </c>
      <c r="DZ8" s="15" t="str">
        <f t="shared" si="2"/>
        <v>сб</v>
      </c>
      <c r="EA8" s="15" t="str">
        <f t="shared" si="2"/>
        <v>вс</v>
      </c>
      <c r="EB8" s="15" t="str">
        <f t="shared" si="2"/>
        <v>пн</v>
      </c>
      <c r="EC8" s="15" t="str">
        <f t="shared" si="2"/>
        <v>вт</v>
      </c>
      <c r="ED8" s="15" t="str">
        <f t="shared" si="2"/>
        <v>ср</v>
      </c>
      <c r="EE8" s="15" t="str">
        <f t="shared" si="2"/>
        <v>чт</v>
      </c>
      <c r="EF8" s="15" t="str">
        <f t="shared" si="2"/>
        <v>пт</v>
      </c>
      <c r="EG8" s="15" t="str">
        <f t="shared" si="2"/>
        <v>сб</v>
      </c>
      <c r="EH8" s="15" t="str">
        <f t="shared" si="2"/>
        <v>вс</v>
      </c>
      <c r="EI8" s="15" t="str">
        <f t="shared" si="2"/>
        <v>пн</v>
      </c>
      <c r="EJ8" s="15" t="str">
        <f t="shared" si="2"/>
        <v>вт</v>
      </c>
      <c r="EK8" s="15" t="str">
        <f t="shared" si="2"/>
        <v>ср</v>
      </c>
      <c r="EL8" s="15" t="str">
        <f t="shared" si="2"/>
        <v>чт</v>
      </c>
      <c r="EM8" s="15" t="str">
        <f t="shared" ref="EM8:GX8" si="3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3"/>
        <v>сб</v>
      </c>
      <c r="EO8" s="15" t="str">
        <f t="shared" si="3"/>
        <v>вс</v>
      </c>
      <c r="EP8" s="15" t="str">
        <f t="shared" si="3"/>
        <v>пн</v>
      </c>
      <c r="EQ8" s="15" t="str">
        <f t="shared" si="3"/>
        <v>вт</v>
      </c>
      <c r="ER8" s="15" t="str">
        <f t="shared" si="3"/>
        <v>ср</v>
      </c>
      <c r="ES8" s="15" t="str">
        <f t="shared" si="3"/>
        <v>чт</v>
      </c>
      <c r="ET8" s="15" t="str">
        <f t="shared" si="3"/>
        <v>пт</v>
      </c>
      <c r="EU8" s="15" t="str">
        <f t="shared" si="3"/>
        <v>сб</v>
      </c>
      <c r="EV8" s="15" t="str">
        <f t="shared" si="3"/>
        <v>вс</v>
      </c>
      <c r="EW8" s="15" t="str">
        <f t="shared" si="3"/>
        <v>пн</v>
      </c>
      <c r="EX8" s="15" t="str">
        <f t="shared" si="3"/>
        <v>вт</v>
      </c>
      <c r="EY8" s="15" t="str">
        <f t="shared" si="3"/>
        <v>ср</v>
      </c>
      <c r="EZ8" s="15" t="str">
        <f t="shared" si="3"/>
        <v>чт</v>
      </c>
      <c r="FA8" s="15" t="str">
        <f t="shared" si="3"/>
        <v>пт</v>
      </c>
      <c r="FB8" s="15" t="str">
        <f t="shared" si="3"/>
        <v>сб</v>
      </c>
      <c r="FC8" s="15" t="str">
        <f t="shared" si="3"/>
        <v>вс</v>
      </c>
      <c r="FD8" s="15" t="str">
        <f t="shared" si="3"/>
        <v>пн</v>
      </c>
      <c r="FE8" s="15" t="str">
        <f t="shared" si="3"/>
        <v>вт</v>
      </c>
      <c r="FF8" s="15" t="str">
        <f t="shared" si="3"/>
        <v>ср</v>
      </c>
      <c r="FG8" s="15" t="str">
        <f t="shared" si="3"/>
        <v>чт</v>
      </c>
      <c r="FH8" s="15" t="str">
        <f t="shared" si="3"/>
        <v>пт</v>
      </c>
      <c r="FI8" s="15" t="str">
        <f t="shared" si="3"/>
        <v>сб</v>
      </c>
      <c r="FJ8" s="15" t="str">
        <f t="shared" si="3"/>
        <v>вс</v>
      </c>
      <c r="FK8" s="15" t="str">
        <f t="shared" si="3"/>
        <v>пн</v>
      </c>
      <c r="FL8" s="15" t="str">
        <f t="shared" si="3"/>
        <v>вт</v>
      </c>
      <c r="FM8" s="15" t="str">
        <f t="shared" si="3"/>
        <v>ср</v>
      </c>
      <c r="FN8" s="15" t="str">
        <f t="shared" si="3"/>
        <v>чт</v>
      </c>
      <c r="FO8" s="15" t="str">
        <f t="shared" si="3"/>
        <v>пт</v>
      </c>
      <c r="FP8" s="15" t="str">
        <f t="shared" si="3"/>
        <v>сб</v>
      </c>
      <c r="FQ8" s="15" t="str">
        <f t="shared" si="3"/>
        <v>вс</v>
      </c>
      <c r="FR8" s="15" t="str">
        <f t="shared" si="3"/>
        <v>пн</v>
      </c>
      <c r="FS8" s="15" t="str">
        <f t="shared" si="3"/>
        <v>вт</v>
      </c>
      <c r="FT8" s="15" t="str">
        <f t="shared" si="3"/>
        <v>ср</v>
      </c>
      <c r="FU8" s="15" t="str">
        <f t="shared" si="3"/>
        <v>чт</v>
      </c>
      <c r="FV8" s="15" t="str">
        <f t="shared" si="3"/>
        <v>пт</v>
      </c>
      <c r="FW8" s="15" t="str">
        <f t="shared" si="3"/>
        <v>сб</v>
      </c>
      <c r="FX8" s="15" t="str">
        <f t="shared" si="3"/>
        <v>вс</v>
      </c>
      <c r="FY8" s="15" t="str">
        <f t="shared" si="3"/>
        <v>пн</v>
      </c>
      <c r="FZ8" s="15" t="str">
        <f t="shared" si="3"/>
        <v>вт</v>
      </c>
      <c r="GA8" s="15" t="str">
        <f t="shared" si="3"/>
        <v>ср</v>
      </c>
      <c r="GB8" s="15" t="str">
        <f t="shared" si="3"/>
        <v>чт</v>
      </c>
      <c r="GC8" s="15" t="str">
        <f t="shared" si="3"/>
        <v>пт</v>
      </c>
      <c r="GD8" s="15" t="str">
        <f t="shared" si="3"/>
        <v>сб</v>
      </c>
      <c r="GE8" s="15" t="str">
        <f t="shared" si="3"/>
        <v>вс</v>
      </c>
      <c r="GF8" s="15" t="str">
        <f t="shared" si="3"/>
        <v>пн</v>
      </c>
      <c r="GG8" s="15" t="str">
        <f t="shared" si="3"/>
        <v>вт</v>
      </c>
      <c r="GH8" s="15" t="str">
        <f t="shared" si="3"/>
        <v>ср</v>
      </c>
      <c r="GI8" s="15" t="str">
        <f t="shared" si="3"/>
        <v>чт</v>
      </c>
      <c r="GJ8" s="15" t="str">
        <f t="shared" si="3"/>
        <v>пт</v>
      </c>
      <c r="GK8" s="15" t="str">
        <f t="shared" si="3"/>
        <v>сб</v>
      </c>
      <c r="GL8" s="15" t="str">
        <f t="shared" si="3"/>
        <v>вс</v>
      </c>
      <c r="GM8" s="15" t="str">
        <f t="shared" si="3"/>
        <v>пн</v>
      </c>
      <c r="GN8" s="15" t="str">
        <f t="shared" si="3"/>
        <v>вт</v>
      </c>
      <c r="GO8" s="15" t="str">
        <f t="shared" si="3"/>
        <v>ср</v>
      </c>
      <c r="GP8" s="15" t="str">
        <f t="shared" si="3"/>
        <v>чт</v>
      </c>
      <c r="GQ8" s="15" t="str">
        <f t="shared" si="3"/>
        <v>пт</v>
      </c>
      <c r="GR8" s="15" t="str">
        <f t="shared" si="3"/>
        <v>сб</v>
      </c>
      <c r="GS8" s="15" t="str">
        <f t="shared" si="3"/>
        <v>вс</v>
      </c>
      <c r="GT8" s="15" t="str">
        <f t="shared" si="3"/>
        <v>пн</v>
      </c>
      <c r="GU8" s="15" t="str">
        <f t="shared" si="3"/>
        <v>вт</v>
      </c>
      <c r="GV8" s="15" t="str">
        <f t="shared" si="3"/>
        <v>ср</v>
      </c>
      <c r="GW8" s="15" t="str">
        <f t="shared" si="3"/>
        <v>чт</v>
      </c>
      <c r="GX8" s="15" t="str">
        <f t="shared" si="3"/>
        <v>пт</v>
      </c>
      <c r="GY8" s="15" t="str">
        <f t="shared" ref="GY8:JJ8" si="4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4"/>
        <v>вс</v>
      </c>
      <c r="HA8" s="15" t="str">
        <f t="shared" si="4"/>
        <v>пн</v>
      </c>
      <c r="HB8" s="15" t="str">
        <f t="shared" si="4"/>
        <v>вт</v>
      </c>
      <c r="HC8" s="15" t="str">
        <f t="shared" si="4"/>
        <v>ср</v>
      </c>
      <c r="HD8" s="15" t="str">
        <f t="shared" si="4"/>
        <v>чт</v>
      </c>
      <c r="HE8" s="15" t="str">
        <f t="shared" si="4"/>
        <v>пт</v>
      </c>
      <c r="HF8" s="15" t="str">
        <f t="shared" si="4"/>
        <v>сб</v>
      </c>
      <c r="HG8" s="15" t="str">
        <f t="shared" si="4"/>
        <v>вс</v>
      </c>
      <c r="HH8" s="15" t="str">
        <f t="shared" si="4"/>
        <v>пн</v>
      </c>
      <c r="HI8" s="15" t="str">
        <f t="shared" si="4"/>
        <v>вт</v>
      </c>
      <c r="HJ8" s="15" t="str">
        <f t="shared" si="4"/>
        <v>ср</v>
      </c>
      <c r="HK8" s="15" t="str">
        <f t="shared" si="4"/>
        <v>чт</v>
      </c>
      <c r="HL8" s="15" t="str">
        <f t="shared" si="4"/>
        <v>пт</v>
      </c>
      <c r="HM8" s="15" t="str">
        <f t="shared" si="4"/>
        <v>сб</v>
      </c>
      <c r="HN8" s="15" t="str">
        <f t="shared" si="4"/>
        <v>вс</v>
      </c>
      <c r="HO8" s="15" t="str">
        <f t="shared" si="4"/>
        <v>пн</v>
      </c>
      <c r="HP8" s="15" t="str">
        <f t="shared" si="4"/>
        <v>вт</v>
      </c>
      <c r="HQ8" s="15" t="str">
        <f t="shared" si="4"/>
        <v>ср</v>
      </c>
      <c r="HR8" s="15" t="str">
        <f t="shared" si="4"/>
        <v>чт</v>
      </c>
      <c r="HS8" s="15" t="str">
        <f t="shared" si="4"/>
        <v>пт</v>
      </c>
      <c r="HT8" s="15" t="str">
        <f t="shared" si="4"/>
        <v>сб</v>
      </c>
      <c r="HU8" s="15" t="str">
        <f t="shared" si="4"/>
        <v>вс</v>
      </c>
      <c r="HV8" s="15" t="str">
        <f t="shared" si="4"/>
        <v>пн</v>
      </c>
      <c r="HW8" s="15" t="str">
        <f t="shared" si="4"/>
        <v>вт</v>
      </c>
      <c r="HX8" s="15" t="str">
        <f t="shared" si="4"/>
        <v>ср</v>
      </c>
      <c r="HY8" s="15" t="str">
        <f t="shared" si="4"/>
        <v>чт</v>
      </c>
      <c r="HZ8" s="15" t="str">
        <f t="shared" si="4"/>
        <v>пт</v>
      </c>
      <c r="IA8" s="15" t="str">
        <f t="shared" si="4"/>
        <v>сб</v>
      </c>
      <c r="IB8" s="15" t="str">
        <f t="shared" si="4"/>
        <v>вс</v>
      </c>
      <c r="IC8" s="15" t="str">
        <f t="shared" si="4"/>
        <v>пн</v>
      </c>
      <c r="ID8" s="15" t="str">
        <f t="shared" si="4"/>
        <v>вт</v>
      </c>
      <c r="IE8" s="15" t="str">
        <f t="shared" si="4"/>
        <v>ср</v>
      </c>
      <c r="IF8" s="15" t="str">
        <f t="shared" si="4"/>
        <v>чт</v>
      </c>
      <c r="IG8" s="15" t="str">
        <f t="shared" si="4"/>
        <v>пт</v>
      </c>
      <c r="IH8" s="15" t="str">
        <f t="shared" si="4"/>
        <v>сб</v>
      </c>
      <c r="II8" s="15" t="str">
        <f t="shared" si="4"/>
        <v>вс</v>
      </c>
      <c r="IJ8" s="15" t="str">
        <f t="shared" si="4"/>
        <v>пн</v>
      </c>
      <c r="IK8" s="15" t="str">
        <f t="shared" si="4"/>
        <v>вт</v>
      </c>
      <c r="IL8" s="15" t="str">
        <f t="shared" si="4"/>
        <v>ср</v>
      </c>
      <c r="IM8" s="15" t="str">
        <f t="shared" si="4"/>
        <v>чт</v>
      </c>
      <c r="IN8" s="15" t="str">
        <f t="shared" si="4"/>
        <v>пт</v>
      </c>
      <c r="IO8" s="15" t="str">
        <f t="shared" si="4"/>
        <v>сб</v>
      </c>
      <c r="IP8" s="15" t="str">
        <f t="shared" si="4"/>
        <v>вс</v>
      </c>
      <c r="IQ8" s="15" t="str">
        <f t="shared" si="4"/>
        <v>пн</v>
      </c>
      <c r="IR8" s="15" t="str">
        <f t="shared" si="4"/>
        <v>вт</v>
      </c>
      <c r="IS8" s="15" t="str">
        <f t="shared" si="4"/>
        <v>ср</v>
      </c>
      <c r="IT8" s="15" t="str">
        <f t="shared" si="4"/>
        <v>чт</v>
      </c>
      <c r="IU8" s="15" t="str">
        <f t="shared" si="4"/>
        <v>пт</v>
      </c>
      <c r="IV8" s="15" t="str">
        <f t="shared" si="4"/>
        <v>сб</v>
      </c>
      <c r="IW8" s="15" t="str">
        <f t="shared" si="4"/>
        <v>вс</v>
      </c>
      <c r="IX8" s="15" t="str">
        <f t="shared" si="4"/>
        <v>пн</v>
      </c>
      <c r="IY8" s="15" t="str">
        <f t="shared" si="4"/>
        <v>вт</v>
      </c>
      <c r="IZ8" s="15" t="str">
        <f t="shared" si="4"/>
        <v>ср</v>
      </c>
      <c r="JA8" s="15" t="str">
        <f t="shared" si="4"/>
        <v>чт</v>
      </c>
      <c r="JB8" s="15" t="str">
        <f t="shared" si="4"/>
        <v>пт</v>
      </c>
      <c r="JC8" s="15" t="str">
        <f t="shared" si="4"/>
        <v>сб</v>
      </c>
      <c r="JD8" s="15" t="str">
        <f t="shared" si="4"/>
        <v>вс</v>
      </c>
      <c r="JE8" s="15" t="str">
        <f t="shared" si="4"/>
        <v>пн</v>
      </c>
      <c r="JF8" s="15" t="str">
        <f t="shared" si="4"/>
        <v>вт</v>
      </c>
      <c r="JG8" s="15" t="str">
        <f t="shared" si="4"/>
        <v>ср</v>
      </c>
      <c r="JH8" s="15" t="str">
        <f t="shared" si="4"/>
        <v>чт</v>
      </c>
      <c r="JI8" s="15" t="str">
        <f t="shared" si="4"/>
        <v>пт</v>
      </c>
      <c r="JJ8" s="15" t="str">
        <f t="shared" si="4"/>
        <v>сб</v>
      </c>
      <c r="JK8" s="15" t="str">
        <f t="shared" ref="JK8:LV8" si="5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5"/>
        <v>пн</v>
      </c>
      <c r="JM8" s="15" t="str">
        <f t="shared" si="5"/>
        <v>вт</v>
      </c>
      <c r="JN8" s="15" t="str">
        <f t="shared" si="5"/>
        <v>ср</v>
      </c>
      <c r="JO8" s="15" t="str">
        <f t="shared" si="5"/>
        <v>чт</v>
      </c>
      <c r="JP8" s="15" t="str">
        <f t="shared" si="5"/>
        <v>пт</v>
      </c>
      <c r="JQ8" s="15" t="str">
        <f t="shared" si="5"/>
        <v>сб</v>
      </c>
      <c r="JR8" s="15" t="str">
        <f t="shared" si="5"/>
        <v>вс</v>
      </c>
      <c r="JS8" s="15" t="str">
        <f t="shared" si="5"/>
        <v>пн</v>
      </c>
      <c r="JT8" s="15" t="str">
        <f t="shared" si="5"/>
        <v>вт</v>
      </c>
      <c r="JU8" s="15" t="str">
        <f t="shared" si="5"/>
        <v>ср</v>
      </c>
      <c r="JV8" s="15" t="str">
        <f t="shared" si="5"/>
        <v>чт</v>
      </c>
      <c r="JW8" s="15" t="str">
        <f t="shared" si="5"/>
        <v>пт</v>
      </c>
      <c r="JX8" s="15" t="str">
        <f t="shared" si="5"/>
        <v>сб</v>
      </c>
      <c r="JY8" s="15" t="str">
        <f t="shared" si="5"/>
        <v>вс</v>
      </c>
      <c r="JZ8" s="15" t="str">
        <f t="shared" si="5"/>
        <v>пн</v>
      </c>
      <c r="KA8" s="15" t="str">
        <f t="shared" si="5"/>
        <v>вт</v>
      </c>
      <c r="KB8" s="15" t="str">
        <f t="shared" si="5"/>
        <v>ср</v>
      </c>
      <c r="KC8" s="15" t="str">
        <f t="shared" si="5"/>
        <v>чт</v>
      </c>
      <c r="KD8" s="15" t="str">
        <f t="shared" si="5"/>
        <v>пт</v>
      </c>
      <c r="KE8" s="15" t="str">
        <f t="shared" si="5"/>
        <v>сб</v>
      </c>
      <c r="KF8" s="15" t="str">
        <f t="shared" si="5"/>
        <v>вс</v>
      </c>
      <c r="KG8" s="15" t="str">
        <f t="shared" si="5"/>
        <v>пн</v>
      </c>
      <c r="KH8" s="15" t="str">
        <f t="shared" si="5"/>
        <v>вт</v>
      </c>
      <c r="KI8" s="15" t="str">
        <f t="shared" si="5"/>
        <v>ср</v>
      </c>
      <c r="KJ8" s="15" t="str">
        <f t="shared" si="5"/>
        <v>чт</v>
      </c>
      <c r="KK8" s="15" t="str">
        <f t="shared" si="5"/>
        <v>пт</v>
      </c>
      <c r="KL8" s="15" t="str">
        <f t="shared" si="5"/>
        <v>сб</v>
      </c>
      <c r="KM8" s="15" t="str">
        <f t="shared" si="5"/>
        <v>вс</v>
      </c>
      <c r="KN8" s="15" t="str">
        <f t="shared" si="5"/>
        <v>пн</v>
      </c>
      <c r="KO8" s="15" t="str">
        <f t="shared" si="5"/>
        <v>вт</v>
      </c>
      <c r="KP8" s="15" t="str">
        <f t="shared" si="5"/>
        <v>ср</v>
      </c>
      <c r="KQ8" s="15" t="str">
        <f t="shared" si="5"/>
        <v>чт</v>
      </c>
      <c r="KR8" s="15" t="str">
        <f t="shared" si="5"/>
        <v>пт</v>
      </c>
      <c r="KS8" s="15" t="str">
        <f t="shared" si="5"/>
        <v>сб</v>
      </c>
      <c r="KT8" s="15" t="str">
        <f t="shared" si="5"/>
        <v>вс</v>
      </c>
      <c r="KU8" s="15" t="str">
        <f t="shared" si="5"/>
        <v>пн</v>
      </c>
      <c r="KV8" s="15" t="str">
        <f t="shared" si="5"/>
        <v>вт</v>
      </c>
      <c r="KW8" s="15" t="str">
        <f t="shared" si="5"/>
        <v>ср</v>
      </c>
      <c r="KX8" s="15" t="str">
        <f t="shared" si="5"/>
        <v>чт</v>
      </c>
      <c r="KY8" s="15" t="str">
        <f t="shared" si="5"/>
        <v>пт</v>
      </c>
      <c r="KZ8" s="15" t="str">
        <f t="shared" si="5"/>
        <v>сб</v>
      </c>
      <c r="LA8" s="15" t="str">
        <f t="shared" si="5"/>
        <v>вс</v>
      </c>
      <c r="LB8" s="15" t="str">
        <f t="shared" si="5"/>
        <v>пн</v>
      </c>
      <c r="LC8" s="15" t="str">
        <f t="shared" si="5"/>
        <v>вт</v>
      </c>
      <c r="LD8" s="15" t="str">
        <f t="shared" si="5"/>
        <v>ср</v>
      </c>
      <c r="LE8" s="15" t="str">
        <f t="shared" si="5"/>
        <v>чт</v>
      </c>
      <c r="LF8" s="15" t="str">
        <f t="shared" si="5"/>
        <v>пт</v>
      </c>
      <c r="LG8" s="15" t="str">
        <f t="shared" si="5"/>
        <v>сб</v>
      </c>
      <c r="LH8" s="15" t="str">
        <f t="shared" si="5"/>
        <v>вс</v>
      </c>
      <c r="LI8" s="15" t="str">
        <f t="shared" si="5"/>
        <v>пн</v>
      </c>
      <c r="LJ8" s="15" t="str">
        <f t="shared" si="5"/>
        <v>вт</v>
      </c>
      <c r="LK8" s="15" t="str">
        <f t="shared" si="5"/>
        <v>ср</v>
      </c>
      <c r="LL8" s="15" t="str">
        <f t="shared" si="5"/>
        <v>чт</v>
      </c>
      <c r="LM8" s="15" t="str">
        <f t="shared" si="5"/>
        <v>пт</v>
      </c>
      <c r="LN8" s="15" t="str">
        <f t="shared" si="5"/>
        <v>сб</v>
      </c>
      <c r="LO8" s="15" t="str">
        <f t="shared" si="5"/>
        <v>вс</v>
      </c>
      <c r="LP8" s="15" t="str">
        <f t="shared" si="5"/>
        <v>пн</v>
      </c>
      <c r="LQ8" s="15" t="str">
        <f t="shared" si="5"/>
        <v>вт</v>
      </c>
      <c r="LR8" s="15" t="str">
        <f t="shared" si="5"/>
        <v>ср</v>
      </c>
      <c r="LS8" s="15" t="str">
        <f t="shared" si="5"/>
        <v>чт</v>
      </c>
      <c r="LT8" s="15" t="str">
        <f t="shared" si="5"/>
        <v>пт</v>
      </c>
      <c r="LU8" s="15" t="str">
        <f t="shared" si="5"/>
        <v>сб</v>
      </c>
      <c r="LV8" s="15" t="str">
        <f t="shared" si="5"/>
        <v>вс</v>
      </c>
      <c r="LW8" s="15" t="str">
        <f t="shared" ref="LW8:NO8" si="6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6"/>
        <v>вт</v>
      </c>
      <c r="LY8" s="15" t="str">
        <f t="shared" si="6"/>
        <v>ср</v>
      </c>
      <c r="LZ8" s="15" t="str">
        <f t="shared" si="6"/>
        <v>чт</v>
      </c>
      <c r="MA8" s="15" t="str">
        <f t="shared" si="6"/>
        <v>пт</v>
      </c>
      <c r="MB8" s="15" t="str">
        <f t="shared" si="6"/>
        <v>сб</v>
      </c>
      <c r="MC8" s="15" t="str">
        <f t="shared" si="6"/>
        <v>вс</v>
      </c>
      <c r="MD8" s="15" t="str">
        <f t="shared" si="6"/>
        <v>пн</v>
      </c>
      <c r="ME8" s="15" t="str">
        <f t="shared" si="6"/>
        <v>вт</v>
      </c>
      <c r="MF8" s="15" t="str">
        <f t="shared" si="6"/>
        <v>ср</v>
      </c>
      <c r="MG8" s="15" t="str">
        <f t="shared" si="6"/>
        <v>чт</v>
      </c>
      <c r="MH8" s="15" t="str">
        <f t="shared" si="6"/>
        <v>пт</v>
      </c>
      <c r="MI8" s="15" t="str">
        <f t="shared" si="6"/>
        <v>сб</v>
      </c>
      <c r="MJ8" s="15" t="str">
        <f t="shared" si="6"/>
        <v>вс</v>
      </c>
      <c r="MK8" s="15" t="str">
        <f t="shared" si="6"/>
        <v>пн</v>
      </c>
      <c r="ML8" s="15" t="str">
        <f t="shared" si="6"/>
        <v>вт</v>
      </c>
      <c r="MM8" s="15" t="str">
        <f t="shared" si="6"/>
        <v>ср</v>
      </c>
      <c r="MN8" s="15" t="str">
        <f t="shared" si="6"/>
        <v>чт</v>
      </c>
      <c r="MO8" s="15" t="str">
        <f t="shared" si="6"/>
        <v>пт</v>
      </c>
      <c r="MP8" s="15" t="str">
        <f t="shared" si="6"/>
        <v>сб</v>
      </c>
      <c r="MQ8" s="15" t="str">
        <f t="shared" si="6"/>
        <v>вс</v>
      </c>
      <c r="MR8" s="15" t="str">
        <f t="shared" si="6"/>
        <v>пн</v>
      </c>
      <c r="MS8" s="15" t="str">
        <f t="shared" si="6"/>
        <v>вт</v>
      </c>
      <c r="MT8" s="15" t="str">
        <f t="shared" si="6"/>
        <v>ср</v>
      </c>
      <c r="MU8" s="15" t="str">
        <f t="shared" si="6"/>
        <v>чт</v>
      </c>
      <c r="MV8" s="15" t="str">
        <f t="shared" si="6"/>
        <v>пт</v>
      </c>
      <c r="MW8" s="15" t="str">
        <f t="shared" si="6"/>
        <v>сб</v>
      </c>
      <c r="MX8" s="15" t="str">
        <f t="shared" si="6"/>
        <v>вс</v>
      </c>
      <c r="MY8" s="15" t="str">
        <f t="shared" si="6"/>
        <v>пн</v>
      </c>
      <c r="MZ8" s="15" t="str">
        <f t="shared" si="6"/>
        <v>вт</v>
      </c>
      <c r="NA8" s="15" t="str">
        <f t="shared" si="6"/>
        <v>ср</v>
      </c>
      <c r="NB8" s="15" t="str">
        <f t="shared" si="6"/>
        <v>чт</v>
      </c>
      <c r="NC8" s="15" t="str">
        <f t="shared" si="6"/>
        <v>пт</v>
      </c>
      <c r="ND8" s="15" t="str">
        <f t="shared" si="6"/>
        <v>сб</v>
      </c>
      <c r="NE8" s="15" t="str">
        <f t="shared" si="6"/>
        <v>вс</v>
      </c>
      <c r="NF8" s="15" t="str">
        <f t="shared" si="6"/>
        <v>пн</v>
      </c>
      <c r="NG8" s="15" t="str">
        <f t="shared" si="6"/>
        <v>вт</v>
      </c>
      <c r="NH8" s="15" t="str">
        <f t="shared" si="6"/>
        <v>ср</v>
      </c>
      <c r="NI8" s="15" t="str">
        <f t="shared" si="6"/>
        <v>чт</v>
      </c>
      <c r="NJ8" s="15" t="str">
        <f t="shared" si="6"/>
        <v>пт</v>
      </c>
      <c r="NK8" s="15" t="str">
        <f t="shared" si="6"/>
        <v>сб</v>
      </c>
      <c r="NL8" s="15" t="str">
        <f t="shared" si="6"/>
        <v>вс</v>
      </c>
      <c r="NM8" s="15" t="str">
        <f t="shared" si="6"/>
        <v>пн</v>
      </c>
      <c r="NN8" s="15" t="str">
        <f t="shared" si="6"/>
        <v>вт</v>
      </c>
      <c r="NO8" s="15" t="str">
        <f t="shared" si="6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186">
        <f>IF(OFMOR_FFF_0!N9="","",OFMOR_FFF_0!N9)</f>
        <v>43466</v>
      </c>
      <c r="O9" s="72">
        <f>IF(N9="","",N9+1)</f>
        <v>43467</v>
      </c>
      <c r="P9" s="72">
        <f t="shared" ref="P9:CA9" si="7">IF(O9="","",O9+1)</f>
        <v>43468</v>
      </c>
      <c r="Q9" s="72">
        <f t="shared" si="7"/>
        <v>43469</v>
      </c>
      <c r="R9" s="72">
        <f t="shared" si="7"/>
        <v>43470</v>
      </c>
      <c r="S9" s="72">
        <f t="shared" si="7"/>
        <v>43471</v>
      </c>
      <c r="T9" s="72">
        <f t="shared" si="7"/>
        <v>43472</v>
      </c>
      <c r="U9" s="72">
        <f t="shared" si="7"/>
        <v>43473</v>
      </c>
      <c r="V9" s="72">
        <f t="shared" si="7"/>
        <v>43474</v>
      </c>
      <c r="W9" s="72">
        <f t="shared" si="7"/>
        <v>43475</v>
      </c>
      <c r="X9" s="72">
        <f t="shared" si="7"/>
        <v>43476</v>
      </c>
      <c r="Y9" s="72">
        <f t="shared" si="7"/>
        <v>43477</v>
      </c>
      <c r="Z9" s="72">
        <f t="shared" si="7"/>
        <v>43478</v>
      </c>
      <c r="AA9" s="72">
        <f t="shared" si="7"/>
        <v>43479</v>
      </c>
      <c r="AB9" s="72">
        <f t="shared" si="7"/>
        <v>43480</v>
      </c>
      <c r="AC9" s="72">
        <f t="shared" si="7"/>
        <v>43481</v>
      </c>
      <c r="AD9" s="72">
        <f t="shared" si="7"/>
        <v>43482</v>
      </c>
      <c r="AE9" s="72">
        <f t="shared" si="7"/>
        <v>43483</v>
      </c>
      <c r="AF9" s="72">
        <f t="shared" si="7"/>
        <v>43484</v>
      </c>
      <c r="AG9" s="72">
        <f t="shared" si="7"/>
        <v>43485</v>
      </c>
      <c r="AH9" s="72">
        <f t="shared" si="7"/>
        <v>43486</v>
      </c>
      <c r="AI9" s="72">
        <f t="shared" si="7"/>
        <v>43487</v>
      </c>
      <c r="AJ9" s="72">
        <f t="shared" si="7"/>
        <v>43488</v>
      </c>
      <c r="AK9" s="72">
        <f t="shared" si="7"/>
        <v>43489</v>
      </c>
      <c r="AL9" s="72">
        <f t="shared" si="7"/>
        <v>43490</v>
      </c>
      <c r="AM9" s="72">
        <f t="shared" si="7"/>
        <v>43491</v>
      </c>
      <c r="AN9" s="72">
        <f t="shared" si="7"/>
        <v>43492</v>
      </c>
      <c r="AO9" s="72">
        <f t="shared" si="7"/>
        <v>43493</v>
      </c>
      <c r="AP9" s="72">
        <f t="shared" si="7"/>
        <v>43494</v>
      </c>
      <c r="AQ9" s="72">
        <f t="shared" si="7"/>
        <v>43495</v>
      </c>
      <c r="AR9" s="72">
        <f t="shared" si="7"/>
        <v>43496</v>
      </c>
      <c r="AS9" s="72">
        <f t="shared" si="7"/>
        <v>43497</v>
      </c>
      <c r="AT9" s="72">
        <f t="shared" si="7"/>
        <v>43498</v>
      </c>
      <c r="AU9" s="72">
        <f t="shared" si="7"/>
        <v>43499</v>
      </c>
      <c r="AV9" s="72">
        <f t="shared" si="7"/>
        <v>43500</v>
      </c>
      <c r="AW9" s="72">
        <f t="shared" si="7"/>
        <v>43501</v>
      </c>
      <c r="AX9" s="72">
        <f t="shared" si="7"/>
        <v>43502</v>
      </c>
      <c r="AY9" s="72">
        <f t="shared" si="7"/>
        <v>43503</v>
      </c>
      <c r="AZ9" s="72">
        <f t="shared" si="7"/>
        <v>43504</v>
      </c>
      <c r="BA9" s="72">
        <f t="shared" si="7"/>
        <v>43505</v>
      </c>
      <c r="BB9" s="72">
        <f t="shared" si="7"/>
        <v>43506</v>
      </c>
      <c r="BC9" s="72">
        <f t="shared" si="7"/>
        <v>43507</v>
      </c>
      <c r="BD9" s="72">
        <f t="shared" si="7"/>
        <v>43508</v>
      </c>
      <c r="BE9" s="72">
        <f t="shared" si="7"/>
        <v>43509</v>
      </c>
      <c r="BF9" s="72">
        <f t="shared" si="7"/>
        <v>43510</v>
      </c>
      <c r="BG9" s="72">
        <f t="shared" si="7"/>
        <v>43511</v>
      </c>
      <c r="BH9" s="72">
        <f t="shared" si="7"/>
        <v>43512</v>
      </c>
      <c r="BI9" s="72">
        <f t="shared" si="7"/>
        <v>43513</v>
      </c>
      <c r="BJ9" s="72">
        <f t="shared" si="7"/>
        <v>43514</v>
      </c>
      <c r="BK9" s="72">
        <f t="shared" si="7"/>
        <v>43515</v>
      </c>
      <c r="BL9" s="72">
        <f t="shared" si="7"/>
        <v>43516</v>
      </c>
      <c r="BM9" s="72">
        <f t="shared" si="7"/>
        <v>43517</v>
      </c>
      <c r="BN9" s="72">
        <f t="shared" si="7"/>
        <v>43518</v>
      </c>
      <c r="BO9" s="72">
        <f t="shared" si="7"/>
        <v>43519</v>
      </c>
      <c r="BP9" s="72">
        <f t="shared" si="7"/>
        <v>43520</v>
      </c>
      <c r="BQ9" s="72">
        <f t="shared" si="7"/>
        <v>43521</v>
      </c>
      <c r="BR9" s="72">
        <f t="shared" si="7"/>
        <v>43522</v>
      </c>
      <c r="BS9" s="72">
        <f t="shared" si="7"/>
        <v>43523</v>
      </c>
      <c r="BT9" s="72">
        <f t="shared" si="7"/>
        <v>43524</v>
      </c>
      <c r="BU9" s="72">
        <f t="shared" si="7"/>
        <v>43525</v>
      </c>
      <c r="BV9" s="72">
        <f t="shared" si="7"/>
        <v>43526</v>
      </c>
      <c r="BW9" s="72">
        <f t="shared" si="7"/>
        <v>43527</v>
      </c>
      <c r="BX9" s="72">
        <f t="shared" si="7"/>
        <v>43528</v>
      </c>
      <c r="BY9" s="72">
        <f t="shared" si="7"/>
        <v>43529</v>
      </c>
      <c r="BZ9" s="72">
        <f t="shared" si="7"/>
        <v>43530</v>
      </c>
      <c r="CA9" s="72">
        <f t="shared" si="7"/>
        <v>43531</v>
      </c>
      <c r="CB9" s="72">
        <f t="shared" ref="CB9:EM9" si="8">IF(CA9="","",CA9+1)</f>
        <v>43532</v>
      </c>
      <c r="CC9" s="72">
        <f t="shared" si="8"/>
        <v>43533</v>
      </c>
      <c r="CD9" s="72">
        <f t="shared" si="8"/>
        <v>43534</v>
      </c>
      <c r="CE9" s="72">
        <f t="shared" si="8"/>
        <v>43535</v>
      </c>
      <c r="CF9" s="72">
        <f t="shared" si="8"/>
        <v>43536</v>
      </c>
      <c r="CG9" s="72">
        <f t="shared" si="8"/>
        <v>43537</v>
      </c>
      <c r="CH9" s="72">
        <f t="shared" si="8"/>
        <v>43538</v>
      </c>
      <c r="CI9" s="72">
        <f t="shared" si="8"/>
        <v>43539</v>
      </c>
      <c r="CJ9" s="72">
        <f t="shared" si="8"/>
        <v>43540</v>
      </c>
      <c r="CK9" s="72">
        <f t="shared" si="8"/>
        <v>43541</v>
      </c>
      <c r="CL9" s="72">
        <f t="shared" si="8"/>
        <v>43542</v>
      </c>
      <c r="CM9" s="72">
        <f t="shared" si="8"/>
        <v>43543</v>
      </c>
      <c r="CN9" s="72">
        <f t="shared" si="8"/>
        <v>43544</v>
      </c>
      <c r="CO9" s="72">
        <f t="shared" si="8"/>
        <v>43545</v>
      </c>
      <c r="CP9" s="72">
        <f t="shared" si="8"/>
        <v>43546</v>
      </c>
      <c r="CQ9" s="72">
        <f t="shared" si="8"/>
        <v>43547</v>
      </c>
      <c r="CR9" s="72">
        <f t="shared" si="8"/>
        <v>43548</v>
      </c>
      <c r="CS9" s="72">
        <f t="shared" si="8"/>
        <v>43549</v>
      </c>
      <c r="CT9" s="72">
        <f t="shared" si="8"/>
        <v>43550</v>
      </c>
      <c r="CU9" s="72">
        <f t="shared" si="8"/>
        <v>43551</v>
      </c>
      <c r="CV9" s="72">
        <f t="shared" si="8"/>
        <v>43552</v>
      </c>
      <c r="CW9" s="72">
        <f t="shared" si="8"/>
        <v>43553</v>
      </c>
      <c r="CX9" s="72">
        <f t="shared" si="8"/>
        <v>43554</v>
      </c>
      <c r="CY9" s="72">
        <f t="shared" si="8"/>
        <v>43555</v>
      </c>
      <c r="CZ9" s="72">
        <f t="shared" si="8"/>
        <v>43556</v>
      </c>
      <c r="DA9" s="72">
        <f t="shared" si="8"/>
        <v>43557</v>
      </c>
      <c r="DB9" s="72">
        <f t="shared" si="8"/>
        <v>43558</v>
      </c>
      <c r="DC9" s="72">
        <f t="shared" si="8"/>
        <v>43559</v>
      </c>
      <c r="DD9" s="72">
        <f t="shared" si="8"/>
        <v>43560</v>
      </c>
      <c r="DE9" s="72">
        <f t="shared" si="8"/>
        <v>43561</v>
      </c>
      <c r="DF9" s="72">
        <f t="shared" si="8"/>
        <v>43562</v>
      </c>
      <c r="DG9" s="72">
        <f t="shared" si="8"/>
        <v>43563</v>
      </c>
      <c r="DH9" s="72">
        <f t="shared" si="8"/>
        <v>43564</v>
      </c>
      <c r="DI9" s="72">
        <f t="shared" si="8"/>
        <v>43565</v>
      </c>
      <c r="DJ9" s="72">
        <f t="shared" si="8"/>
        <v>43566</v>
      </c>
      <c r="DK9" s="72">
        <f t="shared" si="8"/>
        <v>43567</v>
      </c>
      <c r="DL9" s="72">
        <f t="shared" si="8"/>
        <v>43568</v>
      </c>
      <c r="DM9" s="72">
        <f t="shared" si="8"/>
        <v>43569</v>
      </c>
      <c r="DN9" s="72">
        <f t="shared" si="8"/>
        <v>43570</v>
      </c>
      <c r="DO9" s="72">
        <f t="shared" si="8"/>
        <v>43571</v>
      </c>
      <c r="DP9" s="72">
        <f t="shared" si="8"/>
        <v>43572</v>
      </c>
      <c r="DQ9" s="72">
        <f t="shared" si="8"/>
        <v>43573</v>
      </c>
      <c r="DR9" s="72">
        <f t="shared" si="8"/>
        <v>43574</v>
      </c>
      <c r="DS9" s="72">
        <f t="shared" si="8"/>
        <v>43575</v>
      </c>
      <c r="DT9" s="72">
        <f t="shared" si="8"/>
        <v>43576</v>
      </c>
      <c r="DU9" s="72">
        <f t="shared" si="8"/>
        <v>43577</v>
      </c>
      <c r="DV9" s="72">
        <f t="shared" si="8"/>
        <v>43578</v>
      </c>
      <c r="DW9" s="72">
        <f t="shared" si="8"/>
        <v>43579</v>
      </c>
      <c r="DX9" s="72">
        <f t="shared" si="8"/>
        <v>43580</v>
      </c>
      <c r="DY9" s="72">
        <f t="shared" si="8"/>
        <v>43581</v>
      </c>
      <c r="DZ9" s="72">
        <f t="shared" si="8"/>
        <v>43582</v>
      </c>
      <c r="EA9" s="72">
        <f t="shared" si="8"/>
        <v>43583</v>
      </c>
      <c r="EB9" s="72">
        <f t="shared" si="8"/>
        <v>43584</v>
      </c>
      <c r="EC9" s="72">
        <f t="shared" si="8"/>
        <v>43585</v>
      </c>
      <c r="ED9" s="72">
        <f t="shared" si="8"/>
        <v>43586</v>
      </c>
      <c r="EE9" s="72">
        <f t="shared" si="8"/>
        <v>43587</v>
      </c>
      <c r="EF9" s="72">
        <f t="shared" si="8"/>
        <v>43588</v>
      </c>
      <c r="EG9" s="72">
        <f t="shared" si="8"/>
        <v>43589</v>
      </c>
      <c r="EH9" s="72">
        <f t="shared" si="8"/>
        <v>43590</v>
      </c>
      <c r="EI9" s="72">
        <f t="shared" si="8"/>
        <v>43591</v>
      </c>
      <c r="EJ9" s="72">
        <f t="shared" si="8"/>
        <v>43592</v>
      </c>
      <c r="EK9" s="72">
        <f t="shared" si="8"/>
        <v>43593</v>
      </c>
      <c r="EL9" s="72">
        <f t="shared" si="8"/>
        <v>43594</v>
      </c>
      <c r="EM9" s="72">
        <f t="shared" si="8"/>
        <v>43595</v>
      </c>
      <c r="EN9" s="72">
        <f t="shared" ref="EN9:GY9" si="9">IF(EM9="","",EM9+1)</f>
        <v>43596</v>
      </c>
      <c r="EO9" s="72">
        <f t="shared" si="9"/>
        <v>43597</v>
      </c>
      <c r="EP9" s="72">
        <f t="shared" si="9"/>
        <v>43598</v>
      </c>
      <c r="EQ9" s="72">
        <f t="shared" si="9"/>
        <v>43599</v>
      </c>
      <c r="ER9" s="72">
        <f t="shared" si="9"/>
        <v>43600</v>
      </c>
      <c r="ES9" s="72">
        <f t="shared" si="9"/>
        <v>43601</v>
      </c>
      <c r="ET9" s="72">
        <f t="shared" si="9"/>
        <v>43602</v>
      </c>
      <c r="EU9" s="72">
        <f t="shared" si="9"/>
        <v>43603</v>
      </c>
      <c r="EV9" s="72">
        <f t="shared" si="9"/>
        <v>43604</v>
      </c>
      <c r="EW9" s="72">
        <f t="shared" si="9"/>
        <v>43605</v>
      </c>
      <c r="EX9" s="72">
        <f t="shared" si="9"/>
        <v>43606</v>
      </c>
      <c r="EY9" s="72">
        <f t="shared" si="9"/>
        <v>43607</v>
      </c>
      <c r="EZ9" s="72">
        <f t="shared" si="9"/>
        <v>43608</v>
      </c>
      <c r="FA9" s="72">
        <f t="shared" si="9"/>
        <v>43609</v>
      </c>
      <c r="FB9" s="72">
        <f t="shared" si="9"/>
        <v>43610</v>
      </c>
      <c r="FC9" s="72">
        <f t="shared" si="9"/>
        <v>43611</v>
      </c>
      <c r="FD9" s="72">
        <f t="shared" si="9"/>
        <v>43612</v>
      </c>
      <c r="FE9" s="72">
        <f t="shared" si="9"/>
        <v>43613</v>
      </c>
      <c r="FF9" s="72">
        <f t="shared" si="9"/>
        <v>43614</v>
      </c>
      <c r="FG9" s="72">
        <f t="shared" si="9"/>
        <v>43615</v>
      </c>
      <c r="FH9" s="72">
        <f t="shared" si="9"/>
        <v>43616</v>
      </c>
      <c r="FI9" s="72">
        <f t="shared" si="9"/>
        <v>43617</v>
      </c>
      <c r="FJ9" s="72">
        <f t="shared" si="9"/>
        <v>43618</v>
      </c>
      <c r="FK9" s="72">
        <f t="shared" si="9"/>
        <v>43619</v>
      </c>
      <c r="FL9" s="72">
        <f t="shared" si="9"/>
        <v>43620</v>
      </c>
      <c r="FM9" s="72">
        <f t="shared" si="9"/>
        <v>43621</v>
      </c>
      <c r="FN9" s="72">
        <f t="shared" si="9"/>
        <v>43622</v>
      </c>
      <c r="FO9" s="72">
        <f t="shared" si="9"/>
        <v>43623</v>
      </c>
      <c r="FP9" s="72">
        <f t="shared" si="9"/>
        <v>43624</v>
      </c>
      <c r="FQ9" s="72">
        <f t="shared" si="9"/>
        <v>43625</v>
      </c>
      <c r="FR9" s="72">
        <f t="shared" si="9"/>
        <v>43626</v>
      </c>
      <c r="FS9" s="72">
        <f t="shared" si="9"/>
        <v>43627</v>
      </c>
      <c r="FT9" s="72">
        <f t="shared" si="9"/>
        <v>43628</v>
      </c>
      <c r="FU9" s="72">
        <f t="shared" si="9"/>
        <v>43629</v>
      </c>
      <c r="FV9" s="72">
        <f t="shared" si="9"/>
        <v>43630</v>
      </c>
      <c r="FW9" s="72">
        <f t="shared" si="9"/>
        <v>43631</v>
      </c>
      <c r="FX9" s="72">
        <f t="shared" si="9"/>
        <v>43632</v>
      </c>
      <c r="FY9" s="72">
        <f t="shared" si="9"/>
        <v>43633</v>
      </c>
      <c r="FZ9" s="72">
        <f t="shared" si="9"/>
        <v>43634</v>
      </c>
      <c r="GA9" s="72">
        <f t="shared" si="9"/>
        <v>43635</v>
      </c>
      <c r="GB9" s="72">
        <f t="shared" si="9"/>
        <v>43636</v>
      </c>
      <c r="GC9" s="72">
        <f t="shared" si="9"/>
        <v>43637</v>
      </c>
      <c r="GD9" s="72">
        <f t="shared" si="9"/>
        <v>43638</v>
      </c>
      <c r="GE9" s="72">
        <f t="shared" si="9"/>
        <v>43639</v>
      </c>
      <c r="GF9" s="72">
        <f t="shared" si="9"/>
        <v>43640</v>
      </c>
      <c r="GG9" s="72">
        <f t="shared" si="9"/>
        <v>43641</v>
      </c>
      <c r="GH9" s="72">
        <f t="shared" si="9"/>
        <v>43642</v>
      </c>
      <c r="GI9" s="72">
        <f t="shared" si="9"/>
        <v>43643</v>
      </c>
      <c r="GJ9" s="72">
        <f t="shared" si="9"/>
        <v>43644</v>
      </c>
      <c r="GK9" s="72">
        <f t="shared" si="9"/>
        <v>43645</v>
      </c>
      <c r="GL9" s="72">
        <f t="shared" si="9"/>
        <v>43646</v>
      </c>
      <c r="GM9" s="72">
        <f t="shared" si="9"/>
        <v>43647</v>
      </c>
      <c r="GN9" s="72">
        <f t="shared" si="9"/>
        <v>43648</v>
      </c>
      <c r="GO9" s="72">
        <f t="shared" si="9"/>
        <v>43649</v>
      </c>
      <c r="GP9" s="72">
        <f t="shared" si="9"/>
        <v>43650</v>
      </c>
      <c r="GQ9" s="72">
        <f t="shared" si="9"/>
        <v>43651</v>
      </c>
      <c r="GR9" s="72">
        <f t="shared" si="9"/>
        <v>43652</v>
      </c>
      <c r="GS9" s="72">
        <f t="shared" si="9"/>
        <v>43653</v>
      </c>
      <c r="GT9" s="72">
        <f t="shared" si="9"/>
        <v>43654</v>
      </c>
      <c r="GU9" s="72">
        <f t="shared" si="9"/>
        <v>43655</v>
      </c>
      <c r="GV9" s="72">
        <f t="shared" si="9"/>
        <v>43656</v>
      </c>
      <c r="GW9" s="72">
        <f t="shared" si="9"/>
        <v>43657</v>
      </c>
      <c r="GX9" s="72">
        <f t="shared" si="9"/>
        <v>43658</v>
      </c>
      <c r="GY9" s="72">
        <f t="shared" si="9"/>
        <v>43659</v>
      </c>
      <c r="GZ9" s="72">
        <f t="shared" ref="GZ9:JK9" si="10">IF(GY9="","",GY9+1)</f>
        <v>43660</v>
      </c>
      <c r="HA9" s="72">
        <f t="shared" si="10"/>
        <v>43661</v>
      </c>
      <c r="HB9" s="72">
        <f t="shared" si="10"/>
        <v>43662</v>
      </c>
      <c r="HC9" s="72">
        <f t="shared" si="10"/>
        <v>43663</v>
      </c>
      <c r="HD9" s="72">
        <f t="shared" si="10"/>
        <v>43664</v>
      </c>
      <c r="HE9" s="72">
        <f t="shared" si="10"/>
        <v>43665</v>
      </c>
      <c r="HF9" s="72">
        <f t="shared" si="10"/>
        <v>43666</v>
      </c>
      <c r="HG9" s="72">
        <f t="shared" si="10"/>
        <v>43667</v>
      </c>
      <c r="HH9" s="72">
        <f t="shared" si="10"/>
        <v>43668</v>
      </c>
      <c r="HI9" s="72">
        <f t="shared" si="10"/>
        <v>43669</v>
      </c>
      <c r="HJ9" s="72">
        <f t="shared" si="10"/>
        <v>43670</v>
      </c>
      <c r="HK9" s="72">
        <f t="shared" si="10"/>
        <v>43671</v>
      </c>
      <c r="HL9" s="72">
        <f t="shared" si="10"/>
        <v>43672</v>
      </c>
      <c r="HM9" s="72">
        <f t="shared" si="10"/>
        <v>43673</v>
      </c>
      <c r="HN9" s="72">
        <f t="shared" si="10"/>
        <v>43674</v>
      </c>
      <c r="HO9" s="72">
        <f t="shared" si="10"/>
        <v>43675</v>
      </c>
      <c r="HP9" s="72">
        <f t="shared" si="10"/>
        <v>43676</v>
      </c>
      <c r="HQ9" s="72">
        <f t="shared" si="10"/>
        <v>43677</v>
      </c>
      <c r="HR9" s="72">
        <f t="shared" si="10"/>
        <v>43678</v>
      </c>
      <c r="HS9" s="72">
        <f t="shared" si="10"/>
        <v>43679</v>
      </c>
      <c r="HT9" s="72">
        <f t="shared" si="10"/>
        <v>43680</v>
      </c>
      <c r="HU9" s="72">
        <f t="shared" si="10"/>
        <v>43681</v>
      </c>
      <c r="HV9" s="72">
        <f t="shared" si="10"/>
        <v>43682</v>
      </c>
      <c r="HW9" s="72">
        <f t="shared" si="10"/>
        <v>43683</v>
      </c>
      <c r="HX9" s="72">
        <f t="shared" si="10"/>
        <v>43684</v>
      </c>
      <c r="HY9" s="72">
        <f t="shared" si="10"/>
        <v>43685</v>
      </c>
      <c r="HZ9" s="72">
        <f t="shared" si="10"/>
        <v>43686</v>
      </c>
      <c r="IA9" s="72">
        <f t="shared" si="10"/>
        <v>43687</v>
      </c>
      <c r="IB9" s="72">
        <f t="shared" si="10"/>
        <v>43688</v>
      </c>
      <c r="IC9" s="72">
        <f t="shared" si="10"/>
        <v>43689</v>
      </c>
      <c r="ID9" s="72">
        <f t="shared" si="10"/>
        <v>43690</v>
      </c>
      <c r="IE9" s="72">
        <f t="shared" si="10"/>
        <v>43691</v>
      </c>
      <c r="IF9" s="72">
        <f t="shared" si="10"/>
        <v>43692</v>
      </c>
      <c r="IG9" s="72">
        <f t="shared" si="10"/>
        <v>43693</v>
      </c>
      <c r="IH9" s="72">
        <f t="shared" si="10"/>
        <v>43694</v>
      </c>
      <c r="II9" s="72">
        <f t="shared" si="10"/>
        <v>43695</v>
      </c>
      <c r="IJ9" s="72">
        <f t="shared" si="10"/>
        <v>43696</v>
      </c>
      <c r="IK9" s="72">
        <f t="shared" si="10"/>
        <v>43697</v>
      </c>
      <c r="IL9" s="72">
        <f t="shared" si="10"/>
        <v>43698</v>
      </c>
      <c r="IM9" s="72">
        <f t="shared" si="10"/>
        <v>43699</v>
      </c>
      <c r="IN9" s="72">
        <f t="shared" si="10"/>
        <v>43700</v>
      </c>
      <c r="IO9" s="72">
        <f t="shared" si="10"/>
        <v>43701</v>
      </c>
      <c r="IP9" s="72">
        <f t="shared" si="10"/>
        <v>43702</v>
      </c>
      <c r="IQ9" s="72">
        <f t="shared" si="10"/>
        <v>43703</v>
      </c>
      <c r="IR9" s="72">
        <f t="shared" si="10"/>
        <v>43704</v>
      </c>
      <c r="IS9" s="72">
        <f t="shared" si="10"/>
        <v>43705</v>
      </c>
      <c r="IT9" s="72">
        <f t="shared" si="10"/>
        <v>43706</v>
      </c>
      <c r="IU9" s="72">
        <f t="shared" si="10"/>
        <v>43707</v>
      </c>
      <c r="IV9" s="72">
        <f t="shared" si="10"/>
        <v>43708</v>
      </c>
      <c r="IW9" s="72">
        <f t="shared" si="10"/>
        <v>43709</v>
      </c>
      <c r="IX9" s="72">
        <f t="shared" si="10"/>
        <v>43710</v>
      </c>
      <c r="IY9" s="72">
        <f t="shared" si="10"/>
        <v>43711</v>
      </c>
      <c r="IZ9" s="72">
        <f t="shared" si="10"/>
        <v>43712</v>
      </c>
      <c r="JA9" s="72">
        <f t="shared" si="10"/>
        <v>43713</v>
      </c>
      <c r="JB9" s="72">
        <f t="shared" si="10"/>
        <v>43714</v>
      </c>
      <c r="JC9" s="72">
        <f t="shared" si="10"/>
        <v>43715</v>
      </c>
      <c r="JD9" s="72">
        <f t="shared" si="10"/>
        <v>43716</v>
      </c>
      <c r="JE9" s="72">
        <f t="shared" si="10"/>
        <v>43717</v>
      </c>
      <c r="JF9" s="72">
        <f t="shared" si="10"/>
        <v>43718</v>
      </c>
      <c r="JG9" s="72">
        <f t="shared" si="10"/>
        <v>43719</v>
      </c>
      <c r="JH9" s="72">
        <f t="shared" si="10"/>
        <v>43720</v>
      </c>
      <c r="JI9" s="72">
        <f t="shared" si="10"/>
        <v>43721</v>
      </c>
      <c r="JJ9" s="72">
        <f t="shared" si="10"/>
        <v>43722</v>
      </c>
      <c r="JK9" s="72">
        <f t="shared" si="10"/>
        <v>43723</v>
      </c>
      <c r="JL9" s="72">
        <f t="shared" ref="JL9:LW9" si="11">IF(JK9="","",JK9+1)</f>
        <v>43724</v>
      </c>
      <c r="JM9" s="72">
        <f t="shared" si="11"/>
        <v>43725</v>
      </c>
      <c r="JN9" s="72">
        <f t="shared" si="11"/>
        <v>43726</v>
      </c>
      <c r="JO9" s="72">
        <f t="shared" si="11"/>
        <v>43727</v>
      </c>
      <c r="JP9" s="72">
        <f t="shared" si="11"/>
        <v>43728</v>
      </c>
      <c r="JQ9" s="72">
        <f t="shared" si="11"/>
        <v>43729</v>
      </c>
      <c r="JR9" s="72">
        <f t="shared" si="11"/>
        <v>43730</v>
      </c>
      <c r="JS9" s="72">
        <f t="shared" si="11"/>
        <v>43731</v>
      </c>
      <c r="JT9" s="72">
        <f t="shared" si="11"/>
        <v>43732</v>
      </c>
      <c r="JU9" s="72">
        <f t="shared" si="11"/>
        <v>43733</v>
      </c>
      <c r="JV9" s="72">
        <f t="shared" si="11"/>
        <v>43734</v>
      </c>
      <c r="JW9" s="72">
        <f t="shared" si="11"/>
        <v>43735</v>
      </c>
      <c r="JX9" s="72">
        <f t="shared" si="11"/>
        <v>43736</v>
      </c>
      <c r="JY9" s="72">
        <f t="shared" si="11"/>
        <v>43737</v>
      </c>
      <c r="JZ9" s="72">
        <f t="shared" si="11"/>
        <v>43738</v>
      </c>
      <c r="KA9" s="72">
        <f t="shared" si="11"/>
        <v>43739</v>
      </c>
      <c r="KB9" s="72">
        <f t="shared" si="11"/>
        <v>43740</v>
      </c>
      <c r="KC9" s="72">
        <f t="shared" si="11"/>
        <v>43741</v>
      </c>
      <c r="KD9" s="72">
        <f t="shared" si="11"/>
        <v>43742</v>
      </c>
      <c r="KE9" s="72">
        <f t="shared" si="11"/>
        <v>43743</v>
      </c>
      <c r="KF9" s="72">
        <f t="shared" si="11"/>
        <v>43744</v>
      </c>
      <c r="KG9" s="72">
        <f t="shared" si="11"/>
        <v>43745</v>
      </c>
      <c r="KH9" s="72">
        <f t="shared" si="11"/>
        <v>43746</v>
      </c>
      <c r="KI9" s="72">
        <f t="shared" si="11"/>
        <v>43747</v>
      </c>
      <c r="KJ9" s="72">
        <f t="shared" si="11"/>
        <v>43748</v>
      </c>
      <c r="KK9" s="72">
        <f t="shared" si="11"/>
        <v>43749</v>
      </c>
      <c r="KL9" s="72">
        <f t="shared" si="11"/>
        <v>43750</v>
      </c>
      <c r="KM9" s="72">
        <f t="shared" si="11"/>
        <v>43751</v>
      </c>
      <c r="KN9" s="72">
        <f t="shared" si="11"/>
        <v>43752</v>
      </c>
      <c r="KO9" s="72">
        <f t="shared" si="11"/>
        <v>43753</v>
      </c>
      <c r="KP9" s="72">
        <f t="shared" si="11"/>
        <v>43754</v>
      </c>
      <c r="KQ9" s="72">
        <f t="shared" si="11"/>
        <v>43755</v>
      </c>
      <c r="KR9" s="72">
        <f t="shared" si="11"/>
        <v>43756</v>
      </c>
      <c r="KS9" s="72">
        <f t="shared" si="11"/>
        <v>43757</v>
      </c>
      <c r="KT9" s="72">
        <f t="shared" si="11"/>
        <v>43758</v>
      </c>
      <c r="KU9" s="72">
        <f t="shared" si="11"/>
        <v>43759</v>
      </c>
      <c r="KV9" s="72">
        <f t="shared" si="11"/>
        <v>43760</v>
      </c>
      <c r="KW9" s="72">
        <f t="shared" si="11"/>
        <v>43761</v>
      </c>
      <c r="KX9" s="72">
        <f t="shared" si="11"/>
        <v>43762</v>
      </c>
      <c r="KY9" s="72">
        <f t="shared" si="11"/>
        <v>43763</v>
      </c>
      <c r="KZ9" s="72">
        <f t="shared" si="11"/>
        <v>43764</v>
      </c>
      <c r="LA9" s="72">
        <f t="shared" si="11"/>
        <v>43765</v>
      </c>
      <c r="LB9" s="72">
        <f t="shared" si="11"/>
        <v>43766</v>
      </c>
      <c r="LC9" s="72">
        <f t="shared" si="11"/>
        <v>43767</v>
      </c>
      <c r="LD9" s="72">
        <f t="shared" si="11"/>
        <v>43768</v>
      </c>
      <c r="LE9" s="72">
        <f t="shared" si="11"/>
        <v>43769</v>
      </c>
      <c r="LF9" s="72">
        <f t="shared" si="11"/>
        <v>43770</v>
      </c>
      <c r="LG9" s="72">
        <f t="shared" si="11"/>
        <v>43771</v>
      </c>
      <c r="LH9" s="72">
        <f t="shared" si="11"/>
        <v>43772</v>
      </c>
      <c r="LI9" s="72">
        <f t="shared" si="11"/>
        <v>43773</v>
      </c>
      <c r="LJ9" s="72">
        <f t="shared" si="11"/>
        <v>43774</v>
      </c>
      <c r="LK9" s="72">
        <f t="shared" si="11"/>
        <v>43775</v>
      </c>
      <c r="LL9" s="72">
        <f t="shared" si="11"/>
        <v>43776</v>
      </c>
      <c r="LM9" s="72">
        <f t="shared" si="11"/>
        <v>43777</v>
      </c>
      <c r="LN9" s="72">
        <f t="shared" si="11"/>
        <v>43778</v>
      </c>
      <c r="LO9" s="72">
        <f t="shared" si="11"/>
        <v>43779</v>
      </c>
      <c r="LP9" s="72">
        <f t="shared" si="11"/>
        <v>43780</v>
      </c>
      <c r="LQ9" s="72">
        <f t="shared" si="11"/>
        <v>43781</v>
      </c>
      <c r="LR9" s="72">
        <f t="shared" si="11"/>
        <v>43782</v>
      </c>
      <c r="LS9" s="72">
        <f t="shared" si="11"/>
        <v>43783</v>
      </c>
      <c r="LT9" s="72">
        <f t="shared" si="11"/>
        <v>43784</v>
      </c>
      <c r="LU9" s="72">
        <f t="shared" si="11"/>
        <v>43785</v>
      </c>
      <c r="LV9" s="72">
        <f t="shared" si="11"/>
        <v>43786</v>
      </c>
      <c r="LW9" s="72">
        <f t="shared" si="11"/>
        <v>43787</v>
      </c>
      <c r="LX9" s="72">
        <f t="shared" ref="LX9:NO9" si="12">IF(LW9="","",LW9+1)</f>
        <v>43788</v>
      </c>
      <c r="LY9" s="72">
        <f t="shared" si="12"/>
        <v>43789</v>
      </c>
      <c r="LZ9" s="72">
        <f t="shared" si="12"/>
        <v>43790</v>
      </c>
      <c r="MA9" s="72">
        <f t="shared" si="12"/>
        <v>43791</v>
      </c>
      <c r="MB9" s="72">
        <f t="shared" si="12"/>
        <v>43792</v>
      </c>
      <c r="MC9" s="72">
        <f t="shared" si="12"/>
        <v>43793</v>
      </c>
      <c r="MD9" s="72">
        <f t="shared" si="12"/>
        <v>43794</v>
      </c>
      <c r="ME9" s="72">
        <f t="shared" si="12"/>
        <v>43795</v>
      </c>
      <c r="MF9" s="72">
        <f t="shared" si="12"/>
        <v>43796</v>
      </c>
      <c r="MG9" s="72">
        <f t="shared" si="12"/>
        <v>43797</v>
      </c>
      <c r="MH9" s="72">
        <f t="shared" si="12"/>
        <v>43798</v>
      </c>
      <c r="MI9" s="72">
        <f t="shared" si="12"/>
        <v>43799</v>
      </c>
      <c r="MJ9" s="72">
        <f t="shared" si="12"/>
        <v>43800</v>
      </c>
      <c r="MK9" s="72">
        <f t="shared" si="12"/>
        <v>43801</v>
      </c>
      <c r="ML9" s="72">
        <f t="shared" si="12"/>
        <v>43802</v>
      </c>
      <c r="MM9" s="72">
        <f t="shared" si="12"/>
        <v>43803</v>
      </c>
      <c r="MN9" s="72">
        <f t="shared" si="12"/>
        <v>43804</v>
      </c>
      <c r="MO9" s="72">
        <f t="shared" si="12"/>
        <v>43805</v>
      </c>
      <c r="MP9" s="72">
        <f t="shared" si="12"/>
        <v>43806</v>
      </c>
      <c r="MQ9" s="72">
        <f t="shared" si="12"/>
        <v>43807</v>
      </c>
      <c r="MR9" s="72">
        <f t="shared" si="12"/>
        <v>43808</v>
      </c>
      <c r="MS9" s="72">
        <f t="shared" si="12"/>
        <v>43809</v>
      </c>
      <c r="MT9" s="72">
        <f t="shared" si="12"/>
        <v>43810</v>
      </c>
      <c r="MU9" s="72">
        <f t="shared" si="12"/>
        <v>43811</v>
      </c>
      <c r="MV9" s="72">
        <f t="shared" si="12"/>
        <v>43812</v>
      </c>
      <c r="MW9" s="72">
        <f t="shared" si="12"/>
        <v>43813</v>
      </c>
      <c r="MX9" s="72">
        <f t="shared" si="12"/>
        <v>43814</v>
      </c>
      <c r="MY9" s="72">
        <f t="shared" si="12"/>
        <v>43815</v>
      </c>
      <c r="MZ9" s="72">
        <f t="shared" si="12"/>
        <v>43816</v>
      </c>
      <c r="NA9" s="72">
        <f t="shared" si="12"/>
        <v>43817</v>
      </c>
      <c r="NB9" s="72">
        <f t="shared" si="12"/>
        <v>43818</v>
      </c>
      <c r="NC9" s="72">
        <f t="shared" si="12"/>
        <v>43819</v>
      </c>
      <c r="ND9" s="72">
        <f t="shared" si="12"/>
        <v>43820</v>
      </c>
      <c r="NE9" s="72">
        <f t="shared" si="12"/>
        <v>43821</v>
      </c>
      <c r="NF9" s="72">
        <f t="shared" si="12"/>
        <v>43822</v>
      </c>
      <c r="NG9" s="72">
        <f t="shared" si="12"/>
        <v>43823</v>
      </c>
      <c r="NH9" s="72">
        <f t="shared" si="12"/>
        <v>43824</v>
      </c>
      <c r="NI9" s="72">
        <f t="shared" si="12"/>
        <v>43825</v>
      </c>
      <c r="NJ9" s="72">
        <f t="shared" si="12"/>
        <v>43826</v>
      </c>
      <c r="NK9" s="72">
        <f t="shared" si="12"/>
        <v>43827</v>
      </c>
      <c r="NL9" s="72">
        <f t="shared" si="12"/>
        <v>43828</v>
      </c>
      <c r="NM9" s="72">
        <f t="shared" si="12"/>
        <v>43829</v>
      </c>
      <c r="NN9" s="72">
        <f t="shared" si="12"/>
        <v>43830</v>
      </c>
      <c r="NO9" s="72">
        <f t="shared" si="12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268</v>
      </c>
      <c r="D11" s="1"/>
      <c r="E11" s="1" t="s">
        <v>267</v>
      </c>
      <c r="F11" s="1"/>
      <c r="G11" s="1" t="s">
        <v>259</v>
      </c>
      <c r="H11" s="1"/>
      <c r="I11" s="1"/>
      <c r="J11" s="1"/>
      <c r="K11" s="8"/>
      <c r="L11" s="1"/>
      <c r="M11" s="1"/>
      <c r="N11" s="69">
        <f>IF($I$15=0,0,OFMOR_FFF_0!N11*1000*(1-OFMOR_FFF_0!$I$14)/$I$15)</f>
        <v>3.015198128227321</v>
      </c>
      <c r="O11" s="70">
        <f>IF($I$15=0,0,OFMOR_FFF_0!O11*1000*(1-OFMOR_FFF_0!$I$14)/$I$15)</f>
        <v>2.4642872684284001</v>
      </c>
      <c r="P11" s="70">
        <f>IF($I$15=0,0,OFMOR_FFF_0!P11*1000*(1-OFMOR_FFF_0!$I$14)/$I$15)</f>
        <v>4.2814687728291529</v>
      </c>
      <c r="Q11" s="70">
        <f>IF($I$15=0,0,OFMOR_FFF_0!Q11*1000*(1-OFMOR_FFF_0!$I$14)/$I$15)</f>
        <v>6.3175788937314197</v>
      </c>
      <c r="R11" s="70">
        <f>IF($I$15=0,0,OFMOR_FFF_0!R11*1000*(1-OFMOR_FFF_0!$I$14)/$I$15)</f>
        <v>5.6683354364346865</v>
      </c>
      <c r="S11" s="70">
        <f>IF($I$15=0,0,OFMOR_FFF_0!S11*1000*(1-OFMOR_FFF_0!$I$14)/$I$15)</f>
        <v>5.8878819446540573</v>
      </c>
      <c r="T11" s="70">
        <f>IF($I$15=0,0,OFMOR_FFF_0!T11*1000*(1-OFMOR_FFF_0!$I$14)/$I$15)</f>
        <v>12.067093831191064</v>
      </c>
      <c r="U11" s="70">
        <f>IF($I$15=0,0,OFMOR_FFF_0!U11*1000*(1-OFMOR_FFF_0!$I$14)/$I$15)</f>
        <v>13.783613375458476</v>
      </c>
      <c r="V11" s="70">
        <f>IF($I$15=0,0,OFMOR_FFF_0!V11*1000*(1-OFMOR_FFF_0!$I$14)/$I$15)</f>
        <v>10.514178308999286</v>
      </c>
      <c r="W11" s="70">
        <f>IF($I$15=0,0,OFMOR_FFF_0!W11*1000*(1-OFMOR_FFF_0!$I$14)/$I$15)</f>
        <v>19.572216396429958</v>
      </c>
      <c r="X11" s="70">
        <f>IF($I$15=0,0,OFMOR_FFF_0!X11*1000*(1-OFMOR_FFF_0!$I$14)/$I$15)</f>
        <v>28.880047425389449</v>
      </c>
      <c r="Y11" s="70">
        <f>IF($I$15=0,0,OFMOR_FFF_0!Y11*1000*(1-OFMOR_FFF_0!$I$14)/$I$15)</f>
        <v>25.912109525008304</v>
      </c>
      <c r="Z11" s="70">
        <f>IF($I$15=0,0,OFMOR_FFF_0!Z11*1000*(1-OFMOR_FFF_0!$I$14)/$I$15)</f>
        <v>26.915739820111611</v>
      </c>
      <c r="AA11" s="70">
        <f>IF($I$15=0,0,OFMOR_FFF_0!AA11*1000*(1-OFMOR_FFF_0!$I$14)/$I$15)</f>
        <v>36.775506143892954</v>
      </c>
      <c r="AB11" s="70">
        <f>IF($I$15=0,0,OFMOR_FFF_0!AB11*1000*(1-OFMOR_FFF_0!$I$14)/$I$15)</f>
        <v>25.204048238888301</v>
      </c>
      <c r="AC11" s="70">
        <f>IF($I$15=0,0,OFMOR_FFF_0!AC11*1000*(1-OFMOR_FFF_0!$I$14)/$I$15)</f>
        <v>13.732655378208493</v>
      </c>
      <c r="AD11" s="70">
        <f>IF($I$15=0,0,OFMOR_FFF_0!AD11*1000*(1-OFMOR_FFF_0!$I$14)/$I$15)</f>
        <v>17.894403766282835</v>
      </c>
      <c r="AE11" s="70">
        <f>IF($I$15=0,0,OFMOR_FFF_0!AE11*1000*(1-OFMOR_FFF_0!$I$14)/$I$15)</f>
        <v>26.404328408793827</v>
      </c>
      <c r="AF11" s="70">
        <f>IF($I$15=0,0,OFMOR_FFF_0!AF11*1000*(1-OFMOR_FFF_0!$I$14)/$I$15)</f>
        <v>23.690814616234224</v>
      </c>
      <c r="AG11" s="70">
        <f>IF($I$15=0,0,OFMOR_FFF_0!AG11*1000*(1-OFMOR_FFF_0!$I$14)/$I$15)</f>
        <v>24.608409505279489</v>
      </c>
      <c r="AH11" s="70">
        <f>IF($I$15=0,0,OFMOR_FFF_0!AH11*1000*(1-OFMOR_FFF_0!$I$14)/$I$15)</f>
        <v>33.622955229959082</v>
      </c>
      <c r="AI11" s="70">
        <f>IF($I$15=0,0,OFMOR_FFF_0!AI11*1000*(1-OFMOR_FFF_0!$I$14)/$I$15)</f>
        <v>23.043451318768529</v>
      </c>
      <c r="AJ11" s="70">
        <f>IF($I$15=0,0,OFMOR_FFF_0!AJ11*1000*(1-OFMOR_FFF_0!$I$14)/$I$15)</f>
        <v>12.555434455839237</v>
      </c>
      <c r="AK11" s="70">
        <f>IF($I$15=0,0,OFMOR_FFF_0!AK11*1000*(1-OFMOR_FFF_0!$I$14)/$I$15)</f>
        <v>16.360420284805592</v>
      </c>
      <c r="AL11" s="70">
        <f>IF($I$15=0,0,OFMOR_FFF_0!AL11*1000*(1-OFMOR_FFF_0!$I$14)/$I$15)</f>
        <v>48.281676858086747</v>
      </c>
      <c r="AM11" s="70">
        <f>IF($I$15=0,0,OFMOR_FFF_0!AM11*1000*(1-OFMOR_FFF_0!$I$14)/$I$15)</f>
        <v>43.319876881432499</v>
      </c>
      <c r="AN11" s="70">
        <f>IF($I$15=0,0,OFMOR_FFF_0!AN11*1000*(1-OFMOR_FFF_0!$I$14)/$I$15)</f>
        <v>40.497971832402492</v>
      </c>
      <c r="AO11" s="70">
        <f>IF($I$15=0,0,OFMOR_FFF_0!AO11*1000*(1-OFMOR_FFF_0!$I$14)/$I$15)</f>
        <v>49.185046763352524</v>
      </c>
      <c r="AP11" s="70">
        <f>IF($I$15=0,0,OFMOR_FFF_0!AP11*1000*(1-OFMOR_FFF_0!$I$14)/$I$15)</f>
        <v>29.495297783378128</v>
      </c>
      <c r="AQ11" s="70">
        <f>IF($I$15=0,0,OFMOR_FFF_0!AQ11*1000*(1-OFMOR_FFF_0!$I$14)/$I$15)</f>
        <v>13.774955829010835</v>
      </c>
      <c r="AR11" s="70">
        <f>IF($I$15=0,0,OFMOR_FFF_0!AR11*1000*(1-OFMOR_FFF_0!$I$14)/$I$15)</f>
        <v>17.949523575620947</v>
      </c>
      <c r="AS11" s="70">
        <f>IF($I$15=0,0,OFMOR_FFF_0!AS11*1000*(1-OFMOR_FFF_0!$I$14)/$I$15)</f>
        <v>28.181250954211485</v>
      </c>
      <c r="AT11" s="70">
        <f>IF($I$15=0,0,OFMOR_FFF_0!AT11*1000*(1-OFMOR_FFF_0!$I$14)/$I$15)</f>
        <v>25.370350484759012</v>
      </c>
      <c r="AU11" s="70">
        <f>IF($I$15=0,0,OFMOR_FFF_0!AU11*1000*(1-OFMOR_FFF_0!$I$14)/$I$15)</f>
        <v>25.27999533542096</v>
      </c>
      <c r="AV11" s="70">
        <f>IF($I$15=0,0,OFMOR_FFF_0!AV11*1000*(1-OFMOR_FFF_0!$I$14)/$I$15)</f>
        <v>34.106260541824447</v>
      </c>
      <c r="AW11" s="70">
        <f>IF($I$15=0,0,OFMOR_FFF_0!AW11*1000*(1-OFMOR_FFF_0!$I$14)/$I$15)</f>
        <v>19.660092762420124</v>
      </c>
      <c r="AX11" s="70">
        <f>IF($I$15=0,0,OFMOR_FFF_0!AX11*1000*(1-OFMOR_FFF_0!$I$14)/$I$15)</f>
        <v>11.067251885314059</v>
      </c>
      <c r="AY11" s="70">
        <f>IF($I$15=0,0,OFMOR_FFF_0!AY11*1000*(1-OFMOR_FFF_0!$I$14)/$I$15)</f>
        <v>15.923199062225835</v>
      </c>
      <c r="AZ11" s="70">
        <f>IF($I$15=0,0,OFMOR_FFF_0!AZ11*1000*(1-OFMOR_FFF_0!$I$14)/$I$15)</f>
        <v>28.852907547103623</v>
      </c>
      <c r="BA11" s="70">
        <f>IF($I$15=0,0,OFMOR_FFF_0!BA11*1000*(1-OFMOR_FFF_0!$I$14)/$I$15)</f>
        <v>25.975013606164076</v>
      </c>
      <c r="BB11" s="70">
        <f>IF($I$15=0,0,OFMOR_FFF_0!BB11*1000*(1-OFMOR_FFF_0!$I$14)/$I$15)</f>
        <v>25.882504981387569</v>
      </c>
      <c r="BC11" s="70">
        <f>IF($I$15=0,0,OFMOR_FFF_0!BC11*1000*(1-OFMOR_FFF_0!$I$14)/$I$15)</f>
        <v>34.919130587552146</v>
      </c>
      <c r="BD11" s="70">
        <f>IF($I$15=0,0,OFMOR_FFF_0!BD11*1000*(1-OFMOR_FFF_0!$I$14)/$I$15)</f>
        <v>22.141526781035221</v>
      </c>
      <c r="BE11" s="70">
        <f>IF($I$15=0,0,OFMOR_FFF_0!BE11*1000*(1-OFMOR_FFF_0!$I$14)/$I$15)</f>
        <v>11.33102274154918</v>
      </c>
      <c r="BF11" s="70">
        <f>IF($I$15=0,0,OFMOR_FFF_0!BF11*1000*(1-OFMOR_FFF_0!$I$14)/$I$15)</f>
        <v>16.302703919815542</v>
      </c>
      <c r="BG11" s="70">
        <f>IF($I$15=0,0,OFMOR_FFF_0!BG11*1000*(1-OFMOR_FFF_0!$I$14)/$I$15)</f>
        <v>29.540572037569536</v>
      </c>
      <c r="BH11" s="70">
        <f>IF($I$15=0,0,OFMOR_FFF_0!BH11*1000*(1-OFMOR_FFF_0!$I$14)/$I$15)</f>
        <v>26.59408793921585</v>
      </c>
      <c r="BI11" s="70">
        <f>IF($I$15=0,0,OFMOR_FFF_0!BI11*1000*(1-OFMOR_FFF_0!$I$14)/$I$15)</f>
        <v>26.499374514239683</v>
      </c>
      <c r="BJ11" s="70">
        <f>IF($I$15=0,0,OFMOR_FFF_0!BJ11*1000*(1-OFMOR_FFF_0!$I$14)/$I$15)</f>
        <v>35.751374135409485</v>
      </c>
      <c r="BK11" s="70">
        <f>IF($I$15=0,0,OFMOR_FFF_0!BK11*1000*(1-OFMOR_FFF_0!$I$14)/$I$15)</f>
        <v>20.608396251010962</v>
      </c>
      <c r="BL11" s="70">
        <f>IF($I$15=0,0,OFMOR_FFF_0!BL11*1000*(1-OFMOR_FFF_0!$I$14)/$I$15)</f>
        <v>12.761188185647534</v>
      </c>
      <c r="BM11" s="70">
        <f>IF($I$15=0,0,OFMOR_FFF_0!BM11*1000*(1-OFMOR_FFF_0!$I$14)/$I$15)</f>
        <v>18.360379058529393</v>
      </c>
      <c r="BN11" s="70">
        <f>IF($I$15=0,0,OFMOR_FFF_0!BN11*1000*(1-OFMOR_FFF_0!$I$14)/$I$15)</f>
        <v>33.269088544037501</v>
      </c>
      <c r="BO11" s="70">
        <f>IF($I$15=0,0,OFMOR_FFF_0!BO11*1000*(1-OFMOR_FFF_0!$I$14)/$I$15)</f>
        <v>29.950708648175731</v>
      </c>
      <c r="BP11" s="70">
        <f>IF($I$15=0,0,OFMOR_FFF_0!BP11*1000*(1-OFMOR_FFF_0!$I$14)/$I$15)</f>
        <v>27.130946179703567</v>
      </c>
      <c r="BQ11" s="70">
        <f>IF($I$15=0,0,OFMOR_FFF_0!BQ11*1000*(1-OFMOR_FFF_0!$I$14)/$I$15)</f>
        <v>36.603452922898967</v>
      </c>
      <c r="BR11" s="70">
        <f>IF($I$15=0,0,OFMOR_FFF_0!BR11*1000*(1-OFMOR_FFF_0!$I$14)/$I$15)</f>
        <v>21.099565547697438</v>
      </c>
      <c r="BS11" s="70">
        <f>IF($I$15=0,0,OFMOR_FFF_0!BS11*1000*(1-OFMOR_FFF_0!$I$14)/$I$15)</f>
        <v>11.877573997688344</v>
      </c>
      <c r="BT11" s="70">
        <f>IF($I$15=0,0,OFMOR_FFF_0!BT11*1000*(1-OFMOR_FFF_0!$I$14)/$I$15)</f>
        <v>17.089063943008107</v>
      </c>
      <c r="BU11" s="70">
        <f>IF($I$15=0,0,OFMOR_FFF_0!BU11*1000*(1-OFMOR_FFF_0!$I$14)/$I$15)</f>
        <v>30.965459898309604</v>
      </c>
      <c r="BV11" s="70">
        <f>IF($I$15=0,0,OFMOR_FFF_0!BV11*1000*(1-OFMOR_FFF_0!$I$14)/$I$15)</f>
        <v>29.361622871884563</v>
      </c>
      <c r="BW11" s="70">
        <f>IF($I$15=0,0,OFMOR_FFF_0!BW11*1000*(1-OFMOR_FFF_0!$I$14)/$I$15)</f>
        <v>28.727980959111271</v>
      </c>
      <c r="BX11" s="70">
        <f>IF($I$15=0,0,OFMOR_FFF_0!BX11*1000*(1-OFMOR_FFF_0!$I$14)/$I$15)</f>
        <v>39.042496178016975</v>
      </c>
      <c r="BY11" s="70">
        <f>IF($I$15=0,0,OFMOR_FFF_0!BY11*1000*(1-OFMOR_FFF_0!$I$14)/$I$15)</f>
        <v>23.230608811984595</v>
      </c>
      <c r="BZ11" s="70">
        <f>IF($I$15=0,0,OFMOR_FFF_0!BZ11*1000*(1-OFMOR_FFF_0!$I$14)/$I$15)</f>
        <v>17.134954222357408</v>
      </c>
      <c r="CA11" s="70">
        <f>IF($I$15=0,0,OFMOR_FFF_0!CA11*1000*(1-OFMOR_FFF_0!$I$14)/$I$15)</f>
        <v>24.83412340331963</v>
      </c>
      <c r="CB11" s="70">
        <f>IF($I$15=0,0,OFMOR_FFF_0!CB11*1000*(1-OFMOR_FFF_0!$I$14)/$I$15)</f>
        <v>42.882334255007571</v>
      </c>
      <c r="CC11" s="70">
        <f>IF($I$15=0,0,OFMOR_FFF_0!CC11*1000*(1-OFMOR_FFF_0!$I$14)/$I$15)</f>
        <v>37.084189899719384</v>
      </c>
      <c r="CD11" s="70">
        <f>IF($I$15=0,0,OFMOR_FFF_0!CD11*1000*(1-OFMOR_FFF_0!$I$14)/$I$15)</f>
        <v>30.236575193513982</v>
      </c>
      <c r="CE11" s="70">
        <f>IF($I$15=0,0,OFMOR_FFF_0!CE11*1000*(1-OFMOR_FFF_0!$I$14)/$I$15)</f>
        <v>41.092737185718775</v>
      </c>
      <c r="CF11" s="70">
        <f>IF($I$15=0,0,OFMOR_FFF_0!CF11*1000*(1-OFMOR_FFF_0!$I$14)/$I$15)</f>
        <v>24.450519204062108</v>
      </c>
      <c r="CG11" s="70">
        <f>IF($I$15=0,0,OFMOR_FFF_0!CG11*1000*(1-OFMOR_FFF_0!$I$14)/$I$15)</f>
        <v>13.87289471487607</v>
      </c>
      <c r="CH11" s="70">
        <f>IF($I$15=0,0,OFMOR_FFF_0!CH11*1000*(1-OFMOR_FFF_0!$I$14)/$I$15)</f>
        <v>20.106337889188367</v>
      </c>
      <c r="CI11" s="70">
        <f>IF($I$15=0,0,OFMOR_FFF_0!CI11*1000*(1-OFMOR_FFF_0!$I$14)/$I$15)</f>
        <v>36.107373533014176</v>
      </c>
      <c r="CJ11" s="70">
        <f>IF($I$15=0,0,OFMOR_FFF_0!CJ11*1000*(1-OFMOR_FFF_0!$I$14)/$I$15)</f>
        <v>32.52632854096062</v>
      </c>
      <c r="CK11" s="70">
        <f>IF($I$15=0,0,OFMOR_FFF_0!CK11*1000*(1-OFMOR_FFF_0!$I$14)/$I$15)</f>
        <v>31.824390329911594</v>
      </c>
      <c r="CL11" s="70">
        <f>IF($I$15=0,0,OFMOR_FFF_0!CL11*1000*(1-OFMOR_FFF_0!$I$14)/$I$15)</f>
        <v>43.250642625799486</v>
      </c>
      <c r="CM11" s="70">
        <f>IF($I$15=0,0,OFMOR_FFF_0!CM11*1000*(1-OFMOR_FFF_0!$I$14)/$I$15)</f>
        <v>25.734490825733015</v>
      </c>
      <c r="CN11" s="70">
        <f>IF($I$15=0,0,OFMOR_FFF_0!CN11*1000*(1-OFMOR_FFF_0!$I$14)/$I$15)</f>
        <v>14.601402889924143</v>
      </c>
      <c r="CO11" s="70">
        <f>IF($I$15=0,0,OFMOR_FFF_0!CO11*1000*(1-OFMOR_FFF_0!$I$14)/$I$15)</f>
        <v>21.162183249770951</v>
      </c>
      <c r="CP11" s="70">
        <f>IF($I$15=0,0,OFMOR_FFF_0!CP11*1000*(1-OFMOR_FFF_0!$I$14)/$I$15)</f>
        <v>38.003482264388644</v>
      </c>
      <c r="CQ11" s="70">
        <f>IF($I$15=0,0,OFMOR_FFF_0!CQ11*1000*(1-OFMOR_FFF_0!$I$14)/$I$15)</f>
        <v>34.234385635993583</v>
      </c>
      <c r="CR11" s="70">
        <f>IF($I$15=0,0,OFMOR_FFF_0!CR11*1000*(1-OFMOR_FFF_0!$I$14)/$I$15)</f>
        <v>50.243379750618566</v>
      </c>
      <c r="CS11" s="70">
        <f>IF($I$15=0,0,OFMOR_FFF_0!CS11*1000*(1-OFMOR_FFF_0!$I$14)/$I$15)</f>
        <v>63.730612802123666</v>
      </c>
      <c r="CT11" s="70">
        <f>IF($I$15=0,0,OFMOR_FFF_0!CT11*1000*(1-OFMOR_FFF_0!$I$14)/$I$15)</f>
        <v>35.21165404678294</v>
      </c>
      <c r="CU11" s="70">
        <f>IF($I$15=0,0,OFMOR_FFF_0!CU11*1000*(1-OFMOR_FFF_0!$I$14)/$I$15)</f>
        <v>18.441800711593416</v>
      </c>
      <c r="CV11" s="70">
        <f>IF($I$15=0,0,OFMOR_FFF_0!CV11*1000*(1-OFMOR_FFF_0!$I$14)/$I$15)</f>
        <v>24.500821711121674</v>
      </c>
      <c r="CW11" s="70">
        <f>IF($I$15=0,0,OFMOR_FFF_0!CW11*1000*(1-OFMOR_FFF_0!$I$14)/$I$15)</f>
        <v>39.999161470417192</v>
      </c>
      <c r="CX11" s="70">
        <f>IF($I$15=0,0,OFMOR_FFF_0!CX11*1000*(1-OFMOR_FFF_0!$I$14)/$I$15)</f>
        <v>36.032138038513153</v>
      </c>
      <c r="CY11" s="70">
        <f>IF($I$15=0,0,OFMOR_FFF_0!CY11*1000*(1-OFMOR_FFF_0!$I$14)/$I$15)</f>
        <v>35.254542298398349</v>
      </c>
      <c r="CZ11" s="70">
        <f>IF($I$15=0,0,OFMOR_FFF_0!CZ11*1000*(1-OFMOR_FFF_0!$I$14)/$I$15)</f>
        <v>47.9123588567547</v>
      </c>
      <c r="DA11" s="70">
        <f>IF($I$15=0,0,OFMOR_FFF_0!DA11*1000*(1-OFMOR_FFF_0!$I$14)/$I$15)</f>
        <v>24.022736721639237</v>
      </c>
      <c r="DB11" s="70">
        <f>IF($I$15=0,0,OFMOR_FFF_0!DB11*1000*(1-OFMOR_FFF_0!$I$14)/$I$15)</f>
        <v>14.136047358218235</v>
      </c>
      <c r="DC11" s="70">
        <f>IF($I$15=0,0,OFMOR_FFF_0!DC11*1000*(1-OFMOR_FFF_0!$I$14)/$I$15)</f>
        <v>19.955593525627542</v>
      </c>
      <c r="DD11" s="70">
        <f>IF($I$15=0,0,OFMOR_FFF_0!DD11*1000*(1-OFMOR_FFF_0!$I$14)/$I$15)</f>
        <v>34.507734385257571</v>
      </c>
      <c r="DE11" s="70">
        <f>IF($I$15=0,0,OFMOR_FFF_0!DE11*1000*(1-OFMOR_FFF_0!$I$14)/$I$15)</f>
        <v>29.699261157184647</v>
      </c>
      <c r="DF11" s="70">
        <f>IF($I$15=0,0,OFMOR_FFF_0!DF11*1000*(1-OFMOR_FFF_0!$I$14)/$I$15)</f>
        <v>30.873376798573354</v>
      </c>
      <c r="DG11" s="70">
        <f>IF($I$15=0,0,OFMOR_FFF_0!DG11*1000*(1-OFMOR_FFF_0!$I$14)/$I$15)</f>
        <v>41.077448228045313</v>
      </c>
      <c r="DH11" s="70">
        <f>IF($I$15=0,0,OFMOR_FFF_0!DH11*1000*(1-OFMOR_FFF_0!$I$14)/$I$15)</f>
        <v>23.683685805127698</v>
      </c>
      <c r="DI11" s="70">
        <f>IF($I$15=0,0,OFMOR_FFF_0!DI11*1000*(1-OFMOR_FFF_0!$I$14)/$I$15)</f>
        <v>13.936534710338396</v>
      </c>
      <c r="DJ11" s="70">
        <f>IF($I$15=0,0,OFMOR_FFF_0!DJ11*1000*(1-OFMOR_FFF_0!$I$14)/$I$15)</f>
        <v>19.673945254125606</v>
      </c>
      <c r="DK11" s="70">
        <f>IF($I$15=0,0,OFMOR_FFF_0!DK11*1000*(1-OFMOR_FFF_0!$I$14)/$I$15)</f>
        <v>34.020700825941276</v>
      </c>
      <c r="DL11" s="70">
        <f>IF($I$15=0,0,OFMOR_FFF_0!DL11*1000*(1-OFMOR_FFF_0!$I$14)/$I$15)</f>
        <v>29.280093190114993</v>
      </c>
      <c r="DM11" s="70">
        <f>IF($I$15=0,0,OFMOR_FFF_0!DM11*1000*(1-OFMOR_FFF_0!$I$14)/$I$15)</f>
        <v>30.437637656082842</v>
      </c>
      <c r="DN11" s="70">
        <f>IF($I$15=0,0,OFMOR_FFF_0!DN11*1000*(1-OFMOR_FFF_0!$I$14)/$I$15)</f>
        <v>40.497691365575577</v>
      </c>
      <c r="DO11" s="70">
        <f>IF($I$15=0,0,OFMOR_FFF_0!DO11*1000*(1-OFMOR_FFF_0!$I$14)/$I$15)</f>
        <v>23.349420168716392</v>
      </c>
      <c r="DP11" s="70">
        <f>IF($I$15=0,0,OFMOR_FFF_0!DP11*1000*(1-OFMOR_FFF_0!$I$14)/$I$15)</f>
        <v>13.739837934226339</v>
      </c>
      <c r="DQ11" s="70">
        <f>IF($I$15=0,0,OFMOR_FFF_0!DQ11*1000*(1-OFMOR_FFF_0!$I$14)/$I$15)</f>
        <v>19.396272096104415</v>
      </c>
      <c r="DR11" s="70">
        <f>IF($I$15=0,0,OFMOR_FFF_0!DR11*1000*(1-OFMOR_FFF_0!$I$14)/$I$15)</f>
        <v>33.540541136849313</v>
      </c>
      <c r="DS11" s="70">
        <f>IF($I$15=0,0,OFMOR_FFF_0!DS11*1000*(1-OFMOR_FFF_0!$I$14)/$I$15)</f>
        <v>28.866841255221605</v>
      </c>
      <c r="DT11" s="70">
        <f>IF($I$15=0,0,OFMOR_FFF_0!DT11*1000*(1-OFMOR_FFF_0!$I$14)/$I$15)</f>
        <v>30.008048427206802</v>
      </c>
      <c r="DU11" s="70">
        <f>IF($I$15=0,0,OFMOR_FFF_0!DU11*1000*(1-OFMOR_FFF_0!$I$14)/$I$15)</f>
        <v>39.926117046912232</v>
      </c>
      <c r="DV11" s="70">
        <f>IF($I$15=0,0,OFMOR_FFF_0!DV11*1000*(1-OFMOR_FFF_0!$I$14)/$I$15)</f>
        <v>23.019872274155105</v>
      </c>
      <c r="DW11" s="70">
        <f>IF($I$15=0,0,OFMOR_FFF_0!DW11*1000*(1-OFMOR_FFF_0!$I$14)/$I$15)</f>
        <v>13.545917287370013</v>
      </c>
      <c r="DX11" s="70">
        <f>IF($I$15=0,0,OFMOR_FFF_0!DX11*1000*(1-OFMOR_FFF_0!$I$14)/$I$15)</f>
        <v>19.12251794780342</v>
      </c>
      <c r="DY11" s="70">
        <f>IF($I$15=0,0,OFMOR_FFF_0!DY11*1000*(1-OFMOR_FFF_0!$I$14)/$I$15)</f>
        <v>33.067158301891197</v>
      </c>
      <c r="DZ11" s="70">
        <f>IF($I$15=0,0,OFMOR_FFF_0!DZ11*1000*(1-OFMOR_FFF_0!$I$14)/$I$15)</f>
        <v>28.459421855101393</v>
      </c>
      <c r="EA11" s="70">
        <f>IF($I$15=0,0,OFMOR_FFF_0!EA11*1000*(1-OFMOR_FFF_0!$I$14)/$I$15)</f>
        <v>29.584522313597844</v>
      </c>
      <c r="EB11" s="70">
        <f>IF($I$15=0,0,OFMOR_FFF_0!EB11*1000*(1-OFMOR_FFF_0!$I$14)/$I$15)</f>
        <v>39.362609785672142</v>
      </c>
      <c r="EC11" s="70">
        <f>IF($I$15=0,0,OFMOR_FFF_0!EC11*1000*(1-OFMOR_FFF_0!$I$14)/$I$15)</f>
        <v>22.694975536411633</v>
      </c>
      <c r="ED11" s="70">
        <f>IF($I$15=0,0,OFMOR_FFF_0!ED11*1000*(1-OFMOR_FFF_0!$I$14)/$I$15)</f>
        <v>13.354733588173275</v>
      </c>
      <c r="EE11" s="70">
        <f>IF($I$15=0,0,OFMOR_FFF_0!EE11*1000*(1-OFMOR_FFF_0!$I$14)/$I$15)</f>
        <v>9.9742112726796091</v>
      </c>
      <c r="EF11" s="70">
        <f>IF($I$15=0,0,OFMOR_FFF_0!EF11*1000*(1-OFMOR_FFF_0!$I$14)/$I$15)</f>
        <v>17.130824435555681</v>
      </c>
      <c r="EG11" s="70">
        <f>IF($I$15=0,0,OFMOR_FFF_0!EG11*1000*(1-OFMOR_FFF_0!$I$14)/$I$15)</f>
        <v>14.643853210923707</v>
      </c>
      <c r="EH11" s="70">
        <f>IF($I$15=0,0,OFMOR_FFF_0!EH11*1000*(1-OFMOR_FFF_0!$I$14)/$I$15)</f>
        <v>15.119650725979982</v>
      </c>
      <c r="EI11" s="70">
        <f>IF($I$15=0,0,OFMOR_FFF_0!EI11*1000*(1-OFMOR_FFF_0!$I$14)/$I$15)</f>
        <v>19.980621193086137</v>
      </c>
      <c r="EJ11" s="70">
        <f>IF($I$15=0,0,OFMOR_FFF_0!EJ11*1000*(1-OFMOR_FFF_0!$I$14)/$I$15)</f>
        <v>11.524503455616598</v>
      </c>
      <c r="EK11" s="70">
        <f>IF($I$15=0,0,OFMOR_FFF_0!EK11*1000*(1-OFMOR_FFF_0!$I$14)/$I$15)</f>
        <v>6.7355898856892855</v>
      </c>
      <c r="EL11" s="70">
        <f>IF($I$15=0,0,OFMOR_FFF_0!EL11*1000*(1-OFMOR_FFF_0!$I$14)/$I$15)</f>
        <v>9.5107308175884935</v>
      </c>
      <c r="EM11" s="70">
        <f>IF($I$15=0,0,OFMOR_FFF_0!EM11*1000*(1-OFMOR_FFF_0!$I$14)/$I$15)</f>
        <v>16.334791336956169</v>
      </c>
      <c r="EN11" s="70">
        <f>IF($I$15=0,0,OFMOR_FFF_0!EN11*1000*(1-OFMOR_FFF_0!$I$14)/$I$15)</f>
        <v>13.963384393396549</v>
      </c>
      <c r="EO11" s="70">
        <f>IF($I$15=0,0,OFMOR_FFF_0!EO11*1000*(1-OFMOR_FFF_0!$I$14)/$I$15)</f>
        <v>14.417072606495925</v>
      </c>
      <c r="EP11" s="70">
        <f>IF($I$15=0,0,OFMOR_FFF_0!EP11*1000*(1-OFMOR_FFF_0!$I$14)/$I$15)</f>
        <v>19.052164079996846</v>
      </c>
      <c r="EQ11" s="70">
        <f>IF($I$15=0,0,OFMOR_FFF_0!EQ11*1000*(1-OFMOR_FFF_0!$I$14)/$I$15)</f>
        <v>10.988984209003192</v>
      </c>
      <c r="ER11" s="70">
        <f>IF($I$15=0,0,OFMOR_FFF_0!ER11*1000*(1-OFMOR_FFF_0!$I$14)/$I$15)</f>
        <v>6.4226013014112127</v>
      </c>
      <c r="ES11" s="70">
        <f>IF($I$15=0,0,OFMOR_FFF_0!ES11*1000*(1-OFMOR_FFF_0!$I$14)/$I$15)</f>
        <v>18.137574633573347</v>
      </c>
      <c r="ET11" s="70">
        <f>IF($I$15=0,0,OFMOR_FFF_0!ET11*1000*(1-OFMOR_FFF_0!$I$14)/$I$15)</f>
        <v>31.151496418128247</v>
      </c>
      <c r="EU11" s="70">
        <f>IF($I$15=0,0,OFMOR_FFF_0!EU11*1000*(1-OFMOR_FFF_0!$I$14)/$I$15)</f>
        <v>26.629071038803652</v>
      </c>
      <c r="EV11" s="70">
        <f>IF($I$15=0,0,OFMOR_FFF_0!EV11*1000*(1-OFMOR_FFF_0!$I$14)/$I$15)</f>
        <v>27.494283605880486</v>
      </c>
      <c r="EW11" s="70">
        <f>IF($I$15=0,0,OFMOR_FFF_0!EW11*1000*(1-OFMOR_FFF_0!$I$14)/$I$15)</f>
        <v>36.333700801727346</v>
      </c>
      <c r="EX11" s="70">
        <f>IF($I$15=0,0,OFMOR_FFF_0!EX11*1000*(1-OFMOR_FFF_0!$I$14)/$I$15)</f>
        <v>20.956698813235001</v>
      </c>
      <c r="EY11" s="70">
        <f>IF($I$15=0,0,OFMOR_FFF_0!EY11*1000*(1-OFMOR_FFF_0!$I$14)/$I$15)</f>
        <v>12.248313266379254</v>
      </c>
      <c r="EZ11" s="70">
        <f>IF($I$15=0,0,OFMOR_FFF_0!EZ11*1000*(1-OFMOR_FFF_0!$I$14)/$I$15)</f>
        <v>17.294759987322202</v>
      </c>
      <c r="FA11" s="70">
        <f>IF($I$15=0,0,OFMOR_FFF_0!FA11*1000*(1-OFMOR_FFF_0!$I$14)/$I$15)</f>
        <v>29.703952412699884</v>
      </c>
      <c r="FB11" s="70">
        <f>IF($I$15=0,0,OFMOR_FFF_0!FB11*1000*(1-OFMOR_FFF_0!$I$14)/$I$15)</f>
        <v>25.391674554379414</v>
      </c>
      <c r="FC11" s="70">
        <f>IF($I$15=0,0,OFMOR_FFF_0!FC11*1000*(1-OFMOR_FFF_0!$I$14)/$I$15)</f>
        <v>26.216682527491241</v>
      </c>
      <c r="FD11" s="70">
        <f>IF($I$15=0,0,OFMOR_FFF_0!FD11*1000*(1-OFMOR_FFF_0!$I$14)/$I$15)</f>
        <v>34.645350743527224</v>
      </c>
      <c r="FE11" s="70">
        <f>IF($I$15=0,0,OFMOR_FFF_0!FE11*1000*(1-OFMOR_FFF_0!$I$14)/$I$15)</f>
        <v>19.982885442169707</v>
      </c>
      <c r="FF11" s="70">
        <f>IF($I$15=0,0,OFMOR_FFF_0!FF11*1000*(1-OFMOR_FFF_0!$I$14)/$I$15)</f>
        <v>11.679160112149461</v>
      </c>
      <c r="FG11" s="70">
        <f>IF($I$15=0,0,OFMOR_FFF_0!FG11*1000*(1-OFMOR_FFF_0!$I$14)/$I$15)</f>
        <v>16.491109151133099</v>
      </c>
      <c r="FH11" s="70">
        <f>IF($I$15=0,0,OFMOR_FFF_0!FH11*1000*(1-OFMOR_FFF_0!$I$14)/$I$15)</f>
        <v>28.323672708784574</v>
      </c>
      <c r="FI11" s="70">
        <f>IF($I$15=0,0,OFMOR_FFF_0!FI11*1000*(1-OFMOR_FFF_0!$I$14)/$I$15)</f>
        <v>24.211777261625596</v>
      </c>
      <c r="FJ11" s="70">
        <f>IF($I$15=0,0,OFMOR_FFF_0!FJ11*1000*(1-OFMOR_FFF_0!$I$14)/$I$15)</f>
        <v>21.530003557301328</v>
      </c>
      <c r="FK11" s="70">
        <f>IF($I$15=0,0,OFMOR_FFF_0!FK11*1000*(1-OFMOR_FFF_0!$I$14)/$I$15)</f>
        <v>28.374577999634958</v>
      </c>
      <c r="FL11" s="70">
        <f>IF($I$15=0,0,OFMOR_FFF_0!FL11*1000*(1-OFMOR_FFF_0!$I$14)/$I$15)</f>
        <v>16.321524815457238</v>
      </c>
      <c r="FM11" s="70">
        <f>IF($I$15=0,0,OFMOR_FFF_0!FM11*1000*(1-OFMOR_FFF_0!$I$14)/$I$15)</f>
        <v>9.5133226317812749</v>
      </c>
      <c r="FN11" s="70">
        <f>IF($I$15=0,0,OFMOR_FFF_0!FN11*1000*(1-OFMOR_FFF_0!$I$14)/$I$15)</f>
        <v>14.61448261927652</v>
      </c>
      <c r="FO11" s="70">
        <f>IF($I$15=0,0,OFMOR_FFF_0!FO11*1000*(1-OFMOR_FFF_0!$I$14)/$I$15)</f>
        <v>25.032327288275994</v>
      </c>
      <c r="FP11" s="70">
        <f>IF($I$15=0,0,OFMOR_FFF_0!FP11*1000*(1-OFMOR_FFF_0!$I$14)/$I$15)</f>
        <v>21.340098183935304</v>
      </c>
      <c r="FQ11" s="70">
        <f>IF($I$15=0,0,OFMOR_FFF_0!FQ11*1000*(1-OFMOR_FFF_0!$I$14)/$I$15)</f>
        <v>21.123733367107452</v>
      </c>
      <c r="FR11" s="70">
        <f>IF($I$15=0,0,OFMOR_FFF_0!FR11*1000*(1-OFMOR_FFF_0!$I$14)/$I$15)</f>
        <v>27.839151000289512</v>
      </c>
      <c r="FS11" s="70">
        <f>IF($I$15=0,0,OFMOR_FFF_0!FS11*1000*(1-OFMOR_FFF_0!$I$14)/$I$15)</f>
        <v>16.013538382785185</v>
      </c>
      <c r="FT11" s="70">
        <f>IF($I$15=0,0,OFMOR_FFF_0!FT11*1000*(1-OFMOR_FFF_0!$I$14)/$I$15)</f>
        <v>9.3338066653903304</v>
      </c>
      <c r="FU11" s="70">
        <f>IF($I$15=0,0,OFMOR_FFF_0!FU11*1000*(1-OFMOR_FFF_0!$I$14)/$I$15)</f>
        <v>14.338707995388683</v>
      </c>
      <c r="FV11" s="70">
        <f>IF($I$15=0,0,OFMOR_FFF_0!FV11*1000*(1-OFMOR_FFF_0!$I$14)/$I$15)</f>
        <v>24.55996840819795</v>
      </c>
      <c r="FW11" s="70">
        <f>IF($I$15=0,0,OFMOR_FFF_0!FW11*1000*(1-OFMOR_FFF_0!$I$14)/$I$15)</f>
        <v>20.937411499519811</v>
      </c>
      <c r="FX11" s="70">
        <f>IF($I$15=0,0,OFMOR_FFF_0!FX11*1000*(1-OFMOR_FFF_0!$I$14)/$I$15)</f>
        <v>20.725129476967872</v>
      </c>
      <c r="FY11" s="70">
        <f>IF($I$15=0,0,OFMOR_FFF_0!FY11*1000*(1-OFMOR_FFF_0!$I$14)/$I$15)</f>
        <v>27.313827484126509</v>
      </c>
      <c r="FZ11" s="70">
        <f>IF($I$15=0,0,OFMOR_FFF_0!FZ11*1000*(1-OFMOR_FFF_0!$I$14)/$I$15)</f>
        <v>15.711363640122647</v>
      </c>
      <c r="GA11" s="70">
        <f>IF($I$15=0,0,OFMOR_FFF_0!GA11*1000*(1-OFMOR_FFF_0!$I$14)/$I$15)</f>
        <v>9.1576781571395713</v>
      </c>
      <c r="GB11" s="70">
        <f>IF($I$15=0,0,OFMOR_FFF_0!GB11*1000*(1-OFMOR_FFF_0!$I$14)/$I$15)</f>
        <v>14.068137226140232</v>
      </c>
      <c r="GC11" s="70">
        <f>IF($I$15=0,0,OFMOR_FFF_0!GC11*1000*(1-OFMOR_FFF_0!$I$14)/$I$15)</f>
        <v>24.096522918753507</v>
      </c>
      <c r="GD11" s="70">
        <f>IF($I$15=0,0,OFMOR_FFF_0!GD11*1000*(1-OFMOR_FFF_0!$I$14)/$I$15)</f>
        <v>20.542323494567182</v>
      </c>
      <c r="GE11" s="70">
        <f>IF($I$15=0,0,OFMOR_FFF_0!GE11*1000*(1-OFMOR_FFF_0!$I$14)/$I$15)</f>
        <v>20.33404722414841</v>
      </c>
      <c r="GF11" s="70">
        <f>IF($I$15=0,0,OFMOR_FFF_0!GF11*1000*(1-OFMOR_FFF_0!$I$14)/$I$15)</f>
        <v>26.79841679887674</v>
      </c>
      <c r="GG11" s="70">
        <f>IF($I$15=0,0,OFMOR_FFF_0!GG11*1000*(1-OFMOR_FFF_0!$I$14)/$I$15)</f>
        <v>15.414890921142856</v>
      </c>
      <c r="GH11" s="70">
        <f>IF($I$15=0,0,OFMOR_FFF_0!GH11*1000*(1-OFMOR_FFF_0!$I$14)/$I$15)</f>
        <v>8.9848731858476079</v>
      </c>
      <c r="GI11" s="70">
        <f>IF($I$15=0,0,OFMOR_FFF_0!GI11*1000*(1-OFMOR_FFF_0!$I$14)/$I$15)</f>
        <v>13.802672115030237</v>
      </c>
      <c r="GJ11" s="70">
        <f>IF($I$15=0,0,OFMOR_FFF_0!GJ11*1000*(1-OFMOR_FFF_0!$I$14)/$I$15)</f>
        <v>23.641822624665856</v>
      </c>
      <c r="GK11" s="70">
        <f>IF($I$15=0,0,OFMOR_FFF_0!GK11*1000*(1-OFMOR_FFF_0!$I$14)/$I$15)</f>
        <v>20.154690782340726</v>
      </c>
      <c r="GL11" s="70">
        <f>IF($I$15=0,0,OFMOR_FFF_0!GL11*1000*(1-OFMOR_FFF_0!$I$14)/$I$15)</f>
        <v>19.950344675694144</v>
      </c>
      <c r="GM11" s="70">
        <f>IF($I$15=0,0,OFMOR_FFF_0!GM11*1000*(1-OFMOR_FFF_0!$I$14)/$I$15)</f>
        <v>26.292731889870662</v>
      </c>
      <c r="GN11" s="70">
        <f>IF($I$15=0,0,OFMOR_FFF_0!GN11*1000*(1-OFMOR_FFF_0!$I$14)/$I$15)</f>
        <v>15.440839279781397</v>
      </c>
      <c r="GO11" s="70">
        <f>IF($I$15=0,0,OFMOR_FFF_0!GO11*1000*(1-OFMOR_FFF_0!$I$14)/$I$15)</f>
        <v>8.9823290775926878</v>
      </c>
      <c r="GP11" s="70">
        <f>IF($I$15=0,0,OFMOR_FFF_0!GP11*1000*(1-OFMOR_FFF_0!$I$14)/$I$15)</f>
        <v>13.771674359420315</v>
      </c>
      <c r="GQ11" s="70">
        <f>IF($I$15=0,0,OFMOR_FFF_0!GQ11*1000*(1-OFMOR_FFF_0!$I$14)/$I$15)</f>
        <v>23.54241937461877</v>
      </c>
      <c r="GR11" s="70">
        <f>IF($I$15=0,0,OFMOR_FFF_0!GR11*1000*(1-OFMOR_FFF_0!$I$14)/$I$15)</f>
        <v>20.030548421000884</v>
      </c>
      <c r="GS11" s="70">
        <f>IF($I$15=0,0,OFMOR_FFF_0!GS11*1000*(1-OFMOR_FFF_0!$I$14)/$I$15)</f>
        <v>19.980643745814191</v>
      </c>
      <c r="GT11" s="70">
        <f>IF($I$15=0,0,OFMOR_FFF_0!GT11*1000*(1-OFMOR_FFF_0!$I$14)/$I$15)</f>
        <v>26.28096752296608</v>
      </c>
      <c r="GU11" s="70">
        <f>IF($I$15=0,0,OFMOR_FFF_0!GU11*1000*(1-OFMOR_FFF_0!$I$14)/$I$15)</f>
        <v>15.229892820606278</v>
      </c>
      <c r="GV11" s="70">
        <f>IF($I$15=0,0,OFMOR_FFF_0!GV11*1000*(1-OFMOR_FFF_0!$I$14)/$I$15)</f>
        <v>8.85961615508044</v>
      </c>
      <c r="GW11" s="70">
        <f>IF($I$15=0,0,OFMOR_FFF_0!GW11*1000*(1-OFMOR_FFF_0!$I$14)/$I$15)</f>
        <v>13.583531351751269</v>
      </c>
      <c r="GX11" s="70">
        <f>IF($I$15=0,0,OFMOR_FFF_0!GX11*1000*(1-OFMOR_FFF_0!$I$14)/$I$15)</f>
        <v>23.22079242691818</v>
      </c>
      <c r="GY11" s="70">
        <f>IF($I$15=0,0,OFMOR_FFF_0!GY11*1000*(1-OFMOR_FFF_0!$I$14)/$I$15)</f>
        <v>19.756899224335857</v>
      </c>
      <c r="GZ11" s="70">
        <f>IF($I$15=0,0,OFMOR_FFF_0!GZ11*1000*(1-OFMOR_FFF_0!$I$14)/$I$15)</f>
        <v>19.707676326501822</v>
      </c>
      <c r="HA11" s="70">
        <f>IF($I$15=0,0,OFMOR_FFF_0!HA11*1000*(1-OFMOR_FFF_0!$I$14)/$I$15)</f>
        <v>25.921927645520739</v>
      </c>
      <c r="HB11" s="70">
        <f>IF($I$15=0,0,OFMOR_FFF_0!HB11*1000*(1-OFMOR_FFF_0!$I$14)/$I$15)</f>
        <v>15.021828226065088</v>
      </c>
      <c r="HC11" s="70">
        <f>IF($I$15=0,0,OFMOR_FFF_0!HC11*1000*(1-OFMOR_FFF_0!$I$14)/$I$15)</f>
        <v>0.87385796865503873</v>
      </c>
      <c r="HD11" s="70">
        <f>IF($I$15=0,0,OFMOR_FFF_0!HD11*1000*(1-OFMOR_FFF_0!$I$14)/$I$15)</f>
        <v>1.3397958677246575</v>
      </c>
      <c r="HE11" s="70">
        <f>IF($I$15=0,0,OFMOR_FFF_0!HE11*1000*(1-OFMOR_FFF_0!$I$14)/$I$15)</f>
        <v>22.903559415619839</v>
      </c>
      <c r="HF11" s="70">
        <f>IF($I$15=0,0,OFMOR_FFF_0!HF11*1000*(1-OFMOR_FFF_0!$I$14)/$I$15)</f>
        <v>19.4869885115736</v>
      </c>
      <c r="HG11" s="70">
        <f>IF($I$15=0,0,OFMOR_FFF_0!HG11*1000*(1-OFMOR_FFF_0!$I$14)/$I$15)</f>
        <v>19.438438076927628</v>
      </c>
      <c r="HH11" s="70">
        <f>IF($I$15=0,0,OFMOR_FFF_0!HH11*1000*(1-OFMOR_FFF_0!$I$14)/$I$15)</f>
        <v>25.567792824690351</v>
      </c>
      <c r="HI11" s="70">
        <f>IF($I$15=0,0,OFMOR_FFF_0!HI11*1000*(1-OFMOR_FFF_0!$I$14)/$I$15)</f>
        <v>14.816606125296602</v>
      </c>
      <c r="HJ11" s="70">
        <f>IF($I$15=0,0,OFMOR_FFF_0!HJ11*1000*(1-OFMOR_FFF_0!$I$14)/$I$15)</f>
        <v>8.6191967689708235</v>
      </c>
      <c r="HK11" s="70">
        <f>IF($I$15=0,0,OFMOR_FFF_0!HK11*1000*(1-OFMOR_FFF_0!$I$14)/$I$15)</f>
        <v>13.214921221061115</v>
      </c>
      <c r="HL11" s="70">
        <f>IF($I$15=0,0,OFMOR_FFF_0!HL11*1000*(1-OFMOR_FFF_0!$I$14)/$I$15)</f>
        <v>22.590660312553702</v>
      </c>
      <c r="HM11" s="70">
        <f>IF($I$15=0,0,OFMOR_FFF_0!HM11*1000*(1-OFMOR_FFF_0!$I$14)/$I$15)</f>
        <v>19.220765209069224</v>
      </c>
      <c r="HN11" s="70">
        <f>IF($I$15=0,0,OFMOR_FFF_0!HN11*1000*(1-OFMOR_FFF_0!$I$14)/$I$15)</f>
        <v>19.172878050693047</v>
      </c>
      <c r="HO11" s="70">
        <f>IF($I$15=0,0,OFMOR_FFF_0!HO11*1000*(1-OFMOR_FFF_0!$I$14)/$I$15)</f>
        <v>25.218496049588641</v>
      </c>
      <c r="HP11" s="70">
        <f>IF($I$15=0,0,OFMOR_FFF_0!HP11*1000*(1-OFMOR_FFF_0!$I$14)/$I$15)</f>
        <v>14.614187685308286</v>
      </c>
      <c r="HQ11" s="70">
        <f>IF($I$15=0,0,OFMOR_FFF_0!HQ11*1000*(1-OFMOR_FFF_0!$I$14)/$I$15)</f>
        <v>8.5014448122019459</v>
      </c>
      <c r="HR11" s="70">
        <f>IF($I$15=0,0,OFMOR_FFF_0!HR11*1000*(1-OFMOR_FFF_0!$I$14)/$I$15)</f>
        <v>13.034384348074477</v>
      </c>
      <c r="HS11" s="70">
        <f>IF($I$15=0,0,OFMOR_FFF_0!HS11*1000*(1-OFMOR_FFF_0!$I$14)/$I$15)</f>
        <v>23.883783112040319</v>
      </c>
      <c r="HT11" s="70">
        <f>IF($I$15=0,0,OFMOR_FFF_0!HT11*1000*(1-OFMOR_FFF_0!$I$14)/$I$15)</f>
        <v>20.385056457774034</v>
      </c>
      <c r="HU11" s="70">
        <f>IF($I$15=0,0,OFMOR_FFF_0!HU11*1000*(1-OFMOR_FFF_0!$I$14)/$I$15)</f>
        <v>20.398376641718428</v>
      </c>
      <c r="HV11" s="70">
        <f>IF($I$15=0,0,OFMOR_FFF_0!HV11*1000*(1-OFMOR_FFF_0!$I$14)/$I$15)</f>
        <v>26.915009110220673</v>
      </c>
      <c r="HW11" s="70">
        <f>IF($I$15=0,0,OFMOR_FFF_0!HW11*1000*(1-OFMOR_FFF_0!$I$14)/$I$15)</f>
        <v>15.755599132534025</v>
      </c>
      <c r="HX11" s="70">
        <f>IF($I$15=0,0,OFMOR_FFF_0!HX11*1000*(1-OFMOR_FFF_0!$I$14)/$I$15)</f>
        <v>7.5396627815040818</v>
      </c>
      <c r="HY11" s="70">
        <f>IF($I$15=0,0,OFMOR_FFF_0!HY11*1000*(1-OFMOR_FFF_0!$I$14)/$I$15)</f>
        <v>11.596228294790077</v>
      </c>
      <c r="HZ11" s="70">
        <f>IF($I$15=0,0,OFMOR_FFF_0!HZ11*1000*(1-OFMOR_FFF_0!$I$14)/$I$15)</f>
        <v>24.415885497569093</v>
      </c>
      <c r="IA11" s="70">
        <f>IF($I$15=0,0,OFMOR_FFF_0!IA11*1000*(1-OFMOR_FFF_0!$I$14)/$I$15)</f>
        <v>20.839211359425775</v>
      </c>
      <c r="IB11" s="70">
        <f>IF($I$15=0,0,OFMOR_FFF_0!IB11*1000*(1-OFMOR_FFF_0!$I$14)/$I$15)</f>
        <v>20.852828301284077</v>
      </c>
      <c r="IC11" s="70">
        <f>IF($I$15=0,0,OFMOR_FFF_0!IC11*1000*(1-OFMOR_FFF_0!$I$14)/$I$15)</f>
        <v>27.514643618995674</v>
      </c>
      <c r="ID11" s="70">
        <f>IF($I$15=0,0,OFMOR_FFF_0!ID11*1000*(1-OFMOR_FFF_0!$I$14)/$I$15)</f>
        <v>16.106615210871723</v>
      </c>
      <c r="IE11" s="70">
        <f>IF($I$15=0,0,OFMOR_FFF_0!IE11*1000*(1-OFMOR_FFF_0!$I$14)/$I$15)</f>
        <v>7.7076375337994305</v>
      </c>
      <c r="IF11" s="70">
        <f>IF($I$15=0,0,OFMOR_FFF_0!IF11*1000*(1-OFMOR_FFF_0!$I$14)/$I$15)</f>
        <v>11.85457851970413</v>
      </c>
      <c r="IG11" s="70">
        <f>IF($I$15=0,0,OFMOR_FFF_0!IG11*1000*(1-OFMOR_FFF_0!$I$14)/$I$15)</f>
        <v>24.959842493707804</v>
      </c>
      <c r="IH11" s="70">
        <f>IF($I$15=0,0,OFMOR_FFF_0!IH11*1000*(1-OFMOR_FFF_0!$I$14)/$I$15)</f>
        <v>21.303484294114202</v>
      </c>
      <c r="II11" s="70">
        <f>IF($I$15=0,0,OFMOR_FFF_0!II11*1000*(1-OFMOR_FFF_0!$I$14)/$I$15)</f>
        <v>21.317404605301071</v>
      </c>
      <c r="IJ11" s="70">
        <f>IF($I$15=0,0,OFMOR_FFF_0!IJ11*1000*(1-OFMOR_FFF_0!$I$14)/$I$15)</f>
        <v>28.12763727406119</v>
      </c>
      <c r="IK11" s="70">
        <f>IF($I$15=0,0,OFMOR_FFF_0!IK11*1000*(1-OFMOR_FFF_0!$I$14)/$I$15)</f>
        <v>16.465451511481831</v>
      </c>
      <c r="IL11" s="70">
        <f>IF($I$15=0,0,OFMOR_FFF_0!IL11*1000*(1-OFMOR_FFF_0!$I$14)/$I$15)</f>
        <v>7.8793545645263716</v>
      </c>
      <c r="IM11" s="70">
        <f>IF($I$15=0,0,OFMOR_FFF_0!IM11*1000*(1-OFMOR_FFF_0!$I$14)/$I$15)</f>
        <v>12.118684481485069</v>
      </c>
      <c r="IN11" s="70">
        <f>IF($I$15=0,0,OFMOR_FFF_0!IN11*1000*(1-OFMOR_FFF_0!$I$14)/$I$15)</f>
        <v>25.515918207133161</v>
      </c>
      <c r="IO11" s="70">
        <f>IF($I$15=0,0,OFMOR_FFF_0!IO11*1000*(1-OFMOR_FFF_0!$I$14)/$I$15)</f>
        <v>21.778100679625521</v>
      </c>
      <c r="IP11" s="70">
        <f>IF($I$15=0,0,OFMOR_FFF_0!IP11*1000*(1-OFMOR_FFF_0!$I$14)/$I$15)</f>
        <v>21.792331118850104</v>
      </c>
      <c r="IQ11" s="70">
        <f>IF($I$15=0,0,OFMOR_FFF_0!IQ11*1000*(1-OFMOR_FFF_0!$I$14)/$I$15)</f>
        <v>28.754287701366017</v>
      </c>
      <c r="IR11" s="70">
        <f>IF($I$15=0,0,OFMOR_FFF_0!IR11*1000*(1-OFMOR_FFF_0!$I$14)/$I$15)</f>
        <v>16.832282259649659</v>
      </c>
      <c r="IS11" s="70">
        <f>IF($I$15=0,0,OFMOR_FFF_0!IS11*1000*(1-OFMOR_FFF_0!$I$14)/$I$15)</f>
        <v>8.0548972472137681</v>
      </c>
      <c r="IT11" s="70">
        <f>IF($I$15=0,0,OFMOR_FFF_0!IT11*1000*(1-OFMOR_FFF_0!$I$14)/$I$15)</f>
        <v>12.388674411129756</v>
      </c>
      <c r="IU11" s="70">
        <f>IF($I$15=0,0,OFMOR_FFF_0!IU11*1000*(1-OFMOR_FFF_0!$I$14)/$I$15)</f>
        <v>26.084382628505676</v>
      </c>
      <c r="IV11" s="70">
        <f>IF($I$15=0,0,OFMOR_FFF_0!IV11*1000*(1-OFMOR_FFF_0!$I$14)/$I$15)</f>
        <v>22.26329095578712</v>
      </c>
      <c r="IW11" s="70">
        <f>IF($I$15=0,0,OFMOR_FFF_0!IW11*1000*(1-OFMOR_FFF_0!$I$14)/$I$15)</f>
        <v>22.277838432334608</v>
      </c>
      <c r="IX11" s="70">
        <f>IF($I$15=0,0,OFMOR_FFF_0!IX11*1000*(1-OFMOR_FFF_0!$I$14)/$I$15)</f>
        <v>26.297389480340975</v>
      </c>
      <c r="IY11" s="70">
        <f>IF($I$15=0,0,OFMOR_FFF_0!IY11*1000*(1-OFMOR_FFF_0!$I$14)/$I$15)</f>
        <v>15.463647760289174</v>
      </c>
      <c r="IZ11" s="70">
        <f>IF($I$15=0,0,OFMOR_FFF_0!IZ11*1000*(1-OFMOR_FFF_0!$I$14)/$I$15)</f>
        <v>7.4334062165849843</v>
      </c>
      <c r="JA11" s="70">
        <f>IF($I$15=0,0,OFMOR_FFF_0!JA11*1000*(1-OFMOR_FFF_0!$I$14)/$I$15)</f>
        <v>11.484487507711354</v>
      </c>
      <c r="JB11" s="70">
        <f>IF($I$15=0,0,OFMOR_FFF_0!JB11*1000*(1-OFMOR_FFF_0!$I$14)/$I$15)</f>
        <v>24.028166778788624</v>
      </c>
      <c r="JC11" s="70">
        <f>IF($I$15=0,0,OFMOR_FFF_0!JC11*1000*(1-OFMOR_FFF_0!$I$14)/$I$15)</f>
        <v>20.601002561280932</v>
      </c>
      <c r="JD11" s="70">
        <f>IF($I$15=0,0,OFMOR_FFF_0!JD11*1000*(1-OFMOR_FFF_0!$I$14)/$I$15)</f>
        <v>20.707656987568168</v>
      </c>
      <c r="JE11" s="70">
        <f>IF($I$15=0,0,OFMOR_FFF_0!JE11*1000*(1-OFMOR_FFF_0!$I$14)/$I$15)</f>
        <v>27.140951450149242</v>
      </c>
      <c r="JF11" s="70">
        <f>IF($I$15=0,0,OFMOR_FFF_0!JF11*1000*(1-OFMOR_FFF_0!$I$14)/$I$15)</f>
        <v>23.939530960932611</v>
      </c>
      <c r="JG11" s="70">
        <f>IF($I$15=0,0,OFMOR_FFF_0!JG11*1000*(1-OFMOR_FFF_0!$I$14)/$I$15)</f>
        <v>11.507780119261938</v>
      </c>
      <c r="JH11" s="70">
        <f>IF($I$15=0,0,OFMOR_FFF_0!JH11*1000*(1-OFMOR_FFF_0!$I$14)/$I$15)</f>
        <v>16.594038178333925</v>
      </c>
      <c r="JI11" s="70">
        <f>IF($I$15=0,0,OFMOR_FFF_0!JI11*1000*(1-OFMOR_FFF_0!$I$14)/$I$15)</f>
        <v>32.238618247895978</v>
      </c>
      <c r="JJ11" s="70">
        <f>IF($I$15=0,0,OFMOR_FFF_0!JJ11*1000*(1-OFMOR_FFF_0!$I$14)/$I$15)</f>
        <v>21.261837064021616</v>
      </c>
      <c r="JK11" s="70">
        <f>IF($I$15=0,0,OFMOR_FFF_0!JK11*1000*(1-OFMOR_FFF_0!$I$14)/$I$15)</f>
        <v>21.371912727918581</v>
      </c>
      <c r="JL11" s="70">
        <f>IF($I$15=0,0,OFMOR_FFF_0!JL11*1000*(1-OFMOR_FFF_0!$I$14)/$I$15)</f>
        <v>28.011573018304297</v>
      </c>
      <c r="JM11" s="70">
        <f>IF($I$15=0,0,OFMOR_FFF_0!JM11*1000*(1-OFMOR_FFF_0!$I$14)/$I$15)</f>
        <v>16.47163870354866</v>
      </c>
      <c r="JN11" s="70">
        <f>IF($I$15=0,0,OFMOR_FFF_0!JN11*1000*(1-OFMOR_FFF_0!$I$14)/$I$15)</f>
        <v>7.9179494666665091</v>
      </c>
      <c r="JO11" s="70">
        <f>IF($I$15=0,0,OFMOR_FFF_0!JO11*1000*(1-OFMOR_FFF_0!$I$14)/$I$15)</f>
        <v>12.233098674701186</v>
      </c>
      <c r="JP11" s="70">
        <f>IF($I$15=0,0,OFMOR_FFF_0!JP11*1000*(1-OFMOR_FFF_0!$I$14)/$I$15)</f>
        <v>25.594432052778192</v>
      </c>
      <c r="JQ11" s="70">
        <f>IF($I$15=0,0,OFMOR_FFF_0!JQ11*1000*(1-OFMOR_FFF_0!$I$14)/$I$15)</f>
        <v>21.943869672957067</v>
      </c>
      <c r="JR11" s="70">
        <f>IF($I$15=0,0,OFMOR_FFF_0!JR11*1000*(1-OFMOR_FFF_0!$I$14)/$I$15)</f>
        <v>22.057476320183543</v>
      </c>
      <c r="JS11" s="70">
        <f>IF($I$15=0,0,OFMOR_FFF_0!JS11*1000*(1-OFMOR_FFF_0!$I$14)/$I$15)</f>
        <v>28.910122196747029</v>
      </c>
      <c r="JT11" s="70">
        <f>IF($I$15=0,0,OFMOR_FFF_0!JT11*1000*(1-OFMOR_FFF_0!$I$14)/$I$15)</f>
        <v>17.000012365927695</v>
      </c>
      <c r="JU11" s="70">
        <f>IF($I$15=0,0,OFMOR_FFF_0!JU11*1000*(1-OFMOR_FFF_0!$I$14)/$I$15)</f>
        <v>8.1719397364587536</v>
      </c>
      <c r="JV11" s="70">
        <f>IF($I$15=0,0,OFMOR_FFF_0!JV11*1000*(1-OFMOR_FFF_0!$I$14)/$I$15)</f>
        <v>12.625509367123879</v>
      </c>
      <c r="JW11" s="70">
        <f>IF($I$15=0,0,OFMOR_FFF_0!JW11*1000*(1-OFMOR_FFF_0!$I$14)/$I$15)</f>
        <v>26.415444706323353</v>
      </c>
      <c r="JX11" s="70">
        <f>IF($I$15=0,0,OFMOR_FFF_0!JX11*1000*(1-OFMOR_FFF_0!$I$14)/$I$15)</f>
        <v>22.647780376351179</v>
      </c>
      <c r="JY11" s="70">
        <f>IF($I$15=0,0,OFMOR_FFF_0!JY11*1000*(1-OFMOR_FFF_0!$I$14)/$I$15)</f>
        <v>22.76503127302642</v>
      </c>
      <c r="JZ11" s="70">
        <f>IF($I$15=0,0,OFMOR_FFF_0!JZ11*1000*(1-OFMOR_FFF_0!$I$14)/$I$15)</f>
        <v>29.837494841317579</v>
      </c>
      <c r="KA11" s="70">
        <f>IF($I$15=0,0,OFMOR_FFF_0!KA11*1000*(1-OFMOR_FFF_0!$I$14)/$I$15)</f>
        <v>17.545335084324797</v>
      </c>
      <c r="KB11" s="70">
        <f>IF($I$15=0,0,OFMOR_FFF_0!KB11*1000*(1-OFMOR_FFF_0!$I$14)/$I$15)</f>
        <v>9.8929824505826467</v>
      </c>
      <c r="KC11" s="70">
        <f>IF($I$15=0,0,OFMOR_FFF_0!KC11*1000*(1-OFMOR_FFF_0!$I$14)/$I$15)</f>
        <v>15.024172502648799</v>
      </c>
      <c r="KD11" s="70">
        <f>IF($I$15=0,0,OFMOR_FFF_0!KD11*1000*(1-OFMOR_FFF_0!$I$14)/$I$15)</f>
        <v>30.883134135758073</v>
      </c>
      <c r="KE11" s="70">
        <f>IF($I$15=0,0,OFMOR_FFF_0!KE11*1000*(1-OFMOR_FFF_0!$I$14)/$I$15)</f>
        <v>24.781662200122181</v>
      </c>
      <c r="KF11" s="70">
        <f>IF($I$15=0,0,OFMOR_FFF_0!KF11*1000*(1-OFMOR_FFF_0!$I$14)/$I$15)</f>
        <v>25.033951729997938</v>
      </c>
      <c r="KG11" s="70">
        <f>IF($I$15=0,0,OFMOR_FFF_0!KG11*1000*(1-OFMOR_FFF_0!$I$14)/$I$15)</f>
        <v>32.470275703270161</v>
      </c>
      <c r="KH11" s="70">
        <f>IF($I$15=0,0,OFMOR_FFF_0!KH11*1000*(1-OFMOR_FFF_0!$I$14)/$I$15)</f>
        <v>21.045889061368594</v>
      </c>
      <c r="KI11" s="70">
        <f>IF($I$15=0,0,OFMOR_FFF_0!KI11*1000*(1-OFMOR_FFF_0!$I$14)/$I$15)</f>
        <v>10.242874177657528</v>
      </c>
      <c r="KJ11" s="70">
        <f>IF($I$15=0,0,OFMOR_FFF_0!KJ11*1000*(1-OFMOR_FFF_0!$I$14)/$I$15)</f>
        <v>15.555542460200186</v>
      </c>
      <c r="KK11" s="70">
        <f>IF($I$15=0,0,OFMOR_FFF_0!KK11*1000*(1-OFMOR_FFF_0!$I$14)/$I$15)</f>
        <v>31.975398596371683</v>
      </c>
      <c r="KL11" s="70">
        <f>IF($I$15=0,0,OFMOR_FFF_0!KL11*1000*(1-OFMOR_FFF_0!$I$14)/$I$15)</f>
        <v>25.658131821927316</v>
      </c>
      <c r="KM11" s="70">
        <f>IF($I$15=0,0,OFMOR_FFF_0!KM11*1000*(1-OFMOR_FFF_0!$I$14)/$I$15)</f>
        <v>25.919344244345549</v>
      </c>
      <c r="KN11" s="70">
        <f>IF($I$15=0,0,OFMOR_FFF_0!KN11*1000*(1-OFMOR_FFF_0!$I$14)/$I$15)</f>
        <v>33.618673661233345</v>
      </c>
      <c r="KO11" s="70">
        <f>IF($I$15=0,0,OFMOR_FFF_0!KO11*1000*(1-OFMOR_FFF_0!$I$14)/$I$15)</f>
        <v>21.790233095970105</v>
      </c>
      <c r="KP11" s="70">
        <f>IF($I$15=0,0,OFMOR_FFF_0!KP11*1000*(1-OFMOR_FFF_0!$I$14)/$I$15)</f>
        <v>10.605140759462715</v>
      </c>
      <c r="KQ11" s="70">
        <f>IF($I$15=0,0,OFMOR_FFF_0!KQ11*1000*(1-OFMOR_FFF_0!$I$14)/$I$15)</f>
        <v>16.105705734437628</v>
      </c>
      <c r="KR11" s="70">
        <f>IF($I$15=0,0,OFMOR_FFF_0!KR11*1000*(1-OFMOR_FFF_0!$I$14)/$I$15)</f>
        <v>33.106293904705453</v>
      </c>
      <c r="KS11" s="70">
        <f>IF($I$15=0,0,OFMOR_FFF_0!KS11*1000*(1-OFMOR_FFF_0!$I$14)/$I$15)</f>
        <v>26.565600131057931</v>
      </c>
      <c r="KT11" s="70">
        <f>IF($I$15=0,0,OFMOR_FFF_0!KT11*1000*(1-OFMOR_FFF_0!$I$14)/$I$15)</f>
        <v>26.836051027927113</v>
      </c>
      <c r="KU11" s="70">
        <f>IF($I$15=0,0,OFMOR_FFF_0!KU11*1000*(1-OFMOR_FFF_0!$I$14)/$I$15)</f>
        <v>34.807687777861332</v>
      </c>
      <c r="KV11" s="70">
        <f>IF($I$15=0,0,OFMOR_FFF_0!KV11*1000*(1-OFMOR_FFF_0!$I$14)/$I$15)</f>
        <v>22.560902843884612</v>
      </c>
      <c r="KW11" s="70">
        <f>IF($I$15=0,0,OFMOR_FFF_0!KW11*1000*(1-OFMOR_FFF_0!$I$14)/$I$15)</f>
        <v>10.980219865762157</v>
      </c>
      <c r="KX11" s="70">
        <f>IF($I$15=0,0,OFMOR_FFF_0!KX11*1000*(1-OFMOR_FFF_0!$I$14)/$I$15)</f>
        <v>16.675327001161932</v>
      </c>
      <c r="KY11" s="70">
        <f>IF($I$15=0,0,OFMOR_FFF_0!KY11*1000*(1-OFMOR_FFF_0!$I$14)/$I$15)</f>
        <v>34.277186343788244</v>
      </c>
      <c r="KZ11" s="70">
        <f>IF($I$15=0,0,OFMOR_FFF_0!KZ11*1000*(1-OFMOR_FFF_0!$I$14)/$I$15)</f>
        <v>27.505163478821586</v>
      </c>
      <c r="LA11" s="70">
        <f>IF($I$15=0,0,OFMOR_FFF_0!LA11*1000*(1-OFMOR_FFF_0!$I$14)/$I$15)</f>
        <v>27.785179593446607</v>
      </c>
      <c r="LB11" s="70">
        <f>IF($I$15=0,0,OFMOR_FFF_0!LB11*1000*(1-OFMOR_FFF_0!$I$14)/$I$15)</f>
        <v>36.038754552003027</v>
      </c>
      <c r="LC11" s="70">
        <f>IF($I$15=0,0,OFMOR_FFF_0!LC11*1000*(1-OFMOR_FFF_0!$I$14)/$I$15)</f>
        <v>23.358829384222354</v>
      </c>
      <c r="LD11" s="70">
        <f>IF($I$15=0,0,OFMOR_FFF_0!LD11*1000*(1-OFMOR_FFF_0!$I$14)/$I$15)</f>
        <v>11.368564645679077</v>
      </c>
      <c r="LE11" s="70">
        <f>IF($I$15=0,0,OFMOR_FFF_0!LE11*1000*(1-OFMOR_FFF_0!$I$14)/$I$15)</f>
        <v>17.265094444207509</v>
      </c>
      <c r="LF11" s="70">
        <f>IF($I$15=0,0,OFMOR_FFF_0!LF11*1000*(1-OFMOR_FFF_0!$I$14)/$I$15)</f>
        <v>35.489490518894641</v>
      </c>
      <c r="LG11" s="70">
        <f>IF($I$15=0,0,OFMOR_FFF_0!LG11*1000*(1-OFMOR_FFF_0!$I$14)/$I$15)</f>
        <v>27.40215840349358</v>
      </c>
      <c r="LH11" s="70">
        <f>IF($I$15=0,0,OFMOR_FFF_0!LH11*1000*(1-OFMOR_FFF_0!$I$14)/$I$15)</f>
        <v>27.586630457928237</v>
      </c>
      <c r="LI11" s="70">
        <f>IF($I$15=0,0,OFMOR_FFF_0!LI11*1000*(1-OFMOR_FFF_0!$I$14)/$I$15)</f>
        <v>35.659079649999867</v>
      </c>
      <c r="LJ11" s="70">
        <f>IF($I$15=0,0,OFMOR_FFF_0!LJ11*1000*(1-OFMOR_FFF_0!$I$14)/$I$15)</f>
        <v>23.033839564867609</v>
      </c>
      <c r="LK11" s="70">
        <f>IF($I$15=0,0,OFMOR_FFF_0!LK11*1000*(1-OFMOR_FFF_0!$I$14)/$I$15)</f>
        <v>10.984623191683726</v>
      </c>
      <c r="LL11" s="70">
        <f>IF($I$15=0,0,OFMOR_FFF_0!LL11*1000*(1-OFMOR_FFF_0!$I$14)/$I$15)</f>
        <v>16.625066590889276</v>
      </c>
      <c r="LM11" s="70">
        <f>IF($I$15=0,0,OFMOR_FFF_0!LM11*1000*(1-OFMOR_FFF_0!$I$14)/$I$15)</f>
        <v>34.057213108252995</v>
      </c>
      <c r="LN11" s="70">
        <f>IF($I$15=0,0,OFMOR_FFF_0!LN11*1000*(1-OFMOR_FFF_0!$I$14)/$I$15)</f>
        <v>26.754024575006973</v>
      </c>
      <c r="LO11" s="70">
        <f>IF($I$15=0,0,OFMOR_FFF_0!LO11*1000*(1-OFMOR_FFF_0!$I$14)/$I$15)</f>
        <v>26.93413337538226</v>
      </c>
      <c r="LP11" s="70">
        <f>IF($I$15=0,0,OFMOR_FFF_0!LP11*1000*(1-OFMOR_FFF_0!$I$14)/$I$15)</f>
        <v>34.815647703014385</v>
      </c>
      <c r="LQ11" s="70">
        <f>IF($I$15=0,0,OFMOR_FFF_0!LQ11*1000*(1-OFMOR_FFF_0!$I$14)/$I$15)</f>
        <v>22.489028079505907</v>
      </c>
      <c r="LR11" s="70">
        <f>IF($I$15=0,0,OFMOR_FFF_0!LR11*1000*(1-OFMOR_FFF_0!$I$14)/$I$15)</f>
        <v>10.724807677194873</v>
      </c>
      <c r="LS11" s="70">
        <f>IF($I$15=0,0,OFMOR_FFF_0!LS11*1000*(1-OFMOR_FFF_0!$I$14)/$I$15)</f>
        <v>16.23183960855696</v>
      </c>
      <c r="LT11" s="70">
        <f>IF($I$15=0,0,OFMOR_FFF_0!LT11*1000*(1-OFMOR_FFF_0!$I$14)/$I$15)</f>
        <v>33.251669559660769</v>
      </c>
      <c r="LU11" s="70">
        <f>IF($I$15=0,0,OFMOR_FFF_0!LU11*1000*(1-OFMOR_FFF_0!$I$14)/$I$15)</f>
        <v>26.12122083305745</v>
      </c>
      <c r="LV11" s="70">
        <f>IF($I$15=0,0,OFMOR_FFF_0!LV11*1000*(1-OFMOR_FFF_0!$I$14)/$I$15)</f>
        <v>26.297069581921015</v>
      </c>
      <c r="LW11" s="70">
        <f>IF($I$15=0,0,OFMOR_FFF_0!LW11*1000*(1-OFMOR_FFF_0!$I$14)/$I$15)</f>
        <v>33.992165161795334</v>
      </c>
      <c r="LX11" s="70">
        <f>IF($I$15=0,0,OFMOR_FFF_0!LX11*1000*(1-OFMOR_FFF_0!$I$14)/$I$15)</f>
        <v>21.957102832834288</v>
      </c>
      <c r="LY11" s="70">
        <f>IF($I$15=0,0,OFMOR_FFF_0!LY11*1000*(1-OFMOR_FFF_0!$I$14)/$I$15)</f>
        <v>10.471137489713701</v>
      </c>
      <c r="LZ11" s="70">
        <f>IF($I$15=0,0,OFMOR_FFF_0!LZ11*1000*(1-OFMOR_FFF_0!$I$14)/$I$15)</f>
        <v>15.847913488797964</v>
      </c>
      <c r="MA11" s="70">
        <f>IF($I$15=0,0,OFMOR_FFF_0!MA11*1000*(1-OFMOR_FFF_0!$I$14)/$I$15)</f>
        <v>32.465179255578484</v>
      </c>
      <c r="MB11" s="70">
        <f>IF($I$15=0,0,OFMOR_FFF_0!MB11*1000*(1-OFMOR_FFF_0!$I$14)/$I$15)</f>
        <v>25.503384580380544</v>
      </c>
      <c r="MC11" s="70">
        <f>IF($I$15=0,0,OFMOR_FFF_0!MC11*1000*(1-OFMOR_FFF_0!$I$14)/$I$15)</f>
        <v>25.675074039265649</v>
      </c>
      <c r="MD11" s="70">
        <f>IF($I$15=0,0,OFMOR_FFF_0!MD11*1000*(1-OFMOR_FFF_0!$I$14)/$I$15)</f>
        <v>66.376320339818392</v>
      </c>
      <c r="ME11" s="70">
        <f>IF($I$15=0,0,OFMOR_FFF_0!ME11*1000*(1-OFMOR_FFF_0!$I$14)/$I$15)</f>
        <v>53.594397577702232</v>
      </c>
      <c r="MF11" s="70">
        <f>IF($I$15=0,0,OFMOR_FFF_0!MF11*1000*(1-OFMOR_FFF_0!$I$14)/$I$15)</f>
        <v>20.446934551868054</v>
      </c>
      <c r="MG11" s="70">
        <f>IF($I$15=0,0,OFMOR_FFF_0!MG11*1000*(1-OFMOR_FFF_0!$I$14)/$I$15)</f>
        <v>15.473068241508621</v>
      </c>
      <c r="MH11" s="70">
        <f>IF($I$15=0,0,OFMOR_FFF_0!MH11*1000*(1-OFMOR_FFF_0!$I$14)/$I$15)</f>
        <v>31.697291536166585</v>
      </c>
      <c r="MI11" s="70">
        <f>IF($I$15=0,0,OFMOR_FFF_0!MI11*1000*(1-OFMOR_FFF_0!$I$14)/$I$15)</f>
        <v>24.900161796100122</v>
      </c>
      <c r="MJ11" s="70">
        <f>IF($I$15=0,0,OFMOR_FFF_0!MJ11*1000*(1-OFMOR_FFF_0!$I$14)/$I$15)</f>
        <v>25.067790343262164</v>
      </c>
      <c r="MK11" s="70">
        <f>IF($I$15=0,0,OFMOR_FFF_0!MK11*1000*(1-OFMOR_FFF_0!$I$14)/$I$15)</f>
        <v>40.726475860899981</v>
      </c>
      <c r="ML11" s="70">
        <f>IF($I$15=0,0,OFMOR_FFF_0!ML11*1000*(1-OFMOR_FFF_0!$I$14)/$I$15)</f>
        <v>29.810038327298209</v>
      </c>
      <c r="MM11" s="70">
        <f>IF($I$15=0,0,OFMOR_FFF_0!MM11*1000*(1-OFMOR_FFF_0!$I$14)/$I$15)</f>
        <v>13.383025628159245</v>
      </c>
      <c r="MN11" s="70">
        <f>IF($I$15=0,0,OFMOR_FFF_0!MN11*1000*(1-OFMOR_FFF_0!$I$14)/$I$15)</f>
        <v>16.856142279782503</v>
      </c>
      <c r="MO11" s="70">
        <f>IF($I$15=0,0,OFMOR_FFF_0!MO11*1000*(1-OFMOR_FFF_0!$I$14)/$I$15)</f>
        <v>35.664416582467894</v>
      </c>
      <c r="MP11" s="70">
        <f>IF($I$15=0,0,OFMOR_FFF_0!MP11*1000*(1-OFMOR_FFF_0!$I$14)/$I$15)</f>
        <v>29.291221494824448</v>
      </c>
      <c r="MQ11" s="70">
        <f>IF($I$15=0,0,OFMOR_FFF_0!MQ11*1000*(1-OFMOR_FFF_0!$I$14)/$I$15)</f>
        <v>30.456682069125534</v>
      </c>
      <c r="MR11" s="70">
        <f>IF($I$15=0,0,OFMOR_FFF_0!MR11*1000*(1-OFMOR_FFF_0!$I$14)/$I$15)</f>
        <v>51.061713772612123</v>
      </c>
      <c r="MS11" s="70">
        <f>IF($I$15=0,0,OFMOR_FFF_0!MS11*1000*(1-OFMOR_FFF_0!$I$14)/$I$15)</f>
        <v>37.374990407172973</v>
      </c>
      <c r="MT11" s="70">
        <f>IF($I$15=0,0,OFMOR_FFF_0!MT11*1000*(1-OFMOR_FFF_0!$I$14)/$I$15)</f>
        <v>16.779262373955351</v>
      </c>
      <c r="MU11" s="70">
        <f>IF($I$15=0,0,OFMOR_FFF_0!MU11*1000*(1-OFMOR_FFF_0!$I$14)/$I$15)</f>
        <v>21.13375867188671</v>
      </c>
      <c r="MV11" s="70">
        <f>IF($I$15=0,0,OFMOR_FFF_0!MV11*1000*(1-OFMOR_FFF_0!$I$14)/$I$15)</f>
        <v>44.71504575109914</v>
      </c>
      <c r="MW11" s="70">
        <f>IF($I$15=0,0,OFMOR_FFF_0!MW11*1000*(1-OFMOR_FFF_0!$I$14)/$I$15)</f>
        <v>36.72451240631009</v>
      </c>
      <c r="MX11" s="70">
        <f>IF($I$15=0,0,OFMOR_FFF_0!MX11*1000*(1-OFMOR_FFF_0!$I$14)/$I$15)</f>
        <v>38.185734203685392</v>
      </c>
      <c r="MY11" s="70">
        <f>IF($I$15=0,0,OFMOR_FFF_0!MY11*1000*(1-OFMOR_FFF_0!$I$14)/$I$15)</f>
        <v>64.019745344559482</v>
      </c>
      <c r="MZ11" s="70">
        <f>IF($I$15=0,0,OFMOR_FFF_0!MZ11*1000*(1-OFMOR_FFF_0!$I$14)/$I$15)</f>
        <v>46.859715260985929</v>
      </c>
      <c r="NA11" s="70">
        <f>IF($I$15=0,0,OFMOR_FFF_0!NA11*1000*(1-OFMOR_FFF_0!$I$14)/$I$15)</f>
        <v>21.037368801090633</v>
      </c>
      <c r="NB11" s="70">
        <f>IF($I$15=0,0,OFMOR_FFF_0!NB11*1000*(1-OFMOR_FFF_0!$I$14)/$I$15)</f>
        <v>26.496914192356325</v>
      </c>
      <c r="NC11" s="70">
        <f>IF($I$15=0,0,OFMOR_FFF_0!NC11*1000*(1-OFMOR_FFF_0!$I$14)/$I$15)</f>
        <v>56.062470891666898</v>
      </c>
      <c r="ND11" s="70">
        <f>IF($I$15=0,0,OFMOR_FFF_0!ND11*1000*(1-OFMOR_FFF_0!$I$14)/$I$15)</f>
        <v>46.044164177978281</v>
      </c>
      <c r="NE11" s="70">
        <f>IF($I$15=0,0,OFMOR_FFF_0!NE11*1000*(1-OFMOR_FFF_0!$I$14)/$I$15)</f>
        <v>47.876203105940448</v>
      </c>
      <c r="NF11" s="70">
        <f>IF($I$15=0,0,OFMOR_FFF_0!NF11*1000*(1-OFMOR_FFF_0!$I$14)/$I$15)</f>
        <v>80.266162084449405</v>
      </c>
      <c r="NG11" s="70">
        <f>IF($I$15=0,0,OFMOR_FFF_0!NG11*1000*(1-OFMOR_FFF_0!$I$14)/$I$15)</f>
        <v>58.751397402880791</v>
      </c>
      <c r="NH11" s="70">
        <f>IF($I$15=0,0,OFMOR_FFF_0!NH11*1000*(1-OFMOR_FFF_0!$I$14)/$I$15)</f>
        <v>26.376063274393815</v>
      </c>
      <c r="NI11" s="70">
        <f>IF($I$15=0,0,OFMOR_FFF_0!NI11*1000*(1-OFMOR_FFF_0!$I$14)/$I$15)</f>
        <v>33.221088241678871</v>
      </c>
      <c r="NJ11" s="70">
        <f>IF($I$15=0,0,OFMOR_FFF_0!NJ11*1000*(1-OFMOR_FFF_0!$I$14)/$I$15)</f>
        <v>70.289554437093244</v>
      </c>
      <c r="NK11" s="70">
        <f>IF($I$15=0,0,OFMOR_FFF_0!NK11*1000*(1-OFMOR_FFF_0!$I$14)/$I$15)</f>
        <v>57.728882316878476</v>
      </c>
      <c r="NL11" s="70">
        <f>IF($I$15=0,0,OFMOR_FFF_0!NL11*1000*(1-OFMOR_FFF_0!$I$14)/$I$15)</f>
        <v>60.025841368267891</v>
      </c>
      <c r="NM11" s="70">
        <f>IF($I$15=0,0,OFMOR_FFF_0!NM11*1000*(1-OFMOR_FFF_0!$I$14)/$I$15)</f>
        <v>70.444824776551954</v>
      </c>
      <c r="NN11" s="70">
        <f>IF($I$15=0,0,OFMOR_FFF_0!NN11*1000*(1-OFMOR_FFF_0!$I$14)/$I$15)</f>
        <v>14.732171023945765</v>
      </c>
      <c r="NO11" s="71">
        <f>IF($I$15=0,0,OFMOR_FFF_0!NO11*1000*(1-OFMOR_FFF_0!$I$14)/$I$15)</f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314</v>
      </c>
      <c r="D13" s="1"/>
      <c r="E13" s="1" t="s">
        <v>260</v>
      </c>
      <c r="F13" s="1"/>
      <c r="G13" s="1" t="s">
        <v>265</v>
      </c>
      <c r="H13" s="48" t="s">
        <v>47</v>
      </c>
      <c r="I13" s="4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261</v>
      </c>
      <c r="D14" s="1"/>
      <c r="E14" s="1" t="s">
        <v>262</v>
      </c>
      <c r="F14" s="1"/>
      <c r="G14" s="1" t="s">
        <v>266</v>
      </c>
      <c r="H14" s="48" t="s">
        <v>47</v>
      </c>
      <c r="I14" s="187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263</v>
      </c>
      <c r="D15" s="1"/>
      <c r="E15" s="1" t="s">
        <v>264</v>
      </c>
      <c r="F15" s="1"/>
      <c r="G15" s="1" t="s">
        <v>265</v>
      </c>
      <c r="H15" s="1"/>
      <c r="I15" s="3">
        <f>I13*I14</f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271</v>
      </c>
      <c r="D16" s="1"/>
      <c r="E16" s="1" t="s">
        <v>272</v>
      </c>
      <c r="F16" s="1"/>
      <c r="G16" s="1" t="s">
        <v>259</v>
      </c>
      <c r="H16" s="1"/>
      <c r="I16" s="3">
        <f>IF(I15=0,0,OFMOR_FFF_0!I13*1000/I15)</f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f>N18+1</f>
        <v>2</v>
      </c>
      <c r="P18" s="23">
        <f t="shared" ref="P18:Y18" si="13">O18+1</f>
        <v>3</v>
      </c>
      <c r="Q18" s="23">
        <f t="shared" si="13"/>
        <v>4</v>
      </c>
      <c r="R18" s="23">
        <f t="shared" si="13"/>
        <v>5</v>
      </c>
      <c r="S18" s="23">
        <f t="shared" si="13"/>
        <v>6</v>
      </c>
      <c r="T18" s="23">
        <f t="shared" si="13"/>
        <v>7</v>
      </c>
      <c r="U18" s="23">
        <f t="shared" si="13"/>
        <v>8</v>
      </c>
      <c r="V18" s="23">
        <f t="shared" si="13"/>
        <v>9</v>
      </c>
      <c r="W18" s="23">
        <f t="shared" si="13"/>
        <v>10</v>
      </c>
      <c r="X18" s="23">
        <f t="shared" si="13"/>
        <v>11</v>
      </c>
      <c r="Y18" s="23">
        <f t="shared" si="13"/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tr">
        <f>IF(OR(N20&lt;0%,N20&gt;100%),"Ошибка!","")</f>
        <v/>
      </c>
      <c r="O19" s="24" t="str">
        <f t="shared" ref="O19:Y19" si="14">IF(OR(O20&lt;0%,O20&gt;100%),"Ошибка!","")</f>
        <v/>
      </c>
      <c r="P19" s="24" t="str">
        <f t="shared" si="14"/>
        <v/>
      </c>
      <c r="Q19" s="24" t="str">
        <f t="shared" si="14"/>
        <v/>
      </c>
      <c r="R19" s="24" t="str">
        <f t="shared" si="14"/>
        <v/>
      </c>
      <c r="S19" s="24" t="str">
        <f t="shared" si="14"/>
        <v/>
      </c>
      <c r="T19" s="24" t="str">
        <f t="shared" si="14"/>
        <v/>
      </c>
      <c r="U19" s="24" t="str">
        <f t="shared" si="14"/>
        <v/>
      </c>
      <c r="V19" s="24" t="str">
        <f t="shared" si="14"/>
        <v/>
      </c>
      <c r="W19" s="24" t="str">
        <f t="shared" si="14"/>
        <v/>
      </c>
      <c r="X19" s="24" t="str">
        <f t="shared" si="14"/>
        <v/>
      </c>
      <c r="Y19" s="24" t="str">
        <f t="shared" si="14"/>
        <v/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270</v>
      </c>
      <c r="D20" s="1"/>
      <c r="E20" s="1" t="s">
        <v>269</v>
      </c>
      <c r="F20" s="1"/>
      <c r="G20" s="1" t="s">
        <v>1</v>
      </c>
      <c r="H20" s="1"/>
      <c r="I20" s="1"/>
      <c r="J20" s="1"/>
      <c r="K20" s="7">
        <f>SUM(N20:NO20)</f>
        <v>1</v>
      </c>
      <c r="L20" s="1"/>
      <c r="M20" s="1"/>
      <c r="N20" s="65">
        <f>OFMOR_FFF_0!N19</f>
        <v>0.8</v>
      </c>
      <c r="O20" s="66">
        <f>OFMOR_FFF_0!O19</f>
        <v>0.15</v>
      </c>
      <c r="P20" s="66">
        <f>OFMOR_FFF_0!P19</f>
        <v>0.02</v>
      </c>
      <c r="Q20" s="66">
        <f>OFMOR_FFF_0!Q19</f>
        <v>0.01</v>
      </c>
      <c r="R20" s="66">
        <f>OFMOR_FFF_0!R19</f>
        <v>7.0000000000000001E-3</v>
      </c>
      <c r="S20" s="66">
        <f>OFMOR_FFF_0!S19</f>
        <v>5.0000000000000001E-3</v>
      </c>
      <c r="T20" s="66">
        <f>OFMOR_FFF_0!T19</f>
        <v>5.0000000000000001E-3</v>
      </c>
      <c r="U20" s="66">
        <f>OFMOR_FFF_0!U19</f>
        <v>3.0000000000000001E-3</v>
      </c>
      <c r="V20" s="66">
        <f>OFMOR_FFF_0!V19</f>
        <v>0</v>
      </c>
      <c r="W20" s="66">
        <f>OFMOR_FFF_0!W19</f>
        <v>0</v>
      </c>
      <c r="X20" s="66">
        <f>OFMOR_FFF_0!X19</f>
        <v>0</v>
      </c>
      <c r="Y20" s="67">
        <f>OFMOR_FFF_0!Y19</f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f>IF($N$9="","",$N$9)</f>
        <v>43466</v>
      </c>
      <c r="O22" s="21">
        <f>IF(N22="","",EOMONTH(N22,0)+1)</f>
        <v>43497</v>
      </c>
      <c r="P22" s="21">
        <f t="shared" ref="P22:Y22" si="15">IF(O22="","",EOMONTH(O22,0)+1)</f>
        <v>43525</v>
      </c>
      <c r="Q22" s="21">
        <f t="shared" si="15"/>
        <v>43556</v>
      </c>
      <c r="R22" s="21">
        <f t="shared" si="15"/>
        <v>43586</v>
      </c>
      <c r="S22" s="21">
        <f t="shared" si="15"/>
        <v>43617</v>
      </c>
      <c r="T22" s="21">
        <f t="shared" si="15"/>
        <v>43647</v>
      </c>
      <c r="U22" s="21">
        <f t="shared" si="15"/>
        <v>43678</v>
      </c>
      <c r="V22" s="21">
        <f t="shared" si="15"/>
        <v>43709</v>
      </c>
      <c r="W22" s="21">
        <f t="shared" si="15"/>
        <v>43739</v>
      </c>
      <c r="X22" s="21">
        <f t="shared" si="15"/>
        <v>43770</v>
      </c>
      <c r="Y22" s="21">
        <f t="shared" si="15"/>
        <v>43800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271</v>
      </c>
      <c r="D24" s="1"/>
      <c r="E24" s="1" t="s">
        <v>273</v>
      </c>
      <c r="F24" s="1"/>
      <c r="G24" s="1" t="s">
        <v>259</v>
      </c>
      <c r="H24" s="1"/>
      <c r="I24" s="1"/>
      <c r="J24" s="1"/>
      <c r="K24" s="9">
        <f>SUM(N24:NO24)</f>
        <v>2040.8163265306121</v>
      </c>
      <c r="L24" s="3"/>
      <c r="M24" s="3"/>
      <c r="N24" s="61">
        <f t="shared" ref="N24:Y24" si="16">$I16*N20</f>
        <v>1632.6530612244899</v>
      </c>
      <c r="O24" s="62">
        <f t="shared" si="16"/>
        <v>306.12244897959181</v>
      </c>
      <c r="P24" s="62">
        <f t="shared" si="16"/>
        <v>40.816326530612244</v>
      </c>
      <c r="Q24" s="62">
        <f t="shared" si="16"/>
        <v>20.408163265306122</v>
      </c>
      <c r="R24" s="62">
        <f t="shared" si="16"/>
        <v>14.285714285714286</v>
      </c>
      <c r="S24" s="62">
        <f t="shared" si="16"/>
        <v>10.204081632653061</v>
      </c>
      <c r="T24" s="62">
        <f t="shared" si="16"/>
        <v>10.204081632653061</v>
      </c>
      <c r="U24" s="62">
        <f t="shared" si="16"/>
        <v>6.1224489795918373</v>
      </c>
      <c r="V24" s="62">
        <f t="shared" si="16"/>
        <v>0</v>
      </c>
      <c r="W24" s="62">
        <f t="shared" si="16"/>
        <v>0</v>
      </c>
      <c r="X24" s="62">
        <f t="shared" si="16"/>
        <v>0</v>
      </c>
      <c r="Y24" s="63">
        <f t="shared" si="16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tr">
        <f>IF(N27="","",IF(WEEKDAY(N27)=2,"пн",IF(WEEKDAY(N27)=3,"вт",IF(WEEKDAY(N27)=4,"ср",IF(WEEKDAY(N27)=5,"чт",IF(WEEKDAY(N27)=6,"пт",IF(WEEKDAY(N27)=7,"сб",IF(WEEKDAY(N27)=1,"вс",0))))))))</f>
        <v>вт</v>
      </c>
      <c r="O26" s="15" t="str">
        <f t="shared" ref="O26:BZ26" si="17">IF(O27="","",IF(WEEKDAY(O27)=2,"пн",IF(WEEKDAY(O27)=3,"вт",IF(WEEKDAY(O27)=4,"ср",IF(WEEKDAY(O27)=5,"чт",IF(WEEKDAY(O27)=6,"пт",IF(WEEKDAY(O27)=7,"сб",IF(WEEKDAY(O27)=1,"вс",0))))))))</f>
        <v>ср</v>
      </c>
      <c r="P26" s="15" t="str">
        <f t="shared" si="17"/>
        <v>чт</v>
      </c>
      <c r="Q26" s="15" t="str">
        <f t="shared" si="17"/>
        <v>пт</v>
      </c>
      <c r="R26" s="15" t="str">
        <f t="shared" si="17"/>
        <v>сб</v>
      </c>
      <c r="S26" s="15" t="str">
        <f t="shared" si="17"/>
        <v>вс</v>
      </c>
      <c r="T26" s="15" t="str">
        <f t="shared" si="17"/>
        <v>пн</v>
      </c>
      <c r="U26" s="15" t="str">
        <f t="shared" si="17"/>
        <v>вт</v>
      </c>
      <c r="V26" s="15" t="str">
        <f t="shared" si="17"/>
        <v>ср</v>
      </c>
      <c r="W26" s="15" t="str">
        <f t="shared" si="17"/>
        <v>чт</v>
      </c>
      <c r="X26" s="15" t="str">
        <f t="shared" si="17"/>
        <v>пт</v>
      </c>
      <c r="Y26" s="15" t="str">
        <f t="shared" si="17"/>
        <v>сб</v>
      </c>
      <c r="Z26" s="15" t="str">
        <f t="shared" si="17"/>
        <v>вс</v>
      </c>
      <c r="AA26" s="15" t="str">
        <f t="shared" si="17"/>
        <v>пн</v>
      </c>
      <c r="AB26" s="15" t="str">
        <f t="shared" si="17"/>
        <v>вт</v>
      </c>
      <c r="AC26" s="15" t="str">
        <f t="shared" si="17"/>
        <v>ср</v>
      </c>
      <c r="AD26" s="15" t="str">
        <f t="shared" si="17"/>
        <v>чт</v>
      </c>
      <c r="AE26" s="15" t="str">
        <f t="shared" si="17"/>
        <v>пт</v>
      </c>
      <c r="AF26" s="15" t="str">
        <f t="shared" si="17"/>
        <v>сб</v>
      </c>
      <c r="AG26" s="15" t="str">
        <f t="shared" si="17"/>
        <v>вс</v>
      </c>
      <c r="AH26" s="15" t="str">
        <f t="shared" si="17"/>
        <v>пн</v>
      </c>
      <c r="AI26" s="15" t="str">
        <f t="shared" si="17"/>
        <v>вт</v>
      </c>
      <c r="AJ26" s="15" t="str">
        <f t="shared" si="17"/>
        <v>ср</v>
      </c>
      <c r="AK26" s="15" t="str">
        <f t="shared" si="17"/>
        <v>чт</v>
      </c>
      <c r="AL26" s="15" t="str">
        <f t="shared" si="17"/>
        <v>пт</v>
      </c>
      <c r="AM26" s="15" t="str">
        <f t="shared" si="17"/>
        <v>сб</v>
      </c>
      <c r="AN26" s="15" t="str">
        <f t="shared" si="17"/>
        <v>вс</v>
      </c>
      <c r="AO26" s="15" t="str">
        <f t="shared" si="17"/>
        <v>пн</v>
      </c>
      <c r="AP26" s="15" t="str">
        <f t="shared" si="17"/>
        <v>вт</v>
      </c>
      <c r="AQ26" s="15" t="str">
        <f t="shared" si="17"/>
        <v>ср</v>
      </c>
      <c r="AR26" s="15" t="str">
        <f t="shared" si="17"/>
        <v>чт</v>
      </c>
      <c r="AS26" s="15" t="str">
        <f t="shared" si="17"/>
        <v>пт</v>
      </c>
      <c r="AT26" s="15" t="str">
        <f t="shared" si="17"/>
        <v>сб</v>
      </c>
      <c r="AU26" s="15" t="str">
        <f t="shared" si="17"/>
        <v>вс</v>
      </c>
      <c r="AV26" s="15" t="str">
        <f t="shared" si="17"/>
        <v>пн</v>
      </c>
      <c r="AW26" s="15" t="str">
        <f t="shared" si="17"/>
        <v>вт</v>
      </c>
      <c r="AX26" s="15" t="str">
        <f t="shared" si="17"/>
        <v>ср</v>
      </c>
      <c r="AY26" s="15" t="str">
        <f t="shared" si="17"/>
        <v>чт</v>
      </c>
      <c r="AZ26" s="15" t="str">
        <f t="shared" si="17"/>
        <v>пт</v>
      </c>
      <c r="BA26" s="15" t="str">
        <f t="shared" si="17"/>
        <v>сб</v>
      </c>
      <c r="BB26" s="15" t="str">
        <f t="shared" si="17"/>
        <v>вс</v>
      </c>
      <c r="BC26" s="15" t="str">
        <f t="shared" si="17"/>
        <v>пн</v>
      </c>
      <c r="BD26" s="15" t="str">
        <f t="shared" si="17"/>
        <v>вт</v>
      </c>
      <c r="BE26" s="15" t="str">
        <f t="shared" si="17"/>
        <v>ср</v>
      </c>
      <c r="BF26" s="15" t="str">
        <f t="shared" si="17"/>
        <v>чт</v>
      </c>
      <c r="BG26" s="15" t="str">
        <f t="shared" si="17"/>
        <v>пт</v>
      </c>
      <c r="BH26" s="15" t="str">
        <f t="shared" si="17"/>
        <v>сб</v>
      </c>
      <c r="BI26" s="15" t="str">
        <f t="shared" si="17"/>
        <v>вс</v>
      </c>
      <c r="BJ26" s="15" t="str">
        <f t="shared" si="17"/>
        <v>пн</v>
      </c>
      <c r="BK26" s="15" t="str">
        <f t="shared" si="17"/>
        <v>вт</v>
      </c>
      <c r="BL26" s="15" t="str">
        <f t="shared" si="17"/>
        <v>ср</v>
      </c>
      <c r="BM26" s="15" t="str">
        <f t="shared" si="17"/>
        <v>чт</v>
      </c>
      <c r="BN26" s="15" t="str">
        <f t="shared" si="17"/>
        <v>пт</v>
      </c>
      <c r="BO26" s="15" t="str">
        <f t="shared" si="17"/>
        <v>сб</v>
      </c>
      <c r="BP26" s="15" t="str">
        <f t="shared" si="17"/>
        <v>вс</v>
      </c>
      <c r="BQ26" s="15" t="str">
        <f t="shared" si="17"/>
        <v>пн</v>
      </c>
      <c r="BR26" s="15" t="str">
        <f t="shared" si="17"/>
        <v>вт</v>
      </c>
      <c r="BS26" s="15" t="str">
        <f t="shared" si="17"/>
        <v>ср</v>
      </c>
      <c r="BT26" s="15" t="str">
        <f t="shared" si="17"/>
        <v>чт</v>
      </c>
      <c r="BU26" s="15" t="str">
        <f t="shared" si="17"/>
        <v>пт</v>
      </c>
      <c r="BV26" s="15" t="str">
        <f t="shared" si="17"/>
        <v>сб</v>
      </c>
      <c r="BW26" s="15" t="str">
        <f t="shared" si="17"/>
        <v>вс</v>
      </c>
      <c r="BX26" s="15" t="str">
        <f t="shared" si="17"/>
        <v>пн</v>
      </c>
      <c r="BY26" s="15" t="str">
        <f t="shared" si="17"/>
        <v>вт</v>
      </c>
      <c r="BZ26" s="15" t="str">
        <f t="shared" si="17"/>
        <v>ср</v>
      </c>
      <c r="CA26" s="15" t="str">
        <f t="shared" ref="CA26:EL26" si="18">IF(CA27="","",IF(WEEKDAY(CA27)=2,"пн",IF(WEEKDAY(CA27)=3,"вт",IF(WEEKDAY(CA27)=4,"ср",IF(WEEKDAY(CA27)=5,"чт",IF(WEEKDAY(CA27)=6,"пт",IF(WEEKDAY(CA27)=7,"сб",IF(WEEKDAY(CA27)=1,"вс",0))))))))</f>
        <v>чт</v>
      </c>
      <c r="CB26" s="15" t="str">
        <f t="shared" si="18"/>
        <v>пт</v>
      </c>
      <c r="CC26" s="15" t="str">
        <f t="shared" si="18"/>
        <v>сб</v>
      </c>
      <c r="CD26" s="15" t="str">
        <f t="shared" si="18"/>
        <v>вс</v>
      </c>
      <c r="CE26" s="15" t="str">
        <f t="shared" si="18"/>
        <v>пн</v>
      </c>
      <c r="CF26" s="15" t="str">
        <f t="shared" si="18"/>
        <v>вт</v>
      </c>
      <c r="CG26" s="15" t="str">
        <f t="shared" si="18"/>
        <v>ср</v>
      </c>
      <c r="CH26" s="15" t="str">
        <f t="shared" si="18"/>
        <v>чт</v>
      </c>
      <c r="CI26" s="15" t="str">
        <f t="shared" si="18"/>
        <v>пт</v>
      </c>
      <c r="CJ26" s="15" t="str">
        <f t="shared" si="18"/>
        <v>сб</v>
      </c>
      <c r="CK26" s="15" t="str">
        <f t="shared" si="18"/>
        <v>вс</v>
      </c>
      <c r="CL26" s="15" t="str">
        <f t="shared" si="18"/>
        <v>пн</v>
      </c>
      <c r="CM26" s="15" t="str">
        <f t="shared" si="18"/>
        <v>вт</v>
      </c>
      <c r="CN26" s="15" t="str">
        <f t="shared" si="18"/>
        <v>ср</v>
      </c>
      <c r="CO26" s="15" t="str">
        <f t="shared" si="18"/>
        <v>чт</v>
      </c>
      <c r="CP26" s="15" t="str">
        <f t="shared" si="18"/>
        <v>пт</v>
      </c>
      <c r="CQ26" s="15" t="str">
        <f t="shared" si="18"/>
        <v>сб</v>
      </c>
      <c r="CR26" s="15" t="str">
        <f t="shared" si="18"/>
        <v>вс</v>
      </c>
      <c r="CS26" s="15" t="str">
        <f t="shared" si="18"/>
        <v>пн</v>
      </c>
      <c r="CT26" s="15" t="str">
        <f t="shared" si="18"/>
        <v>вт</v>
      </c>
      <c r="CU26" s="15" t="str">
        <f t="shared" si="18"/>
        <v>ср</v>
      </c>
      <c r="CV26" s="15" t="str">
        <f t="shared" si="18"/>
        <v>чт</v>
      </c>
      <c r="CW26" s="15" t="str">
        <f t="shared" si="18"/>
        <v>пт</v>
      </c>
      <c r="CX26" s="15" t="str">
        <f t="shared" si="18"/>
        <v>сб</v>
      </c>
      <c r="CY26" s="15" t="str">
        <f t="shared" si="18"/>
        <v>вс</v>
      </c>
      <c r="CZ26" s="15" t="str">
        <f t="shared" si="18"/>
        <v>пн</v>
      </c>
      <c r="DA26" s="15" t="str">
        <f t="shared" si="18"/>
        <v>вт</v>
      </c>
      <c r="DB26" s="15" t="str">
        <f t="shared" si="18"/>
        <v>ср</v>
      </c>
      <c r="DC26" s="15" t="str">
        <f t="shared" si="18"/>
        <v>чт</v>
      </c>
      <c r="DD26" s="15" t="str">
        <f t="shared" si="18"/>
        <v>пт</v>
      </c>
      <c r="DE26" s="15" t="str">
        <f t="shared" si="18"/>
        <v>сб</v>
      </c>
      <c r="DF26" s="15" t="str">
        <f t="shared" si="18"/>
        <v>вс</v>
      </c>
      <c r="DG26" s="15" t="str">
        <f t="shared" si="18"/>
        <v>пн</v>
      </c>
      <c r="DH26" s="15" t="str">
        <f t="shared" si="18"/>
        <v>вт</v>
      </c>
      <c r="DI26" s="15" t="str">
        <f t="shared" si="18"/>
        <v>ср</v>
      </c>
      <c r="DJ26" s="15" t="str">
        <f t="shared" si="18"/>
        <v>чт</v>
      </c>
      <c r="DK26" s="15" t="str">
        <f t="shared" si="18"/>
        <v>пт</v>
      </c>
      <c r="DL26" s="15" t="str">
        <f t="shared" si="18"/>
        <v>сб</v>
      </c>
      <c r="DM26" s="15" t="str">
        <f t="shared" si="18"/>
        <v>вс</v>
      </c>
      <c r="DN26" s="15" t="str">
        <f t="shared" si="18"/>
        <v>пн</v>
      </c>
      <c r="DO26" s="15" t="str">
        <f t="shared" si="18"/>
        <v>вт</v>
      </c>
      <c r="DP26" s="15" t="str">
        <f t="shared" si="18"/>
        <v>ср</v>
      </c>
      <c r="DQ26" s="15" t="str">
        <f t="shared" si="18"/>
        <v>чт</v>
      </c>
      <c r="DR26" s="15" t="str">
        <f t="shared" si="18"/>
        <v>пт</v>
      </c>
      <c r="DS26" s="15" t="str">
        <f t="shared" si="18"/>
        <v>сб</v>
      </c>
      <c r="DT26" s="15" t="str">
        <f t="shared" si="18"/>
        <v>вс</v>
      </c>
      <c r="DU26" s="15" t="str">
        <f t="shared" si="18"/>
        <v>пн</v>
      </c>
      <c r="DV26" s="15" t="str">
        <f t="shared" si="18"/>
        <v>вт</v>
      </c>
      <c r="DW26" s="15" t="str">
        <f t="shared" si="18"/>
        <v>ср</v>
      </c>
      <c r="DX26" s="15" t="str">
        <f t="shared" si="18"/>
        <v>чт</v>
      </c>
      <c r="DY26" s="15" t="str">
        <f t="shared" si="18"/>
        <v>пт</v>
      </c>
      <c r="DZ26" s="15" t="str">
        <f t="shared" si="18"/>
        <v>сб</v>
      </c>
      <c r="EA26" s="15" t="str">
        <f t="shared" si="18"/>
        <v>вс</v>
      </c>
      <c r="EB26" s="15" t="str">
        <f t="shared" si="18"/>
        <v>пн</v>
      </c>
      <c r="EC26" s="15" t="str">
        <f t="shared" si="18"/>
        <v>вт</v>
      </c>
      <c r="ED26" s="15" t="str">
        <f t="shared" si="18"/>
        <v>ср</v>
      </c>
      <c r="EE26" s="15" t="str">
        <f t="shared" si="18"/>
        <v>чт</v>
      </c>
      <c r="EF26" s="15" t="str">
        <f t="shared" si="18"/>
        <v>пт</v>
      </c>
      <c r="EG26" s="15" t="str">
        <f t="shared" si="18"/>
        <v>сб</v>
      </c>
      <c r="EH26" s="15" t="str">
        <f t="shared" si="18"/>
        <v>вс</v>
      </c>
      <c r="EI26" s="15" t="str">
        <f t="shared" si="18"/>
        <v>пн</v>
      </c>
      <c r="EJ26" s="15" t="str">
        <f t="shared" si="18"/>
        <v>вт</v>
      </c>
      <c r="EK26" s="15" t="str">
        <f t="shared" si="18"/>
        <v>ср</v>
      </c>
      <c r="EL26" s="15" t="str">
        <f t="shared" si="18"/>
        <v>чт</v>
      </c>
      <c r="EM26" s="15" t="str">
        <f t="shared" ref="EM26:GX26" si="19">IF(EM27="","",IF(WEEKDAY(EM27)=2,"пн",IF(WEEKDAY(EM27)=3,"вт",IF(WEEKDAY(EM27)=4,"ср",IF(WEEKDAY(EM27)=5,"чт",IF(WEEKDAY(EM27)=6,"пт",IF(WEEKDAY(EM27)=7,"сб",IF(WEEKDAY(EM27)=1,"вс",0))))))))</f>
        <v>пт</v>
      </c>
      <c r="EN26" s="15" t="str">
        <f t="shared" si="19"/>
        <v>сб</v>
      </c>
      <c r="EO26" s="15" t="str">
        <f t="shared" si="19"/>
        <v>вс</v>
      </c>
      <c r="EP26" s="15" t="str">
        <f t="shared" si="19"/>
        <v>пн</v>
      </c>
      <c r="EQ26" s="15" t="str">
        <f t="shared" si="19"/>
        <v>вт</v>
      </c>
      <c r="ER26" s="15" t="str">
        <f t="shared" si="19"/>
        <v>ср</v>
      </c>
      <c r="ES26" s="15" t="str">
        <f t="shared" si="19"/>
        <v>чт</v>
      </c>
      <c r="ET26" s="15" t="str">
        <f t="shared" si="19"/>
        <v>пт</v>
      </c>
      <c r="EU26" s="15" t="str">
        <f t="shared" si="19"/>
        <v>сб</v>
      </c>
      <c r="EV26" s="15" t="str">
        <f t="shared" si="19"/>
        <v>вс</v>
      </c>
      <c r="EW26" s="15" t="str">
        <f t="shared" si="19"/>
        <v>пн</v>
      </c>
      <c r="EX26" s="15" t="str">
        <f t="shared" si="19"/>
        <v>вт</v>
      </c>
      <c r="EY26" s="15" t="str">
        <f t="shared" si="19"/>
        <v>ср</v>
      </c>
      <c r="EZ26" s="15" t="str">
        <f t="shared" si="19"/>
        <v>чт</v>
      </c>
      <c r="FA26" s="15" t="str">
        <f t="shared" si="19"/>
        <v>пт</v>
      </c>
      <c r="FB26" s="15" t="str">
        <f t="shared" si="19"/>
        <v>сб</v>
      </c>
      <c r="FC26" s="15" t="str">
        <f t="shared" si="19"/>
        <v>вс</v>
      </c>
      <c r="FD26" s="15" t="str">
        <f t="shared" si="19"/>
        <v>пн</v>
      </c>
      <c r="FE26" s="15" t="str">
        <f t="shared" si="19"/>
        <v>вт</v>
      </c>
      <c r="FF26" s="15" t="str">
        <f t="shared" si="19"/>
        <v>ср</v>
      </c>
      <c r="FG26" s="15" t="str">
        <f t="shared" si="19"/>
        <v>чт</v>
      </c>
      <c r="FH26" s="15" t="str">
        <f t="shared" si="19"/>
        <v>пт</v>
      </c>
      <c r="FI26" s="15" t="str">
        <f t="shared" si="19"/>
        <v>сб</v>
      </c>
      <c r="FJ26" s="15" t="str">
        <f t="shared" si="19"/>
        <v>вс</v>
      </c>
      <c r="FK26" s="15" t="str">
        <f t="shared" si="19"/>
        <v>пн</v>
      </c>
      <c r="FL26" s="15" t="str">
        <f t="shared" si="19"/>
        <v>вт</v>
      </c>
      <c r="FM26" s="15" t="str">
        <f t="shared" si="19"/>
        <v>ср</v>
      </c>
      <c r="FN26" s="15" t="str">
        <f t="shared" si="19"/>
        <v>чт</v>
      </c>
      <c r="FO26" s="15" t="str">
        <f t="shared" si="19"/>
        <v>пт</v>
      </c>
      <c r="FP26" s="15" t="str">
        <f t="shared" si="19"/>
        <v>сб</v>
      </c>
      <c r="FQ26" s="15" t="str">
        <f t="shared" si="19"/>
        <v>вс</v>
      </c>
      <c r="FR26" s="15" t="str">
        <f t="shared" si="19"/>
        <v>пн</v>
      </c>
      <c r="FS26" s="15" t="str">
        <f t="shared" si="19"/>
        <v>вт</v>
      </c>
      <c r="FT26" s="15" t="str">
        <f t="shared" si="19"/>
        <v>ср</v>
      </c>
      <c r="FU26" s="15" t="str">
        <f t="shared" si="19"/>
        <v>чт</v>
      </c>
      <c r="FV26" s="15" t="str">
        <f t="shared" si="19"/>
        <v>пт</v>
      </c>
      <c r="FW26" s="15" t="str">
        <f t="shared" si="19"/>
        <v>сб</v>
      </c>
      <c r="FX26" s="15" t="str">
        <f t="shared" si="19"/>
        <v>вс</v>
      </c>
      <c r="FY26" s="15" t="str">
        <f t="shared" si="19"/>
        <v>пн</v>
      </c>
      <c r="FZ26" s="15" t="str">
        <f t="shared" si="19"/>
        <v>вт</v>
      </c>
      <c r="GA26" s="15" t="str">
        <f t="shared" si="19"/>
        <v>ср</v>
      </c>
      <c r="GB26" s="15" t="str">
        <f t="shared" si="19"/>
        <v>чт</v>
      </c>
      <c r="GC26" s="15" t="str">
        <f t="shared" si="19"/>
        <v>пт</v>
      </c>
      <c r="GD26" s="15" t="str">
        <f t="shared" si="19"/>
        <v>сб</v>
      </c>
      <c r="GE26" s="15" t="str">
        <f t="shared" si="19"/>
        <v>вс</v>
      </c>
      <c r="GF26" s="15" t="str">
        <f t="shared" si="19"/>
        <v>пн</v>
      </c>
      <c r="GG26" s="15" t="str">
        <f t="shared" si="19"/>
        <v>вт</v>
      </c>
      <c r="GH26" s="15" t="str">
        <f t="shared" si="19"/>
        <v>ср</v>
      </c>
      <c r="GI26" s="15" t="str">
        <f t="shared" si="19"/>
        <v>чт</v>
      </c>
      <c r="GJ26" s="15" t="str">
        <f t="shared" si="19"/>
        <v>пт</v>
      </c>
      <c r="GK26" s="15" t="str">
        <f t="shared" si="19"/>
        <v>сб</v>
      </c>
      <c r="GL26" s="15" t="str">
        <f t="shared" si="19"/>
        <v>вс</v>
      </c>
      <c r="GM26" s="15" t="str">
        <f t="shared" si="19"/>
        <v>пн</v>
      </c>
      <c r="GN26" s="15" t="str">
        <f t="shared" si="19"/>
        <v>вт</v>
      </c>
      <c r="GO26" s="15" t="str">
        <f t="shared" si="19"/>
        <v>ср</v>
      </c>
      <c r="GP26" s="15" t="str">
        <f t="shared" si="19"/>
        <v>чт</v>
      </c>
      <c r="GQ26" s="15" t="str">
        <f t="shared" si="19"/>
        <v>пт</v>
      </c>
      <c r="GR26" s="15" t="str">
        <f t="shared" si="19"/>
        <v>сб</v>
      </c>
      <c r="GS26" s="15" t="str">
        <f t="shared" si="19"/>
        <v>вс</v>
      </c>
      <c r="GT26" s="15" t="str">
        <f t="shared" si="19"/>
        <v>пн</v>
      </c>
      <c r="GU26" s="15" t="str">
        <f t="shared" si="19"/>
        <v>вт</v>
      </c>
      <c r="GV26" s="15" t="str">
        <f t="shared" si="19"/>
        <v>ср</v>
      </c>
      <c r="GW26" s="15" t="str">
        <f t="shared" si="19"/>
        <v>чт</v>
      </c>
      <c r="GX26" s="15" t="str">
        <f t="shared" si="19"/>
        <v>пт</v>
      </c>
      <c r="GY26" s="15" t="str">
        <f t="shared" ref="GY26:JJ26" si="20">IF(GY27="","",IF(WEEKDAY(GY27)=2,"пн",IF(WEEKDAY(GY27)=3,"вт",IF(WEEKDAY(GY27)=4,"ср",IF(WEEKDAY(GY27)=5,"чт",IF(WEEKDAY(GY27)=6,"пт",IF(WEEKDAY(GY27)=7,"сб",IF(WEEKDAY(GY27)=1,"вс",0))))))))</f>
        <v>сб</v>
      </c>
      <c r="GZ26" s="15" t="str">
        <f t="shared" si="20"/>
        <v>вс</v>
      </c>
      <c r="HA26" s="15" t="str">
        <f t="shared" si="20"/>
        <v>пн</v>
      </c>
      <c r="HB26" s="15" t="str">
        <f t="shared" si="20"/>
        <v>вт</v>
      </c>
      <c r="HC26" s="15" t="str">
        <f t="shared" si="20"/>
        <v>ср</v>
      </c>
      <c r="HD26" s="15" t="str">
        <f t="shared" si="20"/>
        <v>чт</v>
      </c>
      <c r="HE26" s="15" t="str">
        <f t="shared" si="20"/>
        <v>пт</v>
      </c>
      <c r="HF26" s="15" t="str">
        <f t="shared" si="20"/>
        <v>сб</v>
      </c>
      <c r="HG26" s="15" t="str">
        <f t="shared" si="20"/>
        <v>вс</v>
      </c>
      <c r="HH26" s="15" t="str">
        <f t="shared" si="20"/>
        <v>пн</v>
      </c>
      <c r="HI26" s="15" t="str">
        <f t="shared" si="20"/>
        <v>вт</v>
      </c>
      <c r="HJ26" s="15" t="str">
        <f t="shared" si="20"/>
        <v>ср</v>
      </c>
      <c r="HK26" s="15" t="str">
        <f t="shared" si="20"/>
        <v>чт</v>
      </c>
      <c r="HL26" s="15" t="str">
        <f t="shared" si="20"/>
        <v>пт</v>
      </c>
      <c r="HM26" s="15" t="str">
        <f t="shared" si="20"/>
        <v>сб</v>
      </c>
      <c r="HN26" s="15" t="str">
        <f t="shared" si="20"/>
        <v>вс</v>
      </c>
      <c r="HO26" s="15" t="str">
        <f t="shared" si="20"/>
        <v>пн</v>
      </c>
      <c r="HP26" s="15" t="str">
        <f t="shared" si="20"/>
        <v>вт</v>
      </c>
      <c r="HQ26" s="15" t="str">
        <f t="shared" si="20"/>
        <v>ср</v>
      </c>
      <c r="HR26" s="15" t="str">
        <f t="shared" si="20"/>
        <v>чт</v>
      </c>
      <c r="HS26" s="15" t="str">
        <f t="shared" si="20"/>
        <v>пт</v>
      </c>
      <c r="HT26" s="15" t="str">
        <f t="shared" si="20"/>
        <v>сб</v>
      </c>
      <c r="HU26" s="15" t="str">
        <f t="shared" si="20"/>
        <v>вс</v>
      </c>
      <c r="HV26" s="15" t="str">
        <f t="shared" si="20"/>
        <v>пн</v>
      </c>
      <c r="HW26" s="15" t="str">
        <f t="shared" si="20"/>
        <v>вт</v>
      </c>
      <c r="HX26" s="15" t="str">
        <f t="shared" si="20"/>
        <v>ср</v>
      </c>
      <c r="HY26" s="15" t="str">
        <f t="shared" si="20"/>
        <v>чт</v>
      </c>
      <c r="HZ26" s="15" t="str">
        <f t="shared" si="20"/>
        <v>пт</v>
      </c>
      <c r="IA26" s="15" t="str">
        <f t="shared" si="20"/>
        <v>сб</v>
      </c>
      <c r="IB26" s="15" t="str">
        <f t="shared" si="20"/>
        <v>вс</v>
      </c>
      <c r="IC26" s="15" t="str">
        <f t="shared" si="20"/>
        <v>пн</v>
      </c>
      <c r="ID26" s="15" t="str">
        <f t="shared" si="20"/>
        <v>вт</v>
      </c>
      <c r="IE26" s="15" t="str">
        <f t="shared" si="20"/>
        <v>ср</v>
      </c>
      <c r="IF26" s="15" t="str">
        <f t="shared" si="20"/>
        <v>чт</v>
      </c>
      <c r="IG26" s="15" t="str">
        <f t="shared" si="20"/>
        <v>пт</v>
      </c>
      <c r="IH26" s="15" t="str">
        <f t="shared" si="20"/>
        <v>сб</v>
      </c>
      <c r="II26" s="15" t="str">
        <f t="shared" si="20"/>
        <v>вс</v>
      </c>
      <c r="IJ26" s="15" t="str">
        <f t="shared" si="20"/>
        <v>пн</v>
      </c>
      <c r="IK26" s="15" t="str">
        <f t="shared" si="20"/>
        <v>вт</v>
      </c>
      <c r="IL26" s="15" t="str">
        <f t="shared" si="20"/>
        <v>ср</v>
      </c>
      <c r="IM26" s="15" t="str">
        <f t="shared" si="20"/>
        <v>чт</v>
      </c>
      <c r="IN26" s="15" t="str">
        <f t="shared" si="20"/>
        <v>пт</v>
      </c>
      <c r="IO26" s="15" t="str">
        <f t="shared" si="20"/>
        <v>сб</v>
      </c>
      <c r="IP26" s="15" t="str">
        <f t="shared" si="20"/>
        <v>вс</v>
      </c>
      <c r="IQ26" s="15" t="str">
        <f t="shared" si="20"/>
        <v>пн</v>
      </c>
      <c r="IR26" s="15" t="str">
        <f t="shared" si="20"/>
        <v>вт</v>
      </c>
      <c r="IS26" s="15" t="str">
        <f t="shared" si="20"/>
        <v>ср</v>
      </c>
      <c r="IT26" s="15" t="str">
        <f t="shared" si="20"/>
        <v>чт</v>
      </c>
      <c r="IU26" s="15" t="str">
        <f t="shared" si="20"/>
        <v>пт</v>
      </c>
      <c r="IV26" s="15" t="str">
        <f t="shared" si="20"/>
        <v>сб</v>
      </c>
      <c r="IW26" s="15" t="str">
        <f t="shared" si="20"/>
        <v>вс</v>
      </c>
      <c r="IX26" s="15" t="str">
        <f t="shared" si="20"/>
        <v>пн</v>
      </c>
      <c r="IY26" s="15" t="str">
        <f t="shared" si="20"/>
        <v>вт</v>
      </c>
      <c r="IZ26" s="15" t="str">
        <f t="shared" si="20"/>
        <v>ср</v>
      </c>
      <c r="JA26" s="15" t="str">
        <f t="shared" si="20"/>
        <v>чт</v>
      </c>
      <c r="JB26" s="15" t="str">
        <f t="shared" si="20"/>
        <v>пт</v>
      </c>
      <c r="JC26" s="15" t="str">
        <f t="shared" si="20"/>
        <v>сб</v>
      </c>
      <c r="JD26" s="15" t="str">
        <f t="shared" si="20"/>
        <v>вс</v>
      </c>
      <c r="JE26" s="15" t="str">
        <f t="shared" si="20"/>
        <v>пн</v>
      </c>
      <c r="JF26" s="15" t="str">
        <f t="shared" si="20"/>
        <v>вт</v>
      </c>
      <c r="JG26" s="15" t="str">
        <f t="shared" si="20"/>
        <v>ср</v>
      </c>
      <c r="JH26" s="15" t="str">
        <f t="shared" si="20"/>
        <v>чт</v>
      </c>
      <c r="JI26" s="15" t="str">
        <f t="shared" si="20"/>
        <v>пт</v>
      </c>
      <c r="JJ26" s="15" t="str">
        <f t="shared" si="20"/>
        <v>сб</v>
      </c>
      <c r="JK26" s="15" t="str">
        <f t="shared" ref="JK26:LV26" si="21">IF(JK27="","",IF(WEEKDAY(JK27)=2,"пн",IF(WEEKDAY(JK27)=3,"вт",IF(WEEKDAY(JK27)=4,"ср",IF(WEEKDAY(JK27)=5,"чт",IF(WEEKDAY(JK27)=6,"пт",IF(WEEKDAY(JK27)=7,"сб",IF(WEEKDAY(JK27)=1,"вс",0))))))))</f>
        <v>вс</v>
      </c>
      <c r="JL26" s="15" t="str">
        <f t="shared" si="21"/>
        <v>пн</v>
      </c>
      <c r="JM26" s="15" t="str">
        <f t="shared" si="21"/>
        <v>вт</v>
      </c>
      <c r="JN26" s="15" t="str">
        <f t="shared" si="21"/>
        <v>ср</v>
      </c>
      <c r="JO26" s="15" t="str">
        <f t="shared" si="21"/>
        <v>чт</v>
      </c>
      <c r="JP26" s="15" t="str">
        <f t="shared" si="21"/>
        <v>пт</v>
      </c>
      <c r="JQ26" s="15" t="str">
        <f t="shared" si="21"/>
        <v>сб</v>
      </c>
      <c r="JR26" s="15" t="str">
        <f t="shared" si="21"/>
        <v>вс</v>
      </c>
      <c r="JS26" s="15" t="str">
        <f t="shared" si="21"/>
        <v>пн</v>
      </c>
      <c r="JT26" s="15" t="str">
        <f t="shared" si="21"/>
        <v>вт</v>
      </c>
      <c r="JU26" s="15" t="str">
        <f t="shared" si="21"/>
        <v>ср</v>
      </c>
      <c r="JV26" s="15" t="str">
        <f t="shared" si="21"/>
        <v>чт</v>
      </c>
      <c r="JW26" s="15" t="str">
        <f t="shared" si="21"/>
        <v>пт</v>
      </c>
      <c r="JX26" s="15" t="str">
        <f t="shared" si="21"/>
        <v>сб</v>
      </c>
      <c r="JY26" s="15" t="str">
        <f t="shared" si="21"/>
        <v>вс</v>
      </c>
      <c r="JZ26" s="15" t="str">
        <f t="shared" si="21"/>
        <v>пн</v>
      </c>
      <c r="KA26" s="15" t="str">
        <f t="shared" si="21"/>
        <v>вт</v>
      </c>
      <c r="KB26" s="15" t="str">
        <f t="shared" si="21"/>
        <v>ср</v>
      </c>
      <c r="KC26" s="15" t="str">
        <f t="shared" si="21"/>
        <v>чт</v>
      </c>
      <c r="KD26" s="15" t="str">
        <f t="shared" si="21"/>
        <v>пт</v>
      </c>
      <c r="KE26" s="15" t="str">
        <f t="shared" si="21"/>
        <v>сб</v>
      </c>
      <c r="KF26" s="15" t="str">
        <f t="shared" si="21"/>
        <v>вс</v>
      </c>
      <c r="KG26" s="15" t="str">
        <f t="shared" si="21"/>
        <v>пн</v>
      </c>
      <c r="KH26" s="15" t="str">
        <f t="shared" si="21"/>
        <v>вт</v>
      </c>
      <c r="KI26" s="15" t="str">
        <f t="shared" si="21"/>
        <v>ср</v>
      </c>
      <c r="KJ26" s="15" t="str">
        <f t="shared" si="21"/>
        <v>чт</v>
      </c>
      <c r="KK26" s="15" t="str">
        <f t="shared" si="21"/>
        <v>пт</v>
      </c>
      <c r="KL26" s="15" t="str">
        <f t="shared" si="21"/>
        <v>сб</v>
      </c>
      <c r="KM26" s="15" t="str">
        <f t="shared" si="21"/>
        <v>вс</v>
      </c>
      <c r="KN26" s="15" t="str">
        <f t="shared" si="21"/>
        <v>пн</v>
      </c>
      <c r="KO26" s="15" t="str">
        <f t="shared" si="21"/>
        <v>вт</v>
      </c>
      <c r="KP26" s="15" t="str">
        <f t="shared" si="21"/>
        <v>ср</v>
      </c>
      <c r="KQ26" s="15" t="str">
        <f t="shared" si="21"/>
        <v>чт</v>
      </c>
      <c r="KR26" s="15" t="str">
        <f t="shared" si="21"/>
        <v>пт</v>
      </c>
      <c r="KS26" s="15" t="str">
        <f t="shared" si="21"/>
        <v>сб</v>
      </c>
      <c r="KT26" s="15" t="str">
        <f t="shared" si="21"/>
        <v>вс</v>
      </c>
      <c r="KU26" s="15" t="str">
        <f t="shared" si="21"/>
        <v>пн</v>
      </c>
      <c r="KV26" s="15" t="str">
        <f t="shared" si="21"/>
        <v>вт</v>
      </c>
      <c r="KW26" s="15" t="str">
        <f t="shared" si="21"/>
        <v>ср</v>
      </c>
      <c r="KX26" s="15" t="str">
        <f t="shared" si="21"/>
        <v>чт</v>
      </c>
      <c r="KY26" s="15" t="str">
        <f t="shared" si="21"/>
        <v>пт</v>
      </c>
      <c r="KZ26" s="15" t="str">
        <f t="shared" si="21"/>
        <v>сб</v>
      </c>
      <c r="LA26" s="15" t="str">
        <f t="shared" si="21"/>
        <v>вс</v>
      </c>
      <c r="LB26" s="15" t="str">
        <f t="shared" si="21"/>
        <v>пн</v>
      </c>
      <c r="LC26" s="15" t="str">
        <f t="shared" si="21"/>
        <v>вт</v>
      </c>
      <c r="LD26" s="15" t="str">
        <f t="shared" si="21"/>
        <v>ср</v>
      </c>
      <c r="LE26" s="15" t="str">
        <f t="shared" si="21"/>
        <v>чт</v>
      </c>
      <c r="LF26" s="15" t="str">
        <f t="shared" si="21"/>
        <v>пт</v>
      </c>
      <c r="LG26" s="15" t="str">
        <f t="shared" si="21"/>
        <v>сб</v>
      </c>
      <c r="LH26" s="15" t="str">
        <f t="shared" si="21"/>
        <v>вс</v>
      </c>
      <c r="LI26" s="15" t="str">
        <f t="shared" si="21"/>
        <v>пн</v>
      </c>
      <c r="LJ26" s="15" t="str">
        <f t="shared" si="21"/>
        <v>вт</v>
      </c>
      <c r="LK26" s="15" t="str">
        <f t="shared" si="21"/>
        <v>ср</v>
      </c>
      <c r="LL26" s="15" t="str">
        <f t="shared" si="21"/>
        <v>чт</v>
      </c>
      <c r="LM26" s="15" t="str">
        <f t="shared" si="21"/>
        <v>пт</v>
      </c>
      <c r="LN26" s="15" t="str">
        <f t="shared" si="21"/>
        <v>сб</v>
      </c>
      <c r="LO26" s="15" t="str">
        <f t="shared" si="21"/>
        <v>вс</v>
      </c>
      <c r="LP26" s="15" t="str">
        <f t="shared" si="21"/>
        <v>пн</v>
      </c>
      <c r="LQ26" s="15" t="str">
        <f t="shared" si="21"/>
        <v>вт</v>
      </c>
      <c r="LR26" s="15" t="str">
        <f t="shared" si="21"/>
        <v>ср</v>
      </c>
      <c r="LS26" s="15" t="str">
        <f t="shared" si="21"/>
        <v>чт</v>
      </c>
      <c r="LT26" s="15" t="str">
        <f t="shared" si="21"/>
        <v>пт</v>
      </c>
      <c r="LU26" s="15" t="str">
        <f t="shared" si="21"/>
        <v>сб</v>
      </c>
      <c r="LV26" s="15" t="str">
        <f t="shared" si="21"/>
        <v>вс</v>
      </c>
      <c r="LW26" s="15" t="str">
        <f t="shared" ref="LW26:NO26" si="22">IF(LW27="","",IF(WEEKDAY(LW27)=2,"пн",IF(WEEKDAY(LW27)=3,"вт",IF(WEEKDAY(LW27)=4,"ср",IF(WEEKDAY(LW27)=5,"чт",IF(WEEKDAY(LW27)=6,"пт",IF(WEEKDAY(LW27)=7,"сб",IF(WEEKDAY(LW27)=1,"вс",0))))))))</f>
        <v>пн</v>
      </c>
      <c r="LX26" s="15" t="str">
        <f t="shared" si="22"/>
        <v>вт</v>
      </c>
      <c r="LY26" s="15" t="str">
        <f t="shared" si="22"/>
        <v>ср</v>
      </c>
      <c r="LZ26" s="15" t="str">
        <f t="shared" si="22"/>
        <v>чт</v>
      </c>
      <c r="MA26" s="15" t="str">
        <f t="shared" si="22"/>
        <v>пт</v>
      </c>
      <c r="MB26" s="15" t="str">
        <f t="shared" si="22"/>
        <v>сб</v>
      </c>
      <c r="MC26" s="15" t="str">
        <f t="shared" si="22"/>
        <v>вс</v>
      </c>
      <c r="MD26" s="15" t="str">
        <f t="shared" si="22"/>
        <v>пн</v>
      </c>
      <c r="ME26" s="15" t="str">
        <f t="shared" si="22"/>
        <v>вт</v>
      </c>
      <c r="MF26" s="15" t="str">
        <f t="shared" si="22"/>
        <v>ср</v>
      </c>
      <c r="MG26" s="15" t="str">
        <f t="shared" si="22"/>
        <v>чт</v>
      </c>
      <c r="MH26" s="15" t="str">
        <f t="shared" si="22"/>
        <v>пт</v>
      </c>
      <c r="MI26" s="15" t="str">
        <f t="shared" si="22"/>
        <v>сб</v>
      </c>
      <c r="MJ26" s="15" t="str">
        <f t="shared" si="22"/>
        <v>вс</v>
      </c>
      <c r="MK26" s="15" t="str">
        <f t="shared" si="22"/>
        <v>пн</v>
      </c>
      <c r="ML26" s="15" t="str">
        <f t="shared" si="22"/>
        <v>вт</v>
      </c>
      <c r="MM26" s="15" t="str">
        <f t="shared" si="22"/>
        <v>ср</v>
      </c>
      <c r="MN26" s="15" t="str">
        <f t="shared" si="22"/>
        <v>чт</v>
      </c>
      <c r="MO26" s="15" t="str">
        <f t="shared" si="22"/>
        <v>пт</v>
      </c>
      <c r="MP26" s="15" t="str">
        <f t="shared" si="22"/>
        <v>сб</v>
      </c>
      <c r="MQ26" s="15" t="str">
        <f t="shared" si="22"/>
        <v>вс</v>
      </c>
      <c r="MR26" s="15" t="str">
        <f t="shared" si="22"/>
        <v>пн</v>
      </c>
      <c r="MS26" s="15" t="str">
        <f t="shared" si="22"/>
        <v>вт</v>
      </c>
      <c r="MT26" s="15" t="str">
        <f t="shared" si="22"/>
        <v>ср</v>
      </c>
      <c r="MU26" s="15" t="str">
        <f t="shared" si="22"/>
        <v>чт</v>
      </c>
      <c r="MV26" s="15" t="str">
        <f t="shared" si="22"/>
        <v>пт</v>
      </c>
      <c r="MW26" s="15" t="str">
        <f t="shared" si="22"/>
        <v>сб</v>
      </c>
      <c r="MX26" s="15" t="str">
        <f t="shared" si="22"/>
        <v>вс</v>
      </c>
      <c r="MY26" s="15" t="str">
        <f t="shared" si="22"/>
        <v>пн</v>
      </c>
      <c r="MZ26" s="15" t="str">
        <f t="shared" si="22"/>
        <v>вт</v>
      </c>
      <c r="NA26" s="15" t="str">
        <f t="shared" si="22"/>
        <v>ср</v>
      </c>
      <c r="NB26" s="15" t="str">
        <f t="shared" si="22"/>
        <v>чт</v>
      </c>
      <c r="NC26" s="15" t="str">
        <f t="shared" si="22"/>
        <v>пт</v>
      </c>
      <c r="ND26" s="15" t="str">
        <f t="shared" si="22"/>
        <v>сб</v>
      </c>
      <c r="NE26" s="15" t="str">
        <f t="shared" si="22"/>
        <v>вс</v>
      </c>
      <c r="NF26" s="15" t="str">
        <f t="shared" si="22"/>
        <v>пн</v>
      </c>
      <c r="NG26" s="15" t="str">
        <f t="shared" si="22"/>
        <v>вт</v>
      </c>
      <c r="NH26" s="15" t="str">
        <f t="shared" si="22"/>
        <v>ср</v>
      </c>
      <c r="NI26" s="15" t="str">
        <f t="shared" si="22"/>
        <v>чт</v>
      </c>
      <c r="NJ26" s="15" t="str">
        <f t="shared" si="22"/>
        <v>пт</v>
      </c>
      <c r="NK26" s="15" t="str">
        <f t="shared" si="22"/>
        <v>сб</v>
      </c>
      <c r="NL26" s="15" t="str">
        <f t="shared" si="22"/>
        <v>вс</v>
      </c>
      <c r="NM26" s="15" t="str">
        <f t="shared" si="22"/>
        <v>пн</v>
      </c>
      <c r="NN26" s="15" t="str">
        <f t="shared" si="22"/>
        <v>вт</v>
      </c>
      <c r="NO26" s="15" t="str">
        <f t="shared" si="22"/>
        <v>ср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f>IF($N$9="","",$N$9)</f>
        <v>43466</v>
      </c>
      <c r="O27" s="73">
        <f>IF(N27="","",N27+1)</f>
        <v>43467</v>
      </c>
      <c r="P27" s="73">
        <f t="shared" ref="P27:CA27" si="23">IF(O27="","",O27+1)</f>
        <v>43468</v>
      </c>
      <c r="Q27" s="73">
        <f t="shared" si="23"/>
        <v>43469</v>
      </c>
      <c r="R27" s="73">
        <f t="shared" si="23"/>
        <v>43470</v>
      </c>
      <c r="S27" s="73">
        <f t="shared" si="23"/>
        <v>43471</v>
      </c>
      <c r="T27" s="73">
        <f t="shared" si="23"/>
        <v>43472</v>
      </c>
      <c r="U27" s="73">
        <f t="shared" si="23"/>
        <v>43473</v>
      </c>
      <c r="V27" s="73">
        <f t="shared" si="23"/>
        <v>43474</v>
      </c>
      <c r="W27" s="73">
        <f t="shared" si="23"/>
        <v>43475</v>
      </c>
      <c r="X27" s="73">
        <f t="shared" si="23"/>
        <v>43476</v>
      </c>
      <c r="Y27" s="73">
        <f t="shared" si="23"/>
        <v>43477</v>
      </c>
      <c r="Z27" s="73">
        <f t="shared" si="23"/>
        <v>43478</v>
      </c>
      <c r="AA27" s="73">
        <f t="shared" si="23"/>
        <v>43479</v>
      </c>
      <c r="AB27" s="73">
        <f t="shared" si="23"/>
        <v>43480</v>
      </c>
      <c r="AC27" s="73">
        <f t="shared" si="23"/>
        <v>43481</v>
      </c>
      <c r="AD27" s="73">
        <f t="shared" si="23"/>
        <v>43482</v>
      </c>
      <c r="AE27" s="73">
        <f t="shared" si="23"/>
        <v>43483</v>
      </c>
      <c r="AF27" s="73">
        <f t="shared" si="23"/>
        <v>43484</v>
      </c>
      <c r="AG27" s="73">
        <f t="shared" si="23"/>
        <v>43485</v>
      </c>
      <c r="AH27" s="73">
        <f t="shared" si="23"/>
        <v>43486</v>
      </c>
      <c r="AI27" s="73">
        <f t="shared" si="23"/>
        <v>43487</v>
      </c>
      <c r="AJ27" s="73">
        <f t="shared" si="23"/>
        <v>43488</v>
      </c>
      <c r="AK27" s="73">
        <f t="shared" si="23"/>
        <v>43489</v>
      </c>
      <c r="AL27" s="73">
        <f t="shared" si="23"/>
        <v>43490</v>
      </c>
      <c r="AM27" s="73">
        <f t="shared" si="23"/>
        <v>43491</v>
      </c>
      <c r="AN27" s="73">
        <f t="shared" si="23"/>
        <v>43492</v>
      </c>
      <c r="AO27" s="73">
        <f t="shared" si="23"/>
        <v>43493</v>
      </c>
      <c r="AP27" s="73">
        <f t="shared" si="23"/>
        <v>43494</v>
      </c>
      <c r="AQ27" s="73">
        <f t="shared" si="23"/>
        <v>43495</v>
      </c>
      <c r="AR27" s="73">
        <f t="shared" si="23"/>
        <v>43496</v>
      </c>
      <c r="AS27" s="73">
        <f t="shared" si="23"/>
        <v>43497</v>
      </c>
      <c r="AT27" s="73">
        <f t="shared" si="23"/>
        <v>43498</v>
      </c>
      <c r="AU27" s="73">
        <f t="shared" si="23"/>
        <v>43499</v>
      </c>
      <c r="AV27" s="73">
        <f t="shared" si="23"/>
        <v>43500</v>
      </c>
      <c r="AW27" s="73">
        <f t="shared" si="23"/>
        <v>43501</v>
      </c>
      <c r="AX27" s="73">
        <f t="shared" si="23"/>
        <v>43502</v>
      </c>
      <c r="AY27" s="73">
        <f t="shared" si="23"/>
        <v>43503</v>
      </c>
      <c r="AZ27" s="73">
        <f t="shared" si="23"/>
        <v>43504</v>
      </c>
      <c r="BA27" s="73">
        <f t="shared" si="23"/>
        <v>43505</v>
      </c>
      <c r="BB27" s="73">
        <f t="shared" si="23"/>
        <v>43506</v>
      </c>
      <c r="BC27" s="73">
        <f t="shared" si="23"/>
        <v>43507</v>
      </c>
      <c r="BD27" s="73">
        <f t="shared" si="23"/>
        <v>43508</v>
      </c>
      <c r="BE27" s="73">
        <f t="shared" si="23"/>
        <v>43509</v>
      </c>
      <c r="BF27" s="73">
        <f t="shared" si="23"/>
        <v>43510</v>
      </c>
      <c r="BG27" s="73">
        <f t="shared" si="23"/>
        <v>43511</v>
      </c>
      <c r="BH27" s="73">
        <f t="shared" si="23"/>
        <v>43512</v>
      </c>
      <c r="BI27" s="73">
        <f t="shared" si="23"/>
        <v>43513</v>
      </c>
      <c r="BJ27" s="73">
        <f t="shared" si="23"/>
        <v>43514</v>
      </c>
      <c r="BK27" s="73">
        <f t="shared" si="23"/>
        <v>43515</v>
      </c>
      <c r="BL27" s="73">
        <f t="shared" si="23"/>
        <v>43516</v>
      </c>
      <c r="BM27" s="73">
        <f t="shared" si="23"/>
        <v>43517</v>
      </c>
      <c r="BN27" s="73">
        <f t="shared" si="23"/>
        <v>43518</v>
      </c>
      <c r="BO27" s="73">
        <f t="shared" si="23"/>
        <v>43519</v>
      </c>
      <c r="BP27" s="73">
        <f t="shared" si="23"/>
        <v>43520</v>
      </c>
      <c r="BQ27" s="73">
        <f t="shared" si="23"/>
        <v>43521</v>
      </c>
      <c r="BR27" s="73">
        <f t="shared" si="23"/>
        <v>43522</v>
      </c>
      <c r="BS27" s="73">
        <f t="shared" si="23"/>
        <v>43523</v>
      </c>
      <c r="BT27" s="73">
        <f t="shared" si="23"/>
        <v>43524</v>
      </c>
      <c r="BU27" s="73">
        <f t="shared" si="23"/>
        <v>43525</v>
      </c>
      <c r="BV27" s="73">
        <f t="shared" si="23"/>
        <v>43526</v>
      </c>
      <c r="BW27" s="73">
        <f t="shared" si="23"/>
        <v>43527</v>
      </c>
      <c r="BX27" s="73">
        <f t="shared" si="23"/>
        <v>43528</v>
      </c>
      <c r="BY27" s="73">
        <f t="shared" si="23"/>
        <v>43529</v>
      </c>
      <c r="BZ27" s="73">
        <f t="shared" si="23"/>
        <v>43530</v>
      </c>
      <c r="CA27" s="73">
        <f t="shared" si="23"/>
        <v>43531</v>
      </c>
      <c r="CB27" s="73">
        <f t="shared" ref="CB27:EM27" si="24">IF(CA27="","",CA27+1)</f>
        <v>43532</v>
      </c>
      <c r="CC27" s="73">
        <f t="shared" si="24"/>
        <v>43533</v>
      </c>
      <c r="CD27" s="73">
        <f t="shared" si="24"/>
        <v>43534</v>
      </c>
      <c r="CE27" s="73">
        <f t="shared" si="24"/>
        <v>43535</v>
      </c>
      <c r="CF27" s="73">
        <f t="shared" si="24"/>
        <v>43536</v>
      </c>
      <c r="CG27" s="73">
        <f t="shared" si="24"/>
        <v>43537</v>
      </c>
      <c r="CH27" s="73">
        <f t="shared" si="24"/>
        <v>43538</v>
      </c>
      <c r="CI27" s="73">
        <f t="shared" si="24"/>
        <v>43539</v>
      </c>
      <c r="CJ27" s="73">
        <f t="shared" si="24"/>
        <v>43540</v>
      </c>
      <c r="CK27" s="73">
        <f t="shared" si="24"/>
        <v>43541</v>
      </c>
      <c r="CL27" s="73">
        <f t="shared" si="24"/>
        <v>43542</v>
      </c>
      <c r="CM27" s="73">
        <f t="shared" si="24"/>
        <v>43543</v>
      </c>
      <c r="CN27" s="73">
        <f t="shared" si="24"/>
        <v>43544</v>
      </c>
      <c r="CO27" s="73">
        <f t="shared" si="24"/>
        <v>43545</v>
      </c>
      <c r="CP27" s="73">
        <f t="shared" si="24"/>
        <v>43546</v>
      </c>
      <c r="CQ27" s="73">
        <f t="shared" si="24"/>
        <v>43547</v>
      </c>
      <c r="CR27" s="73">
        <f t="shared" si="24"/>
        <v>43548</v>
      </c>
      <c r="CS27" s="73">
        <f t="shared" si="24"/>
        <v>43549</v>
      </c>
      <c r="CT27" s="73">
        <f t="shared" si="24"/>
        <v>43550</v>
      </c>
      <c r="CU27" s="73">
        <f t="shared" si="24"/>
        <v>43551</v>
      </c>
      <c r="CV27" s="73">
        <f t="shared" si="24"/>
        <v>43552</v>
      </c>
      <c r="CW27" s="73">
        <f t="shared" si="24"/>
        <v>43553</v>
      </c>
      <c r="CX27" s="73">
        <f t="shared" si="24"/>
        <v>43554</v>
      </c>
      <c r="CY27" s="73">
        <f t="shared" si="24"/>
        <v>43555</v>
      </c>
      <c r="CZ27" s="73">
        <f t="shared" si="24"/>
        <v>43556</v>
      </c>
      <c r="DA27" s="73">
        <f t="shared" si="24"/>
        <v>43557</v>
      </c>
      <c r="DB27" s="73">
        <f t="shared" si="24"/>
        <v>43558</v>
      </c>
      <c r="DC27" s="73">
        <f t="shared" si="24"/>
        <v>43559</v>
      </c>
      <c r="DD27" s="73">
        <f t="shared" si="24"/>
        <v>43560</v>
      </c>
      <c r="DE27" s="73">
        <f t="shared" si="24"/>
        <v>43561</v>
      </c>
      <c r="DF27" s="73">
        <f t="shared" si="24"/>
        <v>43562</v>
      </c>
      <c r="DG27" s="73">
        <f t="shared" si="24"/>
        <v>43563</v>
      </c>
      <c r="DH27" s="73">
        <f t="shared" si="24"/>
        <v>43564</v>
      </c>
      <c r="DI27" s="73">
        <f t="shared" si="24"/>
        <v>43565</v>
      </c>
      <c r="DJ27" s="73">
        <f t="shared" si="24"/>
        <v>43566</v>
      </c>
      <c r="DK27" s="73">
        <f t="shared" si="24"/>
        <v>43567</v>
      </c>
      <c r="DL27" s="73">
        <f t="shared" si="24"/>
        <v>43568</v>
      </c>
      <c r="DM27" s="73">
        <f t="shared" si="24"/>
        <v>43569</v>
      </c>
      <c r="DN27" s="73">
        <f t="shared" si="24"/>
        <v>43570</v>
      </c>
      <c r="DO27" s="73">
        <f t="shared" si="24"/>
        <v>43571</v>
      </c>
      <c r="DP27" s="73">
        <f t="shared" si="24"/>
        <v>43572</v>
      </c>
      <c r="DQ27" s="73">
        <f t="shared" si="24"/>
        <v>43573</v>
      </c>
      <c r="DR27" s="73">
        <f t="shared" si="24"/>
        <v>43574</v>
      </c>
      <c r="DS27" s="73">
        <f t="shared" si="24"/>
        <v>43575</v>
      </c>
      <c r="DT27" s="73">
        <f t="shared" si="24"/>
        <v>43576</v>
      </c>
      <c r="DU27" s="73">
        <f t="shared" si="24"/>
        <v>43577</v>
      </c>
      <c r="DV27" s="73">
        <f t="shared" si="24"/>
        <v>43578</v>
      </c>
      <c r="DW27" s="73">
        <f t="shared" si="24"/>
        <v>43579</v>
      </c>
      <c r="DX27" s="73">
        <f t="shared" si="24"/>
        <v>43580</v>
      </c>
      <c r="DY27" s="73">
        <f t="shared" si="24"/>
        <v>43581</v>
      </c>
      <c r="DZ27" s="73">
        <f t="shared" si="24"/>
        <v>43582</v>
      </c>
      <c r="EA27" s="73">
        <f t="shared" si="24"/>
        <v>43583</v>
      </c>
      <c r="EB27" s="73">
        <f t="shared" si="24"/>
        <v>43584</v>
      </c>
      <c r="EC27" s="73">
        <f t="shared" si="24"/>
        <v>43585</v>
      </c>
      <c r="ED27" s="73">
        <f t="shared" si="24"/>
        <v>43586</v>
      </c>
      <c r="EE27" s="73">
        <f t="shared" si="24"/>
        <v>43587</v>
      </c>
      <c r="EF27" s="73">
        <f t="shared" si="24"/>
        <v>43588</v>
      </c>
      <c r="EG27" s="73">
        <f t="shared" si="24"/>
        <v>43589</v>
      </c>
      <c r="EH27" s="73">
        <f t="shared" si="24"/>
        <v>43590</v>
      </c>
      <c r="EI27" s="73">
        <f t="shared" si="24"/>
        <v>43591</v>
      </c>
      <c r="EJ27" s="73">
        <f t="shared" si="24"/>
        <v>43592</v>
      </c>
      <c r="EK27" s="73">
        <f t="shared" si="24"/>
        <v>43593</v>
      </c>
      <c r="EL27" s="73">
        <f t="shared" si="24"/>
        <v>43594</v>
      </c>
      <c r="EM27" s="73">
        <f t="shared" si="24"/>
        <v>43595</v>
      </c>
      <c r="EN27" s="73">
        <f t="shared" ref="EN27:GY27" si="25">IF(EM27="","",EM27+1)</f>
        <v>43596</v>
      </c>
      <c r="EO27" s="73">
        <f t="shared" si="25"/>
        <v>43597</v>
      </c>
      <c r="EP27" s="73">
        <f t="shared" si="25"/>
        <v>43598</v>
      </c>
      <c r="EQ27" s="73">
        <f t="shared" si="25"/>
        <v>43599</v>
      </c>
      <c r="ER27" s="73">
        <f t="shared" si="25"/>
        <v>43600</v>
      </c>
      <c r="ES27" s="73">
        <f t="shared" si="25"/>
        <v>43601</v>
      </c>
      <c r="ET27" s="73">
        <f t="shared" si="25"/>
        <v>43602</v>
      </c>
      <c r="EU27" s="73">
        <f t="shared" si="25"/>
        <v>43603</v>
      </c>
      <c r="EV27" s="73">
        <f t="shared" si="25"/>
        <v>43604</v>
      </c>
      <c r="EW27" s="73">
        <f t="shared" si="25"/>
        <v>43605</v>
      </c>
      <c r="EX27" s="73">
        <f t="shared" si="25"/>
        <v>43606</v>
      </c>
      <c r="EY27" s="73">
        <f t="shared" si="25"/>
        <v>43607</v>
      </c>
      <c r="EZ27" s="73">
        <f t="shared" si="25"/>
        <v>43608</v>
      </c>
      <c r="FA27" s="73">
        <f t="shared" si="25"/>
        <v>43609</v>
      </c>
      <c r="FB27" s="73">
        <f t="shared" si="25"/>
        <v>43610</v>
      </c>
      <c r="FC27" s="73">
        <f t="shared" si="25"/>
        <v>43611</v>
      </c>
      <c r="FD27" s="73">
        <f t="shared" si="25"/>
        <v>43612</v>
      </c>
      <c r="FE27" s="73">
        <f t="shared" si="25"/>
        <v>43613</v>
      </c>
      <c r="FF27" s="73">
        <f t="shared" si="25"/>
        <v>43614</v>
      </c>
      <c r="FG27" s="73">
        <f t="shared" si="25"/>
        <v>43615</v>
      </c>
      <c r="FH27" s="73">
        <f t="shared" si="25"/>
        <v>43616</v>
      </c>
      <c r="FI27" s="73">
        <f t="shared" si="25"/>
        <v>43617</v>
      </c>
      <c r="FJ27" s="73">
        <f t="shared" si="25"/>
        <v>43618</v>
      </c>
      <c r="FK27" s="73">
        <f t="shared" si="25"/>
        <v>43619</v>
      </c>
      <c r="FL27" s="73">
        <f t="shared" si="25"/>
        <v>43620</v>
      </c>
      <c r="FM27" s="73">
        <f t="shared" si="25"/>
        <v>43621</v>
      </c>
      <c r="FN27" s="73">
        <f t="shared" si="25"/>
        <v>43622</v>
      </c>
      <c r="FO27" s="73">
        <f t="shared" si="25"/>
        <v>43623</v>
      </c>
      <c r="FP27" s="73">
        <f t="shared" si="25"/>
        <v>43624</v>
      </c>
      <c r="FQ27" s="73">
        <f t="shared" si="25"/>
        <v>43625</v>
      </c>
      <c r="FR27" s="73">
        <f t="shared" si="25"/>
        <v>43626</v>
      </c>
      <c r="FS27" s="73">
        <f t="shared" si="25"/>
        <v>43627</v>
      </c>
      <c r="FT27" s="73">
        <f t="shared" si="25"/>
        <v>43628</v>
      </c>
      <c r="FU27" s="73">
        <f t="shared" si="25"/>
        <v>43629</v>
      </c>
      <c r="FV27" s="73">
        <f t="shared" si="25"/>
        <v>43630</v>
      </c>
      <c r="FW27" s="73">
        <f t="shared" si="25"/>
        <v>43631</v>
      </c>
      <c r="FX27" s="73">
        <f t="shared" si="25"/>
        <v>43632</v>
      </c>
      <c r="FY27" s="73">
        <f t="shared" si="25"/>
        <v>43633</v>
      </c>
      <c r="FZ27" s="73">
        <f t="shared" si="25"/>
        <v>43634</v>
      </c>
      <c r="GA27" s="73">
        <f t="shared" si="25"/>
        <v>43635</v>
      </c>
      <c r="GB27" s="73">
        <f t="shared" si="25"/>
        <v>43636</v>
      </c>
      <c r="GC27" s="73">
        <f t="shared" si="25"/>
        <v>43637</v>
      </c>
      <c r="GD27" s="73">
        <f t="shared" si="25"/>
        <v>43638</v>
      </c>
      <c r="GE27" s="73">
        <f t="shared" si="25"/>
        <v>43639</v>
      </c>
      <c r="GF27" s="73">
        <f t="shared" si="25"/>
        <v>43640</v>
      </c>
      <c r="GG27" s="73">
        <f t="shared" si="25"/>
        <v>43641</v>
      </c>
      <c r="GH27" s="73">
        <f t="shared" si="25"/>
        <v>43642</v>
      </c>
      <c r="GI27" s="73">
        <f t="shared" si="25"/>
        <v>43643</v>
      </c>
      <c r="GJ27" s="73">
        <f t="shared" si="25"/>
        <v>43644</v>
      </c>
      <c r="GK27" s="73">
        <f t="shared" si="25"/>
        <v>43645</v>
      </c>
      <c r="GL27" s="73">
        <f t="shared" si="25"/>
        <v>43646</v>
      </c>
      <c r="GM27" s="73">
        <f t="shared" si="25"/>
        <v>43647</v>
      </c>
      <c r="GN27" s="73">
        <f t="shared" si="25"/>
        <v>43648</v>
      </c>
      <c r="GO27" s="73">
        <f t="shared" si="25"/>
        <v>43649</v>
      </c>
      <c r="GP27" s="73">
        <f t="shared" si="25"/>
        <v>43650</v>
      </c>
      <c r="GQ27" s="73">
        <f t="shared" si="25"/>
        <v>43651</v>
      </c>
      <c r="GR27" s="73">
        <f t="shared" si="25"/>
        <v>43652</v>
      </c>
      <c r="GS27" s="73">
        <f t="shared" si="25"/>
        <v>43653</v>
      </c>
      <c r="GT27" s="73">
        <f t="shared" si="25"/>
        <v>43654</v>
      </c>
      <c r="GU27" s="73">
        <f t="shared" si="25"/>
        <v>43655</v>
      </c>
      <c r="GV27" s="73">
        <f t="shared" si="25"/>
        <v>43656</v>
      </c>
      <c r="GW27" s="73">
        <f t="shared" si="25"/>
        <v>43657</v>
      </c>
      <c r="GX27" s="73">
        <f t="shared" si="25"/>
        <v>43658</v>
      </c>
      <c r="GY27" s="73">
        <f t="shared" si="25"/>
        <v>43659</v>
      </c>
      <c r="GZ27" s="73">
        <f t="shared" ref="GZ27:JK27" si="26">IF(GY27="","",GY27+1)</f>
        <v>43660</v>
      </c>
      <c r="HA27" s="73">
        <f t="shared" si="26"/>
        <v>43661</v>
      </c>
      <c r="HB27" s="73">
        <f t="shared" si="26"/>
        <v>43662</v>
      </c>
      <c r="HC27" s="73">
        <f t="shared" si="26"/>
        <v>43663</v>
      </c>
      <c r="HD27" s="73">
        <f t="shared" si="26"/>
        <v>43664</v>
      </c>
      <c r="HE27" s="73">
        <f t="shared" si="26"/>
        <v>43665</v>
      </c>
      <c r="HF27" s="73">
        <f t="shared" si="26"/>
        <v>43666</v>
      </c>
      <c r="HG27" s="73">
        <f t="shared" si="26"/>
        <v>43667</v>
      </c>
      <c r="HH27" s="73">
        <f t="shared" si="26"/>
        <v>43668</v>
      </c>
      <c r="HI27" s="73">
        <f t="shared" si="26"/>
        <v>43669</v>
      </c>
      <c r="HJ27" s="73">
        <f t="shared" si="26"/>
        <v>43670</v>
      </c>
      <c r="HK27" s="73">
        <f t="shared" si="26"/>
        <v>43671</v>
      </c>
      <c r="HL27" s="73">
        <f t="shared" si="26"/>
        <v>43672</v>
      </c>
      <c r="HM27" s="73">
        <f t="shared" si="26"/>
        <v>43673</v>
      </c>
      <c r="HN27" s="73">
        <f t="shared" si="26"/>
        <v>43674</v>
      </c>
      <c r="HO27" s="73">
        <f t="shared" si="26"/>
        <v>43675</v>
      </c>
      <c r="HP27" s="73">
        <f t="shared" si="26"/>
        <v>43676</v>
      </c>
      <c r="HQ27" s="73">
        <f t="shared" si="26"/>
        <v>43677</v>
      </c>
      <c r="HR27" s="73">
        <f t="shared" si="26"/>
        <v>43678</v>
      </c>
      <c r="HS27" s="73">
        <f t="shared" si="26"/>
        <v>43679</v>
      </c>
      <c r="HT27" s="73">
        <f t="shared" si="26"/>
        <v>43680</v>
      </c>
      <c r="HU27" s="73">
        <f t="shared" si="26"/>
        <v>43681</v>
      </c>
      <c r="HV27" s="73">
        <f t="shared" si="26"/>
        <v>43682</v>
      </c>
      <c r="HW27" s="73">
        <f t="shared" si="26"/>
        <v>43683</v>
      </c>
      <c r="HX27" s="73">
        <f t="shared" si="26"/>
        <v>43684</v>
      </c>
      <c r="HY27" s="73">
        <f t="shared" si="26"/>
        <v>43685</v>
      </c>
      <c r="HZ27" s="73">
        <f t="shared" si="26"/>
        <v>43686</v>
      </c>
      <c r="IA27" s="73">
        <f t="shared" si="26"/>
        <v>43687</v>
      </c>
      <c r="IB27" s="73">
        <f t="shared" si="26"/>
        <v>43688</v>
      </c>
      <c r="IC27" s="73">
        <f t="shared" si="26"/>
        <v>43689</v>
      </c>
      <c r="ID27" s="73">
        <f t="shared" si="26"/>
        <v>43690</v>
      </c>
      <c r="IE27" s="73">
        <f t="shared" si="26"/>
        <v>43691</v>
      </c>
      <c r="IF27" s="73">
        <f t="shared" si="26"/>
        <v>43692</v>
      </c>
      <c r="IG27" s="73">
        <f t="shared" si="26"/>
        <v>43693</v>
      </c>
      <c r="IH27" s="73">
        <f t="shared" si="26"/>
        <v>43694</v>
      </c>
      <c r="II27" s="73">
        <f t="shared" si="26"/>
        <v>43695</v>
      </c>
      <c r="IJ27" s="73">
        <f t="shared" si="26"/>
        <v>43696</v>
      </c>
      <c r="IK27" s="73">
        <f t="shared" si="26"/>
        <v>43697</v>
      </c>
      <c r="IL27" s="73">
        <f t="shared" si="26"/>
        <v>43698</v>
      </c>
      <c r="IM27" s="73">
        <f t="shared" si="26"/>
        <v>43699</v>
      </c>
      <c r="IN27" s="73">
        <f t="shared" si="26"/>
        <v>43700</v>
      </c>
      <c r="IO27" s="73">
        <f t="shared" si="26"/>
        <v>43701</v>
      </c>
      <c r="IP27" s="73">
        <f t="shared" si="26"/>
        <v>43702</v>
      </c>
      <c r="IQ27" s="73">
        <f t="shared" si="26"/>
        <v>43703</v>
      </c>
      <c r="IR27" s="73">
        <f t="shared" si="26"/>
        <v>43704</v>
      </c>
      <c r="IS27" s="73">
        <f t="shared" si="26"/>
        <v>43705</v>
      </c>
      <c r="IT27" s="73">
        <f t="shared" si="26"/>
        <v>43706</v>
      </c>
      <c r="IU27" s="73">
        <f t="shared" si="26"/>
        <v>43707</v>
      </c>
      <c r="IV27" s="73">
        <f t="shared" si="26"/>
        <v>43708</v>
      </c>
      <c r="IW27" s="73">
        <f t="shared" si="26"/>
        <v>43709</v>
      </c>
      <c r="IX27" s="73">
        <f t="shared" si="26"/>
        <v>43710</v>
      </c>
      <c r="IY27" s="73">
        <f t="shared" si="26"/>
        <v>43711</v>
      </c>
      <c r="IZ27" s="73">
        <f t="shared" si="26"/>
        <v>43712</v>
      </c>
      <c r="JA27" s="73">
        <f t="shared" si="26"/>
        <v>43713</v>
      </c>
      <c r="JB27" s="73">
        <f t="shared" si="26"/>
        <v>43714</v>
      </c>
      <c r="JC27" s="73">
        <f t="shared" si="26"/>
        <v>43715</v>
      </c>
      <c r="JD27" s="73">
        <f t="shared" si="26"/>
        <v>43716</v>
      </c>
      <c r="JE27" s="73">
        <f t="shared" si="26"/>
        <v>43717</v>
      </c>
      <c r="JF27" s="73">
        <f t="shared" si="26"/>
        <v>43718</v>
      </c>
      <c r="JG27" s="73">
        <f t="shared" si="26"/>
        <v>43719</v>
      </c>
      <c r="JH27" s="73">
        <f t="shared" si="26"/>
        <v>43720</v>
      </c>
      <c r="JI27" s="73">
        <f t="shared" si="26"/>
        <v>43721</v>
      </c>
      <c r="JJ27" s="73">
        <f t="shared" si="26"/>
        <v>43722</v>
      </c>
      <c r="JK27" s="73">
        <f t="shared" si="26"/>
        <v>43723</v>
      </c>
      <c r="JL27" s="73">
        <f t="shared" ref="JL27:LW27" si="27">IF(JK27="","",JK27+1)</f>
        <v>43724</v>
      </c>
      <c r="JM27" s="73">
        <f t="shared" si="27"/>
        <v>43725</v>
      </c>
      <c r="JN27" s="73">
        <f t="shared" si="27"/>
        <v>43726</v>
      </c>
      <c r="JO27" s="73">
        <f t="shared" si="27"/>
        <v>43727</v>
      </c>
      <c r="JP27" s="73">
        <f t="shared" si="27"/>
        <v>43728</v>
      </c>
      <c r="JQ27" s="73">
        <f t="shared" si="27"/>
        <v>43729</v>
      </c>
      <c r="JR27" s="73">
        <f t="shared" si="27"/>
        <v>43730</v>
      </c>
      <c r="JS27" s="73">
        <f t="shared" si="27"/>
        <v>43731</v>
      </c>
      <c r="JT27" s="73">
        <f t="shared" si="27"/>
        <v>43732</v>
      </c>
      <c r="JU27" s="73">
        <f t="shared" si="27"/>
        <v>43733</v>
      </c>
      <c r="JV27" s="73">
        <f t="shared" si="27"/>
        <v>43734</v>
      </c>
      <c r="JW27" s="73">
        <f t="shared" si="27"/>
        <v>43735</v>
      </c>
      <c r="JX27" s="73">
        <f t="shared" si="27"/>
        <v>43736</v>
      </c>
      <c r="JY27" s="73">
        <f t="shared" si="27"/>
        <v>43737</v>
      </c>
      <c r="JZ27" s="73">
        <f t="shared" si="27"/>
        <v>43738</v>
      </c>
      <c r="KA27" s="73">
        <f t="shared" si="27"/>
        <v>43739</v>
      </c>
      <c r="KB27" s="73">
        <f t="shared" si="27"/>
        <v>43740</v>
      </c>
      <c r="KC27" s="73">
        <f t="shared" si="27"/>
        <v>43741</v>
      </c>
      <c r="KD27" s="73">
        <f t="shared" si="27"/>
        <v>43742</v>
      </c>
      <c r="KE27" s="73">
        <f t="shared" si="27"/>
        <v>43743</v>
      </c>
      <c r="KF27" s="73">
        <f t="shared" si="27"/>
        <v>43744</v>
      </c>
      <c r="KG27" s="73">
        <f t="shared" si="27"/>
        <v>43745</v>
      </c>
      <c r="KH27" s="73">
        <f t="shared" si="27"/>
        <v>43746</v>
      </c>
      <c r="KI27" s="73">
        <f t="shared" si="27"/>
        <v>43747</v>
      </c>
      <c r="KJ27" s="73">
        <f t="shared" si="27"/>
        <v>43748</v>
      </c>
      <c r="KK27" s="73">
        <f t="shared" si="27"/>
        <v>43749</v>
      </c>
      <c r="KL27" s="73">
        <f t="shared" si="27"/>
        <v>43750</v>
      </c>
      <c r="KM27" s="73">
        <f t="shared" si="27"/>
        <v>43751</v>
      </c>
      <c r="KN27" s="73">
        <f t="shared" si="27"/>
        <v>43752</v>
      </c>
      <c r="KO27" s="73">
        <f t="shared" si="27"/>
        <v>43753</v>
      </c>
      <c r="KP27" s="73">
        <f t="shared" si="27"/>
        <v>43754</v>
      </c>
      <c r="KQ27" s="73">
        <f t="shared" si="27"/>
        <v>43755</v>
      </c>
      <c r="KR27" s="73">
        <f t="shared" si="27"/>
        <v>43756</v>
      </c>
      <c r="KS27" s="73">
        <f t="shared" si="27"/>
        <v>43757</v>
      </c>
      <c r="KT27" s="73">
        <f t="shared" si="27"/>
        <v>43758</v>
      </c>
      <c r="KU27" s="73">
        <f t="shared" si="27"/>
        <v>43759</v>
      </c>
      <c r="KV27" s="73">
        <f t="shared" si="27"/>
        <v>43760</v>
      </c>
      <c r="KW27" s="73">
        <f t="shared" si="27"/>
        <v>43761</v>
      </c>
      <c r="KX27" s="73">
        <f t="shared" si="27"/>
        <v>43762</v>
      </c>
      <c r="KY27" s="73">
        <f t="shared" si="27"/>
        <v>43763</v>
      </c>
      <c r="KZ27" s="73">
        <f t="shared" si="27"/>
        <v>43764</v>
      </c>
      <c r="LA27" s="73">
        <f t="shared" si="27"/>
        <v>43765</v>
      </c>
      <c r="LB27" s="73">
        <f t="shared" si="27"/>
        <v>43766</v>
      </c>
      <c r="LC27" s="73">
        <f t="shared" si="27"/>
        <v>43767</v>
      </c>
      <c r="LD27" s="73">
        <f t="shared" si="27"/>
        <v>43768</v>
      </c>
      <c r="LE27" s="73">
        <f t="shared" si="27"/>
        <v>43769</v>
      </c>
      <c r="LF27" s="73">
        <f t="shared" si="27"/>
        <v>43770</v>
      </c>
      <c r="LG27" s="73">
        <f t="shared" si="27"/>
        <v>43771</v>
      </c>
      <c r="LH27" s="73">
        <f t="shared" si="27"/>
        <v>43772</v>
      </c>
      <c r="LI27" s="73">
        <f t="shared" si="27"/>
        <v>43773</v>
      </c>
      <c r="LJ27" s="73">
        <f t="shared" si="27"/>
        <v>43774</v>
      </c>
      <c r="LK27" s="73">
        <f t="shared" si="27"/>
        <v>43775</v>
      </c>
      <c r="LL27" s="73">
        <f t="shared" si="27"/>
        <v>43776</v>
      </c>
      <c r="LM27" s="73">
        <f t="shared" si="27"/>
        <v>43777</v>
      </c>
      <c r="LN27" s="73">
        <f t="shared" si="27"/>
        <v>43778</v>
      </c>
      <c r="LO27" s="73">
        <f t="shared" si="27"/>
        <v>43779</v>
      </c>
      <c r="LP27" s="73">
        <f t="shared" si="27"/>
        <v>43780</v>
      </c>
      <c r="LQ27" s="73">
        <f t="shared" si="27"/>
        <v>43781</v>
      </c>
      <c r="LR27" s="73">
        <f t="shared" si="27"/>
        <v>43782</v>
      </c>
      <c r="LS27" s="73">
        <f t="shared" si="27"/>
        <v>43783</v>
      </c>
      <c r="LT27" s="73">
        <f t="shared" si="27"/>
        <v>43784</v>
      </c>
      <c r="LU27" s="73">
        <f t="shared" si="27"/>
        <v>43785</v>
      </c>
      <c r="LV27" s="73">
        <f t="shared" si="27"/>
        <v>43786</v>
      </c>
      <c r="LW27" s="73">
        <f t="shared" si="27"/>
        <v>43787</v>
      </c>
      <c r="LX27" s="73">
        <f t="shared" ref="LX27:NO27" si="28">IF(LW27="","",LW27+1)</f>
        <v>43788</v>
      </c>
      <c r="LY27" s="73">
        <f t="shared" si="28"/>
        <v>43789</v>
      </c>
      <c r="LZ27" s="73">
        <f t="shared" si="28"/>
        <v>43790</v>
      </c>
      <c r="MA27" s="73">
        <f t="shared" si="28"/>
        <v>43791</v>
      </c>
      <c r="MB27" s="73">
        <f t="shared" si="28"/>
        <v>43792</v>
      </c>
      <c r="MC27" s="73">
        <f t="shared" si="28"/>
        <v>43793</v>
      </c>
      <c r="MD27" s="73">
        <f t="shared" si="28"/>
        <v>43794</v>
      </c>
      <c r="ME27" s="73">
        <f t="shared" si="28"/>
        <v>43795</v>
      </c>
      <c r="MF27" s="73">
        <f t="shared" si="28"/>
        <v>43796</v>
      </c>
      <c r="MG27" s="73">
        <f t="shared" si="28"/>
        <v>43797</v>
      </c>
      <c r="MH27" s="73">
        <f t="shared" si="28"/>
        <v>43798</v>
      </c>
      <c r="MI27" s="73">
        <f t="shared" si="28"/>
        <v>43799</v>
      </c>
      <c r="MJ27" s="73">
        <f t="shared" si="28"/>
        <v>43800</v>
      </c>
      <c r="MK27" s="73">
        <f t="shared" si="28"/>
        <v>43801</v>
      </c>
      <c r="ML27" s="73">
        <f t="shared" si="28"/>
        <v>43802</v>
      </c>
      <c r="MM27" s="73">
        <f t="shared" si="28"/>
        <v>43803</v>
      </c>
      <c r="MN27" s="73">
        <f t="shared" si="28"/>
        <v>43804</v>
      </c>
      <c r="MO27" s="73">
        <f t="shared" si="28"/>
        <v>43805</v>
      </c>
      <c r="MP27" s="73">
        <f t="shared" si="28"/>
        <v>43806</v>
      </c>
      <c r="MQ27" s="73">
        <f t="shared" si="28"/>
        <v>43807</v>
      </c>
      <c r="MR27" s="73">
        <f t="shared" si="28"/>
        <v>43808</v>
      </c>
      <c r="MS27" s="73">
        <f t="shared" si="28"/>
        <v>43809</v>
      </c>
      <c r="MT27" s="73">
        <f t="shared" si="28"/>
        <v>43810</v>
      </c>
      <c r="MU27" s="73">
        <f t="shared" si="28"/>
        <v>43811</v>
      </c>
      <c r="MV27" s="73">
        <f t="shared" si="28"/>
        <v>43812</v>
      </c>
      <c r="MW27" s="73">
        <f t="shared" si="28"/>
        <v>43813</v>
      </c>
      <c r="MX27" s="73">
        <f t="shared" si="28"/>
        <v>43814</v>
      </c>
      <c r="MY27" s="73">
        <f t="shared" si="28"/>
        <v>43815</v>
      </c>
      <c r="MZ27" s="73">
        <f t="shared" si="28"/>
        <v>43816</v>
      </c>
      <c r="NA27" s="73">
        <f t="shared" si="28"/>
        <v>43817</v>
      </c>
      <c r="NB27" s="73">
        <f t="shared" si="28"/>
        <v>43818</v>
      </c>
      <c r="NC27" s="73">
        <f t="shared" si="28"/>
        <v>43819</v>
      </c>
      <c r="ND27" s="73">
        <f t="shared" si="28"/>
        <v>43820</v>
      </c>
      <c r="NE27" s="73">
        <f t="shared" si="28"/>
        <v>43821</v>
      </c>
      <c r="NF27" s="73">
        <f t="shared" si="28"/>
        <v>43822</v>
      </c>
      <c r="NG27" s="73">
        <f t="shared" si="28"/>
        <v>43823</v>
      </c>
      <c r="NH27" s="73">
        <f t="shared" si="28"/>
        <v>43824</v>
      </c>
      <c r="NI27" s="73">
        <f t="shared" si="28"/>
        <v>43825</v>
      </c>
      <c r="NJ27" s="73">
        <f t="shared" si="28"/>
        <v>43826</v>
      </c>
      <c r="NK27" s="73">
        <f t="shared" si="28"/>
        <v>43827</v>
      </c>
      <c r="NL27" s="73">
        <f t="shared" si="28"/>
        <v>43828</v>
      </c>
      <c r="NM27" s="73">
        <f t="shared" si="28"/>
        <v>43829</v>
      </c>
      <c r="NN27" s="73">
        <f t="shared" si="28"/>
        <v>43830</v>
      </c>
      <c r="NO27" s="73">
        <f t="shared" si="28"/>
        <v>43831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271</v>
      </c>
      <c r="D29" s="1"/>
      <c r="E29" s="1" t="s">
        <v>280</v>
      </c>
      <c r="F29" s="1"/>
      <c r="G29" s="1" t="s">
        <v>259</v>
      </c>
      <c r="H29" s="1"/>
      <c r="I29" s="1"/>
      <c r="J29" s="1"/>
      <c r="K29" s="9">
        <f>SUM(N29:NO29)</f>
        <v>2040.8163265306123</v>
      </c>
      <c r="L29" s="1"/>
      <c r="M29" s="1"/>
      <c r="N29" s="61">
        <f t="shared" ref="N29:BY29" si="29"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29" s="61">
        <f t="shared" si="29"/>
        <v>6.0805030773505413</v>
      </c>
      <c r="P29" s="61">
        <f t="shared" si="29"/>
        <v>10.564305705061233</v>
      </c>
      <c r="Q29" s="61">
        <f t="shared" si="29"/>
        <v>15.588303521625262</v>
      </c>
      <c r="R29" s="61">
        <f t="shared" si="29"/>
        <v>13.986328422934696</v>
      </c>
      <c r="S29" s="61">
        <f t="shared" si="29"/>
        <v>14.528048228069599</v>
      </c>
      <c r="T29" s="61">
        <f t="shared" si="29"/>
        <v>29.774938220587121</v>
      </c>
      <c r="U29" s="61">
        <f t="shared" si="29"/>
        <v>34.010362598649479</v>
      </c>
      <c r="V29" s="61">
        <f t="shared" si="29"/>
        <v>25.943198417956687</v>
      </c>
      <c r="W29" s="61">
        <f t="shared" si="29"/>
        <v>48.293445148933905</v>
      </c>
      <c r="X29" s="61">
        <f t="shared" si="29"/>
        <v>71.260043215701231</v>
      </c>
      <c r="Y29" s="61">
        <f t="shared" si="29"/>
        <v>63.936807906304026</v>
      </c>
      <c r="Z29" s="61">
        <f t="shared" si="29"/>
        <v>66.413214442214837</v>
      </c>
      <c r="AA29" s="61">
        <f t="shared" si="29"/>
        <v>90.741684682595661</v>
      </c>
      <c r="AB29" s="61">
        <f t="shared" si="29"/>
        <v>62.189702816583207</v>
      </c>
      <c r="AC29" s="61">
        <f t="shared" si="29"/>
        <v>33.884626340923425</v>
      </c>
      <c r="AD29" s="61">
        <f t="shared" si="29"/>
        <v>44.153528106172288</v>
      </c>
      <c r="AE29" s="61">
        <f t="shared" si="29"/>
        <v>65.151332883132994</v>
      </c>
      <c r="AF29" s="61">
        <f t="shared" si="29"/>
        <v>58.455876076015535</v>
      </c>
      <c r="AG29" s="61">
        <f t="shared" si="29"/>
        <v>60.719994638036574</v>
      </c>
      <c r="AH29" s="61">
        <f t="shared" si="29"/>
        <v>82.962926183427555</v>
      </c>
      <c r="AI29" s="61">
        <f t="shared" si="29"/>
        <v>56.858540175759742</v>
      </c>
      <c r="AJ29" s="61">
        <f t="shared" si="29"/>
        <v>30.97989379090998</v>
      </c>
      <c r="AK29" s="61">
        <f t="shared" si="29"/>
        <v>40.368502147865158</v>
      </c>
      <c r="AL29" s="61">
        <f t="shared" si="29"/>
        <v>119.13257373701794</v>
      </c>
      <c r="AM29" s="61">
        <f t="shared" si="29"/>
        <v>106.88958550517715</v>
      </c>
      <c r="AN29" s="61">
        <f t="shared" si="29"/>
        <v>99.926678804141076</v>
      </c>
      <c r="AO29" s="61">
        <f t="shared" si="29"/>
        <v>121.3615928774924</v>
      </c>
      <c r="AP29" s="61">
        <f t="shared" si="29"/>
        <v>72.778142076584857</v>
      </c>
      <c r="AQ29" s="61">
        <f t="shared" si="29"/>
        <v>33.989000544601794</v>
      </c>
      <c r="AR29" s="61">
        <f t="shared" si="29"/>
        <v>44.289533422840222</v>
      </c>
      <c r="AS29" s="61">
        <f t="shared" si="29"/>
        <v>12.835205406079677</v>
      </c>
      <c r="AT29" s="61">
        <f t="shared" si="29"/>
        <v>11.554975335381673</v>
      </c>
      <c r="AU29" s="61">
        <f t="shared" si="29"/>
        <v>11.513822907367203</v>
      </c>
      <c r="AV29" s="61">
        <f t="shared" si="29"/>
        <v>15.533762514618497</v>
      </c>
      <c r="AW29" s="61">
        <f t="shared" si="29"/>
        <v>8.9542273804042072</v>
      </c>
      <c r="AX29" s="61">
        <f t="shared" si="29"/>
        <v>5.0406013366699067</v>
      </c>
      <c r="AY29" s="61">
        <f t="shared" si="29"/>
        <v>7.2522518967534024</v>
      </c>
      <c r="AZ29" s="61">
        <f t="shared" si="29"/>
        <v>13.141112704024868</v>
      </c>
      <c r="BA29" s="61">
        <f t="shared" si="29"/>
        <v>11.8303703268008</v>
      </c>
      <c r="BB29" s="61">
        <f t="shared" si="29"/>
        <v>11.78823709422111</v>
      </c>
      <c r="BC29" s="61">
        <f t="shared" si="29"/>
        <v>15.90398575354839</v>
      </c>
      <c r="BD29" s="61">
        <f t="shared" si="29"/>
        <v>10.084401317051217</v>
      </c>
      <c r="BE29" s="61">
        <f t="shared" si="29"/>
        <v>5.1607362847393201</v>
      </c>
      <c r="BF29" s="61">
        <f t="shared" si="29"/>
        <v>7.4250981202118025</v>
      </c>
      <c r="BG29" s="61">
        <f t="shared" si="29"/>
        <v>13.454310829968177</v>
      </c>
      <c r="BH29" s="61">
        <f t="shared" si="29"/>
        <v>12.112328932515705</v>
      </c>
      <c r="BI29" s="61">
        <f t="shared" si="29"/>
        <v>12.069191519408754</v>
      </c>
      <c r="BJ29" s="61">
        <f t="shared" si="29"/>
        <v>16.283032691599132</v>
      </c>
      <c r="BK29" s="61">
        <f t="shared" si="29"/>
        <v>9.3861340435662406</v>
      </c>
      <c r="BL29" s="61">
        <f t="shared" si="29"/>
        <v>5.8121079101332693</v>
      </c>
      <c r="BM29" s="61">
        <f t="shared" si="29"/>
        <v>8.3622702531056703</v>
      </c>
      <c r="BN29" s="61">
        <f t="shared" si="29"/>
        <v>15.152470904488329</v>
      </c>
      <c r="BO29" s="61">
        <f t="shared" si="29"/>
        <v>13.641108344749794</v>
      </c>
      <c r="BP29" s="61">
        <f t="shared" si="29"/>
        <v>12.356842059409974</v>
      </c>
      <c r="BQ29" s="61">
        <f t="shared" si="29"/>
        <v>16.671113628011803</v>
      </c>
      <c r="BR29" s="61">
        <f t="shared" si="29"/>
        <v>9.609838052390181</v>
      </c>
      <c r="BS29" s="61">
        <f t="shared" si="29"/>
        <v>5.4096641144121422</v>
      </c>
      <c r="BT29" s="61">
        <f t="shared" si="29"/>
        <v>7.7832473179605195</v>
      </c>
      <c r="BU29" s="61">
        <f t="shared" si="29"/>
        <v>1.2846020189172185</v>
      </c>
      <c r="BV29" s="61">
        <f t="shared" si="29"/>
        <v>1.2180668442766422</v>
      </c>
      <c r="BW29" s="61">
        <f t="shared" si="29"/>
        <v>1.1917802112638518</v>
      </c>
      <c r="BX29" s="61">
        <f t="shared" si="29"/>
        <v>1.6196778468188129</v>
      </c>
      <c r="BY29" s="61">
        <f t="shared" si="29"/>
        <v>0.96372174282419143</v>
      </c>
      <c r="BZ29" s="61">
        <f t="shared" ref="BZ29:EK29" si="30">IF(SUMIFS($11:$11,$9:$9,"&gt;="&amp;(EOMONTH(BZ$27,-1)+1),$9:$9,"&lt;="&amp;EOMONTH(BZ$27,0))=0,0,SUMIFS($24:$24,$22:$22,EOMONTH(BZ$27,-1)+1)*BZ$11/SUMIFS($11:$11,$9:$9,"&gt;="&amp;(EOMONTH(BZ$27,-1)+1),$9:$9,"&lt;="&amp;EOMONTH(BZ$27,0)))</f>
        <v>0.71084352889898639</v>
      </c>
      <c r="CA29" s="61">
        <f t="shared" si="30"/>
        <v>1.0302435412459436</v>
      </c>
      <c r="CB29" s="61">
        <f t="shared" si="30"/>
        <v>1.7789735189068803</v>
      </c>
      <c r="CC29" s="61">
        <f t="shared" si="30"/>
        <v>1.5384375162369093</v>
      </c>
      <c r="CD29" s="61">
        <f t="shared" si="30"/>
        <v>1.2543642389387126</v>
      </c>
      <c r="CE29" s="61">
        <f t="shared" si="30"/>
        <v>1.7047320893977962</v>
      </c>
      <c r="CF29" s="61">
        <f t="shared" si="30"/>
        <v>1.0143297220922924</v>
      </c>
      <c r="CG29" s="61">
        <f t="shared" si="30"/>
        <v>0.57551699918168053</v>
      </c>
      <c r="CH29" s="61">
        <f t="shared" si="30"/>
        <v>0.83411137216447806</v>
      </c>
      <c r="CI29" s="61">
        <f t="shared" si="30"/>
        <v>1.497914291944368</v>
      </c>
      <c r="CJ29" s="61">
        <f t="shared" si="30"/>
        <v>1.3493546502748279</v>
      </c>
      <c r="CK29" s="61">
        <f t="shared" si="30"/>
        <v>1.3202347455154624</v>
      </c>
      <c r="CL29" s="61">
        <f t="shared" si="30"/>
        <v>1.7942527906586052</v>
      </c>
      <c r="CM29" s="61">
        <f t="shared" si="30"/>
        <v>1.0675952812943019</v>
      </c>
      <c r="CN29" s="61">
        <f t="shared" si="30"/>
        <v>0.60573915882464269</v>
      </c>
      <c r="CO29" s="61">
        <f t="shared" si="30"/>
        <v>0.87791311405117967</v>
      </c>
      <c r="CP29" s="61">
        <f t="shared" si="30"/>
        <v>1.5765743574628259</v>
      </c>
      <c r="CQ29" s="61">
        <f t="shared" si="30"/>
        <v>1.4202133941756412</v>
      </c>
      <c r="CR29" s="61">
        <f t="shared" si="30"/>
        <v>2.0843464710947979</v>
      </c>
      <c r="CS29" s="61">
        <f t="shared" si="30"/>
        <v>2.6438642972297268</v>
      </c>
      <c r="CT29" s="61">
        <f t="shared" si="30"/>
        <v>1.4607553715157728</v>
      </c>
      <c r="CU29" s="61">
        <f t="shared" si="30"/>
        <v>0.7650580519191692</v>
      </c>
      <c r="CV29" s="61">
        <f t="shared" si="30"/>
        <v>1.0164165214596368</v>
      </c>
      <c r="CW29" s="61">
        <f t="shared" si="30"/>
        <v>1.6593651038491029</v>
      </c>
      <c r="CX29" s="61">
        <f t="shared" si="30"/>
        <v>1.4947931476614271</v>
      </c>
      <c r="CY29" s="61">
        <f t="shared" si="30"/>
        <v>1.4625345905163598</v>
      </c>
      <c r="CZ29" s="61">
        <f t="shared" si="30"/>
        <v>1.1760939536806041</v>
      </c>
      <c r="DA29" s="61">
        <f t="shared" si="30"/>
        <v>0.58968074382749391</v>
      </c>
      <c r="DB29" s="61">
        <f t="shared" si="30"/>
        <v>0.3469943919198063</v>
      </c>
      <c r="DC29" s="61">
        <f t="shared" si="30"/>
        <v>0.48984548971521996</v>
      </c>
      <c r="DD29" s="61">
        <f t="shared" si="30"/>
        <v>0.84705363572380477</v>
      </c>
      <c r="DE29" s="61">
        <f t="shared" si="30"/>
        <v>0.72902111916833268</v>
      </c>
      <c r="DF29" s="61">
        <f t="shared" si="30"/>
        <v>0.75784187313887952</v>
      </c>
      <c r="DG29" s="61">
        <f t="shared" si="30"/>
        <v>1.0083189316157253</v>
      </c>
      <c r="DH29" s="61">
        <f t="shared" si="30"/>
        <v>0.58135813683393589</v>
      </c>
      <c r="DI29" s="61">
        <f t="shared" si="30"/>
        <v>0.34209699958819906</v>
      </c>
      <c r="DJ29" s="61">
        <f t="shared" si="30"/>
        <v>0.48293193260632544</v>
      </c>
      <c r="DK29" s="61">
        <f t="shared" si="30"/>
        <v>0.83509853190468475</v>
      </c>
      <c r="DL29" s="61">
        <f t="shared" si="30"/>
        <v>0.71873189685888439</v>
      </c>
      <c r="DM29" s="61">
        <f t="shared" si="30"/>
        <v>0.74714588189375608</v>
      </c>
      <c r="DN29" s="61">
        <f t="shared" si="30"/>
        <v>0.99408776961858736</v>
      </c>
      <c r="DO29" s="61">
        <f t="shared" si="30"/>
        <v>0.57315299304041301</v>
      </c>
      <c r="DP29" s="61">
        <f t="shared" si="30"/>
        <v>0.33726872783089556</v>
      </c>
      <c r="DQ29" s="61">
        <f t="shared" si="30"/>
        <v>0.47611595171871191</v>
      </c>
      <c r="DR29" s="61">
        <f t="shared" si="30"/>
        <v>0.82331215944010716</v>
      </c>
      <c r="DS29" s="61">
        <f t="shared" si="30"/>
        <v>0.70858789406770462</v>
      </c>
      <c r="DT29" s="61">
        <f t="shared" si="30"/>
        <v>0.73660085120223984</v>
      </c>
      <c r="DU29" s="61">
        <f t="shared" si="30"/>
        <v>0.98005746269362781</v>
      </c>
      <c r="DV29" s="61">
        <f t="shared" si="30"/>
        <v>0.56506365460060759</v>
      </c>
      <c r="DW29" s="61">
        <f t="shared" si="30"/>
        <v>0.33250860109734393</v>
      </c>
      <c r="DX29" s="61">
        <f t="shared" si="30"/>
        <v>0.46939616988592092</v>
      </c>
      <c r="DY29" s="61">
        <f t="shared" si="30"/>
        <v>0.81169213689780362</v>
      </c>
      <c r="DZ29" s="61">
        <f t="shared" si="30"/>
        <v>0.69858706120272018</v>
      </c>
      <c r="EA29" s="61">
        <f t="shared" si="30"/>
        <v>0.72620465044471616</v>
      </c>
      <c r="EB29" s="61">
        <f t="shared" si="30"/>
        <v>0.96622517602243718</v>
      </c>
      <c r="EC29" s="61">
        <f t="shared" si="30"/>
        <v>0.5570884870666305</v>
      </c>
      <c r="ED29" s="61">
        <f t="shared" si="30"/>
        <v>0.32789743245941777</v>
      </c>
      <c r="EE29" s="61">
        <f t="shared" si="30"/>
        <v>0.24489580758209514</v>
      </c>
      <c r="EF29" s="61">
        <f t="shared" si="30"/>
        <v>0.42061141176984751</v>
      </c>
      <c r="EG29" s="61">
        <f t="shared" si="30"/>
        <v>0.35954905707941431</v>
      </c>
      <c r="EH29" s="61">
        <f t="shared" si="30"/>
        <v>0.37123126567814563</v>
      </c>
      <c r="EI29" s="61">
        <f t="shared" si="30"/>
        <v>0.49058218532784159</v>
      </c>
      <c r="EJ29" s="61">
        <f t="shared" si="30"/>
        <v>0.28295997584054089</v>
      </c>
      <c r="EK29" s="61">
        <f t="shared" si="30"/>
        <v>0.16537826194998179</v>
      </c>
      <c r="EL29" s="61">
        <f t="shared" ref="EL29:GW29" si="31">IF(SUMIFS($11:$11,$9:$9,"&gt;="&amp;(EOMONTH(EL$27,-1)+1),$9:$9,"&lt;="&amp;EOMONTH(EL$27,0))=0,0,SUMIFS($24:$24,$22:$22,EOMONTH(EL$27,-1)+1)*EL$11/SUMIFS($11:$11,$9:$9,"&gt;="&amp;(EOMONTH(EL$27,-1)+1),$9:$9,"&lt;="&amp;EOMONTH(EL$27,0)))</f>
        <v>0.23351601851957987</v>
      </c>
      <c r="EM29" s="61">
        <f t="shared" si="31"/>
        <v>0.40106649105239894</v>
      </c>
      <c r="EN29" s="61">
        <f t="shared" si="31"/>
        <v>0.34284157454801839</v>
      </c>
      <c r="EO29" s="61">
        <f t="shared" si="31"/>
        <v>0.35398093567642969</v>
      </c>
      <c r="EP29" s="61">
        <f t="shared" si="31"/>
        <v>0.4677858710831107</v>
      </c>
      <c r="EQ29" s="61">
        <f t="shared" si="31"/>
        <v>0.26981142556525561</v>
      </c>
      <c r="ER29" s="61">
        <f t="shared" si="31"/>
        <v>0.15769348467634348</v>
      </c>
      <c r="ES29" s="61">
        <f t="shared" si="31"/>
        <v>0.44533004826517553</v>
      </c>
      <c r="ET29" s="61">
        <f t="shared" si="31"/>
        <v>0.7648595627410183</v>
      </c>
      <c r="EU29" s="61">
        <f t="shared" si="31"/>
        <v>0.6538209066286218</v>
      </c>
      <c r="EV29" s="61">
        <f t="shared" si="31"/>
        <v>0.67506438388730383</v>
      </c>
      <c r="EW29" s="61">
        <f t="shared" si="31"/>
        <v>0.89209770647807463</v>
      </c>
      <c r="EX29" s="61">
        <f t="shared" si="31"/>
        <v>0.51454772109946834</v>
      </c>
      <c r="EY29" s="61">
        <f t="shared" si="31"/>
        <v>0.30073160542573846</v>
      </c>
      <c r="EZ29" s="61">
        <f t="shared" si="31"/>
        <v>0.42463650490691046</v>
      </c>
      <c r="FA29" s="61">
        <f t="shared" si="31"/>
        <v>0.72931816016505679</v>
      </c>
      <c r="FB29" s="61">
        <f t="shared" si="31"/>
        <v>0.62343923502894771</v>
      </c>
      <c r="FC29" s="61">
        <f t="shared" si="31"/>
        <v>0.64369557293010082</v>
      </c>
      <c r="FD29" s="61">
        <f t="shared" si="31"/>
        <v>0.85064381707463554</v>
      </c>
      <c r="FE29" s="61">
        <f t="shared" si="31"/>
        <v>0.49063777920817248</v>
      </c>
      <c r="FF29" s="61">
        <f t="shared" si="31"/>
        <v>0.28675724519489132</v>
      </c>
      <c r="FG29" s="61">
        <f t="shared" si="31"/>
        <v>0.40490454664353964</v>
      </c>
      <c r="FH29" s="61">
        <f t="shared" si="31"/>
        <v>0.6954282912282117</v>
      </c>
      <c r="FI29" s="61">
        <f t="shared" si="31"/>
        <v>0.42908480424738465</v>
      </c>
      <c r="FJ29" s="61">
        <f t="shared" si="31"/>
        <v>0.38155800220714059</v>
      </c>
      <c r="FK29" s="61">
        <f t="shared" si="31"/>
        <v>0.50285859294899482</v>
      </c>
      <c r="FL29" s="61">
        <f t="shared" si="31"/>
        <v>0.28925254865776395</v>
      </c>
      <c r="FM29" s="61">
        <f t="shared" si="31"/>
        <v>0.16859655262358106</v>
      </c>
      <c r="FN29" s="61">
        <f t="shared" si="31"/>
        <v>0.25900008686301795</v>
      </c>
      <c r="FO29" s="61">
        <f t="shared" si="31"/>
        <v>0.44362671679498233</v>
      </c>
      <c r="FP29" s="61">
        <f t="shared" si="31"/>
        <v>0.37819247025647967</v>
      </c>
      <c r="FQ29" s="61">
        <f t="shared" si="31"/>
        <v>0.37435802001883667</v>
      </c>
      <c r="FR29" s="61">
        <f t="shared" si="31"/>
        <v>0.4933696741174543</v>
      </c>
      <c r="FS29" s="61">
        <f t="shared" si="31"/>
        <v>0.28379436618954046</v>
      </c>
      <c r="FT29" s="61">
        <f t="shared" si="31"/>
        <v>0.16541514332570917</v>
      </c>
      <c r="FU29" s="61">
        <f t="shared" si="31"/>
        <v>0.25411276697614382</v>
      </c>
      <c r="FV29" s="61">
        <f t="shared" si="31"/>
        <v>0.43525550077879821</v>
      </c>
      <c r="FW29" s="61">
        <f t="shared" si="31"/>
        <v>0.37105599550337232</v>
      </c>
      <c r="FX29" s="61">
        <f t="shared" si="31"/>
        <v>0.36729390116772409</v>
      </c>
      <c r="FY29" s="61">
        <f t="shared" si="31"/>
        <v>0.48405981075370152</v>
      </c>
      <c r="FZ29" s="61">
        <f t="shared" si="31"/>
        <v>0.27843917937682505</v>
      </c>
      <c r="GA29" s="61">
        <f t="shared" si="31"/>
        <v>0.16229376707693038</v>
      </c>
      <c r="GB29" s="61">
        <f t="shared" si="31"/>
        <v>0.24931767059377108</v>
      </c>
      <c r="GC29" s="61">
        <f t="shared" si="31"/>
        <v>0.42704224922899237</v>
      </c>
      <c r="GD29" s="61">
        <f t="shared" si="31"/>
        <v>0.36405418570503589</v>
      </c>
      <c r="GE29" s="61">
        <f t="shared" si="31"/>
        <v>0.36036308191879474</v>
      </c>
      <c r="GF29" s="61">
        <f t="shared" si="31"/>
        <v>0.4749256240891841</v>
      </c>
      <c r="GG29" s="61">
        <f t="shared" si="31"/>
        <v>0.27318504469627197</v>
      </c>
      <c r="GH29" s="61">
        <f t="shared" si="31"/>
        <v>0.15923129105633241</v>
      </c>
      <c r="GI29" s="61">
        <f t="shared" si="31"/>
        <v>0.24461305746255418</v>
      </c>
      <c r="GJ29" s="61">
        <f t="shared" si="31"/>
        <v>0.41898398136325166</v>
      </c>
      <c r="GK29" s="61">
        <f t="shared" si="31"/>
        <v>0.35718449973988409</v>
      </c>
      <c r="GL29" s="61">
        <f t="shared" si="31"/>
        <v>0.35356304691460411</v>
      </c>
      <c r="GM29" s="61">
        <f t="shared" si="31"/>
        <v>0.50506628272425125</v>
      </c>
      <c r="GN29" s="61">
        <f t="shared" si="31"/>
        <v>0.29660848214050523</v>
      </c>
      <c r="GO29" s="61">
        <f t="shared" si="31"/>
        <v>0.172544700810396</v>
      </c>
      <c r="GP29" s="61">
        <f t="shared" si="31"/>
        <v>0.26454490939684233</v>
      </c>
      <c r="GQ29" s="61">
        <f t="shared" si="31"/>
        <v>0.45223456770024456</v>
      </c>
      <c r="GR29" s="61">
        <f t="shared" si="31"/>
        <v>0.38477381027950691</v>
      </c>
      <c r="GS29" s="61">
        <f t="shared" si="31"/>
        <v>0.3838151739197449</v>
      </c>
      <c r="GT29" s="61">
        <f t="shared" si="31"/>
        <v>0.50484029688580778</v>
      </c>
      <c r="GU29" s="61">
        <f t="shared" si="31"/>
        <v>0.292556337827937</v>
      </c>
      <c r="GV29" s="61">
        <f t="shared" si="31"/>
        <v>0.17018746536315943</v>
      </c>
      <c r="GW29" s="61">
        <f t="shared" si="31"/>
        <v>0.26093080455973433</v>
      </c>
      <c r="GX29" s="61">
        <f t="shared" ref="GX29:JI29" si="32">IF(SUMIFS($11:$11,$9:$9,"&gt;="&amp;(EOMONTH(GX$27,-1)+1),$9:$9,"&lt;="&amp;EOMONTH(GX$27,0))=0,0,SUMIFS($24:$24,$22:$22,EOMONTH(GX$27,-1)+1)*GX$11/SUMIFS($11:$11,$9:$9,"&gt;="&amp;(EOMONTH(GX$27,-1)+1),$9:$9,"&lt;="&amp;EOMONTH(GX$27,0)))</f>
        <v>0.44605632317322125</v>
      </c>
      <c r="GY29" s="61">
        <f t="shared" si="32"/>
        <v>0.37951718715228716</v>
      </c>
      <c r="GZ29" s="61">
        <f t="shared" si="32"/>
        <v>0.37857164729214321</v>
      </c>
      <c r="HA29" s="61">
        <f t="shared" si="32"/>
        <v>0.49794337430618985</v>
      </c>
      <c r="HB29" s="61">
        <f t="shared" si="32"/>
        <v>0.28855955226105068</v>
      </c>
      <c r="HC29" s="61">
        <f t="shared" si="32"/>
        <v>1.6786243350680467E-2</v>
      </c>
      <c r="HD29" s="61">
        <f t="shared" si="32"/>
        <v>2.5736607415135136E-2</v>
      </c>
      <c r="HE29" s="61">
        <f t="shared" si="32"/>
        <v>0.43996248330732279</v>
      </c>
      <c r="HF29" s="61">
        <f t="shared" si="32"/>
        <v>0.37433237786988599</v>
      </c>
      <c r="HG29" s="61">
        <f t="shared" si="32"/>
        <v>0.37339975559031474</v>
      </c>
      <c r="HH29" s="61">
        <f t="shared" si="32"/>
        <v>0.49114067467462619</v>
      </c>
      <c r="HI29" s="61">
        <f t="shared" si="32"/>
        <v>0.284617369151203</v>
      </c>
      <c r="HJ29" s="61">
        <f t="shared" si="32"/>
        <v>0.1655691652889853</v>
      </c>
      <c r="HK29" s="61">
        <f t="shared" si="32"/>
        <v>0.25385004363835212</v>
      </c>
      <c r="HL29" s="61">
        <f t="shared" si="32"/>
        <v>0.43395189500043596</v>
      </c>
      <c r="HM29" s="61">
        <f t="shared" si="32"/>
        <v>0.36921840134079587</v>
      </c>
      <c r="HN29" s="61">
        <f t="shared" si="32"/>
        <v>0.3682985201670711</v>
      </c>
      <c r="HO29" s="61">
        <f t="shared" si="32"/>
        <v>0.48443091075556555</v>
      </c>
      <c r="HP29" s="61">
        <f t="shared" si="32"/>
        <v>0.28072904254185865</v>
      </c>
      <c r="HQ29" s="61">
        <f t="shared" si="32"/>
        <v>0.16330722676780501</v>
      </c>
      <c r="HR29" s="61">
        <f t="shared" si="32"/>
        <v>0.13654603429463288</v>
      </c>
      <c r="HS29" s="61">
        <f t="shared" si="32"/>
        <v>0.25020252440108548</v>
      </c>
      <c r="HT29" s="61">
        <f t="shared" si="32"/>
        <v>0.213550448095574</v>
      </c>
      <c r="HU29" s="61">
        <f t="shared" si="32"/>
        <v>0.21368998811872447</v>
      </c>
      <c r="HV29" s="61">
        <f t="shared" si="32"/>
        <v>0.28195714188430104</v>
      </c>
      <c r="HW29" s="61">
        <f t="shared" si="32"/>
        <v>0.16505302606035954</v>
      </c>
      <c r="HX29" s="61">
        <f t="shared" si="32"/>
        <v>7.8984248526115422E-2</v>
      </c>
      <c r="HY29" s="61">
        <f t="shared" si="32"/>
        <v>0.12148015158557994</v>
      </c>
      <c r="HZ29" s="61">
        <f t="shared" si="32"/>
        <v>0.25577674015554125</v>
      </c>
      <c r="IA29" s="61">
        <f t="shared" si="32"/>
        <v>0.21830809902253745</v>
      </c>
      <c r="IB29" s="61">
        <f t="shared" si="32"/>
        <v>0.21845074783204921</v>
      </c>
      <c r="IC29" s="61">
        <f t="shared" si="32"/>
        <v>0.28823881288716147</v>
      </c>
      <c r="ID29" s="61">
        <f t="shared" si="32"/>
        <v>0.1687302118936703</v>
      </c>
      <c r="IE29" s="61">
        <f t="shared" si="32"/>
        <v>8.0743923987192462E-2</v>
      </c>
      <c r="IF29" s="61">
        <f t="shared" si="32"/>
        <v>0.12418658540931109</v>
      </c>
      <c r="IG29" s="61">
        <f t="shared" si="32"/>
        <v>0.26147514283157819</v>
      </c>
      <c r="IH29" s="61">
        <f t="shared" si="32"/>
        <v>0.22317174477435239</v>
      </c>
      <c r="II29" s="61">
        <f t="shared" si="32"/>
        <v>0.22331757163030169</v>
      </c>
      <c r="IJ29" s="61">
        <f t="shared" si="32"/>
        <v>0.29466043207620535</v>
      </c>
      <c r="IK29" s="61">
        <f t="shared" si="32"/>
        <v>0.17248932106989351</v>
      </c>
      <c r="IL29" s="61">
        <f t="shared" si="32"/>
        <v>8.2542802932332446E-2</v>
      </c>
      <c r="IM29" s="61">
        <f t="shared" si="32"/>
        <v>0.12695331537151941</v>
      </c>
      <c r="IN29" s="61">
        <f t="shared" si="32"/>
        <v>0.26730049916664805</v>
      </c>
      <c r="IO29" s="61">
        <f t="shared" si="32"/>
        <v>0.22814374679011287</v>
      </c>
      <c r="IP29" s="61">
        <f t="shared" si="32"/>
        <v>0.22829282249560828</v>
      </c>
      <c r="IQ29" s="61">
        <f t="shared" si="32"/>
        <v>0.30122511733118262</v>
      </c>
      <c r="IR29" s="61">
        <f t="shared" si="32"/>
        <v>0.17633217874403059</v>
      </c>
      <c r="IS29" s="61">
        <f t="shared" si="32"/>
        <v>8.4381758768704268E-2</v>
      </c>
      <c r="IT29" s="61">
        <f t="shared" si="32"/>
        <v>0.12978168479871949</v>
      </c>
      <c r="IU29" s="61">
        <f t="shared" si="32"/>
        <v>0.27325563753783449</v>
      </c>
      <c r="IV29" s="61">
        <f t="shared" si="32"/>
        <v>0.2332265191189779</v>
      </c>
      <c r="IW29" s="61">
        <f t="shared" si="32"/>
        <v>0</v>
      </c>
      <c r="IX29" s="61">
        <f t="shared" si="32"/>
        <v>0</v>
      </c>
      <c r="IY29" s="61">
        <f t="shared" si="32"/>
        <v>0</v>
      </c>
      <c r="IZ29" s="61">
        <f t="shared" si="32"/>
        <v>0</v>
      </c>
      <c r="JA29" s="61">
        <f t="shared" si="32"/>
        <v>0</v>
      </c>
      <c r="JB29" s="61">
        <f t="shared" si="32"/>
        <v>0</v>
      </c>
      <c r="JC29" s="61">
        <f t="shared" si="32"/>
        <v>0</v>
      </c>
      <c r="JD29" s="61">
        <f t="shared" si="32"/>
        <v>0</v>
      </c>
      <c r="JE29" s="61">
        <f t="shared" si="32"/>
        <v>0</v>
      </c>
      <c r="JF29" s="61">
        <f t="shared" si="32"/>
        <v>0</v>
      </c>
      <c r="JG29" s="61">
        <f t="shared" si="32"/>
        <v>0</v>
      </c>
      <c r="JH29" s="61">
        <f t="shared" si="32"/>
        <v>0</v>
      </c>
      <c r="JI29" s="61">
        <f t="shared" si="32"/>
        <v>0</v>
      </c>
      <c r="JJ29" s="61">
        <f t="shared" ref="JJ29:LU29" si="33">IF(SUMIFS($11:$11,$9:$9,"&gt;="&amp;(EOMONTH(JJ$27,-1)+1),$9:$9,"&lt;="&amp;EOMONTH(JJ$27,0))=0,0,SUMIFS($24:$24,$22:$22,EOMONTH(JJ$27,-1)+1)*JJ$11/SUMIFS($11:$11,$9:$9,"&gt;="&amp;(EOMONTH(JJ$27,-1)+1),$9:$9,"&lt;="&amp;EOMONTH(JJ$27,0)))</f>
        <v>0</v>
      </c>
      <c r="JK29" s="61">
        <f t="shared" si="33"/>
        <v>0</v>
      </c>
      <c r="JL29" s="61">
        <f t="shared" si="33"/>
        <v>0</v>
      </c>
      <c r="JM29" s="61">
        <f t="shared" si="33"/>
        <v>0</v>
      </c>
      <c r="JN29" s="61">
        <f t="shared" si="33"/>
        <v>0</v>
      </c>
      <c r="JO29" s="61">
        <f t="shared" si="33"/>
        <v>0</v>
      </c>
      <c r="JP29" s="61">
        <f t="shared" si="33"/>
        <v>0</v>
      </c>
      <c r="JQ29" s="61">
        <f t="shared" si="33"/>
        <v>0</v>
      </c>
      <c r="JR29" s="61">
        <f t="shared" si="33"/>
        <v>0</v>
      </c>
      <c r="JS29" s="61">
        <f t="shared" si="33"/>
        <v>0</v>
      </c>
      <c r="JT29" s="61">
        <f t="shared" si="33"/>
        <v>0</v>
      </c>
      <c r="JU29" s="61">
        <f t="shared" si="33"/>
        <v>0</v>
      </c>
      <c r="JV29" s="61">
        <f t="shared" si="33"/>
        <v>0</v>
      </c>
      <c r="JW29" s="61">
        <f t="shared" si="33"/>
        <v>0</v>
      </c>
      <c r="JX29" s="61">
        <f t="shared" si="33"/>
        <v>0</v>
      </c>
      <c r="JY29" s="61">
        <f t="shared" si="33"/>
        <v>0</v>
      </c>
      <c r="JZ29" s="61">
        <f t="shared" si="33"/>
        <v>0</v>
      </c>
      <c r="KA29" s="62">
        <f t="shared" si="33"/>
        <v>0</v>
      </c>
      <c r="KB29" s="62">
        <f t="shared" si="33"/>
        <v>0</v>
      </c>
      <c r="KC29" s="62">
        <f t="shared" si="33"/>
        <v>0</v>
      </c>
      <c r="KD29" s="62">
        <f t="shared" si="33"/>
        <v>0</v>
      </c>
      <c r="KE29" s="62">
        <f t="shared" si="33"/>
        <v>0</v>
      </c>
      <c r="KF29" s="62">
        <f t="shared" si="33"/>
        <v>0</v>
      </c>
      <c r="KG29" s="62">
        <f t="shared" si="33"/>
        <v>0</v>
      </c>
      <c r="KH29" s="62">
        <f t="shared" si="33"/>
        <v>0</v>
      </c>
      <c r="KI29" s="62">
        <f t="shared" si="33"/>
        <v>0</v>
      </c>
      <c r="KJ29" s="62">
        <f t="shared" si="33"/>
        <v>0</v>
      </c>
      <c r="KK29" s="62">
        <f t="shared" si="33"/>
        <v>0</v>
      </c>
      <c r="KL29" s="62">
        <f t="shared" si="33"/>
        <v>0</v>
      </c>
      <c r="KM29" s="62">
        <f t="shared" si="33"/>
        <v>0</v>
      </c>
      <c r="KN29" s="62">
        <f t="shared" si="33"/>
        <v>0</v>
      </c>
      <c r="KO29" s="62">
        <f t="shared" si="33"/>
        <v>0</v>
      </c>
      <c r="KP29" s="62">
        <f t="shared" si="33"/>
        <v>0</v>
      </c>
      <c r="KQ29" s="62">
        <f t="shared" si="33"/>
        <v>0</v>
      </c>
      <c r="KR29" s="62">
        <f t="shared" si="33"/>
        <v>0</v>
      </c>
      <c r="KS29" s="62">
        <f t="shared" si="33"/>
        <v>0</v>
      </c>
      <c r="KT29" s="62">
        <f t="shared" si="33"/>
        <v>0</v>
      </c>
      <c r="KU29" s="62">
        <f t="shared" si="33"/>
        <v>0</v>
      </c>
      <c r="KV29" s="62">
        <f t="shared" si="33"/>
        <v>0</v>
      </c>
      <c r="KW29" s="62">
        <f t="shared" si="33"/>
        <v>0</v>
      </c>
      <c r="KX29" s="62">
        <f t="shared" si="33"/>
        <v>0</v>
      </c>
      <c r="KY29" s="62">
        <f t="shared" si="33"/>
        <v>0</v>
      </c>
      <c r="KZ29" s="62">
        <f t="shared" si="33"/>
        <v>0</v>
      </c>
      <c r="LA29" s="62">
        <f t="shared" si="33"/>
        <v>0</v>
      </c>
      <c r="LB29" s="62">
        <f t="shared" si="33"/>
        <v>0</v>
      </c>
      <c r="LC29" s="62">
        <f t="shared" si="33"/>
        <v>0</v>
      </c>
      <c r="LD29" s="62">
        <f t="shared" si="33"/>
        <v>0</v>
      </c>
      <c r="LE29" s="62">
        <f t="shared" si="33"/>
        <v>0</v>
      </c>
      <c r="LF29" s="62">
        <f t="shared" si="33"/>
        <v>0</v>
      </c>
      <c r="LG29" s="62">
        <f t="shared" si="33"/>
        <v>0</v>
      </c>
      <c r="LH29" s="62">
        <f t="shared" si="33"/>
        <v>0</v>
      </c>
      <c r="LI29" s="62">
        <f t="shared" si="33"/>
        <v>0</v>
      </c>
      <c r="LJ29" s="62">
        <f t="shared" si="33"/>
        <v>0</v>
      </c>
      <c r="LK29" s="62">
        <f t="shared" si="33"/>
        <v>0</v>
      </c>
      <c r="LL29" s="62">
        <f t="shared" si="33"/>
        <v>0</v>
      </c>
      <c r="LM29" s="62">
        <f t="shared" si="33"/>
        <v>0</v>
      </c>
      <c r="LN29" s="62">
        <f t="shared" si="33"/>
        <v>0</v>
      </c>
      <c r="LO29" s="62">
        <f t="shared" si="33"/>
        <v>0</v>
      </c>
      <c r="LP29" s="62">
        <f t="shared" si="33"/>
        <v>0</v>
      </c>
      <c r="LQ29" s="62">
        <f t="shared" si="33"/>
        <v>0</v>
      </c>
      <c r="LR29" s="62">
        <f t="shared" si="33"/>
        <v>0</v>
      </c>
      <c r="LS29" s="62">
        <f t="shared" si="33"/>
        <v>0</v>
      </c>
      <c r="LT29" s="62">
        <f t="shared" si="33"/>
        <v>0</v>
      </c>
      <c r="LU29" s="62">
        <f t="shared" si="33"/>
        <v>0</v>
      </c>
      <c r="LV29" s="62">
        <f t="shared" ref="LV29:NO29" si="34">IF(SUMIFS($11:$11,$9:$9,"&gt;="&amp;(EOMONTH(LV$27,-1)+1),$9:$9,"&lt;="&amp;EOMONTH(LV$27,0))=0,0,SUMIFS($24:$24,$22:$22,EOMONTH(LV$27,-1)+1)*LV$11/SUMIFS($11:$11,$9:$9,"&gt;="&amp;(EOMONTH(LV$27,-1)+1),$9:$9,"&lt;="&amp;EOMONTH(LV$27,0)))</f>
        <v>0</v>
      </c>
      <c r="LW29" s="62">
        <f t="shared" si="34"/>
        <v>0</v>
      </c>
      <c r="LX29" s="62">
        <f t="shared" si="34"/>
        <v>0</v>
      </c>
      <c r="LY29" s="62">
        <f t="shared" si="34"/>
        <v>0</v>
      </c>
      <c r="LZ29" s="62">
        <f t="shared" si="34"/>
        <v>0</v>
      </c>
      <c r="MA29" s="62">
        <f t="shared" si="34"/>
        <v>0</v>
      </c>
      <c r="MB29" s="62">
        <f t="shared" si="34"/>
        <v>0</v>
      </c>
      <c r="MC29" s="62">
        <f t="shared" si="34"/>
        <v>0</v>
      </c>
      <c r="MD29" s="62">
        <f t="shared" si="34"/>
        <v>0</v>
      </c>
      <c r="ME29" s="62">
        <f t="shared" si="34"/>
        <v>0</v>
      </c>
      <c r="MF29" s="62">
        <f t="shared" si="34"/>
        <v>0</v>
      </c>
      <c r="MG29" s="62">
        <f t="shared" si="34"/>
        <v>0</v>
      </c>
      <c r="MH29" s="62">
        <f t="shared" si="34"/>
        <v>0</v>
      </c>
      <c r="MI29" s="62">
        <f t="shared" si="34"/>
        <v>0</v>
      </c>
      <c r="MJ29" s="62">
        <f t="shared" si="34"/>
        <v>0</v>
      </c>
      <c r="MK29" s="62">
        <f t="shared" si="34"/>
        <v>0</v>
      </c>
      <c r="ML29" s="62">
        <f t="shared" si="34"/>
        <v>0</v>
      </c>
      <c r="MM29" s="62">
        <f t="shared" si="34"/>
        <v>0</v>
      </c>
      <c r="MN29" s="62">
        <f t="shared" si="34"/>
        <v>0</v>
      </c>
      <c r="MO29" s="62">
        <f t="shared" si="34"/>
        <v>0</v>
      </c>
      <c r="MP29" s="62">
        <f t="shared" si="34"/>
        <v>0</v>
      </c>
      <c r="MQ29" s="62">
        <f t="shared" si="34"/>
        <v>0</v>
      </c>
      <c r="MR29" s="62">
        <f t="shared" si="34"/>
        <v>0</v>
      </c>
      <c r="MS29" s="62">
        <f t="shared" si="34"/>
        <v>0</v>
      </c>
      <c r="MT29" s="62">
        <f t="shared" si="34"/>
        <v>0</v>
      </c>
      <c r="MU29" s="62">
        <f t="shared" si="34"/>
        <v>0</v>
      </c>
      <c r="MV29" s="62">
        <f t="shared" si="34"/>
        <v>0</v>
      </c>
      <c r="MW29" s="62">
        <f t="shared" si="34"/>
        <v>0</v>
      </c>
      <c r="MX29" s="62">
        <f t="shared" si="34"/>
        <v>0</v>
      </c>
      <c r="MY29" s="62">
        <f t="shared" si="34"/>
        <v>0</v>
      </c>
      <c r="MZ29" s="62">
        <f t="shared" si="34"/>
        <v>0</v>
      </c>
      <c r="NA29" s="62">
        <f t="shared" si="34"/>
        <v>0</v>
      </c>
      <c r="NB29" s="62">
        <f t="shared" si="34"/>
        <v>0</v>
      </c>
      <c r="NC29" s="62">
        <f t="shared" si="34"/>
        <v>0</v>
      </c>
      <c r="ND29" s="62">
        <f t="shared" si="34"/>
        <v>0</v>
      </c>
      <c r="NE29" s="62">
        <f t="shared" si="34"/>
        <v>0</v>
      </c>
      <c r="NF29" s="62">
        <f t="shared" si="34"/>
        <v>0</v>
      </c>
      <c r="NG29" s="62">
        <f t="shared" si="34"/>
        <v>0</v>
      </c>
      <c r="NH29" s="62">
        <f t="shared" si="34"/>
        <v>0</v>
      </c>
      <c r="NI29" s="62">
        <f t="shared" si="34"/>
        <v>0</v>
      </c>
      <c r="NJ29" s="62">
        <f t="shared" si="34"/>
        <v>0</v>
      </c>
      <c r="NK29" s="62">
        <f t="shared" si="34"/>
        <v>0</v>
      </c>
      <c r="NL29" s="62">
        <f t="shared" si="34"/>
        <v>0</v>
      </c>
      <c r="NM29" s="62">
        <f t="shared" si="34"/>
        <v>0</v>
      </c>
      <c r="NN29" s="62">
        <f t="shared" si="34"/>
        <v>0</v>
      </c>
      <c r="NO29" s="63">
        <f t="shared" si="34"/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f>N31+1</f>
        <v>2</v>
      </c>
      <c r="P31" s="74">
        <f t="shared" ref="P31:CA31" si="35">O31+1</f>
        <v>3</v>
      </c>
      <c r="Q31" s="74">
        <f t="shared" si="35"/>
        <v>4</v>
      </c>
      <c r="R31" s="74">
        <f t="shared" si="35"/>
        <v>5</v>
      </c>
      <c r="S31" s="74">
        <f t="shared" si="35"/>
        <v>6</v>
      </c>
      <c r="T31" s="74">
        <f t="shared" si="35"/>
        <v>7</v>
      </c>
      <c r="U31" s="74">
        <f t="shared" si="35"/>
        <v>8</v>
      </c>
      <c r="V31" s="74">
        <f t="shared" si="35"/>
        <v>9</v>
      </c>
      <c r="W31" s="74">
        <f t="shared" si="35"/>
        <v>10</v>
      </c>
      <c r="X31" s="74">
        <f t="shared" si="35"/>
        <v>11</v>
      </c>
      <c r="Y31" s="74">
        <f t="shared" si="35"/>
        <v>12</v>
      </c>
      <c r="Z31" s="74">
        <f t="shared" si="35"/>
        <v>13</v>
      </c>
      <c r="AA31" s="74">
        <f t="shared" si="35"/>
        <v>14</v>
      </c>
      <c r="AB31" s="74">
        <f t="shared" si="35"/>
        <v>15</v>
      </c>
      <c r="AC31" s="74">
        <f t="shared" si="35"/>
        <v>16</v>
      </c>
      <c r="AD31" s="74">
        <f t="shared" si="35"/>
        <v>17</v>
      </c>
      <c r="AE31" s="74">
        <f t="shared" si="35"/>
        <v>18</v>
      </c>
      <c r="AF31" s="74">
        <f t="shared" si="35"/>
        <v>19</v>
      </c>
      <c r="AG31" s="74">
        <f t="shared" si="35"/>
        <v>20</v>
      </c>
      <c r="AH31" s="74">
        <f t="shared" si="35"/>
        <v>21</v>
      </c>
      <c r="AI31" s="74">
        <f t="shared" si="35"/>
        <v>22</v>
      </c>
      <c r="AJ31" s="74">
        <f t="shared" si="35"/>
        <v>23</v>
      </c>
      <c r="AK31" s="74">
        <f t="shared" si="35"/>
        <v>24</v>
      </c>
      <c r="AL31" s="74">
        <f t="shared" si="35"/>
        <v>25</v>
      </c>
      <c r="AM31" s="74">
        <f t="shared" si="35"/>
        <v>26</v>
      </c>
      <c r="AN31" s="74">
        <f t="shared" si="35"/>
        <v>27</v>
      </c>
      <c r="AO31" s="74">
        <f t="shared" si="35"/>
        <v>28</v>
      </c>
      <c r="AP31" s="74">
        <f t="shared" si="35"/>
        <v>29</v>
      </c>
      <c r="AQ31" s="74">
        <f t="shared" si="35"/>
        <v>30</v>
      </c>
      <c r="AR31" s="74">
        <f t="shared" si="35"/>
        <v>31</v>
      </c>
      <c r="AS31" s="74">
        <f t="shared" si="35"/>
        <v>32</v>
      </c>
      <c r="AT31" s="74">
        <f t="shared" si="35"/>
        <v>33</v>
      </c>
      <c r="AU31" s="74">
        <f t="shared" si="35"/>
        <v>34</v>
      </c>
      <c r="AV31" s="74">
        <f t="shared" si="35"/>
        <v>35</v>
      </c>
      <c r="AW31" s="74">
        <f t="shared" si="35"/>
        <v>36</v>
      </c>
      <c r="AX31" s="74">
        <f t="shared" si="35"/>
        <v>37</v>
      </c>
      <c r="AY31" s="74">
        <f t="shared" si="35"/>
        <v>38</v>
      </c>
      <c r="AZ31" s="74">
        <f t="shared" si="35"/>
        <v>39</v>
      </c>
      <c r="BA31" s="74">
        <f t="shared" si="35"/>
        <v>40</v>
      </c>
      <c r="BB31" s="74">
        <f t="shared" si="35"/>
        <v>41</v>
      </c>
      <c r="BC31" s="74">
        <f t="shared" si="35"/>
        <v>42</v>
      </c>
      <c r="BD31" s="74">
        <f t="shared" si="35"/>
        <v>43</v>
      </c>
      <c r="BE31" s="74">
        <f t="shared" si="35"/>
        <v>44</v>
      </c>
      <c r="BF31" s="74">
        <f t="shared" si="35"/>
        <v>45</v>
      </c>
      <c r="BG31" s="74">
        <f t="shared" si="35"/>
        <v>46</v>
      </c>
      <c r="BH31" s="74">
        <f t="shared" si="35"/>
        <v>47</v>
      </c>
      <c r="BI31" s="74">
        <f t="shared" si="35"/>
        <v>48</v>
      </c>
      <c r="BJ31" s="74">
        <f t="shared" si="35"/>
        <v>49</v>
      </c>
      <c r="BK31" s="74">
        <f t="shared" si="35"/>
        <v>50</v>
      </c>
      <c r="BL31" s="74">
        <f t="shared" si="35"/>
        <v>51</v>
      </c>
      <c r="BM31" s="74">
        <f t="shared" si="35"/>
        <v>52</v>
      </c>
      <c r="BN31" s="74">
        <f t="shared" si="35"/>
        <v>53</v>
      </c>
      <c r="BO31" s="74">
        <f t="shared" si="35"/>
        <v>54</v>
      </c>
      <c r="BP31" s="74">
        <f t="shared" si="35"/>
        <v>55</v>
      </c>
      <c r="BQ31" s="74">
        <f t="shared" si="35"/>
        <v>56</v>
      </c>
      <c r="BR31" s="74">
        <f t="shared" si="35"/>
        <v>57</v>
      </c>
      <c r="BS31" s="74">
        <f t="shared" si="35"/>
        <v>58</v>
      </c>
      <c r="BT31" s="74">
        <f t="shared" si="35"/>
        <v>59</v>
      </c>
      <c r="BU31" s="74">
        <f t="shared" si="35"/>
        <v>60</v>
      </c>
      <c r="BV31" s="74">
        <f t="shared" si="35"/>
        <v>61</v>
      </c>
      <c r="BW31" s="74">
        <f t="shared" si="35"/>
        <v>62</v>
      </c>
      <c r="BX31" s="74">
        <f t="shared" si="35"/>
        <v>63</v>
      </c>
      <c r="BY31" s="74">
        <f t="shared" si="35"/>
        <v>64</v>
      </c>
      <c r="BZ31" s="74">
        <f t="shared" si="35"/>
        <v>65</v>
      </c>
      <c r="CA31" s="74">
        <f t="shared" si="35"/>
        <v>66</v>
      </c>
      <c r="CB31" s="74">
        <f t="shared" ref="CB31:EM31" si="36">CA31+1</f>
        <v>67</v>
      </c>
      <c r="CC31" s="74">
        <f t="shared" si="36"/>
        <v>68</v>
      </c>
      <c r="CD31" s="74">
        <f t="shared" si="36"/>
        <v>69</v>
      </c>
      <c r="CE31" s="74">
        <f t="shared" si="36"/>
        <v>70</v>
      </c>
      <c r="CF31" s="74">
        <f t="shared" si="36"/>
        <v>71</v>
      </c>
      <c r="CG31" s="74">
        <f t="shared" si="36"/>
        <v>72</v>
      </c>
      <c r="CH31" s="74">
        <f t="shared" si="36"/>
        <v>73</v>
      </c>
      <c r="CI31" s="74">
        <f t="shared" si="36"/>
        <v>74</v>
      </c>
      <c r="CJ31" s="74">
        <f t="shared" si="36"/>
        <v>75</v>
      </c>
      <c r="CK31" s="74">
        <f t="shared" si="36"/>
        <v>76</v>
      </c>
      <c r="CL31" s="74">
        <f t="shared" si="36"/>
        <v>77</v>
      </c>
      <c r="CM31" s="74">
        <f t="shared" si="36"/>
        <v>78</v>
      </c>
      <c r="CN31" s="74">
        <f t="shared" si="36"/>
        <v>79</v>
      </c>
      <c r="CO31" s="74">
        <f t="shared" si="36"/>
        <v>80</v>
      </c>
      <c r="CP31" s="74">
        <f t="shared" si="36"/>
        <v>81</v>
      </c>
      <c r="CQ31" s="74">
        <f t="shared" si="36"/>
        <v>82</v>
      </c>
      <c r="CR31" s="74">
        <f t="shared" si="36"/>
        <v>83</v>
      </c>
      <c r="CS31" s="74">
        <f t="shared" si="36"/>
        <v>84</v>
      </c>
      <c r="CT31" s="74">
        <f t="shared" si="36"/>
        <v>85</v>
      </c>
      <c r="CU31" s="74">
        <f t="shared" si="36"/>
        <v>86</v>
      </c>
      <c r="CV31" s="74">
        <f t="shared" si="36"/>
        <v>87</v>
      </c>
      <c r="CW31" s="74">
        <f t="shared" si="36"/>
        <v>88</v>
      </c>
      <c r="CX31" s="74">
        <f t="shared" si="36"/>
        <v>89</v>
      </c>
      <c r="CY31" s="74">
        <f t="shared" si="36"/>
        <v>90</v>
      </c>
      <c r="CZ31" s="74">
        <f t="shared" si="36"/>
        <v>91</v>
      </c>
      <c r="DA31" s="74">
        <f t="shared" si="36"/>
        <v>92</v>
      </c>
      <c r="DB31" s="74">
        <f t="shared" si="36"/>
        <v>93</v>
      </c>
      <c r="DC31" s="74">
        <f t="shared" si="36"/>
        <v>94</v>
      </c>
      <c r="DD31" s="74">
        <f t="shared" si="36"/>
        <v>95</v>
      </c>
      <c r="DE31" s="74">
        <f t="shared" si="36"/>
        <v>96</v>
      </c>
      <c r="DF31" s="74">
        <f t="shared" si="36"/>
        <v>97</v>
      </c>
      <c r="DG31" s="74">
        <f t="shared" si="36"/>
        <v>98</v>
      </c>
      <c r="DH31" s="74">
        <f t="shared" si="36"/>
        <v>99</v>
      </c>
      <c r="DI31" s="74">
        <f t="shared" si="36"/>
        <v>100</v>
      </c>
      <c r="DJ31" s="74">
        <f t="shared" si="36"/>
        <v>101</v>
      </c>
      <c r="DK31" s="74">
        <f t="shared" si="36"/>
        <v>102</v>
      </c>
      <c r="DL31" s="74">
        <f t="shared" si="36"/>
        <v>103</v>
      </c>
      <c r="DM31" s="74">
        <f t="shared" si="36"/>
        <v>104</v>
      </c>
      <c r="DN31" s="74">
        <f t="shared" si="36"/>
        <v>105</v>
      </c>
      <c r="DO31" s="74">
        <f t="shared" si="36"/>
        <v>106</v>
      </c>
      <c r="DP31" s="74">
        <f t="shared" si="36"/>
        <v>107</v>
      </c>
      <c r="DQ31" s="74">
        <f t="shared" si="36"/>
        <v>108</v>
      </c>
      <c r="DR31" s="74">
        <f t="shared" si="36"/>
        <v>109</v>
      </c>
      <c r="DS31" s="74">
        <f t="shared" si="36"/>
        <v>110</v>
      </c>
      <c r="DT31" s="74">
        <f t="shared" si="36"/>
        <v>111</v>
      </c>
      <c r="DU31" s="74">
        <f t="shared" si="36"/>
        <v>112</v>
      </c>
      <c r="DV31" s="74">
        <f t="shared" si="36"/>
        <v>113</v>
      </c>
      <c r="DW31" s="74">
        <f t="shared" si="36"/>
        <v>114</v>
      </c>
      <c r="DX31" s="74">
        <f t="shared" si="36"/>
        <v>115</v>
      </c>
      <c r="DY31" s="74">
        <f t="shared" si="36"/>
        <v>116</v>
      </c>
      <c r="DZ31" s="74">
        <f t="shared" si="36"/>
        <v>117</v>
      </c>
      <c r="EA31" s="74">
        <f t="shared" si="36"/>
        <v>118</v>
      </c>
      <c r="EB31" s="74">
        <f t="shared" si="36"/>
        <v>119</v>
      </c>
      <c r="EC31" s="74">
        <f t="shared" si="36"/>
        <v>120</v>
      </c>
      <c r="ED31" s="74">
        <f t="shared" si="36"/>
        <v>121</v>
      </c>
      <c r="EE31" s="74">
        <f t="shared" si="36"/>
        <v>122</v>
      </c>
      <c r="EF31" s="74">
        <f t="shared" si="36"/>
        <v>123</v>
      </c>
      <c r="EG31" s="74">
        <f t="shared" si="36"/>
        <v>124</v>
      </c>
      <c r="EH31" s="74">
        <f t="shared" si="36"/>
        <v>125</v>
      </c>
      <c r="EI31" s="74">
        <f t="shared" si="36"/>
        <v>126</v>
      </c>
      <c r="EJ31" s="74">
        <f t="shared" si="36"/>
        <v>127</v>
      </c>
      <c r="EK31" s="74">
        <f t="shared" si="36"/>
        <v>128</v>
      </c>
      <c r="EL31" s="74">
        <f t="shared" si="36"/>
        <v>129</v>
      </c>
      <c r="EM31" s="74">
        <f t="shared" si="36"/>
        <v>130</v>
      </c>
      <c r="EN31" s="74">
        <f t="shared" ref="EN31:GY31" si="37">EM31+1</f>
        <v>131</v>
      </c>
      <c r="EO31" s="74">
        <f t="shared" si="37"/>
        <v>132</v>
      </c>
      <c r="EP31" s="74">
        <f t="shared" si="37"/>
        <v>133</v>
      </c>
      <c r="EQ31" s="74">
        <f t="shared" si="37"/>
        <v>134</v>
      </c>
      <c r="ER31" s="74">
        <f t="shared" si="37"/>
        <v>135</v>
      </c>
      <c r="ES31" s="74">
        <f t="shared" si="37"/>
        <v>136</v>
      </c>
      <c r="ET31" s="74">
        <f t="shared" si="37"/>
        <v>137</v>
      </c>
      <c r="EU31" s="74">
        <f t="shared" si="37"/>
        <v>138</v>
      </c>
      <c r="EV31" s="74">
        <f t="shared" si="37"/>
        <v>139</v>
      </c>
      <c r="EW31" s="74">
        <f t="shared" si="37"/>
        <v>140</v>
      </c>
      <c r="EX31" s="74">
        <f t="shared" si="37"/>
        <v>141</v>
      </c>
      <c r="EY31" s="74">
        <f t="shared" si="37"/>
        <v>142</v>
      </c>
      <c r="EZ31" s="74">
        <f t="shared" si="37"/>
        <v>143</v>
      </c>
      <c r="FA31" s="74">
        <f t="shared" si="37"/>
        <v>144</v>
      </c>
      <c r="FB31" s="74">
        <f t="shared" si="37"/>
        <v>145</v>
      </c>
      <c r="FC31" s="74">
        <f t="shared" si="37"/>
        <v>146</v>
      </c>
      <c r="FD31" s="74">
        <f t="shared" si="37"/>
        <v>147</v>
      </c>
      <c r="FE31" s="74">
        <f t="shared" si="37"/>
        <v>148</v>
      </c>
      <c r="FF31" s="74">
        <f t="shared" si="37"/>
        <v>149</v>
      </c>
      <c r="FG31" s="74">
        <f t="shared" si="37"/>
        <v>150</v>
      </c>
      <c r="FH31" s="74">
        <f t="shared" si="37"/>
        <v>151</v>
      </c>
      <c r="FI31" s="74">
        <f t="shared" si="37"/>
        <v>152</v>
      </c>
      <c r="FJ31" s="74">
        <f t="shared" si="37"/>
        <v>153</v>
      </c>
      <c r="FK31" s="74">
        <f t="shared" si="37"/>
        <v>154</v>
      </c>
      <c r="FL31" s="74">
        <f t="shared" si="37"/>
        <v>155</v>
      </c>
      <c r="FM31" s="74">
        <f t="shared" si="37"/>
        <v>156</v>
      </c>
      <c r="FN31" s="74">
        <f t="shared" si="37"/>
        <v>157</v>
      </c>
      <c r="FO31" s="74">
        <f t="shared" si="37"/>
        <v>158</v>
      </c>
      <c r="FP31" s="74">
        <f t="shared" si="37"/>
        <v>159</v>
      </c>
      <c r="FQ31" s="74">
        <f t="shared" si="37"/>
        <v>160</v>
      </c>
      <c r="FR31" s="74">
        <f t="shared" si="37"/>
        <v>161</v>
      </c>
      <c r="FS31" s="74">
        <f t="shared" si="37"/>
        <v>162</v>
      </c>
      <c r="FT31" s="74">
        <f t="shared" si="37"/>
        <v>163</v>
      </c>
      <c r="FU31" s="74">
        <f t="shared" si="37"/>
        <v>164</v>
      </c>
      <c r="FV31" s="74">
        <f t="shared" si="37"/>
        <v>165</v>
      </c>
      <c r="FW31" s="74">
        <f t="shared" si="37"/>
        <v>166</v>
      </c>
      <c r="FX31" s="74">
        <f t="shared" si="37"/>
        <v>167</v>
      </c>
      <c r="FY31" s="74">
        <f t="shared" si="37"/>
        <v>168</v>
      </c>
      <c r="FZ31" s="74">
        <f t="shared" si="37"/>
        <v>169</v>
      </c>
      <c r="GA31" s="74">
        <f t="shared" si="37"/>
        <v>170</v>
      </c>
      <c r="GB31" s="74">
        <f t="shared" si="37"/>
        <v>171</v>
      </c>
      <c r="GC31" s="74">
        <f t="shared" si="37"/>
        <v>172</v>
      </c>
      <c r="GD31" s="74">
        <f t="shared" si="37"/>
        <v>173</v>
      </c>
      <c r="GE31" s="74">
        <f t="shared" si="37"/>
        <v>174</v>
      </c>
      <c r="GF31" s="74">
        <f t="shared" si="37"/>
        <v>175</v>
      </c>
      <c r="GG31" s="74">
        <f t="shared" si="37"/>
        <v>176</v>
      </c>
      <c r="GH31" s="74">
        <f t="shared" si="37"/>
        <v>177</v>
      </c>
      <c r="GI31" s="74">
        <f t="shared" si="37"/>
        <v>178</v>
      </c>
      <c r="GJ31" s="74">
        <f t="shared" si="37"/>
        <v>179</v>
      </c>
      <c r="GK31" s="74">
        <f t="shared" si="37"/>
        <v>180</v>
      </c>
      <c r="GL31" s="74">
        <f t="shared" si="37"/>
        <v>181</v>
      </c>
      <c r="GM31" s="74">
        <f t="shared" si="37"/>
        <v>182</v>
      </c>
      <c r="GN31" s="74">
        <f t="shared" si="37"/>
        <v>183</v>
      </c>
      <c r="GO31" s="74">
        <f t="shared" si="37"/>
        <v>184</v>
      </c>
      <c r="GP31" s="74">
        <f t="shared" si="37"/>
        <v>185</v>
      </c>
      <c r="GQ31" s="74">
        <f t="shared" si="37"/>
        <v>186</v>
      </c>
      <c r="GR31" s="74">
        <f t="shared" si="37"/>
        <v>187</v>
      </c>
      <c r="GS31" s="74">
        <f t="shared" si="37"/>
        <v>188</v>
      </c>
      <c r="GT31" s="74">
        <f t="shared" si="37"/>
        <v>189</v>
      </c>
      <c r="GU31" s="74">
        <f t="shared" si="37"/>
        <v>190</v>
      </c>
      <c r="GV31" s="74">
        <f t="shared" si="37"/>
        <v>191</v>
      </c>
      <c r="GW31" s="74">
        <f t="shared" si="37"/>
        <v>192</v>
      </c>
      <c r="GX31" s="74">
        <f t="shared" si="37"/>
        <v>193</v>
      </c>
      <c r="GY31" s="74">
        <f t="shared" si="37"/>
        <v>194</v>
      </c>
      <c r="GZ31" s="74">
        <f t="shared" ref="GZ31:JK31" si="38">GY31+1</f>
        <v>195</v>
      </c>
      <c r="HA31" s="74">
        <f t="shared" si="38"/>
        <v>196</v>
      </c>
      <c r="HB31" s="74">
        <f t="shared" si="38"/>
        <v>197</v>
      </c>
      <c r="HC31" s="74">
        <f t="shared" si="38"/>
        <v>198</v>
      </c>
      <c r="HD31" s="74">
        <f t="shared" si="38"/>
        <v>199</v>
      </c>
      <c r="HE31" s="74">
        <f t="shared" si="38"/>
        <v>200</v>
      </c>
      <c r="HF31" s="74">
        <f t="shared" si="38"/>
        <v>201</v>
      </c>
      <c r="HG31" s="74">
        <f t="shared" si="38"/>
        <v>202</v>
      </c>
      <c r="HH31" s="74">
        <f t="shared" si="38"/>
        <v>203</v>
      </c>
      <c r="HI31" s="74">
        <f t="shared" si="38"/>
        <v>204</v>
      </c>
      <c r="HJ31" s="74">
        <f t="shared" si="38"/>
        <v>205</v>
      </c>
      <c r="HK31" s="74">
        <f t="shared" si="38"/>
        <v>206</v>
      </c>
      <c r="HL31" s="74">
        <f t="shared" si="38"/>
        <v>207</v>
      </c>
      <c r="HM31" s="74">
        <f t="shared" si="38"/>
        <v>208</v>
      </c>
      <c r="HN31" s="74">
        <f t="shared" si="38"/>
        <v>209</v>
      </c>
      <c r="HO31" s="74">
        <f t="shared" si="38"/>
        <v>210</v>
      </c>
      <c r="HP31" s="74">
        <f t="shared" si="38"/>
        <v>211</v>
      </c>
      <c r="HQ31" s="74">
        <f t="shared" si="38"/>
        <v>212</v>
      </c>
      <c r="HR31" s="74">
        <f t="shared" si="38"/>
        <v>213</v>
      </c>
      <c r="HS31" s="74">
        <f t="shared" si="38"/>
        <v>214</v>
      </c>
      <c r="HT31" s="74">
        <f t="shared" si="38"/>
        <v>215</v>
      </c>
      <c r="HU31" s="74">
        <f t="shared" si="38"/>
        <v>216</v>
      </c>
      <c r="HV31" s="74">
        <f t="shared" si="38"/>
        <v>217</v>
      </c>
      <c r="HW31" s="74">
        <f t="shared" si="38"/>
        <v>218</v>
      </c>
      <c r="HX31" s="74">
        <f t="shared" si="38"/>
        <v>219</v>
      </c>
      <c r="HY31" s="74">
        <f t="shared" si="38"/>
        <v>220</v>
      </c>
      <c r="HZ31" s="74">
        <f t="shared" si="38"/>
        <v>221</v>
      </c>
      <c r="IA31" s="74">
        <f t="shared" si="38"/>
        <v>222</v>
      </c>
      <c r="IB31" s="74">
        <f t="shared" si="38"/>
        <v>223</v>
      </c>
      <c r="IC31" s="74">
        <f t="shared" si="38"/>
        <v>224</v>
      </c>
      <c r="ID31" s="74">
        <f t="shared" si="38"/>
        <v>225</v>
      </c>
      <c r="IE31" s="74">
        <f t="shared" si="38"/>
        <v>226</v>
      </c>
      <c r="IF31" s="74">
        <f t="shared" si="38"/>
        <v>227</v>
      </c>
      <c r="IG31" s="74">
        <f t="shared" si="38"/>
        <v>228</v>
      </c>
      <c r="IH31" s="74">
        <f t="shared" si="38"/>
        <v>229</v>
      </c>
      <c r="II31" s="74">
        <f t="shared" si="38"/>
        <v>230</v>
      </c>
      <c r="IJ31" s="74">
        <f t="shared" si="38"/>
        <v>231</v>
      </c>
      <c r="IK31" s="74">
        <f t="shared" si="38"/>
        <v>232</v>
      </c>
      <c r="IL31" s="74">
        <f t="shared" si="38"/>
        <v>233</v>
      </c>
      <c r="IM31" s="74">
        <f t="shared" si="38"/>
        <v>234</v>
      </c>
      <c r="IN31" s="74">
        <f t="shared" si="38"/>
        <v>235</v>
      </c>
      <c r="IO31" s="74">
        <f t="shared" si="38"/>
        <v>236</v>
      </c>
      <c r="IP31" s="74">
        <f t="shared" si="38"/>
        <v>237</v>
      </c>
      <c r="IQ31" s="74">
        <f t="shared" si="38"/>
        <v>238</v>
      </c>
      <c r="IR31" s="74">
        <f t="shared" si="38"/>
        <v>239</v>
      </c>
      <c r="IS31" s="74">
        <f t="shared" si="38"/>
        <v>240</v>
      </c>
      <c r="IT31" s="74">
        <f t="shared" si="38"/>
        <v>241</v>
      </c>
      <c r="IU31" s="74">
        <f t="shared" si="38"/>
        <v>242</v>
      </c>
      <c r="IV31" s="74">
        <f t="shared" si="38"/>
        <v>243</v>
      </c>
      <c r="IW31" s="74">
        <f t="shared" si="38"/>
        <v>244</v>
      </c>
      <c r="IX31" s="74">
        <f t="shared" si="38"/>
        <v>245</v>
      </c>
      <c r="IY31" s="74">
        <f t="shared" si="38"/>
        <v>246</v>
      </c>
      <c r="IZ31" s="74">
        <f t="shared" si="38"/>
        <v>247</v>
      </c>
      <c r="JA31" s="74">
        <f t="shared" si="38"/>
        <v>248</v>
      </c>
      <c r="JB31" s="74">
        <f t="shared" si="38"/>
        <v>249</v>
      </c>
      <c r="JC31" s="74">
        <f t="shared" si="38"/>
        <v>250</v>
      </c>
      <c r="JD31" s="74">
        <f t="shared" si="38"/>
        <v>251</v>
      </c>
      <c r="JE31" s="74">
        <f t="shared" si="38"/>
        <v>252</v>
      </c>
      <c r="JF31" s="74">
        <f t="shared" si="38"/>
        <v>253</v>
      </c>
      <c r="JG31" s="74">
        <f t="shared" si="38"/>
        <v>254</v>
      </c>
      <c r="JH31" s="74">
        <f t="shared" si="38"/>
        <v>255</v>
      </c>
      <c r="JI31" s="74">
        <f t="shared" si="38"/>
        <v>256</v>
      </c>
      <c r="JJ31" s="74">
        <f t="shared" si="38"/>
        <v>257</v>
      </c>
      <c r="JK31" s="74">
        <f t="shared" si="38"/>
        <v>258</v>
      </c>
      <c r="JL31" s="74">
        <f t="shared" ref="JL31:LW31" si="39">JK31+1</f>
        <v>259</v>
      </c>
      <c r="JM31" s="74">
        <f t="shared" si="39"/>
        <v>260</v>
      </c>
      <c r="JN31" s="74">
        <f t="shared" si="39"/>
        <v>261</v>
      </c>
      <c r="JO31" s="74">
        <f t="shared" si="39"/>
        <v>262</v>
      </c>
      <c r="JP31" s="74">
        <f t="shared" si="39"/>
        <v>263</v>
      </c>
      <c r="JQ31" s="74">
        <f t="shared" si="39"/>
        <v>264</v>
      </c>
      <c r="JR31" s="74">
        <f t="shared" si="39"/>
        <v>265</v>
      </c>
      <c r="JS31" s="74">
        <f t="shared" si="39"/>
        <v>266</v>
      </c>
      <c r="JT31" s="74">
        <f t="shared" si="39"/>
        <v>267</v>
      </c>
      <c r="JU31" s="74">
        <f t="shared" si="39"/>
        <v>268</v>
      </c>
      <c r="JV31" s="74">
        <f t="shared" si="39"/>
        <v>269</v>
      </c>
      <c r="JW31" s="74">
        <f t="shared" si="39"/>
        <v>270</v>
      </c>
      <c r="JX31" s="74">
        <f t="shared" si="39"/>
        <v>271</v>
      </c>
      <c r="JY31" s="74">
        <f t="shared" si="39"/>
        <v>272</v>
      </c>
      <c r="JZ31" s="74">
        <f t="shared" si="39"/>
        <v>273</v>
      </c>
      <c r="KA31" s="74">
        <f t="shared" si="39"/>
        <v>274</v>
      </c>
      <c r="KB31" s="74">
        <f t="shared" si="39"/>
        <v>275</v>
      </c>
      <c r="KC31" s="74">
        <f t="shared" si="39"/>
        <v>276</v>
      </c>
      <c r="KD31" s="74">
        <f t="shared" si="39"/>
        <v>277</v>
      </c>
      <c r="KE31" s="74">
        <f t="shared" si="39"/>
        <v>278</v>
      </c>
      <c r="KF31" s="74">
        <f t="shared" si="39"/>
        <v>279</v>
      </c>
      <c r="KG31" s="74">
        <f t="shared" si="39"/>
        <v>280</v>
      </c>
      <c r="KH31" s="74">
        <f t="shared" si="39"/>
        <v>281</v>
      </c>
      <c r="KI31" s="74">
        <f t="shared" si="39"/>
        <v>282</v>
      </c>
      <c r="KJ31" s="74">
        <f t="shared" si="39"/>
        <v>283</v>
      </c>
      <c r="KK31" s="74">
        <f t="shared" si="39"/>
        <v>284</v>
      </c>
      <c r="KL31" s="74">
        <f t="shared" si="39"/>
        <v>285</v>
      </c>
      <c r="KM31" s="74">
        <f t="shared" si="39"/>
        <v>286</v>
      </c>
      <c r="KN31" s="74">
        <f t="shared" si="39"/>
        <v>287</v>
      </c>
      <c r="KO31" s="74">
        <f t="shared" si="39"/>
        <v>288</v>
      </c>
      <c r="KP31" s="74">
        <f t="shared" si="39"/>
        <v>289</v>
      </c>
      <c r="KQ31" s="74">
        <f t="shared" si="39"/>
        <v>290</v>
      </c>
      <c r="KR31" s="74">
        <f t="shared" si="39"/>
        <v>291</v>
      </c>
      <c r="KS31" s="74">
        <f t="shared" si="39"/>
        <v>292</v>
      </c>
      <c r="KT31" s="74">
        <f t="shared" si="39"/>
        <v>293</v>
      </c>
      <c r="KU31" s="74">
        <f t="shared" si="39"/>
        <v>294</v>
      </c>
      <c r="KV31" s="74">
        <f t="shared" si="39"/>
        <v>295</v>
      </c>
      <c r="KW31" s="74">
        <f t="shared" si="39"/>
        <v>296</v>
      </c>
      <c r="KX31" s="74">
        <f t="shared" si="39"/>
        <v>297</v>
      </c>
      <c r="KY31" s="74">
        <f t="shared" si="39"/>
        <v>298</v>
      </c>
      <c r="KZ31" s="74">
        <f t="shared" si="39"/>
        <v>299</v>
      </c>
      <c r="LA31" s="74">
        <f t="shared" si="39"/>
        <v>300</v>
      </c>
      <c r="LB31" s="74">
        <f t="shared" si="39"/>
        <v>301</v>
      </c>
      <c r="LC31" s="74">
        <f t="shared" si="39"/>
        <v>302</v>
      </c>
      <c r="LD31" s="74">
        <f t="shared" si="39"/>
        <v>303</v>
      </c>
      <c r="LE31" s="74">
        <f t="shared" si="39"/>
        <v>304</v>
      </c>
      <c r="LF31" s="74">
        <f t="shared" si="39"/>
        <v>305</v>
      </c>
      <c r="LG31" s="74">
        <f t="shared" si="39"/>
        <v>306</v>
      </c>
      <c r="LH31" s="74">
        <f t="shared" si="39"/>
        <v>307</v>
      </c>
      <c r="LI31" s="74">
        <f t="shared" si="39"/>
        <v>308</v>
      </c>
      <c r="LJ31" s="74">
        <f t="shared" si="39"/>
        <v>309</v>
      </c>
      <c r="LK31" s="74">
        <f t="shared" si="39"/>
        <v>310</v>
      </c>
      <c r="LL31" s="74">
        <f t="shared" si="39"/>
        <v>311</v>
      </c>
      <c r="LM31" s="74">
        <f t="shared" si="39"/>
        <v>312</v>
      </c>
      <c r="LN31" s="74">
        <f t="shared" si="39"/>
        <v>313</v>
      </c>
      <c r="LO31" s="74">
        <f t="shared" si="39"/>
        <v>314</v>
      </c>
      <c r="LP31" s="74">
        <f t="shared" si="39"/>
        <v>315</v>
      </c>
      <c r="LQ31" s="74">
        <f t="shared" si="39"/>
        <v>316</v>
      </c>
      <c r="LR31" s="74">
        <f t="shared" si="39"/>
        <v>317</v>
      </c>
      <c r="LS31" s="74">
        <f t="shared" si="39"/>
        <v>318</v>
      </c>
      <c r="LT31" s="74">
        <f t="shared" si="39"/>
        <v>319</v>
      </c>
      <c r="LU31" s="74">
        <f t="shared" si="39"/>
        <v>320</v>
      </c>
      <c r="LV31" s="74">
        <f t="shared" si="39"/>
        <v>321</v>
      </c>
      <c r="LW31" s="74">
        <f t="shared" si="39"/>
        <v>322</v>
      </c>
      <c r="LX31" s="74">
        <f t="shared" ref="LX31:NO31" si="40">LW31+1</f>
        <v>323</v>
      </c>
      <c r="LY31" s="74">
        <f t="shared" si="40"/>
        <v>324</v>
      </c>
      <c r="LZ31" s="74">
        <f t="shared" si="40"/>
        <v>325</v>
      </c>
      <c r="MA31" s="74">
        <f t="shared" si="40"/>
        <v>326</v>
      </c>
      <c r="MB31" s="74">
        <f t="shared" si="40"/>
        <v>327</v>
      </c>
      <c r="MC31" s="74">
        <f t="shared" si="40"/>
        <v>328</v>
      </c>
      <c r="MD31" s="74">
        <f t="shared" si="40"/>
        <v>329</v>
      </c>
      <c r="ME31" s="74">
        <f t="shared" si="40"/>
        <v>330</v>
      </c>
      <c r="MF31" s="74">
        <f t="shared" si="40"/>
        <v>331</v>
      </c>
      <c r="MG31" s="74">
        <f t="shared" si="40"/>
        <v>332</v>
      </c>
      <c r="MH31" s="74">
        <f t="shared" si="40"/>
        <v>333</v>
      </c>
      <c r="MI31" s="74">
        <f t="shared" si="40"/>
        <v>334</v>
      </c>
      <c r="MJ31" s="74">
        <f t="shared" si="40"/>
        <v>335</v>
      </c>
      <c r="MK31" s="74">
        <f t="shared" si="40"/>
        <v>336</v>
      </c>
      <c r="ML31" s="74">
        <f t="shared" si="40"/>
        <v>337</v>
      </c>
      <c r="MM31" s="74">
        <f t="shared" si="40"/>
        <v>338</v>
      </c>
      <c r="MN31" s="74">
        <f t="shared" si="40"/>
        <v>339</v>
      </c>
      <c r="MO31" s="74">
        <f t="shared" si="40"/>
        <v>340</v>
      </c>
      <c r="MP31" s="74">
        <f t="shared" si="40"/>
        <v>341</v>
      </c>
      <c r="MQ31" s="74">
        <f t="shared" si="40"/>
        <v>342</v>
      </c>
      <c r="MR31" s="74">
        <f t="shared" si="40"/>
        <v>343</v>
      </c>
      <c r="MS31" s="74">
        <f t="shared" si="40"/>
        <v>344</v>
      </c>
      <c r="MT31" s="74">
        <f t="shared" si="40"/>
        <v>345</v>
      </c>
      <c r="MU31" s="74">
        <f t="shared" si="40"/>
        <v>346</v>
      </c>
      <c r="MV31" s="74">
        <f t="shared" si="40"/>
        <v>347</v>
      </c>
      <c r="MW31" s="74">
        <f t="shared" si="40"/>
        <v>348</v>
      </c>
      <c r="MX31" s="74">
        <f t="shared" si="40"/>
        <v>349</v>
      </c>
      <c r="MY31" s="74">
        <f t="shared" si="40"/>
        <v>350</v>
      </c>
      <c r="MZ31" s="74">
        <f t="shared" si="40"/>
        <v>351</v>
      </c>
      <c r="NA31" s="74">
        <f t="shared" si="40"/>
        <v>352</v>
      </c>
      <c r="NB31" s="74">
        <f t="shared" si="40"/>
        <v>353</v>
      </c>
      <c r="NC31" s="74">
        <f t="shared" si="40"/>
        <v>354</v>
      </c>
      <c r="ND31" s="74">
        <f t="shared" si="40"/>
        <v>355</v>
      </c>
      <c r="NE31" s="74">
        <f t="shared" si="40"/>
        <v>356</v>
      </c>
      <c r="NF31" s="74">
        <f t="shared" si="40"/>
        <v>357</v>
      </c>
      <c r="NG31" s="74">
        <f t="shared" si="40"/>
        <v>358</v>
      </c>
      <c r="NH31" s="74">
        <f t="shared" si="40"/>
        <v>359</v>
      </c>
      <c r="NI31" s="74">
        <f t="shared" si="40"/>
        <v>360</v>
      </c>
      <c r="NJ31" s="74">
        <f t="shared" si="40"/>
        <v>361</v>
      </c>
      <c r="NK31" s="74">
        <f t="shared" si="40"/>
        <v>362</v>
      </c>
      <c r="NL31" s="74">
        <f t="shared" si="40"/>
        <v>363</v>
      </c>
      <c r="NM31" s="74">
        <f t="shared" si="40"/>
        <v>364</v>
      </c>
      <c r="NN31" s="74">
        <f t="shared" si="40"/>
        <v>365</v>
      </c>
      <c r="NO31" s="74">
        <f t="shared" si="40"/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270</v>
      </c>
      <c r="D33" s="1"/>
      <c r="E33" s="1" t="s">
        <v>280</v>
      </c>
      <c r="F33" s="1"/>
      <c r="G33" s="1" t="s">
        <v>1</v>
      </c>
      <c r="H33" s="1"/>
      <c r="I33" s="1" t="s">
        <v>3</v>
      </c>
      <c r="J33" s="1"/>
      <c r="K33" s="7">
        <f>SUM(N33:NO33)</f>
        <v>1</v>
      </c>
      <c r="L33" s="1"/>
      <c r="M33" s="1"/>
      <c r="N33" s="65">
        <f t="shared" ref="N33:BY33" si="41">IF($K$24=0,0,N29/$K$24)</f>
        <v>3.6455252798137205E-3</v>
      </c>
      <c r="O33" s="66">
        <f t="shared" si="41"/>
        <v>2.9794465079017655E-3</v>
      </c>
      <c r="P33" s="66">
        <f t="shared" si="41"/>
        <v>5.1765097954800049E-3</v>
      </c>
      <c r="Q33" s="66">
        <f t="shared" si="41"/>
        <v>7.6382687255963791E-3</v>
      </c>
      <c r="R33" s="66">
        <f t="shared" si="41"/>
        <v>6.8533009272380013E-3</v>
      </c>
      <c r="S33" s="66">
        <f t="shared" si="41"/>
        <v>7.1187436317541042E-3</v>
      </c>
      <c r="T33" s="66">
        <f t="shared" si="41"/>
        <v>1.458971972808769E-2</v>
      </c>
      <c r="U33" s="66">
        <f t="shared" si="41"/>
        <v>1.6665077673338247E-2</v>
      </c>
      <c r="V33" s="66">
        <f t="shared" si="41"/>
        <v>1.2712167224798778E-2</v>
      </c>
      <c r="W33" s="66">
        <f t="shared" si="41"/>
        <v>2.3663788122977616E-2</v>
      </c>
      <c r="X33" s="66">
        <f t="shared" si="41"/>
        <v>3.491742117569361E-2</v>
      </c>
      <c r="Y33" s="66">
        <f t="shared" si="41"/>
        <v>3.1329035874088973E-2</v>
      </c>
      <c r="Z33" s="66">
        <f t="shared" si="41"/>
        <v>3.2542475076685271E-2</v>
      </c>
      <c r="AA33" s="66">
        <f t="shared" si="41"/>
        <v>4.4463425494471881E-2</v>
      </c>
      <c r="AB33" s="66">
        <f t="shared" si="41"/>
        <v>3.0472954380125775E-2</v>
      </c>
      <c r="AC33" s="66">
        <f t="shared" si="41"/>
        <v>1.6603466907052479E-2</v>
      </c>
      <c r="AD33" s="66">
        <f t="shared" si="41"/>
        <v>2.1635228772024423E-2</v>
      </c>
      <c r="AE33" s="66">
        <f t="shared" si="41"/>
        <v>3.1924153112735172E-2</v>
      </c>
      <c r="AF33" s="66">
        <f t="shared" si="41"/>
        <v>2.8643379277247614E-2</v>
      </c>
      <c r="AG33" s="66">
        <f t="shared" si="41"/>
        <v>2.9752797372637925E-2</v>
      </c>
      <c r="AH33" s="66">
        <f t="shared" si="41"/>
        <v>4.0651833829879504E-2</v>
      </c>
      <c r="AI33" s="66">
        <f t="shared" si="41"/>
        <v>2.7860684686122277E-2</v>
      </c>
      <c r="AJ33" s="66">
        <f t="shared" si="41"/>
        <v>1.5180147957545891E-2</v>
      </c>
      <c r="AK33" s="66">
        <f t="shared" si="41"/>
        <v>1.978056605245393E-2</v>
      </c>
      <c r="AL33" s="66">
        <f t="shared" si="41"/>
        <v>5.837496113113879E-2</v>
      </c>
      <c r="AM33" s="66">
        <f t="shared" si="41"/>
        <v>5.2375896897536807E-2</v>
      </c>
      <c r="AN33" s="66">
        <f t="shared" si="41"/>
        <v>4.896407261402913E-2</v>
      </c>
      <c r="AO33" s="66">
        <f t="shared" si="41"/>
        <v>5.9467180509971282E-2</v>
      </c>
      <c r="AP33" s="66">
        <f t="shared" si="41"/>
        <v>3.5661289617526584E-2</v>
      </c>
      <c r="AQ33" s="66">
        <f t="shared" si="41"/>
        <v>1.6654610266854882E-2</v>
      </c>
      <c r="AR33" s="66">
        <f t="shared" si="41"/>
        <v>2.1701871377191709E-2</v>
      </c>
      <c r="AS33" s="66">
        <f t="shared" si="41"/>
        <v>6.2892506489790421E-3</v>
      </c>
      <c r="AT33" s="66">
        <f t="shared" si="41"/>
        <v>5.6619379143370207E-3</v>
      </c>
      <c r="AU33" s="66">
        <f t="shared" si="41"/>
        <v>5.6417732246099297E-3</v>
      </c>
      <c r="AV33" s="66">
        <f t="shared" si="41"/>
        <v>7.6115436321630642E-3</v>
      </c>
      <c r="AW33" s="66">
        <f t="shared" si="41"/>
        <v>4.3875714163980617E-3</v>
      </c>
      <c r="AX33" s="66">
        <f t="shared" si="41"/>
        <v>2.4698946549682544E-3</v>
      </c>
      <c r="AY33" s="66">
        <f t="shared" si="41"/>
        <v>3.5536034294091673E-3</v>
      </c>
      <c r="AZ33" s="66">
        <f t="shared" si="41"/>
        <v>6.4391452249721861E-3</v>
      </c>
      <c r="BA33" s="66">
        <f t="shared" si="41"/>
        <v>5.7968814601323925E-3</v>
      </c>
      <c r="BB33" s="66">
        <f t="shared" si="41"/>
        <v>5.7762361761683444E-3</v>
      </c>
      <c r="BC33" s="66">
        <f t="shared" si="41"/>
        <v>7.7929530192387122E-3</v>
      </c>
      <c r="BD33" s="66">
        <f t="shared" si="41"/>
        <v>4.9413566453550967E-3</v>
      </c>
      <c r="BE33" s="66">
        <f t="shared" si="41"/>
        <v>2.5287607795222672E-3</v>
      </c>
      <c r="BF33" s="66">
        <f t="shared" si="41"/>
        <v>3.6382980789037836E-3</v>
      </c>
      <c r="BG33" s="66">
        <f t="shared" si="41"/>
        <v>6.5926123066844073E-3</v>
      </c>
      <c r="BH33" s="66">
        <f t="shared" si="41"/>
        <v>5.9350411769326962E-3</v>
      </c>
      <c r="BI33" s="66">
        <f t="shared" si="41"/>
        <v>5.9139038445102897E-3</v>
      </c>
      <c r="BJ33" s="66">
        <f t="shared" si="41"/>
        <v>7.9786860188835757E-3</v>
      </c>
      <c r="BK33" s="66">
        <f t="shared" si="41"/>
        <v>4.5992056813474579E-3</v>
      </c>
      <c r="BL33" s="66">
        <f t="shared" si="41"/>
        <v>2.8479328759653021E-3</v>
      </c>
      <c r="BM33" s="66">
        <f t="shared" si="41"/>
        <v>4.0975124240217788E-3</v>
      </c>
      <c r="BN33" s="66">
        <f t="shared" si="41"/>
        <v>7.4247107431992818E-3</v>
      </c>
      <c r="BO33" s="66">
        <f t="shared" si="41"/>
        <v>6.6841430889273993E-3</v>
      </c>
      <c r="BP33" s="66">
        <f t="shared" si="41"/>
        <v>6.0548526091108879E-3</v>
      </c>
      <c r="BQ33" s="66">
        <f t="shared" si="41"/>
        <v>8.1688456777257844E-3</v>
      </c>
      <c r="BR33" s="66">
        <f t="shared" si="41"/>
        <v>4.7088206456711891E-3</v>
      </c>
      <c r="BS33" s="66">
        <f t="shared" si="41"/>
        <v>2.6507354160619501E-3</v>
      </c>
      <c r="BT33" s="66">
        <f t="shared" si="41"/>
        <v>3.8137911858006548E-3</v>
      </c>
      <c r="BU33" s="66">
        <f t="shared" si="41"/>
        <v>6.2945498926943709E-4</v>
      </c>
      <c r="BV33" s="66">
        <f t="shared" si="41"/>
        <v>5.9685275369555479E-4</v>
      </c>
      <c r="BW33" s="66">
        <f t="shared" si="41"/>
        <v>5.8397230351928749E-4</v>
      </c>
      <c r="BX33" s="66">
        <f t="shared" si="41"/>
        <v>7.9364214494121843E-4</v>
      </c>
      <c r="BY33" s="66">
        <f t="shared" si="41"/>
        <v>4.7222365398385386E-4</v>
      </c>
      <c r="BZ33" s="66">
        <f t="shared" ref="BZ33:EK33" si="42">IF($K$24=0,0,BZ29/$K$24)</f>
        <v>3.4831332916050338E-4</v>
      </c>
      <c r="CA33" s="66">
        <f t="shared" si="42"/>
        <v>5.0481933521051244E-4</v>
      </c>
      <c r="CB33" s="66">
        <f t="shared" si="42"/>
        <v>8.7169702426437138E-4</v>
      </c>
      <c r="CC33" s="66">
        <f t="shared" si="42"/>
        <v>7.5383438295608556E-4</v>
      </c>
      <c r="CD33" s="66">
        <f t="shared" si="42"/>
        <v>6.146384770799692E-4</v>
      </c>
      <c r="CE33" s="66">
        <f t="shared" si="42"/>
        <v>8.3531872380492023E-4</v>
      </c>
      <c r="CF33" s="66">
        <f t="shared" si="42"/>
        <v>4.9702156382522332E-4</v>
      </c>
      <c r="CG33" s="66">
        <f t="shared" si="42"/>
        <v>2.8200332959902349E-4</v>
      </c>
      <c r="CH33" s="66">
        <f t="shared" si="42"/>
        <v>4.0871457236059427E-4</v>
      </c>
      <c r="CI33" s="66">
        <f t="shared" si="42"/>
        <v>7.3397800305274039E-4</v>
      </c>
      <c r="CJ33" s="66">
        <f t="shared" si="42"/>
        <v>6.6118377863466572E-4</v>
      </c>
      <c r="CK33" s="66">
        <f t="shared" si="42"/>
        <v>6.4691502530257663E-4</v>
      </c>
      <c r="CL33" s="66">
        <f t="shared" si="42"/>
        <v>8.7918386742271662E-4</v>
      </c>
      <c r="CM33" s="66">
        <f t="shared" si="42"/>
        <v>5.2312168783420797E-4</v>
      </c>
      <c r="CN33" s="66">
        <f t="shared" si="42"/>
        <v>2.9681218782407495E-4</v>
      </c>
      <c r="CO33" s="66">
        <f t="shared" si="42"/>
        <v>4.3017742588507808E-4</v>
      </c>
      <c r="CP33" s="66">
        <f t="shared" si="42"/>
        <v>7.7252143515678482E-4</v>
      </c>
      <c r="CQ33" s="66">
        <f t="shared" si="42"/>
        <v>6.959045631460643E-4</v>
      </c>
      <c r="CR33" s="66">
        <f t="shared" si="42"/>
        <v>1.0213297708364509E-3</v>
      </c>
      <c r="CS33" s="66">
        <f t="shared" si="42"/>
        <v>1.2954935056425662E-3</v>
      </c>
      <c r="CT33" s="66">
        <f t="shared" si="42"/>
        <v>7.1577013204272876E-4</v>
      </c>
      <c r="CU33" s="66">
        <f t="shared" si="42"/>
        <v>3.7487844544039294E-4</v>
      </c>
      <c r="CV33" s="66">
        <f t="shared" si="42"/>
        <v>4.9804409551522204E-4</v>
      </c>
      <c r="CW33" s="66">
        <f t="shared" si="42"/>
        <v>8.1308890088606042E-4</v>
      </c>
      <c r="CX33" s="66">
        <f t="shared" si="42"/>
        <v>7.324486423540994E-4</v>
      </c>
      <c r="CY33" s="66">
        <f t="shared" si="42"/>
        <v>7.166419493530164E-4</v>
      </c>
      <c r="CZ33" s="66">
        <f t="shared" si="42"/>
        <v>5.7628603730349609E-4</v>
      </c>
      <c r="DA33" s="66">
        <f t="shared" si="42"/>
        <v>2.8894356447547206E-4</v>
      </c>
      <c r="DB33" s="66">
        <f t="shared" si="42"/>
        <v>1.700272520407051E-4</v>
      </c>
      <c r="DC33" s="66">
        <f t="shared" si="42"/>
        <v>2.400242899604578E-4</v>
      </c>
      <c r="DD33" s="66">
        <f t="shared" si="42"/>
        <v>4.1505628150466438E-4</v>
      </c>
      <c r="DE33" s="66">
        <f t="shared" si="42"/>
        <v>3.5722034839248305E-4</v>
      </c>
      <c r="DF33" s="66">
        <f t="shared" si="42"/>
        <v>3.7134251783805101E-4</v>
      </c>
      <c r="DG33" s="66">
        <f t="shared" si="42"/>
        <v>4.9407627649170548E-4</v>
      </c>
      <c r="DH33" s="66">
        <f t="shared" si="42"/>
        <v>2.8486548704862862E-4</v>
      </c>
      <c r="DI33" s="66">
        <f t="shared" si="42"/>
        <v>1.6762752979821756E-4</v>
      </c>
      <c r="DJ33" s="66">
        <f t="shared" si="42"/>
        <v>2.366366469770995E-4</v>
      </c>
      <c r="DK33" s="66">
        <f t="shared" si="42"/>
        <v>4.0919828063329557E-4</v>
      </c>
      <c r="DL33" s="66">
        <f t="shared" si="42"/>
        <v>3.5217862946085337E-4</v>
      </c>
      <c r="DM33" s="66">
        <f t="shared" si="42"/>
        <v>3.6610148212794051E-4</v>
      </c>
      <c r="DN33" s="66">
        <f t="shared" si="42"/>
        <v>4.8710300711310786E-4</v>
      </c>
      <c r="DO33" s="66">
        <f t="shared" si="42"/>
        <v>2.8084496658980238E-4</v>
      </c>
      <c r="DP33" s="66">
        <f t="shared" si="42"/>
        <v>1.6526167663713883E-4</v>
      </c>
      <c r="DQ33" s="66">
        <f t="shared" si="42"/>
        <v>2.3329681634216886E-4</v>
      </c>
      <c r="DR33" s="66">
        <f t="shared" si="42"/>
        <v>4.0342295812565256E-4</v>
      </c>
      <c r="DS33" s="66">
        <f t="shared" si="42"/>
        <v>3.472080680931753E-4</v>
      </c>
      <c r="DT33" s="66">
        <f t="shared" si="42"/>
        <v>3.6093441708909756E-4</v>
      </c>
      <c r="DU33" s="66">
        <f t="shared" si="42"/>
        <v>4.8022815671987766E-4</v>
      </c>
      <c r="DV33" s="66">
        <f t="shared" si="42"/>
        <v>2.7688119075429775E-4</v>
      </c>
      <c r="DW33" s="66">
        <f t="shared" si="42"/>
        <v>1.6292921453769853E-4</v>
      </c>
      <c r="DX33" s="66">
        <f t="shared" si="42"/>
        <v>2.3000412324410127E-4</v>
      </c>
      <c r="DY33" s="66">
        <f t="shared" si="42"/>
        <v>3.977291470799238E-4</v>
      </c>
      <c r="DZ33" s="66">
        <f t="shared" si="42"/>
        <v>3.4230765998933291E-4</v>
      </c>
      <c r="EA33" s="66">
        <f t="shared" si="42"/>
        <v>3.5584027871791096E-4</v>
      </c>
      <c r="EB33" s="66">
        <f t="shared" si="42"/>
        <v>4.7345033625099427E-4</v>
      </c>
      <c r="EC33" s="66">
        <f t="shared" si="42"/>
        <v>2.7297335866264898E-4</v>
      </c>
      <c r="ED33" s="66">
        <f t="shared" si="42"/>
        <v>1.6066974190511471E-4</v>
      </c>
      <c r="EE33" s="66">
        <f t="shared" si="42"/>
        <v>1.1999894571522663E-4</v>
      </c>
      <c r="EF33" s="66">
        <f t="shared" si="42"/>
        <v>2.0609959176722529E-4</v>
      </c>
      <c r="EG33" s="66">
        <f t="shared" si="42"/>
        <v>1.7617903796891303E-4</v>
      </c>
      <c r="EH33" s="66">
        <f t="shared" si="42"/>
        <v>1.8190332018229138E-4</v>
      </c>
      <c r="EI33" s="66">
        <f t="shared" si="42"/>
        <v>2.4038527081064241E-4</v>
      </c>
      <c r="EJ33" s="66">
        <f t="shared" si="42"/>
        <v>1.3865038816186505E-4</v>
      </c>
      <c r="EK33" s="66">
        <f t="shared" si="42"/>
        <v>8.1035348355491086E-5</v>
      </c>
      <c r="EL33" s="66">
        <f t="shared" ref="EL33:GW33" si="43">IF($K$24=0,0,EL29/$K$24)</f>
        <v>1.1442284907459415E-4</v>
      </c>
      <c r="EM33" s="66">
        <f t="shared" si="43"/>
        <v>1.9652258061567549E-4</v>
      </c>
      <c r="EN33" s="66">
        <f t="shared" si="43"/>
        <v>1.6799237152852902E-4</v>
      </c>
      <c r="EO33" s="66">
        <f t="shared" si="43"/>
        <v>1.7345065848145056E-4</v>
      </c>
      <c r="EP33" s="66">
        <f t="shared" si="43"/>
        <v>2.2921507683072427E-4</v>
      </c>
      <c r="EQ33" s="66">
        <f t="shared" si="43"/>
        <v>1.3220759852697526E-4</v>
      </c>
      <c r="ER33" s="66">
        <f t="shared" si="43"/>
        <v>7.7269807491408315E-5</v>
      </c>
      <c r="ES33" s="66">
        <f t="shared" si="43"/>
        <v>2.1821172364993604E-4</v>
      </c>
      <c r="ET33" s="66">
        <f t="shared" si="43"/>
        <v>3.7478118574309899E-4</v>
      </c>
      <c r="EU33" s="66">
        <f t="shared" si="43"/>
        <v>3.2037224424802472E-4</v>
      </c>
      <c r="EV33" s="66">
        <f t="shared" si="43"/>
        <v>3.3078154810477889E-4</v>
      </c>
      <c r="EW33" s="66">
        <f t="shared" si="43"/>
        <v>4.3712787617425662E-4</v>
      </c>
      <c r="EX33" s="66">
        <f t="shared" si="43"/>
        <v>2.521283833387395E-4</v>
      </c>
      <c r="EY33" s="66">
        <f t="shared" si="43"/>
        <v>1.4735848665861187E-4</v>
      </c>
      <c r="EZ33" s="66">
        <f t="shared" si="43"/>
        <v>2.0807188740438613E-4</v>
      </c>
      <c r="FA33" s="66">
        <f t="shared" si="43"/>
        <v>3.5736589848087786E-4</v>
      </c>
      <c r="FB33" s="66">
        <f t="shared" si="43"/>
        <v>3.0548522516418442E-4</v>
      </c>
      <c r="FC33" s="66">
        <f t="shared" si="43"/>
        <v>3.1541083073574941E-4</v>
      </c>
      <c r="FD33" s="66">
        <f t="shared" si="43"/>
        <v>4.1681547036657144E-4</v>
      </c>
      <c r="FE33" s="66">
        <f t="shared" si="43"/>
        <v>2.4041251181200452E-4</v>
      </c>
      <c r="FF33" s="66">
        <f t="shared" si="43"/>
        <v>1.4051105014549676E-4</v>
      </c>
      <c r="FG33" s="66">
        <f t="shared" si="43"/>
        <v>1.9840322785533444E-4</v>
      </c>
      <c r="FH33" s="66">
        <f t="shared" si="43"/>
        <v>3.4075986270182376E-4</v>
      </c>
      <c r="FI33" s="66">
        <f t="shared" si="43"/>
        <v>2.1025155408121849E-4</v>
      </c>
      <c r="FJ33" s="66">
        <f t="shared" si="43"/>
        <v>1.8696342108149891E-4</v>
      </c>
      <c r="FK33" s="66">
        <f t="shared" si="43"/>
        <v>2.4640071054500746E-4</v>
      </c>
      <c r="FL33" s="66">
        <f t="shared" si="43"/>
        <v>1.4173374884230436E-4</v>
      </c>
      <c r="FM33" s="66">
        <f t="shared" si="43"/>
        <v>8.2612310785554723E-5</v>
      </c>
      <c r="FN33" s="66">
        <f t="shared" si="43"/>
        <v>1.269100425628788E-4</v>
      </c>
      <c r="FO33" s="66">
        <f t="shared" si="43"/>
        <v>2.1737709122954135E-4</v>
      </c>
      <c r="FP33" s="66">
        <f t="shared" si="43"/>
        <v>1.8531431042567506E-4</v>
      </c>
      <c r="FQ33" s="66">
        <f t="shared" si="43"/>
        <v>1.8343542980922998E-4</v>
      </c>
      <c r="FR33" s="66">
        <f t="shared" si="43"/>
        <v>2.4175114031755262E-4</v>
      </c>
      <c r="FS33" s="66">
        <f t="shared" si="43"/>
        <v>1.3905923943287484E-4</v>
      </c>
      <c r="FT33" s="66">
        <f t="shared" si="43"/>
        <v>8.1053420229597496E-5</v>
      </c>
      <c r="FU33" s="66">
        <f t="shared" si="43"/>
        <v>1.2451525581831047E-4</v>
      </c>
      <c r="FV33" s="66">
        <f t="shared" si="43"/>
        <v>2.1327519538161114E-4</v>
      </c>
      <c r="FW33" s="66">
        <f t="shared" si="43"/>
        <v>1.8181743779665244E-4</v>
      </c>
      <c r="FX33" s="66">
        <f t="shared" si="43"/>
        <v>1.7997401157218482E-4</v>
      </c>
      <c r="FY33" s="66">
        <f t="shared" si="43"/>
        <v>2.3718930726931376E-4</v>
      </c>
      <c r="FZ33" s="66">
        <f t="shared" si="43"/>
        <v>1.3643519789464429E-4</v>
      </c>
      <c r="GA33" s="66">
        <f t="shared" si="43"/>
        <v>7.9523945867695898E-5</v>
      </c>
      <c r="GB33" s="66">
        <f t="shared" si="43"/>
        <v>1.2216565859094784E-4</v>
      </c>
      <c r="GC33" s="66">
        <f t="shared" si="43"/>
        <v>2.0925070212220629E-4</v>
      </c>
      <c r="GD33" s="66">
        <f t="shared" si="43"/>
        <v>1.7838655099546759E-4</v>
      </c>
      <c r="GE33" s="66">
        <f t="shared" si="43"/>
        <v>1.7657791014020943E-4</v>
      </c>
      <c r="GF33" s="66">
        <f t="shared" si="43"/>
        <v>2.3271355580370022E-4</v>
      </c>
      <c r="GG33" s="66">
        <f t="shared" si="43"/>
        <v>1.3386067190117329E-4</v>
      </c>
      <c r="GH33" s="66">
        <f t="shared" si="43"/>
        <v>7.8023332617602889E-5</v>
      </c>
      <c r="GI33" s="66">
        <f t="shared" si="43"/>
        <v>1.1986039815665156E-4</v>
      </c>
      <c r="GJ33" s="66">
        <f t="shared" si="43"/>
        <v>2.0530215086799332E-4</v>
      </c>
      <c r="GK33" s="66">
        <f t="shared" si="43"/>
        <v>1.7502040487254322E-4</v>
      </c>
      <c r="GL33" s="66">
        <f t="shared" si="43"/>
        <v>1.7324589298815603E-4</v>
      </c>
      <c r="GM33" s="66">
        <f t="shared" si="43"/>
        <v>2.4748247853488315E-4</v>
      </c>
      <c r="GN33" s="66">
        <f t="shared" si="43"/>
        <v>1.4533815624884758E-4</v>
      </c>
      <c r="GO33" s="66">
        <f t="shared" si="43"/>
        <v>8.4546903397094043E-5</v>
      </c>
      <c r="GP33" s="66">
        <f t="shared" si="43"/>
        <v>1.2962700560445274E-4</v>
      </c>
      <c r="GQ33" s="66">
        <f t="shared" si="43"/>
        <v>2.2159493817311985E-4</v>
      </c>
      <c r="GR33" s="66">
        <f t="shared" si="43"/>
        <v>1.8853916703695839E-4</v>
      </c>
      <c r="GS33" s="66">
        <f t="shared" si="43"/>
        <v>1.8806943522067503E-4</v>
      </c>
      <c r="GT33" s="66">
        <f t="shared" si="43"/>
        <v>2.4737174547404586E-4</v>
      </c>
      <c r="GU33" s="66">
        <f t="shared" si="43"/>
        <v>1.4335260553568913E-4</v>
      </c>
      <c r="GV33" s="66">
        <f t="shared" si="43"/>
        <v>8.3391858027948132E-5</v>
      </c>
      <c r="GW33" s="66">
        <f t="shared" si="43"/>
        <v>1.2785609423426983E-4</v>
      </c>
      <c r="GX33" s="66">
        <f t="shared" ref="GX33:JI33" si="44">IF($K$24=0,0,GX29/$K$24)</f>
        <v>2.1856759835487842E-4</v>
      </c>
      <c r="GY33" s="66">
        <f t="shared" si="44"/>
        <v>1.8596342170462072E-4</v>
      </c>
      <c r="GZ33" s="66">
        <f t="shared" si="44"/>
        <v>1.8550010717315019E-4</v>
      </c>
      <c r="HA33" s="66">
        <f t="shared" si="44"/>
        <v>2.4399225341003303E-4</v>
      </c>
      <c r="HB33" s="66">
        <f t="shared" si="44"/>
        <v>1.4139418060791484E-4</v>
      </c>
      <c r="HC33" s="66">
        <f t="shared" si="44"/>
        <v>8.2252592418334293E-6</v>
      </c>
      <c r="HD33" s="66">
        <f t="shared" si="44"/>
        <v>1.2610937633416218E-5</v>
      </c>
      <c r="HE33" s="66">
        <f t="shared" si="44"/>
        <v>2.1558161682058819E-4</v>
      </c>
      <c r="HF33" s="66">
        <f t="shared" si="44"/>
        <v>1.8342286515624415E-4</v>
      </c>
      <c r="HG33" s="66">
        <f t="shared" si="44"/>
        <v>1.8296588023925423E-4</v>
      </c>
      <c r="HH33" s="66">
        <f t="shared" si="44"/>
        <v>2.4065893059056686E-4</v>
      </c>
      <c r="HI33" s="66">
        <f t="shared" si="44"/>
        <v>1.3946251088408948E-4</v>
      </c>
      <c r="HJ33" s="66">
        <f t="shared" si="44"/>
        <v>8.1128890991602804E-5</v>
      </c>
      <c r="HK33" s="66">
        <f t="shared" si="44"/>
        <v>1.2438652138279256E-4</v>
      </c>
      <c r="HL33" s="66">
        <f t="shared" si="44"/>
        <v>2.1263642855021364E-4</v>
      </c>
      <c r="HM33" s="66">
        <f t="shared" si="44"/>
        <v>1.8091701665699E-4</v>
      </c>
      <c r="HN33" s="66">
        <f t="shared" si="44"/>
        <v>1.8046627488186486E-4</v>
      </c>
      <c r="HO33" s="66">
        <f t="shared" si="44"/>
        <v>2.3737114627022713E-4</v>
      </c>
      <c r="HP33" s="66">
        <f t="shared" si="44"/>
        <v>1.3755723084551074E-4</v>
      </c>
      <c r="HQ33" s="66">
        <f t="shared" si="44"/>
        <v>8.002054111622447E-5</v>
      </c>
      <c r="HR33" s="66">
        <f t="shared" si="44"/>
        <v>6.6907556804370123E-5</v>
      </c>
      <c r="HS33" s="66">
        <f t="shared" si="44"/>
        <v>1.2259923695653191E-4</v>
      </c>
      <c r="HT33" s="66">
        <f t="shared" si="44"/>
        <v>1.0463971956683126E-4</v>
      </c>
      <c r="HU33" s="66">
        <f t="shared" si="44"/>
        <v>1.04708094178175E-4</v>
      </c>
      <c r="HV33" s="66">
        <f t="shared" si="44"/>
        <v>1.3815899952330753E-4</v>
      </c>
      <c r="HW33" s="66">
        <f t="shared" si="44"/>
        <v>8.0875982769576182E-5</v>
      </c>
      <c r="HX33" s="66">
        <f t="shared" si="44"/>
        <v>3.8702281777796561E-5</v>
      </c>
      <c r="HY33" s="66">
        <f t="shared" si="44"/>
        <v>5.9525274276934176E-5</v>
      </c>
      <c r="HZ33" s="66">
        <f t="shared" si="44"/>
        <v>1.2533060267621522E-4</v>
      </c>
      <c r="IA33" s="66">
        <f t="shared" si="44"/>
        <v>1.0697096852104335E-4</v>
      </c>
      <c r="IB33" s="66">
        <f t="shared" si="44"/>
        <v>1.0704086643770413E-4</v>
      </c>
      <c r="IC33" s="66">
        <f t="shared" si="44"/>
        <v>1.4123701831470913E-4</v>
      </c>
      <c r="ID33" s="66">
        <f t="shared" si="44"/>
        <v>8.2677803827898457E-5</v>
      </c>
      <c r="IE33" s="66">
        <f t="shared" si="44"/>
        <v>3.956452275372431E-5</v>
      </c>
      <c r="IF33" s="66">
        <f t="shared" si="44"/>
        <v>6.0851426850562441E-5</v>
      </c>
      <c r="IG33" s="66">
        <f t="shared" si="44"/>
        <v>1.2812281998747331E-4</v>
      </c>
      <c r="IH33" s="66">
        <f t="shared" si="44"/>
        <v>1.0935415493943269E-4</v>
      </c>
      <c r="II33" s="66">
        <f t="shared" si="44"/>
        <v>1.0942561009884784E-4</v>
      </c>
      <c r="IJ33" s="66">
        <f t="shared" si="44"/>
        <v>1.4438361171734064E-4</v>
      </c>
      <c r="IK33" s="66">
        <f t="shared" si="44"/>
        <v>8.4519767324247824E-5</v>
      </c>
      <c r="IL33" s="66">
        <f t="shared" si="44"/>
        <v>4.0445973436842902E-5</v>
      </c>
      <c r="IM33" s="66">
        <f t="shared" si="44"/>
        <v>6.2207124532044517E-5</v>
      </c>
      <c r="IN33" s="66">
        <f t="shared" si="44"/>
        <v>1.3097724459165756E-4</v>
      </c>
      <c r="IO33" s="66">
        <f t="shared" si="44"/>
        <v>1.1179043592715532E-4</v>
      </c>
      <c r="IP33" s="66">
        <f t="shared" si="44"/>
        <v>1.1186348302284807E-4</v>
      </c>
      <c r="IQ33" s="66">
        <f t="shared" si="44"/>
        <v>1.4760030749227951E-4</v>
      </c>
      <c r="IR33" s="66">
        <f t="shared" si="44"/>
        <v>8.6402767584574993E-5</v>
      </c>
      <c r="IS33" s="66">
        <f t="shared" si="44"/>
        <v>4.1347061796665098E-5</v>
      </c>
      <c r="IT33" s="66">
        <f t="shared" si="44"/>
        <v>6.3593025551372554E-5</v>
      </c>
      <c r="IU33" s="66">
        <f t="shared" si="44"/>
        <v>1.3389526239353892E-4</v>
      </c>
      <c r="IV33" s="66">
        <f t="shared" si="44"/>
        <v>1.1428099436829918E-4</v>
      </c>
      <c r="IW33" s="66">
        <f t="shared" si="44"/>
        <v>0</v>
      </c>
      <c r="IX33" s="66">
        <f t="shared" si="44"/>
        <v>0</v>
      </c>
      <c r="IY33" s="66">
        <f t="shared" si="44"/>
        <v>0</v>
      </c>
      <c r="IZ33" s="66">
        <f t="shared" si="44"/>
        <v>0</v>
      </c>
      <c r="JA33" s="66">
        <f t="shared" si="44"/>
        <v>0</v>
      </c>
      <c r="JB33" s="66">
        <f t="shared" si="44"/>
        <v>0</v>
      </c>
      <c r="JC33" s="66">
        <f t="shared" si="44"/>
        <v>0</v>
      </c>
      <c r="JD33" s="66">
        <f t="shared" si="44"/>
        <v>0</v>
      </c>
      <c r="JE33" s="66">
        <f t="shared" si="44"/>
        <v>0</v>
      </c>
      <c r="JF33" s="66">
        <f t="shared" si="44"/>
        <v>0</v>
      </c>
      <c r="JG33" s="66">
        <f t="shared" si="44"/>
        <v>0</v>
      </c>
      <c r="JH33" s="66">
        <f t="shared" si="44"/>
        <v>0</v>
      </c>
      <c r="JI33" s="66">
        <f t="shared" si="44"/>
        <v>0</v>
      </c>
      <c r="JJ33" s="66">
        <f t="shared" ref="JJ33:LU33" si="45">IF($K$24=0,0,JJ29/$K$24)</f>
        <v>0</v>
      </c>
      <c r="JK33" s="66">
        <f t="shared" si="45"/>
        <v>0</v>
      </c>
      <c r="JL33" s="66">
        <f t="shared" si="45"/>
        <v>0</v>
      </c>
      <c r="JM33" s="66">
        <f t="shared" si="45"/>
        <v>0</v>
      </c>
      <c r="JN33" s="66">
        <f t="shared" si="45"/>
        <v>0</v>
      </c>
      <c r="JO33" s="66">
        <f t="shared" si="45"/>
        <v>0</v>
      </c>
      <c r="JP33" s="66">
        <f t="shared" si="45"/>
        <v>0</v>
      </c>
      <c r="JQ33" s="66">
        <f t="shared" si="45"/>
        <v>0</v>
      </c>
      <c r="JR33" s="66">
        <f t="shared" si="45"/>
        <v>0</v>
      </c>
      <c r="JS33" s="66">
        <f t="shared" si="45"/>
        <v>0</v>
      </c>
      <c r="JT33" s="66">
        <f t="shared" si="45"/>
        <v>0</v>
      </c>
      <c r="JU33" s="66">
        <f t="shared" si="45"/>
        <v>0</v>
      </c>
      <c r="JV33" s="66">
        <f t="shared" si="45"/>
        <v>0</v>
      </c>
      <c r="JW33" s="66">
        <f t="shared" si="45"/>
        <v>0</v>
      </c>
      <c r="JX33" s="66">
        <f t="shared" si="45"/>
        <v>0</v>
      </c>
      <c r="JY33" s="66">
        <f t="shared" si="45"/>
        <v>0</v>
      </c>
      <c r="JZ33" s="66">
        <f t="shared" si="45"/>
        <v>0</v>
      </c>
      <c r="KA33" s="66">
        <f t="shared" si="45"/>
        <v>0</v>
      </c>
      <c r="KB33" s="66">
        <f t="shared" si="45"/>
        <v>0</v>
      </c>
      <c r="KC33" s="66">
        <f t="shared" si="45"/>
        <v>0</v>
      </c>
      <c r="KD33" s="66">
        <f t="shared" si="45"/>
        <v>0</v>
      </c>
      <c r="KE33" s="66">
        <f t="shared" si="45"/>
        <v>0</v>
      </c>
      <c r="KF33" s="66">
        <f t="shared" si="45"/>
        <v>0</v>
      </c>
      <c r="KG33" s="66">
        <f t="shared" si="45"/>
        <v>0</v>
      </c>
      <c r="KH33" s="66">
        <f t="shared" si="45"/>
        <v>0</v>
      </c>
      <c r="KI33" s="66">
        <f t="shared" si="45"/>
        <v>0</v>
      </c>
      <c r="KJ33" s="66">
        <f t="shared" si="45"/>
        <v>0</v>
      </c>
      <c r="KK33" s="66">
        <f t="shared" si="45"/>
        <v>0</v>
      </c>
      <c r="KL33" s="66">
        <f t="shared" si="45"/>
        <v>0</v>
      </c>
      <c r="KM33" s="66">
        <f t="shared" si="45"/>
        <v>0</v>
      </c>
      <c r="KN33" s="66">
        <f t="shared" si="45"/>
        <v>0</v>
      </c>
      <c r="KO33" s="66">
        <f t="shared" si="45"/>
        <v>0</v>
      </c>
      <c r="KP33" s="66">
        <f t="shared" si="45"/>
        <v>0</v>
      </c>
      <c r="KQ33" s="66">
        <f t="shared" si="45"/>
        <v>0</v>
      </c>
      <c r="KR33" s="66">
        <f t="shared" si="45"/>
        <v>0</v>
      </c>
      <c r="KS33" s="66">
        <f t="shared" si="45"/>
        <v>0</v>
      </c>
      <c r="KT33" s="66">
        <f t="shared" si="45"/>
        <v>0</v>
      </c>
      <c r="KU33" s="66">
        <f t="shared" si="45"/>
        <v>0</v>
      </c>
      <c r="KV33" s="66">
        <f t="shared" si="45"/>
        <v>0</v>
      </c>
      <c r="KW33" s="66">
        <f t="shared" si="45"/>
        <v>0</v>
      </c>
      <c r="KX33" s="66">
        <f t="shared" si="45"/>
        <v>0</v>
      </c>
      <c r="KY33" s="66">
        <f t="shared" si="45"/>
        <v>0</v>
      </c>
      <c r="KZ33" s="66">
        <f t="shared" si="45"/>
        <v>0</v>
      </c>
      <c r="LA33" s="66">
        <f t="shared" si="45"/>
        <v>0</v>
      </c>
      <c r="LB33" s="66">
        <f t="shared" si="45"/>
        <v>0</v>
      </c>
      <c r="LC33" s="66">
        <f t="shared" si="45"/>
        <v>0</v>
      </c>
      <c r="LD33" s="66">
        <f t="shared" si="45"/>
        <v>0</v>
      </c>
      <c r="LE33" s="66">
        <f t="shared" si="45"/>
        <v>0</v>
      </c>
      <c r="LF33" s="66">
        <f t="shared" si="45"/>
        <v>0</v>
      </c>
      <c r="LG33" s="66">
        <f t="shared" si="45"/>
        <v>0</v>
      </c>
      <c r="LH33" s="66">
        <f t="shared" si="45"/>
        <v>0</v>
      </c>
      <c r="LI33" s="66">
        <f t="shared" si="45"/>
        <v>0</v>
      </c>
      <c r="LJ33" s="66">
        <f t="shared" si="45"/>
        <v>0</v>
      </c>
      <c r="LK33" s="66">
        <f t="shared" si="45"/>
        <v>0</v>
      </c>
      <c r="LL33" s="66">
        <f t="shared" si="45"/>
        <v>0</v>
      </c>
      <c r="LM33" s="66">
        <f t="shared" si="45"/>
        <v>0</v>
      </c>
      <c r="LN33" s="66">
        <f t="shared" si="45"/>
        <v>0</v>
      </c>
      <c r="LO33" s="66">
        <f t="shared" si="45"/>
        <v>0</v>
      </c>
      <c r="LP33" s="66">
        <f t="shared" si="45"/>
        <v>0</v>
      </c>
      <c r="LQ33" s="66">
        <f t="shared" si="45"/>
        <v>0</v>
      </c>
      <c r="LR33" s="66">
        <f t="shared" si="45"/>
        <v>0</v>
      </c>
      <c r="LS33" s="66">
        <f t="shared" si="45"/>
        <v>0</v>
      </c>
      <c r="LT33" s="66">
        <f t="shared" si="45"/>
        <v>0</v>
      </c>
      <c r="LU33" s="66">
        <f t="shared" si="45"/>
        <v>0</v>
      </c>
      <c r="LV33" s="66">
        <f t="shared" ref="LV33:NO33" si="46">IF($K$24=0,0,LV29/$K$24)</f>
        <v>0</v>
      </c>
      <c r="LW33" s="66">
        <f t="shared" si="46"/>
        <v>0</v>
      </c>
      <c r="LX33" s="66">
        <f t="shared" si="46"/>
        <v>0</v>
      </c>
      <c r="LY33" s="66">
        <f t="shared" si="46"/>
        <v>0</v>
      </c>
      <c r="LZ33" s="66">
        <f t="shared" si="46"/>
        <v>0</v>
      </c>
      <c r="MA33" s="66">
        <f t="shared" si="46"/>
        <v>0</v>
      </c>
      <c r="MB33" s="66">
        <f t="shared" si="46"/>
        <v>0</v>
      </c>
      <c r="MC33" s="66">
        <f t="shared" si="46"/>
        <v>0</v>
      </c>
      <c r="MD33" s="66">
        <f t="shared" si="46"/>
        <v>0</v>
      </c>
      <c r="ME33" s="66">
        <f t="shared" si="46"/>
        <v>0</v>
      </c>
      <c r="MF33" s="66">
        <f t="shared" si="46"/>
        <v>0</v>
      </c>
      <c r="MG33" s="66">
        <f t="shared" si="46"/>
        <v>0</v>
      </c>
      <c r="MH33" s="66">
        <f t="shared" si="46"/>
        <v>0</v>
      </c>
      <c r="MI33" s="66">
        <f t="shared" si="46"/>
        <v>0</v>
      </c>
      <c r="MJ33" s="66">
        <f t="shared" si="46"/>
        <v>0</v>
      </c>
      <c r="MK33" s="66">
        <f t="shared" si="46"/>
        <v>0</v>
      </c>
      <c r="ML33" s="66">
        <f t="shared" si="46"/>
        <v>0</v>
      </c>
      <c r="MM33" s="66">
        <f t="shared" si="46"/>
        <v>0</v>
      </c>
      <c r="MN33" s="66">
        <f t="shared" si="46"/>
        <v>0</v>
      </c>
      <c r="MO33" s="66">
        <f t="shared" si="46"/>
        <v>0</v>
      </c>
      <c r="MP33" s="66">
        <f t="shared" si="46"/>
        <v>0</v>
      </c>
      <c r="MQ33" s="66">
        <f t="shared" si="46"/>
        <v>0</v>
      </c>
      <c r="MR33" s="66">
        <f t="shared" si="46"/>
        <v>0</v>
      </c>
      <c r="MS33" s="66">
        <f t="shared" si="46"/>
        <v>0</v>
      </c>
      <c r="MT33" s="66">
        <f t="shared" si="46"/>
        <v>0</v>
      </c>
      <c r="MU33" s="66">
        <f t="shared" si="46"/>
        <v>0</v>
      </c>
      <c r="MV33" s="66">
        <f t="shared" si="46"/>
        <v>0</v>
      </c>
      <c r="MW33" s="66">
        <f t="shared" si="46"/>
        <v>0</v>
      </c>
      <c r="MX33" s="66">
        <f t="shared" si="46"/>
        <v>0</v>
      </c>
      <c r="MY33" s="66">
        <f t="shared" si="46"/>
        <v>0</v>
      </c>
      <c r="MZ33" s="66">
        <f t="shared" si="46"/>
        <v>0</v>
      </c>
      <c r="NA33" s="66">
        <f t="shared" si="46"/>
        <v>0</v>
      </c>
      <c r="NB33" s="66">
        <f t="shared" si="46"/>
        <v>0</v>
      </c>
      <c r="NC33" s="66">
        <f t="shared" si="46"/>
        <v>0</v>
      </c>
      <c r="ND33" s="66">
        <f t="shared" si="46"/>
        <v>0</v>
      </c>
      <c r="NE33" s="66">
        <f t="shared" si="46"/>
        <v>0</v>
      </c>
      <c r="NF33" s="66">
        <f t="shared" si="46"/>
        <v>0</v>
      </c>
      <c r="NG33" s="66">
        <f t="shared" si="46"/>
        <v>0</v>
      </c>
      <c r="NH33" s="66">
        <f t="shared" si="46"/>
        <v>0</v>
      </c>
      <c r="NI33" s="66">
        <f t="shared" si="46"/>
        <v>0</v>
      </c>
      <c r="NJ33" s="66">
        <f t="shared" si="46"/>
        <v>0</v>
      </c>
      <c r="NK33" s="66">
        <f t="shared" si="46"/>
        <v>0</v>
      </c>
      <c r="NL33" s="66">
        <f t="shared" si="46"/>
        <v>0</v>
      </c>
      <c r="NM33" s="66">
        <f t="shared" si="46"/>
        <v>0</v>
      </c>
      <c r="NN33" s="66">
        <f t="shared" si="46"/>
        <v>0</v>
      </c>
      <c r="NO33" s="67">
        <f t="shared" si="46"/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f>NO31</f>
        <v>366</v>
      </c>
      <c r="O35" s="74">
        <f>N35-1</f>
        <v>365</v>
      </c>
      <c r="P35" s="74">
        <f t="shared" ref="P35:CA35" si="47">O35-1</f>
        <v>364</v>
      </c>
      <c r="Q35" s="74">
        <f t="shared" si="47"/>
        <v>363</v>
      </c>
      <c r="R35" s="74">
        <f t="shared" si="47"/>
        <v>362</v>
      </c>
      <c r="S35" s="74">
        <f t="shared" si="47"/>
        <v>361</v>
      </c>
      <c r="T35" s="74">
        <f t="shared" si="47"/>
        <v>360</v>
      </c>
      <c r="U35" s="74">
        <f t="shared" si="47"/>
        <v>359</v>
      </c>
      <c r="V35" s="74">
        <f t="shared" si="47"/>
        <v>358</v>
      </c>
      <c r="W35" s="74">
        <f t="shared" si="47"/>
        <v>357</v>
      </c>
      <c r="X35" s="74">
        <f t="shared" si="47"/>
        <v>356</v>
      </c>
      <c r="Y35" s="74">
        <f t="shared" si="47"/>
        <v>355</v>
      </c>
      <c r="Z35" s="74">
        <f t="shared" si="47"/>
        <v>354</v>
      </c>
      <c r="AA35" s="74">
        <f t="shared" si="47"/>
        <v>353</v>
      </c>
      <c r="AB35" s="74">
        <f t="shared" si="47"/>
        <v>352</v>
      </c>
      <c r="AC35" s="74">
        <f t="shared" si="47"/>
        <v>351</v>
      </c>
      <c r="AD35" s="74">
        <f t="shared" si="47"/>
        <v>350</v>
      </c>
      <c r="AE35" s="74">
        <f t="shared" si="47"/>
        <v>349</v>
      </c>
      <c r="AF35" s="74">
        <f t="shared" si="47"/>
        <v>348</v>
      </c>
      <c r="AG35" s="74">
        <f t="shared" si="47"/>
        <v>347</v>
      </c>
      <c r="AH35" s="74">
        <f t="shared" si="47"/>
        <v>346</v>
      </c>
      <c r="AI35" s="74">
        <f t="shared" si="47"/>
        <v>345</v>
      </c>
      <c r="AJ35" s="74">
        <f t="shared" si="47"/>
        <v>344</v>
      </c>
      <c r="AK35" s="74">
        <f t="shared" si="47"/>
        <v>343</v>
      </c>
      <c r="AL35" s="74">
        <f t="shared" si="47"/>
        <v>342</v>
      </c>
      <c r="AM35" s="74">
        <f t="shared" si="47"/>
        <v>341</v>
      </c>
      <c r="AN35" s="74">
        <f t="shared" si="47"/>
        <v>340</v>
      </c>
      <c r="AO35" s="74">
        <f t="shared" si="47"/>
        <v>339</v>
      </c>
      <c r="AP35" s="74">
        <f t="shared" si="47"/>
        <v>338</v>
      </c>
      <c r="AQ35" s="74">
        <f t="shared" si="47"/>
        <v>337</v>
      </c>
      <c r="AR35" s="74">
        <f t="shared" si="47"/>
        <v>336</v>
      </c>
      <c r="AS35" s="74">
        <f t="shared" si="47"/>
        <v>335</v>
      </c>
      <c r="AT35" s="74">
        <f t="shared" si="47"/>
        <v>334</v>
      </c>
      <c r="AU35" s="74">
        <f t="shared" si="47"/>
        <v>333</v>
      </c>
      <c r="AV35" s="74">
        <f t="shared" si="47"/>
        <v>332</v>
      </c>
      <c r="AW35" s="74">
        <f t="shared" si="47"/>
        <v>331</v>
      </c>
      <c r="AX35" s="74">
        <f t="shared" si="47"/>
        <v>330</v>
      </c>
      <c r="AY35" s="74">
        <f t="shared" si="47"/>
        <v>329</v>
      </c>
      <c r="AZ35" s="74">
        <f t="shared" si="47"/>
        <v>328</v>
      </c>
      <c r="BA35" s="74">
        <f t="shared" si="47"/>
        <v>327</v>
      </c>
      <c r="BB35" s="74">
        <f t="shared" si="47"/>
        <v>326</v>
      </c>
      <c r="BC35" s="74">
        <f t="shared" si="47"/>
        <v>325</v>
      </c>
      <c r="BD35" s="74">
        <f t="shared" si="47"/>
        <v>324</v>
      </c>
      <c r="BE35" s="74">
        <f t="shared" si="47"/>
        <v>323</v>
      </c>
      <c r="BF35" s="74">
        <f t="shared" si="47"/>
        <v>322</v>
      </c>
      <c r="BG35" s="74">
        <f t="shared" si="47"/>
        <v>321</v>
      </c>
      <c r="BH35" s="74">
        <f t="shared" si="47"/>
        <v>320</v>
      </c>
      <c r="BI35" s="74">
        <f t="shared" si="47"/>
        <v>319</v>
      </c>
      <c r="BJ35" s="74">
        <f t="shared" si="47"/>
        <v>318</v>
      </c>
      <c r="BK35" s="74">
        <f t="shared" si="47"/>
        <v>317</v>
      </c>
      <c r="BL35" s="74">
        <f t="shared" si="47"/>
        <v>316</v>
      </c>
      <c r="BM35" s="74">
        <f t="shared" si="47"/>
        <v>315</v>
      </c>
      <c r="BN35" s="74">
        <f t="shared" si="47"/>
        <v>314</v>
      </c>
      <c r="BO35" s="74">
        <f t="shared" si="47"/>
        <v>313</v>
      </c>
      <c r="BP35" s="74">
        <f t="shared" si="47"/>
        <v>312</v>
      </c>
      <c r="BQ35" s="74">
        <f t="shared" si="47"/>
        <v>311</v>
      </c>
      <c r="BR35" s="74">
        <f t="shared" si="47"/>
        <v>310</v>
      </c>
      <c r="BS35" s="74">
        <f t="shared" si="47"/>
        <v>309</v>
      </c>
      <c r="BT35" s="74">
        <f t="shared" si="47"/>
        <v>308</v>
      </c>
      <c r="BU35" s="74">
        <f t="shared" si="47"/>
        <v>307</v>
      </c>
      <c r="BV35" s="74">
        <f t="shared" si="47"/>
        <v>306</v>
      </c>
      <c r="BW35" s="74">
        <f t="shared" si="47"/>
        <v>305</v>
      </c>
      <c r="BX35" s="74">
        <f t="shared" si="47"/>
        <v>304</v>
      </c>
      <c r="BY35" s="74">
        <f t="shared" si="47"/>
        <v>303</v>
      </c>
      <c r="BZ35" s="74">
        <f t="shared" si="47"/>
        <v>302</v>
      </c>
      <c r="CA35" s="74">
        <f t="shared" si="47"/>
        <v>301</v>
      </c>
      <c r="CB35" s="74">
        <f t="shared" ref="CB35:EM35" si="48">CA35-1</f>
        <v>300</v>
      </c>
      <c r="CC35" s="74">
        <f t="shared" si="48"/>
        <v>299</v>
      </c>
      <c r="CD35" s="74">
        <f t="shared" si="48"/>
        <v>298</v>
      </c>
      <c r="CE35" s="74">
        <f t="shared" si="48"/>
        <v>297</v>
      </c>
      <c r="CF35" s="74">
        <f t="shared" si="48"/>
        <v>296</v>
      </c>
      <c r="CG35" s="74">
        <f t="shared" si="48"/>
        <v>295</v>
      </c>
      <c r="CH35" s="74">
        <f t="shared" si="48"/>
        <v>294</v>
      </c>
      <c r="CI35" s="74">
        <f t="shared" si="48"/>
        <v>293</v>
      </c>
      <c r="CJ35" s="74">
        <f t="shared" si="48"/>
        <v>292</v>
      </c>
      <c r="CK35" s="74">
        <f t="shared" si="48"/>
        <v>291</v>
      </c>
      <c r="CL35" s="74">
        <f t="shared" si="48"/>
        <v>290</v>
      </c>
      <c r="CM35" s="74">
        <f t="shared" si="48"/>
        <v>289</v>
      </c>
      <c r="CN35" s="74">
        <f t="shared" si="48"/>
        <v>288</v>
      </c>
      <c r="CO35" s="74">
        <f t="shared" si="48"/>
        <v>287</v>
      </c>
      <c r="CP35" s="74">
        <f t="shared" si="48"/>
        <v>286</v>
      </c>
      <c r="CQ35" s="74">
        <f t="shared" si="48"/>
        <v>285</v>
      </c>
      <c r="CR35" s="74">
        <f t="shared" si="48"/>
        <v>284</v>
      </c>
      <c r="CS35" s="74">
        <f t="shared" si="48"/>
        <v>283</v>
      </c>
      <c r="CT35" s="74">
        <f t="shared" si="48"/>
        <v>282</v>
      </c>
      <c r="CU35" s="74">
        <f t="shared" si="48"/>
        <v>281</v>
      </c>
      <c r="CV35" s="74">
        <f t="shared" si="48"/>
        <v>280</v>
      </c>
      <c r="CW35" s="74">
        <f t="shared" si="48"/>
        <v>279</v>
      </c>
      <c r="CX35" s="74">
        <f t="shared" si="48"/>
        <v>278</v>
      </c>
      <c r="CY35" s="74">
        <f t="shared" si="48"/>
        <v>277</v>
      </c>
      <c r="CZ35" s="74">
        <f t="shared" si="48"/>
        <v>276</v>
      </c>
      <c r="DA35" s="74">
        <f t="shared" si="48"/>
        <v>275</v>
      </c>
      <c r="DB35" s="74">
        <f t="shared" si="48"/>
        <v>274</v>
      </c>
      <c r="DC35" s="74">
        <f t="shared" si="48"/>
        <v>273</v>
      </c>
      <c r="DD35" s="74">
        <f t="shared" si="48"/>
        <v>272</v>
      </c>
      <c r="DE35" s="74">
        <f t="shared" si="48"/>
        <v>271</v>
      </c>
      <c r="DF35" s="74">
        <f t="shared" si="48"/>
        <v>270</v>
      </c>
      <c r="DG35" s="74">
        <f t="shared" si="48"/>
        <v>269</v>
      </c>
      <c r="DH35" s="74">
        <f t="shared" si="48"/>
        <v>268</v>
      </c>
      <c r="DI35" s="74">
        <f t="shared" si="48"/>
        <v>267</v>
      </c>
      <c r="DJ35" s="74">
        <f t="shared" si="48"/>
        <v>266</v>
      </c>
      <c r="DK35" s="74">
        <f t="shared" si="48"/>
        <v>265</v>
      </c>
      <c r="DL35" s="74">
        <f t="shared" si="48"/>
        <v>264</v>
      </c>
      <c r="DM35" s="74">
        <f t="shared" si="48"/>
        <v>263</v>
      </c>
      <c r="DN35" s="74">
        <f t="shared" si="48"/>
        <v>262</v>
      </c>
      <c r="DO35" s="74">
        <f t="shared" si="48"/>
        <v>261</v>
      </c>
      <c r="DP35" s="74">
        <f t="shared" si="48"/>
        <v>260</v>
      </c>
      <c r="DQ35" s="74">
        <f t="shared" si="48"/>
        <v>259</v>
      </c>
      <c r="DR35" s="74">
        <f t="shared" si="48"/>
        <v>258</v>
      </c>
      <c r="DS35" s="74">
        <f t="shared" si="48"/>
        <v>257</v>
      </c>
      <c r="DT35" s="74">
        <f t="shared" si="48"/>
        <v>256</v>
      </c>
      <c r="DU35" s="74">
        <f t="shared" si="48"/>
        <v>255</v>
      </c>
      <c r="DV35" s="74">
        <f t="shared" si="48"/>
        <v>254</v>
      </c>
      <c r="DW35" s="74">
        <f t="shared" si="48"/>
        <v>253</v>
      </c>
      <c r="DX35" s="74">
        <f t="shared" si="48"/>
        <v>252</v>
      </c>
      <c r="DY35" s="74">
        <f t="shared" si="48"/>
        <v>251</v>
      </c>
      <c r="DZ35" s="74">
        <f t="shared" si="48"/>
        <v>250</v>
      </c>
      <c r="EA35" s="74">
        <f t="shared" si="48"/>
        <v>249</v>
      </c>
      <c r="EB35" s="74">
        <f t="shared" si="48"/>
        <v>248</v>
      </c>
      <c r="EC35" s="74">
        <f t="shared" si="48"/>
        <v>247</v>
      </c>
      <c r="ED35" s="74">
        <f t="shared" si="48"/>
        <v>246</v>
      </c>
      <c r="EE35" s="74">
        <f t="shared" si="48"/>
        <v>245</v>
      </c>
      <c r="EF35" s="74">
        <f t="shared" si="48"/>
        <v>244</v>
      </c>
      <c r="EG35" s="74">
        <f t="shared" si="48"/>
        <v>243</v>
      </c>
      <c r="EH35" s="74">
        <f t="shared" si="48"/>
        <v>242</v>
      </c>
      <c r="EI35" s="74">
        <f t="shared" si="48"/>
        <v>241</v>
      </c>
      <c r="EJ35" s="74">
        <f t="shared" si="48"/>
        <v>240</v>
      </c>
      <c r="EK35" s="74">
        <f t="shared" si="48"/>
        <v>239</v>
      </c>
      <c r="EL35" s="74">
        <f t="shared" si="48"/>
        <v>238</v>
      </c>
      <c r="EM35" s="74">
        <f t="shared" si="48"/>
        <v>237</v>
      </c>
      <c r="EN35" s="74">
        <f t="shared" ref="EN35:GY35" si="49">EM35-1</f>
        <v>236</v>
      </c>
      <c r="EO35" s="74">
        <f t="shared" si="49"/>
        <v>235</v>
      </c>
      <c r="EP35" s="74">
        <f t="shared" si="49"/>
        <v>234</v>
      </c>
      <c r="EQ35" s="74">
        <f t="shared" si="49"/>
        <v>233</v>
      </c>
      <c r="ER35" s="74">
        <f t="shared" si="49"/>
        <v>232</v>
      </c>
      <c r="ES35" s="74">
        <f t="shared" si="49"/>
        <v>231</v>
      </c>
      <c r="ET35" s="74">
        <f t="shared" si="49"/>
        <v>230</v>
      </c>
      <c r="EU35" s="74">
        <f t="shared" si="49"/>
        <v>229</v>
      </c>
      <c r="EV35" s="74">
        <f t="shared" si="49"/>
        <v>228</v>
      </c>
      <c r="EW35" s="74">
        <f t="shared" si="49"/>
        <v>227</v>
      </c>
      <c r="EX35" s="74">
        <f t="shared" si="49"/>
        <v>226</v>
      </c>
      <c r="EY35" s="74">
        <f t="shared" si="49"/>
        <v>225</v>
      </c>
      <c r="EZ35" s="74">
        <f t="shared" si="49"/>
        <v>224</v>
      </c>
      <c r="FA35" s="74">
        <f t="shared" si="49"/>
        <v>223</v>
      </c>
      <c r="FB35" s="74">
        <f t="shared" si="49"/>
        <v>222</v>
      </c>
      <c r="FC35" s="74">
        <f t="shared" si="49"/>
        <v>221</v>
      </c>
      <c r="FD35" s="74">
        <f t="shared" si="49"/>
        <v>220</v>
      </c>
      <c r="FE35" s="74">
        <f t="shared" si="49"/>
        <v>219</v>
      </c>
      <c r="FF35" s="74">
        <f t="shared" si="49"/>
        <v>218</v>
      </c>
      <c r="FG35" s="74">
        <f t="shared" si="49"/>
        <v>217</v>
      </c>
      <c r="FH35" s="74">
        <f t="shared" si="49"/>
        <v>216</v>
      </c>
      <c r="FI35" s="74">
        <f t="shared" si="49"/>
        <v>215</v>
      </c>
      <c r="FJ35" s="74">
        <f t="shared" si="49"/>
        <v>214</v>
      </c>
      <c r="FK35" s="74">
        <f t="shared" si="49"/>
        <v>213</v>
      </c>
      <c r="FL35" s="74">
        <f t="shared" si="49"/>
        <v>212</v>
      </c>
      <c r="FM35" s="74">
        <f t="shared" si="49"/>
        <v>211</v>
      </c>
      <c r="FN35" s="74">
        <f t="shared" si="49"/>
        <v>210</v>
      </c>
      <c r="FO35" s="74">
        <f t="shared" si="49"/>
        <v>209</v>
      </c>
      <c r="FP35" s="74">
        <f t="shared" si="49"/>
        <v>208</v>
      </c>
      <c r="FQ35" s="74">
        <f t="shared" si="49"/>
        <v>207</v>
      </c>
      <c r="FR35" s="74">
        <f t="shared" si="49"/>
        <v>206</v>
      </c>
      <c r="FS35" s="74">
        <f t="shared" si="49"/>
        <v>205</v>
      </c>
      <c r="FT35" s="74">
        <f t="shared" si="49"/>
        <v>204</v>
      </c>
      <c r="FU35" s="74">
        <f t="shared" si="49"/>
        <v>203</v>
      </c>
      <c r="FV35" s="74">
        <f t="shared" si="49"/>
        <v>202</v>
      </c>
      <c r="FW35" s="74">
        <f t="shared" si="49"/>
        <v>201</v>
      </c>
      <c r="FX35" s="74">
        <f t="shared" si="49"/>
        <v>200</v>
      </c>
      <c r="FY35" s="74">
        <f t="shared" si="49"/>
        <v>199</v>
      </c>
      <c r="FZ35" s="74">
        <f t="shared" si="49"/>
        <v>198</v>
      </c>
      <c r="GA35" s="74">
        <f t="shared" si="49"/>
        <v>197</v>
      </c>
      <c r="GB35" s="74">
        <f t="shared" si="49"/>
        <v>196</v>
      </c>
      <c r="GC35" s="74">
        <f t="shared" si="49"/>
        <v>195</v>
      </c>
      <c r="GD35" s="74">
        <f t="shared" si="49"/>
        <v>194</v>
      </c>
      <c r="GE35" s="74">
        <f t="shared" si="49"/>
        <v>193</v>
      </c>
      <c r="GF35" s="74">
        <f t="shared" si="49"/>
        <v>192</v>
      </c>
      <c r="GG35" s="74">
        <f t="shared" si="49"/>
        <v>191</v>
      </c>
      <c r="GH35" s="74">
        <f t="shared" si="49"/>
        <v>190</v>
      </c>
      <c r="GI35" s="74">
        <f t="shared" si="49"/>
        <v>189</v>
      </c>
      <c r="GJ35" s="74">
        <f t="shared" si="49"/>
        <v>188</v>
      </c>
      <c r="GK35" s="74">
        <f t="shared" si="49"/>
        <v>187</v>
      </c>
      <c r="GL35" s="74">
        <f t="shared" si="49"/>
        <v>186</v>
      </c>
      <c r="GM35" s="74">
        <f t="shared" si="49"/>
        <v>185</v>
      </c>
      <c r="GN35" s="74">
        <f t="shared" si="49"/>
        <v>184</v>
      </c>
      <c r="GO35" s="74">
        <f t="shared" si="49"/>
        <v>183</v>
      </c>
      <c r="GP35" s="74">
        <f t="shared" si="49"/>
        <v>182</v>
      </c>
      <c r="GQ35" s="74">
        <f t="shared" si="49"/>
        <v>181</v>
      </c>
      <c r="GR35" s="74">
        <f t="shared" si="49"/>
        <v>180</v>
      </c>
      <c r="GS35" s="74">
        <f t="shared" si="49"/>
        <v>179</v>
      </c>
      <c r="GT35" s="74">
        <f t="shared" si="49"/>
        <v>178</v>
      </c>
      <c r="GU35" s="74">
        <f t="shared" si="49"/>
        <v>177</v>
      </c>
      <c r="GV35" s="74">
        <f t="shared" si="49"/>
        <v>176</v>
      </c>
      <c r="GW35" s="74">
        <f t="shared" si="49"/>
        <v>175</v>
      </c>
      <c r="GX35" s="74">
        <f t="shared" si="49"/>
        <v>174</v>
      </c>
      <c r="GY35" s="74">
        <f t="shared" si="49"/>
        <v>173</v>
      </c>
      <c r="GZ35" s="74">
        <f t="shared" ref="GZ35:JK35" si="50">GY35-1</f>
        <v>172</v>
      </c>
      <c r="HA35" s="74">
        <f t="shared" si="50"/>
        <v>171</v>
      </c>
      <c r="HB35" s="74">
        <f t="shared" si="50"/>
        <v>170</v>
      </c>
      <c r="HC35" s="74">
        <f t="shared" si="50"/>
        <v>169</v>
      </c>
      <c r="HD35" s="74">
        <f t="shared" si="50"/>
        <v>168</v>
      </c>
      <c r="HE35" s="74">
        <f t="shared" si="50"/>
        <v>167</v>
      </c>
      <c r="HF35" s="74">
        <f t="shared" si="50"/>
        <v>166</v>
      </c>
      <c r="HG35" s="74">
        <f t="shared" si="50"/>
        <v>165</v>
      </c>
      <c r="HH35" s="74">
        <f t="shared" si="50"/>
        <v>164</v>
      </c>
      <c r="HI35" s="74">
        <f t="shared" si="50"/>
        <v>163</v>
      </c>
      <c r="HJ35" s="74">
        <f t="shared" si="50"/>
        <v>162</v>
      </c>
      <c r="HK35" s="74">
        <f t="shared" si="50"/>
        <v>161</v>
      </c>
      <c r="HL35" s="74">
        <f t="shared" si="50"/>
        <v>160</v>
      </c>
      <c r="HM35" s="74">
        <f t="shared" si="50"/>
        <v>159</v>
      </c>
      <c r="HN35" s="74">
        <f t="shared" si="50"/>
        <v>158</v>
      </c>
      <c r="HO35" s="74">
        <f t="shared" si="50"/>
        <v>157</v>
      </c>
      <c r="HP35" s="74">
        <f t="shared" si="50"/>
        <v>156</v>
      </c>
      <c r="HQ35" s="74">
        <f t="shared" si="50"/>
        <v>155</v>
      </c>
      <c r="HR35" s="74">
        <f t="shared" si="50"/>
        <v>154</v>
      </c>
      <c r="HS35" s="74">
        <f t="shared" si="50"/>
        <v>153</v>
      </c>
      <c r="HT35" s="74">
        <f t="shared" si="50"/>
        <v>152</v>
      </c>
      <c r="HU35" s="74">
        <f t="shared" si="50"/>
        <v>151</v>
      </c>
      <c r="HV35" s="74">
        <f t="shared" si="50"/>
        <v>150</v>
      </c>
      <c r="HW35" s="74">
        <f t="shared" si="50"/>
        <v>149</v>
      </c>
      <c r="HX35" s="74">
        <f t="shared" si="50"/>
        <v>148</v>
      </c>
      <c r="HY35" s="74">
        <f t="shared" si="50"/>
        <v>147</v>
      </c>
      <c r="HZ35" s="74">
        <f t="shared" si="50"/>
        <v>146</v>
      </c>
      <c r="IA35" s="74">
        <f t="shared" si="50"/>
        <v>145</v>
      </c>
      <c r="IB35" s="74">
        <f t="shared" si="50"/>
        <v>144</v>
      </c>
      <c r="IC35" s="74">
        <f t="shared" si="50"/>
        <v>143</v>
      </c>
      <c r="ID35" s="74">
        <f t="shared" si="50"/>
        <v>142</v>
      </c>
      <c r="IE35" s="74">
        <f t="shared" si="50"/>
        <v>141</v>
      </c>
      <c r="IF35" s="74">
        <f t="shared" si="50"/>
        <v>140</v>
      </c>
      <c r="IG35" s="74">
        <f t="shared" si="50"/>
        <v>139</v>
      </c>
      <c r="IH35" s="74">
        <f t="shared" si="50"/>
        <v>138</v>
      </c>
      <c r="II35" s="74">
        <f t="shared" si="50"/>
        <v>137</v>
      </c>
      <c r="IJ35" s="74">
        <f t="shared" si="50"/>
        <v>136</v>
      </c>
      <c r="IK35" s="74">
        <f t="shared" si="50"/>
        <v>135</v>
      </c>
      <c r="IL35" s="74">
        <f t="shared" si="50"/>
        <v>134</v>
      </c>
      <c r="IM35" s="74">
        <f t="shared" si="50"/>
        <v>133</v>
      </c>
      <c r="IN35" s="74">
        <f t="shared" si="50"/>
        <v>132</v>
      </c>
      <c r="IO35" s="74">
        <f t="shared" si="50"/>
        <v>131</v>
      </c>
      <c r="IP35" s="74">
        <f t="shared" si="50"/>
        <v>130</v>
      </c>
      <c r="IQ35" s="74">
        <f t="shared" si="50"/>
        <v>129</v>
      </c>
      <c r="IR35" s="74">
        <f t="shared" si="50"/>
        <v>128</v>
      </c>
      <c r="IS35" s="74">
        <f t="shared" si="50"/>
        <v>127</v>
      </c>
      <c r="IT35" s="74">
        <f t="shared" si="50"/>
        <v>126</v>
      </c>
      <c r="IU35" s="74">
        <f t="shared" si="50"/>
        <v>125</v>
      </c>
      <c r="IV35" s="74">
        <f t="shared" si="50"/>
        <v>124</v>
      </c>
      <c r="IW35" s="74">
        <f t="shared" si="50"/>
        <v>123</v>
      </c>
      <c r="IX35" s="74">
        <f t="shared" si="50"/>
        <v>122</v>
      </c>
      <c r="IY35" s="74">
        <f t="shared" si="50"/>
        <v>121</v>
      </c>
      <c r="IZ35" s="74">
        <f t="shared" si="50"/>
        <v>120</v>
      </c>
      <c r="JA35" s="74">
        <f t="shared" si="50"/>
        <v>119</v>
      </c>
      <c r="JB35" s="74">
        <f t="shared" si="50"/>
        <v>118</v>
      </c>
      <c r="JC35" s="74">
        <f t="shared" si="50"/>
        <v>117</v>
      </c>
      <c r="JD35" s="74">
        <f t="shared" si="50"/>
        <v>116</v>
      </c>
      <c r="JE35" s="74">
        <f t="shared" si="50"/>
        <v>115</v>
      </c>
      <c r="JF35" s="74">
        <f t="shared" si="50"/>
        <v>114</v>
      </c>
      <c r="JG35" s="74">
        <f t="shared" si="50"/>
        <v>113</v>
      </c>
      <c r="JH35" s="74">
        <f t="shared" si="50"/>
        <v>112</v>
      </c>
      <c r="JI35" s="74">
        <f t="shared" si="50"/>
        <v>111</v>
      </c>
      <c r="JJ35" s="74">
        <f t="shared" si="50"/>
        <v>110</v>
      </c>
      <c r="JK35" s="74">
        <f t="shared" si="50"/>
        <v>109</v>
      </c>
      <c r="JL35" s="74">
        <f t="shared" ref="JL35:LW35" si="51">JK35-1</f>
        <v>108</v>
      </c>
      <c r="JM35" s="74">
        <f t="shared" si="51"/>
        <v>107</v>
      </c>
      <c r="JN35" s="74">
        <f t="shared" si="51"/>
        <v>106</v>
      </c>
      <c r="JO35" s="74">
        <f t="shared" si="51"/>
        <v>105</v>
      </c>
      <c r="JP35" s="74">
        <f t="shared" si="51"/>
        <v>104</v>
      </c>
      <c r="JQ35" s="74">
        <f t="shared" si="51"/>
        <v>103</v>
      </c>
      <c r="JR35" s="74">
        <f t="shared" si="51"/>
        <v>102</v>
      </c>
      <c r="JS35" s="74">
        <f t="shared" si="51"/>
        <v>101</v>
      </c>
      <c r="JT35" s="74">
        <f t="shared" si="51"/>
        <v>100</v>
      </c>
      <c r="JU35" s="74">
        <f t="shared" si="51"/>
        <v>99</v>
      </c>
      <c r="JV35" s="74">
        <f t="shared" si="51"/>
        <v>98</v>
      </c>
      <c r="JW35" s="74">
        <f t="shared" si="51"/>
        <v>97</v>
      </c>
      <c r="JX35" s="74">
        <f t="shared" si="51"/>
        <v>96</v>
      </c>
      <c r="JY35" s="74">
        <f t="shared" si="51"/>
        <v>95</v>
      </c>
      <c r="JZ35" s="74">
        <f t="shared" si="51"/>
        <v>94</v>
      </c>
      <c r="KA35" s="74">
        <f t="shared" si="51"/>
        <v>93</v>
      </c>
      <c r="KB35" s="74">
        <f t="shared" si="51"/>
        <v>92</v>
      </c>
      <c r="KC35" s="74">
        <f t="shared" si="51"/>
        <v>91</v>
      </c>
      <c r="KD35" s="74">
        <f t="shared" si="51"/>
        <v>90</v>
      </c>
      <c r="KE35" s="74">
        <f t="shared" si="51"/>
        <v>89</v>
      </c>
      <c r="KF35" s="74">
        <f t="shared" si="51"/>
        <v>88</v>
      </c>
      <c r="KG35" s="74">
        <f t="shared" si="51"/>
        <v>87</v>
      </c>
      <c r="KH35" s="74">
        <f t="shared" si="51"/>
        <v>86</v>
      </c>
      <c r="KI35" s="74">
        <f t="shared" si="51"/>
        <v>85</v>
      </c>
      <c r="KJ35" s="74">
        <f t="shared" si="51"/>
        <v>84</v>
      </c>
      <c r="KK35" s="74">
        <f t="shared" si="51"/>
        <v>83</v>
      </c>
      <c r="KL35" s="74">
        <f t="shared" si="51"/>
        <v>82</v>
      </c>
      <c r="KM35" s="74">
        <f t="shared" si="51"/>
        <v>81</v>
      </c>
      <c r="KN35" s="74">
        <f t="shared" si="51"/>
        <v>80</v>
      </c>
      <c r="KO35" s="74">
        <f t="shared" si="51"/>
        <v>79</v>
      </c>
      <c r="KP35" s="74">
        <f t="shared" si="51"/>
        <v>78</v>
      </c>
      <c r="KQ35" s="74">
        <f t="shared" si="51"/>
        <v>77</v>
      </c>
      <c r="KR35" s="74">
        <f t="shared" si="51"/>
        <v>76</v>
      </c>
      <c r="KS35" s="74">
        <f t="shared" si="51"/>
        <v>75</v>
      </c>
      <c r="KT35" s="74">
        <f t="shared" si="51"/>
        <v>74</v>
      </c>
      <c r="KU35" s="74">
        <f t="shared" si="51"/>
        <v>73</v>
      </c>
      <c r="KV35" s="74">
        <f t="shared" si="51"/>
        <v>72</v>
      </c>
      <c r="KW35" s="74">
        <f t="shared" si="51"/>
        <v>71</v>
      </c>
      <c r="KX35" s="74">
        <f t="shared" si="51"/>
        <v>70</v>
      </c>
      <c r="KY35" s="74">
        <f t="shared" si="51"/>
        <v>69</v>
      </c>
      <c r="KZ35" s="74">
        <f t="shared" si="51"/>
        <v>68</v>
      </c>
      <c r="LA35" s="74">
        <f t="shared" si="51"/>
        <v>67</v>
      </c>
      <c r="LB35" s="74">
        <f t="shared" si="51"/>
        <v>66</v>
      </c>
      <c r="LC35" s="74">
        <f t="shared" si="51"/>
        <v>65</v>
      </c>
      <c r="LD35" s="74">
        <f t="shared" si="51"/>
        <v>64</v>
      </c>
      <c r="LE35" s="74">
        <f t="shared" si="51"/>
        <v>63</v>
      </c>
      <c r="LF35" s="74">
        <f t="shared" si="51"/>
        <v>62</v>
      </c>
      <c r="LG35" s="74">
        <f t="shared" si="51"/>
        <v>61</v>
      </c>
      <c r="LH35" s="74">
        <f t="shared" si="51"/>
        <v>60</v>
      </c>
      <c r="LI35" s="74">
        <f t="shared" si="51"/>
        <v>59</v>
      </c>
      <c r="LJ35" s="74">
        <f t="shared" si="51"/>
        <v>58</v>
      </c>
      <c r="LK35" s="74">
        <f t="shared" si="51"/>
        <v>57</v>
      </c>
      <c r="LL35" s="74">
        <f t="shared" si="51"/>
        <v>56</v>
      </c>
      <c r="LM35" s="74">
        <f t="shared" si="51"/>
        <v>55</v>
      </c>
      <c r="LN35" s="74">
        <f t="shared" si="51"/>
        <v>54</v>
      </c>
      <c r="LO35" s="74">
        <f t="shared" si="51"/>
        <v>53</v>
      </c>
      <c r="LP35" s="74">
        <f t="shared" si="51"/>
        <v>52</v>
      </c>
      <c r="LQ35" s="74">
        <f t="shared" si="51"/>
        <v>51</v>
      </c>
      <c r="LR35" s="74">
        <f t="shared" si="51"/>
        <v>50</v>
      </c>
      <c r="LS35" s="74">
        <f t="shared" si="51"/>
        <v>49</v>
      </c>
      <c r="LT35" s="74">
        <f t="shared" si="51"/>
        <v>48</v>
      </c>
      <c r="LU35" s="74">
        <f t="shared" si="51"/>
        <v>47</v>
      </c>
      <c r="LV35" s="74">
        <f t="shared" si="51"/>
        <v>46</v>
      </c>
      <c r="LW35" s="74">
        <f t="shared" si="51"/>
        <v>45</v>
      </c>
      <c r="LX35" s="74">
        <f t="shared" ref="LX35:NO35" si="52">LW35-1</f>
        <v>44</v>
      </c>
      <c r="LY35" s="74">
        <f t="shared" si="52"/>
        <v>43</v>
      </c>
      <c r="LZ35" s="74">
        <f t="shared" si="52"/>
        <v>42</v>
      </c>
      <c r="MA35" s="74">
        <f t="shared" si="52"/>
        <v>41</v>
      </c>
      <c r="MB35" s="74">
        <f t="shared" si="52"/>
        <v>40</v>
      </c>
      <c r="MC35" s="74">
        <f t="shared" si="52"/>
        <v>39</v>
      </c>
      <c r="MD35" s="74">
        <f t="shared" si="52"/>
        <v>38</v>
      </c>
      <c r="ME35" s="74">
        <f t="shared" si="52"/>
        <v>37</v>
      </c>
      <c r="MF35" s="74">
        <f t="shared" si="52"/>
        <v>36</v>
      </c>
      <c r="MG35" s="74">
        <f t="shared" si="52"/>
        <v>35</v>
      </c>
      <c r="MH35" s="74">
        <f t="shared" si="52"/>
        <v>34</v>
      </c>
      <c r="MI35" s="74">
        <f t="shared" si="52"/>
        <v>33</v>
      </c>
      <c r="MJ35" s="74">
        <f t="shared" si="52"/>
        <v>32</v>
      </c>
      <c r="MK35" s="74">
        <f t="shared" si="52"/>
        <v>31</v>
      </c>
      <c r="ML35" s="74">
        <f t="shared" si="52"/>
        <v>30</v>
      </c>
      <c r="MM35" s="74">
        <f t="shared" si="52"/>
        <v>29</v>
      </c>
      <c r="MN35" s="74">
        <f t="shared" si="52"/>
        <v>28</v>
      </c>
      <c r="MO35" s="74">
        <f t="shared" si="52"/>
        <v>27</v>
      </c>
      <c r="MP35" s="74">
        <f t="shared" si="52"/>
        <v>26</v>
      </c>
      <c r="MQ35" s="74">
        <f t="shared" si="52"/>
        <v>25</v>
      </c>
      <c r="MR35" s="74">
        <f t="shared" si="52"/>
        <v>24</v>
      </c>
      <c r="MS35" s="74">
        <f t="shared" si="52"/>
        <v>23</v>
      </c>
      <c r="MT35" s="74">
        <f t="shared" si="52"/>
        <v>22</v>
      </c>
      <c r="MU35" s="74">
        <f t="shared" si="52"/>
        <v>21</v>
      </c>
      <c r="MV35" s="74">
        <f t="shared" si="52"/>
        <v>20</v>
      </c>
      <c r="MW35" s="74">
        <f t="shared" si="52"/>
        <v>19</v>
      </c>
      <c r="MX35" s="74">
        <f t="shared" si="52"/>
        <v>18</v>
      </c>
      <c r="MY35" s="74">
        <f t="shared" si="52"/>
        <v>17</v>
      </c>
      <c r="MZ35" s="74">
        <f t="shared" si="52"/>
        <v>16</v>
      </c>
      <c r="NA35" s="74">
        <f t="shared" si="52"/>
        <v>15</v>
      </c>
      <c r="NB35" s="74">
        <f t="shared" si="52"/>
        <v>14</v>
      </c>
      <c r="NC35" s="74">
        <f t="shared" si="52"/>
        <v>13</v>
      </c>
      <c r="ND35" s="74">
        <f t="shared" si="52"/>
        <v>12</v>
      </c>
      <c r="NE35" s="74">
        <f t="shared" si="52"/>
        <v>11</v>
      </c>
      <c r="NF35" s="74">
        <f t="shared" si="52"/>
        <v>10</v>
      </c>
      <c r="NG35" s="74">
        <f t="shared" si="52"/>
        <v>9</v>
      </c>
      <c r="NH35" s="74">
        <f t="shared" si="52"/>
        <v>8</v>
      </c>
      <c r="NI35" s="74">
        <f t="shared" si="52"/>
        <v>7</v>
      </c>
      <c r="NJ35" s="74">
        <f t="shared" si="52"/>
        <v>6</v>
      </c>
      <c r="NK35" s="74">
        <f t="shared" si="52"/>
        <v>5</v>
      </c>
      <c r="NL35" s="74">
        <f t="shared" si="52"/>
        <v>4</v>
      </c>
      <c r="NM35" s="74">
        <f t="shared" si="52"/>
        <v>3</v>
      </c>
      <c r="NN35" s="74">
        <f t="shared" si="52"/>
        <v>2</v>
      </c>
      <c r="NO35" s="74">
        <f t="shared" si="52"/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270</v>
      </c>
      <c r="D37" s="1"/>
      <c r="E37" s="1" t="s">
        <v>279</v>
      </c>
      <c r="F37" s="1"/>
      <c r="G37" s="1" t="s">
        <v>1</v>
      </c>
      <c r="H37" s="1"/>
      <c r="I37" s="1" t="s">
        <v>4</v>
      </c>
      <c r="J37" s="1"/>
      <c r="K37" s="7">
        <f>SUM(N37:NO37)</f>
        <v>1</v>
      </c>
      <c r="L37" s="1"/>
      <c r="M37" s="1"/>
      <c r="N37" s="65">
        <f t="shared" ref="N37:BY37" si="53">SUMIFS(33:33,31:31,N35)</f>
        <v>0</v>
      </c>
      <c r="O37" s="66">
        <f t="shared" si="53"/>
        <v>0</v>
      </c>
      <c r="P37" s="66">
        <f t="shared" si="53"/>
        <v>0</v>
      </c>
      <c r="Q37" s="66">
        <f t="shared" si="53"/>
        <v>0</v>
      </c>
      <c r="R37" s="66">
        <f t="shared" si="53"/>
        <v>0</v>
      </c>
      <c r="S37" s="66">
        <f t="shared" si="53"/>
        <v>0</v>
      </c>
      <c r="T37" s="66">
        <f t="shared" si="53"/>
        <v>0</v>
      </c>
      <c r="U37" s="66">
        <f t="shared" si="53"/>
        <v>0</v>
      </c>
      <c r="V37" s="66">
        <f t="shared" si="53"/>
        <v>0</v>
      </c>
      <c r="W37" s="66">
        <f t="shared" si="53"/>
        <v>0</v>
      </c>
      <c r="X37" s="66">
        <f t="shared" si="53"/>
        <v>0</v>
      </c>
      <c r="Y37" s="66">
        <f t="shared" si="53"/>
        <v>0</v>
      </c>
      <c r="Z37" s="66">
        <f t="shared" si="53"/>
        <v>0</v>
      </c>
      <c r="AA37" s="66">
        <f t="shared" si="53"/>
        <v>0</v>
      </c>
      <c r="AB37" s="66">
        <f t="shared" si="53"/>
        <v>0</v>
      </c>
      <c r="AC37" s="66">
        <f t="shared" si="53"/>
        <v>0</v>
      </c>
      <c r="AD37" s="66">
        <f t="shared" si="53"/>
        <v>0</v>
      </c>
      <c r="AE37" s="66">
        <f t="shared" si="53"/>
        <v>0</v>
      </c>
      <c r="AF37" s="66">
        <f t="shared" si="53"/>
        <v>0</v>
      </c>
      <c r="AG37" s="66">
        <f t="shared" si="53"/>
        <v>0</v>
      </c>
      <c r="AH37" s="66">
        <f t="shared" si="53"/>
        <v>0</v>
      </c>
      <c r="AI37" s="66">
        <f t="shared" si="53"/>
        <v>0</v>
      </c>
      <c r="AJ37" s="66">
        <f t="shared" si="53"/>
        <v>0</v>
      </c>
      <c r="AK37" s="66">
        <f t="shared" si="53"/>
        <v>0</v>
      </c>
      <c r="AL37" s="66">
        <f t="shared" si="53"/>
        <v>0</v>
      </c>
      <c r="AM37" s="66">
        <f t="shared" si="53"/>
        <v>0</v>
      </c>
      <c r="AN37" s="66">
        <f t="shared" si="53"/>
        <v>0</v>
      </c>
      <c r="AO37" s="66">
        <f t="shared" si="53"/>
        <v>0</v>
      </c>
      <c r="AP37" s="66">
        <f t="shared" si="53"/>
        <v>0</v>
      </c>
      <c r="AQ37" s="66">
        <f t="shared" si="53"/>
        <v>0</v>
      </c>
      <c r="AR37" s="66">
        <f t="shared" si="53"/>
        <v>0</v>
      </c>
      <c r="AS37" s="66">
        <f t="shared" si="53"/>
        <v>0</v>
      </c>
      <c r="AT37" s="66">
        <f t="shared" si="53"/>
        <v>0</v>
      </c>
      <c r="AU37" s="66">
        <f t="shared" si="53"/>
        <v>0</v>
      </c>
      <c r="AV37" s="66">
        <f t="shared" si="53"/>
        <v>0</v>
      </c>
      <c r="AW37" s="66">
        <f t="shared" si="53"/>
        <v>0</v>
      </c>
      <c r="AX37" s="66">
        <f t="shared" si="53"/>
        <v>0</v>
      </c>
      <c r="AY37" s="66">
        <f t="shared" si="53"/>
        <v>0</v>
      </c>
      <c r="AZ37" s="66">
        <f t="shared" si="53"/>
        <v>0</v>
      </c>
      <c r="BA37" s="66">
        <f t="shared" si="53"/>
        <v>0</v>
      </c>
      <c r="BB37" s="66">
        <f t="shared" si="53"/>
        <v>0</v>
      </c>
      <c r="BC37" s="66">
        <f t="shared" si="53"/>
        <v>0</v>
      </c>
      <c r="BD37" s="66">
        <f t="shared" si="53"/>
        <v>0</v>
      </c>
      <c r="BE37" s="66">
        <f t="shared" si="53"/>
        <v>0</v>
      </c>
      <c r="BF37" s="66">
        <f t="shared" si="53"/>
        <v>0</v>
      </c>
      <c r="BG37" s="66">
        <f t="shared" si="53"/>
        <v>0</v>
      </c>
      <c r="BH37" s="66">
        <f t="shared" si="53"/>
        <v>0</v>
      </c>
      <c r="BI37" s="66">
        <f t="shared" si="53"/>
        <v>0</v>
      </c>
      <c r="BJ37" s="66">
        <f t="shared" si="53"/>
        <v>0</v>
      </c>
      <c r="BK37" s="66">
        <f t="shared" si="53"/>
        <v>0</v>
      </c>
      <c r="BL37" s="66">
        <f t="shared" si="53"/>
        <v>0</v>
      </c>
      <c r="BM37" s="66">
        <f t="shared" si="53"/>
        <v>0</v>
      </c>
      <c r="BN37" s="66">
        <f t="shared" si="53"/>
        <v>0</v>
      </c>
      <c r="BO37" s="66">
        <f t="shared" si="53"/>
        <v>0</v>
      </c>
      <c r="BP37" s="66">
        <f t="shared" si="53"/>
        <v>0</v>
      </c>
      <c r="BQ37" s="66">
        <f t="shared" si="53"/>
        <v>0</v>
      </c>
      <c r="BR37" s="66">
        <f t="shared" si="53"/>
        <v>0</v>
      </c>
      <c r="BS37" s="66">
        <f t="shared" si="53"/>
        <v>0</v>
      </c>
      <c r="BT37" s="66">
        <f t="shared" si="53"/>
        <v>0</v>
      </c>
      <c r="BU37" s="66">
        <f t="shared" si="53"/>
        <v>0</v>
      </c>
      <c r="BV37" s="66">
        <f t="shared" si="53"/>
        <v>0</v>
      </c>
      <c r="BW37" s="66">
        <f t="shared" si="53"/>
        <v>0</v>
      </c>
      <c r="BX37" s="66">
        <f t="shared" si="53"/>
        <v>0</v>
      </c>
      <c r="BY37" s="66">
        <f t="shared" si="53"/>
        <v>0</v>
      </c>
      <c r="BZ37" s="66">
        <f t="shared" ref="BZ37:EK37" si="54">SUMIFS(33:33,31:31,BZ35)</f>
        <v>0</v>
      </c>
      <c r="CA37" s="66">
        <f t="shared" si="54"/>
        <v>0</v>
      </c>
      <c r="CB37" s="66">
        <f t="shared" si="54"/>
        <v>0</v>
      </c>
      <c r="CC37" s="66">
        <f t="shared" si="54"/>
        <v>0</v>
      </c>
      <c r="CD37" s="66">
        <f t="shared" si="54"/>
        <v>0</v>
      </c>
      <c r="CE37" s="66">
        <f t="shared" si="54"/>
        <v>0</v>
      </c>
      <c r="CF37" s="66">
        <f t="shared" si="54"/>
        <v>0</v>
      </c>
      <c r="CG37" s="66">
        <f t="shared" si="54"/>
        <v>0</v>
      </c>
      <c r="CH37" s="66">
        <f t="shared" si="54"/>
        <v>0</v>
      </c>
      <c r="CI37" s="66">
        <f t="shared" si="54"/>
        <v>0</v>
      </c>
      <c r="CJ37" s="66">
        <f t="shared" si="54"/>
        <v>0</v>
      </c>
      <c r="CK37" s="66">
        <f t="shared" si="54"/>
        <v>0</v>
      </c>
      <c r="CL37" s="66">
        <f t="shared" si="54"/>
        <v>0</v>
      </c>
      <c r="CM37" s="66">
        <f t="shared" si="54"/>
        <v>0</v>
      </c>
      <c r="CN37" s="66">
        <f t="shared" si="54"/>
        <v>0</v>
      </c>
      <c r="CO37" s="66">
        <f t="shared" si="54"/>
        <v>0</v>
      </c>
      <c r="CP37" s="66">
        <f t="shared" si="54"/>
        <v>0</v>
      </c>
      <c r="CQ37" s="66">
        <f t="shared" si="54"/>
        <v>0</v>
      </c>
      <c r="CR37" s="66">
        <f t="shared" si="54"/>
        <v>0</v>
      </c>
      <c r="CS37" s="66">
        <f t="shared" si="54"/>
        <v>0</v>
      </c>
      <c r="CT37" s="66">
        <f t="shared" si="54"/>
        <v>0</v>
      </c>
      <c r="CU37" s="66">
        <f t="shared" si="54"/>
        <v>0</v>
      </c>
      <c r="CV37" s="66">
        <f t="shared" si="54"/>
        <v>0</v>
      </c>
      <c r="CW37" s="66">
        <f t="shared" si="54"/>
        <v>0</v>
      </c>
      <c r="CX37" s="66">
        <f t="shared" si="54"/>
        <v>0</v>
      </c>
      <c r="CY37" s="66">
        <f t="shared" si="54"/>
        <v>0</v>
      </c>
      <c r="CZ37" s="66">
        <f t="shared" si="54"/>
        <v>0</v>
      </c>
      <c r="DA37" s="66">
        <f t="shared" si="54"/>
        <v>0</v>
      </c>
      <c r="DB37" s="66">
        <f t="shared" si="54"/>
        <v>0</v>
      </c>
      <c r="DC37" s="66">
        <f t="shared" si="54"/>
        <v>0</v>
      </c>
      <c r="DD37" s="66">
        <f t="shared" si="54"/>
        <v>0</v>
      </c>
      <c r="DE37" s="66">
        <f t="shared" si="54"/>
        <v>0</v>
      </c>
      <c r="DF37" s="66">
        <f t="shared" si="54"/>
        <v>0</v>
      </c>
      <c r="DG37" s="66">
        <f t="shared" si="54"/>
        <v>0</v>
      </c>
      <c r="DH37" s="66">
        <f t="shared" si="54"/>
        <v>0</v>
      </c>
      <c r="DI37" s="66">
        <f t="shared" si="54"/>
        <v>0</v>
      </c>
      <c r="DJ37" s="66">
        <f t="shared" si="54"/>
        <v>0</v>
      </c>
      <c r="DK37" s="66">
        <f t="shared" si="54"/>
        <v>0</v>
      </c>
      <c r="DL37" s="66">
        <f t="shared" si="54"/>
        <v>0</v>
      </c>
      <c r="DM37" s="66">
        <f t="shared" si="54"/>
        <v>0</v>
      </c>
      <c r="DN37" s="66">
        <f t="shared" si="54"/>
        <v>0</v>
      </c>
      <c r="DO37" s="66">
        <f t="shared" si="54"/>
        <v>0</v>
      </c>
      <c r="DP37" s="66">
        <f t="shared" si="54"/>
        <v>0</v>
      </c>
      <c r="DQ37" s="66">
        <f t="shared" si="54"/>
        <v>0</v>
      </c>
      <c r="DR37" s="66">
        <f t="shared" si="54"/>
        <v>0</v>
      </c>
      <c r="DS37" s="66">
        <f t="shared" si="54"/>
        <v>0</v>
      </c>
      <c r="DT37" s="66">
        <f t="shared" si="54"/>
        <v>0</v>
      </c>
      <c r="DU37" s="66">
        <f t="shared" si="54"/>
        <v>0</v>
      </c>
      <c r="DV37" s="66">
        <f t="shared" si="54"/>
        <v>0</v>
      </c>
      <c r="DW37" s="66">
        <f t="shared" si="54"/>
        <v>0</v>
      </c>
      <c r="DX37" s="66">
        <f t="shared" si="54"/>
        <v>0</v>
      </c>
      <c r="DY37" s="66">
        <f t="shared" si="54"/>
        <v>0</v>
      </c>
      <c r="DZ37" s="66">
        <f t="shared" si="54"/>
        <v>0</v>
      </c>
      <c r="EA37" s="66">
        <f t="shared" si="54"/>
        <v>0</v>
      </c>
      <c r="EB37" s="66">
        <f t="shared" si="54"/>
        <v>0</v>
      </c>
      <c r="EC37" s="66">
        <f t="shared" si="54"/>
        <v>0</v>
      </c>
      <c r="ED37" s="66">
        <f t="shared" si="54"/>
        <v>0</v>
      </c>
      <c r="EE37" s="66">
        <f t="shared" si="54"/>
        <v>0</v>
      </c>
      <c r="EF37" s="66">
        <f t="shared" si="54"/>
        <v>0</v>
      </c>
      <c r="EG37" s="66">
        <f t="shared" si="54"/>
        <v>1.1428099436829918E-4</v>
      </c>
      <c r="EH37" s="66">
        <f t="shared" si="54"/>
        <v>1.3389526239353892E-4</v>
      </c>
      <c r="EI37" s="66">
        <f t="shared" si="54"/>
        <v>6.3593025551372554E-5</v>
      </c>
      <c r="EJ37" s="66">
        <f t="shared" si="54"/>
        <v>4.1347061796665098E-5</v>
      </c>
      <c r="EK37" s="66">
        <f t="shared" si="54"/>
        <v>8.6402767584574993E-5</v>
      </c>
      <c r="EL37" s="66">
        <f t="shared" ref="EL37:GW37" si="55">SUMIFS(33:33,31:31,EL35)</f>
        <v>1.4760030749227951E-4</v>
      </c>
      <c r="EM37" s="66">
        <f t="shared" si="55"/>
        <v>1.1186348302284807E-4</v>
      </c>
      <c r="EN37" s="66">
        <f t="shared" si="55"/>
        <v>1.1179043592715532E-4</v>
      </c>
      <c r="EO37" s="66">
        <f t="shared" si="55"/>
        <v>1.3097724459165756E-4</v>
      </c>
      <c r="EP37" s="66">
        <f t="shared" si="55"/>
        <v>6.2207124532044517E-5</v>
      </c>
      <c r="EQ37" s="66">
        <f t="shared" si="55"/>
        <v>4.0445973436842902E-5</v>
      </c>
      <c r="ER37" s="66">
        <f t="shared" si="55"/>
        <v>8.4519767324247824E-5</v>
      </c>
      <c r="ES37" s="66">
        <f t="shared" si="55"/>
        <v>1.4438361171734064E-4</v>
      </c>
      <c r="ET37" s="66">
        <f t="shared" si="55"/>
        <v>1.0942561009884784E-4</v>
      </c>
      <c r="EU37" s="66">
        <f t="shared" si="55"/>
        <v>1.0935415493943269E-4</v>
      </c>
      <c r="EV37" s="66">
        <f t="shared" si="55"/>
        <v>1.2812281998747331E-4</v>
      </c>
      <c r="EW37" s="66">
        <f t="shared" si="55"/>
        <v>6.0851426850562441E-5</v>
      </c>
      <c r="EX37" s="66">
        <f t="shared" si="55"/>
        <v>3.956452275372431E-5</v>
      </c>
      <c r="EY37" s="66">
        <f t="shared" si="55"/>
        <v>8.2677803827898457E-5</v>
      </c>
      <c r="EZ37" s="66">
        <f t="shared" si="55"/>
        <v>1.4123701831470913E-4</v>
      </c>
      <c r="FA37" s="66">
        <f t="shared" si="55"/>
        <v>1.0704086643770413E-4</v>
      </c>
      <c r="FB37" s="66">
        <f t="shared" si="55"/>
        <v>1.0697096852104335E-4</v>
      </c>
      <c r="FC37" s="66">
        <f t="shared" si="55"/>
        <v>1.2533060267621522E-4</v>
      </c>
      <c r="FD37" s="66">
        <f t="shared" si="55"/>
        <v>5.9525274276934176E-5</v>
      </c>
      <c r="FE37" s="66">
        <f t="shared" si="55"/>
        <v>3.8702281777796561E-5</v>
      </c>
      <c r="FF37" s="66">
        <f t="shared" si="55"/>
        <v>8.0875982769576182E-5</v>
      </c>
      <c r="FG37" s="66">
        <f t="shared" si="55"/>
        <v>1.3815899952330753E-4</v>
      </c>
      <c r="FH37" s="66">
        <f t="shared" si="55"/>
        <v>1.04708094178175E-4</v>
      </c>
      <c r="FI37" s="66">
        <f t="shared" si="55"/>
        <v>1.0463971956683126E-4</v>
      </c>
      <c r="FJ37" s="66">
        <f t="shared" si="55"/>
        <v>1.2259923695653191E-4</v>
      </c>
      <c r="FK37" s="66">
        <f t="shared" si="55"/>
        <v>6.6907556804370123E-5</v>
      </c>
      <c r="FL37" s="66">
        <f t="shared" si="55"/>
        <v>8.002054111622447E-5</v>
      </c>
      <c r="FM37" s="66">
        <f t="shared" si="55"/>
        <v>1.3755723084551074E-4</v>
      </c>
      <c r="FN37" s="66">
        <f t="shared" si="55"/>
        <v>2.3737114627022713E-4</v>
      </c>
      <c r="FO37" s="66">
        <f t="shared" si="55"/>
        <v>1.8046627488186486E-4</v>
      </c>
      <c r="FP37" s="66">
        <f t="shared" si="55"/>
        <v>1.8091701665699E-4</v>
      </c>
      <c r="FQ37" s="66">
        <f t="shared" si="55"/>
        <v>2.1263642855021364E-4</v>
      </c>
      <c r="FR37" s="66">
        <f t="shared" si="55"/>
        <v>1.2438652138279256E-4</v>
      </c>
      <c r="FS37" s="66">
        <f t="shared" si="55"/>
        <v>8.1128890991602804E-5</v>
      </c>
      <c r="FT37" s="66">
        <f t="shared" si="55"/>
        <v>1.3946251088408948E-4</v>
      </c>
      <c r="FU37" s="66">
        <f t="shared" si="55"/>
        <v>2.4065893059056686E-4</v>
      </c>
      <c r="FV37" s="66">
        <f t="shared" si="55"/>
        <v>1.8296588023925423E-4</v>
      </c>
      <c r="FW37" s="66">
        <f t="shared" si="55"/>
        <v>1.8342286515624415E-4</v>
      </c>
      <c r="FX37" s="66">
        <f t="shared" si="55"/>
        <v>2.1558161682058819E-4</v>
      </c>
      <c r="FY37" s="66">
        <f t="shared" si="55"/>
        <v>1.2610937633416218E-5</v>
      </c>
      <c r="FZ37" s="66">
        <f t="shared" si="55"/>
        <v>8.2252592418334293E-6</v>
      </c>
      <c r="GA37" s="66">
        <f t="shared" si="55"/>
        <v>1.4139418060791484E-4</v>
      </c>
      <c r="GB37" s="66">
        <f t="shared" si="55"/>
        <v>2.4399225341003303E-4</v>
      </c>
      <c r="GC37" s="66">
        <f t="shared" si="55"/>
        <v>1.8550010717315019E-4</v>
      </c>
      <c r="GD37" s="66">
        <f t="shared" si="55"/>
        <v>1.8596342170462072E-4</v>
      </c>
      <c r="GE37" s="66">
        <f t="shared" si="55"/>
        <v>2.1856759835487842E-4</v>
      </c>
      <c r="GF37" s="66">
        <f t="shared" si="55"/>
        <v>1.2785609423426983E-4</v>
      </c>
      <c r="GG37" s="66">
        <f t="shared" si="55"/>
        <v>8.3391858027948132E-5</v>
      </c>
      <c r="GH37" s="66">
        <f t="shared" si="55"/>
        <v>1.4335260553568913E-4</v>
      </c>
      <c r="GI37" s="66">
        <f t="shared" si="55"/>
        <v>2.4737174547404586E-4</v>
      </c>
      <c r="GJ37" s="66">
        <f t="shared" si="55"/>
        <v>1.8806943522067503E-4</v>
      </c>
      <c r="GK37" s="66">
        <f t="shared" si="55"/>
        <v>1.8853916703695839E-4</v>
      </c>
      <c r="GL37" s="66">
        <f t="shared" si="55"/>
        <v>2.2159493817311985E-4</v>
      </c>
      <c r="GM37" s="66">
        <f t="shared" si="55"/>
        <v>1.2962700560445274E-4</v>
      </c>
      <c r="GN37" s="66">
        <f t="shared" si="55"/>
        <v>8.4546903397094043E-5</v>
      </c>
      <c r="GO37" s="66">
        <f t="shared" si="55"/>
        <v>1.4533815624884758E-4</v>
      </c>
      <c r="GP37" s="66">
        <f t="shared" si="55"/>
        <v>2.4748247853488315E-4</v>
      </c>
      <c r="GQ37" s="66">
        <f t="shared" si="55"/>
        <v>1.7324589298815603E-4</v>
      </c>
      <c r="GR37" s="66">
        <f t="shared" si="55"/>
        <v>1.7502040487254322E-4</v>
      </c>
      <c r="GS37" s="66">
        <f t="shared" si="55"/>
        <v>2.0530215086799332E-4</v>
      </c>
      <c r="GT37" s="66">
        <f t="shared" si="55"/>
        <v>1.1986039815665156E-4</v>
      </c>
      <c r="GU37" s="66">
        <f t="shared" si="55"/>
        <v>7.8023332617602889E-5</v>
      </c>
      <c r="GV37" s="66">
        <f t="shared" si="55"/>
        <v>1.3386067190117329E-4</v>
      </c>
      <c r="GW37" s="66">
        <f t="shared" si="55"/>
        <v>2.3271355580370022E-4</v>
      </c>
      <c r="GX37" s="66">
        <f t="shared" ref="GX37:JI37" si="56">SUMIFS(33:33,31:31,GX35)</f>
        <v>1.7657791014020943E-4</v>
      </c>
      <c r="GY37" s="66">
        <f t="shared" si="56"/>
        <v>1.7838655099546759E-4</v>
      </c>
      <c r="GZ37" s="66">
        <f t="shared" si="56"/>
        <v>2.0925070212220629E-4</v>
      </c>
      <c r="HA37" s="66">
        <f t="shared" si="56"/>
        <v>1.2216565859094784E-4</v>
      </c>
      <c r="HB37" s="66">
        <f t="shared" si="56"/>
        <v>7.9523945867695898E-5</v>
      </c>
      <c r="HC37" s="66">
        <f t="shared" si="56"/>
        <v>1.3643519789464429E-4</v>
      </c>
      <c r="HD37" s="66">
        <f t="shared" si="56"/>
        <v>2.3718930726931376E-4</v>
      </c>
      <c r="HE37" s="66">
        <f t="shared" si="56"/>
        <v>1.7997401157218482E-4</v>
      </c>
      <c r="HF37" s="66">
        <f t="shared" si="56"/>
        <v>1.8181743779665244E-4</v>
      </c>
      <c r="HG37" s="66">
        <f t="shared" si="56"/>
        <v>2.1327519538161114E-4</v>
      </c>
      <c r="HH37" s="66">
        <f t="shared" si="56"/>
        <v>1.2451525581831047E-4</v>
      </c>
      <c r="HI37" s="66">
        <f t="shared" si="56"/>
        <v>8.1053420229597496E-5</v>
      </c>
      <c r="HJ37" s="66">
        <f t="shared" si="56"/>
        <v>1.3905923943287484E-4</v>
      </c>
      <c r="HK37" s="66">
        <f t="shared" si="56"/>
        <v>2.4175114031755262E-4</v>
      </c>
      <c r="HL37" s="66">
        <f t="shared" si="56"/>
        <v>1.8343542980922998E-4</v>
      </c>
      <c r="HM37" s="66">
        <f t="shared" si="56"/>
        <v>1.8531431042567506E-4</v>
      </c>
      <c r="HN37" s="66">
        <f t="shared" si="56"/>
        <v>2.1737709122954135E-4</v>
      </c>
      <c r="HO37" s="66">
        <f t="shared" si="56"/>
        <v>1.269100425628788E-4</v>
      </c>
      <c r="HP37" s="66">
        <f t="shared" si="56"/>
        <v>8.2612310785554723E-5</v>
      </c>
      <c r="HQ37" s="66">
        <f t="shared" si="56"/>
        <v>1.4173374884230436E-4</v>
      </c>
      <c r="HR37" s="66">
        <f t="shared" si="56"/>
        <v>2.4640071054500746E-4</v>
      </c>
      <c r="HS37" s="66">
        <f t="shared" si="56"/>
        <v>1.8696342108149891E-4</v>
      </c>
      <c r="HT37" s="66">
        <f t="shared" si="56"/>
        <v>2.1025155408121849E-4</v>
      </c>
      <c r="HU37" s="66">
        <f t="shared" si="56"/>
        <v>3.4075986270182376E-4</v>
      </c>
      <c r="HV37" s="66">
        <f t="shared" si="56"/>
        <v>1.9840322785533444E-4</v>
      </c>
      <c r="HW37" s="66">
        <f t="shared" si="56"/>
        <v>1.4051105014549676E-4</v>
      </c>
      <c r="HX37" s="66">
        <f t="shared" si="56"/>
        <v>2.4041251181200452E-4</v>
      </c>
      <c r="HY37" s="66">
        <f t="shared" si="56"/>
        <v>4.1681547036657144E-4</v>
      </c>
      <c r="HZ37" s="66">
        <f t="shared" si="56"/>
        <v>3.1541083073574941E-4</v>
      </c>
      <c r="IA37" s="66">
        <f t="shared" si="56"/>
        <v>3.0548522516418442E-4</v>
      </c>
      <c r="IB37" s="66">
        <f t="shared" si="56"/>
        <v>3.5736589848087786E-4</v>
      </c>
      <c r="IC37" s="66">
        <f t="shared" si="56"/>
        <v>2.0807188740438613E-4</v>
      </c>
      <c r="ID37" s="66">
        <f t="shared" si="56"/>
        <v>1.4735848665861187E-4</v>
      </c>
      <c r="IE37" s="66">
        <f t="shared" si="56"/>
        <v>2.521283833387395E-4</v>
      </c>
      <c r="IF37" s="66">
        <f t="shared" si="56"/>
        <v>4.3712787617425662E-4</v>
      </c>
      <c r="IG37" s="66">
        <f t="shared" si="56"/>
        <v>3.3078154810477889E-4</v>
      </c>
      <c r="IH37" s="66">
        <f t="shared" si="56"/>
        <v>3.2037224424802472E-4</v>
      </c>
      <c r="II37" s="66">
        <f t="shared" si="56"/>
        <v>3.7478118574309899E-4</v>
      </c>
      <c r="IJ37" s="66">
        <f t="shared" si="56"/>
        <v>2.1821172364993604E-4</v>
      </c>
      <c r="IK37" s="66">
        <f t="shared" si="56"/>
        <v>7.7269807491408315E-5</v>
      </c>
      <c r="IL37" s="66">
        <f t="shared" si="56"/>
        <v>1.3220759852697526E-4</v>
      </c>
      <c r="IM37" s="66">
        <f t="shared" si="56"/>
        <v>2.2921507683072427E-4</v>
      </c>
      <c r="IN37" s="66">
        <f t="shared" si="56"/>
        <v>1.7345065848145056E-4</v>
      </c>
      <c r="IO37" s="66">
        <f t="shared" si="56"/>
        <v>1.6799237152852902E-4</v>
      </c>
      <c r="IP37" s="66">
        <f t="shared" si="56"/>
        <v>1.9652258061567549E-4</v>
      </c>
      <c r="IQ37" s="66">
        <f t="shared" si="56"/>
        <v>1.1442284907459415E-4</v>
      </c>
      <c r="IR37" s="66">
        <f t="shared" si="56"/>
        <v>8.1035348355491086E-5</v>
      </c>
      <c r="IS37" s="66">
        <f t="shared" si="56"/>
        <v>1.3865038816186505E-4</v>
      </c>
      <c r="IT37" s="66">
        <f t="shared" si="56"/>
        <v>2.4038527081064241E-4</v>
      </c>
      <c r="IU37" s="66">
        <f t="shared" si="56"/>
        <v>1.8190332018229138E-4</v>
      </c>
      <c r="IV37" s="66">
        <f t="shared" si="56"/>
        <v>1.7617903796891303E-4</v>
      </c>
      <c r="IW37" s="66">
        <f t="shared" si="56"/>
        <v>2.0609959176722529E-4</v>
      </c>
      <c r="IX37" s="66">
        <f t="shared" si="56"/>
        <v>1.1999894571522663E-4</v>
      </c>
      <c r="IY37" s="66">
        <f t="shared" si="56"/>
        <v>1.6066974190511471E-4</v>
      </c>
      <c r="IZ37" s="66">
        <f t="shared" si="56"/>
        <v>2.7297335866264898E-4</v>
      </c>
      <c r="JA37" s="66">
        <f t="shared" si="56"/>
        <v>4.7345033625099427E-4</v>
      </c>
      <c r="JB37" s="66">
        <f t="shared" si="56"/>
        <v>3.5584027871791096E-4</v>
      </c>
      <c r="JC37" s="66">
        <f t="shared" si="56"/>
        <v>3.4230765998933291E-4</v>
      </c>
      <c r="JD37" s="66">
        <f t="shared" si="56"/>
        <v>3.977291470799238E-4</v>
      </c>
      <c r="JE37" s="66">
        <f t="shared" si="56"/>
        <v>2.3000412324410127E-4</v>
      </c>
      <c r="JF37" s="66">
        <f t="shared" si="56"/>
        <v>1.6292921453769853E-4</v>
      </c>
      <c r="JG37" s="66">
        <f t="shared" si="56"/>
        <v>2.7688119075429775E-4</v>
      </c>
      <c r="JH37" s="66">
        <f t="shared" si="56"/>
        <v>4.8022815671987766E-4</v>
      </c>
      <c r="JI37" s="66">
        <f t="shared" si="56"/>
        <v>3.6093441708909756E-4</v>
      </c>
      <c r="JJ37" s="66">
        <f t="shared" ref="JJ37:LU37" si="57">SUMIFS(33:33,31:31,JJ35)</f>
        <v>3.472080680931753E-4</v>
      </c>
      <c r="JK37" s="66">
        <f t="shared" si="57"/>
        <v>4.0342295812565256E-4</v>
      </c>
      <c r="JL37" s="66">
        <f t="shared" si="57"/>
        <v>2.3329681634216886E-4</v>
      </c>
      <c r="JM37" s="66">
        <f t="shared" si="57"/>
        <v>1.6526167663713883E-4</v>
      </c>
      <c r="JN37" s="66">
        <f t="shared" si="57"/>
        <v>2.8084496658980238E-4</v>
      </c>
      <c r="JO37" s="66">
        <f t="shared" si="57"/>
        <v>4.8710300711310786E-4</v>
      </c>
      <c r="JP37" s="66">
        <f t="shared" si="57"/>
        <v>3.6610148212794051E-4</v>
      </c>
      <c r="JQ37" s="66">
        <f t="shared" si="57"/>
        <v>3.5217862946085337E-4</v>
      </c>
      <c r="JR37" s="66">
        <f t="shared" si="57"/>
        <v>4.0919828063329557E-4</v>
      </c>
      <c r="JS37" s="66">
        <f t="shared" si="57"/>
        <v>2.366366469770995E-4</v>
      </c>
      <c r="JT37" s="66">
        <f t="shared" si="57"/>
        <v>1.6762752979821756E-4</v>
      </c>
      <c r="JU37" s="66">
        <f t="shared" si="57"/>
        <v>2.8486548704862862E-4</v>
      </c>
      <c r="JV37" s="66">
        <f t="shared" si="57"/>
        <v>4.9407627649170548E-4</v>
      </c>
      <c r="JW37" s="66">
        <f t="shared" si="57"/>
        <v>3.7134251783805101E-4</v>
      </c>
      <c r="JX37" s="66">
        <f t="shared" si="57"/>
        <v>3.5722034839248305E-4</v>
      </c>
      <c r="JY37" s="66">
        <f t="shared" si="57"/>
        <v>4.1505628150466438E-4</v>
      </c>
      <c r="JZ37" s="66">
        <f t="shared" si="57"/>
        <v>2.400242899604578E-4</v>
      </c>
      <c r="KA37" s="66">
        <f t="shared" si="57"/>
        <v>1.700272520407051E-4</v>
      </c>
      <c r="KB37" s="66">
        <f t="shared" si="57"/>
        <v>2.8894356447547206E-4</v>
      </c>
      <c r="KC37" s="66">
        <f t="shared" si="57"/>
        <v>5.7628603730349609E-4</v>
      </c>
      <c r="KD37" s="66">
        <f t="shared" si="57"/>
        <v>7.166419493530164E-4</v>
      </c>
      <c r="KE37" s="66">
        <f t="shared" si="57"/>
        <v>7.324486423540994E-4</v>
      </c>
      <c r="KF37" s="66">
        <f t="shared" si="57"/>
        <v>8.1308890088606042E-4</v>
      </c>
      <c r="KG37" s="66">
        <f t="shared" si="57"/>
        <v>4.9804409551522204E-4</v>
      </c>
      <c r="KH37" s="66">
        <f t="shared" si="57"/>
        <v>3.7487844544039294E-4</v>
      </c>
      <c r="KI37" s="66">
        <f t="shared" si="57"/>
        <v>7.1577013204272876E-4</v>
      </c>
      <c r="KJ37" s="66">
        <f t="shared" si="57"/>
        <v>1.2954935056425662E-3</v>
      </c>
      <c r="KK37" s="66">
        <f t="shared" si="57"/>
        <v>1.0213297708364509E-3</v>
      </c>
      <c r="KL37" s="66">
        <f t="shared" si="57"/>
        <v>6.959045631460643E-4</v>
      </c>
      <c r="KM37" s="66">
        <f t="shared" si="57"/>
        <v>7.7252143515678482E-4</v>
      </c>
      <c r="KN37" s="66">
        <f t="shared" si="57"/>
        <v>4.3017742588507808E-4</v>
      </c>
      <c r="KO37" s="66">
        <f t="shared" si="57"/>
        <v>2.9681218782407495E-4</v>
      </c>
      <c r="KP37" s="66">
        <f t="shared" si="57"/>
        <v>5.2312168783420797E-4</v>
      </c>
      <c r="KQ37" s="66">
        <f t="shared" si="57"/>
        <v>8.7918386742271662E-4</v>
      </c>
      <c r="KR37" s="66">
        <f t="shared" si="57"/>
        <v>6.4691502530257663E-4</v>
      </c>
      <c r="KS37" s="66">
        <f t="shared" si="57"/>
        <v>6.6118377863466572E-4</v>
      </c>
      <c r="KT37" s="66">
        <f t="shared" si="57"/>
        <v>7.3397800305274039E-4</v>
      </c>
      <c r="KU37" s="66">
        <f t="shared" si="57"/>
        <v>4.0871457236059427E-4</v>
      </c>
      <c r="KV37" s="66">
        <f t="shared" si="57"/>
        <v>2.8200332959902349E-4</v>
      </c>
      <c r="KW37" s="66">
        <f t="shared" si="57"/>
        <v>4.9702156382522332E-4</v>
      </c>
      <c r="KX37" s="66">
        <f t="shared" si="57"/>
        <v>8.3531872380492023E-4</v>
      </c>
      <c r="KY37" s="66">
        <f t="shared" si="57"/>
        <v>6.146384770799692E-4</v>
      </c>
      <c r="KZ37" s="66">
        <f t="shared" si="57"/>
        <v>7.5383438295608556E-4</v>
      </c>
      <c r="LA37" s="66">
        <f t="shared" si="57"/>
        <v>8.7169702426437138E-4</v>
      </c>
      <c r="LB37" s="66">
        <f t="shared" si="57"/>
        <v>5.0481933521051244E-4</v>
      </c>
      <c r="LC37" s="66">
        <f t="shared" si="57"/>
        <v>3.4831332916050338E-4</v>
      </c>
      <c r="LD37" s="66">
        <f t="shared" si="57"/>
        <v>4.7222365398385386E-4</v>
      </c>
      <c r="LE37" s="66">
        <f t="shared" si="57"/>
        <v>7.9364214494121843E-4</v>
      </c>
      <c r="LF37" s="66">
        <f t="shared" si="57"/>
        <v>5.8397230351928749E-4</v>
      </c>
      <c r="LG37" s="66">
        <f t="shared" si="57"/>
        <v>5.9685275369555479E-4</v>
      </c>
      <c r="LH37" s="66">
        <f t="shared" si="57"/>
        <v>6.2945498926943709E-4</v>
      </c>
      <c r="LI37" s="66">
        <f t="shared" si="57"/>
        <v>3.8137911858006548E-3</v>
      </c>
      <c r="LJ37" s="66">
        <f t="shared" si="57"/>
        <v>2.6507354160619501E-3</v>
      </c>
      <c r="LK37" s="66">
        <f t="shared" si="57"/>
        <v>4.7088206456711891E-3</v>
      </c>
      <c r="LL37" s="66">
        <f t="shared" si="57"/>
        <v>8.1688456777257844E-3</v>
      </c>
      <c r="LM37" s="66">
        <f t="shared" si="57"/>
        <v>6.0548526091108879E-3</v>
      </c>
      <c r="LN37" s="66">
        <f t="shared" si="57"/>
        <v>6.6841430889273993E-3</v>
      </c>
      <c r="LO37" s="66">
        <f t="shared" si="57"/>
        <v>7.4247107431992818E-3</v>
      </c>
      <c r="LP37" s="66">
        <f t="shared" si="57"/>
        <v>4.0975124240217788E-3</v>
      </c>
      <c r="LQ37" s="66">
        <f t="shared" si="57"/>
        <v>2.8479328759653021E-3</v>
      </c>
      <c r="LR37" s="66">
        <f t="shared" si="57"/>
        <v>4.5992056813474579E-3</v>
      </c>
      <c r="LS37" s="66">
        <f t="shared" si="57"/>
        <v>7.9786860188835757E-3</v>
      </c>
      <c r="LT37" s="66">
        <f t="shared" si="57"/>
        <v>5.9139038445102897E-3</v>
      </c>
      <c r="LU37" s="66">
        <f t="shared" si="57"/>
        <v>5.9350411769326962E-3</v>
      </c>
      <c r="LV37" s="66">
        <f t="shared" ref="LV37:NO37" si="58">SUMIFS(33:33,31:31,LV35)</f>
        <v>6.5926123066844073E-3</v>
      </c>
      <c r="LW37" s="66">
        <f t="shared" si="58"/>
        <v>3.6382980789037836E-3</v>
      </c>
      <c r="LX37" s="66">
        <f t="shared" si="58"/>
        <v>2.5287607795222672E-3</v>
      </c>
      <c r="LY37" s="66">
        <f t="shared" si="58"/>
        <v>4.9413566453550967E-3</v>
      </c>
      <c r="LZ37" s="66">
        <f t="shared" si="58"/>
        <v>7.7929530192387122E-3</v>
      </c>
      <c r="MA37" s="66">
        <f t="shared" si="58"/>
        <v>5.7762361761683444E-3</v>
      </c>
      <c r="MB37" s="66">
        <f t="shared" si="58"/>
        <v>5.7968814601323925E-3</v>
      </c>
      <c r="MC37" s="66">
        <f t="shared" si="58"/>
        <v>6.4391452249721861E-3</v>
      </c>
      <c r="MD37" s="66">
        <f t="shared" si="58"/>
        <v>3.5536034294091673E-3</v>
      </c>
      <c r="ME37" s="66">
        <f t="shared" si="58"/>
        <v>2.4698946549682544E-3</v>
      </c>
      <c r="MF37" s="66">
        <f t="shared" si="58"/>
        <v>4.3875714163980617E-3</v>
      </c>
      <c r="MG37" s="66">
        <f t="shared" si="58"/>
        <v>7.6115436321630642E-3</v>
      </c>
      <c r="MH37" s="66">
        <f t="shared" si="58"/>
        <v>5.6417732246099297E-3</v>
      </c>
      <c r="MI37" s="66">
        <f t="shared" si="58"/>
        <v>5.6619379143370207E-3</v>
      </c>
      <c r="MJ37" s="66">
        <f t="shared" si="58"/>
        <v>6.2892506489790421E-3</v>
      </c>
      <c r="MK37" s="66">
        <f t="shared" si="58"/>
        <v>2.1701871377191709E-2</v>
      </c>
      <c r="ML37" s="66">
        <f t="shared" si="58"/>
        <v>1.6654610266854882E-2</v>
      </c>
      <c r="MM37" s="66">
        <f t="shared" si="58"/>
        <v>3.5661289617526584E-2</v>
      </c>
      <c r="MN37" s="66">
        <f t="shared" si="58"/>
        <v>5.9467180509971282E-2</v>
      </c>
      <c r="MO37" s="66">
        <f t="shared" si="58"/>
        <v>4.896407261402913E-2</v>
      </c>
      <c r="MP37" s="66">
        <f t="shared" si="58"/>
        <v>5.2375896897536807E-2</v>
      </c>
      <c r="MQ37" s="66">
        <f t="shared" si="58"/>
        <v>5.837496113113879E-2</v>
      </c>
      <c r="MR37" s="66">
        <f t="shared" si="58"/>
        <v>1.978056605245393E-2</v>
      </c>
      <c r="MS37" s="66">
        <f t="shared" si="58"/>
        <v>1.5180147957545891E-2</v>
      </c>
      <c r="MT37" s="66">
        <f t="shared" si="58"/>
        <v>2.7860684686122277E-2</v>
      </c>
      <c r="MU37" s="66">
        <f t="shared" si="58"/>
        <v>4.0651833829879504E-2</v>
      </c>
      <c r="MV37" s="66">
        <f t="shared" si="58"/>
        <v>2.9752797372637925E-2</v>
      </c>
      <c r="MW37" s="66">
        <f t="shared" si="58"/>
        <v>2.8643379277247614E-2</v>
      </c>
      <c r="MX37" s="66">
        <f t="shared" si="58"/>
        <v>3.1924153112735172E-2</v>
      </c>
      <c r="MY37" s="66">
        <f t="shared" si="58"/>
        <v>2.1635228772024423E-2</v>
      </c>
      <c r="MZ37" s="66">
        <f t="shared" si="58"/>
        <v>1.6603466907052479E-2</v>
      </c>
      <c r="NA37" s="66">
        <f t="shared" si="58"/>
        <v>3.0472954380125775E-2</v>
      </c>
      <c r="NB37" s="66">
        <f t="shared" si="58"/>
        <v>4.4463425494471881E-2</v>
      </c>
      <c r="NC37" s="66">
        <f t="shared" si="58"/>
        <v>3.2542475076685271E-2</v>
      </c>
      <c r="ND37" s="66">
        <f t="shared" si="58"/>
        <v>3.1329035874088973E-2</v>
      </c>
      <c r="NE37" s="66">
        <f t="shared" si="58"/>
        <v>3.491742117569361E-2</v>
      </c>
      <c r="NF37" s="66">
        <f t="shared" si="58"/>
        <v>2.3663788122977616E-2</v>
      </c>
      <c r="NG37" s="66">
        <f t="shared" si="58"/>
        <v>1.2712167224798778E-2</v>
      </c>
      <c r="NH37" s="66">
        <f t="shared" si="58"/>
        <v>1.6665077673338247E-2</v>
      </c>
      <c r="NI37" s="66">
        <f t="shared" si="58"/>
        <v>1.458971972808769E-2</v>
      </c>
      <c r="NJ37" s="66">
        <f t="shared" si="58"/>
        <v>7.1187436317541042E-3</v>
      </c>
      <c r="NK37" s="66">
        <f t="shared" si="58"/>
        <v>6.8533009272380013E-3</v>
      </c>
      <c r="NL37" s="66">
        <f t="shared" si="58"/>
        <v>7.6382687255963791E-3</v>
      </c>
      <c r="NM37" s="66">
        <f t="shared" si="58"/>
        <v>5.1765097954800049E-3</v>
      </c>
      <c r="NN37" s="66">
        <f t="shared" si="58"/>
        <v>2.9794465079017655E-3</v>
      </c>
      <c r="NO37" s="67">
        <f t="shared" si="58"/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tr">
        <f>IF(N40="","",IF(WEEKDAY(N40)=2,"пн",IF(WEEKDAY(N40)=3,"вт",IF(WEEKDAY(N40)=4,"ср",IF(WEEKDAY(N40)=5,"чт",IF(WEEKDAY(N40)=6,"пт",IF(WEEKDAY(N40)=7,"сб",IF(WEEKDAY(N40)=1,"вс",0))))))))</f>
        <v>вт</v>
      </c>
      <c r="O39" s="15" t="str">
        <f t="shared" ref="O39:BZ39" si="59">IF(O40="","",IF(WEEKDAY(O40)=2,"пн",IF(WEEKDAY(O40)=3,"вт",IF(WEEKDAY(O40)=4,"ср",IF(WEEKDAY(O40)=5,"чт",IF(WEEKDAY(O40)=6,"пт",IF(WEEKDAY(O40)=7,"сб",IF(WEEKDAY(O40)=1,"вс",0))))))))</f>
        <v>ср</v>
      </c>
      <c r="P39" s="15" t="str">
        <f t="shared" si="59"/>
        <v>чт</v>
      </c>
      <c r="Q39" s="15" t="str">
        <f t="shared" si="59"/>
        <v>пт</v>
      </c>
      <c r="R39" s="15" t="str">
        <f t="shared" si="59"/>
        <v>сб</v>
      </c>
      <c r="S39" s="15" t="str">
        <f t="shared" si="59"/>
        <v>вс</v>
      </c>
      <c r="T39" s="15" t="str">
        <f t="shared" si="59"/>
        <v>пн</v>
      </c>
      <c r="U39" s="15" t="str">
        <f t="shared" si="59"/>
        <v>вт</v>
      </c>
      <c r="V39" s="15" t="str">
        <f t="shared" si="59"/>
        <v>ср</v>
      </c>
      <c r="W39" s="15" t="str">
        <f t="shared" si="59"/>
        <v>чт</v>
      </c>
      <c r="X39" s="15" t="str">
        <f t="shared" si="59"/>
        <v>пт</v>
      </c>
      <c r="Y39" s="15" t="str">
        <f t="shared" si="59"/>
        <v>сб</v>
      </c>
      <c r="Z39" s="15" t="str">
        <f t="shared" si="59"/>
        <v>вс</v>
      </c>
      <c r="AA39" s="15" t="str">
        <f t="shared" si="59"/>
        <v>пн</v>
      </c>
      <c r="AB39" s="15" t="str">
        <f t="shared" si="59"/>
        <v>вт</v>
      </c>
      <c r="AC39" s="15" t="str">
        <f t="shared" si="59"/>
        <v>ср</v>
      </c>
      <c r="AD39" s="15" t="str">
        <f t="shared" si="59"/>
        <v>чт</v>
      </c>
      <c r="AE39" s="15" t="str">
        <f t="shared" si="59"/>
        <v>пт</v>
      </c>
      <c r="AF39" s="15" t="str">
        <f t="shared" si="59"/>
        <v>сб</v>
      </c>
      <c r="AG39" s="15" t="str">
        <f t="shared" si="59"/>
        <v>вс</v>
      </c>
      <c r="AH39" s="15" t="str">
        <f t="shared" si="59"/>
        <v>пн</v>
      </c>
      <c r="AI39" s="15" t="str">
        <f t="shared" si="59"/>
        <v>вт</v>
      </c>
      <c r="AJ39" s="15" t="str">
        <f t="shared" si="59"/>
        <v>ср</v>
      </c>
      <c r="AK39" s="15" t="str">
        <f t="shared" si="59"/>
        <v>чт</v>
      </c>
      <c r="AL39" s="15" t="str">
        <f t="shared" si="59"/>
        <v>пт</v>
      </c>
      <c r="AM39" s="15" t="str">
        <f t="shared" si="59"/>
        <v>сб</v>
      </c>
      <c r="AN39" s="15" t="str">
        <f t="shared" si="59"/>
        <v>вс</v>
      </c>
      <c r="AO39" s="15" t="str">
        <f t="shared" si="59"/>
        <v>пн</v>
      </c>
      <c r="AP39" s="15" t="str">
        <f t="shared" si="59"/>
        <v>вт</v>
      </c>
      <c r="AQ39" s="15" t="str">
        <f t="shared" si="59"/>
        <v>ср</v>
      </c>
      <c r="AR39" s="15" t="str">
        <f t="shared" si="59"/>
        <v>чт</v>
      </c>
      <c r="AS39" s="15" t="str">
        <f t="shared" si="59"/>
        <v>пт</v>
      </c>
      <c r="AT39" s="15" t="str">
        <f t="shared" si="59"/>
        <v>сб</v>
      </c>
      <c r="AU39" s="15" t="str">
        <f t="shared" si="59"/>
        <v>вс</v>
      </c>
      <c r="AV39" s="15" t="str">
        <f t="shared" si="59"/>
        <v>пн</v>
      </c>
      <c r="AW39" s="15" t="str">
        <f t="shared" si="59"/>
        <v>вт</v>
      </c>
      <c r="AX39" s="15" t="str">
        <f t="shared" si="59"/>
        <v>ср</v>
      </c>
      <c r="AY39" s="15" t="str">
        <f t="shared" si="59"/>
        <v>чт</v>
      </c>
      <c r="AZ39" s="15" t="str">
        <f t="shared" si="59"/>
        <v>пт</v>
      </c>
      <c r="BA39" s="15" t="str">
        <f t="shared" si="59"/>
        <v>сб</v>
      </c>
      <c r="BB39" s="15" t="str">
        <f t="shared" si="59"/>
        <v>вс</v>
      </c>
      <c r="BC39" s="15" t="str">
        <f t="shared" si="59"/>
        <v>пн</v>
      </c>
      <c r="BD39" s="15" t="str">
        <f t="shared" si="59"/>
        <v>вт</v>
      </c>
      <c r="BE39" s="15" t="str">
        <f t="shared" si="59"/>
        <v>ср</v>
      </c>
      <c r="BF39" s="15" t="str">
        <f t="shared" si="59"/>
        <v>чт</v>
      </c>
      <c r="BG39" s="15" t="str">
        <f t="shared" si="59"/>
        <v>пт</v>
      </c>
      <c r="BH39" s="15" t="str">
        <f t="shared" si="59"/>
        <v>сб</v>
      </c>
      <c r="BI39" s="15" t="str">
        <f t="shared" si="59"/>
        <v>вс</v>
      </c>
      <c r="BJ39" s="15" t="str">
        <f t="shared" si="59"/>
        <v>пн</v>
      </c>
      <c r="BK39" s="15" t="str">
        <f t="shared" si="59"/>
        <v>вт</v>
      </c>
      <c r="BL39" s="15" t="str">
        <f t="shared" si="59"/>
        <v>ср</v>
      </c>
      <c r="BM39" s="15" t="str">
        <f t="shared" si="59"/>
        <v>чт</v>
      </c>
      <c r="BN39" s="15" t="str">
        <f t="shared" si="59"/>
        <v>пт</v>
      </c>
      <c r="BO39" s="15" t="str">
        <f t="shared" si="59"/>
        <v>сб</v>
      </c>
      <c r="BP39" s="15" t="str">
        <f t="shared" si="59"/>
        <v>вс</v>
      </c>
      <c r="BQ39" s="15" t="str">
        <f t="shared" si="59"/>
        <v>пн</v>
      </c>
      <c r="BR39" s="15" t="str">
        <f t="shared" si="59"/>
        <v>вт</v>
      </c>
      <c r="BS39" s="15" t="str">
        <f t="shared" si="59"/>
        <v>ср</v>
      </c>
      <c r="BT39" s="15" t="str">
        <f t="shared" si="59"/>
        <v>чт</v>
      </c>
      <c r="BU39" s="15" t="str">
        <f t="shared" si="59"/>
        <v>пт</v>
      </c>
      <c r="BV39" s="15" t="str">
        <f t="shared" si="59"/>
        <v>сб</v>
      </c>
      <c r="BW39" s="15" t="str">
        <f t="shared" si="59"/>
        <v>вс</v>
      </c>
      <c r="BX39" s="15" t="str">
        <f t="shared" si="59"/>
        <v>пн</v>
      </c>
      <c r="BY39" s="15" t="str">
        <f t="shared" si="59"/>
        <v>вт</v>
      </c>
      <c r="BZ39" s="15" t="str">
        <f t="shared" si="59"/>
        <v>ср</v>
      </c>
      <c r="CA39" s="15" t="str">
        <f t="shared" ref="CA39:EL39" si="60">IF(CA40="","",IF(WEEKDAY(CA40)=2,"пн",IF(WEEKDAY(CA40)=3,"вт",IF(WEEKDAY(CA40)=4,"ср",IF(WEEKDAY(CA40)=5,"чт",IF(WEEKDAY(CA40)=6,"пт",IF(WEEKDAY(CA40)=7,"сб",IF(WEEKDAY(CA40)=1,"вс",0))))))))</f>
        <v>чт</v>
      </c>
      <c r="CB39" s="15" t="str">
        <f t="shared" si="60"/>
        <v>пт</v>
      </c>
      <c r="CC39" s="15" t="str">
        <f t="shared" si="60"/>
        <v>сб</v>
      </c>
      <c r="CD39" s="15" t="str">
        <f t="shared" si="60"/>
        <v>вс</v>
      </c>
      <c r="CE39" s="15" t="str">
        <f t="shared" si="60"/>
        <v>пн</v>
      </c>
      <c r="CF39" s="15" t="str">
        <f t="shared" si="60"/>
        <v>вт</v>
      </c>
      <c r="CG39" s="15" t="str">
        <f t="shared" si="60"/>
        <v>ср</v>
      </c>
      <c r="CH39" s="15" t="str">
        <f t="shared" si="60"/>
        <v>чт</v>
      </c>
      <c r="CI39" s="15" t="str">
        <f t="shared" si="60"/>
        <v>пт</v>
      </c>
      <c r="CJ39" s="15" t="str">
        <f t="shared" si="60"/>
        <v>сб</v>
      </c>
      <c r="CK39" s="15" t="str">
        <f t="shared" si="60"/>
        <v>вс</v>
      </c>
      <c r="CL39" s="15" t="str">
        <f t="shared" si="60"/>
        <v>пн</v>
      </c>
      <c r="CM39" s="15" t="str">
        <f t="shared" si="60"/>
        <v>вт</v>
      </c>
      <c r="CN39" s="15" t="str">
        <f t="shared" si="60"/>
        <v>ср</v>
      </c>
      <c r="CO39" s="15" t="str">
        <f t="shared" si="60"/>
        <v>чт</v>
      </c>
      <c r="CP39" s="15" t="str">
        <f t="shared" si="60"/>
        <v>пт</v>
      </c>
      <c r="CQ39" s="15" t="str">
        <f t="shared" si="60"/>
        <v>сб</v>
      </c>
      <c r="CR39" s="15" t="str">
        <f t="shared" si="60"/>
        <v>вс</v>
      </c>
      <c r="CS39" s="15" t="str">
        <f t="shared" si="60"/>
        <v>пн</v>
      </c>
      <c r="CT39" s="15" t="str">
        <f t="shared" si="60"/>
        <v>вт</v>
      </c>
      <c r="CU39" s="15" t="str">
        <f t="shared" si="60"/>
        <v>ср</v>
      </c>
      <c r="CV39" s="15" t="str">
        <f t="shared" si="60"/>
        <v>чт</v>
      </c>
      <c r="CW39" s="15" t="str">
        <f t="shared" si="60"/>
        <v>пт</v>
      </c>
      <c r="CX39" s="15" t="str">
        <f t="shared" si="60"/>
        <v>сб</v>
      </c>
      <c r="CY39" s="15" t="str">
        <f t="shared" si="60"/>
        <v>вс</v>
      </c>
      <c r="CZ39" s="15" t="str">
        <f t="shared" si="60"/>
        <v>пн</v>
      </c>
      <c r="DA39" s="15" t="str">
        <f t="shared" si="60"/>
        <v>вт</v>
      </c>
      <c r="DB39" s="15" t="str">
        <f t="shared" si="60"/>
        <v>ср</v>
      </c>
      <c r="DC39" s="15" t="str">
        <f t="shared" si="60"/>
        <v>чт</v>
      </c>
      <c r="DD39" s="15" t="str">
        <f t="shared" si="60"/>
        <v>пт</v>
      </c>
      <c r="DE39" s="15" t="str">
        <f t="shared" si="60"/>
        <v>сб</v>
      </c>
      <c r="DF39" s="15" t="str">
        <f t="shared" si="60"/>
        <v>вс</v>
      </c>
      <c r="DG39" s="15" t="str">
        <f t="shared" si="60"/>
        <v>пн</v>
      </c>
      <c r="DH39" s="15" t="str">
        <f t="shared" si="60"/>
        <v>вт</v>
      </c>
      <c r="DI39" s="15" t="str">
        <f t="shared" si="60"/>
        <v>ср</v>
      </c>
      <c r="DJ39" s="15" t="str">
        <f t="shared" si="60"/>
        <v>чт</v>
      </c>
      <c r="DK39" s="15" t="str">
        <f t="shared" si="60"/>
        <v>пт</v>
      </c>
      <c r="DL39" s="15" t="str">
        <f t="shared" si="60"/>
        <v>сб</v>
      </c>
      <c r="DM39" s="15" t="str">
        <f t="shared" si="60"/>
        <v>вс</v>
      </c>
      <c r="DN39" s="15" t="str">
        <f t="shared" si="60"/>
        <v>пн</v>
      </c>
      <c r="DO39" s="15" t="str">
        <f t="shared" si="60"/>
        <v>вт</v>
      </c>
      <c r="DP39" s="15" t="str">
        <f t="shared" si="60"/>
        <v>ср</v>
      </c>
      <c r="DQ39" s="15" t="str">
        <f t="shared" si="60"/>
        <v>чт</v>
      </c>
      <c r="DR39" s="15" t="str">
        <f t="shared" si="60"/>
        <v>пт</v>
      </c>
      <c r="DS39" s="15" t="str">
        <f t="shared" si="60"/>
        <v>сб</v>
      </c>
      <c r="DT39" s="15" t="str">
        <f t="shared" si="60"/>
        <v>вс</v>
      </c>
      <c r="DU39" s="15" t="str">
        <f t="shared" si="60"/>
        <v>пн</v>
      </c>
      <c r="DV39" s="15" t="str">
        <f t="shared" si="60"/>
        <v>вт</v>
      </c>
      <c r="DW39" s="15" t="str">
        <f t="shared" si="60"/>
        <v>ср</v>
      </c>
      <c r="DX39" s="15" t="str">
        <f t="shared" si="60"/>
        <v>чт</v>
      </c>
      <c r="DY39" s="15" t="str">
        <f t="shared" si="60"/>
        <v>пт</v>
      </c>
      <c r="DZ39" s="15" t="str">
        <f t="shared" si="60"/>
        <v>сб</v>
      </c>
      <c r="EA39" s="15" t="str">
        <f t="shared" si="60"/>
        <v>вс</v>
      </c>
      <c r="EB39" s="15" t="str">
        <f t="shared" si="60"/>
        <v>пн</v>
      </c>
      <c r="EC39" s="15" t="str">
        <f t="shared" si="60"/>
        <v>вт</v>
      </c>
      <c r="ED39" s="15" t="str">
        <f t="shared" si="60"/>
        <v>ср</v>
      </c>
      <c r="EE39" s="15" t="str">
        <f t="shared" si="60"/>
        <v>чт</v>
      </c>
      <c r="EF39" s="15" t="str">
        <f t="shared" si="60"/>
        <v>пт</v>
      </c>
      <c r="EG39" s="15" t="str">
        <f t="shared" si="60"/>
        <v>сб</v>
      </c>
      <c r="EH39" s="15" t="str">
        <f t="shared" si="60"/>
        <v>вс</v>
      </c>
      <c r="EI39" s="15" t="str">
        <f t="shared" si="60"/>
        <v>пн</v>
      </c>
      <c r="EJ39" s="15" t="str">
        <f t="shared" si="60"/>
        <v>вт</v>
      </c>
      <c r="EK39" s="15" t="str">
        <f t="shared" si="60"/>
        <v>ср</v>
      </c>
      <c r="EL39" s="15" t="str">
        <f t="shared" si="60"/>
        <v>чт</v>
      </c>
      <c r="EM39" s="15" t="str">
        <f t="shared" ref="EM39:GX39" si="61">IF(EM40="","",IF(WEEKDAY(EM40)=2,"пн",IF(WEEKDAY(EM40)=3,"вт",IF(WEEKDAY(EM40)=4,"ср",IF(WEEKDAY(EM40)=5,"чт",IF(WEEKDAY(EM40)=6,"пт",IF(WEEKDAY(EM40)=7,"сб",IF(WEEKDAY(EM40)=1,"вс",0))))))))</f>
        <v>пт</v>
      </c>
      <c r="EN39" s="15" t="str">
        <f t="shared" si="61"/>
        <v>сб</v>
      </c>
      <c r="EO39" s="15" t="str">
        <f t="shared" si="61"/>
        <v>вс</v>
      </c>
      <c r="EP39" s="15" t="str">
        <f t="shared" si="61"/>
        <v>пн</v>
      </c>
      <c r="EQ39" s="15" t="str">
        <f t="shared" si="61"/>
        <v>вт</v>
      </c>
      <c r="ER39" s="15" t="str">
        <f t="shared" si="61"/>
        <v>ср</v>
      </c>
      <c r="ES39" s="15" t="str">
        <f t="shared" si="61"/>
        <v>чт</v>
      </c>
      <c r="ET39" s="15" t="str">
        <f t="shared" si="61"/>
        <v>пт</v>
      </c>
      <c r="EU39" s="15" t="str">
        <f t="shared" si="61"/>
        <v>сб</v>
      </c>
      <c r="EV39" s="15" t="str">
        <f t="shared" si="61"/>
        <v>вс</v>
      </c>
      <c r="EW39" s="15" t="str">
        <f t="shared" si="61"/>
        <v>пн</v>
      </c>
      <c r="EX39" s="15" t="str">
        <f t="shared" si="61"/>
        <v>вт</v>
      </c>
      <c r="EY39" s="15" t="str">
        <f t="shared" si="61"/>
        <v>ср</v>
      </c>
      <c r="EZ39" s="15" t="str">
        <f t="shared" si="61"/>
        <v>чт</v>
      </c>
      <c r="FA39" s="15" t="str">
        <f t="shared" si="61"/>
        <v>пт</v>
      </c>
      <c r="FB39" s="15" t="str">
        <f t="shared" si="61"/>
        <v>сб</v>
      </c>
      <c r="FC39" s="15" t="str">
        <f t="shared" si="61"/>
        <v>вс</v>
      </c>
      <c r="FD39" s="15" t="str">
        <f t="shared" si="61"/>
        <v>пн</v>
      </c>
      <c r="FE39" s="15" t="str">
        <f t="shared" si="61"/>
        <v>вт</v>
      </c>
      <c r="FF39" s="15" t="str">
        <f t="shared" si="61"/>
        <v>ср</v>
      </c>
      <c r="FG39" s="15" t="str">
        <f t="shared" si="61"/>
        <v>чт</v>
      </c>
      <c r="FH39" s="15" t="str">
        <f t="shared" si="61"/>
        <v>пт</v>
      </c>
      <c r="FI39" s="15" t="str">
        <f t="shared" si="61"/>
        <v>сб</v>
      </c>
      <c r="FJ39" s="15" t="str">
        <f t="shared" si="61"/>
        <v>вс</v>
      </c>
      <c r="FK39" s="15" t="str">
        <f t="shared" si="61"/>
        <v>пн</v>
      </c>
      <c r="FL39" s="15" t="str">
        <f t="shared" si="61"/>
        <v>вт</v>
      </c>
      <c r="FM39" s="15" t="str">
        <f t="shared" si="61"/>
        <v>ср</v>
      </c>
      <c r="FN39" s="15" t="str">
        <f t="shared" si="61"/>
        <v>чт</v>
      </c>
      <c r="FO39" s="15" t="str">
        <f t="shared" si="61"/>
        <v>пт</v>
      </c>
      <c r="FP39" s="15" t="str">
        <f t="shared" si="61"/>
        <v>сб</v>
      </c>
      <c r="FQ39" s="15" t="str">
        <f t="shared" si="61"/>
        <v>вс</v>
      </c>
      <c r="FR39" s="15" t="str">
        <f t="shared" si="61"/>
        <v>пн</v>
      </c>
      <c r="FS39" s="15" t="str">
        <f t="shared" si="61"/>
        <v>вт</v>
      </c>
      <c r="FT39" s="15" t="str">
        <f t="shared" si="61"/>
        <v>ср</v>
      </c>
      <c r="FU39" s="15" t="str">
        <f t="shared" si="61"/>
        <v>чт</v>
      </c>
      <c r="FV39" s="15" t="str">
        <f t="shared" si="61"/>
        <v>пт</v>
      </c>
      <c r="FW39" s="15" t="str">
        <f t="shared" si="61"/>
        <v>сб</v>
      </c>
      <c r="FX39" s="15" t="str">
        <f t="shared" si="61"/>
        <v>вс</v>
      </c>
      <c r="FY39" s="15" t="str">
        <f t="shared" si="61"/>
        <v>пн</v>
      </c>
      <c r="FZ39" s="15" t="str">
        <f t="shared" si="61"/>
        <v>вт</v>
      </c>
      <c r="GA39" s="15" t="str">
        <f t="shared" si="61"/>
        <v>ср</v>
      </c>
      <c r="GB39" s="15" t="str">
        <f t="shared" si="61"/>
        <v>чт</v>
      </c>
      <c r="GC39" s="15" t="str">
        <f t="shared" si="61"/>
        <v>пт</v>
      </c>
      <c r="GD39" s="15" t="str">
        <f t="shared" si="61"/>
        <v>сб</v>
      </c>
      <c r="GE39" s="15" t="str">
        <f t="shared" si="61"/>
        <v>вс</v>
      </c>
      <c r="GF39" s="15" t="str">
        <f t="shared" si="61"/>
        <v>пн</v>
      </c>
      <c r="GG39" s="15" t="str">
        <f t="shared" si="61"/>
        <v>вт</v>
      </c>
      <c r="GH39" s="15" t="str">
        <f t="shared" si="61"/>
        <v>ср</v>
      </c>
      <c r="GI39" s="15" t="str">
        <f t="shared" si="61"/>
        <v>чт</v>
      </c>
      <c r="GJ39" s="15" t="str">
        <f t="shared" si="61"/>
        <v>пт</v>
      </c>
      <c r="GK39" s="15" t="str">
        <f t="shared" si="61"/>
        <v>сб</v>
      </c>
      <c r="GL39" s="15" t="str">
        <f t="shared" si="61"/>
        <v>вс</v>
      </c>
      <c r="GM39" s="15" t="str">
        <f t="shared" si="61"/>
        <v>пн</v>
      </c>
      <c r="GN39" s="15" t="str">
        <f t="shared" si="61"/>
        <v>вт</v>
      </c>
      <c r="GO39" s="15" t="str">
        <f t="shared" si="61"/>
        <v>ср</v>
      </c>
      <c r="GP39" s="15" t="str">
        <f t="shared" si="61"/>
        <v>чт</v>
      </c>
      <c r="GQ39" s="15" t="str">
        <f t="shared" si="61"/>
        <v>пт</v>
      </c>
      <c r="GR39" s="15" t="str">
        <f t="shared" si="61"/>
        <v>сб</v>
      </c>
      <c r="GS39" s="15" t="str">
        <f t="shared" si="61"/>
        <v>вс</v>
      </c>
      <c r="GT39" s="15" t="str">
        <f t="shared" si="61"/>
        <v>пн</v>
      </c>
      <c r="GU39" s="15" t="str">
        <f t="shared" si="61"/>
        <v>вт</v>
      </c>
      <c r="GV39" s="15" t="str">
        <f t="shared" si="61"/>
        <v>ср</v>
      </c>
      <c r="GW39" s="15" t="str">
        <f t="shared" si="61"/>
        <v>чт</v>
      </c>
      <c r="GX39" s="15" t="str">
        <f t="shared" si="61"/>
        <v>пт</v>
      </c>
      <c r="GY39" s="15" t="str">
        <f t="shared" ref="GY39:JJ39" si="62">IF(GY40="","",IF(WEEKDAY(GY40)=2,"пн",IF(WEEKDAY(GY40)=3,"вт",IF(WEEKDAY(GY40)=4,"ср",IF(WEEKDAY(GY40)=5,"чт",IF(WEEKDAY(GY40)=6,"пт",IF(WEEKDAY(GY40)=7,"сб",IF(WEEKDAY(GY40)=1,"вс",0))))))))</f>
        <v>сб</v>
      </c>
      <c r="GZ39" s="15" t="str">
        <f t="shared" si="62"/>
        <v>вс</v>
      </c>
      <c r="HA39" s="15" t="str">
        <f t="shared" si="62"/>
        <v>пн</v>
      </c>
      <c r="HB39" s="15" t="str">
        <f t="shared" si="62"/>
        <v>вт</v>
      </c>
      <c r="HC39" s="15" t="str">
        <f t="shared" si="62"/>
        <v>ср</v>
      </c>
      <c r="HD39" s="15" t="str">
        <f t="shared" si="62"/>
        <v>чт</v>
      </c>
      <c r="HE39" s="15" t="str">
        <f t="shared" si="62"/>
        <v>пт</v>
      </c>
      <c r="HF39" s="15" t="str">
        <f t="shared" si="62"/>
        <v>сб</v>
      </c>
      <c r="HG39" s="15" t="str">
        <f t="shared" si="62"/>
        <v>вс</v>
      </c>
      <c r="HH39" s="15" t="str">
        <f t="shared" si="62"/>
        <v>пн</v>
      </c>
      <c r="HI39" s="15" t="str">
        <f t="shared" si="62"/>
        <v>вт</v>
      </c>
      <c r="HJ39" s="15" t="str">
        <f t="shared" si="62"/>
        <v>ср</v>
      </c>
      <c r="HK39" s="15" t="str">
        <f t="shared" si="62"/>
        <v>чт</v>
      </c>
      <c r="HL39" s="15" t="str">
        <f t="shared" si="62"/>
        <v>пт</v>
      </c>
      <c r="HM39" s="15" t="str">
        <f t="shared" si="62"/>
        <v>сб</v>
      </c>
      <c r="HN39" s="15" t="str">
        <f t="shared" si="62"/>
        <v>вс</v>
      </c>
      <c r="HO39" s="15" t="str">
        <f t="shared" si="62"/>
        <v>пн</v>
      </c>
      <c r="HP39" s="15" t="str">
        <f t="shared" si="62"/>
        <v>вт</v>
      </c>
      <c r="HQ39" s="15" t="str">
        <f t="shared" si="62"/>
        <v>ср</v>
      </c>
      <c r="HR39" s="15" t="str">
        <f t="shared" si="62"/>
        <v>чт</v>
      </c>
      <c r="HS39" s="15" t="str">
        <f t="shared" si="62"/>
        <v>пт</v>
      </c>
      <c r="HT39" s="15" t="str">
        <f t="shared" si="62"/>
        <v>сб</v>
      </c>
      <c r="HU39" s="15" t="str">
        <f t="shared" si="62"/>
        <v>вс</v>
      </c>
      <c r="HV39" s="15" t="str">
        <f t="shared" si="62"/>
        <v>пн</v>
      </c>
      <c r="HW39" s="15" t="str">
        <f t="shared" si="62"/>
        <v>вт</v>
      </c>
      <c r="HX39" s="15" t="str">
        <f t="shared" si="62"/>
        <v>ср</v>
      </c>
      <c r="HY39" s="15" t="str">
        <f t="shared" si="62"/>
        <v>чт</v>
      </c>
      <c r="HZ39" s="15" t="str">
        <f t="shared" si="62"/>
        <v>пт</v>
      </c>
      <c r="IA39" s="15" t="str">
        <f t="shared" si="62"/>
        <v>сб</v>
      </c>
      <c r="IB39" s="15" t="str">
        <f t="shared" si="62"/>
        <v>вс</v>
      </c>
      <c r="IC39" s="15" t="str">
        <f t="shared" si="62"/>
        <v>пн</v>
      </c>
      <c r="ID39" s="15" t="str">
        <f t="shared" si="62"/>
        <v>вт</v>
      </c>
      <c r="IE39" s="15" t="str">
        <f t="shared" si="62"/>
        <v>ср</v>
      </c>
      <c r="IF39" s="15" t="str">
        <f t="shared" si="62"/>
        <v>чт</v>
      </c>
      <c r="IG39" s="15" t="str">
        <f t="shared" si="62"/>
        <v>пт</v>
      </c>
      <c r="IH39" s="15" t="str">
        <f t="shared" si="62"/>
        <v>сб</v>
      </c>
      <c r="II39" s="15" t="str">
        <f t="shared" si="62"/>
        <v>вс</v>
      </c>
      <c r="IJ39" s="15" t="str">
        <f t="shared" si="62"/>
        <v>пн</v>
      </c>
      <c r="IK39" s="15" t="str">
        <f t="shared" si="62"/>
        <v>вт</v>
      </c>
      <c r="IL39" s="15" t="str">
        <f t="shared" si="62"/>
        <v>ср</v>
      </c>
      <c r="IM39" s="15" t="str">
        <f t="shared" si="62"/>
        <v>чт</v>
      </c>
      <c r="IN39" s="15" t="str">
        <f t="shared" si="62"/>
        <v>пт</v>
      </c>
      <c r="IO39" s="15" t="str">
        <f t="shared" si="62"/>
        <v>сб</v>
      </c>
      <c r="IP39" s="15" t="str">
        <f t="shared" si="62"/>
        <v>вс</v>
      </c>
      <c r="IQ39" s="15" t="str">
        <f t="shared" si="62"/>
        <v>пн</v>
      </c>
      <c r="IR39" s="15" t="str">
        <f t="shared" si="62"/>
        <v>вт</v>
      </c>
      <c r="IS39" s="15" t="str">
        <f t="shared" si="62"/>
        <v>ср</v>
      </c>
      <c r="IT39" s="15" t="str">
        <f t="shared" si="62"/>
        <v>чт</v>
      </c>
      <c r="IU39" s="15" t="str">
        <f t="shared" si="62"/>
        <v>пт</v>
      </c>
      <c r="IV39" s="15" t="str">
        <f t="shared" si="62"/>
        <v>сб</v>
      </c>
      <c r="IW39" s="15" t="str">
        <f t="shared" si="62"/>
        <v>вс</v>
      </c>
      <c r="IX39" s="15" t="str">
        <f t="shared" si="62"/>
        <v>пн</v>
      </c>
      <c r="IY39" s="15" t="str">
        <f t="shared" si="62"/>
        <v>вт</v>
      </c>
      <c r="IZ39" s="15" t="str">
        <f t="shared" si="62"/>
        <v>ср</v>
      </c>
      <c r="JA39" s="15" t="str">
        <f t="shared" si="62"/>
        <v>чт</v>
      </c>
      <c r="JB39" s="15" t="str">
        <f t="shared" si="62"/>
        <v>пт</v>
      </c>
      <c r="JC39" s="15" t="str">
        <f t="shared" si="62"/>
        <v>сб</v>
      </c>
      <c r="JD39" s="15" t="str">
        <f t="shared" si="62"/>
        <v>вс</v>
      </c>
      <c r="JE39" s="15" t="str">
        <f t="shared" si="62"/>
        <v>пн</v>
      </c>
      <c r="JF39" s="15" t="str">
        <f t="shared" si="62"/>
        <v>вт</v>
      </c>
      <c r="JG39" s="15" t="str">
        <f t="shared" si="62"/>
        <v>ср</v>
      </c>
      <c r="JH39" s="15" t="str">
        <f t="shared" si="62"/>
        <v>чт</v>
      </c>
      <c r="JI39" s="15" t="str">
        <f t="shared" si="62"/>
        <v>пт</v>
      </c>
      <c r="JJ39" s="15" t="str">
        <f t="shared" si="62"/>
        <v>сб</v>
      </c>
      <c r="JK39" s="15" t="str">
        <f t="shared" ref="JK39:LV39" si="63">IF(JK40="","",IF(WEEKDAY(JK40)=2,"пн",IF(WEEKDAY(JK40)=3,"вт",IF(WEEKDAY(JK40)=4,"ср",IF(WEEKDAY(JK40)=5,"чт",IF(WEEKDAY(JK40)=6,"пт",IF(WEEKDAY(JK40)=7,"сб",IF(WEEKDAY(JK40)=1,"вс",0))))))))</f>
        <v>вс</v>
      </c>
      <c r="JL39" s="15" t="str">
        <f t="shared" si="63"/>
        <v>пн</v>
      </c>
      <c r="JM39" s="15" t="str">
        <f t="shared" si="63"/>
        <v>вт</v>
      </c>
      <c r="JN39" s="15" t="str">
        <f t="shared" si="63"/>
        <v>ср</v>
      </c>
      <c r="JO39" s="15" t="str">
        <f t="shared" si="63"/>
        <v>чт</v>
      </c>
      <c r="JP39" s="15" t="str">
        <f t="shared" si="63"/>
        <v>пт</v>
      </c>
      <c r="JQ39" s="15" t="str">
        <f t="shared" si="63"/>
        <v>сб</v>
      </c>
      <c r="JR39" s="15" t="str">
        <f t="shared" si="63"/>
        <v>вс</v>
      </c>
      <c r="JS39" s="15" t="str">
        <f t="shared" si="63"/>
        <v>пн</v>
      </c>
      <c r="JT39" s="15" t="str">
        <f t="shared" si="63"/>
        <v>вт</v>
      </c>
      <c r="JU39" s="15" t="str">
        <f t="shared" si="63"/>
        <v>ср</v>
      </c>
      <c r="JV39" s="15" t="str">
        <f t="shared" si="63"/>
        <v>чт</v>
      </c>
      <c r="JW39" s="15" t="str">
        <f t="shared" si="63"/>
        <v>пт</v>
      </c>
      <c r="JX39" s="15" t="str">
        <f t="shared" si="63"/>
        <v>сб</v>
      </c>
      <c r="JY39" s="15" t="str">
        <f t="shared" si="63"/>
        <v>вс</v>
      </c>
      <c r="JZ39" s="15" t="str">
        <f t="shared" si="63"/>
        <v>пн</v>
      </c>
      <c r="KA39" s="15" t="str">
        <f t="shared" si="63"/>
        <v>вт</v>
      </c>
      <c r="KB39" s="15" t="str">
        <f t="shared" si="63"/>
        <v>ср</v>
      </c>
      <c r="KC39" s="15" t="str">
        <f t="shared" si="63"/>
        <v>чт</v>
      </c>
      <c r="KD39" s="15" t="str">
        <f t="shared" si="63"/>
        <v>пт</v>
      </c>
      <c r="KE39" s="15" t="str">
        <f t="shared" si="63"/>
        <v>сб</v>
      </c>
      <c r="KF39" s="15" t="str">
        <f t="shared" si="63"/>
        <v>вс</v>
      </c>
      <c r="KG39" s="15" t="str">
        <f t="shared" si="63"/>
        <v>пн</v>
      </c>
      <c r="KH39" s="15" t="str">
        <f t="shared" si="63"/>
        <v>вт</v>
      </c>
      <c r="KI39" s="15" t="str">
        <f t="shared" si="63"/>
        <v>ср</v>
      </c>
      <c r="KJ39" s="15" t="str">
        <f t="shared" si="63"/>
        <v>чт</v>
      </c>
      <c r="KK39" s="15" t="str">
        <f t="shared" si="63"/>
        <v>пт</v>
      </c>
      <c r="KL39" s="15" t="str">
        <f t="shared" si="63"/>
        <v>сб</v>
      </c>
      <c r="KM39" s="15" t="str">
        <f t="shared" si="63"/>
        <v>вс</v>
      </c>
      <c r="KN39" s="15" t="str">
        <f t="shared" si="63"/>
        <v>пн</v>
      </c>
      <c r="KO39" s="15" t="str">
        <f t="shared" si="63"/>
        <v>вт</v>
      </c>
      <c r="KP39" s="15" t="str">
        <f t="shared" si="63"/>
        <v>ср</v>
      </c>
      <c r="KQ39" s="15" t="str">
        <f t="shared" si="63"/>
        <v>чт</v>
      </c>
      <c r="KR39" s="15" t="str">
        <f t="shared" si="63"/>
        <v>пт</v>
      </c>
      <c r="KS39" s="15" t="str">
        <f t="shared" si="63"/>
        <v>сб</v>
      </c>
      <c r="KT39" s="15" t="str">
        <f t="shared" si="63"/>
        <v>вс</v>
      </c>
      <c r="KU39" s="15" t="str">
        <f t="shared" si="63"/>
        <v>пн</v>
      </c>
      <c r="KV39" s="15" t="str">
        <f t="shared" si="63"/>
        <v>вт</v>
      </c>
      <c r="KW39" s="15" t="str">
        <f t="shared" si="63"/>
        <v>ср</v>
      </c>
      <c r="KX39" s="15" t="str">
        <f t="shared" si="63"/>
        <v>чт</v>
      </c>
      <c r="KY39" s="15" t="str">
        <f t="shared" si="63"/>
        <v>пт</v>
      </c>
      <c r="KZ39" s="15" t="str">
        <f t="shared" si="63"/>
        <v>сб</v>
      </c>
      <c r="LA39" s="15" t="str">
        <f t="shared" si="63"/>
        <v>вс</v>
      </c>
      <c r="LB39" s="15" t="str">
        <f t="shared" si="63"/>
        <v>пн</v>
      </c>
      <c r="LC39" s="15" t="str">
        <f t="shared" si="63"/>
        <v>вт</v>
      </c>
      <c r="LD39" s="15" t="str">
        <f t="shared" si="63"/>
        <v>ср</v>
      </c>
      <c r="LE39" s="15" t="str">
        <f t="shared" si="63"/>
        <v>чт</v>
      </c>
      <c r="LF39" s="15" t="str">
        <f t="shared" si="63"/>
        <v>пт</v>
      </c>
      <c r="LG39" s="15" t="str">
        <f t="shared" si="63"/>
        <v>сб</v>
      </c>
      <c r="LH39" s="15" t="str">
        <f t="shared" si="63"/>
        <v>вс</v>
      </c>
      <c r="LI39" s="15" t="str">
        <f t="shared" si="63"/>
        <v>пн</v>
      </c>
      <c r="LJ39" s="15" t="str">
        <f t="shared" si="63"/>
        <v>вт</v>
      </c>
      <c r="LK39" s="15" t="str">
        <f t="shared" si="63"/>
        <v>ср</v>
      </c>
      <c r="LL39" s="15" t="str">
        <f t="shared" si="63"/>
        <v>чт</v>
      </c>
      <c r="LM39" s="15" t="str">
        <f t="shared" si="63"/>
        <v>пт</v>
      </c>
      <c r="LN39" s="15" t="str">
        <f t="shared" si="63"/>
        <v>сб</v>
      </c>
      <c r="LO39" s="15" t="str">
        <f t="shared" si="63"/>
        <v>вс</v>
      </c>
      <c r="LP39" s="15" t="str">
        <f t="shared" si="63"/>
        <v>пн</v>
      </c>
      <c r="LQ39" s="15" t="str">
        <f t="shared" si="63"/>
        <v>вт</v>
      </c>
      <c r="LR39" s="15" t="str">
        <f t="shared" si="63"/>
        <v>ср</v>
      </c>
      <c r="LS39" s="15" t="str">
        <f t="shared" si="63"/>
        <v>чт</v>
      </c>
      <c r="LT39" s="15" t="str">
        <f t="shared" si="63"/>
        <v>пт</v>
      </c>
      <c r="LU39" s="15" t="str">
        <f t="shared" si="63"/>
        <v>сб</v>
      </c>
      <c r="LV39" s="15" t="str">
        <f t="shared" si="63"/>
        <v>вс</v>
      </c>
      <c r="LW39" s="15" t="str">
        <f t="shared" ref="LW39:NO39" si="64">IF(LW40="","",IF(WEEKDAY(LW40)=2,"пн",IF(WEEKDAY(LW40)=3,"вт",IF(WEEKDAY(LW40)=4,"ср",IF(WEEKDAY(LW40)=5,"чт",IF(WEEKDAY(LW40)=6,"пт",IF(WEEKDAY(LW40)=7,"сб",IF(WEEKDAY(LW40)=1,"вс",0))))))))</f>
        <v>пн</v>
      </c>
      <c r="LX39" s="15" t="str">
        <f t="shared" si="64"/>
        <v>вт</v>
      </c>
      <c r="LY39" s="15" t="str">
        <f t="shared" si="64"/>
        <v>ср</v>
      </c>
      <c r="LZ39" s="15" t="str">
        <f t="shared" si="64"/>
        <v>чт</v>
      </c>
      <c r="MA39" s="15" t="str">
        <f t="shared" si="64"/>
        <v>пт</v>
      </c>
      <c r="MB39" s="15" t="str">
        <f t="shared" si="64"/>
        <v>сб</v>
      </c>
      <c r="MC39" s="15" t="str">
        <f t="shared" si="64"/>
        <v>вс</v>
      </c>
      <c r="MD39" s="15" t="str">
        <f t="shared" si="64"/>
        <v>пн</v>
      </c>
      <c r="ME39" s="15" t="str">
        <f t="shared" si="64"/>
        <v>вт</v>
      </c>
      <c r="MF39" s="15" t="str">
        <f t="shared" si="64"/>
        <v>ср</v>
      </c>
      <c r="MG39" s="15" t="str">
        <f t="shared" si="64"/>
        <v>чт</v>
      </c>
      <c r="MH39" s="15" t="str">
        <f t="shared" si="64"/>
        <v>пт</v>
      </c>
      <c r="MI39" s="15" t="str">
        <f t="shared" si="64"/>
        <v>сб</v>
      </c>
      <c r="MJ39" s="15" t="str">
        <f t="shared" si="64"/>
        <v>вс</v>
      </c>
      <c r="MK39" s="15" t="str">
        <f t="shared" si="64"/>
        <v>пн</v>
      </c>
      <c r="ML39" s="15" t="str">
        <f t="shared" si="64"/>
        <v>вт</v>
      </c>
      <c r="MM39" s="15" t="str">
        <f t="shared" si="64"/>
        <v>ср</v>
      </c>
      <c r="MN39" s="15" t="str">
        <f t="shared" si="64"/>
        <v>чт</v>
      </c>
      <c r="MO39" s="15" t="str">
        <f t="shared" si="64"/>
        <v>пт</v>
      </c>
      <c r="MP39" s="15" t="str">
        <f t="shared" si="64"/>
        <v>сб</v>
      </c>
      <c r="MQ39" s="15" t="str">
        <f t="shared" si="64"/>
        <v>вс</v>
      </c>
      <c r="MR39" s="15" t="str">
        <f t="shared" si="64"/>
        <v>пн</v>
      </c>
      <c r="MS39" s="15" t="str">
        <f t="shared" si="64"/>
        <v>вт</v>
      </c>
      <c r="MT39" s="15" t="str">
        <f t="shared" si="64"/>
        <v>ср</v>
      </c>
      <c r="MU39" s="15" t="str">
        <f t="shared" si="64"/>
        <v>чт</v>
      </c>
      <c r="MV39" s="15" t="str">
        <f t="shared" si="64"/>
        <v>пт</v>
      </c>
      <c r="MW39" s="15" t="str">
        <f t="shared" si="64"/>
        <v>сб</v>
      </c>
      <c r="MX39" s="15" t="str">
        <f t="shared" si="64"/>
        <v>вс</v>
      </c>
      <c r="MY39" s="15" t="str">
        <f t="shared" si="64"/>
        <v>пн</v>
      </c>
      <c r="MZ39" s="15" t="str">
        <f t="shared" si="64"/>
        <v>вт</v>
      </c>
      <c r="NA39" s="15" t="str">
        <f t="shared" si="64"/>
        <v>ср</v>
      </c>
      <c r="NB39" s="15" t="str">
        <f t="shared" si="64"/>
        <v>чт</v>
      </c>
      <c r="NC39" s="15" t="str">
        <f t="shared" si="64"/>
        <v>пт</v>
      </c>
      <c r="ND39" s="15" t="str">
        <f t="shared" si="64"/>
        <v>сб</v>
      </c>
      <c r="NE39" s="15" t="str">
        <f t="shared" si="64"/>
        <v>вс</v>
      </c>
      <c r="NF39" s="15" t="str">
        <f t="shared" si="64"/>
        <v>пн</v>
      </c>
      <c r="NG39" s="15" t="str">
        <f t="shared" si="64"/>
        <v>вт</v>
      </c>
      <c r="NH39" s="15" t="str">
        <f t="shared" si="64"/>
        <v>ср</v>
      </c>
      <c r="NI39" s="15" t="str">
        <f t="shared" si="64"/>
        <v>чт</v>
      </c>
      <c r="NJ39" s="15" t="str">
        <f t="shared" si="64"/>
        <v>пт</v>
      </c>
      <c r="NK39" s="15" t="str">
        <f t="shared" si="64"/>
        <v>сб</v>
      </c>
      <c r="NL39" s="15" t="str">
        <f t="shared" si="64"/>
        <v>вс</v>
      </c>
      <c r="NM39" s="15" t="str">
        <f t="shared" si="64"/>
        <v>пн</v>
      </c>
      <c r="NN39" s="15" t="str">
        <f t="shared" si="64"/>
        <v>вт</v>
      </c>
      <c r="NO39" s="15" t="str">
        <f t="shared" si="64"/>
        <v>ср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f>IF($N$9="","",$N$9)</f>
        <v>43466</v>
      </c>
      <c r="O40" s="73">
        <f>IF(N40="","",N40+1)</f>
        <v>43467</v>
      </c>
      <c r="P40" s="73">
        <f t="shared" ref="P40:CA40" si="65">IF(O40="","",O40+1)</f>
        <v>43468</v>
      </c>
      <c r="Q40" s="73">
        <f t="shared" si="65"/>
        <v>43469</v>
      </c>
      <c r="R40" s="73">
        <f t="shared" si="65"/>
        <v>43470</v>
      </c>
      <c r="S40" s="73">
        <f t="shared" si="65"/>
        <v>43471</v>
      </c>
      <c r="T40" s="73">
        <f t="shared" si="65"/>
        <v>43472</v>
      </c>
      <c r="U40" s="73">
        <f t="shared" si="65"/>
        <v>43473</v>
      </c>
      <c r="V40" s="73">
        <f t="shared" si="65"/>
        <v>43474</v>
      </c>
      <c r="W40" s="73">
        <f t="shared" si="65"/>
        <v>43475</v>
      </c>
      <c r="X40" s="73">
        <f t="shared" si="65"/>
        <v>43476</v>
      </c>
      <c r="Y40" s="73">
        <f t="shared" si="65"/>
        <v>43477</v>
      </c>
      <c r="Z40" s="73">
        <f t="shared" si="65"/>
        <v>43478</v>
      </c>
      <c r="AA40" s="73">
        <f t="shared" si="65"/>
        <v>43479</v>
      </c>
      <c r="AB40" s="73">
        <f t="shared" si="65"/>
        <v>43480</v>
      </c>
      <c r="AC40" s="73">
        <f t="shared" si="65"/>
        <v>43481</v>
      </c>
      <c r="AD40" s="73">
        <f t="shared" si="65"/>
        <v>43482</v>
      </c>
      <c r="AE40" s="73">
        <f t="shared" si="65"/>
        <v>43483</v>
      </c>
      <c r="AF40" s="73">
        <f t="shared" si="65"/>
        <v>43484</v>
      </c>
      <c r="AG40" s="73">
        <f t="shared" si="65"/>
        <v>43485</v>
      </c>
      <c r="AH40" s="73">
        <f t="shared" si="65"/>
        <v>43486</v>
      </c>
      <c r="AI40" s="73">
        <f t="shared" si="65"/>
        <v>43487</v>
      </c>
      <c r="AJ40" s="73">
        <f t="shared" si="65"/>
        <v>43488</v>
      </c>
      <c r="AK40" s="73">
        <f t="shared" si="65"/>
        <v>43489</v>
      </c>
      <c r="AL40" s="73">
        <f t="shared" si="65"/>
        <v>43490</v>
      </c>
      <c r="AM40" s="73">
        <f t="shared" si="65"/>
        <v>43491</v>
      </c>
      <c r="AN40" s="73">
        <f t="shared" si="65"/>
        <v>43492</v>
      </c>
      <c r="AO40" s="73">
        <f t="shared" si="65"/>
        <v>43493</v>
      </c>
      <c r="AP40" s="73">
        <f t="shared" si="65"/>
        <v>43494</v>
      </c>
      <c r="AQ40" s="73">
        <f t="shared" si="65"/>
        <v>43495</v>
      </c>
      <c r="AR40" s="73">
        <f t="shared" si="65"/>
        <v>43496</v>
      </c>
      <c r="AS40" s="73">
        <f t="shared" si="65"/>
        <v>43497</v>
      </c>
      <c r="AT40" s="73">
        <f t="shared" si="65"/>
        <v>43498</v>
      </c>
      <c r="AU40" s="73">
        <f t="shared" si="65"/>
        <v>43499</v>
      </c>
      <c r="AV40" s="73">
        <f t="shared" si="65"/>
        <v>43500</v>
      </c>
      <c r="AW40" s="73">
        <f t="shared" si="65"/>
        <v>43501</v>
      </c>
      <c r="AX40" s="73">
        <f t="shared" si="65"/>
        <v>43502</v>
      </c>
      <c r="AY40" s="73">
        <f t="shared" si="65"/>
        <v>43503</v>
      </c>
      <c r="AZ40" s="73">
        <f t="shared" si="65"/>
        <v>43504</v>
      </c>
      <c r="BA40" s="73">
        <f t="shared" si="65"/>
        <v>43505</v>
      </c>
      <c r="BB40" s="73">
        <f t="shared" si="65"/>
        <v>43506</v>
      </c>
      <c r="BC40" s="73">
        <f t="shared" si="65"/>
        <v>43507</v>
      </c>
      <c r="BD40" s="73">
        <f t="shared" si="65"/>
        <v>43508</v>
      </c>
      <c r="BE40" s="73">
        <f t="shared" si="65"/>
        <v>43509</v>
      </c>
      <c r="BF40" s="73">
        <f t="shared" si="65"/>
        <v>43510</v>
      </c>
      <c r="BG40" s="73">
        <f t="shared" si="65"/>
        <v>43511</v>
      </c>
      <c r="BH40" s="73">
        <f t="shared" si="65"/>
        <v>43512</v>
      </c>
      <c r="BI40" s="73">
        <f t="shared" si="65"/>
        <v>43513</v>
      </c>
      <c r="BJ40" s="73">
        <f t="shared" si="65"/>
        <v>43514</v>
      </c>
      <c r="BK40" s="73">
        <f t="shared" si="65"/>
        <v>43515</v>
      </c>
      <c r="BL40" s="73">
        <f t="shared" si="65"/>
        <v>43516</v>
      </c>
      <c r="BM40" s="73">
        <f t="shared" si="65"/>
        <v>43517</v>
      </c>
      <c r="BN40" s="73">
        <f t="shared" si="65"/>
        <v>43518</v>
      </c>
      <c r="BO40" s="73">
        <f t="shared" si="65"/>
        <v>43519</v>
      </c>
      <c r="BP40" s="73">
        <f t="shared" si="65"/>
        <v>43520</v>
      </c>
      <c r="BQ40" s="73">
        <f t="shared" si="65"/>
        <v>43521</v>
      </c>
      <c r="BR40" s="73">
        <f t="shared" si="65"/>
        <v>43522</v>
      </c>
      <c r="BS40" s="73">
        <f t="shared" si="65"/>
        <v>43523</v>
      </c>
      <c r="BT40" s="73">
        <f t="shared" si="65"/>
        <v>43524</v>
      </c>
      <c r="BU40" s="73">
        <f t="shared" si="65"/>
        <v>43525</v>
      </c>
      <c r="BV40" s="73">
        <f t="shared" si="65"/>
        <v>43526</v>
      </c>
      <c r="BW40" s="73">
        <f t="shared" si="65"/>
        <v>43527</v>
      </c>
      <c r="BX40" s="73">
        <f t="shared" si="65"/>
        <v>43528</v>
      </c>
      <c r="BY40" s="73">
        <f t="shared" si="65"/>
        <v>43529</v>
      </c>
      <c r="BZ40" s="73">
        <f t="shared" si="65"/>
        <v>43530</v>
      </c>
      <c r="CA40" s="73">
        <f t="shared" si="65"/>
        <v>43531</v>
      </c>
      <c r="CB40" s="73">
        <f t="shared" ref="CB40:EM40" si="66">IF(CA40="","",CA40+1)</f>
        <v>43532</v>
      </c>
      <c r="CC40" s="73">
        <f t="shared" si="66"/>
        <v>43533</v>
      </c>
      <c r="CD40" s="73">
        <f t="shared" si="66"/>
        <v>43534</v>
      </c>
      <c r="CE40" s="73">
        <f t="shared" si="66"/>
        <v>43535</v>
      </c>
      <c r="CF40" s="73">
        <f t="shared" si="66"/>
        <v>43536</v>
      </c>
      <c r="CG40" s="73">
        <f t="shared" si="66"/>
        <v>43537</v>
      </c>
      <c r="CH40" s="73">
        <f t="shared" si="66"/>
        <v>43538</v>
      </c>
      <c r="CI40" s="73">
        <f t="shared" si="66"/>
        <v>43539</v>
      </c>
      <c r="CJ40" s="73">
        <f t="shared" si="66"/>
        <v>43540</v>
      </c>
      <c r="CK40" s="73">
        <f t="shared" si="66"/>
        <v>43541</v>
      </c>
      <c r="CL40" s="73">
        <f t="shared" si="66"/>
        <v>43542</v>
      </c>
      <c r="CM40" s="73">
        <f t="shared" si="66"/>
        <v>43543</v>
      </c>
      <c r="CN40" s="73">
        <f t="shared" si="66"/>
        <v>43544</v>
      </c>
      <c r="CO40" s="73">
        <f t="shared" si="66"/>
        <v>43545</v>
      </c>
      <c r="CP40" s="73">
        <f t="shared" si="66"/>
        <v>43546</v>
      </c>
      <c r="CQ40" s="73">
        <f t="shared" si="66"/>
        <v>43547</v>
      </c>
      <c r="CR40" s="73">
        <f t="shared" si="66"/>
        <v>43548</v>
      </c>
      <c r="CS40" s="73">
        <f t="shared" si="66"/>
        <v>43549</v>
      </c>
      <c r="CT40" s="73">
        <f t="shared" si="66"/>
        <v>43550</v>
      </c>
      <c r="CU40" s="73">
        <f t="shared" si="66"/>
        <v>43551</v>
      </c>
      <c r="CV40" s="73">
        <f t="shared" si="66"/>
        <v>43552</v>
      </c>
      <c r="CW40" s="73">
        <f t="shared" si="66"/>
        <v>43553</v>
      </c>
      <c r="CX40" s="73">
        <f t="shared" si="66"/>
        <v>43554</v>
      </c>
      <c r="CY40" s="73">
        <f t="shared" si="66"/>
        <v>43555</v>
      </c>
      <c r="CZ40" s="73">
        <f t="shared" si="66"/>
        <v>43556</v>
      </c>
      <c r="DA40" s="73">
        <f t="shared" si="66"/>
        <v>43557</v>
      </c>
      <c r="DB40" s="73">
        <f t="shared" si="66"/>
        <v>43558</v>
      </c>
      <c r="DC40" s="73">
        <f t="shared" si="66"/>
        <v>43559</v>
      </c>
      <c r="DD40" s="73">
        <f t="shared" si="66"/>
        <v>43560</v>
      </c>
      <c r="DE40" s="73">
        <f t="shared" si="66"/>
        <v>43561</v>
      </c>
      <c r="DF40" s="73">
        <f t="shared" si="66"/>
        <v>43562</v>
      </c>
      <c r="DG40" s="73">
        <f t="shared" si="66"/>
        <v>43563</v>
      </c>
      <c r="DH40" s="73">
        <f t="shared" si="66"/>
        <v>43564</v>
      </c>
      <c r="DI40" s="73">
        <f t="shared" si="66"/>
        <v>43565</v>
      </c>
      <c r="DJ40" s="73">
        <f t="shared" si="66"/>
        <v>43566</v>
      </c>
      <c r="DK40" s="73">
        <f t="shared" si="66"/>
        <v>43567</v>
      </c>
      <c r="DL40" s="73">
        <f t="shared" si="66"/>
        <v>43568</v>
      </c>
      <c r="DM40" s="73">
        <f t="shared" si="66"/>
        <v>43569</v>
      </c>
      <c r="DN40" s="73">
        <f t="shared" si="66"/>
        <v>43570</v>
      </c>
      <c r="DO40" s="73">
        <f t="shared" si="66"/>
        <v>43571</v>
      </c>
      <c r="DP40" s="73">
        <f t="shared" si="66"/>
        <v>43572</v>
      </c>
      <c r="DQ40" s="73">
        <f t="shared" si="66"/>
        <v>43573</v>
      </c>
      <c r="DR40" s="73">
        <f t="shared" si="66"/>
        <v>43574</v>
      </c>
      <c r="DS40" s="73">
        <f t="shared" si="66"/>
        <v>43575</v>
      </c>
      <c r="DT40" s="73">
        <f t="shared" si="66"/>
        <v>43576</v>
      </c>
      <c r="DU40" s="73">
        <f t="shared" si="66"/>
        <v>43577</v>
      </c>
      <c r="DV40" s="73">
        <f t="shared" si="66"/>
        <v>43578</v>
      </c>
      <c r="DW40" s="73">
        <f t="shared" si="66"/>
        <v>43579</v>
      </c>
      <c r="DX40" s="73">
        <f t="shared" si="66"/>
        <v>43580</v>
      </c>
      <c r="DY40" s="73">
        <f t="shared" si="66"/>
        <v>43581</v>
      </c>
      <c r="DZ40" s="73">
        <f t="shared" si="66"/>
        <v>43582</v>
      </c>
      <c r="EA40" s="73">
        <f t="shared" si="66"/>
        <v>43583</v>
      </c>
      <c r="EB40" s="73">
        <f t="shared" si="66"/>
        <v>43584</v>
      </c>
      <c r="EC40" s="73">
        <f t="shared" si="66"/>
        <v>43585</v>
      </c>
      <c r="ED40" s="73">
        <f t="shared" si="66"/>
        <v>43586</v>
      </c>
      <c r="EE40" s="73">
        <f t="shared" si="66"/>
        <v>43587</v>
      </c>
      <c r="EF40" s="73">
        <f t="shared" si="66"/>
        <v>43588</v>
      </c>
      <c r="EG40" s="73">
        <f t="shared" si="66"/>
        <v>43589</v>
      </c>
      <c r="EH40" s="73">
        <f t="shared" si="66"/>
        <v>43590</v>
      </c>
      <c r="EI40" s="73">
        <f t="shared" si="66"/>
        <v>43591</v>
      </c>
      <c r="EJ40" s="73">
        <f t="shared" si="66"/>
        <v>43592</v>
      </c>
      <c r="EK40" s="73">
        <f t="shared" si="66"/>
        <v>43593</v>
      </c>
      <c r="EL40" s="73">
        <f t="shared" si="66"/>
        <v>43594</v>
      </c>
      <c r="EM40" s="73">
        <f t="shared" si="66"/>
        <v>43595</v>
      </c>
      <c r="EN40" s="73">
        <f t="shared" ref="EN40:GY40" si="67">IF(EM40="","",EM40+1)</f>
        <v>43596</v>
      </c>
      <c r="EO40" s="73">
        <f t="shared" si="67"/>
        <v>43597</v>
      </c>
      <c r="EP40" s="73">
        <f t="shared" si="67"/>
        <v>43598</v>
      </c>
      <c r="EQ40" s="73">
        <f t="shared" si="67"/>
        <v>43599</v>
      </c>
      <c r="ER40" s="73">
        <f t="shared" si="67"/>
        <v>43600</v>
      </c>
      <c r="ES40" s="73">
        <f t="shared" si="67"/>
        <v>43601</v>
      </c>
      <c r="ET40" s="73">
        <f t="shared" si="67"/>
        <v>43602</v>
      </c>
      <c r="EU40" s="73">
        <f t="shared" si="67"/>
        <v>43603</v>
      </c>
      <c r="EV40" s="73">
        <f t="shared" si="67"/>
        <v>43604</v>
      </c>
      <c r="EW40" s="73">
        <f t="shared" si="67"/>
        <v>43605</v>
      </c>
      <c r="EX40" s="73">
        <f t="shared" si="67"/>
        <v>43606</v>
      </c>
      <c r="EY40" s="73">
        <f t="shared" si="67"/>
        <v>43607</v>
      </c>
      <c r="EZ40" s="73">
        <f t="shared" si="67"/>
        <v>43608</v>
      </c>
      <c r="FA40" s="73">
        <f t="shared" si="67"/>
        <v>43609</v>
      </c>
      <c r="FB40" s="73">
        <f t="shared" si="67"/>
        <v>43610</v>
      </c>
      <c r="FC40" s="73">
        <f t="shared" si="67"/>
        <v>43611</v>
      </c>
      <c r="FD40" s="73">
        <f t="shared" si="67"/>
        <v>43612</v>
      </c>
      <c r="FE40" s="73">
        <f t="shared" si="67"/>
        <v>43613</v>
      </c>
      <c r="FF40" s="73">
        <f t="shared" si="67"/>
        <v>43614</v>
      </c>
      <c r="FG40" s="73">
        <f t="shared" si="67"/>
        <v>43615</v>
      </c>
      <c r="FH40" s="73">
        <f t="shared" si="67"/>
        <v>43616</v>
      </c>
      <c r="FI40" s="73">
        <f t="shared" si="67"/>
        <v>43617</v>
      </c>
      <c r="FJ40" s="73">
        <f t="shared" si="67"/>
        <v>43618</v>
      </c>
      <c r="FK40" s="73">
        <f t="shared" si="67"/>
        <v>43619</v>
      </c>
      <c r="FL40" s="73">
        <f t="shared" si="67"/>
        <v>43620</v>
      </c>
      <c r="FM40" s="73">
        <f t="shared" si="67"/>
        <v>43621</v>
      </c>
      <c r="FN40" s="73">
        <f t="shared" si="67"/>
        <v>43622</v>
      </c>
      <c r="FO40" s="73">
        <f t="shared" si="67"/>
        <v>43623</v>
      </c>
      <c r="FP40" s="73">
        <f t="shared" si="67"/>
        <v>43624</v>
      </c>
      <c r="FQ40" s="73">
        <f t="shared" si="67"/>
        <v>43625</v>
      </c>
      <c r="FR40" s="73">
        <f t="shared" si="67"/>
        <v>43626</v>
      </c>
      <c r="FS40" s="73">
        <f t="shared" si="67"/>
        <v>43627</v>
      </c>
      <c r="FT40" s="73">
        <f t="shared" si="67"/>
        <v>43628</v>
      </c>
      <c r="FU40" s="73">
        <f t="shared" si="67"/>
        <v>43629</v>
      </c>
      <c r="FV40" s="73">
        <f t="shared" si="67"/>
        <v>43630</v>
      </c>
      <c r="FW40" s="73">
        <f t="shared" si="67"/>
        <v>43631</v>
      </c>
      <c r="FX40" s="73">
        <f t="shared" si="67"/>
        <v>43632</v>
      </c>
      <c r="FY40" s="73">
        <f t="shared" si="67"/>
        <v>43633</v>
      </c>
      <c r="FZ40" s="73">
        <f t="shared" si="67"/>
        <v>43634</v>
      </c>
      <c r="GA40" s="73">
        <f t="shared" si="67"/>
        <v>43635</v>
      </c>
      <c r="GB40" s="73">
        <f t="shared" si="67"/>
        <v>43636</v>
      </c>
      <c r="GC40" s="73">
        <f t="shared" si="67"/>
        <v>43637</v>
      </c>
      <c r="GD40" s="73">
        <f t="shared" si="67"/>
        <v>43638</v>
      </c>
      <c r="GE40" s="73">
        <f t="shared" si="67"/>
        <v>43639</v>
      </c>
      <c r="GF40" s="73">
        <f t="shared" si="67"/>
        <v>43640</v>
      </c>
      <c r="GG40" s="73">
        <f t="shared" si="67"/>
        <v>43641</v>
      </c>
      <c r="GH40" s="73">
        <f t="shared" si="67"/>
        <v>43642</v>
      </c>
      <c r="GI40" s="73">
        <f t="shared" si="67"/>
        <v>43643</v>
      </c>
      <c r="GJ40" s="73">
        <f t="shared" si="67"/>
        <v>43644</v>
      </c>
      <c r="GK40" s="73">
        <f t="shared" si="67"/>
        <v>43645</v>
      </c>
      <c r="GL40" s="73">
        <f t="shared" si="67"/>
        <v>43646</v>
      </c>
      <c r="GM40" s="73">
        <f t="shared" si="67"/>
        <v>43647</v>
      </c>
      <c r="GN40" s="73">
        <f t="shared" si="67"/>
        <v>43648</v>
      </c>
      <c r="GO40" s="73">
        <f t="shared" si="67"/>
        <v>43649</v>
      </c>
      <c r="GP40" s="73">
        <f t="shared" si="67"/>
        <v>43650</v>
      </c>
      <c r="GQ40" s="73">
        <f t="shared" si="67"/>
        <v>43651</v>
      </c>
      <c r="GR40" s="73">
        <f t="shared" si="67"/>
        <v>43652</v>
      </c>
      <c r="GS40" s="73">
        <f t="shared" si="67"/>
        <v>43653</v>
      </c>
      <c r="GT40" s="73">
        <f t="shared" si="67"/>
        <v>43654</v>
      </c>
      <c r="GU40" s="73">
        <f t="shared" si="67"/>
        <v>43655</v>
      </c>
      <c r="GV40" s="73">
        <f t="shared" si="67"/>
        <v>43656</v>
      </c>
      <c r="GW40" s="73">
        <f t="shared" si="67"/>
        <v>43657</v>
      </c>
      <c r="GX40" s="73">
        <f t="shared" si="67"/>
        <v>43658</v>
      </c>
      <c r="GY40" s="73">
        <f t="shared" si="67"/>
        <v>43659</v>
      </c>
      <c r="GZ40" s="73">
        <f t="shared" ref="GZ40:JK40" si="68">IF(GY40="","",GY40+1)</f>
        <v>43660</v>
      </c>
      <c r="HA40" s="73">
        <f t="shared" si="68"/>
        <v>43661</v>
      </c>
      <c r="HB40" s="73">
        <f t="shared" si="68"/>
        <v>43662</v>
      </c>
      <c r="HC40" s="73">
        <f t="shared" si="68"/>
        <v>43663</v>
      </c>
      <c r="HD40" s="73">
        <f t="shared" si="68"/>
        <v>43664</v>
      </c>
      <c r="HE40" s="73">
        <f t="shared" si="68"/>
        <v>43665</v>
      </c>
      <c r="HF40" s="73">
        <f t="shared" si="68"/>
        <v>43666</v>
      </c>
      <c r="HG40" s="73">
        <f t="shared" si="68"/>
        <v>43667</v>
      </c>
      <c r="HH40" s="73">
        <f t="shared" si="68"/>
        <v>43668</v>
      </c>
      <c r="HI40" s="73">
        <f t="shared" si="68"/>
        <v>43669</v>
      </c>
      <c r="HJ40" s="73">
        <f t="shared" si="68"/>
        <v>43670</v>
      </c>
      <c r="HK40" s="73">
        <f t="shared" si="68"/>
        <v>43671</v>
      </c>
      <c r="HL40" s="73">
        <f t="shared" si="68"/>
        <v>43672</v>
      </c>
      <c r="HM40" s="73">
        <f t="shared" si="68"/>
        <v>43673</v>
      </c>
      <c r="HN40" s="73">
        <f t="shared" si="68"/>
        <v>43674</v>
      </c>
      <c r="HO40" s="73">
        <f t="shared" si="68"/>
        <v>43675</v>
      </c>
      <c r="HP40" s="73">
        <f t="shared" si="68"/>
        <v>43676</v>
      </c>
      <c r="HQ40" s="73">
        <f t="shared" si="68"/>
        <v>43677</v>
      </c>
      <c r="HR40" s="73">
        <f t="shared" si="68"/>
        <v>43678</v>
      </c>
      <c r="HS40" s="73">
        <f t="shared" si="68"/>
        <v>43679</v>
      </c>
      <c r="HT40" s="73">
        <f t="shared" si="68"/>
        <v>43680</v>
      </c>
      <c r="HU40" s="73">
        <f t="shared" si="68"/>
        <v>43681</v>
      </c>
      <c r="HV40" s="73">
        <f t="shared" si="68"/>
        <v>43682</v>
      </c>
      <c r="HW40" s="73">
        <f t="shared" si="68"/>
        <v>43683</v>
      </c>
      <c r="HX40" s="73">
        <f t="shared" si="68"/>
        <v>43684</v>
      </c>
      <c r="HY40" s="73">
        <f t="shared" si="68"/>
        <v>43685</v>
      </c>
      <c r="HZ40" s="73">
        <f t="shared" si="68"/>
        <v>43686</v>
      </c>
      <c r="IA40" s="73">
        <f t="shared" si="68"/>
        <v>43687</v>
      </c>
      <c r="IB40" s="73">
        <f t="shared" si="68"/>
        <v>43688</v>
      </c>
      <c r="IC40" s="73">
        <f t="shared" si="68"/>
        <v>43689</v>
      </c>
      <c r="ID40" s="73">
        <f t="shared" si="68"/>
        <v>43690</v>
      </c>
      <c r="IE40" s="73">
        <f t="shared" si="68"/>
        <v>43691</v>
      </c>
      <c r="IF40" s="73">
        <f t="shared" si="68"/>
        <v>43692</v>
      </c>
      <c r="IG40" s="73">
        <f t="shared" si="68"/>
        <v>43693</v>
      </c>
      <c r="IH40" s="73">
        <f t="shared" si="68"/>
        <v>43694</v>
      </c>
      <c r="II40" s="73">
        <f t="shared" si="68"/>
        <v>43695</v>
      </c>
      <c r="IJ40" s="73">
        <f t="shared" si="68"/>
        <v>43696</v>
      </c>
      <c r="IK40" s="73">
        <f t="shared" si="68"/>
        <v>43697</v>
      </c>
      <c r="IL40" s="73">
        <f t="shared" si="68"/>
        <v>43698</v>
      </c>
      <c r="IM40" s="73">
        <f t="shared" si="68"/>
        <v>43699</v>
      </c>
      <c r="IN40" s="73">
        <f t="shared" si="68"/>
        <v>43700</v>
      </c>
      <c r="IO40" s="73">
        <f t="shared" si="68"/>
        <v>43701</v>
      </c>
      <c r="IP40" s="73">
        <f t="shared" si="68"/>
        <v>43702</v>
      </c>
      <c r="IQ40" s="73">
        <f t="shared" si="68"/>
        <v>43703</v>
      </c>
      <c r="IR40" s="73">
        <f t="shared" si="68"/>
        <v>43704</v>
      </c>
      <c r="IS40" s="73">
        <f t="shared" si="68"/>
        <v>43705</v>
      </c>
      <c r="IT40" s="73">
        <f t="shared" si="68"/>
        <v>43706</v>
      </c>
      <c r="IU40" s="73">
        <f t="shared" si="68"/>
        <v>43707</v>
      </c>
      <c r="IV40" s="73">
        <f t="shared" si="68"/>
        <v>43708</v>
      </c>
      <c r="IW40" s="73">
        <f t="shared" si="68"/>
        <v>43709</v>
      </c>
      <c r="IX40" s="73">
        <f t="shared" si="68"/>
        <v>43710</v>
      </c>
      <c r="IY40" s="73">
        <f t="shared" si="68"/>
        <v>43711</v>
      </c>
      <c r="IZ40" s="73">
        <f t="shared" si="68"/>
        <v>43712</v>
      </c>
      <c r="JA40" s="73">
        <f t="shared" si="68"/>
        <v>43713</v>
      </c>
      <c r="JB40" s="73">
        <f t="shared" si="68"/>
        <v>43714</v>
      </c>
      <c r="JC40" s="73">
        <f t="shared" si="68"/>
        <v>43715</v>
      </c>
      <c r="JD40" s="73">
        <f t="shared" si="68"/>
        <v>43716</v>
      </c>
      <c r="JE40" s="73">
        <f t="shared" si="68"/>
        <v>43717</v>
      </c>
      <c r="JF40" s="73">
        <f t="shared" si="68"/>
        <v>43718</v>
      </c>
      <c r="JG40" s="73">
        <f t="shared" si="68"/>
        <v>43719</v>
      </c>
      <c r="JH40" s="73">
        <f t="shared" si="68"/>
        <v>43720</v>
      </c>
      <c r="JI40" s="73">
        <f t="shared" si="68"/>
        <v>43721</v>
      </c>
      <c r="JJ40" s="73">
        <f t="shared" si="68"/>
        <v>43722</v>
      </c>
      <c r="JK40" s="73">
        <f t="shared" si="68"/>
        <v>43723</v>
      </c>
      <c r="JL40" s="73">
        <f t="shared" ref="JL40:LW40" si="69">IF(JK40="","",JK40+1)</f>
        <v>43724</v>
      </c>
      <c r="JM40" s="73">
        <f t="shared" si="69"/>
        <v>43725</v>
      </c>
      <c r="JN40" s="73">
        <f t="shared" si="69"/>
        <v>43726</v>
      </c>
      <c r="JO40" s="73">
        <f t="shared" si="69"/>
        <v>43727</v>
      </c>
      <c r="JP40" s="73">
        <f t="shared" si="69"/>
        <v>43728</v>
      </c>
      <c r="JQ40" s="73">
        <f t="shared" si="69"/>
        <v>43729</v>
      </c>
      <c r="JR40" s="73">
        <f t="shared" si="69"/>
        <v>43730</v>
      </c>
      <c r="JS40" s="73">
        <f t="shared" si="69"/>
        <v>43731</v>
      </c>
      <c r="JT40" s="73">
        <f t="shared" si="69"/>
        <v>43732</v>
      </c>
      <c r="JU40" s="73">
        <f t="shared" si="69"/>
        <v>43733</v>
      </c>
      <c r="JV40" s="73">
        <f t="shared" si="69"/>
        <v>43734</v>
      </c>
      <c r="JW40" s="73">
        <f t="shared" si="69"/>
        <v>43735</v>
      </c>
      <c r="JX40" s="73">
        <f t="shared" si="69"/>
        <v>43736</v>
      </c>
      <c r="JY40" s="73">
        <f t="shared" si="69"/>
        <v>43737</v>
      </c>
      <c r="JZ40" s="73">
        <f t="shared" si="69"/>
        <v>43738</v>
      </c>
      <c r="KA40" s="73">
        <f t="shared" si="69"/>
        <v>43739</v>
      </c>
      <c r="KB40" s="73">
        <f t="shared" si="69"/>
        <v>43740</v>
      </c>
      <c r="KC40" s="73">
        <f t="shared" si="69"/>
        <v>43741</v>
      </c>
      <c r="KD40" s="73">
        <f t="shared" si="69"/>
        <v>43742</v>
      </c>
      <c r="KE40" s="73">
        <f t="shared" si="69"/>
        <v>43743</v>
      </c>
      <c r="KF40" s="73">
        <f t="shared" si="69"/>
        <v>43744</v>
      </c>
      <c r="KG40" s="73">
        <f t="shared" si="69"/>
        <v>43745</v>
      </c>
      <c r="KH40" s="73">
        <f t="shared" si="69"/>
        <v>43746</v>
      </c>
      <c r="KI40" s="73">
        <f t="shared" si="69"/>
        <v>43747</v>
      </c>
      <c r="KJ40" s="73">
        <f t="shared" si="69"/>
        <v>43748</v>
      </c>
      <c r="KK40" s="73">
        <f t="shared" si="69"/>
        <v>43749</v>
      </c>
      <c r="KL40" s="73">
        <f t="shared" si="69"/>
        <v>43750</v>
      </c>
      <c r="KM40" s="73">
        <f t="shared" si="69"/>
        <v>43751</v>
      </c>
      <c r="KN40" s="73">
        <f t="shared" si="69"/>
        <v>43752</v>
      </c>
      <c r="KO40" s="73">
        <f t="shared" si="69"/>
        <v>43753</v>
      </c>
      <c r="KP40" s="73">
        <f t="shared" si="69"/>
        <v>43754</v>
      </c>
      <c r="KQ40" s="73">
        <f t="shared" si="69"/>
        <v>43755</v>
      </c>
      <c r="KR40" s="73">
        <f t="shared" si="69"/>
        <v>43756</v>
      </c>
      <c r="KS40" s="73">
        <f t="shared" si="69"/>
        <v>43757</v>
      </c>
      <c r="KT40" s="73">
        <f t="shared" si="69"/>
        <v>43758</v>
      </c>
      <c r="KU40" s="73">
        <f t="shared" si="69"/>
        <v>43759</v>
      </c>
      <c r="KV40" s="73">
        <f t="shared" si="69"/>
        <v>43760</v>
      </c>
      <c r="KW40" s="73">
        <f t="shared" si="69"/>
        <v>43761</v>
      </c>
      <c r="KX40" s="73">
        <f t="shared" si="69"/>
        <v>43762</v>
      </c>
      <c r="KY40" s="73">
        <f t="shared" si="69"/>
        <v>43763</v>
      </c>
      <c r="KZ40" s="73">
        <f t="shared" si="69"/>
        <v>43764</v>
      </c>
      <c r="LA40" s="73">
        <f t="shared" si="69"/>
        <v>43765</v>
      </c>
      <c r="LB40" s="73">
        <f t="shared" si="69"/>
        <v>43766</v>
      </c>
      <c r="LC40" s="73">
        <f t="shared" si="69"/>
        <v>43767</v>
      </c>
      <c r="LD40" s="73">
        <f t="shared" si="69"/>
        <v>43768</v>
      </c>
      <c r="LE40" s="73">
        <f t="shared" si="69"/>
        <v>43769</v>
      </c>
      <c r="LF40" s="73">
        <f t="shared" si="69"/>
        <v>43770</v>
      </c>
      <c r="LG40" s="73">
        <f t="shared" si="69"/>
        <v>43771</v>
      </c>
      <c r="LH40" s="73">
        <f t="shared" si="69"/>
        <v>43772</v>
      </c>
      <c r="LI40" s="73">
        <f t="shared" si="69"/>
        <v>43773</v>
      </c>
      <c r="LJ40" s="73">
        <f t="shared" si="69"/>
        <v>43774</v>
      </c>
      <c r="LK40" s="73">
        <f t="shared" si="69"/>
        <v>43775</v>
      </c>
      <c r="LL40" s="73">
        <f t="shared" si="69"/>
        <v>43776</v>
      </c>
      <c r="LM40" s="73">
        <f t="shared" si="69"/>
        <v>43777</v>
      </c>
      <c r="LN40" s="73">
        <f t="shared" si="69"/>
        <v>43778</v>
      </c>
      <c r="LO40" s="73">
        <f t="shared" si="69"/>
        <v>43779</v>
      </c>
      <c r="LP40" s="73">
        <f t="shared" si="69"/>
        <v>43780</v>
      </c>
      <c r="LQ40" s="73">
        <f t="shared" si="69"/>
        <v>43781</v>
      </c>
      <c r="LR40" s="73">
        <f t="shared" si="69"/>
        <v>43782</v>
      </c>
      <c r="LS40" s="73">
        <f t="shared" si="69"/>
        <v>43783</v>
      </c>
      <c r="LT40" s="73">
        <f t="shared" si="69"/>
        <v>43784</v>
      </c>
      <c r="LU40" s="73">
        <f t="shared" si="69"/>
        <v>43785</v>
      </c>
      <c r="LV40" s="73">
        <f t="shared" si="69"/>
        <v>43786</v>
      </c>
      <c r="LW40" s="73">
        <f t="shared" si="69"/>
        <v>43787</v>
      </c>
      <c r="LX40" s="73">
        <f t="shared" ref="LX40:NO40" si="70">IF(LW40="","",LW40+1)</f>
        <v>43788</v>
      </c>
      <c r="LY40" s="73">
        <f t="shared" si="70"/>
        <v>43789</v>
      </c>
      <c r="LZ40" s="73">
        <f t="shared" si="70"/>
        <v>43790</v>
      </c>
      <c r="MA40" s="73">
        <f t="shared" si="70"/>
        <v>43791</v>
      </c>
      <c r="MB40" s="73">
        <f t="shared" si="70"/>
        <v>43792</v>
      </c>
      <c r="MC40" s="73">
        <f t="shared" si="70"/>
        <v>43793</v>
      </c>
      <c r="MD40" s="73">
        <f t="shared" si="70"/>
        <v>43794</v>
      </c>
      <c r="ME40" s="73">
        <f t="shared" si="70"/>
        <v>43795</v>
      </c>
      <c r="MF40" s="73">
        <f t="shared" si="70"/>
        <v>43796</v>
      </c>
      <c r="MG40" s="73">
        <f t="shared" si="70"/>
        <v>43797</v>
      </c>
      <c r="MH40" s="73">
        <f t="shared" si="70"/>
        <v>43798</v>
      </c>
      <c r="MI40" s="73">
        <f t="shared" si="70"/>
        <v>43799</v>
      </c>
      <c r="MJ40" s="73">
        <f t="shared" si="70"/>
        <v>43800</v>
      </c>
      <c r="MK40" s="73">
        <f t="shared" si="70"/>
        <v>43801</v>
      </c>
      <c r="ML40" s="73">
        <f t="shared" si="70"/>
        <v>43802</v>
      </c>
      <c r="MM40" s="73">
        <f t="shared" si="70"/>
        <v>43803</v>
      </c>
      <c r="MN40" s="73">
        <f t="shared" si="70"/>
        <v>43804</v>
      </c>
      <c r="MO40" s="73">
        <f t="shared" si="70"/>
        <v>43805</v>
      </c>
      <c r="MP40" s="73">
        <f t="shared" si="70"/>
        <v>43806</v>
      </c>
      <c r="MQ40" s="73">
        <f t="shared" si="70"/>
        <v>43807</v>
      </c>
      <c r="MR40" s="73">
        <f t="shared" si="70"/>
        <v>43808</v>
      </c>
      <c r="MS40" s="73">
        <f t="shared" si="70"/>
        <v>43809</v>
      </c>
      <c r="MT40" s="73">
        <f t="shared" si="70"/>
        <v>43810</v>
      </c>
      <c r="MU40" s="73">
        <f t="shared" si="70"/>
        <v>43811</v>
      </c>
      <c r="MV40" s="73">
        <f t="shared" si="70"/>
        <v>43812</v>
      </c>
      <c r="MW40" s="73">
        <f t="shared" si="70"/>
        <v>43813</v>
      </c>
      <c r="MX40" s="73">
        <f t="shared" si="70"/>
        <v>43814</v>
      </c>
      <c r="MY40" s="73">
        <f t="shared" si="70"/>
        <v>43815</v>
      </c>
      <c r="MZ40" s="73">
        <f t="shared" si="70"/>
        <v>43816</v>
      </c>
      <c r="NA40" s="73">
        <f t="shared" si="70"/>
        <v>43817</v>
      </c>
      <c r="NB40" s="73">
        <f t="shared" si="70"/>
        <v>43818</v>
      </c>
      <c r="NC40" s="73">
        <f t="shared" si="70"/>
        <v>43819</v>
      </c>
      <c r="ND40" s="73">
        <f t="shared" si="70"/>
        <v>43820</v>
      </c>
      <c r="NE40" s="73">
        <f t="shared" si="70"/>
        <v>43821</v>
      </c>
      <c r="NF40" s="73">
        <f t="shared" si="70"/>
        <v>43822</v>
      </c>
      <c r="NG40" s="73">
        <f t="shared" si="70"/>
        <v>43823</v>
      </c>
      <c r="NH40" s="73">
        <f t="shared" si="70"/>
        <v>43824</v>
      </c>
      <c r="NI40" s="73">
        <f t="shared" si="70"/>
        <v>43825</v>
      </c>
      <c r="NJ40" s="73">
        <f t="shared" si="70"/>
        <v>43826</v>
      </c>
      <c r="NK40" s="73">
        <f t="shared" si="70"/>
        <v>43827</v>
      </c>
      <c r="NL40" s="73">
        <f t="shared" si="70"/>
        <v>43828</v>
      </c>
      <c r="NM40" s="73">
        <f t="shared" si="70"/>
        <v>43829</v>
      </c>
      <c r="NN40" s="73">
        <f t="shared" si="70"/>
        <v>43830</v>
      </c>
      <c r="NO40" s="73">
        <f t="shared" si="70"/>
        <v>43831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271</v>
      </c>
      <c r="D42" s="8"/>
      <c r="E42" s="8" t="s">
        <v>306</v>
      </c>
      <c r="F42" s="8"/>
      <c r="G42" s="8" t="s">
        <v>259</v>
      </c>
      <c r="H42" s="8"/>
      <c r="I42" s="8"/>
      <c r="J42" s="8"/>
      <c r="K42" s="9">
        <f>SUM(N42:NO42)</f>
        <v>46941.364584774106</v>
      </c>
      <c r="L42" s="8"/>
      <c r="M42" s="8"/>
      <c r="N42" s="33">
        <f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42" s="34">
        <f t="shared" ref="O42:BZ42" si="71">IF(SUMIFS($11:$11,$9:$9,"&gt;="&amp;(EOMONTH(O$27,-1)+1),$9:$9,"&lt;="&amp;EOMONTH(O$27,0))=0,0,SUMIFS($24:$24,$22:$22,EOMONTH(O$27,-1)+1)*O$11/SUMIFS($11:$11,$9:$9,"&gt;="&amp;(EOMONTH(O$27,-1)+1),$9:$9,"&lt;="&amp;EOMONTH(O$27,0))+O104)</f>
        <v>6.080829659170373</v>
      </c>
      <c r="P42" s="34">
        <f t="shared" si="71"/>
        <v>10.565582137347093</v>
      </c>
      <c r="Q42" s="34">
        <f t="shared" si="71"/>
        <v>15.590988226779848</v>
      </c>
      <c r="R42" s="34">
        <f t="shared" si="71"/>
        <v>13.992455453036543</v>
      </c>
      <c r="S42" s="34">
        <f t="shared" si="71"/>
        <v>14.539336238656597</v>
      </c>
      <c r="T42" s="34">
        <f t="shared" si="71"/>
        <v>29.793649848414116</v>
      </c>
      <c r="U42" s="34">
        <f t="shared" si="71"/>
        <v>34.041460755319612</v>
      </c>
      <c r="V42" s="34">
        <f t="shared" si="71"/>
        <v>25.992569365285242</v>
      </c>
      <c r="W42" s="34">
        <f t="shared" si="71"/>
        <v>48.366143855437343</v>
      </c>
      <c r="X42" s="34">
        <f t="shared" si="71"/>
        <v>71.366204955183278</v>
      </c>
      <c r="Y42" s="34">
        <f t="shared" si="71"/>
        <v>64.091221873949806</v>
      </c>
      <c r="Z42" s="34">
        <f t="shared" si="71"/>
        <v>66.628306179210426</v>
      </c>
      <c r="AA42" s="34">
        <f t="shared" si="71"/>
        <v>91.037798443227814</v>
      </c>
      <c r="AB42" s="34">
        <f t="shared" si="71"/>
        <v>62.596447733361771</v>
      </c>
      <c r="AC42" s="34">
        <f t="shared" si="71"/>
        <v>34.42485482686422</v>
      </c>
      <c r="AD42" s="34">
        <f t="shared" si="71"/>
        <v>44.8515594972896</v>
      </c>
      <c r="AE42" s="34">
        <f t="shared" si="71"/>
        <v>66.050071082758166</v>
      </c>
      <c r="AF42" s="34">
        <f t="shared" si="71"/>
        <v>59.587464853501388</v>
      </c>
      <c r="AG42" s="34">
        <f t="shared" si="71"/>
        <v>62.118915807925156</v>
      </c>
      <c r="AH42" s="34">
        <f t="shared" si="71"/>
        <v>84.675938316189999</v>
      </c>
      <c r="AI42" s="34">
        <f t="shared" si="71"/>
        <v>58.946908854177757</v>
      </c>
      <c r="AJ42" s="34">
        <f t="shared" si="71"/>
        <v>33.482193462857971</v>
      </c>
      <c r="AK42" s="34">
        <f t="shared" si="71"/>
        <v>43.325772836249556</v>
      </c>
      <c r="AL42" s="34">
        <f t="shared" si="71"/>
        <v>122.61924920432234</v>
      </c>
      <c r="AM42" s="34">
        <f t="shared" si="71"/>
        <v>110.97765352499502</v>
      </c>
      <c r="AN42" s="34">
        <f t="shared" si="71"/>
        <v>104.65116622508646</v>
      </c>
      <c r="AO42" s="34">
        <f t="shared" si="71"/>
        <v>126.7739672876767</v>
      </c>
      <c r="AP42" s="34">
        <f t="shared" si="71"/>
        <v>79.020496873595079</v>
      </c>
      <c r="AQ42" s="34">
        <f t="shared" si="71"/>
        <v>41.130291523744035</v>
      </c>
      <c r="AR42" s="34">
        <f t="shared" si="71"/>
        <v>52.384508644324313</v>
      </c>
      <c r="AS42" s="34">
        <f t="shared" si="71"/>
        <v>22.118505889895872</v>
      </c>
      <c r="AT42" s="34">
        <f t="shared" si="71"/>
        <v>22.220042995271893</v>
      </c>
      <c r="AU42" s="34">
        <f t="shared" si="71"/>
        <v>23.489213579115741</v>
      </c>
      <c r="AV42" s="34">
        <f t="shared" si="71"/>
        <v>28.99380566077329</v>
      </c>
      <c r="AW42" s="34">
        <f t="shared" si="71"/>
        <v>24.212396982308505</v>
      </c>
      <c r="AX42" s="34">
        <f t="shared" si="71"/>
        <v>22.059213132950447</v>
      </c>
      <c r="AY42" s="34">
        <f t="shared" si="71"/>
        <v>26.091061943320401</v>
      </c>
      <c r="AZ42" s="34">
        <f t="shared" si="71"/>
        <v>34.321518178566791</v>
      </c>
      <c r="BA42" s="34">
        <f t="shared" si="71"/>
        <v>35.475673499598486</v>
      </c>
      <c r="BB42" s="34">
        <f t="shared" si="71"/>
        <v>37.529728204696951</v>
      </c>
      <c r="BC42" s="34">
        <f t="shared" si="71"/>
        <v>44.00832444855682</v>
      </c>
      <c r="BD42" s="34">
        <f t="shared" si="71"/>
        <v>40.750588218156288</v>
      </c>
      <c r="BE42" s="34">
        <f t="shared" si="71"/>
        <v>37.887823058807193</v>
      </c>
      <c r="BF42" s="34">
        <f t="shared" si="71"/>
        <v>41.839610855788763</v>
      </c>
      <c r="BG42" s="34">
        <f t="shared" si="71"/>
        <v>50.03183467215932</v>
      </c>
      <c r="BH42" s="34">
        <f t="shared" si="71"/>
        <v>50.746195986122544</v>
      </c>
      <c r="BI42" s="34">
        <f t="shared" si="71"/>
        <v>52.080063587448194</v>
      </c>
      <c r="BJ42" s="34">
        <f t="shared" si="71"/>
        <v>58.23181258551395</v>
      </c>
      <c r="BK42" s="34">
        <f t="shared" si="71"/>
        <v>54.254141112367336</v>
      </c>
      <c r="BL42" s="34">
        <f t="shared" si="71"/>
        <v>52.843137268620247</v>
      </c>
      <c r="BM42" s="34">
        <f t="shared" si="71"/>
        <v>57.016806299973311</v>
      </c>
      <c r="BN42" s="34">
        <f t="shared" si="71"/>
        <v>66.500732425346371</v>
      </c>
      <c r="BO42" s="34">
        <f t="shared" si="71"/>
        <v>67.676322340247509</v>
      </c>
      <c r="BP42" s="34">
        <f t="shared" si="71"/>
        <v>68.189664024302445</v>
      </c>
      <c r="BQ42" s="34">
        <f t="shared" si="71"/>
        <v>75.388665892378697</v>
      </c>
      <c r="BR42" s="34">
        <f t="shared" si="71"/>
        <v>72.195174387072186</v>
      </c>
      <c r="BS42" s="34">
        <f t="shared" si="71"/>
        <v>69.757075538924155</v>
      </c>
      <c r="BT42" s="34">
        <f t="shared" si="71"/>
        <v>72.597192925625095</v>
      </c>
      <c r="BU42" s="34">
        <f t="shared" si="71"/>
        <v>66.71858496321164</v>
      </c>
      <c r="BV42" s="34">
        <f t="shared" si="71"/>
        <v>66.103313366649246</v>
      </c>
      <c r="BW42" s="34">
        <f t="shared" si="71"/>
        <v>64.579859266639644</v>
      </c>
      <c r="BX42" s="34">
        <f t="shared" si="71"/>
        <v>64.823603640094433</v>
      </c>
      <c r="BY42" s="34">
        <f t="shared" si="71"/>
        <v>64.953355697898459</v>
      </c>
      <c r="BZ42" s="34">
        <f t="shared" si="71"/>
        <v>64.471670952752575</v>
      </c>
      <c r="CA42" s="34">
        <f t="shared" ref="CA42:EL42" si="72">IF(SUMIFS($11:$11,$9:$9,"&gt;="&amp;(EOMONTH(CA$27,-1)+1),$9:$9,"&lt;="&amp;EOMONTH(CA$27,0))=0,0,SUMIFS($24:$24,$22:$22,EOMONTH(CA$27,-1)+1)*CA$11/SUMIFS($11:$11,$9:$9,"&gt;="&amp;(EOMONTH(CA$27,-1)+1),$9:$9,"&lt;="&amp;EOMONTH(CA$27,0))+CA104)</f>
        <v>64.123977948732488</v>
      </c>
      <c r="CB42" s="34">
        <f t="shared" si="72"/>
        <v>65.107763965757783</v>
      </c>
      <c r="CC42" s="34">
        <f t="shared" si="72"/>
        <v>65.335785390628516</v>
      </c>
      <c r="CD42" s="34">
        <f t="shared" si="72"/>
        <v>65.094045683464387</v>
      </c>
      <c r="CE42" s="34">
        <f t="shared" si="72"/>
        <v>66.848724538853148</v>
      </c>
      <c r="CF42" s="34">
        <f t="shared" si="72"/>
        <v>68.424867793106742</v>
      </c>
      <c r="CG42" s="34">
        <f t="shared" si="72"/>
        <v>68.81146226554624</v>
      </c>
      <c r="CH42" s="34">
        <f t="shared" si="72"/>
        <v>69.032814826568384</v>
      </c>
      <c r="CI42" s="34">
        <f t="shared" si="72"/>
        <v>70.6973524693949</v>
      </c>
      <c r="CJ42" s="34">
        <f t="shared" si="72"/>
        <v>69.817162831877724</v>
      </c>
      <c r="CK42" s="34">
        <f t="shared" si="72"/>
        <v>68.331598302844398</v>
      </c>
      <c r="CL42" s="34">
        <f t="shared" si="72"/>
        <v>68.42001980706992</v>
      </c>
      <c r="CM42" s="34">
        <f t="shared" si="72"/>
        <v>67.325119742024086</v>
      </c>
      <c r="CN42" s="34">
        <f t="shared" si="72"/>
        <v>66.372073744493846</v>
      </c>
      <c r="CO42" s="34">
        <f t="shared" si="72"/>
        <v>66.65216688750003</v>
      </c>
      <c r="CP42" s="34">
        <f t="shared" si="72"/>
        <v>67.749364708256493</v>
      </c>
      <c r="CQ42" s="34">
        <f t="shared" si="72"/>
        <v>68.431886393409144</v>
      </c>
      <c r="CR42" s="34">
        <f t="shared" si="72"/>
        <v>69.853727275767227</v>
      </c>
      <c r="CS42" s="34">
        <f t="shared" si="72"/>
        <v>71.767958961760456</v>
      </c>
      <c r="CT42" s="34">
        <f t="shared" si="72"/>
        <v>72.474023334392712</v>
      </c>
      <c r="CU42" s="34">
        <f t="shared" si="72"/>
        <v>73.137182479767532</v>
      </c>
      <c r="CV42" s="34">
        <f t="shared" si="72"/>
        <v>74.301597245481872</v>
      </c>
      <c r="CW42" s="34">
        <f t="shared" si="72"/>
        <v>75.916047700952689</v>
      </c>
      <c r="CX42" s="34">
        <f t="shared" si="72"/>
        <v>76.427730433149733</v>
      </c>
      <c r="CY42" s="34">
        <f t="shared" si="72"/>
        <v>76.787220918872251</v>
      </c>
      <c r="CZ42" s="34">
        <f t="shared" si="72"/>
        <v>77.055313463343978</v>
      </c>
      <c r="DA42" s="34">
        <f t="shared" si="72"/>
        <v>77.512312659661887</v>
      </c>
      <c r="DB42" s="34">
        <f t="shared" si="72"/>
        <v>78.164338719803567</v>
      </c>
      <c r="DC42" s="34">
        <f t="shared" si="72"/>
        <v>78.888924542307862</v>
      </c>
      <c r="DD42" s="34">
        <f t="shared" si="72"/>
        <v>79.913003055071172</v>
      </c>
      <c r="DE42" s="34">
        <f t="shared" si="72"/>
        <v>80.372416651498455</v>
      </c>
      <c r="DF42" s="34">
        <f t="shared" si="72"/>
        <v>80.767183574051245</v>
      </c>
      <c r="DG42" s="34">
        <f t="shared" si="72"/>
        <v>81.481891593585885</v>
      </c>
      <c r="DH42" s="34">
        <f t="shared" si="72"/>
        <v>81.944708139299777</v>
      </c>
      <c r="DI42" s="34">
        <f t="shared" si="72"/>
        <v>82.504913387150282</v>
      </c>
      <c r="DJ42" s="34">
        <f t="shared" si="72"/>
        <v>83.169566059811899</v>
      </c>
      <c r="DK42" s="34">
        <f t="shared" si="72"/>
        <v>83.524379384104151</v>
      </c>
      <c r="DL42" s="34">
        <f t="shared" si="72"/>
        <v>83.014391609476391</v>
      </c>
      <c r="DM42" s="34">
        <f t="shared" si="72"/>
        <v>82.397592256295766</v>
      </c>
      <c r="DN42" s="34">
        <f t="shared" si="72"/>
        <v>81.924815769090912</v>
      </c>
      <c r="DO42" s="34">
        <f t="shared" si="72"/>
        <v>81.065874198710006</v>
      </c>
      <c r="DP42" s="34">
        <f t="shared" si="72"/>
        <v>80.66250545716106</v>
      </c>
      <c r="DQ42" s="34">
        <f t="shared" si="72"/>
        <v>80.62997001871986</v>
      </c>
      <c r="DR42" s="34">
        <f t="shared" si="72"/>
        <v>81.117650306899819</v>
      </c>
      <c r="DS42" s="34">
        <f t="shared" si="72"/>
        <v>81.296551379920444</v>
      </c>
      <c r="DT42" s="34">
        <f t="shared" si="72"/>
        <v>81.604362747784563</v>
      </c>
      <c r="DU42" s="34">
        <f t="shared" si="72"/>
        <v>82.222159407433111</v>
      </c>
      <c r="DV42" s="34">
        <f t="shared" si="72"/>
        <v>82.41534702279354</v>
      </c>
      <c r="DW42" s="34">
        <f t="shared" si="72"/>
        <v>82.770748482622722</v>
      </c>
      <c r="DX42" s="34">
        <f t="shared" si="72"/>
        <v>83.404120239031329</v>
      </c>
      <c r="DY42" s="34">
        <f t="shared" si="72"/>
        <v>84.281185436068355</v>
      </c>
      <c r="DZ42" s="34">
        <f t="shared" si="72"/>
        <v>84.721280695651302</v>
      </c>
      <c r="EA42" s="34">
        <f t="shared" si="72"/>
        <v>85.151866132917533</v>
      </c>
      <c r="EB42" s="34">
        <f t="shared" si="72"/>
        <v>85.709143244370807</v>
      </c>
      <c r="EC42" s="34">
        <f t="shared" si="72"/>
        <v>85.734478361993808</v>
      </c>
      <c r="ED42" s="34">
        <f t="shared" si="72"/>
        <v>85.860814802312362</v>
      </c>
      <c r="EE42" s="34">
        <f t="shared" si="72"/>
        <v>85.923009009929487</v>
      </c>
      <c r="EF42" s="34">
        <f t="shared" si="72"/>
        <v>86.35339330741165</v>
      </c>
      <c r="EG42" s="34">
        <f t="shared" si="72"/>
        <v>86.638488163584015</v>
      </c>
      <c r="EH42" s="34">
        <f t="shared" si="72"/>
        <v>86.925821743553357</v>
      </c>
      <c r="EI42" s="34">
        <f t="shared" si="72"/>
        <v>87.302443870635798</v>
      </c>
      <c r="EJ42" s="34">
        <f t="shared" si="72"/>
        <v>87.521003249073772</v>
      </c>
      <c r="EK42" s="34">
        <f t="shared" si="72"/>
        <v>87.814518250693297</v>
      </c>
      <c r="EL42" s="34">
        <f t="shared" si="72"/>
        <v>88.160785706717931</v>
      </c>
      <c r="EM42" s="34">
        <f t="shared" ref="EM42:GX42" si="73">IF(SUMIFS($11:$11,$9:$9,"&gt;="&amp;(EOMONTH(EM$27,-1)+1),$9:$9,"&lt;="&amp;EOMONTH(EM$27,0))=0,0,SUMIFS($24:$24,$22:$22,EOMONTH(EM$27,-1)+1)*EM$11/SUMIFS($11:$11,$9:$9,"&gt;="&amp;(EOMONTH(EM$27,-1)+1),$9:$9,"&lt;="&amp;EOMONTH(EM$27,0))+EM104)</f>
        <v>88.689904561112684</v>
      </c>
      <c r="EN42" s="34">
        <f t="shared" si="73"/>
        <v>89.056218757678181</v>
      </c>
      <c r="EO42" s="34">
        <f t="shared" si="73"/>
        <v>89.405508193845662</v>
      </c>
      <c r="EP42" s="34">
        <f t="shared" si="73"/>
        <v>89.495344152477443</v>
      </c>
      <c r="EQ42" s="34">
        <f t="shared" si="73"/>
        <v>89.33526937710117</v>
      </c>
      <c r="ER42" s="34">
        <f t="shared" si="73"/>
        <v>89.242214630277246</v>
      </c>
      <c r="ES42" s="34">
        <f t="shared" si="73"/>
        <v>89.39448292154205</v>
      </c>
      <c r="ET42" s="34">
        <f t="shared" si="73"/>
        <v>89.83892560694315</v>
      </c>
      <c r="EU42" s="34">
        <f t="shared" si="73"/>
        <v>90.004139699090913</v>
      </c>
      <c r="EV42" s="34">
        <f t="shared" si="73"/>
        <v>90.360271491158457</v>
      </c>
      <c r="EW42" s="34">
        <f t="shared" si="73"/>
        <v>91.045536795013049</v>
      </c>
      <c r="EX42" s="34">
        <f t="shared" si="73"/>
        <v>91.253203354268734</v>
      </c>
      <c r="EY42" s="34">
        <f t="shared" si="73"/>
        <v>91.672144717907415</v>
      </c>
      <c r="EZ42" s="34">
        <f t="shared" si="73"/>
        <v>92.366680507131449</v>
      </c>
      <c r="FA42" s="34">
        <f t="shared" si="73"/>
        <v>93.298181577932411</v>
      </c>
      <c r="FB42" s="34">
        <f t="shared" si="73"/>
        <v>94.059331445191845</v>
      </c>
      <c r="FC42" s="34">
        <f t="shared" si="73"/>
        <v>94.978864152533404</v>
      </c>
      <c r="FD42" s="34">
        <f t="shared" si="73"/>
        <v>95.943272800416608</v>
      </c>
      <c r="FE42" s="34">
        <f t="shared" si="73"/>
        <v>96.697060584840031</v>
      </c>
      <c r="FF42" s="34">
        <f t="shared" si="73"/>
        <v>97.905757284476962</v>
      </c>
      <c r="FG42" s="34">
        <f t="shared" si="73"/>
        <v>99.261374819102045</v>
      </c>
      <c r="FH42" s="34">
        <f t="shared" si="73"/>
        <v>100.85007766627747</v>
      </c>
      <c r="FI42" s="34">
        <f t="shared" si="73"/>
        <v>102.2667113786666</v>
      </c>
      <c r="FJ42" s="34">
        <f t="shared" si="73"/>
        <v>103.44660716789171</v>
      </c>
      <c r="FK42" s="34">
        <f t="shared" si="73"/>
        <v>104.37174140891297</v>
      </c>
      <c r="FL42" s="34">
        <f t="shared" si="73"/>
        <v>105.17709597124471</v>
      </c>
      <c r="FM42" s="34">
        <f t="shared" si="73"/>
        <v>106.40266499428157</v>
      </c>
      <c r="FN42" s="34">
        <f t="shared" si="73"/>
        <v>107.7216129582803</v>
      </c>
      <c r="FO42" s="34">
        <f t="shared" si="73"/>
        <v>109.22286309937215</v>
      </c>
      <c r="FP42" s="34">
        <f t="shared" si="73"/>
        <v>110.83717522969989</v>
      </c>
      <c r="FQ42" s="34">
        <f t="shared" si="73"/>
        <v>112.08903929803388</v>
      </c>
      <c r="FR42" s="34">
        <f t="shared" si="73"/>
        <v>113.05247592517595</v>
      </c>
      <c r="FS42" s="34">
        <f t="shared" si="73"/>
        <v>113.8644750059228</v>
      </c>
      <c r="FT42" s="34">
        <f t="shared" si="73"/>
        <v>115.97807031454425</v>
      </c>
      <c r="FU42" s="34">
        <f t="shared" si="73"/>
        <v>118.07338251240374</v>
      </c>
      <c r="FV42" s="34">
        <f t="shared" si="73"/>
        <v>120.18051998441494</v>
      </c>
      <c r="FW42" s="34">
        <f t="shared" si="73"/>
        <v>122.3838875268938</v>
      </c>
      <c r="FX42" s="34">
        <f t="shared" si="73"/>
        <v>123.88433424265514</v>
      </c>
      <c r="FY42" s="34">
        <f t="shared" si="73"/>
        <v>124.96762538009249</v>
      </c>
      <c r="FZ42" s="34">
        <f t="shared" si="73"/>
        <v>125.93219182980249</v>
      </c>
      <c r="GA42" s="34">
        <f t="shared" si="73"/>
        <v>126.35576430195941</v>
      </c>
      <c r="GB42" s="34">
        <f t="shared" si="73"/>
        <v>127.0045959547527</v>
      </c>
      <c r="GC42" s="34">
        <f t="shared" si="73"/>
        <v>127.69160036039155</v>
      </c>
      <c r="GD42" s="34">
        <f t="shared" si="73"/>
        <v>128.11953625779688</v>
      </c>
      <c r="GE42" s="34">
        <f t="shared" si="73"/>
        <v>128.56129369031453</v>
      </c>
      <c r="GF42" s="34">
        <f t="shared" si="73"/>
        <v>129.09980338719888</v>
      </c>
      <c r="GG42" s="34">
        <f t="shared" si="73"/>
        <v>129.08967006277842</v>
      </c>
      <c r="GH42" s="34">
        <f t="shared" si="73"/>
        <v>129.1793845872036</v>
      </c>
      <c r="GI42" s="34">
        <f t="shared" si="73"/>
        <v>129.62653356308311</v>
      </c>
      <c r="GJ42" s="34">
        <f t="shared" si="73"/>
        <v>129.73281762666048</v>
      </c>
      <c r="GK42" s="34">
        <f t="shared" si="73"/>
        <v>129.20918828277951</v>
      </c>
      <c r="GL42" s="34">
        <f t="shared" si="73"/>
        <v>128.82289973982563</v>
      </c>
      <c r="GM42" s="34">
        <f t="shared" si="73"/>
        <v>128.50909206595625</v>
      </c>
      <c r="GN42" s="34">
        <f t="shared" si="73"/>
        <v>127.41955955656429</v>
      </c>
      <c r="GO42" s="34">
        <f t="shared" si="73"/>
        <v>127.10928327978478</v>
      </c>
      <c r="GP42" s="34">
        <f t="shared" si="73"/>
        <v>127.60539228906455</v>
      </c>
      <c r="GQ42" s="34">
        <f t="shared" si="73"/>
        <v>128.0321281366133</v>
      </c>
      <c r="GR42" s="34">
        <f t="shared" si="73"/>
        <v>127.86064496312373</v>
      </c>
      <c r="GS42" s="34">
        <f t="shared" si="73"/>
        <v>127.81677911710811</v>
      </c>
      <c r="GT42" s="34">
        <f t="shared" si="73"/>
        <v>127.84012879732788</v>
      </c>
      <c r="GU42" s="34">
        <f t="shared" si="73"/>
        <v>127.14317594067104</v>
      </c>
      <c r="GV42" s="34">
        <f t="shared" si="73"/>
        <v>127.18220554649653</v>
      </c>
      <c r="GW42" s="34">
        <f t="shared" si="73"/>
        <v>127.96183551918818</v>
      </c>
      <c r="GX42" s="34">
        <f t="shared" si="73"/>
        <v>128.65454254667176</v>
      </c>
      <c r="GY42" s="34">
        <f t="shared" ref="GY42:JJ42" si="74">IF(SUMIFS($11:$11,$9:$9,"&gt;="&amp;(EOMONTH(GY$27,-1)+1),$9:$9,"&lt;="&amp;EOMONTH(GY$27,0))=0,0,SUMIFS($24:$24,$22:$22,EOMONTH(GY$27,-1)+1)*GY$11/SUMIFS($11:$11,$9:$9,"&gt;="&amp;(EOMONTH(GY$27,-1)+1),$9:$9,"&lt;="&amp;EOMONTH(GY$27,0))+GY104)</f>
        <v>127.54559588709805</v>
      </c>
      <c r="GZ42" s="34">
        <f t="shared" si="74"/>
        <v>127.01294420069554</v>
      </c>
      <c r="HA42" s="34">
        <f t="shared" si="74"/>
        <v>126.61734179306706</v>
      </c>
      <c r="HB42" s="34">
        <f t="shared" si="74"/>
        <v>125.68660243220708</v>
      </c>
      <c r="HC42" s="34">
        <f t="shared" si="74"/>
        <v>125.79151926114571</v>
      </c>
      <c r="HD42" s="34">
        <f t="shared" si="74"/>
        <v>126.85758812651919</v>
      </c>
      <c r="HE42" s="34">
        <f t="shared" si="74"/>
        <v>127.74822965923934</v>
      </c>
      <c r="HF42" s="34">
        <f t="shared" si="74"/>
        <v>129.58358004886705</v>
      </c>
      <c r="HG42" s="34">
        <f t="shared" si="74"/>
        <v>131.46593664365835</v>
      </c>
      <c r="HH42" s="34">
        <f t="shared" si="74"/>
        <v>132.81524550623587</v>
      </c>
      <c r="HI42" s="34">
        <f t="shared" si="74"/>
        <v>134.90138791179913</v>
      </c>
      <c r="HJ42" s="34">
        <f t="shared" si="74"/>
        <v>138.26157141090491</v>
      </c>
      <c r="HK42" s="34">
        <f t="shared" si="74"/>
        <v>140.76722355470892</v>
      </c>
      <c r="HL42" s="34">
        <f t="shared" si="74"/>
        <v>143.19977608967017</v>
      </c>
      <c r="HM42" s="34">
        <f t="shared" si="74"/>
        <v>146.81113422768209</v>
      </c>
      <c r="HN42" s="34">
        <f t="shared" si="74"/>
        <v>148.00644668656102</v>
      </c>
      <c r="HO42" s="34">
        <f t="shared" si="74"/>
        <v>146.80590875906375</v>
      </c>
      <c r="HP42" s="34">
        <f t="shared" si="74"/>
        <v>146.03675146425928</v>
      </c>
      <c r="HQ42" s="34">
        <f t="shared" si="74"/>
        <v>146.3463052519125</v>
      </c>
      <c r="HR42" s="34">
        <f t="shared" si="74"/>
        <v>145.28430197998512</v>
      </c>
      <c r="HS42" s="34">
        <f t="shared" si="74"/>
        <v>145.76551958588561</v>
      </c>
      <c r="HT42" s="34">
        <f t="shared" si="74"/>
        <v>148.39114568490652</v>
      </c>
      <c r="HU42" s="34">
        <f t="shared" si="74"/>
        <v>149.26496410177609</v>
      </c>
      <c r="HV42" s="34">
        <f t="shared" si="74"/>
        <v>147.90130252710227</v>
      </c>
      <c r="HW42" s="34">
        <f t="shared" si="74"/>
        <v>147.04527561290553</v>
      </c>
      <c r="HX42" s="34">
        <f t="shared" si="74"/>
        <v>150.07297992021836</v>
      </c>
      <c r="HY42" s="34">
        <f t="shared" si="74"/>
        <v>151.59918928941985</v>
      </c>
      <c r="HZ42" s="34">
        <f t="shared" si="74"/>
        <v>154.07876883833092</v>
      </c>
      <c r="IA42" s="34">
        <f t="shared" si="74"/>
        <v>158.54158710695026</v>
      </c>
      <c r="IB42" s="34">
        <f t="shared" si="74"/>
        <v>160.23793256546844</v>
      </c>
      <c r="IC42" s="34">
        <f t="shared" si="74"/>
        <v>156.32114324017516</v>
      </c>
      <c r="ID42" s="34">
        <f t="shared" si="74"/>
        <v>153.26410249442097</v>
      </c>
      <c r="IE42" s="34">
        <f t="shared" si="74"/>
        <v>149.22477553284082</v>
      </c>
      <c r="IF42" s="34">
        <f t="shared" si="74"/>
        <v>144.31739850180949</v>
      </c>
      <c r="IG42" s="34">
        <f t="shared" si="74"/>
        <v>141.83445325709306</v>
      </c>
      <c r="IH42" s="34">
        <f t="shared" si="74"/>
        <v>141.42231932632353</v>
      </c>
      <c r="II42" s="34">
        <f t="shared" si="74"/>
        <v>140.26687071207687</v>
      </c>
      <c r="IJ42" s="34">
        <f t="shared" si="74"/>
        <v>140.57328356531633</v>
      </c>
      <c r="IK42" s="34">
        <f t="shared" si="74"/>
        <v>140.88630009259214</v>
      </c>
      <c r="IL42" s="34">
        <f t="shared" si="74"/>
        <v>141.55456315521525</v>
      </c>
      <c r="IM42" s="34">
        <f t="shared" si="74"/>
        <v>142.09889702328155</v>
      </c>
      <c r="IN42" s="34">
        <f t="shared" si="74"/>
        <v>143.01197027608194</v>
      </c>
      <c r="IO42" s="34">
        <f t="shared" si="74"/>
        <v>144.08298080803172</v>
      </c>
      <c r="IP42" s="34">
        <f t="shared" si="74"/>
        <v>144.78543151505377</v>
      </c>
      <c r="IQ42" s="34">
        <f t="shared" si="74"/>
        <v>145.03480925010098</v>
      </c>
      <c r="IR42" s="34">
        <f t="shared" si="74"/>
        <v>145.28048595216373</v>
      </c>
      <c r="IS42" s="34">
        <f t="shared" si="74"/>
        <v>145.92595472030811</v>
      </c>
      <c r="IT42" s="34">
        <f t="shared" si="74"/>
        <v>146.4566419800683</v>
      </c>
      <c r="IU42" s="34">
        <f t="shared" si="74"/>
        <v>147.36637199820285</v>
      </c>
      <c r="IV42" s="34">
        <f t="shared" si="74"/>
        <v>148.49729196213099</v>
      </c>
      <c r="IW42" s="34">
        <f t="shared" si="74"/>
        <v>148.93327082332877</v>
      </c>
      <c r="IX42" s="34">
        <f t="shared" si="74"/>
        <v>149.14211534070961</v>
      </c>
      <c r="IY42" s="34">
        <f t="shared" si="74"/>
        <v>149.57863633907371</v>
      </c>
      <c r="IZ42" s="34">
        <f t="shared" si="74"/>
        <v>150.37168648448483</v>
      </c>
      <c r="JA42" s="34">
        <f t="shared" si="74"/>
        <v>150.83893704369021</v>
      </c>
      <c r="JB42" s="34">
        <f t="shared" si="74"/>
        <v>151.50116471987138</v>
      </c>
      <c r="JC42" s="34">
        <f t="shared" si="74"/>
        <v>152.28019074991235</v>
      </c>
      <c r="JD42" s="34">
        <f t="shared" si="74"/>
        <v>152.4124973645541</v>
      </c>
      <c r="JE42" s="34">
        <f t="shared" si="74"/>
        <v>151.91976810442742</v>
      </c>
      <c r="JF42" s="34">
        <f t="shared" si="74"/>
        <v>151.58679715022163</v>
      </c>
      <c r="JG42" s="34">
        <f t="shared" si="74"/>
        <v>151.06740372889371</v>
      </c>
      <c r="JH42" s="34">
        <f t="shared" si="74"/>
        <v>150.36542115390191</v>
      </c>
      <c r="JI42" s="34">
        <f t="shared" si="74"/>
        <v>149.99933065456278</v>
      </c>
      <c r="JJ42" s="34">
        <f t="shared" si="74"/>
        <v>150.04081737599742</v>
      </c>
      <c r="JK42" s="34">
        <f t="shared" ref="JK42:LV42" si="75">IF(SUMIFS($11:$11,$9:$9,"&gt;="&amp;(EOMONTH(JK$27,-1)+1),$9:$9,"&lt;="&amp;EOMONTH(JK$27,0))=0,0,SUMIFS($24:$24,$22:$22,EOMONTH(JK$27,-1)+1)*JK$11/SUMIFS($11:$11,$9:$9,"&gt;="&amp;(EOMONTH(JK$27,-1)+1),$9:$9,"&lt;="&amp;EOMONTH(JK$27,0))+JK104)</f>
        <v>149.84425436832268</v>
      </c>
      <c r="JL42" s="34">
        <f t="shared" si="75"/>
        <v>150.06892915243174</v>
      </c>
      <c r="JM42" s="34">
        <f t="shared" si="75"/>
        <v>150.5244940738655</v>
      </c>
      <c r="JN42" s="34">
        <f t="shared" si="75"/>
        <v>151.04724162423554</v>
      </c>
      <c r="JO42" s="34">
        <f t="shared" si="75"/>
        <v>151.55061795377165</v>
      </c>
      <c r="JP42" s="34">
        <f t="shared" si="75"/>
        <v>152.41050685561723</v>
      </c>
      <c r="JQ42" s="34">
        <f t="shared" si="75"/>
        <v>153.31444313113542</v>
      </c>
      <c r="JR42" s="34">
        <f t="shared" si="75"/>
        <v>153.87787324520784</v>
      </c>
      <c r="JS42" s="34">
        <f t="shared" si="75"/>
        <v>154.79855286580786</v>
      </c>
      <c r="JT42" s="34">
        <f t="shared" si="75"/>
        <v>156.22210959629248</v>
      </c>
      <c r="JU42" s="34">
        <f t="shared" si="75"/>
        <v>157.5477446492838</v>
      </c>
      <c r="JV42" s="34">
        <f t="shared" si="75"/>
        <v>158.95382240105872</v>
      </c>
      <c r="JW42" s="34">
        <f t="shared" si="75"/>
        <v>160.98422176183738</v>
      </c>
      <c r="JX42" s="34">
        <f t="shared" si="75"/>
        <v>162.52444707697379</v>
      </c>
      <c r="JY42" s="34">
        <f t="shared" si="75"/>
        <v>163.47823950333193</v>
      </c>
      <c r="JZ42" s="34">
        <f t="shared" si="75"/>
        <v>164.65906498746054</v>
      </c>
      <c r="KA42" s="34">
        <f t="shared" si="75"/>
        <v>166.36866652421256</v>
      </c>
      <c r="KB42" s="34">
        <f t="shared" si="75"/>
        <v>168.02572422511267</v>
      </c>
      <c r="KC42" s="34">
        <f t="shared" si="75"/>
        <v>169.70788569751866</v>
      </c>
      <c r="KD42" s="34">
        <f t="shared" si="75"/>
        <v>171.93034231297324</v>
      </c>
      <c r="KE42" s="34">
        <f t="shared" si="75"/>
        <v>173.63387612851329</v>
      </c>
      <c r="KF42" s="34">
        <f t="shared" si="75"/>
        <v>174.68755136904954</v>
      </c>
      <c r="KG42" s="34">
        <f t="shared" si="75"/>
        <v>175.8703825959073</v>
      </c>
      <c r="KH42" s="34">
        <f t="shared" si="75"/>
        <v>178.72958156927544</v>
      </c>
      <c r="KI42" s="34">
        <f t="shared" si="75"/>
        <v>181.36878346331915</v>
      </c>
      <c r="KJ42" s="34">
        <f t="shared" si="75"/>
        <v>183.85500236468292</v>
      </c>
      <c r="KK42" s="34">
        <f t="shared" si="75"/>
        <v>186.88326097778619</v>
      </c>
      <c r="KL42" s="34">
        <f t="shared" si="75"/>
        <v>188.95854337105791</v>
      </c>
      <c r="KM42" s="34">
        <f t="shared" si="75"/>
        <v>190.69237055583727</v>
      </c>
      <c r="KN42" s="34">
        <f t="shared" si="75"/>
        <v>191.91779698952453</v>
      </c>
      <c r="KO42" s="34">
        <f t="shared" si="75"/>
        <v>192.98720931488157</v>
      </c>
      <c r="KP42" s="34">
        <f t="shared" si="75"/>
        <v>194.05593550301072</v>
      </c>
      <c r="KQ42" s="34">
        <f t="shared" si="75"/>
        <v>194.65228136316827</v>
      </c>
      <c r="KR42" s="34">
        <f t="shared" si="75"/>
        <v>195.6089334000396</v>
      </c>
      <c r="KS42" s="34">
        <f t="shared" si="75"/>
        <v>197.45585526809521</v>
      </c>
      <c r="KT42" s="34">
        <f t="shared" si="75"/>
        <v>198.20973355742152</v>
      </c>
      <c r="KU42" s="34">
        <f t="shared" si="75"/>
        <v>198.15007553108731</v>
      </c>
      <c r="KV42" s="34">
        <f t="shared" si="75"/>
        <v>200.46733597879614</v>
      </c>
      <c r="KW42" s="34">
        <f t="shared" si="75"/>
        <v>202.47373937106354</v>
      </c>
      <c r="KX42" s="34">
        <f t="shared" si="75"/>
        <v>202.11728061104748</v>
      </c>
      <c r="KY42" s="34">
        <f t="shared" si="75"/>
        <v>202.74839726989433</v>
      </c>
      <c r="KZ42" s="34">
        <f t="shared" si="75"/>
        <v>204.7759589635821</v>
      </c>
      <c r="LA42" s="34">
        <f t="shared" si="75"/>
        <v>202.80291779692504</v>
      </c>
      <c r="LB42" s="34">
        <f t="shared" si="75"/>
        <v>201.49567058724872</v>
      </c>
      <c r="LC42" s="34">
        <f t="shared" si="75"/>
        <v>203.50918741131969</v>
      </c>
      <c r="LD42" s="34">
        <f t="shared" si="75"/>
        <v>206.13522995750023</v>
      </c>
      <c r="LE42" s="34">
        <f t="shared" si="75"/>
        <v>206.60552529775791</v>
      </c>
      <c r="LF42" s="34">
        <f t="shared" si="75"/>
        <v>207.9745660014602</v>
      </c>
      <c r="LG42" s="34">
        <f t="shared" si="75"/>
        <v>210.5790545849375</v>
      </c>
      <c r="LH42" s="34">
        <f t="shared" si="75"/>
        <v>209.54333944186263</v>
      </c>
      <c r="LI42" s="34">
        <f t="shared" si="75"/>
        <v>209.10754219016809</v>
      </c>
      <c r="LJ42" s="34">
        <f t="shared" si="75"/>
        <v>211.69317206705588</v>
      </c>
      <c r="LK42" s="34">
        <f t="shared" si="75"/>
        <v>218.76557003645297</v>
      </c>
      <c r="LL42" s="34">
        <f t="shared" si="75"/>
        <v>218.30538607102855</v>
      </c>
      <c r="LM42" s="34">
        <f t="shared" si="75"/>
        <v>218.48997155508252</v>
      </c>
      <c r="LN42" s="34">
        <f t="shared" si="75"/>
        <v>220.52169031997965</v>
      </c>
      <c r="LO42" s="34">
        <f t="shared" si="75"/>
        <v>217.37964681055558</v>
      </c>
      <c r="LP42" s="34">
        <f t="shared" si="75"/>
        <v>215.77970656015538</v>
      </c>
      <c r="LQ42" s="34">
        <f t="shared" si="75"/>
        <v>217.97744798969626</v>
      </c>
      <c r="LR42" s="34">
        <f t="shared" si="75"/>
        <v>216.98821762145889</v>
      </c>
      <c r="LS42" s="34">
        <f t="shared" si="75"/>
        <v>218.61837029360007</v>
      </c>
      <c r="LT42" s="34">
        <f t="shared" si="75"/>
        <v>220.22844859845921</v>
      </c>
      <c r="LU42" s="34">
        <f t="shared" si="75"/>
        <v>221.93570202229901</v>
      </c>
      <c r="LV42" s="34">
        <f t="shared" si="75"/>
        <v>222.94021619276884</v>
      </c>
      <c r="LW42" s="34">
        <f t="shared" ref="LW42:NO42" si="76">IF(SUMIFS($11:$11,$9:$9,"&gt;="&amp;(EOMONTH(LW$27,-1)+1),$9:$9,"&lt;="&amp;EOMONTH(LW$27,0))=0,0,SUMIFS($24:$24,$22:$22,EOMONTH(LW$27,-1)+1)*LW$11/SUMIFS($11:$11,$9:$9,"&gt;="&amp;(EOMONTH(LW$27,-1)+1),$9:$9,"&lt;="&amp;EOMONTH(LW$27,0))+LW104)</f>
        <v>224.22723399757973</v>
      </c>
      <c r="LX42" s="34">
        <f t="shared" si="76"/>
        <v>225.53602372929114</v>
      </c>
      <c r="LY42" s="34">
        <f t="shared" si="76"/>
        <v>226.90322563889632</v>
      </c>
      <c r="LZ42" s="34">
        <f t="shared" si="76"/>
        <v>227.86343365530098</v>
      </c>
      <c r="MA42" s="34">
        <f t="shared" si="76"/>
        <v>228.25371832628684</v>
      </c>
      <c r="MB42" s="34">
        <f t="shared" si="76"/>
        <v>228.18515149320831</v>
      </c>
      <c r="MC42" s="34">
        <f t="shared" si="76"/>
        <v>227.53147157594577</v>
      </c>
      <c r="MD42" s="34">
        <f t="shared" si="76"/>
        <v>226.96469194064338</v>
      </c>
      <c r="ME42" s="34">
        <f t="shared" si="76"/>
        <v>226.23124848178443</v>
      </c>
      <c r="MF42" s="34">
        <f t="shared" si="76"/>
        <v>226.42684106070521</v>
      </c>
      <c r="MG42" s="34">
        <f t="shared" si="76"/>
        <v>226.82567376253959</v>
      </c>
      <c r="MH42" s="34">
        <f t="shared" si="76"/>
        <v>227.05542257128806</v>
      </c>
      <c r="MI42" s="34">
        <f t="shared" si="76"/>
        <v>226.93698487101724</v>
      </c>
      <c r="MJ42" s="34">
        <f t="shared" si="76"/>
        <v>226.2063149709966</v>
      </c>
      <c r="MK42" s="34">
        <f t="shared" si="76"/>
        <v>225.7873822779799</v>
      </c>
      <c r="ML42" s="34">
        <f t="shared" si="76"/>
        <v>225.11457500398319</v>
      </c>
      <c r="MM42" s="34">
        <f t="shared" si="76"/>
        <v>225.31495371118174</v>
      </c>
      <c r="MN42" s="34">
        <f t="shared" si="76"/>
        <v>225.5501178431094</v>
      </c>
      <c r="MO42" s="34">
        <f t="shared" si="76"/>
        <v>225.54134752776551</v>
      </c>
      <c r="MP42" s="34">
        <f t="shared" si="76"/>
        <v>223.73978216374979</v>
      </c>
      <c r="MQ42" s="34">
        <f t="shared" si="76"/>
        <v>221.46085449456447</v>
      </c>
      <c r="MR42" s="34">
        <f t="shared" si="76"/>
        <v>219.69552959698552</v>
      </c>
      <c r="MS42" s="34">
        <f t="shared" si="76"/>
        <v>217.79249269236459</v>
      </c>
      <c r="MT42" s="34">
        <f t="shared" si="76"/>
        <v>216.51847377303454</v>
      </c>
      <c r="MU42" s="34">
        <f t="shared" si="76"/>
        <v>216.82211943999107</v>
      </c>
      <c r="MV42" s="34">
        <f t="shared" si="76"/>
        <v>216.88404833296357</v>
      </c>
      <c r="MW42" s="34">
        <f t="shared" si="76"/>
        <v>217.77139616612709</v>
      </c>
      <c r="MX42" s="34">
        <f t="shared" si="76"/>
        <v>218.6508340791936</v>
      </c>
      <c r="MY42" s="34">
        <f t="shared" si="76"/>
        <v>219.59946159535784</v>
      </c>
      <c r="MZ42" s="34">
        <f t="shared" si="76"/>
        <v>220.3717771933066</v>
      </c>
      <c r="NA42" s="34">
        <f t="shared" si="76"/>
        <v>221.26923494122758</v>
      </c>
      <c r="NB42" s="34">
        <f t="shared" si="76"/>
        <v>222.25382704015851</v>
      </c>
      <c r="NC42" s="34">
        <f t="shared" si="76"/>
        <v>223.08586144806239</v>
      </c>
      <c r="ND42" s="34">
        <f t="shared" si="76"/>
        <v>223.69535778988921</v>
      </c>
      <c r="NE42" s="34">
        <f t="shared" si="76"/>
        <v>224.38319767226488</v>
      </c>
      <c r="NF42" s="34">
        <f t="shared" si="76"/>
        <v>225.20370100738072</v>
      </c>
      <c r="NG42" s="34">
        <f t="shared" si="76"/>
        <v>225.89469077437624</v>
      </c>
      <c r="NH42" s="34">
        <f t="shared" si="76"/>
        <v>226.76733730402444</v>
      </c>
      <c r="NI42" s="34">
        <f t="shared" si="76"/>
        <v>227.82502662870058</v>
      </c>
      <c r="NJ42" s="34">
        <f t="shared" si="76"/>
        <v>228.63051519323346</v>
      </c>
      <c r="NK42" s="34">
        <f t="shared" si="76"/>
        <v>229.08852094730116</v>
      </c>
      <c r="NL42" s="34">
        <f t="shared" si="76"/>
        <v>229.52775612481221</v>
      </c>
      <c r="NM42" s="34">
        <f t="shared" si="76"/>
        <v>230.09309227594838</v>
      </c>
      <c r="NN42" s="34">
        <f t="shared" si="76"/>
        <v>230.50004264454614</v>
      </c>
      <c r="NO42" s="35">
        <f t="shared" si="76"/>
        <v>231.08044427352812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143</v>
      </c>
      <c r="D44" s="8"/>
      <c r="E44" s="129" t="s">
        <v>251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f>N44+1</f>
        <v>2</v>
      </c>
      <c r="P44" s="128">
        <f t="shared" ref="P44:AQ44" si="77">O44+1</f>
        <v>3</v>
      </c>
      <c r="Q44" s="128">
        <f t="shared" si="77"/>
        <v>4</v>
      </c>
      <c r="R44" s="128">
        <f t="shared" si="77"/>
        <v>5</v>
      </c>
      <c r="S44" s="128">
        <f t="shared" si="77"/>
        <v>6</v>
      </c>
      <c r="T44" s="128">
        <f t="shared" si="77"/>
        <v>7</v>
      </c>
      <c r="U44" s="128">
        <f t="shared" si="77"/>
        <v>8</v>
      </c>
      <c r="V44" s="128">
        <f t="shared" si="77"/>
        <v>9</v>
      </c>
      <c r="W44" s="128">
        <f t="shared" si="77"/>
        <v>10</v>
      </c>
      <c r="X44" s="128">
        <f t="shared" si="77"/>
        <v>11</v>
      </c>
      <c r="Y44" s="128">
        <f t="shared" si="77"/>
        <v>12</v>
      </c>
      <c r="Z44" s="128">
        <f t="shared" si="77"/>
        <v>13</v>
      </c>
      <c r="AA44" s="128">
        <f t="shared" si="77"/>
        <v>14</v>
      </c>
      <c r="AB44" s="128">
        <f t="shared" si="77"/>
        <v>15</v>
      </c>
      <c r="AC44" s="128">
        <f t="shared" si="77"/>
        <v>16</v>
      </c>
      <c r="AD44" s="128">
        <f t="shared" si="77"/>
        <v>17</v>
      </c>
      <c r="AE44" s="128">
        <f t="shared" si="77"/>
        <v>18</v>
      </c>
      <c r="AF44" s="128">
        <f t="shared" si="77"/>
        <v>19</v>
      </c>
      <c r="AG44" s="128">
        <f t="shared" si="77"/>
        <v>20</v>
      </c>
      <c r="AH44" s="128">
        <f t="shared" si="77"/>
        <v>21</v>
      </c>
      <c r="AI44" s="128">
        <f t="shared" si="77"/>
        <v>22</v>
      </c>
      <c r="AJ44" s="128">
        <f t="shared" si="77"/>
        <v>23</v>
      </c>
      <c r="AK44" s="128">
        <f t="shared" si="77"/>
        <v>24</v>
      </c>
      <c r="AL44" s="128">
        <f t="shared" si="77"/>
        <v>25</v>
      </c>
      <c r="AM44" s="128">
        <f t="shared" si="77"/>
        <v>26</v>
      </c>
      <c r="AN44" s="128">
        <f t="shared" si="77"/>
        <v>27</v>
      </c>
      <c r="AO44" s="128">
        <f t="shared" si="77"/>
        <v>28</v>
      </c>
      <c r="AP44" s="128">
        <f t="shared" si="77"/>
        <v>29</v>
      </c>
      <c r="AQ44" s="128">
        <f t="shared" si="77"/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286</v>
      </c>
      <c r="D46" s="1"/>
      <c r="E46" s="1" t="s">
        <v>274</v>
      </c>
      <c r="F46" s="1"/>
      <c r="G46" s="1" t="s">
        <v>1</v>
      </c>
      <c r="H46" s="1"/>
      <c r="I46" s="1" t="s">
        <v>141</v>
      </c>
      <c r="J46" s="1"/>
      <c r="K46" s="7">
        <f t="shared" ref="K46:K50" si="78">SUM(N46:NO46)</f>
        <v>4.5000000000000005E-3</v>
      </c>
      <c r="L46" s="1"/>
      <c r="M46" s="48" t="s">
        <v>47</v>
      </c>
      <c r="N46" s="130">
        <v>1.3500000000000001E-3</v>
      </c>
      <c r="O46" s="131">
        <v>2.7000000000000001E-3</v>
      </c>
      <c r="P46" s="131">
        <v>3.5999999999999997E-4</v>
      </c>
      <c r="Q46" s="131">
        <v>9.0000000000000575E-5</v>
      </c>
      <c r="R46" s="131">
        <v>0</v>
      </c>
      <c r="S46" s="131">
        <v>0</v>
      </c>
      <c r="T46" s="131">
        <v>0</v>
      </c>
      <c r="U46" s="131">
        <v>0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  <c r="AA46" s="131">
        <v>0</v>
      </c>
      <c r="AB46" s="131">
        <v>0</v>
      </c>
      <c r="AC46" s="131">
        <v>0</v>
      </c>
      <c r="AD46" s="131">
        <v>0</v>
      </c>
      <c r="AE46" s="131">
        <v>0</v>
      </c>
      <c r="AF46" s="131">
        <v>0</v>
      </c>
      <c r="AG46" s="131">
        <v>0</v>
      </c>
      <c r="AH46" s="131">
        <v>0</v>
      </c>
      <c r="AI46" s="131">
        <v>0</v>
      </c>
      <c r="AJ46" s="131">
        <v>0</v>
      </c>
      <c r="AK46" s="131">
        <v>0</v>
      </c>
      <c r="AL46" s="131">
        <v>0</v>
      </c>
      <c r="AM46" s="131">
        <v>0</v>
      </c>
      <c r="AN46" s="131">
        <v>0</v>
      </c>
      <c r="AO46" s="131">
        <v>0</v>
      </c>
      <c r="AP46" s="131">
        <v>0</v>
      </c>
      <c r="AQ46" s="132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287</v>
      </c>
      <c r="D47" s="1"/>
      <c r="E47" s="1" t="s">
        <v>275</v>
      </c>
      <c r="F47" s="1"/>
      <c r="G47" s="1" t="s">
        <v>1</v>
      </c>
      <c r="H47" s="1"/>
      <c r="I47" s="1" t="s">
        <v>141</v>
      </c>
      <c r="J47" s="1"/>
      <c r="K47" s="7">
        <f t="shared" si="78"/>
        <v>0</v>
      </c>
      <c r="L47" s="1"/>
      <c r="M47" s="48" t="s">
        <v>47</v>
      </c>
      <c r="N47" s="130">
        <v>0</v>
      </c>
      <c r="O47" s="131">
        <v>0</v>
      </c>
      <c r="P47" s="131">
        <v>0</v>
      </c>
      <c r="Q47" s="131">
        <v>0</v>
      </c>
      <c r="R47" s="131">
        <v>0</v>
      </c>
      <c r="S47" s="131">
        <v>0</v>
      </c>
      <c r="T47" s="131">
        <v>0</v>
      </c>
      <c r="U47" s="131">
        <v>0</v>
      </c>
      <c r="V47" s="131">
        <v>0</v>
      </c>
      <c r="W47" s="131">
        <v>0</v>
      </c>
      <c r="X47" s="131">
        <v>0</v>
      </c>
      <c r="Y47" s="131">
        <v>0</v>
      </c>
      <c r="Z47" s="131">
        <v>0</v>
      </c>
      <c r="AA47" s="131">
        <v>0</v>
      </c>
      <c r="AB47" s="131">
        <v>0</v>
      </c>
      <c r="AC47" s="131">
        <v>0</v>
      </c>
      <c r="AD47" s="131">
        <v>0</v>
      </c>
      <c r="AE47" s="131">
        <v>0</v>
      </c>
      <c r="AF47" s="131">
        <v>0</v>
      </c>
      <c r="AG47" s="131">
        <v>0</v>
      </c>
      <c r="AH47" s="131">
        <v>0</v>
      </c>
      <c r="AI47" s="131">
        <v>0</v>
      </c>
      <c r="AJ47" s="131">
        <v>0</v>
      </c>
      <c r="AK47" s="131">
        <v>0</v>
      </c>
      <c r="AL47" s="131">
        <v>0</v>
      </c>
      <c r="AM47" s="131">
        <v>0</v>
      </c>
      <c r="AN47" s="131">
        <v>0</v>
      </c>
      <c r="AO47" s="131">
        <v>0</v>
      </c>
      <c r="AP47" s="131">
        <v>0</v>
      </c>
      <c r="AQ47" s="132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288</v>
      </c>
      <c r="D48" s="1"/>
      <c r="E48" s="1" t="s">
        <v>276</v>
      </c>
      <c r="F48" s="1"/>
      <c r="G48" s="1" t="s">
        <v>1</v>
      </c>
      <c r="H48" s="1"/>
      <c r="I48" s="1" t="s">
        <v>141</v>
      </c>
      <c r="J48" s="1"/>
      <c r="K48" s="7">
        <f t="shared" si="78"/>
        <v>1.5E-3</v>
      </c>
      <c r="L48" s="1"/>
      <c r="M48" s="48" t="s">
        <v>47</v>
      </c>
      <c r="N48" s="130">
        <v>0</v>
      </c>
      <c r="O48" s="131">
        <v>3.0000000000000008E-5</v>
      </c>
      <c r="P48" s="131">
        <v>1.0500000000000003E-4</v>
      </c>
      <c r="Q48" s="131">
        <v>4.500000000000001E-4</v>
      </c>
      <c r="R48" s="131">
        <v>3.0000000000000008E-4</v>
      </c>
      <c r="S48" s="131">
        <v>2.2500000000000005E-4</v>
      </c>
      <c r="T48" s="131">
        <v>1.5000000000000004E-4</v>
      </c>
      <c r="U48" s="131">
        <v>9.0000000000000033E-5</v>
      </c>
      <c r="V48" s="131">
        <v>6.0000000000000015E-5</v>
      </c>
      <c r="W48" s="131">
        <v>4.5000000000000016E-5</v>
      </c>
      <c r="X48" s="131">
        <v>3.0000000000000008E-5</v>
      </c>
      <c r="Y48" s="131">
        <v>1.4999999999999682E-5</v>
      </c>
      <c r="Z48" s="131">
        <v>0</v>
      </c>
      <c r="AA48" s="131">
        <v>0</v>
      </c>
      <c r="AB48" s="131">
        <v>0</v>
      </c>
      <c r="AC48" s="131">
        <v>0</v>
      </c>
      <c r="AD48" s="131">
        <v>0</v>
      </c>
      <c r="AE48" s="131">
        <v>0</v>
      </c>
      <c r="AF48" s="131">
        <v>0</v>
      </c>
      <c r="AG48" s="131">
        <v>0</v>
      </c>
      <c r="AH48" s="131">
        <v>0</v>
      </c>
      <c r="AI48" s="131">
        <v>0</v>
      </c>
      <c r="AJ48" s="131">
        <v>0</v>
      </c>
      <c r="AK48" s="131">
        <v>0</v>
      </c>
      <c r="AL48" s="131">
        <v>0</v>
      </c>
      <c r="AM48" s="131">
        <v>0</v>
      </c>
      <c r="AN48" s="131">
        <v>0</v>
      </c>
      <c r="AO48" s="131">
        <v>0</v>
      </c>
      <c r="AP48" s="131">
        <v>0</v>
      </c>
      <c r="AQ48" s="132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289</v>
      </c>
      <c r="D49" s="1"/>
      <c r="E49" s="1" t="s">
        <v>277</v>
      </c>
      <c r="F49" s="1"/>
      <c r="G49" s="1" t="s">
        <v>1</v>
      </c>
      <c r="H49" s="1"/>
      <c r="I49" s="1" t="s">
        <v>141</v>
      </c>
      <c r="J49" s="1"/>
      <c r="K49" s="7">
        <f t="shared" si="78"/>
        <v>6.0000000000000027E-3</v>
      </c>
      <c r="L49" s="1"/>
      <c r="M49" s="48" t="s">
        <v>47</v>
      </c>
      <c r="N49" s="130">
        <v>0</v>
      </c>
      <c r="O49" s="131">
        <v>6.0000000000000029E-5</v>
      </c>
      <c r="P49" s="131">
        <v>1.2000000000000006E-4</v>
      </c>
      <c r="Q49" s="131">
        <v>3.0000000000000014E-4</v>
      </c>
      <c r="R49" s="131">
        <v>6.0000000000000027E-4</v>
      </c>
      <c r="S49" s="131">
        <v>9.0000000000000041E-4</v>
      </c>
      <c r="T49" s="131">
        <v>1.2000000000000005E-3</v>
      </c>
      <c r="U49" s="131">
        <v>7.2000000000000037E-4</v>
      </c>
      <c r="V49" s="131">
        <v>4.2000000000000023E-4</v>
      </c>
      <c r="W49" s="131">
        <v>3.0000000000000014E-4</v>
      </c>
      <c r="X49" s="131">
        <v>3.0000000000000014E-4</v>
      </c>
      <c r="Y49" s="131">
        <v>1.8000000000000009E-4</v>
      </c>
      <c r="Z49" s="131">
        <v>1.2000000000000006E-4</v>
      </c>
      <c r="AA49" s="131">
        <v>1.2000000000000006E-4</v>
      </c>
      <c r="AB49" s="131">
        <v>6.0000000000000029E-5</v>
      </c>
      <c r="AC49" s="131">
        <v>6.0000000000000029E-5</v>
      </c>
      <c r="AD49" s="131">
        <v>6.0000000000000029E-5</v>
      </c>
      <c r="AE49" s="131">
        <v>6.0000000000000029E-5</v>
      </c>
      <c r="AF49" s="131">
        <v>6.0000000000000029E-5</v>
      </c>
      <c r="AG49" s="131">
        <v>6.0000000000000029E-5</v>
      </c>
      <c r="AH49" s="131">
        <v>6.0000000000000029E-5</v>
      </c>
      <c r="AI49" s="131">
        <v>6.0000000000000029E-5</v>
      </c>
      <c r="AJ49" s="131">
        <v>6.0000000000000029E-5</v>
      </c>
      <c r="AK49" s="131">
        <v>6.0000000000000029E-5</v>
      </c>
      <c r="AL49" s="131">
        <v>5.9999999999998755E-5</v>
      </c>
      <c r="AM49" s="131">
        <v>0</v>
      </c>
      <c r="AN49" s="131">
        <v>0</v>
      </c>
      <c r="AO49" s="131">
        <v>0</v>
      </c>
      <c r="AP49" s="131">
        <v>0</v>
      </c>
      <c r="AQ49" s="132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290</v>
      </c>
      <c r="D50" s="1"/>
      <c r="E50" s="1" t="s">
        <v>278</v>
      </c>
      <c r="F50" s="1"/>
      <c r="G50" s="1" t="s">
        <v>1</v>
      </c>
      <c r="H50" s="1"/>
      <c r="I50" s="1" t="s">
        <v>141</v>
      </c>
      <c r="J50" s="1"/>
      <c r="K50" s="7">
        <f t="shared" si="78"/>
        <v>2.9999999999999996E-3</v>
      </c>
      <c r="L50" s="1"/>
      <c r="M50" s="48" t="s">
        <v>47</v>
      </c>
      <c r="N50" s="130">
        <v>0</v>
      </c>
      <c r="O50" s="131">
        <v>0</v>
      </c>
      <c r="P50" s="131">
        <v>0</v>
      </c>
      <c r="Q50" s="131">
        <v>0</v>
      </c>
      <c r="R50" s="131">
        <v>0</v>
      </c>
      <c r="S50" s="131">
        <v>0</v>
      </c>
      <c r="T50" s="131">
        <v>0</v>
      </c>
      <c r="U50" s="131">
        <v>0</v>
      </c>
      <c r="V50" s="131">
        <v>0</v>
      </c>
      <c r="W50" s="131">
        <v>0</v>
      </c>
      <c r="X50" s="131">
        <v>0</v>
      </c>
      <c r="Y50" s="131">
        <v>0</v>
      </c>
      <c r="Z50" s="131">
        <v>0</v>
      </c>
      <c r="AA50" s="131">
        <v>0</v>
      </c>
      <c r="AB50" s="131">
        <v>0</v>
      </c>
      <c r="AC50" s="131">
        <v>0</v>
      </c>
      <c r="AD50" s="131">
        <v>0</v>
      </c>
      <c r="AE50" s="131">
        <v>0</v>
      </c>
      <c r="AF50" s="131">
        <v>0</v>
      </c>
      <c r="AG50" s="131">
        <v>0</v>
      </c>
      <c r="AH50" s="131">
        <v>0</v>
      </c>
      <c r="AI50" s="131">
        <v>0</v>
      </c>
      <c r="AJ50" s="131">
        <v>0</v>
      </c>
      <c r="AK50" s="131">
        <v>0</v>
      </c>
      <c r="AL50" s="131">
        <v>0</v>
      </c>
      <c r="AM50" s="131">
        <v>5.9999999999999995E-4</v>
      </c>
      <c r="AN50" s="131">
        <v>5.9999999999999995E-4</v>
      </c>
      <c r="AO50" s="131">
        <v>5.9999999999999995E-4</v>
      </c>
      <c r="AP50" s="131">
        <v>5.9999999999999995E-4</v>
      </c>
      <c r="AQ50" s="132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297</v>
      </c>
      <c r="D52" s="1"/>
      <c r="E52" s="1" t="s">
        <v>296</v>
      </c>
      <c r="F52" s="1"/>
      <c r="G52" s="1" t="s">
        <v>1</v>
      </c>
      <c r="H52" s="1"/>
      <c r="I52" s="1" t="s">
        <v>141</v>
      </c>
      <c r="J52" s="1"/>
      <c r="K52" s="7">
        <f t="shared" ref="K52:K60" si="79">SUM(N52:NO52)</f>
        <v>0.70290274810594888</v>
      </c>
      <c r="L52" s="1"/>
      <c r="M52" s="1"/>
      <c r="N52" s="65">
        <f>OFMOR_FFF_0!N77+SUM(N46:N49)</f>
        <v>1.3500000000000001E-3</v>
      </c>
      <c r="O52" s="66">
        <f>OFMOR_FFF_0!O77+SUM(O46:O49)</f>
        <v>0.27613054127756237</v>
      </c>
      <c r="P52" s="66">
        <f>OFMOR_FFF_0!P77+SUM(P46:P49)</f>
        <v>0.10961761005020536</v>
      </c>
      <c r="Q52" s="66">
        <f>OFMOR_FFF_0!Q77+SUM(Q46:Q49)</f>
        <v>8.2755972641632258E-2</v>
      </c>
      <c r="R52" s="66">
        <f>OFMOR_FFF_0!R77+SUM(R46:R49)</f>
        <v>7.0589474502747704E-2</v>
      </c>
      <c r="S52" s="66">
        <f>OFMOR_FFF_0!S77+SUM(S46:S49)</f>
        <v>3.4197973479082835E-2</v>
      </c>
      <c r="T52" s="66">
        <f>OFMOR_FFF_0!T77+SUM(T46:T49)</f>
        <v>2.7262361668487983E-2</v>
      </c>
      <c r="U52" s="66">
        <f>OFMOR_FFF_0!U77+SUM(U46:U49)</f>
        <v>1.5227627833076844E-2</v>
      </c>
      <c r="V52" s="66">
        <f>OFMOR_FFF_0!V77+SUM(V46:V49)</f>
        <v>1.7821948977887716E-2</v>
      </c>
      <c r="W52" s="66">
        <f>OFMOR_FFF_0!W77+SUM(W46:W49)</f>
        <v>1.4175241841677289E-2</v>
      </c>
      <c r="X52" s="66">
        <f>OFMOR_FFF_0!X77+SUM(X46:X49)</f>
        <v>6.2497050221558669E-3</v>
      </c>
      <c r="Y52" s="66">
        <f>OFMOR_FFF_0!Y77+SUM(Y46:Y49)</f>
        <v>9.8059587164277297E-3</v>
      </c>
      <c r="Z52" s="66">
        <f>OFMOR_FFF_0!Z77+SUM(Z46:Z49)</f>
        <v>2.1194487665181425E-2</v>
      </c>
      <c r="AA52" s="66">
        <f>OFMOR_FFF_0!AA77+SUM(AA46:AA49)</f>
        <v>2.0932350073852887E-3</v>
      </c>
      <c r="AB52" s="66">
        <f>OFMOR_FFF_0!AB77+SUM(AB46:AB49)</f>
        <v>2.8497395739219881E-3</v>
      </c>
      <c r="AC52" s="66">
        <f>OFMOR_FFF_0!AC77+SUM(AC46:AC49)</f>
        <v>3.9193962113063105E-3</v>
      </c>
      <c r="AD52" s="66">
        <f>OFMOR_FFF_0!AD77+SUM(AD46:AD49)</f>
        <v>9.2529592192615968E-4</v>
      </c>
      <c r="AE52" s="66">
        <f>OFMOR_FFF_0!AE77+SUM(AE46:AE49)</f>
        <v>1.4556204231977552E-3</v>
      </c>
      <c r="AF52" s="66">
        <f>OFMOR_FFF_0!AF77+SUM(AF46:AF49)</f>
        <v>8.8007008866131358E-4</v>
      </c>
      <c r="AG52" s="66">
        <f>OFMOR_FFF_0!AG77+SUM(AG46:AG49)</f>
        <v>6.0000000000000029E-5</v>
      </c>
      <c r="AH52" s="66">
        <f>OFMOR_FFF_0!AH77+SUM(AH46:AH49)</f>
        <v>4.1004872034248853E-3</v>
      </c>
      <c r="AI52" s="66">
        <f>OFMOR_FFF_0!AI77+SUM(AI46:AI49)</f>
        <v>6.0000000000000029E-5</v>
      </c>
      <c r="AJ52" s="66">
        <f>OFMOR_FFF_0!AJ77+SUM(AJ46:AJ49)</f>
        <v>6.0000000000000029E-5</v>
      </c>
      <c r="AK52" s="66">
        <f>OFMOR_FFF_0!AK77+SUM(AK46:AK49)</f>
        <v>6.0000000000000029E-5</v>
      </c>
      <c r="AL52" s="66">
        <f>OFMOR_FFF_0!AL77+SUM(AL46:AL49)</f>
        <v>5.9999999999998755E-5</v>
      </c>
      <c r="AM52" s="66">
        <f>OFMOR_FFF_0!AM77+SUM(AM46:AM49)</f>
        <v>0</v>
      </c>
      <c r="AN52" s="66">
        <f>OFMOR_FFF_0!AN77+SUM(AN46:AN49)</f>
        <v>0</v>
      </c>
      <c r="AO52" s="66">
        <f>OFMOR_FFF_0!AO77+SUM(AO46:AO49)</f>
        <v>0</v>
      </c>
      <c r="AP52" s="66">
        <f>OFMOR_FFF_0!AP77+SUM(AP46:AP49)</f>
        <v>0</v>
      </c>
      <c r="AQ52" s="67">
        <f>OFMOR_FFF_0!AQ77+SUM(AQ46:AQ49)</f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291</v>
      </c>
      <c r="D53" s="1"/>
      <c r="E53" s="1" t="s">
        <v>281</v>
      </c>
      <c r="F53" s="1"/>
      <c r="G53" s="1" t="s">
        <v>1</v>
      </c>
      <c r="H53" s="1"/>
      <c r="I53" s="1" t="s">
        <v>141</v>
      </c>
      <c r="J53" s="1"/>
      <c r="K53" s="7">
        <f t="shared" si="79"/>
        <v>4.0137156486756351E-2</v>
      </c>
      <c r="L53" s="1"/>
      <c r="M53" s="1"/>
      <c r="N53" s="65">
        <f>OFMOR_FFF_0!N78-N46</f>
        <v>1.2041146946026903E-2</v>
      </c>
      <c r="O53" s="66">
        <f>OFMOR_FFF_0!O78-O46</f>
        <v>2.4082293892053807E-2</v>
      </c>
      <c r="P53" s="66">
        <f>OFMOR_FFF_0!P78-P46</f>
        <v>3.2109725189405085E-3</v>
      </c>
      <c r="Q53" s="66">
        <f>OFMOR_FFF_0!Q78-Q46</f>
        <v>8.0274312973513211E-4</v>
      </c>
      <c r="R53" s="66">
        <f>OFMOR_FFF_0!R78-R46</f>
        <v>0</v>
      </c>
      <c r="S53" s="66">
        <f>OFMOR_FFF_0!S78-S46</f>
        <v>0</v>
      </c>
      <c r="T53" s="66">
        <f>OFMOR_FFF_0!T78-T46</f>
        <v>0</v>
      </c>
      <c r="U53" s="66">
        <f>OFMOR_FFF_0!U78-U46</f>
        <v>0</v>
      </c>
      <c r="V53" s="66">
        <f>OFMOR_FFF_0!V78-V46</f>
        <v>0</v>
      </c>
      <c r="W53" s="66">
        <f>OFMOR_FFF_0!W78-W46</f>
        <v>0</v>
      </c>
      <c r="X53" s="66">
        <f>OFMOR_FFF_0!X78-X46</f>
        <v>0</v>
      </c>
      <c r="Y53" s="66">
        <f>OFMOR_FFF_0!Y78-Y46</f>
        <v>0</v>
      </c>
      <c r="Z53" s="66">
        <f>OFMOR_FFF_0!Z78-Z46</f>
        <v>0</v>
      </c>
      <c r="AA53" s="66">
        <f>OFMOR_FFF_0!AA78-AA46</f>
        <v>0</v>
      </c>
      <c r="AB53" s="66">
        <f>OFMOR_FFF_0!AB78-AB46</f>
        <v>0</v>
      </c>
      <c r="AC53" s="66">
        <f>OFMOR_FFF_0!AC78-AC46</f>
        <v>0</v>
      </c>
      <c r="AD53" s="66">
        <f>OFMOR_FFF_0!AD78-AD46</f>
        <v>0</v>
      </c>
      <c r="AE53" s="66">
        <f>OFMOR_FFF_0!AE78-AE46</f>
        <v>0</v>
      </c>
      <c r="AF53" s="66">
        <f>OFMOR_FFF_0!AF78-AF46</f>
        <v>0</v>
      </c>
      <c r="AG53" s="66">
        <f>OFMOR_FFF_0!AG78-AG46</f>
        <v>0</v>
      </c>
      <c r="AH53" s="66">
        <f>OFMOR_FFF_0!AH78-AH46</f>
        <v>0</v>
      </c>
      <c r="AI53" s="66">
        <f>OFMOR_FFF_0!AI78-AI46</f>
        <v>0</v>
      </c>
      <c r="AJ53" s="66">
        <f>OFMOR_FFF_0!AJ78-AJ46</f>
        <v>0</v>
      </c>
      <c r="AK53" s="66">
        <f>OFMOR_FFF_0!AK78-AK46</f>
        <v>0</v>
      </c>
      <c r="AL53" s="66">
        <f>OFMOR_FFF_0!AL78-AL46</f>
        <v>0</v>
      </c>
      <c r="AM53" s="66">
        <f>OFMOR_FFF_0!AM78-AM46</f>
        <v>0</v>
      </c>
      <c r="AN53" s="66">
        <f>OFMOR_FFF_0!AN78-AN46</f>
        <v>0</v>
      </c>
      <c r="AO53" s="66">
        <f>OFMOR_FFF_0!AO78-AO46</f>
        <v>0</v>
      </c>
      <c r="AP53" s="66">
        <f>OFMOR_FFF_0!AP78-AP46</f>
        <v>0</v>
      </c>
      <c r="AQ53" s="67">
        <f>OFMOR_FFF_0!AQ78-AQ46</f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299</v>
      </c>
      <c r="D54" s="1"/>
      <c r="E54" s="1" t="s">
        <v>298</v>
      </c>
      <c r="F54" s="1"/>
      <c r="G54" s="1" t="s">
        <v>1</v>
      </c>
      <c r="H54" s="1"/>
      <c r="I54" s="1" t="s">
        <v>141</v>
      </c>
      <c r="J54" s="1"/>
      <c r="K54" s="7">
        <f t="shared" si="79"/>
        <v>0.9598628435132438</v>
      </c>
      <c r="L54" s="1"/>
      <c r="M54" s="1"/>
      <c r="N54" s="65">
        <f>OFMOR_FFF_0!N79+N46</f>
        <v>0.28795885305397312</v>
      </c>
      <c r="O54" s="66">
        <f>OFMOR_FFF_0!O79+O46</f>
        <v>0.57591770610794624</v>
      </c>
      <c r="P54" s="66">
        <f>OFMOR_FFF_0!P79+P46</f>
        <v>7.6789027481059494E-2</v>
      </c>
      <c r="Q54" s="66">
        <f>OFMOR_FFF_0!Q79+Q46</f>
        <v>1.9197256870264998E-2</v>
      </c>
      <c r="R54" s="66">
        <f>OFMOR_FFF_0!R79+R46</f>
        <v>0</v>
      </c>
      <c r="S54" s="66">
        <f>OFMOR_FFF_0!S79+S46</f>
        <v>0</v>
      </c>
      <c r="T54" s="66">
        <f>OFMOR_FFF_0!T79+T46</f>
        <v>0</v>
      </c>
      <c r="U54" s="66">
        <f>OFMOR_FFF_0!U79+U46</f>
        <v>0</v>
      </c>
      <c r="V54" s="66">
        <f>OFMOR_FFF_0!V79+V46</f>
        <v>0</v>
      </c>
      <c r="W54" s="66">
        <f>OFMOR_FFF_0!W79+W46</f>
        <v>0</v>
      </c>
      <c r="X54" s="66">
        <f>OFMOR_FFF_0!X79+X46</f>
        <v>0</v>
      </c>
      <c r="Y54" s="66">
        <f>OFMOR_FFF_0!Y79+Y46</f>
        <v>0</v>
      </c>
      <c r="Z54" s="66">
        <f>OFMOR_FFF_0!Z79+Z46</f>
        <v>0</v>
      </c>
      <c r="AA54" s="66">
        <f>OFMOR_FFF_0!AA79+AA46</f>
        <v>0</v>
      </c>
      <c r="AB54" s="66">
        <f>OFMOR_FFF_0!AB79+AB46</f>
        <v>0</v>
      </c>
      <c r="AC54" s="66">
        <f>OFMOR_FFF_0!AC79+AC46</f>
        <v>0</v>
      </c>
      <c r="AD54" s="66">
        <f>OFMOR_FFF_0!AD79+AD46</f>
        <v>0</v>
      </c>
      <c r="AE54" s="66">
        <f>OFMOR_FFF_0!AE79+AE46</f>
        <v>0</v>
      </c>
      <c r="AF54" s="66">
        <f>OFMOR_FFF_0!AF79+AF46</f>
        <v>0</v>
      </c>
      <c r="AG54" s="66">
        <f>OFMOR_FFF_0!AG79+AG46</f>
        <v>0</v>
      </c>
      <c r="AH54" s="66">
        <f>OFMOR_FFF_0!AH79+AH46</f>
        <v>0</v>
      </c>
      <c r="AI54" s="66">
        <f>OFMOR_FFF_0!AI79+AI46</f>
        <v>0</v>
      </c>
      <c r="AJ54" s="66">
        <f>OFMOR_FFF_0!AJ79+AJ46</f>
        <v>0</v>
      </c>
      <c r="AK54" s="66">
        <f>OFMOR_FFF_0!AK79+AK46</f>
        <v>0</v>
      </c>
      <c r="AL54" s="66">
        <f>OFMOR_FFF_0!AL79+AL46</f>
        <v>0</v>
      </c>
      <c r="AM54" s="66">
        <f>OFMOR_FFF_0!AM79+AM46</f>
        <v>0</v>
      </c>
      <c r="AN54" s="66">
        <f>OFMOR_FFF_0!AN79+AN46</f>
        <v>0</v>
      </c>
      <c r="AO54" s="66">
        <f>OFMOR_FFF_0!AO79+AO46</f>
        <v>0</v>
      </c>
      <c r="AP54" s="66">
        <f>OFMOR_FFF_0!AP79+AP46</f>
        <v>0</v>
      </c>
      <c r="AQ54" s="67">
        <f>OFMOR_FFF_0!AQ79+AQ46</f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292</v>
      </c>
      <c r="D55" s="1"/>
      <c r="E55" s="1" t="s">
        <v>282</v>
      </c>
      <c r="F55" s="1"/>
      <c r="G55" s="1" t="s">
        <v>1</v>
      </c>
      <c r="H55" s="1"/>
      <c r="I55" s="1" t="s">
        <v>141</v>
      </c>
      <c r="J55" s="1"/>
      <c r="K55" s="7">
        <f t="shared" si="79"/>
        <v>0</v>
      </c>
      <c r="L55" s="1"/>
      <c r="M55" s="1"/>
      <c r="N55" s="65">
        <f>OFMOR_FFF_0!N80-N47</f>
        <v>0</v>
      </c>
      <c r="O55" s="66">
        <f>OFMOR_FFF_0!O80-O47</f>
        <v>0</v>
      </c>
      <c r="P55" s="66">
        <f>OFMOR_FFF_0!P80-P47</f>
        <v>0</v>
      </c>
      <c r="Q55" s="66">
        <f>OFMOR_FFF_0!Q80-Q47</f>
        <v>0</v>
      </c>
      <c r="R55" s="66">
        <f>OFMOR_FFF_0!R80-R47</f>
        <v>0</v>
      </c>
      <c r="S55" s="66">
        <f>OFMOR_FFF_0!S80-S47</f>
        <v>0</v>
      </c>
      <c r="T55" s="66">
        <f>OFMOR_FFF_0!T80-T47</f>
        <v>0</v>
      </c>
      <c r="U55" s="66">
        <f>OFMOR_FFF_0!U80-U47</f>
        <v>0</v>
      </c>
      <c r="V55" s="66">
        <f>OFMOR_FFF_0!V80-V47</f>
        <v>0</v>
      </c>
      <c r="W55" s="66">
        <f>OFMOR_FFF_0!W80-W47</f>
        <v>0</v>
      </c>
      <c r="X55" s="66">
        <f>OFMOR_FFF_0!X80-X47</f>
        <v>0</v>
      </c>
      <c r="Y55" s="66">
        <f>OFMOR_FFF_0!Y80-Y47</f>
        <v>0</v>
      </c>
      <c r="Z55" s="66">
        <f>OFMOR_FFF_0!Z80-Z47</f>
        <v>0</v>
      </c>
      <c r="AA55" s="66">
        <f>OFMOR_FFF_0!AA80-AA47</f>
        <v>0</v>
      </c>
      <c r="AB55" s="66">
        <f>OFMOR_FFF_0!AB80-AB47</f>
        <v>0</v>
      </c>
      <c r="AC55" s="66">
        <f>OFMOR_FFF_0!AC80-AC47</f>
        <v>0</v>
      </c>
      <c r="AD55" s="66">
        <f>OFMOR_FFF_0!AD80-AD47</f>
        <v>0</v>
      </c>
      <c r="AE55" s="66">
        <f>OFMOR_FFF_0!AE80-AE47</f>
        <v>0</v>
      </c>
      <c r="AF55" s="66">
        <f>OFMOR_FFF_0!AF80-AF47</f>
        <v>0</v>
      </c>
      <c r="AG55" s="66">
        <f>OFMOR_FFF_0!AG80-AG47</f>
        <v>0</v>
      </c>
      <c r="AH55" s="66">
        <f>OFMOR_FFF_0!AH80-AH47</f>
        <v>0</v>
      </c>
      <c r="AI55" s="66">
        <f>OFMOR_FFF_0!AI80-AI47</f>
        <v>0</v>
      </c>
      <c r="AJ55" s="66">
        <f>OFMOR_FFF_0!AJ80-AJ47</f>
        <v>0</v>
      </c>
      <c r="AK55" s="66">
        <f>OFMOR_FFF_0!AK80-AK47</f>
        <v>0</v>
      </c>
      <c r="AL55" s="66">
        <f>OFMOR_FFF_0!AL80-AL47</f>
        <v>0</v>
      </c>
      <c r="AM55" s="66">
        <f>OFMOR_FFF_0!AM80-AM47</f>
        <v>0</v>
      </c>
      <c r="AN55" s="66">
        <f>OFMOR_FFF_0!AN80-AN47</f>
        <v>0</v>
      </c>
      <c r="AO55" s="66">
        <f>OFMOR_FFF_0!AO80-AO47</f>
        <v>0</v>
      </c>
      <c r="AP55" s="66">
        <f>OFMOR_FFF_0!AP80-AP47</f>
        <v>0</v>
      </c>
      <c r="AQ55" s="67">
        <f>OFMOR_FFF_0!AQ80-AQ47</f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300</v>
      </c>
      <c r="D56" s="1"/>
      <c r="E56" s="1" t="s">
        <v>301</v>
      </c>
      <c r="F56" s="1"/>
      <c r="G56" s="1" t="s">
        <v>1</v>
      </c>
      <c r="H56" s="1"/>
      <c r="I56" s="1" t="s">
        <v>141</v>
      </c>
      <c r="J56" s="1"/>
      <c r="K56" s="7">
        <f t="shared" si="79"/>
        <v>0.95536284351324352</v>
      </c>
      <c r="L56" s="1"/>
      <c r="M56" s="1"/>
      <c r="N56" s="65">
        <f>OFMOR_FFF_0!N81+N47</f>
        <v>0.28660885305397299</v>
      </c>
      <c r="O56" s="66">
        <f>OFMOR_FFF_0!O81+O47</f>
        <v>0.57321770610794598</v>
      </c>
      <c r="P56" s="66">
        <f>OFMOR_FFF_0!P81+P47</f>
        <v>7.6429027481059494E-2</v>
      </c>
      <c r="Q56" s="66">
        <f>OFMOR_FFF_0!Q81+Q47</f>
        <v>1.9107256870264998E-2</v>
      </c>
      <c r="R56" s="66">
        <f>OFMOR_FFF_0!R81+R47</f>
        <v>0</v>
      </c>
      <c r="S56" s="66">
        <f>OFMOR_FFF_0!S81+S47</f>
        <v>0</v>
      </c>
      <c r="T56" s="66">
        <f>OFMOR_FFF_0!T81+T47</f>
        <v>0</v>
      </c>
      <c r="U56" s="66">
        <f>OFMOR_FFF_0!U81+U47</f>
        <v>0</v>
      </c>
      <c r="V56" s="66">
        <f>OFMOR_FFF_0!V81+V47</f>
        <v>0</v>
      </c>
      <c r="W56" s="66">
        <f>OFMOR_FFF_0!W81+W47</f>
        <v>0</v>
      </c>
      <c r="X56" s="66">
        <f>OFMOR_FFF_0!X81+X47</f>
        <v>0</v>
      </c>
      <c r="Y56" s="66">
        <f>OFMOR_FFF_0!Y81+Y47</f>
        <v>0</v>
      </c>
      <c r="Z56" s="66">
        <f>OFMOR_FFF_0!Z81+Z47</f>
        <v>0</v>
      </c>
      <c r="AA56" s="66">
        <f>OFMOR_FFF_0!AA81+AA47</f>
        <v>0</v>
      </c>
      <c r="AB56" s="66">
        <f>OFMOR_FFF_0!AB81+AB47</f>
        <v>0</v>
      </c>
      <c r="AC56" s="66">
        <f>OFMOR_FFF_0!AC81+AC47</f>
        <v>0</v>
      </c>
      <c r="AD56" s="66">
        <f>OFMOR_FFF_0!AD81+AD47</f>
        <v>0</v>
      </c>
      <c r="AE56" s="66">
        <f>OFMOR_FFF_0!AE81+AE47</f>
        <v>0</v>
      </c>
      <c r="AF56" s="66">
        <f>OFMOR_FFF_0!AF81+AF47</f>
        <v>0</v>
      </c>
      <c r="AG56" s="66">
        <f>OFMOR_FFF_0!AG81+AG47</f>
        <v>0</v>
      </c>
      <c r="AH56" s="66">
        <f>OFMOR_FFF_0!AH81+AH47</f>
        <v>0</v>
      </c>
      <c r="AI56" s="66">
        <f>OFMOR_FFF_0!AI81+AI47</f>
        <v>0</v>
      </c>
      <c r="AJ56" s="66">
        <f>OFMOR_FFF_0!AJ81+AJ47</f>
        <v>0</v>
      </c>
      <c r="AK56" s="66">
        <f>OFMOR_FFF_0!AK81+AK47</f>
        <v>0</v>
      </c>
      <c r="AL56" s="66">
        <f>OFMOR_FFF_0!AL81+AL47</f>
        <v>0</v>
      </c>
      <c r="AM56" s="66">
        <f>OFMOR_FFF_0!AM81+AM47</f>
        <v>0</v>
      </c>
      <c r="AN56" s="66">
        <f>OFMOR_FFF_0!AN81+AN47</f>
        <v>0</v>
      </c>
      <c r="AO56" s="66">
        <f>OFMOR_FFF_0!AO81+AO47</f>
        <v>0</v>
      </c>
      <c r="AP56" s="66">
        <f>OFMOR_FFF_0!AP81+AP47</f>
        <v>0</v>
      </c>
      <c r="AQ56" s="67">
        <f>OFMOR_FFF_0!AQ81+AQ47</f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293</v>
      </c>
      <c r="D57" s="1"/>
      <c r="E57" s="1" t="s">
        <v>283</v>
      </c>
      <c r="F57" s="1"/>
      <c r="G57" s="1" t="s">
        <v>1</v>
      </c>
      <c r="H57" s="1"/>
      <c r="I57" s="1" t="s">
        <v>141</v>
      </c>
      <c r="J57" s="1"/>
      <c r="K57" s="7">
        <f t="shared" si="79"/>
        <v>7.2774312973512709E-2</v>
      </c>
      <c r="L57" s="1"/>
      <c r="M57" s="1"/>
      <c r="N57" s="65">
        <f>OFMOR_FFF_0!N82-N48</f>
        <v>0</v>
      </c>
      <c r="O57" s="66">
        <f>OFMOR_FFF_0!O82-O48</f>
        <v>1.4554862594702545E-3</v>
      </c>
      <c r="P57" s="66">
        <f>OFMOR_FFF_0!P82-P48</f>
        <v>5.0942019081458897E-3</v>
      </c>
      <c r="Q57" s="66">
        <f>OFMOR_FFF_0!Q82-Q48</f>
        <v>2.1832293892053812E-2</v>
      </c>
      <c r="R57" s="66">
        <f>OFMOR_FFF_0!R82-R48</f>
        <v>1.4554862594702541E-2</v>
      </c>
      <c r="S57" s="66">
        <f>OFMOR_FFF_0!S82-S48</f>
        <v>1.0916146946026906E-2</v>
      </c>
      <c r="T57" s="66">
        <f>OFMOR_FFF_0!T82-T48</f>
        <v>7.2774312973512703E-3</v>
      </c>
      <c r="U57" s="66">
        <f>OFMOR_FFF_0!U82-U48</f>
        <v>4.3664587784107639E-3</v>
      </c>
      <c r="V57" s="66">
        <f>OFMOR_FFF_0!V82-V48</f>
        <v>2.910972518940509E-3</v>
      </c>
      <c r="W57" s="66">
        <f>OFMOR_FFF_0!W82-W48</f>
        <v>2.183229389205382E-3</v>
      </c>
      <c r="X57" s="66">
        <f>OFMOR_FFF_0!X82-X48</f>
        <v>1.4554862594702545E-3</v>
      </c>
      <c r="Y57" s="66">
        <f>OFMOR_FFF_0!Y82-Y48</f>
        <v>7.2774312973511153E-4</v>
      </c>
      <c r="Z57" s="66">
        <f>OFMOR_FFF_0!Z82-Z48</f>
        <v>0</v>
      </c>
      <c r="AA57" s="66">
        <f>OFMOR_FFF_0!AA82-AA48</f>
        <v>0</v>
      </c>
      <c r="AB57" s="66">
        <f>OFMOR_FFF_0!AB82-AB48</f>
        <v>0</v>
      </c>
      <c r="AC57" s="66">
        <f>OFMOR_FFF_0!AC82-AC48</f>
        <v>0</v>
      </c>
      <c r="AD57" s="66">
        <f>OFMOR_FFF_0!AD82-AD48</f>
        <v>0</v>
      </c>
      <c r="AE57" s="66">
        <f>OFMOR_FFF_0!AE82-AE48</f>
        <v>0</v>
      </c>
      <c r="AF57" s="66">
        <f>OFMOR_FFF_0!AF82-AF48</f>
        <v>0</v>
      </c>
      <c r="AG57" s="66">
        <f>OFMOR_FFF_0!AG82-AG48</f>
        <v>0</v>
      </c>
      <c r="AH57" s="66">
        <f>OFMOR_FFF_0!AH82-AH48</f>
        <v>0</v>
      </c>
      <c r="AI57" s="66">
        <f>OFMOR_FFF_0!AI82-AI48</f>
        <v>0</v>
      </c>
      <c r="AJ57" s="66">
        <f>OFMOR_FFF_0!AJ82-AJ48</f>
        <v>0</v>
      </c>
      <c r="AK57" s="66">
        <f>OFMOR_FFF_0!AK82-AK48</f>
        <v>0</v>
      </c>
      <c r="AL57" s="66">
        <f>OFMOR_FFF_0!AL82-AL48</f>
        <v>0</v>
      </c>
      <c r="AM57" s="66">
        <f>OFMOR_FFF_0!AM82-AM48</f>
        <v>0</v>
      </c>
      <c r="AN57" s="66">
        <f>OFMOR_FFF_0!AN82-AN48</f>
        <v>0</v>
      </c>
      <c r="AO57" s="66">
        <f>OFMOR_FFF_0!AO82-AO48</f>
        <v>0</v>
      </c>
      <c r="AP57" s="66">
        <f>OFMOR_FFF_0!AP82-AP48</f>
        <v>0</v>
      </c>
      <c r="AQ57" s="67">
        <f>OFMOR_FFF_0!AQ82-AQ48</f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302</v>
      </c>
      <c r="D58" s="1"/>
      <c r="E58" s="1" t="s">
        <v>303</v>
      </c>
      <c r="F58" s="1"/>
      <c r="G58" s="1" t="s">
        <v>1</v>
      </c>
      <c r="H58" s="1"/>
      <c r="I58" s="1" t="s">
        <v>141</v>
      </c>
      <c r="J58" s="1"/>
      <c r="K58" s="7">
        <f t="shared" si="79"/>
        <v>0.88258853053973074</v>
      </c>
      <c r="L58" s="1"/>
      <c r="M58" s="1"/>
      <c r="N58" s="65">
        <f>OFMOR_FFF_0!N83+N48</f>
        <v>0</v>
      </c>
      <c r="O58" s="66">
        <f>OFMOR_FFF_0!O83+O48</f>
        <v>1.765177061079462E-2</v>
      </c>
      <c r="P58" s="66">
        <f>OFMOR_FFF_0!P83+P48</f>
        <v>6.1781197137781178E-2</v>
      </c>
      <c r="Q58" s="66">
        <f>OFMOR_FFF_0!Q83+Q48</f>
        <v>0.26477655916191933</v>
      </c>
      <c r="R58" s="66">
        <f>OFMOR_FFF_0!R83+R48</f>
        <v>0.17651770610794618</v>
      </c>
      <c r="S58" s="66">
        <f>OFMOR_FFF_0!S83+S48</f>
        <v>0.13238827958095967</v>
      </c>
      <c r="T58" s="66">
        <f>OFMOR_FFF_0!T83+T48</f>
        <v>8.8258853053973088E-2</v>
      </c>
      <c r="U58" s="66">
        <f>OFMOR_FFF_0!U83+U48</f>
        <v>5.2955311832383868E-2</v>
      </c>
      <c r="V58" s="66">
        <f>OFMOR_FFF_0!V83+V48</f>
        <v>3.5303541221589241E-2</v>
      </c>
      <c r="W58" s="66">
        <f>OFMOR_FFF_0!W83+W48</f>
        <v>2.6477655916191934E-2</v>
      </c>
      <c r="X58" s="66">
        <f>OFMOR_FFF_0!X83+X48</f>
        <v>1.765177061079462E-2</v>
      </c>
      <c r="Y58" s="66">
        <f>OFMOR_FFF_0!Y83+Y48</f>
        <v>8.8258853053971211E-3</v>
      </c>
      <c r="Z58" s="66">
        <f>OFMOR_FFF_0!Z83+Z48</f>
        <v>0</v>
      </c>
      <c r="AA58" s="66">
        <f>OFMOR_FFF_0!AA83+AA48</f>
        <v>0</v>
      </c>
      <c r="AB58" s="66">
        <f>OFMOR_FFF_0!AB83+AB48</f>
        <v>0</v>
      </c>
      <c r="AC58" s="66">
        <f>OFMOR_FFF_0!AC83+AC48</f>
        <v>0</v>
      </c>
      <c r="AD58" s="66">
        <f>OFMOR_FFF_0!AD83+AD48</f>
        <v>0</v>
      </c>
      <c r="AE58" s="66">
        <f>OFMOR_FFF_0!AE83+AE48</f>
        <v>0</v>
      </c>
      <c r="AF58" s="66">
        <f>OFMOR_FFF_0!AF83+AF48</f>
        <v>0</v>
      </c>
      <c r="AG58" s="66">
        <f>OFMOR_FFF_0!AG83+AG48</f>
        <v>0</v>
      </c>
      <c r="AH58" s="66">
        <f>OFMOR_FFF_0!AH83+AH48</f>
        <v>0</v>
      </c>
      <c r="AI58" s="66">
        <f>OFMOR_FFF_0!AI83+AI48</f>
        <v>0</v>
      </c>
      <c r="AJ58" s="66">
        <f>OFMOR_FFF_0!AJ83+AJ48</f>
        <v>0</v>
      </c>
      <c r="AK58" s="66">
        <f>OFMOR_FFF_0!AK83+AK48</f>
        <v>0</v>
      </c>
      <c r="AL58" s="66">
        <f>OFMOR_FFF_0!AL83+AL48</f>
        <v>0</v>
      </c>
      <c r="AM58" s="66">
        <f>OFMOR_FFF_0!AM83+AM48</f>
        <v>0</v>
      </c>
      <c r="AN58" s="66">
        <f>OFMOR_FFF_0!AN83+AN48</f>
        <v>0</v>
      </c>
      <c r="AO58" s="66">
        <f>OFMOR_FFF_0!AO83+AO48</f>
        <v>0</v>
      </c>
      <c r="AP58" s="66">
        <f>OFMOR_FFF_0!AP83+AP48</f>
        <v>0</v>
      </c>
      <c r="AQ58" s="67">
        <f>OFMOR_FFF_0!AQ83+AQ48</f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294</v>
      </c>
      <c r="D59" s="1"/>
      <c r="E59" s="1" t="s">
        <v>284</v>
      </c>
      <c r="F59" s="1"/>
      <c r="G59" s="1" t="s">
        <v>1</v>
      </c>
      <c r="H59" s="1"/>
      <c r="I59" s="1" t="s">
        <v>141</v>
      </c>
      <c r="J59" s="1"/>
      <c r="K59" s="7">
        <f t="shared" si="79"/>
        <v>0.18418578243378181</v>
      </c>
      <c r="L59" s="1"/>
      <c r="M59" s="1"/>
      <c r="N59" s="65">
        <f>OFMOR_FFF_0!N84-N49</f>
        <v>0</v>
      </c>
      <c r="O59" s="66">
        <f>OFMOR_FFF_0!O84-O49</f>
        <v>1.841857824337818E-3</v>
      </c>
      <c r="P59" s="66">
        <f>OFMOR_FFF_0!P84-P49</f>
        <v>3.6837156486756359E-3</v>
      </c>
      <c r="Q59" s="66">
        <f>OFMOR_FFF_0!Q84-Q49</f>
        <v>9.2092891216890901E-3</v>
      </c>
      <c r="R59" s="66">
        <f>OFMOR_FFF_0!R84-R49</f>
        <v>1.841857824337818E-2</v>
      </c>
      <c r="S59" s="66">
        <f>OFMOR_FFF_0!S84-S49</f>
        <v>2.7627867365067265E-2</v>
      </c>
      <c r="T59" s="66">
        <f>OFMOR_FFF_0!T84-T49</f>
        <v>3.683715648675636E-2</v>
      </c>
      <c r="U59" s="66">
        <f>OFMOR_FFF_0!U84-U49</f>
        <v>2.2102293892053815E-2</v>
      </c>
      <c r="V59" s="66">
        <f>OFMOR_FFF_0!V84-V49</f>
        <v>1.2893004770364725E-2</v>
      </c>
      <c r="W59" s="66">
        <f>OFMOR_FFF_0!W84-W49</f>
        <v>9.2092891216890901E-3</v>
      </c>
      <c r="X59" s="66">
        <f>OFMOR_FFF_0!X84-X49</f>
        <v>9.2092891216890901E-3</v>
      </c>
      <c r="Y59" s="66">
        <f>OFMOR_FFF_0!Y84-Y49</f>
        <v>5.5255734730134537E-3</v>
      </c>
      <c r="Z59" s="66">
        <f>OFMOR_FFF_0!Z84-Z49</f>
        <v>3.6837156486756359E-3</v>
      </c>
      <c r="AA59" s="66">
        <f>OFMOR_FFF_0!AA84-AA49</f>
        <v>3.6837156486756359E-3</v>
      </c>
      <c r="AB59" s="66">
        <f>OFMOR_FFF_0!AB84-AB49</f>
        <v>1.841857824337818E-3</v>
      </c>
      <c r="AC59" s="66">
        <f>OFMOR_FFF_0!AC84-AC49</f>
        <v>1.841857824337818E-3</v>
      </c>
      <c r="AD59" s="66">
        <f>OFMOR_FFF_0!AD84-AD49</f>
        <v>1.841857824337818E-3</v>
      </c>
      <c r="AE59" s="66">
        <f>OFMOR_FFF_0!AE84-AE49</f>
        <v>1.841857824337818E-3</v>
      </c>
      <c r="AF59" s="66">
        <f>OFMOR_FFF_0!AF84-AF49</f>
        <v>1.841857824337818E-3</v>
      </c>
      <c r="AG59" s="66">
        <f>OFMOR_FFF_0!AG84-AG49</f>
        <v>1.841857824337818E-3</v>
      </c>
      <c r="AH59" s="66">
        <f>OFMOR_FFF_0!AH84-AH49</f>
        <v>1.841857824337818E-3</v>
      </c>
      <c r="AI59" s="66">
        <f>OFMOR_FFF_0!AI84-AI49</f>
        <v>1.841857824337818E-3</v>
      </c>
      <c r="AJ59" s="66">
        <f>OFMOR_FFF_0!AJ84-AJ49</f>
        <v>1.841857824337818E-3</v>
      </c>
      <c r="AK59" s="66">
        <f>OFMOR_FFF_0!AK84-AK49</f>
        <v>1.841857824337818E-3</v>
      </c>
      <c r="AL59" s="66">
        <f>OFMOR_FFF_0!AL84-AL49</f>
        <v>1.8418578243377787E-3</v>
      </c>
      <c r="AM59" s="66">
        <f>OFMOR_FFF_0!AM84-AM49</f>
        <v>0</v>
      </c>
      <c r="AN59" s="66">
        <f>OFMOR_FFF_0!AN84-AN49</f>
        <v>0</v>
      </c>
      <c r="AO59" s="66">
        <f>OFMOR_FFF_0!AO84-AO49</f>
        <v>0</v>
      </c>
      <c r="AP59" s="66">
        <f>OFMOR_FFF_0!AP84-AP49</f>
        <v>0</v>
      </c>
      <c r="AQ59" s="67">
        <f>OFMOR_FFF_0!AQ84-AQ49</f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295</v>
      </c>
      <c r="D60" s="1"/>
      <c r="E60" s="1" t="s">
        <v>285</v>
      </c>
      <c r="F60" s="1"/>
      <c r="G60" s="1" t="s">
        <v>1</v>
      </c>
      <c r="H60" s="1"/>
      <c r="I60" s="1" t="s">
        <v>141</v>
      </c>
      <c r="J60" s="1"/>
      <c r="K60" s="7">
        <f t="shared" si="79"/>
        <v>1.2E-2</v>
      </c>
      <c r="L60" s="1"/>
      <c r="M60" s="1"/>
      <c r="N60" s="65">
        <f>OFMOR_FFF_0!N85-N50</f>
        <v>0</v>
      </c>
      <c r="O60" s="66">
        <f>OFMOR_FFF_0!O85-O50</f>
        <v>0</v>
      </c>
      <c r="P60" s="66">
        <f>OFMOR_FFF_0!P85-P50</f>
        <v>0</v>
      </c>
      <c r="Q60" s="66">
        <f>OFMOR_FFF_0!Q85-Q50</f>
        <v>0</v>
      </c>
      <c r="R60" s="66">
        <f>OFMOR_FFF_0!R85-R50</f>
        <v>0</v>
      </c>
      <c r="S60" s="66">
        <f>OFMOR_FFF_0!S85-S50</f>
        <v>0</v>
      </c>
      <c r="T60" s="66">
        <f>OFMOR_FFF_0!T85-T50</f>
        <v>0</v>
      </c>
      <c r="U60" s="66">
        <f>OFMOR_FFF_0!U85-U50</f>
        <v>0</v>
      </c>
      <c r="V60" s="66">
        <f>OFMOR_FFF_0!V85-V50</f>
        <v>0</v>
      </c>
      <c r="W60" s="66">
        <f>OFMOR_FFF_0!W85-W50</f>
        <v>0</v>
      </c>
      <c r="X60" s="66">
        <f>OFMOR_FFF_0!X85-X50</f>
        <v>0</v>
      </c>
      <c r="Y60" s="66">
        <f>OFMOR_FFF_0!Y85-Y50</f>
        <v>0</v>
      </c>
      <c r="Z60" s="66">
        <f>OFMOR_FFF_0!Z85-Z50</f>
        <v>0</v>
      </c>
      <c r="AA60" s="66">
        <f>OFMOR_FFF_0!AA85-AA50</f>
        <v>0</v>
      </c>
      <c r="AB60" s="66">
        <f>OFMOR_FFF_0!AB85-AB50</f>
        <v>0</v>
      </c>
      <c r="AC60" s="66">
        <f>OFMOR_FFF_0!AC85-AC50</f>
        <v>0</v>
      </c>
      <c r="AD60" s="66">
        <f>OFMOR_FFF_0!AD85-AD50</f>
        <v>0</v>
      </c>
      <c r="AE60" s="66">
        <f>OFMOR_FFF_0!AE85-AE50</f>
        <v>0</v>
      </c>
      <c r="AF60" s="66">
        <f>OFMOR_FFF_0!AF85-AF50</f>
        <v>0</v>
      </c>
      <c r="AG60" s="66">
        <f>OFMOR_FFF_0!AG85-AG50</f>
        <v>0</v>
      </c>
      <c r="AH60" s="66">
        <f>OFMOR_FFF_0!AH85-AH50</f>
        <v>0</v>
      </c>
      <c r="AI60" s="66">
        <f>OFMOR_FFF_0!AI85-AI50</f>
        <v>0</v>
      </c>
      <c r="AJ60" s="66">
        <f>OFMOR_FFF_0!AJ85-AJ50</f>
        <v>0</v>
      </c>
      <c r="AK60" s="66">
        <f>OFMOR_FFF_0!AK85-AK50</f>
        <v>0</v>
      </c>
      <c r="AL60" s="66">
        <f>OFMOR_FFF_0!AL85-AL50</f>
        <v>0</v>
      </c>
      <c r="AM60" s="66">
        <f>OFMOR_FFF_0!AM85-AM50</f>
        <v>2.4000000000000002E-3</v>
      </c>
      <c r="AN60" s="66">
        <f>OFMOR_FFF_0!AN85-AN50</f>
        <v>2.4000000000000002E-3</v>
      </c>
      <c r="AO60" s="66">
        <f>OFMOR_FFF_0!AO85-AO50</f>
        <v>2.4000000000000002E-3</v>
      </c>
      <c r="AP60" s="66">
        <f>OFMOR_FFF_0!AP85-AP50</f>
        <v>2.4000000000000002E-3</v>
      </c>
      <c r="AQ60" s="67">
        <f>OFMOR_FFF_0!AQ85-AQ50</f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162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f>N62-1</f>
        <v>29</v>
      </c>
      <c r="P62" s="128">
        <f t="shared" ref="P62:AQ62" si="80">O62-1</f>
        <v>28</v>
      </c>
      <c r="Q62" s="128">
        <f t="shared" si="80"/>
        <v>27</v>
      </c>
      <c r="R62" s="128">
        <f t="shared" si="80"/>
        <v>26</v>
      </c>
      <c r="S62" s="128">
        <f t="shared" si="80"/>
        <v>25</v>
      </c>
      <c r="T62" s="128">
        <f t="shared" si="80"/>
        <v>24</v>
      </c>
      <c r="U62" s="128">
        <f t="shared" si="80"/>
        <v>23</v>
      </c>
      <c r="V62" s="128">
        <f t="shared" si="80"/>
        <v>22</v>
      </c>
      <c r="W62" s="128">
        <f t="shared" si="80"/>
        <v>21</v>
      </c>
      <c r="X62" s="128">
        <f t="shared" si="80"/>
        <v>20</v>
      </c>
      <c r="Y62" s="128">
        <f t="shared" si="80"/>
        <v>19</v>
      </c>
      <c r="Z62" s="128">
        <f t="shared" si="80"/>
        <v>18</v>
      </c>
      <c r="AA62" s="128">
        <f t="shared" si="80"/>
        <v>17</v>
      </c>
      <c r="AB62" s="128">
        <f t="shared" si="80"/>
        <v>16</v>
      </c>
      <c r="AC62" s="128">
        <f t="shared" si="80"/>
        <v>15</v>
      </c>
      <c r="AD62" s="128">
        <f t="shared" si="80"/>
        <v>14</v>
      </c>
      <c r="AE62" s="128">
        <f t="shared" si="80"/>
        <v>13</v>
      </c>
      <c r="AF62" s="128">
        <f t="shared" si="80"/>
        <v>12</v>
      </c>
      <c r="AG62" s="128">
        <f t="shared" si="80"/>
        <v>11</v>
      </c>
      <c r="AH62" s="128">
        <f t="shared" si="80"/>
        <v>10</v>
      </c>
      <c r="AI62" s="128">
        <f t="shared" si="80"/>
        <v>9</v>
      </c>
      <c r="AJ62" s="128">
        <f t="shared" si="80"/>
        <v>8</v>
      </c>
      <c r="AK62" s="128">
        <f t="shared" si="80"/>
        <v>7</v>
      </c>
      <c r="AL62" s="128">
        <f t="shared" si="80"/>
        <v>6</v>
      </c>
      <c r="AM62" s="128">
        <f t="shared" si="80"/>
        <v>5</v>
      </c>
      <c r="AN62" s="128">
        <f t="shared" si="80"/>
        <v>4</v>
      </c>
      <c r="AO62" s="128">
        <f t="shared" si="80"/>
        <v>3</v>
      </c>
      <c r="AP62" s="128">
        <f t="shared" si="80"/>
        <v>2</v>
      </c>
      <c r="AQ62" s="128">
        <f t="shared" si="80"/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tr">
        <f>C52</f>
        <v>OperFF</v>
      </c>
      <c r="D64" s="1"/>
      <c r="E64" s="1" t="str">
        <f t="shared" ref="E64:E72" si="81">E52</f>
        <v>Операционный фулфилмент, доставлено и продано, распределение по дням</v>
      </c>
      <c r="F64" s="1"/>
      <c r="G64" s="1" t="s">
        <v>1</v>
      </c>
      <c r="H64" s="1"/>
      <c r="I64" s="1" t="s">
        <v>142</v>
      </c>
      <c r="J64" s="1"/>
      <c r="K64" s="7">
        <f t="shared" ref="K64:K72" si="82">SUM(N64:NO64)</f>
        <v>0.7029027481059491</v>
      </c>
      <c r="L64" s="1"/>
      <c r="M64" s="1"/>
      <c r="N64" s="65">
        <f t="shared" ref="N64:AQ64" si="83">SUMIFS(52:52,$44:$44,N$62)</f>
        <v>0</v>
      </c>
      <c r="O64" s="66">
        <f t="shared" si="83"/>
        <v>0</v>
      </c>
      <c r="P64" s="66">
        <f t="shared" si="83"/>
        <v>0</v>
      </c>
      <c r="Q64" s="66">
        <f t="shared" si="83"/>
        <v>0</v>
      </c>
      <c r="R64" s="66">
        <f t="shared" si="83"/>
        <v>0</v>
      </c>
      <c r="S64" s="66">
        <f t="shared" si="83"/>
        <v>5.9999999999998755E-5</v>
      </c>
      <c r="T64" s="66">
        <f t="shared" si="83"/>
        <v>6.0000000000000029E-5</v>
      </c>
      <c r="U64" s="66">
        <f t="shared" si="83"/>
        <v>6.0000000000000029E-5</v>
      </c>
      <c r="V64" s="66">
        <f t="shared" si="83"/>
        <v>6.0000000000000029E-5</v>
      </c>
      <c r="W64" s="66">
        <f t="shared" si="83"/>
        <v>4.1004872034248853E-3</v>
      </c>
      <c r="X64" s="66">
        <f t="shared" si="83"/>
        <v>6.0000000000000029E-5</v>
      </c>
      <c r="Y64" s="66">
        <f t="shared" si="83"/>
        <v>8.8007008866131358E-4</v>
      </c>
      <c r="Z64" s="66">
        <f t="shared" si="83"/>
        <v>1.4556204231977552E-3</v>
      </c>
      <c r="AA64" s="66">
        <f t="shared" si="83"/>
        <v>9.2529592192615968E-4</v>
      </c>
      <c r="AB64" s="66">
        <f t="shared" si="83"/>
        <v>3.9193962113063105E-3</v>
      </c>
      <c r="AC64" s="66">
        <f t="shared" si="83"/>
        <v>2.8497395739219881E-3</v>
      </c>
      <c r="AD64" s="66">
        <f t="shared" si="83"/>
        <v>2.0932350073852887E-3</v>
      </c>
      <c r="AE64" s="66">
        <f t="shared" si="83"/>
        <v>2.1194487665181425E-2</v>
      </c>
      <c r="AF64" s="66">
        <f t="shared" si="83"/>
        <v>9.8059587164277297E-3</v>
      </c>
      <c r="AG64" s="66">
        <f t="shared" si="83"/>
        <v>6.2497050221558669E-3</v>
      </c>
      <c r="AH64" s="66">
        <f t="shared" si="83"/>
        <v>1.4175241841677289E-2</v>
      </c>
      <c r="AI64" s="66">
        <f t="shared" si="83"/>
        <v>1.7821948977887716E-2</v>
      </c>
      <c r="AJ64" s="66">
        <f t="shared" si="83"/>
        <v>1.5227627833076844E-2</v>
      </c>
      <c r="AK64" s="66">
        <f t="shared" si="83"/>
        <v>2.7262361668487983E-2</v>
      </c>
      <c r="AL64" s="66">
        <f t="shared" si="83"/>
        <v>3.4197973479082835E-2</v>
      </c>
      <c r="AM64" s="66">
        <f t="shared" si="83"/>
        <v>7.0589474502747704E-2</v>
      </c>
      <c r="AN64" s="66">
        <f t="shared" si="83"/>
        <v>8.2755972641632258E-2</v>
      </c>
      <c r="AO64" s="66">
        <f t="shared" si="83"/>
        <v>0.10961761005020536</v>
      </c>
      <c r="AP64" s="66">
        <f t="shared" si="83"/>
        <v>0.27613054127756237</v>
      </c>
      <c r="AQ64" s="67">
        <f t="shared" si="83"/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tr">
        <f t="shared" ref="C65:C72" si="84">C53</f>
        <v>%1CGrOrd</v>
      </c>
      <c r="D65" s="1"/>
      <c r="E65" s="1" t="str">
        <f t="shared" si="81"/>
        <v>1-ый уровень отмен заказов, распределение по дням</v>
      </c>
      <c r="F65" s="1"/>
      <c r="G65" s="1" t="s">
        <v>1</v>
      </c>
      <c r="H65" s="1"/>
      <c r="I65" s="1" t="s">
        <v>142</v>
      </c>
      <c r="J65" s="1"/>
      <c r="K65" s="7">
        <f t="shared" si="82"/>
        <v>4.0137156486756351E-2</v>
      </c>
      <c r="L65" s="1"/>
      <c r="M65" s="1"/>
      <c r="N65" s="65">
        <f t="shared" ref="N65:AQ65" si="85">SUMIFS(53:53,$44:$44,N$62)</f>
        <v>0</v>
      </c>
      <c r="O65" s="66">
        <f t="shared" si="85"/>
        <v>0</v>
      </c>
      <c r="P65" s="66">
        <f t="shared" si="85"/>
        <v>0</v>
      </c>
      <c r="Q65" s="66">
        <f t="shared" si="85"/>
        <v>0</v>
      </c>
      <c r="R65" s="66">
        <f t="shared" si="85"/>
        <v>0</v>
      </c>
      <c r="S65" s="66">
        <f t="shared" si="85"/>
        <v>0</v>
      </c>
      <c r="T65" s="66">
        <f t="shared" si="85"/>
        <v>0</v>
      </c>
      <c r="U65" s="66">
        <f t="shared" si="85"/>
        <v>0</v>
      </c>
      <c r="V65" s="66">
        <f t="shared" si="85"/>
        <v>0</v>
      </c>
      <c r="W65" s="66">
        <f t="shared" si="85"/>
        <v>0</v>
      </c>
      <c r="X65" s="66">
        <f t="shared" si="85"/>
        <v>0</v>
      </c>
      <c r="Y65" s="66">
        <f t="shared" si="85"/>
        <v>0</v>
      </c>
      <c r="Z65" s="66">
        <f t="shared" si="85"/>
        <v>0</v>
      </c>
      <c r="AA65" s="66">
        <f t="shared" si="85"/>
        <v>0</v>
      </c>
      <c r="AB65" s="66">
        <f t="shared" si="85"/>
        <v>0</v>
      </c>
      <c r="AC65" s="66">
        <f t="shared" si="85"/>
        <v>0</v>
      </c>
      <c r="AD65" s="66">
        <f t="shared" si="85"/>
        <v>0</v>
      </c>
      <c r="AE65" s="66">
        <f t="shared" si="85"/>
        <v>0</v>
      </c>
      <c r="AF65" s="66">
        <f t="shared" si="85"/>
        <v>0</v>
      </c>
      <c r="AG65" s="66">
        <f t="shared" si="85"/>
        <v>0</v>
      </c>
      <c r="AH65" s="66">
        <f t="shared" si="85"/>
        <v>0</v>
      </c>
      <c r="AI65" s="66">
        <f t="shared" si="85"/>
        <v>0</v>
      </c>
      <c r="AJ65" s="66">
        <f t="shared" si="85"/>
        <v>0</v>
      </c>
      <c r="AK65" s="66">
        <f t="shared" si="85"/>
        <v>0</v>
      </c>
      <c r="AL65" s="66">
        <f t="shared" si="85"/>
        <v>0</v>
      </c>
      <c r="AM65" s="66">
        <f t="shared" si="85"/>
        <v>0</v>
      </c>
      <c r="AN65" s="66">
        <f t="shared" si="85"/>
        <v>8.0274312973513211E-4</v>
      </c>
      <c r="AO65" s="66">
        <f t="shared" si="85"/>
        <v>3.2109725189405085E-3</v>
      </c>
      <c r="AP65" s="66">
        <f t="shared" si="85"/>
        <v>2.4082293892053807E-2</v>
      </c>
      <c r="AQ65" s="67">
        <f t="shared" si="85"/>
        <v>1.2041146946026903E-2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tr">
        <f t="shared" si="84"/>
        <v>COQ</v>
      </c>
      <c r="D66" s="1"/>
      <c r="E66" s="1" t="str">
        <f t="shared" si="81"/>
        <v>Количество подтвержденных заказов, распределение по дням</v>
      </c>
      <c r="F66" s="1"/>
      <c r="G66" s="1" t="s">
        <v>1</v>
      </c>
      <c r="H66" s="1"/>
      <c r="I66" s="1" t="s">
        <v>142</v>
      </c>
      <c r="J66" s="1"/>
      <c r="K66" s="7">
        <f t="shared" si="82"/>
        <v>0.95986284351324391</v>
      </c>
      <c r="L66" s="1"/>
      <c r="M66" s="1"/>
      <c r="N66" s="65">
        <f t="shared" ref="N66:AQ66" si="86">SUMIFS(54:54,$44:$44,N$62)</f>
        <v>0</v>
      </c>
      <c r="O66" s="66">
        <f t="shared" si="86"/>
        <v>0</v>
      </c>
      <c r="P66" s="66">
        <f t="shared" si="86"/>
        <v>0</v>
      </c>
      <c r="Q66" s="66">
        <f t="shared" si="86"/>
        <v>0</v>
      </c>
      <c r="R66" s="66">
        <f t="shared" si="86"/>
        <v>0</v>
      </c>
      <c r="S66" s="66">
        <f t="shared" si="86"/>
        <v>0</v>
      </c>
      <c r="T66" s="66">
        <f t="shared" si="86"/>
        <v>0</v>
      </c>
      <c r="U66" s="66">
        <f t="shared" si="86"/>
        <v>0</v>
      </c>
      <c r="V66" s="66">
        <f t="shared" si="86"/>
        <v>0</v>
      </c>
      <c r="W66" s="66">
        <f t="shared" si="86"/>
        <v>0</v>
      </c>
      <c r="X66" s="66">
        <f t="shared" si="86"/>
        <v>0</v>
      </c>
      <c r="Y66" s="66">
        <f t="shared" si="86"/>
        <v>0</v>
      </c>
      <c r="Z66" s="66">
        <f t="shared" si="86"/>
        <v>0</v>
      </c>
      <c r="AA66" s="66">
        <f t="shared" si="86"/>
        <v>0</v>
      </c>
      <c r="AB66" s="66">
        <f t="shared" si="86"/>
        <v>0</v>
      </c>
      <c r="AC66" s="66">
        <f t="shared" si="86"/>
        <v>0</v>
      </c>
      <c r="AD66" s="66">
        <f t="shared" si="86"/>
        <v>0</v>
      </c>
      <c r="AE66" s="66">
        <f t="shared" si="86"/>
        <v>0</v>
      </c>
      <c r="AF66" s="66">
        <f t="shared" si="86"/>
        <v>0</v>
      </c>
      <c r="AG66" s="66">
        <f t="shared" si="86"/>
        <v>0</v>
      </c>
      <c r="AH66" s="66">
        <f t="shared" si="86"/>
        <v>0</v>
      </c>
      <c r="AI66" s="66">
        <f t="shared" si="86"/>
        <v>0</v>
      </c>
      <c r="AJ66" s="66">
        <f t="shared" si="86"/>
        <v>0</v>
      </c>
      <c r="AK66" s="66">
        <f t="shared" si="86"/>
        <v>0</v>
      </c>
      <c r="AL66" s="66">
        <f t="shared" si="86"/>
        <v>0</v>
      </c>
      <c r="AM66" s="66">
        <f t="shared" si="86"/>
        <v>0</v>
      </c>
      <c r="AN66" s="66">
        <f t="shared" si="86"/>
        <v>1.9197256870264998E-2</v>
      </c>
      <c r="AO66" s="66">
        <f t="shared" si="86"/>
        <v>7.6789027481059494E-2</v>
      </c>
      <c r="AP66" s="66">
        <f t="shared" si="86"/>
        <v>0.57591770610794624</v>
      </c>
      <c r="AQ66" s="67">
        <f t="shared" si="86"/>
        <v>0.28795885305397312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tr">
        <f t="shared" si="84"/>
        <v>%2CGrOrd</v>
      </c>
      <c r="D67" s="1"/>
      <c r="E67" s="1" t="str">
        <f t="shared" si="81"/>
        <v>2-ой уровень отмен заказов, распределение по дням</v>
      </c>
      <c r="F67" s="1"/>
      <c r="G67" s="1" t="s">
        <v>1</v>
      </c>
      <c r="H67" s="1"/>
      <c r="I67" s="1" t="s">
        <v>142</v>
      </c>
      <c r="J67" s="1"/>
      <c r="K67" s="7">
        <f t="shared" si="82"/>
        <v>0</v>
      </c>
      <c r="L67" s="1"/>
      <c r="M67" s="1"/>
      <c r="N67" s="65">
        <f t="shared" ref="N67:AQ67" si="87">SUMIFS(55:55,$44:$44,N$62)</f>
        <v>0</v>
      </c>
      <c r="O67" s="66">
        <f t="shared" si="87"/>
        <v>0</v>
      </c>
      <c r="P67" s="66">
        <f t="shared" si="87"/>
        <v>0</v>
      </c>
      <c r="Q67" s="66">
        <f t="shared" si="87"/>
        <v>0</v>
      </c>
      <c r="R67" s="66">
        <f t="shared" si="87"/>
        <v>0</v>
      </c>
      <c r="S67" s="66">
        <f t="shared" si="87"/>
        <v>0</v>
      </c>
      <c r="T67" s="66">
        <f t="shared" si="87"/>
        <v>0</v>
      </c>
      <c r="U67" s="66">
        <f t="shared" si="87"/>
        <v>0</v>
      </c>
      <c r="V67" s="66">
        <f t="shared" si="87"/>
        <v>0</v>
      </c>
      <c r="W67" s="66">
        <f t="shared" si="87"/>
        <v>0</v>
      </c>
      <c r="X67" s="66">
        <f t="shared" si="87"/>
        <v>0</v>
      </c>
      <c r="Y67" s="66">
        <f t="shared" si="87"/>
        <v>0</v>
      </c>
      <c r="Z67" s="66">
        <f t="shared" si="87"/>
        <v>0</v>
      </c>
      <c r="AA67" s="66">
        <f t="shared" si="87"/>
        <v>0</v>
      </c>
      <c r="AB67" s="66">
        <f t="shared" si="87"/>
        <v>0</v>
      </c>
      <c r="AC67" s="66">
        <f t="shared" si="87"/>
        <v>0</v>
      </c>
      <c r="AD67" s="66">
        <f t="shared" si="87"/>
        <v>0</v>
      </c>
      <c r="AE67" s="66">
        <f t="shared" si="87"/>
        <v>0</v>
      </c>
      <c r="AF67" s="66">
        <f t="shared" si="87"/>
        <v>0</v>
      </c>
      <c r="AG67" s="66">
        <f t="shared" si="87"/>
        <v>0</v>
      </c>
      <c r="AH67" s="66">
        <f t="shared" si="87"/>
        <v>0</v>
      </c>
      <c r="AI67" s="66">
        <f t="shared" si="87"/>
        <v>0</v>
      </c>
      <c r="AJ67" s="66">
        <f t="shared" si="87"/>
        <v>0</v>
      </c>
      <c r="AK67" s="66">
        <f t="shared" si="87"/>
        <v>0</v>
      </c>
      <c r="AL67" s="66">
        <f t="shared" si="87"/>
        <v>0</v>
      </c>
      <c r="AM67" s="66">
        <f t="shared" si="87"/>
        <v>0</v>
      </c>
      <c r="AN67" s="66">
        <f t="shared" si="87"/>
        <v>0</v>
      </c>
      <c r="AO67" s="66">
        <f t="shared" si="87"/>
        <v>0</v>
      </c>
      <c r="AP67" s="66">
        <f t="shared" si="87"/>
        <v>0</v>
      </c>
      <c r="AQ67" s="67">
        <f t="shared" si="87"/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tr">
        <f t="shared" si="84"/>
        <v>OPQ</v>
      </c>
      <c r="D68" s="1"/>
      <c r="E68" s="1" t="str">
        <f t="shared" si="81"/>
        <v>Количество заказов в складской сборке, распределение по дням</v>
      </c>
      <c r="F68" s="1"/>
      <c r="G68" s="1" t="s">
        <v>1</v>
      </c>
      <c r="H68" s="1"/>
      <c r="I68" s="1" t="s">
        <v>142</v>
      </c>
      <c r="J68" s="1"/>
      <c r="K68" s="7">
        <f t="shared" si="82"/>
        <v>0.95536284351324352</v>
      </c>
      <c r="L68" s="1"/>
      <c r="M68" s="1"/>
      <c r="N68" s="65">
        <f t="shared" ref="N68:AQ68" si="88">SUMIFS(56:56,$44:$44,N$62)</f>
        <v>0</v>
      </c>
      <c r="O68" s="66">
        <f t="shared" si="88"/>
        <v>0</v>
      </c>
      <c r="P68" s="66">
        <f t="shared" si="88"/>
        <v>0</v>
      </c>
      <c r="Q68" s="66">
        <f t="shared" si="88"/>
        <v>0</v>
      </c>
      <c r="R68" s="66">
        <f t="shared" si="88"/>
        <v>0</v>
      </c>
      <c r="S68" s="66">
        <f t="shared" si="88"/>
        <v>0</v>
      </c>
      <c r="T68" s="66">
        <f t="shared" si="88"/>
        <v>0</v>
      </c>
      <c r="U68" s="66">
        <f t="shared" si="88"/>
        <v>0</v>
      </c>
      <c r="V68" s="66">
        <f t="shared" si="88"/>
        <v>0</v>
      </c>
      <c r="W68" s="66">
        <f t="shared" si="88"/>
        <v>0</v>
      </c>
      <c r="X68" s="66">
        <f t="shared" si="88"/>
        <v>0</v>
      </c>
      <c r="Y68" s="66">
        <f t="shared" si="88"/>
        <v>0</v>
      </c>
      <c r="Z68" s="66">
        <f t="shared" si="88"/>
        <v>0</v>
      </c>
      <c r="AA68" s="66">
        <f t="shared" si="88"/>
        <v>0</v>
      </c>
      <c r="AB68" s="66">
        <f t="shared" si="88"/>
        <v>0</v>
      </c>
      <c r="AC68" s="66">
        <f t="shared" si="88"/>
        <v>0</v>
      </c>
      <c r="AD68" s="66">
        <f t="shared" si="88"/>
        <v>0</v>
      </c>
      <c r="AE68" s="66">
        <f t="shared" si="88"/>
        <v>0</v>
      </c>
      <c r="AF68" s="66">
        <f t="shared" si="88"/>
        <v>0</v>
      </c>
      <c r="AG68" s="66">
        <f t="shared" si="88"/>
        <v>0</v>
      </c>
      <c r="AH68" s="66">
        <f t="shared" si="88"/>
        <v>0</v>
      </c>
      <c r="AI68" s="66">
        <f t="shared" si="88"/>
        <v>0</v>
      </c>
      <c r="AJ68" s="66">
        <f t="shared" si="88"/>
        <v>0</v>
      </c>
      <c r="AK68" s="66">
        <f t="shared" si="88"/>
        <v>0</v>
      </c>
      <c r="AL68" s="66">
        <f t="shared" si="88"/>
        <v>0</v>
      </c>
      <c r="AM68" s="66">
        <f t="shared" si="88"/>
        <v>0</v>
      </c>
      <c r="AN68" s="66">
        <f t="shared" si="88"/>
        <v>1.9107256870264998E-2</v>
      </c>
      <c r="AO68" s="66">
        <f t="shared" si="88"/>
        <v>7.6429027481059494E-2</v>
      </c>
      <c r="AP68" s="66">
        <f t="shared" si="88"/>
        <v>0.57321770610794598</v>
      </c>
      <c r="AQ68" s="67">
        <f t="shared" si="88"/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 t="shared" si="84"/>
        <v>%3CGrOrd</v>
      </c>
      <c r="D69" s="1"/>
      <c r="E69" s="1" t="str">
        <f t="shared" si="81"/>
        <v>3-ий уровень отмен заказов, распределение по дням</v>
      </c>
      <c r="F69" s="1"/>
      <c r="G69" s="1" t="s">
        <v>1</v>
      </c>
      <c r="H69" s="1"/>
      <c r="I69" s="1" t="s">
        <v>142</v>
      </c>
      <c r="J69" s="1"/>
      <c r="K69" s="7">
        <f t="shared" si="82"/>
        <v>7.2774312973512695E-2</v>
      </c>
      <c r="L69" s="1"/>
      <c r="M69" s="1"/>
      <c r="N69" s="65">
        <f t="shared" ref="N69:AQ69" si="89">SUMIFS(57:57,$44:$44,N$62)</f>
        <v>0</v>
      </c>
      <c r="O69" s="66">
        <f t="shared" si="89"/>
        <v>0</v>
      </c>
      <c r="P69" s="66">
        <f t="shared" si="89"/>
        <v>0</v>
      </c>
      <c r="Q69" s="66">
        <f t="shared" si="89"/>
        <v>0</v>
      </c>
      <c r="R69" s="66">
        <f t="shared" si="89"/>
        <v>0</v>
      </c>
      <c r="S69" s="66">
        <f t="shared" si="89"/>
        <v>0</v>
      </c>
      <c r="T69" s="66">
        <f t="shared" si="89"/>
        <v>0</v>
      </c>
      <c r="U69" s="66">
        <f t="shared" si="89"/>
        <v>0</v>
      </c>
      <c r="V69" s="66">
        <f t="shared" si="89"/>
        <v>0</v>
      </c>
      <c r="W69" s="66">
        <f t="shared" si="89"/>
        <v>0</v>
      </c>
      <c r="X69" s="66">
        <f t="shared" si="89"/>
        <v>0</v>
      </c>
      <c r="Y69" s="66">
        <f t="shared" si="89"/>
        <v>0</v>
      </c>
      <c r="Z69" s="66">
        <f t="shared" si="89"/>
        <v>0</v>
      </c>
      <c r="AA69" s="66">
        <f t="shared" si="89"/>
        <v>0</v>
      </c>
      <c r="AB69" s="66">
        <f t="shared" si="89"/>
        <v>0</v>
      </c>
      <c r="AC69" s="66">
        <f t="shared" si="89"/>
        <v>0</v>
      </c>
      <c r="AD69" s="66">
        <f t="shared" si="89"/>
        <v>0</v>
      </c>
      <c r="AE69" s="66">
        <f t="shared" si="89"/>
        <v>0</v>
      </c>
      <c r="AF69" s="66">
        <f t="shared" si="89"/>
        <v>7.2774312973511153E-4</v>
      </c>
      <c r="AG69" s="66">
        <f t="shared" si="89"/>
        <v>1.4554862594702545E-3</v>
      </c>
      <c r="AH69" s="66">
        <f t="shared" si="89"/>
        <v>2.183229389205382E-3</v>
      </c>
      <c r="AI69" s="66">
        <f t="shared" si="89"/>
        <v>2.910972518940509E-3</v>
      </c>
      <c r="AJ69" s="66">
        <f t="shared" si="89"/>
        <v>4.3664587784107639E-3</v>
      </c>
      <c r="AK69" s="66">
        <f t="shared" si="89"/>
        <v>7.2774312973512703E-3</v>
      </c>
      <c r="AL69" s="66">
        <f t="shared" si="89"/>
        <v>1.0916146946026906E-2</v>
      </c>
      <c r="AM69" s="66">
        <f t="shared" si="89"/>
        <v>1.4554862594702541E-2</v>
      </c>
      <c r="AN69" s="66">
        <f t="shared" si="89"/>
        <v>2.1832293892053812E-2</v>
      </c>
      <c r="AO69" s="66">
        <f t="shared" si="89"/>
        <v>5.0942019081458897E-3</v>
      </c>
      <c r="AP69" s="66">
        <f t="shared" si="89"/>
        <v>1.4554862594702545E-3</v>
      </c>
      <c r="AQ69" s="67">
        <f t="shared" si="89"/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 t="shared" si="84"/>
        <v>OInDQ</v>
      </c>
      <c r="D70" s="1"/>
      <c r="E70" s="1" t="str">
        <f t="shared" si="81"/>
        <v>Количество заказов в отправке, распределение по дням</v>
      </c>
      <c r="F70" s="1"/>
      <c r="G70" s="1" t="s">
        <v>1</v>
      </c>
      <c r="H70" s="1"/>
      <c r="I70" s="1" t="s">
        <v>142</v>
      </c>
      <c r="J70" s="1"/>
      <c r="K70" s="7">
        <f t="shared" si="82"/>
        <v>0.88258853053973085</v>
      </c>
      <c r="L70" s="1"/>
      <c r="M70" s="1"/>
      <c r="N70" s="65">
        <f t="shared" ref="N70:AQ70" si="90">SUMIFS(58:58,$44:$44,N$62)</f>
        <v>0</v>
      </c>
      <c r="O70" s="66">
        <f t="shared" si="90"/>
        <v>0</v>
      </c>
      <c r="P70" s="66">
        <f t="shared" si="90"/>
        <v>0</v>
      </c>
      <c r="Q70" s="66">
        <f t="shared" si="90"/>
        <v>0</v>
      </c>
      <c r="R70" s="66">
        <f t="shared" si="90"/>
        <v>0</v>
      </c>
      <c r="S70" s="66">
        <f t="shared" si="90"/>
        <v>0</v>
      </c>
      <c r="T70" s="66">
        <f t="shared" si="90"/>
        <v>0</v>
      </c>
      <c r="U70" s="66">
        <f t="shared" si="90"/>
        <v>0</v>
      </c>
      <c r="V70" s="66">
        <f t="shared" si="90"/>
        <v>0</v>
      </c>
      <c r="W70" s="66">
        <f t="shared" si="90"/>
        <v>0</v>
      </c>
      <c r="X70" s="66">
        <f t="shared" si="90"/>
        <v>0</v>
      </c>
      <c r="Y70" s="66">
        <f t="shared" si="90"/>
        <v>0</v>
      </c>
      <c r="Z70" s="66">
        <f t="shared" si="90"/>
        <v>0</v>
      </c>
      <c r="AA70" s="66">
        <f t="shared" si="90"/>
        <v>0</v>
      </c>
      <c r="AB70" s="66">
        <f t="shared" si="90"/>
        <v>0</v>
      </c>
      <c r="AC70" s="66">
        <f t="shared" si="90"/>
        <v>0</v>
      </c>
      <c r="AD70" s="66">
        <f t="shared" si="90"/>
        <v>0</v>
      </c>
      <c r="AE70" s="66">
        <f t="shared" si="90"/>
        <v>0</v>
      </c>
      <c r="AF70" s="66">
        <f t="shared" si="90"/>
        <v>8.8258853053971211E-3</v>
      </c>
      <c r="AG70" s="66">
        <f t="shared" si="90"/>
        <v>1.765177061079462E-2</v>
      </c>
      <c r="AH70" s="66">
        <f t="shared" si="90"/>
        <v>2.6477655916191934E-2</v>
      </c>
      <c r="AI70" s="66">
        <f t="shared" si="90"/>
        <v>3.5303541221589241E-2</v>
      </c>
      <c r="AJ70" s="66">
        <f t="shared" si="90"/>
        <v>5.2955311832383868E-2</v>
      </c>
      <c r="AK70" s="66">
        <f t="shared" si="90"/>
        <v>8.8258853053973088E-2</v>
      </c>
      <c r="AL70" s="66">
        <f t="shared" si="90"/>
        <v>0.13238827958095967</v>
      </c>
      <c r="AM70" s="66">
        <f t="shared" si="90"/>
        <v>0.17651770610794618</v>
      </c>
      <c r="AN70" s="66">
        <f t="shared" si="90"/>
        <v>0.26477655916191933</v>
      </c>
      <c r="AO70" s="66">
        <f t="shared" si="90"/>
        <v>6.1781197137781178E-2</v>
      </c>
      <c r="AP70" s="66">
        <f t="shared" si="90"/>
        <v>1.765177061079462E-2</v>
      </c>
      <c r="AQ70" s="67">
        <f t="shared" si="90"/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 t="shared" si="84"/>
        <v>%4CGrOrd</v>
      </c>
      <c r="D71" s="1"/>
      <c r="E71" s="1" t="str">
        <f t="shared" si="81"/>
        <v>4-ый уровень отмен заказов, распределение по дням</v>
      </c>
      <c r="F71" s="1"/>
      <c r="G71" s="1" t="s">
        <v>1</v>
      </c>
      <c r="H71" s="1"/>
      <c r="I71" s="1" t="s">
        <v>142</v>
      </c>
      <c r="J71" s="1"/>
      <c r="K71" s="7">
        <f t="shared" si="82"/>
        <v>0.18418578243378175</v>
      </c>
      <c r="L71" s="1"/>
      <c r="M71" s="1"/>
      <c r="N71" s="65">
        <f t="shared" ref="N71:AQ71" si="91">SUMIFS(59:59,$44:$44,N$62)</f>
        <v>0</v>
      </c>
      <c r="O71" s="66">
        <f t="shared" si="91"/>
        <v>0</v>
      </c>
      <c r="P71" s="66">
        <f t="shared" si="91"/>
        <v>0</v>
      </c>
      <c r="Q71" s="66">
        <f t="shared" si="91"/>
        <v>0</v>
      </c>
      <c r="R71" s="66">
        <f t="shared" si="91"/>
        <v>0</v>
      </c>
      <c r="S71" s="66">
        <f t="shared" si="91"/>
        <v>1.8418578243377787E-3</v>
      </c>
      <c r="T71" s="66">
        <f t="shared" si="91"/>
        <v>1.841857824337818E-3</v>
      </c>
      <c r="U71" s="66">
        <f t="shared" si="91"/>
        <v>1.841857824337818E-3</v>
      </c>
      <c r="V71" s="66">
        <f t="shared" si="91"/>
        <v>1.841857824337818E-3</v>
      </c>
      <c r="W71" s="66">
        <f t="shared" si="91"/>
        <v>1.841857824337818E-3</v>
      </c>
      <c r="X71" s="66">
        <f t="shared" si="91"/>
        <v>1.841857824337818E-3</v>
      </c>
      <c r="Y71" s="66">
        <f t="shared" si="91"/>
        <v>1.841857824337818E-3</v>
      </c>
      <c r="Z71" s="66">
        <f t="shared" si="91"/>
        <v>1.841857824337818E-3</v>
      </c>
      <c r="AA71" s="66">
        <f t="shared" si="91"/>
        <v>1.841857824337818E-3</v>
      </c>
      <c r="AB71" s="66">
        <f t="shared" si="91"/>
        <v>1.841857824337818E-3</v>
      </c>
      <c r="AC71" s="66">
        <f t="shared" si="91"/>
        <v>1.841857824337818E-3</v>
      </c>
      <c r="AD71" s="66">
        <f t="shared" si="91"/>
        <v>3.6837156486756359E-3</v>
      </c>
      <c r="AE71" s="66">
        <f t="shared" si="91"/>
        <v>3.6837156486756359E-3</v>
      </c>
      <c r="AF71" s="66">
        <f t="shared" si="91"/>
        <v>5.5255734730134537E-3</v>
      </c>
      <c r="AG71" s="66">
        <f t="shared" si="91"/>
        <v>9.2092891216890901E-3</v>
      </c>
      <c r="AH71" s="66">
        <f t="shared" si="91"/>
        <v>9.2092891216890901E-3</v>
      </c>
      <c r="AI71" s="66">
        <f t="shared" si="91"/>
        <v>1.2893004770364725E-2</v>
      </c>
      <c r="AJ71" s="66">
        <f t="shared" si="91"/>
        <v>2.2102293892053815E-2</v>
      </c>
      <c r="AK71" s="66">
        <f t="shared" si="91"/>
        <v>3.683715648675636E-2</v>
      </c>
      <c r="AL71" s="66">
        <f t="shared" si="91"/>
        <v>2.7627867365067265E-2</v>
      </c>
      <c r="AM71" s="66">
        <f t="shared" si="91"/>
        <v>1.841857824337818E-2</v>
      </c>
      <c r="AN71" s="66">
        <f t="shared" si="91"/>
        <v>9.2092891216890901E-3</v>
      </c>
      <c r="AO71" s="66">
        <f t="shared" si="91"/>
        <v>3.6837156486756359E-3</v>
      </c>
      <c r="AP71" s="66">
        <f t="shared" si="91"/>
        <v>1.841857824337818E-3</v>
      </c>
      <c r="AQ71" s="67">
        <f t="shared" si="91"/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 t="shared" si="84"/>
        <v>%5CGrOrd</v>
      </c>
      <c r="D72" s="1"/>
      <c r="E72" s="1" t="str">
        <f t="shared" si="81"/>
        <v>5-ый уровень отмен заказов, возвраты, распределение по дням</v>
      </c>
      <c r="F72" s="1"/>
      <c r="G72" s="1" t="s">
        <v>1</v>
      </c>
      <c r="H72" s="1"/>
      <c r="I72" s="1" t="s">
        <v>142</v>
      </c>
      <c r="J72" s="1"/>
      <c r="K72" s="7">
        <f t="shared" si="82"/>
        <v>1.2E-2</v>
      </c>
      <c r="L72" s="1"/>
      <c r="M72" s="1"/>
      <c r="N72" s="65">
        <f t="shared" ref="N72:AQ72" si="92">SUMIFS(60:60,$44:$44,N$62)</f>
        <v>2.4000000000000002E-3</v>
      </c>
      <c r="O72" s="66">
        <f t="shared" si="92"/>
        <v>2.4000000000000002E-3</v>
      </c>
      <c r="P72" s="66">
        <f t="shared" si="92"/>
        <v>2.4000000000000002E-3</v>
      </c>
      <c r="Q72" s="66">
        <f t="shared" si="92"/>
        <v>2.4000000000000002E-3</v>
      </c>
      <c r="R72" s="66">
        <f t="shared" si="92"/>
        <v>2.4000000000000002E-3</v>
      </c>
      <c r="S72" s="66">
        <f t="shared" si="92"/>
        <v>0</v>
      </c>
      <c r="T72" s="66">
        <f t="shared" si="92"/>
        <v>0</v>
      </c>
      <c r="U72" s="66">
        <f t="shared" si="92"/>
        <v>0</v>
      </c>
      <c r="V72" s="66">
        <f t="shared" si="92"/>
        <v>0</v>
      </c>
      <c r="W72" s="66">
        <f t="shared" si="92"/>
        <v>0</v>
      </c>
      <c r="X72" s="66">
        <f t="shared" si="92"/>
        <v>0</v>
      </c>
      <c r="Y72" s="66">
        <f t="shared" si="92"/>
        <v>0</v>
      </c>
      <c r="Z72" s="66">
        <f t="shared" si="92"/>
        <v>0</v>
      </c>
      <c r="AA72" s="66">
        <f t="shared" si="92"/>
        <v>0</v>
      </c>
      <c r="AB72" s="66">
        <f t="shared" si="92"/>
        <v>0</v>
      </c>
      <c r="AC72" s="66">
        <f t="shared" si="92"/>
        <v>0</v>
      </c>
      <c r="AD72" s="66">
        <f t="shared" si="92"/>
        <v>0</v>
      </c>
      <c r="AE72" s="66">
        <f t="shared" si="92"/>
        <v>0</v>
      </c>
      <c r="AF72" s="66">
        <f t="shared" si="92"/>
        <v>0</v>
      </c>
      <c r="AG72" s="66">
        <f t="shared" si="92"/>
        <v>0</v>
      </c>
      <c r="AH72" s="66">
        <f t="shared" si="92"/>
        <v>0</v>
      </c>
      <c r="AI72" s="66">
        <f t="shared" si="92"/>
        <v>0</v>
      </c>
      <c r="AJ72" s="66">
        <f t="shared" si="92"/>
        <v>0</v>
      </c>
      <c r="AK72" s="66">
        <f t="shared" si="92"/>
        <v>0</v>
      </c>
      <c r="AL72" s="66">
        <f t="shared" si="92"/>
        <v>0</v>
      </c>
      <c r="AM72" s="66">
        <f t="shared" si="92"/>
        <v>0</v>
      </c>
      <c r="AN72" s="66">
        <f t="shared" si="92"/>
        <v>0</v>
      </c>
      <c r="AO72" s="66">
        <f t="shared" si="92"/>
        <v>0</v>
      </c>
      <c r="AP72" s="66">
        <f t="shared" si="92"/>
        <v>0</v>
      </c>
      <c r="AQ72" s="67">
        <f t="shared" si="92"/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tr">
        <f>IF(N75="","",IF(WEEKDAY(N75)=2,"пн",IF(WEEKDAY(N75)=3,"вт",IF(WEEKDAY(N75)=4,"ср",IF(WEEKDAY(N75)=5,"чт",IF(WEEKDAY(N75)=6,"пт",IF(WEEKDAY(N75)=7,"сб",IF(WEEKDAY(N75)=1,"вс",0))))))))</f>
        <v>вт</v>
      </c>
      <c r="O74" s="15" t="str">
        <f t="shared" ref="O74:BZ74" si="93">IF(O75="","",IF(WEEKDAY(O75)=2,"пн",IF(WEEKDAY(O75)=3,"вт",IF(WEEKDAY(O75)=4,"ср",IF(WEEKDAY(O75)=5,"чт",IF(WEEKDAY(O75)=6,"пт",IF(WEEKDAY(O75)=7,"сб",IF(WEEKDAY(O75)=1,"вс",0))))))))</f>
        <v>ср</v>
      </c>
      <c r="P74" s="15" t="str">
        <f t="shared" si="93"/>
        <v>чт</v>
      </c>
      <c r="Q74" s="15" t="str">
        <f t="shared" si="93"/>
        <v>пт</v>
      </c>
      <c r="R74" s="15" t="str">
        <f t="shared" si="93"/>
        <v>сб</v>
      </c>
      <c r="S74" s="15" t="str">
        <f t="shared" si="93"/>
        <v>вс</v>
      </c>
      <c r="T74" s="15" t="str">
        <f t="shared" si="93"/>
        <v>пн</v>
      </c>
      <c r="U74" s="15" t="str">
        <f t="shared" si="93"/>
        <v>вт</v>
      </c>
      <c r="V74" s="15" t="str">
        <f t="shared" si="93"/>
        <v>ср</v>
      </c>
      <c r="W74" s="15" t="str">
        <f t="shared" si="93"/>
        <v>чт</v>
      </c>
      <c r="X74" s="15" t="str">
        <f t="shared" si="93"/>
        <v>пт</v>
      </c>
      <c r="Y74" s="15" t="str">
        <f t="shared" si="93"/>
        <v>сб</v>
      </c>
      <c r="Z74" s="15" t="str">
        <f t="shared" si="93"/>
        <v>вс</v>
      </c>
      <c r="AA74" s="15" t="str">
        <f t="shared" si="93"/>
        <v>пн</v>
      </c>
      <c r="AB74" s="15" t="str">
        <f t="shared" si="93"/>
        <v>вт</v>
      </c>
      <c r="AC74" s="15" t="str">
        <f t="shared" si="93"/>
        <v>ср</v>
      </c>
      <c r="AD74" s="15" t="str">
        <f t="shared" si="93"/>
        <v>чт</v>
      </c>
      <c r="AE74" s="15" t="str">
        <f t="shared" si="93"/>
        <v>пт</v>
      </c>
      <c r="AF74" s="15" t="str">
        <f t="shared" si="93"/>
        <v>сб</v>
      </c>
      <c r="AG74" s="15" t="str">
        <f t="shared" si="93"/>
        <v>вс</v>
      </c>
      <c r="AH74" s="15" t="str">
        <f t="shared" si="93"/>
        <v>пн</v>
      </c>
      <c r="AI74" s="15" t="str">
        <f t="shared" si="93"/>
        <v>вт</v>
      </c>
      <c r="AJ74" s="15" t="str">
        <f t="shared" si="93"/>
        <v>ср</v>
      </c>
      <c r="AK74" s="15" t="str">
        <f t="shared" si="93"/>
        <v>чт</v>
      </c>
      <c r="AL74" s="15" t="str">
        <f t="shared" si="93"/>
        <v>пт</v>
      </c>
      <c r="AM74" s="15" t="str">
        <f t="shared" si="93"/>
        <v>сб</v>
      </c>
      <c r="AN74" s="15" t="str">
        <f t="shared" si="93"/>
        <v>вс</v>
      </c>
      <c r="AO74" s="15" t="str">
        <f t="shared" si="93"/>
        <v>пн</v>
      </c>
      <c r="AP74" s="15" t="str">
        <f t="shared" si="93"/>
        <v>вт</v>
      </c>
      <c r="AQ74" s="15" t="str">
        <f t="shared" si="93"/>
        <v>ср</v>
      </c>
      <c r="AR74" s="15" t="str">
        <f t="shared" si="93"/>
        <v>чт</v>
      </c>
      <c r="AS74" s="15" t="str">
        <f t="shared" si="93"/>
        <v>пт</v>
      </c>
      <c r="AT74" s="15" t="str">
        <f t="shared" si="93"/>
        <v>сб</v>
      </c>
      <c r="AU74" s="15" t="str">
        <f t="shared" si="93"/>
        <v>вс</v>
      </c>
      <c r="AV74" s="15" t="str">
        <f t="shared" si="93"/>
        <v>пн</v>
      </c>
      <c r="AW74" s="15" t="str">
        <f t="shared" si="93"/>
        <v>вт</v>
      </c>
      <c r="AX74" s="15" t="str">
        <f t="shared" si="93"/>
        <v>ср</v>
      </c>
      <c r="AY74" s="15" t="str">
        <f t="shared" si="93"/>
        <v>чт</v>
      </c>
      <c r="AZ74" s="15" t="str">
        <f t="shared" si="93"/>
        <v>пт</v>
      </c>
      <c r="BA74" s="15" t="str">
        <f t="shared" si="93"/>
        <v>сб</v>
      </c>
      <c r="BB74" s="15" t="str">
        <f t="shared" si="93"/>
        <v>вс</v>
      </c>
      <c r="BC74" s="15" t="str">
        <f t="shared" si="93"/>
        <v>пн</v>
      </c>
      <c r="BD74" s="15" t="str">
        <f t="shared" si="93"/>
        <v>вт</v>
      </c>
      <c r="BE74" s="15" t="str">
        <f t="shared" si="93"/>
        <v>ср</v>
      </c>
      <c r="BF74" s="15" t="str">
        <f t="shared" si="93"/>
        <v>чт</v>
      </c>
      <c r="BG74" s="15" t="str">
        <f t="shared" si="93"/>
        <v>пт</v>
      </c>
      <c r="BH74" s="15" t="str">
        <f t="shared" si="93"/>
        <v>сб</v>
      </c>
      <c r="BI74" s="15" t="str">
        <f t="shared" si="93"/>
        <v>вс</v>
      </c>
      <c r="BJ74" s="15" t="str">
        <f t="shared" si="93"/>
        <v>пн</v>
      </c>
      <c r="BK74" s="15" t="str">
        <f t="shared" si="93"/>
        <v>вт</v>
      </c>
      <c r="BL74" s="15" t="str">
        <f t="shared" si="93"/>
        <v>ср</v>
      </c>
      <c r="BM74" s="15" t="str">
        <f t="shared" si="93"/>
        <v>чт</v>
      </c>
      <c r="BN74" s="15" t="str">
        <f t="shared" si="93"/>
        <v>пт</v>
      </c>
      <c r="BO74" s="15" t="str">
        <f t="shared" si="93"/>
        <v>сб</v>
      </c>
      <c r="BP74" s="15" t="str">
        <f t="shared" si="93"/>
        <v>вс</v>
      </c>
      <c r="BQ74" s="15" t="str">
        <f t="shared" si="93"/>
        <v>пн</v>
      </c>
      <c r="BR74" s="15" t="str">
        <f t="shared" si="93"/>
        <v>вт</v>
      </c>
      <c r="BS74" s="15" t="str">
        <f t="shared" si="93"/>
        <v>ср</v>
      </c>
      <c r="BT74" s="15" t="str">
        <f t="shared" si="93"/>
        <v>чт</v>
      </c>
      <c r="BU74" s="15" t="str">
        <f t="shared" si="93"/>
        <v>пт</v>
      </c>
      <c r="BV74" s="15" t="str">
        <f t="shared" si="93"/>
        <v>сб</v>
      </c>
      <c r="BW74" s="15" t="str">
        <f t="shared" si="93"/>
        <v>вс</v>
      </c>
      <c r="BX74" s="15" t="str">
        <f t="shared" si="93"/>
        <v>пн</v>
      </c>
      <c r="BY74" s="15" t="str">
        <f t="shared" si="93"/>
        <v>вт</v>
      </c>
      <c r="BZ74" s="15" t="str">
        <f t="shared" si="93"/>
        <v>ср</v>
      </c>
      <c r="CA74" s="15" t="str">
        <f t="shared" ref="CA74:EL74" si="94">IF(CA75="","",IF(WEEKDAY(CA75)=2,"пн",IF(WEEKDAY(CA75)=3,"вт",IF(WEEKDAY(CA75)=4,"ср",IF(WEEKDAY(CA75)=5,"чт",IF(WEEKDAY(CA75)=6,"пт",IF(WEEKDAY(CA75)=7,"сб",IF(WEEKDAY(CA75)=1,"вс",0))))))))</f>
        <v>чт</v>
      </c>
      <c r="CB74" s="15" t="str">
        <f t="shared" si="94"/>
        <v>пт</v>
      </c>
      <c r="CC74" s="15" t="str">
        <f t="shared" si="94"/>
        <v>сб</v>
      </c>
      <c r="CD74" s="15" t="str">
        <f t="shared" si="94"/>
        <v>вс</v>
      </c>
      <c r="CE74" s="15" t="str">
        <f t="shared" si="94"/>
        <v>пн</v>
      </c>
      <c r="CF74" s="15" t="str">
        <f t="shared" si="94"/>
        <v>вт</v>
      </c>
      <c r="CG74" s="15" t="str">
        <f t="shared" si="94"/>
        <v>ср</v>
      </c>
      <c r="CH74" s="15" t="str">
        <f t="shared" si="94"/>
        <v>чт</v>
      </c>
      <c r="CI74" s="15" t="str">
        <f t="shared" si="94"/>
        <v>пт</v>
      </c>
      <c r="CJ74" s="15" t="str">
        <f t="shared" si="94"/>
        <v>сб</v>
      </c>
      <c r="CK74" s="15" t="str">
        <f t="shared" si="94"/>
        <v>вс</v>
      </c>
      <c r="CL74" s="15" t="str">
        <f t="shared" si="94"/>
        <v>пн</v>
      </c>
      <c r="CM74" s="15" t="str">
        <f t="shared" si="94"/>
        <v>вт</v>
      </c>
      <c r="CN74" s="15" t="str">
        <f t="shared" si="94"/>
        <v>ср</v>
      </c>
      <c r="CO74" s="15" t="str">
        <f t="shared" si="94"/>
        <v>чт</v>
      </c>
      <c r="CP74" s="15" t="str">
        <f t="shared" si="94"/>
        <v>пт</v>
      </c>
      <c r="CQ74" s="15" t="str">
        <f t="shared" si="94"/>
        <v>сб</v>
      </c>
      <c r="CR74" s="15" t="str">
        <f t="shared" si="94"/>
        <v>вс</v>
      </c>
      <c r="CS74" s="15" t="str">
        <f t="shared" si="94"/>
        <v>пн</v>
      </c>
      <c r="CT74" s="15" t="str">
        <f t="shared" si="94"/>
        <v>вт</v>
      </c>
      <c r="CU74" s="15" t="str">
        <f t="shared" si="94"/>
        <v>ср</v>
      </c>
      <c r="CV74" s="15" t="str">
        <f t="shared" si="94"/>
        <v>чт</v>
      </c>
      <c r="CW74" s="15" t="str">
        <f t="shared" si="94"/>
        <v>пт</v>
      </c>
      <c r="CX74" s="15" t="str">
        <f t="shared" si="94"/>
        <v>сб</v>
      </c>
      <c r="CY74" s="15" t="str">
        <f t="shared" si="94"/>
        <v>вс</v>
      </c>
      <c r="CZ74" s="15" t="str">
        <f t="shared" si="94"/>
        <v>пн</v>
      </c>
      <c r="DA74" s="15" t="str">
        <f t="shared" si="94"/>
        <v>вт</v>
      </c>
      <c r="DB74" s="15" t="str">
        <f t="shared" si="94"/>
        <v>ср</v>
      </c>
      <c r="DC74" s="15" t="str">
        <f t="shared" si="94"/>
        <v>чт</v>
      </c>
      <c r="DD74" s="15" t="str">
        <f t="shared" si="94"/>
        <v>пт</v>
      </c>
      <c r="DE74" s="15" t="str">
        <f t="shared" si="94"/>
        <v>сб</v>
      </c>
      <c r="DF74" s="15" t="str">
        <f t="shared" si="94"/>
        <v>вс</v>
      </c>
      <c r="DG74" s="15" t="str">
        <f t="shared" si="94"/>
        <v>пн</v>
      </c>
      <c r="DH74" s="15" t="str">
        <f t="shared" si="94"/>
        <v>вт</v>
      </c>
      <c r="DI74" s="15" t="str">
        <f t="shared" si="94"/>
        <v>ср</v>
      </c>
      <c r="DJ74" s="15" t="str">
        <f t="shared" si="94"/>
        <v>чт</v>
      </c>
      <c r="DK74" s="15" t="str">
        <f t="shared" si="94"/>
        <v>пт</v>
      </c>
      <c r="DL74" s="15" t="str">
        <f t="shared" si="94"/>
        <v>сб</v>
      </c>
      <c r="DM74" s="15" t="str">
        <f t="shared" si="94"/>
        <v>вс</v>
      </c>
      <c r="DN74" s="15" t="str">
        <f t="shared" si="94"/>
        <v>пн</v>
      </c>
      <c r="DO74" s="15" t="str">
        <f t="shared" si="94"/>
        <v>вт</v>
      </c>
      <c r="DP74" s="15" t="str">
        <f t="shared" si="94"/>
        <v>ср</v>
      </c>
      <c r="DQ74" s="15" t="str">
        <f t="shared" si="94"/>
        <v>чт</v>
      </c>
      <c r="DR74" s="15" t="str">
        <f t="shared" si="94"/>
        <v>пт</v>
      </c>
      <c r="DS74" s="15" t="str">
        <f t="shared" si="94"/>
        <v>сб</v>
      </c>
      <c r="DT74" s="15" t="str">
        <f t="shared" si="94"/>
        <v>вс</v>
      </c>
      <c r="DU74" s="15" t="str">
        <f t="shared" si="94"/>
        <v>пн</v>
      </c>
      <c r="DV74" s="15" t="str">
        <f t="shared" si="94"/>
        <v>вт</v>
      </c>
      <c r="DW74" s="15" t="str">
        <f t="shared" si="94"/>
        <v>ср</v>
      </c>
      <c r="DX74" s="15" t="str">
        <f t="shared" si="94"/>
        <v>чт</v>
      </c>
      <c r="DY74" s="15" t="str">
        <f t="shared" si="94"/>
        <v>пт</v>
      </c>
      <c r="DZ74" s="15" t="str">
        <f t="shared" si="94"/>
        <v>сб</v>
      </c>
      <c r="EA74" s="15" t="str">
        <f t="shared" si="94"/>
        <v>вс</v>
      </c>
      <c r="EB74" s="15" t="str">
        <f t="shared" si="94"/>
        <v>пн</v>
      </c>
      <c r="EC74" s="15" t="str">
        <f t="shared" si="94"/>
        <v>вт</v>
      </c>
      <c r="ED74" s="15" t="str">
        <f t="shared" si="94"/>
        <v>ср</v>
      </c>
      <c r="EE74" s="15" t="str">
        <f t="shared" si="94"/>
        <v>чт</v>
      </c>
      <c r="EF74" s="15" t="str">
        <f t="shared" si="94"/>
        <v>пт</v>
      </c>
      <c r="EG74" s="15" t="str">
        <f t="shared" si="94"/>
        <v>сб</v>
      </c>
      <c r="EH74" s="15" t="str">
        <f t="shared" si="94"/>
        <v>вс</v>
      </c>
      <c r="EI74" s="15" t="str">
        <f t="shared" si="94"/>
        <v>пн</v>
      </c>
      <c r="EJ74" s="15" t="str">
        <f t="shared" si="94"/>
        <v>вт</v>
      </c>
      <c r="EK74" s="15" t="str">
        <f t="shared" si="94"/>
        <v>ср</v>
      </c>
      <c r="EL74" s="15" t="str">
        <f t="shared" si="94"/>
        <v>чт</v>
      </c>
      <c r="EM74" s="15" t="str">
        <f t="shared" ref="EM74:GX74" si="95">IF(EM75="","",IF(WEEKDAY(EM75)=2,"пн",IF(WEEKDAY(EM75)=3,"вт",IF(WEEKDAY(EM75)=4,"ср",IF(WEEKDAY(EM75)=5,"чт",IF(WEEKDAY(EM75)=6,"пт",IF(WEEKDAY(EM75)=7,"сб",IF(WEEKDAY(EM75)=1,"вс",0))))))))</f>
        <v>пт</v>
      </c>
      <c r="EN74" s="15" t="str">
        <f t="shared" si="95"/>
        <v>сб</v>
      </c>
      <c r="EO74" s="15" t="str">
        <f t="shared" si="95"/>
        <v>вс</v>
      </c>
      <c r="EP74" s="15" t="str">
        <f t="shared" si="95"/>
        <v>пн</v>
      </c>
      <c r="EQ74" s="15" t="str">
        <f t="shared" si="95"/>
        <v>вт</v>
      </c>
      <c r="ER74" s="15" t="str">
        <f t="shared" si="95"/>
        <v>ср</v>
      </c>
      <c r="ES74" s="15" t="str">
        <f t="shared" si="95"/>
        <v>чт</v>
      </c>
      <c r="ET74" s="15" t="str">
        <f t="shared" si="95"/>
        <v>пт</v>
      </c>
      <c r="EU74" s="15" t="str">
        <f t="shared" si="95"/>
        <v>сб</v>
      </c>
      <c r="EV74" s="15" t="str">
        <f t="shared" si="95"/>
        <v>вс</v>
      </c>
      <c r="EW74" s="15" t="str">
        <f t="shared" si="95"/>
        <v>пн</v>
      </c>
      <c r="EX74" s="15" t="str">
        <f t="shared" si="95"/>
        <v>вт</v>
      </c>
      <c r="EY74" s="15" t="str">
        <f t="shared" si="95"/>
        <v>ср</v>
      </c>
      <c r="EZ74" s="15" t="str">
        <f t="shared" si="95"/>
        <v>чт</v>
      </c>
      <c r="FA74" s="15" t="str">
        <f t="shared" si="95"/>
        <v>пт</v>
      </c>
      <c r="FB74" s="15" t="str">
        <f t="shared" si="95"/>
        <v>сб</v>
      </c>
      <c r="FC74" s="15" t="str">
        <f t="shared" si="95"/>
        <v>вс</v>
      </c>
      <c r="FD74" s="15" t="str">
        <f t="shared" si="95"/>
        <v>пн</v>
      </c>
      <c r="FE74" s="15" t="str">
        <f t="shared" si="95"/>
        <v>вт</v>
      </c>
      <c r="FF74" s="15" t="str">
        <f t="shared" si="95"/>
        <v>ср</v>
      </c>
      <c r="FG74" s="15" t="str">
        <f t="shared" si="95"/>
        <v>чт</v>
      </c>
      <c r="FH74" s="15" t="str">
        <f t="shared" si="95"/>
        <v>пт</v>
      </c>
      <c r="FI74" s="15" t="str">
        <f t="shared" si="95"/>
        <v>сб</v>
      </c>
      <c r="FJ74" s="15" t="str">
        <f t="shared" si="95"/>
        <v>вс</v>
      </c>
      <c r="FK74" s="15" t="str">
        <f t="shared" si="95"/>
        <v>пн</v>
      </c>
      <c r="FL74" s="15" t="str">
        <f t="shared" si="95"/>
        <v>вт</v>
      </c>
      <c r="FM74" s="15" t="str">
        <f t="shared" si="95"/>
        <v>ср</v>
      </c>
      <c r="FN74" s="15" t="str">
        <f t="shared" si="95"/>
        <v>чт</v>
      </c>
      <c r="FO74" s="15" t="str">
        <f t="shared" si="95"/>
        <v>пт</v>
      </c>
      <c r="FP74" s="15" t="str">
        <f t="shared" si="95"/>
        <v>сб</v>
      </c>
      <c r="FQ74" s="15" t="str">
        <f t="shared" si="95"/>
        <v>вс</v>
      </c>
      <c r="FR74" s="15" t="str">
        <f t="shared" si="95"/>
        <v>пн</v>
      </c>
      <c r="FS74" s="15" t="str">
        <f t="shared" si="95"/>
        <v>вт</v>
      </c>
      <c r="FT74" s="15" t="str">
        <f t="shared" si="95"/>
        <v>ср</v>
      </c>
      <c r="FU74" s="15" t="str">
        <f t="shared" si="95"/>
        <v>чт</v>
      </c>
      <c r="FV74" s="15" t="str">
        <f t="shared" si="95"/>
        <v>пт</v>
      </c>
      <c r="FW74" s="15" t="str">
        <f t="shared" si="95"/>
        <v>сб</v>
      </c>
      <c r="FX74" s="15" t="str">
        <f t="shared" si="95"/>
        <v>вс</v>
      </c>
      <c r="FY74" s="15" t="str">
        <f t="shared" si="95"/>
        <v>пн</v>
      </c>
      <c r="FZ74" s="15" t="str">
        <f t="shared" si="95"/>
        <v>вт</v>
      </c>
      <c r="GA74" s="15" t="str">
        <f t="shared" si="95"/>
        <v>ср</v>
      </c>
      <c r="GB74" s="15" t="str">
        <f t="shared" si="95"/>
        <v>чт</v>
      </c>
      <c r="GC74" s="15" t="str">
        <f t="shared" si="95"/>
        <v>пт</v>
      </c>
      <c r="GD74" s="15" t="str">
        <f t="shared" si="95"/>
        <v>сб</v>
      </c>
      <c r="GE74" s="15" t="str">
        <f t="shared" si="95"/>
        <v>вс</v>
      </c>
      <c r="GF74" s="15" t="str">
        <f t="shared" si="95"/>
        <v>пн</v>
      </c>
      <c r="GG74" s="15" t="str">
        <f t="shared" si="95"/>
        <v>вт</v>
      </c>
      <c r="GH74" s="15" t="str">
        <f t="shared" si="95"/>
        <v>ср</v>
      </c>
      <c r="GI74" s="15" t="str">
        <f t="shared" si="95"/>
        <v>чт</v>
      </c>
      <c r="GJ74" s="15" t="str">
        <f t="shared" si="95"/>
        <v>пт</v>
      </c>
      <c r="GK74" s="15" t="str">
        <f t="shared" si="95"/>
        <v>сб</v>
      </c>
      <c r="GL74" s="15" t="str">
        <f t="shared" si="95"/>
        <v>вс</v>
      </c>
      <c r="GM74" s="15" t="str">
        <f t="shared" si="95"/>
        <v>пн</v>
      </c>
      <c r="GN74" s="15" t="str">
        <f t="shared" si="95"/>
        <v>вт</v>
      </c>
      <c r="GO74" s="15" t="str">
        <f t="shared" si="95"/>
        <v>ср</v>
      </c>
      <c r="GP74" s="15" t="str">
        <f t="shared" si="95"/>
        <v>чт</v>
      </c>
      <c r="GQ74" s="15" t="str">
        <f t="shared" si="95"/>
        <v>пт</v>
      </c>
      <c r="GR74" s="15" t="str">
        <f t="shared" si="95"/>
        <v>сб</v>
      </c>
      <c r="GS74" s="15" t="str">
        <f t="shared" si="95"/>
        <v>вс</v>
      </c>
      <c r="GT74" s="15" t="str">
        <f t="shared" si="95"/>
        <v>пн</v>
      </c>
      <c r="GU74" s="15" t="str">
        <f t="shared" si="95"/>
        <v>вт</v>
      </c>
      <c r="GV74" s="15" t="str">
        <f t="shared" si="95"/>
        <v>ср</v>
      </c>
      <c r="GW74" s="15" t="str">
        <f t="shared" si="95"/>
        <v>чт</v>
      </c>
      <c r="GX74" s="15" t="str">
        <f t="shared" si="95"/>
        <v>пт</v>
      </c>
      <c r="GY74" s="15" t="str">
        <f t="shared" ref="GY74:JJ74" si="96">IF(GY75="","",IF(WEEKDAY(GY75)=2,"пн",IF(WEEKDAY(GY75)=3,"вт",IF(WEEKDAY(GY75)=4,"ср",IF(WEEKDAY(GY75)=5,"чт",IF(WEEKDAY(GY75)=6,"пт",IF(WEEKDAY(GY75)=7,"сб",IF(WEEKDAY(GY75)=1,"вс",0))))))))</f>
        <v>сб</v>
      </c>
      <c r="GZ74" s="15" t="str">
        <f t="shared" si="96"/>
        <v>вс</v>
      </c>
      <c r="HA74" s="15" t="str">
        <f t="shared" si="96"/>
        <v>пн</v>
      </c>
      <c r="HB74" s="15" t="str">
        <f t="shared" si="96"/>
        <v>вт</v>
      </c>
      <c r="HC74" s="15" t="str">
        <f t="shared" si="96"/>
        <v>ср</v>
      </c>
      <c r="HD74" s="15" t="str">
        <f t="shared" si="96"/>
        <v>чт</v>
      </c>
      <c r="HE74" s="15" t="str">
        <f t="shared" si="96"/>
        <v>пт</v>
      </c>
      <c r="HF74" s="15" t="str">
        <f t="shared" si="96"/>
        <v>сб</v>
      </c>
      <c r="HG74" s="15" t="str">
        <f t="shared" si="96"/>
        <v>вс</v>
      </c>
      <c r="HH74" s="15" t="str">
        <f t="shared" si="96"/>
        <v>пн</v>
      </c>
      <c r="HI74" s="15" t="str">
        <f t="shared" si="96"/>
        <v>вт</v>
      </c>
      <c r="HJ74" s="15" t="str">
        <f t="shared" si="96"/>
        <v>ср</v>
      </c>
      <c r="HK74" s="15" t="str">
        <f t="shared" si="96"/>
        <v>чт</v>
      </c>
      <c r="HL74" s="15" t="str">
        <f t="shared" si="96"/>
        <v>пт</v>
      </c>
      <c r="HM74" s="15" t="str">
        <f t="shared" si="96"/>
        <v>сб</v>
      </c>
      <c r="HN74" s="15" t="str">
        <f t="shared" si="96"/>
        <v>вс</v>
      </c>
      <c r="HO74" s="15" t="str">
        <f t="shared" si="96"/>
        <v>пн</v>
      </c>
      <c r="HP74" s="15" t="str">
        <f t="shared" si="96"/>
        <v>вт</v>
      </c>
      <c r="HQ74" s="15" t="str">
        <f t="shared" si="96"/>
        <v>ср</v>
      </c>
      <c r="HR74" s="15" t="str">
        <f t="shared" si="96"/>
        <v>чт</v>
      </c>
      <c r="HS74" s="15" t="str">
        <f t="shared" si="96"/>
        <v>пт</v>
      </c>
      <c r="HT74" s="15" t="str">
        <f t="shared" si="96"/>
        <v>сб</v>
      </c>
      <c r="HU74" s="15" t="str">
        <f t="shared" si="96"/>
        <v>вс</v>
      </c>
      <c r="HV74" s="15" t="str">
        <f t="shared" si="96"/>
        <v>пн</v>
      </c>
      <c r="HW74" s="15" t="str">
        <f t="shared" si="96"/>
        <v>вт</v>
      </c>
      <c r="HX74" s="15" t="str">
        <f t="shared" si="96"/>
        <v>ср</v>
      </c>
      <c r="HY74" s="15" t="str">
        <f t="shared" si="96"/>
        <v>чт</v>
      </c>
      <c r="HZ74" s="15" t="str">
        <f t="shared" si="96"/>
        <v>пт</v>
      </c>
      <c r="IA74" s="15" t="str">
        <f t="shared" si="96"/>
        <v>сб</v>
      </c>
      <c r="IB74" s="15" t="str">
        <f t="shared" si="96"/>
        <v>вс</v>
      </c>
      <c r="IC74" s="15" t="str">
        <f t="shared" si="96"/>
        <v>пн</v>
      </c>
      <c r="ID74" s="15" t="str">
        <f t="shared" si="96"/>
        <v>вт</v>
      </c>
      <c r="IE74" s="15" t="str">
        <f t="shared" si="96"/>
        <v>ср</v>
      </c>
      <c r="IF74" s="15" t="str">
        <f t="shared" si="96"/>
        <v>чт</v>
      </c>
      <c r="IG74" s="15" t="str">
        <f t="shared" si="96"/>
        <v>пт</v>
      </c>
      <c r="IH74" s="15" t="str">
        <f t="shared" si="96"/>
        <v>сб</v>
      </c>
      <c r="II74" s="15" t="str">
        <f t="shared" si="96"/>
        <v>вс</v>
      </c>
      <c r="IJ74" s="15" t="str">
        <f t="shared" si="96"/>
        <v>пн</v>
      </c>
      <c r="IK74" s="15" t="str">
        <f t="shared" si="96"/>
        <v>вт</v>
      </c>
      <c r="IL74" s="15" t="str">
        <f t="shared" si="96"/>
        <v>ср</v>
      </c>
      <c r="IM74" s="15" t="str">
        <f t="shared" si="96"/>
        <v>чт</v>
      </c>
      <c r="IN74" s="15" t="str">
        <f t="shared" si="96"/>
        <v>пт</v>
      </c>
      <c r="IO74" s="15" t="str">
        <f t="shared" si="96"/>
        <v>сб</v>
      </c>
      <c r="IP74" s="15" t="str">
        <f t="shared" si="96"/>
        <v>вс</v>
      </c>
      <c r="IQ74" s="15" t="str">
        <f t="shared" si="96"/>
        <v>пн</v>
      </c>
      <c r="IR74" s="15" t="str">
        <f t="shared" si="96"/>
        <v>вт</v>
      </c>
      <c r="IS74" s="15" t="str">
        <f t="shared" si="96"/>
        <v>ср</v>
      </c>
      <c r="IT74" s="15" t="str">
        <f t="shared" si="96"/>
        <v>чт</v>
      </c>
      <c r="IU74" s="15" t="str">
        <f t="shared" si="96"/>
        <v>пт</v>
      </c>
      <c r="IV74" s="15" t="str">
        <f t="shared" si="96"/>
        <v>сб</v>
      </c>
      <c r="IW74" s="15" t="str">
        <f t="shared" si="96"/>
        <v>вс</v>
      </c>
      <c r="IX74" s="15" t="str">
        <f t="shared" si="96"/>
        <v>пн</v>
      </c>
      <c r="IY74" s="15" t="str">
        <f t="shared" si="96"/>
        <v>вт</v>
      </c>
      <c r="IZ74" s="15" t="str">
        <f t="shared" si="96"/>
        <v>ср</v>
      </c>
      <c r="JA74" s="15" t="str">
        <f t="shared" si="96"/>
        <v>чт</v>
      </c>
      <c r="JB74" s="15" t="str">
        <f t="shared" si="96"/>
        <v>пт</v>
      </c>
      <c r="JC74" s="15" t="str">
        <f t="shared" si="96"/>
        <v>сб</v>
      </c>
      <c r="JD74" s="15" t="str">
        <f t="shared" si="96"/>
        <v>вс</v>
      </c>
      <c r="JE74" s="15" t="str">
        <f t="shared" si="96"/>
        <v>пн</v>
      </c>
      <c r="JF74" s="15" t="str">
        <f t="shared" si="96"/>
        <v>вт</v>
      </c>
      <c r="JG74" s="15" t="str">
        <f t="shared" si="96"/>
        <v>ср</v>
      </c>
      <c r="JH74" s="15" t="str">
        <f t="shared" si="96"/>
        <v>чт</v>
      </c>
      <c r="JI74" s="15" t="str">
        <f t="shared" si="96"/>
        <v>пт</v>
      </c>
      <c r="JJ74" s="15" t="str">
        <f t="shared" si="96"/>
        <v>сб</v>
      </c>
      <c r="JK74" s="15" t="str">
        <f t="shared" ref="JK74:LV74" si="97">IF(JK75="","",IF(WEEKDAY(JK75)=2,"пн",IF(WEEKDAY(JK75)=3,"вт",IF(WEEKDAY(JK75)=4,"ср",IF(WEEKDAY(JK75)=5,"чт",IF(WEEKDAY(JK75)=6,"пт",IF(WEEKDAY(JK75)=7,"сб",IF(WEEKDAY(JK75)=1,"вс",0))))))))</f>
        <v>вс</v>
      </c>
      <c r="JL74" s="15" t="str">
        <f t="shared" si="97"/>
        <v>пн</v>
      </c>
      <c r="JM74" s="15" t="str">
        <f t="shared" si="97"/>
        <v>вт</v>
      </c>
      <c r="JN74" s="15" t="str">
        <f t="shared" si="97"/>
        <v>ср</v>
      </c>
      <c r="JO74" s="15" t="str">
        <f t="shared" si="97"/>
        <v>чт</v>
      </c>
      <c r="JP74" s="15" t="str">
        <f t="shared" si="97"/>
        <v>пт</v>
      </c>
      <c r="JQ74" s="15" t="str">
        <f t="shared" si="97"/>
        <v>сб</v>
      </c>
      <c r="JR74" s="15" t="str">
        <f t="shared" si="97"/>
        <v>вс</v>
      </c>
      <c r="JS74" s="15" t="str">
        <f t="shared" si="97"/>
        <v>пн</v>
      </c>
      <c r="JT74" s="15" t="str">
        <f t="shared" si="97"/>
        <v>вт</v>
      </c>
      <c r="JU74" s="15" t="str">
        <f t="shared" si="97"/>
        <v>ср</v>
      </c>
      <c r="JV74" s="15" t="str">
        <f t="shared" si="97"/>
        <v>чт</v>
      </c>
      <c r="JW74" s="15" t="str">
        <f t="shared" si="97"/>
        <v>пт</v>
      </c>
      <c r="JX74" s="15" t="str">
        <f t="shared" si="97"/>
        <v>сб</v>
      </c>
      <c r="JY74" s="15" t="str">
        <f t="shared" si="97"/>
        <v>вс</v>
      </c>
      <c r="JZ74" s="15" t="str">
        <f t="shared" si="97"/>
        <v>пн</v>
      </c>
      <c r="KA74" s="15" t="str">
        <f t="shared" si="97"/>
        <v>вт</v>
      </c>
      <c r="KB74" s="15" t="str">
        <f t="shared" si="97"/>
        <v>ср</v>
      </c>
      <c r="KC74" s="15" t="str">
        <f t="shared" si="97"/>
        <v>чт</v>
      </c>
      <c r="KD74" s="15" t="str">
        <f t="shared" si="97"/>
        <v>пт</v>
      </c>
      <c r="KE74" s="15" t="str">
        <f t="shared" si="97"/>
        <v>сб</v>
      </c>
      <c r="KF74" s="15" t="str">
        <f t="shared" si="97"/>
        <v>вс</v>
      </c>
      <c r="KG74" s="15" t="str">
        <f t="shared" si="97"/>
        <v>пн</v>
      </c>
      <c r="KH74" s="15" t="str">
        <f t="shared" si="97"/>
        <v>вт</v>
      </c>
      <c r="KI74" s="15" t="str">
        <f t="shared" si="97"/>
        <v>ср</v>
      </c>
      <c r="KJ74" s="15" t="str">
        <f t="shared" si="97"/>
        <v>чт</v>
      </c>
      <c r="KK74" s="15" t="str">
        <f t="shared" si="97"/>
        <v>пт</v>
      </c>
      <c r="KL74" s="15" t="str">
        <f t="shared" si="97"/>
        <v>сб</v>
      </c>
      <c r="KM74" s="15" t="str">
        <f t="shared" si="97"/>
        <v>вс</v>
      </c>
      <c r="KN74" s="15" t="str">
        <f t="shared" si="97"/>
        <v>пн</v>
      </c>
      <c r="KO74" s="15" t="str">
        <f t="shared" si="97"/>
        <v>вт</v>
      </c>
      <c r="KP74" s="15" t="str">
        <f t="shared" si="97"/>
        <v>ср</v>
      </c>
      <c r="KQ74" s="15" t="str">
        <f t="shared" si="97"/>
        <v>чт</v>
      </c>
      <c r="KR74" s="15" t="str">
        <f t="shared" si="97"/>
        <v>пт</v>
      </c>
      <c r="KS74" s="15" t="str">
        <f t="shared" si="97"/>
        <v>сб</v>
      </c>
      <c r="KT74" s="15" t="str">
        <f t="shared" si="97"/>
        <v>вс</v>
      </c>
      <c r="KU74" s="15" t="str">
        <f t="shared" si="97"/>
        <v>пн</v>
      </c>
      <c r="KV74" s="15" t="str">
        <f t="shared" si="97"/>
        <v>вт</v>
      </c>
      <c r="KW74" s="15" t="str">
        <f t="shared" si="97"/>
        <v>ср</v>
      </c>
      <c r="KX74" s="15" t="str">
        <f t="shared" si="97"/>
        <v>чт</v>
      </c>
      <c r="KY74" s="15" t="str">
        <f t="shared" si="97"/>
        <v>пт</v>
      </c>
      <c r="KZ74" s="15" t="str">
        <f t="shared" si="97"/>
        <v>сб</v>
      </c>
      <c r="LA74" s="15" t="str">
        <f t="shared" si="97"/>
        <v>вс</v>
      </c>
      <c r="LB74" s="15" t="str">
        <f t="shared" si="97"/>
        <v>пн</v>
      </c>
      <c r="LC74" s="15" t="str">
        <f t="shared" si="97"/>
        <v>вт</v>
      </c>
      <c r="LD74" s="15" t="str">
        <f t="shared" si="97"/>
        <v>ср</v>
      </c>
      <c r="LE74" s="15" t="str">
        <f t="shared" si="97"/>
        <v>чт</v>
      </c>
      <c r="LF74" s="15" t="str">
        <f t="shared" si="97"/>
        <v>пт</v>
      </c>
      <c r="LG74" s="15" t="str">
        <f t="shared" si="97"/>
        <v>сб</v>
      </c>
      <c r="LH74" s="15" t="str">
        <f t="shared" si="97"/>
        <v>вс</v>
      </c>
      <c r="LI74" s="15" t="str">
        <f t="shared" si="97"/>
        <v>пн</v>
      </c>
      <c r="LJ74" s="15" t="str">
        <f t="shared" si="97"/>
        <v>вт</v>
      </c>
      <c r="LK74" s="15" t="str">
        <f t="shared" si="97"/>
        <v>ср</v>
      </c>
      <c r="LL74" s="15" t="str">
        <f t="shared" si="97"/>
        <v>чт</v>
      </c>
      <c r="LM74" s="15" t="str">
        <f t="shared" si="97"/>
        <v>пт</v>
      </c>
      <c r="LN74" s="15" t="str">
        <f t="shared" si="97"/>
        <v>сб</v>
      </c>
      <c r="LO74" s="15" t="str">
        <f t="shared" si="97"/>
        <v>вс</v>
      </c>
      <c r="LP74" s="15" t="str">
        <f t="shared" si="97"/>
        <v>пн</v>
      </c>
      <c r="LQ74" s="15" t="str">
        <f t="shared" si="97"/>
        <v>вт</v>
      </c>
      <c r="LR74" s="15" t="str">
        <f t="shared" si="97"/>
        <v>ср</v>
      </c>
      <c r="LS74" s="15" t="str">
        <f t="shared" si="97"/>
        <v>чт</v>
      </c>
      <c r="LT74" s="15" t="str">
        <f t="shared" si="97"/>
        <v>пт</v>
      </c>
      <c r="LU74" s="15" t="str">
        <f t="shared" si="97"/>
        <v>сб</v>
      </c>
      <c r="LV74" s="15" t="str">
        <f t="shared" si="97"/>
        <v>вс</v>
      </c>
      <c r="LW74" s="15" t="str">
        <f t="shared" ref="LW74:NO74" si="98">IF(LW75="","",IF(WEEKDAY(LW75)=2,"пн",IF(WEEKDAY(LW75)=3,"вт",IF(WEEKDAY(LW75)=4,"ср",IF(WEEKDAY(LW75)=5,"чт",IF(WEEKDAY(LW75)=6,"пт",IF(WEEKDAY(LW75)=7,"сб",IF(WEEKDAY(LW75)=1,"вс",0))))))))</f>
        <v>пн</v>
      </c>
      <c r="LX74" s="15" t="str">
        <f t="shared" si="98"/>
        <v>вт</v>
      </c>
      <c r="LY74" s="15" t="str">
        <f t="shared" si="98"/>
        <v>ср</v>
      </c>
      <c r="LZ74" s="15" t="str">
        <f t="shared" si="98"/>
        <v>чт</v>
      </c>
      <c r="MA74" s="15" t="str">
        <f t="shared" si="98"/>
        <v>пт</v>
      </c>
      <c r="MB74" s="15" t="str">
        <f t="shared" si="98"/>
        <v>сб</v>
      </c>
      <c r="MC74" s="15" t="str">
        <f t="shared" si="98"/>
        <v>вс</v>
      </c>
      <c r="MD74" s="15" t="str">
        <f t="shared" si="98"/>
        <v>пн</v>
      </c>
      <c r="ME74" s="15" t="str">
        <f t="shared" si="98"/>
        <v>вт</v>
      </c>
      <c r="MF74" s="15" t="str">
        <f t="shared" si="98"/>
        <v>ср</v>
      </c>
      <c r="MG74" s="15" t="str">
        <f t="shared" si="98"/>
        <v>чт</v>
      </c>
      <c r="MH74" s="15" t="str">
        <f t="shared" si="98"/>
        <v>пт</v>
      </c>
      <c r="MI74" s="15" t="str">
        <f t="shared" si="98"/>
        <v>сб</v>
      </c>
      <c r="MJ74" s="15" t="str">
        <f t="shared" si="98"/>
        <v>вс</v>
      </c>
      <c r="MK74" s="15" t="str">
        <f t="shared" si="98"/>
        <v>пн</v>
      </c>
      <c r="ML74" s="15" t="str">
        <f t="shared" si="98"/>
        <v>вт</v>
      </c>
      <c r="MM74" s="15" t="str">
        <f t="shared" si="98"/>
        <v>ср</v>
      </c>
      <c r="MN74" s="15" t="str">
        <f t="shared" si="98"/>
        <v>чт</v>
      </c>
      <c r="MO74" s="15" t="str">
        <f t="shared" si="98"/>
        <v>пт</v>
      </c>
      <c r="MP74" s="15" t="str">
        <f t="shared" si="98"/>
        <v>сб</v>
      </c>
      <c r="MQ74" s="15" t="str">
        <f t="shared" si="98"/>
        <v>вс</v>
      </c>
      <c r="MR74" s="15" t="str">
        <f t="shared" si="98"/>
        <v>пн</v>
      </c>
      <c r="MS74" s="15" t="str">
        <f t="shared" si="98"/>
        <v>вт</v>
      </c>
      <c r="MT74" s="15" t="str">
        <f t="shared" si="98"/>
        <v>ср</v>
      </c>
      <c r="MU74" s="15" t="str">
        <f t="shared" si="98"/>
        <v>чт</v>
      </c>
      <c r="MV74" s="15" t="str">
        <f t="shared" si="98"/>
        <v>пт</v>
      </c>
      <c r="MW74" s="15" t="str">
        <f t="shared" si="98"/>
        <v>сб</v>
      </c>
      <c r="MX74" s="15" t="str">
        <f t="shared" si="98"/>
        <v>вс</v>
      </c>
      <c r="MY74" s="15" t="str">
        <f t="shared" si="98"/>
        <v>пн</v>
      </c>
      <c r="MZ74" s="15" t="str">
        <f t="shared" si="98"/>
        <v>вт</v>
      </c>
      <c r="NA74" s="15" t="str">
        <f t="shared" si="98"/>
        <v>ср</v>
      </c>
      <c r="NB74" s="15" t="str">
        <f t="shared" si="98"/>
        <v>чт</v>
      </c>
      <c r="NC74" s="15" t="str">
        <f t="shared" si="98"/>
        <v>пт</v>
      </c>
      <c r="ND74" s="15" t="str">
        <f t="shared" si="98"/>
        <v>сб</v>
      </c>
      <c r="NE74" s="15" t="str">
        <f t="shared" si="98"/>
        <v>вс</v>
      </c>
      <c r="NF74" s="15" t="str">
        <f t="shared" si="98"/>
        <v>пн</v>
      </c>
      <c r="NG74" s="15" t="str">
        <f t="shared" si="98"/>
        <v>вт</v>
      </c>
      <c r="NH74" s="15" t="str">
        <f t="shared" si="98"/>
        <v>ср</v>
      </c>
      <c r="NI74" s="15" t="str">
        <f t="shared" si="98"/>
        <v>чт</v>
      </c>
      <c r="NJ74" s="15" t="str">
        <f t="shared" si="98"/>
        <v>пт</v>
      </c>
      <c r="NK74" s="15" t="str">
        <f t="shared" si="98"/>
        <v>сб</v>
      </c>
      <c r="NL74" s="15" t="str">
        <f t="shared" si="98"/>
        <v>вс</v>
      </c>
      <c r="NM74" s="15" t="str">
        <f t="shared" si="98"/>
        <v>пн</v>
      </c>
      <c r="NN74" s="15" t="str">
        <f t="shared" si="98"/>
        <v>вт</v>
      </c>
      <c r="NO74" s="15" t="str">
        <f t="shared" si="98"/>
        <v>ср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f>IF($N$9="","",$N$9)</f>
        <v>43466</v>
      </c>
      <c r="O75" s="73">
        <f>IF(N75="","",N75+1)</f>
        <v>43467</v>
      </c>
      <c r="P75" s="73">
        <f t="shared" ref="P75:CA75" si="99">IF(O75="","",O75+1)</f>
        <v>43468</v>
      </c>
      <c r="Q75" s="73">
        <f t="shared" si="99"/>
        <v>43469</v>
      </c>
      <c r="R75" s="73">
        <f t="shared" si="99"/>
        <v>43470</v>
      </c>
      <c r="S75" s="73">
        <f t="shared" si="99"/>
        <v>43471</v>
      </c>
      <c r="T75" s="73">
        <f t="shared" si="99"/>
        <v>43472</v>
      </c>
      <c r="U75" s="73">
        <f t="shared" si="99"/>
        <v>43473</v>
      </c>
      <c r="V75" s="73">
        <f t="shared" si="99"/>
        <v>43474</v>
      </c>
      <c r="W75" s="73">
        <f t="shared" si="99"/>
        <v>43475</v>
      </c>
      <c r="X75" s="73">
        <f t="shared" si="99"/>
        <v>43476</v>
      </c>
      <c r="Y75" s="73">
        <f t="shared" si="99"/>
        <v>43477</v>
      </c>
      <c r="Z75" s="73">
        <f t="shared" si="99"/>
        <v>43478</v>
      </c>
      <c r="AA75" s="73">
        <f t="shared" si="99"/>
        <v>43479</v>
      </c>
      <c r="AB75" s="73">
        <f t="shared" si="99"/>
        <v>43480</v>
      </c>
      <c r="AC75" s="73">
        <f t="shared" si="99"/>
        <v>43481</v>
      </c>
      <c r="AD75" s="73">
        <f t="shared" si="99"/>
        <v>43482</v>
      </c>
      <c r="AE75" s="73">
        <f t="shared" si="99"/>
        <v>43483</v>
      </c>
      <c r="AF75" s="73">
        <f t="shared" si="99"/>
        <v>43484</v>
      </c>
      <c r="AG75" s="73">
        <f t="shared" si="99"/>
        <v>43485</v>
      </c>
      <c r="AH75" s="73">
        <f t="shared" si="99"/>
        <v>43486</v>
      </c>
      <c r="AI75" s="73">
        <f t="shared" si="99"/>
        <v>43487</v>
      </c>
      <c r="AJ75" s="73">
        <f t="shared" si="99"/>
        <v>43488</v>
      </c>
      <c r="AK75" s="73">
        <f t="shared" si="99"/>
        <v>43489</v>
      </c>
      <c r="AL75" s="73">
        <f t="shared" si="99"/>
        <v>43490</v>
      </c>
      <c r="AM75" s="73">
        <f t="shared" si="99"/>
        <v>43491</v>
      </c>
      <c r="AN75" s="73">
        <f t="shared" si="99"/>
        <v>43492</v>
      </c>
      <c r="AO75" s="73">
        <f t="shared" si="99"/>
        <v>43493</v>
      </c>
      <c r="AP75" s="73">
        <f t="shared" si="99"/>
        <v>43494</v>
      </c>
      <c r="AQ75" s="73">
        <f t="shared" si="99"/>
        <v>43495</v>
      </c>
      <c r="AR75" s="73">
        <f t="shared" si="99"/>
        <v>43496</v>
      </c>
      <c r="AS75" s="73">
        <f t="shared" si="99"/>
        <v>43497</v>
      </c>
      <c r="AT75" s="73">
        <f t="shared" si="99"/>
        <v>43498</v>
      </c>
      <c r="AU75" s="73">
        <f t="shared" si="99"/>
        <v>43499</v>
      </c>
      <c r="AV75" s="73">
        <f t="shared" si="99"/>
        <v>43500</v>
      </c>
      <c r="AW75" s="73">
        <f t="shared" si="99"/>
        <v>43501</v>
      </c>
      <c r="AX75" s="73">
        <f t="shared" si="99"/>
        <v>43502</v>
      </c>
      <c r="AY75" s="73">
        <f t="shared" si="99"/>
        <v>43503</v>
      </c>
      <c r="AZ75" s="73">
        <f t="shared" si="99"/>
        <v>43504</v>
      </c>
      <c r="BA75" s="73">
        <f t="shared" si="99"/>
        <v>43505</v>
      </c>
      <c r="BB75" s="73">
        <f t="shared" si="99"/>
        <v>43506</v>
      </c>
      <c r="BC75" s="73">
        <f t="shared" si="99"/>
        <v>43507</v>
      </c>
      <c r="BD75" s="73">
        <f t="shared" si="99"/>
        <v>43508</v>
      </c>
      <c r="BE75" s="73">
        <f t="shared" si="99"/>
        <v>43509</v>
      </c>
      <c r="BF75" s="73">
        <f t="shared" si="99"/>
        <v>43510</v>
      </c>
      <c r="BG75" s="73">
        <f t="shared" si="99"/>
        <v>43511</v>
      </c>
      <c r="BH75" s="73">
        <f t="shared" si="99"/>
        <v>43512</v>
      </c>
      <c r="BI75" s="73">
        <f t="shared" si="99"/>
        <v>43513</v>
      </c>
      <c r="BJ75" s="73">
        <f t="shared" si="99"/>
        <v>43514</v>
      </c>
      <c r="BK75" s="73">
        <f t="shared" si="99"/>
        <v>43515</v>
      </c>
      <c r="BL75" s="73">
        <f t="shared" si="99"/>
        <v>43516</v>
      </c>
      <c r="BM75" s="73">
        <f t="shared" si="99"/>
        <v>43517</v>
      </c>
      <c r="BN75" s="73">
        <f t="shared" si="99"/>
        <v>43518</v>
      </c>
      <c r="BO75" s="73">
        <f t="shared" si="99"/>
        <v>43519</v>
      </c>
      <c r="BP75" s="73">
        <f t="shared" si="99"/>
        <v>43520</v>
      </c>
      <c r="BQ75" s="73">
        <f t="shared" si="99"/>
        <v>43521</v>
      </c>
      <c r="BR75" s="73">
        <f t="shared" si="99"/>
        <v>43522</v>
      </c>
      <c r="BS75" s="73">
        <f t="shared" si="99"/>
        <v>43523</v>
      </c>
      <c r="BT75" s="73">
        <f t="shared" si="99"/>
        <v>43524</v>
      </c>
      <c r="BU75" s="73">
        <f t="shared" si="99"/>
        <v>43525</v>
      </c>
      <c r="BV75" s="73">
        <f t="shared" si="99"/>
        <v>43526</v>
      </c>
      <c r="BW75" s="73">
        <f t="shared" si="99"/>
        <v>43527</v>
      </c>
      <c r="BX75" s="73">
        <f t="shared" si="99"/>
        <v>43528</v>
      </c>
      <c r="BY75" s="73">
        <f t="shared" si="99"/>
        <v>43529</v>
      </c>
      <c r="BZ75" s="73">
        <f t="shared" si="99"/>
        <v>43530</v>
      </c>
      <c r="CA75" s="73">
        <f t="shared" si="99"/>
        <v>43531</v>
      </c>
      <c r="CB75" s="73">
        <f t="shared" ref="CB75:EM75" si="100">IF(CA75="","",CA75+1)</f>
        <v>43532</v>
      </c>
      <c r="CC75" s="73">
        <f t="shared" si="100"/>
        <v>43533</v>
      </c>
      <c r="CD75" s="73">
        <f t="shared" si="100"/>
        <v>43534</v>
      </c>
      <c r="CE75" s="73">
        <f t="shared" si="100"/>
        <v>43535</v>
      </c>
      <c r="CF75" s="73">
        <f t="shared" si="100"/>
        <v>43536</v>
      </c>
      <c r="CG75" s="73">
        <f t="shared" si="100"/>
        <v>43537</v>
      </c>
      <c r="CH75" s="73">
        <f t="shared" si="100"/>
        <v>43538</v>
      </c>
      <c r="CI75" s="73">
        <f t="shared" si="100"/>
        <v>43539</v>
      </c>
      <c r="CJ75" s="73">
        <f t="shared" si="100"/>
        <v>43540</v>
      </c>
      <c r="CK75" s="73">
        <f t="shared" si="100"/>
        <v>43541</v>
      </c>
      <c r="CL75" s="73">
        <f t="shared" si="100"/>
        <v>43542</v>
      </c>
      <c r="CM75" s="73">
        <f t="shared" si="100"/>
        <v>43543</v>
      </c>
      <c r="CN75" s="73">
        <f t="shared" si="100"/>
        <v>43544</v>
      </c>
      <c r="CO75" s="73">
        <f t="shared" si="100"/>
        <v>43545</v>
      </c>
      <c r="CP75" s="73">
        <f t="shared" si="100"/>
        <v>43546</v>
      </c>
      <c r="CQ75" s="73">
        <f t="shared" si="100"/>
        <v>43547</v>
      </c>
      <c r="CR75" s="73">
        <f t="shared" si="100"/>
        <v>43548</v>
      </c>
      <c r="CS75" s="73">
        <f t="shared" si="100"/>
        <v>43549</v>
      </c>
      <c r="CT75" s="73">
        <f t="shared" si="100"/>
        <v>43550</v>
      </c>
      <c r="CU75" s="73">
        <f t="shared" si="100"/>
        <v>43551</v>
      </c>
      <c r="CV75" s="73">
        <f t="shared" si="100"/>
        <v>43552</v>
      </c>
      <c r="CW75" s="73">
        <f t="shared" si="100"/>
        <v>43553</v>
      </c>
      <c r="CX75" s="73">
        <f t="shared" si="100"/>
        <v>43554</v>
      </c>
      <c r="CY75" s="73">
        <f t="shared" si="100"/>
        <v>43555</v>
      </c>
      <c r="CZ75" s="73">
        <f t="shared" si="100"/>
        <v>43556</v>
      </c>
      <c r="DA75" s="73">
        <f t="shared" si="100"/>
        <v>43557</v>
      </c>
      <c r="DB75" s="73">
        <f t="shared" si="100"/>
        <v>43558</v>
      </c>
      <c r="DC75" s="73">
        <f t="shared" si="100"/>
        <v>43559</v>
      </c>
      <c r="DD75" s="73">
        <f t="shared" si="100"/>
        <v>43560</v>
      </c>
      <c r="DE75" s="73">
        <f t="shared" si="100"/>
        <v>43561</v>
      </c>
      <c r="DF75" s="73">
        <f t="shared" si="100"/>
        <v>43562</v>
      </c>
      <c r="DG75" s="73">
        <f t="shared" si="100"/>
        <v>43563</v>
      </c>
      <c r="DH75" s="73">
        <f t="shared" si="100"/>
        <v>43564</v>
      </c>
      <c r="DI75" s="73">
        <f t="shared" si="100"/>
        <v>43565</v>
      </c>
      <c r="DJ75" s="73">
        <f t="shared" si="100"/>
        <v>43566</v>
      </c>
      <c r="DK75" s="73">
        <f t="shared" si="100"/>
        <v>43567</v>
      </c>
      <c r="DL75" s="73">
        <f t="shared" si="100"/>
        <v>43568</v>
      </c>
      <c r="DM75" s="73">
        <f t="shared" si="100"/>
        <v>43569</v>
      </c>
      <c r="DN75" s="73">
        <f t="shared" si="100"/>
        <v>43570</v>
      </c>
      <c r="DO75" s="73">
        <f t="shared" si="100"/>
        <v>43571</v>
      </c>
      <c r="DP75" s="73">
        <f t="shared" si="100"/>
        <v>43572</v>
      </c>
      <c r="DQ75" s="73">
        <f t="shared" si="100"/>
        <v>43573</v>
      </c>
      <c r="DR75" s="73">
        <f t="shared" si="100"/>
        <v>43574</v>
      </c>
      <c r="DS75" s="73">
        <f t="shared" si="100"/>
        <v>43575</v>
      </c>
      <c r="DT75" s="73">
        <f t="shared" si="100"/>
        <v>43576</v>
      </c>
      <c r="DU75" s="73">
        <f t="shared" si="100"/>
        <v>43577</v>
      </c>
      <c r="DV75" s="73">
        <f t="shared" si="100"/>
        <v>43578</v>
      </c>
      <c r="DW75" s="73">
        <f t="shared" si="100"/>
        <v>43579</v>
      </c>
      <c r="DX75" s="73">
        <f t="shared" si="100"/>
        <v>43580</v>
      </c>
      <c r="DY75" s="73">
        <f t="shared" si="100"/>
        <v>43581</v>
      </c>
      <c r="DZ75" s="73">
        <f t="shared" si="100"/>
        <v>43582</v>
      </c>
      <c r="EA75" s="73">
        <f t="shared" si="100"/>
        <v>43583</v>
      </c>
      <c r="EB75" s="73">
        <f t="shared" si="100"/>
        <v>43584</v>
      </c>
      <c r="EC75" s="73">
        <f t="shared" si="100"/>
        <v>43585</v>
      </c>
      <c r="ED75" s="73">
        <f t="shared" si="100"/>
        <v>43586</v>
      </c>
      <c r="EE75" s="73">
        <f t="shared" si="100"/>
        <v>43587</v>
      </c>
      <c r="EF75" s="73">
        <f t="shared" si="100"/>
        <v>43588</v>
      </c>
      <c r="EG75" s="73">
        <f t="shared" si="100"/>
        <v>43589</v>
      </c>
      <c r="EH75" s="73">
        <f t="shared" si="100"/>
        <v>43590</v>
      </c>
      <c r="EI75" s="73">
        <f t="shared" si="100"/>
        <v>43591</v>
      </c>
      <c r="EJ75" s="73">
        <f t="shared" si="100"/>
        <v>43592</v>
      </c>
      <c r="EK75" s="73">
        <f t="shared" si="100"/>
        <v>43593</v>
      </c>
      <c r="EL75" s="73">
        <f t="shared" si="100"/>
        <v>43594</v>
      </c>
      <c r="EM75" s="73">
        <f t="shared" si="100"/>
        <v>43595</v>
      </c>
      <c r="EN75" s="73">
        <f t="shared" ref="EN75:GY75" si="101">IF(EM75="","",EM75+1)</f>
        <v>43596</v>
      </c>
      <c r="EO75" s="73">
        <f t="shared" si="101"/>
        <v>43597</v>
      </c>
      <c r="EP75" s="73">
        <f t="shared" si="101"/>
        <v>43598</v>
      </c>
      <c r="EQ75" s="73">
        <f t="shared" si="101"/>
        <v>43599</v>
      </c>
      <c r="ER75" s="73">
        <f t="shared" si="101"/>
        <v>43600</v>
      </c>
      <c r="ES75" s="73">
        <f t="shared" si="101"/>
        <v>43601</v>
      </c>
      <c r="ET75" s="73">
        <f t="shared" si="101"/>
        <v>43602</v>
      </c>
      <c r="EU75" s="73">
        <f t="shared" si="101"/>
        <v>43603</v>
      </c>
      <c r="EV75" s="73">
        <f t="shared" si="101"/>
        <v>43604</v>
      </c>
      <c r="EW75" s="73">
        <f t="shared" si="101"/>
        <v>43605</v>
      </c>
      <c r="EX75" s="73">
        <f t="shared" si="101"/>
        <v>43606</v>
      </c>
      <c r="EY75" s="73">
        <f t="shared" si="101"/>
        <v>43607</v>
      </c>
      <c r="EZ75" s="73">
        <f t="shared" si="101"/>
        <v>43608</v>
      </c>
      <c r="FA75" s="73">
        <f t="shared" si="101"/>
        <v>43609</v>
      </c>
      <c r="FB75" s="73">
        <f t="shared" si="101"/>
        <v>43610</v>
      </c>
      <c r="FC75" s="73">
        <f t="shared" si="101"/>
        <v>43611</v>
      </c>
      <c r="FD75" s="73">
        <f t="shared" si="101"/>
        <v>43612</v>
      </c>
      <c r="FE75" s="73">
        <f t="shared" si="101"/>
        <v>43613</v>
      </c>
      <c r="FF75" s="73">
        <f t="shared" si="101"/>
        <v>43614</v>
      </c>
      <c r="FG75" s="73">
        <f t="shared" si="101"/>
        <v>43615</v>
      </c>
      <c r="FH75" s="73">
        <f t="shared" si="101"/>
        <v>43616</v>
      </c>
      <c r="FI75" s="73">
        <f t="shared" si="101"/>
        <v>43617</v>
      </c>
      <c r="FJ75" s="73">
        <f t="shared" si="101"/>
        <v>43618</v>
      </c>
      <c r="FK75" s="73">
        <f t="shared" si="101"/>
        <v>43619</v>
      </c>
      <c r="FL75" s="73">
        <f t="shared" si="101"/>
        <v>43620</v>
      </c>
      <c r="FM75" s="73">
        <f t="shared" si="101"/>
        <v>43621</v>
      </c>
      <c r="FN75" s="73">
        <f t="shared" si="101"/>
        <v>43622</v>
      </c>
      <c r="FO75" s="73">
        <f t="shared" si="101"/>
        <v>43623</v>
      </c>
      <c r="FP75" s="73">
        <f t="shared" si="101"/>
        <v>43624</v>
      </c>
      <c r="FQ75" s="73">
        <f t="shared" si="101"/>
        <v>43625</v>
      </c>
      <c r="FR75" s="73">
        <f t="shared" si="101"/>
        <v>43626</v>
      </c>
      <c r="FS75" s="73">
        <f t="shared" si="101"/>
        <v>43627</v>
      </c>
      <c r="FT75" s="73">
        <f t="shared" si="101"/>
        <v>43628</v>
      </c>
      <c r="FU75" s="73">
        <f t="shared" si="101"/>
        <v>43629</v>
      </c>
      <c r="FV75" s="73">
        <f t="shared" si="101"/>
        <v>43630</v>
      </c>
      <c r="FW75" s="73">
        <f t="shared" si="101"/>
        <v>43631</v>
      </c>
      <c r="FX75" s="73">
        <f t="shared" si="101"/>
        <v>43632</v>
      </c>
      <c r="FY75" s="73">
        <f t="shared" si="101"/>
        <v>43633</v>
      </c>
      <c r="FZ75" s="73">
        <f t="shared" si="101"/>
        <v>43634</v>
      </c>
      <c r="GA75" s="73">
        <f t="shared" si="101"/>
        <v>43635</v>
      </c>
      <c r="GB75" s="73">
        <f t="shared" si="101"/>
        <v>43636</v>
      </c>
      <c r="GC75" s="73">
        <f t="shared" si="101"/>
        <v>43637</v>
      </c>
      <c r="GD75" s="73">
        <f t="shared" si="101"/>
        <v>43638</v>
      </c>
      <c r="GE75" s="73">
        <f t="shared" si="101"/>
        <v>43639</v>
      </c>
      <c r="GF75" s="73">
        <f t="shared" si="101"/>
        <v>43640</v>
      </c>
      <c r="GG75" s="73">
        <f t="shared" si="101"/>
        <v>43641</v>
      </c>
      <c r="GH75" s="73">
        <f t="shared" si="101"/>
        <v>43642</v>
      </c>
      <c r="GI75" s="73">
        <f t="shared" si="101"/>
        <v>43643</v>
      </c>
      <c r="GJ75" s="73">
        <f t="shared" si="101"/>
        <v>43644</v>
      </c>
      <c r="GK75" s="73">
        <f t="shared" si="101"/>
        <v>43645</v>
      </c>
      <c r="GL75" s="73">
        <f t="shared" si="101"/>
        <v>43646</v>
      </c>
      <c r="GM75" s="73">
        <f t="shared" si="101"/>
        <v>43647</v>
      </c>
      <c r="GN75" s="73">
        <f t="shared" si="101"/>
        <v>43648</v>
      </c>
      <c r="GO75" s="73">
        <f t="shared" si="101"/>
        <v>43649</v>
      </c>
      <c r="GP75" s="73">
        <f t="shared" si="101"/>
        <v>43650</v>
      </c>
      <c r="GQ75" s="73">
        <f t="shared" si="101"/>
        <v>43651</v>
      </c>
      <c r="GR75" s="73">
        <f t="shared" si="101"/>
        <v>43652</v>
      </c>
      <c r="GS75" s="73">
        <f t="shared" si="101"/>
        <v>43653</v>
      </c>
      <c r="GT75" s="73">
        <f t="shared" si="101"/>
        <v>43654</v>
      </c>
      <c r="GU75" s="73">
        <f t="shared" si="101"/>
        <v>43655</v>
      </c>
      <c r="GV75" s="73">
        <f t="shared" si="101"/>
        <v>43656</v>
      </c>
      <c r="GW75" s="73">
        <f t="shared" si="101"/>
        <v>43657</v>
      </c>
      <c r="GX75" s="73">
        <f t="shared" si="101"/>
        <v>43658</v>
      </c>
      <c r="GY75" s="73">
        <f t="shared" si="101"/>
        <v>43659</v>
      </c>
      <c r="GZ75" s="73">
        <f t="shared" ref="GZ75:JK75" si="102">IF(GY75="","",GY75+1)</f>
        <v>43660</v>
      </c>
      <c r="HA75" s="73">
        <f t="shared" si="102"/>
        <v>43661</v>
      </c>
      <c r="HB75" s="73">
        <f t="shared" si="102"/>
        <v>43662</v>
      </c>
      <c r="HC75" s="73">
        <f t="shared" si="102"/>
        <v>43663</v>
      </c>
      <c r="HD75" s="73">
        <f t="shared" si="102"/>
        <v>43664</v>
      </c>
      <c r="HE75" s="73">
        <f t="shared" si="102"/>
        <v>43665</v>
      </c>
      <c r="HF75" s="73">
        <f t="shared" si="102"/>
        <v>43666</v>
      </c>
      <c r="HG75" s="73">
        <f t="shared" si="102"/>
        <v>43667</v>
      </c>
      <c r="HH75" s="73">
        <f t="shared" si="102"/>
        <v>43668</v>
      </c>
      <c r="HI75" s="73">
        <f t="shared" si="102"/>
        <v>43669</v>
      </c>
      <c r="HJ75" s="73">
        <f t="shared" si="102"/>
        <v>43670</v>
      </c>
      <c r="HK75" s="73">
        <f t="shared" si="102"/>
        <v>43671</v>
      </c>
      <c r="HL75" s="73">
        <f t="shared" si="102"/>
        <v>43672</v>
      </c>
      <c r="HM75" s="73">
        <f t="shared" si="102"/>
        <v>43673</v>
      </c>
      <c r="HN75" s="73">
        <f t="shared" si="102"/>
        <v>43674</v>
      </c>
      <c r="HO75" s="73">
        <f t="shared" si="102"/>
        <v>43675</v>
      </c>
      <c r="HP75" s="73">
        <f t="shared" si="102"/>
        <v>43676</v>
      </c>
      <c r="HQ75" s="73">
        <f t="shared" si="102"/>
        <v>43677</v>
      </c>
      <c r="HR75" s="73">
        <f t="shared" si="102"/>
        <v>43678</v>
      </c>
      <c r="HS75" s="73">
        <f t="shared" si="102"/>
        <v>43679</v>
      </c>
      <c r="HT75" s="73">
        <f t="shared" si="102"/>
        <v>43680</v>
      </c>
      <c r="HU75" s="73">
        <f t="shared" si="102"/>
        <v>43681</v>
      </c>
      <c r="HV75" s="73">
        <f t="shared" si="102"/>
        <v>43682</v>
      </c>
      <c r="HW75" s="73">
        <f t="shared" si="102"/>
        <v>43683</v>
      </c>
      <c r="HX75" s="73">
        <f t="shared" si="102"/>
        <v>43684</v>
      </c>
      <c r="HY75" s="73">
        <f t="shared" si="102"/>
        <v>43685</v>
      </c>
      <c r="HZ75" s="73">
        <f t="shared" si="102"/>
        <v>43686</v>
      </c>
      <c r="IA75" s="73">
        <f t="shared" si="102"/>
        <v>43687</v>
      </c>
      <c r="IB75" s="73">
        <f t="shared" si="102"/>
        <v>43688</v>
      </c>
      <c r="IC75" s="73">
        <f t="shared" si="102"/>
        <v>43689</v>
      </c>
      <c r="ID75" s="73">
        <f t="shared" si="102"/>
        <v>43690</v>
      </c>
      <c r="IE75" s="73">
        <f t="shared" si="102"/>
        <v>43691</v>
      </c>
      <c r="IF75" s="73">
        <f t="shared" si="102"/>
        <v>43692</v>
      </c>
      <c r="IG75" s="73">
        <f t="shared" si="102"/>
        <v>43693</v>
      </c>
      <c r="IH75" s="73">
        <f t="shared" si="102"/>
        <v>43694</v>
      </c>
      <c r="II75" s="73">
        <f t="shared" si="102"/>
        <v>43695</v>
      </c>
      <c r="IJ75" s="73">
        <f t="shared" si="102"/>
        <v>43696</v>
      </c>
      <c r="IK75" s="73">
        <f t="shared" si="102"/>
        <v>43697</v>
      </c>
      <c r="IL75" s="73">
        <f t="shared" si="102"/>
        <v>43698</v>
      </c>
      <c r="IM75" s="73">
        <f t="shared" si="102"/>
        <v>43699</v>
      </c>
      <c r="IN75" s="73">
        <f t="shared" si="102"/>
        <v>43700</v>
      </c>
      <c r="IO75" s="73">
        <f t="shared" si="102"/>
        <v>43701</v>
      </c>
      <c r="IP75" s="73">
        <f t="shared" si="102"/>
        <v>43702</v>
      </c>
      <c r="IQ75" s="73">
        <f t="shared" si="102"/>
        <v>43703</v>
      </c>
      <c r="IR75" s="73">
        <f t="shared" si="102"/>
        <v>43704</v>
      </c>
      <c r="IS75" s="73">
        <f t="shared" si="102"/>
        <v>43705</v>
      </c>
      <c r="IT75" s="73">
        <f t="shared" si="102"/>
        <v>43706</v>
      </c>
      <c r="IU75" s="73">
        <f t="shared" si="102"/>
        <v>43707</v>
      </c>
      <c r="IV75" s="73">
        <f t="shared" si="102"/>
        <v>43708</v>
      </c>
      <c r="IW75" s="73">
        <f t="shared" si="102"/>
        <v>43709</v>
      </c>
      <c r="IX75" s="73">
        <f t="shared" si="102"/>
        <v>43710</v>
      </c>
      <c r="IY75" s="73">
        <f t="shared" si="102"/>
        <v>43711</v>
      </c>
      <c r="IZ75" s="73">
        <f t="shared" si="102"/>
        <v>43712</v>
      </c>
      <c r="JA75" s="73">
        <f t="shared" si="102"/>
        <v>43713</v>
      </c>
      <c r="JB75" s="73">
        <f t="shared" si="102"/>
        <v>43714</v>
      </c>
      <c r="JC75" s="73">
        <f t="shared" si="102"/>
        <v>43715</v>
      </c>
      <c r="JD75" s="73">
        <f t="shared" si="102"/>
        <v>43716</v>
      </c>
      <c r="JE75" s="73">
        <f t="shared" si="102"/>
        <v>43717</v>
      </c>
      <c r="JF75" s="73">
        <f t="shared" si="102"/>
        <v>43718</v>
      </c>
      <c r="JG75" s="73">
        <f t="shared" si="102"/>
        <v>43719</v>
      </c>
      <c r="JH75" s="73">
        <f t="shared" si="102"/>
        <v>43720</v>
      </c>
      <c r="JI75" s="73">
        <f t="shared" si="102"/>
        <v>43721</v>
      </c>
      <c r="JJ75" s="73">
        <f t="shared" si="102"/>
        <v>43722</v>
      </c>
      <c r="JK75" s="73">
        <f t="shared" si="102"/>
        <v>43723</v>
      </c>
      <c r="JL75" s="73">
        <f t="shared" ref="JL75:LW75" si="103">IF(JK75="","",JK75+1)</f>
        <v>43724</v>
      </c>
      <c r="JM75" s="73">
        <f t="shared" si="103"/>
        <v>43725</v>
      </c>
      <c r="JN75" s="73">
        <f t="shared" si="103"/>
        <v>43726</v>
      </c>
      <c r="JO75" s="73">
        <f t="shared" si="103"/>
        <v>43727</v>
      </c>
      <c r="JP75" s="73">
        <f t="shared" si="103"/>
        <v>43728</v>
      </c>
      <c r="JQ75" s="73">
        <f t="shared" si="103"/>
        <v>43729</v>
      </c>
      <c r="JR75" s="73">
        <f t="shared" si="103"/>
        <v>43730</v>
      </c>
      <c r="JS75" s="73">
        <f t="shared" si="103"/>
        <v>43731</v>
      </c>
      <c r="JT75" s="73">
        <f t="shared" si="103"/>
        <v>43732</v>
      </c>
      <c r="JU75" s="73">
        <f t="shared" si="103"/>
        <v>43733</v>
      </c>
      <c r="JV75" s="73">
        <f t="shared" si="103"/>
        <v>43734</v>
      </c>
      <c r="JW75" s="73">
        <f t="shared" si="103"/>
        <v>43735</v>
      </c>
      <c r="JX75" s="73">
        <f t="shared" si="103"/>
        <v>43736</v>
      </c>
      <c r="JY75" s="73">
        <f t="shared" si="103"/>
        <v>43737</v>
      </c>
      <c r="JZ75" s="73">
        <f t="shared" si="103"/>
        <v>43738</v>
      </c>
      <c r="KA75" s="73">
        <f t="shared" si="103"/>
        <v>43739</v>
      </c>
      <c r="KB75" s="73">
        <f t="shared" si="103"/>
        <v>43740</v>
      </c>
      <c r="KC75" s="73">
        <f t="shared" si="103"/>
        <v>43741</v>
      </c>
      <c r="KD75" s="73">
        <f t="shared" si="103"/>
        <v>43742</v>
      </c>
      <c r="KE75" s="73">
        <f t="shared" si="103"/>
        <v>43743</v>
      </c>
      <c r="KF75" s="73">
        <f t="shared" si="103"/>
        <v>43744</v>
      </c>
      <c r="KG75" s="73">
        <f t="shared" si="103"/>
        <v>43745</v>
      </c>
      <c r="KH75" s="73">
        <f t="shared" si="103"/>
        <v>43746</v>
      </c>
      <c r="KI75" s="73">
        <f t="shared" si="103"/>
        <v>43747</v>
      </c>
      <c r="KJ75" s="73">
        <f t="shared" si="103"/>
        <v>43748</v>
      </c>
      <c r="KK75" s="73">
        <f t="shared" si="103"/>
        <v>43749</v>
      </c>
      <c r="KL75" s="73">
        <f t="shared" si="103"/>
        <v>43750</v>
      </c>
      <c r="KM75" s="73">
        <f t="shared" si="103"/>
        <v>43751</v>
      </c>
      <c r="KN75" s="73">
        <f t="shared" si="103"/>
        <v>43752</v>
      </c>
      <c r="KO75" s="73">
        <f t="shared" si="103"/>
        <v>43753</v>
      </c>
      <c r="KP75" s="73">
        <f t="shared" si="103"/>
        <v>43754</v>
      </c>
      <c r="KQ75" s="73">
        <f t="shared" si="103"/>
        <v>43755</v>
      </c>
      <c r="KR75" s="73">
        <f t="shared" si="103"/>
        <v>43756</v>
      </c>
      <c r="KS75" s="73">
        <f t="shared" si="103"/>
        <v>43757</v>
      </c>
      <c r="KT75" s="73">
        <f t="shared" si="103"/>
        <v>43758</v>
      </c>
      <c r="KU75" s="73">
        <f t="shared" si="103"/>
        <v>43759</v>
      </c>
      <c r="KV75" s="73">
        <f t="shared" si="103"/>
        <v>43760</v>
      </c>
      <c r="KW75" s="73">
        <f t="shared" si="103"/>
        <v>43761</v>
      </c>
      <c r="KX75" s="73">
        <f t="shared" si="103"/>
        <v>43762</v>
      </c>
      <c r="KY75" s="73">
        <f t="shared" si="103"/>
        <v>43763</v>
      </c>
      <c r="KZ75" s="73">
        <f t="shared" si="103"/>
        <v>43764</v>
      </c>
      <c r="LA75" s="73">
        <f t="shared" si="103"/>
        <v>43765</v>
      </c>
      <c r="LB75" s="73">
        <f t="shared" si="103"/>
        <v>43766</v>
      </c>
      <c r="LC75" s="73">
        <f t="shared" si="103"/>
        <v>43767</v>
      </c>
      <c r="LD75" s="73">
        <f t="shared" si="103"/>
        <v>43768</v>
      </c>
      <c r="LE75" s="73">
        <f t="shared" si="103"/>
        <v>43769</v>
      </c>
      <c r="LF75" s="73">
        <f t="shared" si="103"/>
        <v>43770</v>
      </c>
      <c r="LG75" s="73">
        <f t="shared" si="103"/>
        <v>43771</v>
      </c>
      <c r="LH75" s="73">
        <f t="shared" si="103"/>
        <v>43772</v>
      </c>
      <c r="LI75" s="73">
        <f t="shared" si="103"/>
        <v>43773</v>
      </c>
      <c r="LJ75" s="73">
        <f t="shared" si="103"/>
        <v>43774</v>
      </c>
      <c r="LK75" s="73">
        <f t="shared" si="103"/>
        <v>43775</v>
      </c>
      <c r="LL75" s="73">
        <f t="shared" si="103"/>
        <v>43776</v>
      </c>
      <c r="LM75" s="73">
        <f t="shared" si="103"/>
        <v>43777</v>
      </c>
      <c r="LN75" s="73">
        <f t="shared" si="103"/>
        <v>43778</v>
      </c>
      <c r="LO75" s="73">
        <f t="shared" si="103"/>
        <v>43779</v>
      </c>
      <c r="LP75" s="73">
        <f t="shared" si="103"/>
        <v>43780</v>
      </c>
      <c r="LQ75" s="73">
        <f t="shared" si="103"/>
        <v>43781</v>
      </c>
      <c r="LR75" s="73">
        <f t="shared" si="103"/>
        <v>43782</v>
      </c>
      <c r="LS75" s="73">
        <f t="shared" si="103"/>
        <v>43783</v>
      </c>
      <c r="LT75" s="73">
        <f t="shared" si="103"/>
        <v>43784</v>
      </c>
      <c r="LU75" s="73">
        <f t="shared" si="103"/>
        <v>43785</v>
      </c>
      <c r="LV75" s="73">
        <f t="shared" si="103"/>
        <v>43786</v>
      </c>
      <c r="LW75" s="73">
        <f t="shared" si="103"/>
        <v>43787</v>
      </c>
      <c r="LX75" s="73">
        <f t="shared" ref="LX75:NO75" si="104">IF(LW75="","",LW75+1)</f>
        <v>43788</v>
      </c>
      <c r="LY75" s="73">
        <f t="shared" si="104"/>
        <v>43789</v>
      </c>
      <c r="LZ75" s="73">
        <f t="shared" si="104"/>
        <v>43790</v>
      </c>
      <c r="MA75" s="73">
        <f t="shared" si="104"/>
        <v>43791</v>
      </c>
      <c r="MB75" s="73">
        <f t="shared" si="104"/>
        <v>43792</v>
      </c>
      <c r="MC75" s="73">
        <f t="shared" si="104"/>
        <v>43793</v>
      </c>
      <c r="MD75" s="73">
        <f t="shared" si="104"/>
        <v>43794</v>
      </c>
      <c r="ME75" s="73">
        <f t="shared" si="104"/>
        <v>43795</v>
      </c>
      <c r="MF75" s="73">
        <f t="shared" si="104"/>
        <v>43796</v>
      </c>
      <c r="MG75" s="73">
        <f t="shared" si="104"/>
        <v>43797</v>
      </c>
      <c r="MH75" s="73">
        <f t="shared" si="104"/>
        <v>43798</v>
      </c>
      <c r="MI75" s="73">
        <f t="shared" si="104"/>
        <v>43799</v>
      </c>
      <c r="MJ75" s="73">
        <f t="shared" si="104"/>
        <v>43800</v>
      </c>
      <c r="MK75" s="73">
        <f t="shared" si="104"/>
        <v>43801</v>
      </c>
      <c r="ML75" s="73">
        <f t="shared" si="104"/>
        <v>43802</v>
      </c>
      <c r="MM75" s="73">
        <f t="shared" si="104"/>
        <v>43803</v>
      </c>
      <c r="MN75" s="73">
        <f t="shared" si="104"/>
        <v>43804</v>
      </c>
      <c r="MO75" s="73">
        <f t="shared" si="104"/>
        <v>43805</v>
      </c>
      <c r="MP75" s="73">
        <f t="shared" si="104"/>
        <v>43806</v>
      </c>
      <c r="MQ75" s="73">
        <f t="shared" si="104"/>
        <v>43807</v>
      </c>
      <c r="MR75" s="73">
        <f t="shared" si="104"/>
        <v>43808</v>
      </c>
      <c r="MS75" s="73">
        <f t="shared" si="104"/>
        <v>43809</v>
      </c>
      <c r="MT75" s="73">
        <f t="shared" si="104"/>
        <v>43810</v>
      </c>
      <c r="MU75" s="73">
        <f t="shared" si="104"/>
        <v>43811</v>
      </c>
      <c r="MV75" s="73">
        <f t="shared" si="104"/>
        <v>43812</v>
      </c>
      <c r="MW75" s="73">
        <f t="shared" si="104"/>
        <v>43813</v>
      </c>
      <c r="MX75" s="73">
        <f t="shared" si="104"/>
        <v>43814</v>
      </c>
      <c r="MY75" s="73">
        <f t="shared" si="104"/>
        <v>43815</v>
      </c>
      <c r="MZ75" s="73">
        <f t="shared" si="104"/>
        <v>43816</v>
      </c>
      <c r="NA75" s="73">
        <f t="shared" si="104"/>
        <v>43817</v>
      </c>
      <c r="NB75" s="73">
        <f t="shared" si="104"/>
        <v>43818</v>
      </c>
      <c r="NC75" s="73">
        <f t="shared" si="104"/>
        <v>43819</v>
      </c>
      <c r="ND75" s="73">
        <f t="shared" si="104"/>
        <v>43820</v>
      </c>
      <c r="NE75" s="73">
        <f t="shared" si="104"/>
        <v>43821</v>
      </c>
      <c r="NF75" s="73">
        <f t="shared" si="104"/>
        <v>43822</v>
      </c>
      <c r="NG75" s="73">
        <f t="shared" si="104"/>
        <v>43823</v>
      </c>
      <c r="NH75" s="73">
        <f t="shared" si="104"/>
        <v>43824</v>
      </c>
      <c r="NI75" s="73">
        <f t="shared" si="104"/>
        <v>43825</v>
      </c>
      <c r="NJ75" s="73">
        <f t="shared" si="104"/>
        <v>43826</v>
      </c>
      <c r="NK75" s="73">
        <f t="shared" si="104"/>
        <v>43827</v>
      </c>
      <c r="NL75" s="73">
        <f t="shared" si="104"/>
        <v>43828</v>
      </c>
      <c r="NM75" s="73">
        <f t="shared" si="104"/>
        <v>43829</v>
      </c>
      <c r="NN75" s="73">
        <f t="shared" si="104"/>
        <v>43830</v>
      </c>
      <c r="NO75" s="73">
        <f t="shared" si="104"/>
        <v>43831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304</v>
      </c>
      <c r="D77" s="141"/>
      <c r="E77" s="141" t="s">
        <v>305</v>
      </c>
      <c r="F77" s="141"/>
      <c r="G77" s="141" t="s">
        <v>259</v>
      </c>
      <c r="H77" s="141"/>
      <c r="I77" s="141"/>
      <c r="J77" s="141"/>
      <c r="K77" s="142">
        <f t="shared" ref="K77:K86" si="105">SUM(N77:NO77)</f>
        <v>32437.512749198861</v>
      </c>
      <c r="L77" s="141"/>
      <c r="M77" s="141"/>
      <c r="N77" s="143">
        <f>$N$42*$AQ$64</f>
        <v>1.004379413826229E-2</v>
      </c>
      <c r="O77" s="144">
        <f>SUMPRODUCT($N$42:O$42,$AP$64:$AQ$64)</f>
        <v>2.0625782399500832</v>
      </c>
      <c r="P77" s="144">
        <f>SUMPRODUCT($N$42:P$42,$AO$64:$AQ$64)</f>
        <v>2.5089046242536583</v>
      </c>
      <c r="Q77" s="144">
        <f>SUMPRODUCT($N$42:Q$42,$AN$64:$AQ$64)</f>
        <v>4.2207855799459146</v>
      </c>
      <c r="R77" s="144">
        <f>SUMPRODUCT($N$42:R$42,$AM$64:$AQ$64)</f>
        <v>6.5106115946713254</v>
      </c>
      <c r="S77" s="144">
        <f>SUMPRODUCT($N$42:S$42,$AL$64:$AQ$64)</f>
        <v>7.1504545740239935</v>
      </c>
      <c r="T77" s="144">
        <f>SUMPRODUCT($N$42:T$42,$AK$64:$AQ$64)</f>
        <v>8.0356418892166133</v>
      </c>
      <c r="U77" s="144">
        <f>SUMPRODUCT($N$42:U$42,$AJ$64:$AQ$64)</f>
        <v>12.765569352213261</v>
      </c>
      <c r="V77" s="144">
        <f>SUMPRODUCT($N$42:V$42,$AI$64:$AQ$64)</f>
        <v>15.938234750419079</v>
      </c>
      <c r="W77" s="144">
        <f>SUMPRODUCT($N$42:W$42,$AH$64:$AQ$64)</f>
        <v>15.744390095877932</v>
      </c>
      <c r="X77" s="144">
        <f>SUMPRODUCT($N$42:X$42,$AG$64:$AQ$64)</f>
        <v>22.658299804841167</v>
      </c>
      <c r="Y77" s="144">
        <f>SUMPRODUCT($N$42:Y$42,$AF$64:$AQ$64)</f>
        <v>31.815622937124772</v>
      </c>
      <c r="Z77" s="144">
        <f>SUMPRODUCT($N$42:Z$42,$AE$64:$AQ$64)</f>
        <v>34.399390495551287</v>
      </c>
      <c r="AA77" s="144">
        <f>SUMPRODUCT($N$42:AA$42,$AD$64:$AQ$64)</f>
        <v>37.940252558962705</v>
      </c>
      <c r="AB77" s="144">
        <f>SUMPRODUCT($N$42:AB$42,$AC$64:$AQ$64)</f>
        <v>46.984380540771241</v>
      </c>
      <c r="AC77" s="144">
        <f>SUMPRODUCT($N$42:AC$42,$AB$64:$AQ$64)</f>
        <v>43.159767574297952</v>
      </c>
      <c r="AD77" s="144">
        <f>SUMPRODUCT($N$42:AD$42,$AA$64:$AQ$64)</f>
        <v>35.203640675961196</v>
      </c>
      <c r="AE77" s="144">
        <f>SUMPRODUCT($N$42:AE$42,$Z$64:$AQ$64)</f>
        <v>35.141807398042971</v>
      </c>
      <c r="AF77" s="144">
        <f>SUMPRODUCT($N$42:AF$42,$Y$64:$AQ$64)</f>
        <v>39.650423345764338</v>
      </c>
      <c r="AG77" s="144">
        <f>SUMPRODUCT($N$42:AG$42,$X$64:$AQ$64)</f>
        <v>39.183720660787834</v>
      </c>
      <c r="AH77" s="144">
        <f>SUMPRODUCT($N$42:AH$42,$W$64:$AQ$64)</f>
        <v>40.557347260811987</v>
      </c>
      <c r="AI77" s="144">
        <f>SUMPRODUCT($N$42:AI$42,$V$64:$AQ$64)</f>
        <v>48.32385921136612</v>
      </c>
      <c r="AJ77" s="144">
        <f>SUMPRODUCT($N$42:AJ$42,$U$64:$AQ$64)</f>
        <v>44.33530211602455</v>
      </c>
      <c r="AK77" s="144">
        <f>SUMPRODUCT($N$42:AK$42,$T$64:$AQ$64)</f>
        <v>36.303883063534407</v>
      </c>
      <c r="AL77" s="144">
        <f>SUMPRODUCT($N$42:AL$42,$S$64:$AQ$64)</f>
        <v>36.080352536927364</v>
      </c>
      <c r="AM77" s="144">
        <f>SUMPRODUCT($N$42:AM$42,$R$64:$AQ$64)</f>
        <v>56.53645649233043</v>
      </c>
      <c r="AN77" s="144">
        <f>SUMPRODUCT($N$42:AN$42,$Q$64:$AQ$64)</f>
        <v>60.307297909087907</v>
      </c>
      <c r="AO77" s="144">
        <f>SUMPRODUCT($N$42:AO$42,$P$64:$AQ$64)</f>
        <v>63.017828758026923</v>
      </c>
      <c r="AP77" s="144">
        <f>SUMPRODUCT($N$42:AP$42,$O$64:$AQ$64)</f>
        <v>73.016591523071995</v>
      </c>
      <c r="AQ77" s="144">
        <f t="shared" ref="AQ77:DB77" si="106">SUMPRODUCT(N$42:AQ$42,$N$64:$AQ$64)</f>
        <v>63.657976363121541</v>
      </c>
      <c r="AR77" s="144">
        <f t="shared" si="106"/>
        <v>50.554921895943806</v>
      </c>
      <c r="AS77" s="144">
        <f t="shared" si="106"/>
        <v>47.694825354091186</v>
      </c>
      <c r="AT77" s="144">
        <f t="shared" si="106"/>
        <v>36.11811582576523</v>
      </c>
      <c r="AU77" s="144">
        <f t="shared" si="106"/>
        <v>30.283545839450113</v>
      </c>
      <c r="AV77" s="144">
        <f t="shared" si="106"/>
        <v>26.39478669575622</v>
      </c>
      <c r="AW77" s="144">
        <f t="shared" si="106"/>
        <v>25.620078065162343</v>
      </c>
      <c r="AX77" s="144">
        <f t="shared" si="106"/>
        <v>24.605015682060461</v>
      </c>
      <c r="AY77" s="144">
        <f t="shared" si="106"/>
        <v>22.054627077820122</v>
      </c>
      <c r="AZ77" s="144">
        <f t="shared" si="106"/>
        <v>22.140237108156203</v>
      </c>
      <c r="BA77" s="144">
        <f t="shared" si="106"/>
        <v>24.174381435133764</v>
      </c>
      <c r="BB77" s="144">
        <f t="shared" si="106"/>
        <v>23.985611326623999</v>
      </c>
      <c r="BC77" s="144">
        <f t="shared" si="106"/>
        <v>24.622781816582695</v>
      </c>
      <c r="BD77" s="144">
        <f t="shared" si="106"/>
        <v>27.187859202009534</v>
      </c>
      <c r="BE77" s="144">
        <f t="shared" si="106"/>
        <v>26.737909852279973</v>
      </c>
      <c r="BF77" s="144">
        <f t="shared" si="106"/>
        <v>26.670850072920956</v>
      </c>
      <c r="BG77" s="144">
        <f t="shared" si="106"/>
        <v>27.793533023951589</v>
      </c>
      <c r="BH77" s="144">
        <f t="shared" si="106"/>
        <v>30.354283208956076</v>
      </c>
      <c r="BI77" s="144">
        <f t="shared" si="106"/>
        <v>31.775467615968861</v>
      </c>
      <c r="BJ77" s="144">
        <f t="shared" si="106"/>
        <v>32.98107219221464</v>
      </c>
      <c r="BK77" s="144">
        <f t="shared" si="106"/>
        <v>35.60426605074143</v>
      </c>
      <c r="BL77" s="144">
        <f t="shared" si="106"/>
        <v>35.946562035922476</v>
      </c>
      <c r="BM77" s="144">
        <f t="shared" si="106"/>
        <v>35.923391469496281</v>
      </c>
      <c r="BN77" s="144">
        <f t="shared" si="106"/>
        <v>37.377243034291062</v>
      </c>
      <c r="BO77" s="144">
        <f t="shared" si="106"/>
        <v>40.643063195664617</v>
      </c>
      <c r="BP77" s="144">
        <f t="shared" si="106"/>
        <v>42.41895772389482</v>
      </c>
      <c r="BQ77" s="144">
        <f t="shared" si="106"/>
        <v>43.794067298563121</v>
      </c>
      <c r="BR77" s="144">
        <f t="shared" si="106"/>
        <v>46.953913141457988</v>
      </c>
      <c r="BS77" s="144">
        <f t="shared" si="106"/>
        <v>47.619680265231686</v>
      </c>
      <c r="BT77" s="144">
        <f t="shared" si="106"/>
        <v>47.639050139693595</v>
      </c>
      <c r="BU77" s="144">
        <f t="shared" si="106"/>
        <v>48.747946768558847</v>
      </c>
      <c r="BV77" s="144">
        <f t="shared" si="106"/>
        <v>47.639864063570293</v>
      </c>
      <c r="BW77" s="144">
        <f t="shared" si="106"/>
        <v>47.122234417987499</v>
      </c>
      <c r="BX77" s="144">
        <f t="shared" si="106"/>
        <v>46.401770000228915</v>
      </c>
      <c r="BY77" s="144">
        <f t="shared" si="106"/>
        <v>46.15096841858778</v>
      </c>
      <c r="BZ77" s="144">
        <f t="shared" si="106"/>
        <v>46.157728798041724</v>
      </c>
      <c r="CA77" s="144">
        <f t="shared" si="106"/>
        <v>45.865827109808954</v>
      </c>
      <c r="CB77" s="144">
        <f t="shared" si="106"/>
        <v>45.713004294182603</v>
      </c>
      <c r="CC77" s="144">
        <f t="shared" si="106"/>
        <v>45.961441789560155</v>
      </c>
      <c r="CD77" s="144">
        <f t="shared" si="106"/>
        <v>45.949475785114089</v>
      </c>
      <c r="CE77" s="144">
        <f t="shared" si="106"/>
        <v>45.880295721570803</v>
      </c>
      <c r="CF77" s="144">
        <f t="shared" si="106"/>
        <v>46.40642877484342</v>
      </c>
      <c r="CG77" s="144">
        <f t="shared" si="106"/>
        <v>46.925787332490408</v>
      </c>
      <c r="CH77" s="144">
        <f t="shared" si="106"/>
        <v>47.363341770999654</v>
      </c>
      <c r="CI77" s="144">
        <f t="shared" si="106"/>
        <v>47.692073289524181</v>
      </c>
      <c r="CJ77" s="144">
        <f t="shared" si="106"/>
        <v>48.36257943699686</v>
      </c>
      <c r="CK77" s="144">
        <f t="shared" si="106"/>
        <v>48.478071255411301</v>
      </c>
      <c r="CL77" s="144">
        <f t="shared" si="106"/>
        <v>48.175465276652666</v>
      </c>
      <c r="CM77" s="144">
        <f t="shared" si="106"/>
        <v>48.13722769576114</v>
      </c>
      <c r="CN77" s="144">
        <f t="shared" si="106"/>
        <v>47.808903649062543</v>
      </c>
      <c r="CO77" s="144">
        <f t="shared" si="106"/>
        <v>47.364295377011629</v>
      </c>
      <c r="CP77" s="144">
        <f t="shared" si="106"/>
        <v>47.234927402612861</v>
      </c>
      <c r="CQ77" s="144">
        <f t="shared" si="106"/>
        <v>47.446841154912015</v>
      </c>
      <c r="CR77" s="144">
        <f t="shared" si="106"/>
        <v>47.706790933722701</v>
      </c>
      <c r="CS77" s="144">
        <f t="shared" si="106"/>
        <v>48.216821625478374</v>
      </c>
      <c r="CT77" s="144">
        <f t="shared" si="106"/>
        <v>49.010149159960058</v>
      </c>
      <c r="CU77" s="144">
        <f t="shared" si="106"/>
        <v>49.619187947107605</v>
      </c>
      <c r="CV77" s="144">
        <f t="shared" si="106"/>
        <v>50.145849667495852</v>
      </c>
      <c r="CW77" s="144">
        <f t="shared" si="106"/>
        <v>50.782671191188662</v>
      </c>
      <c r="CX77" s="144">
        <f t="shared" si="106"/>
        <v>51.587044787287752</v>
      </c>
      <c r="CY77" s="144">
        <f t="shared" si="106"/>
        <v>52.145898985557707</v>
      </c>
      <c r="CZ77" s="144">
        <f t="shared" si="106"/>
        <v>52.613504212308406</v>
      </c>
      <c r="DA77" s="144">
        <f t="shared" si="106"/>
        <v>53.023585203080906</v>
      </c>
      <c r="DB77" s="144">
        <f t="shared" si="106"/>
        <v>53.413459316581104</v>
      </c>
      <c r="DC77" s="144">
        <f t="shared" ref="DC77:FN77" si="107">SUMPRODUCT(BZ$42:DC$42,$N$64:$AQ$64)</f>
        <v>53.837758666000042</v>
      </c>
      <c r="DD77" s="144">
        <f t="shared" si="107"/>
        <v>54.301526017319318</v>
      </c>
      <c r="DE77" s="144">
        <f t="shared" si="107"/>
        <v>54.875376907710155</v>
      </c>
      <c r="DF77" s="144">
        <f t="shared" si="107"/>
        <v>55.321761866115061</v>
      </c>
      <c r="DG77" s="144">
        <f t="shared" si="107"/>
        <v>55.716450504888591</v>
      </c>
      <c r="DH77" s="144">
        <f t="shared" si="107"/>
        <v>56.181190156842526</v>
      </c>
      <c r="DI77" s="144">
        <f t="shared" si="107"/>
        <v>56.583862394290755</v>
      </c>
      <c r="DJ77" s="144">
        <f t="shared" si="107"/>
        <v>56.984429681518165</v>
      </c>
      <c r="DK77" s="144">
        <f t="shared" si="107"/>
        <v>57.411884663024559</v>
      </c>
      <c r="DL77" s="144">
        <f t="shared" si="107"/>
        <v>57.763233121412206</v>
      </c>
      <c r="DM77" s="144">
        <f t="shared" si="107"/>
        <v>57.855119326525219</v>
      </c>
      <c r="DN77" s="144">
        <f t="shared" si="107"/>
        <v>57.79829176991155</v>
      </c>
      <c r="DO77" s="144">
        <f t="shared" si="107"/>
        <v>57.682756279595218</v>
      </c>
      <c r="DP77" s="144">
        <f t="shared" si="107"/>
        <v>57.4035459468423</v>
      </c>
      <c r="DQ77" s="144">
        <f t="shared" si="107"/>
        <v>57.167083891312451</v>
      </c>
      <c r="DR77" s="144">
        <f t="shared" si="107"/>
        <v>57.029139763635897</v>
      </c>
      <c r="DS77" s="144">
        <f t="shared" si="107"/>
        <v>57.074546417378286</v>
      </c>
      <c r="DT77" s="144">
        <f t="shared" si="107"/>
        <v>57.118739313577251</v>
      </c>
      <c r="DU77" s="144">
        <f t="shared" si="107"/>
        <v>57.229402538852952</v>
      </c>
      <c r="DV77" s="144">
        <f t="shared" si="107"/>
        <v>57.465289391410366</v>
      </c>
      <c r="DW77" s="144">
        <f t="shared" si="107"/>
        <v>57.620819028831477</v>
      </c>
      <c r="DX77" s="144">
        <f t="shared" si="107"/>
        <v>57.804585465534714</v>
      </c>
      <c r="DY77" s="144">
        <f t="shared" si="107"/>
        <v>58.07912246396419</v>
      </c>
      <c r="DZ77" s="144">
        <f t="shared" si="107"/>
        <v>58.456205159229015</v>
      </c>
      <c r="EA77" s="144">
        <f t="shared" si="107"/>
        <v>58.767986315666306</v>
      </c>
      <c r="EB77" s="144">
        <f t="shared" si="107"/>
        <v>59.079353859487831</v>
      </c>
      <c r="EC77" s="144">
        <f t="shared" si="107"/>
        <v>59.429989327397848</v>
      </c>
      <c r="ED77" s="144">
        <f t="shared" si="107"/>
        <v>59.640336614110893</v>
      </c>
      <c r="EE77" s="144">
        <f t="shared" si="107"/>
        <v>59.821835287300658</v>
      </c>
      <c r="EF77" s="144">
        <f t="shared" si="107"/>
        <v>59.962658705486724</v>
      </c>
      <c r="EG77" s="144">
        <f t="shared" si="107"/>
        <v>60.179462674353687</v>
      </c>
      <c r="EH77" s="144">
        <f t="shared" si="107"/>
        <v>60.375170314090198</v>
      </c>
      <c r="EI77" s="144">
        <f t="shared" si="107"/>
        <v>60.573510321129035</v>
      </c>
      <c r="EJ77" s="144">
        <f t="shared" si="107"/>
        <v>60.812927062516096</v>
      </c>
      <c r="EK77" s="144">
        <f t="shared" si="107"/>
        <v>61.015173800721115</v>
      </c>
      <c r="EL77" s="144">
        <f t="shared" si="107"/>
        <v>61.222458707242168</v>
      </c>
      <c r="EM77" s="144">
        <f t="shared" si="107"/>
        <v>61.445196151651047</v>
      </c>
      <c r="EN77" s="144">
        <f t="shared" si="107"/>
        <v>61.724106734786062</v>
      </c>
      <c r="EO77" s="144">
        <f t="shared" si="107"/>
        <v>61.977334007882007</v>
      </c>
      <c r="EP77" s="144">
        <f t="shared" si="107"/>
        <v>62.225639464516249</v>
      </c>
      <c r="EQ77" s="144">
        <f t="shared" si="107"/>
        <v>62.403365056380416</v>
      </c>
      <c r="ER77" s="144">
        <f t="shared" si="107"/>
        <v>62.483458080041515</v>
      </c>
      <c r="ES77" s="144">
        <f t="shared" si="107"/>
        <v>62.530797647081336</v>
      </c>
      <c r="ET77" s="144">
        <f t="shared" si="107"/>
        <v>62.612472253491546</v>
      </c>
      <c r="EU77" s="144">
        <f t="shared" si="107"/>
        <v>62.782883234886405</v>
      </c>
      <c r="EV77" s="144">
        <f t="shared" si="107"/>
        <v>62.915486964438529</v>
      </c>
      <c r="EW77" s="144">
        <f t="shared" si="107"/>
        <v>63.10240437853362</v>
      </c>
      <c r="EX77" s="144">
        <f t="shared" si="107"/>
        <v>63.40197507807207</v>
      </c>
      <c r="EY77" s="144">
        <f t="shared" si="107"/>
        <v>63.613263276072658</v>
      </c>
      <c r="EZ77" s="144">
        <f t="shared" si="107"/>
        <v>63.868480618978161</v>
      </c>
      <c r="FA77" s="144">
        <f t="shared" si="107"/>
        <v>64.210909184199167</v>
      </c>
      <c r="FB77" s="144">
        <f t="shared" si="107"/>
        <v>64.646150416437735</v>
      </c>
      <c r="FC77" s="144">
        <f t="shared" si="107"/>
        <v>65.089317442837498</v>
      </c>
      <c r="FD77" s="144">
        <f t="shared" si="107"/>
        <v>65.599191310441469</v>
      </c>
      <c r="FE77" s="144">
        <f t="shared" si="107"/>
        <v>66.162584366008801</v>
      </c>
      <c r="FF77" s="144">
        <f t="shared" si="107"/>
        <v>66.693614346824504</v>
      </c>
      <c r="FG77" s="144">
        <f t="shared" si="107"/>
        <v>67.343793584709573</v>
      </c>
      <c r="FH77" s="144">
        <f t="shared" si="107"/>
        <v>68.087056716671057</v>
      </c>
      <c r="FI77" s="144">
        <f t="shared" si="107"/>
        <v>68.949111829121733</v>
      </c>
      <c r="FJ77" s="144">
        <f t="shared" si="107"/>
        <v>69.823331057578486</v>
      </c>
      <c r="FK77" s="144">
        <f t="shared" si="107"/>
        <v>70.662234961764256</v>
      </c>
      <c r="FL77" s="144">
        <f t="shared" si="107"/>
        <v>71.431903467873056</v>
      </c>
      <c r="FM77" s="144">
        <f t="shared" si="107"/>
        <v>72.130167859446459</v>
      </c>
      <c r="FN77" s="144">
        <f t="shared" si="107"/>
        <v>72.90320440280091</v>
      </c>
      <c r="FO77" s="144">
        <f t="shared" ref="FO77:HZ77" si="108">SUMPRODUCT(EL$42:FO$42,$N$64:$AQ$64)</f>
        <v>73.722825149044994</v>
      </c>
      <c r="FP77" s="144">
        <f t="shared" si="108"/>
        <v>74.621411889857242</v>
      </c>
      <c r="FQ77" s="144">
        <f t="shared" si="108"/>
        <v>75.596640862724414</v>
      </c>
      <c r="FR77" s="144">
        <f t="shared" si="108"/>
        <v>76.517399431409061</v>
      </c>
      <c r="FS77" s="144">
        <f t="shared" si="108"/>
        <v>77.351561545333723</v>
      </c>
      <c r="FT77" s="144">
        <f t="shared" si="108"/>
        <v>78.105300095966456</v>
      </c>
      <c r="FU77" s="144">
        <f t="shared" si="108"/>
        <v>79.164540247807921</v>
      </c>
      <c r="FV77" s="144">
        <f t="shared" si="108"/>
        <v>80.321712790842881</v>
      </c>
      <c r="FW77" s="144">
        <f t="shared" si="108"/>
        <v>81.561128750759892</v>
      </c>
      <c r="FX77" s="144">
        <f t="shared" si="108"/>
        <v>82.905182412534529</v>
      </c>
      <c r="FY77" s="144">
        <f t="shared" si="108"/>
        <v>84.104491868237332</v>
      </c>
      <c r="FZ77" s="144">
        <f t="shared" si="108"/>
        <v>85.148084918830421</v>
      </c>
      <c r="GA77" s="144">
        <f t="shared" si="108"/>
        <v>86.077539505230305</v>
      </c>
      <c r="GB77" s="144">
        <f t="shared" si="108"/>
        <v>86.784758993621296</v>
      </c>
      <c r="GC77" s="144">
        <f t="shared" si="108"/>
        <v>87.441519647085329</v>
      </c>
      <c r="GD77" s="144">
        <f t="shared" si="108"/>
        <v>88.048461136933014</v>
      </c>
      <c r="GE77" s="144">
        <f t="shared" si="108"/>
        <v>88.552134917174868</v>
      </c>
      <c r="GF77" s="144">
        <f t="shared" si="108"/>
        <v>89.036046261783881</v>
      </c>
      <c r="GG77" s="144">
        <f t="shared" si="108"/>
        <v>89.505615268294306</v>
      </c>
      <c r="GH77" s="144">
        <f t="shared" si="108"/>
        <v>89.808029333158629</v>
      </c>
      <c r="GI77" s="144">
        <f t="shared" si="108"/>
        <v>90.069122694015874</v>
      </c>
      <c r="GJ77" s="144">
        <f t="shared" si="108"/>
        <v>90.372802049687166</v>
      </c>
      <c r="GK77" s="144">
        <f t="shared" si="108"/>
        <v>90.579589454018659</v>
      </c>
      <c r="GL77" s="144">
        <f t="shared" si="108"/>
        <v>90.582923841937202</v>
      </c>
      <c r="GM77" s="144">
        <f t="shared" si="108"/>
        <v>90.525072527412249</v>
      </c>
      <c r="GN77" s="144">
        <f t="shared" si="108"/>
        <v>90.438782402438363</v>
      </c>
      <c r="GO77" s="144">
        <f t="shared" si="108"/>
        <v>90.100841036718919</v>
      </c>
      <c r="GP77" s="144">
        <f t="shared" si="108"/>
        <v>89.871055365579551</v>
      </c>
      <c r="GQ77" s="144">
        <f t="shared" si="108"/>
        <v>89.877945923447129</v>
      </c>
      <c r="GR77" s="144">
        <f t="shared" si="108"/>
        <v>89.951847182882688</v>
      </c>
      <c r="GS77" s="144">
        <f t="shared" si="108"/>
        <v>89.925295103541046</v>
      </c>
      <c r="GT77" s="144">
        <f t="shared" si="108"/>
        <v>89.92190829040338</v>
      </c>
      <c r="GU77" s="144">
        <f t="shared" si="108"/>
        <v>89.932659457419689</v>
      </c>
      <c r="GV77" s="144">
        <f t="shared" si="108"/>
        <v>89.72692826424209</v>
      </c>
      <c r="GW77" s="144">
        <f t="shared" si="108"/>
        <v>89.642739864838717</v>
      </c>
      <c r="GX77" s="144">
        <f t="shared" si="108"/>
        <v>89.797343236519879</v>
      </c>
      <c r="GY77" s="144">
        <f t="shared" si="108"/>
        <v>90.019598489156166</v>
      </c>
      <c r="GZ77" s="144">
        <f t="shared" si="108"/>
        <v>89.811323455509765</v>
      </c>
      <c r="HA77" s="144">
        <f t="shared" si="108"/>
        <v>89.630404326344575</v>
      </c>
      <c r="HB77" s="144">
        <f t="shared" si="108"/>
        <v>89.443650771988146</v>
      </c>
      <c r="HC77" s="144">
        <f t="shared" si="108"/>
        <v>89.058072484005976</v>
      </c>
      <c r="HD77" s="144">
        <f t="shared" si="108"/>
        <v>88.895603708638632</v>
      </c>
      <c r="HE77" s="144">
        <f t="shared" si="108"/>
        <v>89.067742857339198</v>
      </c>
      <c r="HF77" s="144">
        <f t="shared" si="108"/>
        <v>89.346905453661407</v>
      </c>
      <c r="HG77" s="144">
        <f t="shared" si="108"/>
        <v>89.978038532857553</v>
      </c>
      <c r="HH77" s="144">
        <f t="shared" si="108"/>
        <v>90.804342340626917</v>
      </c>
      <c r="HI77" s="144">
        <f t="shared" si="108"/>
        <v>91.624660472161864</v>
      </c>
      <c r="HJ77" s="144">
        <f t="shared" si="108"/>
        <v>92.678639653023893</v>
      </c>
      <c r="HK77" s="144">
        <f t="shared" si="108"/>
        <v>94.148686348445821</v>
      </c>
      <c r="HL77" s="144">
        <f t="shared" si="108"/>
        <v>95.608568970765845</v>
      </c>
      <c r="HM77" s="144">
        <f t="shared" si="108"/>
        <v>97.123135765723248</v>
      </c>
      <c r="HN77" s="144">
        <f t="shared" si="108"/>
        <v>98.998462176636821</v>
      </c>
      <c r="HO77" s="144">
        <f t="shared" si="108"/>
        <v>100.36375566385313</v>
      </c>
      <c r="HP77" s="144">
        <f t="shared" si="108"/>
        <v>100.93007695663101</v>
      </c>
      <c r="HQ77" s="144">
        <f t="shared" si="108"/>
        <v>101.24792313944361</v>
      </c>
      <c r="HR77" s="144">
        <f t="shared" si="108"/>
        <v>101.62208901885175</v>
      </c>
      <c r="HS77" s="144">
        <f t="shared" si="108"/>
        <v>101.55426909760672</v>
      </c>
      <c r="HT77" s="144">
        <f t="shared" si="108"/>
        <v>101.75184813661031</v>
      </c>
      <c r="HU77" s="144">
        <f t="shared" si="108"/>
        <v>102.63175582005368</v>
      </c>
      <c r="HV77" s="144">
        <f t="shared" si="108"/>
        <v>103.29432758669303</v>
      </c>
      <c r="HW77" s="144">
        <f t="shared" si="108"/>
        <v>103.34293042551673</v>
      </c>
      <c r="HX77" s="144">
        <f t="shared" si="108"/>
        <v>103.3076687183917</v>
      </c>
      <c r="HY77" s="144">
        <f t="shared" si="108"/>
        <v>104.1975838024306</v>
      </c>
      <c r="HZ77" s="144">
        <f t="shared" si="108"/>
        <v>104.92951160897985</v>
      </c>
      <c r="IA77" s="144">
        <f t="shared" ref="IA77:KL77" si="109">SUMPRODUCT(GX$42:IA$42,$N$64:$AQ$64)</f>
        <v>105.99670371116584</v>
      </c>
      <c r="IB77" s="144">
        <f t="shared" si="109"/>
        <v>107.85361489172995</v>
      </c>
      <c r="IC77" s="144">
        <f t="shared" si="109"/>
        <v>109.24811742644775</v>
      </c>
      <c r="ID77" s="144">
        <f t="shared" si="109"/>
        <v>109.01776732192273</v>
      </c>
      <c r="IE77" s="144">
        <f t="shared" si="109"/>
        <v>108.38395655175965</v>
      </c>
      <c r="IF77" s="144">
        <f t="shared" si="109"/>
        <v>107.07196648278222</v>
      </c>
      <c r="IG77" s="144">
        <f t="shared" si="109"/>
        <v>105.04495568939844</v>
      </c>
      <c r="IH77" s="144">
        <f t="shared" si="109"/>
        <v>103.31401606519061</v>
      </c>
      <c r="II77" s="144">
        <f t="shared" si="109"/>
        <v>102.19021973116625</v>
      </c>
      <c r="IJ77" s="144">
        <f t="shared" si="109"/>
        <v>101.1786876515861</v>
      </c>
      <c r="IK77" s="144">
        <f t="shared" si="109"/>
        <v>100.64696864915943</v>
      </c>
      <c r="IL77" s="144">
        <f t="shared" si="109"/>
        <v>100.36632047821058</v>
      </c>
      <c r="IM77" s="144">
        <f t="shared" si="109"/>
        <v>100.36596298071973</v>
      </c>
      <c r="IN77" s="144">
        <f t="shared" si="109"/>
        <v>100.41695427801338</v>
      </c>
      <c r="IO77" s="144">
        <f t="shared" si="109"/>
        <v>100.56294256102782</v>
      </c>
      <c r="IP77" s="144">
        <f t="shared" si="109"/>
        <v>100.89162765053972</v>
      </c>
      <c r="IQ77" s="144">
        <f t="shared" si="109"/>
        <v>101.17268635347023</v>
      </c>
      <c r="IR77" s="144">
        <f t="shared" si="109"/>
        <v>101.36202804698939</v>
      </c>
      <c r="IS77" s="144">
        <f t="shared" si="109"/>
        <v>101.56959982244508</v>
      </c>
      <c r="IT77" s="144">
        <f t="shared" si="109"/>
        <v>101.88223224618751</v>
      </c>
      <c r="IU77" s="144">
        <f t="shared" si="109"/>
        <v>102.18542427216006</v>
      </c>
      <c r="IV77" s="144">
        <f t="shared" si="109"/>
        <v>102.62977804071438</v>
      </c>
      <c r="IW77" s="144">
        <f t="shared" si="109"/>
        <v>103.17347144772671</v>
      </c>
      <c r="IX77" s="144">
        <f t="shared" si="109"/>
        <v>103.59252408786944</v>
      </c>
      <c r="IY77" s="144">
        <f t="shared" si="109"/>
        <v>103.92018375545854</v>
      </c>
      <c r="IZ77" s="144">
        <f t="shared" si="109"/>
        <v>104.25983963067358</v>
      </c>
      <c r="JA77" s="144">
        <f t="shared" si="109"/>
        <v>104.68769399568644</v>
      </c>
      <c r="JB77" s="144">
        <f t="shared" si="109"/>
        <v>105.05817248516463</v>
      </c>
      <c r="JC77" s="144">
        <f t="shared" si="109"/>
        <v>105.46588422275251</v>
      </c>
      <c r="JD77" s="144">
        <f t="shared" si="109"/>
        <v>105.93326545839032</v>
      </c>
      <c r="JE77" s="144">
        <f t="shared" si="109"/>
        <v>106.24076400988567</v>
      </c>
      <c r="JF77" s="144">
        <f t="shared" si="109"/>
        <v>106.32011762209628</v>
      </c>
      <c r="JG77" s="144">
        <f t="shared" si="109"/>
        <v>106.33910243314102</v>
      </c>
      <c r="JH77" s="144">
        <f t="shared" si="109"/>
        <v>106.23955254446115</v>
      </c>
      <c r="JI77" s="144">
        <f t="shared" si="109"/>
        <v>106.00817446101769</v>
      </c>
      <c r="JJ77" s="144">
        <f t="shared" si="109"/>
        <v>105.80684802186659</v>
      </c>
      <c r="JK77" s="144">
        <f t="shared" si="109"/>
        <v>105.71309152168499</v>
      </c>
      <c r="JL77" s="144">
        <f t="shared" si="109"/>
        <v>105.59568117356679</v>
      </c>
      <c r="JM77" s="144">
        <f t="shared" si="109"/>
        <v>105.59489064551822</v>
      </c>
      <c r="JN77" s="144">
        <f t="shared" si="109"/>
        <v>105.71181157655083</v>
      </c>
      <c r="JO77" s="144">
        <f t="shared" si="109"/>
        <v>105.90381085343554</v>
      </c>
      <c r="JP77" s="144">
        <f t="shared" si="109"/>
        <v>106.13139017367931</v>
      </c>
      <c r="JQ77" s="144">
        <f t="shared" si="109"/>
        <v>106.47923309435654</v>
      </c>
      <c r="JR77" s="144">
        <f t="shared" si="109"/>
        <v>106.90559160378824</v>
      </c>
      <c r="JS77" s="144">
        <f t="shared" si="109"/>
        <v>107.28133125917783</v>
      </c>
      <c r="JT77" s="144">
        <f t="shared" si="109"/>
        <v>107.75744450210546</v>
      </c>
      <c r="JU77" s="144">
        <f t="shared" si="109"/>
        <v>108.41572873582925</v>
      </c>
      <c r="JV77" s="144">
        <f t="shared" si="109"/>
        <v>109.13100198268585</v>
      </c>
      <c r="JW77" s="144">
        <f t="shared" si="109"/>
        <v>109.9226234216341</v>
      </c>
      <c r="JX77" s="144">
        <f t="shared" si="109"/>
        <v>110.94249670587523</v>
      </c>
      <c r="JY77" s="144">
        <f t="shared" si="109"/>
        <v>111.92651829599529</v>
      </c>
      <c r="JZ77" s="144">
        <f t="shared" si="109"/>
        <v>112.76838868110509</v>
      </c>
      <c r="KA77" s="144">
        <f t="shared" si="109"/>
        <v>113.62780896033989</v>
      </c>
      <c r="KB77" s="144">
        <f t="shared" si="109"/>
        <v>114.61751453641972</v>
      </c>
      <c r="KC77" s="144">
        <f t="shared" si="109"/>
        <v>115.63771696266544</v>
      </c>
      <c r="KD77" s="144">
        <f t="shared" si="109"/>
        <v>116.69863584866619</v>
      </c>
      <c r="KE77" s="144">
        <f t="shared" si="109"/>
        <v>117.95241066032483</v>
      </c>
      <c r="KF77" s="144">
        <f t="shared" si="109"/>
        <v>119.14734078842257</v>
      </c>
      <c r="KG77" s="144">
        <f t="shared" si="109"/>
        <v>120.15617778716707</v>
      </c>
      <c r="KH77" s="144">
        <f t="shared" si="109"/>
        <v>121.13789070815545</v>
      </c>
      <c r="KI77" s="144">
        <f t="shared" si="109"/>
        <v>122.54341924804599</v>
      </c>
      <c r="KJ77" s="144">
        <f t="shared" si="109"/>
        <v>124.02911684629369</v>
      </c>
      <c r="KK77" s="144">
        <f t="shared" si="109"/>
        <v>125.5639172589305</v>
      </c>
      <c r="KL77" s="144">
        <f t="shared" si="109"/>
        <v>127.32776401861094</v>
      </c>
      <c r="KM77" s="144">
        <f t="shared" ref="KM77:MX77" si="110">SUMPRODUCT(JJ$42:KM$42,$N$64:$AQ$64)</f>
        <v>128.91843336979375</v>
      </c>
      <c r="KN77" s="144">
        <f t="shared" si="110"/>
        <v>130.36950445894081</v>
      </c>
      <c r="KO77" s="144">
        <f t="shared" si="110"/>
        <v>131.61314015429312</v>
      </c>
      <c r="KP77" s="144">
        <f t="shared" si="110"/>
        <v>132.70875463611577</v>
      </c>
      <c r="KQ77" s="144">
        <f t="shared" si="110"/>
        <v>133.70728148437479</v>
      </c>
      <c r="KR77" s="144">
        <f t="shared" si="110"/>
        <v>134.48919768582309</v>
      </c>
      <c r="KS77" s="144">
        <f t="shared" si="110"/>
        <v>135.29034873411959</v>
      </c>
      <c r="KT77" s="144">
        <f t="shared" si="110"/>
        <v>136.33274609557466</v>
      </c>
      <c r="KU77" s="144">
        <f t="shared" si="110"/>
        <v>137.13570627708123</v>
      </c>
      <c r="KV77" s="144">
        <f t="shared" si="110"/>
        <v>137.66390099372006</v>
      </c>
      <c r="KW77" s="144">
        <f t="shared" si="110"/>
        <v>138.725163473837</v>
      </c>
      <c r="KX77" s="144">
        <f t="shared" si="110"/>
        <v>139.82082811137613</v>
      </c>
      <c r="KY77" s="144">
        <f t="shared" si="110"/>
        <v>140.34051721910811</v>
      </c>
      <c r="KZ77" s="144">
        <f t="shared" si="110"/>
        <v>140.95824253818634</v>
      </c>
      <c r="LA77" s="144">
        <f t="shared" si="110"/>
        <v>141.89901708923736</v>
      </c>
      <c r="LB77" s="144">
        <f t="shared" si="110"/>
        <v>141.84002727660962</v>
      </c>
      <c r="LC77" s="144">
        <f t="shared" si="110"/>
        <v>141.62757608624702</v>
      </c>
      <c r="LD77" s="144">
        <f t="shared" si="110"/>
        <v>142.17443920009561</v>
      </c>
      <c r="LE77" s="144">
        <f t="shared" si="110"/>
        <v>143.09463102766432</v>
      </c>
      <c r="LF77" s="144">
        <f t="shared" si="110"/>
        <v>143.65975958009221</v>
      </c>
      <c r="LG77" s="144">
        <f t="shared" si="110"/>
        <v>144.44632503923509</v>
      </c>
      <c r="LH77" s="144">
        <f t="shared" si="110"/>
        <v>145.67088810280882</v>
      </c>
      <c r="LI77" s="144">
        <f t="shared" si="110"/>
        <v>145.99383739897092</v>
      </c>
      <c r="LJ77" s="144">
        <f t="shared" si="110"/>
        <v>146.17359288375945</v>
      </c>
      <c r="LK77" s="144">
        <f t="shared" si="110"/>
        <v>147.10491866178802</v>
      </c>
      <c r="LL77" s="144">
        <f t="shared" si="110"/>
        <v>149.47097066789905</v>
      </c>
      <c r="LM77" s="144">
        <f t="shared" si="110"/>
        <v>150.38027085185203</v>
      </c>
      <c r="LN77" s="144">
        <f t="shared" si="110"/>
        <v>151.19948429595487</v>
      </c>
      <c r="LO77" s="144">
        <f t="shared" si="110"/>
        <v>152.43717217533481</v>
      </c>
      <c r="LP77" s="144">
        <f t="shared" si="110"/>
        <v>152.17097327725264</v>
      </c>
      <c r="LQ77" s="144">
        <f t="shared" si="110"/>
        <v>151.81884837023458</v>
      </c>
      <c r="LR77" s="144">
        <f t="shared" si="110"/>
        <v>152.33477847908165</v>
      </c>
      <c r="LS77" s="144">
        <f t="shared" si="110"/>
        <v>152.23872233676093</v>
      </c>
      <c r="LT77" s="144">
        <f t="shared" si="110"/>
        <v>152.70814428162197</v>
      </c>
      <c r="LU77" s="144">
        <f t="shared" si="110"/>
        <v>153.36339525466556</v>
      </c>
      <c r="LV77" s="144">
        <f t="shared" si="110"/>
        <v>154.22692839012268</v>
      </c>
      <c r="LW77" s="144">
        <f t="shared" si="110"/>
        <v>155.07586982206766</v>
      </c>
      <c r="LX77" s="144">
        <f t="shared" si="110"/>
        <v>155.82736471566218</v>
      </c>
      <c r="LY77" s="144">
        <f t="shared" si="110"/>
        <v>156.67225587983762</v>
      </c>
      <c r="LZ77" s="144">
        <f t="shared" si="110"/>
        <v>157.54847792583044</v>
      </c>
      <c r="MA77" s="144">
        <f t="shared" si="110"/>
        <v>158.23897876825956</v>
      </c>
      <c r="MB77" s="144">
        <f t="shared" si="110"/>
        <v>158.79633163348134</v>
      </c>
      <c r="MC77" s="144">
        <f t="shared" si="110"/>
        <v>159.19068762771826</v>
      </c>
      <c r="MD77" s="144">
        <f t="shared" si="110"/>
        <v>159.25184990929449</v>
      </c>
      <c r="ME77" s="144">
        <f t="shared" si="110"/>
        <v>159.26013018271655</v>
      </c>
      <c r="MF77" s="144">
        <f t="shared" si="110"/>
        <v>159.09941607103661</v>
      </c>
      <c r="MG77" s="144">
        <f t="shared" si="110"/>
        <v>159.10291409619234</v>
      </c>
      <c r="MH77" s="144">
        <f t="shared" si="110"/>
        <v>159.21852402196214</v>
      </c>
      <c r="MI77" s="144">
        <f t="shared" si="110"/>
        <v>159.32374315626416</v>
      </c>
      <c r="MJ77" s="144">
        <f t="shared" si="110"/>
        <v>159.37174709780686</v>
      </c>
      <c r="MK77" s="144">
        <f t="shared" si="110"/>
        <v>159.23438121052183</v>
      </c>
      <c r="ML77" s="144">
        <f t="shared" si="110"/>
        <v>159.06877866114331</v>
      </c>
      <c r="MM77" s="144">
        <f t="shared" si="110"/>
        <v>158.79439379975506</v>
      </c>
      <c r="MN77" s="144">
        <f t="shared" si="110"/>
        <v>158.69967302211288</v>
      </c>
      <c r="MO77" s="144">
        <f t="shared" si="110"/>
        <v>158.6788405978443</v>
      </c>
      <c r="MP77" s="144">
        <f t="shared" si="110"/>
        <v>158.63300024252106</v>
      </c>
      <c r="MQ77" s="144">
        <f t="shared" si="110"/>
        <v>158.11491354734324</v>
      </c>
      <c r="MR77" s="144">
        <f t="shared" si="110"/>
        <v>157.27998465037857</v>
      </c>
      <c r="MS77" s="144">
        <f t="shared" si="110"/>
        <v>156.38755620569447</v>
      </c>
      <c r="MT77" s="144">
        <f t="shared" si="110"/>
        <v>155.34268745259993</v>
      </c>
      <c r="MU77" s="144">
        <f t="shared" si="110"/>
        <v>154.40140536404544</v>
      </c>
      <c r="MV77" s="144">
        <f t="shared" si="110"/>
        <v>153.92013389126339</v>
      </c>
      <c r="MW77" s="144">
        <f t="shared" si="110"/>
        <v>153.5674563048741</v>
      </c>
      <c r="MX77" s="144">
        <f t="shared" si="110"/>
        <v>153.55989706998011</v>
      </c>
      <c r="MY77" s="144">
        <f t="shared" ref="MY77:NO77" si="111">SUMPRODUCT(LV$42:MY$42,$N$64:$AQ$64)</f>
        <v>153.73791941085469</v>
      </c>
      <c r="MZ77" s="144">
        <f t="shared" si="111"/>
        <v>154.04857788904835</v>
      </c>
      <c r="NA77" s="144">
        <f t="shared" si="111"/>
        <v>154.40082768557443</v>
      </c>
      <c r="NB77" s="144">
        <f t="shared" si="111"/>
        <v>154.79108285252894</v>
      </c>
      <c r="NC77" s="144">
        <f t="shared" si="111"/>
        <v>155.25383142210191</v>
      </c>
      <c r="ND77" s="144">
        <f t="shared" si="111"/>
        <v>155.71941822905089</v>
      </c>
      <c r="NE77" s="144">
        <f t="shared" si="111"/>
        <v>156.13760157316747</v>
      </c>
      <c r="NF77" s="144">
        <f t="shared" si="111"/>
        <v>156.58238969447493</v>
      </c>
      <c r="NG77" s="144">
        <f t="shared" si="111"/>
        <v>157.08729137533862</v>
      </c>
      <c r="NH77" s="144">
        <f t="shared" si="111"/>
        <v>157.56472140180938</v>
      </c>
      <c r="NI77" s="144">
        <f t="shared" si="111"/>
        <v>158.10761732144502</v>
      </c>
      <c r="NJ77" s="144">
        <f t="shared" si="111"/>
        <v>158.71755374645318</v>
      </c>
      <c r="NK77" s="144">
        <f t="shared" si="111"/>
        <v>159.28752358769407</v>
      </c>
      <c r="NL77" s="144">
        <f t="shared" si="111"/>
        <v>159.76222797532881</v>
      </c>
      <c r="NM77" s="144">
        <f t="shared" si="111"/>
        <v>160.19246730655826</v>
      </c>
      <c r="NN77" s="144">
        <f t="shared" si="111"/>
        <v>160.62401214133567</v>
      </c>
      <c r="NO77" s="145">
        <f t="shared" si="111"/>
        <v>161.0007426656295</v>
      </c>
      <c r="NP77" s="141"/>
      <c r="NQ77" s="141"/>
    </row>
    <row r="78" spans="1:381" s="152" customFormat="1" x14ac:dyDescent="0.2">
      <c r="A78" s="147"/>
      <c r="B78" s="147"/>
      <c r="C78" s="147" t="s">
        <v>165</v>
      </c>
      <c r="D78" s="147"/>
      <c r="E78" s="147" t="s">
        <v>307</v>
      </c>
      <c r="F78" s="147"/>
      <c r="G78" s="147" t="s">
        <v>259</v>
      </c>
      <c r="H78" s="147"/>
      <c r="I78" s="147"/>
      <c r="J78" s="147"/>
      <c r="K78" s="148">
        <f t="shared" si="105"/>
        <v>1876.4905903967681</v>
      </c>
      <c r="L78" s="147"/>
      <c r="M78" s="147"/>
      <c r="N78" s="149">
        <f>$N$42*$AQ$65</f>
        <v>8.9584297121822143E-2</v>
      </c>
      <c r="O78" s="150">
        <f>SUMPRODUCT($N$42:O$42,$AP$65:$AQ$65)</f>
        <v>0.25238875772347347</v>
      </c>
      <c r="P78" s="150">
        <f>SUMPRODUCT($N$42:P$42,$AO$65:$AQ$65)</f>
        <v>0.29755119994492424</v>
      </c>
      <c r="Q78" s="150">
        <f>SUMPRODUCT($N$42:Q$42,$AN$65:$AQ$65)</f>
        <v>0.46767449784740089</v>
      </c>
      <c r="R78" s="150">
        <f>SUMPRODUCT($N$42:R$42,$AM$65:$AQ$65)</f>
        <v>0.58275911091223054</v>
      </c>
      <c r="S78" s="150">
        <f>SUMPRODUCT($N$42:S$42,$AL$65:$AQ$65)</f>
        <v>0.57058439185057785</v>
      </c>
      <c r="T78" s="150">
        <f>SUMPRODUCT($N$42:T$42,$AK$65:$AQ$65)</f>
        <v>0.7663352327949714</v>
      </c>
      <c r="U78" s="150">
        <f>SUMPRODUCT($N$42:U$42,$AJ$65:$AQ$65)</f>
        <v>1.1853154195676767</v>
      </c>
      <c r="V78" s="150">
        <f>SUMPRODUCT($N$42:V$42,$AI$65:$AQ$65)</f>
        <v>1.240114752835304</v>
      </c>
      <c r="W78" s="150">
        <f>SUMPRODUCT($N$42:W$42,$AH$65:$AQ$65)</f>
        <v>1.3415673825558625</v>
      </c>
      <c r="X78" s="150">
        <f>SUMPRODUCT($N$42:X$42,$AG$65:$AQ$65)</f>
        <v>2.1348866262736967</v>
      </c>
      <c r="Y78" s="150">
        <f>SUMPRODUCT($N$42:Y$42,$AF$65:$AQ$65)</f>
        <v>2.6665614574749932</v>
      </c>
      <c r="Z78" s="150">
        <f>SUMPRODUCT($N$42:Z$42,$AE$65:$AQ$65)</f>
        <v>2.6137253791219348</v>
      </c>
      <c r="AA78" s="150">
        <f>SUMPRODUCT($N$42:AA$42,$AD$65:$AQ$65)</f>
        <v>2.9638458425007901</v>
      </c>
      <c r="AB78" s="150">
        <f>SUMPRODUCT($N$42:AB$42,$AC$65:$AQ$65)</f>
        <v>3.2115224910127145</v>
      </c>
      <c r="AC78" s="150">
        <f>SUMPRODUCT($N$42:AC$42,$AB$65:$AQ$65)</f>
        <v>2.2677860704966188</v>
      </c>
      <c r="AD78" s="150">
        <f>SUMPRODUCT($N$42:AD$42,$AA$65:$AQ$65)</f>
        <v>1.6431691304987972</v>
      </c>
      <c r="AE78" s="150">
        <f>SUMPRODUCT($N$42:AE$42,$Z$65:$AQ$65)</f>
        <v>2.0362331802150369</v>
      </c>
      <c r="AF78" s="150">
        <f>SUMPRODUCT($N$42:AF$42,$Y$65:$AQ$65)</f>
        <v>2.4797900845300669</v>
      </c>
      <c r="AG78" s="150">
        <f>SUMPRODUCT($N$42:AG$42,$X$65:$AQ$65)</f>
        <v>2.4310750786207072</v>
      </c>
      <c r="AH78" s="150">
        <f>SUMPRODUCT($N$42:AH$42,$W$65:$AQ$65)</f>
        <v>2.759916355698282</v>
      </c>
      <c r="AI78" s="150">
        <f>SUMPRODUCT($N$42:AI$42,$V$65:$AQ$65)</f>
        <v>2.996274783238225</v>
      </c>
      <c r="AJ78" s="150">
        <f>SUMPRODUCT($N$42:AJ$42,$U$65:$AQ$65)</f>
        <v>2.1444984384561865</v>
      </c>
      <c r="AK78" s="150">
        <f>SUMPRODUCT($N$42:AK$42,$T$65:$AQ$65)</f>
        <v>1.5852699525390632</v>
      </c>
      <c r="AL78" s="150">
        <f>SUMPRODUCT($N$42:AL$42,$S$65:$AQ$65)</f>
        <v>2.6746900218085621</v>
      </c>
      <c r="AM78" s="150">
        <f>SUMPRODUCT($N$42:AM$42,$R$65:$AQ$65)</f>
        <v>4.4552464966910295</v>
      </c>
      <c r="AN78" s="150">
        <f>SUMPRODUCT($N$42:AN$42,$Q$65:$AQ$65)</f>
        <v>4.3612230442017665</v>
      </c>
      <c r="AO78" s="150">
        <f>SUMPRODUCT($N$42:AO$42,$P$65:$AQ$65)</f>
        <v>4.5015220657777402</v>
      </c>
      <c r="AP78" s="150">
        <f>SUMPRODUCT($N$42:AP$42,$O$65:$AQ$65)</f>
        <v>4.4296239204316068</v>
      </c>
      <c r="AQ78" s="150">
        <f t="shared" ref="AQ78:DB78" si="112">SUMPRODUCT(N$42:AQ$42,$N$65:$AQ$65)</f>
        <v>2.8893264431601127</v>
      </c>
      <c r="AR78" s="150">
        <f t="shared" si="112"/>
        <v>1.9767809097859661</v>
      </c>
      <c r="AS78" s="150">
        <f t="shared" si="112"/>
        <v>1.7233727089625377</v>
      </c>
      <c r="AT78" s="150">
        <f t="shared" si="112"/>
        <v>1.0014414387665158</v>
      </c>
      <c r="AU78" s="150">
        <f t="shared" si="112"/>
        <v>0.93101989705021393</v>
      </c>
      <c r="AV78" s="150">
        <f t="shared" si="112"/>
        <v>1.0038962452620188</v>
      </c>
      <c r="AW78" s="150">
        <f t="shared" si="112"/>
        <v>1.0830425851022896</v>
      </c>
      <c r="AX78" s="150">
        <f t="shared" si="112"/>
        <v>0.96066240482637411</v>
      </c>
      <c r="AY78" s="150">
        <f t="shared" si="112"/>
        <v>0.94642268415950892</v>
      </c>
      <c r="AZ78" s="150">
        <f t="shared" si="112"/>
        <v>1.1318709279650019</v>
      </c>
      <c r="BA78" s="150">
        <f t="shared" si="112"/>
        <v>1.3551942498954659</v>
      </c>
      <c r="BB78" s="150">
        <f t="shared" si="112"/>
        <v>1.4373864397952716</v>
      </c>
      <c r="BC78" s="150">
        <f t="shared" si="112"/>
        <v>1.5751754214659548</v>
      </c>
      <c r="BD78" s="150">
        <f t="shared" si="112"/>
        <v>1.6994900030219724</v>
      </c>
      <c r="BE78" s="150">
        <f t="shared" si="112"/>
        <v>1.60901673854595</v>
      </c>
      <c r="BF78" s="150">
        <f t="shared" si="112"/>
        <v>1.5823989913128571</v>
      </c>
      <c r="BG78" s="150">
        <f t="shared" si="112"/>
        <v>1.7644034915941649</v>
      </c>
      <c r="BH78" s="150">
        <f t="shared" si="112"/>
        <v>1.9806837796765511</v>
      </c>
      <c r="BI78" s="150">
        <f t="shared" si="112"/>
        <v>2.0434258106262075</v>
      </c>
      <c r="BJ78" s="150">
        <f t="shared" si="112"/>
        <v>2.1584925618087785</v>
      </c>
      <c r="BK78" s="150">
        <f t="shared" si="112"/>
        <v>2.2636015232678619</v>
      </c>
      <c r="BL78" s="150">
        <f t="shared" si="112"/>
        <v>2.1716438152506887</v>
      </c>
      <c r="BM78" s="150">
        <f t="shared" si="112"/>
        <v>2.1800854485677625</v>
      </c>
      <c r="BN78" s="150">
        <f t="shared" si="112"/>
        <v>2.3870705778760479</v>
      </c>
      <c r="BO78" s="150">
        <f t="shared" si="112"/>
        <v>2.641889587912631</v>
      </c>
      <c r="BP78" s="150">
        <f t="shared" si="112"/>
        <v>2.7101847226919826</v>
      </c>
      <c r="BQ78" s="150">
        <f t="shared" si="112"/>
        <v>2.820619350803014</v>
      </c>
      <c r="BR78" s="150">
        <f t="shared" si="112"/>
        <v>2.9581265518010857</v>
      </c>
      <c r="BS78" s="150">
        <f t="shared" si="112"/>
        <v>2.8753903230013038</v>
      </c>
      <c r="BT78" s="150">
        <f t="shared" si="112"/>
        <v>2.8463983166270963</v>
      </c>
      <c r="BU78" s="150">
        <f t="shared" si="112"/>
        <v>2.8336174541424399</v>
      </c>
      <c r="BV78" s="150">
        <f t="shared" si="112"/>
        <v>2.6918008855888029</v>
      </c>
      <c r="BW78" s="150">
        <f t="shared" si="112"/>
        <v>2.6420434355960927</v>
      </c>
      <c r="BX78" s="150">
        <f t="shared" si="112"/>
        <v>2.6015954957041632</v>
      </c>
      <c r="BY78" s="150">
        <f t="shared" si="112"/>
        <v>2.603642108638744</v>
      </c>
      <c r="BZ78" s="150">
        <f t="shared" si="112"/>
        <v>2.6005265132024782</v>
      </c>
      <c r="CA78" s="150">
        <f t="shared" si="112"/>
        <v>2.5853521114661318</v>
      </c>
      <c r="CB78" s="150">
        <f t="shared" si="112"/>
        <v>2.5873822594470717</v>
      </c>
      <c r="CC78" s="150">
        <f t="shared" si="112"/>
        <v>2.6123166211188789</v>
      </c>
      <c r="CD78" s="150">
        <f t="shared" si="112"/>
        <v>2.6177768784445998</v>
      </c>
      <c r="CE78" s="150">
        <f t="shared" si="112"/>
        <v>2.6346054757074029</v>
      </c>
      <c r="CF78" s="150">
        <f t="shared" si="112"/>
        <v>2.6952475631973107</v>
      </c>
      <c r="CG78" s="150">
        <f t="shared" si="112"/>
        <v>2.7432999198084991</v>
      </c>
      <c r="CH78" s="150">
        <f t="shared" si="112"/>
        <v>2.7617448492963539</v>
      </c>
      <c r="CI78" s="150">
        <f t="shared" si="112"/>
        <v>2.789625051474923</v>
      </c>
      <c r="CJ78" s="150">
        <f t="shared" si="112"/>
        <v>2.8201335364653271</v>
      </c>
      <c r="CK78" s="150">
        <f t="shared" si="112"/>
        <v>2.7865711240174704</v>
      </c>
      <c r="CL78" s="150">
        <f t="shared" si="112"/>
        <v>2.7503699501786878</v>
      </c>
      <c r="CM78" s="150">
        <f t="shared" si="112"/>
        <v>2.7338388171931731</v>
      </c>
      <c r="CN78" s="150">
        <f t="shared" si="112"/>
        <v>2.6950867374424181</v>
      </c>
      <c r="CO78" s="150">
        <f t="shared" si="112"/>
        <v>2.6720631320659511</v>
      </c>
      <c r="CP78" s="150">
        <f t="shared" si="112"/>
        <v>2.6880808096292461</v>
      </c>
      <c r="CQ78" s="150">
        <f t="shared" si="112"/>
        <v>2.7228565141692949</v>
      </c>
      <c r="CR78" s="150">
        <f t="shared" si="112"/>
        <v>2.7601617118737076</v>
      </c>
      <c r="CS78" s="150">
        <f t="shared" si="112"/>
        <v>2.8205247732773562</v>
      </c>
      <c r="CT78" s="150">
        <f t="shared" si="112"/>
        <v>2.8802390697743556</v>
      </c>
      <c r="CU78" s="150">
        <f t="shared" si="112"/>
        <v>2.9125158345593527</v>
      </c>
      <c r="CV78" s="150">
        <f t="shared" si="112"/>
        <v>2.9463109069273399</v>
      </c>
      <c r="CW78" s="150">
        <f t="shared" si="112"/>
        <v>2.9964886948146874</v>
      </c>
      <c r="CX78" s="150">
        <f t="shared" si="112"/>
        <v>3.0458008623868529</v>
      </c>
      <c r="CY78" s="150">
        <f t="shared" si="112"/>
        <v>3.0685707160864419</v>
      </c>
      <c r="CZ78" s="150">
        <f t="shared" si="112"/>
        <v>3.0833952015410548</v>
      </c>
      <c r="DA78" s="150">
        <f t="shared" si="112"/>
        <v>3.0969193433327229</v>
      </c>
      <c r="DB78" s="150">
        <f t="shared" si="112"/>
        <v>3.1169254902001384</v>
      </c>
      <c r="DC78" s="150">
        <f t="shared" ref="DC78:FN78" si="113">SUMPRODUCT(BZ$42:DC$42,$N$65:$AQ$65)</f>
        <v>3.1430352390782925</v>
      </c>
      <c r="DD78" s="150">
        <f t="shared" si="113"/>
        <v>3.1752764983881949</v>
      </c>
      <c r="DE78" s="150">
        <f t="shared" si="113"/>
        <v>3.208320559328544</v>
      </c>
      <c r="DF78" s="150">
        <f t="shared" si="113"/>
        <v>3.2280076833522395</v>
      </c>
      <c r="DG78" s="150">
        <f t="shared" si="113"/>
        <v>3.2484177171101241</v>
      </c>
      <c r="DH78" s="150">
        <f t="shared" si="113"/>
        <v>3.2728387445675011</v>
      </c>
      <c r="DI78" s="150">
        <f t="shared" si="113"/>
        <v>3.2933417465935095</v>
      </c>
      <c r="DJ78" s="150">
        <f t="shared" si="113"/>
        <v>3.3168957726737505</v>
      </c>
      <c r="DK78" s="150">
        <f t="shared" si="113"/>
        <v>3.3393448195073514</v>
      </c>
      <c r="DL78" s="150">
        <f t="shared" si="113"/>
        <v>3.3443325829053143</v>
      </c>
      <c r="DM78" s="150">
        <f t="shared" si="113"/>
        <v>3.3262967769878076</v>
      </c>
      <c r="DN78" s="150">
        <f t="shared" si="113"/>
        <v>3.304397329766112</v>
      </c>
      <c r="DO78" s="150">
        <f t="shared" si="113"/>
        <v>3.2802792308338891</v>
      </c>
      <c r="DP78" s="150">
        <f t="shared" si="113"/>
        <v>3.252723721458243</v>
      </c>
      <c r="DQ78" s="150">
        <f t="shared" si="113"/>
        <v>3.2394803570272965</v>
      </c>
      <c r="DR78" s="150">
        <f t="shared" si="113"/>
        <v>3.2425843436609236</v>
      </c>
      <c r="DS78" s="150">
        <f t="shared" si="113"/>
        <v>3.2560547059105236</v>
      </c>
      <c r="DT78" s="150">
        <f t="shared" si="113"/>
        <v>3.2656092664444132</v>
      </c>
      <c r="DU78" s="150">
        <f t="shared" si="113"/>
        <v>3.2814269790601465</v>
      </c>
      <c r="DV78" s="150">
        <f t="shared" si="113"/>
        <v>3.2997631256985378</v>
      </c>
      <c r="DW78" s="150">
        <f t="shared" si="113"/>
        <v>3.3109257893878206</v>
      </c>
      <c r="DX78" s="150">
        <f t="shared" si="113"/>
        <v>3.3282274463314989</v>
      </c>
      <c r="DY78" s="150">
        <f t="shared" si="113"/>
        <v>3.3553376263827097</v>
      </c>
      <c r="DZ78" s="150">
        <f t="shared" si="113"/>
        <v>3.3840776552954122</v>
      </c>
      <c r="EA78" s="150">
        <f t="shared" si="113"/>
        <v>3.4031855682711609</v>
      </c>
      <c r="EB78" s="150">
        <f t="shared" si="113"/>
        <v>3.4223825007511994</v>
      </c>
      <c r="EC78" s="150">
        <f t="shared" si="113"/>
        <v>3.4378439572549024</v>
      </c>
      <c r="ED78" s="150">
        <f t="shared" si="113"/>
        <v>3.4421103716376438</v>
      </c>
      <c r="EE78" s="150">
        <f t="shared" si="113"/>
        <v>3.4464304332548092</v>
      </c>
      <c r="EF78" s="150">
        <f t="shared" si="113"/>
        <v>3.4535365334398902</v>
      </c>
      <c r="EG78" s="150">
        <f t="shared" si="113"/>
        <v>3.4676351632361051</v>
      </c>
      <c r="EH78" s="150">
        <f t="shared" si="113"/>
        <v>3.4793926053331727</v>
      </c>
      <c r="EI78" s="150">
        <f t="shared" si="113"/>
        <v>3.4921081392127853</v>
      </c>
      <c r="EJ78" s="150">
        <f t="shared" si="113"/>
        <v>3.5049612477218046</v>
      </c>
      <c r="EK78" s="150">
        <f t="shared" si="113"/>
        <v>3.5151988945289263</v>
      </c>
      <c r="EL78" s="150">
        <f t="shared" si="113"/>
        <v>3.5274409853632163</v>
      </c>
      <c r="EM78" s="150">
        <f t="shared" si="113"/>
        <v>3.5432690135257134</v>
      </c>
      <c r="EN78" s="150">
        <f t="shared" si="113"/>
        <v>3.5617697247868585</v>
      </c>
      <c r="EO78" s="150">
        <f t="shared" si="113"/>
        <v>3.5767742062750578</v>
      </c>
      <c r="EP78" s="150">
        <f t="shared" si="113"/>
        <v>3.587868596452803</v>
      </c>
      <c r="EQ78" s="150">
        <f t="shared" si="113"/>
        <v>3.5895201835032973</v>
      </c>
      <c r="ER78" s="150">
        <f t="shared" si="113"/>
        <v>3.5851135803270009</v>
      </c>
      <c r="ES78" s="150">
        <f t="shared" si="113"/>
        <v>3.5842642129301625</v>
      </c>
      <c r="ET78" s="150">
        <f t="shared" si="113"/>
        <v>3.5928554871938583</v>
      </c>
      <c r="EU78" s="150">
        <f t="shared" si="113"/>
        <v>3.6059622839630219</v>
      </c>
      <c r="EV78" s="150">
        <f t="shared" si="113"/>
        <v>3.6157785790994268</v>
      </c>
      <c r="EW78" s="150">
        <f t="shared" si="113"/>
        <v>3.6334937010229229</v>
      </c>
      <c r="EX78" s="150">
        <f t="shared" si="113"/>
        <v>3.6537731588950075</v>
      </c>
      <c r="EY78" s="150">
        <f t="shared" si="113"/>
        <v>3.6663050309361198</v>
      </c>
      <c r="EZ78" s="150">
        <f t="shared" si="113"/>
        <v>3.6859740111057135</v>
      </c>
      <c r="FA78" s="150">
        <f t="shared" si="113"/>
        <v>3.7154282794836613</v>
      </c>
      <c r="FB78" s="150">
        <f t="shared" si="113"/>
        <v>3.749592517065115</v>
      </c>
      <c r="FC78" s="150">
        <f t="shared" si="113"/>
        <v>3.782543538487992</v>
      </c>
      <c r="FD78" s="150">
        <f t="shared" si="113"/>
        <v>3.8194923690262197</v>
      </c>
      <c r="FE78" s="150">
        <f t="shared" si="113"/>
        <v>3.8553576130751264</v>
      </c>
      <c r="FF78" s="150">
        <f t="shared" si="113"/>
        <v>3.8918994848341235</v>
      </c>
      <c r="FG78" s="150">
        <f t="shared" si="113"/>
        <v>3.9405254281954094</v>
      </c>
      <c r="FH78" s="150">
        <f t="shared" si="113"/>
        <v>3.9967878023573746</v>
      </c>
      <c r="FI78" s="150">
        <f t="shared" si="113"/>
        <v>4.0574284295512113</v>
      </c>
      <c r="FJ78" s="150">
        <f t="shared" si="113"/>
        <v>4.1119410113749275</v>
      </c>
      <c r="FK78" s="150">
        <f t="shared" si="113"/>
        <v>4.1573193780896283</v>
      </c>
      <c r="FL78" s="150">
        <f t="shared" si="113"/>
        <v>4.1942219313345808</v>
      </c>
      <c r="FM78" s="150">
        <f t="shared" si="113"/>
        <v>4.2322917071536992</v>
      </c>
      <c r="FN78" s="150">
        <f t="shared" si="113"/>
        <v>4.2810164833238549</v>
      </c>
      <c r="FO78" s="150">
        <f t="shared" ref="FO78:HZ78" si="114">SUMPRODUCT(EL$42:FO$42,$N$65:$AQ$65)</f>
        <v>4.3354383106677776</v>
      </c>
      <c r="FP78" s="150">
        <f t="shared" si="114"/>
        <v>4.3962489501286406</v>
      </c>
      <c r="FQ78" s="150">
        <f t="shared" si="114"/>
        <v>4.456078417851641</v>
      </c>
      <c r="FR78" s="150">
        <f t="shared" si="114"/>
        <v>4.5042156883830149</v>
      </c>
      <c r="FS78" s="150">
        <f t="shared" si="114"/>
        <v>4.5425104317282692</v>
      </c>
      <c r="FT78" s="150">
        <f t="shared" si="114"/>
        <v>4.5916138377401481</v>
      </c>
      <c r="FU78" s="150">
        <f t="shared" si="114"/>
        <v>4.6711247220705214</v>
      </c>
      <c r="FV78" s="150">
        <f t="shared" si="114"/>
        <v>4.7543955212865097</v>
      </c>
      <c r="FW78" s="150">
        <f t="shared" si="114"/>
        <v>4.8400959615125014</v>
      </c>
      <c r="FX78" s="150">
        <f t="shared" si="114"/>
        <v>4.9196731635995956</v>
      </c>
      <c r="FY78" s="150">
        <f t="shared" si="114"/>
        <v>4.9776178729062286</v>
      </c>
      <c r="FZ78" s="150">
        <f t="shared" si="114"/>
        <v>5.0219071261362673</v>
      </c>
      <c r="GA78" s="150">
        <f t="shared" si="114"/>
        <v>5.0549192886010665</v>
      </c>
      <c r="GB78" s="150">
        <f t="shared" si="114"/>
        <v>5.0768993635154418</v>
      </c>
      <c r="GC78" s="150">
        <f t="shared" si="114"/>
        <v>5.1029314177238954</v>
      </c>
      <c r="GD78" s="150">
        <f t="shared" si="114"/>
        <v>5.1270522992482706</v>
      </c>
      <c r="GE78" s="150">
        <f t="shared" si="114"/>
        <v>5.1454040408745216</v>
      </c>
      <c r="GF78" s="150">
        <f t="shared" si="114"/>
        <v>5.1644524260586167</v>
      </c>
      <c r="GG78" s="150">
        <f t="shared" si="114"/>
        <v>5.1790609515717687</v>
      </c>
      <c r="GH78" s="150">
        <f t="shared" si="114"/>
        <v>5.1819809412286109</v>
      </c>
      <c r="GI78" s="150">
        <f t="shared" si="114"/>
        <v>5.1899254064307643</v>
      </c>
      <c r="GJ78" s="150">
        <f t="shared" si="114"/>
        <v>5.2022534979249002</v>
      </c>
      <c r="GK78" s="150">
        <f t="shared" si="114"/>
        <v>5.200015764896631</v>
      </c>
      <c r="GL78" s="150">
        <f t="shared" si="114"/>
        <v>5.1834544330132157</v>
      </c>
      <c r="GM78" s="150">
        <f t="shared" si="114"/>
        <v>5.1687770738493395</v>
      </c>
      <c r="GN78" s="150">
        <f t="shared" si="114"/>
        <v>5.1464399424194385</v>
      </c>
      <c r="GO78" s="150">
        <f t="shared" si="114"/>
        <v>5.1151476997897678</v>
      </c>
      <c r="GP78" s="150">
        <f t="shared" si="114"/>
        <v>5.1098988908862104</v>
      </c>
      <c r="GQ78" s="150">
        <f t="shared" si="114"/>
        <v>5.1251138195630972</v>
      </c>
      <c r="GR78" s="150">
        <f t="shared" si="114"/>
        <v>5.1346696638129741</v>
      </c>
      <c r="GS78" s="150">
        <f t="shared" si="114"/>
        <v>5.1317802457117949</v>
      </c>
      <c r="GT78" s="150">
        <f t="shared" si="114"/>
        <v>5.1307969439591883</v>
      </c>
      <c r="GU78" s="150">
        <f t="shared" si="114"/>
        <v>5.1226886370936073</v>
      </c>
      <c r="GV78" s="150">
        <f t="shared" si="114"/>
        <v>5.1064141369646743</v>
      </c>
      <c r="GW78" s="150">
        <f t="shared" si="114"/>
        <v>5.114522545793017</v>
      </c>
      <c r="GX78" s="150">
        <f t="shared" si="114"/>
        <v>5.141204659905207</v>
      </c>
      <c r="GY78" s="150">
        <f t="shared" si="114"/>
        <v>5.1470683456041124</v>
      </c>
      <c r="GZ78" s="150">
        <f t="shared" si="114"/>
        <v>5.116798734843865</v>
      </c>
      <c r="HA78" s="150">
        <f t="shared" si="114"/>
        <v>5.096203022225736</v>
      </c>
      <c r="HB78" s="150">
        <f t="shared" si="114"/>
        <v>5.0728683101288343</v>
      </c>
      <c r="HC78" s="150">
        <f t="shared" si="114"/>
        <v>5.0500194393169409</v>
      </c>
      <c r="HD78" s="150">
        <f t="shared" si="114"/>
        <v>5.0620766234633612</v>
      </c>
      <c r="HE78" s="150">
        <f t="shared" si="114"/>
        <v>5.0980640931871637</v>
      </c>
      <c r="HF78" s="150">
        <f t="shared" si="114"/>
        <v>5.1451198471631905</v>
      </c>
      <c r="HG78" s="150">
        <f t="shared" si="114"/>
        <v>5.2157006319471009</v>
      </c>
      <c r="HH78" s="150">
        <f t="shared" si="114"/>
        <v>5.2838875389975515</v>
      </c>
      <c r="HI78" s="150">
        <f t="shared" si="114"/>
        <v>5.3490190490456735</v>
      </c>
      <c r="HJ78" s="150">
        <f t="shared" si="114"/>
        <v>5.4455622493369509</v>
      </c>
      <c r="HK78" s="150">
        <f t="shared" si="114"/>
        <v>5.5644357959070021</v>
      </c>
      <c r="HL78" s="150">
        <f t="shared" si="114"/>
        <v>5.666532463110685</v>
      </c>
      <c r="HM78" s="150">
        <f t="shared" si="114"/>
        <v>5.7793417465743486</v>
      </c>
      <c r="HN78" s="150">
        <f t="shared" si="114"/>
        <v>5.8905267219517752</v>
      </c>
      <c r="HO78" s="150">
        <f t="shared" si="114"/>
        <v>5.9184054208524266</v>
      </c>
      <c r="HP78" s="150">
        <f t="shared" si="114"/>
        <v>5.8869692860338398</v>
      </c>
      <c r="HQ78" s="150">
        <f t="shared" si="114"/>
        <v>5.8692782312270859</v>
      </c>
      <c r="HR78" s="150">
        <f t="shared" si="114"/>
        <v>5.8605117925526651</v>
      </c>
      <c r="HS78" s="150">
        <f t="shared" si="114"/>
        <v>5.8411072625206488</v>
      </c>
      <c r="HT78" s="150">
        <f t="shared" si="114"/>
        <v>5.8811500648707478</v>
      </c>
      <c r="HU78" s="150">
        <f t="shared" si="114"/>
        <v>5.9555956008775679</v>
      </c>
      <c r="HV78" s="150">
        <f t="shared" si="114"/>
        <v>5.9690362107716251</v>
      </c>
      <c r="HW78" s="150">
        <f t="shared" si="114"/>
        <v>5.9308020763327871</v>
      </c>
      <c r="HX78" s="150">
        <f t="shared" si="114"/>
        <v>5.9429667889684303</v>
      </c>
      <c r="HY78" s="150">
        <f t="shared" si="114"/>
        <v>6.030414816343022</v>
      </c>
      <c r="HZ78" s="150">
        <f t="shared" si="114"/>
        <v>6.1060611262277593</v>
      </c>
      <c r="IA78" s="150">
        <f t="shared" ref="IA78:KL78" si="115">SUMPRODUCT(GX$42:IA$42,$N$65:$AQ$65)</f>
        <v>6.2268436253934407</v>
      </c>
      <c r="IB78" s="150">
        <f t="shared" si="115"/>
        <v>6.3639314873381458</v>
      </c>
      <c r="IC78" s="150">
        <f t="shared" si="115"/>
        <v>6.3739411936552273</v>
      </c>
      <c r="ID78" s="150">
        <f t="shared" si="115"/>
        <v>6.25183506052496</v>
      </c>
      <c r="IE78" s="150">
        <f t="shared" si="115"/>
        <v>6.1183614041147756</v>
      </c>
      <c r="IF78" s="150">
        <f t="shared" si="115"/>
        <v>5.9490344476043031</v>
      </c>
      <c r="IG78" s="150">
        <f t="shared" si="115"/>
        <v>5.7855318568286993</v>
      </c>
      <c r="IH78" s="150">
        <f t="shared" si="115"/>
        <v>5.7017742797518371</v>
      </c>
      <c r="II78" s="150">
        <f t="shared" si="115"/>
        <v>5.6660241906119317</v>
      </c>
      <c r="IJ78" s="150">
        <f t="shared" si="115"/>
        <v>5.6385713817359564</v>
      </c>
      <c r="IK78" s="150">
        <f t="shared" si="115"/>
        <v>5.6456786326925847</v>
      </c>
      <c r="IL78" s="150">
        <f t="shared" si="115"/>
        <v>5.6613197972455112</v>
      </c>
      <c r="IM78" s="150">
        <f t="shared" si="115"/>
        <v>5.6852185670897484</v>
      </c>
      <c r="IN78" s="150">
        <f t="shared" si="115"/>
        <v>5.7117188706816453</v>
      </c>
      <c r="IO78" s="150">
        <f t="shared" si="115"/>
        <v>5.7488882489703741</v>
      </c>
      <c r="IP78" s="150">
        <f t="shared" si="115"/>
        <v>5.7865077649432601</v>
      </c>
      <c r="IQ78" s="150">
        <f t="shared" si="115"/>
        <v>5.8105991319334338</v>
      </c>
      <c r="IR78" s="150">
        <f t="shared" si="115"/>
        <v>5.8226782453722832</v>
      </c>
      <c r="IS78" s="150">
        <f t="shared" si="115"/>
        <v>5.8377315207331986</v>
      </c>
      <c r="IT78" s="150">
        <f t="shared" si="115"/>
        <v>5.8606550199853356</v>
      </c>
      <c r="IU78" s="150">
        <f t="shared" si="115"/>
        <v>5.8866591771302819</v>
      </c>
      <c r="IV78" s="150">
        <f t="shared" si="115"/>
        <v>5.9244073040856042</v>
      </c>
      <c r="IW78" s="150">
        <f t="shared" si="115"/>
        <v>5.9602392601980521</v>
      </c>
      <c r="IX78" s="150">
        <f t="shared" si="115"/>
        <v>5.977614991234061</v>
      </c>
      <c r="IY78" s="150">
        <f t="shared" si="115"/>
        <v>5.9902084141391674</v>
      </c>
      <c r="IZ78" s="150">
        <f t="shared" si="115"/>
        <v>6.0112906474898651</v>
      </c>
      <c r="JA78" s="150">
        <f t="shared" si="115"/>
        <v>6.037584652237995</v>
      </c>
      <c r="JB78" s="150">
        <f t="shared" si="115"/>
        <v>6.059707974742107</v>
      </c>
      <c r="JC78" s="150">
        <f t="shared" si="115"/>
        <v>6.0871732474266906</v>
      </c>
      <c r="JD78" s="150">
        <f t="shared" si="115"/>
        <v>6.1100285816662954</v>
      </c>
      <c r="JE78" s="150">
        <f t="shared" si="115"/>
        <v>6.1103148329095447</v>
      </c>
      <c r="JF78" s="150">
        <f t="shared" si="115"/>
        <v>6.0954896205667977</v>
      </c>
      <c r="JG78" s="150">
        <f t="shared" si="115"/>
        <v>6.079740891793465</v>
      </c>
      <c r="JH78" s="150">
        <f t="shared" si="115"/>
        <v>6.0573153358244731</v>
      </c>
      <c r="JI78" s="150">
        <f t="shared" si="115"/>
        <v>6.0340667875000404</v>
      </c>
      <c r="JJ78" s="150">
        <f t="shared" si="115"/>
        <v>6.023079049955296</v>
      </c>
      <c r="JK78" s="150">
        <f t="shared" si="115"/>
        <v>6.019972283091847</v>
      </c>
      <c r="JL78" s="150">
        <f t="shared" si="115"/>
        <v>6.017783273152463</v>
      </c>
      <c r="JM78" s="150">
        <f t="shared" si="115"/>
        <v>6.0280816262606738</v>
      </c>
      <c r="JN78" s="150">
        <f t="shared" si="115"/>
        <v>6.045910789608735</v>
      </c>
      <c r="JO78" s="150">
        <f t="shared" si="115"/>
        <v>6.0662041406838796</v>
      </c>
      <c r="JP78" s="150">
        <f t="shared" si="115"/>
        <v>6.0907248756438621</v>
      </c>
      <c r="JQ78" s="150">
        <f t="shared" si="115"/>
        <v>6.124353361981453</v>
      </c>
      <c r="JR78" s="150">
        <f t="shared" si="115"/>
        <v>6.1560717273489072</v>
      </c>
      <c r="JS78" s="150">
        <f t="shared" si="115"/>
        <v>6.1843192399933447</v>
      </c>
      <c r="JT78" s="150">
        <f t="shared" si="115"/>
        <v>6.22616736022235</v>
      </c>
      <c r="JU78" s="150">
        <f t="shared" si="115"/>
        <v>6.2798206048614169</v>
      </c>
      <c r="JV78" s="150">
        <f t="shared" si="115"/>
        <v>6.3339857974086859</v>
      </c>
      <c r="JW78" s="150">
        <f t="shared" si="115"/>
        <v>6.3976950402347468</v>
      </c>
      <c r="JX78" s="150">
        <f t="shared" si="115"/>
        <v>6.4707168151605732</v>
      </c>
      <c r="JY78" s="150">
        <f t="shared" si="115"/>
        <v>6.5269420044265001</v>
      </c>
      <c r="JZ78" s="150">
        <f t="shared" si="115"/>
        <v>6.5707055174194426</v>
      </c>
      <c r="KA78" s="150">
        <f t="shared" si="115"/>
        <v>6.6240270736464177</v>
      </c>
      <c r="KB78" s="150">
        <f t="shared" si="115"/>
        <v>6.689708324064024</v>
      </c>
      <c r="KC78" s="150">
        <f t="shared" si="115"/>
        <v>6.7563066111870267</v>
      </c>
      <c r="KD78" s="150">
        <f t="shared" si="115"/>
        <v>6.8302709824553567</v>
      </c>
      <c r="KE78" s="150">
        <f t="shared" si="115"/>
        <v>6.9110369027768064</v>
      </c>
      <c r="KF78" s="150">
        <f t="shared" si="115"/>
        <v>6.9732359538642212</v>
      </c>
      <c r="KG78" s="150">
        <f t="shared" si="115"/>
        <v>7.0201075773345156</v>
      </c>
      <c r="KH78" s="150">
        <f t="shared" si="115"/>
        <v>7.0877717238586033</v>
      </c>
      <c r="KI78" s="150">
        <f t="shared" si="115"/>
        <v>7.1930506807818233</v>
      </c>
      <c r="KJ78" s="150">
        <f t="shared" si="115"/>
        <v>7.2966759625366242</v>
      </c>
      <c r="KK78" s="150">
        <f t="shared" si="115"/>
        <v>7.4037831308363202</v>
      </c>
      <c r="KL78" s="150">
        <f t="shared" si="115"/>
        <v>7.5118011067468817</v>
      </c>
      <c r="KM78" s="150">
        <f t="shared" ref="KM78:MX78" si="116">SUMPRODUCT(JJ$42:KM$42,$N$65:$AQ$65)</f>
        <v>7.5943753854906069</v>
      </c>
      <c r="KN78" s="150">
        <f t="shared" si="116"/>
        <v>7.6599800496026367</v>
      </c>
      <c r="KO78" s="150">
        <f t="shared" si="116"/>
        <v>7.7096012702036791</v>
      </c>
      <c r="KP78" s="150">
        <f t="shared" si="116"/>
        <v>7.7535504896543248</v>
      </c>
      <c r="KQ78" s="150">
        <f t="shared" si="116"/>
        <v>7.7908861121785726</v>
      </c>
      <c r="KR78" s="150">
        <f t="shared" si="116"/>
        <v>7.8210567900137695</v>
      </c>
      <c r="KS78" s="150">
        <f t="shared" si="116"/>
        <v>7.8691069859030627</v>
      </c>
      <c r="KT78" s="150">
        <f t="shared" si="116"/>
        <v>7.9262131563292062</v>
      </c>
      <c r="KU78" s="150">
        <f t="shared" si="116"/>
        <v>7.9503482850031038</v>
      </c>
      <c r="KV78" s="150">
        <f t="shared" si="116"/>
        <v>7.9807173427533744</v>
      </c>
      <c r="KW78" s="150">
        <f t="shared" si="116"/>
        <v>8.0610952982931483</v>
      </c>
      <c r="KX78" s="150">
        <f t="shared" si="116"/>
        <v>8.11251469168824</v>
      </c>
      <c r="KY78" s="150">
        <f t="shared" si="116"/>
        <v>8.1198323865570821</v>
      </c>
      <c r="KZ78" s="150">
        <f t="shared" si="116"/>
        <v>8.1599113389675058</v>
      </c>
      <c r="LA78" s="150">
        <f t="shared" si="116"/>
        <v>8.1867223503680524</v>
      </c>
      <c r="LB78" s="150">
        <f t="shared" si="116"/>
        <v>8.1304833068258393</v>
      </c>
      <c r="LC78" s="150">
        <f t="shared" si="116"/>
        <v>8.1185390775446322</v>
      </c>
      <c r="LD78" s="150">
        <f t="shared" si="116"/>
        <v>8.192868365536631</v>
      </c>
      <c r="LE78" s="150">
        <f t="shared" si="116"/>
        <v>8.2671883526789447</v>
      </c>
      <c r="LF78" s="150">
        <f t="shared" si="116"/>
        <v>8.305047450813948</v>
      </c>
      <c r="LG78" s="150">
        <f t="shared" si="116"/>
        <v>8.3729962641692826</v>
      </c>
      <c r="LH78" s="150">
        <f t="shared" si="116"/>
        <v>8.4280206038733283</v>
      </c>
      <c r="LI78" s="150">
        <f t="shared" si="116"/>
        <v>8.4072926379496842</v>
      </c>
      <c r="LJ78" s="150">
        <f t="shared" si="116"/>
        <v>8.4266966722076688</v>
      </c>
      <c r="LK78" s="150">
        <f t="shared" si="116"/>
        <v>8.5718936077947614</v>
      </c>
      <c r="LL78" s="150">
        <f t="shared" si="116"/>
        <v>8.7446245846945487</v>
      </c>
      <c r="LM78" s="150">
        <f t="shared" si="116"/>
        <v>8.7605497922748388</v>
      </c>
      <c r="LN78" s="150">
        <f t="shared" si="116"/>
        <v>8.793658939165212</v>
      </c>
      <c r="LO78" s="150">
        <f t="shared" si="116"/>
        <v>8.804976869359713</v>
      </c>
      <c r="LP78" s="150">
        <f t="shared" si="116"/>
        <v>8.7167161063336831</v>
      </c>
      <c r="LQ78" s="150">
        <f t="shared" si="116"/>
        <v>8.696191135434292</v>
      </c>
      <c r="LR78" s="150">
        <f t="shared" si="116"/>
        <v>8.7295467041953181</v>
      </c>
      <c r="LS78" s="150">
        <f t="shared" si="116"/>
        <v>8.7311252219001894</v>
      </c>
      <c r="LT78" s="150">
        <f t="shared" si="116"/>
        <v>8.7883580574092157</v>
      </c>
      <c r="LU78" s="150">
        <f t="shared" si="116"/>
        <v>8.8521300032367094</v>
      </c>
      <c r="LV78" s="150">
        <f t="shared" si="116"/>
        <v>8.911818595722055</v>
      </c>
      <c r="LW78" s="150">
        <f t="shared" si="116"/>
        <v>8.9582811948283023</v>
      </c>
      <c r="LX78" s="150">
        <f t="shared" si="116"/>
        <v>9.0096308186820195</v>
      </c>
      <c r="LY78" s="150">
        <f t="shared" si="116"/>
        <v>9.0625511023941421</v>
      </c>
      <c r="LZ78" s="150">
        <f t="shared" si="116"/>
        <v>9.1122740989775686</v>
      </c>
      <c r="MA78" s="150">
        <f t="shared" si="116"/>
        <v>9.1455382554252385</v>
      </c>
      <c r="MB78" s="150">
        <f t="shared" si="116"/>
        <v>9.1582922957537978</v>
      </c>
      <c r="MC78" s="150">
        <f t="shared" si="116"/>
        <v>9.1507939869303137</v>
      </c>
      <c r="MD78" s="150">
        <f t="shared" si="116"/>
        <v>9.1283203302983225</v>
      </c>
      <c r="ME78" s="150">
        <f t="shared" si="116"/>
        <v>9.1036854862795202</v>
      </c>
      <c r="MF78" s="150">
        <f t="shared" si="116"/>
        <v>9.0860329934385327</v>
      </c>
      <c r="MG78" s="150">
        <f t="shared" si="116"/>
        <v>9.0927356693279719</v>
      </c>
      <c r="MH78" s="150">
        <f t="shared" si="116"/>
        <v>9.1051461905322988</v>
      </c>
      <c r="MI78" s="150">
        <f t="shared" si="116"/>
        <v>9.1106905945572194</v>
      </c>
      <c r="MJ78" s="150">
        <f t="shared" si="116"/>
        <v>9.100098116738673</v>
      </c>
      <c r="MK78" s="150">
        <f t="shared" si="116"/>
        <v>9.0772616084282003</v>
      </c>
      <c r="ML78" s="150">
        <f t="shared" si="116"/>
        <v>9.0566301409218557</v>
      </c>
      <c r="MM78" s="150">
        <f t="shared" si="116"/>
        <v>9.0409084662680801</v>
      </c>
      <c r="MN78" s="150">
        <f t="shared" si="116"/>
        <v>9.0460690300450324</v>
      </c>
      <c r="MO78" s="150">
        <f t="shared" si="116"/>
        <v>9.0517300362325255</v>
      </c>
      <c r="MP78" s="150">
        <f t="shared" si="116"/>
        <v>9.0307418718355112</v>
      </c>
      <c r="MQ78" s="150">
        <f t="shared" si="116"/>
        <v>8.9600757574792258</v>
      </c>
      <c r="MR78" s="150">
        <f t="shared" si="116"/>
        <v>8.8781455979066273</v>
      </c>
      <c r="MS78" s="150">
        <f t="shared" si="116"/>
        <v>8.8039540095587778</v>
      </c>
      <c r="MT78" s="150">
        <f t="shared" si="116"/>
        <v>8.7352860632518716</v>
      </c>
      <c r="MU78" s="150">
        <f t="shared" si="116"/>
        <v>8.7007333056713279</v>
      </c>
      <c r="MV78" s="150">
        <f t="shared" si="116"/>
        <v>8.7031729952231132</v>
      </c>
      <c r="MW78" s="150">
        <f t="shared" si="116"/>
        <v>8.7153013586328942</v>
      </c>
      <c r="MX78" s="150">
        <f t="shared" si="116"/>
        <v>8.7477027725232439</v>
      </c>
      <c r="MY78" s="150">
        <f t="shared" ref="MY78:NO78" si="117">SUMPRODUCT(LV$42:MY$42,$N$65:$AQ$65)</f>
        <v>8.7832031806250992</v>
      </c>
      <c r="MZ78" s="150">
        <f t="shared" si="117"/>
        <v>8.8188840362147936</v>
      </c>
      <c r="NA78" s="150">
        <f t="shared" si="117"/>
        <v>8.8520415676704367</v>
      </c>
      <c r="NB78" s="150">
        <f t="shared" si="117"/>
        <v>8.8887514154389358</v>
      </c>
      <c r="NC78" s="150">
        <f t="shared" si="117"/>
        <v>8.9259829835046318</v>
      </c>
      <c r="ND78" s="150">
        <f t="shared" si="117"/>
        <v>8.9572412418724792</v>
      </c>
      <c r="NE78" s="150">
        <f t="shared" si="117"/>
        <v>8.9836637071631085</v>
      </c>
      <c r="NF78" s="150">
        <f t="shared" si="117"/>
        <v>9.0127332564976381</v>
      </c>
      <c r="NG78" s="150">
        <f t="shared" si="117"/>
        <v>9.0435110722366421</v>
      </c>
      <c r="NH78" s="150">
        <f t="shared" si="117"/>
        <v>9.073846128377955</v>
      </c>
      <c r="NI78" s="150">
        <f t="shared" si="117"/>
        <v>9.1104746537183754</v>
      </c>
      <c r="NJ78" s="150">
        <f t="shared" si="117"/>
        <v>9.1490019763642199</v>
      </c>
      <c r="NK78" s="150">
        <f t="shared" si="117"/>
        <v>9.1780116256503188</v>
      </c>
      <c r="NL78" s="150">
        <f t="shared" si="117"/>
        <v>9.1977658046241171</v>
      </c>
      <c r="NM78" s="150">
        <f t="shared" si="117"/>
        <v>9.2172681352274868</v>
      </c>
      <c r="NN78" s="150">
        <f t="shared" si="117"/>
        <v>9.2375609088117727</v>
      </c>
      <c r="NO78" s="151">
        <f t="shared" si="117"/>
        <v>9.2565177803564556</v>
      </c>
      <c r="NP78" s="147"/>
      <c r="NQ78" s="147"/>
    </row>
    <row r="79" spans="1:381" s="152" customFormat="1" x14ac:dyDescent="0.2">
      <c r="A79" s="147"/>
      <c r="B79" s="147"/>
      <c r="C79" s="1" t="str">
        <f>C66</f>
        <v>COQ</v>
      </c>
      <c r="D79" s="147"/>
      <c r="E79" s="147" t="s">
        <v>298</v>
      </c>
      <c r="F79" s="147"/>
      <c r="G79" s="147" t="s">
        <v>259</v>
      </c>
      <c r="H79" s="147"/>
      <c r="I79" s="147"/>
      <c r="J79" s="147"/>
      <c r="K79" s="148">
        <f t="shared" si="105"/>
        <v>44875.46581727585</v>
      </c>
      <c r="L79" s="147"/>
      <c r="M79" s="147"/>
      <c r="N79" s="149">
        <f>$N$42*$AQ$66</f>
        <v>2.1423699558253535</v>
      </c>
      <c r="O79" s="150">
        <f>SUMPRODUCT($N$42:O$42,$AP$66:$AQ$66)</f>
        <v>6.0357686459219897</v>
      </c>
      <c r="P79" s="150">
        <f>SUMPRODUCT($N$42:P$42,$AO$66:$AQ$66)</f>
        <v>7.1158090375473417</v>
      </c>
      <c r="Q79" s="150">
        <f>SUMPRODUCT($N$42:Q$42,$AN$66:$AQ$66)</f>
        <v>11.184234575524918</v>
      </c>
      <c r="R79" s="150">
        <f>SUMPRODUCT($N$42:R$42,$AM$66:$AQ$66)</f>
        <v>13.936433625237818</v>
      </c>
      <c r="S79" s="150">
        <f>SUMPRODUCT($N$42:S$42,$AL$66:$AQ$66)</f>
        <v>13.645280452457659</v>
      </c>
      <c r="T79" s="150">
        <f>SUMPRODUCT($N$42:T$42,$AK$66:$AQ$66)</f>
        <v>18.326577665701748</v>
      </c>
      <c r="U79" s="150">
        <f>SUMPRODUCT($N$42:U$42,$AJ$66:$AQ$66)</f>
        <v>28.346308724229942</v>
      </c>
      <c r="V79" s="150">
        <f>SUMPRODUCT($N$42:V$42,$AI$66:$AQ$66)</f>
        <v>29.656811222588303</v>
      </c>
      <c r="W79" s="150">
        <f>SUMPRODUCT($N$42:W$42,$AH$66:$AQ$66)</f>
        <v>32.083007250640343</v>
      </c>
      <c r="X79" s="150">
        <f>SUMPRODUCT($N$42:X$42,$AG$66:$AQ$66)</f>
        <v>51.054895937872914</v>
      </c>
      <c r="Y79" s="150">
        <f>SUMPRODUCT($N$42:Y$42,$AF$66:$AQ$66)</f>
        <v>63.769670973560615</v>
      </c>
      <c r="Z79" s="150">
        <f>SUMPRODUCT($N$42:Z$42,$AE$66:$AQ$66)</f>
        <v>62.506118872534493</v>
      </c>
      <c r="AA79" s="150">
        <f>SUMPRODUCT($N$42:AA$42,$AD$66:$AQ$66)</f>
        <v>70.879099247013471</v>
      </c>
      <c r="AB79" s="150">
        <f>SUMPRODUCT($N$42:AB$42,$AC$66:$AQ$66)</f>
        <v>76.802179826748343</v>
      </c>
      <c r="AC79" s="150">
        <f>SUMPRODUCT($N$42:AC$42,$AB$66:$AQ$66)</f>
        <v>54.233129016622158</v>
      </c>
      <c r="AD79" s="150">
        <f>SUMPRODUCT($N$42:AD$42,$AA$66:$AQ$66)</f>
        <v>39.295683402340124</v>
      </c>
      <c r="AE79" s="150">
        <f>SUMPRODUCT($N$42:AE$42,$Z$66:$AQ$66)</f>
        <v>48.695641183802557</v>
      </c>
      <c r="AF79" s="150">
        <f>SUMPRODUCT($N$42:AF$42,$Y$66:$AQ$66)</f>
        <v>59.303113877495711</v>
      </c>
      <c r="AG79" s="150">
        <f>SUMPRODUCT($N$42:AG$42,$X$66:$AQ$66)</f>
        <v>58.138115452424131</v>
      </c>
      <c r="AH79" s="150">
        <f>SUMPRODUCT($N$42:AH$42,$W$66:$AQ$66)</f>
        <v>66.002213233849091</v>
      </c>
      <c r="AI79" s="150">
        <f>SUMPRODUCT($N$42:AI$42,$V$66:$AQ$66)</f>
        <v>71.654623424433154</v>
      </c>
      <c r="AJ79" s="150">
        <f>SUMPRODUCT($N$42:AJ$42,$U$66:$AQ$66)</f>
        <v>51.284758294361573</v>
      </c>
      <c r="AK79" s="150">
        <f>SUMPRODUCT($N$42:AK$42,$T$66:$AQ$66)</f>
        <v>37.911049450708617</v>
      </c>
      <c r="AL79" s="150">
        <f>SUMPRODUCT($N$42:AL$42,$S$66:$AQ$66)</f>
        <v>63.96406209535008</v>
      </c>
      <c r="AM79" s="150">
        <f>SUMPRODUCT($N$42:AM$42,$R$66:$AQ$66)</f>
        <v>106.54530477955802</v>
      </c>
      <c r="AN79" s="150">
        <f>SUMPRODUCT($N$42:AN$42,$Q$66:$AQ$66)</f>
        <v>104.29677433139197</v>
      </c>
      <c r="AO79" s="150">
        <f>SUMPRODUCT($N$42:AO$42,$P$66:$AQ$66)</f>
        <v>107.65196512166321</v>
      </c>
      <c r="AP79" s="150">
        <f>SUMPRODUCT($N$42:AP$42,$O$66:$AQ$66)</f>
        <v>105.93255188275978</v>
      </c>
      <c r="AQ79" s="150">
        <f t="shared" ref="AQ79:DB79" si="118">SUMPRODUCT(N$42:AQ$42,$N$66:$AQ$66)</f>
        <v>69.09699984563602</v>
      </c>
      <c r="AR79" s="150">
        <f t="shared" si="118"/>
        <v>47.273865693398911</v>
      </c>
      <c r="AS79" s="150">
        <f t="shared" si="118"/>
        <v>41.213717503972248</v>
      </c>
      <c r="AT79" s="150">
        <f t="shared" si="118"/>
        <v>23.949041515773409</v>
      </c>
      <c r="AU79" s="150">
        <f t="shared" si="118"/>
        <v>22.264940617925809</v>
      </c>
      <c r="AV79" s="150">
        <f t="shared" si="118"/>
        <v>24.007747157859086</v>
      </c>
      <c r="AW79" s="150">
        <f t="shared" si="118"/>
        <v>25.90049785228894</v>
      </c>
      <c r="AX79" s="150">
        <f t="shared" si="118"/>
        <v>22.973828448888042</v>
      </c>
      <c r="AY79" s="150">
        <f t="shared" si="118"/>
        <v>22.633291650407031</v>
      </c>
      <c r="AZ79" s="150">
        <f t="shared" si="118"/>
        <v>27.068206681879488</v>
      </c>
      <c r="BA79" s="150">
        <f t="shared" si="118"/>
        <v>32.408887925248806</v>
      </c>
      <c r="BB79" s="150">
        <f t="shared" si="118"/>
        <v>34.374478814524664</v>
      </c>
      <c r="BC79" s="150">
        <f t="shared" si="118"/>
        <v>37.669643079458481</v>
      </c>
      <c r="BD79" s="150">
        <f t="shared" si="118"/>
        <v>40.642572857926737</v>
      </c>
      <c r="BE79" s="150">
        <f t="shared" si="118"/>
        <v>38.47894362996847</v>
      </c>
      <c r="BF79" s="150">
        <f t="shared" si="118"/>
        <v>37.842391647131734</v>
      </c>
      <c r="BG79" s="150">
        <f t="shared" si="118"/>
        <v>42.194951032594595</v>
      </c>
      <c r="BH79" s="150">
        <f t="shared" si="118"/>
        <v>47.36720114909506</v>
      </c>
      <c r="BI79" s="150">
        <f t="shared" si="118"/>
        <v>48.867649848170309</v>
      </c>
      <c r="BJ79" s="150">
        <f t="shared" si="118"/>
        <v>51.619421738647326</v>
      </c>
      <c r="BK79" s="150">
        <f t="shared" si="118"/>
        <v>54.133057368469025</v>
      </c>
      <c r="BL79" s="150">
        <f t="shared" si="118"/>
        <v>51.933928311345881</v>
      </c>
      <c r="BM79" s="150">
        <f t="shared" si="118"/>
        <v>52.135806343296053</v>
      </c>
      <c r="BN79" s="150">
        <f t="shared" si="118"/>
        <v>57.085766733448821</v>
      </c>
      <c r="BO79" s="150">
        <f t="shared" si="118"/>
        <v>63.179653818739723</v>
      </c>
      <c r="BP79" s="150">
        <f t="shared" si="118"/>
        <v>64.812902608774436</v>
      </c>
      <c r="BQ79" s="150">
        <f t="shared" si="118"/>
        <v>67.453899267218802</v>
      </c>
      <c r="BR79" s="150">
        <f t="shared" si="118"/>
        <v>70.742324868496951</v>
      </c>
      <c r="BS79" s="150">
        <f t="shared" si="118"/>
        <v>68.763723522795601</v>
      </c>
      <c r="BT79" s="150">
        <f t="shared" si="118"/>
        <v>68.070392153228283</v>
      </c>
      <c r="BU79" s="150">
        <f t="shared" si="118"/>
        <v>67.764743321051498</v>
      </c>
      <c r="BV79" s="150">
        <f t="shared" si="118"/>
        <v>64.373261047161463</v>
      </c>
      <c r="BW79" s="150">
        <f t="shared" si="118"/>
        <v>63.183333019954794</v>
      </c>
      <c r="BX79" s="150">
        <f t="shared" si="118"/>
        <v>62.216037924904143</v>
      </c>
      <c r="BY79" s="150">
        <f t="shared" si="118"/>
        <v>62.264981793451625</v>
      </c>
      <c r="BZ79" s="150">
        <f t="shared" si="118"/>
        <v>62.190473667902722</v>
      </c>
      <c r="CA79" s="150">
        <f t="shared" si="118"/>
        <v>61.827584373438938</v>
      </c>
      <c r="CB79" s="150">
        <f t="shared" si="118"/>
        <v>61.876134489697947</v>
      </c>
      <c r="CC79" s="150">
        <f t="shared" si="118"/>
        <v>62.472429030478011</v>
      </c>
      <c r="CD79" s="150">
        <f t="shared" si="118"/>
        <v>62.603008737207112</v>
      </c>
      <c r="CE79" s="150">
        <f t="shared" si="118"/>
        <v>63.005457406592626</v>
      </c>
      <c r="CF79" s="150">
        <f t="shared" si="118"/>
        <v>64.455686860536332</v>
      </c>
      <c r="CG79" s="150">
        <f t="shared" si="118"/>
        <v>65.604838312496966</v>
      </c>
      <c r="CH79" s="150">
        <f t="shared" si="118"/>
        <v>66.045940872227519</v>
      </c>
      <c r="CI79" s="150">
        <f t="shared" si="118"/>
        <v>66.712683922390426</v>
      </c>
      <c r="CJ79" s="150">
        <f t="shared" si="118"/>
        <v>67.442281226171332</v>
      </c>
      <c r="CK79" s="150">
        <f t="shared" si="118"/>
        <v>66.639650560045453</v>
      </c>
      <c r="CL79" s="150">
        <f t="shared" si="118"/>
        <v>65.77391504958706</v>
      </c>
      <c r="CM79" s="150">
        <f t="shared" si="118"/>
        <v>65.378580110521128</v>
      </c>
      <c r="CN79" s="150">
        <f t="shared" si="118"/>
        <v>64.451840781742689</v>
      </c>
      <c r="CO79" s="150">
        <f t="shared" si="118"/>
        <v>63.901241156383705</v>
      </c>
      <c r="CP79" s="150">
        <f t="shared" si="118"/>
        <v>64.284297029747719</v>
      </c>
      <c r="CQ79" s="150">
        <f t="shared" si="118"/>
        <v>65.115943054697226</v>
      </c>
      <c r="CR79" s="150">
        <f t="shared" si="118"/>
        <v>66.008080821312475</v>
      </c>
      <c r="CS79" s="150">
        <f t="shared" si="118"/>
        <v>67.451637486348986</v>
      </c>
      <c r="CT79" s="150">
        <f t="shared" si="118"/>
        <v>68.879679217529301</v>
      </c>
      <c r="CU79" s="150">
        <f t="shared" si="118"/>
        <v>69.651564172462727</v>
      </c>
      <c r="CV79" s="150">
        <f t="shared" si="118"/>
        <v>70.459758800564373</v>
      </c>
      <c r="CW79" s="150">
        <f t="shared" si="118"/>
        <v>71.659739027829517</v>
      </c>
      <c r="CX79" s="150">
        <f t="shared" si="118"/>
        <v>72.839018317363596</v>
      </c>
      <c r="CY79" s="150">
        <f t="shared" si="118"/>
        <v>73.383549580450932</v>
      </c>
      <c r="CZ79" s="150">
        <f t="shared" si="118"/>
        <v>73.738070777456528</v>
      </c>
      <c r="DA79" s="150">
        <f t="shared" si="118"/>
        <v>74.061494814745018</v>
      </c>
      <c r="DB79" s="150">
        <f t="shared" si="118"/>
        <v>74.539933216983044</v>
      </c>
      <c r="DC79" s="150">
        <f t="shared" ref="DC79:FN79" si="119">SUMPRODUCT(BZ$42:DC$42,$N$66:$AQ$66)</f>
        <v>75.164336637536053</v>
      </c>
      <c r="DD79" s="150">
        <f t="shared" si="119"/>
        <v>75.935372494295407</v>
      </c>
      <c r="DE79" s="150">
        <f t="shared" si="119"/>
        <v>76.725607006944415</v>
      </c>
      <c r="DF79" s="150">
        <f t="shared" si="119"/>
        <v>77.196416115014074</v>
      </c>
      <c r="DG79" s="150">
        <f t="shared" si="119"/>
        <v>77.684513298617702</v>
      </c>
      <c r="DH79" s="150">
        <f t="shared" si="119"/>
        <v>78.268531672328052</v>
      </c>
      <c r="DI79" s="150">
        <f t="shared" si="119"/>
        <v>78.758852152099351</v>
      </c>
      <c r="DJ79" s="150">
        <f t="shared" si="119"/>
        <v>79.3221365605757</v>
      </c>
      <c r="DK79" s="150">
        <f t="shared" si="119"/>
        <v>79.858995865369067</v>
      </c>
      <c r="DL79" s="150">
        <f t="shared" si="119"/>
        <v>79.978276082928062</v>
      </c>
      <c r="DM79" s="150">
        <f t="shared" si="119"/>
        <v>79.546957537511346</v>
      </c>
      <c r="DN79" s="150">
        <f t="shared" si="119"/>
        <v>79.023241671178837</v>
      </c>
      <c r="DO79" s="150">
        <f t="shared" si="119"/>
        <v>78.446467702926867</v>
      </c>
      <c r="DP79" s="150">
        <f t="shared" si="119"/>
        <v>77.787489541569286</v>
      </c>
      <c r="DQ79" s="150">
        <f t="shared" si="119"/>
        <v>77.470780174163934</v>
      </c>
      <c r="DR79" s="150">
        <f t="shared" si="119"/>
        <v>77.545010680188042</v>
      </c>
      <c r="DS79" s="150">
        <f t="shared" si="119"/>
        <v>77.867148602846328</v>
      </c>
      <c r="DT79" s="150">
        <f t="shared" si="119"/>
        <v>78.095641810769621</v>
      </c>
      <c r="DU79" s="150">
        <f t="shared" si="119"/>
        <v>78.473915608372167</v>
      </c>
      <c r="DV79" s="150">
        <f t="shared" si="119"/>
        <v>78.912416673020573</v>
      </c>
      <c r="DW79" s="150">
        <f t="shared" si="119"/>
        <v>79.179366976625474</v>
      </c>
      <c r="DX79" s="150">
        <f t="shared" si="119"/>
        <v>79.593128664923682</v>
      </c>
      <c r="DY79" s="150">
        <f t="shared" si="119"/>
        <v>80.2414569669223</v>
      </c>
      <c r="DZ79" s="150">
        <f t="shared" si="119"/>
        <v>80.928762403815966</v>
      </c>
      <c r="EA79" s="150">
        <f t="shared" si="119"/>
        <v>81.38571992866099</v>
      </c>
      <c r="EB79" s="150">
        <f t="shared" si="119"/>
        <v>81.844806316684043</v>
      </c>
      <c r="EC79" s="150">
        <f t="shared" si="119"/>
        <v>82.214560402512177</v>
      </c>
      <c r="ED79" s="150">
        <f t="shared" si="119"/>
        <v>82.316589868460383</v>
      </c>
      <c r="EE79" s="150">
        <f t="shared" si="119"/>
        <v>82.419902284958397</v>
      </c>
      <c r="EF79" s="150">
        <f t="shared" si="119"/>
        <v>82.589841616166183</v>
      </c>
      <c r="EG79" s="150">
        <f t="shared" si="119"/>
        <v>82.927004287126721</v>
      </c>
      <c r="EH79" s="150">
        <f t="shared" si="119"/>
        <v>83.208178460674787</v>
      </c>
      <c r="EI79" s="150">
        <f t="shared" si="119"/>
        <v>83.512264987344935</v>
      </c>
      <c r="EJ79" s="150">
        <f t="shared" si="119"/>
        <v>83.819641552137767</v>
      </c>
      <c r="EK79" s="150">
        <f t="shared" si="119"/>
        <v>84.064470474645276</v>
      </c>
      <c r="EL79" s="150">
        <f t="shared" si="119"/>
        <v>84.35723481440678</v>
      </c>
      <c r="EM79" s="150">
        <f t="shared" si="119"/>
        <v>84.735755303875806</v>
      </c>
      <c r="EN79" s="150">
        <f t="shared" si="119"/>
        <v>85.178191860735524</v>
      </c>
      <c r="EO79" s="150">
        <f t="shared" si="119"/>
        <v>85.537017585508949</v>
      </c>
      <c r="EP79" s="150">
        <f t="shared" si="119"/>
        <v>85.802335157434356</v>
      </c>
      <c r="EQ79" s="150">
        <f t="shared" si="119"/>
        <v>85.841832151774753</v>
      </c>
      <c r="ER79" s="150">
        <f t="shared" si="119"/>
        <v>85.736450131091999</v>
      </c>
      <c r="ES79" s="150">
        <f t="shared" si="119"/>
        <v>85.716137874916456</v>
      </c>
      <c r="ET79" s="150">
        <f t="shared" si="119"/>
        <v>85.921594505778543</v>
      </c>
      <c r="EU79" s="150">
        <f t="shared" si="119"/>
        <v>86.235037916259074</v>
      </c>
      <c r="EV79" s="150">
        <f t="shared" si="119"/>
        <v>86.469790394688971</v>
      </c>
      <c r="EW79" s="150">
        <f t="shared" si="119"/>
        <v>86.89343992024223</v>
      </c>
      <c r="EX79" s="150">
        <f t="shared" si="119"/>
        <v>87.378414437667956</v>
      </c>
      <c r="EY79" s="150">
        <f t="shared" si="119"/>
        <v>87.678108770421574</v>
      </c>
      <c r="EZ79" s="150">
        <f t="shared" si="119"/>
        <v>88.148483976019946</v>
      </c>
      <c r="FA79" s="150">
        <f t="shared" si="119"/>
        <v>88.852870142692922</v>
      </c>
      <c r="FB79" s="150">
        <f t="shared" si="119"/>
        <v>89.669893198180574</v>
      </c>
      <c r="FC79" s="150">
        <f t="shared" si="119"/>
        <v>90.457902710764373</v>
      </c>
      <c r="FD79" s="150">
        <f t="shared" si="119"/>
        <v>91.341518109792815</v>
      </c>
      <c r="FE79" s="150">
        <f t="shared" si="119"/>
        <v>92.199220003733373</v>
      </c>
      <c r="FF79" s="150">
        <f t="shared" si="119"/>
        <v>93.073103158497005</v>
      </c>
      <c r="FG79" s="150">
        <f t="shared" si="119"/>
        <v>94.235971691016942</v>
      </c>
      <c r="FH79" s="150">
        <f t="shared" si="119"/>
        <v>95.581462183442085</v>
      </c>
      <c r="FI79" s="150">
        <f t="shared" si="119"/>
        <v>97.03165671503298</v>
      </c>
      <c r="FJ79" s="150">
        <f t="shared" si="119"/>
        <v>98.335301675876806</v>
      </c>
      <c r="FK79" s="150">
        <f t="shared" si="119"/>
        <v>99.420505808938188</v>
      </c>
      <c r="FL79" s="150">
        <f t="shared" si="119"/>
        <v>100.30301450639131</v>
      </c>
      <c r="FM79" s="150">
        <f t="shared" si="119"/>
        <v>101.21343682994849</v>
      </c>
      <c r="FN79" s="150">
        <f t="shared" si="119"/>
        <v>102.37866890660703</v>
      </c>
      <c r="FO79" s="150">
        <f t="shared" ref="FO79:HZ79" si="120">SUMPRODUCT(EL$42:FO$42,$N$66:$AQ$66)</f>
        <v>103.68014351307949</v>
      </c>
      <c r="FP79" s="150">
        <f t="shared" si="120"/>
        <v>105.13440381495269</v>
      </c>
      <c r="FQ79" s="150">
        <f t="shared" si="120"/>
        <v>106.56519981649386</v>
      </c>
      <c r="FR79" s="150">
        <f t="shared" si="120"/>
        <v>107.71638194835356</v>
      </c>
      <c r="FS79" s="150">
        <f t="shared" si="120"/>
        <v>108.63218427359087</v>
      </c>
      <c r="FT79" s="150">
        <f t="shared" si="120"/>
        <v>109.80647112015158</v>
      </c>
      <c r="FU79" s="150">
        <f t="shared" si="120"/>
        <v>111.70793973935452</v>
      </c>
      <c r="FV79" s="150">
        <f t="shared" si="120"/>
        <v>113.69932510676222</v>
      </c>
      <c r="FW79" s="150">
        <f t="shared" si="120"/>
        <v>115.74881429448783</v>
      </c>
      <c r="FX79" s="150">
        <f t="shared" si="120"/>
        <v>117.65186887433453</v>
      </c>
      <c r="FY79" s="150">
        <f t="shared" si="120"/>
        <v>119.03759168855443</v>
      </c>
      <c r="FZ79" s="150">
        <f t="shared" si="120"/>
        <v>120.09675014081029</v>
      </c>
      <c r="GA79" s="150">
        <f t="shared" si="120"/>
        <v>120.88622181512878</v>
      </c>
      <c r="GB79" s="150">
        <f t="shared" si="120"/>
        <v>121.4118658580721</v>
      </c>
      <c r="GC79" s="150">
        <f t="shared" si="120"/>
        <v>122.03441124399802</v>
      </c>
      <c r="GD79" s="150">
        <f t="shared" si="120"/>
        <v>122.61125175674516</v>
      </c>
      <c r="GE79" s="150">
        <f t="shared" si="120"/>
        <v>123.05012576882436</v>
      </c>
      <c r="GF79" s="150">
        <f t="shared" si="120"/>
        <v>123.50565971212137</v>
      </c>
      <c r="GG79" s="150">
        <f t="shared" si="120"/>
        <v>123.8550163199622</v>
      </c>
      <c r="GH79" s="150">
        <f t="shared" si="120"/>
        <v>123.92484661738176</v>
      </c>
      <c r="GI79" s="150">
        <f t="shared" si="120"/>
        <v>124.11483508758261</v>
      </c>
      <c r="GJ79" s="150">
        <f t="shared" si="120"/>
        <v>124.40965609615499</v>
      </c>
      <c r="GK79" s="150">
        <f t="shared" si="120"/>
        <v>124.35614167272425</v>
      </c>
      <c r="GL79" s="150">
        <f t="shared" si="120"/>
        <v>123.9600845399967</v>
      </c>
      <c r="GM79" s="150">
        <f t="shared" si="120"/>
        <v>123.60908180498851</v>
      </c>
      <c r="GN79" s="150">
        <f t="shared" si="120"/>
        <v>123.07489890896527</v>
      </c>
      <c r="GO79" s="150">
        <f t="shared" si="120"/>
        <v>122.32655837815727</v>
      </c>
      <c r="GP79" s="150">
        <f t="shared" si="120"/>
        <v>122.20103536954832</v>
      </c>
      <c r="GQ79" s="150">
        <f t="shared" si="120"/>
        <v>122.56489384837371</v>
      </c>
      <c r="GR79" s="150">
        <f t="shared" si="120"/>
        <v>122.793417755813</v>
      </c>
      <c r="GS79" s="150">
        <f t="shared" si="120"/>
        <v>122.72431856400524</v>
      </c>
      <c r="GT79" s="150">
        <f t="shared" si="120"/>
        <v>122.70080332528622</v>
      </c>
      <c r="GU79" s="150">
        <f t="shared" si="120"/>
        <v>122.50689665213558</v>
      </c>
      <c r="GV79" s="150">
        <f t="shared" si="120"/>
        <v>122.11769897751533</v>
      </c>
      <c r="GW79" s="150">
        <f t="shared" si="120"/>
        <v>122.31160808906162</v>
      </c>
      <c r="GX79" s="150">
        <f t="shared" si="120"/>
        <v>122.94969937814241</v>
      </c>
      <c r="GY79" s="150">
        <f t="shared" si="120"/>
        <v>123.08992690099338</v>
      </c>
      <c r="GZ79" s="150">
        <f t="shared" si="120"/>
        <v>122.36604217174116</v>
      </c>
      <c r="HA79" s="150">
        <f t="shared" si="120"/>
        <v>121.87350455801302</v>
      </c>
      <c r="HB79" s="150">
        <f t="shared" si="120"/>
        <v>121.31546494917114</v>
      </c>
      <c r="HC79" s="150">
        <f t="shared" si="120"/>
        <v>120.76904402581033</v>
      </c>
      <c r="HD79" s="150">
        <f t="shared" si="120"/>
        <v>121.05738640161775</v>
      </c>
      <c r="HE79" s="150">
        <f t="shared" si="120"/>
        <v>121.91801127003197</v>
      </c>
      <c r="HF79" s="150">
        <f t="shared" si="120"/>
        <v>123.043329398385</v>
      </c>
      <c r="HG79" s="150">
        <f t="shared" si="120"/>
        <v>124.7312385257402</v>
      </c>
      <c r="HH79" s="150">
        <f t="shared" si="120"/>
        <v>126.3618990961624</v>
      </c>
      <c r="HI79" s="150">
        <f t="shared" si="120"/>
        <v>127.91949116070563</v>
      </c>
      <c r="HJ79" s="150">
        <f t="shared" si="120"/>
        <v>130.22828029438608</v>
      </c>
      <c r="HK79" s="150">
        <f t="shared" si="120"/>
        <v>133.07109006011729</v>
      </c>
      <c r="HL79" s="150">
        <f t="shared" si="120"/>
        <v>135.5126879677241</v>
      </c>
      <c r="HM79" s="150">
        <f t="shared" si="120"/>
        <v>138.21047348812721</v>
      </c>
      <c r="HN79" s="150">
        <f t="shared" si="120"/>
        <v>140.86941437889362</v>
      </c>
      <c r="HO79" s="150">
        <f t="shared" si="120"/>
        <v>141.53612147881131</v>
      </c>
      <c r="HP79" s="150">
        <f t="shared" si="120"/>
        <v>140.78433982816074</v>
      </c>
      <c r="HQ79" s="150">
        <f t="shared" si="120"/>
        <v>140.36126585735857</v>
      </c>
      <c r="HR79" s="150">
        <f t="shared" si="120"/>
        <v>140.15162024491241</v>
      </c>
      <c r="HS79" s="150">
        <f t="shared" si="120"/>
        <v>139.6875692506743</v>
      </c>
      <c r="HT79" s="150">
        <f t="shared" si="120"/>
        <v>140.64517565556966</v>
      </c>
      <c r="HU79" s="150">
        <f t="shared" si="120"/>
        <v>142.42550864706976</v>
      </c>
      <c r="HV79" s="150">
        <f t="shared" si="120"/>
        <v>142.74693505493497</v>
      </c>
      <c r="HW79" s="150">
        <f t="shared" si="120"/>
        <v>141.83258216564047</v>
      </c>
      <c r="HX79" s="150">
        <f t="shared" si="120"/>
        <v>142.12349603904411</v>
      </c>
      <c r="HY79" s="150">
        <f t="shared" si="120"/>
        <v>144.21477802218845</v>
      </c>
      <c r="HZ79" s="150">
        <f t="shared" si="120"/>
        <v>146.02382700479905</v>
      </c>
      <c r="IA79" s="150">
        <f t="shared" ref="IA79:KL79" si="121">SUMPRODUCT(GX$42:IA$42,$N$66:$AQ$66)</f>
        <v>148.9122885512482</v>
      </c>
      <c r="IB79" s="150">
        <f t="shared" si="121"/>
        <v>152.19068583932744</v>
      </c>
      <c r="IC79" s="150">
        <f t="shared" si="121"/>
        <v>152.43006366300105</v>
      </c>
      <c r="ID79" s="150">
        <f t="shared" si="121"/>
        <v>149.50994797928294</v>
      </c>
      <c r="IE79" s="150">
        <f t="shared" si="121"/>
        <v>146.31798286291348</v>
      </c>
      <c r="IF79" s="150">
        <f t="shared" si="121"/>
        <v>142.26860148700024</v>
      </c>
      <c r="IG79" s="150">
        <f t="shared" si="121"/>
        <v>138.35850731390062</v>
      </c>
      <c r="IH79" s="150">
        <f t="shared" si="121"/>
        <v>136.35548086320267</v>
      </c>
      <c r="II79" s="150">
        <f t="shared" si="121"/>
        <v>135.5005328494089</v>
      </c>
      <c r="IJ79" s="150">
        <f t="shared" si="121"/>
        <v>134.84401072635282</v>
      </c>
      <c r="IK79" s="150">
        <f t="shared" si="121"/>
        <v>135.01397757776749</v>
      </c>
      <c r="IL79" s="150">
        <f t="shared" si="121"/>
        <v>135.38802930434122</v>
      </c>
      <c r="IM79" s="150">
        <f t="shared" si="121"/>
        <v>135.95955811173761</v>
      </c>
      <c r="IN79" s="150">
        <f t="shared" si="121"/>
        <v>136.59330148038094</v>
      </c>
      <c r="IO79" s="150">
        <f t="shared" si="121"/>
        <v>137.48219118405515</v>
      </c>
      <c r="IP79" s="150">
        <f t="shared" si="121"/>
        <v>138.38184573694411</v>
      </c>
      <c r="IQ79" s="150">
        <f t="shared" si="121"/>
        <v>138.95798042229333</v>
      </c>
      <c r="IR79" s="150">
        <f t="shared" si="121"/>
        <v>139.24684722770237</v>
      </c>
      <c r="IS79" s="150">
        <f t="shared" si="121"/>
        <v>139.60683983696666</v>
      </c>
      <c r="IT79" s="150">
        <f t="shared" si="121"/>
        <v>140.15504546739515</v>
      </c>
      <c r="IU79" s="150">
        <f t="shared" si="121"/>
        <v>140.77692370703951</v>
      </c>
      <c r="IV79" s="150">
        <f t="shared" si="121"/>
        <v>141.67965393628705</v>
      </c>
      <c r="IW79" s="150">
        <f t="shared" si="121"/>
        <v>142.53655976353679</v>
      </c>
      <c r="IX79" s="150">
        <f t="shared" si="121"/>
        <v>142.95209290191065</v>
      </c>
      <c r="IY79" s="150">
        <f t="shared" si="121"/>
        <v>143.25325919711764</v>
      </c>
      <c r="IZ79" s="150">
        <f t="shared" si="121"/>
        <v>143.75743174502318</v>
      </c>
      <c r="JA79" s="150">
        <f t="shared" si="121"/>
        <v>144.38624156550009</v>
      </c>
      <c r="JB79" s="150">
        <f t="shared" si="121"/>
        <v>144.9153113129737</v>
      </c>
      <c r="JC79" s="150">
        <f t="shared" si="121"/>
        <v>145.5721315026548</v>
      </c>
      <c r="JD79" s="150">
        <f t="shared" si="121"/>
        <v>146.11870699611089</v>
      </c>
      <c r="JE79" s="150">
        <f t="shared" si="121"/>
        <v>146.12555257154159</v>
      </c>
      <c r="JF79" s="150">
        <f t="shared" si="121"/>
        <v>145.77101399131874</v>
      </c>
      <c r="JG79" s="150">
        <f t="shared" si="121"/>
        <v>145.39438991265294</v>
      </c>
      <c r="JH79" s="150">
        <f t="shared" si="121"/>
        <v>144.85809238178862</v>
      </c>
      <c r="JI79" s="150">
        <f t="shared" si="121"/>
        <v>144.3021133425259</v>
      </c>
      <c r="JJ79" s="150">
        <f t="shared" si="121"/>
        <v>144.03934632247166</v>
      </c>
      <c r="JK79" s="150">
        <f t="shared" si="121"/>
        <v>143.96504932844653</v>
      </c>
      <c r="JL79" s="150">
        <f t="shared" si="121"/>
        <v>143.91270009674176</v>
      </c>
      <c r="JM79" s="150">
        <f t="shared" si="121"/>
        <v>144.15898078434381</v>
      </c>
      <c r="JN79" s="150">
        <f t="shared" si="121"/>
        <v>144.58535756154225</v>
      </c>
      <c r="JO79" s="150">
        <f t="shared" si="121"/>
        <v>145.07066432894683</v>
      </c>
      <c r="JP79" s="150">
        <f t="shared" si="121"/>
        <v>145.65706716472047</v>
      </c>
      <c r="JQ79" s="150">
        <f t="shared" si="121"/>
        <v>146.461277959516</v>
      </c>
      <c r="JR79" s="150">
        <f t="shared" si="121"/>
        <v>147.21980903241953</v>
      </c>
      <c r="JS79" s="150">
        <f t="shared" si="121"/>
        <v>147.89533615447692</v>
      </c>
      <c r="JT79" s="150">
        <f t="shared" si="121"/>
        <v>148.89611596038947</v>
      </c>
      <c r="JU79" s="150">
        <f t="shared" si="121"/>
        <v>150.17921024186802</v>
      </c>
      <c r="JV79" s="150">
        <f t="shared" si="121"/>
        <v>151.47454753749881</v>
      </c>
      <c r="JW79" s="150">
        <f t="shared" si="121"/>
        <v>152.99812669282028</v>
      </c>
      <c r="JX79" s="150">
        <f t="shared" si="121"/>
        <v>154.74441105010439</v>
      </c>
      <c r="JY79" s="150">
        <f t="shared" si="121"/>
        <v>156.08901228172553</v>
      </c>
      <c r="JZ79" s="150">
        <f t="shared" si="121"/>
        <v>157.13559788221258</v>
      </c>
      <c r="KA79" s="150">
        <f t="shared" si="121"/>
        <v>158.41075997789974</v>
      </c>
      <c r="KB79" s="150">
        <f t="shared" si="121"/>
        <v>159.98149884706081</v>
      </c>
      <c r="KC79" s="150">
        <f t="shared" si="121"/>
        <v>161.57416825482241</v>
      </c>
      <c r="KD79" s="150">
        <f t="shared" si="121"/>
        <v>163.34299439844111</v>
      </c>
      <c r="KE79" s="150">
        <f t="shared" si="121"/>
        <v>165.2744766638649</v>
      </c>
      <c r="KF79" s="150">
        <f t="shared" si="121"/>
        <v>166.76194023294687</v>
      </c>
      <c r="KG79" s="150">
        <f t="shared" si="121"/>
        <v>167.88285495940795</v>
      </c>
      <c r="KH79" s="150">
        <f t="shared" si="121"/>
        <v>169.50101393656269</v>
      </c>
      <c r="KI79" s="150">
        <f t="shared" si="121"/>
        <v>172.01871493483279</v>
      </c>
      <c r="KJ79" s="150">
        <f t="shared" si="121"/>
        <v>174.49686900231995</v>
      </c>
      <c r="KK79" s="150">
        <f t="shared" si="121"/>
        <v>177.05829088976037</v>
      </c>
      <c r="KL79" s="150">
        <f t="shared" si="121"/>
        <v>179.64149434968326</v>
      </c>
      <c r="KM79" s="150">
        <f t="shared" ref="KM79:MX79" si="122">SUMPRODUCT(JJ$42:KM$42,$N$66:$AQ$66)</f>
        <v>181.61622272941193</v>
      </c>
      <c r="KN79" s="150">
        <f t="shared" si="122"/>
        <v>183.18513006999748</v>
      </c>
      <c r="KO79" s="150">
        <f t="shared" si="122"/>
        <v>184.37180022986371</v>
      </c>
      <c r="KP79" s="150">
        <f t="shared" si="122"/>
        <v>185.4228269204566</v>
      </c>
      <c r="KQ79" s="150">
        <f t="shared" si="122"/>
        <v>186.31569228355937</v>
      </c>
      <c r="KR79" s="150">
        <f t="shared" si="122"/>
        <v>187.03721107443761</v>
      </c>
      <c r="KS79" s="150">
        <f t="shared" si="122"/>
        <v>188.18631085366297</v>
      </c>
      <c r="KT79" s="150">
        <f t="shared" si="122"/>
        <v>189.55198037102093</v>
      </c>
      <c r="KU79" s="150">
        <f t="shared" si="122"/>
        <v>190.12916159822447</v>
      </c>
      <c r="KV79" s="150">
        <f t="shared" si="122"/>
        <v>190.85542455949354</v>
      </c>
      <c r="KW79" s="150">
        <f t="shared" si="122"/>
        <v>192.77762881393903</v>
      </c>
      <c r="KX79" s="150">
        <f t="shared" si="122"/>
        <v>194.00730150318958</v>
      </c>
      <c r="KY79" s="150">
        <f t="shared" si="122"/>
        <v>194.18230103030075</v>
      </c>
      <c r="KZ79" s="150">
        <f t="shared" si="122"/>
        <v>195.14077194834883</v>
      </c>
      <c r="LA79" s="150">
        <f t="shared" si="122"/>
        <v>195.78194576067125</v>
      </c>
      <c r="LB79" s="150">
        <f t="shared" si="122"/>
        <v>194.43701320998829</v>
      </c>
      <c r="LC79" s="150">
        <f t="shared" si="122"/>
        <v>194.1513721012262</v>
      </c>
      <c r="LD79" s="150">
        <f t="shared" si="122"/>
        <v>195.92892507142369</v>
      </c>
      <c r="LE79" s="150">
        <f t="shared" si="122"/>
        <v>197.70625561579914</v>
      </c>
      <c r="LF79" s="150">
        <f t="shared" si="122"/>
        <v>198.61163967310529</v>
      </c>
      <c r="LG79" s="150">
        <f t="shared" si="122"/>
        <v>200.23660633515874</v>
      </c>
      <c r="LH79" s="150">
        <f t="shared" si="122"/>
        <v>201.55248976571997</v>
      </c>
      <c r="LI79" s="150">
        <f t="shared" si="122"/>
        <v>201.05678937104256</v>
      </c>
      <c r="LJ79" s="150">
        <f t="shared" si="122"/>
        <v>201.52082850905776</v>
      </c>
      <c r="LK79" s="150">
        <f t="shared" si="122"/>
        <v>204.99315080742539</v>
      </c>
      <c r="LL79" s="150">
        <f t="shared" si="122"/>
        <v>209.12393786765369</v>
      </c>
      <c r="LM79" s="150">
        <f t="shared" si="122"/>
        <v>209.50478236112446</v>
      </c>
      <c r="LN79" s="150">
        <f t="shared" si="122"/>
        <v>210.29657337628959</v>
      </c>
      <c r="LO79" s="150">
        <f t="shared" si="122"/>
        <v>210.56723681162197</v>
      </c>
      <c r="LP79" s="150">
        <f t="shared" si="122"/>
        <v>208.45651860474635</v>
      </c>
      <c r="LQ79" s="150">
        <f t="shared" si="122"/>
        <v>207.96567274881193</v>
      </c>
      <c r="LR79" s="150">
        <f t="shared" si="122"/>
        <v>208.76335683708368</v>
      </c>
      <c r="LS79" s="150">
        <f t="shared" si="122"/>
        <v>208.80110640943403</v>
      </c>
      <c r="LT79" s="150">
        <f t="shared" si="122"/>
        <v>210.16980506779927</v>
      </c>
      <c r="LU79" s="150">
        <f t="shared" si="122"/>
        <v>211.69488373844575</v>
      </c>
      <c r="LV79" s="150">
        <f t="shared" si="122"/>
        <v>213.12231076923678</v>
      </c>
      <c r="LW79" s="150">
        <f t="shared" si="122"/>
        <v>214.23344385386008</v>
      </c>
      <c r="LX79" s="150">
        <f t="shared" si="122"/>
        <v>215.46144803452071</v>
      </c>
      <c r="LY79" s="150">
        <f t="shared" si="122"/>
        <v>216.72701387051126</v>
      </c>
      <c r="LZ79" s="150">
        <f t="shared" si="122"/>
        <v>217.91611795924541</v>
      </c>
      <c r="MA79" s="150">
        <f t="shared" si="122"/>
        <v>218.71161596133896</v>
      </c>
      <c r="MB79" s="150">
        <f t="shared" si="122"/>
        <v>219.01662335318287</v>
      </c>
      <c r="MC79" s="150">
        <f t="shared" si="122"/>
        <v>218.8373045209874</v>
      </c>
      <c r="MD79" s="150">
        <f t="shared" si="122"/>
        <v>218.2998566834446</v>
      </c>
      <c r="ME79" s="150">
        <f t="shared" si="122"/>
        <v>217.71072497858171</v>
      </c>
      <c r="MF79" s="150">
        <f t="shared" si="122"/>
        <v>217.28857320061411</v>
      </c>
      <c r="MG79" s="150">
        <f t="shared" si="122"/>
        <v>217.44886481321271</v>
      </c>
      <c r="MH79" s="150">
        <f t="shared" si="122"/>
        <v>217.74565709287003</v>
      </c>
      <c r="MI79" s="150">
        <f t="shared" si="122"/>
        <v>217.87824913173813</v>
      </c>
      <c r="MJ79" s="150">
        <f t="shared" si="122"/>
        <v>217.62493457812457</v>
      </c>
      <c r="MK79" s="150">
        <f t="shared" si="122"/>
        <v>217.07880929867093</v>
      </c>
      <c r="ML79" s="150">
        <f t="shared" si="122"/>
        <v>216.58541662216118</v>
      </c>
      <c r="MM79" s="150">
        <f t="shared" si="122"/>
        <v>216.20943953113473</v>
      </c>
      <c r="MN79" s="150">
        <f t="shared" si="122"/>
        <v>216.33285219547514</v>
      </c>
      <c r="MO79" s="150">
        <f t="shared" si="122"/>
        <v>216.468232724937</v>
      </c>
      <c r="MP79" s="150">
        <f t="shared" si="122"/>
        <v>215.96630979562116</v>
      </c>
      <c r="MQ79" s="150">
        <f t="shared" si="122"/>
        <v>214.27636004822347</v>
      </c>
      <c r="MR79" s="150">
        <f t="shared" si="122"/>
        <v>212.31703550158306</v>
      </c>
      <c r="MS79" s="150">
        <f t="shared" si="122"/>
        <v>210.5427755591821</v>
      </c>
      <c r="MT79" s="150">
        <f t="shared" si="122"/>
        <v>208.90061114172741</v>
      </c>
      <c r="MU79" s="150">
        <f t="shared" si="122"/>
        <v>208.07429679747565</v>
      </c>
      <c r="MV79" s="150">
        <f t="shared" si="122"/>
        <v>208.13264092435071</v>
      </c>
      <c r="MW79" s="150">
        <f t="shared" si="122"/>
        <v>208.42268552164339</v>
      </c>
      <c r="MX79" s="150">
        <f t="shared" si="122"/>
        <v>209.19755140634805</v>
      </c>
      <c r="MY79" s="150">
        <f t="shared" ref="MY79:NO79" si="123">SUMPRODUCT(LV$42:MY$42,$N$66:$AQ$66)</f>
        <v>210.04652840544787</v>
      </c>
      <c r="MZ79" s="150">
        <f t="shared" si="123"/>
        <v>210.89982072864996</v>
      </c>
      <c r="NA79" s="150">
        <f t="shared" si="123"/>
        <v>211.69276883989434</v>
      </c>
      <c r="NB79" s="150">
        <f t="shared" si="123"/>
        <v>212.57066906871688</v>
      </c>
      <c r="NC79" s="150">
        <f t="shared" si="123"/>
        <v>213.46104601417358</v>
      </c>
      <c r="ND79" s="150">
        <f t="shared" si="123"/>
        <v>214.20857382596898</v>
      </c>
      <c r="NE79" s="150">
        <f t="shared" si="123"/>
        <v>214.84045572509808</v>
      </c>
      <c r="NF79" s="150">
        <f t="shared" si="123"/>
        <v>215.53564150122793</v>
      </c>
      <c r="NG79" s="150">
        <f t="shared" si="123"/>
        <v>216.27167973408368</v>
      </c>
      <c r="NH79" s="150">
        <f t="shared" si="123"/>
        <v>216.99712956149091</v>
      </c>
      <c r="NI79" s="150">
        <f t="shared" si="123"/>
        <v>217.87308499940423</v>
      </c>
      <c r="NJ79" s="150">
        <f t="shared" si="123"/>
        <v>218.79444935863569</v>
      </c>
      <c r="NK79" s="150">
        <f t="shared" si="123"/>
        <v>219.48820265085669</v>
      </c>
      <c r="NL79" s="150">
        <f t="shared" si="123"/>
        <v>219.96061534923297</v>
      </c>
      <c r="NM79" s="150">
        <f t="shared" si="123"/>
        <v>220.42700520209317</v>
      </c>
      <c r="NN79" s="150">
        <f t="shared" si="123"/>
        <v>220.91229815905214</v>
      </c>
      <c r="NO79" s="151">
        <f t="shared" si="123"/>
        <v>221.36564359300183</v>
      </c>
      <c r="NP79" s="147"/>
      <c r="NQ79" s="147"/>
    </row>
    <row r="80" spans="1:381" s="152" customFormat="1" x14ac:dyDescent="0.2">
      <c r="A80" s="147"/>
      <c r="B80" s="147"/>
      <c r="C80" s="147" t="s">
        <v>166</v>
      </c>
      <c r="D80" s="147"/>
      <c r="E80" s="147" t="s">
        <v>308</v>
      </c>
      <c r="F80" s="147"/>
      <c r="G80" s="147" t="s">
        <v>259</v>
      </c>
      <c r="H80" s="147"/>
      <c r="I80" s="147"/>
      <c r="J80" s="147"/>
      <c r="K80" s="148">
        <f t="shared" si="105"/>
        <v>0</v>
      </c>
      <c r="L80" s="147"/>
      <c r="M80" s="147"/>
      <c r="N80" s="149">
        <f>$N$42*$AQ$67</f>
        <v>0</v>
      </c>
      <c r="O80" s="150">
        <f>SUMPRODUCT($N$42:O$42,$AP$67:$AQ$67)</f>
        <v>0</v>
      </c>
      <c r="P80" s="150">
        <f>SUMPRODUCT($N$42:P$42,$AO$67:$AQ$67)</f>
        <v>0</v>
      </c>
      <c r="Q80" s="150">
        <f>SUMPRODUCT($N$42:Q$42,$AN$67:$AQ$67)</f>
        <v>0</v>
      </c>
      <c r="R80" s="150">
        <f>SUMPRODUCT($N$42:R$42,$AM$67:$AQ$67)</f>
        <v>0</v>
      </c>
      <c r="S80" s="150">
        <f>SUMPRODUCT($N$42:S$42,$AL$67:$AQ$67)</f>
        <v>0</v>
      </c>
      <c r="T80" s="150">
        <f>SUMPRODUCT($N$42:T$42,$AK$67:$AQ$67)</f>
        <v>0</v>
      </c>
      <c r="U80" s="150">
        <f>SUMPRODUCT($N$42:U$42,$AJ$67:$AQ$67)</f>
        <v>0</v>
      </c>
      <c r="V80" s="150">
        <f>SUMPRODUCT($N$42:V$42,$AI$67:$AQ$67)</f>
        <v>0</v>
      </c>
      <c r="W80" s="150">
        <f>SUMPRODUCT($N$42:W$42,$AH$67:$AQ$67)</f>
        <v>0</v>
      </c>
      <c r="X80" s="150">
        <f>SUMPRODUCT($N$42:X$42,$AG$67:$AQ$67)</f>
        <v>0</v>
      </c>
      <c r="Y80" s="150">
        <f>SUMPRODUCT($N$42:Y$42,$AF$67:$AQ$67)</f>
        <v>0</v>
      </c>
      <c r="Z80" s="150">
        <f>SUMPRODUCT($N$42:Z$42,$AE$67:$AQ$67)</f>
        <v>0</v>
      </c>
      <c r="AA80" s="150">
        <f>SUMPRODUCT($N$42:AA$42,$AD$67:$AQ$67)</f>
        <v>0</v>
      </c>
      <c r="AB80" s="150">
        <f>SUMPRODUCT($N$42:AB$42,$AC$67:$AQ$67)</f>
        <v>0</v>
      </c>
      <c r="AC80" s="150">
        <f>SUMPRODUCT($N$42:AC$42,$AB$67:$AQ$67)</f>
        <v>0</v>
      </c>
      <c r="AD80" s="150">
        <f>SUMPRODUCT($N$42:AD$42,$AA$67:$AQ$67)</f>
        <v>0</v>
      </c>
      <c r="AE80" s="150">
        <f>SUMPRODUCT($N$42:AE$42,$Z$67:$AQ$67)</f>
        <v>0</v>
      </c>
      <c r="AF80" s="150">
        <f>SUMPRODUCT($N$42:AF$42,$Y$67:$AQ$67)</f>
        <v>0</v>
      </c>
      <c r="AG80" s="150">
        <f>SUMPRODUCT($N$42:AG$42,$X$67:$AQ$67)</f>
        <v>0</v>
      </c>
      <c r="AH80" s="150">
        <f>SUMPRODUCT($N$42:AH$42,$W$67:$AQ$67)</f>
        <v>0</v>
      </c>
      <c r="AI80" s="150">
        <f>SUMPRODUCT($N$42:AI$42,$V$67:$AQ$67)</f>
        <v>0</v>
      </c>
      <c r="AJ80" s="150">
        <f>SUMPRODUCT($N$42:AJ$42,$U$67:$AQ$67)</f>
        <v>0</v>
      </c>
      <c r="AK80" s="150">
        <f>SUMPRODUCT($N$42:AK$42,$T$67:$AQ$67)</f>
        <v>0</v>
      </c>
      <c r="AL80" s="150">
        <f>SUMPRODUCT($N$42:AL$42,$S$67:$AQ$67)</f>
        <v>0</v>
      </c>
      <c r="AM80" s="150">
        <f>SUMPRODUCT($N$42:AM$42,$R$67:$AQ$67)</f>
        <v>0</v>
      </c>
      <c r="AN80" s="150">
        <f>SUMPRODUCT($N$42:AN$42,$Q$67:$AQ$67)</f>
        <v>0</v>
      </c>
      <c r="AO80" s="150">
        <f>SUMPRODUCT($N$42:AO$42,$P$67:$AQ$67)</f>
        <v>0</v>
      </c>
      <c r="AP80" s="150">
        <f>SUMPRODUCT($N$42:AP$42,$O$67:$AQ$67)</f>
        <v>0</v>
      </c>
      <c r="AQ80" s="150">
        <f t="shared" ref="AQ80:DB80" si="124">SUMPRODUCT(N$42:AQ$42,$N$67:$AQ$67)</f>
        <v>0</v>
      </c>
      <c r="AR80" s="150">
        <f t="shared" si="124"/>
        <v>0</v>
      </c>
      <c r="AS80" s="150">
        <f t="shared" si="124"/>
        <v>0</v>
      </c>
      <c r="AT80" s="150">
        <f t="shared" si="124"/>
        <v>0</v>
      </c>
      <c r="AU80" s="150">
        <f t="shared" si="124"/>
        <v>0</v>
      </c>
      <c r="AV80" s="150">
        <f t="shared" si="124"/>
        <v>0</v>
      </c>
      <c r="AW80" s="150">
        <f t="shared" si="124"/>
        <v>0</v>
      </c>
      <c r="AX80" s="150">
        <f t="shared" si="124"/>
        <v>0</v>
      </c>
      <c r="AY80" s="150">
        <f t="shared" si="124"/>
        <v>0</v>
      </c>
      <c r="AZ80" s="150">
        <f t="shared" si="124"/>
        <v>0</v>
      </c>
      <c r="BA80" s="150">
        <f t="shared" si="124"/>
        <v>0</v>
      </c>
      <c r="BB80" s="150">
        <f t="shared" si="124"/>
        <v>0</v>
      </c>
      <c r="BC80" s="150">
        <f t="shared" si="124"/>
        <v>0</v>
      </c>
      <c r="BD80" s="150">
        <f t="shared" si="124"/>
        <v>0</v>
      </c>
      <c r="BE80" s="150">
        <f t="shared" si="124"/>
        <v>0</v>
      </c>
      <c r="BF80" s="150">
        <f t="shared" si="124"/>
        <v>0</v>
      </c>
      <c r="BG80" s="150">
        <f t="shared" si="124"/>
        <v>0</v>
      </c>
      <c r="BH80" s="150">
        <f t="shared" si="124"/>
        <v>0</v>
      </c>
      <c r="BI80" s="150">
        <f t="shared" si="124"/>
        <v>0</v>
      </c>
      <c r="BJ80" s="150">
        <f t="shared" si="124"/>
        <v>0</v>
      </c>
      <c r="BK80" s="150">
        <f t="shared" si="124"/>
        <v>0</v>
      </c>
      <c r="BL80" s="150">
        <f t="shared" si="124"/>
        <v>0</v>
      </c>
      <c r="BM80" s="150">
        <f t="shared" si="124"/>
        <v>0</v>
      </c>
      <c r="BN80" s="150">
        <f t="shared" si="124"/>
        <v>0</v>
      </c>
      <c r="BO80" s="150">
        <f t="shared" si="124"/>
        <v>0</v>
      </c>
      <c r="BP80" s="150">
        <f t="shared" si="124"/>
        <v>0</v>
      </c>
      <c r="BQ80" s="150">
        <f t="shared" si="124"/>
        <v>0</v>
      </c>
      <c r="BR80" s="150">
        <f t="shared" si="124"/>
        <v>0</v>
      </c>
      <c r="BS80" s="150">
        <f t="shared" si="124"/>
        <v>0</v>
      </c>
      <c r="BT80" s="150">
        <f t="shared" si="124"/>
        <v>0</v>
      </c>
      <c r="BU80" s="150">
        <f t="shared" si="124"/>
        <v>0</v>
      </c>
      <c r="BV80" s="150">
        <f t="shared" si="124"/>
        <v>0</v>
      </c>
      <c r="BW80" s="150">
        <f t="shared" si="124"/>
        <v>0</v>
      </c>
      <c r="BX80" s="150">
        <f t="shared" si="124"/>
        <v>0</v>
      </c>
      <c r="BY80" s="150">
        <f t="shared" si="124"/>
        <v>0</v>
      </c>
      <c r="BZ80" s="150">
        <f t="shared" si="124"/>
        <v>0</v>
      </c>
      <c r="CA80" s="150">
        <f t="shared" si="124"/>
        <v>0</v>
      </c>
      <c r="CB80" s="150">
        <f t="shared" si="124"/>
        <v>0</v>
      </c>
      <c r="CC80" s="150">
        <f t="shared" si="124"/>
        <v>0</v>
      </c>
      <c r="CD80" s="150">
        <f t="shared" si="124"/>
        <v>0</v>
      </c>
      <c r="CE80" s="150">
        <f t="shared" si="124"/>
        <v>0</v>
      </c>
      <c r="CF80" s="150">
        <f t="shared" si="124"/>
        <v>0</v>
      </c>
      <c r="CG80" s="150">
        <f t="shared" si="124"/>
        <v>0</v>
      </c>
      <c r="CH80" s="150">
        <f t="shared" si="124"/>
        <v>0</v>
      </c>
      <c r="CI80" s="150">
        <f t="shared" si="124"/>
        <v>0</v>
      </c>
      <c r="CJ80" s="150">
        <f t="shared" si="124"/>
        <v>0</v>
      </c>
      <c r="CK80" s="150">
        <f t="shared" si="124"/>
        <v>0</v>
      </c>
      <c r="CL80" s="150">
        <f t="shared" si="124"/>
        <v>0</v>
      </c>
      <c r="CM80" s="150">
        <f t="shared" si="124"/>
        <v>0</v>
      </c>
      <c r="CN80" s="150">
        <f t="shared" si="124"/>
        <v>0</v>
      </c>
      <c r="CO80" s="150">
        <f t="shared" si="124"/>
        <v>0</v>
      </c>
      <c r="CP80" s="150">
        <f t="shared" si="124"/>
        <v>0</v>
      </c>
      <c r="CQ80" s="150">
        <f t="shared" si="124"/>
        <v>0</v>
      </c>
      <c r="CR80" s="150">
        <f t="shared" si="124"/>
        <v>0</v>
      </c>
      <c r="CS80" s="150">
        <f t="shared" si="124"/>
        <v>0</v>
      </c>
      <c r="CT80" s="150">
        <f t="shared" si="124"/>
        <v>0</v>
      </c>
      <c r="CU80" s="150">
        <f t="shared" si="124"/>
        <v>0</v>
      </c>
      <c r="CV80" s="150">
        <f t="shared" si="124"/>
        <v>0</v>
      </c>
      <c r="CW80" s="150">
        <f t="shared" si="124"/>
        <v>0</v>
      </c>
      <c r="CX80" s="150">
        <f t="shared" si="124"/>
        <v>0</v>
      </c>
      <c r="CY80" s="150">
        <f t="shared" si="124"/>
        <v>0</v>
      </c>
      <c r="CZ80" s="150">
        <f t="shared" si="124"/>
        <v>0</v>
      </c>
      <c r="DA80" s="150">
        <f t="shared" si="124"/>
        <v>0</v>
      </c>
      <c r="DB80" s="150">
        <f t="shared" si="124"/>
        <v>0</v>
      </c>
      <c r="DC80" s="150">
        <f t="shared" ref="DC80:FN80" si="125">SUMPRODUCT(BZ$42:DC$42,$N$67:$AQ$67)</f>
        <v>0</v>
      </c>
      <c r="DD80" s="150">
        <f t="shared" si="125"/>
        <v>0</v>
      </c>
      <c r="DE80" s="150">
        <f t="shared" si="125"/>
        <v>0</v>
      </c>
      <c r="DF80" s="150">
        <f t="shared" si="125"/>
        <v>0</v>
      </c>
      <c r="DG80" s="150">
        <f t="shared" si="125"/>
        <v>0</v>
      </c>
      <c r="DH80" s="150">
        <f t="shared" si="125"/>
        <v>0</v>
      </c>
      <c r="DI80" s="150">
        <f t="shared" si="125"/>
        <v>0</v>
      </c>
      <c r="DJ80" s="150">
        <f t="shared" si="125"/>
        <v>0</v>
      </c>
      <c r="DK80" s="150">
        <f t="shared" si="125"/>
        <v>0</v>
      </c>
      <c r="DL80" s="150">
        <f t="shared" si="125"/>
        <v>0</v>
      </c>
      <c r="DM80" s="150">
        <f t="shared" si="125"/>
        <v>0</v>
      </c>
      <c r="DN80" s="150">
        <f t="shared" si="125"/>
        <v>0</v>
      </c>
      <c r="DO80" s="150">
        <f t="shared" si="125"/>
        <v>0</v>
      </c>
      <c r="DP80" s="150">
        <f t="shared" si="125"/>
        <v>0</v>
      </c>
      <c r="DQ80" s="150">
        <f t="shared" si="125"/>
        <v>0</v>
      </c>
      <c r="DR80" s="150">
        <f t="shared" si="125"/>
        <v>0</v>
      </c>
      <c r="DS80" s="150">
        <f t="shared" si="125"/>
        <v>0</v>
      </c>
      <c r="DT80" s="150">
        <f t="shared" si="125"/>
        <v>0</v>
      </c>
      <c r="DU80" s="150">
        <f t="shared" si="125"/>
        <v>0</v>
      </c>
      <c r="DV80" s="150">
        <f t="shared" si="125"/>
        <v>0</v>
      </c>
      <c r="DW80" s="150">
        <f t="shared" si="125"/>
        <v>0</v>
      </c>
      <c r="DX80" s="150">
        <f t="shared" si="125"/>
        <v>0</v>
      </c>
      <c r="DY80" s="150">
        <f t="shared" si="125"/>
        <v>0</v>
      </c>
      <c r="DZ80" s="150">
        <f t="shared" si="125"/>
        <v>0</v>
      </c>
      <c r="EA80" s="150">
        <f t="shared" si="125"/>
        <v>0</v>
      </c>
      <c r="EB80" s="150">
        <f t="shared" si="125"/>
        <v>0</v>
      </c>
      <c r="EC80" s="150">
        <f t="shared" si="125"/>
        <v>0</v>
      </c>
      <c r="ED80" s="150">
        <f t="shared" si="125"/>
        <v>0</v>
      </c>
      <c r="EE80" s="150">
        <f t="shared" si="125"/>
        <v>0</v>
      </c>
      <c r="EF80" s="150">
        <f t="shared" si="125"/>
        <v>0</v>
      </c>
      <c r="EG80" s="150">
        <f t="shared" si="125"/>
        <v>0</v>
      </c>
      <c r="EH80" s="150">
        <f t="shared" si="125"/>
        <v>0</v>
      </c>
      <c r="EI80" s="150">
        <f t="shared" si="125"/>
        <v>0</v>
      </c>
      <c r="EJ80" s="150">
        <f t="shared" si="125"/>
        <v>0</v>
      </c>
      <c r="EK80" s="150">
        <f t="shared" si="125"/>
        <v>0</v>
      </c>
      <c r="EL80" s="150">
        <f t="shared" si="125"/>
        <v>0</v>
      </c>
      <c r="EM80" s="150">
        <f t="shared" si="125"/>
        <v>0</v>
      </c>
      <c r="EN80" s="150">
        <f t="shared" si="125"/>
        <v>0</v>
      </c>
      <c r="EO80" s="150">
        <f t="shared" si="125"/>
        <v>0</v>
      </c>
      <c r="EP80" s="150">
        <f t="shared" si="125"/>
        <v>0</v>
      </c>
      <c r="EQ80" s="150">
        <f t="shared" si="125"/>
        <v>0</v>
      </c>
      <c r="ER80" s="150">
        <f t="shared" si="125"/>
        <v>0</v>
      </c>
      <c r="ES80" s="150">
        <f t="shared" si="125"/>
        <v>0</v>
      </c>
      <c r="ET80" s="150">
        <f t="shared" si="125"/>
        <v>0</v>
      </c>
      <c r="EU80" s="150">
        <f t="shared" si="125"/>
        <v>0</v>
      </c>
      <c r="EV80" s="150">
        <f t="shared" si="125"/>
        <v>0</v>
      </c>
      <c r="EW80" s="150">
        <f t="shared" si="125"/>
        <v>0</v>
      </c>
      <c r="EX80" s="150">
        <f t="shared" si="125"/>
        <v>0</v>
      </c>
      <c r="EY80" s="150">
        <f t="shared" si="125"/>
        <v>0</v>
      </c>
      <c r="EZ80" s="150">
        <f t="shared" si="125"/>
        <v>0</v>
      </c>
      <c r="FA80" s="150">
        <f t="shared" si="125"/>
        <v>0</v>
      </c>
      <c r="FB80" s="150">
        <f t="shared" si="125"/>
        <v>0</v>
      </c>
      <c r="FC80" s="150">
        <f t="shared" si="125"/>
        <v>0</v>
      </c>
      <c r="FD80" s="150">
        <f t="shared" si="125"/>
        <v>0</v>
      </c>
      <c r="FE80" s="150">
        <f t="shared" si="125"/>
        <v>0</v>
      </c>
      <c r="FF80" s="150">
        <f t="shared" si="125"/>
        <v>0</v>
      </c>
      <c r="FG80" s="150">
        <f t="shared" si="125"/>
        <v>0</v>
      </c>
      <c r="FH80" s="150">
        <f t="shared" si="125"/>
        <v>0</v>
      </c>
      <c r="FI80" s="150">
        <f t="shared" si="125"/>
        <v>0</v>
      </c>
      <c r="FJ80" s="150">
        <f t="shared" si="125"/>
        <v>0</v>
      </c>
      <c r="FK80" s="150">
        <f t="shared" si="125"/>
        <v>0</v>
      </c>
      <c r="FL80" s="150">
        <f t="shared" si="125"/>
        <v>0</v>
      </c>
      <c r="FM80" s="150">
        <f t="shared" si="125"/>
        <v>0</v>
      </c>
      <c r="FN80" s="150">
        <f t="shared" si="125"/>
        <v>0</v>
      </c>
      <c r="FO80" s="150">
        <f t="shared" ref="FO80:HZ80" si="126">SUMPRODUCT(EL$42:FO$42,$N$67:$AQ$67)</f>
        <v>0</v>
      </c>
      <c r="FP80" s="150">
        <f t="shared" si="126"/>
        <v>0</v>
      </c>
      <c r="FQ80" s="150">
        <f t="shared" si="126"/>
        <v>0</v>
      </c>
      <c r="FR80" s="150">
        <f t="shared" si="126"/>
        <v>0</v>
      </c>
      <c r="FS80" s="150">
        <f t="shared" si="126"/>
        <v>0</v>
      </c>
      <c r="FT80" s="150">
        <f t="shared" si="126"/>
        <v>0</v>
      </c>
      <c r="FU80" s="150">
        <f t="shared" si="126"/>
        <v>0</v>
      </c>
      <c r="FV80" s="150">
        <f t="shared" si="126"/>
        <v>0</v>
      </c>
      <c r="FW80" s="150">
        <f t="shared" si="126"/>
        <v>0</v>
      </c>
      <c r="FX80" s="150">
        <f t="shared" si="126"/>
        <v>0</v>
      </c>
      <c r="FY80" s="150">
        <f t="shared" si="126"/>
        <v>0</v>
      </c>
      <c r="FZ80" s="150">
        <f t="shared" si="126"/>
        <v>0</v>
      </c>
      <c r="GA80" s="150">
        <f t="shared" si="126"/>
        <v>0</v>
      </c>
      <c r="GB80" s="150">
        <f t="shared" si="126"/>
        <v>0</v>
      </c>
      <c r="GC80" s="150">
        <f t="shared" si="126"/>
        <v>0</v>
      </c>
      <c r="GD80" s="150">
        <f t="shared" si="126"/>
        <v>0</v>
      </c>
      <c r="GE80" s="150">
        <f t="shared" si="126"/>
        <v>0</v>
      </c>
      <c r="GF80" s="150">
        <f t="shared" si="126"/>
        <v>0</v>
      </c>
      <c r="GG80" s="150">
        <f t="shared" si="126"/>
        <v>0</v>
      </c>
      <c r="GH80" s="150">
        <f t="shared" si="126"/>
        <v>0</v>
      </c>
      <c r="GI80" s="150">
        <f t="shared" si="126"/>
        <v>0</v>
      </c>
      <c r="GJ80" s="150">
        <f t="shared" si="126"/>
        <v>0</v>
      </c>
      <c r="GK80" s="150">
        <f t="shared" si="126"/>
        <v>0</v>
      </c>
      <c r="GL80" s="150">
        <f t="shared" si="126"/>
        <v>0</v>
      </c>
      <c r="GM80" s="150">
        <f t="shared" si="126"/>
        <v>0</v>
      </c>
      <c r="GN80" s="150">
        <f t="shared" si="126"/>
        <v>0</v>
      </c>
      <c r="GO80" s="150">
        <f t="shared" si="126"/>
        <v>0</v>
      </c>
      <c r="GP80" s="150">
        <f t="shared" si="126"/>
        <v>0</v>
      </c>
      <c r="GQ80" s="150">
        <f t="shared" si="126"/>
        <v>0</v>
      </c>
      <c r="GR80" s="150">
        <f t="shared" si="126"/>
        <v>0</v>
      </c>
      <c r="GS80" s="150">
        <f t="shared" si="126"/>
        <v>0</v>
      </c>
      <c r="GT80" s="150">
        <f t="shared" si="126"/>
        <v>0</v>
      </c>
      <c r="GU80" s="150">
        <f t="shared" si="126"/>
        <v>0</v>
      </c>
      <c r="GV80" s="150">
        <f t="shared" si="126"/>
        <v>0</v>
      </c>
      <c r="GW80" s="150">
        <f t="shared" si="126"/>
        <v>0</v>
      </c>
      <c r="GX80" s="150">
        <f t="shared" si="126"/>
        <v>0</v>
      </c>
      <c r="GY80" s="150">
        <f t="shared" si="126"/>
        <v>0</v>
      </c>
      <c r="GZ80" s="150">
        <f t="shared" si="126"/>
        <v>0</v>
      </c>
      <c r="HA80" s="150">
        <f t="shared" si="126"/>
        <v>0</v>
      </c>
      <c r="HB80" s="150">
        <f t="shared" si="126"/>
        <v>0</v>
      </c>
      <c r="HC80" s="150">
        <f t="shared" si="126"/>
        <v>0</v>
      </c>
      <c r="HD80" s="150">
        <f t="shared" si="126"/>
        <v>0</v>
      </c>
      <c r="HE80" s="150">
        <f t="shared" si="126"/>
        <v>0</v>
      </c>
      <c r="HF80" s="150">
        <f t="shared" si="126"/>
        <v>0</v>
      </c>
      <c r="HG80" s="150">
        <f t="shared" si="126"/>
        <v>0</v>
      </c>
      <c r="HH80" s="150">
        <f t="shared" si="126"/>
        <v>0</v>
      </c>
      <c r="HI80" s="150">
        <f t="shared" si="126"/>
        <v>0</v>
      </c>
      <c r="HJ80" s="150">
        <f t="shared" si="126"/>
        <v>0</v>
      </c>
      <c r="HK80" s="150">
        <f t="shared" si="126"/>
        <v>0</v>
      </c>
      <c r="HL80" s="150">
        <f t="shared" si="126"/>
        <v>0</v>
      </c>
      <c r="HM80" s="150">
        <f t="shared" si="126"/>
        <v>0</v>
      </c>
      <c r="HN80" s="150">
        <f t="shared" si="126"/>
        <v>0</v>
      </c>
      <c r="HO80" s="150">
        <f t="shared" si="126"/>
        <v>0</v>
      </c>
      <c r="HP80" s="150">
        <f t="shared" si="126"/>
        <v>0</v>
      </c>
      <c r="HQ80" s="150">
        <f t="shared" si="126"/>
        <v>0</v>
      </c>
      <c r="HR80" s="150">
        <f t="shared" si="126"/>
        <v>0</v>
      </c>
      <c r="HS80" s="150">
        <f t="shared" si="126"/>
        <v>0</v>
      </c>
      <c r="HT80" s="150">
        <f t="shared" si="126"/>
        <v>0</v>
      </c>
      <c r="HU80" s="150">
        <f t="shared" si="126"/>
        <v>0</v>
      </c>
      <c r="HV80" s="150">
        <f t="shared" si="126"/>
        <v>0</v>
      </c>
      <c r="HW80" s="150">
        <f t="shared" si="126"/>
        <v>0</v>
      </c>
      <c r="HX80" s="150">
        <f t="shared" si="126"/>
        <v>0</v>
      </c>
      <c r="HY80" s="150">
        <f t="shared" si="126"/>
        <v>0</v>
      </c>
      <c r="HZ80" s="150">
        <f t="shared" si="126"/>
        <v>0</v>
      </c>
      <c r="IA80" s="150">
        <f t="shared" ref="IA80:KL80" si="127">SUMPRODUCT(GX$42:IA$42,$N$67:$AQ$67)</f>
        <v>0</v>
      </c>
      <c r="IB80" s="150">
        <f t="shared" si="127"/>
        <v>0</v>
      </c>
      <c r="IC80" s="150">
        <f t="shared" si="127"/>
        <v>0</v>
      </c>
      <c r="ID80" s="150">
        <f t="shared" si="127"/>
        <v>0</v>
      </c>
      <c r="IE80" s="150">
        <f t="shared" si="127"/>
        <v>0</v>
      </c>
      <c r="IF80" s="150">
        <f t="shared" si="127"/>
        <v>0</v>
      </c>
      <c r="IG80" s="150">
        <f t="shared" si="127"/>
        <v>0</v>
      </c>
      <c r="IH80" s="150">
        <f t="shared" si="127"/>
        <v>0</v>
      </c>
      <c r="II80" s="150">
        <f t="shared" si="127"/>
        <v>0</v>
      </c>
      <c r="IJ80" s="150">
        <f t="shared" si="127"/>
        <v>0</v>
      </c>
      <c r="IK80" s="150">
        <f t="shared" si="127"/>
        <v>0</v>
      </c>
      <c r="IL80" s="150">
        <f t="shared" si="127"/>
        <v>0</v>
      </c>
      <c r="IM80" s="150">
        <f t="shared" si="127"/>
        <v>0</v>
      </c>
      <c r="IN80" s="150">
        <f t="shared" si="127"/>
        <v>0</v>
      </c>
      <c r="IO80" s="150">
        <f t="shared" si="127"/>
        <v>0</v>
      </c>
      <c r="IP80" s="150">
        <f t="shared" si="127"/>
        <v>0</v>
      </c>
      <c r="IQ80" s="150">
        <f t="shared" si="127"/>
        <v>0</v>
      </c>
      <c r="IR80" s="150">
        <f t="shared" si="127"/>
        <v>0</v>
      </c>
      <c r="IS80" s="150">
        <f t="shared" si="127"/>
        <v>0</v>
      </c>
      <c r="IT80" s="150">
        <f t="shared" si="127"/>
        <v>0</v>
      </c>
      <c r="IU80" s="150">
        <f t="shared" si="127"/>
        <v>0</v>
      </c>
      <c r="IV80" s="150">
        <f t="shared" si="127"/>
        <v>0</v>
      </c>
      <c r="IW80" s="150">
        <f t="shared" si="127"/>
        <v>0</v>
      </c>
      <c r="IX80" s="150">
        <f t="shared" si="127"/>
        <v>0</v>
      </c>
      <c r="IY80" s="150">
        <f t="shared" si="127"/>
        <v>0</v>
      </c>
      <c r="IZ80" s="150">
        <f t="shared" si="127"/>
        <v>0</v>
      </c>
      <c r="JA80" s="150">
        <f t="shared" si="127"/>
        <v>0</v>
      </c>
      <c r="JB80" s="150">
        <f t="shared" si="127"/>
        <v>0</v>
      </c>
      <c r="JC80" s="150">
        <f t="shared" si="127"/>
        <v>0</v>
      </c>
      <c r="JD80" s="150">
        <f t="shared" si="127"/>
        <v>0</v>
      </c>
      <c r="JE80" s="150">
        <f t="shared" si="127"/>
        <v>0</v>
      </c>
      <c r="JF80" s="150">
        <f t="shared" si="127"/>
        <v>0</v>
      </c>
      <c r="JG80" s="150">
        <f t="shared" si="127"/>
        <v>0</v>
      </c>
      <c r="JH80" s="150">
        <f t="shared" si="127"/>
        <v>0</v>
      </c>
      <c r="JI80" s="150">
        <f t="shared" si="127"/>
        <v>0</v>
      </c>
      <c r="JJ80" s="150">
        <f t="shared" si="127"/>
        <v>0</v>
      </c>
      <c r="JK80" s="150">
        <f t="shared" si="127"/>
        <v>0</v>
      </c>
      <c r="JL80" s="150">
        <f t="shared" si="127"/>
        <v>0</v>
      </c>
      <c r="JM80" s="150">
        <f t="shared" si="127"/>
        <v>0</v>
      </c>
      <c r="JN80" s="150">
        <f t="shared" si="127"/>
        <v>0</v>
      </c>
      <c r="JO80" s="150">
        <f t="shared" si="127"/>
        <v>0</v>
      </c>
      <c r="JP80" s="150">
        <f t="shared" si="127"/>
        <v>0</v>
      </c>
      <c r="JQ80" s="150">
        <f t="shared" si="127"/>
        <v>0</v>
      </c>
      <c r="JR80" s="150">
        <f t="shared" si="127"/>
        <v>0</v>
      </c>
      <c r="JS80" s="150">
        <f t="shared" si="127"/>
        <v>0</v>
      </c>
      <c r="JT80" s="150">
        <f t="shared" si="127"/>
        <v>0</v>
      </c>
      <c r="JU80" s="150">
        <f t="shared" si="127"/>
        <v>0</v>
      </c>
      <c r="JV80" s="150">
        <f t="shared" si="127"/>
        <v>0</v>
      </c>
      <c r="JW80" s="150">
        <f t="shared" si="127"/>
        <v>0</v>
      </c>
      <c r="JX80" s="150">
        <f t="shared" si="127"/>
        <v>0</v>
      </c>
      <c r="JY80" s="150">
        <f t="shared" si="127"/>
        <v>0</v>
      </c>
      <c r="JZ80" s="150">
        <f t="shared" si="127"/>
        <v>0</v>
      </c>
      <c r="KA80" s="150">
        <f t="shared" si="127"/>
        <v>0</v>
      </c>
      <c r="KB80" s="150">
        <f t="shared" si="127"/>
        <v>0</v>
      </c>
      <c r="KC80" s="150">
        <f t="shared" si="127"/>
        <v>0</v>
      </c>
      <c r="KD80" s="150">
        <f t="shared" si="127"/>
        <v>0</v>
      </c>
      <c r="KE80" s="150">
        <f t="shared" si="127"/>
        <v>0</v>
      </c>
      <c r="KF80" s="150">
        <f t="shared" si="127"/>
        <v>0</v>
      </c>
      <c r="KG80" s="150">
        <f t="shared" si="127"/>
        <v>0</v>
      </c>
      <c r="KH80" s="150">
        <f t="shared" si="127"/>
        <v>0</v>
      </c>
      <c r="KI80" s="150">
        <f t="shared" si="127"/>
        <v>0</v>
      </c>
      <c r="KJ80" s="150">
        <f t="shared" si="127"/>
        <v>0</v>
      </c>
      <c r="KK80" s="150">
        <f t="shared" si="127"/>
        <v>0</v>
      </c>
      <c r="KL80" s="150">
        <f t="shared" si="127"/>
        <v>0</v>
      </c>
      <c r="KM80" s="150">
        <f t="shared" ref="KM80:MX80" si="128">SUMPRODUCT(JJ$42:KM$42,$N$67:$AQ$67)</f>
        <v>0</v>
      </c>
      <c r="KN80" s="150">
        <f t="shared" si="128"/>
        <v>0</v>
      </c>
      <c r="KO80" s="150">
        <f t="shared" si="128"/>
        <v>0</v>
      </c>
      <c r="KP80" s="150">
        <f t="shared" si="128"/>
        <v>0</v>
      </c>
      <c r="KQ80" s="150">
        <f t="shared" si="128"/>
        <v>0</v>
      </c>
      <c r="KR80" s="150">
        <f t="shared" si="128"/>
        <v>0</v>
      </c>
      <c r="KS80" s="150">
        <f t="shared" si="128"/>
        <v>0</v>
      </c>
      <c r="KT80" s="150">
        <f t="shared" si="128"/>
        <v>0</v>
      </c>
      <c r="KU80" s="150">
        <f t="shared" si="128"/>
        <v>0</v>
      </c>
      <c r="KV80" s="150">
        <f t="shared" si="128"/>
        <v>0</v>
      </c>
      <c r="KW80" s="150">
        <f t="shared" si="128"/>
        <v>0</v>
      </c>
      <c r="KX80" s="150">
        <f t="shared" si="128"/>
        <v>0</v>
      </c>
      <c r="KY80" s="150">
        <f t="shared" si="128"/>
        <v>0</v>
      </c>
      <c r="KZ80" s="150">
        <f t="shared" si="128"/>
        <v>0</v>
      </c>
      <c r="LA80" s="150">
        <f t="shared" si="128"/>
        <v>0</v>
      </c>
      <c r="LB80" s="150">
        <f t="shared" si="128"/>
        <v>0</v>
      </c>
      <c r="LC80" s="150">
        <f t="shared" si="128"/>
        <v>0</v>
      </c>
      <c r="LD80" s="150">
        <f t="shared" si="128"/>
        <v>0</v>
      </c>
      <c r="LE80" s="150">
        <f t="shared" si="128"/>
        <v>0</v>
      </c>
      <c r="LF80" s="150">
        <f t="shared" si="128"/>
        <v>0</v>
      </c>
      <c r="LG80" s="150">
        <f t="shared" si="128"/>
        <v>0</v>
      </c>
      <c r="LH80" s="150">
        <f t="shared" si="128"/>
        <v>0</v>
      </c>
      <c r="LI80" s="150">
        <f t="shared" si="128"/>
        <v>0</v>
      </c>
      <c r="LJ80" s="150">
        <f t="shared" si="128"/>
        <v>0</v>
      </c>
      <c r="LK80" s="150">
        <f t="shared" si="128"/>
        <v>0</v>
      </c>
      <c r="LL80" s="150">
        <f t="shared" si="128"/>
        <v>0</v>
      </c>
      <c r="LM80" s="150">
        <f t="shared" si="128"/>
        <v>0</v>
      </c>
      <c r="LN80" s="150">
        <f t="shared" si="128"/>
        <v>0</v>
      </c>
      <c r="LO80" s="150">
        <f t="shared" si="128"/>
        <v>0</v>
      </c>
      <c r="LP80" s="150">
        <f t="shared" si="128"/>
        <v>0</v>
      </c>
      <c r="LQ80" s="150">
        <f t="shared" si="128"/>
        <v>0</v>
      </c>
      <c r="LR80" s="150">
        <f t="shared" si="128"/>
        <v>0</v>
      </c>
      <c r="LS80" s="150">
        <f t="shared" si="128"/>
        <v>0</v>
      </c>
      <c r="LT80" s="150">
        <f t="shared" si="128"/>
        <v>0</v>
      </c>
      <c r="LU80" s="150">
        <f t="shared" si="128"/>
        <v>0</v>
      </c>
      <c r="LV80" s="150">
        <f t="shared" si="128"/>
        <v>0</v>
      </c>
      <c r="LW80" s="150">
        <f t="shared" si="128"/>
        <v>0</v>
      </c>
      <c r="LX80" s="150">
        <f t="shared" si="128"/>
        <v>0</v>
      </c>
      <c r="LY80" s="150">
        <f t="shared" si="128"/>
        <v>0</v>
      </c>
      <c r="LZ80" s="150">
        <f t="shared" si="128"/>
        <v>0</v>
      </c>
      <c r="MA80" s="150">
        <f t="shared" si="128"/>
        <v>0</v>
      </c>
      <c r="MB80" s="150">
        <f t="shared" si="128"/>
        <v>0</v>
      </c>
      <c r="MC80" s="150">
        <f t="shared" si="128"/>
        <v>0</v>
      </c>
      <c r="MD80" s="150">
        <f t="shared" si="128"/>
        <v>0</v>
      </c>
      <c r="ME80" s="150">
        <f t="shared" si="128"/>
        <v>0</v>
      </c>
      <c r="MF80" s="150">
        <f t="shared" si="128"/>
        <v>0</v>
      </c>
      <c r="MG80" s="150">
        <f t="shared" si="128"/>
        <v>0</v>
      </c>
      <c r="MH80" s="150">
        <f t="shared" si="128"/>
        <v>0</v>
      </c>
      <c r="MI80" s="150">
        <f t="shared" si="128"/>
        <v>0</v>
      </c>
      <c r="MJ80" s="150">
        <f t="shared" si="128"/>
        <v>0</v>
      </c>
      <c r="MK80" s="150">
        <f t="shared" si="128"/>
        <v>0</v>
      </c>
      <c r="ML80" s="150">
        <f t="shared" si="128"/>
        <v>0</v>
      </c>
      <c r="MM80" s="150">
        <f t="shared" si="128"/>
        <v>0</v>
      </c>
      <c r="MN80" s="150">
        <f t="shared" si="128"/>
        <v>0</v>
      </c>
      <c r="MO80" s="150">
        <f t="shared" si="128"/>
        <v>0</v>
      </c>
      <c r="MP80" s="150">
        <f t="shared" si="128"/>
        <v>0</v>
      </c>
      <c r="MQ80" s="150">
        <f t="shared" si="128"/>
        <v>0</v>
      </c>
      <c r="MR80" s="150">
        <f t="shared" si="128"/>
        <v>0</v>
      </c>
      <c r="MS80" s="150">
        <f t="shared" si="128"/>
        <v>0</v>
      </c>
      <c r="MT80" s="150">
        <f t="shared" si="128"/>
        <v>0</v>
      </c>
      <c r="MU80" s="150">
        <f t="shared" si="128"/>
        <v>0</v>
      </c>
      <c r="MV80" s="150">
        <f t="shared" si="128"/>
        <v>0</v>
      </c>
      <c r="MW80" s="150">
        <f t="shared" si="128"/>
        <v>0</v>
      </c>
      <c r="MX80" s="150">
        <f t="shared" si="128"/>
        <v>0</v>
      </c>
      <c r="MY80" s="150">
        <f t="shared" ref="MY80:NO80" si="129">SUMPRODUCT(LV$42:MY$42,$N$67:$AQ$67)</f>
        <v>0</v>
      </c>
      <c r="MZ80" s="150">
        <f t="shared" si="129"/>
        <v>0</v>
      </c>
      <c r="NA80" s="150">
        <f t="shared" si="129"/>
        <v>0</v>
      </c>
      <c r="NB80" s="150">
        <f t="shared" si="129"/>
        <v>0</v>
      </c>
      <c r="NC80" s="150">
        <f t="shared" si="129"/>
        <v>0</v>
      </c>
      <c r="ND80" s="150">
        <f t="shared" si="129"/>
        <v>0</v>
      </c>
      <c r="NE80" s="150">
        <f t="shared" si="129"/>
        <v>0</v>
      </c>
      <c r="NF80" s="150">
        <f t="shared" si="129"/>
        <v>0</v>
      </c>
      <c r="NG80" s="150">
        <f t="shared" si="129"/>
        <v>0</v>
      </c>
      <c r="NH80" s="150">
        <f t="shared" si="129"/>
        <v>0</v>
      </c>
      <c r="NI80" s="150">
        <f t="shared" si="129"/>
        <v>0</v>
      </c>
      <c r="NJ80" s="150">
        <f t="shared" si="129"/>
        <v>0</v>
      </c>
      <c r="NK80" s="150">
        <f t="shared" si="129"/>
        <v>0</v>
      </c>
      <c r="NL80" s="150">
        <f t="shared" si="129"/>
        <v>0</v>
      </c>
      <c r="NM80" s="150">
        <f t="shared" si="129"/>
        <v>0</v>
      </c>
      <c r="NN80" s="150">
        <f t="shared" si="129"/>
        <v>0</v>
      </c>
      <c r="NO80" s="151">
        <f t="shared" si="129"/>
        <v>0</v>
      </c>
      <c r="NP80" s="147"/>
      <c r="NQ80" s="147"/>
    </row>
    <row r="81" spans="1:381" s="152" customFormat="1" x14ac:dyDescent="0.2">
      <c r="A81" s="147"/>
      <c r="B81" s="147"/>
      <c r="C81" s="1" t="str">
        <f>C68</f>
        <v>OPQ</v>
      </c>
      <c r="D81" s="147"/>
      <c r="E81" s="147" t="s">
        <v>301</v>
      </c>
      <c r="F81" s="147"/>
      <c r="G81" s="147" t="s">
        <v>259</v>
      </c>
      <c r="H81" s="147"/>
      <c r="I81" s="147"/>
      <c r="J81" s="147"/>
      <c r="K81" s="148">
        <f t="shared" si="105"/>
        <v>44665.082013441293</v>
      </c>
      <c r="L81" s="147"/>
      <c r="M81" s="147"/>
      <c r="N81" s="149">
        <f>$N$42*$AQ$68</f>
        <v>2.1323261616870903</v>
      </c>
      <c r="O81" s="150">
        <f>SUMPRODUCT($N$42:O$42,$AP$68:$AQ$68)</f>
        <v>6.0074719376055832</v>
      </c>
      <c r="P81" s="150">
        <f>SUMPRODUCT($N$42:P$42,$AO$68:$AQ$68)</f>
        <v>7.0824489164786231</v>
      </c>
      <c r="Q81" s="150">
        <f>SUMPRODUCT($N$42:Q$42,$AN$68:$AQ$68)</f>
        <v>11.131800984694738</v>
      </c>
      <c r="R81" s="150">
        <f>SUMPRODUCT($N$42:R$42,$AM$68:$AQ$68)</f>
        <v>13.871097257925136</v>
      </c>
      <c r="S81" s="150">
        <f>SUMPRODUCT($N$42:S$42,$AL$68:$AQ$68)</f>
        <v>13.581309060658267</v>
      </c>
      <c r="T81" s="150">
        <f>SUMPRODUCT($N$42:T$42,$AK$68:$AQ$68)</f>
        <v>18.240659557658503</v>
      </c>
      <c r="U81" s="150">
        <f>SUMPRODUCT($N$42:U$42,$AJ$68:$AQ$68)</f>
        <v>28.213416415582842</v>
      </c>
      <c r="V81" s="150">
        <f>SUMPRODUCT($N$42:V$42,$AI$68:$AQ$68)</f>
        <v>29.517775055698884</v>
      </c>
      <c r="W81" s="150">
        <f>SUMPRODUCT($N$42:W$42,$AH$68:$AQ$68)</f>
        <v>31.93259666479095</v>
      </c>
      <c r="X81" s="150">
        <f>SUMPRODUCT($N$42:X$42,$AG$68:$AQ$68)</f>
        <v>50.815541916334233</v>
      </c>
      <c r="Y81" s="150">
        <f>SUMPRODUCT($N$42:Y$42,$AF$68:$AQ$68)</f>
        <v>63.470707927620936</v>
      </c>
      <c r="Z81" s="150">
        <f>SUMPRODUCT($N$42:Z$42,$AE$68:$AQ$68)</f>
        <v>62.213079573402013</v>
      </c>
      <c r="AA81" s="150">
        <f>SUMPRODUCT($N$42:AA$42,$AD$68:$AQ$68)</f>
        <v>70.546805994110628</v>
      </c>
      <c r="AB81" s="150">
        <f>SUMPRODUCT($N$42:AB$42,$AC$68:$AQ$68)</f>
        <v>76.442118166318394</v>
      </c>
      <c r="AC81" s="150">
        <f>SUMPRODUCT($N$42:AC$42,$AB$68:$AQ$68)</f>
        <v>53.978874898730098</v>
      </c>
      <c r="AD81" s="150">
        <f>SUMPRODUCT($N$42:AD$42,$AA$68:$AQ$68)</f>
        <v>39.111458565942335</v>
      </c>
      <c r="AE81" s="150">
        <f>SUMPRODUCT($N$42:AE$42,$Z$68:$AQ$68)</f>
        <v>48.46734774916446</v>
      </c>
      <c r="AF81" s="150">
        <f>SUMPRODUCT($N$42:AF$42,$Y$68:$AQ$68)</f>
        <v>59.025090809666565</v>
      </c>
      <c r="AG81" s="150">
        <f>SUMPRODUCT($N$42:AG$42,$X$68:$AQ$68)</f>
        <v>57.865554095034405</v>
      </c>
      <c r="AH81" s="150">
        <f>SUMPRODUCT($N$42:AH$42,$W$68:$AQ$68)</f>
        <v>65.6927836506961</v>
      </c>
      <c r="AI81" s="150">
        <f>SUMPRODUCT($N$42:AI$42,$V$68:$AQ$68)</f>
        <v>71.318694382498606</v>
      </c>
      <c r="AJ81" s="150">
        <f>SUMPRODUCT($N$42:AJ$42,$U$68:$AQ$68)</f>
        <v>51.044326639063875</v>
      </c>
      <c r="AK81" s="150">
        <f>SUMPRODUCT($N$42:AK$42,$T$68:$AQ$68)</f>
        <v>37.733316013393988</v>
      </c>
      <c r="AL81" s="150">
        <f>SUMPRODUCT($N$42:AL$42,$S$68:$AQ$68)</f>
        <v>63.664187710822837</v>
      </c>
      <c r="AM81" s="150">
        <f>SUMPRODUCT($N$42:AM$42,$R$68:$AQ$68)</f>
        <v>106.04580229881483</v>
      </c>
      <c r="AN81" s="150">
        <f>SUMPRODUCT($N$42:AN$42,$Q$68:$AQ$68)</f>
        <v>103.80781334320176</v>
      </c>
      <c r="AO81" s="150">
        <f>SUMPRODUCT($N$42:AO$42,$P$68:$AQ$68)</f>
        <v>107.14727442931968</v>
      </c>
      <c r="AP81" s="150">
        <f>SUMPRODUCT($N$42:AP$42,$O$68:$AQ$68)</f>
        <v>105.43592209164535</v>
      </c>
      <c r="AQ81" s="150">
        <f t="shared" ref="AQ81:DB81" si="130">SUMPRODUCT(N$42:AQ$42,$N$68:$AQ$68)</f>
        <v>68.773061377336418</v>
      </c>
      <c r="AR81" s="150">
        <f t="shared" si="130"/>
        <v>47.052237783684561</v>
      </c>
      <c r="AS81" s="150">
        <f t="shared" si="130"/>
        <v>41.020500598014024</v>
      </c>
      <c r="AT81" s="150">
        <f t="shared" si="130"/>
        <v>23.83676434247797</v>
      </c>
      <c r="AU81" s="150">
        <f t="shared" si="130"/>
        <v>22.160558795608406</v>
      </c>
      <c r="AV81" s="150">
        <f t="shared" si="130"/>
        <v>23.895194762545032</v>
      </c>
      <c r="AW81" s="150">
        <f t="shared" si="130"/>
        <v>25.779071920320668</v>
      </c>
      <c r="AX81" s="150">
        <f t="shared" si="130"/>
        <v>22.866123240046321</v>
      </c>
      <c r="AY81" s="150">
        <f t="shared" si="130"/>
        <v>22.527182935901472</v>
      </c>
      <c r="AZ81" s="150">
        <f t="shared" si="130"/>
        <v>26.941306332635175</v>
      </c>
      <c r="BA81" s="150">
        <f t="shared" si="130"/>
        <v>32.256949555460636</v>
      </c>
      <c r="BB81" s="150">
        <f t="shared" si="130"/>
        <v>34.21332542088021</v>
      </c>
      <c r="BC81" s="150">
        <f t="shared" si="130"/>
        <v>37.493041396204305</v>
      </c>
      <c r="BD81" s="150">
        <f t="shared" si="130"/>
        <v>40.452033575052454</v>
      </c>
      <c r="BE81" s="150">
        <f t="shared" si="130"/>
        <v>38.29854780831014</v>
      </c>
      <c r="BF81" s="150">
        <f t="shared" si="130"/>
        <v>37.664980089258719</v>
      </c>
      <c r="BG81" s="150">
        <f t="shared" si="130"/>
        <v>41.997133937235731</v>
      </c>
      <c r="BH81" s="150">
        <f t="shared" si="130"/>
        <v>47.145135666915564</v>
      </c>
      <c r="BI81" s="150">
        <f t="shared" si="130"/>
        <v>48.638550007705703</v>
      </c>
      <c r="BJ81" s="150">
        <f t="shared" si="130"/>
        <v>51.377421124295253</v>
      </c>
      <c r="BK81" s="150">
        <f t="shared" si="130"/>
        <v>53.879272403456191</v>
      </c>
      <c r="BL81" s="150">
        <f t="shared" si="130"/>
        <v>51.690453236776165</v>
      </c>
      <c r="BM81" s="150">
        <f t="shared" si="130"/>
        <v>51.891384830232646</v>
      </c>
      <c r="BN81" s="150">
        <f t="shared" si="130"/>
        <v>56.818138965547845</v>
      </c>
      <c r="BO81" s="150">
        <f t="shared" si="130"/>
        <v>62.883456873409763</v>
      </c>
      <c r="BP81" s="150">
        <f t="shared" si="130"/>
        <v>64.509048715782825</v>
      </c>
      <c r="BQ81" s="150">
        <f t="shared" si="130"/>
        <v>67.137663933437679</v>
      </c>
      <c r="BR81" s="150">
        <f t="shared" si="130"/>
        <v>70.410672837105579</v>
      </c>
      <c r="BS81" s="150">
        <f t="shared" si="130"/>
        <v>68.441347510489507</v>
      </c>
      <c r="BT81" s="150">
        <f t="shared" si="130"/>
        <v>67.751266596113908</v>
      </c>
      <c r="BU81" s="150">
        <f t="shared" si="130"/>
        <v>67.4470506975631</v>
      </c>
      <c r="BV81" s="150">
        <f t="shared" si="130"/>
        <v>64.071468268464059</v>
      </c>
      <c r="BW81" s="150">
        <f t="shared" si="130"/>
        <v>62.887118825904793</v>
      </c>
      <c r="BX81" s="150">
        <f t="shared" si="130"/>
        <v>61.924358574511373</v>
      </c>
      <c r="BY81" s="150">
        <f t="shared" si="130"/>
        <v>61.973072985892188</v>
      </c>
      <c r="BZ81" s="150">
        <f t="shared" si="130"/>
        <v>61.898914167087725</v>
      </c>
      <c r="CA81" s="150">
        <f t="shared" si="130"/>
        <v>61.537726159256835</v>
      </c>
      <c r="CB81" s="150">
        <f t="shared" si="130"/>
        <v>61.586048664326768</v>
      </c>
      <c r="CC81" s="150">
        <f t="shared" si="130"/>
        <v>62.179547675045804</v>
      </c>
      <c r="CD81" s="150">
        <f t="shared" si="130"/>
        <v>62.309515201936648</v>
      </c>
      <c r="CE81" s="150">
        <f t="shared" si="130"/>
        <v>62.710077123622249</v>
      </c>
      <c r="CF81" s="150">
        <f t="shared" si="130"/>
        <v>64.153507655629511</v>
      </c>
      <c r="CG81" s="150">
        <f t="shared" si="130"/>
        <v>65.297271690451566</v>
      </c>
      <c r="CH81" s="150">
        <f t="shared" si="130"/>
        <v>65.736306286480641</v>
      </c>
      <c r="CI81" s="150">
        <f t="shared" si="130"/>
        <v>66.399923532008003</v>
      </c>
      <c r="CJ81" s="150">
        <f t="shared" si="130"/>
        <v>67.126100359739439</v>
      </c>
      <c r="CK81" s="150">
        <f t="shared" si="130"/>
        <v>66.327232562467145</v>
      </c>
      <c r="CL81" s="150">
        <f t="shared" si="130"/>
        <v>65.465555767088091</v>
      </c>
      <c r="CM81" s="150">
        <f t="shared" si="130"/>
        <v>65.072074225346384</v>
      </c>
      <c r="CN81" s="150">
        <f t="shared" si="130"/>
        <v>64.149679607906322</v>
      </c>
      <c r="CO81" s="150">
        <f t="shared" si="130"/>
        <v>63.601661287085655</v>
      </c>
      <c r="CP81" s="150">
        <f t="shared" si="130"/>
        <v>63.9829213294705</v>
      </c>
      <c r="CQ81" s="150">
        <f t="shared" si="130"/>
        <v>64.810668456637316</v>
      </c>
      <c r="CR81" s="150">
        <f t="shared" si="130"/>
        <v>65.698623729913123</v>
      </c>
      <c r="CS81" s="150">
        <f t="shared" si="130"/>
        <v>67.135412756180642</v>
      </c>
      <c r="CT81" s="150">
        <f t="shared" si="130"/>
        <v>68.556759585236406</v>
      </c>
      <c r="CU81" s="150">
        <f t="shared" si="130"/>
        <v>69.325025812431093</v>
      </c>
      <c r="CV81" s="150">
        <f t="shared" si="130"/>
        <v>70.129431486880648</v>
      </c>
      <c r="CW81" s="150">
        <f t="shared" si="130"/>
        <v>71.323786003077586</v>
      </c>
      <c r="CX81" s="150">
        <f t="shared" si="130"/>
        <v>72.497536631054686</v>
      </c>
      <c r="CY81" s="150">
        <f t="shared" si="130"/>
        <v>73.039515039116495</v>
      </c>
      <c r="CZ81" s="150">
        <f t="shared" si="130"/>
        <v>73.392374180551016</v>
      </c>
      <c r="DA81" s="150">
        <f t="shared" si="130"/>
        <v>73.714281951033641</v>
      </c>
      <c r="DB81" s="150">
        <f t="shared" si="130"/>
        <v>74.190477352800684</v>
      </c>
      <c r="DC81" s="150">
        <f t="shared" ref="DC81:FN81" si="131">SUMPRODUCT(BZ$42:DC$42,$N$68:$AQ$68)</f>
        <v>74.81195346409126</v>
      </c>
      <c r="DD81" s="150">
        <f t="shared" si="131"/>
        <v>75.579374573828304</v>
      </c>
      <c r="DE81" s="150">
        <f t="shared" si="131"/>
        <v>76.36590433289615</v>
      </c>
      <c r="DF81" s="150">
        <f t="shared" si="131"/>
        <v>76.834506207921393</v>
      </c>
      <c r="DG81" s="150">
        <f t="shared" si="131"/>
        <v>77.320315109046902</v>
      </c>
      <c r="DH81" s="150">
        <f t="shared" si="131"/>
        <v>77.901595505451979</v>
      </c>
      <c r="DI81" s="150">
        <f t="shared" si="131"/>
        <v>78.38961727955521</v>
      </c>
      <c r="DJ81" s="150">
        <f t="shared" si="131"/>
        <v>78.950260915076058</v>
      </c>
      <c r="DK81" s="150">
        <f t="shared" si="131"/>
        <v>79.484603332287094</v>
      </c>
      <c r="DL81" s="150">
        <f t="shared" si="131"/>
        <v>79.603324343931789</v>
      </c>
      <c r="DM81" s="150">
        <f t="shared" si="131"/>
        <v>79.174027893096067</v>
      </c>
      <c r="DN81" s="150">
        <f t="shared" si="131"/>
        <v>78.65276729567455</v>
      </c>
      <c r="DO81" s="150">
        <f t="shared" si="131"/>
        <v>78.078697341724919</v>
      </c>
      <c r="DP81" s="150">
        <f t="shared" si="131"/>
        <v>77.422808581885633</v>
      </c>
      <c r="DQ81" s="150">
        <f t="shared" si="131"/>
        <v>77.107584001773546</v>
      </c>
      <c r="DR81" s="150">
        <f t="shared" si="131"/>
        <v>77.18146650258069</v>
      </c>
      <c r="DS81" s="150">
        <f t="shared" si="131"/>
        <v>77.502094187956885</v>
      </c>
      <c r="DT81" s="150">
        <f t="shared" si="131"/>
        <v>77.729516180922133</v>
      </c>
      <c r="DU81" s="150">
        <f t="shared" si="131"/>
        <v>78.106016566728698</v>
      </c>
      <c r="DV81" s="150">
        <f t="shared" si="131"/>
        <v>78.542461863926306</v>
      </c>
      <c r="DW81" s="150">
        <f t="shared" si="131"/>
        <v>78.808160659178384</v>
      </c>
      <c r="DX81" s="150">
        <f t="shared" si="131"/>
        <v>79.219982562423013</v>
      </c>
      <c r="DY81" s="150">
        <f t="shared" si="131"/>
        <v>79.865271391252392</v>
      </c>
      <c r="DZ81" s="150">
        <f t="shared" si="131"/>
        <v>80.549354623549931</v>
      </c>
      <c r="EA81" s="150">
        <f t="shared" si="131"/>
        <v>81.004169853924765</v>
      </c>
      <c r="EB81" s="150">
        <f t="shared" si="131"/>
        <v>81.461103967005556</v>
      </c>
      <c r="EC81" s="150">
        <f t="shared" si="131"/>
        <v>81.829124582893186</v>
      </c>
      <c r="ED81" s="150">
        <f t="shared" si="131"/>
        <v>81.930675717379899</v>
      </c>
      <c r="EE81" s="150">
        <f t="shared" si="131"/>
        <v>82.033503787726403</v>
      </c>
      <c r="EF81" s="150">
        <f t="shared" si="131"/>
        <v>82.202646414492918</v>
      </c>
      <c r="EG81" s="150">
        <f t="shared" si="131"/>
        <v>82.538228409600038</v>
      </c>
      <c r="EH81" s="150">
        <f t="shared" si="131"/>
        <v>82.818084390877715</v>
      </c>
      <c r="EI81" s="150">
        <f t="shared" si="131"/>
        <v>83.120745308275403</v>
      </c>
      <c r="EJ81" s="150">
        <f t="shared" si="131"/>
        <v>83.426680839538378</v>
      </c>
      <c r="EK81" s="150">
        <f t="shared" si="131"/>
        <v>83.670361962483966</v>
      </c>
      <c r="EL81" s="150">
        <f t="shared" si="131"/>
        <v>83.961753773307777</v>
      </c>
      <c r="EM81" s="150">
        <f t="shared" si="131"/>
        <v>84.338499694447464</v>
      </c>
      <c r="EN81" s="150">
        <f t="shared" si="131"/>
        <v>84.778862033600632</v>
      </c>
      <c r="EO81" s="150">
        <f t="shared" si="131"/>
        <v>85.136005522445885</v>
      </c>
      <c r="EP81" s="150">
        <f t="shared" si="131"/>
        <v>85.400079240541828</v>
      </c>
      <c r="EQ81" s="150">
        <f t="shared" si="131"/>
        <v>85.439391066265969</v>
      </c>
      <c r="ER81" s="150">
        <f t="shared" si="131"/>
        <v>85.334503094390584</v>
      </c>
      <c r="ES81" s="150">
        <f t="shared" si="131"/>
        <v>85.314286065521117</v>
      </c>
      <c r="ET81" s="150">
        <f t="shared" si="131"/>
        <v>85.518779480810124</v>
      </c>
      <c r="EU81" s="150">
        <f t="shared" si="131"/>
        <v>85.830753415358032</v>
      </c>
      <c r="EV81" s="150">
        <f t="shared" si="131"/>
        <v>86.064405334306883</v>
      </c>
      <c r="EW81" s="150">
        <f t="shared" si="131"/>
        <v>86.486068718946484</v>
      </c>
      <c r="EX81" s="150">
        <f t="shared" si="131"/>
        <v>86.968769593483387</v>
      </c>
      <c r="EY81" s="150">
        <f t="shared" si="131"/>
        <v>87.267058908315434</v>
      </c>
      <c r="EZ81" s="150">
        <f t="shared" si="131"/>
        <v>87.73522891507784</v>
      </c>
      <c r="FA81" s="150">
        <f t="shared" si="131"/>
        <v>88.436312799793086</v>
      </c>
      <c r="FB81" s="150">
        <f t="shared" si="131"/>
        <v>89.249505512461923</v>
      </c>
      <c r="FC81" s="150">
        <f t="shared" si="131"/>
        <v>90.033820702642714</v>
      </c>
      <c r="FD81" s="150">
        <f t="shared" si="131"/>
        <v>90.913293562638088</v>
      </c>
      <c r="FE81" s="150">
        <f t="shared" si="131"/>
        <v>91.766974404457699</v>
      </c>
      <c r="FF81" s="150">
        <f t="shared" si="131"/>
        <v>92.636760646601971</v>
      </c>
      <c r="FG81" s="150">
        <f t="shared" si="131"/>
        <v>93.794177453980438</v>
      </c>
      <c r="FH81" s="150">
        <f t="shared" si="131"/>
        <v>95.133360058505929</v>
      </c>
      <c r="FI81" s="150">
        <f t="shared" si="131"/>
        <v>96.576755831882309</v>
      </c>
      <c r="FJ81" s="150">
        <f t="shared" si="131"/>
        <v>97.874289083784134</v>
      </c>
      <c r="FK81" s="150">
        <f t="shared" si="131"/>
        <v>98.954405595596512</v>
      </c>
      <c r="FL81" s="150">
        <f t="shared" si="131"/>
        <v>99.832776942421503</v>
      </c>
      <c r="FM81" s="150">
        <f t="shared" si="131"/>
        <v>100.73893105153149</v>
      </c>
      <c r="FN81" s="150">
        <f t="shared" si="131"/>
        <v>101.89870032235231</v>
      </c>
      <c r="FO81" s="150">
        <f t="shared" ref="FO81:HZ81" si="132">SUMPRODUCT(EL$42:FO$42,$N$68:$AQ$68)</f>
        <v>103.19407339487259</v>
      </c>
      <c r="FP81" s="150">
        <f t="shared" si="132"/>
        <v>104.64151587750979</v>
      </c>
      <c r="FQ81" s="150">
        <f t="shared" si="132"/>
        <v>106.06560406443926</v>
      </c>
      <c r="FR81" s="150">
        <f t="shared" si="132"/>
        <v>107.21138925898819</v>
      </c>
      <c r="FS81" s="150">
        <f t="shared" si="132"/>
        <v>108.12289814741689</v>
      </c>
      <c r="FT81" s="150">
        <f t="shared" si="132"/>
        <v>109.29167973784104</v>
      </c>
      <c r="FU81" s="150">
        <f t="shared" si="132"/>
        <v>111.18423394927805</v>
      </c>
      <c r="FV81" s="150">
        <f t="shared" si="132"/>
        <v>113.16628336393597</v>
      </c>
      <c r="FW81" s="150">
        <f t="shared" si="132"/>
        <v>115.20616419833576</v>
      </c>
      <c r="FX81" s="150">
        <f t="shared" si="132"/>
        <v>117.10029693516378</v>
      </c>
      <c r="FY81" s="150">
        <f t="shared" si="132"/>
        <v>118.47952324552782</v>
      </c>
      <c r="FZ81" s="150">
        <f t="shared" si="132"/>
        <v>119.53371618310896</v>
      </c>
      <c r="GA81" s="150">
        <f t="shared" si="132"/>
        <v>120.31948668016196</v>
      </c>
      <c r="GB81" s="150">
        <f t="shared" si="132"/>
        <v>120.84266641457489</v>
      </c>
      <c r="GC81" s="150">
        <f t="shared" si="132"/>
        <v>121.46229320202022</v>
      </c>
      <c r="GD81" s="150">
        <f t="shared" si="132"/>
        <v>122.03642938849313</v>
      </c>
      <c r="GE81" s="150">
        <f t="shared" si="132"/>
        <v>122.47324588468068</v>
      </c>
      <c r="GF81" s="150">
        <f t="shared" si="132"/>
        <v>122.92664420749952</v>
      </c>
      <c r="GG81" s="150">
        <f t="shared" si="132"/>
        <v>123.27436297224025</v>
      </c>
      <c r="GH81" s="150">
        <f t="shared" si="132"/>
        <v>123.34386589336795</v>
      </c>
      <c r="GI81" s="150">
        <f t="shared" si="132"/>
        <v>123.53296366535949</v>
      </c>
      <c r="GJ81" s="150">
        <f t="shared" si="132"/>
        <v>123.82640250298158</v>
      </c>
      <c r="GK81" s="150">
        <f t="shared" si="132"/>
        <v>123.77313896425491</v>
      </c>
      <c r="GL81" s="150">
        <f t="shared" si="132"/>
        <v>123.37893861461811</v>
      </c>
      <c r="GM81" s="150">
        <f t="shared" si="132"/>
        <v>123.0295814400337</v>
      </c>
      <c r="GN81" s="150">
        <f t="shared" si="132"/>
        <v>122.49790288413398</v>
      </c>
      <c r="GO81" s="150">
        <f t="shared" si="132"/>
        <v>121.75307070080646</v>
      </c>
      <c r="GP81" s="150">
        <f t="shared" si="132"/>
        <v>121.6281361653763</v>
      </c>
      <c r="GQ81" s="150">
        <f t="shared" si="132"/>
        <v>121.99028881386795</v>
      </c>
      <c r="GR81" s="150">
        <f t="shared" si="132"/>
        <v>122.21774136242465</v>
      </c>
      <c r="GS81" s="150">
        <f t="shared" si="132"/>
        <v>122.14896611936149</v>
      </c>
      <c r="GT81" s="150">
        <f t="shared" si="132"/>
        <v>122.12556112407458</v>
      </c>
      <c r="GU81" s="150">
        <f t="shared" si="132"/>
        <v>121.93256351833401</v>
      </c>
      <c r="GV81" s="150">
        <f t="shared" si="132"/>
        <v>121.54519046850012</v>
      </c>
      <c r="GW81" s="150">
        <f t="shared" si="132"/>
        <v>121.73819050120471</v>
      </c>
      <c r="GX81" s="150">
        <f t="shared" si="132"/>
        <v>122.37329030997114</v>
      </c>
      <c r="GY81" s="150">
        <f t="shared" si="132"/>
        <v>122.51286042238362</v>
      </c>
      <c r="GZ81" s="150">
        <f t="shared" si="132"/>
        <v>121.79236938766148</v>
      </c>
      <c r="HA81" s="150">
        <f t="shared" si="132"/>
        <v>121.30214087390191</v>
      </c>
      <c r="HB81" s="150">
        <f t="shared" si="132"/>
        <v>120.74671744950427</v>
      </c>
      <c r="HC81" s="150">
        <f t="shared" si="132"/>
        <v>120.20285824021718</v>
      </c>
      <c r="HD81" s="150">
        <f t="shared" si="132"/>
        <v>120.48984881800484</v>
      </c>
      <c r="HE81" s="150">
        <f t="shared" si="132"/>
        <v>121.34643893089745</v>
      </c>
      <c r="HF81" s="150">
        <f t="shared" si="132"/>
        <v>122.46648137678</v>
      </c>
      <c r="HG81" s="150">
        <f t="shared" si="132"/>
        <v>124.14647729953055</v>
      </c>
      <c r="HH81" s="150">
        <f t="shared" si="132"/>
        <v>125.76949305630413</v>
      </c>
      <c r="HI81" s="150">
        <f t="shared" si="132"/>
        <v>127.31978286476169</v>
      </c>
      <c r="HJ81" s="150">
        <f t="shared" si="132"/>
        <v>129.61774800293927</v>
      </c>
      <c r="HK81" s="150">
        <f t="shared" si="132"/>
        <v>132.44723019376514</v>
      </c>
      <c r="HL81" s="150">
        <f t="shared" si="132"/>
        <v>134.87738147578531</v>
      </c>
      <c r="HM81" s="150">
        <f t="shared" si="132"/>
        <v>137.56251931957101</v>
      </c>
      <c r="HN81" s="150">
        <f t="shared" si="132"/>
        <v>140.20899464393975</v>
      </c>
      <c r="HO81" s="150">
        <f t="shared" si="132"/>
        <v>140.87257610776277</v>
      </c>
      <c r="HP81" s="150">
        <f t="shared" si="132"/>
        <v>140.12431893714682</v>
      </c>
      <c r="HQ81" s="150">
        <f t="shared" si="132"/>
        <v>139.70322840895989</v>
      </c>
      <c r="HR81" s="150">
        <f t="shared" si="132"/>
        <v>139.49456565074377</v>
      </c>
      <c r="HS81" s="150">
        <f t="shared" si="132"/>
        <v>139.03269020636489</v>
      </c>
      <c r="HT81" s="150">
        <f t="shared" si="132"/>
        <v>139.98580718982763</v>
      </c>
      <c r="HU81" s="150">
        <f t="shared" si="132"/>
        <v>141.75779367795391</v>
      </c>
      <c r="HV81" s="150">
        <f t="shared" si="132"/>
        <v>142.07771318423923</v>
      </c>
      <c r="HW81" s="150">
        <f t="shared" si="132"/>
        <v>141.16764693655153</v>
      </c>
      <c r="HX81" s="150">
        <f t="shared" si="132"/>
        <v>141.457196956318</v>
      </c>
      <c r="HY81" s="150">
        <f t="shared" si="132"/>
        <v>143.53867465441502</v>
      </c>
      <c r="HZ81" s="150">
        <f t="shared" si="132"/>
        <v>145.33924250820937</v>
      </c>
      <c r="IA81" s="150">
        <f t="shared" ref="IA81:KL81" si="133">SUMPRODUCT(GX$42:IA$42,$N$68:$AQ$68)</f>
        <v>148.21416245645324</v>
      </c>
      <c r="IB81" s="150">
        <f t="shared" si="133"/>
        <v>151.47719006135739</v>
      </c>
      <c r="IC81" s="150">
        <f t="shared" si="133"/>
        <v>151.71544564114606</v>
      </c>
      <c r="ID81" s="150">
        <f t="shared" si="133"/>
        <v>148.80901995560373</v>
      </c>
      <c r="IE81" s="150">
        <f t="shared" si="133"/>
        <v>145.63201931371179</v>
      </c>
      <c r="IF81" s="150">
        <f t="shared" si="133"/>
        <v>141.60162212529445</v>
      </c>
      <c r="IG81" s="150">
        <f t="shared" si="133"/>
        <v>137.70985913763229</v>
      </c>
      <c r="IH81" s="150">
        <f t="shared" si="133"/>
        <v>135.7162232150593</v>
      </c>
      <c r="II81" s="150">
        <f t="shared" si="133"/>
        <v>134.86528334272879</v>
      </c>
      <c r="IJ81" s="150">
        <f t="shared" si="133"/>
        <v>134.21183910686639</v>
      </c>
      <c r="IK81" s="150">
        <f t="shared" si="133"/>
        <v>134.38100912482037</v>
      </c>
      <c r="IL81" s="150">
        <f t="shared" si="133"/>
        <v>134.75330723338402</v>
      </c>
      <c r="IM81" s="150">
        <f t="shared" si="133"/>
        <v>135.3221566166828</v>
      </c>
      <c r="IN81" s="150">
        <f t="shared" si="133"/>
        <v>135.95292888880113</v>
      </c>
      <c r="IO81" s="150">
        <f t="shared" si="133"/>
        <v>136.83765132660648</v>
      </c>
      <c r="IP81" s="150">
        <f t="shared" si="133"/>
        <v>137.73308814618557</v>
      </c>
      <c r="IQ81" s="150">
        <f t="shared" si="133"/>
        <v>138.30652181429923</v>
      </c>
      <c r="IR81" s="150">
        <f t="shared" si="133"/>
        <v>138.59403436307349</v>
      </c>
      <c r="IS81" s="150">
        <f t="shared" si="133"/>
        <v>138.95233926585695</v>
      </c>
      <c r="IT81" s="150">
        <f t="shared" si="133"/>
        <v>139.4979748152019</v>
      </c>
      <c r="IU81" s="150">
        <f t="shared" si="133"/>
        <v>140.11693758406068</v>
      </c>
      <c r="IV81" s="150">
        <f t="shared" si="133"/>
        <v>141.01543566070532</v>
      </c>
      <c r="IW81" s="150">
        <f t="shared" si="133"/>
        <v>141.86832416792993</v>
      </c>
      <c r="IX81" s="150">
        <f t="shared" si="133"/>
        <v>142.28190921639143</v>
      </c>
      <c r="IY81" s="150">
        <f t="shared" si="133"/>
        <v>142.58166359286696</v>
      </c>
      <c r="IZ81" s="150">
        <f t="shared" si="133"/>
        <v>143.08347249425682</v>
      </c>
      <c r="JA81" s="150">
        <f t="shared" si="133"/>
        <v>143.70933434752021</v>
      </c>
      <c r="JB81" s="150">
        <f t="shared" si="133"/>
        <v>144.23592372617895</v>
      </c>
      <c r="JC81" s="150">
        <f t="shared" si="133"/>
        <v>144.88966463127935</v>
      </c>
      <c r="JD81" s="150">
        <f t="shared" si="133"/>
        <v>145.43367768601081</v>
      </c>
      <c r="JE81" s="150">
        <f t="shared" si="133"/>
        <v>145.44049116822151</v>
      </c>
      <c r="JF81" s="150">
        <f t="shared" si="133"/>
        <v>145.08761472506521</v>
      </c>
      <c r="JG81" s="150">
        <f t="shared" si="133"/>
        <v>144.71275632403285</v>
      </c>
      <c r="JH81" s="150">
        <f t="shared" si="133"/>
        <v>144.17897304705932</v>
      </c>
      <c r="JI81" s="150">
        <f t="shared" si="133"/>
        <v>143.62560053194073</v>
      </c>
      <c r="JJ81" s="150">
        <f t="shared" si="133"/>
        <v>143.36406540829569</v>
      </c>
      <c r="JK81" s="150">
        <f t="shared" si="133"/>
        <v>143.29011673119453</v>
      </c>
      <c r="JL81" s="150">
        <f t="shared" si="133"/>
        <v>143.23801292157717</v>
      </c>
      <c r="JM81" s="150">
        <f t="shared" si="133"/>
        <v>143.48313900349604</v>
      </c>
      <c r="JN81" s="150">
        <f t="shared" si="133"/>
        <v>143.90751685396202</v>
      </c>
      <c r="JO81" s="150">
        <f t="shared" si="133"/>
        <v>144.39054842083345</v>
      </c>
      <c r="JP81" s="150">
        <f t="shared" si="133"/>
        <v>144.97420210053878</v>
      </c>
      <c r="JQ81" s="150">
        <f t="shared" si="133"/>
        <v>145.7746426185692</v>
      </c>
      <c r="JR81" s="150">
        <f t="shared" si="133"/>
        <v>146.52961756900052</v>
      </c>
      <c r="JS81" s="150">
        <f t="shared" si="133"/>
        <v>147.20197770520176</v>
      </c>
      <c r="JT81" s="150">
        <f t="shared" si="133"/>
        <v>148.19806568544666</v>
      </c>
      <c r="JU81" s="150">
        <f t="shared" si="133"/>
        <v>149.47514460305769</v>
      </c>
      <c r="JV81" s="150">
        <f t="shared" si="133"/>
        <v>150.76440913749167</v>
      </c>
      <c r="JW81" s="150">
        <f t="shared" si="133"/>
        <v>152.28084549502145</v>
      </c>
      <c r="JX81" s="150">
        <f t="shared" si="133"/>
        <v>154.01894297471063</v>
      </c>
      <c r="JY81" s="150">
        <f t="shared" si="133"/>
        <v>155.35724048743782</v>
      </c>
      <c r="JZ81" s="150">
        <f t="shared" si="133"/>
        <v>156.39891951691413</v>
      </c>
      <c r="KA81" s="150">
        <f t="shared" si="133"/>
        <v>157.66810343616771</v>
      </c>
      <c r="KB81" s="150">
        <f t="shared" si="133"/>
        <v>159.2314784147907</v>
      </c>
      <c r="KC81" s="150">
        <f t="shared" si="133"/>
        <v>160.81668111792533</v>
      </c>
      <c r="KD81" s="150">
        <f t="shared" si="133"/>
        <v>162.577214704227</v>
      </c>
      <c r="KE81" s="150">
        <f t="shared" si="133"/>
        <v>164.49964185281493</v>
      </c>
      <c r="KF81" s="150">
        <f t="shared" si="133"/>
        <v>165.98013194010616</v>
      </c>
      <c r="KG81" s="150">
        <f t="shared" si="133"/>
        <v>167.09579162799255</v>
      </c>
      <c r="KH81" s="150">
        <f t="shared" si="133"/>
        <v>168.7063644010907</v>
      </c>
      <c r="KI81" s="150">
        <f t="shared" si="133"/>
        <v>171.21226198956245</v>
      </c>
      <c r="KJ81" s="150">
        <f t="shared" si="133"/>
        <v>173.67879804997804</v>
      </c>
      <c r="KK81" s="150">
        <f t="shared" si="133"/>
        <v>176.22821155666762</v>
      </c>
      <c r="KL81" s="150">
        <f t="shared" si="133"/>
        <v>178.79930452012925</v>
      </c>
      <c r="KM81" s="150">
        <f t="shared" ref="KM81:MX81" si="134">SUMPRODUCT(JJ$42:KM$42,$N$68:$AQ$68)</f>
        <v>180.76477503789479</v>
      </c>
      <c r="KN81" s="150">
        <f t="shared" si="134"/>
        <v>182.32632707445921</v>
      </c>
      <c r="KO81" s="150">
        <f t="shared" si="134"/>
        <v>183.5074339231133</v>
      </c>
      <c r="KP81" s="150">
        <f t="shared" si="134"/>
        <v>184.55353322211101</v>
      </c>
      <c r="KQ81" s="150">
        <f t="shared" si="134"/>
        <v>185.44221268077848</v>
      </c>
      <c r="KR81" s="150">
        <f t="shared" si="134"/>
        <v>186.16034886904751</v>
      </c>
      <c r="KS81" s="150">
        <f t="shared" si="134"/>
        <v>187.30406147338485</v>
      </c>
      <c r="KT81" s="150">
        <f t="shared" si="134"/>
        <v>188.6633285001478</v>
      </c>
      <c r="KU81" s="150">
        <f t="shared" si="134"/>
        <v>189.23780380374984</v>
      </c>
      <c r="KV81" s="150">
        <f t="shared" si="134"/>
        <v>189.96066192093332</v>
      </c>
      <c r="KW81" s="150">
        <f t="shared" si="134"/>
        <v>191.87385455543392</v>
      </c>
      <c r="KX81" s="150">
        <f t="shared" si="134"/>
        <v>193.09776233031258</v>
      </c>
      <c r="KY81" s="150">
        <f t="shared" si="134"/>
        <v>193.27194142992479</v>
      </c>
      <c r="KZ81" s="150">
        <f t="shared" si="134"/>
        <v>194.22591887355583</v>
      </c>
      <c r="LA81" s="150">
        <f t="shared" si="134"/>
        <v>194.8640867541715</v>
      </c>
      <c r="LB81" s="150">
        <f t="shared" si="134"/>
        <v>193.52545947566256</v>
      </c>
      <c r="LC81" s="150">
        <f t="shared" si="134"/>
        <v>193.24115750092164</v>
      </c>
      <c r="LD81" s="150">
        <f t="shared" si="134"/>
        <v>195.01037700095728</v>
      </c>
      <c r="LE81" s="150">
        <f t="shared" si="134"/>
        <v>196.77937511794093</v>
      </c>
      <c r="LF81" s="150">
        <f t="shared" si="134"/>
        <v>197.68051458104759</v>
      </c>
      <c r="LG81" s="150">
        <f t="shared" si="134"/>
        <v>199.2978631234617</v>
      </c>
      <c r="LH81" s="150">
        <f t="shared" si="134"/>
        <v>200.60757746905671</v>
      </c>
      <c r="LI81" s="150">
        <f t="shared" si="134"/>
        <v>200.11420100200201</v>
      </c>
      <c r="LJ81" s="150">
        <f t="shared" si="134"/>
        <v>200.57606464574198</v>
      </c>
      <c r="LK81" s="150">
        <f t="shared" si="134"/>
        <v>204.03210810755684</v>
      </c>
      <c r="LL81" s="150">
        <f t="shared" si="134"/>
        <v>208.14352933661803</v>
      </c>
      <c r="LM81" s="150">
        <f t="shared" si="134"/>
        <v>208.52258836643406</v>
      </c>
      <c r="LN81" s="150">
        <f t="shared" si="134"/>
        <v>209.31066733086993</v>
      </c>
      <c r="LO81" s="150">
        <f t="shared" si="134"/>
        <v>209.58006185005746</v>
      </c>
      <c r="LP81" s="150">
        <f t="shared" si="134"/>
        <v>207.47923904854639</v>
      </c>
      <c r="LQ81" s="150">
        <f t="shared" si="134"/>
        <v>206.99069436133271</v>
      </c>
      <c r="LR81" s="150">
        <f t="shared" si="134"/>
        <v>207.78463877114785</v>
      </c>
      <c r="LS81" s="150">
        <f t="shared" si="134"/>
        <v>207.82221136709293</v>
      </c>
      <c r="LT81" s="150">
        <f t="shared" si="134"/>
        <v>209.18449333373576</v>
      </c>
      <c r="LU81" s="150">
        <f t="shared" si="134"/>
        <v>210.70242217660808</v>
      </c>
      <c r="LV81" s="150">
        <f t="shared" si="134"/>
        <v>212.12315718709439</v>
      </c>
      <c r="LW81" s="150">
        <f t="shared" si="134"/>
        <v>213.22908109114087</v>
      </c>
      <c r="LX81" s="150">
        <f t="shared" si="134"/>
        <v>214.45132817968118</v>
      </c>
      <c r="LY81" s="150">
        <f t="shared" si="134"/>
        <v>215.71096082813307</v>
      </c>
      <c r="LZ81" s="150">
        <f t="shared" si="134"/>
        <v>216.89449019498335</v>
      </c>
      <c r="MA81" s="150">
        <f t="shared" si="134"/>
        <v>217.68625876736343</v>
      </c>
      <c r="MB81" s="150">
        <f t="shared" si="134"/>
        <v>217.98983623276251</v>
      </c>
      <c r="MC81" s="150">
        <f t="shared" si="134"/>
        <v>217.8113580777017</v>
      </c>
      <c r="MD81" s="150">
        <f t="shared" si="134"/>
        <v>217.27642988688268</v>
      </c>
      <c r="ME81" s="150">
        <f t="shared" si="134"/>
        <v>216.69006013148973</v>
      </c>
      <c r="MF81" s="150">
        <f t="shared" si="134"/>
        <v>216.26988747274078</v>
      </c>
      <c r="MG81" s="150">
        <f t="shared" si="134"/>
        <v>216.42942761104118</v>
      </c>
      <c r="MH81" s="150">
        <f t="shared" si="134"/>
        <v>216.72482847809465</v>
      </c>
      <c r="MI81" s="150">
        <f t="shared" si="134"/>
        <v>216.8567989029697</v>
      </c>
      <c r="MJ81" s="150">
        <f t="shared" si="134"/>
        <v>216.60467193099754</v>
      </c>
      <c r="MK81" s="150">
        <f t="shared" si="134"/>
        <v>216.06110697958889</v>
      </c>
      <c r="ML81" s="150">
        <f t="shared" si="134"/>
        <v>215.57002741172721</v>
      </c>
      <c r="MM81" s="150">
        <f t="shared" si="134"/>
        <v>215.19581296514633</v>
      </c>
      <c r="MN81" s="150">
        <f t="shared" si="134"/>
        <v>215.31864704996022</v>
      </c>
      <c r="MO81" s="150">
        <f t="shared" si="134"/>
        <v>215.45339289251169</v>
      </c>
      <c r="MP81" s="150">
        <f t="shared" si="134"/>
        <v>214.95382306311754</v>
      </c>
      <c r="MQ81" s="150">
        <f t="shared" si="134"/>
        <v>213.27179608709775</v>
      </c>
      <c r="MR81" s="150">
        <f t="shared" si="134"/>
        <v>211.32165718663526</v>
      </c>
      <c r="MS81" s="150">
        <f t="shared" si="134"/>
        <v>209.5557152761227</v>
      </c>
      <c r="MT81" s="150">
        <f t="shared" si="134"/>
        <v>207.9212496043049</v>
      </c>
      <c r="MU81" s="150">
        <f t="shared" si="134"/>
        <v>207.09880916201141</v>
      </c>
      <c r="MV81" s="150">
        <f t="shared" si="134"/>
        <v>207.15687976171256</v>
      </c>
      <c r="MW81" s="150">
        <f t="shared" si="134"/>
        <v>207.44556458068206</v>
      </c>
      <c r="MX81" s="150">
        <f t="shared" si="134"/>
        <v>208.21679776254302</v>
      </c>
      <c r="MY81" s="150">
        <f t="shared" ref="MY81:NO81" si="135">SUMPRODUCT(LV$42:MY$42,$N$68:$AQ$68)</f>
        <v>209.0617946133105</v>
      </c>
      <c r="MZ81" s="150">
        <f t="shared" si="135"/>
        <v>209.91108655720797</v>
      </c>
      <c r="NA81" s="150">
        <f t="shared" si="135"/>
        <v>210.70031719306022</v>
      </c>
      <c r="NB81" s="150">
        <f t="shared" si="135"/>
        <v>211.57410167653811</v>
      </c>
      <c r="NC81" s="150">
        <f t="shared" si="135"/>
        <v>212.46030438368393</v>
      </c>
      <c r="ND81" s="150">
        <f t="shared" si="135"/>
        <v>213.20432765816361</v>
      </c>
      <c r="NE81" s="150">
        <f t="shared" si="135"/>
        <v>213.83324718765283</v>
      </c>
      <c r="NF81" s="150">
        <f t="shared" si="135"/>
        <v>214.52517381481809</v>
      </c>
      <c r="NG81" s="150">
        <f t="shared" si="135"/>
        <v>215.25776137545517</v>
      </c>
      <c r="NH81" s="150">
        <f t="shared" si="135"/>
        <v>215.97981017088642</v>
      </c>
      <c r="NI81" s="150">
        <f t="shared" si="135"/>
        <v>216.85165898096506</v>
      </c>
      <c r="NJ81" s="150">
        <f t="shared" si="135"/>
        <v>217.76870382762809</v>
      </c>
      <c r="NK81" s="150">
        <f t="shared" si="135"/>
        <v>218.45920468661234</v>
      </c>
      <c r="NL81" s="150">
        <f t="shared" si="135"/>
        <v>218.92940263404054</v>
      </c>
      <c r="NM81" s="150">
        <f t="shared" si="135"/>
        <v>219.39360597207514</v>
      </c>
      <c r="NN81" s="150">
        <f t="shared" si="135"/>
        <v>219.87662379324667</v>
      </c>
      <c r="NO81" s="151">
        <f t="shared" si="135"/>
        <v>220.32784386682161</v>
      </c>
      <c r="NP81" s="147"/>
      <c r="NQ81" s="147"/>
    </row>
    <row r="82" spans="1:381" s="152" customFormat="1" x14ac:dyDescent="0.2">
      <c r="A82" s="147"/>
      <c r="B82" s="147"/>
      <c r="C82" s="147" t="s">
        <v>167</v>
      </c>
      <c r="D82" s="147"/>
      <c r="E82" s="147" t="s">
        <v>309</v>
      </c>
      <c r="F82" s="147"/>
      <c r="G82" s="147" t="s">
        <v>259</v>
      </c>
      <c r="H82" s="147"/>
      <c r="I82" s="147"/>
      <c r="J82" s="147"/>
      <c r="K82" s="148">
        <f t="shared" si="105"/>
        <v>3340.3369529646807</v>
      </c>
      <c r="L82" s="147"/>
      <c r="M82" s="147"/>
      <c r="N82" s="149">
        <f>$N$42*$AQ$69</f>
        <v>0</v>
      </c>
      <c r="O82" s="150">
        <f>SUMPRODUCT($N$42:O$42,$AP$69:$AQ$69)</f>
        <v>1.0828595823102702E-2</v>
      </c>
      <c r="P82" s="150">
        <f>SUMPRODUCT($N$42:P$42,$AO$69:$AQ$69)</f>
        <v>4.6750649395961116E-2</v>
      </c>
      <c r="Q82" s="150">
        <f>SUMPRODUCT($N$42:Q$42,$AN$69:$AQ$69)</f>
        <v>0.2087839710236094</v>
      </c>
      <c r="R82" s="150">
        <f>SUMPRODUCT($N$42:R$42,$AM$69:$AQ$69)</f>
        <v>0.31756009627793824</v>
      </c>
      <c r="S82" s="150">
        <f>SUMPRODUCT($N$42:S$42,$AL$69:$AQ$69)</f>
        <v>0.50018047181036895</v>
      </c>
      <c r="T82" s="150">
        <f>SUMPRODUCT($N$42:T$42,$AK$69:$AQ$69)</f>
        <v>0.70713203989120277</v>
      </c>
      <c r="U82" s="150">
        <f>SUMPRODUCT($N$42:U$42,$AJ$69:$AQ$69)</f>
        <v>0.8419167081889587</v>
      </c>
      <c r="V82" s="150">
        <f>SUMPRODUCT($N$42:V$42,$AI$69:$AQ$69)</f>
        <v>1.0176997748591474</v>
      </c>
      <c r="W82" s="150">
        <f>SUMPRODUCT($N$42:W$42,$AH$69:$AQ$69)</f>
        <v>1.4196119088514521</v>
      </c>
      <c r="X82" s="150">
        <f>SUMPRODUCT($N$42:X$42,$AG$69:$AQ$69)</f>
        <v>1.7631339423473968</v>
      </c>
      <c r="Y82" s="150">
        <f>SUMPRODUCT($N$42:Y$42,$AF$69:$AQ$69)</f>
        <v>1.988060880198333</v>
      </c>
      <c r="Z82" s="150">
        <f>SUMPRODUCT($N$42:Z$42,$AE$69:$AQ$69)</f>
        <v>2.6375818316369926</v>
      </c>
      <c r="AA82" s="150">
        <f>SUMPRODUCT($N$42:AA$42,$AD$69:$AQ$69)</f>
        <v>3.4503404371753117</v>
      </c>
      <c r="AB82" s="150">
        <f>SUMPRODUCT($N$42:AB$42,$AC$69:$AQ$69)</f>
        <v>3.9258609779027052</v>
      </c>
      <c r="AC82" s="150">
        <f>SUMPRODUCT($N$42:AC$42,$AB$69:$AQ$69)</f>
        <v>4.3823664841872905</v>
      </c>
      <c r="AD82" s="150">
        <f>SUMPRODUCT($N$42:AD$42,$AA$69:$AQ$69)</f>
        <v>4.9604234045053515</v>
      </c>
      <c r="AE82" s="150">
        <f>SUMPRODUCT($N$42:AE$42,$Z$69:$AQ$69)</f>
        <v>4.7064453768841732</v>
      </c>
      <c r="AF82" s="150">
        <f>SUMPRODUCT($N$42:AF$42,$Y$69:$AQ$69)</f>
        <v>4.1217354136807414</v>
      </c>
      <c r="AG82" s="150">
        <f>SUMPRODUCT($N$42:AG$42,$X$69:$AQ$69)</f>
        <v>3.9719144457989755</v>
      </c>
      <c r="AH82" s="150">
        <f>SUMPRODUCT($N$42:AH$42,$W$69:$AQ$69)</f>
        <v>4.1905872376459081</v>
      </c>
      <c r="AI82" s="150">
        <f>SUMPRODUCT($N$42:AI$42,$V$69:$AQ$69)</f>
        <v>4.2711208207670515</v>
      </c>
      <c r="AJ82" s="150">
        <f>SUMPRODUCT($N$42:AJ$42,$U$69:$AQ$69)</f>
        <v>4.4629611327690419</v>
      </c>
      <c r="AK82" s="150">
        <f>SUMPRODUCT($N$42:AK$42,$T$69:$AQ$69)</f>
        <v>4.8466702132866235</v>
      </c>
      <c r="AL82" s="150">
        <f>SUMPRODUCT($N$42:AL$42,$S$69:$AQ$69)</f>
        <v>4.5162452275457001</v>
      </c>
      <c r="AM82" s="150">
        <f>SUMPRODUCT($N$42:AM$42,$R$69:$AQ$69)</f>
        <v>4.0105756727183639</v>
      </c>
      <c r="AN82" s="150">
        <f>SUMPRODUCT($N$42:AN$42,$Q$69:$AQ$69)</f>
        <v>4.1583327310697777</v>
      </c>
      <c r="AO82" s="150">
        <f>SUMPRODUCT($N$42:AO$42,$P$69:$AQ$69)</f>
        <v>5.6292286286933573</v>
      </c>
      <c r="AP82" s="150">
        <f>SUMPRODUCT($N$42:AP$42,$O$69:$AQ$69)</f>
        <v>6.4161445158810428</v>
      </c>
      <c r="AQ82" s="150">
        <f t="shared" ref="AQ82:DB82" si="136">SUMPRODUCT(N$42:AQ$42,$N$69:$AQ$69)</f>
        <v>6.9511310697184259</v>
      </c>
      <c r="AR82" s="150">
        <f t="shared" si="136"/>
        <v>7.4409541809284896</v>
      </c>
      <c r="AS82" s="150">
        <f t="shared" si="136"/>
        <v>6.6882171736578879</v>
      </c>
      <c r="AT82" s="150">
        <f t="shared" si="136"/>
        <v>5.5203682552968694</v>
      </c>
      <c r="AU82" s="150">
        <f t="shared" si="136"/>
        <v>4.8076653796574611</v>
      </c>
      <c r="AV82" s="150">
        <f t="shared" si="136"/>
        <v>3.7272595146723577</v>
      </c>
      <c r="AW82" s="150">
        <f t="shared" si="136"/>
        <v>3.0333796150923322</v>
      </c>
      <c r="AX82" s="150">
        <f t="shared" si="136"/>
        <v>2.5613261491286039</v>
      </c>
      <c r="AY82" s="150">
        <f t="shared" si="136"/>
        <v>2.3155171961049827</v>
      </c>
      <c r="AZ82" s="150">
        <f t="shared" si="136"/>
        <v>2.0652172370952027</v>
      </c>
      <c r="BA82" s="150">
        <f t="shared" si="136"/>
        <v>1.8974686134096506</v>
      </c>
      <c r="BB82" s="150">
        <f t="shared" si="136"/>
        <v>1.9141917683238536</v>
      </c>
      <c r="BC82" s="150">
        <f t="shared" si="136"/>
        <v>2.0952230192820491</v>
      </c>
      <c r="BD82" s="150">
        <f t="shared" si="136"/>
        <v>2.2644886139908644</v>
      </c>
      <c r="BE82" s="150">
        <f t="shared" si="136"/>
        <v>2.4641985742357351</v>
      </c>
      <c r="BF82" s="150">
        <f t="shared" si="136"/>
        <v>2.6971045218210943</v>
      </c>
      <c r="BG82" s="150">
        <f t="shared" si="136"/>
        <v>2.7822859724479168</v>
      </c>
      <c r="BH82" s="150">
        <f t="shared" si="136"/>
        <v>2.8212808512212053</v>
      </c>
      <c r="BI82" s="150">
        <f t="shared" si="136"/>
        <v>2.954847456558527</v>
      </c>
      <c r="BJ82" s="150">
        <f t="shared" si="136"/>
        <v>3.193543505204584</v>
      </c>
      <c r="BK82" s="150">
        <f t="shared" si="136"/>
        <v>3.3832180723467573</v>
      </c>
      <c r="BL82" s="150">
        <f t="shared" si="136"/>
        <v>3.5624625931228784</v>
      </c>
      <c r="BM82" s="150">
        <f t="shared" si="136"/>
        <v>3.7740171399547848</v>
      </c>
      <c r="BN82" s="150">
        <f t="shared" si="136"/>
        <v>3.8363571421424973</v>
      </c>
      <c r="BO82" s="150">
        <f t="shared" si="136"/>
        <v>3.8886397089490101</v>
      </c>
      <c r="BP82" s="150">
        <f t="shared" si="136"/>
        <v>4.0400533677154469</v>
      </c>
      <c r="BQ82" s="150">
        <f t="shared" si="136"/>
        <v>4.3173456879688201</v>
      </c>
      <c r="BR82" s="150">
        <f t="shared" si="136"/>
        <v>4.5398867198852271</v>
      </c>
      <c r="BS82" s="150">
        <f t="shared" si="136"/>
        <v>4.7322832972124971</v>
      </c>
      <c r="BT82" s="150">
        <f t="shared" si="136"/>
        <v>4.9743173528018536</v>
      </c>
      <c r="BU82" s="150">
        <f t="shared" si="136"/>
        <v>5.0644166730211921</v>
      </c>
      <c r="BV82" s="150">
        <f t="shared" si="136"/>
        <v>5.089843892087325</v>
      </c>
      <c r="BW82" s="150">
        <f t="shared" si="136"/>
        <v>5.1344683105960698</v>
      </c>
      <c r="BX82" s="150">
        <f t="shared" si="136"/>
        <v>5.0445917216404492</v>
      </c>
      <c r="BY82" s="150">
        <f t="shared" si="136"/>
        <v>4.9681961331411477</v>
      </c>
      <c r="BZ82" s="150">
        <f t="shared" si="136"/>
        <v>4.8812857257175528</v>
      </c>
      <c r="CA82" s="150">
        <f t="shared" si="136"/>
        <v>4.8240794177661117</v>
      </c>
      <c r="CB82" s="150">
        <f t="shared" si="136"/>
        <v>4.7842589777635212</v>
      </c>
      <c r="CC82" s="150">
        <f t="shared" si="136"/>
        <v>4.7473947463125654</v>
      </c>
      <c r="CD82" s="150">
        <f t="shared" si="136"/>
        <v>4.7224086215387402</v>
      </c>
      <c r="CE82" s="150">
        <f t="shared" si="136"/>
        <v>4.724119092182808</v>
      </c>
      <c r="CF82" s="150">
        <f t="shared" si="136"/>
        <v>4.7302141422758348</v>
      </c>
      <c r="CG82" s="150">
        <f t="shared" si="136"/>
        <v>4.7438382862335242</v>
      </c>
      <c r="CH82" s="150">
        <f t="shared" si="136"/>
        <v>4.7934778915280045</v>
      </c>
      <c r="CI82" s="150">
        <f t="shared" si="136"/>
        <v>4.8573380775557524</v>
      </c>
      <c r="CJ82" s="150">
        <f t="shared" si="136"/>
        <v>4.9121579518825964</v>
      </c>
      <c r="CK82" s="150">
        <f t="shared" si="136"/>
        <v>4.9606902116046854</v>
      </c>
      <c r="CL82" s="150">
        <f t="shared" si="136"/>
        <v>5.0179316707130397</v>
      </c>
      <c r="CM82" s="150">
        <f t="shared" si="136"/>
        <v>5.0332429297718884</v>
      </c>
      <c r="CN82" s="150">
        <f t="shared" si="136"/>
        <v>5.0165577668799299</v>
      </c>
      <c r="CO82" s="150">
        <f t="shared" si="136"/>
        <v>5.0003174766557557</v>
      </c>
      <c r="CP82" s="150">
        <f t="shared" si="136"/>
        <v>4.9629582831371133</v>
      </c>
      <c r="CQ82" s="150">
        <f t="shared" si="136"/>
        <v>4.9225880038853917</v>
      </c>
      <c r="CR82" s="150">
        <f t="shared" si="136"/>
        <v>4.9052944862064365</v>
      </c>
      <c r="CS82" s="150">
        <f t="shared" si="136"/>
        <v>4.9172240666017011</v>
      </c>
      <c r="CT82" s="150">
        <f t="shared" si="136"/>
        <v>4.946409218069407</v>
      </c>
      <c r="CU82" s="150">
        <f t="shared" si="136"/>
        <v>5.0022215700145507</v>
      </c>
      <c r="CV82" s="150">
        <f t="shared" si="136"/>
        <v>5.0798115730616606</v>
      </c>
      <c r="CW82" s="150">
        <f t="shared" si="136"/>
        <v>5.1506452726787799</v>
      </c>
      <c r="CX82" s="150">
        <f t="shared" si="136"/>
        <v>5.2195268577856098</v>
      </c>
      <c r="CY82" s="150">
        <f t="shared" si="136"/>
        <v>5.2955129142494828</v>
      </c>
      <c r="CZ82" s="150">
        <f t="shared" si="136"/>
        <v>5.3790035413400545</v>
      </c>
      <c r="DA82" s="150">
        <f t="shared" si="136"/>
        <v>5.4469827543381104</v>
      </c>
      <c r="DB82" s="150">
        <f t="shared" si="136"/>
        <v>5.5021034968699949</v>
      </c>
      <c r="DC82" s="150">
        <f t="shared" ref="DC82:FN82" si="137">SUMPRODUCT(BZ$42:DC$42,$N$69:$AQ$69)</f>
        <v>5.54617780449375</v>
      </c>
      <c r="DD82" s="150">
        <f t="shared" si="137"/>
        <v>5.586388934643308</v>
      </c>
      <c r="DE82" s="150">
        <f t="shared" si="137"/>
        <v>5.6289552428527738</v>
      </c>
      <c r="DF82" s="150">
        <f t="shared" si="137"/>
        <v>5.6758513011835703</v>
      </c>
      <c r="DG82" s="150">
        <f t="shared" si="137"/>
        <v>5.7286452553660068</v>
      </c>
      <c r="DH82" s="150">
        <f t="shared" si="137"/>
        <v>5.7747670411317413</v>
      </c>
      <c r="DI82" s="150">
        <f t="shared" si="137"/>
        <v>5.8164972871188141</v>
      </c>
      <c r="DJ82" s="150">
        <f t="shared" si="137"/>
        <v>5.8601989801716199</v>
      </c>
      <c r="DK82" s="150">
        <f t="shared" si="137"/>
        <v>5.9010443071754191</v>
      </c>
      <c r="DL82" s="150">
        <f t="shared" si="137"/>
        <v>5.9424387567677774</v>
      </c>
      <c r="DM82" s="150">
        <f t="shared" si="137"/>
        <v>5.9832479864563215</v>
      </c>
      <c r="DN82" s="150">
        <f t="shared" si="137"/>
        <v>6.0139467268875491</v>
      </c>
      <c r="DO82" s="150">
        <f t="shared" si="137"/>
        <v>6.021856032214961</v>
      </c>
      <c r="DP82" s="150">
        <f t="shared" si="137"/>
        <v>6.0122812913318597</v>
      </c>
      <c r="DQ82" s="150">
        <f t="shared" si="137"/>
        <v>5.9919052668193791</v>
      </c>
      <c r="DR82" s="150">
        <f t="shared" si="137"/>
        <v>5.95962560209942</v>
      </c>
      <c r="DS82" s="150">
        <f t="shared" si="137"/>
        <v>5.9306211010869099</v>
      </c>
      <c r="DT82" s="150">
        <f t="shared" si="137"/>
        <v>5.9119395282108131</v>
      </c>
      <c r="DU82" s="150">
        <f t="shared" si="137"/>
        <v>5.9088452684597472</v>
      </c>
      <c r="DV82" s="150">
        <f t="shared" si="137"/>
        <v>5.9120683526873608</v>
      </c>
      <c r="DW82" s="150">
        <f t="shared" si="137"/>
        <v>5.9233449286890423</v>
      </c>
      <c r="DX82" s="150">
        <f t="shared" si="137"/>
        <v>5.9439878703216058</v>
      </c>
      <c r="DY82" s="150">
        <f t="shared" si="137"/>
        <v>5.9641517918068212</v>
      </c>
      <c r="DZ82" s="150">
        <f t="shared" si="137"/>
        <v>5.9891275245434894</v>
      </c>
      <c r="EA82" s="150">
        <f t="shared" si="137"/>
        <v>6.0224302752135044</v>
      </c>
      <c r="EB82" s="150">
        <f t="shared" si="137"/>
        <v>6.0636217593785222</v>
      </c>
      <c r="EC82" s="150">
        <f t="shared" si="137"/>
        <v>6.1024298507765602</v>
      </c>
      <c r="ED82" s="150">
        <f t="shared" si="137"/>
        <v>6.1393365044061383</v>
      </c>
      <c r="EE82" s="150">
        <f t="shared" si="137"/>
        <v>6.1746152539389652</v>
      </c>
      <c r="EF82" s="150">
        <f t="shared" si="137"/>
        <v>6.1990967714413152</v>
      </c>
      <c r="EG82" s="150">
        <f t="shared" si="137"/>
        <v>6.2188992971789983</v>
      </c>
      <c r="EH82" s="150">
        <f t="shared" si="137"/>
        <v>6.2352920509844161</v>
      </c>
      <c r="EI82" s="150">
        <f t="shared" si="137"/>
        <v>6.2554126452648013</v>
      </c>
      <c r="EJ82" s="150">
        <f t="shared" si="137"/>
        <v>6.2754630744007649</v>
      </c>
      <c r="EK82" s="150">
        <f t="shared" si="137"/>
        <v>6.2960622376067326</v>
      </c>
      <c r="EL82" s="150">
        <f t="shared" si="137"/>
        <v>6.318070792996421</v>
      </c>
      <c r="EM82" s="150">
        <f t="shared" si="137"/>
        <v>6.3383132267625877</v>
      </c>
      <c r="EN82" s="150">
        <f t="shared" si="137"/>
        <v>6.3594746231216552</v>
      </c>
      <c r="EO82" s="150">
        <f t="shared" si="137"/>
        <v>6.3828684024709021</v>
      </c>
      <c r="EP82" s="150">
        <f t="shared" si="137"/>
        <v>6.4104042567061796</v>
      </c>
      <c r="EQ82" s="150">
        <f t="shared" si="137"/>
        <v>6.4373351788879294</v>
      </c>
      <c r="ER82" s="150">
        <f t="shared" si="137"/>
        <v>6.4621789338699855</v>
      </c>
      <c r="ES82" s="150">
        <f t="shared" si="137"/>
        <v>6.4797234065523615</v>
      </c>
      <c r="ET82" s="150">
        <f t="shared" si="137"/>
        <v>6.4883138186237765</v>
      </c>
      <c r="EU82" s="150">
        <f t="shared" si="137"/>
        <v>6.493379501432349</v>
      </c>
      <c r="EV82" s="150">
        <f t="shared" si="137"/>
        <v>6.5012246586953211</v>
      </c>
      <c r="EW82" s="150">
        <f t="shared" si="137"/>
        <v>6.5155542563448714</v>
      </c>
      <c r="EX82" s="150">
        <f t="shared" si="137"/>
        <v>6.530670003133177</v>
      </c>
      <c r="EY82" s="150">
        <f t="shared" si="137"/>
        <v>6.5507015129568682</v>
      </c>
      <c r="EZ82" s="150">
        <f t="shared" si="137"/>
        <v>6.5779808984036601</v>
      </c>
      <c r="FA82" s="150">
        <f t="shared" si="137"/>
        <v>6.6027367789508249</v>
      </c>
      <c r="FB82" s="150">
        <f t="shared" si="137"/>
        <v>6.6319675264677924</v>
      </c>
      <c r="FC82" s="150">
        <f t="shared" si="137"/>
        <v>6.6694956507283711</v>
      </c>
      <c r="FD82" s="150">
        <f t="shared" si="137"/>
        <v>6.7163889170253963</v>
      </c>
      <c r="FE82" s="150">
        <f t="shared" si="137"/>
        <v>6.7675258555344957</v>
      </c>
      <c r="FF82" s="150">
        <f t="shared" si="137"/>
        <v>6.824481126315594</v>
      </c>
      <c r="FG82" s="150">
        <f t="shared" si="137"/>
        <v>6.8855691381324702</v>
      </c>
      <c r="FH82" s="150">
        <f t="shared" si="137"/>
        <v>6.9475750213401888</v>
      </c>
      <c r="FI82" s="150">
        <f t="shared" si="137"/>
        <v>7.0196848335515822</v>
      </c>
      <c r="FJ82" s="150">
        <f t="shared" si="137"/>
        <v>7.1018556657510139</v>
      </c>
      <c r="FK82" s="150">
        <f t="shared" si="137"/>
        <v>7.1942961905009355</v>
      </c>
      <c r="FL82" s="150">
        <f t="shared" si="137"/>
        <v>7.2891914185182181</v>
      </c>
      <c r="FM82" s="150">
        <f t="shared" si="137"/>
        <v>7.3801328834545235</v>
      </c>
      <c r="FN82" s="150">
        <f t="shared" si="137"/>
        <v>7.4635724921495576</v>
      </c>
      <c r="FO82" s="150">
        <f t="shared" ref="FO82:HZ82" si="138">SUMPRODUCT(EL$42:FO$42,$N$69:$AQ$69)</f>
        <v>7.5412938109979333</v>
      </c>
      <c r="FP82" s="150">
        <f t="shared" si="138"/>
        <v>7.6234399395397112</v>
      </c>
      <c r="FQ82" s="150">
        <f t="shared" si="138"/>
        <v>7.711191792225299</v>
      </c>
      <c r="FR82" s="150">
        <f t="shared" si="138"/>
        <v>7.8063156574388639</v>
      </c>
      <c r="FS82" s="150">
        <f t="shared" si="138"/>
        <v>7.9065102545772783</v>
      </c>
      <c r="FT82" s="150">
        <f t="shared" si="138"/>
        <v>8.0018774340591712</v>
      </c>
      <c r="FU82" s="150">
        <f t="shared" si="138"/>
        <v>8.0901824691822224</v>
      </c>
      <c r="FV82" s="150">
        <f t="shared" si="138"/>
        <v>8.1760790256260893</v>
      </c>
      <c r="FW82" s="150">
        <f t="shared" si="138"/>
        <v>8.2840787995578626</v>
      </c>
      <c r="FX82" s="150">
        <f t="shared" si="138"/>
        <v>8.4066583752196635</v>
      </c>
      <c r="FY82" s="150">
        <f t="shared" si="138"/>
        <v>8.5400691303028555</v>
      </c>
      <c r="FZ82" s="150">
        <f t="shared" si="138"/>
        <v>8.6788427068875187</v>
      </c>
      <c r="GA82" s="150">
        <f t="shared" si="138"/>
        <v>8.8055362546915728</v>
      </c>
      <c r="GB82" s="150">
        <f t="shared" si="138"/>
        <v>8.9153306098758183</v>
      </c>
      <c r="GC82" s="150">
        <f t="shared" si="138"/>
        <v>9.0094701201624368</v>
      </c>
      <c r="GD82" s="150">
        <f t="shared" si="138"/>
        <v>9.0838032947199991</v>
      </c>
      <c r="GE82" s="150">
        <f t="shared" si="138"/>
        <v>9.1488231352191018</v>
      </c>
      <c r="GF82" s="150">
        <f t="shared" si="138"/>
        <v>9.206232102737955</v>
      </c>
      <c r="GG82" s="150">
        <f t="shared" si="138"/>
        <v>9.2541550517347488</v>
      </c>
      <c r="GH82" s="150">
        <f t="shared" si="138"/>
        <v>9.2957877514334246</v>
      </c>
      <c r="GI82" s="150">
        <f t="shared" si="138"/>
        <v>9.3325649971571583</v>
      </c>
      <c r="GJ82" s="150">
        <f t="shared" si="138"/>
        <v>9.3572316386119692</v>
      </c>
      <c r="GK82" s="150">
        <f t="shared" si="138"/>
        <v>9.3771721200937375</v>
      </c>
      <c r="GL82" s="150">
        <f t="shared" si="138"/>
        <v>9.3977549691296112</v>
      </c>
      <c r="GM82" s="150">
        <f t="shared" si="138"/>
        <v>9.4103031816527825</v>
      </c>
      <c r="GN82" s="150">
        <f t="shared" si="138"/>
        <v>9.4071381780432706</v>
      </c>
      <c r="GO82" s="150">
        <f t="shared" si="138"/>
        <v>9.3948054954783959</v>
      </c>
      <c r="GP82" s="150">
        <f t="shared" si="138"/>
        <v>9.3746843062294882</v>
      </c>
      <c r="GQ82" s="150">
        <f t="shared" si="138"/>
        <v>9.3397826340435053</v>
      </c>
      <c r="GR82" s="150">
        <f t="shared" si="138"/>
        <v>9.3131846404545566</v>
      </c>
      <c r="GS82" s="150">
        <f t="shared" si="138"/>
        <v>9.3049840531574723</v>
      </c>
      <c r="GT82" s="150">
        <f t="shared" si="138"/>
        <v>9.3061102366086992</v>
      </c>
      <c r="GU82" s="150">
        <f t="shared" si="138"/>
        <v>9.3043465267916101</v>
      </c>
      <c r="GV82" s="150">
        <f t="shared" si="138"/>
        <v>9.3021113466253507</v>
      </c>
      <c r="GW82" s="150">
        <f t="shared" si="138"/>
        <v>9.2978691289576005</v>
      </c>
      <c r="GX82" s="150">
        <f t="shared" si="138"/>
        <v>9.2834155720382299</v>
      </c>
      <c r="GY82" s="150">
        <f t="shared" si="138"/>
        <v>9.2793711599444055</v>
      </c>
      <c r="GZ82" s="150">
        <f t="shared" si="138"/>
        <v>9.2921741793641317</v>
      </c>
      <c r="HA82" s="150">
        <f t="shared" si="138"/>
        <v>9.308156555002645</v>
      </c>
      <c r="HB82" s="150">
        <f t="shared" si="138"/>
        <v>9.2965232705709262</v>
      </c>
      <c r="HC82" s="150">
        <f t="shared" si="138"/>
        <v>9.2766230809546517</v>
      </c>
      <c r="HD82" s="150">
        <f t="shared" si="138"/>
        <v>9.2505788250650642</v>
      </c>
      <c r="HE82" s="150">
        <f t="shared" si="138"/>
        <v>9.2170839959567381</v>
      </c>
      <c r="HF82" s="150">
        <f t="shared" si="138"/>
        <v>9.2027860807007471</v>
      </c>
      <c r="HG82" s="150">
        <f t="shared" si="138"/>
        <v>9.2188788053003279</v>
      </c>
      <c r="HH82" s="150">
        <f t="shared" si="138"/>
        <v>9.2561779191822744</v>
      </c>
      <c r="HI82" s="150">
        <f t="shared" si="138"/>
        <v>9.3256764204322362</v>
      </c>
      <c r="HJ82" s="150">
        <f t="shared" si="138"/>
        <v>9.4161792476967516</v>
      </c>
      <c r="HK82" s="150">
        <f t="shared" si="138"/>
        <v>9.5170345763392685</v>
      </c>
      <c r="HL82" s="150">
        <f t="shared" si="138"/>
        <v>9.6424666974792501</v>
      </c>
      <c r="HM82" s="150">
        <f t="shared" si="138"/>
        <v>9.8033330001177781</v>
      </c>
      <c r="HN82" s="150">
        <f t="shared" si="138"/>
        <v>9.9743188416243775</v>
      </c>
      <c r="HO82" s="150">
        <f t="shared" si="138"/>
        <v>10.153345550952647</v>
      </c>
      <c r="HP82" s="150">
        <f t="shared" si="138"/>
        <v>10.344208576788912</v>
      </c>
      <c r="HQ82" s="150">
        <f t="shared" si="138"/>
        <v>10.488187407454834</v>
      </c>
      <c r="HR82" s="150">
        <f t="shared" si="138"/>
        <v>10.561642206597341</v>
      </c>
      <c r="HS82" s="150">
        <f t="shared" si="138"/>
        <v>10.596006767558949</v>
      </c>
      <c r="HT82" s="150">
        <f t="shared" si="138"/>
        <v>10.617183190612096</v>
      </c>
      <c r="HU82" s="150">
        <f t="shared" si="138"/>
        <v>10.614777611706316</v>
      </c>
      <c r="HV82" s="150">
        <f t="shared" si="138"/>
        <v>10.633741193145099</v>
      </c>
      <c r="HW82" s="150">
        <f t="shared" si="138"/>
        <v>10.693978049628326</v>
      </c>
      <c r="HX82" s="150">
        <f t="shared" si="138"/>
        <v>10.741462331005945</v>
      </c>
      <c r="HY82" s="150">
        <f t="shared" si="138"/>
        <v>10.750325710415218</v>
      </c>
      <c r="HZ82" s="150">
        <f t="shared" si="138"/>
        <v>10.755772830340394</v>
      </c>
      <c r="IA82" s="150">
        <f t="shared" ref="IA82:KL82" si="139">SUMPRODUCT(GX$42:IA$42,$N$69:$AQ$69)</f>
        <v>10.822709947435353</v>
      </c>
      <c r="IB82" s="150">
        <f t="shared" si="139"/>
        <v>10.911145770033784</v>
      </c>
      <c r="IC82" s="150">
        <f t="shared" si="139"/>
        <v>11.04176831348799</v>
      </c>
      <c r="ID82" s="150">
        <f t="shared" si="139"/>
        <v>11.215298866161284</v>
      </c>
      <c r="IE82" s="150">
        <f t="shared" si="139"/>
        <v>11.341995528789681</v>
      </c>
      <c r="IF82" s="150">
        <f t="shared" si="139"/>
        <v>11.33874240620518</v>
      </c>
      <c r="IG82" s="150">
        <f t="shared" si="139"/>
        <v>11.257909084138639</v>
      </c>
      <c r="IH82" s="150">
        <f t="shared" si="139"/>
        <v>11.100022809754853</v>
      </c>
      <c r="II82" s="150">
        <f t="shared" si="139"/>
        <v>10.889204334949028</v>
      </c>
      <c r="IJ82" s="150">
        <f t="shared" si="139"/>
        <v>10.69574577677543</v>
      </c>
      <c r="IK82" s="150">
        <f t="shared" si="139"/>
        <v>10.549456809150843</v>
      </c>
      <c r="IL82" s="150">
        <f t="shared" si="139"/>
        <v>10.428060415550464</v>
      </c>
      <c r="IM82" s="150">
        <f t="shared" si="139"/>
        <v>10.353604774524214</v>
      </c>
      <c r="IN82" s="150">
        <f t="shared" si="139"/>
        <v>10.312237062128196</v>
      </c>
      <c r="IO82" s="150">
        <f t="shared" si="139"/>
        <v>10.302575546038502</v>
      </c>
      <c r="IP82" s="150">
        <f t="shared" si="139"/>
        <v>10.314295152986089</v>
      </c>
      <c r="IQ82" s="150">
        <f t="shared" si="139"/>
        <v>10.348092980965186</v>
      </c>
      <c r="IR82" s="150">
        <f t="shared" si="139"/>
        <v>10.396841234180338</v>
      </c>
      <c r="IS82" s="150">
        <f t="shared" si="139"/>
        <v>10.445838737269478</v>
      </c>
      <c r="IT82" s="150">
        <f t="shared" si="139"/>
        <v>10.486645036248834</v>
      </c>
      <c r="IU82" s="150">
        <f t="shared" si="139"/>
        <v>10.522870188141047</v>
      </c>
      <c r="IV82" s="150">
        <f t="shared" si="139"/>
        <v>10.562123154496616</v>
      </c>
      <c r="IW82" s="150">
        <f t="shared" si="139"/>
        <v>10.603337990083451</v>
      </c>
      <c r="IX82" s="150">
        <f t="shared" si="139"/>
        <v>10.653350261251209</v>
      </c>
      <c r="IY82" s="150">
        <f t="shared" si="139"/>
        <v>10.709852786934665</v>
      </c>
      <c r="IZ82" s="150">
        <f t="shared" si="139"/>
        <v>10.757203470935925</v>
      </c>
      <c r="JA82" s="150">
        <f t="shared" si="139"/>
        <v>10.796059128173985</v>
      </c>
      <c r="JB82" s="150">
        <f t="shared" si="139"/>
        <v>10.833803905176525</v>
      </c>
      <c r="JC82" s="150">
        <f t="shared" si="139"/>
        <v>10.876131414760462</v>
      </c>
      <c r="JD82" s="150">
        <f t="shared" si="139"/>
        <v>10.917091717801551</v>
      </c>
      <c r="JE82" s="150">
        <f t="shared" si="139"/>
        <v>10.960705719295285</v>
      </c>
      <c r="JF82" s="150">
        <f t="shared" si="139"/>
        <v>11.003954978718028</v>
      </c>
      <c r="JG82" s="150">
        <f t="shared" si="139"/>
        <v>11.032463871283461</v>
      </c>
      <c r="JH82" s="150">
        <f t="shared" si="139"/>
        <v>11.040426307545077</v>
      </c>
      <c r="JI82" s="150">
        <f t="shared" si="139"/>
        <v>11.036201636296989</v>
      </c>
      <c r="JJ82" s="150">
        <f t="shared" si="139"/>
        <v>11.019312382130405</v>
      </c>
      <c r="JK82" s="150">
        <f t="shared" si="139"/>
        <v>10.992950116827567</v>
      </c>
      <c r="JL82" s="150">
        <f t="shared" si="139"/>
        <v>10.967810913464895</v>
      </c>
      <c r="JM82" s="150">
        <f t="shared" si="139"/>
        <v>10.95028757510712</v>
      </c>
      <c r="JN82" s="150">
        <f t="shared" si="139"/>
        <v>10.935749247872801</v>
      </c>
      <c r="JO82" s="150">
        <f t="shared" si="139"/>
        <v>10.932738789116646</v>
      </c>
      <c r="JP82" s="150">
        <f t="shared" si="139"/>
        <v>10.941887630944482</v>
      </c>
      <c r="JQ82" s="150">
        <f t="shared" si="139"/>
        <v>10.961353654619355</v>
      </c>
      <c r="JR82" s="150">
        <f t="shared" si="139"/>
        <v>10.989319728707969</v>
      </c>
      <c r="JS82" s="150">
        <f t="shared" si="139"/>
        <v>11.029321995430546</v>
      </c>
      <c r="JT82" s="150">
        <f t="shared" si="139"/>
        <v>11.077090064280467</v>
      </c>
      <c r="JU82" s="150">
        <f t="shared" si="139"/>
        <v>11.126203065917109</v>
      </c>
      <c r="JV82" s="150">
        <f t="shared" si="139"/>
        <v>11.184709116658249</v>
      </c>
      <c r="JW82" s="150">
        <f t="shared" si="139"/>
        <v>11.257905226401977</v>
      </c>
      <c r="JX82" s="150">
        <f t="shared" si="139"/>
        <v>11.340476698955012</v>
      </c>
      <c r="JY82" s="150">
        <f t="shared" si="139"/>
        <v>11.433375961952091</v>
      </c>
      <c r="JZ82" s="150">
        <f t="shared" si="139"/>
        <v>11.541486244418296</v>
      </c>
      <c r="KA82" s="150">
        <f t="shared" si="139"/>
        <v>11.648306252821186</v>
      </c>
      <c r="KB82" s="150">
        <f t="shared" si="139"/>
        <v>11.745868152556014</v>
      </c>
      <c r="KC82" s="150">
        <f t="shared" si="139"/>
        <v>11.84309738469474</v>
      </c>
      <c r="KD82" s="150">
        <f t="shared" si="139"/>
        <v>11.948713891903733</v>
      </c>
      <c r="KE82" s="150">
        <f t="shared" si="139"/>
        <v>12.060080511286701</v>
      </c>
      <c r="KF82" s="150">
        <f t="shared" si="139"/>
        <v>12.178073277880056</v>
      </c>
      <c r="KG82" s="150">
        <f t="shared" si="139"/>
        <v>12.307093817414291</v>
      </c>
      <c r="KH82" s="150">
        <f t="shared" si="139"/>
        <v>12.430848482199705</v>
      </c>
      <c r="KI82" s="150">
        <f t="shared" si="139"/>
        <v>12.542636124081161</v>
      </c>
      <c r="KJ82" s="150">
        <f t="shared" si="139"/>
        <v>12.655286582771822</v>
      </c>
      <c r="KK82" s="150">
        <f t="shared" si="139"/>
        <v>12.797454477140272</v>
      </c>
      <c r="KL82" s="150">
        <f t="shared" si="139"/>
        <v>12.955578895417151</v>
      </c>
      <c r="KM82" s="150">
        <f t="shared" ref="KM82:MX82" si="140">SUMPRODUCT(JJ$42:KM$42,$N$69:$AQ$69)</f>
        <v>13.124604670514934</v>
      </c>
      <c r="KN82" s="150">
        <f t="shared" si="140"/>
        <v>13.306028231063578</v>
      </c>
      <c r="KO82" s="150">
        <f t="shared" si="140"/>
        <v>13.4746999186161</v>
      </c>
      <c r="KP82" s="150">
        <f t="shared" si="140"/>
        <v>13.626910833907539</v>
      </c>
      <c r="KQ82" s="150">
        <f t="shared" si="140"/>
        <v>13.757864973821516</v>
      </c>
      <c r="KR82" s="150">
        <f t="shared" si="140"/>
        <v>13.870634715481996</v>
      </c>
      <c r="KS82" s="150">
        <f t="shared" si="140"/>
        <v>13.969184535820284</v>
      </c>
      <c r="KT82" s="150">
        <f t="shared" si="140"/>
        <v>14.05167514016834</v>
      </c>
      <c r="KU82" s="150">
        <f t="shared" si="140"/>
        <v>14.132341212214172</v>
      </c>
      <c r="KV82" s="150">
        <f t="shared" si="140"/>
        <v>14.22187505879568</v>
      </c>
      <c r="KW82" s="150">
        <f t="shared" si="140"/>
        <v>14.297556096015365</v>
      </c>
      <c r="KX82" s="150">
        <f t="shared" si="140"/>
        <v>14.36016944126777</v>
      </c>
      <c r="KY82" s="150">
        <f t="shared" si="140"/>
        <v>14.451959447496098</v>
      </c>
      <c r="KZ82" s="150">
        <f t="shared" si="140"/>
        <v>14.54791404339537</v>
      </c>
      <c r="LA82" s="150">
        <f t="shared" si="140"/>
        <v>14.612764618380169</v>
      </c>
      <c r="LB82" s="150">
        <f t="shared" si="140"/>
        <v>14.675370766063674</v>
      </c>
      <c r="LC82" s="150">
        <f t="shared" si="140"/>
        <v>14.742554276239657</v>
      </c>
      <c r="LD82" s="150">
        <f t="shared" si="140"/>
        <v>14.747373122597759</v>
      </c>
      <c r="LE82" s="150">
        <f t="shared" si="140"/>
        <v>14.740726105932957</v>
      </c>
      <c r="LF82" s="150">
        <f t="shared" si="140"/>
        <v>14.782366393550683</v>
      </c>
      <c r="LG82" s="150">
        <f t="shared" si="140"/>
        <v>14.859283871582678</v>
      </c>
      <c r="LH82" s="150">
        <f t="shared" si="140"/>
        <v>14.930610768321863</v>
      </c>
      <c r="LI82" s="150">
        <f t="shared" si="140"/>
        <v>15.016059263418144</v>
      </c>
      <c r="LJ82" s="150">
        <f t="shared" si="140"/>
        <v>15.115270996272075</v>
      </c>
      <c r="LK82" s="150">
        <f t="shared" si="140"/>
        <v>15.16355502136131</v>
      </c>
      <c r="LL82" s="150">
        <f t="shared" si="140"/>
        <v>15.211580739073034</v>
      </c>
      <c r="LM82" s="150">
        <f t="shared" si="140"/>
        <v>15.319753836920112</v>
      </c>
      <c r="LN82" s="150">
        <f t="shared" si="140"/>
        <v>15.519095700844776</v>
      </c>
      <c r="LO82" s="150">
        <f t="shared" si="140"/>
        <v>15.649581405463049</v>
      </c>
      <c r="LP82" s="150">
        <f t="shared" si="140"/>
        <v>15.751813520453364</v>
      </c>
      <c r="LQ82" s="150">
        <f t="shared" si="140"/>
        <v>15.839515133464985</v>
      </c>
      <c r="LR82" s="150">
        <f t="shared" si="140"/>
        <v>15.832047388311004</v>
      </c>
      <c r="LS82" s="150">
        <f t="shared" si="140"/>
        <v>15.807497960614915</v>
      </c>
      <c r="LT82" s="150">
        <f t="shared" si="140"/>
        <v>15.828366066983307</v>
      </c>
      <c r="LU82" s="150">
        <f t="shared" si="140"/>
        <v>15.829652813228565</v>
      </c>
      <c r="LV82" s="150">
        <f t="shared" si="140"/>
        <v>15.870953798461302</v>
      </c>
      <c r="LW82" s="150">
        <f t="shared" si="140"/>
        <v>15.933423626349327</v>
      </c>
      <c r="LX82" s="150">
        <f t="shared" si="140"/>
        <v>16.012888351234945</v>
      </c>
      <c r="LY82" s="150">
        <f t="shared" si="140"/>
        <v>16.093058931218287</v>
      </c>
      <c r="LZ82" s="150">
        <f t="shared" si="140"/>
        <v>16.179210348220238</v>
      </c>
      <c r="MA82" s="150">
        <f t="shared" si="140"/>
        <v>16.269919203829222</v>
      </c>
      <c r="MB82" s="150">
        <f t="shared" si="140"/>
        <v>16.361496840906337</v>
      </c>
      <c r="MC82" s="150">
        <f t="shared" si="140"/>
        <v>16.442425202971929</v>
      </c>
      <c r="MD82" s="150">
        <f t="shared" si="140"/>
        <v>16.503871125670955</v>
      </c>
      <c r="ME82" s="150">
        <f t="shared" si="140"/>
        <v>16.539642208556064</v>
      </c>
      <c r="MF82" s="150">
        <f t="shared" si="140"/>
        <v>16.546960376911244</v>
      </c>
      <c r="MG82" s="150">
        <f t="shared" si="140"/>
        <v>16.537346462594527</v>
      </c>
      <c r="MH82" s="150">
        <f t="shared" si="140"/>
        <v>16.517352297193103</v>
      </c>
      <c r="MI82" s="150">
        <f t="shared" si="140"/>
        <v>16.508244807557837</v>
      </c>
      <c r="MJ82" s="150">
        <f t="shared" si="140"/>
        <v>16.508856749128029</v>
      </c>
      <c r="MK82" s="150">
        <f t="shared" si="140"/>
        <v>16.511547832656291</v>
      </c>
      <c r="ML82" s="150">
        <f t="shared" si="140"/>
        <v>16.507655890602926</v>
      </c>
      <c r="MM82" s="150">
        <f t="shared" si="140"/>
        <v>16.488757188075034</v>
      </c>
      <c r="MN82" s="150">
        <f t="shared" si="140"/>
        <v>16.465628381409758</v>
      </c>
      <c r="MO82" s="150">
        <f t="shared" si="140"/>
        <v>16.43847818936073</v>
      </c>
      <c r="MP82" s="150">
        <f t="shared" si="140"/>
        <v>16.425128282701817</v>
      </c>
      <c r="MQ82" s="150">
        <f t="shared" si="140"/>
        <v>16.417808113476656</v>
      </c>
      <c r="MR82" s="150">
        <f t="shared" si="140"/>
        <v>16.402245843068428</v>
      </c>
      <c r="MS82" s="150">
        <f t="shared" si="140"/>
        <v>16.346874799411445</v>
      </c>
      <c r="MT82" s="150">
        <f t="shared" si="140"/>
        <v>16.257604055175452</v>
      </c>
      <c r="MU82" s="150">
        <f t="shared" si="140"/>
        <v>16.153614483238492</v>
      </c>
      <c r="MV82" s="150">
        <f t="shared" si="140"/>
        <v>16.042136322591599</v>
      </c>
      <c r="MW82" s="150">
        <f t="shared" si="140"/>
        <v>15.944828253698862</v>
      </c>
      <c r="MX82" s="150">
        <f t="shared" si="140"/>
        <v>15.886174308321943</v>
      </c>
      <c r="MY82" s="150">
        <f t="shared" ref="MY82:NO82" si="141">SUMPRODUCT(LV$42:MY$42,$N$69:$AQ$69)</f>
        <v>15.851872649177217</v>
      </c>
      <c r="MZ82" s="150">
        <f t="shared" si="141"/>
        <v>15.850998356061707</v>
      </c>
      <c r="NA82" s="150">
        <f t="shared" si="141"/>
        <v>15.872371335895449</v>
      </c>
      <c r="NB82" s="150">
        <f t="shared" si="141"/>
        <v>15.910494396263966</v>
      </c>
      <c r="NC82" s="150">
        <f t="shared" si="141"/>
        <v>15.957543829623258</v>
      </c>
      <c r="ND82" s="150">
        <f t="shared" si="141"/>
        <v>16.012839000413646</v>
      </c>
      <c r="NE82" s="150">
        <f t="shared" si="141"/>
        <v>16.073930298749676</v>
      </c>
      <c r="NF82" s="150">
        <f t="shared" si="141"/>
        <v>16.134899973577305</v>
      </c>
      <c r="NG82" s="150">
        <f t="shared" si="141"/>
        <v>16.191684507482666</v>
      </c>
      <c r="NH82" s="150">
        <f t="shared" si="141"/>
        <v>16.247169956739761</v>
      </c>
      <c r="NI82" s="150">
        <f t="shared" si="141"/>
        <v>16.303211949940586</v>
      </c>
      <c r="NJ82" s="150">
        <f t="shared" si="141"/>
        <v>16.358442146307326</v>
      </c>
      <c r="NK82" s="150">
        <f t="shared" si="141"/>
        <v>16.417175431042789</v>
      </c>
      <c r="NL82" s="150">
        <f t="shared" si="141"/>
        <v>16.479932863055506</v>
      </c>
      <c r="NM82" s="150">
        <f t="shared" si="141"/>
        <v>16.539283283864687</v>
      </c>
      <c r="NN82" s="150">
        <f t="shared" si="141"/>
        <v>16.590363258522448</v>
      </c>
      <c r="NO82" s="151">
        <f t="shared" si="141"/>
        <v>16.6356391935118</v>
      </c>
      <c r="NP82" s="147"/>
      <c r="NQ82" s="147"/>
    </row>
    <row r="83" spans="1:381" s="152" customFormat="1" x14ac:dyDescent="0.2">
      <c r="A83" s="147"/>
      <c r="B83" s="147"/>
      <c r="C83" s="1" t="str">
        <f>C70</f>
        <v>OInDQ</v>
      </c>
      <c r="D83" s="147"/>
      <c r="E83" s="147" t="s">
        <v>303</v>
      </c>
      <c r="F83" s="147"/>
      <c r="G83" s="147" t="s">
        <v>259</v>
      </c>
      <c r="H83" s="147"/>
      <c r="I83" s="147"/>
      <c r="J83" s="147"/>
      <c r="K83" s="148">
        <f t="shared" si="105"/>
        <v>40510.764888947553</v>
      </c>
      <c r="L83" s="147"/>
      <c r="M83" s="147"/>
      <c r="N83" s="149">
        <f>$N$42*$AQ$70</f>
        <v>0</v>
      </c>
      <c r="O83" s="150">
        <f>SUMPRODUCT($N$42:O$42,$AP$70:$AQ$70)</f>
        <v>0.13132648162270338</v>
      </c>
      <c r="P83" s="150">
        <f>SUMPRODUCT($N$42:P$42,$AO$70:$AQ$70)</f>
        <v>0.56698009594645382</v>
      </c>
      <c r="Q83" s="150">
        <f>SUMPRODUCT($N$42:Q$42,$AN$70:$AQ$70)</f>
        <v>2.532079392532983</v>
      </c>
      <c r="R83" s="150">
        <f>SUMPRODUCT($N$42:R$42,$AM$70:$AQ$70)</f>
        <v>3.851288830909489</v>
      </c>
      <c r="S83" s="150">
        <f>SUMPRODUCT($N$42:S$42,$AL$70:$AQ$70)</f>
        <v>6.0660627298598691</v>
      </c>
      <c r="T83" s="150">
        <f>SUMPRODUCT($N$42:T$42,$AK$70:$AQ$70)</f>
        <v>8.5759192012199694</v>
      </c>
      <c r="U83" s="150">
        <f>SUMPRODUCT($N$42:U$42,$AJ$70:$AQ$70)</f>
        <v>10.210553696161865</v>
      </c>
      <c r="V83" s="150">
        <f>SUMPRODUCT($N$42:V$42,$AI$70:$AQ$70)</f>
        <v>12.342406436052059</v>
      </c>
      <c r="W83" s="150">
        <f>SUMPRODUCT($N$42:W$42,$AH$70:$AQ$70)</f>
        <v>17.216695525877785</v>
      </c>
      <c r="X83" s="150">
        <f>SUMPRODUCT($N$42:X$42,$AG$70:$AQ$70)</f>
        <v>21.3828441896454</v>
      </c>
      <c r="Y83" s="150">
        <f>SUMPRODUCT($N$42:Y$42,$AF$70:$AQ$70)</f>
        <v>24.110701416259307</v>
      </c>
      <c r="Z83" s="150">
        <f>SUMPRODUCT($N$42:Z$42,$AE$70:$AQ$70)</f>
        <v>31.987927853198133</v>
      </c>
      <c r="AA83" s="150">
        <f>SUMPRODUCT($N$42:AA$42,$AD$70:$AQ$70)</f>
        <v>41.84485942748411</v>
      </c>
      <c r="AB83" s="150">
        <f>SUMPRODUCT($N$42:AB$42,$AC$70:$AQ$70)</f>
        <v>47.611852726820366</v>
      </c>
      <c r="AC83" s="150">
        <f>SUMPRODUCT($N$42:AC$42,$AB$70:$AQ$70)</f>
        <v>53.148236479720268</v>
      </c>
      <c r="AD83" s="150">
        <f>SUMPRODUCT($N$42:AD$42,$AA$70:$AQ$70)</f>
        <v>60.158765154275116</v>
      </c>
      <c r="AE83" s="150">
        <f>SUMPRODUCT($N$42:AE$42,$Z$70:$AQ$70)</f>
        <v>57.078583631034363</v>
      </c>
      <c r="AF83" s="150">
        <f>SUMPRODUCT($N$42:AF$42,$Y$70:$AQ$70)</f>
        <v>49.987368528756654</v>
      </c>
      <c r="AG83" s="150">
        <f>SUMPRODUCT($N$42:AG$42,$X$70:$AQ$70)</f>
        <v>48.170377581209884</v>
      </c>
      <c r="AH83" s="150">
        <f>SUMPRODUCT($N$42:AH$42,$W$70:$AQ$70)</f>
        <v>50.822386100966682</v>
      </c>
      <c r="AI83" s="150">
        <f>SUMPRODUCT($N$42:AI$42,$V$70:$AQ$70)</f>
        <v>51.799077104725932</v>
      </c>
      <c r="AJ83" s="150">
        <f>SUMPRODUCT($N$42:AJ$42,$U$70:$AQ$70)</f>
        <v>54.125668069998881</v>
      </c>
      <c r="AK83" s="150">
        <f>SUMPRODUCT($N$42:AK$42,$T$70:$AQ$70)</f>
        <v>58.779195113971433</v>
      </c>
      <c r="AL83" s="150">
        <f>SUMPRODUCT($N$42:AL$42,$S$70:$AQ$70)</f>
        <v>54.771884145266917</v>
      </c>
      <c r="AM83" s="150">
        <f>SUMPRODUCT($N$42:AM$42,$R$70:$AQ$70)</f>
        <v>48.639251199681077</v>
      </c>
      <c r="AN83" s="150">
        <f>SUMPRODUCT($N$42:AN$42,$Q$70:$AQ$70)</f>
        <v>50.431211572494377</v>
      </c>
      <c r="AO83" s="150">
        <f>SUMPRODUCT($N$42:AO$42,$P$70:$AQ$70)</f>
        <v>68.269866391991073</v>
      </c>
      <c r="AP83" s="150">
        <f>SUMPRODUCT($N$42:AP$42,$O$70:$AQ$70)</f>
        <v>77.813383989802404</v>
      </c>
      <c r="AQ83" s="150">
        <f t="shared" ref="AQ83:DB83" si="142">SUMPRODUCT(N$42:AQ$42,$N$70:$AQ$70)</f>
        <v>84.301566112273349</v>
      </c>
      <c r="AR83" s="150">
        <f t="shared" si="142"/>
        <v>90.242017382553783</v>
      </c>
      <c r="AS83" s="150">
        <f t="shared" si="142"/>
        <v>81.11301262820264</v>
      </c>
      <c r="AT83" s="150">
        <f t="shared" si="142"/>
        <v>66.949635213374762</v>
      </c>
      <c r="AU83" s="150">
        <f t="shared" si="142"/>
        <v>58.306154319903889</v>
      </c>
      <c r="AV83" s="150">
        <f t="shared" si="142"/>
        <v>45.20326422308127</v>
      </c>
      <c r="AW83" s="150">
        <f t="shared" si="142"/>
        <v>36.788063640366246</v>
      </c>
      <c r="AX83" s="150">
        <f t="shared" si="142"/>
        <v>31.063118150152519</v>
      </c>
      <c r="AY83" s="150">
        <f t="shared" si="142"/>
        <v>28.082009105240076</v>
      </c>
      <c r="AZ83" s="150">
        <f t="shared" si="142"/>
        <v>25.046434271342282</v>
      </c>
      <c r="BA83" s="150">
        <f t="shared" si="142"/>
        <v>23.01202123150253</v>
      </c>
      <c r="BB83" s="150">
        <f t="shared" si="142"/>
        <v>23.214835440509034</v>
      </c>
      <c r="BC83" s="150">
        <f t="shared" si="142"/>
        <v>25.410336837040461</v>
      </c>
      <c r="BD83" s="150">
        <f t="shared" si="142"/>
        <v>27.463147319213775</v>
      </c>
      <c r="BE83" s="150">
        <f t="shared" si="142"/>
        <v>29.885179395433045</v>
      </c>
      <c r="BF83" s="150">
        <f t="shared" si="142"/>
        <v>32.709804041606517</v>
      </c>
      <c r="BG83" s="150">
        <f t="shared" si="142"/>
        <v>33.742863211334893</v>
      </c>
      <c r="BH83" s="150">
        <f t="shared" si="142"/>
        <v>34.215783275418737</v>
      </c>
      <c r="BI83" s="150">
        <f t="shared" si="142"/>
        <v>35.835645409696149</v>
      </c>
      <c r="BJ83" s="150">
        <f t="shared" si="142"/>
        <v>38.730490942581362</v>
      </c>
      <c r="BK83" s="150">
        <f t="shared" si="142"/>
        <v>41.030816299904906</v>
      </c>
      <c r="BL83" s="150">
        <f t="shared" si="142"/>
        <v>43.204648682996911</v>
      </c>
      <c r="BM83" s="150">
        <f t="shared" si="142"/>
        <v>45.770328920821065</v>
      </c>
      <c r="BN83" s="150">
        <f t="shared" si="142"/>
        <v>46.526372759321092</v>
      </c>
      <c r="BO83" s="150">
        <f t="shared" si="142"/>
        <v>47.160442555725758</v>
      </c>
      <c r="BP83" s="150">
        <f t="shared" si="142"/>
        <v>48.996749257005817</v>
      </c>
      <c r="BQ83" s="150">
        <f t="shared" si="142"/>
        <v>52.359680646704426</v>
      </c>
      <c r="BR83" s="150">
        <f t="shared" si="142"/>
        <v>55.058602207329599</v>
      </c>
      <c r="BS83" s="150">
        <f t="shared" si="142"/>
        <v>57.39193941830338</v>
      </c>
      <c r="BT83" s="150">
        <f t="shared" si="142"/>
        <v>60.327267458307425</v>
      </c>
      <c r="BU83" s="150">
        <f t="shared" si="142"/>
        <v>61.419969311280695</v>
      </c>
      <c r="BV83" s="150">
        <f t="shared" si="142"/>
        <v>61.728344217127749</v>
      </c>
      <c r="BW83" s="150">
        <f t="shared" si="142"/>
        <v>62.269537920627997</v>
      </c>
      <c r="BX83" s="150">
        <f t="shared" si="142"/>
        <v>61.179537296298705</v>
      </c>
      <c r="BY83" s="150">
        <f t="shared" si="142"/>
        <v>60.253030848647917</v>
      </c>
      <c r="BZ83" s="150">
        <f t="shared" si="142"/>
        <v>59.199003326539703</v>
      </c>
      <c r="CA83" s="150">
        <f t="shared" si="142"/>
        <v>58.505219638181941</v>
      </c>
      <c r="CB83" s="150">
        <f t="shared" si="142"/>
        <v>58.022287375528713</v>
      </c>
      <c r="CC83" s="150">
        <f t="shared" si="142"/>
        <v>57.575207265303312</v>
      </c>
      <c r="CD83" s="150">
        <f t="shared" si="142"/>
        <v>57.272181839889292</v>
      </c>
      <c r="CE83" s="150">
        <f t="shared" si="142"/>
        <v>57.292925996867147</v>
      </c>
      <c r="CF83" s="150">
        <f t="shared" si="142"/>
        <v>57.366845228603893</v>
      </c>
      <c r="CG83" s="150">
        <f t="shared" si="142"/>
        <v>57.532075413598633</v>
      </c>
      <c r="CH83" s="150">
        <f t="shared" si="142"/>
        <v>58.134092038741819</v>
      </c>
      <c r="CI83" s="150">
        <f t="shared" si="142"/>
        <v>58.908572283807644</v>
      </c>
      <c r="CJ83" s="150">
        <f t="shared" si="142"/>
        <v>59.573413906484468</v>
      </c>
      <c r="CK83" s="150">
        <f t="shared" si="142"/>
        <v>60.162000923547495</v>
      </c>
      <c r="CL83" s="150">
        <f t="shared" si="142"/>
        <v>60.856210916279153</v>
      </c>
      <c r="CM83" s="150">
        <f t="shared" si="142"/>
        <v>61.041902008112352</v>
      </c>
      <c r="CN83" s="150">
        <f t="shared" si="142"/>
        <v>60.839548556778638</v>
      </c>
      <c r="CO83" s="150">
        <f t="shared" si="142"/>
        <v>60.642590409063665</v>
      </c>
      <c r="CP83" s="150">
        <f t="shared" si="142"/>
        <v>60.189507523598721</v>
      </c>
      <c r="CQ83" s="150">
        <f t="shared" si="142"/>
        <v>59.69990694907699</v>
      </c>
      <c r="CR83" s="150">
        <f t="shared" si="142"/>
        <v>59.490175524175925</v>
      </c>
      <c r="CS83" s="150">
        <f t="shared" si="142"/>
        <v>59.634854469270785</v>
      </c>
      <c r="CT83" s="150">
        <f t="shared" si="142"/>
        <v>59.988804632384486</v>
      </c>
      <c r="CU83" s="150">
        <f t="shared" si="142"/>
        <v>60.665682773537952</v>
      </c>
      <c r="CV83" s="150">
        <f t="shared" si="142"/>
        <v>61.606674779863667</v>
      </c>
      <c r="CW83" s="150">
        <f t="shared" si="142"/>
        <v>62.465728040600332</v>
      </c>
      <c r="CX83" s="150">
        <f t="shared" si="142"/>
        <v>63.301106548437431</v>
      </c>
      <c r="CY83" s="150">
        <f t="shared" si="142"/>
        <v>64.222646294753815</v>
      </c>
      <c r="CZ83" s="150">
        <f t="shared" si="142"/>
        <v>65.235199582677367</v>
      </c>
      <c r="DA83" s="150">
        <f t="shared" si="142"/>
        <v>66.059634348953182</v>
      </c>
      <c r="DB83" s="150">
        <f t="shared" si="142"/>
        <v>66.728124825409921</v>
      </c>
      <c r="DC83" s="150">
        <f t="shared" ref="DC83:FN83" si="143">SUMPRODUCT(BZ$42:DC$42,$N$70:$AQ$70)</f>
        <v>67.262646922710431</v>
      </c>
      <c r="DD83" s="150">
        <f t="shared" si="143"/>
        <v>67.750317377022483</v>
      </c>
      <c r="DE83" s="150">
        <f t="shared" si="143"/>
        <v>68.266550837402491</v>
      </c>
      <c r="DF83" s="150">
        <f t="shared" si="143"/>
        <v>68.835294416271424</v>
      </c>
      <c r="DG83" s="150">
        <f t="shared" si="143"/>
        <v>69.475566189915185</v>
      </c>
      <c r="DH83" s="150">
        <f t="shared" si="143"/>
        <v>70.034919586211274</v>
      </c>
      <c r="DI83" s="150">
        <f t="shared" si="143"/>
        <v>70.541013494623655</v>
      </c>
      <c r="DJ83" s="150">
        <f t="shared" si="143"/>
        <v>71.071016616296731</v>
      </c>
      <c r="DK83" s="150">
        <f t="shared" si="143"/>
        <v>71.566378450256181</v>
      </c>
      <c r="DL83" s="150">
        <f t="shared" si="143"/>
        <v>72.068399904605272</v>
      </c>
      <c r="DM83" s="150">
        <f t="shared" si="143"/>
        <v>72.563323959420899</v>
      </c>
      <c r="DN83" s="150">
        <f t="shared" si="143"/>
        <v>72.935630548099766</v>
      </c>
      <c r="DO83" s="150">
        <f t="shared" si="143"/>
        <v>73.031552610174771</v>
      </c>
      <c r="DP83" s="150">
        <f t="shared" si="143"/>
        <v>72.915432565326114</v>
      </c>
      <c r="DQ83" s="150">
        <f t="shared" si="143"/>
        <v>72.668317274258271</v>
      </c>
      <c r="DR83" s="150">
        <f t="shared" si="143"/>
        <v>72.276837634156777</v>
      </c>
      <c r="DS83" s="150">
        <f t="shared" si="143"/>
        <v>71.925078354244548</v>
      </c>
      <c r="DT83" s="150">
        <f t="shared" si="143"/>
        <v>71.698512945665769</v>
      </c>
      <c r="DU83" s="150">
        <f t="shared" si="143"/>
        <v>71.66098654307649</v>
      </c>
      <c r="DV83" s="150">
        <f t="shared" si="143"/>
        <v>71.700075296456959</v>
      </c>
      <c r="DW83" s="150">
        <f t="shared" si="143"/>
        <v>71.836834768806298</v>
      </c>
      <c r="DX83" s="150">
        <f t="shared" si="143"/>
        <v>72.087187163450466</v>
      </c>
      <c r="DY83" s="150">
        <f t="shared" si="143"/>
        <v>72.331730122447979</v>
      </c>
      <c r="DZ83" s="150">
        <f t="shared" si="143"/>
        <v>72.634629515853888</v>
      </c>
      <c r="EA83" s="150">
        <f t="shared" si="143"/>
        <v>73.038516884567045</v>
      </c>
      <c r="EB83" s="150">
        <f t="shared" si="143"/>
        <v>73.538076825355304</v>
      </c>
      <c r="EC83" s="150">
        <f t="shared" si="143"/>
        <v>74.008731579217596</v>
      </c>
      <c r="ED83" s="150">
        <f t="shared" si="143"/>
        <v>74.456326174936024</v>
      </c>
      <c r="EE83" s="150">
        <f t="shared" si="143"/>
        <v>74.88417795995791</v>
      </c>
      <c r="EF83" s="150">
        <f t="shared" si="143"/>
        <v>75.181083635531195</v>
      </c>
      <c r="EG83" s="150">
        <f t="shared" si="143"/>
        <v>75.42124367796481</v>
      </c>
      <c r="EH83" s="150">
        <f t="shared" si="143"/>
        <v>75.620050865576303</v>
      </c>
      <c r="EI83" s="150">
        <f t="shared" si="143"/>
        <v>75.864068363150977</v>
      </c>
      <c r="EJ83" s="150">
        <f t="shared" si="143"/>
        <v>76.107234915533837</v>
      </c>
      <c r="EK83" s="150">
        <f t="shared" si="143"/>
        <v>76.35705637645124</v>
      </c>
      <c r="EL83" s="150">
        <f t="shared" si="143"/>
        <v>76.623970590643239</v>
      </c>
      <c r="EM83" s="150">
        <f t="shared" si="143"/>
        <v>76.869465726801124</v>
      </c>
      <c r="EN83" s="150">
        <f t="shared" si="143"/>
        <v>77.126105809731428</v>
      </c>
      <c r="EO83" s="150">
        <f t="shared" si="143"/>
        <v>77.409819671065094</v>
      </c>
      <c r="EP83" s="150">
        <f t="shared" si="143"/>
        <v>77.743767572923247</v>
      </c>
      <c r="EQ83" s="150">
        <f t="shared" si="143"/>
        <v>78.070379011263043</v>
      </c>
      <c r="ER83" s="150">
        <f t="shared" si="143"/>
        <v>78.371677811715927</v>
      </c>
      <c r="ES83" s="150">
        <f t="shared" si="143"/>
        <v>78.584452755664458</v>
      </c>
      <c r="ET83" s="150">
        <f t="shared" si="143"/>
        <v>78.688635108709832</v>
      </c>
      <c r="EU83" s="150">
        <f t="shared" si="143"/>
        <v>78.750070433394058</v>
      </c>
      <c r="EV83" s="150">
        <f t="shared" si="143"/>
        <v>78.845214523907131</v>
      </c>
      <c r="EW83" s="150">
        <f t="shared" si="143"/>
        <v>79.019000273521087</v>
      </c>
      <c r="EX83" s="150">
        <f t="shared" si="143"/>
        <v>79.202320241801061</v>
      </c>
      <c r="EY83" s="150">
        <f t="shared" si="143"/>
        <v>79.445257345531857</v>
      </c>
      <c r="EZ83" s="150">
        <f t="shared" si="143"/>
        <v>79.776094858546571</v>
      </c>
      <c r="FA83" s="150">
        <f t="shared" si="143"/>
        <v>80.076327939995124</v>
      </c>
      <c r="FB83" s="150">
        <f t="shared" si="143"/>
        <v>80.430831080505257</v>
      </c>
      <c r="FC83" s="150">
        <f t="shared" si="143"/>
        <v>80.885962715442332</v>
      </c>
      <c r="FD83" s="150">
        <f t="shared" si="143"/>
        <v>81.45467243322922</v>
      </c>
      <c r="FE83" s="150">
        <f t="shared" si="143"/>
        <v>82.074848338310915</v>
      </c>
      <c r="FF83" s="150">
        <f t="shared" si="143"/>
        <v>82.765587511121467</v>
      </c>
      <c r="FG83" s="150">
        <f t="shared" si="143"/>
        <v>83.506447525872474</v>
      </c>
      <c r="FH83" s="150">
        <f t="shared" si="143"/>
        <v>84.258439253572291</v>
      </c>
      <c r="FI83" s="150">
        <f t="shared" si="143"/>
        <v>85.132968886305662</v>
      </c>
      <c r="FJ83" s="150">
        <f t="shared" si="143"/>
        <v>86.129516034342899</v>
      </c>
      <c r="FK83" s="150">
        <f t="shared" si="143"/>
        <v>87.250611425941443</v>
      </c>
      <c r="FL83" s="150">
        <f t="shared" si="143"/>
        <v>88.401476840246204</v>
      </c>
      <c r="FM83" s="150">
        <f t="shared" si="143"/>
        <v>89.504392012148656</v>
      </c>
      <c r="FN83" s="150">
        <f t="shared" si="143"/>
        <v>90.516326561826418</v>
      </c>
      <c r="FO83" s="150">
        <f t="shared" ref="FO83:HZ83" si="144">SUMPRODUCT(EL$42:FO$42,$N$70:$AQ$70)</f>
        <v>91.458911133101765</v>
      </c>
      <c r="FP83" s="150">
        <f t="shared" si="144"/>
        <v>92.455158681403645</v>
      </c>
      <c r="FQ83" s="150">
        <f t="shared" si="144"/>
        <v>93.519391039627351</v>
      </c>
      <c r="FR83" s="150">
        <f t="shared" si="144"/>
        <v>94.673029308238114</v>
      </c>
      <c r="FS83" s="150">
        <f t="shared" si="144"/>
        <v>95.888164135943029</v>
      </c>
      <c r="FT83" s="150">
        <f t="shared" si="144"/>
        <v>97.044753258691273</v>
      </c>
      <c r="FU83" s="150">
        <f t="shared" si="144"/>
        <v>98.115694474129228</v>
      </c>
      <c r="FV83" s="150">
        <f t="shared" si="144"/>
        <v>99.157426267018948</v>
      </c>
      <c r="FW83" s="150">
        <f t="shared" si="144"/>
        <v>100.4672203121755</v>
      </c>
      <c r="FX83" s="150">
        <f t="shared" si="144"/>
        <v>101.95383451898923</v>
      </c>
      <c r="FY83" s="150">
        <f t="shared" si="144"/>
        <v>103.57180654065472</v>
      </c>
      <c r="FZ83" s="150">
        <f t="shared" si="144"/>
        <v>105.25481751020078</v>
      </c>
      <c r="GA83" s="150">
        <f t="shared" si="144"/>
        <v>106.79132493454354</v>
      </c>
      <c r="GB83" s="150">
        <f t="shared" si="144"/>
        <v>108.12288320894304</v>
      </c>
      <c r="GC83" s="150">
        <f t="shared" si="144"/>
        <v>109.26458346903119</v>
      </c>
      <c r="GD83" s="150">
        <f t="shared" si="144"/>
        <v>110.16607748007038</v>
      </c>
      <c r="GE83" s="150">
        <f t="shared" si="144"/>
        <v>110.95462172236253</v>
      </c>
      <c r="GF83" s="150">
        <f t="shared" si="144"/>
        <v>111.65086321488903</v>
      </c>
      <c r="GG83" s="150">
        <f t="shared" si="144"/>
        <v>112.23206066500587</v>
      </c>
      <c r="GH83" s="150">
        <f t="shared" si="144"/>
        <v>112.73697155661166</v>
      </c>
      <c r="GI83" s="150">
        <f t="shared" si="144"/>
        <v>113.1829967258554</v>
      </c>
      <c r="GJ83" s="150">
        <f t="shared" si="144"/>
        <v>113.48214753807778</v>
      </c>
      <c r="GK83" s="150">
        <f t="shared" si="144"/>
        <v>113.72398067301444</v>
      </c>
      <c r="GL83" s="150">
        <f t="shared" si="144"/>
        <v>113.97360427978771</v>
      </c>
      <c r="GM83" s="150">
        <f t="shared" si="144"/>
        <v>114.12578583945093</v>
      </c>
      <c r="GN83" s="150">
        <f t="shared" si="144"/>
        <v>114.08740147317199</v>
      </c>
      <c r="GO83" s="150">
        <f t="shared" si="144"/>
        <v>113.93783380653518</v>
      </c>
      <c r="GP83" s="150">
        <f t="shared" si="144"/>
        <v>113.69380909333218</v>
      </c>
      <c r="GQ83" s="150">
        <f t="shared" si="144"/>
        <v>113.27053040735933</v>
      </c>
      <c r="GR83" s="150">
        <f t="shared" si="144"/>
        <v>112.94795664310379</v>
      </c>
      <c r="GS83" s="150">
        <f t="shared" si="144"/>
        <v>112.84850198669598</v>
      </c>
      <c r="GT83" s="150">
        <f t="shared" si="144"/>
        <v>112.86216005582401</v>
      </c>
      <c r="GU83" s="150">
        <f t="shared" si="144"/>
        <v>112.8407702275706</v>
      </c>
      <c r="GV83" s="150">
        <f t="shared" si="144"/>
        <v>112.81366252572053</v>
      </c>
      <c r="GW83" s="150">
        <f t="shared" si="144"/>
        <v>112.76221397877275</v>
      </c>
      <c r="GX83" s="150">
        <f t="shared" si="144"/>
        <v>112.58692488236886</v>
      </c>
      <c r="GY83" s="150">
        <f t="shared" si="144"/>
        <v>112.53787527157989</v>
      </c>
      <c r="GZ83" s="150">
        <f t="shared" si="144"/>
        <v>112.6931470650799</v>
      </c>
      <c r="HA83" s="150">
        <f t="shared" si="144"/>
        <v>112.88697728968765</v>
      </c>
      <c r="HB83" s="150">
        <f t="shared" si="144"/>
        <v>112.74589174737991</v>
      </c>
      <c r="HC83" s="150">
        <f t="shared" si="144"/>
        <v>112.50454726203543</v>
      </c>
      <c r="HD83" s="150">
        <f t="shared" si="144"/>
        <v>112.18868908907049</v>
      </c>
      <c r="HE83" s="150">
        <f t="shared" si="144"/>
        <v>111.7824722414562</v>
      </c>
      <c r="HF83" s="150">
        <f t="shared" si="144"/>
        <v>111.60907072792818</v>
      </c>
      <c r="HG83" s="150">
        <f t="shared" si="144"/>
        <v>111.80423923693071</v>
      </c>
      <c r="HH83" s="150">
        <f t="shared" si="144"/>
        <v>112.25659349170031</v>
      </c>
      <c r="HI83" s="150">
        <f t="shared" si="144"/>
        <v>113.09945380307478</v>
      </c>
      <c r="HJ83" s="150">
        <f t="shared" si="144"/>
        <v>114.19704928781886</v>
      </c>
      <c r="HK83" s="150">
        <f t="shared" si="144"/>
        <v>115.42019730071866</v>
      </c>
      <c r="HL83" s="150">
        <f t="shared" si="144"/>
        <v>116.94140646032569</v>
      </c>
      <c r="HM83" s="150">
        <f t="shared" si="144"/>
        <v>118.89235244467012</v>
      </c>
      <c r="HN83" s="150">
        <f t="shared" si="144"/>
        <v>120.96602564655022</v>
      </c>
      <c r="HO83" s="150">
        <f t="shared" si="144"/>
        <v>123.13721646728544</v>
      </c>
      <c r="HP83" s="150">
        <f t="shared" si="144"/>
        <v>125.45195515219072</v>
      </c>
      <c r="HQ83" s="150">
        <f t="shared" si="144"/>
        <v>127.19809413164791</v>
      </c>
      <c r="HR83" s="150">
        <f t="shared" si="144"/>
        <v>128.08893542698064</v>
      </c>
      <c r="HS83" s="150">
        <f t="shared" si="144"/>
        <v>128.50570016336209</v>
      </c>
      <c r="HT83" s="150">
        <f t="shared" si="144"/>
        <v>128.7625224862519</v>
      </c>
      <c r="HU83" s="150">
        <f t="shared" si="144"/>
        <v>128.73334823142488</v>
      </c>
      <c r="HV83" s="150">
        <f t="shared" si="144"/>
        <v>128.96333376879321</v>
      </c>
      <c r="HW83" s="150">
        <f t="shared" si="144"/>
        <v>129.69387118612639</v>
      </c>
      <c r="HX83" s="150">
        <f t="shared" si="144"/>
        <v>130.26974858589051</v>
      </c>
      <c r="HY83" s="150">
        <f t="shared" si="144"/>
        <v>130.37724141802886</v>
      </c>
      <c r="HZ83" s="150">
        <f t="shared" si="144"/>
        <v>130.44330271595118</v>
      </c>
      <c r="IA83" s="150">
        <f t="shared" ref="IA83:KL83" si="145">SUMPRODUCT(GX$42:IA$42,$N$70:$AQ$70)</f>
        <v>131.2550992056949</v>
      </c>
      <c r="IB83" s="150">
        <f t="shared" si="145"/>
        <v>132.3276265786792</v>
      </c>
      <c r="IC83" s="150">
        <f t="shared" si="145"/>
        <v>133.91178387226395</v>
      </c>
      <c r="ID83" s="150">
        <f t="shared" si="145"/>
        <v>136.01631868997379</v>
      </c>
      <c r="IE83" s="150">
        <f t="shared" si="145"/>
        <v>137.5528638901213</v>
      </c>
      <c r="IF83" s="150">
        <f t="shared" si="145"/>
        <v>137.51341083911737</v>
      </c>
      <c r="IG83" s="150">
        <f t="shared" si="145"/>
        <v>136.53308467695467</v>
      </c>
      <c r="IH83" s="150">
        <f t="shared" si="145"/>
        <v>134.61827972439542</v>
      </c>
      <c r="II83" s="150">
        <f t="shared" si="145"/>
        <v>132.06152638263291</v>
      </c>
      <c r="IJ83" s="150">
        <f t="shared" si="145"/>
        <v>129.71530973554596</v>
      </c>
      <c r="IK83" s="150">
        <f t="shared" si="145"/>
        <v>127.94115399714754</v>
      </c>
      <c r="IL83" s="150">
        <f t="shared" si="145"/>
        <v>126.46888912424417</v>
      </c>
      <c r="IM83" s="150">
        <f t="shared" si="145"/>
        <v>125.56590987073105</v>
      </c>
      <c r="IN83" s="150">
        <f t="shared" si="145"/>
        <v>125.0642126783621</v>
      </c>
      <c r="IO83" s="150">
        <f t="shared" si="145"/>
        <v>124.94704024567291</v>
      </c>
      <c r="IP83" s="150">
        <f t="shared" si="145"/>
        <v>125.08917268570212</v>
      </c>
      <c r="IQ83" s="150">
        <f t="shared" si="145"/>
        <v>125.49906422727341</v>
      </c>
      <c r="IR83" s="150">
        <f t="shared" si="145"/>
        <v>126.09027075899564</v>
      </c>
      <c r="IS83" s="150">
        <f t="shared" si="145"/>
        <v>126.68450013038527</v>
      </c>
      <c r="IT83" s="150">
        <f t="shared" si="145"/>
        <v>127.17938864229826</v>
      </c>
      <c r="IU83" s="150">
        <f t="shared" si="145"/>
        <v>127.61871815666639</v>
      </c>
      <c r="IV83" s="150">
        <f t="shared" si="145"/>
        <v>128.09476824191691</v>
      </c>
      <c r="IW83" s="150">
        <f t="shared" si="145"/>
        <v>128.59461138286503</v>
      </c>
      <c r="IX83" s="150">
        <f t="shared" si="145"/>
        <v>129.20114760581734</v>
      </c>
      <c r="IY83" s="150">
        <f t="shared" si="145"/>
        <v>129.8863960001635</v>
      </c>
      <c r="IZ83" s="150">
        <f t="shared" si="145"/>
        <v>130.46065316461019</v>
      </c>
      <c r="JA83" s="150">
        <f t="shared" si="145"/>
        <v>130.93188478499493</v>
      </c>
      <c r="JB83" s="150">
        <f t="shared" si="145"/>
        <v>131.3896439297958</v>
      </c>
      <c r="JC83" s="150">
        <f t="shared" si="145"/>
        <v>131.90298130061626</v>
      </c>
      <c r="JD83" s="150">
        <f t="shared" si="145"/>
        <v>132.39973753498504</v>
      </c>
      <c r="JE83" s="150">
        <f t="shared" si="145"/>
        <v>132.92867715552563</v>
      </c>
      <c r="JF83" s="150">
        <f t="shared" si="145"/>
        <v>133.45319327613461</v>
      </c>
      <c r="JG83" s="150">
        <f t="shared" si="145"/>
        <v>133.79894194168091</v>
      </c>
      <c r="JH83" s="150">
        <f t="shared" si="145"/>
        <v>133.89550836233832</v>
      </c>
      <c r="JI83" s="150">
        <f t="shared" si="145"/>
        <v>133.84427261394697</v>
      </c>
      <c r="JJ83" s="150">
        <f t="shared" si="145"/>
        <v>133.63944399506022</v>
      </c>
      <c r="JK83" s="150">
        <f t="shared" si="145"/>
        <v>133.31972908406135</v>
      </c>
      <c r="JL83" s="150">
        <f t="shared" si="145"/>
        <v>133.01484716009352</v>
      </c>
      <c r="JM83" s="150">
        <f t="shared" si="145"/>
        <v>132.80232852790849</v>
      </c>
      <c r="JN83" s="150">
        <f t="shared" si="145"/>
        <v>132.62601135848479</v>
      </c>
      <c r="JO83" s="150">
        <f t="shared" si="145"/>
        <v>132.58950127324619</v>
      </c>
      <c r="JP83" s="150">
        <f t="shared" si="145"/>
        <v>132.70045612166788</v>
      </c>
      <c r="JQ83" s="150">
        <f t="shared" si="145"/>
        <v>132.93653515187339</v>
      </c>
      <c r="JR83" s="150">
        <f t="shared" si="145"/>
        <v>133.27570065170875</v>
      </c>
      <c r="JS83" s="150">
        <f t="shared" si="145"/>
        <v>133.76083806300642</v>
      </c>
      <c r="JT83" s="150">
        <f t="shared" si="145"/>
        <v>134.34015716572767</v>
      </c>
      <c r="JU83" s="150">
        <f t="shared" si="145"/>
        <v>134.93578727439882</v>
      </c>
      <c r="JV83" s="150">
        <f t="shared" si="145"/>
        <v>135.6453339158092</v>
      </c>
      <c r="JW83" s="150">
        <f t="shared" si="145"/>
        <v>136.53303789129649</v>
      </c>
      <c r="JX83" s="150">
        <f t="shared" si="145"/>
        <v>137.53444390459143</v>
      </c>
      <c r="JY83" s="150">
        <f t="shared" si="145"/>
        <v>138.66110275806159</v>
      </c>
      <c r="JZ83" s="150">
        <f t="shared" si="145"/>
        <v>139.97223702287852</v>
      </c>
      <c r="KA83" s="150">
        <f t="shared" si="145"/>
        <v>141.26772316897049</v>
      </c>
      <c r="KB83" s="150">
        <f t="shared" si="145"/>
        <v>142.45092930593486</v>
      </c>
      <c r="KC83" s="150">
        <f t="shared" si="145"/>
        <v>143.63010093411717</v>
      </c>
      <c r="KD83" s="150">
        <f t="shared" si="145"/>
        <v>144.91099132098006</v>
      </c>
      <c r="KE83" s="150">
        <f t="shared" si="145"/>
        <v>146.26161761941268</v>
      </c>
      <c r="KF83" s="150">
        <f t="shared" si="145"/>
        <v>147.69260416159889</v>
      </c>
      <c r="KG83" s="150">
        <f t="shared" si="145"/>
        <v>149.25733275530487</v>
      </c>
      <c r="KH83" s="150">
        <f t="shared" si="145"/>
        <v>150.75819814691843</v>
      </c>
      <c r="KI83" s="150">
        <f t="shared" si="145"/>
        <v>152.11393050012609</v>
      </c>
      <c r="KJ83" s="150">
        <f t="shared" si="145"/>
        <v>153.48012687818886</v>
      </c>
      <c r="KK83" s="150">
        <f t="shared" si="145"/>
        <v>155.20430327853836</v>
      </c>
      <c r="KL83" s="150">
        <f t="shared" si="145"/>
        <v>157.12199638022705</v>
      </c>
      <c r="KM83" s="150">
        <f t="shared" ref="KM83:MX83" si="146">SUMPRODUCT(JJ$42:KM$42,$N$70:$AQ$70)</f>
        <v>159.17189839058594</v>
      </c>
      <c r="KN83" s="150">
        <f t="shared" si="146"/>
        <v>161.37215761897875</v>
      </c>
      <c r="KO83" s="150">
        <f t="shared" si="146"/>
        <v>163.41776534480937</v>
      </c>
      <c r="KP83" s="150">
        <f t="shared" si="146"/>
        <v>165.2637409723371</v>
      </c>
      <c r="KQ83" s="150">
        <f t="shared" si="146"/>
        <v>166.85191978423242</v>
      </c>
      <c r="KR83" s="150">
        <f t="shared" si="146"/>
        <v>168.21956279609697</v>
      </c>
      <c r="KS83" s="150">
        <f t="shared" si="146"/>
        <v>169.41475018521024</v>
      </c>
      <c r="KT83" s="150">
        <f t="shared" si="146"/>
        <v>170.41517544929184</v>
      </c>
      <c r="KU83" s="150">
        <f t="shared" si="146"/>
        <v>171.393473245346</v>
      </c>
      <c r="KV83" s="150">
        <f t="shared" si="146"/>
        <v>172.47931717652409</v>
      </c>
      <c r="KW83" s="150">
        <f t="shared" si="146"/>
        <v>173.39715772630373</v>
      </c>
      <c r="KX83" s="150">
        <f t="shared" si="146"/>
        <v>174.1565166006171</v>
      </c>
      <c r="KY83" s="150">
        <f t="shared" si="146"/>
        <v>175.26972266749922</v>
      </c>
      <c r="KZ83" s="150">
        <f t="shared" si="146"/>
        <v>176.43343582854408</v>
      </c>
      <c r="LA83" s="150">
        <f t="shared" si="146"/>
        <v>177.21992726132913</v>
      </c>
      <c r="LB83" s="150">
        <f t="shared" si="146"/>
        <v>177.97919884534053</v>
      </c>
      <c r="LC83" s="150">
        <f t="shared" si="146"/>
        <v>178.7939835282863</v>
      </c>
      <c r="LD83" s="150">
        <f t="shared" si="146"/>
        <v>178.85242528269546</v>
      </c>
      <c r="LE83" s="150">
        <f t="shared" si="146"/>
        <v>178.77181193945725</v>
      </c>
      <c r="LF83" s="150">
        <f t="shared" si="146"/>
        <v>179.2768148554334</v>
      </c>
      <c r="LG83" s="150">
        <f t="shared" si="146"/>
        <v>180.20965064783428</v>
      </c>
      <c r="LH83" s="150">
        <f t="shared" si="146"/>
        <v>181.07468527899474</v>
      </c>
      <c r="LI83" s="150">
        <f t="shared" si="146"/>
        <v>182.11098309676058</v>
      </c>
      <c r="LJ83" s="150">
        <f t="shared" si="146"/>
        <v>183.31419799407911</v>
      </c>
      <c r="LK83" s="150">
        <f t="shared" si="146"/>
        <v>183.89977448406347</v>
      </c>
      <c r="LL83" s="150">
        <f t="shared" si="146"/>
        <v>184.48221828725994</v>
      </c>
      <c r="LM83" s="150">
        <f t="shared" si="146"/>
        <v>185.79411436118826</v>
      </c>
      <c r="LN83" s="150">
        <f t="shared" si="146"/>
        <v>188.21168225798664</v>
      </c>
      <c r="LO83" s="150">
        <f t="shared" si="146"/>
        <v>189.79418000464895</v>
      </c>
      <c r="LP83" s="150">
        <f t="shared" si="146"/>
        <v>191.03402533546111</v>
      </c>
      <c r="LQ83" s="150">
        <f t="shared" si="146"/>
        <v>192.09764839957802</v>
      </c>
      <c r="LR83" s="150">
        <f t="shared" si="146"/>
        <v>192.00708146802489</v>
      </c>
      <c r="LS83" s="150">
        <f t="shared" si="146"/>
        <v>191.70935219473353</v>
      </c>
      <c r="LT83" s="150">
        <f t="shared" si="146"/>
        <v>191.96243533055826</v>
      </c>
      <c r="LU83" s="150">
        <f t="shared" si="146"/>
        <v>191.97804066479466</v>
      </c>
      <c r="LV83" s="150">
        <f t="shared" si="146"/>
        <v>192.47892860694085</v>
      </c>
      <c r="LW83" s="150">
        <f t="shared" si="146"/>
        <v>193.23654693882165</v>
      </c>
      <c r="LX83" s="150">
        <f t="shared" si="146"/>
        <v>194.20027509922443</v>
      </c>
      <c r="LY83" s="150">
        <f t="shared" si="146"/>
        <v>195.17256369239561</v>
      </c>
      <c r="LZ83" s="150">
        <f t="shared" si="146"/>
        <v>196.21738636991563</v>
      </c>
      <c r="MA83" s="150">
        <f t="shared" si="146"/>
        <v>197.31748051450776</v>
      </c>
      <c r="MB83" s="150">
        <f t="shared" si="146"/>
        <v>198.42811102183538</v>
      </c>
      <c r="MC83" s="150">
        <f t="shared" si="146"/>
        <v>199.40958980515904</v>
      </c>
      <c r="MD83" s="150">
        <f t="shared" si="146"/>
        <v>200.15479047290466</v>
      </c>
      <c r="ME83" s="150">
        <f t="shared" si="146"/>
        <v>200.588613152768</v>
      </c>
      <c r="MF83" s="150">
        <f t="shared" si="146"/>
        <v>200.6773660545947</v>
      </c>
      <c r="MG83" s="150">
        <f t="shared" si="146"/>
        <v>200.56077092421384</v>
      </c>
      <c r="MH83" s="150">
        <f t="shared" si="146"/>
        <v>200.31828672422645</v>
      </c>
      <c r="MI83" s="150">
        <f t="shared" si="146"/>
        <v>200.20783338477654</v>
      </c>
      <c r="MJ83" s="150">
        <f t="shared" si="146"/>
        <v>200.21525485794677</v>
      </c>
      <c r="MK83" s="150">
        <f t="shared" si="146"/>
        <v>200.24789164089557</v>
      </c>
      <c r="ML83" s="150">
        <f t="shared" si="146"/>
        <v>200.20069114833896</v>
      </c>
      <c r="MM83" s="150">
        <f t="shared" si="146"/>
        <v>199.97149244605407</v>
      </c>
      <c r="MN83" s="150">
        <f t="shared" si="146"/>
        <v>199.69099210666548</v>
      </c>
      <c r="MO83" s="150">
        <f t="shared" si="146"/>
        <v>199.36172141862551</v>
      </c>
      <c r="MP83" s="150">
        <f t="shared" si="146"/>
        <v>199.19981711448978</v>
      </c>
      <c r="MQ83" s="150">
        <f t="shared" si="146"/>
        <v>199.11103994661619</v>
      </c>
      <c r="MR83" s="150">
        <f t="shared" si="146"/>
        <v>198.92230465238586</v>
      </c>
      <c r="MS83" s="150">
        <f t="shared" si="146"/>
        <v>198.25077858695329</v>
      </c>
      <c r="MT83" s="150">
        <f t="shared" si="146"/>
        <v>197.16812549472675</v>
      </c>
      <c r="MU83" s="150">
        <f t="shared" si="146"/>
        <v>195.90696616889846</v>
      </c>
      <c r="MV83" s="150">
        <f t="shared" si="146"/>
        <v>194.55498712612231</v>
      </c>
      <c r="MW83" s="150">
        <f t="shared" si="146"/>
        <v>193.3748593856522</v>
      </c>
      <c r="MX83" s="150">
        <f t="shared" si="146"/>
        <v>192.66351911536461</v>
      </c>
      <c r="MY83" s="150">
        <f t="shared" ref="MY83:NO83" si="147">SUMPRODUCT(LV$42:MY$42,$N$70:$AQ$70)</f>
        <v>192.24751723636868</v>
      </c>
      <c r="MZ83" s="150">
        <f t="shared" si="147"/>
        <v>192.23691402976252</v>
      </c>
      <c r="NA83" s="150">
        <f t="shared" si="147"/>
        <v>192.49612014376027</v>
      </c>
      <c r="NB83" s="150">
        <f t="shared" si="147"/>
        <v>192.95846701390622</v>
      </c>
      <c r="NC83" s="150">
        <f t="shared" si="147"/>
        <v>193.52907068647428</v>
      </c>
      <c r="ND83" s="150">
        <f t="shared" si="147"/>
        <v>194.19967658489881</v>
      </c>
      <c r="NE83" s="150">
        <f t="shared" si="147"/>
        <v>194.94057645772605</v>
      </c>
      <c r="NF83" s="150">
        <f t="shared" si="147"/>
        <v>195.68000131128923</v>
      </c>
      <c r="NG83" s="150">
        <f t="shared" si="147"/>
        <v>196.36866983029202</v>
      </c>
      <c r="NH83" s="150">
        <f t="shared" si="147"/>
        <v>197.04158337801567</v>
      </c>
      <c r="NI83" s="150">
        <f t="shared" si="147"/>
        <v>197.72124655045451</v>
      </c>
      <c r="NJ83" s="150">
        <f t="shared" si="147"/>
        <v>198.39106445544081</v>
      </c>
      <c r="NK83" s="150">
        <f t="shared" si="147"/>
        <v>199.10336693347745</v>
      </c>
      <c r="NL83" s="150">
        <f t="shared" si="147"/>
        <v>199.8644732557139</v>
      </c>
      <c r="NM83" s="150">
        <f t="shared" si="147"/>
        <v>200.58426020455056</v>
      </c>
      <c r="NN83" s="150">
        <f t="shared" si="147"/>
        <v>201.20374526639657</v>
      </c>
      <c r="NO83" s="151">
        <f t="shared" si="147"/>
        <v>201.75284039760876</v>
      </c>
      <c r="NP83" s="147"/>
      <c r="NQ83" s="147"/>
    </row>
    <row r="84" spans="1:381" s="152" customFormat="1" x14ac:dyDescent="0.2">
      <c r="A84" s="147"/>
      <c r="B84" s="147"/>
      <c r="C84" s="147" t="s">
        <v>168</v>
      </c>
      <c r="D84" s="147"/>
      <c r="E84" s="147" t="s">
        <v>310</v>
      </c>
      <c r="F84" s="147"/>
      <c r="G84" s="147" t="s">
        <v>259</v>
      </c>
      <c r="H84" s="147"/>
      <c r="I84" s="147"/>
      <c r="J84" s="147"/>
      <c r="K84" s="148">
        <f t="shared" si="105"/>
        <v>8317.341205889652</v>
      </c>
      <c r="L84" s="147"/>
      <c r="M84" s="147"/>
      <c r="N84" s="149">
        <f>$N$42*$AQ$71</f>
        <v>0</v>
      </c>
      <c r="O84" s="150">
        <f>SUMPRODUCT($N$42:O$42,$AP$71:$AQ$71)</f>
        <v>1.3703141347849416E-2</v>
      </c>
      <c r="P84" s="150">
        <f>SUMPRODUCT($N$42:P$42,$AO$71:$AQ$71)</f>
        <v>3.8606306381907249E-2</v>
      </c>
      <c r="Q84" s="150">
        <f>SUMPRODUCT($N$42:Q$42,$AN$71:$AQ$71)</f>
        <v>0.11037605424002055</v>
      </c>
      <c r="R84" s="150">
        <f>SUMPRODUCT($N$42:R$42,$AM$71:$AQ$71)</f>
        <v>0.26066851582090278</v>
      </c>
      <c r="S84" s="150">
        <f>SUMPRODUCT($N$42:S$42,$AL$71:$AQ$71)</f>
        <v>0.49805373858878882</v>
      </c>
      <c r="T84" s="150">
        <f>SUMPRODUCT($N$42:T$42,$AK$71:$AQ$71)</f>
        <v>0.85857171913454267</v>
      </c>
      <c r="U84" s="150">
        <f>SUMPRODUCT($N$42:U$42,$AJ$71:$AQ$71)</f>
        <v>1.204801523672191</v>
      </c>
      <c r="V84" s="150">
        <f>SUMPRODUCT($N$42:V$42,$AI$71:$AQ$71)</f>
        <v>1.6143429827161955</v>
      </c>
      <c r="W84" s="150">
        <f>SUMPRODUCT($N$42:W$42,$AH$71:$AQ$71)</f>
        <v>2.0567947670552931</v>
      </c>
      <c r="X84" s="150">
        <f>SUMPRODUCT($N$42:X$42,$AG$71:$AQ$71)</f>
        <v>2.5695547743823925</v>
      </c>
      <c r="Y84" s="150">
        <f>SUMPRODUCT($N$42:Y$42,$AF$71:$AQ$71)</f>
        <v>3.2393958206812177</v>
      </c>
      <c r="Z84" s="150">
        <f>SUMPRODUCT($N$42:Z$42,$AE$71:$AQ$71)</f>
        <v>4.1467572540822104</v>
      </c>
      <c r="AA84" s="150">
        <f>SUMPRODUCT($N$42:AA$42,$AD$71:$AQ$71)</f>
        <v>5.1055846527484725</v>
      </c>
      <c r="AB84" s="150">
        <f>SUMPRODUCT($N$42:AB$42,$AC$71:$AQ$71)</f>
        <v>6.1720172889300775</v>
      </c>
      <c r="AC84" s="150">
        <f>SUMPRODUCT($N$42:AC$42,$AB$71:$AQ$71)</f>
        <v>7.618327177392298</v>
      </c>
      <c r="AD84" s="150">
        <f>SUMPRODUCT($N$42:AD$42,$AA$71:$AQ$71)</f>
        <v>8.984896783358014</v>
      </c>
      <c r="AE84" s="150">
        <f>SUMPRODUCT($N$42:AE$42,$Z$71:$AQ$71)</f>
        <v>9.7610359040743901</v>
      </c>
      <c r="AF84" s="150">
        <f>SUMPRODUCT($N$42:AF$42,$Y$71:$AQ$71)</f>
        <v>10.198158205948953</v>
      </c>
      <c r="AG84" s="150">
        <f>SUMPRODUCT($N$42:AG$42,$X$71:$AQ$71)</f>
        <v>10.389171414606846</v>
      </c>
      <c r="AH84" s="150">
        <f>SUMPRODUCT($N$42:AH$42,$W$71:$AQ$71)</f>
        <v>9.8128099614015323</v>
      </c>
      <c r="AI84" s="150">
        <f>SUMPRODUCT($N$42:AI$42,$V$71:$AQ$71)</f>
        <v>9.3299346537446954</v>
      </c>
      <c r="AJ84" s="150">
        <f>SUMPRODUCT($N$42:AJ$42,$U$71:$AQ$71)</f>
        <v>9.6733070130226757</v>
      </c>
      <c r="AK84" s="150">
        <f>SUMPRODUCT($N$42:AK$42,$T$71:$AQ$71)</f>
        <v>10.37946711087841</v>
      </c>
      <c r="AL84" s="150">
        <f>SUMPRODUCT($N$42:AL$42,$S$71:$AQ$71)</f>
        <v>10.6446616755603</v>
      </c>
      <c r="AM84" s="150">
        <f>SUMPRODUCT($N$42:AM$42,$R$71:$AQ$71)</f>
        <v>10.848528557557724</v>
      </c>
      <c r="AN84" s="150">
        <f>SUMPRODUCT($N$42:AN$42,$Q$71:$AQ$71)</f>
        <v>11.065785520295393</v>
      </c>
      <c r="AO84" s="150">
        <f>SUMPRODUCT($N$42:AO$42,$P$71:$AQ$71)</f>
        <v>10.935663004937354</v>
      </c>
      <c r="AP84" s="150">
        <f>SUMPRODUCT($N$42:AP$42,$O$71:$AQ$71)</f>
        <v>11.464575023446816</v>
      </c>
      <c r="AQ84" s="150">
        <f t="shared" ref="AQ84:DB84" si="148">SUMPRODUCT(N$42:AQ$42,$N$71:$AQ$71)</f>
        <v>13.193665214821829</v>
      </c>
      <c r="AR84" s="150">
        <f t="shared" si="148"/>
        <v>15.61862921031403</v>
      </c>
      <c r="AS84" s="150">
        <f t="shared" si="148"/>
        <v>16.448806965502282</v>
      </c>
      <c r="AT84" s="150">
        <f t="shared" si="148"/>
        <v>16.202650660039623</v>
      </c>
      <c r="AU84" s="150">
        <f t="shared" si="148"/>
        <v>15.437832048123054</v>
      </c>
      <c r="AV84" s="150">
        <f t="shared" si="148"/>
        <v>13.526283041941593</v>
      </c>
      <c r="AW84" s="150">
        <f t="shared" si="148"/>
        <v>11.321756320072739</v>
      </c>
      <c r="AX84" s="150">
        <f t="shared" si="148"/>
        <v>9.8251518132283699</v>
      </c>
      <c r="AY84" s="150">
        <f t="shared" si="148"/>
        <v>8.461052115749899</v>
      </c>
      <c r="AZ84" s="150">
        <f t="shared" si="148"/>
        <v>7.3583603028996274</v>
      </c>
      <c r="BA84" s="150">
        <f t="shared" si="148"/>
        <v>6.7294696402265668</v>
      </c>
      <c r="BB84" s="150">
        <f t="shared" si="148"/>
        <v>6.509900700757929</v>
      </c>
      <c r="BC84" s="150">
        <f t="shared" si="148"/>
        <v>6.1901944855496893</v>
      </c>
      <c r="BD84" s="150">
        <f t="shared" si="148"/>
        <v>6.1404372853135687</v>
      </c>
      <c r="BE84" s="150">
        <f t="shared" si="148"/>
        <v>6.4240644482897107</v>
      </c>
      <c r="BF84" s="150">
        <f t="shared" si="148"/>
        <v>6.7853388454960708</v>
      </c>
      <c r="BG84" s="150">
        <f t="shared" si="148"/>
        <v>7.0609372820334553</v>
      </c>
      <c r="BH84" s="150">
        <f t="shared" si="148"/>
        <v>7.3386847724846449</v>
      </c>
      <c r="BI84" s="150">
        <f t="shared" si="148"/>
        <v>7.6480599405427867</v>
      </c>
      <c r="BJ84" s="150">
        <f t="shared" si="148"/>
        <v>7.8287174143140028</v>
      </c>
      <c r="BK84" s="150">
        <f t="shared" si="148"/>
        <v>7.9183703562827485</v>
      </c>
      <c r="BL84" s="150">
        <f t="shared" si="148"/>
        <v>8.1921301894130192</v>
      </c>
      <c r="BM84" s="150">
        <f t="shared" si="148"/>
        <v>8.5589336899334576</v>
      </c>
      <c r="BN84" s="150">
        <f t="shared" si="148"/>
        <v>8.7542488749883063</v>
      </c>
      <c r="BO84" s="150">
        <f t="shared" si="148"/>
        <v>8.9845978818603598</v>
      </c>
      <c r="BP84" s="150">
        <f t="shared" si="148"/>
        <v>9.2908095382589355</v>
      </c>
      <c r="BQ84" s="150">
        <f t="shared" si="148"/>
        <v>9.4938403232598603</v>
      </c>
      <c r="BR84" s="150">
        <f t="shared" si="148"/>
        <v>9.8516874823081935</v>
      </c>
      <c r="BS84" s="150">
        <f t="shared" si="148"/>
        <v>10.378478373415444</v>
      </c>
      <c r="BT84" s="150">
        <f t="shared" si="148"/>
        <v>10.987872275950973</v>
      </c>
      <c r="BU84" s="150">
        <f t="shared" si="148"/>
        <v>11.438883504278058</v>
      </c>
      <c r="BV84" s="150">
        <f t="shared" si="148"/>
        <v>11.80321768879298</v>
      </c>
      <c r="BW84" s="150">
        <f t="shared" si="148"/>
        <v>12.146425746169495</v>
      </c>
      <c r="BX84" s="150">
        <f t="shared" si="148"/>
        <v>12.280837577991576</v>
      </c>
      <c r="BY84" s="150">
        <f t="shared" si="148"/>
        <v>12.287467689836005</v>
      </c>
      <c r="BZ84" s="150">
        <f t="shared" si="148"/>
        <v>12.270209477435309</v>
      </c>
      <c r="CA84" s="150">
        <f t="shared" si="148"/>
        <v>12.15665741527086</v>
      </c>
      <c r="CB84" s="150">
        <f t="shared" si="148"/>
        <v>12.037424287198673</v>
      </c>
      <c r="CC84" s="150">
        <f t="shared" si="148"/>
        <v>11.961191827047861</v>
      </c>
      <c r="CD84" s="150">
        <f t="shared" si="148"/>
        <v>11.953233548417806</v>
      </c>
      <c r="CE84" s="150">
        <f t="shared" si="148"/>
        <v>11.930438081726598</v>
      </c>
      <c r="CF84" s="150">
        <f t="shared" si="148"/>
        <v>11.921783627413454</v>
      </c>
      <c r="CG84" s="150">
        <f t="shared" si="148"/>
        <v>11.947159877544921</v>
      </c>
      <c r="CH84" s="150">
        <f t="shared" si="148"/>
        <v>12.00291899332993</v>
      </c>
      <c r="CI84" s="150">
        <f t="shared" si="148"/>
        <v>12.076425422925036</v>
      </c>
      <c r="CJ84" s="150">
        <f t="shared" si="148"/>
        <v>12.180383407168391</v>
      </c>
      <c r="CK84" s="150">
        <f t="shared" si="148"/>
        <v>12.326022270161587</v>
      </c>
      <c r="CL84" s="150">
        <f t="shared" si="148"/>
        <v>12.466178276770169</v>
      </c>
      <c r="CM84" s="150">
        <f t="shared" si="148"/>
        <v>12.56064164638096</v>
      </c>
      <c r="CN84" s="150">
        <f t="shared" si="148"/>
        <v>12.623699068865481</v>
      </c>
      <c r="CO84" s="150">
        <f t="shared" si="148"/>
        <v>12.664552832252964</v>
      </c>
      <c r="CP84" s="150">
        <f t="shared" si="148"/>
        <v>12.628065189522465</v>
      </c>
      <c r="CQ84" s="150">
        <f t="shared" si="148"/>
        <v>12.55914715671698</v>
      </c>
      <c r="CR84" s="150">
        <f t="shared" si="148"/>
        <v>12.501481533670766</v>
      </c>
      <c r="CS84" s="150">
        <f t="shared" si="148"/>
        <v>12.443103895323427</v>
      </c>
      <c r="CT84" s="150">
        <f t="shared" si="148"/>
        <v>12.420725591705985</v>
      </c>
      <c r="CU84" s="150">
        <f t="shared" si="148"/>
        <v>12.454397648179082</v>
      </c>
      <c r="CV84" s="150">
        <f t="shared" si="148"/>
        <v>12.548827852829614</v>
      </c>
      <c r="CW84" s="150">
        <f t="shared" si="148"/>
        <v>12.671193923100615</v>
      </c>
      <c r="CX84" s="150">
        <f t="shared" si="148"/>
        <v>12.823627391657263</v>
      </c>
      <c r="CY84" s="150">
        <f t="shared" si="148"/>
        <v>12.994522102723241</v>
      </c>
      <c r="CZ84" s="150">
        <f t="shared" si="148"/>
        <v>13.156661995615494</v>
      </c>
      <c r="DA84" s="150">
        <f t="shared" si="148"/>
        <v>13.31686061299502</v>
      </c>
      <c r="DB84" s="150">
        <f t="shared" si="148"/>
        <v>13.484159643764194</v>
      </c>
      <c r="DC84" s="150">
        <f t="shared" ref="DC84:FN84" si="149">SUMPRODUCT(BZ$42:DC$42,$N$71:$AQ$71)</f>
        <v>13.645442470239209</v>
      </c>
      <c r="DD84" s="150">
        <f t="shared" si="149"/>
        <v>13.770399737585269</v>
      </c>
      <c r="DE84" s="150">
        <f t="shared" si="149"/>
        <v>13.875185133881034</v>
      </c>
      <c r="DF84" s="150">
        <f t="shared" si="149"/>
        <v>13.976358245652539</v>
      </c>
      <c r="DG84" s="150">
        <f t="shared" si="149"/>
        <v>14.083059399501321</v>
      </c>
      <c r="DH84" s="150">
        <f t="shared" si="149"/>
        <v>14.193466026408393</v>
      </c>
      <c r="DI84" s="150">
        <f t="shared" si="149"/>
        <v>14.309295156446717</v>
      </c>
      <c r="DJ84" s="150">
        <f t="shared" si="149"/>
        <v>14.428215129828795</v>
      </c>
      <c r="DK84" s="150">
        <f t="shared" si="149"/>
        <v>14.537446182120386</v>
      </c>
      <c r="DL84" s="150">
        <f t="shared" si="149"/>
        <v>14.646157448495011</v>
      </c>
      <c r="DM84" s="150">
        <f t="shared" si="149"/>
        <v>14.75828826471262</v>
      </c>
      <c r="DN84" s="150">
        <f t="shared" si="149"/>
        <v>14.86510774466346</v>
      </c>
      <c r="DO84" s="150">
        <f t="shared" si="149"/>
        <v>14.958824746985748</v>
      </c>
      <c r="DP84" s="150">
        <f t="shared" si="149"/>
        <v>15.030186532960414</v>
      </c>
      <c r="DQ84" s="150">
        <f t="shared" si="149"/>
        <v>15.066590292753176</v>
      </c>
      <c r="DR84" s="150">
        <f t="shared" si="149"/>
        <v>15.060529614128971</v>
      </c>
      <c r="DS84" s="150">
        <f t="shared" si="149"/>
        <v>15.031764653813974</v>
      </c>
      <c r="DT84" s="150">
        <f t="shared" si="149"/>
        <v>14.995682167322544</v>
      </c>
      <c r="DU84" s="150">
        <f t="shared" si="149"/>
        <v>14.958850183550481</v>
      </c>
      <c r="DV84" s="150">
        <f t="shared" si="149"/>
        <v>14.938113567545875</v>
      </c>
      <c r="DW84" s="150">
        <f t="shared" si="149"/>
        <v>14.941256883193564</v>
      </c>
      <c r="DX84" s="150">
        <f t="shared" si="149"/>
        <v>14.966481120511522</v>
      </c>
      <c r="DY84" s="150">
        <f t="shared" si="149"/>
        <v>15.001095702300397</v>
      </c>
      <c r="DZ84" s="150">
        <f t="shared" si="149"/>
        <v>15.047884464437866</v>
      </c>
      <c r="EA84" s="150">
        <f t="shared" si="149"/>
        <v>15.106364050489901</v>
      </c>
      <c r="EB84" s="150">
        <f t="shared" si="149"/>
        <v>15.16998072253822</v>
      </c>
      <c r="EC84" s="150">
        <f t="shared" si="149"/>
        <v>15.243321061841648</v>
      </c>
      <c r="ED84" s="150">
        <f t="shared" si="149"/>
        <v>15.327124552003482</v>
      </c>
      <c r="EE84" s="150">
        <f t="shared" si="149"/>
        <v>15.414934304854523</v>
      </c>
      <c r="EF84" s="150">
        <f t="shared" si="149"/>
        <v>15.491258874696728</v>
      </c>
      <c r="EG84" s="150">
        <f t="shared" si="149"/>
        <v>15.558593069565244</v>
      </c>
      <c r="EH84" s="150">
        <f t="shared" si="149"/>
        <v>15.617225421477173</v>
      </c>
      <c r="EI84" s="150">
        <f t="shared" si="149"/>
        <v>15.662111953919156</v>
      </c>
      <c r="EJ84" s="150">
        <f t="shared" si="149"/>
        <v>15.702998108458283</v>
      </c>
      <c r="EK84" s="150">
        <f t="shared" si="149"/>
        <v>15.746630396238988</v>
      </c>
      <c r="EL84" s="150">
        <f t="shared" si="149"/>
        <v>15.797921607357466</v>
      </c>
      <c r="EM84" s="150">
        <f t="shared" si="149"/>
        <v>15.849368578388603</v>
      </c>
      <c r="EN84" s="150">
        <f t="shared" si="149"/>
        <v>15.903435291868787</v>
      </c>
      <c r="EO84" s="150">
        <f t="shared" si="149"/>
        <v>15.960241919425661</v>
      </c>
      <c r="EP84" s="150">
        <f t="shared" si="149"/>
        <v>16.018520869591065</v>
      </c>
      <c r="EQ84" s="150">
        <f t="shared" si="149"/>
        <v>16.080005285073753</v>
      </c>
      <c r="ER84" s="150">
        <f t="shared" si="149"/>
        <v>16.144595366337651</v>
      </c>
      <c r="ES84" s="150">
        <f t="shared" si="149"/>
        <v>16.209803187900459</v>
      </c>
      <c r="ET84" s="150">
        <f t="shared" si="149"/>
        <v>16.265739300268656</v>
      </c>
      <c r="EU84" s="150">
        <f t="shared" si="149"/>
        <v>16.31090447437569</v>
      </c>
      <c r="EV84" s="150">
        <f t="shared" si="149"/>
        <v>16.343393145315915</v>
      </c>
      <c r="EW84" s="150">
        <f t="shared" si="149"/>
        <v>16.36880274759298</v>
      </c>
      <c r="EX84" s="150">
        <f t="shared" si="149"/>
        <v>16.397321461720463</v>
      </c>
      <c r="EY84" s="150">
        <f t="shared" si="149"/>
        <v>16.435308678846855</v>
      </c>
      <c r="EZ84" s="150">
        <f t="shared" si="149"/>
        <v>16.482941480094237</v>
      </c>
      <c r="FA84" s="150">
        <f t="shared" si="149"/>
        <v>16.534301100157812</v>
      </c>
      <c r="FB84" s="150">
        <f t="shared" si="149"/>
        <v>16.595088049868529</v>
      </c>
      <c r="FC84" s="150">
        <f t="shared" si="149"/>
        <v>16.66626707944658</v>
      </c>
      <c r="FD84" s="150">
        <f t="shared" si="149"/>
        <v>16.743200409504535</v>
      </c>
      <c r="FE84" s="150">
        <f t="shared" si="149"/>
        <v>16.83354411540606</v>
      </c>
      <c r="FF84" s="150">
        <f t="shared" si="149"/>
        <v>16.941726993255411</v>
      </c>
      <c r="FG84" s="150">
        <f t="shared" si="149"/>
        <v>17.065626854390203</v>
      </c>
      <c r="FH84" s="150">
        <f t="shared" si="149"/>
        <v>17.196416804037739</v>
      </c>
      <c r="FI84" s="150">
        <f t="shared" si="149"/>
        <v>17.3385137501832</v>
      </c>
      <c r="FJ84" s="150">
        <f t="shared" si="149"/>
        <v>17.493478735832952</v>
      </c>
      <c r="FK84" s="150">
        <f t="shared" si="149"/>
        <v>17.661849444179353</v>
      </c>
      <c r="FL84" s="150">
        <f t="shared" si="149"/>
        <v>17.850727917499576</v>
      </c>
      <c r="FM84" s="150">
        <f t="shared" si="149"/>
        <v>18.055204275166645</v>
      </c>
      <c r="FN84" s="150">
        <f t="shared" si="149"/>
        <v>18.266481597443711</v>
      </c>
      <c r="FO84" s="150">
        <f t="shared" ref="FO84:HZ84" si="150">SUMPRODUCT(EL$42:FO$42,$N$71:$AQ$71)</f>
        <v>18.471854123386485</v>
      </c>
      <c r="FP84" s="150">
        <f t="shared" si="150"/>
        <v>18.669837023321392</v>
      </c>
      <c r="FQ84" s="150">
        <f t="shared" si="150"/>
        <v>18.864422239988681</v>
      </c>
      <c r="FR84" s="150">
        <f t="shared" si="150"/>
        <v>19.064438828976684</v>
      </c>
      <c r="FS84" s="150">
        <f t="shared" si="150"/>
        <v>19.27942515380148</v>
      </c>
      <c r="FT84" s="150">
        <f t="shared" si="150"/>
        <v>19.505879078003606</v>
      </c>
      <c r="FU84" s="150">
        <f t="shared" si="150"/>
        <v>19.739469691817529</v>
      </c>
      <c r="FV84" s="150">
        <f t="shared" si="150"/>
        <v>19.972015893893595</v>
      </c>
      <c r="FW84" s="150">
        <f t="shared" si="150"/>
        <v>20.201727379460575</v>
      </c>
      <c r="FX84" s="150">
        <f t="shared" si="150"/>
        <v>20.438985497024944</v>
      </c>
      <c r="FY84" s="150">
        <f t="shared" si="150"/>
        <v>20.699176930805372</v>
      </c>
      <c r="FZ84" s="150">
        <f t="shared" si="150"/>
        <v>20.997861088930819</v>
      </c>
      <c r="GA84" s="150">
        <f t="shared" si="150"/>
        <v>21.313059453673542</v>
      </c>
      <c r="GB84" s="150">
        <f t="shared" si="150"/>
        <v>21.625277283121306</v>
      </c>
      <c r="GC84" s="150">
        <f t="shared" si="150"/>
        <v>21.920359172726066</v>
      </c>
      <c r="GD84" s="150">
        <f t="shared" si="150"/>
        <v>22.184201842578084</v>
      </c>
      <c r="GE84" s="150">
        <f t="shared" si="150"/>
        <v>22.412467460596901</v>
      </c>
      <c r="GF84" s="150">
        <f t="shared" si="150"/>
        <v>22.611110456739226</v>
      </c>
      <c r="GG84" s="150">
        <f t="shared" si="150"/>
        <v>22.784367030138124</v>
      </c>
      <c r="GH84" s="150">
        <f t="shared" si="150"/>
        <v>22.93966624964601</v>
      </c>
      <c r="GI84" s="150">
        <f t="shared" si="150"/>
        <v>23.079791289439445</v>
      </c>
      <c r="GJ84" s="150">
        <f t="shared" si="150"/>
        <v>23.203820038095223</v>
      </c>
      <c r="GK84" s="150">
        <f t="shared" si="150"/>
        <v>23.312185493325806</v>
      </c>
      <c r="GL84" s="150">
        <f t="shared" si="150"/>
        <v>23.406606392601802</v>
      </c>
      <c r="GM84" s="150">
        <f t="shared" si="150"/>
        <v>23.483615056440772</v>
      </c>
      <c r="GN84" s="150">
        <f t="shared" si="150"/>
        <v>23.547659066801607</v>
      </c>
      <c r="GO84" s="150">
        <f t="shared" si="150"/>
        <v>23.597450749814129</v>
      </c>
      <c r="GP84" s="150">
        <f t="shared" si="150"/>
        <v>23.622235445915827</v>
      </c>
      <c r="GQ84" s="150">
        <f t="shared" si="150"/>
        <v>23.618220748283431</v>
      </c>
      <c r="GR84" s="150">
        <f t="shared" si="150"/>
        <v>23.599561459075034</v>
      </c>
      <c r="GS84" s="150">
        <f t="shared" si="150"/>
        <v>23.573436633618375</v>
      </c>
      <c r="GT84" s="150">
        <f t="shared" si="150"/>
        <v>23.544397414536778</v>
      </c>
      <c r="GU84" s="150">
        <f t="shared" si="150"/>
        <v>23.535303731841935</v>
      </c>
      <c r="GV84" s="150">
        <f t="shared" si="150"/>
        <v>23.544917777645178</v>
      </c>
      <c r="GW84" s="150">
        <f t="shared" si="150"/>
        <v>23.553756852553356</v>
      </c>
      <c r="GX84" s="150">
        <f t="shared" si="150"/>
        <v>23.548447242986914</v>
      </c>
      <c r="GY84" s="150">
        <f t="shared" si="150"/>
        <v>23.540006446429999</v>
      </c>
      <c r="GZ84" s="150">
        <f t="shared" si="150"/>
        <v>23.53299761054015</v>
      </c>
      <c r="HA84" s="150">
        <f t="shared" si="150"/>
        <v>23.526732127766397</v>
      </c>
      <c r="HB84" s="150">
        <f t="shared" si="150"/>
        <v>23.535019702407666</v>
      </c>
      <c r="HC84" s="150">
        <f t="shared" si="150"/>
        <v>23.546654031863607</v>
      </c>
      <c r="HD84" s="150">
        <f t="shared" si="150"/>
        <v>23.535312989943126</v>
      </c>
      <c r="HE84" s="150">
        <f t="shared" si="150"/>
        <v>23.482911079070689</v>
      </c>
      <c r="HF84" s="150">
        <f t="shared" si="150"/>
        <v>23.427520651351703</v>
      </c>
      <c r="HG84" s="150">
        <f t="shared" si="150"/>
        <v>23.388358191074992</v>
      </c>
      <c r="HH84" s="150">
        <f t="shared" si="150"/>
        <v>23.374186142585142</v>
      </c>
      <c r="HI84" s="150">
        <f t="shared" si="150"/>
        <v>23.411513742576169</v>
      </c>
      <c r="HJ84" s="150">
        <f t="shared" si="150"/>
        <v>23.512676778910155</v>
      </c>
      <c r="HK84" s="150">
        <f t="shared" si="150"/>
        <v>23.663800664284807</v>
      </c>
      <c r="HL84" s="150">
        <f t="shared" si="150"/>
        <v>23.862332107932506</v>
      </c>
      <c r="HM84" s="150">
        <f t="shared" si="150"/>
        <v>24.106532796268837</v>
      </c>
      <c r="HN84" s="150">
        <f t="shared" si="150"/>
        <v>24.393254590089537</v>
      </c>
      <c r="HO84" s="150">
        <f t="shared" si="150"/>
        <v>24.727219489389341</v>
      </c>
      <c r="HP84" s="150">
        <f t="shared" si="150"/>
        <v>25.103136466630431</v>
      </c>
      <c r="HQ84" s="150">
        <f t="shared" si="150"/>
        <v>25.47879278880286</v>
      </c>
      <c r="HR84" s="150">
        <f t="shared" si="150"/>
        <v>25.825889654603241</v>
      </c>
      <c r="HS84" s="150">
        <f t="shared" si="150"/>
        <v>26.119142990465452</v>
      </c>
      <c r="HT84" s="150">
        <f t="shared" si="150"/>
        <v>26.308793736674417</v>
      </c>
      <c r="HU84" s="150">
        <f t="shared" si="150"/>
        <v>26.403419051356966</v>
      </c>
      <c r="HV84" s="150">
        <f t="shared" si="150"/>
        <v>26.467174205740083</v>
      </c>
      <c r="HW84" s="150">
        <f t="shared" si="150"/>
        <v>26.541329580108528</v>
      </c>
      <c r="HX84" s="150">
        <f t="shared" si="150"/>
        <v>26.620070987624398</v>
      </c>
      <c r="HY84" s="150">
        <f t="shared" si="150"/>
        <v>26.732878645229086</v>
      </c>
      <c r="HZ84" s="150">
        <f t="shared" si="150"/>
        <v>26.869031351329976</v>
      </c>
      <c r="IA84" s="150">
        <f t="shared" ref="IA84:KL84" si="151">SUMPRODUCT(GX$42:IA$42,$N$71:$AQ$71)</f>
        <v>26.97779691156768</v>
      </c>
      <c r="IB84" s="150">
        <f t="shared" si="151"/>
        <v>27.074276934597705</v>
      </c>
      <c r="IC84" s="150">
        <f t="shared" si="151"/>
        <v>27.235820965282347</v>
      </c>
      <c r="ID84" s="150">
        <f t="shared" si="151"/>
        <v>27.504620884549304</v>
      </c>
      <c r="IE84" s="150">
        <f t="shared" si="151"/>
        <v>27.801724064824302</v>
      </c>
      <c r="IF84" s="150">
        <f t="shared" si="151"/>
        <v>28.086886889310641</v>
      </c>
      <c r="IG84" s="150">
        <f t="shared" si="151"/>
        <v>28.297627481653041</v>
      </c>
      <c r="IH84" s="150">
        <f t="shared" si="151"/>
        <v>28.326604994065761</v>
      </c>
      <c r="II84" s="150">
        <f t="shared" si="151"/>
        <v>28.129106944258268</v>
      </c>
      <c r="IJ84" s="150">
        <f t="shared" si="151"/>
        <v>27.816805334836985</v>
      </c>
      <c r="IK84" s="150">
        <f t="shared" si="151"/>
        <v>27.45542190519971</v>
      </c>
      <c r="IL84" s="150">
        <f t="shared" si="151"/>
        <v>27.085805227506931</v>
      </c>
      <c r="IM84" s="150">
        <f t="shared" si="151"/>
        <v>26.783675290128969</v>
      </c>
      <c r="IN84" s="150">
        <f t="shared" si="151"/>
        <v>26.579501044406214</v>
      </c>
      <c r="IO84" s="150">
        <f t="shared" si="151"/>
        <v>26.435455834515235</v>
      </c>
      <c r="IP84" s="150">
        <f t="shared" si="151"/>
        <v>26.356714600136094</v>
      </c>
      <c r="IQ84" s="150">
        <f t="shared" si="151"/>
        <v>26.342666466890645</v>
      </c>
      <c r="IR84" s="150">
        <f t="shared" si="151"/>
        <v>26.375617024095192</v>
      </c>
      <c r="IS84" s="150">
        <f t="shared" si="151"/>
        <v>26.431482863770832</v>
      </c>
      <c r="IT84" s="150">
        <f t="shared" si="151"/>
        <v>26.512225795926618</v>
      </c>
      <c r="IU84" s="150">
        <f t="shared" si="151"/>
        <v>26.60227716301716</v>
      </c>
      <c r="IV84" s="150">
        <f t="shared" si="151"/>
        <v>26.683999549537045</v>
      </c>
      <c r="IW84" s="150">
        <f t="shared" si="151"/>
        <v>26.752852368228393</v>
      </c>
      <c r="IX84" s="150">
        <f t="shared" si="151"/>
        <v>26.822011677640308</v>
      </c>
      <c r="IY84" s="150">
        <f t="shared" si="151"/>
        <v>26.899803283534148</v>
      </c>
      <c r="IZ84" s="150">
        <f t="shared" si="151"/>
        <v>26.977102972551133</v>
      </c>
      <c r="JA84" s="150">
        <f t="shared" si="151"/>
        <v>27.057273127580096</v>
      </c>
      <c r="JB84" s="150">
        <f t="shared" si="151"/>
        <v>27.141180184347387</v>
      </c>
      <c r="JC84" s="150">
        <f t="shared" si="151"/>
        <v>27.216804895140722</v>
      </c>
      <c r="JD84" s="150">
        <f t="shared" si="151"/>
        <v>27.294038385786958</v>
      </c>
      <c r="JE84" s="150">
        <f t="shared" si="151"/>
        <v>27.386413402491954</v>
      </c>
      <c r="JF84" s="150">
        <f t="shared" si="151"/>
        <v>27.489964941955858</v>
      </c>
      <c r="JG84" s="150">
        <f t="shared" si="151"/>
        <v>27.58755648917176</v>
      </c>
      <c r="JH84" s="150">
        <f t="shared" si="151"/>
        <v>27.677012248163948</v>
      </c>
      <c r="JI84" s="150">
        <f t="shared" si="151"/>
        <v>27.745439042650229</v>
      </c>
      <c r="JJ84" s="150">
        <f t="shared" si="151"/>
        <v>27.778692077035245</v>
      </c>
      <c r="JK84" s="150">
        <f t="shared" si="151"/>
        <v>27.777758533271356</v>
      </c>
      <c r="JL84" s="150">
        <f t="shared" si="151"/>
        <v>27.758805057006857</v>
      </c>
      <c r="JM84" s="150">
        <f t="shared" si="151"/>
        <v>27.728683917879035</v>
      </c>
      <c r="JN84" s="150">
        <f t="shared" si="151"/>
        <v>27.694287346322366</v>
      </c>
      <c r="JO84" s="150">
        <f t="shared" si="151"/>
        <v>27.670411341385588</v>
      </c>
      <c r="JP84" s="150">
        <f t="shared" si="151"/>
        <v>27.665248209203941</v>
      </c>
      <c r="JQ84" s="150">
        <f t="shared" si="151"/>
        <v>27.675531603427579</v>
      </c>
      <c r="JR84" s="150">
        <f t="shared" si="151"/>
        <v>27.707880683352769</v>
      </c>
      <c r="JS84" s="150">
        <f t="shared" si="151"/>
        <v>27.763148591415444</v>
      </c>
      <c r="JT84" s="150">
        <f t="shared" si="151"/>
        <v>27.837035139771455</v>
      </c>
      <c r="JU84" s="150">
        <f t="shared" si="151"/>
        <v>27.925901462857887</v>
      </c>
      <c r="JV84" s="150">
        <f t="shared" si="151"/>
        <v>28.03357918066704</v>
      </c>
      <c r="JW84" s="150">
        <f t="shared" si="151"/>
        <v>28.156738790065596</v>
      </c>
      <c r="JX84" s="150">
        <f t="shared" si="151"/>
        <v>28.294265286268892</v>
      </c>
      <c r="JY84" s="150">
        <f t="shared" si="151"/>
        <v>28.456277012521394</v>
      </c>
      <c r="JZ84" s="150">
        <f t="shared" si="151"/>
        <v>28.646192291478613</v>
      </c>
      <c r="KA84" s="150">
        <f t="shared" si="151"/>
        <v>28.854721746203388</v>
      </c>
      <c r="KB84" s="150">
        <f t="shared" si="151"/>
        <v>29.076331261256716</v>
      </c>
      <c r="KC84" s="150">
        <f t="shared" si="151"/>
        <v>29.309251313960083</v>
      </c>
      <c r="KD84" s="150">
        <f t="shared" si="151"/>
        <v>29.538755525592507</v>
      </c>
      <c r="KE84" s="150">
        <f t="shared" si="151"/>
        <v>29.765445701154238</v>
      </c>
      <c r="KF84" s="150">
        <f t="shared" si="151"/>
        <v>30.007236845795255</v>
      </c>
      <c r="KG84" s="150">
        <f t="shared" si="151"/>
        <v>30.273001940125454</v>
      </c>
      <c r="KH84" s="150">
        <f t="shared" si="151"/>
        <v>30.55192272422633</v>
      </c>
      <c r="KI84" s="150">
        <f t="shared" si="151"/>
        <v>30.839315544887327</v>
      </c>
      <c r="KJ84" s="150">
        <f t="shared" si="151"/>
        <v>31.134308082075549</v>
      </c>
      <c r="KK84" s="150">
        <f t="shared" si="151"/>
        <v>31.426221264877313</v>
      </c>
      <c r="KL84" s="150">
        <f t="shared" si="151"/>
        <v>31.725888512671752</v>
      </c>
      <c r="KM84" s="150">
        <f t="shared" ref="KM84:MX84" si="152">SUMPRODUCT(JJ$42:KM$42,$N$71:$AQ$71)</f>
        <v>32.05884939805825</v>
      </c>
      <c r="KN84" s="150">
        <f t="shared" si="152"/>
        <v>32.443333139939398</v>
      </c>
      <c r="KO84" s="150">
        <f t="shared" si="152"/>
        <v>32.846901907394248</v>
      </c>
      <c r="KP84" s="150">
        <f t="shared" si="152"/>
        <v>33.249511673181594</v>
      </c>
      <c r="KQ84" s="150">
        <f t="shared" si="152"/>
        <v>33.643171159739644</v>
      </c>
      <c r="KR84" s="150">
        <f t="shared" si="152"/>
        <v>34.002844589859855</v>
      </c>
      <c r="KS84" s="150">
        <f t="shared" si="152"/>
        <v>34.322288523207405</v>
      </c>
      <c r="KT84" s="150">
        <f t="shared" si="152"/>
        <v>34.605981952892577</v>
      </c>
      <c r="KU84" s="150">
        <f t="shared" si="152"/>
        <v>34.864477878440802</v>
      </c>
      <c r="KV84" s="150">
        <f t="shared" si="152"/>
        <v>35.100431649934094</v>
      </c>
      <c r="KW84" s="150">
        <f t="shared" si="152"/>
        <v>35.324989591983346</v>
      </c>
      <c r="KX84" s="150">
        <f t="shared" si="152"/>
        <v>35.550829062181023</v>
      </c>
      <c r="KY84" s="150">
        <f t="shared" si="152"/>
        <v>35.77692873993886</v>
      </c>
      <c r="KZ84" s="150">
        <f t="shared" si="152"/>
        <v>35.990965740420393</v>
      </c>
      <c r="LA84" s="150">
        <f t="shared" si="152"/>
        <v>36.203405190460373</v>
      </c>
      <c r="LB84" s="150">
        <f t="shared" si="152"/>
        <v>36.433579740515484</v>
      </c>
      <c r="LC84" s="150">
        <f t="shared" si="152"/>
        <v>36.642865107337911</v>
      </c>
      <c r="LD84" s="150">
        <f t="shared" si="152"/>
        <v>36.799394646965169</v>
      </c>
      <c r="LE84" s="150">
        <f t="shared" si="152"/>
        <v>36.932581284215139</v>
      </c>
      <c r="LF84" s="150">
        <f t="shared" si="152"/>
        <v>37.052542946115643</v>
      </c>
      <c r="LG84" s="150">
        <f t="shared" si="152"/>
        <v>37.1272675905646</v>
      </c>
      <c r="LH84" s="150">
        <f t="shared" si="152"/>
        <v>37.232764367786636</v>
      </c>
      <c r="LI84" s="150">
        <f t="shared" si="152"/>
        <v>37.418885123655819</v>
      </c>
      <c r="LJ84" s="150">
        <f t="shared" si="152"/>
        <v>37.6359338707394</v>
      </c>
      <c r="LK84" s="150">
        <f t="shared" si="152"/>
        <v>37.823572669081138</v>
      </c>
      <c r="LL84" s="150">
        <f t="shared" si="152"/>
        <v>38.016113111420658</v>
      </c>
      <c r="LM84" s="150">
        <f t="shared" si="152"/>
        <v>38.216406098462379</v>
      </c>
      <c r="LN84" s="150">
        <f t="shared" si="152"/>
        <v>38.402100003771324</v>
      </c>
      <c r="LO84" s="150">
        <f t="shared" si="152"/>
        <v>38.648779323140488</v>
      </c>
      <c r="LP84" s="150">
        <f t="shared" si="152"/>
        <v>38.980244691809773</v>
      </c>
      <c r="LQ84" s="150">
        <f t="shared" si="152"/>
        <v>39.335145862927959</v>
      </c>
      <c r="LR84" s="150">
        <f t="shared" si="152"/>
        <v>39.543187515557683</v>
      </c>
      <c r="LS84" s="150">
        <f t="shared" si="152"/>
        <v>39.6649767790365</v>
      </c>
      <c r="LT84" s="150">
        <f t="shared" si="152"/>
        <v>39.751697416919647</v>
      </c>
      <c r="LU84" s="150">
        <f t="shared" si="152"/>
        <v>39.767760349612487</v>
      </c>
      <c r="LV84" s="150">
        <f t="shared" si="152"/>
        <v>39.789640077476861</v>
      </c>
      <c r="LW84" s="150">
        <f t="shared" si="152"/>
        <v>39.886707847638583</v>
      </c>
      <c r="LX84" s="150">
        <f t="shared" si="152"/>
        <v>40.006328095978716</v>
      </c>
      <c r="LY84" s="150">
        <f t="shared" si="152"/>
        <v>40.157487959782308</v>
      </c>
      <c r="LZ84" s="150">
        <f t="shared" si="152"/>
        <v>40.349797350424041</v>
      </c>
      <c r="MA84" s="150">
        <f t="shared" si="152"/>
        <v>40.569107203119394</v>
      </c>
      <c r="MB84" s="150">
        <f t="shared" si="152"/>
        <v>40.773026868483868</v>
      </c>
      <c r="MC84" s="150">
        <f t="shared" si="152"/>
        <v>40.983432769334321</v>
      </c>
      <c r="MD84" s="150">
        <f t="shared" si="152"/>
        <v>41.191545474948668</v>
      </c>
      <c r="ME84" s="150">
        <f t="shared" si="152"/>
        <v>41.371718645619467</v>
      </c>
      <c r="MF84" s="150">
        <f t="shared" si="152"/>
        <v>41.508521449222059</v>
      </c>
      <c r="MG84" s="150">
        <f t="shared" si="152"/>
        <v>41.598644258556277</v>
      </c>
      <c r="MH84" s="150">
        <f t="shared" si="152"/>
        <v>41.645554156386602</v>
      </c>
      <c r="MI84" s="150">
        <f t="shared" si="152"/>
        <v>41.655488866875359</v>
      </c>
      <c r="MJ84" s="150">
        <f t="shared" si="152"/>
        <v>41.644161640513573</v>
      </c>
      <c r="MK84" s="150">
        <f t="shared" si="152"/>
        <v>41.638305406909836</v>
      </c>
      <c r="ML84" s="150">
        <f t="shared" si="152"/>
        <v>41.649745337870954</v>
      </c>
      <c r="MM84" s="150">
        <f t="shared" si="152"/>
        <v>41.659068851963816</v>
      </c>
      <c r="MN84" s="150">
        <f t="shared" si="152"/>
        <v>41.661080197797929</v>
      </c>
      <c r="MO84" s="150">
        <f t="shared" si="152"/>
        <v>41.646239419754977</v>
      </c>
      <c r="MP84" s="150">
        <f t="shared" si="152"/>
        <v>41.614123976372149</v>
      </c>
      <c r="MQ84" s="150">
        <f t="shared" si="152"/>
        <v>41.586431881804515</v>
      </c>
      <c r="MR84" s="150">
        <f t="shared" si="152"/>
        <v>41.558540736320516</v>
      </c>
      <c r="MS84" s="150">
        <f t="shared" si="152"/>
        <v>41.53044405838579</v>
      </c>
      <c r="MT84" s="150">
        <f t="shared" si="152"/>
        <v>41.469787294369965</v>
      </c>
      <c r="MU84" s="150">
        <f t="shared" si="152"/>
        <v>41.353358138526488</v>
      </c>
      <c r="MV84" s="150">
        <f t="shared" si="152"/>
        <v>41.168111242664594</v>
      </c>
      <c r="MW84" s="150">
        <f t="shared" si="152"/>
        <v>40.948545584399668</v>
      </c>
      <c r="MX84" s="150">
        <f t="shared" si="152"/>
        <v>40.736422167754355</v>
      </c>
      <c r="MY84" s="150">
        <f t="shared" ref="MY84:NO84" si="153">SUMPRODUCT(LV$42:MY$42,$N$71:$AQ$71)</f>
        <v>40.552836326052272</v>
      </c>
      <c r="MZ84" s="150">
        <f t="shared" si="153"/>
        <v>40.421967330969331</v>
      </c>
      <c r="NA84" s="150">
        <f t="shared" si="153"/>
        <v>40.359876886994265</v>
      </c>
      <c r="NB84" s="150">
        <f t="shared" si="153"/>
        <v>40.349697674566571</v>
      </c>
      <c r="NC84" s="150">
        <f t="shared" si="153"/>
        <v>40.385004188626574</v>
      </c>
      <c r="ND84" s="150">
        <f t="shared" si="153"/>
        <v>40.452730336228093</v>
      </c>
      <c r="NE84" s="150">
        <f t="shared" si="153"/>
        <v>40.54334271096905</v>
      </c>
      <c r="NF84" s="150">
        <f t="shared" si="153"/>
        <v>40.643786151207529</v>
      </c>
      <c r="NG84" s="150">
        <f t="shared" si="153"/>
        <v>40.75430915833293</v>
      </c>
      <c r="NH84" s="150">
        <f t="shared" si="153"/>
        <v>40.869110734964721</v>
      </c>
      <c r="NI84" s="150">
        <f t="shared" si="153"/>
        <v>40.981230830559689</v>
      </c>
      <c r="NJ84" s="150">
        <f t="shared" si="153"/>
        <v>41.091138233377912</v>
      </c>
      <c r="NK84" s="150">
        <f t="shared" si="153"/>
        <v>41.204295881946834</v>
      </c>
      <c r="NL84" s="150">
        <f t="shared" si="153"/>
        <v>41.322050702942001</v>
      </c>
      <c r="NM84" s="150">
        <f t="shared" si="153"/>
        <v>41.441919391674453</v>
      </c>
      <c r="NN84" s="150">
        <f t="shared" si="153"/>
        <v>41.564807603542533</v>
      </c>
      <c r="NO84" s="151">
        <f t="shared" si="153"/>
        <v>41.688933291627592</v>
      </c>
      <c r="NP84" s="147"/>
      <c r="NQ84" s="147"/>
    </row>
    <row r="85" spans="1:381" s="152" customFormat="1" x14ac:dyDescent="0.2">
      <c r="A85" s="147"/>
      <c r="B85" s="147"/>
      <c r="C85" s="147" t="s">
        <v>169</v>
      </c>
      <c r="D85" s="147"/>
      <c r="E85" s="147" t="s">
        <v>311</v>
      </c>
      <c r="F85" s="147"/>
      <c r="G85" s="147" t="s">
        <v>259</v>
      </c>
      <c r="H85" s="147"/>
      <c r="I85" s="147"/>
      <c r="J85" s="147"/>
      <c r="K85" s="148">
        <f t="shared" si="105"/>
        <v>490.88279183061127</v>
      </c>
      <c r="L85" s="147"/>
      <c r="M85" s="147"/>
      <c r="N85" s="149">
        <f>$N$42*$AQ$72</f>
        <v>0</v>
      </c>
      <c r="O85" s="150">
        <f>SUMPRODUCT($N$42:O$42,$AP$72:$AQ$72)</f>
        <v>0</v>
      </c>
      <c r="P85" s="150">
        <f>SUMPRODUCT($N$42:P$42,$AO$72:$AQ$72)</f>
        <v>0</v>
      </c>
      <c r="Q85" s="150">
        <f>SUMPRODUCT($N$42:Q$42,$AN$72:$AQ$72)</f>
        <v>0</v>
      </c>
      <c r="R85" s="150">
        <f>SUMPRODUCT($N$42:R$42,$AM$72:$AQ$72)</f>
        <v>0</v>
      </c>
      <c r="S85" s="150">
        <f>SUMPRODUCT($N$42:S$42,$AL$72:$AQ$72)</f>
        <v>0</v>
      </c>
      <c r="T85" s="150">
        <f>SUMPRODUCT($N$42:T$42,$AK$72:$AQ$72)</f>
        <v>0</v>
      </c>
      <c r="U85" s="150">
        <f>SUMPRODUCT($N$42:U$42,$AJ$72:$AQ$72)</f>
        <v>0</v>
      </c>
      <c r="V85" s="150">
        <f>SUMPRODUCT($N$42:V$42,$AI$72:$AQ$72)</f>
        <v>0</v>
      </c>
      <c r="W85" s="150">
        <f>SUMPRODUCT($N$42:W$42,$AH$72:$AQ$72)</f>
        <v>0</v>
      </c>
      <c r="X85" s="150">
        <f>SUMPRODUCT($N$42:X$42,$AG$72:$AQ$72)</f>
        <v>0</v>
      </c>
      <c r="Y85" s="150">
        <f>SUMPRODUCT($N$42:Y$42,$AF$72:$AQ$72)</f>
        <v>0</v>
      </c>
      <c r="Z85" s="150">
        <f>SUMPRODUCT($N$42:Z$42,$AE$72:$AQ$72)</f>
        <v>0</v>
      </c>
      <c r="AA85" s="150">
        <f>SUMPRODUCT($N$42:AA$42,$AD$72:$AQ$72)</f>
        <v>0</v>
      </c>
      <c r="AB85" s="150">
        <f>SUMPRODUCT($N$42:AB$42,$AC$72:$AQ$72)</f>
        <v>0</v>
      </c>
      <c r="AC85" s="150">
        <f>SUMPRODUCT($N$42:AC$42,$AB$72:$AQ$72)</f>
        <v>0</v>
      </c>
      <c r="AD85" s="150">
        <f>SUMPRODUCT($N$42:AD$42,$AA$72:$AQ$72)</f>
        <v>0</v>
      </c>
      <c r="AE85" s="150">
        <f>SUMPRODUCT($N$42:AE$42,$Z$72:$AQ$72)</f>
        <v>0</v>
      </c>
      <c r="AF85" s="150">
        <f>SUMPRODUCT($N$42:AF$42,$Y$72:$AQ$72)</f>
        <v>0</v>
      </c>
      <c r="AG85" s="150">
        <f>SUMPRODUCT($N$42:AG$42,$X$72:$AQ$72)</f>
        <v>0</v>
      </c>
      <c r="AH85" s="150">
        <f>SUMPRODUCT($N$42:AH$42,$W$72:$AQ$72)</f>
        <v>0</v>
      </c>
      <c r="AI85" s="150">
        <f>SUMPRODUCT($N$42:AI$42,$V$72:$AQ$72)</f>
        <v>0</v>
      </c>
      <c r="AJ85" s="150">
        <f>SUMPRODUCT($N$42:AJ$42,$U$72:$AQ$72)</f>
        <v>0</v>
      </c>
      <c r="AK85" s="150">
        <f>SUMPRODUCT($N$42:AK$42,$T$72:$AQ$72)</f>
        <v>0</v>
      </c>
      <c r="AL85" s="150">
        <f>SUMPRODUCT($N$42:AL$42,$S$72:$AQ$72)</f>
        <v>0</v>
      </c>
      <c r="AM85" s="150">
        <f>SUMPRODUCT($N$42:AM$42,$R$72:$AQ$72)</f>
        <v>1.7855634023577406E-2</v>
      </c>
      <c r="AN85" s="150">
        <f>SUMPRODUCT($N$42:AN$42,$Q$72:$AQ$72)</f>
        <v>3.2449625205586301E-2</v>
      </c>
      <c r="AO85" s="150">
        <f>SUMPRODUCT($N$42:AO$42,$P$72:$AQ$72)</f>
        <v>5.7807022335219324E-2</v>
      </c>
      <c r="AP85" s="150">
        <f>SUMPRODUCT($N$42:AP$42,$O$72:$AQ$72)</f>
        <v>9.522539407949096E-2</v>
      </c>
      <c r="AQ85" s="150">
        <f t="shared" ref="AQ85:DB85" si="154">SUMPRODUCT(N$42:AQ$42,$N$72:$AQ$72)</f>
        <v>0.12880728716677867</v>
      </c>
      <c r="AR85" s="150">
        <f t="shared" si="154"/>
        <v>0.14584606011597712</v>
      </c>
      <c r="AS85" s="150">
        <f t="shared" si="154"/>
        <v>0.20275682857016208</v>
      </c>
      <c r="AT85" s="150">
        <f t="shared" si="154"/>
        <v>0.25909893725329614</v>
      </c>
      <c r="AU85" s="150">
        <f t="shared" si="154"/>
        <v>0.28406273198570908</v>
      </c>
      <c r="AV85" s="150">
        <f t="shared" si="154"/>
        <v>0.366559584151471</v>
      </c>
      <c r="AW85" s="150">
        <f t="shared" si="154"/>
        <v>0.50294406907113509</v>
      </c>
      <c r="AX85" s="150">
        <f t="shared" si="154"/>
        <v>0.58525824193242071</v>
      </c>
      <c r="AY85" s="150">
        <f t="shared" si="154"/>
        <v>0.66346667094975864</v>
      </c>
      <c r="AZ85" s="150">
        <f t="shared" si="154"/>
        <v>0.81957522073682076</v>
      </c>
      <c r="BA85" s="150">
        <f t="shared" si="154"/>
        <v>0.85372795004383939</v>
      </c>
      <c r="BB85" s="150">
        <f t="shared" si="154"/>
        <v>0.76506870973587382</v>
      </c>
      <c r="BC85" s="150">
        <f t="shared" si="154"/>
        <v>0.71889352003188933</v>
      </c>
      <c r="BD85" s="150">
        <f t="shared" si="154"/>
        <v>0.71750575580040388</v>
      </c>
      <c r="BE85" s="150">
        <f t="shared" si="154"/>
        <v>0.64202495518506042</v>
      </c>
      <c r="BF85" s="150">
        <f t="shared" si="154"/>
        <v>0.6408788785640126</v>
      </c>
      <c r="BG85" s="150">
        <f t="shared" si="154"/>
        <v>0.76148147893839446</v>
      </c>
      <c r="BH85" s="150">
        <f t="shared" si="154"/>
        <v>0.79531031739492597</v>
      </c>
      <c r="BI85" s="150">
        <f t="shared" si="154"/>
        <v>0.71714741110716551</v>
      </c>
      <c r="BJ85" s="150">
        <f t="shared" si="154"/>
        <v>0.67811935026576109</v>
      </c>
      <c r="BK85" s="150">
        <f t="shared" si="154"/>
        <v>0.82332015041711437</v>
      </c>
      <c r="BL85" s="150">
        <f t="shared" si="154"/>
        <v>0.8864442669182464</v>
      </c>
      <c r="BM85" s="150">
        <f t="shared" si="154"/>
        <v>0.99613448460842735</v>
      </c>
      <c r="BN85" s="150">
        <f t="shared" si="154"/>
        <v>1.2200347417879922</v>
      </c>
      <c r="BO85" s="150">
        <f t="shared" si="154"/>
        <v>1.3057020794776215</v>
      </c>
      <c r="BP85" s="150">
        <f t="shared" si="154"/>
        <v>1.1101285810442334</v>
      </c>
      <c r="BQ85" s="150">
        <f t="shared" si="154"/>
        <v>0.96950503333062388</v>
      </c>
      <c r="BR85" s="150">
        <f t="shared" si="154"/>
        <v>0.77142664852616649</v>
      </c>
      <c r="BS85" s="150">
        <f t="shared" si="154"/>
        <v>0.52049723022439487</v>
      </c>
      <c r="BT85" s="150">
        <f t="shared" si="154"/>
        <v>0.38722215031764451</v>
      </c>
      <c r="BU85" s="150">
        <f t="shared" si="154"/>
        <v>0.35809458424651469</v>
      </c>
      <c r="BV85" s="150">
        <f t="shared" si="154"/>
        <v>0.29048151625767676</v>
      </c>
      <c r="BW85" s="150">
        <f t="shared" si="154"/>
        <v>0.29033921364100773</v>
      </c>
      <c r="BX85" s="150">
        <f t="shared" si="154"/>
        <v>0.29962965911632417</v>
      </c>
      <c r="BY85" s="150">
        <f t="shared" si="154"/>
        <v>0.32562719015500668</v>
      </c>
      <c r="BZ85" s="150">
        <f t="shared" si="154"/>
        <v>0.34118367296818719</v>
      </c>
      <c r="CA85" s="150">
        <f t="shared" si="154"/>
        <v>0.37314526790191943</v>
      </c>
      <c r="CB85" s="150">
        <f t="shared" si="154"/>
        <v>0.42582313505937475</v>
      </c>
      <c r="CC85" s="150">
        <f t="shared" si="154"/>
        <v>0.46100599811898085</v>
      </c>
      <c r="CD85" s="150">
        <f t="shared" si="154"/>
        <v>0.46956512983155785</v>
      </c>
      <c r="CE85" s="150">
        <f t="shared" si="154"/>
        <v>0.48483857948641451</v>
      </c>
      <c r="CF85" s="150">
        <f t="shared" si="154"/>
        <v>0.5148436350083242</v>
      </c>
      <c r="CG85" s="150">
        <f t="shared" si="154"/>
        <v>0.53101452669848193</v>
      </c>
      <c r="CH85" s="150">
        <f t="shared" si="154"/>
        <v>0.55820526758478239</v>
      </c>
      <c r="CI85" s="150">
        <f t="shared" si="154"/>
        <v>0.60703084244887873</v>
      </c>
      <c r="CJ85" s="150">
        <f t="shared" si="154"/>
        <v>0.63682571506466723</v>
      </c>
      <c r="CK85" s="150">
        <f t="shared" si="154"/>
        <v>0.64357284129617365</v>
      </c>
      <c r="CL85" s="150">
        <f t="shared" si="154"/>
        <v>0.65862230604941541</v>
      </c>
      <c r="CM85" s="150">
        <f t="shared" si="154"/>
        <v>0.69323191126037098</v>
      </c>
      <c r="CN85" s="150">
        <f t="shared" si="154"/>
        <v>0.7158987346717316</v>
      </c>
      <c r="CO85" s="150">
        <f t="shared" si="154"/>
        <v>0.74934398966037574</v>
      </c>
      <c r="CP85" s="150">
        <f t="shared" si="154"/>
        <v>0.80345325835739612</v>
      </c>
      <c r="CQ85" s="150">
        <f t="shared" si="154"/>
        <v>0.83988134176643336</v>
      </c>
      <c r="CR85" s="150">
        <f t="shared" si="154"/>
        <v>0.84769656523902004</v>
      </c>
      <c r="CS85" s="150">
        <f t="shared" si="154"/>
        <v>0.85950665464392617</v>
      </c>
      <c r="CT85" s="150">
        <f t="shared" si="154"/>
        <v>0.85597606489730826</v>
      </c>
      <c r="CU85" s="150">
        <f t="shared" si="154"/>
        <v>0.83369121883555763</v>
      </c>
      <c r="CV85" s="150">
        <f t="shared" si="154"/>
        <v>0.81541446254651961</v>
      </c>
      <c r="CW85" s="150">
        <f t="shared" si="154"/>
        <v>0.8035741299893282</v>
      </c>
      <c r="CX85" s="150">
        <f t="shared" si="154"/>
        <v>0.78522892064278427</v>
      </c>
      <c r="CY85" s="150">
        <f t="shared" si="154"/>
        <v>0.77983632701768257</v>
      </c>
      <c r="CZ85" s="150">
        <f t="shared" si="154"/>
        <v>0.77508592201468229</v>
      </c>
      <c r="DA85" s="150">
        <f t="shared" si="154"/>
        <v>0.77635289329256585</v>
      </c>
      <c r="DB85" s="150">
        <f t="shared" si="154"/>
        <v>0.77758212949384764</v>
      </c>
      <c r="DC85" s="150">
        <f t="shared" ref="DC85:FN85" si="155">SUMPRODUCT(BZ$42:DC$42,$N$72:$AQ$72)</f>
        <v>0.77791978545920593</v>
      </c>
      <c r="DD85" s="150">
        <f t="shared" si="155"/>
        <v>0.78362471406584722</v>
      </c>
      <c r="DE85" s="150">
        <f t="shared" si="155"/>
        <v>0.79394684969234552</v>
      </c>
      <c r="DF85" s="150">
        <f t="shared" si="155"/>
        <v>0.80283572561183769</v>
      </c>
      <c r="DG85" s="150">
        <f t="shared" si="155"/>
        <v>0.81170859625809333</v>
      </c>
      <c r="DH85" s="150">
        <f t="shared" si="155"/>
        <v>0.82515653254432664</v>
      </c>
      <c r="DI85" s="150">
        <f t="shared" si="155"/>
        <v>0.83228078444758558</v>
      </c>
      <c r="DJ85" s="150">
        <f t="shared" si="155"/>
        <v>0.83205693767095601</v>
      </c>
      <c r="DK85" s="150">
        <f t="shared" si="155"/>
        <v>0.83111747577061279</v>
      </c>
      <c r="DL85" s="150">
        <f t="shared" si="155"/>
        <v>0.82701900756770652</v>
      </c>
      <c r="DM85" s="150">
        <f t="shared" si="155"/>
        <v>0.81663833862794399</v>
      </c>
      <c r="DN85" s="150">
        <f t="shared" si="155"/>
        <v>0.80904234836143751</v>
      </c>
      <c r="DO85" s="150">
        <f t="shared" si="155"/>
        <v>0.80764498773442661</v>
      </c>
      <c r="DP85" s="150">
        <f t="shared" si="155"/>
        <v>0.80767346754164071</v>
      </c>
      <c r="DQ85" s="150">
        <f t="shared" si="155"/>
        <v>0.81374212562262427</v>
      </c>
      <c r="DR85" s="150">
        <f t="shared" si="155"/>
        <v>0.82669225014406411</v>
      </c>
      <c r="DS85" s="150">
        <f t="shared" si="155"/>
        <v>0.84066470561660656</v>
      </c>
      <c r="DT85" s="150">
        <f t="shared" si="155"/>
        <v>0.85359546826823296</v>
      </c>
      <c r="DU85" s="150">
        <f t="shared" si="155"/>
        <v>0.86768277431320751</v>
      </c>
      <c r="DV85" s="150">
        <f t="shared" si="155"/>
        <v>0.88223234333365275</v>
      </c>
      <c r="DW85" s="150">
        <f t="shared" si="155"/>
        <v>0.89341579486498701</v>
      </c>
      <c r="DX85" s="150">
        <f t="shared" si="155"/>
        <v>0.90376746906773797</v>
      </c>
      <c r="DY85" s="150">
        <f t="shared" si="155"/>
        <v>0.91317098342832137</v>
      </c>
      <c r="DZ85" s="150">
        <f t="shared" si="155"/>
        <v>0.92087670042235337</v>
      </c>
      <c r="EA85" s="150">
        <f t="shared" si="155"/>
        <v>0.9262725988675955</v>
      </c>
      <c r="EB85" s="150">
        <f t="shared" si="155"/>
        <v>0.93217946472957502</v>
      </c>
      <c r="EC85" s="150">
        <f t="shared" si="155"/>
        <v>0.93968134185645236</v>
      </c>
      <c r="ED85" s="150">
        <f t="shared" si="155"/>
        <v>0.94764238950802315</v>
      </c>
      <c r="EE85" s="150">
        <f t="shared" si="155"/>
        <v>0.95545407970255758</v>
      </c>
      <c r="EF85" s="150">
        <f t="shared" si="155"/>
        <v>0.96341620659963523</v>
      </c>
      <c r="EG85" s="150">
        <f t="shared" si="155"/>
        <v>0.97075008723241574</v>
      </c>
      <c r="EH85" s="150">
        <f t="shared" si="155"/>
        <v>0.97697067202940557</v>
      </c>
      <c r="EI85" s="150">
        <f t="shared" si="155"/>
        <v>0.98368383060935793</v>
      </c>
      <c r="EJ85" s="150">
        <f t="shared" si="155"/>
        <v>0.99030110055348497</v>
      </c>
      <c r="EK85" s="150">
        <f t="shared" si="155"/>
        <v>0.99397910059162209</v>
      </c>
      <c r="EL85" s="150">
        <f t="shared" si="155"/>
        <v>0.99506602247241249</v>
      </c>
      <c r="EM85" s="150">
        <f t="shared" si="155"/>
        <v>0.99367378818907004</v>
      </c>
      <c r="EN85" s="150">
        <f t="shared" si="155"/>
        <v>0.98862492772242549</v>
      </c>
      <c r="EO85" s="150">
        <f t="shared" si="155"/>
        <v>0.98175643029776205</v>
      </c>
      <c r="EP85" s="150">
        <f t="shared" si="155"/>
        <v>0.97603381847994641</v>
      </c>
      <c r="EQ85" s="150">
        <f t="shared" si="155"/>
        <v>0.97296195780139616</v>
      </c>
      <c r="ER85" s="150">
        <f t="shared" si="155"/>
        <v>0.971454123267387</v>
      </c>
      <c r="ES85" s="150">
        <f t="shared" si="155"/>
        <v>0.97274649578516603</v>
      </c>
      <c r="ET85" s="150">
        <f t="shared" si="155"/>
        <v>0.97648966526581882</v>
      </c>
      <c r="EU85" s="150">
        <f t="shared" si="155"/>
        <v>0.98077457007559565</v>
      </c>
      <c r="EV85" s="150">
        <f t="shared" si="155"/>
        <v>0.98474200569733061</v>
      </c>
      <c r="EW85" s="150">
        <f t="shared" si="155"/>
        <v>0.9898001709591967</v>
      </c>
      <c r="EX85" s="150">
        <f t="shared" si="155"/>
        <v>0.99622454541107786</v>
      </c>
      <c r="EY85" s="150">
        <f t="shared" si="155"/>
        <v>1.0022224365028016</v>
      </c>
      <c r="EZ85" s="150">
        <f t="shared" si="155"/>
        <v>1.008790082367099</v>
      </c>
      <c r="FA85" s="150">
        <f t="shared" si="155"/>
        <v>1.0158422297952945</v>
      </c>
      <c r="FB85" s="150">
        <f t="shared" si="155"/>
        <v>1.0214350892904045</v>
      </c>
      <c r="FC85" s="150">
        <f t="shared" si="155"/>
        <v>1.0252261997693901</v>
      </c>
      <c r="FD85" s="150">
        <f t="shared" si="155"/>
        <v>1.0281103477236577</v>
      </c>
      <c r="FE85" s="150">
        <f t="shared" si="155"/>
        <v>1.0309940129424435</v>
      </c>
      <c r="FF85" s="150">
        <f t="shared" si="155"/>
        <v>1.0332244407485554</v>
      </c>
      <c r="FG85" s="150">
        <f t="shared" si="155"/>
        <v>1.0360836648642984</v>
      </c>
      <c r="FH85" s="150">
        <f t="shared" si="155"/>
        <v>1.0395435746282744</v>
      </c>
      <c r="FI85" s="150">
        <f t="shared" si="155"/>
        <v>1.0433787608022209</v>
      </c>
      <c r="FJ85" s="150">
        <f t="shared" si="155"/>
        <v>1.0468854606660967</v>
      </c>
      <c r="FK85" s="150">
        <f t="shared" si="155"/>
        <v>1.0505389747696181</v>
      </c>
      <c r="FL85" s="150">
        <f t="shared" si="155"/>
        <v>1.0547727735317605</v>
      </c>
      <c r="FM85" s="150">
        <f t="shared" si="155"/>
        <v>1.0589818332606622</v>
      </c>
      <c r="FN85" s="150">
        <f t="shared" si="155"/>
        <v>1.0635046451281147</v>
      </c>
      <c r="FO85" s="150">
        <f t="shared" ref="FO85:HZ85" si="156">SUMPRODUCT(EL$42:FO$42,$N$72:$AQ$72)</f>
        <v>1.0675386272923966</v>
      </c>
      <c r="FP85" s="150">
        <f t="shared" si="156"/>
        <v>1.0703573881013164</v>
      </c>
      <c r="FQ85" s="150">
        <f t="shared" si="156"/>
        <v>1.0716829322673114</v>
      </c>
      <c r="FR85" s="150">
        <f t="shared" si="156"/>
        <v>1.0724947662605848</v>
      </c>
      <c r="FS85" s="150">
        <f t="shared" si="156"/>
        <v>1.0735349680520188</v>
      </c>
      <c r="FT85" s="150">
        <f t="shared" si="156"/>
        <v>1.0747560773638909</v>
      </c>
      <c r="FU85" s="150">
        <f t="shared" si="156"/>
        <v>1.0772160824376285</v>
      </c>
      <c r="FV85" s="150">
        <f t="shared" si="156"/>
        <v>1.0815440556329945</v>
      </c>
      <c r="FW85" s="150">
        <f t="shared" si="156"/>
        <v>1.0860049846715383</v>
      </c>
      <c r="FX85" s="150">
        <f t="shared" si="156"/>
        <v>1.0904047105378527</v>
      </c>
      <c r="FY85" s="150">
        <f t="shared" si="156"/>
        <v>1.0960748084771499</v>
      </c>
      <c r="FZ85" s="150">
        <f t="shared" si="156"/>
        <v>1.1031257926854074</v>
      </c>
      <c r="GA85" s="150">
        <f t="shared" si="156"/>
        <v>1.1103588998458365</v>
      </c>
      <c r="GB85" s="150">
        <f t="shared" si="156"/>
        <v>1.1193004857616717</v>
      </c>
      <c r="GC85" s="150">
        <f t="shared" si="156"/>
        <v>1.1295511931596938</v>
      </c>
      <c r="GD85" s="150">
        <f t="shared" si="156"/>
        <v>1.1399441053461943</v>
      </c>
      <c r="GE85" s="150">
        <f t="shared" si="156"/>
        <v>1.1510022870419014</v>
      </c>
      <c r="GF85" s="150">
        <f t="shared" si="156"/>
        <v>1.1634871911392859</v>
      </c>
      <c r="GG85" s="150">
        <f t="shared" si="156"/>
        <v>1.1775781035722717</v>
      </c>
      <c r="GH85" s="150">
        <f t="shared" si="156"/>
        <v>1.1927543561600717</v>
      </c>
      <c r="GI85" s="150">
        <f t="shared" si="156"/>
        <v>1.2089532679593957</v>
      </c>
      <c r="GJ85" s="150">
        <f t="shared" si="156"/>
        <v>1.224471629858042</v>
      </c>
      <c r="GK85" s="150">
        <f t="shared" si="156"/>
        <v>1.2386693606231844</v>
      </c>
      <c r="GL85" s="150">
        <f t="shared" si="156"/>
        <v>1.2519955702103942</v>
      </c>
      <c r="GM85" s="150">
        <f t="shared" si="156"/>
        <v>1.265087334001467</v>
      </c>
      <c r="GN85" s="150">
        <f t="shared" si="156"/>
        <v>1.2789503482370201</v>
      </c>
      <c r="GO85" s="150">
        <f t="shared" si="156"/>
        <v>1.294467389406909</v>
      </c>
      <c r="GP85" s="150">
        <f t="shared" si="156"/>
        <v>1.3110560533912028</v>
      </c>
      <c r="GQ85" s="150">
        <f t="shared" si="156"/>
        <v>1.3270155996253494</v>
      </c>
      <c r="GR85" s="150">
        <f t="shared" si="156"/>
        <v>1.3417584685396915</v>
      </c>
      <c r="GS85" s="150">
        <f t="shared" si="156"/>
        <v>1.3579709658561046</v>
      </c>
      <c r="GT85" s="150">
        <f t="shared" si="156"/>
        <v>1.3753378633345936</v>
      </c>
      <c r="GU85" s="150">
        <f t="shared" si="156"/>
        <v>1.3947574169819081</v>
      </c>
      <c r="GV85" s="150">
        <f t="shared" si="156"/>
        <v>1.4171528048260311</v>
      </c>
      <c r="GW85" s="150">
        <f t="shared" si="156"/>
        <v>1.4412004669941887</v>
      </c>
      <c r="GX85" s="150">
        <f t="shared" si="156"/>
        <v>1.4627753991515045</v>
      </c>
      <c r="GY85" s="150">
        <f t="shared" si="156"/>
        <v>1.4816365415132615</v>
      </c>
      <c r="GZ85" s="150">
        <f t="shared" si="156"/>
        <v>1.4964571278753682</v>
      </c>
      <c r="HA85" s="150">
        <f t="shared" si="156"/>
        <v>1.5075468281022295</v>
      </c>
      <c r="HB85" s="150">
        <f t="shared" si="156"/>
        <v>1.5166842667847968</v>
      </c>
      <c r="HC85" s="150">
        <f t="shared" si="156"/>
        <v>1.5242488528912874</v>
      </c>
      <c r="HD85" s="150">
        <f t="shared" si="156"/>
        <v>1.5305586973565164</v>
      </c>
      <c r="HE85" s="150">
        <f t="shared" si="156"/>
        <v>1.5371443911610909</v>
      </c>
      <c r="HF85" s="150">
        <f t="shared" si="156"/>
        <v>1.5421485690203527</v>
      </c>
      <c r="HG85" s="150">
        <f t="shared" si="156"/>
        <v>1.5457192511647015</v>
      </c>
      <c r="HH85" s="150">
        <f t="shared" si="156"/>
        <v>1.5493360446973889</v>
      </c>
      <c r="HI85" s="150">
        <f t="shared" si="156"/>
        <v>1.5521477021446191</v>
      </c>
      <c r="HJ85" s="150">
        <f t="shared" si="156"/>
        <v>1.5524102258940125</v>
      </c>
      <c r="HK85" s="150">
        <f t="shared" si="156"/>
        <v>1.5517699771189257</v>
      </c>
      <c r="HL85" s="150">
        <f t="shared" si="156"/>
        <v>1.5501612750679319</v>
      </c>
      <c r="HM85" s="150">
        <f t="shared" si="156"/>
        <v>1.5448645374522869</v>
      </c>
      <c r="HN85" s="150">
        <f t="shared" si="156"/>
        <v>1.5385680550197853</v>
      </c>
      <c r="HO85" s="150">
        <f t="shared" si="156"/>
        <v>1.5347189446348692</v>
      </c>
      <c r="HP85" s="150">
        <f t="shared" si="156"/>
        <v>1.5328210927871597</v>
      </c>
      <c r="HQ85" s="150">
        <f t="shared" si="156"/>
        <v>1.5312648197403618</v>
      </c>
      <c r="HR85" s="150">
        <f t="shared" si="156"/>
        <v>1.5322181466856668</v>
      </c>
      <c r="HS85" s="150">
        <f t="shared" si="156"/>
        <v>1.5339721759277702</v>
      </c>
      <c r="HT85" s="150">
        <f t="shared" si="156"/>
        <v>1.5328628566916258</v>
      </c>
      <c r="HU85" s="150">
        <f t="shared" si="156"/>
        <v>1.5308230424753455</v>
      </c>
      <c r="HV85" s="150">
        <f t="shared" si="156"/>
        <v>1.5310658998099003</v>
      </c>
      <c r="HW85" s="150">
        <f t="shared" si="156"/>
        <v>1.533076532040853</v>
      </c>
      <c r="HX85" s="150">
        <f t="shared" si="156"/>
        <v>1.5323696530563016</v>
      </c>
      <c r="HY85" s="150">
        <f t="shared" si="156"/>
        <v>1.5320570968803604</v>
      </c>
      <c r="HZ85" s="150">
        <f t="shared" si="156"/>
        <v>1.5307014238721297</v>
      </c>
      <c r="IA85" s="150">
        <f t="shared" ref="IA85:KL85" si="157">SUMPRODUCT(GX$42:IA$42,$N$72:$AQ$72)</f>
        <v>1.525240864463375</v>
      </c>
      <c r="IB85" s="150">
        <f t="shared" si="157"/>
        <v>1.5183696085781124</v>
      </c>
      <c r="IC85" s="150">
        <f t="shared" si="157"/>
        <v>1.5167183899527232</v>
      </c>
      <c r="ID85" s="150">
        <f t="shared" si="157"/>
        <v>1.5184830750532283</v>
      </c>
      <c r="IE85" s="150">
        <f t="shared" si="157"/>
        <v>1.5256020468671483</v>
      </c>
      <c r="IF85" s="150">
        <f t="shared" si="157"/>
        <v>1.5394724489746312</v>
      </c>
      <c r="IG85" s="150">
        <f t="shared" si="157"/>
        <v>1.5563293919628478</v>
      </c>
      <c r="IH85" s="150">
        <f t="shared" si="157"/>
        <v>1.5756345114475194</v>
      </c>
      <c r="II85" s="150">
        <f t="shared" si="157"/>
        <v>1.6008665316515169</v>
      </c>
      <c r="IJ85" s="150">
        <f t="shared" si="157"/>
        <v>1.6277072760655376</v>
      </c>
      <c r="IK85" s="150">
        <f t="shared" si="157"/>
        <v>1.6558684907359658</v>
      </c>
      <c r="IL85" s="150">
        <f t="shared" si="157"/>
        <v>1.6894586236674369</v>
      </c>
      <c r="IM85" s="150">
        <f t="shared" si="157"/>
        <v>1.7209107647268653</v>
      </c>
      <c r="IN85" s="150">
        <f t="shared" si="157"/>
        <v>1.7414171743624465</v>
      </c>
      <c r="IO85" s="150">
        <f t="shared" si="157"/>
        <v>1.7540640413453672</v>
      </c>
      <c r="IP85" s="150">
        <f t="shared" si="157"/>
        <v>1.761615711334749</v>
      </c>
      <c r="IQ85" s="150">
        <f t="shared" si="157"/>
        <v>1.7579513139402763</v>
      </c>
      <c r="IR85" s="150">
        <f t="shared" si="157"/>
        <v>1.7525730888986553</v>
      </c>
      <c r="IS85" s="150">
        <f t="shared" si="157"/>
        <v>1.756377657520678</v>
      </c>
      <c r="IT85" s="150">
        <f t="shared" si="157"/>
        <v>1.7641253678507183</v>
      </c>
      <c r="IU85" s="150">
        <f t="shared" si="157"/>
        <v>1.7678573613111734</v>
      </c>
      <c r="IV85" s="150">
        <f t="shared" si="157"/>
        <v>1.7720836980301826</v>
      </c>
      <c r="IW85" s="150">
        <f t="shared" si="157"/>
        <v>1.7824216028325812</v>
      </c>
      <c r="IX85" s="150">
        <f t="shared" si="157"/>
        <v>1.7901209074834132</v>
      </c>
      <c r="IY85" s="150">
        <f t="shared" si="157"/>
        <v>1.801674038851145</v>
      </c>
      <c r="IZ85" s="150">
        <f t="shared" si="157"/>
        <v>1.82721072184278</v>
      </c>
      <c r="JA85" s="150">
        <f t="shared" si="157"/>
        <v>1.858873098528931</v>
      </c>
      <c r="JB85" s="150">
        <f t="shared" si="157"/>
        <v>1.8738686904968274</v>
      </c>
      <c r="JC85" s="150">
        <f t="shared" si="157"/>
        <v>1.8778644821888302</v>
      </c>
      <c r="JD85" s="150">
        <f t="shared" si="157"/>
        <v>1.8662148982556539</v>
      </c>
      <c r="JE85" s="150">
        <f t="shared" si="157"/>
        <v>1.8320768456033159</v>
      </c>
      <c r="JF85" s="150">
        <f t="shared" si="157"/>
        <v>1.7879084952632149</v>
      </c>
      <c r="JG85" s="150">
        <f t="shared" si="157"/>
        <v>1.7521513178699712</v>
      </c>
      <c r="JH85" s="150">
        <f t="shared" si="157"/>
        <v>1.7209579615923454</v>
      </c>
      <c r="JI85" s="150">
        <f t="shared" si="157"/>
        <v>1.7001943808702864</v>
      </c>
      <c r="JJ85" s="150">
        <f t="shared" si="157"/>
        <v>1.6919597446881647</v>
      </c>
      <c r="JK85" s="150">
        <f t="shared" si="157"/>
        <v>1.6912880084436581</v>
      </c>
      <c r="JL85" s="150">
        <f t="shared" si="157"/>
        <v>1.6929117949163572</v>
      </c>
      <c r="JM85" s="150">
        <f t="shared" si="157"/>
        <v>1.6995000338699695</v>
      </c>
      <c r="JN85" s="150">
        <f t="shared" si="157"/>
        <v>1.7079233072524864</v>
      </c>
      <c r="JO85" s="150">
        <f t="shared" si="157"/>
        <v>1.7172812226663945</v>
      </c>
      <c r="JP85" s="150">
        <f t="shared" si="157"/>
        <v>1.7256338132941202</v>
      </c>
      <c r="JQ85" s="150">
        <f t="shared" si="157"/>
        <v>1.7332696267234373</v>
      </c>
      <c r="JR85" s="150">
        <f t="shared" si="157"/>
        <v>1.7402631893895801</v>
      </c>
      <c r="JS85" s="150">
        <f t="shared" si="157"/>
        <v>1.7459599762024678</v>
      </c>
      <c r="JT85" s="150">
        <f t="shared" si="157"/>
        <v>1.7521542333620257</v>
      </c>
      <c r="JU85" s="150">
        <f t="shared" si="157"/>
        <v>1.7604641918708976</v>
      </c>
      <c r="JV85" s="150">
        <f t="shared" si="157"/>
        <v>1.7692308755616937</v>
      </c>
      <c r="JW85" s="150">
        <f t="shared" si="157"/>
        <v>1.7769496610506574</v>
      </c>
      <c r="JX85" s="150">
        <f t="shared" si="157"/>
        <v>1.7844424475122702</v>
      </c>
      <c r="JY85" s="150">
        <f t="shared" si="157"/>
        <v>1.7916552022793475</v>
      </c>
      <c r="JZ85" s="150">
        <f t="shared" si="157"/>
        <v>1.7972751504750892</v>
      </c>
      <c r="KA85" s="150">
        <f t="shared" si="157"/>
        <v>1.8034380958267917</v>
      </c>
      <c r="KB85" s="150">
        <f t="shared" si="157"/>
        <v>1.8109694768088782</v>
      </c>
      <c r="KC85" s="150">
        <f t="shared" si="157"/>
        <v>1.817770743270031</v>
      </c>
      <c r="KD85" s="150">
        <f t="shared" si="157"/>
        <v>1.8214861391578934</v>
      </c>
      <c r="KE85" s="150">
        <f t="shared" si="157"/>
        <v>1.8232810034135687</v>
      </c>
      <c r="KF85" s="150">
        <f t="shared" si="157"/>
        <v>1.8222399770352222</v>
      </c>
      <c r="KG85" s="150">
        <f t="shared" si="157"/>
        <v>1.8176445300047972</v>
      </c>
      <c r="KH85" s="150">
        <f t="shared" si="157"/>
        <v>1.8118529299008181</v>
      </c>
      <c r="KI85" s="150">
        <f t="shared" si="157"/>
        <v>1.8073434481525861</v>
      </c>
      <c r="KJ85" s="150">
        <f t="shared" si="157"/>
        <v>1.8031613454760287</v>
      </c>
      <c r="KK85" s="150">
        <f t="shared" si="157"/>
        <v>1.80076500649252</v>
      </c>
      <c r="KL85" s="150">
        <f t="shared" si="157"/>
        <v>1.8011467815004325</v>
      </c>
      <c r="KM85" s="150">
        <f t="shared" ref="KM85:MX85" si="158">SUMPRODUCT(JJ$42:KM$42,$N$72:$AQ$72)</f>
        <v>1.8036617678276472</v>
      </c>
      <c r="KN85" s="150">
        <f t="shared" si="158"/>
        <v>1.8072852892143054</v>
      </c>
      <c r="KO85" s="150">
        <f t="shared" si="158"/>
        <v>1.8134442951838121</v>
      </c>
      <c r="KP85" s="150">
        <f t="shared" si="158"/>
        <v>1.8212335287327011</v>
      </c>
      <c r="KQ85" s="150">
        <f t="shared" si="158"/>
        <v>1.8292816387439226</v>
      </c>
      <c r="KR85" s="150">
        <f t="shared" si="158"/>
        <v>1.8382847857236961</v>
      </c>
      <c r="KS85" s="150">
        <f t="shared" si="158"/>
        <v>1.8494963656657464</v>
      </c>
      <c r="KT85" s="150">
        <f t="shared" si="158"/>
        <v>1.8618257363705459</v>
      </c>
      <c r="KU85" s="150">
        <f t="shared" si="158"/>
        <v>1.8753602466183619</v>
      </c>
      <c r="KV85" s="150">
        <f t="shared" si="158"/>
        <v>1.8924154830582727</v>
      </c>
      <c r="KW85" s="150">
        <f t="shared" si="158"/>
        <v>1.9109576291650709</v>
      </c>
      <c r="KX85" s="150">
        <f t="shared" si="158"/>
        <v>1.9283723409419655</v>
      </c>
      <c r="KY85" s="150">
        <f t="shared" si="158"/>
        <v>1.9454395097535897</v>
      </c>
      <c r="KZ85" s="150">
        <f t="shared" si="158"/>
        <v>1.9632351356491591</v>
      </c>
      <c r="LA85" s="150">
        <f t="shared" si="158"/>
        <v>1.9801347415610198</v>
      </c>
      <c r="LB85" s="150">
        <f t="shared" si="158"/>
        <v>1.9973749942503276</v>
      </c>
      <c r="LC85" s="150">
        <f t="shared" si="158"/>
        <v>2.0176600409934666</v>
      </c>
      <c r="LD85" s="150">
        <f t="shared" si="158"/>
        <v>2.0391995877319933</v>
      </c>
      <c r="LE85" s="150">
        <f t="shared" si="158"/>
        <v>2.059164911359602</v>
      </c>
      <c r="LF85" s="150">
        <f t="shared" si="158"/>
        <v>2.0779920914495089</v>
      </c>
      <c r="LG85" s="150">
        <f t="shared" si="158"/>
        <v>2.099644161541725</v>
      </c>
      <c r="LH85" s="150">
        <f t="shared" si="158"/>
        <v>2.1222964203025558</v>
      </c>
      <c r="LI85" s="150">
        <f t="shared" si="158"/>
        <v>2.1468271232693628</v>
      </c>
      <c r="LJ85" s="150">
        <f t="shared" si="158"/>
        <v>2.1760968263303302</v>
      </c>
      <c r="LK85" s="150">
        <f t="shared" si="158"/>
        <v>2.207508412190692</v>
      </c>
      <c r="LL85" s="150">
        <f t="shared" si="158"/>
        <v>2.2362191057584404</v>
      </c>
      <c r="LM85" s="150">
        <f t="shared" si="158"/>
        <v>2.2615367382213334</v>
      </c>
      <c r="LN85" s="150">
        <f t="shared" si="158"/>
        <v>2.2834540349018102</v>
      </c>
      <c r="LO85" s="150">
        <f t="shared" si="158"/>
        <v>2.300668453762349</v>
      </c>
      <c r="LP85" s="150">
        <f t="shared" si="158"/>
        <v>2.3143334249434138</v>
      </c>
      <c r="LQ85" s="150">
        <f t="shared" si="158"/>
        <v>2.3261331757694994</v>
      </c>
      <c r="LR85" s="150">
        <f t="shared" si="158"/>
        <v>2.3394245156380693</v>
      </c>
      <c r="LS85" s="150">
        <f t="shared" si="158"/>
        <v>2.3519585738201649</v>
      </c>
      <c r="LT85" s="150">
        <f t="shared" si="158"/>
        <v>2.3617845098875492</v>
      </c>
      <c r="LU85" s="150">
        <f t="shared" si="158"/>
        <v>2.3757406409650557</v>
      </c>
      <c r="LV85" s="150">
        <f t="shared" si="158"/>
        <v>2.3922161752955131</v>
      </c>
      <c r="LW85" s="150">
        <f t="shared" si="158"/>
        <v>2.4034035961185989</v>
      </c>
      <c r="LX85" s="150">
        <f t="shared" si="158"/>
        <v>2.4142963890285336</v>
      </c>
      <c r="LY85" s="150">
        <f t="shared" si="158"/>
        <v>2.4301985092665208</v>
      </c>
      <c r="LZ85" s="150">
        <f t="shared" si="158"/>
        <v>2.43580390563003</v>
      </c>
      <c r="MA85" s="150">
        <f t="shared" si="158"/>
        <v>2.4334565405488746</v>
      </c>
      <c r="MB85" s="150">
        <f t="shared" si="158"/>
        <v>2.4367971168695277</v>
      </c>
      <c r="MC85" s="150">
        <f t="shared" si="158"/>
        <v>2.444925515319782</v>
      </c>
      <c r="MD85" s="150">
        <f t="shared" si="158"/>
        <v>2.4493164745218041</v>
      </c>
      <c r="ME85" s="150">
        <f t="shared" si="158"/>
        <v>2.4617284302126885</v>
      </c>
      <c r="MF85" s="150">
        <f t="shared" si="158"/>
        <v>2.4835285518071415</v>
      </c>
      <c r="MG85" s="150">
        <f t="shared" si="158"/>
        <v>2.4980105166804445</v>
      </c>
      <c r="MH85" s="150">
        <f t="shared" si="158"/>
        <v>2.5051440660388473</v>
      </c>
      <c r="MI85" s="150">
        <f t="shared" si="158"/>
        <v>2.5173544182851622</v>
      </c>
      <c r="MJ85" s="150">
        <f t="shared" si="158"/>
        <v>2.5432528279691446</v>
      </c>
      <c r="MK85" s="150">
        <f t="shared" si="158"/>
        <v>2.5617960235357637</v>
      </c>
      <c r="ML85" s="150">
        <f t="shared" si="158"/>
        <v>2.5832679406074912</v>
      </c>
      <c r="MM85" s="150">
        <f t="shared" si="158"/>
        <v>2.6106618961190393</v>
      </c>
      <c r="MN85" s="150">
        <f t="shared" si="158"/>
        <v>2.6243094355034384</v>
      </c>
      <c r="MO85" s="150">
        <f t="shared" si="158"/>
        <v>2.6171433631603245</v>
      </c>
      <c r="MP85" s="150">
        <f t="shared" si="158"/>
        <v>2.6163563117651272</v>
      </c>
      <c r="MQ85" s="150">
        <f t="shared" si="158"/>
        <v>2.6127521023244302</v>
      </c>
      <c r="MR85" s="150">
        <f t="shared" si="158"/>
        <v>2.6081841342611192</v>
      </c>
      <c r="MS85" s="150">
        <f t="shared" si="158"/>
        <v>2.6150212585520878</v>
      </c>
      <c r="MT85" s="150">
        <f t="shared" si="158"/>
        <v>2.6297956476612327</v>
      </c>
      <c r="MU85" s="150">
        <f t="shared" si="158"/>
        <v>2.6417062913486067</v>
      </c>
      <c r="MV85" s="150">
        <f t="shared" si="158"/>
        <v>2.6590799306512967</v>
      </c>
      <c r="MW85" s="150">
        <f t="shared" si="158"/>
        <v>2.6756822988969553</v>
      </c>
      <c r="MX85" s="150">
        <f t="shared" si="158"/>
        <v>2.6917017637940042</v>
      </c>
      <c r="MY85" s="150">
        <f t="shared" ref="MY85:NO85" si="159">SUMPRODUCT(LV$42:MY$42,$N$72:$AQ$72)</f>
        <v>2.7059283197132089</v>
      </c>
      <c r="MZ85" s="150">
        <f t="shared" si="159"/>
        <v>2.7186807248336522</v>
      </c>
      <c r="NA85" s="150">
        <f t="shared" si="159"/>
        <v>2.7281797268231607</v>
      </c>
      <c r="NB85" s="150">
        <f t="shared" si="159"/>
        <v>2.7329688016551321</v>
      </c>
      <c r="NC85" s="150">
        <f t="shared" si="159"/>
        <v>2.7331163207793248</v>
      </c>
      <c r="ND85" s="150">
        <f t="shared" si="159"/>
        <v>2.7291990763628853</v>
      </c>
      <c r="NE85" s="150">
        <f t="shared" si="159"/>
        <v>2.7248145709254894</v>
      </c>
      <c r="NF85" s="150">
        <f t="shared" si="159"/>
        <v>2.7215518243718844</v>
      </c>
      <c r="NG85" s="150">
        <f t="shared" si="159"/>
        <v>2.7204093067607058</v>
      </c>
      <c r="NH85" s="150">
        <f t="shared" si="159"/>
        <v>2.7203428097936033</v>
      </c>
      <c r="NI85" s="150">
        <f t="shared" si="159"/>
        <v>2.7202829693677124</v>
      </c>
      <c r="NJ85" s="150">
        <f t="shared" si="159"/>
        <v>2.7187482682891715</v>
      </c>
      <c r="NK85" s="150">
        <f t="shared" si="159"/>
        <v>2.7146416312686363</v>
      </c>
      <c r="NL85" s="150">
        <f t="shared" si="159"/>
        <v>2.7104645060043815</v>
      </c>
      <c r="NM85" s="150">
        <f t="shared" si="159"/>
        <v>2.7071360251374021</v>
      </c>
      <c r="NN85" s="150">
        <f t="shared" si="159"/>
        <v>2.7055401032736479</v>
      </c>
      <c r="NO85" s="151">
        <f t="shared" si="159"/>
        <v>2.7006258629994955</v>
      </c>
      <c r="NP85" s="147"/>
      <c r="NQ85" s="147"/>
    </row>
    <row r="86" spans="1:381" s="146" customFormat="1" x14ac:dyDescent="0.2">
      <c r="A86" s="141"/>
      <c r="B86" s="141"/>
      <c r="C86" s="141" t="s">
        <v>170</v>
      </c>
      <c r="D86" s="141"/>
      <c r="E86" s="141" t="s">
        <v>312</v>
      </c>
      <c r="F86" s="141"/>
      <c r="G86" s="141" t="s">
        <v>259</v>
      </c>
      <c r="H86" s="141"/>
      <c r="I86" s="141"/>
      <c r="J86" s="141"/>
      <c r="K86" s="142">
        <f t="shared" si="105"/>
        <v>14025.051541081715</v>
      </c>
      <c r="L86" s="141"/>
      <c r="M86" s="141"/>
      <c r="N86" s="143">
        <f>N78+N80+N82+N84+N85</f>
        <v>8.9584297121822143E-2</v>
      </c>
      <c r="O86" s="144">
        <f t="shared" ref="O86" si="160">O78+O80+O82+O84+O85</f>
        <v>0.27692049489442555</v>
      </c>
      <c r="P86" s="144">
        <f>P78+P80+P82+P84+P85</f>
        <v>0.38290815572279263</v>
      </c>
      <c r="Q86" s="144">
        <f>Q78+Q80+Q82+Q84+Q85</f>
        <v>0.78683452311103075</v>
      </c>
      <c r="R86" s="144">
        <f t="shared" ref="R86:CC86" si="161">R78+R80+R82+R84+R85</f>
        <v>1.1609877230110714</v>
      </c>
      <c r="S86" s="144">
        <f t="shared" si="161"/>
        <v>1.5688186022497357</v>
      </c>
      <c r="T86" s="144">
        <f t="shared" si="161"/>
        <v>2.3320389918207169</v>
      </c>
      <c r="U86" s="144">
        <f t="shared" si="161"/>
        <v>3.2320336514288259</v>
      </c>
      <c r="V86" s="144">
        <f t="shared" si="161"/>
        <v>3.8721575104106467</v>
      </c>
      <c r="W86" s="144">
        <f t="shared" si="161"/>
        <v>4.8179740584626076</v>
      </c>
      <c r="X86" s="144">
        <f t="shared" si="161"/>
        <v>6.4675753430034861</v>
      </c>
      <c r="Y86" s="144">
        <f t="shared" si="161"/>
        <v>7.8940181583545446</v>
      </c>
      <c r="Z86" s="144">
        <f t="shared" si="161"/>
        <v>9.3980644648411378</v>
      </c>
      <c r="AA86" s="144">
        <f t="shared" si="161"/>
        <v>11.519770932424574</v>
      </c>
      <c r="AB86" s="144">
        <f t="shared" si="161"/>
        <v>13.309400757845498</v>
      </c>
      <c r="AC86" s="144">
        <f t="shared" si="161"/>
        <v>14.268479732076209</v>
      </c>
      <c r="AD86" s="144">
        <f t="shared" si="161"/>
        <v>15.588489318362162</v>
      </c>
      <c r="AE86" s="144">
        <f t="shared" si="161"/>
        <v>16.503714461173601</v>
      </c>
      <c r="AF86" s="144">
        <f t="shared" si="161"/>
        <v>16.799683704159762</v>
      </c>
      <c r="AG86" s="144">
        <f t="shared" si="161"/>
        <v>16.79216093902653</v>
      </c>
      <c r="AH86" s="144">
        <f t="shared" si="161"/>
        <v>16.763313554745721</v>
      </c>
      <c r="AI86" s="144">
        <f t="shared" si="161"/>
        <v>16.597330257749974</v>
      </c>
      <c r="AJ86" s="144">
        <f t="shared" si="161"/>
        <v>16.280766584247903</v>
      </c>
      <c r="AK86" s="144">
        <f t="shared" si="161"/>
        <v>16.811407276704095</v>
      </c>
      <c r="AL86" s="144">
        <f t="shared" si="161"/>
        <v>17.835596924914562</v>
      </c>
      <c r="AM86" s="144">
        <f t="shared" si="161"/>
        <v>19.332206360990693</v>
      </c>
      <c r="AN86" s="144">
        <f t="shared" si="161"/>
        <v>19.617790920772524</v>
      </c>
      <c r="AO86" s="144">
        <f t="shared" si="161"/>
        <v>21.124220721743669</v>
      </c>
      <c r="AP86" s="144">
        <f t="shared" si="161"/>
        <v>22.405568853838957</v>
      </c>
      <c r="AQ86" s="144">
        <f t="shared" si="161"/>
        <v>23.162930014867147</v>
      </c>
      <c r="AR86" s="144">
        <f t="shared" si="161"/>
        <v>25.182210361144463</v>
      </c>
      <c r="AS86" s="144">
        <f t="shared" si="161"/>
        <v>25.06315367669287</v>
      </c>
      <c r="AT86" s="144">
        <f t="shared" si="161"/>
        <v>22.983559291356304</v>
      </c>
      <c r="AU86" s="144">
        <f t="shared" si="161"/>
        <v>21.46058005681644</v>
      </c>
      <c r="AV86" s="144">
        <f t="shared" si="161"/>
        <v>18.623998386027441</v>
      </c>
      <c r="AW86" s="144">
        <f t="shared" si="161"/>
        <v>15.941122589338496</v>
      </c>
      <c r="AX86" s="144">
        <f t="shared" si="161"/>
        <v>13.932398609115769</v>
      </c>
      <c r="AY86" s="144">
        <f t="shared" si="161"/>
        <v>12.386458666964149</v>
      </c>
      <c r="AZ86" s="144">
        <f t="shared" si="161"/>
        <v>11.375023688696652</v>
      </c>
      <c r="BA86" s="144">
        <f t="shared" si="161"/>
        <v>10.835860453575524</v>
      </c>
      <c r="BB86" s="144">
        <f t="shared" si="161"/>
        <v>10.626547618612927</v>
      </c>
      <c r="BC86" s="144">
        <f t="shared" si="161"/>
        <v>10.579486446329582</v>
      </c>
      <c r="BD86" s="144">
        <f t="shared" si="161"/>
        <v>10.82192165812681</v>
      </c>
      <c r="BE86" s="144">
        <f t="shared" si="161"/>
        <v>11.139304716256458</v>
      </c>
      <c r="BF86" s="144">
        <f t="shared" si="161"/>
        <v>11.705721237194036</v>
      </c>
      <c r="BG86" s="144">
        <f t="shared" si="161"/>
        <v>12.369108225013932</v>
      </c>
      <c r="BH86" s="144">
        <f t="shared" si="161"/>
        <v>12.935959720777326</v>
      </c>
      <c r="BI86" s="144">
        <f t="shared" si="161"/>
        <v>13.363480618834686</v>
      </c>
      <c r="BJ86" s="144">
        <f t="shared" si="161"/>
        <v>13.858872831593127</v>
      </c>
      <c r="BK86" s="144">
        <f t="shared" si="161"/>
        <v>14.388510102314482</v>
      </c>
      <c r="BL86" s="144">
        <f t="shared" si="161"/>
        <v>14.812680864704832</v>
      </c>
      <c r="BM86" s="144">
        <f t="shared" si="161"/>
        <v>15.509170763064432</v>
      </c>
      <c r="BN86" s="144">
        <f t="shared" si="161"/>
        <v>16.197711336794843</v>
      </c>
      <c r="BO86" s="144">
        <f t="shared" si="161"/>
        <v>16.820829258199623</v>
      </c>
      <c r="BP86" s="144">
        <f t="shared" si="161"/>
        <v>17.151176209710599</v>
      </c>
      <c r="BQ86" s="144">
        <f t="shared" si="161"/>
        <v>17.601310395362319</v>
      </c>
      <c r="BR86" s="144">
        <f t="shared" si="161"/>
        <v>18.121127402520671</v>
      </c>
      <c r="BS86" s="144">
        <f t="shared" si="161"/>
        <v>18.506649223853636</v>
      </c>
      <c r="BT86" s="144">
        <f t="shared" si="161"/>
        <v>19.195810095697567</v>
      </c>
      <c r="BU86" s="144">
        <f t="shared" si="161"/>
        <v>19.695012215688205</v>
      </c>
      <c r="BV86" s="144">
        <f t="shared" si="161"/>
        <v>19.875343982726786</v>
      </c>
      <c r="BW86" s="144">
        <f t="shared" si="161"/>
        <v>20.213276706002667</v>
      </c>
      <c r="BX86" s="144">
        <f t="shared" si="161"/>
        <v>20.226654454452511</v>
      </c>
      <c r="BY86" s="144">
        <f t="shared" si="161"/>
        <v>20.184933121770904</v>
      </c>
      <c r="BZ86" s="144">
        <f t="shared" si="161"/>
        <v>20.093205389323529</v>
      </c>
      <c r="CA86" s="144">
        <f t="shared" si="161"/>
        <v>19.939234212405022</v>
      </c>
      <c r="CB86" s="144">
        <f t="shared" si="161"/>
        <v>19.834888659468639</v>
      </c>
      <c r="CC86" s="144">
        <f t="shared" si="161"/>
        <v>19.781909192598288</v>
      </c>
      <c r="CD86" s="144">
        <f t="shared" ref="CD86:EO86" si="162">CD78+CD80+CD82+CD84+CD85</f>
        <v>19.762984178232706</v>
      </c>
      <c r="CE86" s="144">
        <f t="shared" si="162"/>
        <v>19.774001229103224</v>
      </c>
      <c r="CF86" s="144">
        <f t="shared" si="162"/>
        <v>19.862088967894927</v>
      </c>
      <c r="CG86" s="144">
        <f t="shared" si="162"/>
        <v>19.965312610285427</v>
      </c>
      <c r="CH86" s="144">
        <f t="shared" si="162"/>
        <v>20.116347001739072</v>
      </c>
      <c r="CI86" s="144">
        <f t="shared" si="162"/>
        <v>20.33041939440459</v>
      </c>
      <c r="CJ86" s="144">
        <f t="shared" si="162"/>
        <v>20.549500610580981</v>
      </c>
      <c r="CK86" s="144">
        <f t="shared" si="162"/>
        <v>20.716856447079916</v>
      </c>
      <c r="CL86" s="144">
        <f t="shared" si="162"/>
        <v>20.893102203711312</v>
      </c>
      <c r="CM86" s="144">
        <f t="shared" si="162"/>
        <v>21.020955304606389</v>
      </c>
      <c r="CN86" s="144">
        <f t="shared" si="162"/>
        <v>21.05124230785956</v>
      </c>
      <c r="CO86" s="144">
        <f t="shared" si="162"/>
        <v>21.086277430635043</v>
      </c>
      <c r="CP86" s="144">
        <f t="shared" si="162"/>
        <v>21.082557540646221</v>
      </c>
      <c r="CQ86" s="144">
        <f t="shared" si="162"/>
        <v>21.044473016538099</v>
      </c>
      <c r="CR86" s="144">
        <f t="shared" si="162"/>
        <v>21.014634296989929</v>
      </c>
      <c r="CS86" s="144">
        <f t="shared" si="162"/>
        <v>21.040359389846412</v>
      </c>
      <c r="CT86" s="144">
        <f t="shared" si="162"/>
        <v>21.103349944447057</v>
      </c>
      <c r="CU86" s="144">
        <f t="shared" si="162"/>
        <v>21.202826271588545</v>
      </c>
      <c r="CV86" s="144">
        <f t="shared" si="162"/>
        <v>21.390364795365137</v>
      </c>
      <c r="CW86" s="144">
        <f t="shared" si="162"/>
        <v>21.621902020583413</v>
      </c>
      <c r="CX86" s="144">
        <f t="shared" si="162"/>
        <v>21.87418403247251</v>
      </c>
      <c r="CY86" s="144">
        <f t="shared" si="162"/>
        <v>22.138442060076848</v>
      </c>
      <c r="CZ86" s="144">
        <f t="shared" si="162"/>
        <v>22.394146660511286</v>
      </c>
      <c r="DA86" s="144">
        <f t="shared" si="162"/>
        <v>22.637115603958417</v>
      </c>
      <c r="DB86" s="144">
        <f t="shared" si="162"/>
        <v>22.880770760328176</v>
      </c>
      <c r="DC86" s="144">
        <f t="shared" si="162"/>
        <v>23.112575299270453</v>
      </c>
      <c r="DD86" s="144">
        <f t="shared" si="162"/>
        <v>23.315689884682619</v>
      </c>
      <c r="DE86" s="144">
        <f t="shared" si="162"/>
        <v>23.506407785754696</v>
      </c>
      <c r="DF86" s="144">
        <f t="shared" si="162"/>
        <v>23.683052955800189</v>
      </c>
      <c r="DG86" s="144">
        <f t="shared" si="162"/>
        <v>23.871830968235543</v>
      </c>
      <c r="DH86" s="144">
        <f t="shared" si="162"/>
        <v>24.066228344651961</v>
      </c>
      <c r="DI86" s="144">
        <f t="shared" si="162"/>
        <v>24.251414974606629</v>
      </c>
      <c r="DJ86" s="144">
        <f t="shared" si="162"/>
        <v>24.437366820345119</v>
      </c>
      <c r="DK86" s="144">
        <f t="shared" si="162"/>
        <v>24.608952784573766</v>
      </c>
      <c r="DL86" s="144">
        <f t="shared" si="162"/>
        <v>24.759947795735808</v>
      </c>
      <c r="DM86" s="144">
        <f t="shared" si="162"/>
        <v>24.884471366784691</v>
      </c>
      <c r="DN86" s="144">
        <f t="shared" si="162"/>
        <v>24.992494149678556</v>
      </c>
      <c r="DO86" s="144">
        <f t="shared" si="162"/>
        <v>25.068604997769025</v>
      </c>
      <c r="DP86" s="144">
        <f t="shared" si="162"/>
        <v>25.102865013292156</v>
      </c>
      <c r="DQ86" s="144">
        <f t="shared" si="162"/>
        <v>25.111718042222478</v>
      </c>
      <c r="DR86" s="144">
        <f t="shared" si="162"/>
        <v>25.089431810033378</v>
      </c>
      <c r="DS86" s="144">
        <f t="shared" si="162"/>
        <v>25.059105166428015</v>
      </c>
      <c r="DT86" s="144">
        <f t="shared" si="162"/>
        <v>25.026826430246004</v>
      </c>
      <c r="DU86" s="144">
        <f t="shared" si="162"/>
        <v>25.01680520538358</v>
      </c>
      <c r="DV86" s="144">
        <f t="shared" si="162"/>
        <v>25.032177389265424</v>
      </c>
      <c r="DW86" s="144">
        <f t="shared" si="162"/>
        <v>25.06894339613541</v>
      </c>
      <c r="DX86" s="144">
        <f t="shared" si="162"/>
        <v>25.142463906232365</v>
      </c>
      <c r="DY86" s="144">
        <f t="shared" si="162"/>
        <v>25.23375610391825</v>
      </c>
      <c r="DZ86" s="144">
        <f t="shared" si="162"/>
        <v>25.341966344699124</v>
      </c>
      <c r="EA86" s="144">
        <f t="shared" si="162"/>
        <v>25.45825249284216</v>
      </c>
      <c r="EB86" s="144">
        <f t="shared" si="162"/>
        <v>25.588164447397517</v>
      </c>
      <c r="EC86" s="144">
        <f t="shared" si="162"/>
        <v>25.723276211729566</v>
      </c>
      <c r="ED86" s="144">
        <f t="shared" si="162"/>
        <v>25.856213817555286</v>
      </c>
      <c r="EE86" s="144">
        <f t="shared" si="162"/>
        <v>25.991434071750856</v>
      </c>
      <c r="EF86" s="144">
        <f t="shared" si="162"/>
        <v>26.107308386177568</v>
      </c>
      <c r="EG86" s="144">
        <f t="shared" si="162"/>
        <v>26.215877617212762</v>
      </c>
      <c r="EH86" s="144">
        <f t="shared" si="162"/>
        <v>26.308880749824166</v>
      </c>
      <c r="EI86" s="144">
        <f t="shared" si="162"/>
        <v>26.393316569006103</v>
      </c>
      <c r="EJ86" s="144">
        <f t="shared" si="162"/>
        <v>26.473723531134336</v>
      </c>
      <c r="EK86" s="144">
        <f t="shared" si="162"/>
        <v>26.55187062896627</v>
      </c>
      <c r="EL86" s="144">
        <f t="shared" si="162"/>
        <v>26.638499408189514</v>
      </c>
      <c r="EM86" s="144">
        <f t="shared" si="162"/>
        <v>26.724624606865973</v>
      </c>
      <c r="EN86" s="144">
        <f t="shared" si="162"/>
        <v>26.813304567499728</v>
      </c>
      <c r="EO86" s="144">
        <f t="shared" si="162"/>
        <v>26.901640958469383</v>
      </c>
      <c r="EP86" s="144">
        <f t="shared" ref="EP86:HA86" si="163">EP78+EP80+EP82+EP84+EP85</f>
        <v>26.992827541229996</v>
      </c>
      <c r="EQ86" s="144">
        <f t="shared" si="163"/>
        <v>27.079822605266376</v>
      </c>
      <c r="ER86" s="144">
        <f t="shared" si="163"/>
        <v>27.163342003802022</v>
      </c>
      <c r="ES86" s="144">
        <f t="shared" si="163"/>
        <v>27.24653730316815</v>
      </c>
      <c r="ET86" s="144">
        <f t="shared" si="163"/>
        <v>27.323398271352112</v>
      </c>
      <c r="EU86" s="144">
        <f t="shared" si="163"/>
        <v>27.391020829846656</v>
      </c>
      <c r="EV86" s="144">
        <f t="shared" si="163"/>
        <v>27.445138388807994</v>
      </c>
      <c r="EW86" s="144">
        <f t="shared" si="163"/>
        <v>27.507650875919971</v>
      </c>
      <c r="EX86" s="144">
        <f t="shared" si="163"/>
        <v>27.577989169159725</v>
      </c>
      <c r="EY86" s="144">
        <f t="shared" si="163"/>
        <v>27.654537659242646</v>
      </c>
      <c r="EZ86" s="144">
        <f t="shared" si="163"/>
        <v>27.755686471970709</v>
      </c>
      <c r="FA86" s="144">
        <f t="shared" si="163"/>
        <v>27.868308388387593</v>
      </c>
      <c r="FB86" s="144">
        <f t="shared" si="163"/>
        <v>27.99808318269184</v>
      </c>
      <c r="FC86" s="144">
        <f t="shared" si="163"/>
        <v>28.14353246843233</v>
      </c>
      <c r="FD86" s="144">
        <f t="shared" si="163"/>
        <v>28.307192043279809</v>
      </c>
      <c r="FE86" s="144">
        <f t="shared" si="163"/>
        <v>28.487421596958125</v>
      </c>
      <c r="FF86" s="144">
        <f t="shared" si="163"/>
        <v>28.691332045153683</v>
      </c>
      <c r="FG86" s="144">
        <f t="shared" si="163"/>
        <v>28.927805085582385</v>
      </c>
      <c r="FH86" s="144">
        <f t="shared" si="163"/>
        <v>29.180323202363578</v>
      </c>
      <c r="FI86" s="144">
        <f t="shared" si="163"/>
        <v>29.459005774088212</v>
      </c>
      <c r="FJ86" s="144">
        <f t="shared" si="163"/>
        <v>29.75416087362499</v>
      </c>
      <c r="FK86" s="144">
        <f t="shared" si="163"/>
        <v>30.064003987539536</v>
      </c>
      <c r="FL86" s="144">
        <f t="shared" si="163"/>
        <v>30.388914040884135</v>
      </c>
      <c r="FM86" s="144">
        <f t="shared" si="163"/>
        <v>30.726610699035529</v>
      </c>
      <c r="FN86" s="144">
        <f t="shared" si="163"/>
        <v>31.07457521804524</v>
      </c>
      <c r="FO86" s="144">
        <f t="shared" si="163"/>
        <v>31.416124872344593</v>
      </c>
      <c r="FP86" s="144">
        <f t="shared" si="163"/>
        <v>31.759883301091062</v>
      </c>
      <c r="FQ86" s="144">
        <f t="shared" si="163"/>
        <v>32.103375382332928</v>
      </c>
      <c r="FR86" s="144">
        <f t="shared" si="163"/>
        <v>32.447464941059145</v>
      </c>
      <c r="FS86" s="144">
        <f t="shared" si="163"/>
        <v>32.801980808159044</v>
      </c>
      <c r="FT86" s="144">
        <f t="shared" si="163"/>
        <v>33.174126427166819</v>
      </c>
      <c r="FU86" s="144">
        <f t="shared" si="163"/>
        <v>33.577992965507903</v>
      </c>
      <c r="FV86" s="144">
        <f t="shared" si="163"/>
        <v>33.984034496439186</v>
      </c>
      <c r="FW86" s="144">
        <f t="shared" si="163"/>
        <v>34.411907125202482</v>
      </c>
      <c r="FX86" s="144">
        <f t="shared" si="163"/>
        <v>34.855721746382059</v>
      </c>
      <c r="FY86" s="144">
        <f t="shared" si="163"/>
        <v>35.312938742491603</v>
      </c>
      <c r="FZ86" s="144">
        <f t="shared" si="163"/>
        <v>35.801736714640015</v>
      </c>
      <c r="GA86" s="144">
        <f t="shared" si="163"/>
        <v>36.283873896812018</v>
      </c>
      <c r="GB86" s="144">
        <f t="shared" si="163"/>
        <v>36.736807742274237</v>
      </c>
      <c r="GC86" s="144">
        <f t="shared" si="163"/>
        <v>37.162311903772085</v>
      </c>
      <c r="GD86" s="144">
        <f t="shared" si="163"/>
        <v>37.535001541892548</v>
      </c>
      <c r="GE86" s="144">
        <f t="shared" si="163"/>
        <v>37.857696923732433</v>
      </c>
      <c r="GF86" s="144">
        <f t="shared" si="163"/>
        <v>38.145282176675089</v>
      </c>
      <c r="GG86" s="144">
        <f t="shared" si="163"/>
        <v>38.395161137016913</v>
      </c>
      <c r="GH86" s="144">
        <f t="shared" si="163"/>
        <v>38.610189298468121</v>
      </c>
      <c r="GI86" s="144">
        <f t="shared" si="163"/>
        <v>38.811234960986759</v>
      </c>
      <c r="GJ86" s="144">
        <f t="shared" si="163"/>
        <v>38.987776804490139</v>
      </c>
      <c r="GK86" s="144">
        <f t="shared" si="163"/>
        <v>39.128042738939364</v>
      </c>
      <c r="GL86" s="144">
        <f t="shared" si="163"/>
        <v>39.239811364955024</v>
      </c>
      <c r="GM86" s="144">
        <f t="shared" si="163"/>
        <v>39.32778264594436</v>
      </c>
      <c r="GN86" s="144">
        <f t="shared" si="163"/>
        <v>39.380187535501335</v>
      </c>
      <c r="GO86" s="144">
        <f t="shared" si="163"/>
        <v>39.401871334489208</v>
      </c>
      <c r="GP86" s="144">
        <f t="shared" si="163"/>
        <v>39.417874696422729</v>
      </c>
      <c r="GQ86" s="144">
        <f t="shared" si="163"/>
        <v>39.410132801515381</v>
      </c>
      <c r="GR86" s="144">
        <f t="shared" si="163"/>
        <v>39.389174231882258</v>
      </c>
      <c r="GS86" s="144">
        <f t="shared" si="163"/>
        <v>39.368171898343746</v>
      </c>
      <c r="GT86" s="144">
        <f t="shared" si="163"/>
        <v>39.356642458439261</v>
      </c>
      <c r="GU86" s="144">
        <f t="shared" si="163"/>
        <v>39.357096312709068</v>
      </c>
      <c r="GV86" s="144">
        <f t="shared" si="163"/>
        <v>39.370596066061239</v>
      </c>
      <c r="GW86" s="144">
        <f t="shared" si="163"/>
        <v>39.407348994298161</v>
      </c>
      <c r="GX86" s="144">
        <f t="shared" si="163"/>
        <v>39.43584287408185</v>
      </c>
      <c r="GY86" s="144">
        <f t="shared" si="163"/>
        <v>39.448082493491775</v>
      </c>
      <c r="GZ86" s="144">
        <f t="shared" si="163"/>
        <v>39.43842765262351</v>
      </c>
      <c r="HA86" s="144">
        <f t="shared" si="163"/>
        <v>39.438638533097006</v>
      </c>
      <c r="HB86" s="144">
        <f t="shared" ref="HB86:JM86" si="164">HB78+HB80+HB82+HB84+HB85</f>
        <v>39.421095549892229</v>
      </c>
      <c r="HC86" s="144">
        <f t="shared" si="164"/>
        <v>39.397545405026491</v>
      </c>
      <c r="HD86" s="144">
        <f t="shared" si="164"/>
        <v>39.378527135828072</v>
      </c>
      <c r="HE86" s="144">
        <f t="shared" si="164"/>
        <v>39.335203559375685</v>
      </c>
      <c r="HF86" s="144">
        <f t="shared" si="164"/>
        <v>39.317575148235996</v>
      </c>
      <c r="HG86" s="144">
        <f t="shared" si="164"/>
        <v>39.368656879487119</v>
      </c>
      <c r="HH86" s="144">
        <f t="shared" si="164"/>
        <v>39.463587645462361</v>
      </c>
      <c r="HI86" s="144">
        <f t="shared" si="164"/>
        <v>39.638356914198695</v>
      </c>
      <c r="HJ86" s="144">
        <f t="shared" si="164"/>
        <v>39.926828501837868</v>
      </c>
      <c r="HK86" s="144">
        <f t="shared" si="164"/>
        <v>40.297041013650002</v>
      </c>
      <c r="HL86" s="144">
        <f t="shared" si="164"/>
        <v>40.721492543590365</v>
      </c>
      <c r="HM86" s="144">
        <f t="shared" si="164"/>
        <v>41.234072080413249</v>
      </c>
      <c r="HN86" s="144">
        <f t="shared" si="164"/>
        <v>41.796668208685482</v>
      </c>
      <c r="HO86" s="144">
        <f t="shared" si="164"/>
        <v>42.333689405829283</v>
      </c>
      <c r="HP86" s="144">
        <f t="shared" si="164"/>
        <v>42.867135422240338</v>
      </c>
      <c r="HQ86" s="144">
        <f t="shared" si="164"/>
        <v>43.367523247225144</v>
      </c>
      <c r="HR86" s="144">
        <f t="shared" si="164"/>
        <v>43.780261800438907</v>
      </c>
      <c r="HS86" s="144">
        <f t="shared" si="164"/>
        <v>44.090229196472819</v>
      </c>
      <c r="HT86" s="144">
        <f t="shared" si="164"/>
        <v>44.339989848848887</v>
      </c>
      <c r="HU86" s="144">
        <f t="shared" si="164"/>
        <v>44.504615306416198</v>
      </c>
      <c r="HV86" s="144">
        <f t="shared" si="164"/>
        <v>44.601017509466715</v>
      </c>
      <c r="HW86" s="144">
        <f t="shared" si="164"/>
        <v>44.699186238110492</v>
      </c>
      <c r="HX86" s="144">
        <f t="shared" si="164"/>
        <v>44.83686976065507</v>
      </c>
      <c r="HY86" s="144">
        <f t="shared" si="164"/>
        <v>45.045676268867687</v>
      </c>
      <c r="HZ86" s="144">
        <f t="shared" si="164"/>
        <v>45.261566731770259</v>
      </c>
      <c r="IA86" s="144">
        <f t="shared" si="164"/>
        <v>45.552591348859849</v>
      </c>
      <c r="IB86" s="144">
        <f t="shared" si="164"/>
        <v>45.867723800547751</v>
      </c>
      <c r="IC86" s="144">
        <f t="shared" si="164"/>
        <v>46.168248862378285</v>
      </c>
      <c r="ID86" s="144">
        <f t="shared" si="164"/>
        <v>46.490237886288774</v>
      </c>
      <c r="IE86" s="144">
        <f t="shared" si="164"/>
        <v>46.787683044595909</v>
      </c>
      <c r="IF86" s="144">
        <f t="shared" si="164"/>
        <v>46.914136192094752</v>
      </c>
      <c r="IG86" s="144">
        <f t="shared" si="164"/>
        <v>46.897397814583229</v>
      </c>
      <c r="IH86" s="144">
        <f t="shared" si="164"/>
        <v>46.704036595019971</v>
      </c>
      <c r="II86" s="144">
        <f t="shared" si="164"/>
        <v>46.285202001470751</v>
      </c>
      <c r="IJ86" s="144">
        <f t="shared" si="164"/>
        <v>45.778829769413903</v>
      </c>
      <c r="IK86" s="144">
        <f t="shared" si="164"/>
        <v>45.306425837779102</v>
      </c>
      <c r="IL86" s="144">
        <f t="shared" si="164"/>
        <v>44.864644063970339</v>
      </c>
      <c r="IM86" s="144">
        <f t="shared" si="164"/>
        <v>44.543409396469798</v>
      </c>
      <c r="IN86" s="144">
        <f t="shared" si="164"/>
        <v>44.344874151578502</v>
      </c>
      <c r="IO86" s="144">
        <f t="shared" si="164"/>
        <v>44.240983670869475</v>
      </c>
      <c r="IP86" s="144">
        <f t="shared" si="164"/>
        <v>44.219133229400192</v>
      </c>
      <c r="IQ86" s="144">
        <f t="shared" si="164"/>
        <v>44.259309893729544</v>
      </c>
      <c r="IR86" s="144">
        <f t="shared" si="164"/>
        <v>44.347709592546465</v>
      </c>
      <c r="IS86" s="144">
        <f t="shared" si="164"/>
        <v>44.471430779294188</v>
      </c>
      <c r="IT86" s="144">
        <f t="shared" si="164"/>
        <v>44.623651220011503</v>
      </c>
      <c r="IU86" s="144">
        <f t="shared" si="164"/>
        <v>44.779663889599661</v>
      </c>
      <c r="IV86" s="144">
        <f t="shared" si="164"/>
        <v>44.942613706149444</v>
      </c>
      <c r="IW86" s="144">
        <f t="shared" si="164"/>
        <v>45.098851221342478</v>
      </c>
      <c r="IX86" s="144">
        <f t="shared" si="164"/>
        <v>45.243097837608985</v>
      </c>
      <c r="IY86" s="144">
        <f t="shared" si="164"/>
        <v>45.401538523459124</v>
      </c>
      <c r="IZ86" s="144">
        <f t="shared" si="164"/>
        <v>45.572807812819711</v>
      </c>
      <c r="JA86" s="144">
        <f t="shared" si="164"/>
        <v>45.74979000652101</v>
      </c>
      <c r="JB86" s="144">
        <f t="shared" si="164"/>
        <v>45.908560754762853</v>
      </c>
      <c r="JC86" s="144">
        <f t="shared" si="164"/>
        <v>46.057974039516708</v>
      </c>
      <c r="JD86" s="144">
        <f t="shared" si="164"/>
        <v>46.187373583510457</v>
      </c>
      <c r="JE86" s="144">
        <f t="shared" si="164"/>
        <v>46.2895108003001</v>
      </c>
      <c r="JF86" s="144">
        <f t="shared" si="164"/>
        <v>46.377318036503901</v>
      </c>
      <c r="JG86" s="144">
        <f t="shared" si="164"/>
        <v>46.451912570118658</v>
      </c>
      <c r="JH86" s="144">
        <f t="shared" si="164"/>
        <v>46.495711853125847</v>
      </c>
      <c r="JI86" s="144">
        <f t="shared" si="164"/>
        <v>46.515901847317544</v>
      </c>
      <c r="JJ86" s="144">
        <f t="shared" si="164"/>
        <v>46.513043253809109</v>
      </c>
      <c r="JK86" s="144">
        <f t="shared" si="164"/>
        <v>46.481968941634427</v>
      </c>
      <c r="JL86" s="144">
        <f t="shared" si="164"/>
        <v>46.437311038540571</v>
      </c>
      <c r="JM86" s="144">
        <f t="shared" si="164"/>
        <v>46.406553153116796</v>
      </c>
      <c r="JN86" s="144">
        <f t="shared" ref="JN86:LY86" si="165">JN78+JN80+JN82+JN84+JN85</f>
        <v>46.383870691056387</v>
      </c>
      <c r="JO86" s="144">
        <f t="shared" si="165"/>
        <v>46.386635493852509</v>
      </c>
      <c r="JP86" s="144">
        <f t="shared" si="165"/>
        <v>46.423494529086412</v>
      </c>
      <c r="JQ86" s="144">
        <f t="shared" si="165"/>
        <v>46.49450824675182</v>
      </c>
      <c r="JR86" s="144">
        <f t="shared" si="165"/>
        <v>46.593535328799227</v>
      </c>
      <c r="JS86" s="144">
        <f t="shared" si="165"/>
        <v>46.722749803041808</v>
      </c>
      <c r="JT86" s="144">
        <f t="shared" si="165"/>
        <v>46.892446797636303</v>
      </c>
      <c r="JU86" s="144">
        <f t="shared" si="165"/>
        <v>47.092389325507305</v>
      </c>
      <c r="JV86" s="144">
        <f t="shared" si="165"/>
        <v>47.32150497029567</v>
      </c>
      <c r="JW86" s="144">
        <f t="shared" si="165"/>
        <v>47.589288717752979</v>
      </c>
      <c r="JX86" s="144">
        <f t="shared" si="165"/>
        <v>47.889901247896752</v>
      </c>
      <c r="JY86" s="144">
        <f t="shared" si="165"/>
        <v>48.208250181179324</v>
      </c>
      <c r="JZ86" s="144">
        <f t="shared" si="165"/>
        <v>48.555659203791436</v>
      </c>
      <c r="KA86" s="144">
        <f t="shared" si="165"/>
        <v>48.930493168497783</v>
      </c>
      <c r="KB86" s="144">
        <f t="shared" si="165"/>
        <v>49.322877214685633</v>
      </c>
      <c r="KC86" s="144">
        <f t="shared" si="165"/>
        <v>49.726426053111879</v>
      </c>
      <c r="KD86" s="144">
        <f t="shared" si="165"/>
        <v>50.139226539109487</v>
      </c>
      <c r="KE86" s="144">
        <f t="shared" si="165"/>
        <v>50.559844118631318</v>
      </c>
      <c r="KF86" s="144">
        <f t="shared" si="165"/>
        <v>50.980786054574757</v>
      </c>
      <c r="KG86" s="144">
        <f t="shared" si="165"/>
        <v>51.417847864879057</v>
      </c>
      <c r="KH86" s="144">
        <f t="shared" si="165"/>
        <v>51.882395860185454</v>
      </c>
      <c r="KI86" s="144">
        <f t="shared" si="165"/>
        <v>52.3823457979029</v>
      </c>
      <c r="KJ86" s="144">
        <f t="shared" si="165"/>
        <v>52.889431972860024</v>
      </c>
      <c r="KK86" s="144">
        <f t="shared" si="165"/>
        <v>53.428223879346426</v>
      </c>
      <c r="KL86" s="144">
        <f t="shared" si="165"/>
        <v>53.994415296336221</v>
      </c>
      <c r="KM86" s="144">
        <f t="shared" si="165"/>
        <v>54.58149122189144</v>
      </c>
      <c r="KN86" s="144">
        <f t="shared" si="165"/>
        <v>55.21662670981992</v>
      </c>
      <c r="KO86" s="144">
        <f t="shared" si="165"/>
        <v>55.844647391397842</v>
      </c>
      <c r="KP86" s="144">
        <f t="shared" si="165"/>
        <v>56.451206525476159</v>
      </c>
      <c r="KQ86" s="144">
        <f t="shared" si="165"/>
        <v>57.021203884483654</v>
      </c>
      <c r="KR86" s="144">
        <f t="shared" si="165"/>
        <v>57.53282088107931</v>
      </c>
      <c r="KS86" s="144">
        <f t="shared" si="165"/>
        <v>58.010076410596497</v>
      </c>
      <c r="KT86" s="144">
        <f t="shared" si="165"/>
        <v>58.445695985760672</v>
      </c>
      <c r="KU86" s="144">
        <f t="shared" si="165"/>
        <v>58.822527622276439</v>
      </c>
      <c r="KV86" s="144">
        <f t="shared" si="165"/>
        <v>59.195439534541421</v>
      </c>
      <c r="KW86" s="144">
        <f t="shared" si="165"/>
        <v>59.594598615456931</v>
      </c>
      <c r="KX86" s="144">
        <f t="shared" si="165"/>
        <v>59.951885536078997</v>
      </c>
      <c r="KY86" s="144">
        <f t="shared" si="165"/>
        <v>60.294160083745631</v>
      </c>
      <c r="KZ86" s="144">
        <f t="shared" si="165"/>
        <v>60.662026258432427</v>
      </c>
      <c r="LA86" s="144">
        <f t="shared" si="165"/>
        <v>60.983026900769609</v>
      </c>
      <c r="LB86" s="144">
        <f t="shared" si="165"/>
        <v>61.236808807655329</v>
      </c>
      <c r="LC86" s="144">
        <f t="shared" si="165"/>
        <v>61.521618502115672</v>
      </c>
      <c r="LD86" s="144">
        <f t="shared" si="165"/>
        <v>61.778835722831552</v>
      </c>
      <c r="LE86" s="144">
        <f t="shared" si="165"/>
        <v>61.999660654186641</v>
      </c>
      <c r="LF86" s="144">
        <f t="shared" si="165"/>
        <v>62.217948881929786</v>
      </c>
      <c r="LG86" s="144">
        <f t="shared" si="165"/>
        <v>62.459191887858289</v>
      </c>
      <c r="LH86" s="144">
        <f t="shared" si="165"/>
        <v>62.713692160284381</v>
      </c>
      <c r="LI86" s="144">
        <f t="shared" si="165"/>
        <v>62.989064148293011</v>
      </c>
      <c r="LJ86" s="144">
        <f t="shared" si="165"/>
        <v>63.353998365549472</v>
      </c>
      <c r="LK86" s="144">
        <f t="shared" si="165"/>
        <v>63.766529710427903</v>
      </c>
      <c r="LL86" s="144">
        <f t="shared" si="165"/>
        <v>64.208537540946679</v>
      </c>
      <c r="LM86" s="144">
        <f t="shared" si="165"/>
        <v>64.558246465878668</v>
      </c>
      <c r="LN86" s="144">
        <f t="shared" si="165"/>
        <v>64.998308678683117</v>
      </c>
      <c r="LO86" s="144">
        <f t="shared" si="165"/>
        <v>65.404006051725602</v>
      </c>
      <c r="LP86" s="144">
        <f t="shared" si="165"/>
        <v>65.763107743540232</v>
      </c>
      <c r="LQ86" s="144">
        <f t="shared" si="165"/>
        <v>66.196985307596734</v>
      </c>
      <c r="LR86" s="144">
        <f t="shared" si="165"/>
        <v>66.444206123702074</v>
      </c>
      <c r="LS86" s="144">
        <f t="shared" si="165"/>
        <v>66.555558535371773</v>
      </c>
      <c r="LT86" s="144">
        <f t="shared" si="165"/>
        <v>66.73020605119973</v>
      </c>
      <c r="LU86" s="144">
        <f t="shared" si="165"/>
        <v>66.825283807042808</v>
      </c>
      <c r="LV86" s="144">
        <f t="shared" si="165"/>
        <v>66.964628646955731</v>
      </c>
      <c r="LW86" s="144">
        <f t="shared" si="165"/>
        <v>67.18181626493481</v>
      </c>
      <c r="LX86" s="144">
        <f t="shared" si="165"/>
        <v>67.443143654924214</v>
      </c>
      <c r="LY86" s="144">
        <f t="shared" si="165"/>
        <v>67.743296502661252</v>
      </c>
      <c r="LZ86" s="144">
        <f t="shared" ref="LZ86:NO86" si="166">LZ78+LZ80+LZ82+LZ84+LZ85</f>
        <v>68.077085703251868</v>
      </c>
      <c r="MA86" s="144">
        <f t="shared" si="166"/>
        <v>68.418021202922731</v>
      </c>
      <c r="MB86" s="144">
        <f t="shared" si="166"/>
        <v>68.729613122013532</v>
      </c>
      <c r="MC86" s="144">
        <f t="shared" si="166"/>
        <v>69.021577474556338</v>
      </c>
      <c r="MD86" s="144">
        <f t="shared" si="166"/>
        <v>69.273053405439754</v>
      </c>
      <c r="ME86" s="144">
        <f t="shared" si="166"/>
        <v>69.476774770667745</v>
      </c>
      <c r="MF86" s="144">
        <f t="shared" si="166"/>
        <v>69.625043371378979</v>
      </c>
      <c r="MG86" s="144">
        <f t="shared" si="166"/>
        <v>69.726736907159221</v>
      </c>
      <c r="MH86" s="144">
        <f t="shared" si="166"/>
        <v>69.773196710150856</v>
      </c>
      <c r="MI86" s="144">
        <f t="shared" si="166"/>
        <v>69.791778687275581</v>
      </c>
      <c r="MJ86" s="144">
        <f t="shared" si="166"/>
        <v>69.796369334349421</v>
      </c>
      <c r="MK86" s="144">
        <f t="shared" si="166"/>
        <v>69.788910871530092</v>
      </c>
      <c r="ML86" s="144">
        <f t="shared" si="166"/>
        <v>69.797299310003226</v>
      </c>
      <c r="MM86" s="144">
        <f t="shared" si="166"/>
        <v>69.79939640242597</v>
      </c>
      <c r="MN86" s="144">
        <f t="shared" si="166"/>
        <v>69.797087044756154</v>
      </c>
      <c r="MO86" s="144">
        <f t="shared" si="166"/>
        <v>69.75359100850855</v>
      </c>
      <c r="MP86" s="144">
        <f t="shared" si="166"/>
        <v>69.686350442674609</v>
      </c>
      <c r="MQ86" s="144">
        <f t="shared" si="166"/>
        <v>69.577067855084834</v>
      </c>
      <c r="MR86" s="144">
        <f t="shared" si="166"/>
        <v>69.447116311556698</v>
      </c>
      <c r="MS86" s="144">
        <f t="shared" si="166"/>
        <v>69.296294125908105</v>
      </c>
      <c r="MT86" s="144">
        <f t="shared" si="166"/>
        <v>69.092473060458531</v>
      </c>
      <c r="MU86" s="144">
        <f t="shared" si="166"/>
        <v>68.84941221878492</v>
      </c>
      <c r="MV86" s="144">
        <f t="shared" si="166"/>
        <v>68.572500491130612</v>
      </c>
      <c r="MW86" s="144">
        <f t="shared" si="166"/>
        <v>68.284357495628385</v>
      </c>
      <c r="MX86" s="144">
        <f t="shared" si="166"/>
        <v>68.062001012393537</v>
      </c>
      <c r="MY86" s="144">
        <f t="shared" si="166"/>
        <v>67.893840475567799</v>
      </c>
      <c r="MZ86" s="144">
        <f t="shared" si="166"/>
        <v>67.810530448079476</v>
      </c>
      <c r="NA86" s="144">
        <f t="shared" si="166"/>
        <v>67.812469517383306</v>
      </c>
      <c r="NB86" s="144">
        <f t="shared" si="166"/>
        <v>67.881912287924607</v>
      </c>
      <c r="NC86" s="144">
        <f t="shared" si="166"/>
        <v>68.001647322533799</v>
      </c>
      <c r="ND86" s="144">
        <f t="shared" si="166"/>
        <v>68.152009654877105</v>
      </c>
      <c r="NE86" s="144">
        <f t="shared" si="166"/>
        <v>68.325751287807321</v>
      </c>
      <c r="NF86" s="144">
        <f t="shared" si="166"/>
        <v>68.512971205654367</v>
      </c>
      <c r="NG86" s="144">
        <f t="shared" si="166"/>
        <v>68.709914044812933</v>
      </c>
      <c r="NH86" s="144">
        <f t="shared" si="166"/>
        <v>68.910469629876047</v>
      </c>
      <c r="NI86" s="144">
        <f t="shared" si="166"/>
        <v>69.115200403586371</v>
      </c>
      <c r="NJ86" s="144">
        <f t="shared" si="166"/>
        <v>69.317330624338638</v>
      </c>
      <c r="NK86" s="144">
        <f t="shared" si="166"/>
        <v>69.514124569908574</v>
      </c>
      <c r="NL86" s="144">
        <f t="shared" si="166"/>
        <v>69.710213876626014</v>
      </c>
      <c r="NM86" s="144">
        <f t="shared" si="166"/>
        <v>69.905606835904024</v>
      </c>
      <c r="NN86" s="144">
        <f t="shared" si="166"/>
        <v>70.098271874150399</v>
      </c>
      <c r="NO86" s="145">
        <f t="shared" si="166"/>
        <v>70.281716128495347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313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f>IF($N$9="","",$N$9)</f>
        <v>43466</v>
      </c>
      <c r="O88" s="21">
        <f>IF(N88="","",EOMONTH(N88,0)+1)</f>
        <v>43497</v>
      </c>
      <c r="P88" s="21">
        <f t="shared" ref="P88" si="167">IF(O88="","",EOMONTH(O88,0)+1)</f>
        <v>43525</v>
      </c>
      <c r="Q88" s="21">
        <f t="shared" ref="Q88" si="168">IF(P88="","",EOMONTH(P88,0)+1)</f>
        <v>43556</v>
      </c>
      <c r="R88" s="21">
        <f t="shared" ref="R88" si="169">IF(Q88="","",EOMONTH(Q88,0)+1)</f>
        <v>43586</v>
      </c>
      <c r="S88" s="21">
        <f t="shared" ref="S88" si="170">IF(R88="","",EOMONTH(R88,0)+1)</f>
        <v>43617</v>
      </c>
      <c r="T88" s="21">
        <f t="shared" ref="T88" si="171">IF(S88="","",EOMONTH(S88,0)+1)</f>
        <v>43647</v>
      </c>
      <c r="U88" s="21">
        <f t="shared" ref="U88" si="172">IF(T88="","",EOMONTH(T88,0)+1)</f>
        <v>43678</v>
      </c>
      <c r="V88" s="21">
        <f t="shared" ref="V88" si="173">IF(U88="","",EOMONTH(U88,0)+1)</f>
        <v>43709</v>
      </c>
      <c r="W88" s="21">
        <f t="shared" ref="W88" si="174">IF(V88="","",EOMONTH(V88,0)+1)</f>
        <v>43739</v>
      </c>
      <c r="X88" s="21">
        <f t="shared" ref="X88" si="175">IF(W88="","",EOMONTH(W88,0)+1)</f>
        <v>43770</v>
      </c>
      <c r="Y88" s="21">
        <f t="shared" ref="Y88" si="176">IF(X88="","",EOMONTH(X88,0)+1)</f>
        <v>43800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tr">
        <f>IF(N88="","",IF(N90&lt;=0,"Ошибка!",""))</f>
        <v/>
      </c>
      <c r="O89" s="24" t="str">
        <f t="shared" ref="O89:Y89" si="177">IF(O88="","",IF(O90&lt;=0,"Ошибка!",""))</f>
        <v/>
      </c>
      <c r="P89" s="24" t="str">
        <f t="shared" si="177"/>
        <v/>
      </c>
      <c r="Q89" s="24" t="str">
        <f t="shared" si="177"/>
        <v/>
      </c>
      <c r="R89" s="24" t="str">
        <f t="shared" si="177"/>
        <v/>
      </c>
      <c r="S89" s="24" t="str">
        <f t="shared" si="177"/>
        <v/>
      </c>
      <c r="T89" s="24" t="str">
        <f t="shared" si="177"/>
        <v/>
      </c>
      <c r="U89" s="24" t="str">
        <f t="shared" si="177"/>
        <v/>
      </c>
      <c r="V89" s="24" t="str">
        <f t="shared" si="177"/>
        <v/>
      </c>
      <c r="W89" s="24" t="str">
        <f t="shared" si="177"/>
        <v/>
      </c>
      <c r="X89" s="24" t="str">
        <f t="shared" si="177"/>
        <v/>
      </c>
      <c r="Y89" s="24" t="str">
        <f t="shared" si="177"/>
        <v/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tr">
        <f>scenario_Comm!$C$13</f>
        <v>COGS_AGV</v>
      </c>
      <c r="D90" s="8"/>
      <c r="E90" s="8" t="s">
        <v>315</v>
      </c>
      <c r="F90" s="8"/>
      <c r="G90" s="8" t="s">
        <v>265</v>
      </c>
      <c r="H90" s="8"/>
      <c r="I90" s="8"/>
      <c r="J90" s="8"/>
      <c r="K90" s="9"/>
      <c r="L90" s="9"/>
      <c r="M90" s="1"/>
      <c r="N90" s="64">
        <f>scenario_Comm!N13</f>
        <v>3500</v>
      </c>
      <c r="O90" s="64">
        <f>scenario_Comm!O13</f>
        <v>3600</v>
      </c>
      <c r="P90" s="64">
        <f>scenario_Comm!P13</f>
        <v>3700</v>
      </c>
      <c r="Q90" s="64">
        <f>scenario_Comm!Q13</f>
        <v>3500</v>
      </c>
      <c r="R90" s="64">
        <f>scenario_Comm!R13</f>
        <v>3400</v>
      </c>
      <c r="S90" s="64">
        <f>scenario_Comm!S13</f>
        <v>3200</v>
      </c>
      <c r="T90" s="64">
        <f>scenario_Comm!T13</f>
        <v>3200</v>
      </c>
      <c r="U90" s="64">
        <f>scenario_Comm!U13</f>
        <v>3300</v>
      </c>
      <c r="V90" s="64">
        <f>scenario_Comm!V13</f>
        <v>3700</v>
      </c>
      <c r="W90" s="64">
        <f>scenario_Comm!W13</f>
        <v>3800</v>
      </c>
      <c r="X90" s="64">
        <f>scenario_Comm!X13</f>
        <v>4000</v>
      </c>
      <c r="Y90" s="64">
        <f>scenario_Comm!Y13</f>
        <v>3700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tr">
        <f>IF(N88="","",IF(N92&lt;1,"Ошибка!",""))</f>
        <v/>
      </c>
      <c r="O91" s="68" t="str">
        <f t="shared" ref="O91:Y91" si="178">IF(O88="","",IF(O92&lt;1,"Ошибка!",""))</f>
        <v/>
      </c>
      <c r="P91" s="68" t="str">
        <f t="shared" si="178"/>
        <v/>
      </c>
      <c r="Q91" s="68" t="str">
        <f t="shared" si="178"/>
        <v/>
      </c>
      <c r="R91" s="68" t="str">
        <f t="shared" si="178"/>
        <v/>
      </c>
      <c r="S91" s="68" t="str">
        <f t="shared" si="178"/>
        <v/>
      </c>
      <c r="T91" s="68" t="str">
        <f t="shared" si="178"/>
        <v/>
      </c>
      <c r="U91" s="68" t="str">
        <f t="shared" si="178"/>
        <v/>
      </c>
      <c r="V91" s="68" t="str">
        <f t="shared" si="178"/>
        <v/>
      </c>
      <c r="W91" s="68" t="str">
        <f t="shared" si="178"/>
        <v/>
      </c>
      <c r="X91" s="68" t="str">
        <f t="shared" si="178"/>
        <v/>
      </c>
      <c r="Y91" s="68" t="str">
        <f t="shared" si="178"/>
        <v/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tr">
        <f>scenario_Comm!$C$15</f>
        <v>Goods_in_Order</v>
      </c>
      <c r="D92" s="8"/>
      <c r="E92" s="8" t="s">
        <v>316</v>
      </c>
      <c r="F92" s="8"/>
      <c r="G92" s="8" t="s">
        <v>266</v>
      </c>
      <c r="H92" s="8"/>
      <c r="I92" s="8"/>
      <c r="J92" s="8"/>
      <c r="K92" s="9"/>
      <c r="L92" s="9"/>
      <c r="M92" s="1"/>
      <c r="N92" s="230">
        <f>scenario_Comm!N15</f>
        <v>1.4</v>
      </c>
      <c r="O92" s="230">
        <f>scenario_Comm!O15</f>
        <v>1.4</v>
      </c>
      <c r="P92" s="230">
        <f>scenario_Comm!P15</f>
        <v>1.4</v>
      </c>
      <c r="Q92" s="230">
        <f>scenario_Comm!Q15</f>
        <v>1.4</v>
      </c>
      <c r="R92" s="230">
        <f>scenario_Comm!R15</f>
        <v>1.5</v>
      </c>
      <c r="S92" s="230">
        <f>scenario_Comm!S15</f>
        <v>1.5</v>
      </c>
      <c r="T92" s="230">
        <f>scenario_Comm!T15</f>
        <v>1.5</v>
      </c>
      <c r="U92" s="230">
        <f>scenario_Comm!U15</f>
        <v>1.5</v>
      </c>
      <c r="V92" s="230">
        <f>scenario_Comm!V15</f>
        <v>1.6</v>
      </c>
      <c r="W92" s="230">
        <f>scenario_Comm!W15</f>
        <v>1.6</v>
      </c>
      <c r="X92" s="230">
        <f>scenario_Comm!X15</f>
        <v>1.6</v>
      </c>
      <c r="Y92" s="230">
        <f>scenario_Comm!Y15</f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263</v>
      </c>
      <c r="D94" s="1"/>
      <c r="E94" s="1" t="s">
        <v>264</v>
      </c>
      <c r="F94" s="1"/>
      <c r="G94" s="1" t="s">
        <v>265</v>
      </c>
      <c r="H94" s="1"/>
      <c r="I94" s="1"/>
      <c r="J94" s="1"/>
      <c r="K94" s="9"/>
      <c r="L94" s="3"/>
      <c r="M94" s="1"/>
      <c r="N94" s="61">
        <f>N90*N92</f>
        <v>4900</v>
      </c>
      <c r="O94" s="62">
        <f t="shared" ref="O94:Y94" si="179">O90*O92</f>
        <v>5040</v>
      </c>
      <c r="P94" s="62">
        <f t="shared" si="179"/>
        <v>5180</v>
      </c>
      <c r="Q94" s="62">
        <f t="shared" si="179"/>
        <v>4900</v>
      </c>
      <c r="R94" s="62">
        <f t="shared" si="179"/>
        <v>5100</v>
      </c>
      <c r="S94" s="62">
        <f t="shared" si="179"/>
        <v>4800</v>
      </c>
      <c r="T94" s="62">
        <f t="shared" si="179"/>
        <v>4800</v>
      </c>
      <c r="U94" s="62">
        <f t="shared" si="179"/>
        <v>4950</v>
      </c>
      <c r="V94" s="62">
        <f t="shared" si="179"/>
        <v>5920</v>
      </c>
      <c r="W94" s="62">
        <f t="shared" si="179"/>
        <v>6080</v>
      </c>
      <c r="X94" s="62">
        <f t="shared" si="179"/>
        <v>6400</v>
      </c>
      <c r="Y94" s="63">
        <f t="shared" si="179"/>
        <v>5920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f>OFMOR_FFF_0!N186</f>
        <v>43483</v>
      </c>
      <c r="O96" s="178">
        <f>OFMOR_FFF_0!O186</f>
        <v>43484</v>
      </c>
      <c r="P96" s="178">
        <f>OFMOR_FFF_0!P186</f>
        <v>43485</v>
      </c>
      <c r="Q96" s="178">
        <f>OFMOR_FFF_0!Q186</f>
        <v>43486</v>
      </c>
      <c r="R96" s="178">
        <f>OFMOR_FFF_0!R186</f>
        <v>43487</v>
      </c>
      <c r="S96" s="178">
        <f>OFMOR_FFF_0!S186</f>
        <v>43488</v>
      </c>
      <c r="T96" s="178">
        <f>OFMOR_FFF_0!T186</f>
        <v>43489</v>
      </c>
      <c r="U96" s="178">
        <f>OFMOR_FFF_0!U186</f>
        <v>43490</v>
      </c>
      <c r="V96" s="178">
        <f>OFMOR_FFF_0!V186</f>
        <v>43491</v>
      </c>
      <c r="W96" s="178">
        <f>OFMOR_FFF_0!W186</f>
        <v>43492</v>
      </c>
      <c r="X96" s="178">
        <f>OFMOR_FFF_0!X186</f>
        <v>43493</v>
      </c>
      <c r="Y96" s="178">
        <f>OFMOR_FFF_0!Y186</f>
        <v>43494</v>
      </c>
      <c r="Z96" s="178">
        <f>OFMOR_FFF_0!Z186</f>
        <v>43495</v>
      </c>
      <c r="AA96" s="178">
        <f>OFMOR_FFF_0!AA186</f>
        <v>43496</v>
      </c>
      <c r="AB96" s="178">
        <f>OFMOR_FFF_0!AB186</f>
        <v>43497</v>
      </c>
      <c r="AC96" s="178">
        <f>OFMOR_FFF_0!AC186</f>
        <v>43498</v>
      </c>
      <c r="AD96" s="178">
        <f>OFMOR_FFF_0!AD186</f>
        <v>43499</v>
      </c>
      <c r="AE96" s="178">
        <f>OFMOR_FFF_0!AE186</f>
        <v>43500</v>
      </c>
      <c r="AF96" s="178">
        <f>OFMOR_FFF_0!AF186</f>
        <v>43501</v>
      </c>
      <c r="AG96" s="178">
        <f>OFMOR_FFF_0!AG186</f>
        <v>43502</v>
      </c>
      <c r="AH96" s="178">
        <f>OFMOR_FFF_0!AH186</f>
        <v>43503</v>
      </c>
      <c r="AI96" s="178">
        <f>OFMOR_FFF_0!AI186</f>
        <v>43504</v>
      </c>
      <c r="AJ96" s="178">
        <f>OFMOR_FFF_0!AJ186</f>
        <v>43505</v>
      </c>
      <c r="AK96" s="178">
        <f>OFMOR_FFF_0!AK186</f>
        <v>43506</v>
      </c>
      <c r="AL96" s="178">
        <f>OFMOR_FFF_0!AL186</f>
        <v>43507</v>
      </c>
      <c r="AM96" s="178">
        <f>OFMOR_FFF_0!AM186</f>
        <v>43508</v>
      </c>
      <c r="AN96" s="178">
        <f>OFMOR_FFF_0!AN186</f>
        <v>43509</v>
      </c>
      <c r="AO96" s="178">
        <f>OFMOR_FFF_0!AO186</f>
        <v>43510</v>
      </c>
      <c r="AP96" s="178">
        <f>OFMOR_FFF_0!AP186</f>
        <v>43511</v>
      </c>
      <c r="AQ96" s="178">
        <f>OFMOR_FFF_0!AQ186</f>
        <v>43512</v>
      </c>
      <c r="AR96" s="178">
        <f>OFMOR_FFF_0!AR186</f>
        <v>43513</v>
      </c>
      <c r="AS96" s="178">
        <f>OFMOR_FFF_0!AS186</f>
        <v>43514</v>
      </c>
      <c r="AT96" s="178">
        <f>OFMOR_FFF_0!AT186</f>
        <v>43515</v>
      </c>
      <c r="AU96" s="178">
        <f>OFMOR_FFF_0!AU186</f>
        <v>43516</v>
      </c>
      <c r="AV96" s="178">
        <f>OFMOR_FFF_0!AV186</f>
        <v>43517</v>
      </c>
      <c r="AW96" s="178">
        <f>OFMOR_FFF_0!AW186</f>
        <v>43518</v>
      </c>
      <c r="AX96" s="178">
        <f>OFMOR_FFF_0!AX186</f>
        <v>43519</v>
      </c>
      <c r="AY96" s="178">
        <f>OFMOR_FFF_0!AY186</f>
        <v>43520</v>
      </c>
      <c r="AZ96" s="178">
        <f>OFMOR_FFF_0!AZ186</f>
        <v>43521</v>
      </c>
      <c r="BA96" s="178">
        <f>OFMOR_FFF_0!BA186</f>
        <v>43522</v>
      </c>
      <c r="BB96" s="178">
        <f>OFMOR_FFF_0!BB186</f>
        <v>43523</v>
      </c>
      <c r="BC96" s="178">
        <f>OFMOR_FFF_0!BC186</f>
        <v>43524</v>
      </c>
      <c r="BD96" s="178">
        <f>OFMOR_FFF_0!BD186</f>
        <v>43525</v>
      </c>
      <c r="BE96" s="178">
        <f>OFMOR_FFF_0!BE186</f>
        <v>43526</v>
      </c>
      <c r="BF96" s="178">
        <f>OFMOR_FFF_0!BF186</f>
        <v>43527</v>
      </c>
      <c r="BG96" s="178">
        <f>OFMOR_FFF_0!BG186</f>
        <v>43528</v>
      </c>
      <c r="BH96" s="178">
        <f>OFMOR_FFF_0!BH186</f>
        <v>43529</v>
      </c>
      <c r="BI96" s="178">
        <f>OFMOR_FFF_0!BI186</f>
        <v>43530</v>
      </c>
      <c r="BJ96" s="178">
        <f>OFMOR_FFF_0!BJ186</f>
        <v>43531</v>
      </c>
      <c r="BK96" s="178">
        <f>OFMOR_FFF_0!BK186</f>
        <v>43532</v>
      </c>
      <c r="BL96" s="178">
        <f>OFMOR_FFF_0!BL186</f>
        <v>43533</v>
      </c>
      <c r="BM96" s="178">
        <f>OFMOR_FFF_0!BM186</f>
        <v>43534</v>
      </c>
      <c r="BN96" s="178">
        <f>OFMOR_FFF_0!BN186</f>
        <v>43535</v>
      </c>
      <c r="BO96" s="178">
        <f>OFMOR_FFF_0!BO186</f>
        <v>43536</v>
      </c>
      <c r="BP96" s="178">
        <f>OFMOR_FFF_0!BP186</f>
        <v>43537</v>
      </c>
      <c r="BQ96" s="178">
        <f>OFMOR_FFF_0!BQ186</f>
        <v>43538</v>
      </c>
      <c r="BR96" s="178">
        <f>OFMOR_FFF_0!BR186</f>
        <v>43539</v>
      </c>
      <c r="BS96" s="178">
        <f>OFMOR_FFF_0!BS186</f>
        <v>43540</v>
      </c>
      <c r="BT96" s="178">
        <f>OFMOR_FFF_0!BT186</f>
        <v>43541</v>
      </c>
      <c r="BU96" s="178">
        <f>OFMOR_FFF_0!BU186</f>
        <v>43542</v>
      </c>
      <c r="BV96" s="178">
        <f>OFMOR_FFF_0!BV186</f>
        <v>43543</v>
      </c>
      <c r="BW96" s="178">
        <f>OFMOR_FFF_0!BW186</f>
        <v>43544</v>
      </c>
      <c r="BX96" s="178">
        <f>OFMOR_FFF_0!BX186</f>
        <v>43545</v>
      </c>
      <c r="BY96" s="178">
        <f>OFMOR_FFF_0!BY186</f>
        <v>43546</v>
      </c>
      <c r="BZ96" s="178">
        <f>OFMOR_FFF_0!BZ186</f>
        <v>43547</v>
      </c>
      <c r="CA96" s="178">
        <f>OFMOR_FFF_0!CA186</f>
        <v>43548</v>
      </c>
      <c r="CB96" s="178">
        <f>OFMOR_FFF_0!CB186</f>
        <v>43549</v>
      </c>
      <c r="CC96" s="178">
        <f>OFMOR_FFF_0!CC186</f>
        <v>43550</v>
      </c>
      <c r="CD96" s="178">
        <f>OFMOR_FFF_0!CD186</f>
        <v>43551</v>
      </c>
      <c r="CE96" s="178">
        <f>OFMOR_FFF_0!CE186</f>
        <v>43552</v>
      </c>
      <c r="CF96" s="178">
        <f>OFMOR_FFF_0!CF186</f>
        <v>43553</v>
      </c>
      <c r="CG96" s="178">
        <f>OFMOR_FFF_0!CG186</f>
        <v>43554</v>
      </c>
      <c r="CH96" s="178">
        <f>OFMOR_FFF_0!CH186</f>
        <v>43555</v>
      </c>
      <c r="CI96" s="178">
        <f>OFMOR_FFF_0!CI186</f>
        <v>43556</v>
      </c>
      <c r="CJ96" s="178">
        <f>OFMOR_FFF_0!CJ186</f>
        <v>43557</v>
      </c>
      <c r="CK96" s="178">
        <f>OFMOR_FFF_0!CK186</f>
        <v>43558</v>
      </c>
      <c r="CL96" s="178">
        <f>OFMOR_FFF_0!CL186</f>
        <v>43559</v>
      </c>
      <c r="CM96" s="178">
        <f>OFMOR_FFF_0!CM186</f>
        <v>43560</v>
      </c>
      <c r="CN96" s="178">
        <f>OFMOR_FFF_0!CN186</f>
        <v>43561</v>
      </c>
      <c r="CO96" s="178">
        <f>OFMOR_FFF_0!CO186</f>
        <v>43562</v>
      </c>
      <c r="CP96" s="178">
        <f>OFMOR_FFF_0!CP186</f>
        <v>43563</v>
      </c>
      <c r="CQ96" s="178">
        <f>OFMOR_FFF_0!CQ186</f>
        <v>43564</v>
      </c>
      <c r="CR96" s="178">
        <f>OFMOR_FFF_0!CR186</f>
        <v>43565</v>
      </c>
      <c r="CS96" s="178">
        <f>OFMOR_FFF_0!CS186</f>
        <v>43566</v>
      </c>
      <c r="CT96" s="178">
        <f>OFMOR_FFF_0!CT186</f>
        <v>43567</v>
      </c>
      <c r="CU96" s="178">
        <f>OFMOR_FFF_0!CU186</f>
        <v>43568</v>
      </c>
      <c r="CV96" s="178">
        <f>OFMOR_FFF_0!CV186</f>
        <v>43569</v>
      </c>
      <c r="CW96" s="178">
        <f>OFMOR_FFF_0!CW186</f>
        <v>43570</v>
      </c>
      <c r="CX96" s="178">
        <f>OFMOR_FFF_0!CX186</f>
        <v>43571</v>
      </c>
      <c r="CY96" s="178">
        <f>OFMOR_FFF_0!CY186</f>
        <v>43572</v>
      </c>
      <c r="CZ96" s="178">
        <f>OFMOR_FFF_0!CZ186</f>
        <v>43573</v>
      </c>
      <c r="DA96" s="178">
        <f>OFMOR_FFF_0!DA186</f>
        <v>43574</v>
      </c>
      <c r="DB96" s="178">
        <f>OFMOR_FFF_0!DB186</f>
        <v>43575</v>
      </c>
      <c r="DC96" s="178">
        <f>OFMOR_FFF_0!DC186</f>
        <v>43576</v>
      </c>
      <c r="DD96" s="178">
        <f>OFMOR_FFF_0!DD186</f>
        <v>43577</v>
      </c>
      <c r="DE96" s="178">
        <f>OFMOR_FFF_0!DE186</f>
        <v>43578</v>
      </c>
      <c r="DF96" s="178">
        <f>OFMOR_FFF_0!DF186</f>
        <v>43579</v>
      </c>
      <c r="DG96" s="178">
        <f>OFMOR_FFF_0!DG186</f>
        <v>43580</v>
      </c>
      <c r="DH96" s="178">
        <f>OFMOR_FFF_0!DH186</f>
        <v>43581</v>
      </c>
      <c r="DI96" s="178">
        <f>OFMOR_FFF_0!DI186</f>
        <v>43582</v>
      </c>
      <c r="DJ96" s="178">
        <f>OFMOR_FFF_0!DJ186</f>
        <v>43583</v>
      </c>
      <c r="DK96" s="178">
        <f>OFMOR_FFF_0!DK186</f>
        <v>43584</v>
      </c>
      <c r="DL96" s="178">
        <f>OFMOR_FFF_0!DL186</f>
        <v>43585</v>
      </c>
      <c r="DM96" s="178">
        <f>OFMOR_FFF_0!DM186</f>
        <v>43586</v>
      </c>
      <c r="DN96" s="178">
        <f>OFMOR_FFF_0!DN186</f>
        <v>43587</v>
      </c>
      <c r="DO96" s="178">
        <f>OFMOR_FFF_0!DO186</f>
        <v>43588</v>
      </c>
      <c r="DP96" s="178">
        <f>OFMOR_FFF_0!DP186</f>
        <v>43589</v>
      </c>
      <c r="DQ96" s="178">
        <f>OFMOR_FFF_0!DQ186</f>
        <v>43590</v>
      </c>
      <c r="DR96" s="178">
        <f>OFMOR_FFF_0!DR186</f>
        <v>43591</v>
      </c>
      <c r="DS96" s="178">
        <f>OFMOR_FFF_0!DS186</f>
        <v>43592</v>
      </c>
      <c r="DT96" s="178">
        <f>OFMOR_FFF_0!DT186</f>
        <v>43593</v>
      </c>
      <c r="DU96" s="178">
        <f>OFMOR_FFF_0!DU186</f>
        <v>43594</v>
      </c>
      <c r="DV96" s="178">
        <f>OFMOR_FFF_0!DV186</f>
        <v>43595</v>
      </c>
      <c r="DW96" s="178">
        <f>OFMOR_FFF_0!DW186</f>
        <v>43596</v>
      </c>
      <c r="DX96" s="178">
        <f>OFMOR_FFF_0!DX186</f>
        <v>43597</v>
      </c>
      <c r="DY96" s="178">
        <f>OFMOR_FFF_0!DY186</f>
        <v>43598</v>
      </c>
      <c r="DZ96" s="178">
        <f>OFMOR_FFF_0!DZ186</f>
        <v>43599</v>
      </c>
      <c r="EA96" s="178">
        <f>OFMOR_FFF_0!EA186</f>
        <v>43600</v>
      </c>
      <c r="EB96" s="178">
        <f>OFMOR_FFF_0!EB186</f>
        <v>43601</v>
      </c>
      <c r="EC96" s="178">
        <f>OFMOR_FFF_0!EC186</f>
        <v>43602</v>
      </c>
      <c r="ED96" s="178">
        <f>OFMOR_FFF_0!ED186</f>
        <v>43603</v>
      </c>
      <c r="EE96" s="178">
        <f>OFMOR_FFF_0!EE186</f>
        <v>43604</v>
      </c>
      <c r="EF96" s="178">
        <f>OFMOR_FFF_0!EF186</f>
        <v>43605</v>
      </c>
      <c r="EG96" s="178">
        <f>OFMOR_FFF_0!EG186</f>
        <v>43606</v>
      </c>
      <c r="EH96" s="178">
        <f>OFMOR_FFF_0!EH186</f>
        <v>43607</v>
      </c>
      <c r="EI96" s="178">
        <f>OFMOR_FFF_0!EI186</f>
        <v>43608</v>
      </c>
      <c r="EJ96" s="178">
        <f>OFMOR_FFF_0!EJ186</f>
        <v>43609</v>
      </c>
      <c r="EK96" s="178">
        <f>OFMOR_FFF_0!EK186</f>
        <v>43610</v>
      </c>
      <c r="EL96" s="178">
        <f>OFMOR_FFF_0!EL186</f>
        <v>43611</v>
      </c>
      <c r="EM96" s="178">
        <f>OFMOR_FFF_0!EM186</f>
        <v>43612</v>
      </c>
      <c r="EN96" s="178">
        <f>OFMOR_FFF_0!EN186</f>
        <v>43613</v>
      </c>
      <c r="EO96" s="178">
        <f>OFMOR_FFF_0!EO186</f>
        <v>43614</v>
      </c>
      <c r="EP96" s="178">
        <f>OFMOR_FFF_0!EP186</f>
        <v>43615</v>
      </c>
      <c r="EQ96" s="178">
        <f>OFMOR_FFF_0!EQ186</f>
        <v>43616</v>
      </c>
      <c r="ER96" s="178">
        <f>OFMOR_FFF_0!ER186</f>
        <v>43617</v>
      </c>
      <c r="ES96" s="178">
        <f>OFMOR_FFF_0!ES186</f>
        <v>43618</v>
      </c>
      <c r="ET96" s="178">
        <f>OFMOR_FFF_0!ET186</f>
        <v>43619</v>
      </c>
      <c r="EU96" s="178">
        <f>OFMOR_FFF_0!EU186</f>
        <v>43620</v>
      </c>
      <c r="EV96" s="178">
        <f>OFMOR_FFF_0!EV186</f>
        <v>43621</v>
      </c>
      <c r="EW96" s="178">
        <f>OFMOR_FFF_0!EW186</f>
        <v>43622</v>
      </c>
      <c r="EX96" s="178">
        <f>OFMOR_FFF_0!EX186</f>
        <v>43623</v>
      </c>
      <c r="EY96" s="178">
        <f>OFMOR_FFF_0!EY186</f>
        <v>43624</v>
      </c>
      <c r="EZ96" s="178">
        <f>OFMOR_FFF_0!EZ186</f>
        <v>43625</v>
      </c>
      <c r="FA96" s="178">
        <f>OFMOR_FFF_0!FA186</f>
        <v>43626</v>
      </c>
      <c r="FB96" s="178">
        <f>OFMOR_FFF_0!FB186</f>
        <v>43627</v>
      </c>
      <c r="FC96" s="178">
        <f>OFMOR_FFF_0!FC186</f>
        <v>43628</v>
      </c>
      <c r="FD96" s="178">
        <f>OFMOR_FFF_0!FD186</f>
        <v>43629</v>
      </c>
      <c r="FE96" s="178">
        <f>OFMOR_FFF_0!FE186</f>
        <v>43630</v>
      </c>
      <c r="FF96" s="178">
        <f>OFMOR_FFF_0!FF186</f>
        <v>43631</v>
      </c>
      <c r="FG96" s="178">
        <f>OFMOR_FFF_0!FG186</f>
        <v>43632</v>
      </c>
      <c r="FH96" s="178">
        <f>OFMOR_FFF_0!FH186</f>
        <v>43633</v>
      </c>
      <c r="FI96" s="178">
        <f>OFMOR_FFF_0!FI186</f>
        <v>43634</v>
      </c>
      <c r="FJ96" s="178">
        <f>OFMOR_FFF_0!FJ186</f>
        <v>43635</v>
      </c>
      <c r="FK96" s="178">
        <f>OFMOR_FFF_0!FK186</f>
        <v>43636</v>
      </c>
      <c r="FL96" s="178">
        <f>OFMOR_FFF_0!FL186</f>
        <v>43637</v>
      </c>
      <c r="FM96" s="178">
        <f>OFMOR_FFF_0!FM186</f>
        <v>43638</v>
      </c>
      <c r="FN96" s="178">
        <f>OFMOR_FFF_0!FN186</f>
        <v>43639</v>
      </c>
      <c r="FO96" s="178">
        <f>OFMOR_FFF_0!FO186</f>
        <v>43640</v>
      </c>
      <c r="FP96" s="178">
        <f>OFMOR_FFF_0!FP186</f>
        <v>43641</v>
      </c>
      <c r="FQ96" s="178">
        <f>OFMOR_FFF_0!FQ186</f>
        <v>43642</v>
      </c>
      <c r="FR96" s="178">
        <f>OFMOR_FFF_0!FR186</f>
        <v>43643</v>
      </c>
      <c r="FS96" s="178">
        <f>OFMOR_FFF_0!FS186</f>
        <v>43644</v>
      </c>
      <c r="FT96" s="178">
        <f>OFMOR_FFF_0!FT186</f>
        <v>43645</v>
      </c>
      <c r="FU96" s="178">
        <f>OFMOR_FFF_0!FU186</f>
        <v>43646</v>
      </c>
      <c r="FV96" s="178">
        <f>OFMOR_FFF_0!FV186</f>
        <v>43647</v>
      </c>
      <c r="FW96" s="178">
        <f>OFMOR_FFF_0!FW186</f>
        <v>43648</v>
      </c>
      <c r="FX96" s="178">
        <f>OFMOR_FFF_0!FX186</f>
        <v>43649</v>
      </c>
      <c r="FY96" s="178">
        <f>OFMOR_FFF_0!FY186</f>
        <v>43650</v>
      </c>
      <c r="FZ96" s="178">
        <f>OFMOR_FFF_0!FZ186</f>
        <v>43651</v>
      </c>
      <c r="GA96" s="178">
        <f>OFMOR_FFF_0!GA186</f>
        <v>43652</v>
      </c>
      <c r="GB96" s="178">
        <f>OFMOR_FFF_0!GB186</f>
        <v>43653</v>
      </c>
      <c r="GC96" s="178">
        <f>OFMOR_FFF_0!GC186</f>
        <v>43654</v>
      </c>
      <c r="GD96" s="178">
        <f>OFMOR_FFF_0!GD186</f>
        <v>43655</v>
      </c>
      <c r="GE96" s="178">
        <f>OFMOR_FFF_0!GE186</f>
        <v>43656</v>
      </c>
      <c r="GF96" s="178">
        <f>OFMOR_FFF_0!GF186</f>
        <v>43657</v>
      </c>
      <c r="GG96" s="178">
        <f>OFMOR_FFF_0!GG186</f>
        <v>43658</v>
      </c>
      <c r="GH96" s="178">
        <f>OFMOR_FFF_0!GH186</f>
        <v>43659</v>
      </c>
      <c r="GI96" s="178">
        <f>OFMOR_FFF_0!GI186</f>
        <v>43660</v>
      </c>
      <c r="GJ96" s="178">
        <f>OFMOR_FFF_0!GJ186</f>
        <v>43661</v>
      </c>
      <c r="GK96" s="178">
        <f>OFMOR_FFF_0!GK186</f>
        <v>43662</v>
      </c>
      <c r="GL96" s="178">
        <f>OFMOR_FFF_0!GL186</f>
        <v>43663</v>
      </c>
      <c r="GM96" s="178">
        <f>OFMOR_FFF_0!GM186</f>
        <v>43659</v>
      </c>
      <c r="GN96" s="178">
        <f>OFMOR_FFF_0!GN186</f>
        <v>43660</v>
      </c>
      <c r="GO96" s="178">
        <f>OFMOR_FFF_0!GO186</f>
        <v>43661</v>
      </c>
      <c r="GP96" s="178">
        <f>OFMOR_FFF_0!GP186</f>
        <v>43662</v>
      </c>
      <c r="GQ96" s="178">
        <f>OFMOR_FFF_0!GQ186</f>
        <v>43663</v>
      </c>
      <c r="GR96" s="178">
        <f>OFMOR_FFF_0!GR186</f>
        <v>43664</v>
      </c>
      <c r="GS96" s="178">
        <f>OFMOR_FFF_0!GS186</f>
        <v>43665</v>
      </c>
      <c r="GT96" s="178">
        <f>OFMOR_FFF_0!GT186</f>
        <v>43666</v>
      </c>
      <c r="GU96" s="178">
        <f>OFMOR_FFF_0!GU186</f>
        <v>43667</v>
      </c>
      <c r="GV96" s="178">
        <f>OFMOR_FFF_0!GV186</f>
        <v>43668</v>
      </c>
      <c r="GW96" s="178">
        <f>OFMOR_FFF_0!GW186</f>
        <v>43669</v>
      </c>
      <c r="GX96" s="178">
        <f>OFMOR_FFF_0!GX186</f>
        <v>43670</v>
      </c>
      <c r="GY96" s="178">
        <f>OFMOR_FFF_0!GY186</f>
        <v>43671</v>
      </c>
      <c r="GZ96" s="178">
        <f>OFMOR_FFF_0!GZ186</f>
        <v>43672</v>
      </c>
      <c r="HA96" s="178">
        <f>OFMOR_FFF_0!HA186</f>
        <v>43673</v>
      </c>
      <c r="HB96" s="178">
        <f>OFMOR_FFF_0!HB186</f>
        <v>43674</v>
      </c>
      <c r="HC96" s="178">
        <f>OFMOR_FFF_0!HC186</f>
        <v>43675</v>
      </c>
      <c r="HD96" s="178">
        <f>OFMOR_FFF_0!HD186</f>
        <v>43676</v>
      </c>
      <c r="HE96" s="178">
        <f>OFMOR_FFF_0!HE186</f>
        <v>43677</v>
      </c>
      <c r="HF96" s="178">
        <f>OFMOR_FFF_0!HF186</f>
        <v>43678</v>
      </c>
      <c r="HG96" s="178">
        <f>OFMOR_FFF_0!HG186</f>
        <v>43679</v>
      </c>
      <c r="HH96" s="178">
        <f>OFMOR_FFF_0!HH186</f>
        <v>43680</v>
      </c>
      <c r="HI96" s="178">
        <f>OFMOR_FFF_0!HI186</f>
        <v>43681</v>
      </c>
      <c r="HJ96" s="178">
        <f>OFMOR_FFF_0!HJ186</f>
        <v>43682</v>
      </c>
      <c r="HK96" s="178">
        <f>OFMOR_FFF_0!HK186</f>
        <v>43683</v>
      </c>
      <c r="HL96" s="178">
        <f>OFMOR_FFF_0!HL186</f>
        <v>43684</v>
      </c>
      <c r="HM96" s="178">
        <f>OFMOR_FFF_0!HM186</f>
        <v>43685</v>
      </c>
      <c r="HN96" s="178">
        <f>OFMOR_FFF_0!HN186</f>
        <v>43686</v>
      </c>
      <c r="HO96" s="178">
        <f>OFMOR_FFF_0!HO186</f>
        <v>43687</v>
      </c>
      <c r="HP96" s="178">
        <f>OFMOR_FFF_0!HP186</f>
        <v>43688</v>
      </c>
      <c r="HQ96" s="178">
        <f>OFMOR_FFF_0!HQ186</f>
        <v>43689</v>
      </c>
      <c r="HR96" s="178">
        <f>OFMOR_FFF_0!HR186</f>
        <v>43690</v>
      </c>
      <c r="HS96" s="178">
        <f>OFMOR_FFF_0!HS186</f>
        <v>43691</v>
      </c>
      <c r="HT96" s="178">
        <f>OFMOR_FFF_0!HT186</f>
        <v>43692</v>
      </c>
      <c r="HU96" s="178">
        <f>OFMOR_FFF_0!HU186</f>
        <v>43693</v>
      </c>
      <c r="HV96" s="178">
        <f>OFMOR_FFF_0!HV186</f>
        <v>43694</v>
      </c>
      <c r="HW96" s="178">
        <f>OFMOR_FFF_0!HW186</f>
        <v>43695</v>
      </c>
      <c r="HX96" s="178">
        <f>OFMOR_FFF_0!HX186</f>
        <v>43696</v>
      </c>
      <c r="HY96" s="178">
        <f>OFMOR_FFF_0!HY186</f>
        <v>43697</v>
      </c>
      <c r="HZ96" s="178">
        <f>OFMOR_FFF_0!HZ186</f>
        <v>43698</v>
      </c>
      <c r="IA96" s="178">
        <f>OFMOR_FFF_0!IA186</f>
        <v>43699</v>
      </c>
      <c r="IB96" s="178">
        <f>OFMOR_FFF_0!IB186</f>
        <v>43700</v>
      </c>
      <c r="IC96" s="178">
        <f>OFMOR_FFF_0!IC186</f>
        <v>43701</v>
      </c>
      <c r="ID96" s="178">
        <f>OFMOR_FFF_0!ID186</f>
        <v>43702</v>
      </c>
      <c r="IE96" s="178">
        <f>OFMOR_FFF_0!IE186</f>
        <v>43703</v>
      </c>
      <c r="IF96" s="178">
        <f>OFMOR_FFF_0!IF186</f>
        <v>43704</v>
      </c>
      <c r="IG96" s="178">
        <f>OFMOR_FFF_0!IG186</f>
        <v>43705</v>
      </c>
      <c r="IH96" s="178">
        <f>OFMOR_FFF_0!IH186</f>
        <v>43706</v>
      </c>
      <c r="II96" s="178">
        <f>OFMOR_FFF_0!II186</f>
        <v>43707</v>
      </c>
      <c r="IJ96" s="178">
        <f>OFMOR_FFF_0!IJ186</f>
        <v>43708</v>
      </c>
      <c r="IK96" s="178">
        <f>OFMOR_FFF_0!IK186</f>
        <v>43709</v>
      </c>
      <c r="IL96" s="178">
        <f>OFMOR_FFF_0!IL186</f>
        <v>43710</v>
      </c>
      <c r="IM96" s="178">
        <f>OFMOR_FFF_0!IM186</f>
        <v>43711</v>
      </c>
      <c r="IN96" s="178">
        <f>OFMOR_FFF_0!IN186</f>
        <v>43712</v>
      </c>
      <c r="IO96" s="178">
        <f>OFMOR_FFF_0!IO186</f>
        <v>43713</v>
      </c>
      <c r="IP96" s="178">
        <f>OFMOR_FFF_0!IP186</f>
        <v>43714</v>
      </c>
      <c r="IQ96" s="178">
        <f>OFMOR_FFF_0!IQ186</f>
        <v>43715</v>
      </c>
      <c r="IR96" s="178">
        <f>OFMOR_FFF_0!IR186</f>
        <v>43716</v>
      </c>
      <c r="IS96" s="178">
        <f>OFMOR_FFF_0!IS186</f>
        <v>43717</v>
      </c>
      <c r="IT96" s="178">
        <f>OFMOR_FFF_0!IT186</f>
        <v>43718</v>
      </c>
      <c r="IU96" s="178">
        <f>OFMOR_FFF_0!IU186</f>
        <v>43719</v>
      </c>
      <c r="IV96" s="178">
        <f>OFMOR_FFF_0!IV186</f>
        <v>43720</v>
      </c>
      <c r="IW96" s="178">
        <f>OFMOR_FFF_0!IW186</f>
        <v>43721</v>
      </c>
      <c r="IX96" s="178">
        <f>OFMOR_FFF_0!IX186</f>
        <v>43722</v>
      </c>
      <c r="IY96" s="178">
        <f>OFMOR_FFF_0!IY186</f>
        <v>43723</v>
      </c>
      <c r="IZ96" s="178">
        <f>OFMOR_FFF_0!IZ186</f>
        <v>43724</v>
      </c>
      <c r="JA96" s="178">
        <f>OFMOR_FFF_0!JA186</f>
        <v>43725</v>
      </c>
      <c r="JB96" s="178">
        <f>OFMOR_FFF_0!JB186</f>
        <v>43726</v>
      </c>
      <c r="JC96" s="178">
        <f>OFMOR_FFF_0!JC186</f>
        <v>43727</v>
      </c>
      <c r="JD96" s="178">
        <f>OFMOR_FFF_0!JD186</f>
        <v>43728</v>
      </c>
      <c r="JE96" s="178">
        <f>OFMOR_FFF_0!JE186</f>
        <v>43729</v>
      </c>
      <c r="JF96" s="178">
        <f>OFMOR_FFF_0!JF186</f>
        <v>43730</v>
      </c>
      <c r="JG96" s="178">
        <f>OFMOR_FFF_0!JG186</f>
        <v>43731</v>
      </c>
      <c r="JH96" s="178">
        <f>OFMOR_FFF_0!JH186</f>
        <v>43732</v>
      </c>
      <c r="JI96" s="178">
        <f>OFMOR_FFF_0!JI186</f>
        <v>43733</v>
      </c>
      <c r="JJ96" s="178">
        <f>OFMOR_FFF_0!JJ186</f>
        <v>43734</v>
      </c>
      <c r="JK96" s="178">
        <f>OFMOR_FFF_0!JK186</f>
        <v>43735</v>
      </c>
      <c r="JL96" s="178">
        <f>OFMOR_FFF_0!JL186</f>
        <v>43736</v>
      </c>
      <c r="JM96" s="178">
        <f>OFMOR_FFF_0!JM186</f>
        <v>43737</v>
      </c>
      <c r="JN96" s="178">
        <f>OFMOR_FFF_0!JN186</f>
        <v>43738</v>
      </c>
      <c r="JO96" s="178">
        <f>OFMOR_FFF_0!JO186</f>
        <v>43739</v>
      </c>
      <c r="JP96" s="178">
        <f>OFMOR_FFF_0!JP186</f>
        <v>43740</v>
      </c>
      <c r="JQ96" s="178">
        <f>OFMOR_FFF_0!JQ186</f>
        <v>43741</v>
      </c>
      <c r="JR96" s="178">
        <f>OFMOR_FFF_0!JR186</f>
        <v>43742</v>
      </c>
      <c r="JS96" s="178">
        <f>OFMOR_FFF_0!JS186</f>
        <v>43743</v>
      </c>
      <c r="JT96" s="178">
        <f>OFMOR_FFF_0!JT186</f>
        <v>43744</v>
      </c>
      <c r="JU96" s="178">
        <f>OFMOR_FFF_0!JU186</f>
        <v>43745</v>
      </c>
      <c r="JV96" s="178">
        <f>OFMOR_FFF_0!JV186</f>
        <v>43746</v>
      </c>
      <c r="JW96" s="178">
        <f>OFMOR_FFF_0!JW186</f>
        <v>43747</v>
      </c>
      <c r="JX96" s="178">
        <f>OFMOR_FFF_0!JX186</f>
        <v>43748</v>
      </c>
      <c r="JY96" s="178">
        <f>OFMOR_FFF_0!JY186</f>
        <v>43749</v>
      </c>
      <c r="JZ96" s="178">
        <f>OFMOR_FFF_0!JZ186</f>
        <v>43750</v>
      </c>
      <c r="KA96" s="178">
        <f>OFMOR_FFF_0!KA186</f>
        <v>43750</v>
      </c>
      <c r="KB96" s="178">
        <f>OFMOR_FFF_0!KB186</f>
        <v>43751</v>
      </c>
      <c r="KC96" s="178">
        <f>OFMOR_FFF_0!KC186</f>
        <v>43752</v>
      </c>
      <c r="KD96" s="178">
        <f>OFMOR_FFF_0!KD186</f>
        <v>43753</v>
      </c>
      <c r="KE96" s="178">
        <f>OFMOR_FFF_0!KE186</f>
        <v>43754</v>
      </c>
      <c r="KF96" s="178">
        <f>OFMOR_FFF_0!KF186</f>
        <v>43755</v>
      </c>
      <c r="KG96" s="178">
        <f>OFMOR_FFF_0!KG186</f>
        <v>43756</v>
      </c>
      <c r="KH96" s="178">
        <f>OFMOR_FFF_0!KH186</f>
        <v>43757</v>
      </c>
      <c r="KI96" s="178">
        <f>OFMOR_FFF_0!KI186</f>
        <v>43758</v>
      </c>
      <c r="KJ96" s="178">
        <f>OFMOR_FFF_0!KJ186</f>
        <v>43759</v>
      </c>
      <c r="KK96" s="178">
        <f>OFMOR_FFF_0!KK186</f>
        <v>43760</v>
      </c>
      <c r="KL96" s="178">
        <f>OFMOR_FFF_0!KL186</f>
        <v>43761</v>
      </c>
      <c r="KM96" s="178">
        <f>OFMOR_FFF_0!KM186</f>
        <v>43762</v>
      </c>
      <c r="KN96" s="178">
        <f>OFMOR_FFF_0!KN186</f>
        <v>43763</v>
      </c>
      <c r="KO96" s="178">
        <f>OFMOR_FFF_0!KO186</f>
        <v>43764</v>
      </c>
      <c r="KP96" s="178">
        <f>OFMOR_FFF_0!KP186</f>
        <v>43765</v>
      </c>
      <c r="KQ96" s="178">
        <f>OFMOR_FFF_0!KQ186</f>
        <v>43766</v>
      </c>
      <c r="KR96" s="178">
        <f>OFMOR_FFF_0!KR186</f>
        <v>43767</v>
      </c>
      <c r="KS96" s="178">
        <f>OFMOR_FFF_0!KS186</f>
        <v>43768</v>
      </c>
      <c r="KT96" s="178">
        <f>OFMOR_FFF_0!KT186</f>
        <v>43769</v>
      </c>
      <c r="KU96" s="178">
        <f>OFMOR_FFF_0!KU186</f>
        <v>43770</v>
      </c>
      <c r="KV96" s="178">
        <f>OFMOR_FFF_0!KV186</f>
        <v>43771</v>
      </c>
      <c r="KW96" s="178">
        <f>OFMOR_FFF_0!KW186</f>
        <v>43772</v>
      </c>
      <c r="KX96" s="178">
        <f>OFMOR_FFF_0!KX186</f>
        <v>43773</v>
      </c>
      <c r="KY96" s="178">
        <f>OFMOR_FFF_0!KY186</f>
        <v>43774</v>
      </c>
      <c r="KZ96" s="178">
        <f>OFMOR_FFF_0!KZ186</f>
        <v>43775</v>
      </c>
      <c r="LA96" s="178">
        <f>OFMOR_FFF_0!LA186</f>
        <v>43776</v>
      </c>
      <c r="LB96" s="178">
        <f>OFMOR_FFF_0!LB186</f>
        <v>43777</v>
      </c>
      <c r="LC96" s="178">
        <f>OFMOR_FFF_0!LC186</f>
        <v>43778</v>
      </c>
      <c r="LD96" s="178">
        <f>OFMOR_FFF_0!LD186</f>
        <v>43779</v>
      </c>
      <c r="LE96" s="178">
        <f>OFMOR_FFF_0!LE186</f>
        <v>43780</v>
      </c>
      <c r="LF96" s="178">
        <f>OFMOR_FFF_0!LF186</f>
        <v>43781</v>
      </c>
      <c r="LG96" s="178">
        <f>OFMOR_FFF_0!LG186</f>
        <v>43782</v>
      </c>
      <c r="LH96" s="178">
        <f>OFMOR_FFF_0!LH186</f>
        <v>43783</v>
      </c>
      <c r="LI96" s="178">
        <f>OFMOR_FFF_0!LI186</f>
        <v>43784</v>
      </c>
      <c r="LJ96" s="178">
        <f>OFMOR_FFF_0!LJ186</f>
        <v>43785</v>
      </c>
      <c r="LK96" s="178">
        <f>OFMOR_FFF_0!LK186</f>
        <v>43786</v>
      </c>
      <c r="LL96" s="178">
        <f>OFMOR_FFF_0!LL186</f>
        <v>43787</v>
      </c>
      <c r="LM96" s="178">
        <f>OFMOR_FFF_0!LM186</f>
        <v>43788</v>
      </c>
      <c r="LN96" s="178">
        <f>OFMOR_FFF_0!LN186</f>
        <v>43789</v>
      </c>
      <c r="LO96" s="178">
        <f>OFMOR_FFF_0!LO186</f>
        <v>43790</v>
      </c>
      <c r="LP96" s="178">
        <f>OFMOR_FFF_0!LP186</f>
        <v>43791</v>
      </c>
      <c r="LQ96" s="178">
        <f>OFMOR_FFF_0!LQ186</f>
        <v>43792</v>
      </c>
      <c r="LR96" s="178">
        <f>OFMOR_FFF_0!LR186</f>
        <v>43793</v>
      </c>
      <c r="LS96" s="178">
        <f>OFMOR_FFF_0!LS186</f>
        <v>43794</v>
      </c>
      <c r="LT96" s="178">
        <f>OFMOR_FFF_0!LT186</f>
        <v>43795</v>
      </c>
      <c r="LU96" s="178">
        <f>OFMOR_FFF_0!LU186</f>
        <v>43796</v>
      </c>
      <c r="LV96" s="178">
        <f>OFMOR_FFF_0!LV186</f>
        <v>43797</v>
      </c>
      <c r="LW96" s="178">
        <f>OFMOR_FFF_0!LW186</f>
        <v>43798</v>
      </c>
      <c r="LX96" s="178">
        <f>OFMOR_FFF_0!LX186</f>
        <v>43799</v>
      </c>
      <c r="LY96" s="178">
        <f>OFMOR_FFF_0!LY186</f>
        <v>43800</v>
      </c>
      <c r="LZ96" s="178">
        <f>OFMOR_FFF_0!LZ186</f>
        <v>43801</v>
      </c>
      <c r="MA96" s="178">
        <f>OFMOR_FFF_0!MA186</f>
        <v>43802</v>
      </c>
      <c r="MB96" s="178">
        <f>OFMOR_FFF_0!MB186</f>
        <v>43803</v>
      </c>
      <c r="MC96" s="178">
        <f>OFMOR_FFF_0!MC186</f>
        <v>43804</v>
      </c>
      <c r="MD96" s="178">
        <f>OFMOR_FFF_0!MD186</f>
        <v>43805</v>
      </c>
      <c r="ME96" s="178">
        <f>OFMOR_FFF_0!ME186</f>
        <v>43806</v>
      </c>
      <c r="MF96" s="178">
        <f>OFMOR_FFF_0!MF186</f>
        <v>43807</v>
      </c>
      <c r="MG96" s="178">
        <f>OFMOR_FFF_0!MG186</f>
        <v>43808</v>
      </c>
      <c r="MH96" s="178">
        <f>OFMOR_FFF_0!MH186</f>
        <v>43809</v>
      </c>
      <c r="MI96" s="178">
        <f>OFMOR_FFF_0!MI186</f>
        <v>43810</v>
      </c>
      <c r="MJ96" s="178">
        <f>OFMOR_FFF_0!MJ186</f>
        <v>43811</v>
      </c>
      <c r="MK96" s="178">
        <f>OFMOR_FFF_0!MK186</f>
        <v>43812</v>
      </c>
      <c r="ML96" s="178">
        <f>OFMOR_FFF_0!ML186</f>
        <v>43813</v>
      </c>
      <c r="MM96" s="178">
        <f>OFMOR_FFF_0!MM186</f>
        <v>43814</v>
      </c>
      <c r="MN96" s="178">
        <f>OFMOR_FFF_0!MN186</f>
        <v>43815</v>
      </c>
      <c r="MO96" s="178">
        <f>OFMOR_FFF_0!MO186</f>
        <v>43816</v>
      </c>
      <c r="MP96" s="178">
        <f>OFMOR_FFF_0!MP186</f>
        <v>43817</v>
      </c>
      <c r="MQ96" s="178">
        <f>OFMOR_FFF_0!MQ186</f>
        <v>43818</v>
      </c>
      <c r="MR96" s="178">
        <f>OFMOR_FFF_0!MR186</f>
        <v>43819</v>
      </c>
      <c r="MS96" s="178">
        <f>OFMOR_FFF_0!MS186</f>
        <v>43820</v>
      </c>
      <c r="MT96" s="178">
        <f>OFMOR_FFF_0!MT186</f>
        <v>43821</v>
      </c>
      <c r="MU96" s="178">
        <f>OFMOR_FFF_0!MU186</f>
        <v>43822</v>
      </c>
      <c r="MV96" s="178">
        <f>OFMOR_FFF_0!MV186</f>
        <v>43823</v>
      </c>
      <c r="MW96" s="178">
        <f>OFMOR_FFF_0!MW186</f>
        <v>43824</v>
      </c>
      <c r="MX96" s="178">
        <f>OFMOR_FFF_0!MX186</f>
        <v>43825</v>
      </c>
      <c r="MY96" s="178">
        <f>OFMOR_FFF_0!MY186</f>
        <v>43826</v>
      </c>
      <c r="MZ96" s="178">
        <f>OFMOR_FFF_0!MZ186</f>
        <v>43827</v>
      </c>
      <c r="NA96" s="178">
        <f>OFMOR_FFF_0!NA186</f>
        <v>43828</v>
      </c>
      <c r="NB96" s="178">
        <f>OFMOR_FFF_0!NB186</f>
        <v>43829</v>
      </c>
      <c r="NC96" s="178">
        <f>OFMOR_FFF_0!NC186</f>
        <v>43830</v>
      </c>
      <c r="ND96" s="178">
        <f>OFMOR_FFF_0!ND186</f>
        <v>43831</v>
      </c>
      <c r="NE96" s="178">
        <f>OFMOR_FFF_0!NE186</f>
        <v>43832</v>
      </c>
      <c r="NF96" s="178">
        <f>OFMOR_FFF_0!NF186</f>
        <v>43833</v>
      </c>
      <c r="NG96" s="178">
        <f>OFMOR_FFF_0!NG186</f>
        <v>43834</v>
      </c>
      <c r="NH96" s="178">
        <f>OFMOR_FFF_0!NH186</f>
        <v>43835</v>
      </c>
      <c r="NI96" s="178">
        <f>OFMOR_FFF_0!NI186</f>
        <v>43836</v>
      </c>
      <c r="NJ96" s="178">
        <f>OFMOR_FFF_0!NJ186</f>
        <v>43837</v>
      </c>
      <c r="NK96" s="178">
        <f>OFMOR_FFF_0!NK186</f>
        <v>43838</v>
      </c>
      <c r="NL96" s="178">
        <f>OFMOR_FFF_0!NL186</f>
        <v>43839</v>
      </c>
      <c r="NM96" s="178">
        <f>OFMOR_FFF_0!NM186</f>
        <v>43840</v>
      </c>
      <c r="NN96" s="178">
        <f>OFMOR_FFF_0!NN186</f>
        <v>43841</v>
      </c>
      <c r="NO96" s="179">
        <f>OFMOR_FFF_0!NO186</f>
        <v>43831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317</v>
      </c>
      <c r="F98" s="8"/>
      <c r="G98" s="8" t="s">
        <v>259</v>
      </c>
      <c r="H98" s="8"/>
      <c r="I98" s="8"/>
      <c r="J98" s="8"/>
      <c r="K98" s="9">
        <f>SUM(N98:NO98)</f>
        <v>39248.524306801643</v>
      </c>
      <c r="L98" s="8"/>
      <c r="M98" s="8"/>
      <c r="N98" s="33">
        <f>IF(SUMIFS(94:94,88:88,"&lt;="&amp;N75,88:88,"&gt;"&amp;EOMONTH(N75,-1))=0,0,OFMOR_FFF_0!N190*1000/SUMIFS(94:94,88:88,"&lt;="&amp;N75,88:88,"&gt;"&amp;EOMONTH(N75,-1)))</f>
        <v>0</v>
      </c>
      <c r="O98" s="34">
        <f>IF(SUMIFS(94:94,88:88,"&lt;="&amp;O75,88:88,"&gt;"&amp;EOMONTH(O75,-1))=0,0,OFMOR_FFF_0!O190*1000/SUMIFS(94:94,88:88,"&lt;="&amp;O75,88:88,"&gt;"&amp;EOMONTH(O75,-1)))</f>
        <v>2.8709815699168857</v>
      </c>
      <c r="P98" s="34">
        <f>IF(SUMIFS(94:94,88:88,"&lt;="&amp;P75,88:88,"&gt;"&amp;EOMONTH(P75,-1))=0,0,OFMOR_FFF_0!P190*1000/SUMIFS(94:94,88:88,"&lt;="&amp;P75,88:88,"&gt;"&amp;EOMONTH(P75,-1)))</f>
        <v>3.4917646181138515</v>
      </c>
      <c r="Q98" s="34">
        <f>IF(SUMIFS(94:94,88:88,"&lt;="&amp;Q75,88:88,"&gt;"&amp;EOMONTH(Q75,-1))=0,0,OFMOR_FFF_0!Q190*1000/SUMIFS(94:94,88:88,"&lt;="&amp;Q75,88:88,"&gt;"&amp;EOMONTH(Q75,-1)))</f>
        <v>5.8736386600455823</v>
      </c>
      <c r="R98" s="34">
        <f>IF(SUMIFS(94:94,88:88,"&lt;="&amp;R75,88:88,"&gt;"&amp;EOMONTH(R75,-1))=0,0,OFMOR_FFF_0!R190*1000/SUMIFS(94:94,88:88,"&lt;="&amp;R75,88:88,"&gt;"&amp;EOMONTH(R75,-1)))</f>
        <v>9.0781120010916947</v>
      </c>
      <c r="S98" s="34">
        <f>IF(SUMIFS(94:94,88:88,"&lt;="&amp;S75,88:88,"&gt;"&amp;EOMONTH(S75,-1))=0,0,OFMOR_FFF_0!S190*1000/SUMIFS(94:94,88:88,"&lt;="&amp;S75,88:88,"&gt;"&amp;EOMONTH(S75,-1)))</f>
        <v>9.9672608011309851</v>
      </c>
      <c r="T98" s="34">
        <f>IF(SUMIFS(94:94,88:88,"&lt;="&amp;T75,88:88,"&gt;"&amp;EOMONTH(T75,-1))=0,0,OFMOR_FFF_0!T190*1000/SUMIFS(94:94,88:88,"&lt;="&amp;T75,88:88,"&gt;"&amp;EOMONTH(T75,-1)))</f>
        <v>11.163574174721944</v>
      </c>
      <c r="U98" s="34">
        <f>IF(SUMIFS(94:94,88:88,"&lt;="&amp;U75,88:88,"&gt;"&amp;EOMONTH(U75,-1))=0,0,OFMOR_FFF_0!U190*1000/SUMIFS(94:94,88:88,"&lt;="&amp;U75,88:88,"&gt;"&amp;EOMONTH(U75,-1)))</f>
        <v>17.755253905550965</v>
      </c>
      <c r="V98" s="34">
        <f>IF(SUMIFS(94:94,88:88,"&lt;="&amp;V75,88:88,"&gt;"&amp;EOMONTH(V75,-1))=0,0,OFMOR_FFF_0!V190*1000/SUMIFS(94:94,88:88,"&lt;="&amp;V75,88:88,"&gt;"&amp;EOMONTH(V75,-1)))</f>
        <v>22.202149330926886</v>
      </c>
      <c r="W98" s="34">
        <f>IF(SUMIFS(94:94,88:88,"&lt;="&amp;W75,88:88,"&gt;"&amp;EOMONTH(W75,-1))=0,0,OFMOR_FFF_0!W190*1000/SUMIFS(94:94,88:88,"&lt;="&amp;W75,88:88,"&gt;"&amp;EOMONTH(W75,-1)))</f>
        <v>21.881085106427491</v>
      </c>
      <c r="X98" s="34">
        <f>IF(SUMIFS(94:94,88:88,"&lt;="&amp;X75,88:88,"&gt;"&amp;EOMONTH(X75,-1))=0,0,OFMOR_FFF_0!X190*1000/SUMIFS(94:94,88:88,"&lt;="&amp;X75,88:88,"&gt;"&amp;EOMONTH(X75,-1)))</f>
        <v>31.483649622870779</v>
      </c>
      <c r="Y98" s="34">
        <f>IF(SUMIFS(94:94,88:88,"&lt;="&amp;Y75,88:88,"&gt;"&amp;EOMONTH(Y75,-1))=0,0,OFMOR_FFF_0!Y190*1000/SUMIFS(94:94,88:88,"&lt;="&amp;Y75,88:88,"&gt;"&amp;EOMONTH(Y75,-1)))</f>
        <v>44.291366829942753</v>
      </c>
      <c r="Z98" s="34">
        <f>IF(SUMIFS(94:94,88:88,"&lt;="&amp;Z75,88:88,"&gt;"&amp;EOMONTH(Z75,-1))=0,0,OFMOR_FFF_0!Z190*1000/SUMIFS(94:94,88:88,"&lt;="&amp;Z75,88:88,"&gt;"&amp;EOMONTH(Z75,-1)))</f>
        <v>47.888592452219712</v>
      </c>
      <c r="AA98" s="34">
        <f>IF(SUMIFS(94:94,88:88,"&lt;="&amp;AA75,88:88,"&gt;"&amp;EOMONTH(AA75,-1))=0,0,OFMOR_FFF_0!AA190*1000/SUMIFS(94:94,88:88,"&lt;="&amp;AA75,88:88,"&gt;"&amp;EOMONTH(AA75,-1)))</f>
        <v>52.766633460999643</v>
      </c>
      <c r="AB98" s="34">
        <f>IF(SUMIFS(94:94,88:88,"&lt;="&amp;AB75,88:88,"&gt;"&amp;EOMONTH(AB75,-1))=0,0,OFMOR_FFF_0!AB190*1000/SUMIFS(94:94,88:88,"&lt;="&amp;AB75,88:88,"&gt;"&amp;EOMONTH(AB75,-1)))</f>
        <v>65.435736512444592</v>
      </c>
      <c r="AC98" s="34">
        <f>IF(SUMIFS(94:94,88:88,"&lt;="&amp;AC75,88:88,"&gt;"&amp;EOMONTH(AC75,-1))=0,0,OFMOR_FFF_0!AC190*1000/SUMIFS(94:94,88:88,"&lt;="&amp;AC75,88:88,"&gt;"&amp;EOMONTH(AC75,-1)))</f>
        <v>60.109953036311474</v>
      </c>
      <c r="AD98" s="34">
        <f>IF(SUMIFS(94:94,88:88,"&lt;="&amp;AD75,88:88,"&gt;"&amp;EOMONTH(AD75,-1))=0,0,OFMOR_FFF_0!AD190*1000/SUMIFS(94:94,88:88,"&lt;="&amp;AD75,88:88,"&gt;"&amp;EOMONTH(AD75,-1)))</f>
        <v>48.901965214952753</v>
      </c>
      <c r="AE98" s="34">
        <f>IF(SUMIFS(94:94,88:88,"&lt;="&amp;AE75,88:88,"&gt;"&amp;EOMONTH(AE75,-1))=0,0,OFMOR_FFF_0!AE190*1000/SUMIFS(94:94,88:88,"&lt;="&amp;AE75,88:88,"&gt;"&amp;EOMONTH(AE75,-1)))</f>
        <v>48.729788098436835</v>
      </c>
      <c r="AF98" s="34">
        <f>IF(SUMIFS(94:94,88:88,"&lt;="&amp;AF75,88:88,"&gt;"&amp;EOMONTH(AF75,-1))=0,0,OFMOR_FFF_0!AF190*1000/SUMIFS(94:94,88:88,"&lt;="&amp;AF75,88:88,"&gt;"&amp;EOMONTH(AF75,-1)))</f>
        <v>55.02854422383944</v>
      </c>
      <c r="AG98" s="34">
        <f>IF(SUMIFS(94:94,88:88,"&lt;="&amp;AG75,88:88,"&gt;"&amp;EOMONTH(AG75,-1))=0,0,OFMOR_FFF_0!AG190*1000/SUMIFS(94:94,88:88,"&lt;="&amp;AG75,88:88,"&gt;"&amp;EOMONTH(AG75,-1)))</f>
        <v>54.381257749123137</v>
      </c>
      <c r="AH98" s="34">
        <f>IF(SUMIFS(94:94,88:88,"&lt;="&amp;AH75,88:88,"&gt;"&amp;EOMONTH(AH75,-1))=0,0,OFMOR_FFF_0!AH190*1000/SUMIFS(94:94,88:88,"&lt;="&amp;AH75,88:88,"&gt;"&amp;EOMONTH(AH75,-1)))</f>
        <v>56.297695913037906</v>
      </c>
      <c r="AI98" s="34">
        <f>IF(SUMIFS(94:94,88:88,"&lt;="&amp;AI75,88:88,"&gt;"&amp;EOMONTH(AI75,-1))=0,0,OFMOR_FFF_0!AI190*1000/SUMIFS(94:94,88:88,"&lt;="&amp;AI75,88:88,"&gt;"&amp;EOMONTH(AI75,-1)))</f>
        <v>67.255230102473789</v>
      </c>
      <c r="AJ98" s="34">
        <f>IF(SUMIFS(94:94,88:88,"&lt;="&amp;AJ75,88:88,"&gt;"&amp;EOMONTH(AJ75,-1))=0,0,OFMOR_FFF_0!AJ190*1000/SUMIFS(94:94,88:88,"&lt;="&amp;AJ75,88:88,"&gt;"&amp;EOMONTH(AJ75,-1)))</f>
        <v>61.750537513655914</v>
      </c>
      <c r="AK98" s="34">
        <f>IF(SUMIFS(94:94,88:88,"&lt;="&amp;AK75,88:88,"&gt;"&amp;EOMONTH(AK75,-1))=0,0,OFMOR_FFF_0!AK190*1000/SUMIFS(94:94,88:88,"&lt;="&amp;AK75,88:88,"&gt;"&amp;EOMONTH(AK75,-1)))</f>
        <v>50.470714574759086</v>
      </c>
      <c r="AL98" s="34">
        <f>IF(SUMIFS(94:94,88:88,"&lt;="&amp;AL75,88:88,"&gt;"&amp;EOMONTH(AL75,-1))=0,0,OFMOR_FFF_0!AL190*1000/SUMIFS(94:94,88:88,"&lt;="&amp;AL75,88:88,"&gt;"&amp;EOMONTH(AL75,-1)))</f>
        <v>49.99456847883453</v>
      </c>
      <c r="AM98" s="34">
        <f>IF(SUMIFS(94:94,88:88,"&lt;="&amp;AM75,88:88,"&gt;"&amp;EOMONTH(AM75,-1))=0,0,OFMOR_FFF_0!AM190*1000/SUMIFS(94:94,88:88,"&lt;="&amp;AM75,88:88,"&gt;"&amp;EOMONTH(AM75,-1)))</f>
        <v>78.61370005664935</v>
      </c>
      <c r="AN98" s="34">
        <f>IF(SUMIFS(94:94,88:88,"&lt;="&amp;AN75,88:88,"&gt;"&amp;EOMONTH(AN75,-1))=0,0,OFMOR_FFF_0!AN190*1000/SUMIFS(94:94,88:88,"&lt;="&amp;AN75,88:88,"&gt;"&amp;EOMONTH(AN75,-1)))</f>
        <v>83.955496583991504</v>
      </c>
      <c r="AO98" s="34">
        <f>IF(SUMIFS(94:94,88:88,"&lt;="&amp;AO75,88:88,"&gt;"&amp;EOMONTH(AO75,-1))=0,0,OFMOR_FFF_0!AO190*1000/SUMIFS(94:94,88:88,"&lt;="&amp;AO75,88:88,"&gt;"&amp;EOMONTH(AO75,-1)))</f>
        <v>87.740625613105919</v>
      </c>
      <c r="AP98" s="34">
        <f>IF(SUMIFS(94:94,88:88,"&lt;="&amp;AP75,88:88,"&gt;"&amp;EOMONTH(AP75,-1))=0,0,OFMOR_FFF_0!AP190*1000/SUMIFS(94:94,88:88,"&lt;="&amp;AP75,88:88,"&gt;"&amp;EOMONTH(AP75,-1)))</f>
        <v>101.83903568290273</v>
      </c>
      <c r="AQ98" s="34">
        <f>IF(SUMIFS(94:94,88:88,"&lt;="&amp;AQ75,88:88,"&gt;"&amp;EOMONTH(AQ75,-1))=0,0,OFMOR_FFF_0!AQ190*1000/SUMIFS(94:94,88:88,"&lt;="&amp;AQ75,88:88,"&gt;"&amp;EOMONTH(AQ75,-1)))</f>
        <v>88.795968483523509</v>
      </c>
      <c r="AR98" s="34">
        <f>IF(SUMIFS(94:94,88:88,"&lt;="&amp;AR75,88:88,"&gt;"&amp;EOMONTH(AR75,-1))=0,0,OFMOR_FFF_0!AR190*1000/SUMIFS(94:94,88:88,"&lt;="&amp;AR75,88:88,"&gt;"&amp;EOMONTH(AR75,-1)))</f>
        <v>70.336613324640297</v>
      </c>
      <c r="AS98" s="34">
        <f>IF(SUMIFS(94:94,88:88,"&lt;="&amp;AS75,88:88,"&gt;"&amp;EOMONTH(AS75,-1))=0,0,OFMOR_FFF_0!AS190*1000/SUMIFS(94:94,88:88,"&lt;="&amp;AS75,88:88,"&gt;"&amp;EOMONTH(AS75,-1)))</f>
        <v>80.625055564949193</v>
      </c>
      <c r="AT98" s="34">
        <f>IF(SUMIFS(94:94,88:88,"&lt;="&amp;AT75,88:88,"&gt;"&amp;EOMONTH(AT75,-1))=0,0,OFMOR_FFF_0!AT190*1000/SUMIFS(94:94,88:88,"&lt;="&amp;AT75,88:88,"&gt;"&amp;EOMONTH(AT75,-1)))</f>
        <v>60.683999055615658</v>
      </c>
      <c r="AU98" s="34">
        <f>IF(SUMIFS(94:94,88:88,"&lt;="&amp;AU75,88:88,"&gt;"&amp;EOMONTH(AU75,-1))=0,0,OFMOR_FFF_0!AU190*1000/SUMIFS(94:94,88:88,"&lt;="&amp;AU75,88:88,"&gt;"&amp;EOMONTH(AU75,-1)))</f>
        <v>50.69532280639239</v>
      </c>
      <c r="AV98" s="34">
        <f>IF(SUMIFS(94:94,88:88,"&lt;="&amp;AV75,88:88,"&gt;"&amp;EOMONTH(AV75,-1))=0,0,OFMOR_FFF_0!AV190*1000/SUMIFS(94:94,88:88,"&lt;="&amp;AV75,88:88,"&gt;"&amp;EOMONTH(AV75,-1)))</f>
        <v>44.10531864602796</v>
      </c>
      <c r="AW98" s="34">
        <f>IF(SUMIFS(94:94,88:88,"&lt;="&amp;AW75,88:88,"&gt;"&amp;EOMONTH(AW75,-1))=0,0,OFMOR_FFF_0!AW190*1000/SUMIFS(94:94,88:88,"&lt;="&amp;AW75,88:88,"&gt;"&amp;EOMONTH(AW75,-1)))</f>
        <v>42.775715231197474</v>
      </c>
      <c r="AX98" s="34">
        <f>IF(SUMIFS(94:94,88:88,"&lt;="&amp;AX75,88:88,"&gt;"&amp;EOMONTH(AX75,-1))=0,0,OFMOR_FFF_0!AX190*1000/SUMIFS(94:94,88:88,"&lt;="&amp;AX75,88:88,"&gt;"&amp;EOMONTH(AX75,-1)))</f>
        <v>41.278368129070401</v>
      </c>
      <c r="AY98" s="34">
        <f>IF(SUMIFS(94:94,88:88,"&lt;="&amp;AY75,88:88,"&gt;"&amp;EOMONTH(AY75,-1))=0,0,OFMOR_FFF_0!AY190*1000/SUMIFS(94:94,88:88,"&lt;="&amp;AY75,88:88,"&gt;"&amp;EOMONTH(AY75,-1)))</f>
        <v>37.122740198201413</v>
      </c>
      <c r="AZ98" s="34">
        <f>IF(SUMIFS(94:94,88:88,"&lt;="&amp;AZ75,88:88,"&gt;"&amp;EOMONTH(AZ75,-1))=0,0,OFMOR_FFF_0!AZ190*1000/SUMIFS(94:94,88:88,"&lt;="&amp;AZ75,88:88,"&gt;"&amp;EOMONTH(AZ75,-1)))</f>
        <v>37.330382048876885</v>
      </c>
      <c r="BA98" s="34">
        <f>IF(SUMIFS(94:94,88:88,"&lt;="&amp;BA75,88:88,"&gt;"&amp;EOMONTH(BA75,-1))=0,0,OFMOR_FFF_0!BA190*1000/SUMIFS(94:94,88:88,"&lt;="&amp;BA75,88:88,"&gt;"&amp;EOMONTH(BA75,-1)))</f>
        <v>40.734035497159283</v>
      </c>
      <c r="BB98" s="34">
        <f>IF(SUMIFS(94:94,88:88,"&lt;="&amp;BB75,88:88,"&gt;"&amp;EOMONTH(BB75,-1))=0,0,OFMOR_FFF_0!BB190*1000/SUMIFS(94:94,88:88,"&lt;="&amp;BB75,88:88,"&gt;"&amp;EOMONTH(BB75,-1)))</f>
        <v>40.422849656322789</v>
      </c>
      <c r="BC98" s="34">
        <f>IF(SUMIFS(94:94,88:88,"&lt;="&amp;BC75,88:88,"&gt;"&amp;EOMONTH(BC75,-1))=0,0,OFMOR_FFF_0!BC190*1000/SUMIFS(94:94,88:88,"&lt;="&amp;BC75,88:88,"&gt;"&amp;EOMONTH(BC75,-1)))</f>
        <v>41.505538853338749</v>
      </c>
      <c r="BD98" s="34">
        <f>IF(SUMIFS(94:94,88:88,"&lt;="&amp;BD75,88:88,"&gt;"&amp;EOMONTH(BD75,-1))=0,0,OFMOR_FFF_0!BD190*1000/SUMIFS(94:94,88:88,"&lt;="&amp;BD75,88:88,"&gt;"&amp;EOMONTH(BD75,-1)))</f>
        <v>45.777726809545641</v>
      </c>
      <c r="BE98" s="34">
        <f>IF(SUMIFS(94:94,88:88,"&lt;="&amp;BE75,88:88,"&gt;"&amp;EOMONTH(BE75,-1))=0,0,OFMOR_FFF_0!BE190*1000/SUMIFS(94:94,88:88,"&lt;="&amp;BE75,88:88,"&gt;"&amp;EOMONTH(BE75,-1)))</f>
        <v>45.095513214152795</v>
      </c>
      <c r="BF98" s="34">
        <f>IF(SUMIFS(94:94,88:88,"&lt;="&amp;BF75,88:88,"&gt;"&amp;EOMONTH(BF75,-1))=0,0,OFMOR_FFF_0!BF190*1000/SUMIFS(94:94,88:88,"&lt;="&amp;BF75,88:88,"&gt;"&amp;EOMONTH(BF75,-1)))</f>
        <v>45.115118217130089</v>
      </c>
      <c r="BG98" s="34">
        <f>IF(SUMIFS(94:94,88:88,"&lt;="&amp;BG75,88:88,"&gt;"&amp;EOMONTH(BG75,-1))=0,0,OFMOR_FFF_0!BG190*1000/SUMIFS(94:94,88:88,"&lt;="&amp;BG75,88:88,"&gt;"&amp;EOMONTH(BG75,-1)))</f>
        <v>47.004697257387946</v>
      </c>
      <c r="BH98" s="34">
        <f>IF(SUMIFS(94:94,88:88,"&lt;="&amp;BH75,88:88,"&gt;"&amp;EOMONTH(BH75,-1))=0,0,OFMOR_FFF_0!BH190*1000/SUMIFS(94:94,88:88,"&lt;="&amp;BH75,88:88,"&gt;"&amp;EOMONTH(BH75,-1)))</f>
        <v>51.234828867239393</v>
      </c>
      <c r="BI98" s="34">
        <f>IF(SUMIFS(94:94,88:88,"&lt;="&amp;BI75,88:88,"&gt;"&amp;EOMONTH(BI75,-1))=0,0,OFMOR_FFF_0!BI190*1000/SUMIFS(94:94,88:88,"&lt;="&amp;BI75,88:88,"&gt;"&amp;EOMONTH(BI75,-1)))</f>
        <v>53.654115719082839</v>
      </c>
      <c r="BJ98" s="34">
        <f>IF(SUMIFS(94:94,88:88,"&lt;="&amp;BJ75,88:88,"&gt;"&amp;EOMONTH(BJ75,-1))=0,0,OFMOR_FFF_0!BJ190*1000/SUMIFS(94:94,88:88,"&lt;="&amp;BJ75,88:88,"&gt;"&amp;EOMONTH(BJ75,-1)))</f>
        <v>55.668948382258044</v>
      </c>
      <c r="BK98" s="34">
        <f>IF(SUMIFS(94:94,88:88,"&lt;="&amp;BK75,88:88,"&gt;"&amp;EOMONTH(BK75,-1))=0,0,OFMOR_FFF_0!BK190*1000/SUMIFS(94:94,88:88,"&lt;="&amp;BK75,88:88,"&gt;"&amp;EOMONTH(BK75,-1)))</f>
        <v>60.011788884981229</v>
      </c>
      <c r="BL98" s="34">
        <f>IF(SUMIFS(94:94,88:88,"&lt;="&amp;BL75,88:88,"&gt;"&amp;EOMONTH(BL75,-1))=0,0,OFMOR_FFF_0!BL190*1000/SUMIFS(94:94,88:88,"&lt;="&amp;BL75,88:88,"&gt;"&amp;EOMONTH(BL75,-1)))</f>
        <v>60.712576917010402</v>
      </c>
      <c r="BM98" s="34">
        <f>IF(SUMIFS(94:94,88:88,"&lt;="&amp;BM75,88:88,"&gt;"&amp;EOMONTH(BM75,-1))=0,0,OFMOR_FFF_0!BM190*1000/SUMIFS(94:94,88:88,"&lt;="&amp;BM75,88:88,"&gt;"&amp;EOMONTH(BM75,-1)))</f>
        <v>60.765293691534232</v>
      </c>
      <c r="BN98" s="34">
        <f>IF(SUMIFS(94:94,88:88,"&lt;="&amp;BN75,88:88,"&gt;"&amp;EOMONTH(BN75,-1))=0,0,OFMOR_FFF_0!BN190*1000/SUMIFS(94:94,88:88,"&lt;="&amp;BN75,88:88,"&gt;"&amp;EOMONTH(BN75,-1)))</f>
        <v>63.208926567501244</v>
      </c>
      <c r="BO98" s="34">
        <f>IF(SUMIFS(94:94,88:88,"&lt;="&amp;BO75,88:88,"&gt;"&amp;EOMONTH(BO75,-1))=0,0,OFMOR_FFF_0!BO190*1000/SUMIFS(94:94,88:88,"&lt;="&amp;BO75,88:88,"&gt;"&amp;EOMONTH(BO75,-1)))</f>
        <v>68.623859307007166</v>
      </c>
      <c r="BP98" s="34">
        <f>IF(SUMIFS(94:94,88:88,"&lt;="&amp;BP75,88:88,"&gt;"&amp;EOMONTH(BP75,-1))=0,0,OFMOR_FFF_0!BP190*1000/SUMIFS(94:94,88:88,"&lt;="&amp;BP75,88:88,"&gt;"&amp;EOMONTH(BP75,-1)))</f>
        <v>71.642453519387672</v>
      </c>
      <c r="BQ98" s="34">
        <f>IF(SUMIFS(94:94,88:88,"&lt;="&amp;BQ75,88:88,"&gt;"&amp;EOMONTH(BQ75,-1))=0,0,OFMOR_FFF_0!BQ190*1000/SUMIFS(94:94,88:88,"&lt;="&amp;BQ75,88:88,"&gt;"&amp;EOMONTH(BQ75,-1)))</f>
        <v>73.979514930144163</v>
      </c>
      <c r="BR98" s="34">
        <f>IF(SUMIFS(94:94,88:88,"&lt;="&amp;BR75,88:88,"&gt;"&amp;EOMONTH(BR75,-1))=0,0,OFMOR_FFF_0!BR190*1000/SUMIFS(94:94,88:88,"&lt;="&amp;BR75,88:88,"&gt;"&amp;EOMONTH(BR75,-1)))</f>
        <v>79.241560508538441</v>
      </c>
      <c r="BS98" s="34">
        <f>IF(SUMIFS(94:94,88:88,"&lt;="&amp;BS75,88:88,"&gt;"&amp;EOMONTH(BS75,-1))=0,0,OFMOR_FFF_0!BS190*1000/SUMIFS(94:94,88:88,"&lt;="&amp;BS75,88:88,"&gt;"&amp;EOMONTH(BS75,-1)))</f>
        <v>80.502782850196297</v>
      </c>
      <c r="BT98" s="34">
        <f>IF(SUMIFS(94:94,88:88,"&lt;="&amp;BT75,88:88,"&gt;"&amp;EOMONTH(BT75,-1))=0,0,OFMOR_FFF_0!BT190*1000/SUMIFS(94:94,88:88,"&lt;="&amp;BT75,88:88,"&gt;"&amp;EOMONTH(BT75,-1)))</f>
        <v>80.648030734836098</v>
      </c>
      <c r="BU98" s="34">
        <f>IF(SUMIFS(94:94,88:88,"&lt;="&amp;BU75,88:88,"&gt;"&amp;EOMONTH(BU75,-1))=0,0,OFMOR_FFF_0!BU190*1000/SUMIFS(94:94,88:88,"&lt;="&amp;BU75,88:88,"&gt;"&amp;EOMONTH(BU75,-1)))</f>
        <v>64.2542472771365</v>
      </c>
      <c r="BV98" s="34">
        <f>IF(SUMIFS(94:94,88:88,"&lt;="&amp;BV75,88:88,"&gt;"&amp;EOMONTH(BV75,-1))=0,0,OFMOR_FFF_0!BV190*1000/SUMIFS(94:94,88:88,"&lt;="&amp;BV75,88:88,"&gt;"&amp;EOMONTH(BV75,-1)))</f>
        <v>62.919363146540014</v>
      </c>
      <c r="BW98" s="34">
        <f>IF(SUMIFS(94:94,88:88,"&lt;="&amp;BW75,88:88,"&gt;"&amp;EOMONTH(BW75,-1))=0,0,OFMOR_FFF_0!BW190*1000/SUMIFS(94:94,88:88,"&lt;="&amp;BW75,88:88,"&gt;"&amp;EOMONTH(BW75,-1)))</f>
        <v>62.299663060523905</v>
      </c>
      <c r="BX98" s="34">
        <f>IF(SUMIFS(94:94,88:88,"&lt;="&amp;BX75,88:88,"&gt;"&amp;EOMONTH(BX75,-1))=0,0,OFMOR_FFF_0!BX190*1000/SUMIFS(94:94,88:88,"&lt;="&amp;BX75,88:88,"&gt;"&amp;EOMONTH(BX75,-1)))</f>
        <v>61.400058197252775</v>
      </c>
      <c r="BY98" s="34">
        <f>IF(SUMIFS(94:94,88:88,"&lt;="&amp;BY75,88:88,"&gt;"&amp;EOMONTH(BY75,-1))=0,0,OFMOR_FFF_0!BY190*1000/SUMIFS(94:94,88:88,"&lt;="&amp;BY75,88:88,"&gt;"&amp;EOMONTH(BY75,-1)))</f>
        <v>61.102926960446332</v>
      </c>
      <c r="BZ98" s="34">
        <f>IF(SUMIFS(94:94,88:88,"&lt;="&amp;BZ75,88:88,"&gt;"&amp;EOMONTH(BZ75,-1))=0,0,OFMOR_FFF_0!BZ190*1000/SUMIFS(94:94,88:88,"&lt;="&amp;BZ75,88:88,"&gt;"&amp;EOMONTH(BZ75,-1)))</f>
        <v>61.159848315669173</v>
      </c>
      <c r="CA98" s="34">
        <f>IF(SUMIFS(94:94,88:88,"&lt;="&amp;CA75,88:88,"&gt;"&amp;EOMONTH(CA75,-1))=0,0,OFMOR_FFF_0!CA190*1000/SUMIFS(94:94,88:88,"&lt;="&amp;CA75,88:88,"&gt;"&amp;EOMONTH(CA75,-1)))</f>
        <v>60.816653488996408</v>
      </c>
      <c r="CB98" s="34">
        <f>IF(SUMIFS(94:94,88:88,"&lt;="&amp;CB75,88:88,"&gt;"&amp;EOMONTH(CB75,-1))=0,0,OFMOR_FFF_0!CB190*1000/SUMIFS(94:94,88:88,"&lt;="&amp;CB75,88:88,"&gt;"&amp;EOMONTH(CB75,-1)))</f>
        <v>60.631653713110296</v>
      </c>
      <c r="CC98" s="34">
        <f>IF(SUMIFS(94:94,88:88,"&lt;="&amp;CC75,88:88,"&gt;"&amp;EOMONTH(CC75,-1))=0,0,OFMOR_FFF_0!CC190*1000/SUMIFS(94:94,88:88,"&lt;="&amp;CC75,88:88,"&gt;"&amp;EOMONTH(CC75,-1)))</f>
        <v>60.965069640643286</v>
      </c>
      <c r="CD98" s="34">
        <f>IF(SUMIFS(94:94,88:88,"&lt;="&amp;CD75,88:88,"&gt;"&amp;EOMONTH(CD75,-1))=0,0,OFMOR_FFF_0!CD190*1000/SUMIFS(94:94,88:88,"&lt;="&amp;CD75,88:88,"&gt;"&amp;EOMONTH(CD75,-1)))</f>
        <v>60.986532248078433</v>
      </c>
      <c r="CE98" s="34">
        <f>IF(SUMIFS(94:94,88:88,"&lt;="&amp;CE75,88:88,"&gt;"&amp;EOMONTH(CE75,-1))=0,0,OFMOR_FFF_0!CE190*1000/SUMIFS(94:94,88:88,"&lt;="&amp;CE75,88:88,"&gt;"&amp;EOMONTH(CE75,-1)))</f>
        <v>60.931714980769023</v>
      </c>
      <c r="CF98" s="34">
        <f>IF(SUMIFS(94:94,88:88,"&lt;="&amp;CF75,88:88,"&gt;"&amp;EOMONTH(CF75,-1))=0,0,OFMOR_FFF_0!CF190*1000/SUMIFS(94:94,88:88,"&lt;="&amp;CF75,88:88,"&gt;"&amp;EOMONTH(CF75,-1)))</f>
        <v>61.647867723159628</v>
      </c>
      <c r="CG98" s="34">
        <f>IF(SUMIFS(94:94,88:88,"&lt;="&amp;CG75,88:88,"&gt;"&amp;EOMONTH(CG75,-1))=0,0,OFMOR_FFF_0!CG190*1000/SUMIFS(94:94,88:88,"&lt;="&amp;CG75,88:88,"&gt;"&amp;EOMONTH(CG75,-1)))</f>
        <v>62.392736807496739</v>
      </c>
      <c r="CH98" s="34">
        <f>IF(SUMIFS(94:94,88:88,"&lt;="&amp;CH75,88:88,"&gt;"&amp;EOMONTH(CH75,-1))=0,0,OFMOR_FFF_0!CH190*1000/SUMIFS(94:94,88:88,"&lt;="&amp;CH75,88:88,"&gt;"&amp;EOMONTH(CH75,-1)))</f>
        <v>63.013889644134188</v>
      </c>
      <c r="CI98" s="34">
        <f>IF(SUMIFS(94:94,88:88,"&lt;="&amp;CI75,88:88,"&gt;"&amp;EOMONTH(CI75,-1))=0,0,OFMOR_FFF_0!CI190*1000/SUMIFS(94:94,88:88,"&lt;="&amp;CI75,88:88,"&gt;"&amp;EOMONTH(CI75,-1)))</f>
        <v>63.472358704652116</v>
      </c>
      <c r="CJ98" s="34">
        <f>IF(SUMIFS(94:94,88:88,"&lt;="&amp;CJ75,88:88,"&gt;"&amp;EOMONTH(CJ75,-1))=0,0,OFMOR_FFF_0!CJ190*1000/SUMIFS(94:94,88:88,"&lt;="&amp;CJ75,88:88,"&gt;"&amp;EOMONTH(CJ75,-1)))</f>
        <v>64.402464635974965</v>
      </c>
      <c r="CK98" s="34">
        <f>IF(SUMIFS(94:94,88:88,"&lt;="&amp;CK75,88:88,"&gt;"&amp;EOMONTH(CK75,-1))=0,0,OFMOR_FFF_0!CK190*1000/SUMIFS(94:94,88:88,"&lt;="&amp;CK75,88:88,"&gt;"&amp;EOMONTH(CK75,-1)))</f>
        <v>64.615686450250948</v>
      </c>
      <c r="CL98" s="34">
        <f>IF(SUMIFS(94:94,88:88,"&lt;="&amp;CL75,88:88,"&gt;"&amp;EOMONTH(CL75,-1))=0,0,OFMOR_FFF_0!CL190*1000/SUMIFS(94:94,88:88,"&lt;="&amp;CL75,88:88,"&gt;"&amp;EOMONTH(CL75,-1)))</f>
        <v>64.270938657625436</v>
      </c>
      <c r="CM98" s="34">
        <f>IF(SUMIFS(94:94,88:88,"&lt;="&amp;CM75,88:88,"&gt;"&amp;EOMONTH(CM75,-1))=0,0,OFMOR_FFF_0!CM190*1000/SUMIFS(94:94,88:88,"&lt;="&amp;CM75,88:88,"&gt;"&amp;EOMONTH(CM75,-1)))</f>
        <v>64.269356106381167</v>
      </c>
      <c r="CN98" s="34">
        <f>IF(SUMIFS(94:94,88:88,"&lt;="&amp;CN75,88:88,"&gt;"&amp;EOMONTH(CN75,-1))=0,0,OFMOR_FFF_0!CN190*1000/SUMIFS(94:94,88:88,"&lt;="&amp;CN75,88:88,"&gt;"&amp;EOMONTH(CN75,-1)))</f>
        <v>63.904775341317176</v>
      </c>
      <c r="CO98" s="34">
        <f>IF(SUMIFS(94:94,88:88,"&lt;="&amp;CO75,88:88,"&gt;"&amp;EOMONTH(CO75,-1))=0,0,OFMOR_FFF_0!CO190*1000/SUMIFS(94:94,88:88,"&lt;="&amp;CO75,88:88,"&gt;"&amp;EOMONTH(CO75,-1)))</f>
        <v>63.375341696888768</v>
      </c>
      <c r="CP98" s="34">
        <f>IF(SUMIFS(94:94,88:88,"&lt;="&amp;CP75,88:88,"&gt;"&amp;EOMONTH(CP75,-1))=0,0,OFMOR_FFF_0!CP190*1000/SUMIFS(94:94,88:88,"&lt;="&amp;CP75,88:88,"&gt;"&amp;EOMONTH(CP75,-1)))</f>
        <v>63.246045210982082</v>
      </c>
      <c r="CQ98" s="34">
        <f>IF(SUMIFS(94:94,88:88,"&lt;="&amp;CQ75,88:88,"&gt;"&amp;EOMONTH(CQ75,-1))=0,0,OFMOR_FFF_0!CQ190*1000/SUMIFS(94:94,88:88,"&lt;="&amp;CQ75,88:88,"&gt;"&amp;EOMONTH(CQ75,-1)))</f>
        <v>63.538667020441714</v>
      </c>
      <c r="CR98" s="34">
        <f>IF(SUMIFS(94:94,88:88,"&lt;="&amp;CR75,88:88,"&gt;"&amp;EOMONTH(CR75,-1))=0,0,OFMOR_FFF_0!CR190*1000/SUMIFS(94:94,88:88,"&lt;="&amp;CR75,88:88,"&gt;"&amp;EOMONTH(CR75,-1)))</f>
        <v>63.917735777391123</v>
      </c>
      <c r="CS98" s="34">
        <f>IF(SUMIFS(94:94,88:88,"&lt;="&amp;CS75,88:88,"&gt;"&amp;EOMONTH(CS75,-1))=0,0,OFMOR_FFF_0!CS190*1000/SUMIFS(94:94,88:88,"&lt;="&amp;CS75,88:88,"&gt;"&amp;EOMONTH(CS75,-1)))</f>
        <v>64.600697304369007</v>
      </c>
      <c r="CT98" s="34">
        <f>IF(SUMIFS(94:94,88:88,"&lt;="&amp;CT75,88:88,"&gt;"&amp;EOMONTH(CT75,-1))=0,0,OFMOR_FFF_0!CT190*1000/SUMIFS(94:94,88:88,"&lt;="&amp;CT75,88:88,"&gt;"&amp;EOMONTH(CT75,-1)))</f>
        <v>65.658800175682387</v>
      </c>
      <c r="CU98" s="34">
        <f>IF(SUMIFS(94:94,88:88,"&lt;="&amp;CU75,88:88,"&gt;"&amp;EOMONTH(CU75,-1))=0,0,OFMOR_FFF_0!CU190*1000/SUMIFS(94:94,88:88,"&lt;="&amp;CU75,88:88,"&gt;"&amp;EOMONTH(CU75,-1)))</f>
        <v>66.538056904954942</v>
      </c>
      <c r="CV98" s="34">
        <f>IF(SUMIFS(94:94,88:88,"&lt;="&amp;CV75,88:88,"&gt;"&amp;EOMONTH(CV75,-1))=0,0,OFMOR_FFF_0!CV190*1000/SUMIFS(94:94,88:88,"&lt;="&amp;CV75,88:88,"&gt;"&amp;EOMONTH(CV75,-1)))</f>
        <v>67.307462830927321</v>
      </c>
      <c r="CW98" s="34">
        <f>IF(SUMIFS(94:94,88:88,"&lt;="&amp;CW75,88:88,"&gt;"&amp;EOMONTH(CW75,-1))=0,0,OFMOR_FFF_0!CW190*1000/SUMIFS(94:94,88:88,"&lt;="&amp;CW75,88:88,"&gt;"&amp;EOMONTH(CW75,-1)))</f>
        <v>68.206403896860351</v>
      </c>
      <c r="CX98" s="34">
        <f>IF(SUMIFS(94:94,88:88,"&lt;="&amp;CX75,88:88,"&gt;"&amp;EOMONTH(CX75,-1))=0,0,OFMOR_FFF_0!CX190*1000/SUMIFS(94:94,88:88,"&lt;="&amp;CX75,88:88,"&gt;"&amp;EOMONTH(CX75,-1)))</f>
        <v>69.320874009432032</v>
      </c>
      <c r="CY98" s="34">
        <f>IF(SUMIFS(94:94,88:88,"&lt;="&amp;CY75,88:88,"&gt;"&amp;EOMONTH(CY75,-1))=0,0,OFMOR_FFF_0!CY190*1000/SUMIFS(94:94,88:88,"&lt;="&amp;CY75,88:88,"&gt;"&amp;EOMONTH(CY75,-1)))</f>
        <v>70.132721132110106</v>
      </c>
      <c r="CZ98" s="34">
        <f>IF(SUMIFS(94:94,88:88,"&lt;="&amp;CZ75,88:88,"&gt;"&amp;EOMONTH(CZ75,-1))=0,0,OFMOR_FFF_0!CZ190*1000/SUMIFS(94:94,88:88,"&lt;="&amp;CZ75,88:88,"&gt;"&amp;EOMONTH(CZ75,-1)))</f>
        <v>62.394676969697024</v>
      </c>
      <c r="DA98" s="34">
        <f>IF(SUMIFS(94:94,88:88,"&lt;="&amp;DA75,88:88,"&gt;"&amp;EOMONTH(DA75,-1))=0,0,OFMOR_FFF_0!DA190*1000/SUMIFS(94:94,88:88,"&lt;="&amp;DA75,88:88,"&gt;"&amp;EOMONTH(DA75,-1)))</f>
        <v>62.915053641774158</v>
      </c>
      <c r="DB98" s="34">
        <f>IF(SUMIFS(94:94,88:88,"&lt;="&amp;DB75,88:88,"&gt;"&amp;EOMONTH(DB75,-1))=0,0,OFMOR_FFF_0!DB190*1000/SUMIFS(94:94,88:88,"&lt;="&amp;DB75,88:88,"&gt;"&amp;EOMONTH(DB75,-1)))</f>
        <v>63.462420690348559</v>
      </c>
      <c r="DC98" s="34">
        <f>IF(SUMIFS(94:94,88:88,"&lt;="&amp;DC75,88:88,"&gt;"&amp;EOMONTH(DC75,-1))=0,0,OFMOR_FFF_0!DC190*1000/SUMIFS(94:94,88:88,"&lt;="&amp;DC75,88:88,"&gt;"&amp;EOMONTH(DC75,-1)))</f>
        <v>64.04194525053731</v>
      </c>
      <c r="DD98" s="34">
        <f>IF(SUMIFS(94:94,88:88,"&lt;="&amp;DD75,88:88,"&gt;"&amp;EOMONTH(DD75,-1))=0,0,OFMOR_FFF_0!DD190*1000/SUMIFS(94:94,88:88,"&lt;="&amp;DD75,88:88,"&gt;"&amp;EOMONTH(DD75,-1)))</f>
        <v>64.645306163244172</v>
      </c>
      <c r="DE98" s="34">
        <f>IF(SUMIFS(94:94,88:88,"&lt;="&amp;DE75,88:88,"&gt;"&amp;EOMONTH(DE75,-1))=0,0,OFMOR_FFF_0!DE190*1000/SUMIFS(94:94,88:88,"&lt;="&amp;DE75,88:88,"&gt;"&amp;EOMONTH(DE75,-1)))</f>
        <v>65.365952071828019</v>
      </c>
      <c r="DF98" s="34">
        <f>IF(SUMIFS(94:94,88:88,"&lt;="&amp;DF75,88:88,"&gt;"&amp;EOMONTH(DF75,-1))=0,0,OFMOR_FFF_0!DF190*1000/SUMIFS(94:94,88:88,"&lt;="&amp;DF75,88:88,"&gt;"&amp;EOMONTH(DF75,-1)))</f>
        <v>65.959314869354159</v>
      </c>
      <c r="DG98" s="34">
        <f>IF(SUMIFS(94:94,88:88,"&lt;="&amp;DG75,88:88,"&gt;"&amp;EOMONTH(DG75,-1))=0,0,OFMOR_FFF_0!DG190*1000/SUMIFS(94:94,88:88,"&lt;="&amp;DG75,88:88,"&gt;"&amp;EOMONTH(DG75,-1)))</f>
        <v>66.484925622984917</v>
      </c>
      <c r="DH98" s="34">
        <f>IF(SUMIFS(94:94,88:88,"&lt;="&amp;DH75,88:88,"&gt;"&amp;EOMONTH(DH75,-1))=0,0,OFMOR_FFF_0!DH190*1000/SUMIFS(94:94,88:88,"&lt;="&amp;DH75,88:88,"&gt;"&amp;EOMONTH(DH75,-1)))</f>
        <v>67.079263725299043</v>
      </c>
      <c r="DI98" s="34">
        <f>IF(SUMIFS(94:94,88:88,"&lt;="&amp;DI75,88:88,"&gt;"&amp;EOMONTH(DI75,-1))=0,0,OFMOR_FFF_0!DI190*1000/SUMIFS(94:94,88:88,"&lt;="&amp;DI75,88:88,"&gt;"&amp;EOMONTH(DI75,-1)))</f>
        <v>67.63533357355567</v>
      </c>
      <c r="DJ98" s="34">
        <f>IF(SUMIFS(94:94,88:88,"&lt;="&amp;DJ75,88:88,"&gt;"&amp;EOMONTH(DJ75,-1))=0,0,OFMOR_FFF_0!DJ190*1000/SUMIFS(94:94,88:88,"&lt;="&amp;DJ75,88:88,"&gt;"&amp;EOMONTH(DJ75,-1)))</f>
        <v>68.183682521754349</v>
      </c>
      <c r="DK98" s="34">
        <f>IF(SUMIFS(94:94,88:88,"&lt;="&amp;DK75,88:88,"&gt;"&amp;EOMONTH(DK75,-1))=0,0,OFMOR_FFF_0!DK190*1000/SUMIFS(94:94,88:88,"&lt;="&amp;DK75,88:88,"&gt;"&amp;EOMONTH(DK75,-1)))</f>
        <v>68.743390185297542</v>
      </c>
      <c r="DL98" s="34">
        <f>IF(SUMIFS(94:94,88:88,"&lt;="&amp;DL75,88:88,"&gt;"&amp;EOMONTH(DL75,-1))=0,0,OFMOR_FFF_0!DL190*1000/SUMIFS(94:94,88:88,"&lt;="&amp;DL75,88:88,"&gt;"&amp;EOMONTH(DL75,-1)))</f>
        <v>69.212177076696122</v>
      </c>
      <c r="DM98" s="34">
        <f>IF(SUMIFS(94:94,88:88,"&lt;="&amp;DM75,88:88,"&gt;"&amp;EOMONTH(DM75,-1))=0,0,OFMOR_FFF_0!DM190*1000/SUMIFS(94:94,88:88,"&lt;="&amp;DM75,88:88,"&gt;"&amp;EOMONTH(DM75,-1)))</f>
        <v>69.404001226014373</v>
      </c>
      <c r="DN98" s="34">
        <f>IF(SUMIFS(94:94,88:88,"&lt;="&amp;DN75,88:88,"&gt;"&amp;EOMONTH(DN75,-1))=0,0,OFMOR_FFF_0!DN190*1000/SUMIFS(94:94,88:88,"&lt;="&amp;DN75,88:88,"&gt;"&amp;EOMONTH(DN75,-1)))</f>
        <v>69.415166048494825</v>
      </c>
      <c r="DO98" s="34">
        <f>IF(SUMIFS(94:94,88:88,"&lt;="&amp;DO75,88:88,"&gt;"&amp;EOMONTH(DO75,-1))=0,0,OFMOR_FFF_0!DO190*1000/SUMIFS(94:94,88:88,"&lt;="&amp;DO75,88:88,"&gt;"&amp;EOMONTH(DO75,-1)))</f>
        <v>69.345966309303051</v>
      </c>
      <c r="DP98" s="34">
        <f>IF(SUMIFS(94:94,88:88,"&lt;="&amp;DP75,88:88,"&gt;"&amp;EOMONTH(DP75,-1))=0,0,OFMOR_FFF_0!DP190*1000/SUMIFS(94:94,88:88,"&lt;="&amp;DP75,88:88,"&gt;"&amp;EOMONTH(DP75,-1)))</f>
        <v>69.113293161050137</v>
      </c>
      <c r="DQ98" s="34">
        <f>IF(SUMIFS(94:94,88:88,"&lt;="&amp;DQ75,88:88,"&gt;"&amp;EOMONTH(DQ75,-1))=0,0,OFMOR_FFF_0!DQ190*1000/SUMIFS(94:94,88:88,"&lt;="&amp;DQ75,88:88,"&gt;"&amp;EOMONTH(DQ75,-1)))</f>
        <v>68.919307491072558</v>
      </c>
      <c r="DR98" s="34">
        <f>IF(SUMIFS(94:94,88:88,"&lt;="&amp;DR75,88:88,"&gt;"&amp;EOMONTH(DR75,-1))=0,0,OFMOR_FFF_0!DR190*1000/SUMIFS(94:94,88:88,"&lt;="&amp;DR75,88:88,"&gt;"&amp;EOMONTH(DR75,-1)))</f>
        <v>68.815967556757215</v>
      </c>
      <c r="DS98" s="34">
        <f>IF(SUMIFS(94:94,88:88,"&lt;="&amp;DS75,88:88,"&gt;"&amp;EOMONTH(DS75,-1))=0,0,OFMOR_FFF_0!DS190*1000/SUMIFS(94:94,88:88,"&lt;="&amp;DS75,88:88,"&gt;"&amp;EOMONTH(DS75,-1)))</f>
        <v>68.893624424516261</v>
      </c>
      <c r="DT98" s="34">
        <f>IF(SUMIFS(94:94,88:88,"&lt;="&amp;DT75,88:88,"&gt;"&amp;EOMONTH(DT75,-1))=0,0,OFMOR_FFF_0!DT190*1000/SUMIFS(94:94,88:88,"&lt;="&amp;DT75,88:88,"&gt;"&amp;EOMONTH(DT75,-1)))</f>
        <v>68.985428880973188</v>
      </c>
      <c r="DU98" s="34">
        <f>IF(SUMIFS(94:94,88:88,"&lt;="&amp;DU75,88:88,"&gt;"&amp;EOMONTH(DU75,-1))=0,0,OFMOR_FFF_0!DU190*1000/SUMIFS(94:94,88:88,"&lt;="&amp;DU75,88:88,"&gt;"&amp;EOMONTH(DU75,-1)))</f>
        <v>69.141345269326791</v>
      </c>
      <c r="DV98" s="34">
        <f>IF(SUMIFS(94:94,88:88,"&lt;="&amp;DV75,88:88,"&gt;"&amp;EOMONTH(DV75,-1))=0,0,OFMOR_FFF_0!DV190*1000/SUMIFS(94:94,88:88,"&lt;="&amp;DV75,88:88,"&gt;"&amp;EOMONTH(DV75,-1)))</f>
        <v>69.420127729078231</v>
      </c>
      <c r="DW98" s="34">
        <f>IF(SUMIFS(94:94,88:88,"&lt;="&amp;DW75,88:88,"&gt;"&amp;EOMONTH(DW75,-1))=0,0,OFMOR_FFF_0!DW190*1000/SUMIFS(94:94,88:88,"&lt;="&amp;DW75,88:88,"&gt;"&amp;EOMONTH(DW75,-1)))</f>
        <v>69.639854742089312</v>
      </c>
      <c r="DX98" s="34">
        <f>IF(SUMIFS(94:94,88:88,"&lt;="&amp;DX75,88:88,"&gt;"&amp;EOMONTH(DX75,-1))=0,0,OFMOR_FFF_0!DX190*1000/SUMIFS(94:94,88:88,"&lt;="&amp;DX75,88:88,"&gt;"&amp;EOMONTH(DX75,-1)))</f>
        <v>69.889508247464207</v>
      </c>
      <c r="DY98" s="34">
        <f>IF(SUMIFS(94:94,88:88,"&lt;="&amp;DY75,88:88,"&gt;"&amp;EOMONTH(DY75,-1))=0,0,OFMOR_FFF_0!DY190*1000/SUMIFS(94:94,88:88,"&lt;="&amp;DY75,88:88,"&gt;"&amp;EOMONTH(DY75,-1)))</f>
        <v>70.214128975194313</v>
      </c>
      <c r="DZ98" s="34">
        <f>IF(SUMIFS(94:94,88:88,"&lt;="&amp;DZ75,88:88,"&gt;"&amp;EOMONTH(DZ75,-1))=0,0,OFMOR_FFF_0!DZ190*1000/SUMIFS(94:94,88:88,"&lt;="&amp;DZ75,88:88,"&gt;"&amp;EOMONTH(DZ75,-1)))</f>
        <v>70.635552466777355</v>
      </c>
      <c r="EA98" s="34">
        <f>IF(SUMIFS(94:94,88:88,"&lt;="&amp;EA75,88:88,"&gt;"&amp;EOMONTH(EA75,-1))=0,0,OFMOR_FFF_0!EA190*1000/SUMIFS(94:94,88:88,"&lt;="&amp;EA75,88:88,"&gt;"&amp;EOMONTH(EA75,-1)))</f>
        <v>71.003089753599909</v>
      </c>
      <c r="EB98" s="34">
        <f>IF(SUMIFS(94:94,88:88,"&lt;="&amp;EB75,88:88,"&gt;"&amp;EOMONTH(EB75,-1))=0,0,OFMOR_FFF_0!EB190*1000/SUMIFS(94:94,88:88,"&lt;="&amp;EB75,88:88,"&gt;"&amp;EOMONTH(EB75,-1)))</f>
        <v>71.349044499037149</v>
      </c>
      <c r="EC98" s="34">
        <f>IF(SUMIFS(94:94,88:88,"&lt;="&amp;EC75,88:88,"&gt;"&amp;EOMONTH(EC75,-1))=0,0,OFMOR_FFF_0!EC190*1000/SUMIFS(94:94,88:88,"&lt;="&amp;EC75,88:88,"&gt;"&amp;EOMONTH(EC75,-1)))</f>
        <v>71.704544956758696</v>
      </c>
      <c r="ED98" s="34">
        <f>IF(SUMIFS(94:94,88:88,"&lt;="&amp;ED75,88:88,"&gt;"&amp;EOMONTH(ED75,-1))=0,0,OFMOR_FFF_0!ED190*1000/SUMIFS(94:94,88:88,"&lt;="&amp;ED75,88:88,"&gt;"&amp;EOMONTH(ED75,-1)))</f>
        <v>103.6571224742777</v>
      </c>
      <c r="EE98" s="34">
        <f>IF(SUMIFS(94:94,88:88,"&lt;="&amp;EE75,88:88,"&gt;"&amp;EOMONTH(EE75,-1))=0,0,OFMOR_FFF_0!EE190*1000/SUMIFS(94:94,88:88,"&lt;="&amp;EE75,88:88,"&gt;"&amp;EOMONTH(EE75,-1)))</f>
        <v>103.89942321675595</v>
      </c>
      <c r="EF98" s="34">
        <f>IF(SUMIFS(94:94,88:88,"&lt;="&amp;EF75,88:88,"&gt;"&amp;EOMONTH(EF75,-1))=0,0,OFMOR_FFF_0!EF190*1000/SUMIFS(94:94,88:88,"&lt;="&amp;EF75,88:88,"&gt;"&amp;EOMONTH(EF75,-1)))</f>
        <v>104.04569646046579</v>
      </c>
      <c r="EG98" s="34">
        <f>IF(SUMIFS(94:94,88:88,"&lt;="&amp;EG75,88:88,"&gt;"&amp;EOMONTH(EG75,-1))=0,0,OFMOR_FFF_0!EG190*1000/SUMIFS(94:94,88:88,"&lt;="&amp;EG75,88:88,"&gt;"&amp;EOMONTH(EG75,-1)))</f>
        <v>104.30082031269316</v>
      </c>
      <c r="EH98" s="34">
        <f>IF(SUMIFS(94:94,88:88,"&lt;="&amp;EH75,88:88,"&gt;"&amp;EOMONTH(EH75,-1))=0,0,OFMOR_FFF_0!EH190*1000/SUMIFS(94:94,88:88,"&lt;="&amp;EH75,88:88,"&gt;"&amp;EOMONTH(EH75,-1)))</f>
        <v>104.56966243907884</v>
      </c>
      <c r="EI98" s="34">
        <f>IF(SUMIFS(94:94,88:88,"&lt;="&amp;EI75,88:88,"&gt;"&amp;EOMONTH(EI75,-1))=0,0,OFMOR_FFF_0!EI190*1000/SUMIFS(94:94,88:88,"&lt;="&amp;EI75,88:88,"&gt;"&amp;EOMONTH(EI75,-1)))</f>
        <v>104.83834240210176</v>
      </c>
      <c r="EJ98" s="34">
        <f>IF(SUMIFS(94:94,88:88,"&lt;="&amp;EJ75,88:88,"&gt;"&amp;EOMONTH(EJ75,-1))=0,0,OFMOR_FFF_0!EJ190*1000/SUMIFS(94:94,88:88,"&lt;="&amp;EJ75,88:88,"&gt;"&amp;EOMONTH(EJ75,-1)))</f>
        <v>105.14154497436704</v>
      </c>
      <c r="EK98" s="34">
        <f>IF(SUMIFS(94:94,88:88,"&lt;="&amp;EK75,88:88,"&gt;"&amp;EOMONTH(EK75,-1))=0,0,OFMOR_FFF_0!EK190*1000/SUMIFS(94:94,88:88,"&lt;="&amp;EK75,88:88,"&gt;"&amp;EOMONTH(EK75,-1)))</f>
        <v>105.42215558370283</v>
      </c>
      <c r="EL98" s="34">
        <f>IF(SUMIFS(94:94,88:88,"&lt;="&amp;EL75,88:88,"&gt;"&amp;EOMONTH(EL75,-1))=0,0,OFMOR_FFF_0!EL190*1000/SUMIFS(94:94,88:88,"&lt;="&amp;EL75,88:88,"&gt;"&amp;EOMONTH(EL75,-1)))</f>
        <v>105.70692150989869</v>
      </c>
      <c r="EM98" s="34">
        <f>IF(SUMIFS(94:94,88:88,"&lt;="&amp;EM75,88:88,"&gt;"&amp;EOMONTH(EM75,-1))=0,0,OFMOR_FFF_0!EM190*1000/SUMIFS(94:94,88:88,"&lt;="&amp;EM75,88:88,"&gt;"&amp;EOMONTH(EM75,-1)))</f>
        <v>105.9706001026106</v>
      </c>
      <c r="EN98" s="34">
        <f>IF(SUMIFS(94:94,88:88,"&lt;="&amp;EN75,88:88,"&gt;"&amp;EOMONTH(EN75,-1))=0,0,OFMOR_FFF_0!EN190*1000/SUMIFS(94:94,88:88,"&lt;="&amp;EN75,88:88,"&gt;"&amp;EOMONTH(EN75,-1)))</f>
        <v>106.32526832643732</v>
      </c>
      <c r="EO98" s="34">
        <f>IF(SUMIFS(94:94,88:88,"&lt;="&amp;EO75,88:88,"&gt;"&amp;EOMONTH(EO75,-1))=0,0,OFMOR_FFF_0!EO190*1000/SUMIFS(94:94,88:88,"&lt;="&amp;EO75,88:88,"&gt;"&amp;EOMONTH(EO75,-1)))</f>
        <v>106.68765471452447</v>
      </c>
      <c r="EP98" s="34">
        <f>IF(SUMIFS(94:94,88:88,"&lt;="&amp;EP75,88:88,"&gt;"&amp;EOMONTH(EP75,-1))=0,0,OFMOR_FFF_0!EP190*1000/SUMIFS(94:94,88:88,"&lt;="&amp;EP75,88:88,"&gt;"&amp;EOMONTH(EP75,-1)))</f>
        <v>107.03751192036154</v>
      </c>
      <c r="EQ98" s="34">
        <f>IF(SUMIFS(94:94,88:88,"&lt;="&amp;EQ75,88:88,"&gt;"&amp;EOMONTH(EQ75,-1))=0,0,OFMOR_FFF_0!EQ190*1000/SUMIFS(94:94,88:88,"&lt;="&amp;EQ75,88:88,"&gt;"&amp;EOMONTH(EQ75,-1)))</f>
        <v>107.18638745053349</v>
      </c>
      <c r="ER98" s="34">
        <f>IF(SUMIFS(94:94,88:88,"&lt;="&amp;ER75,88:88,"&gt;"&amp;EOMONTH(ER75,-1))=0,0,OFMOR_FFF_0!ER190*1000/SUMIFS(94:94,88:88,"&lt;="&amp;ER75,88:88,"&gt;"&amp;EOMONTH(ER75,-1)))</f>
        <v>107.19058920072042</v>
      </c>
      <c r="ES98" s="34">
        <f>IF(SUMIFS(94:94,88:88,"&lt;="&amp;ES75,88:88,"&gt;"&amp;EOMONTH(ES75,-1))=0,0,OFMOR_FFF_0!ES190*1000/SUMIFS(94:94,88:88,"&lt;="&amp;ES75,88:88,"&gt;"&amp;EOMONTH(ES75,-1)))</f>
        <v>107.12810843294741</v>
      </c>
      <c r="ET98" s="34">
        <f>IF(SUMIFS(94:94,88:88,"&lt;="&amp;ET75,88:88,"&gt;"&amp;EOMONTH(ET75,-1))=0,0,OFMOR_FFF_0!ET190*1000/SUMIFS(94:94,88:88,"&lt;="&amp;ET75,88:88,"&gt;"&amp;EOMONTH(ET75,-1)))</f>
        <v>107.03612949967786</v>
      </c>
      <c r="EU98" s="34">
        <f>IF(SUMIFS(94:94,88:88,"&lt;="&amp;EU75,88:88,"&gt;"&amp;EOMONTH(EU75,-1))=0,0,OFMOR_FFF_0!EU190*1000/SUMIFS(94:94,88:88,"&lt;="&amp;EU75,88:88,"&gt;"&amp;EOMONTH(EU75,-1)))</f>
        <v>107.09653350045751</v>
      </c>
      <c r="EV98" s="34">
        <f>IF(SUMIFS(94:94,88:88,"&lt;="&amp;EV75,88:88,"&gt;"&amp;EOMONTH(EV75,-1))=0,0,OFMOR_FFF_0!EV190*1000/SUMIFS(94:94,88:88,"&lt;="&amp;EV75,88:88,"&gt;"&amp;EOMONTH(EV75,-1)))</f>
        <v>107.18057459230918</v>
      </c>
      <c r="EW98" s="34">
        <f>IF(SUMIFS(94:94,88:88,"&lt;="&amp;EW75,88:88,"&gt;"&amp;EOMONTH(EW75,-1))=0,0,OFMOR_FFF_0!EW190*1000/SUMIFS(94:94,88:88,"&lt;="&amp;EW75,88:88,"&gt;"&amp;EOMONTH(EW75,-1)))</f>
        <v>107.36229459782803</v>
      </c>
      <c r="EX98" s="34">
        <f>IF(SUMIFS(94:94,88:88,"&lt;="&amp;EX75,88:88,"&gt;"&amp;EOMONTH(EX75,-1))=0,0,OFMOR_FFF_0!EX190*1000/SUMIFS(94:94,88:88,"&lt;="&amp;EX75,88:88,"&gt;"&amp;EOMONTH(EX75,-1)))</f>
        <v>107.74601232948891</v>
      </c>
      <c r="EY98" s="34">
        <f>IF(SUMIFS(94:94,88:88,"&lt;="&amp;EY75,88:88,"&gt;"&amp;EOMONTH(EY75,-1))=0,0,OFMOR_FFF_0!EY190*1000/SUMIFS(94:94,88:88,"&lt;="&amp;EY75,88:88,"&gt;"&amp;EOMONTH(EY75,-1)))</f>
        <v>108.08157352009167</v>
      </c>
      <c r="EZ98" s="34">
        <f>IF(SUMIFS(94:94,88:88,"&lt;="&amp;EZ75,88:88,"&gt;"&amp;EOMONTH(EZ75,-1))=0,0,OFMOR_FFF_0!EZ190*1000/SUMIFS(94:94,88:88,"&lt;="&amp;EZ75,88:88,"&gt;"&amp;EOMONTH(EZ75,-1)))</f>
        <v>108.51447494146583</v>
      </c>
      <c r="FA98" s="34">
        <f>IF(SUMIFS(94:94,88:88,"&lt;="&amp;FA75,88:88,"&gt;"&amp;EOMONTH(FA75,-1))=0,0,OFMOR_FFF_0!FA190*1000/SUMIFS(94:94,88:88,"&lt;="&amp;FA75,88:88,"&gt;"&amp;EOMONTH(FA75,-1)))</f>
        <v>109.06089090869251</v>
      </c>
      <c r="FB98" s="34">
        <f>IF(SUMIFS(94:94,88:88,"&lt;="&amp;FB75,88:88,"&gt;"&amp;EOMONTH(FB75,-1))=0,0,OFMOR_FFF_0!FB190*1000/SUMIFS(94:94,88:88,"&lt;="&amp;FB75,88:88,"&gt;"&amp;EOMONTH(FB75,-1)))</f>
        <v>109.73479633682915</v>
      </c>
      <c r="FC98" s="34">
        <f>IF(SUMIFS(94:94,88:88,"&lt;="&amp;FC75,88:88,"&gt;"&amp;EOMONTH(FC75,-1))=0,0,OFMOR_FFF_0!FC190*1000/SUMIFS(94:94,88:88,"&lt;="&amp;FC75,88:88,"&gt;"&amp;EOMONTH(FC75,-1)))</f>
        <v>110.48613235511181</v>
      </c>
      <c r="FD98" s="34">
        <f>IF(SUMIFS(94:94,88:88,"&lt;="&amp;FD75,88:88,"&gt;"&amp;EOMONTH(FD75,-1))=0,0,OFMOR_FFF_0!FD190*1000/SUMIFS(94:94,88:88,"&lt;="&amp;FD75,88:88,"&gt;"&amp;EOMONTH(FD75,-1)))</f>
        <v>111.3513000256455</v>
      </c>
      <c r="FE98" s="34">
        <f>IF(SUMIFS(94:94,88:88,"&lt;="&amp;FE75,88:88,"&gt;"&amp;EOMONTH(FE75,-1))=0,0,OFMOR_FFF_0!FE190*1000/SUMIFS(94:94,88:88,"&lt;="&amp;FE75,88:88,"&gt;"&amp;EOMONTH(FE75,-1)))</f>
        <v>112.26914941711577</v>
      </c>
      <c r="FF98" s="34">
        <f>IF(SUMIFS(94:94,88:88,"&lt;="&amp;FF75,88:88,"&gt;"&amp;EOMONTH(FF75,-1))=0,0,OFMOR_FFF_0!FF190*1000/SUMIFS(94:94,88:88,"&lt;="&amp;FF75,88:88,"&gt;"&amp;EOMONTH(FF75,-1)))</f>
        <v>113.22967835993281</v>
      </c>
      <c r="FG98" s="34">
        <f>IF(SUMIFS(94:94,88:88,"&lt;="&amp;FG75,88:88,"&gt;"&amp;EOMONTH(FG75,-1))=0,0,OFMOR_FFF_0!FG190*1000/SUMIFS(94:94,88:88,"&lt;="&amp;FG75,88:88,"&gt;"&amp;EOMONTH(FG75,-1)))</f>
        <v>114.42680371233691</v>
      </c>
      <c r="FH98" s="34">
        <f>IF(SUMIFS(94:94,88:88,"&lt;="&amp;FH75,88:88,"&gt;"&amp;EOMONTH(FH75,-1))=0,0,OFMOR_FFF_0!FH190*1000/SUMIFS(94:94,88:88,"&lt;="&amp;FH75,88:88,"&gt;"&amp;EOMONTH(FH75,-1)))</f>
        <v>115.74590061054917</v>
      </c>
      <c r="FI98" s="34">
        <f>IF(SUMIFS(94:94,88:88,"&lt;="&amp;FI75,88:88,"&gt;"&amp;EOMONTH(FI75,-1))=0,0,OFMOR_FFF_0!FI190*1000/SUMIFS(94:94,88:88,"&lt;="&amp;FI75,88:88,"&gt;"&amp;EOMONTH(FI75,-1)))</f>
        <v>74.745213075471</v>
      </c>
      <c r="FJ98" s="34">
        <f>IF(SUMIFS(94:94,88:88,"&lt;="&amp;FJ75,88:88,"&gt;"&amp;EOMONTH(FJ75,-1))=0,0,OFMOR_FFF_0!FJ190*1000/SUMIFS(94:94,88:88,"&lt;="&amp;FJ75,88:88,"&gt;"&amp;EOMONTH(FJ75,-1)))</f>
        <v>75.765003735803802</v>
      </c>
      <c r="FK98" s="34">
        <f>IF(SUMIFS(94:94,88:88,"&lt;="&amp;FK75,88:88,"&gt;"&amp;EOMONTH(FK75,-1))=0,0,OFMOR_FFF_0!FK190*1000/SUMIFS(94:94,88:88,"&lt;="&amp;FK75,88:88,"&gt;"&amp;EOMONTH(FK75,-1)))</f>
        <v>76.737912647580572</v>
      </c>
      <c r="FL98" s="34">
        <f>IF(SUMIFS(94:94,88:88,"&lt;="&amp;FL75,88:88,"&gt;"&amp;EOMONTH(FL75,-1))=0,0,OFMOR_FFF_0!FL190*1000/SUMIFS(94:94,88:88,"&lt;="&amp;FL75,88:88,"&gt;"&amp;EOMONTH(FL75,-1)))</f>
        <v>77.594927817031063</v>
      </c>
      <c r="FM98" s="34">
        <f>IF(SUMIFS(94:94,88:88,"&lt;="&amp;FM75,88:88,"&gt;"&amp;EOMONTH(FM75,-1))=0,0,OFMOR_FFF_0!FM190*1000/SUMIFS(94:94,88:88,"&lt;="&amp;FM75,88:88,"&gt;"&amp;EOMONTH(FM75,-1)))</f>
        <v>78.40837018252985</v>
      </c>
      <c r="FN98" s="34">
        <f>IF(SUMIFS(94:94,88:88,"&lt;="&amp;FN75,88:88,"&gt;"&amp;EOMONTH(FN75,-1))=0,0,OFMOR_FFF_0!FN190*1000/SUMIFS(94:94,88:88,"&lt;="&amp;FN75,88:88,"&gt;"&amp;EOMONTH(FN75,-1)))</f>
        <v>79.313595752776379</v>
      </c>
      <c r="FO98" s="34">
        <f>IF(SUMIFS(94:94,88:88,"&lt;="&amp;FO75,88:88,"&gt;"&amp;EOMONTH(FO75,-1))=0,0,OFMOR_FFF_0!FO190*1000/SUMIFS(94:94,88:88,"&lt;="&amp;FO75,88:88,"&gt;"&amp;EOMONTH(FO75,-1)))</f>
        <v>80.242926106566202</v>
      </c>
      <c r="FP98" s="34">
        <f>IF(SUMIFS(94:94,88:88,"&lt;="&amp;FP75,88:88,"&gt;"&amp;EOMONTH(FP75,-1))=0,0,OFMOR_FFF_0!FP190*1000/SUMIFS(94:94,88:88,"&lt;="&amp;FP75,88:88,"&gt;"&amp;EOMONTH(FP75,-1)))</f>
        <v>81.244374086037411</v>
      </c>
      <c r="FQ98" s="34">
        <f>IF(SUMIFS(94:94,88:88,"&lt;="&amp;FQ75,88:88,"&gt;"&amp;EOMONTH(FQ75,-1))=0,0,OFMOR_FFF_0!FQ190*1000/SUMIFS(94:94,88:88,"&lt;="&amp;FQ75,88:88,"&gt;"&amp;EOMONTH(FQ75,-1)))</f>
        <v>82.371049382077032</v>
      </c>
      <c r="FR98" s="34">
        <f>IF(SUMIFS(94:94,88:88,"&lt;="&amp;FR75,88:88,"&gt;"&amp;EOMONTH(FR75,-1))=0,0,OFMOR_FFF_0!FR190*1000/SUMIFS(94:94,88:88,"&lt;="&amp;FR75,88:88,"&gt;"&amp;EOMONTH(FR75,-1)))</f>
        <v>83.428191063712291</v>
      </c>
      <c r="FS98" s="34">
        <f>IF(SUMIFS(94:94,88:88,"&lt;="&amp;FS75,88:88,"&gt;"&amp;EOMONTH(FS75,-1))=0,0,OFMOR_FFF_0!FS190*1000/SUMIFS(94:94,88:88,"&lt;="&amp;FS75,88:88,"&gt;"&amp;EOMONTH(FS75,-1)))</f>
        <v>84.354270950579078</v>
      </c>
      <c r="FT98" s="34">
        <f>IF(SUMIFS(94:94,88:88,"&lt;="&amp;FT75,88:88,"&gt;"&amp;EOMONTH(FT75,-1))=0,0,OFMOR_FFF_0!FT190*1000/SUMIFS(94:94,88:88,"&lt;="&amp;FT75,88:88,"&gt;"&amp;EOMONTH(FT75,-1)))</f>
        <v>85.224969670721222</v>
      </c>
      <c r="FU98" s="34">
        <f>IF(SUMIFS(94:94,88:88,"&lt;="&amp;FU75,88:88,"&gt;"&amp;EOMONTH(FU75,-1))=0,0,OFMOR_FFF_0!FU190*1000/SUMIFS(94:94,88:88,"&lt;="&amp;FU75,88:88,"&gt;"&amp;EOMONTH(FU75,-1)))</f>
        <v>86.47031179399265</v>
      </c>
      <c r="FV98" s="34">
        <f>IF(SUMIFS(94:94,88:88,"&lt;="&amp;FV75,88:88,"&gt;"&amp;EOMONTH(FV75,-1))=0,0,OFMOR_FFF_0!FV190*1000/SUMIFS(94:94,88:88,"&lt;="&amp;FV75,88:88,"&gt;"&amp;EOMONTH(FV75,-1)))</f>
        <v>87.805729469920323</v>
      </c>
      <c r="FW98" s="34">
        <f>IF(SUMIFS(94:94,88:88,"&lt;="&amp;FW75,88:88,"&gt;"&amp;EOMONTH(FW75,-1))=0,0,OFMOR_FFF_0!FW190*1000/SUMIFS(94:94,88:88,"&lt;="&amp;FW75,88:88,"&gt;"&amp;EOMONTH(FW75,-1)))</f>
        <v>89.220024867422865</v>
      </c>
      <c r="FX98" s="34">
        <f>IF(SUMIFS(94:94,88:88,"&lt;="&amp;FX75,88:88,"&gt;"&amp;EOMONTH(FX75,-1))=0,0,OFMOR_FFF_0!FX190*1000/SUMIFS(94:94,88:88,"&lt;="&amp;FX75,88:88,"&gt;"&amp;EOMONTH(FX75,-1)))</f>
        <v>90.794059747984051</v>
      </c>
      <c r="FY98" s="34">
        <f>IF(SUMIFS(94:94,88:88,"&lt;="&amp;FY75,88:88,"&gt;"&amp;EOMONTH(FY75,-1))=0,0,OFMOR_FFF_0!FY190*1000/SUMIFS(94:94,88:88,"&lt;="&amp;FY75,88:88,"&gt;"&amp;EOMONTH(FY75,-1)))</f>
        <v>92.189758893441805</v>
      </c>
      <c r="FZ98" s="34">
        <f>IF(SUMIFS(94:94,88:88,"&lt;="&amp;FZ75,88:88,"&gt;"&amp;EOMONTH(FZ75,-1))=0,0,OFMOR_FFF_0!FZ190*1000/SUMIFS(94:94,88:88,"&lt;="&amp;FZ75,88:88,"&gt;"&amp;EOMONTH(FZ75,-1)))</f>
        <v>93.375483952184823</v>
      </c>
      <c r="GA98" s="34">
        <f>IF(SUMIFS(94:94,88:88,"&lt;="&amp;GA75,88:88,"&gt;"&amp;EOMONTH(GA75,-1))=0,0,OFMOR_FFF_0!GA190*1000/SUMIFS(94:94,88:88,"&lt;="&amp;GA75,88:88,"&gt;"&amp;EOMONTH(GA75,-1)))</f>
        <v>94.468819669295698</v>
      </c>
      <c r="GB98" s="34">
        <f>IF(SUMIFS(94:94,88:88,"&lt;="&amp;GB75,88:88,"&gt;"&amp;EOMONTH(GB75,-1))=0,0,OFMOR_FFF_0!GB190*1000/SUMIFS(94:94,88:88,"&lt;="&amp;GB75,88:88,"&gt;"&amp;EOMONTH(GB75,-1)))</f>
        <v>95.292296330084227</v>
      </c>
      <c r="GC98" s="34">
        <f>IF(SUMIFS(94:94,88:88,"&lt;="&amp;GC75,88:88,"&gt;"&amp;EOMONTH(GC75,-1))=0,0,OFMOR_FFF_0!GC190*1000/SUMIFS(94:94,88:88,"&lt;="&amp;GC75,88:88,"&gt;"&amp;EOMONTH(GC75,-1)))</f>
        <v>96.027034621559025</v>
      </c>
      <c r="GD98" s="34">
        <f>IF(SUMIFS(94:94,88:88,"&lt;="&amp;GD75,88:88,"&gt;"&amp;EOMONTH(GD75,-1))=0,0,OFMOR_FFF_0!GD190*1000/SUMIFS(94:94,88:88,"&lt;="&amp;GD75,88:88,"&gt;"&amp;EOMONTH(GD75,-1)))</f>
        <v>96.678695018230229</v>
      </c>
      <c r="GE98" s="34">
        <f>IF(SUMIFS(94:94,88:88,"&lt;="&amp;GE75,88:88,"&gt;"&amp;EOMONTH(GE75,-1))=0,0,OFMOR_FFF_0!GE190*1000/SUMIFS(94:94,88:88,"&lt;="&amp;GE75,88:88,"&gt;"&amp;EOMONTH(GE75,-1)))</f>
        <v>97.231634832786327</v>
      </c>
      <c r="GF98" s="34">
        <f>IF(SUMIFS(94:94,88:88,"&lt;="&amp;GF75,88:88,"&gt;"&amp;EOMONTH(GF75,-1))=0,0,OFMOR_FFF_0!GF190*1000/SUMIFS(94:94,88:88,"&lt;="&amp;GF75,88:88,"&gt;"&amp;EOMONTH(GF75,-1)))</f>
        <v>97.758341616699553</v>
      </c>
      <c r="GG98" s="34">
        <f>IF(SUMIFS(94:94,88:88,"&lt;="&amp;GG75,88:88,"&gt;"&amp;EOMONTH(GG75,-1))=0,0,OFMOR_FFF_0!GG190*1000/SUMIFS(94:94,88:88,"&lt;="&amp;GG75,88:88,"&gt;"&amp;EOMONTH(GG75,-1)))</f>
        <v>98.247081785032705</v>
      </c>
      <c r="GH98" s="34">
        <f>IF(SUMIFS(94:94,88:88,"&lt;="&amp;GH75,88:88,"&gt;"&amp;EOMONTH(GH75,-1))=0,0,OFMOR_FFF_0!GH190*1000/SUMIFS(94:94,88:88,"&lt;="&amp;GH75,88:88,"&gt;"&amp;EOMONTH(GH75,-1)))</f>
        <v>98.575166360627335</v>
      </c>
      <c r="GI98" s="34">
        <f>IF(SUMIFS(94:94,88:88,"&lt;="&amp;GI75,88:88,"&gt;"&amp;EOMONTH(GI75,-1))=0,0,OFMOR_FFF_0!GI190*1000/SUMIFS(94:94,88:88,"&lt;="&amp;GI75,88:88,"&gt;"&amp;EOMONTH(GI75,-1)))</f>
        <v>98.853377790479968</v>
      </c>
      <c r="GJ98" s="34">
        <f>IF(SUMIFS(94:94,88:88,"&lt;="&amp;GJ75,88:88,"&gt;"&amp;EOMONTH(GJ75,-1))=0,0,OFMOR_FFF_0!GJ190*1000/SUMIFS(94:94,88:88,"&lt;="&amp;GJ75,88:88,"&gt;"&amp;EOMONTH(GJ75,-1)))</f>
        <v>99.156457446883138</v>
      </c>
      <c r="GK98" s="34">
        <f>IF(SUMIFS(94:94,88:88,"&lt;="&amp;GK75,88:88,"&gt;"&amp;EOMONTH(GK75,-1))=0,0,OFMOR_FFF_0!GK190*1000/SUMIFS(94:94,88:88,"&lt;="&amp;GK75,88:88,"&gt;"&amp;EOMONTH(GK75,-1)))</f>
        <v>99.317869011236056</v>
      </c>
      <c r="GL98" s="34">
        <f>IF(SUMIFS(94:94,88:88,"&lt;="&amp;GL75,88:88,"&gt;"&amp;EOMONTH(GL75,-1))=0,0,OFMOR_FFF_0!GL190*1000/SUMIFS(94:94,88:88,"&lt;="&amp;GL75,88:88,"&gt;"&amp;EOMONTH(GL75,-1)))</f>
        <v>99.254036584227279</v>
      </c>
      <c r="GM98" s="34">
        <f>IF(SUMIFS(94:94,88:88,"&lt;="&amp;GM75,88:88,"&gt;"&amp;EOMONTH(GM75,-1))=0,0,OFMOR_FFF_0!GM190*1000/SUMIFS(94:94,88:88,"&lt;="&amp;GM75,88:88,"&gt;"&amp;EOMONTH(GM75,-1)))</f>
        <v>99.110380757960755</v>
      </c>
      <c r="GN98" s="34">
        <f>IF(SUMIFS(94:94,88:88,"&lt;="&amp;GN75,88:88,"&gt;"&amp;EOMONTH(GN75,-1))=0,0,OFMOR_FFF_0!GN190*1000/SUMIFS(94:94,88:88,"&lt;="&amp;GN75,88:88,"&gt;"&amp;EOMONTH(GN75,-1)))</f>
        <v>98.888829547122867</v>
      </c>
      <c r="GO98" s="34">
        <f>IF(SUMIFS(94:94,88:88,"&lt;="&amp;GO75,88:88,"&gt;"&amp;EOMONTH(GO75,-1))=0,0,OFMOR_FFF_0!GO190*1000/SUMIFS(94:94,88:88,"&lt;="&amp;GO75,88:88,"&gt;"&amp;EOMONTH(GO75,-1)))</f>
        <v>98.420620005275978</v>
      </c>
      <c r="GP98" s="34">
        <f>IF(SUMIFS(94:94,88:88,"&lt;="&amp;GP75,88:88,"&gt;"&amp;EOMONTH(GP75,-1))=0,0,OFMOR_FFF_0!GP190*1000/SUMIFS(94:94,88:88,"&lt;="&amp;GP75,88:88,"&gt;"&amp;EOMONTH(GP75,-1)))</f>
        <v>98.086981820665457</v>
      </c>
      <c r="GQ98" s="34">
        <f>IF(SUMIFS(94:94,88:88,"&lt;="&amp;GQ75,88:88,"&gt;"&amp;EOMONTH(GQ75,-1))=0,0,OFMOR_FFF_0!GQ190*1000/SUMIFS(94:94,88:88,"&lt;="&amp;GQ75,88:88,"&gt;"&amp;EOMONTH(GQ75,-1)))</f>
        <v>98.010159645623958</v>
      </c>
      <c r="GR98" s="34">
        <f>IF(SUMIFS(94:94,88:88,"&lt;="&amp;GR75,88:88,"&gt;"&amp;EOMONTH(GR75,-1))=0,0,OFMOR_FFF_0!GR190*1000/SUMIFS(94:94,88:88,"&lt;="&amp;GR75,88:88,"&gt;"&amp;EOMONTH(GR75,-1)))</f>
        <v>97.990170430861212</v>
      </c>
      <c r="GS98" s="34">
        <f>IF(SUMIFS(94:94,88:88,"&lt;="&amp;GS75,88:88,"&gt;"&amp;EOMONTH(GS75,-1))=0,0,OFMOR_FFF_0!GS190*1000/SUMIFS(94:94,88:88,"&lt;="&amp;GS75,88:88,"&gt;"&amp;EOMONTH(GS75,-1)))</f>
        <v>97.878060345715696</v>
      </c>
      <c r="GT98" s="34">
        <f>IF(SUMIFS(94:94,88:88,"&lt;="&amp;GT75,88:88,"&gt;"&amp;EOMONTH(GT75,-1))=0,0,OFMOR_FFF_0!GT190*1000/SUMIFS(94:94,88:88,"&lt;="&amp;GT75,88:88,"&gt;"&amp;EOMONTH(GT75,-1)))</f>
        <v>97.78781288333758</v>
      </c>
      <c r="GU98" s="34">
        <f>IF(SUMIFS(94:94,88:88,"&lt;="&amp;GU75,88:88,"&gt;"&amp;EOMONTH(GU75,-1))=0,0,OFMOR_FFF_0!GU190*1000/SUMIFS(94:94,88:88,"&lt;="&amp;GU75,88:88,"&gt;"&amp;EOMONTH(GU75,-1)))</f>
        <v>97.690475930978451</v>
      </c>
      <c r="GV98" s="34">
        <f>IF(SUMIFS(94:94,88:88,"&lt;="&amp;GV75,88:88,"&gt;"&amp;EOMONTH(GV75,-1))=0,0,OFMOR_FFF_0!GV190*1000/SUMIFS(94:94,88:88,"&lt;="&amp;GV75,88:88,"&gt;"&amp;EOMONTH(GV75,-1)))</f>
        <v>97.38112163829237</v>
      </c>
      <c r="GW98" s="34">
        <f>IF(SUMIFS(94:94,88:88,"&lt;="&amp;GW75,88:88,"&gt;"&amp;EOMONTH(GW75,-1))=0,0,OFMOR_FFF_0!GW190*1000/SUMIFS(94:94,88:88,"&lt;="&amp;GW75,88:88,"&gt;"&amp;EOMONTH(GW75,-1)))</f>
        <v>97.218078664813476</v>
      </c>
      <c r="GX98" s="34">
        <f>IF(SUMIFS(94:94,88:88,"&lt;="&amp;GX75,88:88,"&gt;"&amp;EOMONTH(GX75,-1))=0,0,OFMOR_FFF_0!GX190*1000/SUMIFS(94:94,88:88,"&lt;="&amp;GX75,88:88,"&gt;"&amp;EOMONTH(GX75,-1)))</f>
        <v>97.318270398993789</v>
      </c>
      <c r="GY98" s="34">
        <f>IF(SUMIFS(94:94,88:88,"&lt;="&amp;GY75,88:88,"&gt;"&amp;EOMONTH(GY75,-1))=0,0,OFMOR_FFF_0!GY190*1000/SUMIFS(94:94,88:88,"&lt;="&amp;GY75,88:88,"&gt;"&amp;EOMONTH(GY75,-1)))</f>
        <v>97.482591059584223</v>
      </c>
      <c r="GZ98" s="34">
        <f>IF(SUMIFS(94:94,88:88,"&lt;="&amp;GZ75,88:88,"&gt;"&amp;EOMONTH(GZ75,-1))=0,0,OFMOR_FFF_0!GZ190*1000/SUMIFS(94:94,88:88,"&lt;="&amp;GZ75,88:88,"&gt;"&amp;EOMONTH(GZ75,-1)))</f>
        <v>97.151118037168203</v>
      </c>
      <c r="HA98" s="34">
        <f>IF(SUMIFS(94:94,88:88,"&lt;="&amp;HA75,88:88,"&gt;"&amp;EOMONTH(HA75,-1))=0,0,OFMOR_FFF_0!HA190*1000/SUMIFS(94:94,88:88,"&lt;="&amp;HA75,88:88,"&gt;"&amp;EOMONTH(HA75,-1)))</f>
        <v>96.832369811502474</v>
      </c>
      <c r="HB98" s="34">
        <f>IF(SUMIFS(94:94,88:88,"&lt;="&amp;HB75,88:88,"&gt;"&amp;EOMONTH(HB75,-1))=0,0,OFMOR_FFF_0!HB190*1000/SUMIFS(94:94,88:88,"&lt;="&amp;HB75,88:88,"&gt;"&amp;EOMONTH(HB75,-1)))</f>
        <v>96.484337588658178</v>
      </c>
      <c r="HC98" s="34">
        <f>IF(SUMIFS(94:94,88:88,"&lt;="&amp;HC75,88:88,"&gt;"&amp;EOMONTH(HC75,-1))=0,0,OFMOR_FFF_0!HC190*1000/SUMIFS(94:94,88:88,"&lt;="&amp;HC75,88:88,"&gt;"&amp;EOMONTH(HC75,-1)))</f>
        <v>95.926740975649565</v>
      </c>
      <c r="HD98" s="34">
        <f>IF(SUMIFS(94:94,88:88,"&lt;="&amp;HD75,88:88,"&gt;"&amp;EOMONTH(HD75,-1))=0,0,OFMOR_FFF_0!HD190*1000/SUMIFS(94:94,88:88,"&lt;="&amp;HD75,88:88,"&gt;"&amp;EOMONTH(HD75,-1)))</f>
        <v>95.650910525524068</v>
      </c>
      <c r="HE98" s="34">
        <f>IF(SUMIFS(94:94,88:88,"&lt;="&amp;HE75,88:88,"&gt;"&amp;EOMONTH(HE75,-1))=0,0,OFMOR_FFF_0!HE190*1000/SUMIFS(94:94,88:88,"&lt;="&amp;HE75,88:88,"&gt;"&amp;EOMONTH(HE75,-1)))</f>
        <v>95.747943794847998</v>
      </c>
      <c r="HF98" s="34">
        <f>IF(SUMIFS(94:94,88:88,"&lt;="&amp;HF75,88:88,"&gt;"&amp;EOMONTH(HF75,-1))=0,0,OFMOR_FFF_0!HF190*1000/SUMIFS(94:94,88:88,"&lt;="&amp;HF75,88:88,"&gt;"&amp;EOMONTH(HF75,-1)))</f>
        <v>95.90574035548218</v>
      </c>
      <c r="HG98" s="34">
        <f>IF(SUMIFS(94:94,88:88,"&lt;="&amp;HG75,88:88,"&gt;"&amp;EOMONTH(HG75,-1))=0,0,OFMOR_FFF_0!HG190*1000/SUMIFS(94:94,88:88,"&lt;="&amp;HG75,88:88,"&gt;"&amp;EOMONTH(HG75,-1)))</f>
        <v>96.526147552870128</v>
      </c>
      <c r="HH98" s="34">
        <f>IF(SUMIFS(94:94,88:88,"&lt;="&amp;HH75,88:88,"&gt;"&amp;EOMONTH(HH75,-1))=0,0,OFMOR_FFF_0!HH190*1000/SUMIFS(94:94,88:88,"&lt;="&amp;HH75,88:88,"&gt;"&amp;EOMONTH(HH75,-1)))</f>
        <v>97.37365505580911</v>
      </c>
      <c r="HI98" s="34">
        <f>IF(SUMIFS(94:94,88:88,"&lt;="&amp;HI75,88:88,"&gt;"&amp;EOMONTH(HI75,-1))=0,0,OFMOR_FFF_0!HI190*1000/SUMIFS(94:94,88:88,"&lt;="&amp;HI75,88:88,"&gt;"&amp;EOMONTH(HI75,-1)))</f>
        <v>98.212392244179085</v>
      </c>
      <c r="HJ98" s="34">
        <f>IF(SUMIFS(94:94,88:88,"&lt;="&amp;HJ75,88:88,"&gt;"&amp;EOMONTH(HJ75,-1))=0,0,OFMOR_FFF_0!HJ190*1000/SUMIFS(94:94,88:88,"&lt;="&amp;HJ75,88:88,"&gt;"&amp;EOMONTH(HJ75,-1)))</f>
        <v>99.345203094031959</v>
      </c>
      <c r="HK98" s="34">
        <f>IF(SUMIFS(94:94,88:88,"&lt;="&amp;HK75,88:88,"&gt;"&amp;EOMONTH(HK75,-1))=0,0,OFMOR_FFF_0!HK190*1000/SUMIFS(94:94,88:88,"&lt;="&amp;HK75,88:88,"&gt;"&amp;EOMONTH(HK75,-1)))</f>
        <v>100.92268682493322</v>
      </c>
      <c r="HL98" s="34">
        <f>IF(SUMIFS(94:94,88:88,"&lt;="&amp;HL75,88:88,"&gt;"&amp;EOMONTH(HL75,-1))=0,0,OFMOR_FFF_0!HL190*1000/SUMIFS(94:94,88:88,"&lt;="&amp;HL75,88:88,"&gt;"&amp;EOMONTH(HL75,-1)))</f>
        <v>102.47082564476365</v>
      </c>
      <c r="HM98" s="34">
        <f>IF(SUMIFS(94:94,88:88,"&lt;="&amp;HM75,88:88,"&gt;"&amp;EOMONTH(HM75,-1))=0,0,OFMOR_FFF_0!HM190*1000/SUMIFS(94:94,88:88,"&lt;="&amp;HM75,88:88,"&gt;"&amp;EOMONTH(HM75,-1)))</f>
        <v>104.0748311731344</v>
      </c>
      <c r="HN98" s="34">
        <f>IF(SUMIFS(94:94,88:88,"&lt;="&amp;HN75,88:88,"&gt;"&amp;EOMONTH(HN75,-1))=0,0,OFMOR_FFF_0!HN190*1000/SUMIFS(94:94,88:88,"&lt;="&amp;HN75,88:88,"&gt;"&amp;EOMONTH(HN75,-1)))</f>
        <v>106.09689948192387</v>
      </c>
      <c r="HO98" s="34">
        <f>IF(SUMIFS(94:94,88:88,"&lt;="&amp;HO75,88:88,"&gt;"&amp;EOMONTH(HO75,-1))=0,0,OFMOR_FFF_0!HO190*1000/SUMIFS(94:94,88:88,"&lt;="&amp;HO75,88:88,"&gt;"&amp;EOMONTH(HO75,-1)))</f>
        <v>107.57806489505332</v>
      </c>
      <c r="HP98" s="34">
        <f>IF(SUMIFS(94:94,88:88,"&lt;="&amp;HP75,88:88,"&gt;"&amp;EOMONTH(HP75,-1))=0,0,OFMOR_FFF_0!HP190*1000/SUMIFS(94:94,88:88,"&lt;="&amp;HP75,88:88,"&gt;"&amp;EOMONTH(HP75,-1)))</f>
        <v>108.18796213548384</v>
      </c>
      <c r="HQ98" s="34">
        <f>IF(SUMIFS(94:94,88:88,"&lt;="&amp;HQ75,88:88,"&gt;"&amp;EOMONTH(HQ75,-1))=0,0,OFMOR_FFF_0!HQ190*1000/SUMIFS(94:94,88:88,"&lt;="&amp;HQ75,88:88,"&gt;"&amp;EOMONTH(HQ75,-1)))</f>
        <v>108.554765857368</v>
      </c>
      <c r="HR98" s="34">
        <f>IF(SUMIFS(94:94,88:88,"&lt;="&amp;HR75,88:88,"&gt;"&amp;EOMONTH(HR75,-1))=0,0,OFMOR_FFF_0!HR190*1000/SUMIFS(94:94,88:88,"&lt;="&amp;HR75,88:88,"&gt;"&amp;EOMONTH(HR75,-1)))</f>
        <v>105.67765209595008</v>
      </c>
      <c r="HS98" s="34">
        <f>IF(SUMIFS(94:94,88:88,"&lt;="&amp;HS75,88:88,"&gt;"&amp;EOMONTH(HS75,-1))=0,0,OFMOR_FFF_0!HS190*1000/SUMIFS(94:94,88:88,"&lt;="&amp;HS75,88:88,"&gt;"&amp;EOMONTH(HS75,-1)))</f>
        <v>105.61502360230148</v>
      </c>
      <c r="HT98" s="34">
        <f>IF(SUMIFS(94:94,88:88,"&lt;="&amp;HT75,88:88,"&gt;"&amp;EOMONTH(HT75,-1))=0,0,OFMOR_FFF_0!HT190*1000/SUMIFS(94:94,88:88,"&lt;="&amp;HT75,88:88,"&gt;"&amp;EOMONTH(HT75,-1)))</f>
        <v>105.79318050766952</v>
      </c>
      <c r="HU98" s="34">
        <f>IF(SUMIFS(94:94,88:88,"&lt;="&amp;HU75,88:88,"&gt;"&amp;EOMONTH(HU75,-1))=0,0,OFMOR_FFF_0!HU190*1000/SUMIFS(94:94,88:88,"&lt;="&amp;HU75,88:88,"&gt;"&amp;EOMONTH(HU75,-1)))</f>
        <v>106.6977255621951</v>
      </c>
      <c r="HV98" s="34">
        <f>IF(SUMIFS(94:94,88:88,"&lt;="&amp;HV75,88:88,"&gt;"&amp;EOMONTH(HV75,-1))=0,0,OFMOR_FFF_0!HV190*1000/SUMIFS(94:94,88:88,"&lt;="&amp;HV75,88:88,"&gt;"&amp;EOMONTH(HV75,-1)))</f>
        <v>107.37273697454596</v>
      </c>
      <c r="HW98" s="34">
        <f>IF(SUMIFS(94:94,88:88,"&lt;="&amp;HW75,88:88,"&gt;"&amp;EOMONTH(HW75,-1))=0,0,OFMOR_FFF_0!HW190*1000/SUMIFS(94:94,88:88,"&lt;="&amp;HW75,88:88,"&gt;"&amp;EOMONTH(HW75,-1)))</f>
        <v>107.38949899299998</v>
      </c>
      <c r="HX98" s="34">
        <f>IF(SUMIFS(94:94,88:88,"&lt;="&amp;HX75,88:88,"&gt;"&amp;EOMONTH(HX75,-1))=0,0,OFMOR_FFF_0!HX190*1000/SUMIFS(94:94,88:88,"&lt;="&amp;HX75,88:88,"&gt;"&amp;EOMONTH(HX75,-1)))</f>
        <v>107.33628484633685</v>
      </c>
      <c r="HY98" s="34">
        <f>IF(SUMIFS(94:94,88:88,"&lt;="&amp;HY75,88:88,"&gt;"&amp;EOMONTH(HY75,-1))=0,0,OFMOR_FFF_0!HY190*1000/SUMIFS(94:94,88:88,"&lt;="&amp;HY75,88:88,"&gt;"&amp;EOMONTH(HY75,-1)))</f>
        <v>108.25136033615038</v>
      </c>
      <c r="HZ98" s="34">
        <f>IF(SUMIFS(94:94,88:88,"&lt;="&amp;HZ75,88:88,"&gt;"&amp;EOMONTH(HZ75,-1))=0,0,OFMOR_FFF_0!HZ190*1000/SUMIFS(94:94,88:88,"&lt;="&amp;HZ75,88:88,"&gt;"&amp;EOMONTH(HZ75,-1)))</f>
        <v>108.98606176240017</v>
      </c>
      <c r="IA98" s="34">
        <f>IF(SUMIFS(94:94,88:88,"&lt;="&amp;IA75,88:88,"&gt;"&amp;EOMONTH(IA75,-1))=0,0,OFMOR_FFF_0!IA190*1000/SUMIFS(94:94,88:88,"&lt;="&amp;IA75,88:88,"&gt;"&amp;EOMONTH(IA75,-1)))</f>
        <v>110.04728328671737</v>
      </c>
      <c r="IB98" s="34">
        <f>IF(SUMIFS(94:94,88:88,"&lt;="&amp;IB75,88:88,"&gt;"&amp;EOMONTH(IB75,-1))=0,0,OFMOR_FFF_0!IB190*1000/SUMIFS(94:94,88:88,"&lt;="&amp;IB75,88:88,"&gt;"&amp;EOMONTH(IB75,-1)))</f>
        <v>111.95410334153547</v>
      </c>
      <c r="IC98" s="34">
        <f>IF(SUMIFS(94:94,88:88,"&lt;="&amp;IC75,88:88,"&gt;"&amp;EOMONTH(IC75,-1))=0,0,OFMOR_FFF_0!IC190*1000/SUMIFS(94:94,88:88,"&lt;="&amp;IC75,88:88,"&gt;"&amp;EOMONTH(IC75,-1)))</f>
        <v>113.38326588301901</v>
      </c>
      <c r="ID98" s="34">
        <f>IF(SUMIFS(94:94,88:88,"&lt;="&amp;ID75,88:88,"&gt;"&amp;EOMONTH(ID75,-1))=0,0,OFMOR_FFF_0!ID190*1000/SUMIFS(94:94,88:88,"&lt;="&amp;ID75,88:88,"&gt;"&amp;EOMONTH(ID75,-1)))</f>
        <v>113.10191240065612</v>
      </c>
      <c r="IE98" s="34">
        <f>IF(SUMIFS(94:94,88:88,"&lt;="&amp;IE75,88:88,"&gt;"&amp;EOMONTH(IE75,-1))=0,0,OFMOR_FFF_0!IE190*1000/SUMIFS(94:94,88:88,"&lt;="&amp;IE75,88:88,"&gt;"&amp;EOMONTH(IE75,-1)))</f>
        <v>112.42123027966008</v>
      </c>
      <c r="IF98" s="34">
        <f>IF(SUMIFS(94:94,88:88,"&lt;="&amp;IF75,88:88,"&gt;"&amp;EOMONTH(IF75,-1))=0,0,OFMOR_FFF_0!IF190*1000/SUMIFS(94:94,88:88,"&lt;="&amp;IF75,88:88,"&gt;"&amp;EOMONTH(IF75,-1)))</f>
        <v>111.03689733987586</v>
      </c>
      <c r="IG98" s="34">
        <f>IF(SUMIFS(94:94,88:88,"&lt;="&amp;IG75,88:88,"&gt;"&amp;EOMONTH(IG75,-1))=0,0,OFMOR_FFF_0!IG190*1000/SUMIFS(94:94,88:88,"&lt;="&amp;IG75,88:88,"&gt;"&amp;EOMONTH(IG75,-1)))</f>
        <v>108.8881680152232</v>
      </c>
      <c r="IH98" s="34">
        <f>IF(SUMIFS(94:94,88:88,"&lt;="&amp;IH75,88:88,"&gt;"&amp;EOMONTH(IH75,-1))=0,0,OFMOR_FFF_0!IH190*1000/SUMIFS(94:94,88:88,"&lt;="&amp;IH75,88:88,"&gt;"&amp;EOMONTH(IH75,-1)))</f>
        <v>107.02970358519008</v>
      </c>
      <c r="II98" s="34">
        <f>IF(SUMIFS(94:94,88:88,"&lt;="&amp;II75,88:88,"&gt;"&amp;EOMONTH(II75,-1))=0,0,OFMOR_FFF_0!II190*1000/SUMIFS(94:94,88:88,"&lt;="&amp;II75,88:88,"&gt;"&amp;EOMONTH(II75,-1)))</f>
        <v>105.83777868423584</v>
      </c>
      <c r="IJ98" s="34">
        <f>IF(SUMIFS(94:94,88:88,"&lt;="&amp;IJ75,88:88,"&gt;"&amp;EOMONTH(IJ75,-1))=0,0,OFMOR_FFF_0!IJ190*1000/SUMIFS(94:94,88:88,"&lt;="&amp;IJ75,88:88,"&gt;"&amp;EOMONTH(IJ75,-1)))</f>
        <v>104.77123204442388</v>
      </c>
      <c r="IK98" s="34">
        <f>IF(SUMIFS(94:94,88:88,"&lt;="&amp;IK75,88:88,"&gt;"&amp;EOMONTH(IK75,-1))=0,0,OFMOR_FFF_0!IK190*1000/SUMIFS(94:94,88:88,"&lt;="&amp;IK75,88:88,"&gt;"&amp;EOMONTH(IK75,-1)))</f>
        <v>104.20751008160966</v>
      </c>
      <c r="IL98" s="34">
        <f>IF(SUMIFS(94:94,88:88,"&lt;="&amp;IL75,88:88,"&gt;"&amp;EOMONTH(IL75,-1))=0,0,OFMOR_FFF_0!IL190*1000/SUMIFS(94:94,88:88,"&lt;="&amp;IL75,88:88,"&gt;"&amp;EOMONTH(IL75,-1)))</f>
        <v>103.9468074664895</v>
      </c>
      <c r="IM98" s="34">
        <f>IF(SUMIFS(94:94,88:88,"&lt;="&amp;IM75,88:88,"&gt;"&amp;EOMONTH(IM75,-1))=0,0,OFMOR_FFF_0!IM190*1000/SUMIFS(94:94,88:88,"&lt;="&amp;IM75,88:88,"&gt;"&amp;EOMONTH(IM75,-1)))</f>
        <v>103.98722317690461</v>
      </c>
      <c r="IN98" s="34">
        <f>IF(SUMIFS(94:94,88:88,"&lt;="&amp;IN75,88:88,"&gt;"&amp;EOMONTH(IN75,-1))=0,0,OFMOR_FFF_0!IN190*1000/SUMIFS(94:94,88:88,"&lt;="&amp;IN75,88:88,"&gt;"&amp;EOMONTH(IN75,-1)))</f>
        <v>104.06502712815541</v>
      </c>
      <c r="IO98" s="34">
        <f>IF(SUMIFS(94:94,88:88,"&lt;="&amp;IO75,88:88,"&gt;"&amp;EOMONTH(IO75,-1))=0,0,OFMOR_FFF_0!IO190*1000/SUMIFS(94:94,88:88,"&lt;="&amp;IO75,88:88,"&gt;"&amp;EOMONTH(IO75,-1)))</f>
        <v>104.22768766458626</v>
      </c>
      <c r="IP98" s="34">
        <f>IF(SUMIFS(94:94,88:88,"&lt;="&amp;IP75,88:88,"&gt;"&amp;EOMONTH(IP75,-1))=0,0,OFMOR_FFF_0!IP190*1000/SUMIFS(94:94,88:88,"&lt;="&amp;IP75,88:88,"&gt;"&amp;EOMONTH(IP75,-1)))</f>
        <v>104.61119651845135</v>
      </c>
      <c r="IQ98" s="34">
        <f>IF(SUMIFS(94:94,88:88,"&lt;="&amp;IQ75,88:88,"&gt;"&amp;EOMONTH(IQ75,-1))=0,0,OFMOR_FFF_0!IQ190*1000/SUMIFS(94:94,88:88,"&lt;="&amp;IQ75,88:88,"&gt;"&amp;EOMONTH(IQ75,-1)))</f>
        <v>104.94903990368428</v>
      </c>
      <c r="IR98" s="34">
        <f>IF(SUMIFS(94:94,88:88,"&lt;="&amp;IR75,88:88,"&gt;"&amp;EOMONTH(IR75,-1))=0,0,OFMOR_FFF_0!IR190*1000/SUMIFS(94:94,88:88,"&lt;="&amp;IR75,88:88,"&gt;"&amp;EOMONTH(IR75,-1)))</f>
        <v>105.19040475671474</v>
      </c>
      <c r="IS98" s="34">
        <f>IF(SUMIFS(94:94,88:88,"&lt;="&amp;IS75,88:88,"&gt;"&amp;EOMONTH(IS75,-1))=0,0,OFMOR_FFF_0!IS190*1000/SUMIFS(94:94,88:88,"&lt;="&amp;IS75,88:88,"&gt;"&amp;EOMONTH(IS75,-1)))</f>
        <v>105.4944923771951</v>
      </c>
      <c r="IT98" s="34">
        <f>IF(SUMIFS(94:94,88:88,"&lt;="&amp;IT75,88:88,"&gt;"&amp;EOMONTH(IT75,-1))=0,0,OFMOR_FFF_0!IT190*1000/SUMIFS(94:94,88:88,"&lt;="&amp;IT75,88:88,"&gt;"&amp;EOMONTH(IT75,-1)))</f>
        <v>105.90382693098087</v>
      </c>
      <c r="IU98" s="34">
        <f>IF(SUMIFS(94:94,88:88,"&lt;="&amp;IU75,88:88,"&gt;"&amp;EOMONTH(IU75,-1))=0,0,OFMOR_FFF_0!IU190*1000/SUMIFS(94:94,88:88,"&lt;="&amp;IU75,88:88,"&gt;"&amp;EOMONTH(IU75,-1)))</f>
        <v>106.27510340395312</v>
      </c>
      <c r="IV98" s="34">
        <f>IF(SUMIFS(94:94,88:88,"&lt;="&amp;IV75,88:88,"&gt;"&amp;EOMONTH(IV75,-1))=0,0,OFMOR_FFF_0!IV190*1000/SUMIFS(94:94,88:88,"&lt;="&amp;IV75,88:88,"&gt;"&amp;EOMONTH(IV75,-1)))</f>
        <v>106.76655010556435</v>
      </c>
      <c r="IW98" s="34">
        <f>IF(SUMIFS(94:94,88:88,"&lt;="&amp;IW75,88:88,"&gt;"&amp;EOMONTH(IW75,-1))=0,0,OFMOR_FFF_0!IW190*1000/SUMIFS(94:94,88:88,"&lt;="&amp;IW75,88:88,"&gt;"&amp;EOMONTH(IW75,-1)))</f>
        <v>149.64808009655135</v>
      </c>
      <c r="IX98" s="34">
        <f>IF(SUMIFS(94:94,88:88,"&lt;="&amp;IX75,88:88,"&gt;"&amp;EOMONTH(IX75,-1))=0,0,OFMOR_FFF_0!IX190*1000/SUMIFS(94:94,88:88,"&lt;="&amp;IX75,88:88,"&gt;"&amp;EOMONTH(IX75,-1)))</f>
        <v>150.38344408501069</v>
      </c>
      <c r="IY98" s="34">
        <f>IF(SUMIFS(94:94,88:88,"&lt;="&amp;IY75,88:88,"&gt;"&amp;EOMONTH(IY75,-1))=0,0,OFMOR_FFF_0!IY190*1000/SUMIFS(94:94,88:88,"&lt;="&amp;IY75,88:88,"&gt;"&amp;EOMONTH(IY75,-1)))</f>
        <v>150.95981672834543</v>
      </c>
      <c r="IZ98" s="34">
        <f>IF(SUMIFS(94:94,88:88,"&lt;="&amp;IZ75,88:88,"&gt;"&amp;EOMONTH(IZ75,-1))=0,0,OFMOR_FFF_0!IZ190*1000/SUMIFS(94:94,88:88,"&lt;="&amp;IZ75,88:88,"&gt;"&amp;EOMONTH(IZ75,-1)))</f>
        <v>151.56536083143857</v>
      </c>
      <c r="JA98" s="34">
        <f>IF(SUMIFS(94:94,88:88,"&lt;="&amp;JA75,88:88,"&gt;"&amp;EOMONTH(JA75,-1))=0,0,OFMOR_FFF_0!JA190*1000/SUMIFS(94:94,88:88,"&lt;="&amp;JA75,88:88,"&gt;"&amp;EOMONTH(JA75,-1)))</f>
        <v>152.28528357670677</v>
      </c>
      <c r="JB98" s="34">
        <f>IF(SUMIFS(94:94,88:88,"&lt;="&amp;JB75,88:88,"&gt;"&amp;EOMONTH(JB75,-1))=0,0,OFMOR_FFF_0!JB190*1000/SUMIFS(94:94,88:88,"&lt;="&amp;JB75,88:88,"&gt;"&amp;EOMONTH(JB75,-1)))</f>
        <v>152.90039066207549</v>
      </c>
      <c r="JC98" s="34">
        <f>IF(SUMIFS(94:94,88:88,"&lt;="&amp;JC75,88:88,"&gt;"&amp;EOMONTH(JC75,-1))=0,0,OFMOR_FFF_0!JC190*1000/SUMIFS(94:94,88:88,"&lt;="&amp;JC75,88:88,"&gt;"&amp;EOMONTH(JC75,-1)))</f>
        <v>153.55962121342719</v>
      </c>
      <c r="JD98" s="34">
        <f>IF(SUMIFS(94:94,88:88,"&lt;="&amp;JD75,88:88,"&gt;"&amp;EOMONTH(JD75,-1))=0,0,OFMOR_FFF_0!JD190*1000/SUMIFS(94:94,88:88,"&lt;="&amp;JD75,88:88,"&gt;"&amp;EOMONTH(JD75,-1)))</f>
        <v>154.34541224032623</v>
      </c>
      <c r="JE98" s="34">
        <f>IF(SUMIFS(94:94,88:88,"&lt;="&amp;JE75,88:88,"&gt;"&amp;EOMONTH(JE75,-1))=0,0,OFMOR_FFF_0!JE190*1000/SUMIFS(94:94,88:88,"&lt;="&amp;JE75,88:88,"&gt;"&amp;EOMONTH(JE75,-1)))</f>
        <v>154.91399938085758</v>
      </c>
      <c r="JF98" s="34">
        <f>IF(SUMIFS(94:94,88:88,"&lt;="&amp;JF75,88:88,"&gt;"&amp;EOMONTH(JF75,-1))=0,0,OFMOR_FFF_0!JF190*1000/SUMIFS(94:94,88:88,"&lt;="&amp;JF75,88:88,"&gt;"&amp;EOMONTH(JF75,-1)))</f>
        <v>155.16201339916392</v>
      </c>
      <c r="JG98" s="34">
        <f>IF(SUMIFS(94:94,88:88,"&lt;="&amp;JG75,88:88,"&gt;"&amp;EOMONTH(JG75,-1))=0,0,OFMOR_FFF_0!JG190*1000/SUMIFS(94:94,88:88,"&lt;="&amp;JG75,88:88,"&gt;"&amp;EOMONTH(JG75,-1)))</f>
        <v>155.3408505598197</v>
      </c>
      <c r="JH98" s="34">
        <f>IF(SUMIFS(94:94,88:88,"&lt;="&amp;JH75,88:88,"&gt;"&amp;EOMONTH(JH75,-1))=0,0,OFMOR_FFF_0!JH190*1000/SUMIFS(94:94,88:88,"&lt;="&amp;JH75,88:88,"&gt;"&amp;EOMONTH(JH75,-1)))</f>
        <v>155.33476788830473</v>
      </c>
      <c r="JI98" s="34">
        <f>IF(SUMIFS(94:94,88:88,"&lt;="&amp;JI75,88:88,"&gt;"&amp;EOMONTH(JI75,-1))=0,0,OFMOR_FFF_0!JI190*1000/SUMIFS(94:94,88:88,"&lt;="&amp;JI75,88:88,"&gt;"&amp;EOMONTH(JI75,-1)))</f>
        <v>155.11710880836952</v>
      </c>
      <c r="JJ98" s="34">
        <f>IF(SUMIFS(94:94,88:88,"&lt;="&amp;JJ75,88:88,"&gt;"&amp;EOMONTH(JJ75,-1))=0,0,OFMOR_FFF_0!JJ190*1000/SUMIFS(94:94,88:88,"&lt;="&amp;JJ75,88:88,"&gt;"&amp;EOMONTH(JJ75,-1)))</f>
        <v>154.92955868801354</v>
      </c>
      <c r="JK98" s="34">
        <f>IF(SUMIFS(94:94,88:88,"&lt;="&amp;JK75,88:88,"&gt;"&amp;EOMONTH(JK75,-1))=0,0,OFMOR_FFF_0!JK190*1000/SUMIFS(94:94,88:88,"&lt;="&amp;JK75,88:88,"&gt;"&amp;EOMONTH(JK75,-1)))</f>
        <v>154.9143776838001</v>
      </c>
      <c r="JL98" s="34">
        <f>IF(SUMIFS(94:94,88:88,"&lt;="&amp;JL75,88:88,"&gt;"&amp;EOMONTH(JL75,-1))=0,0,OFMOR_FFF_0!JL190*1000/SUMIFS(94:94,88:88,"&lt;="&amp;JL75,88:88,"&gt;"&amp;EOMONTH(JL75,-1)))</f>
        <v>154.86448962000927</v>
      </c>
      <c r="JM98" s="34">
        <f>IF(SUMIFS(94:94,88:88,"&lt;="&amp;JM75,88:88,"&gt;"&amp;EOMONTH(JM75,-1))=0,0,OFMOR_FFF_0!JM190*1000/SUMIFS(94:94,88:88,"&lt;="&amp;JM75,88:88,"&gt;"&amp;EOMONTH(JM75,-1)))</f>
        <v>155.0070776725174</v>
      </c>
      <c r="JN98" s="34">
        <f>IF(SUMIFS(94:94,88:88,"&lt;="&amp;JN75,88:88,"&gt;"&amp;EOMONTH(JN75,-1))=0,0,OFMOR_FFF_0!JN190*1000/SUMIFS(94:94,88:88,"&lt;="&amp;JN75,88:88,"&gt;"&amp;EOMONTH(JN75,-1)))</f>
        <v>155.36738852945609</v>
      </c>
      <c r="JO98" s="34">
        <f>IF(SUMIFS(94:94,88:88,"&lt;="&amp;JO75,88:88,"&gt;"&amp;EOMONTH(JO75,-1))=0,0,OFMOR_FFF_0!JO190*1000/SUMIFS(94:94,88:88,"&lt;="&amp;JO75,88:88,"&gt;"&amp;EOMONTH(JO75,-1)))</f>
        <v>155.84556284272148</v>
      </c>
      <c r="JP98" s="34">
        <f>IF(SUMIFS(94:94,88:88,"&lt;="&amp;JP75,88:88,"&gt;"&amp;EOMONTH(JP75,-1))=0,0,OFMOR_FFF_0!JP190*1000/SUMIFS(94:94,88:88,"&lt;="&amp;JP75,88:88,"&gt;"&amp;EOMONTH(JP75,-1)))</f>
        <v>156.38925088491294</v>
      </c>
      <c r="JQ98" s="34">
        <f>IF(SUMIFS(94:94,88:88,"&lt;="&amp;JQ75,88:88,"&gt;"&amp;EOMONTH(JQ75,-1))=0,0,OFMOR_FFF_0!JQ190*1000/SUMIFS(94:94,88:88,"&lt;="&amp;JQ75,88:88,"&gt;"&amp;EOMONTH(JQ75,-1)))</f>
        <v>157.21263142804347</v>
      </c>
      <c r="JR98" s="34">
        <f>IF(SUMIFS(94:94,88:88,"&lt;="&amp;JR75,88:88,"&gt;"&amp;EOMONTH(JR75,-1))=0,0,OFMOR_FFF_0!JR190*1000/SUMIFS(94:94,88:88,"&lt;="&amp;JR75,88:88,"&gt;"&amp;EOMONTH(JR75,-1)))</f>
        <v>158.22240356097939</v>
      </c>
      <c r="JS98" s="34">
        <f>IF(SUMIFS(94:94,88:88,"&lt;="&amp;JS75,88:88,"&gt;"&amp;EOMONTH(JS75,-1))=0,0,OFMOR_FFF_0!JS190*1000/SUMIFS(94:94,88:88,"&lt;="&amp;JS75,88:88,"&gt;"&amp;EOMONTH(JS75,-1)))</f>
        <v>159.15256319200387</v>
      </c>
      <c r="JT98" s="34">
        <f>IF(SUMIFS(94:94,88:88,"&lt;="&amp;JT75,88:88,"&gt;"&amp;EOMONTH(JT75,-1))=0,0,OFMOR_FFF_0!JT190*1000/SUMIFS(94:94,88:88,"&lt;="&amp;JT75,88:88,"&gt;"&amp;EOMONTH(JT75,-1)))</f>
        <v>160.38195700443404</v>
      </c>
      <c r="JU98" s="34">
        <f>IF(SUMIFS(94:94,88:88,"&lt;="&amp;JU75,88:88,"&gt;"&amp;EOMONTH(JU75,-1))=0,0,OFMOR_FFF_0!JU190*1000/SUMIFS(94:94,88:88,"&lt;="&amp;JU75,88:88,"&gt;"&amp;EOMONTH(JU75,-1)))</f>
        <v>162.08286565179344</v>
      </c>
      <c r="JV98" s="34">
        <f>IF(SUMIFS(94:94,88:88,"&lt;="&amp;JV75,88:88,"&gt;"&amp;EOMONTH(JV75,-1))=0,0,OFMOR_FFF_0!JV190*1000/SUMIFS(94:94,88:88,"&lt;="&amp;JV75,88:88,"&gt;"&amp;EOMONTH(JV75,-1)))</f>
        <v>163.92012894827229</v>
      </c>
      <c r="JW98" s="34">
        <f>IF(SUMIFS(94:94,88:88,"&lt;="&amp;JW75,88:88,"&gt;"&amp;EOMONTH(JW75,-1))=0,0,OFMOR_FFF_0!JW190*1000/SUMIFS(94:94,88:88,"&lt;="&amp;JW75,88:88,"&gt;"&amp;EOMONTH(JW75,-1)))</f>
        <v>165.94689048986015</v>
      </c>
      <c r="JX98" s="34">
        <f>IF(SUMIFS(94:94,88:88,"&lt;="&amp;JX75,88:88,"&gt;"&amp;EOMONTH(JX75,-1))=0,0,OFMOR_FFF_0!JX190*1000/SUMIFS(94:94,88:88,"&lt;="&amp;JX75,88:88,"&gt;"&amp;EOMONTH(JX75,-1)))</f>
        <v>168.51174192549286</v>
      </c>
      <c r="JY98" s="34">
        <f>IF(SUMIFS(94:94,88:88,"&lt;="&amp;JY75,88:88,"&gt;"&amp;EOMONTH(JY75,-1))=0,0,OFMOR_FFF_0!JY190*1000/SUMIFS(94:94,88:88,"&lt;="&amp;JY75,88:88,"&gt;"&amp;EOMONTH(JY75,-1)))</f>
        <v>170.94687161251059</v>
      </c>
      <c r="JZ98" s="34">
        <f>IF(SUMIFS(94:94,88:88,"&lt;="&amp;JZ75,88:88,"&gt;"&amp;EOMONTH(JZ75,-1))=0,0,OFMOR_FFF_0!JZ190*1000/SUMIFS(94:94,88:88,"&lt;="&amp;JZ75,88:88,"&gt;"&amp;EOMONTH(JZ75,-1)))</f>
        <v>173.0017827950584</v>
      </c>
      <c r="KA98" s="34">
        <f>IF(SUMIFS(94:94,88:88,"&lt;="&amp;KA75,88:88,"&gt;"&amp;EOMONTH(KA75,-1))=0,0,OFMOR_FFF_0!KA190*1000/SUMIFS(94:94,88:88,"&lt;="&amp;KA75,88:88,"&gt;"&amp;EOMONTH(KA75,-1)))</f>
        <v>136.38102536700015</v>
      </c>
      <c r="KB98" s="34">
        <f>IF(SUMIFS(94:94,88:88,"&lt;="&amp;KB75,88:88,"&gt;"&amp;EOMONTH(KB75,-1))=0,0,OFMOR_FFF_0!KB190*1000/SUMIFS(94:94,88:88,"&lt;="&amp;KB75,88:88,"&gt;"&amp;EOMONTH(KB75,-1)))</f>
        <v>138.23265644242596</v>
      </c>
      <c r="KC98" s="34">
        <f>IF(SUMIFS(94:94,88:88,"&lt;="&amp;KC75,88:88,"&gt;"&amp;EOMONTH(KC75,-1))=0,0,OFMOR_FFF_0!KC190*1000/SUMIFS(94:94,88:88,"&lt;="&amp;KC75,88:88,"&gt;"&amp;EOMONTH(KC75,-1)))</f>
        <v>140.11249610163082</v>
      </c>
      <c r="KD98" s="34">
        <f>IF(SUMIFS(94:94,88:88,"&lt;="&amp;KD75,88:88,"&gt;"&amp;EOMONTH(KD75,-1))=0,0,OFMOR_FFF_0!KD190*1000/SUMIFS(94:94,88:88,"&lt;="&amp;KD75,88:88,"&gt;"&amp;EOMONTH(KD75,-1)))</f>
        <v>142.06296287746221</v>
      </c>
      <c r="KE98" s="34">
        <f>IF(SUMIFS(94:94,88:88,"&lt;="&amp;KE75,88:88,"&gt;"&amp;EOMONTH(KE75,-1))=0,0,OFMOR_FFF_0!KE190*1000/SUMIFS(94:94,88:88,"&lt;="&amp;KE75,88:88,"&gt;"&amp;EOMONTH(KE75,-1)))</f>
        <v>144.37191583751607</v>
      </c>
      <c r="KF98" s="34">
        <f>IF(SUMIFS(94:94,88:88,"&lt;="&amp;KF75,88:88,"&gt;"&amp;EOMONTH(KF75,-1))=0,0,OFMOR_FFF_0!KF190*1000/SUMIFS(94:94,88:88,"&lt;="&amp;KF75,88:88,"&gt;"&amp;EOMONTH(KF75,-1)))</f>
        <v>146.55154164348738</v>
      </c>
      <c r="KG98" s="34">
        <f>IF(SUMIFS(94:94,88:88,"&lt;="&amp;KG75,88:88,"&gt;"&amp;EOMONTH(KG75,-1))=0,0,OFMOR_FFF_0!KG190*1000/SUMIFS(94:94,88:88,"&lt;="&amp;KG75,88:88,"&gt;"&amp;EOMONTH(KG75,-1)))</f>
        <v>148.38181066411664</v>
      </c>
      <c r="KH98" s="34">
        <f>IF(SUMIFS(94:94,88:88,"&lt;="&amp;KH75,88:88,"&gt;"&amp;EOMONTH(KH75,-1))=0,0,OFMOR_FFF_0!KH190*1000/SUMIFS(94:94,88:88,"&lt;="&amp;KH75,88:88,"&gt;"&amp;EOMONTH(KH75,-1)))</f>
        <v>150.17567981929724</v>
      </c>
      <c r="KI98" s="34">
        <f>IF(SUMIFS(94:94,88:88,"&lt;="&amp;KI75,88:88,"&gt;"&amp;EOMONTH(KI75,-1))=0,0,OFMOR_FFF_0!KI190*1000/SUMIFS(94:94,88:88,"&lt;="&amp;KI75,88:88,"&gt;"&amp;EOMONTH(KI75,-1)))</f>
        <v>152.81530873168722</v>
      </c>
      <c r="KJ98" s="34">
        <f>IF(SUMIFS(94:94,88:88,"&lt;="&amp;KJ75,88:88,"&gt;"&amp;EOMONTH(KJ75,-1))=0,0,OFMOR_FFF_0!KJ190*1000/SUMIFS(94:94,88:88,"&lt;="&amp;KJ75,88:88,"&gt;"&amp;EOMONTH(KJ75,-1)))</f>
        <v>155.61775690718821</v>
      </c>
      <c r="KK98" s="34">
        <f>IF(SUMIFS(94:94,88:88,"&lt;="&amp;KK75,88:88,"&gt;"&amp;EOMONTH(KK75,-1))=0,0,OFMOR_FFF_0!KK190*1000/SUMIFS(94:94,88:88,"&lt;="&amp;KK75,88:88,"&gt;"&amp;EOMONTH(KK75,-1)))</f>
        <v>158.52510371392185</v>
      </c>
      <c r="KL98" s="34">
        <f>IF(SUMIFS(94:94,88:88,"&lt;="&amp;KL75,88:88,"&gt;"&amp;EOMONTH(KL75,-1))=0,0,OFMOR_FFF_0!KL190*1000/SUMIFS(94:94,88:88,"&lt;="&amp;KL75,88:88,"&gt;"&amp;EOMONTH(KL75,-1)))</f>
        <v>161.88190238832965</v>
      </c>
      <c r="KM98" s="34">
        <f>IF(SUMIFS(94:94,88:88,"&lt;="&amp;KM75,88:88,"&gt;"&amp;EOMONTH(KM75,-1))=0,0,OFMOR_FFF_0!KM190*1000/SUMIFS(94:94,88:88,"&lt;="&amp;KM75,88:88,"&gt;"&amp;EOMONTH(KM75,-1)))</f>
        <v>164.89000290762235</v>
      </c>
      <c r="KN98" s="34">
        <f>IF(SUMIFS(94:94,88:88,"&lt;="&amp;KN75,88:88,"&gt;"&amp;EOMONTH(KN75,-1))=0,0,OFMOR_FFF_0!KN190*1000/SUMIFS(94:94,88:88,"&lt;="&amp;KN75,88:88,"&gt;"&amp;EOMONTH(KN75,-1)))</f>
        <v>167.55838945026767</v>
      </c>
      <c r="KO98" s="34">
        <f>IF(SUMIFS(94:94,88:88,"&lt;="&amp;KO75,88:88,"&gt;"&amp;EOMONTH(KO75,-1))=0,0,OFMOR_FFF_0!KO190*1000/SUMIFS(94:94,88:88,"&lt;="&amp;KO75,88:88,"&gt;"&amp;EOMONTH(KO75,-1)))</f>
        <v>169.91165250780909</v>
      </c>
      <c r="KP98" s="34">
        <f>IF(SUMIFS(94:94,88:88,"&lt;="&amp;KP75,88:88,"&gt;"&amp;EOMONTH(KP75,-1))=0,0,OFMOR_FFF_0!KP190*1000/SUMIFS(94:94,88:88,"&lt;="&amp;KP75,88:88,"&gt;"&amp;EOMONTH(KP75,-1)))</f>
        <v>171.92755517577825</v>
      </c>
      <c r="KQ98" s="34">
        <f>IF(SUMIFS(94:94,88:88,"&lt;="&amp;KQ75,88:88,"&gt;"&amp;EOMONTH(KQ75,-1))=0,0,OFMOR_FFF_0!KQ190*1000/SUMIFS(94:94,88:88,"&lt;="&amp;KQ75,88:88,"&gt;"&amp;EOMONTH(KQ75,-1)))</f>
        <v>173.7323814218301</v>
      </c>
      <c r="KR98" s="34">
        <f>IF(SUMIFS(94:94,88:88,"&lt;="&amp;KR75,88:88,"&gt;"&amp;EOMONTH(KR75,-1))=0,0,OFMOR_FFF_0!KR190*1000/SUMIFS(94:94,88:88,"&lt;="&amp;KR75,88:88,"&gt;"&amp;EOMONTH(KR75,-1)))</f>
        <v>175.17445770661408</v>
      </c>
      <c r="KS98" s="34">
        <f>IF(SUMIFS(94:94,88:88,"&lt;="&amp;KS75,88:88,"&gt;"&amp;EOMONTH(KS75,-1))=0,0,OFMOR_FFF_0!KS190*1000/SUMIFS(94:94,88:88,"&lt;="&amp;KS75,88:88,"&gt;"&amp;EOMONTH(KS75,-1)))</f>
        <v>176.62347886110527</v>
      </c>
      <c r="KT98" s="34">
        <f>IF(SUMIFS(94:94,88:88,"&lt;="&amp;KT75,88:88,"&gt;"&amp;EOMONTH(KT75,-1))=0,0,OFMOR_FFF_0!KT190*1000/SUMIFS(94:94,88:88,"&lt;="&amp;KT75,88:88,"&gt;"&amp;EOMONTH(KT75,-1)))</f>
        <v>178.41492618932526</v>
      </c>
      <c r="KU98" s="34">
        <f>IF(SUMIFS(94:94,88:88,"&lt;="&amp;KU75,88:88,"&gt;"&amp;EOMONTH(KU75,-1))=0,0,OFMOR_FFF_0!KU190*1000/SUMIFS(94:94,88:88,"&lt;="&amp;KU75,88:88,"&gt;"&amp;EOMONTH(KU75,-1)))</f>
        <v>179.84939908070726</v>
      </c>
      <c r="KV98" s="34">
        <f>IF(SUMIFS(94:94,88:88,"&lt;="&amp;KV75,88:88,"&gt;"&amp;EOMONTH(KV75,-1))=0,0,OFMOR_FFF_0!KV190*1000/SUMIFS(94:94,88:88,"&lt;="&amp;KV75,88:88,"&gt;"&amp;EOMONTH(KV75,-1)))</f>
        <v>180.89250977621853</v>
      </c>
      <c r="KW98" s="34">
        <f>IF(SUMIFS(94:94,88:88,"&lt;="&amp;KW75,88:88,"&gt;"&amp;EOMONTH(KW75,-1))=0,0,OFMOR_FFF_0!KW190*1000/SUMIFS(94:94,88:88,"&lt;="&amp;KW75,88:88,"&gt;"&amp;EOMONTH(KW75,-1)))</f>
        <v>182.72790013128423</v>
      </c>
      <c r="KX98" s="34">
        <f>IF(SUMIFS(94:94,88:88,"&lt;="&amp;KX75,88:88,"&gt;"&amp;EOMONTH(KX75,-1))=0,0,OFMOR_FFF_0!KX190*1000/SUMIFS(94:94,88:88,"&lt;="&amp;KX75,88:88,"&gt;"&amp;EOMONTH(KX75,-1)))</f>
        <v>184.6204880790394</v>
      </c>
      <c r="KY98" s="34">
        <f>IF(SUMIFS(94:94,88:88,"&lt;="&amp;KY75,88:88,"&gt;"&amp;EOMONTH(KY75,-1))=0,0,OFMOR_FFF_0!KY190*1000/SUMIFS(94:94,88:88,"&lt;="&amp;KY75,88:88,"&gt;"&amp;EOMONTH(KY75,-1)))</f>
        <v>185.69432811080577</v>
      </c>
      <c r="KZ98" s="34">
        <f>IF(SUMIFS(94:94,88:88,"&lt;="&amp;KZ75,88:88,"&gt;"&amp;EOMONTH(KZ75,-1))=0,0,OFMOR_FFF_0!KZ190*1000/SUMIFS(94:94,88:88,"&lt;="&amp;KZ75,88:88,"&gt;"&amp;EOMONTH(KZ75,-1)))</f>
        <v>186.92496322873362</v>
      </c>
      <c r="LA98" s="34">
        <f>IF(SUMIFS(94:94,88:88,"&lt;="&amp;LA75,88:88,"&gt;"&amp;EOMONTH(LA75,-1))=0,0,OFMOR_FFF_0!LA190*1000/SUMIFS(94:94,88:88,"&lt;="&amp;LA75,88:88,"&gt;"&amp;EOMONTH(LA75,-1)))</f>
        <v>188.64808765969008</v>
      </c>
      <c r="LB98" s="34">
        <f>IF(SUMIFS(94:94,88:88,"&lt;="&amp;LB75,88:88,"&gt;"&amp;EOMONTH(LB75,-1))=0,0,OFMOR_FFF_0!LB190*1000/SUMIFS(94:94,88:88,"&lt;="&amp;LB75,88:88,"&gt;"&amp;EOMONTH(LB75,-1)))</f>
        <v>188.94735708369055</v>
      </c>
      <c r="LC98" s="34">
        <f>IF(SUMIFS(94:94,88:88,"&lt;="&amp;LC75,88:88,"&gt;"&amp;EOMONTH(LC75,-1))=0,0,OFMOR_FFF_0!LC190*1000/SUMIFS(94:94,88:88,"&lt;="&amp;LC75,88:88,"&gt;"&amp;EOMONTH(LC75,-1)))</f>
        <v>189.01075467149403</v>
      </c>
      <c r="LD98" s="34">
        <f>IF(SUMIFS(94:94,88:88,"&lt;="&amp;LD75,88:88,"&gt;"&amp;EOMONTH(LD75,-1))=0,0,OFMOR_FFF_0!LD190*1000/SUMIFS(94:94,88:88,"&lt;="&amp;LD75,88:88,"&gt;"&amp;EOMONTH(LD75,-1)))</f>
        <v>190.17175108077839</v>
      </c>
      <c r="LE98" s="34">
        <f>IF(SUMIFS(94:94,88:88,"&lt;="&amp;LE75,88:88,"&gt;"&amp;EOMONTH(LE75,-1))=0,0,OFMOR_FFF_0!LE190*1000/SUMIFS(94:94,88:88,"&lt;="&amp;LE75,88:88,"&gt;"&amp;EOMONTH(LE75,-1)))</f>
        <v>191.86473484498561</v>
      </c>
      <c r="LF98" s="34">
        <f>IF(SUMIFS(94:94,88:88,"&lt;="&amp;LF75,88:88,"&gt;"&amp;EOMONTH(LF75,-1))=0,0,OFMOR_FFF_0!LF190*1000/SUMIFS(94:94,88:88,"&lt;="&amp;LF75,88:88,"&gt;"&amp;EOMONTH(LF75,-1)))</f>
        <v>137.54190447351681</v>
      </c>
      <c r="LG98" s="34">
        <f>IF(SUMIFS(94:94,88:88,"&lt;="&amp;LG75,88:88,"&gt;"&amp;EOMONTH(LG75,-1))=0,0,OFMOR_FFF_0!LG190*1000/SUMIFS(94:94,88:88,"&lt;="&amp;LG75,88:88,"&gt;"&amp;EOMONTH(LG75,-1)))</f>
        <v>138.6103196402785</v>
      </c>
      <c r="LH98" s="34">
        <f>IF(SUMIFS(94:94,88:88,"&lt;="&amp;LH75,88:88,"&gt;"&amp;EOMONTH(LH75,-1))=0,0,OFMOR_FFF_0!LH190*1000/SUMIFS(94:94,88:88,"&lt;="&amp;LH75,88:88,"&gt;"&amp;EOMONTH(LH75,-1)))</f>
        <v>140.11712331637892</v>
      </c>
      <c r="LI98" s="34">
        <f>IF(SUMIFS(94:94,88:88,"&lt;="&amp;LI75,88:88,"&gt;"&amp;EOMONTH(LI75,-1))=0,0,OFMOR_FFF_0!LI190*1000/SUMIFS(94:94,88:88,"&lt;="&amp;LI75,88:88,"&gt;"&amp;EOMONTH(LI75,-1)))</f>
        <v>140.69393177816463</v>
      </c>
      <c r="LJ98" s="34">
        <f>IF(SUMIFS(94:94,88:88,"&lt;="&amp;LJ75,88:88,"&gt;"&amp;EOMONTH(LJ75,-1))=0,0,OFMOR_FFF_0!LJ190*1000/SUMIFS(94:94,88:88,"&lt;="&amp;LJ75,88:88,"&gt;"&amp;EOMONTH(LJ75,-1)))</f>
        <v>141.10669903726338</v>
      </c>
      <c r="LK98" s="34">
        <f>IF(SUMIFS(94:94,88:88,"&lt;="&amp;LK75,88:88,"&gt;"&amp;EOMONTH(LK75,-1))=0,0,OFMOR_FFF_0!LK190*1000/SUMIFS(94:94,88:88,"&lt;="&amp;LK75,88:88,"&gt;"&amp;EOMONTH(LK75,-1)))</f>
        <v>142.28098576318803</v>
      </c>
      <c r="LL98" s="34">
        <f>IF(SUMIFS(94:94,88:88,"&lt;="&amp;LL75,88:88,"&gt;"&amp;EOMONTH(LL75,-1))=0,0,OFMOR_FFF_0!LL190*1000/SUMIFS(94:94,88:88,"&lt;="&amp;LL75,88:88,"&gt;"&amp;EOMONTH(LL75,-1)))</f>
        <v>144.94358717173017</v>
      </c>
      <c r="LM98" s="34">
        <f>IF(SUMIFS(94:94,88:88,"&lt;="&amp;LM75,88:88,"&gt;"&amp;EOMONTH(LM75,-1))=0,0,OFMOR_FFF_0!LM190*1000/SUMIFS(94:94,88:88,"&lt;="&amp;LM75,88:88,"&gt;"&amp;EOMONTH(LM75,-1)))</f>
        <v>146.14910694874123</v>
      </c>
      <c r="LN98" s="34">
        <f>IF(SUMIFS(94:94,88:88,"&lt;="&amp;LN75,88:88,"&gt;"&amp;EOMONTH(LN75,-1))=0,0,OFMOR_FFF_0!LN190*1000/SUMIFS(94:94,88:88,"&lt;="&amp;LN75,88:88,"&gt;"&amp;EOMONTH(LN75,-1)))</f>
        <v>147.27333618198051</v>
      </c>
      <c r="LO98" s="34">
        <f>IF(SUMIFS(94:94,88:88,"&lt;="&amp;LO75,88:88,"&gt;"&amp;EOMONTH(LO75,-1))=0,0,OFMOR_FFF_0!LO190*1000/SUMIFS(94:94,88:88,"&lt;="&amp;LO75,88:88,"&gt;"&amp;EOMONTH(LO75,-1)))</f>
        <v>148.83231309691217</v>
      </c>
      <c r="LP98" s="34">
        <f>IF(SUMIFS(94:94,88:88,"&lt;="&amp;LP75,88:88,"&gt;"&amp;EOMONTH(LP75,-1))=0,0,OFMOR_FFF_0!LP190*1000/SUMIFS(94:94,88:88,"&lt;="&amp;LP75,88:88,"&gt;"&amp;EOMONTH(LP75,-1)))</f>
        <v>148.84724215127281</v>
      </c>
      <c r="LQ98" s="34">
        <f>IF(SUMIFS(94:94,88:88,"&lt;="&amp;LQ75,88:88,"&gt;"&amp;EOMONTH(LQ75,-1))=0,0,OFMOR_FFF_0!LQ190*1000/SUMIFS(94:94,88:88,"&lt;="&amp;LQ75,88:88,"&gt;"&amp;EOMONTH(LQ75,-1)))</f>
        <v>148.7456321034509</v>
      </c>
      <c r="LR98" s="34">
        <f>IF(SUMIFS(94:94,88:88,"&lt;="&amp;LR75,88:88,"&gt;"&amp;EOMONTH(LR75,-1))=0,0,OFMOR_FFF_0!LR190*1000/SUMIFS(94:94,88:88,"&lt;="&amp;LR75,88:88,"&gt;"&amp;EOMONTH(LR75,-1)))</f>
        <v>149.50715520011764</v>
      </c>
      <c r="LS98" s="34">
        <f>IF(SUMIFS(94:94,88:88,"&lt;="&amp;LS75,88:88,"&gt;"&amp;EOMONTH(LS75,-1))=0,0,OFMOR_FFF_0!LS190*1000/SUMIFS(94:94,88:88,"&lt;="&amp;LS75,88:88,"&gt;"&amp;EOMONTH(LS75,-1)))</f>
        <v>149.61504666300596</v>
      </c>
      <c r="LT98" s="34">
        <f>IF(SUMIFS(94:94,88:88,"&lt;="&amp;LT75,88:88,"&gt;"&amp;EOMONTH(LT75,-1))=0,0,OFMOR_FFF_0!LT190*1000/SUMIFS(94:94,88:88,"&lt;="&amp;LT75,88:88,"&gt;"&amp;EOMONTH(LT75,-1)))</f>
        <v>150.28601655431044</v>
      </c>
      <c r="LU98" s="34">
        <f>IF(SUMIFS(94:94,88:88,"&lt;="&amp;LU75,88:88,"&gt;"&amp;EOMONTH(LU75,-1))=0,0,OFMOR_FFF_0!LU190*1000/SUMIFS(94:94,88:88,"&lt;="&amp;LU75,88:88,"&gt;"&amp;EOMONTH(LU75,-1)))</f>
        <v>151.13995398859785</v>
      </c>
      <c r="LV98" s="34">
        <f>IF(SUMIFS(94:94,88:88,"&lt;="&amp;LV75,88:88,"&gt;"&amp;EOMONTH(LV75,-1))=0,0,OFMOR_FFF_0!LV190*1000/SUMIFS(94:94,88:88,"&lt;="&amp;LV75,88:88,"&gt;"&amp;EOMONTH(LV75,-1)))</f>
        <v>152.20109317475243</v>
      </c>
      <c r="LW98" s="34">
        <f>IF(SUMIFS(94:94,88:88,"&lt;="&amp;LW75,88:88,"&gt;"&amp;EOMONTH(LW75,-1))=0,0,OFMOR_FFF_0!LW190*1000/SUMIFS(94:94,88:88,"&lt;="&amp;LW75,88:88,"&gt;"&amp;EOMONTH(LW75,-1)))</f>
        <v>153.25205501561911</v>
      </c>
      <c r="LX98" s="34">
        <f>IF(SUMIFS(94:94,88:88,"&lt;="&amp;LX75,88:88,"&gt;"&amp;EOMONTH(LX75,-1))=0,0,OFMOR_FFF_0!LX190*1000/SUMIFS(94:94,88:88,"&lt;="&amp;LX75,88:88,"&gt;"&amp;EOMONTH(LX75,-1)))</f>
        <v>154.19779452495553</v>
      </c>
      <c r="LY98" s="34">
        <f>IF(SUMIFS(94:94,88:88,"&lt;="&amp;LY75,88:88,"&gt;"&amp;EOMONTH(LY75,-1))=0,0,OFMOR_FFF_0!LY190*1000/SUMIFS(94:94,88:88,"&lt;="&amp;LY75,88:88,"&gt;"&amp;EOMONTH(LY75,-1)))</f>
        <v>155.24370522099437</v>
      </c>
      <c r="LZ98" s="34">
        <f>IF(SUMIFS(94:94,88:88,"&lt;="&amp;LZ75,88:88,"&gt;"&amp;EOMONTH(LZ75,-1))=0,0,OFMOR_FFF_0!LZ190*1000/SUMIFS(94:94,88:88,"&lt;="&amp;LZ75,88:88,"&gt;"&amp;EOMONTH(LZ75,-1)))</f>
        <v>156.32073056160144</v>
      </c>
      <c r="MA98" s="34">
        <f>IF(SUMIFS(94:94,88:88,"&lt;="&amp;MA75,88:88,"&gt;"&amp;EOMONTH(MA75,-1))=0,0,OFMOR_FFF_0!MA190*1000/SUMIFS(94:94,88:88,"&lt;="&amp;MA75,88:88,"&gt;"&amp;EOMONTH(MA75,-1)))</f>
        <v>157.20905998664307</v>
      </c>
      <c r="MB98" s="34">
        <f>IF(SUMIFS(94:94,88:88,"&lt;="&amp;MB75,88:88,"&gt;"&amp;EOMONTH(MB75,-1))=0,0,OFMOR_FFF_0!MB190*1000/SUMIFS(94:94,88:88,"&lt;="&amp;MB75,88:88,"&gt;"&amp;EOMONTH(MB75,-1)))</f>
        <v>157.9817450291338</v>
      </c>
      <c r="MC98" s="34">
        <f>IF(SUMIFS(94:94,88:88,"&lt;="&amp;MC75,88:88,"&gt;"&amp;EOMONTH(MC75,-1))=0,0,OFMOR_FFF_0!MC190*1000/SUMIFS(94:94,88:88,"&lt;="&amp;MC75,88:88,"&gt;"&amp;EOMONTH(MC75,-1)))</f>
        <v>158.61245558658922</v>
      </c>
      <c r="MD98" s="34">
        <f>IF(SUMIFS(94:94,88:88,"&lt;="&amp;MD75,88:88,"&gt;"&amp;EOMONTH(MD75,-1))=0,0,OFMOR_FFF_0!MD190*1000/SUMIFS(94:94,88:88,"&lt;="&amp;MD75,88:88,"&gt;"&amp;EOMONTH(MD75,-1)))</f>
        <v>158.92009953410422</v>
      </c>
      <c r="ME98" s="34">
        <f>IF(SUMIFS(94:94,88:88,"&lt;="&amp;ME75,88:88,"&gt;"&amp;EOMONTH(ME75,-1))=0,0,OFMOR_FFF_0!ME190*1000/SUMIFS(94:94,88:88,"&lt;="&amp;ME75,88:88,"&gt;"&amp;EOMONTH(ME75,-1)))</f>
        <v>159.18705942268107</v>
      </c>
      <c r="MF98" s="34">
        <f>IF(SUMIFS(94:94,88:88,"&lt;="&amp;MF75,88:88,"&gt;"&amp;EOMONTH(MF75,-1))=0,0,OFMOR_FFF_0!MF190*1000/SUMIFS(94:94,88:88,"&lt;="&amp;MF75,88:88,"&gt;"&amp;EOMONTH(MF75,-1)))</f>
        <v>159.30242534822227</v>
      </c>
      <c r="MG98" s="34">
        <f>IF(SUMIFS(94:94,88:88,"&lt;="&amp;MG75,88:88,"&gt;"&amp;EOMONTH(MG75,-1))=0,0,OFMOR_FFF_0!MG190*1000/SUMIFS(94:94,88:88,"&lt;="&amp;MG75,88:88,"&gt;"&amp;EOMONTH(MG75,-1)))</f>
        <v>159.56459421231176</v>
      </c>
      <c r="MH98" s="34">
        <f>IF(SUMIFS(94:94,88:88,"&lt;="&amp;MH75,88:88,"&gt;"&amp;EOMONTH(MH75,-1))=0,0,OFMOR_FFF_0!MH190*1000/SUMIFS(94:94,88:88,"&lt;="&amp;MH75,88:88,"&gt;"&amp;EOMONTH(MH75,-1)))</f>
        <v>159.92296662650665</v>
      </c>
      <c r="MI98" s="34">
        <f>IF(SUMIFS(94:94,88:88,"&lt;="&amp;MI75,88:88,"&gt;"&amp;EOMONTH(MI75,-1))=0,0,OFMOR_FFF_0!MI190*1000/SUMIFS(94:94,88:88,"&lt;="&amp;MI75,88:88,"&gt;"&amp;EOMONTH(MI75,-1)))</f>
        <v>160.26969169910751</v>
      </c>
      <c r="MJ98" s="34">
        <f>IF(SUMIFS(94:94,88:88,"&lt;="&amp;MJ75,88:88,"&gt;"&amp;EOMONTH(MJ75,-1))=0,0,OFMOR_FFF_0!MJ190*1000/SUMIFS(94:94,88:88,"&lt;="&amp;MJ75,88:88,"&gt;"&amp;EOMONTH(MJ75,-1)))</f>
        <v>173.58441888286347</v>
      </c>
      <c r="MK98" s="34">
        <f>IF(SUMIFS(94:94,88:88,"&lt;="&amp;MK75,88:88,"&gt;"&amp;EOMONTH(MK75,-1))=0,0,OFMOR_FFF_0!MK190*1000/SUMIFS(94:94,88:88,"&lt;="&amp;MK75,88:88,"&gt;"&amp;EOMONTH(MK75,-1)))</f>
        <v>173.71163618904913</v>
      </c>
      <c r="ML98" s="34">
        <f>IF(SUMIFS(94:94,88:88,"&lt;="&amp;ML75,88:88,"&gt;"&amp;EOMONTH(ML75,-1))=0,0,OFMOR_FFF_0!ML190*1000/SUMIFS(94:94,88:88,"&lt;="&amp;ML75,88:88,"&gt;"&amp;EOMONTH(ML75,-1)))</f>
        <v>173.81245618709306</v>
      </c>
      <c r="MM98" s="34">
        <f>IF(SUMIFS(94:94,88:88,"&lt;="&amp;MM75,88:88,"&gt;"&amp;EOMONTH(MM75,-1))=0,0,OFMOR_FFF_0!MM190*1000/SUMIFS(94:94,88:88,"&lt;="&amp;MM75,88:88,"&gt;"&amp;EOMONTH(MM75,-1)))</f>
        <v>173.81154102217184</v>
      </c>
      <c r="MN98" s="34">
        <f>IF(SUMIFS(94:94,88:88,"&lt;="&amp;MN75,88:88,"&gt;"&amp;EOMONTH(MN75,-1))=0,0,OFMOR_FFF_0!MN190*1000/SUMIFS(94:94,88:88,"&lt;="&amp;MN75,88:88,"&gt;"&amp;EOMONTH(MN75,-1)))</f>
        <v>173.98609726278596</v>
      </c>
      <c r="MO98" s="34">
        <f>IF(SUMIFS(94:94,88:88,"&lt;="&amp;MO75,88:88,"&gt;"&amp;EOMONTH(MO75,-1))=0,0,OFMOR_FFF_0!MO190*1000/SUMIFS(94:94,88:88,"&lt;="&amp;MO75,88:88,"&gt;"&amp;EOMONTH(MO75,-1)))</f>
        <v>174.22562773644344</v>
      </c>
      <c r="MP98" s="34">
        <f>IF(SUMIFS(94:94,88:88,"&lt;="&amp;MP75,88:88,"&gt;"&amp;EOMONTH(MP75,-1))=0,0,OFMOR_FFF_0!MP190*1000/SUMIFS(94:94,88:88,"&lt;="&amp;MP75,88:88,"&gt;"&amp;EOMONTH(MP75,-1)))</f>
        <v>174.43782716832504</v>
      </c>
      <c r="MQ98" s="34">
        <f>IF(SUMIFS(94:94,88:88,"&lt;="&amp;MQ75,88:88,"&gt;"&amp;EOMONTH(MQ75,-1))=0,0,OFMOR_FFF_0!MQ190*1000/SUMIFS(94:94,88:88,"&lt;="&amp;MQ75,88:88,"&gt;"&amp;EOMONTH(MQ75,-1)))</f>
        <v>174.19257029650839</v>
      </c>
      <c r="MR98" s="34">
        <f>IF(SUMIFS(94:94,88:88,"&lt;="&amp;MR75,88:88,"&gt;"&amp;EOMONTH(MR75,-1))=0,0,OFMOR_FFF_0!MR190*1000/SUMIFS(94:94,88:88,"&lt;="&amp;MR75,88:88,"&gt;"&amp;EOMONTH(MR75,-1)))</f>
        <v>173.62332017254496</v>
      </c>
      <c r="MS98" s="34">
        <f>IF(SUMIFS(94:94,88:88,"&lt;="&amp;MS75,88:88,"&gt;"&amp;EOMONTH(MS75,-1))=0,0,OFMOR_FFF_0!MS190*1000/SUMIFS(94:94,88:88,"&lt;="&amp;MS75,88:88,"&gt;"&amp;EOMONTH(MS75,-1)))</f>
        <v>173.00035661731135</v>
      </c>
      <c r="MT98" s="34">
        <f>IF(SUMIFS(94:94,88:88,"&lt;="&amp;MT75,88:88,"&gt;"&amp;EOMONTH(MT75,-1))=0,0,OFMOR_FFF_0!MT190*1000/SUMIFS(94:94,88:88,"&lt;="&amp;MT75,88:88,"&gt;"&amp;EOMONTH(MT75,-1)))</f>
        <v>172.23566563455961</v>
      </c>
      <c r="MU98" s="34">
        <f>IF(SUMIFS(94:94,88:88,"&lt;="&amp;MU75,88:88,"&gt;"&amp;EOMONTH(MU75,-1))=0,0,OFMOR_FFF_0!MU190*1000/SUMIFS(94:94,88:88,"&lt;="&amp;MU75,88:88,"&gt;"&amp;EOMONTH(MU75,-1)))</f>
        <v>171.55146379673346</v>
      </c>
      <c r="MV98" s="34">
        <f>IF(SUMIFS(94:94,88:88,"&lt;="&amp;MV75,88:88,"&gt;"&amp;EOMONTH(MV75,-1))=0,0,OFMOR_FFF_0!MV190*1000/SUMIFS(94:94,88:88,"&lt;="&amp;MV75,88:88,"&gt;"&amp;EOMONTH(MV75,-1)))</f>
        <v>171.32289924847962</v>
      </c>
      <c r="MW98" s="34">
        <f>IF(SUMIFS(94:94,88:88,"&lt;="&amp;MW75,88:88,"&gt;"&amp;EOMONTH(MW75,-1))=0,0,OFMOR_FFF_0!MW190*1000/SUMIFS(94:94,88:88,"&lt;="&amp;MW75,88:88,"&gt;"&amp;EOMONTH(MW75,-1)))</f>
        <v>171.20429042209997</v>
      </c>
      <c r="MX98" s="34">
        <f>IF(SUMIFS(94:94,88:88,"&lt;="&amp;MX75,88:88,"&gt;"&amp;EOMONTH(MX75,-1))=0,0,OFMOR_FFF_0!MX190*1000/SUMIFS(94:94,88:88,"&lt;="&amp;MX75,88:88,"&gt;"&amp;EOMONTH(MX75,-1)))</f>
        <v>171.41623223879429</v>
      </c>
      <c r="MY98" s="34">
        <f>IF(SUMIFS(94:94,88:88,"&lt;="&amp;MY75,88:88,"&gt;"&amp;EOMONTH(MY75,-1))=0,0,OFMOR_FFF_0!MY190*1000/SUMIFS(94:94,88:88,"&lt;="&amp;MY75,88:88,"&gt;"&amp;EOMONTH(MY75,-1)))</f>
        <v>171.80011938160271</v>
      </c>
      <c r="MZ98" s="34">
        <f>IF(SUMIFS(94:94,88:88,"&lt;="&amp;MZ75,88:88,"&gt;"&amp;EOMONTH(MZ75,-1))=0,0,OFMOR_FFF_0!MZ190*1000/SUMIFS(94:94,88:88,"&lt;="&amp;MZ75,88:88,"&gt;"&amp;EOMONTH(MZ75,-1)))</f>
        <v>172.30010012985812</v>
      </c>
      <c r="NA98" s="34">
        <f>IF(SUMIFS(94:94,88:88,"&lt;="&amp;NA75,88:88,"&gt;"&amp;EOMONTH(NA75,-1))=0,0,OFMOR_FFF_0!NA190*1000/SUMIFS(94:94,88:88,"&lt;="&amp;NA75,88:88,"&gt;"&amp;EOMONTH(NA75,-1)))</f>
        <v>172.83183729938892</v>
      </c>
      <c r="NB98" s="34">
        <f>IF(SUMIFS(94:94,88:88,"&lt;="&amp;NB75,88:88,"&gt;"&amp;EOMONTH(NB75,-1))=0,0,OFMOR_FFF_0!NB190*1000/SUMIFS(94:94,88:88,"&lt;="&amp;NB75,88:88,"&gt;"&amp;EOMONTH(NB75,-1)))</f>
        <v>173.38259350004012</v>
      </c>
      <c r="NC98" s="34">
        <f>IF(SUMIFS(94:94,88:88,"&lt;="&amp;NC75,88:88,"&gt;"&amp;EOMONTH(NC75,-1))=0,0,OFMOR_FFF_0!NC190*1000/SUMIFS(94:94,88:88,"&lt;="&amp;NC75,88:88,"&gt;"&amp;EOMONTH(NC75,-1)))</f>
        <v>173.96606643011825</v>
      </c>
      <c r="ND98" s="34">
        <f>IF(SUMIFS(94:94,88:88,"&lt;="&amp;ND75,88:88,"&gt;"&amp;EOMONTH(ND75,-1))=0,0,OFMOR_FFF_0!ND190*1000/SUMIFS(94:94,88:88,"&lt;="&amp;ND75,88:88,"&gt;"&amp;EOMONTH(ND75,-1)))</f>
        <v>174.52138043700666</v>
      </c>
      <c r="NE98" s="34">
        <f>IF(SUMIFS(94:94,88:88,"&lt;="&amp;NE75,88:88,"&gt;"&amp;EOMONTH(NE75,-1))=0,0,OFMOR_FFF_0!NE190*1000/SUMIFS(94:94,88:88,"&lt;="&amp;NE75,88:88,"&gt;"&amp;EOMONTH(NE75,-1)))</f>
        <v>175.02365538931087</v>
      </c>
      <c r="NF98" s="34">
        <f>IF(SUMIFS(94:94,88:88,"&lt;="&amp;NF75,88:88,"&gt;"&amp;EOMONTH(NF75,-1))=0,0,OFMOR_FFF_0!NF190*1000/SUMIFS(94:94,88:88,"&lt;="&amp;NF75,88:88,"&gt;"&amp;EOMONTH(NF75,-1)))</f>
        <v>175.50461231856565</v>
      </c>
      <c r="NG98" s="34">
        <f>IF(SUMIFS(94:94,88:88,"&lt;="&amp;NG75,88:88,"&gt;"&amp;EOMONTH(NG75,-1))=0,0,OFMOR_FFF_0!NG190*1000/SUMIFS(94:94,88:88,"&lt;="&amp;NG75,88:88,"&gt;"&amp;EOMONTH(NG75,-1)))</f>
        <v>175.98657965548739</v>
      </c>
      <c r="NH98" s="34">
        <f>IF(SUMIFS(94:94,88:88,"&lt;="&amp;NH75,88:88,"&gt;"&amp;EOMONTH(NH75,-1))=0,0,OFMOR_FFF_0!NH190*1000/SUMIFS(94:94,88:88,"&lt;="&amp;NH75,88:88,"&gt;"&amp;EOMONTH(NH75,-1)))</f>
        <v>176.42486686379615</v>
      </c>
      <c r="NI98" s="34">
        <f>IF(SUMIFS(94:94,88:88,"&lt;="&amp;NI75,88:88,"&gt;"&amp;EOMONTH(NI75,-1))=0,0,OFMOR_FFF_0!NI190*1000/SUMIFS(94:94,88:88,"&lt;="&amp;NI75,88:88,"&gt;"&amp;EOMONTH(NI75,-1)))</f>
        <v>176.8995813386228</v>
      </c>
      <c r="NJ98" s="34">
        <f>IF(SUMIFS(94:94,88:88,"&lt;="&amp;NJ75,88:88,"&gt;"&amp;EOMONTH(NJ75,-1))=0,0,OFMOR_FFF_0!NJ190*1000/SUMIFS(94:94,88:88,"&lt;="&amp;NJ75,88:88,"&gt;"&amp;EOMONTH(NJ75,-1)))</f>
        <v>177.37903288036952</v>
      </c>
      <c r="NK98" s="34">
        <f>IF(SUMIFS(94:94,88:88,"&lt;="&amp;NK75,88:88,"&gt;"&amp;EOMONTH(NK75,-1))=0,0,OFMOR_FFF_0!NK190*1000/SUMIFS(94:94,88:88,"&lt;="&amp;NK75,88:88,"&gt;"&amp;EOMONTH(NK75,-1)))</f>
        <v>177.8395188443655</v>
      </c>
      <c r="NL98" s="34">
        <f>IF(SUMIFS(94:94,88:88,"&lt;="&amp;NL75,88:88,"&gt;"&amp;EOMONTH(NL75,-1))=0,0,OFMOR_FFF_0!NL190*1000/SUMIFS(94:94,88:88,"&lt;="&amp;NL75,88:88,"&gt;"&amp;EOMONTH(NL75,-1)))</f>
        <v>178.2529074739974</v>
      </c>
      <c r="NM98" s="34">
        <f>IF(SUMIFS(94:94,88:88,"&lt;="&amp;NM75,88:88,"&gt;"&amp;EOMONTH(NM75,-1))=0,0,OFMOR_FFF_0!NM190*1000/SUMIFS(94:94,88:88,"&lt;="&amp;NM75,88:88,"&gt;"&amp;EOMONTH(NM75,-1)))</f>
        <v>178.62012272292566</v>
      </c>
      <c r="NN98" s="34">
        <f>IF(SUMIFS(94:94,88:88,"&lt;="&amp;NN75,88:88,"&gt;"&amp;EOMONTH(NN75,-1))=0,0,OFMOR_FFF_0!NN190*1000/SUMIFS(94:94,88:88,"&lt;="&amp;NN75,88:88,"&gt;"&amp;EOMONTH(NN75,-1)))</f>
        <v>178.95841213940076</v>
      </c>
      <c r="NO98" s="35">
        <f>IF(SUMIFS(94:94,88:88,"&lt;="&amp;NO75,88:88,"&gt;"&amp;EOMONTH(NO75,-1))=0,0,OFMOR_FFF_0!NO190*1000/SUMIFS(94:94,88:88,"&lt;="&amp;NO75,88:88,"&gt;"&amp;EOMONTH(NO75,-1)))</f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254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80">IF(O100="","",O100+1)</f>
        <v>43468</v>
      </c>
      <c r="Q100" s="73">
        <f t="shared" si="180"/>
        <v>43469</v>
      </c>
      <c r="R100" s="73">
        <f t="shared" si="180"/>
        <v>43470</v>
      </c>
      <c r="S100" s="73">
        <f t="shared" si="180"/>
        <v>43471</v>
      </c>
      <c r="T100" s="73">
        <f t="shared" si="180"/>
        <v>43472</v>
      </c>
      <c r="U100" s="73">
        <f t="shared" si="180"/>
        <v>43473</v>
      </c>
      <c r="V100" s="73">
        <f t="shared" si="180"/>
        <v>43474</v>
      </c>
      <c r="W100" s="73">
        <f t="shared" si="180"/>
        <v>43475</v>
      </c>
      <c r="X100" s="73">
        <f t="shared" si="180"/>
        <v>43476</v>
      </c>
      <c r="Y100" s="73">
        <f t="shared" si="180"/>
        <v>43477</v>
      </c>
      <c r="Z100" s="73">
        <f t="shared" si="180"/>
        <v>43478</v>
      </c>
      <c r="AA100" s="73">
        <f t="shared" si="180"/>
        <v>43479</v>
      </c>
      <c r="AB100" s="73">
        <f t="shared" si="180"/>
        <v>43480</v>
      </c>
      <c r="AC100" s="73">
        <f t="shared" si="180"/>
        <v>43481</v>
      </c>
      <c r="AD100" s="73">
        <f t="shared" si="180"/>
        <v>43482</v>
      </c>
      <c r="AE100" s="73">
        <f t="shared" si="180"/>
        <v>43483</v>
      </c>
      <c r="AF100" s="73">
        <f t="shared" si="180"/>
        <v>43484</v>
      </c>
      <c r="AG100" s="73">
        <f t="shared" si="180"/>
        <v>43485</v>
      </c>
      <c r="AH100" s="73">
        <f t="shared" si="180"/>
        <v>43486</v>
      </c>
      <c r="AI100" s="73">
        <f t="shared" si="180"/>
        <v>43487</v>
      </c>
      <c r="AJ100" s="73">
        <f t="shared" si="180"/>
        <v>43488</v>
      </c>
      <c r="AK100" s="73">
        <f t="shared" si="180"/>
        <v>43489</v>
      </c>
      <c r="AL100" s="73">
        <f t="shared" si="180"/>
        <v>43490</v>
      </c>
      <c r="AM100" s="73">
        <f t="shared" si="180"/>
        <v>43491</v>
      </c>
      <c r="AN100" s="73">
        <f t="shared" si="180"/>
        <v>43492</v>
      </c>
      <c r="AO100" s="73">
        <f t="shared" si="180"/>
        <v>43493</v>
      </c>
      <c r="AP100" s="73">
        <f t="shared" si="180"/>
        <v>43494</v>
      </c>
      <c r="AQ100" s="73">
        <f t="shared" si="180"/>
        <v>43495</v>
      </c>
      <c r="AR100" s="73">
        <f t="shared" si="180"/>
        <v>43496</v>
      </c>
      <c r="AS100" s="73">
        <f t="shared" si="180"/>
        <v>43497</v>
      </c>
      <c r="AT100" s="73">
        <f t="shared" si="180"/>
        <v>43498</v>
      </c>
      <c r="AU100" s="73">
        <f t="shared" si="180"/>
        <v>43499</v>
      </c>
      <c r="AV100" s="73">
        <f t="shared" si="180"/>
        <v>43500</v>
      </c>
      <c r="AW100" s="73">
        <f t="shared" si="180"/>
        <v>43501</v>
      </c>
      <c r="AX100" s="73">
        <f t="shared" si="180"/>
        <v>43502</v>
      </c>
      <c r="AY100" s="73">
        <f t="shared" si="180"/>
        <v>43503</v>
      </c>
      <c r="AZ100" s="73">
        <f t="shared" si="180"/>
        <v>43504</v>
      </c>
      <c r="BA100" s="73">
        <f t="shared" si="180"/>
        <v>43505</v>
      </c>
      <c r="BB100" s="73">
        <f t="shared" si="180"/>
        <v>43506</v>
      </c>
      <c r="BC100" s="73">
        <f t="shared" si="180"/>
        <v>43507</v>
      </c>
      <c r="BD100" s="73">
        <f t="shared" si="180"/>
        <v>43508</v>
      </c>
      <c r="BE100" s="73">
        <f t="shared" si="180"/>
        <v>43509</v>
      </c>
      <c r="BF100" s="73">
        <f t="shared" si="180"/>
        <v>43510</v>
      </c>
      <c r="BG100" s="73">
        <f t="shared" si="180"/>
        <v>43511</v>
      </c>
      <c r="BH100" s="73">
        <f t="shared" si="180"/>
        <v>43512</v>
      </c>
      <c r="BI100" s="73">
        <f t="shared" si="180"/>
        <v>43513</v>
      </c>
      <c r="BJ100" s="73">
        <f t="shared" si="180"/>
        <v>43514</v>
      </c>
      <c r="BK100" s="73">
        <f t="shared" si="180"/>
        <v>43515</v>
      </c>
      <c r="BL100" s="73">
        <f t="shared" si="180"/>
        <v>43516</v>
      </c>
      <c r="BM100" s="73">
        <f t="shared" si="180"/>
        <v>43517</v>
      </c>
      <c r="BN100" s="73">
        <f t="shared" si="180"/>
        <v>43518</v>
      </c>
      <c r="BO100" s="73">
        <f t="shared" si="180"/>
        <v>43519</v>
      </c>
      <c r="BP100" s="73">
        <f t="shared" si="180"/>
        <v>43520</v>
      </c>
      <c r="BQ100" s="73">
        <f t="shared" si="180"/>
        <v>43521</v>
      </c>
      <c r="BR100" s="73">
        <f t="shared" si="180"/>
        <v>43522</v>
      </c>
      <c r="BS100" s="73">
        <f t="shared" si="180"/>
        <v>43523</v>
      </c>
      <c r="BT100" s="73">
        <f t="shared" si="180"/>
        <v>43524</v>
      </c>
      <c r="BU100" s="73">
        <f t="shared" si="180"/>
        <v>43525</v>
      </c>
      <c r="BV100" s="73">
        <f t="shared" si="180"/>
        <v>43526</v>
      </c>
      <c r="BW100" s="73">
        <f t="shared" si="180"/>
        <v>43527</v>
      </c>
      <c r="BX100" s="73">
        <f t="shared" si="180"/>
        <v>43528</v>
      </c>
      <c r="BY100" s="73">
        <f t="shared" si="180"/>
        <v>43529</v>
      </c>
      <c r="BZ100" s="73">
        <f t="shared" si="180"/>
        <v>43530</v>
      </c>
      <c r="CA100" s="73">
        <f t="shared" si="180"/>
        <v>43531</v>
      </c>
      <c r="CB100" s="73">
        <f t="shared" ref="CB100:EM100" si="181">IF(CA100="","",CA100+1)</f>
        <v>43532</v>
      </c>
      <c r="CC100" s="73">
        <f t="shared" si="181"/>
        <v>43533</v>
      </c>
      <c r="CD100" s="73">
        <f t="shared" si="181"/>
        <v>43534</v>
      </c>
      <c r="CE100" s="73">
        <f t="shared" si="181"/>
        <v>43535</v>
      </c>
      <c r="CF100" s="73">
        <f t="shared" si="181"/>
        <v>43536</v>
      </c>
      <c r="CG100" s="73">
        <f t="shared" si="181"/>
        <v>43537</v>
      </c>
      <c r="CH100" s="73">
        <f t="shared" si="181"/>
        <v>43538</v>
      </c>
      <c r="CI100" s="73">
        <f t="shared" si="181"/>
        <v>43539</v>
      </c>
      <c r="CJ100" s="73">
        <f t="shared" si="181"/>
        <v>43540</v>
      </c>
      <c r="CK100" s="73">
        <f t="shared" si="181"/>
        <v>43541</v>
      </c>
      <c r="CL100" s="73">
        <f t="shared" si="181"/>
        <v>43542</v>
      </c>
      <c r="CM100" s="73">
        <f t="shared" si="181"/>
        <v>43543</v>
      </c>
      <c r="CN100" s="73">
        <f t="shared" si="181"/>
        <v>43544</v>
      </c>
      <c r="CO100" s="73">
        <f t="shared" si="181"/>
        <v>43545</v>
      </c>
      <c r="CP100" s="73">
        <f t="shared" si="181"/>
        <v>43546</v>
      </c>
      <c r="CQ100" s="73">
        <f t="shared" si="181"/>
        <v>43547</v>
      </c>
      <c r="CR100" s="73">
        <f t="shared" si="181"/>
        <v>43548</v>
      </c>
      <c r="CS100" s="73">
        <f t="shared" si="181"/>
        <v>43549</v>
      </c>
      <c r="CT100" s="73">
        <f t="shared" si="181"/>
        <v>43550</v>
      </c>
      <c r="CU100" s="73">
        <f t="shared" si="181"/>
        <v>43551</v>
      </c>
      <c r="CV100" s="73">
        <f t="shared" si="181"/>
        <v>43552</v>
      </c>
      <c r="CW100" s="73">
        <f t="shared" si="181"/>
        <v>43553</v>
      </c>
      <c r="CX100" s="73">
        <f t="shared" si="181"/>
        <v>43554</v>
      </c>
      <c r="CY100" s="73">
        <f t="shared" si="181"/>
        <v>43555</v>
      </c>
      <c r="CZ100" s="73">
        <f t="shared" si="181"/>
        <v>43556</v>
      </c>
      <c r="DA100" s="73">
        <f t="shared" si="181"/>
        <v>43557</v>
      </c>
      <c r="DB100" s="73">
        <f t="shared" si="181"/>
        <v>43558</v>
      </c>
      <c r="DC100" s="73">
        <f t="shared" si="181"/>
        <v>43559</v>
      </c>
      <c r="DD100" s="73">
        <f t="shared" si="181"/>
        <v>43560</v>
      </c>
      <c r="DE100" s="73">
        <f t="shared" si="181"/>
        <v>43561</v>
      </c>
      <c r="DF100" s="73">
        <f t="shared" si="181"/>
        <v>43562</v>
      </c>
      <c r="DG100" s="73">
        <f t="shared" si="181"/>
        <v>43563</v>
      </c>
      <c r="DH100" s="73">
        <f t="shared" si="181"/>
        <v>43564</v>
      </c>
      <c r="DI100" s="73">
        <f t="shared" si="181"/>
        <v>43565</v>
      </c>
      <c r="DJ100" s="73">
        <f t="shared" si="181"/>
        <v>43566</v>
      </c>
      <c r="DK100" s="73">
        <f t="shared" si="181"/>
        <v>43567</v>
      </c>
      <c r="DL100" s="73">
        <f t="shared" si="181"/>
        <v>43568</v>
      </c>
      <c r="DM100" s="73">
        <f t="shared" si="181"/>
        <v>43569</v>
      </c>
      <c r="DN100" s="73">
        <f t="shared" si="181"/>
        <v>43570</v>
      </c>
      <c r="DO100" s="73">
        <f t="shared" si="181"/>
        <v>43571</v>
      </c>
      <c r="DP100" s="73">
        <f t="shared" si="181"/>
        <v>43572</v>
      </c>
      <c r="DQ100" s="73">
        <f t="shared" si="181"/>
        <v>43573</v>
      </c>
      <c r="DR100" s="73">
        <f t="shared" si="181"/>
        <v>43574</v>
      </c>
      <c r="DS100" s="73">
        <f t="shared" si="181"/>
        <v>43575</v>
      </c>
      <c r="DT100" s="73">
        <f t="shared" si="181"/>
        <v>43576</v>
      </c>
      <c r="DU100" s="73">
        <f t="shared" si="181"/>
        <v>43577</v>
      </c>
      <c r="DV100" s="73">
        <f t="shared" si="181"/>
        <v>43578</v>
      </c>
      <c r="DW100" s="73">
        <f t="shared" si="181"/>
        <v>43579</v>
      </c>
      <c r="DX100" s="73">
        <f t="shared" si="181"/>
        <v>43580</v>
      </c>
      <c r="DY100" s="73">
        <f t="shared" si="181"/>
        <v>43581</v>
      </c>
      <c r="DZ100" s="73">
        <f t="shared" si="181"/>
        <v>43582</v>
      </c>
      <c r="EA100" s="73">
        <f t="shared" si="181"/>
        <v>43583</v>
      </c>
      <c r="EB100" s="73">
        <f t="shared" si="181"/>
        <v>43584</v>
      </c>
      <c r="EC100" s="73">
        <f t="shared" si="181"/>
        <v>43585</v>
      </c>
      <c r="ED100" s="73">
        <f t="shared" si="181"/>
        <v>43586</v>
      </c>
      <c r="EE100" s="73">
        <f t="shared" si="181"/>
        <v>43587</v>
      </c>
      <c r="EF100" s="73">
        <f t="shared" si="181"/>
        <v>43588</v>
      </c>
      <c r="EG100" s="73">
        <f t="shared" si="181"/>
        <v>43589</v>
      </c>
      <c r="EH100" s="73">
        <f t="shared" si="181"/>
        <v>43590</v>
      </c>
      <c r="EI100" s="73">
        <f t="shared" si="181"/>
        <v>43591</v>
      </c>
      <c r="EJ100" s="73">
        <f t="shared" si="181"/>
        <v>43592</v>
      </c>
      <c r="EK100" s="73">
        <f t="shared" si="181"/>
        <v>43593</v>
      </c>
      <c r="EL100" s="73">
        <f t="shared" si="181"/>
        <v>43594</v>
      </c>
      <c r="EM100" s="73">
        <f t="shared" si="181"/>
        <v>43595</v>
      </c>
      <c r="EN100" s="73">
        <f t="shared" ref="EN100:GY100" si="182">IF(EM100="","",EM100+1)</f>
        <v>43596</v>
      </c>
      <c r="EO100" s="73">
        <f t="shared" si="182"/>
        <v>43597</v>
      </c>
      <c r="EP100" s="73">
        <f t="shared" si="182"/>
        <v>43598</v>
      </c>
      <c r="EQ100" s="73">
        <f t="shared" si="182"/>
        <v>43599</v>
      </c>
      <c r="ER100" s="73">
        <f t="shared" si="182"/>
        <v>43600</v>
      </c>
      <c r="ES100" s="73">
        <f t="shared" si="182"/>
        <v>43601</v>
      </c>
      <c r="ET100" s="73">
        <f t="shared" si="182"/>
        <v>43602</v>
      </c>
      <c r="EU100" s="73">
        <f t="shared" si="182"/>
        <v>43603</v>
      </c>
      <c r="EV100" s="73">
        <f t="shared" si="182"/>
        <v>43604</v>
      </c>
      <c r="EW100" s="73">
        <f t="shared" si="182"/>
        <v>43605</v>
      </c>
      <c r="EX100" s="73">
        <f t="shared" si="182"/>
        <v>43606</v>
      </c>
      <c r="EY100" s="73">
        <f t="shared" si="182"/>
        <v>43607</v>
      </c>
      <c r="EZ100" s="73">
        <f t="shared" si="182"/>
        <v>43608</v>
      </c>
      <c r="FA100" s="73">
        <f t="shared" si="182"/>
        <v>43609</v>
      </c>
      <c r="FB100" s="73">
        <f t="shared" si="182"/>
        <v>43610</v>
      </c>
      <c r="FC100" s="73">
        <f t="shared" si="182"/>
        <v>43611</v>
      </c>
      <c r="FD100" s="73">
        <f t="shared" si="182"/>
        <v>43612</v>
      </c>
      <c r="FE100" s="73">
        <f t="shared" si="182"/>
        <v>43613</v>
      </c>
      <c r="FF100" s="73">
        <f t="shared" si="182"/>
        <v>43614</v>
      </c>
      <c r="FG100" s="73">
        <f t="shared" si="182"/>
        <v>43615</v>
      </c>
      <c r="FH100" s="73">
        <f t="shared" si="182"/>
        <v>43616</v>
      </c>
      <c r="FI100" s="73">
        <f t="shared" si="182"/>
        <v>43617</v>
      </c>
      <c r="FJ100" s="73">
        <f t="shared" si="182"/>
        <v>43618</v>
      </c>
      <c r="FK100" s="73">
        <f t="shared" si="182"/>
        <v>43619</v>
      </c>
      <c r="FL100" s="73">
        <f t="shared" si="182"/>
        <v>43620</v>
      </c>
      <c r="FM100" s="73">
        <f t="shared" si="182"/>
        <v>43621</v>
      </c>
      <c r="FN100" s="73">
        <f t="shared" si="182"/>
        <v>43622</v>
      </c>
      <c r="FO100" s="73">
        <f t="shared" si="182"/>
        <v>43623</v>
      </c>
      <c r="FP100" s="73">
        <f t="shared" si="182"/>
        <v>43624</v>
      </c>
      <c r="FQ100" s="73">
        <f t="shared" si="182"/>
        <v>43625</v>
      </c>
      <c r="FR100" s="73">
        <f t="shared" si="182"/>
        <v>43626</v>
      </c>
      <c r="FS100" s="73">
        <f t="shared" si="182"/>
        <v>43627</v>
      </c>
      <c r="FT100" s="73">
        <f t="shared" si="182"/>
        <v>43628</v>
      </c>
      <c r="FU100" s="73">
        <f t="shared" si="182"/>
        <v>43629</v>
      </c>
      <c r="FV100" s="73">
        <f t="shared" si="182"/>
        <v>43630</v>
      </c>
      <c r="FW100" s="73">
        <f t="shared" si="182"/>
        <v>43631</v>
      </c>
      <c r="FX100" s="73">
        <f t="shared" si="182"/>
        <v>43632</v>
      </c>
      <c r="FY100" s="73">
        <f t="shared" si="182"/>
        <v>43633</v>
      </c>
      <c r="FZ100" s="73">
        <f t="shared" si="182"/>
        <v>43634</v>
      </c>
      <c r="GA100" s="73">
        <f t="shared" si="182"/>
        <v>43635</v>
      </c>
      <c r="GB100" s="73">
        <f t="shared" si="182"/>
        <v>43636</v>
      </c>
      <c r="GC100" s="73">
        <f t="shared" si="182"/>
        <v>43637</v>
      </c>
      <c r="GD100" s="73">
        <f t="shared" si="182"/>
        <v>43638</v>
      </c>
      <c r="GE100" s="73">
        <f t="shared" si="182"/>
        <v>43639</v>
      </c>
      <c r="GF100" s="73">
        <f t="shared" si="182"/>
        <v>43640</v>
      </c>
      <c r="GG100" s="73">
        <f t="shared" si="182"/>
        <v>43641</v>
      </c>
      <c r="GH100" s="73">
        <f t="shared" si="182"/>
        <v>43642</v>
      </c>
      <c r="GI100" s="73">
        <f t="shared" si="182"/>
        <v>43643</v>
      </c>
      <c r="GJ100" s="73">
        <f t="shared" si="182"/>
        <v>43644</v>
      </c>
      <c r="GK100" s="73">
        <f t="shared" si="182"/>
        <v>43645</v>
      </c>
      <c r="GL100" s="73">
        <f t="shared" si="182"/>
        <v>43646</v>
      </c>
      <c r="GM100" s="73">
        <f t="shared" si="182"/>
        <v>43647</v>
      </c>
      <c r="GN100" s="73">
        <f t="shared" si="182"/>
        <v>43648</v>
      </c>
      <c r="GO100" s="73">
        <f t="shared" si="182"/>
        <v>43649</v>
      </c>
      <c r="GP100" s="73">
        <f t="shared" si="182"/>
        <v>43650</v>
      </c>
      <c r="GQ100" s="73">
        <f t="shared" si="182"/>
        <v>43651</v>
      </c>
      <c r="GR100" s="73">
        <f t="shared" si="182"/>
        <v>43652</v>
      </c>
      <c r="GS100" s="73">
        <f t="shared" si="182"/>
        <v>43653</v>
      </c>
      <c r="GT100" s="73">
        <f t="shared" si="182"/>
        <v>43654</v>
      </c>
      <c r="GU100" s="73">
        <f t="shared" si="182"/>
        <v>43655</v>
      </c>
      <c r="GV100" s="73">
        <f t="shared" si="182"/>
        <v>43656</v>
      </c>
      <c r="GW100" s="73">
        <f t="shared" si="182"/>
        <v>43657</v>
      </c>
      <c r="GX100" s="73">
        <f t="shared" si="182"/>
        <v>43658</v>
      </c>
      <c r="GY100" s="73">
        <f t="shared" si="182"/>
        <v>43659</v>
      </c>
      <c r="GZ100" s="73">
        <f t="shared" ref="GZ100:JK100" si="183">IF(GY100="","",GY100+1)</f>
        <v>43660</v>
      </c>
      <c r="HA100" s="73">
        <f t="shared" si="183"/>
        <v>43661</v>
      </c>
      <c r="HB100" s="73">
        <f t="shared" si="183"/>
        <v>43662</v>
      </c>
      <c r="HC100" s="73">
        <f t="shared" si="183"/>
        <v>43663</v>
      </c>
      <c r="HD100" s="73">
        <f t="shared" si="183"/>
        <v>43664</v>
      </c>
      <c r="HE100" s="73">
        <f t="shared" si="183"/>
        <v>43665</v>
      </c>
      <c r="HF100" s="73">
        <f t="shared" si="183"/>
        <v>43666</v>
      </c>
      <c r="HG100" s="73">
        <f t="shared" si="183"/>
        <v>43667</v>
      </c>
      <c r="HH100" s="73">
        <f t="shared" si="183"/>
        <v>43668</v>
      </c>
      <c r="HI100" s="73">
        <f t="shared" si="183"/>
        <v>43669</v>
      </c>
      <c r="HJ100" s="73">
        <f t="shared" si="183"/>
        <v>43670</v>
      </c>
      <c r="HK100" s="73">
        <f t="shared" si="183"/>
        <v>43671</v>
      </c>
      <c r="HL100" s="73">
        <f t="shared" si="183"/>
        <v>43672</v>
      </c>
      <c r="HM100" s="73">
        <f t="shared" si="183"/>
        <v>43673</v>
      </c>
      <c r="HN100" s="73">
        <f t="shared" si="183"/>
        <v>43674</v>
      </c>
      <c r="HO100" s="73">
        <f t="shared" si="183"/>
        <v>43675</v>
      </c>
      <c r="HP100" s="73">
        <f t="shared" si="183"/>
        <v>43676</v>
      </c>
      <c r="HQ100" s="73">
        <f t="shared" si="183"/>
        <v>43677</v>
      </c>
      <c r="HR100" s="73">
        <f t="shared" si="183"/>
        <v>43678</v>
      </c>
      <c r="HS100" s="73">
        <f t="shared" si="183"/>
        <v>43679</v>
      </c>
      <c r="HT100" s="73">
        <f t="shared" si="183"/>
        <v>43680</v>
      </c>
      <c r="HU100" s="73">
        <f t="shared" si="183"/>
        <v>43681</v>
      </c>
      <c r="HV100" s="73">
        <f t="shared" si="183"/>
        <v>43682</v>
      </c>
      <c r="HW100" s="73">
        <f t="shared" si="183"/>
        <v>43683</v>
      </c>
      <c r="HX100" s="73">
        <f t="shared" si="183"/>
        <v>43684</v>
      </c>
      <c r="HY100" s="73">
        <f t="shared" si="183"/>
        <v>43685</v>
      </c>
      <c r="HZ100" s="73">
        <f t="shared" si="183"/>
        <v>43686</v>
      </c>
      <c r="IA100" s="73">
        <f t="shared" si="183"/>
        <v>43687</v>
      </c>
      <c r="IB100" s="73">
        <f t="shared" si="183"/>
        <v>43688</v>
      </c>
      <c r="IC100" s="73">
        <f t="shared" si="183"/>
        <v>43689</v>
      </c>
      <c r="ID100" s="73">
        <f t="shared" si="183"/>
        <v>43690</v>
      </c>
      <c r="IE100" s="73">
        <f t="shared" si="183"/>
        <v>43691</v>
      </c>
      <c r="IF100" s="73">
        <f t="shared" si="183"/>
        <v>43692</v>
      </c>
      <c r="IG100" s="73">
        <f t="shared" si="183"/>
        <v>43693</v>
      </c>
      <c r="IH100" s="73">
        <f t="shared" si="183"/>
        <v>43694</v>
      </c>
      <c r="II100" s="73">
        <f t="shared" si="183"/>
        <v>43695</v>
      </c>
      <c r="IJ100" s="73">
        <f t="shared" si="183"/>
        <v>43696</v>
      </c>
      <c r="IK100" s="73">
        <f t="shared" si="183"/>
        <v>43697</v>
      </c>
      <c r="IL100" s="73">
        <f t="shared" si="183"/>
        <v>43698</v>
      </c>
      <c r="IM100" s="73">
        <f t="shared" si="183"/>
        <v>43699</v>
      </c>
      <c r="IN100" s="73">
        <f t="shared" si="183"/>
        <v>43700</v>
      </c>
      <c r="IO100" s="73">
        <f t="shared" si="183"/>
        <v>43701</v>
      </c>
      <c r="IP100" s="73">
        <f t="shared" si="183"/>
        <v>43702</v>
      </c>
      <c r="IQ100" s="73">
        <f t="shared" si="183"/>
        <v>43703</v>
      </c>
      <c r="IR100" s="73">
        <f t="shared" si="183"/>
        <v>43704</v>
      </c>
      <c r="IS100" s="73">
        <f t="shared" si="183"/>
        <v>43705</v>
      </c>
      <c r="IT100" s="73">
        <f t="shared" si="183"/>
        <v>43706</v>
      </c>
      <c r="IU100" s="73">
        <f t="shared" si="183"/>
        <v>43707</v>
      </c>
      <c r="IV100" s="73">
        <f t="shared" si="183"/>
        <v>43708</v>
      </c>
      <c r="IW100" s="73">
        <f t="shared" si="183"/>
        <v>43709</v>
      </c>
      <c r="IX100" s="73">
        <f t="shared" si="183"/>
        <v>43710</v>
      </c>
      <c r="IY100" s="73">
        <f t="shared" si="183"/>
        <v>43711</v>
      </c>
      <c r="IZ100" s="73">
        <f t="shared" si="183"/>
        <v>43712</v>
      </c>
      <c r="JA100" s="73">
        <f t="shared" si="183"/>
        <v>43713</v>
      </c>
      <c r="JB100" s="73">
        <f t="shared" si="183"/>
        <v>43714</v>
      </c>
      <c r="JC100" s="73">
        <f t="shared" si="183"/>
        <v>43715</v>
      </c>
      <c r="JD100" s="73">
        <f t="shared" si="183"/>
        <v>43716</v>
      </c>
      <c r="JE100" s="73">
        <f t="shared" si="183"/>
        <v>43717</v>
      </c>
      <c r="JF100" s="73">
        <f t="shared" si="183"/>
        <v>43718</v>
      </c>
      <c r="JG100" s="73">
        <f t="shared" si="183"/>
        <v>43719</v>
      </c>
      <c r="JH100" s="73">
        <f t="shared" si="183"/>
        <v>43720</v>
      </c>
      <c r="JI100" s="73">
        <f t="shared" si="183"/>
        <v>43721</v>
      </c>
      <c r="JJ100" s="73">
        <f t="shared" si="183"/>
        <v>43722</v>
      </c>
      <c r="JK100" s="73">
        <f t="shared" si="183"/>
        <v>43723</v>
      </c>
      <c r="JL100" s="73">
        <f t="shared" ref="JL100:LW100" si="184">IF(JK100="","",JK100+1)</f>
        <v>43724</v>
      </c>
      <c r="JM100" s="73">
        <f t="shared" si="184"/>
        <v>43725</v>
      </c>
      <c r="JN100" s="73">
        <f t="shared" si="184"/>
        <v>43726</v>
      </c>
      <c r="JO100" s="73">
        <f t="shared" si="184"/>
        <v>43727</v>
      </c>
      <c r="JP100" s="73">
        <f t="shared" si="184"/>
        <v>43728</v>
      </c>
      <c r="JQ100" s="73">
        <f t="shared" si="184"/>
        <v>43729</v>
      </c>
      <c r="JR100" s="73">
        <f t="shared" si="184"/>
        <v>43730</v>
      </c>
      <c r="JS100" s="73">
        <f t="shared" si="184"/>
        <v>43731</v>
      </c>
      <c r="JT100" s="73">
        <f t="shared" si="184"/>
        <v>43732</v>
      </c>
      <c r="JU100" s="73">
        <f t="shared" si="184"/>
        <v>43733</v>
      </c>
      <c r="JV100" s="73">
        <f t="shared" si="184"/>
        <v>43734</v>
      </c>
      <c r="JW100" s="73">
        <f t="shared" si="184"/>
        <v>43735</v>
      </c>
      <c r="JX100" s="73">
        <f t="shared" si="184"/>
        <v>43736</v>
      </c>
      <c r="JY100" s="73">
        <f t="shared" si="184"/>
        <v>43737</v>
      </c>
      <c r="JZ100" s="73">
        <f t="shared" si="184"/>
        <v>43738</v>
      </c>
      <c r="KA100" s="73">
        <f t="shared" si="184"/>
        <v>43739</v>
      </c>
      <c r="KB100" s="73">
        <f t="shared" si="184"/>
        <v>43740</v>
      </c>
      <c r="KC100" s="73">
        <f t="shared" si="184"/>
        <v>43741</v>
      </c>
      <c r="KD100" s="73">
        <f t="shared" si="184"/>
        <v>43742</v>
      </c>
      <c r="KE100" s="73">
        <f t="shared" si="184"/>
        <v>43743</v>
      </c>
      <c r="KF100" s="73">
        <f t="shared" si="184"/>
        <v>43744</v>
      </c>
      <c r="KG100" s="73">
        <f t="shared" si="184"/>
        <v>43745</v>
      </c>
      <c r="KH100" s="73">
        <f t="shared" si="184"/>
        <v>43746</v>
      </c>
      <c r="KI100" s="73">
        <f t="shared" si="184"/>
        <v>43747</v>
      </c>
      <c r="KJ100" s="73">
        <f t="shared" si="184"/>
        <v>43748</v>
      </c>
      <c r="KK100" s="73">
        <f t="shared" si="184"/>
        <v>43749</v>
      </c>
      <c r="KL100" s="73">
        <f t="shared" si="184"/>
        <v>43750</v>
      </c>
      <c r="KM100" s="73">
        <f t="shared" si="184"/>
        <v>43751</v>
      </c>
      <c r="KN100" s="73">
        <f t="shared" si="184"/>
        <v>43752</v>
      </c>
      <c r="KO100" s="73">
        <f t="shared" si="184"/>
        <v>43753</v>
      </c>
      <c r="KP100" s="73">
        <f t="shared" si="184"/>
        <v>43754</v>
      </c>
      <c r="KQ100" s="73">
        <f t="shared" si="184"/>
        <v>43755</v>
      </c>
      <c r="KR100" s="73">
        <f t="shared" si="184"/>
        <v>43756</v>
      </c>
      <c r="KS100" s="73">
        <f t="shared" si="184"/>
        <v>43757</v>
      </c>
      <c r="KT100" s="73">
        <f t="shared" si="184"/>
        <v>43758</v>
      </c>
      <c r="KU100" s="73">
        <f t="shared" si="184"/>
        <v>43759</v>
      </c>
      <c r="KV100" s="73">
        <f t="shared" si="184"/>
        <v>43760</v>
      </c>
      <c r="KW100" s="73">
        <f t="shared" si="184"/>
        <v>43761</v>
      </c>
      <c r="KX100" s="73">
        <f t="shared" si="184"/>
        <v>43762</v>
      </c>
      <c r="KY100" s="73">
        <f t="shared" si="184"/>
        <v>43763</v>
      </c>
      <c r="KZ100" s="73">
        <f t="shared" si="184"/>
        <v>43764</v>
      </c>
      <c r="LA100" s="73">
        <f t="shared" si="184"/>
        <v>43765</v>
      </c>
      <c r="LB100" s="73">
        <f t="shared" si="184"/>
        <v>43766</v>
      </c>
      <c r="LC100" s="73">
        <f t="shared" si="184"/>
        <v>43767</v>
      </c>
      <c r="LD100" s="73">
        <f t="shared" si="184"/>
        <v>43768</v>
      </c>
      <c r="LE100" s="73">
        <f t="shared" si="184"/>
        <v>43769</v>
      </c>
      <c r="LF100" s="73">
        <f t="shared" si="184"/>
        <v>43770</v>
      </c>
      <c r="LG100" s="73">
        <f t="shared" si="184"/>
        <v>43771</v>
      </c>
      <c r="LH100" s="73">
        <f t="shared" si="184"/>
        <v>43772</v>
      </c>
      <c r="LI100" s="73">
        <f t="shared" si="184"/>
        <v>43773</v>
      </c>
      <c r="LJ100" s="73">
        <f t="shared" si="184"/>
        <v>43774</v>
      </c>
      <c r="LK100" s="73">
        <f t="shared" si="184"/>
        <v>43775</v>
      </c>
      <c r="LL100" s="73">
        <f t="shared" si="184"/>
        <v>43776</v>
      </c>
      <c r="LM100" s="73">
        <f t="shared" si="184"/>
        <v>43777</v>
      </c>
      <c r="LN100" s="73">
        <f t="shared" si="184"/>
        <v>43778</v>
      </c>
      <c r="LO100" s="73">
        <f t="shared" si="184"/>
        <v>43779</v>
      </c>
      <c r="LP100" s="73">
        <f t="shared" si="184"/>
        <v>43780</v>
      </c>
      <c r="LQ100" s="73">
        <f t="shared" si="184"/>
        <v>43781</v>
      </c>
      <c r="LR100" s="73">
        <f t="shared" si="184"/>
        <v>43782</v>
      </c>
      <c r="LS100" s="73">
        <f t="shared" si="184"/>
        <v>43783</v>
      </c>
      <c r="LT100" s="73">
        <f t="shared" si="184"/>
        <v>43784</v>
      </c>
      <c r="LU100" s="73">
        <f t="shared" si="184"/>
        <v>43785</v>
      </c>
      <c r="LV100" s="73">
        <f t="shared" si="184"/>
        <v>43786</v>
      </c>
      <c r="LW100" s="73">
        <f t="shared" si="184"/>
        <v>43787</v>
      </c>
      <c r="LX100" s="73">
        <f t="shared" ref="LX100:NO100" si="185">IF(LW100="","",LW100+1)</f>
        <v>43788</v>
      </c>
      <c r="LY100" s="73">
        <f t="shared" si="185"/>
        <v>43789</v>
      </c>
      <c r="LZ100" s="73">
        <f t="shared" si="185"/>
        <v>43790</v>
      </c>
      <c r="MA100" s="73">
        <f t="shared" si="185"/>
        <v>43791</v>
      </c>
      <c r="MB100" s="73">
        <f t="shared" si="185"/>
        <v>43792</v>
      </c>
      <c r="MC100" s="73">
        <f t="shared" si="185"/>
        <v>43793</v>
      </c>
      <c r="MD100" s="73">
        <f t="shared" si="185"/>
        <v>43794</v>
      </c>
      <c r="ME100" s="73">
        <f t="shared" si="185"/>
        <v>43795</v>
      </c>
      <c r="MF100" s="73">
        <f t="shared" si="185"/>
        <v>43796</v>
      </c>
      <c r="MG100" s="73">
        <f t="shared" si="185"/>
        <v>43797</v>
      </c>
      <c r="MH100" s="73">
        <f t="shared" si="185"/>
        <v>43798</v>
      </c>
      <c r="MI100" s="73">
        <f t="shared" si="185"/>
        <v>43799</v>
      </c>
      <c r="MJ100" s="73">
        <f t="shared" si="185"/>
        <v>43800</v>
      </c>
      <c r="MK100" s="73">
        <f t="shared" si="185"/>
        <v>43801</v>
      </c>
      <c r="ML100" s="73">
        <f t="shared" si="185"/>
        <v>43802</v>
      </c>
      <c r="MM100" s="73">
        <f t="shared" si="185"/>
        <v>43803</v>
      </c>
      <c r="MN100" s="73">
        <f t="shared" si="185"/>
        <v>43804</v>
      </c>
      <c r="MO100" s="73">
        <f t="shared" si="185"/>
        <v>43805</v>
      </c>
      <c r="MP100" s="73">
        <f t="shared" si="185"/>
        <v>43806</v>
      </c>
      <c r="MQ100" s="73">
        <f t="shared" si="185"/>
        <v>43807</v>
      </c>
      <c r="MR100" s="73">
        <f t="shared" si="185"/>
        <v>43808</v>
      </c>
      <c r="MS100" s="73">
        <f t="shared" si="185"/>
        <v>43809</v>
      </c>
      <c r="MT100" s="73">
        <f t="shared" si="185"/>
        <v>43810</v>
      </c>
      <c r="MU100" s="73">
        <f t="shared" si="185"/>
        <v>43811</v>
      </c>
      <c r="MV100" s="73">
        <f t="shared" si="185"/>
        <v>43812</v>
      </c>
      <c r="MW100" s="73">
        <f t="shared" si="185"/>
        <v>43813</v>
      </c>
      <c r="MX100" s="73">
        <f t="shared" si="185"/>
        <v>43814</v>
      </c>
      <c r="MY100" s="73">
        <f t="shared" si="185"/>
        <v>43815</v>
      </c>
      <c r="MZ100" s="73">
        <f t="shared" si="185"/>
        <v>43816</v>
      </c>
      <c r="NA100" s="73">
        <f t="shared" si="185"/>
        <v>43817</v>
      </c>
      <c r="NB100" s="73">
        <f t="shared" si="185"/>
        <v>43818</v>
      </c>
      <c r="NC100" s="73">
        <f t="shared" si="185"/>
        <v>43819</v>
      </c>
      <c r="ND100" s="73">
        <f t="shared" si="185"/>
        <v>43820</v>
      </c>
      <c r="NE100" s="73">
        <f t="shared" si="185"/>
        <v>43821</v>
      </c>
      <c r="NF100" s="73">
        <f t="shared" si="185"/>
        <v>43822</v>
      </c>
      <c r="NG100" s="73">
        <f t="shared" si="185"/>
        <v>43823</v>
      </c>
      <c r="NH100" s="73">
        <f t="shared" si="185"/>
        <v>43824</v>
      </c>
      <c r="NI100" s="73">
        <f t="shared" si="185"/>
        <v>43825</v>
      </c>
      <c r="NJ100" s="73">
        <f t="shared" si="185"/>
        <v>43826</v>
      </c>
      <c r="NK100" s="73">
        <f t="shared" si="185"/>
        <v>43827</v>
      </c>
      <c r="NL100" s="73">
        <f t="shared" si="185"/>
        <v>43828</v>
      </c>
      <c r="NM100" s="73">
        <f t="shared" si="185"/>
        <v>43829</v>
      </c>
      <c r="NN100" s="73">
        <f t="shared" si="185"/>
        <v>43830</v>
      </c>
      <c r="NO100" s="73">
        <f t="shared" si="185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194</v>
      </c>
      <c r="D102" s="141"/>
      <c r="E102" s="141" t="s">
        <v>318</v>
      </c>
      <c r="F102" s="8"/>
      <c r="G102" s="8" t="s">
        <v>0</v>
      </c>
      <c r="H102" s="8"/>
      <c r="I102" s="8"/>
      <c r="J102" s="8"/>
      <c r="K102" s="9">
        <f>SUM(N102:NO102)</f>
        <v>51502.68655825653</v>
      </c>
      <c r="L102" s="8"/>
      <c r="M102" s="8"/>
      <c r="N102" s="33">
        <f t="shared" ref="N102:BY102" si="186">SUMIFS(98:98,96:96,N100)+N86</f>
        <v>8.9584297121822143E-2</v>
      </c>
      <c r="O102" s="34">
        <f t="shared" si="186"/>
        <v>0.27692049489442555</v>
      </c>
      <c r="P102" s="34">
        <f t="shared" si="186"/>
        <v>0.38290815572279263</v>
      </c>
      <c r="Q102" s="34">
        <f t="shared" si="186"/>
        <v>0.78683452311103075</v>
      </c>
      <c r="R102" s="34">
        <f t="shared" si="186"/>
        <v>1.1609877230110714</v>
      </c>
      <c r="S102" s="34">
        <f t="shared" si="186"/>
        <v>1.5688186022497357</v>
      </c>
      <c r="T102" s="34">
        <f t="shared" si="186"/>
        <v>2.3320389918207169</v>
      </c>
      <c r="U102" s="34">
        <f t="shared" si="186"/>
        <v>3.2320336514288259</v>
      </c>
      <c r="V102" s="34">
        <f t="shared" si="186"/>
        <v>3.8721575104106467</v>
      </c>
      <c r="W102" s="34">
        <f t="shared" si="186"/>
        <v>4.8179740584626076</v>
      </c>
      <c r="X102" s="34">
        <f t="shared" si="186"/>
        <v>6.4675753430034861</v>
      </c>
      <c r="Y102" s="34">
        <f t="shared" si="186"/>
        <v>7.8940181583545446</v>
      </c>
      <c r="Z102" s="34">
        <f t="shared" si="186"/>
        <v>9.3980644648411378</v>
      </c>
      <c r="AA102" s="34">
        <f t="shared" si="186"/>
        <v>11.519770932424574</v>
      </c>
      <c r="AB102" s="34">
        <f t="shared" si="186"/>
        <v>13.309400757845498</v>
      </c>
      <c r="AC102" s="34">
        <f t="shared" si="186"/>
        <v>14.268479732076209</v>
      </c>
      <c r="AD102" s="34">
        <f t="shared" si="186"/>
        <v>15.588489318362162</v>
      </c>
      <c r="AE102" s="34">
        <f t="shared" si="186"/>
        <v>16.503714461173601</v>
      </c>
      <c r="AF102" s="34">
        <f t="shared" si="186"/>
        <v>19.670665274076647</v>
      </c>
      <c r="AG102" s="34">
        <f t="shared" si="186"/>
        <v>20.283925557140382</v>
      </c>
      <c r="AH102" s="34">
        <f t="shared" si="186"/>
        <v>22.636952214791304</v>
      </c>
      <c r="AI102" s="34">
        <f t="shared" si="186"/>
        <v>25.67544225884167</v>
      </c>
      <c r="AJ102" s="34">
        <f t="shared" si="186"/>
        <v>26.24802738537889</v>
      </c>
      <c r="AK102" s="34">
        <f t="shared" si="186"/>
        <v>27.974981451426039</v>
      </c>
      <c r="AL102" s="34">
        <f t="shared" si="186"/>
        <v>35.590850830465527</v>
      </c>
      <c r="AM102" s="34">
        <f t="shared" si="186"/>
        <v>41.534355691917582</v>
      </c>
      <c r="AN102" s="34">
        <f t="shared" si="186"/>
        <v>41.498876027200012</v>
      </c>
      <c r="AO102" s="34">
        <f t="shared" si="186"/>
        <v>52.607870344614447</v>
      </c>
      <c r="AP102" s="34">
        <f t="shared" si="186"/>
        <v>66.696935683781703</v>
      </c>
      <c r="AQ102" s="34">
        <f t="shared" si="186"/>
        <v>71.051522467086855</v>
      </c>
      <c r="AR102" s="34">
        <f t="shared" si="186"/>
        <v>77.948843822144113</v>
      </c>
      <c r="AS102" s="34">
        <f t="shared" si="186"/>
        <v>90.498890189137455</v>
      </c>
      <c r="AT102" s="34">
        <f t="shared" si="186"/>
        <v>83.093512327667781</v>
      </c>
      <c r="AU102" s="34">
        <f t="shared" si="186"/>
        <v>70.362545271769193</v>
      </c>
      <c r="AV102" s="34">
        <f t="shared" si="186"/>
        <v>67.35378648446428</v>
      </c>
      <c r="AW102" s="34">
        <f t="shared" si="186"/>
        <v>70.969666813177938</v>
      </c>
      <c r="AX102" s="34">
        <f t="shared" si="186"/>
        <v>68.313656358238902</v>
      </c>
      <c r="AY102" s="34">
        <f t="shared" si="186"/>
        <v>68.684154580002058</v>
      </c>
      <c r="AZ102" s="34">
        <f t="shared" si="186"/>
        <v>78.630253791170446</v>
      </c>
      <c r="BA102" s="34">
        <f t="shared" si="186"/>
        <v>72.586397967231434</v>
      </c>
      <c r="BB102" s="34">
        <f t="shared" si="186"/>
        <v>61.097262193372011</v>
      </c>
      <c r="BC102" s="34">
        <f t="shared" si="186"/>
        <v>60.574054925164113</v>
      </c>
      <c r="BD102" s="34">
        <f t="shared" si="186"/>
        <v>89.435621714776161</v>
      </c>
      <c r="BE102" s="34">
        <f t="shared" si="186"/>
        <v>95.094801300247966</v>
      </c>
      <c r="BF102" s="34">
        <f t="shared" si="186"/>
        <v>99.44634685029996</v>
      </c>
      <c r="BG102" s="34">
        <f t="shared" si="186"/>
        <v>114.20814390791666</v>
      </c>
      <c r="BH102" s="34">
        <f t="shared" si="186"/>
        <v>101.73192820430083</v>
      </c>
      <c r="BI102" s="34">
        <f t="shared" si="186"/>
        <v>83.700093943474982</v>
      </c>
      <c r="BJ102" s="34">
        <f t="shared" si="186"/>
        <v>94.483928396542325</v>
      </c>
      <c r="BK102" s="34">
        <f t="shared" si="186"/>
        <v>75.072509157930142</v>
      </c>
      <c r="BL102" s="34">
        <f t="shared" si="186"/>
        <v>65.508003671097228</v>
      </c>
      <c r="BM102" s="34">
        <f t="shared" si="186"/>
        <v>59.614489409092393</v>
      </c>
      <c r="BN102" s="34">
        <f t="shared" si="186"/>
        <v>58.97342656799232</v>
      </c>
      <c r="BO102" s="34">
        <f t="shared" si="186"/>
        <v>58.099197387270024</v>
      </c>
      <c r="BP102" s="34">
        <f t="shared" si="186"/>
        <v>54.273916407912012</v>
      </c>
      <c r="BQ102" s="34">
        <f t="shared" si="186"/>
        <v>54.931692444239204</v>
      </c>
      <c r="BR102" s="34">
        <f t="shared" si="186"/>
        <v>58.855162899679954</v>
      </c>
      <c r="BS102" s="34">
        <f t="shared" si="186"/>
        <v>58.929498880176425</v>
      </c>
      <c r="BT102" s="34">
        <f t="shared" si="186"/>
        <v>60.701348949036316</v>
      </c>
      <c r="BU102" s="34">
        <f t="shared" si="186"/>
        <v>65.472739025233849</v>
      </c>
      <c r="BV102" s="34">
        <f t="shared" si="186"/>
        <v>64.970857196879578</v>
      </c>
      <c r="BW102" s="34">
        <f t="shared" si="186"/>
        <v>65.328394923132748</v>
      </c>
      <c r="BX102" s="34">
        <f t="shared" si="186"/>
        <v>67.23135171184046</v>
      </c>
      <c r="BY102" s="34">
        <f t="shared" si="186"/>
        <v>71.419761989010297</v>
      </c>
      <c r="BZ102" s="34">
        <f t="shared" ref="BZ102:EK102" si="187">SUMIFS(98:98,96:96,BZ100)+BZ86</f>
        <v>73.747321108406368</v>
      </c>
      <c r="CA102" s="34">
        <f t="shared" si="187"/>
        <v>75.608182594663063</v>
      </c>
      <c r="CB102" s="34">
        <f t="shared" si="187"/>
        <v>79.846677544449875</v>
      </c>
      <c r="CC102" s="34">
        <f t="shared" si="187"/>
        <v>80.494486109608687</v>
      </c>
      <c r="CD102" s="34">
        <f t="shared" si="187"/>
        <v>80.528277869766939</v>
      </c>
      <c r="CE102" s="34">
        <f t="shared" si="187"/>
        <v>82.982927796604471</v>
      </c>
      <c r="CF102" s="34">
        <f t="shared" si="187"/>
        <v>88.485948274902086</v>
      </c>
      <c r="CG102" s="34">
        <f t="shared" si="187"/>
        <v>91.607766129673095</v>
      </c>
      <c r="CH102" s="34">
        <f t="shared" si="187"/>
        <v>94.095861931883235</v>
      </c>
      <c r="CI102" s="34">
        <f t="shared" si="187"/>
        <v>99.571979902943028</v>
      </c>
      <c r="CJ102" s="34">
        <f t="shared" si="187"/>
        <v>101.05228346077728</v>
      </c>
      <c r="CK102" s="34">
        <f t="shared" si="187"/>
        <v>101.36488718191602</v>
      </c>
      <c r="CL102" s="34">
        <f t="shared" si="187"/>
        <v>85.147349480847808</v>
      </c>
      <c r="CM102" s="34">
        <f t="shared" si="187"/>
        <v>83.940318451146396</v>
      </c>
      <c r="CN102" s="34">
        <f t="shared" si="187"/>
        <v>83.350905368383465</v>
      </c>
      <c r="CO102" s="34">
        <f t="shared" si="187"/>
        <v>82.486335627887826</v>
      </c>
      <c r="CP102" s="34">
        <f t="shared" si="187"/>
        <v>82.18548450109256</v>
      </c>
      <c r="CQ102" s="34">
        <f t="shared" si="187"/>
        <v>82.204321332207272</v>
      </c>
      <c r="CR102" s="34">
        <f t="shared" si="187"/>
        <v>81.831287785986333</v>
      </c>
      <c r="CS102" s="34">
        <f t="shared" si="187"/>
        <v>81.672013102956711</v>
      </c>
      <c r="CT102" s="34">
        <f t="shared" si="187"/>
        <v>82.068419585090339</v>
      </c>
      <c r="CU102" s="34">
        <f t="shared" si="187"/>
        <v>82.189358519666982</v>
      </c>
      <c r="CV102" s="34">
        <f t="shared" si="187"/>
        <v>82.32207977613416</v>
      </c>
      <c r="CW102" s="34">
        <f t="shared" si="187"/>
        <v>83.269769743743041</v>
      </c>
      <c r="CX102" s="34">
        <f t="shared" si="187"/>
        <v>84.266920839969245</v>
      </c>
      <c r="CY102" s="34">
        <f t="shared" si="187"/>
        <v>85.152331704211036</v>
      </c>
      <c r="CZ102" s="34">
        <f t="shared" si="187"/>
        <v>85.866505365163405</v>
      </c>
      <c r="DA102" s="34">
        <f t="shared" si="187"/>
        <v>87.039580239933386</v>
      </c>
      <c r="DB102" s="34">
        <f t="shared" si="187"/>
        <v>87.496457210579123</v>
      </c>
      <c r="DC102" s="34">
        <f t="shared" si="187"/>
        <v>87.383513956895882</v>
      </c>
      <c r="DD102" s="34">
        <f t="shared" si="187"/>
        <v>87.585045991063794</v>
      </c>
      <c r="DE102" s="34">
        <f t="shared" si="187"/>
        <v>87.411183127071865</v>
      </c>
      <c r="DF102" s="34">
        <f t="shared" si="187"/>
        <v>87.05839465268896</v>
      </c>
      <c r="DG102" s="34">
        <f t="shared" si="187"/>
        <v>87.117876179217632</v>
      </c>
      <c r="DH102" s="34">
        <f t="shared" si="187"/>
        <v>87.604895365093682</v>
      </c>
      <c r="DI102" s="34">
        <f t="shared" si="187"/>
        <v>88.169150751997748</v>
      </c>
      <c r="DJ102" s="34">
        <f t="shared" si="187"/>
        <v>89.038064124714126</v>
      </c>
      <c r="DK102" s="34">
        <f t="shared" si="187"/>
        <v>90.267752960256161</v>
      </c>
      <c r="DL102" s="34">
        <f t="shared" si="187"/>
        <v>91.298004700690754</v>
      </c>
      <c r="DM102" s="34">
        <f t="shared" si="187"/>
        <v>92.191934197712015</v>
      </c>
      <c r="DN102" s="34">
        <f t="shared" si="187"/>
        <v>93.198898046538915</v>
      </c>
      <c r="DO102" s="34">
        <f t="shared" si="187"/>
        <v>94.389479007201061</v>
      </c>
      <c r="DP102" s="34">
        <f t="shared" si="187"/>
        <v>95.235586145402266</v>
      </c>
      <c r="DQ102" s="34">
        <f t="shared" si="187"/>
        <v>87.506395011919494</v>
      </c>
      <c r="DR102" s="34">
        <f t="shared" si="187"/>
        <v>88.00448545180754</v>
      </c>
      <c r="DS102" s="34">
        <f t="shared" si="187"/>
        <v>88.521525856776577</v>
      </c>
      <c r="DT102" s="34">
        <f t="shared" si="187"/>
        <v>89.068771680783314</v>
      </c>
      <c r="DU102" s="34">
        <f t="shared" si="187"/>
        <v>89.662111368627748</v>
      </c>
      <c r="DV102" s="34">
        <f t="shared" si="187"/>
        <v>90.398129461093447</v>
      </c>
      <c r="DW102" s="34">
        <f t="shared" si="187"/>
        <v>91.028258265489569</v>
      </c>
      <c r="DX102" s="34">
        <f t="shared" si="187"/>
        <v>91.627389529217282</v>
      </c>
      <c r="DY102" s="34">
        <f t="shared" si="187"/>
        <v>92.313019829217296</v>
      </c>
      <c r="DZ102" s="34">
        <f t="shared" si="187"/>
        <v>92.977299918254801</v>
      </c>
      <c r="EA102" s="34">
        <f t="shared" si="187"/>
        <v>93.641935014596513</v>
      </c>
      <c r="EB102" s="34">
        <f t="shared" si="187"/>
        <v>94.33155463269506</v>
      </c>
      <c r="EC102" s="34">
        <f t="shared" si="187"/>
        <v>94.935453288425691</v>
      </c>
      <c r="ED102" s="34">
        <f t="shared" si="187"/>
        <v>95.260215043569659</v>
      </c>
      <c r="EE102" s="34">
        <f t="shared" si="187"/>
        <v>95.406600120245685</v>
      </c>
      <c r="EF102" s="34">
        <f t="shared" si="187"/>
        <v>95.453274695480616</v>
      </c>
      <c r="EG102" s="34">
        <f t="shared" si="187"/>
        <v>95.329170778262892</v>
      </c>
      <c r="EH102" s="34">
        <f t="shared" si="187"/>
        <v>95.228188240896728</v>
      </c>
      <c r="EI102" s="34">
        <f t="shared" si="187"/>
        <v>95.209284125763318</v>
      </c>
      <c r="EJ102" s="34">
        <f t="shared" si="187"/>
        <v>95.367347955650601</v>
      </c>
      <c r="EK102" s="34">
        <f t="shared" si="187"/>
        <v>95.537299509939459</v>
      </c>
      <c r="EL102" s="34">
        <f t="shared" ref="EL102:GW102" si="188">SUMIFS(98:98,96:96,EL100)+EL86</f>
        <v>95.779844677516309</v>
      </c>
      <c r="EM102" s="34">
        <f t="shared" si="188"/>
        <v>96.144752335944204</v>
      </c>
      <c r="EN102" s="34">
        <f t="shared" si="188"/>
        <v>96.45315930958904</v>
      </c>
      <c r="EO102" s="34">
        <f t="shared" si="188"/>
        <v>96.791149205933593</v>
      </c>
      <c r="EP102" s="34">
        <f t="shared" si="188"/>
        <v>97.206956516424313</v>
      </c>
      <c r="EQ102" s="34">
        <f t="shared" si="188"/>
        <v>97.715375072043727</v>
      </c>
      <c r="ER102" s="34">
        <f t="shared" si="188"/>
        <v>98.166431757401938</v>
      </c>
      <c r="ES102" s="34">
        <f t="shared" si="188"/>
        <v>98.595581802205302</v>
      </c>
      <c r="ET102" s="34">
        <f t="shared" si="188"/>
        <v>99.027943228110814</v>
      </c>
      <c r="EU102" s="34">
        <f t="shared" si="188"/>
        <v>131.04814330412435</v>
      </c>
      <c r="EV102" s="34">
        <f t="shared" si="188"/>
        <v>131.34456160556394</v>
      </c>
      <c r="EW102" s="34">
        <f t="shared" si="188"/>
        <v>131.55334733638577</v>
      </c>
      <c r="EX102" s="34">
        <f t="shared" si="188"/>
        <v>131.8788094818529</v>
      </c>
      <c r="EY102" s="34">
        <f t="shared" si="188"/>
        <v>132.22420009832149</v>
      </c>
      <c r="EZ102" s="34">
        <f t="shared" si="188"/>
        <v>132.59402887407248</v>
      </c>
      <c r="FA102" s="34">
        <f t="shared" si="188"/>
        <v>133.00985336275463</v>
      </c>
      <c r="FB102" s="34">
        <f t="shared" si="188"/>
        <v>133.42023876639468</v>
      </c>
      <c r="FC102" s="34">
        <f t="shared" si="188"/>
        <v>133.85045397833102</v>
      </c>
      <c r="FD102" s="34">
        <f t="shared" si="188"/>
        <v>134.2777921458904</v>
      </c>
      <c r="FE102" s="34">
        <f t="shared" si="188"/>
        <v>134.81268992339545</v>
      </c>
      <c r="FF102" s="34">
        <f t="shared" si="188"/>
        <v>135.37898675967816</v>
      </c>
      <c r="FG102" s="34">
        <f t="shared" si="188"/>
        <v>135.96531700594392</v>
      </c>
      <c r="FH102" s="34">
        <f t="shared" si="188"/>
        <v>136.36671065289707</v>
      </c>
      <c r="FI102" s="34">
        <f t="shared" si="188"/>
        <v>136.64959497480862</v>
      </c>
      <c r="FJ102" s="34">
        <f t="shared" si="188"/>
        <v>136.8822693065724</v>
      </c>
      <c r="FK102" s="34">
        <f t="shared" si="188"/>
        <v>137.10013348721739</v>
      </c>
      <c r="FL102" s="34">
        <f t="shared" si="188"/>
        <v>137.48544754134164</v>
      </c>
      <c r="FM102" s="34">
        <f t="shared" si="188"/>
        <v>137.90718529134472</v>
      </c>
      <c r="FN102" s="34">
        <f t="shared" si="188"/>
        <v>138.43686981587325</v>
      </c>
      <c r="FO102" s="34">
        <f t="shared" si="188"/>
        <v>139.1621372018335</v>
      </c>
      <c r="FP102" s="34">
        <f t="shared" si="188"/>
        <v>139.84145682118273</v>
      </c>
      <c r="FQ102" s="34">
        <f t="shared" si="188"/>
        <v>140.61785032379876</v>
      </c>
      <c r="FR102" s="34">
        <f t="shared" si="188"/>
        <v>141.50835584975167</v>
      </c>
      <c r="FS102" s="34">
        <f t="shared" si="188"/>
        <v>142.53677714498821</v>
      </c>
      <c r="FT102" s="34">
        <f t="shared" si="188"/>
        <v>143.66025878227862</v>
      </c>
      <c r="FU102" s="34">
        <f t="shared" si="188"/>
        <v>144.9292929911534</v>
      </c>
      <c r="FV102" s="34">
        <f t="shared" si="188"/>
        <v>146.25318391355495</v>
      </c>
      <c r="FW102" s="34">
        <f t="shared" si="188"/>
        <v>147.64158548513529</v>
      </c>
      <c r="FX102" s="34">
        <f t="shared" si="188"/>
        <v>149.28252545871896</v>
      </c>
      <c r="FY102" s="34">
        <f t="shared" si="188"/>
        <v>151.05883935304078</v>
      </c>
      <c r="FZ102" s="34">
        <f t="shared" si="188"/>
        <v>110.54694979011101</v>
      </c>
      <c r="GA102" s="34">
        <f t="shared" si="188"/>
        <v>112.04887763261581</v>
      </c>
      <c r="GB102" s="34">
        <f t="shared" si="188"/>
        <v>113.47472038985481</v>
      </c>
      <c r="GC102" s="34">
        <f t="shared" si="188"/>
        <v>114.75723972080314</v>
      </c>
      <c r="GD102" s="34">
        <f t="shared" si="188"/>
        <v>115.94337172442241</v>
      </c>
      <c r="GE102" s="34">
        <f t="shared" si="188"/>
        <v>117.17129267650881</v>
      </c>
      <c r="GF102" s="34">
        <f t="shared" si="188"/>
        <v>118.38820828324128</v>
      </c>
      <c r="GG102" s="34">
        <f t="shared" si="188"/>
        <v>119.63953522305432</v>
      </c>
      <c r="GH102" s="34">
        <f t="shared" si="188"/>
        <v>120.98123868054515</v>
      </c>
      <c r="GI102" s="34">
        <f t="shared" si="188"/>
        <v>122.23942602469904</v>
      </c>
      <c r="GJ102" s="34">
        <f t="shared" si="188"/>
        <v>123.34204775506922</v>
      </c>
      <c r="GK102" s="34">
        <f t="shared" si="188"/>
        <v>124.35301240966058</v>
      </c>
      <c r="GL102" s="34">
        <f t="shared" si="188"/>
        <v>125.71012315894768</v>
      </c>
      <c r="GM102" s="34">
        <f t="shared" si="188"/>
        <v>127.13351211586468</v>
      </c>
      <c r="GN102" s="34">
        <f t="shared" si="188"/>
        <v>128.6002124029242</v>
      </c>
      <c r="GO102" s="34">
        <f t="shared" si="188"/>
        <v>130.19593108247327</v>
      </c>
      <c r="GP102" s="34">
        <f t="shared" si="188"/>
        <v>131.60763358986452</v>
      </c>
      <c r="GQ102" s="34">
        <f t="shared" si="188"/>
        <v>132.7856167537002</v>
      </c>
      <c r="GR102" s="34">
        <f t="shared" si="188"/>
        <v>133.85799390117796</v>
      </c>
      <c r="GS102" s="34">
        <f t="shared" si="188"/>
        <v>134.66046822842799</v>
      </c>
      <c r="GT102" s="34">
        <f t="shared" si="188"/>
        <v>135.38367707999828</v>
      </c>
      <c r="GU102" s="34">
        <f t="shared" si="188"/>
        <v>136.0357913309393</v>
      </c>
      <c r="GV102" s="34">
        <f t="shared" si="188"/>
        <v>136.60223089884755</v>
      </c>
      <c r="GW102" s="34">
        <f t="shared" si="188"/>
        <v>137.16569061099773</v>
      </c>
      <c r="GX102" s="34">
        <f t="shared" ref="GX102:JI102" si="189">SUMIFS(98:98,96:96,GX100)+GX86</f>
        <v>137.68292465911455</v>
      </c>
      <c r="GY102" s="34">
        <f t="shared" si="189"/>
        <v>237.13362961207986</v>
      </c>
      <c r="GZ102" s="34">
        <f t="shared" si="189"/>
        <v>237.18063499022637</v>
      </c>
      <c r="HA102" s="34">
        <f t="shared" si="189"/>
        <v>237.01571598525612</v>
      </c>
      <c r="HB102" s="34">
        <f t="shared" si="189"/>
        <v>236.82594638179376</v>
      </c>
      <c r="HC102" s="34">
        <f t="shared" si="189"/>
        <v>236.66174163487773</v>
      </c>
      <c r="HD102" s="34">
        <f t="shared" si="189"/>
        <v>137.36869756668929</v>
      </c>
      <c r="HE102" s="34">
        <f t="shared" si="189"/>
        <v>137.21326390509137</v>
      </c>
      <c r="HF102" s="34">
        <f t="shared" si="189"/>
        <v>137.10538803157357</v>
      </c>
      <c r="HG102" s="34">
        <f t="shared" si="189"/>
        <v>137.05913281046557</v>
      </c>
      <c r="HH102" s="34">
        <f t="shared" si="189"/>
        <v>136.84470928375472</v>
      </c>
      <c r="HI102" s="34">
        <f t="shared" si="189"/>
        <v>136.85643557901216</v>
      </c>
      <c r="HJ102" s="34">
        <f t="shared" si="189"/>
        <v>137.24509890083166</v>
      </c>
      <c r="HK102" s="34">
        <f t="shared" si="189"/>
        <v>137.77963207323421</v>
      </c>
      <c r="HL102" s="34">
        <f t="shared" si="189"/>
        <v>137.87261058075856</v>
      </c>
      <c r="HM102" s="34">
        <f t="shared" si="189"/>
        <v>138.06644189191573</v>
      </c>
      <c r="HN102" s="34">
        <f t="shared" si="189"/>
        <v>138.28100579734365</v>
      </c>
      <c r="HO102" s="34">
        <f t="shared" si="189"/>
        <v>138.26043038147884</v>
      </c>
      <c r="HP102" s="34">
        <f t="shared" si="189"/>
        <v>138.51804594776439</v>
      </c>
      <c r="HQ102" s="34">
        <f t="shared" si="189"/>
        <v>139.11546704207313</v>
      </c>
      <c r="HR102" s="34">
        <f t="shared" si="189"/>
        <v>139.68600215592107</v>
      </c>
      <c r="HS102" s="34">
        <f t="shared" si="189"/>
        <v>140.61637674934295</v>
      </c>
      <c r="HT102" s="34">
        <f t="shared" si="189"/>
        <v>141.713644904658</v>
      </c>
      <c r="HU102" s="34">
        <f t="shared" si="189"/>
        <v>142.71700755059527</v>
      </c>
      <c r="HV102" s="34">
        <f t="shared" si="189"/>
        <v>143.94622060349866</v>
      </c>
      <c r="HW102" s="34">
        <f t="shared" si="189"/>
        <v>145.62187306304372</v>
      </c>
      <c r="HX102" s="34">
        <f t="shared" si="189"/>
        <v>147.30769540541871</v>
      </c>
      <c r="HY102" s="34">
        <f t="shared" si="189"/>
        <v>149.12050744200209</v>
      </c>
      <c r="HZ102" s="34">
        <f t="shared" si="189"/>
        <v>151.35846621369413</v>
      </c>
      <c r="IA102" s="34">
        <f t="shared" si="189"/>
        <v>153.13065624391317</v>
      </c>
      <c r="IB102" s="34">
        <f t="shared" si="189"/>
        <v>154.05568593603158</v>
      </c>
      <c r="IC102" s="34">
        <f t="shared" si="189"/>
        <v>154.72301471974629</v>
      </c>
      <c r="ID102" s="34">
        <f t="shared" si="189"/>
        <v>152.16788998223885</v>
      </c>
      <c r="IE102" s="34">
        <f t="shared" si="189"/>
        <v>152.4027066468974</v>
      </c>
      <c r="IF102" s="34">
        <f t="shared" si="189"/>
        <v>152.70731669976428</v>
      </c>
      <c r="IG102" s="34">
        <f t="shared" si="189"/>
        <v>153.59512337677833</v>
      </c>
      <c r="IH102" s="34">
        <f t="shared" si="189"/>
        <v>154.07677356956594</v>
      </c>
      <c r="II102" s="34">
        <f t="shared" si="189"/>
        <v>153.67470099447073</v>
      </c>
      <c r="IJ102" s="34">
        <f t="shared" si="189"/>
        <v>153.11511461575077</v>
      </c>
      <c r="IK102" s="34">
        <f t="shared" si="189"/>
        <v>153.55778617392949</v>
      </c>
      <c r="IL102" s="34">
        <f t="shared" si="189"/>
        <v>153.8507058263705</v>
      </c>
      <c r="IM102" s="34">
        <f t="shared" si="189"/>
        <v>154.59069268318717</v>
      </c>
      <c r="IN102" s="34">
        <f t="shared" si="189"/>
        <v>156.29897749311397</v>
      </c>
      <c r="IO102" s="34">
        <f t="shared" si="189"/>
        <v>157.62424955388849</v>
      </c>
      <c r="IP102" s="34">
        <f t="shared" si="189"/>
        <v>157.32104563005632</v>
      </c>
      <c r="IQ102" s="34">
        <f t="shared" si="189"/>
        <v>156.68054017338963</v>
      </c>
      <c r="IR102" s="34">
        <f t="shared" si="189"/>
        <v>155.38460693242234</v>
      </c>
      <c r="IS102" s="34">
        <f t="shared" si="189"/>
        <v>153.35959879451738</v>
      </c>
      <c r="IT102" s="34">
        <f t="shared" si="189"/>
        <v>151.65335480520159</v>
      </c>
      <c r="IU102" s="34">
        <f t="shared" si="189"/>
        <v>150.61744257383549</v>
      </c>
      <c r="IV102" s="34">
        <f t="shared" si="189"/>
        <v>149.71384575057334</v>
      </c>
      <c r="IW102" s="34">
        <f t="shared" si="189"/>
        <v>149.30636130295213</v>
      </c>
      <c r="IX102" s="34">
        <f t="shared" si="189"/>
        <v>149.18990530409849</v>
      </c>
      <c r="IY102" s="34">
        <f t="shared" si="189"/>
        <v>149.38876170036372</v>
      </c>
      <c r="IZ102" s="34">
        <f t="shared" si="189"/>
        <v>149.63783494097513</v>
      </c>
      <c r="JA102" s="34">
        <f t="shared" si="189"/>
        <v>149.97747767110727</v>
      </c>
      <c r="JB102" s="34">
        <f t="shared" si="189"/>
        <v>150.5197572732142</v>
      </c>
      <c r="JC102" s="34">
        <f t="shared" si="189"/>
        <v>151.007013943201</v>
      </c>
      <c r="JD102" s="34">
        <f t="shared" si="189"/>
        <v>151.37777834022521</v>
      </c>
      <c r="JE102" s="34">
        <f t="shared" si="189"/>
        <v>151.78400317749521</v>
      </c>
      <c r="JF102" s="34">
        <f t="shared" si="189"/>
        <v>152.28114496748478</v>
      </c>
      <c r="JG102" s="34">
        <f t="shared" si="189"/>
        <v>152.72701597407178</v>
      </c>
      <c r="JH102" s="34">
        <f t="shared" si="189"/>
        <v>153.2622619586902</v>
      </c>
      <c r="JI102" s="34">
        <f t="shared" si="189"/>
        <v>196.16398194386889</v>
      </c>
      <c r="JJ102" s="34">
        <f t="shared" ref="JJ102:LU102" si="190">SUMIFS(98:98,96:96,JJ100)+JJ86</f>
        <v>196.89648733881981</v>
      </c>
      <c r="JK102" s="34">
        <f t="shared" si="190"/>
        <v>197.44178566997985</v>
      </c>
      <c r="JL102" s="34">
        <f t="shared" si="190"/>
        <v>198.00267186997914</v>
      </c>
      <c r="JM102" s="34">
        <f t="shared" si="190"/>
        <v>198.69183672982356</v>
      </c>
      <c r="JN102" s="34">
        <f t="shared" si="190"/>
        <v>199.28426135313188</v>
      </c>
      <c r="JO102" s="34">
        <f t="shared" si="190"/>
        <v>199.9462567072797</v>
      </c>
      <c r="JP102" s="34">
        <f t="shared" si="190"/>
        <v>200.76890676941264</v>
      </c>
      <c r="JQ102" s="34">
        <f t="shared" si="190"/>
        <v>201.4085076276094</v>
      </c>
      <c r="JR102" s="34">
        <f t="shared" si="190"/>
        <v>201.75554872796314</v>
      </c>
      <c r="JS102" s="34">
        <f t="shared" si="190"/>
        <v>202.06360036286151</v>
      </c>
      <c r="JT102" s="34">
        <f t="shared" si="190"/>
        <v>202.22721468594102</v>
      </c>
      <c r="JU102" s="34">
        <f t="shared" si="190"/>
        <v>202.20949813387682</v>
      </c>
      <c r="JV102" s="34">
        <f t="shared" si="190"/>
        <v>202.25106365830922</v>
      </c>
      <c r="JW102" s="34">
        <f t="shared" si="190"/>
        <v>202.50366640155306</v>
      </c>
      <c r="JX102" s="34">
        <f t="shared" si="190"/>
        <v>202.75439086790601</v>
      </c>
      <c r="JY102" s="34">
        <f t="shared" si="190"/>
        <v>203.21532785369672</v>
      </c>
      <c r="JZ102" s="34">
        <f t="shared" si="190"/>
        <v>203.92304773324753</v>
      </c>
      <c r="KA102" s="34">
        <f t="shared" si="190"/>
        <v>204.77605601121925</v>
      </c>
      <c r="KB102" s="34">
        <f t="shared" si="190"/>
        <v>205.71212809959857</v>
      </c>
      <c r="KC102" s="34">
        <f t="shared" si="190"/>
        <v>206.93905748115534</v>
      </c>
      <c r="KD102" s="34">
        <f t="shared" si="190"/>
        <v>208.36163010008886</v>
      </c>
      <c r="KE102" s="34">
        <f t="shared" si="190"/>
        <v>209.71240731063517</v>
      </c>
      <c r="KF102" s="34">
        <f t="shared" si="190"/>
        <v>211.36274305900881</v>
      </c>
      <c r="KG102" s="34">
        <f t="shared" si="190"/>
        <v>213.5007135166725</v>
      </c>
      <c r="KH102" s="34">
        <f t="shared" si="190"/>
        <v>215.80252480845775</v>
      </c>
      <c r="KI102" s="34">
        <f t="shared" si="190"/>
        <v>218.32923628776305</v>
      </c>
      <c r="KJ102" s="34">
        <f t="shared" si="190"/>
        <v>221.40117389835288</v>
      </c>
      <c r="KK102" s="34">
        <f t="shared" si="190"/>
        <v>224.37509549185702</v>
      </c>
      <c r="KL102" s="34">
        <f t="shared" si="190"/>
        <v>363.37722345839478</v>
      </c>
      <c r="KM102" s="34">
        <f t="shared" si="190"/>
        <v>192.8141476643174</v>
      </c>
      <c r="KN102" s="34">
        <f t="shared" si="190"/>
        <v>195.32912281145076</v>
      </c>
      <c r="KO102" s="34">
        <f t="shared" si="190"/>
        <v>197.90761026886005</v>
      </c>
      <c r="KP102" s="34">
        <f t="shared" si="190"/>
        <v>200.82312236299222</v>
      </c>
      <c r="KQ102" s="34">
        <f t="shared" si="190"/>
        <v>203.57274552797105</v>
      </c>
      <c r="KR102" s="34">
        <f t="shared" si="190"/>
        <v>205.91463154519596</v>
      </c>
      <c r="KS102" s="34">
        <f t="shared" si="190"/>
        <v>208.18575622989374</v>
      </c>
      <c r="KT102" s="34">
        <f t="shared" si="190"/>
        <v>211.26100471744789</v>
      </c>
      <c r="KU102" s="34">
        <f t="shared" si="190"/>
        <v>214.44028452946463</v>
      </c>
      <c r="KV102" s="34">
        <f t="shared" si="190"/>
        <v>217.72054324846329</v>
      </c>
      <c r="KW102" s="34">
        <f t="shared" si="190"/>
        <v>221.47650100378658</v>
      </c>
      <c r="KX102" s="34">
        <f t="shared" si="190"/>
        <v>224.84188844370135</v>
      </c>
      <c r="KY102" s="34">
        <f t="shared" si="190"/>
        <v>227.85254953401329</v>
      </c>
      <c r="KZ102" s="34">
        <f t="shared" si="190"/>
        <v>230.57367876624153</v>
      </c>
      <c r="LA102" s="34">
        <f t="shared" si="190"/>
        <v>232.91058207654785</v>
      </c>
      <c r="LB102" s="34">
        <f t="shared" si="190"/>
        <v>234.96919022948543</v>
      </c>
      <c r="LC102" s="34">
        <f t="shared" si="190"/>
        <v>236.69607620872975</v>
      </c>
      <c r="LD102" s="34">
        <f t="shared" si="190"/>
        <v>238.40231458393683</v>
      </c>
      <c r="LE102" s="34">
        <f t="shared" si="190"/>
        <v>240.4145868435119</v>
      </c>
      <c r="LF102" s="34">
        <f t="shared" si="190"/>
        <v>242.06734796263703</v>
      </c>
      <c r="LG102" s="34">
        <f t="shared" si="190"/>
        <v>243.35170166407681</v>
      </c>
      <c r="LH102" s="34">
        <f t="shared" si="190"/>
        <v>245.44159229156861</v>
      </c>
      <c r="LI102" s="34">
        <f t="shared" si="190"/>
        <v>247.60955222733241</v>
      </c>
      <c r="LJ102" s="34">
        <f t="shared" si="190"/>
        <v>249.04832647635524</v>
      </c>
      <c r="LK102" s="34">
        <f t="shared" si="190"/>
        <v>250.69149293916152</v>
      </c>
      <c r="LL102" s="34">
        <f t="shared" si="190"/>
        <v>252.85662520063676</v>
      </c>
      <c r="LM102" s="34">
        <f t="shared" si="190"/>
        <v>253.50560354956923</v>
      </c>
      <c r="LN102" s="34">
        <f t="shared" si="190"/>
        <v>254.00906335017714</v>
      </c>
      <c r="LO102" s="34">
        <f t="shared" si="190"/>
        <v>255.57575713250401</v>
      </c>
      <c r="LP102" s="34">
        <f t="shared" si="190"/>
        <v>257.62784258852582</v>
      </c>
      <c r="LQ102" s="34">
        <f t="shared" si="190"/>
        <v>203.73888978111353</v>
      </c>
      <c r="LR102" s="34">
        <f t="shared" si="190"/>
        <v>205.05452576398056</v>
      </c>
      <c r="LS102" s="34">
        <f t="shared" si="190"/>
        <v>206.6726818517507</v>
      </c>
      <c r="LT102" s="34">
        <f t="shared" si="190"/>
        <v>207.42413782936435</v>
      </c>
      <c r="LU102" s="34">
        <f t="shared" si="190"/>
        <v>207.93198284430619</v>
      </c>
      <c r="LV102" s="34">
        <f t="shared" ref="LV102:NO102" si="191">SUMIFS(98:98,96:96,LV100)+LV86</f>
        <v>209.24561441014376</v>
      </c>
      <c r="LW102" s="34">
        <f t="shared" si="191"/>
        <v>212.12540343666498</v>
      </c>
      <c r="LX102" s="34">
        <f t="shared" si="191"/>
        <v>213.59225060366543</v>
      </c>
      <c r="LY102" s="34">
        <f t="shared" si="191"/>
        <v>215.01663268464176</v>
      </c>
      <c r="LZ102" s="34">
        <f t="shared" si="191"/>
        <v>216.90939880016404</v>
      </c>
      <c r="MA102" s="34">
        <f t="shared" si="191"/>
        <v>217.26526335419555</v>
      </c>
      <c r="MB102" s="34">
        <f t="shared" si="191"/>
        <v>217.47524522546445</v>
      </c>
      <c r="MC102" s="34">
        <f t="shared" si="191"/>
        <v>218.52873267467396</v>
      </c>
      <c r="MD102" s="34">
        <f t="shared" si="191"/>
        <v>218.88810006844571</v>
      </c>
      <c r="ME102" s="34">
        <f t="shared" si="191"/>
        <v>219.7627913249782</v>
      </c>
      <c r="MF102" s="34">
        <f t="shared" si="191"/>
        <v>220.76499735997683</v>
      </c>
      <c r="MG102" s="34">
        <f t="shared" si="191"/>
        <v>221.92783008191165</v>
      </c>
      <c r="MH102" s="34">
        <f t="shared" si="191"/>
        <v>223.02525172576998</v>
      </c>
      <c r="MI102" s="34">
        <f t="shared" si="191"/>
        <v>223.98957321223111</v>
      </c>
      <c r="MJ102" s="34">
        <f t="shared" si="191"/>
        <v>225.04007455534378</v>
      </c>
      <c r="MK102" s="34">
        <f t="shared" si="191"/>
        <v>226.10964143313151</v>
      </c>
      <c r="ML102" s="34">
        <f t="shared" si="191"/>
        <v>227.00635929664628</v>
      </c>
      <c r="MM102" s="34">
        <f t="shared" si="191"/>
        <v>227.78114143155977</v>
      </c>
      <c r="MN102" s="34">
        <f t="shared" si="191"/>
        <v>228.40954263134537</v>
      </c>
      <c r="MO102" s="34">
        <f t="shared" si="191"/>
        <v>228.67369054261277</v>
      </c>
      <c r="MP102" s="34">
        <f t="shared" si="191"/>
        <v>228.87340986535568</v>
      </c>
      <c r="MQ102" s="34">
        <f t="shared" si="191"/>
        <v>228.87949320330711</v>
      </c>
      <c r="MR102" s="34">
        <f t="shared" si="191"/>
        <v>229.01171052386846</v>
      </c>
      <c r="MS102" s="34">
        <f t="shared" si="191"/>
        <v>229.21926075241475</v>
      </c>
      <c r="MT102" s="34">
        <f t="shared" si="191"/>
        <v>229.36216475956604</v>
      </c>
      <c r="MU102" s="34">
        <f t="shared" si="191"/>
        <v>242.43383110164839</v>
      </c>
      <c r="MV102" s="34">
        <f t="shared" si="191"/>
        <v>242.28413668017976</v>
      </c>
      <c r="MW102" s="34">
        <f t="shared" si="191"/>
        <v>242.09681368272146</v>
      </c>
      <c r="MX102" s="34">
        <f t="shared" si="191"/>
        <v>241.87354203456539</v>
      </c>
      <c r="MY102" s="34">
        <f t="shared" si="191"/>
        <v>241.87993773835376</v>
      </c>
      <c r="MZ102" s="34">
        <f t="shared" si="191"/>
        <v>242.03615818452292</v>
      </c>
      <c r="NA102" s="34">
        <f t="shared" si="191"/>
        <v>242.25029668570835</v>
      </c>
      <c r="NB102" s="34">
        <f t="shared" si="191"/>
        <v>242.07448258443299</v>
      </c>
      <c r="NC102" s="34">
        <f t="shared" si="191"/>
        <v>241.62496749507875</v>
      </c>
      <c r="ND102" s="34">
        <f t="shared" si="191"/>
        <v>241.15236627218846</v>
      </c>
      <c r="NE102" s="34">
        <f t="shared" si="191"/>
        <v>240.56141692236693</v>
      </c>
      <c r="NF102" s="34">
        <f t="shared" si="191"/>
        <v>240.06443500238782</v>
      </c>
      <c r="NG102" s="34">
        <f t="shared" si="191"/>
        <v>240.03281329329255</v>
      </c>
      <c r="NH102" s="34">
        <f t="shared" si="191"/>
        <v>240.11476005197602</v>
      </c>
      <c r="NI102" s="34">
        <f t="shared" si="191"/>
        <v>240.53143264238065</v>
      </c>
      <c r="NJ102" s="34">
        <f t="shared" si="191"/>
        <v>241.11745000594135</v>
      </c>
      <c r="NK102" s="34">
        <f t="shared" si="191"/>
        <v>241.8142246997667</v>
      </c>
      <c r="NL102" s="34">
        <f t="shared" si="191"/>
        <v>242.54205117601492</v>
      </c>
      <c r="NM102" s="34">
        <f t="shared" si="191"/>
        <v>243.28820033594414</v>
      </c>
      <c r="NN102" s="34">
        <f t="shared" si="191"/>
        <v>244.06433830426863</v>
      </c>
      <c r="NO102" s="35">
        <f t="shared" si="191"/>
        <v>244.80309656550202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271</v>
      </c>
      <c r="D104" s="141"/>
      <c r="E104" s="141" t="s">
        <v>333</v>
      </c>
      <c r="F104" s="8"/>
      <c r="G104" s="8" t="s">
        <v>0</v>
      </c>
      <c r="H104" s="8"/>
      <c r="I104" s="8"/>
      <c r="J104" s="8"/>
      <c r="K104" s="9">
        <f>SUM(N104:NO104)</f>
        <v>44900.548258243471</v>
      </c>
      <c r="L104" s="8"/>
      <c r="M104" s="8"/>
      <c r="N104" s="33">
        <v>0</v>
      </c>
      <c r="O104" s="34">
        <f>SUMPRODUCT($N102:N102,$NO37:$NO37)</f>
        <v>3.2658181983194614E-4</v>
      </c>
      <c r="P104" s="34">
        <f>SUMPRODUCT($N102:O102,$NN37:$NO37)</f>
        <v>1.2764322858586016E-3</v>
      </c>
      <c r="Q104" s="34">
        <f>SUMPRODUCT($N102:P102,$NM37:$NO37)</f>
        <v>2.6847051545862179E-3</v>
      </c>
      <c r="R104" s="34">
        <f>SUMPRODUCT($N102:Q102,$NL37:$NO37)</f>
        <v>6.1270301018471283E-3</v>
      </c>
      <c r="S104" s="34">
        <f>SUMPRODUCT($N102:R102,$NK37:$NO37)</f>
        <v>1.1288010586997872E-2</v>
      </c>
      <c r="T104" s="34">
        <f>SUMPRODUCT($N102:S102,$NJ37:$NO37)</f>
        <v>1.8711627826997194E-2</v>
      </c>
      <c r="U104" s="34">
        <f>SUMPRODUCT($N102:T102,$NI37:$NO37)</f>
        <v>3.1098156670134408E-2</v>
      </c>
      <c r="V104" s="34">
        <f>SUMPRODUCT($N102:U102,$NH37:$NO37)</f>
        <v>4.9370947328554862E-2</v>
      </c>
      <c r="W104" s="34">
        <f>SUMPRODUCT($N102:V102,$NG37:$NO37)</f>
        <v>7.2698706503435087E-2</v>
      </c>
      <c r="X104" s="34">
        <f>SUMPRODUCT($N102:W102,$NF37:$NO37)</f>
        <v>0.10616173948204183</v>
      </c>
      <c r="Y104" s="34">
        <f>SUMPRODUCT($N102:X102,$NE37:$NO37)</f>
        <v>0.15441396764577764</v>
      </c>
      <c r="Z104" s="34">
        <f>SUMPRODUCT($N102:Y102,$ND37:$NO37)</f>
        <v>0.21509173699559075</v>
      </c>
      <c r="AA104" s="34">
        <f>SUMPRODUCT($N102:Z102,$NC37:$NO37)</f>
        <v>0.29611376063215772</v>
      </c>
      <c r="AB104" s="34">
        <f>SUMPRODUCT($N102:AA102,$NB37:$NO37)</f>
        <v>0.40674491677856639</v>
      </c>
      <c r="AC104" s="34">
        <f>SUMPRODUCT($N102:AB102,$NA37:$NO37)</f>
        <v>0.54022848594079265</v>
      </c>
      <c r="AD104" s="34">
        <f>SUMPRODUCT($N102:AC102,$MZ37:$NO37)</f>
        <v>0.69803139111731016</v>
      </c>
      <c r="AE104" s="34">
        <f>SUMPRODUCT($N102:AD102,$MY37:$NO37)</f>
        <v>0.8987381996251772</v>
      </c>
      <c r="AF104" s="34">
        <f>SUMPRODUCT($N102:AE102,$MX37:$NO37)</f>
        <v>1.131588777485856</v>
      </c>
      <c r="AG104" s="34">
        <f>SUMPRODUCT($N102:AF102,$MW37:$NO37)</f>
        <v>1.3989211698885782</v>
      </c>
      <c r="AH104" s="34">
        <f>SUMPRODUCT($N102:AG102,$MV37:$NO37)</f>
        <v>1.7130121327624379</v>
      </c>
      <c r="AI104" s="34">
        <f>SUMPRODUCT($N102:AH102,$MU37:$NO37)</f>
        <v>2.0883686784180164</v>
      </c>
      <c r="AJ104" s="34">
        <f>SUMPRODUCT($N102:AI102,$MT37:$NO37)</f>
        <v>2.5022996719479891</v>
      </c>
      <c r="AK104" s="34">
        <f>SUMPRODUCT($N102:AJ102,$MS37:$NO37)</f>
        <v>2.9572706883843973</v>
      </c>
      <c r="AL104" s="34">
        <f>SUMPRODUCT($N102:AK102,$MR37:$NO37)</f>
        <v>3.4866754673044027</v>
      </c>
      <c r="AM104" s="34">
        <f>SUMPRODUCT($N102:AL102,$MQ37:$NO37)</f>
        <v>4.0880680198178734</v>
      </c>
      <c r="AN104" s="34">
        <f>SUMPRODUCT($N102:AM102,$MP37:$NO37)</f>
        <v>4.7244874209453869</v>
      </c>
      <c r="AO104" s="34">
        <f>SUMPRODUCT($N102:AN102,$MO37:$NO37)</f>
        <v>5.4123744101842988</v>
      </c>
      <c r="AP104" s="34">
        <f>SUMPRODUCT($N102:AO102,$MN37:$NO37)</f>
        <v>6.2423547970102273</v>
      </c>
      <c r="AQ104" s="34">
        <f>SUMPRODUCT($N102:AP102,$MM37:$NO37)</f>
        <v>7.1412909791422381</v>
      </c>
      <c r="AR104" s="34">
        <f>SUMPRODUCT($N102:AQ102,$ML37:$NO37)</f>
        <v>8.0949752214840878</v>
      </c>
      <c r="AS104" s="34">
        <f>SUMPRODUCT($N102:AR102,$MK37:$NO37)</f>
        <v>9.2833004838161965</v>
      </c>
      <c r="AT104" s="34">
        <f>SUMPRODUCT($N102:AS102,$MJ37:$NO37)</f>
        <v>10.665067659890219</v>
      </c>
      <c r="AU104" s="34">
        <f>SUMPRODUCT($N102:AT102,$MI37:$NO37)</f>
        <v>11.975390671748537</v>
      </c>
      <c r="AV104" s="34">
        <f>SUMPRODUCT($N102:AU102,$MH37:$NO37)</f>
        <v>13.460043146154792</v>
      </c>
      <c r="AW104" s="34">
        <f>SUMPRODUCT($N102:AV102,$MG37:$NO37)</f>
        <v>15.258169601904298</v>
      </c>
      <c r="AX104" s="34">
        <f>SUMPRODUCT($N102:AW102,$MF37:$NO37)</f>
        <v>17.018611796280542</v>
      </c>
      <c r="AY104" s="34">
        <f>SUMPRODUCT($N102:AX102,$ME37:$NO37)</f>
        <v>18.838810046566998</v>
      </c>
      <c r="AZ104" s="34">
        <f>SUMPRODUCT($N102:AY102,$MD37:$NO37)</f>
        <v>21.180405474541921</v>
      </c>
      <c r="BA104" s="34">
        <f>SUMPRODUCT($N102:AZ102,$MC37:$NO37)</f>
        <v>23.645303172797689</v>
      </c>
      <c r="BB104" s="34">
        <f>SUMPRODUCT($N102:BA102,$MB37:$NO37)</f>
        <v>25.741491110475838</v>
      </c>
      <c r="BC104" s="34">
        <f>SUMPRODUCT($N102:BB102,$MA37:$NO37)</f>
        <v>28.104338695008433</v>
      </c>
      <c r="BD104" s="34">
        <f>SUMPRODUCT($N102:BC102,$LZ37:$NO37)</f>
        <v>30.666186901105071</v>
      </c>
      <c r="BE104" s="34">
        <f>SUMPRODUCT($N102:BD102,$LY37:$NO37)</f>
        <v>32.727086774067871</v>
      </c>
      <c r="BF104" s="34">
        <f>SUMPRODUCT($N102:BE102,$LX37:$NO37)</f>
        <v>34.414512735576963</v>
      </c>
      <c r="BG104" s="34">
        <f>SUMPRODUCT($N102:BF102,$LW37:$NO37)</f>
        <v>36.577523842191141</v>
      </c>
      <c r="BH104" s="34">
        <f>SUMPRODUCT($N102:BG102,$LV37:$NO37)</f>
        <v>38.633867053606835</v>
      </c>
      <c r="BI104" s="34">
        <f>SUMPRODUCT($N102:BH102,$LU37:$NO37)</f>
        <v>40.01087206803944</v>
      </c>
      <c r="BJ104" s="34">
        <f>SUMPRODUCT($N102:BI102,$LT37:$NO37)</f>
        <v>41.948779893914818</v>
      </c>
      <c r="BK104" s="34">
        <f>SUMPRODUCT($N102:BJ102,$LS37:$NO37)</f>
        <v>44.868007068801091</v>
      </c>
      <c r="BL104" s="34">
        <f>SUMPRODUCT($N102:BK102,$LR37:$NO37)</f>
        <v>47.031029358486975</v>
      </c>
      <c r="BM104" s="34">
        <f>SUMPRODUCT($N102:BL102,$LQ37:$NO37)</f>
        <v>48.654536046867641</v>
      </c>
      <c r="BN104" s="34">
        <f>SUMPRODUCT($N102:BM102,$LP37:$NO37)</f>
        <v>51.348261520858038</v>
      </c>
      <c r="BO104" s="34">
        <f>SUMPRODUCT($N102:BN102,$LO37:$NO37)</f>
        <v>54.03521399549772</v>
      </c>
      <c r="BP104" s="34">
        <f>SUMPRODUCT($N102:BO102,$LN37:$NO37)</f>
        <v>55.832821964892467</v>
      </c>
      <c r="BQ104" s="34">
        <f>SUMPRODUCT($N102:BP102,$LM37:$NO37)</f>
        <v>58.717552264366901</v>
      </c>
      <c r="BR104" s="34">
        <f>SUMPRODUCT($N102:BQ102,$LL37:$NO37)</f>
        <v>62.585336334682005</v>
      </c>
      <c r="BS104" s="34">
        <f>SUMPRODUCT($N102:BR102,$LK37:$NO37)</f>
        <v>64.347411424512018</v>
      </c>
      <c r="BT104" s="34">
        <f>SUMPRODUCT($N102:BS102,$LJ37:$NO37)</f>
        <v>64.813945607664579</v>
      </c>
      <c r="BU104" s="34">
        <f>SUMPRODUCT($N102:BT102,$LI37:$NO37)</f>
        <v>65.433982944294428</v>
      </c>
      <c r="BV104" s="34">
        <f>SUMPRODUCT($N102:BU102,$LH37:$NO37)</f>
        <v>64.885246522372597</v>
      </c>
      <c r="BW104" s="34">
        <f>SUMPRODUCT($N102:BV102,$LG37:$NO37)</f>
        <v>63.38807905537579</v>
      </c>
      <c r="BX104" s="34">
        <f>SUMPRODUCT($N102:BW102,$LF37:$NO37)</f>
        <v>63.203925793275616</v>
      </c>
      <c r="BY104" s="34">
        <f>SUMPRODUCT($N102:BX102,$LE37:$NO37)</f>
        <v>63.989633955074268</v>
      </c>
      <c r="BZ104" s="34">
        <f>SUMPRODUCT($N102:BY102,$LD37:$NO37)</f>
        <v>63.760827423853584</v>
      </c>
      <c r="CA104" s="34">
        <f>SUMPRODUCT($N102:BZ102,$LC37:$NO37)</f>
        <v>63.093734407486551</v>
      </c>
      <c r="CB104" s="34">
        <f>SUMPRODUCT($N102:CA102,$LB37:$NO37)</f>
        <v>63.328790446850903</v>
      </c>
      <c r="CC104" s="34">
        <f>SUMPRODUCT($N102:CB102,$LA37:$NO37)</f>
        <v>63.797347874391612</v>
      </c>
      <c r="CD104" s="34">
        <f>SUMPRODUCT($N102:CC102,$KZ37:$NO37)</f>
        <v>63.839681444525681</v>
      </c>
      <c r="CE104" s="34">
        <f>SUMPRODUCT($N102:CD102,$KY37:$NO37)</f>
        <v>65.143992449455354</v>
      </c>
      <c r="CF104" s="34">
        <f>SUMPRODUCT($N102:CE102,$KX37:$NO37)</f>
        <v>67.410538071014443</v>
      </c>
      <c r="CG104" s="34">
        <f>SUMPRODUCT($N102:CF102,$KW37:$NO37)</f>
        <v>68.235945266364553</v>
      </c>
      <c r="CH104" s="34">
        <f>SUMPRODUCT($N102:CG102,$KV37:$NO37)</f>
        <v>68.198703454403912</v>
      </c>
      <c r="CI104" s="34">
        <f>SUMPRODUCT($N102:CH102,$KU37:$NO37)</f>
        <v>69.199438177450531</v>
      </c>
      <c r="CJ104" s="34">
        <f>SUMPRODUCT($N102:CI102,$KT37:$NO37)</f>
        <v>68.467808181602891</v>
      </c>
      <c r="CK104" s="34">
        <f>SUMPRODUCT($N102:CJ102,$KS37:$NO37)</f>
        <v>67.011363557328934</v>
      </c>
      <c r="CL104" s="34">
        <f>SUMPRODUCT($N102:CK102,$KR37:$NO37)</f>
        <v>66.625767016411316</v>
      </c>
      <c r="CM104" s="34">
        <f>SUMPRODUCT($N102:CL102,$KQ37:$NO37)</f>
        <v>66.257524460729783</v>
      </c>
      <c r="CN104" s="34">
        <f>SUMPRODUCT($N102:CM102,$KP37:$NO37)</f>
        <v>65.766334585669199</v>
      </c>
      <c r="CO104" s="34">
        <f>SUMPRODUCT($N102:CN102,$KO37:$NO37)</f>
        <v>65.774253773448848</v>
      </c>
      <c r="CP104" s="34">
        <f>SUMPRODUCT($N102:CO102,$KN37:$NO37)</f>
        <v>66.172790350793662</v>
      </c>
      <c r="CQ104" s="34">
        <f>SUMPRODUCT($N102:CP102,$KM37:$NO37)</f>
        <v>67.011672999233497</v>
      </c>
      <c r="CR104" s="34">
        <f>SUMPRODUCT($N102:CQ102,$KL37:$NO37)</f>
        <v>67.769380804672423</v>
      </c>
      <c r="CS104" s="34">
        <f>SUMPRODUCT($N102:CR102,$KK37:$NO37)</f>
        <v>69.12409466453073</v>
      </c>
      <c r="CT104" s="34">
        <f>SUMPRODUCT($N102:CS102,$KJ37:$NO37)</f>
        <v>71.013267962876938</v>
      </c>
      <c r="CU104" s="34">
        <f>SUMPRODUCT($N102:CT102,$KI37:$NO37)</f>
        <v>72.372124427848362</v>
      </c>
      <c r="CV104" s="34">
        <f>SUMPRODUCT($N102:CU102,$KH37:$NO37)</f>
        <v>73.28518072402224</v>
      </c>
      <c r="CW104" s="34">
        <f>SUMPRODUCT($N102:CV102,$KG37:$NO37)</f>
        <v>74.256682597103591</v>
      </c>
      <c r="CX104" s="34">
        <f>SUMPRODUCT($N102:CW102,$KF37:$NO37)</f>
        <v>74.932937285488308</v>
      </c>
      <c r="CY104" s="34">
        <f>SUMPRODUCT($N102:CX102,$KE37:$NO37)</f>
        <v>75.324686328355895</v>
      </c>
      <c r="CZ104" s="34">
        <f>SUMPRODUCT($N102:CY102,$KD37:$NO37)</f>
        <v>75.879219509663372</v>
      </c>
      <c r="DA104" s="34">
        <f>SUMPRODUCT($N102:CZ102,$KC37:$NO37)</f>
        <v>76.922631915834387</v>
      </c>
      <c r="DB104" s="34">
        <f>SUMPRODUCT($N102:DA102,$KB37:$NO37)</f>
        <v>77.81734432788376</v>
      </c>
      <c r="DC104" s="34">
        <f>SUMPRODUCT($N102:DB102,$KA37:$NO37)</f>
        <v>78.39907905259264</v>
      </c>
      <c r="DD104" s="34">
        <f>SUMPRODUCT($N102:DC102,$JZ37:$NO37)</f>
        <v>79.065949419347362</v>
      </c>
      <c r="DE104" s="34">
        <f>SUMPRODUCT($N102:DD102,$JY37:$NO37)</f>
        <v>79.643395532330118</v>
      </c>
      <c r="DF104" s="34">
        <f>SUMPRODUCT($N102:DE102,$JX37:$NO37)</f>
        <v>80.009341700912358</v>
      </c>
      <c r="DG104" s="34">
        <f>SUMPRODUCT($N102:DF102,$JW37:$NO37)</f>
        <v>80.473572661970167</v>
      </c>
      <c r="DH104" s="34">
        <f>SUMPRODUCT($N102:DG102,$JV37:$NO37)</f>
        <v>81.363350002465836</v>
      </c>
      <c r="DI104" s="34">
        <f>SUMPRODUCT($N102:DH102,$JU37:$NO37)</f>
        <v>82.162816387562088</v>
      </c>
      <c r="DJ104" s="34">
        <f>SUMPRODUCT($N102:DI102,$JT37:$NO37)</f>
        <v>82.686634127205579</v>
      </c>
      <c r="DK104" s="34">
        <f>SUMPRODUCT($N102:DJ102,$JS37:$NO37)</f>
        <v>82.68928085219946</v>
      </c>
      <c r="DL104" s="34">
        <f>SUMPRODUCT($N102:DK102,$JR37:$NO37)</f>
        <v>82.295659712617507</v>
      </c>
      <c r="DM104" s="34">
        <f>SUMPRODUCT($N102:DL102,$JQ37:$NO37)</f>
        <v>81.650446374402009</v>
      </c>
      <c r="DN104" s="34">
        <f>SUMPRODUCT($N102:DM102,$JP37:$NO37)</f>
        <v>80.930727999472325</v>
      </c>
      <c r="DO104" s="34">
        <f>SUMPRODUCT($N102:DN102,$JO37:$NO37)</f>
        <v>80.492721205669596</v>
      </c>
      <c r="DP104" s="34">
        <f>SUMPRODUCT($N102:DO102,$JN37:$NO37)</f>
        <v>80.325236729330172</v>
      </c>
      <c r="DQ104" s="34">
        <f>SUMPRODUCT($N102:DP102,$JM37:$NO37)</f>
        <v>80.153854067001149</v>
      </c>
      <c r="DR104" s="34">
        <f>SUMPRODUCT($N102:DQ102,$JL37:$NO37)</f>
        <v>80.294338147459712</v>
      </c>
      <c r="DS104" s="34">
        <f>SUMPRODUCT($N102:DR102,$JK37:$NO37)</f>
        <v>80.58796348585274</v>
      </c>
      <c r="DT104" s="34">
        <f>SUMPRODUCT($N102:DS102,$JJ37:$NO37)</f>
        <v>80.867761896582323</v>
      </c>
      <c r="DU104" s="34">
        <f>SUMPRODUCT($N102:DT102,$JI37:$NO37)</f>
        <v>81.242101944739488</v>
      </c>
      <c r="DV104" s="34">
        <f>SUMPRODUCT($N102:DU102,$JH37:$NO37)</f>
        <v>81.850283368192933</v>
      </c>
      <c r="DW104" s="34">
        <f>SUMPRODUCT($N102:DV102,$JG37:$NO37)</f>
        <v>82.438239881525377</v>
      </c>
      <c r="DX104" s="34">
        <f>SUMPRODUCT($N102:DW102,$JF37:$NO37)</f>
        <v>82.934724069145403</v>
      </c>
      <c r="DY104" s="34">
        <f>SUMPRODUCT($N102:DX102,$JE37:$NO37)</f>
        <v>83.469493299170551</v>
      </c>
      <c r="DZ104" s="34">
        <f>SUMPRODUCT($N102:DY102,$JD37:$NO37)</f>
        <v>84.022693634448586</v>
      </c>
      <c r="EA104" s="34">
        <f>SUMPRODUCT($N102:DZ102,$JC37:$NO37)</f>
        <v>84.425661482472819</v>
      </c>
      <c r="EB104" s="34">
        <f>SUMPRODUCT($N102:EA102,$JB37:$NO37)</f>
        <v>84.742918068348374</v>
      </c>
      <c r="EC104" s="34">
        <f>SUMPRODUCT($N102:EB102,$JA37:$NO37)</f>
        <v>85.177389874927172</v>
      </c>
      <c r="ED104" s="34">
        <f>SUMPRODUCT($N102:EC102,$IZ37:$NO37)</f>
        <v>85.532917369852939</v>
      </c>
      <c r="EE104" s="34">
        <f>SUMPRODUCT($N102:ED102,$IY37:$NO37)</f>
        <v>85.67811320234739</v>
      </c>
      <c r="EF104" s="34">
        <f>SUMPRODUCT($N102:EE102,$IX37:$NO37)</f>
        <v>85.93278189564181</v>
      </c>
      <c r="EG104" s="34">
        <f>SUMPRODUCT($N102:EF102,$IW37:$NO37)</f>
        <v>86.278939106504595</v>
      </c>
      <c r="EH104" s="34">
        <f>SUMPRODUCT($N102:EG102,$IV37:$NO37)</f>
        <v>86.554590477875209</v>
      </c>
      <c r="EI104" s="34">
        <f>SUMPRODUCT($N102:EH102,$IU37:$NO37)</f>
        <v>86.81186168530796</v>
      </c>
      <c r="EJ104" s="34">
        <f>SUMPRODUCT($N102:EI102,$IT37:$NO37)</f>
        <v>87.238043273233231</v>
      </c>
      <c r="EK104" s="34">
        <f>SUMPRODUCT($N102:EJ102,$IS37:$NO37)</f>
        <v>87.649139988743315</v>
      </c>
      <c r="EL104" s="34">
        <f>SUMPRODUCT($N102:EK102,$IR37:$NO37)</f>
        <v>87.927269688198351</v>
      </c>
      <c r="EM104" s="34">
        <f>SUMPRODUCT($N102:EL102,$IQ37:$NO37)</f>
        <v>88.28883807006028</v>
      </c>
      <c r="EN104" s="34">
        <f>SUMPRODUCT($N102:EM102,$IP37:$NO37)</f>
        <v>88.713377183130163</v>
      </c>
      <c r="EO104" s="34">
        <f>SUMPRODUCT($N102:EN102,$IO37:$NO37)</f>
        <v>89.05152725816923</v>
      </c>
      <c r="EP104" s="34">
        <f>SUMPRODUCT($N102:EO102,$IN37:$NO37)</f>
        <v>89.027558281394334</v>
      </c>
      <c r="EQ104" s="34">
        <f>SUMPRODUCT($N102:EP102,$IM37:$NO37)</f>
        <v>89.065457951535919</v>
      </c>
      <c r="ER104" s="34">
        <f>SUMPRODUCT($N102:EQ102,$IL37:$NO37)</f>
        <v>89.084521145600903</v>
      </c>
      <c r="ES104" s="34">
        <f>SUMPRODUCT($N102:ER102,$IK37:$NO37)</f>
        <v>88.949152873276873</v>
      </c>
      <c r="ET104" s="34">
        <f>SUMPRODUCT($N102:ES102,$IJ37:$NO37)</f>
        <v>89.074066044202127</v>
      </c>
      <c r="EU104" s="34">
        <f>SUMPRODUCT($N102:ET102,$II37:$NO37)</f>
        <v>89.350318792462289</v>
      </c>
      <c r="EV104" s="34">
        <f>SUMPRODUCT($N102:EU102,$IH37:$NO37)</f>
        <v>89.685207107271154</v>
      </c>
      <c r="EW104" s="34">
        <f>SUMPRODUCT($N102:EV102,$IG37:$NO37)</f>
        <v>90.153439088534981</v>
      </c>
      <c r="EX104" s="34">
        <f>SUMPRODUCT($N102:EW102,$IF37:$NO37)</f>
        <v>90.738655633169273</v>
      </c>
      <c r="EY104" s="34">
        <f>SUMPRODUCT($N102:EX102,$IE37:$NO37)</f>
        <v>91.371413112481676</v>
      </c>
      <c r="EZ104" s="34">
        <f>SUMPRODUCT($N102:EY102,$ID37:$NO37)</f>
        <v>91.942044002224534</v>
      </c>
      <c r="FA104" s="34">
        <f>SUMPRODUCT($N102:EZ102,$IC37:$NO37)</f>
        <v>92.568863417767361</v>
      </c>
      <c r="FB104" s="34">
        <f>SUMPRODUCT($N102:FA102,$IB37:$NO37)</f>
        <v>93.435892210162891</v>
      </c>
      <c r="FC104" s="34">
        <f>SUMPRODUCT($N102:FB102,$IA37:$NO37)</f>
        <v>94.335168579603305</v>
      </c>
      <c r="FD104" s="34">
        <f>SUMPRODUCT($N102:FC102,$HZ37:$NO37)</f>
        <v>95.092628983341967</v>
      </c>
      <c r="FE104" s="34">
        <f>SUMPRODUCT($N102:FD102,$HY37:$NO37)</f>
        <v>96.20642280563186</v>
      </c>
      <c r="FF104" s="34">
        <f>SUMPRODUCT($N102:FE102,$HX37:$NO37)</f>
        <v>97.619000039282071</v>
      </c>
      <c r="FG104" s="34">
        <f>SUMPRODUCT($N102:FF102,$HW37:$NO37)</f>
        <v>98.856470272458509</v>
      </c>
      <c r="FH104" s="34">
        <f>SUMPRODUCT($N102:FG102,$HV37:$NO37)</f>
        <v>100.15464937504926</v>
      </c>
      <c r="FI104" s="34">
        <f>SUMPRODUCT($N102:FH102,$HU37:$NO37)</f>
        <v>101.83762657441922</v>
      </c>
      <c r="FJ104" s="34">
        <f>SUMPRODUCT($N102:FI102,$HT37:$NO37)</f>
        <v>103.06504916568457</v>
      </c>
      <c r="FK104" s="34">
        <f>SUMPRODUCT($N102:FJ102,$HS37:$NO37)</f>
        <v>103.86888281596397</v>
      </c>
      <c r="FL104" s="34">
        <f>SUMPRODUCT($N102:FK102,$HR37:$NO37)</f>
        <v>104.88784342258695</v>
      </c>
      <c r="FM104" s="34">
        <f>SUMPRODUCT($N102:FL102,$HQ37:$NO37)</f>
        <v>106.23406844165798</v>
      </c>
      <c r="FN104" s="34">
        <f>SUMPRODUCT($N102:FM102,$HP37:$NO37)</f>
        <v>107.46261287141729</v>
      </c>
      <c r="FO104" s="34">
        <f>SUMPRODUCT($N102:FN102,$HO37:$NO37)</f>
        <v>108.77923638257717</v>
      </c>
      <c r="FP104" s="34">
        <f>SUMPRODUCT($N102:FO102,$HN37:$NO37)</f>
        <v>110.45898275944342</v>
      </c>
      <c r="FQ104" s="34">
        <f>SUMPRODUCT($N102:FP102,$HM37:$NO37)</f>
        <v>111.71468127801505</v>
      </c>
      <c r="FR104" s="34">
        <f>SUMPRODUCT($N102:FQ102,$HL37:$NO37)</f>
        <v>112.55910625105849</v>
      </c>
      <c r="FS104" s="34">
        <f>SUMPRODUCT($N102:FR102,$HK37:$NO37)</f>
        <v>113.58068063973326</v>
      </c>
      <c r="FT104" s="34">
        <f>SUMPRODUCT($N102:FS102,$HJ37:$NO37)</f>
        <v>115.81265517121855</v>
      </c>
      <c r="FU104" s="34">
        <f>SUMPRODUCT($N102:FT102,$HI37:$NO37)</f>
        <v>117.81926974542759</v>
      </c>
      <c r="FV104" s="34">
        <f>SUMPRODUCT($N102:FU102,$HH37:$NO37)</f>
        <v>119.74526448363615</v>
      </c>
      <c r="FW104" s="34">
        <f>SUMPRODUCT($N102:FV102,$HG37:$NO37)</f>
        <v>122.01283153139043</v>
      </c>
      <c r="FX104" s="34">
        <f>SUMPRODUCT($N102:FW102,$HF37:$NO37)</f>
        <v>123.51704034148742</v>
      </c>
      <c r="FY104" s="34">
        <f>SUMPRODUCT($N102:FX102,$HE37:$NO37)</f>
        <v>124.48356556933878</v>
      </c>
      <c r="FZ104" s="34">
        <f>SUMPRODUCT($N102:FY102,$HD37:$NO37)</f>
        <v>125.65375265042567</v>
      </c>
      <c r="GA104" s="34">
        <f>SUMPRODUCT($N102:FZ102,$HC37:$NO37)</f>
        <v>126.19347053488248</v>
      </c>
      <c r="GB104" s="34">
        <f>SUMPRODUCT($N102:GA102,$HB37:$NO37)</f>
        <v>126.75527828415893</v>
      </c>
      <c r="GC104" s="34">
        <f>SUMPRODUCT($N102:GB102,$HA37:$NO37)</f>
        <v>127.26455811116256</v>
      </c>
      <c r="GD104" s="34">
        <f>SUMPRODUCT($N102:GC102,$GZ37:$NO37)</f>
        <v>127.75548207209185</v>
      </c>
      <c r="GE104" s="34">
        <f>SUMPRODUCT($N102:GD102,$GY37:$NO37)</f>
        <v>128.20093060839574</v>
      </c>
      <c r="GF104" s="34">
        <f>SUMPRODUCT($N102:GE102,$GX37:$NO37)</f>
        <v>128.62487776310968</v>
      </c>
      <c r="GG104" s="34">
        <f>SUMPRODUCT($N102:GF102,$GW37:$NO37)</f>
        <v>128.81648501808215</v>
      </c>
      <c r="GH104" s="34">
        <f>SUMPRODUCT($N102:GG102,$GV37:$NO37)</f>
        <v>129.02015329614727</v>
      </c>
      <c r="GI104" s="34">
        <f>SUMPRODUCT($N102:GH102,$GU37:$NO37)</f>
        <v>129.38192050562057</v>
      </c>
      <c r="GJ104" s="34">
        <f>SUMPRODUCT($N102:GI102,$GT37:$NO37)</f>
        <v>129.31383364529722</v>
      </c>
      <c r="GK104" s="34">
        <f>SUMPRODUCT($N102:GJ102,$GS37:$NO37)</f>
        <v>128.85200378303963</v>
      </c>
      <c r="GL104" s="34">
        <f>SUMPRODUCT($N102:GK102,$GR37:$NO37)</f>
        <v>128.46933669291101</v>
      </c>
      <c r="GM104" s="34">
        <f>SUMPRODUCT($N102:GL102,$GQ37:$NO37)</f>
        <v>128.00402578323201</v>
      </c>
      <c r="GN104" s="34">
        <f>SUMPRODUCT($N102:GM102,$GP37:$NO37)</f>
        <v>127.1229510744238</v>
      </c>
      <c r="GO104" s="34">
        <f>SUMPRODUCT($N102:GN102,$GO37:$NO37)</f>
        <v>126.93673857897438</v>
      </c>
      <c r="GP104" s="34">
        <f>SUMPRODUCT($N102:GO102,$GN37:$NO37)</f>
        <v>127.34084737966771</v>
      </c>
      <c r="GQ104" s="34">
        <f>SUMPRODUCT($N102:GP102,$GM37:$NO37)</f>
        <v>127.57989356891305</v>
      </c>
      <c r="GR104" s="34">
        <f>SUMPRODUCT($N102:GQ102,$GL37:$NO37)</f>
        <v>127.47587115284422</v>
      </c>
      <c r="GS104" s="34">
        <f>SUMPRODUCT($N102:GR102,$GK37:$NO37)</f>
        <v>127.43296394318837</v>
      </c>
      <c r="GT104" s="34">
        <f>SUMPRODUCT($N102:GS102,$GJ37:$NO37)</f>
        <v>127.33528850044208</v>
      </c>
      <c r="GU104" s="34">
        <f>SUMPRODUCT($N102:GT102,$GI37:$NO37)</f>
        <v>126.85061960284311</v>
      </c>
      <c r="GV104" s="34">
        <f>SUMPRODUCT($N102:GU102,$GH37:$NO37)</f>
        <v>127.01201808113338</v>
      </c>
      <c r="GW104" s="34">
        <f>SUMPRODUCT($N102:GV102,$GG37:$NO37)</f>
        <v>127.70090471462845</v>
      </c>
      <c r="GX104" s="34">
        <f>SUMPRODUCT($N102:GW102,$GF37:$NO37)</f>
        <v>128.20848622349854</v>
      </c>
      <c r="GY104" s="34">
        <f>SUMPRODUCT($N102:GX102,$GE37:$NO37)</f>
        <v>127.16607869994576</v>
      </c>
      <c r="GZ104" s="34">
        <f>SUMPRODUCT($N102:GY102,$GD37:$NO37)</f>
        <v>126.6343725534034</v>
      </c>
      <c r="HA104" s="34">
        <f>SUMPRODUCT($N102:GZ102,$GC37:$NO37)</f>
        <v>126.11939841876087</v>
      </c>
      <c r="HB104" s="34">
        <f>SUMPRODUCT($N102:HA102,$GB37:$NO37)</f>
        <v>125.39804287994603</v>
      </c>
      <c r="HC104" s="34">
        <f>SUMPRODUCT($N102:HB102,$GA37:$NO37)</f>
        <v>125.77473301779503</v>
      </c>
      <c r="HD104" s="34">
        <f>SUMPRODUCT($N102:HC102,$FZ37:$NO37)</f>
        <v>126.83185151910405</v>
      </c>
      <c r="HE104" s="34">
        <f>SUMPRODUCT($N102:HD102,$FY37:$NO37)</f>
        <v>127.30826717593202</v>
      </c>
      <c r="HF104" s="34">
        <f>SUMPRODUCT($N102:HE102,$FX37:$NO37)</f>
        <v>129.20924767099717</v>
      </c>
      <c r="HG104" s="34">
        <f>SUMPRODUCT($N102:HF102,$FW37:$NO37)</f>
        <v>131.09253688806803</v>
      </c>
      <c r="HH104" s="34">
        <f>SUMPRODUCT($N102:HG102,$FV37:$NO37)</f>
        <v>132.32410483156124</v>
      </c>
      <c r="HI104" s="34">
        <f>SUMPRODUCT($N102:HH102,$FU37:$NO37)</f>
        <v>134.61677054264794</v>
      </c>
      <c r="HJ104" s="34">
        <f>SUMPRODUCT($N102:HI102,$FT37:$NO37)</f>
        <v>138.09600224561592</v>
      </c>
      <c r="HK104" s="34">
        <f>SUMPRODUCT($N102:HJ102,$FS37:$NO37)</f>
        <v>140.51337351107057</v>
      </c>
      <c r="HL104" s="34">
        <f>SUMPRODUCT($N102:HK102,$FR37:$NO37)</f>
        <v>142.76582419466973</v>
      </c>
      <c r="HM104" s="34">
        <f>SUMPRODUCT($N102:HL102,$FQ37:$NO37)</f>
        <v>146.4419158263413</v>
      </c>
      <c r="HN104" s="34">
        <f>SUMPRODUCT($N102:HM102,$FP37:$NO37)</f>
        <v>147.63814816639396</v>
      </c>
      <c r="HO104" s="34">
        <f>SUMPRODUCT($N102:HN102,$FO37:$NO37)</f>
        <v>146.32147784830818</v>
      </c>
      <c r="HP104" s="34">
        <f>SUMPRODUCT($N102:HO102,$FN37:$NO37)</f>
        <v>145.75602242171743</v>
      </c>
      <c r="HQ104" s="34">
        <f>SUMPRODUCT($N102:HP102,$FM37:$NO37)</f>
        <v>146.18299802514468</v>
      </c>
      <c r="HR104" s="34">
        <f>SUMPRODUCT($N102:HQ102,$FL37:$NO37)</f>
        <v>145.14775594569048</v>
      </c>
      <c r="HS104" s="34">
        <f>SUMPRODUCT($N102:HR102,$FK37:$NO37)</f>
        <v>145.51531706148452</v>
      </c>
      <c r="HT104" s="34">
        <f>SUMPRODUCT($N102:HS102,$FJ37:$NO37)</f>
        <v>148.17759523681096</v>
      </c>
      <c r="HU104" s="34">
        <f>SUMPRODUCT($N102:HT102,$FI37:$NO37)</f>
        <v>149.05127411365737</v>
      </c>
      <c r="HV104" s="34">
        <f>SUMPRODUCT($N102:HU102,$FH37:$NO37)</f>
        <v>147.61934538521797</v>
      </c>
      <c r="HW104" s="34">
        <f>SUMPRODUCT($N102:HV102,$FG37:$NO37)</f>
        <v>146.88022258684518</v>
      </c>
      <c r="HX104" s="34">
        <f>SUMPRODUCT($N102:HW102,$FF37:$NO37)</f>
        <v>149.99399567169223</v>
      </c>
      <c r="HY104" s="34">
        <f>SUMPRODUCT($N102:HX102,$FE37:$NO37)</f>
        <v>151.47770913783427</v>
      </c>
      <c r="HZ104" s="34">
        <f>SUMPRODUCT($N102:HY102,$FD37:$NO37)</f>
        <v>153.82299209817538</v>
      </c>
      <c r="IA104" s="34">
        <f>SUMPRODUCT($N102:HZ102,$FC37:$NO37)</f>
        <v>158.32327900792771</v>
      </c>
      <c r="IB104" s="34">
        <f>SUMPRODUCT($N102:IA102,$FB37:$NO37)</f>
        <v>160.0194818176364</v>
      </c>
      <c r="IC104" s="34">
        <f>SUMPRODUCT($N102:IB102,$FA37:$NO37)</f>
        <v>156.032904427288</v>
      </c>
      <c r="ID104" s="34">
        <f>SUMPRODUCT($N102:IC102,$EZ37:$NO37)</f>
        <v>153.09537228252731</v>
      </c>
      <c r="IE104" s="34">
        <f>SUMPRODUCT($N102:ID102,$EY37:$NO37)</f>
        <v>149.14403160885362</v>
      </c>
      <c r="IF104" s="34">
        <f>SUMPRODUCT($N102:IE102,$EX37:$NO37)</f>
        <v>144.19321191640017</v>
      </c>
      <c r="IG104" s="34">
        <f>SUMPRODUCT($N102:IF102,$EW37:$NO37)</f>
        <v>141.57297811426147</v>
      </c>
      <c r="IH104" s="34">
        <f>SUMPRODUCT($N102:IG102,$EV37:$NO37)</f>
        <v>141.19914758154917</v>
      </c>
      <c r="II104" s="34">
        <f>SUMPRODUCT($N102:IH102,$EU37:$NO37)</f>
        <v>140.04355314044656</v>
      </c>
      <c r="IJ104" s="34">
        <f>SUMPRODUCT($N102:II102,$ET37:$NO37)</f>
        <v>140.27862313324013</v>
      </c>
      <c r="IK104" s="34">
        <f>SUMPRODUCT($N102:IJ102,$ES37:$NO37)</f>
        <v>140.71381077152225</v>
      </c>
      <c r="IL104" s="34">
        <f>SUMPRODUCT($N102:IK102,$ER37:$NO37)</f>
        <v>141.47202035228293</v>
      </c>
      <c r="IM104" s="34">
        <f>SUMPRODUCT($N102:IL102,$EQ37:$NO37)</f>
        <v>141.97194370791004</v>
      </c>
      <c r="IN104" s="34">
        <f>SUMPRODUCT($N102:IM102,$EP37:$NO37)</f>
        <v>142.74466977691529</v>
      </c>
      <c r="IO104" s="34">
        <f>SUMPRODUCT($N102:IN102,$EO37:$NO37)</f>
        <v>143.8548370612416</v>
      </c>
      <c r="IP104" s="34">
        <f>SUMPRODUCT($N102:IO102,$EN37:$NO37)</f>
        <v>144.55713869255817</v>
      </c>
      <c r="IQ104" s="34">
        <f>SUMPRODUCT($N102:IP102,$EM37:$NO37)</f>
        <v>144.73358413276981</v>
      </c>
      <c r="IR104" s="34">
        <f>SUMPRODUCT($N102:IQ102,$EL37:$NO37)</f>
        <v>145.10415377341971</v>
      </c>
      <c r="IS104" s="34">
        <f>SUMPRODUCT($N102:IR102,$EK37:$NO37)</f>
        <v>145.84157296153941</v>
      </c>
      <c r="IT104" s="34">
        <f>SUMPRODUCT($N102:IS102,$EJ37:$NO37)</f>
        <v>146.32686029526957</v>
      </c>
      <c r="IU104" s="34">
        <f>SUMPRODUCT($N102:IT102,$EI37:$NO37)</f>
        <v>147.09311636066502</v>
      </c>
      <c r="IV104" s="34">
        <f>SUMPRODUCT($N102:IU102,$EH37:$NO37)</f>
        <v>148.26406544301202</v>
      </c>
      <c r="IW104" s="34">
        <f>SUMPRODUCT($N102:IV102,$EG37:$NO37)</f>
        <v>148.93327082332877</v>
      </c>
      <c r="IX104" s="34">
        <f>SUMPRODUCT($N102:IW102,$EF37:$NO37)</f>
        <v>149.14211534070961</v>
      </c>
      <c r="IY104" s="34">
        <f>SUMPRODUCT($N102:IX102,$EE37:$NO37)</f>
        <v>149.57863633907371</v>
      </c>
      <c r="IZ104" s="34">
        <f>SUMPRODUCT($N102:IY102,$ED37:$NO37)</f>
        <v>150.37168648448483</v>
      </c>
      <c r="JA104" s="34">
        <f>SUMPRODUCT($N102:IZ102,$EC37:$NO37)</f>
        <v>150.83893704369021</v>
      </c>
      <c r="JB104" s="34">
        <f>SUMPRODUCT($N102:JA102,$EB37:$NO37)</f>
        <v>151.50116471987138</v>
      </c>
      <c r="JC104" s="34">
        <f>SUMPRODUCT($N102:JB102,$EA37:$NO37)</f>
        <v>152.28019074991235</v>
      </c>
      <c r="JD104" s="34">
        <f>SUMPRODUCT($N102:JC102,$DZ37:$NO37)</f>
        <v>152.4124973645541</v>
      </c>
      <c r="JE104" s="34">
        <f>SUMPRODUCT($N102:JD102,$DY37:$NO37)</f>
        <v>151.91976810442742</v>
      </c>
      <c r="JF104" s="34">
        <f>SUMPRODUCT($N102:JE102,$DX37:$NO37)</f>
        <v>151.58679715022163</v>
      </c>
      <c r="JG104" s="34">
        <f>SUMPRODUCT($N102:JF102,$DW37:$NO37)</f>
        <v>151.06740372889371</v>
      </c>
      <c r="JH104" s="34">
        <f>SUMPRODUCT($N102:JG102,$DV37:$NO37)</f>
        <v>150.36542115390191</v>
      </c>
      <c r="JI104" s="34">
        <f>SUMPRODUCT($N102:JH102,$DU37:$NO37)</f>
        <v>149.99933065456278</v>
      </c>
      <c r="JJ104" s="34">
        <f>SUMPRODUCT($N102:JI102,$DT37:$NO37)</f>
        <v>150.04081737599742</v>
      </c>
      <c r="JK104" s="34">
        <f>SUMPRODUCT($N102:JJ102,$DS37:$NO37)</f>
        <v>149.84425436832268</v>
      </c>
      <c r="JL104" s="34">
        <f>SUMPRODUCT($N102:JK102,$DR37:$NO37)</f>
        <v>150.06892915243174</v>
      </c>
      <c r="JM104" s="34">
        <f>SUMPRODUCT($N102:JL102,$DQ37:$NO37)</f>
        <v>150.5244940738655</v>
      </c>
      <c r="JN104" s="34">
        <f>SUMPRODUCT($N102:JM102,$DP37:$NO37)</f>
        <v>151.04724162423554</v>
      </c>
      <c r="JO104" s="34">
        <f>SUMPRODUCT($N102:JN102,$DO37:$NO37)</f>
        <v>151.55061795377165</v>
      </c>
      <c r="JP104" s="34">
        <f>SUMPRODUCT($N102:JO102,$DN37:$NO37)</f>
        <v>152.41050685561723</v>
      </c>
      <c r="JQ104" s="34">
        <f>SUMPRODUCT($N102:JP102,$DM37:$NO37)</f>
        <v>153.31444313113542</v>
      </c>
      <c r="JR104" s="34">
        <f>SUMPRODUCT($N102:JQ102,$DL37:$NO37)</f>
        <v>153.87787324520784</v>
      </c>
      <c r="JS104" s="34">
        <f>SUMPRODUCT($N102:JR102,$DK37:$NO37)</f>
        <v>154.79855286580786</v>
      </c>
      <c r="JT104" s="34">
        <f>SUMPRODUCT($N102:JS102,$DJ37:$NO37)</f>
        <v>156.22210959629248</v>
      </c>
      <c r="JU104" s="34">
        <f>SUMPRODUCT($N102:JT102,$DI37:$NO37)</f>
        <v>157.5477446492838</v>
      </c>
      <c r="JV104" s="34">
        <f>SUMPRODUCT($N102:JU102,$DH37:$NO37)</f>
        <v>158.95382240105872</v>
      </c>
      <c r="JW104" s="34">
        <f>SUMPRODUCT($N102:JV102,$DG37:$NO37)</f>
        <v>160.98422176183738</v>
      </c>
      <c r="JX104" s="34">
        <f>SUMPRODUCT($N102:JW102,$DF37:$NO37)</f>
        <v>162.52444707697379</v>
      </c>
      <c r="JY104" s="34">
        <f>SUMPRODUCT($N102:JX102,$DE37:$NO37)</f>
        <v>163.47823950333193</v>
      </c>
      <c r="JZ104" s="34">
        <f>SUMPRODUCT($N102:JY102,$DD37:$NO37)</f>
        <v>164.65906498746054</v>
      </c>
      <c r="KA104" s="34">
        <f>SUMPRODUCT($N102:JZ102,$DC37:$NO37)</f>
        <v>166.36866652421256</v>
      </c>
      <c r="KB104" s="34">
        <f>SUMPRODUCT($N102:KA102,$DB37:$NO37)</f>
        <v>168.02572422511267</v>
      </c>
      <c r="KC104" s="34">
        <f>SUMPRODUCT($N102:KB102,$DA37:$NO37)</f>
        <v>169.70788569751866</v>
      </c>
      <c r="KD104" s="34">
        <f>SUMPRODUCT($N102:KC102,$CZ37:$NO37)</f>
        <v>171.93034231297324</v>
      </c>
      <c r="KE104" s="34">
        <f>SUMPRODUCT($N102:KD102,$CY37:$NO37)</f>
        <v>173.63387612851329</v>
      </c>
      <c r="KF104" s="34">
        <f>SUMPRODUCT($N102:KE102,$CX37:$NO37)</f>
        <v>174.68755136904954</v>
      </c>
      <c r="KG104" s="34">
        <f>SUMPRODUCT($N102:KF102,$CW37:$NO37)</f>
        <v>175.8703825959073</v>
      </c>
      <c r="KH104" s="34">
        <f>SUMPRODUCT($N102:KG102,$CV37:$NO37)</f>
        <v>178.72958156927544</v>
      </c>
      <c r="KI104" s="34">
        <f>SUMPRODUCT($N102:KH102,$CU37:$NO37)</f>
        <v>181.36878346331915</v>
      </c>
      <c r="KJ104" s="34">
        <f>SUMPRODUCT($N102:KI102,$CT37:$NO37)</f>
        <v>183.85500236468292</v>
      </c>
      <c r="KK104" s="34">
        <f>SUMPRODUCT($N102:KJ102,$CS37:$NO37)</f>
        <v>186.88326097778619</v>
      </c>
      <c r="KL104" s="34">
        <f>SUMPRODUCT($N102:KK102,$CR37:$NO37)</f>
        <v>188.95854337105791</v>
      </c>
      <c r="KM104" s="34">
        <f>SUMPRODUCT($N102:KL102,$CQ37:$NO37)</f>
        <v>190.69237055583727</v>
      </c>
      <c r="KN104" s="34">
        <f>SUMPRODUCT($N102:KM102,$CP37:$NO37)</f>
        <v>191.91779698952453</v>
      </c>
      <c r="KO104" s="34">
        <f>SUMPRODUCT($N102:KN102,$CO37:$NO37)</f>
        <v>192.98720931488157</v>
      </c>
      <c r="KP104" s="34">
        <f>SUMPRODUCT($N102:KO102,$CN37:$NO37)</f>
        <v>194.05593550301072</v>
      </c>
      <c r="KQ104" s="34">
        <f>SUMPRODUCT($N102:KP102,$CM37:$NO37)</f>
        <v>194.65228136316827</v>
      </c>
      <c r="KR104" s="34">
        <f>SUMPRODUCT($N102:KQ102,$CL37:$NO37)</f>
        <v>195.6089334000396</v>
      </c>
      <c r="KS104" s="34">
        <f>SUMPRODUCT($N102:KR102,$CK37:$NO37)</f>
        <v>197.45585526809521</v>
      </c>
      <c r="KT104" s="34">
        <f>SUMPRODUCT($N102:KS102,$CJ37:$NO37)</f>
        <v>198.20973355742152</v>
      </c>
      <c r="KU104" s="34">
        <f>SUMPRODUCT($N102:KT102,$CI37:$NO37)</f>
        <v>198.15007553108731</v>
      </c>
      <c r="KV104" s="34">
        <f>SUMPRODUCT($N102:KU102,$CH37:$NO37)</f>
        <v>200.46733597879614</v>
      </c>
      <c r="KW104" s="34">
        <f>SUMPRODUCT($N102:KV102,$CG37:$NO37)</f>
        <v>202.47373937106354</v>
      </c>
      <c r="KX104" s="34">
        <f>SUMPRODUCT($N102:KW102,$CF37:$NO37)</f>
        <v>202.11728061104748</v>
      </c>
      <c r="KY104" s="34">
        <f>SUMPRODUCT($N102:KX102,$CE37:$NO37)</f>
        <v>202.74839726989433</v>
      </c>
      <c r="KZ104" s="34">
        <f>SUMPRODUCT($N102:KY102,$CD37:$NO37)</f>
        <v>204.7759589635821</v>
      </c>
      <c r="LA104" s="34">
        <f>SUMPRODUCT($N102:KZ102,$CC37:$NO37)</f>
        <v>202.80291779692504</v>
      </c>
      <c r="LB104" s="34">
        <f>SUMPRODUCT($N102:LA102,$CB37:$NO37)</f>
        <v>201.49567058724872</v>
      </c>
      <c r="LC104" s="34">
        <f>SUMPRODUCT($N102:LB102,$CA37:$NO37)</f>
        <v>203.50918741131969</v>
      </c>
      <c r="LD104" s="34">
        <f>SUMPRODUCT($N102:LC102,$BZ37:$NO37)</f>
        <v>206.13522995750023</v>
      </c>
      <c r="LE104" s="34">
        <f>SUMPRODUCT($N102:LD102,$BY37:$NO37)</f>
        <v>206.60552529775791</v>
      </c>
      <c r="LF104" s="34">
        <f>SUMPRODUCT($N102:LE102,$BX37:$NO37)</f>
        <v>207.9745660014602</v>
      </c>
      <c r="LG104" s="34">
        <f>SUMPRODUCT($N102:LF102,$BW37:$NO37)</f>
        <v>210.5790545849375</v>
      </c>
      <c r="LH104" s="34">
        <f>SUMPRODUCT($N102:LG102,$BV37:$NO37)</f>
        <v>209.54333944186263</v>
      </c>
      <c r="LI104" s="34">
        <f>SUMPRODUCT($N102:LH102,$BU37:$NO37)</f>
        <v>209.10754219016809</v>
      </c>
      <c r="LJ104" s="34">
        <f>SUMPRODUCT($N102:LI102,$BT37:$NO37)</f>
        <v>211.69317206705588</v>
      </c>
      <c r="LK104" s="34">
        <f>SUMPRODUCT($N102:LJ102,$BS37:$NO37)</f>
        <v>218.76557003645297</v>
      </c>
      <c r="LL104" s="34">
        <f>SUMPRODUCT($N102:LK102,$BR37:$NO37)</f>
        <v>218.30538607102855</v>
      </c>
      <c r="LM104" s="34">
        <f>SUMPRODUCT($N102:LL102,$BQ37:$NO37)</f>
        <v>218.48997155508252</v>
      </c>
      <c r="LN104" s="34">
        <f>SUMPRODUCT($N102:LM102,$BP37:$NO37)</f>
        <v>220.52169031997965</v>
      </c>
      <c r="LO104" s="34">
        <f>SUMPRODUCT($N102:LN102,$BO37:$NO37)</f>
        <v>217.37964681055558</v>
      </c>
      <c r="LP104" s="34">
        <f>SUMPRODUCT($N102:LO102,$BN37:$NO37)</f>
        <v>215.77970656015538</v>
      </c>
      <c r="LQ104" s="34">
        <f>SUMPRODUCT($N102:LP102,$BM37:$NO37)</f>
        <v>217.97744798969626</v>
      </c>
      <c r="LR104" s="34">
        <f>SUMPRODUCT($N102:LQ102,$BL37:$NO37)</f>
        <v>216.98821762145889</v>
      </c>
      <c r="LS104" s="34">
        <f>SUMPRODUCT($N102:LR102,$BK37:$NO37)</f>
        <v>218.61837029360007</v>
      </c>
      <c r="LT104" s="34">
        <f>SUMPRODUCT($N102:LS102,$BJ37:$NO37)</f>
        <v>220.22844859845921</v>
      </c>
      <c r="LU104" s="34">
        <f>SUMPRODUCT($N102:LT102,$BI37:$NO37)</f>
        <v>221.93570202229901</v>
      </c>
      <c r="LV104" s="34">
        <f>SUMPRODUCT($N102:LU102,$BH37:$NO37)</f>
        <v>222.94021619276884</v>
      </c>
      <c r="LW104" s="34">
        <f>SUMPRODUCT($N102:LV102,$BG37:$NO37)</f>
        <v>224.22723399757973</v>
      </c>
      <c r="LX104" s="34">
        <f>SUMPRODUCT($N102:LW102,$BF37:$NO37)</f>
        <v>225.53602372929114</v>
      </c>
      <c r="LY104" s="34">
        <f>SUMPRODUCT($N102:LX102,$BE37:$NO37)</f>
        <v>226.90322563889632</v>
      </c>
      <c r="LZ104" s="34">
        <f>SUMPRODUCT($N102:LY102,$BD37:$NO37)</f>
        <v>227.86343365530098</v>
      </c>
      <c r="MA104" s="34">
        <f>SUMPRODUCT($N102:LZ102,$BC37:$NO37)</f>
        <v>228.25371832628684</v>
      </c>
      <c r="MB104" s="34">
        <f>SUMPRODUCT($N102:MA102,$BB37:$NO37)</f>
        <v>228.18515149320831</v>
      </c>
      <c r="MC104" s="34">
        <f>SUMPRODUCT($N102:MB102,$BA37:$NO37)</f>
        <v>227.53147157594577</v>
      </c>
      <c r="MD104" s="34">
        <f>SUMPRODUCT($N102:MC102,$AZ37:$NO37)</f>
        <v>226.96469194064338</v>
      </c>
      <c r="ME104" s="34">
        <f>SUMPRODUCT($N102:MD102,$AY37:$NO37)</f>
        <v>226.23124848178443</v>
      </c>
      <c r="MF104" s="34">
        <f>SUMPRODUCT($N102:ME102,$AX37:$NO37)</f>
        <v>226.42684106070521</v>
      </c>
      <c r="MG104" s="34">
        <f>SUMPRODUCT($N102:MF102,$AW37:$NO37)</f>
        <v>226.82567376253959</v>
      </c>
      <c r="MH104" s="34">
        <f>SUMPRODUCT($N102:MG102,$AV37:$NO37)</f>
        <v>227.05542257128806</v>
      </c>
      <c r="MI104" s="34">
        <f>SUMPRODUCT($N102:MH102,$AU37:$NO37)</f>
        <v>226.93698487101724</v>
      </c>
      <c r="MJ104" s="34">
        <f>SUMPRODUCT($N102:MI102,$AT37:$NO37)</f>
        <v>226.2063149709966</v>
      </c>
      <c r="MK104" s="34">
        <f>SUMPRODUCT($N102:MJ102,$AS37:$NO37)</f>
        <v>225.7873822779799</v>
      </c>
      <c r="ML104" s="34">
        <f>SUMPRODUCT($N102:MK102,$AR37:$NO37)</f>
        <v>225.11457500398319</v>
      </c>
      <c r="MM104" s="34">
        <f>SUMPRODUCT($N102:ML102,$AQ37:$NO37)</f>
        <v>225.31495371118174</v>
      </c>
      <c r="MN104" s="34">
        <f>SUMPRODUCT($N102:MM102,$AP37:$NO37)</f>
        <v>225.5501178431094</v>
      </c>
      <c r="MO104" s="34">
        <f>SUMPRODUCT($N102:MN102,$AO37:$NO37)</f>
        <v>225.54134752776551</v>
      </c>
      <c r="MP104" s="34">
        <f>SUMPRODUCT($N102:MO102,$AN37:$NO37)</f>
        <v>223.73978216374979</v>
      </c>
      <c r="MQ104" s="34">
        <f>SUMPRODUCT($N102:MP102,$AM37:$NO37)</f>
        <v>221.46085449456447</v>
      </c>
      <c r="MR104" s="34">
        <f>SUMPRODUCT($N102:MQ102,$AL37:$NO37)</f>
        <v>219.69552959698552</v>
      </c>
      <c r="MS104" s="34">
        <f>SUMPRODUCT($N102:MR102,$AK37:$NO37)</f>
        <v>217.79249269236459</v>
      </c>
      <c r="MT104" s="34">
        <f>SUMPRODUCT($N102:MS102,$AJ37:$NO37)</f>
        <v>216.51847377303454</v>
      </c>
      <c r="MU104" s="34">
        <f>SUMPRODUCT($N102:MT102,$AI37:$NO37)</f>
        <v>216.82211943999107</v>
      </c>
      <c r="MV104" s="34">
        <f>SUMPRODUCT($N102:MU102,$AH37:$NO37)</f>
        <v>216.88404833296357</v>
      </c>
      <c r="MW104" s="34">
        <f>SUMPRODUCT($N102:MV102,$AG37:$NO37)</f>
        <v>217.77139616612709</v>
      </c>
      <c r="MX104" s="34">
        <f>SUMPRODUCT($N102:MW102,$AF37:$NO37)</f>
        <v>218.6508340791936</v>
      </c>
      <c r="MY104" s="34">
        <f>SUMPRODUCT($N102:MX102,$AE37:$NO37)</f>
        <v>219.59946159535784</v>
      </c>
      <c r="MZ104" s="34">
        <f>SUMPRODUCT($N102:MY102,$AD37:$NO37)</f>
        <v>220.3717771933066</v>
      </c>
      <c r="NA104" s="34">
        <f>SUMPRODUCT($N102:MZ102,$AC37:$NO37)</f>
        <v>221.26923494122758</v>
      </c>
      <c r="NB104" s="34">
        <f>SUMPRODUCT($N102:NA102,$AB37:$NO37)</f>
        <v>222.25382704015851</v>
      </c>
      <c r="NC104" s="34">
        <f>SUMPRODUCT($N102:NB102,$AA37:$NO37)</f>
        <v>223.08586144806239</v>
      </c>
      <c r="ND104" s="34">
        <f>SUMPRODUCT($N102:NC102,$Z37:$NO37)</f>
        <v>223.69535778988921</v>
      </c>
      <c r="NE104" s="34">
        <f>SUMPRODUCT($N102:ND102,$Y37:$NO37)</f>
        <v>224.38319767226488</v>
      </c>
      <c r="NF104" s="34">
        <f>SUMPRODUCT($N102:NE102,$X37:$NO37)</f>
        <v>225.20370100738072</v>
      </c>
      <c r="NG104" s="34">
        <f>SUMPRODUCT($N102:NF102,$W37:$NO37)</f>
        <v>225.89469077437624</v>
      </c>
      <c r="NH104" s="34">
        <f>SUMPRODUCT($N102:NG102,$V37:$NO37)</f>
        <v>226.76733730402444</v>
      </c>
      <c r="NI104" s="34">
        <f>SUMPRODUCT($N102:NH102,$U37:$NO37)</f>
        <v>227.82502662870058</v>
      </c>
      <c r="NJ104" s="34">
        <f>SUMPRODUCT($N102:NI102,$T37:$NO37)</f>
        <v>228.63051519323346</v>
      </c>
      <c r="NK104" s="34">
        <f>SUMPRODUCT($N102:NJ102,$S37:$NO37)</f>
        <v>229.08852094730116</v>
      </c>
      <c r="NL104" s="34">
        <f>SUMPRODUCT($N102:NK102,$R37:$NO37)</f>
        <v>229.52775612481221</v>
      </c>
      <c r="NM104" s="34">
        <f>SUMPRODUCT($N102:NL102,$Q37:$NO37)</f>
        <v>230.09309227594838</v>
      </c>
      <c r="NN104" s="34">
        <f>SUMPRODUCT($N102:NM102,$P37:$NO37)</f>
        <v>230.50004264454614</v>
      </c>
      <c r="NO104" s="35">
        <f>SUMPRODUCT($N102:NN102,$O37:$NO37)</f>
        <v>231.08044427352812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</sheetData>
  <conditionalFormatting sqref="N20:Y20 N46:AQ50">
    <cfRule type="containsBlanks" dxfId="147" priority="32">
      <formula>LEN(TRIM(N20))=0</formula>
    </cfRule>
  </conditionalFormatting>
  <conditionalFormatting sqref="I13">
    <cfRule type="containsBlanks" dxfId="146" priority="31">
      <formula>LEN(TRIM(I13))=0</formula>
    </cfRule>
  </conditionalFormatting>
  <conditionalFormatting sqref="I14">
    <cfRule type="containsBlanks" dxfId="145" priority="30">
      <formula>LEN(TRIM(I14))=0</formula>
    </cfRule>
  </conditionalFormatting>
  <conditionalFormatting sqref="N11:NO11">
    <cfRule type="containsBlanks" dxfId="144" priority="29">
      <formula>LEN(TRIM(N11))=0</formula>
    </cfRule>
  </conditionalFormatting>
  <conditionalFormatting sqref="C7">
    <cfRule type="containsBlanks" dxfId="143" priority="15">
      <formula>LEN(TRIM(C7))=0</formula>
    </cfRule>
  </conditionalFormatting>
  <conditionalFormatting sqref="N9:NO9">
    <cfRule type="containsBlanks" dxfId="142" priority="14">
      <formula>LEN(TRIM(N9))=0</formula>
    </cfRule>
  </conditionalFormatting>
  <conditionalFormatting sqref="A2:XFD6 A7:M7 Z7:XFD7 A8:B8 D8:XFD8 E1:XFD1 A9:XFD1048576">
    <cfRule type="cellIs" dxfId="141" priority="13" operator="equal">
      <formula>0</formula>
    </cfRule>
  </conditionalFormatting>
  <conditionalFormatting sqref="N52:AQ60">
    <cfRule type="containsBlanks" dxfId="140" priority="9">
      <formula>LEN(TRIM(N52))=0</formula>
    </cfRule>
  </conditionalFormatting>
  <conditionalFormatting sqref="N90:Y90">
    <cfRule type="containsBlanks" dxfId="139" priority="6">
      <formula>LEN(TRIM(N90))=0</formula>
    </cfRule>
  </conditionalFormatting>
  <conditionalFormatting sqref="N92:Y92">
    <cfRule type="containsBlanks" dxfId="138" priority="5">
      <formula>LEN(TRIM(N92))=0</formula>
    </cfRule>
  </conditionalFormatting>
  <conditionalFormatting sqref="N94:Y94">
    <cfRule type="containsBlanks" dxfId="137" priority="4">
      <formula>LEN(TRIM(N94))=0</formula>
    </cfRule>
  </conditionalFormatting>
  <conditionalFormatting sqref="N7:Y7">
    <cfRule type="cellIs" dxfId="136" priority="3" operator="equal">
      <formula>0</formula>
    </cfRule>
  </conditionalFormatting>
  <conditionalFormatting sqref="C8">
    <cfRule type="cellIs" dxfId="135" priority="2" operator="equal">
      <formula>0</formula>
    </cfRule>
  </conditionalFormatting>
  <conditionalFormatting sqref="A1:D1">
    <cfRule type="cellIs" dxfId="134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A9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tr">
        <f>CONTENT!E46</f>
        <v>Операционно-финансовые отчеты - базовый сценарий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tr">
        <f>IF(N9="","",YEAR(N9)&amp;"Y")</f>
        <v>2019Y</v>
      </c>
      <c r="L9" s="12"/>
      <c r="M9" s="12"/>
      <c r="N9" s="21">
        <f>IF(OFMOR_FFF_0!$N$9="","",OFMOR_FFF_0!$N$9)</f>
        <v>43466</v>
      </c>
      <c r="O9" s="21">
        <f t="shared" ref="O9" si="0">IF(N9="","",EOMONTH(N9,0)+1)</f>
        <v>43497</v>
      </c>
      <c r="P9" s="21">
        <f t="shared" ref="P9" si="1">IF(O9="","",EOMONTH(O9,0)+1)</f>
        <v>43525</v>
      </c>
      <c r="Q9" s="21">
        <f t="shared" ref="Q9" si="2">IF(P9="","",EOMONTH(P9,0)+1)</f>
        <v>43556</v>
      </c>
      <c r="R9" s="21">
        <f t="shared" ref="R9" si="3">IF(Q9="","",EOMONTH(Q9,0)+1)</f>
        <v>43586</v>
      </c>
      <c r="S9" s="21">
        <f t="shared" ref="S9" si="4">IF(R9="","",EOMONTH(R9,0)+1)</f>
        <v>43617</v>
      </c>
      <c r="T9" s="21">
        <f t="shared" ref="T9" si="5">IF(S9="","",EOMONTH(S9,0)+1)</f>
        <v>43647</v>
      </c>
      <c r="U9" s="21">
        <f t="shared" ref="U9" si="6">IF(T9="","",EOMONTH(T9,0)+1)</f>
        <v>43678</v>
      </c>
      <c r="V9" s="21">
        <f t="shared" ref="V9" si="7">IF(U9="","",EOMONTH(U9,0)+1)</f>
        <v>43709</v>
      </c>
      <c r="W9" s="21">
        <f t="shared" ref="W9" si="8">IF(V9="","",EOMONTH(V9,0)+1)</f>
        <v>43739</v>
      </c>
      <c r="X9" s="21">
        <f t="shared" ref="X9" si="9">IF(W9="","",EOMONTH(W9,0)+1)</f>
        <v>43770</v>
      </c>
      <c r="Y9" s="21">
        <f t="shared" ref="Y9" si="10">IF(X9="","",EOMONTH(X9,0)+1)</f>
        <v>43800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tr">
        <f>KPI!$E$11</f>
        <v>Stock Flow</v>
      </c>
      <c r="D11" s="1"/>
      <c r="E11" s="96" t="str">
        <f>KPI!$M$11</f>
        <v>Товарооборот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tr">
        <f>KPI!$G$11</f>
        <v>BegSF</v>
      </c>
      <c r="D13" s="107"/>
      <c r="E13" s="106" t="str">
        <f>KPI!$K$11</f>
        <v>Остатки ТЗ на начало периода</v>
      </c>
      <c r="F13" s="107"/>
      <c r="G13" s="106" t="str">
        <f>KPI!$I$11</f>
        <v>тыс.руб.</v>
      </c>
      <c r="H13" s="107"/>
      <c r="I13" s="108"/>
      <c r="J13" s="105"/>
      <c r="K13" s="109">
        <f>N13</f>
        <v>10000</v>
      </c>
      <c r="L13" s="108"/>
      <c r="M13" s="105"/>
      <c r="N13" s="109">
        <f>OFMOR_FFF_0!$I$13</f>
        <v>10000</v>
      </c>
      <c r="O13" s="109">
        <f t="shared" ref="O13:Y13" si="11">N19</f>
        <v>6483.3316780439518</v>
      </c>
      <c r="P13" s="109">
        <f t="shared" si="11"/>
        <v>10242.837311298641</v>
      </c>
      <c r="Q13" s="109">
        <f t="shared" si="11"/>
        <v>12777.669152225702</v>
      </c>
      <c r="R13" s="109">
        <f t="shared" si="11"/>
        <v>14276.925972455338</v>
      </c>
      <c r="S13" s="109">
        <f t="shared" si="11"/>
        <v>18014.640754728513</v>
      </c>
      <c r="T13" s="109">
        <f t="shared" si="11"/>
        <v>20470.638308750233</v>
      </c>
      <c r="U13" s="109">
        <f t="shared" si="11"/>
        <v>23309.372448430571</v>
      </c>
      <c r="V13" s="109">
        <f t="shared" si="11"/>
        <v>24143.006960948427</v>
      </c>
      <c r="W13" s="109">
        <f t="shared" si="11"/>
        <v>31253.934992276812</v>
      </c>
      <c r="X13" s="109">
        <f t="shared" si="11"/>
        <v>40119.901863451421</v>
      </c>
      <c r="Y13" s="109">
        <f t="shared" si="11"/>
        <v>43947.609375644053</v>
      </c>
      <c r="Z13" s="108"/>
      <c r="AA13" s="14"/>
    </row>
    <row r="14" spans="1:27" s="160" customFormat="1" ht="13.8" x14ac:dyDescent="0.3">
      <c r="A14" s="154"/>
      <c r="B14" s="155"/>
      <c r="C14" s="156" t="str">
        <f>KPI!$G$12</f>
        <v>SFIn</v>
      </c>
      <c r="D14" s="157"/>
      <c r="E14" s="156" t="str">
        <f>KPI!$K$12</f>
        <v>Бюджет закупок - Поступление ТЗ - StockInFlow</v>
      </c>
      <c r="F14" s="157"/>
      <c r="G14" s="156" t="str">
        <f>KPI!$I$12</f>
        <v>тыс.руб.</v>
      </c>
      <c r="H14" s="157"/>
      <c r="I14" s="158"/>
      <c r="J14" s="155"/>
      <c r="K14" s="159">
        <f>SUM(N14:Y14)</f>
        <v>205089.04307730822</v>
      </c>
      <c r="L14" s="158"/>
      <c r="M14" s="155"/>
      <c r="N14" s="159">
        <f>SUMIFS(OFMOR_FFF_0!190:190,OFMOR_FFF_0!186:186,"&gt;="&amp;N$9,OFMOR_FFF_0!186:186,"&lt;="&amp;EOMONTH(N$9,0))</f>
        <v>1375.4989064163999</v>
      </c>
      <c r="O14" s="159">
        <f>SUMIFS(OFMOR_FFF_0!190:190,OFMOR_FFF_0!186:186,"&gt;="&amp;O$9,OFMOR_FFF_0!186:186,"&lt;="&amp;EOMONTH(O$9,0))</f>
        <v>8142.3112141603924</v>
      </c>
      <c r="P14" s="159">
        <f>SUMIFS(OFMOR_FFF_0!190:190,OFMOR_FFF_0!186:186,"&gt;="&amp;P$9,OFMOR_FFF_0!186:186,"&lt;="&amp;EOMONTH(P$9,0))</f>
        <v>9734.3793179012828</v>
      </c>
      <c r="Q14" s="159">
        <f>SUMIFS(OFMOR_FFF_0!190:190,OFMOR_FFF_0!186:186,"&gt;="&amp;Q$9,OFMOR_FFF_0!186:186,"&lt;="&amp;EOMONTH(Q$9,0))</f>
        <v>9948.8369063109494</v>
      </c>
      <c r="R14" s="159">
        <f>SUMIFS(OFMOR_FFF_0!190:190,OFMOR_FFF_0!186:186,"&gt;="&amp;R$9,OFMOR_FFF_0!186:186,"&lt;="&amp;EOMONTH(R$9,0))</f>
        <v>13332.285234141611</v>
      </c>
      <c r="S14" s="159">
        <f>SUMIFS(OFMOR_FFF_0!190:190,OFMOR_FFF_0!186:186,"&gt;="&amp;S$9,OFMOR_FFF_0!186:186,"&lt;="&amp;EOMONTH(S$9,0))</f>
        <v>14524.894164011543</v>
      </c>
      <c r="T14" s="159">
        <f>SUMIFS(OFMOR_FFF_0!190:190,OFMOR_FFF_0!186:186,"&gt;="&amp;T$9,OFMOR_FFF_0!186:186,"&lt;="&amp;EOMONTH(T$9,0))</f>
        <v>16681.45364093122</v>
      </c>
      <c r="U14" s="159">
        <f>SUMIFS(OFMOR_FFF_0!190:190,OFMOR_FFF_0!186:186,"&gt;="&amp;U$9,OFMOR_FFF_0!186:186,"&lt;="&amp;EOMONTH(U$9,0))</f>
        <v>16086.071979440534</v>
      </c>
      <c r="V14" s="159">
        <f>SUMIFS(OFMOR_FFF_0!190:190,OFMOR_FFF_0!186:186,"&gt;="&amp;V$9,OFMOR_FFF_0!186:186,"&lt;="&amp;EOMONTH(V$9,0))</f>
        <v>22613.409430747757</v>
      </c>
      <c r="W14" s="159">
        <f>SUMIFS(OFMOR_FFF_0!190:190,OFMOR_FFF_0!186:186,"&gt;="&amp;W$9,OFMOR_FFF_0!186:186,"&lt;="&amp;EOMONTH(W$9,0))</f>
        <v>30725.88419865325</v>
      </c>
      <c r="X14" s="159">
        <f>SUMIFS(OFMOR_FFF_0!190:190,OFMOR_FFF_0!186:186,"&gt;="&amp;X$9,OFMOR_FFF_0!186:186,"&lt;="&amp;EOMONTH(X$9,0))</f>
        <v>30286.246123803481</v>
      </c>
      <c r="Y14" s="159">
        <f>SUMIFS(OFMOR_FFF_0!190:190,OFMOR_FFF_0!186:186,"&gt;="&amp;Y$9,OFMOR_FFF_0!186:186,"&lt;="&amp;EOMONTH(Y$9,0))</f>
        <v>31637.771960789818</v>
      </c>
      <c r="Z14" s="158"/>
      <c r="AA14" s="154"/>
    </row>
    <row r="15" spans="1:27" s="204" customFormat="1" ht="12" x14ac:dyDescent="0.25">
      <c r="A15" s="198"/>
      <c r="B15" s="199"/>
      <c r="C15" s="200" t="str">
        <f>KPI!$G$13</f>
        <v>SFIn_goods</v>
      </c>
      <c r="D15" s="201"/>
      <c r="E15" s="200" t="str">
        <f>KPI!$K$13</f>
        <v>Бюджет закупок - Поступление ТЗ - StockInFlow</v>
      </c>
      <c r="F15" s="201"/>
      <c r="G15" s="200" t="str">
        <f>KPI!$I$13</f>
        <v>шт товаров</v>
      </c>
      <c r="H15" s="201"/>
      <c r="I15" s="202"/>
      <c r="J15" s="199"/>
      <c r="K15" s="203">
        <f>SUM(N15:Y15)</f>
        <v>57291.356873148798</v>
      </c>
      <c r="L15" s="202"/>
      <c r="M15" s="199"/>
      <c r="N15" s="203">
        <f>SUMIFS(OFMOR_OFF_0!98:98,OFMOR_OFF_0!96:96,"&gt;="&amp;N$9,OFMOR_OFF_0!96:96,"&lt;="&amp;EOMONTH(N$9,0))*OFMOR_OFF_0!N92</f>
        <v>392.99968754754281</v>
      </c>
      <c r="O15" s="203">
        <f>SUMIFS(OFMOR_OFF_0!98:98,OFMOR_OFF_0!96:96,"&gt;="&amp;O$9,OFMOR_OFF_0!96:96,"&lt;="&amp;EOMONTH(O$9,0))*OFMOR_OFF_0!O92</f>
        <v>2305.6834595897685</v>
      </c>
      <c r="P15" s="203">
        <f>SUMIFS(OFMOR_OFF_0!98:98,OFMOR_OFF_0!96:96,"&gt;="&amp;P$9,OFMOR_OFF_0!96:96,"&lt;="&amp;EOMONTH(P$9,0))*OFMOR_OFF_0!P92</f>
        <v>2670.3739462146473</v>
      </c>
      <c r="Q15" s="203">
        <f>SUMIFS(OFMOR_OFF_0!98:98,OFMOR_OFF_0!96:96,"&gt;="&amp;Q$9,OFMOR_OFF_0!96:96,"&lt;="&amp;EOMONTH(Q$9,0))*OFMOR_OFF_0!Q92</f>
        <v>2753.6625595060582</v>
      </c>
      <c r="R15" s="203">
        <f>SUMIFS(OFMOR_OFF_0!98:98,OFMOR_OFF_0!96:96,"&gt;="&amp;R$9,OFMOR_OFF_0!96:96,"&lt;="&amp;EOMONTH(R$9,0))*OFMOR_OFF_0!R92</f>
        <v>3991.018595437974</v>
      </c>
      <c r="S15" s="203">
        <f>SUMIFS(OFMOR_OFF_0!98:98,OFMOR_OFF_0!96:96,"&gt;="&amp;S$9,OFMOR_OFF_0!96:96,"&lt;="&amp;EOMONTH(S$9,0))*OFMOR_OFF_0!S92</f>
        <v>4364.3130879091195</v>
      </c>
      <c r="T15" s="203">
        <f>SUMIFS(OFMOR_OFF_0!98:98,OFMOR_OFF_0!96:96,"&gt;="&amp;T$9,OFMOR_OFF_0!96:96,"&lt;="&amp;EOMONTH(T$9,0))*OFMOR_OFF_0!T92</f>
        <v>5212.9542627910077</v>
      </c>
      <c r="U15" s="203">
        <f>SUMIFS(OFMOR_OFF_0!98:98,OFMOR_OFF_0!96:96,"&gt;="&amp;U$9,OFMOR_OFF_0!96:96,"&lt;="&amp;EOMONTH(U$9,0))*OFMOR_OFF_0!U92</f>
        <v>4930.260410784178</v>
      </c>
      <c r="V15" s="203">
        <f>SUMIFS(OFMOR_OFF_0!98:98,OFMOR_OFF_0!96:96,"&gt;="&amp;V$9,OFMOR_OFF_0!96:96,"&lt;="&amp;EOMONTH(V$9,0))*OFMOR_OFF_0!V92</f>
        <v>6441.9582578855743</v>
      </c>
      <c r="W15" s="203">
        <f>SUMIFS(OFMOR_OFF_0!98:98,OFMOR_OFF_0!96:96,"&gt;="&amp;W$9,OFMOR_OFF_0!96:96,"&lt;="&amp;EOMONTH(W$9,0))*OFMOR_OFF_0!W92</f>
        <v>8167.9322480807969</v>
      </c>
      <c r="X15" s="203">
        <f>SUMIFS(OFMOR_OFF_0!98:98,OFMOR_OFF_0!96:96,"&gt;="&amp;X$9,OFMOR_OFF_0!96:96,"&lt;="&amp;EOMONTH(X$9,0))*OFMOR_OFF_0!X92</f>
        <v>7735.5097128506641</v>
      </c>
      <c r="Y15" s="203">
        <f>SUMIFS(OFMOR_OFF_0!98:98,OFMOR_OFF_0!96:96,"&gt;="&amp;Y$9,OFMOR_OFF_0!96:96,"&lt;="&amp;EOMONTH(Y$9,0))*OFMOR_OFF_0!Y92</f>
        <v>8324.6906445514669</v>
      </c>
      <c r="Z15" s="202"/>
      <c r="AA15" s="198"/>
    </row>
    <row r="16" spans="1:27" s="31" customFormat="1" x14ac:dyDescent="0.2">
      <c r="A16" s="14"/>
      <c r="B16" s="105"/>
      <c r="C16" s="116" t="str">
        <f>KPI!$G$14</f>
        <v>SFOut</v>
      </c>
      <c r="D16" s="107"/>
      <c r="E16" s="116" t="str">
        <f>KPI!$K$14</f>
        <v>Бюджет продаж в себестоимости - Выбытие ТЗ - StockOutFlow</v>
      </c>
      <c r="F16" s="107"/>
      <c r="G16" s="116" t="str">
        <f>KPI!$I$14</f>
        <v>тыс.руб.</v>
      </c>
      <c r="H16" s="107"/>
      <c r="I16" s="108"/>
      <c r="J16" s="105"/>
      <c r="K16" s="117">
        <f>SUM(N16:Y16)</f>
        <v>171894.96359531942</v>
      </c>
      <c r="L16" s="108"/>
      <c r="M16" s="105"/>
      <c r="N16" s="117">
        <f>SUMIFS(OFMOR_FFF_0!113:113,OFMOR_FFF_0!100:100,"&gt;="&amp;N$9,OFMOR_FFF_0!100:100,"&lt;="&amp;EOMONTH(N$9,0))</f>
        <v>4895.0949760387612</v>
      </c>
      <c r="O16" s="117">
        <f>SUMIFS(OFMOR_FFF_0!113:113,OFMOR_FFF_0!100:100,"&gt;="&amp;O$9,OFMOR_FFF_0!100:100,"&lt;="&amp;EOMONTH(O$9,0))</f>
        <v>4505.2852574822737</v>
      </c>
      <c r="P16" s="117">
        <f>SUMIFS(OFMOR_FFF_0!113:113,OFMOR_FFF_0!100:100,"&gt;="&amp;P$9,OFMOR_FFF_0!100:100,"&lt;="&amp;EOMONTH(P$9,0))</f>
        <v>7315.3645583833841</v>
      </c>
      <c r="Q16" s="117">
        <f>SUMIFS(OFMOR_FFF_0!113:113,OFMOR_FFF_0!100:100,"&gt;="&amp;Q$9,OFMOR_FFF_0!100:100,"&lt;="&amp;EOMONTH(Q$9,0))</f>
        <v>8608.6387273501332</v>
      </c>
      <c r="R16" s="117">
        <f>SUMIFS(OFMOR_FFF_0!113:113,OFMOR_FFF_0!100:100,"&gt;="&amp;R$9,OFMOR_FFF_0!100:100,"&lt;="&amp;EOMONTH(R$9,0))</f>
        <v>9793.4061601873618</v>
      </c>
      <c r="S16" s="117">
        <f>SUMIFS(OFMOR_FFF_0!113:113,OFMOR_FFF_0!100:100,"&gt;="&amp;S$9,OFMOR_FFF_0!100:100,"&lt;="&amp;EOMONTH(S$9,0))</f>
        <v>12281.491002130955</v>
      </c>
      <c r="T16" s="117">
        <f>SUMIFS(OFMOR_FFF_0!113:113,OFMOR_FFF_0!100:100,"&gt;="&amp;T$9,OFMOR_FFF_0!100:100,"&lt;="&amp;EOMONTH(T$9,0))</f>
        <v>14133.258083392691</v>
      </c>
      <c r="U16" s="117">
        <f>SUMIFS(OFMOR_FFF_0!113:113,OFMOR_FFF_0!100:100,"&gt;="&amp;U$9,OFMOR_FFF_0!100:100,"&lt;="&amp;EOMONTH(U$9,0))</f>
        <v>15566.745414361927</v>
      </c>
      <c r="V16" s="117">
        <f>SUMIFS(OFMOR_FFF_0!113:113,OFMOR_FFF_0!100:100,"&gt;="&amp;V$9,OFMOR_FFF_0!100:100,"&lt;="&amp;EOMONTH(V$9,0))</f>
        <v>15830.65395463369</v>
      </c>
      <c r="W16" s="117">
        <f>SUMIFS(OFMOR_FFF_0!113:113,OFMOR_FFF_0!100:100,"&gt;="&amp;W$9,OFMOR_FFF_0!100:100,"&lt;="&amp;EOMONTH(W$9,0))</f>
        <v>22230.797386213166</v>
      </c>
      <c r="X16" s="117">
        <f>SUMIFS(OFMOR_FFF_0!113:113,OFMOR_FFF_0!100:100,"&gt;="&amp;X$9,OFMOR_FFF_0!100:100,"&lt;="&amp;EOMONTH(X$9,0))</f>
        <v>26959.437451806811</v>
      </c>
      <c r="Y16" s="117">
        <f>SUMIFS(OFMOR_FFF_0!113:113,OFMOR_FFF_0!100:100,"&gt;="&amp;Y$9,OFMOR_FFF_0!100:100,"&lt;="&amp;EOMONTH(Y$9,0))</f>
        <v>29774.790623338278</v>
      </c>
      <c r="Z16" s="108"/>
      <c r="AA16" s="14"/>
    </row>
    <row r="17" spans="1:27" s="31" customFormat="1" x14ac:dyDescent="0.2">
      <c r="A17" s="14"/>
      <c r="B17" s="105"/>
      <c r="C17" s="116" t="str">
        <f>KPI!$G$15</f>
        <v>SFIn_returns</v>
      </c>
      <c r="D17" s="107"/>
      <c r="E17" s="116" t="str">
        <f>KPI!$K$15</f>
        <v>Клиентские возвраты товаров</v>
      </c>
      <c r="F17" s="107"/>
      <c r="G17" s="116" t="str">
        <f>KPI!$I$15</f>
        <v>тыс.руб.</v>
      </c>
      <c r="H17" s="107"/>
      <c r="I17" s="108"/>
      <c r="J17" s="105"/>
      <c r="K17" s="117">
        <f>SUM(N17:Y17)</f>
        <v>3240.0377469494083</v>
      </c>
      <c r="L17" s="108"/>
      <c r="M17" s="105"/>
      <c r="N17" s="117">
        <f>SUMIFS(OFMOR_FFF_0!121:121,OFMOR_FFF_0!100:100,"&gt;="&amp;N$9,OFMOR_FFF_0!100:100,"&lt;="&amp;EOMONTH(N$9,0))</f>
        <v>2.9277476663128015</v>
      </c>
      <c r="O17" s="117">
        <f>SUMIFS(OFMOR_FFF_0!121:121,OFMOR_FFF_0!100:100,"&gt;="&amp;O$9,OFMOR_FFF_0!100:100,"&lt;="&amp;EOMONTH(O$9,0))</f>
        <v>122.47967657657132</v>
      </c>
      <c r="P17" s="117">
        <f>SUMIFS(OFMOR_FFF_0!121:121,OFMOR_FFF_0!100:100,"&gt;="&amp;P$9,OFMOR_FFF_0!100:100,"&lt;="&amp;EOMONTH(P$9,0))</f>
        <v>115.81708140916376</v>
      </c>
      <c r="Q17" s="117">
        <f>SUMIFS(OFMOR_FFF_0!121:121,OFMOR_FFF_0!100:100,"&gt;="&amp;Q$9,OFMOR_FFF_0!100:100,"&lt;="&amp;EOMONTH(Q$9,0))</f>
        <v>159.05864126881991</v>
      </c>
      <c r="R17" s="117">
        <f>SUMIFS(OFMOR_FFF_0!121:121,OFMOR_FFF_0!100:100,"&gt;="&amp;R$9,OFMOR_FFF_0!100:100,"&lt;="&amp;EOMONTH(R$9,0))</f>
        <v>198.83570831892428</v>
      </c>
      <c r="S17" s="117">
        <f>SUMIFS(OFMOR_FFF_0!121:121,OFMOR_FFF_0!100:100,"&gt;="&amp;S$9,OFMOR_FFF_0!100:100,"&lt;="&amp;EOMONTH(S$9,0))</f>
        <v>212.5943921411309</v>
      </c>
      <c r="T17" s="117">
        <f>SUMIFS(OFMOR_FFF_0!121:121,OFMOR_FFF_0!100:100,"&gt;="&amp;T$9,OFMOR_FFF_0!100:100,"&lt;="&amp;EOMONTH(T$9,0))</f>
        <v>290.53858214181002</v>
      </c>
      <c r="U17" s="117">
        <f>SUMIFS(OFMOR_FFF_0!121:121,OFMOR_FFF_0!100:100,"&gt;="&amp;U$9,OFMOR_FFF_0!100:100,"&lt;="&amp;EOMONTH(U$9,0))</f>
        <v>314.30794743924844</v>
      </c>
      <c r="V17" s="117">
        <f>SUMIFS(OFMOR_FFF_0!121:121,OFMOR_FFF_0!100:100,"&gt;="&amp;V$9,OFMOR_FFF_0!100:100,"&lt;="&amp;EOMONTH(V$9,0))</f>
        <v>328.17255521431889</v>
      </c>
      <c r="W17" s="117">
        <f>SUMIFS(OFMOR_FFF_0!121:121,OFMOR_FFF_0!100:100,"&gt;="&amp;W$9,OFMOR_FFF_0!100:100,"&lt;="&amp;EOMONTH(W$9,0))</f>
        <v>370.88005873452056</v>
      </c>
      <c r="X17" s="117">
        <f>SUMIFS(OFMOR_FFF_0!121:121,OFMOR_FFF_0!100:100,"&gt;="&amp;X$9,OFMOR_FFF_0!100:100,"&lt;="&amp;EOMONTH(X$9,0))</f>
        <v>500.89884019596519</v>
      </c>
      <c r="Y17" s="117">
        <f>SUMIFS(OFMOR_FFF_0!121:121,OFMOR_FFF_0!100:100,"&gt;="&amp;Y$9,OFMOR_FFF_0!100:100,"&lt;="&amp;EOMONTH(Y$9,0))</f>
        <v>623.5265158426223</v>
      </c>
      <c r="Z17" s="108"/>
      <c r="AA17" s="14"/>
    </row>
    <row r="18" spans="1:27" s="10" customFormat="1" x14ac:dyDescent="0.2">
      <c r="A18" s="8"/>
      <c r="B18" s="89"/>
      <c r="C18" s="56" t="str">
        <f>KPI!$G$16</f>
        <v>SF</v>
      </c>
      <c r="D18" s="81"/>
      <c r="E18" s="56" t="str">
        <f>KPI!$K$16</f>
        <v>Товарный поток - StockFlow</v>
      </c>
      <c r="F18" s="81"/>
      <c r="G18" s="56" t="str">
        <f>KPI!$I$16</f>
        <v>тыс.руб.</v>
      </c>
      <c r="H18" s="81"/>
      <c r="I18" s="90"/>
      <c r="J18" s="89"/>
      <c r="K18" s="40">
        <f>K14-K16+K17</f>
        <v>36434.117228938201</v>
      </c>
      <c r="L18" s="90"/>
      <c r="M18" s="89"/>
      <c r="N18" s="40">
        <f>N14-N16+N17</f>
        <v>-3516.6683219560482</v>
      </c>
      <c r="O18" s="40">
        <f t="shared" ref="O18:Y18" si="12">O14-O16+O17</f>
        <v>3759.5056332546901</v>
      </c>
      <c r="P18" s="40">
        <f t="shared" si="12"/>
        <v>2534.8318409270623</v>
      </c>
      <c r="Q18" s="40">
        <f t="shared" si="12"/>
        <v>1499.2568202296361</v>
      </c>
      <c r="R18" s="40">
        <f t="shared" si="12"/>
        <v>3737.7147822731736</v>
      </c>
      <c r="S18" s="40">
        <f t="shared" si="12"/>
        <v>2455.9975540217183</v>
      </c>
      <c r="T18" s="40">
        <f t="shared" si="12"/>
        <v>2838.734139680339</v>
      </c>
      <c r="U18" s="40">
        <f t="shared" si="12"/>
        <v>833.63451251785546</v>
      </c>
      <c r="V18" s="40">
        <f t="shared" si="12"/>
        <v>7110.9280313283862</v>
      </c>
      <c r="W18" s="40">
        <f t="shared" si="12"/>
        <v>8865.9668711746053</v>
      </c>
      <c r="X18" s="40">
        <f t="shared" si="12"/>
        <v>3827.7075121926355</v>
      </c>
      <c r="Y18" s="40">
        <f t="shared" si="12"/>
        <v>2486.507853294162</v>
      </c>
      <c r="Z18" s="90"/>
      <c r="AA18" s="8"/>
    </row>
    <row r="19" spans="1:27" s="31" customFormat="1" x14ac:dyDescent="0.2">
      <c r="A19" s="14"/>
      <c r="B19" s="105"/>
      <c r="C19" s="116" t="str">
        <f>KPI!$G$17</f>
        <v>EndSF</v>
      </c>
      <c r="D19" s="107"/>
      <c r="E19" s="116" t="str">
        <f>KPI!$K$17</f>
        <v>Остатки ТЗ на конец периода</v>
      </c>
      <c r="F19" s="107"/>
      <c r="G19" s="116" t="str">
        <f>KPI!$I$17</f>
        <v>тыс.руб.</v>
      </c>
      <c r="H19" s="107"/>
      <c r="I19" s="108"/>
      <c r="J19" s="105"/>
      <c r="K19" s="117">
        <f>K13+K18</f>
        <v>46434.117228938201</v>
      </c>
      <c r="L19" s="108"/>
      <c r="M19" s="105"/>
      <c r="N19" s="117">
        <f>N13+N18</f>
        <v>6483.3316780439518</v>
      </c>
      <c r="O19" s="117">
        <f>O13+O18</f>
        <v>10242.837311298641</v>
      </c>
      <c r="P19" s="117">
        <f t="shared" ref="P19:X19" si="13">P13+P18</f>
        <v>12777.669152225702</v>
      </c>
      <c r="Q19" s="117">
        <f t="shared" si="13"/>
        <v>14276.925972455338</v>
      </c>
      <c r="R19" s="117">
        <f t="shared" si="13"/>
        <v>18014.640754728513</v>
      </c>
      <c r="S19" s="117">
        <f t="shared" si="13"/>
        <v>20470.638308750233</v>
      </c>
      <c r="T19" s="117">
        <f t="shared" si="13"/>
        <v>23309.372448430571</v>
      </c>
      <c r="U19" s="117">
        <f t="shared" si="13"/>
        <v>24143.006960948427</v>
      </c>
      <c r="V19" s="117">
        <f t="shared" si="13"/>
        <v>31253.934992276812</v>
      </c>
      <c r="W19" s="117">
        <f t="shared" si="13"/>
        <v>40119.901863451421</v>
      </c>
      <c r="X19" s="117">
        <f t="shared" si="13"/>
        <v>43947.609375644053</v>
      </c>
      <c r="Y19" s="117">
        <f>Y13+Y18</f>
        <v>46434.117228938216</v>
      </c>
      <c r="Z19" s="108"/>
      <c r="AA19" s="14"/>
    </row>
    <row r="20" spans="1:27" s="103" customFormat="1" x14ac:dyDescent="0.2">
      <c r="A20" s="75"/>
      <c r="B20" s="97"/>
      <c r="C20" s="124" t="str">
        <f>KPI!$G$18</f>
        <v>TurnOver</v>
      </c>
      <c r="D20" s="99"/>
      <c r="E20" s="124" t="str">
        <f>KPI!$K$18</f>
        <v>Оборачиваемость ТЗ, классическая формула</v>
      </c>
      <c r="F20" s="99"/>
      <c r="G20" s="124" t="str">
        <f>KPI!$I$18</f>
        <v>об.</v>
      </c>
      <c r="H20" s="99"/>
      <c r="I20" s="102"/>
      <c r="J20" s="97"/>
      <c r="K20" s="125">
        <f>IF(K13+K19=0,0,K60/((K13+K19)/2))</f>
        <v>6.0918810122602709</v>
      </c>
      <c r="L20" s="102"/>
      <c r="M20" s="97"/>
      <c r="N20" s="125">
        <f t="shared" ref="N20:Y20" si="14">IF(N13+N19=0,0,N60/((N13+N19)/2))</f>
        <v>0.59394484945772241</v>
      </c>
      <c r="O20" s="125">
        <f t="shared" si="14"/>
        <v>0.53871095770381183</v>
      </c>
      <c r="P20" s="125">
        <f t="shared" si="14"/>
        <v>0.63555200837778891</v>
      </c>
      <c r="Q20" s="125">
        <f t="shared" si="14"/>
        <v>0.63639013540415157</v>
      </c>
      <c r="R20" s="125">
        <f t="shared" si="14"/>
        <v>0.60656122652252897</v>
      </c>
      <c r="S20" s="125">
        <f t="shared" si="14"/>
        <v>0.63824357265922405</v>
      </c>
      <c r="T20" s="125">
        <f t="shared" si="14"/>
        <v>0.64564890866659064</v>
      </c>
      <c r="U20" s="125">
        <f t="shared" si="14"/>
        <v>0.6560996775341954</v>
      </c>
      <c r="V20" s="125">
        <f t="shared" si="14"/>
        <v>0.57153530128072427</v>
      </c>
      <c r="W20" s="125">
        <f t="shared" si="14"/>
        <v>0.62293967553263163</v>
      </c>
      <c r="X20" s="125">
        <f t="shared" si="14"/>
        <v>0.64137589074408963</v>
      </c>
      <c r="Y20" s="125">
        <f t="shared" si="14"/>
        <v>0.65886748885872071</v>
      </c>
      <c r="Z20" s="102"/>
      <c r="AA20" s="75"/>
    </row>
    <row r="21" spans="1:27" s="115" customFormat="1" x14ac:dyDescent="0.2">
      <c r="A21" s="110"/>
      <c r="B21" s="111"/>
      <c r="C21" s="126" t="str">
        <f>KPI!$G$19</f>
        <v>TurnOverPer</v>
      </c>
      <c r="D21" s="113"/>
      <c r="E21" s="126" t="str">
        <f>KPI!$K$19</f>
        <v>Период оборачиваемости ТЗ, классическая формула</v>
      </c>
      <c r="F21" s="113"/>
      <c r="G21" s="126" t="str">
        <f>KPI!$I$19</f>
        <v>дни</v>
      </c>
      <c r="H21" s="113"/>
      <c r="I21" s="114"/>
      <c r="J21" s="111"/>
      <c r="K21" s="127">
        <f>IF(K20=0,0,(EOMONTH(N9,11)-(N9-1))/K20)</f>
        <v>59.915812417448059</v>
      </c>
      <c r="L21" s="114"/>
      <c r="M21" s="111"/>
      <c r="N21" s="127">
        <f>IF(N20=0,0,DAY(EOMONTH(N9,0))/N20)</f>
        <v>52.193398138401754</v>
      </c>
      <c r="O21" s="127">
        <f>IF(O20=0,0,DAY(EOMONTH(O9,0))/O20)</f>
        <v>51.975924379460373</v>
      </c>
      <c r="P21" s="127">
        <f t="shared" ref="P21:Y21" si="15">IF(P20=0,0,DAY(EOMONTH(P9,0))/P20)</f>
        <v>48.776496008762166</v>
      </c>
      <c r="Q21" s="127">
        <f t="shared" si="15"/>
        <v>47.140894132414438</v>
      </c>
      <c r="R21" s="127">
        <f t="shared" si="15"/>
        <v>51.107783756185398</v>
      </c>
      <c r="S21" s="127">
        <f t="shared" si="15"/>
        <v>47.003998606685279</v>
      </c>
      <c r="T21" s="127">
        <f t="shared" si="15"/>
        <v>48.013710832442868</v>
      </c>
      <c r="U21" s="127">
        <f t="shared" si="15"/>
        <v>47.248918207834819</v>
      </c>
      <c r="V21" s="127">
        <f t="shared" si="15"/>
        <v>52.490196025992674</v>
      </c>
      <c r="W21" s="127">
        <f t="shared" si="15"/>
        <v>49.764048137556969</v>
      </c>
      <c r="X21" s="127">
        <f t="shared" si="15"/>
        <v>46.774442932670297</v>
      </c>
      <c r="Y21" s="127">
        <f t="shared" si="15"/>
        <v>47.05043202799046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tr">
        <f>KPI!$E$21</f>
        <v>Oper Flow</v>
      </c>
      <c r="D24" s="1"/>
      <c r="E24" s="96" t="str">
        <f>KPI!$M$21</f>
        <v>Операционный поток - Фулфилмент - учет по дате операции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tr">
        <f>KPI!$G$21</f>
        <v>GMV</v>
      </c>
      <c r="D26" s="157"/>
      <c r="E26" s="156" t="str">
        <f>KPI!$K$21</f>
        <v>Валовой объем заказов, в ценах продажи</v>
      </c>
      <c r="F26" s="157"/>
      <c r="G26" s="156" t="str">
        <f>KPI!$I$21</f>
        <v>тыс.руб.</v>
      </c>
      <c r="H26" s="157"/>
      <c r="I26" s="158"/>
      <c r="J26" s="155"/>
      <c r="K26" s="159">
        <f>SUM(N26:Y26)</f>
        <v>299007.6345309547</v>
      </c>
      <c r="L26" s="158"/>
      <c r="M26" s="155"/>
      <c r="N26" s="159">
        <f>SUMIFS(OFMOR_FFF_0!63:63,OFMOR_FFF_0!55:55,"&gt;="&amp;N$9,OFMOR_FFF_0!55:55,"&lt;="&amp;EOMONTH(N$9,0))</f>
        <v>9739.4596692442046</v>
      </c>
      <c r="O26" s="159">
        <f>SUMIFS(OFMOR_FFF_0!63:63,OFMOR_FFF_0!55:55,"&gt;="&amp;O$9,OFMOR_FFF_0!55:55,"&lt;="&amp;EOMONTH(O$9,0))</f>
        <v>7547.0662763472374</v>
      </c>
      <c r="P26" s="159">
        <f>SUMIFS(OFMOR_FFF_0!63:63,OFMOR_FFF_0!55:55,"&gt;="&amp;P$9,OFMOR_FFF_0!55:55,"&lt;="&amp;EOMONTH(P$9,0))</f>
        <v>12488.910814158851</v>
      </c>
      <c r="Q26" s="159">
        <f>SUMIFS(OFMOR_FFF_0!63:63,OFMOR_FFF_0!55:55,"&gt;="&amp;Q$9,OFMOR_FFF_0!55:55,"&lt;="&amp;EOMONTH(Q$9,0))</f>
        <v>14720.129624764</v>
      </c>
      <c r="R26" s="159">
        <f>SUMIFS(OFMOR_FFF_0!63:63,OFMOR_FFF_0!55:55,"&gt;="&amp;R$9,OFMOR_FFF_0!55:55,"&lt;="&amp;EOMONTH(R$9,0))</f>
        <v>16650.34867781516</v>
      </c>
      <c r="S26" s="159">
        <f>SUMIFS(OFMOR_FFF_0!63:63,OFMOR_FFF_0!55:55,"&gt;="&amp;S$9,OFMOR_FFF_0!55:55,"&lt;="&amp;EOMONTH(S$9,0))</f>
        <v>21272.144477290924</v>
      </c>
      <c r="T26" s="159">
        <f>SUMIFS(OFMOR_FFF_0!63:63,OFMOR_FFF_0!55:55,"&gt;="&amp;T$9,OFMOR_FFF_0!55:55,"&lt;="&amp;EOMONTH(T$9,0))</f>
        <v>23997.788138583201</v>
      </c>
      <c r="U26" s="159">
        <f>SUMIFS(OFMOR_FFF_0!63:63,OFMOR_FFF_0!55:55,"&gt;="&amp;U$9,OFMOR_FFF_0!55:55,"&lt;="&amp;EOMONTH(U$9,0))</f>
        <v>26486.499499909052</v>
      </c>
      <c r="V26" s="159">
        <f>SUMIFS(OFMOR_FFF_0!63:63,OFMOR_FFF_0!55:55,"&gt;="&amp;V$9,OFMOR_FFF_0!55:55,"&lt;="&amp;EOMONTH(V$9,0))</f>
        <v>27436.505333620706</v>
      </c>
      <c r="W26" s="159">
        <f>SUMIFS(OFMOR_FFF_0!63:63,OFMOR_FFF_0!55:55,"&gt;="&amp;W$9,OFMOR_FFF_0!55:55,"&lt;="&amp;EOMONTH(W$9,0))</f>
        <v>39592.159660874699</v>
      </c>
      <c r="X26" s="159">
        <f>SUMIFS(OFMOR_FFF_0!63:63,OFMOR_FFF_0!55:55,"&gt;="&amp;X$9,OFMOR_FFF_0!55:55,"&lt;="&amp;EOMONTH(X$9,0))</f>
        <v>47427.032688825049</v>
      </c>
      <c r="Y26" s="159">
        <f>SUMIFS(OFMOR_FFF_0!63:63,OFMOR_FFF_0!55:55,"&gt;="&amp;Y$9,OFMOR_FFF_0!55:55,"&lt;="&amp;EOMONTH(Y$9,0))</f>
        <v>51649.589669521651</v>
      </c>
      <c r="Z26" s="158"/>
      <c r="AA26" s="154"/>
    </row>
    <row r="27" spans="1:27" s="160" customFormat="1" ht="13.8" x14ac:dyDescent="0.3">
      <c r="A27" s="154"/>
      <c r="B27" s="155"/>
      <c r="C27" s="156" t="str">
        <f>KPI!$G$22</f>
        <v>GrOrd</v>
      </c>
      <c r="D27" s="157"/>
      <c r="E27" s="156" t="str">
        <f>KPI!$K$22</f>
        <v>Валовой объем заказов, в количестве заказов</v>
      </c>
      <c r="F27" s="157"/>
      <c r="G27" s="156" t="str">
        <f>KPI!$I$22</f>
        <v>шт заказов</v>
      </c>
      <c r="H27" s="157"/>
      <c r="I27" s="158"/>
      <c r="J27" s="155"/>
      <c r="K27" s="159">
        <f>SUM(N27:Y27)</f>
        <v>46710.284140500553</v>
      </c>
      <c r="L27" s="158"/>
      <c r="M27" s="155"/>
      <c r="N27" s="159">
        <f>SUMIFS(OFMOR_OFF_0!42:42,OFMOR_OFF_0!40:40,"&gt;="&amp;N$9,OFMOR_OFF_0!40:40,"&lt;="&amp;EOMONTH(N$9,0))</f>
        <v>1687.1438550557616</v>
      </c>
      <c r="O27" s="159">
        <f>SUMIFS(OFMOR_OFF_0!42:42,OFMOR_OFF_0!40:40,"&gt;="&amp;O$9,OFMOR_OFF_0!40:40,"&lt;="&amp;EOMONTH(O$9,0))</f>
        <v>1308.5063256939088</v>
      </c>
      <c r="P27" s="159">
        <f>SUMIFS(OFMOR_OFF_0!42:42,OFMOR_OFF_0!40:40,"&gt;="&amp;P$9,OFMOR_OFF_0!40:40,"&lt;="&amp;EOMONTH(P$9,0))</f>
        <v>2128.8920635369186</v>
      </c>
      <c r="Q27" s="159">
        <f>SUMIFS(OFMOR_OFF_0!42:42,OFMOR_OFF_0!40:40,"&gt;="&amp;Q$9,OFMOR_OFF_0!40:40,"&lt;="&amp;EOMONTH(Q$9,0))</f>
        <v>2455.4229939966312</v>
      </c>
      <c r="R27" s="159">
        <f>SUMIFS(OFMOR_OFF_0!42:42,OFMOR_OFF_0!40:40,"&gt;="&amp;R$9,OFMOR_OFF_0!40:40,"&lt;="&amp;EOMONTH(R$9,0))</f>
        <v>2816.6540432002298</v>
      </c>
      <c r="S27" s="159">
        <f>SUMIFS(OFMOR_OFF_0!42:42,OFMOR_OFF_0!40:40,"&gt;="&amp;S$9,OFMOR_OFF_0!40:40,"&lt;="&amp;EOMONTH(S$9,0))</f>
        <v>3582.3455620430341</v>
      </c>
      <c r="T27" s="159">
        <f>SUMIFS(OFMOR_OFF_0!42:42,OFMOR_OFF_0!40:40,"&gt;="&amp;T$9,OFMOR_OFF_0!40:40,"&lt;="&amp;EOMONTH(T$9,0))</f>
        <v>4105.3958566738656</v>
      </c>
      <c r="U27" s="159">
        <f>SUMIFS(OFMOR_OFF_0!42:42,OFMOR_OFF_0!40:40,"&gt;="&amp;U$9,OFMOR_OFF_0!40:40,"&lt;="&amp;EOMONTH(U$9,0))</f>
        <v>4560.3890125762382</v>
      </c>
      <c r="V27" s="159">
        <f>SUMIFS(OFMOR_OFF_0!42:42,OFMOR_OFF_0!40:40,"&gt;="&amp;V$9,OFMOR_OFF_0!40:40,"&lt;="&amp;EOMONTH(V$9,0))</f>
        <v>4601.844600280263</v>
      </c>
      <c r="W27" s="159">
        <f>SUMIFS(OFMOR_OFF_0!42:42,OFMOR_OFF_0!40:40,"&gt;="&amp;W$9,OFMOR_OFF_0!40:40,"&lt;="&amp;EOMONTH(W$9,0))</f>
        <v>5906.8810353276103</v>
      </c>
      <c r="X27" s="159">
        <f>SUMIFS(OFMOR_OFF_0!42:42,OFMOR_OFF_0!40:40,"&gt;="&amp;X$9,OFMOR_OFF_0!40:40,"&lt;="&amp;EOMONTH(X$9,0))</f>
        <v>6625.7691694615096</v>
      </c>
      <c r="Y27" s="159">
        <f>SUMIFS(OFMOR_OFF_0!42:42,OFMOR_OFF_0!40:40,"&gt;="&amp;Y$9,OFMOR_OFF_0!40:40,"&lt;="&amp;EOMONTH(Y$9,0))</f>
        <v>6931.0396226545809</v>
      </c>
      <c r="Z27" s="158"/>
      <c r="AA27" s="154"/>
    </row>
    <row r="28" spans="1:27" s="160" customFormat="1" ht="13.8" x14ac:dyDescent="0.3">
      <c r="A28" s="154"/>
      <c r="B28" s="155"/>
      <c r="C28" s="188" t="str">
        <f>KPI!$G$23</f>
        <v>GrAOV</v>
      </c>
      <c r="D28" s="157"/>
      <c r="E28" s="188" t="str">
        <f>KPI!$K$23</f>
        <v>Средний чек созданного заказа</v>
      </c>
      <c r="F28" s="157"/>
      <c r="G28" s="188" t="str">
        <f>KPI!$I$23</f>
        <v>руб.</v>
      </c>
      <c r="H28" s="157"/>
      <c r="I28" s="158"/>
      <c r="J28" s="155"/>
      <c r="K28" s="190">
        <f>IF(K27=0,0,K26*1000/K27)</f>
        <v>6401.323392329733</v>
      </c>
      <c r="L28" s="158"/>
      <c r="M28" s="155"/>
      <c r="N28" s="190">
        <f>IF(N27=0,0,N26*1000/N27)</f>
        <v>5772.7499881284903</v>
      </c>
      <c r="O28" s="190">
        <f t="shared" ref="O28:Y28" si="16">IF(O27=0,0,O26*1000/O27)</f>
        <v>5767.6956757125208</v>
      </c>
      <c r="P28" s="190">
        <f t="shared" si="16"/>
        <v>5866.3898598080677</v>
      </c>
      <c r="Q28" s="190">
        <f t="shared" si="16"/>
        <v>5994.9465573768248</v>
      </c>
      <c r="R28" s="190">
        <f t="shared" si="16"/>
        <v>5911.3928876040964</v>
      </c>
      <c r="S28" s="190">
        <f t="shared" si="16"/>
        <v>5938.0492777361451</v>
      </c>
      <c r="T28" s="190">
        <f t="shared" si="16"/>
        <v>5845.4261114848678</v>
      </c>
      <c r="U28" s="190">
        <f t="shared" si="16"/>
        <v>5807.9473980984785</v>
      </c>
      <c r="V28" s="190">
        <f t="shared" si="16"/>
        <v>5962.0668920349372</v>
      </c>
      <c r="W28" s="190">
        <f t="shared" si="16"/>
        <v>6702.718308373519</v>
      </c>
      <c r="X28" s="190">
        <f t="shared" si="16"/>
        <v>7157.9663395788875</v>
      </c>
      <c r="Y28" s="190">
        <f t="shared" si="16"/>
        <v>7451.9253216647912</v>
      </c>
      <c r="Z28" s="158"/>
      <c r="AA28" s="154"/>
    </row>
    <row r="29" spans="1:27" s="31" customFormat="1" x14ac:dyDescent="0.2">
      <c r="A29" s="14"/>
      <c r="B29" s="105"/>
      <c r="C29" s="189" t="str">
        <f>KPI!$G$24</f>
        <v>1C</v>
      </c>
      <c r="D29" s="107"/>
      <c r="E29" s="189" t="str">
        <f>KPI!$K$24</f>
        <v>1-ый уровень отмен заказов - отмены при подтверждении</v>
      </c>
      <c r="F29" s="107"/>
      <c r="G29" s="189" t="str">
        <f>KPI!$I$24</f>
        <v>тыс.руб.</v>
      </c>
      <c r="H29" s="107"/>
      <c r="I29" s="108"/>
      <c r="J29" s="105"/>
      <c r="K29" s="191">
        <f>SUM(N29:Y29)</f>
        <v>13284.130026075067</v>
      </c>
      <c r="L29" s="108"/>
      <c r="M29" s="105"/>
      <c r="N29" s="191">
        <f>SUMIFS(OFMOR_FFF_0!$136:$136,OFMOR_FFF_0!$100:$100,"&gt;="&amp;N$9,OFMOR_FFF_0!$100:$100,"&lt;="&amp;EOMONTH(N$9,0))</f>
        <v>423.78078275874117</v>
      </c>
      <c r="O29" s="191">
        <f>SUMIFS(OFMOR_FFF_0!$136:$136,OFMOR_FFF_0!$100:$100,"&gt;="&amp;O$9,OFMOR_FFF_0!$100:$100,"&lt;="&amp;EOMONTH(O$9,0))</f>
        <v>332.52230007114929</v>
      </c>
      <c r="P29" s="191">
        <f>SUMIFS(OFMOR_FFF_0!$136:$136,OFMOR_FFF_0!$100:$100,"&gt;="&amp;P$9,OFMOR_FFF_0!$100:$100,"&lt;="&amp;EOMONTH(P$9,0))</f>
        <v>556.16263264338033</v>
      </c>
      <c r="Q29" s="191">
        <f>SUMIFS(OFMOR_FFF_0!$136:$136,OFMOR_FFF_0!$100:$100,"&gt;="&amp;Q$9,OFMOR_FFF_0!$100:$100,"&lt;="&amp;EOMONTH(Q$9,0))</f>
        <v>654.85199749032643</v>
      </c>
      <c r="R29" s="191">
        <f>SUMIFS(OFMOR_FFF_0!$136:$136,OFMOR_FFF_0!$100:$100,"&gt;="&amp;R$9,OFMOR_FFF_0!$100:$100,"&lt;="&amp;EOMONTH(R$9,0))</f>
        <v>740.39302518010641</v>
      </c>
      <c r="S29" s="191">
        <f>SUMIFS(OFMOR_FFF_0!$136:$136,OFMOR_FFF_0!$100:$100,"&gt;="&amp;S$9,OFMOR_FFF_0!$100:$100,"&lt;="&amp;EOMONTH(S$9,0))</f>
        <v>943.21652606283465</v>
      </c>
      <c r="T29" s="191">
        <f>SUMIFS(OFMOR_FFF_0!$136:$136,OFMOR_FFF_0!$100:$100,"&gt;="&amp;T$9,OFMOR_FFF_0!$100:$100,"&lt;="&amp;EOMONTH(T$9,0))</f>
        <v>1067.9996400345572</v>
      </c>
      <c r="U29" s="191">
        <f>SUMIFS(OFMOR_FFF_0!$136:$136,OFMOR_FFF_0!$100:$100,"&gt;="&amp;U$9,OFMOR_FFF_0!$100:$100,"&lt;="&amp;EOMONTH(U$9,0))</f>
        <v>1181.8116389757515</v>
      </c>
      <c r="V29" s="191">
        <f>SUMIFS(OFMOR_FFF_0!$136:$136,OFMOR_FFF_0!$100:$100,"&gt;="&amp;V$9,OFMOR_FFF_0!$100:$100,"&lt;="&amp;EOMONTH(V$9,0))</f>
        <v>1218.7240715690937</v>
      </c>
      <c r="W29" s="191">
        <f>SUMIFS(OFMOR_FFF_0!$136:$136,OFMOR_FFF_0!$100:$100,"&gt;="&amp;W$9,OFMOR_FFF_0!$100:$100,"&lt;="&amp;EOMONTH(W$9,0))</f>
        <v>1752.2874543822702</v>
      </c>
      <c r="X29" s="191">
        <f>SUMIFS(OFMOR_FFF_0!$136:$136,OFMOR_FFF_0!$100:$100,"&gt;="&amp;X$9,OFMOR_FFF_0!$100:$100,"&lt;="&amp;EOMONTH(X$9,0))</f>
        <v>2108.8537358305443</v>
      </c>
      <c r="Y29" s="191">
        <f>SUMIFS(OFMOR_FFF_0!$136:$136,OFMOR_FFF_0!$100:$100,"&gt;="&amp;Y$9,OFMOR_FFF_0!$100:$100,"&lt;="&amp;EOMONTH(Y$9,0))</f>
        <v>2303.5262210763126</v>
      </c>
      <c r="Z29" s="108"/>
      <c r="AA29" s="14"/>
    </row>
    <row r="30" spans="1:27" s="103" customFormat="1" x14ac:dyDescent="0.2">
      <c r="A30" s="75"/>
      <c r="B30" s="97"/>
      <c r="C30" s="98" t="str">
        <f>KPI!$G$25</f>
        <v>%1CGMV</v>
      </c>
      <c r="D30" s="99"/>
      <c r="E30" s="98" t="str">
        <f>KPI!$K$25</f>
        <v>% от GMV</v>
      </c>
      <c r="F30" s="99"/>
      <c r="G30" s="98" t="str">
        <f>KPI!$I$25</f>
        <v>%</v>
      </c>
      <c r="H30" s="99"/>
      <c r="I30" s="102"/>
      <c r="J30" s="97"/>
      <c r="K30" s="101">
        <f>IF(K$26=0,0,K29/K$26)</f>
        <v>4.4427394126285526E-2</v>
      </c>
      <c r="L30" s="102"/>
      <c r="M30" s="97"/>
      <c r="N30" s="101">
        <f>IF(N$26=0,0,N29/N$26)</f>
        <v>4.3511734444260722E-2</v>
      </c>
      <c r="O30" s="101">
        <f t="shared" ref="O30:Y30" si="17">IF(O$26=0,0,O29/O$26)</f>
        <v>4.4059809188808308E-2</v>
      </c>
      <c r="P30" s="101">
        <f t="shared" si="17"/>
        <v>4.4532516959993905E-2</v>
      </c>
      <c r="Q30" s="101">
        <f t="shared" si="17"/>
        <v>4.4486836337952786E-2</v>
      </c>
      <c r="R30" s="101">
        <f t="shared" si="17"/>
        <v>4.4467118347293368E-2</v>
      </c>
      <c r="S30" s="101">
        <f t="shared" si="17"/>
        <v>4.43404531719764E-2</v>
      </c>
      <c r="T30" s="101">
        <f t="shared" si="17"/>
        <v>4.4504086537769168E-2</v>
      </c>
      <c r="U30" s="101">
        <f t="shared" si="17"/>
        <v>4.4619397100013523E-2</v>
      </c>
      <c r="V30" s="101">
        <f t="shared" si="17"/>
        <v>4.441979970662184E-2</v>
      </c>
      <c r="W30" s="101">
        <f t="shared" si="17"/>
        <v>4.4258445848658651E-2</v>
      </c>
      <c r="X30" s="101">
        <f t="shared" si="17"/>
        <v>4.446522618581282E-2</v>
      </c>
      <c r="Y30" s="101">
        <f t="shared" si="17"/>
        <v>4.4599119486047341E-2</v>
      </c>
      <c r="Z30" s="102"/>
      <c r="AA30" s="75"/>
    </row>
    <row r="31" spans="1:27" s="10" customFormat="1" x14ac:dyDescent="0.2">
      <c r="A31" s="8"/>
      <c r="B31" s="89"/>
      <c r="C31" s="56" t="str">
        <f>KPI!$G$26</f>
        <v>COV</v>
      </c>
      <c r="D31" s="81"/>
      <c r="E31" s="56" t="str">
        <f>KPI!$K$26</f>
        <v>Стоимость подтвержденных заказов</v>
      </c>
      <c r="F31" s="81"/>
      <c r="G31" s="56" t="str">
        <f>KPI!$I$26</f>
        <v>тыс.руб.</v>
      </c>
      <c r="H31" s="81"/>
      <c r="I31" s="90"/>
      <c r="J31" s="89"/>
      <c r="K31" s="40">
        <f>SUM(N31:Y31)</f>
        <v>284318.38482086442</v>
      </c>
      <c r="L31" s="90"/>
      <c r="M31" s="89"/>
      <c r="N31" s="40">
        <f>SUMIFS(OFMOR_FFF_0!$137:$137,OFMOR_FFF_0!$100:$100,"&gt;="&amp;N$9,OFMOR_FFF_0!$100:$100,"&lt;="&amp;EOMONTH(N$9,0))</f>
        <v>9070.1210719544979</v>
      </c>
      <c r="O31" s="40">
        <f>SUMIFS(OFMOR_FFF_0!$137:$137,OFMOR_FFF_0!$100:$100,"&gt;="&amp;O$9,OFMOR_FFF_0!$100:$100,"&lt;="&amp;EOMONTH(O$9,0))</f>
        <v>7116.9284768798243</v>
      </c>
      <c r="P31" s="40">
        <f>SUMIFS(OFMOR_FFF_0!$137:$137,OFMOR_FFF_0!$100:$100,"&gt;="&amp;P$9,OFMOR_FFF_0!$100:$100,"&lt;="&amp;EOMONTH(P$9,0))</f>
        <v>11903.471367752494</v>
      </c>
      <c r="Q31" s="40">
        <f>SUMIFS(OFMOR_FFF_0!$137:$137,OFMOR_FFF_0!$100:$100,"&gt;="&amp;Q$9,OFMOR_FFF_0!$100:$100,"&lt;="&amp;EOMONTH(Q$9,0))</f>
        <v>14015.706098758887</v>
      </c>
      <c r="R31" s="40">
        <f>SUMIFS(OFMOR_FFF_0!$137:$137,OFMOR_FFF_0!$100:$100,"&gt;="&amp;R$9,OFMOR_FFF_0!$100:$100,"&lt;="&amp;EOMONTH(R$9,0))</f>
        <v>15846.528800805336</v>
      </c>
      <c r="S31" s="40">
        <f>SUMIFS(OFMOR_FFF_0!$137:$137,OFMOR_FFF_0!$100:$100,"&gt;="&amp;S$9,OFMOR_FFF_0!$100:$100,"&lt;="&amp;EOMONTH(S$9,0))</f>
        <v>20187.531942260481</v>
      </c>
      <c r="T31" s="40">
        <f>SUMIFS(OFMOR_FFF_0!$137:$137,OFMOR_FFF_0!$100:$100,"&gt;="&amp;T$9,OFMOR_FFF_0!$100:$100,"&lt;="&amp;EOMONTH(T$9,0))</f>
        <v>22858.247551616816</v>
      </c>
      <c r="U31" s="40">
        <f>SUMIFS(OFMOR_FFF_0!$137:$137,OFMOR_FFF_0!$100:$100,"&gt;="&amp;U$9,OFMOR_FFF_0!$100:$100,"&lt;="&amp;EOMONTH(U$9,0))</f>
        <v>25294.149913960315</v>
      </c>
      <c r="V31" s="40">
        <f>SUMIFS(OFMOR_FFF_0!$137:$137,OFMOR_FFF_0!$100:$100,"&gt;="&amp;V$9,OFMOR_FFF_0!$100:$100,"&lt;="&amp;EOMONTH(V$9,0))</f>
        <v>26084.181567832107</v>
      </c>
      <c r="W31" s="40">
        <f>SUMIFS(OFMOR_FFF_0!$137:$137,OFMOR_FFF_0!$100:$100,"&gt;="&amp;W$9,OFMOR_FFF_0!$100:$100,"&lt;="&amp;EOMONTH(W$9,0))</f>
        <v>37503.964338945247</v>
      </c>
      <c r="X31" s="40">
        <f>SUMIFS(OFMOR_FFF_0!$137:$137,OFMOR_FFF_0!$100:$100,"&gt;="&amp;X$9,OFMOR_FFF_0!$100:$100,"&lt;="&amp;EOMONTH(X$9,0))</f>
        <v>45135.502800550348</v>
      </c>
      <c r="Y31" s="40">
        <f>SUMIFS(OFMOR_FFF_0!$137:$137,OFMOR_FFF_0!$100:$100,"&gt;="&amp;Y$9,OFMOR_FFF_0!$100:$100,"&lt;="&amp;EOMONTH(Y$9,0))</f>
        <v>49302.050889548074</v>
      </c>
      <c r="Z31" s="90"/>
      <c r="AA31" s="8"/>
    </row>
    <row r="32" spans="1:27" s="103" customFormat="1" x14ac:dyDescent="0.2">
      <c r="A32" s="75"/>
      <c r="B32" s="97"/>
      <c r="C32" s="98" t="str">
        <f>KPI!$G$27</f>
        <v>%COV_GMV</v>
      </c>
      <c r="D32" s="99"/>
      <c r="E32" s="98" t="str">
        <f>KPI!$K$27</f>
        <v>% от GMV</v>
      </c>
      <c r="F32" s="99"/>
      <c r="G32" s="98" t="str">
        <f>KPI!$I$27</f>
        <v>%</v>
      </c>
      <c r="H32" s="99"/>
      <c r="I32" s="102"/>
      <c r="J32" s="97"/>
      <c r="K32" s="101">
        <f>IF(K$26=0,0,K31/K$26)</f>
        <v>0.95087332892642384</v>
      </c>
      <c r="L32" s="102"/>
      <c r="M32" s="97"/>
      <c r="N32" s="101">
        <f>IF(N$26=0,0,N31/N$26)</f>
        <v>0.93127559227917123</v>
      </c>
      <c r="O32" s="101">
        <f t="shared" ref="O32" si="18">IF(O$26=0,0,O31/O$26)</f>
        <v>0.94300595970443779</v>
      </c>
      <c r="P32" s="101">
        <f t="shared" ref="P32" si="19">IF(P$26=0,0,P31/P$26)</f>
        <v>0.9531232582954603</v>
      </c>
      <c r="Q32" s="101">
        <f t="shared" ref="Q32" si="20">IF(Q$26=0,0,Q31/Q$26)</f>
        <v>0.95214556230401348</v>
      </c>
      <c r="R32" s="101">
        <f t="shared" ref="R32" si="21">IF(R$26=0,0,R31/R$26)</f>
        <v>0.95172354089612365</v>
      </c>
      <c r="S32" s="101">
        <f t="shared" ref="S32" si="22">IF(S$26=0,0,S31/S$26)</f>
        <v>0.9490125437899164</v>
      </c>
      <c r="T32" s="101">
        <f t="shared" ref="T32" si="23">IF(T$26=0,0,T31/T$26)</f>
        <v>0.95251476592818762</v>
      </c>
      <c r="U32" s="101">
        <f t="shared" ref="U32" si="24">IF(U$26=0,0,U31/U$26)</f>
        <v>0.954982741832199</v>
      </c>
      <c r="V32" s="101">
        <f t="shared" ref="V32" si="25">IF(V$26=0,0,V31/V$26)</f>
        <v>0.95071078662006347</v>
      </c>
      <c r="W32" s="101">
        <f t="shared" ref="W32" si="26">IF(W$26=0,0,W31/W$26)</f>
        <v>0.94725735247039267</v>
      </c>
      <c r="X32" s="101">
        <f t="shared" ref="X32" si="27">IF(X$26=0,0,X31/X$26)</f>
        <v>0.95168304322748321</v>
      </c>
      <c r="Y32" s="101">
        <f t="shared" ref="Y32" si="28">IF(Y$26=0,0,Y31/Y$26)</f>
        <v>0.95454874288461466</v>
      </c>
      <c r="Z32" s="102"/>
      <c r="AA32" s="75"/>
    </row>
    <row r="33" spans="1:27" s="31" customFormat="1" x14ac:dyDescent="0.2">
      <c r="A33" s="14"/>
      <c r="B33" s="105"/>
      <c r="C33" s="116" t="str">
        <f>KPI!$G$28</f>
        <v>2C</v>
      </c>
      <c r="D33" s="107"/>
      <c r="E33" s="116" t="str">
        <f>KPI!$K$28</f>
        <v>2-ой уровень отмен заказов - отмены поставщиков</v>
      </c>
      <c r="F33" s="107"/>
      <c r="G33" s="116" t="str">
        <f>KPI!$I$28</f>
        <v>тыс.руб.</v>
      </c>
      <c r="H33" s="107"/>
      <c r="I33" s="108"/>
      <c r="J33" s="105"/>
      <c r="K33" s="117">
        <f>SUM(N33:Y33)</f>
        <v>0</v>
      </c>
      <c r="L33" s="108"/>
      <c r="M33" s="105"/>
      <c r="N33" s="117">
        <f>SUMIFS(OFMOR_FFF_0!$138:$138,OFMOR_FFF_0!$100:$100,"&gt;="&amp;N$9,OFMOR_FFF_0!$100:$100,"&lt;="&amp;EOMONTH(N$9,0))</f>
        <v>0</v>
      </c>
      <c r="O33" s="117">
        <f>SUMIFS(OFMOR_FFF_0!$138:$138,OFMOR_FFF_0!$100:$100,"&gt;="&amp;O$9,OFMOR_FFF_0!$100:$100,"&lt;="&amp;EOMONTH(O$9,0))</f>
        <v>0</v>
      </c>
      <c r="P33" s="117">
        <f>SUMIFS(OFMOR_FFF_0!$138:$138,OFMOR_FFF_0!$100:$100,"&gt;="&amp;P$9,OFMOR_FFF_0!$100:$100,"&lt;="&amp;EOMONTH(P$9,0))</f>
        <v>0</v>
      </c>
      <c r="Q33" s="117">
        <f>SUMIFS(OFMOR_FFF_0!$138:$138,OFMOR_FFF_0!$100:$100,"&gt;="&amp;Q$9,OFMOR_FFF_0!$100:$100,"&lt;="&amp;EOMONTH(Q$9,0))</f>
        <v>0</v>
      </c>
      <c r="R33" s="117">
        <f>SUMIFS(OFMOR_FFF_0!$138:$138,OFMOR_FFF_0!$100:$100,"&gt;="&amp;R$9,OFMOR_FFF_0!$100:$100,"&lt;="&amp;EOMONTH(R$9,0))</f>
        <v>0</v>
      </c>
      <c r="S33" s="117">
        <f>SUMIFS(OFMOR_FFF_0!$138:$138,OFMOR_FFF_0!$100:$100,"&gt;="&amp;S$9,OFMOR_FFF_0!$100:$100,"&lt;="&amp;EOMONTH(S$9,0))</f>
        <v>0</v>
      </c>
      <c r="T33" s="117">
        <f>SUMIFS(OFMOR_FFF_0!$138:$138,OFMOR_FFF_0!$100:$100,"&gt;="&amp;T$9,OFMOR_FFF_0!$100:$100,"&lt;="&amp;EOMONTH(T$9,0))</f>
        <v>0</v>
      </c>
      <c r="U33" s="117">
        <f>SUMIFS(OFMOR_FFF_0!$138:$138,OFMOR_FFF_0!$100:$100,"&gt;="&amp;U$9,OFMOR_FFF_0!$100:$100,"&lt;="&amp;EOMONTH(U$9,0))</f>
        <v>0</v>
      </c>
      <c r="V33" s="117">
        <f>SUMIFS(OFMOR_FFF_0!$138:$138,OFMOR_FFF_0!$100:$100,"&gt;="&amp;V$9,OFMOR_FFF_0!$100:$100,"&lt;="&amp;EOMONTH(V$9,0))</f>
        <v>0</v>
      </c>
      <c r="W33" s="117">
        <f>SUMIFS(OFMOR_FFF_0!$138:$138,OFMOR_FFF_0!$100:$100,"&gt;="&amp;W$9,OFMOR_FFF_0!$100:$100,"&lt;="&amp;EOMONTH(W$9,0))</f>
        <v>0</v>
      </c>
      <c r="X33" s="117">
        <f>SUMIFS(OFMOR_FFF_0!$138:$138,OFMOR_FFF_0!$100:$100,"&gt;="&amp;X$9,OFMOR_FFF_0!$100:$100,"&lt;="&amp;EOMONTH(X$9,0))</f>
        <v>0</v>
      </c>
      <c r="Y33" s="117">
        <f>SUMIFS(OFMOR_FFF_0!$138:$138,OFMOR_FFF_0!$100:$100,"&gt;="&amp;Y$9,OFMOR_FFF_0!$100:$100,"&lt;="&amp;EOMONTH(Y$9,0))</f>
        <v>0</v>
      </c>
      <c r="Z33" s="108"/>
      <c r="AA33" s="14"/>
    </row>
    <row r="34" spans="1:27" s="103" customFormat="1" x14ac:dyDescent="0.2">
      <c r="A34" s="75"/>
      <c r="B34" s="97"/>
      <c r="C34" s="98" t="str">
        <f>KPI!$G$29</f>
        <v>%2CGMV</v>
      </c>
      <c r="D34" s="99"/>
      <c r="E34" s="98" t="str">
        <f>KPI!$K$29</f>
        <v>% от GMV</v>
      </c>
      <c r="F34" s="99"/>
      <c r="G34" s="98" t="str">
        <f>KPI!$I$29</f>
        <v>%</v>
      </c>
      <c r="H34" s="99"/>
      <c r="I34" s="102"/>
      <c r="J34" s="97"/>
      <c r="K34" s="101">
        <f>IF(K$26=0,0,K33/K$26)</f>
        <v>0</v>
      </c>
      <c r="L34" s="102"/>
      <c r="M34" s="97"/>
      <c r="N34" s="101">
        <f>IF(N$26=0,0,N33/N$26)</f>
        <v>0</v>
      </c>
      <c r="O34" s="101">
        <f t="shared" ref="O34" si="29">IF(O$26=0,0,O33/O$26)</f>
        <v>0</v>
      </c>
      <c r="P34" s="101">
        <f t="shared" ref="P34" si="30">IF(P$26=0,0,P33/P$26)</f>
        <v>0</v>
      </c>
      <c r="Q34" s="101">
        <f t="shared" ref="Q34" si="31">IF(Q$26=0,0,Q33/Q$26)</f>
        <v>0</v>
      </c>
      <c r="R34" s="101">
        <f t="shared" ref="R34" si="32">IF(R$26=0,0,R33/R$26)</f>
        <v>0</v>
      </c>
      <c r="S34" s="101">
        <f t="shared" ref="S34" si="33">IF(S$26=0,0,S33/S$26)</f>
        <v>0</v>
      </c>
      <c r="T34" s="101">
        <f t="shared" ref="T34" si="34">IF(T$26=0,0,T33/T$26)</f>
        <v>0</v>
      </c>
      <c r="U34" s="101">
        <f t="shared" ref="U34" si="35">IF(U$26=0,0,U33/U$26)</f>
        <v>0</v>
      </c>
      <c r="V34" s="101">
        <f t="shared" ref="V34" si="36">IF(V$26=0,0,V33/V$26)</f>
        <v>0</v>
      </c>
      <c r="W34" s="101">
        <f t="shared" ref="W34" si="37">IF(W$26=0,0,W33/W$26)</f>
        <v>0</v>
      </c>
      <c r="X34" s="101">
        <f t="shared" ref="X34" si="38">IF(X$26=0,0,X33/X$26)</f>
        <v>0</v>
      </c>
      <c r="Y34" s="101">
        <f t="shared" ref="Y34" si="39">IF(Y$26=0,0,Y33/Y$26)</f>
        <v>0</v>
      </c>
      <c r="Z34" s="102"/>
      <c r="AA34" s="75"/>
    </row>
    <row r="35" spans="1:27" s="10" customFormat="1" x14ac:dyDescent="0.2">
      <c r="A35" s="8"/>
      <c r="B35" s="89"/>
      <c r="C35" s="56" t="str">
        <f>KPI!$G$30</f>
        <v>OPV</v>
      </c>
      <c r="D35" s="81"/>
      <c r="E35" s="56" t="str">
        <f>KPI!$K$30</f>
        <v>Стоимость заказов в складской сборке</v>
      </c>
      <c r="F35" s="81"/>
      <c r="G35" s="56" t="str">
        <f>KPI!$I$30</f>
        <v>тыс.руб.</v>
      </c>
      <c r="H35" s="81"/>
      <c r="I35" s="90"/>
      <c r="J35" s="89"/>
      <c r="K35" s="40">
        <f>SUM(N35:Y35)</f>
        <v>284318.38482086436</v>
      </c>
      <c r="L35" s="90"/>
      <c r="M35" s="89"/>
      <c r="N35" s="40">
        <f>SUMIFS(OFMOR_FFF_0!$139:$139,OFMOR_FFF_0!$100:$100,"&gt;="&amp;N$9,OFMOR_FFF_0!$100:$100,"&lt;="&amp;EOMONTH(N$9,0))</f>
        <v>9070.1210719544943</v>
      </c>
      <c r="O35" s="40">
        <f>SUMIFS(OFMOR_FFF_0!$139:$139,OFMOR_FFF_0!$100:$100,"&gt;="&amp;O$9,OFMOR_FFF_0!$100:$100,"&lt;="&amp;EOMONTH(O$9,0))</f>
        <v>7116.9284768798216</v>
      </c>
      <c r="P35" s="40">
        <f>SUMIFS(OFMOR_FFF_0!$139:$139,OFMOR_FFF_0!$100:$100,"&gt;="&amp;P$9,OFMOR_FFF_0!$100:$100,"&lt;="&amp;EOMONTH(P$9,0))</f>
        <v>11903.471367752487</v>
      </c>
      <c r="Q35" s="40">
        <f>SUMIFS(OFMOR_FFF_0!$139:$139,OFMOR_FFF_0!$100:$100,"&gt;="&amp;Q$9,OFMOR_FFF_0!$100:$100,"&lt;="&amp;EOMONTH(Q$9,0))</f>
        <v>14015.706098758881</v>
      </c>
      <c r="R35" s="40">
        <f>SUMIFS(OFMOR_FFF_0!$139:$139,OFMOR_FFF_0!$100:$100,"&gt;="&amp;R$9,OFMOR_FFF_0!$100:$100,"&lt;="&amp;EOMONTH(R$9,0))</f>
        <v>15846.52880080533</v>
      </c>
      <c r="S35" s="40">
        <f>SUMIFS(OFMOR_FFF_0!$139:$139,OFMOR_FFF_0!$100:$100,"&gt;="&amp;S$9,OFMOR_FFF_0!$100:$100,"&lt;="&amp;EOMONTH(S$9,0))</f>
        <v>20187.531942260466</v>
      </c>
      <c r="T35" s="40">
        <f>SUMIFS(OFMOR_FFF_0!$139:$139,OFMOR_FFF_0!$100:$100,"&gt;="&amp;T$9,OFMOR_FFF_0!$100:$100,"&lt;="&amp;EOMONTH(T$9,0))</f>
        <v>22858.247551616816</v>
      </c>
      <c r="U35" s="40">
        <f>SUMIFS(OFMOR_FFF_0!$139:$139,OFMOR_FFF_0!$100:$100,"&gt;="&amp;U$9,OFMOR_FFF_0!$100:$100,"&lt;="&amp;EOMONTH(U$9,0))</f>
        <v>25294.149913960311</v>
      </c>
      <c r="V35" s="40">
        <f>SUMIFS(OFMOR_FFF_0!$139:$139,OFMOR_FFF_0!$100:$100,"&gt;="&amp;V$9,OFMOR_FFF_0!$100:$100,"&lt;="&amp;EOMONTH(V$9,0))</f>
        <v>26084.181567832096</v>
      </c>
      <c r="W35" s="40">
        <f>SUMIFS(OFMOR_FFF_0!$139:$139,OFMOR_FFF_0!$100:$100,"&gt;="&amp;W$9,OFMOR_FFF_0!$100:$100,"&lt;="&amp;EOMONTH(W$9,0))</f>
        <v>37503.964338945232</v>
      </c>
      <c r="X35" s="40">
        <f>SUMIFS(OFMOR_FFF_0!$139:$139,OFMOR_FFF_0!$100:$100,"&gt;="&amp;X$9,OFMOR_FFF_0!$100:$100,"&lt;="&amp;EOMONTH(X$9,0))</f>
        <v>45135.502800550348</v>
      </c>
      <c r="Y35" s="40">
        <f>SUMIFS(OFMOR_FFF_0!$139:$139,OFMOR_FFF_0!$100:$100,"&gt;="&amp;Y$9,OFMOR_FFF_0!$100:$100,"&lt;="&amp;EOMONTH(Y$9,0))</f>
        <v>49302.050889548067</v>
      </c>
      <c r="Z35" s="90"/>
      <c r="AA35" s="8"/>
    </row>
    <row r="36" spans="1:27" s="103" customFormat="1" x14ac:dyDescent="0.2">
      <c r="A36" s="75"/>
      <c r="B36" s="97"/>
      <c r="C36" s="98" t="str">
        <f>KPI!$G$31</f>
        <v>%OPV_GMV</v>
      </c>
      <c r="D36" s="99"/>
      <c r="E36" s="98" t="str">
        <f>KPI!$K$31</f>
        <v>% от GMV</v>
      </c>
      <c r="F36" s="99"/>
      <c r="G36" s="98" t="str">
        <f>KPI!$I$31</f>
        <v>%</v>
      </c>
      <c r="H36" s="99"/>
      <c r="I36" s="102"/>
      <c r="J36" s="97"/>
      <c r="K36" s="101">
        <f>IF(K$26=0,0,K35/K$26)</f>
        <v>0.95087332892642362</v>
      </c>
      <c r="L36" s="102"/>
      <c r="M36" s="97"/>
      <c r="N36" s="101">
        <f>IF(N$26=0,0,N35/N$26)</f>
        <v>0.93127559227917089</v>
      </c>
      <c r="O36" s="101">
        <f t="shared" ref="O36" si="40">IF(O$26=0,0,O35/O$26)</f>
        <v>0.94300595970443746</v>
      </c>
      <c r="P36" s="101">
        <f t="shared" ref="P36" si="41">IF(P$26=0,0,P35/P$26)</f>
        <v>0.95312325829545974</v>
      </c>
      <c r="Q36" s="101">
        <f t="shared" ref="Q36" si="42">IF(Q$26=0,0,Q35/Q$26)</f>
        <v>0.95214556230401315</v>
      </c>
      <c r="R36" s="101">
        <f t="shared" ref="R36" si="43">IF(R$26=0,0,R35/R$26)</f>
        <v>0.95172354089612343</v>
      </c>
      <c r="S36" s="101">
        <f t="shared" ref="S36" si="44">IF(S$26=0,0,S35/S$26)</f>
        <v>0.94901254378991573</v>
      </c>
      <c r="T36" s="101">
        <f t="shared" ref="T36" si="45">IF(T$26=0,0,T35/T$26)</f>
        <v>0.95251476592818762</v>
      </c>
      <c r="U36" s="101">
        <f t="shared" ref="U36" si="46">IF(U$26=0,0,U35/U$26)</f>
        <v>0.95498274183219889</v>
      </c>
      <c r="V36" s="101">
        <f t="shared" ref="V36" si="47">IF(V$26=0,0,V35/V$26)</f>
        <v>0.95071078662006303</v>
      </c>
      <c r="W36" s="101">
        <f t="shared" ref="W36" si="48">IF(W$26=0,0,W35/W$26)</f>
        <v>0.94725735247039233</v>
      </c>
      <c r="X36" s="101">
        <f t="shared" ref="X36" si="49">IF(X$26=0,0,X35/X$26)</f>
        <v>0.95168304322748321</v>
      </c>
      <c r="Y36" s="101">
        <f t="shared" ref="Y36" si="50">IF(Y$26=0,0,Y35/Y$26)</f>
        <v>0.95454874288461455</v>
      </c>
      <c r="Z36" s="102"/>
      <c r="AA36" s="75"/>
    </row>
    <row r="37" spans="1:27" s="31" customFormat="1" x14ac:dyDescent="0.2">
      <c r="A37" s="14"/>
      <c r="B37" s="105"/>
      <c r="C37" s="116" t="str">
        <f>KPI!$G$32</f>
        <v>3C</v>
      </c>
      <c r="D37" s="107"/>
      <c r="E37" s="116" t="str">
        <f>KPI!$K$32</f>
        <v>3-тий уровень отмен заказов - отмены на складе</v>
      </c>
      <c r="F37" s="107"/>
      <c r="G37" s="116" t="str">
        <f>KPI!$I$32</f>
        <v>тыс.руб.</v>
      </c>
      <c r="H37" s="107"/>
      <c r="I37" s="108"/>
      <c r="J37" s="105"/>
      <c r="K37" s="117">
        <f>SUM(N37:Y37)</f>
        <v>21633.797991822466</v>
      </c>
      <c r="L37" s="108"/>
      <c r="M37" s="105"/>
      <c r="N37" s="117">
        <f>SUMIFS(OFMOR_FFF_0!$140:$140,OFMOR_FFF_0!$100:$100,"&gt;="&amp;N$9,OFMOR_FFF_0!$100:$100,"&lt;="&amp;EOMONTH(N$9,0))</f>
        <v>576.3755259858234</v>
      </c>
      <c r="O37" s="117">
        <f>SUMIFS(OFMOR_FFF_0!$140:$140,OFMOR_FFF_0!$100:$100,"&gt;="&amp;O$9,OFMOR_FFF_0!$100:$100,"&lt;="&amp;EOMONTH(O$9,0))</f>
        <v>570.18016676415141</v>
      </c>
      <c r="P37" s="117">
        <f>SUMIFS(OFMOR_FFF_0!$140:$140,OFMOR_FFF_0!$100:$100,"&gt;="&amp;P$9,OFMOR_FFF_0!$100:$100,"&lt;="&amp;EOMONTH(P$9,0))</f>
        <v>915.68537033953714</v>
      </c>
      <c r="Q37" s="117">
        <f>SUMIFS(OFMOR_FFF_0!$140:$140,OFMOR_FFF_0!$100:$100,"&gt;="&amp;Q$9,OFMOR_FFF_0!$100:$100,"&lt;="&amp;EOMONTH(Q$9,0))</f>
        <v>1070.7757100564802</v>
      </c>
      <c r="R37" s="117">
        <f>SUMIFS(OFMOR_FFF_0!$140:$140,OFMOR_FFF_0!$100:$100,"&gt;="&amp;R$9,OFMOR_FFF_0!$100:$100,"&lt;="&amp;EOMONTH(R$9,0))</f>
        <v>1214.7184916357949</v>
      </c>
      <c r="S37" s="117">
        <f>SUMIFS(OFMOR_FFF_0!$140:$140,OFMOR_FFF_0!$100:$100,"&gt;="&amp;S$9,OFMOR_FFF_0!$100:$100,"&lt;="&amp;EOMONTH(S$9,0))</f>
        <v>1515.4591498570819</v>
      </c>
      <c r="T37" s="117">
        <f>SUMIFS(OFMOR_FFF_0!$140:$140,OFMOR_FFF_0!$100:$100,"&gt;="&amp;T$9,OFMOR_FFF_0!$100:$100,"&lt;="&amp;EOMONTH(T$9,0))</f>
        <v>1755.4143635538016</v>
      </c>
      <c r="U37" s="117">
        <f>SUMIFS(OFMOR_FFF_0!$140:$140,OFMOR_FFF_0!$100:$100,"&gt;="&amp;U$9,OFMOR_FFF_0!$100:$100,"&lt;="&amp;EOMONTH(U$9,0))</f>
        <v>1965.226300840741</v>
      </c>
      <c r="V37" s="117">
        <f>SUMIFS(OFMOR_FFF_0!$140:$140,OFMOR_FFF_0!$100:$100,"&gt;="&amp;V$9,OFMOR_FFF_0!$100:$100,"&lt;="&amp;EOMONTH(V$9,0))</f>
        <v>1988.2467262176592</v>
      </c>
      <c r="W37" s="117">
        <f>SUMIFS(OFMOR_FFF_0!$140:$140,OFMOR_FFF_0!$100:$100,"&gt;="&amp;W$9,OFMOR_FFF_0!$100:$100,"&lt;="&amp;EOMONTH(W$9,0))</f>
        <v>2801.1843442363029</v>
      </c>
      <c r="X37" s="117">
        <f>SUMIFS(OFMOR_FFF_0!$140:$140,OFMOR_FFF_0!$100:$100,"&gt;="&amp;X$9,OFMOR_FFF_0!$100:$100,"&lt;="&amp;EOMONTH(X$9,0))</f>
        <v>3442.5046328214676</v>
      </c>
      <c r="Y37" s="117">
        <f>SUMIFS(OFMOR_FFF_0!$140:$140,OFMOR_FFF_0!$100:$100,"&gt;="&amp;Y$9,OFMOR_FFF_0!$100:$100,"&lt;="&amp;EOMONTH(Y$9,0))</f>
        <v>3818.0272095136238</v>
      </c>
      <c r="Z37" s="108"/>
      <c r="AA37" s="14"/>
    </row>
    <row r="38" spans="1:27" s="103" customFormat="1" x14ac:dyDescent="0.2">
      <c r="A38" s="75"/>
      <c r="B38" s="97"/>
      <c r="C38" s="98" t="str">
        <f>KPI!$G$33</f>
        <v>%3CGMV</v>
      </c>
      <c r="D38" s="99"/>
      <c r="E38" s="98" t="str">
        <f>KPI!$K$33</f>
        <v>% от GMV</v>
      </c>
      <c r="F38" s="99"/>
      <c r="G38" s="98" t="str">
        <f>KPI!$I$33</f>
        <v>%</v>
      </c>
      <c r="H38" s="99"/>
      <c r="I38" s="102"/>
      <c r="J38" s="97"/>
      <c r="K38" s="101">
        <f>IF(K$26=0,0,K37/K$26)</f>
        <v>7.2351992034446977E-2</v>
      </c>
      <c r="L38" s="102"/>
      <c r="M38" s="97"/>
      <c r="N38" s="101">
        <f>IF(N$26=0,0,N37/N$26)</f>
        <v>5.9179415035305639E-2</v>
      </c>
      <c r="O38" s="101">
        <f t="shared" ref="O38" si="51">IF(O$26=0,0,O37/O$26)</f>
        <v>7.5549908518905612E-2</v>
      </c>
      <c r="P38" s="101">
        <f t="shared" ref="P38" si="52">IF(P$26=0,0,P37/P$26)</f>
        <v>7.331987424407034E-2</v>
      </c>
      <c r="Q38" s="101">
        <f t="shared" ref="Q38" si="53">IF(Q$26=0,0,Q37/Q$26)</f>
        <v>7.2742274514695199E-2</v>
      </c>
      <c r="R38" s="101">
        <f t="shared" ref="R38" si="54">IF(R$26=0,0,R37/R$26)</f>
        <v>7.2954537778195577E-2</v>
      </c>
      <c r="S38" s="101">
        <f t="shared" ref="S38" si="55">IF(S$26=0,0,S37/S$26)</f>
        <v>7.1241484443418962E-2</v>
      </c>
      <c r="T38" s="101">
        <f t="shared" ref="T38" si="56">IF(T$26=0,0,T37/T$26)</f>
        <v>7.3149006625801441E-2</v>
      </c>
      <c r="U38" s="101">
        <f t="shared" ref="U38" si="57">IF(U$26=0,0,U37/U$26)</f>
        <v>7.4197283066699288E-2</v>
      </c>
      <c r="V38" s="101">
        <f t="shared" ref="V38" si="58">IF(V$26=0,0,V37/V$26)</f>
        <v>7.2467200251675662E-2</v>
      </c>
      <c r="W38" s="101">
        <f t="shared" ref="W38" si="59">IF(W$26=0,0,W37/W$26)</f>
        <v>7.0750986261667773E-2</v>
      </c>
      <c r="X38" s="101">
        <f t="shared" ref="X38" si="60">IF(X$26=0,0,X37/X$26)</f>
        <v>7.2585283911987278E-2</v>
      </c>
      <c r="Y38" s="101">
        <f t="shared" ref="Y38" si="61">IF(Y$26=0,0,Y37/Y$26)</f>
        <v>7.3921733627375474E-2</v>
      </c>
      <c r="Z38" s="102"/>
      <c r="AA38" s="75"/>
    </row>
    <row r="39" spans="1:27" s="10" customFormat="1" x14ac:dyDescent="0.2">
      <c r="A39" s="8"/>
      <c r="B39" s="89"/>
      <c r="C39" s="56" t="str">
        <f>KPI!$G$34</f>
        <v>OInDV</v>
      </c>
      <c r="D39" s="81"/>
      <c r="E39" s="56" t="str">
        <f>KPI!$K$34</f>
        <v>Стоимость заказов в отправке</v>
      </c>
      <c r="F39" s="81"/>
      <c r="G39" s="56" t="str">
        <f>KPI!$I$34</f>
        <v>тыс.руб.</v>
      </c>
      <c r="H39" s="81"/>
      <c r="I39" s="90"/>
      <c r="J39" s="89"/>
      <c r="K39" s="40">
        <f>SUM(N39:Y39)</f>
        <v>256633.6936621113</v>
      </c>
      <c r="L39" s="90"/>
      <c r="M39" s="89"/>
      <c r="N39" s="40">
        <f>SUMIFS(OFMOR_FFF_0!$141:$141,OFMOR_FFF_0!$100:$100,"&gt;="&amp;N$9,OFMOR_FFF_0!$100:$100,"&lt;="&amp;EOMONTH(N$9,0))</f>
        <v>6837.3283427207998</v>
      </c>
      <c r="O39" s="40">
        <f>SUMIFS(OFMOR_FFF_0!$141:$141,OFMOR_FFF_0!$100:$100,"&gt;="&amp;O$9,OFMOR_FFF_0!$100:$100,"&lt;="&amp;EOMONTH(O$9,0))</f>
        <v>6763.8351021339058</v>
      </c>
      <c r="P39" s="40">
        <f>SUMIFS(OFMOR_FFF_0!$141:$141,OFMOR_FFF_0!$100:$100,"&gt;="&amp;P$9,OFMOR_FFF_0!$100:$100,"&lt;="&amp;EOMONTH(P$9,0))</f>
        <v>10862.434738062253</v>
      </c>
      <c r="Q39" s="40">
        <f>SUMIFS(OFMOR_FFF_0!$141:$141,OFMOR_FFF_0!$100:$100,"&gt;="&amp;Q$9,OFMOR_FFF_0!$100:$100,"&lt;="&amp;EOMONTH(Q$9,0))</f>
        <v>12702.21371482424</v>
      </c>
      <c r="R39" s="40">
        <f>SUMIFS(OFMOR_FFF_0!$141:$141,OFMOR_FFF_0!$100:$100,"&gt;="&amp;R$9,OFMOR_FFF_0!$100:$100,"&lt;="&amp;EOMONTH(R$9,0))</f>
        <v>14409.753358425494</v>
      </c>
      <c r="S39" s="40">
        <f>SUMIFS(OFMOR_FFF_0!$141:$141,OFMOR_FFF_0!$100:$100,"&gt;="&amp;S$9,OFMOR_FFF_0!$100:$100,"&lt;="&amp;EOMONTH(S$9,0))</f>
        <v>17977.327853799703</v>
      </c>
      <c r="T39" s="40">
        <f>SUMIFS(OFMOR_FFF_0!$141:$141,OFMOR_FFF_0!$100:$100,"&gt;="&amp;T$9,OFMOR_FFF_0!$100:$100,"&lt;="&amp;EOMONTH(T$9,0))</f>
        <v>20823.827244602351</v>
      </c>
      <c r="U39" s="40">
        <f>SUMIFS(OFMOR_FFF_0!$141:$141,OFMOR_FFF_0!$100:$100,"&gt;="&amp;U$9,OFMOR_FFF_0!$100:$100,"&lt;="&amp;EOMONTH(U$9,0))</f>
        <v>23312.748166425874</v>
      </c>
      <c r="V39" s="40">
        <f>SUMIFS(OFMOR_FFF_0!$141:$141,OFMOR_FFF_0!$100:$100,"&gt;="&amp;V$9,OFMOR_FFF_0!$100:$100,"&lt;="&amp;EOMONTH(V$9,0))</f>
        <v>23585.830904666502</v>
      </c>
      <c r="W39" s="40">
        <f>SUMIFS(OFMOR_FFF_0!$141:$141,OFMOR_FFF_0!$100:$100,"&gt;="&amp;W$9,OFMOR_FFF_0!$100:$100,"&lt;="&amp;EOMONTH(W$9,0))</f>
        <v>33229.407298782025</v>
      </c>
      <c r="X39" s="40">
        <f>SUMIFS(OFMOR_FFF_0!$141:$141,OFMOR_FFF_0!$100:$100,"&gt;="&amp;X$9,OFMOR_FFF_0!$100:$100,"&lt;="&amp;EOMONTH(X$9,0))</f>
        <v>40837.151188332755</v>
      </c>
      <c r="Y39" s="40">
        <f>SUMIFS(OFMOR_FFF_0!$141:$141,OFMOR_FFF_0!$100:$100,"&gt;="&amp;Y$9,OFMOR_FFF_0!$100:$100,"&lt;="&amp;EOMONTH(Y$9,0))</f>
        <v>45291.835749335398</v>
      </c>
      <c r="Z39" s="90"/>
      <c r="AA39" s="8"/>
    </row>
    <row r="40" spans="1:27" s="103" customFormat="1" x14ac:dyDescent="0.2">
      <c r="A40" s="75"/>
      <c r="B40" s="97"/>
      <c r="C40" s="98" t="str">
        <f>KPI!$G$35</f>
        <v>%OInDV_GMV</v>
      </c>
      <c r="D40" s="99"/>
      <c r="E40" s="98" t="str">
        <f>KPI!$K$35</f>
        <v>% от GMV</v>
      </c>
      <c r="F40" s="99"/>
      <c r="G40" s="98" t="str">
        <f>KPI!$I$35</f>
        <v>%</v>
      </c>
      <c r="H40" s="99"/>
      <c r="I40" s="102"/>
      <c r="J40" s="97"/>
      <c r="K40" s="101">
        <f>IF(K$26=0,0,K39/K$26)</f>
        <v>0.85828475271103266</v>
      </c>
      <c r="L40" s="102"/>
      <c r="M40" s="97"/>
      <c r="N40" s="101">
        <f>IF(N$26=0,0,N39/N$26)</f>
        <v>0.70202337449089569</v>
      </c>
      <c r="O40" s="101">
        <f t="shared" ref="O40" si="62">IF(O$26=0,0,O39/O$26)</f>
        <v>0.89622044572895765</v>
      </c>
      <c r="P40" s="101">
        <f t="shared" ref="P40" si="63">IF(P$26=0,0,P39/P$26)</f>
        <v>0.86976637912630139</v>
      </c>
      <c r="Q40" s="101">
        <f t="shared" ref="Q40" si="64">IF(Q$26=0,0,Q39/Q$26)</f>
        <v>0.86291452851441097</v>
      </c>
      <c r="R40" s="101">
        <f t="shared" ref="R40" si="65">IF(R$26=0,0,R39/R$26)</f>
        <v>0.8654325286067418</v>
      </c>
      <c r="S40" s="101">
        <f t="shared" ref="S40" si="66">IF(S$26=0,0,S39/S$26)</f>
        <v>0.84511121448011028</v>
      </c>
      <c r="T40" s="101">
        <f t="shared" ref="T40" si="67">IF(T$26=0,0,T39/T$26)</f>
        <v>0.86773944016624538</v>
      </c>
      <c r="U40" s="101">
        <f t="shared" ref="U40" si="68">IF(U$26=0,0,U39/U$26)</f>
        <v>0.88017475342507689</v>
      </c>
      <c r="V40" s="101">
        <f t="shared" ref="V40" si="69">IF(V$26=0,0,V39/V$26)</f>
        <v>0.85965142491250202</v>
      </c>
      <c r="W40" s="101">
        <f t="shared" ref="W40" si="70">IF(W$26=0,0,W39/W$26)</f>
        <v>0.83929261710923042</v>
      </c>
      <c r="X40" s="101">
        <f t="shared" ref="X40" si="71">IF(X$26=0,0,X39/X$26)</f>
        <v>0.86105220742504873</v>
      </c>
      <c r="Y40" s="101">
        <f t="shared" ref="Y40" si="72">IF(Y$26=0,0,Y39/Y$26)</f>
        <v>0.87690601298352711</v>
      </c>
      <c r="Z40" s="102"/>
      <c r="AA40" s="75"/>
    </row>
    <row r="41" spans="1:27" s="31" customFormat="1" x14ac:dyDescent="0.2">
      <c r="A41" s="14"/>
      <c r="B41" s="105"/>
      <c r="C41" s="116" t="str">
        <f>KPI!$G$36</f>
        <v>4C</v>
      </c>
      <c r="D41" s="107"/>
      <c r="E41" s="116" t="str">
        <f>KPI!$K$36</f>
        <v>4-тый уровень отмен заказов - отмены при доставке</v>
      </c>
      <c r="F41" s="107"/>
      <c r="G41" s="116" t="str">
        <f>KPI!$I$36</f>
        <v>тыс.руб.</v>
      </c>
      <c r="H41" s="107"/>
      <c r="I41" s="108"/>
      <c r="J41" s="105"/>
      <c r="K41" s="117">
        <f>SUM(N41:Y41)</f>
        <v>54342.037848290078</v>
      </c>
      <c r="L41" s="108"/>
      <c r="M41" s="105"/>
      <c r="N41" s="117">
        <f>SUMIFS(OFMOR_FFF_0!$142:$142,OFMOR_FFF_0!$100:$100,"&gt;="&amp;N$9,OFMOR_FFF_0!$100:$100,"&lt;="&amp;EOMONTH(N$9,0))</f>
        <v>1178.3714082412923</v>
      </c>
      <c r="O41" s="117">
        <f>SUMIFS(OFMOR_FFF_0!$142:$142,OFMOR_FFF_0!$100:$100,"&gt;="&amp;O$9,OFMOR_FFF_0!$100:$100,"&lt;="&amp;EOMONTH(O$9,0))</f>
        <v>1546.7822013233472</v>
      </c>
      <c r="P41" s="117">
        <f>SUMIFS(OFMOR_FFF_0!$142:$142,OFMOR_FFF_0!$100:$100,"&gt;="&amp;P$9,OFMOR_FFF_0!$100:$100,"&lt;="&amp;EOMONTH(P$9,0))</f>
        <v>2295.9958609725918</v>
      </c>
      <c r="Q41" s="117">
        <f>SUMIFS(OFMOR_FFF_0!$142:$142,OFMOR_FFF_0!$100:$100,"&gt;="&amp;Q$9,OFMOR_FFF_0!$100:$100,"&lt;="&amp;EOMONTH(Q$9,0))</f>
        <v>2689.4662758953009</v>
      </c>
      <c r="R41" s="117">
        <f>SUMIFS(OFMOR_FFF_0!$142:$142,OFMOR_FFF_0!$100:$100,"&gt;="&amp;R$9,OFMOR_FFF_0!$100:$100,"&lt;="&amp;EOMONTH(R$9,0))</f>
        <v>3079.9894870414701</v>
      </c>
      <c r="S41" s="117">
        <f>SUMIFS(OFMOR_FFF_0!$142:$142,OFMOR_FFF_0!$100:$100,"&gt;="&amp;S$9,OFMOR_FFF_0!$100:$100,"&lt;="&amp;EOMONTH(S$9,0))</f>
        <v>3750.674995883106</v>
      </c>
      <c r="T41" s="117">
        <f>SUMIFS(OFMOR_FFF_0!$142:$142,OFMOR_FFF_0!$100:$100,"&gt;="&amp;T$9,OFMOR_FFF_0!$100:$100,"&lt;="&amp;EOMONTH(T$9,0))</f>
        <v>4467.2428305713411</v>
      </c>
      <c r="U41" s="117">
        <f>SUMIFS(OFMOR_FFF_0!$142:$142,OFMOR_FFF_0!$100:$100,"&gt;="&amp;U$9,OFMOR_FFF_0!$100:$100,"&lt;="&amp;EOMONTH(U$9,0))</f>
        <v>5006.0703649055031</v>
      </c>
      <c r="V41" s="117">
        <f>SUMIFS(OFMOR_FFF_0!$142:$142,OFMOR_FFF_0!$100:$100,"&gt;="&amp;V$9,OFMOR_FFF_0!$100:$100,"&lt;="&amp;EOMONTH(V$9,0))</f>
        <v>5031.9534737119566</v>
      </c>
      <c r="W41" s="117">
        <f>SUMIFS(OFMOR_FFF_0!$142:$142,OFMOR_FFF_0!$100:$100,"&gt;="&amp;W$9,OFMOR_FFF_0!$100:$100,"&lt;="&amp;EOMONTH(W$9,0))</f>
        <v>6902.3859687210752</v>
      </c>
      <c r="X41" s="117">
        <f>SUMIFS(OFMOR_FFF_0!$142:$142,OFMOR_FFF_0!$100:$100,"&gt;="&amp;X$9,OFMOR_FFF_0!$100:$100,"&lt;="&amp;EOMONTH(X$9,0))</f>
        <v>8650.9566686953622</v>
      </c>
      <c r="Y41" s="117">
        <f>SUMIFS(OFMOR_FFF_0!$142:$142,OFMOR_FFF_0!$100:$100,"&gt;="&amp;Y$9,OFMOR_FFF_0!$100:$100,"&lt;="&amp;EOMONTH(Y$9,0))</f>
        <v>9742.1483123277376</v>
      </c>
      <c r="Z41" s="108"/>
      <c r="AA41" s="14"/>
    </row>
    <row r="42" spans="1:27" s="103" customFormat="1" x14ac:dyDescent="0.2">
      <c r="A42" s="75"/>
      <c r="B42" s="97"/>
      <c r="C42" s="192" t="str">
        <f>KPI!$G$37</f>
        <v>%4CGMV</v>
      </c>
      <c r="D42" s="99"/>
      <c r="E42" s="192" t="str">
        <f>KPI!$K$37</f>
        <v>% от GMV</v>
      </c>
      <c r="F42" s="99"/>
      <c r="G42" s="192" t="str">
        <f>KPI!$I$37</f>
        <v>%</v>
      </c>
      <c r="H42" s="99"/>
      <c r="I42" s="102"/>
      <c r="J42" s="97"/>
      <c r="K42" s="194">
        <f>IF(K$26=0,0,K41/K$26)</f>
        <v>0.18174130548049378</v>
      </c>
      <c r="L42" s="102"/>
      <c r="M42" s="97"/>
      <c r="N42" s="194">
        <f>IF(N$26=0,0,N41/N$26)</f>
        <v>0.12098940272450819</v>
      </c>
      <c r="O42" s="194">
        <f t="shared" ref="O42" si="73">IF(O$26=0,0,O41/O$26)</f>
        <v>0.20495145327807909</v>
      </c>
      <c r="P42" s="194">
        <f t="shared" ref="P42" si="74">IF(P$26=0,0,P41/P$26)</f>
        <v>0.1838427622022562</v>
      </c>
      <c r="Q42" s="194">
        <f t="shared" ref="Q42" si="75">IF(Q$26=0,0,Q41/Q$26)</f>
        <v>0.18270669786567315</v>
      </c>
      <c r="R42" s="194">
        <f t="shared" ref="R42" si="76">IF(R$26=0,0,R41/R$26)</f>
        <v>0.18498047978690274</v>
      </c>
      <c r="S42" s="194">
        <f t="shared" ref="S42" si="77">IF(S$26=0,0,S41/S$26)</f>
        <v>0.17631861234710675</v>
      </c>
      <c r="T42" s="194">
        <f t="shared" ref="T42" si="78">IF(T$26=0,0,T41/T$26)</f>
        <v>0.18615227390015127</v>
      </c>
      <c r="U42" s="194">
        <f t="shared" ref="U42" si="79">IF(U$26=0,0,U41/U$26)</f>
        <v>0.18900460458818624</v>
      </c>
      <c r="V42" s="194">
        <f t="shared" ref="V42" si="80">IF(V$26=0,0,V41/V$26)</f>
        <v>0.18340358629952039</v>
      </c>
      <c r="W42" s="194">
        <f t="shared" ref="W42" si="81">IF(W$26=0,0,W41/W$26)</f>
        <v>0.17433719271298229</v>
      </c>
      <c r="X42" s="194">
        <f t="shared" ref="X42" si="82">IF(X$26=0,0,X41/X$26)</f>
        <v>0.18240560663905367</v>
      </c>
      <c r="Y42" s="194">
        <f t="shared" ref="Y42" si="83">IF(Y$26=0,0,Y41/Y$26)</f>
        <v>0.18862005244693289</v>
      </c>
      <c r="Z42" s="102"/>
      <c r="AA42" s="75"/>
    </row>
    <row r="43" spans="1:27" s="160" customFormat="1" ht="13.8" x14ac:dyDescent="0.3">
      <c r="A43" s="154"/>
      <c r="B43" s="155"/>
      <c r="C43" s="193" t="str">
        <f>KPI!$G$38</f>
        <v>Sales</v>
      </c>
      <c r="D43" s="157"/>
      <c r="E43" s="193" t="str">
        <f>KPI!$K$38</f>
        <v>Стоимость доставленных и проданных заказов</v>
      </c>
      <c r="F43" s="157"/>
      <c r="G43" s="193" t="str">
        <f>KPI!$I$38</f>
        <v>тыс.руб.</v>
      </c>
      <c r="H43" s="157"/>
      <c r="I43" s="158"/>
      <c r="J43" s="155"/>
      <c r="K43" s="195">
        <f>SUM(N43:Y43)</f>
        <v>202536.74650689654</v>
      </c>
      <c r="L43" s="158"/>
      <c r="M43" s="155"/>
      <c r="N43" s="195">
        <f>SUMIFS(OFMOR_FFF_0!$135:$135,OFMOR_FFF_0!$100:$100,"&gt;="&amp;N$9,OFMOR_FFF_0!$100:$100,"&lt;="&amp;EOMONTH(N$9,0))</f>
        <v>5758.9352659279548</v>
      </c>
      <c r="O43" s="195">
        <f>SUMIFS(OFMOR_FFF_0!$135:$135,OFMOR_FFF_0!$100:$100,"&gt;="&amp;O$9,OFMOR_FFF_0!$100:$100,"&lt;="&amp;EOMONTH(O$9,0))</f>
        <v>5242.1613285386884</v>
      </c>
      <c r="P43" s="195">
        <f>SUMIFS(OFMOR_FFF_0!$135:$135,OFMOR_FFF_0!$100:$100,"&gt;="&amp;P$9,OFMOR_FFF_0!$100:$100,"&lt;="&amp;EOMONTH(P$9,0))</f>
        <v>8526.7143044098575</v>
      </c>
      <c r="Q43" s="195">
        <f>SUMIFS(OFMOR_FFF_0!$135:$135,OFMOR_FFF_0!$100:$100,"&gt;="&amp;Q$9,OFMOR_FFF_0!$100:$100,"&lt;="&amp;EOMONTH(Q$9,0))</f>
        <v>10005.865631089406</v>
      </c>
      <c r="R43" s="195">
        <f>SUMIFS(OFMOR_FFF_0!$135:$135,OFMOR_FFF_0!$100:$100,"&gt;="&amp;R$9,OFMOR_FFF_0!$100:$100,"&lt;="&amp;EOMONTH(R$9,0))</f>
        <v>11350.662184378632</v>
      </c>
      <c r="S43" s="195">
        <f>SUMIFS(OFMOR_FFF_0!$135:$135,OFMOR_FFF_0!$100:$100,"&gt;="&amp;S$9,OFMOR_FFF_0!$100:$100,"&lt;="&amp;EOMONTH(S$9,0))</f>
        <v>14240.783916069195</v>
      </c>
      <c r="T43" s="195">
        <f>SUMIFS(OFMOR_FFF_0!$135:$135,OFMOR_FFF_0!$100:$100,"&gt;="&amp;T$9,OFMOR_FFF_0!$100:$100,"&lt;="&amp;EOMONTH(T$9,0))</f>
        <v>16406.966123613915</v>
      </c>
      <c r="U43" s="195">
        <f>SUMIFS(OFMOR_FFF_0!$135:$135,OFMOR_FFF_0!$100:$100,"&gt;="&amp;U$9,OFMOR_FFF_0!$100:$100,"&lt;="&amp;EOMONTH(U$9,0))</f>
        <v>18266.687829804567</v>
      </c>
      <c r="V43" s="195">
        <f>SUMIFS(OFMOR_FFF_0!$135:$135,OFMOR_FFF_0!$100:$100,"&gt;="&amp;V$9,OFMOR_FFF_0!$100:$100,"&lt;="&amp;EOMONTH(V$9,0))</f>
        <v>18621.216704427759</v>
      </c>
      <c r="W43" s="195">
        <f>SUMIFS(OFMOR_FFF_0!$135:$135,OFMOR_FFF_0!$100:$100,"&gt;="&amp;W$9,OFMOR_FFF_0!$100:$100,"&lt;="&amp;EOMONTH(W$9,0))</f>
        <v>26360.322744206667</v>
      </c>
      <c r="X43" s="195">
        <f>SUMIFS(OFMOR_FFF_0!$135:$135,OFMOR_FFF_0!$100:$100,"&gt;="&amp;X$9,OFMOR_FFF_0!$100:$100,"&lt;="&amp;EOMONTH(X$9,0))</f>
        <v>32198.228124530717</v>
      </c>
      <c r="Y43" s="195">
        <f>SUMIFS(OFMOR_FFF_0!$135:$135,OFMOR_FFF_0!$100:$100,"&gt;="&amp;Y$9,OFMOR_FFF_0!$100:$100,"&lt;="&amp;EOMONTH(Y$9,0))</f>
        <v>35558.202349899184</v>
      </c>
      <c r="Z43" s="158"/>
      <c r="AA43" s="154"/>
    </row>
    <row r="44" spans="1:27" s="103" customFormat="1" x14ac:dyDescent="0.2">
      <c r="A44" s="75"/>
      <c r="B44" s="97"/>
      <c r="C44" s="98" t="str">
        <f>KPI!$G$39</f>
        <v>%FinFF</v>
      </c>
      <c r="D44" s="99"/>
      <c r="E44" s="98" t="str">
        <f>KPI!$K$39</f>
        <v>Финансовый Фулфилмент</v>
      </c>
      <c r="F44" s="99"/>
      <c r="G44" s="98" t="str">
        <f>KPI!$I$39</f>
        <v>%</v>
      </c>
      <c r="H44" s="99"/>
      <c r="I44" s="102"/>
      <c r="J44" s="97"/>
      <c r="K44" s="101">
        <f>IF(K$26=0,0,K43/K$26)</f>
        <v>0.6773631276158234</v>
      </c>
      <c r="L44" s="102"/>
      <c r="M44" s="97"/>
      <c r="N44" s="101">
        <f t="shared" ref="N44:Y44" si="84">IF(N$26=0,0,N43/N$26)</f>
        <v>0.59129925699203145</v>
      </c>
      <c r="O44" s="101">
        <f t="shared" si="84"/>
        <v>0.69459590476471633</v>
      </c>
      <c r="P44" s="101">
        <f t="shared" si="84"/>
        <v>0.68274282932207375</v>
      </c>
      <c r="Q44" s="101">
        <f t="shared" si="84"/>
        <v>0.67974032064611145</v>
      </c>
      <c r="R44" s="101">
        <f t="shared" si="84"/>
        <v>0.68170717646905477</v>
      </c>
      <c r="S44" s="101">
        <f t="shared" si="84"/>
        <v>0.66945690084382148</v>
      </c>
      <c r="T44" s="101">
        <f t="shared" si="84"/>
        <v>0.68368659765085171</v>
      </c>
      <c r="U44" s="101">
        <f t="shared" si="84"/>
        <v>0.6896603241159629</v>
      </c>
      <c r="V44" s="101">
        <f t="shared" si="84"/>
        <v>0.67870220634875511</v>
      </c>
      <c r="W44" s="101">
        <f t="shared" si="84"/>
        <v>0.66579653572816233</v>
      </c>
      <c r="X44" s="101">
        <f t="shared" si="84"/>
        <v>0.67890032960289748</v>
      </c>
      <c r="Y44" s="101">
        <f t="shared" si="84"/>
        <v>0.68845081979193401</v>
      </c>
      <c r="Z44" s="102"/>
      <c r="AA44" s="75"/>
    </row>
    <row r="45" spans="1:27" s="160" customFormat="1" ht="13.8" x14ac:dyDescent="0.3">
      <c r="A45" s="154"/>
      <c r="B45" s="155"/>
      <c r="C45" s="156" t="str">
        <f>KPI!$G$40</f>
        <v>NetOrd</v>
      </c>
      <c r="D45" s="157"/>
      <c r="E45" s="156" t="str">
        <f>KPI!$K$40</f>
        <v>Количество доставленных и проданных заказов</v>
      </c>
      <c r="F45" s="157"/>
      <c r="G45" s="156" t="str">
        <f>KPI!$I$40</f>
        <v>шт заказов</v>
      </c>
      <c r="H45" s="157"/>
      <c r="I45" s="158"/>
      <c r="J45" s="155"/>
      <c r="K45" s="159">
        <f>SUM(N45:Y45)</f>
        <v>32276.512006533234</v>
      </c>
      <c r="L45" s="158"/>
      <c r="M45" s="155"/>
      <c r="N45" s="159">
        <f>SUMIFS(OFMOR_OFF_0!77:77,OFMOR_OFF_0!75:75,"&gt;="&amp;N$9,OFMOR_OFF_0!75:75,"&lt;="&amp;EOMONTH(N$9,0))</f>
        <v>1013.7763376170626</v>
      </c>
      <c r="O45" s="159">
        <f>SUMIFS(OFMOR_OFF_0!77:77,OFMOR_OFF_0!75:75,"&gt;="&amp;O$9,OFMOR_OFF_0!75:75,"&lt;="&amp;EOMONTH(O$9,0))</f>
        <v>925.1151757498609</v>
      </c>
      <c r="P45" s="159">
        <f>SUMIFS(OFMOR_OFF_0!77:77,OFMOR_OFF_0!75:75,"&gt;="&amp;P$9,OFMOR_OFF_0!75:75,"&lt;="&amp;EOMONTH(P$9,0))</f>
        <v>1482.2009138812891</v>
      </c>
      <c r="Q45" s="159">
        <f>SUMIFS(OFMOR_OFF_0!77:77,OFMOR_OFF_0!75:75,"&gt;="&amp;Q$9,OFMOR_OFF_0!75:75,"&lt;="&amp;EOMONTH(Q$9,0))</f>
        <v>1701.089998970245</v>
      </c>
      <c r="R45" s="159">
        <f>SUMIFS(OFMOR_OFF_0!77:77,OFMOR_OFF_0!75:75,"&gt;="&amp;R$9,OFMOR_OFF_0!75:75,"&lt;="&amp;EOMONTH(R$9,0))</f>
        <v>1948.5230138018921</v>
      </c>
      <c r="S45" s="159">
        <f>SUMIFS(OFMOR_OFF_0!77:77,OFMOR_OFF_0!75:75,"&gt;="&amp;S$9,OFMOR_OFF_0!75:75,"&lt;="&amp;EOMONTH(S$9,0))</f>
        <v>2441.878776644875</v>
      </c>
      <c r="T45" s="159">
        <f>SUMIFS(OFMOR_OFF_0!77:77,OFMOR_OFF_0!75:75,"&gt;="&amp;T$9,OFMOR_OFF_0!75:75,"&lt;="&amp;EOMONTH(T$9,0))</f>
        <v>2848.4920102222572</v>
      </c>
      <c r="U45" s="159">
        <f>SUMIFS(OFMOR_OFF_0!77:77,OFMOR_OFF_0!75:75,"&gt;="&amp;U$9,OFMOR_OFF_0!75:75,"&lt;="&amp;EOMONTH(U$9,0))</f>
        <v>3199.9845151179215</v>
      </c>
      <c r="V45" s="159">
        <f>SUMIFS(OFMOR_OFF_0!77:77,OFMOR_OFF_0!75:75,"&gt;="&amp;V$9,OFMOR_OFF_0!75:75,"&lt;="&amp;EOMONTH(V$9,0))</f>
        <v>3199.2266284031793</v>
      </c>
      <c r="W45" s="159">
        <f>SUMIFS(OFMOR_OFF_0!77:77,OFMOR_OFF_0!75:75,"&gt;="&amp;W$9,OFMOR_OFF_0!75:75,"&lt;="&amp;EOMONTH(W$9,0))</f>
        <v>4047.1491695362415</v>
      </c>
      <c r="X45" s="159">
        <f>SUMIFS(OFMOR_OFF_0!77:77,OFMOR_OFF_0!75:75,"&gt;="&amp;X$9,OFMOR_OFF_0!75:75,"&lt;="&amp;EOMONTH(X$9,0))</f>
        <v>4602.005553857759</v>
      </c>
      <c r="Y45" s="159">
        <f>SUMIFS(OFMOR_OFF_0!77:77,OFMOR_OFF_0!75:75,"&gt;="&amp;Y$9,OFMOR_OFF_0!75:75,"&lt;="&amp;EOMONTH(Y$9,0))</f>
        <v>4867.0699127306507</v>
      </c>
      <c r="Z45" s="158"/>
      <c r="AA45" s="154"/>
    </row>
    <row r="46" spans="1:27" s="103" customFormat="1" x14ac:dyDescent="0.2">
      <c r="A46" s="75"/>
      <c r="B46" s="97"/>
      <c r="C46" s="98" t="str">
        <f>KPI!$G$41</f>
        <v>%OperFF</v>
      </c>
      <c r="D46" s="99"/>
      <c r="E46" s="98" t="str">
        <f>KPI!$K$41</f>
        <v>Операционный Фулфилмент</v>
      </c>
      <c r="F46" s="99"/>
      <c r="G46" s="98" t="str">
        <f>KPI!$I$41</f>
        <v>%</v>
      </c>
      <c r="H46" s="99"/>
      <c r="I46" s="102"/>
      <c r="J46" s="97"/>
      <c r="K46" s="101">
        <f>IF(K$27=0,0,K45/K$27)</f>
        <v>0.69099369872056948</v>
      </c>
      <c r="L46" s="102"/>
      <c r="M46" s="97"/>
      <c r="N46" s="101">
        <f>IF(N$27=0,0,N45/N$27)</f>
        <v>0.60088316392176078</v>
      </c>
      <c r="O46" s="101">
        <f t="shared" ref="O46:X46" si="85">IF(O$27=0,0,O45/O$27)</f>
        <v>0.7070009197389755</v>
      </c>
      <c r="P46" s="101">
        <f t="shared" si="85"/>
        <v>0.69623112381694741</v>
      </c>
      <c r="Q46" s="101">
        <f t="shared" si="85"/>
        <v>0.69278898305070558</v>
      </c>
      <c r="R46" s="101">
        <f t="shared" si="85"/>
        <v>0.69178641889155001</v>
      </c>
      <c r="S46" s="101">
        <f t="shared" si="85"/>
        <v>0.68164244190118173</v>
      </c>
      <c r="T46" s="101">
        <f t="shared" si="85"/>
        <v>0.69384101062791681</v>
      </c>
      <c r="U46" s="101">
        <f t="shared" si="85"/>
        <v>0.70169112904475617</v>
      </c>
      <c r="V46" s="101">
        <f t="shared" si="85"/>
        <v>0.69520527229631768</v>
      </c>
      <c r="W46" s="101">
        <f t="shared" si="85"/>
        <v>0.68515840175741349</v>
      </c>
      <c r="X46" s="101">
        <f t="shared" si="85"/>
        <v>0.69456170840792719</v>
      </c>
      <c r="Y46" s="101">
        <f>IF(Y$27=0,0,Y45/Y$27)</f>
        <v>0.70221354626545451</v>
      </c>
      <c r="Z46" s="102"/>
      <c r="AA46" s="75"/>
    </row>
    <row r="47" spans="1:27" s="160" customFormat="1" ht="13.8" x14ac:dyDescent="0.3">
      <c r="A47" s="154"/>
      <c r="B47" s="155"/>
      <c r="C47" s="156" t="str">
        <f>KPI!$G$42</f>
        <v>NetAOV</v>
      </c>
      <c r="D47" s="157"/>
      <c r="E47" s="156" t="str">
        <f>KPI!$K$42</f>
        <v>Средний чек проданного заказа</v>
      </c>
      <c r="F47" s="157"/>
      <c r="G47" s="156" t="str">
        <f>KPI!$I$42</f>
        <v>руб.</v>
      </c>
      <c r="H47" s="157"/>
      <c r="I47" s="158"/>
      <c r="J47" s="155"/>
      <c r="K47" s="159">
        <f>IF(K45=0,0,K43*1000/K45)</f>
        <v>6275.0506146977759</v>
      </c>
      <c r="L47" s="158"/>
      <c r="M47" s="155"/>
      <c r="N47" s="159">
        <f>IF(N45=0,0,N43*1000/N45)</f>
        <v>5680.6763506284342</v>
      </c>
      <c r="O47" s="159">
        <f t="shared" ref="O47:Y47" si="86">IF(O45=0,0,O43*1000/O45)</f>
        <v>5666.4958763535633</v>
      </c>
      <c r="P47" s="159">
        <f t="shared" si="86"/>
        <v>5752.7385285992141</v>
      </c>
      <c r="Q47" s="159">
        <f t="shared" si="86"/>
        <v>5882.0318955178491</v>
      </c>
      <c r="R47" s="159">
        <f t="shared" si="86"/>
        <v>5825.2646255543095</v>
      </c>
      <c r="S47" s="159">
        <f t="shared" si="86"/>
        <v>5831.8963464828239</v>
      </c>
      <c r="T47" s="159">
        <f t="shared" si="86"/>
        <v>5759.8778809050409</v>
      </c>
      <c r="U47" s="159">
        <f t="shared" si="86"/>
        <v>5708.3675697510134</v>
      </c>
      <c r="V47" s="159">
        <f t="shared" si="86"/>
        <v>5820.5369194873556</v>
      </c>
      <c r="W47" s="159">
        <f t="shared" si="86"/>
        <v>6513.3064386720562</v>
      </c>
      <c r="X47" s="159">
        <f t="shared" si="86"/>
        <v>6996.564377793864</v>
      </c>
      <c r="Y47" s="159">
        <f t="shared" si="86"/>
        <v>7305.8745790543589</v>
      </c>
      <c r="Z47" s="158"/>
      <c r="AA47" s="154"/>
    </row>
    <row r="48" spans="1:27" s="103" customFormat="1" x14ac:dyDescent="0.2">
      <c r="A48" s="75"/>
      <c r="B48" s="97"/>
      <c r="C48" s="192" t="str">
        <f>KPI!$G$43</f>
        <v>%AOVFF</v>
      </c>
      <c r="D48" s="99"/>
      <c r="E48" s="192" t="str">
        <f>KPI!$K$43</f>
        <v>Фулфилмент по среднему чеку клиентских заказов</v>
      </c>
      <c r="F48" s="99"/>
      <c r="G48" s="192" t="str">
        <f>KPI!$I$43</f>
        <v>%</v>
      </c>
      <c r="H48" s="99"/>
      <c r="I48" s="102"/>
      <c r="J48" s="97"/>
      <c r="K48" s="194">
        <f>IF(K$28=0,0,K47/K$28)</f>
        <v>0.98027395744710211</v>
      </c>
      <c r="L48" s="102"/>
      <c r="M48" s="97"/>
      <c r="N48" s="194">
        <f>IF(N$28=0,0,N47/N$28)</f>
        <v>0.98405029878491135</v>
      </c>
      <c r="O48" s="194">
        <f t="shared" ref="O48:Y48" si="87">IF(O$28=0,0,O47/O$28)</f>
        <v>0.98245403276301402</v>
      </c>
      <c r="P48" s="194">
        <f t="shared" si="87"/>
        <v>0.98062669990831941</v>
      </c>
      <c r="Q48" s="194">
        <f t="shared" si="87"/>
        <v>0.98116502611352996</v>
      </c>
      <c r="R48" s="194">
        <f t="shared" si="87"/>
        <v>0.98543012388325713</v>
      </c>
      <c r="S48" s="194">
        <f t="shared" si="87"/>
        <v>0.98212326535393935</v>
      </c>
      <c r="T48" s="194">
        <f t="shared" si="87"/>
        <v>0.98536492824505217</v>
      </c>
      <c r="U48" s="194">
        <f t="shared" si="87"/>
        <v>0.98285455746722716</v>
      </c>
      <c r="V48" s="194">
        <f t="shared" si="87"/>
        <v>0.97626159264723122</v>
      </c>
      <c r="W48" s="194">
        <f t="shared" si="87"/>
        <v>0.97174103684697055</v>
      </c>
      <c r="X48" s="194">
        <f t="shared" si="87"/>
        <v>0.97745142207604752</v>
      </c>
      <c r="Y48" s="194">
        <f t="shared" si="87"/>
        <v>0.98040093850835797</v>
      </c>
      <c r="Z48" s="102"/>
      <c r="AA48" s="75"/>
    </row>
    <row r="49" spans="1:27" s="31" customFormat="1" x14ac:dyDescent="0.2">
      <c r="A49" s="14"/>
      <c r="B49" s="105"/>
      <c r="C49" s="189" t="str">
        <f>KPI!$G$44</f>
        <v>Returns</v>
      </c>
      <c r="D49" s="107"/>
      <c r="E49" s="189" t="str">
        <f>KPI!$K$44</f>
        <v>5-тый уровень отмен заказов - клиентские возвраты товаров</v>
      </c>
      <c r="F49" s="107"/>
      <c r="G49" s="189" t="str">
        <f>KPI!$I$44</f>
        <v>тыс.руб.</v>
      </c>
      <c r="H49" s="107"/>
      <c r="I49" s="108"/>
      <c r="J49" s="105"/>
      <c r="K49" s="191">
        <f>SUM(N49:Y49)</f>
        <v>3809.885745841676</v>
      </c>
      <c r="L49" s="108"/>
      <c r="M49" s="105"/>
      <c r="N49" s="191">
        <f>SUMIFS(OFMOR_FFF_0!$143:$143,OFMOR_FFF_0!$100:$100,"&gt;="&amp;N$9,OFMOR_FFF_0!$100:$100,"&lt;="&amp;EOMONTH(N$9,0))</f>
        <v>3.4444090191915313</v>
      </c>
      <c r="O49" s="191">
        <f>SUMIFS(OFMOR_FFF_0!$143:$143,OFMOR_FFF_0!$100:$100,"&gt;="&amp;O$9,OFMOR_FFF_0!$100:$100,"&lt;="&amp;EOMONTH(O$9,0))</f>
        <v>144.03049526551467</v>
      </c>
      <c r="P49" s="191">
        <f>SUMIFS(OFMOR_FFF_0!$143:$143,OFMOR_FFF_0!$100:$100,"&gt;="&amp;P$9,OFMOR_FFF_0!$100:$100,"&lt;="&amp;EOMONTH(P$9,0))</f>
        <v>134.74029489845253</v>
      </c>
      <c r="Q49" s="191">
        <f>SUMIFS(OFMOR_FFF_0!$143:$143,OFMOR_FFF_0!$100:$100,"&gt;="&amp;Q$9,OFMOR_FFF_0!$100:$100,"&lt;="&amp;EOMONTH(Q$9,0))</f>
        <v>185.20785724993704</v>
      </c>
      <c r="R49" s="191">
        <f>SUMIFS(OFMOR_FFF_0!$143:$143,OFMOR_FFF_0!$100:$100,"&gt;="&amp;R$9,OFMOR_FFF_0!$100:$100,"&lt;="&amp;EOMONTH(R$9,0))</f>
        <v>230.99432897049661</v>
      </c>
      <c r="S49" s="191">
        <f>SUMIFS(OFMOR_FFF_0!$143:$143,OFMOR_FFF_0!$100:$100,"&gt;="&amp;S$9,OFMOR_FFF_0!$100:$100,"&lt;="&amp;EOMONTH(S$9,0))</f>
        <v>246.29548971785394</v>
      </c>
      <c r="T49" s="191">
        <f>SUMIFS(OFMOR_FFF_0!$143:$143,OFMOR_FFF_0!$100:$100,"&gt;="&amp;T$9,OFMOR_FFF_0!$100:$100,"&lt;="&amp;EOMONTH(T$9,0))</f>
        <v>336.85205055251788</v>
      </c>
      <c r="U49" s="191">
        <f>SUMIFS(OFMOR_FFF_0!$143:$143,OFMOR_FFF_0!$100:$100,"&gt;="&amp;U$9,OFMOR_FFF_0!$100:$100,"&lt;="&amp;EOMONTH(U$9,0))</f>
        <v>365.96428832945259</v>
      </c>
      <c r="V49" s="191">
        <f>SUMIFS(OFMOR_FFF_0!$143:$143,OFMOR_FFF_0!$100:$100,"&gt;="&amp;V$9,OFMOR_FFF_0!$100:$100,"&lt;="&amp;EOMONTH(V$9,0))</f>
        <v>385.30099065852369</v>
      </c>
      <c r="W49" s="191">
        <f>SUMIFS(OFMOR_FFF_0!$143:$143,OFMOR_FFF_0!$100:$100,"&gt;="&amp;W$9,OFMOR_FFF_0!$100:$100,"&lt;="&amp;EOMONTH(W$9,0))</f>
        <v>436.69884804952852</v>
      </c>
      <c r="X49" s="191">
        <f>SUMIFS(OFMOR_FFF_0!$143:$143,OFMOR_FFF_0!$100:$100,"&gt;="&amp;X$9,OFMOR_FFF_0!$100:$100,"&lt;="&amp;EOMONTH(X$9,0))</f>
        <v>595.35825451199707</v>
      </c>
      <c r="Y49" s="191">
        <f>SUMIFS(OFMOR_FFF_0!$143:$143,OFMOR_FFF_0!$100:$100,"&gt;="&amp;Y$9,OFMOR_FFF_0!$100:$100,"&lt;="&amp;EOMONTH(Y$9,0))</f>
        <v>744.99843861820989</v>
      </c>
      <c r="Z49" s="108"/>
      <c r="AA49" s="14"/>
    </row>
    <row r="50" spans="1:27" s="103" customFormat="1" x14ac:dyDescent="0.2">
      <c r="A50" s="75"/>
      <c r="B50" s="97"/>
      <c r="C50" s="98" t="str">
        <f>KPI!$G$45</f>
        <v>%5CGMV</v>
      </c>
      <c r="D50" s="99"/>
      <c r="E50" s="98" t="str">
        <f>KPI!$K$45</f>
        <v>% от GMV</v>
      </c>
      <c r="F50" s="99"/>
      <c r="G50" s="98" t="str">
        <f>KPI!$I$45</f>
        <v>%</v>
      </c>
      <c r="H50" s="99"/>
      <c r="I50" s="102"/>
      <c r="J50" s="97"/>
      <c r="K50" s="101">
        <f>IF(K$26=0,0,K49/K$26)</f>
        <v>1.2741767452921869E-2</v>
      </c>
      <c r="L50" s="102"/>
      <c r="M50" s="97"/>
      <c r="N50" s="101">
        <f>IF(N$26=0,0,N49/N$26)</f>
        <v>3.5365504208292718E-4</v>
      </c>
      <c r="O50" s="101">
        <f t="shared" ref="O50" si="88">IF(O$26=0,0,O49/O$26)</f>
        <v>1.9084302428469608E-2</v>
      </c>
      <c r="P50" s="101">
        <f t="shared" ref="P50" si="89">IF(P$26=0,0,P49/P$26)</f>
        <v>1.0788794707837579E-2</v>
      </c>
      <c r="Q50" s="101">
        <f t="shared" ref="Q50" si="90">IF(Q$26=0,0,Q49/Q$26)</f>
        <v>1.2581944722712072E-2</v>
      </c>
      <c r="R50" s="101">
        <f t="shared" ref="R50" si="91">IF(R$26=0,0,R49/R$26)</f>
        <v>1.3873242743455113E-2</v>
      </c>
      <c r="S50" s="101">
        <f t="shared" ref="S50" si="92">IF(S$26=0,0,S49/S$26)</f>
        <v>1.1578310310029469E-2</v>
      </c>
      <c r="T50" s="101">
        <f t="shared" ref="T50" si="93">IF(T$26=0,0,T49/T$26)</f>
        <v>1.4036795749977198E-2</v>
      </c>
      <c r="U50" s="101">
        <f t="shared" ref="U50" si="94">IF(U$26=0,0,U49/U$26)</f>
        <v>1.3817012260555957E-2</v>
      </c>
      <c r="V50" s="101">
        <f t="shared" ref="V50" si="95">IF(V$26=0,0,V49/V$26)</f>
        <v>1.4043369808704307E-2</v>
      </c>
      <c r="W50" s="101">
        <f t="shared" ref="W50" si="96">IF(W$26=0,0,W49/W$26)</f>
        <v>1.10299324863826E-2</v>
      </c>
      <c r="X50" s="101">
        <f t="shared" ref="X50" si="97">IF(X$26=0,0,X49/X$26)</f>
        <v>1.2553141547315858E-2</v>
      </c>
      <c r="Y50" s="101">
        <f t="shared" ref="Y50" si="98">IF(Y$26=0,0,Y49/Y$26)</f>
        <v>1.4424092105766183E-2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tr">
        <f>KPI!$E$47</f>
        <v>P&amp;L</v>
      </c>
      <c r="D53" s="1"/>
      <c r="E53" s="96" t="str">
        <f>KPI!$M$47</f>
        <v>Отчет о прибылях и убытках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tr">
        <f>KPI!$G$47</f>
        <v>Sales+</v>
      </c>
      <c r="D55" s="107"/>
      <c r="E55" s="106" t="str">
        <f>KPI!$K$47</f>
        <v>Бюджет продаж (без учета скидок и клиентских возвратов)</v>
      </c>
      <c r="F55" s="107"/>
      <c r="G55" s="106" t="str">
        <f>KPI!$I$47</f>
        <v>тыс.руб.</v>
      </c>
      <c r="H55" s="107"/>
      <c r="I55" s="108"/>
      <c r="J55" s="105"/>
      <c r="K55" s="109">
        <f>SUM(N55:Y55)</f>
        <v>205929.09301606938</v>
      </c>
      <c r="L55" s="108"/>
      <c r="M55" s="105"/>
      <c r="N55" s="109">
        <f>N60/(1-N56)</f>
        <v>5758.9352659279548</v>
      </c>
      <c r="O55" s="109">
        <f t="shared" ref="O55:X55" si="99">O60/(1-O56)</f>
        <v>5300.3355970379698</v>
      </c>
      <c r="P55" s="109">
        <f t="shared" si="99"/>
        <v>8606.3112451569232</v>
      </c>
      <c r="Q55" s="109">
        <f t="shared" si="99"/>
        <v>10127.810267470744</v>
      </c>
      <c r="R55" s="109">
        <f t="shared" si="99"/>
        <v>11521.654306102777</v>
      </c>
      <c r="S55" s="109">
        <f t="shared" si="99"/>
        <v>14448.812943683475</v>
      </c>
      <c r="T55" s="109">
        <f t="shared" si="99"/>
        <v>16698.757003267387</v>
      </c>
      <c r="U55" s="109">
        <f t="shared" si="99"/>
        <v>18620.580323353308</v>
      </c>
      <c r="V55" s="109">
        <f t="shared" si="99"/>
        <v>19015.626762702421</v>
      </c>
      <c r="W55" s="109">
        <f t="shared" si="99"/>
        <v>26823.467295574064</v>
      </c>
      <c r="X55" s="109">
        <f t="shared" si="99"/>
        <v>32754.901611478504</v>
      </c>
      <c r="Y55" s="109">
        <f>Y60/(1-Y56)</f>
        <v>36251.900394313852</v>
      </c>
      <c r="Z55" s="108"/>
      <c r="AA55" s="14"/>
    </row>
    <row r="56" spans="1:27" s="103" customFormat="1" x14ac:dyDescent="0.2">
      <c r="A56" s="75"/>
      <c r="B56" s="97"/>
      <c r="C56" s="98" t="str">
        <f>KPI!$G$48</f>
        <v>Margin+</v>
      </c>
      <c r="D56" s="99"/>
      <c r="E56" s="98" t="str">
        <f>KPI!$K$48</f>
        <v>Маржинальность продаж</v>
      </c>
      <c r="F56" s="99"/>
      <c r="G56" s="98" t="str">
        <f>KPI!$I$48</f>
        <v>%</v>
      </c>
      <c r="H56" s="99"/>
      <c r="I56" s="102"/>
      <c r="J56" s="97"/>
      <c r="K56" s="101">
        <f>IF(SUMIFS(OFMOR_FFF_0!124:124,OFMOR_FFF_0!100:100,"&gt;="&amp;N$9,OFMOR_FFF_0!100:100,"&lt;="&amp;EOMONTH(N$9,11))=0,0,(SUMIFS(OFMOR_FFF_0!124:124,OFMOR_FFF_0!100:100,"&gt;="&amp;N$9,OFMOR_FFF_0!100:100,"&lt;="&amp;EOMONTH(N$9,11))-SUMIFS(OFMOR_FFF_0!102:102,OFMOR_FFF_0!100:100,"&gt;="&amp;N$9,OFMOR_FFF_0!100:100,"&lt;="&amp;EOMONTH(N$9,11)))/SUMIFS(OFMOR_FFF_0!124:124,OFMOR_FFF_0!100:100,"&gt;="&amp;N$9,OFMOR_FFF_0!100:100,"&lt;="&amp;EOMONTH(N$9,11)))</f>
        <v>0.16558647928750031</v>
      </c>
      <c r="L56" s="102"/>
      <c r="M56" s="97"/>
      <c r="N56" s="101">
        <f>IF(SUMIFS(OFMOR_FFF_0!124:124,OFMOR_FFF_0!100:100,"&gt;="&amp;N$9,OFMOR_FFF_0!100:100,"&lt;="&amp;EOMONTH(N$9,0))=0,0,(SUMIFS(OFMOR_FFF_0!124:124,OFMOR_FFF_0!100:100,"&gt;="&amp;N$9,OFMOR_FFF_0!100:100,"&lt;="&amp;EOMONTH(N$9,0))-SUMIFS(OFMOR_FFF_0!102:102,OFMOR_FFF_0!100:100,"&gt;="&amp;N$9,OFMOR_FFF_0!100:100,"&lt;="&amp;EOMONTH(N$9,0)))/SUMIFS(OFMOR_FFF_0!124:124,OFMOR_FFF_0!100:100,"&gt;="&amp;N$9,OFMOR_FFF_0!100:100,"&lt;="&amp;EOMONTH(N$9,0)))</f>
        <v>0.15000000000000008</v>
      </c>
      <c r="O56" s="101">
        <f>IF(SUMIFS(OFMOR_FFF_0!124:124,OFMOR_FFF_0!100:100,"&gt;="&amp;O$9,OFMOR_FFF_0!100:100,"&lt;="&amp;EOMONTH(O$9,0))=0,0,(SUMIFS(OFMOR_FFF_0!124:124,OFMOR_FFF_0!100:100,"&gt;="&amp;O$9,OFMOR_FFF_0!100:100,"&lt;="&amp;EOMONTH(O$9,0))-SUMIFS(OFMOR_FFF_0!102:102,OFMOR_FFF_0!100:100,"&gt;="&amp;O$9,OFMOR_FFF_0!100:100,"&lt;="&amp;EOMONTH(O$9,0)))/SUMIFS(OFMOR_FFF_0!124:124,OFMOR_FFF_0!100:100,"&gt;="&amp;O$9,OFMOR_FFF_0!100:100,"&lt;="&amp;EOMONTH(O$9,0)))</f>
        <v>0.15000000000000008</v>
      </c>
      <c r="P56" s="101">
        <f>IF(SUMIFS(OFMOR_FFF_0!124:124,OFMOR_FFF_0!100:100,"&gt;="&amp;P$9,OFMOR_FFF_0!100:100,"&lt;="&amp;EOMONTH(P$9,0))=0,0,(SUMIFS(OFMOR_FFF_0!124:124,OFMOR_FFF_0!100:100,"&gt;="&amp;P$9,OFMOR_FFF_0!100:100,"&lt;="&amp;EOMONTH(P$9,0))-SUMIFS(OFMOR_FFF_0!102:102,OFMOR_FFF_0!100:100,"&gt;="&amp;P$9,OFMOR_FFF_0!100:100,"&lt;="&amp;EOMONTH(P$9,0)))/SUMIFS(OFMOR_FFF_0!124:124,OFMOR_FFF_0!100:100,"&gt;="&amp;P$9,OFMOR_FFF_0!100:100,"&lt;="&amp;EOMONTH(P$9,0)))</f>
        <v>0.15000000000000019</v>
      </c>
      <c r="Q56" s="101">
        <f>IF(SUMIFS(OFMOR_FFF_0!124:124,OFMOR_FFF_0!100:100,"&gt;="&amp;Q$9,OFMOR_FFF_0!100:100,"&lt;="&amp;EOMONTH(Q$9,0))=0,0,(SUMIFS(OFMOR_FFF_0!124:124,OFMOR_FFF_0!100:100,"&gt;="&amp;Q$9,OFMOR_FFF_0!100:100,"&lt;="&amp;EOMONTH(Q$9,0))-SUMIFS(OFMOR_FFF_0!102:102,OFMOR_FFF_0!100:100,"&gt;="&amp;Q$9,OFMOR_FFF_0!100:100,"&lt;="&amp;EOMONTH(Q$9,0)))/SUMIFS(OFMOR_FFF_0!124:124,OFMOR_FFF_0!100:100,"&gt;="&amp;Q$9,OFMOR_FFF_0!100:100,"&lt;="&amp;EOMONTH(Q$9,0)))</f>
        <v>0.14999999999999994</v>
      </c>
      <c r="R56" s="101">
        <f>IF(SUMIFS(OFMOR_FFF_0!124:124,OFMOR_FFF_0!100:100,"&gt;="&amp;R$9,OFMOR_FFF_0!100:100,"&lt;="&amp;EOMONTH(R$9,0))=0,0,(SUMIFS(OFMOR_FFF_0!124:124,OFMOR_FFF_0!100:100,"&gt;="&amp;R$9,OFMOR_FFF_0!100:100,"&lt;="&amp;EOMONTH(R$9,0))-SUMIFS(OFMOR_FFF_0!102:102,OFMOR_FFF_0!100:100,"&gt;="&amp;R$9,OFMOR_FFF_0!100:100,"&lt;="&amp;EOMONTH(R$9,0)))/SUMIFS(OFMOR_FFF_0!124:124,OFMOR_FFF_0!100:100,"&gt;="&amp;R$9,OFMOR_FFF_0!100:100,"&lt;="&amp;EOMONTH(R$9,0)))</f>
        <v>0.14999999999999997</v>
      </c>
      <c r="S56" s="101">
        <f>IF(SUMIFS(OFMOR_FFF_0!124:124,OFMOR_FFF_0!100:100,"&gt;="&amp;S$9,OFMOR_FFF_0!100:100,"&lt;="&amp;EOMONTH(S$9,0))=0,0,(SUMIFS(OFMOR_FFF_0!124:124,OFMOR_FFF_0!100:100,"&gt;="&amp;S$9,OFMOR_FFF_0!100:100,"&lt;="&amp;EOMONTH(S$9,0))-SUMIFS(OFMOR_FFF_0!102:102,OFMOR_FFF_0!100:100,"&gt;="&amp;S$9,OFMOR_FFF_0!100:100,"&lt;="&amp;EOMONTH(S$9,0)))/SUMIFS(OFMOR_FFF_0!124:124,OFMOR_FFF_0!100:100,"&gt;="&amp;S$9,OFMOR_FFF_0!100:100,"&lt;="&amp;EOMONTH(S$9,0)))</f>
        <v>0.14999999999999991</v>
      </c>
      <c r="T56" s="101">
        <f>IF(SUMIFS(OFMOR_FFF_0!124:124,OFMOR_FFF_0!100:100,"&gt;="&amp;T$9,OFMOR_FFF_0!100:100,"&lt;="&amp;EOMONTH(T$9,0))=0,0,(SUMIFS(OFMOR_FFF_0!124:124,OFMOR_FFF_0!100:100,"&gt;="&amp;T$9,OFMOR_FFF_0!100:100,"&lt;="&amp;EOMONTH(T$9,0))-SUMIFS(OFMOR_FFF_0!102:102,OFMOR_FFF_0!100:100,"&gt;="&amp;T$9,OFMOR_FFF_0!100:100,"&lt;="&amp;EOMONTH(T$9,0)))/SUMIFS(OFMOR_FFF_0!124:124,OFMOR_FFF_0!100:100,"&gt;="&amp;T$9,OFMOR_FFF_0!100:100,"&lt;="&amp;EOMONTH(T$9,0)))</f>
        <v>0.15363412494551018</v>
      </c>
      <c r="U56" s="101">
        <f>IF(SUMIFS(OFMOR_FFF_0!124:124,OFMOR_FFF_0!100:100,"&gt;="&amp;U$9,OFMOR_FFF_0!100:100,"&lt;="&amp;EOMONTH(U$9,0))=0,0,(SUMIFS(OFMOR_FFF_0!124:124,OFMOR_FFF_0!100:100,"&gt;="&amp;U$9,OFMOR_FFF_0!100:100,"&lt;="&amp;EOMONTH(U$9,0))-SUMIFS(OFMOR_FFF_0!102:102,OFMOR_FFF_0!100:100,"&gt;="&amp;U$9,OFMOR_FFF_0!100:100,"&lt;="&amp;EOMONTH(U$9,0)))/SUMIFS(OFMOR_FFF_0!124:124,OFMOR_FFF_0!100:100,"&gt;="&amp;U$9,OFMOR_FFF_0!100:100,"&lt;="&amp;EOMONTH(U$9,0)))</f>
        <v>0.16400320806120985</v>
      </c>
      <c r="V56" s="101">
        <f>IF(SUMIFS(OFMOR_FFF_0!124:124,OFMOR_FFF_0!100:100,"&gt;="&amp;V$9,OFMOR_FFF_0!100:100,"&lt;="&amp;EOMONTH(V$9,0))=0,0,(SUMIFS(OFMOR_FFF_0!124:124,OFMOR_FFF_0!100:100,"&gt;="&amp;V$9,OFMOR_FFF_0!100:100,"&lt;="&amp;EOMONTH(V$9,0))-SUMIFS(OFMOR_FFF_0!102:102,OFMOR_FFF_0!100:100,"&gt;="&amp;V$9,OFMOR_FFF_0!100:100,"&lt;="&amp;EOMONTH(V$9,0)))/SUMIFS(OFMOR_FFF_0!124:124,OFMOR_FFF_0!100:100,"&gt;="&amp;V$9,OFMOR_FFF_0!100:100,"&lt;="&amp;EOMONTH(V$9,0)))</f>
        <v>0.16749239180040035</v>
      </c>
      <c r="W56" s="101">
        <f>IF(SUMIFS(OFMOR_FFF_0!124:124,OFMOR_FFF_0!100:100,"&gt;="&amp;W$9,OFMOR_FFF_0!100:100,"&lt;="&amp;EOMONTH(W$9,0))=0,0,(SUMIFS(OFMOR_FFF_0!124:124,OFMOR_FFF_0!100:100,"&gt;="&amp;W$9,OFMOR_FFF_0!100:100,"&lt;="&amp;EOMONTH(W$9,0))-SUMIFS(OFMOR_FFF_0!102:102,OFMOR_FFF_0!100:100,"&gt;="&amp;W$9,OFMOR_FFF_0!100:100,"&lt;="&amp;EOMONTH(W$9,0)))/SUMIFS(OFMOR_FFF_0!124:124,OFMOR_FFF_0!100:100,"&gt;="&amp;W$9,OFMOR_FFF_0!100:100,"&lt;="&amp;EOMONTH(W$9,0)))</f>
        <v>0.17121835364359103</v>
      </c>
      <c r="X56" s="101">
        <f>IF(SUMIFS(OFMOR_FFF_0!124:124,OFMOR_FFF_0!100:100,"&gt;="&amp;X$9,OFMOR_FFF_0!100:100,"&lt;="&amp;EOMONTH(X$9,0))=0,0,(SUMIFS(OFMOR_FFF_0!124:124,OFMOR_FFF_0!100:100,"&gt;="&amp;X$9,OFMOR_FFF_0!100:100,"&lt;="&amp;EOMONTH(X$9,0))-SUMIFS(OFMOR_FFF_0!102:102,OFMOR_FFF_0!100:100,"&gt;="&amp;X$9,OFMOR_FFF_0!100:100,"&lt;="&amp;EOMONTH(X$9,0)))/SUMIFS(OFMOR_FFF_0!124:124,OFMOR_FFF_0!100:100,"&gt;="&amp;X$9,OFMOR_FFF_0!100:100,"&lt;="&amp;EOMONTH(X$9,0)))</f>
        <v>0.17693425638747001</v>
      </c>
      <c r="Y56" s="101">
        <f>IF(SUMIFS(OFMOR_FFF_0!124:124,OFMOR_FFF_0!100:100,"&gt;="&amp;Y$9,OFMOR_FFF_0!100:100,"&lt;="&amp;EOMONTH(Y$9,0))=0,0,(SUMIFS(OFMOR_FFF_0!124:124,OFMOR_FFF_0!100:100,"&gt;="&amp;Y$9,OFMOR_FFF_0!100:100,"&lt;="&amp;EOMONTH(Y$9,0))-SUMIFS(OFMOR_FFF_0!102:102,OFMOR_FFF_0!100:100,"&gt;="&amp;Y$9,OFMOR_FFF_0!100:100,"&lt;="&amp;EOMONTH(Y$9,0)))/SUMIFS(OFMOR_FFF_0!124:124,OFMOR_FFF_0!100:100,"&gt;="&amp;Y$9,OFMOR_FFF_0!100:100,"&lt;="&amp;EOMONTH(Y$9,0)))</f>
        <v>0.17866952354286825</v>
      </c>
      <c r="Z56" s="102"/>
      <c r="AA56" s="75"/>
    </row>
    <row r="57" spans="1:27" s="31" customFormat="1" x14ac:dyDescent="0.2">
      <c r="A57" s="14"/>
      <c r="B57" s="105"/>
      <c r="C57" s="106" t="str">
        <f>KPI!$G$49</f>
        <v>Discounts</v>
      </c>
      <c r="D57" s="107"/>
      <c r="E57" s="106" t="str">
        <f>KPI!$K$49</f>
        <v>Скидки</v>
      </c>
      <c r="F57" s="107"/>
      <c r="G57" s="106" t="str">
        <f>KPI!$I$49</f>
        <v>тыс.руб.</v>
      </c>
      <c r="H57" s="107"/>
      <c r="I57" s="108"/>
      <c r="J57" s="105"/>
      <c r="K57" s="109">
        <f>SUM(N57:Y57)</f>
        <v>3392.3465091728385</v>
      </c>
      <c r="L57" s="108"/>
      <c r="M57" s="105"/>
      <c r="N57" s="109">
        <f>N55-N59</f>
        <v>0</v>
      </c>
      <c r="O57" s="109">
        <f>O55-O59</f>
        <v>58.174268499281425</v>
      </c>
      <c r="P57" s="109">
        <f t="shared" ref="P57:X57" si="100">P55-P59</f>
        <v>79.596940747065673</v>
      </c>
      <c r="Q57" s="109">
        <f t="shared" si="100"/>
        <v>121.94463638133857</v>
      </c>
      <c r="R57" s="109">
        <f t="shared" si="100"/>
        <v>170.99212172414445</v>
      </c>
      <c r="S57" s="109">
        <f t="shared" si="100"/>
        <v>208.02902761428049</v>
      </c>
      <c r="T57" s="109">
        <f t="shared" si="100"/>
        <v>291.79087965347208</v>
      </c>
      <c r="U57" s="109">
        <f t="shared" si="100"/>
        <v>353.89249354874119</v>
      </c>
      <c r="V57" s="109">
        <f t="shared" si="100"/>
        <v>394.41005827466142</v>
      </c>
      <c r="W57" s="109">
        <f t="shared" si="100"/>
        <v>463.14455136739707</v>
      </c>
      <c r="X57" s="109">
        <f t="shared" si="100"/>
        <v>556.67348694778775</v>
      </c>
      <c r="Y57" s="109">
        <f>Y55-Y59</f>
        <v>693.6980444146684</v>
      </c>
      <c r="Z57" s="108"/>
      <c r="AA57" s="14"/>
    </row>
    <row r="58" spans="1:27" s="103" customFormat="1" x14ac:dyDescent="0.2">
      <c r="A58" s="75"/>
      <c r="B58" s="97"/>
      <c r="C58" s="98" t="str">
        <f>KPI!$G$50</f>
        <v>Discounts,%</v>
      </c>
      <c r="D58" s="99"/>
      <c r="E58" s="98" t="str">
        <f>KPI!$K$50</f>
        <v>Скидки,%</v>
      </c>
      <c r="F58" s="99"/>
      <c r="G58" s="98" t="str">
        <f>KPI!$I$50</f>
        <v>%</v>
      </c>
      <c r="H58" s="99"/>
      <c r="I58" s="102"/>
      <c r="J58" s="97"/>
      <c r="K58" s="101">
        <f>IF(K55=0,0,K57/K55)</f>
        <v>1.6473371778062081E-2</v>
      </c>
      <c r="L58" s="102"/>
      <c r="M58" s="97"/>
      <c r="N58" s="101">
        <f t="shared" ref="N58:X58" si="101">N56-N62</f>
        <v>0</v>
      </c>
      <c r="O58" s="101">
        <f t="shared" si="101"/>
        <v>9.43277498065348E-3</v>
      </c>
      <c r="P58" s="101">
        <f t="shared" si="101"/>
        <v>7.9347562518912729E-3</v>
      </c>
      <c r="Q58" s="101">
        <f t="shared" si="101"/>
        <v>1.0359217757439781E-2</v>
      </c>
      <c r="R58" s="101">
        <f t="shared" si="101"/>
        <v>1.2804830335410106E-2</v>
      </c>
      <c r="S58" s="101">
        <f t="shared" si="101"/>
        <v>1.2416779477470385E-2</v>
      </c>
      <c r="T58" s="101">
        <f t="shared" si="101"/>
        <v>1.5052255324364161E-2</v>
      </c>
      <c r="U58" s="101">
        <f t="shared" si="101"/>
        <v>1.6196312766414311E-2</v>
      </c>
      <c r="V58" s="101">
        <f t="shared" si="101"/>
        <v>1.7633078411360165E-2</v>
      </c>
      <c r="W58" s="101">
        <f t="shared" si="101"/>
        <v>1.4561494846174861E-2</v>
      </c>
      <c r="X58" s="101">
        <f t="shared" si="101"/>
        <v>1.422994071947048E-2</v>
      </c>
      <c r="Y58" s="101">
        <f>Y56-Y62</f>
        <v>1.6023176304864439E-2</v>
      </c>
      <c r="Z58" s="102"/>
      <c r="AA58" s="75"/>
    </row>
    <row r="59" spans="1:27" s="10" customFormat="1" x14ac:dyDescent="0.2">
      <c r="A59" s="8"/>
      <c r="B59" s="89"/>
      <c r="C59" s="56" t="str">
        <f>KPI!$G$51</f>
        <v>Sales</v>
      </c>
      <c r="D59" s="81"/>
      <c r="E59" s="56" t="str">
        <f>KPI!$K$51</f>
        <v>Бюджет продаж (с учетом скидок и без учета клиентских возвратов)</v>
      </c>
      <c r="F59" s="81"/>
      <c r="G59" s="56" t="str">
        <f>KPI!$I$51</f>
        <v>тыс.руб.</v>
      </c>
      <c r="H59" s="81"/>
      <c r="I59" s="90"/>
      <c r="J59" s="89"/>
      <c r="K59" s="40">
        <f>SUM(N59:Y59)</f>
        <v>202536.74650689654</v>
      </c>
      <c r="L59" s="90"/>
      <c r="M59" s="89"/>
      <c r="N59" s="40">
        <f>SUMIFS(OFMOR_FFF_0!135:135,OFMOR_FFF_0!100:100,"&gt;="&amp;N$9,OFMOR_FFF_0!100:100,"&lt;="&amp;EOMONTH(N$9,0))</f>
        <v>5758.9352659279548</v>
      </c>
      <c r="O59" s="40">
        <f>SUMIFS(OFMOR_FFF_0!135:135,OFMOR_FFF_0!100:100,"&gt;="&amp;O$9,OFMOR_FFF_0!100:100,"&lt;="&amp;EOMONTH(O$9,0))</f>
        <v>5242.1613285386884</v>
      </c>
      <c r="P59" s="40">
        <f>SUMIFS(OFMOR_FFF_0!135:135,OFMOR_FFF_0!100:100,"&gt;="&amp;P$9,OFMOR_FFF_0!100:100,"&lt;="&amp;EOMONTH(P$9,0))</f>
        <v>8526.7143044098575</v>
      </c>
      <c r="Q59" s="40">
        <f>SUMIFS(OFMOR_FFF_0!135:135,OFMOR_FFF_0!100:100,"&gt;="&amp;Q$9,OFMOR_FFF_0!100:100,"&lt;="&amp;EOMONTH(Q$9,0))</f>
        <v>10005.865631089406</v>
      </c>
      <c r="R59" s="40">
        <f>SUMIFS(OFMOR_FFF_0!135:135,OFMOR_FFF_0!100:100,"&gt;="&amp;R$9,OFMOR_FFF_0!100:100,"&lt;="&amp;EOMONTH(R$9,0))</f>
        <v>11350.662184378632</v>
      </c>
      <c r="S59" s="40">
        <f>SUMIFS(OFMOR_FFF_0!135:135,OFMOR_FFF_0!100:100,"&gt;="&amp;S$9,OFMOR_FFF_0!100:100,"&lt;="&amp;EOMONTH(S$9,0))</f>
        <v>14240.783916069195</v>
      </c>
      <c r="T59" s="40">
        <f>SUMIFS(OFMOR_FFF_0!135:135,OFMOR_FFF_0!100:100,"&gt;="&amp;T$9,OFMOR_FFF_0!100:100,"&lt;="&amp;EOMONTH(T$9,0))</f>
        <v>16406.966123613915</v>
      </c>
      <c r="U59" s="40">
        <f>SUMIFS(OFMOR_FFF_0!135:135,OFMOR_FFF_0!100:100,"&gt;="&amp;U$9,OFMOR_FFF_0!100:100,"&lt;="&amp;EOMONTH(U$9,0))</f>
        <v>18266.687829804567</v>
      </c>
      <c r="V59" s="40">
        <f>SUMIFS(OFMOR_FFF_0!135:135,OFMOR_FFF_0!100:100,"&gt;="&amp;V$9,OFMOR_FFF_0!100:100,"&lt;="&amp;EOMONTH(V$9,0))</f>
        <v>18621.216704427759</v>
      </c>
      <c r="W59" s="40">
        <f>SUMIFS(OFMOR_FFF_0!135:135,OFMOR_FFF_0!100:100,"&gt;="&amp;W$9,OFMOR_FFF_0!100:100,"&lt;="&amp;EOMONTH(W$9,0))</f>
        <v>26360.322744206667</v>
      </c>
      <c r="X59" s="40">
        <f>SUMIFS(OFMOR_FFF_0!135:135,OFMOR_FFF_0!100:100,"&gt;="&amp;X$9,OFMOR_FFF_0!100:100,"&lt;="&amp;EOMONTH(X$9,0))</f>
        <v>32198.228124530717</v>
      </c>
      <c r="Y59" s="40">
        <f>SUMIFS(OFMOR_FFF_0!135:135,OFMOR_FFF_0!100:100,"&gt;="&amp;Y$9,OFMOR_FFF_0!100:100,"&lt;="&amp;EOMONTH(Y$9,0))</f>
        <v>35558.202349899184</v>
      </c>
      <c r="Z59" s="90"/>
      <c r="AA59" s="8"/>
    </row>
    <row r="60" spans="1:27" s="31" customFormat="1" x14ac:dyDescent="0.2">
      <c r="A60" s="14"/>
      <c r="B60" s="105"/>
      <c r="C60" s="116" t="str">
        <f>KPI!$G$52</f>
        <v>COGS*</v>
      </c>
      <c r="D60" s="107"/>
      <c r="E60" s="116" t="str">
        <f>KPI!$K$52</f>
        <v>Себестоимость*</v>
      </c>
      <c r="F60" s="107"/>
      <c r="G60" s="116" t="str">
        <f>KPI!$I$52</f>
        <v>тыс.руб.</v>
      </c>
      <c r="H60" s="107"/>
      <c r="I60" s="108"/>
      <c r="J60" s="105"/>
      <c r="K60" s="117">
        <f>SUM(N60:Y60)</f>
        <v>171894.96359531942</v>
      </c>
      <c r="L60" s="108"/>
      <c r="M60" s="105"/>
      <c r="N60" s="117">
        <f>SUMIFS(OFMOR_FFF_0!113:113,OFMOR_FFF_0!100:100,"&gt;="&amp;N$9,OFMOR_FFF_0!100:100,"&lt;="&amp;EOMONTH(N$9,0))</f>
        <v>4895.0949760387612</v>
      </c>
      <c r="O60" s="117">
        <f>SUMIFS(OFMOR_FFF_0!113:113,OFMOR_FFF_0!100:100,"&gt;="&amp;O$9,OFMOR_FFF_0!100:100,"&lt;="&amp;EOMONTH(O$9,0))</f>
        <v>4505.2852574822737</v>
      </c>
      <c r="P60" s="117">
        <f>SUMIFS(OFMOR_FFF_0!113:113,OFMOR_FFF_0!100:100,"&gt;="&amp;P$9,OFMOR_FFF_0!100:100,"&lt;="&amp;EOMONTH(P$9,0))</f>
        <v>7315.3645583833841</v>
      </c>
      <c r="Q60" s="117">
        <f>SUMIFS(OFMOR_FFF_0!113:113,OFMOR_FFF_0!100:100,"&gt;="&amp;Q$9,OFMOR_FFF_0!100:100,"&lt;="&amp;EOMONTH(Q$9,0))</f>
        <v>8608.6387273501332</v>
      </c>
      <c r="R60" s="117">
        <f>SUMIFS(OFMOR_FFF_0!113:113,OFMOR_FFF_0!100:100,"&gt;="&amp;R$9,OFMOR_FFF_0!100:100,"&lt;="&amp;EOMONTH(R$9,0))</f>
        <v>9793.4061601873618</v>
      </c>
      <c r="S60" s="117">
        <f>SUMIFS(OFMOR_FFF_0!113:113,OFMOR_FFF_0!100:100,"&gt;="&amp;S$9,OFMOR_FFF_0!100:100,"&lt;="&amp;EOMONTH(S$9,0))</f>
        <v>12281.491002130955</v>
      </c>
      <c r="T60" s="117">
        <f>SUMIFS(OFMOR_FFF_0!113:113,OFMOR_FFF_0!100:100,"&gt;="&amp;T$9,OFMOR_FFF_0!100:100,"&lt;="&amp;EOMONTH(T$9,0))</f>
        <v>14133.258083392691</v>
      </c>
      <c r="U60" s="117">
        <f>SUMIFS(OFMOR_FFF_0!113:113,OFMOR_FFF_0!100:100,"&gt;="&amp;U$9,OFMOR_FFF_0!100:100,"&lt;="&amp;EOMONTH(U$9,0))</f>
        <v>15566.745414361927</v>
      </c>
      <c r="V60" s="117">
        <f>SUMIFS(OFMOR_FFF_0!113:113,OFMOR_FFF_0!100:100,"&gt;="&amp;V$9,OFMOR_FFF_0!100:100,"&lt;="&amp;EOMONTH(V$9,0))</f>
        <v>15830.65395463369</v>
      </c>
      <c r="W60" s="117">
        <f>SUMIFS(OFMOR_FFF_0!113:113,OFMOR_FFF_0!100:100,"&gt;="&amp;W$9,OFMOR_FFF_0!100:100,"&lt;="&amp;EOMONTH(W$9,0))</f>
        <v>22230.797386213166</v>
      </c>
      <c r="X60" s="117">
        <f>SUMIFS(OFMOR_FFF_0!113:113,OFMOR_FFF_0!100:100,"&gt;="&amp;X$9,OFMOR_FFF_0!100:100,"&lt;="&amp;EOMONTH(X$9,0))</f>
        <v>26959.437451806811</v>
      </c>
      <c r="Y60" s="117">
        <f>SUMIFS(OFMOR_FFF_0!113:113,OFMOR_FFF_0!100:100,"&gt;="&amp;Y$9,OFMOR_FFF_0!100:100,"&lt;="&amp;EOMONTH(Y$9,0))</f>
        <v>29774.790623338278</v>
      </c>
      <c r="Z60" s="108"/>
      <c r="AA60" s="14"/>
    </row>
    <row r="61" spans="1:27" s="10" customFormat="1" x14ac:dyDescent="0.2">
      <c r="A61" s="8"/>
      <c r="B61" s="89"/>
      <c r="C61" s="56" t="str">
        <f>KPI!$G$53</f>
        <v>Gross Profit*</v>
      </c>
      <c r="D61" s="81"/>
      <c r="E61" s="56" t="str">
        <f>KPI!$K$53</f>
        <v>Валовая прибыль*</v>
      </c>
      <c r="F61" s="81"/>
      <c r="G61" s="56" t="str">
        <f>KPI!$I$53</f>
        <v>тыс.руб.</v>
      </c>
      <c r="H61" s="81"/>
      <c r="I61" s="90"/>
      <c r="J61" s="89"/>
      <c r="K61" s="40">
        <f>K59-K60</f>
        <v>30641.782911577116</v>
      </c>
      <c r="L61" s="90"/>
      <c r="M61" s="89"/>
      <c r="N61" s="40">
        <f>N59-N60</f>
        <v>863.84028988919363</v>
      </c>
      <c r="O61" s="40">
        <f t="shared" ref="O61:Y61" si="102">O59-O60</f>
        <v>736.87607105641473</v>
      </c>
      <c r="P61" s="40">
        <f t="shared" si="102"/>
        <v>1211.3497460264734</v>
      </c>
      <c r="Q61" s="40">
        <f t="shared" si="102"/>
        <v>1397.2269037392725</v>
      </c>
      <c r="R61" s="40">
        <f t="shared" si="102"/>
        <v>1557.2560241912706</v>
      </c>
      <c r="S61" s="40">
        <f t="shared" si="102"/>
        <v>1959.2929139382395</v>
      </c>
      <c r="T61" s="40">
        <f t="shared" si="102"/>
        <v>2273.7080402212232</v>
      </c>
      <c r="U61" s="40">
        <f t="shared" si="102"/>
        <v>2699.9424154426397</v>
      </c>
      <c r="V61" s="40">
        <f t="shared" si="102"/>
        <v>2790.5627497940695</v>
      </c>
      <c r="W61" s="40">
        <f t="shared" si="102"/>
        <v>4129.5253579935015</v>
      </c>
      <c r="X61" s="40">
        <f t="shared" si="102"/>
        <v>5238.790672723906</v>
      </c>
      <c r="Y61" s="40">
        <f t="shared" si="102"/>
        <v>5783.4117265609057</v>
      </c>
      <c r="Z61" s="90"/>
      <c r="AA61" s="8"/>
    </row>
    <row r="62" spans="1:27" s="115" customFormat="1" x14ac:dyDescent="0.2">
      <c r="A62" s="110"/>
      <c r="B62" s="111"/>
      <c r="C62" s="112" t="str">
        <f>KPI!$G$54</f>
        <v>Profitability*</v>
      </c>
      <c r="D62" s="113"/>
      <c r="E62" s="112" t="str">
        <f>KPI!$K$54</f>
        <v>Рентабельность продаж*</v>
      </c>
      <c r="F62" s="113"/>
      <c r="G62" s="112" t="str">
        <f>KPI!$I$54</f>
        <v>%</v>
      </c>
      <c r="H62" s="113"/>
      <c r="I62" s="114"/>
      <c r="J62" s="111"/>
      <c r="K62" s="100">
        <f>IF(K59=0,0,K61/K59)</f>
        <v>0.15128999275464189</v>
      </c>
      <c r="L62" s="114"/>
      <c r="M62" s="111"/>
      <c r="N62" s="100">
        <f>IF(N59=0,0,N61/N59)</f>
        <v>0.15000000000000008</v>
      </c>
      <c r="O62" s="100">
        <f>IF(O59=0,0,O61/O59)</f>
        <v>0.1405672250193466</v>
      </c>
      <c r="P62" s="100">
        <f t="shared" ref="P62:Y62" si="103">IF(P59=0,0,P61/P59)</f>
        <v>0.14206524374810892</v>
      </c>
      <c r="Q62" s="100">
        <f t="shared" si="103"/>
        <v>0.13964078224256016</v>
      </c>
      <c r="R62" s="100">
        <f t="shared" si="103"/>
        <v>0.13719516966458986</v>
      </c>
      <c r="S62" s="100">
        <f t="shared" si="103"/>
        <v>0.13758322052252953</v>
      </c>
      <c r="T62" s="100">
        <f t="shared" si="103"/>
        <v>0.13858186962114602</v>
      </c>
      <c r="U62" s="100">
        <f t="shared" si="103"/>
        <v>0.14780689529479554</v>
      </c>
      <c r="V62" s="100">
        <f t="shared" si="103"/>
        <v>0.14985931338904018</v>
      </c>
      <c r="W62" s="100">
        <f t="shared" si="103"/>
        <v>0.15665685879741617</v>
      </c>
      <c r="X62" s="100">
        <f t="shared" si="103"/>
        <v>0.16270431566799953</v>
      </c>
      <c r="Y62" s="100">
        <f t="shared" si="103"/>
        <v>0.16264634723800381</v>
      </c>
      <c r="Z62" s="114"/>
      <c r="AA62" s="110"/>
    </row>
    <row r="63" spans="1:27" s="10" customFormat="1" x14ac:dyDescent="0.2">
      <c r="A63" s="8"/>
      <c r="B63" s="89"/>
      <c r="C63" s="56" t="str">
        <f>KPI!$G$55</f>
        <v>Returns</v>
      </c>
      <c r="D63" s="81"/>
      <c r="E63" s="56" t="str">
        <f>KPI!$K$55</f>
        <v>Бюджет клиентских возвратов</v>
      </c>
      <c r="F63" s="81"/>
      <c r="G63" s="56" t="str">
        <f>KPI!$I$55</f>
        <v>тыс.руб.</v>
      </c>
      <c r="H63" s="81"/>
      <c r="I63" s="90"/>
      <c r="J63" s="89"/>
      <c r="K63" s="40">
        <f>SUM(N63:Y63)</f>
        <v>3809.885745841676</v>
      </c>
      <c r="L63" s="90"/>
      <c r="M63" s="89"/>
      <c r="N63" s="40">
        <f>SUMIFS(OFMOR_FFF_0!143:143,OFMOR_FFF_0!100:100,"&gt;="&amp;N$9,OFMOR_FFF_0!100:100,"&lt;="&amp;EOMONTH(N$9,0))</f>
        <v>3.4444090191915313</v>
      </c>
      <c r="O63" s="40">
        <f>SUMIFS(OFMOR_FFF_0!143:143,OFMOR_FFF_0!100:100,"&gt;="&amp;O$9,OFMOR_FFF_0!100:100,"&lt;="&amp;EOMONTH(O$9,0))</f>
        <v>144.03049526551467</v>
      </c>
      <c r="P63" s="40">
        <f>SUMIFS(OFMOR_FFF_0!143:143,OFMOR_FFF_0!100:100,"&gt;="&amp;P$9,OFMOR_FFF_0!100:100,"&lt;="&amp;EOMONTH(P$9,0))</f>
        <v>134.74029489845253</v>
      </c>
      <c r="Q63" s="40">
        <f>SUMIFS(OFMOR_FFF_0!143:143,OFMOR_FFF_0!100:100,"&gt;="&amp;Q$9,OFMOR_FFF_0!100:100,"&lt;="&amp;EOMONTH(Q$9,0))</f>
        <v>185.20785724993704</v>
      </c>
      <c r="R63" s="40">
        <f>SUMIFS(OFMOR_FFF_0!143:143,OFMOR_FFF_0!100:100,"&gt;="&amp;R$9,OFMOR_FFF_0!100:100,"&lt;="&amp;EOMONTH(R$9,0))</f>
        <v>230.99432897049661</v>
      </c>
      <c r="S63" s="40">
        <f>SUMIFS(OFMOR_FFF_0!143:143,OFMOR_FFF_0!100:100,"&gt;="&amp;S$9,OFMOR_FFF_0!100:100,"&lt;="&amp;EOMONTH(S$9,0))</f>
        <v>246.29548971785394</v>
      </c>
      <c r="T63" s="40">
        <f>SUMIFS(OFMOR_FFF_0!143:143,OFMOR_FFF_0!100:100,"&gt;="&amp;T$9,OFMOR_FFF_0!100:100,"&lt;="&amp;EOMONTH(T$9,0))</f>
        <v>336.85205055251788</v>
      </c>
      <c r="U63" s="40">
        <f>SUMIFS(OFMOR_FFF_0!143:143,OFMOR_FFF_0!100:100,"&gt;="&amp;U$9,OFMOR_FFF_0!100:100,"&lt;="&amp;EOMONTH(U$9,0))</f>
        <v>365.96428832945259</v>
      </c>
      <c r="V63" s="40">
        <f>SUMIFS(OFMOR_FFF_0!143:143,OFMOR_FFF_0!100:100,"&gt;="&amp;V$9,OFMOR_FFF_0!100:100,"&lt;="&amp;EOMONTH(V$9,0))</f>
        <v>385.30099065852369</v>
      </c>
      <c r="W63" s="40">
        <f>SUMIFS(OFMOR_FFF_0!143:143,OFMOR_FFF_0!100:100,"&gt;="&amp;W$9,OFMOR_FFF_0!100:100,"&lt;="&amp;EOMONTH(W$9,0))</f>
        <v>436.69884804952852</v>
      </c>
      <c r="X63" s="40">
        <f>SUMIFS(OFMOR_FFF_0!143:143,OFMOR_FFF_0!100:100,"&gt;="&amp;X$9,OFMOR_FFF_0!100:100,"&lt;="&amp;EOMONTH(X$9,0))</f>
        <v>595.35825451199707</v>
      </c>
      <c r="Y63" s="40">
        <f>SUMIFS(OFMOR_FFF_0!143:143,OFMOR_FFF_0!100:100,"&gt;="&amp;Y$9,OFMOR_FFF_0!100:100,"&lt;="&amp;EOMONTH(Y$9,0))</f>
        <v>744.99843861820989</v>
      </c>
      <c r="Z63" s="90"/>
      <c r="AA63" s="8"/>
    </row>
    <row r="64" spans="1:27" s="31" customFormat="1" x14ac:dyDescent="0.2">
      <c r="A64" s="14"/>
      <c r="B64" s="105"/>
      <c r="C64" s="173" t="str">
        <f>KPI!$G$56</f>
        <v>COGS_Returns</v>
      </c>
      <c r="D64" s="107"/>
      <c r="E64" s="173" t="str">
        <f>KPI!$K$56</f>
        <v>Себестоимость клиентских возвратов</v>
      </c>
      <c r="F64" s="107"/>
      <c r="G64" s="173" t="str">
        <f>KPI!$I$56</f>
        <v>тыс.руб.</v>
      </c>
      <c r="H64" s="107"/>
      <c r="I64" s="108"/>
      <c r="J64" s="105"/>
      <c r="K64" s="175">
        <f>SUM(N64:Y64)</f>
        <v>3240.0377469494083</v>
      </c>
      <c r="L64" s="108"/>
      <c r="M64" s="105"/>
      <c r="N64" s="175">
        <f>SUMIFS(OFMOR_FFF_0!121:121,OFMOR_FFF_0!100:100,"&gt;="&amp;N$9,OFMOR_FFF_0!100:100,"&lt;="&amp;EOMONTH(N$9,0))</f>
        <v>2.9277476663128015</v>
      </c>
      <c r="O64" s="175">
        <f>SUMIFS(OFMOR_FFF_0!121:121,OFMOR_FFF_0!100:100,"&gt;="&amp;O$9,OFMOR_FFF_0!100:100,"&lt;="&amp;EOMONTH(O$9,0))</f>
        <v>122.47967657657132</v>
      </c>
      <c r="P64" s="175">
        <f>SUMIFS(OFMOR_FFF_0!121:121,OFMOR_FFF_0!100:100,"&gt;="&amp;P$9,OFMOR_FFF_0!100:100,"&lt;="&amp;EOMONTH(P$9,0))</f>
        <v>115.81708140916376</v>
      </c>
      <c r="Q64" s="175">
        <f>SUMIFS(OFMOR_FFF_0!121:121,OFMOR_FFF_0!100:100,"&gt;="&amp;Q$9,OFMOR_FFF_0!100:100,"&lt;="&amp;EOMONTH(Q$9,0))</f>
        <v>159.05864126881991</v>
      </c>
      <c r="R64" s="175">
        <f>SUMIFS(OFMOR_FFF_0!121:121,OFMOR_FFF_0!100:100,"&gt;="&amp;R$9,OFMOR_FFF_0!100:100,"&lt;="&amp;EOMONTH(R$9,0))</f>
        <v>198.83570831892428</v>
      </c>
      <c r="S64" s="175">
        <f>SUMIFS(OFMOR_FFF_0!121:121,OFMOR_FFF_0!100:100,"&gt;="&amp;S$9,OFMOR_FFF_0!100:100,"&lt;="&amp;EOMONTH(S$9,0))</f>
        <v>212.5943921411309</v>
      </c>
      <c r="T64" s="175">
        <f>SUMIFS(OFMOR_FFF_0!121:121,OFMOR_FFF_0!100:100,"&gt;="&amp;T$9,OFMOR_FFF_0!100:100,"&lt;="&amp;EOMONTH(T$9,0))</f>
        <v>290.53858214181002</v>
      </c>
      <c r="U64" s="175">
        <f>SUMIFS(OFMOR_FFF_0!121:121,OFMOR_FFF_0!100:100,"&gt;="&amp;U$9,OFMOR_FFF_0!100:100,"&lt;="&amp;EOMONTH(U$9,0))</f>
        <v>314.30794743924844</v>
      </c>
      <c r="V64" s="175">
        <f>SUMIFS(OFMOR_FFF_0!121:121,OFMOR_FFF_0!100:100,"&gt;="&amp;V$9,OFMOR_FFF_0!100:100,"&lt;="&amp;EOMONTH(V$9,0))</f>
        <v>328.17255521431889</v>
      </c>
      <c r="W64" s="175">
        <f>SUMIFS(OFMOR_FFF_0!121:121,OFMOR_FFF_0!100:100,"&gt;="&amp;W$9,OFMOR_FFF_0!100:100,"&lt;="&amp;EOMONTH(W$9,0))</f>
        <v>370.88005873452056</v>
      </c>
      <c r="X64" s="175">
        <f>SUMIFS(OFMOR_FFF_0!121:121,OFMOR_FFF_0!100:100,"&gt;="&amp;X$9,OFMOR_FFF_0!100:100,"&lt;="&amp;EOMONTH(X$9,0))</f>
        <v>500.89884019596519</v>
      </c>
      <c r="Y64" s="175">
        <f>SUMIFS(OFMOR_FFF_0!121:121,OFMOR_FFF_0!100:100,"&gt;="&amp;Y$9,OFMOR_FFF_0!100:100,"&lt;="&amp;EOMONTH(Y$9,0))</f>
        <v>623.5265158426223</v>
      </c>
      <c r="Z64" s="108"/>
      <c r="AA64" s="14"/>
    </row>
    <row r="65" spans="1:27" s="160" customFormat="1" ht="13.8" x14ac:dyDescent="0.3">
      <c r="A65" s="154"/>
      <c r="B65" s="155"/>
      <c r="C65" s="174" t="str">
        <f>KPI!$G$57</f>
        <v>Revenue</v>
      </c>
      <c r="D65" s="157"/>
      <c r="E65" s="174" t="str">
        <f>KPI!$K$57</f>
        <v>Валовая выручка</v>
      </c>
      <c r="F65" s="157"/>
      <c r="G65" s="174" t="str">
        <f>KPI!$I$57</f>
        <v>тыс.руб.</v>
      </c>
      <c r="H65" s="157"/>
      <c r="I65" s="158"/>
      <c r="J65" s="155"/>
      <c r="K65" s="176">
        <f>SUM(N65:Y65)</f>
        <v>198726.86076105485</v>
      </c>
      <c r="L65" s="158"/>
      <c r="M65" s="155"/>
      <c r="N65" s="176">
        <f>N59-N63</f>
        <v>5755.4908569087629</v>
      </c>
      <c r="O65" s="176">
        <f t="shared" ref="O65:Y65" si="104">O59-O63</f>
        <v>5098.1308332731733</v>
      </c>
      <c r="P65" s="176">
        <f t="shared" si="104"/>
        <v>8391.9740095114048</v>
      </c>
      <c r="Q65" s="176">
        <f t="shared" si="104"/>
        <v>9820.6577738394681</v>
      </c>
      <c r="R65" s="176">
        <f t="shared" si="104"/>
        <v>11119.667855408135</v>
      </c>
      <c r="S65" s="176">
        <f t="shared" si="104"/>
        <v>13994.488426351341</v>
      </c>
      <c r="T65" s="176">
        <f t="shared" si="104"/>
        <v>16070.114073061397</v>
      </c>
      <c r="U65" s="176">
        <f t="shared" si="104"/>
        <v>17900.723541475116</v>
      </c>
      <c r="V65" s="176">
        <f t="shared" si="104"/>
        <v>18235.915713769235</v>
      </c>
      <c r="W65" s="176">
        <f t="shared" si="104"/>
        <v>25923.62389615714</v>
      </c>
      <c r="X65" s="176">
        <f t="shared" si="104"/>
        <v>31602.86987001872</v>
      </c>
      <c r="Y65" s="176">
        <f t="shared" si="104"/>
        <v>34813.203911280973</v>
      </c>
      <c r="Z65" s="158"/>
      <c r="AA65" s="154"/>
    </row>
    <row r="66" spans="1:27" s="167" customFormat="1" ht="13.8" x14ac:dyDescent="0.3">
      <c r="A66" s="161"/>
      <c r="B66" s="162"/>
      <c r="C66" s="163" t="str">
        <f>KPI!$G$58</f>
        <v>COGS</v>
      </c>
      <c r="D66" s="164"/>
      <c r="E66" s="163" t="str">
        <f>KPI!$K$58</f>
        <v>Себестоимость</v>
      </c>
      <c r="F66" s="164"/>
      <c r="G66" s="163" t="str">
        <f>KPI!$I$58</f>
        <v>тыс.руб.</v>
      </c>
      <c r="H66" s="164"/>
      <c r="I66" s="165"/>
      <c r="J66" s="162"/>
      <c r="K66" s="166">
        <f>SUM(N66:Y66)</f>
        <v>168654.92584837004</v>
      </c>
      <c r="L66" s="165"/>
      <c r="M66" s="162"/>
      <c r="N66" s="166">
        <f>N60-N64</f>
        <v>4892.1672283724483</v>
      </c>
      <c r="O66" s="166">
        <f t="shared" ref="O66:Y66" si="105">O60-O64</f>
        <v>4382.8055809057023</v>
      </c>
      <c r="P66" s="166">
        <f t="shared" si="105"/>
        <v>7199.5474769742204</v>
      </c>
      <c r="Q66" s="166">
        <f t="shared" si="105"/>
        <v>8449.5800860813124</v>
      </c>
      <c r="R66" s="166">
        <f t="shared" si="105"/>
        <v>9594.5704518684379</v>
      </c>
      <c r="S66" s="166">
        <f t="shared" si="105"/>
        <v>12068.896609989824</v>
      </c>
      <c r="T66" s="166">
        <f t="shared" si="105"/>
        <v>13842.719501250882</v>
      </c>
      <c r="U66" s="166">
        <f t="shared" si="105"/>
        <v>15252.437466922678</v>
      </c>
      <c r="V66" s="166">
        <f t="shared" si="105"/>
        <v>15502.481399419372</v>
      </c>
      <c r="W66" s="166">
        <f t="shared" si="105"/>
        <v>21859.917327478644</v>
      </c>
      <c r="X66" s="166">
        <f t="shared" si="105"/>
        <v>26458.538611610846</v>
      </c>
      <c r="Y66" s="166">
        <f t="shared" si="105"/>
        <v>29151.264107495655</v>
      </c>
      <c r="Z66" s="165"/>
      <c r="AA66" s="161"/>
    </row>
    <row r="67" spans="1:27" s="160" customFormat="1" ht="13.8" x14ac:dyDescent="0.3">
      <c r="A67" s="154"/>
      <c r="B67" s="155"/>
      <c r="C67" s="156" t="str">
        <f>KPI!$G$59</f>
        <v>Gross Profit</v>
      </c>
      <c r="D67" s="157"/>
      <c r="E67" s="156" t="str">
        <f>KPI!$K$59</f>
        <v>Валовая прибыль</v>
      </c>
      <c r="F67" s="157"/>
      <c r="G67" s="156" t="str">
        <f>KPI!$I$59</f>
        <v>тыс.руб.</v>
      </c>
      <c r="H67" s="157"/>
      <c r="I67" s="158"/>
      <c r="J67" s="155"/>
      <c r="K67" s="159">
        <f>K65-K66</f>
        <v>30071.93491268481</v>
      </c>
      <c r="L67" s="158"/>
      <c r="M67" s="155"/>
      <c r="N67" s="159">
        <f>N65-N66</f>
        <v>863.32362853631457</v>
      </c>
      <c r="O67" s="159">
        <f t="shared" ref="O67:Y67" si="106">O65-O66</f>
        <v>715.32525236747097</v>
      </c>
      <c r="P67" s="159">
        <f t="shared" si="106"/>
        <v>1192.4265325371844</v>
      </c>
      <c r="Q67" s="159">
        <f t="shared" si="106"/>
        <v>1371.0776877581557</v>
      </c>
      <c r="R67" s="159">
        <f t="shared" si="106"/>
        <v>1525.0974035396976</v>
      </c>
      <c r="S67" s="159">
        <f t="shared" si="106"/>
        <v>1925.591816361517</v>
      </c>
      <c r="T67" s="159">
        <f t="shared" si="106"/>
        <v>2227.3945718105151</v>
      </c>
      <c r="U67" s="159">
        <f t="shared" si="106"/>
        <v>2648.2860745524376</v>
      </c>
      <c r="V67" s="159">
        <f t="shared" si="106"/>
        <v>2733.4343143498627</v>
      </c>
      <c r="W67" s="159">
        <f t="shared" si="106"/>
        <v>4063.7065686784954</v>
      </c>
      <c r="X67" s="159">
        <f t="shared" si="106"/>
        <v>5144.331258407874</v>
      </c>
      <c r="Y67" s="159">
        <f t="shared" si="106"/>
        <v>5661.9398037853171</v>
      </c>
      <c r="Z67" s="158"/>
      <c r="AA67" s="154"/>
    </row>
    <row r="68" spans="1:27" s="172" customFormat="1" ht="13.8" x14ac:dyDescent="0.3">
      <c r="A68" s="168"/>
      <c r="B68" s="169"/>
      <c r="C68" s="196" t="str">
        <f>KPI!$G$60</f>
        <v>Profitability</v>
      </c>
      <c r="D68" s="170"/>
      <c r="E68" s="196" t="str">
        <f>KPI!$K$60</f>
        <v>Рентабельность продаж</v>
      </c>
      <c r="F68" s="170"/>
      <c r="G68" s="196" t="str">
        <f>KPI!$I$60</f>
        <v>%</v>
      </c>
      <c r="H68" s="170"/>
      <c r="I68" s="171"/>
      <c r="J68" s="169"/>
      <c r="K68" s="197">
        <f>IF(K65=0,0,K67/K65)</f>
        <v>0.15132295049355554</v>
      </c>
      <c r="L68" s="171"/>
      <c r="M68" s="169"/>
      <c r="N68" s="197">
        <f>IF(N65=0,0,N67/N65)</f>
        <v>0.15000000000000002</v>
      </c>
      <c r="O68" s="197">
        <f>IF(O65=0,0,O67/O65)</f>
        <v>0.14031127794894346</v>
      </c>
      <c r="P68" s="197">
        <f t="shared" ref="P68:Y68" si="107">IF(P65=0,0,P67/P65)</f>
        <v>0.14209130428498665</v>
      </c>
      <c r="Q68" s="197">
        <f t="shared" si="107"/>
        <v>0.13961159418572441</v>
      </c>
      <c r="R68" s="197">
        <f t="shared" si="107"/>
        <v>0.13715314372433837</v>
      </c>
      <c r="S68" s="197">
        <f t="shared" si="107"/>
        <v>0.13759644209184999</v>
      </c>
      <c r="T68" s="197">
        <f t="shared" si="107"/>
        <v>0.13860477664837079</v>
      </c>
      <c r="U68" s="197">
        <f t="shared" si="107"/>
        <v>0.14794296266385468</v>
      </c>
      <c r="V68" s="197">
        <f t="shared" si="107"/>
        <v>0.14989290130826566</v>
      </c>
      <c r="W68" s="197">
        <f t="shared" si="107"/>
        <v>0.15675688649691027</v>
      </c>
      <c r="X68" s="197">
        <f t="shared" si="107"/>
        <v>0.16278050947797756</v>
      </c>
      <c r="Y68" s="197">
        <f t="shared" si="107"/>
        <v>0.16263771120332321</v>
      </c>
      <c r="Z68" s="171"/>
      <c r="AA68" s="168"/>
    </row>
    <row r="69" spans="1:27" s="160" customFormat="1" ht="13.8" x14ac:dyDescent="0.3">
      <c r="A69" s="154"/>
      <c r="B69" s="155"/>
      <c r="C69" s="193" t="str">
        <f>KPI!$G$61</f>
        <v>PPO</v>
      </c>
      <c r="D69" s="157"/>
      <c r="E69" s="193" t="str">
        <f>KPI!$K$61</f>
        <v>Валовая прибыль на один проданный заказ</v>
      </c>
      <c r="F69" s="157"/>
      <c r="G69" s="193" t="str">
        <f>KPI!$I$61</f>
        <v>руб.</v>
      </c>
      <c r="H69" s="157"/>
      <c r="I69" s="158"/>
      <c r="J69" s="155"/>
      <c r="K69" s="195">
        <f>IF(K45=0,0,K67*1000/K45)</f>
        <v>931.69717058019819</v>
      </c>
      <c r="L69" s="158"/>
      <c r="M69" s="155"/>
      <c r="N69" s="195">
        <f>IF(N45=0,0,N67*1000/N45)</f>
        <v>851.59181221925598</v>
      </c>
      <c r="O69" s="195">
        <f t="shared" ref="O69:Y69" si="108">IF(O45=0,0,O67*1000/O45)</f>
        <v>773.22831915243125</v>
      </c>
      <c r="P69" s="195">
        <f t="shared" si="108"/>
        <v>804.49723203495944</v>
      </c>
      <c r="Q69" s="195">
        <f t="shared" si="108"/>
        <v>805.99949949040774</v>
      </c>
      <c r="R69" s="195">
        <f t="shared" si="108"/>
        <v>782.69406762816686</v>
      </c>
      <c r="S69" s="195">
        <f t="shared" si="108"/>
        <v>788.56978273395998</v>
      </c>
      <c r="T69" s="195">
        <f t="shared" si="108"/>
        <v>781.9557028129841</v>
      </c>
      <c r="U69" s="195">
        <f t="shared" si="108"/>
        <v>827.59340304334148</v>
      </c>
      <c r="V69" s="195">
        <f t="shared" si="108"/>
        <v>854.40471459009882</v>
      </c>
      <c r="W69" s="195">
        <f t="shared" si="108"/>
        <v>1004.0911264815453</v>
      </c>
      <c r="X69" s="195">
        <f t="shared" si="108"/>
        <v>1117.8455128320077</v>
      </c>
      <c r="Y69" s="195">
        <f t="shared" si="108"/>
        <v>1163.3158975127003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tr">
        <f>KPI!$E$63</f>
        <v>Cash Flow-Main</v>
      </c>
      <c r="D72" s="1"/>
      <c r="E72" s="96" t="str">
        <f>KPI!$M$63</f>
        <v>Отчет о движении денежных средств - основная деятельность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1" customFormat="1" x14ac:dyDescent="0.2">
      <c r="A74" s="14"/>
      <c r="B74" s="105"/>
      <c r="C74" s="106" t="str">
        <f>KPI!$G$63</f>
        <v>BegCF</v>
      </c>
      <c r="D74" s="107"/>
      <c r="E74" s="106" t="str">
        <f>KPI!$K$63</f>
        <v>Остатки ДС на начало периода</v>
      </c>
      <c r="F74" s="107"/>
      <c r="G74" s="106" t="str">
        <f>KPI!$I$63</f>
        <v>тыс.руб.</v>
      </c>
      <c r="H74" s="107"/>
      <c r="I74" s="108"/>
      <c r="J74" s="105"/>
      <c r="K74" s="109">
        <f>N74</f>
        <v>0</v>
      </c>
      <c r="L74" s="108"/>
      <c r="M74" s="105"/>
      <c r="N74" s="109">
        <v>0</v>
      </c>
      <c r="O74" s="109">
        <f>N78</f>
        <v>817.33435683569496</v>
      </c>
      <c r="P74" s="109">
        <f t="shared" ref="P74:Y74" si="109">O78</f>
        <v>-994.5510738629373</v>
      </c>
      <c r="Q74" s="109">
        <f t="shared" si="109"/>
        <v>-2635.9672993627255</v>
      </c>
      <c r="R74" s="109">
        <f t="shared" si="109"/>
        <v>-111.65840917090736</v>
      </c>
      <c r="S74" s="109">
        <f t="shared" si="109"/>
        <v>-661.8024594206081</v>
      </c>
      <c r="T74" s="109">
        <f t="shared" si="109"/>
        <v>-1207.9122503038006</v>
      </c>
      <c r="U74" s="109">
        <f t="shared" si="109"/>
        <v>515.42052007201437</v>
      </c>
      <c r="V74" s="109">
        <f t="shared" si="109"/>
        <v>1581.1970321113959</v>
      </c>
      <c r="W74" s="109">
        <f t="shared" si="109"/>
        <v>-11049.864565390788</v>
      </c>
      <c r="X74" s="109">
        <f t="shared" si="109"/>
        <v>-1509.2390779255329</v>
      </c>
      <c r="Y74" s="109">
        <f t="shared" si="109"/>
        <v>7593.8311313987579</v>
      </c>
      <c r="Z74" s="108"/>
      <c r="AA74" s="14"/>
    </row>
    <row r="75" spans="1:27" s="10" customFormat="1" x14ac:dyDescent="0.2">
      <c r="A75" s="8"/>
      <c r="B75" s="89"/>
      <c r="C75" s="56" t="str">
        <f>KPI!$G$64</f>
        <v>CFIn</v>
      </c>
      <c r="D75" s="81"/>
      <c r="E75" s="56" t="str">
        <f>KPI!$K$64</f>
        <v>Бюджет притоков ДС - Поступление ДС - CashInFlow</v>
      </c>
      <c r="F75" s="81"/>
      <c r="G75" s="56" t="str">
        <f>KPI!$I$64</f>
        <v>тыс.руб.</v>
      </c>
      <c r="H75" s="81"/>
      <c r="I75" s="90"/>
      <c r="J75" s="89"/>
      <c r="K75" s="40">
        <f>SUM(N75:Y75)</f>
        <v>201359.59784037957</v>
      </c>
      <c r="L75" s="90"/>
      <c r="M75" s="89"/>
      <c r="N75" s="40">
        <f>SUMIFS(OFMOR_FFF_0!224:224,OFMOR_FFF_0!222:222,"&gt;="&amp;N$9,OFMOR_FFF_0!222:222,"&lt;="&amp;EOMONTH(N$9,0))</f>
        <v>5109.1438902112859</v>
      </c>
      <c r="O75" s="40">
        <f>SUMIFS(OFMOR_FFF_0!224:224,OFMOR_FFF_0!222:222,"&gt;="&amp;O$9,OFMOR_FFF_0!222:222,"&lt;="&amp;EOMONTH(O$9,0))</f>
        <v>5350.4859706096495</v>
      </c>
      <c r="P75" s="40">
        <f>SUMIFS(OFMOR_FFF_0!224:224,OFMOR_FFF_0!222:222,"&gt;="&amp;P$9,OFMOR_FFF_0!222:222,"&lt;="&amp;EOMONTH(P$9,0))</f>
        <v>8466.2063523612414</v>
      </c>
      <c r="Q75" s="40">
        <f>SUMIFS(OFMOR_FFF_0!224:224,OFMOR_FFF_0!222:222,"&gt;="&amp;Q$9,OFMOR_FFF_0!222:222,"&lt;="&amp;EOMONTH(Q$9,0))</f>
        <v>9906.8777284503285</v>
      </c>
      <c r="R75" s="40">
        <f>SUMIFS(OFMOR_FFF_0!224:224,OFMOR_FFF_0!222:222,"&gt;="&amp;R$9,OFMOR_FFF_0!222:222,"&lt;="&amp;EOMONTH(R$9,0))</f>
        <v>11269.037578014217</v>
      </c>
      <c r="S75" s="40">
        <f>SUMIFS(OFMOR_FFF_0!224:224,OFMOR_FFF_0!222:222,"&gt;="&amp;S$9,OFMOR_FFF_0!222:222,"&lt;="&amp;EOMONTH(S$9,0))</f>
        <v>13964.320947591203</v>
      </c>
      <c r="T75" s="40">
        <f>SUMIFS(OFMOR_FFF_0!224:224,OFMOR_FFF_0!222:222,"&gt;="&amp;T$9,OFMOR_FFF_0!222:222,"&lt;="&amp;EOMONTH(T$9,0))</f>
        <v>16310.055070827842</v>
      </c>
      <c r="U75" s="40">
        <f>SUMIFS(OFMOR_FFF_0!224:224,OFMOR_FFF_0!222:222,"&gt;="&amp;U$9,OFMOR_FFF_0!222:222,"&lt;="&amp;EOMONTH(U$9,0))</f>
        <v>18250.919951464097</v>
      </c>
      <c r="V75" s="40">
        <f>SUMIFS(OFMOR_FFF_0!224:224,OFMOR_FFF_0!222:222,"&gt;="&amp;V$9,OFMOR_FFF_0!222:222,"&lt;="&amp;EOMONTH(V$9,0))</f>
        <v>18435.495109334897</v>
      </c>
      <c r="W75" s="40">
        <f>SUMIFS(OFMOR_FFF_0!224:224,OFMOR_FFF_0!222:222,"&gt;="&amp;W$9,OFMOR_FFF_0!222:222,"&lt;="&amp;EOMONTH(W$9,0))</f>
        <v>26745.658777053945</v>
      </c>
      <c r="X75" s="40">
        <f>SUMIFS(OFMOR_FFF_0!224:224,OFMOR_FFF_0!222:222,"&gt;="&amp;X$9,OFMOR_FFF_0!222:222,"&lt;="&amp;EOMONTH(X$9,0))</f>
        <v>32030.647195662761</v>
      </c>
      <c r="Y75" s="40">
        <f>SUMIFS(OFMOR_FFF_0!224:224,OFMOR_FFF_0!222:222,"&gt;="&amp;Y$9,OFMOR_FFF_0!222:222,"&lt;="&amp;EOMONTH(Y$9,0))</f>
        <v>35520.749268798121</v>
      </c>
      <c r="Z75" s="90"/>
      <c r="AA75" s="8"/>
    </row>
    <row r="76" spans="1:27" s="31" customFormat="1" x14ac:dyDescent="0.2">
      <c r="A76" s="14"/>
      <c r="B76" s="105"/>
      <c r="C76" s="116" t="str">
        <f>KPI!$G$65</f>
        <v>CFOut</v>
      </c>
      <c r="D76" s="107"/>
      <c r="E76" s="116" t="str">
        <f>KPI!$K$65</f>
        <v>Бюджет оттоков ДС - Оплаты ДС - CashOutFlow</v>
      </c>
      <c r="F76" s="107"/>
      <c r="G76" s="116" t="str">
        <f>KPI!$I$65</f>
        <v>тыс.руб.</v>
      </c>
      <c r="H76" s="107"/>
      <c r="I76" s="108"/>
      <c r="J76" s="105"/>
      <c r="K76" s="117">
        <f>SUM(N76:Y76)</f>
        <v>190460.80118283135</v>
      </c>
      <c r="L76" s="108"/>
      <c r="M76" s="105"/>
      <c r="N76" s="117">
        <f>SUMIFS(OFMOR_FFF_0!226:226,OFMOR_FFF_0!222:222,"&gt;="&amp;N$9,OFMOR_FFF_0!222:222,"&lt;="&amp;EOMONTH(N$9,0))+SUMIFS(OFMOR_FFF_0!228:228,OFMOR_FFF_0!222:222,"&gt;="&amp;N$9,OFMOR_FFF_0!222:222,"&lt;="&amp;EOMONTH(N$9,0))</f>
        <v>4291.8095333755909</v>
      </c>
      <c r="O76" s="117">
        <f>SUMIFS(OFMOR_FFF_0!226:226,OFMOR_FFF_0!222:222,"&gt;="&amp;O$9,OFMOR_FFF_0!222:222,"&lt;="&amp;EOMONTH(O$9,0))+SUMIFS(OFMOR_FFF_0!228:228,OFMOR_FFF_0!222:222,"&gt;="&amp;O$9,OFMOR_FFF_0!222:222,"&lt;="&amp;EOMONTH(O$9,0))</f>
        <v>7162.3714013082817</v>
      </c>
      <c r="P76" s="117">
        <f>SUMIFS(OFMOR_FFF_0!226:226,OFMOR_FFF_0!222:222,"&gt;="&amp;P$9,OFMOR_FFF_0!222:222,"&lt;="&amp;EOMONTH(P$9,0))+SUMIFS(OFMOR_FFF_0!228:228,OFMOR_FFF_0!222:222,"&gt;="&amp;P$9,OFMOR_FFF_0!222:222,"&lt;="&amp;EOMONTH(P$9,0))</f>
        <v>10107.62257786103</v>
      </c>
      <c r="Q76" s="117">
        <f>SUMIFS(OFMOR_FFF_0!226:226,OFMOR_FFF_0!222:222,"&gt;="&amp;Q$9,OFMOR_FFF_0!222:222,"&lt;="&amp;EOMONTH(Q$9,0))+SUMIFS(OFMOR_FFF_0!228:228,OFMOR_FFF_0!222:222,"&gt;="&amp;Q$9,OFMOR_FFF_0!222:222,"&lt;="&amp;EOMONTH(Q$9,0))</f>
        <v>7382.5688382585104</v>
      </c>
      <c r="R76" s="117">
        <f>SUMIFS(OFMOR_FFF_0!226:226,OFMOR_FFF_0!222:222,"&gt;="&amp;R$9,OFMOR_FFF_0!222:222,"&lt;="&amp;EOMONTH(R$9,0))+SUMIFS(OFMOR_FFF_0!228:228,OFMOR_FFF_0!222:222,"&gt;="&amp;R$9,OFMOR_FFF_0!222:222,"&lt;="&amp;EOMONTH(R$9,0))</f>
        <v>11819.181628263917</v>
      </c>
      <c r="S76" s="117">
        <f>SUMIFS(OFMOR_FFF_0!226:226,OFMOR_FFF_0!222:222,"&gt;="&amp;S$9,OFMOR_FFF_0!222:222,"&lt;="&amp;EOMONTH(S$9,0))+SUMIFS(OFMOR_FFF_0!228:228,OFMOR_FFF_0!222:222,"&gt;="&amp;S$9,OFMOR_FFF_0!222:222,"&lt;="&amp;EOMONTH(S$9,0))</f>
        <v>14510.430738474395</v>
      </c>
      <c r="T76" s="117">
        <f>SUMIFS(OFMOR_FFF_0!226:226,OFMOR_FFF_0!222:222,"&gt;="&amp;T$9,OFMOR_FFF_0!222:222,"&lt;="&amp;EOMONTH(T$9,0))+SUMIFS(OFMOR_FFF_0!228:228,OFMOR_FFF_0!222:222,"&gt;="&amp;T$9,OFMOR_FFF_0!222:222,"&lt;="&amp;EOMONTH(T$9,0))</f>
        <v>14586.722300452027</v>
      </c>
      <c r="U76" s="117">
        <f>SUMIFS(OFMOR_FFF_0!226:226,OFMOR_FFF_0!222:222,"&gt;="&amp;U$9,OFMOR_FFF_0!222:222,"&lt;="&amp;EOMONTH(U$9,0))+SUMIFS(OFMOR_FFF_0!228:228,OFMOR_FFF_0!222:222,"&gt;="&amp;U$9,OFMOR_FFF_0!222:222,"&lt;="&amp;EOMONTH(U$9,0))</f>
        <v>17185.143439424715</v>
      </c>
      <c r="V76" s="117">
        <f>SUMIFS(OFMOR_FFF_0!226:226,OFMOR_FFF_0!222:222,"&gt;="&amp;V$9,OFMOR_FFF_0!222:222,"&lt;="&amp;EOMONTH(V$9,0))+SUMIFS(OFMOR_FFF_0!228:228,OFMOR_FFF_0!222:222,"&gt;="&amp;V$9,OFMOR_FFF_0!222:222,"&lt;="&amp;EOMONTH(V$9,0))</f>
        <v>31066.55670683708</v>
      </c>
      <c r="W76" s="117">
        <f>SUMIFS(OFMOR_FFF_0!226:226,OFMOR_FFF_0!222:222,"&gt;="&amp;W$9,OFMOR_FFF_0!222:222,"&lt;="&amp;EOMONTH(W$9,0))+SUMIFS(OFMOR_FFF_0!228:228,OFMOR_FFF_0!222:222,"&gt;="&amp;W$9,OFMOR_FFF_0!222:222,"&lt;="&amp;EOMONTH(W$9,0))</f>
        <v>17205.03328958869</v>
      </c>
      <c r="X76" s="117">
        <f>SUMIFS(OFMOR_FFF_0!226:226,OFMOR_FFF_0!222:222,"&gt;="&amp;X$9,OFMOR_FFF_0!222:222,"&lt;="&amp;EOMONTH(X$9,0))+SUMIFS(OFMOR_FFF_0!228:228,OFMOR_FFF_0!222:222,"&gt;="&amp;X$9,OFMOR_FFF_0!222:222,"&lt;="&amp;EOMONTH(X$9,0))</f>
        <v>22927.57698633847</v>
      </c>
      <c r="Y76" s="117">
        <f>SUMIFS(OFMOR_FFF_0!226:226,OFMOR_FFF_0!222:222,"&gt;="&amp;Y$9,OFMOR_FFF_0!222:222,"&lt;="&amp;EOMONTH(Y$9,0))+SUMIFS(OFMOR_FFF_0!228:228,OFMOR_FFF_0!222:222,"&gt;="&amp;Y$9,OFMOR_FFF_0!222:222,"&lt;="&amp;EOMONTH(Y$9,0))</f>
        <v>32215.7837426486</v>
      </c>
      <c r="Z76" s="108"/>
      <c r="AA76" s="14"/>
    </row>
    <row r="77" spans="1:27" s="10" customFormat="1" x14ac:dyDescent="0.2">
      <c r="A77" s="8"/>
      <c r="B77" s="89"/>
      <c r="C77" s="56" t="str">
        <f>KPI!$G$66</f>
        <v>CF</v>
      </c>
      <c r="D77" s="81"/>
      <c r="E77" s="56" t="str">
        <f>KPI!$K$66</f>
        <v>Финансовый поток - CashFlow</v>
      </c>
      <c r="F77" s="81"/>
      <c r="G77" s="56" t="str">
        <f>KPI!$I$66</f>
        <v>тыс.руб.</v>
      </c>
      <c r="H77" s="81"/>
      <c r="I77" s="90"/>
      <c r="J77" s="89"/>
      <c r="K77" s="40">
        <f>K75-K76</f>
        <v>10898.796657548228</v>
      </c>
      <c r="L77" s="90"/>
      <c r="M77" s="89"/>
      <c r="N77" s="40">
        <f>N75-N76</f>
        <v>817.33435683569496</v>
      </c>
      <c r="O77" s="40">
        <f>O75-O76</f>
        <v>-1811.8854306986323</v>
      </c>
      <c r="P77" s="40">
        <f>P75-P76</f>
        <v>-1641.4162254997882</v>
      </c>
      <c r="Q77" s="40">
        <f t="shared" ref="Q77" si="110">Q75-Q76</f>
        <v>2524.3088901918181</v>
      </c>
      <c r="R77" s="40">
        <f t="shared" ref="R77" si="111">R75-R76</f>
        <v>-550.14405024970074</v>
      </c>
      <c r="S77" s="40">
        <f t="shared" ref="S77" si="112">S75-S76</f>
        <v>-546.10979088319255</v>
      </c>
      <c r="T77" s="40">
        <f t="shared" ref="T77" si="113">T75-T76</f>
        <v>1723.332770375815</v>
      </c>
      <c r="U77" s="40">
        <f t="shared" ref="U77" si="114">U75-U76</f>
        <v>1065.7765120393815</v>
      </c>
      <c r="V77" s="40">
        <f t="shared" ref="V77" si="115">V75-V76</f>
        <v>-12631.061597502183</v>
      </c>
      <c r="W77" s="40">
        <f t="shared" ref="W77" si="116">W75-W76</f>
        <v>9540.625487465255</v>
      </c>
      <c r="X77" s="40">
        <f t="shared" ref="X77" si="117">X75-X76</f>
        <v>9103.0702093242908</v>
      </c>
      <c r="Y77" s="40">
        <f t="shared" ref="Y77" si="118">Y75-Y76</f>
        <v>3304.9655261495209</v>
      </c>
      <c r="Z77" s="90"/>
      <c r="AA77" s="8"/>
    </row>
    <row r="78" spans="1:27" s="31" customFormat="1" x14ac:dyDescent="0.2">
      <c r="A78" s="14"/>
      <c r="B78" s="105"/>
      <c r="C78" s="116" t="str">
        <f>KPI!$G$67</f>
        <v>EndCF</v>
      </c>
      <c r="D78" s="107"/>
      <c r="E78" s="116" t="str">
        <f>KPI!$K$67</f>
        <v>Остатки ДС на конец периода</v>
      </c>
      <c r="F78" s="107"/>
      <c r="G78" s="116" t="str">
        <f>KPI!$I$67</f>
        <v>тыс.руб.</v>
      </c>
      <c r="H78" s="107"/>
      <c r="I78" s="108"/>
      <c r="J78" s="105"/>
      <c r="K78" s="117">
        <f>K74+K77</f>
        <v>10898.796657548228</v>
      </c>
      <c r="L78" s="108"/>
      <c r="M78" s="105"/>
      <c r="N78" s="117">
        <f>N74+N77</f>
        <v>817.33435683569496</v>
      </c>
      <c r="O78" s="117">
        <f t="shared" ref="O78" si="119">O74+O77</f>
        <v>-994.5510738629373</v>
      </c>
      <c r="P78" s="117">
        <f t="shared" ref="P78" si="120">P74+P77</f>
        <v>-2635.9672993627255</v>
      </c>
      <c r="Q78" s="117">
        <f t="shared" ref="Q78" si="121">Q74+Q77</f>
        <v>-111.65840917090736</v>
      </c>
      <c r="R78" s="117">
        <f t="shared" ref="R78" si="122">R74+R77</f>
        <v>-661.8024594206081</v>
      </c>
      <c r="S78" s="117">
        <f t="shared" ref="S78" si="123">S74+S77</f>
        <v>-1207.9122503038006</v>
      </c>
      <c r="T78" s="117">
        <f t="shared" ref="T78" si="124">T74+T77</f>
        <v>515.42052007201437</v>
      </c>
      <c r="U78" s="117">
        <f t="shared" ref="U78" si="125">U74+U77</f>
        <v>1581.1970321113959</v>
      </c>
      <c r="V78" s="117">
        <f t="shared" ref="V78" si="126">V74+V77</f>
        <v>-11049.864565390788</v>
      </c>
      <c r="W78" s="117">
        <f t="shared" ref="W78" si="127">W74+W77</f>
        <v>-1509.2390779255329</v>
      </c>
      <c r="X78" s="117">
        <f t="shared" ref="X78" si="128">X74+X77</f>
        <v>7593.8311313987579</v>
      </c>
      <c r="Y78" s="117">
        <f t="shared" ref="Y78" si="129">Y74+Y77</f>
        <v>10898.796657548279</v>
      </c>
      <c r="Z78" s="108"/>
      <c r="AA78" s="14"/>
    </row>
    <row r="79" spans="1:27" s="83" customFormat="1" ht="6.6" x14ac:dyDescent="0.15">
      <c r="A79" s="82"/>
      <c r="B79" s="91"/>
      <c r="C79" s="118"/>
      <c r="D79" s="92"/>
      <c r="E79" s="118"/>
      <c r="F79" s="92"/>
      <c r="G79" s="118"/>
      <c r="H79" s="92"/>
      <c r="I79" s="95"/>
      <c r="J79" s="91"/>
      <c r="K79" s="119"/>
      <c r="L79" s="95"/>
      <c r="M79" s="91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95"/>
      <c r="AA79" s="82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x14ac:dyDescent="0.2">
      <c r="A81" s="1"/>
      <c r="B81" s="1"/>
      <c r="C81" s="96" t="str">
        <f>KPI!$E$69</f>
        <v>Cash Flow-Finance</v>
      </c>
      <c r="D81" s="1"/>
      <c r="E81" s="96" t="str">
        <f>KPI!$M$69</f>
        <v>Отчет о движении денежных средств - финансовая деятельность</v>
      </c>
      <c r="F81" s="1"/>
      <c r="G81" s="1"/>
      <c r="H81" s="1"/>
      <c r="I81" s="1"/>
      <c r="J81" s="1"/>
      <c r="K81" s="8"/>
      <c r="L81" s="1"/>
      <c r="M81" s="1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1"/>
      <c r="AA81" s="1"/>
    </row>
    <row r="82" spans="1:27" s="83" customFormat="1" ht="6.6" x14ac:dyDescent="0.15">
      <c r="A82" s="82"/>
      <c r="B82" s="84"/>
      <c r="C82" s="85"/>
      <c r="D82" s="85"/>
      <c r="E82" s="85"/>
      <c r="F82" s="85"/>
      <c r="G82" s="85"/>
      <c r="H82" s="85"/>
      <c r="I82" s="88"/>
      <c r="J82" s="84"/>
      <c r="K82" s="86"/>
      <c r="L82" s="88"/>
      <c r="M82" s="84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8"/>
      <c r="AA82" s="82"/>
    </row>
    <row r="83" spans="1:27" s="31" customFormat="1" x14ac:dyDescent="0.2">
      <c r="A83" s="14"/>
      <c r="B83" s="105"/>
      <c r="C83" s="106" t="str">
        <f>KPI!$G$69</f>
        <v>BegCredit</v>
      </c>
      <c r="D83" s="107"/>
      <c r="E83" s="106" t="str">
        <f>KPI!$K$69</f>
        <v>Кредитный портфель на начало периода</v>
      </c>
      <c r="F83" s="107"/>
      <c r="G83" s="106" t="str">
        <f>KPI!$I$69</f>
        <v>тыс.руб.</v>
      </c>
      <c r="H83" s="107"/>
      <c r="I83" s="108"/>
      <c r="J83" s="105"/>
      <c r="K83" s="109">
        <f>N83</f>
        <v>0</v>
      </c>
      <c r="L83" s="108"/>
      <c r="M83" s="105"/>
      <c r="N83" s="109">
        <f>OFMOR_FFF_0!N243</f>
        <v>0</v>
      </c>
      <c r="O83" s="109">
        <f>N87</f>
        <v>0</v>
      </c>
      <c r="P83" s="109">
        <f t="shared" ref="P83" si="130">O87</f>
        <v>994.55107386293787</v>
      </c>
      <c r="Q83" s="109">
        <f t="shared" ref="Q83" si="131">P87</f>
        <v>2635.967299362726</v>
      </c>
      <c r="R83" s="109">
        <f t="shared" ref="R83" si="132">Q87</f>
        <v>164.1988687402777</v>
      </c>
      <c r="S83" s="109">
        <f t="shared" ref="S83" si="133">R87</f>
        <v>714.45152503230338</v>
      </c>
      <c r="T83" s="109">
        <f t="shared" ref="T83" si="134">S87</f>
        <v>1264.8692349750404</v>
      </c>
      <c r="U83" s="109">
        <f t="shared" ref="U83" si="135">T87</f>
        <v>0</v>
      </c>
      <c r="V83" s="109">
        <f t="shared" ref="V83" si="136">U87</f>
        <v>0</v>
      </c>
      <c r="W83" s="109">
        <f t="shared" ref="W83" si="137">V87</f>
        <v>11129.970184390786</v>
      </c>
      <c r="X83" s="109">
        <f t="shared" ref="X83" si="138">W87</f>
        <v>1765.0630977173951</v>
      </c>
      <c r="Y83" s="109">
        <f t="shared" ref="Y83" si="139">X87</f>
        <v>3.865352482534945E-12</v>
      </c>
      <c r="Z83" s="108"/>
      <c r="AA83" s="14"/>
    </row>
    <row r="84" spans="1:27" s="10" customFormat="1" x14ac:dyDescent="0.2">
      <c r="A84" s="8"/>
      <c r="B84" s="89"/>
      <c r="C84" s="56" t="str">
        <f>KPI!$G$70</f>
        <v>CreditIn</v>
      </c>
      <c r="D84" s="81"/>
      <c r="E84" s="56" t="str">
        <f>KPI!$K$70</f>
        <v>Объем поступлений кредитных средств</v>
      </c>
      <c r="F84" s="81"/>
      <c r="G84" s="56" t="str">
        <f>KPI!$I$70</f>
        <v>тыс.руб.</v>
      </c>
      <c r="H84" s="81"/>
      <c r="I84" s="90"/>
      <c r="J84" s="89"/>
      <c r="K84" s="40">
        <f>SUM(N84:Y84)</f>
        <v>16465.54727007512</v>
      </c>
      <c r="L84" s="90"/>
      <c r="M84" s="89"/>
      <c r="N84" s="40">
        <f>SUMIFS(OFMOR_FFF_0!245:245,OFMOR_FFF_0!241:241,"&gt;="&amp;N$9,OFMOR_FFF_0!241:241,"&lt;="&amp;EOMONTH(N$9,0))</f>
        <v>0</v>
      </c>
      <c r="O84" s="40">
        <f>SUMIFS(OFMOR_FFF_0!245:245,OFMOR_FFF_0!241:241,"&gt;="&amp;O$9,OFMOR_FFF_0!241:241,"&lt;="&amp;EOMONTH(O$9,0))</f>
        <v>994.55107386293787</v>
      </c>
      <c r="P84" s="40">
        <f>SUMIFS(OFMOR_FFF_0!245:245,OFMOR_FFF_0!241:241,"&gt;="&amp;P$9,OFMOR_FFF_0!241:241,"&lt;="&amp;EOMONTH(P$9,0))</f>
        <v>1641.4162254997882</v>
      </c>
      <c r="Q84" s="40">
        <f>SUMIFS(OFMOR_FFF_0!245:245,OFMOR_FFF_0!241:241,"&gt;="&amp;Q$9,OFMOR_FFF_0!241:241,"&lt;="&amp;EOMONTH(Q$9,0))</f>
        <v>137.44777297205039</v>
      </c>
      <c r="R84" s="40">
        <f>SUMIFS(OFMOR_FFF_0!245:245,OFMOR_FFF_0!241:241,"&gt;="&amp;R$9,OFMOR_FFF_0!241:241,"&lt;="&amp;EOMONTH(R$9,0))</f>
        <v>714.4515250323027</v>
      </c>
      <c r="S84" s="40">
        <f>SUMIFS(OFMOR_FFF_0!245:245,OFMOR_FFF_0!241:241,"&gt;="&amp;S$9,OFMOR_FFF_0!241:241,"&lt;="&amp;EOMONTH(S$9,0))</f>
        <v>718.59963133151393</v>
      </c>
      <c r="T84" s="40">
        <f>SUMIFS(OFMOR_FFF_0!245:245,OFMOR_FFF_0!241:241,"&gt;="&amp;T$9,OFMOR_FFF_0!241:241,"&lt;="&amp;EOMONTH(T$9,0))</f>
        <v>113.90154300969145</v>
      </c>
      <c r="U84" s="40">
        <f>SUMIFS(OFMOR_FFF_0!245:245,OFMOR_FFF_0!241:241,"&gt;="&amp;U$9,OFMOR_FFF_0!241:241,"&lt;="&amp;EOMONTH(U$9,0))</f>
        <v>527.3746879240216</v>
      </c>
      <c r="V84" s="40">
        <f>SUMIFS(OFMOR_FFF_0!245:245,OFMOR_FFF_0!241:241,"&gt;="&amp;V$9,OFMOR_FFF_0!241:241,"&lt;="&amp;EOMONTH(V$9,0))</f>
        <v>11129.970184390786</v>
      </c>
      <c r="W84" s="40">
        <f>SUMIFS(OFMOR_FFF_0!245:245,OFMOR_FFF_0!241:241,"&gt;="&amp;W$9,OFMOR_FFF_0!241:241,"&lt;="&amp;EOMONTH(W$9,0))</f>
        <v>487.8346260520276</v>
      </c>
      <c r="X84" s="40">
        <f>SUMIFS(OFMOR_FFF_0!245:245,OFMOR_FFF_0!241:241,"&gt;="&amp;X$9,OFMOR_FFF_0!241:241,"&lt;="&amp;EOMONTH(X$9,0))</f>
        <v>0</v>
      </c>
      <c r="Y84" s="40">
        <f>SUMIFS(OFMOR_FFF_0!245:245,OFMOR_FFF_0!241:241,"&gt;="&amp;Y$9,OFMOR_FFF_0!241:241,"&lt;="&amp;EOMONTH(Y$9,0))</f>
        <v>0</v>
      </c>
      <c r="Z84" s="90"/>
      <c r="AA84" s="8"/>
    </row>
    <row r="85" spans="1:27" s="31" customFormat="1" x14ac:dyDescent="0.2">
      <c r="A85" s="14"/>
      <c r="B85" s="105"/>
      <c r="C85" s="116" t="str">
        <f>KPI!$G$71</f>
        <v>CreditOut</v>
      </c>
      <c r="D85" s="107"/>
      <c r="E85" s="116" t="str">
        <f>KPI!$K$71</f>
        <v>Объем возвратов кредитных средств</v>
      </c>
      <c r="F85" s="107"/>
      <c r="G85" s="116" t="str">
        <f>KPI!$I$71</f>
        <v>тыс.руб.</v>
      </c>
      <c r="H85" s="107"/>
      <c r="I85" s="108"/>
      <c r="J85" s="105"/>
      <c r="K85" s="117">
        <f>SUM(N85:Y85)</f>
        <v>16465.547270075116</v>
      </c>
      <c r="L85" s="108"/>
      <c r="M85" s="105"/>
      <c r="N85" s="117">
        <f>SUMIFS(OFMOR_FFF_0!247:247,OFMOR_FFF_0!241:241,"&gt;="&amp;N$9,OFMOR_FFF_0!241:241,"&lt;="&amp;EOMONTH(N$9,0))</f>
        <v>0</v>
      </c>
      <c r="O85" s="117">
        <f>SUMIFS(OFMOR_FFF_0!247:247,OFMOR_FFF_0!241:241,"&gt;="&amp;O$9,OFMOR_FFF_0!241:241,"&lt;="&amp;EOMONTH(O$9,0))</f>
        <v>0</v>
      </c>
      <c r="P85" s="117">
        <f>SUMIFS(OFMOR_FFF_0!247:247,OFMOR_FFF_0!241:241,"&gt;="&amp;P$9,OFMOR_FFF_0!241:241,"&lt;="&amp;EOMONTH(P$9,0))</f>
        <v>0</v>
      </c>
      <c r="Q85" s="117">
        <f>SUMIFS(OFMOR_FFF_0!247:247,OFMOR_FFF_0!241:241,"&gt;="&amp;Q$9,OFMOR_FFF_0!241:241,"&lt;="&amp;EOMONTH(Q$9,0))</f>
        <v>2609.2162035944984</v>
      </c>
      <c r="R85" s="117">
        <f>SUMIFS(OFMOR_FFF_0!247:247,OFMOR_FFF_0!241:241,"&gt;="&amp;R$9,OFMOR_FFF_0!241:241,"&lt;="&amp;EOMONTH(R$9,0))</f>
        <v>164.19886874027708</v>
      </c>
      <c r="S85" s="117">
        <f>SUMIFS(OFMOR_FFF_0!247:247,OFMOR_FFF_0!241:241,"&gt;="&amp;S$9,OFMOR_FFF_0!241:241,"&lt;="&amp;EOMONTH(S$9,0))</f>
        <v>168.18192138877686</v>
      </c>
      <c r="T85" s="117">
        <f>SUMIFS(OFMOR_FFF_0!247:247,OFMOR_FFF_0!241:241,"&gt;="&amp;T$9,OFMOR_FFF_0!241:241,"&lt;="&amp;EOMONTH(T$9,0))</f>
        <v>1378.7707779847312</v>
      </c>
      <c r="U85" s="117">
        <f>SUMIFS(OFMOR_FFF_0!247:247,OFMOR_FFF_0!241:241,"&gt;="&amp;U$9,OFMOR_FFF_0!241:241,"&lt;="&amp;EOMONTH(U$9,0))</f>
        <v>527.3746879240216</v>
      </c>
      <c r="V85" s="117">
        <f>SUMIFS(OFMOR_FFF_0!247:247,OFMOR_FFF_0!241:241,"&gt;="&amp;V$9,OFMOR_FFF_0!241:241,"&lt;="&amp;EOMONTH(V$9,0))</f>
        <v>0</v>
      </c>
      <c r="W85" s="117">
        <f>SUMIFS(OFMOR_FFF_0!247:247,OFMOR_FFF_0!241:241,"&gt;="&amp;W$9,OFMOR_FFF_0!241:241,"&lt;="&amp;EOMONTH(W$9,0))</f>
        <v>9852.7417127254193</v>
      </c>
      <c r="X85" s="117">
        <f>SUMIFS(OFMOR_FFF_0!247:247,OFMOR_FFF_0!241:241,"&gt;="&amp;X$9,OFMOR_FFF_0!241:241,"&lt;="&amp;EOMONTH(X$9,0))</f>
        <v>1765.0630977173912</v>
      </c>
      <c r="Y85" s="117">
        <f>SUMIFS(OFMOR_FFF_0!247:247,OFMOR_FFF_0!241:241,"&gt;="&amp;Y$9,OFMOR_FFF_0!241:241,"&lt;="&amp;EOMONTH(Y$9,0))</f>
        <v>0</v>
      </c>
      <c r="Z85" s="108"/>
      <c r="AA85" s="14"/>
    </row>
    <row r="86" spans="1:27" s="10" customFormat="1" x14ac:dyDescent="0.2">
      <c r="A86" s="8"/>
      <c r="B86" s="89"/>
      <c r="C86" s="56" t="str">
        <f>KPI!$G$72</f>
        <v>CreditFlow</v>
      </c>
      <c r="D86" s="81"/>
      <c r="E86" s="56" t="str">
        <f>KPI!$K$72</f>
        <v>Кредитный поток</v>
      </c>
      <c r="F86" s="81"/>
      <c r="G86" s="56" t="str">
        <f>KPI!$I$72</f>
        <v>тыс.руб.</v>
      </c>
      <c r="H86" s="81"/>
      <c r="I86" s="90"/>
      <c r="J86" s="89"/>
      <c r="K86" s="40">
        <f>K84-K85</f>
        <v>0</v>
      </c>
      <c r="L86" s="90"/>
      <c r="M86" s="89"/>
      <c r="N86" s="40">
        <f t="shared" ref="N86:Y86" si="140">N84-N85</f>
        <v>0</v>
      </c>
      <c r="O86" s="40">
        <f t="shared" si="140"/>
        <v>994.55107386293787</v>
      </c>
      <c r="P86" s="40">
        <f t="shared" si="140"/>
        <v>1641.4162254997882</v>
      </c>
      <c r="Q86" s="40">
        <f t="shared" si="140"/>
        <v>-2471.7684306224482</v>
      </c>
      <c r="R86" s="40">
        <f t="shared" si="140"/>
        <v>550.25265629202568</v>
      </c>
      <c r="S86" s="40">
        <f t="shared" si="140"/>
        <v>550.41770994273702</v>
      </c>
      <c r="T86" s="40">
        <f t="shared" si="140"/>
        <v>-1264.8692349750397</v>
      </c>
      <c r="U86" s="40">
        <f t="shared" si="140"/>
        <v>0</v>
      </c>
      <c r="V86" s="40">
        <f t="shared" si="140"/>
        <v>11129.970184390786</v>
      </c>
      <c r="W86" s="40">
        <f t="shared" si="140"/>
        <v>-9364.9070866733909</v>
      </c>
      <c r="X86" s="40">
        <f t="shared" si="140"/>
        <v>-1765.0630977173912</v>
      </c>
      <c r="Y86" s="40">
        <f t="shared" si="140"/>
        <v>0</v>
      </c>
      <c r="Z86" s="90"/>
      <c r="AA86" s="8"/>
    </row>
    <row r="87" spans="1:27" s="31" customFormat="1" x14ac:dyDescent="0.2">
      <c r="A87" s="14"/>
      <c r="B87" s="105"/>
      <c r="C87" s="116" t="str">
        <f>KPI!$G$73</f>
        <v>EndCredit</v>
      </c>
      <c r="D87" s="107"/>
      <c r="E87" s="116" t="str">
        <f>KPI!$K$73</f>
        <v>Кредитный портфель на конец периода</v>
      </c>
      <c r="F87" s="107"/>
      <c r="G87" s="116" t="str">
        <f>KPI!$I$73</f>
        <v>тыс.руб.</v>
      </c>
      <c r="H87" s="107"/>
      <c r="I87" s="108"/>
      <c r="J87" s="105"/>
      <c r="K87" s="117">
        <f>K83+K86</f>
        <v>0</v>
      </c>
      <c r="L87" s="108"/>
      <c r="M87" s="105"/>
      <c r="N87" s="117">
        <f t="shared" ref="N87:Y87" si="141">N83+N86</f>
        <v>0</v>
      </c>
      <c r="O87" s="117">
        <f t="shared" si="141"/>
        <v>994.55107386293787</v>
      </c>
      <c r="P87" s="117">
        <f t="shared" si="141"/>
        <v>2635.967299362726</v>
      </c>
      <c r="Q87" s="117">
        <f t="shared" si="141"/>
        <v>164.1988687402777</v>
      </c>
      <c r="R87" s="117">
        <f t="shared" si="141"/>
        <v>714.45152503230338</v>
      </c>
      <c r="S87" s="117">
        <f t="shared" si="141"/>
        <v>1264.8692349750404</v>
      </c>
      <c r="T87" s="117">
        <f t="shared" si="141"/>
        <v>0</v>
      </c>
      <c r="U87" s="117">
        <f t="shared" si="141"/>
        <v>0</v>
      </c>
      <c r="V87" s="117">
        <f t="shared" si="141"/>
        <v>11129.970184390786</v>
      </c>
      <c r="W87" s="117">
        <f t="shared" si="141"/>
        <v>1765.0630977173951</v>
      </c>
      <c r="X87" s="117">
        <f t="shared" si="141"/>
        <v>3.865352482534945E-12</v>
      </c>
      <c r="Y87" s="117">
        <f t="shared" si="141"/>
        <v>3.865352482534945E-12</v>
      </c>
      <c r="Z87" s="108"/>
      <c r="AA87" s="14"/>
    </row>
    <row r="88" spans="1:27" s="31" customFormat="1" x14ac:dyDescent="0.2">
      <c r="A88" s="14"/>
      <c r="B88" s="105"/>
      <c r="C88" s="116" t="str">
        <f>KPI!$G$74</f>
        <v>%CreditOut</v>
      </c>
      <c r="D88" s="107"/>
      <c r="E88" s="116" t="str">
        <f>KPI!$K$74</f>
        <v>Оплачено процентов за период</v>
      </c>
      <c r="F88" s="107"/>
      <c r="G88" s="116" t="str">
        <f>KPI!$I$74</f>
        <v>тыс.руб.</v>
      </c>
      <c r="H88" s="107"/>
      <c r="I88" s="108"/>
      <c r="J88" s="105"/>
      <c r="K88" s="117">
        <f>SUM(N88:Y88)</f>
        <v>257.59178923463446</v>
      </c>
      <c r="L88" s="108"/>
      <c r="M88" s="105"/>
      <c r="N88" s="117">
        <f>SUMIFS(OFMOR_FFF_0!255:255,OFMOR_FFF_0!241:241,"&gt;="&amp;N$9,OFMOR_FFF_0!241:241,"&lt;="&amp;EOMONTH(N$9,0))</f>
        <v>0</v>
      </c>
      <c r="O88" s="117">
        <f>SUMIFS(OFMOR_FFF_0!255:255,OFMOR_FFF_0!241:241,"&gt;="&amp;O$9,OFMOR_FFF_0!241:241,"&lt;="&amp;EOMONTH(O$9,0))</f>
        <v>0</v>
      </c>
      <c r="P88" s="117">
        <f>SUMIFS(OFMOR_FFF_0!255:255,OFMOR_FFF_0!241:241,"&gt;="&amp;P$9,OFMOR_FFF_0!241:241,"&lt;="&amp;EOMONTH(P$9,0))</f>
        <v>0</v>
      </c>
      <c r="Q88" s="117">
        <f>SUMIFS(OFMOR_FFF_0!255:255,OFMOR_FFF_0!241:241,"&gt;="&amp;Q$9,OFMOR_FFF_0!241:241,"&lt;="&amp;EOMONTH(Q$9,0))</f>
        <v>52.540459569369773</v>
      </c>
      <c r="R88" s="117">
        <f>SUMIFS(OFMOR_FFF_0!255:255,OFMOR_FFF_0!241:241,"&gt;="&amp;R$9,OFMOR_FFF_0!241:241,"&lt;="&amp;EOMONTH(R$9,0))</f>
        <v>0.1086060423275228</v>
      </c>
      <c r="S88" s="117">
        <f>SUMIFS(OFMOR_FFF_0!255:255,OFMOR_FFF_0!241:241,"&gt;="&amp;S$9,OFMOR_FFF_0!241:241,"&lt;="&amp;EOMONTH(S$9,0))</f>
        <v>4.3079190595488086</v>
      </c>
      <c r="T88" s="117">
        <f>SUMIFS(OFMOR_FFF_0!255:255,OFMOR_FFF_0!241:241,"&gt;="&amp;T$9,OFMOR_FFF_0!241:241,"&lt;="&amp;EOMONTH(T$9,0))</f>
        <v>21.820690220077111</v>
      </c>
      <c r="U88" s="117">
        <f>SUMIFS(OFMOR_FFF_0!255:255,OFMOR_FFF_0!241:241,"&gt;="&amp;U$9,OFMOR_FFF_0!241:241,"&lt;="&amp;EOMONTH(U$9,0))</f>
        <v>1.3279441086901471</v>
      </c>
      <c r="V88" s="117">
        <f>SUMIFS(OFMOR_FFF_0!255:255,OFMOR_FFF_0!241:241,"&gt;="&amp;V$9,OFMOR_FFF_0!241:241,"&lt;="&amp;EOMONTH(V$9,0))</f>
        <v>0</v>
      </c>
      <c r="W88" s="117">
        <f>SUMIFS(OFMOR_FFF_0!255:255,OFMOR_FFF_0!241:241,"&gt;="&amp;W$9,OFMOR_FFF_0!241:241,"&lt;="&amp;EOMONTH(W$9,0))</f>
        <v>175.71840079186862</v>
      </c>
      <c r="X88" s="117">
        <f>SUMIFS(OFMOR_FFF_0!255:255,OFMOR_FFF_0!241:241,"&gt;="&amp;X$9,OFMOR_FFF_0!241:241,"&lt;="&amp;EOMONTH(X$9,0))</f>
        <v>1.7677694427524955</v>
      </c>
      <c r="Y88" s="117">
        <f>SUMIFS(OFMOR_FFF_0!255:255,OFMOR_FFF_0!241:241,"&gt;="&amp;Y$9,OFMOR_FFF_0!241:241,"&lt;="&amp;EOMONTH(Y$9,0))</f>
        <v>0</v>
      </c>
      <c r="Z88" s="108"/>
      <c r="AA88" s="14"/>
    </row>
    <row r="89" spans="1:27" s="83" customFormat="1" ht="6.6" x14ac:dyDescent="0.15">
      <c r="A89" s="82"/>
      <c r="B89" s="91"/>
      <c r="C89" s="118"/>
      <c r="D89" s="92"/>
      <c r="E89" s="118"/>
      <c r="F89" s="92"/>
      <c r="G89" s="118"/>
      <c r="H89" s="92"/>
      <c r="I89" s="95"/>
      <c r="J89" s="91"/>
      <c r="K89" s="119"/>
      <c r="L89" s="95"/>
      <c r="M89" s="91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95"/>
      <c r="AA89" s="82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1"/>
      <c r="AA90" s="1"/>
    </row>
    <row r="91" spans="1:27" x14ac:dyDescent="0.2">
      <c r="A91" s="1"/>
      <c r="B91" s="1"/>
      <c r="C91" s="96" t="str">
        <f>KPI!$E$76</f>
        <v>Cash Flow-Total</v>
      </c>
      <c r="D91" s="1"/>
      <c r="E91" s="96" t="str">
        <f>KPI!$M$76</f>
        <v>Отчет о движении денежных средств - итого</v>
      </c>
      <c r="F91" s="1"/>
      <c r="G91" s="1"/>
      <c r="H91" s="1"/>
      <c r="I91" s="1"/>
      <c r="J91" s="1"/>
      <c r="K91" s="8"/>
      <c r="L91" s="1"/>
      <c r="M91" s="1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1"/>
      <c r="AA91" s="1"/>
    </row>
    <row r="92" spans="1:27" s="83" customFormat="1" ht="6.6" x14ac:dyDescent="0.15">
      <c r="A92" s="82"/>
      <c r="B92" s="84"/>
      <c r="C92" s="85"/>
      <c r="D92" s="85"/>
      <c r="E92" s="85"/>
      <c r="F92" s="85"/>
      <c r="G92" s="85"/>
      <c r="H92" s="85"/>
      <c r="I92" s="88"/>
      <c r="J92" s="84"/>
      <c r="K92" s="86"/>
      <c r="L92" s="88"/>
      <c r="M92" s="84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8"/>
      <c r="AA92" s="82"/>
    </row>
    <row r="93" spans="1:27" s="31" customFormat="1" x14ac:dyDescent="0.2">
      <c r="A93" s="14"/>
      <c r="B93" s="105"/>
      <c r="C93" s="106" t="str">
        <f>KPI!$G$76</f>
        <v>BegCF-Total</v>
      </c>
      <c r="D93" s="107"/>
      <c r="E93" s="106" t="str">
        <f>KPI!$K$76</f>
        <v>Остатки ДС на начало периода</v>
      </c>
      <c r="F93" s="107"/>
      <c r="G93" s="106" t="str">
        <f>KPI!$I$76</f>
        <v>тыс.руб.</v>
      </c>
      <c r="H93" s="107"/>
      <c r="I93" s="108"/>
      <c r="J93" s="105"/>
      <c r="K93" s="109">
        <f>N93</f>
        <v>0</v>
      </c>
      <c r="L93" s="108"/>
      <c r="M93" s="105"/>
      <c r="N93" s="109">
        <f>N74</f>
        <v>0</v>
      </c>
      <c r="O93" s="109">
        <f>N97</f>
        <v>817.33435683569496</v>
      </c>
      <c r="P93" s="109">
        <f t="shared" ref="P93" si="142">O97</f>
        <v>9.0949470177292824E-13</v>
      </c>
      <c r="Q93" s="109">
        <f t="shared" ref="Q93" si="143">P97</f>
        <v>9.0949470177292824E-13</v>
      </c>
      <c r="R93" s="109">
        <f t="shared" ref="R93" si="144">Q97</f>
        <v>9.0949470177292824E-13</v>
      </c>
      <c r="S93" s="109">
        <f t="shared" ref="S93" si="145">R97</f>
        <v>9.0949470177292824E-13</v>
      </c>
      <c r="T93" s="109">
        <f t="shared" ref="T93" si="146">S97</f>
        <v>9.0949470177292824E-13</v>
      </c>
      <c r="U93" s="109">
        <f t="shared" ref="U93" si="147">T97</f>
        <v>436.64284518069962</v>
      </c>
      <c r="V93" s="109">
        <f t="shared" ref="V93" si="148">U97</f>
        <v>1501.0914131113923</v>
      </c>
      <c r="W93" s="109">
        <f t="shared" ref="W93" si="149">V97</f>
        <v>-4.5474735088646412E-12</v>
      </c>
      <c r="X93" s="109">
        <f t="shared" ref="X93" si="150">W97</f>
        <v>-4.5474735088646412E-12</v>
      </c>
      <c r="Y93" s="109">
        <f t="shared" ref="Y93" si="151">X97</f>
        <v>7336.2393421641455</v>
      </c>
      <c r="Z93" s="108"/>
      <c r="AA93" s="14"/>
    </row>
    <row r="94" spans="1:27" s="10" customFormat="1" x14ac:dyDescent="0.2">
      <c r="A94" s="8"/>
      <c r="B94" s="89"/>
      <c r="C94" s="56" t="str">
        <f>KPI!$G$77</f>
        <v>CFIn-Total</v>
      </c>
      <c r="D94" s="81"/>
      <c r="E94" s="56" t="str">
        <f>KPI!$K$77</f>
        <v>Бюджет притоков ДС - Поступление ДС - CashInFlow</v>
      </c>
      <c r="F94" s="81"/>
      <c r="G94" s="56" t="str">
        <f>KPI!$I$77</f>
        <v>тыс.руб.</v>
      </c>
      <c r="H94" s="81"/>
      <c r="I94" s="90"/>
      <c r="J94" s="89"/>
      <c r="K94" s="40">
        <f>SUM(N94:Y94)</f>
        <v>217825.1451104547</v>
      </c>
      <c r="L94" s="90"/>
      <c r="M94" s="89"/>
      <c r="N94" s="40">
        <f>N75+N84</f>
        <v>5109.1438902112859</v>
      </c>
      <c r="O94" s="40">
        <f t="shared" ref="O94:Y94" si="152">O75+O84</f>
        <v>6345.0370444725877</v>
      </c>
      <c r="P94" s="40">
        <f t="shared" si="152"/>
        <v>10107.62257786103</v>
      </c>
      <c r="Q94" s="40">
        <f t="shared" si="152"/>
        <v>10044.32550142238</v>
      </c>
      <c r="R94" s="40">
        <f t="shared" si="152"/>
        <v>11983.489103046519</v>
      </c>
      <c r="S94" s="40">
        <f t="shared" si="152"/>
        <v>14682.920578922716</v>
      </c>
      <c r="T94" s="40">
        <f t="shared" si="152"/>
        <v>16423.956613837534</v>
      </c>
      <c r="U94" s="40">
        <f t="shared" si="152"/>
        <v>18778.294639388118</v>
      </c>
      <c r="V94" s="40">
        <f t="shared" si="152"/>
        <v>29565.465293725683</v>
      </c>
      <c r="W94" s="40">
        <f t="shared" si="152"/>
        <v>27233.493403105971</v>
      </c>
      <c r="X94" s="40">
        <f t="shared" si="152"/>
        <v>32030.647195662761</v>
      </c>
      <c r="Y94" s="40">
        <f t="shared" si="152"/>
        <v>35520.749268798121</v>
      </c>
      <c r="Z94" s="90"/>
      <c r="AA94" s="8"/>
    </row>
    <row r="95" spans="1:27" s="31" customFormat="1" x14ac:dyDescent="0.2">
      <c r="A95" s="14"/>
      <c r="B95" s="105"/>
      <c r="C95" s="116" t="str">
        <f>KPI!$G$78</f>
        <v>CFOut-Total</v>
      </c>
      <c r="D95" s="107"/>
      <c r="E95" s="116" t="str">
        <f>KPI!$K$78</f>
        <v>Бюджет оттоков ДС - Оплаты ДС - CashOutFlow</v>
      </c>
      <c r="F95" s="107"/>
      <c r="G95" s="116" t="str">
        <f>KPI!$I$78</f>
        <v>тыс.руб.</v>
      </c>
      <c r="H95" s="107"/>
      <c r="I95" s="108"/>
      <c r="J95" s="105"/>
      <c r="K95" s="117">
        <f>SUM(N95:Y95)</f>
        <v>207183.94024214105</v>
      </c>
      <c r="L95" s="108"/>
      <c r="M95" s="105"/>
      <c r="N95" s="117">
        <f>N76+N85+N88</f>
        <v>4291.8095333755909</v>
      </c>
      <c r="O95" s="117">
        <f t="shared" ref="O95:Y95" si="153">O76+O85+O88</f>
        <v>7162.3714013082817</v>
      </c>
      <c r="P95" s="117">
        <f t="shared" si="153"/>
        <v>10107.62257786103</v>
      </c>
      <c r="Q95" s="117">
        <f t="shared" si="153"/>
        <v>10044.325501422378</v>
      </c>
      <c r="R95" s="117">
        <f t="shared" si="153"/>
        <v>11983.489103046522</v>
      </c>
      <c r="S95" s="117">
        <f t="shared" si="153"/>
        <v>14682.920578922722</v>
      </c>
      <c r="T95" s="117">
        <f t="shared" si="153"/>
        <v>15987.313768656835</v>
      </c>
      <c r="U95" s="117">
        <f t="shared" si="153"/>
        <v>17713.846071457425</v>
      </c>
      <c r="V95" s="117">
        <f t="shared" si="153"/>
        <v>31066.55670683708</v>
      </c>
      <c r="W95" s="117">
        <f t="shared" si="153"/>
        <v>27233.493403105978</v>
      </c>
      <c r="X95" s="117">
        <f t="shared" si="153"/>
        <v>24694.407853498611</v>
      </c>
      <c r="Y95" s="117">
        <f t="shared" si="153"/>
        <v>32215.7837426486</v>
      </c>
      <c r="Z95" s="108"/>
      <c r="AA95" s="14"/>
    </row>
    <row r="96" spans="1:27" s="10" customFormat="1" x14ac:dyDescent="0.2">
      <c r="A96" s="8"/>
      <c r="B96" s="89"/>
      <c r="C96" s="56" t="str">
        <f>KPI!$G$79</f>
        <v>CF-Total</v>
      </c>
      <c r="D96" s="81"/>
      <c r="E96" s="56" t="str">
        <f>KPI!$K$79</f>
        <v>Финансовый поток - CashFlow</v>
      </c>
      <c r="F96" s="81"/>
      <c r="G96" s="56" t="str">
        <f>KPI!$I$79</f>
        <v>тыс.руб.</v>
      </c>
      <c r="H96" s="81"/>
      <c r="I96" s="90"/>
      <c r="J96" s="89"/>
      <c r="K96" s="40">
        <f>K94-K95</f>
        <v>10641.204868313653</v>
      </c>
      <c r="L96" s="90"/>
      <c r="M96" s="89"/>
      <c r="N96" s="40">
        <f>N94-N95</f>
        <v>817.33435683569496</v>
      </c>
      <c r="O96" s="40">
        <f>O94-O95</f>
        <v>-817.33435683569405</v>
      </c>
      <c r="P96" s="40">
        <f>P94-P95</f>
        <v>0</v>
      </c>
      <c r="Q96" s="40">
        <f t="shared" ref="Q96:Y96" si="154">Q94-Q95</f>
        <v>0</v>
      </c>
      <c r="R96" s="40">
        <f t="shared" si="154"/>
        <v>0</v>
      </c>
      <c r="S96" s="40">
        <f t="shared" si="154"/>
        <v>0</v>
      </c>
      <c r="T96" s="40">
        <f t="shared" si="154"/>
        <v>436.64284518069871</v>
      </c>
      <c r="U96" s="40">
        <f t="shared" si="154"/>
        <v>1064.4485679306927</v>
      </c>
      <c r="V96" s="40">
        <f>V94-V95</f>
        <v>-1501.0914131113968</v>
      </c>
      <c r="W96" s="40">
        <f t="shared" si="154"/>
        <v>0</v>
      </c>
      <c r="X96" s="40">
        <f t="shared" si="154"/>
        <v>7336.23934216415</v>
      </c>
      <c r="Y96" s="40">
        <f t="shared" si="154"/>
        <v>3304.9655261495209</v>
      </c>
      <c r="Z96" s="90"/>
      <c r="AA96" s="8"/>
    </row>
    <row r="97" spans="1:27" s="31" customFormat="1" x14ac:dyDescent="0.2">
      <c r="A97" s="14"/>
      <c r="B97" s="105"/>
      <c r="C97" s="116" t="str">
        <f>KPI!$G$80</f>
        <v>EndCF-Total</v>
      </c>
      <c r="D97" s="107"/>
      <c r="E97" s="116" t="str">
        <f>KPI!$K$80</f>
        <v>Остатки ДС на конец периода</v>
      </c>
      <c r="F97" s="107"/>
      <c r="G97" s="116" t="str">
        <f>KPI!$I$80</f>
        <v>тыс.руб.</v>
      </c>
      <c r="H97" s="107"/>
      <c r="I97" s="108"/>
      <c r="J97" s="105"/>
      <c r="K97" s="117">
        <f>K93+K96</f>
        <v>10641.204868313653</v>
      </c>
      <c r="L97" s="90"/>
      <c r="M97" s="89"/>
      <c r="N97" s="117">
        <f>N93+N96</f>
        <v>817.33435683569496</v>
      </c>
      <c r="O97" s="117">
        <f t="shared" ref="O97:Y97" si="155">O93+O96</f>
        <v>9.0949470177292824E-13</v>
      </c>
      <c r="P97" s="117">
        <f t="shared" si="155"/>
        <v>9.0949470177292824E-13</v>
      </c>
      <c r="Q97" s="117">
        <f t="shared" si="155"/>
        <v>9.0949470177292824E-13</v>
      </c>
      <c r="R97" s="117">
        <f t="shared" si="155"/>
        <v>9.0949470177292824E-13</v>
      </c>
      <c r="S97" s="117">
        <f t="shared" si="155"/>
        <v>9.0949470177292824E-13</v>
      </c>
      <c r="T97" s="117">
        <f t="shared" si="155"/>
        <v>436.64284518069962</v>
      </c>
      <c r="U97" s="117">
        <f t="shared" si="155"/>
        <v>1501.0914131113923</v>
      </c>
      <c r="V97" s="117">
        <f t="shared" si="155"/>
        <v>-4.5474735088646412E-12</v>
      </c>
      <c r="W97" s="117">
        <f t="shared" si="155"/>
        <v>-4.5474735088646412E-12</v>
      </c>
      <c r="X97" s="117">
        <f t="shared" si="155"/>
        <v>7336.2393421641455</v>
      </c>
      <c r="Y97" s="117">
        <f t="shared" si="155"/>
        <v>10641.204868313667</v>
      </c>
      <c r="Z97" s="108"/>
      <c r="AA97" s="14"/>
    </row>
    <row r="98" spans="1:27" s="83" customFormat="1" ht="6.6" x14ac:dyDescent="0.15">
      <c r="A98" s="82"/>
      <c r="B98" s="91"/>
      <c r="C98" s="118"/>
      <c r="D98" s="92"/>
      <c r="E98" s="118"/>
      <c r="F98" s="92"/>
      <c r="G98" s="118"/>
      <c r="H98" s="92"/>
      <c r="I98" s="95"/>
      <c r="J98" s="91"/>
      <c r="K98" s="119"/>
      <c r="L98" s="95"/>
      <c r="M98" s="91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95"/>
      <c r="AA98" s="82"/>
    </row>
    <row r="99" spans="1:27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</sheetData>
  <conditionalFormatting sqref="N9:Y9">
    <cfRule type="containsBlanks" dxfId="133" priority="16">
      <formula>LEN(TRIM(N9))=0</formula>
    </cfRule>
  </conditionalFormatting>
  <conditionalFormatting sqref="A7:B7 AA1:XFD8 A2:Z6 D7:Z7 A8:Z8 A86:J87 Z86:XFD87 A89:XFD96 A98:XFD1048576 A97:J97 Z97:XFD97 L97:M97 A9:XFD85 E1:Z1">
    <cfRule type="cellIs" dxfId="132" priority="15" operator="equal">
      <formula>0</formula>
    </cfRule>
  </conditionalFormatting>
  <conditionalFormatting sqref="K77:K78 N77:Y78">
    <cfRule type="cellIs" dxfId="131" priority="13" operator="lessThan">
      <formula>0</formula>
    </cfRule>
    <cfRule type="cellIs" dxfId="130" priority="14" operator="greaterThan">
      <formula>0</formula>
    </cfRule>
  </conditionalFormatting>
  <conditionalFormatting sqref="K87:Y87">
    <cfRule type="cellIs" dxfId="129" priority="10" operator="equal">
      <formula>0</formula>
    </cfRule>
  </conditionalFormatting>
  <conditionalFormatting sqref="K86:Y86">
    <cfRule type="cellIs" dxfId="128" priority="7" operator="equal">
      <formula>0</formula>
    </cfRule>
    <cfRule type="cellIs" dxfId="127" priority="8" operator="lessThan">
      <formula>0</formula>
    </cfRule>
    <cfRule type="cellIs" dxfId="126" priority="9" operator="greaterThan">
      <formula>0</formula>
    </cfRule>
  </conditionalFormatting>
  <conditionalFormatting sqref="A88:XFD88">
    <cfRule type="cellIs" dxfId="125" priority="6" operator="equal">
      <formula>0</formula>
    </cfRule>
  </conditionalFormatting>
  <conditionalFormatting sqref="K96 N96:Y96">
    <cfRule type="cellIs" dxfId="124" priority="4" operator="lessThan">
      <formula>0</formula>
    </cfRule>
    <cfRule type="cellIs" dxfId="123" priority="5" operator="greaterThan">
      <formula>0</formula>
    </cfRule>
  </conditionalFormatting>
  <conditionalFormatting sqref="K97 N97:Y97">
    <cfRule type="cellIs" dxfId="122" priority="2" operator="greaterThan">
      <formula>-0.4</formula>
    </cfRule>
    <cfRule type="cellIs" dxfId="121" priority="3" operator="lessThan">
      <formula>-0.4</formula>
    </cfRule>
  </conditionalFormatting>
  <conditionalFormatting sqref="A1:D1">
    <cfRule type="cellIs" dxfId="120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Q263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tr">
        <f>OFMOR_FFF_0!I2</f>
        <v>Бюджет закупок</v>
      </c>
      <c r="J2" s="50"/>
      <c r="K2" s="51" t="str">
        <f>OFMOR_FFF_0!K2</f>
        <v>тыс.руб.</v>
      </c>
      <c r="L2" s="1"/>
      <c r="M2" s="1"/>
      <c r="N2" s="36">
        <f>KPI_Reports_1!N14</f>
        <v>2630.8656975927079</v>
      </c>
      <c r="O2" s="37">
        <f>KPI_Reports_1!O14</f>
        <v>13314.42389801313</v>
      </c>
      <c r="P2" s="37">
        <f>KPI_Reports_1!P14</f>
        <v>13471.870178004483</v>
      </c>
      <c r="Q2" s="37">
        <f>KPI_Reports_1!Q14</f>
        <v>12569.64062082085</v>
      </c>
      <c r="R2" s="37">
        <f>KPI_Reports_1!R14</f>
        <v>16046.643665542864</v>
      </c>
      <c r="S2" s="37">
        <f>KPI_Reports_1!S14</f>
        <v>13760.688877090737</v>
      </c>
      <c r="T2" s="37">
        <f>KPI_Reports_1!T14</f>
        <v>12035.971705843129</v>
      </c>
      <c r="U2" s="37">
        <f>KPI_Reports_1!U14</f>
        <v>7833.5578073543466</v>
      </c>
      <c r="V2" s="37">
        <f>KPI_Reports_1!V14</f>
        <v>11067.48028397382</v>
      </c>
      <c r="W2" s="37">
        <f>KPI_Reports_1!W14</f>
        <v>14517.496242033492</v>
      </c>
      <c r="X2" s="37">
        <f>KPI_Reports_1!X14</f>
        <v>13260.902792509634</v>
      </c>
      <c r="Y2" s="38">
        <f>KPI_Reports_1!Y14</f>
        <v>12703.078650109399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OFMOR_FFF_0!C3</f>
        <v>СЦЕНАРИИ</v>
      </c>
      <c r="D3" s="1"/>
      <c r="E3" s="1" t="str">
        <f>OFMOR_FFF_0!E3</f>
        <v>в деньгах и в заказах</v>
      </c>
      <c r="F3" s="1"/>
      <c r="G3" s="1"/>
      <c r="H3" s="1"/>
      <c r="I3" s="52" t="str">
        <f>OFMOR_FFF_0!I3</f>
        <v>Остатки ТЗ на конец пер.</v>
      </c>
      <c r="J3" s="53"/>
      <c r="K3" s="54" t="str">
        <f>OFMOR_FFF_0!K3</f>
        <v>тыс.руб.</v>
      </c>
      <c r="L3" s="1"/>
      <c r="M3" s="1"/>
      <c r="N3" s="42">
        <f>KPI_Reports_1!N19</f>
        <v>7529.404087120638</v>
      </c>
      <c r="O3" s="43">
        <f>KPI_Reports_1!O19</f>
        <v>14809.653383419143</v>
      </c>
      <c r="P3" s="43">
        <f>KPI_Reports_1!P19</f>
        <v>17480.856041144911</v>
      </c>
      <c r="Q3" s="43">
        <f>KPI_Reports_1!Q19</f>
        <v>18135.506394418309</v>
      </c>
      <c r="R3" s="43">
        <f>KPI_Reports_1!R19</f>
        <v>21636.332159379017</v>
      </c>
      <c r="S3" s="43">
        <f>KPI_Reports_1!S19</f>
        <v>20515.136112805758</v>
      </c>
      <c r="T3" s="43">
        <f>KPI_Reports_1!T19</f>
        <v>19238.66703448613</v>
      </c>
      <c r="U3" s="43">
        <f>KPI_Reports_1!U19</f>
        <v>14721.073252970855</v>
      </c>
      <c r="V3" s="43">
        <f>KPI_Reports_1!V19</f>
        <v>16770.845180091172</v>
      </c>
      <c r="W3" s="43">
        <f>KPI_Reports_1!W19</f>
        <v>19664.562447961718</v>
      </c>
      <c r="X3" s="43">
        <f>KPI_Reports_1!X19</f>
        <v>19800.253524682033</v>
      </c>
      <c r="Y3" s="44">
        <f>KPI_Reports_1!Y19</f>
        <v>19169.425313143402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OFMOR_FFF_0!C4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tr">
        <f>OFMOR_FFF_0!I4</f>
        <v>Валовая выручка</v>
      </c>
      <c r="J4" s="50"/>
      <c r="K4" s="51" t="str">
        <f>OFMOR_FFF_0!K4</f>
        <v>тыс.руб.</v>
      </c>
      <c r="L4" s="8"/>
      <c r="M4" s="8"/>
      <c r="N4" s="36">
        <f>KPI_Reports_1!N65</f>
        <v>6001.0321430963622</v>
      </c>
      <c r="O4" s="37">
        <f>KPI_Reports_1!O65</f>
        <v>6904.463037366786</v>
      </c>
      <c r="P4" s="37">
        <f>KPI_Reports_1!P65</f>
        <v>12218.662800209115</v>
      </c>
      <c r="Q4" s="37">
        <f>KPI_Reports_1!Q65</f>
        <v>13399.590456159476</v>
      </c>
      <c r="R4" s="37">
        <f>KPI_Reports_1!R65</f>
        <v>14046.957799223208</v>
      </c>
      <c r="S4" s="37">
        <f>KPI_Reports_1!S65</f>
        <v>16661.781024469114</v>
      </c>
      <c r="T4" s="37">
        <f>KPI_Reports_1!T65</f>
        <v>14830.36100564047</v>
      </c>
      <c r="U4" s="37">
        <f>KPI_Reports_1!U65</f>
        <v>13882.729462332401</v>
      </c>
      <c r="V4" s="37">
        <f>KPI_Reports_1!V65</f>
        <v>10064.815778248343</v>
      </c>
      <c r="W4" s="37">
        <f>KPI_Reports_1!W65</f>
        <v>13152.114404898646</v>
      </c>
      <c r="X4" s="37">
        <f>KPI_Reports_1!X65</f>
        <v>14992.137587781708</v>
      </c>
      <c r="Y4" s="38">
        <f>KPI_Reports_1!Y65</f>
        <v>15237.17328675112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OFMOR_FFF_0!C5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tr">
        <f>OFMOR_FFF_0!I5</f>
        <v>Валовая прибыль</v>
      </c>
      <c r="J5" s="56"/>
      <c r="K5" s="57" t="str">
        <f>OFMOR_FFF_0!K5</f>
        <v>тыс.руб.</v>
      </c>
      <c r="L5" s="8"/>
      <c r="M5" s="8"/>
      <c r="N5" s="39">
        <f>KPI_Reports_1!N67</f>
        <v>899.57053262429235</v>
      </c>
      <c r="O5" s="40">
        <f>KPI_Reports_1!O67</f>
        <v>870.28843565216175</v>
      </c>
      <c r="P5" s="40">
        <f>KPI_Reports_1!P67</f>
        <v>1417.9952799303992</v>
      </c>
      <c r="Q5" s="40">
        <f>KPI_Reports_1!Q67</f>
        <v>1484.6001886120248</v>
      </c>
      <c r="R5" s="40">
        <f>KPI_Reports_1!R67</f>
        <v>1501.1398986410532</v>
      </c>
      <c r="S5" s="40">
        <f>KPI_Reports_1!S67</f>
        <v>1779.8961008051192</v>
      </c>
      <c r="T5" s="40">
        <f>KPI_Reports_1!T67</f>
        <v>1517.9202214777142</v>
      </c>
      <c r="U5" s="40">
        <f>KPI_Reports_1!U67</f>
        <v>1531.5778734627784</v>
      </c>
      <c r="V5" s="40">
        <f>KPI_Reports_1!V67</f>
        <v>1047.1074213948395</v>
      </c>
      <c r="W5" s="40">
        <f>KPI_Reports_1!W67</f>
        <v>1528.3354307357004</v>
      </c>
      <c r="X5" s="40">
        <f>KPI_Reports_1!X67</f>
        <v>1866.9258719923891</v>
      </c>
      <c r="Y5" s="41">
        <f>KPI_Reports_1!Y67</f>
        <v>1903.2664251030874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OFMOR_FFF_0!C6</f>
        <v>С расчетом кредитования кассовых разрывов</v>
      </c>
      <c r="D6" s="1"/>
      <c r="E6" s="1"/>
      <c r="F6" s="1"/>
      <c r="G6" s="1"/>
      <c r="H6" s="1"/>
      <c r="I6" s="121" t="str">
        <f>OFMOR_FFF_0!I6</f>
        <v>Маржа</v>
      </c>
      <c r="J6" s="122"/>
      <c r="K6" s="123" t="str">
        <f>OFMOR_FFF_0!K6</f>
        <v>%</v>
      </c>
      <c r="L6" s="75"/>
      <c r="M6" s="75"/>
      <c r="N6" s="45">
        <f>IF(N4=0,0,N5/N4)</f>
        <v>0.14990263527569433</v>
      </c>
      <c r="O6" s="46">
        <f t="shared" ref="O6:Y6" si="1">IF(O4=0,0,O5/O4)</f>
        <v>0.12604722929823534</v>
      </c>
      <c r="P6" s="46">
        <f t="shared" si="1"/>
        <v>0.11605159280654927</v>
      </c>
      <c r="Q6" s="46">
        <f t="shared" si="1"/>
        <v>0.11079444505929575</v>
      </c>
      <c r="R6" s="46">
        <f t="shared" si="1"/>
        <v>0.10686583672402473</v>
      </c>
      <c r="S6" s="46">
        <f t="shared" si="1"/>
        <v>0.10682508059559805</v>
      </c>
      <c r="T6" s="46">
        <f t="shared" si="1"/>
        <v>0.10235220982823005</v>
      </c>
      <c r="U6" s="46">
        <f t="shared" si="1"/>
        <v>0.11032253258398236</v>
      </c>
      <c r="V6" s="46">
        <f t="shared" si="1"/>
        <v>0.10403642197384319</v>
      </c>
      <c r="W6" s="46">
        <f t="shared" si="1"/>
        <v>0.11620454199869608</v>
      </c>
      <c r="X6" s="46">
        <f t="shared" si="1"/>
        <v>0.12452699697165909</v>
      </c>
      <c r="Y6" s="47">
        <f t="shared" si="1"/>
        <v>0.12490941654893413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357</v>
      </c>
      <c r="D7" s="8"/>
      <c r="E7" s="8"/>
      <c r="F7" s="8"/>
      <c r="G7" s="8"/>
      <c r="H7" s="8"/>
      <c r="I7" s="58" t="str">
        <f>OFMOR_FFF_0!I7</f>
        <v>остатки ДС без уч. кредита</v>
      </c>
      <c r="J7" s="59"/>
      <c r="K7" s="60" t="str">
        <f>OFMOR_FFF_0!K7</f>
        <v>тыс.руб.</v>
      </c>
      <c r="L7" s="8"/>
      <c r="M7" s="8"/>
      <c r="N7" s="33">
        <f>KPI_Reports_1!N78</f>
        <v>-2875.8317942130761</v>
      </c>
      <c r="O7" s="34">
        <f>KPI_Reports_1!O78</f>
        <v>-5309.0243074311757</v>
      </c>
      <c r="P7" s="34">
        <f>KPI_Reports_1!P78</f>
        <v>-6677.987047214091</v>
      </c>
      <c r="Q7" s="34">
        <f>KPI_Reports_1!Q78</f>
        <v>-2742.4104289466077</v>
      </c>
      <c r="R7" s="34">
        <f>KPI_Reports_1!R78</f>
        <v>-2139.8611290796171</v>
      </c>
      <c r="S7" s="34">
        <f>KPI_Reports_1!S78</f>
        <v>1164.427339921941</v>
      </c>
      <c r="T7" s="34">
        <f>KPI_Reports_1!T78</f>
        <v>4366.8325080664863</v>
      </c>
      <c r="U7" s="34">
        <f>KPI_Reports_1!U78</f>
        <v>8305.1903213781807</v>
      </c>
      <c r="V7" s="34">
        <f>KPI_Reports_1!V78</f>
        <v>3536.0883136840093</v>
      </c>
      <c r="W7" s="34">
        <f>KPI_Reports_1!W78</f>
        <v>8845.3941802527988</v>
      </c>
      <c r="X7" s="34">
        <f>KPI_Reports_1!X78</f>
        <v>14961.403499491113</v>
      </c>
      <c r="Y7" s="35">
        <f>KPI_Reports_1!Y78</f>
        <v>16594.372029920334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CONTENT!E54</f>
        <v>Финансовая модель - сценарий №1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2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2"/>
        <v>чт</v>
      </c>
      <c r="Q8" s="15" t="str">
        <f t="shared" si="2"/>
        <v>пт</v>
      </c>
      <c r="R8" s="15" t="str">
        <f t="shared" si="2"/>
        <v>сб</v>
      </c>
      <c r="S8" s="15" t="str">
        <f t="shared" si="2"/>
        <v>вс</v>
      </c>
      <c r="T8" s="15" t="str">
        <f t="shared" si="2"/>
        <v>пн</v>
      </c>
      <c r="U8" s="15" t="str">
        <f t="shared" si="2"/>
        <v>вт</v>
      </c>
      <c r="V8" s="15" t="str">
        <f t="shared" si="2"/>
        <v>ср</v>
      </c>
      <c r="W8" s="15" t="str">
        <f t="shared" si="2"/>
        <v>чт</v>
      </c>
      <c r="X8" s="15" t="str">
        <f t="shared" si="2"/>
        <v>пт</v>
      </c>
      <c r="Y8" s="15" t="str">
        <f t="shared" si="2"/>
        <v>сб</v>
      </c>
      <c r="Z8" s="15" t="str">
        <f t="shared" si="2"/>
        <v>вс</v>
      </c>
      <c r="AA8" s="15" t="str">
        <f t="shared" si="2"/>
        <v>пн</v>
      </c>
      <c r="AB8" s="15" t="str">
        <f t="shared" si="2"/>
        <v>вт</v>
      </c>
      <c r="AC8" s="15" t="str">
        <f t="shared" si="2"/>
        <v>ср</v>
      </c>
      <c r="AD8" s="15" t="str">
        <f t="shared" si="2"/>
        <v>чт</v>
      </c>
      <c r="AE8" s="15" t="str">
        <f t="shared" si="2"/>
        <v>пт</v>
      </c>
      <c r="AF8" s="15" t="str">
        <f t="shared" si="2"/>
        <v>сб</v>
      </c>
      <c r="AG8" s="15" t="str">
        <f t="shared" si="2"/>
        <v>вс</v>
      </c>
      <c r="AH8" s="15" t="str">
        <f t="shared" si="2"/>
        <v>пн</v>
      </c>
      <c r="AI8" s="15" t="str">
        <f t="shared" si="2"/>
        <v>вт</v>
      </c>
      <c r="AJ8" s="15" t="str">
        <f t="shared" si="2"/>
        <v>ср</v>
      </c>
      <c r="AK8" s="15" t="str">
        <f t="shared" si="2"/>
        <v>чт</v>
      </c>
      <c r="AL8" s="15" t="str">
        <f t="shared" si="2"/>
        <v>пт</v>
      </c>
      <c r="AM8" s="15" t="str">
        <f t="shared" si="2"/>
        <v>сб</v>
      </c>
      <c r="AN8" s="15" t="str">
        <f t="shared" si="2"/>
        <v>вс</v>
      </c>
      <c r="AO8" s="15" t="str">
        <f t="shared" si="2"/>
        <v>пн</v>
      </c>
      <c r="AP8" s="15" t="str">
        <f t="shared" si="2"/>
        <v>вт</v>
      </c>
      <c r="AQ8" s="15" t="str">
        <f t="shared" si="2"/>
        <v>ср</v>
      </c>
      <c r="AR8" s="15" t="str">
        <f t="shared" si="2"/>
        <v>чт</v>
      </c>
      <c r="AS8" s="15" t="str">
        <f t="shared" si="2"/>
        <v>пт</v>
      </c>
      <c r="AT8" s="15" t="str">
        <f t="shared" si="2"/>
        <v>сб</v>
      </c>
      <c r="AU8" s="15" t="str">
        <f t="shared" si="2"/>
        <v>вс</v>
      </c>
      <c r="AV8" s="15" t="str">
        <f t="shared" si="2"/>
        <v>пн</v>
      </c>
      <c r="AW8" s="15" t="str">
        <f t="shared" si="2"/>
        <v>вт</v>
      </c>
      <c r="AX8" s="15" t="str">
        <f t="shared" si="2"/>
        <v>ср</v>
      </c>
      <c r="AY8" s="15" t="str">
        <f t="shared" si="2"/>
        <v>чт</v>
      </c>
      <c r="AZ8" s="15" t="str">
        <f t="shared" si="2"/>
        <v>пт</v>
      </c>
      <c r="BA8" s="15" t="str">
        <f t="shared" si="2"/>
        <v>сб</v>
      </c>
      <c r="BB8" s="15" t="str">
        <f t="shared" si="2"/>
        <v>вс</v>
      </c>
      <c r="BC8" s="15" t="str">
        <f t="shared" si="2"/>
        <v>пн</v>
      </c>
      <c r="BD8" s="15" t="str">
        <f t="shared" si="2"/>
        <v>вт</v>
      </c>
      <c r="BE8" s="15" t="str">
        <f t="shared" si="2"/>
        <v>ср</v>
      </c>
      <c r="BF8" s="15" t="str">
        <f t="shared" si="2"/>
        <v>чт</v>
      </c>
      <c r="BG8" s="15" t="str">
        <f t="shared" si="2"/>
        <v>пт</v>
      </c>
      <c r="BH8" s="15" t="str">
        <f t="shared" si="2"/>
        <v>сб</v>
      </c>
      <c r="BI8" s="15" t="str">
        <f t="shared" si="2"/>
        <v>вс</v>
      </c>
      <c r="BJ8" s="15" t="str">
        <f t="shared" si="2"/>
        <v>пн</v>
      </c>
      <c r="BK8" s="15" t="str">
        <f t="shared" si="2"/>
        <v>вт</v>
      </c>
      <c r="BL8" s="15" t="str">
        <f t="shared" si="2"/>
        <v>ср</v>
      </c>
      <c r="BM8" s="15" t="str">
        <f t="shared" si="2"/>
        <v>чт</v>
      </c>
      <c r="BN8" s="15" t="str">
        <f t="shared" si="2"/>
        <v>пт</v>
      </c>
      <c r="BO8" s="15" t="str">
        <f t="shared" si="2"/>
        <v>сб</v>
      </c>
      <c r="BP8" s="15" t="str">
        <f t="shared" si="2"/>
        <v>вс</v>
      </c>
      <c r="BQ8" s="15" t="str">
        <f t="shared" si="2"/>
        <v>пн</v>
      </c>
      <c r="BR8" s="15" t="str">
        <f t="shared" si="2"/>
        <v>вт</v>
      </c>
      <c r="BS8" s="15" t="str">
        <f t="shared" si="2"/>
        <v>ср</v>
      </c>
      <c r="BT8" s="15" t="str">
        <f t="shared" si="2"/>
        <v>чт</v>
      </c>
      <c r="BU8" s="15" t="str">
        <f t="shared" si="2"/>
        <v>пт</v>
      </c>
      <c r="BV8" s="15" t="str">
        <f t="shared" si="2"/>
        <v>сб</v>
      </c>
      <c r="BW8" s="15" t="str">
        <f t="shared" si="2"/>
        <v>вс</v>
      </c>
      <c r="BX8" s="15" t="str">
        <f t="shared" si="2"/>
        <v>пн</v>
      </c>
      <c r="BY8" s="15" t="str">
        <f t="shared" si="2"/>
        <v>вт</v>
      </c>
      <c r="BZ8" s="15" t="str">
        <f t="shared" si="2"/>
        <v>ср</v>
      </c>
      <c r="CA8" s="15" t="str">
        <f t="shared" ref="CA8:EL8" si="3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3"/>
        <v>пт</v>
      </c>
      <c r="CC8" s="15" t="str">
        <f t="shared" si="3"/>
        <v>сб</v>
      </c>
      <c r="CD8" s="15" t="str">
        <f t="shared" si="3"/>
        <v>вс</v>
      </c>
      <c r="CE8" s="15" t="str">
        <f t="shared" si="3"/>
        <v>пн</v>
      </c>
      <c r="CF8" s="15" t="str">
        <f t="shared" si="3"/>
        <v>вт</v>
      </c>
      <c r="CG8" s="15" t="str">
        <f t="shared" si="3"/>
        <v>ср</v>
      </c>
      <c r="CH8" s="15" t="str">
        <f t="shared" si="3"/>
        <v>чт</v>
      </c>
      <c r="CI8" s="15" t="str">
        <f t="shared" si="3"/>
        <v>пт</v>
      </c>
      <c r="CJ8" s="15" t="str">
        <f t="shared" si="3"/>
        <v>сб</v>
      </c>
      <c r="CK8" s="15" t="str">
        <f t="shared" si="3"/>
        <v>вс</v>
      </c>
      <c r="CL8" s="15" t="str">
        <f t="shared" si="3"/>
        <v>пн</v>
      </c>
      <c r="CM8" s="15" t="str">
        <f t="shared" si="3"/>
        <v>вт</v>
      </c>
      <c r="CN8" s="15" t="str">
        <f t="shared" si="3"/>
        <v>ср</v>
      </c>
      <c r="CO8" s="15" t="str">
        <f t="shared" si="3"/>
        <v>чт</v>
      </c>
      <c r="CP8" s="15" t="str">
        <f t="shared" si="3"/>
        <v>пт</v>
      </c>
      <c r="CQ8" s="15" t="str">
        <f t="shared" si="3"/>
        <v>сб</v>
      </c>
      <c r="CR8" s="15" t="str">
        <f t="shared" si="3"/>
        <v>вс</v>
      </c>
      <c r="CS8" s="15" t="str">
        <f t="shared" si="3"/>
        <v>пн</v>
      </c>
      <c r="CT8" s="15" t="str">
        <f t="shared" si="3"/>
        <v>вт</v>
      </c>
      <c r="CU8" s="15" t="str">
        <f t="shared" si="3"/>
        <v>ср</v>
      </c>
      <c r="CV8" s="15" t="str">
        <f t="shared" si="3"/>
        <v>чт</v>
      </c>
      <c r="CW8" s="15" t="str">
        <f t="shared" si="3"/>
        <v>пт</v>
      </c>
      <c r="CX8" s="15" t="str">
        <f t="shared" si="3"/>
        <v>сб</v>
      </c>
      <c r="CY8" s="15" t="str">
        <f t="shared" si="3"/>
        <v>вс</v>
      </c>
      <c r="CZ8" s="15" t="str">
        <f t="shared" si="3"/>
        <v>пн</v>
      </c>
      <c r="DA8" s="15" t="str">
        <f t="shared" si="3"/>
        <v>вт</v>
      </c>
      <c r="DB8" s="15" t="str">
        <f t="shared" si="3"/>
        <v>ср</v>
      </c>
      <c r="DC8" s="15" t="str">
        <f t="shared" si="3"/>
        <v>чт</v>
      </c>
      <c r="DD8" s="15" t="str">
        <f t="shared" si="3"/>
        <v>пт</v>
      </c>
      <c r="DE8" s="15" t="str">
        <f t="shared" si="3"/>
        <v>сб</v>
      </c>
      <c r="DF8" s="15" t="str">
        <f t="shared" si="3"/>
        <v>вс</v>
      </c>
      <c r="DG8" s="15" t="str">
        <f t="shared" si="3"/>
        <v>пн</v>
      </c>
      <c r="DH8" s="15" t="str">
        <f t="shared" si="3"/>
        <v>вт</v>
      </c>
      <c r="DI8" s="15" t="str">
        <f t="shared" si="3"/>
        <v>ср</v>
      </c>
      <c r="DJ8" s="15" t="str">
        <f t="shared" si="3"/>
        <v>чт</v>
      </c>
      <c r="DK8" s="15" t="str">
        <f t="shared" si="3"/>
        <v>пт</v>
      </c>
      <c r="DL8" s="15" t="str">
        <f t="shared" si="3"/>
        <v>сб</v>
      </c>
      <c r="DM8" s="15" t="str">
        <f t="shared" si="3"/>
        <v>вс</v>
      </c>
      <c r="DN8" s="15" t="str">
        <f t="shared" si="3"/>
        <v>пн</v>
      </c>
      <c r="DO8" s="15" t="str">
        <f t="shared" si="3"/>
        <v>вт</v>
      </c>
      <c r="DP8" s="15" t="str">
        <f t="shared" si="3"/>
        <v>ср</v>
      </c>
      <c r="DQ8" s="15" t="str">
        <f t="shared" si="3"/>
        <v>чт</v>
      </c>
      <c r="DR8" s="15" t="str">
        <f t="shared" si="3"/>
        <v>пт</v>
      </c>
      <c r="DS8" s="15" t="str">
        <f t="shared" si="3"/>
        <v>сб</v>
      </c>
      <c r="DT8" s="15" t="str">
        <f t="shared" si="3"/>
        <v>вс</v>
      </c>
      <c r="DU8" s="15" t="str">
        <f t="shared" si="3"/>
        <v>пн</v>
      </c>
      <c r="DV8" s="15" t="str">
        <f t="shared" si="3"/>
        <v>вт</v>
      </c>
      <c r="DW8" s="15" t="str">
        <f t="shared" si="3"/>
        <v>ср</v>
      </c>
      <c r="DX8" s="15" t="str">
        <f t="shared" si="3"/>
        <v>чт</v>
      </c>
      <c r="DY8" s="15" t="str">
        <f t="shared" si="3"/>
        <v>пт</v>
      </c>
      <c r="DZ8" s="15" t="str">
        <f t="shared" si="3"/>
        <v>сб</v>
      </c>
      <c r="EA8" s="15" t="str">
        <f t="shared" si="3"/>
        <v>вс</v>
      </c>
      <c r="EB8" s="15" t="str">
        <f t="shared" si="3"/>
        <v>пн</v>
      </c>
      <c r="EC8" s="15" t="str">
        <f t="shared" si="3"/>
        <v>вт</v>
      </c>
      <c r="ED8" s="15" t="str">
        <f t="shared" si="3"/>
        <v>ср</v>
      </c>
      <c r="EE8" s="15" t="str">
        <f t="shared" si="3"/>
        <v>чт</v>
      </c>
      <c r="EF8" s="15" t="str">
        <f t="shared" si="3"/>
        <v>пт</v>
      </c>
      <c r="EG8" s="15" t="str">
        <f t="shared" si="3"/>
        <v>сб</v>
      </c>
      <c r="EH8" s="15" t="str">
        <f t="shared" si="3"/>
        <v>вс</v>
      </c>
      <c r="EI8" s="15" t="str">
        <f t="shared" si="3"/>
        <v>пн</v>
      </c>
      <c r="EJ8" s="15" t="str">
        <f t="shared" si="3"/>
        <v>вт</v>
      </c>
      <c r="EK8" s="15" t="str">
        <f t="shared" si="3"/>
        <v>ср</v>
      </c>
      <c r="EL8" s="15" t="str">
        <f t="shared" si="3"/>
        <v>чт</v>
      </c>
      <c r="EM8" s="15" t="str">
        <f t="shared" ref="EM8:GX8" si="4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4"/>
        <v>сб</v>
      </c>
      <c r="EO8" s="15" t="str">
        <f t="shared" si="4"/>
        <v>вс</v>
      </c>
      <c r="EP8" s="15" t="str">
        <f t="shared" si="4"/>
        <v>пн</v>
      </c>
      <c r="EQ8" s="15" t="str">
        <f t="shared" si="4"/>
        <v>вт</v>
      </c>
      <c r="ER8" s="15" t="str">
        <f t="shared" si="4"/>
        <v>ср</v>
      </c>
      <c r="ES8" s="15" t="str">
        <f t="shared" si="4"/>
        <v>чт</v>
      </c>
      <c r="ET8" s="15" t="str">
        <f t="shared" si="4"/>
        <v>пт</v>
      </c>
      <c r="EU8" s="15" t="str">
        <f t="shared" si="4"/>
        <v>сб</v>
      </c>
      <c r="EV8" s="15" t="str">
        <f t="shared" si="4"/>
        <v>вс</v>
      </c>
      <c r="EW8" s="15" t="str">
        <f t="shared" si="4"/>
        <v>пн</v>
      </c>
      <c r="EX8" s="15" t="str">
        <f t="shared" si="4"/>
        <v>вт</v>
      </c>
      <c r="EY8" s="15" t="str">
        <f t="shared" si="4"/>
        <v>ср</v>
      </c>
      <c r="EZ8" s="15" t="str">
        <f t="shared" si="4"/>
        <v>чт</v>
      </c>
      <c r="FA8" s="15" t="str">
        <f t="shared" si="4"/>
        <v>пт</v>
      </c>
      <c r="FB8" s="15" t="str">
        <f t="shared" si="4"/>
        <v>сб</v>
      </c>
      <c r="FC8" s="15" t="str">
        <f t="shared" si="4"/>
        <v>вс</v>
      </c>
      <c r="FD8" s="15" t="str">
        <f t="shared" si="4"/>
        <v>пн</v>
      </c>
      <c r="FE8" s="15" t="str">
        <f t="shared" si="4"/>
        <v>вт</v>
      </c>
      <c r="FF8" s="15" t="str">
        <f t="shared" si="4"/>
        <v>ср</v>
      </c>
      <c r="FG8" s="15" t="str">
        <f t="shared" si="4"/>
        <v>чт</v>
      </c>
      <c r="FH8" s="15" t="str">
        <f t="shared" si="4"/>
        <v>пт</v>
      </c>
      <c r="FI8" s="15" t="str">
        <f t="shared" si="4"/>
        <v>сб</v>
      </c>
      <c r="FJ8" s="15" t="str">
        <f t="shared" si="4"/>
        <v>вс</v>
      </c>
      <c r="FK8" s="15" t="str">
        <f t="shared" si="4"/>
        <v>пн</v>
      </c>
      <c r="FL8" s="15" t="str">
        <f t="shared" si="4"/>
        <v>вт</v>
      </c>
      <c r="FM8" s="15" t="str">
        <f t="shared" si="4"/>
        <v>ср</v>
      </c>
      <c r="FN8" s="15" t="str">
        <f t="shared" si="4"/>
        <v>чт</v>
      </c>
      <c r="FO8" s="15" t="str">
        <f t="shared" si="4"/>
        <v>пт</v>
      </c>
      <c r="FP8" s="15" t="str">
        <f t="shared" si="4"/>
        <v>сб</v>
      </c>
      <c r="FQ8" s="15" t="str">
        <f t="shared" si="4"/>
        <v>вс</v>
      </c>
      <c r="FR8" s="15" t="str">
        <f t="shared" si="4"/>
        <v>пн</v>
      </c>
      <c r="FS8" s="15" t="str">
        <f t="shared" si="4"/>
        <v>вт</v>
      </c>
      <c r="FT8" s="15" t="str">
        <f t="shared" si="4"/>
        <v>ср</v>
      </c>
      <c r="FU8" s="15" t="str">
        <f t="shared" si="4"/>
        <v>чт</v>
      </c>
      <c r="FV8" s="15" t="str">
        <f t="shared" si="4"/>
        <v>пт</v>
      </c>
      <c r="FW8" s="15" t="str">
        <f t="shared" si="4"/>
        <v>сб</v>
      </c>
      <c r="FX8" s="15" t="str">
        <f t="shared" si="4"/>
        <v>вс</v>
      </c>
      <c r="FY8" s="15" t="str">
        <f t="shared" si="4"/>
        <v>пн</v>
      </c>
      <c r="FZ8" s="15" t="str">
        <f t="shared" si="4"/>
        <v>вт</v>
      </c>
      <c r="GA8" s="15" t="str">
        <f t="shared" si="4"/>
        <v>ср</v>
      </c>
      <c r="GB8" s="15" t="str">
        <f t="shared" si="4"/>
        <v>чт</v>
      </c>
      <c r="GC8" s="15" t="str">
        <f t="shared" si="4"/>
        <v>пт</v>
      </c>
      <c r="GD8" s="15" t="str">
        <f t="shared" si="4"/>
        <v>сб</v>
      </c>
      <c r="GE8" s="15" t="str">
        <f t="shared" si="4"/>
        <v>вс</v>
      </c>
      <c r="GF8" s="15" t="str">
        <f t="shared" si="4"/>
        <v>пн</v>
      </c>
      <c r="GG8" s="15" t="str">
        <f t="shared" si="4"/>
        <v>вт</v>
      </c>
      <c r="GH8" s="15" t="str">
        <f t="shared" si="4"/>
        <v>ср</v>
      </c>
      <c r="GI8" s="15" t="str">
        <f t="shared" si="4"/>
        <v>чт</v>
      </c>
      <c r="GJ8" s="15" t="str">
        <f t="shared" si="4"/>
        <v>пт</v>
      </c>
      <c r="GK8" s="15" t="str">
        <f t="shared" si="4"/>
        <v>сб</v>
      </c>
      <c r="GL8" s="15" t="str">
        <f t="shared" si="4"/>
        <v>вс</v>
      </c>
      <c r="GM8" s="15" t="str">
        <f t="shared" si="4"/>
        <v>пн</v>
      </c>
      <c r="GN8" s="15" t="str">
        <f t="shared" si="4"/>
        <v>вт</v>
      </c>
      <c r="GO8" s="15" t="str">
        <f t="shared" si="4"/>
        <v>ср</v>
      </c>
      <c r="GP8" s="15" t="str">
        <f t="shared" si="4"/>
        <v>чт</v>
      </c>
      <c r="GQ8" s="15" t="str">
        <f t="shared" si="4"/>
        <v>пт</v>
      </c>
      <c r="GR8" s="15" t="str">
        <f t="shared" si="4"/>
        <v>сб</v>
      </c>
      <c r="GS8" s="15" t="str">
        <f t="shared" si="4"/>
        <v>вс</v>
      </c>
      <c r="GT8" s="15" t="str">
        <f t="shared" si="4"/>
        <v>пн</v>
      </c>
      <c r="GU8" s="15" t="str">
        <f t="shared" si="4"/>
        <v>вт</v>
      </c>
      <c r="GV8" s="15" t="str">
        <f t="shared" si="4"/>
        <v>ср</v>
      </c>
      <c r="GW8" s="15" t="str">
        <f t="shared" si="4"/>
        <v>чт</v>
      </c>
      <c r="GX8" s="15" t="str">
        <f t="shared" si="4"/>
        <v>пт</v>
      </c>
      <c r="GY8" s="15" t="str">
        <f t="shared" ref="GY8:JJ8" si="5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5"/>
        <v>вс</v>
      </c>
      <c r="HA8" s="15" t="str">
        <f t="shared" si="5"/>
        <v>пн</v>
      </c>
      <c r="HB8" s="15" t="str">
        <f t="shared" si="5"/>
        <v>вт</v>
      </c>
      <c r="HC8" s="15" t="str">
        <f t="shared" si="5"/>
        <v>ср</v>
      </c>
      <c r="HD8" s="15" t="str">
        <f t="shared" si="5"/>
        <v>чт</v>
      </c>
      <c r="HE8" s="15" t="str">
        <f t="shared" si="5"/>
        <v>пт</v>
      </c>
      <c r="HF8" s="15" t="str">
        <f t="shared" si="5"/>
        <v>сб</v>
      </c>
      <c r="HG8" s="15" t="str">
        <f t="shared" si="5"/>
        <v>вс</v>
      </c>
      <c r="HH8" s="15" t="str">
        <f t="shared" si="5"/>
        <v>пн</v>
      </c>
      <c r="HI8" s="15" t="str">
        <f t="shared" si="5"/>
        <v>вт</v>
      </c>
      <c r="HJ8" s="15" t="str">
        <f t="shared" si="5"/>
        <v>ср</v>
      </c>
      <c r="HK8" s="15" t="str">
        <f t="shared" si="5"/>
        <v>чт</v>
      </c>
      <c r="HL8" s="15" t="str">
        <f t="shared" si="5"/>
        <v>пт</v>
      </c>
      <c r="HM8" s="15" t="str">
        <f t="shared" si="5"/>
        <v>сб</v>
      </c>
      <c r="HN8" s="15" t="str">
        <f t="shared" si="5"/>
        <v>вс</v>
      </c>
      <c r="HO8" s="15" t="str">
        <f t="shared" si="5"/>
        <v>пн</v>
      </c>
      <c r="HP8" s="15" t="str">
        <f t="shared" si="5"/>
        <v>вт</v>
      </c>
      <c r="HQ8" s="15" t="str">
        <f t="shared" si="5"/>
        <v>ср</v>
      </c>
      <c r="HR8" s="15" t="str">
        <f t="shared" si="5"/>
        <v>чт</v>
      </c>
      <c r="HS8" s="15" t="str">
        <f t="shared" si="5"/>
        <v>пт</v>
      </c>
      <c r="HT8" s="15" t="str">
        <f t="shared" si="5"/>
        <v>сб</v>
      </c>
      <c r="HU8" s="15" t="str">
        <f t="shared" si="5"/>
        <v>вс</v>
      </c>
      <c r="HV8" s="15" t="str">
        <f t="shared" si="5"/>
        <v>пн</v>
      </c>
      <c r="HW8" s="15" t="str">
        <f t="shared" si="5"/>
        <v>вт</v>
      </c>
      <c r="HX8" s="15" t="str">
        <f t="shared" si="5"/>
        <v>ср</v>
      </c>
      <c r="HY8" s="15" t="str">
        <f t="shared" si="5"/>
        <v>чт</v>
      </c>
      <c r="HZ8" s="15" t="str">
        <f t="shared" si="5"/>
        <v>пт</v>
      </c>
      <c r="IA8" s="15" t="str">
        <f t="shared" si="5"/>
        <v>сб</v>
      </c>
      <c r="IB8" s="15" t="str">
        <f t="shared" si="5"/>
        <v>вс</v>
      </c>
      <c r="IC8" s="15" t="str">
        <f t="shared" si="5"/>
        <v>пн</v>
      </c>
      <c r="ID8" s="15" t="str">
        <f t="shared" si="5"/>
        <v>вт</v>
      </c>
      <c r="IE8" s="15" t="str">
        <f t="shared" si="5"/>
        <v>ср</v>
      </c>
      <c r="IF8" s="15" t="str">
        <f t="shared" si="5"/>
        <v>чт</v>
      </c>
      <c r="IG8" s="15" t="str">
        <f t="shared" si="5"/>
        <v>пт</v>
      </c>
      <c r="IH8" s="15" t="str">
        <f t="shared" si="5"/>
        <v>сб</v>
      </c>
      <c r="II8" s="15" t="str">
        <f t="shared" si="5"/>
        <v>вс</v>
      </c>
      <c r="IJ8" s="15" t="str">
        <f t="shared" si="5"/>
        <v>пн</v>
      </c>
      <c r="IK8" s="15" t="str">
        <f t="shared" si="5"/>
        <v>вт</v>
      </c>
      <c r="IL8" s="15" t="str">
        <f t="shared" si="5"/>
        <v>ср</v>
      </c>
      <c r="IM8" s="15" t="str">
        <f t="shared" si="5"/>
        <v>чт</v>
      </c>
      <c r="IN8" s="15" t="str">
        <f t="shared" si="5"/>
        <v>пт</v>
      </c>
      <c r="IO8" s="15" t="str">
        <f t="shared" si="5"/>
        <v>сб</v>
      </c>
      <c r="IP8" s="15" t="str">
        <f t="shared" si="5"/>
        <v>вс</v>
      </c>
      <c r="IQ8" s="15" t="str">
        <f t="shared" si="5"/>
        <v>пн</v>
      </c>
      <c r="IR8" s="15" t="str">
        <f t="shared" si="5"/>
        <v>вт</v>
      </c>
      <c r="IS8" s="15" t="str">
        <f t="shared" si="5"/>
        <v>ср</v>
      </c>
      <c r="IT8" s="15" t="str">
        <f t="shared" si="5"/>
        <v>чт</v>
      </c>
      <c r="IU8" s="15" t="str">
        <f t="shared" si="5"/>
        <v>пт</v>
      </c>
      <c r="IV8" s="15" t="str">
        <f t="shared" si="5"/>
        <v>сб</v>
      </c>
      <c r="IW8" s="15" t="str">
        <f t="shared" si="5"/>
        <v>вс</v>
      </c>
      <c r="IX8" s="15" t="str">
        <f t="shared" si="5"/>
        <v>пн</v>
      </c>
      <c r="IY8" s="15" t="str">
        <f t="shared" si="5"/>
        <v>вт</v>
      </c>
      <c r="IZ8" s="15" t="str">
        <f t="shared" si="5"/>
        <v>ср</v>
      </c>
      <c r="JA8" s="15" t="str">
        <f t="shared" si="5"/>
        <v>чт</v>
      </c>
      <c r="JB8" s="15" t="str">
        <f t="shared" si="5"/>
        <v>пт</v>
      </c>
      <c r="JC8" s="15" t="str">
        <f t="shared" si="5"/>
        <v>сб</v>
      </c>
      <c r="JD8" s="15" t="str">
        <f t="shared" si="5"/>
        <v>вс</v>
      </c>
      <c r="JE8" s="15" t="str">
        <f t="shared" si="5"/>
        <v>пн</v>
      </c>
      <c r="JF8" s="15" t="str">
        <f t="shared" si="5"/>
        <v>вт</v>
      </c>
      <c r="JG8" s="15" t="str">
        <f t="shared" si="5"/>
        <v>ср</v>
      </c>
      <c r="JH8" s="15" t="str">
        <f t="shared" si="5"/>
        <v>чт</v>
      </c>
      <c r="JI8" s="15" t="str">
        <f t="shared" si="5"/>
        <v>пт</v>
      </c>
      <c r="JJ8" s="15" t="str">
        <f t="shared" si="5"/>
        <v>сб</v>
      </c>
      <c r="JK8" s="15" t="str">
        <f t="shared" ref="JK8:LV8" si="6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6"/>
        <v>пн</v>
      </c>
      <c r="JM8" s="15" t="str">
        <f t="shared" si="6"/>
        <v>вт</v>
      </c>
      <c r="JN8" s="15" t="str">
        <f t="shared" si="6"/>
        <v>ср</v>
      </c>
      <c r="JO8" s="15" t="str">
        <f t="shared" si="6"/>
        <v>чт</v>
      </c>
      <c r="JP8" s="15" t="str">
        <f t="shared" si="6"/>
        <v>пт</v>
      </c>
      <c r="JQ8" s="15" t="str">
        <f t="shared" si="6"/>
        <v>сб</v>
      </c>
      <c r="JR8" s="15" t="str">
        <f t="shared" si="6"/>
        <v>вс</v>
      </c>
      <c r="JS8" s="15" t="str">
        <f t="shared" si="6"/>
        <v>пн</v>
      </c>
      <c r="JT8" s="15" t="str">
        <f t="shared" si="6"/>
        <v>вт</v>
      </c>
      <c r="JU8" s="15" t="str">
        <f t="shared" si="6"/>
        <v>ср</v>
      </c>
      <c r="JV8" s="15" t="str">
        <f t="shared" si="6"/>
        <v>чт</v>
      </c>
      <c r="JW8" s="15" t="str">
        <f t="shared" si="6"/>
        <v>пт</v>
      </c>
      <c r="JX8" s="15" t="str">
        <f t="shared" si="6"/>
        <v>сб</v>
      </c>
      <c r="JY8" s="15" t="str">
        <f t="shared" si="6"/>
        <v>вс</v>
      </c>
      <c r="JZ8" s="15" t="str">
        <f t="shared" si="6"/>
        <v>пн</v>
      </c>
      <c r="KA8" s="15" t="str">
        <f t="shared" si="6"/>
        <v>вт</v>
      </c>
      <c r="KB8" s="15" t="str">
        <f t="shared" si="6"/>
        <v>ср</v>
      </c>
      <c r="KC8" s="15" t="str">
        <f t="shared" si="6"/>
        <v>чт</v>
      </c>
      <c r="KD8" s="15" t="str">
        <f t="shared" si="6"/>
        <v>пт</v>
      </c>
      <c r="KE8" s="15" t="str">
        <f t="shared" si="6"/>
        <v>сб</v>
      </c>
      <c r="KF8" s="15" t="str">
        <f t="shared" si="6"/>
        <v>вс</v>
      </c>
      <c r="KG8" s="15" t="str">
        <f t="shared" si="6"/>
        <v>пн</v>
      </c>
      <c r="KH8" s="15" t="str">
        <f t="shared" si="6"/>
        <v>вт</v>
      </c>
      <c r="KI8" s="15" t="str">
        <f t="shared" si="6"/>
        <v>ср</v>
      </c>
      <c r="KJ8" s="15" t="str">
        <f t="shared" si="6"/>
        <v>чт</v>
      </c>
      <c r="KK8" s="15" t="str">
        <f t="shared" si="6"/>
        <v>пт</v>
      </c>
      <c r="KL8" s="15" t="str">
        <f t="shared" si="6"/>
        <v>сб</v>
      </c>
      <c r="KM8" s="15" t="str">
        <f t="shared" si="6"/>
        <v>вс</v>
      </c>
      <c r="KN8" s="15" t="str">
        <f t="shared" si="6"/>
        <v>пн</v>
      </c>
      <c r="KO8" s="15" t="str">
        <f t="shared" si="6"/>
        <v>вт</v>
      </c>
      <c r="KP8" s="15" t="str">
        <f t="shared" si="6"/>
        <v>ср</v>
      </c>
      <c r="KQ8" s="15" t="str">
        <f t="shared" si="6"/>
        <v>чт</v>
      </c>
      <c r="KR8" s="15" t="str">
        <f t="shared" si="6"/>
        <v>пт</v>
      </c>
      <c r="KS8" s="15" t="str">
        <f t="shared" si="6"/>
        <v>сб</v>
      </c>
      <c r="KT8" s="15" t="str">
        <f t="shared" si="6"/>
        <v>вс</v>
      </c>
      <c r="KU8" s="15" t="str">
        <f t="shared" si="6"/>
        <v>пн</v>
      </c>
      <c r="KV8" s="15" t="str">
        <f t="shared" si="6"/>
        <v>вт</v>
      </c>
      <c r="KW8" s="15" t="str">
        <f t="shared" si="6"/>
        <v>ср</v>
      </c>
      <c r="KX8" s="15" t="str">
        <f t="shared" si="6"/>
        <v>чт</v>
      </c>
      <c r="KY8" s="15" t="str">
        <f t="shared" si="6"/>
        <v>пт</v>
      </c>
      <c r="KZ8" s="15" t="str">
        <f t="shared" si="6"/>
        <v>сб</v>
      </c>
      <c r="LA8" s="15" t="str">
        <f t="shared" si="6"/>
        <v>вс</v>
      </c>
      <c r="LB8" s="15" t="str">
        <f t="shared" si="6"/>
        <v>пн</v>
      </c>
      <c r="LC8" s="15" t="str">
        <f t="shared" si="6"/>
        <v>вт</v>
      </c>
      <c r="LD8" s="15" t="str">
        <f t="shared" si="6"/>
        <v>ср</v>
      </c>
      <c r="LE8" s="15" t="str">
        <f t="shared" si="6"/>
        <v>чт</v>
      </c>
      <c r="LF8" s="15" t="str">
        <f t="shared" si="6"/>
        <v>пт</v>
      </c>
      <c r="LG8" s="15" t="str">
        <f t="shared" si="6"/>
        <v>сб</v>
      </c>
      <c r="LH8" s="15" t="str">
        <f t="shared" si="6"/>
        <v>вс</v>
      </c>
      <c r="LI8" s="15" t="str">
        <f t="shared" si="6"/>
        <v>пн</v>
      </c>
      <c r="LJ8" s="15" t="str">
        <f t="shared" si="6"/>
        <v>вт</v>
      </c>
      <c r="LK8" s="15" t="str">
        <f t="shared" si="6"/>
        <v>ср</v>
      </c>
      <c r="LL8" s="15" t="str">
        <f t="shared" si="6"/>
        <v>чт</v>
      </c>
      <c r="LM8" s="15" t="str">
        <f t="shared" si="6"/>
        <v>пт</v>
      </c>
      <c r="LN8" s="15" t="str">
        <f t="shared" si="6"/>
        <v>сб</v>
      </c>
      <c r="LO8" s="15" t="str">
        <f t="shared" si="6"/>
        <v>вс</v>
      </c>
      <c r="LP8" s="15" t="str">
        <f t="shared" si="6"/>
        <v>пн</v>
      </c>
      <c r="LQ8" s="15" t="str">
        <f t="shared" si="6"/>
        <v>вт</v>
      </c>
      <c r="LR8" s="15" t="str">
        <f t="shared" si="6"/>
        <v>ср</v>
      </c>
      <c r="LS8" s="15" t="str">
        <f t="shared" si="6"/>
        <v>чт</v>
      </c>
      <c r="LT8" s="15" t="str">
        <f t="shared" si="6"/>
        <v>пт</v>
      </c>
      <c r="LU8" s="15" t="str">
        <f t="shared" si="6"/>
        <v>сб</v>
      </c>
      <c r="LV8" s="15" t="str">
        <f t="shared" si="6"/>
        <v>вс</v>
      </c>
      <c r="LW8" s="15" t="str">
        <f t="shared" ref="LW8:NO8" si="7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7"/>
        <v>вт</v>
      </c>
      <c r="LY8" s="15" t="str">
        <f t="shared" si="7"/>
        <v>ср</v>
      </c>
      <c r="LZ8" s="15" t="str">
        <f t="shared" si="7"/>
        <v>чт</v>
      </c>
      <c r="MA8" s="15" t="str">
        <f t="shared" si="7"/>
        <v>пт</v>
      </c>
      <c r="MB8" s="15" t="str">
        <f t="shared" si="7"/>
        <v>сб</v>
      </c>
      <c r="MC8" s="15" t="str">
        <f t="shared" si="7"/>
        <v>вс</v>
      </c>
      <c r="MD8" s="15" t="str">
        <f t="shared" si="7"/>
        <v>пн</v>
      </c>
      <c r="ME8" s="15" t="str">
        <f t="shared" si="7"/>
        <v>вт</v>
      </c>
      <c r="MF8" s="15" t="str">
        <f t="shared" si="7"/>
        <v>ср</v>
      </c>
      <c r="MG8" s="15" t="str">
        <f t="shared" si="7"/>
        <v>чт</v>
      </c>
      <c r="MH8" s="15" t="str">
        <f t="shared" si="7"/>
        <v>пт</v>
      </c>
      <c r="MI8" s="15" t="str">
        <f t="shared" si="7"/>
        <v>сб</v>
      </c>
      <c r="MJ8" s="15" t="str">
        <f t="shared" si="7"/>
        <v>вс</v>
      </c>
      <c r="MK8" s="15" t="str">
        <f t="shared" si="7"/>
        <v>пн</v>
      </c>
      <c r="ML8" s="15" t="str">
        <f t="shared" si="7"/>
        <v>вт</v>
      </c>
      <c r="MM8" s="15" t="str">
        <f t="shared" si="7"/>
        <v>ср</v>
      </c>
      <c r="MN8" s="15" t="str">
        <f t="shared" si="7"/>
        <v>чт</v>
      </c>
      <c r="MO8" s="15" t="str">
        <f t="shared" si="7"/>
        <v>пт</v>
      </c>
      <c r="MP8" s="15" t="str">
        <f t="shared" si="7"/>
        <v>сб</v>
      </c>
      <c r="MQ8" s="15" t="str">
        <f t="shared" si="7"/>
        <v>вс</v>
      </c>
      <c r="MR8" s="15" t="str">
        <f t="shared" si="7"/>
        <v>пн</v>
      </c>
      <c r="MS8" s="15" t="str">
        <f t="shared" si="7"/>
        <v>вт</v>
      </c>
      <c r="MT8" s="15" t="str">
        <f t="shared" si="7"/>
        <v>ср</v>
      </c>
      <c r="MU8" s="15" t="str">
        <f t="shared" si="7"/>
        <v>чт</v>
      </c>
      <c r="MV8" s="15" t="str">
        <f t="shared" si="7"/>
        <v>пт</v>
      </c>
      <c r="MW8" s="15" t="str">
        <f t="shared" si="7"/>
        <v>сб</v>
      </c>
      <c r="MX8" s="15" t="str">
        <f t="shared" si="7"/>
        <v>вс</v>
      </c>
      <c r="MY8" s="15" t="str">
        <f t="shared" si="7"/>
        <v>пн</v>
      </c>
      <c r="MZ8" s="15" t="str">
        <f t="shared" si="7"/>
        <v>вт</v>
      </c>
      <c r="NA8" s="15" t="str">
        <f t="shared" si="7"/>
        <v>ср</v>
      </c>
      <c r="NB8" s="15" t="str">
        <f t="shared" si="7"/>
        <v>чт</v>
      </c>
      <c r="NC8" s="15" t="str">
        <f t="shared" si="7"/>
        <v>пт</v>
      </c>
      <c r="ND8" s="15" t="str">
        <f t="shared" si="7"/>
        <v>сб</v>
      </c>
      <c r="NE8" s="15" t="str">
        <f t="shared" si="7"/>
        <v>вс</v>
      </c>
      <c r="NF8" s="15" t="str">
        <f t="shared" si="7"/>
        <v>пн</v>
      </c>
      <c r="NG8" s="15" t="str">
        <f t="shared" si="7"/>
        <v>вт</v>
      </c>
      <c r="NH8" s="15" t="str">
        <f t="shared" si="7"/>
        <v>ср</v>
      </c>
      <c r="NI8" s="15" t="str">
        <f t="shared" si="7"/>
        <v>чт</v>
      </c>
      <c r="NJ8" s="15" t="str">
        <f t="shared" si="7"/>
        <v>пт</v>
      </c>
      <c r="NK8" s="15" t="str">
        <f t="shared" si="7"/>
        <v>сб</v>
      </c>
      <c r="NL8" s="15" t="str">
        <f t="shared" si="7"/>
        <v>вс</v>
      </c>
      <c r="NM8" s="15" t="str">
        <f t="shared" si="7"/>
        <v>пн</v>
      </c>
      <c r="NN8" s="15" t="str">
        <f t="shared" si="7"/>
        <v>вт</v>
      </c>
      <c r="NO8" s="15" t="str">
        <f t="shared" si="7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f>IF(OFMOR_FFF_0!$N$9="","",OFMOR_FFF_0!$N$9)</f>
        <v>43466</v>
      </c>
      <c r="O9" s="72">
        <f>IF(N9="","",N9+1)</f>
        <v>43467</v>
      </c>
      <c r="P9" s="72">
        <f t="shared" ref="P9:CA9" si="8">IF(O9="","",O9+1)</f>
        <v>43468</v>
      </c>
      <c r="Q9" s="72">
        <f t="shared" si="8"/>
        <v>43469</v>
      </c>
      <c r="R9" s="72">
        <f t="shared" si="8"/>
        <v>43470</v>
      </c>
      <c r="S9" s="72">
        <f t="shared" si="8"/>
        <v>43471</v>
      </c>
      <c r="T9" s="72">
        <f t="shared" si="8"/>
        <v>43472</v>
      </c>
      <c r="U9" s="72">
        <f t="shared" si="8"/>
        <v>43473</v>
      </c>
      <c r="V9" s="72">
        <f t="shared" si="8"/>
        <v>43474</v>
      </c>
      <c r="W9" s="72">
        <f t="shared" si="8"/>
        <v>43475</v>
      </c>
      <c r="X9" s="72">
        <f t="shared" si="8"/>
        <v>43476</v>
      </c>
      <c r="Y9" s="72">
        <f t="shared" si="8"/>
        <v>43477</v>
      </c>
      <c r="Z9" s="72">
        <f t="shared" si="8"/>
        <v>43478</v>
      </c>
      <c r="AA9" s="72">
        <f t="shared" si="8"/>
        <v>43479</v>
      </c>
      <c r="AB9" s="72">
        <f t="shared" si="8"/>
        <v>43480</v>
      </c>
      <c r="AC9" s="72">
        <f t="shared" si="8"/>
        <v>43481</v>
      </c>
      <c r="AD9" s="72">
        <f t="shared" si="8"/>
        <v>43482</v>
      </c>
      <c r="AE9" s="72">
        <f t="shared" si="8"/>
        <v>43483</v>
      </c>
      <c r="AF9" s="72">
        <f t="shared" si="8"/>
        <v>43484</v>
      </c>
      <c r="AG9" s="72">
        <f t="shared" si="8"/>
        <v>43485</v>
      </c>
      <c r="AH9" s="72">
        <f t="shared" si="8"/>
        <v>43486</v>
      </c>
      <c r="AI9" s="72">
        <f t="shared" si="8"/>
        <v>43487</v>
      </c>
      <c r="AJ9" s="72">
        <f t="shared" si="8"/>
        <v>43488</v>
      </c>
      <c r="AK9" s="72">
        <f t="shared" si="8"/>
        <v>43489</v>
      </c>
      <c r="AL9" s="72">
        <f t="shared" si="8"/>
        <v>43490</v>
      </c>
      <c r="AM9" s="72">
        <f t="shared" si="8"/>
        <v>43491</v>
      </c>
      <c r="AN9" s="72">
        <f t="shared" si="8"/>
        <v>43492</v>
      </c>
      <c r="AO9" s="72">
        <f t="shared" si="8"/>
        <v>43493</v>
      </c>
      <c r="AP9" s="72">
        <f t="shared" si="8"/>
        <v>43494</v>
      </c>
      <c r="AQ9" s="72">
        <f t="shared" si="8"/>
        <v>43495</v>
      </c>
      <c r="AR9" s="72">
        <f t="shared" si="8"/>
        <v>43496</v>
      </c>
      <c r="AS9" s="72">
        <f t="shared" si="8"/>
        <v>43497</v>
      </c>
      <c r="AT9" s="72">
        <f t="shared" si="8"/>
        <v>43498</v>
      </c>
      <c r="AU9" s="72">
        <f t="shared" si="8"/>
        <v>43499</v>
      </c>
      <c r="AV9" s="72">
        <f t="shared" si="8"/>
        <v>43500</v>
      </c>
      <c r="AW9" s="72">
        <f t="shared" si="8"/>
        <v>43501</v>
      </c>
      <c r="AX9" s="72">
        <f t="shared" si="8"/>
        <v>43502</v>
      </c>
      <c r="AY9" s="72">
        <f t="shared" si="8"/>
        <v>43503</v>
      </c>
      <c r="AZ9" s="72">
        <f t="shared" si="8"/>
        <v>43504</v>
      </c>
      <c r="BA9" s="72">
        <f t="shared" si="8"/>
        <v>43505</v>
      </c>
      <c r="BB9" s="72">
        <f t="shared" si="8"/>
        <v>43506</v>
      </c>
      <c r="BC9" s="72">
        <f t="shared" si="8"/>
        <v>43507</v>
      </c>
      <c r="BD9" s="72">
        <f t="shared" si="8"/>
        <v>43508</v>
      </c>
      <c r="BE9" s="72">
        <f t="shared" si="8"/>
        <v>43509</v>
      </c>
      <c r="BF9" s="72">
        <f t="shared" si="8"/>
        <v>43510</v>
      </c>
      <c r="BG9" s="72">
        <f t="shared" si="8"/>
        <v>43511</v>
      </c>
      <c r="BH9" s="72">
        <f t="shared" si="8"/>
        <v>43512</v>
      </c>
      <c r="BI9" s="72">
        <f t="shared" si="8"/>
        <v>43513</v>
      </c>
      <c r="BJ9" s="72">
        <f t="shared" si="8"/>
        <v>43514</v>
      </c>
      <c r="BK9" s="72">
        <f t="shared" si="8"/>
        <v>43515</v>
      </c>
      <c r="BL9" s="72">
        <f t="shared" si="8"/>
        <v>43516</v>
      </c>
      <c r="BM9" s="72">
        <f t="shared" si="8"/>
        <v>43517</v>
      </c>
      <c r="BN9" s="72">
        <f t="shared" si="8"/>
        <v>43518</v>
      </c>
      <c r="BO9" s="72">
        <f t="shared" si="8"/>
        <v>43519</v>
      </c>
      <c r="BP9" s="72">
        <f t="shared" si="8"/>
        <v>43520</v>
      </c>
      <c r="BQ9" s="72">
        <f t="shared" si="8"/>
        <v>43521</v>
      </c>
      <c r="BR9" s="72">
        <f t="shared" si="8"/>
        <v>43522</v>
      </c>
      <c r="BS9" s="72">
        <f t="shared" si="8"/>
        <v>43523</v>
      </c>
      <c r="BT9" s="72">
        <f t="shared" si="8"/>
        <v>43524</v>
      </c>
      <c r="BU9" s="72">
        <f t="shared" si="8"/>
        <v>43525</v>
      </c>
      <c r="BV9" s="72">
        <f t="shared" si="8"/>
        <v>43526</v>
      </c>
      <c r="BW9" s="72">
        <f t="shared" si="8"/>
        <v>43527</v>
      </c>
      <c r="BX9" s="72">
        <f t="shared" si="8"/>
        <v>43528</v>
      </c>
      <c r="BY9" s="72">
        <f t="shared" si="8"/>
        <v>43529</v>
      </c>
      <c r="BZ9" s="72">
        <f t="shared" si="8"/>
        <v>43530</v>
      </c>
      <c r="CA9" s="72">
        <f t="shared" si="8"/>
        <v>43531</v>
      </c>
      <c r="CB9" s="72">
        <f t="shared" ref="CB9:EM9" si="9">IF(CA9="","",CA9+1)</f>
        <v>43532</v>
      </c>
      <c r="CC9" s="72">
        <f t="shared" si="9"/>
        <v>43533</v>
      </c>
      <c r="CD9" s="72">
        <f t="shared" si="9"/>
        <v>43534</v>
      </c>
      <c r="CE9" s="72">
        <f t="shared" si="9"/>
        <v>43535</v>
      </c>
      <c r="CF9" s="72">
        <f t="shared" si="9"/>
        <v>43536</v>
      </c>
      <c r="CG9" s="72">
        <f t="shared" si="9"/>
        <v>43537</v>
      </c>
      <c r="CH9" s="72">
        <f t="shared" si="9"/>
        <v>43538</v>
      </c>
      <c r="CI9" s="72">
        <f t="shared" si="9"/>
        <v>43539</v>
      </c>
      <c r="CJ9" s="72">
        <f t="shared" si="9"/>
        <v>43540</v>
      </c>
      <c r="CK9" s="72">
        <f t="shared" si="9"/>
        <v>43541</v>
      </c>
      <c r="CL9" s="72">
        <f t="shared" si="9"/>
        <v>43542</v>
      </c>
      <c r="CM9" s="72">
        <f t="shared" si="9"/>
        <v>43543</v>
      </c>
      <c r="CN9" s="72">
        <f t="shared" si="9"/>
        <v>43544</v>
      </c>
      <c r="CO9" s="72">
        <f t="shared" si="9"/>
        <v>43545</v>
      </c>
      <c r="CP9" s="72">
        <f t="shared" si="9"/>
        <v>43546</v>
      </c>
      <c r="CQ9" s="72">
        <f t="shared" si="9"/>
        <v>43547</v>
      </c>
      <c r="CR9" s="72">
        <f t="shared" si="9"/>
        <v>43548</v>
      </c>
      <c r="CS9" s="72">
        <f t="shared" si="9"/>
        <v>43549</v>
      </c>
      <c r="CT9" s="72">
        <f t="shared" si="9"/>
        <v>43550</v>
      </c>
      <c r="CU9" s="72">
        <f t="shared" si="9"/>
        <v>43551</v>
      </c>
      <c r="CV9" s="72">
        <f t="shared" si="9"/>
        <v>43552</v>
      </c>
      <c r="CW9" s="72">
        <f t="shared" si="9"/>
        <v>43553</v>
      </c>
      <c r="CX9" s="72">
        <f t="shared" si="9"/>
        <v>43554</v>
      </c>
      <c r="CY9" s="72">
        <f t="shared" si="9"/>
        <v>43555</v>
      </c>
      <c r="CZ9" s="72">
        <f t="shared" si="9"/>
        <v>43556</v>
      </c>
      <c r="DA9" s="72">
        <f t="shared" si="9"/>
        <v>43557</v>
      </c>
      <c r="DB9" s="72">
        <f t="shared" si="9"/>
        <v>43558</v>
      </c>
      <c r="DC9" s="72">
        <f t="shared" si="9"/>
        <v>43559</v>
      </c>
      <c r="DD9" s="72">
        <f t="shared" si="9"/>
        <v>43560</v>
      </c>
      <c r="DE9" s="72">
        <f t="shared" si="9"/>
        <v>43561</v>
      </c>
      <c r="DF9" s="72">
        <f t="shared" si="9"/>
        <v>43562</v>
      </c>
      <c r="DG9" s="72">
        <f t="shared" si="9"/>
        <v>43563</v>
      </c>
      <c r="DH9" s="72">
        <f t="shared" si="9"/>
        <v>43564</v>
      </c>
      <c r="DI9" s="72">
        <f t="shared" si="9"/>
        <v>43565</v>
      </c>
      <c r="DJ9" s="72">
        <f t="shared" si="9"/>
        <v>43566</v>
      </c>
      <c r="DK9" s="72">
        <f t="shared" si="9"/>
        <v>43567</v>
      </c>
      <c r="DL9" s="72">
        <f t="shared" si="9"/>
        <v>43568</v>
      </c>
      <c r="DM9" s="72">
        <f t="shared" si="9"/>
        <v>43569</v>
      </c>
      <c r="DN9" s="72">
        <f t="shared" si="9"/>
        <v>43570</v>
      </c>
      <c r="DO9" s="72">
        <f t="shared" si="9"/>
        <v>43571</v>
      </c>
      <c r="DP9" s="72">
        <f t="shared" si="9"/>
        <v>43572</v>
      </c>
      <c r="DQ9" s="72">
        <f t="shared" si="9"/>
        <v>43573</v>
      </c>
      <c r="DR9" s="72">
        <f t="shared" si="9"/>
        <v>43574</v>
      </c>
      <c r="DS9" s="72">
        <f t="shared" si="9"/>
        <v>43575</v>
      </c>
      <c r="DT9" s="72">
        <f t="shared" si="9"/>
        <v>43576</v>
      </c>
      <c r="DU9" s="72">
        <f t="shared" si="9"/>
        <v>43577</v>
      </c>
      <c r="DV9" s="72">
        <f t="shared" si="9"/>
        <v>43578</v>
      </c>
      <c r="DW9" s="72">
        <f t="shared" si="9"/>
        <v>43579</v>
      </c>
      <c r="DX9" s="72">
        <f t="shared" si="9"/>
        <v>43580</v>
      </c>
      <c r="DY9" s="72">
        <f t="shared" si="9"/>
        <v>43581</v>
      </c>
      <c r="DZ9" s="72">
        <f t="shared" si="9"/>
        <v>43582</v>
      </c>
      <c r="EA9" s="72">
        <f t="shared" si="9"/>
        <v>43583</v>
      </c>
      <c r="EB9" s="72">
        <f t="shared" si="9"/>
        <v>43584</v>
      </c>
      <c r="EC9" s="72">
        <f t="shared" si="9"/>
        <v>43585</v>
      </c>
      <c r="ED9" s="72">
        <f t="shared" si="9"/>
        <v>43586</v>
      </c>
      <c r="EE9" s="72">
        <f t="shared" si="9"/>
        <v>43587</v>
      </c>
      <c r="EF9" s="72">
        <f t="shared" si="9"/>
        <v>43588</v>
      </c>
      <c r="EG9" s="72">
        <f t="shared" si="9"/>
        <v>43589</v>
      </c>
      <c r="EH9" s="72">
        <f t="shared" si="9"/>
        <v>43590</v>
      </c>
      <c r="EI9" s="72">
        <f t="shared" si="9"/>
        <v>43591</v>
      </c>
      <c r="EJ9" s="72">
        <f t="shared" si="9"/>
        <v>43592</v>
      </c>
      <c r="EK9" s="72">
        <f t="shared" si="9"/>
        <v>43593</v>
      </c>
      <c r="EL9" s="72">
        <f t="shared" si="9"/>
        <v>43594</v>
      </c>
      <c r="EM9" s="72">
        <f t="shared" si="9"/>
        <v>43595</v>
      </c>
      <c r="EN9" s="72">
        <f t="shared" ref="EN9:GY9" si="10">IF(EM9="","",EM9+1)</f>
        <v>43596</v>
      </c>
      <c r="EO9" s="72">
        <f t="shared" si="10"/>
        <v>43597</v>
      </c>
      <c r="EP9" s="72">
        <f t="shared" si="10"/>
        <v>43598</v>
      </c>
      <c r="EQ9" s="72">
        <f t="shared" si="10"/>
        <v>43599</v>
      </c>
      <c r="ER9" s="72">
        <f t="shared" si="10"/>
        <v>43600</v>
      </c>
      <c r="ES9" s="72">
        <f t="shared" si="10"/>
        <v>43601</v>
      </c>
      <c r="ET9" s="72">
        <f t="shared" si="10"/>
        <v>43602</v>
      </c>
      <c r="EU9" s="72">
        <f t="shared" si="10"/>
        <v>43603</v>
      </c>
      <c r="EV9" s="72">
        <f t="shared" si="10"/>
        <v>43604</v>
      </c>
      <c r="EW9" s="72">
        <f t="shared" si="10"/>
        <v>43605</v>
      </c>
      <c r="EX9" s="72">
        <f t="shared" si="10"/>
        <v>43606</v>
      </c>
      <c r="EY9" s="72">
        <f t="shared" si="10"/>
        <v>43607</v>
      </c>
      <c r="EZ9" s="72">
        <f t="shared" si="10"/>
        <v>43608</v>
      </c>
      <c r="FA9" s="72">
        <f t="shared" si="10"/>
        <v>43609</v>
      </c>
      <c r="FB9" s="72">
        <f t="shared" si="10"/>
        <v>43610</v>
      </c>
      <c r="FC9" s="72">
        <f t="shared" si="10"/>
        <v>43611</v>
      </c>
      <c r="FD9" s="72">
        <f t="shared" si="10"/>
        <v>43612</v>
      </c>
      <c r="FE9" s="72">
        <f t="shared" si="10"/>
        <v>43613</v>
      </c>
      <c r="FF9" s="72">
        <f t="shared" si="10"/>
        <v>43614</v>
      </c>
      <c r="FG9" s="72">
        <f t="shared" si="10"/>
        <v>43615</v>
      </c>
      <c r="FH9" s="72">
        <f t="shared" si="10"/>
        <v>43616</v>
      </c>
      <c r="FI9" s="72">
        <f t="shared" si="10"/>
        <v>43617</v>
      </c>
      <c r="FJ9" s="72">
        <f t="shared" si="10"/>
        <v>43618</v>
      </c>
      <c r="FK9" s="72">
        <f t="shared" si="10"/>
        <v>43619</v>
      </c>
      <c r="FL9" s="72">
        <f t="shared" si="10"/>
        <v>43620</v>
      </c>
      <c r="FM9" s="72">
        <f t="shared" si="10"/>
        <v>43621</v>
      </c>
      <c r="FN9" s="72">
        <f t="shared" si="10"/>
        <v>43622</v>
      </c>
      <c r="FO9" s="72">
        <f t="shared" si="10"/>
        <v>43623</v>
      </c>
      <c r="FP9" s="72">
        <f t="shared" si="10"/>
        <v>43624</v>
      </c>
      <c r="FQ9" s="72">
        <f t="shared" si="10"/>
        <v>43625</v>
      </c>
      <c r="FR9" s="72">
        <f t="shared" si="10"/>
        <v>43626</v>
      </c>
      <c r="FS9" s="72">
        <f t="shared" si="10"/>
        <v>43627</v>
      </c>
      <c r="FT9" s="72">
        <f t="shared" si="10"/>
        <v>43628</v>
      </c>
      <c r="FU9" s="72">
        <f t="shared" si="10"/>
        <v>43629</v>
      </c>
      <c r="FV9" s="72">
        <f t="shared" si="10"/>
        <v>43630</v>
      </c>
      <c r="FW9" s="72">
        <f t="shared" si="10"/>
        <v>43631</v>
      </c>
      <c r="FX9" s="72">
        <f t="shared" si="10"/>
        <v>43632</v>
      </c>
      <c r="FY9" s="72">
        <f t="shared" si="10"/>
        <v>43633</v>
      </c>
      <c r="FZ9" s="72">
        <f t="shared" si="10"/>
        <v>43634</v>
      </c>
      <c r="GA9" s="72">
        <f t="shared" si="10"/>
        <v>43635</v>
      </c>
      <c r="GB9" s="72">
        <f t="shared" si="10"/>
        <v>43636</v>
      </c>
      <c r="GC9" s="72">
        <f t="shared" si="10"/>
        <v>43637</v>
      </c>
      <c r="GD9" s="72">
        <f t="shared" si="10"/>
        <v>43638</v>
      </c>
      <c r="GE9" s="72">
        <f t="shared" si="10"/>
        <v>43639</v>
      </c>
      <c r="GF9" s="72">
        <f t="shared" si="10"/>
        <v>43640</v>
      </c>
      <c r="GG9" s="72">
        <f t="shared" si="10"/>
        <v>43641</v>
      </c>
      <c r="GH9" s="72">
        <f t="shared" si="10"/>
        <v>43642</v>
      </c>
      <c r="GI9" s="72">
        <f t="shared" si="10"/>
        <v>43643</v>
      </c>
      <c r="GJ9" s="72">
        <f t="shared" si="10"/>
        <v>43644</v>
      </c>
      <c r="GK9" s="72">
        <f t="shared" si="10"/>
        <v>43645</v>
      </c>
      <c r="GL9" s="72">
        <f t="shared" si="10"/>
        <v>43646</v>
      </c>
      <c r="GM9" s="72">
        <f t="shared" si="10"/>
        <v>43647</v>
      </c>
      <c r="GN9" s="72">
        <f t="shared" si="10"/>
        <v>43648</v>
      </c>
      <c r="GO9" s="72">
        <f t="shared" si="10"/>
        <v>43649</v>
      </c>
      <c r="GP9" s="72">
        <f t="shared" si="10"/>
        <v>43650</v>
      </c>
      <c r="GQ9" s="72">
        <f t="shared" si="10"/>
        <v>43651</v>
      </c>
      <c r="GR9" s="72">
        <f t="shared" si="10"/>
        <v>43652</v>
      </c>
      <c r="GS9" s="72">
        <f t="shared" si="10"/>
        <v>43653</v>
      </c>
      <c r="GT9" s="72">
        <f t="shared" si="10"/>
        <v>43654</v>
      </c>
      <c r="GU9" s="72">
        <f t="shared" si="10"/>
        <v>43655</v>
      </c>
      <c r="GV9" s="72">
        <f t="shared" si="10"/>
        <v>43656</v>
      </c>
      <c r="GW9" s="72">
        <f t="shared" si="10"/>
        <v>43657</v>
      </c>
      <c r="GX9" s="72">
        <f t="shared" si="10"/>
        <v>43658</v>
      </c>
      <c r="GY9" s="72">
        <f t="shared" si="10"/>
        <v>43659</v>
      </c>
      <c r="GZ9" s="72">
        <f t="shared" ref="GZ9:JK9" si="11">IF(GY9="","",GY9+1)</f>
        <v>43660</v>
      </c>
      <c r="HA9" s="72">
        <f t="shared" si="11"/>
        <v>43661</v>
      </c>
      <c r="HB9" s="72">
        <f t="shared" si="11"/>
        <v>43662</v>
      </c>
      <c r="HC9" s="72">
        <f t="shared" si="11"/>
        <v>43663</v>
      </c>
      <c r="HD9" s="72">
        <f t="shared" si="11"/>
        <v>43664</v>
      </c>
      <c r="HE9" s="72">
        <f t="shared" si="11"/>
        <v>43665</v>
      </c>
      <c r="HF9" s="72">
        <f t="shared" si="11"/>
        <v>43666</v>
      </c>
      <c r="HG9" s="72">
        <f t="shared" si="11"/>
        <v>43667</v>
      </c>
      <c r="HH9" s="72">
        <f t="shared" si="11"/>
        <v>43668</v>
      </c>
      <c r="HI9" s="72">
        <f t="shared" si="11"/>
        <v>43669</v>
      </c>
      <c r="HJ9" s="72">
        <f t="shared" si="11"/>
        <v>43670</v>
      </c>
      <c r="HK9" s="72">
        <f t="shared" si="11"/>
        <v>43671</v>
      </c>
      <c r="HL9" s="72">
        <f t="shared" si="11"/>
        <v>43672</v>
      </c>
      <c r="HM9" s="72">
        <f t="shared" si="11"/>
        <v>43673</v>
      </c>
      <c r="HN9" s="72">
        <f t="shared" si="11"/>
        <v>43674</v>
      </c>
      <c r="HO9" s="72">
        <f t="shared" si="11"/>
        <v>43675</v>
      </c>
      <c r="HP9" s="72">
        <f t="shared" si="11"/>
        <v>43676</v>
      </c>
      <c r="HQ9" s="72">
        <f t="shared" si="11"/>
        <v>43677</v>
      </c>
      <c r="HR9" s="72">
        <f t="shared" si="11"/>
        <v>43678</v>
      </c>
      <c r="HS9" s="72">
        <f t="shared" si="11"/>
        <v>43679</v>
      </c>
      <c r="HT9" s="72">
        <f t="shared" si="11"/>
        <v>43680</v>
      </c>
      <c r="HU9" s="72">
        <f t="shared" si="11"/>
        <v>43681</v>
      </c>
      <c r="HV9" s="72">
        <f t="shared" si="11"/>
        <v>43682</v>
      </c>
      <c r="HW9" s="72">
        <f t="shared" si="11"/>
        <v>43683</v>
      </c>
      <c r="HX9" s="72">
        <f t="shared" si="11"/>
        <v>43684</v>
      </c>
      <c r="HY9" s="72">
        <f t="shared" si="11"/>
        <v>43685</v>
      </c>
      <c r="HZ9" s="72">
        <f t="shared" si="11"/>
        <v>43686</v>
      </c>
      <c r="IA9" s="72">
        <f t="shared" si="11"/>
        <v>43687</v>
      </c>
      <c r="IB9" s="72">
        <f t="shared" si="11"/>
        <v>43688</v>
      </c>
      <c r="IC9" s="72">
        <f t="shared" si="11"/>
        <v>43689</v>
      </c>
      <c r="ID9" s="72">
        <f t="shared" si="11"/>
        <v>43690</v>
      </c>
      <c r="IE9" s="72">
        <f t="shared" si="11"/>
        <v>43691</v>
      </c>
      <c r="IF9" s="72">
        <f t="shared" si="11"/>
        <v>43692</v>
      </c>
      <c r="IG9" s="72">
        <f t="shared" si="11"/>
        <v>43693</v>
      </c>
      <c r="IH9" s="72">
        <f t="shared" si="11"/>
        <v>43694</v>
      </c>
      <c r="II9" s="72">
        <f t="shared" si="11"/>
        <v>43695</v>
      </c>
      <c r="IJ9" s="72">
        <f t="shared" si="11"/>
        <v>43696</v>
      </c>
      <c r="IK9" s="72">
        <f t="shared" si="11"/>
        <v>43697</v>
      </c>
      <c r="IL9" s="72">
        <f t="shared" si="11"/>
        <v>43698</v>
      </c>
      <c r="IM9" s="72">
        <f t="shared" si="11"/>
        <v>43699</v>
      </c>
      <c r="IN9" s="72">
        <f t="shared" si="11"/>
        <v>43700</v>
      </c>
      <c r="IO9" s="72">
        <f t="shared" si="11"/>
        <v>43701</v>
      </c>
      <c r="IP9" s="72">
        <f t="shared" si="11"/>
        <v>43702</v>
      </c>
      <c r="IQ9" s="72">
        <f t="shared" si="11"/>
        <v>43703</v>
      </c>
      <c r="IR9" s="72">
        <f t="shared" si="11"/>
        <v>43704</v>
      </c>
      <c r="IS9" s="72">
        <f t="shared" si="11"/>
        <v>43705</v>
      </c>
      <c r="IT9" s="72">
        <f t="shared" si="11"/>
        <v>43706</v>
      </c>
      <c r="IU9" s="72">
        <f t="shared" si="11"/>
        <v>43707</v>
      </c>
      <c r="IV9" s="72">
        <f t="shared" si="11"/>
        <v>43708</v>
      </c>
      <c r="IW9" s="72">
        <f t="shared" si="11"/>
        <v>43709</v>
      </c>
      <c r="IX9" s="72">
        <f t="shared" si="11"/>
        <v>43710</v>
      </c>
      <c r="IY9" s="72">
        <f t="shared" si="11"/>
        <v>43711</v>
      </c>
      <c r="IZ9" s="72">
        <f t="shared" si="11"/>
        <v>43712</v>
      </c>
      <c r="JA9" s="72">
        <f t="shared" si="11"/>
        <v>43713</v>
      </c>
      <c r="JB9" s="72">
        <f t="shared" si="11"/>
        <v>43714</v>
      </c>
      <c r="JC9" s="72">
        <f t="shared" si="11"/>
        <v>43715</v>
      </c>
      <c r="JD9" s="72">
        <f t="shared" si="11"/>
        <v>43716</v>
      </c>
      <c r="JE9" s="72">
        <f t="shared" si="11"/>
        <v>43717</v>
      </c>
      <c r="JF9" s="72">
        <f t="shared" si="11"/>
        <v>43718</v>
      </c>
      <c r="JG9" s="72">
        <f t="shared" si="11"/>
        <v>43719</v>
      </c>
      <c r="JH9" s="72">
        <f t="shared" si="11"/>
        <v>43720</v>
      </c>
      <c r="JI9" s="72">
        <f t="shared" si="11"/>
        <v>43721</v>
      </c>
      <c r="JJ9" s="72">
        <f t="shared" si="11"/>
        <v>43722</v>
      </c>
      <c r="JK9" s="72">
        <f t="shared" si="11"/>
        <v>43723</v>
      </c>
      <c r="JL9" s="72">
        <f t="shared" ref="JL9:LW9" si="12">IF(JK9="","",JK9+1)</f>
        <v>43724</v>
      </c>
      <c r="JM9" s="72">
        <f t="shared" si="12"/>
        <v>43725</v>
      </c>
      <c r="JN9" s="72">
        <f t="shared" si="12"/>
        <v>43726</v>
      </c>
      <c r="JO9" s="72">
        <f t="shared" si="12"/>
        <v>43727</v>
      </c>
      <c r="JP9" s="72">
        <f t="shared" si="12"/>
        <v>43728</v>
      </c>
      <c r="JQ9" s="72">
        <f t="shared" si="12"/>
        <v>43729</v>
      </c>
      <c r="JR9" s="72">
        <f t="shared" si="12"/>
        <v>43730</v>
      </c>
      <c r="JS9" s="72">
        <f t="shared" si="12"/>
        <v>43731</v>
      </c>
      <c r="JT9" s="72">
        <f t="shared" si="12"/>
        <v>43732</v>
      </c>
      <c r="JU9" s="72">
        <f t="shared" si="12"/>
        <v>43733</v>
      </c>
      <c r="JV9" s="72">
        <f t="shared" si="12"/>
        <v>43734</v>
      </c>
      <c r="JW9" s="72">
        <f t="shared" si="12"/>
        <v>43735</v>
      </c>
      <c r="JX9" s="72">
        <f t="shared" si="12"/>
        <v>43736</v>
      </c>
      <c r="JY9" s="72">
        <f t="shared" si="12"/>
        <v>43737</v>
      </c>
      <c r="JZ9" s="72">
        <f t="shared" si="12"/>
        <v>43738</v>
      </c>
      <c r="KA9" s="72">
        <f t="shared" si="12"/>
        <v>43739</v>
      </c>
      <c r="KB9" s="72">
        <f t="shared" si="12"/>
        <v>43740</v>
      </c>
      <c r="KC9" s="72">
        <f t="shared" si="12"/>
        <v>43741</v>
      </c>
      <c r="KD9" s="72">
        <f t="shared" si="12"/>
        <v>43742</v>
      </c>
      <c r="KE9" s="72">
        <f t="shared" si="12"/>
        <v>43743</v>
      </c>
      <c r="KF9" s="72">
        <f t="shared" si="12"/>
        <v>43744</v>
      </c>
      <c r="KG9" s="72">
        <f t="shared" si="12"/>
        <v>43745</v>
      </c>
      <c r="KH9" s="72">
        <f t="shared" si="12"/>
        <v>43746</v>
      </c>
      <c r="KI9" s="72">
        <f t="shared" si="12"/>
        <v>43747</v>
      </c>
      <c r="KJ9" s="72">
        <f t="shared" si="12"/>
        <v>43748</v>
      </c>
      <c r="KK9" s="72">
        <f t="shared" si="12"/>
        <v>43749</v>
      </c>
      <c r="KL9" s="72">
        <f t="shared" si="12"/>
        <v>43750</v>
      </c>
      <c r="KM9" s="72">
        <f t="shared" si="12"/>
        <v>43751</v>
      </c>
      <c r="KN9" s="72">
        <f t="shared" si="12"/>
        <v>43752</v>
      </c>
      <c r="KO9" s="72">
        <f t="shared" si="12"/>
        <v>43753</v>
      </c>
      <c r="KP9" s="72">
        <f t="shared" si="12"/>
        <v>43754</v>
      </c>
      <c r="KQ9" s="72">
        <f t="shared" si="12"/>
        <v>43755</v>
      </c>
      <c r="KR9" s="72">
        <f t="shared" si="12"/>
        <v>43756</v>
      </c>
      <c r="KS9" s="72">
        <f t="shared" si="12"/>
        <v>43757</v>
      </c>
      <c r="KT9" s="72">
        <f t="shared" si="12"/>
        <v>43758</v>
      </c>
      <c r="KU9" s="72">
        <f t="shared" si="12"/>
        <v>43759</v>
      </c>
      <c r="KV9" s="72">
        <f t="shared" si="12"/>
        <v>43760</v>
      </c>
      <c r="KW9" s="72">
        <f t="shared" si="12"/>
        <v>43761</v>
      </c>
      <c r="KX9" s="72">
        <f t="shared" si="12"/>
        <v>43762</v>
      </c>
      <c r="KY9" s="72">
        <f t="shared" si="12"/>
        <v>43763</v>
      </c>
      <c r="KZ9" s="72">
        <f t="shared" si="12"/>
        <v>43764</v>
      </c>
      <c r="LA9" s="72">
        <f t="shared" si="12"/>
        <v>43765</v>
      </c>
      <c r="LB9" s="72">
        <f t="shared" si="12"/>
        <v>43766</v>
      </c>
      <c r="LC9" s="72">
        <f t="shared" si="12"/>
        <v>43767</v>
      </c>
      <c r="LD9" s="72">
        <f t="shared" si="12"/>
        <v>43768</v>
      </c>
      <c r="LE9" s="72">
        <f t="shared" si="12"/>
        <v>43769</v>
      </c>
      <c r="LF9" s="72">
        <f t="shared" si="12"/>
        <v>43770</v>
      </c>
      <c r="LG9" s="72">
        <f t="shared" si="12"/>
        <v>43771</v>
      </c>
      <c r="LH9" s="72">
        <f t="shared" si="12"/>
        <v>43772</v>
      </c>
      <c r="LI9" s="72">
        <f t="shared" si="12"/>
        <v>43773</v>
      </c>
      <c r="LJ9" s="72">
        <f t="shared" si="12"/>
        <v>43774</v>
      </c>
      <c r="LK9" s="72">
        <f t="shared" si="12"/>
        <v>43775</v>
      </c>
      <c r="LL9" s="72">
        <f t="shared" si="12"/>
        <v>43776</v>
      </c>
      <c r="LM9" s="72">
        <f t="shared" si="12"/>
        <v>43777</v>
      </c>
      <c r="LN9" s="72">
        <f t="shared" si="12"/>
        <v>43778</v>
      </c>
      <c r="LO9" s="72">
        <f t="shared" si="12"/>
        <v>43779</v>
      </c>
      <c r="LP9" s="72">
        <f t="shared" si="12"/>
        <v>43780</v>
      </c>
      <c r="LQ9" s="72">
        <f t="shared" si="12"/>
        <v>43781</v>
      </c>
      <c r="LR9" s="72">
        <f t="shared" si="12"/>
        <v>43782</v>
      </c>
      <c r="LS9" s="72">
        <f t="shared" si="12"/>
        <v>43783</v>
      </c>
      <c r="LT9" s="72">
        <f t="shared" si="12"/>
        <v>43784</v>
      </c>
      <c r="LU9" s="72">
        <f t="shared" si="12"/>
        <v>43785</v>
      </c>
      <c r="LV9" s="72">
        <f t="shared" si="12"/>
        <v>43786</v>
      </c>
      <c r="LW9" s="72">
        <f t="shared" si="12"/>
        <v>43787</v>
      </c>
      <c r="LX9" s="72">
        <f t="shared" ref="LX9:NO9" si="13">IF(LW9="","",LW9+1)</f>
        <v>43788</v>
      </c>
      <c r="LY9" s="72">
        <f t="shared" si="13"/>
        <v>43789</v>
      </c>
      <c r="LZ9" s="72">
        <f t="shared" si="13"/>
        <v>43790</v>
      </c>
      <c r="MA9" s="72">
        <f t="shared" si="13"/>
        <v>43791</v>
      </c>
      <c r="MB9" s="72">
        <f t="shared" si="13"/>
        <v>43792</v>
      </c>
      <c r="MC9" s="72">
        <f t="shared" si="13"/>
        <v>43793</v>
      </c>
      <c r="MD9" s="72">
        <f t="shared" si="13"/>
        <v>43794</v>
      </c>
      <c r="ME9" s="72">
        <f t="shared" si="13"/>
        <v>43795</v>
      </c>
      <c r="MF9" s="72">
        <f t="shared" si="13"/>
        <v>43796</v>
      </c>
      <c r="MG9" s="72">
        <f t="shared" si="13"/>
        <v>43797</v>
      </c>
      <c r="MH9" s="72">
        <f t="shared" si="13"/>
        <v>43798</v>
      </c>
      <c r="MI9" s="72">
        <f t="shared" si="13"/>
        <v>43799</v>
      </c>
      <c r="MJ9" s="72">
        <f t="shared" si="13"/>
        <v>43800</v>
      </c>
      <c r="MK9" s="72">
        <f t="shared" si="13"/>
        <v>43801</v>
      </c>
      <c r="ML9" s="72">
        <f t="shared" si="13"/>
        <v>43802</v>
      </c>
      <c r="MM9" s="72">
        <f t="shared" si="13"/>
        <v>43803</v>
      </c>
      <c r="MN9" s="72">
        <f t="shared" si="13"/>
        <v>43804</v>
      </c>
      <c r="MO9" s="72">
        <f t="shared" si="13"/>
        <v>43805</v>
      </c>
      <c r="MP9" s="72">
        <f t="shared" si="13"/>
        <v>43806</v>
      </c>
      <c r="MQ9" s="72">
        <f t="shared" si="13"/>
        <v>43807</v>
      </c>
      <c r="MR9" s="72">
        <f t="shared" si="13"/>
        <v>43808</v>
      </c>
      <c r="MS9" s="72">
        <f t="shared" si="13"/>
        <v>43809</v>
      </c>
      <c r="MT9" s="72">
        <f t="shared" si="13"/>
        <v>43810</v>
      </c>
      <c r="MU9" s="72">
        <f t="shared" si="13"/>
        <v>43811</v>
      </c>
      <c r="MV9" s="72">
        <f t="shared" si="13"/>
        <v>43812</v>
      </c>
      <c r="MW9" s="72">
        <f t="shared" si="13"/>
        <v>43813</v>
      </c>
      <c r="MX9" s="72">
        <f t="shared" si="13"/>
        <v>43814</v>
      </c>
      <c r="MY9" s="72">
        <f t="shared" si="13"/>
        <v>43815</v>
      </c>
      <c r="MZ9" s="72">
        <f t="shared" si="13"/>
        <v>43816</v>
      </c>
      <c r="NA9" s="72">
        <f t="shared" si="13"/>
        <v>43817</v>
      </c>
      <c r="NB9" s="72">
        <f t="shared" si="13"/>
        <v>43818</v>
      </c>
      <c r="NC9" s="72">
        <f t="shared" si="13"/>
        <v>43819</v>
      </c>
      <c r="ND9" s="72">
        <f t="shared" si="13"/>
        <v>43820</v>
      </c>
      <c r="NE9" s="72">
        <f t="shared" si="13"/>
        <v>43821</v>
      </c>
      <c r="NF9" s="72">
        <f t="shared" si="13"/>
        <v>43822</v>
      </c>
      <c r="NG9" s="72">
        <f t="shared" si="13"/>
        <v>43823</v>
      </c>
      <c r="NH9" s="72">
        <f t="shared" si="13"/>
        <v>43824</v>
      </c>
      <c r="NI9" s="72">
        <f t="shared" si="13"/>
        <v>43825</v>
      </c>
      <c r="NJ9" s="72">
        <f t="shared" si="13"/>
        <v>43826</v>
      </c>
      <c r="NK9" s="72">
        <f t="shared" si="13"/>
        <v>43827</v>
      </c>
      <c r="NL9" s="72">
        <f t="shared" si="13"/>
        <v>43828</v>
      </c>
      <c r="NM9" s="72">
        <f t="shared" si="13"/>
        <v>43829</v>
      </c>
      <c r="NN9" s="72">
        <f t="shared" si="13"/>
        <v>43830</v>
      </c>
      <c r="NO9" s="72">
        <f t="shared" si="13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tr">
        <f>OFMOR_FFF_0!C11</f>
        <v>Basic_GMV</v>
      </c>
      <c r="D11" s="1"/>
      <c r="E11" s="1" t="str">
        <f>OFMOR_FFF_0!E11</f>
        <v>Базовое распределение GMV на основе факта предыдущих периодов</v>
      </c>
      <c r="F11" s="1"/>
      <c r="G11" s="1" t="str">
        <f>OFMOR_FFF_0!G11</f>
        <v>тыс.руб.</v>
      </c>
      <c r="H11" s="1"/>
      <c r="I11" s="1"/>
      <c r="J11" s="1"/>
      <c r="K11" s="8"/>
      <c r="L11" s="1"/>
      <c r="M11" s="1"/>
      <c r="N11" s="61">
        <f>OFMOR_FFF_0!N11</f>
        <v>17.381730386251615</v>
      </c>
      <c r="O11" s="62">
        <f>OFMOR_FFF_0!O11</f>
        <v>14.205891312116659</v>
      </c>
      <c r="P11" s="62">
        <f>OFMOR_FFF_0!P11</f>
        <v>24.681408219838648</v>
      </c>
      <c r="Q11" s="62">
        <f>OFMOR_FFF_0!Q11</f>
        <v>36.418984210922304</v>
      </c>
      <c r="R11" s="62">
        <f>OFMOR_FFF_0!R11</f>
        <v>32.676286633564665</v>
      </c>
      <c r="S11" s="62">
        <f>OFMOR_FFF_0!S11</f>
        <v>33.941907680946919</v>
      </c>
      <c r="T11" s="62">
        <f>OFMOR_FFF_0!T11</f>
        <v>69.563246791572013</v>
      </c>
      <c r="U11" s="62">
        <f>OFMOR_FFF_0!U11</f>
        <v>79.458477105584151</v>
      </c>
      <c r="V11" s="62">
        <f>OFMOR_FFF_0!V11</f>
        <v>60.611145545995882</v>
      </c>
      <c r="W11" s="62">
        <f>OFMOR_FFF_0!W11</f>
        <v>112.82807099118448</v>
      </c>
      <c r="X11" s="62">
        <f>OFMOR_FFF_0!X11</f>
        <v>166.48497927577446</v>
      </c>
      <c r="Y11" s="62">
        <f>OFMOR_FFF_0!Y11</f>
        <v>149.37569020298906</v>
      </c>
      <c r="Z11" s="62">
        <f>OFMOR_FFF_0!Z11</f>
        <v>155.16132366887871</v>
      </c>
      <c r="AA11" s="62">
        <f>OFMOR_FFF_0!AA11</f>
        <v>211.99997659420643</v>
      </c>
      <c r="AB11" s="62">
        <f>OFMOR_FFF_0!AB11</f>
        <v>145.29392514182669</v>
      </c>
      <c r="AC11" s="62">
        <f>OFMOR_FFF_0!AC11</f>
        <v>79.164719239084263</v>
      </c>
      <c r="AD11" s="62">
        <f>OFMOR_FFF_0!AD11</f>
        <v>103.15597465268928</v>
      </c>
      <c r="AE11" s="62">
        <f>OFMOR_FFF_0!AE11</f>
        <v>152.21318729775265</v>
      </c>
      <c r="AF11" s="62">
        <f>OFMOR_FFF_0!AF11</f>
        <v>136.57057837593845</v>
      </c>
      <c r="AG11" s="62">
        <f>OFMOR_FFF_0!AG11</f>
        <v>141.8602430304347</v>
      </c>
      <c r="AH11" s="62">
        <f>OFMOR_FFF_0!AH11</f>
        <v>193.82644779623473</v>
      </c>
      <c r="AI11" s="62">
        <f>OFMOR_FFF_0!AI11</f>
        <v>132.83871936701857</v>
      </c>
      <c r="AJ11" s="62">
        <f>OFMOR_FFF_0!AJ11</f>
        <v>72.378386863073246</v>
      </c>
      <c r="AK11" s="62">
        <f>OFMOR_FFF_0!AK11</f>
        <v>94.313011053585186</v>
      </c>
      <c r="AL11" s="62">
        <f>OFMOR_FFF_0!AL11</f>
        <v>278.32966659367656</v>
      </c>
      <c r="AM11" s="62">
        <f>OFMOR_FFF_0!AM11</f>
        <v>249.72634908119912</v>
      </c>
      <c r="AN11" s="62">
        <f>OFMOR_FFF_0!AN11</f>
        <v>233.45889644561436</v>
      </c>
      <c r="AO11" s="62">
        <f>OFMOR_FFF_0!AO11</f>
        <v>283.53732840050282</v>
      </c>
      <c r="AP11" s="62">
        <f>OFMOR_FFF_0!AP11</f>
        <v>170.03171663359157</v>
      </c>
      <c r="AQ11" s="62">
        <f>OFMOR_FFF_0!AQ11</f>
        <v>79.408568896650706</v>
      </c>
      <c r="AR11" s="62">
        <f>OFMOR_FFF_0!AR11</f>
        <v>103.47372414181486</v>
      </c>
      <c r="AS11" s="62">
        <f>OFMOR_FFF_0!AS11</f>
        <v>162.45662314780736</v>
      </c>
      <c r="AT11" s="62">
        <f>OFMOR_FFF_0!AT11</f>
        <v>146.25260867684608</v>
      </c>
      <c r="AU11" s="62">
        <f>OFMOR_FFF_0!AU11</f>
        <v>145.73173781595611</v>
      </c>
      <c r="AV11" s="62">
        <f>OFMOR_FFF_0!AV11</f>
        <v>196.6125607705174</v>
      </c>
      <c r="AW11" s="62">
        <f>OFMOR_FFF_0!AW11</f>
        <v>113.33465239512778</v>
      </c>
      <c r="AX11" s="62">
        <f>OFMOR_FFF_0!AX11</f>
        <v>63.799452044751639</v>
      </c>
      <c r="AY11" s="62">
        <f>OFMOR_FFF_0!AY11</f>
        <v>91.792559299890115</v>
      </c>
      <c r="AZ11" s="62">
        <f>OFMOR_FFF_0!AZ11</f>
        <v>166.32852585977383</v>
      </c>
      <c r="BA11" s="62">
        <f>OFMOR_FFF_0!BA11</f>
        <v>149.73831372965174</v>
      </c>
      <c r="BB11" s="62">
        <f>OFMOR_FFF_0!BB11</f>
        <v>149.20502871623424</v>
      </c>
      <c r="BC11" s="62">
        <f>OFMOR_FFF_0!BC11</f>
        <v>201.29851750471235</v>
      </c>
      <c r="BD11" s="62">
        <f>OFMOR_FFF_0!BD11</f>
        <v>127.63938967890891</v>
      </c>
      <c r="BE11" s="62">
        <f>OFMOR_FFF_0!BE11</f>
        <v>65.320013451283515</v>
      </c>
      <c r="BF11" s="62">
        <f>OFMOR_FFF_0!BF11</f>
        <v>93.980293184819018</v>
      </c>
      <c r="BG11" s="62">
        <f>OFMOR_FFF_0!BG11</f>
        <v>170.29270939304791</v>
      </c>
      <c r="BH11" s="62">
        <f>OFMOR_FFF_0!BH11</f>
        <v>153.30709517900902</v>
      </c>
      <c r="BI11" s="62">
        <f>OFMOR_FFF_0!BI11</f>
        <v>152.76110014091111</v>
      </c>
      <c r="BJ11" s="62">
        <f>OFMOR_FFF_0!BJ11</f>
        <v>206.09615678059586</v>
      </c>
      <c r="BK11" s="62">
        <f>OFMOR_FFF_0!BK11</f>
        <v>118.8013430940632</v>
      </c>
      <c r="BL11" s="62">
        <f>OFMOR_FFF_0!BL11</f>
        <v>73.564496599615197</v>
      </c>
      <c r="BM11" s="62">
        <f>OFMOR_FFF_0!BM11</f>
        <v>105.84218516093415</v>
      </c>
      <c r="BN11" s="62">
        <f>OFMOR_FFF_0!BN11</f>
        <v>191.78651043033381</v>
      </c>
      <c r="BO11" s="62">
        <f>OFMOR_FFF_0!BO11</f>
        <v>172.65702632477775</v>
      </c>
      <c r="BP11" s="62">
        <f>OFMOR_FFF_0!BP11</f>
        <v>156.40192503593821</v>
      </c>
      <c r="BQ11" s="62">
        <f>OFMOR_FFF_0!BQ11</f>
        <v>211.00814037906463</v>
      </c>
      <c r="BR11" s="62">
        <f>OFMOR_FFF_0!BR11</f>
        <v>121.63278962790288</v>
      </c>
      <c r="BS11" s="62">
        <f>OFMOR_FFF_0!BS11</f>
        <v>68.470720692556341</v>
      </c>
      <c r="BT11" s="62">
        <f>OFMOR_FFF_0!BT11</f>
        <v>98.513427436164392</v>
      </c>
      <c r="BU11" s="62">
        <f>OFMOR_FFF_0!BU11</f>
        <v>178.5067688255495</v>
      </c>
      <c r="BV11" s="62">
        <f>OFMOR_FFF_0!BV11</f>
        <v>169.2611200849816</v>
      </c>
      <c r="BW11" s="62">
        <f>OFMOR_FFF_0!BW11</f>
        <v>165.60836082311204</v>
      </c>
      <c r="BX11" s="62">
        <f>OFMOR_FFF_0!BX11</f>
        <v>225.06850737915667</v>
      </c>
      <c r="BY11" s="62">
        <f>OFMOR_FFF_0!BY11</f>
        <v>133.91762726908769</v>
      </c>
      <c r="BZ11" s="62">
        <f>OFMOR_FFF_0!BZ11</f>
        <v>98.777971399472122</v>
      </c>
      <c r="CA11" s="62">
        <f>OFMOR_FFF_0!CA11</f>
        <v>143.16141726619551</v>
      </c>
      <c r="CB11" s="62">
        <f>OFMOR_FFF_0!CB11</f>
        <v>247.20404452886717</v>
      </c>
      <c r="CC11" s="62">
        <f>OFMOR_FFF_0!CC11</f>
        <v>213.77944765720585</v>
      </c>
      <c r="CD11" s="62">
        <f>OFMOR_FFF_0!CD11</f>
        <v>174.30496288025708</v>
      </c>
      <c r="CE11" s="62">
        <f>OFMOR_FFF_0!CE11</f>
        <v>236.88754377649647</v>
      </c>
      <c r="CF11" s="62">
        <f>OFMOR_FFF_0!CF11</f>
        <v>140.95005188224039</v>
      </c>
      <c r="CG11" s="62">
        <f>OFMOR_FFF_0!CG11</f>
        <v>79.973157768109118</v>
      </c>
      <c r="CH11" s="62">
        <f>OFMOR_FFF_0!CH11</f>
        <v>115.90712430238001</v>
      </c>
      <c r="CI11" s="62">
        <f>OFMOR_FFF_0!CI11</f>
        <v>208.14838860208172</v>
      </c>
      <c r="CJ11" s="62">
        <f>OFMOR_FFF_0!CJ11</f>
        <v>187.50471747142007</v>
      </c>
      <c r="CK11" s="62">
        <f>OFMOR_FFF_0!CK11</f>
        <v>183.45825013713744</v>
      </c>
      <c r="CL11" s="62">
        <f>OFMOR_FFF_0!CL11</f>
        <v>249.32723396049113</v>
      </c>
      <c r="CM11" s="62">
        <f>OFMOR_FFF_0!CM11</f>
        <v>148.35177064246091</v>
      </c>
      <c r="CN11" s="62">
        <f>OFMOR_FFF_0!CN11</f>
        <v>84.172793130150936</v>
      </c>
      <c r="CO11" s="62">
        <f>OFMOR_FFF_0!CO11</f>
        <v>121.99376226338549</v>
      </c>
      <c r="CP11" s="62">
        <f>OFMOR_FFF_0!CP11</f>
        <v>219.07889775941689</v>
      </c>
      <c r="CQ11" s="62">
        <f>OFMOR_FFF_0!CQ11</f>
        <v>197.35116425455124</v>
      </c>
      <c r="CR11" s="62">
        <f>OFMOR_FFF_0!CR11</f>
        <v>289.63830679768353</v>
      </c>
      <c r="CS11" s="62">
        <f>OFMOR_FFF_0!CS11</f>
        <v>367.38823850635998</v>
      </c>
      <c r="CT11" s="62">
        <f>OFMOR_FFF_0!CT11</f>
        <v>202.98482921086637</v>
      </c>
      <c r="CU11" s="62">
        <f>OFMOR_FFF_0!CU11</f>
        <v>106.31155704330322</v>
      </c>
      <c r="CV11" s="62">
        <f>OFMOR_FFF_0!CV11</f>
        <v>141.24003104058377</v>
      </c>
      <c r="CW11" s="62">
        <f>OFMOR_FFF_0!CW11</f>
        <v>230.58340141769909</v>
      </c>
      <c r="CX11" s="62">
        <f>OFMOR_FFF_0!CX11</f>
        <v>207.71467810436997</v>
      </c>
      <c r="CY11" s="62">
        <f>OFMOR_FFF_0!CY11</f>
        <v>203.23206736723756</v>
      </c>
      <c r="CZ11" s="62">
        <f>OFMOR_FFF_0!CZ11</f>
        <v>276.20065693893889</v>
      </c>
      <c r="DA11" s="62">
        <f>OFMOR_FFF_0!DA11</f>
        <v>138.48401168944972</v>
      </c>
      <c r="DB11" s="62">
        <f>OFMOR_FFF_0!DB11</f>
        <v>81.490155359140402</v>
      </c>
      <c r="DC11" s="62">
        <f>OFMOR_FFF_0!DC11</f>
        <v>115.03812738302936</v>
      </c>
      <c r="DD11" s="62">
        <f>OFMOR_FFF_0!DD11</f>
        <v>198.92693939736719</v>
      </c>
      <c r="DE11" s="62">
        <f>OFMOR_FFF_0!DE11</f>
        <v>171.20750549435857</v>
      </c>
      <c r="DF11" s="62">
        <f>OFMOR_FFF_0!DF11</f>
        <v>177.97593683883463</v>
      </c>
      <c r="DG11" s="62">
        <f>OFMOR_FFF_0!DG11</f>
        <v>236.79940743226123</v>
      </c>
      <c r="DH11" s="62">
        <f>OFMOR_FFF_0!DH11</f>
        <v>136.52948287661852</v>
      </c>
      <c r="DI11" s="62">
        <f>OFMOR_FFF_0!DI11</f>
        <v>80.340023624303697</v>
      </c>
      <c r="DJ11" s="62">
        <f>OFMOR_FFF_0!DJ11</f>
        <v>113.41450793554762</v>
      </c>
      <c r="DK11" s="62">
        <f>OFMOR_FFF_0!DK11</f>
        <v>196.11933417307324</v>
      </c>
      <c r="DL11" s="62">
        <f>OFMOR_FFF_0!DL11</f>
        <v>168.79112544889819</v>
      </c>
      <c r="DM11" s="62">
        <f>OFMOR_FFF_0!DM11</f>
        <v>175.46402884094815</v>
      </c>
      <c r="DN11" s="62">
        <f>OFMOR_FFF_0!DN11</f>
        <v>233.45727963684743</v>
      </c>
      <c r="DO11" s="62">
        <f>OFMOR_FFF_0!DO11</f>
        <v>134.6025397961298</v>
      </c>
      <c r="DP11" s="62">
        <f>OFMOR_FFF_0!DP11</f>
        <v>79.206124562010658</v>
      </c>
      <c r="DQ11" s="62">
        <f>OFMOR_FFF_0!DQ11</f>
        <v>111.81380384813134</v>
      </c>
      <c r="DR11" s="62">
        <f>OFMOR_FFF_0!DR11</f>
        <v>193.35135478889603</v>
      </c>
      <c r="DS11" s="62">
        <f>OFMOR_FFF_0!DS11</f>
        <v>166.40884958892454</v>
      </c>
      <c r="DT11" s="62">
        <f>OFMOR_FFF_0!DT11</f>
        <v>172.98757328625098</v>
      </c>
      <c r="DU11" s="62">
        <f>OFMOR_FFF_0!DU11</f>
        <v>230.16232179984698</v>
      </c>
      <c r="DV11" s="62">
        <f>OFMOR_FFF_0!DV11</f>
        <v>132.70279310983534</v>
      </c>
      <c r="DW11" s="62">
        <f>OFMOR_FFF_0!DW11</f>
        <v>78.088229068368321</v>
      </c>
      <c r="DX11" s="62">
        <f>OFMOR_FFF_0!DX11</f>
        <v>110.23569169910208</v>
      </c>
      <c r="DY11" s="62">
        <f>OFMOR_FFF_0!DY11</f>
        <v>190.62244197560813</v>
      </c>
      <c r="DZ11" s="62">
        <f>OFMOR_FFF_0!DZ11</f>
        <v>164.06019657646686</v>
      </c>
      <c r="EA11" s="62">
        <f>OFMOR_FFF_0!EA11</f>
        <v>170.54606980779934</v>
      </c>
      <c r="EB11" s="62">
        <f>OFMOR_FFF_0!EB11</f>
        <v>226.91386817622765</v>
      </c>
      <c r="EC11" s="62">
        <f>OFMOR_FFF_0!EC11</f>
        <v>130.82985897460824</v>
      </c>
      <c r="ED11" s="62">
        <f>OFMOR_FFF_0!ED11</f>
        <v>76.986111272998883</v>
      </c>
      <c r="EE11" s="62">
        <f>OFMOR_FFF_0!EE11</f>
        <v>57.498394395447157</v>
      </c>
      <c r="EF11" s="62">
        <f>OFMOR_FFF_0!EF11</f>
        <v>98.754164393203354</v>
      </c>
      <c r="EG11" s="62">
        <f>OFMOR_FFF_0!EG11</f>
        <v>84.4175067453249</v>
      </c>
      <c r="EH11" s="62">
        <f>OFMOR_FFF_0!EH11</f>
        <v>87.160339479178731</v>
      </c>
      <c r="EI11" s="62">
        <f>OFMOR_FFF_0!EI11</f>
        <v>115.18240452484949</v>
      </c>
      <c r="EJ11" s="62">
        <f>OFMOR_FFF_0!EJ11</f>
        <v>66.435372861789801</v>
      </c>
      <c r="EK11" s="62">
        <f>OFMOR_FFF_0!EK11</f>
        <v>38.828694635150001</v>
      </c>
      <c r="EL11" s="62">
        <f>OFMOR_FFF_0!EL11</f>
        <v>54.82656588962778</v>
      </c>
      <c r="EM11" s="62">
        <f>OFMOR_FFF_0!EM11</f>
        <v>94.165267707159103</v>
      </c>
      <c r="EN11" s="62">
        <f>OFMOR_FFF_0!EN11</f>
        <v>80.494804150168335</v>
      </c>
      <c r="EO11" s="62">
        <f>OFMOR_FFF_0!EO11</f>
        <v>83.110183260976513</v>
      </c>
      <c r="EP11" s="62">
        <f>OFMOR_FFF_0!EP11</f>
        <v>109.83012234351123</v>
      </c>
      <c r="EQ11" s="62">
        <f>OFMOR_FFF_0!EQ11</f>
        <v>63.34826191072429</v>
      </c>
      <c r="ER11" s="62">
        <f>OFMOR_FFF_0!ER11</f>
        <v>37.024407502252878</v>
      </c>
      <c r="ES11" s="62">
        <f>OFMOR_FFF_0!ES11</f>
        <v>104.55778318177578</v>
      </c>
      <c r="ET11" s="62">
        <f>OFMOR_FFF_0!ET11</f>
        <v>179.57921464568048</v>
      </c>
      <c r="EU11" s="62">
        <f>OFMOR_FFF_0!EU11</f>
        <v>153.50876245898576</v>
      </c>
      <c r="EV11" s="62">
        <f>OFMOR_FFF_0!EV11</f>
        <v>158.49645843389928</v>
      </c>
      <c r="EW11" s="62">
        <f>OFMOR_FFF_0!EW11</f>
        <v>209.45309873936941</v>
      </c>
      <c r="EX11" s="62">
        <f>OFMOR_FFF_0!EX11</f>
        <v>120.80920492335471</v>
      </c>
      <c r="EY11" s="62">
        <f>OFMOR_FFF_0!EY11</f>
        <v>70.607923535598061</v>
      </c>
      <c r="EZ11" s="62">
        <f>OFMOR_FFF_0!EZ11</f>
        <v>99.699204632798569</v>
      </c>
      <c r="FA11" s="62">
        <f>OFMOR_FFF_0!FA11</f>
        <v>171.23454920262287</v>
      </c>
      <c r="FB11" s="62">
        <f>OFMOR_FFF_0!FB11</f>
        <v>146.37553566642251</v>
      </c>
      <c r="FC11" s="62">
        <f>OFMOR_FFF_0!FC11</f>
        <v>151.13146398200834</v>
      </c>
      <c r="FD11" s="62">
        <f>OFMOR_FFF_0!FD11</f>
        <v>199.72025722739224</v>
      </c>
      <c r="FE11" s="62">
        <f>OFMOR_FFF_0!FE11</f>
        <v>115.19545725486067</v>
      </c>
      <c r="FF11" s="62">
        <f>OFMOR_FFF_0!FF11</f>
        <v>67.326922999449835</v>
      </c>
      <c r="FG11" s="62">
        <f>OFMOR_FFF_0!FG11</f>
        <v>95.066393930061395</v>
      </c>
      <c r="FH11" s="62">
        <f>OFMOR_FFF_0!FH11</f>
        <v>163.2776426741699</v>
      </c>
      <c r="FI11" s="62">
        <f>OFMOR_FFF_0!FI11</f>
        <v>139.57377480231224</v>
      </c>
      <c r="FJ11" s="62">
        <f>OFMOR_FFF_0!FJ11</f>
        <v>124.11413815385471</v>
      </c>
      <c r="FK11" s="62">
        <f>OFMOR_FFF_0!FK11</f>
        <v>163.57109670377798</v>
      </c>
      <c r="FL11" s="62">
        <f>OFMOR_FFF_0!FL11</f>
        <v>94.088790112635849</v>
      </c>
      <c r="FM11" s="62">
        <f>OFMOR_FFF_0!FM11</f>
        <v>54.841506936150878</v>
      </c>
      <c r="FN11" s="62">
        <f>OFMOR_FFF_0!FN11</f>
        <v>84.248193922888177</v>
      </c>
      <c r="FO11" s="62">
        <f>OFMOR_FFF_0!FO11</f>
        <v>144.30400436770867</v>
      </c>
      <c r="FP11" s="62">
        <f>OFMOR_FFF_0!FP11</f>
        <v>123.01938953092116</v>
      </c>
      <c r="FQ11" s="62">
        <f>OFMOR_FFF_0!FQ11</f>
        <v>121.77210999861943</v>
      </c>
      <c r="FR11" s="62">
        <f>OFMOR_FFF_0!FR11</f>
        <v>160.48451753108071</v>
      </c>
      <c r="FS11" s="62">
        <f>OFMOR_FFF_0!FS11</f>
        <v>92.313338912526362</v>
      </c>
      <c r="FT11" s="62">
        <f>OFMOR_FFF_0!FT11</f>
        <v>53.806650188720724</v>
      </c>
      <c r="FU11" s="62">
        <f>OFMOR_FFF_0!FU11</f>
        <v>82.658434326358304</v>
      </c>
      <c r="FV11" s="62">
        <f>OFMOR_FFF_0!FV11</f>
        <v>141.58099435314111</v>
      </c>
      <c r="FW11" s="62">
        <f>OFMOR_FFF_0!FW11</f>
        <v>120.69801923252598</v>
      </c>
      <c r="FX11" s="62">
        <f>OFMOR_FFF_0!FX11</f>
        <v>119.47427580840302</v>
      </c>
      <c r="FY11" s="62">
        <f>OFMOR_FFF_0!FY11</f>
        <v>157.45618196731749</v>
      </c>
      <c r="FZ11" s="62">
        <f>OFMOR_FFF_0!FZ11</f>
        <v>90.571390396001135</v>
      </c>
      <c r="GA11" s="62">
        <f>OFMOR_FFF_0!GA11</f>
        <v>52.791321141157532</v>
      </c>
      <c r="GB11" s="62">
        <f>OFMOR_FFF_0!GB11</f>
        <v>81.098673421278974</v>
      </c>
      <c r="GC11" s="62">
        <f>OFMOR_FFF_0!GC11</f>
        <v>138.90936741399082</v>
      </c>
      <c r="GD11" s="62">
        <f>OFMOR_FFF_0!GD11</f>
        <v>118.42045308632846</v>
      </c>
      <c r="GE11" s="62">
        <f>OFMOR_FFF_0!GE11</f>
        <v>117.21980164509083</v>
      </c>
      <c r="GF11" s="62">
        <f>OFMOR_FFF_0!GF11</f>
        <v>154.48499095823061</v>
      </c>
      <c r="GG11" s="62">
        <f>OFMOR_FFF_0!GG11</f>
        <v>88.862312368941176</v>
      </c>
      <c r="GH11" s="62">
        <f>OFMOR_FFF_0!GH11</f>
        <v>51.795151306650915</v>
      </c>
      <c r="GI11" s="62">
        <f>OFMOR_FFF_0!GI11</f>
        <v>79.56834513370373</v>
      </c>
      <c r="GJ11" s="62">
        <f>OFMOR_FFF_0!GJ11</f>
        <v>136.28815395395611</v>
      </c>
      <c r="GK11" s="62">
        <f>OFMOR_FFF_0!GK11</f>
        <v>116.18586450996419</v>
      </c>
      <c r="GL11" s="62">
        <f>OFMOR_FFF_0!GL11</f>
        <v>115.00786930694271</v>
      </c>
      <c r="GM11" s="62">
        <f>OFMOR_FFF_0!GM11</f>
        <v>151.56986618866617</v>
      </c>
      <c r="GN11" s="62">
        <f>OFMOR_FFF_0!GN11</f>
        <v>89.011897024622172</v>
      </c>
      <c r="GO11" s="62">
        <f>OFMOR_FFF_0!GO11</f>
        <v>51.780485270828436</v>
      </c>
      <c r="GP11" s="62">
        <f>OFMOR_FFF_0!GP11</f>
        <v>79.38965218959946</v>
      </c>
      <c r="GQ11" s="62">
        <f>OFMOR_FFF_0!GQ11</f>
        <v>135.71512345368467</v>
      </c>
      <c r="GR11" s="62">
        <f>OFMOR_FFF_0!GR11</f>
        <v>115.47022030929919</v>
      </c>
      <c r="GS11" s="62">
        <f>OFMOR_FFF_0!GS11</f>
        <v>115.18253453469357</v>
      </c>
      <c r="GT11" s="62">
        <f>OFMOR_FFF_0!GT11</f>
        <v>151.50204807356917</v>
      </c>
      <c r="GU11" s="62">
        <f>OFMOR_FFF_0!GU11</f>
        <v>87.795852730553847</v>
      </c>
      <c r="GV11" s="62">
        <f>OFMOR_FFF_0!GV11</f>
        <v>51.073081364581363</v>
      </c>
      <c r="GW11" s="62">
        <f>OFMOR_FFF_0!GW11</f>
        <v>78.305063086566136</v>
      </c>
      <c r="GX11" s="62">
        <f>OFMOR_FFF_0!GX11</f>
        <v>133.86103869635187</v>
      </c>
      <c r="GY11" s="62">
        <f>OFMOR_FFF_0!GY11</f>
        <v>113.8927131755832</v>
      </c>
      <c r="GZ11" s="62">
        <f>OFMOR_FFF_0!GZ11</f>
        <v>113.60895764689288</v>
      </c>
      <c r="HA11" s="62">
        <f>OFMOR_FFF_0!HA11</f>
        <v>149.43228878006073</v>
      </c>
      <c r="HB11" s="62">
        <f>OFMOR_FFF_0!HB11</f>
        <v>86.596421538492848</v>
      </c>
      <c r="HC11" s="62">
        <f>OFMOR_FFF_0!HC11</f>
        <v>5.0375341722466933</v>
      </c>
      <c r="HD11" s="62">
        <f>OFMOR_FFF_0!HD11</f>
        <v>7.7235291198244971</v>
      </c>
      <c r="HE11" s="62">
        <f>OFMOR_FFF_0!HE11</f>
        <v>132.03228369004378</v>
      </c>
      <c r="HF11" s="62">
        <f>OFMOR_FFF_0!HF11</f>
        <v>112.33675730201251</v>
      </c>
      <c r="HG11" s="62">
        <f>OFMOR_FFF_0!HG11</f>
        <v>112.05687832581809</v>
      </c>
      <c r="HH11" s="62">
        <f>OFMOR_FFF_0!HH11</f>
        <v>147.3908056952738</v>
      </c>
      <c r="HI11" s="62">
        <f>OFMOR_FFF_0!HI11</f>
        <v>85.413376487003944</v>
      </c>
      <c r="HJ11" s="62">
        <f>OFMOR_FFF_0!HJ11</f>
        <v>49.687134315243576</v>
      </c>
      <c r="HK11" s="62">
        <f>OFMOR_FFF_0!HK11</f>
        <v>76.180134097881719</v>
      </c>
      <c r="HL11" s="62">
        <f>OFMOR_FFF_0!HL11</f>
        <v>130.22851239001545</v>
      </c>
      <c r="HM11" s="62">
        <f>OFMOR_FFF_0!HM11</f>
        <v>110.80205826404612</v>
      </c>
      <c r="HN11" s="62">
        <f>OFMOR_FFF_0!HN11</f>
        <v>110.52600288046581</v>
      </c>
      <c r="HO11" s="62">
        <f>OFMOR_FFF_0!HO11</f>
        <v>145.37721252115804</v>
      </c>
      <c r="HP11" s="62">
        <f>OFMOR_FFF_0!HP11</f>
        <v>84.246493715306585</v>
      </c>
      <c r="HQ11" s="62">
        <f>OFMOR_FFF_0!HQ11</f>
        <v>49.008328917399446</v>
      </c>
      <c r="HR11" s="62">
        <f>OFMOR_FFF_0!HR11</f>
        <v>75.139392124194046</v>
      </c>
      <c r="HS11" s="62">
        <f>OFMOR_FFF_0!HS11</f>
        <v>137.68298499882067</v>
      </c>
      <c r="HT11" s="62">
        <f>OFMOR_FFF_0!HT11</f>
        <v>117.51385487422679</v>
      </c>
      <c r="HU11" s="62">
        <f>OFMOR_FFF_0!HU11</f>
        <v>117.59064181696506</v>
      </c>
      <c r="HV11" s="62">
        <f>OFMOR_FFF_0!HV11</f>
        <v>155.15711134127213</v>
      </c>
      <c r="HW11" s="62">
        <f>OFMOR_FFF_0!HW11</f>
        <v>90.826394999313791</v>
      </c>
      <c r="HX11" s="62">
        <f>OFMOR_FFF_0!HX11</f>
        <v>43.463938387494117</v>
      </c>
      <c r="HY11" s="62">
        <f>OFMOR_FFF_0!HY11</f>
        <v>66.848845464083979</v>
      </c>
      <c r="HZ11" s="62">
        <f>OFMOR_FFF_0!HZ11</f>
        <v>140.75039875069243</v>
      </c>
      <c r="IA11" s="62">
        <f>OFMOR_FFF_0!IA11</f>
        <v>120.13192430727801</v>
      </c>
      <c r="IB11" s="62">
        <f>OFMOR_FFF_0!IB11</f>
        <v>120.21042197210822</v>
      </c>
      <c r="IC11" s="62">
        <f>OFMOR_FFF_0!IC11</f>
        <v>158.61382792126921</v>
      </c>
      <c r="ID11" s="62">
        <f>OFMOR_FFF_0!ID11</f>
        <v>92.849899450907571</v>
      </c>
      <c r="IE11" s="62">
        <f>OFMOR_FFF_0!IE11</f>
        <v>44.432263430137901</v>
      </c>
      <c r="IF11" s="62">
        <f>OFMOR_FFF_0!IF11</f>
        <v>68.338158525353222</v>
      </c>
      <c r="IG11" s="62">
        <f>OFMOR_FFF_0!IG11</f>
        <v>143.88615084608031</v>
      </c>
      <c r="IH11" s="62">
        <f>OFMOR_FFF_0!IH11</f>
        <v>122.80832122489363</v>
      </c>
      <c r="II11" s="62">
        <f>OFMOR_FFF_0!II11</f>
        <v>122.88856772467676</v>
      </c>
      <c r="IJ11" s="62">
        <f>OFMOR_FFF_0!IJ11</f>
        <v>162.1475560504704</v>
      </c>
      <c r="IK11" s="62">
        <f>OFMOR_FFF_0!IK11</f>
        <v>94.918485183836452</v>
      </c>
      <c r="IL11" s="62">
        <f>OFMOR_FFF_0!IL11</f>
        <v>45.422161607269672</v>
      </c>
      <c r="IM11" s="62">
        <f>OFMOR_FFF_0!IM11</f>
        <v>69.860651716796269</v>
      </c>
      <c r="IN11" s="62">
        <f>OFMOR_FFF_0!IN11</f>
        <v>147.09176378229705</v>
      </c>
      <c r="IO11" s="62">
        <f>OFMOR_FFF_0!IO11</f>
        <v>125.54434509431184</v>
      </c>
      <c r="IP11" s="62">
        <f>OFMOR_FFF_0!IP11</f>
        <v>125.62637939101826</v>
      </c>
      <c r="IQ11" s="62">
        <f>OFMOR_FFF_0!IQ11</f>
        <v>165.76001145493353</v>
      </c>
      <c r="IR11" s="62">
        <f>OFMOR_FFF_0!IR11</f>
        <v>97.033156555627443</v>
      </c>
      <c r="IS11" s="62">
        <f>OFMOR_FFF_0!IS11</f>
        <v>46.434113542761722</v>
      </c>
      <c r="IT11" s="62">
        <f>OFMOR_FFF_0!IT11</f>
        <v>71.417064252395065</v>
      </c>
      <c r="IU11" s="62">
        <f>OFMOR_FFF_0!IU11</f>
        <v>150.36879397609155</v>
      </c>
      <c r="IV11" s="62">
        <f>OFMOR_FFF_0!IV11</f>
        <v>128.34132433336106</v>
      </c>
      <c r="IW11" s="62">
        <f>OFMOR_FFF_0!IW11</f>
        <v>128.42518625698773</v>
      </c>
      <c r="IX11" s="62">
        <f>OFMOR_FFF_0!IX11</f>
        <v>151.59671582784799</v>
      </c>
      <c r="IY11" s="62">
        <f>OFMOR_FFF_0!IY11</f>
        <v>89.143381206372879</v>
      </c>
      <c r="IZ11" s="62">
        <f>OFMOR_FFF_0!IZ11</f>
        <v>42.851400542666376</v>
      </c>
      <c r="JA11" s="62">
        <f>OFMOR_FFF_0!JA11</f>
        <v>66.204692691512506</v>
      </c>
      <c r="JB11" s="62">
        <f>OFMOR_FFF_0!JB11</f>
        <v>138.5153143718403</v>
      </c>
      <c r="JC11" s="62">
        <f>OFMOR_FFF_0!JC11</f>
        <v>118.75872064738419</v>
      </c>
      <c r="JD11" s="62">
        <f>OFMOR_FFF_0!JD11</f>
        <v>119.37355204598121</v>
      </c>
      <c r="JE11" s="62">
        <f>OFMOR_FFF_0!JE11</f>
        <v>156.45960247733095</v>
      </c>
      <c r="JF11" s="62">
        <f>OFMOR_FFF_0!JF11</f>
        <v>138.00435495125856</v>
      </c>
      <c r="JG11" s="62">
        <f>OFMOR_FFF_0!JG11</f>
        <v>66.338967746333523</v>
      </c>
      <c r="JH11" s="62">
        <f>OFMOR_FFF_0!JH11</f>
        <v>95.659749498630859</v>
      </c>
      <c r="JI11" s="62">
        <f>OFMOR_FFF_0!JI11</f>
        <v>185.84615225257681</v>
      </c>
      <c r="JJ11" s="62">
        <f>OFMOR_FFF_0!JJ11</f>
        <v>122.56823719259521</v>
      </c>
      <c r="JK11" s="62">
        <f>OFMOR_FFF_0!JK11</f>
        <v>123.20279101976594</v>
      </c>
      <c r="JL11" s="62">
        <f>OFMOR_FFF_0!JL11</f>
        <v>161.4784797525777</v>
      </c>
      <c r="JM11" s="62">
        <f>OFMOR_FFF_0!JM11</f>
        <v>94.954152526339342</v>
      </c>
      <c r="JN11" s="62">
        <f>OFMOR_FFF_0!JN11</f>
        <v>45.644649866665759</v>
      </c>
      <c r="JO11" s="62">
        <f>OFMOR_FFF_0!JO11</f>
        <v>70.520215889453894</v>
      </c>
      <c r="JP11" s="62">
        <f>OFMOR_FFF_0!JP11</f>
        <v>147.54437301013311</v>
      </c>
      <c r="JQ11" s="62">
        <f>OFMOR_FFF_0!JQ11</f>
        <v>126.49995458528193</v>
      </c>
      <c r="JR11" s="62">
        <f>OFMOR_FFF_0!JR11</f>
        <v>127.15486349282278</v>
      </c>
      <c r="JS11" s="62">
        <f>OFMOR_FFF_0!JS11</f>
        <v>166.65835148712992</v>
      </c>
      <c r="JT11" s="62">
        <f>OFMOR_FFF_0!JT11</f>
        <v>98.000071285936116</v>
      </c>
      <c r="JU11" s="62">
        <f>OFMOR_FFF_0!JU11</f>
        <v>47.108829068997522</v>
      </c>
      <c r="JV11" s="62">
        <f>OFMOR_FFF_0!JV11</f>
        <v>72.782348116361192</v>
      </c>
      <c r="JW11" s="62">
        <f>OFMOR_FFF_0!JW11</f>
        <v>152.27726948351111</v>
      </c>
      <c r="JX11" s="62">
        <f>OFMOR_FFF_0!JX11</f>
        <v>130.55779275778914</v>
      </c>
      <c r="JY11" s="62">
        <f>OFMOR_FFF_0!JY11</f>
        <v>131.23370969156406</v>
      </c>
      <c r="JZ11" s="62">
        <f>OFMOR_FFF_0!JZ11</f>
        <v>172.00438202641899</v>
      </c>
      <c r="KA11" s="62">
        <f>OFMOR_FFF_0!KA11</f>
        <v>101.14369636846058</v>
      </c>
      <c r="KB11" s="62">
        <f>OFMOR_FFF_0!KB11</f>
        <v>57.0301341268882</v>
      </c>
      <c r="KC11" s="62">
        <f>OFMOR_FFF_0!KC11</f>
        <v>86.609935603504852</v>
      </c>
      <c r="KD11" s="62">
        <f>OFMOR_FFF_0!KD11</f>
        <v>178.03218501789945</v>
      </c>
      <c r="KE11" s="62">
        <f>OFMOR_FFF_0!KE11</f>
        <v>142.85899385952786</v>
      </c>
      <c r="KF11" s="62">
        <f>OFMOR_FFF_0!KF11</f>
        <v>144.31336879645869</v>
      </c>
      <c r="KG11" s="62">
        <f>OFMOR_FFF_0!KG11</f>
        <v>187.18158934826332</v>
      </c>
      <c r="KH11" s="62">
        <f>OFMOR_FFF_0!KH11</f>
        <v>121.32336047141897</v>
      </c>
      <c r="KI11" s="62">
        <f>OFMOR_FFF_0!KI11</f>
        <v>59.047157024143402</v>
      </c>
      <c r="KJ11" s="62">
        <f>OFMOR_FFF_0!KJ11</f>
        <v>89.673127123506958</v>
      </c>
      <c r="KK11" s="62">
        <f>OFMOR_FFF_0!KK11</f>
        <v>184.32876837908384</v>
      </c>
      <c r="KL11" s="62">
        <f>OFMOR_FFF_0!KL11</f>
        <v>147.91158344405159</v>
      </c>
      <c r="KM11" s="62">
        <f>OFMOR_FFF_0!KM11</f>
        <v>149.41739623210964</v>
      </c>
      <c r="KN11" s="62">
        <f>OFMOR_FFF_0!KN11</f>
        <v>193.80176581181578</v>
      </c>
      <c r="KO11" s="62">
        <f>OFMOR_FFF_0!KO11</f>
        <v>125.6142849061806</v>
      </c>
      <c r="KP11" s="62">
        <f>OFMOR_FFF_0!KP11</f>
        <v>61.135517319255655</v>
      </c>
      <c r="KQ11" s="62">
        <f>OFMOR_FFF_0!KQ11</f>
        <v>92.844656586758092</v>
      </c>
      <c r="KR11" s="62">
        <f>OFMOR_FFF_0!KR11</f>
        <v>190.84804721536085</v>
      </c>
      <c r="KS11" s="62">
        <f>OFMOR_FFF_0!KS11</f>
        <v>153.14287134374572</v>
      </c>
      <c r="KT11" s="62">
        <f>OFMOR_FFF_0!KT11</f>
        <v>154.7019412198151</v>
      </c>
      <c r="KU11" s="62">
        <f>OFMOR_FFF_0!KU11</f>
        <v>200.65608248414182</v>
      </c>
      <c r="KV11" s="62">
        <f>OFMOR_FFF_0!KV11</f>
        <v>130.05696933533483</v>
      </c>
      <c r="KW11" s="62">
        <f>OFMOR_FFF_0!KW11</f>
        <v>63.297738049687737</v>
      </c>
      <c r="KX11" s="62">
        <f>OFMOR_FFF_0!KX11</f>
        <v>96.128355653757012</v>
      </c>
      <c r="KY11" s="62">
        <f>OFMOR_FFF_0!KY11</f>
        <v>197.59789774654402</v>
      </c>
      <c r="KZ11" s="62">
        <f>OFMOR_FFF_0!KZ11</f>
        <v>158.55917770144208</v>
      </c>
      <c r="LA11" s="62">
        <f>OFMOR_FFF_0!LA11</f>
        <v>160.17338824457454</v>
      </c>
      <c r="LB11" s="62">
        <f>OFMOR_FFF_0!LB11</f>
        <v>207.75282035860567</v>
      </c>
      <c r="LC11" s="62">
        <f>OFMOR_FFF_0!LC11</f>
        <v>134.65678115610532</v>
      </c>
      <c r="LD11" s="62">
        <f>OFMOR_FFF_0!LD11</f>
        <v>65.536431486855861</v>
      </c>
      <c r="LE11" s="62">
        <f>OFMOR_FFF_0!LE11</f>
        <v>99.528191501902128</v>
      </c>
      <c r="LF11" s="62">
        <f>OFMOR_FFF_0!LF11</f>
        <v>204.58647475598087</v>
      </c>
      <c r="LG11" s="62">
        <f>OFMOR_FFF_0!LG11</f>
        <v>157.96538373778654</v>
      </c>
      <c r="LH11" s="62">
        <f>OFMOR_FFF_0!LH11</f>
        <v>159.02881087511571</v>
      </c>
      <c r="LI11" s="62">
        <f>OFMOR_FFF_0!LI11</f>
        <v>205.56410621764633</v>
      </c>
      <c r="LJ11" s="62">
        <f>OFMOR_FFF_0!LJ11</f>
        <v>132.78331043276623</v>
      </c>
      <c r="LK11" s="62">
        <f>OFMOR_FFF_0!LK11</f>
        <v>63.323121928529716</v>
      </c>
      <c r="LL11" s="62">
        <f>OFMOR_FFF_0!LL11</f>
        <v>95.838619171008759</v>
      </c>
      <c r="LM11" s="62">
        <f>OFMOR_FFF_0!LM11</f>
        <v>196.32981674169372</v>
      </c>
      <c r="LN11" s="62">
        <f>OFMOR_FFF_0!LN11</f>
        <v>154.22908284415786</v>
      </c>
      <c r="LO11" s="62">
        <f>OFMOR_FFF_0!LO11</f>
        <v>155.26735710514478</v>
      </c>
      <c r="LP11" s="62">
        <f>OFMOR_FFF_0!LP11</f>
        <v>200.70196911149469</v>
      </c>
      <c r="LQ11" s="62">
        <f>OFMOR_FFF_0!LQ11</f>
        <v>129.64263245832817</v>
      </c>
      <c r="LR11" s="62">
        <f>OFMOR_FFF_0!LR11</f>
        <v>61.825361903829268</v>
      </c>
      <c r="LS11" s="62">
        <f>OFMOR_FFF_0!LS11</f>
        <v>93.571781272857777</v>
      </c>
      <c r="LT11" s="62">
        <f>OFMOR_FFF_0!LT11</f>
        <v>191.68609510863266</v>
      </c>
      <c r="LU11" s="62">
        <f>OFMOR_FFF_0!LU11</f>
        <v>150.58115539056647</v>
      </c>
      <c r="LV11" s="62">
        <f>OFMOR_FFF_0!LV11</f>
        <v>151.59487170754468</v>
      </c>
      <c r="LW11" s="62">
        <f>OFMOR_FFF_0!LW11</f>
        <v>195.95483446211429</v>
      </c>
      <c r="LX11" s="62">
        <f>OFMOR_FFF_0!LX11</f>
        <v>126.57623985986825</v>
      </c>
      <c r="LY11" s="62">
        <f>OFMOR_FFF_0!LY11</f>
        <v>60.363027881878992</v>
      </c>
      <c r="LZ11" s="62">
        <f>OFMOR_FFF_0!LZ11</f>
        <v>91.358560111894136</v>
      </c>
      <c r="MA11" s="62">
        <f>OFMOR_FFF_0!MA11</f>
        <v>187.15220982627596</v>
      </c>
      <c r="MB11" s="62">
        <f>OFMOR_FFF_0!MB11</f>
        <v>147.01951111042902</v>
      </c>
      <c r="MC11" s="62">
        <f>OFMOR_FFF_0!MC11</f>
        <v>148.00925034400197</v>
      </c>
      <c r="MD11" s="62">
        <f>OFMOR_FFF_0!MD11</f>
        <v>382.63996431189429</v>
      </c>
      <c r="ME11" s="62">
        <f>OFMOR_FFF_0!ME11</f>
        <v>308.95593897734227</v>
      </c>
      <c r="MF11" s="62">
        <f>OFMOR_FFF_0!MF11</f>
        <v>117.87056388723936</v>
      </c>
      <c r="MG11" s="62">
        <f>OFMOR_FFF_0!MG11</f>
        <v>89.197687509873234</v>
      </c>
      <c r="MH11" s="62">
        <f>OFMOR_FFF_0!MH11</f>
        <v>182.72556297319562</v>
      </c>
      <c r="MI11" s="62">
        <f>OFMOR_FFF_0!MI11</f>
        <v>143.54210917751834</v>
      </c>
      <c r="MJ11" s="62">
        <f>OFMOR_FFF_0!MJ11</f>
        <v>144.50843844939368</v>
      </c>
      <c r="MK11" s="62">
        <f>OFMOR_FFF_0!MK11</f>
        <v>234.77615496283519</v>
      </c>
      <c r="ML11" s="62">
        <f>OFMOR_FFF_0!ML11</f>
        <v>171.8461032985426</v>
      </c>
      <c r="MM11" s="62">
        <f>OFMOR_FFF_0!MM11</f>
        <v>77.149206562329766</v>
      </c>
      <c r="MN11" s="62">
        <f>OFMOR_FFF_0!MN11</f>
        <v>97.170702554040318</v>
      </c>
      <c r="MO11" s="62">
        <f>OFMOR_FFF_0!MO11</f>
        <v>205.59487206363846</v>
      </c>
      <c r="MP11" s="62">
        <f>OFMOR_FFF_0!MP11</f>
        <v>168.85527685251742</v>
      </c>
      <c r="MQ11" s="62">
        <f>OFMOR_FFF_0!MQ11</f>
        <v>175.57381428084133</v>
      </c>
      <c r="MR11" s="62">
        <f>OFMOR_FFF_0!MR11</f>
        <v>294.35576174799928</v>
      </c>
      <c r="MS11" s="62">
        <f>OFMOR_FFF_0!MS11</f>
        <v>215.45582705311477</v>
      </c>
      <c r="MT11" s="62">
        <f>OFMOR_FFF_0!MT11</f>
        <v>96.727512508683787</v>
      </c>
      <c r="MU11" s="62">
        <f>OFMOR_FFF_0!MU11</f>
        <v>121.82990293205279</v>
      </c>
      <c r="MV11" s="62">
        <f>OFMOR_FFF_0!MV11</f>
        <v>257.76908727104211</v>
      </c>
      <c r="MW11" s="62">
        <f>OFMOR_FFF_0!MW11</f>
        <v>211.70601269519935</v>
      </c>
      <c r="MX11" s="62">
        <f>OFMOR_FFF_0!MX11</f>
        <v>220.12952658595111</v>
      </c>
      <c r="MY11" s="62">
        <f>OFMOR_FFF_0!MY11</f>
        <v>369.05500257451939</v>
      </c>
      <c r="MZ11" s="62">
        <f>OFMOR_FFF_0!MZ11</f>
        <v>270.13247621038948</v>
      </c>
      <c r="NA11" s="62">
        <f>OFMOR_FFF_0!NA11</f>
        <v>121.27424367687543</v>
      </c>
      <c r="NB11" s="62">
        <f>OFMOR_FFF_0!NB11</f>
        <v>152.74691710887765</v>
      </c>
      <c r="NC11" s="62">
        <f>OFMOR_FFF_0!NC11</f>
        <v>323.18365572843271</v>
      </c>
      <c r="ND11" s="62">
        <f>OFMOR_FFF_0!ND11</f>
        <v>265.43106408481594</v>
      </c>
      <c r="NE11" s="62">
        <f>OFMOR_FFF_0!NE11</f>
        <v>275.99222966953903</v>
      </c>
      <c r="NF11" s="62">
        <f>OFMOR_FFF_0!NF11</f>
        <v>462.71081672212006</v>
      </c>
      <c r="NG11" s="62">
        <f>OFMOR_FFF_0!NG11</f>
        <v>338.68452620484226</v>
      </c>
      <c r="NH11" s="62">
        <f>OFMOR_FFF_0!NH11</f>
        <v>152.05024711121141</v>
      </c>
      <c r="NI11" s="62">
        <f>OFMOR_FFF_0!NI11</f>
        <v>191.50980280497231</v>
      </c>
      <c r="NJ11" s="62">
        <f>OFMOR_FFF_0!NJ11</f>
        <v>405.19860793147876</v>
      </c>
      <c r="NK11" s="62">
        <f>OFMOR_FFF_0!NK11</f>
        <v>332.79002747377007</v>
      </c>
      <c r="NL11" s="62">
        <f>OFMOR_FFF_0!NL11</f>
        <v>346.03132082883843</v>
      </c>
      <c r="NM11" s="62">
        <f>OFMOR_FFF_0!NM11</f>
        <v>406.09369577071124</v>
      </c>
      <c r="NN11" s="62">
        <f>OFMOR_FFF_0!NN11</f>
        <v>84.926632961569709</v>
      </c>
      <c r="NO11" s="63">
        <f>OFMOR_FFF_0!NO11</f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tr">
        <f>OFMOR_FFF_0!C13</f>
        <v>Inventory</v>
      </c>
      <c r="D13" s="1"/>
      <c r="E13" s="1" t="str">
        <f>OFMOR_FFF_0!E13</f>
        <v>Товарные запасы (ТЗ) на начало периода, начальный собственный капитал</v>
      </c>
      <c r="F13" s="1"/>
      <c r="G13" s="1" t="str">
        <f>OFMOR_FFF_0!G13</f>
        <v>тыс.руб.</v>
      </c>
      <c r="H13" s="1"/>
      <c r="I13" s="243">
        <f>OFMOR_FFF_0!I13</f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tr">
        <f>OFMOR_FFF_0!C14</f>
        <v>Margin</v>
      </c>
      <c r="D14" s="1"/>
      <c r="E14" s="1" t="str">
        <f>OFMOR_FFF_0!E14</f>
        <v>Плановая маржинальность продаж ТЗ на начало периода</v>
      </c>
      <c r="F14" s="1"/>
      <c r="G14" s="1" t="str">
        <f>OFMOR_FFF_0!G14</f>
        <v>%</v>
      </c>
      <c r="H14" s="1"/>
      <c r="I14" s="244">
        <f>OFMOR_FFF_0!I14</f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tr">
        <f>OFMOR_FFF_0!C15</f>
        <v>Sales</v>
      </c>
      <c r="D15" s="1"/>
      <c r="E15" s="1" t="str">
        <f>OFMOR_FFF_0!E15</f>
        <v>Плановый объем продаж ТЗ на начало периода</v>
      </c>
      <c r="F15" s="1"/>
      <c r="G15" s="1" t="str">
        <f>OFMOR_FFF_0!G15</f>
        <v>тыс.руб.</v>
      </c>
      <c r="H15" s="1"/>
      <c r="I15" s="3">
        <f>IF(1-I14=0,0,I13/(1-I14))</f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tr">
        <f>OFMOR_FFF_0!G17</f>
        <v>№ месяца</v>
      </c>
      <c r="H17" s="1"/>
      <c r="I17" s="180"/>
      <c r="J17" s="1"/>
      <c r="K17" s="96"/>
      <c r="L17" s="1"/>
      <c r="M17" s="1"/>
      <c r="N17" s="23">
        <v>1</v>
      </c>
      <c r="O17" s="23">
        <f>N17+1</f>
        <v>2</v>
      </c>
      <c r="P17" s="23">
        <f t="shared" ref="P17:Y17" si="14">O17+1</f>
        <v>3</v>
      </c>
      <c r="Q17" s="23">
        <f t="shared" si="14"/>
        <v>4</v>
      </c>
      <c r="R17" s="23">
        <f t="shared" si="14"/>
        <v>5</v>
      </c>
      <c r="S17" s="23">
        <f t="shared" si="14"/>
        <v>6</v>
      </c>
      <c r="T17" s="23">
        <f t="shared" si="14"/>
        <v>7</v>
      </c>
      <c r="U17" s="23">
        <f t="shared" si="14"/>
        <v>8</v>
      </c>
      <c r="V17" s="23">
        <f t="shared" si="14"/>
        <v>9</v>
      </c>
      <c r="W17" s="23">
        <f t="shared" si="14"/>
        <v>10</v>
      </c>
      <c r="X17" s="23">
        <f t="shared" si="14"/>
        <v>11</v>
      </c>
      <c r="Y17" s="23">
        <f t="shared" si="14"/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tr">
        <f>IF(OR(N19&lt;0%,N19&gt;100%),"Ошибка!","")</f>
        <v/>
      </c>
      <c r="O18" s="24" t="str">
        <f t="shared" ref="O18:Y18" si="15">IF(OR(O19&lt;0%,O19&gt;100%),"Ошибка!","")</f>
        <v/>
      </c>
      <c r="P18" s="24" t="str">
        <f t="shared" si="15"/>
        <v/>
      </c>
      <c r="Q18" s="24" t="str">
        <f t="shared" si="15"/>
        <v/>
      </c>
      <c r="R18" s="24" t="str">
        <f t="shared" si="15"/>
        <v/>
      </c>
      <c r="S18" s="24" t="str">
        <f t="shared" si="15"/>
        <v/>
      </c>
      <c r="T18" s="24" t="str">
        <f t="shared" si="15"/>
        <v/>
      </c>
      <c r="U18" s="24" t="str">
        <f t="shared" si="15"/>
        <v/>
      </c>
      <c r="V18" s="24" t="str">
        <f t="shared" si="15"/>
        <v/>
      </c>
      <c r="W18" s="24" t="str">
        <f t="shared" si="15"/>
        <v/>
      </c>
      <c r="X18" s="24" t="str">
        <f t="shared" si="15"/>
        <v/>
      </c>
      <c r="Y18" s="24" t="str">
        <f t="shared" si="15"/>
        <v/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tr">
        <f>OFMOR_FFF_0!C19</f>
        <v>%GMV</v>
      </c>
      <c r="D19" s="1"/>
      <c r="E19" s="1" t="str">
        <f>OFMOR_FFF_0!E19</f>
        <v xml:space="preserve">Первый оборот: плановое процентное ежемесячное распределение GMV </v>
      </c>
      <c r="F19" s="1"/>
      <c r="G19" s="1" t="str">
        <f>OFMOR_FFF_0!G19</f>
        <v>%</v>
      </c>
      <c r="H19" s="1"/>
      <c r="I19" s="1"/>
      <c r="J19" s="1"/>
      <c r="K19" s="7">
        <f>SUM(N19:NO19)</f>
        <v>1</v>
      </c>
      <c r="L19" s="1"/>
      <c r="M19" s="1"/>
      <c r="N19" s="245">
        <f>OFMOR_FFF_0!N19</f>
        <v>0.8</v>
      </c>
      <c r="O19" s="245">
        <f>OFMOR_FFF_0!O19</f>
        <v>0.15</v>
      </c>
      <c r="P19" s="245">
        <f>OFMOR_FFF_0!P19</f>
        <v>0.02</v>
      </c>
      <c r="Q19" s="245">
        <f>OFMOR_FFF_0!Q19</f>
        <v>0.01</v>
      </c>
      <c r="R19" s="245">
        <f>OFMOR_FFF_0!R19</f>
        <v>7.0000000000000001E-3</v>
      </c>
      <c r="S19" s="245">
        <f>OFMOR_FFF_0!S19</f>
        <v>5.0000000000000001E-3</v>
      </c>
      <c r="T19" s="245">
        <f>OFMOR_FFF_0!T19</f>
        <v>5.0000000000000001E-3</v>
      </c>
      <c r="U19" s="245">
        <f>OFMOR_FFF_0!U19</f>
        <v>3.0000000000000001E-3</v>
      </c>
      <c r="V19" s="245">
        <f>OFMOR_FFF_0!V19</f>
        <v>0</v>
      </c>
      <c r="W19" s="245">
        <f>OFMOR_FFF_0!W19</f>
        <v>0</v>
      </c>
      <c r="X19" s="245">
        <f>OFMOR_FFF_0!X19</f>
        <v>0</v>
      </c>
      <c r="Y19" s="245">
        <f>OFMOR_FFF_0!Y19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8" t="str">
        <f>IF(OR(N21&lt;0%,N21&gt;100%),"Ошибка!","")</f>
        <v/>
      </c>
      <c r="O20" s="78" t="str">
        <f t="shared" ref="O20:Y20" si="16">IF(OR(O21&lt;0%,O21&gt;100%),"Ошибка!","")</f>
        <v/>
      </c>
      <c r="P20" s="78" t="str">
        <f t="shared" si="16"/>
        <v/>
      </c>
      <c r="Q20" s="78" t="str">
        <f t="shared" si="16"/>
        <v/>
      </c>
      <c r="R20" s="78" t="str">
        <f t="shared" si="16"/>
        <v/>
      </c>
      <c r="S20" s="78" t="str">
        <f t="shared" si="16"/>
        <v/>
      </c>
      <c r="T20" s="78" t="str">
        <f t="shared" si="16"/>
        <v/>
      </c>
      <c r="U20" s="78" t="str">
        <f t="shared" si="16"/>
        <v/>
      </c>
      <c r="V20" s="78" t="str">
        <f t="shared" si="16"/>
        <v/>
      </c>
      <c r="W20" s="78" t="str">
        <f t="shared" si="16"/>
        <v/>
      </c>
      <c r="X20" s="78" t="str">
        <f t="shared" si="16"/>
        <v/>
      </c>
      <c r="Y20" s="78" t="str">
        <f t="shared" si="16"/>
        <v/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tr">
        <f>OFMOR_FFF_0!C21</f>
        <v>%Mrkt</v>
      </c>
      <c r="D21" s="1"/>
      <c r="E21" s="1" t="str">
        <f>OFMOR_FFF_0!E21</f>
        <v>Первый оборот: плановое распределение %-тов скидок клиентам</v>
      </c>
      <c r="F21" s="1"/>
      <c r="G21" s="1" t="str">
        <f>OFMOR_FFF_0!G21</f>
        <v>%</v>
      </c>
      <c r="H21" s="1"/>
      <c r="I21" s="1"/>
      <c r="J21" s="1"/>
      <c r="K21" s="7"/>
      <c r="L21" s="1"/>
      <c r="M21" s="1"/>
      <c r="N21" s="245">
        <f>OFMOR_FFF_0!N21</f>
        <v>0</v>
      </c>
      <c r="O21" s="245">
        <f>OFMOR_FFF_0!O21</f>
        <v>0.05</v>
      </c>
      <c r="P21" s="245">
        <f>OFMOR_FFF_0!P21</f>
        <v>0.1</v>
      </c>
      <c r="Q21" s="245">
        <f>OFMOR_FFF_0!Q21</f>
        <v>0.2</v>
      </c>
      <c r="R21" s="245">
        <f>OFMOR_FFF_0!R21</f>
        <v>0.3</v>
      </c>
      <c r="S21" s="245">
        <f>OFMOR_FFF_0!S21</f>
        <v>0.4</v>
      </c>
      <c r="T21" s="245">
        <f>OFMOR_FFF_0!T21</f>
        <v>0.5</v>
      </c>
      <c r="U21" s="245">
        <f>OFMOR_FFF_0!U21</f>
        <v>0.6</v>
      </c>
      <c r="V21" s="245">
        <f>OFMOR_FFF_0!V21</f>
        <v>0.7</v>
      </c>
      <c r="W21" s="245">
        <f>OFMOR_FFF_0!W21</f>
        <v>0.8</v>
      </c>
      <c r="X21" s="245">
        <f>OFMOR_FFF_0!X21</f>
        <v>0.9</v>
      </c>
      <c r="Y21" s="245">
        <f>OFMOR_FFF_0!Y21</f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tr">
        <f>OFMOR_FFF_0!G23</f>
        <v>месяц</v>
      </c>
      <c r="H23" s="1"/>
      <c r="I23" s="180"/>
      <c r="J23" s="1"/>
      <c r="K23" s="96"/>
      <c r="L23" s="1"/>
      <c r="M23" s="1"/>
      <c r="N23" s="21">
        <f>IF($N$9="","",$N$9)</f>
        <v>43466</v>
      </c>
      <c r="O23" s="21">
        <f>IF(N23="","",EOMONTH(N23,0)+1)</f>
        <v>43497</v>
      </c>
      <c r="P23" s="21">
        <f t="shared" ref="P23:Y23" si="17">IF(O23="","",EOMONTH(O23,0)+1)</f>
        <v>43525</v>
      </c>
      <c r="Q23" s="21">
        <f t="shared" si="17"/>
        <v>43556</v>
      </c>
      <c r="R23" s="21">
        <f t="shared" si="17"/>
        <v>43586</v>
      </c>
      <c r="S23" s="21">
        <f t="shared" si="17"/>
        <v>43617</v>
      </c>
      <c r="T23" s="21">
        <f t="shared" si="17"/>
        <v>43647</v>
      </c>
      <c r="U23" s="21">
        <f t="shared" si="17"/>
        <v>43678</v>
      </c>
      <c r="V23" s="21">
        <f t="shared" si="17"/>
        <v>43709</v>
      </c>
      <c r="W23" s="21">
        <f t="shared" si="17"/>
        <v>43739</v>
      </c>
      <c r="X23" s="21">
        <f t="shared" si="17"/>
        <v>43770</v>
      </c>
      <c r="Y23" s="21">
        <f t="shared" si="17"/>
        <v>43800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tr">
        <f>OFMOR_FFF_0!C25</f>
        <v>COGS_GMV</v>
      </c>
      <c r="D25" s="1"/>
      <c r="E25" s="1" t="str">
        <f>OFMOR_FFF_0!E25</f>
        <v>Первый оборот: расчет бюджета себестоимости GMV</v>
      </c>
      <c r="F25" s="1"/>
      <c r="G25" s="1" t="str">
        <f>OFMOR_FFF_0!G25</f>
        <v>тыс.руб.</v>
      </c>
      <c r="H25" s="1"/>
      <c r="I25" s="1"/>
      <c r="J25" s="1"/>
      <c r="K25" s="9">
        <f>SUM(N25:NO25)</f>
        <v>10000</v>
      </c>
      <c r="L25" s="3"/>
      <c r="M25" s="3"/>
      <c r="N25" s="61">
        <f>$I13*N19</f>
        <v>8000</v>
      </c>
      <c r="O25" s="62">
        <f>$I13*O19</f>
        <v>1500</v>
      </c>
      <c r="P25" s="62">
        <f t="shared" ref="P25:Y25" si="18">$I13*P19</f>
        <v>200</v>
      </c>
      <c r="Q25" s="62">
        <f t="shared" si="18"/>
        <v>100</v>
      </c>
      <c r="R25" s="62">
        <f t="shared" si="18"/>
        <v>70</v>
      </c>
      <c r="S25" s="62">
        <f t="shared" si="18"/>
        <v>50</v>
      </c>
      <c r="T25" s="62">
        <f t="shared" si="18"/>
        <v>50</v>
      </c>
      <c r="U25" s="62">
        <f t="shared" si="18"/>
        <v>30</v>
      </c>
      <c r="V25" s="62">
        <f t="shared" si="18"/>
        <v>0</v>
      </c>
      <c r="W25" s="62">
        <f t="shared" si="18"/>
        <v>0</v>
      </c>
      <c r="X25" s="62">
        <f t="shared" si="18"/>
        <v>0</v>
      </c>
      <c r="Y25" s="63">
        <f t="shared" si="18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tr">
        <f>OFMOR_FFF_0!C27</f>
        <v>GMV+</v>
      </c>
      <c r="D27" s="1"/>
      <c r="E27" s="1" t="str">
        <f>OFMOR_FFF_0!E27</f>
        <v>Первый оборот: расчет бюджета GMV, сгенерированного ТЗ на начало периода</v>
      </c>
      <c r="F27" s="1"/>
      <c r="G27" s="1" t="str">
        <f>OFMOR_FFF_0!G27</f>
        <v>тыс.руб.</v>
      </c>
      <c r="H27" s="1"/>
      <c r="I27" s="134"/>
      <c r="J27" s="1"/>
      <c r="K27" s="9">
        <f>SUM(N27:NO27)</f>
        <v>11764.705882352942</v>
      </c>
      <c r="L27" s="3"/>
      <c r="M27" s="3"/>
      <c r="N27" s="61">
        <f>$I15*N19</f>
        <v>9411.764705882355</v>
      </c>
      <c r="O27" s="62">
        <f t="shared" ref="O27:Y27" si="19">$I15*O19</f>
        <v>1764.7058823529412</v>
      </c>
      <c r="P27" s="62">
        <f t="shared" si="19"/>
        <v>235.29411764705884</v>
      </c>
      <c r="Q27" s="62">
        <f t="shared" si="19"/>
        <v>117.64705882352942</v>
      </c>
      <c r="R27" s="62">
        <f t="shared" si="19"/>
        <v>82.352941176470594</v>
      </c>
      <c r="S27" s="62">
        <f t="shared" si="19"/>
        <v>58.82352941176471</v>
      </c>
      <c r="T27" s="62">
        <f t="shared" si="19"/>
        <v>58.82352941176471</v>
      </c>
      <c r="U27" s="62">
        <f t="shared" si="19"/>
        <v>35.294117647058826</v>
      </c>
      <c r="V27" s="62">
        <f t="shared" si="19"/>
        <v>0</v>
      </c>
      <c r="W27" s="62">
        <f t="shared" si="19"/>
        <v>0</v>
      </c>
      <c r="X27" s="62">
        <f t="shared" si="19"/>
        <v>0</v>
      </c>
      <c r="Y27" s="63">
        <f t="shared" si="19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tr">
        <f>OFMOR_FFF_0!C29</f>
        <v>GMV</v>
      </c>
      <c r="D29" s="135"/>
      <c r="E29" s="135" t="str">
        <f>OFMOR_FFF_0!E29</f>
        <v>Первый оборот: расчет бюджета GMV с учетом скидок</v>
      </c>
      <c r="F29" s="1"/>
      <c r="G29" s="1" t="str">
        <f>OFMOR_FFF_0!G29</f>
        <v>тыс.руб.</v>
      </c>
      <c r="H29" s="1"/>
      <c r="I29" s="134"/>
      <c r="J29" s="1"/>
      <c r="K29" s="9">
        <f>SUM(N29:NO29)</f>
        <v>11530.588235294121</v>
      </c>
      <c r="L29" s="3"/>
      <c r="M29" s="3"/>
      <c r="N29" s="61">
        <f>IF(1-N21=0,0,N27*(1-N21))</f>
        <v>9411.764705882355</v>
      </c>
      <c r="O29" s="62">
        <f>IF(1-O21=0,0,O27*(1-O21))</f>
        <v>1676.4705882352941</v>
      </c>
      <c r="P29" s="62">
        <f t="shared" ref="P29:Y29" si="20">IF(1-P21=0,0,P27*(1-P21))</f>
        <v>211.76470588235296</v>
      </c>
      <c r="Q29" s="62">
        <f>IF(1-Q21=0,0,Q27*(1-Q21))</f>
        <v>94.117647058823536</v>
      </c>
      <c r="R29" s="62">
        <f t="shared" si="20"/>
        <v>57.647058823529413</v>
      </c>
      <c r="S29" s="62">
        <f t="shared" si="20"/>
        <v>35.294117647058826</v>
      </c>
      <c r="T29" s="62">
        <f t="shared" si="20"/>
        <v>29.411764705882355</v>
      </c>
      <c r="U29" s="62">
        <f t="shared" si="20"/>
        <v>14.117647058823531</v>
      </c>
      <c r="V29" s="62">
        <f t="shared" si="20"/>
        <v>0</v>
      </c>
      <c r="W29" s="62">
        <f t="shared" si="20"/>
        <v>0</v>
      </c>
      <c r="X29" s="62">
        <f t="shared" si="20"/>
        <v>0</v>
      </c>
      <c r="Y29" s="63">
        <f t="shared" si="20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/>
      <c r="D31" s="1"/>
      <c r="E31" s="1"/>
      <c r="F31" s="1"/>
      <c r="G31" s="1" t="str">
        <f>OFMOR_FFF_0!G31</f>
        <v>дни нед.</v>
      </c>
      <c r="H31" s="1"/>
      <c r="I31" s="1"/>
      <c r="J31" s="1"/>
      <c r="K31" s="14"/>
      <c r="L31" s="1"/>
      <c r="M31" s="1"/>
      <c r="N31" s="15" t="str">
        <f>IF(N32="","",IF(WEEKDAY(N32)=2,"пн",IF(WEEKDAY(N32)=3,"вт",IF(WEEKDAY(N32)=4,"ср",IF(WEEKDAY(N32)=5,"чт",IF(WEEKDAY(N32)=6,"пт",IF(WEEKDAY(N32)=7,"сб",IF(WEEKDAY(N32)=1,"вс",0))))))))</f>
        <v>вт</v>
      </c>
      <c r="O31" s="15" t="str">
        <f t="shared" ref="O31:BZ31" si="21">IF(O32="","",IF(WEEKDAY(O32)=2,"пн",IF(WEEKDAY(O32)=3,"вт",IF(WEEKDAY(O32)=4,"ср",IF(WEEKDAY(O32)=5,"чт",IF(WEEKDAY(O32)=6,"пт",IF(WEEKDAY(O32)=7,"сб",IF(WEEKDAY(O32)=1,"вс",0))))))))</f>
        <v>ср</v>
      </c>
      <c r="P31" s="15" t="str">
        <f t="shared" si="21"/>
        <v>чт</v>
      </c>
      <c r="Q31" s="15" t="str">
        <f t="shared" si="21"/>
        <v>пт</v>
      </c>
      <c r="R31" s="15" t="str">
        <f t="shared" si="21"/>
        <v>сб</v>
      </c>
      <c r="S31" s="15" t="str">
        <f t="shared" si="21"/>
        <v>вс</v>
      </c>
      <c r="T31" s="15" t="str">
        <f t="shared" si="21"/>
        <v>пн</v>
      </c>
      <c r="U31" s="15" t="str">
        <f t="shared" si="21"/>
        <v>вт</v>
      </c>
      <c r="V31" s="15" t="str">
        <f t="shared" si="21"/>
        <v>ср</v>
      </c>
      <c r="W31" s="15" t="str">
        <f t="shared" si="21"/>
        <v>чт</v>
      </c>
      <c r="X31" s="15" t="str">
        <f t="shared" si="21"/>
        <v>пт</v>
      </c>
      <c r="Y31" s="15" t="str">
        <f t="shared" si="21"/>
        <v>сб</v>
      </c>
      <c r="Z31" s="15" t="str">
        <f t="shared" si="21"/>
        <v>вс</v>
      </c>
      <c r="AA31" s="15" t="str">
        <f t="shared" si="21"/>
        <v>пн</v>
      </c>
      <c r="AB31" s="15" t="str">
        <f t="shared" si="21"/>
        <v>вт</v>
      </c>
      <c r="AC31" s="15" t="str">
        <f t="shared" si="21"/>
        <v>ср</v>
      </c>
      <c r="AD31" s="15" t="str">
        <f t="shared" si="21"/>
        <v>чт</v>
      </c>
      <c r="AE31" s="15" t="str">
        <f t="shared" si="21"/>
        <v>пт</v>
      </c>
      <c r="AF31" s="15" t="str">
        <f t="shared" si="21"/>
        <v>сб</v>
      </c>
      <c r="AG31" s="15" t="str">
        <f t="shared" si="21"/>
        <v>вс</v>
      </c>
      <c r="AH31" s="15" t="str">
        <f t="shared" si="21"/>
        <v>пн</v>
      </c>
      <c r="AI31" s="15" t="str">
        <f t="shared" si="21"/>
        <v>вт</v>
      </c>
      <c r="AJ31" s="15" t="str">
        <f t="shared" si="21"/>
        <v>ср</v>
      </c>
      <c r="AK31" s="15" t="str">
        <f t="shared" si="21"/>
        <v>чт</v>
      </c>
      <c r="AL31" s="15" t="str">
        <f t="shared" si="21"/>
        <v>пт</v>
      </c>
      <c r="AM31" s="15" t="str">
        <f t="shared" si="21"/>
        <v>сб</v>
      </c>
      <c r="AN31" s="15" t="str">
        <f t="shared" si="21"/>
        <v>вс</v>
      </c>
      <c r="AO31" s="15" t="str">
        <f t="shared" si="21"/>
        <v>пн</v>
      </c>
      <c r="AP31" s="15" t="str">
        <f t="shared" si="21"/>
        <v>вт</v>
      </c>
      <c r="AQ31" s="15" t="str">
        <f t="shared" si="21"/>
        <v>ср</v>
      </c>
      <c r="AR31" s="15" t="str">
        <f t="shared" si="21"/>
        <v>чт</v>
      </c>
      <c r="AS31" s="15" t="str">
        <f t="shared" si="21"/>
        <v>пт</v>
      </c>
      <c r="AT31" s="15" t="str">
        <f t="shared" si="21"/>
        <v>сб</v>
      </c>
      <c r="AU31" s="15" t="str">
        <f t="shared" si="21"/>
        <v>вс</v>
      </c>
      <c r="AV31" s="15" t="str">
        <f t="shared" si="21"/>
        <v>пн</v>
      </c>
      <c r="AW31" s="15" t="str">
        <f t="shared" si="21"/>
        <v>вт</v>
      </c>
      <c r="AX31" s="15" t="str">
        <f t="shared" si="21"/>
        <v>ср</v>
      </c>
      <c r="AY31" s="15" t="str">
        <f t="shared" si="21"/>
        <v>чт</v>
      </c>
      <c r="AZ31" s="15" t="str">
        <f t="shared" si="21"/>
        <v>пт</v>
      </c>
      <c r="BA31" s="15" t="str">
        <f t="shared" si="21"/>
        <v>сб</v>
      </c>
      <c r="BB31" s="15" t="str">
        <f t="shared" si="21"/>
        <v>вс</v>
      </c>
      <c r="BC31" s="15" t="str">
        <f t="shared" si="21"/>
        <v>пн</v>
      </c>
      <c r="BD31" s="15" t="str">
        <f t="shared" si="21"/>
        <v>вт</v>
      </c>
      <c r="BE31" s="15" t="str">
        <f t="shared" si="21"/>
        <v>ср</v>
      </c>
      <c r="BF31" s="15" t="str">
        <f t="shared" si="21"/>
        <v>чт</v>
      </c>
      <c r="BG31" s="15" t="str">
        <f t="shared" si="21"/>
        <v>пт</v>
      </c>
      <c r="BH31" s="15" t="str">
        <f t="shared" si="21"/>
        <v>сб</v>
      </c>
      <c r="BI31" s="15" t="str">
        <f t="shared" si="21"/>
        <v>вс</v>
      </c>
      <c r="BJ31" s="15" t="str">
        <f t="shared" si="21"/>
        <v>пн</v>
      </c>
      <c r="BK31" s="15" t="str">
        <f t="shared" si="21"/>
        <v>вт</v>
      </c>
      <c r="BL31" s="15" t="str">
        <f t="shared" si="21"/>
        <v>ср</v>
      </c>
      <c r="BM31" s="15" t="str">
        <f t="shared" si="21"/>
        <v>чт</v>
      </c>
      <c r="BN31" s="15" t="str">
        <f t="shared" si="21"/>
        <v>пт</v>
      </c>
      <c r="BO31" s="15" t="str">
        <f t="shared" si="21"/>
        <v>сб</v>
      </c>
      <c r="BP31" s="15" t="str">
        <f t="shared" si="21"/>
        <v>вс</v>
      </c>
      <c r="BQ31" s="15" t="str">
        <f t="shared" si="21"/>
        <v>пн</v>
      </c>
      <c r="BR31" s="15" t="str">
        <f t="shared" si="21"/>
        <v>вт</v>
      </c>
      <c r="BS31" s="15" t="str">
        <f t="shared" si="21"/>
        <v>ср</v>
      </c>
      <c r="BT31" s="15" t="str">
        <f t="shared" si="21"/>
        <v>чт</v>
      </c>
      <c r="BU31" s="15" t="str">
        <f t="shared" si="21"/>
        <v>пт</v>
      </c>
      <c r="BV31" s="15" t="str">
        <f t="shared" si="21"/>
        <v>сб</v>
      </c>
      <c r="BW31" s="15" t="str">
        <f t="shared" si="21"/>
        <v>вс</v>
      </c>
      <c r="BX31" s="15" t="str">
        <f t="shared" si="21"/>
        <v>пн</v>
      </c>
      <c r="BY31" s="15" t="str">
        <f t="shared" si="21"/>
        <v>вт</v>
      </c>
      <c r="BZ31" s="15" t="str">
        <f t="shared" si="21"/>
        <v>ср</v>
      </c>
      <c r="CA31" s="15" t="str">
        <f t="shared" ref="CA31:EL31" si="22">IF(CA32="","",IF(WEEKDAY(CA32)=2,"пн",IF(WEEKDAY(CA32)=3,"вт",IF(WEEKDAY(CA32)=4,"ср",IF(WEEKDAY(CA32)=5,"чт",IF(WEEKDAY(CA32)=6,"пт",IF(WEEKDAY(CA32)=7,"сб",IF(WEEKDAY(CA32)=1,"вс",0))))))))</f>
        <v>чт</v>
      </c>
      <c r="CB31" s="15" t="str">
        <f t="shared" si="22"/>
        <v>пт</v>
      </c>
      <c r="CC31" s="15" t="str">
        <f t="shared" si="22"/>
        <v>сб</v>
      </c>
      <c r="CD31" s="15" t="str">
        <f t="shared" si="22"/>
        <v>вс</v>
      </c>
      <c r="CE31" s="15" t="str">
        <f t="shared" si="22"/>
        <v>пн</v>
      </c>
      <c r="CF31" s="15" t="str">
        <f t="shared" si="22"/>
        <v>вт</v>
      </c>
      <c r="CG31" s="15" t="str">
        <f t="shared" si="22"/>
        <v>ср</v>
      </c>
      <c r="CH31" s="15" t="str">
        <f t="shared" si="22"/>
        <v>чт</v>
      </c>
      <c r="CI31" s="15" t="str">
        <f t="shared" si="22"/>
        <v>пт</v>
      </c>
      <c r="CJ31" s="15" t="str">
        <f t="shared" si="22"/>
        <v>сб</v>
      </c>
      <c r="CK31" s="15" t="str">
        <f t="shared" si="22"/>
        <v>вс</v>
      </c>
      <c r="CL31" s="15" t="str">
        <f t="shared" si="22"/>
        <v>пн</v>
      </c>
      <c r="CM31" s="15" t="str">
        <f t="shared" si="22"/>
        <v>вт</v>
      </c>
      <c r="CN31" s="15" t="str">
        <f t="shared" si="22"/>
        <v>ср</v>
      </c>
      <c r="CO31" s="15" t="str">
        <f t="shared" si="22"/>
        <v>чт</v>
      </c>
      <c r="CP31" s="15" t="str">
        <f t="shared" si="22"/>
        <v>пт</v>
      </c>
      <c r="CQ31" s="15" t="str">
        <f t="shared" si="22"/>
        <v>сб</v>
      </c>
      <c r="CR31" s="15" t="str">
        <f t="shared" si="22"/>
        <v>вс</v>
      </c>
      <c r="CS31" s="15" t="str">
        <f t="shared" si="22"/>
        <v>пн</v>
      </c>
      <c r="CT31" s="15" t="str">
        <f t="shared" si="22"/>
        <v>вт</v>
      </c>
      <c r="CU31" s="15" t="str">
        <f t="shared" si="22"/>
        <v>ср</v>
      </c>
      <c r="CV31" s="15" t="str">
        <f t="shared" si="22"/>
        <v>чт</v>
      </c>
      <c r="CW31" s="15" t="str">
        <f t="shared" si="22"/>
        <v>пт</v>
      </c>
      <c r="CX31" s="15" t="str">
        <f t="shared" si="22"/>
        <v>сб</v>
      </c>
      <c r="CY31" s="15" t="str">
        <f t="shared" si="22"/>
        <v>вс</v>
      </c>
      <c r="CZ31" s="15" t="str">
        <f t="shared" si="22"/>
        <v>пн</v>
      </c>
      <c r="DA31" s="15" t="str">
        <f t="shared" si="22"/>
        <v>вт</v>
      </c>
      <c r="DB31" s="15" t="str">
        <f t="shared" si="22"/>
        <v>ср</v>
      </c>
      <c r="DC31" s="15" t="str">
        <f t="shared" si="22"/>
        <v>чт</v>
      </c>
      <c r="DD31" s="15" t="str">
        <f t="shared" si="22"/>
        <v>пт</v>
      </c>
      <c r="DE31" s="15" t="str">
        <f t="shared" si="22"/>
        <v>сб</v>
      </c>
      <c r="DF31" s="15" t="str">
        <f t="shared" si="22"/>
        <v>вс</v>
      </c>
      <c r="DG31" s="15" t="str">
        <f t="shared" si="22"/>
        <v>пн</v>
      </c>
      <c r="DH31" s="15" t="str">
        <f t="shared" si="22"/>
        <v>вт</v>
      </c>
      <c r="DI31" s="15" t="str">
        <f t="shared" si="22"/>
        <v>ср</v>
      </c>
      <c r="DJ31" s="15" t="str">
        <f t="shared" si="22"/>
        <v>чт</v>
      </c>
      <c r="DK31" s="15" t="str">
        <f t="shared" si="22"/>
        <v>пт</v>
      </c>
      <c r="DL31" s="15" t="str">
        <f t="shared" si="22"/>
        <v>сб</v>
      </c>
      <c r="DM31" s="15" t="str">
        <f t="shared" si="22"/>
        <v>вс</v>
      </c>
      <c r="DN31" s="15" t="str">
        <f t="shared" si="22"/>
        <v>пн</v>
      </c>
      <c r="DO31" s="15" t="str">
        <f t="shared" si="22"/>
        <v>вт</v>
      </c>
      <c r="DP31" s="15" t="str">
        <f t="shared" si="22"/>
        <v>ср</v>
      </c>
      <c r="DQ31" s="15" t="str">
        <f t="shared" si="22"/>
        <v>чт</v>
      </c>
      <c r="DR31" s="15" t="str">
        <f t="shared" si="22"/>
        <v>пт</v>
      </c>
      <c r="DS31" s="15" t="str">
        <f t="shared" si="22"/>
        <v>сб</v>
      </c>
      <c r="DT31" s="15" t="str">
        <f t="shared" si="22"/>
        <v>вс</v>
      </c>
      <c r="DU31" s="15" t="str">
        <f t="shared" si="22"/>
        <v>пн</v>
      </c>
      <c r="DV31" s="15" t="str">
        <f t="shared" si="22"/>
        <v>вт</v>
      </c>
      <c r="DW31" s="15" t="str">
        <f t="shared" si="22"/>
        <v>ср</v>
      </c>
      <c r="DX31" s="15" t="str">
        <f t="shared" si="22"/>
        <v>чт</v>
      </c>
      <c r="DY31" s="15" t="str">
        <f t="shared" si="22"/>
        <v>пт</v>
      </c>
      <c r="DZ31" s="15" t="str">
        <f t="shared" si="22"/>
        <v>сб</v>
      </c>
      <c r="EA31" s="15" t="str">
        <f t="shared" si="22"/>
        <v>вс</v>
      </c>
      <c r="EB31" s="15" t="str">
        <f t="shared" si="22"/>
        <v>пн</v>
      </c>
      <c r="EC31" s="15" t="str">
        <f t="shared" si="22"/>
        <v>вт</v>
      </c>
      <c r="ED31" s="15" t="str">
        <f t="shared" si="22"/>
        <v>ср</v>
      </c>
      <c r="EE31" s="15" t="str">
        <f t="shared" si="22"/>
        <v>чт</v>
      </c>
      <c r="EF31" s="15" t="str">
        <f t="shared" si="22"/>
        <v>пт</v>
      </c>
      <c r="EG31" s="15" t="str">
        <f t="shared" si="22"/>
        <v>сб</v>
      </c>
      <c r="EH31" s="15" t="str">
        <f t="shared" si="22"/>
        <v>вс</v>
      </c>
      <c r="EI31" s="15" t="str">
        <f t="shared" si="22"/>
        <v>пн</v>
      </c>
      <c r="EJ31" s="15" t="str">
        <f t="shared" si="22"/>
        <v>вт</v>
      </c>
      <c r="EK31" s="15" t="str">
        <f t="shared" si="22"/>
        <v>ср</v>
      </c>
      <c r="EL31" s="15" t="str">
        <f t="shared" si="22"/>
        <v>чт</v>
      </c>
      <c r="EM31" s="15" t="str">
        <f t="shared" ref="EM31:GX31" si="23">IF(EM32="","",IF(WEEKDAY(EM32)=2,"пн",IF(WEEKDAY(EM32)=3,"вт",IF(WEEKDAY(EM32)=4,"ср",IF(WEEKDAY(EM32)=5,"чт",IF(WEEKDAY(EM32)=6,"пт",IF(WEEKDAY(EM32)=7,"сб",IF(WEEKDAY(EM32)=1,"вс",0))))))))</f>
        <v>пт</v>
      </c>
      <c r="EN31" s="15" t="str">
        <f t="shared" si="23"/>
        <v>сб</v>
      </c>
      <c r="EO31" s="15" t="str">
        <f t="shared" si="23"/>
        <v>вс</v>
      </c>
      <c r="EP31" s="15" t="str">
        <f t="shared" si="23"/>
        <v>пн</v>
      </c>
      <c r="EQ31" s="15" t="str">
        <f t="shared" si="23"/>
        <v>вт</v>
      </c>
      <c r="ER31" s="15" t="str">
        <f t="shared" si="23"/>
        <v>ср</v>
      </c>
      <c r="ES31" s="15" t="str">
        <f t="shared" si="23"/>
        <v>чт</v>
      </c>
      <c r="ET31" s="15" t="str">
        <f t="shared" si="23"/>
        <v>пт</v>
      </c>
      <c r="EU31" s="15" t="str">
        <f t="shared" si="23"/>
        <v>сб</v>
      </c>
      <c r="EV31" s="15" t="str">
        <f t="shared" si="23"/>
        <v>вс</v>
      </c>
      <c r="EW31" s="15" t="str">
        <f t="shared" si="23"/>
        <v>пн</v>
      </c>
      <c r="EX31" s="15" t="str">
        <f t="shared" si="23"/>
        <v>вт</v>
      </c>
      <c r="EY31" s="15" t="str">
        <f t="shared" si="23"/>
        <v>ср</v>
      </c>
      <c r="EZ31" s="15" t="str">
        <f t="shared" si="23"/>
        <v>чт</v>
      </c>
      <c r="FA31" s="15" t="str">
        <f t="shared" si="23"/>
        <v>пт</v>
      </c>
      <c r="FB31" s="15" t="str">
        <f t="shared" si="23"/>
        <v>сб</v>
      </c>
      <c r="FC31" s="15" t="str">
        <f t="shared" si="23"/>
        <v>вс</v>
      </c>
      <c r="FD31" s="15" t="str">
        <f t="shared" si="23"/>
        <v>пн</v>
      </c>
      <c r="FE31" s="15" t="str">
        <f t="shared" si="23"/>
        <v>вт</v>
      </c>
      <c r="FF31" s="15" t="str">
        <f t="shared" si="23"/>
        <v>ср</v>
      </c>
      <c r="FG31" s="15" t="str">
        <f t="shared" si="23"/>
        <v>чт</v>
      </c>
      <c r="FH31" s="15" t="str">
        <f t="shared" si="23"/>
        <v>пт</v>
      </c>
      <c r="FI31" s="15" t="str">
        <f t="shared" si="23"/>
        <v>сб</v>
      </c>
      <c r="FJ31" s="15" t="str">
        <f t="shared" si="23"/>
        <v>вс</v>
      </c>
      <c r="FK31" s="15" t="str">
        <f t="shared" si="23"/>
        <v>пн</v>
      </c>
      <c r="FL31" s="15" t="str">
        <f t="shared" si="23"/>
        <v>вт</v>
      </c>
      <c r="FM31" s="15" t="str">
        <f t="shared" si="23"/>
        <v>ср</v>
      </c>
      <c r="FN31" s="15" t="str">
        <f t="shared" si="23"/>
        <v>чт</v>
      </c>
      <c r="FO31" s="15" t="str">
        <f t="shared" si="23"/>
        <v>пт</v>
      </c>
      <c r="FP31" s="15" t="str">
        <f t="shared" si="23"/>
        <v>сб</v>
      </c>
      <c r="FQ31" s="15" t="str">
        <f t="shared" si="23"/>
        <v>вс</v>
      </c>
      <c r="FR31" s="15" t="str">
        <f t="shared" si="23"/>
        <v>пн</v>
      </c>
      <c r="FS31" s="15" t="str">
        <f t="shared" si="23"/>
        <v>вт</v>
      </c>
      <c r="FT31" s="15" t="str">
        <f t="shared" si="23"/>
        <v>ср</v>
      </c>
      <c r="FU31" s="15" t="str">
        <f t="shared" si="23"/>
        <v>чт</v>
      </c>
      <c r="FV31" s="15" t="str">
        <f t="shared" si="23"/>
        <v>пт</v>
      </c>
      <c r="FW31" s="15" t="str">
        <f t="shared" si="23"/>
        <v>сб</v>
      </c>
      <c r="FX31" s="15" t="str">
        <f t="shared" si="23"/>
        <v>вс</v>
      </c>
      <c r="FY31" s="15" t="str">
        <f t="shared" si="23"/>
        <v>пн</v>
      </c>
      <c r="FZ31" s="15" t="str">
        <f t="shared" si="23"/>
        <v>вт</v>
      </c>
      <c r="GA31" s="15" t="str">
        <f t="shared" si="23"/>
        <v>ср</v>
      </c>
      <c r="GB31" s="15" t="str">
        <f t="shared" si="23"/>
        <v>чт</v>
      </c>
      <c r="GC31" s="15" t="str">
        <f t="shared" si="23"/>
        <v>пт</v>
      </c>
      <c r="GD31" s="15" t="str">
        <f t="shared" si="23"/>
        <v>сб</v>
      </c>
      <c r="GE31" s="15" t="str">
        <f t="shared" si="23"/>
        <v>вс</v>
      </c>
      <c r="GF31" s="15" t="str">
        <f t="shared" si="23"/>
        <v>пн</v>
      </c>
      <c r="GG31" s="15" t="str">
        <f t="shared" si="23"/>
        <v>вт</v>
      </c>
      <c r="GH31" s="15" t="str">
        <f t="shared" si="23"/>
        <v>ср</v>
      </c>
      <c r="GI31" s="15" t="str">
        <f t="shared" si="23"/>
        <v>чт</v>
      </c>
      <c r="GJ31" s="15" t="str">
        <f t="shared" si="23"/>
        <v>пт</v>
      </c>
      <c r="GK31" s="15" t="str">
        <f t="shared" si="23"/>
        <v>сб</v>
      </c>
      <c r="GL31" s="15" t="str">
        <f t="shared" si="23"/>
        <v>вс</v>
      </c>
      <c r="GM31" s="15" t="str">
        <f t="shared" si="23"/>
        <v>пн</v>
      </c>
      <c r="GN31" s="15" t="str">
        <f t="shared" si="23"/>
        <v>вт</v>
      </c>
      <c r="GO31" s="15" t="str">
        <f t="shared" si="23"/>
        <v>ср</v>
      </c>
      <c r="GP31" s="15" t="str">
        <f t="shared" si="23"/>
        <v>чт</v>
      </c>
      <c r="GQ31" s="15" t="str">
        <f t="shared" si="23"/>
        <v>пт</v>
      </c>
      <c r="GR31" s="15" t="str">
        <f t="shared" si="23"/>
        <v>сб</v>
      </c>
      <c r="GS31" s="15" t="str">
        <f t="shared" si="23"/>
        <v>вс</v>
      </c>
      <c r="GT31" s="15" t="str">
        <f t="shared" si="23"/>
        <v>пн</v>
      </c>
      <c r="GU31" s="15" t="str">
        <f t="shared" si="23"/>
        <v>вт</v>
      </c>
      <c r="GV31" s="15" t="str">
        <f t="shared" si="23"/>
        <v>ср</v>
      </c>
      <c r="GW31" s="15" t="str">
        <f t="shared" si="23"/>
        <v>чт</v>
      </c>
      <c r="GX31" s="15" t="str">
        <f t="shared" si="23"/>
        <v>пт</v>
      </c>
      <c r="GY31" s="15" t="str">
        <f t="shared" ref="GY31:JJ31" si="24">IF(GY32="","",IF(WEEKDAY(GY32)=2,"пн",IF(WEEKDAY(GY32)=3,"вт",IF(WEEKDAY(GY32)=4,"ср",IF(WEEKDAY(GY32)=5,"чт",IF(WEEKDAY(GY32)=6,"пт",IF(WEEKDAY(GY32)=7,"сб",IF(WEEKDAY(GY32)=1,"вс",0))))))))</f>
        <v>сб</v>
      </c>
      <c r="GZ31" s="15" t="str">
        <f t="shared" si="24"/>
        <v>вс</v>
      </c>
      <c r="HA31" s="15" t="str">
        <f t="shared" si="24"/>
        <v>пн</v>
      </c>
      <c r="HB31" s="15" t="str">
        <f t="shared" si="24"/>
        <v>вт</v>
      </c>
      <c r="HC31" s="15" t="str">
        <f t="shared" si="24"/>
        <v>ср</v>
      </c>
      <c r="HD31" s="15" t="str">
        <f t="shared" si="24"/>
        <v>чт</v>
      </c>
      <c r="HE31" s="15" t="str">
        <f t="shared" si="24"/>
        <v>пт</v>
      </c>
      <c r="HF31" s="15" t="str">
        <f t="shared" si="24"/>
        <v>сб</v>
      </c>
      <c r="HG31" s="15" t="str">
        <f t="shared" si="24"/>
        <v>вс</v>
      </c>
      <c r="HH31" s="15" t="str">
        <f t="shared" si="24"/>
        <v>пн</v>
      </c>
      <c r="HI31" s="15" t="str">
        <f t="shared" si="24"/>
        <v>вт</v>
      </c>
      <c r="HJ31" s="15" t="str">
        <f t="shared" si="24"/>
        <v>ср</v>
      </c>
      <c r="HK31" s="15" t="str">
        <f t="shared" si="24"/>
        <v>чт</v>
      </c>
      <c r="HL31" s="15" t="str">
        <f t="shared" si="24"/>
        <v>пт</v>
      </c>
      <c r="HM31" s="15" t="str">
        <f t="shared" si="24"/>
        <v>сб</v>
      </c>
      <c r="HN31" s="15" t="str">
        <f t="shared" si="24"/>
        <v>вс</v>
      </c>
      <c r="HO31" s="15" t="str">
        <f t="shared" si="24"/>
        <v>пн</v>
      </c>
      <c r="HP31" s="15" t="str">
        <f t="shared" si="24"/>
        <v>вт</v>
      </c>
      <c r="HQ31" s="15" t="str">
        <f t="shared" si="24"/>
        <v>ср</v>
      </c>
      <c r="HR31" s="15" t="str">
        <f t="shared" si="24"/>
        <v>чт</v>
      </c>
      <c r="HS31" s="15" t="str">
        <f t="shared" si="24"/>
        <v>пт</v>
      </c>
      <c r="HT31" s="15" t="str">
        <f t="shared" si="24"/>
        <v>сб</v>
      </c>
      <c r="HU31" s="15" t="str">
        <f t="shared" si="24"/>
        <v>вс</v>
      </c>
      <c r="HV31" s="15" t="str">
        <f t="shared" si="24"/>
        <v>пн</v>
      </c>
      <c r="HW31" s="15" t="str">
        <f t="shared" si="24"/>
        <v>вт</v>
      </c>
      <c r="HX31" s="15" t="str">
        <f t="shared" si="24"/>
        <v>ср</v>
      </c>
      <c r="HY31" s="15" t="str">
        <f t="shared" si="24"/>
        <v>чт</v>
      </c>
      <c r="HZ31" s="15" t="str">
        <f t="shared" si="24"/>
        <v>пт</v>
      </c>
      <c r="IA31" s="15" t="str">
        <f t="shared" si="24"/>
        <v>сб</v>
      </c>
      <c r="IB31" s="15" t="str">
        <f t="shared" si="24"/>
        <v>вс</v>
      </c>
      <c r="IC31" s="15" t="str">
        <f t="shared" si="24"/>
        <v>пн</v>
      </c>
      <c r="ID31" s="15" t="str">
        <f t="shared" si="24"/>
        <v>вт</v>
      </c>
      <c r="IE31" s="15" t="str">
        <f t="shared" si="24"/>
        <v>ср</v>
      </c>
      <c r="IF31" s="15" t="str">
        <f t="shared" si="24"/>
        <v>чт</v>
      </c>
      <c r="IG31" s="15" t="str">
        <f t="shared" si="24"/>
        <v>пт</v>
      </c>
      <c r="IH31" s="15" t="str">
        <f t="shared" si="24"/>
        <v>сб</v>
      </c>
      <c r="II31" s="15" t="str">
        <f t="shared" si="24"/>
        <v>вс</v>
      </c>
      <c r="IJ31" s="15" t="str">
        <f t="shared" si="24"/>
        <v>пн</v>
      </c>
      <c r="IK31" s="15" t="str">
        <f t="shared" si="24"/>
        <v>вт</v>
      </c>
      <c r="IL31" s="15" t="str">
        <f t="shared" si="24"/>
        <v>ср</v>
      </c>
      <c r="IM31" s="15" t="str">
        <f t="shared" si="24"/>
        <v>чт</v>
      </c>
      <c r="IN31" s="15" t="str">
        <f t="shared" si="24"/>
        <v>пт</v>
      </c>
      <c r="IO31" s="15" t="str">
        <f t="shared" si="24"/>
        <v>сб</v>
      </c>
      <c r="IP31" s="15" t="str">
        <f t="shared" si="24"/>
        <v>вс</v>
      </c>
      <c r="IQ31" s="15" t="str">
        <f t="shared" si="24"/>
        <v>пн</v>
      </c>
      <c r="IR31" s="15" t="str">
        <f t="shared" si="24"/>
        <v>вт</v>
      </c>
      <c r="IS31" s="15" t="str">
        <f t="shared" si="24"/>
        <v>ср</v>
      </c>
      <c r="IT31" s="15" t="str">
        <f t="shared" si="24"/>
        <v>чт</v>
      </c>
      <c r="IU31" s="15" t="str">
        <f t="shared" si="24"/>
        <v>пт</v>
      </c>
      <c r="IV31" s="15" t="str">
        <f t="shared" si="24"/>
        <v>сб</v>
      </c>
      <c r="IW31" s="15" t="str">
        <f t="shared" si="24"/>
        <v>вс</v>
      </c>
      <c r="IX31" s="15" t="str">
        <f t="shared" si="24"/>
        <v>пн</v>
      </c>
      <c r="IY31" s="15" t="str">
        <f t="shared" si="24"/>
        <v>вт</v>
      </c>
      <c r="IZ31" s="15" t="str">
        <f t="shared" si="24"/>
        <v>ср</v>
      </c>
      <c r="JA31" s="15" t="str">
        <f t="shared" si="24"/>
        <v>чт</v>
      </c>
      <c r="JB31" s="15" t="str">
        <f t="shared" si="24"/>
        <v>пт</v>
      </c>
      <c r="JC31" s="15" t="str">
        <f t="shared" si="24"/>
        <v>сб</v>
      </c>
      <c r="JD31" s="15" t="str">
        <f t="shared" si="24"/>
        <v>вс</v>
      </c>
      <c r="JE31" s="15" t="str">
        <f t="shared" si="24"/>
        <v>пн</v>
      </c>
      <c r="JF31" s="15" t="str">
        <f t="shared" si="24"/>
        <v>вт</v>
      </c>
      <c r="JG31" s="15" t="str">
        <f t="shared" si="24"/>
        <v>ср</v>
      </c>
      <c r="JH31" s="15" t="str">
        <f t="shared" si="24"/>
        <v>чт</v>
      </c>
      <c r="JI31" s="15" t="str">
        <f t="shared" si="24"/>
        <v>пт</v>
      </c>
      <c r="JJ31" s="15" t="str">
        <f t="shared" si="24"/>
        <v>сб</v>
      </c>
      <c r="JK31" s="15" t="str">
        <f t="shared" ref="JK31:LV31" si="25">IF(JK32="","",IF(WEEKDAY(JK32)=2,"пн",IF(WEEKDAY(JK32)=3,"вт",IF(WEEKDAY(JK32)=4,"ср",IF(WEEKDAY(JK32)=5,"чт",IF(WEEKDAY(JK32)=6,"пт",IF(WEEKDAY(JK32)=7,"сб",IF(WEEKDAY(JK32)=1,"вс",0))))))))</f>
        <v>вс</v>
      </c>
      <c r="JL31" s="15" t="str">
        <f t="shared" si="25"/>
        <v>пн</v>
      </c>
      <c r="JM31" s="15" t="str">
        <f t="shared" si="25"/>
        <v>вт</v>
      </c>
      <c r="JN31" s="15" t="str">
        <f t="shared" si="25"/>
        <v>ср</v>
      </c>
      <c r="JO31" s="15" t="str">
        <f t="shared" si="25"/>
        <v>чт</v>
      </c>
      <c r="JP31" s="15" t="str">
        <f t="shared" si="25"/>
        <v>пт</v>
      </c>
      <c r="JQ31" s="15" t="str">
        <f t="shared" si="25"/>
        <v>сб</v>
      </c>
      <c r="JR31" s="15" t="str">
        <f t="shared" si="25"/>
        <v>вс</v>
      </c>
      <c r="JS31" s="15" t="str">
        <f t="shared" si="25"/>
        <v>пн</v>
      </c>
      <c r="JT31" s="15" t="str">
        <f t="shared" si="25"/>
        <v>вт</v>
      </c>
      <c r="JU31" s="15" t="str">
        <f t="shared" si="25"/>
        <v>ср</v>
      </c>
      <c r="JV31" s="15" t="str">
        <f t="shared" si="25"/>
        <v>чт</v>
      </c>
      <c r="JW31" s="15" t="str">
        <f t="shared" si="25"/>
        <v>пт</v>
      </c>
      <c r="JX31" s="15" t="str">
        <f t="shared" si="25"/>
        <v>сб</v>
      </c>
      <c r="JY31" s="15" t="str">
        <f t="shared" si="25"/>
        <v>вс</v>
      </c>
      <c r="JZ31" s="15" t="str">
        <f t="shared" si="25"/>
        <v>пн</v>
      </c>
      <c r="KA31" s="15" t="str">
        <f t="shared" si="25"/>
        <v>вт</v>
      </c>
      <c r="KB31" s="15" t="str">
        <f t="shared" si="25"/>
        <v>ср</v>
      </c>
      <c r="KC31" s="15" t="str">
        <f t="shared" si="25"/>
        <v>чт</v>
      </c>
      <c r="KD31" s="15" t="str">
        <f t="shared" si="25"/>
        <v>пт</v>
      </c>
      <c r="KE31" s="15" t="str">
        <f t="shared" si="25"/>
        <v>сб</v>
      </c>
      <c r="KF31" s="15" t="str">
        <f t="shared" si="25"/>
        <v>вс</v>
      </c>
      <c r="KG31" s="15" t="str">
        <f t="shared" si="25"/>
        <v>пн</v>
      </c>
      <c r="KH31" s="15" t="str">
        <f t="shared" si="25"/>
        <v>вт</v>
      </c>
      <c r="KI31" s="15" t="str">
        <f t="shared" si="25"/>
        <v>ср</v>
      </c>
      <c r="KJ31" s="15" t="str">
        <f t="shared" si="25"/>
        <v>чт</v>
      </c>
      <c r="KK31" s="15" t="str">
        <f t="shared" si="25"/>
        <v>пт</v>
      </c>
      <c r="KL31" s="15" t="str">
        <f t="shared" si="25"/>
        <v>сб</v>
      </c>
      <c r="KM31" s="15" t="str">
        <f t="shared" si="25"/>
        <v>вс</v>
      </c>
      <c r="KN31" s="15" t="str">
        <f t="shared" si="25"/>
        <v>пн</v>
      </c>
      <c r="KO31" s="15" t="str">
        <f t="shared" si="25"/>
        <v>вт</v>
      </c>
      <c r="KP31" s="15" t="str">
        <f t="shared" si="25"/>
        <v>ср</v>
      </c>
      <c r="KQ31" s="15" t="str">
        <f t="shared" si="25"/>
        <v>чт</v>
      </c>
      <c r="KR31" s="15" t="str">
        <f t="shared" si="25"/>
        <v>пт</v>
      </c>
      <c r="KS31" s="15" t="str">
        <f t="shared" si="25"/>
        <v>сб</v>
      </c>
      <c r="KT31" s="15" t="str">
        <f t="shared" si="25"/>
        <v>вс</v>
      </c>
      <c r="KU31" s="15" t="str">
        <f t="shared" si="25"/>
        <v>пн</v>
      </c>
      <c r="KV31" s="15" t="str">
        <f t="shared" si="25"/>
        <v>вт</v>
      </c>
      <c r="KW31" s="15" t="str">
        <f t="shared" si="25"/>
        <v>ср</v>
      </c>
      <c r="KX31" s="15" t="str">
        <f t="shared" si="25"/>
        <v>чт</v>
      </c>
      <c r="KY31" s="15" t="str">
        <f t="shared" si="25"/>
        <v>пт</v>
      </c>
      <c r="KZ31" s="15" t="str">
        <f t="shared" si="25"/>
        <v>сб</v>
      </c>
      <c r="LA31" s="15" t="str">
        <f t="shared" si="25"/>
        <v>вс</v>
      </c>
      <c r="LB31" s="15" t="str">
        <f t="shared" si="25"/>
        <v>пн</v>
      </c>
      <c r="LC31" s="15" t="str">
        <f t="shared" si="25"/>
        <v>вт</v>
      </c>
      <c r="LD31" s="15" t="str">
        <f t="shared" si="25"/>
        <v>ср</v>
      </c>
      <c r="LE31" s="15" t="str">
        <f t="shared" si="25"/>
        <v>чт</v>
      </c>
      <c r="LF31" s="15" t="str">
        <f t="shared" si="25"/>
        <v>пт</v>
      </c>
      <c r="LG31" s="15" t="str">
        <f t="shared" si="25"/>
        <v>сб</v>
      </c>
      <c r="LH31" s="15" t="str">
        <f t="shared" si="25"/>
        <v>вс</v>
      </c>
      <c r="LI31" s="15" t="str">
        <f t="shared" si="25"/>
        <v>пн</v>
      </c>
      <c r="LJ31" s="15" t="str">
        <f t="shared" si="25"/>
        <v>вт</v>
      </c>
      <c r="LK31" s="15" t="str">
        <f t="shared" si="25"/>
        <v>ср</v>
      </c>
      <c r="LL31" s="15" t="str">
        <f t="shared" si="25"/>
        <v>чт</v>
      </c>
      <c r="LM31" s="15" t="str">
        <f t="shared" si="25"/>
        <v>пт</v>
      </c>
      <c r="LN31" s="15" t="str">
        <f t="shared" si="25"/>
        <v>сб</v>
      </c>
      <c r="LO31" s="15" t="str">
        <f t="shared" si="25"/>
        <v>вс</v>
      </c>
      <c r="LP31" s="15" t="str">
        <f t="shared" si="25"/>
        <v>пн</v>
      </c>
      <c r="LQ31" s="15" t="str">
        <f t="shared" si="25"/>
        <v>вт</v>
      </c>
      <c r="LR31" s="15" t="str">
        <f t="shared" si="25"/>
        <v>ср</v>
      </c>
      <c r="LS31" s="15" t="str">
        <f t="shared" si="25"/>
        <v>чт</v>
      </c>
      <c r="LT31" s="15" t="str">
        <f t="shared" si="25"/>
        <v>пт</v>
      </c>
      <c r="LU31" s="15" t="str">
        <f t="shared" si="25"/>
        <v>сб</v>
      </c>
      <c r="LV31" s="15" t="str">
        <f t="shared" si="25"/>
        <v>вс</v>
      </c>
      <c r="LW31" s="15" t="str">
        <f t="shared" ref="LW31:NO31" si="26">IF(LW32="","",IF(WEEKDAY(LW32)=2,"пн",IF(WEEKDAY(LW32)=3,"вт",IF(WEEKDAY(LW32)=4,"ср",IF(WEEKDAY(LW32)=5,"чт",IF(WEEKDAY(LW32)=6,"пт",IF(WEEKDAY(LW32)=7,"сб",IF(WEEKDAY(LW32)=1,"вс",0))))))))</f>
        <v>пн</v>
      </c>
      <c r="LX31" s="15" t="str">
        <f t="shared" si="26"/>
        <v>вт</v>
      </c>
      <c r="LY31" s="15" t="str">
        <f t="shared" si="26"/>
        <v>ср</v>
      </c>
      <c r="LZ31" s="15" t="str">
        <f t="shared" si="26"/>
        <v>чт</v>
      </c>
      <c r="MA31" s="15" t="str">
        <f t="shared" si="26"/>
        <v>пт</v>
      </c>
      <c r="MB31" s="15" t="str">
        <f t="shared" si="26"/>
        <v>сб</v>
      </c>
      <c r="MC31" s="15" t="str">
        <f t="shared" si="26"/>
        <v>вс</v>
      </c>
      <c r="MD31" s="15" t="str">
        <f t="shared" si="26"/>
        <v>пн</v>
      </c>
      <c r="ME31" s="15" t="str">
        <f t="shared" si="26"/>
        <v>вт</v>
      </c>
      <c r="MF31" s="15" t="str">
        <f t="shared" si="26"/>
        <v>ср</v>
      </c>
      <c r="MG31" s="15" t="str">
        <f t="shared" si="26"/>
        <v>чт</v>
      </c>
      <c r="MH31" s="15" t="str">
        <f t="shared" si="26"/>
        <v>пт</v>
      </c>
      <c r="MI31" s="15" t="str">
        <f t="shared" si="26"/>
        <v>сб</v>
      </c>
      <c r="MJ31" s="15" t="str">
        <f t="shared" si="26"/>
        <v>вс</v>
      </c>
      <c r="MK31" s="15" t="str">
        <f t="shared" si="26"/>
        <v>пн</v>
      </c>
      <c r="ML31" s="15" t="str">
        <f t="shared" si="26"/>
        <v>вт</v>
      </c>
      <c r="MM31" s="15" t="str">
        <f t="shared" si="26"/>
        <v>ср</v>
      </c>
      <c r="MN31" s="15" t="str">
        <f t="shared" si="26"/>
        <v>чт</v>
      </c>
      <c r="MO31" s="15" t="str">
        <f t="shared" si="26"/>
        <v>пт</v>
      </c>
      <c r="MP31" s="15" t="str">
        <f t="shared" si="26"/>
        <v>сб</v>
      </c>
      <c r="MQ31" s="15" t="str">
        <f t="shared" si="26"/>
        <v>вс</v>
      </c>
      <c r="MR31" s="15" t="str">
        <f t="shared" si="26"/>
        <v>пн</v>
      </c>
      <c r="MS31" s="15" t="str">
        <f t="shared" si="26"/>
        <v>вт</v>
      </c>
      <c r="MT31" s="15" t="str">
        <f t="shared" si="26"/>
        <v>ср</v>
      </c>
      <c r="MU31" s="15" t="str">
        <f t="shared" si="26"/>
        <v>чт</v>
      </c>
      <c r="MV31" s="15" t="str">
        <f t="shared" si="26"/>
        <v>пт</v>
      </c>
      <c r="MW31" s="15" t="str">
        <f t="shared" si="26"/>
        <v>сб</v>
      </c>
      <c r="MX31" s="15" t="str">
        <f t="shared" si="26"/>
        <v>вс</v>
      </c>
      <c r="MY31" s="15" t="str">
        <f t="shared" si="26"/>
        <v>пн</v>
      </c>
      <c r="MZ31" s="15" t="str">
        <f t="shared" si="26"/>
        <v>вт</v>
      </c>
      <c r="NA31" s="15" t="str">
        <f t="shared" si="26"/>
        <v>ср</v>
      </c>
      <c r="NB31" s="15" t="str">
        <f t="shared" si="26"/>
        <v>чт</v>
      </c>
      <c r="NC31" s="15" t="str">
        <f t="shared" si="26"/>
        <v>пт</v>
      </c>
      <c r="ND31" s="15" t="str">
        <f t="shared" si="26"/>
        <v>сб</v>
      </c>
      <c r="NE31" s="15" t="str">
        <f t="shared" si="26"/>
        <v>вс</v>
      </c>
      <c r="NF31" s="15" t="str">
        <f t="shared" si="26"/>
        <v>пн</v>
      </c>
      <c r="NG31" s="15" t="str">
        <f t="shared" si="26"/>
        <v>вт</v>
      </c>
      <c r="NH31" s="15" t="str">
        <f t="shared" si="26"/>
        <v>ср</v>
      </c>
      <c r="NI31" s="15" t="str">
        <f t="shared" si="26"/>
        <v>чт</v>
      </c>
      <c r="NJ31" s="15" t="str">
        <f t="shared" si="26"/>
        <v>пт</v>
      </c>
      <c r="NK31" s="15" t="str">
        <f t="shared" si="26"/>
        <v>сб</v>
      </c>
      <c r="NL31" s="15" t="str">
        <f t="shared" si="26"/>
        <v>вс</v>
      </c>
      <c r="NM31" s="15" t="str">
        <f t="shared" si="26"/>
        <v>пн</v>
      </c>
      <c r="NN31" s="15" t="str">
        <f t="shared" si="26"/>
        <v>вт</v>
      </c>
      <c r="NO31" s="15" t="str">
        <f t="shared" si="26"/>
        <v>ср</v>
      </c>
      <c r="NP31" s="1"/>
      <c r="NQ31" s="1"/>
    </row>
    <row r="32" spans="1:381" x14ac:dyDescent="0.2">
      <c r="A32" s="1"/>
      <c r="B32" s="1"/>
      <c r="C32" s="180"/>
      <c r="D32" s="1"/>
      <c r="E32" s="180"/>
      <c r="F32" s="1"/>
      <c r="G32" s="180" t="str">
        <f>OFMOR_FFF_0!G32</f>
        <v>даты</v>
      </c>
      <c r="H32" s="1"/>
      <c r="I32" s="180"/>
      <c r="J32" s="1"/>
      <c r="K32" s="181"/>
      <c r="L32" s="1"/>
      <c r="M32" s="1"/>
      <c r="N32" s="73">
        <f>IF($N$9="","",$N$9)</f>
        <v>43466</v>
      </c>
      <c r="O32" s="73">
        <f>IF(N32="","",N32+1)</f>
        <v>43467</v>
      </c>
      <c r="P32" s="73">
        <f t="shared" ref="P32:CA32" si="27">IF(O32="","",O32+1)</f>
        <v>43468</v>
      </c>
      <c r="Q32" s="73">
        <f t="shared" si="27"/>
        <v>43469</v>
      </c>
      <c r="R32" s="73">
        <f t="shared" si="27"/>
        <v>43470</v>
      </c>
      <c r="S32" s="73">
        <f t="shared" si="27"/>
        <v>43471</v>
      </c>
      <c r="T32" s="73">
        <f t="shared" si="27"/>
        <v>43472</v>
      </c>
      <c r="U32" s="73">
        <f t="shared" si="27"/>
        <v>43473</v>
      </c>
      <c r="V32" s="73">
        <f t="shared" si="27"/>
        <v>43474</v>
      </c>
      <c r="W32" s="73">
        <f t="shared" si="27"/>
        <v>43475</v>
      </c>
      <c r="X32" s="73">
        <f t="shared" si="27"/>
        <v>43476</v>
      </c>
      <c r="Y32" s="73">
        <f t="shared" si="27"/>
        <v>43477</v>
      </c>
      <c r="Z32" s="73">
        <f t="shared" si="27"/>
        <v>43478</v>
      </c>
      <c r="AA32" s="73">
        <f t="shared" si="27"/>
        <v>43479</v>
      </c>
      <c r="AB32" s="73">
        <f t="shared" si="27"/>
        <v>43480</v>
      </c>
      <c r="AC32" s="73">
        <f t="shared" si="27"/>
        <v>43481</v>
      </c>
      <c r="AD32" s="73">
        <f t="shared" si="27"/>
        <v>43482</v>
      </c>
      <c r="AE32" s="73">
        <f t="shared" si="27"/>
        <v>43483</v>
      </c>
      <c r="AF32" s="73">
        <f t="shared" si="27"/>
        <v>43484</v>
      </c>
      <c r="AG32" s="73">
        <f t="shared" si="27"/>
        <v>43485</v>
      </c>
      <c r="AH32" s="73">
        <f t="shared" si="27"/>
        <v>43486</v>
      </c>
      <c r="AI32" s="73">
        <f t="shared" si="27"/>
        <v>43487</v>
      </c>
      <c r="AJ32" s="73">
        <f t="shared" si="27"/>
        <v>43488</v>
      </c>
      <c r="AK32" s="73">
        <f t="shared" si="27"/>
        <v>43489</v>
      </c>
      <c r="AL32" s="73">
        <f t="shared" si="27"/>
        <v>43490</v>
      </c>
      <c r="AM32" s="73">
        <f t="shared" si="27"/>
        <v>43491</v>
      </c>
      <c r="AN32" s="73">
        <f t="shared" si="27"/>
        <v>43492</v>
      </c>
      <c r="AO32" s="73">
        <f t="shared" si="27"/>
        <v>43493</v>
      </c>
      <c r="AP32" s="73">
        <f t="shared" si="27"/>
        <v>43494</v>
      </c>
      <c r="AQ32" s="73">
        <f t="shared" si="27"/>
        <v>43495</v>
      </c>
      <c r="AR32" s="73">
        <f t="shared" si="27"/>
        <v>43496</v>
      </c>
      <c r="AS32" s="73">
        <f t="shared" si="27"/>
        <v>43497</v>
      </c>
      <c r="AT32" s="73">
        <f t="shared" si="27"/>
        <v>43498</v>
      </c>
      <c r="AU32" s="73">
        <f t="shared" si="27"/>
        <v>43499</v>
      </c>
      <c r="AV32" s="73">
        <f t="shared" si="27"/>
        <v>43500</v>
      </c>
      <c r="AW32" s="73">
        <f t="shared" si="27"/>
        <v>43501</v>
      </c>
      <c r="AX32" s="73">
        <f t="shared" si="27"/>
        <v>43502</v>
      </c>
      <c r="AY32" s="73">
        <f t="shared" si="27"/>
        <v>43503</v>
      </c>
      <c r="AZ32" s="73">
        <f t="shared" si="27"/>
        <v>43504</v>
      </c>
      <c r="BA32" s="73">
        <f t="shared" si="27"/>
        <v>43505</v>
      </c>
      <c r="BB32" s="73">
        <f t="shared" si="27"/>
        <v>43506</v>
      </c>
      <c r="BC32" s="73">
        <f t="shared" si="27"/>
        <v>43507</v>
      </c>
      <c r="BD32" s="73">
        <f t="shared" si="27"/>
        <v>43508</v>
      </c>
      <c r="BE32" s="73">
        <f t="shared" si="27"/>
        <v>43509</v>
      </c>
      <c r="BF32" s="73">
        <f t="shared" si="27"/>
        <v>43510</v>
      </c>
      <c r="BG32" s="73">
        <f t="shared" si="27"/>
        <v>43511</v>
      </c>
      <c r="BH32" s="73">
        <f t="shared" si="27"/>
        <v>43512</v>
      </c>
      <c r="BI32" s="73">
        <f t="shared" si="27"/>
        <v>43513</v>
      </c>
      <c r="BJ32" s="73">
        <f t="shared" si="27"/>
        <v>43514</v>
      </c>
      <c r="BK32" s="73">
        <f t="shared" si="27"/>
        <v>43515</v>
      </c>
      <c r="BL32" s="73">
        <f t="shared" si="27"/>
        <v>43516</v>
      </c>
      <c r="BM32" s="73">
        <f t="shared" si="27"/>
        <v>43517</v>
      </c>
      <c r="BN32" s="73">
        <f t="shared" si="27"/>
        <v>43518</v>
      </c>
      <c r="BO32" s="73">
        <f t="shared" si="27"/>
        <v>43519</v>
      </c>
      <c r="BP32" s="73">
        <f t="shared" si="27"/>
        <v>43520</v>
      </c>
      <c r="BQ32" s="73">
        <f t="shared" si="27"/>
        <v>43521</v>
      </c>
      <c r="BR32" s="73">
        <f t="shared" si="27"/>
        <v>43522</v>
      </c>
      <c r="BS32" s="73">
        <f t="shared" si="27"/>
        <v>43523</v>
      </c>
      <c r="BT32" s="73">
        <f t="shared" si="27"/>
        <v>43524</v>
      </c>
      <c r="BU32" s="73">
        <f t="shared" si="27"/>
        <v>43525</v>
      </c>
      <c r="BV32" s="73">
        <f t="shared" si="27"/>
        <v>43526</v>
      </c>
      <c r="BW32" s="73">
        <f t="shared" si="27"/>
        <v>43527</v>
      </c>
      <c r="BX32" s="73">
        <f t="shared" si="27"/>
        <v>43528</v>
      </c>
      <c r="BY32" s="73">
        <f t="shared" si="27"/>
        <v>43529</v>
      </c>
      <c r="BZ32" s="73">
        <f t="shared" si="27"/>
        <v>43530</v>
      </c>
      <c r="CA32" s="73">
        <f t="shared" si="27"/>
        <v>43531</v>
      </c>
      <c r="CB32" s="73">
        <f t="shared" ref="CB32:EM32" si="28">IF(CA32="","",CA32+1)</f>
        <v>43532</v>
      </c>
      <c r="CC32" s="73">
        <f t="shared" si="28"/>
        <v>43533</v>
      </c>
      <c r="CD32" s="73">
        <f t="shared" si="28"/>
        <v>43534</v>
      </c>
      <c r="CE32" s="73">
        <f t="shared" si="28"/>
        <v>43535</v>
      </c>
      <c r="CF32" s="73">
        <f t="shared" si="28"/>
        <v>43536</v>
      </c>
      <c r="CG32" s="73">
        <f t="shared" si="28"/>
        <v>43537</v>
      </c>
      <c r="CH32" s="73">
        <f t="shared" si="28"/>
        <v>43538</v>
      </c>
      <c r="CI32" s="73">
        <f t="shared" si="28"/>
        <v>43539</v>
      </c>
      <c r="CJ32" s="73">
        <f t="shared" si="28"/>
        <v>43540</v>
      </c>
      <c r="CK32" s="73">
        <f t="shared" si="28"/>
        <v>43541</v>
      </c>
      <c r="CL32" s="73">
        <f t="shared" si="28"/>
        <v>43542</v>
      </c>
      <c r="CM32" s="73">
        <f t="shared" si="28"/>
        <v>43543</v>
      </c>
      <c r="CN32" s="73">
        <f t="shared" si="28"/>
        <v>43544</v>
      </c>
      <c r="CO32" s="73">
        <f t="shared" si="28"/>
        <v>43545</v>
      </c>
      <c r="CP32" s="73">
        <f t="shared" si="28"/>
        <v>43546</v>
      </c>
      <c r="CQ32" s="73">
        <f t="shared" si="28"/>
        <v>43547</v>
      </c>
      <c r="CR32" s="73">
        <f t="shared" si="28"/>
        <v>43548</v>
      </c>
      <c r="CS32" s="73">
        <f t="shared" si="28"/>
        <v>43549</v>
      </c>
      <c r="CT32" s="73">
        <f t="shared" si="28"/>
        <v>43550</v>
      </c>
      <c r="CU32" s="73">
        <f t="shared" si="28"/>
        <v>43551</v>
      </c>
      <c r="CV32" s="73">
        <f t="shared" si="28"/>
        <v>43552</v>
      </c>
      <c r="CW32" s="73">
        <f t="shared" si="28"/>
        <v>43553</v>
      </c>
      <c r="CX32" s="73">
        <f t="shared" si="28"/>
        <v>43554</v>
      </c>
      <c r="CY32" s="73">
        <f t="shared" si="28"/>
        <v>43555</v>
      </c>
      <c r="CZ32" s="73">
        <f t="shared" si="28"/>
        <v>43556</v>
      </c>
      <c r="DA32" s="73">
        <f t="shared" si="28"/>
        <v>43557</v>
      </c>
      <c r="DB32" s="73">
        <f t="shared" si="28"/>
        <v>43558</v>
      </c>
      <c r="DC32" s="73">
        <f t="shared" si="28"/>
        <v>43559</v>
      </c>
      <c r="DD32" s="73">
        <f t="shared" si="28"/>
        <v>43560</v>
      </c>
      <c r="DE32" s="73">
        <f t="shared" si="28"/>
        <v>43561</v>
      </c>
      <c r="DF32" s="73">
        <f t="shared" si="28"/>
        <v>43562</v>
      </c>
      <c r="DG32" s="73">
        <f t="shared" si="28"/>
        <v>43563</v>
      </c>
      <c r="DH32" s="73">
        <f t="shared" si="28"/>
        <v>43564</v>
      </c>
      <c r="DI32" s="73">
        <f t="shared" si="28"/>
        <v>43565</v>
      </c>
      <c r="DJ32" s="73">
        <f t="shared" si="28"/>
        <v>43566</v>
      </c>
      <c r="DK32" s="73">
        <f t="shared" si="28"/>
        <v>43567</v>
      </c>
      <c r="DL32" s="73">
        <f t="shared" si="28"/>
        <v>43568</v>
      </c>
      <c r="DM32" s="73">
        <f t="shared" si="28"/>
        <v>43569</v>
      </c>
      <c r="DN32" s="73">
        <f t="shared" si="28"/>
        <v>43570</v>
      </c>
      <c r="DO32" s="73">
        <f t="shared" si="28"/>
        <v>43571</v>
      </c>
      <c r="DP32" s="73">
        <f t="shared" si="28"/>
        <v>43572</v>
      </c>
      <c r="DQ32" s="73">
        <f t="shared" si="28"/>
        <v>43573</v>
      </c>
      <c r="DR32" s="73">
        <f t="shared" si="28"/>
        <v>43574</v>
      </c>
      <c r="DS32" s="73">
        <f t="shared" si="28"/>
        <v>43575</v>
      </c>
      <c r="DT32" s="73">
        <f t="shared" si="28"/>
        <v>43576</v>
      </c>
      <c r="DU32" s="73">
        <f t="shared" si="28"/>
        <v>43577</v>
      </c>
      <c r="DV32" s="73">
        <f t="shared" si="28"/>
        <v>43578</v>
      </c>
      <c r="DW32" s="73">
        <f t="shared" si="28"/>
        <v>43579</v>
      </c>
      <c r="DX32" s="73">
        <f t="shared" si="28"/>
        <v>43580</v>
      </c>
      <c r="DY32" s="73">
        <f t="shared" si="28"/>
        <v>43581</v>
      </c>
      <c r="DZ32" s="73">
        <f t="shared" si="28"/>
        <v>43582</v>
      </c>
      <c r="EA32" s="73">
        <f t="shared" si="28"/>
        <v>43583</v>
      </c>
      <c r="EB32" s="73">
        <f t="shared" si="28"/>
        <v>43584</v>
      </c>
      <c r="EC32" s="73">
        <f t="shared" si="28"/>
        <v>43585</v>
      </c>
      <c r="ED32" s="73">
        <f t="shared" si="28"/>
        <v>43586</v>
      </c>
      <c r="EE32" s="73">
        <f t="shared" si="28"/>
        <v>43587</v>
      </c>
      <c r="EF32" s="73">
        <f t="shared" si="28"/>
        <v>43588</v>
      </c>
      <c r="EG32" s="73">
        <f t="shared" si="28"/>
        <v>43589</v>
      </c>
      <c r="EH32" s="73">
        <f t="shared" si="28"/>
        <v>43590</v>
      </c>
      <c r="EI32" s="73">
        <f t="shared" si="28"/>
        <v>43591</v>
      </c>
      <c r="EJ32" s="73">
        <f t="shared" si="28"/>
        <v>43592</v>
      </c>
      <c r="EK32" s="73">
        <f t="shared" si="28"/>
        <v>43593</v>
      </c>
      <c r="EL32" s="73">
        <f t="shared" si="28"/>
        <v>43594</v>
      </c>
      <c r="EM32" s="73">
        <f t="shared" si="28"/>
        <v>43595</v>
      </c>
      <c r="EN32" s="73">
        <f t="shared" ref="EN32:GY32" si="29">IF(EM32="","",EM32+1)</f>
        <v>43596</v>
      </c>
      <c r="EO32" s="73">
        <f t="shared" si="29"/>
        <v>43597</v>
      </c>
      <c r="EP32" s="73">
        <f t="shared" si="29"/>
        <v>43598</v>
      </c>
      <c r="EQ32" s="73">
        <f t="shared" si="29"/>
        <v>43599</v>
      </c>
      <c r="ER32" s="73">
        <f t="shared" si="29"/>
        <v>43600</v>
      </c>
      <c r="ES32" s="73">
        <f t="shared" si="29"/>
        <v>43601</v>
      </c>
      <c r="ET32" s="73">
        <f t="shared" si="29"/>
        <v>43602</v>
      </c>
      <c r="EU32" s="73">
        <f t="shared" si="29"/>
        <v>43603</v>
      </c>
      <c r="EV32" s="73">
        <f t="shared" si="29"/>
        <v>43604</v>
      </c>
      <c r="EW32" s="73">
        <f t="shared" si="29"/>
        <v>43605</v>
      </c>
      <c r="EX32" s="73">
        <f t="shared" si="29"/>
        <v>43606</v>
      </c>
      <c r="EY32" s="73">
        <f t="shared" si="29"/>
        <v>43607</v>
      </c>
      <c r="EZ32" s="73">
        <f t="shared" si="29"/>
        <v>43608</v>
      </c>
      <c r="FA32" s="73">
        <f t="shared" si="29"/>
        <v>43609</v>
      </c>
      <c r="FB32" s="73">
        <f t="shared" si="29"/>
        <v>43610</v>
      </c>
      <c r="FC32" s="73">
        <f t="shared" si="29"/>
        <v>43611</v>
      </c>
      <c r="FD32" s="73">
        <f t="shared" si="29"/>
        <v>43612</v>
      </c>
      <c r="FE32" s="73">
        <f t="shared" si="29"/>
        <v>43613</v>
      </c>
      <c r="FF32" s="73">
        <f t="shared" si="29"/>
        <v>43614</v>
      </c>
      <c r="FG32" s="73">
        <f t="shared" si="29"/>
        <v>43615</v>
      </c>
      <c r="FH32" s="73">
        <f t="shared" si="29"/>
        <v>43616</v>
      </c>
      <c r="FI32" s="73">
        <f t="shared" si="29"/>
        <v>43617</v>
      </c>
      <c r="FJ32" s="73">
        <f t="shared" si="29"/>
        <v>43618</v>
      </c>
      <c r="FK32" s="73">
        <f t="shared" si="29"/>
        <v>43619</v>
      </c>
      <c r="FL32" s="73">
        <f t="shared" si="29"/>
        <v>43620</v>
      </c>
      <c r="FM32" s="73">
        <f t="shared" si="29"/>
        <v>43621</v>
      </c>
      <c r="FN32" s="73">
        <f t="shared" si="29"/>
        <v>43622</v>
      </c>
      <c r="FO32" s="73">
        <f t="shared" si="29"/>
        <v>43623</v>
      </c>
      <c r="FP32" s="73">
        <f t="shared" si="29"/>
        <v>43624</v>
      </c>
      <c r="FQ32" s="73">
        <f t="shared" si="29"/>
        <v>43625</v>
      </c>
      <c r="FR32" s="73">
        <f t="shared" si="29"/>
        <v>43626</v>
      </c>
      <c r="FS32" s="73">
        <f t="shared" si="29"/>
        <v>43627</v>
      </c>
      <c r="FT32" s="73">
        <f t="shared" si="29"/>
        <v>43628</v>
      </c>
      <c r="FU32" s="73">
        <f t="shared" si="29"/>
        <v>43629</v>
      </c>
      <c r="FV32" s="73">
        <f t="shared" si="29"/>
        <v>43630</v>
      </c>
      <c r="FW32" s="73">
        <f t="shared" si="29"/>
        <v>43631</v>
      </c>
      <c r="FX32" s="73">
        <f t="shared" si="29"/>
        <v>43632</v>
      </c>
      <c r="FY32" s="73">
        <f t="shared" si="29"/>
        <v>43633</v>
      </c>
      <c r="FZ32" s="73">
        <f t="shared" si="29"/>
        <v>43634</v>
      </c>
      <c r="GA32" s="73">
        <f t="shared" si="29"/>
        <v>43635</v>
      </c>
      <c r="GB32" s="73">
        <f t="shared" si="29"/>
        <v>43636</v>
      </c>
      <c r="GC32" s="73">
        <f t="shared" si="29"/>
        <v>43637</v>
      </c>
      <c r="GD32" s="73">
        <f t="shared" si="29"/>
        <v>43638</v>
      </c>
      <c r="GE32" s="73">
        <f t="shared" si="29"/>
        <v>43639</v>
      </c>
      <c r="GF32" s="73">
        <f t="shared" si="29"/>
        <v>43640</v>
      </c>
      <c r="GG32" s="73">
        <f t="shared" si="29"/>
        <v>43641</v>
      </c>
      <c r="GH32" s="73">
        <f t="shared" si="29"/>
        <v>43642</v>
      </c>
      <c r="GI32" s="73">
        <f t="shared" si="29"/>
        <v>43643</v>
      </c>
      <c r="GJ32" s="73">
        <f t="shared" si="29"/>
        <v>43644</v>
      </c>
      <c r="GK32" s="73">
        <f t="shared" si="29"/>
        <v>43645</v>
      </c>
      <c r="GL32" s="73">
        <f t="shared" si="29"/>
        <v>43646</v>
      </c>
      <c r="GM32" s="73">
        <f t="shared" si="29"/>
        <v>43647</v>
      </c>
      <c r="GN32" s="73">
        <f t="shared" si="29"/>
        <v>43648</v>
      </c>
      <c r="GO32" s="73">
        <f t="shared" si="29"/>
        <v>43649</v>
      </c>
      <c r="GP32" s="73">
        <f t="shared" si="29"/>
        <v>43650</v>
      </c>
      <c r="GQ32" s="73">
        <f t="shared" si="29"/>
        <v>43651</v>
      </c>
      <c r="GR32" s="73">
        <f t="shared" si="29"/>
        <v>43652</v>
      </c>
      <c r="GS32" s="73">
        <f t="shared" si="29"/>
        <v>43653</v>
      </c>
      <c r="GT32" s="73">
        <f t="shared" si="29"/>
        <v>43654</v>
      </c>
      <c r="GU32" s="73">
        <f t="shared" si="29"/>
        <v>43655</v>
      </c>
      <c r="GV32" s="73">
        <f t="shared" si="29"/>
        <v>43656</v>
      </c>
      <c r="GW32" s="73">
        <f t="shared" si="29"/>
        <v>43657</v>
      </c>
      <c r="GX32" s="73">
        <f t="shared" si="29"/>
        <v>43658</v>
      </c>
      <c r="GY32" s="73">
        <f t="shared" si="29"/>
        <v>43659</v>
      </c>
      <c r="GZ32" s="73">
        <f t="shared" ref="GZ32:JK32" si="30">IF(GY32="","",GY32+1)</f>
        <v>43660</v>
      </c>
      <c r="HA32" s="73">
        <f t="shared" si="30"/>
        <v>43661</v>
      </c>
      <c r="HB32" s="73">
        <f t="shared" si="30"/>
        <v>43662</v>
      </c>
      <c r="HC32" s="73">
        <f t="shared" si="30"/>
        <v>43663</v>
      </c>
      <c r="HD32" s="73">
        <f t="shared" si="30"/>
        <v>43664</v>
      </c>
      <c r="HE32" s="73">
        <f t="shared" si="30"/>
        <v>43665</v>
      </c>
      <c r="HF32" s="73">
        <f t="shared" si="30"/>
        <v>43666</v>
      </c>
      <c r="HG32" s="73">
        <f t="shared" si="30"/>
        <v>43667</v>
      </c>
      <c r="HH32" s="73">
        <f t="shared" si="30"/>
        <v>43668</v>
      </c>
      <c r="HI32" s="73">
        <f t="shared" si="30"/>
        <v>43669</v>
      </c>
      <c r="HJ32" s="73">
        <f t="shared" si="30"/>
        <v>43670</v>
      </c>
      <c r="HK32" s="73">
        <f t="shared" si="30"/>
        <v>43671</v>
      </c>
      <c r="HL32" s="73">
        <f t="shared" si="30"/>
        <v>43672</v>
      </c>
      <c r="HM32" s="73">
        <f t="shared" si="30"/>
        <v>43673</v>
      </c>
      <c r="HN32" s="73">
        <f t="shared" si="30"/>
        <v>43674</v>
      </c>
      <c r="HO32" s="73">
        <f t="shared" si="30"/>
        <v>43675</v>
      </c>
      <c r="HP32" s="73">
        <f t="shared" si="30"/>
        <v>43676</v>
      </c>
      <c r="HQ32" s="73">
        <f t="shared" si="30"/>
        <v>43677</v>
      </c>
      <c r="HR32" s="73">
        <f t="shared" si="30"/>
        <v>43678</v>
      </c>
      <c r="HS32" s="73">
        <f t="shared" si="30"/>
        <v>43679</v>
      </c>
      <c r="HT32" s="73">
        <f t="shared" si="30"/>
        <v>43680</v>
      </c>
      <c r="HU32" s="73">
        <f t="shared" si="30"/>
        <v>43681</v>
      </c>
      <c r="HV32" s="73">
        <f t="shared" si="30"/>
        <v>43682</v>
      </c>
      <c r="HW32" s="73">
        <f t="shared" si="30"/>
        <v>43683</v>
      </c>
      <c r="HX32" s="73">
        <f t="shared" si="30"/>
        <v>43684</v>
      </c>
      <c r="HY32" s="73">
        <f t="shared" si="30"/>
        <v>43685</v>
      </c>
      <c r="HZ32" s="73">
        <f t="shared" si="30"/>
        <v>43686</v>
      </c>
      <c r="IA32" s="73">
        <f t="shared" si="30"/>
        <v>43687</v>
      </c>
      <c r="IB32" s="73">
        <f t="shared" si="30"/>
        <v>43688</v>
      </c>
      <c r="IC32" s="73">
        <f t="shared" si="30"/>
        <v>43689</v>
      </c>
      <c r="ID32" s="73">
        <f t="shared" si="30"/>
        <v>43690</v>
      </c>
      <c r="IE32" s="73">
        <f t="shared" si="30"/>
        <v>43691</v>
      </c>
      <c r="IF32" s="73">
        <f t="shared" si="30"/>
        <v>43692</v>
      </c>
      <c r="IG32" s="73">
        <f t="shared" si="30"/>
        <v>43693</v>
      </c>
      <c r="IH32" s="73">
        <f t="shared" si="30"/>
        <v>43694</v>
      </c>
      <c r="II32" s="73">
        <f t="shared" si="30"/>
        <v>43695</v>
      </c>
      <c r="IJ32" s="73">
        <f t="shared" si="30"/>
        <v>43696</v>
      </c>
      <c r="IK32" s="73">
        <f t="shared" si="30"/>
        <v>43697</v>
      </c>
      <c r="IL32" s="73">
        <f t="shared" si="30"/>
        <v>43698</v>
      </c>
      <c r="IM32" s="73">
        <f t="shared" si="30"/>
        <v>43699</v>
      </c>
      <c r="IN32" s="73">
        <f t="shared" si="30"/>
        <v>43700</v>
      </c>
      <c r="IO32" s="73">
        <f t="shared" si="30"/>
        <v>43701</v>
      </c>
      <c r="IP32" s="73">
        <f t="shared" si="30"/>
        <v>43702</v>
      </c>
      <c r="IQ32" s="73">
        <f t="shared" si="30"/>
        <v>43703</v>
      </c>
      <c r="IR32" s="73">
        <f t="shared" si="30"/>
        <v>43704</v>
      </c>
      <c r="IS32" s="73">
        <f t="shared" si="30"/>
        <v>43705</v>
      </c>
      <c r="IT32" s="73">
        <f t="shared" si="30"/>
        <v>43706</v>
      </c>
      <c r="IU32" s="73">
        <f t="shared" si="30"/>
        <v>43707</v>
      </c>
      <c r="IV32" s="73">
        <f t="shared" si="30"/>
        <v>43708</v>
      </c>
      <c r="IW32" s="73">
        <f t="shared" si="30"/>
        <v>43709</v>
      </c>
      <c r="IX32" s="73">
        <f t="shared" si="30"/>
        <v>43710</v>
      </c>
      <c r="IY32" s="73">
        <f t="shared" si="30"/>
        <v>43711</v>
      </c>
      <c r="IZ32" s="73">
        <f t="shared" si="30"/>
        <v>43712</v>
      </c>
      <c r="JA32" s="73">
        <f t="shared" si="30"/>
        <v>43713</v>
      </c>
      <c r="JB32" s="73">
        <f t="shared" si="30"/>
        <v>43714</v>
      </c>
      <c r="JC32" s="73">
        <f t="shared" si="30"/>
        <v>43715</v>
      </c>
      <c r="JD32" s="73">
        <f t="shared" si="30"/>
        <v>43716</v>
      </c>
      <c r="JE32" s="73">
        <f t="shared" si="30"/>
        <v>43717</v>
      </c>
      <c r="JF32" s="73">
        <f t="shared" si="30"/>
        <v>43718</v>
      </c>
      <c r="JG32" s="73">
        <f t="shared" si="30"/>
        <v>43719</v>
      </c>
      <c r="JH32" s="73">
        <f t="shared" si="30"/>
        <v>43720</v>
      </c>
      <c r="JI32" s="73">
        <f t="shared" si="30"/>
        <v>43721</v>
      </c>
      <c r="JJ32" s="73">
        <f t="shared" si="30"/>
        <v>43722</v>
      </c>
      <c r="JK32" s="73">
        <f t="shared" si="30"/>
        <v>43723</v>
      </c>
      <c r="JL32" s="73">
        <f t="shared" ref="JL32:LW32" si="31">IF(JK32="","",JK32+1)</f>
        <v>43724</v>
      </c>
      <c r="JM32" s="73">
        <f t="shared" si="31"/>
        <v>43725</v>
      </c>
      <c r="JN32" s="73">
        <f t="shared" si="31"/>
        <v>43726</v>
      </c>
      <c r="JO32" s="73">
        <f t="shared" si="31"/>
        <v>43727</v>
      </c>
      <c r="JP32" s="73">
        <f t="shared" si="31"/>
        <v>43728</v>
      </c>
      <c r="JQ32" s="73">
        <f t="shared" si="31"/>
        <v>43729</v>
      </c>
      <c r="JR32" s="73">
        <f t="shared" si="31"/>
        <v>43730</v>
      </c>
      <c r="JS32" s="73">
        <f t="shared" si="31"/>
        <v>43731</v>
      </c>
      <c r="JT32" s="73">
        <f t="shared" si="31"/>
        <v>43732</v>
      </c>
      <c r="JU32" s="73">
        <f t="shared" si="31"/>
        <v>43733</v>
      </c>
      <c r="JV32" s="73">
        <f t="shared" si="31"/>
        <v>43734</v>
      </c>
      <c r="JW32" s="73">
        <f t="shared" si="31"/>
        <v>43735</v>
      </c>
      <c r="JX32" s="73">
        <f t="shared" si="31"/>
        <v>43736</v>
      </c>
      <c r="JY32" s="73">
        <f t="shared" si="31"/>
        <v>43737</v>
      </c>
      <c r="JZ32" s="73">
        <f t="shared" si="31"/>
        <v>43738</v>
      </c>
      <c r="KA32" s="73">
        <f t="shared" si="31"/>
        <v>43739</v>
      </c>
      <c r="KB32" s="73">
        <f t="shared" si="31"/>
        <v>43740</v>
      </c>
      <c r="KC32" s="73">
        <f t="shared" si="31"/>
        <v>43741</v>
      </c>
      <c r="KD32" s="73">
        <f t="shared" si="31"/>
        <v>43742</v>
      </c>
      <c r="KE32" s="73">
        <f t="shared" si="31"/>
        <v>43743</v>
      </c>
      <c r="KF32" s="73">
        <f t="shared" si="31"/>
        <v>43744</v>
      </c>
      <c r="KG32" s="73">
        <f t="shared" si="31"/>
        <v>43745</v>
      </c>
      <c r="KH32" s="73">
        <f t="shared" si="31"/>
        <v>43746</v>
      </c>
      <c r="KI32" s="73">
        <f t="shared" si="31"/>
        <v>43747</v>
      </c>
      <c r="KJ32" s="73">
        <f t="shared" si="31"/>
        <v>43748</v>
      </c>
      <c r="KK32" s="73">
        <f t="shared" si="31"/>
        <v>43749</v>
      </c>
      <c r="KL32" s="73">
        <f t="shared" si="31"/>
        <v>43750</v>
      </c>
      <c r="KM32" s="73">
        <f t="shared" si="31"/>
        <v>43751</v>
      </c>
      <c r="KN32" s="73">
        <f t="shared" si="31"/>
        <v>43752</v>
      </c>
      <c r="KO32" s="73">
        <f t="shared" si="31"/>
        <v>43753</v>
      </c>
      <c r="KP32" s="73">
        <f t="shared" si="31"/>
        <v>43754</v>
      </c>
      <c r="KQ32" s="73">
        <f t="shared" si="31"/>
        <v>43755</v>
      </c>
      <c r="KR32" s="73">
        <f t="shared" si="31"/>
        <v>43756</v>
      </c>
      <c r="KS32" s="73">
        <f t="shared" si="31"/>
        <v>43757</v>
      </c>
      <c r="KT32" s="73">
        <f t="shared" si="31"/>
        <v>43758</v>
      </c>
      <c r="KU32" s="73">
        <f t="shared" si="31"/>
        <v>43759</v>
      </c>
      <c r="KV32" s="73">
        <f t="shared" si="31"/>
        <v>43760</v>
      </c>
      <c r="KW32" s="73">
        <f t="shared" si="31"/>
        <v>43761</v>
      </c>
      <c r="KX32" s="73">
        <f t="shared" si="31"/>
        <v>43762</v>
      </c>
      <c r="KY32" s="73">
        <f t="shared" si="31"/>
        <v>43763</v>
      </c>
      <c r="KZ32" s="73">
        <f t="shared" si="31"/>
        <v>43764</v>
      </c>
      <c r="LA32" s="73">
        <f t="shared" si="31"/>
        <v>43765</v>
      </c>
      <c r="LB32" s="73">
        <f t="shared" si="31"/>
        <v>43766</v>
      </c>
      <c r="LC32" s="73">
        <f t="shared" si="31"/>
        <v>43767</v>
      </c>
      <c r="LD32" s="73">
        <f t="shared" si="31"/>
        <v>43768</v>
      </c>
      <c r="LE32" s="73">
        <f t="shared" si="31"/>
        <v>43769</v>
      </c>
      <c r="LF32" s="73">
        <f t="shared" si="31"/>
        <v>43770</v>
      </c>
      <c r="LG32" s="73">
        <f t="shared" si="31"/>
        <v>43771</v>
      </c>
      <c r="LH32" s="73">
        <f t="shared" si="31"/>
        <v>43772</v>
      </c>
      <c r="LI32" s="73">
        <f t="shared" si="31"/>
        <v>43773</v>
      </c>
      <c r="LJ32" s="73">
        <f t="shared" si="31"/>
        <v>43774</v>
      </c>
      <c r="LK32" s="73">
        <f t="shared" si="31"/>
        <v>43775</v>
      </c>
      <c r="LL32" s="73">
        <f t="shared" si="31"/>
        <v>43776</v>
      </c>
      <c r="LM32" s="73">
        <f t="shared" si="31"/>
        <v>43777</v>
      </c>
      <c r="LN32" s="73">
        <f t="shared" si="31"/>
        <v>43778</v>
      </c>
      <c r="LO32" s="73">
        <f t="shared" si="31"/>
        <v>43779</v>
      </c>
      <c r="LP32" s="73">
        <f t="shared" si="31"/>
        <v>43780</v>
      </c>
      <c r="LQ32" s="73">
        <f t="shared" si="31"/>
        <v>43781</v>
      </c>
      <c r="LR32" s="73">
        <f t="shared" si="31"/>
        <v>43782</v>
      </c>
      <c r="LS32" s="73">
        <f t="shared" si="31"/>
        <v>43783</v>
      </c>
      <c r="LT32" s="73">
        <f t="shared" si="31"/>
        <v>43784</v>
      </c>
      <c r="LU32" s="73">
        <f t="shared" si="31"/>
        <v>43785</v>
      </c>
      <c r="LV32" s="73">
        <f t="shared" si="31"/>
        <v>43786</v>
      </c>
      <c r="LW32" s="73">
        <f t="shared" si="31"/>
        <v>43787</v>
      </c>
      <c r="LX32" s="73">
        <f t="shared" ref="LX32:NO32" si="32">IF(LW32="","",LW32+1)</f>
        <v>43788</v>
      </c>
      <c r="LY32" s="73">
        <f t="shared" si="32"/>
        <v>43789</v>
      </c>
      <c r="LZ32" s="73">
        <f t="shared" si="32"/>
        <v>43790</v>
      </c>
      <c r="MA32" s="73">
        <f t="shared" si="32"/>
        <v>43791</v>
      </c>
      <c r="MB32" s="73">
        <f t="shared" si="32"/>
        <v>43792</v>
      </c>
      <c r="MC32" s="73">
        <f t="shared" si="32"/>
        <v>43793</v>
      </c>
      <c r="MD32" s="73">
        <f t="shared" si="32"/>
        <v>43794</v>
      </c>
      <c r="ME32" s="73">
        <f t="shared" si="32"/>
        <v>43795</v>
      </c>
      <c r="MF32" s="73">
        <f t="shared" si="32"/>
        <v>43796</v>
      </c>
      <c r="MG32" s="73">
        <f t="shared" si="32"/>
        <v>43797</v>
      </c>
      <c r="MH32" s="73">
        <f t="shared" si="32"/>
        <v>43798</v>
      </c>
      <c r="MI32" s="73">
        <f t="shared" si="32"/>
        <v>43799</v>
      </c>
      <c r="MJ32" s="73">
        <f t="shared" si="32"/>
        <v>43800</v>
      </c>
      <c r="MK32" s="73">
        <f t="shared" si="32"/>
        <v>43801</v>
      </c>
      <c r="ML32" s="73">
        <f t="shared" si="32"/>
        <v>43802</v>
      </c>
      <c r="MM32" s="73">
        <f t="shared" si="32"/>
        <v>43803</v>
      </c>
      <c r="MN32" s="73">
        <f t="shared" si="32"/>
        <v>43804</v>
      </c>
      <c r="MO32" s="73">
        <f t="shared" si="32"/>
        <v>43805</v>
      </c>
      <c r="MP32" s="73">
        <f t="shared" si="32"/>
        <v>43806</v>
      </c>
      <c r="MQ32" s="73">
        <f t="shared" si="32"/>
        <v>43807</v>
      </c>
      <c r="MR32" s="73">
        <f t="shared" si="32"/>
        <v>43808</v>
      </c>
      <c r="MS32" s="73">
        <f t="shared" si="32"/>
        <v>43809</v>
      </c>
      <c r="MT32" s="73">
        <f t="shared" si="32"/>
        <v>43810</v>
      </c>
      <c r="MU32" s="73">
        <f t="shared" si="32"/>
        <v>43811</v>
      </c>
      <c r="MV32" s="73">
        <f t="shared" si="32"/>
        <v>43812</v>
      </c>
      <c r="MW32" s="73">
        <f t="shared" si="32"/>
        <v>43813</v>
      </c>
      <c r="MX32" s="73">
        <f t="shared" si="32"/>
        <v>43814</v>
      </c>
      <c r="MY32" s="73">
        <f t="shared" si="32"/>
        <v>43815</v>
      </c>
      <c r="MZ32" s="73">
        <f t="shared" si="32"/>
        <v>43816</v>
      </c>
      <c r="NA32" s="73">
        <f t="shared" si="32"/>
        <v>43817</v>
      </c>
      <c r="NB32" s="73">
        <f t="shared" si="32"/>
        <v>43818</v>
      </c>
      <c r="NC32" s="73">
        <f t="shared" si="32"/>
        <v>43819</v>
      </c>
      <c r="ND32" s="73">
        <f t="shared" si="32"/>
        <v>43820</v>
      </c>
      <c r="NE32" s="73">
        <f t="shared" si="32"/>
        <v>43821</v>
      </c>
      <c r="NF32" s="73">
        <f t="shared" si="32"/>
        <v>43822</v>
      </c>
      <c r="NG32" s="73">
        <f t="shared" si="32"/>
        <v>43823</v>
      </c>
      <c r="NH32" s="73">
        <f t="shared" si="32"/>
        <v>43824</v>
      </c>
      <c r="NI32" s="73">
        <f t="shared" si="32"/>
        <v>43825</v>
      </c>
      <c r="NJ32" s="73">
        <f t="shared" si="32"/>
        <v>43826</v>
      </c>
      <c r="NK32" s="73">
        <f t="shared" si="32"/>
        <v>43827</v>
      </c>
      <c r="NL32" s="73">
        <f t="shared" si="32"/>
        <v>43828</v>
      </c>
      <c r="NM32" s="73">
        <f t="shared" si="32"/>
        <v>43829</v>
      </c>
      <c r="NN32" s="73">
        <f t="shared" si="32"/>
        <v>43830</v>
      </c>
      <c r="NO32" s="73">
        <f t="shared" si="32"/>
        <v>43831</v>
      </c>
      <c r="NP32" s="1"/>
      <c r="NQ32" s="1"/>
    </row>
    <row r="33" spans="1:38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8"/>
      <c r="L33" s="1"/>
      <c r="M33" s="1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"/>
      <c r="NQ33" s="1"/>
    </row>
    <row r="34" spans="1:381" x14ac:dyDescent="0.2">
      <c r="A34" s="1"/>
      <c r="B34" s="1"/>
      <c r="C34" s="1" t="str">
        <f>OFMOR_FFF_0!C34</f>
        <v>COGS_GMV</v>
      </c>
      <c r="D34" s="1"/>
      <c r="E34" s="1" t="str">
        <f>OFMOR_FFF_0!E34</f>
        <v>Первый оборот: распределение бюджета себестоимости GMV</v>
      </c>
      <c r="F34" s="1"/>
      <c r="G34" s="1" t="str">
        <f>OFMOR_FFF_0!G34</f>
        <v>тыс.руб.</v>
      </c>
      <c r="H34" s="1"/>
      <c r="I34" s="1"/>
      <c r="J34" s="1"/>
      <c r="K34" s="9">
        <f>SUM(N34:NO34)</f>
        <v>9999.9999999999945</v>
      </c>
      <c r="L34" s="1"/>
      <c r="M34" s="1"/>
      <c r="N34" s="61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34" s="61">
        <f t="shared" ref="O34:BZ34" si="33">IF(SUMIFS($11:$11,$9:$9,"&gt;="&amp;(EOMONTH(O$32,-1)+1),$9:$9,"&lt;="&amp;EOMONTH(O$32,0))=0,0,SUMIFS($25:$25,$23:$23,EOMONTH(O$32,-1)+1)*O$11/SUMIFS($11:$11,$9:$9,"&gt;="&amp;(EOMONTH(O$32,-1)+1),$9:$9,"&lt;="&amp;EOMONTH(O$32,0)))</f>
        <v>29.794465079017648</v>
      </c>
      <c r="P34" s="61">
        <f t="shared" si="33"/>
        <v>51.765097954800041</v>
      </c>
      <c r="Q34" s="61">
        <f t="shared" si="33"/>
        <v>76.382687255963774</v>
      </c>
      <c r="R34" s="61">
        <f t="shared" si="33"/>
        <v>68.533009272379999</v>
      </c>
      <c r="S34" s="61">
        <f t="shared" si="33"/>
        <v>71.187436317541014</v>
      </c>
      <c r="T34" s="61">
        <f t="shared" si="33"/>
        <v>145.89719728087687</v>
      </c>
      <c r="U34" s="61">
        <f t="shared" si="33"/>
        <v>166.65077673338243</v>
      </c>
      <c r="V34" s="61">
        <f t="shared" si="33"/>
        <v>127.12167224798773</v>
      </c>
      <c r="W34" s="61">
        <f t="shared" si="33"/>
        <v>236.63788122977607</v>
      </c>
      <c r="X34" s="61">
        <f t="shared" si="33"/>
        <v>349.17421175693596</v>
      </c>
      <c r="Y34" s="61">
        <f t="shared" si="33"/>
        <v>313.2903587408897</v>
      </c>
      <c r="Z34" s="61">
        <f t="shared" si="33"/>
        <v>325.42475076685264</v>
      </c>
      <c r="AA34" s="61">
        <f t="shared" si="33"/>
        <v>444.63425494471863</v>
      </c>
      <c r="AB34" s="61">
        <f t="shared" si="33"/>
        <v>304.72954380125765</v>
      </c>
      <c r="AC34" s="61">
        <f t="shared" si="33"/>
        <v>166.03466907052479</v>
      </c>
      <c r="AD34" s="61">
        <f t="shared" si="33"/>
        <v>216.35228772024416</v>
      </c>
      <c r="AE34" s="61">
        <f t="shared" si="33"/>
        <v>319.24153112735161</v>
      </c>
      <c r="AF34" s="61">
        <f t="shared" si="33"/>
        <v>286.43379277247607</v>
      </c>
      <c r="AG34" s="61">
        <f t="shared" si="33"/>
        <v>297.52797372637917</v>
      </c>
      <c r="AH34" s="61">
        <f t="shared" si="33"/>
        <v>406.51833829879502</v>
      </c>
      <c r="AI34" s="61">
        <f t="shared" si="33"/>
        <v>278.60684686122272</v>
      </c>
      <c r="AJ34" s="61">
        <f t="shared" si="33"/>
        <v>151.80147957545887</v>
      </c>
      <c r="AK34" s="61">
        <f t="shared" si="33"/>
        <v>197.80566052453923</v>
      </c>
      <c r="AL34" s="61">
        <f t="shared" si="33"/>
        <v>583.74961131138775</v>
      </c>
      <c r="AM34" s="61">
        <f t="shared" si="33"/>
        <v>523.75896897536791</v>
      </c>
      <c r="AN34" s="61">
        <f t="shared" si="33"/>
        <v>489.64072614029112</v>
      </c>
      <c r="AO34" s="61">
        <f t="shared" si="33"/>
        <v>594.67180509971263</v>
      </c>
      <c r="AP34" s="61">
        <f t="shared" si="33"/>
        <v>356.61289617526575</v>
      </c>
      <c r="AQ34" s="61">
        <f t="shared" si="33"/>
        <v>166.54610266854877</v>
      </c>
      <c r="AR34" s="61">
        <f t="shared" si="33"/>
        <v>217.01871377191705</v>
      </c>
      <c r="AS34" s="61">
        <f t="shared" si="33"/>
        <v>62.892506489790414</v>
      </c>
      <c r="AT34" s="61">
        <f t="shared" si="33"/>
        <v>56.619379143370224</v>
      </c>
      <c r="AU34" s="61">
        <f t="shared" si="33"/>
        <v>56.417732246099305</v>
      </c>
      <c r="AV34" s="61">
        <f t="shared" si="33"/>
        <v>76.115436321630639</v>
      </c>
      <c r="AW34" s="61">
        <f t="shared" si="33"/>
        <v>43.875714163980625</v>
      </c>
      <c r="AX34" s="61">
        <f t="shared" si="33"/>
        <v>24.69894654968255</v>
      </c>
      <c r="AY34" s="61">
        <f t="shared" si="33"/>
        <v>35.536034294091678</v>
      </c>
      <c r="AZ34" s="61">
        <f t="shared" si="33"/>
        <v>64.39145224972188</v>
      </c>
      <c r="BA34" s="61">
        <f t="shared" si="33"/>
        <v>57.968814601323935</v>
      </c>
      <c r="BB34" s="61">
        <f t="shared" si="33"/>
        <v>57.762361761683451</v>
      </c>
      <c r="BC34" s="61">
        <f t="shared" si="33"/>
        <v>77.929530192387119</v>
      </c>
      <c r="BD34" s="61">
        <f t="shared" si="33"/>
        <v>49.413566453550978</v>
      </c>
      <c r="BE34" s="61">
        <f t="shared" si="33"/>
        <v>25.287607795222673</v>
      </c>
      <c r="BF34" s="61">
        <f t="shared" si="33"/>
        <v>36.382980789037845</v>
      </c>
      <c r="BG34" s="61">
        <f t="shared" si="33"/>
        <v>65.926123066844085</v>
      </c>
      <c r="BH34" s="61">
        <f t="shared" si="33"/>
        <v>59.350411769326968</v>
      </c>
      <c r="BI34" s="61">
        <f t="shared" si="33"/>
        <v>59.139038445102919</v>
      </c>
      <c r="BJ34" s="61">
        <f t="shared" si="33"/>
        <v>79.786860188835774</v>
      </c>
      <c r="BK34" s="61">
        <f t="shared" si="33"/>
        <v>45.992056813474591</v>
      </c>
      <c r="BL34" s="61">
        <f t="shared" si="33"/>
        <v>28.479328759653026</v>
      </c>
      <c r="BM34" s="61">
        <f t="shared" si="33"/>
        <v>40.975124240217802</v>
      </c>
      <c r="BN34" s="61">
        <f t="shared" si="33"/>
        <v>74.247107431992816</v>
      </c>
      <c r="BO34" s="61">
        <f t="shared" si="33"/>
        <v>66.841430889274008</v>
      </c>
      <c r="BP34" s="61">
        <f t="shared" si="33"/>
        <v>60.54852609110889</v>
      </c>
      <c r="BQ34" s="61">
        <f t="shared" si="33"/>
        <v>81.688456777257855</v>
      </c>
      <c r="BR34" s="61">
        <f t="shared" si="33"/>
        <v>47.088206456711902</v>
      </c>
      <c r="BS34" s="61">
        <f t="shared" si="33"/>
        <v>26.507354160619506</v>
      </c>
      <c r="BT34" s="61">
        <f t="shared" si="33"/>
        <v>38.137911858006561</v>
      </c>
      <c r="BU34" s="61">
        <f t="shared" si="33"/>
        <v>6.2945498926943717</v>
      </c>
      <c r="BV34" s="61">
        <f t="shared" si="33"/>
        <v>5.9685275369555457</v>
      </c>
      <c r="BW34" s="61">
        <f t="shared" si="33"/>
        <v>5.8397230351928746</v>
      </c>
      <c r="BX34" s="61">
        <f t="shared" si="33"/>
        <v>7.9364214494121814</v>
      </c>
      <c r="BY34" s="61">
        <f t="shared" si="33"/>
        <v>4.722236539838538</v>
      </c>
      <c r="BZ34" s="61">
        <f t="shared" si="33"/>
        <v>3.4831332916050326</v>
      </c>
      <c r="CA34" s="61">
        <f t="shared" ref="CA34:EL34" si="34">IF(SUMIFS($11:$11,$9:$9,"&gt;="&amp;(EOMONTH(CA$32,-1)+1),$9:$9,"&lt;="&amp;EOMONTH(CA$32,0))=0,0,SUMIFS($25:$25,$23:$23,EOMONTH(CA$32,-1)+1)*CA$11/SUMIFS($11:$11,$9:$9,"&gt;="&amp;(EOMONTH(CA$32,-1)+1),$9:$9,"&lt;="&amp;EOMONTH(CA$32,0)))</f>
        <v>5.0481933521051232</v>
      </c>
      <c r="CB34" s="61">
        <f t="shared" si="34"/>
        <v>8.716970242643713</v>
      </c>
      <c r="CC34" s="61">
        <f t="shared" si="34"/>
        <v>7.5383438295608549</v>
      </c>
      <c r="CD34" s="61">
        <f t="shared" si="34"/>
        <v>6.146384770799691</v>
      </c>
      <c r="CE34" s="61">
        <f t="shared" si="34"/>
        <v>8.3531872380492</v>
      </c>
      <c r="CF34" s="61">
        <f t="shared" si="34"/>
        <v>4.9702156382522329</v>
      </c>
      <c r="CG34" s="61">
        <f t="shared" si="34"/>
        <v>2.820033295990235</v>
      </c>
      <c r="CH34" s="61">
        <f t="shared" si="34"/>
        <v>4.0871457236059427</v>
      </c>
      <c r="CI34" s="61">
        <f t="shared" si="34"/>
        <v>7.339780030527403</v>
      </c>
      <c r="CJ34" s="61">
        <f t="shared" si="34"/>
        <v>6.6118377863466566</v>
      </c>
      <c r="CK34" s="61">
        <f t="shared" si="34"/>
        <v>6.4691502530257665</v>
      </c>
      <c r="CL34" s="61">
        <f t="shared" si="34"/>
        <v>8.7918386742271633</v>
      </c>
      <c r="CM34" s="61">
        <f t="shared" si="34"/>
        <v>5.2312168783420789</v>
      </c>
      <c r="CN34" s="61">
        <f t="shared" si="34"/>
        <v>2.9681218782407481</v>
      </c>
      <c r="CO34" s="61">
        <f t="shared" si="34"/>
        <v>4.3017742588507799</v>
      </c>
      <c r="CP34" s="61">
        <f t="shared" si="34"/>
        <v>7.7252143515678462</v>
      </c>
      <c r="CQ34" s="61">
        <f t="shared" si="34"/>
        <v>6.9590456314606399</v>
      </c>
      <c r="CR34" s="61">
        <f t="shared" si="34"/>
        <v>10.213297708364511</v>
      </c>
      <c r="CS34" s="61">
        <f t="shared" si="34"/>
        <v>12.95493505642566</v>
      </c>
      <c r="CT34" s="61">
        <f t="shared" si="34"/>
        <v>7.1577013204272877</v>
      </c>
      <c r="CU34" s="61">
        <f t="shared" si="34"/>
        <v>3.7487844544039284</v>
      </c>
      <c r="CV34" s="61">
        <f t="shared" si="34"/>
        <v>4.9804409551522202</v>
      </c>
      <c r="CW34" s="61">
        <f t="shared" si="34"/>
        <v>8.1308890088606027</v>
      </c>
      <c r="CX34" s="61">
        <f t="shared" si="34"/>
        <v>7.3244864235409919</v>
      </c>
      <c r="CY34" s="61">
        <f t="shared" si="34"/>
        <v>7.1664194935301637</v>
      </c>
      <c r="CZ34" s="61">
        <f t="shared" si="34"/>
        <v>5.7628603730349592</v>
      </c>
      <c r="DA34" s="61">
        <f t="shared" si="34"/>
        <v>2.8894356447547191</v>
      </c>
      <c r="DB34" s="61">
        <f t="shared" si="34"/>
        <v>1.7002725204070501</v>
      </c>
      <c r="DC34" s="61">
        <f t="shared" si="34"/>
        <v>2.4002428996045775</v>
      </c>
      <c r="DD34" s="61">
        <f t="shared" si="34"/>
        <v>4.1505628150466434</v>
      </c>
      <c r="DE34" s="61">
        <f t="shared" si="34"/>
        <v>3.5722034839248291</v>
      </c>
      <c r="DF34" s="61">
        <f t="shared" si="34"/>
        <v>3.7134251783805095</v>
      </c>
      <c r="DG34" s="61">
        <f t="shared" si="34"/>
        <v>4.9407627649170545</v>
      </c>
      <c r="DH34" s="61">
        <f t="shared" si="34"/>
        <v>2.8486548704862855</v>
      </c>
      <c r="DI34" s="61">
        <f t="shared" si="34"/>
        <v>1.6762752979821749</v>
      </c>
      <c r="DJ34" s="61">
        <f t="shared" si="34"/>
        <v>2.3663664697709947</v>
      </c>
      <c r="DK34" s="61">
        <f t="shared" si="34"/>
        <v>4.0919828063329549</v>
      </c>
      <c r="DL34" s="61">
        <f t="shared" si="34"/>
        <v>3.5217862946085328</v>
      </c>
      <c r="DM34" s="61">
        <f t="shared" si="34"/>
        <v>3.6610148212794043</v>
      </c>
      <c r="DN34" s="61">
        <f t="shared" si="34"/>
        <v>4.8710300711310754</v>
      </c>
      <c r="DO34" s="61">
        <f t="shared" si="34"/>
        <v>2.8084496658980238</v>
      </c>
      <c r="DP34" s="61">
        <f t="shared" si="34"/>
        <v>1.6526167663713878</v>
      </c>
      <c r="DQ34" s="61">
        <f t="shared" si="34"/>
        <v>2.3329681634216879</v>
      </c>
      <c r="DR34" s="61">
        <f t="shared" si="34"/>
        <v>4.0342295812565236</v>
      </c>
      <c r="DS34" s="61">
        <f t="shared" si="34"/>
        <v>3.4720806809317519</v>
      </c>
      <c r="DT34" s="61">
        <f t="shared" si="34"/>
        <v>3.6093441708909744</v>
      </c>
      <c r="DU34" s="61">
        <f t="shared" si="34"/>
        <v>4.8022815671987749</v>
      </c>
      <c r="DV34" s="61">
        <f t="shared" si="34"/>
        <v>2.7688119075429771</v>
      </c>
      <c r="DW34" s="61">
        <f t="shared" si="34"/>
        <v>1.6292921453769851</v>
      </c>
      <c r="DX34" s="61">
        <f t="shared" si="34"/>
        <v>2.300041232441012</v>
      </c>
      <c r="DY34" s="61">
        <f t="shared" si="34"/>
        <v>3.9772914707992379</v>
      </c>
      <c r="DZ34" s="61">
        <f t="shared" si="34"/>
        <v>3.4230765998933288</v>
      </c>
      <c r="EA34" s="61">
        <f t="shared" si="34"/>
        <v>3.5584027871791082</v>
      </c>
      <c r="EB34" s="61">
        <f t="shared" si="34"/>
        <v>4.7345033625099413</v>
      </c>
      <c r="EC34" s="61">
        <f t="shared" si="34"/>
        <v>2.7297335866264887</v>
      </c>
      <c r="ED34" s="61">
        <f t="shared" si="34"/>
        <v>1.6066974190511469</v>
      </c>
      <c r="EE34" s="61">
        <f t="shared" si="34"/>
        <v>1.1999894571522658</v>
      </c>
      <c r="EF34" s="61">
        <f t="shared" si="34"/>
        <v>2.0609959176722525</v>
      </c>
      <c r="EG34" s="61">
        <f t="shared" si="34"/>
        <v>1.7617903796891297</v>
      </c>
      <c r="EH34" s="61">
        <f t="shared" si="34"/>
        <v>1.8190332018229132</v>
      </c>
      <c r="EI34" s="61">
        <f t="shared" si="34"/>
        <v>2.4038527081064234</v>
      </c>
      <c r="EJ34" s="61">
        <f t="shared" si="34"/>
        <v>1.3865038816186501</v>
      </c>
      <c r="EK34" s="61">
        <f t="shared" si="34"/>
        <v>0.81035348355491055</v>
      </c>
      <c r="EL34" s="61">
        <f t="shared" si="34"/>
        <v>1.144228490745941</v>
      </c>
      <c r="EM34" s="61">
        <f t="shared" ref="EM34:GX34" si="35">IF(SUMIFS($11:$11,$9:$9,"&gt;="&amp;(EOMONTH(EM$32,-1)+1),$9:$9,"&lt;="&amp;EOMONTH(EM$32,0))=0,0,SUMIFS($25:$25,$23:$23,EOMONTH(EM$32,-1)+1)*EM$11/SUMIFS($11:$11,$9:$9,"&gt;="&amp;(EOMONTH(EM$32,-1)+1),$9:$9,"&lt;="&amp;EOMONTH(EM$32,0)))</f>
        <v>1.9652258061567545</v>
      </c>
      <c r="EN34" s="61">
        <f t="shared" si="35"/>
        <v>1.6799237152852895</v>
      </c>
      <c r="EO34" s="61">
        <f t="shared" si="35"/>
        <v>1.7345065848145054</v>
      </c>
      <c r="EP34" s="61">
        <f t="shared" si="35"/>
        <v>2.2921507683072417</v>
      </c>
      <c r="EQ34" s="61">
        <f t="shared" si="35"/>
        <v>1.3220759852697523</v>
      </c>
      <c r="ER34" s="61">
        <f t="shared" si="35"/>
        <v>0.77269807491408282</v>
      </c>
      <c r="ES34" s="61">
        <f t="shared" si="35"/>
        <v>2.18211723649936</v>
      </c>
      <c r="ET34" s="61">
        <f t="shared" si="35"/>
        <v>3.7478118574309889</v>
      </c>
      <c r="EU34" s="61">
        <f t="shared" si="35"/>
        <v>3.2037224424802457</v>
      </c>
      <c r="EV34" s="61">
        <f t="shared" si="35"/>
        <v>3.307815481047788</v>
      </c>
      <c r="EW34" s="61">
        <f t="shared" si="35"/>
        <v>4.3712787617425644</v>
      </c>
      <c r="EX34" s="61">
        <f t="shared" si="35"/>
        <v>2.5212838333873941</v>
      </c>
      <c r="EY34" s="61">
        <f t="shared" si="35"/>
        <v>1.4735848665861184</v>
      </c>
      <c r="EZ34" s="61">
        <f t="shared" si="35"/>
        <v>2.0807188740438605</v>
      </c>
      <c r="FA34" s="61">
        <f t="shared" si="35"/>
        <v>3.5736589848087772</v>
      </c>
      <c r="FB34" s="61">
        <f t="shared" si="35"/>
        <v>3.0548522516418428</v>
      </c>
      <c r="FC34" s="61">
        <f t="shared" si="35"/>
        <v>3.1541083073574936</v>
      </c>
      <c r="FD34" s="61">
        <f t="shared" si="35"/>
        <v>4.1681547036657127</v>
      </c>
      <c r="FE34" s="61">
        <f t="shared" si="35"/>
        <v>2.4041251181200445</v>
      </c>
      <c r="FF34" s="61">
        <f t="shared" si="35"/>
        <v>1.405110501454967</v>
      </c>
      <c r="FG34" s="61">
        <f t="shared" si="35"/>
        <v>1.984032278553344</v>
      </c>
      <c r="FH34" s="61">
        <f t="shared" si="35"/>
        <v>3.4075986270182361</v>
      </c>
      <c r="FI34" s="61">
        <f t="shared" si="35"/>
        <v>2.1025155408121856</v>
      </c>
      <c r="FJ34" s="61">
        <f t="shared" si="35"/>
        <v>1.8696342108149899</v>
      </c>
      <c r="FK34" s="61">
        <f t="shared" si="35"/>
        <v>2.4640071054500758</v>
      </c>
      <c r="FL34" s="61">
        <f t="shared" si="35"/>
        <v>1.4173374884230443</v>
      </c>
      <c r="FM34" s="61">
        <f t="shared" si="35"/>
        <v>0.82612310785554766</v>
      </c>
      <c r="FN34" s="61">
        <f t="shared" si="35"/>
        <v>1.2691004256287886</v>
      </c>
      <c r="FO34" s="61">
        <f t="shared" si="35"/>
        <v>2.1737709122954145</v>
      </c>
      <c r="FP34" s="61">
        <f t="shared" si="35"/>
        <v>1.8531431042567514</v>
      </c>
      <c r="FQ34" s="61">
        <f t="shared" si="35"/>
        <v>1.8343542980923007</v>
      </c>
      <c r="FR34" s="61">
        <f t="shared" si="35"/>
        <v>2.4175114031755269</v>
      </c>
      <c r="FS34" s="61">
        <f t="shared" si="35"/>
        <v>1.3905923943287488</v>
      </c>
      <c r="FT34" s="61">
        <f t="shared" si="35"/>
        <v>0.81053420229597528</v>
      </c>
      <c r="FU34" s="61">
        <f t="shared" si="35"/>
        <v>1.2451525581831058</v>
      </c>
      <c r="FV34" s="61">
        <f t="shared" si="35"/>
        <v>2.1327519538161122</v>
      </c>
      <c r="FW34" s="61">
        <f t="shared" si="35"/>
        <v>1.8181743779665256</v>
      </c>
      <c r="FX34" s="61">
        <f t="shared" si="35"/>
        <v>1.7997401157218489</v>
      </c>
      <c r="FY34" s="61">
        <f t="shared" si="35"/>
        <v>2.3718930726931382</v>
      </c>
      <c r="FZ34" s="61">
        <f t="shared" si="35"/>
        <v>1.3643519789464433</v>
      </c>
      <c r="GA34" s="61">
        <f t="shared" si="35"/>
        <v>0.79523945867695933</v>
      </c>
      <c r="GB34" s="61">
        <f t="shared" si="35"/>
        <v>1.2216565859094788</v>
      </c>
      <c r="GC34" s="61">
        <f t="shared" si="35"/>
        <v>2.0925070212220636</v>
      </c>
      <c r="GD34" s="61">
        <f t="shared" si="35"/>
        <v>1.783865509954677</v>
      </c>
      <c r="GE34" s="61">
        <f t="shared" si="35"/>
        <v>1.7657791014020952</v>
      </c>
      <c r="GF34" s="61">
        <f t="shared" si="35"/>
        <v>2.327135558037003</v>
      </c>
      <c r="GG34" s="61">
        <f t="shared" si="35"/>
        <v>1.3386067190117337</v>
      </c>
      <c r="GH34" s="61">
        <f t="shared" si="35"/>
        <v>0.78023332617602925</v>
      </c>
      <c r="GI34" s="61">
        <f t="shared" si="35"/>
        <v>1.1986039815665164</v>
      </c>
      <c r="GJ34" s="61">
        <f t="shared" si="35"/>
        <v>2.0530215086799344</v>
      </c>
      <c r="GK34" s="61">
        <f t="shared" si="35"/>
        <v>1.7502040487254331</v>
      </c>
      <c r="GL34" s="61">
        <f t="shared" si="35"/>
        <v>1.7324589298815607</v>
      </c>
      <c r="GM34" s="61">
        <f t="shared" si="35"/>
        <v>2.4748247853488308</v>
      </c>
      <c r="GN34" s="61">
        <f t="shared" si="35"/>
        <v>1.4533815624884756</v>
      </c>
      <c r="GO34" s="61">
        <f t="shared" si="35"/>
        <v>0.84546903397094042</v>
      </c>
      <c r="GP34" s="61">
        <f t="shared" si="35"/>
        <v>1.2962700560445275</v>
      </c>
      <c r="GQ34" s="61">
        <f t="shared" si="35"/>
        <v>2.2159493817311979</v>
      </c>
      <c r="GR34" s="61">
        <f t="shared" si="35"/>
        <v>1.8853916703695839</v>
      </c>
      <c r="GS34" s="61">
        <f t="shared" si="35"/>
        <v>1.8806943522067501</v>
      </c>
      <c r="GT34" s="61">
        <f t="shared" si="35"/>
        <v>2.4737174547404579</v>
      </c>
      <c r="GU34" s="61">
        <f t="shared" si="35"/>
        <v>1.4335260553568916</v>
      </c>
      <c r="GV34" s="61">
        <f t="shared" si="35"/>
        <v>0.8339185802794814</v>
      </c>
      <c r="GW34" s="61">
        <f t="shared" si="35"/>
        <v>1.2785609423426982</v>
      </c>
      <c r="GX34" s="61">
        <f t="shared" si="35"/>
        <v>2.185675983548784</v>
      </c>
      <c r="GY34" s="61">
        <f t="shared" ref="GY34:JJ34" si="36">IF(SUMIFS($11:$11,$9:$9,"&gt;="&amp;(EOMONTH(GY$32,-1)+1),$9:$9,"&lt;="&amp;EOMONTH(GY$32,0))=0,0,SUMIFS($25:$25,$23:$23,EOMONTH(GY$32,-1)+1)*GY$11/SUMIFS($11:$11,$9:$9,"&gt;="&amp;(EOMONTH(GY$32,-1)+1),$9:$9,"&lt;="&amp;EOMONTH(GY$32,0)))</f>
        <v>1.8596342170462075</v>
      </c>
      <c r="GZ34" s="61">
        <f t="shared" si="36"/>
        <v>1.8550010717315017</v>
      </c>
      <c r="HA34" s="61">
        <f t="shared" si="36"/>
        <v>2.4399225341003303</v>
      </c>
      <c r="HB34" s="61">
        <f t="shared" si="36"/>
        <v>1.413941806079148</v>
      </c>
      <c r="HC34" s="61">
        <f t="shared" si="36"/>
        <v>8.2252592418334269E-2</v>
      </c>
      <c r="HD34" s="61">
        <f t="shared" si="36"/>
        <v>0.12610937633416217</v>
      </c>
      <c r="HE34" s="61">
        <f t="shared" si="36"/>
        <v>2.1558161682058818</v>
      </c>
      <c r="HF34" s="61">
        <f t="shared" si="36"/>
        <v>1.8342286515624415</v>
      </c>
      <c r="HG34" s="61">
        <f t="shared" si="36"/>
        <v>1.8296588023925422</v>
      </c>
      <c r="HH34" s="61">
        <f t="shared" si="36"/>
        <v>2.4065893059056687</v>
      </c>
      <c r="HI34" s="61">
        <f t="shared" si="36"/>
        <v>1.394625108840895</v>
      </c>
      <c r="HJ34" s="61">
        <f t="shared" si="36"/>
        <v>0.81128890991602798</v>
      </c>
      <c r="HK34" s="61">
        <f t="shared" si="36"/>
        <v>1.2438652138279254</v>
      </c>
      <c r="HL34" s="61">
        <f t="shared" si="36"/>
        <v>2.1263642855021363</v>
      </c>
      <c r="HM34" s="61">
        <f t="shared" si="36"/>
        <v>1.8091701665698998</v>
      </c>
      <c r="HN34" s="61">
        <f t="shared" si="36"/>
        <v>1.8046627488186486</v>
      </c>
      <c r="HO34" s="61">
        <f t="shared" si="36"/>
        <v>2.3737114627022713</v>
      </c>
      <c r="HP34" s="61">
        <f t="shared" si="36"/>
        <v>1.3755723084551075</v>
      </c>
      <c r="HQ34" s="61">
        <f t="shared" si="36"/>
        <v>0.80020541116224453</v>
      </c>
      <c r="HR34" s="61">
        <f t="shared" si="36"/>
        <v>0.66907556804370105</v>
      </c>
      <c r="HS34" s="61">
        <f t="shared" si="36"/>
        <v>1.2259923695653188</v>
      </c>
      <c r="HT34" s="61">
        <f t="shared" si="36"/>
        <v>1.0463971956683125</v>
      </c>
      <c r="HU34" s="61">
        <f t="shared" si="36"/>
        <v>1.0470809417817497</v>
      </c>
      <c r="HV34" s="61">
        <f t="shared" si="36"/>
        <v>1.3815899952330752</v>
      </c>
      <c r="HW34" s="61">
        <f t="shared" si="36"/>
        <v>0.80875982769576149</v>
      </c>
      <c r="HX34" s="61">
        <f t="shared" si="36"/>
        <v>0.38702281777796554</v>
      </c>
      <c r="HY34" s="61">
        <f t="shared" si="36"/>
        <v>0.59525274276934159</v>
      </c>
      <c r="HZ34" s="61">
        <f t="shared" si="36"/>
        <v>1.2533060267621516</v>
      </c>
      <c r="IA34" s="61">
        <f t="shared" si="36"/>
        <v>1.0697096852104333</v>
      </c>
      <c r="IB34" s="61">
        <f t="shared" si="36"/>
        <v>1.070408664377041</v>
      </c>
      <c r="IC34" s="61">
        <f t="shared" si="36"/>
        <v>1.4123701831470912</v>
      </c>
      <c r="ID34" s="61">
        <f t="shared" si="36"/>
        <v>0.82677803827898422</v>
      </c>
      <c r="IE34" s="61">
        <f t="shared" si="36"/>
        <v>0.39564522753724302</v>
      </c>
      <c r="IF34" s="61">
        <f t="shared" si="36"/>
        <v>0.60851426850562407</v>
      </c>
      <c r="IG34" s="61">
        <f t="shared" si="36"/>
        <v>1.281228199874733</v>
      </c>
      <c r="IH34" s="61">
        <f t="shared" si="36"/>
        <v>1.0935415493943264</v>
      </c>
      <c r="II34" s="61">
        <f t="shared" si="36"/>
        <v>1.0942561009884779</v>
      </c>
      <c r="IJ34" s="61">
        <f t="shared" si="36"/>
        <v>1.443836117173406</v>
      </c>
      <c r="IK34" s="61">
        <f t="shared" si="36"/>
        <v>0.84519767324247808</v>
      </c>
      <c r="IL34" s="61">
        <f t="shared" si="36"/>
        <v>0.40445973436842891</v>
      </c>
      <c r="IM34" s="61">
        <f t="shared" si="36"/>
        <v>0.62207124532044478</v>
      </c>
      <c r="IN34" s="61">
        <f t="shared" si="36"/>
        <v>1.3097724459165752</v>
      </c>
      <c r="IO34" s="61">
        <f t="shared" si="36"/>
        <v>1.117904359271553</v>
      </c>
      <c r="IP34" s="61">
        <f t="shared" si="36"/>
        <v>1.1186348302284805</v>
      </c>
      <c r="IQ34" s="61">
        <f t="shared" si="36"/>
        <v>1.4760030749227946</v>
      </c>
      <c r="IR34" s="61">
        <f t="shared" si="36"/>
        <v>0.86402767584574947</v>
      </c>
      <c r="IS34" s="61">
        <f t="shared" si="36"/>
        <v>0.41347061796665086</v>
      </c>
      <c r="IT34" s="61">
        <f t="shared" si="36"/>
        <v>0.6359302555137254</v>
      </c>
      <c r="IU34" s="61">
        <f t="shared" si="36"/>
        <v>1.3389526239353886</v>
      </c>
      <c r="IV34" s="61">
        <f t="shared" si="36"/>
        <v>1.1428099436829915</v>
      </c>
      <c r="IW34" s="61">
        <f t="shared" si="36"/>
        <v>0</v>
      </c>
      <c r="IX34" s="61">
        <f t="shared" si="36"/>
        <v>0</v>
      </c>
      <c r="IY34" s="61">
        <f t="shared" si="36"/>
        <v>0</v>
      </c>
      <c r="IZ34" s="61">
        <f t="shared" si="36"/>
        <v>0</v>
      </c>
      <c r="JA34" s="61">
        <f t="shared" si="36"/>
        <v>0</v>
      </c>
      <c r="JB34" s="61">
        <f t="shared" si="36"/>
        <v>0</v>
      </c>
      <c r="JC34" s="61">
        <f t="shared" si="36"/>
        <v>0</v>
      </c>
      <c r="JD34" s="61">
        <f t="shared" si="36"/>
        <v>0</v>
      </c>
      <c r="JE34" s="61">
        <f t="shared" si="36"/>
        <v>0</v>
      </c>
      <c r="JF34" s="61">
        <f t="shared" si="36"/>
        <v>0</v>
      </c>
      <c r="JG34" s="61">
        <f t="shared" si="36"/>
        <v>0</v>
      </c>
      <c r="JH34" s="61">
        <f t="shared" si="36"/>
        <v>0</v>
      </c>
      <c r="JI34" s="61">
        <f t="shared" si="36"/>
        <v>0</v>
      </c>
      <c r="JJ34" s="61">
        <f t="shared" si="36"/>
        <v>0</v>
      </c>
      <c r="JK34" s="61">
        <f t="shared" ref="JK34:LV34" si="37">IF(SUMIFS($11:$11,$9:$9,"&gt;="&amp;(EOMONTH(JK$32,-1)+1),$9:$9,"&lt;="&amp;EOMONTH(JK$32,0))=0,0,SUMIFS($25:$25,$23:$23,EOMONTH(JK$32,-1)+1)*JK$11/SUMIFS($11:$11,$9:$9,"&gt;="&amp;(EOMONTH(JK$32,-1)+1),$9:$9,"&lt;="&amp;EOMONTH(JK$32,0)))</f>
        <v>0</v>
      </c>
      <c r="JL34" s="61">
        <f t="shared" si="37"/>
        <v>0</v>
      </c>
      <c r="JM34" s="61">
        <f t="shared" si="37"/>
        <v>0</v>
      </c>
      <c r="JN34" s="61">
        <f t="shared" si="37"/>
        <v>0</v>
      </c>
      <c r="JO34" s="61">
        <f t="shared" si="37"/>
        <v>0</v>
      </c>
      <c r="JP34" s="61">
        <f t="shared" si="37"/>
        <v>0</v>
      </c>
      <c r="JQ34" s="61">
        <f t="shared" si="37"/>
        <v>0</v>
      </c>
      <c r="JR34" s="61">
        <f t="shared" si="37"/>
        <v>0</v>
      </c>
      <c r="JS34" s="61">
        <f t="shared" si="37"/>
        <v>0</v>
      </c>
      <c r="JT34" s="61">
        <f t="shared" si="37"/>
        <v>0</v>
      </c>
      <c r="JU34" s="61">
        <f t="shared" si="37"/>
        <v>0</v>
      </c>
      <c r="JV34" s="61">
        <f t="shared" si="37"/>
        <v>0</v>
      </c>
      <c r="JW34" s="61">
        <f t="shared" si="37"/>
        <v>0</v>
      </c>
      <c r="JX34" s="61">
        <f t="shared" si="37"/>
        <v>0</v>
      </c>
      <c r="JY34" s="61">
        <f t="shared" si="37"/>
        <v>0</v>
      </c>
      <c r="JZ34" s="61">
        <f t="shared" si="37"/>
        <v>0</v>
      </c>
      <c r="KA34" s="62">
        <f t="shared" si="37"/>
        <v>0</v>
      </c>
      <c r="KB34" s="62">
        <f t="shared" si="37"/>
        <v>0</v>
      </c>
      <c r="KC34" s="62">
        <f t="shared" si="37"/>
        <v>0</v>
      </c>
      <c r="KD34" s="62">
        <f t="shared" si="37"/>
        <v>0</v>
      </c>
      <c r="KE34" s="62">
        <f t="shared" si="37"/>
        <v>0</v>
      </c>
      <c r="KF34" s="62">
        <f t="shared" si="37"/>
        <v>0</v>
      </c>
      <c r="KG34" s="62">
        <f t="shared" si="37"/>
        <v>0</v>
      </c>
      <c r="KH34" s="62">
        <f t="shared" si="37"/>
        <v>0</v>
      </c>
      <c r="KI34" s="62">
        <f t="shared" si="37"/>
        <v>0</v>
      </c>
      <c r="KJ34" s="62">
        <f t="shared" si="37"/>
        <v>0</v>
      </c>
      <c r="KK34" s="62">
        <f t="shared" si="37"/>
        <v>0</v>
      </c>
      <c r="KL34" s="62">
        <f t="shared" si="37"/>
        <v>0</v>
      </c>
      <c r="KM34" s="62">
        <f t="shared" si="37"/>
        <v>0</v>
      </c>
      <c r="KN34" s="62">
        <f t="shared" si="37"/>
        <v>0</v>
      </c>
      <c r="KO34" s="62">
        <f t="shared" si="37"/>
        <v>0</v>
      </c>
      <c r="KP34" s="62">
        <f t="shared" si="37"/>
        <v>0</v>
      </c>
      <c r="KQ34" s="62">
        <f t="shared" si="37"/>
        <v>0</v>
      </c>
      <c r="KR34" s="62">
        <f t="shared" si="37"/>
        <v>0</v>
      </c>
      <c r="KS34" s="62">
        <f t="shared" si="37"/>
        <v>0</v>
      </c>
      <c r="KT34" s="62">
        <f t="shared" si="37"/>
        <v>0</v>
      </c>
      <c r="KU34" s="62">
        <f t="shared" si="37"/>
        <v>0</v>
      </c>
      <c r="KV34" s="62">
        <f t="shared" si="37"/>
        <v>0</v>
      </c>
      <c r="KW34" s="62">
        <f t="shared" si="37"/>
        <v>0</v>
      </c>
      <c r="KX34" s="62">
        <f t="shared" si="37"/>
        <v>0</v>
      </c>
      <c r="KY34" s="62">
        <f t="shared" si="37"/>
        <v>0</v>
      </c>
      <c r="KZ34" s="62">
        <f t="shared" si="37"/>
        <v>0</v>
      </c>
      <c r="LA34" s="62">
        <f t="shared" si="37"/>
        <v>0</v>
      </c>
      <c r="LB34" s="62">
        <f t="shared" si="37"/>
        <v>0</v>
      </c>
      <c r="LC34" s="62">
        <f t="shared" si="37"/>
        <v>0</v>
      </c>
      <c r="LD34" s="62">
        <f t="shared" si="37"/>
        <v>0</v>
      </c>
      <c r="LE34" s="62">
        <f t="shared" si="37"/>
        <v>0</v>
      </c>
      <c r="LF34" s="62">
        <f t="shared" si="37"/>
        <v>0</v>
      </c>
      <c r="LG34" s="62">
        <f t="shared" si="37"/>
        <v>0</v>
      </c>
      <c r="LH34" s="62">
        <f t="shared" si="37"/>
        <v>0</v>
      </c>
      <c r="LI34" s="62">
        <f t="shared" si="37"/>
        <v>0</v>
      </c>
      <c r="LJ34" s="62">
        <f t="shared" si="37"/>
        <v>0</v>
      </c>
      <c r="LK34" s="62">
        <f t="shared" si="37"/>
        <v>0</v>
      </c>
      <c r="LL34" s="62">
        <f t="shared" si="37"/>
        <v>0</v>
      </c>
      <c r="LM34" s="62">
        <f t="shared" si="37"/>
        <v>0</v>
      </c>
      <c r="LN34" s="62">
        <f t="shared" si="37"/>
        <v>0</v>
      </c>
      <c r="LO34" s="62">
        <f t="shared" si="37"/>
        <v>0</v>
      </c>
      <c r="LP34" s="62">
        <f t="shared" si="37"/>
        <v>0</v>
      </c>
      <c r="LQ34" s="62">
        <f t="shared" si="37"/>
        <v>0</v>
      </c>
      <c r="LR34" s="62">
        <f t="shared" si="37"/>
        <v>0</v>
      </c>
      <c r="LS34" s="62">
        <f t="shared" si="37"/>
        <v>0</v>
      </c>
      <c r="LT34" s="62">
        <f t="shared" si="37"/>
        <v>0</v>
      </c>
      <c r="LU34" s="62">
        <f t="shared" si="37"/>
        <v>0</v>
      </c>
      <c r="LV34" s="62">
        <f t="shared" si="37"/>
        <v>0</v>
      </c>
      <c r="LW34" s="62">
        <f t="shared" ref="LW34:NO34" si="38">IF(SUMIFS($11:$11,$9:$9,"&gt;="&amp;(EOMONTH(LW$32,-1)+1),$9:$9,"&lt;="&amp;EOMONTH(LW$32,0))=0,0,SUMIFS($25:$25,$23:$23,EOMONTH(LW$32,-1)+1)*LW$11/SUMIFS($11:$11,$9:$9,"&gt;="&amp;(EOMONTH(LW$32,-1)+1),$9:$9,"&lt;="&amp;EOMONTH(LW$32,0)))</f>
        <v>0</v>
      </c>
      <c r="LX34" s="62">
        <f t="shared" si="38"/>
        <v>0</v>
      </c>
      <c r="LY34" s="62">
        <f t="shared" si="38"/>
        <v>0</v>
      </c>
      <c r="LZ34" s="62">
        <f t="shared" si="38"/>
        <v>0</v>
      </c>
      <c r="MA34" s="62">
        <f t="shared" si="38"/>
        <v>0</v>
      </c>
      <c r="MB34" s="62">
        <f t="shared" si="38"/>
        <v>0</v>
      </c>
      <c r="MC34" s="62">
        <f t="shared" si="38"/>
        <v>0</v>
      </c>
      <c r="MD34" s="62">
        <f t="shared" si="38"/>
        <v>0</v>
      </c>
      <c r="ME34" s="62">
        <f t="shared" si="38"/>
        <v>0</v>
      </c>
      <c r="MF34" s="62">
        <f t="shared" si="38"/>
        <v>0</v>
      </c>
      <c r="MG34" s="62">
        <f t="shared" si="38"/>
        <v>0</v>
      </c>
      <c r="MH34" s="62">
        <f t="shared" si="38"/>
        <v>0</v>
      </c>
      <c r="MI34" s="62">
        <f t="shared" si="38"/>
        <v>0</v>
      </c>
      <c r="MJ34" s="62">
        <f t="shared" si="38"/>
        <v>0</v>
      </c>
      <c r="MK34" s="62">
        <f t="shared" si="38"/>
        <v>0</v>
      </c>
      <c r="ML34" s="62">
        <f t="shared" si="38"/>
        <v>0</v>
      </c>
      <c r="MM34" s="62">
        <f t="shared" si="38"/>
        <v>0</v>
      </c>
      <c r="MN34" s="62">
        <f t="shared" si="38"/>
        <v>0</v>
      </c>
      <c r="MO34" s="62">
        <f t="shared" si="38"/>
        <v>0</v>
      </c>
      <c r="MP34" s="62">
        <f t="shared" si="38"/>
        <v>0</v>
      </c>
      <c r="MQ34" s="62">
        <f t="shared" si="38"/>
        <v>0</v>
      </c>
      <c r="MR34" s="62">
        <f t="shared" si="38"/>
        <v>0</v>
      </c>
      <c r="MS34" s="62">
        <f t="shared" si="38"/>
        <v>0</v>
      </c>
      <c r="MT34" s="62">
        <f t="shared" si="38"/>
        <v>0</v>
      </c>
      <c r="MU34" s="62">
        <f t="shared" si="38"/>
        <v>0</v>
      </c>
      <c r="MV34" s="62">
        <f t="shared" si="38"/>
        <v>0</v>
      </c>
      <c r="MW34" s="62">
        <f t="shared" si="38"/>
        <v>0</v>
      </c>
      <c r="MX34" s="62">
        <f t="shared" si="38"/>
        <v>0</v>
      </c>
      <c r="MY34" s="62">
        <f t="shared" si="38"/>
        <v>0</v>
      </c>
      <c r="MZ34" s="62">
        <f t="shared" si="38"/>
        <v>0</v>
      </c>
      <c r="NA34" s="62">
        <f t="shared" si="38"/>
        <v>0</v>
      </c>
      <c r="NB34" s="62">
        <f t="shared" si="38"/>
        <v>0</v>
      </c>
      <c r="NC34" s="62">
        <f t="shared" si="38"/>
        <v>0</v>
      </c>
      <c r="ND34" s="62">
        <f t="shared" si="38"/>
        <v>0</v>
      </c>
      <c r="NE34" s="62">
        <f t="shared" si="38"/>
        <v>0</v>
      </c>
      <c r="NF34" s="62">
        <f t="shared" si="38"/>
        <v>0</v>
      </c>
      <c r="NG34" s="62">
        <f t="shared" si="38"/>
        <v>0</v>
      </c>
      <c r="NH34" s="62">
        <f t="shared" si="38"/>
        <v>0</v>
      </c>
      <c r="NI34" s="62">
        <f t="shared" si="38"/>
        <v>0</v>
      </c>
      <c r="NJ34" s="62">
        <f t="shared" si="38"/>
        <v>0</v>
      </c>
      <c r="NK34" s="62">
        <f t="shared" si="38"/>
        <v>0</v>
      </c>
      <c r="NL34" s="62">
        <f t="shared" si="38"/>
        <v>0</v>
      </c>
      <c r="NM34" s="62">
        <f t="shared" si="38"/>
        <v>0</v>
      </c>
      <c r="NN34" s="62">
        <f t="shared" si="38"/>
        <v>0</v>
      </c>
      <c r="NO34" s="63">
        <f t="shared" si="38"/>
        <v>0</v>
      </c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tr">
        <f>OFMOR_FFF_0!C36</f>
        <v>GMV+</v>
      </c>
      <c r="D36" s="1"/>
      <c r="E36" s="1" t="str">
        <f>OFMOR_FFF_0!E36</f>
        <v>Первый оборот: распределение GMV, сгенерированного ТЗ на начало периода</v>
      </c>
      <c r="F36" s="1"/>
      <c r="G36" s="1" t="str">
        <f>OFMOR_FFF_0!G36</f>
        <v>тыс.руб.</v>
      </c>
      <c r="H36" s="1"/>
      <c r="I36" s="1"/>
      <c r="J36" s="1"/>
      <c r="K36" s="9">
        <f>SUM(N36:NO36)</f>
        <v>11764.705882352948</v>
      </c>
      <c r="L36" s="1"/>
      <c r="M36" s="1"/>
      <c r="N36" s="61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36" s="61">
        <f t="shared" ref="O36:BZ36" si="39">IF(SUMIFS($11:$11,$9:$9,"&gt;="&amp;(EOMONTH(O$32,-1)+1),$9:$9,"&lt;="&amp;EOMONTH(O$32,0))=0,0,SUMIFS($27:$27,$23:$23,EOMONTH(O$32,-1)+1)*O$11/SUMIFS($11:$11,$9:$9,"&gt;="&amp;(EOMONTH(O$32,-1)+1),$9:$9,"&lt;="&amp;EOMONTH(O$32,0)))</f>
        <v>35.052311857667831</v>
      </c>
      <c r="P36" s="61">
        <f t="shared" si="39"/>
        <v>60.900115240941233</v>
      </c>
      <c r="Q36" s="61">
        <f t="shared" si="39"/>
        <v>89.86198500701623</v>
      </c>
      <c r="R36" s="61">
        <f t="shared" si="39"/>
        <v>80.62706973221178</v>
      </c>
      <c r="S36" s="61">
        <f t="shared" si="39"/>
        <v>83.749925079460041</v>
      </c>
      <c r="T36" s="61">
        <f t="shared" si="39"/>
        <v>171.64376150691399</v>
      </c>
      <c r="U36" s="61">
        <f t="shared" si="39"/>
        <v>196.05973733339113</v>
      </c>
      <c r="V36" s="61">
        <f t="shared" si="39"/>
        <v>149.55490852704443</v>
      </c>
      <c r="W36" s="61">
        <f t="shared" si="39"/>
        <v>278.39750732914837</v>
      </c>
      <c r="X36" s="61">
        <f t="shared" si="39"/>
        <v>410.79319030227771</v>
      </c>
      <c r="Y36" s="61">
        <f t="shared" si="39"/>
        <v>368.57689263634086</v>
      </c>
      <c r="Z36" s="61">
        <f t="shared" si="39"/>
        <v>382.85264796100319</v>
      </c>
      <c r="AA36" s="61">
        <f t="shared" si="39"/>
        <v>523.099123464375</v>
      </c>
      <c r="AB36" s="61">
        <f t="shared" si="39"/>
        <v>358.50534564853854</v>
      </c>
      <c r="AC36" s="61">
        <f t="shared" si="39"/>
        <v>195.33490478885273</v>
      </c>
      <c r="AD36" s="61">
        <f t="shared" si="39"/>
        <v>254.53210320028731</v>
      </c>
      <c r="AE36" s="61">
        <f t="shared" si="39"/>
        <v>375.5782719145314</v>
      </c>
      <c r="AF36" s="61">
        <f t="shared" si="39"/>
        <v>336.98093267350134</v>
      </c>
      <c r="AG36" s="61">
        <f t="shared" si="39"/>
        <v>350.03291026632849</v>
      </c>
      <c r="AH36" s="61">
        <f t="shared" si="39"/>
        <v>478.25686858681775</v>
      </c>
      <c r="AI36" s="61">
        <f t="shared" si="39"/>
        <v>327.77276101320325</v>
      </c>
      <c r="AJ36" s="61">
        <f t="shared" si="39"/>
        <v>178.5899759711281</v>
      </c>
      <c r="AK36" s="61">
        <f t="shared" si="39"/>
        <v>232.71254179357561</v>
      </c>
      <c r="AL36" s="61">
        <f t="shared" si="39"/>
        <v>686.76424860163286</v>
      </c>
      <c r="AM36" s="61">
        <f t="shared" si="39"/>
        <v>616.18702232396242</v>
      </c>
      <c r="AN36" s="61">
        <f t="shared" si="39"/>
        <v>576.047913106225</v>
      </c>
      <c r="AO36" s="61">
        <f t="shared" si="39"/>
        <v>699.61388835260334</v>
      </c>
      <c r="AP36" s="61">
        <f t="shared" si="39"/>
        <v>419.54458373560686</v>
      </c>
      <c r="AQ36" s="61">
        <f t="shared" si="39"/>
        <v>195.93659137476334</v>
      </c>
      <c r="AR36" s="61">
        <f t="shared" si="39"/>
        <v>255.31613384931421</v>
      </c>
      <c r="AS36" s="61">
        <f t="shared" si="39"/>
        <v>73.991184105635796</v>
      </c>
      <c r="AT36" s="61">
        <f t="shared" si="39"/>
        <v>66.611034286317917</v>
      </c>
      <c r="AU36" s="61">
        <f t="shared" si="39"/>
        <v>66.373802642469769</v>
      </c>
      <c r="AV36" s="61">
        <f t="shared" si="39"/>
        <v>89.547572143094868</v>
      </c>
      <c r="AW36" s="61">
        <f t="shared" si="39"/>
        <v>51.618487251741918</v>
      </c>
      <c r="AX36" s="61">
        <f t="shared" si="39"/>
        <v>29.057584176097116</v>
      </c>
      <c r="AY36" s="61">
        <f t="shared" si="39"/>
        <v>41.807099169519624</v>
      </c>
      <c r="AZ36" s="61">
        <f t="shared" si="39"/>
        <v>75.754649705555138</v>
      </c>
      <c r="BA36" s="61">
        <f t="shared" si="39"/>
        <v>68.198605413322269</v>
      </c>
      <c r="BB36" s="61">
        <f t="shared" si="39"/>
        <v>67.955719719627595</v>
      </c>
      <c r="BC36" s="61">
        <f t="shared" si="39"/>
        <v>91.681800226337799</v>
      </c>
      <c r="BD36" s="61">
        <f t="shared" si="39"/>
        <v>58.133607592412915</v>
      </c>
      <c r="BE36" s="61">
        <f t="shared" si="39"/>
        <v>29.750126817909027</v>
      </c>
      <c r="BF36" s="61">
        <f t="shared" si="39"/>
        <v>42.803506810632761</v>
      </c>
      <c r="BG36" s="61">
        <f t="shared" si="39"/>
        <v>77.56014478452245</v>
      </c>
      <c r="BH36" s="61">
        <f t="shared" si="39"/>
        <v>69.824013846267022</v>
      </c>
      <c r="BI36" s="61">
        <f t="shared" si="39"/>
        <v>69.575339347179906</v>
      </c>
      <c r="BJ36" s="61">
        <f t="shared" si="39"/>
        <v>93.866894339806791</v>
      </c>
      <c r="BK36" s="61">
        <f t="shared" si="39"/>
        <v>54.108302133499521</v>
      </c>
      <c r="BL36" s="61">
        <f t="shared" si="39"/>
        <v>33.505092658415322</v>
      </c>
      <c r="BM36" s="61">
        <f t="shared" si="39"/>
        <v>48.206028517903299</v>
      </c>
      <c r="BN36" s="61">
        <f t="shared" si="39"/>
        <v>87.349538155285671</v>
      </c>
      <c r="BO36" s="61">
        <f t="shared" si="39"/>
        <v>78.636977516792967</v>
      </c>
      <c r="BP36" s="61">
        <f t="shared" si="39"/>
        <v>71.233560107186918</v>
      </c>
      <c r="BQ36" s="61">
        <f t="shared" si="39"/>
        <v>96.104066796773935</v>
      </c>
      <c r="BR36" s="61">
        <f t="shared" si="39"/>
        <v>55.39788994907282</v>
      </c>
      <c r="BS36" s="61">
        <f t="shared" si="39"/>
        <v>31.185122541905301</v>
      </c>
      <c r="BT36" s="61">
        <f t="shared" si="39"/>
        <v>44.868131597654788</v>
      </c>
      <c r="BU36" s="61">
        <f t="shared" si="39"/>
        <v>7.4053528149345551</v>
      </c>
      <c r="BV36" s="61">
        <f t="shared" si="39"/>
        <v>7.0217971023006429</v>
      </c>
      <c r="BW36" s="61">
        <f t="shared" si="39"/>
        <v>6.8702623943445582</v>
      </c>
      <c r="BX36" s="61">
        <f t="shared" si="39"/>
        <v>9.3369664110731563</v>
      </c>
      <c r="BY36" s="61">
        <f t="shared" si="39"/>
        <v>5.5555723998100452</v>
      </c>
      <c r="BZ36" s="61">
        <f t="shared" si="39"/>
        <v>4.0978038724765096</v>
      </c>
      <c r="CA36" s="61">
        <f t="shared" ref="CA36:EL36" si="40">IF(SUMIFS($11:$11,$9:$9,"&gt;="&amp;(EOMONTH(CA$32,-1)+1),$9:$9,"&lt;="&amp;EOMONTH(CA$32,0))=0,0,SUMIFS($27:$27,$23:$23,EOMONTH(CA$32,-1)+1)*CA$11/SUMIFS($11:$11,$9:$9,"&gt;="&amp;(EOMONTH(CA$32,-1)+1),$9:$9,"&lt;="&amp;EOMONTH(CA$32,0)))</f>
        <v>5.9390510024766163</v>
      </c>
      <c r="CB36" s="61">
        <f t="shared" si="40"/>
        <v>10.255259108992604</v>
      </c>
      <c r="CC36" s="61">
        <f t="shared" si="40"/>
        <v>8.8686397994833595</v>
      </c>
      <c r="CD36" s="61">
        <f t="shared" si="40"/>
        <v>7.231040906823166</v>
      </c>
      <c r="CE36" s="61">
        <f t="shared" si="40"/>
        <v>9.8272791035872959</v>
      </c>
      <c r="CF36" s="61">
        <f t="shared" si="40"/>
        <v>5.847312515590863</v>
      </c>
      <c r="CG36" s="61">
        <f t="shared" si="40"/>
        <v>3.3176862305767472</v>
      </c>
      <c r="CH36" s="61">
        <f t="shared" si="40"/>
        <v>4.808406733654051</v>
      </c>
      <c r="CI36" s="61">
        <f t="shared" si="40"/>
        <v>8.6350353300322382</v>
      </c>
      <c r="CJ36" s="61">
        <f t="shared" si="40"/>
        <v>7.778632689819597</v>
      </c>
      <c r="CK36" s="61">
        <f t="shared" si="40"/>
        <v>7.6107650035597265</v>
      </c>
      <c r="CL36" s="61">
        <f t="shared" si="40"/>
        <v>10.34333961673784</v>
      </c>
      <c r="CM36" s="61">
        <f t="shared" si="40"/>
        <v>6.1543727980495051</v>
      </c>
      <c r="CN36" s="61">
        <f t="shared" si="40"/>
        <v>3.4919080920479395</v>
      </c>
      <c r="CO36" s="61">
        <f t="shared" si="40"/>
        <v>5.0609108927656239</v>
      </c>
      <c r="CP36" s="61">
        <f t="shared" si="40"/>
        <v>9.0884874724327602</v>
      </c>
      <c r="CQ36" s="61">
        <f t="shared" si="40"/>
        <v>8.1871125076007534</v>
      </c>
      <c r="CR36" s="61">
        <f t="shared" si="40"/>
        <v>12.015644362781778</v>
      </c>
      <c r="CS36" s="61">
        <f t="shared" si="40"/>
        <v>15.24110006638313</v>
      </c>
      <c r="CT36" s="61">
        <f t="shared" si="40"/>
        <v>8.4208250828556324</v>
      </c>
      <c r="CU36" s="61">
        <f t="shared" si="40"/>
        <v>4.4103346522399169</v>
      </c>
      <c r="CV36" s="61">
        <f t="shared" si="40"/>
        <v>5.8593423001790823</v>
      </c>
      <c r="CW36" s="61">
        <f t="shared" si="40"/>
        <v>9.5657517751301224</v>
      </c>
      <c r="CX36" s="61">
        <f t="shared" si="40"/>
        <v>8.6170428512246975</v>
      </c>
      <c r="CY36" s="61">
        <f t="shared" si="40"/>
        <v>8.4310817570943097</v>
      </c>
      <c r="CZ36" s="61">
        <f t="shared" si="40"/>
        <v>6.7798357329823062</v>
      </c>
      <c r="DA36" s="61">
        <f t="shared" si="40"/>
        <v>3.3993360526526111</v>
      </c>
      <c r="DB36" s="61">
        <f t="shared" si="40"/>
        <v>2.0003206122435886</v>
      </c>
      <c r="DC36" s="61">
        <f t="shared" si="40"/>
        <v>2.8238151760053851</v>
      </c>
      <c r="DD36" s="61">
        <f t="shared" si="40"/>
        <v>4.8830150765254627</v>
      </c>
      <c r="DE36" s="61">
        <f t="shared" si="40"/>
        <v>4.2025923340292115</v>
      </c>
      <c r="DF36" s="61">
        <f t="shared" si="40"/>
        <v>4.3687355039770699</v>
      </c>
      <c r="DG36" s="61">
        <f t="shared" si="40"/>
        <v>5.8126620763730052</v>
      </c>
      <c r="DH36" s="61">
        <f t="shared" si="40"/>
        <v>3.351358671160336</v>
      </c>
      <c r="DI36" s="61">
        <f t="shared" si="40"/>
        <v>1.9720885858613824</v>
      </c>
      <c r="DJ36" s="61">
        <f t="shared" si="40"/>
        <v>2.7839605526717581</v>
      </c>
      <c r="DK36" s="61">
        <f t="shared" si="40"/>
        <v>4.8140974192152415</v>
      </c>
      <c r="DL36" s="61">
        <f t="shared" si="40"/>
        <v>4.1432779936570974</v>
      </c>
      <c r="DM36" s="61">
        <f t="shared" si="40"/>
        <v>4.3070762603287109</v>
      </c>
      <c r="DN36" s="61">
        <f t="shared" si="40"/>
        <v>5.7306236130953847</v>
      </c>
      <c r="DO36" s="61">
        <f t="shared" si="40"/>
        <v>3.3040584304682636</v>
      </c>
      <c r="DP36" s="61">
        <f t="shared" si="40"/>
        <v>1.9442550192604564</v>
      </c>
      <c r="DQ36" s="61">
        <f t="shared" si="40"/>
        <v>2.7446684275549273</v>
      </c>
      <c r="DR36" s="61">
        <f t="shared" si="40"/>
        <v>4.746152448537087</v>
      </c>
      <c r="DS36" s="61">
        <f t="shared" si="40"/>
        <v>4.0848008010961792</v>
      </c>
      <c r="DT36" s="61">
        <f t="shared" si="40"/>
        <v>4.2462872598717345</v>
      </c>
      <c r="DU36" s="61">
        <f t="shared" si="40"/>
        <v>5.6497430202338537</v>
      </c>
      <c r="DV36" s="61">
        <f t="shared" si="40"/>
        <v>3.257425773579973</v>
      </c>
      <c r="DW36" s="61">
        <f t="shared" si="40"/>
        <v>1.9168142886788062</v>
      </c>
      <c r="DX36" s="61">
        <f t="shared" si="40"/>
        <v>2.7059308616953084</v>
      </c>
      <c r="DY36" s="61">
        <f t="shared" si="40"/>
        <v>4.6791664362343983</v>
      </c>
      <c r="DZ36" s="61">
        <f t="shared" si="40"/>
        <v>4.0271489410509753</v>
      </c>
      <c r="EA36" s="61">
        <f t="shared" si="40"/>
        <v>4.1863562202107154</v>
      </c>
      <c r="EB36" s="61">
        <f t="shared" si="40"/>
        <v>5.5700039558940491</v>
      </c>
      <c r="EC36" s="61">
        <f t="shared" si="40"/>
        <v>3.2114512783841045</v>
      </c>
      <c r="ED36" s="61">
        <f t="shared" si="40"/>
        <v>1.8902322577072317</v>
      </c>
      <c r="EE36" s="61">
        <f t="shared" si="40"/>
        <v>1.4117523025320777</v>
      </c>
      <c r="EF36" s="61">
        <f t="shared" si="40"/>
        <v>2.4247010796144148</v>
      </c>
      <c r="EG36" s="61">
        <f t="shared" si="40"/>
        <v>2.0726945643401526</v>
      </c>
      <c r="EH36" s="61">
        <f t="shared" si="40"/>
        <v>2.1400390609681335</v>
      </c>
      <c r="EI36" s="61">
        <f t="shared" si="40"/>
        <v>2.8280620095369686</v>
      </c>
      <c r="EJ36" s="61">
        <f t="shared" si="40"/>
        <v>1.6311810371984119</v>
      </c>
      <c r="EK36" s="61">
        <f t="shared" si="40"/>
        <v>0.95335703947636541</v>
      </c>
      <c r="EL36" s="61">
        <f t="shared" si="40"/>
        <v>1.3461511655834602</v>
      </c>
      <c r="EM36" s="61">
        <f t="shared" ref="EM36:GX36" si="41">IF(SUMIFS($11:$11,$9:$9,"&gt;="&amp;(EOMONTH(EM$32,-1)+1),$9:$9,"&lt;="&amp;EOMONTH(EM$32,0))=0,0,SUMIFS($27:$27,$23:$23,EOMONTH(EM$32,-1)+1)*EM$11/SUMIFS($11:$11,$9:$9,"&gt;="&amp;(EOMONTH(EM$32,-1)+1),$9:$9,"&lt;="&amp;EOMONTH(EM$32,0)))</f>
        <v>2.312030360184417</v>
      </c>
      <c r="EN36" s="61">
        <f t="shared" si="41"/>
        <v>1.9763808415121056</v>
      </c>
      <c r="EO36" s="61">
        <f t="shared" si="41"/>
        <v>2.0405959821347124</v>
      </c>
      <c r="EP36" s="61">
        <f t="shared" si="41"/>
        <v>2.696647962714402</v>
      </c>
      <c r="EQ36" s="61">
        <f t="shared" si="41"/>
        <v>1.5553835120820616</v>
      </c>
      <c r="ER36" s="61">
        <f t="shared" si="41"/>
        <v>0.9090565587224505</v>
      </c>
      <c r="ES36" s="61">
        <f t="shared" si="41"/>
        <v>2.5671967488227767</v>
      </c>
      <c r="ET36" s="61">
        <f t="shared" si="41"/>
        <v>4.4091904205070458</v>
      </c>
      <c r="EU36" s="61">
        <f t="shared" si="41"/>
        <v>3.7690852264473484</v>
      </c>
      <c r="EV36" s="61">
        <f t="shared" si="41"/>
        <v>3.8915476247621035</v>
      </c>
      <c r="EW36" s="61">
        <f t="shared" si="41"/>
        <v>5.1426808961677226</v>
      </c>
      <c r="EX36" s="61">
        <f t="shared" si="41"/>
        <v>2.9662162745734055</v>
      </c>
      <c r="EY36" s="61">
        <f t="shared" si="41"/>
        <v>1.7336292548071981</v>
      </c>
      <c r="EZ36" s="61">
        <f t="shared" si="41"/>
        <v>2.4479045576986596</v>
      </c>
      <c r="FA36" s="61">
        <f t="shared" si="41"/>
        <v>4.2043046880103265</v>
      </c>
      <c r="FB36" s="61">
        <f t="shared" si="41"/>
        <v>3.5939438254609923</v>
      </c>
      <c r="FC36" s="61">
        <f t="shared" si="41"/>
        <v>3.7107156557146985</v>
      </c>
      <c r="FD36" s="61">
        <f t="shared" si="41"/>
        <v>4.903711416077309</v>
      </c>
      <c r="FE36" s="61">
        <f t="shared" si="41"/>
        <v>2.828382491905935</v>
      </c>
      <c r="FF36" s="61">
        <f t="shared" si="41"/>
        <v>1.653071178182314</v>
      </c>
      <c r="FG36" s="61">
        <f t="shared" si="41"/>
        <v>2.3341556218274633</v>
      </c>
      <c r="FH36" s="61">
        <f t="shared" si="41"/>
        <v>4.0089395611979253</v>
      </c>
      <c r="FI36" s="61">
        <f t="shared" si="41"/>
        <v>2.4735476950731599</v>
      </c>
      <c r="FJ36" s="61">
        <f t="shared" si="41"/>
        <v>2.1995696597823415</v>
      </c>
      <c r="FK36" s="61">
        <f t="shared" si="41"/>
        <v>2.898831888764795</v>
      </c>
      <c r="FL36" s="61">
        <f t="shared" si="41"/>
        <v>1.6674558687329935</v>
      </c>
      <c r="FM36" s="61">
        <f t="shared" si="41"/>
        <v>0.97190953865358543</v>
      </c>
      <c r="FN36" s="61">
        <f t="shared" si="41"/>
        <v>1.493059324269163</v>
      </c>
      <c r="FO36" s="61">
        <f t="shared" si="41"/>
        <v>2.5573775438769584</v>
      </c>
      <c r="FP36" s="61">
        <f t="shared" si="41"/>
        <v>2.1801683579491193</v>
      </c>
      <c r="FQ36" s="61">
        <f t="shared" si="41"/>
        <v>2.158063880108589</v>
      </c>
      <c r="FR36" s="61">
        <f t="shared" si="41"/>
        <v>2.8441310625594438</v>
      </c>
      <c r="FS36" s="61">
        <f t="shared" si="41"/>
        <v>1.6359910521514693</v>
      </c>
      <c r="FT36" s="61">
        <f t="shared" si="41"/>
        <v>0.95356964975997105</v>
      </c>
      <c r="FU36" s="61">
        <f t="shared" si="41"/>
        <v>1.4648853625683598</v>
      </c>
      <c r="FV36" s="61">
        <f t="shared" si="41"/>
        <v>2.5091199456660145</v>
      </c>
      <c r="FW36" s="61">
        <f t="shared" si="41"/>
        <v>2.1390286799606182</v>
      </c>
      <c r="FX36" s="61">
        <f t="shared" si="41"/>
        <v>2.1173413126139402</v>
      </c>
      <c r="FY36" s="61">
        <f t="shared" si="41"/>
        <v>2.7904624384625154</v>
      </c>
      <c r="FZ36" s="61">
        <f t="shared" si="41"/>
        <v>1.6051199752311098</v>
      </c>
      <c r="GA36" s="61">
        <f t="shared" si="41"/>
        <v>0.93557583373759912</v>
      </c>
      <c r="GB36" s="61">
        <f t="shared" si="41"/>
        <v>1.4372430422464455</v>
      </c>
      <c r="GC36" s="61">
        <f t="shared" si="41"/>
        <v>2.4617729661436045</v>
      </c>
      <c r="GD36" s="61">
        <f t="shared" si="41"/>
        <v>2.0986653058290319</v>
      </c>
      <c r="GE36" s="61">
        <f t="shared" si="41"/>
        <v>2.0773871781201119</v>
      </c>
      <c r="GF36" s="61">
        <f t="shared" si="41"/>
        <v>2.737806538867062</v>
      </c>
      <c r="GG36" s="61">
        <f t="shared" si="41"/>
        <v>1.5748314341314511</v>
      </c>
      <c r="GH36" s="61">
        <f t="shared" si="41"/>
        <v>0.91792156020709337</v>
      </c>
      <c r="GI36" s="61">
        <f t="shared" si="41"/>
        <v>1.4101223312547251</v>
      </c>
      <c r="GJ36" s="61">
        <f t="shared" si="41"/>
        <v>2.4153194219763932</v>
      </c>
      <c r="GK36" s="61">
        <f t="shared" si="41"/>
        <v>2.0590635867358036</v>
      </c>
      <c r="GL36" s="61">
        <f t="shared" si="41"/>
        <v>2.0381869763312483</v>
      </c>
      <c r="GM36" s="61">
        <f t="shared" si="41"/>
        <v>2.9115585709986247</v>
      </c>
      <c r="GN36" s="61">
        <f t="shared" si="41"/>
        <v>1.7098606617511478</v>
      </c>
      <c r="GO36" s="61">
        <f t="shared" si="41"/>
        <v>0.99466945173051813</v>
      </c>
      <c r="GP36" s="61">
        <f t="shared" si="41"/>
        <v>1.525023595346503</v>
      </c>
      <c r="GQ36" s="61">
        <f t="shared" si="41"/>
        <v>2.6069992726249391</v>
      </c>
      <c r="GR36" s="61">
        <f t="shared" si="41"/>
        <v>2.218107847493628</v>
      </c>
      <c r="GS36" s="61">
        <f t="shared" si="41"/>
        <v>2.212581590831471</v>
      </c>
      <c r="GT36" s="61">
        <f t="shared" si="41"/>
        <v>2.9102558291064211</v>
      </c>
      <c r="GU36" s="61">
        <f t="shared" si="41"/>
        <v>1.686501241596343</v>
      </c>
      <c r="GV36" s="61">
        <f t="shared" si="41"/>
        <v>0.98108068268174287</v>
      </c>
      <c r="GW36" s="61">
        <f t="shared" si="41"/>
        <v>1.5041893439325862</v>
      </c>
      <c r="GX36" s="61">
        <f t="shared" si="41"/>
        <v>2.5713835100573936</v>
      </c>
      <c r="GY36" s="61">
        <f t="shared" ref="GY36:JJ36" si="42">IF(SUMIFS($11:$11,$9:$9,"&gt;="&amp;(EOMONTH(GY$32,-1)+1),$9:$9,"&lt;="&amp;EOMONTH(GY$32,0))=0,0,SUMIFS($27:$27,$23:$23,EOMONTH(GY$32,-1)+1)*GY$11/SUMIFS($11:$11,$9:$9,"&gt;="&amp;(EOMONTH(GY$32,-1)+1),$9:$9,"&lt;="&amp;EOMONTH(GY$32,0)))</f>
        <v>2.1878049612308326</v>
      </c>
      <c r="GZ36" s="61">
        <f t="shared" si="42"/>
        <v>2.182354202037061</v>
      </c>
      <c r="HA36" s="61">
        <f t="shared" si="42"/>
        <v>2.870497098941565</v>
      </c>
      <c r="HB36" s="61">
        <f t="shared" si="42"/>
        <v>1.6634609483284097</v>
      </c>
      <c r="HC36" s="61">
        <f t="shared" si="42"/>
        <v>9.6767755786275625E-2</v>
      </c>
      <c r="HD36" s="61">
        <f t="shared" si="42"/>
        <v>0.14836397215783786</v>
      </c>
      <c r="HE36" s="61">
        <f t="shared" si="42"/>
        <v>2.5362543155363317</v>
      </c>
      <c r="HF36" s="61">
        <f t="shared" si="42"/>
        <v>2.1579160606616958</v>
      </c>
      <c r="HG36" s="61">
        <f t="shared" si="42"/>
        <v>2.1525397675206381</v>
      </c>
      <c r="HH36" s="61">
        <f t="shared" si="42"/>
        <v>2.8312815363596102</v>
      </c>
      <c r="HI36" s="61">
        <f t="shared" si="42"/>
        <v>1.6407354221657586</v>
      </c>
      <c r="HJ36" s="61">
        <f t="shared" si="42"/>
        <v>0.9544575410776801</v>
      </c>
      <c r="HK36" s="61">
        <f t="shared" si="42"/>
        <v>1.4633708397975593</v>
      </c>
      <c r="HL36" s="61">
        <f t="shared" si="42"/>
        <v>2.5016050417672195</v>
      </c>
      <c r="HM36" s="61">
        <f t="shared" si="42"/>
        <v>2.1284354900822353</v>
      </c>
      <c r="HN36" s="61">
        <f t="shared" si="42"/>
        <v>2.1231326456689987</v>
      </c>
      <c r="HO36" s="61">
        <f t="shared" si="42"/>
        <v>2.7926017208262017</v>
      </c>
      <c r="HP36" s="61">
        <f t="shared" si="42"/>
        <v>1.6183203628883618</v>
      </c>
      <c r="HQ36" s="61">
        <f t="shared" si="42"/>
        <v>0.94141813077911118</v>
      </c>
      <c r="HR36" s="61">
        <f t="shared" si="42"/>
        <v>0.78714772711023651</v>
      </c>
      <c r="HS36" s="61">
        <f t="shared" si="42"/>
        <v>1.4423439641944926</v>
      </c>
      <c r="HT36" s="61">
        <f t="shared" si="42"/>
        <v>1.2310555243156618</v>
      </c>
      <c r="HU36" s="61">
        <f t="shared" si="42"/>
        <v>1.2318599315079406</v>
      </c>
      <c r="HV36" s="61">
        <f t="shared" si="42"/>
        <v>1.6253999943918531</v>
      </c>
      <c r="HW36" s="61">
        <f t="shared" si="42"/>
        <v>0.9514821502303078</v>
      </c>
      <c r="HX36" s="61">
        <f t="shared" si="42"/>
        <v>0.45532096209172412</v>
      </c>
      <c r="HY36" s="61">
        <f t="shared" si="42"/>
        <v>0.70029734443451963</v>
      </c>
      <c r="HZ36" s="61">
        <f t="shared" si="42"/>
        <v>1.4744776785437081</v>
      </c>
      <c r="IA36" s="61">
        <f t="shared" si="42"/>
        <v>1.2584819826005098</v>
      </c>
      <c r="IB36" s="61">
        <f t="shared" si="42"/>
        <v>1.2593043110318132</v>
      </c>
      <c r="IC36" s="61">
        <f t="shared" si="42"/>
        <v>1.6616119801730485</v>
      </c>
      <c r="ID36" s="61">
        <f t="shared" si="42"/>
        <v>0.97268004503409911</v>
      </c>
      <c r="IE36" s="61">
        <f t="shared" si="42"/>
        <v>0.46546497357322708</v>
      </c>
      <c r="IF36" s="61">
        <f t="shared" si="42"/>
        <v>0.71589913941838146</v>
      </c>
      <c r="IG36" s="61">
        <f t="shared" si="42"/>
        <v>1.5073272939702744</v>
      </c>
      <c r="IH36" s="61">
        <f t="shared" si="42"/>
        <v>1.2865194698756783</v>
      </c>
      <c r="II36" s="61">
        <f t="shared" si="42"/>
        <v>1.2873601188099744</v>
      </c>
      <c r="IJ36" s="61">
        <f t="shared" si="42"/>
        <v>1.6986307260863602</v>
      </c>
      <c r="IK36" s="61">
        <f t="shared" si="42"/>
        <v>0.9943502038146802</v>
      </c>
      <c r="IL36" s="61">
        <f t="shared" si="42"/>
        <v>0.47583498160991639</v>
      </c>
      <c r="IM36" s="61">
        <f t="shared" si="42"/>
        <v>0.73184852390640576</v>
      </c>
      <c r="IN36" s="61">
        <f t="shared" si="42"/>
        <v>1.5409087599018534</v>
      </c>
      <c r="IO36" s="61">
        <f t="shared" si="42"/>
        <v>1.3151815991430036</v>
      </c>
      <c r="IP36" s="61">
        <f t="shared" si="42"/>
        <v>1.316040976739389</v>
      </c>
      <c r="IQ36" s="61">
        <f t="shared" si="42"/>
        <v>1.7364742057915235</v>
      </c>
      <c r="IR36" s="61">
        <f t="shared" si="42"/>
        <v>1.0165031480538231</v>
      </c>
      <c r="IS36" s="61">
        <f t="shared" si="42"/>
        <v>0.48643602113723633</v>
      </c>
      <c r="IT36" s="61">
        <f t="shared" si="42"/>
        <v>0.7481532417808533</v>
      </c>
      <c r="IU36" s="61">
        <f t="shared" si="42"/>
        <v>1.5752383811004576</v>
      </c>
      <c r="IV36" s="61">
        <f t="shared" si="42"/>
        <v>1.3444822866858723</v>
      </c>
      <c r="IW36" s="61">
        <f t="shared" si="42"/>
        <v>0</v>
      </c>
      <c r="IX36" s="61">
        <f t="shared" si="42"/>
        <v>0</v>
      </c>
      <c r="IY36" s="61">
        <f t="shared" si="42"/>
        <v>0</v>
      </c>
      <c r="IZ36" s="61">
        <f t="shared" si="42"/>
        <v>0</v>
      </c>
      <c r="JA36" s="61">
        <f t="shared" si="42"/>
        <v>0</v>
      </c>
      <c r="JB36" s="61">
        <f t="shared" si="42"/>
        <v>0</v>
      </c>
      <c r="JC36" s="61">
        <f t="shared" si="42"/>
        <v>0</v>
      </c>
      <c r="JD36" s="61">
        <f t="shared" si="42"/>
        <v>0</v>
      </c>
      <c r="JE36" s="61">
        <f t="shared" si="42"/>
        <v>0</v>
      </c>
      <c r="JF36" s="61">
        <f t="shared" si="42"/>
        <v>0</v>
      </c>
      <c r="JG36" s="61">
        <f t="shared" si="42"/>
        <v>0</v>
      </c>
      <c r="JH36" s="61">
        <f t="shared" si="42"/>
        <v>0</v>
      </c>
      <c r="JI36" s="61">
        <f t="shared" si="42"/>
        <v>0</v>
      </c>
      <c r="JJ36" s="61">
        <f t="shared" si="42"/>
        <v>0</v>
      </c>
      <c r="JK36" s="61">
        <f t="shared" ref="JK36:LV36" si="43">IF(SUMIFS($11:$11,$9:$9,"&gt;="&amp;(EOMONTH(JK$32,-1)+1),$9:$9,"&lt;="&amp;EOMONTH(JK$32,0))=0,0,SUMIFS($27:$27,$23:$23,EOMONTH(JK$32,-1)+1)*JK$11/SUMIFS($11:$11,$9:$9,"&gt;="&amp;(EOMONTH(JK$32,-1)+1),$9:$9,"&lt;="&amp;EOMONTH(JK$32,0)))</f>
        <v>0</v>
      </c>
      <c r="JL36" s="61">
        <f t="shared" si="43"/>
        <v>0</v>
      </c>
      <c r="JM36" s="61">
        <f t="shared" si="43"/>
        <v>0</v>
      </c>
      <c r="JN36" s="61">
        <f t="shared" si="43"/>
        <v>0</v>
      </c>
      <c r="JO36" s="61">
        <f t="shared" si="43"/>
        <v>0</v>
      </c>
      <c r="JP36" s="61">
        <f t="shared" si="43"/>
        <v>0</v>
      </c>
      <c r="JQ36" s="61">
        <f t="shared" si="43"/>
        <v>0</v>
      </c>
      <c r="JR36" s="61">
        <f t="shared" si="43"/>
        <v>0</v>
      </c>
      <c r="JS36" s="61">
        <f t="shared" si="43"/>
        <v>0</v>
      </c>
      <c r="JT36" s="61">
        <f t="shared" si="43"/>
        <v>0</v>
      </c>
      <c r="JU36" s="61">
        <f t="shared" si="43"/>
        <v>0</v>
      </c>
      <c r="JV36" s="61">
        <f t="shared" si="43"/>
        <v>0</v>
      </c>
      <c r="JW36" s="61">
        <f t="shared" si="43"/>
        <v>0</v>
      </c>
      <c r="JX36" s="61">
        <f t="shared" si="43"/>
        <v>0</v>
      </c>
      <c r="JY36" s="61">
        <f t="shared" si="43"/>
        <v>0</v>
      </c>
      <c r="JZ36" s="61">
        <f t="shared" si="43"/>
        <v>0</v>
      </c>
      <c r="KA36" s="62">
        <f t="shared" si="43"/>
        <v>0</v>
      </c>
      <c r="KB36" s="62">
        <f t="shared" si="43"/>
        <v>0</v>
      </c>
      <c r="KC36" s="62">
        <f t="shared" si="43"/>
        <v>0</v>
      </c>
      <c r="KD36" s="62">
        <f t="shared" si="43"/>
        <v>0</v>
      </c>
      <c r="KE36" s="62">
        <f t="shared" si="43"/>
        <v>0</v>
      </c>
      <c r="KF36" s="62">
        <f t="shared" si="43"/>
        <v>0</v>
      </c>
      <c r="KG36" s="62">
        <f t="shared" si="43"/>
        <v>0</v>
      </c>
      <c r="KH36" s="62">
        <f t="shared" si="43"/>
        <v>0</v>
      </c>
      <c r="KI36" s="62">
        <f t="shared" si="43"/>
        <v>0</v>
      </c>
      <c r="KJ36" s="62">
        <f t="shared" si="43"/>
        <v>0</v>
      </c>
      <c r="KK36" s="62">
        <f t="shared" si="43"/>
        <v>0</v>
      </c>
      <c r="KL36" s="62">
        <f t="shared" si="43"/>
        <v>0</v>
      </c>
      <c r="KM36" s="62">
        <f t="shared" si="43"/>
        <v>0</v>
      </c>
      <c r="KN36" s="62">
        <f t="shared" si="43"/>
        <v>0</v>
      </c>
      <c r="KO36" s="62">
        <f t="shared" si="43"/>
        <v>0</v>
      </c>
      <c r="KP36" s="62">
        <f t="shared" si="43"/>
        <v>0</v>
      </c>
      <c r="KQ36" s="62">
        <f t="shared" si="43"/>
        <v>0</v>
      </c>
      <c r="KR36" s="62">
        <f t="shared" si="43"/>
        <v>0</v>
      </c>
      <c r="KS36" s="62">
        <f t="shared" si="43"/>
        <v>0</v>
      </c>
      <c r="KT36" s="62">
        <f t="shared" si="43"/>
        <v>0</v>
      </c>
      <c r="KU36" s="62">
        <f t="shared" si="43"/>
        <v>0</v>
      </c>
      <c r="KV36" s="62">
        <f t="shared" si="43"/>
        <v>0</v>
      </c>
      <c r="KW36" s="62">
        <f t="shared" si="43"/>
        <v>0</v>
      </c>
      <c r="KX36" s="62">
        <f t="shared" si="43"/>
        <v>0</v>
      </c>
      <c r="KY36" s="62">
        <f t="shared" si="43"/>
        <v>0</v>
      </c>
      <c r="KZ36" s="62">
        <f t="shared" si="43"/>
        <v>0</v>
      </c>
      <c r="LA36" s="62">
        <f t="shared" si="43"/>
        <v>0</v>
      </c>
      <c r="LB36" s="62">
        <f t="shared" si="43"/>
        <v>0</v>
      </c>
      <c r="LC36" s="62">
        <f t="shared" si="43"/>
        <v>0</v>
      </c>
      <c r="LD36" s="62">
        <f t="shared" si="43"/>
        <v>0</v>
      </c>
      <c r="LE36" s="62">
        <f t="shared" si="43"/>
        <v>0</v>
      </c>
      <c r="LF36" s="62">
        <f t="shared" si="43"/>
        <v>0</v>
      </c>
      <c r="LG36" s="62">
        <f t="shared" si="43"/>
        <v>0</v>
      </c>
      <c r="LH36" s="62">
        <f t="shared" si="43"/>
        <v>0</v>
      </c>
      <c r="LI36" s="62">
        <f t="shared" si="43"/>
        <v>0</v>
      </c>
      <c r="LJ36" s="62">
        <f t="shared" si="43"/>
        <v>0</v>
      </c>
      <c r="LK36" s="62">
        <f t="shared" si="43"/>
        <v>0</v>
      </c>
      <c r="LL36" s="62">
        <f t="shared" si="43"/>
        <v>0</v>
      </c>
      <c r="LM36" s="62">
        <f t="shared" si="43"/>
        <v>0</v>
      </c>
      <c r="LN36" s="62">
        <f t="shared" si="43"/>
        <v>0</v>
      </c>
      <c r="LO36" s="62">
        <f t="shared" si="43"/>
        <v>0</v>
      </c>
      <c r="LP36" s="62">
        <f t="shared" si="43"/>
        <v>0</v>
      </c>
      <c r="LQ36" s="62">
        <f t="shared" si="43"/>
        <v>0</v>
      </c>
      <c r="LR36" s="62">
        <f t="shared" si="43"/>
        <v>0</v>
      </c>
      <c r="LS36" s="62">
        <f t="shared" si="43"/>
        <v>0</v>
      </c>
      <c r="LT36" s="62">
        <f t="shared" si="43"/>
        <v>0</v>
      </c>
      <c r="LU36" s="62">
        <f t="shared" si="43"/>
        <v>0</v>
      </c>
      <c r="LV36" s="62">
        <f t="shared" si="43"/>
        <v>0</v>
      </c>
      <c r="LW36" s="62">
        <f t="shared" ref="LW36:NO36" si="44">IF(SUMIFS($11:$11,$9:$9,"&gt;="&amp;(EOMONTH(LW$32,-1)+1),$9:$9,"&lt;="&amp;EOMONTH(LW$32,0))=0,0,SUMIFS($27:$27,$23:$23,EOMONTH(LW$32,-1)+1)*LW$11/SUMIFS($11:$11,$9:$9,"&gt;="&amp;(EOMONTH(LW$32,-1)+1),$9:$9,"&lt;="&amp;EOMONTH(LW$32,0)))</f>
        <v>0</v>
      </c>
      <c r="LX36" s="62">
        <f t="shared" si="44"/>
        <v>0</v>
      </c>
      <c r="LY36" s="62">
        <f t="shared" si="44"/>
        <v>0</v>
      </c>
      <c r="LZ36" s="62">
        <f t="shared" si="44"/>
        <v>0</v>
      </c>
      <c r="MA36" s="62">
        <f t="shared" si="44"/>
        <v>0</v>
      </c>
      <c r="MB36" s="62">
        <f t="shared" si="44"/>
        <v>0</v>
      </c>
      <c r="MC36" s="62">
        <f t="shared" si="44"/>
        <v>0</v>
      </c>
      <c r="MD36" s="62">
        <f t="shared" si="44"/>
        <v>0</v>
      </c>
      <c r="ME36" s="62">
        <f t="shared" si="44"/>
        <v>0</v>
      </c>
      <c r="MF36" s="62">
        <f t="shared" si="44"/>
        <v>0</v>
      </c>
      <c r="MG36" s="62">
        <f t="shared" si="44"/>
        <v>0</v>
      </c>
      <c r="MH36" s="62">
        <f t="shared" si="44"/>
        <v>0</v>
      </c>
      <c r="MI36" s="62">
        <f t="shared" si="44"/>
        <v>0</v>
      </c>
      <c r="MJ36" s="62">
        <f t="shared" si="44"/>
        <v>0</v>
      </c>
      <c r="MK36" s="62">
        <f t="shared" si="44"/>
        <v>0</v>
      </c>
      <c r="ML36" s="62">
        <f t="shared" si="44"/>
        <v>0</v>
      </c>
      <c r="MM36" s="62">
        <f t="shared" si="44"/>
        <v>0</v>
      </c>
      <c r="MN36" s="62">
        <f t="shared" si="44"/>
        <v>0</v>
      </c>
      <c r="MO36" s="62">
        <f t="shared" si="44"/>
        <v>0</v>
      </c>
      <c r="MP36" s="62">
        <f t="shared" si="44"/>
        <v>0</v>
      </c>
      <c r="MQ36" s="62">
        <f t="shared" si="44"/>
        <v>0</v>
      </c>
      <c r="MR36" s="62">
        <f t="shared" si="44"/>
        <v>0</v>
      </c>
      <c r="MS36" s="62">
        <f t="shared" si="44"/>
        <v>0</v>
      </c>
      <c r="MT36" s="62">
        <f t="shared" si="44"/>
        <v>0</v>
      </c>
      <c r="MU36" s="62">
        <f t="shared" si="44"/>
        <v>0</v>
      </c>
      <c r="MV36" s="62">
        <f t="shared" si="44"/>
        <v>0</v>
      </c>
      <c r="MW36" s="62">
        <f t="shared" si="44"/>
        <v>0</v>
      </c>
      <c r="MX36" s="62">
        <f t="shared" si="44"/>
        <v>0</v>
      </c>
      <c r="MY36" s="62">
        <f t="shared" si="44"/>
        <v>0</v>
      </c>
      <c r="MZ36" s="62">
        <f t="shared" si="44"/>
        <v>0</v>
      </c>
      <c r="NA36" s="62">
        <f t="shared" si="44"/>
        <v>0</v>
      </c>
      <c r="NB36" s="62">
        <f t="shared" si="44"/>
        <v>0</v>
      </c>
      <c r="NC36" s="62">
        <f t="shared" si="44"/>
        <v>0</v>
      </c>
      <c r="ND36" s="62">
        <f t="shared" si="44"/>
        <v>0</v>
      </c>
      <c r="NE36" s="62">
        <f t="shared" si="44"/>
        <v>0</v>
      </c>
      <c r="NF36" s="62">
        <f t="shared" si="44"/>
        <v>0</v>
      </c>
      <c r="NG36" s="62">
        <f t="shared" si="44"/>
        <v>0</v>
      </c>
      <c r="NH36" s="62">
        <f t="shared" si="44"/>
        <v>0</v>
      </c>
      <c r="NI36" s="62">
        <f t="shared" si="44"/>
        <v>0</v>
      </c>
      <c r="NJ36" s="62">
        <f t="shared" si="44"/>
        <v>0</v>
      </c>
      <c r="NK36" s="62">
        <f t="shared" si="44"/>
        <v>0</v>
      </c>
      <c r="NL36" s="62">
        <f t="shared" si="44"/>
        <v>0</v>
      </c>
      <c r="NM36" s="62">
        <f t="shared" si="44"/>
        <v>0</v>
      </c>
      <c r="NN36" s="62">
        <f t="shared" si="44"/>
        <v>0</v>
      </c>
      <c r="NO36" s="63">
        <f t="shared" si="44"/>
        <v>0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/>
      <c r="L37" s="1"/>
      <c r="M37" s="1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1"/>
      <c r="NQ37" s="1"/>
    </row>
    <row r="38" spans="1:381" x14ac:dyDescent="0.2">
      <c r="A38" s="1"/>
      <c r="B38" s="1"/>
      <c r="C38" s="135" t="str">
        <f>OFMOR_FFF_0!C38</f>
        <v>GMV</v>
      </c>
      <c r="D38" s="135"/>
      <c r="E38" s="135" t="str">
        <f>OFMOR_FFF_0!E38</f>
        <v>Первый оборот: распределение бюджета GMV с учетом скидок</v>
      </c>
      <c r="F38" s="1"/>
      <c r="G38" s="1" t="str">
        <f>OFMOR_FFF_0!G38</f>
        <v>тыс.руб.</v>
      </c>
      <c r="H38" s="1"/>
      <c r="I38" s="1"/>
      <c r="J38" s="1"/>
      <c r="K38" s="9">
        <f>SUM(N38:NO38)</f>
        <v>11530.588235294124</v>
      </c>
      <c r="L38" s="1"/>
      <c r="M38" s="1"/>
      <c r="N38" s="61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38" s="61">
        <f t="shared" ref="O38:BZ38" si="45">IF(SUMIFS($11:$11,$9:$9,"&gt;="&amp;(EOMONTH(O$32,-1)+1),$9:$9,"&lt;="&amp;EOMONTH(O$32,0))=0,0,SUMIFS($29:$29,$23:$23,EOMONTH(O$32,-1)+1)*O$11/SUMIFS($11:$11,$9:$9,"&gt;="&amp;(EOMONTH(O$32,-1)+1),$9:$9,"&lt;="&amp;EOMONTH(O$32,0)))</f>
        <v>35.052311857667831</v>
      </c>
      <c r="P38" s="61">
        <f t="shared" si="45"/>
        <v>60.900115240941233</v>
      </c>
      <c r="Q38" s="61">
        <f t="shared" si="45"/>
        <v>89.86198500701623</v>
      </c>
      <c r="R38" s="61">
        <f t="shared" si="45"/>
        <v>80.62706973221178</v>
      </c>
      <c r="S38" s="61">
        <f t="shared" si="45"/>
        <v>83.749925079460041</v>
      </c>
      <c r="T38" s="61">
        <f t="shared" si="45"/>
        <v>171.64376150691399</v>
      </c>
      <c r="U38" s="61">
        <f t="shared" si="45"/>
        <v>196.05973733339113</v>
      </c>
      <c r="V38" s="61">
        <f t="shared" si="45"/>
        <v>149.55490852704443</v>
      </c>
      <c r="W38" s="61">
        <f t="shared" si="45"/>
        <v>278.39750732914837</v>
      </c>
      <c r="X38" s="61">
        <f t="shared" si="45"/>
        <v>410.79319030227771</v>
      </c>
      <c r="Y38" s="61">
        <f t="shared" si="45"/>
        <v>368.57689263634086</v>
      </c>
      <c r="Z38" s="61">
        <f t="shared" si="45"/>
        <v>382.85264796100319</v>
      </c>
      <c r="AA38" s="61">
        <f t="shared" si="45"/>
        <v>523.099123464375</v>
      </c>
      <c r="AB38" s="61">
        <f t="shared" si="45"/>
        <v>358.50534564853854</v>
      </c>
      <c r="AC38" s="61">
        <f t="shared" si="45"/>
        <v>195.33490478885273</v>
      </c>
      <c r="AD38" s="61">
        <f t="shared" si="45"/>
        <v>254.53210320028731</v>
      </c>
      <c r="AE38" s="61">
        <f t="shared" si="45"/>
        <v>375.5782719145314</v>
      </c>
      <c r="AF38" s="61">
        <f t="shared" si="45"/>
        <v>336.98093267350134</v>
      </c>
      <c r="AG38" s="61">
        <f t="shared" si="45"/>
        <v>350.03291026632849</v>
      </c>
      <c r="AH38" s="61">
        <f t="shared" si="45"/>
        <v>478.25686858681775</v>
      </c>
      <c r="AI38" s="61">
        <f t="shared" si="45"/>
        <v>327.77276101320325</v>
      </c>
      <c r="AJ38" s="61">
        <f t="shared" si="45"/>
        <v>178.5899759711281</v>
      </c>
      <c r="AK38" s="61">
        <f t="shared" si="45"/>
        <v>232.71254179357561</v>
      </c>
      <c r="AL38" s="61">
        <f t="shared" si="45"/>
        <v>686.76424860163286</v>
      </c>
      <c r="AM38" s="61">
        <f t="shared" si="45"/>
        <v>616.18702232396242</v>
      </c>
      <c r="AN38" s="61">
        <f t="shared" si="45"/>
        <v>576.047913106225</v>
      </c>
      <c r="AO38" s="61">
        <f t="shared" si="45"/>
        <v>699.61388835260334</v>
      </c>
      <c r="AP38" s="61">
        <f t="shared" si="45"/>
        <v>419.54458373560686</v>
      </c>
      <c r="AQ38" s="61">
        <f t="shared" si="45"/>
        <v>195.93659137476334</v>
      </c>
      <c r="AR38" s="61">
        <f t="shared" si="45"/>
        <v>255.31613384931421</v>
      </c>
      <c r="AS38" s="61">
        <f t="shared" si="45"/>
        <v>70.291624900354009</v>
      </c>
      <c r="AT38" s="61">
        <f t="shared" si="45"/>
        <v>63.280482572002015</v>
      </c>
      <c r="AU38" s="61">
        <f t="shared" si="45"/>
        <v>63.055112510346291</v>
      </c>
      <c r="AV38" s="61">
        <f t="shared" si="45"/>
        <v>85.070193535940135</v>
      </c>
      <c r="AW38" s="61">
        <f t="shared" si="45"/>
        <v>49.03756288915482</v>
      </c>
      <c r="AX38" s="61">
        <f t="shared" si="45"/>
        <v>27.60470496729226</v>
      </c>
      <c r="AY38" s="61">
        <f t="shared" si="45"/>
        <v>39.716744211043647</v>
      </c>
      <c r="AZ38" s="61">
        <f t="shared" si="45"/>
        <v>71.966917220277381</v>
      </c>
      <c r="BA38" s="61">
        <f t="shared" si="45"/>
        <v>64.78867514265616</v>
      </c>
      <c r="BB38" s="61">
        <f t="shared" si="45"/>
        <v>64.557933733646223</v>
      </c>
      <c r="BC38" s="61">
        <f t="shared" si="45"/>
        <v>87.097710215020911</v>
      </c>
      <c r="BD38" s="61">
        <f t="shared" si="45"/>
        <v>55.226927212792269</v>
      </c>
      <c r="BE38" s="61">
        <f t="shared" si="45"/>
        <v>28.262620477013577</v>
      </c>
      <c r="BF38" s="61">
        <f t="shared" si="45"/>
        <v>40.66333147010112</v>
      </c>
      <c r="BG38" s="61">
        <f t="shared" si="45"/>
        <v>73.682137545296328</v>
      </c>
      <c r="BH38" s="61">
        <f t="shared" si="45"/>
        <v>66.332813153953666</v>
      </c>
      <c r="BI38" s="61">
        <f t="shared" si="45"/>
        <v>66.096572379820913</v>
      </c>
      <c r="BJ38" s="61">
        <f t="shared" si="45"/>
        <v>89.173549622816466</v>
      </c>
      <c r="BK38" s="61">
        <f t="shared" si="45"/>
        <v>51.402887026824544</v>
      </c>
      <c r="BL38" s="61">
        <f t="shared" si="45"/>
        <v>31.82983802549456</v>
      </c>
      <c r="BM38" s="61">
        <f t="shared" si="45"/>
        <v>45.795727092008129</v>
      </c>
      <c r="BN38" s="61">
        <f t="shared" si="45"/>
        <v>82.982061247521386</v>
      </c>
      <c r="BO38" s="61">
        <f t="shared" si="45"/>
        <v>74.705128640953319</v>
      </c>
      <c r="BP38" s="61">
        <f t="shared" si="45"/>
        <v>67.671882101827578</v>
      </c>
      <c r="BQ38" s="61">
        <f t="shared" si="45"/>
        <v>91.298863456935251</v>
      </c>
      <c r="BR38" s="61">
        <f t="shared" si="45"/>
        <v>52.627995451619185</v>
      </c>
      <c r="BS38" s="61">
        <f t="shared" si="45"/>
        <v>29.625866414810034</v>
      </c>
      <c r="BT38" s="61">
        <f t="shared" si="45"/>
        <v>42.624725017772043</v>
      </c>
      <c r="BU38" s="61">
        <f t="shared" si="45"/>
        <v>6.6648175334410995</v>
      </c>
      <c r="BV38" s="61">
        <f t="shared" si="45"/>
        <v>6.3196173920705778</v>
      </c>
      <c r="BW38" s="61">
        <f t="shared" si="45"/>
        <v>6.1832361549101016</v>
      </c>
      <c r="BX38" s="61">
        <f t="shared" si="45"/>
        <v>8.4032697699658403</v>
      </c>
      <c r="BY38" s="61">
        <f t="shared" si="45"/>
        <v>5.000015159829041</v>
      </c>
      <c r="BZ38" s="61">
        <f t="shared" si="45"/>
        <v>3.6880234852288587</v>
      </c>
      <c r="CA38" s="61">
        <f t="shared" ref="CA38:EL38" si="46">IF(SUMIFS($11:$11,$9:$9,"&gt;="&amp;(EOMONTH(CA$32,-1)+1),$9:$9,"&lt;="&amp;EOMONTH(CA$32,0))=0,0,SUMIFS($29:$29,$23:$23,EOMONTH(CA$32,-1)+1)*CA$11/SUMIFS($11:$11,$9:$9,"&gt;="&amp;(EOMONTH(CA$32,-1)+1),$9:$9,"&lt;="&amp;EOMONTH(CA$32,0)))</f>
        <v>5.3451459022289542</v>
      </c>
      <c r="CB38" s="61">
        <f t="shared" si="46"/>
        <v>9.2297331980933439</v>
      </c>
      <c r="CC38" s="61">
        <f t="shared" si="46"/>
        <v>7.9817758195350228</v>
      </c>
      <c r="CD38" s="61">
        <f t="shared" si="46"/>
        <v>6.50793681614085</v>
      </c>
      <c r="CE38" s="61">
        <f t="shared" si="46"/>
        <v>8.8445511932285665</v>
      </c>
      <c r="CF38" s="61">
        <f t="shared" si="46"/>
        <v>5.262581264031776</v>
      </c>
      <c r="CG38" s="61">
        <f t="shared" si="46"/>
        <v>2.9859176075190725</v>
      </c>
      <c r="CH38" s="61">
        <f t="shared" si="46"/>
        <v>4.3275660602886461</v>
      </c>
      <c r="CI38" s="61">
        <f t="shared" si="46"/>
        <v>7.7715317970290156</v>
      </c>
      <c r="CJ38" s="61">
        <f t="shared" si="46"/>
        <v>7.0007694208376368</v>
      </c>
      <c r="CK38" s="61">
        <f t="shared" si="46"/>
        <v>6.8496885032037538</v>
      </c>
      <c r="CL38" s="61">
        <f t="shared" si="46"/>
        <v>9.3090056550640554</v>
      </c>
      <c r="CM38" s="61">
        <f t="shared" si="46"/>
        <v>5.5389355182445543</v>
      </c>
      <c r="CN38" s="61">
        <f t="shared" si="46"/>
        <v>3.142717282843146</v>
      </c>
      <c r="CO38" s="61">
        <f t="shared" si="46"/>
        <v>4.5548198034890621</v>
      </c>
      <c r="CP38" s="61">
        <f t="shared" si="46"/>
        <v>8.1796387251894842</v>
      </c>
      <c r="CQ38" s="61">
        <f t="shared" si="46"/>
        <v>7.3684012568406789</v>
      </c>
      <c r="CR38" s="61">
        <f t="shared" si="46"/>
        <v>10.814079926503601</v>
      </c>
      <c r="CS38" s="61">
        <f t="shared" si="46"/>
        <v>13.716990059744818</v>
      </c>
      <c r="CT38" s="61">
        <f t="shared" si="46"/>
        <v>7.5787425745700689</v>
      </c>
      <c r="CU38" s="61">
        <f t="shared" si="46"/>
        <v>3.9693011870159247</v>
      </c>
      <c r="CV38" s="61">
        <f t="shared" si="46"/>
        <v>5.2734080701611736</v>
      </c>
      <c r="CW38" s="61">
        <f t="shared" si="46"/>
        <v>8.6091765976171093</v>
      </c>
      <c r="CX38" s="61">
        <f t="shared" si="46"/>
        <v>7.7553385661022283</v>
      </c>
      <c r="CY38" s="61">
        <f t="shared" si="46"/>
        <v>7.5879735813848797</v>
      </c>
      <c r="CZ38" s="61">
        <f t="shared" si="46"/>
        <v>5.4238685863858445</v>
      </c>
      <c r="DA38" s="61">
        <f t="shared" si="46"/>
        <v>2.7194688421220885</v>
      </c>
      <c r="DB38" s="61">
        <f t="shared" si="46"/>
        <v>1.600256489794871</v>
      </c>
      <c r="DC38" s="61">
        <f t="shared" si="46"/>
        <v>2.2590521408043083</v>
      </c>
      <c r="DD38" s="61">
        <f t="shared" si="46"/>
        <v>3.9064120612203701</v>
      </c>
      <c r="DE38" s="61">
        <f t="shared" si="46"/>
        <v>3.3620738672233692</v>
      </c>
      <c r="DF38" s="61">
        <f t="shared" si="46"/>
        <v>3.4949884031816563</v>
      </c>
      <c r="DG38" s="61">
        <f t="shared" si="46"/>
        <v>4.6501296610984042</v>
      </c>
      <c r="DH38" s="61">
        <f t="shared" si="46"/>
        <v>2.6810869369282688</v>
      </c>
      <c r="DI38" s="61">
        <f t="shared" si="46"/>
        <v>1.5776708686891059</v>
      </c>
      <c r="DJ38" s="61">
        <f t="shared" si="46"/>
        <v>2.2271684421374069</v>
      </c>
      <c r="DK38" s="61">
        <f t="shared" si="46"/>
        <v>3.8512779353721927</v>
      </c>
      <c r="DL38" s="61">
        <f t="shared" si="46"/>
        <v>3.3146223949256779</v>
      </c>
      <c r="DM38" s="61">
        <f t="shared" si="46"/>
        <v>3.4456610082629684</v>
      </c>
      <c r="DN38" s="61">
        <f t="shared" si="46"/>
        <v>4.5844988904763069</v>
      </c>
      <c r="DO38" s="61">
        <f t="shared" si="46"/>
        <v>2.6432467443746108</v>
      </c>
      <c r="DP38" s="61">
        <f t="shared" si="46"/>
        <v>1.555404015408365</v>
      </c>
      <c r="DQ38" s="61">
        <f t="shared" si="46"/>
        <v>2.1957347420439421</v>
      </c>
      <c r="DR38" s="61">
        <f t="shared" si="46"/>
        <v>3.7969219588296697</v>
      </c>
      <c r="DS38" s="61">
        <f t="shared" si="46"/>
        <v>3.2678406408769431</v>
      </c>
      <c r="DT38" s="61">
        <f t="shared" si="46"/>
        <v>3.3970298078973875</v>
      </c>
      <c r="DU38" s="61">
        <f t="shared" si="46"/>
        <v>4.5197944161870822</v>
      </c>
      <c r="DV38" s="61">
        <f t="shared" si="46"/>
        <v>2.6059406188639787</v>
      </c>
      <c r="DW38" s="61">
        <f t="shared" si="46"/>
        <v>1.5334514309430449</v>
      </c>
      <c r="DX38" s="61">
        <f t="shared" si="46"/>
        <v>2.1647446893562465</v>
      </c>
      <c r="DY38" s="61">
        <f t="shared" si="46"/>
        <v>3.7433331489875186</v>
      </c>
      <c r="DZ38" s="61">
        <f t="shared" si="46"/>
        <v>3.2217191528407803</v>
      </c>
      <c r="EA38" s="61">
        <f t="shared" si="46"/>
        <v>3.3490849761685721</v>
      </c>
      <c r="EB38" s="61">
        <f t="shared" si="46"/>
        <v>4.4560031647152387</v>
      </c>
      <c r="EC38" s="61">
        <f t="shared" si="46"/>
        <v>2.5691610227072839</v>
      </c>
      <c r="ED38" s="61">
        <f t="shared" si="46"/>
        <v>1.323162580395062</v>
      </c>
      <c r="EE38" s="61">
        <f t="shared" si="46"/>
        <v>0.98822661177245419</v>
      </c>
      <c r="EF38" s="61">
        <f t="shared" si="46"/>
        <v>1.6972907557300905</v>
      </c>
      <c r="EG38" s="61">
        <f t="shared" si="46"/>
        <v>1.4508861950381069</v>
      </c>
      <c r="EH38" s="61">
        <f t="shared" si="46"/>
        <v>1.4980273426776933</v>
      </c>
      <c r="EI38" s="61">
        <f t="shared" si="46"/>
        <v>1.9796434066758779</v>
      </c>
      <c r="EJ38" s="61">
        <f t="shared" si="46"/>
        <v>1.1418267260388884</v>
      </c>
      <c r="EK38" s="61">
        <f t="shared" si="46"/>
        <v>0.6673499276334558</v>
      </c>
      <c r="EL38" s="61">
        <f t="shared" si="46"/>
        <v>0.94230581590842211</v>
      </c>
      <c r="EM38" s="61">
        <f t="shared" ref="EM38:GX38" si="47">IF(SUMIFS($11:$11,$9:$9,"&gt;="&amp;(EOMONTH(EM$32,-1)+1),$9:$9,"&lt;="&amp;EOMONTH(EM$32,0))=0,0,SUMIFS($29:$29,$23:$23,EOMONTH(EM$32,-1)+1)*EM$11/SUMIFS($11:$11,$9:$9,"&gt;="&amp;(EOMONTH(EM$32,-1)+1),$9:$9,"&lt;="&amp;EOMONTH(EM$32,0)))</f>
        <v>1.6184212521290919</v>
      </c>
      <c r="EN38" s="61">
        <f t="shared" si="47"/>
        <v>1.3834665890584739</v>
      </c>
      <c r="EO38" s="61">
        <f t="shared" si="47"/>
        <v>1.4284171874942986</v>
      </c>
      <c r="EP38" s="61">
        <f t="shared" si="47"/>
        <v>1.8876535739000813</v>
      </c>
      <c r="EQ38" s="61">
        <f t="shared" si="47"/>
        <v>1.0887684584574431</v>
      </c>
      <c r="ER38" s="61">
        <f t="shared" si="47"/>
        <v>0.63633959110571536</v>
      </c>
      <c r="ES38" s="61">
        <f t="shared" si="47"/>
        <v>1.7970377241759434</v>
      </c>
      <c r="ET38" s="61">
        <f t="shared" si="47"/>
        <v>3.086433294354932</v>
      </c>
      <c r="EU38" s="61">
        <f t="shared" si="47"/>
        <v>2.6383596585131435</v>
      </c>
      <c r="EV38" s="61">
        <f t="shared" si="47"/>
        <v>2.7240833373334725</v>
      </c>
      <c r="EW38" s="61">
        <f t="shared" si="47"/>
        <v>3.5998766273174057</v>
      </c>
      <c r="EX38" s="61">
        <f t="shared" si="47"/>
        <v>2.0763513922013836</v>
      </c>
      <c r="EY38" s="61">
        <f t="shared" si="47"/>
        <v>1.2135404783650388</v>
      </c>
      <c r="EZ38" s="61">
        <f t="shared" si="47"/>
        <v>1.7135331903890616</v>
      </c>
      <c r="FA38" s="61">
        <f t="shared" si="47"/>
        <v>2.9430132816072283</v>
      </c>
      <c r="FB38" s="61">
        <f t="shared" si="47"/>
        <v>2.5157606778226942</v>
      </c>
      <c r="FC38" s="61">
        <f t="shared" si="47"/>
        <v>2.5975009590002891</v>
      </c>
      <c r="FD38" s="61">
        <f t="shared" si="47"/>
        <v>3.4325979912541165</v>
      </c>
      <c r="FE38" s="61">
        <f t="shared" si="47"/>
        <v>1.9798677443341544</v>
      </c>
      <c r="FF38" s="61">
        <f t="shared" si="47"/>
        <v>1.1571498247276197</v>
      </c>
      <c r="FG38" s="61">
        <f t="shared" si="47"/>
        <v>1.6339089352792244</v>
      </c>
      <c r="FH38" s="61">
        <f t="shared" si="47"/>
        <v>2.8062576928385474</v>
      </c>
      <c r="FI38" s="61">
        <f t="shared" si="47"/>
        <v>1.4841286170438961</v>
      </c>
      <c r="FJ38" s="61">
        <f t="shared" si="47"/>
        <v>1.3197417958694049</v>
      </c>
      <c r="FK38" s="61">
        <f t="shared" si="47"/>
        <v>1.739299133258877</v>
      </c>
      <c r="FL38" s="61">
        <f t="shared" si="47"/>
        <v>1.0004735212397959</v>
      </c>
      <c r="FM38" s="61">
        <f t="shared" si="47"/>
        <v>0.5831457231921513</v>
      </c>
      <c r="FN38" s="61">
        <f t="shared" si="47"/>
        <v>0.89583559456149786</v>
      </c>
      <c r="FO38" s="61">
        <f t="shared" si="47"/>
        <v>1.5344265263261752</v>
      </c>
      <c r="FP38" s="61">
        <f t="shared" si="47"/>
        <v>1.3081010147694716</v>
      </c>
      <c r="FQ38" s="61">
        <f t="shared" si="47"/>
        <v>1.2948383280651534</v>
      </c>
      <c r="FR38" s="61">
        <f t="shared" si="47"/>
        <v>1.7064786375356662</v>
      </c>
      <c r="FS38" s="61">
        <f t="shared" si="47"/>
        <v>0.98159463129088154</v>
      </c>
      <c r="FT38" s="61">
        <f t="shared" si="47"/>
        <v>0.57214178985598263</v>
      </c>
      <c r="FU38" s="61">
        <f t="shared" si="47"/>
        <v>0.87893121754101589</v>
      </c>
      <c r="FV38" s="61">
        <f t="shared" si="47"/>
        <v>1.5054719673996089</v>
      </c>
      <c r="FW38" s="61">
        <f t="shared" si="47"/>
        <v>1.283417207976371</v>
      </c>
      <c r="FX38" s="61">
        <f t="shared" si="47"/>
        <v>1.2704047875683639</v>
      </c>
      <c r="FY38" s="61">
        <f t="shared" si="47"/>
        <v>1.6742774630775092</v>
      </c>
      <c r="FZ38" s="61">
        <f t="shared" si="47"/>
        <v>0.96307198513866599</v>
      </c>
      <c r="GA38" s="61">
        <f t="shared" si="47"/>
        <v>0.56134550024255947</v>
      </c>
      <c r="GB38" s="61">
        <f t="shared" si="47"/>
        <v>0.86234582534786741</v>
      </c>
      <c r="GC38" s="61">
        <f t="shared" si="47"/>
        <v>1.477063779686163</v>
      </c>
      <c r="GD38" s="61">
        <f t="shared" si="47"/>
        <v>1.2591991834974192</v>
      </c>
      <c r="GE38" s="61">
        <f t="shared" si="47"/>
        <v>1.2464323068720673</v>
      </c>
      <c r="GF38" s="61">
        <f t="shared" si="47"/>
        <v>1.6426839233202375</v>
      </c>
      <c r="GG38" s="61">
        <f t="shared" si="47"/>
        <v>0.94489886047887084</v>
      </c>
      <c r="GH38" s="61">
        <f t="shared" si="47"/>
        <v>0.55075293612425602</v>
      </c>
      <c r="GI38" s="61">
        <f t="shared" si="47"/>
        <v>0.84607339875283505</v>
      </c>
      <c r="GJ38" s="61">
        <f t="shared" si="47"/>
        <v>1.4491916531858362</v>
      </c>
      <c r="GK38" s="61">
        <f t="shared" si="47"/>
        <v>1.2354381520414821</v>
      </c>
      <c r="GL38" s="61">
        <f t="shared" si="47"/>
        <v>1.2229121857987491</v>
      </c>
      <c r="GM38" s="61">
        <f t="shared" si="47"/>
        <v>1.4557792854993123</v>
      </c>
      <c r="GN38" s="61">
        <f t="shared" si="47"/>
        <v>0.85493033087557391</v>
      </c>
      <c r="GO38" s="61">
        <f t="shared" si="47"/>
        <v>0.49733472586525906</v>
      </c>
      <c r="GP38" s="61">
        <f t="shared" si="47"/>
        <v>0.7625117976732515</v>
      </c>
      <c r="GQ38" s="61">
        <f t="shared" si="47"/>
        <v>1.3034996363124696</v>
      </c>
      <c r="GR38" s="61">
        <f t="shared" si="47"/>
        <v>1.109053923746814</v>
      </c>
      <c r="GS38" s="61">
        <f t="shared" si="47"/>
        <v>1.1062907954157355</v>
      </c>
      <c r="GT38" s="61">
        <f t="shared" si="47"/>
        <v>1.4551279145532106</v>
      </c>
      <c r="GU38" s="61">
        <f t="shared" si="47"/>
        <v>0.84325062079817148</v>
      </c>
      <c r="GV38" s="61">
        <f t="shared" si="47"/>
        <v>0.49054034134087143</v>
      </c>
      <c r="GW38" s="61">
        <f t="shared" si="47"/>
        <v>0.75209467196629309</v>
      </c>
      <c r="GX38" s="61">
        <f t="shared" si="47"/>
        <v>1.2856917550286968</v>
      </c>
      <c r="GY38" s="61">
        <f t="shared" ref="GY38:JJ38" si="48">IF(SUMIFS($11:$11,$9:$9,"&gt;="&amp;(EOMONTH(GY$32,-1)+1),$9:$9,"&lt;="&amp;EOMONTH(GY$32,0))=0,0,SUMIFS($29:$29,$23:$23,EOMONTH(GY$32,-1)+1)*GY$11/SUMIFS($11:$11,$9:$9,"&gt;="&amp;(EOMONTH(GY$32,-1)+1),$9:$9,"&lt;="&amp;EOMONTH(GY$32,0)))</f>
        <v>1.0939024806154163</v>
      </c>
      <c r="GZ38" s="61">
        <f t="shared" si="48"/>
        <v>1.0911771010185305</v>
      </c>
      <c r="HA38" s="61">
        <f t="shared" si="48"/>
        <v>1.4352485494707825</v>
      </c>
      <c r="HB38" s="61">
        <f t="shared" si="48"/>
        <v>0.83173047416420487</v>
      </c>
      <c r="HC38" s="61">
        <f t="shared" si="48"/>
        <v>4.8383877893137812E-2</v>
      </c>
      <c r="HD38" s="61">
        <f t="shared" si="48"/>
        <v>7.4181986078918932E-2</v>
      </c>
      <c r="HE38" s="61">
        <f t="shared" si="48"/>
        <v>1.2681271577681659</v>
      </c>
      <c r="HF38" s="61">
        <f t="shared" si="48"/>
        <v>1.0789580303308479</v>
      </c>
      <c r="HG38" s="61">
        <f t="shared" si="48"/>
        <v>1.0762698837603191</v>
      </c>
      <c r="HH38" s="61">
        <f t="shared" si="48"/>
        <v>1.4156407681798051</v>
      </c>
      <c r="HI38" s="61">
        <f t="shared" si="48"/>
        <v>0.82036771108287931</v>
      </c>
      <c r="HJ38" s="61">
        <f t="shared" si="48"/>
        <v>0.47722877053884005</v>
      </c>
      <c r="HK38" s="61">
        <f t="shared" si="48"/>
        <v>0.73168541989877967</v>
      </c>
      <c r="HL38" s="61">
        <f t="shared" si="48"/>
        <v>1.2508025208836098</v>
      </c>
      <c r="HM38" s="61">
        <f t="shared" si="48"/>
        <v>1.0642177450411177</v>
      </c>
      <c r="HN38" s="61">
        <f t="shared" si="48"/>
        <v>1.0615663228344994</v>
      </c>
      <c r="HO38" s="61">
        <f t="shared" si="48"/>
        <v>1.3963008604131009</v>
      </c>
      <c r="HP38" s="61">
        <f t="shared" si="48"/>
        <v>0.80916018144418089</v>
      </c>
      <c r="HQ38" s="61">
        <f t="shared" si="48"/>
        <v>0.47070906538955559</v>
      </c>
      <c r="HR38" s="61">
        <f t="shared" si="48"/>
        <v>0.31485909084409464</v>
      </c>
      <c r="HS38" s="61">
        <f t="shared" si="48"/>
        <v>0.57693758567779707</v>
      </c>
      <c r="HT38" s="61">
        <f t="shared" si="48"/>
        <v>0.49242220972626471</v>
      </c>
      <c r="HU38" s="61">
        <f t="shared" si="48"/>
        <v>0.49274397260317632</v>
      </c>
      <c r="HV38" s="61">
        <f t="shared" si="48"/>
        <v>0.65015999775674127</v>
      </c>
      <c r="HW38" s="61">
        <f t="shared" si="48"/>
        <v>0.38059286009212312</v>
      </c>
      <c r="HX38" s="61">
        <f t="shared" si="48"/>
        <v>0.18212838483668967</v>
      </c>
      <c r="HY38" s="61">
        <f t="shared" si="48"/>
        <v>0.28011893777380786</v>
      </c>
      <c r="HZ38" s="61">
        <f t="shared" si="48"/>
        <v>0.58979107141748321</v>
      </c>
      <c r="IA38" s="61">
        <f t="shared" si="48"/>
        <v>0.50339279304020401</v>
      </c>
      <c r="IB38" s="61">
        <f t="shared" si="48"/>
        <v>0.50372172441272522</v>
      </c>
      <c r="IC38" s="61">
        <f t="shared" si="48"/>
        <v>0.66464479206921934</v>
      </c>
      <c r="ID38" s="61">
        <f t="shared" si="48"/>
        <v>0.38907201801363961</v>
      </c>
      <c r="IE38" s="61">
        <f t="shared" si="48"/>
        <v>0.18618598942929085</v>
      </c>
      <c r="IF38" s="61">
        <f t="shared" si="48"/>
        <v>0.28635965576735256</v>
      </c>
      <c r="IG38" s="61">
        <f t="shared" si="48"/>
        <v>0.60293091758810968</v>
      </c>
      <c r="IH38" s="61">
        <f t="shared" si="48"/>
        <v>0.5146077879502714</v>
      </c>
      <c r="II38" s="61">
        <f t="shared" si="48"/>
        <v>0.5149440475239897</v>
      </c>
      <c r="IJ38" s="61">
        <f t="shared" si="48"/>
        <v>0.67945229043454403</v>
      </c>
      <c r="IK38" s="61">
        <f t="shared" si="48"/>
        <v>0.39774008152587209</v>
      </c>
      <c r="IL38" s="61">
        <f t="shared" si="48"/>
        <v>0.19033399264396658</v>
      </c>
      <c r="IM38" s="61">
        <f t="shared" si="48"/>
        <v>0.29273940956256234</v>
      </c>
      <c r="IN38" s="61">
        <f t="shared" si="48"/>
        <v>0.61636350396074135</v>
      </c>
      <c r="IO38" s="61">
        <f t="shared" si="48"/>
        <v>0.52607263965720141</v>
      </c>
      <c r="IP38" s="61">
        <f t="shared" si="48"/>
        <v>0.52641639069575563</v>
      </c>
      <c r="IQ38" s="61">
        <f t="shared" si="48"/>
        <v>0.69458968231660934</v>
      </c>
      <c r="IR38" s="61">
        <f t="shared" si="48"/>
        <v>0.40660125922152923</v>
      </c>
      <c r="IS38" s="61">
        <f t="shared" si="48"/>
        <v>0.19457440845489452</v>
      </c>
      <c r="IT38" s="61">
        <f t="shared" si="48"/>
        <v>0.29926129671234136</v>
      </c>
      <c r="IU38" s="61">
        <f t="shared" si="48"/>
        <v>0.630095352440183</v>
      </c>
      <c r="IV38" s="61">
        <f t="shared" si="48"/>
        <v>0.53779291467434898</v>
      </c>
      <c r="IW38" s="61">
        <f t="shared" si="48"/>
        <v>0</v>
      </c>
      <c r="IX38" s="61">
        <f t="shared" si="48"/>
        <v>0</v>
      </c>
      <c r="IY38" s="61">
        <f t="shared" si="48"/>
        <v>0</v>
      </c>
      <c r="IZ38" s="61">
        <f t="shared" si="48"/>
        <v>0</v>
      </c>
      <c r="JA38" s="61">
        <f t="shared" si="48"/>
        <v>0</v>
      </c>
      <c r="JB38" s="61">
        <f t="shared" si="48"/>
        <v>0</v>
      </c>
      <c r="JC38" s="61">
        <f t="shared" si="48"/>
        <v>0</v>
      </c>
      <c r="JD38" s="61">
        <f t="shared" si="48"/>
        <v>0</v>
      </c>
      <c r="JE38" s="61">
        <f t="shared" si="48"/>
        <v>0</v>
      </c>
      <c r="JF38" s="61">
        <f t="shared" si="48"/>
        <v>0</v>
      </c>
      <c r="JG38" s="61">
        <f t="shared" si="48"/>
        <v>0</v>
      </c>
      <c r="JH38" s="61">
        <f t="shared" si="48"/>
        <v>0</v>
      </c>
      <c r="JI38" s="61">
        <f t="shared" si="48"/>
        <v>0</v>
      </c>
      <c r="JJ38" s="61">
        <f t="shared" si="48"/>
        <v>0</v>
      </c>
      <c r="JK38" s="61">
        <f t="shared" ref="JK38:LV38" si="49">IF(SUMIFS($11:$11,$9:$9,"&gt;="&amp;(EOMONTH(JK$32,-1)+1),$9:$9,"&lt;="&amp;EOMONTH(JK$32,0))=0,0,SUMIFS($29:$29,$23:$23,EOMONTH(JK$32,-1)+1)*JK$11/SUMIFS($11:$11,$9:$9,"&gt;="&amp;(EOMONTH(JK$32,-1)+1),$9:$9,"&lt;="&amp;EOMONTH(JK$32,0)))</f>
        <v>0</v>
      </c>
      <c r="JL38" s="61">
        <f t="shared" si="49"/>
        <v>0</v>
      </c>
      <c r="JM38" s="61">
        <f t="shared" si="49"/>
        <v>0</v>
      </c>
      <c r="JN38" s="61">
        <f t="shared" si="49"/>
        <v>0</v>
      </c>
      <c r="JO38" s="61">
        <f t="shared" si="49"/>
        <v>0</v>
      </c>
      <c r="JP38" s="61">
        <f t="shared" si="49"/>
        <v>0</v>
      </c>
      <c r="JQ38" s="61">
        <f t="shared" si="49"/>
        <v>0</v>
      </c>
      <c r="JR38" s="61">
        <f t="shared" si="49"/>
        <v>0</v>
      </c>
      <c r="JS38" s="61">
        <f t="shared" si="49"/>
        <v>0</v>
      </c>
      <c r="JT38" s="61">
        <f t="shared" si="49"/>
        <v>0</v>
      </c>
      <c r="JU38" s="61">
        <f t="shared" si="49"/>
        <v>0</v>
      </c>
      <c r="JV38" s="61">
        <f t="shared" si="49"/>
        <v>0</v>
      </c>
      <c r="JW38" s="61">
        <f t="shared" si="49"/>
        <v>0</v>
      </c>
      <c r="JX38" s="61">
        <f t="shared" si="49"/>
        <v>0</v>
      </c>
      <c r="JY38" s="61">
        <f t="shared" si="49"/>
        <v>0</v>
      </c>
      <c r="JZ38" s="61">
        <f t="shared" si="49"/>
        <v>0</v>
      </c>
      <c r="KA38" s="62">
        <f t="shared" si="49"/>
        <v>0</v>
      </c>
      <c r="KB38" s="62">
        <f t="shared" si="49"/>
        <v>0</v>
      </c>
      <c r="KC38" s="62">
        <f t="shared" si="49"/>
        <v>0</v>
      </c>
      <c r="KD38" s="62">
        <f t="shared" si="49"/>
        <v>0</v>
      </c>
      <c r="KE38" s="62">
        <f t="shared" si="49"/>
        <v>0</v>
      </c>
      <c r="KF38" s="62">
        <f t="shared" si="49"/>
        <v>0</v>
      </c>
      <c r="KG38" s="62">
        <f t="shared" si="49"/>
        <v>0</v>
      </c>
      <c r="KH38" s="62">
        <f t="shared" si="49"/>
        <v>0</v>
      </c>
      <c r="KI38" s="62">
        <f t="shared" si="49"/>
        <v>0</v>
      </c>
      <c r="KJ38" s="62">
        <f t="shared" si="49"/>
        <v>0</v>
      </c>
      <c r="KK38" s="62">
        <f t="shared" si="49"/>
        <v>0</v>
      </c>
      <c r="KL38" s="62">
        <f t="shared" si="49"/>
        <v>0</v>
      </c>
      <c r="KM38" s="62">
        <f t="shared" si="49"/>
        <v>0</v>
      </c>
      <c r="KN38" s="62">
        <f t="shared" si="49"/>
        <v>0</v>
      </c>
      <c r="KO38" s="62">
        <f t="shared" si="49"/>
        <v>0</v>
      </c>
      <c r="KP38" s="62">
        <f t="shared" si="49"/>
        <v>0</v>
      </c>
      <c r="KQ38" s="62">
        <f t="shared" si="49"/>
        <v>0</v>
      </c>
      <c r="KR38" s="62">
        <f t="shared" si="49"/>
        <v>0</v>
      </c>
      <c r="KS38" s="62">
        <f t="shared" si="49"/>
        <v>0</v>
      </c>
      <c r="KT38" s="62">
        <f t="shared" si="49"/>
        <v>0</v>
      </c>
      <c r="KU38" s="62">
        <f t="shared" si="49"/>
        <v>0</v>
      </c>
      <c r="KV38" s="62">
        <f t="shared" si="49"/>
        <v>0</v>
      </c>
      <c r="KW38" s="62">
        <f t="shared" si="49"/>
        <v>0</v>
      </c>
      <c r="KX38" s="62">
        <f t="shared" si="49"/>
        <v>0</v>
      </c>
      <c r="KY38" s="62">
        <f t="shared" si="49"/>
        <v>0</v>
      </c>
      <c r="KZ38" s="62">
        <f t="shared" si="49"/>
        <v>0</v>
      </c>
      <c r="LA38" s="62">
        <f t="shared" si="49"/>
        <v>0</v>
      </c>
      <c r="LB38" s="62">
        <f t="shared" si="49"/>
        <v>0</v>
      </c>
      <c r="LC38" s="62">
        <f t="shared" si="49"/>
        <v>0</v>
      </c>
      <c r="LD38" s="62">
        <f t="shared" si="49"/>
        <v>0</v>
      </c>
      <c r="LE38" s="62">
        <f t="shared" si="49"/>
        <v>0</v>
      </c>
      <c r="LF38" s="62">
        <f t="shared" si="49"/>
        <v>0</v>
      </c>
      <c r="LG38" s="62">
        <f t="shared" si="49"/>
        <v>0</v>
      </c>
      <c r="LH38" s="62">
        <f t="shared" si="49"/>
        <v>0</v>
      </c>
      <c r="LI38" s="62">
        <f t="shared" si="49"/>
        <v>0</v>
      </c>
      <c r="LJ38" s="62">
        <f t="shared" si="49"/>
        <v>0</v>
      </c>
      <c r="LK38" s="62">
        <f t="shared" si="49"/>
        <v>0</v>
      </c>
      <c r="LL38" s="62">
        <f t="shared" si="49"/>
        <v>0</v>
      </c>
      <c r="LM38" s="62">
        <f t="shared" si="49"/>
        <v>0</v>
      </c>
      <c r="LN38" s="62">
        <f t="shared" si="49"/>
        <v>0</v>
      </c>
      <c r="LO38" s="62">
        <f t="shared" si="49"/>
        <v>0</v>
      </c>
      <c r="LP38" s="62">
        <f t="shared" si="49"/>
        <v>0</v>
      </c>
      <c r="LQ38" s="62">
        <f t="shared" si="49"/>
        <v>0</v>
      </c>
      <c r="LR38" s="62">
        <f t="shared" si="49"/>
        <v>0</v>
      </c>
      <c r="LS38" s="62">
        <f t="shared" si="49"/>
        <v>0</v>
      </c>
      <c r="LT38" s="62">
        <f t="shared" si="49"/>
        <v>0</v>
      </c>
      <c r="LU38" s="62">
        <f t="shared" si="49"/>
        <v>0</v>
      </c>
      <c r="LV38" s="62">
        <f t="shared" si="49"/>
        <v>0</v>
      </c>
      <c r="LW38" s="62">
        <f t="shared" ref="LW38:NO38" si="50">IF(SUMIFS($11:$11,$9:$9,"&gt;="&amp;(EOMONTH(LW$32,-1)+1),$9:$9,"&lt;="&amp;EOMONTH(LW$32,0))=0,0,SUMIFS($29:$29,$23:$23,EOMONTH(LW$32,-1)+1)*LW$11/SUMIFS($11:$11,$9:$9,"&gt;="&amp;(EOMONTH(LW$32,-1)+1),$9:$9,"&lt;="&amp;EOMONTH(LW$32,0)))</f>
        <v>0</v>
      </c>
      <c r="LX38" s="62">
        <f t="shared" si="50"/>
        <v>0</v>
      </c>
      <c r="LY38" s="62">
        <f t="shared" si="50"/>
        <v>0</v>
      </c>
      <c r="LZ38" s="62">
        <f t="shared" si="50"/>
        <v>0</v>
      </c>
      <c r="MA38" s="62">
        <f t="shared" si="50"/>
        <v>0</v>
      </c>
      <c r="MB38" s="62">
        <f t="shared" si="50"/>
        <v>0</v>
      </c>
      <c r="MC38" s="62">
        <f t="shared" si="50"/>
        <v>0</v>
      </c>
      <c r="MD38" s="62">
        <f t="shared" si="50"/>
        <v>0</v>
      </c>
      <c r="ME38" s="62">
        <f t="shared" si="50"/>
        <v>0</v>
      </c>
      <c r="MF38" s="62">
        <f t="shared" si="50"/>
        <v>0</v>
      </c>
      <c r="MG38" s="62">
        <f t="shared" si="50"/>
        <v>0</v>
      </c>
      <c r="MH38" s="62">
        <f t="shared" si="50"/>
        <v>0</v>
      </c>
      <c r="MI38" s="62">
        <f t="shared" si="50"/>
        <v>0</v>
      </c>
      <c r="MJ38" s="62">
        <f t="shared" si="50"/>
        <v>0</v>
      </c>
      <c r="MK38" s="62">
        <f t="shared" si="50"/>
        <v>0</v>
      </c>
      <c r="ML38" s="62">
        <f t="shared" si="50"/>
        <v>0</v>
      </c>
      <c r="MM38" s="62">
        <f t="shared" si="50"/>
        <v>0</v>
      </c>
      <c r="MN38" s="62">
        <f t="shared" si="50"/>
        <v>0</v>
      </c>
      <c r="MO38" s="62">
        <f t="shared" si="50"/>
        <v>0</v>
      </c>
      <c r="MP38" s="62">
        <f t="shared" si="50"/>
        <v>0</v>
      </c>
      <c r="MQ38" s="62">
        <f t="shared" si="50"/>
        <v>0</v>
      </c>
      <c r="MR38" s="62">
        <f t="shared" si="50"/>
        <v>0</v>
      </c>
      <c r="MS38" s="62">
        <f t="shared" si="50"/>
        <v>0</v>
      </c>
      <c r="MT38" s="62">
        <f t="shared" si="50"/>
        <v>0</v>
      </c>
      <c r="MU38" s="62">
        <f t="shared" si="50"/>
        <v>0</v>
      </c>
      <c r="MV38" s="62">
        <f t="shared" si="50"/>
        <v>0</v>
      </c>
      <c r="MW38" s="62">
        <f t="shared" si="50"/>
        <v>0</v>
      </c>
      <c r="MX38" s="62">
        <f t="shared" si="50"/>
        <v>0</v>
      </c>
      <c r="MY38" s="62">
        <f t="shared" si="50"/>
        <v>0</v>
      </c>
      <c r="MZ38" s="62">
        <f t="shared" si="50"/>
        <v>0</v>
      </c>
      <c r="NA38" s="62">
        <f t="shared" si="50"/>
        <v>0</v>
      </c>
      <c r="NB38" s="62">
        <f t="shared" si="50"/>
        <v>0</v>
      </c>
      <c r="NC38" s="62">
        <f t="shared" si="50"/>
        <v>0</v>
      </c>
      <c r="ND38" s="62">
        <f t="shared" si="50"/>
        <v>0</v>
      </c>
      <c r="NE38" s="62">
        <f t="shared" si="50"/>
        <v>0</v>
      </c>
      <c r="NF38" s="62">
        <f t="shared" si="50"/>
        <v>0</v>
      </c>
      <c r="NG38" s="62">
        <f t="shared" si="50"/>
        <v>0</v>
      </c>
      <c r="NH38" s="62">
        <f t="shared" si="50"/>
        <v>0</v>
      </c>
      <c r="NI38" s="62">
        <f t="shared" si="50"/>
        <v>0</v>
      </c>
      <c r="NJ38" s="62">
        <f t="shared" si="50"/>
        <v>0</v>
      </c>
      <c r="NK38" s="62">
        <f t="shared" si="50"/>
        <v>0</v>
      </c>
      <c r="NL38" s="62">
        <f t="shared" si="50"/>
        <v>0</v>
      </c>
      <c r="NM38" s="62">
        <f t="shared" si="50"/>
        <v>0</v>
      </c>
      <c r="NN38" s="62">
        <f t="shared" si="50"/>
        <v>0</v>
      </c>
      <c r="NO38" s="63">
        <f t="shared" si="50"/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1"/>
      <c r="NQ39" s="1"/>
    </row>
    <row r="40" spans="1:381" s="10" customFormat="1" x14ac:dyDescent="0.2">
      <c r="A40" s="8"/>
      <c r="B40" s="8"/>
      <c r="C40" s="8" t="str">
        <f>OFMOR_FFF_0!C40</f>
        <v>P(GMV)</v>
      </c>
      <c r="D40" s="8"/>
      <c r="E40" s="8" t="str">
        <f>OFMOR_FFF_0!E40</f>
        <v>Первый оборот: период м/у "закупкой" и оформлением клиентами заказов на сайте</v>
      </c>
      <c r="F40" s="8"/>
      <c r="G40" s="8" t="str">
        <f>OFMOR_FFF_0!G40</f>
        <v>дни</v>
      </c>
      <c r="H40" s="8"/>
      <c r="I40" s="64">
        <f>IF(K36=0,0,SUMPRODUCT(36:36,32:32)/K36-(N9-1))</f>
        <v>28.468212254883838</v>
      </c>
      <c r="J40" s="8"/>
      <c r="K40" s="9"/>
      <c r="L40" s="8"/>
      <c r="M40" s="8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8"/>
      <c r="NQ40" s="8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80"/>
      <c r="D42" s="1"/>
      <c r="E42" s="180"/>
      <c r="F42" s="1"/>
      <c r="G42" s="180" t="str">
        <f>OFMOR_FFF_0!G42</f>
        <v>№ дня</v>
      </c>
      <c r="H42" s="1"/>
      <c r="I42" s="180"/>
      <c r="J42" s="1"/>
      <c r="K42" s="181"/>
      <c r="L42" s="1"/>
      <c r="M42" s="1"/>
      <c r="N42" s="74">
        <v>1</v>
      </c>
      <c r="O42" s="74">
        <f>N42+1</f>
        <v>2</v>
      </c>
      <c r="P42" s="74">
        <f t="shared" ref="P42:CA42" si="51">O42+1</f>
        <v>3</v>
      </c>
      <c r="Q42" s="74">
        <f t="shared" si="51"/>
        <v>4</v>
      </c>
      <c r="R42" s="74">
        <f t="shared" si="51"/>
        <v>5</v>
      </c>
      <c r="S42" s="74">
        <f t="shared" si="51"/>
        <v>6</v>
      </c>
      <c r="T42" s="74">
        <f t="shared" si="51"/>
        <v>7</v>
      </c>
      <c r="U42" s="74">
        <f t="shared" si="51"/>
        <v>8</v>
      </c>
      <c r="V42" s="74">
        <f t="shared" si="51"/>
        <v>9</v>
      </c>
      <c r="W42" s="74">
        <f t="shared" si="51"/>
        <v>10</v>
      </c>
      <c r="X42" s="74">
        <f t="shared" si="51"/>
        <v>11</v>
      </c>
      <c r="Y42" s="74">
        <f t="shared" si="51"/>
        <v>12</v>
      </c>
      <c r="Z42" s="74">
        <f t="shared" si="51"/>
        <v>13</v>
      </c>
      <c r="AA42" s="74">
        <f t="shared" si="51"/>
        <v>14</v>
      </c>
      <c r="AB42" s="74">
        <f t="shared" si="51"/>
        <v>15</v>
      </c>
      <c r="AC42" s="74">
        <f t="shared" si="51"/>
        <v>16</v>
      </c>
      <c r="AD42" s="74">
        <f t="shared" si="51"/>
        <v>17</v>
      </c>
      <c r="AE42" s="74">
        <f t="shared" si="51"/>
        <v>18</v>
      </c>
      <c r="AF42" s="74">
        <f t="shared" si="51"/>
        <v>19</v>
      </c>
      <c r="AG42" s="74">
        <f t="shared" si="51"/>
        <v>20</v>
      </c>
      <c r="AH42" s="74">
        <f t="shared" si="51"/>
        <v>21</v>
      </c>
      <c r="AI42" s="74">
        <f t="shared" si="51"/>
        <v>22</v>
      </c>
      <c r="AJ42" s="74">
        <f t="shared" si="51"/>
        <v>23</v>
      </c>
      <c r="AK42" s="74">
        <f t="shared" si="51"/>
        <v>24</v>
      </c>
      <c r="AL42" s="74">
        <f t="shared" si="51"/>
        <v>25</v>
      </c>
      <c r="AM42" s="74">
        <f t="shared" si="51"/>
        <v>26</v>
      </c>
      <c r="AN42" s="74">
        <f t="shared" si="51"/>
        <v>27</v>
      </c>
      <c r="AO42" s="74">
        <f t="shared" si="51"/>
        <v>28</v>
      </c>
      <c r="AP42" s="74">
        <f t="shared" si="51"/>
        <v>29</v>
      </c>
      <c r="AQ42" s="74">
        <f t="shared" si="51"/>
        <v>30</v>
      </c>
      <c r="AR42" s="74">
        <f t="shared" si="51"/>
        <v>31</v>
      </c>
      <c r="AS42" s="74">
        <f t="shared" si="51"/>
        <v>32</v>
      </c>
      <c r="AT42" s="74">
        <f t="shared" si="51"/>
        <v>33</v>
      </c>
      <c r="AU42" s="74">
        <f t="shared" si="51"/>
        <v>34</v>
      </c>
      <c r="AV42" s="74">
        <f t="shared" si="51"/>
        <v>35</v>
      </c>
      <c r="AW42" s="74">
        <f t="shared" si="51"/>
        <v>36</v>
      </c>
      <c r="AX42" s="74">
        <f t="shared" si="51"/>
        <v>37</v>
      </c>
      <c r="AY42" s="74">
        <f t="shared" si="51"/>
        <v>38</v>
      </c>
      <c r="AZ42" s="74">
        <f t="shared" si="51"/>
        <v>39</v>
      </c>
      <c r="BA42" s="74">
        <f t="shared" si="51"/>
        <v>40</v>
      </c>
      <c r="BB42" s="74">
        <f t="shared" si="51"/>
        <v>41</v>
      </c>
      <c r="BC42" s="74">
        <f t="shared" si="51"/>
        <v>42</v>
      </c>
      <c r="BD42" s="74">
        <f t="shared" si="51"/>
        <v>43</v>
      </c>
      <c r="BE42" s="74">
        <f t="shared" si="51"/>
        <v>44</v>
      </c>
      <c r="BF42" s="74">
        <f t="shared" si="51"/>
        <v>45</v>
      </c>
      <c r="BG42" s="74">
        <f t="shared" si="51"/>
        <v>46</v>
      </c>
      <c r="BH42" s="74">
        <f t="shared" si="51"/>
        <v>47</v>
      </c>
      <c r="BI42" s="74">
        <f t="shared" si="51"/>
        <v>48</v>
      </c>
      <c r="BJ42" s="74">
        <f t="shared" si="51"/>
        <v>49</v>
      </c>
      <c r="BK42" s="74">
        <f t="shared" si="51"/>
        <v>50</v>
      </c>
      <c r="BL42" s="74">
        <f t="shared" si="51"/>
        <v>51</v>
      </c>
      <c r="BM42" s="74">
        <f t="shared" si="51"/>
        <v>52</v>
      </c>
      <c r="BN42" s="74">
        <f t="shared" si="51"/>
        <v>53</v>
      </c>
      <c r="BO42" s="74">
        <f t="shared" si="51"/>
        <v>54</v>
      </c>
      <c r="BP42" s="74">
        <f t="shared" si="51"/>
        <v>55</v>
      </c>
      <c r="BQ42" s="74">
        <f t="shared" si="51"/>
        <v>56</v>
      </c>
      <c r="BR42" s="74">
        <f t="shared" si="51"/>
        <v>57</v>
      </c>
      <c r="BS42" s="74">
        <f t="shared" si="51"/>
        <v>58</v>
      </c>
      <c r="BT42" s="74">
        <f t="shared" si="51"/>
        <v>59</v>
      </c>
      <c r="BU42" s="74">
        <f t="shared" si="51"/>
        <v>60</v>
      </c>
      <c r="BV42" s="74">
        <f t="shared" si="51"/>
        <v>61</v>
      </c>
      <c r="BW42" s="74">
        <f t="shared" si="51"/>
        <v>62</v>
      </c>
      <c r="BX42" s="74">
        <f t="shared" si="51"/>
        <v>63</v>
      </c>
      <c r="BY42" s="74">
        <f t="shared" si="51"/>
        <v>64</v>
      </c>
      <c r="BZ42" s="74">
        <f t="shared" si="51"/>
        <v>65</v>
      </c>
      <c r="CA42" s="74">
        <f t="shared" si="51"/>
        <v>66</v>
      </c>
      <c r="CB42" s="74">
        <f t="shared" ref="CB42:EM42" si="52">CA42+1</f>
        <v>67</v>
      </c>
      <c r="CC42" s="74">
        <f t="shared" si="52"/>
        <v>68</v>
      </c>
      <c r="CD42" s="74">
        <f t="shared" si="52"/>
        <v>69</v>
      </c>
      <c r="CE42" s="74">
        <f t="shared" si="52"/>
        <v>70</v>
      </c>
      <c r="CF42" s="74">
        <f t="shared" si="52"/>
        <v>71</v>
      </c>
      <c r="CG42" s="74">
        <f t="shared" si="52"/>
        <v>72</v>
      </c>
      <c r="CH42" s="74">
        <f t="shared" si="52"/>
        <v>73</v>
      </c>
      <c r="CI42" s="74">
        <f t="shared" si="52"/>
        <v>74</v>
      </c>
      <c r="CJ42" s="74">
        <f t="shared" si="52"/>
        <v>75</v>
      </c>
      <c r="CK42" s="74">
        <f t="shared" si="52"/>
        <v>76</v>
      </c>
      <c r="CL42" s="74">
        <f t="shared" si="52"/>
        <v>77</v>
      </c>
      <c r="CM42" s="74">
        <f t="shared" si="52"/>
        <v>78</v>
      </c>
      <c r="CN42" s="74">
        <f t="shared" si="52"/>
        <v>79</v>
      </c>
      <c r="CO42" s="74">
        <f t="shared" si="52"/>
        <v>80</v>
      </c>
      <c r="CP42" s="74">
        <f t="shared" si="52"/>
        <v>81</v>
      </c>
      <c r="CQ42" s="74">
        <f t="shared" si="52"/>
        <v>82</v>
      </c>
      <c r="CR42" s="74">
        <f t="shared" si="52"/>
        <v>83</v>
      </c>
      <c r="CS42" s="74">
        <f t="shared" si="52"/>
        <v>84</v>
      </c>
      <c r="CT42" s="74">
        <f t="shared" si="52"/>
        <v>85</v>
      </c>
      <c r="CU42" s="74">
        <f t="shared" si="52"/>
        <v>86</v>
      </c>
      <c r="CV42" s="74">
        <f t="shared" si="52"/>
        <v>87</v>
      </c>
      <c r="CW42" s="74">
        <f t="shared" si="52"/>
        <v>88</v>
      </c>
      <c r="CX42" s="74">
        <f t="shared" si="52"/>
        <v>89</v>
      </c>
      <c r="CY42" s="74">
        <f t="shared" si="52"/>
        <v>90</v>
      </c>
      <c r="CZ42" s="74">
        <f t="shared" si="52"/>
        <v>91</v>
      </c>
      <c r="DA42" s="74">
        <f t="shared" si="52"/>
        <v>92</v>
      </c>
      <c r="DB42" s="74">
        <f t="shared" si="52"/>
        <v>93</v>
      </c>
      <c r="DC42" s="74">
        <f t="shared" si="52"/>
        <v>94</v>
      </c>
      <c r="DD42" s="74">
        <f t="shared" si="52"/>
        <v>95</v>
      </c>
      <c r="DE42" s="74">
        <f t="shared" si="52"/>
        <v>96</v>
      </c>
      <c r="DF42" s="74">
        <f t="shared" si="52"/>
        <v>97</v>
      </c>
      <c r="DG42" s="74">
        <f t="shared" si="52"/>
        <v>98</v>
      </c>
      <c r="DH42" s="74">
        <f t="shared" si="52"/>
        <v>99</v>
      </c>
      <c r="DI42" s="74">
        <f t="shared" si="52"/>
        <v>100</v>
      </c>
      <c r="DJ42" s="74">
        <f t="shared" si="52"/>
        <v>101</v>
      </c>
      <c r="DK42" s="74">
        <f t="shared" si="52"/>
        <v>102</v>
      </c>
      <c r="DL42" s="74">
        <f t="shared" si="52"/>
        <v>103</v>
      </c>
      <c r="DM42" s="74">
        <f t="shared" si="52"/>
        <v>104</v>
      </c>
      <c r="DN42" s="74">
        <f t="shared" si="52"/>
        <v>105</v>
      </c>
      <c r="DO42" s="74">
        <f t="shared" si="52"/>
        <v>106</v>
      </c>
      <c r="DP42" s="74">
        <f t="shared" si="52"/>
        <v>107</v>
      </c>
      <c r="DQ42" s="74">
        <f t="shared" si="52"/>
        <v>108</v>
      </c>
      <c r="DR42" s="74">
        <f t="shared" si="52"/>
        <v>109</v>
      </c>
      <c r="DS42" s="74">
        <f t="shared" si="52"/>
        <v>110</v>
      </c>
      <c r="DT42" s="74">
        <f t="shared" si="52"/>
        <v>111</v>
      </c>
      <c r="DU42" s="74">
        <f t="shared" si="52"/>
        <v>112</v>
      </c>
      <c r="DV42" s="74">
        <f t="shared" si="52"/>
        <v>113</v>
      </c>
      <c r="DW42" s="74">
        <f t="shared" si="52"/>
        <v>114</v>
      </c>
      <c r="DX42" s="74">
        <f t="shared" si="52"/>
        <v>115</v>
      </c>
      <c r="DY42" s="74">
        <f t="shared" si="52"/>
        <v>116</v>
      </c>
      <c r="DZ42" s="74">
        <f t="shared" si="52"/>
        <v>117</v>
      </c>
      <c r="EA42" s="74">
        <f t="shared" si="52"/>
        <v>118</v>
      </c>
      <c r="EB42" s="74">
        <f t="shared" si="52"/>
        <v>119</v>
      </c>
      <c r="EC42" s="74">
        <f t="shared" si="52"/>
        <v>120</v>
      </c>
      <c r="ED42" s="74">
        <f t="shared" si="52"/>
        <v>121</v>
      </c>
      <c r="EE42" s="74">
        <f t="shared" si="52"/>
        <v>122</v>
      </c>
      <c r="EF42" s="74">
        <f t="shared" si="52"/>
        <v>123</v>
      </c>
      <c r="EG42" s="74">
        <f t="shared" si="52"/>
        <v>124</v>
      </c>
      <c r="EH42" s="74">
        <f t="shared" si="52"/>
        <v>125</v>
      </c>
      <c r="EI42" s="74">
        <f t="shared" si="52"/>
        <v>126</v>
      </c>
      <c r="EJ42" s="74">
        <f t="shared" si="52"/>
        <v>127</v>
      </c>
      <c r="EK42" s="74">
        <f t="shared" si="52"/>
        <v>128</v>
      </c>
      <c r="EL42" s="74">
        <f t="shared" si="52"/>
        <v>129</v>
      </c>
      <c r="EM42" s="74">
        <f t="shared" si="52"/>
        <v>130</v>
      </c>
      <c r="EN42" s="74">
        <f t="shared" ref="EN42:GY42" si="53">EM42+1</f>
        <v>131</v>
      </c>
      <c r="EO42" s="74">
        <f t="shared" si="53"/>
        <v>132</v>
      </c>
      <c r="EP42" s="74">
        <f t="shared" si="53"/>
        <v>133</v>
      </c>
      <c r="EQ42" s="74">
        <f t="shared" si="53"/>
        <v>134</v>
      </c>
      <c r="ER42" s="74">
        <f t="shared" si="53"/>
        <v>135</v>
      </c>
      <c r="ES42" s="74">
        <f t="shared" si="53"/>
        <v>136</v>
      </c>
      <c r="ET42" s="74">
        <f t="shared" si="53"/>
        <v>137</v>
      </c>
      <c r="EU42" s="74">
        <f t="shared" si="53"/>
        <v>138</v>
      </c>
      <c r="EV42" s="74">
        <f t="shared" si="53"/>
        <v>139</v>
      </c>
      <c r="EW42" s="74">
        <f t="shared" si="53"/>
        <v>140</v>
      </c>
      <c r="EX42" s="74">
        <f t="shared" si="53"/>
        <v>141</v>
      </c>
      <c r="EY42" s="74">
        <f t="shared" si="53"/>
        <v>142</v>
      </c>
      <c r="EZ42" s="74">
        <f t="shared" si="53"/>
        <v>143</v>
      </c>
      <c r="FA42" s="74">
        <f t="shared" si="53"/>
        <v>144</v>
      </c>
      <c r="FB42" s="74">
        <f t="shared" si="53"/>
        <v>145</v>
      </c>
      <c r="FC42" s="74">
        <f t="shared" si="53"/>
        <v>146</v>
      </c>
      <c r="FD42" s="74">
        <f t="shared" si="53"/>
        <v>147</v>
      </c>
      <c r="FE42" s="74">
        <f t="shared" si="53"/>
        <v>148</v>
      </c>
      <c r="FF42" s="74">
        <f t="shared" si="53"/>
        <v>149</v>
      </c>
      <c r="FG42" s="74">
        <f t="shared" si="53"/>
        <v>150</v>
      </c>
      <c r="FH42" s="74">
        <f t="shared" si="53"/>
        <v>151</v>
      </c>
      <c r="FI42" s="74">
        <f t="shared" si="53"/>
        <v>152</v>
      </c>
      <c r="FJ42" s="74">
        <f t="shared" si="53"/>
        <v>153</v>
      </c>
      <c r="FK42" s="74">
        <f t="shared" si="53"/>
        <v>154</v>
      </c>
      <c r="FL42" s="74">
        <f t="shared" si="53"/>
        <v>155</v>
      </c>
      <c r="FM42" s="74">
        <f t="shared" si="53"/>
        <v>156</v>
      </c>
      <c r="FN42" s="74">
        <f t="shared" si="53"/>
        <v>157</v>
      </c>
      <c r="FO42" s="74">
        <f t="shared" si="53"/>
        <v>158</v>
      </c>
      <c r="FP42" s="74">
        <f t="shared" si="53"/>
        <v>159</v>
      </c>
      <c r="FQ42" s="74">
        <f t="shared" si="53"/>
        <v>160</v>
      </c>
      <c r="FR42" s="74">
        <f t="shared" si="53"/>
        <v>161</v>
      </c>
      <c r="FS42" s="74">
        <f t="shared" si="53"/>
        <v>162</v>
      </c>
      <c r="FT42" s="74">
        <f t="shared" si="53"/>
        <v>163</v>
      </c>
      <c r="FU42" s="74">
        <f t="shared" si="53"/>
        <v>164</v>
      </c>
      <c r="FV42" s="74">
        <f t="shared" si="53"/>
        <v>165</v>
      </c>
      <c r="FW42" s="74">
        <f t="shared" si="53"/>
        <v>166</v>
      </c>
      <c r="FX42" s="74">
        <f t="shared" si="53"/>
        <v>167</v>
      </c>
      <c r="FY42" s="74">
        <f t="shared" si="53"/>
        <v>168</v>
      </c>
      <c r="FZ42" s="74">
        <f t="shared" si="53"/>
        <v>169</v>
      </c>
      <c r="GA42" s="74">
        <f t="shared" si="53"/>
        <v>170</v>
      </c>
      <c r="GB42" s="74">
        <f t="shared" si="53"/>
        <v>171</v>
      </c>
      <c r="GC42" s="74">
        <f t="shared" si="53"/>
        <v>172</v>
      </c>
      <c r="GD42" s="74">
        <f t="shared" si="53"/>
        <v>173</v>
      </c>
      <c r="GE42" s="74">
        <f t="shared" si="53"/>
        <v>174</v>
      </c>
      <c r="GF42" s="74">
        <f t="shared" si="53"/>
        <v>175</v>
      </c>
      <c r="GG42" s="74">
        <f t="shared" si="53"/>
        <v>176</v>
      </c>
      <c r="GH42" s="74">
        <f t="shared" si="53"/>
        <v>177</v>
      </c>
      <c r="GI42" s="74">
        <f t="shared" si="53"/>
        <v>178</v>
      </c>
      <c r="GJ42" s="74">
        <f t="shared" si="53"/>
        <v>179</v>
      </c>
      <c r="GK42" s="74">
        <f t="shared" si="53"/>
        <v>180</v>
      </c>
      <c r="GL42" s="74">
        <f t="shared" si="53"/>
        <v>181</v>
      </c>
      <c r="GM42" s="74">
        <f t="shared" si="53"/>
        <v>182</v>
      </c>
      <c r="GN42" s="74">
        <f t="shared" si="53"/>
        <v>183</v>
      </c>
      <c r="GO42" s="74">
        <f t="shared" si="53"/>
        <v>184</v>
      </c>
      <c r="GP42" s="74">
        <f t="shared" si="53"/>
        <v>185</v>
      </c>
      <c r="GQ42" s="74">
        <f t="shared" si="53"/>
        <v>186</v>
      </c>
      <c r="GR42" s="74">
        <f t="shared" si="53"/>
        <v>187</v>
      </c>
      <c r="GS42" s="74">
        <f t="shared" si="53"/>
        <v>188</v>
      </c>
      <c r="GT42" s="74">
        <f t="shared" si="53"/>
        <v>189</v>
      </c>
      <c r="GU42" s="74">
        <f t="shared" si="53"/>
        <v>190</v>
      </c>
      <c r="GV42" s="74">
        <f t="shared" si="53"/>
        <v>191</v>
      </c>
      <c r="GW42" s="74">
        <f t="shared" si="53"/>
        <v>192</v>
      </c>
      <c r="GX42" s="74">
        <f t="shared" si="53"/>
        <v>193</v>
      </c>
      <c r="GY42" s="74">
        <f t="shared" si="53"/>
        <v>194</v>
      </c>
      <c r="GZ42" s="74">
        <f t="shared" ref="GZ42:JK42" si="54">GY42+1</f>
        <v>195</v>
      </c>
      <c r="HA42" s="74">
        <f t="shared" si="54"/>
        <v>196</v>
      </c>
      <c r="HB42" s="74">
        <f t="shared" si="54"/>
        <v>197</v>
      </c>
      <c r="HC42" s="74">
        <f t="shared" si="54"/>
        <v>198</v>
      </c>
      <c r="HD42" s="74">
        <f t="shared" si="54"/>
        <v>199</v>
      </c>
      <c r="HE42" s="74">
        <f t="shared" si="54"/>
        <v>200</v>
      </c>
      <c r="HF42" s="74">
        <f t="shared" si="54"/>
        <v>201</v>
      </c>
      <c r="HG42" s="74">
        <f t="shared" si="54"/>
        <v>202</v>
      </c>
      <c r="HH42" s="74">
        <f t="shared" si="54"/>
        <v>203</v>
      </c>
      <c r="HI42" s="74">
        <f t="shared" si="54"/>
        <v>204</v>
      </c>
      <c r="HJ42" s="74">
        <f t="shared" si="54"/>
        <v>205</v>
      </c>
      <c r="HK42" s="74">
        <f t="shared" si="54"/>
        <v>206</v>
      </c>
      <c r="HL42" s="74">
        <f t="shared" si="54"/>
        <v>207</v>
      </c>
      <c r="HM42" s="74">
        <f t="shared" si="54"/>
        <v>208</v>
      </c>
      <c r="HN42" s="74">
        <f t="shared" si="54"/>
        <v>209</v>
      </c>
      <c r="HO42" s="74">
        <f t="shared" si="54"/>
        <v>210</v>
      </c>
      <c r="HP42" s="74">
        <f t="shared" si="54"/>
        <v>211</v>
      </c>
      <c r="HQ42" s="74">
        <f t="shared" si="54"/>
        <v>212</v>
      </c>
      <c r="HR42" s="74">
        <f t="shared" si="54"/>
        <v>213</v>
      </c>
      <c r="HS42" s="74">
        <f t="shared" si="54"/>
        <v>214</v>
      </c>
      <c r="HT42" s="74">
        <f t="shared" si="54"/>
        <v>215</v>
      </c>
      <c r="HU42" s="74">
        <f t="shared" si="54"/>
        <v>216</v>
      </c>
      <c r="HV42" s="74">
        <f t="shared" si="54"/>
        <v>217</v>
      </c>
      <c r="HW42" s="74">
        <f t="shared" si="54"/>
        <v>218</v>
      </c>
      <c r="HX42" s="74">
        <f t="shared" si="54"/>
        <v>219</v>
      </c>
      <c r="HY42" s="74">
        <f t="shared" si="54"/>
        <v>220</v>
      </c>
      <c r="HZ42" s="74">
        <f t="shared" si="54"/>
        <v>221</v>
      </c>
      <c r="IA42" s="74">
        <f t="shared" si="54"/>
        <v>222</v>
      </c>
      <c r="IB42" s="74">
        <f t="shared" si="54"/>
        <v>223</v>
      </c>
      <c r="IC42" s="74">
        <f t="shared" si="54"/>
        <v>224</v>
      </c>
      <c r="ID42" s="74">
        <f t="shared" si="54"/>
        <v>225</v>
      </c>
      <c r="IE42" s="74">
        <f t="shared" si="54"/>
        <v>226</v>
      </c>
      <c r="IF42" s="74">
        <f t="shared" si="54"/>
        <v>227</v>
      </c>
      <c r="IG42" s="74">
        <f t="shared" si="54"/>
        <v>228</v>
      </c>
      <c r="IH42" s="74">
        <f t="shared" si="54"/>
        <v>229</v>
      </c>
      <c r="II42" s="74">
        <f t="shared" si="54"/>
        <v>230</v>
      </c>
      <c r="IJ42" s="74">
        <f t="shared" si="54"/>
        <v>231</v>
      </c>
      <c r="IK42" s="74">
        <f t="shared" si="54"/>
        <v>232</v>
      </c>
      <c r="IL42" s="74">
        <f t="shared" si="54"/>
        <v>233</v>
      </c>
      <c r="IM42" s="74">
        <f t="shared" si="54"/>
        <v>234</v>
      </c>
      <c r="IN42" s="74">
        <f t="shared" si="54"/>
        <v>235</v>
      </c>
      <c r="IO42" s="74">
        <f t="shared" si="54"/>
        <v>236</v>
      </c>
      <c r="IP42" s="74">
        <f t="shared" si="54"/>
        <v>237</v>
      </c>
      <c r="IQ42" s="74">
        <f t="shared" si="54"/>
        <v>238</v>
      </c>
      <c r="IR42" s="74">
        <f t="shared" si="54"/>
        <v>239</v>
      </c>
      <c r="IS42" s="74">
        <f t="shared" si="54"/>
        <v>240</v>
      </c>
      <c r="IT42" s="74">
        <f t="shared" si="54"/>
        <v>241</v>
      </c>
      <c r="IU42" s="74">
        <f t="shared" si="54"/>
        <v>242</v>
      </c>
      <c r="IV42" s="74">
        <f t="shared" si="54"/>
        <v>243</v>
      </c>
      <c r="IW42" s="74">
        <f t="shared" si="54"/>
        <v>244</v>
      </c>
      <c r="IX42" s="74">
        <f t="shared" si="54"/>
        <v>245</v>
      </c>
      <c r="IY42" s="74">
        <f t="shared" si="54"/>
        <v>246</v>
      </c>
      <c r="IZ42" s="74">
        <f t="shared" si="54"/>
        <v>247</v>
      </c>
      <c r="JA42" s="74">
        <f t="shared" si="54"/>
        <v>248</v>
      </c>
      <c r="JB42" s="74">
        <f t="shared" si="54"/>
        <v>249</v>
      </c>
      <c r="JC42" s="74">
        <f t="shared" si="54"/>
        <v>250</v>
      </c>
      <c r="JD42" s="74">
        <f t="shared" si="54"/>
        <v>251</v>
      </c>
      <c r="JE42" s="74">
        <f t="shared" si="54"/>
        <v>252</v>
      </c>
      <c r="JF42" s="74">
        <f t="shared" si="54"/>
        <v>253</v>
      </c>
      <c r="JG42" s="74">
        <f t="shared" si="54"/>
        <v>254</v>
      </c>
      <c r="JH42" s="74">
        <f t="shared" si="54"/>
        <v>255</v>
      </c>
      <c r="JI42" s="74">
        <f t="shared" si="54"/>
        <v>256</v>
      </c>
      <c r="JJ42" s="74">
        <f t="shared" si="54"/>
        <v>257</v>
      </c>
      <c r="JK42" s="74">
        <f t="shared" si="54"/>
        <v>258</v>
      </c>
      <c r="JL42" s="74">
        <f t="shared" ref="JL42:LW42" si="55">JK42+1</f>
        <v>259</v>
      </c>
      <c r="JM42" s="74">
        <f t="shared" si="55"/>
        <v>260</v>
      </c>
      <c r="JN42" s="74">
        <f t="shared" si="55"/>
        <v>261</v>
      </c>
      <c r="JO42" s="74">
        <f t="shared" si="55"/>
        <v>262</v>
      </c>
      <c r="JP42" s="74">
        <f t="shared" si="55"/>
        <v>263</v>
      </c>
      <c r="JQ42" s="74">
        <f t="shared" si="55"/>
        <v>264</v>
      </c>
      <c r="JR42" s="74">
        <f t="shared" si="55"/>
        <v>265</v>
      </c>
      <c r="JS42" s="74">
        <f t="shared" si="55"/>
        <v>266</v>
      </c>
      <c r="JT42" s="74">
        <f t="shared" si="55"/>
        <v>267</v>
      </c>
      <c r="JU42" s="74">
        <f t="shared" si="55"/>
        <v>268</v>
      </c>
      <c r="JV42" s="74">
        <f t="shared" si="55"/>
        <v>269</v>
      </c>
      <c r="JW42" s="74">
        <f t="shared" si="55"/>
        <v>270</v>
      </c>
      <c r="JX42" s="74">
        <f t="shared" si="55"/>
        <v>271</v>
      </c>
      <c r="JY42" s="74">
        <f t="shared" si="55"/>
        <v>272</v>
      </c>
      <c r="JZ42" s="74">
        <f t="shared" si="55"/>
        <v>273</v>
      </c>
      <c r="KA42" s="74">
        <f t="shared" si="55"/>
        <v>274</v>
      </c>
      <c r="KB42" s="74">
        <f t="shared" si="55"/>
        <v>275</v>
      </c>
      <c r="KC42" s="74">
        <f t="shared" si="55"/>
        <v>276</v>
      </c>
      <c r="KD42" s="74">
        <f t="shared" si="55"/>
        <v>277</v>
      </c>
      <c r="KE42" s="74">
        <f t="shared" si="55"/>
        <v>278</v>
      </c>
      <c r="KF42" s="74">
        <f t="shared" si="55"/>
        <v>279</v>
      </c>
      <c r="KG42" s="74">
        <f t="shared" si="55"/>
        <v>280</v>
      </c>
      <c r="KH42" s="74">
        <f t="shared" si="55"/>
        <v>281</v>
      </c>
      <c r="KI42" s="74">
        <f t="shared" si="55"/>
        <v>282</v>
      </c>
      <c r="KJ42" s="74">
        <f t="shared" si="55"/>
        <v>283</v>
      </c>
      <c r="KK42" s="74">
        <f t="shared" si="55"/>
        <v>284</v>
      </c>
      <c r="KL42" s="74">
        <f t="shared" si="55"/>
        <v>285</v>
      </c>
      <c r="KM42" s="74">
        <f t="shared" si="55"/>
        <v>286</v>
      </c>
      <c r="KN42" s="74">
        <f t="shared" si="55"/>
        <v>287</v>
      </c>
      <c r="KO42" s="74">
        <f t="shared" si="55"/>
        <v>288</v>
      </c>
      <c r="KP42" s="74">
        <f t="shared" si="55"/>
        <v>289</v>
      </c>
      <c r="KQ42" s="74">
        <f t="shared" si="55"/>
        <v>290</v>
      </c>
      <c r="KR42" s="74">
        <f t="shared" si="55"/>
        <v>291</v>
      </c>
      <c r="KS42" s="74">
        <f t="shared" si="55"/>
        <v>292</v>
      </c>
      <c r="KT42" s="74">
        <f t="shared" si="55"/>
        <v>293</v>
      </c>
      <c r="KU42" s="74">
        <f t="shared" si="55"/>
        <v>294</v>
      </c>
      <c r="KV42" s="74">
        <f t="shared" si="55"/>
        <v>295</v>
      </c>
      <c r="KW42" s="74">
        <f t="shared" si="55"/>
        <v>296</v>
      </c>
      <c r="KX42" s="74">
        <f t="shared" si="55"/>
        <v>297</v>
      </c>
      <c r="KY42" s="74">
        <f t="shared" si="55"/>
        <v>298</v>
      </c>
      <c r="KZ42" s="74">
        <f t="shared" si="55"/>
        <v>299</v>
      </c>
      <c r="LA42" s="74">
        <f t="shared" si="55"/>
        <v>300</v>
      </c>
      <c r="LB42" s="74">
        <f t="shared" si="55"/>
        <v>301</v>
      </c>
      <c r="LC42" s="74">
        <f t="shared" si="55"/>
        <v>302</v>
      </c>
      <c r="LD42" s="74">
        <f t="shared" si="55"/>
        <v>303</v>
      </c>
      <c r="LE42" s="74">
        <f t="shared" si="55"/>
        <v>304</v>
      </c>
      <c r="LF42" s="74">
        <f t="shared" si="55"/>
        <v>305</v>
      </c>
      <c r="LG42" s="74">
        <f t="shared" si="55"/>
        <v>306</v>
      </c>
      <c r="LH42" s="74">
        <f t="shared" si="55"/>
        <v>307</v>
      </c>
      <c r="LI42" s="74">
        <f t="shared" si="55"/>
        <v>308</v>
      </c>
      <c r="LJ42" s="74">
        <f t="shared" si="55"/>
        <v>309</v>
      </c>
      <c r="LK42" s="74">
        <f t="shared" si="55"/>
        <v>310</v>
      </c>
      <c r="LL42" s="74">
        <f t="shared" si="55"/>
        <v>311</v>
      </c>
      <c r="LM42" s="74">
        <f t="shared" si="55"/>
        <v>312</v>
      </c>
      <c r="LN42" s="74">
        <f t="shared" si="55"/>
        <v>313</v>
      </c>
      <c r="LO42" s="74">
        <f t="shared" si="55"/>
        <v>314</v>
      </c>
      <c r="LP42" s="74">
        <f t="shared" si="55"/>
        <v>315</v>
      </c>
      <c r="LQ42" s="74">
        <f t="shared" si="55"/>
        <v>316</v>
      </c>
      <c r="LR42" s="74">
        <f t="shared" si="55"/>
        <v>317</v>
      </c>
      <c r="LS42" s="74">
        <f t="shared" si="55"/>
        <v>318</v>
      </c>
      <c r="LT42" s="74">
        <f t="shared" si="55"/>
        <v>319</v>
      </c>
      <c r="LU42" s="74">
        <f t="shared" si="55"/>
        <v>320</v>
      </c>
      <c r="LV42" s="74">
        <f t="shared" si="55"/>
        <v>321</v>
      </c>
      <c r="LW42" s="74">
        <f t="shared" si="55"/>
        <v>322</v>
      </c>
      <c r="LX42" s="74">
        <f t="shared" ref="LX42:NO42" si="56">LW42+1</f>
        <v>323</v>
      </c>
      <c r="LY42" s="74">
        <f t="shared" si="56"/>
        <v>324</v>
      </c>
      <c r="LZ42" s="74">
        <f t="shared" si="56"/>
        <v>325</v>
      </c>
      <c r="MA42" s="74">
        <f t="shared" si="56"/>
        <v>326</v>
      </c>
      <c r="MB42" s="74">
        <f t="shared" si="56"/>
        <v>327</v>
      </c>
      <c r="MC42" s="74">
        <f t="shared" si="56"/>
        <v>328</v>
      </c>
      <c r="MD42" s="74">
        <f t="shared" si="56"/>
        <v>329</v>
      </c>
      <c r="ME42" s="74">
        <f t="shared" si="56"/>
        <v>330</v>
      </c>
      <c r="MF42" s="74">
        <f t="shared" si="56"/>
        <v>331</v>
      </c>
      <c r="MG42" s="74">
        <f t="shared" si="56"/>
        <v>332</v>
      </c>
      <c r="MH42" s="74">
        <f t="shared" si="56"/>
        <v>333</v>
      </c>
      <c r="MI42" s="74">
        <f t="shared" si="56"/>
        <v>334</v>
      </c>
      <c r="MJ42" s="74">
        <f t="shared" si="56"/>
        <v>335</v>
      </c>
      <c r="MK42" s="74">
        <f t="shared" si="56"/>
        <v>336</v>
      </c>
      <c r="ML42" s="74">
        <f t="shared" si="56"/>
        <v>337</v>
      </c>
      <c r="MM42" s="74">
        <f t="shared" si="56"/>
        <v>338</v>
      </c>
      <c r="MN42" s="74">
        <f t="shared" si="56"/>
        <v>339</v>
      </c>
      <c r="MO42" s="74">
        <f t="shared" si="56"/>
        <v>340</v>
      </c>
      <c r="MP42" s="74">
        <f t="shared" si="56"/>
        <v>341</v>
      </c>
      <c r="MQ42" s="74">
        <f t="shared" si="56"/>
        <v>342</v>
      </c>
      <c r="MR42" s="74">
        <f t="shared" si="56"/>
        <v>343</v>
      </c>
      <c r="MS42" s="74">
        <f t="shared" si="56"/>
        <v>344</v>
      </c>
      <c r="MT42" s="74">
        <f t="shared" si="56"/>
        <v>345</v>
      </c>
      <c r="MU42" s="74">
        <f t="shared" si="56"/>
        <v>346</v>
      </c>
      <c r="MV42" s="74">
        <f t="shared" si="56"/>
        <v>347</v>
      </c>
      <c r="MW42" s="74">
        <f t="shared" si="56"/>
        <v>348</v>
      </c>
      <c r="MX42" s="74">
        <f t="shared" si="56"/>
        <v>349</v>
      </c>
      <c r="MY42" s="74">
        <f t="shared" si="56"/>
        <v>350</v>
      </c>
      <c r="MZ42" s="74">
        <f t="shared" si="56"/>
        <v>351</v>
      </c>
      <c r="NA42" s="74">
        <f t="shared" si="56"/>
        <v>352</v>
      </c>
      <c r="NB42" s="74">
        <f t="shared" si="56"/>
        <v>353</v>
      </c>
      <c r="NC42" s="74">
        <f t="shared" si="56"/>
        <v>354</v>
      </c>
      <c r="ND42" s="74">
        <f t="shared" si="56"/>
        <v>355</v>
      </c>
      <c r="NE42" s="74">
        <f t="shared" si="56"/>
        <v>356</v>
      </c>
      <c r="NF42" s="74">
        <f t="shared" si="56"/>
        <v>357</v>
      </c>
      <c r="NG42" s="74">
        <f t="shared" si="56"/>
        <v>358</v>
      </c>
      <c r="NH42" s="74">
        <f t="shared" si="56"/>
        <v>359</v>
      </c>
      <c r="NI42" s="74">
        <f t="shared" si="56"/>
        <v>360</v>
      </c>
      <c r="NJ42" s="74">
        <f t="shared" si="56"/>
        <v>361</v>
      </c>
      <c r="NK42" s="74">
        <f t="shared" si="56"/>
        <v>362</v>
      </c>
      <c r="NL42" s="74">
        <f t="shared" si="56"/>
        <v>363</v>
      </c>
      <c r="NM42" s="74">
        <f t="shared" si="56"/>
        <v>364</v>
      </c>
      <c r="NN42" s="74">
        <f t="shared" si="56"/>
        <v>365</v>
      </c>
      <c r="NO42" s="74">
        <f t="shared" si="56"/>
        <v>366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8"/>
      <c r="L43" s="1"/>
      <c r="M43" s="1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"/>
      <c r="NQ43" s="1"/>
    </row>
    <row r="44" spans="1:381" x14ac:dyDescent="0.2">
      <c r="A44" s="1"/>
      <c r="B44" s="1"/>
      <c r="C44" s="1" t="str">
        <f>OFMOR_FFF_0!C44</f>
        <v>%GMV+</v>
      </c>
      <c r="D44" s="1"/>
      <c r="E44" s="1" t="str">
        <f>OFMOR_FFF_0!E44</f>
        <v>Первый оборот: ежедневное распределение GMV+</v>
      </c>
      <c r="F44" s="1"/>
      <c r="G44" s="1" t="str">
        <f>OFMOR_FFF_0!G44</f>
        <v>%</v>
      </c>
      <c r="H44" s="1"/>
      <c r="I44" s="1" t="str">
        <f>OFMOR_FFF_0!I44</f>
        <v>С 1-ого по 365(6)-тый день</v>
      </c>
      <c r="J44" s="1"/>
      <c r="K44" s="7">
        <f>SUM(N44:NO44)</f>
        <v>1</v>
      </c>
      <c r="L44" s="1"/>
      <c r="M44" s="1"/>
      <c r="N44" s="65">
        <f t="shared" ref="N44:BY44" si="57">IF($K$27=0,0,N36/$K$27)</f>
        <v>3.6455252798137192E-3</v>
      </c>
      <c r="O44" s="66">
        <f>IF($K$27=0,0,O36/$K$27)</f>
        <v>2.9794465079017655E-3</v>
      </c>
      <c r="P44" s="66">
        <f t="shared" si="57"/>
        <v>5.1765097954800041E-3</v>
      </c>
      <c r="Q44" s="66">
        <f t="shared" si="57"/>
        <v>7.6382687255963791E-3</v>
      </c>
      <c r="R44" s="66">
        <f t="shared" si="57"/>
        <v>6.8533009272380005E-3</v>
      </c>
      <c r="S44" s="66">
        <f t="shared" si="57"/>
        <v>7.1187436317541024E-3</v>
      </c>
      <c r="T44" s="66">
        <f t="shared" si="57"/>
        <v>1.4589719728087688E-2</v>
      </c>
      <c r="U44" s="66">
        <f t="shared" si="57"/>
        <v>1.6665077673338243E-2</v>
      </c>
      <c r="V44" s="66">
        <f t="shared" si="57"/>
        <v>1.2712167224798775E-2</v>
      </c>
      <c r="W44" s="66">
        <f t="shared" si="57"/>
        <v>2.3663788122977609E-2</v>
      </c>
      <c r="X44" s="66">
        <f t="shared" si="57"/>
        <v>3.4917421175693603E-2</v>
      </c>
      <c r="Y44" s="66">
        <f t="shared" si="57"/>
        <v>3.1329035874088973E-2</v>
      </c>
      <c r="Z44" s="66">
        <f t="shared" si="57"/>
        <v>3.2542475076685271E-2</v>
      </c>
      <c r="AA44" s="66">
        <f t="shared" si="57"/>
        <v>4.4463425494471867E-2</v>
      </c>
      <c r="AB44" s="66">
        <f t="shared" si="57"/>
        <v>3.0472954380125771E-2</v>
      </c>
      <c r="AC44" s="66">
        <f t="shared" si="57"/>
        <v>1.6603466907052479E-2</v>
      </c>
      <c r="AD44" s="66">
        <f t="shared" si="57"/>
        <v>2.1635228772024419E-2</v>
      </c>
      <c r="AE44" s="66">
        <f t="shared" si="57"/>
        <v>3.1924153112735165E-2</v>
      </c>
      <c r="AF44" s="66">
        <f t="shared" si="57"/>
        <v>2.864337927724761E-2</v>
      </c>
      <c r="AG44" s="66">
        <f t="shared" si="57"/>
        <v>2.9752797372637918E-2</v>
      </c>
      <c r="AH44" s="66">
        <f t="shared" si="57"/>
        <v>4.0651833829879504E-2</v>
      </c>
      <c r="AI44" s="66">
        <f t="shared" si="57"/>
        <v>2.7860684686122274E-2</v>
      </c>
      <c r="AJ44" s="66">
        <f t="shared" si="57"/>
        <v>1.5180147957545886E-2</v>
      </c>
      <c r="AK44" s="66">
        <f t="shared" si="57"/>
        <v>1.9780566052453926E-2</v>
      </c>
      <c r="AL44" s="66">
        <f t="shared" si="57"/>
        <v>5.837496113113879E-2</v>
      </c>
      <c r="AM44" s="66">
        <f t="shared" si="57"/>
        <v>5.23758968975368E-2</v>
      </c>
      <c r="AN44" s="66">
        <f t="shared" si="57"/>
        <v>4.8964072614029117E-2</v>
      </c>
      <c r="AO44" s="66">
        <f t="shared" si="57"/>
        <v>5.9467180509971275E-2</v>
      </c>
      <c r="AP44" s="66">
        <f t="shared" si="57"/>
        <v>3.5661289617526577E-2</v>
      </c>
      <c r="AQ44" s="66">
        <f t="shared" si="57"/>
        <v>1.6654610266854882E-2</v>
      </c>
      <c r="AR44" s="66">
        <f t="shared" si="57"/>
        <v>2.1701871377191706E-2</v>
      </c>
      <c r="AS44" s="66">
        <f t="shared" si="57"/>
        <v>6.2892506489790421E-3</v>
      </c>
      <c r="AT44" s="66">
        <f t="shared" si="57"/>
        <v>5.6619379143370225E-3</v>
      </c>
      <c r="AU44" s="66">
        <f t="shared" si="57"/>
        <v>5.6417732246099297E-3</v>
      </c>
      <c r="AV44" s="66">
        <f t="shared" si="57"/>
        <v>7.6115436321630633E-3</v>
      </c>
      <c r="AW44" s="66">
        <f t="shared" si="57"/>
        <v>4.3875714163980626E-3</v>
      </c>
      <c r="AX44" s="66">
        <f t="shared" si="57"/>
        <v>2.4698946549682548E-3</v>
      </c>
      <c r="AY44" s="66">
        <f t="shared" si="57"/>
        <v>3.5536034294091677E-3</v>
      </c>
      <c r="AZ44" s="66">
        <f t="shared" si="57"/>
        <v>6.4391452249721861E-3</v>
      </c>
      <c r="BA44" s="66">
        <f t="shared" si="57"/>
        <v>5.7968814601323925E-3</v>
      </c>
      <c r="BB44" s="66">
        <f t="shared" si="57"/>
        <v>5.7762361761683452E-3</v>
      </c>
      <c r="BC44" s="66">
        <f t="shared" si="57"/>
        <v>7.7929530192387122E-3</v>
      </c>
      <c r="BD44" s="66">
        <f t="shared" si="57"/>
        <v>4.9413566453550975E-3</v>
      </c>
      <c r="BE44" s="66">
        <f t="shared" si="57"/>
        <v>2.5287607795222672E-3</v>
      </c>
      <c r="BF44" s="66">
        <f t="shared" si="57"/>
        <v>3.6382980789037844E-3</v>
      </c>
      <c r="BG44" s="66">
        <f t="shared" si="57"/>
        <v>6.5926123066844073E-3</v>
      </c>
      <c r="BH44" s="66">
        <f t="shared" si="57"/>
        <v>5.9350411769326962E-3</v>
      </c>
      <c r="BI44" s="66">
        <f t="shared" si="57"/>
        <v>5.9139038445102914E-3</v>
      </c>
      <c r="BJ44" s="66">
        <f t="shared" si="57"/>
        <v>7.9786860188835757E-3</v>
      </c>
      <c r="BK44" s="66">
        <f t="shared" si="57"/>
        <v>4.5992056813474588E-3</v>
      </c>
      <c r="BL44" s="66">
        <f t="shared" si="57"/>
        <v>2.8479328759653021E-3</v>
      </c>
      <c r="BM44" s="66">
        <f t="shared" si="57"/>
        <v>4.0975124240217797E-3</v>
      </c>
      <c r="BN44" s="66">
        <f t="shared" si="57"/>
        <v>7.4247107431992809E-3</v>
      </c>
      <c r="BO44" s="66">
        <f t="shared" si="57"/>
        <v>6.6841430889274019E-3</v>
      </c>
      <c r="BP44" s="66">
        <f t="shared" si="57"/>
        <v>6.0548526091108871E-3</v>
      </c>
      <c r="BQ44" s="66">
        <f t="shared" si="57"/>
        <v>8.1688456777257844E-3</v>
      </c>
      <c r="BR44" s="66">
        <f t="shared" si="57"/>
        <v>4.7088206456711891E-3</v>
      </c>
      <c r="BS44" s="66">
        <f t="shared" si="57"/>
        <v>2.6507354160619505E-3</v>
      </c>
      <c r="BT44" s="66">
        <f t="shared" si="57"/>
        <v>3.8137911858006565E-3</v>
      </c>
      <c r="BU44" s="66">
        <f t="shared" si="57"/>
        <v>6.2945498926943709E-4</v>
      </c>
      <c r="BV44" s="66">
        <f t="shared" si="57"/>
        <v>5.9685275369555457E-4</v>
      </c>
      <c r="BW44" s="66">
        <f t="shared" si="57"/>
        <v>5.8397230351928738E-4</v>
      </c>
      <c r="BX44" s="66">
        <f t="shared" si="57"/>
        <v>7.9364214494121821E-4</v>
      </c>
      <c r="BY44" s="66">
        <f t="shared" si="57"/>
        <v>4.722236539838538E-4</v>
      </c>
      <c r="BZ44" s="66">
        <f t="shared" ref="BZ44:EK44" si="58">IF($K$27=0,0,BZ36/$K$27)</f>
        <v>3.4831332916050327E-4</v>
      </c>
      <c r="CA44" s="66">
        <f t="shared" si="58"/>
        <v>5.0481933521051234E-4</v>
      </c>
      <c r="CB44" s="66">
        <f t="shared" si="58"/>
        <v>8.7169702426437127E-4</v>
      </c>
      <c r="CC44" s="66">
        <f t="shared" si="58"/>
        <v>7.5383438295608546E-4</v>
      </c>
      <c r="CD44" s="66">
        <f t="shared" si="58"/>
        <v>6.146384770799691E-4</v>
      </c>
      <c r="CE44" s="66">
        <f t="shared" si="58"/>
        <v>8.3531872380492012E-4</v>
      </c>
      <c r="CF44" s="66">
        <f t="shared" si="58"/>
        <v>4.9702156382522332E-4</v>
      </c>
      <c r="CG44" s="66">
        <f t="shared" si="58"/>
        <v>2.8200332959902349E-4</v>
      </c>
      <c r="CH44" s="66">
        <f t="shared" si="58"/>
        <v>4.0871457236059432E-4</v>
      </c>
      <c r="CI44" s="66">
        <f t="shared" si="58"/>
        <v>7.3397800305274017E-4</v>
      </c>
      <c r="CJ44" s="66">
        <f t="shared" si="58"/>
        <v>6.6118377863466572E-4</v>
      </c>
      <c r="CK44" s="66">
        <f t="shared" si="58"/>
        <v>6.4691502530257673E-4</v>
      </c>
      <c r="CL44" s="66">
        <f t="shared" si="58"/>
        <v>8.791838674227163E-4</v>
      </c>
      <c r="CM44" s="66">
        <f t="shared" si="58"/>
        <v>5.2312168783420787E-4</v>
      </c>
      <c r="CN44" s="66">
        <f t="shared" si="58"/>
        <v>2.9681218782407485E-4</v>
      </c>
      <c r="CO44" s="66">
        <f t="shared" si="58"/>
        <v>4.3017742588507797E-4</v>
      </c>
      <c r="CP44" s="66">
        <f t="shared" si="58"/>
        <v>7.7252143515678449E-4</v>
      </c>
      <c r="CQ44" s="66">
        <f t="shared" si="58"/>
        <v>6.9590456314606397E-4</v>
      </c>
      <c r="CR44" s="66">
        <f t="shared" si="58"/>
        <v>1.0213297708364509E-3</v>
      </c>
      <c r="CS44" s="66">
        <f t="shared" si="58"/>
        <v>1.2954935056425658E-3</v>
      </c>
      <c r="CT44" s="66">
        <f t="shared" si="58"/>
        <v>7.1577013204272865E-4</v>
      </c>
      <c r="CU44" s="66">
        <f t="shared" si="58"/>
        <v>3.7487844544039289E-4</v>
      </c>
      <c r="CV44" s="66">
        <f t="shared" si="58"/>
        <v>4.9804409551522193E-4</v>
      </c>
      <c r="CW44" s="66">
        <f t="shared" si="58"/>
        <v>8.1308890088606031E-4</v>
      </c>
      <c r="CX44" s="66">
        <f t="shared" si="58"/>
        <v>7.3244864235409918E-4</v>
      </c>
      <c r="CY44" s="66">
        <f t="shared" si="58"/>
        <v>7.166419493530163E-4</v>
      </c>
      <c r="CZ44" s="66">
        <f t="shared" si="58"/>
        <v>5.7628603730349598E-4</v>
      </c>
      <c r="DA44" s="66">
        <f t="shared" si="58"/>
        <v>2.889435644754719E-4</v>
      </c>
      <c r="DB44" s="66">
        <f t="shared" si="58"/>
        <v>1.7002725204070501E-4</v>
      </c>
      <c r="DC44" s="66">
        <f t="shared" si="58"/>
        <v>2.4002428996045772E-4</v>
      </c>
      <c r="DD44" s="66">
        <f t="shared" si="58"/>
        <v>4.1505628150466427E-4</v>
      </c>
      <c r="DE44" s="66">
        <f t="shared" si="58"/>
        <v>3.5722034839248294E-4</v>
      </c>
      <c r="DF44" s="66">
        <f t="shared" si="58"/>
        <v>3.7134251783805091E-4</v>
      </c>
      <c r="DG44" s="66">
        <f t="shared" si="58"/>
        <v>4.9407627649170538E-4</v>
      </c>
      <c r="DH44" s="66">
        <f t="shared" si="58"/>
        <v>2.8486548704862851E-4</v>
      </c>
      <c r="DI44" s="66">
        <f t="shared" si="58"/>
        <v>1.6762752979821748E-4</v>
      </c>
      <c r="DJ44" s="66">
        <f t="shared" si="58"/>
        <v>2.3663664697709942E-4</v>
      </c>
      <c r="DK44" s="66">
        <f t="shared" si="58"/>
        <v>4.0919828063329546E-4</v>
      </c>
      <c r="DL44" s="66">
        <f t="shared" si="58"/>
        <v>3.5217862946085326E-4</v>
      </c>
      <c r="DM44" s="66">
        <f t="shared" si="58"/>
        <v>3.6610148212794041E-4</v>
      </c>
      <c r="DN44" s="66">
        <f t="shared" si="58"/>
        <v>4.8710300711310764E-4</v>
      </c>
      <c r="DO44" s="66">
        <f t="shared" si="58"/>
        <v>2.8084496658980238E-4</v>
      </c>
      <c r="DP44" s="66">
        <f t="shared" si="58"/>
        <v>1.6526167663713878E-4</v>
      </c>
      <c r="DQ44" s="66">
        <f t="shared" si="58"/>
        <v>2.332968163421688E-4</v>
      </c>
      <c r="DR44" s="66">
        <f t="shared" si="58"/>
        <v>4.0342295812565235E-4</v>
      </c>
      <c r="DS44" s="66">
        <f t="shared" si="58"/>
        <v>3.472080680931752E-4</v>
      </c>
      <c r="DT44" s="66">
        <f t="shared" si="58"/>
        <v>3.609344170890974E-4</v>
      </c>
      <c r="DU44" s="66">
        <f t="shared" si="58"/>
        <v>4.802281567198775E-4</v>
      </c>
      <c r="DV44" s="66">
        <f t="shared" si="58"/>
        <v>2.768811907542977E-4</v>
      </c>
      <c r="DW44" s="66">
        <f t="shared" si="58"/>
        <v>1.629292145376985E-4</v>
      </c>
      <c r="DX44" s="66">
        <f t="shared" si="58"/>
        <v>2.3000412324410119E-4</v>
      </c>
      <c r="DY44" s="66">
        <f t="shared" si="58"/>
        <v>3.977291470799238E-4</v>
      </c>
      <c r="DZ44" s="66">
        <f t="shared" si="58"/>
        <v>3.4230765998933285E-4</v>
      </c>
      <c r="EA44" s="66">
        <f t="shared" si="58"/>
        <v>3.5584027871791079E-4</v>
      </c>
      <c r="EB44" s="66">
        <f t="shared" si="58"/>
        <v>4.7345033625099411E-4</v>
      </c>
      <c r="EC44" s="66">
        <f t="shared" si="58"/>
        <v>2.7297335866264887E-4</v>
      </c>
      <c r="ED44" s="66">
        <f t="shared" si="58"/>
        <v>1.6066974190511468E-4</v>
      </c>
      <c r="EE44" s="66">
        <f t="shared" si="58"/>
        <v>1.199989457152266E-4</v>
      </c>
      <c r="EF44" s="66">
        <f t="shared" si="58"/>
        <v>2.0609959176722524E-4</v>
      </c>
      <c r="EG44" s="66">
        <f t="shared" si="58"/>
        <v>1.7617903796891295E-4</v>
      </c>
      <c r="EH44" s="66">
        <f t="shared" si="58"/>
        <v>1.8190332018229132E-4</v>
      </c>
      <c r="EI44" s="66">
        <f t="shared" si="58"/>
        <v>2.403852708106423E-4</v>
      </c>
      <c r="EJ44" s="66">
        <f t="shared" si="58"/>
        <v>1.3865038816186499E-4</v>
      </c>
      <c r="EK44" s="66">
        <f t="shared" si="58"/>
        <v>8.1035348355491045E-5</v>
      </c>
      <c r="EL44" s="66">
        <f t="shared" ref="EL44:GW44" si="59">IF($K$27=0,0,EL36/$K$27)</f>
        <v>1.144228490745941E-4</v>
      </c>
      <c r="EM44" s="66">
        <f t="shared" si="59"/>
        <v>1.9652258061567541E-4</v>
      </c>
      <c r="EN44" s="66">
        <f t="shared" si="59"/>
        <v>1.6799237152852897E-4</v>
      </c>
      <c r="EO44" s="66">
        <f t="shared" si="59"/>
        <v>1.7345065848145053E-4</v>
      </c>
      <c r="EP44" s="66">
        <f t="shared" si="59"/>
        <v>2.2921507683072414E-4</v>
      </c>
      <c r="EQ44" s="66">
        <f t="shared" si="59"/>
        <v>1.3220759852697523E-4</v>
      </c>
      <c r="ER44" s="66">
        <f t="shared" si="59"/>
        <v>7.7269807491408288E-5</v>
      </c>
      <c r="ES44" s="66">
        <f t="shared" si="59"/>
        <v>2.1821172364993601E-4</v>
      </c>
      <c r="ET44" s="66">
        <f t="shared" si="59"/>
        <v>3.7478118574309883E-4</v>
      </c>
      <c r="EU44" s="66">
        <f t="shared" si="59"/>
        <v>3.2037224424802461E-4</v>
      </c>
      <c r="EV44" s="66">
        <f t="shared" si="59"/>
        <v>3.3078154810477878E-4</v>
      </c>
      <c r="EW44" s="66">
        <f t="shared" si="59"/>
        <v>4.371278761742564E-4</v>
      </c>
      <c r="EX44" s="66">
        <f t="shared" si="59"/>
        <v>2.5212838333873945E-4</v>
      </c>
      <c r="EY44" s="66">
        <f t="shared" si="59"/>
        <v>1.4735848665861181E-4</v>
      </c>
      <c r="EZ44" s="66">
        <f t="shared" si="59"/>
        <v>2.0807188740438605E-4</v>
      </c>
      <c r="FA44" s="66">
        <f t="shared" si="59"/>
        <v>3.573658984808777E-4</v>
      </c>
      <c r="FB44" s="66">
        <f t="shared" si="59"/>
        <v>3.0548522516418432E-4</v>
      </c>
      <c r="FC44" s="66">
        <f t="shared" si="59"/>
        <v>3.1541083073574936E-4</v>
      </c>
      <c r="FD44" s="66">
        <f t="shared" si="59"/>
        <v>4.1681547036657123E-4</v>
      </c>
      <c r="FE44" s="66">
        <f t="shared" si="59"/>
        <v>2.4041251181200447E-4</v>
      </c>
      <c r="FF44" s="66">
        <f t="shared" si="59"/>
        <v>1.4051105014549668E-4</v>
      </c>
      <c r="FG44" s="66">
        <f t="shared" si="59"/>
        <v>1.9840322785533436E-4</v>
      </c>
      <c r="FH44" s="66">
        <f t="shared" si="59"/>
        <v>3.407598627018236E-4</v>
      </c>
      <c r="FI44" s="66">
        <f t="shared" si="59"/>
        <v>2.1025155408121857E-4</v>
      </c>
      <c r="FJ44" s="66">
        <f t="shared" si="59"/>
        <v>1.8696342108149902E-4</v>
      </c>
      <c r="FK44" s="66">
        <f t="shared" si="59"/>
        <v>2.4640071054500757E-4</v>
      </c>
      <c r="FL44" s="66">
        <f t="shared" si="59"/>
        <v>1.4173374884230444E-4</v>
      </c>
      <c r="FM44" s="66">
        <f t="shared" si="59"/>
        <v>8.261231078555475E-5</v>
      </c>
      <c r="FN44" s="66">
        <f t="shared" si="59"/>
        <v>1.2691004256287883E-4</v>
      </c>
      <c r="FO44" s="66">
        <f t="shared" si="59"/>
        <v>2.1737709122954143E-4</v>
      </c>
      <c r="FP44" s="66">
        <f t="shared" si="59"/>
        <v>1.8531431042567514E-4</v>
      </c>
      <c r="FQ44" s="66">
        <f t="shared" si="59"/>
        <v>1.8343542980923003E-4</v>
      </c>
      <c r="FR44" s="66">
        <f t="shared" si="59"/>
        <v>2.417511403175527E-4</v>
      </c>
      <c r="FS44" s="66">
        <f t="shared" si="59"/>
        <v>1.3905923943287489E-4</v>
      </c>
      <c r="FT44" s="66">
        <f t="shared" si="59"/>
        <v>8.1053420229597537E-5</v>
      </c>
      <c r="FU44" s="66">
        <f t="shared" si="59"/>
        <v>1.2451525581831056E-4</v>
      </c>
      <c r="FV44" s="66">
        <f t="shared" si="59"/>
        <v>2.1327519538161122E-4</v>
      </c>
      <c r="FW44" s="66">
        <f t="shared" si="59"/>
        <v>1.8181743779665252E-4</v>
      </c>
      <c r="FX44" s="66">
        <f t="shared" si="59"/>
        <v>1.799740115721849E-4</v>
      </c>
      <c r="FY44" s="66">
        <f t="shared" si="59"/>
        <v>2.3718930726931379E-4</v>
      </c>
      <c r="FZ44" s="66">
        <f t="shared" si="59"/>
        <v>1.3643519789464432E-4</v>
      </c>
      <c r="GA44" s="66">
        <f t="shared" si="59"/>
        <v>7.9523945867695912E-5</v>
      </c>
      <c r="GB44" s="66">
        <f t="shared" si="59"/>
        <v>1.2216565859094784E-4</v>
      </c>
      <c r="GC44" s="66">
        <f t="shared" si="59"/>
        <v>2.0925070212220637E-4</v>
      </c>
      <c r="GD44" s="66">
        <f t="shared" si="59"/>
        <v>1.783865509954677E-4</v>
      </c>
      <c r="GE44" s="66">
        <f t="shared" si="59"/>
        <v>1.7657791014020948E-4</v>
      </c>
      <c r="GF44" s="66">
        <f t="shared" si="59"/>
        <v>2.3271355580370024E-4</v>
      </c>
      <c r="GG44" s="66">
        <f t="shared" si="59"/>
        <v>1.3386067190117334E-4</v>
      </c>
      <c r="GH44" s="66">
        <f t="shared" si="59"/>
        <v>7.802333261760293E-5</v>
      </c>
      <c r="GI44" s="66">
        <f t="shared" si="59"/>
        <v>1.1986039815665162E-4</v>
      </c>
      <c r="GJ44" s="66">
        <f t="shared" si="59"/>
        <v>2.053021508679934E-4</v>
      </c>
      <c r="GK44" s="66">
        <f t="shared" si="59"/>
        <v>1.7502040487254328E-4</v>
      </c>
      <c r="GL44" s="66">
        <f t="shared" si="59"/>
        <v>1.7324589298815609E-4</v>
      </c>
      <c r="GM44" s="66">
        <f t="shared" si="59"/>
        <v>2.4748247853488309E-4</v>
      </c>
      <c r="GN44" s="66">
        <f t="shared" si="59"/>
        <v>1.4533815624884756E-4</v>
      </c>
      <c r="GO44" s="66">
        <f t="shared" si="59"/>
        <v>8.454690339709403E-5</v>
      </c>
      <c r="GP44" s="66">
        <f t="shared" si="59"/>
        <v>1.2962700560445274E-4</v>
      </c>
      <c r="GQ44" s="66">
        <f t="shared" si="59"/>
        <v>2.2159493817311979E-4</v>
      </c>
      <c r="GR44" s="66">
        <f t="shared" si="59"/>
        <v>1.8853916703695837E-4</v>
      </c>
      <c r="GS44" s="66">
        <f t="shared" si="59"/>
        <v>1.8806943522067503E-4</v>
      </c>
      <c r="GT44" s="66">
        <f t="shared" si="59"/>
        <v>2.4737174547404575E-4</v>
      </c>
      <c r="GU44" s="66">
        <f t="shared" si="59"/>
        <v>1.4335260553568913E-4</v>
      </c>
      <c r="GV44" s="66">
        <f t="shared" si="59"/>
        <v>8.3391858027948132E-5</v>
      </c>
      <c r="GW44" s="66">
        <f t="shared" si="59"/>
        <v>1.2785609423426981E-4</v>
      </c>
      <c r="GX44" s="66">
        <f t="shared" ref="GX44:JI44" si="60">IF($K$27=0,0,GX36/$K$27)</f>
        <v>2.1856759835487845E-4</v>
      </c>
      <c r="GY44" s="66">
        <f t="shared" si="60"/>
        <v>1.8596342170462075E-4</v>
      </c>
      <c r="GZ44" s="66">
        <f t="shared" si="60"/>
        <v>1.8550010717315017E-4</v>
      </c>
      <c r="HA44" s="66">
        <f t="shared" si="60"/>
        <v>2.4399225341003301E-4</v>
      </c>
      <c r="HB44" s="66">
        <f t="shared" si="60"/>
        <v>1.4139418060791481E-4</v>
      </c>
      <c r="HC44" s="66">
        <f t="shared" si="60"/>
        <v>8.2252592418334276E-6</v>
      </c>
      <c r="HD44" s="66">
        <f t="shared" si="60"/>
        <v>1.2610937633416218E-5</v>
      </c>
      <c r="HE44" s="66">
        <f t="shared" si="60"/>
        <v>2.1558161682058819E-4</v>
      </c>
      <c r="HF44" s="66">
        <f t="shared" si="60"/>
        <v>1.8342286515624412E-4</v>
      </c>
      <c r="HG44" s="66">
        <f t="shared" si="60"/>
        <v>1.8296588023925423E-4</v>
      </c>
      <c r="HH44" s="66">
        <f t="shared" si="60"/>
        <v>2.4065893059056686E-4</v>
      </c>
      <c r="HI44" s="66">
        <f t="shared" si="60"/>
        <v>1.3946251088408948E-4</v>
      </c>
      <c r="HJ44" s="66">
        <f t="shared" si="60"/>
        <v>8.1128890991602804E-5</v>
      </c>
      <c r="HK44" s="66">
        <f t="shared" si="60"/>
        <v>1.2438652138279253E-4</v>
      </c>
      <c r="HL44" s="66">
        <f t="shared" si="60"/>
        <v>2.1263642855021364E-4</v>
      </c>
      <c r="HM44" s="66">
        <f t="shared" si="60"/>
        <v>1.8091701665698997E-4</v>
      </c>
      <c r="HN44" s="66">
        <f t="shared" si="60"/>
        <v>1.8046627488186489E-4</v>
      </c>
      <c r="HO44" s="66">
        <f t="shared" si="60"/>
        <v>2.3737114627022713E-4</v>
      </c>
      <c r="HP44" s="66">
        <f t="shared" si="60"/>
        <v>1.3755723084551074E-4</v>
      </c>
      <c r="HQ44" s="66">
        <f t="shared" si="60"/>
        <v>8.0020541116224443E-5</v>
      </c>
      <c r="HR44" s="66">
        <f t="shared" si="60"/>
        <v>6.6907556804370096E-5</v>
      </c>
      <c r="HS44" s="66">
        <f t="shared" si="60"/>
        <v>1.2259923695653185E-4</v>
      </c>
      <c r="HT44" s="66">
        <f t="shared" si="60"/>
        <v>1.0463971956683124E-4</v>
      </c>
      <c r="HU44" s="66">
        <f t="shared" si="60"/>
        <v>1.0470809417817494E-4</v>
      </c>
      <c r="HV44" s="66">
        <f t="shared" si="60"/>
        <v>1.3815899952330751E-4</v>
      </c>
      <c r="HW44" s="66">
        <f t="shared" si="60"/>
        <v>8.0875982769576155E-5</v>
      </c>
      <c r="HX44" s="66">
        <f t="shared" si="60"/>
        <v>3.8702281777796547E-5</v>
      </c>
      <c r="HY44" s="66">
        <f t="shared" si="60"/>
        <v>5.9525274276934162E-5</v>
      </c>
      <c r="HZ44" s="66">
        <f t="shared" si="60"/>
        <v>1.2533060267621519E-4</v>
      </c>
      <c r="IA44" s="66">
        <f t="shared" si="60"/>
        <v>1.0697096852104333E-4</v>
      </c>
      <c r="IB44" s="66">
        <f t="shared" si="60"/>
        <v>1.0704086643770411E-4</v>
      </c>
      <c r="IC44" s="66">
        <f t="shared" si="60"/>
        <v>1.412370183147091E-4</v>
      </c>
      <c r="ID44" s="66">
        <f t="shared" si="60"/>
        <v>8.2677803827898417E-5</v>
      </c>
      <c r="IE44" s="66">
        <f t="shared" si="60"/>
        <v>3.9564522753724296E-5</v>
      </c>
      <c r="IF44" s="66">
        <f t="shared" si="60"/>
        <v>6.0851426850562421E-5</v>
      </c>
      <c r="IG44" s="66">
        <f t="shared" si="60"/>
        <v>1.2812281998747331E-4</v>
      </c>
      <c r="IH44" s="66">
        <f t="shared" si="60"/>
        <v>1.0935415493943265E-4</v>
      </c>
      <c r="II44" s="66">
        <f t="shared" si="60"/>
        <v>1.0942561009884782E-4</v>
      </c>
      <c r="IJ44" s="66">
        <f t="shared" si="60"/>
        <v>1.4438361171734062E-4</v>
      </c>
      <c r="IK44" s="66">
        <f t="shared" si="60"/>
        <v>8.451976732424781E-5</v>
      </c>
      <c r="IL44" s="66">
        <f t="shared" si="60"/>
        <v>4.0445973436842889E-5</v>
      </c>
      <c r="IM44" s="66">
        <f t="shared" si="60"/>
        <v>6.2207124532044489E-5</v>
      </c>
      <c r="IN44" s="66">
        <f t="shared" si="60"/>
        <v>1.3097724459165753E-4</v>
      </c>
      <c r="IO44" s="66">
        <f t="shared" si="60"/>
        <v>1.1179043592715529E-4</v>
      </c>
      <c r="IP44" s="66">
        <f t="shared" si="60"/>
        <v>1.1186348302284806E-4</v>
      </c>
      <c r="IQ44" s="66">
        <f t="shared" si="60"/>
        <v>1.4760030749227948E-4</v>
      </c>
      <c r="IR44" s="66">
        <f t="shared" si="60"/>
        <v>8.6402767584574952E-5</v>
      </c>
      <c r="IS44" s="66">
        <f t="shared" si="60"/>
        <v>4.1347061796665084E-5</v>
      </c>
      <c r="IT44" s="66">
        <f t="shared" si="60"/>
        <v>6.3593025551372527E-5</v>
      </c>
      <c r="IU44" s="66">
        <f t="shared" si="60"/>
        <v>1.3389526239353887E-4</v>
      </c>
      <c r="IV44" s="66">
        <f t="shared" si="60"/>
        <v>1.1428099436829914E-4</v>
      </c>
      <c r="IW44" s="66">
        <f t="shared" si="60"/>
        <v>0</v>
      </c>
      <c r="IX44" s="66">
        <f t="shared" si="60"/>
        <v>0</v>
      </c>
      <c r="IY44" s="66">
        <f t="shared" si="60"/>
        <v>0</v>
      </c>
      <c r="IZ44" s="66">
        <f t="shared" si="60"/>
        <v>0</v>
      </c>
      <c r="JA44" s="66">
        <f t="shared" si="60"/>
        <v>0</v>
      </c>
      <c r="JB44" s="66">
        <f t="shared" si="60"/>
        <v>0</v>
      </c>
      <c r="JC44" s="66">
        <f t="shared" si="60"/>
        <v>0</v>
      </c>
      <c r="JD44" s="66">
        <f t="shared" si="60"/>
        <v>0</v>
      </c>
      <c r="JE44" s="66">
        <f t="shared" si="60"/>
        <v>0</v>
      </c>
      <c r="JF44" s="66">
        <f t="shared" si="60"/>
        <v>0</v>
      </c>
      <c r="JG44" s="66">
        <f t="shared" si="60"/>
        <v>0</v>
      </c>
      <c r="JH44" s="66">
        <f t="shared" si="60"/>
        <v>0</v>
      </c>
      <c r="JI44" s="66">
        <f t="shared" si="60"/>
        <v>0</v>
      </c>
      <c r="JJ44" s="66">
        <f t="shared" ref="JJ44:LU44" si="61">IF($K$27=0,0,JJ36/$K$27)</f>
        <v>0</v>
      </c>
      <c r="JK44" s="66">
        <f t="shared" si="61"/>
        <v>0</v>
      </c>
      <c r="JL44" s="66">
        <f t="shared" si="61"/>
        <v>0</v>
      </c>
      <c r="JM44" s="66">
        <f t="shared" si="61"/>
        <v>0</v>
      </c>
      <c r="JN44" s="66">
        <f t="shared" si="61"/>
        <v>0</v>
      </c>
      <c r="JO44" s="66">
        <f t="shared" si="61"/>
        <v>0</v>
      </c>
      <c r="JP44" s="66">
        <f t="shared" si="61"/>
        <v>0</v>
      </c>
      <c r="JQ44" s="66">
        <f t="shared" si="61"/>
        <v>0</v>
      </c>
      <c r="JR44" s="66">
        <f t="shared" si="61"/>
        <v>0</v>
      </c>
      <c r="JS44" s="66">
        <f t="shared" si="61"/>
        <v>0</v>
      </c>
      <c r="JT44" s="66">
        <f t="shared" si="61"/>
        <v>0</v>
      </c>
      <c r="JU44" s="66">
        <f t="shared" si="61"/>
        <v>0</v>
      </c>
      <c r="JV44" s="66">
        <f t="shared" si="61"/>
        <v>0</v>
      </c>
      <c r="JW44" s="66">
        <f t="shared" si="61"/>
        <v>0</v>
      </c>
      <c r="JX44" s="66">
        <f t="shared" si="61"/>
        <v>0</v>
      </c>
      <c r="JY44" s="66">
        <f t="shared" si="61"/>
        <v>0</v>
      </c>
      <c r="JZ44" s="66">
        <f t="shared" si="61"/>
        <v>0</v>
      </c>
      <c r="KA44" s="66">
        <f t="shared" si="61"/>
        <v>0</v>
      </c>
      <c r="KB44" s="66">
        <f t="shared" si="61"/>
        <v>0</v>
      </c>
      <c r="KC44" s="66">
        <f t="shared" si="61"/>
        <v>0</v>
      </c>
      <c r="KD44" s="66">
        <f t="shared" si="61"/>
        <v>0</v>
      </c>
      <c r="KE44" s="66">
        <f t="shared" si="61"/>
        <v>0</v>
      </c>
      <c r="KF44" s="66">
        <f t="shared" si="61"/>
        <v>0</v>
      </c>
      <c r="KG44" s="66">
        <f t="shared" si="61"/>
        <v>0</v>
      </c>
      <c r="KH44" s="66">
        <f t="shared" si="61"/>
        <v>0</v>
      </c>
      <c r="KI44" s="66">
        <f t="shared" si="61"/>
        <v>0</v>
      </c>
      <c r="KJ44" s="66">
        <f t="shared" si="61"/>
        <v>0</v>
      </c>
      <c r="KK44" s="66">
        <f t="shared" si="61"/>
        <v>0</v>
      </c>
      <c r="KL44" s="66">
        <f t="shared" si="61"/>
        <v>0</v>
      </c>
      <c r="KM44" s="66">
        <f t="shared" si="61"/>
        <v>0</v>
      </c>
      <c r="KN44" s="66">
        <f t="shared" si="61"/>
        <v>0</v>
      </c>
      <c r="KO44" s="66">
        <f t="shared" si="61"/>
        <v>0</v>
      </c>
      <c r="KP44" s="66">
        <f t="shared" si="61"/>
        <v>0</v>
      </c>
      <c r="KQ44" s="66">
        <f t="shared" si="61"/>
        <v>0</v>
      </c>
      <c r="KR44" s="66">
        <f t="shared" si="61"/>
        <v>0</v>
      </c>
      <c r="KS44" s="66">
        <f t="shared" si="61"/>
        <v>0</v>
      </c>
      <c r="KT44" s="66">
        <f t="shared" si="61"/>
        <v>0</v>
      </c>
      <c r="KU44" s="66">
        <f t="shared" si="61"/>
        <v>0</v>
      </c>
      <c r="KV44" s="66">
        <f t="shared" si="61"/>
        <v>0</v>
      </c>
      <c r="KW44" s="66">
        <f t="shared" si="61"/>
        <v>0</v>
      </c>
      <c r="KX44" s="66">
        <f t="shared" si="61"/>
        <v>0</v>
      </c>
      <c r="KY44" s="66">
        <f t="shared" si="61"/>
        <v>0</v>
      </c>
      <c r="KZ44" s="66">
        <f t="shared" si="61"/>
        <v>0</v>
      </c>
      <c r="LA44" s="66">
        <f t="shared" si="61"/>
        <v>0</v>
      </c>
      <c r="LB44" s="66">
        <f t="shared" si="61"/>
        <v>0</v>
      </c>
      <c r="LC44" s="66">
        <f t="shared" si="61"/>
        <v>0</v>
      </c>
      <c r="LD44" s="66">
        <f t="shared" si="61"/>
        <v>0</v>
      </c>
      <c r="LE44" s="66">
        <f t="shared" si="61"/>
        <v>0</v>
      </c>
      <c r="LF44" s="66">
        <f t="shared" si="61"/>
        <v>0</v>
      </c>
      <c r="LG44" s="66">
        <f t="shared" si="61"/>
        <v>0</v>
      </c>
      <c r="LH44" s="66">
        <f t="shared" si="61"/>
        <v>0</v>
      </c>
      <c r="LI44" s="66">
        <f t="shared" si="61"/>
        <v>0</v>
      </c>
      <c r="LJ44" s="66">
        <f t="shared" si="61"/>
        <v>0</v>
      </c>
      <c r="LK44" s="66">
        <f t="shared" si="61"/>
        <v>0</v>
      </c>
      <c r="LL44" s="66">
        <f t="shared" si="61"/>
        <v>0</v>
      </c>
      <c r="LM44" s="66">
        <f t="shared" si="61"/>
        <v>0</v>
      </c>
      <c r="LN44" s="66">
        <f t="shared" si="61"/>
        <v>0</v>
      </c>
      <c r="LO44" s="66">
        <f t="shared" si="61"/>
        <v>0</v>
      </c>
      <c r="LP44" s="66">
        <f t="shared" si="61"/>
        <v>0</v>
      </c>
      <c r="LQ44" s="66">
        <f t="shared" si="61"/>
        <v>0</v>
      </c>
      <c r="LR44" s="66">
        <f t="shared" si="61"/>
        <v>0</v>
      </c>
      <c r="LS44" s="66">
        <f t="shared" si="61"/>
        <v>0</v>
      </c>
      <c r="LT44" s="66">
        <f t="shared" si="61"/>
        <v>0</v>
      </c>
      <c r="LU44" s="66">
        <f t="shared" si="61"/>
        <v>0</v>
      </c>
      <c r="LV44" s="66">
        <f t="shared" ref="LV44:NO44" si="62">IF($K$27=0,0,LV36/$K$27)</f>
        <v>0</v>
      </c>
      <c r="LW44" s="66">
        <f t="shared" si="62"/>
        <v>0</v>
      </c>
      <c r="LX44" s="66">
        <f t="shared" si="62"/>
        <v>0</v>
      </c>
      <c r="LY44" s="66">
        <f t="shared" si="62"/>
        <v>0</v>
      </c>
      <c r="LZ44" s="66">
        <f t="shared" si="62"/>
        <v>0</v>
      </c>
      <c r="MA44" s="66">
        <f t="shared" si="62"/>
        <v>0</v>
      </c>
      <c r="MB44" s="66">
        <f t="shared" si="62"/>
        <v>0</v>
      </c>
      <c r="MC44" s="66">
        <f t="shared" si="62"/>
        <v>0</v>
      </c>
      <c r="MD44" s="66">
        <f t="shared" si="62"/>
        <v>0</v>
      </c>
      <c r="ME44" s="66">
        <f t="shared" si="62"/>
        <v>0</v>
      </c>
      <c r="MF44" s="66">
        <f t="shared" si="62"/>
        <v>0</v>
      </c>
      <c r="MG44" s="66">
        <f t="shared" si="62"/>
        <v>0</v>
      </c>
      <c r="MH44" s="66">
        <f t="shared" si="62"/>
        <v>0</v>
      </c>
      <c r="MI44" s="66">
        <f t="shared" si="62"/>
        <v>0</v>
      </c>
      <c r="MJ44" s="66">
        <f t="shared" si="62"/>
        <v>0</v>
      </c>
      <c r="MK44" s="66">
        <f t="shared" si="62"/>
        <v>0</v>
      </c>
      <c r="ML44" s="66">
        <f t="shared" si="62"/>
        <v>0</v>
      </c>
      <c r="MM44" s="66">
        <f t="shared" si="62"/>
        <v>0</v>
      </c>
      <c r="MN44" s="66">
        <f t="shared" si="62"/>
        <v>0</v>
      </c>
      <c r="MO44" s="66">
        <f t="shared" si="62"/>
        <v>0</v>
      </c>
      <c r="MP44" s="66">
        <f t="shared" si="62"/>
        <v>0</v>
      </c>
      <c r="MQ44" s="66">
        <f t="shared" si="62"/>
        <v>0</v>
      </c>
      <c r="MR44" s="66">
        <f t="shared" si="62"/>
        <v>0</v>
      </c>
      <c r="MS44" s="66">
        <f t="shared" si="62"/>
        <v>0</v>
      </c>
      <c r="MT44" s="66">
        <f t="shared" si="62"/>
        <v>0</v>
      </c>
      <c r="MU44" s="66">
        <f t="shared" si="62"/>
        <v>0</v>
      </c>
      <c r="MV44" s="66">
        <f t="shared" si="62"/>
        <v>0</v>
      </c>
      <c r="MW44" s="66">
        <f t="shared" si="62"/>
        <v>0</v>
      </c>
      <c r="MX44" s="66">
        <f t="shared" si="62"/>
        <v>0</v>
      </c>
      <c r="MY44" s="66">
        <f t="shared" si="62"/>
        <v>0</v>
      </c>
      <c r="MZ44" s="66">
        <f t="shared" si="62"/>
        <v>0</v>
      </c>
      <c r="NA44" s="66">
        <f t="shared" si="62"/>
        <v>0</v>
      </c>
      <c r="NB44" s="66">
        <f t="shared" si="62"/>
        <v>0</v>
      </c>
      <c r="NC44" s="66">
        <f t="shared" si="62"/>
        <v>0</v>
      </c>
      <c r="ND44" s="66">
        <f t="shared" si="62"/>
        <v>0</v>
      </c>
      <c r="NE44" s="66">
        <f t="shared" si="62"/>
        <v>0</v>
      </c>
      <c r="NF44" s="66">
        <f t="shared" si="62"/>
        <v>0</v>
      </c>
      <c r="NG44" s="66">
        <f t="shared" si="62"/>
        <v>0</v>
      </c>
      <c r="NH44" s="66">
        <f t="shared" si="62"/>
        <v>0</v>
      </c>
      <c r="NI44" s="66">
        <f t="shared" si="62"/>
        <v>0</v>
      </c>
      <c r="NJ44" s="66">
        <f t="shared" si="62"/>
        <v>0</v>
      </c>
      <c r="NK44" s="66">
        <f t="shared" si="62"/>
        <v>0</v>
      </c>
      <c r="NL44" s="66">
        <f t="shared" si="62"/>
        <v>0</v>
      </c>
      <c r="NM44" s="66">
        <f t="shared" si="62"/>
        <v>0</v>
      </c>
      <c r="NN44" s="66">
        <f t="shared" si="62"/>
        <v>0</v>
      </c>
      <c r="NO44" s="67">
        <f t="shared" si="62"/>
        <v>0</v>
      </c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35" t="str">
        <f>OFMOR_FFF_0!C46</f>
        <v>%GMV+</v>
      </c>
      <c r="D46" s="135"/>
      <c r="E46" s="135" t="str">
        <f>OFMOR_FFF_0!E46</f>
        <v>Первый оборот: ежедневное распределение GMV к  GMV+</v>
      </c>
      <c r="F46" s="1"/>
      <c r="G46" s="1" t="str">
        <f>OFMOR_FFF_0!G46</f>
        <v>%</v>
      </c>
      <c r="H46" s="1"/>
      <c r="I46" s="1" t="str">
        <f>OFMOR_FFF_0!I46</f>
        <v>С 1-ого по 365(6)-тый день</v>
      </c>
      <c r="J46" s="1"/>
      <c r="K46" s="7">
        <f>SUM(N46:NO46)</f>
        <v>0.98009999999999953</v>
      </c>
      <c r="L46" s="1"/>
      <c r="M46" s="1"/>
      <c r="N46" s="65">
        <f t="shared" ref="N46:BY46" si="63">IF($K$27=0,0,N38/$K$27)</f>
        <v>3.6455252798137192E-3</v>
      </c>
      <c r="O46" s="66">
        <f t="shared" si="63"/>
        <v>2.9794465079017655E-3</v>
      </c>
      <c r="P46" s="66">
        <f t="shared" si="63"/>
        <v>5.1765097954800041E-3</v>
      </c>
      <c r="Q46" s="66">
        <f t="shared" si="63"/>
        <v>7.6382687255963791E-3</v>
      </c>
      <c r="R46" s="66">
        <f t="shared" si="63"/>
        <v>6.8533009272380005E-3</v>
      </c>
      <c r="S46" s="66">
        <f t="shared" si="63"/>
        <v>7.1187436317541024E-3</v>
      </c>
      <c r="T46" s="66">
        <f t="shared" si="63"/>
        <v>1.4589719728087688E-2</v>
      </c>
      <c r="U46" s="66">
        <f t="shared" si="63"/>
        <v>1.6665077673338243E-2</v>
      </c>
      <c r="V46" s="66">
        <f t="shared" si="63"/>
        <v>1.2712167224798775E-2</v>
      </c>
      <c r="W46" s="66">
        <f t="shared" si="63"/>
        <v>2.3663788122977609E-2</v>
      </c>
      <c r="X46" s="66">
        <f t="shared" si="63"/>
        <v>3.4917421175693603E-2</v>
      </c>
      <c r="Y46" s="66">
        <f t="shared" si="63"/>
        <v>3.1329035874088973E-2</v>
      </c>
      <c r="Z46" s="66">
        <f t="shared" si="63"/>
        <v>3.2542475076685271E-2</v>
      </c>
      <c r="AA46" s="66">
        <f t="shared" si="63"/>
        <v>4.4463425494471867E-2</v>
      </c>
      <c r="AB46" s="66">
        <f t="shared" si="63"/>
        <v>3.0472954380125771E-2</v>
      </c>
      <c r="AC46" s="66">
        <f t="shared" si="63"/>
        <v>1.6603466907052479E-2</v>
      </c>
      <c r="AD46" s="66">
        <f t="shared" si="63"/>
        <v>2.1635228772024419E-2</v>
      </c>
      <c r="AE46" s="66">
        <f t="shared" si="63"/>
        <v>3.1924153112735165E-2</v>
      </c>
      <c r="AF46" s="66">
        <f t="shared" si="63"/>
        <v>2.864337927724761E-2</v>
      </c>
      <c r="AG46" s="66">
        <f t="shared" si="63"/>
        <v>2.9752797372637918E-2</v>
      </c>
      <c r="AH46" s="66">
        <f t="shared" si="63"/>
        <v>4.0651833829879504E-2</v>
      </c>
      <c r="AI46" s="66">
        <f t="shared" si="63"/>
        <v>2.7860684686122274E-2</v>
      </c>
      <c r="AJ46" s="66">
        <f t="shared" si="63"/>
        <v>1.5180147957545886E-2</v>
      </c>
      <c r="AK46" s="66">
        <f t="shared" si="63"/>
        <v>1.9780566052453926E-2</v>
      </c>
      <c r="AL46" s="66">
        <f t="shared" si="63"/>
        <v>5.837496113113879E-2</v>
      </c>
      <c r="AM46" s="66">
        <f t="shared" si="63"/>
        <v>5.23758968975368E-2</v>
      </c>
      <c r="AN46" s="66">
        <f t="shared" si="63"/>
        <v>4.8964072614029117E-2</v>
      </c>
      <c r="AO46" s="66">
        <f t="shared" si="63"/>
        <v>5.9467180509971275E-2</v>
      </c>
      <c r="AP46" s="66">
        <f t="shared" si="63"/>
        <v>3.5661289617526577E-2</v>
      </c>
      <c r="AQ46" s="66">
        <f t="shared" si="63"/>
        <v>1.6654610266854882E-2</v>
      </c>
      <c r="AR46" s="66">
        <f t="shared" si="63"/>
        <v>2.1701871377191706E-2</v>
      </c>
      <c r="AS46" s="66">
        <f t="shared" si="63"/>
        <v>5.9747881165300902E-3</v>
      </c>
      <c r="AT46" s="66">
        <f t="shared" si="63"/>
        <v>5.378841018620171E-3</v>
      </c>
      <c r="AU46" s="66">
        <f t="shared" si="63"/>
        <v>5.3596845633794342E-3</v>
      </c>
      <c r="AV46" s="66">
        <f t="shared" si="63"/>
        <v>7.2309664505549104E-3</v>
      </c>
      <c r="AW46" s="66">
        <f t="shared" si="63"/>
        <v>4.168192845578159E-3</v>
      </c>
      <c r="AX46" s="66">
        <f t="shared" si="63"/>
        <v>2.346399922219842E-3</v>
      </c>
      <c r="AY46" s="66">
        <f t="shared" si="63"/>
        <v>3.3759232579387097E-3</v>
      </c>
      <c r="AZ46" s="66">
        <f t="shared" si="63"/>
        <v>6.1171879637235771E-3</v>
      </c>
      <c r="BA46" s="66">
        <f t="shared" si="63"/>
        <v>5.5070373871257735E-3</v>
      </c>
      <c r="BB46" s="66">
        <f t="shared" si="63"/>
        <v>5.4874243673599284E-3</v>
      </c>
      <c r="BC46" s="66">
        <f t="shared" si="63"/>
        <v>7.4033053682767769E-3</v>
      </c>
      <c r="BD46" s="66">
        <f t="shared" si="63"/>
        <v>4.6942888130873427E-3</v>
      </c>
      <c r="BE46" s="66">
        <f t="shared" si="63"/>
        <v>2.4023227405461536E-3</v>
      </c>
      <c r="BF46" s="66">
        <f t="shared" si="63"/>
        <v>3.4563831749585949E-3</v>
      </c>
      <c r="BG46" s="66">
        <f t="shared" si="63"/>
        <v>6.2629816913501871E-3</v>
      </c>
      <c r="BH46" s="66">
        <f t="shared" si="63"/>
        <v>5.6382891180860612E-3</v>
      </c>
      <c r="BI46" s="66">
        <f t="shared" si="63"/>
        <v>5.6182086522847769E-3</v>
      </c>
      <c r="BJ46" s="66">
        <f t="shared" si="63"/>
        <v>7.5797517179393989E-3</v>
      </c>
      <c r="BK46" s="66">
        <f t="shared" si="63"/>
        <v>4.3692453972800855E-3</v>
      </c>
      <c r="BL46" s="66">
        <f t="shared" si="63"/>
        <v>2.7055362321670375E-3</v>
      </c>
      <c r="BM46" s="66">
        <f t="shared" si="63"/>
        <v>3.8926368028206907E-3</v>
      </c>
      <c r="BN46" s="66">
        <f t="shared" si="63"/>
        <v>7.0534752060393167E-3</v>
      </c>
      <c r="BO46" s="66">
        <f t="shared" si="63"/>
        <v>6.3499359344810317E-3</v>
      </c>
      <c r="BP46" s="66">
        <f t="shared" si="63"/>
        <v>5.7521099786553434E-3</v>
      </c>
      <c r="BQ46" s="66">
        <f t="shared" si="63"/>
        <v>7.7604033938394957E-3</v>
      </c>
      <c r="BR46" s="66">
        <f t="shared" si="63"/>
        <v>4.4733796133876302E-3</v>
      </c>
      <c r="BS46" s="66">
        <f t="shared" si="63"/>
        <v>2.5181986452588526E-3</v>
      </c>
      <c r="BT46" s="66">
        <f t="shared" si="63"/>
        <v>3.6231016265106234E-3</v>
      </c>
      <c r="BU46" s="66">
        <f t="shared" si="63"/>
        <v>5.6650949034249337E-4</v>
      </c>
      <c r="BV46" s="66">
        <f t="shared" si="63"/>
        <v>5.371674783259991E-4</v>
      </c>
      <c r="BW46" s="66">
        <f t="shared" si="63"/>
        <v>5.2557507316735859E-4</v>
      </c>
      <c r="BX46" s="66">
        <f t="shared" si="63"/>
        <v>7.1427793044709636E-4</v>
      </c>
      <c r="BY46" s="66">
        <f t="shared" si="63"/>
        <v>4.2500128858546845E-4</v>
      </c>
      <c r="BZ46" s="66">
        <f t="shared" ref="BZ46:EK46" si="64">IF($K$27=0,0,BZ38/$K$27)</f>
        <v>3.1348199624445298E-4</v>
      </c>
      <c r="CA46" s="66">
        <f t="shared" si="64"/>
        <v>4.5433740168946107E-4</v>
      </c>
      <c r="CB46" s="66">
        <f t="shared" si="64"/>
        <v>7.8452732183793416E-4</v>
      </c>
      <c r="CC46" s="66">
        <f t="shared" si="64"/>
        <v>6.7845094466047683E-4</v>
      </c>
      <c r="CD46" s="66">
        <f t="shared" si="64"/>
        <v>5.5317462937197221E-4</v>
      </c>
      <c r="CE46" s="66">
        <f t="shared" si="64"/>
        <v>7.5178685142442809E-4</v>
      </c>
      <c r="CF46" s="66">
        <f t="shared" si="64"/>
        <v>4.4731940744270089E-4</v>
      </c>
      <c r="CG46" s="66">
        <f t="shared" si="64"/>
        <v>2.5380299663912113E-4</v>
      </c>
      <c r="CH46" s="66">
        <f t="shared" si="64"/>
        <v>3.6784311512453487E-4</v>
      </c>
      <c r="CI46" s="66">
        <f t="shared" si="64"/>
        <v>6.605802027474663E-4</v>
      </c>
      <c r="CJ46" s="66">
        <f t="shared" si="64"/>
        <v>5.9506540077119909E-4</v>
      </c>
      <c r="CK46" s="66">
        <f t="shared" si="64"/>
        <v>5.8222352277231902E-4</v>
      </c>
      <c r="CL46" s="66">
        <f t="shared" si="64"/>
        <v>7.9126548068044465E-4</v>
      </c>
      <c r="CM46" s="66">
        <f t="shared" si="64"/>
        <v>4.7080951905078709E-4</v>
      </c>
      <c r="CN46" s="66">
        <f t="shared" si="64"/>
        <v>2.6713096904166741E-4</v>
      </c>
      <c r="CO46" s="66">
        <f t="shared" si="64"/>
        <v>3.8715968329657024E-4</v>
      </c>
      <c r="CP46" s="66">
        <f t="shared" si="64"/>
        <v>6.9526929164110611E-4</v>
      </c>
      <c r="CQ46" s="66">
        <f t="shared" si="64"/>
        <v>6.2631410683145763E-4</v>
      </c>
      <c r="CR46" s="66">
        <f t="shared" si="64"/>
        <v>9.1919679375280594E-4</v>
      </c>
      <c r="CS46" s="66">
        <f t="shared" si="64"/>
        <v>1.1659441550783095E-3</v>
      </c>
      <c r="CT46" s="66">
        <f t="shared" si="64"/>
        <v>6.4419311883845583E-4</v>
      </c>
      <c r="CU46" s="66">
        <f t="shared" si="64"/>
        <v>3.3739060089635358E-4</v>
      </c>
      <c r="CV46" s="66">
        <f t="shared" si="64"/>
        <v>4.482396859636997E-4</v>
      </c>
      <c r="CW46" s="66">
        <f t="shared" si="64"/>
        <v>7.317800107974542E-4</v>
      </c>
      <c r="CX46" s="66">
        <f t="shared" si="64"/>
        <v>6.592037781186893E-4</v>
      </c>
      <c r="CY46" s="66">
        <f t="shared" si="64"/>
        <v>6.4497775441771474E-4</v>
      </c>
      <c r="CZ46" s="66">
        <f t="shared" si="64"/>
        <v>4.6102882984279674E-4</v>
      </c>
      <c r="DA46" s="66">
        <f t="shared" si="64"/>
        <v>2.3115485158037749E-4</v>
      </c>
      <c r="DB46" s="66">
        <f t="shared" si="64"/>
        <v>1.3602180163256402E-4</v>
      </c>
      <c r="DC46" s="66">
        <f t="shared" si="64"/>
        <v>1.9201943196836619E-4</v>
      </c>
      <c r="DD46" s="66">
        <f t="shared" si="64"/>
        <v>3.3204502520373141E-4</v>
      </c>
      <c r="DE46" s="66">
        <f t="shared" si="64"/>
        <v>2.8577627871398636E-4</v>
      </c>
      <c r="DF46" s="66">
        <f t="shared" si="64"/>
        <v>2.9707401427044077E-4</v>
      </c>
      <c r="DG46" s="66">
        <f t="shared" si="64"/>
        <v>3.9526102119336433E-4</v>
      </c>
      <c r="DH46" s="66">
        <f t="shared" si="64"/>
        <v>2.2789238963890284E-4</v>
      </c>
      <c r="DI46" s="66">
        <f t="shared" si="64"/>
        <v>1.3410202383857398E-4</v>
      </c>
      <c r="DJ46" s="66">
        <f t="shared" si="64"/>
        <v>1.8930931758167957E-4</v>
      </c>
      <c r="DK46" s="66">
        <f t="shared" si="64"/>
        <v>3.2735862450663632E-4</v>
      </c>
      <c r="DL46" s="66">
        <f t="shared" si="64"/>
        <v>2.8174290356868258E-4</v>
      </c>
      <c r="DM46" s="66">
        <f t="shared" si="64"/>
        <v>2.928811857023523E-4</v>
      </c>
      <c r="DN46" s="66">
        <f t="shared" si="64"/>
        <v>3.8968240569048606E-4</v>
      </c>
      <c r="DO46" s="66">
        <f t="shared" si="64"/>
        <v>2.2467597327184189E-4</v>
      </c>
      <c r="DP46" s="66">
        <f t="shared" si="64"/>
        <v>1.3220934130971101E-4</v>
      </c>
      <c r="DQ46" s="66">
        <f t="shared" si="64"/>
        <v>1.8663745307373507E-4</v>
      </c>
      <c r="DR46" s="66">
        <f t="shared" si="64"/>
        <v>3.2273836650052187E-4</v>
      </c>
      <c r="DS46" s="66">
        <f t="shared" si="64"/>
        <v>2.7776645447454012E-4</v>
      </c>
      <c r="DT46" s="66">
        <f t="shared" si="64"/>
        <v>2.8874753367127791E-4</v>
      </c>
      <c r="DU46" s="66">
        <f t="shared" si="64"/>
        <v>3.8418252537590196E-4</v>
      </c>
      <c r="DV46" s="66">
        <f t="shared" si="64"/>
        <v>2.2150495260343816E-4</v>
      </c>
      <c r="DW46" s="66">
        <f t="shared" si="64"/>
        <v>1.303433716301588E-4</v>
      </c>
      <c r="DX46" s="66">
        <f t="shared" si="64"/>
        <v>1.8400329859528093E-4</v>
      </c>
      <c r="DY46" s="66">
        <f t="shared" si="64"/>
        <v>3.1818331766393903E-4</v>
      </c>
      <c r="DZ46" s="66">
        <f t="shared" si="64"/>
        <v>2.7384612799146628E-4</v>
      </c>
      <c r="EA46" s="66">
        <f t="shared" si="64"/>
        <v>2.8467222297432859E-4</v>
      </c>
      <c r="EB46" s="66">
        <f t="shared" si="64"/>
        <v>3.7876026900079523E-4</v>
      </c>
      <c r="EC46" s="66">
        <f t="shared" si="64"/>
        <v>2.183786869301191E-4</v>
      </c>
      <c r="ED46" s="66">
        <f t="shared" si="64"/>
        <v>1.1246881933358025E-4</v>
      </c>
      <c r="EE46" s="66">
        <f t="shared" si="64"/>
        <v>8.3999262000658602E-5</v>
      </c>
      <c r="EF46" s="66">
        <f t="shared" si="64"/>
        <v>1.4426971423705766E-4</v>
      </c>
      <c r="EG46" s="66">
        <f t="shared" si="64"/>
        <v>1.2332532657823906E-4</v>
      </c>
      <c r="EH46" s="66">
        <f t="shared" si="64"/>
        <v>1.2733232412760393E-4</v>
      </c>
      <c r="EI46" s="66">
        <f t="shared" si="64"/>
        <v>1.6826968956744961E-4</v>
      </c>
      <c r="EJ46" s="66">
        <f t="shared" si="64"/>
        <v>9.7055271713305499E-5</v>
      </c>
      <c r="EK46" s="66">
        <f t="shared" si="64"/>
        <v>5.6724743848843734E-5</v>
      </c>
      <c r="EL46" s="66">
        <f t="shared" ref="EL46:GW46" si="65">IF($K$27=0,0,EL38/$K$27)</f>
        <v>8.0095994352215866E-5</v>
      </c>
      <c r="EM46" s="66">
        <f t="shared" si="65"/>
        <v>1.3756580643097281E-4</v>
      </c>
      <c r="EN46" s="66">
        <f t="shared" si="65"/>
        <v>1.1759466006997027E-4</v>
      </c>
      <c r="EO46" s="66">
        <f t="shared" si="65"/>
        <v>1.2141546093701537E-4</v>
      </c>
      <c r="EP46" s="66">
        <f t="shared" si="65"/>
        <v>1.6045055378150689E-4</v>
      </c>
      <c r="EQ46" s="66">
        <f t="shared" si="65"/>
        <v>9.2545318968882654E-5</v>
      </c>
      <c r="ER46" s="66">
        <f t="shared" si="65"/>
        <v>5.4088865243985802E-5</v>
      </c>
      <c r="ES46" s="66">
        <f t="shared" si="65"/>
        <v>1.5274820655495518E-4</v>
      </c>
      <c r="ET46" s="66">
        <f t="shared" si="65"/>
        <v>2.6234683002016918E-4</v>
      </c>
      <c r="EU46" s="66">
        <f t="shared" si="65"/>
        <v>2.2426057097361718E-4</v>
      </c>
      <c r="EV46" s="66">
        <f t="shared" si="65"/>
        <v>2.3154708367334513E-4</v>
      </c>
      <c r="EW46" s="66">
        <f t="shared" si="65"/>
        <v>3.0598951332197943E-4</v>
      </c>
      <c r="EX46" s="66">
        <f t="shared" si="65"/>
        <v>1.7648986833711759E-4</v>
      </c>
      <c r="EY46" s="66">
        <f t="shared" si="65"/>
        <v>1.0315094066102828E-4</v>
      </c>
      <c r="EZ46" s="66">
        <f t="shared" si="65"/>
        <v>1.4565032118307023E-4</v>
      </c>
      <c r="FA46" s="66">
        <f t="shared" si="65"/>
        <v>2.5015612893661439E-4</v>
      </c>
      <c r="FB46" s="66">
        <f t="shared" si="65"/>
        <v>2.1383965761492899E-4</v>
      </c>
      <c r="FC46" s="66">
        <f t="shared" si="65"/>
        <v>2.2078758151502454E-4</v>
      </c>
      <c r="FD46" s="66">
        <f t="shared" si="65"/>
        <v>2.9177082925659986E-4</v>
      </c>
      <c r="FE46" s="66">
        <f t="shared" si="65"/>
        <v>1.6828875826840312E-4</v>
      </c>
      <c r="FF46" s="66">
        <f t="shared" si="65"/>
        <v>9.8357735101847673E-5</v>
      </c>
      <c r="FG46" s="66">
        <f t="shared" si="65"/>
        <v>1.3888225949873405E-4</v>
      </c>
      <c r="FH46" s="66">
        <f t="shared" si="65"/>
        <v>2.3853190389127649E-4</v>
      </c>
      <c r="FI46" s="66">
        <f t="shared" si="65"/>
        <v>1.2615093244873116E-4</v>
      </c>
      <c r="FJ46" s="66">
        <f t="shared" si="65"/>
        <v>1.1217805264889941E-4</v>
      </c>
      <c r="FK46" s="66">
        <f t="shared" si="65"/>
        <v>1.4784042632700454E-4</v>
      </c>
      <c r="FL46" s="66">
        <f t="shared" si="65"/>
        <v>8.5040249305382652E-5</v>
      </c>
      <c r="FM46" s="66">
        <f t="shared" si="65"/>
        <v>4.9567386471332857E-5</v>
      </c>
      <c r="FN46" s="66">
        <f t="shared" si="65"/>
        <v>7.6146025537727314E-5</v>
      </c>
      <c r="FO46" s="66">
        <f t="shared" si="65"/>
        <v>1.3042625473772487E-4</v>
      </c>
      <c r="FP46" s="66">
        <f t="shared" si="65"/>
        <v>1.1118858625540508E-4</v>
      </c>
      <c r="FQ46" s="66">
        <f t="shared" si="65"/>
        <v>1.1006125788553803E-4</v>
      </c>
      <c r="FR46" s="66">
        <f t="shared" si="65"/>
        <v>1.4505068419053162E-4</v>
      </c>
      <c r="FS46" s="66">
        <f t="shared" si="65"/>
        <v>8.3435543659724922E-5</v>
      </c>
      <c r="FT46" s="66">
        <f t="shared" si="65"/>
        <v>4.8632052137758518E-5</v>
      </c>
      <c r="FU46" s="66">
        <f t="shared" si="65"/>
        <v>7.4709153490986339E-5</v>
      </c>
      <c r="FV46" s="66">
        <f t="shared" si="65"/>
        <v>1.2796511722896675E-4</v>
      </c>
      <c r="FW46" s="66">
        <f t="shared" si="65"/>
        <v>1.0909046267799153E-4</v>
      </c>
      <c r="FX46" s="66">
        <f t="shared" si="65"/>
        <v>1.0798440694331092E-4</v>
      </c>
      <c r="FY46" s="66">
        <f t="shared" si="65"/>
        <v>1.4231358436158828E-4</v>
      </c>
      <c r="FZ46" s="66">
        <f t="shared" si="65"/>
        <v>8.1861118736786605E-5</v>
      </c>
      <c r="GA46" s="66">
        <f t="shared" si="65"/>
        <v>4.7714367520617547E-5</v>
      </c>
      <c r="GB46" s="66">
        <f t="shared" si="65"/>
        <v>7.3299395154568725E-5</v>
      </c>
      <c r="GC46" s="66">
        <f t="shared" si="65"/>
        <v>1.2555042127332383E-4</v>
      </c>
      <c r="GD46" s="66">
        <f t="shared" si="65"/>
        <v>1.0703193059728062E-4</v>
      </c>
      <c r="GE46" s="66">
        <f t="shared" si="65"/>
        <v>1.0594674608412571E-4</v>
      </c>
      <c r="GF46" s="66">
        <f t="shared" si="65"/>
        <v>1.3962813348222016E-4</v>
      </c>
      <c r="GG46" s="66">
        <f t="shared" si="65"/>
        <v>8.0316403140704015E-5</v>
      </c>
      <c r="GH46" s="66">
        <f t="shared" si="65"/>
        <v>4.6813999570561759E-5</v>
      </c>
      <c r="GI46" s="66">
        <f t="shared" si="65"/>
        <v>7.1916238893990968E-5</v>
      </c>
      <c r="GJ46" s="66">
        <f t="shared" si="65"/>
        <v>1.2318129052079607E-4</v>
      </c>
      <c r="GK46" s="66">
        <f t="shared" si="65"/>
        <v>1.0501224292352597E-4</v>
      </c>
      <c r="GL46" s="66">
        <f t="shared" si="65"/>
        <v>1.0394753579289365E-4</v>
      </c>
      <c r="GM46" s="66">
        <f t="shared" si="65"/>
        <v>1.2374123926744155E-4</v>
      </c>
      <c r="GN46" s="66">
        <f t="shared" si="65"/>
        <v>7.2669078124423778E-5</v>
      </c>
      <c r="GO46" s="66">
        <f t="shared" si="65"/>
        <v>4.2273451698547015E-5</v>
      </c>
      <c r="GP46" s="66">
        <f t="shared" si="65"/>
        <v>6.4813502802226372E-5</v>
      </c>
      <c r="GQ46" s="66">
        <f t="shared" si="65"/>
        <v>1.107974690865599E-4</v>
      </c>
      <c r="GR46" s="66">
        <f t="shared" si="65"/>
        <v>9.4269583518479184E-5</v>
      </c>
      <c r="GS46" s="66">
        <f t="shared" si="65"/>
        <v>9.4034717610337514E-5</v>
      </c>
      <c r="GT46" s="66">
        <f t="shared" si="65"/>
        <v>1.2368587273702287E-4</v>
      </c>
      <c r="GU46" s="66">
        <f t="shared" si="65"/>
        <v>7.1676302767844564E-5</v>
      </c>
      <c r="GV46" s="66">
        <f t="shared" si="65"/>
        <v>4.1695929013974066E-5</v>
      </c>
      <c r="GW46" s="66">
        <f t="shared" si="65"/>
        <v>6.3928047117134903E-5</v>
      </c>
      <c r="GX46" s="66">
        <f t="shared" ref="GX46:JI46" si="66">IF($K$27=0,0,GX38/$K$27)</f>
        <v>1.0928379917743922E-4</v>
      </c>
      <c r="GY46" s="66">
        <f t="shared" si="66"/>
        <v>9.2981710852310374E-5</v>
      </c>
      <c r="GZ46" s="66">
        <f t="shared" si="66"/>
        <v>9.2750053586575083E-5</v>
      </c>
      <c r="HA46" s="66">
        <f t="shared" si="66"/>
        <v>1.219961267050165E-4</v>
      </c>
      <c r="HB46" s="66">
        <f t="shared" si="66"/>
        <v>7.0697090303957404E-5</v>
      </c>
      <c r="HC46" s="66">
        <f t="shared" si="66"/>
        <v>4.1126296209167138E-6</v>
      </c>
      <c r="HD46" s="66">
        <f t="shared" si="66"/>
        <v>6.3054688167081089E-6</v>
      </c>
      <c r="HE46" s="66">
        <f t="shared" si="66"/>
        <v>1.0779080841029409E-4</v>
      </c>
      <c r="HF46" s="66">
        <f t="shared" si="66"/>
        <v>9.1711432578122062E-5</v>
      </c>
      <c r="HG46" s="66">
        <f t="shared" si="66"/>
        <v>9.1482940119627114E-5</v>
      </c>
      <c r="HH46" s="66">
        <f t="shared" si="66"/>
        <v>1.2032946529528343E-4</v>
      </c>
      <c r="HI46" s="66">
        <f t="shared" si="66"/>
        <v>6.9731255442044741E-5</v>
      </c>
      <c r="HJ46" s="66">
        <f t="shared" si="66"/>
        <v>4.0564445495801402E-5</v>
      </c>
      <c r="HK46" s="66">
        <f t="shared" si="66"/>
        <v>6.2193260691396264E-5</v>
      </c>
      <c r="HL46" s="66">
        <f t="shared" si="66"/>
        <v>1.0631821427510682E-4</v>
      </c>
      <c r="HM46" s="66">
        <f t="shared" si="66"/>
        <v>9.0458508328494986E-5</v>
      </c>
      <c r="HN46" s="66">
        <f t="shared" si="66"/>
        <v>9.0233137440932443E-5</v>
      </c>
      <c r="HO46" s="66">
        <f t="shared" si="66"/>
        <v>1.1868557313511357E-4</v>
      </c>
      <c r="HP46" s="66">
        <f t="shared" si="66"/>
        <v>6.8778615422755371E-5</v>
      </c>
      <c r="HQ46" s="66">
        <f t="shared" si="66"/>
        <v>4.0010270558112221E-5</v>
      </c>
      <c r="HR46" s="66">
        <f t="shared" si="66"/>
        <v>2.6763022721748041E-5</v>
      </c>
      <c r="HS46" s="66">
        <f t="shared" si="66"/>
        <v>4.9039694782612745E-5</v>
      </c>
      <c r="HT46" s="66">
        <f t="shared" si="66"/>
        <v>4.18558878267325E-5</v>
      </c>
      <c r="HU46" s="66">
        <f t="shared" si="66"/>
        <v>4.1883237671269986E-5</v>
      </c>
      <c r="HV46" s="66">
        <f t="shared" si="66"/>
        <v>5.5263599809323001E-5</v>
      </c>
      <c r="HW46" s="66">
        <f t="shared" si="66"/>
        <v>3.2350393107830461E-5</v>
      </c>
      <c r="HX46" s="66">
        <f t="shared" si="66"/>
        <v>1.5480912711118619E-5</v>
      </c>
      <c r="HY46" s="66">
        <f t="shared" si="66"/>
        <v>2.3810109710773666E-5</v>
      </c>
      <c r="HZ46" s="66">
        <f t="shared" si="66"/>
        <v>5.013224107048607E-5</v>
      </c>
      <c r="IA46" s="66">
        <f t="shared" si="66"/>
        <v>4.2788387408417335E-5</v>
      </c>
      <c r="IB46" s="66">
        <f t="shared" si="66"/>
        <v>4.281634657508164E-5</v>
      </c>
      <c r="IC46" s="66">
        <f t="shared" si="66"/>
        <v>5.649480732588364E-5</v>
      </c>
      <c r="ID46" s="66">
        <f t="shared" si="66"/>
        <v>3.3071121531159365E-5</v>
      </c>
      <c r="IE46" s="66">
        <f t="shared" si="66"/>
        <v>1.5825809101489721E-5</v>
      </c>
      <c r="IF46" s="66">
        <f t="shared" si="66"/>
        <v>2.4340570740224966E-5</v>
      </c>
      <c r="IG46" s="66">
        <f t="shared" si="66"/>
        <v>5.1249127994989319E-5</v>
      </c>
      <c r="IH46" s="66">
        <f t="shared" si="66"/>
        <v>4.3741661975773066E-5</v>
      </c>
      <c r="II46" s="66">
        <f t="shared" si="66"/>
        <v>4.3770244039539122E-5</v>
      </c>
      <c r="IJ46" s="66">
        <f t="shared" si="66"/>
        <v>5.7753444686936235E-5</v>
      </c>
      <c r="IK46" s="66">
        <f t="shared" si="66"/>
        <v>3.3807906929699123E-5</v>
      </c>
      <c r="IL46" s="66">
        <f t="shared" si="66"/>
        <v>1.6178389374737158E-5</v>
      </c>
      <c r="IM46" s="66">
        <f t="shared" si="66"/>
        <v>2.4882849812817796E-5</v>
      </c>
      <c r="IN46" s="66">
        <f t="shared" si="66"/>
        <v>5.2390897836663013E-5</v>
      </c>
      <c r="IO46" s="66">
        <f t="shared" si="66"/>
        <v>4.4716174370862113E-5</v>
      </c>
      <c r="IP46" s="66">
        <f t="shared" si="66"/>
        <v>4.4745393209139226E-5</v>
      </c>
      <c r="IQ46" s="66">
        <f t="shared" si="66"/>
        <v>5.9040122996911786E-5</v>
      </c>
      <c r="IR46" s="66">
        <f t="shared" si="66"/>
        <v>3.4561107033829984E-5</v>
      </c>
      <c r="IS46" s="66">
        <f t="shared" si="66"/>
        <v>1.6538824718666033E-5</v>
      </c>
      <c r="IT46" s="66">
        <f t="shared" si="66"/>
        <v>2.5437210220549014E-5</v>
      </c>
      <c r="IU46" s="66">
        <f t="shared" si="66"/>
        <v>5.3558104957415552E-5</v>
      </c>
      <c r="IV46" s="66">
        <f t="shared" si="66"/>
        <v>4.5712397747319658E-5</v>
      </c>
      <c r="IW46" s="66">
        <f t="shared" si="66"/>
        <v>0</v>
      </c>
      <c r="IX46" s="66">
        <f t="shared" si="66"/>
        <v>0</v>
      </c>
      <c r="IY46" s="66">
        <f t="shared" si="66"/>
        <v>0</v>
      </c>
      <c r="IZ46" s="66">
        <f t="shared" si="66"/>
        <v>0</v>
      </c>
      <c r="JA46" s="66">
        <f t="shared" si="66"/>
        <v>0</v>
      </c>
      <c r="JB46" s="66">
        <f t="shared" si="66"/>
        <v>0</v>
      </c>
      <c r="JC46" s="66">
        <f t="shared" si="66"/>
        <v>0</v>
      </c>
      <c r="JD46" s="66">
        <f t="shared" si="66"/>
        <v>0</v>
      </c>
      <c r="JE46" s="66">
        <f t="shared" si="66"/>
        <v>0</v>
      </c>
      <c r="JF46" s="66">
        <f t="shared" si="66"/>
        <v>0</v>
      </c>
      <c r="JG46" s="66">
        <f t="shared" si="66"/>
        <v>0</v>
      </c>
      <c r="JH46" s="66">
        <f t="shared" si="66"/>
        <v>0</v>
      </c>
      <c r="JI46" s="66">
        <f t="shared" si="66"/>
        <v>0</v>
      </c>
      <c r="JJ46" s="66">
        <f t="shared" ref="JJ46:LU46" si="67">IF($K$27=0,0,JJ38/$K$27)</f>
        <v>0</v>
      </c>
      <c r="JK46" s="66">
        <f t="shared" si="67"/>
        <v>0</v>
      </c>
      <c r="JL46" s="66">
        <f t="shared" si="67"/>
        <v>0</v>
      </c>
      <c r="JM46" s="66">
        <f t="shared" si="67"/>
        <v>0</v>
      </c>
      <c r="JN46" s="66">
        <f t="shared" si="67"/>
        <v>0</v>
      </c>
      <c r="JO46" s="66">
        <f t="shared" si="67"/>
        <v>0</v>
      </c>
      <c r="JP46" s="66">
        <f t="shared" si="67"/>
        <v>0</v>
      </c>
      <c r="JQ46" s="66">
        <f t="shared" si="67"/>
        <v>0</v>
      </c>
      <c r="JR46" s="66">
        <f t="shared" si="67"/>
        <v>0</v>
      </c>
      <c r="JS46" s="66">
        <f t="shared" si="67"/>
        <v>0</v>
      </c>
      <c r="JT46" s="66">
        <f t="shared" si="67"/>
        <v>0</v>
      </c>
      <c r="JU46" s="66">
        <f t="shared" si="67"/>
        <v>0</v>
      </c>
      <c r="JV46" s="66">
        <f t="shared" si="67"/>
        <v>0</v>
      </c>
      <c r="JW46" s="66">
        <f t="shared" si="67"/>
        <v>0</v>
      </c>
      <c r="JX46" s="66">
        <f t="shared" si="67"/>
        <v>0</v>
      </c>
      <c r="JY46" s="66">
        <f t="shared" si="67"/>
        <v>0</v>
      </c>
      <c r="JZ46" s="66">
        <f t="shared" si="67"/>
        <v>0</v>
      </c>
      <c r="KA46" s="66">
        <f t="shared" si="67"/>
        <v>0</v>
      </c>
      <c r="KB46" s="66">
        <f t="shared" si="67"/>
        <v>0</v>
      </c>
      <c r="KC46" s="66">
        <f t="shared" si="67"/>
        <v>0</v>
      </c>
      <c r="KD46" s="66">
        <f t="shared" si="67"/>
        <v>0</v>
      </c>
      <c r="KE46" s="66">
        <f t="shared" si="67"/>
        <v>0</v>
      </c>
      <c r="KF46" s="66">
        <f t="shared" si="67"/>
        <v>0</v>
      </c>
      <c r="KG46" s="66">
        <f t="shared" si="67"/>
        <v>0</v>
      </c>
      <c r="KH46" s="66">
        <f t="shared" si="67"/>
        <v>0</v>
      </c>
      <c r="KI46" s="66">
        <f t="shared" si="67"/>
        <v>0</v>
      </c>
      <c r="KJ46" s="66">
        <f t="shared" si="67"/>
        <v>0</v>
      </c>
      <c r="KK46" s="66">
        <f t="shared" si="67"/>
        <v>0</v>
      </c>
      <c r="KL46" s="66">
        <f t="shared" si="67"/>
        <v>0</v>
      </c>
      <c r="KM46" s="66">
        <f t="shared" si="67"/>
        <v>0</v>
      </c>
      <c r="KN46" s="66">
        <f t="shared" si="67"/>
        <v>0</v>
      </c>
      <c r="KO46" s="66">
        <f t="shared" si="67"/>
        <v>0</v>
      </c>
      <c r="KP46" s="66">
        <f t="shared" si="67"/>
        <v>0</v>
      </c>
      <c r="KQ46" s="66">
        <f t="shared" si="67"/>
        <v>0</v>
      </c>
      <c r="KR46" s="66">
        <f t="shared" si="67"/>
        <v>0</v>
      </c>
      <c r="KS46" s="66">
        <f t="shared" si="67"/>
        <v>0</v>
      </c>
      <c r="KT46" s="66">
        <f t="shared" si="67"/>
        <v>0</v>
      </c>
      <c r="KU46" s="66">
        <f t="shared" si="67"/>
        <v>0</v>
      </c>
      <c r="KV46" s="66">
        <f t="shared" si="67"/>
        <v>0</v>
      </c>
      <c r="KW46" s="66">
        <f t="shared" si="67"/>
        <v>0</v>
      </c>
      <c r="KX46" s="66">
        <f t="shared" si="67"/>
        <v>0</v>
      </c>
      <c r="KY46" s="66">
        <f t="shared" si="67"/>
        <v>0</v>
      </c>
      <c r="KZ46" s="66">
        <f t="shared" si="67"/>
        <v>0</v>
      </c>
      <c r="LA46" s="66">
        <f t="shared" si="67"/>
        <v>0</v>
      </c>
      <c r="LB46" s="66">
        <f t="shared" si="67"/>
        <v>0</v>
      </c>
      <c r="LC46" s="66">
        <f t="shared" si="67"/>
        <v>0</v>
      </c>
      <c r="LD46" s="66">
        <f t="shared" si="67"/>
        <v>0</v>
      </c>
      <c r="LE46" s="66">
        <f t="shared" si="67"/>
        <v>0</v>
      </c>
      <c r="LF46" s="66">
        <f t="shared" si="67"/>
        <v>0</v>
      </c>
      <c r="LG46" s="66">
        <f t="shared" si="67"/>
        <v>0</v>
      </c>
      <c r="LH46" s="66">
        <f t="shared" si="67"/>
        <v>0</v>
      </c>
      <c r="LI46" s="66">
        <f t="shared" si="67"/>
        <v>0</v>
      </c>
      <c r="LJ46" s="66">
        <f t="shared" si="67"/>
        <v>0</v>
      </c>
      <c r="LK46" s="66">
        <f t="shared" si="67"/>
        <v>0</v>
      </c>
      <c r="LL46" s="66">
        <f t="shared" si="67"/>
        <v>0</v>
      </c>
      <c r="LM46" s="66">
        <f t="shared" si="67"/>
        <v>0</v>
      </c>
      <c r="LN46" s="66">
        <f t="shared" si="67"/>
        <v>0</v>
      </c>
      <c r="LO46" s="66">
        <f t="shared" si="67"/>
        <v>0</v>
      </c>
      <c r="LP46" s="66">
        <f t="shared" si="67"/>
        <v>0</v>
      </c>
      <c r="LQ46" s="66">
        <f t="shared" si="67"/>
        <v>0</v>
      </c>
      <c r="LR46" s="66">
        <f t="shared" si="67"/>
        <v>0</v>
      </c>
      <c r="LS46" s="66">
        <f t="shared" si="67"/>
        <v>0</v>
      </c>
      <c r="LT46" s="66">
        <f t="shared" si="67"/>
        <v>0</v>
      </c>
      <c r="LU46" s="66">
        <f t="shared" si="67"/>
        <v>0</v>
      </c>
      <c r="LV46" s="66">
        <f t="shared" ref="LV46:NO46" si="68">IF($K$27=0,0,LV38/$K$27)</f>
        <v>0</v>
      </c>
      <c r="LW46" s="66">
        <f t="shared" si="68"/>
        <v>0</v>
      </c>
      <c r="LX46" s="66">
        <f t="shared" si="68"/>
        <v>0</v>
      </c>
      <c r="LY46" s="66">
        <f t="shared" si="68"/>
        <v>0</v>
      </c>
      <c r="LZ46" s="66">
        <f t="shared" si="68"/>
        <v>0</v>
      </c>
      <c r="MA46" s="66">
        <f t="shared" si="68"/>
        <v>0</v>
      </c>
      <c r="MB46" s="66">
        <f t="shared" si="68"/>
        <v>0</v>
      </c>
      <c r="MC46" s="66">
        <f t="shared" si="68"/>
        <v>0</v>
      </c>
      <c r="MD46" s="66">
        <f t="shared" si="68"/>
        <v>0</v>
      </c>
      <c r="ME46" s="66">
        <f t="shared" si="68"/>
        <v>0</v>
      </c>
      <c r="MF46" s="66">
        <f t="shared" si="68"/>
        <v>0</v>
      </c>
      <c r="MG46" s="66">
        <f t="shared" si="68"/>
        <v>0</v>
      </c>
      <c r="MH46" s="66">
        <f t="shared" si="68"/>
        <v>0</v>
      </c>
      <c r="MI46" s="66">
        <f t="shared" si="68"/>
        <v>0</v>
      </c>
      <c r="MJ46" s="66">
        <f t="shared" si="68"/>
        <v>0</v>
      </c>
      <c r="MK46" s="66">
        <f t="shared" si="68"/>
        <v>0</v>
      </c>
      <c r="ML46" s="66">
        <f t="shared" si="68"/>
        <v>0</v>
      </c>
      <c r="MM46" s="66">
        <f t="shared" si="68"/>
        <v>0</v>
      </c>
      <c r="MN46" s="66">
        <f t="shared" si="68"/>
        <v>0</v>
      </c>
      <c r="MO46" s="66">
        <f t="shared" si="68"/>
        <v>0</v>
      </c>
      <c r="MP46" s="66">
        <f t="shared" si="68"/>
        <v>0</v>
      </c>
      <c r="MQ46" s="66">
        <f t="shared" si="68"/>
        <v>0</v>
      </c>
      <c r="MR46" s="66">
        <f t="shared" si="68"/>
        <v>0</v>
      </c>
      <c r="MS46" s="66">
        <f t="shared" si="68"/>
        <v>0</v>
      </c>
      <c r="MT46" s="66">
        <f t="shared" si="68"/>
        <v>0</v>
      </c>
      <c r="MU46" s="66">
        <f t="shared" si="68"/>
        <v>0</v>
      </c>
      <c r="MV46" s="66">
        <f t="shared" si="68"/>
        <v>0</v>
      </c>
      <c r="MW46" s="66">
        <f t="shared" si="68"/>
        <v>0</v>
      </c>
      <c r="MX46" s="66">
        <f t="shared" si="68"/>
        <v>0</v>
      </c>
      <c r="MY46" s="66">
        <f t="shared" si="68"/>
        <v>0</v>
      </c>
      <c r="MZ46" s="66">
        <f t="shared" si="68"/>
        <v>0</v>
      </c>
      <c r="NA46" s="66">
        <f t="shared" si="68"/>
        <v>0</v>
      </c>
      <c r="NB46" s="66">
        <f t="shared" si="68"/>
        <v>0</v>
      </c>
      <c r="NC46" s="66">
        <f t="shared" si="68"/>
        <v>0</v>
      </c>
      <c r="ND46" s="66">
        <f t="shared" si="68"/>
        <v>0</v>
      </c>
      <c r="NE46" s="66">
        <f t="shared" si="68"/>
        <v>0</v>
      </c>
      <c r="NF46" s="66">
        <f t="shared" si="68"/>
        <v>0</v>
      </c>
      <c r="NG46" s="66">
        <f t="shared" si="68"/>
        <v>0</v>
      </c>
      <c r="NH46" s="66">
        <f t="shared" si="68"/>
        <v>0</v>
      </c>
      <c r="NI46" s="66">
        <f t="shared" si="68"/>
        <v>0</v>
      </c>
      <c r="NJ46" s="66">
        <f t="shared" si="68"/>
        <v>0</v>
      </c>
      <c r="NK46" s="66">
        <f t="shared" si="68"/>
        <v>0</v>
      </c>
      <c r="NL46" s="66">
        <f t="shared" si="68"/>
        <v>0</v>
      </c>
      <c r="NM46" s="66">
        <f t="shared" si="68"/>
        <v>0</v>
      </c>
      <c r="NN46" s="66">
        <f t="shared" si="68"/>
        <v>0</v>
      </c>
      <c r="NO46" s="67">
        <f t="shared" si="68"/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80"/>
      <c r="D48" s="1"/>
      <c r="E48" s="180"/>
      <c r="F48" s="1"/>
      <c r="G48" s="180" t="str">
        <f>OFMOR_FFF_0!G48</f>
        <v>№ дня</v>
      </c>
      <c r="H48" s="1"/>
      <c r="I48" s="180"/>
      <c r="J48" s="1"/>
      <c r="K48" s="181"/>
      <c r="L48" s="1"/>
      <c r="M48" s="1"/>
      <c r="N48" s="74">
        <f>NO42</f>
        <v>366</v>
      </c>
      <c r="O48" s="74">
        <f>N48-1</f>
        <v>365</v>
      </c>
      <c r="P48" s="74">
        <f t="shared" ref="P48:CA48" si="69">O48-1</f>
        <v>364</v>
      </c>
      <c r="Q48" s="74">
        <f t="shared" si="69"/>
        <v>363</v>
      </c>
      <c r="R48" s="74">
        <f t="shared" si="69"/>
        <v>362</v>
      </c>
      <c r="S48" s="74">
        <f t="shared" si="69"/>
        <v>361</v>
      </c>
      <c r="T48" s="74">
        <f t="shared" si="69"/>
        <v>360</v>
      </c>
      <c r="U48" s="74">
        <f t="shared" si="69"/>
        <v>359</v>
      </c>
      <c r="V48" s="74">
        <f t="shared" si="69"/>
        <v>358</v>
      </c>
      <c r="W48" s="74">
        <f t="shared" si="69"/>
        <v>357</v>
      </c>
      <c r="X48" s="74">
        <f t="shared" si="69"/>
        <v>356</v>
      </c>
      <c r="Y48" s="74">
        <f t="shared" si="69"/>
        <v>355</v>
      </c>
      <c r="Z48" s="74">
        <f t="shared" si="69"/>
        <v>354</v>
      </c>
      <c r="AA48" s="74">
        <f t="shared" si="69"/>
        <v>353</v>
      </c>
      <c r="AB48" s="74">
        <f t="shared" si="69"/>
        <v>352</v>
      </c>
      <c r="AC48" s="74">
        <f t="shared" si="69"/>
        <v>351</v>
      </c>
      <c r="AD48" s="74">
        <f t="shared" si="69"/>
        <v>350</v>
      </c>
      <c r="AE48" s="74">
        <f t="shared" si="69"/>
        <v>349</v>
      </c>
      <c r="AF48" s="74">
        <f t="shared" si="69"/>
        <v>348</v>
      </c>
      <c r="AG48" s="74">
        <f t="shared" si="69"/>
        <v>347</v>
      </c>
      <c r="AH48" s="74">
        <f t="shared" si="69"/>
        <v>346</v>
      </c>
      <c r="AI48" s="74">
        <f t="shared" si="69"/>
        <v>345</v>
      </c>
      <c r="AJ48" s="74">
        <f t="shared" si="69"/>
        <v>344</v>
      </c>
      <c r="AK48" s="74">
        <f t="shared" si="69"/>
        <v>343</v>
      </c>
      <c r="AL48" s="74">
        <f t="shared" si="69"/>
        <v>342</v>
      </c>
      <c r="AM48" s="74">
        <f t="shared" si="69"/>
        <v>341</v>
      </c>
      <c r="AN48" s="74">
        <f t="shared" si="69"/>
        <v>340</v>
      </c>
      <c r="AO48" s="74">
        <f t="shared" si="69"/>
        <v>339</v>
      </c>
      <c r="AP48" s="74">
        <f t="shared" si="69"/>
        <v>338</v>
      </c>
      <c r="AQ48" s="74">
        <f t="shared" si="69"/>
        <v>337</v>
      </c>
      <c r="AR48" s="74">
        <f t="shared" si="69"/>
        <v>336</v>
      </c>
      <c r="AS48" s="74">
        <f t="shared" si="69"/>
        <v>335</v>
      </c>
      <c r="AT48" s="74">
        <f t="shared" si="69"/>
        <v>334</v>
      </c>
      <c r="AU48" s="74">
        <f t="shared" si="69"/>
        <v>333</v>
      </c>
      <c r="AV48" s="74">
        <f t="shared" si="69"/>
        <v>332</v>
      </c>
      <c r="AW48" s="74">
        <f t="shared" si="69"/>
        <v>331</v>
      </c>
      <c r="AX48" s="74">
        <f t="shared" si="69"/>
        <v>330</v>
      </c>
      <c r="AY48" s="74">
        <f t="shared" si="69"/>
        <v>329</v>
      </c>
      <c r="AZ48" s="74">
        <f t="shared" si="69"/>
        <v>328</v>
      </c>
      <c r="BA48" s="74">
        <f t="shared" si="69"/>
        <v>327</v>
      </c>
      <c r="BB48" s="74">
        <f t="shared" si="69"/>
        <v>326</v>
      </c>
      <c r="BC48" s="74">
        <f t="shared" si="69"/>
        <v>325</v>
      </c>
      <c r="BD48" s="74">
        <f t="shared" si="69"/>
        <v>324</v>
      </c>
      <c r="BE48" s="74">
        <f t="shared" si="69"/>
        <v>323</v>
      </c>
      <c r="BF48" s="74">
        <f t="shared" si="69"/>
        <v>322</v>
      </c>
      <c r="BG48" s="74">
        <f t="shared" si="69"/>
        <v>321</v>
      </c>
      <c r="BH48" s="74">
        <f t="shared" si="69"/>
        <v>320</v>
      </c>
      <c r="BI48" s="74">
        <f t="shared" si="69"/>
        <v>319</v>
      </c>
      <c r="BJ48" s="74">
        <f t="shared" si="69"/>
        <v>318</v>
      </c>
      <c r="BK48" s="74">
        <f t="shared" si="69"/>
        <v>317</v>
      </c>
      <c r="BL48" s="74">
        <f t="shared" si="69"/>
        <v>316</v>
      </c>
      <c r="BM48" s="74">
        <f t="shared" si="69"/>
        <v>315</v>
      </c>
      <c r="BN48" s="74">
        <f t="shared" si="69"/>
        <v>314</v>
      </c>
      <c r="BO48" s="74">
        <f t="shared" si="69"/>
        <v>313</v>
      </c>
      <c r="BP48" s="74">
        <f t="shared" si="69"/>
        <v>312</v>
      </c>
      <c r="BQ48" s="74">
        <f t="shared" si="69"/>
        <v>311</v>
      </c>
      <c r="BR48" s="74">
        <f t="shared" si="69"/>
        <v>310</v>
      </c>
      <c r="BS48" s="74">
        <f t="shared" si="69"/>
        <v>309</v>
      </c>
      <c r="BT48" s="74">
        <f t="shared" si="69"/>
        <v>308</v>
      </c>
      <c r="BU48" s="74">
        <f t="shared" si="69"/>
        <v>307</v>
      </c>
      <c r="BV48" s="74">
        <f t="shared" si="69"/>
        <v>306</v>
      </c>
      <c r="BW48" s="74">
        <f t="shared" si="69"/>
        <v>305</v>
      </c>
      <c r="BX48" s="74">
        <f t="shared" si="69"/>
        <v>304</v>
      </c>
      <c r="BY48" s="74">
        <f t="shared" si="69"/>
        <v>303</v>
      </c>
      <c r="BZ48" s="74">
        <f t="shared" si="69"/>
        <v>302</v>
      </c>
      <c r="CA48" s="74">
        <f t="shared" si="69"/>
        <v>301</v>
      </c>
      <c r="CB48" s="74">
        <f t="shared" ref="CB48:EM48" si="70">CA48-1</f>
        <v>300</v>
      </c>
      <c r="CC48" s="74">
        <f t="shared" si="70"/>
        <v>299</v>
      </c>
      <c r="CD48" s="74">
        <f t="shared" si="70"/>
        <v>298</v>
      </c>
      <c r="CE48" s="74">
        <f t="shared" si="70"/>
        <v>297</v>
      </c>
      <c r="CF48" s="74">
        <f t="shared" si="70"/>
        <v>296</v>
      </c>
      <c r="CG48" s="74">
        <f t="shared" si="70"/>
        <v>295</v>
      </c>
      <c r="CH48" s="74">
        <f t="shared" si="70"/>
        <v>294</v>
      </c>
      <c r="CI48" s="74">
        <f t="shared" si="70"/>
        <v>293</v>
      </c>
      <c r="CJ48" s="74">
        <f t="shared" si="70"/>
        <v>292</v>
      </c>
      <c r="CK48" s="74">
        <f t="shared" si="70"/>
        <v>291</v>
      </c>
      <c r="CL48" s="74">
        <f t="shared" si="70"/>
        <v>290</v>
      </c>
      <c r="CM48" s="74">
        <f t="shared" si="70"/>
        <v>289</v>
      </c>
      <c r="CN48" s="74">
        <f t="shared" si="70"/>
        <v>288</v>
      </c>
      <c r="CO48" s="74">
        <f t="shared" si="70"/>
        <v>287</v>
      </c>
      <c r="CP48" s="74">
        <f t="shared" si="70"/>
        <v>286</v>
      </c>
      <c r="CQ48" s="74">
        <f t="shared" si="70"/>
        <v>285</v>
      </c>
      <c r="CR48" s="74">
        <f t="shared" si="70"/>
        <v>284</v>
      </c>
      <c r="CS48" s="74">
        <f t="shared" si="70"/>
        <v>283</v>
      </c>
      <c r="CT48" s="74">
        <f t="shared" si="70"/>
        <v>282</v>
      </c>
      <c r="CU48" s="74">
        <f t="shared" si="70"/>
        <v>281</v>
      </c>
      <c r="CV48" s="74">
        <f t="shared" si="70"/>
        <v>280</v>
      </c>
      <c r="CW48" s="74">
        <f t="shared" si="70"/>
        <v>279</v>
      </c>
      <c r="CX48" s="74">
        <f t="shared" si="70"/>
        <v>278</v>
      </c>
      <c r="CY48" s="74">
        <f t="shared" si="70"/>
        <v>277</v>
      </c>
      <c r="CZ48" s="74">
        <f t="shared" si="70"/>
        <v>276</v>
      </c>
      <c r="DA48" s="74">
        <f t="shared" si="70"/>
        <v>275</v>
      </c>
      <c r="DB48" s="74">
        <f t="shared" si="70"/>
        <v>274</v>
      </c>
      <c r="DC48" s="74">
        <f t="shared" si="70"/>
        <v>273</v>
      </c>
      <c r="DD48" s="74">
        <f t="shared" si="70"/>
        <v>272</v>
      </c>
      <c r="DE48" s="74">
        <f t="shared" si="70"/>
        <v>271</v>
      </c>
      <c r="DF48" s="74">
        <f t="shared" si="70"/>
        <v>270</v>
      </c>
      <c r="DG48" s="74">
        <f t="shared" si="70"/>
        <v>269</v>
      </c>
      <c r="DH48" s="74">
        <f t="shared" si="70"/>
        <v>268</v>
      </c>
      <c r="DI48" s="74">
        <f t="shared" si="70"/>
        <v>267</v>
      </c>
      <c r="DJ48" s="74">
        <f t="shared" si="70"/>
        <v>266</v>
      </c>
      <c r="DK48" s="74">
        <f t="shared" si="70"/>
        <v>265</v>
      </c>
      <c r="DL48" s="74">
        <f t="shared" si="70"/>
        <v>264</v>
      </c>
      <c r="DM48" s="74">
        <f t="shared" si="70"/>
        <v>263</v>
      </c>
      <c r="DN48" s="74">
        <f t="shared" si="70"/>
        <v>262</v>
      </c>
      <c r="DO48" s="74">
        <f t="shared" si="70"/>
        <v>261</v>
      </c>
      <c r="DP48" s="74">
        <f t="shared" si="70"/>
        <v>260</v>
      </c>
      <c r="DQ48" s="74">
        <f t="shared" si="70"/>
        <v>259</v>
      </c>
      <c r="DR48" s="74">
        <f t="shared" si="70"/>
        <v>258</v>
      </c>
      <c r="DS48" s="74">
        <f t="shared" si="70"/>
        <v>257</v>
      </c>
      <c r="DT48" s="74">
        <f t="shared" si="70"/>
        <v>256</v>
      </c>
      <c r="DU48" s="74">
        <f t="shared" si="70"/>
        <v>255</v>
      </c>
      <c r="DV48" s="74">
        <f t="shared" si="70"/>
        <v>254</v>
      </c>
      <c r="DW48" s="74">
        <f t="shared" si="70"/>
        <v>253</v>
      </c>
      <c r="DX48" s="74">
        <f t="shared" si="70"/>
        <v>252</v>
      </c>
      <c r="DY48" s="74">
        <f t="shared" si="70"/>
        <v>251</v>
      </c>
      <c r="DZ48" s="74">
        <f t="shared" si="70"/>
        <v>250</v>
      </c>
      <c r="EA48" s="74">
        <f t="shared" si="70"/>
        <v>249</v>
      </c>
      <c r="EB48" s="74">
        <f t="shared" si="70"/>
        <v>248</v>
      </c>
      <c r="EC48" s="74">
        <f t="shared" si="70"/>
        <v>247</v>
      </c>
      <c r="ED48" s="74">
        <f t="shared" si="70"/>
        <v>246</v>
      </c>
      <c r="EE48" s="74">
        <f t="shared" si="70"/>
        <v>245</v>
      </c>
      <c r="EF48" s="74">
        <f t="shared" si="70"/>
        <v>244</v>
      </c>
      <c r="EG48" s="74">
        <f t="shared" si="70"/>
        <v>243</v>
      </c>
      <c r="EH48" s="74">
        <f t="shared" si="70"/>
        <v>242</v>
      </c>
      <c r="EI48" s="74">
        <f t="shared" si="70"/>
        <v>241</v>
      </c>
      <c r="EJ48" s="74">
        <f t="shared" si="70"/>
        <v>240</v>
      </c>
      <c r="EK48" s="74">
        <f t="shared" si="70"/>
        <v>239</v>
      </c>
      <c r="EL48" s="74">
        <f t="shared" si="70"/>
        <v>238</v>
      </c>
      <c r="EM48" s="74">
        <f t="shared" si="70"/>
        <v>237</v>
      </c>
      <c r="EN48" s="74">
        <f t="shared" ref="EN48:GY48" si="71">EM48-1</f>
        <v>236</v>
      </c>
      <c r="EO48" s="74">
        <f t="shared" si="71"/>
        <v>235</v>
      </c>
      <c r="EP48" s="74">
        <f t="shared" si="71"/>
        <v>234</v>
      </c>
      <c r="EQ48" s="74">
        <f t="shared" si="71"/>
        <v>233</v>
      </c>
      <c r="ER48" s="74">
        <f t="shared" si="71"/>
        <v>232</v>
      </c>
      <c r="ES48" s="74">
        <f t="shared" si="71"/>
        <v>231</v>
      </c>
      <c r="ET48" s="74">
        <f t="shared" si="71"/>
        <v>230</v>
      </c>
      <c r="EU48" s="74">
        <f t="shared" si="71"/>
        <v>229</v>
      </c>
      <c r="EV48" s="74">
        <f t="shared" si="71"/>
        <v>228</v>
      </c>
      <c r="EW48" s="74">
        <f t="shared" si="71"/>
        <v>227</v>
      </c>
      <c r="EX48" s="74">
        <f t="shared" si="71"/>
        <v>226</v>
      </c>
      <c r="EY48" s="74">
        <f t="shared" si="71"/>
        <v>225</v>
      </c>
      <c r="EZ48" s="74">
        <f t="shared" si="71"/>
        <v>224</v>
      </c>
      <c r="FA48" s="74">
        <f t="shared" si="71"/>
        <v>223</v>
      </c>
      <c r="FB48" s="74">
        <f t="shared" si="71"/>
        <v>222</v>
      </c>
      <c r="FC48" s="74">
        <f t="shared" si="71"/>
        <v>221</v>
      </c>
      <c r="FD48" s="74">
        <f t="shared" si="71"/>
        <v>220</v>
      </c>
      <c r="FE48" s="74">
        <f t="shared" si="71"/>
        <v>219</v>
      </c>
      <c r="FF48" s="74">
        <f t="shared" si="71"/>
        <v>218</v>
      </c>
      <c r="FG48" s="74">
        <f t="shared" si="71"/>
        <v>217</v>
      </c>
      <c r="FH48" s="74">
        <f t="shared" si="71"/>
        <v>216</v>
      </c>
      <c r="FI48" s="74">
        <f t="shared" si="71"/>
        <v>215</v>
      </c>
      <c r="FJ48" s="74">
        <f t="shared" si="71"/>
        <v>214</v>
      </c>
      <c r="FK48" s="74">
        <f t="shared" si="71"/>
        <v>213</v>
      </c>
      <c r="FL48" s="74">
        <f t="shared" si="71"/>
        <v>212</v>
      </c>
      <c r="FM48" s="74">
        <f t="shared" si="71"/>
        <v>211</v>
      </c>
      <c r="FN48" s="74">
        <f t="shared" si="71"/>
        <v>210</v>
      </c>
      <c r="FO48" s="74">
        <f t="shared" si="71"/>
        <v>209</v>
      </c>
      <c r="FP48" s="74">
        <f t="shared" si="71"/>
        <v>208</v>
      </c>
      <c r="FQ48" s="74">
        <f t="shared" si="71"/>
        <v>207</v>
      </c>
      <c r="FR48" s="74">
        <f t="shared" si="71"/>
        <v>206</v>
      </c>
      <c r="FS48" s="74">
        <f t="shared" si="71"/>
        <v>205</v>
      </c>
      <c r="FT48" s="74">
        <f t="shared" si="71"/>
        <v>204</v>
      </c>
      <c r="FU48" s="74">
        <f t="shared" si="71"/>
        <v>203</v>
      </c>
      <c r="FV48" s="74">
        <f t="shared" si="71"/>
        <v>202</v>
      </c>
      <c r="FW48" s="74">
        <f t="shared" si="71"/>
        <v>201</v>
      </c>
      <c r="FX48" s="74">
        <f t="shared" si="71"/>
        <v>200</v>
      </c>
      <c r="FY48" s="74">
        <f t="shared" si="71"/>
        <v>199</v>
      </c>
      <c r="FZ48" s="74">
        <f t="shared" si="71"/>
        <v>198</v>
      </c>
      <c r="GA48" s="74">
        <f t="shared" si="71"/>
        <v>197</v>
      </c>
      <c r="GB48" s="74">
        <f t="shared" si="71"/>
        <v>196</v>
      </c>
      <c r="GC48" s="74">
        <f t="shared" si="71"/>
        <v>195</v>
      </c>
      <c r="GD48" s="74">
        <f t="shared" si="71"/>
        <v>194</v>
      </c>
      <c r="GE48" s="74">
        <f t="shared" si="71"/>
        <v>193</v>
      </c>
      <c r="GF48" s="74">
        <f t="shared" si="71"/>
        <v>192</v>
      </c>
      <c r="GG48" s="74">
        <f t="shared" si="71"/>
        <v>191</v>
      </c>
      <c r="GH48" s="74">
        <f t="shared" si="71"/>
        <v>190</v>
      </c>
      <c r="GI48" s="74">
        <f t="shared" si="71"/>
        <v>189</v>
      </c>
      <c r="GJ48" s="74">
        <f t="shared" si="71"/>
        <v>188</v>
      </c>
      <c r="GK48" s="74">
        <f t="shared" si="71"/>
        <v>187</v>
      </c>
      <c r="GL48" s="74">
        <f t="shared" si="71"/>
        <v>186</v>
      </c>
      <c r="GM48" s="74">
        <f t="shared" si="71"/>
        <v>185</v>
      </c>
      <c r="GN48" s="74">
        <f t="shared" si="71"/>
        <v>184</v>
      </c>
      <c r="GO48" s="74">
        <f t="shared" si="71"/>
        <v>183</v>
      </c>
      <c r="GP48" s="74">
        <f t="shared" si="71"/>
        <v>182</v>
      </c>
      <c r="GQ48" s="74">
        <f t="shared" si="71"/>
        <v>181</v>
      </c>
      <c r="GR48" s="74">
        <f t="shared" si="71"/>
        <v>180</v>
      </c>
      <c r="GS48" s="74">
        <f t="shared" si="71"/>
        <v>179</v>
      </c>
      <c r="GT48" s="74">
        <f t="shared" si="71"/>
        <v>178</v>
      </c>
      <c r="GU48" s="74">
        <f t="shared" si="71"/>
        <v>177</v>
      </c>
      <c r="GV48" s="74">
        <f t="shared" si="71"/>
        <v>176</v>
      </c>
      <c r="GW48" s="74">
        <f t="shared" si="71"/>
        <v>175</v>
      </c>
      <c r="GX48" s="74">
        <f t="shared" si="71"/>
        <v>174</v>
      </c>
      <c r="GY48" s="74">
        <f t="shared" si="71"/>
        <v>173</v>
      </c>
      <c r="GZ48" s="74">
        <f t="shared" ref="GZ48:JK48" si="72">GY48-1</f>
        <v>172</v>
      </c>
      <c r="HA48" s="74">
        <f t="shared" si="72"/>
        <v>171</v>
      </c>
      <c r="HB48" s="74">
        <f t="shared" si="72"/>
        <v>170</v>
      </c>
      <c r="HC48" s="74">
        <f t="shared" si="72"/>
        <v>169</v>
      </c>
      <c r="HD48" s="74">
        <f t="shared" si="72"/>
        <v>168</v>
      </c>
      <c r="HE48" s="74">
        <f t="shared" si="72"/>
        <v>167</v>
      </c>
      <c r="HF48" s="74">
        <f t="shared" si="72"/>
        <v>166</v>
      </c>
      <c r="HG48" s="74">
        <f t="shared" si="72"/>
        <v>165</v>
      </c>
      <c r="HH48" s="74">
        <f t="shared" si="72"/>
        <v>164</v>
      </c>
      <c r="HI48" s="74">
        <f t="shared" si="72"/>
        <v>163</v>
      </c>
      <c r="HJ48" s="74">
        <f t="shared" si="72"/>
        <v>162</v>
      </c>
      <c r="HK48" s="74">
        <f t="shared" si="72"/>
        <v>161</v>
      </c>
      <c r="HL48" s="74">
        <f t="shared" si="72"/>
        <v>160</v>
      </c>
      <c r="HM48" s="74">
        <f t="shared" si="72"/>
        <v>159</v>
      </c>
      <c r="HN48" s="74">
        <f t="shared" si="72"/>
        <v>158</v>
      </c>
      <c r="HO48" s="74">
        <f t="shared" si="72"/>
        <v>157</v>
      </c>
      <c r="HP48" s="74">
        <f t="shared" si="72"/>
        <v>156</v>
      </c>
      <c r="HQ48" s="74">
        <f t="shared" si="72"/>
        <v>155</v>
      </c>
      <c r="HR48" s="74">
        <f t="shared" si="72"/>
        <v>154</v>
      </c>
      <c r="HS48" s="74">
        <f t="shared" si="72"/>
        <v>153</v>
      </c>
      <c r="HT48" s="74">
        <f t="shared" si="72"/>
        <v>152</v>
      </c>
      <c r="HU48" s="74">
        <f t="shared" si="72"/>
        <v>151</v>
      </c>
      <c r="HV48" s="74">
        <f t="shared" si="72"/>
        <v>150</v>
      </c>
      <c r="HW48" s="74">
        <f t="shared" si="72"/>
        <v>149</v>
      </c>
      <c r="HX48" s="74">
        <f t="shared" si="72"/>
        <v>148</v>
      </c>
      <c r="HY48" s="74">
        <f t="shared" si="72"/>
        <v>147</v>
      </c>
      <c r="HZ48" s="74">
        <f t="shared" si="72"/>
        <v>146</v>
      </c>
      <c r="IA48" s="74">
        <f t="shared" si="72"/>
        <v>145</v>
      </c>
      <c r="IB48" s="74">
        <f t="shared" si="72"/>
        <v>144</v>
      </c>
      <c r="IC48" s="74">
        <f t="shared" si="72"/>
        <v>143</v>
      </c>
      <c r="ID48" s="74">
        <f t="shared" si="72"/>
        <v>142</v>
      </c>
      <c r="IE48" s="74">
        <f t="shared" si="72"/>
        <v>141</v>
      </c>
      <c r="IF48" s="74">
        <f t="shared" si="72"/>
        <v>140</v>
      </c>
      <c r="IG48" s="74">
        <f t="shared" si="72"/>
        <v>139</v>
      </c>
      <c r="IH48" s="74">
        <f t="shared" si="72"/>
        <v>138</v>
      </c>
      <c r="II48" s="74">
        <f t="shared" si="72"/>
        <v>137</v>
      </c>
      <c r="IJ48" s="74">
        <f t="shared" si="72"/>
        <v>136</v>
      </c>
      <c r="IK48" s="74">
        <f t="shared" si="72"/>
        <v>135</v>
      </c>
      <c r="IL48" s="74">
        <f t="shared" si="72"/>
        <v>134</v>
      </c>
      <c r="IM48" s="74">
        <f t="shared" si="72"/>
        <v>133</v>
      </c>
      <c r="IN48" s="74">
        <f t="shared" si="72"/>
        <v>132</v>
      </c>
      <c r="IO48" s="74">
        <f t="shared" si="72"/>
        <v>131</v>
      </c>
      <c r="IP48" s="74">
        <f t="shared" si="72"/>
        <v>130</v>
      </c>
      <c r="IQ48" s="74">
        <f t="shared" si="72"/>
        <v>129</v>
      </c>
      <c r="IR48" s="74">
        <f t="shared" si="72"/>
        <v>128</v>
      </c>
      <c r="IS48" s="74">
        <f t="shared" si="72"/>
        <v>127</v>
      </c>
      <c r="IT48" s="74">
        <f t="shared" si="72"/>
        <v>126</v>
      </c>
      <c r="IU48" s="74">
        <f t="shared" si="72"/>
        <v>125</v>
      </c>
      <c r="IV48" s="74">
        <f t="shared" si="72"/>
        <v>124</v>
      </c>
      <c r="IW48" s="74">
        <f t="shared" si="72"/>
        <v>123</v>
      </c>
      <c r="IX48" s="74">
        <f t="shared" si="72"/>
        <v>122</v>
      </c>
      <c r="IY48" s="74">
        <f t="shared" si="72"/>
        <v>121</v>
      </c>
      <c r="IZ48" s="74">
        <f t="shared" si="72"/>
        <v>120</v>
      </c>
      <c r="JA48" s="74">
        <f t="shared" si="72"/>
        <v>119</v>
      </c>
      <c r="JB48" s="74">
        <f t="shared" si="72"/>
        <v>118</v>
      </c>
      <c r="JC48" s="74">
        <f t="shared" si="72"/>
        <v>117</v>
      </c>
      <c r="JD48" s="74">
        <f t="shared" si="72"/>
        <v>116</v>
      </c>
      <c r="JE48" s="74">
        <f t="shared" si="72"/>
        <v>115</v>
      </c>
      <c r="JF48" s="74">
        <f t="shared" si="72"/>
        <v>114</v>
      </c>
      <c r="JG48" s="74">
        <f t="shared" si="72"/>
        <v>113</v>
      </c>
      <c r="JH48" s="74">
        <f t="shared" si="72"/>
        <v>112</v>
      </c>
      <c r="JI48" s="74">
        <f t="shared" si="72"/>
        <v>111</v>
      </c>
      <c r="JJ48" s="74">
        <f t="shared" si="72"/>
        <v>110</v>
      </c>
      <c r="JK48" s="74">
        <f t="shared" si="72"/>
        <v>109</v>
      </c>
      <c r="JL48" s="74">
        <f t="shared" ref="JL48:LW48" si="73">JK48-1</f>
        <v>108</v>
      </c>
      <c r="JM48" s="74">
        <f t="shared" si="73"/>
        <v>107</v>
      </c>
      <c r="JN48" s="74">
        <f t="shared" si="73"/>
        <v>106</v>
      </c>
      <c r="JO48" s="74">
        <f t="shared" si="73"/>
        <v>105</v>
      </c>
      <c r="JP48" s="74">
        <f t="shared" si="73"/>
        <v>104</v>
      </c>
      <c r="JQ48" s="74">
        <f t="shared" si="73"/>
        <v>103</v>
      </c>
      <c r="JR48" s="74">
        <f t="shared" si="73"/>
        <v>102</v>
      </c>
      <c r="JS48" s="74">
        <f t="shared" si="73"/>
        <v>101</v>
      </c>
      <c r="JT48" s="74">
        <f t="shared" si="73"/>
        <v>100</v>
      </c>
      <c r="JU48" s="74">
        <f t="shared" si="73"/>
        <v>99</v>
      </c>
      <c r="JV48" s="74">
        <f t="shared" si="73"/>
        <v>98</v>
      </c>
      <c r="JW48" s="74">
        <f t="shared" si="73"/>
        <v>97</v>
      </c>
      <c r="JX48" s="74">
        <f t="shared" si="73"/>
        <v>96</v>
      </c>
      <c r="JY48" s="74">
        <f t="shared" si="73"/>
        <v>95</v>
      </c>
      <c r="JZ48" s="74">
        <f t="shared" si="73"/>
        <v>94</v>
      </c>
      <c r="KA48" s="74">
        <f t="shared" si="73"/>
        <v>93</v>
      </c>
      <c r="KB48" s="74">
        <f t="shared" si="73"/>
        <v>92</v>
      </c>
      <c r="KC48" s="74">
        <f t="shared" si="73"/>
        <v>91</v>
      </c>
      <c r="KD48" s="74">
        <f t="shared" si="73"/>
        <v>90</v>
      </c>
      <c r="KE48" s="74">
        <f t="shared" si="73"/>
        <v>89</v>
      </c>
      <c r="KF48" s="74">
        <f t="shared" si="73"/>
        <v>88</v>
      </c>
      <c r="KG48" s="74">
        <f t="shared" si="73"/>
        <v>87</v>
      </c>
      <c r="KH48" s="74">
        <f t="shared" si="73"/>
        <v>86</v>
      </c>
      <c r="KI48" s="74">
        <f t="shared" si="73"/>
        <v>85</v>
      </c>
      <c r="KJ48" s="74">
        <f t="shared" si="73"/>
        <v>84</v>
      </c>
      <c r="KK48" s="74">
        <f t="shared" si="73"/>
        <v>83</v>
      </c>
      <c r="KL48" s="74">
        <f t="shared" si="73"/>
        <v>82</v>
      </c>
      <c r="KM48" s="74">
        <f t="shared" si="73"/>
        <v>81</v>
      </c>
      <c r="KN48" s="74">
        <f t="shared" si="73"/>
        <v>80</v>
      </c>
      <c r="KO48" s="74">
        <f t="shared" si="73"/>
        <v>79</v>
      </c>
      <c r="KP48" s="74">
        <f t="shared" si="73"/>
        <v>78</v>
      </c>
      <c r="KQ48" s="74">
        <f t="shared" si="73"/>
        <v>77</v>
      </c>
      <c r="KR48" s="74">
        <f t="shared" si="73"/>
        <v>76</v>
      </c>
      <c r="KS48" s="74">
        <f t="shared" si="73"/>
        <v>75</v>
      </c>
      <c r="KT48" s="74">
        <f t="shared" si="73"/>
        <v>74</v>
      </c>
      <c r="KU48" s="74">
        <f t="shared" si="73"/>
        <v>73</v>
      </c>
      <c r="KV48" s="74">
        <f t="shared" si="73"/>
        <v>72</v>
      </c>
      <c r="KW48" s="74">
        <f t="shared" si="73"/>
        <v>71</v>
      </c>
      <c r="KX48" s="74">
        <f t="shared" si="73"/>
        <v>70</v>
      </c>
      <c r="KY48" s="74">
        <f t="shared" si="73"/>
        <v>69</v>
      </c>
      <c r="KZ48" s="74">
        <f t="shared" si="73"/>
        <v>68</v>
      </c>
      <c r="LA48" s="74">
        <f t="shared" si="73"/>
        <v>67</v>
      </c>
      <c r="LB48" s="74">
        <f t="shared" si="73"/>
        <v>66</v>
      </c>
      <c r="LC48" s="74">
        <f t="shared" si="73"/>
        <v>65</v>
      </c>
      <c r="LD48" s="74">
        <f t="shared" si="73"/>
        <v>64</v>
      </c>
      <c r="LE48" s="74">
        <f t="shared" si="73"/>
        <v>63</v>
      </c>
      <c r="LF48" s="74">
        <f t="shared" si="73"/>
        <v>62</v>
      </c>
      <c r="LG48" s="74">
        <f t="shared" si="73"/>
        <v>61</v>
      </c>
      <c r="LH48" s="74">
        <f t="shared" si="73"/>
        <v>60</v>
      </c>
      <c r="LI48" s="74">
        <f t="shared" si="73"/>
        <v>59</v>
      </c>
      <c r="LJ48" s="74">
        <f t="shared" si="73"/>
        <v>58</v>
      </c>
      <c r="LK48" s="74">
        <f t="shared" si="73"/>
        <v>57</v>
      </c>
      <c r="LL48" s="74">
        <f t="shared" si="73"/>
        <v>56</v>
      </c>
      <c r="LM48" s="74">
        <f t="shared" si="73"/>
        <v>55</v>
      </c>
      <c r="LN48" s="74">
        <f t="shared" si="73"/>
        <v>54</v>
      </c>
      <c r="LO48" s="74">
        <f t="shared" si="73"/>
        <v>53</v>
      </c>
      <c r="LP48" s="74">
        <f t="shared" si="73"/>
        <v>52</v>
      </c>
      <c r="LQ48" s="74">
        <f t="shared" si="73"/>
        <v>51</v>
      </c>
      <c r="LR48" s="74">
        <f t="shared" si="73"/>
        <v>50</v>
      </c>
      <c r="LS48" s="74">
        <f t="shared" si="73"/>
        <v>49</v>
      </c>
      <c r="LT48" s="74">
        <f t="shared" si="73"/>
        <v>48</v>
      </c>
      <c r="LU48" s="74">
        <f t="shared" si="73"/>
        <v>47</v>
      </c>
      <c r="LV48" s="74">
        <f t="shared" si="73"/>
        <v>46</v>
      </c>
      <c r="LW48" s="74">
        <f t="shared" si="73"/>
        <v>45</v>
      </c>
      <c r="LX48" s="74">
        <f t="shared" ref="LX48:NO48" si="74">LW48-1</f>
        <v>44</v>
      </c>
      <c r="LY48" s="74">
        <f t="shared" si="74"/>
        <v>43</v>
      </c>
      <c r="LZ48" s="74">
        <f t="shared" si="74"/>
        <v>42</v>
      </c>
      <c r="MA48" s="74">
        <f t="shared" si="74"/>
        <v>41</v>
      </c>
      <c r="MB48" s="74">
        <f t="shared" si="74"/>
        <v>40</v>
      </c>
      <c r="MC48" s="74">
        <f t="shared" si="74"/>
        <v>39</v>
      </c>
      <c r="MD48" s="74">
        <f t="shared" si="74"/>
        <v>38</v>
      </c>
      <c r="ME48" s="74">
        <f t="shared" si="74"/>
        <v>37</v>
      </c>
      <c r="MF48" s="74">
        <f t="shared" si="74"/>
        <v>36</v>
      </c>
      <c r="MG48" s="74">
        <f t="shared" si="74"/>
        <v>35</v>
      </c>
      <c r="MH48" s="74">
        <f t="shared" si="74"/>
        <v>34</v>
      </c>
      <c r="MI48" s="74">
        <f t="shared" si="74"/>
        <v>33</v>
      </c>
      <c r="MJ48" s="74">
        <f t="shared" si="74"/>
        <v>32</v>
      </c>
      <c r="MK48" s="74">
        <f t="shared" si="74"/>
        <v>31</v>
      </c>
      <c r="ML48" s="74">
        <f t="shared" si="74"/>
        <v>30</v>
      </c>
      <c r="MM48" s="74">
        <f t="shared" si="74"/>
        <v>29</v>
      </c>
      <c r="MN48" s="74">
        <f t="shared" si="74"/>
        <v>28</v>
      </c>
      <c r="MO48" s="74">
        <f t="shared" si="74"/>
        <v>27</v>
      </c>
      <c r="MP48" s="74">
        <f t="shared" si="74"/>
        <v>26</v>
      </c>
      <c r="MQ48" s="74">
        <f t="shared" si="74"/>
        <v>25</v>
      </c>
      <c r="MR48" s="74">
        <f t="shared" si="74"/>
        <v>24</v>
      </c>
      <c r="MS48" s="74">
        <f t="shared" si="74"/>
        <v>23</v>
      </c>
      <c r="MT48" s="74">
        <f t="shared" si="74"/>
        <v>22</v>
      </c>
      <c r="MU48" s="74">
        <f t="shared" si="74"/>
        <v>21</v>
      </c>
      <c r="MV48" s="74">
        <f t="shared" si="74"/>
        <v>20</v>
      </c>
      <c r="MW48" s="74">
        <f t="shared" si="74"/>
        <v>19</v>
      </c>
      <c r="MX48" s="74">
        <f t="shared" si="74"/>
        <v>18</v>
      </c>
      <c r="MY48" s="74">
        <f t="shared" si="74"/>
        <v>17</v>
      </c>
      <c r="MZ48" s="74">
        <f t="shared" si="74"/>
        <v>16</v>
      </c>
      <c r="NA48" s="74">
        <f t="shared" si="74"/>
        <v>15</v>
      </c>
      <c r="NB48" s="74">
        <f t="shared" si="74"/>
        <v>14</v>
      </c>
      <c r="NC48" s="74">
        <f t="shared" si="74"/>
        <v>13</v>
      </c>
      <c r="ND48" s="74">
        <f t="shared" si="74"/>
        <v>12</v>
      </c>
      <c r="NE48" s="74">
        <f t="shared" si="74"/>
        <v>11</v>
      </c>
      <c r="NF48" s="74">
        <f t="shared" si="74"/>
        <v>10</v>
      </c>
      <c r="NG48" s="74">
        <f t="shared" si="74"/>
        <v>9</v>
      </c>
      <c r="NH48" s="74">
        <f t="shared" si="74"/>
        <v>8</v>
      </c>
      <c r="NI48" s="74">
        <f t="shared" si="74"/>
        <v>7</v>
      </c>
      <c r="NJ48" s="74">
        <f t="shared" si="74"/>
        <v>6</v>
      </c>
      <c r="NK48" s="74">
        <f t="shared" si="74"/>
        <v>5</v>
      </c>
      <c r="NL48" s="74">
        <f t="shared" si="74"/>
        <v>4</v>
      </c>
      <c r="NM48" s="74">
        <f t="shared" si="74"/>
        <v>3</v>
      </c>
      <c r="NN48" s="74">
        <f t="shared" si="74"/>
        <v>2</v>
      </c>
      <c r="NO48" s="74">
        <f t="shared" si="74"/>
        <v>1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8"/>
      <c r="L49" s="1"/>
      <c r="M49" s="1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"/>
      <c r="NQ49" s="1"/>
    </row>
    <row r="50" spans="1:381" x14ac:dyDescent="0.2">
      <c r="A50" s="1"/>
      <c r="B50" s="1"/>
      <c r="C50" s="1" t="str">
        <f>OFMOR_FFF_0!C50</f>
        <v>%GMV+</v>
      </c>
      <c r="D50" s="1"/>
      <c r="E50" s="1" t="str">
        <f>OFMOR_FFF_0!E50</f>
        <v>Первый оборот: обратное ежедневное распределение GMV+</v>
      </c>
      <c r="F50" s="1"/>
      <c r="G50" s="1" t="str">
        <f>OFMOR_FFF_0!G50</f>
        <v>%</v>
      </c>
      <c r="H50" s="1"/>
      <c r="I50" s="1" t="str">
        <f>OFMOR_FFF_0!I50</f>
        <v>С 365(6)-ого по 1-ый день</v>
      </c>
      <c r="J50" s="1"/>
      <c r="K50" s="7">
        <f>SUM(N50:NO50)</f>
        <v>0.99999999999999989</v>
      </c>
      <c r="L50" s="1"/>
      <c r="M50" s="1"/>
      <c r="N50" s="65">
        <f t="shared" ref="N50:BY50" si="75">SUMIFS(44:44,42:42,N48)</f>
        <v>0</v>
      </c>
      <c r="O50" s="66">
        <f>SUMIFS(44:44,42:42,O48)</f>
        <v>0</v>
      </c>
      <c r="P50" s="66">
        <f>SUMIFS(44:44,42:42,P48)</f>
        <v>0</v>
      </c>
      <c r="Q50" s="66">
        <f t="shared" si="75"/>
        <v>0</v>
      </c>
      <c r="R50" s="66">
        <f t="shared" si="75"/>
        <v>0</v>
      </c>
      <c r="S50" s="66">
        <f t="shared" si="75"/>
        <v>0</v>
      </c>
      <c r="T50" s="66">
        <f t="shared" si="75"/>
        <v>0</v>
      </c>
      <c r="U50" s="66">
        <f t="shared" si="75"/>
        <v>0</v>
      </c>
      <c r="V50" s="66">
        <f t="shared" si="75"/>
        <v>0</v>
      </c>
      <c r="W50" s="66">
        <f t="shared" si="75"/>
        <v>0</v>
      </c>
      <c r="X50" s="66">
        <f t="shared" si="75"/>
        <v>0</v>
      </c>
      <c r="Y50" s="66">
        <f t="shared" si="75"/>
        <v>0</v>
      </c>
      <c r="Z50" s="66">
        <f t="shared" si="75"/>
        <v>0</v>
      </c>
      <c r="AA50" s="66">
        <f t="shared" si="75"/>
        <v>0</v>
      </c>
      <c r="AB50" s="66">
        <f t="shared" si="75"/>
        <v>0</v>
      </c>
      <c r="AC50" s="66">
        <f t="shared" si="75"/>
        <v>0</v>
      </c>
      <c r="AD50" s="66">
        <f t="shared" si="75"/>
        <v>0</v>
      </c>
      <c r="AE50" s="66">
        <f t="shared" si="75"/>
        <v>0</v>
      </c>
      <c r="AF50" s="66">
        <f t="shared" si="75"/>
        <v>0</v>
      </c>
      <c r="AG50" s="66">
        <f t="shared" si="75"/>
        <v>0</v>
      </c>
      <c r="AH50" s="66">
        <f t="shared" si="75"/>
        <v>0</v>
      </c>
      <c r="AI50" s="66">
        <f t="shared" si="75"/>
        <v>0</v>
      </c>
      <c r="AJ50" s="66">
        <f t="shared" si="75"/>
        <v>0</v>
      </c>
      <c r="AK50" s="66">
        <f t="shared" si="75"/>
        <v>0</v>
      </c>
      <c r="AL50" s="66">
        <f t="shared" si="75"/>
        <v>0</v>
      </c>
      <c r="AM50" s="66">
        <f t="shared" si="75"/>
        <v>0</v>
      </c>
      <c r="AN50" s="66">
        <f t="shared" si="75"/>
        <v>0</v>
      </c>
      <c r="AO50" s="66">
        <f t="shared" si="75"/>
        <v>0</v>
      </c>
      <c r="AP50" s="66">
        <f t="shared" si="75"/>
        <v>0</v>
      </c>
      <c r="AQ50" s="66">
        <f t="shared" si="75"/>
        <v>0</v>
      </c>
      <c r="AR50" s="66">
        <f t="shared" si="75"/>
        <v>0</v>
      </c>
      <c r="AS50" s="66">
        <f t="shared" si="75"/>
        <v>0</v>
      </c>
      <c r="AT50" s="66">
        <f t="shared" si="75"/>
        <v>0</v>
      </c>
      <c r="AU50" s="66">
        <f t="shared" si="75"/>
        <v>0</v>
      </c>
      <c r="AV50" s="66">
        <f t="shared" si="75"/>
        <v>0</v>
      </c>
      <c r="AW50" s="66">
        <f t="shared" si="75"/>
        <v>0</v>
      </c>
      <c r="AX50" s="66">
        <f t="shared" si="75"/>
        <v>0</v>
      </c>
      <c r="AY50" s="66">
        <f t="shared" si="75"/>
        <v>0</v>
      </c>
      <c r="AZ50" s="66">
        <f t="shared" si="75"/>
        <v>0</v>
      </c>
      <c r="BA50" s="66">
        <f t="shared" si="75"/>
        <v>0</v>
      </c>
      <c r="BB50" s="66">
        <f t="shared" si="75"/>
        <v>0</v>
      </c>
      <c r="BC50" s="66">
        <f t="shared" si="75"/>
        <v>0</v>
      </c>
      <c r="BD50" s="66">
        <f t="shared" si="75"/>
        <v>0</v>
      </c>
      <c r="BE50" s="66">
        <f t="shared" si="75"/>
        <v>0</v>
      </c>
      <c r="BF50" s="66">
        <f t="shared" si="75"/>
        <v>0</v>
      </c>
      <c r="BG50" s="66">
        <f t="shared" si="75"/>
        <v>0</v>
      </c>
      <c r="BH50" s="66">
        <f t="shared" si="75"/>
        <v>0</v>
      </c>
      <c r="BI50" s="66">
        <f t="shared" si="75"/>
        <v>0</v>
      </c>
      <c r="BJ50" s="66">
        <f t="shared" si="75"/>
        <v>0</v>
      </c>
      <c r="BK50" s="66">
        <f t="shared" si="75"/>
        <v>0</v>
      </c>
      <c r="BL50" s="66">
        <f t="shared" si="75"/>
        <v>0</v>
      </c>
      <c r="BM50" s="66">
        <f t="shared" si="75"/>
        <v>0</v>
      </c>
      <c r="BN50" s="66">
        <f t="shared" si="75"/>
        <v>0</v>
      </c>
      <c r="BO50" s="66">
        <f t="shared" si="75"/>
        <v>0</v>
      </c>
      <c r="BP50" s="66">
        <f t="shared" si="75"/>
        <v>0</v>
      </c>
      <c r="BQ50" s="66">
        <f t="shared" si="75"/>
        <v>0</v>
      </c>
      <c r="BR50" s="66">
        <f t="shared" si="75"/>
        <v>0</v>
      </c>
      <c r="BS50" s="66">
        <f t="shared" si="75"/>
        <v>0</v>
      </c>
      <c r="BT50" s="66">
        <f t="shared" si="75"/>
        <v>0</v>
      </c>
      <c r="BU50" s="66">
        <f t="shared" si="75"/>
        <v>0</v>
      </c>
      <c r="BV50" s="66">
        <f t="shared" si="75"/>
        <v>0</v>
      </c>
      <c r="BW50" s="66">
        <f t="shared" si="75"/>
        <v>0</v>
      </c>
      <c r="BX50" s="66">
        <f t="shared" si="75"/>
        <v>0</v>
      </c>
      <c r="BY50" s="66">
        <f t="shared" si="75"/>
        <v>0</v>
      </c>
      <c r="BZ50" s="66">
        <f t="shared" ref="BZ50:EK50" si="76">SUMIFS(44:44,42:42,BZ48)</f>
        <v>0</v>
      </c>
      <c r="CA50" s="66">
        <f t="shared" si="76"/>
        <v>0</v>
      </c>
      <c r="CB50" s="66">
        <f t="shared" si="76"/>
        <v>0</v>
      </c>
      <c r="CC50" s="66">
        <f t="shared" si="76"/>
        <v>0</v>
      </c>
      <c r="CD50" s="66">
        <f t="shared" si="76"/>
        <v>0</v>
      </c>
      <c r="CE50" s="66">
        <f t="shared" si="76"/>
        <v>0</v>
      </c>
      <c r="CF50" s="66">
        <f t="shared" si="76"/>
        <v>0</v>
      </c>
      <c r="CG50" s="66">
        <f t="shared" si="76"/>
        <v>0</v>
      </c>
      <c r="CH50" s="66">
        <f t="shared" si="76"/>
        <v>0</v>
      </c>
      <c r="CI50" s="66">
        <f t="shared" si="76"/>
        <v>0</v>
      </c>
      <c r="CJ50" s="66">
        <f t="shared" si="76"/>
        <v>0</v>
      </c>
      <c r="CK50" s="66">
        <f t="shared" si="76"/>
        <v>0</v>
      </c>
      <c r="CL50" s="66">
        <f t="shared" si="76"/>
        <v>0</v>
      </c>
      <c r="CM50" s="66">
        <f t="shared" si="76"/>
        <v>0</v>
      </c>
      <c r="CN50" s="66">
        <f t="shared" si="76"/>
        <v>0</v>
      </c>
      <c r="CO50" s="66">
        <f t="shared" si="76"/>
        <v>0</v>
      </c>
      <c r="CP50" s="66">
        <f t="shared" si="76"/>
        <v>0</v>
      </c>
      <c r="CQ50" s="66">
        <f t="shared" si="76"/>
        <v>0</v>
      </c>
      <c r="CR50" s="66">
        <f t="shared" si="76"/>
        <v>0</v>
      </c>
      <c r="CS50" s="66">
        <f t="shared" si="76"/>
        <v>0</v>
      </c>
      <c r="CT50" s="66">
        <f t="shared" si="76"/>
        <v>0</v>
      </c>
      <c r="CU50" s="66">
        <f t="shared" si="76"/>
        <v>0</v>
      </c>
      <c r="CV50" s="66">
        <f t="shared" si="76"/>
        <v>0</v>
      </c>
      <c r="CW50" s="66">
        <f t="shared" si="76"/>
        <v>0</v>
      </c>
      <c r="CX50" s="66">
        <f t="shared" si="76"/>
        <v>0</v>
      </c>
      <c r="CY50" s="66">
        <f t="shared" si="76"/>
        <v>0</v>
      </c>
      <c r="CZ50" s="66">
        <f t="shared" si="76"/>
        <v>0</v>
      </c>
      <c r="DA50" s="66">
        <f t="shared" si="76"/>
        <v>0</v>
      </c>
      <c r="DB50" s="66">
        <f t="shared" si="76"/>
        <v>0</v>
      </c>
      <c r="DC50" s="66">
        <f t="shared" si="76"/>
        <v>0</v>
      </c>
      <c r="DD50" s="66">
        <f t="shared" si="76"/>
        <v>0</v>
      </c>
      <c r="DE50" s="66">
        <f t="shared" si="76"/>
        <v>0</v>
      </c>
      <c r="DF50" s="66">
        <f t="shared" si="76"/>
        <v>0</v>
      </c>
      <c r="DG50" s="66">
        <f t="shared" si="76"/>
        <v>0</v>
      </c>
      <c r="DH50" s="66">
        <f t="shared" si="76"/>
        <v>0</v>
      </c>
      <c r="DI50" s="66">
        <f t="shared" si="76"/>
        <v>0</v>
      </c>
      <c r="DJ50" s="66">
        <f t="shared" si="76"/>
        <v>0</v>
      </c>
      <c r="DK50" s="66">
        <f t="shared" si="76"/>
        <v>0</v>
      </c>
      <c r="DL50" s="66">
        <f t="shared" si="76"/>
        <v>0</v>
      </c>
      <c r="DM50" s="66">
        <f t="shared" si="76"/>
        <v>0</v>
      </c>
      <c r="DN50" s="66">
        <f t="shared" si="76"/>
        <v>0</v>
      </c>
      <c r="DO50" s="66">
        <f t="shared" si="76"/>
        <v>0</v>
      </c>
      <c r="DP50" s="66">
        <f t="shared" si="76"/>
        <v>0</v>
      </c>
      <c r="DQ50" s="66">
        <f t="shared" si="76"/>
        <v>0</v>
      </c>
      <c r="DR50" s="66">
        <f t="shared" si="76"/>
        <v>0</v>
      </c>
      <c r="DS50" s="66">
        <f t="shared" si="76"/>
        <v>0</v>
      </c>
      <c r="DT50" s="66">
        <f t="shared" si="76"/>
        <v>0</v>
      </c>
      <c r="DU50" s="66">
        <f t="shared" si="76"/>
        <v>0</v>
      </c>
      <c r="DV50" s="66">
        <f t="shared" si="76"/>
        <v>0</v>
      </c>
      <c r="DW50" s="66">
        <f t="shared" si="76"/>
        <v>0</v>
      </c>
      <c r="DX50" s="66">
        <f t="shared" si="76"/>
        <v>0</v>
      </c>
      <c r="DY50" s="66">
        <f t="shared" si="76"/>
        <v>0</v>
      </c>
      <c r="DZ50" s="66">
        <f t="shared" si="76"/>
        <v>0</v>
      </c>
      <c r="EA50" s="66">
        <f t="shared" si="76"/>
        <v>0</v>
      </c>
      <c r="EB50" s="66">
        <f t="shared" si="76"/>
        <v>0</v>
      </c>
      <c r="EC50" s="66">
        <f t="shared" si="76"/>
        <v>0</v>
      </c>
      <c r="ED50" s="66">
        <f t="shared" si="76"/>
        <v>0</v>
      </c>
      <c r="EE50" s="66">
        <f t="shared" si="76"/>
        <v>0</v>
      </c>
      <c r="EF50" s="66">
        <f t="shared" si="76"/>
        <v>0</v>
      </c>
      <c r="EG50" s="66">
        <f t="shared" si="76"/>
        <v>1.1428099436829914E-4</v>
      </c>
      <c r="EH50" s="66">
        <f t="shared" si="76"/>
        <v>1.3389526239353887E-4</v>
      </c>
      <c r="EI50" s="66">
        <f t="shared" si="76"/>
        <v>6.3593025551372527E-5</v>
      </c>
      <c r="EJ50" s="66">
        <f t="shared" si="76"/>
        <v>4.1347061796665084E-5</v>
      </c>
      <c r="EK50" s="66">
        <f t="shared" si="76"/>
        <v>8.6402767584574952E-5</v>
      </c>
      <c r="EL50" s="66">
        <f t="shared" ref="EL50:GW50" si="77">SUMIFS(44:44,42:42,EL48)</f>
        <v>1.4760030749227948E-4</v>
      </c>
      <c r="EM50" s="66">
        <f t="shared" si="77"/>
        <v>1.1186348302284806E-4</v>
      </c>
      <c r="EN50" s="66">
        <f t="shared" si="77"/>
        <v>1.1179043592715529E-4</v>
      </c>
      <c r="EO50" s="66">
        <f t="shared" si="77"/>
        <v>1.3097724459165753E-4</v>
      </c>
      <c r="EP50" s="66">
        <f t="shared" si="77"/>
        <v>6.2207124532044489E-5</v>
      </c>
      <c r="EQ50" s="66">
        <f t="shared" si="77"/>
        <v>4.0445973436842889E-5</v>
      </c>
      <c r="ER50" s="66">
        <f t="shared" si="77"/>
        <v>8.451976732424781E-5</v>
      </c>
      <c r="ES50" s="66">
        <f t="shared" si="77"/>
        <v>1.4438361171734062E-4</v>
      </c>
      <c r="ET50" s="66">
        <f t="shared" si="77"/>
        <v>1.0942561009884782E-4</v>
      </c>
      <c r="EU50" s="66">
        <f t="shared" si="77"/>
        <v>1.0935415493943265E-4</v>
      </c>
      <c r="EV50" s="66">
        <f t="shared" si="77"/>
        <v>1.2812281998747331E-4</v>
      </c>
      <c r="EW50" s="66">
        <f t="shared" si="77"/>
        <v>6.0851426850562421E-5</v>
      </c>
      <c r="EX50" s="66">
        <f t="shared" si="77"/>
        <v>3.9564522753724296E-5</v>
      </c>
      <c r="EY50" s="66">
        <f t="shared" si="77"/>
        <v>8.2677803827898417E-5</v>
      </c>
      <c r="EZ50" s="66">
        <f t="shared" si="77"/>
        <v>1.412370183147091E-4</v>
      </c>
      <c r="FA50" s="66">
        <f t="shared" si="77"/>
        <v>1.0704086643770411E-4</v>
      </c>
      <c r="FB50" s="66">
        <f t="shared" si="77"/>
        <v>1.0697096852104333E-4</v>
      </c>
      <c r="FC50" s="66">
        <f t="shared" si="77"/>
        <v>1.2533060267621519E-4</v>
      </c>
      <c r="FD50" s="66">
        <f t="shared" si="77"/>
        <v>5.9525274276934162E-5</v>
      </c>
      <c r="FE50" s="66">
        <f t="shared" si="77"/>
        <v>3.8702281777796547E-5</v>
      </c>
      <c r="FF50" s="66">
        <f t="shared" si="77"/>
        <v>8.0875982769576155E-5</v>
      </c>
      <c r="FG50" s="66">
        <f t="shared" si="77"/>
        <v>1.3815899952330751E-4</v>
      </c>
      <c r="FH50" s="66">
        <f t="shared" si="77"/>
        <v>1.0470809417817494E-4</v>
      </c>
      <c r="FI50" s="66">
        <f t="shared" si="77"/>
        <v>1.0463971956683124E-4</v>
      </c>
      <c r="FJ50" s="66">
        <f t="shared" si="77"/>
        <v>1.2259923695653185E-4</v>
      </c>
      <c r="FK50" s="66">
        <f t="shared" si="77"/>
        <v>6.6907556804370096E-5</v>
      </c>
      <c r="FL50" s="66">
        <f t="shared" si="77"/>
        <v>8.0020541116224443E-5</v>
      </c>
      <c r="FM50" s="66">
        <f t="shared" si="77"/>
        <v>1.3755723084551074E-4</v>
      </c>
      <c r="FN50" s="66">
        <f t="shared" si="77"/>
        <v>2.3737114627022713E-4</v>
      </c>
      <c r="FO50" s="66">
        <f t="shared" si="77"/>
        <v>1.8046627488186489E-4</v>
      </c>
      <c r="FP50" s="66">
        <f t="shared" si="77"/>
        <v>1.8091701665698997E-4</v>
      </c>
      <c r="FQ50" s="66">
        <f t="shared" si="77"/>
        <v>2.1263642855021364E-4</v>
      </c>
      <c r="FR50" s="66">
        <f t="shared" si="77"/>
        <v>1.2438652138279253E-4</v>
      </c>
      <c r="FS50" s="66">
        <f t="shared" si="77"/>
        <v>8.1128890991602804E-5</v>
      </c>
      <c r="FT50" s="66">
        <f t="shared" si="77"/>
        <v>1.3946251088408948E-4</v>
      </c>
      <c r="FU50" s="66">
        <f t="shared" si="77"/>
        <v>2.4065893059056686E-4</v>
      </c>
      <c r="FV50" s="66">
        <f t="shared" si="77"/>
        <v>1.8296588023925423E-4</v>
      </c>
      <c r="FW50" s="66">
        <f t="shared" si="77"/>
        <v>1.8342286515624412E-4</v>
      </c>
      <c r="FX50" s="66">
        <f t="shared" si="77"/>
        <v>2.1558161682058819E-4</v>
      </c>
      <c r="FY50" s="66">
        <f t="shared" si="77"/>
        <v>1.2610937633416218E-5</v>
      </c>
      <c r="FZ50" s="66">
        <f t="shared" si="77"/>
        <v>8.2252592418334276E-6</v>
      </c>
      <c r="GA50" s="66">
        <f t="shared" si="77"/>
        <v>1.4139418060791481E-4</v>
      </c>
      <c r="GB50" s="66">
        <f t="shared" si="77"/>
        <v>2.4399225341003301E-4</v>
      </c>
      <c r="GC50" s="66">
        <f t="shared" si="77"/>
        <v>1.8550010717315017E-4</v>
      </c>
      <c r="GD50" s="66">
        <f t="shared" si="77"/>
        <v>1.8596342170462075E-4</v>
      </c>
      <c r="GE50" s="66">
        <f t="shared" si="77"/>
        <v>2.1856759835487845E-4</v>
      </c>
      <c r="GF50" s="66">
        <f t="shared" si="77"/>
        <v>1.2785609423426981E-4</v>
      </c>
      <c r="GG50" s="66">
        <f t="shared" si="77"/>
        <v>8.3391858027948132E-5</v>
      </c>
      <c r="GH50" s="66">
        <f t="shared" si="77"/>
        <v>1.4335260553568913E-4</v>
      </c>
      <c r="GI50" s="66">
        <f t="shared" si="77"/>
        <v>2.4737174547404575E-4</v>
      </c>
      <c r="GJ50" s="66">
        <f t="shared" si="77"/>
        <v>1.8806943522067503E-4</v>
      </c>
      <c r="GK50" s="66">
        <f t="shared" si="77"/>
        <v>1.8853916703695837E-4</v>
      </c>
      <c r="GL50" s="66">
        <f t="shared" si="77"/>
        <v>2.2159493817311979E-4</v>
      </c>
      <c r="GM50" s="66">
        <f t="shared" si="77"/>
        <v>1.2962700560445274E-4</v>
      </c>
      <c r="GN50" s="66">
        <f t="shared" si="77"/>
        <v>8.454690339709403E-5</v>
      </c>
      <c r="GO50" s="66">
        <f t="shared" si="77"/>
        <v>1.4533815624884756E-4</v>
      </c>
      <c r="GP50" s="66">
        <f t="shared" si="77"/>
        <v>2.4748247853488309E-4</v>
      </c>
      <c r="GQ50" s="66">
        <f t="shared" si="77"/>
        <v>1.7324589298815609E-4</v>
      </c>
      <c r="GR50" s="66">
        <f t="shared" si="77"/>
        <v>1.7502040487254328E-4</v>
      </c>
      <c r="GS50" s="66">
        <f t="shared" si="77"/>
        <v>2.053021508679934E-4</v>
      </c>
      <c r="GT50" s="66">
        <f t="shared" si="77"/>
        <v>1.1986039815665162E-4</v>
      </c>
      <c r="GU50" s="66">
        <f t="shared" si="77"/>
        <v>7.802333261760293E-5</v>
      </c>
      <c r="GV50" s="66">
        <f t="shared" si="77"/>
        <v>1.3386067190117334E-4</v>
      </c>
      <c r="GW50" s="66">
        <f t="shared" si="77"/>
        <v>2.3271355580370024E-4</v>
      </c>
      <c r="GX50" s="66">
        <f t="shared" ref="GX50:JI50" si="78">SUMIFS(44:44,42:42,GX48)</f>
        <v>1.7657791014020948E-4</v>
      </c>
      <c r="GY50" s="66">
        <f t="shared" si="78"/>
        <v>1.783865509954677E-4</v>
      </c>
      <c r="GZ50" s="66">
        <f t="shared" si="78"/>
        <v>2.0925070212220637E-4</v>
      </c>
      <c r="HA50" s="66">
        <f t="shared" si="78"/>
        <v>1.2216565859094784E-4</v>
      </c>
      <c r="HB50" s="66">
        <f t="shared" si="78"/>
        <v>7.9523945867695912E-5</v>
      </c>
      <c r="HC50" s="66">
        <f t="shared" si="78"/>
        <v>1.3643519789464432E-4</v>
      </c>
      <c r="HD50" s="66">
        <f t="shared" si="78"/>
        <v>2.3718930726931379E-4</v>
      </c>
      <c r="HE50" s="66">
        <f t="shared" si="78"/>
        <v>1.799740115721849E-4</v>
      </c>
      <c r="HF50" s="66">
        <f t="shared" si="78"/>
        <v>1.8181743779665252E-4</v>
      </c>
      <c r="HG50" s="66">
        <f t="shared" si="78"/>
        <v>2.1327519538161122E-4</v>
      </c>
      <c r="HH50" s="66">
        <f t="shared" si="78"/>
        <v>1.2451525581831056E-4</v>
      </c>
      <c r="HI50" s="66">
        <f t="shared" si="78"/>
        <v>8.1053420229597537E-5</v>
      </c>
      <c r="HJ50" s="66">
        <f t="shared" si="78"/>
        <v>1.3905923943287489E-4</v>
      </c>
      <c r="HK50" s="66">
        <f t="shared" si="78"/>
        <v>2.417511403175527E-4</v>
      </c>
      <c r="HL50" s="66">
        <f t="shared" si="78"/>
        <v>1.8343542980923003E-4</v>
      </c>
      <c r="HM50" s="66">
        <f t="shared" si="78"/>
        <v>1.8531431042567514E-4</v>
      </c>
      <c r="HN50" s="66">
        <f t="shared" si="78"/>
        <v>2.1737709122954143E-4</v>
      </c>
      <c r="HO50" s="66">
        <f t="shared" si="78"/>
        <v>1.2691004256287883E-4</v>
      </c>
      <c r="HP50" s="66">
        <f t="shared" si="78"/>
        <v>8.261231078555475E-5</v>
      </c>
      <c r="HQ50" s="66">
        <f t="shared" si="78"/>
        <v>1.4173374884230444E-4</v>
      </c>
      <c r="HR50" s="66">
        <f t="shared" si="78"/>
        <v>2.4640071054500757E-4</v>
      </c>
      <c r="HS50" s="66">
        <f t="shared" si="78"/>
        <v>1.8696342108149902E-4</v>
      </c>
      <c r="HT50" s="66">
        <f t="shared" si="78"/>
        <v>2.1025155408121857E-4</v>
      </c>
      <c r="HU50" s="66">
        <f t="shared" si="78"/>
        <v>3.407598627018236E-4</v>
      </c>
      <c r="HV50" s="66">
        <f t="shared" si="78"/>
        <v>1.9840322785533436E-4</v>
      </c>
      <c r="HW50" s="66">
        <f t="shared" si="78"/>
        <v>1.4051105014549668E-4</v>
      </c>
      <c r="HX50" s="66">
        <f t="shared" si="78"/>
        <v>2.4041251181200447E-4</v>
      </c>
      <c r="HY50" s="66">
        <f t="shared" si="78"/>
        <v>4.1681547036657123E-4</v>
      </c>
      <c r="HZ50" s="66">
        <f t="shared" si="78"/>
        <v>3.1541083073574936E-4</v>
      </c>
      <c r="IA50" s="66">
        <f t="shared" si="78"/>
        <v>3.0548522516418432E-4</v>
      </c>
      <c r="IB50" s="66">
        <f t="shared" si="78"/>
        <v>3.573658984808777E-4</v>
      </c>
      <c r="IC50" s="66">
        <f t="shared" si="78"/>
        <v>2.0807188740438605E-4</v>
      </c>
      <c r="ID50" s="66">
        <f t="shared" si="78"/>
        <v>1.4735848665861181E-4</v>
      </c>
      <c r="IE50" s="66">
        <f t="shared" si="78"/>
        <v>2.5212838333873945E-4</v>
      </c>
      <c r="IF50" s="66">
        <f t="shared" si="78"/>
        <v>4.371278761742564E-4</v>
      </c>
      <c r="IG50" s="66">
        <f t="shared" si="78"/>
        <v>3.3078154810477878E-4</v>
      </c>
      <c r="IH50" s="66">
        <f t="shared" si="78"/>
        <v>3.2037224424802461E-4</v>
      </c>
      <c r="II50" s="66">
        <f t="shared" si="78"/>
        <v>3.7478118574309883E-4</v>
      </c>
      <c r="IJ50" s="66">
        <f t="shared" si="78"/>
        <v>2.1821172364993601E-4</v>
      </c>
      <c r="IK50" s="66">
        <f t="shared" si="78"/>
        <v>7.7269807491408288E-5</v>
      </c>
      <c r="IL50" s="66">
        <f t="shared" si="78"/>
        <v>1.3220759852697523E-4</v>
      </c>
      <c r="IM50" s="66">
        <f t="shared" si="78"/>
        <v>2.2921507683072414E-4</v>
      </c>
      <c r="IN50" s="66">
        <f t="shared" si="78"/>
        <v>1.7345065848145053E-4</v>
      </c>
      <c r="IO50" s="66">
        <f t="shared" si="78"/>
        <v>1.6799237152852897E-4</v>
      </c>
      <c r="IP50" s="66">
        <f t="shared" si="78"/>
        <v>1.9652258061567541E-4</v>
      </c>
      <c r="IQ50" s="66">
        <f t="shared" si="78"/>
        <v>1.144228490745941E-4</v>
      </c>
      <c r="IR50" s="66">
        <f t="shared" si="78"/>
        <v>8.1035348355491045E-5</v>
      </c>
      <c r="IS50" s="66">
        <f t="shared" si="78"/>
        <v>1.3865038816186499E-4</v>
      </c>
      <c r="IT50" s="66">
        <f t="shared" si="78"/>
        <v>2.403852708106423E-4</v>
      </c>
      <c r="IU50" s="66">
        <f t="shared" si="78"/>
        <v>1.8190332018229132E-4</v>
      </c>
      <c r="IV50" s="66">
        <f t="shared" si="78"/>
        <v>1.7617903796891295E-4</v>
      </c>
      <c r="IW50" s="66">
        <f t="shared" si="78"/>
        <v>2.0609959176722524E-4</v>
      </c>
      <c r="IX50" s="66">
        <f t="shared" si="78"/>
        <v>1.199989457152266E-4</v>
      </c>
      <c r="IY50" s="66">
        <f t="shared" si="78"/>
        <v>1.6066974190511468E-4</v>
      </c>
      <c r="IZ50" s="66">
        <f t="shared" si="78"/>
        <v>2.7297335866264887E-4</v>
      </c>
      <c r="JA50" s="66">
        <f t="shared" si="78"/>
        <v>4.7345033625099411E-4</v>
      </c>
      <c r="JB50" s="66">
        <f t="shared" si="78"/>
        <v>3.5584027871791079E-4</v>
      </c>
      <c r="JC50" s="66">
        <f t="shared" si="78"/>
        <v>3.4230765998933285E-4</v>
      </c>
      <c r="JD50" s="66">
        <f t="shared" si="78"/>
        <v>3.977291470799238E-4</v>
      </c>
      <c r="JE50" s="66">
        <f t="shared" si="78"/>
        <v>2.3000412324410119E-4</v>
      </c>
      <c r="JF50" s="66">
        <f t="shared" si="78"/>
        <v>1.629292145376985E-4</v>
      </c>
      <c r="JG50" s="66">
        <f t="shared" si="78"/>
        <v>2.768811907542977E-4</v>
      </c>
      <c r="JH50" s="66">
        <f t="shared" si="78"/>
        <v>4.802281567198775E-4</v>
      </c>
      <c r="JI50" s="66">
        <f t="shared" si="78"/>
        <v>3.609344170890974E-4</v>
      </c>
      <c r="JJ50" s="66">
        <f t="shared" ref="JJ50:LU50" si="79">SUMIFS(44:44,42:42,JJ48)</f>
        <v>3.472080680931752E-4</v>
      </c>
      <c r="JK50" s="66">
        <f t="shared" si="79"/>
        <v>4.0342295812565235E-4</v>
      </c>
      <c r="JL50" s="66">
        <f t="shared" si="79"/>
        <v>2.332968163421688E-4</v>
      </c>
      <c r="JM50" s="66">
        <f t="shared" si="79"/>
        <v>1.6526167663713878E-4</v>
      </c>
      <c r="JN50" s="66">
        <f t="shared" si="79"/>
        <v>2.8084496658980238E-4</v>
      </c>
      <c r="JO50" s="66">
        <f t="shared" si="79"/>
        <v>4.8710300711310764E-4</v>
      </c>
      <c r="JP50" s="66">
        <f t="shared" si="79"/>
        <v>3.6610148212794041E-4</v>
      </c>
      <c r="JQ50" s="66">
        <f t="shared" si="79"/>
        <v>3.5217862946085326E-4</v>
      </c>
      <c r="JR50" s="66">
        <f t="shared" si="79"/>
        <v>4.0919828063329546E-4</v>
      </c>
      <c r="JS50" s="66">
        <f t="shared" si="79"/>
        <v>2.3663664697709942E-4</v>
      </c>
      <c r="JT50" s="66">
        <f t="shared" si="79"/>
        <v>1.6762752979821748E-4</v>
      </c>
      <c r="JU50" s="66">
        <f t="shared" si="79"/>
        <v>2.8486548704862851E-4</v>
      </c>
      <c r="JV50" s="66">
        <f t="shared" si="79"/>
        <v>4.9407627649170538E-4</v>
      </c>
      <c r="JW50" s="66">
        <f t="shared" si="79"/>
        <v>3.7134251783805091E-4</v>
      </c>
      <c r="JX50" s="66">
        <f t="shared" si="79"/>
        <v>3.5722034839248294E-4</v>
      </c>
      <c r="JY50" s="66">
        <f t="shared" si="79"/>
        <v>4.1505628150466427E-4</v>
      </c>
      <c r="JZ50" s="66">
        <f t="shared" si="79"/>
        <v>2.4002428996045772E-4</v>
      </c>
      <c r="KA50" s="66">
        <f t="shared" si="79"/>
        <v>1.7002725204070501E-4</v>
      </c>
      <c r="KB50" s="66">
        <f t="shared" si="79"/>
        <v>2.889435644754719E-4</v>
      </c>
      <c r="KC50" s="66">
        <f t="shared" si="79"/>
        <v>5.7628603730349598E-4</v>
      </c>
      <c r="KD50" s="66">
        <f t="shared" si="79"/>
        <v>7.166419493530163E-4</v>
      </c>
      <c r="KE50" s="66">
        <f t="shared" si="79"/>
        <v>7.3244864235409918E-4</v>
      </c>
      <c r="KF50" s="66">
        <f t="shared" si="79"/>
        <v>8.1308890088606031E-4</v>
      </c>
      <c r="KG50" s="66">
        <f t="shared" si="79"/>
        <v>4.9804409551522193E-4</v>
      </c>
      <c r="KH50" s="66">
        <f t="shared" si="79"/>
        <v>3.7487844544039289E-4</v>
      </c>
      <c r="KI50" s="66">
        <f t="shared" si="79"/>
        <v>7.1577013204272865E-4</v>
      </c>
      <c r="KJ50" s="66">
        <f t="shared" si="79"/>
        <v>1.2954935056425658E-3</v>
      </c>
      <c r="KK50" s="66">
        <f t="shared" si="79"/>
        <v>1.0213297708364509E-3</v>
      </c>
      <c r="KL50" s="66">
        <f t="shared" si="79"/>
        <v>6.9590456314606397E-4</v>
      </c>
      <c r="KM50" s="66">
        <f t="shared" si="79"/>
        <v>7.7252143515678449E-4</v>
      </c>
      <c r="KN50" s="66">
        <f t="shared" si="79"/>
        <v>4.3017742588507797E-4</v>
      </c>
      <c r="KO50" s="66">
        <f t="shared" si="79"/>
        <v>2.9681218782407485E-4</v>
      </c>
      <c r="KP50" s="66">
        <f t="shared" si="79"/>
        <v>5.2312168783420787E-4</v>
      </c>
      <c r="KQ50" s="66">
        <f t="shared" si="79"/>
        <v>8.791838674227163E-4</v>
      </c>
      <c r="KR50" s="66">
        <f t="shared" si="79"/>
        <v>6.4691502530257673E-4</v>
      </c>
      <c r="KS50" s="66">
        <f t="shared" si="79"/>
        <v>6.6118377863466572E-4</v>
      </c>
      <c r="KT50" s="66">
        <f t="shared" si="79"/>
        <v>7.3397800305274017E-4</v>
      </c>
      <c r="KU50" s="66">
        <f t="shared" si="79"/>
        <v>4.0871457236059432E-4</v>
      </c>
      <c r="KV50" s="66">
        <f t="shared" si="79"/>
        <v>2.8200332959902349E-4</v>
      </c>
      <c r="KW50" s="66">
        <f t="shared" si="79"/>
        <v>4.9702156382522332E-4</v>
      </c>
      <c r="KX50" s="66">
        <f t="shared" si="79"/>
        <v>8.3531872380492012E-4</v>
      </c>
      <c r="KY50" s="66">
        <f t="shared" si="79"/>
        <v>6.146384770799691E-4</v>
      </c>
      <c r="KZ50" s="66">
        <f t="shared" si="79"/>
        <v>7.5383438295608546E-4</v>
      </c>
      <c r="LA50" s="66">
        <f t="shared" si="79"/>
        <v>8.7169702426437127E-4</v>
      </c>
      <c r="LB50" s="66">
        <f t="shared" si="79"/>
        <v>5.0481933521051234E-4</v>
      </c>
      <c r="LC50" s="66">
        <f t="shared" si="79"/>
        <v>3.4831332916050327E-4</v>
      </c>
      <c r="LD50" s="66">
        <f t="shared" si="79"/>
        <v>4.722236539838538E-4</v>
      </c>
      <c r="LE50" s="66">
        <f t="shared" si="79"/>
        <v>7.9364214494121821E-4</v>
      </c>
      <c r="LF50" s="66">
        <f t="shared" si="79"/>
        <v>5.8397230351928738E-4</v>
      </c>
      <c r="LG50" s="66">
        <f t="shared" si="79"/>
        <v>5.9685275369555457E-4</v>
      </c>
      <c r="LH50" s="66">
        <f t="shared" si="79"/>
        <v>6.2945498926943709E-4</v>
      </c>
      <c r="LI50" s="66">
        <f t="shared" si="79"/>
        <v>3.8137911858006565E-3</v>
      </c>
      <c r="LJ50" s="66">
        <f t="shared" si="79"/>
        <v>2.6507354160619505E-3</v>
      </c>
      <c r="LK50" s="66">
        <f t="shared" si="79"/>
        <v>4.7088206456711891E-3</v>
      </c>
      <c r="LL50" s="66">
        <f t="shared" si="79"/>
        <v>8.1688456777257844E-3</v>
      </c>
      <c r="LM50" s="66">
        <f t="shared" si="79"/>
        <v>6.0548526091108871E-3</v>
      </c>
      <c r="LN50" s="66">
        <f t="shared" si="79"/>
        <v>6.6841430889274019E-3</v>
      </c>
      <c r="LO50" s="66">
        <f t="shared" si="79"/>
        <v>7.4247107431992809E-3</v>
      </c>
      <c r="LP50" s="66">
        <f t="shared" si="79"/>
        <v>4.0975124240217797E-3</v>
      </c>
      <c r="LQ50" s="66">
        <f t="shared" si="79"/>
        <v>2.8479328759653021E-3</v>
      </c>
      <c r="LR50" s="66">
        <f t="shared" si="79"/>
        <v>4.5992056813474588E-3</v>
      </c>
      <c r="LS50" s="66">
        <f t="shared" si="79"/>
        <v>7.9786860188835757E-3</v>
      </c>
      <c r="LT50" s="66">
        <f t="shared" si="79"/>
        <v>5.9139038445102914E-3</v>
      </c>
      <c r="LU50" s="66">
        <f t="shared" si="79"/>
        <v>5.9350411769326962E-3</v>
      </c>
      <c r="LV50" s="66">
        <f t="shared" ref="LV50:NO50" si="80">SUMIFS(44:44,42:42,LV48)</f>
        <v>6.5926123066844073E-3</v>
      </c>
      <c r="LW50" s="66">
        <f t="shared" si="80"/>
        <v>3.6382980789037844E-3</v>
      </c>
      <c r="LX50" s="66">
        <f t="shared" si="80"/>
        <v>2.5287607795222672E-3</v>
      </c>
      <c r="LY50" s="66">
        <f t="shared" si="80"/>
        <v>4.9413566453550975E-3</v>
      </c>
      <c r="LZ50" s="66">
        <f t="shared" si="80"/>
        <v>7.7929530192387122E-3</v>
      </c>
      <c r="MA50" s="66">
        <f t="shared" si="80"/>
        <v>5.7762361761683452E-3</v>
      </c>
      <c r="MB50" s="66">
        <f t="shared" si="80"/>
        <v>5.7968814601323925E-3</v>
      </c>
      <c r="MC50" s="66">
        <f t="shared" si="80"/>
        <v>6.4391452249721861E-3</v>
      </c>
      <c r="MD50" s="66">
        <f t="shared" si="80"/>
        <v>3.5536034294091677E-3</v>
      </c>
      <c r="ME50" s="66">
        <f t="shared" si="80"/>
        <v>2.4698946549682548E-3</v>
      </c>
      <c r="MF50" s="66">
        <f t="shared" si="80"/>
        <v>4.3875714163980626E-3</v>
      </c>
      <c r="MG50" s="66">
        <f t="shared" si="80"/>
        <v>7.6115436321630633E-3</v>
      </c>
      <c r="MH50" s="66">
        <f t="shared" si="80"/>
        <v>5.6417732246099297E-3</v>
      </c>
      <c r="MI50" s="66">
        <f t="shared" si="80"/>
        <v>5.6619379143370225E-3</v>
      </c>
      <c r="MJ50" s="66">
        <f t="shared" si="80"/>
        <v>6.2892506489790421E-3</v>
      </c>
      <c r="MK50" s="66">
        <f t="shared" si="80"/>
        <v>2.1701871377191706E-2</v>
      </c>
      <c r="ML50" s="66">
        <f t="shared" si="80"/>
        <v>1.6654610266854882E-2</v>
      </c>
      <c r="MM50" s="66">
        <f t="shared" si="80"/>
        <v>3.5661289617526577E-2</v>
      </c>
      <c r="MN50" s="66">
        <f t="shared" si="80"/>
        <v>5.9467180509971275E-2</v>
      </c>
      <c r="MO50" s="66">
        <f t="shared" si="80"/>
        <v>4.8964072614029117E-2</v>
      </c>
      <c r="MP50" s="66">
        <f t="shared" si="80"/>
        <v>5.23758968975368E-2</v>
      </c>
      <c r="MQ50" s="66">
        <f t="shared" si="80"/>
        <v>5.837496113113879E-2</v>
      </c>
      <c r="MR50" s="66">
        <f t="shared" si="80"/>
        <v>1.9780566052453926E-2</v>
      </c>
      <c r="MS50" s="66">
        <f t="shared" si="80"/>
        <v>1.5180147957545886E-2</v>
      </c>
      <c r="MT50" s="66">
        <f t="shared" si="80"/>
        <v>2.7860684686122274E-2</v>
      </c>
      <c r="MU50" s="66">
        <f t="shared" si="80"/>
        <v>4.0651833829879504E-2</v>
      </c>
      <c r="MV50" s="66">
        <f t="shared" si="80"/>
        <v>2.9752797372637918E-2</v>
      </c>
      <c r="MW50" s="66">
        <f t="shared" si="80"/>
        <v>2.864337927724761E-2</v>
      </c>
      <c r="MX50" s="66">
        <f t="shared" si="80"/>
        <v>3.1924153112735165E-2</v>
      </c>
      <c r="MY50" s="66">
        <f t="shared" si="80"/>
        <v>2.1635228772024419E-2</v>
      </c>
      <c r="MZ50" s="66">
        <f t="shared" si="80"/>
        <v>1.6603466907052479E-2</v>
      </c>
      <c r="NA50" s="66">
        <f t="shared" si="80"/>
        <v>3.0472954380125771E-2</v>
      </c>
      <c r="NB50" s="66">
        <f t="shared" si="80"/>
        <v>4.4463425494471867E-2</v>
      </c>
      <c r="NC50" s="66">
        <f t="shared" si="80"/>
        <v>3.2542475076685271E-2</v>
      </c>
      <c r="ND50" s="66">
        <f t="shared" si="80"/>
        <v>3.1329035874088973E-2</v>
      </c>
      <c r="NE50" s="66">
        <f t="shared" si="80"/>
        <v>3.4917421175693603E-2</v>
      </c>
      <c r="NF50" s="66">
        <f t="shared" si="80"/>
        <v>2.3663788122977609E-2</v>
      </c>
      <c r="NG50" s="66">
        <f t="shared" si="80"/>
        <v>1.2712167224798775E-2</v>
      </c>
      <c r="NH50" s="66">
        <f t="shared" si="80"/>
        <v>1.6665077673338243E-2</v>
      </c>
      <c r="NI50" s="66">
        <f t="shared" si="80"/>
        <v>1.4589719728087688E-2</v>
      </c>
      <c r="NJ50" s="66">
        <f t="shared" si="80"/>
        <v>7.1187436317541024E-3</v>
      </c>
      <c r="NK50" s="66">
        <f t="shared" si="80"/>
        <v>6.8533009272380005E-3</v>
      </c>
      <c r="NL50" s="66">
        <f t="shared" si="80"/>
        <v>7.6382687255963791E-3</v>
      </c>
      <c r="NM50" s="66">
        <f t="shared" si="80"/>
        <v>5.1765097954800041E-3</v>
      </c>
      <c r="NN50" s="66">
        <f t="shared" si="80"/>
        <v>2.9794465079017655E-3</v>
      </c>
      <c r="NO50" s="67">
        <f t="shared" si="80"/>
        <v>3.6455252798137192E-3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35" t="str">
        <f>OFMOR_FFF_0!C52</f>
        <v>%GMV+</v>
      </c>
      <c r="D52" s="135"/>
      <c r="E52" s="135" t="str">
        <f>OFMOR_FFF_0!E52</f>
        <v>Первый оборот: обратное ежедневное распределение GMV к GMV+</v>
      </c>
      <c r="F52" s="1"/>
      <c r="G52" s="1" t="str">
        <f>OFMOR_FFF_0!G52</f>
        <v>%</v>
      </c>
      <c r="H52" s="1"/>
      <c r="I52" s="1" t="str">
        <f>OFMOR_FFF_0!I52</f>
        <v>С 365(6)-ого по 1-ый день</v>
      </c>
      <c r="J52" s="1"/>
      <c r="K52" s="7">
        <f>SUM(N52:NO52)</f>
        <v>0.98010000000000008</v>
      </c>
      <c r="L52" s="1"/>
      <c r="M52" s="1"/>
      <c r="N52" s="65">
        <f t="shared" ref="N52:BY52" si="81">SUMIFS(46:46,42:42,N48)</f>
        <v>0</v>
      </c>
      <c r="O52" s="66">
        <f t="shared" si="81"/>
        <v>0</v>
      </c>
      <c r="P52" s="66">
        <f t="shared" si="81"/>
        <v>0</v>
      </c>
      <c r="Q52" s="66">
        <f t="shared" si="81"/>
        <v>0</v>
      </c>
      <c r="R52" s="66">
        <f t="shared" si="81"/>
        <v>0</v>
      </c>
      <c r="S52" s="66">
        <f t="shared" si="81"/>
        <v>0</v>
      </c>
      <c r="T52" s="66">
        <f t="shared" si="81"/>
        <v>0</v>
      </c>
      <c r="U52" s="66">
        <f t="shared" si="81"/>
        <v>0</v>
      </c>
      <c r="V52" s="66">
        <f t="shared" si="81"/>
        <v>0</v>
      </c>
      <c r="W52" s="66">
        <f t="shared" si="81"/>
        <v>0</v>
      </c>
      <c r="X52" s="66">
        <f t="shared" si="81"/>
        <v>0</v>
      </c>
      <c r="Y52" s="66">
        <f t="shared" si="81"/>
        <v>0</v>
      </c>
      <c r="Z52" s="66">
        <f t="shared" si="81"/>
        <v>0</v>
      </c>
      <c r="AA52" s="66">
        <f t="shared" si="81"/>
        <v>0</v>
      </c>
      <c r="AB52" s="66">
        <f t="shared" si="81"/>
        <v>0</v>
      </c>
      <c r="AC52" s="66">
        <f t="shared" si="81"/>
        <v>0</v>
      </c>
      <c r="AD52" s="66">
        <f t="shared" si="81"/>
        <v>0</v>
      </c>
      <c r="AE52" s="66">
        <f t="shared" si="81"/>
        <v>0</v>
      </c>
      <c r="AF52" s="66">
        <f t="shared" si="81"/>
        <v>0</v>
      </c>
      <c r="AG52" s="66">
        <f t="shared" si="81"/>
        <v>0</v>
      </c>
      <c r="AH52" s="66">
        <f t="shared" si="81"/>
        <v>0</v>
      </c>
      <c r="AI52" s="66">
        <f t="shared" si="81"/>
        <v>0</v>
      </c>
      <c r="AJ52" s="66">
        <f t="shared" si="81"/>
        <v>0</v>
      </c>
      <c r="AK52" s="66">
        <f t="shared" si="81"/>
        <v>0</v>
      </c>
      <c r="AL52" s="66">
        <f t="shared" si="81"/>
        <v>0</v>
      </c>
      <c r="AM52" s="66">
        <f t="shared" si="81"/>
        <v>0</v>
      </c>
      <c r="AN52" s="66">
        <f t="shared" si="81"/>
        <v>0</v>
      </c>
      <c r="AO52" s="66">
        <f t="shared" si="81"/>
        <v>0</v>
      </c>
      <c r="AP52" s="66">
        <f t="shared" si="81"/>
        <v>0</v>
      </c>
      <c r="AQ52" s="66">
        <f t="shared" si="81"/>
        <v>0</v>
      </c>
      <c r="AR52" s="66">
        <f t="shared" si="81"/>
        <v>0</v>
      </c>
      <c r="AS52" s="66">
        <f t="shared" si="81"/>
        <v>0</v>
      </c>
      <c r="AT52" s="66">
        <f t="shared" si="81"/>
        <v>0</v>
      </c>
      <c r="AU52" s="66">
        <f t="shared" si="81"/>
        <v>0</v>
      </c>
      <c r="AV52" s="66">
        <f t="shared" si="81"/>
        <v>0</v>
      </c>
      <c r="AW52" s="66">
        <f t="shared" si="81"/>
        <v>0</v>
      </c>
      <c r="AX52" s="66">
        <f t="shared" si="81"/>
        <v>0</v>
      </c>
      <c r="AY52" s="66">
        <f t="shared" si="81"/>
        <v>0</v>
      </c>
      <c r="AZ52" s="66">
        <f t="shared" si="81"/>
        <v>0</v>
      </c>
      <c r="BA52" s="66">
        <f t="shared" si="81"/>
        <v>0</v>
      </c>
      <c r="BB52" s="66">
        <f t="shared" si="81"/>
        <v>0</v>
      </c>
      <c r="BC52" s="66">
        <f t="shared" si="81"/>
        <v>0</v>
      </c>
      <c r="BD52" s="66">
        <f t="shared" si="81"/>
        <v>0</v>
      </c>
      <c r="BE52" s="66">
        <f t="shared" si="81"/>
        <v>0</v>
      </c>
      <c r="BF52" s="66">
        <f t="shared" si="81"/>
        <v>0</v>
      </c>
      <c r="BG52" s="66">
        <f t="shared" si="81"/>
        <v>0</v>
      </c>
      <c r="BH52" s="66">
        <f t="shared" si="81"/>
        <v>0</v>
      </c>
      <c r="BI52" s="66">
        <f t="shared" si="81"/>
        <v>0</v>
      </c>
      <c r="BJ52" s="66">
        <f t="shared" si="81"/>
        <v>0</v>
      </c>
      <c r="BK52" s="66">
        <f t="shared" si="81"/>
        <v>0</v>
      </c>
      <c r="BL52" s="66">
        <f t="shared" si="81"/>
        <v>0</v>
      </c>
      <c r="BM52" s="66">
        <f t="shared" si="81"/>
        <v>0</v>
      </c>
      <c r="BN52" s="66">
        <f t="shared" si="81"/>
        <v>0</v>
      </c>
      <c r="BO52" s="66">
        <f t="shared" si="81"/>
        <v>0</v>
      </c>
      <c r="BP52" s="66">
        <f t="shared" si="81"/>
        <v>0</v>
      </c>
      <c r="BQ52" s="66">
        <f t="shared" si="81"/>
        <v>0</v>
      </c>
      <c r="BR52" s="66">
        <f t="shared" si="81"/>
        <v>0</v>
      </c>
      <c r="BS52" s="66">
        <f t="shared" si="81"/>
        <v>0</v>
      </c>
      <c r="BT52" s="66">
        <f t="shared" si="81"/>
        <v>0</v>
      </c>
      <c r="BU52" s="66">
        <f t="shared" si="81"/>
        <v>0</v>
      </c>
      <c r="BV52" s="66">
        <f t="shared" si="81"/>
        <v>0</v>
      </c>
      <c r="BW52" s="66">
        <f t="shared" si="81"/>
        <v>0</v>
      </c>
      <c r="BX52" s="66">
        <f t="shared" si="81"/>
        <v>0</v>
      </c>
      <c r="BY52" s="66">
        <f t="shared" si="81"/>
        <v>0</v>
      </c>
      <c r="BZ52" s="66">
        <f t="shared" ref="BZ52:EK52" si="82">SUMIFS(46:46,42:42,BZ48)</f>
        <v>0</v>
      </c>
      <c r="CA52" s="66">
        <f t="shared" si="82"/>
        <v>0</v>
      </c>
      <c r="CB52" s="66">
        <f t="shared" si="82"/>
        <v>0</v>
      </c>
      <c r="CC52" s="66">
        <f t="shared" si="82"/>
        <v>0</v>
      </c>
      <c r="CD52" s="66">
        <f t="shared" si="82"/>
        <v>0</v>
      </c>
      <c r="CE52" s="66">
        <f t="shared" si="82"/>
        <v>0</v>
      </c>
      <c r="CF52" s="66">
        <f t="shared" si="82"/>
        <v>0</v>
      </c>
      <c r="CG52" s="66">
        <f t="shared" si="82"/>
        <v>0</v>
      </c>
      <c r="CH52" s="66">
        <f t="shared" si="82"/>
        <v>0</v>
      </c>
      <c r="CI52" s="66">
        <f t="shared" si="82"/>
        <v>0</v>
      </c>
      <c r="CJ52" s="66">
        <f t="shared" si="82"/>
        <v>0</v>
      </c>
      <c r="CK52" s="66">
        <f t="shared" si="82"/>
        <v>0</v>
      </c>
      <c r="CL52" s="66">
        <f t="shared" si="82"/>
        <v>0</v>
      </c>
      <c r="CM52" s="66">
        <f t="shared" si="82"/>
        <v>0</v>
      </c>
      <c r="CN52" s="66">
        <f t="shared" si="82"/>
        <v>0</v>
      </c>
      <c r="CO52" s="66">
        <f t="shared" si="82"/>
        <v>0</v>
      </c>
      <c r="CP52" s="66">
        <f t="shared" si="82"/>
        <v>0</v>
      </c>
      <c r="CQ52" s="66">
        <f t="shared" si="82"/>
        <v>0</v>
      </c>
      <c r="CR52" s="66">
        <f t="shared" si="82"/>
        <v>0</v>
      </c>
      <c r="CS52" s="66">
        <f t="shared" si="82"/>
        <v>0</v>
      </c>
      <c r="CT52" s="66">
        <f t="shared" si="82"/>
        <v>0</v>
      </c>
      <c r="CU52" s="66">
        <f t="shared" si="82"/>
        <v>0</v>
      </c>
      <c r="CV52" s="66">
        <f t="shared" si="82"/>
        <v>0</v>
      </c>
      <c r="CW52" s="66">
        <f t="shared" si="82"/>
        <v>0</v>
      </c>
      <c r="CX52" s="66">
        <f t="shared" si="82"/>
        <v>0</v>
      </c>
      <c r="CY52" s="66">
        <f t="shared" si="82"/>
        <v>0</v>
      </c>
      <c r="CZ52" s="66">
        <f t="shared" si="82"/>
        <v>0</v>
      </c>
      <c r="DA52" s="66">
        <f t="shared" si="82"/>
        <v>0</v>
      </c>
      <c r="DB52" s="66">
        <f t="shared" si="82"/>
        <v>0</v>
      </c>
      <c r="DC52" s="66">
        <f t="shared" si="82"/>
        <v>0</v>
      </c>
      <c r="DD52" s="66">
        <f t="shared" si="82"/>
        <v>0</v>
      </c>
      <c r="DE52" s="66">
        <f t="shared" si="82"/>
        <v>0</v>
      </c>
      <c r="DF52" s="66">
        <f t="shared" si="82"/>
        <v>0</v>
      </c>
      <c r="DG52" s="66">
        <f t="shared" si="82"/>
        <v>0</v>
      </c>
      <c r="DH52" s="66">
        <f t="shared" si="82"/>
        <v>0</v>
      </c>
      <c r="DI52" s="66">
        <f t="shared" si="82"/>
        <v>0</v>
      </c>
      <c r="DJ52" s="66">
        <f t="shared" si="82"/>
        <v>0</v>
      </c>
      <c r="DK52" s="66">
        <f t="shared" si="82"/>
        <v>0</v>
      </c>
      <c r="DL52" s="66">
        <f t="shared" si="82"/>
        <v>0</v>
      </c>
      <c r="DM52" s="66">
        <f t="shared" si="82"/>
        <v>0</v>
      </c>
      <c r="DN52" s="66">
        <f t="shared" si="82"/>
        <v>0</v>
      </c>
      <c r="DO52" s="66">
        <f t="shared" si="82"/>
        <v>0</v>
      </c>
      <c r="DP52" s="66">
        <f t="shared" si="82"/>
        <v>0</v>
      </c>
      <c r="DQ52" s="66">
        <f t="shared" si="82"/>
        <v>0</v>
      </c>
      <c r="DR52" s="66">
        <f t="shared" si="82"/>
        <v>0</v>
      </c>
      <c r="DS52" s="66">
        <f t="shared" si="82"/>
        <v>0</v>
      </c>
      <c r="DT52" s="66">
        <f t="shared" si="82"/>
        <v>0</v>
      </c>
      <c r="DU52" s="66">
        <f t="shared" si="82"/>
        <v>0</v>
      </c>
      <c r="DV52" s="66">
        <f t="shared" si="82"/>
        <v>0</v>
      </c>
      <c r="DW52" s="66">
        <f t="shared" si="82"/>
        <v>0</v>
      </c>
      <c r="DX52" s="66">
        <f t="shared" si="82"/>
        <v>0</v>
      </c>
      <c r="DY52" s="66">
        <f t="shared" si="82"/>
        <v>0</v>
      </c>
      <c r="DZ52" s="66">
        <f t="shared" si="82"/>
        <v>0</v>
      </c>
      <c r="EA52" s="66">
        <f t="shared" si="82"/>
        <v>0</v>
      </c>
      <c r="EB52" s="66">
        <f t="shared" si="82"/>
        <v>0</v>
      </c>
      <c r="EC52" s="66">
        <f t="shared" si="82"/>
        <v>0</v>
      </c>
      <c r="ED52" s="66">
        <f t="shared" si="82"/>
        <v>0</v>
      </c>
      <c r="EE52" s="66">
        <f t="shared" si="82"/>
        <v>0</v>
      </c>
      <c r="EF52" s="66">
        <f t="shared" si="82"/>
        <v>0</v>
      </c>
      <c r="EG52" s="66">
        <f t="shared" si="82"/>
        <v>4.5712397747319658E-5</v>
      </c>
      <c r="EH52" s="66">
        <f t="shared" si="82"/>
        <v>5.3558104957415552E-5</v>
      </c>
      <c r="EI52" s="66">
        <f t="shared" si="82"/>
        <v>2.5437210220549014E-5</v>
      </c>
      <c r="EJ52" s="66">
        <f t="shared" si="82"/>
        <v>1.6538824718666033E-5</v>
      </c>
      <c r="EK52" s="66">
        <f t="shared" si="82"/>
        <v>3.4561107033829984E-5</v>
      </c>
      <c r="EL52" s="66">
        <f t="shared" ref="EL52:GW52" si="83">SUMIFS(46:46,42:42,EL48)</f>
        <v>5.9040122996911786E-5</v>
      </c>
      <c r="EM52" s="66">
        <f t="shared" si="83"/>
        <v>4.4745393209139226E-5</v>
      </c>
      <c r="EN52" s="66">
        <f t="shared" si="83"/>
        <v>4.4716174370862113E-5</v>
      </c>
      <c r="EO52" s="66">
        <f t="shared" si="83"/>
        <v>5.2390897836663013E-5</v>
      </c>
      <c r="EP52" s="66">
        <f t="shared" si="83"/>
        <v>2.4882849812817796E-5</v>
      </c>
      <c r="EQ52" s="66">
        <f t="shared" si="83"/>
        <v>1.6178389374737158E-5</v>
      </c>
      <c r="ER52" s="66">
        <f t="shared" si="83"/>
        <v>3.3807906929699123E-5</v>
      </c>
      <c r="ES52" s="66">
        <f t="shared" si="83"/>
        <v>5.7753444686936235E-5</v>
      </c>
      <c r="ET52" s="66">
        <f t="shared" si="83"/>
        <v>4.3770244039539122E-5</v>
      </c>
      <c r="EU52" s="66">
        <f t="shared" si="83"/>
        <v>4.3741661975773066E-5</v>
      </c>
      <c r="EV52" s="66">
        <f t="shared" si="83"/>
        <v>5.1249127994989319E-5</v>
      </c>
      <c r="EW52" s="66">
        <f t="shared" si="83"/>
        <v>2.4340570740224966E-5</v>
      </c>
      <c r="EX52" s="66">
        <f t="shared" si="83"/>
        <v>1.5825809101489721E-5</v>
      </c>
      <c r="EY52" s="66">
        <f t="shared" si="83"/>
        <v>3.3071121531159365E-5</v>
      </c>
      <c r="EZ52" s="66">
        <f t="shared" si="83"/>
        <v>5.649480732588364E-5</v>
      </c>
      <c r="FA52" s="66">
        <f t="shared" si="83"/>
        <v>4.281634657508164E-5</v>
      </c>
      <c r="FB52" s="66">
        <f t="shared" si="83"/>
        <v>4.2788387408417335E-5</v>
      </c>
      <c r="FC52" s="66">
        <f t="shared" si="83"/>
        <v>5.013224107048607E-5</v>
      </c>
      <c r="FD52" s="66">
        <f t="shared" si="83"/>
        <v>2.3810109710773666E-5</v>
      </c>
      <c r="FE52" s="66">
        <f t="shared" si="83"/>
        <v>1.5480912711118619E-5</v>
      </c>
      <c r="FF52" s="66">
        <f t="shared" si="83"/>
        <v>3.2350393107830461E-5</v>
      </c>
      <c r="FG52" s="66">
        <f t="shared" si="83"/>
        <v>5.5263599809323001E-5</v>
      </c>
      <c r="FH52" s="66">
        <f t="shared" si="83"/>
        <v>4.1883237671269986E-5</v>
      </c>
      <c r="FI52" s="66">
        <f t="shared" si="83"/>
        <v>4.18558878267325E-5</v>
      </c>
      <c r="FJ52" s="66">
        <f t="shared" si="83"/>
        <v>4.9039694782612745E-5</v>
      </c>
      <c r="FK52" s="66">
        <f t="shared" si="83"/>
        <v>2.6763022721748041E-5</v>
      </c>
      <c r="FL52" s="66">
        <f t="shared" si="83"/>
        <v>4.0010270558112221E-5</v>
      </c>
      <c r="FM52" s="66">
        <f t="shared" si="83"/>
        <v>6.8778615422755371E-5</v>
      </c>
      <c r="FN52" s="66">
        <f t="shared" si="83"/>
        <v>1.1868557313511357E-4</v>
      </c>
      <c r="FO52" s="66">
        <f t="shared" si="83"/>
        <v>9.0233137440932443E-5</v>
      </c>
      <c r="FP52" s="66">
        <f t="shared" si="83"/>
        <v>9.0458508328494986E-5</v>
      </c>
      <c r="FQ52" s="66">
        <f t="shared" si="83"/>
        <v>1.0631821427510682E-4</v>
      </c>
      <c r="FR52" s="66">
        <f t="shared" si="83"/>
        <v>6.2193260691396264E-5</v>
      </c>
      <c r="FS52" s="66">
        <f t="shared" si="83"/>
        <v>4.0564445495801402E-5</v>
      </c>
      <c r="FT52" s="66">
        <f t="shared" si="83"/>
        <v>6.9731255442044741E-5</v>
      </c>
      <c r="FU52" s="66">
        <f t="shared" si="83"/>
        <v>1.2032946529528343E-4</v>
      </c>
      <c r="FV52" s="66">
        <f t="shared" si="83"/>
        <v>9.1482940119627114E-5</v>
      </c>
      <c r="FW52" s="66">
        <f t="shared" si="83"/>
        <v>9.1711432578122062E-5</v>
      </c>
      <c r="FX52" s="66">
        <f t="shared" si="83"/>
        <v>1.0779080841029409E-4</v>
      </c>
      <c r="FY52" s="66">
        <f t="shared" si="83"/>
        <v>6.3054688167081089E-6</v>
      </c>
      <c r="FZ52" s="66">
        <f t="shared" si="83"/>
        <v>4.1126296209167138E-6</v>
      </c>
      <c r="GA52" s="66">
        <f t="shared" si="83"/>
        <v>7.0697090303957404E-5</v>
      </c>
      <c r="GB52" s="66">
        <f t="shared" si="83"/>
        <v>1.219961267050165E-4</v>
      </c>
      <c r="GC52" s="66">
        <f t="shared" si="83"/>
        <v>9.2750053586575083E-5</v>
      </c>
      <c r="GD52" s="66">
        <f t="shared" si="83"/>
        <v>9.2981710852310374E-5</v>
      </c>
      <c r="GE52" s="66">
        <f t="shared" si="83"/>
        <v>1.0928379917743922E-4</v>
      </c>
      <c r="GF52" s="66">
        <f t="shared" si="83"/>
        <v>6.3928047117134903E-5</v>
      </c>
      <c r="GG52" s="66">
        <f t="shared" si="83"/>
        <v>4.1695929013974066E-5</v>
      </c>
      <c r="GH52" s="66">
        <f t="shared" si="83"/>
        <v>7.1676302767844564E-5</v>
      </c>
      <c r="GI52" s="66">
        <f t="shared" si="83"/>
        <v>1.2368587273702287E-4</v>
      </c>
      <c r="GJ52" s="66">
        <f t="shared" si="83"/>
        <v>9.4034717610337514E-5</v>
      </c>
      <c r="GK52" s="66">
        <f t="shared" si="83"/>
        <v>9.4269583518479184E-5</v>
      </c>
      <c r="GL52" s="66">
        <f t="shared" si="83"/>
        <v>1.107974690865599E-4</v>
      </c>
      <c r="GM52" s="66">
        <f t="shared" si="83"/>
        <v>6.4813502802226372E-5</v>
      </c>
      <c r="GN52" s="66">
        <f t="shared" si="83"/>
        <v>4.2273451698547015E-5</v>
      </c>
      <c r="GO52" s="66">
        <f t="shared" si="83"/>
        <v>7.2669078124423778E-5</v>
      </c>
      <c r="GP52" s="66">
        <f t="shared" si="83"/>
        <v>1.2374123926744155E-4</v>
      </c>
      <c r="GQ52" s="66">
        <f t="shared" si="83"/>
        <v>1.0394753579289365E-4</v>
      </c>
      <c r="GR52" s="66">
        <f t="shared" si="83"/>
        <v>1.0501224292352597E-4</v>
      </c>
      <c r="GS52" s="66">
        <f t="shared" si="83"/>
        <v>1.2318129052079607E-4</v>
      </c>
      <c r="GT52" s="66">
        <f t="shared" si="83"/>
        <v>7.1916238893990968E-5</v>
      </c>
      <c r="GU52" s="66">
        <f t="shared" si="83"/>
        <v>4.6813999570561759E-5</v>
      </c>
      <c r="GV52" s="66">
        <f t="shared" si="83"/>
        <v>8.0316403140704015E-5</v>
      </c>
      <c r="GW52" s="66">
        <f t="shared" si="83"/>
        <v>1.3962813348222016E-4</v>
      </c>
      <c r="GX52" s="66">
        <f t="shared" ref="GX52:JI52" si="84">SUMIFS(46:46,42:42,GX48)</f>
        <v>1.0594674608412571E-4</v>
      </c>
      <c r="GY52" s="66">
        <f t="shared" si="84"/>
        <v>1.0703193059728062E-4</v>
      </c>
      <c r="GZ52" s="66">
        <f t="shared" si="84"/>
        <v>1.2555042127332383E-4</v>
      </c>
      <c r="HA52" s="66">
        <f t="shared" si="84"/>
        <v>7.3299395154568725E-5</v>
      </c>
      <c r="HB52" s="66">
        <f t="shared" si="84"/>
        <v>4.7714367520617547E-5</v>
      </c>
      <c r="HC52" s="66">
        <f t="shared" si="84"/>
        <v>8.1861118736786605E-5</v>
      </c>
      <c r="HD52" s="66">
        <f t="shared" si="84"/>
        <v>1.4231358436158828E-4</v>
      </c>
      <c r="HE52" s="66">
        <f t="shared" si="84"/>
        <v>1.0798440694331092E-4</v>
      </c>
      <c r="HF52" s="66">
        <f t="shared" si="84"/>
        <v>1.0909046267799153E-4</v>
      </c>
      <c r="HG52" s="66">
        <f t="shared" si="84"/>
        <v>1.2796511722896675E-4</v>
      </c>
      <c r="HH52" s="66">
        <f t="shared" si="84"/>
        <v>7.4709153490986339E-5</v>
      </c>
      <c r="HI52" s="66">
        <f t="shared" si="84"/>
        <v>4.8632052137758518E-5</v>
      </c>
      <c r="HJ52" s="66">
        <f t="shared" si="84"/>
        <v>8.3435543659724922E-5</v>
      </c>
      <c r="HK52" s="66">
        <f t="shared" si="84"/>
        <v>1.4505068419053162E-4</v>
      </c>
      <c r="HL52" s="66">
        <f t="shared" si="84"/>
        <v>1.1006125788553803E-4</v>
      </c>
      <c r="HM52" s="66">
        <f t="shared" si="84"/>
        <v>1.1118858625540508E-4</v>
      </c>
      <c r="HN52" s="66">
        <f t="shared" si="84"/>
        <v>1.3042625473772487E-4</v>
      </c>
      <c r="HO52" s="66">
        <f t="shared" si="84"/>
        <v>7.6146025537727314E-5</v>
      </c>
      <c r="HP52" s="66">
        <f t="shared" si="84"/>
        <v>4.9567386471332857E-5</v>
      </c>
      <c r="HQ52" s="66">
        <f t="shared" si="84"/>
        <v>8.5040249305382652E-5</v>
      </c>
      <c r="HR52" s="66">
        <f t="shared" si="84"/>
        <v>1.4784042632700454E-4</v>
      </c>
      <c r="HS52" s="66">
        <f t="shared" si="84"/>
        <v>1.1217805264889941E-4</v>
      </c>
      <c r="HT52" s="66">
        <f t="shared" si="84"/>
        <v>1.2615093244873116E-4</v>
      </c>
      <c r="HU52" s="66">
        <f t="shared" si="84"/>
        <v>2.3853190389127649E-4</v>
      </c>
      <c r="HV52" s="66">
        <f t="shared" si="84"/>
        <v>1.3888225949873405E-4</v>
      </c>
      <c r="HW52" s="66">
        <f t="shared" si="84"/>
        <v>9.8357735101847673E-5</v>
      </c>
      <c r="HX52" s="66">
        <f t="shared" si="84"/>
        <v>1.6828875826840312E-4</v>
      </c>
      <c r="HY52" s="66">
        <f t="shared" si="84"/>
        <v>2.9177082925659986E-4</v>
      </c>
      <c r="HZ52" s="66">
        <f t="shared" si="84"/>
        <v>2.2078758151502454E-4</v>
      </c>
      <c r="IA52" s="66">
        <f t="shared" si="84"/>
        <v>2.1383965761492899E-4</v>
      </c>
      <c r="IB52" s="66">
        <f t="shared" si="84"/>
        <v>2.5015612893661439E-4</v>
      </c>
      <c r="IC52" s="66">
        <f t="shared" si="84"/>
        <v>1.4565032118307023E-4</v>
      </c>
      <c r="ID52" s="66">
        <f t="shared" si="84"/>
        <v>1.0315094066102828E-4</v>
      </c>
      <c r="IE52" s="66">
        <f t="shared" si="84"/>
        <v>1.7648986833711759E-4</v>
      </c>
      <c r="IF52" s="66">
        <f t="shared" si="84"/>
        <v>3.0598951332197943E-4</v>
      </c>
      <c r="IG52" s="66">
        <f t="shared" si="84"/>
        <v>2.3154708367334513E-4</v>
      </c>
      <c r="IH52" s="66">
        <f t="shared" si="84"/>
        <v>2.2426057097361718E-4</v>
      </c>
      <c r="II52" s="66">
        <f t="shared" si="84"/>
        <v>2.6234683002016918E-4</v>
      </c>
      <c r="IJ52" s="66">
        <f t="shared" si="84"/>
        <v>1.5274820655495518E-4</v>
      </c>
      <c r="IK52" s="66">
        <f t="shared" si="84"/>
        <v>5.4088865243985802E-5</v>
      </c>
      <c r="IL52" s="66">
        <f t="shared" si="84"/>
        <v>9.2545318968882654E-5</v>
      </c>
      <c r="IM52" s="66">
        <f t="shared" si="84"/>
        <v>1.6045055378150689E-4</v>
      </c>
      <c r="IN52" s="66">
        <f t="shared" si="84"/>
        <v>1.2141546093701537E-4</v>
      </c>
      <c r="IO52" s="66">
        <f t="shared" si="84"/>
        <v>1.1759466006997027E-4</v>
      </c>
      <c r="IP52" s="66">
        <f t="shared" si="84"/>
        <v>1.3756580643097281E-4</v>
      </c>
      <c r="IQ52" s="66">
        <f t="shared" si="84"/>
        <v>8.0095994352215866E-5</v>
      </c>
      <c r="IR52" s="66">
        <f t="shared" si="84"/>
        <v>5.6724743848843734E-5</v>
      </c>
      <c r="IS52" s="66">
        <f t="shared" si="84"/>
        <v>9.7055271713305499E-5</v>
      </c>
      <c r="IT52" s="66">
        <f t="shared" si="84"/>
        <v>1.6826968956744961E-4</v>
      </c>
      <c r="IU52" s="66">
        <f t="shared" si="84"/>
        <v>1.2733232412760393E-4</v>
      </c>
      <c r="IV52" s="66">
        <f t="shared" si="84"/>
        <v>1.2332532657823906E-4</v>
      </c>
      <c r="IW52" s="66">
        <f t="shared" si="84"/>
        <v>1.4426971423705766E-4</v>
      </c>
      <c r="IX52" s="66">
        <f t="shared" si="84"/>
        <v>8.3999262000658602E-5</v>
      </c>
      <c r="IY52" s="66">
        <f t="shared" si="84"/>
        <v>1.1246881933358025E-4</v>
      </c>
      <c r="IZ52" s="66">
        <f t="shared" si="84"/>
        <v>2.183786869301191E-4</v>
      </c>
      <c r="JA52" s="66">
        <f t="shared" si="84"/>
        <v>3.7876026900079523E-4</v>
      </c>
      <c r="JB52" s="66">
        <f t="shared" si="84"/>
        <v>2.8467222297432859E-4</v>
      </c>
      <c r="JC52" s="66">
        <f t="shared" si="84"/>
        <v>2.7384612799146628E-4</v>
      </c>
      <c r="JD52" s="66">
        <f t="shared" si="84"/>
        <v>3.1818331766393903E-4</v>
      </c>
      <c r="JE52" s="66">
        <f t="shared" si="84"/>
        <v>1.8400329859528093E-4</v>
      </c>
      <c r="JF52" s="66">
        <f t="shared" si="84"/>
        <v>1.303433716301588E-4</v>
      </c>
      <c r="JG52" s="66">
        <f t="shared" si="84"/>
        <v>2.2150495260343816E-4</v>
      </c>
      <c r="JH52" s="66">
        <f t="shared" si="84"/>
        <v>3.8418252537590196E-4</v>
      </c>
      <c r="JI52" s="66">
        <f t="shared" si="84"/>
        <v>2.8874753367127791E-4</v>
      </c>
      <c r="JJ52" s="66">
        <f t="shared" ref="JJ52:LU52" si="85">SUMIFS(46:46,42:42,JJ48)</f>
        <v>2.7776645447454012E-4</v>
      </c>
      <c r="JK52" s="66">
        <f t="shared" si="85"/>
        <v>3.2273836650052187E-4</v>
      </c>
      <c r="JL52" s="66">
        <f t="shared" si="85"/>
        <v>1.8663745307373507E-4</v>
      </c>
      <c r="JM52" s="66">
        <f t="shared" si="85"/>
        <v>1.3220934130971101E-4</v>
      </c>
      <c r="JN52" s="66">
        <f t="shared" si="85"/>
        <v>2.2467597327184189E-4</v>
      </c>
      <c r="JO52" s="66">
        <f t="shared" si="85"/>
        <v>3.8968240569048606E-4</v>
      </c>
      <c r="JP52" s="66">
        <f t="shared" si="85"/>
        <v>2.928811857023523E-4</v>
      </c>
      <c r="JQ52" s="66">
        <f t="shared" si="85"/>
        <v>2.8174290356868258E-4</v>
      </c>
      <c r="JR52" s="66">
        <f t="shared" si="85"/>
        <v>3.2735862450663632E-4</v>
      </c>
      <c r="JS52" s="66">
        <f t="shared" si="85"/>
        <v>1.8930931758167957E-4</v>
      </c>
      <c r="JT52" s="66">
        <f t="shared" si="85"/>
        <v>1.3410202383857398E-4</v>
      </c>
      <c r="JU52" s="66">
        <f t="shared" si="85"/>
        <v>2.2789238963890284E-4</v>
      </c>
      <c r="JV52" s="66">
        <f t="shared" si="85"/>
        <v>3.9526102119336433E-4</v>
      </c>
      <c r="JW52" s="66">
        <f t="shared" si="85"/>
        <v>2.9707401427044077E-4</v>
      </c>
      <c r="JX52" s="66">
        <f t="shared" si="85"/>
        <v>2.8577627871398636E-4</v>
      </c>
      <c r="JY52" s="66">
        <f t="shared" si="85"/>
        <v>3.3204502520373141E-4</v>
      </c>
      <c r="JZ52" s="66">
        <f t="shared" si="85"/>
        <v>1.9201943196836619E-4</v>
      </c>
      <c r="KA52" s="66">
        <f t="shared" si="85"/>
        <v>1.3602180163256402E-4</v>
      </c>
      <c r="KB52" s="66">
        <f t="shared" si="85"/>
        <v>2.3115485158037749E-4</v>
      </c>
      <c r="KC52" s="66">
        <f t="shared" si="85"/>
        <v>4.6102882984279674E-4</v>
      </c>
      <c r="KD52" s="66">
        <f t="shared" si="85"/>
        <v>6.4497775441771474E-4</v>
      </c>
      <c r="KE52" s="66">
        <f t="shared" si="85"/>
        <v>6.592037781186893E-4</v>
      </c>
      <c r="KF52" s="66">
        <f t="shared" si="85"/>
        <v>7.317800107974542E-4</v>
      </c>
      <c r="KG52" s="66">
        <f t="shared" si="85"/>
        <v>4.482396859636997E-4</v>
      </c>
      <c r="KH52" s="66">
        <f t="shared" si="85"/>
        <v>3.3739060089635358E-4</v>
      </c>
      <c r="KI52" s="66">
        <f t="shared" si="85"/>
        <v>6.4419311883845583E-4</v>
      </c>
      <c r="KJ52" s="66">
        <f t="shared" si="85"/>
        <v>1.1659441550783095E-3</v>
      </c>
      <c r="KK52" s="66">
        <f t="shared" si="85"/>
        <v>9.1919679375280594E-4</v>
      </c>
      <c r="KL52" s="66">
        <f t="shared" si="85"/>
        <v>6.2631410683145763E-4</v>
      </c>
      <c r="KM52" s="66">
        <f t="shared" si="85"/>
        <v>6.9526929164110611E-4</v>
      </c>
      <c r="KN52" s="66">
        <f t="shared" si="85"/>
        <v>3.8715968329657024E-4</v>
      </c>
      <c r="KO52" s="66">
        <f t="shared" si="85"/>
        <v>2.6713096904166741E-4</v>
      </c>
      <c r="KP52" s="66">
        <f t="shared" si="85"/>
        <v>4.7080951905078709E-4</v>
      </c>
      <c r="KQ52" s="66">
        <f t="shared" si="85"/>
        <v>7.9126548068044465E-4</v>
      </c>
      <c r="KR52" s="66">
        <f t="shared" si="85"/>
        <v>5.8222352277231902E-4</v>
      </c>
      <c r="KS52" s="66">
        <f t="shared" si="85"/>
        <v>5.9506540077119909E-4</v>
      </c>
      <c r="KT52" s="66">
        <f t="shared" si="85"/>
        <v>6.605802027474663E-4</v>
      </c>
      <c r="KU52" s="66">
        <f t="shared" si="85"/>
        <v>3.6784311512453487E-4</v>
      </c>
      <c r="KV52" s="66">
        <f t="shared" si="85"/>
        <v>2.5380299663912113E-4</v>
      </c>
      <c r="KW52" s="66">
        <f t="shared" si="85"/>
        <v>4.4731940744270089E-4</v>
      </c>
      <c r="KX52" s="66">
        <f t="shared" si="85"/>
        <v>7.5178685142442809E-4</v>
      </c>
      <c r="KY52" s="66">
        <f t="shared" si="85"/>
        <v>5.5317462937197221E-4</v>
      </c>
      <c r="KZ52" s="66">
        <f t="shared" si="85"/>
        <v>6.7845094466047683E-4</v>
      </c>
      <c r="LA52" s="66">
        <f t="shared" si="85"/>
        <v>7.8452732183793416E-4</v>
      </c>
      <c r="LB52" s="66">
        <f t="shared" si="85"/>
        <v>4.5433740168946107E-4</v>
      </c>
      <c r="LC52" s="66">
        <f t="shared" si="85"/>
        <v>3.1348199624445298E-4</v>
      </c>
      <c r="LD52" s="66">
        <f t="shared" si="85"/>
        <v>4.2500128858546845E-4</v>
      </c>
      <c r="LE52" s="66">
        <f t="shared" si="85"/>
        <v>7.1427793044709636E-4</v>
      </c>
      <c r="LF52" s="66">
        <f t="shared" si="85"/>
        <v>5.2557507316735859E-4</v>
      </c>
      <c r="LG52" s="66">
        <f t="shared" si="85"/>
        <v>5.371674783259991E-4</v>
      </c>
      <c r="LH52" s="66">
        <f t="shared" si="85"/>
        <v>5.6650949034249337E-4</v>
      </c>
      <c r="LI52" s="66">
        <f t="shared" si="85"/>
        <v>3.6231016265106234E-3</v>
      </c>
      <c r="LJ52" s="66">
        <f t="shared" si="85"/>
        <v>2.5181986452588526E-3</v>
      </c>
      <c r="LK52" s="66">
        <f t="shared" si="85"/>
        <v>4.4733796133876302E-3</v>
      </c>
      <c r="LL52" s="66">
        <f t="shared" si="85"/>
        <v>7.7604033938394957E-3</v>
      </c>
      <c r="LM52" s="66">
        <f t="shared" si="85"/>
        <v>5.7521099786553434E-3</v>
      </c>
      <c r="LN52" s="66">
        <f t="shared" si="85"/>
        <v>6.3499359344810317E-3</v>
      </c>
      <c r="LO52" s="66">
        <f t="shared" si="85"/>
        <v>7.0534752060393167E-3</v>
      </c>
      <c r="LP52" s="66">
        <f t="shared" si="85"/>
        <v>3.8926368028206907E-3</v>
      </c>
      <c r="LQ52" s="66">
        <f t="shared" si="85"/>
        <v>2.7055362321670375E-3</v>
      </c>
      <c r="LR52" s="66">
        <f t="shared" si="85"/>
        <v>4.3692453972800855E-3</v>
      </c>
      <c r="LS52" s="66">
        <f t="shared" si="85"/>
        <v>7.5797517179393989E-3</v>
      </c>
      <c r="LT52" s="66">
        <f t="shared" si="85"/>
        <v>5.6182086522847769E-3</v>
      </c>
      <c r="LU52" s="66">
        <f t="shared" si="85"/>
        <v>5.6382891180860612E-3</v>
      </c>
      <c r="LV52" s="66">
        <f t="shared" ref="LV52:NO52" si="86">SUMIFS(46:46,42:42,LV48)</f>
        <v>6.2629816913501871E-3</v>
      </c>
      <c r="LW52" s="66">
        <f t="shared" si="86"/>
        <v>3.4563831749585949E-3</v>
      </c>
      <c r="LX52" s="66">
        <f t="shared" si="86"/>
        <v>2.4023227405461536E-3</v>
      </c>
      <c r="LY52" s="66">
        <f t="shared" si="86"/>
        <v>4.6942888130873427E-3</v>
      </c>
      <c r="LZ52" s="66">
        <f t="shared" si="86"/>
        <v>7.4033053682767769E-3</v>
      </c>
      <c r="MA52" s="66">
        <f t="shared" si="86"/>
        <v>5.4874243673599284E-3</v>
      </c>
      <c r="MB52" s="66">
        <f t="shared" si="86"/>
        <v>5.5070373871257735E-3</v>
      </c>
      <c r="MC52" s="66">
        <f t="shared" si="86"/>
        <v>6.1171879637235771E-3</v>
      </c>
      <c r="MD52" s="66">
        <f t="shared" si="86"/>
        <v>3.3759232579387097E-3</v>
      </c>
      <c r="ME52" s="66">
        <f t="shared" si="86"/>
        <v>2.346399922219842E-3</v>
      </c>
      <c r="MF52" s="66">
        <f t="shared" si="86"/>
        <v>4.168192845578159E-3</v>
      </c>
      <c r="MG52" s="66">
        <f t="shared" si="86"/>
        <v>7.2309664505549104E-3</v>
      </c>
      <c r="MH52" s="66">
        <f t="shared" si="86"/>
        <v>5.3596845633794342E-3</v>
      </c>
      <c r="MI52" s="66">
        <f t="shared" si="86"/>
        <v>5.378841018620171E-3</v>
      </c>
      <c r="MJ52" s="66">
        <f t="shared" si="86"/>
        <v>5.9747881165300902E-3</v>
      </c>
      <c r="MK52" s="66">
        <f t="shared" si="86"/>
        <v>2.1701871377191706E-2</v>
      </c>
      <c r="ML52" s="66">
        <f t="shared" si="86"/>
        <v>1.6654610266854882E-2</v>
      </c>
      <c r="MM52" s="66">
        <f t="shared" si="86"/>
        <v>3.5661289617526577E-2</v>
      </c>
      <c r="MN52" s="66">
        <f t="shared" si="86"/>
        <v>5.9467180509971275E-2</v>
      </c>
      <c r="MO52" s="66">
        <f t="shared" si="86"/>
        <v>4.8964072614029117E-2</v>
      </c>
      <c r="MP52" s="66">
        <f t="shared" si="86"/>
        <v>5.23758968975368E-2</v>
      </c>
      <c r="MQ52" s="66">
        <f t="shared" si="86"/>
        <v>5.837496113113879E-2</v>
      </c>
      <c r="MR52" s="66">
        <f t="shared" si="86"/>
        <v>1.9780566052453926E-2</v>
      </c>
      <c r="MS52" s="66">
        <f t="shared" si="86"/>
        <v>1.5180147957545886E-2</v>
      </c>
      <c r="MT52" s="66">
        <f t="shared" si="86"/>
        <v>2.7860684686122274E-2</v>
      </c>
      <c r="MU52" s="66">
        <f t="shared" si="86"/>
        <v>4.0651833829879504E-2</v>
      </c>
      <c r="MV52" s="66">
        <f t="shared" si="86"/>
        <v>2.9752797372637918E-2</v>
      </c>
      <c r="MW52" s="66">
        <f t="shared" si="86"/>
        <v>2.864337927724761E-2</v>
      </c>
      <c r="MX52" s="66">
        <f t="shared" si="86"/>
        <v>3.1924153112735165E-2</v>
      </c>
      <c r="MY52" s="66">
        <f t="shared" si="86"/>
        <v>2.1635228772024419E-2</v>
      </c>
      <c r="MZ52" s="66">
        <f t="shared" si="86"/>
        <v>1.6603466907052479E-2</v>
      </c>
      <c r="NA52" s="66">
        <f t="shared" si="86"/>
        <v>3.0472954380125771E-2</v>
      </c>
      <c r="NB52" s="66">
        <f t="shared" si="86"/>
        <v>4.4463425494471867E-2</v>
      </c>
      <c r="NC52" s="66">
        <f t="shared" si="86"/>
        <v>3.2542475076685271E-2</v>
      </c>
      <c r="ND52" s="66">
        <f t="shared" si="86"/>
        <v>3.1329035874088973E-2</v>
      </c>
      <c r="NE52" s="66">
        <f t="shared" si="86"/>
        <v>3.4917421175693603E-2</v>
      </c>
      <c r="NF52" s="66">
        <f t="shared" si="86"/>
        <v>2.3663788122977609E-2</v>
      </c>
      <c r="NG52" s="66">
        <f t="shared" si="86"/>
        <v>1.2712167224798775E-2</v>
      </c>
      <c r="NH52" s="66">
        <f t="shared" si="86"/>
        <v>1.6665077673338243E-2</v>
      </c>
      <c r="NI52" s="66">
        <f t="shared" si="86"/>
        <v>1.4589719728087688E-2</v>
      </c>
      <c r="NJ52" s="66">
        <f t="shared" si="86"/>
        <v>7.1187436317541024E-3</v>
      </c>
      <c r="NK52" s="66">
        <f t="shared" si="86"/>
        <v>6.8533009272380005E-3</v>
      </c>
      <c r="NL52" s="66">
        <f t="shared" si="86"/>
        <v>7.6382687255963791E-3</v>
      </c>
      <c r="NM52" s="66">
        <f t="shared" si="86"/>
        <v>5.1765097954800041E-3</v>
      </c>
      <c r="NN52" s="66">
        <f t="shared" si="86"/>
        <v>2.9794465079017655E-3</v>
      </c>
      <c r="NO52" s="67">
        <f t="shared" si="86"/>
        <v>3.6455252798137192E-3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/>
      <c r="D54" s="1"/>
      <c r="E54" s="1"/>
      <c r="F54" s="1"/>
      <c r="G54" s="1" t="str">
        <f>OFMOR_FFF_0!G54</f>
        <v>дни нед.</v>
      </c>
      <c r="H54" s="1"/>
      <c r="I54" s="1"/>
      <c r="J54" s="1"/>
      <c r="K54" s="14"/>
      <c r="L54" s="1"/>
      <c r="M54" s="1"/>
      <c r="N54" s="15" t="str">
        <f>IF(N55="","",IF(WEEKDAY(N55)=2,"пн",IF(WEEKDAY(N55)=3,"вт",IF(WEEKDAY(N55)=4,"ср",IF(WEEKDAY(N55)=5,"чт",IF(WEEKDAY(N55)=6,"пт",IF(WEEKDAY(N55)=7,"сб",IF(WEEKDAY(N55)=1,"вс",0))))))))</f>
        <v>вт</v>
      </c>
      <c r="O54" s="15" t="str">
        <f t="shared" ref="O54:BZ54" si="87">IF(O55="","",IF(WEEKDAY(O55)=2,"пн",IF(WEEKDAY(O55)=3,"вт",IF(WEEKDAY(O55)=4,"ср",IF(WEEKDAY(O55)=5,"чт",IF(WEEKDAY(O55)=6,"пт",IF(WEEKDAY(O55)=7,"сб",IF(WEEKDAY(O55)=1,"вс",0))))))))</f>
        <v>ср</v>
      </c>
      <c r="P54" s="15" t="str">
        <f t="shared" si="87"/>
        <v>чт</v>
      </c>
      <c r="Q54" s="15" t="str">
        <f t="shared" si="87"/>
        <v>пт</v>
      </c>
      <c r="R54" s="15" t="str">
        <f t="shared" si="87"/>
        <v>сб</v>
      </c>
      <c r="S54" s="15" t="str">
        <f t="shared" si="87"/>
        <v>вс</v>
      </c>
      <c r="T54" s="15" t="str">
        <f t="shared" si="87"/>
        <v>пн</v>
      </c>
      <c r="U54" s="15" t="str">
        <f t="shared" si="87"/>
        <v>вт</v>
      </c>
      <c r="V54" s="15" t="str">
        <f t="shared" si="87"/>
        <v>ср</v>
      </c>
      <c r="W54" s="15" t="str">
        <f t="shared" si="87"/>
        <v>чт</v>
      </c>
      <c r="X54" s="15" t="str">
        <f t="shared" si="87"/>
        <v>пт</v>
      </c>
      <c r="Y54" s="15" t="str">
        <f t="shared" si="87"/>
        <v>сб</v>
      </c>
      <c r="Z54" s="15" t="str">
        <f t="shared" si="87"/>
        <v>вс</v>
      </c>
      <c r="AA54" s="15" t="str">
        <f t="shared" si="87"/>
        <v>пн</v>
      </c>
      <c r="AB54" s="15" t="str">
        <f t="shared" si="87"/>
        <v>вт</v>
      </c>
      <c r="AC54" s="15" t="str">
        <f t="shared" si="87"/>
        <v>ср</v>
      </c>
      <c r="AD54" s="15" t="str">
        <f t="shared" si="87"/>
        <v>чт</v>
      </c>
      <c r="AE54" s="15" t="str">
        <f t="shared" si="87"/>
        <v>пт</v>
      </c>
      <c r="AF54" s="15" t="str">
        <f t="shared" si="87"/>
        <v>сб</v>
      </c>
      <c r="AG54" s="15" t="str">
        <f t="shared" si="87"/>
        <v>вс</v>
      </c>
      <c r="AH54" s="15" t="str">
        <f t="shared" si="87"/>
        <v>пн</v>
      </c>
      <c r="AI54" s="15" t="str">
        <f t="shared" si="87"/>
        <v>вт</v>
      </c>
      <c r="AJ54" s="15" t="str">
        <f t="shared" si="87"/>
        <v>ср</v>
      </c>
      <c r="AK54" s="15" t="str">
        <f t="shared" si="87"/>
        <v>чт</v>
      </c>
      <c r="AL54" s="15" t="str">
        <f t="shared" si="87"/>
        <v>пт</v>
      </c>
      <c r="AM54" s="15" t="str">
        <f t="shared" si="87"/>
        <v>сб</v>
      </c>
      <c r="AN54" s="15" t="str">
        <f t="shared" si="87"/>
        <v>вс</v>
      </c>
      <c r="AO54" s="15" t="str">
        <f t="shared" si="87"/>
        <v>пн</v>
      </c>
      <c r="AP54" s="15" t="str">
        <f t="shared" si="87"/>
        <v>вт</v>
      </c>
      <c r="AQ54" s="15" t="str">
        <f t="shared" si="87"/>
        <v>ср</v>
      </c>
      <c r="AR54" s="15" t="str">
        <f t="shared" si="87"/>
        <v>чт</v>
      </c>
      <c r="AS54" s="15" t="str">
        <f t="shared" si="87"/>
        <v>пт</v>
      </c>
      <c r="AT54" s="15" t="str">
        <f t="shared" si="87"/>
        <v>сб</v>
      </c>
      <c r="AU54" s="15" t="str">
        <f t="shared" si="87"/>
        <v>вс</v>
      </c>
      <c r="AV54" s="15" t="str">
        <f t="shared" si="87"/>
        <v>пн</v>
      </c>
      <c r="AW54" s="15" t="str">
        <f t="shared" si="87"/>
        <v>вт</v>
      </c>
      <c r="AX54" s="15" t="str">
        <f t="shared" si="87"/>
        <v>ср</v>
      </c>
      <c r="AY54" s="15" t="str">
        <f t="shared" si="87"/>
        <v>чт</v>
      </c>
      <c r="AZ54" s="15" t="str">
        <f t="shared" si="87"/>
        <v>пт</v>
      </c>
      <c r="BA54" s="15" t="str">
        <f t="shared" si="87"/>
        <v>сб</v>
      </c>
      <c r="BB54" s="15" t="str">
        <f t="shared" si="87"/>
        <v>вс</v>
      </c>
      <c r="BC54" s="15" t="str">
        <f t="shared" si="87"/>
        <v>пн</v>
      </c>
      <c r="BD54" s="15" t="str">
        <f t="shared" si="87"/>
        <v>вт</v>
      </c>
      <c r="BE54" s="15" t="str">
        <f t="shared" si="87"/>
        <v>ср</v>
      </c>
      <c r="BF54" s="15" t="str">
        <f t="shared" si="87"/>
        <v>чт</v>
      </c>
      <c r="BG54" s="15" t="str">
        <f t="shared" si="87"/>
        <v>пт</v>
      </c>
      <c r="BH54" s="15" t="str">
        <f t="shared" si="87"/>
        <v>сб</v>
      </c>
      <c r="BI54" s="15" t="str">
        <f t="shared" si="87"/>
        <v>вс</v>
      </c>
      <c r="BJ54" s="15" t="str">
        <f t="shared" si="87"/>
        <v>пн</v>
      </c>
      <c r="BK54" s="15" t="str">
        <f t="shared" si="87"/>
        <v>вт</v>
      </c>
      <c r="BL54" s="15" t="str">
        <f t="shared" si="87"/>
        <v>ср</v>
      </c>
      <c r="BM54" s="15" t="str">
        <f t="shared" si="87"/>
        <v>чт</v>
      </c>
      <c r="BN54" s="15" t="str">
        <f t="shared" si="87"/>
        <v>пт</v>
      </c>
      <c r="BO54" s="15" t="str">
        <f t="shared" si="87"/>
        <v>сб</v>
      </c>
      <c r="BP54" s="15" t="str">
        <f t="shared" si="87"/>
        <v>вс</v>
      </c>
      <c r="BQ54" s="15" t="str">
        <f t="shared" si="87"/>
        <v>пн</v>
      </c>
      <c r="BR54" s="15" t="str">
        <f t="shared" si="87"/>
        <v>вт</v>
      </c>
      <c r="BS54" s="15" t="str">
        <f t="shared" si="87"/>
        <v>ср</v>
      </c>
      <c r="BT54" s="15" t="str">
        <f t="shared" si="87"/>
        <v>чт</v>
      </c>
      <c r="BU54" s="15" t="str">
        <f t="shared" si="87"/>
        <v>пт</v>
      </c>
      <c r="BV54" s="15" t="str">
        <f t="shared" si="87"/>
        <v>сб</v>
      </c>
      <c r="BW54" s="15" t="str">
        <f t="shared" si="87"/>
        <v>вс</v>
      </c>
      <c r="BX54" s="15" t="str">
        <f t="shared" si="87"/>
        <v>пн</v>
      </c>
      <c r="BY54" s="15" t="str">
        <f t="shared" si="87"/>
        <v>вт</v>
      </c>
      <c r="BZ54" s="15" t="str">
        <f t="shared" si="87"/>
        <v>ср</v>
      </c>
      <c r="CA54" s="15" t="str">
        <f t="shared" ref="CA54:EL54" si="88">IF(CA55="","",IF(WEEKDAY(CA55)=2,"пн",IF(WEEKDAY(CA55)=3,"вт",IF(WEEKDAY(CA55)=4,"ср",IF(WEEKDAY(CA55)=5,"чт",IF(WEEKDAY(CA55)=6,"пт",IF(WEEKDAY(CA55)=7,"сб",IF(WEEKDAY(CA55)=1,"вс",0))))))))</f>
        <v>чт</v>
      </c>
      <c r="CB54" s="15" t="str">
        <f t="shared" si="88"/>
        <v>пт</v>
      </c>
      <c r="CC54" s="15" t="str">
        <f t="shared" si="88"/>
        <v>сб</v>
      </c>
      <c r="CD54" s="15" t="str">
        <f t="shared" si="88"/>
        <v>вс</v>
      </c>
      <c r="CE54" s="15" t="str">
        <f t="shared" si="88"/>
        <v>пн</v>
      </c>
      <c r="CF54" s="15" t="str">
        <f t="shared" si="88"/>
        <v>вт</v>
      </c>
      <c r="CG54" s="15" t="str">
        <f t="shared" si="88"/>
        <v>ср</v>
      </c>
      <c r="CH54" s="15" t="str">
        <f t="shared" si="88"/>
        <v>чт</v>
      </c>
      <c r="CI54" s="15" t="str">
        <f t="shared" si="88"/>
        <v>пт</v>
      </c>
      <c r="CJ54" s="15" t="str">
        <f t="shared" si="88"/>
        <v>сб</v>
      </c>
      <c r="CK54" s="15" t="str">
        <f t="shared" si="88"/>
        <v>вс</v>
      </c>
      <c r="CL54" s="15" t="str">
        <f t="shared" si="88"/>
        <v>пн</v>
      </c>
      <c r="CM54" s="15" t="str">
        <f t="shared" si="88"/>
        <v>вт</v>
      </c>
      <c r="CN54" s="15" t="str">
        <f t="shared" si="88"/>
        <v>ср</v>
      </c>
      <c r="CO54" s="15" t="str">
        <f t="shared" si="88"/>
        <v>чт</v>
      </c>
      <c r="CP54" s="15" t="str">
        <f t="shared" si="88"/>
        <v>пт</v>
      </c>
      <c r="CQ54" s="15" t="str">
        <f t="shared" si="88"/>
        <v>сб</v>
      </c>
      <c r="CR54" s="15" t="str">
        <f t="shared" si="88"/>
        <v>вс</v>
      </c>
      <c r="CS54" s="15" t="str">
        <f t="shared" si="88"/>
        <v>пн</v>
      </c>
      <c r="CT54" s="15" t="str">
        <f t="shared" si="88"/>
        <v>вт</v>
      </c>
      <c r="CU54" s="15" t="str">
        <f t="shared" si="88"/>
        <v>ср</v>
      </c>
      <c r="CV54" s="15" t="str">
        <f t="shared" si="88"/>
        <v>чт</v>
      </c>
      <c r="CW54" s="15" t="str">
        <f t="shared" si="88"/>
        <v>пт</v>
      </c>
      <c r="CX54" s="15" t="str">
        <f t="shared" si="88"/>
        <v>сб</v>
      </c>
      <c r="CY54" s="15" t="str">
        <f t="shared" si="88"/>
        <v>вс</v>
      </c>
      <c r="CZ54" s="15" t="str">
        <f t="shared" si="88"/>
        <v>пн</v>
      </c>
      <c r="DA54" s="15" t="str">
        <f t="shared" si="88"/>
        <v>вт</v>
      </c>
      <c r="DB54" s="15" t="str">
        <f t="shared" si="88"/>
        <v>ср</v>
      </c>
      <c r="DC54" s="15" t="str">
        <f t="shared" si="88"/>
        <v>чт</v>
      </c>
      <c r="DD54" s="15" t="str">
        <f t="shared" si="88"/>
        <v>пт</v>
      </c>
      <c r="DE54" s="15" t="str">
        <f t="shared" si="88"/>
        <v>сб</v>
      </c>
      <c r="DF54" s="15" t="str">
        <f t="shared" si="88"/>
        <v>вс</v>
      </c>
      <c r="DG54" s="15" t="str">
        <f t="shared" si="88"/>
        <v>пн</v>
      </c>
      <c r="DH54" s="15" t="str">
        <f t="shared" si="88"/>
        <v>вт</v>
      </c>
      <c r="DI54" s="15" t="str">
        <f t="shared" si="88"/>
        <v>ср</v>
      </c>
      <c r="DJ54" s="15" t="str">
        <f t="shared" si="88"/>
        <v>чт</v>
      </c>
      <c r="DK54" s="15" t="str">
        <f t="shared" si="88"/>
        <v>пт</v>
      </c>
      <c r="DL54" s="15" t="str">
        <f t="shared" si="88"/>
        <v>сб</v>
      </c>
      <c r="DM54" s="15" t="str">
        <f t="shared" si="88"/>
        <v>вс</v>
      </c>
      <c r="DN54" s="15" t="str">
        <f t="shared" si="88"/>
        <v>пн</v>
      </c>
      <c r="DO54" s="15" t="str">
        <f t="shared" si="88"/>
        <v>вт</v>
      </c>
      <c r="DP54" s="15" t="str">
        <f t="shared" si="88"/>
        <v>ср</v>
      </c>
      <c r="DQ54" s="15" t="str">
        <f t="shared" si="88"/>
        <v>чт</v>
      </c>
      <c r="DR54" s="15" t="str">
        <f t="shared" si="88"/>
        <v>пт</v>
      </c>
      <c r="DS54" s="15" t="str">
        <f t="shared" si="88"/>
        <v>сб</v>
      </c>
      <c r="DT54" s="15" t="str">
        <f t="shared" si="88"/>
        <v>вс</v>
      </c>
      <c r="DU54" s="15" t="str">
        <f t="shared" si="88"/>
        <v>пн</v>
      </c>
      <c r="DV54" s="15" t="str">
        <f t="shared" si="88"/>
        <v>вт</v>
      </c>
      <c r="DW54" s="15" t="str">
        <f t="shared" si="88"/>
        <v>ср</v>
      </c>
      <c r="DX54" s="15" t="str">
        <f t="shared" si="88"/>
        <v>чт</v>
      </c>
      <c r="DY54" s="15" t="str">
        <f t="shared" si="88"/>
        <v>пт</v>
      </c>
      <c r="DZ54" s="15" t="str">
        <f t="shared" si="88"/>
        <v>сб</v>
      </c>
      <c r="EA54" s="15" t="str">
        <f t="shared" si="88"/>
        <v>вс</v>
      </c>
      <c r="EB54" s="15" t="str">
        <f t="shared" si="88"/>
        <v>пн</v>
      </c>
      <c r="EC54" s="15" t="str">
        <f t="shared" si="88"/>
        <v>вт</v>
      </c>
      <c r="ED54" s="15" t="str">
        <f t="shared" si="88"/>
        <v>ср</v>
      </c>
      <c r="EE54" s="15" t="str">
        <f t="shared" si="88"/>
        <v>чт</v>
      </c>
      <c r="EF54" s="15" t="str">
        <f t="shared" si="88"/>
        <v>пт</v>
      </c>
      <c r="EG54" s="15" t="str">
        <f t="shared" si="88"/>
        <v>сб</v>
      </c>
      <c r="EH54" s="15" t="str">
        <f t="shared" si="88"/>
        <v>вс</v>
      </c>
      <c r="EI54" s="15" t="str">
        <f t="shared" si="88"/>
        <v>пн</v>
      </c>
      <c r="EJ54" s="15" t="str">
        <f t="shared" si="88"/>
        <v>вт</v>
      </c>
      <c r="EK54" s="15" t="str">
        <f t="shared" si="88"/>
        <v>ср</v>
      </c>
      <c r="EL54" s="15" t="str">
        <f t="shared" si="88"/>
        <v>чт</v>
      </c>
      <c r="EM54" s="15" t="str">
        <f t="shared" ref="EM54:GX54" si="89">IF(EM55="","",IF(WEEKDAY(EM55)=2,"пн",IF(WEEKDAY(EM55)=3,"вт",IF(WEEKDAY(EM55)=4,"ср",IF(WEEKDAY(EM55)=5,"чт",IF(WEEKDAY(EM55)=6,"пт",IF(WEEKDAY(EM55)=7,"сб",IF(WEEKDAY(EM55)=1,"вс",0))))))))</f>
        <v>пт</v>
      </c>
      <c r="EN54" s="15" t="str">
        <f t="shared" si="89"/>
        <v>сб</v>
      </c>
      <c r="EO54" s="15" t="str">
        <f t="shared" si="89"/>
        <v>вс</v>
      </c>
      <c r="EP54" s="15" t="str">
        <f t="shared" si="89"/>
        <v>пн</v>
      </c>
      <c r="EQ54" s="15" t="str">
        <f t="shared" si="89"/>
        <v>вт</v>
      </c>
      <c r="ER54" s="15" t="str">
        <f t="shared" si="89"/>
        <v>ср</v>
      </c>
      <c r="ES54" s="15" t="str">
        <f t="shared" si="89"/>
        <v>чт</v>
      </c>
      <c r="ET54" s="15" t="str">
        <f t="shared" si="89"/>
        <v>пт</v>
      </c>
      <c r="EU54" s="15" t="str">
        <f t="shared" si="89"/>
        <v>сб</v>
      </c>
      <c r="EV54" s="15" t="str">
        <f t="shared" si="89"/>
        <v>вс</v>
      </c>
      <c r="EW54" s="15" t="str">
        <f t="shared" si="89"/>
        <v>пн</v>
      </c>
      <c r="EX54" s="15" t="str">
        <f t="shared" si="89"/>
        <v>вт</v>
      </c>
      <c r="EY54" s="15" t="str">
        <f t="shared" si="89"/>
        <v>ср</v>
      </c>
      <c r="EZ54" s="15" t="str">
        <f t="shared" si="89"/>
        <v>чт</v>
      </c>
      <c r="FA54" s="15" t="str">
        <f t="shared" si="89"/>
        <v>пт</v>
      </c>
      <c r="FB54" s="15" t="str">
        <f t="shared" si="89"/>
        <v>сб</v>
      </c>
      <c r="FC54" s="15" t="str">
        <f t="shared" si="89"/>
        <v>вс</v>
      </c>
      <c r="FD54" s="15" t="str">
        <f t="shared" si="89"/>
        <v>пн</v>
      </c>
      <c r="FE54" s="15" t="str">
        <f t="shared" si="89"/>
        <v>вт</v>
      </c>
      <c r="FF54" s="15" t="str">
        <f t="shared" si="89"/>
        <v>ср</v>
      </c>
      <c r="FG54" s="15" t="str">
        <f t="shared" si="89"/>
        <v>чт</v>
      </c>
      <c r="FH54" s="15" t="str">
        <f t="shared" si="89"/>
        <v>пт</v>
      </c>
      <c r="FI54" s="15" t="str">
        <f t="shared" si="89"/>
        <v>сб</v>
      </c>
      <c r="FJ54" s="15" t="str">
        <f t="shared" si="89"/>
        <v>вс</v>
      </c>
      <c r="FK54" s="15" t="str">
        <f t="shared" si="89"/>
        <v>пн</v>
      </c>
      <c r="FL54" s="15" t="str">
        <f t="shared" si="89"/>
        <v>вт</v>
      </c>
      <c r="FM54" s="15" t="str">
        <f t="shared" si="89"/>
        <v>ср</v>
      </c>
      <c r="FN54" s="15" t="str">
        <f t="shared" si="89"/>
        <v>чт</v>
      </c>
      <c r="FO54" s="15" t="str">
        <f t="shared" si="89"/>
        <v>пт</v>
      </c>
      <c r="FP54" s="15" t="str">
        <f t="shared" si="89"/>
        <v>сб</v>
      </c>
      <c r="FQ54" s="15" t="str">
        <f t="shared" si="89"/>
        <v>вс</v>
      </c>
      <c r="FR54" s="15" t="str">
        <f t="shared" si="89"/>
        <v>пн</v>
      </c>
      <c r="FS54" s="15" t="str">
        <f t="shared" si="89"/>
        <v>вт</v>
      </c>
      <c r="FT54" s="15" t="str">
        <f t="shared" si="89"/>
        <v>ср</v>
      </c>
      <c r="FU54" s="15" t="str">
        <f t="shared" si="89"/>
        <v>чт</v>
      </c>
      <c r="FV54" s="15" t="str">
        <f t="shared" si="89"/>
        <v>пт</v>
      </c>
      <c r="FW54" s="15" t="str">
        <f t="shared" si="89"/>
        <v>сб</v>
      </c>
      <c r="FX54" s="15" t="str">
        <f t="shared" si="89"/>
        <v>вс</v>
      </c>
      <c r="FY54" s="15" t="str">
        <f t="shared" si="89"/>
        <v>пн</v>
      </c>
      <c r="FZ54" s="15" t="str">
        <f t="shared" si="89"/>
        <v>вт</v>
      </c>
      <c r="GA54" s="15" t="str">
        <f t="shared" si="89"/>
        <v>ср</v>
      </c>
      <c r="GB54" s="15" t="str">
        <f t="shared" si="89"/>
        <v>чт</v>
      </c>
      <c r="GC54" s="15" t="str">
        <f t="shared" si="89"/>
        <v>пт</v>
      </c>
      <c r="GD54" s="15" t="str">
        <f t="shared" si="89"/>
        <v>сб</v>
      </c>
      <c r="GE54" s="15" t="str">
        <f t="shared" si="89"/>
        <v>вс</v>
      </c>
      <c r="GF54" s="15" t="str">
        <f t="shared" si="89"/>
        <v>пн</v>
      </c>
      <c r="GG54" s="15" t="str">
        <f t="shared" si="89"/>
        <v>вт</v>
      </c>
      <c r="GH54" s="15" t="str">
        <f t="shared" si="89"/>
        <v>ср</v>
      </c>
      <c r="GI54" s="15" t="str">
        <f t="shared" si="89"/>
        <v>чт</v>
      </c>
      <c r="GJ54" s="15" t="str">
        <f t="shared" si="89"/>
        <v>пт</v>
      </c>
      <c r="GK54" s="15" t="str">
        <f t="shared" si="89"/>
        <v>сб</v>
      </c>
      <c r="GL54" s="15" t="str">
        <f t="shared" si="89"/>
        <v>вс</v>
      </c>
      <c r="GM54" s="15" t="str">
        <f t="shared" si="89"/>
        <v>пн</v>
      </c>
      <c r="GN54" s="15" t="str">
        <f t="shared" si="89"/>
        <v>вт</v>
      </c>
      <c r="GO54" s="15" t="str">
        <f t="shared" si="89"/>
        <v>ср</v>
      </c>
      <c r="GP54" s="15" t="str">
        <f t="shared" si="89"/>
        <v>чт</v>
      </c>
      <c r="GQ54" s="15" t="str">
        <f t="shared" si="89"/>
        <v>пт</v>
      </c>
      <c r="GR54" s="15" t="str">
        <f t="shared" si="89"/>
        <v>сб</v>
      </c>
      <c r="GS54" s="15" t="str">
        <f t="shared" si="89"/>
        <v>вс</v>
      </c>
      <c r="GT54" s="15" t="str">
        <f t="shared" si="89"/>
        <v>пн</v>
      </c>
      <c r="GU54" s="15" t="str">
        <f t="shared" si="89"/>
        <v>вт</v>
      </c>
      <c r="GV54" s="15" t="str">
        <f t="shared" si="89"/>
        <v>ср</v>
      </c>
      <c r="GW54" s="15" t="str">
        <f t="shared" si="89"/>
        <v>чт</v>
      </c>
      <c r="GX54" s="15" t="str">
        <f t="shared" si="89"/>
        <v>пт</v>
      </c>
      <c r="GY54" s="15" t="str">
        <f t="shared" ref="GY54:JJ54" si="90">IF(GY55="","",IF(WEEKDAY(GY55)=2,"пн",IF(WEEKDAY(GY55)=3,"вт",IF(WEEKDAY(GY55)=4,"ср",IF(WEEKDAY(GY55)=5,"чт",IF(WEEKDAY(GY55)=6,"пт",IF(WEEKDAY(GY55)=7,"сб",IF(WEEKDAY(GY55)=1,"вс",0))))))))</f>
        <v>сб</v>
      </c>
      <c r="GZ54" s="15" t="str">
        <f t="shared" si="90"/>
        <v>вс</v>
      </c>
      <c r="HA54" s="15" t="str">
        <f t="shared" si="90"/>
        <v>пн</v>
      </c>
      <c r="HB54" s="15" t="str">
        <f t="shared" si="90"/>
        <v>вт</v>
      </c>
      <c r="HC54" s="15" t="str">
        <f t="shared" si="90"/>
        <v>ср</v>
      </c>
      <c r="HD54" s="15" t="str">
        <f t="shared" si="90"/>
        <v>чт</v>
      </c>
      <c r="HE54" s="15" t="str">
        <f t="shared" si="90"/>
        <v>пт</v>
      </c>
      <c r="HF54" s="15" t="str">
        <f t="shared" si="90"/>
        <v>сб</v>
      </c>
      <c r="HG54" s="15" t="str">
        <f t="shared" si="90"/>
        <v>вс</v>
      </c>
      <c r="HH54" s="15" t="str">
        <f t="shared" si="90"/>
        <v>пн</v>
      </c>
      <c r="HI54" s="15" t="str">
        <f t="shared" si="90"/>
        <v>вт</v>
      </c>
      <c r="HJ54" s="15" t="str">
        <f t="shared" si="90"/>
        <v>ср</v>
      </c>
      <c r="HK54" s="15" t="str">
        <f t="shared" si="90"/>
        <v>чт</v>
      </c>
      <c r="HL54" s="15" t="str">
        <f t="shared" si="90"/>
        <v>пт</v>
      </c>
      <c r="HM54" s="15" t="str">
        <f t="shared" si="90"/>
        <v>сб</v>
      </c>
      <c r="HN54" s="15" t="str">
        <f t="shared" si="90"/>
        <v>вс</v>
      </c>
      <c r="HO54" s="15" t="str">
        <f t="shared" si="90"/>
        <v>пн</v>
      </c>
      <c r="HP54" s="15" t="str">
        <f t="shared" si="90"/>
        <v>вт</v>
      </c>
      <c r="HQ54" s="15" t="str">
        <f t="shared" si="90"/>
        <v>ср</v>
      </c>
      <c r="HR54" s="15" t="str">
        <f t="shared" si="90"/>
        <v>чт</v>
      </c>
      <c r="HS54" s="15" t="str">
        <f t="shared" si="90"/>
        <v>пт</v>
      </c>
      <c r="HT54" s="15" t="str">
        <f t="shared" si="90"/>
        <v>сб</v>
      </c>
      <c r="HU54" s="15" t="str">
        <f t="shared" si="90"/>
        <v>вс</v>
      </c>
      <c r="HV54" s="15" t="str">
        <f t="shared" si="90"/>
        <v>пн</v>
      </c>
      <c r="HW54" s="15" t="str">
        <f t="shared" si="90"/>
        <v>вт</v>
      </c>
      <c r="HX54" s="15" t="str">
        <f t="shared" si="90"/>
        <v>ср</v>
      </c>
      <c r="HY54" s="15" t="str">
        <f t="shared" si="90"/>
        <v>чт</v>
      </c>
      <c r="HZ54" s="15" t="str">
        <f t="shared" si="90"/>
        <v>пт</v>
      </c>
      <c r="IA54" s="15" t="str">
        <f t="shared" si="90"/>
        <v>сб</v>
      </c>
      <c r="IB54" s="15" t="str">
        <f t="shared" si="90"/>
        <v>вс</v>
      </c>
      <c r="IC54" s="15" t="str">
        <f t="shared" si="90"/>
        <v>пн</v>
      </c>
      <c r="ID54" s="15" t="str">
        <f t="shared" si="90"/>
        <v>вт</v>
      </c>
      <c r="IE54" s="15" t="str">
        <f t="shared" si="90"/>
        <v>ср</v>
      </c>
      <c r="IF54" s="15" t="str">
        <f t="shared" si="90"/>
        <v>чт</v>
      </c>
      <c r="IG54" s="15" t="str">
        <f t="shared" si="90"/>
        <v>пт</v>
      </c>
      <c r="IH54" s="15" t="str">
        <f t="shared" si="90"/>
        <v>сб</v>
      </c>
      <c r="II54" s="15" t="str">
        <f t="shared" si="90"/>
        <v>вс</v>
      </c>
      <c r="IJ54" s="15" t="str">
        <f t="shared" si="90"/>
        <v>пн</v>
      </c>
      <c r="IK54" s="15" t="str">
        <f t="shared" si="90"/>
        <v>вт</v>
      </c>
      <c r="IL54" s="15" t="str">
        <f t="shared" si="90"/>
        <v>ср</v>
      </c>
      <c r="IM54" s="15" t="str">
        <f t="shared" si="90"/>
        <v>чт</v>
      </c>
      <c r="IN54" s="15" t="str">
        <f t="shared" si="90"/>
        <v>пт</v>
      </c>
      <c r="IO54" s="15" t="str">
        <f t="shared" si="90"/>
        <v>сб</v>
      </c>
      <c r="IP54" s="15" t="str">
        <f t="shared" si="90"/>
        <v>вс</v>
      </c>
      <c r="IQ54" s="15" t="str">
        <f t="shared" si="90"/>
        <v>пн</v>
      </c>
      <c r="IR54" s="15" t="str">
        <f t="shared" si="90"/>
        <v>вт</v>
      </c>
      <c r="IS54" s="15" t="str">
        <f t="shared" si="90"/>
        <v>ср</v>
      </c>
      <c r="IT54" s="15" t="str">
        <f t="shared" si="90"/>
        <v>чт</v>
      </c>
      <c r="IU54" s="15" t="str">
        <f t="shared" si="90"/>
        <v>пт</v>
      </c>
      <c r="IV54" s="15" t="str">
        <f t="shared" si="90"/>
        <v>сб</v>
      </c>
      <c r="IW54" s="15" t="str">
        <f t="shared" si="90"/>
        <v>вс</v>
      </c>
      <c r="IX54" s="15" t="str">
        <f t="shared" si="90"/>
        <v>пн</v>
      </c>
      <c r="IY54" s="15" t="str">
        <f t="shared" si="90"/>
        <v>вт</v>
      </c>
      <c r="IZ54" s="15" t="str">
        <f t="shared" si="90"/>
        <v>ср</v>
      </c>
      <c r="JA54" s="15" t="str">
        <f t="shared" si="90"/>
        <v>чт</v>
      </c>
      <c r="JB54" s="15" t="str">
        <f t="shared" si="90"/>
        <v>пт</v>
      </c>
      <c r="JC54" s="15" t="str">
        <f t="shared" si="90"/>
        <v>сб</v>
      </c>
      <c r="JD54" s="15" t="str">
        <f t="shared" si="90"/>
        <v>вс</v>
      </c>
      <c r="JE54" s="15" t="str">
        <f t="shared" si="90"/>
        <v>пн</v>
      </c>
      <c r="JF54" s="15" t="str">
        <f t="shared" si="90"/>
        <v>вт</v>
      </c>
      <c r="JG54" s="15" t="str">
        <f t="shared" si="90"/>
        <v>ср</v>
      </c>
      <c r="JH54" s="15" t="str">
        <f t="shared" si="90"/>
        <v>чт</v>
      </c>
      <c r="JI54" s="15" t="str">
        <f t="shared" si="90"/>
        <v>пт</v>
      </c>
      <c r="JJ54" s="15" t="str">
        <f t="shared" si="90"/>
        <v>сб</v>
      </c>
      <c r="JK54" s="15" t="str">
        <f t="shared" ref="JK54:LV54" si="91">IF(JK55="","",IF(WEEKDAY(JK55)=2,"пн",IF(WEEKDAY(JK55)=3,"вт",IF(WEEKDAY(JK55)=4,"ср",IF(WEEKDAY(JK55)=5,"чт",IF(WEEKDAY(JK55)=6,"пт",IF(WEEKDAY(JK55)=7,"сб",IF(WEEKDAY(JK55)=1,"вс",0))))))))</f>
        <v>вс</v>
      </c>
      <c r="JL54" s="15" t="str">
        <f t="shared" si="91"/>
        <v>пн</v>
      </c>
      <c r="JM54" s="15" t="str">
        <f t="shared" si="91"/>
        <v>вт</v>
      </c>
      <c r="JN54" s="15" t="str">
        <f t="shared" si="91"/>
        <v>ср</v>
      </c>
      <c r="JO54" s="15" t="str">
        <f t="shared" si="91"/>
        <v>чт</v>
      </c>
      <c r="JP54" s="15" t="str">
        <f t="shared" si="91"/>
        <v>пт</v>
      </c>
      <c r="JQ54" s="15" t="str">
        <f t="shared" si="91"/>
        <v>сб</v>
      </c>
      <c r="JR54" s="15" t="str">
        <f t="shared" si="91"/>
        <v>вс</v>
      </c>
      <c r="JS54" s="15" t="str">
        <f t="shared" si="91"/>
        <v>пн</v>
      </c>
      <c r="JT54" s="15" t="str">
        <f t="shared" si="91"/>
        <v>вт</v>
      </c>
      <c r="JU54" s="15" t="str">
        <f t="shared" si="91"/>
        <v>ср</v>
      </c>
      <c r="JV54" s="15" t="str">
        <f t="shared" si="91"/>
        <v>чт</v>
      </c>
      <c r="JW54" s="15" t="str">
        <f t="shared" si="91"/>
        <v>пт</v>
      </c>
      <c r="JX54" s="15" t="str">
        <f t="shared" si="91"/>
        <v>сб</v>
      </c>
      <c r="JY54" s="15" t="str">
        <f t="shared" si="91"/>
        <v>вс</v>
      </c>
      <c r="JZ54" s="15" t="str">
        <f t="shared" si="91"/>
        <v>пн</v>
      </c>
      <c r="KA54" s="15" t="str">
        <f t="shared" si="91"/>
        <v>вт</v>
      </c>
      <c r="KB54" s="15" t="str">
        <f t="shared" si="91"/>
        <v>ср</v>
      </c>
      <c r="KC54" s="15" t="str">
        <f t="shared" si="91"/>
        <v>чт</v>
      </c>
      <c r="KD54" s="15" t="str">
        <f t="shared" si="91"/>
        <v>пт</v>
      </c>
      <c r="KE54" s="15" t="str">
        <f t="shared" si="91"/>
        <v>сб</v>
      </c>
      <c r="KF54" s="15" t="str">
        <f t="shared" si="91"/>
        <v>вс</v>
      </c>
      <c r="KG54" s="15" t="str">
        <f t="shared" si="91"/>
        <v>пн</v>
      </c>
      <c r="KH54" s="15" t="str">
        <f t="shared" si="91"/>
        <v>вт</v>
      </c>
      <c r="KI54" s="15" t="str">
        <f t="shared" si="91"/>
        <v>ср</v>
      </c>
      <c r="KJ54" s="15" t="str">
        <f t="shared" si="91"/>
        <v>чт</v>
      </c>
      <c r="KK54" s="15" t="str">
        <f t="shared" si="91"/>
        <v>пт</v>
      </c>
      <c r="KL54" s="15" t="str">
        <f t="shared" si="91"/>
        <v>сб</v>
      </c>
      <c r="KM54" s="15" t="str">
        <f t="shared" si="91"/>
        <v>вс</v>
      </c>
      <c r="KN54" s="15" t="str">
        <f t="shared" si="91"/>
        <v>пн</v>
      </c>
      <c r="KO54" s="15" t="str">
        <f t="shared" si="91"/>
        <v>вт</v>
      </c>
      <c r="KP54" s="15" t="str">
        <f t="shared" si="91"/>
        <v>ср</v>
      </c>
      <c r="KQ54" s="15" t="str">
        <f t="shared" si="91"/>
        <v>чт</v>
      </c>
      <c r="KR54" s="15" t="str">
        <f t="shared" si="91"/>
        <v>пт</v>
      </c>
      <c r="KS54" s="15" t="str">
        <f t="shared" si="91"/>
        <v>сб</v>
      </c>
      <c r="KT54" s="15" t="str">
        <f t="shared" si="91"/>
        <v>вс</v>
      </c>
      <c r="KU54" s="15" t="str">
        <f t="shared" si="91"/>
        <v>пн</v>
      </c>
      <c r="KV54" s="15" t="str">
        <f t="shared" si="91"/>
        <v>вт</v>
      </c>
      <c r="KW54" s="15" t="str">
        <f t="shared" si="91"/>
        <v>ср</v>
      </c>
      <c r="KX54" s="15" t="str">
        <f t="shared" si="91"/>
        <v>чт</v>
      </c>
      <c r="KY54" s="15" t="str">
        <f t="shared" si="91"/>
        <v>пт</v>
      </c>
      <c r="KZ54" s="15" t="str">
        <f t="shared" si="91"/>
        <v>сб</v>
      </c>
      <c r="LA54" s="15" t="str">
        <f t="shared" si="91"/>
        <v>вс</v>
      </c>
      <c r="LB54" s="15" t="str">
        <f t="shared" si="91"/>
        <v>пн</v>
      </c>
      <c r="LC54" s="15" t="str">
        <f t="shared" si="91"/>
        <v>вт</v>
      </c>
      <c r="LD54" s="15" t="str">
        <f t="shared" si="91"/>
        <v>ср</v>
      </c>
      <c r="LE54" s="15" t="str">
        <f t="shared" si="91"/>
        <v>чт</v>
      </c>
      <c r="LF54" s="15" t="str">
        <f t="shared" si="91"/>
        <v>пт</v>
      </c>
      <c r="LG54" s="15" t="str">
        <f t="shared" si="91"/>
        <v>сб</v>
      </c>
      <c r="LH54" s="15" t="str">
        <f t="shared" si="91"/>
        <v>вс</v>
      </c>
      <c r="LI54" s="15" t="str">
        <f t="shared" si="91"/>
        <v>пн</v>
      </c>
      <c r="LJ54" s="15" t="str">
        <f t="shared" si="91"/>
        <v>вт</v>
      </c>
      <c r="LK54" s="15" t="str">
        <f t="shared" si="91"/>
        <v>ср</v>
      </c>
      <c r="LL54" s="15" t="str">
        <f t="shared" si="91"/>
        <v>чт</v>
      </c>
      <c r="LM54" s="15" t="str">
        <f t="shared" si="91"/>
        <v>пт</v>
      </c>
      <c r="LN54" s="15" t="str">
        <f t="shared" si="91"/>
        <v>сб</v>
      </c>
      <c r="LO54" s="15" t="str">
        <f t="shared" si="91"/>
        <v>вс</v>
      </c>
      <c r="LP54" s="15" t="str">
        <f t="shared" si="91"/>
        <v>пн</v>
      </c>
      <c r="LQ54" s="15" t="str">
        <f t="shared" si="91"/>
        <v>вт</v>
      </c>
      <c r="LR54" s="15" t="str">
        <f t="shared" si="91"/>
        <v>ср</v>
      </c>
      <c r="LS54" s="15" t="str">
        <f t="shared" si="91"/>
        <v>чт</v>
      </c>
      <c r="LT54" s="15" t="str">
        <f t="shared" si="91"/>
        <v>пт</v>
      </c>
      <c r="LU54" s="15" t="str">
        <f t="shared" si="91"/>
        <v>сб</v>
      </c>
      <c r="LV54" s="15" t="str">
        <f t="shared" si="91"/>
        <v>вс</v>
      </c>
      <c r="LW54" s="15" t="str">
        <f t="shared" ref="LW54:NO54" si="92">IF(LW55="","",IF(WEEKDAY(LW55)=2,"пн",IF(WEEKDAY(LW55)=3,"вт",IF(WEEKDAY(LW55)=4,"ср",IF(WEEKDAY(LW55)=5,"чт",IF(WEEKDAY(LW55)=6,"пт",IF(WEEKDAY(LW55)=7,"сб",IF(WEEKDAY(LW55)=1,"вс",0))))))))</f>
        <v>пн</v>
      </c>
      <c r="LX54" s="15" t="str">
        <f t="shared" si="92"/>
        <v>вт</v>
      </c>
      <c r="LY54" s="15" t="str">
        <f t="shared" si="92"/>
        <v>ср</v>
      </c>
      <c r="LZ54" s="15" t="str">
        <f t="shared" si="92"/>
        <v>чт</v>
      </c>
      <c r="MA54" s="15" t="str">
        <f t="shared" si="92"/>
        <v>пт</v>
      </c>
      <c r="MB54" s="15" t="str">
        <f t="shared" si="92"/>
        <v>сб</v>
      </c>
      <c r="MC54" s="15" t="str">
        <f t="shared" si="92"/>
        <v>вс</v>
      </c>
      <c r="MD54" s="15" t="str">
        <f t="shared" si="92"/>
        <v>пн</v>
      </c>
      <c r="ME54" s="15" t="str">
        <f t="shared" si="92"/>
        <v>вт</v>
      </c>
      <c r="MF54" s="15" t="str">
        <f t="shared" si="92"/>
        <v>ср</v>
      </c>
      <c r="MG54" s="15" t="str">
        <f t="shared" si="92"/>
        <v>чт</v>
      </c>
      <c r="MH54" s="15" t="str">
        <f t="shared" si="92"/>
        <v>пт</v>
      </c>
      <c r="MI54" s="15" t="str">
        <f t="shared" si="92"/>
        <v>сб</v>
      </c>
      <c r="MJ54" s="15" t="str">
        <f t="shared" si="92"/>
        <v>вс</v>
      </c>
      <c r="MK54" s="15" t="str">
        <f t="shared" si="92"/>
        <v>пн</v>
      </c>
      <c r="ML54" s="15" t="str">
        <f t="shared" si="92"/>
        <v>вт</v>
      </c>
      <c r="MM54" s="15" t="str">
        <f t="shared" si="92"/>
        <v>ср</v>
      </c>
      <c r="MN54" s="15" t="str">
        <f t="shared" si="92"/>
        <v>чт</v>
      </c>
      <c r="MO54" s="15" t="str">
        <f t="shared" si="92"/>
        <v>пт</v>
      </c>
      <c r="MP54" s="15" t="str">
        <f t="shared" si="92"/>
        <v>сб</v>
      </c>
      <c r="MQ54" s="15" t="str">
        <f t="shared" si="92"/>
        <v>вс</v>
      </c>
      <c r="MR54" s="15" t="str">
        <f t="shared" si="92"/>
        <v>пн</v>
      </c>
      <c r="MS54" s="15" t="str">
        <f t="shared" si="92"/>
        <v>вт</v>
      </c>
      <c r="MT54" s="15" t="str">
        <f t="shared" si="92"/>
        <v>ср</v>
      </c>
      <c r="MU54" s="15" t="str">
        <f t="shared" si="92"/>
        <v>чт</v>
      </c>
      <c r="MV54" s="15" t="str">
        <f t="shared" si="92"/>
        <v>пт</v>
      </c>
      <c r="MW54" s="15" t="str">
        <f t="shared" si="92"/>
        <v>сб</v>
      </c>
      <c r="MX54" s="15" t="str">
        <f t="shared" si="92"/>
        <v>вс</v>
      </c>
      <c r="MY54" s="15" t="str">
        <f t="shared" si="92"/>
        <v>пн</v>
      </c>
      <c r="MZ54" s="15" t="str">
        <f t="shared" si="92"/>
        <v>вт</v>
      </c>
      <c r="NA54" s="15" t="str">
        <f t="shared" si="92"/>
        <v>ср</v>
      </c>
      <c r="NB54" s="15" t="str">
        <f t="shared" si="92"/>
        <v>чт</v>
      </c>
      <c r="NC54" s="15" t="str">
        <f t="shared" si="92"/>
        <v>пт</v>
      </c>
      <c r="ND54" s="15" t="str">
        <f t="shared" si="92"/>
        <v>сб</v>
      </c>
      <c r="NE54" s="15" t="str">
        <f t="shared" si="92"/>
        <v>вс</v>
      </c>
      <c r="NF54" s="15" t="str">
        <f t="shared" si="92"/>
        <v>пн</v>
      </c>
      <c r="NG54" s="15" t="str">
        <f t="shared" si="92"/>
        <v>вт</v>
      </c>
      <c r="NH54" s="15" t="str">
        <f t="shared" si="92"/>
        <v>ср</v>
      </c>
      <c r="NI54" s="15" t="str">
        <f t="shared" si="92"/>
        <v>чт</v>
      </c>
      <c r="NJ54" s="15" t="str">
        <f t="shared" si="92"/>
        <v>пт</v>
      </c>
      <c r="NK54" s="15" t="str">
        <f t="shared" si="92"/>
        <v>сб</v>
      </c>
      <c r="NL54" s="15" t="str">
        <f t="shared" si="92"/>
        <v>вс</v>
      </c>
      <c r="NM54" s="15" t="str">
        <f t="shared" si="92"/>
        <v>пн</v>
      </c>
      <c r="NN54" s="15" t="str">
        <f t="shared" si="92"/>
        <v>вт</v>
      </c>
      <c r="NO54" s="15" t="str">
        <f t="shared" si="92"/>
        <v>ср</v>
      </c>
      <c r="NP54" s="1"/>
      <c r="NQ54" s="1"/>
    </row>
    <row r="55" spans="1:381" x14ac:dyDescent="0.2">
      <c r="A55" s="1"/>
      <c r="B55" s="1"/>
      <c r="C55" s="180"/>
      <c r="D55" s="1"/>
      <c r="E55" s="180"/>
      <c r="F55" s="1"/>
      <c r="G55" s="180" t="str">
        <f>OFMOR_FFF_0!G55</f>
        <v>даты</v>
      </c>
      <c r="H55" s="1"/>
      <c r="I55" s="180"/>
      <c r="J55" s="1"/>
      <c r="K55" s="181"/>
      <c r="L55" s="1"/>
      <c r="M55" s="1"/>
      <c r="N55" s="73">
        <f>IF($N$9="","",$N$9)</f>
        <v>43466</v>
      </c>
      <c r="O55" s="73">
        <f>IF(N55="","",N55+1)</f>
        <v>43467</v>
      </c>
      <c r="P55" s="73">
        <f t="shared" ref="P55:CA55" si="93">IF(O55="","",O55+1)</f>
        <v>43468</v>
      </c>
      <c r="Q55" s="73">
        <f t="shared" si="93"/>
        <v>43469</v>
      </c>
      <c r="R55" s="73">
        <f t="shared" si="93"/>
        <v>43470</v>
      </c>
      <c r="S55" s="73">
        <f t="shared" si="93"/>
        <v>43471</v>
      </c>
      <c r="T55" s="73">
        <f t="shared" si="93"/>
        <v>43472</v>
      </c>
      <c r="U55" s="73">
        <f t="shared" si="93"/>
        <v>43473</v>
      </c>
      <c r="V55" s="73">
        <f t="shared" si="93"/>
        <v>43474</v>
      </c>
      <c r="W55" s="73">
        <f t="shared" si="93"/>
        <v>43475</v>
      </c>
      <c r="X55" s="73">
        <f t="shared" si="93"/>
        <v>43476</v>
      </c>
      <c r="Y55" s="73">
        <f t="shared" si="93"/>
        <v>43477</v>
      </c>
      <c r="Z55" s="73">
        <f t="shared" si="93"/>
        <v>43478</v>
      </c>
      <c r="AA55" s="73">
        <f t="shared" si="93"/>
        <v>43479</v>
      </c>
      <c r="AB55" s="73">
        <f t="shared" si="93"/>
        <v>43480</v>
      </c>
      <c r="AC55" s="73">
        <f t="shared" si="93"/>
        <v>43481</v>
      </c>
      <c r="AD55" s="73">
        <f t="shared" si="93"/>
        <v>43482</v>
      </c>
      <c r="AE55" s="73">
        <f t="shared" si="93"/>
        <v>43483</v>
      </c>
      <c r="AF55" s="73">
        <f t="shared" si="93"/>
        <v>43484</v>
      </c>
      <c r="AG55" s="73">
        <f t="shared" si="93"/>
        <v>43485</v>
      </c>
      <c r="AH55" s="73">
        <f t="shared" si="93"/>
        <v>43486</v>
      </c>
      <c r="AI55" s="73">
        <f t="shared" si="93"/>
        <v>43487</v>
      </c>
      <c r="AJ55" s="73">
        <f t="shared" si="93"/>
        <v>43488</v>
      </c>
      <c r="AK55" s="73">
        <f t="shared" si="93"/>
        <v>43489</v>
      </c>
      <c r="AL55" s="73">
        <f t="shared" si="93"/>
        <v>43490</v>
      </c>
      <c r="AM55" s="73">
        <f t="shared" si="93"/>
        <v>43491</v>
      </c>
      <c r="AN55" s="73">
        <f t="shared" si="93"/>
        <v>43492</v>
      </c>
      <c r="AO55" s="73">
        <f t="shared" si="93"/>
        <v>43493</v>
      </c>
      <c r="AP55" s="73">
        <f t="shared" si="93"/>
        <v>43494</v>
      </c>
      <c r="AQ55" s="73">
        <f t="shared" si="93"/>
        <v>43495</v>
      </c>
      <c r="AR55" s="73">
        <f t="shared" si="93"/>
        <v>43496</v>
      </c>
      <c r="AS55" s="73">
        <f t="shared" si="93"/>
        <v>43497</v>
      </c>
      <c r="AT55" s="73">
        <f t="shared" si="93"/>
        <v>43498</v>
      </c>
      <c r="AU55" s="73">
        <f t="shared" si="93"/>
        <v>43499</v>
      </c>
      <c r="AV55" s="73">
        <f t="shared" si="93"/>
        <v>43500</v>
      </c>
      <c r="AW55" s="73">
        <f t="shared" si="93"/>
        <v>43501</v>
      </c>
      <c r="AX55" s="73">
        <f t="shared" si="93"/>
        <v>43502</v>
      </c>
      <c r="AY55" s="73">
        <f t="shared" si="93"/>
        <v>43503</v>
      </c>
      <c r="AZ55" s="73">
        <f t="shared" si="93"/>
        <v>43504</v>
      </c>
      <c r="BA55" s="73">
        <f t="shared" si="93"/>
        <v>43505</v>
      </c>
      <c r="BB55" s="73">
        <f t="shared" si="93"/>
        <v>43506</v>
      </c>
      <c r="BC55" s="73">
        <f t="shared" si="93"/>
        <v>43507</v>
      </c>
      <c r="BD55" s="73">
        <f t="shared" si="93"/>
        <v>43508</v>
      </c>
      <c r="BE55" s="73">
        <f t="shared" si="93"/>
        <v>43509</v>
      </c>
      <c r="BF55" s="73">
        <f t="shared" si="93"/>
        <v>43510</v>
      </c>
      <c r="BG55" s="73">
        <f t="shared" si="93"/>
        <v>43511</v>
      </c>
      <c r="BH55" s="73">
        <f t="shared" si="93"/>
        <v>43512</v>
      </c>
      <c r="BI55" s="73">
        <f t="shared" si="93"/>
        <v>43513</v>
      </c>
      <c r="BJ55" s="73">
        <f t="shared" si="93"/>
        <v>43514</v>
      </c>
      <c r="BK55" s="73">
        <f t="shared" si="93"/>
        <v>43515</v>
      </c>
      <c r="BL55" s="73">
        <f t="shared" si="93"/>
        <v>43516</v>
      </c>
      <c r="BM55" s="73">
        <f t="shared" si="93"/>
        <v>43517</v>
      </c>
      <c r="BN55" s="73">
        <f t="shared" si="93"/>
        <v>43518</v>
      </c>
      <c r="BO55" s="73">
        <f t="shared" si="93"/>
        <v>43519</v>
      </c>
      <c r="BP55" s="73">
        <f t="shared" si="93"/>
        <v>43520</v>
      </c>
      <c r="BQ55" s="73">
        <f t="shared" si="93"/>
        <v>43521</v>
      </c>
      <c r="BR55" s="73">
        <f t="shared" si="93"/>
        <v>43522</v>
      </c>
      <c r="BS55" s="73">
        <f t="shared" si="93"/>
        <v>43523</v>
      </c>
      <c r="BT55" s="73">
        <f t="shared" si="93"/>
        <v>43524</v>
      </c>
      <c r="BU55" s="73">
        <f t="shared" si="93"/>
        <v>43525</v>
      </c>
      <c r="BV55" s="73">
        <f t="shared" si="93"/>
        <v>43526</v>
      </c>
      <c r="BW55" s="73">
        <f t="shared" si="93"/>
        <v>43527</v>
      </c>
      <c r="BX55" s="73">
        <f t="shared" si="93"/>
        <v>43528</v>
      </c>
      <c r="BY55" s="73">
        <f t="shared" si="93"/>
        <v>43529</v>
      </c>
      <c r="BZ55" s="73">
        <f t="shared" si="93"/>
        <v>43530</v>
      </c>
      <c r="CA55" s="73">
        <f t="shared" si="93"/>
        <v>43531</v>
      </c>
      <c r="CB55" s="73">
        <f t="shared" ref="CB55:EM55" si="94">IF(CA55="","",CA55+1)</f>
        <v>43532</v>
      </c>
      <c r="CC55" s="73">
        <f t="shared" si="94"/>
        <v>43533</v>
      </c>
      <c r="CD55" s="73">
        <f t="shared" si="94"/>
        <v>43534</v>
      </c>
      <c r="CE55" s="73">
        <f t="shared" si="94"/>
        <v>43535</v>
      </c>
      <c r="CF55" s="73">
        <f t="shared" si="94"/>
        <v>43536</v>
      </c>
      <c r="CG55" s="73">
        <f t="shared" si="94"/>
        <v>43537</v>
      </c>
      <c r="CH55" s="73">
        <f t="shared" si="94"/>
        <v>43538</v>
      </c>
      <c r="CI55" s="73">
        <f t="shared" si="94"/>
        <v>43539</v>
      </c>
      <c r="CJ55" s="73">
        <f t="shared" si="94"/>
        <v>43540</v>
      </c>
      <c r="CK55" s="73">
        <f t="shared" si="94"/>
        <v>43541</v>
      </c>
      <c r="CL55" s="73">
        <f t="shared" si="94"/>
        <v>43542</v>
      </c>
      <c r="CM55" s="73">
        <f t="shared" si="94"/>
        <v>43543</v>
      </c>
      <c r="CN55" s="73">
        <f t="shared" si="94"/>
        <v>43544</v>
      </c>
      <c r="CO55" s="73">
        <f t="shared" si="94"/>
        <v>43545</v>
      </c>
      <c r="CP55" s="73">
        <f t="shared" si="94"/>
        <v>43546</v>
      </c>
      <c r="CQ55" s="73">
        <f t="shared" si="94"/>
        <v>43547</v>
      </c>
      <c r="CR55" s="73">
        <f t="shared" si="94"/>
        <v>43548</v>
      </c>
      <c r="CS55" s="73">
        <f t="shared" si="94"/>
        <v>43549</v>
      </c>
      <c r="CT55" s="73">
        <f t="shared" si="94"/>
        <v>43550</v>
      </c>
      <c r="CU55" s="73">
        <f t="shared" si="94"/>
        <v>43551</v>
      </c>
      <c r="CV55" s="73">
        <f t="shared" si="94"/>
        <v>43552</v>
      </c>
      <c r="CW55" s="73">
        <f t="shared" si="94"/>
        <v>43553</v>
      </c>
      <c r="CX55" s="73">
        <f t="shared" si="94"/>
        <v>43554</v>
      </c>
      <c r="CY55" s="73">
        <f t="shared" si="94"/>
        <v>43555</v>
      </c>
      <c r="CZ55" s="73">
        <f t="shared" si="94"/>
        <v>43556</v>
      </c>
      <c r="DA55" s="73">
        <f t="shared" si="94"/>
        <v>43557</v>
      </c>
      <c r="DB55" s="73">
        <f t="shared" si="94"/>
        <v>43558</v>
      </c>
      <c r="DC55" s="73">
        <f t="shared" si="94"/>
        <v>43559</v>
      </c>
      <c r="DD55" s="73">
        <f t="shared" si="94"/>
        <v>43560</v>
      </c>
      <c r="DE55" s="73">
        <f t="shared" si="94"/>
        <v>43561</v>
      </c>
      <c r="DF55" s="73">
        <f t="shared" si="94"/>
        <v>43562</v>
      </c>
      <c r="DG55" s="73">
        <f t="shared" si="94"/>
        <v>43563</v>
      </c>
      <c r="DH55" s="73">
        <f t="shared" si="94"/>
        <v>43564</v>
      </c>
      <c r="DI55" s="73">
        <f t="shared" si="94"/>
        <v>43565</v>
      </c>
      <c r="DJ55" s="73">
        <f t="shared" si="94"/>
        <v>43566</v>
      </c>
      <c r="DK55" s="73">
        <f t="shared" si="94"/>
        <v>43567</v>
      </c>
      <c r="DL55" s="73">
        <f t="shared" si="94"/>
        <v>43568</v>
      </c>
      <c r="DM55" s="73">
        <f t="shared" si="94"/>
        <v>43569</v>
      </c>
      <c r="DN55" s="73">
        <f t="shared" si="94"/>
        <v>43570</v>
      </c>
      <c r="DO55" s="73">
        <f t="shared" si="94"/>
        <v>43571</v>
      </c>
      <c r="DP55" s="73">
        <f t="shared" si="94"/>
        <v>43572</v>
      </c>
      <c r="DQ55" s="73">
        <f t="shared" si="94"/>
        <v>43573</v>
      </c>
      <c r="DR55" s="73">
        <f t="shared" si="94"/>
        <v>43574</v>
      </c>
      <c r="DS55" s="73">
        <f t="shared" si="94"/>
        <v>43575</v>
      </c>
      <c r="DT55" s="73">
        <f t="shared" si="94"/>
        <v>43576</v>
      </c>
      <c r="DU55" s="73">
        <f t="shared" si="94"/>
        <v>43577</v>
      </c>
      <c r="DV55" s="73">
        <f t="shared" si="94"/>
        <v>43578</v>
      </c>
      <c r="DW55" s="73">
        <f t="shared" si="94"/>
        <v>43579</v>
      </c>
      <c r="DX55" s="73">
        <f t="shared" si="94"/>
        <v>43580</v>
      </c>
      <c r="DY55" s="73">
        <f t="shared" si="94"/>
        <v>43581</v>
      </c>
      <c r="DZ55" s="73">
        <f t="shared" si="94"/>
        <v>43582</v>
      </c>
      <c r="EA55" s="73">
        <f t="shared" si="94"/>
        <v>43583</v>
      </c>
      <c r="EB55" s="73">
        <f t="shared" si="94"/>
        <v>43584</v>
      </c>
      <c r="EC55" s="73">
        <f t="shared" si="94"/>
        <v>43585</v>
      </c>
      <c r="ED55" s="73">
        <f t="shared" si="94"/>
        <v>43586</v>
      </c>
      <c r="EE55" s="73">
        <f t="shared" si="94"/>
        <v>43587</v>
      </c>
      <c r="EF55" s="73">
        <f t="shared" si="94"/>
        <v>43588</v>
      </c>
      <c r="EG55" s="73">
        <f t="shared" si="94"/>
        <v>43589</v>
      </c>
      <c r="EH55" s="73">
        <f t="shared" si="94"/>
        <v>43590</v>
      </c>
      <c r="EI55" s="73">
        <f t="shared" si="94"/>
        <v>43591</v>
      </c>
      <c r="EJ55" s="73">
        <f t="shared" si="94"/>
        <v>43592</v>
      </c>
      <c r="EK55" s="73">
        <f t="shared" si="94"/>
        <v>43593</v>
      </c>
      <c r="EL55" s="73">
        <f t="shared" si="94"/>
        <v>43594</v>
      </c>
      <c r="EM55" s="73">
        <f t="shared" si="94"/>
        <v>43595</v>
      </c>
      <c r="EN55" s="73">
        <f t="shared" ref="EN55:GY55" si="95">IF(EM55="","",EM55+1)</f>
        <v>43596</v>
      </c>
      <c r="EO55" s="73">
        <f t="shared" si="95"/>
        <v>43597</v>
      </c>
      <c r="EP55" s="73">
        <f t="shared" si="95"/>
        <v>43598</v>
      </c>
      <c r="EQ55" s="73">
        <f t="shared" si="95"/>
        <v>43599</v>
      </c>
      <c r="ER55" s="73">
        <f t="shared" si="95"/>
        <v>43600</v>
      </c>
      <c r="ES55" s="73">
        <f t="shared" si="95"/>
        <v>43601</v>
      </c>
      <c r="ET55" s="73">
        <f t="shared" si="95"/>
        <v>43602</v>
      </c>
      <c r="EU55" s="73">
        <f t="shared" si="95"/>
        <v>43603</v>
      </c>
      <c r="EV55" s="73">
        <f t="shared" si="95"/>
        <v>43604</v>
      </c>
      <c r="EW55" s="73">
        <f t="shared" si="95"/>
        <v>43605</v>
      </c>
      <c r="EX55" s="73">
        <f t="shared" si="95"/>
        <v>43606</v>
      </c>
      <c r="EY55" s="73">
        <f t="shared" si="95"/>
        <v>43607</v>
      </c>
      <c r="EZ55" s="73">
        <f t="shared" si="95"/>
        <v>43608</v>
      </c>
      <c r="FA55" s="73">
        <f t="shared" si="95"/>
        <v>43609</v>
      </c>
      <c r="FB55" s="73">
        <f t="shared" si="95"/>
        <v>43610</v>
      </c>
      <c r="FC55" s="73">
        <f t="shared" si="95"/>
        <v>43611</v>
      </c>
      <c r="FD55" s="73">
        <f t="shared" si="95"/>
        <v>43612</v>
      </c>
      <c r="FE55" s="73">
        <f t="shared" si="95"/>
        <v>43613</v>
      </c>
      <c r="FF55" s="73">
        <f t="shared" si="95"/>
        <v>43614</v>
      </c>
      <c r="FG55" s="73">
        <f t="shared" si="95"/>
        <v>43615</v>
      </c>
      <c r="FH55" s="73">
        <f t="shared" si="95"/>
        <v>43616</v>
      </c>
      <c r="FI55" s="73">
        <f t="shared" si="95"/>
        <v>43617</v>
      </c>
      <c r="FJ55" s="73">
        <f t="shared" si="95"/>
        <v>43618</v>
      </c>
      <c r="FK55" s="73">
        <f t="shared" si="95"/>
        <v>43619</v>
      </c>
      <c r="FL55" s="73">
        <f t="shared" si="95"/>
        <v>43620</v>
      </c>
      <c r="FM55" s="73">
        <f t="shared" si="95"/>
        <v>43621</v>
      </c>
      <c r="FN55" s="73">
        <f t="shared" si="95"/>
        <v>43622</v>
      </c>
      <c r="FO55" s="73">
        <f t="shared" si="95"/>
        <v>43623</v>
      </c>
      <c r="FP55" s="73">
        <f t="shared" si="95"/>
        <v>43624</v>
      </c>
      <c r="FQ55" s="73">
        <f t="shared" si="95"/>
        <v>43625</v>
      </c>
      <c r="FR55" s="73">
        <f t="shared" si="95"/>
        <v>43626</v>
      </c>
      <c r="FS55" s="73">
        <f t="shared" si="95"/>
        <v>43627</v>
      </c>
      <c r="FT55" s="73">
        <f t="shared" si="95"/>
        <v>43628</v>
      </c>
      <c r="FU55" s="73">
        <f t="shared" si="95"/>
        <v>43629</v>
      </c>
      <c r="FV55" s="73">
        <f t="shared" si="95"/>
        <v>43630</v>
      </c>
      <c r="FW55" s="73">
        <f t="shared" si="95"/>
        <v>43631</v>
      </c>
      <c r="FX55" s="73">
        <f t="shared" si="95"/>
        <v>43632</v>
      </c>
      <c r="FY55" s="73">
        <f t="shared" si="95"/>
        <v>43633</v>
      </c>
      <c r="FZ55" s="73">
        <f t="shared" si="95"/>
        <v>43634</v>
      </c>
      <c r="GA55" s="73">
        <f t="shared" si="95"/>
        <v>43635</v>
      </c>
      <c r="GB55" s="73">
        <f t="shared" si="95"/>
        <v>43636</v>
      </c>
      <c r="GC55" s="73">
        <f t="shared" si="95"/>
        <v>43637</v>
      </c>
      <c r="GD55" s="73">
        <f t="shared" si="95"/>
        <v>43638</v>
      </c>
      <c r="GE55" s="73">
        <f t="shared" si="95"/>
        <v>43639</v>
      </c>
      <c r="GF55" s="73">
        <f t="shared" si="95"/>
        <v>43640</v>
      </c>
      <c r="GG55" s="73">
        <f t="shared" si="95"/>
        <v>43641</v>
      </c>
      <c r="GH55" s="73">
        <f t="shared" si="95"/>
        <v>43642</v>
      </c>
      <c r="GI55" s="73">
        <f t="shared" si="95"/>
        <v>43643</v>
      </c>
      <c r="GJ55" s="73">
        <f t="shared" si="95"/>
        <v>43644</v>
      </c>
      <c r="GK55" s="73">
        <f t="shared" si="95"/>
        <v>43645</v>
      </c>
      <c r="GL55" s="73">
        <f t="shared" si="95"/>
        <v>43646</v>
      </c>
      <c r="GM55" s="73">
        <f t="shared" si="95"/>
        <v>43647</v>
      </c>
      <c r="GN55" s="73">
        <f t="shared" si="95"/>
        <v>43648</v>
      </c>
      <c r="GO55" s="73">
        <f t="shared" si="95"/>
        <v>43649</v>
      </c>
      <c r="GP55" s="73">
        <f t="shared" si="95"/>
        <v>43650</v>
      </c>
      <c r="GQ55" s="73">
        <f t="shared" si="95"/>
        <v>43651</v>
      </c>
      <c r="GR55" s="73">
        <f t="shared" si="95"/>
        <v>43652</v>
      </c>
      <c r="GS55" s="73">
        <f t="shared" si="95"/>
        <v>43653</v>
      </c>
      <c r="GT55" s="73">
        <f t="shared" si="95"/>
        <v>43654</v>
      </c>
      <c r="GU55" s="73">
        <f t="shared" si="95"/>
        <v>43655</v>
      </c>
      <c r="GV55" s="73">
        <f t="shared" si="95"/>
        <v>43656</v>
      </c>
      <c r="GW55" s="73">
        <f t="shared" si="95"/>
        <v>43657</v>
      </c>
      <c r="GX55" s="73">
        <f t="shared" si="95"/>
        <v>43658</v>
      </c>
      <c r="GY55" s="73">
        <f t="shared" si="95"/>
        <v>43659</v>
      </c>
      <c r="GZ55" s="73">
        <f t="shared" ref="GZ55:JK55" si="96">IF(GY55="","",GY55+1)</f>
        <v>43660</v>
      </c>
      <c r="HA55" s="73">
        <f t="shared" si="96"/>
        <v>43661</v>
      </c>
      <c r="HB55" s="73">
        <f t="shared" si="96"/>
        <v>43662</v>
      </c>
      <c r="HC55" s="73">
        <f t="shared" si="96"/>
        <v>43663</v>
      </c>
      <c r="HD55" s="73">
        <f t="shared" si="96"/>
        <v>43664</v>
      </c>
      <c r="HE55" s="73">
        <f t="shared" si="96"/>
        <v>43665</v>
      </c>
      <c r="HF55" s="73">
        <f t="shared" si="96"/>
        <v>43666</v>
      </c>
      <c r="HG55" s="73">
        <f t="shared" si="96"/>
        <v>43667</v>
      </c>
      <c r="HH55" s="73">
        <f t="shared" si="96"/>
        <v>43668</v>
      </c>
      <c r="HI55" s="73">
        <f t="shared" si="96"/>
        <v>43669</v>
      </c>
      <c r="HJ55" s="73">
        <f t="shared" si="96"/>
        <v>43670</v>
      </c>
      <c r="HK55" s="73">
        <f t="shared" si="96"/>
        <v>43671</v>
      </c>
      <c r="HL55" s="73">
        <f t="shared" si="96"/>
        <v>43672</v>
      </c>
      <c r="HM55" s="73">
        <f t="shared" si="96"/>
        <v>43673</v>
      </c>
      <c r="HN55" s="73">
        <f t="shared" si="96"/>
        <v>43674</v>
      </c>
      <c r="HO55" s="73">
        <f t="shared" si="96"/>
        <v>43675</v>
      </c>
      <c r="HP55" s="73">
        <f t="shared" si="96"/>
        <v>43676</v>
      </c>
      <c r="HQ55" s="73">
        <f t="shared" si="96"/>
        <v>43677</v>
      </c>
      <c r="HR55" s="73">
        <f t="shared" si="96"/>
        <v>43678</v>
      </c>
      <c r="HS55" s="73">
        <f t="shared" si="96"/>
        <v>43679</v>
      </c>
      <c r="HT55" s="73">
        <f t="shared" si="96"/>
        <v>43680</v>
      </c>
      <c r="HU55" s="73">
        <f t="shared" si="96"/>
        <v>43681</v>
      </c>
      <c r="HV55" s="73">
        <f t="shared" si="96"/>
        <v>43682</v>
      </c>
      <c r="HW55" s="73">
        <f t="shared" si="96"/>
        <v>43683</v>
      </c>
      <c r="HX55" s="73">
        <f t="shared" si="96"/>
        <v>43684</v>
      </c>
      <c r="HY55" s="73">
        <f t="shared" si="96"/>
        <v>43685</v>
      </c>
      <c r="HZ55" s="73">
        <f t="shared" si="96"/>
        <v>43686</v>
      </c>
      <c r="IA55" s="73">
        <f t="shared" si="96"/>
        <v>43687</v>
      </c>
      <c r="IB55" s="73">
        <f t="shared" si="96"/>
        <v>43688</v>
      </c>
      <c r="IC55" s="73">
        <f t="shared" si="96"/>
        <v>43689</v>
      </c>
      <c r="ID55" s="73">
        <f t="shared" si="96"/>
        <v>43690</v>
      </c>
      <c r="IE55" s="73">
        <f t="shared" si="96"/>
        <v>43691</v>
      </c>
      <c r="IF55" s="73">
        <f t="shared" si="96"/>
        <v>43692</v>
      </c>
      <c r="IG55" s="73">
        <f t="shared" si="96"/>
        <v>43693</v>
      </c>
      <c r="IH55" s="73">
        <f t="shared" si="96"/>
        <v>43694</v>
      </c>
      <c r="II55" s="73">
        <f t="shared" si="96"/>
        <v>43695</v>
      </c>
      <c r="IJ55" s="73">
        <f t="shared" si="96"/>
        <v>43696</v>
      </c>
      <c r="IK55" s="73">
        <f t="shared" si="96"/>
        <v>43697</v>
      </c>
      <c r="IL55" s="73">
        <f t="shared" si="96"/>
        <v>43698</v>
      </c>
      <c r="IM55" s="73">
        <f t="shared" si="96"/>
        <v>43699</v>
      </c>
      <c r="IN55" s="73">
        <f t="shared" si="96"/>
        <v>43700</v>
      </c>
      <c r="IO55" s="73">
        <f t="shared" si="96"/>
        <v>43701</v>
      </c>
      <c r="IP55" s="73">
        <f t="shared" si="96"/>
        <v>43702</v>
      </c>
      <c r="IQ55" s="73">
        <f t="shared" si="96"/>
        <v>43703</v>
      </c>
      <c r="IR55" s="73">
        <f t="shared" si="96"/>
        <v>43704</v>
      </c>
      <c r="IS55" s="73">
        <f t="shared" si="96"/>
        <v>43705</v>
      </c>
      <c r="IT55" s="73">
        <f t="shared" si="96"/>
        <v>43706</v>
      </c>
      <c r="IU55" s="73">
        <f t="shared" si="96"/>
        <v>43707</v>
      </c>
      <c r="IV55" s="73">
        <f t="shared" si="96"/>
        <v>43708</v>
      </c>
      <c r="IW55" s="73">
        <f t="shared" si="96"/>
        <v>43709</v>
      </c>
      <c r="IX55" s="73">
        <f t="shared" si="96"/>
        <v>43710</v>
      </c>
      <c r="IY55" s="73">
        <f t="shared" si="96"/>
        <v>43711</v>
      </c>
      <c r="IZ55" s="73">
        <f t="shared" si="96"/>
        <v>43712</v>
      </c>
      <c r="JA55" s="73">
        <f t="shared" si="96"/>
        <v>43713</v>
      </c>
      <c r="JB55" s="73">
        <f t="shared" si="96"/>
        <v>43714</v>
      </c>
      <c r="JC55" s="73">
        <f t="shared" si="96"/>
        <v>43715</v>
      </c>
      <c r="JD55" s="73">
        <f t="shared" si="96"/>
        <v>43716</v>
      </c>
      <c r="JE55" s="73">
        <f t="shared" si="96"/>
        <v>43717</v>
      </c>
      <c r="JF55" s="73">
        <f t="shared" si="96"/>
        <v>43718</v>
      </c>
      <c r="JG55" s="73">
        <f t="shared" si="96"/>
        <v>43719</v>
      </c>
      <c r="JH55" s="73">
        <f t="shared" si="96"/>
        <v>43720</v>
      </c>
      <c r="JI55" s="73">
        <f t="shared" si="96"/>
        <v>43721</v>
      </c>
      <c r="JJ55" s="73">
        <f t="shared" si="96"/>
        <v>43722</v>
      </c>
      <c r="JK55" s="73">
        <f t="shared" si="96"/>
        <v>43723</v>
      </c>
      <c r="JL55" s="73">
        <f t="shared" ref="JL55:LW55" si="97">IF(JK55="","",JK55+1)</f>
        <v>43724</v>
      </c>
      <c r="JM55" s="73">
        <f t="shared" si="97"/>
        <v>43725</v>
      </c>
      <c r="JN55" s="73">
        <f t="shared" si="97"/>
        <v>43726</v>
      </c>
      <c r="JO55" s="73">
        <f t="shared" si="97"/>
        <v>43727</v>
      </c>
      <c r="JP55" s="73">
        <f t="shared" si="97"/>
        <v>43728</v>
      </c>
      <c r="JQ55" s="73">
        <f t="shared" si="97"/>
        <v>43729</v>
      </c>
      <c r="JR55" s="73">
        <f t="shared" si="97"/>
        <v>43730</v>
      </c>
      <c r="JS55" s="73">
        <f t="shared" si="97"/>
        <v>43731</v>
      </c>
      <c r="JT55" s="73">
        <f t="shared" si="97"/>
        <v>43732</v>
      </c>
      <c r="JU55" s="73">
        <f t="shared" si="97"/>
        <v>43733</v>
      </c>
      <c r="JV55" s="73">
        <f t="shared" si="97"/>
        <v>43734</v>
      </c>
      <c r="JW55" s="73">
        <f t="shared" si="97"/>
        <v>43735</v>
      </c>
      <c r="JX55" s="73">
        <f t="shared" si="97"/>
        <v>43736</v>
      </c>
      <c r="JY55" s="73">
        <f t="shared" si="97"/>
        <v>43737</v>
      </c>
      <c r="JZ55" s="73">
        <f t="shared" si="97"/>
        <v>43738</v>
      </c>
      <c r="KA55" s="73">
        <f t="shared" si="97"/>
        <v>43739</v>
      </c>
      <c r="KB55" s="73">
        <f t="shared" si="97"/>
        <v>43740</v>
      </c>
      <c r="KC55" s="73">
        <f t="shared" si="97"/>
        <v>43741</v>
      </c>
      <c r="KD55" s="73">
        <f t="shared" si="97"/>
        <v>43742</v>
      </c>
      <c r="KE55" s="73">
        <f t="shared" si="97"/>
        <v>43743</v>
      </c>
      <c r="KF55" s="73">
        <f t="shared" si="97"/>
        <v>43744</v>
      </c>
      <c r="KG55" s="73">
        <f t="shared" si="97"/>
        <v>43745</v>
      </c>
      <c r="KH55" s="73">
        <f t="shared" si="97"/>
        <v>43746</v>
      </c>
      <c r="KI55" s="73">
        <f t="shared" si="97"/>
        <v>43747</v>
      </c>
      <c r="KJ55" s="73">
        <f t="shared" si="97"/>
        <v>43748</v>
      </c>
      <c r="KK55" s="73">
        <f t="shared" si="97"/>
        <v>43749</v>
      </c>
      <c r="KL55" s="73">
        <f t="shared" si="97"/>
        <v>43750</v>
      </c>
      <c r="KM55" s="73">
        <f t="shared" si="97"/>
        <v>43751</v>
      </c>
      <c r="KN55" s="73">
        <f t="shared" si="97"/>
        <v>43752</v>
      </c>
      <c r="KO55" s="73">
        <f t="shared" si="97"/>
        <v>43753</v>
      </c>
      <c r="KP55" s="73">
        <f t="shared" si="97"/>
        <v>43754</v>
      </c>
      <c r="KQ55" s="73">
        <f t="shared" si="97"/>
        <v>43755</v>
      </c>
      <c r="KR55" s="73">
        <f t="shared" si="97"/>
        <v>43756</v>
      </c>
      <c r="KS55" s="73">
        <f t="shared" si="97"/>
        <v>43757</v>
      </c>
      <c r="KT55" s="73">
        <f t="shared" si="97"/>
        <v>43758</v>
      </c>
      <c r="KU55" s="73">
        <f t="shared" si="97"/>
        <v>43759</v>
      </c>
      <c r="KV55" s="73">
        <f t="shared" si="97"/>
        <v>43760</v>
      </c>
      <c r="KW55" s="73">
        <f t="shared" si="97"/>
        <v>43761</v>
      </c>
      <c r="KX55" s="73">
        <f t="shared" si="97"/>
        <v>43762</v>
      </c>
      <c r="KY55" s="73">
        <f t="shared" si="97"/>
        <v>43763</v>
      </c>
      <c r="KZ55" s="73">
        <f t="shared" si="97"/>
        <v>43764</v>
      </c>
      <c r="LA55" s="73">
        <f t="shared" si="97"/>
        <v>43765</v>
      </c>
      <c r="LB55" s="73">
        <f t="shared" si="97"/>
        <v>43766</v>
      </c>
      <c r="LC55" s="73">
        <f t="shared" si="97"/>
        <v>43767</v>
      </c>
      <c r="LD55" s="73">
        <f t="shared" si="97"/>
        <v>43768</v>
      </c>
      <c r="LE55" s="73">
        <f t="shared" si="97"/>
        <v>43769</v>
      </c>
      <c r="LF55" s="73">
        <f t="shared" si="97"/>
        <v>43770</v>
      </c>
      <c r="LG55" s="73">
        <f t="shared" si="97"/>
        <v>43771</v>
      </c>
      <c r="LH55" s="73">
        <f t="shared" si="97"/>
        <v>43772</v>
      </c>
      <c r="LI55" s="73">
        <f t="shared" si="97"/>
        <v>43773</v>
      </c>
      <c r="LJ55" s="73">
        <f t="shared" si="97"/>
        <v>43774</v>
      </c>
      <c r="LK55" s="73">
        <f t="shared" si="97"/>
        <v>43775</v>
      </c>
      <c r="LL55" s="73">
        <f t="shared" si="97"/>
        <v>43776</v>
      </c>
      <c r="LM55" s="73">
        <f t="shared" si="97"/>
        <v>43777</v>
      </c>
      <c r="LN55" s="73">
        <f t="shared" si="97"/>
        <v>43778</v>
      </c>
      <c r="LO55" s="73">
        <f t="shared" si="97"/>
        <v>43779</v>
      </c>
      <c r="LP55" s="73">
        <f t="shared" si="97"/>
        <v>43780</v>
      </c>
      <c r="LQ55" s="73">
        <f t="shared" si="97"/>
        <v>43781</v>
      </c>
      <c r="LR55" s="73">
        <f t="shared" si="97"/>
        <v>43782</v>
      </c>
      <c r="LS55" s="73">
        <f t="shared" si="97"/>
        <v>43783</v>
      </c>
      <c r="LT55" s="73">
        <f t="shared" si="97"/>
        <v>43784</v>
      </c>
      <c r="LU55" s="73">
        <f t="shared" si="97"/>
        <v>43785</v>
      </c>
      <c r="LV55" s="73">
        <f t="shared" si="97"/>
        <v>43786</v>
      </c>
      <c r="LW55" s="73">
        <f t="shared" si="97"/>
        <v>43787</v>
      </c>
      <c r="LX55" s="73">
        <f t="shared" ref="LX55:NO55" si="98">IF(LW55="","",LW55+1)</f>
        <v>43788</v>
      </c>
      <c r="LY55" s="73">
        <f t="shared" si="98"/>
        <v>43789</v>
      </c>
      <c r="LZ55" s="73">
        <f t="shared" si="98"/>
        <v>43790</v>
      </c>
      <c r="MA55" s="73">
        <f t="shared" si="98"/>
        <v>43791</v>
      </c>
      <c r="MB55" s="73">
        <f t="shared" si="98"/>
        <v>43792</v>
      </c>
      <c r="MC55" s="73">
        <f t="shared" si="98"/>
        <v>43793</v>
      </c>
      <c r="MD55" s="73">
        <f t="shared" si="98"/>
        <v>43794</v>
      </c>
      <c r="ME55" s="73">
        <f t="shared" si="98"/>
        <v>43795</v>
      </c>
      <c r="MF55" s="73">
        <f t="shared" si="98"/>
        <v>43796</v>
      </c>
      <c r="MG55" s="73">
        <f t="shared" si="98"/>
        <v>43797</v>
      </c>
      <c r="MH55" s="73">
        <f t="shared" si="98"/>
        <v>43798</v>
      </c>
      <c r="MI55" s="73">
        <f t="shared" si="98"/>
        <v>43799</v>
      </c>
      <c r="MJ55" s="73">
        <f t="shared" si="98"/>
        <v>43800</v>
      </c>
      <c r="MK55" s="73">
        <f t="shared" si="98"/>
        <v>43801</v>
      </c>
      <c r="ML55" s="73">
        <f t="shared" si="98"/>
        <v>43802</v>
      </c>
      <c r="MM55" s="73">
        <f t="shared" si="98"/>
        <v>43803</v>
      </c>
      <c r="MN55" s="73">
        <f t="shared" si="98"/>
        <v>43804</v>
      </c>
      <c r="MO55" s="73">
        <f t="shared" si="98"/>
        <v>43805</v>
      </c>
      <c r="MP55" s="73">
        <f t="shared" si="98"/>
        <v>43806</v>
      </c>
      <c r="MQ55" s="73">
        <f t="shared" si="98"/>
        <v>43807</v>
      </c>
      <c r="MR55" s="73">
        <f t="shared" si="98"/>
        <v>43808</v>
      </c>
      <c r="MS55" s="73">
        <f t="shared" si="98"/>
        <v>43809</v>
      </c>
      <c r="MT55" s="73">
        <f t="shared" si="98"/>
        <v>43810</v>
      </c>
      <c r="MU55" s="73">
        <f t="shared" si="98"/>
        <v>43811</v>
      </c>
      <c r="MV55" s="73">
        <f t="shared" si="98"/>
        <v>43812</v>
      </c>
      <c r="MW55" s="73">
        <f t="shared" si="98"/>
        <v>43813</v>
      </c>
      <c r="MX55" s="73">
        <f t="shared" si="98"/>
        <v>43814</v>
      </c>
      <c r="MY55" s="73">
        <f t="shared" si="98"/>
        <v>43815</v>
      </c>
      <c r="MZ55" s="73">
        <f t="shared" si="98"/>
        <v>43816</v>
      </c>
      <c r="NA55" s="73">
        <f t="shared" si="98"/>
        <v>43817</v>
      </c>
      <c r="NB55" s="73">
        <f t="shared" si="98"/>
        <v>43818</v>
      </c>
      <c r="NC55" s="73">
        <f t="shared" si="98"/>
        <v>43819</v>
      </c>
      <c r="ND55" s="73">
        <f t="shared" si="98"/>
        <v>43820</v>
      </c>
      <c r="NE55" s="73">
        <f t="shared" si="98"/>
        <v>43821</v>
      </c>
      <c r="NF55" s="73">
        <f t="shared" si="98"/>
        <v>43822</v>
      </c>
      <c r="NG55" s="73">
        <f t="shared" si="98"/>
        <v>43823</v>
      </c>
      <c r="NH55" s="73">
        <f t="shared" si="98"/>
        <v>43824</v>
      </c>
      <c r="NI55" s="73">
        <f t="shared" si="98"/>
        <v>43825</v>
      </c>
      <c r="NJ55" s="73">
        <f t="shared" si="98"/>
        <v>43826</v>
      </c>
      <c r="NK55" s="73">
        <f t="shared" si="98"/>
        <v>43827</v>
      </c>
      <c r="NL55" s="73">
        <f t="shared" si="98"/>
        <v>43828</v>
      </c>
      <c r="NM55" s="73">
        <f t="shared" si="98"/>
        <v>43829</v>
      </c>
      <c r="NN55" s="73">
        <f t="shared" si="98"/>
        <v>43830</v>
      </c>
      <c r="NO55" s="73">
        <f t="shared" si="98"/>
        <v>43831</v>
      </c>
      <c r="NP55" s="1"/>
      <c r="NQ55" s="1"/>
    </row>
    <row r="56" spans="1:38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"/>
      <c r="NQ56" s="1"/>
    </row>
    <row r="57" spans="1:381" s="31" customFormat="1" x14ac:dyDescent="0.2">
      <c r="A57" s="14"/>
      <c r="B57" s="14"/>
      <c r="C57" s="14" t="str">
        <f>OFMOR_FFF_0!C57</f>
        <v>COGS</v>
      </c>
      <c r="D57" s="14"/>
      <c r="E57" s="14" t="str">
        <f>OFMOR_FFF_0!E57</f>
        <v>Полный оборот: Бюджет себестоимости продаж (без учета скидок)</v>
      </c>
      <c r="F57" s="14"/>
      <c r="G57" s="14" t="str">
        <f>OFMOR_FFF_0!G57</f>
        <v>тыс.руб.</v>
      </c>
      <c r="H57" s="14"/>
      <c r="I57" s="14"/>
      <c r="J57" s="14"/>
      <c r="K57" s="30">
        <f>SUM(N57:NO57)</f>
        <v>200323.68160150287</v>
      </c>
      <c r="L57" s="14"/>
      <c r="M57" s="14"/>
      <c r="N57" s="69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7" s="70">
        <f t="shared" ref="O57:BZ57" si="99">IF(SUMIFS($11:$11,$9:$9,"&gt;="&amp;(EOMONTH(O$32,-1)+1),$9:$9,"&lt;="&amp;EOMONTH(O$32,0))=0,0,SUMIFS($25:$25,$23:$23,EOMONTH(O$32,-1)+1)*O$11/SUMIFS($11:$11,$9:$9,"&gt;="&amp;(EOMONTH(O$32,-1)+1),$9:$9,"&lt;="&amp;EOMONTH(O$32,0))+O213)</f>
        <v>29.796072014426361</v>
      </c>
      <c r="P57" s="70">
        <f t="shared" si="99"/>
        <v>51.771345037384307</v>
      </c>
      <c r="Q57" s="70">
        <f t="shared" si="99"/>
        <v>76.395751304514775</v>
      </c>
      <c r="R57" s="70">
        <f t="shared" si="99"/>
        <v>68.562562848151899</v>
      </c>
      <c r="S57" s="70">
        <f t="shared" si="99"/>
        <v>71.241569277162967</v>
      </c>
      <c r="T57" s="70">
        <f t="shared" si="99"/>
        <v>145.98628350387517</v>
      </c>
      <c r="U57" s="70">
        <f t="shared" si="99"/>
        <v>166.79815206419374</v>
      </c>
      <c r="V57" s="70">
        <f t="shared" si="99"/>
        <v>127.35520844802684</v>
      </c>
      <c r="W57" s="70">
        <f t="shared" si="99"/>
        <v>236.98079135463095</v>
      </c>
      <c r="X57" s="70">
        <f t="shared" si="99"/>
        <v>349.67384848476587</v>
      </c>
      <c r="Y57" s="70">
        <f t="shared" si="99"/>
        <v>314.01683200980665</v>
      </c>
      <c r="Z57" s="70">
        <f t="shared" si="99"/>
        <v>326.43569409048854</v>
      </c>
      <c r="AA57" s="70">
        <f t="shared" si="99"/>
        <v>446.02375633036689</v>
      </c>
      <c r="AB57" s="70">
        <f t="shared" si="99"/>
        <v>306.63678903265281</v>
      </c>
      <c r="AC57" s="70">
        <f t="shared" si="99"/>
        <v>168.56477925688645</v>
      </c>
      <c r="AD57" s="70">
        <f t="shared" si="99"/>
        <v>219.61391393108335</v>
      </c>
      <c r="AE57" s="70">
        <f t="shared" si="99"/>
        <v>323.43441498277025</v>
      </c>
      <c r="AF57" s="70">
        <f t="shared" si="99"/>
        <v>291.708135921409</v>
      </c>
      <c r="AG57" s="70">
        <f t="shared" si="99"/>
        <v>304.08864083312557</v>
      </c>
      <c r="AH57" s="70">
        <f t="shared" si="99"/>
        <v>414.58404009589555</v>
      </c>
      <c r="AI57" s="70">
        <f t="shared" si="99"/>
        <v>288.53649635681938</v>
      </c>
      <c r="AJ57" s="70">
        <f t="shared" si="99"/>
        <v>163.85603450226361</v>
      </c>
      <c r="AK57" s="70">
        <f t="shared" si="99"/>
        <v>212.19272787372176</v>
      </c>
      <c r="AL57" s="70">
        <f t="shared" si="99"/>
        <v>600.89843020588376</v>
      </c>
      <c r="AM57" s="70">
        <f t="shared" si="99"/>
        <v>544.25280694496234</v>
      </c>
      <c r="AN57" s="70">
        <f t="shared" si="99"/>
        <v>513.74896516165325</v>
      </c>
      <c r="AO57" s="70">
        <f t="shared" si="99"/>
        <v>622.73309733651911</v>
      </c>
      <c r="AP57" s="70">
        <f t="shared" si="99"/>
        <v>389.85986447329998</v>
      </c>
      <c r="AQ57" s="70">
        <f t="shared" si="99"/>
        <v>205.71241468070693</v>
      </c>
      <c r="AR57" s="70">
        <f t="shared" si="99"/>
        <v>262.55831920073786</v>
      </c>
      <c r="AS57" s="70">
        <f t="shared" si="99"/>
        <v>116.76420934386618</v>
      </c>
      <c r="AT57" s="70">
        <f t="shared" si="99"/>
        <v>120.62370099387967</v>
      </c>
      <c r="AU57" s="70">
        <f t="shared" si="99"/>
        <v>129.94516208578773</v>
      </c>
      <c r="AV57" s="70">
        <f t="shared" si="99"/>
        <v>160.5535333108908</v>
      </c>
      <c r="AW57" s="70">
        <f t="shared" si="99"/>
        <v>141.98586768248279</v>
      </c>
      <c r="AX57" s="70">
        <f t="shared" si="99"/>
        <v>136.21653011790843</v>
      </c>
      <c r="AY57" s="70">
        <f t="shared" si="99"/>
        <v>160.85484965161197</v>
      </c>
      <c r="AZ57" s="70">
        <f t="shared" si="99"/>
        <v>208.1648437602619</v>
      </c>
      <c r="BA57" s="70">
        <f t="shared" si="99"/>
        <v>221.5893526320429</v>
      </c>
      <c r="BB57" s="70">
        <f t="shared" si="99"/>
        <v>238.07787234921634</v>
      </c>
      <c r="BC57" s="70">
        <f t="shared" si="99"/>
        <v>277.45742453456756</v>
      </c>
      <c r="BD57" s="70">
        <f t="shared" si="99"/>
        <v>270.53925008004029</v>
      </c>
      <c r="BE57" s="70">
        <f t="shared" si="99"/>
        <v>264.05388558206766</v>
      </c>
      <c r="BF57" s="70">
        <f t="shared" si="99"/>
        <v>289.76671172402513</v>
      </c>
      <c r="BG57" s="70">
        <f t="shared" si="99"/>
        <v>339.0997411152934</v>
      </c>
      <c r="BH57" s="70">
        <f t="shared" si="99"/>
        <v>352.12353423504749</v>
      </c>
      <c r="BI57" s="70">
        <f t="shared" si="99"/>
        <v>365.50214212294395</v>
      </c>
      <c r="BJ57" s="70">
        <f t="shared" si="99"/>
        <v>404.95503726411027</v>
      </c>
      <c r="BK57" s="70">
        <f t="shared" si="99"/>
        <v>397.80120640345024</v>
      </c>
      <c r="BL57" s="70">
        <f t="shared" si="99"/>
        <v>400.26828226890962</v>
      </c>
      <c r="BM57" s="70">
        <f t="shared" si="99"/>
        <v>426.83187008160024</v>
      </c>
      <c r="BN57" s="70">
        <f t="shared" si="99"/>
        <v>483.51148843239719</v>
      </c>
      <c r="BO57" s="70">
        <f t="shared" si="99"/>
        <v>500.19324169163474</v>
      </c>
      <c r="BP57" s="70">
        <f t="shared" si="99"/>
        <v>509.71860663660863</v>
      </c>
      <c r="BQ57" s="70">
        <f t="shared" si="99"/>
        <v>554.03159296878255</v>
      </c>
      <c r="BR57" s="70">
        <f t="shared" si="99"/>
        <v>551.98562014659444</v>
      </c>
      <c r="BS57" s="70">
        <f t="shared" si="99"/>
        <v>546.82930515789553</v>
      </c>
      <c r="BT57" s="70">
        <f t="shared" si="99"/>
        <v>558.0481026496642</v>
      </c>
      <c r="BU57" s="70">
        <f t="shared" si="99"/>
        <v>524.85206457982281</v>
      </c>
      <c r="BV57" s="70">
        <f t="shared" si="99"/>
        <v>515.71058188233326</v>
      </c>
      <c r="BW57" s="70">
        <f t="shared" si="99"/>
        <v>498.32669340887719</v>
      </c>
      <c r="BX57" s="70">
        <f t="shared" si="99"/>
        <v>491.64965531250039</v>
      </c>
      <c r="BY57" s="70">
        <f t="shared" si="99"/>
        <v>494.68557622116481</v>
      </c>
      <c r="BZ57" s="70">
        <f t="shared" si="99"/>
        <v>494.37815314070804</v>
      </c>
      <c r="CA57" s="70">
        <f t="shared" ref="CA57:EL57" si="100">IF(SUMIFS($11:$11,$9:$9,"&gt;="&amp;(EOMONTH(CA$32,-1)+1),$9:$9,"&lt;="&amp;EOMONTH(CA$32,0))=0,0,SUMIFS($25:$25,$23:$23,EOMONTH(CA$32,-1)+1)*CA$11/SUMIFS($11:$11,$9:$9,"&gt;="&amp;(EOMONTH(CA$32,-1)+1),$9:$9,"&lt;="&amp;EOMONTH(CA$32,0))+CA213)</f>
        <v>489.2810271279273</v>
      </c>
      <c r="CB57" s="70">
        <f t="shared" si="100"/>
        <v>489.80010280267868</v>
      </c>
      <c r="CC57" s="70">
        <f t="shared" si="100"/>
        <v>489.23665282391141</v>
      </c>
      <c r="CD57" s="70">
        <f t="shared" si="100"/>
        <v>484.433679345033</v>
      </c>
      <c r="CE57" s="70">
        <f t="shared" si="100"/>
        <v>490.55305031336644</v>
      </c>
      <c r="CF57" s="70">
        <f t="shared" si="100"/>
        <v>505.04801776079296</v>
      </c>
      <c r="CG57" s="70">
        <f t="shared" si="100"/>
        <v>511.77088623624741</v>
      </c>
      <c r="CH57" s="70">
        <f t="shared" si="100"/>
        <v>511.06168559643584</v>
      </c>
      <c r="CI57" s="70">
        <f t="shared" si="100"/>
        <v>507.19097746232023</v>
      </c>
      <c r="CJ57" s="70">
        <f t="shared" si="100"/>
        <v>488.83272244455929</v>
      </c>
      <c r="CK57" s="70">
        <f t="shared" si="100"/>
        <v>467.32979355556699</v>
      </c>
      <c r="CL57" s="70">
        <f t="shared" si="100"/>
        <v>454.27178826361484</v>
      </c>
      <c r="CM57" s="70">
        <f t="shared" si="100"/>
        <v>444.29456589155768</v>
      </c>
      <c r="CN57" s="70">
        <f t="shared" si="100"/>
        <v>440.59490510078996</v>
      </c>
      <c r="CO57" s="70">
        <f t="shared" si="100"/>
        <v>441.8930402909682</v>
      </c>
      <c r="CP57" s="70">
        <f t="shared" si="100"/>
        <v>452.75332224515967</v>
      </c>
      <c r="CQ57" s="70">
        <f t="shared" si="100"/>
        <v>461.70807733157847</v>
      </c>
      <c r="CR57" s="70">
        <f t="shared" si="100"/>
        <v>473.82270945596741</v>
      </c>
      <c r="CS57" s="70">
        <f t="shared" si="100"/>
        <v>488.59760945559208</v>
      </c>
      <c r="CT57" s="70">
        <f t="shared" si="100"/>
        <v>499.49394691588071</v>
      </c>
      <c r="CU57" s="70">
        <f t="shared" si="100"/>
        <v>509.56706271176887</v>
      </c>
      <c r="CV57" s="70">
        <f t="shared" si="100"/>
        <v>520.12187442413483</v>
      </c>
      <c r="CW57" s="70">
        <f t="shared" si="100"/>
        <v>531.66238313845452</v>
      </c>
      <c r="CX57" s="70">
        <f t="shared" si="100"/>
        <v>537.45736663488924</v>
      </c>
      <c r="CY57" s="70">
        <f t="shared" si="100"/>
        <v>541.6220058258358</v>
      </c>
      <c r="CZ57" s="70">
        <f t="shared" si="100"/>
        <v>544.72854414310632</v>
      </c>
      <c r="DA57" s="70">
        <f t="shared" si="100"/>
        <v>550.73630939014629</v>
      </c>
      <c r="DB57" s="70">
        <f t="shared" si="100"/>
        <v>557.85526231119729</v>
      </c>
      <c r="DC57" s="70">
        <f t="shared" si="100"/>
        <v>563.92736768329075</v>
      </c>
      <c r="DD57" s="70">
        <f t="shared" si="100"/>
        <v>570.32322602908437</v>
      </c>
      <c r="DE57" s="70">
        <f t="shared" si="100"/>
        <v>573.98359688366043</v>
      </c>
      <c r="DF57" s="70">
        <f t="shared" si="100"/>
        <v>576.82125981769218</v>
      </c>
      <c r="DG57" s="70">
        <f t="shared" si="100"/>
        <v>580.39413615474723</v>
      </c>
      <c r="DH57" s="70">
        <f t="shared" si="100"/>
        <v>584.53565334281336</v>
      </c>
      <c r="DI57" s="70">
        <f t="shared" si="100"/>
        <v>589.30111848951674</v>
      </c>
      <c r="DJ57" s="70">
        <f t="shared" si="100"/>
        <v>593.22881525334333</v>
      </c>
      <c r="DK57" s="70">
        <f t="shared" si="100"/>
        <v>592.96272639632309</v>
      </c>
      <c r="DL57" s="70">
        <f t="shared" si="100"/>
        <v>587.77678310514852</v>
      </c>
      <c r="DM57" s="70">
        <f t="shared" si="100"/>
        <v>581.55329520795328</v>
      </c>
      <c r="DN57" s="70">
        <f t="shared" si="100"/>
        <v>574.55792145593932</v>
      </c>
      <c r="DO57" s="70">
        <f t="shared" si="100"/>
        <v>566.99134750773055</v>
      </c>
      <c r="DP57" s="70">
        <f t="shared" si="100"/>
        <v>562.74941364444942</v>
      </c>
      <c r="DQ57" s="70">
        <f t="shared" si="100"/>
        <v>559.82743248677286</v>
      </c>
      <c r="DR57" s="70">
        <f t="shared" si="100"/>
        <v>561.08260373874748</v>
      </c>
      <c r="DS57" s="70">
        <f t="shared" si="100"/>
        <v>561.22196265858281</v>
      </c>
      <c r="DT57" s="70">
        <f t="shared" si="100"/>
        <v>562.1301361952768</v>
      </c>
      <c r="DU57" s="70">
        <f t="shared" si="100"/>
        <v>564.47124013949929</v>
      </c>
      <c r="DV57" s="70">
        <f t="shared" si="100"/>
        <v>565.18701659750297</v>
      </c>
      <c r="DW57" s="70">
        <f t="shared" si="100"/>
        <v>566.86698554954728</v>
      </c>
      <c r="DX57" s="70">
        <f t="shared" si="100"/>
        <v>569.57085302095641</v>
      </c>
      <c r="DY57" s="70">
        <f t="shared" si="100"/>
        <v>573.3558828146422</v>
      </c>
      <c r="DZ57" s="70">
        <f t="shared" si="100"/>
        <v>575.3128442181702</v>
      </c>
      <c r="EA57" s="70">
        <f t="shared" si="100"/>
        <v>576.66028431193854</v>
      </c>
      <c r="EB57" s="70">
        <f t="shared" si="100"/>
        <v>577.80389953756924</v>
      </c>
      <c r="EC57" s="70">
        <f t="shared" si="100"/>
        <v>576.50893310919707</v>
      </c>
      <c r="ED57" s="70">
        <f t="shared" si="100"/>
        <v>575.51969294783328</v>
      </c>
      <c r="EE57" s="70">
        <f t="shared" si="100"/>
        <v>573.48799748806573</v>
      </c>
      <c r="EF57" s="70">
        <f t="shared" si="100"/>
        <v>573.76939910241788</v>
      </c>
      <c r="EG57" s="70">
        <f t="shared" si="100"/>
        <v>574.29714844354919</v>
      </c>
      <c r="EH57" s="70">
        <f t="shared" si="100"/>
        <v>574.93760136662718</v>
      </c>
      <c r="EI57" s="70">
        <f t="shared" si="100"/>
        <v>575.77931002566049</v>
      </c>
      <c r="EJ57" s="70">
        <f t="shared" si="100"/>
        <v>576.56498049279207</v>
      </c>
      <c r="EK57" s="70">
        <f t="shared" si="100"/>
        <v>577.83959676638847</v>
      </c>
      <c r="EL57" s="70">
        <f t="shared" si="100"/>
        <v>578.76015111618517</v>
      </c>
      <c r="EM57" s="70">
        <f t="shared" ref="EM57:GX57" si="101">IF(SUMIFS($11:$11,$9:$9,"&gt;="&amp;(EOMONTH(EM$32,-1)+1),$9:$9,"&lt;="&amp;EOMONTH(EM$32,0))=0,0,SUMIFS($25:$25,$23:$23,EOMONTH(EM$32,-1)+1)*EM$11/SUMIFS($11:$11,$9:$9,"&gt;="&amp;(EOMONTH(EM$32,-1)+1),$9:$9,"&lt;="&amp;EOMONTH(EM$32,0))+EM213)</f>
        <v>580.90882700107193</v>
      </c>
      <c r="EN57" s="70">
        <f t="shared" si="101"/>
        <v>582.75127518299882</v>
      </c>
      <c r="EO57" s="70">
        <f t="shared" si="101"/>
        <v>584.06171129482959</v>
      </c>
      <c r="EP57" s="70">
        <f t="shared" si="101"/>
        <v>582.06069291065057</v>
      </c>
      <c r="EQ57" s="70">
        <f t="shared" si="101"/>
        <v>579.16679326242252</v>
      </c>
      <c r="ER57" s="70">
        <f t="shared" si="101"/>
        <v>576.61084521582268</v>
      </c>
      <c r="ES57" s="70">
        <f t="shared" si="101"/>
        <v>574.45782203627755</v>
      </c>
      <c r="ET57" s="70">
        <f t="shared" si="101"/>
        <v>574.71036062564247</v>
      </c>
      <c r="EU57" s="70">
        <f t="shared" si="101"/>
        <v>574.41007018911137</v>
      </c>
      <c r="EV57" s="70">
        <f t="shared" si="101"/>
        <v>575.06650514936177</v>
      </c>
      <c r="EW57" s="70">
        <f t="shared" si="101"/>
        <v>577.98292435546875</v>
      </c>
      <c r="EX57" s="70">
        <f t="shared" si="101"/>
        <v>578.82692621688966</v>
      </c>
      <c r="EY57" s="70">
        <f t="shared" si="101"/>
        <v>580.80041108574903</v>
      </c>
      <c r="EZ57" s="70">
        <f t="shared" si="101"/>
        <v>583.84854222704564</v>
      </c>
      <c r="FA57" s="70">
        <f t="shared" si="101"/>
        <v>588.13852481925812</v>
      </c>
      <c r="FB57" s="70">
        <f t="shared" si="101"/>
        <v>592.24398068967582</v>
      </c>
      <c r="FC57" s="70">
        <f t="shared" si="101"/>
        <v>597.155966610365</v>
      </c>
      <c r="FD57" s="70">
        <f t="shared" si="101"/>
        <v>601.750450246691</v>
      </c>
      <c r="FE57" s="70">
        <f t="shared" si="101"/>
        <v>606.22191056025349</v>
      </c>
      <c r="FF57" s="70">
        <f t="shared" si="101"/>
        <v>613.67595050454543</v>
      </c>
      <c r="FG57" s="70">
        <f t="shared" si="101"/>
        <v>621.30978746483981</v>
      </c>
      <c r="FH57" s="70">
        <f t="shared" si="101"/>
        <v>630.20800303000169</v>
      </c>
      <c r="FI57" s="70">
        <f t="shared" si="101"/>
        <v>639.35317421596676</v>
      </c>
      <c r="FJ57" s="70">
        <f t="shared" si="101"/>
        <v>646.20609311402552</v>
      </c>
      <c r="FK57" s="70">
        <f t="shared" si="101"/>
        <v>650.65033282172931</v>
      </c>
      <c r="FL57" s="70">
        <f t="shared" si="101"/>
        <v>655.18205383525685</v>
      </c>
      <c r="FM57" s="70">
        <f t="shared" si="101"/>
        <v>662.67543890804995</v>
      </c>
      <c r="FN57" s="70">
        <f t="shared" si="101"/>
        <v>670.26828846255182</v>
      </c>
      <c r="FO57" s="70">
        <f t="shared" si="101"/>
        <v>679.00756602046783</v>
      </c>
      <c r="FP57" s="70">
        <f t="shared" si="101"/>
        <v>689.28854191258006</v>
      </c>
      <c r="FQ57" s="70">
        <f t="shared" si="101"/>
        <v>696.68354851933987</v>
      </c>
      <c r="FR57" s="70">
        <f t="shared" si="101"/>
        <v>701.49245039479774</v>
      </c>
      <c r="FS57" s="70">
        <f t="shared" si="101"/>
        <v>706.07726780652183</v>
      </c>
      <c r="FT57" s="70">
        <f t="shared" si="101"/>
        <v>720.12848638076389</v>
      </c>
      <c r="FU57" s="70">
        <f t="shared" si="101"/>
        <v>733.40980816418937</v>
      </c>
      <c r="FV57" s="70">
        <f t="shared" si="101"/>
        <v>746.5338432866713</v>
      </c>
      <c r="FW57" s="70">
        <f t="shared" si="101"/>
        <v>761.03825746825066</v>
      </c>
      <c r="FX57" s="70">
        <f t="shared" si="101"/>
        <v>770.09806777654285</v>
      </c>
      <c r="FY57" s="70">
        <f t="shared" si="101"/>
        <v>775.75399187441258</v>
      </c>
      <c r="FZ57" s="70">
        <f t="shared" si="101"/>
        <v>781.3843514084358</v>
      </c>
      <c r="GA57" s="70">
        <f t="shared" si="101"/>
        <v>782.08680975754407</v>
      </c>
      <c r="GB57" s="70">
        <f t="shared" si="101"/>
        <v>784.05675488997292</v>
      </c>
      <c r="GC57" s="70">
        <f t="shared" si="101"/>
        <v>785.62664602492487</v>
      </c>
      <c r="GD57" s="70">
        <f t="shared" si="101"/>
        <v>785.40907607530664</v>
      </c>
      <c r="GE57" s="70">
        <f t="shared" si="101"/>
        <v>785.24095565561925</v>
      </c>
      <c r="GF57" s="70">
        <f t="shared" si="101"/>
        <v>785.35592517786267</v>
      </c>
      <c r="GG57" s="70">
        <f t="shared" si="101"/>
        <v>780.75402202083251</v>
      </c>
      <c r="GH57" s="70">
        <f t="shared" si="101"/>
        <v>776.19569600026045</v>
      </c>
      <c r="GI57" s="70">
        <f t="shared" si="101"/>
        <v>774.40623011403034</v>
      </c>
      <c r="GJ57" s="70">
        <f t="shared" si="101"/>
        <v>767.70012392894239</v>
      </c>
      <c r="GK57" s="70">
        <f t="shared" si="101"/>
        <v>754.70729255755543</v>
      </c>
      <c r="GL57" s="70">
        <f t="shared" si="101"/>
        <v>743.11518559690148</v>
      </c>
      <c r="GM57" s="70">
        <f t="shared" si="101"/>
        <v>731.29277047573021</v>
      </c>
      <c r="GN57" s="70">
        <f t="shared" si="101"/>
        <v>712.28986136404478</v>
      </c>
      <c r="GO57" s="70">
        <f t="shared" si="101"/>
        <v>701.33086733121945</v>
      </c>
      <c r="GP57" s="70">
        <f t="shared" si="101"/>
        <v>698.21545840723797</v>
      </c>
      <c r="GQ57" s="70">
        <f t="shared" si="101"/>
        <v>693.25958428118474</v>
      </c>
      <c r="GR57" s="70">
        <f t="shared" si="101"/>
        <v>682.46695183156032</v>
      </c>
      <c r="GS57" s="70">
        <f t="shared" si="101"/>
        <v>672.87162602408409</v>
      </c>
      <c r="GT57" s="70">
        <f t="shared" si="101"/>
        <v>663.06377797083724</v>
      </c>
      <c r="GU57" s="70">
        <f t="shared" si="101"/>
        <v>646.63328314087551</v>
      </c>
      <c r="GV57" s="70">
        <f t="shared" si="101"/>
        <v>637.66991286642178</v>
      </c>
      <c r="GW57" s="70">
        <f t="shared" si="101"/>
        <v>635.84694225473845</v>
      </c>
      <c r="GX57" s="70">
        <f t="shared" si="101"/>
        <v>632.12634364188932</v>
      </c>
      <c r="GY57" s="70">
        <f t="shared" ref="GY57:JJ57" si="102">IF(SUMIFS($11:$11,$9:$9,"&gt;="&amp;(EOMONTH(GY$32,-1)+1),$9:$9,"&lt;="&amp;EOMONTH(GY$32,0))=0,0,SUMIFS($25:$25,$23:$23,EOMONTH(GY$32,-1)+1)*GY$11/SUMIFS($11:$11,$9:$9,"&gt;="&amp;(EOMONTH(GY$32,-1)+1),$9:$9,"&lt;="&amp;EOMONTH(GY$32,0))+GY213)</f>
        <v>608.25632792582144</v>
      </c>
      <c r="GZ57" s="70">
        <f t="shared" si="102"/>
        <v>588.47467489321855</v>
      </c>
      <c r="HA57" s="70">
        <f t="shared" si="102"/>
        <v>569.96915479608037</v>
      </c>
      <c r="HB57" s="70">
        <f t="shared" si="102"/>
        <v>545.76114436048647</v>
      </c>
      <c r="HC57" s="70">
        <f t="shared" si="102"/>
        <v>533.1781111399298</v>
      </c>
      <c r="HD57" s="70">
        <f t="shared" si="102"/>
        <v>530.69188573769054</v>
      </c>
      <c r="HE57" s="70">
        <f t="shared" si="102"/>
        <v>526.59923199543039</v>
      </c>
      <c r="HF57" s="70">
        <f t="shared" si="102"/>
        <v>531.52416090205554</v>
      </c>
      <c r="HG57" s="70">
        <f t="shared" si="102"/>
        <v>537.18721848245582</v>
      </c>
      <c r="HH57" s="70">
        <f t="shared" si="102"/>
        <v>540.59895321540364</v>
      </c>
      <c r="HI57" s="70">
        <f t="shared" si="102"/>
        <v>546.91818753587415</v>
      </c>
      <c r="HJ57" s="70">
        <f t="shared" si="102"/>
        <v>560.43122492266082</v>
      </c>
      <c r="HK57" s="70">
        <f t="shared" si="102"/>
        <v>571.73076511345062</v>
      </c>
      <c r="HL57" s="70">
        <f t="shared" si="102"/>
        <v>582.60679177051259</v>
      </c>
      <c r="HM57" s="70">
        <f t="shared" si="102"/>
        <v>597.38063650715537</v>
      </c>
      <c r="HN57" s="70">
        <f t="shared" si="102"/>
        <v>602.54735421116857</v>
      </c>
      <c r="HO57" s="70">
        <f t="shared" si="102"/>
        <v>598.2216035067969</v>
      </c>
      <c r="HP57" s="70">
        <f t="shared" si="102"/>
        <v>594.57770948071447</v>
      </c>
      <c r="HQ57" s="70">
        <f t="shared" si="102"/>
        <v>597.36177783712594</v>
      </c>
      <c r="HR57" s="70">
        <f t="shared" si="102"/>
        <v>596.74124845653125</v>
      </c>
      <c r="HS57" s="70">
        <f t="shared" si="102"/>
        <v>599.94078624653162</v>
      </c>
      <c r="HT57" s="70">
        <f t="shared" si="102"/>
        <v>609.54187677671814</v>
      </c>
      <c r="HU57" s="70">
        <f t="shared" si="102"/>
        <v>611.60408694325986</v>
      </c>
      <c r="HV57" s="70">
        <f t="shared" si="102"/>
        <v>604.85760929792878</v>
      </c>
      <c r="HW57" s="70">
        <f t="shared" si="102"/>
        <v>599.30501750736482</v>
      </c>
      <c r="HX57" s="70">
        <f t="shared" si="102"/>
        <v>614.49004242469368</v>
      </c>
      <c r="HY57" s="70">
        <f t="shared" si="102"/>
        <v>625.03256155565248</v>
      </c>
      <c r="HZ57" s="70">
        <f t="shared" si="102"/>
        <v>636.50928532212822</v>
      </c>
      <c r="IA57" s="70">
        <f t="shared" si="102"/>
        <v>653.63194842346593</v>
      </c>
      <c r="IB57" s="70">
        <f t="shared" si="102"/>
        <v>657.94213632115645</v>
      </c>
      <c r="IC57" s="70">
        <f t="shared" si="102"/>
        <v>643.71611654775882</v>
      </c>
      <c r="ID57" s="70">
        <f t="shared" si="102"/>
        <v>631.90547541527394</v>
      </c>
      <c r="IE57" s="70">
        <f t="shared" si="102"/>
        <v>614.82365346009055</v>
      </c>
      <c r="IF57" s="70">
        <f t="shared" si="102"/>
        <v>596.823133342353</v>
      </c>
      <c r="IG57" s="70">
        <f t="shared" si="102"/>
        <v>584.42984492812275</v>
      </c>
      <c r="IH57" s="70">
        <f t="shared" si="102"/>
        <v>578.3538015682127</v>
      </c>
      <c r="II57" s="70">
        <f t="shared" si="102"/>
        <v>570.1210139260121</v>
      </c>
      <c r="IJ57" s="70">
        <f t="shared" si="102"/>
        <v>565.53804474002811</v>
      </c>
      <c r="IK57" s="70">
        <f t="shared" si="102"/>
        <v>559.70637957142162</v>
      </c>
      <c r="IL57" s="70">
        <f t="shared" si="102"/>
        <v>555.60931033448708</v>
      </c>
      <c r="IM57" s="70">
        <f t="shared" si="102"/>
        <v>552.23508241455534</v>
      </c>
      <c r="IN57" s="70">
        <f t="shared" si="102"/>
        <v>547.91916368356556</v>
      </c>
      <c r="IO57" s="70">
        <f t="shared" si="102"/>
        <v>541.95865079254224</v>
      </c>
      <c r="IP57" s="70">
        <f t="shared" si="102"/>
        <v>535.29853400166587</v>
      </c>
      <c r="IQ57" s="70">
        <f t="shared" si="102"/>
        <v>527.08663939231485</v>
      </c>
      <c r="IR57" s="70">
        <f t="shared" si="102"/>
        <v>516.84085823183887</v>
      </c>
      <c r="IS57" s="70">
        <f t="shared" si="102"/>
        <v>511.56768812878181</v>
      </c>
      <c r="IT57" s="70">
        <f t="shared" si="102"/>
        <v>509.04753815400761</v>
      </c>
      <c r="IU57" s="70">
        <f t="shared" si="102"/>
        <v>506.94752790816187</v>
      </c>
      <c r="IV57" s="70">
        <f t="shared" si="102"/>
        <v>503.69583273083828</v>
      </c>
      <c r="IW57" s="70">
        <f t="shared" si="102"/>
        <v>498.16561239690515</v>
      </c>
      <c r="IX57" s="70">
        <f t="shared" si="102"/>
        <v>492.15237164038683</v>
      </c>
      <c r="IY57" s="70">
        <f t="shared" si="102"/>
        <v>485.16024070070125</v>
      </c>
      <c r="IZ57" s="70">
        <f t="shared" si="102"/>
        <v>482.55407714872825</v>
      </c>
      <c r="JA57" s="70">
        <f t="shared" si="102"/>
        <v>481.33941286704942</v>
      </c>
      <c r="JB57" s="70">
        <f t="shared" si="102"/>
        <v>479.41730371987086</v>
      </c>
      <c r="JC57" s="70">
        <f t="shared" si="102"/>
        <v>470.92053639673492</v>
      </c>
      <c r="JD57" s="70">
        <f t="shared" si="102"/>
        <v>461.00334361754079</v>
      </c>
      <c r="JE57" s="70">
        <f t="shared" si="102"/>
        <v>449.4117049764526</v>
      </c>
      <c r="JF57" s="70">
        <f t="shared" si="102"/>
        <v>436.41298523047323</v>
      </c>
      <c r="JG57" s="70">
        <f t="shared" si="102"/>
        <v>426.73197898248134</v>
      </c>
      <c r="JH57" s="70">
        <f t="shared" si="102"/>
        <v>420.06988349550818</v>
      </c>
      <c r="JI57" s="70">
        <f t="shared" si="102"/>
        <v>413.05306031633205</v>
      </c>
      <c r="JJ57" s="70">
        <f t="shared" si="102"/>
        <v>410.93651072614193</v>
      </c>
      <c r="JK57" s="70">
        <f t="shared" ref="JK57:LV57" si="103">IF(SUMIFS($11:$11,$9:$9,"&gt;="&amp;(EOMONTH(JK$32,-1)+1),$9:$9,"&lt;="&amp;EOMONTH(JK$32,0))=0,0,SUMIFS($25:$25,$23:$23,EOMONTH(JK$32,-1)+1)*JK$11/SUMIFS($11:$11,$9:$9,"&gt;="&amp;(EOMONTH(JK$32,-1)+1),$9:$9,"&lt;="&amp;EOMONTH(JK$32,0))+JK213)</f>
        <v>407.96421533722139</v>
      </c>
      <c r="JL57" s="70">
        <f t="shared" si="103"/>
        <v>406.61064302200975</v>
      </c>
      <c r="JM57" s="70">
        <f t="shared" si="103"/>
        <v>406.28271086704433</v>
      </c>
      <c r="JN57" s="70">
        <f t="shared" si="103"/>
        <v>406.5744956400888</v>
      </c>
      <c r="JO57" s="70">
        <f t="shared" si="103"/>
        <v>407.12319493619503</v>
      </c>
      <c r="JP57" s="70">
        <f t="shared" si="103"/>
        <v>410.5413180714545</v>
      </c>
      <c r="JQ57" s="70">
        <f t="shared" si="103"/>
        <v>414.08014226909671</v>
      </c>
      <c r="JR57" s="70">
        <f t="shared" si="103"/>
        <v>415.46248385655974</v>
      </c>
      <c r="JS57" s="70">
        <f t="shared" si="103"/>
        <v>421.10305889877196</v>
      </c>
      <c r="JT57" s="70">
        <f t="shared" si="103"/>
        <v>431.13400709944187</v>
      </c>
      <c r="JU57" s="70">
        <f t="shared" si="103"/>
        <v>440.27848359409199</v>
      </c>
      <c r="JV57" s="70">
        <f t="shared" si="103"/>
        <v>450.17218114553049</v>
      </c>
      <c r="JW57" s="70">
        <f t="shared" si="103"/>
        <v>464.89294381541106</v>
      </c>
      <c r="JX57" s="70">
        <f t="shared" si="103"/>
        <v>473.01952588150669</v>
      </c>
      <c r="JY57" s="70">
        <f t="shared" si="103"/>
        <v>475.0271844450312</v>
      </c>
      <c r="JZ57" s="70">
        <f t="shared" si="103"/>
        <v>478.98975287122079</v>
      </c>
      <c r="KA57" s="70">
        <f t="shared" si="103"/>
        <v>487.11013664527013</v>
      </c>
      <c r="KB57" s="70">
        <f t="shared" si="103"/>
        <v>494.68484309004037</v>
      </c>
      <c r="KC57" s="70">
        <f t="shared" si="103"/>
        <v>502.75066447012</v>
      </c>
      <c r="KD57" s="70">
        <f t="shared" si="103"/>
        <v>515.18669674050489</v>
      </c>
      <c r="KE57" s="70">
        <f t="shared" si="103"/>
        <v>521.39685633916622</v>
      </c>
      <c r="KF57" s="70">
        <f t="shared" si="103"/>
        <v>521.82926157678594</v>
      </c>
      <c r="KG57" s="70">
        <f t="shared" si="103"/>
        <v>524.11168345021179</v>
      </c>
      <c r="KH57" s="70">
        <f t="shared" si="103"/>
        <v>542.82566082584106</v>
      </c>
      <c r="KI57" s="70">
        <f t="shared" si="103"/>
        <v>559.89304641434683</v>
      </c>
      <c r="KJ57" s="70">
        <f t="shared" si="103"/>
        <v>575.80278511893937</v>
      </c>
      <c r="KK57" s="70">
        <f t="shared" si="103"/>
        <v>596.11586362237358</v>
      </c>
      <c r="KL57" s="70">
        <f t="shared" si="103"/>
        <v>606.86809942823129</v>
      </c>
      <c r="KM57" s="70">
        <f t="shared" si="103"/>
        <v>611.06431791763623</v>
      </c>
      <c r="KN57" s="70">
        <f t="shared" si="103"/>
        <v>615.3911597444536</v>
      </c>
      <c r="KO57" s="70">
        <f t="shared" si="103"/>
        <v>614.82506097949135</v>
      </c>
      <c r="KP57" s="70">
        <f t="shared" si="103"/>
        <v>614.58437432400331</v>
      </c>
      <c r="KQ57" s="70">
        <f t="shared" si="103"/>
        <v>613.09091068624582</v>
      </c>
      <c r="KR57" s="70">
        <f t="shared" si="103"/>
        <v>613.36966501575341</v>
      </c>
      <c r="KS57" s="70">
        <f t="shared" si="103"/>
        <v>615.61585559968626</v>
      </c>
      <c r="KT57" s="70">
        <f t="shared" si="103"/>
        <v>614.26208272966198</v>
      </c>
      <c r="KU57" s="70">
        <f t="shared" si="103"/>
        <v>611.03431796999564</v>
      </c>
      <c r="KV57" s="70">
        <f t="shared" si="103"/>
        <v>616.49764879122199</v>
      </c>
      <c r="KW57" s="70">
        <f t="shared" si="103"/>
        <v>621.47604948383957</v>
      </c>
      <c r="KX57" s="70">
        <f t="shared" si="103"/>
        <v>619.57400363259899</v>
      </c>
      <c r="KY57" s="70">
        <f t="shared" si="103"/>
        <v>621.6568272291978</v>
      </c>
      <c r="KZ57" s="70">
        <f t="shared" si="103"/>
        <v>627.5068433507148</v>
      </c>
      <c r="LA57" s="70">
        <f t="shared" si="103"/>
        <v>620.47812276737295</v>
      </c>
      <c r="LB57" s="70">
        <f t="shared" si="103"/>
        <v>616.09642588096267</v>
      </c>
      <c r="LC57" s="70">
        <f t="shared" si="103"/>
        <v>623.07556257054898</v>
      </c>
      <c r="LD57" s="70">
        <f t="shared" si="103"/>
        <v>632.10978358303885</v>
      </c>
      <c r="LE57" s="70">
        <f t="shared" si="103"/>
        <v>634.64492249728414</v>
      </c>
      <c r="LF57" s="70">
        <f t="shared" si="103"/>
        <v>640.5823677637735</v>
      </c>
      <c r="LG57" s="70">
        <f t="shared" si="103"/>
        <v>649.42353547439313</v>
      </c>
      <c r="LH57" s="70">
        <f t="shared" si="103"/>
        <v>646.66907956009436</v>
      </c>
      <c r="LI57" s="70">
        <f t="shared" si="103"/>
        <v>646.23486186479295</v>
      </c>
      <c r="LJ57" s="70">
        <f t="shared" si="103"/>
        <v>656.17074812551186</v>
      </c>
      <c r="LK57" s="70">
        <f t="shared" si="103"/>
        <v>680.13493397608431</v>
      </c>
      <c r="LL57" s="70">
        <f t="shared" si="103"/>
        <v>680.46481460179575</v>
      </c>
      <c r="LM57" s="70">
        <f t="shared" si="103"/>
        <v>683.09171656768444</v>
      </c>
      <c r="LN57" s="70">
        <f t="shared" si="103"/>
        <v>690.1882184097642</v>
      </c>
      <c r="LO57" s="70">
        <f t="shared" si="103"/>
        <v>680.51023294509662</v>
      </c>
      <c r="LP57" s="70">
        <f t="shared" si="103"/>
        <v>675.77669265933514</v>
      </c>
      <c r="LQ57" s="70">
        <f t="shared" si="103"/>
        <v>681.71734143729941</v>
      </c>
      <c r="LR57" s="70">
        <f t="shared" si="103"/>
        <v>677.80092106370284</v>
      </c>
      <c r="LS57" s="70">
        <f t="shared" si="103"/>
        <v>681.95885663636193</v>
      </c>
      <c r="LT57" s="70">
        <f t="shared" si="103"/>
        <v>685.97801372622462</v>
      </c>
      <c r="LU57" s="70">
        <f t="shared" si="103"/>
        <v>690.19322838589858</v>
      </c>
      <c r="LV57" s="70">
        <f t="shared" si="103"/>
        <v>692.35708257015494</v>
      </c>
      <c r="LW57" s="70">
        <f t="shared" ref="LW57:NO57" si="104">IF(SUMIFS($11:$11,$9:$9,"&gt;="&amp;(EOMONTH(LW$32,-1)+1),$9:$9,"&lt;="&amp;EOMONTH(LW$32,0))=0,0,SUMIFS($25:$25,$23:$23,EOMONTH(LW$32,-1)+1)*LW$11/SUMIFS($11:$11,$9:$9,"&gt;="&amp;(EOMONTH(LW$32,-1)+1),$9:$9,"&lt;="&amp;EOMONTH(LW$32,0))+LW213)</f>
        <v>695.49054321672691</v>
      </c>
      <c r="LX57" s="70">
        <f t="shared" si="104"/>
        <v>698.87171479033532</v>
      </c>
      <c r="LY57" s="70">
        <f t="shared" si="104"/>
        <v>702.57938659696777</v>
      </c>
      <c r="LZ57" s="70">
        <f t="shared" si="104"/>
        <v>704.82862866659286</v>
      </c>
      <c r="MA57" s="70">
        <f t="shared" si="104"/>
        <v>705.31739739672616</v>
      </c>
      <c r="MB57" s="70">
        <f t="shared" si="104"/>
        <v>704.31328610427352</v>
      </c>
      <c r="MC57" s="70">
        <f t="shared" si="104"/>
        <v>701.30837067613959</v>
      </c>
      <c r="MD57" s="70">
        <f t="shared" si="104"/>
        <v>698.56136908469864</v>
      </c>
      <c r="ME57" s="70">
        <f t="shared" si="104"/>
        <v>695.55099623781837</v>
      </c>
      <c r="MF57" s="70">
        <f t="shared" si="104"/>
        <v>695.36949741234889</v>
      </c>
      <c r="MG57" s="70">
        <f t="shared" si="104"/>
        <v>695.68259555582995</v>
      </c>
      <c r="MH57" s="70">
        <f t="shared" si="104"/>
        <v>695.60260761413599</v>
      </c>
      <c r="MI57" s="70">
        <f t="shared" si="104"/>
        <v>694.53795910977317</v>
      </c>
      <c r="MJ57" s="70">
        <f t="shared" si="104"/>
        <v>691.56545303780433</v>
      </c>
      <c r="MK57" s="70">
        <f t="shared" si="104"/>
        <v>689.66425967739326</v>
      </c>
      <c r="ML57" s="70">
        <f t="shared" si="104"/>
        <v>687.27649443332859</v>
      </c>
      <c r="MM57" s="70">
        <f t="shared" si="104"/>
        <v>687.62204459233283</v>
      </c>
      <c r="MN57" s="70">
        <f t="shared" si="104"/>
        <v>688.04608337384582</v>
      </c>
      <c r="MO57" s="70">
        <f t="shared" si="104"/>
        <v>687.81241070822909</v>
      </c>
      <c r="MP57" s="70">
        <f t="shared" si="104"/>
        <v>682.36072697105067</v>
      </c>
      <c r="MQ57" s="70">
        <f t="shared" si="104"/>
        <v>675.25467687408013</v>
      </c>
      <c r="MR57" s="70">
        <f t="shared" si="104"/>
        <v>669.70733295317916</v>
      </c>
      <c r="MS57" s="70">
        <f t="shared" si="104"/>
        <v>663.93979802644549</v>
      </c>
      <c r="MT57" s="70">
        <f t="shared" si="104"/>
        <v>659.88241179921056</v>
      </c>
      <c r="MU57" s="70">
        <f t="shared" si="104"/>
        <v>660.43669875918863</v>
      </c>
      <c r="MV57" s="70">
        <f t="shared" si="104"/>
        <v>660.04592258314176</v>
      </c>
      <c r="MW57" s="70">
        <f t="shared" si="104"/>
        <v>661.90181204573355</v>
      </c>
      <c r="MX57" s="70">
        <f t="shared" si="104"/>
        <v>663.57478132393169</v>
      </c>
      <c r="MY57" s="70">
        <f t="shared" si="104"/>
        <v>665.33026809027308</v>
      </c>
      <c r="MZ57" s="70">
        <f t="shared" si="104"/>
        <v>666.57678473230055</v>
      </c>
      <c r="NA57" s="70">
        <f t="shared" si="104"/>
        <v>668.20257185355274</v>
      </c>
      <c r="NB57" s="70">
        <f t="shared" si="104"/>
        <v>669.72611666076182</v>
      </c>
      <c r="NC57" s="70">
        <f t="shared" si="104"/>
        <v>670.64458795559642</v>
      </c>
      <c r="ND57" s="70">
        <f t="shared" si="104"/>
        <v>670.92884903420236</v>
      </c>
      <c r="NE57" s="70">
        <f t="shared" si="104"/>
        <v>670.91542848779818</v>
      </c>
      <c r="NF57" s="70">
        <f t="shared" si="104"/>
        <v>670.83272825953122</v>
      </c>
      <c r="NG57" s="70">
        <f t="shared" si="104"/>
        <v>670.53042160617224</v>
      </c>
      <c r="NH57" s="70">
        <f t="shared" si="104"/>
        <v>670.75697034790926</v>
      </c>
      <c r="NI57" s="70">
        <f t="shared" si="104"/>
        <v>671.06928182119668</v>
      </c>
      <c r="NJ57" s="70">
        <f t="shared" si="104"/>
        <v>671.16122426390291</v>
      </c>
      <c r="NK57" s="70">
        <f t="shared" si="104"/>
        <v>670.6757265971911</v>
      </c>
      <c r="NL57" s="70">
        <f t="shared" si="104"/>
        <v>669.90239184540428</v>
      </c>
      <c r="NM57" s="70">
        <f t="shared" si="104"/>
        <v>669.12234603965965</v>
      </c>
      <c r="NN57" s="70">
        <f t="shared" si="104"/>
        <v>668.03688590559614</v>
      </c>
      <c r="NO57" s="71">
        <f t="shared" si="104"/>
        <v>667.48581082628914</v>
      </c>
      <c r="NP57" s="14"/>
      <c r="NQ57" s="14"/>
    </row>
    <row r="58" spans="1:38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4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s="10" customFormat="1" x14ac:dyDescent="0.2">
      <c r="A59" s="8"/>
      <c r="B59" s="8"/>
      <c r="C59" s="138" t="str">
        <f>OFMOR_FFF_0!C59</f>
        <v>COGS_GMV</v>
      </c>
      <c r="D59" s="138"/>
      <c r="E59" s="138" t="str">
        <f>OFMOR_FFF_0!E59</f>
        <v>Полный оборот: Бюджет себестоимости GMV с учетом скидок</v>
      </c>
      <c r="F59" s="8"/>
      <c r="G59" s="8" t="str">
        <f>OFMOR_FFF_0!G59</f>
        <v>тыс.руб.</v>
      </c>
      <c r="H59" s="8"/>
      <c r="I59" s="8"/>
      <c r="J59" s="8"/>
      <c r="K59" s="9">
        <f>SUM(N59:NO59)</f>
        <v>192247.08063911309</v>
      </c>
      <c r="L59" s="8"/>
      <c r="M59" s="8"/>
      <c r="N59" s="33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9" s="34">
        <f t="shared" ref="O59:BZ59" si="105">IF(SUMIFS($11:$11,$9:$9,"&gt;="&amp;(EOMONTH(O$32,-1)+1),$9:$9,"&lt;="&amp;EOMONTH(O$32,0))=0,0,SUMIFS($25:$25,$23:$23,EOMONTH(O$32,-1)+1)*O$11/SUMIFS($11:$11,$9:$9,"&gt;="&amp;(EOMONTH(O$32,-1)+1),$9:$9,"&lt;="&amp;EOMONTH(O$32,0))+O215)</f>
        <v>29.796072014426361</v>
      </c>
      <c r="P59" s="34">
        <f t="shared" si="105"/>
        <v>51.771345037384307</v>
      </c>
      <c r="Q59" s="34">
        <f t="shared" si="105"/>
        <v>76.395751304514775</v>
      </c>
      <c r="R59" s="34">
        <f t="shared" si="105"/>
        <v>68.562562848151899</v>
      </c>
      <c r="S59" s="34">
        <f t="shared" si="105"/>
        <v>71.241569277162967</v>
      </c>
      <c r="T59" s="34">
        <f t="shared" si="105"/>
        <v>145.98628350387517</v>
      </c>
      <c r="U59" s="34">
        <f t="shared" si="105"/>
        <v>166.79815206419374</v>
      </c>
      <c r="V59" s="34">
        <f t="shared" si="105"/>
        <v>127.35520844802684</v>
      </c>
      <c r="W59" s="34">
        <f t="shared" si="105"/>
        <v>236.98079135463095</v>
      </c>
      <c r="X59" s="34">
        <f t="shared" si="105"/>
        <v>349.67384848476587</v>
      </c>
      <c r="Y59" s="34">
        <f t="shared" si="105"/>
        <v>314.01683200980665</v>
      </c>
      <c r="Z59" s="34">
        <f t="shared" si="105"/>
        <v>326.43569409048854</v>
      </c>
      <c r="AA59" s="34">
        <f t="shared" si="105"/>
        <v>446.02375633036689</v>
      </c>
      <c r="AB59" s="34">
        <f t="shared" si="105"/>
        <v>306.63678903265281</v>
      </c>
      <c r="AC59" s="34">
        <f t="shared" si="105"/>
        <v>168.56477925688645</v>
      </c>
      <c r="AD59" s="34">
        <f t="shared" si="105"/>
        <v>219.61391393108335</v>
      </c>
      <c r="AE59" s="34">
        <f t="shared" si="105"/>
        <v>323.43441498277025</v>
      </c>
      <c r="AF59" s="34">
        <f t="shared" si="105"/>
        <v>291.708135921409</v>
      </c>
      <c r="AG59" s="34">
        <f t="shared" si="105"/>
        <v>304.08864083312557</v>
      </c>
      <c r="AH59" s="34">
        <f t="shared" si="105"/>
        <v>414.58404009589555</v>
      </c>
      <c r="AI59" s="34">
        <f t="shared" si="105"/>
        <v>288.53649635681938</v>
      </c>
      <c r="AJ59" s="34">
        <f t="shared" si="105"/>
        <v>163.85603450226361</v>
      </c>
      <c r="AK59" s="34">
        <f t="shared" si="105"/>
        <v>212.19272787372176</v>
      </c>
      <c r="AL59" s="34">
        <f t="shared" si="105"/>
        <v>600.89843020588376</v>
      </c>
      <c r="AM59" s="34">
        <f t="shared" si="105"/>
        <v>544.25280694496234</v>
      </c>
      <c r="AN59" s="34">
        <f t="shared" si="105"/>
        <v>513.74896516165325</v>
      </c>
      <c r="AO59" s="34">
        <f t="shared" si="105"/>
        <v>622.73309733651911</v>
      </c>
      <c r="AP59" s="34">
        <f t="shared" si="105"/>
        <v>389.85986447329998</v>
      </c>
      <c r="AQ59" s="34">
        <f t="shared" si="105"/>
        <v>205.71241468070693</v>
      </c>
      <c r="AR59" s="34">
        <f t="shared" si="105"/>
        <v>262.55831920073786</v>
      </c>
      <c r="AS59" s="34">
        <f t="shared" si="105"/>
        <v>116.76420934386618</v>
      </c>
      <c r="AT59" s="34">
        <f t="shared" si="105"/>
        <v>120.62370099387967</v>
      </c>
      <c r="AU59" s="34">
        <f t="shared" si="105"/>
        <v>129.94516208578773</v>
      </c>
      <c r="AV59" s="34">
        <f t="shared" si="105"/>
        <v>160.5535333108908</v>
      </c>
      <c r="AW59" s="34">
        <f t="shared" si="105"/>
        <v>141.98586768248279</v>
      </c>
      <c r="AX59" s="34">
        <f t="shared" si="105"/>
        <v>136.21653011790843</v>
      </c>
      <c r="AY59" s="34">
        <f t="shared" si="105"/>
        <v>160.85484965161197</v>
      </c>
      <c r="AZ59" s="34">
        <f t="shared" si="105"/>
        <v>208.1648437602619</v>
      </c>
      <c r="BA59" s="34">
        <f t="shared" si="105"/>
        <v>221.5893526320429</v>
      </c>
      <c r="BB59" s="34">
        <f t="shared" si="105"/>
        <v>238.07787234921634</v>
      </c>
      <c r="BC59" s="34">
        <f t="shared" si="105"/>
        <v>277.45742453456756</v>
      </c>
      <c r="BD59" s="34">
        <f t="shared" si="105"/>
        <v>270.53925008004029</v>
      </c>
      <c r="BE59" s="34">
        <f t="shared" si="105"/>
        <v>264.05388558206766</v>
      </c>
      <c r="BF59" s="34">
        <f t="shared" si="105"/>
        <v>289.76671172402513</v>
      </c>
      <c r="BG59" s="34">
        <f t="shared" si="105"/>
        <v>339.0997411152934</v>
      </c>
      <c r="BH59" s="34">
        <f t="shared" si="105"/>
        <v>352.12353423504749</v>
      </c>
      <c r="BI59" s="34">
        <f t="shared" si="105"/>
        <v>365.50214212294395</v>
      </c>
      <c r="BJ59" s="34">
        <f t="shared" si="105"/>
        <v>404.95503726411027</v>
      </c>
      <c r="BK59" s="34">
        <f t="shared" si="105"/>
        <v>397.80120640345024</v>
      </c>
      <c r="BL59" s="34">
        <f t="shared" si="105"/>
        <v>400.26289706759945</v>
      </c>
      <c r="BM59" s="34">
        <f t="shared" si="105"/>
        <v>426.82047194466401</v>
      </c>
      <c r="BN59" s="34">
        <f t="shared" si="105"/>
        <v>483.48974157318094</v>
      </c>
      <c r="BO59" s="34">
        <f t="shared" si="105"/>
        <v>500.1538956963152</v>
      </c>
      <c r="BP59" s="34">
        <f t="shared" si="105"/>
        <v>509.66299764897263</v>
      </c>
      <c r="BQ59" s="34">
        <f t="shared" si="105"/>
        <v>553.95849297571931</v>
      </c>
      <c r="BR59" s="34">
        <f t="shared" si="105"/>
        <v>551.88271538725735</v>
      </c>
      <c r="BS59" s="34">
        <f t="shared" si="105"/>
        <v>546.69072213275854</v>
      </c>
      <c r="BT59" s="34">
        <f t="shared" si="105"/>
        <v>557.87651257035634</v>
      </c>
      <c r="BU59" s="34">
        <f t="shared" si="105"/>
        <v>524.62421540717401</v>
      </c>
      <c r="BV59" s="34">
        <f t="shared" si="105"/>
        <v>515.40427860594809</v>
      </c>
      <c r="BW59" s="34">
        <f t="shared" si="105"/>
        <v>497.94733021633164</v>
      </c>
      <c r="BX59" s="34">
        <f t="shared" si="105"/>
        <v>491.1834991775238</v>
      </c>
      <c r="BY59" s="34">
        <f t="shared" si="105"/>
        <v>494.10388439737915</v>
      </c>
      <c r="BZ59" s="34">
        <f t="shared" si="105"/>
        <v>493.70750768592171</v>
      </c>
      <c r="CA59" s="34">
        <f t="shared" ref="CA59:EL59" si="106">IF(SUMIFS($11:$11,$9:$9,"&gt;="&amp;(EOMONTH(CA$32,-1)+1),$9:$9,"&lt;="&amp;EOMONTH(CA$32,0))=0,0,SUMIFS($25:$25,$23:$23,EOMONTH(CA$32,-1)+1)*CA$11/SUMIFS($11:$11,$9:$9,"&gt;="&amp;(EOMONTH(CA$32,-1)+1),$9:$9,"&lt;="&amp;EOMONTH(CA$32,0))+CA215)</f>
        <v>488.54881689100046</v>
      </c>
      <c r="CB59" s="34">
        <f t="shared" si="106"/>
        <v>488.98573865173637</v>
      </c>
      <c r="CC59" s="34">
        <f t="shared" si="106"/>
        <v>488.33493838870191</v>
      </c>
      <c r="CD59" s="34">
        <f t="shared" si="106"/>
        <v>483.46376317607337</v>
      </c>
      <c r="CE59" s="34">
        <f t="shared" si="106"/>
        <v>489.48421472273583</v>
      </c>
      <c r="CF59" s="34">
        <f t="shared" si="106"/>
        <v>503.83376297527002</v>
      </c>
      <c r="CG59" s="34">
        <f t="shared" si="106"/>
        <v>510.45376387651282</v>
      </c>
      <c r="CH59" s="34">
        <f t="shared" si="106"/>
        <v>509.67991453497211</v>
      </c>
      <c r="CI59" s="34">
        <f t="shared" si="106"/>
        <v>505.71436061437731</v>
      </c>
      <c r="CJ59" s="34">
        <f t="shared" si="106"/>
        <v>487.22251236769216</v>
      </c>
      <c r="CK59" s="34">
        <f t="shared" si="106"/>
        <v>465.60834181426077</v>
      </c>
      <c r="CL59" s="34">
        <f t="shared" si="106"/>
        <v>452.38588095052188</v>
      </c>
      <c r="CM59" s="34">
        <f t="shared" si="106"/>
        <v>442.16202245100271</v>
      </c>
      <c r="CN59" s="34">
        <f t="shared" si="106"/>
        <v>438.31032962174424</v>
      </c>
      <c r="CO59" s="34">
        <f t="shared" si="106"/>
        <v>439.53633366002816</v>
      </c>
      <c r="CP59" s="34">
        <f t="shared" si="106"/>
        <v>450.28942266782161</v>
      </c>
      <c r="CQ59" s="34">
        <f t="shared" si="106"/>
        <v>459.18130835859546</v>
      </c>
      <c r="CR59" s="34">
        <f t="shared" si="106"/>
        <v>471.27650547274214</v>
      </c>
      <c r="CS59" s="34">
        <f t="shared" si="106"/>
        <v>485.96976100202681</v>
      </c>
      <c r="CT59" s="34">
        <f t="shared" si="106"/>
        <v>496.72345041920363</v>
      </c>
      <c r="CU59" s="34">
        <f t="shared" si="106"/>
        <v>506.72701853936007</v>
      </c>
      <c r="CV59" s="34">
        <f t="shared" si="106"/>
        <v>517.27536090650142</v>
      </c>
      <c r="CW59" s="34">
        <f t="shared" si="106"/>
        <v>528.78561093901988</v>
      </c>
      <c r="CX59" s="34">
        <f t="shared" si="106"/>
        <v>534.57823283388279</v>
      </c>
      <c r="CY59" s="34">
        <f t="shared" si="106"/>
        <v>538.77313780860595</v>
      </c>
      <c r="CZ59" s="34">
        <f t="shared" si="106"/>
        <v>541.84716115924414</v>
      </c>
      <c r="DA59" s="34">
        <f t="shared" si="106"/>
        <v>547.74708039712777</v>
      </c>
      <c r="DB59" s="34">
        <f t="shared" si="106"/>
        <v>554.80496843056619</v>
      </c>
      <c r="DC59" s="34">
        <f t="shared" si="106"/>
        <v>560.84601659314069</v>
      </c>
      <c r="DD59" s="34">
        <f t="shared" si="106"/>
        <v>567.17760597289214</v>
      </c>
      <c r="DE59" s="34">
        <f t="shared" si="106"/>
        <v>570.7858493760699</v>
      </c>
      <c r="DF59" s="34">
        <f t="shared" si="106"/>
        <v>573.58759848388104</v>
      </c>
      <c r="DG59" s="34">
        <f t="shared" si="106"/>
        <v>577.07682317181275</v>
      </c>
      <c r="DH59" s="34">
        <f t="shared" si="106"/>
        <v>581.07454673365817</v>
      </c>
      <c r="DI59" s="34">
        <f t="shared" si="106"/>
        <v>585.73249838932588</v>
      </c>
      <c r="DJ59" s="34">
        <f t="shared" si="106"/>
        <v>589.58347632038567</v>
      </c>
      <c r="DK59" s="34">
        <f t="shared" si="106"/>
        <v>589.23549460377353</v>
      </c>
      <c r="DL59" s="34">
        <f t="shared" si="106"/>
        <v>584.00483538037702</v>
      </c>
      <c r="DM59" s="34">
        <f t="shared" si="106"/>
        <v>577.74810445096125</v>
      </c>
      <c r="DN59" s="34">
        <f t="shared" si="106"/>
        <v>570.6777666742596</v>
      </c>
      <c r="DO59" s="34">
        <f t="shared" si="106"/>
        <v>562.99145118683657</v>
      </c>
      <c r="DP59" s="34">
        <f t="shared" si="106"/>
        <v>558.61808910344212</v>
      </c>
      <c r="DQ59" s="34">
        <f t="shared" si="106"/>
        <v>555.55875304445965</v>
      </c>
      <c r="DR59" s="34">
        <f t="shared" si="106"/>
        <v>556.64157020368771</v>
      </c>
      <c r="DS59" s="34">
        <f t="shared" si="106"/>
        <v>556.60110868890558</v>
      </c>
      <c r="DT59" s="34">
        <f t="shared" si="106"/>
        <v>557.34207825310955</v>
      </c>
      <c r="DU59" s="34">
        <f t="shared" si="106"/>
        <v>559.49825968126061</v>
      </c>
      <c r="DV59" s="34">
        <f t="shared" si="106"/>
        <v>560.00374384601639</v>
      </c>
      <c r="DW59" s="34">
        <f t="shared" si="106"/>
        <v>561.49890465571286</v>
      </c>
      <c r="DX59" s="34">
        <f t="shared" si="106"/>
        <v>564.04590393443368</v>
      </c>
      <c r="DY59" s="34">
        <f t="shared" si="106"/>
        <v>567.66452346520396</v>
      </c>
      <c r="DZ59" s="34">
        <f t="shared" si="106"/>
        <v>569.46280268676367</v>
      </c>
      <c r="EA59" s="34">
        <f t="shared" si="106"/>
        <v>570.68292200679048</v>
      </c>
      <c r="EB59" s="34">
        <f t="shared" si="106"/>
        <v>571.69914305874215</v>
      </c>
      <c r="EC59" s="34">
        <f t="shared" si="106"/>
        <v>570.25180049292101</v>
      </c>
      <c r="ED59" s="34">
        <f t="shared" si="106"/>
        <v>569.12985785072044</v>
      </c>
      <c r="EE59" s="34">
        <f t="shared" si="106"/>
        <v>566.99595416697366</v>
      </c>
      <c r="EF59" s="34">
        <f t="shared" si="106"/>
        <v>567.1430642317863</v>
      </c>
      <c r="EG59" s="34">
        <f t="shared" si="106"/>
        <v>567.52859372100841</v>
      </c>
      <c r="EH59" s="34">
        <f t="shared" si="106"/>
        <v>568.05234772314259</v>
      </c>
      <c r="EI59" s="34">
        <f t="shared" si="106"/>
        <v>568.78066488069896</v>
      </c>
      <c r="EJ59" s="34">
        <f t="shared" si="106"/>
        <v>569.43486869129526</v>
      </c>
      <c r="EK59" s="34">
        <f t="shared" si="106"/>
        <v>570.60352903886928</v>
      </c>
      <c r="EL59" s="34">
        <f t="shared" si="106"/>
        <v>571.45097324802293</v>
      </c>
      <c r="EM59" s="34">
        <f t="shared" ref="EM59:GX59" si="107">IF(SUMIFS($11:$11,$9:$9,"&gt;="&amp;(EOMONTH(EM$32,-1)+1),$9:$9,"&lt;="&amp;EOMONTH(EM$32,0))=0,0,SUMIFS($25:$25,$23:$23,EOMONTH(EM$32,-1)+1)*EM$11/SUMIFS($11:$11,$9:$9,"&gt;="&amp;(EOMONTH(EM$32,-1)+1),$9:$9,"&lt;="&amp;EOMONTH(EM$32,0))+EM215)</f>
        <v>573.50221429070461</v>
      </c>
      <c r="EN59" s="34">
        <f t="shared" si="107"/>
        <v>575.24446609425047</v>
      </c>
      <c r="EO59" s="34">
        <f t="shared" si="107"/>
        <v>576.47638887653056</v>
      </c>
      <c r="EP59" s="34">
        <f t="shared" si="107"/>
        <v>574.44386147918954</v>
      </c>
      <c r="EQ59" s="34">
        <f t="shared" si="107"/>
        <v>571.49678246669669</v>
      </c>
      <c r="ER59" s="34">
        <f t="shared" si="107"/>
        <v>568.89575202824744</v>
      </c>
      <c r="ES59" s="34">
        <f t="shared" si="107"/>
        <v>566.7187229528439</v>
      </c>
      <c r="ET59" s="34">
        <f t="shared" si="107"/>
        <v>566.89418837720314</v>
      </c>
      <c r="EU59" s="34">
        <f t="shared" si="107"/>
        <v>566.48638879148291</v>
      </c>
      <c r="EV59" s="34">
        <f t="shared" si="107"/>
        <v>567.02539855025759</v>
      </c>
      <c r="EW59" s="34">
        <f t="shared" si="107"/>
        <v>569.7862869044194</v>
      </c>
      <c r="EX59" s="34">
        <f t="shared" si="107"/>
        <v>570.44329354008232</v>
      </c>
      <c r="EY59" s="34">
        <f t="shared" si="107"/>
        <v>572.22593683142657</v>
      </c>
      <c r="EZ59" s="34">
        <f t="shared" si="107"/>
        <v>575.09502571990583</v>
      </c>
      <c r="FA59" s="34">
        <f t="shared" si="107"/>
        <v>579.18497967810561</v>
      </c>
      <c r="FB59" s="34">
        <f t="shared" si="107"/>
        <v>583.04572576276109</v>
      </c>
      <c r="FC59" s="34">
        <f t="shared" si="107"/>
        <v>587.70776682111489</v>
      </c>
      <c r="FD59" s="34">
        <f t="shared" si="107"/>
        <v>592.0636610181233</v>
      </c>
      <c r="FE59" s="34">
        <f t="shared" si="107"/>
        <v>596.21957417802992</v>
      </c>
      <c r="FF59" s="34">
        <f t="shared" si="107"/>
        <v>603.30786361448065</v>
      </c>
      <c r="FG59" s="34">
        <f t="shared" si="107"/>
        <v>610.60515572218139</v>
      </c>
      <c r="FH59" s="34">
        <f t="shared" si="107"/>
        <v>619.14254628632125</v>
      </c>
      <c r="FI59" s="34">
        <f t="shared" si="107"/>
        <v>627.85585745204912</v>
      </c>
      <c r="FJ59" s="34">
        <f t="shared" si="107"/>
        <v>634.35758095028768</v>
      </c>
      <c r="FK59" s="34">
        <f t="shared" si="107"/>
        <v>638.51515149585919</v>
      </c>
      <c r="FL59" s="34">
        <f t="shared" si="107"/>
        <v>642.71298849232403</v>
      </c>
      <c r="FM59" s="34">
        <f t="shared" si="107"/>
        <v>649.82568968439875</v>
      </c>
      <c r="FN59" s="34">
        <f t="shared" si="107"/>
        <v>657.06499545056499</v>
      </c>
      <c r="FO59" s="34">
        <f t="shared" si="107"/>
        <v>665.42819980980209</v>
      </c>
      <c r="FP59" s="34">
        <f t="shared" si="107"/>
        <v>675.27269459605668</v>
      </c>
      <c r="FQ59" s="34">
        <f t="shared" si="107"/>
        <v>682.3116326985446</v>
      </c>
      <c r="FR59" s="34">
        <f t="shared" si="107"/>
        <v>686.82885713243752</v>
      </c>
      <c r="FS59" s="34">
        <f t="shared" si="107"/>
        <v>691.08213696406631</v>
      </c>
      <c r="FT59" s="34">
        <f t="shared" si="107"/>
        <v>704.60056769183211</v>
      </c>
      <c r="FU59" s="34">
        <f t="shared" si="107"/>
        <v>717.3895805799084</v>
      </c>
      <c r="FV59" s="34">
        <f t="shared" si="107"/>
        <v>730.02112971623251</v>
      </c>
      <c r="FW59" s="34">
        <f t="shared" si="107"/>
        <v>743.9691416163588</v>
      </c>
      <c r="FX59" s="34">
        <f t="shared" si="107"/>
        <v>752.60896237072996</v>
      </c>
      <c r="FY59" s="34">
        <f t="shared" si="107"/>
        <v>757.92650915256127</v>
      </c>
      <c r="FZ59" s="34">
        <f t="shared" si="107"/>
        <v>763.16964066705646</v>
      </c>
      <c r="GA59" s="34">
        <f t="shared" si="107"/>
        <v>763.64503944189448</v>
      </c>
      <c r="GB59" s="34">
        <f t="shared" si="107"/>
        <v>765.38997761306064</v>
      </c>
      <c r="GC59" s="34">
        <f t="shared" si="107"/>
        <v>766.75137391211763</v>
      </c>
      <c r="GD59" s="34">
        <f t="shared" si="107"/>
        <v>766.35626100403113</v>
      </c>
      <c r="GE59" s="34">
        <f t="shared" si="107"/>
        <v>766.02164128857714</v>
      </c>
      <c r="GF59" s="34">
        <f t="shared" si="107"/>
        <v>765.9618224014506</v>
      </c>
      <c r="GG59" s="34">
        <f t="shared" si="107"/>
        <v>761.28137404258973</v>
      </c>
      <c r="GH59" s="34">
        <f t="shared" si="107"/>
        <v>756.68299294789131</v>
      </c>
      <c r="GI59" s="34">
        <f t="shared" si="107"/>
        <v>754.8022475637772</v>
      </c>
      <c r="GJ59" s="34">
        <f t="shared" si="107"/>
        <v>748.16367158578169</v>
      </c>
      <c r="GK59" s="34">
        <f t="shared" si="107"/>
        <v>735.41226822506508</v>
      </c>
      <c r="GL59" s="34">
        <f t="shared" si="107"/>
        <v>724.02652375472053</v>
      </c>
      <c r="GM59" s="34">
        <f t="shared" si="107"/>
        <v>712.42176746617417</v>
      </c>
      <c r="GN59" s="34">
        <f t="shared" si="107"/>
        <v>693.80593700655629</v>
      </c>
      <c r="GO59" s="34">
        <f t="shared" si="107"/>
        <v>683.01644416703186</v>
      </c>
      <c r="GP59" s="34">
        <f t="shared" si="107"/>
        <v>679.86113340223778</v>
      </c>
      <c r="GQ59" s="34">
        <f t="shared" si="107"/>
        <v>674.93560772669389</v>
      </c>
      <c r="GR59" s="34">
        <f t="shared" si="107"/>
        <v>664.3371248493421</v>
      </c>
      <c r="GS59" s="34">
        <f t="shared" si="107"/>
        <v>654.91013435836135</v>
      </c>
      <c r="GT59" s="34">
        <f t="shared" si="107"/>
        <v>645.28252116105375</v>
      </c>
      <c r="GU59" s="34">
        <f t="shared" si="107"/>
        <v>629.19112922096826</v>
      </c>
      <c r="GV59" s="34">
        <f t="shared" si="107"/>
        <v>620.36260536862414</v>
      </c>
      <c r="GW59" s="34">
        <f t="shared" si="107"/>
        <v>618.48339186058138</v>
      </c>
      <c r="GX59" s="34">
        <f t="shared" si="107"/>
        <v>614.77502095294403</v>
      </c>
      <c r="GY59" s="34">
        <f t="shared" ref="GY59:JJ59" si="108">IF(SUMIFS($11:$11,$9:$9,"&gt;="&amp;(EOMONTH(GY$32,-1)+1),$9:$9,"&lt;="&amp;EOMONTH(GY$32,0))=0,0,SUMIFS($25:$25,$23:$23,EOMONTH(GY$32,-1)+1)*GY$11/SUMIFS($11:$11,$9:$9,"&gt;="&amp;(EOMONTH(GY$32,-1)+1),$9:$9,"&lt;="&amp;EOMONTH(GY$32,0))+GY215)</f>
        <v>591.54591677682367</v>
      </c>
      <c r="GZ59" s="34">
        <f t="shared" si="108"/>
        <v>572.2686953868872</v>
      </c>
      <c r="HA59" s="34">
        <f t="shared" si="108"/>
        <v>554.23628705756744</v>
      </c>
      <c r="HB59" s="34">
        <f t="shared" si="108"/>
        <v>530.62886791227947</v>
      </c>
      <c r="HC59" s="34">
        <f t="shared" si="108"/>
        <v>518.25254787877316</v>
      </c>
      <c r="HD59" s="34">
        <f t="shared" si="108"/>
        <v>515.6956134812109</v>
      </c>
      <c r="HE59" s="34">
        <f t="shared" si="108"/>
        <v>511.64887650238705</v>
      </c>
      <c r="HF59" s="34">
        <f t="shared" si="108"/>
        <v>516.22080409658588</v>
      </c>
      <c r="HG59" s="34">
        <f t="shared" si="108"/>
        <v>521.51066652559507</v>
      </c>
      <c r="HH59" s="34">
        <f t="shared" si="108"/>
        <v>524.65252392513992</v>
      </c>
      <c r="HI59" s="34">
        <f t="shared" si="108"/>
        <v>530.50350670578496</v>
      </c>
      <c r="HJ59" s="34">
        <f t="shared" si="108"/>
        <v>543.28314512583052</v>
      </c>
      <c r="HK59" s="34">
        <f t="shared" si="108"/>
        <v>553.97901810048506</v>
      </c>
      <c r="HL59" s="34">
        <f t="shared" si="108"/>
        <v>564.27045857305382</v>
      </c>
      <c r="HM59" s="34">
        <f t="shared" si="108"/>
        <v>578.23289084058968</v>
      </c>
      <c r="HN59" s="34">
        <f t="shared" si="108"/>
        <v>582.98267884424456</v>
      </c>
      <c r="HO59" s="34">
        <f t="shared" si="108"/>
        <v>578.64157529515808</v>
      </c>
      <c r="HP59" s="34">
        <f t="shared" si="108"/>
        <v>574.88141680369563</v>
      </c>
      <c r="HQ59" s="34">
        <f t="shared" si="108"/>
        <v>577.3145940815549</v>
      </c>
      <c r="HR59" s="34">
        <f t="shared" si="108"/>
        <v>576.50099503459171</v>
      </c>
      <c r="HS59" s="34">
        <f t="shared" si="108"/>
        <v>579.37090114651789</v>
      </c>
      <c r="HT59" s="34">
        <f t="shared" si="108"/>
        <v>588.33683562360306</v>
      </c>
      <c r="HU59" s="34">
        <f t="shared" si="108"/>
        <v>590.0668080999726</v>
      </c>
      <c r="HV59" s="34">
        <f t="shared" si="108"/>
        <v>583.35550125246073</v>
      </c>
      <c r="HW59" s="34">
        <f t="shared" si="108"/>
        <v>577.74949692396706</v>
      </c>
      <c r="HX59" s="34">
        <f t="shared" si="108"/>
        <v>592.04688362344018</v>
      </c>
      <c r="HY59" s="34">
        <f t="shared" si="108"/>
        <v>601.90166283599012</v>
      </c>
      <c r="HZ59" s="34">
        <f t="shared" si="108"/>
        <v>612.66565620836809</v>
      </c>
      <c r="IA59" s="34">
        <f t="shared" si="108"/>
        <v>628.79807369578009</v>
      </c>
      <c r="IB59" s="34">
        <f t="shared" si="108"/>
        <v>632.6316349268335</v>
      </c>
      <c r="IC59" s="34">
        <f t="shared" si="108"/>
        <v>618.70000727061756</v>
      </c>
      <c r="ID59" s="34">
        <f t="shared" si="108"/>
        <v>607.05645175237066</v>
      </c>
      <c r="IE59" s="34">
        <f t="shared" si="108"/>
        <v>590.38596538223476</v>
      </c>
      <c r="IF59" s="34">
        <f t="shared" si="108"/>
        <v>572.85978804229205</v>
      </c>
      <c r="IG59" s="34">
        <f t="shared" si="108"/>
        <v>560.75315466283212</v>
      </c>
      <c r="IH59" s="34">
        <f t="shared" si="108"/>
        <v>554.70851808964358</v>
      </c>
      <c r="II59" s="34">
        <f t="shared" si="108"/>
        <v>546.59480523613456</v>
      </c>
      <c r="IJ59" s="34">
        <f t="shared" si="108"/>
        <v>542.00402709254024</v>
      </c>
      <c r="IK59" s="34">
        <f t="shared" si="108"/>
        <v>536.21408856645621</v>
      </c>
      <c r="IL59" s="34">
        <f t="shared" si="108"/>
        <v>532.09294094830341</v>
      </c>
      <c r="IM59" s="34">
        <f t="shared" si="108"/>
        <v>528.66549946227042</v>
      </c>
      <c r="IN59" s="34">
        <f t="shared" si="108"/>
        <v>524.40208705497878</v>
      </c>
      <c r="IO59" s="34">
        <f t="shared" si="108"/>
        <v>518.57468529978973</v>
      </c>
      <c r="IP59" s="34">
        <f t="shared" si="108"/>
        <v>512.06894913513997</v>
      </c>
      <c r="IQ59" s="34">
        <f t="shared" si="108"/>
        <v>504.09740968939866</v>
      </c>
      <c r="IR59" s="34">
        <f t="shared" si="108"/>
        <v>494.18913656176579</v>
      </c>
      <c r="IS59" s="34">
        <f t="shared" si="108"/>
        <v>489.0090150731703</v>
      </c>
      <c r="IT59" s="34">
        <f t="shared" si="108"/>
        <v>486.44074526729111</v>
      </c>
      <c r="IU59" s="34">
        <f t="shared" si="108"/>
        <v>484.32736350606939</v>
      </c>
      <c r="IV59" s="34">
        <f t="shared" si="108"/>
        <v>481.11604054822953</v>
      </c>
      <c r="IW59" s="34">
        <f t="shared" si="108"/>
        <v>475.66171805187884</v>
      </c>
      <c r="IX59" s="34">
        <f t="shared" si="108"/>
        <v>469.80229204659599</v>
      </c>
      <c r="IY59" s="34">
        <f t="shared" si="108"/>
        <v>463.04930202257219</v>
      </c>
      <c r="IZ59" s="34">
        <f t="shared" si="108"/>
        <v>460.45723441788158</v>
      </c>
      <c r="JA59" s="34">
        <f t="shared" si="108"/>
        <v>459.15010536005491</v>
      </c>
      <c r="JB59" s="34">
        <f t="shared" si="108"/>
        <v>457.18817338161432</v>
      </c>
      <c r="JC59" s="34">
        <f t="shared" si="108"/>
        <v>449.04610557758332</v>
      </c>
      <c r="JD59" s="34">
        <f t="shared" si="108"/>
        <v>439.51770938318748</v>
      </c>
      <c r="JE59" s="34">
        <f t="shared" si="108"/>
        <v>428.37799249693285</v>
      </c>
      <c r="JF59" s="34">
        <f t="shared" si="108"/>
        <v>415.93081759025665</v>
      </c>
      <c r="JG59" s="34">
        <f t="shared" si="108"/>
        <v>406.58938055685257</v>
      </c>
      <c r="JH59" s="34">
        <f t="shared" si="108"/>
        <v>400.08058107810399</v>
      </c>
      <c r="JI59" s="34">
        <f t="shared" si="108"/>
        <v>393.25619625197845</v>
      </c>
      <c r="JJ59" s="34">
        <f t="shared" si="108"/>
        <v>391.03800649013056</v>
      </c>
      <c r="JK59" s="34">
        <f t="shared" ref="JK59:LV59" si="109">IF(SUMIFS($11:$11,$9:$9,"&gt;="&amp;(EOMONTH(JK$32,-1)+1),$9:$9,"&lt;="&amp;EOMONTH(JK$32,0))=0,0,SUMIFS($25:$25,$23:$23,EOMONTH(JK$32,-1)+1)*JK$11/SUMIFS($11:$11,$9:$9,"&gt;="&amp;(EOMONTH(JK$32,-1)+1),$9:$9,"&lt;="&amp;EOMONTH(JK$32,0))+JK215)</f>
        <v>388.00297383563412</v>
      </c>
      <c r="JL59" s="34">
        <f t="shared" si="109"/>
        <v>386.4922150857027</v>
      </c>
      <c r="JM59" s="34">
        <f t="shared" si="109"/>
        <v>385.94495824489229</v>
      </c>
      <c r="JN59" s="34">
        <f t="shared" si="109"/>
        <v>385.99064799611483</v>
      </c>
      <c r="JO59" s="34">
        <f t="shared" si="109"/>
        <v>386.26779587304156</v>
      </c>
      <c r="JP59" s="34">
        <f t="shared" si="109"/>
        <v>389.20318115761984</v>
      </c>
      <c r="JQ59" s="34">
        <f t="shared" si="109"/>
        <v>392.24131979896458</v>
      </c>
      <c r="JR59" s="34">
        <f t="shared" si="109"/>
        <v>393.26279578758977</v>
      </c>
      <c r="JS59" s="34">
        <f t="shared" si="109"/>
        <v>398.21378239603922</v>
      </c>
      <c r="JT59" s="34">
        <f t="shared" si="109"/>
        <v>407.22717417929528</v>
      </c>
      <c r="JU59" s="34">
        <f t="shared" si="109"/>
        <v>415.42971657937068</v>
      </c>
      <c r="JV59" s="34">
        <f t="shared" si="109"/>
        <v>424.3191055205578</v>
      </c>
      <c r="JW59" s="34">
        <f t="shared" si="109"/>
        <v>437.67747413134265</v>
      </c>
      <c r="JX59" s="34">
        <f t="shared" si="109"/>
        <v>444.92644106946153</v>
      </c>
      <c r="JY59" s="34">
        <f t="shared" si="109"/>
        <v>446.49655662187962</v>
      </c>
      <c r="JZ59" s="34">
        <f t="shared" si="109"/>
        <v>449.86726315836495</v>
      </c>
      <c r="KA59" s="34">
        <f t="shared" si="109"/>
        <v>457.08770844806509</v>
      </c>
      <c r="KB59" s="34">
        <f t="shared" si="109"/>
        <v>463.81908807803228</v>
      </c>
      <c r="KC59" s="34">
        <f t="shared" si="109"/>
        <v>470.99460905424758</v>
      </c>
      <c r="KD59" s="34">
        <f t="shared" si="109"/>
        <v>482.21374089580496</v>
      </c>
      <c r="KE59" s="34">
        <f t="shared" si="109"/>
        <v>487.66034331177519</v>
      </c>
      <c r="KF59" s="34">
        <f t="shared" si="109"/>
        <v>487.73819535609368</v>
      </c>
      <c r="KG59" s="34">
        <f t="shared" si="109"/>
        <v>489.51528906218812</v>
      </c>
      <c r="KH59" s="34">
        <f t="shared" si="109"/>
        <v>506.50194525637659</v>
      </c>
      <c r="KI59" s="34">
        <f t="shared" si="109"/>
        <v>521.98142012600817</v>
      </c>
      <c r="KJ59" s="34">
        <f t="shared" si="109"/>
        <v>536.38039402698962</v>
      </c>
      <c r="KK59" s="34">
        <f t="shared" si="109"/>
        <v>554.84626462815447</v>
      </c>
      <c r="KL59" s="34">
        <f t="shared" si="109"/>
        <v>564.46512874302437</v>
      </c>
      <c r="KM59" s="34">
        <f t="shared" si="109"/>
        <v>567.96990271819914</v>
      </c>
      <c r="KN59" s="34">
        <f t="shared" si="109"/>
        <v>571.61583022594425</v>
      </c>
      <c r="KO59" s="34">
        <f t="shared" si="109"/>
        <v>570.7084886381424</v>
      </c>
      <c r="KP59" s="34">
        <f t="shared" si="109"/>
        <v>570.1110198228057</v>
      </c>
      <c r="KQ59" s="34">
        <f t="shared" si="109"/>
        <v>568.37707229603438</v>
      </c>
      <c r="KR59" s="34">
        <f t="shared" si="109"/>
        <v>568.27490842097052</v>
      </c>
      <c r="KS59" s="34">
        <f t="shared" si="109"/>
        <v>569.9454122674033</v>
      </c>
      <c r="KT59" s="34">
        <f t="shared" si="109"/>
        <v>568.33145651648363</v>
      </c>
      <c r="KU59" s="34">
        <f t="shared" si="109"/>
        <v>565.02401911109587</v>
      </c>
      <c r="KV59" s="34">
        <f t="shared" si="109"/>
        <v>569.65464100311192</v>
      </c>
      <c r="KW59" s="34">
        <f t="shared" si="109"/>
        <v>573.86652124972579</v>
      </c>
      <c r="KX59" s="34">
        <f t="shared" si="109"/>
        <v>571.83710238615038</v>
      </c>
      <c r="KY59" s="34">
        <f t="shared" si="109"/>
        <v>573.46386325509218</v>
      </c>
      <c r="KZ59" s="34">
        <f t="shared" si="109"/>
        <v>578.51069468629078</v>
      </c>
      <c r="LA59" s="34">
        <f t="shared" si="109"/>
        <v>571.83655480086429</v>
      </c>
      <c r="LB59" s="34">
        <f t="shared" si="109"/>
        <v>567.5836839749046</v>
      </c>
      <c r="LC59" s="34">
        <f t="shared" si="109"/>
        <v>573.69025551596496</v>
      </c>
      <c r="LD59" s="34">
        <f t="shared" si="109"/>
        <v>581.67747247923342</v>
      </c>
      <c r="LE59" s="34">
        <f t="shared" si="109"/>
        <v>583.75993034353803</v>
      </c>
      <c r="LF59" s="34">
        <f t="shared" si="109"/>
        <v>588.95219764648664</v>
      </c>
      <c r="LG59" s="34">
        <f t="shared" si="109"/>
        <v>596.76352852983746</v>
      </c>
      <c r="LH59" s="34">
        <f t="shared" si="109"/>
        <v>594.01997892387294</v>
      </c>
      <c r="LI59" s="34">
        <f t="shared" si="109"/>
        <v>593.38991037977632</v>
      </c>
      <c r="LJ59" s="34">
        <f t="shared" si="109"/>
        <v>602.21123596001155</v>
      </c>
      <c r="LK59" s="34">
        <f t="shared" si="109"/>
        <v>623.79189375902797</v>
      </c>
      <c r="LL59" s="34">
        <f t="shared" si="109"/>
        <v>623.87269736180974</v>
      </c>
      <c r="LM59" s="34">
        <f t="shared" si="109"/>
        <v>626.0487353540484</v>
      </c>
      <c r="LN59" s="34">
        <f t="shared" si="109"/>
        <v>632.2564053420507</v>
      </c>
      <c r="LO59" s="34">
        <f t="shared" si="109"/>
        <v>623.18896774511074</v>
      </c>
      <c r="LP59" s="34">
        <f t="shared" si="109"/>
        <v>618.61398510145909</v>
      </c>
      <c r="LQ59" s="34">
        <f t="shared" si="109"/>
        <v>623.71411727166708</v>
      </c>
      <c r="LR59" s="34">
        <f t="shared" si="109"/>
        <v>619.86501013517966</v>
      </c>
      <c r="LS59" s="34">
        <f t="shared" si="109"/>
        <v>623.35152937471753</v>
      </c>
      <c r="LT59" s="34">
        <f t="shared" si="109"/>
        <v>626.71179531709959</v>
      </c>
      <c r="LU59" s="34">
        <f t="shared" si="109"/>
        <v>630.24961737007754</v>
      </c>
      <c r="LV59" s="34">
        <f t="shared" si="109"/>
        <v>631.92153526141192</v>
      </c>
      <c r="LW59" s="34">
        <f t="shared" ref="LW59:NO59" si="110">IF(SUMIFS($11:$11,$9:$9,"&gt;="&amp;(EOMONTH(LW$32,-1)+1),$9:$9,"&lt;="&amp;EOMONTH(LW$32,0))=0,0,SUMIFS($25:$25,$23:$23,EOMONTH(LW$32,-1)+1)*LW$11/SUMIFS($11:$11,$9:$9,"&gt;="&amp;(EOMONTH(LW$32,-1)+1),$9:$9,"&lt;="&amp;EOMONTH(LW$32,0))+LW215)</f>
        <v>634.47008558247876</v>
      </c>
      <c r="LX59" s="34">
        <f t="shared" si="110"/>
        <v>637.25764911463386</v>
      </c>
      <c r="LY59" s="34">
        <f t="shared" si="110"/>
        <v>640.35251270983827</v>
      </c>
      <c r="LZ59" s="34">
        <f t="shared" si="110"/>
        <v>642.10564780347704</v>
      </c>
      <c r="MA59" s="34">
        <f t="shared" si="110"/>
        <v>642.27323144286902</v>
      </c>
      <c r="MB59" s="34">
        <f t="shared" si="110"/>
        <v>641.09759746570626</v>
      </c>
      <c r="MC59" s="34">
        <f t="shared" si="110"/>
        <v>638.0844423398263</v>
      </c>
      <c r="MD59" s="34">
        <f t="shared" si="110"/>
        <v>635.30136928352988</v>
      </c>
      <c r="ME59" s="34">
        <f t="shared" si="110"/>
        <v>632.30675337737023</v>
      </c>
      <c r="MF59" s="34">
        <f t="shared" si="110"/>
        <v>631.86824123269503</v>
      </c>
      <c r="MG59" s="34">
        <f t="shared" si="110"/>
        <v>631.85457867743571</v>
      </c>
      <c r="MH59" s="34">
        <f t="shared" si="110"/>
        <v>631.49745142196696</v>
      </c>
      <c r="MI59" s="34">
        <f t="shared" si="110"/>
        <v>630.26645780990179</v>
      </c>
      <c r="MJ59" s="34">
        <f t="shared" si="110"/>
        <v>627.28936310949848</v>
      </c>
      <c r="MK59" s="34">
        <f t="shared" si="110"/>
        <v>625.28516316109813</v>
      </c>
      <c r="ML59" s="34">
        <f t="shared" si="110"/>
        <v>622.8668232117875</v>
      </c>
      <c r="MM59" s="34">
        <f t="shared" si="110"/>
        <v>622.92580647437194</v>
      </c>
      <c r="MN59" s="34">
        <f t="shared" si="110"/>
        <v>623.03714443165723</v>
      </c>
      <c r="MO59" s="34">
        <f t="shared" si="110"/>
        <v>622.56613622410316</v>
      </c>
      <c r="MP59" s="34">
        <f t="shared" si="110"/>
        <v>617.42668977321546</v>
      </c>
      <c r="MQ59" s="34">
        <f t="shared" si="110"/>
        <v>610.76834596682602</v>
      </c>
      <c r="MR59" s="34">
        <f t="shared" si="110"/>
        <v>605.51918010995007</v>
      </c>
      <c r="MS59" s="34">
        <f t="shared" si="110"/>
        <v>600.09768654204458</v>
      </c>
      <c r="MT59" s="34">
        <f t="shared" si="110"/>
        <v>596.1995279612496</v>
      </c>
      <c r="MU59" s="34">
        <f t="shared" si="110"/>
        <v>596.45681657159037</v>
      </c>
      <c r="MV59" s="34">
        <f t="shared" si="110"/>
        <v>595.86526251184603</v>
      </c>
      <c r="MW59" s="34">
        <f t="shared" si="110"/>
        <v>597.28685191315606</v>
      </c>
      <c r="MX59" s="34">
        <f t="shared" si="110"/>
        <v>598.53398748990162</v>
      </c>
      <c r="MY59" s="34">
        <f t="shared" si="110"/>
        <v>599.84906633838682</v>
      </c>
      <c r="MZ59" s="34">
        <f t="shared" si="110"/>
        <v>600.70687457614054</v>
      </c>
      <c r="NA59" s="34">
        <f t="shared" si="110"/>
        <v>601.91158110818628</v>
      </c>
      <c r="NB59" s="34">
        <f t="shared" si="110"/>
        <v>603.01877833473316</v>
      </c>
      <c r="NC59" s="34">
        <f t="shared" si="110"/>
        <v>603.57707852326894</v>
      </c>
      <c r="ND59" s="34">
        <f t="shared" si="110"/>
        <v>603.56252249968691</v>
      </c>
      <c r="NE59" s="34">
        <f t="shared" si="110"/>
        <v>603.2703171271221</v>
      </c>
      <c r="NF59" s="34">
        <f t="shared" si="110"/>
        <v>602.90958445044998</v>
      </c>
      <c r="NG59" s="34">
        <f t="shared" si="110"/>
        <v>602.35677512975326</v>
      </c>
      <c r="NH59" s="34">
        <f t="shared" si="110"/>
        <v>602.28890551838333</v>
      </c>
      <c r="NI59" s="34">
        <f t="shared" si="110"/>
        <v>602.29500184262758</v>
      </c>
      <c r="NJ59" s="34">
        <f t="shared" si="110"/>
        <v>602.10467792737552</v>
      </c>
      <c r="NK59" s="34">
        <f t="shared" si="110"/>
        <v>601.39380259137283</v>
      </c>
      <c r="NL59" s="34">
        <f t="shared" si="110"/>
        <v>600.41477327255666</v>
      </c>
      <c r="NM59" s="34">
        <f t="shared" si="110"/>
        <v>599.42531366353489</v>
      </c>
      <c r="NN59" s="34">
        <f t="shared" si="110"/>
        <v>598.16545908697003</v>
      </c>
      <c r="NO59" s="35">
        <f t="shared" si="110"/>
        <v>597.39544450541598</v>
      </c>
      <c r="NP59" s="8"/>
      <c r="NQ59" s="8"/>
    </row>
    <row r="60" spans="1:38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s="31" customFormat="1" x14ac:dyDescent="0.2">
      <c r="A61" s="14"/>
      <c r="B61" s="14"/>
      <c r="C61" s="14" t="str">
        <f>OFMOR_FFF_0!C61</f>
        <v>Sales</v>
      </c>
      <c r="D61" s="14"/>
      <c r="E61" s="14" t="str">
        <f>OFMOR_FFF_0!E61</f>
        <v>Полный оборот: Бюджет продаж (без учета скидок)</v>
      </c>
      <c r="F61" s="14"/>
      <c r="G61" s="14" t="str">
        <f>OFMOR_FFF_0!G61</f>
        <v>тыс.руб.</v>
      </c>
      <c r="H61" s="14"/>
      <c r="I61" s="14"/>
      <c r="J61" s="14"/>
      <c r="K61" s="30">
        <f>SUM(N61:NO61)</f>
        <v>230947.40915035098</v>
      </c>
      <c r="L61" s="14"/>
      <c r="M61" s="14"/>
      <c r="N61" s="69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61" s="70">
        <f t="shared" ref="O61:BZ61" si="111">IF(SUMIFS($11:$11,$9:$9,"&gt;="&amp;(EOMONTH(O$32,-1)+1),$9:$9,"&lt;="&amp;EOMONTH(O$32,0))=0,0,SUMIFS($27:$27,$23:$23,EOMONTH(O$32,-1)+1)*O$11/SUMIFS($11:$11,$9:$9,"&gt;="&amp;(EOMONTH(O$32,-1)+1),$9:$9,"&lt;="&amp;EOMONTH(O$32,0))+O217)</f>
        <v>35.054202369913376</v>
      </c>
      <c r="P61" s="70">
        <f t="shared" si="111"/>
        <v>60.907464749863898</v>
      </c>
      <c r="Q61" s="70">
        <f t="shared" si="111"/>
        <v>89.877354475899764</v>
      </c>
      <c r="R61" s="70">
        <f t="shared" si="111"/>
        <v>80.661838644884611</v>
      </c>
      <c r="S61" s="70">
        <f t="shared" si="111"/>
        <v>83.813610914309393</v>
      </c>
      <c r="T61" s="70">
        <f t="shared" si="111"/>
        <v>171.74856882808845</v>
      </c>
      <c r="U61" s="70">
        <f t="shared" si="111"/>
        <v>196.23312007552209</v>
      </c>
      <c r="V61" s="70">
        <f t="shared" si="111"/>
        <v>149.82965699767868</v>
      </c>
      <c r="W61" s="70">
        <f t="shared" si="111"/>
        <v>278.80093100544821</v>
      </c>
      <c r="X61" s="70">
        <f t="shared" si="111"/>
        <v>411.38099821737171</v>
      </c>
      <c r="Y61" s="70">
        <f t="shared" si="111"/>
        <v>369.43156707036076</v>
      </c>
      <c r="Z61" s="70">
        <f t="shared" si="111"/>
        <v>384.04199304763364</v>
      </c>
      <c r="AA61" s="70">
        <f t="shared" si="111"/>
        <v>524.73383097690237</v>
      </c>
      <c r="AB61" s="70">
        <f t="shared" si="111"/>
        <v>360.74916356782694</v>
      </c>
      <c r="AC61" s="70">
        <f t="shared" si="111"/>
        <v>198.31150500810173</v>
      </c>
      <c r="AD61" s="70">
        <f t="shared" si="111"/>
        <v>258.36931050715691</v>
      </c>
      <c r="AE61" s="70">
        <f t="shared" si="111"/>
        <v>380.51107645031806</v>
      </c>
      <c r="AF61" s="70">
        <f t="shared" si="111"/>
        <v>343.18604226048126</v>
      </c>
      <c r="AG61" s="70">
        <f t="shared" si="111"/>
        <v>357.7474074944339</v>
      </c>
      <c r="AH61" s="70">
        <f t="shared" si="111"/>
        <v>487.73792817351546</v>
      </c>
      <c r="AI61" s="70">
        <f t="shared" si="111"/>
        <v>339.43715286088849</v>
      </c>
      <c r="AJ61" s="70">
        <f t="shared" si="111"/>
        <v>192.73774326680507</v>
      </c>
      <c r="AK61" s="70">
        <f t="shared" si="111"/>
        <v>249.58581499938762</v>
      </c>
      <c r="AL61" s="70">
        <f t="shared" si="111"/>
        <v>706.86163979924993</v>
      </c>
      <c r="AM61" s="70">
        <f t="shared" si="111"/>
        <v>640.17486555667358</v>
      </c>
      <c r="AN61" s="70">
        <f t="shared" si="111"/>
        <v>604.23358712038134</v>
      </c>
      <c r="AO61" s="70">
        <f t="shared" si="111"/>
        <v>732.38782729614422</v>
      </c>
      <c r="AP61" s="70">
        <f t="shared" si="111"/>
        <v>458.31240185752415</v>
      </c>
      <c r="AQ61" s="70">
        <f t="shared" si="111"/>
        <v>241.52805667994073</v>
      </c>
      <c r="AR61" s="70">
        <f t="shared" si="111"/>
        <v>308.24869441548998</v>
      </c>
      <c r="AS61" s="70">
        <f t="shared" si="111"/>
        <v>136.50158162981461</v>
      </c>
      <c r="AT61" s="70">
        <f t="shared" si="111"/>
        <v>140.74630938342628</v>
      </c>
      <c r="AU61" s="70">
        <f t="shared" si="111"/>
        <v>151.43675451001286</v>
      </c>
      <c r="AV61" s="70">
        <f t="shared" si="111"/>
        <v>187.12423375037673</v>
      </c>
      <c r="AW61" s="70">
        <f t="shared" si="111"/>
        <v>164.85550575382527</v>
      </c>
      <c r="AX61" s="70">
        <f t="shared" si="111"/>
        <v>157.65006469287673</v>
      </c>
      <c r="AY61" s="70">
        <f t="shared" si="111"/>
        <v>186.20801490380097</v>
      </c>
      <c r="AZ61" s="70">
        <f t="shared" si="111"/>
        <v>241.26315487022174</v>
      </c>
      <c r="BA61" s="70">
        <f t="shared" si="111"/>
        <v>256.38775237003063</v>
      </c>
      <c r="BB61" s="70">
        <f t="shared" si="111"/>
        <v>275.22709624467024</v>
      </c>
      <c r="BC61" s="70">
        <f t="shared" si="111"/>
        <v>320.89396697297633</v>
      </c>
      <c r="BD61" s="70">
        <f t="shared" si="111"/>
        <v>311.97843983144423</v>
      </c>
      <c r="BE61" s="70">
        <f t="shared" si="111"/>
        <v>303.70150089535997</v>
      </c>
      <c r="BF61" s="70">
        <f t="shared" si="111"/>
        <v>333.40814141303247</v>
      </c>
      <c r="BG61" s="70">
        <f t="shared" si="111"/>
        <v>390.67206859740509</v>
      </c>
      <c r="BH61" s="70">
        <f t="shared" si="111"/>
        <v>405.19655345175943</v>
      </c>
      <c r="BI61" s="70">
        <f t="shared" si="111"/>
        <v>420.3625874404413</v>
      </c>
      <c r="BJ61" s="70">
        <f t="shared" si="111"/>
        <v>465.99615415762628</v>
      </c>
      <c r="BK61" s="70">
        <f t="shared" si="111"/>
        <v>456.48759007694059</v>
      </c>
      <c r="BL61" s="70">
        <f t="shared" si="111"/>
        <v>458.5703290835055</v>
      </c>
      <c r="BM61" s="70">
        <f t="shared" si="111"/>
        <v>489.24524360795976</v>
      </c>
      <c r="BN61" s="70">
        <f t="shared" si="111"/>
        <v>554.98215827728552</v>
      </c>
      <c r="BO61" s="70">
        <f t="shared" si="111"/>
        <v>573.63086843396638</v>
      </c>
      <c r="BP61" s="70">
        <f t="shared" si="111"/>
        <v>584.18724814421546</v>
      </c>
      <c r="BQ61" s="70">
        <f t="shared" si="111"/>
        <v>635.38624784748185</v>
      </c>
      <c r="BR61" s="70">
        <f t="shared" si="111"/>
        <v>631.66276620358246</v>
      </c>
      <c r="BS61" s="70">
        <f t="shared" si="111"/>
        <v>624.94219224427627</v>
      </c>
      <c r="BT61" s="70">
        <f t="shared" si="111"/>
        <v>638.11514984866187</v>
      </c>
      <c r="BU61" s="70">
        <f t="shared" si="111"/>
        <v>599.04779372304267</v>
      </c>
      <c r="BV61" s="70">
        <f t="shared" si="111"/>
        <v>588.55161440884069</v>
      </c>
      <c r="BW61" s="70">
        <f t="shared" si="111"/>
        <v>568.69092116934269</v>
      </c>
      <c r="BX61" s="70">
        <f t="shared" si="111"/>
        <v>561.08466744132556</v>
      </c>
      <c r="BY61" s="70">
        <f t="shared" si="111"/>
        <v>564.31096392731024</v>
      </c>
      <c r="BZ61" s="70">
        <f t="shared" si="111"/>
        <v>563.83357111832731</v>
      </c>
      <c r="CA61" s="70">
        <f t="shared" ref="CA61:EL61" si="112">IF(SUMIFS($11:$11,$9:$9,"&gt;="&amp;(EOMONTH(CA$32,-1)+1),$9:$9,"&lt;="&amp;EOMONTH(CA$32,0))=0,0,SUMIFS($27:$27,$23:$23,EOMONTH(CA$32,-1)+1)*CA$11/SUMIFS($11:$11,$9:$9,"&gt;="&amp;(EOMONTH(CA$32,-1)+1),$9:$9,"&lt;="&amp;EOMONTH(CA$32,0))+CA217)</f>
        <v>558.04097018583082</v>
      </c>
      <c r="CB61" s="70">
        <f t="shared" si="112"/>
        <v>558.73118096761721</v>
      </c>
      <c r="CC61" s="70">
        <f t="shared" si="112"/>
        <v>558.00593406309724</v>
      </c>
      <c r="CD61" s="70">
        <f t="shared" si="112"/>
        <v>552.45980504453746</v>
      </c>
      <c r="CE61" s="70">
        <f t="shared" si="112"/>
        <v>559.48061601899565</v>
      </c>
      <c r="CF61" s="70">
        <f t="shared" si="112"/>
        <v>575.80155927664009</v>
      </c>
      <c r="CG61" s="70">
        <f t="shared" si="112"/>
        <v>583.33938027945305</v>
      </c>
      <c r="CH61" s="70">
        <f t="shared" si="112"/>
        <v>582.56931779587944</v>
      </c>
      <c r="CI61" s="70">
        <f t="shared" si="112"/>
        <v>578.28354287424554</v>
      </c>
      <c r="CJ61" s="70">
        <f t="shared" si="112"/>
        <v>557.36673809475985</v>
      </c>
      <c r="CK61" s="70">
        <f t="shared" si="112"/>
        <v>532.89409824876202</v>
      </c>
      <c r="CL61" s="70">
        <f t="shared" si="112"/>
        <v>518.11875542330802</v>
      </c>
      <c r="CM61" s="70">
        <f t="shared" si="112"/>
        <v>506.60956185406093</v>
      </c>
      <c r="CN61" s="70">
        <f t="shared" si="112"/>
        <v>502.28454429308493</v>
      </c>
      <c r="CO61" s="70">
        <f t="shared" si="112"/>
        <v>503.78338876651009</v>
      </c>
      <c r="CP61" s="70">
        <f t="shared" si="112"/>
        <v>516.23006087227361</v>
      </c>
      <c r="CQ61" s="70">
        <f t="shared" si="112"/>
        <v>526.33779759939671</v>
      </c>
      <c r="CR61" s="70">
        <f t="shared" si="112"/>
        <v>540.19390296376582</v>
      </c>
      <c r="CS61" s="70">
        <f t="shared" si="112"/>
        <v>557.05448277632843</v>
      </c>
      <c r="CT61" s="70">
        <f t="shared" si="112"/>
        <v>569.16513856879999</v>
      </c>
      <c r="CU61" s="70">
        <f t="shared" si="112"/>
        <v>580.43171271227425</v>
      </c>
      <c r="CV61" s="70">
        <f t="shared" si="112"/>
        <v>592.43479371882097</v>
      </c>
      <c r="CW61" s="70">
        <f t="shared" si="112"/>
        <v>605.63178582063006</v>
      </c>
      <c r="CX61" s="70">
        <f t="shared" si="112"/>
        <v>612.13606826674118</v>
      </c>
      <c r="CY61" s="70">
        <f t="shared" si="112"/>
        <v>616.81492354753345</v>
      </c>
      <c r="CZ61" s="70">
        <f t="shared" si="112"/>
        <v>620.24143619206836</v>
      </c>
      <c r="DA61" s="70">
        <f t="shared" si="112"/>
        <v>626.9085839459924</v>
      </c>
      <c r="DB61" s="70">
        <f t="shared" si="112"/>
        <v>634.91166542077269</v>
      </c>
      <c r="DC61" s="70">
        <f t="shared" si="112"/>
        <v>641.80517674969985</v>
      </c>
      <c r="DD61" s="70">
        <f t="shared" si="112"/>
        <v>649.11408602597658</v>
      </c>
      <c r="DE61" s="70">
        <f t="shared" si="112"/>
        <v>653.22477869233296</v>
      </c>
      <c r="DF61" s="70">
        <f t="shared" si="112"/>
        <v>656.43195219848269</v>
      </c>
      <c r="DG61" s="70">
        <f t="shared" si="112"/>
        <v>660.52201234319898</v>
      </c>
      <c r="DH61" s="70">
        <f t="shared" si="112"/>
        <v>665.12811795731636</v>
      </c>
      <c r="DI61" s="70">
        <f t="shared" si="112"/>
        <v>670.48094178692077</v>
      </c>
      <c r="DJ61" s="70">
        <f t="shared" si="112"/>
        <v>674.95762397528813</v>
      </c>
      <c r="DK61" s="70">
        <f t="shared" si="112"/>
        <v>674.71075603798749</v>
      </c>
      <c r="DL61" s="70">
        <f t="shared" si="112"/>
        <v>668.77982054531014</v>
      </c>
      <c r="DM61" s="70">
        <f t="shared" si="112"/>
        <v>661.69730582912848</v>
      </c>
      <c r="DN61" s="70">
        <f t="shared" si="112"/>
        <v>653.78141909026851</v>
      </c>
      <c r="DO61" s="70">
        <f t="shared" si="112"/>
        <v>645.0856062686745</v>
      </c>
      <c r="DP61" s="70">
        <f t="shared" si="112"/>
        <v>640.20369138195531</v>
      </c>
      <c r="DQ61" s="70">
        <f t="shared" si="112"/>
        <v>636.89589907949062</v>
      </c>
      <c r="DR61" s="70">
        <f t="shared" si="112"/>
        <v>638.37580321821531</v>
      </c>
      <c r="DS61" s="70">
        <f t="shared" si="112"/>
        <v>638.49564244926853</v>
      </c>
      <c r="DT61" s="70">
        <f t="shared" si="112"/>
        <v>639.51656396563897</v>
      </c>
      <c r="DU61" s="70">
        <f t="shared" si="112"/>
        <v>642.20890704152544</v>
      </c>
      <c r="DV61" s="70">
        <f t="shared" si="112"/>
        <v>642.92530816044291</v>
      </c>
      <c r="DW61" s="70">
        <f t="shared" si="112"/>
        <v>644.77311863613284</v>
      </c>
      <c r="DX61" s="70">
        <f t="shared" si="112"/>
        <v>647.85804139652521</v>
      </c>
      <c r="DY61" s="70">
        <f t="shared" si="112"/>
        <v>652.21173392409798</v>
      </c>
      <c r="DZ61" s="70">
        <f t="shared" si="112"/>
        <v>654.3977261587205</v>
      </c>
      <c r="EA61" s="70">
        <f t="shared" si="112"/>
        <v>655.91905791926649</v>
      </c>
      <c r="EB61" s="70">
        <f t="shared" si="112"/>
        <v>657.2510044664308</v>
      </c>
      <c r="EC61" s="70">
        <f t="shared" si="112"/>
        <v>655.68474510516774</v>
      </c>
      <c r="ED61" s="70">
        <f t="shared" si="112"/>
        <v>654.50189520361118</v>
      </c>
      <c r="EE61" s="70">
        <f t="shared" si="112"/>
        <v>652.16373883773906</v>
      </c>
      <c r="EF61" s="70">
        <f t="shared" si="112"/>
        <v>652.50565126699394</v>
      </c>
      <c r="EG61" s="70">
        <f t="shared" si="112"/>
        <v>653.08144895190105</v>
      </c>
      <c r="EH61" s="70">
        <f t="shared" si="112"/>
        <v>653.80012871558063</v>
      </c>
      <c r="EI61" s="70">
        <f t="shared" si="112"/>
        <v>654.76996315260362</v>
      </c>
      <c r="EJ61" s="70">
        <f t="shared" si="112"/>
        <v>655.61296130685332</v>
      </c>
      <c r="EK61" s="70">
        <f t="shared" si="112"/>
        <v>657.0298034258916</v>
      </c>
      <c r="EL61" s="70">
        <f t="shared" si="112"/>
        <v>658.08157004517898</v>
      </c>
      <c r="EM61" s="70">
        <f t="shared" ref="EM61:GX61" si="113">IF(SUMIFS($11:$11,$9:$9,"&gt;="&amp;(EOMONTH(EM$32,-1)+1),$9:$9,"&lt;="&amp;EOMONTH(EM$32,0))=0,0,SUMIFS($27:$27,$23:$23,EOMONTH(EM$32,-1)+1)*EM$11/SUMIFS($11:$11,$9:$9,"&gt;="&amp;(EOMONTH(EM$32,-1)+1),$9:$9,"&lt;="&amp;EOMONTH(EM$32,0))+EM217)</f>
        <v>660.54891648316664</v>
      </c>
      <c r="EN61" s="70">
        <f t="shared" si="113"/>
        <v>662.62373978639198</v>
      </c>
      <c r="EO61" s="70">
        <f t="shared" si="113"/>
        <v>664.10756699872036</v>
      </c>
      <c r="EP61" s="70">
        <f t="shared" si="113"/>
        <v>661.84911471416001</v>
      </c>
      <c r="EQ61" s="70">
        <f t="shared" si="113"/>
        <v>658.51504173326214</v>
      </c>
      <c r="ER61" s="70">
        <f t="shared" si="113"/>
        <v>655.5818074406651</v>
      </c>
      <c r="ES61" s="70">
        <f t="shared" si="113"/>
        <v>653.18523665080215</v>
      </c>
      <c r="ET61" s="70">
        <f t="shared" si="113"/>
        <v>653.52847093109915</v>
      </c>
      <c r="EU61" s="70">
        <f t="shared" si="113"/>
        <v>653.15842726440269</v>
      </c>
      <c r="EV61" s="70">
        <f t="shared" si="113"/>
        <v>653.90135964990361</v>
      </c>
      <c r="EW61" s="70">
        <f t="shared" si="113"/>
        <v>657.2513404270278</v>
      </c>
      <c r="EX61" s="70">
        <f t="shared" si="113"/>
        <v>658.12971214621837</v>
      </c>
      <c r="EY61" s="70">
        <f t="shared" si="113"/>
        <v>660.32382998009462</v>
      </c>
      <c r="EZ61" s="70">
        <f t="shared" si="113"/>
        <v>663.80586381467344</v>
      </c>
      <c r="FA61" s="70">
        <f t="shared" si="113"/>
        <v>668.73469284285147</v>
      </c>
      <c r="FB61" s="70">
        <f t="shared" si="113"/>
        <v>673.37296342599586</v>
      </c>
      <c r="FC61" s="70">
        <f t="shared" si="113"/>
        <v>678.9525827002177</v>
      </c>
      <c r="FD61" s="70">
        <f t="shared" si="113"/>
        <v>684.20857386938474</v>
      </c>
      <c r="FE61" s="70">
        <f t="shared" si="113"/>
        <v>689.21365532186189</v>
      </c>
      <c r="FF61" s="70">
        <f t="shared" si="113"/>
        <v>697.63885116136032</v>
      </c>
      <c r="FG61" s="70">
        <f t="shared" si="113"/>
        <v>706.33199818957019</v>
      </c>
      <c r="FH61" s="70">
        <f t="shared" si="113"/>
        <v>716.49595618466253</v>
      </c>
      <c r="FI61" s="70">
        <f t="shared" si="113"/>
        <v>726.83100377421624</v>
      </c>
      <c r="FJ61" s="70">
        <f t="shared" si="113"/>
        <v>734.60424016563593</v>
      </c>
      <c r="FK61" s="70">
        <f t="shared" si="113"/>
        <v>739.67398736905375</v>
      </c>
      <c r="FL61" s="70">
        <f t="shared" si="113"/>
        <v>744.77776408287014</v>
      </c>
      <c r="FM61" s="70">
        <f t="shared" si="113"/>
        <v>753.26550257364636</v>
      </c>
      <c r="FN61" s="70">
        <f t="shared" si="113"/>
        <v>761.90816906791167</v>
      </c>
      <c r="FO61" s="70">
        <f t="shared" si="113"/>
        <v>771.8724126562829</v>
      </c>
      <c r="FP61" s="70">
        <f t="shared" si="113"/>
        <v>783.53938562080054</v>
      </c>
      <c r="FQ61" s="70">
        <f t="shared" si="113"/>
        <v>791.93895371594317</v>
      </c>
      <c r="FR61" s="70">
        <f t="shared" si="113"/>
        <v>797.42433804074142</v>
      </c>
      <c r="FS61" s="70">
        <f t="shared" si="113"/>
        <v>802.59080948718884</v>
      </c>
      <c r="FT61" s="70">
        <f t="shared" si="113"/>
        <v>818.53245723704731</v>
      </c>
      <c r="FU61" s="70">
        <f t="shared" si="113"/>
        <v>833.64013736851382</v>
      </c>
      <c r="FV61" s="70">
        <f t="shared" si="113"/>
        <v>848.58738569068191</v>
      </c>
      <c r="FW61" s="70">
        <f t="shared" si="113"/>
        <v>865.05481177042384</v>
      </c>
      <c r="FX61" s="70">
        <f t="shared" si="113"/>
        <v>875.34691375787736</v>
      </c>
      <c r="FY61" s="70">
        <f t="shared" si="113"/>
        <v>881.79493538145243</v>
      </c>
      <c r="FZ61" s="70">
        <f t="shared" si="113"/>
        <v>888.15057035248606</v>
      </c>
      <c r="GA61" s="70">
        <f t="shared" si="113"/>
        <v>888.92370343634684</v>
      </c>
      <c r="GB61" s="70">
        <f t="shared" si="113"/>
        <v>891.17711751315403</v>
      </c>
      <c r="GC61" s="70">
        <f t="shared" si="113"/>
        <v>892.99360973073317</v>
      </c>
      <c r="GD61" s="70">
        <f t="shared" si="113"/>
        <v>892.73124589273141</v>
      </c>
      <c r="GE61" s="70">
        <f t="shared" si="113"/>
        <v>892.53656568932684</v>
      </c>
      <c r="GF61" s="70">
        <f t="shared" si="113"/>
        <v>892.68708753615294</v>
      </c>
      <c r="GG61" s="70">
        <f t="shared" si="113"/>
        <v>887.41549658029192</v>
      </c>
      <c r="GH61" s="70">
        <f t="shared" si="113"/>
        <v>882.2106257623069</v>
      </c>
      <c r="GI61" s="70">
        <f t="shared" si="113"/>
        <v>880.19148940540344</v>
      </c>
      <c r="GJ61" s="70">
        <f t="shared" si="113"/>
        <v>872.60274052256159</v>
      </c>
      <c r="GK61" s="70">
        <f t="shared" si="113"/>
        <v>857.82334918149343</v>
      </c>
      <c r="GL61" s="70">
        <f t="shared" si="113"/>
        <v>844.64707645714861</v>
      </c>
      <c r="GM61" s="70">
        <f t="shared" si="113"/>
        <v>831.2398603108112</v>
      </c>
      <c r="GN61" s="70">
        <f t="shared" si="113"/>
        <v>809.62481393291989</v>
      </c>
      <c r="GO61" s="70">
        <f t="shared" si="113"/>
        <v>797.16342049097113</v>
      </c>
      <c r="GP61" s="70">
        <f t="shared" si="113"/>
        <v>793.67175064677235</v>
      </c>
      <c r="GQ61" s="70">
        <f t="shared" si="113"/>
        <v>788.12320807860067</v>
      </c>
      <c r="GR61" s="70">
        <f t="shared" si="113"/>
        <v>775.8876805948546</v>
      </c>
      <c r="GS61" s="70">
        <f t="shared" si="113"/>
        <v>765.02809508377368</v>
      </c>
      <c r="GT61" s="70">
        <f t="shared" si="113"/>
        <v>753.99776583223741</v>
      </c>
      <c r="GU61" s="70">
        <f t="shared" si="113"/>
        <v>735.39034108305589</v>
      </c>
      <c r="GV61" s="70">
        <f t="shared" si="113"/>
        <v>725.26300123383385</v>
      </c>
      <c r="GW61" s="70">
        <f t="shared" si="113"/>
        <v>723.35996467973962</v>
      </c>
      <c r="GX61" s="70">
        <f t="shared" si="113"/>
        <v>719.390039584855</v>
      </c>
      <c r="GY61" s="70">
        <f t="shared" ref="GY61:JJ61" si="114">IF(SUMIFS($11:$11,$9:$9,"&gt;="&amp;(EOMONTH(GY$32,-1)+1),$9:$9,"&lt;="&amp;EOMONTH(GY$32,0))=0,0,SUMIFS($27:$27,$23:$23,EOMONTH(GY$32,-1)+1)*GY$11/SUMIFS($11:$11,$9:$9,"&gt;="&amp;(EOMONTH(GY$32,-1)+1),$9:$9,"&lt;="&amp;EOMONTH(GY$32,0))+GY217)</f>
        <v>692.45417634416924</v>
      </c>
      <c r="GZ61" s="70">
        <f t="shared" si="114"/>
        <v>670.23465944501527</v>
      </c>
      <c r="HA61" s="70">
        <f t="shared" si="114"/>
        <v>649.55519144848097</v>
      </c>
      <c r="HB61" s="70">
        <f t="shared" si="114"/>
        <v>622.27626917792236</v>
      </c>
      <c r="HC61" s="70">
        <f t="shared" si="114"/>
        <v>608.142754945516</v>
      </c>
      <c r="HD61" s="70">
        <f t="shared" si="114"/>
        <v>605.55696357698855</v>
      </c>
      <c r="HE61" s="70">
        <f t="shared" si="114"/>
        <v>601.26668166454795</v>
      </c>
      <c r="HF61" s="70">
        <f t="shared" si="114"/>
        <v>607.21148549892371</v>
      </c>
      <c r="HG61" s="70">
        <f t="shared" si="114"/>
        <v>614.02580222656252</v>
      </c>
      <c r="HH61" s="70">
        <f t="shared" si="114"/>
        <v>618.30230576954273</v>
      </c>
      <c r="HI61" s="70">
        <f t="shared" si="114"/>
        <v>625.88937916784823</v>
      </c>
      <c r="HJ61" s="70">
        <f t="shared" si="114"/>
        <v>641.73385700958806</v>
      </c>
      <c r="HK61" s="70">
        <f t="shared" si="114"/>
        <v>655.02941963407511</v>
      </c>
      <c r="HL61" s="70">
        <f t="shared" si="114"/>
        <v>668.09582270623412</v>
      </c>
      <c r="HM61" s="70">
        <f t="shared" si="114"/>
        <v>685.68767527729528</v>
      </c>
      <c r="HN61" s="70">
        <f t="shared" si="114"/>
        <v>692.09483661950719</v>
      </c>
      <c r="HO61" s="70">
        <f t="shared" si="114"/>
        <v>687.54440845557679</v>
      </c>
      <c r="HP61" s="70">
        <f t="shared" si="114"/>
        <v>683.65128411707497</v>
      </c>
      <c r="HQ61" s="70">
        <f t="shared" si="114"/>
        <v>687.0905393956275</v>
      </c>
      <c r="HR61" s="70">
        <f t="shared" si="114"/>
        <v>686.58342133531073</v>
      </c>
      <c r="HS61" s="70">
        <f t="shared" si="114"/>
        <v>690.45102396769505</v>
      </c>
      <c r="HT61" s="70">
        <f t="shared" si="114"/>
        <v>701.78858143677803</v>
      </c>
      <c r="HU61" s="70">
        <f t="shared" si="114"/>
        <v>704.35854406047156</v>
      </c>
      <c r="HV61" s="70">
        <f t="shared" si="114"/>
        <v>696.70384195500776</v>
      </c>
      <c r="HW61" s="70">
        <f t="shared" si="114"/>
        <v>690.43043154084648</v>
      </c>
      <c r="HX61" s="70">
        <f t="shared" si="114"/>
        <v>708.21762743320323</v>
      </c>
      <c r="HY61" s="70">
        <f t="shared" si="114"/>
        <v>720.60306305261167</v>
      </c>
      <c r="HZ61" s="70">
        <f t="shared" si="114"/>
        <v>734.11444894147076</v>
      </c>
      <c r="IA61" s="70">
        <f t="shared" si="114"/>
        <v>754.22056515054169</v>
      </c>
      <c r="IB61" s="70">
        <f t="shared" si="114"/>
        <v>759.42857288333994</v>
      </c>
      <c r="IC61" s="70">
        <f t="shared" si="114"/>
        <v>743.09542806862339</v>
      </c>
      <c r="ID61" s="70">
        <f t="shared" si="114"/>
        <v>729.5676214990666</v>
      </c>
      <c r="IE61" s="70">
        <f t="shared" si="114"/>
        <v>709.85432947420588</v>
      </c>
      <c r="IF61" s="70">
        <f t="shared" si="114"/>
        <v>689.06508632779378</v>
      </c>
      <c r="IG61" s="70">
        <f t="shared" si="114"/>
        <v>674.83514898979115</v>
      </c>
      <c r="IH61" s="70">
        <f t="shared" si="114"/>
        <v>667.89240013638732</v>
      </c>
      <c r="II61" s="70">
        <f t="shared" si="114"/>
        <v>658.44431086189945</v>
      </c>
      <c r="IJ61" s="70">
        <f t="shared" si="114"/>
        <v>653.25431944372667</v>
      </c>
      <c r="IK61" s="70">
        <f t="shared" si="114"/>
        <v>646.57508879669433</v>
      </c>
      <c r="IL61" s="70">
        <f t="shared" si="114"/>
        <v>641.89847454085532</v>
      </c>
      <c r="IM61" s="70">
        <f t="shared" si="114"/>
        <v>638.07820366676231</v>
      </c>
      <c r="IN61" s="70">
        <f t="shared" si="114"/>
        <v>633.18962469423889</v>
      </c>
      <c r="IO61" s="70">
        <f t="shared" si="114"/>
        <v>626.37549137458461</v>
      </c>
      <c r="IP61" s="70">
        <f t="shared" si="114"/>
        <v>618.74703201685702</v>
      </c>
      <c r="IQ61" s="70">
        <f t="shared" si="114"/>
        <v>609.32926152512903</v>
      </c>
      <c r="IR61" s="70">
        <f t="shared" si="114"/>
        <v>597.51120585007118</v>
      </c>
      <c r="IS61" s="70">
        <f t="shared" si="114"/>
        <v>591.46088130132568</v>
      </c>
      <c r="IT61" s="70">
        <f t="shared" si="114"/>
        <v>588.62797409005793</v>
      </c>
      <c r="IU61" s="70">
        <f t="shared" si="114"/>
        <v>586.27117476243063</v>
      </c>
      <c r="IV61" s="70">
        <f t="shared" si="114"/>
        <v>582.56415906443965</v>
      </c>
      <c r="IW61" s="70">
        <f t="shared" si="114"/>
        <v>576.194399624418</v>
      </c>
      <c r="IX61" s="70">
        <f t="shared" si="114"/>
        <v>569.27705321141616</v>
      </c>
      <c r="IY61" s="70">
        <f t="shared" si="114"/>
        <v>561.21633440155574</v>
      </c>
      <c r="IZ61" s="70">
        <f t="shared" si="114"/>
        <v>558.24847675812453</v>
      </c>
      <c r="JA61" s="70">
        <f t="shared" si="114"/>
        <v>556.89737640361034</v>
      </c>
      <c r="JB61" s="70">
        <f t="shared" si="114"/>
        <v>554.7261322499503</v>
      </c>
      <c r="JC61" s="70">
        <f t="shared" si="114"/>
        <v>544.91187599622265</v>
      </c>
      <c r="JD61" s="70">
        <f t="shared" si="114"/>
        <v>533.44513588518589</v>
      </c>
      <c r="JE61" s="70">
        <f t="shared" si="114"/>
        <v>520.03582680992361</v>
      </c>
      <c r="JF61" s="70">
        <f t="shared" si="114"/>
        <v>504.987711249509</v>
      </c>
      <c r="JG61" s="70">
        <f t="shared" si="114"/>
        <v>493.78767506456614</v>
      </c>
      <c r="JH61" s="70">
        <f t="shared" si="114"/>
        <v>486.09538351527942</v>
      </c>
      <c r="JI61" s="70">
        <f t="shared" si="114"/>
        <v>477.99268477688457</v>
      </c>
      <c r="JJ61" s="70">
        <f t="shared" si="114"/>
        <v>475.58962366451357</v>
      </c>
      <c r="JK61" s="70">
        <f t="shared" ref="JK61:LV61" si="115">IF(SUMIFS($11:$11,$9:$9,"&gt;="&amp;(EOMONTH(JK$32,-1)+1),$9:$9,"&lt;="&amp;EOMONTH(JK$32,0))=0,0,SUMIFS($27:$27,$23:$23,EOMONTH(JK$32,-1)+1)*JK$11/SUMIFS($11:$11,$9:$9,"&gt;="&amp;(EOMONTH(JK$32,-1)+1),$9:$9,"&lt;="&amp;EOMONTH(JK$32,0))+JK217)</f>
        <v>472.19096610293997</v>
      </c>
      <c r="JL61" s="70">
        <f t="shared" si="115"/>
        <v>470.67445132765681</v>
      </c>
      <c r="JM61" s="70">
        <f t="shared" si="115"/>
        <v>470.34236413680281</v>
      </c>
      <c r="JN61" s="70">
        <f t="shared" si="115"/>
        <v>470.72434794599729</v>
      </c>
      <c r="JO61" s="70">
        <f t="shared" si="115"/>
        <v>471.40437673115503</v>
      </c>
      <c r="JP61" s="70">
        <f t="shared" si="115"/>
        <v>475.42207934580665</v>
      </c>
      <c r="JQ61" s="70">
        <f t="shared" si="115"/>
        <v>479.58017383120836</v>
      </c>
      <c r="JR61" s="70">
        <f t="shared" si="115"/>
        <v>481.23229358143112</v>
      </c>
      <c r="JS61" s="70">
        <f t="shared" si="115"/>
        <v>487.83641885174075</v>
      </c>
      <c r="JT61" s="70">
        <f t="shared" si="115"/>
        <v>499.54036789048132</v>
      </c>
      <c r="JU61" s="70">
        <f t="shared" si="115"/>
        <v>510.20842326423184</v>
      </c>
      <c r="JV61" s="70">
        <f t="shared" si="115"/>
        <v>521.74795729988227</v>
      </c>
      <c r="JW61" s="70">
        <f t="shared" si="115"/>
        <v>538.9020711253354</v>
      </c>
      <c r="JX61" s="70">
        <f t="shared" si="115"/>
        <v>548.38886473691809</v>
      </c>
      <c r="JY61" s="70">
        <f t="shared" si="115"/>
        <v>550.76041361925093</v>
      </c>
      <c r="JZ61" s="70">
        <f t="shared" si="115"/>
        <v>555.40355221958453</v>
      </c>
      <c r="KA61" s="70">
        <f t="shared" si="115"/>
        <v>564.87729574383616</v>
      </c>
      <c r="KB61" s="70">
        <f t="shared" si="115"/>
        <v>573.73605678103331</v>
      </c>
      <c r="KC61" s="70">
        <f t="shared" si="115"/>
        <v>583.16144045125714</v>
      </c>
      <c r="KD61" s="70">
        <f t="shared" si="115"/>
        <v>597.6843094991691</v>
      </c>
      <c r="KE61" s="70">
        <f t="shared" si="115"/>
        <v>604.98411610049402</v>
      </c>
      <c r="KF61" s="70">
        <f t="shared" si="115"/>
        <v>605.56083128181695</v>
      </c>
      <c r="KG61" s="70">
        <f t="shared" si="115"/>
        <v>608.29164025194075</v>
      </c>
      <c r="KH61" s="70">
        <f t="shared" si="115"/>
        <v>630.1762580164883</v>
      </c>
      <c r="KI61" s="70">
        <f t="shared" si="115"/>
        <v>650.15600611627065</v>
      </c>
      <c r="KJ61" s="70">
        <f t="shared" si="115"/>
        <v>668.76444228989919</v>
      </c>
      <c r="KK61" s="70">
        <f t="shared" si="115"/>
        <v>692.56793396262299</v>
      </c>
      <c r="KL61" s="70">
        <f t="shared" si="115"/>
        <v>705.32942744512582</v>
      </c>
      <c r="KM61" s="70">
        <f t="shared" si="115"/>
        <v>710.46658449184997</v>
      </c>
      <c r="KN61" s="70">
        <f t="shared" si="115"/>
        <v>715.73691917689962</v>
      </c>
      <c r="KO61" s="70">
        <f t="shared" si="115"/>
        <v>715.4146544700817</v>
      </c>
      <c r="KP61" s="70">
        <f t="shared" si="115"/>
        <v>715.37389369313132</v>
      </c>
      <c r="KQ61" s="70">
        <f t="shared" si="115"/>
        <v>713.76609530294252</v>
      </c>
      <c r="KR61" s="70">
        <f t="shared" si="115"/>
        <v>714.26383289935688</v>
      </c>
      <c r="KS61" s="70">
        <f t="shared" si="115"/>
        <v>717.16161210586165</v>
      </c>
      <c r="KT61" s="70">
        <f t="shared" si="115"/>
        <v>715.81253730397543</v>
      </c>
      <c r="KU61" s="70">
        <f t="shared" si="115"/>
        <v>712.25942463595447</v>
      </c>
      <c r="KV61" s="70">
        <f t="shared" si="115"/>
        <v>718.97942800059832</v>
      </c>
      <c r="KW61" s="70">
        <f t="shared" si="115"/>
        <v>725.03663721917655</v>
      </c>
      <c r="KX61" s="70">
        <f t="shared" si="115"/>
        <v>722.91052541953059</v>
      </c>
      <c r="KY61" s="70">
        <f t="shared" si="115"/>
        <v>725.48657913163822</v>
      </c>
      <c r="KZ61" s="70">
        <f t="shared" si="115"/>
        <v>732.76168789771009</v>
      </c>
      <c r="LA61" s="70">
        <f t="shared" si="115"/>
        <v>724.85738875091658</v>
      </c>
      <c r="LB61" s="70">
        <f t="shared" si="115"/>
        <v>720.037412808917</v>
      </c>
      <c r="LC61" s="70">
        <f t="shared" si="115"/>
        <v>728.63171195767291</v>
      </c>
      <c r="LD61" s="70">
        <f t="shared" si="115"/>
        <v>739.4835324950393</v>
      </c>
      <c r="LE61" s="70">
        <f t="shared" si="115"/>
        <v>742.56406740832801</v>
      </c>
      <c r="LF61" s="70">
        <f t="shared" si="115"/>
        <v>749.67288609122909</v>
      </c>
      <c r="LG61" s="70">
        <f t="shared" si="115"/>
        <v>760.11901293147787</v>
      </c>
      <c r="LH61" s="70">
        <f t="shared" si="115"/>
        <v>756.93249265496399</v>
      </c>
      <c r="LI61" s="70">
        <f t="shared" si="115"/>
        <v>756.47381101496865</v>
      </c>
      <c r="LJ61" s="70">
        <f t="shared" si="115"/>
        <v>768.2106984871582</v>
      </c>
      <c r="LK61" s="70">
        <f t="shared" si="115"/>
        <v>796.42852820369728</v>
      </c>
      <c r="LL61" s="70">
        <f t="shared" si="115"/>
        <v>796.83301136613659</v>
      </c>
      <c r="LM61" s="70">
        <f t="shared" si="115"/>
        <v>799.93788124075593</v>
      </c>
      <c r="LN61" s="70">
        <f t="shared" si="115"/>
        <v>808.34428144566039</v>
      </c>
      <c r="LO61" s="70">
        <f t="shared" si="115"/>
        <v>797.02735580615877</v>
      </c>
      <c r="LP61" s="70">
        <f t="shared" si="115"/>
        <v>791.52509877515968</v>
      </c>
      <c r="LQ61" s="70">
        <f t="shared" si="115"/>
        <v>798.61493481273567</v>
      </c>
      <c r="LR61" s="70">
        <f t="shared" si="115"/>
        <v>794.08519005077028</v>
      </c>
      <c r="LS61" s="70">
        <f t="shared" si="115"/>
        <v>799.0403764680259</v>
      </c>
      <c r="LT61" s="70">
        <f t="shared" si="115"/>
        <v>803.84156676676116</v>
      </c>
      <c r="LU61" s="70">
        <f t="shared" si="115"/>
        <v>808.89704398607364</v>
      </c>
      <c r="LV61" s="70">
        <f t="shared" si="115"/>
        <v>811.53385853088469</v>
      </c>
      <c r="LW61" s="70">
        <f t="shared" ref="LW61:NO61" si="116">IF(SUMIFS($11:$11,$9:$9,"&gt;="&amp;(EOMONTH(LW$32,-1)+1),$9:$9,"&lt;="&amp;EOMONTH(LW$32,0))=0,0,SUMIFS($27:$27,$23:$23,EOMONTH(LW$32,-1)+1)*LW$11/SUMIFS($11:$11,$9:$9,"&gt;="&amp;(EOMONTH(LW$32,-1)+1),$9:$9,"&lt;="&amp;EOMONTH(LW$32,0))+LW217)</f>
        <v>815.31157556866742</v>
      </c>
      <c r="LX61" s="70">
        <f t="shared" si="116"/>
        <v>819.39080619800575</v>
      </c>
      <c r="LY61" s="70">
        <f t="shared" si="116"/>
        <v>823.82668776613912</v>
      </c>
      <c r="LZ61" s="70">
        <f t="shared" si="116"/>
        <v>826.53473687148983</v>
      </c>
      <c r="MA61" s="70">
        <f t="shared" si="116"/>
        <v>827.17890411885162</v>
      </c>
      <c r="MB61" s="70">
        <f t="shared" si="116"/>
        <v>826.09031010417755</v>
      </c>
      <c r="MC61" s="70">
        <f t="shared" si="116"/>
        <v>822.64415175415922</v>
      </c>
      <c r="MD61" s="70">
        <f t="shared" si="116"/>
        <v>819.49740879480146</v>
      </c>
      <c r="ME61" s="70">
        <f t="shared" si="116"/>
        <v>816.05095402805352</v>
      </c>
      <c r="MF61" s="70">
        <f t="shared" si="116"/>
        <v>815.90435267201667</v>
      </c>
      <c r="MG61" s="70">
        <f t="shared" si="116"/>
        <v>816.32524227205818</v>
      </c>
      <c r="MH61" s="70">
        <f t="shared" si="116"/>
        <v>816.29061072574962</v>
      </c>
      <c r="MI61" s="70">
        <f t="shared" si="116"/>
        <v>815.07727544459578</v>
      </c>
      <c r="MJ61" s="70">
        <f t="shared" si="116"/>
        <v>811.62085722704148</v>
      </c>
      <c r="MK61" s="70">
        <f t="shared" si="116"/>
        <v>809.42538578506537</v>
      </c>
      <c r="ML61" s="70">
        <f t="shared" si="116"/>
        <v>806.65527569970925</v>
      </c>
      <c r="MM61" s="70">
        <f t="shared" si="116"/>
        <v>807.09192024904178</v>
      </c>
      <c r="MN61" s="70">
        <f t="shared" si="116"/>
        <v>807.61713818851399</v>
      </c>
      <c r="MO61" s="70">
        <f t="shared" si="116"/>
        <v>807.36797130805598</v>
      </c>
      <c r="MP61" s="70">
        <f t="shared" si="116"/>
        <v>800.98558296180352</v>
      </c>
      <c r="MQ61" s="70">
        <f t="shared" si="116"/>
        <v>792.65945185062719</v>
      </c>
      <c r="MR61" s="70">
        <f t="shared" si="116"/>
        <v>786.16748633812767</v>
      </c>
      <c r="MS61" s="70">
        <f t="shared" si="116"/>
        <v>779.41574281716919</v>
      </c>
      <c r="MT61" s="70">
        <f t="shared" si="116"/>
        <v>774.66967204096932</v>
      </c>
      <c r="MU61" s="70">
        <f t="shared" si="116"/>
        <v>775.34847281911084</v>
      </c>
      <c r="MV61" s="70">
        <f t="shared" si="116"/>
        <v>774.91796499940142</v>
      </c>
      <c r="MW61" s="70">
        <f t="shared" si="116"/>
        <v>777.13483421175192</v>
      </c>
      <c r="MX61" s="70">
        <f t="shared" si="116"/>
        <v>779.13774791123262</v>
      </c>
      <c r="MY61" s="70">
        <f t="shared" si="116"/>
        <v>781.23884241712688</v>
      </c>
      <c r="MZ61" s="70">
        <f t="shared" si="116"/>
        <v>782.74151068825563</v>
      </c>
      <c r="NA61" s="70">
        <f t="shared" si="116"/>
        <v>784.68358925136397</v>
      </c>
      <c r="NB61" s="70">
        <f t="shared" si="116"/>
        <v>786.50277143719472</v>
      </c>
      <c r="NC61" s="70">
        <f t="shared" si="116"/>
        <v>787.61092283207756</v>
      </c>
      <c r="ND61" s="70">
        <f t="shared" si="116"/>
        <v>787.97677385678583</v>
      </c>
      <c r="NE61" s="70">
        <f t="shared" si="116"/>
        <v>787.99246635543909</v>
      </c>
      <c r="NF61" s="70">
        <f t="shared" si="116"/>
        <v>787.92899720755065</v>
      </c>
      <c r="NG61" s="70">
        <f t="shared" si="116"/>
        <v>787.607258794568</v>
      </c>
      <c r="NH61" s="70">
        <f t="shared" si="116"/>
        <v>787.89951761153407</v>
      </c>
      <c r="NI61" s="70">
        <f t="shared" si="116"/>
        <v>788.28907166485669</v>
      </c>
      <c r="NJ61" s="70">
        <f t="shared" si="116"/>
        <v>788.42026157593637</v>
      </c>
      <c r="NK61" s="70">
        <f t="shared" si="116"/>
        <v>787.87582595907452</v>
      </c>
      <c r="NL61" s="70">
        <f t="shared" si="116"/>
        <v>786.99265625628232</v>
      </c>
      <c r="NM61" s="70">
        <f t="shared" si="116"/>
        <v>786.10183530214022</v>
      </c>
      <c r="NN61" s="70">
        <f t="shared" si="116"/>
        <v>784.84918649887186</v>
      </c>
      <c r="NO61" s="71">
        <f t="shared" si="116"/>
        <v>784.21879802068463</v>
      </c>
      <c r="NP61" s="14"/>
      <c r="NQ61" s="14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1"/>
      <c r="L62" s="1"/>
      <c r="M62" s="1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1"/>
      <c r="NQ62" s="1"/>
    </row>
    <row r="63" spans="1:381" s="10" customFormat="1" x14ac:dyDescent="0.2">
      <c r="A63" s="8"/>
      <c r="B63" s="8"/>
      <c r="C63" s="136" t="str">
        <f>OFMOR_FFF_0!C63</f>
        <v>GMV</v>
      </c>
      <c r="D63" s="136"/>
      <c r="E63" s="136" t="str">
        <f>OFMOR_FFF_0!E63</f>
        <v>Полный оборот: распределение бюджета GMV с учетом скидок</v>
      </c>
      <c r="F63" s="8"/>
      <c r="G63" s="8" t="str">
        <f>OFMOR_FFF_0!G63</f>
        <v>тыс.руб.</v>
      </c>
      <c r="H63" s="8"/>
      <c r="I63" s="8"/>
      <c r="J63" s="8"/>
      <c r="K63" s="9">
        <f>SUM(N63:NO63)</f>
        <v>217160.67987595408</v>
      </c>
      <c r="L63" s="8"/>
      <c r="M63" s="8"/>
      <c r="N63" s="33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63" s="34">
        <f t="shared" ref="O63:BZ63" si="117">IF(SUMIFS($11:$11,$9:$9,"&gt;="&amp;(EOMONTH(O$32,-1)+1),$9:$9,"&lt;="&amp;EOMONTH(O$32,0))=0,0,SUMIFS($29:$29,$23:$23,EOMONTH(O$32,-1)+1)*O$11/SUMIFS($11:$11,$9:$9,"&gt;="&amp;(EOMONTH(O$32,-1)+1),$9:$9,"&lt;="&amp;EOMONTH(O$32,0))+O219)</f>
        <v>35.054202369913376</v>
      </c>
      <c r="P63" s="34">
        <f t="shared" si="117"/>
        <v>60.907464749863898</v>
      </c>
      <c r="Q63" s="34">
        <f t="shared" si="117"/>
        <v>89.877354475899764</v>
      </c>
      <c r="R63" s="34">
        <f t="shared" si="117"/>
        <v>80.661838644884611</v>
      </c>
      <c r="S63" s="34">
        <f t="shared" si="117"/>
        <v>83.813610914309393</v>
      </c>
      <c r="T63" s="34">
        <f t="shared" si="117"/>
        <v>171.74856882808845</v>
      </c>
      <c r="U63" s="34">
        <f t="shared" si="117"/>
        <v>196.23312007552209</v>
      </c>
      <c r="V63" s="34">
        <f t="shared" si="117"/>
        <v>149.82965699767868</v>
      </c>
      <c r="W63" s="34">
        <f t="shared" si="117"/>
        <v>278.80093100544821</v>
      </c>
      <c r="X63" s="34">
        <f t="shared" si="117"/>
        <v>411.38099821737171</v>
      </c>
      <c r="Y63" s="34">
        <f t="shared" si="117"/>
        <v>369.43156707036076</v>
      </c>
      <c r="Z63" s="34">
        <f t="shared" si="117"/>
        <v>384.04199304763364</v>
      </c>
      <c r="AA63" s="34">
        <f t="shared" si="117"/>
        <v>524.73383097690237</v>
      </c>
      <c r="AB63" s="34">
        <f t="shared" si="117"/>
        <v>360.74916356782694</v>
      </c>
      <c r="AC63" s="34">
        <f t="shared" si="117"/>
        <v>198.31150500810173</v>
      </c>
      <c r="AD63" s="34">
        <f t="shared" si="117"/>
        <v>258.36931050715691</v>
      </c>
      <c r="AE63" s="34">
        <f t="shared" si="117"/>
        <v>380.51107645031806</v>
      </c>
      <c r="AF63" s="34">
        <f t="shared" si="117"/>
        <v>343.18604226048126</v>
      </c>
      <c r="AG63" s="34">
        <f t="shared" si="117"/>
        <v>357.7474074944339</v>
      </c>
      <c r="AH63" s="34">
        <f t="shared" si="117"/>
        <v>487.73792817351546</v>
      </c>
      <c r="AI63" s="34">
        <f t="shared" si="117"/>
        <v>339.43715286088849</v>
      </c>
      <c r="AJ63" s="34">
        <f t="shared" si="117"/>
        <v>192.73774326680507</v>
      </c>
      <c r="AK63" s="34">
        <f t="shared" si="117"/>
        <v>249.58581499938762</v>
      </c>
      <c r="AL63" s="34">
        <f t="shared" si="117"/>
        <v>706.86163979924993</v>
      </c>
      <c r="AM63" s="34">
        <f t="shared" si="117"/>
        <v>640.17486555667358</v>
      </c>
      <c r="AN63" s="34">
        <f t="shared" si="117"/>
        <v>604.23358712038134</v>
      </c>
      <c r="AO63" s="34">
        <f t="shared" si="117"/>
        <v>732.38782729614422</v>
      </c>
      <c r="AP63" s="34">
        <f t="shared" si="117"/>
        <v>458.31240185752415</v>
      </c>
      <c r="AQ63" s="34">
        <f t="shared" si="117"/>
        <v>241.52805667994073</v>
      </c>
      <c r="AR63" s="34">
        <f t="shared" si="117"/>
        <v>308.24869441548998</v>
      </c>
      <c r="AS63" s="34">
        <f t="shared" si="117"/>
        <v>132.80202242453282</v>
      </c>
      <c r="AT63" s="34">
        <f t="shared" si="117"/>
        <v>137.41543151843373</v>
      </c>
      <c r="AU63" s="34">
        <f t="shared" si="117"/>
        <v>148.11676937538073</v>
      </c>
      <c r="AV63" s="34">
        <f t="shared" si="117"/>
        <v>182.6442910222778</v>
      </c>
      <c r="AW63" s="34">
        <f t="shared" si="117"/>
        <v>162.26928150229972</v>
      </c>
      <c r="AX63" s="34">
        <f t="shared" si="117"/>
        <v>156.1879560628112</v>
      </c>
      <c r="AY63" s="34">
        <f t="shared" si="117"/>
        <v>184.10359570696832</v>
      </c>
      <c r="AZ63" s="34">
        <f t="shared" si="117"/>
        <v>237.45393971169688</v>
      </c>
      <c r="BA63" s="34">
        <f t="shared" si="117"/>
        <v>252.94620158129686</v>
      </c>
      <c r="BB63" s="34">
        <f t="shared" si="117"/>
        <v>271.78602222425405</v>
      </c>
      <c r="BC63" s="34">
        <f t="shared" si="117"/>
        <v>316.25187047935333</v>
      </c>
      <c r="BD63" s="34">
        <f t="shared" si="117"/>
        <v>308.99343426662904</v>
      </c>
      <c r="BE63" s="34">
        <f t="shared" si="117"/>
        <v>302.11196058955846</v>
      </c>
      <c r="BF63" s="34">
        <f t="shared" si="117"/>
        <v>331.13812135209764</v>
      </c>
      <c r="BG63" s="34">
        <f t="shared" si="117"/>
        <v>386.62850109446754</v>
      </c>
      <c r="BH63" s="34">
        <f t="shared" si="117"/>
        <v>401.49963752534148</v>
      </c>
      <c r="BI63" s="34">
        <f t="shared" si="117"/>
        <v>416.63742114856814</v>
      </c>
      <c r="BJ63" s="34">
        <f t="shared" si="117"/>
        <v>461.01126713205167</v>
      </c>
      <c r="BK63" s="34">
        <f t="shared" si="117"/>
        <v>453.44261513174774</v>
      </c>
      <c r="BL63" s="34">
        <f t="shared" si="117"/>
        <v>456.49376679667472</v>
      </c>
      <c r="BM63" s="34">
        <f t="shared" si="117"/>
        <v>486.36970648895897</v>
      </c>
      <c r="BN63" s="34">
        <f t="shared" si="117"/>
        <v>550.06973806977578</v>
      </c>
      <c r="BO63" s="34">
        <f t="shared" si="117"/>
        <v>569.0544637555297</v>
      </c>
      <c r="BP63" s="34">
        <f t="shared" si="117"/>
        <v>579.88844057927747</v>
      </c>
      <c r="BQ63" s="34">
        <f t="shared" si="117"/>
        <v>629.74351724977987</v>
      </c>
      <c r="BR63" s="34">
        <f t="shared" si="117"/>
        <v>627.91398149487475</v>
      </c>
      <c r="BS63" s="34">
        <f t="shared" si="117"/>
        <v>622.24311273220985</v>
      </c>
      <c r="BT63" s="34">
        <f t="shared" si="117"/>
        <v>634.5767419858272</v>
      </c>
      <c r="BU63" s="34">
        <f t="shared" si="117"/>
        <v>596.78015652019906</v>
      </c>
      <c r="BV63" s="34">
        <f t="shared" si="117"/>
        <v>586.02392423550725</v>
      </c>
      <c r="BW63" s="34">
        <f t="shared" si="117"/>
        <v>565.90056198312107</v>
      </c>
      <c r="BX63" s="34">
        <f t="shared" si="117"/>
        <v>557.72017220471901</v>
      </c>
      <c r="BY63" s="34">
        <f t="shared" si="117"/>
        <v>560.91312105362681</v>
      </c>
      <c r="BZ63" s="34">
        <f t="shared" si="117"/>
        <v>560.25945250391635</v>
      </c>
      <c r="CA63" s="34">
        <f t="shared" ref="CA63:EL63" si="118">IF(SUMIFS($11:$11,$9:$9,"&gt;="&amp;(EOMONTH(CA$32,-1)+1),$9:$9,"&lt;="&amp;EOMONTH(CA$32,0))=0,0,SUMIFS($29:$29,$23:$23,EOMONTH(CA$32,-1)+1)*CA$11/SUMIFS($11:$11,$9:$9,"&gt;="&amp;(EOMONTH(CA$32,-1)+1),$9:$9,"&lt;="&amp;EOMONTH(CA$32,0))+CA219)</f>
        <v>554.04393112938828</v>
      </c>
      <c r="CB63" s="34">
        <f t="shared" si="118"/>
        <v>554.01209437551631</v>
      </c>
      <c r="CC63" s="34">
        <f t="shared" si="118"/>
        <v>553.13483311187952</v>
      </c>
      <c r="CD63" s="34">
        <f t="shared" si="118"/>
        <v>547.52772232035829</v>
      </c>
      <c r="CE63" s="34">
        <f t="shared" si="118"/>
        <v>553.97460200012233</v>
      </c>
      <c r="CF63" s="34">
        <f t="shared" si="118"/>
        <v>570.24764879650741</v>
      </c>
      <c r="CG63" s="34">
        <f t="shared" si="118"/>
        <v>577.72486133462155</v>
      </c>
      <c r="CH63" s="34">
        <f t="shared" si="118"/>
        <v>576.60574355200072</v>
      </c>
      <c r="CI63" s="34">
        <f t="shared" si="118"/>
        <v>571.65583454237117</v>
      </c>
      <c r="CJ63" s="34">
        <f t="shared" si="118"/>
        <v>550.440525957771</v>
      </c>
      <c r="CK63" s="34">
        <f t="shared" si="118"/>
        <v>525.67061042487956</v>
      </c>
      <c r="CL63" s="34">
        <f t="shared" si="118"/>
        <v>510.1483907096208</v>
      </c>
      <c r="CM63" s="34">
        <f t="shared" si="118"/>
        <v>498.3373578666525</v>
      </c>
      <c r="CN63" s="34">
        <f t="shared" si="118"/>
        <v>493.83713093873354</v>
      </c>
      <c r="CO63" s="34">
        <f t="shared" si="118"/>
        <v>494.96597722357632</v>
      </c>
      <c r="CP63" s="34">
        <f t="shared" si="118"/>
        <v>506.77526812235624</v>
      </c>
      <c r="CQ63" s="34">
        <f t="shared" si="118"/>
        <v>516.84875013836756</v>
      </c>
      <c r="CR63" s="34">
        <f t="shared" si="118"/>
        <v>530.32049613805998</v>
      </c>
      <c r="CS63" s="34">
        <f t="shared" si="118"/>
        <v>546.6827126213168</v>
      </c>
      <c r="CT63" s="34">
        <f t="shared" si="118"/>
        <v>559.07465617367109</v>
      </c>
      <c r="CU63" s="34">
        <f t="shared" si="118"/>
        <v>570.55202043522399</v>
      </c>
      <c r="CV63" s="34">
        <f t="shared" si="118"/>
        <v>582.4098033898523</v>
      </c>
      <c r="CW63" s="34">
        <f t="shared" si="118"/>
        <v>595.20296674079941</v>
      </c>
      <c r="CX63" s="34">
        <f t="shared" si="118"/>
        <v>601.85895833441361</v>
      </c>
      <c r="CY63" s="34">
        <f t="shared" si="118"/>
        <v>606.70974397833868</v>
      </c>
      <c r="CZ63" s="34">
        <f t="shared" si="118"/>
        <v>609.60708336180403</v>
      </c>
      <c r="DA63" s="34">
        <f t="shared" si="118"/>
        <v>616.69968260251017</v>
      </c>
      <c r="DB63" s="34">
        <f t="shared" si="118"/>
        <v>624.85622657664919</v>
      </c>
      <c r="DC63" s="34">
        <f t="shared" si="118"/>
        <v>631.55499600268888</v>
      </c>
      <c r="DD63" s="34">
        <f t="shared" si="118"/>
        <v>638.35048161636155</v>
      </c>
      <c r="DE63" s="34">
        <f t="shared" si="118"/>
        <v>642.52727768754187</v>
      </c>
      <c r="DF63" s="34">
        <f t="shared" si="118"/>
        <v>645.67962289238403</v>
      </c>
      <c r="DG63" s="34">
        <f t="shared" si="118"/>
        <v>649.33351947319011</v>
      </c>
      <c r="DH63" s="34">
        <f t="shared" si="118"/>
        <v>654.09022668794694</v>
      </c>
      <c r="DI63" s="34">
        <f t="shared" si="118"/>
        <v>659.48923118134064</v>
      </c>
      <c r="DJ63" s="34">
        <f t="shared" si="118"/>
        <v>663.67937668123773</v>
      </c>
      <c r="DK63" s="34">
        <f t="shared" si="118"/>
        <v>662.88413639743419</v>
      </c>
      <c r="DL63" s="34">
        <f t="shared" si="118"/>
        <v>657.06653104738132</v>
      </c>
      <c r="DM63" s="34">
        <f t="shared" si="118"/>
        <v>649.96955358936077</v>
      </c>
      <c r="DN63" s="34">
        <f t="shared" si="118"/>
        <v>641.68539718788259</v>
      </c>
      <c r="DO63" s="34">
        <f t="shared" si="118"/>
        <v>633.26090439712004</v>
      </c>
      <c r="DP63" s="34">
        <f t="shared" si="118"/>
        <v>628.41253194523426</v>
      </c>
      <c r="DQ63" s="34">
        <f t="shared" si="118"/>
        <v>624.69891454465676</v>
      </c>
      <c r="DR63" s="34">
        <f t="shared" si="118"/>
        <v>625.4628292077989</v>
      </c>
      <c r="DS63" s="34">
        <f t="shared" si="118"/>
        <v>625.38092868617707</v>
      </c>
      <c r="DT63" s="34">
        <f t="shared" si="118"/>
        <v>626.06857489773097</v>
      </c>
      <c r="DU63" s="34">
        <f t="shared" si="118"/>
        <v>628.13655458405094</v>
      </c>
      <c r="DV63" s="34">
        <f t="shared" si="118"/>
        <v>628.89009604292107</v>
      </c>
      <c r="DW63" s="34">
        <f t="shared" si="118"/>
        <v>630.63030378328551</v>
      </c>
      <c r="DX63" s="34">
        <f t="shared" si="118"/>
        <v>633.25490239675435</v>
      </c>
      <c r="DY63" s="34">
        <f t="shared" si="118"/>
        <v>636.90814347871049</v>
      </c>
      <c r="DZ63" s="34">
        <f t="shared" si="118"/>
        <v>638.94799326406462</v>
      </c>
      <c r="EA63" s="34">
        <f t="shared" si="118"/>
        <v>640.22074366058871</v>
      </c>
      <c r="EB63" s="34">
        <f t="shared" si="118"/>
        <v>641.03830170524873</v>
      </c>
      <c r="EC63" s="34">
        <f t="shared" si="118"/>
        <v>639.61297687911883</v>
      </c>
      <c r="ED63" s="34">
        <f t="shared" si="118"/>
        <v>638.21735240748967</v>
      </c>
      <c r="EE63" s="34">
        <f t="shared" si="118"/>
        <v>635.8047281351586</v>
      </c>
      <c r="EF63" s="34">
        <f t="shared" si="118"/>
        <v>635.59279463862811</v>
      </c>
      <c r="EG63" s="34">
        <f t="shared" si="118"/>
        <v>636.03603602647343</v>
      </c>
      <c r="EH63" s="34">
        <f t="shared" si="118"/>
        <v>636.55427541958579</v>
      </c>
      <c r="EI63" s="34">
        <f t="shared" si="118"/>
        <v>637.1169654261397</v>
      </c>
      <c r="EJ63" s="34">
        <f t="shared" si="118"/>
        <v>638.03015077755902</v>
      </c>
      <c r="EK63" s="34">
        <f t="shared" si="118"/>
        <v>639.42312258895583</v>
      </c>
      <c r="EL63" s="34">
        <f t="shared" si="118"/>
        <v>640.20773732551788</v>
      </c>
      <c r="EM63" s="34">
        <f t="shared" ref="EM63:GX63" si="119">IF(SUMIFS($11:$11,$9:$9,"&gt;="&amp;(EOMONTH(EM$32,-1)+1),$9:$9,"&lt;="&amp;EOMONTH(EM$32,0))=0,0,SUMIFS($29:$29,$23:$23,EOMONTH(EM$32,-1)+1)*EM$11/SUMIFS($11:$11,$9:$9,"&gt;="&amp;(EOMONTH(EM$32,-1)+1),$9:$9,"&lt;="&amp;EOMONTH(EM$32,0))+EM219)</f>
        <v>642.22399529499717</v>
      </c>
      <c r="EN63" s="34">
        <f t="shared" si="119"/>
        <v>644.26311247042281</v>
      </c>
      <c r="EO63" s="34">
        <f t="shared" si="119"/>
        <v>645.64888440463847</v>
      </c>
      <c r="EP63" s="34">
        <f t="shared" si="119"/>
        <v>643.15533629929973</v>
      </c>
      <c r="EQ63" s="34">
        <f t="shared" si="119"/>
        <v>640.02715259865386</v>
      </c>
      <c r="ER63" s="34">
        <f t="shared" si="119"/>
        <v>637.17954596546429</v>
      </c>
      <c r="ES63" s="34">
        <f t="shared" si="119"/>
        <v>634.23238258841957</v>
      </c>
      <c r="ET63" s="34">
        <f t="shared" si="119"/>
        <v>633.87085628453156</v>
      </c>
      <c r="EU63" s="34">
        <f t="shared" si="119"/>
        <v>633.51482105006812</v>
      </c>
      <c r="EV63" s="34">
        <f t="shared" si="119"/>
        <v>634.04839664275971</v>
      </c>
      <c r="EW63" s="34">
        <f t="shared" si="119"/>
        <v>636.80635106286854</v>
      </c>
      <c r="EX63" s="34">
        <f t="shared" si="119"/>
        <v>638.02679718032141</v>
      </c>
      <c r="EY63" s="34">
        <f t="shared" si="119"/>
        <v>640.30490032610976</v>
      </c>
      <c r="EZ63" s="34">
        <f t="shared" si="119"/>
        <v>643.3350906128793</v>
      </c>
      <c r="FA63" s="34">
        <f t="shared" si="119"/>
        <v>647.44991645082644</v>
      </c>
      <c r="FB63" s="34">
        <f t="shared" si="119"/>
        <v>651.93211323435344</v>
      </c>
      <c r="FC63" s="34">
        <f t="shared" si="119"/>
        <v>657.15294751818374</v>
      </c>
      <c r="FD63" s="34">
        <f t="shared" si="119"/>
        <v>661.72540060567519</v>
      </c>
      <c r="FE63" s="34">
        <f t="shared" si="119"/>
        <v>666.88896773079659</v>
      </c>
      <c r="FF63" s="34">
        <f t="shared" si="119"/>
        <v>675.17594439164964</v>
      </c>
      <c r="FG63" s="34">
        <f t="shared" si="119"/>
        <v>683.24409216534877</v>
      </c>
      <c r="FH63" s="34">
        <f t="shared" si="119"/>
        <v>692.43748848938685</v>
      </c>
      <c r="FI63" s="34">
        <f t="shared" si="119"/>
        <v>702.43537029538118</v>
      </c>
      <c r="FJ63" s="34">
        <f t="shared" si="119"/>
        <v>709.88019873339329</v>
      </c>
      <c r="FK63" s="34">
        <f t="shared" si="119"/>
        <v>714.29382488708404</v>
      </c>
      <c r="FL63" s="34">
        <f t="shared" si="119"/>
        <v>719.40628726201146</v>
      </c>
      <c r="FM63" s="34">
        <f t="shared" si="119"/>
        <v>727.65984616911305</v>
      </c>
      <c r="FN63" s="34">
        <f t="shared" si="119"/>
        <v>735.64584083154591</v>
      </c>
      <c r="FO63" s="34">
        <f t="shared" si="119"/>
        <v>744.68828159714735</v>
      </c>
      <c r="FP63" s="34">
        <f t="shared" si="119"/>
        <v>755.9430628037826</v>
      </c>
      <c r="FQ63" s="34">
        <f t="shared" si="119"/>
        <v>763.90916701950948</v>
      </c>
      <c r="FR63" s="34">
        <f t="shared" si="119"/>
        <v>768.74694808217419</v>
      </c>
      <c r="FS63" s="34">
        <f t="shared" si="119"/>
        <v>773.92593659092051</v>
      </c>
      <c r="FT63" s="34">
        <f t="shared" si="119"/>
        <v>789.46288400383355</v>
      </c>
      <c r="FU63" s="34">
        <f t="shared" si="119"/>
        <v>803.76293175552348</v>
      </c>
      <c r="FV63" s="34">
        <f t="shared" si="119"/>
        <v>817.66583652202803</v>
      </c>
      <c r="FW63" s="34">
        <f t="shared" si="119"/>
        <v>833.58072214893411</v>
      </c>
      <c r="FX63" s="34">
        <f t="shared" si="119"/>
        <v>843.35846194494457</v>
      </c>
      <c r="FY63" s="34">
        <f t="shared" si="119"/>
        <v>849.07514306161295</v>
      </c>
      <c r="FZ63" s="34">
        <f t="shared" si="119"/>
        <v>855.342006356762</v>
      </c>
      <c r="GA63" s="34">
        <f t="shared" si="119"/>
        <v>855.95432403040809</v>
      </c>
      <c r="GB63" s="34">
        <f t="shared" si="119"/>
        <v>857.61296484217655</v>
      </c>
      <c r="GC63" s="34">
        <f t="shared" si="119"/>
        <v>858.62911531525742</v>
      </c>
      <c r="GD63" s="34">
        <f t="shared" si="119"/>
        <v>858.14056243503978</v>
      </c>
      <c r="GE63" s="34">
        <f t="shared" si="119"/>
        <v>857.66054049983279</v>
      </c>
      <c r="GF63" s="34">
        <f t="shared" si="119"/>
        <v>857.24129259042593</v>
      </c>
      <c r="GG63" s="34">
        <f t="shared" si="119"/>
        <v>852.17944018502203</v>
      </c>
      <c r="GH63" s="34">
        <f t="shared" si="119"/>
        <v>847.02510564514205</v>
      </c>
      <c r="GI63" s="34">
        <f t="shared" si="119"/>
        <v>844.57743765378609</v>
      </c>
      <c r="GJ63" s="34">
        <f t="shared" si="119"/>
        <v>836.51162786988425</v>
      </c>
      <c r="GK63" s="34">
        <f t="shared" si="119"/>
        <v>821.97299530554619</v>
      </c>
      <c r="GL63" s="34">
        <f t="shared" si="119"/>
        <v>808.92270212531832</v>
      </c>
      <c r="GM63" s="34">
        <f t="shared" si="119"/>
        <v>795.00267657847803</v>
      </c>
      <c r="GN63" s="34">
        <f t="shared" si="119"/>
        <v>774.24075909709381</v>
      </c>
      <c r="GO63" s="34">
        <f t="shared" si="119"/>
        <v>762.15228420051233</v>
      </c>
      <c r="GP63" s="34">
        <f t="shared" si="119"/>
        <v>758.22636701111651</v>
      </c>
      <c r="GQ63" s="34">
        <f t="shared" si="119"/>
        <v>752.03661152675988</v>
      </c>
      <c r="GR63" s="34">
        <f t="shared" si="119"/>
        <v>740.06287750271144</v>
      </c>
      <c r="GS63" s="34">
        <f t="shared" si="119"/>
        <v>729.31149979045472</v>
      </c>
      <c r="GT63" s="34">
        <f t="shared" si="119"/>
        <v>718.04185799063293</v>
      </c>
      <c r="GU63" s="34">
        <f t="shared" si="119"/>
        <v>700.25731207005936</v>
      </c>
      <c r="GV63" s="34">
        <f t="shared" si="119"/>
        <v>690.45699867487212</v>
      </c>
      <c r="GW63" s="34">
        <f t="shared" si="119"/>
        <v>688.09135474099094</v>
      </c>
      <c r="GX63" s="34">
        <f t="shared" si="119"/>
        <v>683.45254915196892</v>
      </c>
      <c r="GY63" s="34">
        <f t="shared" ref="GY63:JJ63" si="120">IF(SUMIFS($11:$11,$9:$9,"&gt;="&amp;(EOMONTH(GY$32,-1)+1),$9:$9,"&lt;="&amp;EOMONTH(GY$32,0))=0,0,SUMIFS($29:$29,$23:$23,EOMONTH(GY$32,-1)+1)*GY$11/SUMIFS($11:$11,$9:$9,"&gt;="&amp;(EOMONTH(GY$32,-1)+1),$9:$9,"&lt;="&amp;EOMONTH(GY$32,0))+GY219)</f>
        <v>657.26318757394563</v>
      </c>
      <c r="GZ63" s="34">
        <f t="shared" si="120"/>
        <v>635.50977716316538</v>
      </c>
      <c r="HA63" s="34">
        <f t="shared" si="120"/>
        <v>614.91037905693759</v>
      </c>
      <c r="HB63" s="34">
        <f t="shared" si="120"/>
        <v>588.73208369381962</v>
      </c>
      <c r="HC63" s="34">
        <f t="shared" si="120"/>
        <v>575.49900005540508</v>
      </c>
      <c r="HD63" s="34">
        <f t="shared" si="120"/>
        <v>572.71671050511588</v>
      </c>
      <c r="HE63" s="34">
        <f t="shared" si="120"/>
        <v>567.16996721459611</v>
      </c>
      <c r="HF63" s="34">
        <f t="shared" si="120"/>
        <v>572.95013377540738</v>
      </c>
      <c r="HG63" s="34">
        <f t="shared" si="120"/>
        <v>579.39541052125082</v>
      </c>
      <c r="HH63" s="34">
        <f t="shared" si="120"/>
        <v>583.0494765500606</v>
      </c>
      <c r="HI63" s="34">
        <f t="shared" si="120"/>
        <v>590.71686584967051</v>
      </c>
      <c r="HJ63" s="34">
        <f t="shared" si="120"/>
        <v>606.02094251849758</v>
      </c>
      <c r="HK63" s="34">
        <f t="shared" si="120"/>
        <v>618.30925525706937</v>
      </c>
      <c r="HL63" s="34">
        <f t="shared" si="120"/>
        <v>630.12912495028513</v>
      </c>
      <c r="HM63" s="34">
        <f t="shared" si="120"/>
        <v>646.99172146195269</v>
      </c>
      <c r="HN63" s="34">
        <f t="shared" si="120"/>
        <v>652.95720385410016</v>
      </c>
      <c r="HO63" s="34">
        <f t="shared" si="120"/>
        <v>648.06512144459259</v>
      </c>
      <c r="HP63" s="34">
        <f t="shared" si="120"/>
        <v>644.63602983300063</v>
      </c>
      <c r="HQ63" s="34">
        <f t="shared" si="120"/>
        <v>647.97278782854107</v>
      </c>
      <c r="HR63" s="34">
        <f t="shared" si="120"/>
        <v>647.17719956024757</v>
      </c>
      <c r="HS63" s="34">
        <f t="shared" si="120"/>
        <v>650.21815479979909</v>
      </c>
      <c r="HT63" s="34">
        <f t="shared" si="120"/>
        <v>660.97641525736799</v>
      </c>
      <c r="HU63" s="34">
        <f t="shared" si="120"/>
        <v>663.21087287999956</v>
      </c>
      <c r="HV63" s="34">
        <f t="shared" si="120"/>
        <v>655.39080512284306</v>
      </c>
      <c r="HW63" s="34">
        <f t="shared" si="120"/>
        <v>649.49002573430914</v>
      </c>
      <c r="HX63" s="34">
        <f t="shared" si="120"/>
        <v>666.51323503823608</v>
      </c>
      <c r="HY63" s="34">
        <f t="shared" si="120"/>
        <v>677.91432223389097</v>
      </c>
      <c r="HZ63" s="34">
        <f t="shared" si="120"/>
        <v>690.10079733341911</v>
      </c>
      <c r="IA63" s="34">
        <f t="shared" si="120"/>
        <v>709.24748855177518</v>
      </c>
      <c r="IB63" s="34">
        <f t="shared" si="120"/>
        <v>713.99157289485026</v>
      </c>
      <c r="IC63" s="34">
        <f t="shared" si="120"/>
        <v>697.8165892107246</v>
      </c>
      <c r="ID63" s="34">
        <f t="shared" si="120"/>
        <v>684.9438549659485</v>
      </c>
      <c r="IE63" s="34">
        <f t="shared" si="120"/>
        <v>665.83105819633874</v>
      </c>
      <c r="IF63" s="34">
        <f t="shared" si="120"/>
        <v>645.27585001523823</v>
      </c>
      <c r="IG63" s="34">
        <f t="shared" si="120"/>
        <v>630.75031688929596</v>
      </c>
      <c r="IH63" s="34">
        <f t="shared" si="120"/>
        <v>623.70100633616175</v>
      </c>
      <c r="II63" s="34">
        <f t="shared" si="120"/>
        <v>614.25473385392763</v>
      </c>
      <c r="IJ63" s="34">
        <f t="shared" si="120"/>
        <v>608.79163311096806</v>
      </c>
      <c r="IK63" s="34">
        <f t="shared" si="120"/>
        <v>602.4690679687701</v>
      </c>
      <c r="IL63" s="34">
        <f t="shared" si="120"/>
        <v>597.90417204703783</v>
      </c>
      <c r="IM63" s="34">
        <f t="shared" si="120"/>
        <v>593.79160763072582</v>
      </c>
      <c r="IN63" s="34">
        <f t="shared" si="120"/>
        <v>588.35491234443305</v>
      </c>
      <c r="IO63" s="34">
        <f t="shared" si="120"/>
        <v>581.64806259941872</v>
      </c>
      <c r="IP63" s="34">
        <f t="shared" si="120"/>
        <v>574.14802271138069</v>
      </c>
      <c r="IQ63" s="34">
        <f t="shared" si="120"/>
        <v>564.77941325135112</v>
      </c>
      <c r="IR63" s="34">
        <f t="shared" si="120"/>
        <v>553.70787850040119</v>
      </c>
      <c r="IS63" s="34">
        <f t="shared" si="120"/>
        <v>547.94125082011954</v>
      </c>
      <c r="IT63" s="34">
        <f t="shared" si="120"/>
        <v>544.85168903140641</v>
      </c>
      <c r="IU63" s="34">
        <f t="shared" si="120"/>
        <v>541.90936768069264</v>
      </c>
      <c r="IV63" s="34">
        <f t="shared" si="120"/>
        <v>538.23178189372527</v>
      </c>
      <c r="IW63" s="34">
        <f t="shared" si="120"/>
        <v>532.74846427744149</v>
      </c>
      <c r="IX63" s="34">
        <f t="shared" si="120"/>
        <v>526.06409568020308</v>
      </c>
      <c r="IY63" s="34">
        <f t="shared" si="120"/>
        <v>518.21760950404223</v>
      </c>
      <c r="IZ63" s="34">
        <f t="shared" si="120"/>
        <v>515.10619348617399</v>
      </c>
      <c r="JA63" s="34">
        <f t="shared" si="120"/>
        <v>513.56669512563417</v>
      </c>
      <c r="JB63" s="34">
        <f t="shared" si="120"/>
        <v>511.242757623047</v>
      </c>
      <c r="JC63" s="34">
        <f t="shared" si="120"/>
        <v>501.67000242459744</v>
      </c>
      <c r="JD63" s="34">
        <f t="shared" si="120"/>
        <v>490.62804469265785</v>
      </c>
      <c r="JE63" s="34">
        <f t="shared" si="120"/>
        <v>477.81740514931107</v>
      </c>
      <c r="JF63" s="34">
        <f t="shared" si="120"/>
        <v>463.38606482981322</v>
      </c>
      <c r="JG63" s="34">
        <f t="shared" si="120"/>
        <v>452.60600004794975</v>
      </c>
      <c r="JH63" s="34">
        <f t="shared" si="120"/>
        <v>445.17082431819352</v>
      </c>
      <c r="JI63" s="34">
        <f t="shared" si="120"/>
        <v>437.31962949251493</v>
      </c>
      <c r="JJ63" s="34">
        <f t="shared" si="120"/>
        <v>434.8659436380355</v>
      </c>
      <c r="JK63" s="34">
        <f t="shared" ref="JK63:LV63" si="121">IF(SUMIFS($11:$11,$9:$9,"&gt;="&amp;(EOMONTH(JK$32,-1)+1),$9:$9,"&lt;="&amp;EOMONTH(JK$32,0))=0,0,SUMIFS($29:$29,$23:$23,EOMONTH(JK$32,-1)+1)*JK$11/SUMIFS($11:$11,$9:$9,"&gt;="&amp;(EOMONTH(JK$32,-1)+1),$9:$9,"&lt;="&amp;EOMONTH(JK$32,0))+JK219)</f>
        <v>431.51663909562529</v>
      </c>
      <c r="JL63" s="34">
        <f t="shared" si="121"/>
        <v>429.8916272301708</v>
      </c>
      <c r="JM63" s="34">
        <f t="shared" si="121"/>
        <v>429.35149073792468</v>
      </c>
      <c r="JN63" s="34">
        <f t="shared" si="121"/>
        <v>429.42086334712309</v>
      </c>
      <c r="JO63" s="34">
        <f t="shared" si="121"/>
        <v>429.77212917106971</v>
      </c>
      <c r="JP63" s="34">
        <f t="shared" si="121"/>
        <v>433.2237786840804</v>
      </c>
      <c r="JQ63" s="34">
        <f t="shared" si="121"/>
        <v>436.82329972762523</v>
      </c>
      <c r="JR63" s="34">
        <f t="shared" si="121"/>
        <v>438.11946249527125</v>
      </c>
      <c r="JS63" s="34">
        <f t="shared" si="121"/>
        <v>443.99174265652698</v>
      </c>
      <c r="JT63" s="34">
        <f t="shared" si="121"/>
        <v>454.5441871449417</v>
      </c>
      <c r="JU63" s="34">
        <f t="shared" si="121"/>
        <v>464.09382378034786</v>
      </c>
      <c r="JV63" s="34">
        <f t="shared" si="121"/>
        <v>474.4600844589101</v>
      </c>
      <c r="JW63" s="34">
        <f t="shared" si="121"/>
        <v>490.03349475913626</v>
      </c>
      <c r="JX63" s="34">
        <f t="shared" si="121"/>
        <v>498.53100432252779</v>
      </c>
      <c r="JY63" s="34">
        <f t="shared" si="121"/>
        <v>500.47095168086969</v>
      </c>
      <c r="JZ63" s="34">
        <f t="shared" si="121"/>
        <v>504.52192805334073</v>
      </c>
      <c r="KA63" s="34">
        <f t="shared" si="121"/>
        <v>513.00880525016089</v>
      </c>
      <c r="KB63" s="34">
        <f t="shared" si="121"/>
        <v>520.87714031292865</v>
      </c>
      <c r="KC63" s="34">
        <f t="shared" si="121"/>
        <v>529.28381177233325</v>
      </c>
      <c r="KD63" s="34">
        <f t="shared" si="121"/>
        <v>542.40332914495139</v>
      </c>
      <c r="KE63" s="34">
        <f t="shared" si="121"/>
        <v>548.84157767564432</v>
      </c>
      <c r="KF63" s="34">
        <f t="shared" si="121"/>
        <v>549.08614053551537</v>
      </c>
      <c r="KG63" s="34">
        <f t="shared" si="121"/>
        <v>551.33749301580235</v>
      </c>
      <c r="KH63" s="34">
        <f t="shared" si="121"/>
        <v>571.29562636913431</v>
      </c>
      <c r="KI63" s="34">
        <f t="shared" si="121"/>
        <v>589.44772116601121</v>
      </c>
      <c r="KJ63" s="34">
        <f t="shared" si="121"/>
        <v>606.34167849565165</v>
      </c>
      <c r="KK63" s="34">
        <f t="shared" si="121"/>
        <v>628.03956065601426</v>
      </c>
      <c r="KL63" s="34">
        <f t="shared" si="121"/>
        <v>639.45658690477512</v>
      </c>
      <c r="KM63" s="34">
        <f t="shared" si="121"/>
        <v>643.81870733952189</v>
      </c>
      <c r="KN63" s="34">
        <f t="shared" si="121"/>
        <v>648.38120537228133</v>
      </c>
      <c r="KO63" s="34">
        <f t="shared" si="121"/>
        <v>647.5699296332358</v>
      </c>
      <c r="KP63" s="34">
        <f t="shared" si="121"/>
        <v>646.98875771572375</v>
      </c>
      <c r="KQ63" s="34">
        <f t="shared" si="121"/>
        <v>645.03140825507217</v>
      </c>
      <c r="KR63" s="34">
        <f t="shared" si="121"/>
        <v>644.94854443259953</v>
      </c>
      <c r="KS63" s="34">
        <f t="shared" si="121"/>
        <v>647.0852152951586</v>
      </c>
      <c r="KT63" s="34">
        <f t="shared" si="121"/>
        <v>645.40980908892709</v>
      </c>
      <c r="KU63" s="34">
        <f t="shared" si="121"/>
        <v>641.74386862432061</v>
      </c>
      <c r="KV63" s="34">
        <f t="shared" si="121"/>
        <v>647.37949756104672</v>
      </c>
      <c r="KW63" s="34">
        <f t="shared" si="121"/>
        <v>652.40085362666696</v>
      </c>
      <c r="KX63" s="34">
        <f t="shared" si="121"/>
        <v>650.0121155299239</v>
      </c>
      <c r="KY63" s="34">
        <f t="shared" si="121"/>
        <v>651.88837941757333</v>
      </c>
      <c r="KZ63" s="34">
        <f t="shared" si="121"/>
        <v>658.08969818054493</v>
      </c>
      <c r="LA63" s="34">
        <f t="shared" si="121"/>
        <v>650.56868819760905</v>
      </c>
      <c r="LB63" s="34">
        <f t="shared" si="121"/>
        <v>645.87984774762106</v>
      </c>
      <c r="LC63" s="34">
        <f t="shared" si="121"/>
        <v>653.34192463987813</v>
      </c>
      <c r="LD63" s="34">
        <f t="shared" si="121"/>
        <v>662.83221093665725</v>
      </c>
      <c r="LE63" s="34">
        <f t="shared" si="121"/>
        <v>665.27293733091847</v>
      </c>
      <c r="LF63" s="34">
        <f t="shared" si="121"/>
        <v>671.36108449178892</v>
      </c>
      <c r="LG63" s="34">
        <f t="shared" si="121"/>
        <v>680.53437331450971</v>
      </c>
      <c r="LH63" s="34">
        <f t="shared" si="121"/>
        <v>677.36688198093134</v>
      </c>
      <c r="LI63" s="34">
        <f t="shared" si="121"/>
        <v>676.70349399985491</v>
      </c>
      <c r="LJ63" s="34">
        <f t="shared" si="121"/>
        <v>687.07452791907622</v>
      </c>
      <c r="LK63" s="34">
        <f t="shared" si="121"/>
        <v>712.37892631315344</v>
      </c>
      <c r="LL63" s="34">
        <f t="shared" si="121"/>
        <v>712.39395137748807</v>
      </c>
      <c r="LM63" s="34">
        <f t="shared" si="121"/>
        <v>714.82116336890522</v>
      </c>
      <c r="LN63" s="34">
        <f t="shared" si="121"/>
        <v>722.1092515722587</v>
      </c>
      <c r="LO63" s="34">
        <f t="shared" si="121"/>
        <v>711.51080318263701</v>
      </c>
      <c r="LP63" s="34">
        <f t="shared" si="121"/>
        <v>706.19209720147501</v>
      </c>
      <c r="LQ63" s="34">
        <f t="shared" si="121"/>
        <v>712.35870502824696</v>
      </c>
      <c r="LR63" s="34">
        <f t="shared" si="121"/>
        <v>707.76215395269594</v>
      </c>
      <c r="LS63" s="34">
        <f t="shared" si="121"/>
        <v>711.97425198843257</v>
      </c>
      <c r="LT63" s="34">
        <f t="shared" si="121"/>
        <v>716.01682128153016</v>
      </c>
      <c r="LU63" s="34">
        <f t="shared" si="121"/>
        <v>720.25568113101883</v>
      </c>
      <c r="LV63" s="34">
        <f t="shared" si="121"/>
        <v>722.43040196298739</v>
      </c>
      <c r="LW63" s="34">
        <f t="shared" ref="LW63:NO63" si="122">IF(SUMIFS($11:$11,$9:$9,"&gt;="&amp;(EOMONTH(LW$32,-1)+1),$9:$9,"&lt;="&amp;EOMONTH(LW$32,0))=0,0,SUMIFS($29:$29,$23:$23,EOMONTH(LW$32,-1)+1)*LW$11/SUMIFS($11:$11,$9:$9,"&gt;="&amp;(EOMONTH(LW$32,-1)+1),$9:$9,"&lt;="&amp;EOMONTH(LW$32,0))+LW219)</f>
        <v>725.59755850093995</v>
      </c>
      <c r="LX63" s="34">
        <f t="shared" si="122"/>
        <v>728.95483889867069</v>
      </c>
      <c r="LY63" s="34">
        <f t="shared" si="122"/>
        <v>732.55793242867355</v>
      </c>
      <c r="LZ63" s="34">
        <f t="shared" si="122"/>
        <v>734.66813158772425</v>
      </c>
      <c r="MA63" s="34">
        <f t="shared" si="122"/>
        <v>734.8854932681021</v>
      </c>
      <c r="MB63" s="34">
        <f t="shared" si="122"/>
        <v>733.50938216957411</v>
      </c>
      <c r="MC63" s="34">
        <f t="shared" si="122"/>
        <v>730.11749942957033</v>
      </c>
      <c r="MD63" s="34">
        <f t="shared" si="122"/>
        <v>726.98086201061062</v>
      </c>
      <c r="ME63" s="34">
        <f t="shared" si="122"/>
        <v>723.4757408602926</v>
      </c>
      <c r="MF63" s="34">
        <f t="shared" si="122"/>
        <v>722.84998849825274</v>
      </c>
      <c r="MG63" s="34">
        <f t="shared" si="122"/>
        <v>722.81484421330254</v>
      </c>
      <c r="MH63" s="34">
        <f t="shared" si="122"/>
        <v>722.35408056548715</v>
      </c>
      <c r="MI63" s="34">
        <f t="shared" si="122"/>
        <v>720.81192440391987</v>
      </c>
      <c r="MJ63" s="34">
        <f t="shared" si="122"/>
        <v>717.40998086366437</v>
      </c>
      <c r="MK63" s="34">
        <f t="shared" si="122"/>
        <v>715.13964472497992</v>
      </c>
      <c r="ML63" s="34">
        <f t="shared" si="122"/>
        <v>712.28622735327622</v>
      </c>
      <c r="MM63" s="34">
        <f t="shared" si="122"/>
        <v>712.22165731806001</v>
      </c>
      <c r="MN63" s="34">
        <f t="shared" si="122"/>
        <v>712.32044891420594</v>
      </c>
      <c r="MO63" s="34">
        <f t="shared" si="122"/>
        <v>711.70937365860175</v>
      </c>
      <c r="MP63" s="34">
        <f t="shared" si="122"/>
        <v>705.56491664039515</v>
      </c>
      <c r="MQ63" s="34">
        <f t="shared" si="122"/>
        <v>697.83048251230343</v>
      </c>
      <c r="MR63" s="34">
        <f t="shared" si="122"/>
        <v>691.73747144529557</v>
      </c>
      <c r="MS63" s="34">
        <f t="shared" si="122"/>
        <v>685.34086910030442</v>
      </c>
      <c r="MT63" s="34">
        <f t="shared" si="122"/>
        <v>680.76409026892509</v>
      </c>
      <c r="MU63" s="34">
        <f t="shared" si="122"/>
        <v>681.01821729332619</v>
      </c>
      <c r="MV63" s="34">
        <f t="shared" si="122"/>
        <v>680.25278535030429</v>
      </c>
      <c r="MW63" s="34">
        <f t="shared" si="122"/>
        <v>681.92356682968102</v>
      </c>
      <c r="MX63" s="34">
        <f t="shared" si="122"/>
        <v>683.4551918837094</v>
      </c>
      <c r="MY63" s="34">
        <f t="shared" si="122"/>
        <v>685.08410667783107</v>
      </c>
      <c r="MZ63" s="34">
        <f t="shared" si="122"/>
        <v>686.18118815606533</v>
      </c>
      <c r="NA63" s="34">
        <f t="shared" si="122"/>
        <v>687.57956865156359</v>
      </c>
      <c r="NB63" s="34">
        <f t="shared" si="122"/>
        <v>688.86754380298601</v>
      </c>
      <c r="NC63" s="34">
        <f t="shared" si="122"/>
        <v>689.51352370105622</v>
      </c>
      <c r="ND63" s="34">
        <f t="shared" si="122"/>
        <v>689.52247389183947</v>
      </c>
      <c r="NE63" s="34">
        <f t="shared" si="122"/>
        <v>689.26321122205684</v>
      </c>
      <c r="NF63" s="34">
        <f t="shared" si="122"/>
        <v>688.93695496434623</v>
      </c>
      <c r="NG63" s="34">
        <f t="shared" si="122"/>
        <v>688.37406173491036</v>
      </c>
      <c r="NH63" s="34">
        <f t="shared" si="122"/>
        <v>688.28557916774901</v>
      </c>
      <c r="NI63" s="34">
        <f t="shared" si="122"/>
        <v>688.27707436670801</v>
      </c>
      <c r="NJ63" s="34">
        <f t="shared" si="122"/>
        <v>688.04541347792565</v>
      </c>
      <c r="NK63" s="34">
        <f t="shared" si="122"/>
        <v>687.24846619813354</v>
      </c>
      <c r="NL63" s="34">
        <f t="shared" si="122"/>
        <v>686.19093761995111</v>
      </c>
      <c r="NM63" s="34">
        <f t="shared" si="122"/>
        <v>685.13138834773565</v>
      </c>
      <c r="NN63" s="34">
        <f t="shared" si="122"/>
        <v>683.74208763941374</v>
      </c>
      <c r="NO63" s="35">
        <f t="shared" si="122"/>
        <v>682.82344911963276</v>
      </c>
      <c r="NP63" s="8"/>
      <c r="NQ63" s="8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1"/>
      <c r="L64" s="1"/>
      <c r="M64" s="1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1"/>
      <c r="NQ64" s="1"/>
    </row>
    <row r="65" spans="1:381" x14ac:dyDescent="0.2">
      <c r="A65" s="1"/>
      <c r="B65" s="1"/>
      <c r="C65" s="129" t="str">
        <f>OFMOR_FFF_0!C65</f>
        <v>FF</v>
      </c>
      <c r="D65" s="8"/>
      <c r="E65" s="129" t="str">
        <f>OFMOR_FFF_0!E65</f>
        <v>ФУЛФИЛМЕНТ - прямое распределение</v>
      </c>
      <c r="F65" s="1"/>
      <c r="G65" s="182" t="str">
        <f>OFMOR_FFF_0!G65</f>
        <v>№ дня</v>
      </c>
      <c r="H65" s="1"/>
      <c r="I65" s="182"/>
      <c r="J65" s="1"/>
      <c r="K65" s="183"/>
      <c r="L65" s="1"/>
      <c r="M65" s="1"/>
      <c r="N65" s="128">
        <v>1</v>
      </c>
      <c r="O65" s="128">
        <f>N65+1</f>
        <v>2</v>
      </c>
      <c r="P65" s="128">
        <f t="shared" ref="P65:AQ65" si="123">O65+1</f>
        <v>3</v>
      </c>
      <c r="Q65" s="128">
        <f t="shared" si="123"/>
        <v>4</v>
      </c>
      <c r="R65" s="128">
        <f t="shared" si="123"/>
        <v>5</v>
      </c>
      <c r="S65" s="128">
        <f t="shared" si="123"/>
        <v>6</v>
      </c>
      <c r="T65" s="128">
        <f t="shared" si="123"/>
        <v>7</v>
      </c>
      <c r="U65" s="128">
        <f t="shared" si="123"/>
        <v>8</v>
      </c>
      <c r="V65" s="128">
        <f t="shared" si="123"/>
        <v>9</v>
      </c>
      <c r="W65" s="128">
        <f t="shared" si="123"/>
        <v>10</v>
      </c>
      <c r="X65" s="128">
        <f t="shared" si="123"/>
        <v>11</v>
      </c>
      <c r="Y65" s="128">
        <f t="shared" si="123"/>
        <v>12</v>
      </c>
      <c r="Z65" s="128">
        <f t="shared" si="123"/>
        <v>13</v>
      </c>
      <c r="AA65" s="128">
        <f t="shared" si="123"/>
        <v>14</v>
      </c>
      <c r="AB65" s="128">
        <f t="shared" si="123"/>
        <v>15</v>
      </c>
      <c r="AC65" s="128">
        <f t="shared" si="123"/>
        <v>16</v>
      </c>
      <c r="AD65" s="128">
        <f t="shared" si="123"/>
        <v>17</v>
      </c>
      <c r="AE65" s="128">
        <f t="shared" si="123"/>
        <v>18</v>
      </c>
      <c r="AF65" s="128">
        <f t="shared" si="123"/>
        <v>19</v>
      </c>
      <c r="AG65" s="128">
        <f t="shared" si="123"/>
        <v>20</v>
      </c>
      <c r="AH65" s="128">
        <f t="shared" si="123"/>
        <v>21</v>
      </c>
      <c r="AI65" s="128">
        <f t="shared" si="123"/>
        <v>22</v>
      </c>
      <c r="AJ65" s="128">
        <f t="shared" si="123"/>
        <v>23</v>
      </c>
      <c r="AK65" s="128">
        <f t="shared" si="123"/>
        <v>24</v>
      </c>
      <c r="AL65" s="128">
        <f t="shared" si="123"/>
        <v>25</v>
      </c>
      <c r="AM65" s="128">
        <f t="shared" si="123"/>
        <v>26</v>
      </c>
      <c r="AN65" s="128">
        <f t="shared" si="123"/>
        <v>27</v>
      </c>
      <c r="AO65" s="128">
        <f t="shared" si="123"/>
        <v>28</v>
      </c>
      <c r="AP65" s="128">
        <f t="shared" si="123"/>
        <v>29</v>
      </c>
      <c r="AQ65" s="128">
        <f t="shared" si="123"/>
        <v>30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8" t="str">
        <f>OFMOR_FFF_0!C76</f>
        <v>Базовый сценарий:</v>
      </c>
      <c r="D66" s="1"/>
      <c r="E66" s="1"/>
      <c r="F66" s="1"/>
      <c r="G66" s="1"/>
      <c r="H66" s="1"/>
      <c r="I66" s="1"/>
      <c r="J66" s="1"/>
      <c r="K66" s="7"/>
      <c r="L66" s="1"/>
      <c r="M66" s="1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s="10" customFormat="1" x14ac:dyDescent="0.2">
      <c r="A67" s="8"/>
      <c r="B67" s="8"/>
      <c r="C67" s="141" t="str">
        <f>OFMOR_FFF_0!C67</f>
        <v>FinFF</v>
      </c>
      <c r="D67" s="8"/>
      <c r="E67" s="8" t="str">
        <f>OFMOR_FFF_0!E67</f>
        <v>Финансовый фулфилмент, доставлено и продано, распределение по дням</v>
      </c>
      <c r="F67" s="8"/>
      <c r="G67" s="8" t="str">
        <f>OFMOR_FFF_0!G67</f>
        <v>%</v>
      </c>
      <c r="H67" s="8"/>
      <c r="I67" s="8" t="str">
        <f>OFMOR_FFF_0!I67</f>
        <v>С 1-ого по 30-тый день</v>
      </c>
      <c r="J67" s="8"/>
      <c r="K67" s="7">
        <f t="shared" ref="K67:K75" si="124">SUM(N67:NO67)</f>
        <v>0.6909027481059492</v>
      </c>
      <c r="L67" s="8"/>
      <c r="M67" s="1"/>
      <c r="N67" s="232">
        <f>OFMOR_FFF_0!N77</f>
        <v>0</v>
      </c>
      <c r="O67" s="233">
        <f>OFMOR_FFF_0!O77</f>
        <v>0.27334054127756235</v>
      </c>
      <c r="P67" s="233">
        <f>OFMOR_FFF_0!P77</f>
        <v>0.10903261005020536</v>
      </c>
      <c r="Q67" s="233">
        <f>OFMOR_FFF_0!Q77</f>
        <v>8.1915972641632251E-2</v>
      </c>
      <c r="R67" s="233">
        <f>OFMOR_FFF_0!R77</f>
        <v>6.9689474502747706E-2</v>
      </c>
      <c r="S67" s="233">
        <f>OFMOR_FFF_0!S77</f>
        <v>3.3072973479082834E-2</v>
      </c>
      <c r="T67" s="233">
        <f>OFMOR_FFF_0!T77</f>
        <v>2.5912361668487982E-2</v>
      </c>
      <c r="U67" s="233">
        <f>OFMOR_FFF_0!U77</f>
        <v>1.4417627833076844E-2</v>
      </c>
      <c r="V67" s="233">
        <f>OFMOR_FFF_0!V77</f>
        <v>1.7341948977887715E-2</v>
      </c>
      <c r="W67" s="233">
        <f>OFMOR_FFF_0!W77</f>
        <v>1.3830241841677289E-2</v>
      </c>
      <c r="X67" s="233">
        <f>OFMOR_FFF_0!X77</f>
        <v>5.9197050221558665E-3</v>
      </c>
      <c r="Y67" s="233">
        <f>OFMOR_FFF_0!Y77</f>
        <v>9.6109587164277307E-3</v>
      </c>
      <c r="Z67" s="233">
        <f>OFMOR_FFF_0!Z77</f>
        <v>2.1074487665181427E-2</v>
      </c>
      <c r="AA67" s="233">
        <f>OFMOR_FFF_0!AA77</f>
        <v>1.9732350073852888E-3</v>
      </c>
      <c r="AB67" s="233">
        <f>OFMOR_FFF_0!AB77</f>
        <v>2.7897395739219879E-3</v>
      </c>
      <c r="AC67" s="233">
        <f>OFMOR_FFF_0!AC77</f>
        <v>3.8593962113063107E-3</v>
      </c>
      <c r="AD67" s="233">
        <f>OFMOR_FFF_0!AD77</f>
        <v>8.6529592192615963E-4</v>
      </c>
      <c r="AE67" s="233">
        <f>OFMOR_FFF_0!AE77</f>
        <v>1.3956204231977552E-3</v>
      </c>
      <c r="AF67" s="233">
        <f>OFMOR_FFF_0!AF77</f>
        <v>8.2007008866131353E-4</v>
      </c>
      <c r="AG67" s="233">
        <f>OFMOR_FFF_0!AG77</f>
        <v>0</v>
      </c>
      <c r="AH67" s="233">
        <f>OFMOR_FFF_0!AH77</f>
        <v>4.0404872034248852E-3</v>
      </c>
      <c r="AI67" s="233">
        <f>OFMOR_FFF_0!AI77</f>
        <v>0</v>
      </c>
      <c r="AJ67" s="233">
        <f>OFMOR_FFF_0!AJ77</f>
        <v>0</v>
      </c>
      <c r="AK67" s="233">
        <f>OFMOR_FFF_0!AK77</f>
        <v>0</v>
      </c>
      <c r="AL67" s="233">
        <f>OFMOR_FFF_0!AL77</f>
        <v>0</v>
      </c>
      <c r="AM67" s="233">
        <f>OFMOR_FFF_0!AM77</f>
        <v>0</v>
      </c>
      <c r="AN67" s="233">
        <f>OFMOR_FFF_0!AN77</f>
        <v>0</v>
      </c>
      <c r="AO67" s="233">
        <f>OFMOR_FFF_0!AO77</f>
        <v>0</v>
      </c>
      <c r="AP67" s="233">
        <f>OFMOR_FFF_0!AP77</f>
        <v>0</v>
      </c>
      <c r="AQ67" s="234">
        <f>OFMOR_FFF_0!AQ77</f>
        <v>0</v>
      </c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</row>
    <row r="68" spans="1:381" x14ac:dyDescent="0.2">
      <c r="A68" s="1"/>
      <c r="B68" s="1"/>
      <c r="C68" s="1" t="str">
        <f>OFMOR_FFF_0!C68</f>
        <v>%1CGMV</v>
      </c>
      <c r="D68" s="1"/>
      <c r="E68" s="1" t="str">
        <f>OFMOR_FFF_0!E68</f>
        <v>1-ый уровень отмен заказов в деньгах, распределение по дням</v>
      </c>
      <c r="F68" s="1"/>
      <c r="G68" s="1" t="str">
        <f>OFMOR_FFF_0!G68</f>
        <v>%</v>
      </c>
      <c r="H68" s="1"/>
      <c r="I68" s="1" t="str">
        <f>OFMOR_FFF_0!I68</f>
        <v>С 1-ого по 30-тый день</v>
      </c>
      <c r="J68" s="1"/>
      <c r="K68" s="7">
        <f t="shared" si="124"/>
        <v>4.4637156486756355E-2</v>
      </c>
      <c r="L68" s="1"/>
      <c r="M68" s="1"/>
      <c r="N68" s="65">
        <f>OFMOR_FFF_0!N78</f>
        <v>1.3391146946026904E-2</v>
      </c>
      <c r="O68" s="66">
        <f>OFMOR_FFF_0!O78</f>
        <v>2.6782293892053808E-2</v>
      </c>
      <c r="P68" s="66">
        <f>OFMOR_FFF_0!P78</f>
        <v>3.5709725189405086E-3</v>
      </c>
      <c r="Q68" s="66">
        <f>OFMOR_FFF_0!Q78</f>
        <v>8.9274312973513267E-4</v>
      </c>
      <c r="R68" s="66">
        <f>OFMOR_FFF_0!R78</f>
        <v>0</v>
      </c>
      <c r="S68" s="66">
        <f>OFMOR_FFF_0!S78</f>
        <v>0</v>
      </c>
      <c r="T68" s="66">
        <f>OFMOR_FFF_0!T78</f>
        <v>0</v>
      </c>
      <c r="U68" s="66">
        <f>OFMOR_FFF_0!U78</f>
        <v>0</v>
      </c>
      <c r="V68" s="66">
        <f>OFMOR_FFF_0!V78</f>
        <v>0</v>
      </c>
      <c r="W68" s="66">
        <f>OFMOR_FFF_0!W78</f>
        <v>0</v>
      </c>
      <c r="X68" s="66">
        <f>OFMOR_FFF_0!X78</f>
        <v>0</v>
      </c>
      <c r="Y68" s="66">
        <f>OFMOR_FFF_0!Y78</f>
        <v>0</v>
      </c>
      <c r="Z68" s="66">
        <f>OFMOR_FFF_0!Z78</f>
        <v>0</v>
      </c>
      <c r="AA68" s="66">
        <f>OFMOR_FFF_0!AA78</f>
        <v>0</v>
      </c>
      <c r="AB68" s="66">
        <f>OFMOR_FFF_0!AB78</f>
        <v>0</v>
      </c>
      <c r="AC68" s="66">
        <f>OFMOR_FFF_0!AC78</f>
        <v>0</v>
      </c>
      <c r="AD68" s="66">
        <f>OFMOR_FFF_0!AD78</f>
        <v>0</v>
      </c>
      <c r="AE68" s="66">
        <f>OFMOR_FFF_0!AE78</f>
        <v>0</v>
      </c>
      <c r="AF68" s="66">
        <f>OFMOR_FFF_0!AF78</f>
        <v>0</v>
      </c>
      <c r="AG68" s="66">
        <f>OFMOR_FFF_0!AG78</f>
        <v>0</v>
      </c>
      <c r="AH68" s="66">
        <f>OFMOR_FFF_0!AH78</f>
        <v>0</v>
      </c>
      <c r="AI68" s="66">
        <f>OFMOR_FFF_0!AI78</f>
        <v>0</v>
      </c>
      <c r="AJ68" s="66">
        <f>OFMOR_FFF_0!AJ78</f>
        <v>0</v>
      </c>
      <c r="AK68" s="66">
        <f>OFMOR_FFF_0!AK78</f>
        <v>0</v>
      </c>
      <c r="AL68" s="66">
        <f>OFMOR_FFF_0!AL78</f>
        <v>0</v>
      </c>
      <c r="AM68" s="66">
        <f>OFMOR_FFF_0!AM78</f>
        <v>0</v>
      </c>
      <c r="AN68" s="66">
        <f>OFMOR_FFF_0!AN78</f>
        <v>0</v>
      </c>
      <c r="AO68" s="66">
        <f>OFMOR_FFF_0!AO78</f>
        <v>0</v>
      </c>
      <c r="AP68" s="66">
        <f>OFMOR_FFF_0!AP78</f>
        <v>0</v>
      </c>
      <c r="AQ68" s="67">
        <f>OFMOR_FFF_0!AQ78</f>
        <v>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>OFMOR_FFF_0!C69</f>
        <v>COV</v>
      </c>
      <c r="D69" s="1"/>
      <c r="E69" s="1" t="str">
        <f>OFMOR_FFF_0!E69</f>
        <v>Стоимость подтвержденных заказов, распределение по дням</v>
      </c>
      <c r="F69" s="1"/>
      <c r="G69" s="1" t="str">
        <f>OFMOR_FFF_0!G69</f>
        <v>%</v>
      </c>
      <c r="H69" s="1"/>
      <c r="I69" s="1" t="str">
        <f>OFMOR_FFF_0!I69</f>
        <v>С 1-ого по 30-тый день</v>
      </c>
      <c r="J69" s="1"/>
      <c r="K69" s="7">
        <f t="shared" si="124"/>
        <v>0.95536284351324385</v>
      </c>
      <c r="L69" s="1"/>
      <c r="M69" s="1"/>
      <c r="N69" s="65">
        <f>OFMOR_FFF_0!N79</f>
        <v>0.2866088530539731</v>
      </c>
      <c r="O69" s="66">
        <f>OFMOR_FFF_0!O79</f>
        <v>0.5732177061079462</v>
      </c>
      <c r="P69" s="66">
        <f>OFMOR_FFF_0!P79</f>
        <v>7.6429027481059494E-2</v>
      </c>
      <c r="Q69" s="66">
        <f>OFMOR_FFF_0!Q79</f>
        <v>1.9107256870264998E-2</v>
      </c>
      <c r="R69" s="66">
        <f>OFMOR_FFF_0!R79</f>
        <v>0</v>
      </c>
      <c r="S69" s="66">
        <f>OFMOR_FFF_0!S79</f>
        <v>0</v>
      </c>
      <c r="T69" s="66">
        <f>OFMOR_FFF_0!T79</f>
        <v>0</v>
      </c>
      <c r="U69" s="66">
        <f>OFMOR_FFF_0!U79</f>
        <v>0</v>
      </c>
      <c r="V69" s="66">
        <f>OFMOR_FFF_0!V79</f>
        <v>0</v>
      </c>
      <c r="W69" s="66">
        <f>OFMOR_FFF_0!W79</f>
        <v>0</v>
      </c>
      <c r="X69" s="66">
        <f>OFMOR_FFF_0!X79</f>
        <v>0</v>
      </c>
      <c r="Y69" s="66">
        <f>OFMOR_FFF_0!Y79</f>
        <v>0</v>
      </c>
      <c r="Z69" s="66">
        <f>OFMOR_FFF_0!Z79</f>
        <v>0</v>
      </c>
      <c r="AA69" s="66">
        <f>OFMOR_FFF_0!AA79</f>
        <v>0</v>
      </c>
      <c r="AB69" s="66">
        <f>OFMOR_FFF_0!AB79</f>
        <v>0</v>
      </c>
      <c r="AC69" s="66">
        <f>OFMOR_FFF_0!AC79</f>
        <v>0</v>
      </c>
      <c r="AD69" s="66">
        <f>OFMOR_FFF_0!AD79</f>
        <v>0</v>
      </c>
      <c r="AE69" s="66">
        <f>OFMOR_FFF_0!AE79</f>
        <v>0</v>
      </c>
      <c r="AF69" s="66">
        <f>OFMOR_FFF_0!AF79</f>
        <v>0</v>
      </c>
      <c r="AG69" s="66">
        <f>OFMOR_FFF_0!AG79</f>
        <v>0</v>
      </c>
      <c r="AH69" s="66">
        <f>OFMOR_FFF_0!AH79</f>
        <v>0</v>
      </c>
      <c r="AI69" s="66">
        <f>OFMOR_FFF_0!AI79</f>
        <v>0</v>
      </c>
      <c r="AJ69" s="66">
        <f>OFMOR_FFF_0!AJ79</f>
        <v>0</v>
      </c>
      <c r="AK69" s="66">
        <f>OFMOR_FFF_0!AK79</f>
        <v>0</v>
      </c>
      <c r="AL69" s="66">
        <f>OFMOR_FFF_0!AL79</f>
        <v>0</v>
      </c>
      <c r="AM69" s="66">
        <f>OFMOR_FFF_0!AM79</f>
        <v>0</v>
      </c>
      <c r="AN69" s="66">
        <f>OFMOR_FFF_0!AN79</f>
        <v>0</v>
      </c>
      <c r="AO69" s="66">
        <f>OFMOR_FFF_0!AO79</f>
        <v>0</v>
      </c>
      <c r="AP69" s="66">
        <f>OFMOR_FFF_0!AP79</f>
        <v>0</v>
      </c>
      <c r="AQ69" s="67">
        <f>OFMOR_FFF_0!AQ79</f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>OFMOR_FFF_0!C70</f>
        <v>%2CGMV</v>
      </c>
      <c r="D70" s="1"/>
      <c r="E70" s="1" t="str">
        <f>OFMOR_FFF_0!E70</f>
        <v>2-ой уровень отмен заказов в деньгах, распределение по дням</v>
      </c>
      <c r="F70" s="1"/>
      <c r="G70" s="1" t="str">
        <f>OFMOR_FFF_0!G70</f>
        <v>%</v>
      </c>
      <c r="H70" s="1"/>
      <c r="I70" s="1" t="str">
        <f>OFMOR_FFF_0!I70</f>
        <v>С 1-ого по 30-тый день</v>
      </c>
      <c r="J70" s="1"/>
      <c r="K70" s="7">
        <f t="shared" si="124"/>
        <v>0</v>
      </c>
      <c r="L70" s="1"/>
      <c r="M70" s="1"/>
      <c r="N70" s="65">
        <f>OFMOR_FFF_0!N80</f>
        <v>0</v>
      </c>
      <c r="O70" s="66">
        <f>OFMOR_FFF_0!O80</f>
        <v>0</v>
      </c>
      <c r="P70" s="66">
        <f>OFMOR_FFF_0!P80</f>
        <v>0</v>
      </c>
      <c r="Q70" s="66">
        <f>OFMOR_FFF_0!Q80</f>
        <v>0</v>
      </c>
      <c r="R70" s="66">
        <f>OFMOR_FFF_0!R80</f>
        <v>0</v>
      </c>
      <c r="S70" s="66">
        <f>OFMOR_FFF_0!S80</f>
        <v>0</v>
      </c>
      <c r="T70" s="66">
        <f>OFMOR_FFF_0!T80</f>
        <v>0</v>
      </c>
      <c r="U70" s="66">
        <f>OFMOR_FFF_0!U80</f>
        <v>0</v>
      </c>
      <c r="V70" s="66">
        <f>OFMOR_FFF_0!V80</f>
        <v>0</v>
      </c>
      <c r="W70" s="66">
        <f>OFMOR_FFF_0!W80</f>
        <v>0</v>
      </c>
      <c r="X70" s="66">
        <f>OFMOR_FFF_0!X80</f>
        <v>0</v>
      </c>
      <c r="Y70" s="66">
        <f>OFMOR_FFF_0!Y80</f>
        <v>0</v>
      </c>
      <c r="Z70" s="66">
        <f>OFMOR_FFF_0!Z80</f>
        <v>0</v>
      </c>
      <c r="AA70" s="66">
        <f>OFMOR_FFF_0!AA80</f>
        <v>0</v>
      </c>
      <c r="AB70" s="66">
        <f>OFMOR_FFF_0!AB80</f>
        <v>0</v>
      </c>
      <c r="AC70" s="66">
        <f>OFMOR_FFF_0!AC80</f>
        <v>0</v>
      </c>
      <c r="AD70" s="66">
        <f>OFMOR_FFF_0!AD80</f>
        <v>0</v>
      </c>
      <c r="AE70" s="66">
        <f>OFMOR_FFF_0!AE80</f>
        <v>0</v>
      </c>
      <c r="AF70" s="66">
        <f>OFMOR_FFF_0!AF80</f>
        <v>0</v>
      </c>
      <c r="AG70" s="66">
        <f>OFMOR_FFF_0!AG80</f>
        <v>0</v>
      </c>
      <c r="AH70" s="66">
        <f>OFMOR_FFF_0!AH80</f>
        <v>0</v>
      </c>
      <c r="AI70" s="66">
        <f>OFMOR_FFF_0!AI80</f>
        <v>0</v>
      </c>
      <c r="AJ70" s="66">
        <f>OFMOR_FFF_0!AJ80</f>
        <v>0</v>
      </c>
      <c r="AK70" s="66">
        <f>OFMOR_FFF_0!AK80</f>
        <v>0</v>
      </c>
      <c r="AL70" s="66">
        <f>OFMOR_FFF_0!AL80</f>
        <v>0</v>
      </c>
      <c r="AM70" s="66">
        <f>OFMOR_FFF_0!AM80</f>
        <v>0</v>
      </c>
      <c r="AN70" s="66">
        <f>OFMOR_FFF_0!AN80</f>
        <v>0</v>
      </c>
      <c r="AO70" s="66">
        <f>OFMOR_FFF_0!AO80</f>
        <v>0</v>
      </c>
      <c r="AP70" s="66">
        <f>OFMOR_FFF_0!AP80</f>
        <v>0</v>
      </c>
      <c r="AQ70" s="67">
        <f>OFMOR_FFF_0!AQ80</f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>OFMOR_FFF_0!C71</f>
        <v>OPV</v>
      </c>
      <c r="D71" s="1"/>
      <c r="E71" s="1" t="str">
        <f>OFMOR_FFF_0!E71</f>
        <v>Стоимость заказов в складской сборке, распределение по дням</v>
      </c>
      <c r="F71" s="1"/>
      <c r="G71" s="1" t="str">
        <f>OFMOR_FFF_0!G71</f>
        <v>%</v>
      </c>
      <c r="H71" s="1"/>
      <c r="I71" s="1" t="str">
        <f>OFMOR_FFF_0!I71</f>
        <v>С 1-ого по 30-тый день</v>
      </c>
      <c r="J71" s="1"/>
      <c r="K71" s="7">
        <f t="shared" si="124"/>
        <v>0.95536284351324352</v>
      </c>
      <c r="L71" s="1"/>
      <c r="M71" s="1"/>
      <c r="N71" s="65">
        <f>OFMOR_FFF_0!N81</f>
        <v>0.28660885305397299</v>
      </c>
      <c r="O71" s="66">
        <f>OFMOR_FFF_0!O81</f>
        <v>0.57321770610794598</v>
      </c>
      <c r="P71" s="66">
        <f>OFMOR_FFF_0!P81</f>
        <v>7.6429027481059494E-2</v>
      </c>
      <c r="Q71" s="66">
        <f>OFMOR_FFF_0!Q81</f>
        <v>1.9107256870264998E-2</v>
      </c>
      <c r="R71" s="66">
        <f>OFMOR_FFF_0!R81</f>
        <v>0</v>
      </c>
      <c r="S71" s="66">
        <f>OFMOR_FFF_0!S81</f>
        <v>0</v>
      </c>
      <c r="T71" s="66">
        <f>OFMOR_FFF_0!T81</f>
        <v>0</v>
      </c>
      <c r="U71" s="66">
        <f>OFMOR_FFF_0!U81</f>
        <v>0</v>
      </c>
      <c r="V71" s="66">
        <f>OFMOR_FFF_0!V81</f>
        <v>0</v>
      </c>
      <c r="W71" s="66">
        <f>OFMOR_FFF_0!W81</f>
        <v>0</v>
      </c>
      <c r="X71" s="66">
        <f>OFMOR_FFF_0!X81</f>
        <v>0</v>
      </c>
      <c r="Y71" s="66">
        <f>OFMOR_FFF_0!Y81</f>
        <v>0</v>
      </c>
      <c r="Z71" s="66">
        <f>OFMOR_FFF_0!Z81</f>
        <v>0</v>
      </c>
      <c r="AA71" s="66">
        <f>OFMOR_FFF_0!AA81</f>
        <v>0</v>
      </c>
      <c r="AB71" s="66">
        <f>OFMOR_FFF_0!AB81</f>
        <v>0</v>
      </c>
      <c r="AC71" s="66">
        <f>OFMOR_FFF_0!AC81</f>
        <v>0</v>
      </c>
      <c r="AD71" s="66">
        <f>OFMOR_FFF_0!AD81</f>
        <v>0</v>
      </c>
      <c r="AE71" s="66">
        <f>OFMOR_FFF_0!AE81</f>
        <v>0</v>
      </c>
      <c r="AF71" s="66">
        <f>OFMOR_FFF_0!AF81</f>
        <v>0</v>
      </c>
      <c r="AG71" s="66">
        <f>OFMOR_FFF_0!AG81</f>
        <v>0</v>
      </c>
      <c r="AH71" s="66">
        <f>OFMOR_FFF_0!AH81</f>
        <v>0</v>
      </c>
      <c r="AI71" s="66">
        <f>OFMOR_FFF_0!AI81</f>
        <v>0</v>
      </c>
      <c r="AJ71" s="66">
        <f>OFMOR_FFF_0!AJ81</f>
        <v>0</v>
      </c>
      <c r="AK71" s="66">
        <f>OFMOR_FFF_0!AK81</f>
        <v>0</v>
      </c>
      <c r="AL71" s="66">
        <f>OFMOR_FFF_0!AL81</f>
        <v>0</v>
      </c>
      <c r="AM71" s="66">
        <f>OFMOR_FFF_0!AM81</f>
        <v>0</v>
      </c>
      <c r="AN71" s="66">
        <f>OFMOR_FFF_0!AN81</f>
        <v>0</v>
      </c>
      <c r="AO71" s="66">
        <f>OFMOR_FFF_0!AO81</f>
        <v>0</v>
      </c>
      <c r="AP71" s="66">
        <f>OFMOR_FFF_0!AP81</f>
        <v>0</v>
      </c>
      <c r="AQ71" s="67">
        <f>OFMOR_FFF_0!AQ81</f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>OFMOR_FFF_0!C72</f>
        <v>%3CGMV</v>
      </c>
      <c r="D72" s="1"/>
      <c r="E72" s="1" t="str">
        <f>OFMOR_FFF_0!E72</f>
        <v>3-ий уровень отмен заказов в деньгах, распределение по дням</v>
      </c>
      <c r="F72" s="1"/>
      <c r="G72" s="1" t="str">
        <f>OFMOR_FFF_0!G72</f>
        <v>%</v>
      </c>
      <c r="H72" s="1"/>
      <c r="I72" s="1" t="str">
        <f>OFMOR_FFF_0!I72</f>
        <v>С 1-ого по 30-тый день</v>
      </c>
      <c r="J72" s="1"/>
      <c r="K72" s="7">
        <f t="shared" si="124"/>
        <v>7.427431297351271E-2</v>
      </c>
      <c r="L72" s="1"/>
      <c r="M72" s="1"/>
      <c r="N72" s="65">
        <f>OFMOR_FFF_0!N82</f>
        <v>0</v>
      </c>
      <c r="O72" s="66">
        <f>OFMOR_FFF_0!O82</f>
        <v>1.4854862594702546E-3</v>
      </c>
      <c r="P72" s="66">
        <f>OFMOR_FFF_0!P82</f>
        <v>5.1992019081458897E-3</v>
      </c>
      <c r="Q72" s="66">
        <f>OFMOR_FFF_0!Q82</f>
        <v>2.2282293892053811E-2</v>
      </c>
      <c r="R72" s="66">
        <f>OFMOR_FFF_0!R82</f>
        <v>1.4854862594702541E-2</v>
      </c>
      <c r="S72" s="66">
        <f>OFMOR_FFF_0!S82</f>
        <v>1.1141146946026905E-2</v>
      </c>
      <c r="T72" s="66">
        <f>OFMOR_FFF_0!T82</f>
        <v>7.4274312973512703E-3</v>
      </c>
      <c r="U72" s="66">
        <f>OFMOR_FFF_0!U82</f>
        <v>4.4564587784107637E-3</v>
      </c>
      <c r="V72" s="66">
        <f>OFMOR_FFF_0!V82</f>
        <v>2.9709725189405092E-3</v>
      </c>
      <c r="W72" s="66">
        <f>OFMOR_FFF_0!W82</f>
        <v>2.2282293892053819E-3</v>
      </c>
      <c r="X72" s="66">
        <f>OFMOR_FFF_0!X82</f>
        <v>1.4854862594702546E-3</v>
      </c>
      <c r="Y72" s="66">
        <f>OFMOR_FFF_0!Y82</f>
        <v>7.4274312973511124E-4</v>
      </c>
      <c r="Z72" s="66">
        <f>OFMOR_FFF_0!Z82</f>
        <v>0</v>
      </c>
      <c r="AA72" s="66">
        <f>OFMOR_FFF_0!AA82</f>
        <v>0</v>
      </c>
      <c r="AB72" s="66">
        <f>OFMOR_FFF_0!AB82</f>
        <v>0</v>
      </c>
      <c r="AC72" s="66">
        <f>OFMOR_FFF_0!AC82</f>
        <v>0</v>
      </c>
      <c r="AD72" s="66">
        <f>OFMOR_FFF_0!AD82</f>
        <v>0</v>
      </c>
      <c r="AE72" s="66">
        <f>OFMOR_FFF_0!AE82</f>
        <v>0</v>
      </c>
      <c r="AF72" s="66">
        <f>OFMOR_FFF_0!AF82</f>
        <v>0</v>
      </c>
      <c r="AG72" s="66">
        <f>OFMOR_FFF_0!AG82</f>
        <v>0</v>
      </c>
      <c r="AH72" s="66">
        <f>OFMOR_FFF_0!AH82</f>
        <v>0</v>
      </c>
      <c r="AI72" s="66">
        <f>OFMOR_FFF_0!AI82</f>
        <v>0</v>
      </c>
      <c r="AJ72" s="66">
        <f>OFMOR_FFF_0!AJ82</f>
        <v>0</v>
      </c>
      <c r="AK72" s="66">
        <f>OFMOR_FFF_0!AK82</f>
        <v>0</v>
      </c>
      <c r="AL72" s="66">
        <f>OFMOR_FFF_0!AL82</f>
        <v>0</v>
      </c>
      <c r="AM72" s="66">
        <f>OFMOR_FFF_0!AM82</f>
        <v>0</v>
      </c>
      <c r="AN72" s="66">
        <f>OFMOR_FFF_0!AN82</f>
        <v>0</v>
      </c>
      <c r="AO72" s="66">
        <f>OFMOR_FFF_0!AO82</f>
        <v>0</v>
      </c>
      <c r="AP72" s="66">
        <f>OFMOR_FFF_0!AP82</f>
        <v>0</v>
      </c>
      <c r="AQ72" s="67">
        <f>OFMOR_FFF_0!AQ82</f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 t="str">
        <f>OFMOR_FFF_0!C73</f>
        <v>OInDV</v>
      </c>
      <c r="D73" s="1"/>
      <c r="E73" s="1" t="str">
        <f>OFMOR_FFF_0!E73</f>
        <v>Стоимость заказов в отправке, распределение по дням</v>
      </c>
      <c r="F73" s="1"/>
      <c r="G73" s="1" t="str">
        <f>OFMOR_FFF_0!G73</f>
        <v>%</v>
      </c>
      <c r="H73" s="1"/>
      <c r="I73" s="1" t="str">
        <f>OFMOR_FFF_0!I73</f>
        <v>С 1-ого по 30-тый день</v>
      </c>
      <c r="J73" s="1"/>
      <c r="K73" s="7">
        <f t="shared" si="124"/>
        <v>0.8810885305397308</v>
      </c>
      <c r="L73" s="1"/>
      <c r="M73" s="1"/>
      <c r="N73" s="65">
        <f>OFMOR_FFF_0!N83</f>
        <v>0</v>
      </c>
      <c r="O73" s="66">
        <f>OFMOR_FFF_0!O83</f>
        <v>1.7621770610794622E-2</v>
      </c>
      <c r="P73" s="66">
        <f>OFMOR_FFF_0!P83</f>
        <v>6.1676197137781177E-2</v>
      </c>
      <c r="Q73" s="66">
        <f>OFMOR_FFF_0!Q83</f>
        <v>0.26432655916191933</v>
      </c>
      <c r="R73" s="66">
        <f>OFMOR_FFF_0!R83</f>
        <v>0.17621770610794618</v>
      </c>
      <c r="S73" s="66">
        <f>OFMOR_FFF_0!S83</f>
        <v>0.13216327958095966</v>
      </c>
      <c r="T73" s="66">
        <f>OFMOR_FFF_0!T83</f>
        <v>8.8108853053973091E-2</v>
      </c>
      <c r="U73" s="66">
        <f>OFMOR_FFF_0!U83</f>
        <v>5.2865311832383868E-2</v>
      </c>
      <c r="V73" s="66">
        <f>OFMOR_FFF_0!V83</f>
        <v>3.5243541221589243E-2</v>
      </c>
      <c r="W73" s="66">
        <f>OFMOR_FFF_0!W83</f>
        <v>2.6432655916191934E-2</v>
      </c>
      <c r="X73" s="66">
        <f>OFMOR_FFF_0!X83</f>
        <v>1.7621770610794622E-2</v>
      </c>
      <c r="Y73" s="66">
        <f>OFMOR_FFF_0!Y83</f>
        <v>8.8108853053971217E-3</v>
      </c>
      <c r="Z73" s="66">
        <f>OFMOR_FFF_0!Z83</f>
        <v>0</v>
      </c>
      <c r="AA73" s="66">
        <f>OFMOR_FFF_0!AA83</f>
        <v>0</v>
      </c>
      <c r="AB73" s="66">
        <f>OFMOR_FFF_0!AB83</f>
        <v>0</v>
      </c>
      <c r="AC73" s="66">
        <f>OFMOR_FFF_0!AC83</f>
        <v>0</v>
      </c>
      <c r="AD73" s="66">
        <f>OFMOR_FFF_0!AD83</f>
        <v>0</v>
      </c>
      <c r="AE73" s="66">
        <f>OFMOR_FFF_0!AE83</f>
        <v>0</v>
      </c>
      <c r="AF73" s="66">
        <f>OFMOR_FFF_0!AF83</f>
        <v>0</v>
      </c>
      <c r="AG73" s="66">
        <f>OFMOR_FFF_0!AG83</f>
        <v>0</v>
      </c>
      <c r="AH73" s="66">
        <f>OFMOR_FFF_0!AH83</f>
        <v>0</v>
      </c>
      <c r="AI73" s="66">
        <f>OFMOR_FFF_0!AI83</f>
        <v>0</v>
      </c>
      <c r="AJ73" s="66">
        <f>OFMOR_FFF_0!AJ83</f>
        <v>0</v>
      </c>
      <c r="AK73" s="66">
        <f>OFMOR_FFF_0!AK83</f>
        <v>0</v>
      </c>
      <c r="AL73" s="66">
        <f>OFMOR_FFF_0!AL83</f>
        <v>0</v>
      </c>
      <c r="AM73" s="66">
        <f>OFMOR_FFF_0!AM83</f>
        <v>0</v>
      </c>
      <c r="AN73" s="66">
        <f>OFMOR_FFF_0!AN83</f>
        <v>0</v>
      </c>
      <c r="AO73" s="66">
        <f>OFMOR_FFF_0!AO83</f>
        <v>0</v>
      </c>
      <c r="AP73" s="66">
        <f>OFMOR_FFF_0!AP83</f>
        <v>0</v>
      </c>
      <c r="AQ73" s="67">
        <f>OFMOR_FFF_0!AQ83</f>
        <v>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 t="str">
        <f>OFMOR_FFF_0!C74</f>
        <v>%4CGMV</v>
      </c>
      <c r="D74" s="1"/>
      <c r="E74" s="1" t="str">
        <f>OFMOR_FFF_0!E74</f>
        <v>4-ый уровень отмен заказов в деньгах, распределение по дням</v>
      </c>
      <c r="F74" s="1"/>
      <c r="G74" s="1" t="str">
        <f>OFMOR_FFF_0!G74</f>
        <v>%</v>
      </c>
      <c r="H74" s="1"/>
      <c r="I74" s="1" t="str">
        <f>OFMOR_FFF_0!I74</f>
        <v>С 1-ого по 30-тый день</v>
      </c>
      <c r="J74" s="1"/>
      <c r="K74" s="7">
        <f t="shared" si="124"/>
        <v>0.19018578243378179</v>
      </c>
      <c r="L74" s="1"/>
      <c r="M74" s="1"/>
      <c r="N74" s="65">
        <f>OFMOR_FFF_0!N84</f>
        <v>0</v>
      </c>
      <c r="O74" s="66">
        <f>OFMOR_FFF_0!O84</f>
        <v>1.9018578243378179E-3</v>
      </c>
      <c r="P74" s="66">
        <f>OFMOR_FFF_0!P84</f>
        <v>3.8037156486756358E-3</v>
      </c>
      <c r="Q74" s="66">
        <f>OFMOR_FFF_0!Q84</f>
        <v>9.50928912168909E-3</v>
      </c>
      <c r="R74" s="66">
        <f>OFMOR_FFF_0!R84</f>
        <v>1.901857824337818E-2</v>
      </c>
      <c r="S74" s="66">
        <f>OFMOR_FFF_0!S84</f>
        <v>2.8527867365067267E-2</v>
      </c>
      <c r="T74" s="66">
        <f>OFMOR_FFF_0!T84</f>
        <v>3.803715648675636E-2</v>
      </c>
      <c r="U74" s="66">
        <f>OFMOR_FFF_0!U84</f>
        <v>2.2822293892053817E-2</v>
      </c>
      <c r="V74" s="66">
        <f>OFMOR_FFF_0!V84</f>
        <v>1.3313004770364725E-2</v>
      </c>
      <c r="W74" s="66">
        <f>OFMOR_FFF_0!W84</f>
        <v>9.50928912168909E-3</v>
      </c>
      <c r="X74" s="66">
        <f>OFMOR_FFF_0!X84</f>
        <v>9.50928912168909E-3</v>
      </c>
      <c r="Y74" s="66">
        <f>OFMOR_FFF_0!Y84</f>
        <v>5.7055734730134542E-3</v>
      </c>
      <c r="Z74" s="66">
        <f>OFMOR_FFF_0!Z84</f>
        <v>3.8037156486756358E-3</v>
      </c>
      <c r="AA74" s="66">
        <f>OFMOR_FFF_0!AA84</f>
        <v>3.8037156486756358E-3</v>
      </c>
      <c r="AB74" s="66">
        <f>OFMOR_FFF_0!AB84</f>
        <v>1.9018578243378179E-3</v>
      </c>
      <c r="AC74" s="66">
        <f>OFMOR_FFF_0!AC84</f>
        <v>1.9018578243378179E-3</v>
      </c>
      <c r="AD74" s="66">
        <f>OFMOR_FFF_0!AD84</f>
        <v>1.9018578243378179E-3</v>
      </c>
      <c r="AE74" s="66">
        <f>OFMOR_FFF_0!AE84</f>
        <v>1.9018578243378179E-3</v>
      </c>
      <c r="AF74" s="66">
        <f>OFMOR_FFF_0!AF84</f>
        <v>1.9018578243378179E-3</v>
      </c>
      <c r="AG74" s="66">
        <f>OFMOR_FFF_0!AG84</f>
        <v>1.9018578243378179E-3</v>
      </c>
      <c r="AH74" s="66">
        <f>OFMOR_FFF_0!AH84</f>
        <v>1.9018578243378179E-3</v>
      </c>
      <c r="AI74" s="66">
        <f>OFMOR_FFF_0!AI84</f>
        <v>1.9018578243378179E-3</v>
      </c>
      <c r="AJ74" s="66">
        <f>OFMOR_FFF_0!AJ84</f>
        <v>1.9018578243378179E-3</v>
      </c>
      <c r="AK74" s="66">
        <f>OFMOR_FFF_0!AK84</f>
        <v>1.9018578243378179E-3</v>
      </c>
      <c r="AL74" s="66">
        <f>OFMOR_FFF_0!AL84</f>
        <v>1.9018578243377776E-3</v>
      </c>
      <c r="AM74" s="66">
        <f>OFMOR_FFF_0!AM84</f>
        <v>0</v>
      </c>
      <c r="AN74" s="66">
        <f>OFMOR_FFF_0!AN84</f>
        <v>0</v>
      </c>
      <c r="AO74" s="66">
        <f>OFMOR_FFF_0!AO84</f>
        <v>0</v>
      </c>
      <c r="AP74" s="66">
        <f>OFMOR_FFF_0!AP84</f>
        <v>0</v>
      </c>
      <c r="AQ74" s="67">
        <f>OFMOR_FFF_0!AQ84</f>
        <v>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x14ac:dyDescent="0.2">
      <c r="A75" s="1"/>
      <c r="B75" s="1"/>
      <c r="C75" s="1" t="str">
        <f>OFMOR_FFF_0!C75</f>
        <v>%5CGMV</v>
      </c>
      <c r="D75" s="1"/>
      <c r="E75" s="1" t="str">
        <f>OFMOR_FFF_0!E75</f>
        <v>5-ый уровень отмен заказов в деньгах, возвраты, распределение по дням</v>
      </c>
      <c r="F75" s="1"/>
      <c r="G75" s="1" t="str">
        <f>OFMOR_FFF_0!G75</f>
        <v>%</v>
      </c>
      <c r="H75" s="1"/>
      <c r="I75" s="1" t="str">
        <f>OFMOR_FFF_0!I75</f>
        <v>С 1-ого по 30-тый день</v>
      </c>
      <c r="J75" s="1"/>
      <c r="K75" s="7">
        <f t="shared" si="124"/>
        <v>1.4999999999999999E-2</v>
      </c>
      <c r="L75" s="1"/>
      <c r="M75" s="1"/>
      <c r="N75" s="65">
        <f>OFMOR_FFF_0!N85</f>
        <v>0</v>
      </c>
      <c r="O75" s="66">
        <f>OFMOR_FFF_0!O85</f>
        <v>0</v>
      </c>
      <c r="P75" s="66">
        <f>OFMOR_FFF_0!P85</f>
        <v>0</v>
      </c>
      <c r="Q75" s="66">
        <f>OFMOR_FFF_0!Q85</f>
        <v>0</v>
      </c>
      <c r="R75" s="66">
        <f>OFMOR_FFF_0!R85</f>
        <v>0</v>
      </c>
      <c r="S75" s="66">
        <f>OFMOR_FFF_0!S85</f>
        <v>0</v>
      </c>
      <c r="T75" s="66">
        <f>OFMOR_FFF_0!T85</f>
        <v>0</v>
      </c>
      <c r="U75" s="66">
        <f>OFMOR_FFF_0!U85</f>
        <v>0</v>
      </c>
      <c r="V75" s="66">
        <f>OFMOR_FFF_0!V85</f>
        <v>0</v>
      </c>
      <c r="W75" s="66">
        <f>OFMOR_FFF_0!W85</f>
        <v>0</v>
      </c>
      <c r="X75" s="66">
        <f>OFMOR_FFF_0!X85</f>
        <v>0</v>
      </c>
      <c r="Y75" s="66">
        <f>OFMOR_FFF_0!Y85</f>
        <v>0</v>
      </c>
      <c r="Z75" s="66">
        <f>OFMOR_FFF_0!Z85</f>
        <v>0</v>
      </c>
      <c r="AA75" s="66">
        <f>OFMOR_FFF_0!AA85</f>
        <v>0</v>
      </c>
      <c r="AB75" s="66">
        <f>OFMOR_FFF_0!AB85</f>
        <v>0</v>
      </c>
      <c r="AC75" s="66">
        <f>OFMOR_FFF_0!AC85</f>
        <v>0</v>
      </c>
      <c r="AD75" s="66">
        <f>OFMOR_FFF_0!AD85</f>
        <v>0</v>
      </c>
      <c r="AE75" s="66">
        <f>OFMOR_FFF_0!AE85</f>
        <v>0</v>
      </c>
      <c r="AF75" s="66">
        <f>OFMOR_FFF_0!AF85</f>
        <v>0</v>
      </c>
      <c r="AG75" s="66">
        <f>OFMOR_FFF_0!AG85</f>
        <v>0</v>
      </c>
      <c r="AH75" s="66">
        <f>OFMOR_FFF_0!AH85</f>
        <v>0</v>
      </c>
      <c r="AI75" s="66">
        <f>OFMOR_FFF_0!AI85</f>
        <v>0</v>
      </c>
      <c r="AJ75" s="66">
        <f>OFMOR_FFF_0!AJ85</f>
        <v>0</v>
      </c>
      <c r="AK75" s="66">
        <f>OFMOR_FFF_0!AK85</f>
        <v>0</v>
      </c>
      <c r="AL75" s="66">
        <f>OFMOR_FFF_0!AL85</f>
        <v>0</v>
      </c>
      <c r="AM75" s="66">
        <f>OFMOR_FFF_0!AM85</f>
        <v>3.0000000000000001E-3</v>
      </c>
      <c r="AN75" s="66">
        <f>OFMOR_FFF_0!AN85</f>
        <v>3.0000000000000001E-3</v>
      </c>
      <c r="AO75" s="66">
        <f>OFMOR_FFF_0!AO85</f>
        <v>3.0000000000000001E-3</v>
      </c>
      <c r="AP75" s="66">
        <f>OFMOR_FFF_0!AP85</f>
        <v>3.0000000000000001E-3</v>
      </c>
      <c r="AQ75" s="67">
        <f>OFMOR_FFF_0!AQ85</f>
        <v>3.0000000000000001E-3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</row>
    <row r="76" spans="1:381" x14ac:dyDescent="0.2">
      <c r="A76" s="1"/>
      <c r="B76" s="1"/>
      <c r="C76" s="8"/>
      <c r="D76" s="1"/>
      <c r="E76" s="1"/>
      <c r="F76" s="1"/>
      <c r="G76" s="1"/>
      <c r="H76" s="1"/>
      <c r="I76" s="1"/>
      <c r="J76" s="1"/>
      <c r="K76" s="11"/>
      <c r="L76" s="1"/>
      <c r="M76" s="1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0" customFormat="1" x14ac:dyDescent="0.2">
      <c r="A77" s="8"/>
      <c r="B77" s="8"/>
      <c r="C77" s="206" t="str">
        <f>OFMOR_FFF_0!C77</f>
        <v>FinFF</v>
      </c>
      <c r="D77" s="8"/>
      <c r="E77" s="8" t="str">
        <f>OFMOR_FFF_0!E77</f>
        <v>Финансовый фулфилмент, доставлено и продано, распределение по дням</v>
      </c>
      <c r="F77" s="8"/>
      <c r="G77" s="8" t="str">
        <f>OFMOR_FFF_0!G77</f>
        <v>%</v>
      </c>
      <c r="H77" s="8"/>
      <c r="I77" s="8" t="str">
        <f>OFMOR_FFF_0!I77</f>
        <v>С 1-ого по 30-тый день</v>
      </c>
      <c r="J77" s="8"/>
      <c r="K77" s="7">
        <f t="shared" ref="K77:K85" si="125">SUM(N77:NO77)</f>
        <v>0.72090274810594868</v>
      </c>
      <c r="L77" s="8"/>
      <c r="M77" s="1"/>
      <c r="N77" s="232">
        <f>IF($K$67=0,0,N67*scenario_Comm!$K$52/$K$67)</f>
        <v>0</v>
      </c>
      <c r="O77" s="233">
        <f>IF($K$67=0,0,O67*scenario_Comm!$K$52/$K$67)</f>
        <v>0.28520938426712494</v>
      </c>
      <c r="P77" s="233">
        <f>IF($K$67=0,0,P67*scenario_Comm!$K$52/$K$67)</f>
        <v>0.11376696421289069</v>
      </c>
      <c r="Q77" s="233">
        <f>IF($K$67=0,0,Q67*scenario_Comm!$K$52/$K$67)</f>
        <v>8.5472883054835733E-2</v>
      </c>
      <c r="R77" s="233">
        <f>IF($K$67=0,0,R67*scenario_Comm!$K$52/$K$67)</f>
        <v>7.2715492622973527E-2</v>
      </c>
      <c r="S77" s="233">
        <f>IF($K$67=0,0,S67*scenario_Comm!$K$52/$K$67)</f>
        <v>3.4509049984918827E-2</v>
      </c>
      <c r="T77" s="233">
        <f>IF($K$67=0,0,T67*scenario_Comm!$K$52/$K$67)</f>
        <v>2.7037514017622114E-2</v>
      </c>
      <c r="U77" s="233">
        <f>IF($K$67=0,0,U67*scenario_Comm!$K$52/$K$67)</f>
        <v>1.5043662157267976E-2</v>
      </c>
      <c r="V77" s="233">
        <f>IF($K$67=0,0,V67*scenario_Comm!$K$52/$K$67)</f>
        <v>1.8094961570127174E-2</v>
      </c>
      <c r="W77" s="233">
        <f>IF($K$67=0,0,W67*scenario_Comm!$K$52/$K$67)</f>
        <v>1.4430771013673996E-2</v>
      </c>
      <c r="X77" s="233">
        <f>IF($K$67=0,0,X67*scenario_Comm!$K$52/$K$67)</f>
        <v>6.1767472052294261E-3</v>
      </c>
      <c r="Y77" s="233">
        <f>IF($K$67=0,0,Y67*scenario_Comm!$K$52/$K$67)</f>
        <v>1.0028280491863216E-2</v>
      </c>
      <c r="Z77" s="233">
        <f>IF($K$67=0,0,Z67*scenario_Comm!$K$52/$K$67)</f>
        <v>2.1989572504094942E-2</v>
      </c>
      <c r="AA77" s="233">
        <f>IF($K$67=0,0,AA67*scenario_Comm!$K$52/$K$67)</f>
        <v>2.0589157350764751E-3</v>
      </c>
      <c r="AB77" s="233">
        <f>IF($K$67=0,0,AB67*scenario_Comm!$K$52/$K$67)</f>
        <v>2.9108741148499173E-3</v>
      </c>
      <c r="AC77" s="233">
        <f>IF($K$67=0,0,AC67*scenario_Comm!$K$52/$K$67)</f>
        <v>4.0269767957758253E-3</v>
      </c>
      <c r="AD77" s="233">
        <f>IF($K$67=0,0,AD67*scenario_Comm!$K$52/$K$67)</f>
        <v>9.0286832662269431E-4</v>
      </c>
      <c r="AE77" s="233">
        <f>IF($K$67=0,0,AE67*scenario_Comm!$K$52/$K$67)</f>
        <v>1.4562202873764861E-3</v>
      </c>
      <c r="AF77" s="233">
        <f>IF($K$67=0,0,AF67*scenario_Comm!$K$52/$K$67)</f>
        <v>8.5567872204319521E-4</v>
      </c>
      <c r="AG77" s="233">
        <f>IF($K$67=0,0,AG67*scenario_Comm!$K$52/$K$67)</f>
        <v>0</v>
      </c>
      <c r="AH77" s="233">
        <f>IF($K$67=0,0,AH67*scenario_Comm!$K$52/$K$67)</f>
        <v>4.2159310215817026E-3</v>
      </c>
      <c r="AI77" s="233">
        <f>IF($K$67=0,0,AI67*scenario_Comm!$K$52/$K$67)</f>
        <v>0</v>
      </c>
      <c r="AJ77" s="233">
        <f>IF($K$67=0,0,AJ67*scenario_Comm!$K$52/$K$67)</f>
        <v>0</v>
      </c>
      <c r="AK77" s="233">
        <f>IF($K$67=0,0,AK67*scenario_Comm!$K$52/$K$67)</f>
        <v>0</v>
      </c>
      <c r="AL77" s="233">
        <f>IF($K$67=0,0,AL67*scenario_Comm!$K$52/$K$67)</f>
        <v>0</v>
      </c>
      <c r="AM77" s="233">
        <f>IF($K$67=0,0,AM67*scenario_Comm!$K$52/$K$67)</f>
        <v>0</v>
      </c>
      <c r="AN77" s="233">
        <f>IF($K$67=0,0,AN67*scenario_Comm!$K$52/$K$67)</f>
        <v>0</v>
      </c>
      <c r="AO77" s="233">
        <f>IF($K$67=0,0,AO67*scenario_Comm!$K$52/$K$67)</f>
        <v>0</v>
      </c>
      <c r="AP77" s="233">
        <f>IF($K$67=0,0,AP67*scenario_Comm!$K$52/$K$67)</f>
        <v>0</v>
      </c>
      <c r="AQ77" s="234">
        <f>IF($K$67=0,0,AQ67*scenario_Comm!$K$52/$K$67)</f>
        <v>0</v>
      </c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</row>
    <row r="78" spans="1:381" x14ac:dyDescent="0.2">
      <c r="A78" s="1"/>
      <c r="B78" s="1"/>
      <c r="C78" s="1" t="str">
        <f>OFMOR_FFF_0!C78</f>
        <v>%1CGMV</v>
      </c>
      <c r="D78" s="1"/>
      <c r="E78" s="1" t="str">
        <f>OFMOR_FFF_0!E78</f>
        <v>1-ый уровень отмен заказов в деньгах, распределение по дням</v>
      </c>
      <c r="F78" s="1"/>
      <c r="G78" s="1" t="str">
        <f>OFMOR_FFF_0!G78</f>
        <v>%</v>
      </c>
      <c r="H78" s="1"/>
      <c r="I78" s="1" t="str">
        <f>OFMOR_FFF_0!I78</f>
        <v>С 1-ого по 30-тый день</v>
      </c>
      <c r="J78" s="1"/>
      <c r="K78" s="7">
        <f t="shared" si="125"/>
        <v>4.0304815495702535E-2</v>
      </c>
      <c r="L78" s="1"/>
      <c r="M78" s="1"/>
      <c r="N78" s="65">
        <f>IF(OR((100%-$K$67)=0,$K68=0),0,($K68+($K$67-scenario_Comm!$K$52)*$K68/(100%-$K$67))*N68/$K68)</f>
        <v>1.2091444648710759E-2</v>
      </c>
      <c r="O78" s="66">
        <f>IF(OR((100%-$K$67)=0,$K68=0),0,($K68+($K$67-scenario_Comm!$K$52)*$K68/(100%-$K$67))*O68/$K68)</f>
        <v>2.4182889297421517E-2</v>
      </c>
      <c r="P78" s="66">
        <f>IF(OR((100%-$K$67)=0,$K68=0),0,($K68+($K$67-scenario_Comm!$K$52)*$K68/(100%-$K$67))*P68/$K68)</f>
        <v>3.2243852396562035E-3</v>
      </c>
      <c r="Q78" s="66">
        <f>IF(OR((100%-$K$67)=0,$K68=0),0,($K68+($K$67-scenario_Comm!$K$52)*$K68/(100%-$K$67))*Q68/$K68)</f>
        <v>8.0609630991405586E-4</v>
      </c>
      <c r="R78" s="66">
        <f>IF(OR((100%-$K$67)=0,$K68=0),0,($K68+($K$67-scenario_Comm!$K$52)*$K68/(100%-$K$67))*R68/$K68)</f>
        <v>0</v>
      </c>
      <c r="S78" s="66">
        <f>IF(OR((100%-$K$67)=0,$K68=0),0,($K68+($K$67-scenario_Comm!$K$52)*$K68/(100%-$K$67))*S68/$K68)</f>
        <v>0</v>
      </c>
      <c r="T78" s="66">
        <f>IF(OR((100%-$K$67)=0,$K68=0),0,($K68+($K$67-scenario_Comm!$K$52)*$K68/(100%-$K$67))*T68/$K68)</f>
        <v>0</v>
      </c>
      <c r="U78" s="66">
        <f>IF(OR((100%-$K$67)=0,$K68=0),0,($K68+($K$67-scenario_Comm!$K$52)*$K68/(100%-$K$67))*U68/$K68)</f>
        <v>0</v>
      </c>
      <c r="V78" s="66">
        <f>IF(OR((100%-$K$67)=0,$K68=0),0,($K68+($K$67-scenario_Comm!$K$52)*$K68/(100%-$K$67))*V68/$K68)</f>
        <v>0</v>
      </c>
      <c r="W78" s="66">
        <f>IF(OR((100%-$K$67)=0,$K68=0),0,($K68+($K$67-scenario_Comm!$K$52)*$K68/(100%-$K$67))*W68/$K68)</f>
        <v>0</v>
      </c>
      <c r="X78" s="66">
        <f>IF(OR((100%-$K$67)=0,$K68=0),0,($K68+($K$67-scenario_Comm!$K$52)*$K68/(100%-$K$67))*X68/$K68)</f>
        <v>0</v>
      </c>
      <c r="Y78" s="66">
        <f>IF(OR((100%-$K$67)=0,$K68=0),0,($K68+($K$67-scenario_Comm!$K$52)*$K68/(100%-$K$67))*Y68/$K68)</f>
        <v>0</v>
      </c>
      <c r="Z78" s="66">
        <f>IF(OR((100%-$K$67)=0,$K68=0),0,($K68+($K$67-scenario_Comm!$K$52)*$K68/(100%-$K$67))*Z68/$K68)</f>
        <v>0</v>
      </c>
      <c r="AA78" s="66">
        <f>IF(OR((100%-$K$67)=0,$K68=0),0,($K68+($K$67-scenario_Comm!$K$52)*$K68/(100%-$K$67))*AA68/$K68)</f>
        <v>0</v>
      </c>
      <c r="AB78" s="66">
        <f>IF(OR((100%-$K$67)=0,$K68=0),0,($K68+($K$67-scenario_Comm!$K$52)*$K68/(100%-$K$67))*AB68/$K68)</f>
        <v>0</v>
      </c>
      <c r="AC78" s="66">
        <f>IF(OR((100%-$K$67)=0,$K68=0),0,($K68+($K$67-scenario_Comm!$K$52)*$K68/(100%-$K$67))*AC68/$K68)</f>
        <v>0</v>
      </c>
      <c r="AD78" s="66">
        <f>IF(OR((100%-$K$67)=0,$K68=0),0,($K68+($K$67-scenario_Comm!$K$52)*$K68/(100%-$K$67))*AD68/$K68)</f>
        <v>0</v>
      </c>
      <c r="AE78" s="66">
        <f>IF(OR((100%-$K$67)=0,$K68=0),0,($K68+($K$67-scenario_Comm!$K$52)*$K68/(100%-$K$67))*AE68/$K68)</f>
        <v>0</v>
      </c>
      <c r="AF78" s="66">
        <f>IF(OR((100%-$K$67)=0,$K68=0),0,($K68+($K$67-scenario_Comm!$K$52)*$K68/(100%-$K$67))*AF68/$K68)</f>
        <v>0</v>
      </c>
      <c r="AG78" s="66">
        <f>IF(OR((100%-$K$67)=0,$K68=0),0,($K68+($K$67-scenario_Comm!$K$52)*$K68/(100%-$K$67))*AG68/$K68)</f>
        <v>0</v>
      </c>
      <c r="AH78" s="66">
        <f>IF(OR((100%-$K$67)=0,$K68=0),0,($K68+($K$67-scenario_Comm!$K$52)*$K68/(100%-$K$67))*AH68/$K68)</f>
        <v>0</v>
      </c>
      <c r="AI78" s="66">
        <f>IF(OR((100%-$K$67)=0,$K68=0),0,($K68+($K$67-scenario_Comm!$K$52)*$K68/(100%-$K$67))*AI68/$K68)</f>
        <v>0</v>
      </c>
      <c r="AJ78" s="66">
        <f>IF(OR((100%-$K$67)=0,$K68=0),0,($K68+($K$67-scenario_Comm!$K$52)*$K68/(100%-$K$67))*AJ68/$K68)</f>
        <v>0</v>
      </c>
      <c r="AK78" s="66">
        <f>IF(OR((100%-$K$67)=0,$K68=0),0,($K68+($K$67-scenario_Comm!$K$52)*$K68/(100%-$K$67))*AK68/$K68)</f>
        <v>0</v>
      </c>
      <c r="AL78" s="66">
        <f>IF(OR((100%-$K$67)=0,$K68=0),0,($K68+($K$67-scenario_Comm!$K$52)*$K68/(100%-$K$67))*AL68/$K68)</f>
        <v>0</v>
      </c>
      <c r="AM78" s="66">
        <f>IF(OR((100%-$K$67)=0,$K68=0),0,($K68+($K$67-scenario_Comm!$K$52)*$K68/(100%-$K$67))*AM68/$K68)</f>
        <v>0</v>
      </c>
      <c r="AN78" s="66">
        <f>IF(OR((100%-$K$67)=0,$K68=0),0,($K68+($K$67-scenario_Comm!$K$52)*$K68/(100%-$K$67))*AN68/$K68)</f>
        <v>0</v>
      </c>
      <c r="AO78" s="66">
        <f>IF(OR((100%-$K$67)=0,$K68=0),0,($K68+($K$67-scenario_Comm!$K$52)*$K68/(100%-$K$67))*AO68/$K68)</f>
        <v>0</v>
      </c>
      <c r="AP78" s="66">
        <f>IF(OR((100%-$K$67)=0,$K68=0),0,($K68+($K$67-scenario_Comm!$K$52)*$K68/(100%-$K$67))*AP68/$K68)</f>
        <v>0</v>
      </c>
      <c r="AQ78" s="67">
        <f>IF(OR((100%-$K$67)=0,$K68=0),0,($K68+($K$67-scenario_Comm!$K$52)*$K68/(100%-$K$67))*AQ68/$K68)</f>
        <v>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tr">
        <f>OFMOR_FFF_0!C79</f>
        <v>COV</v>
      </c>
      <c r="D79" s="1"/>
      <c r="E79" s="1" t="str">
        <f>OFMOR_FFF_0!E79</f>
        <v>Стоимость подтвержденных заказов, распределение по дням</v>
      </c>
      <c r="F79" s="1"/>
      <c r="G79" s="1" t="str">
        <f>OFMOR_FFF_0!G79</f>
        <v>%</v>
      </c>
      <c r="H79" s="1"/>
      <c r="I79" s="1" t="str">
        <f>OFMOR_FFF_0!I79</f>
        <v>С 1-ого по 30-тый день</v>
      </c>
      <c r="J79" s="1"/>
      <c r="K79" s="7">
        <f t="shared" si="125"/>
        <v>0.95969518450429758</v>
      </c>
      <c r="L79" s="1"/>
      <c r="M79" s="1"/>
      <c r="N79" s="65">
        <f>IF(OR((100%-$K$69)=0,$K68=0),0,($K69-($K$67-scenario_Comm!$K$52)*$K68/(100%-$K$67))*N69/$K69)</f>
        <v>0.28790855535128923</v>
      </c>
      <c r="O79" s="66">
        <f>IF(OR((100%-$K$69)=0,$K68=0),0,($K69-($K$67-scenario_Comm!$K$52)*$K68/(100%-$K$67))*O69/$K69)</f>
        <v>0.57581711070257846</v>
      </c>
      <c r="P79" s="66">
        <f>IF(OR((100%-$K$69)=0,$K68=0),0,($K69-($K$67-scenario_Comm!$K$52)*$K68/(100%-$K$67))*P69/$K69)</f>
        <v>7.6775614760343794E-2</v>
      </c>
      <c r="Q79" s="66">
        <f>IF(OR((100%-$K$69)=0,$K68=0),0,($K69-($K$67-scenario_Comm!$K$52)*$K68/(100%-$K$67))*Q69/$K69)</f>
        <v>1.9193903690086077E-2</v>
      </c>
      <c r="R79" s="66">
        <f>IF(OR((100%-$K$69)=0,$K68=0),0,($K69-($K$67-scenario_Comm!$K$52)*$K68/(100%-$K$67))*R69/$K69)</f>
        <v>0</v>
      </c>
      <c r="S79" s="66">
        <f>IF(OR((100%-$K$69)=0,$K68=0),0,($K69-($K$67-scenario_Comm!$K$52)*$K68/(100%-$K$67))*S69/$K69)</f>
        <v>0</v>
      </c>
      <c r="T79" s="66">
        <f>IF(OR((100%-$K$69)=0,$K68=0),0,($K69-($K$67-scenario_Comm!$K$52)*$K68/(100%-$K$67))*T69/$K69)</f>
        <v>0</v>
      </c>
      <c r="U79" s="66">
        <f>IF(OR((100%-$K$69)=0,$K68=0),0,($K69-($K$67-scenario_Comm!$K$52)*$K68/(100%-$K$67))*U69/$K69)</f>
        <v>0</v>
      </c>
      <c r="V79" s="66">
        <f>IF(OR((100%-$K$69)=0,$K68=0),0,($K69-($K$67-scenario_Comm!$K$52)*$K68/(100%-$K$67))*V69/$K69)</f>
        <v>0</v>
      </c>
      <c r="W79" s="66">
        <f>IF(OR((100%-$K$69)=0,$K68=0),0,($K69-($K$67-scenario_Comm!$K$52)*$K68/(100%-$K$67))*W69/$K69)</f>
        <v>0</v>
      </c>
      <c r="X79" s="66">
        <f>IF(OR((100%-$K$69)=0,$K68=0),0,($K69-($K$67-scenario_Comm!$K$52)*$K68/(100%-$K$67))*X69/$K69)</f>
        <v>0</v>
      </c>
      <c r="Y79" s="66">
        <f>IF(OR((100%-$K$69)=0,$K68=0),0,($K69-($K$67-scenario_Comm!$K$52)*$K68/(100%-$K$67))*Y69/$K69)</f>
        <v>0</v>
      </c>
      <c r="Z79" s="66">
        <f>IF(OR((100%-$K$69)=0,$K68=0),0,($K69-($K$67-scenario_Comm!$K$52)*$K68/(100%-$K$67))*Z69/$K69)</f>
        <v>0</v>
      </c>
      <c r="AA79" s="66">
        <f>IF(OR((100%-$K$69)=0,$K68=0),0,($K69-($K$67-scenario_Comm!$K$52)*$K68/(100%-$K$67))*AA69/$K69)</f>
        <v>0</v>
      </c>
      <c r="AB79" s="66">
        <f>IF(OR((100%-$K$69)=0,$K68=0),0,($K69-($K$67-scenario_Comm!$K$52)*$K68/(100%-$K$67))*AB69/$K69)</f>
        <v>0</v>
      </c>
      <c r="AC79" s="66">
        <f>IF(OR((100%-$K$69)=0,$K68=0),0,($K69-($K$67-scenario_Comm!$K$52)*$K68/(100%-$K$67))*AC69/$K69)</f>
        <v>0</v>
      </c>
      <c r="AD79" s="66">
        <f>IF(OR((100%-$K$69)=0,$K68=0),0,($K69-($K$67-scenario_Comm!$K$52)*$K68/(100%-$K$67))*AD69/$K69)</f>
        <v>0</v>
      </c>
      <c r="AE79" s="66">
        <f>IF(OR((100%-$K$69)=0,$K68=0),0,($K69-($K$67-scenario_Comm!$K$52)*$K68/(100%-$K$67))*AE69/$K69)</f>
        <v>0</v>
      </c>
      <c r="AF79" s="66">
        <f>IF(OR((100%-$K$69)=0,$K68=0),0,($K69-($K$67-scenario_Comm!$K$52)*$K68/(100%-$K$67))*AF69/$K69)</f>
        <v>0</v>
      </c>
      <c r="AG79" s="66">
        <f>IF(OR((100%-$K$69)=0,$K68=0),0,($K69-($K$67-scenario_Comm!$K$52)*$K68/(100%-$K$67))*AG69/$K69)</f>
        <v>0</v>
      </c>
      <c r="AH79" s="66">
        <f>IF(OR((100%-$K$69)=0,$K68=0),0,($K69-($K$67-scenario_Comm!$K$52)*$K68/(100%-$K$67))*AH69/$K69)</f>
        <v>0</v>
      </c>
      <c r="AI79" s="66">
        <f>IF(OR((100%-$K$69)=0,$K68=0),0,($K69-($K$67-scenario_Comm!$K$52)*$K68/(100%-$K$67))*AI69/$K69)</f>
        <v>0</v>
      </c>
      <c r="AJ79" s="66">
        <f>IF(OR((100%-$K$69)=0,$K68=0),0,($K69-($K$67-scenario_Comm!$K$52)*$K68/(100%-$K$67))*AJ69/$K69)</f>
        <v>0</v>
      </c>
      <c r="AK79" s="66">
        <f>IF(OR((100%-$K$69)=0,$K68=0),0,($K69-($K$67-scenario_Comm!$K$52)*$K68/(100%-$K$67))*AK69/$K69)</f>
        <v>0</v>
      </c>
      <c r="AL79" s="66">
        <f>IF(OR((100%-$K$69)=0,$K68=0),0,($K69-($K$67-scenario_Comm!$K$52)*$K68/(100%-$K$67))*AL69/$K69)</f>
        <v>0</v>
      </c>
      <c r="AM79" s="66">
        <f>IF(OR((100%-$K$69)=0,$K68=0),0,($K69-($K$67-scenario_Comm!$K$52)*$K68/(100%-$K$67))*AM69/$K69)</f>
        <v>0</v>
      </c>
      <c r="AN79" s="66">
        <f>IF(OR((100%-$K$69)=0,$K68=0),0,($K69-($K$67-scenario_Comm!$K$52)*$K68/(100%-$K$67))*AN69/$K69)</f>
        <v>0</v>
      </c>
      <c r="AO79" s="66">
        <f>IF(OR((100%-$K$69)=0,$K68=0),0,($K69-($K$67-scenario_Comm!$K$52)*$K68/(100%-$K$67))*AO69/$K69)</f>
        <v>0</v>
      </c>
      <c r="AP79" s="66">
        <f>IF(OR((100%-$K$69)=0,$K68=0),0,($K69-($K$67-scenario_Comm!$K$52)*$K68/(100%-$K$67))*AP69/$K69)</f>
        <v>0</v>
      </c>
      <c r="AQ79" s="67">
        <f>IF(OR((100%-$K$69)=0,$K68=0),0,($K69-($K$67-scenario_Comm!$K$52)*$K68/(100%-$K$67))*AQ69/$K69)</f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tr">
        <f>OFMOR_FFF_0!C80</f>
        <v>%2CGMV</v>
      </c>
      <c r="D80" s="1"/>
      <c r="E80" s="1" t="str">
        <f>OFMOR_FFF_0!E80</f>
        <v>2-ой уровень отмен заказов в деньгах, распределение по дням</v>
      </c>
      <c r="F80" s="1"/>
      <c r="G80" s="1" t="str">
        <f>OFMOR_FFF_0!G80</f>
        <v>%</v>
      </c>
      <c r="H80" s="1"/>
      <c r="I80" s="1" t="str">
        <f>OFMOR_FFF_0!I80</f>
        <v>С 1-ого по 30-тый день</v>
      </c>
      <c r="J80" s="1"/>
      <c r="K80" s="7">
        <f t="shared" si="125"/>
        <v>0</v>
      </c>
      <c r="L80" s="1"/>
      <c r="M80" s="1"/>
      <c r="N80" s="65">
        <f>IF(OR((100%-$K$67)=0,$K70=0),0,($K70+($K$67-scenario_Comm!$K$52)*$K70/(100%-$K$67))*N70/$K70)</f>
        <v>0</v>
      </c>
      <c r="O80" s="66">
        <f>IF(OR((100%-$K$67)=0,$K70=0),0,($K70+($K$67-scenario_Comm!$K$52)*$K70/(100%-$K$67))*O70/$K70)</f>
        <v>0</v>
      </c>
      <c r="P80" s="66">
        <f>IF(OR((100%-$K$67)=0,$K70=0),0,($K70+($K$67-scenario_Comm!$K$52)*$K70/(100%-$K$67))*P70/$K70)</f>
        <v>0</v>
      </c>
      <c r="Q80" s="66">
        <f>IF(OR((100%-$K$67)=0,$K70=0),0,($K70+($K$67-scenario_Comm!$K$52)*$K70/(100%-$K$67))*Q70/$K70)</f>
        <v>0</v>
      </c>
      <c r="R80" s="66">
        <f>IF(OR((100%-$K$67)=0,$K70=0),0,($K70+($K$67-scenario_Comm!$K$52)*$K70/(100%-$K$67))*R70/$K70)</f>
        <v>0</v>
      </c>
      <c r="S80" s="66">
        <f>IF(OR((100%-$K$67)=0,$K70=0),0,($K70+($K$67-scenario_Comm!$K$52)*$K70/(100%-$K$67))*S70/$K70)</f>
        <v>0</v>
      </c>
      <c r="T80" s="66">
        <f>IF(OR((100%-$K$67)=0,$K70=0),0,($K70+($K$67-scenario_Comm!$K$52)*$K70/(100%-$K$67))*T70/$K70)</f>
        <v>0</v>
      </c>
      <c r="U80" s="66">
        <f>IF(OR((100%-$K$67)=0,$K70=0),0,($K70+($K$67-scenario_Comm!$K$52)*$K70/(100%-$K$67))*U70/$K70)</f>
        <v>0</v>
      </c>
      <c r="V80" s="66">
        <f>IF(OR((100%-$K$67)=0,$K70=0),0,($K70+($K$67-scenario_Comm!$K$52)*$K70/(100%-$K$67))*V70/$K70)</f>
        <v>0</v>
      </c>
      <c r="W80" s="66">
        <f>IF(OR((100%-$K$67)=0,$K70=0),0,($K70+($K$67-scenario_Comm!$K$52)*$K70/(100%-$K$67))*W70/$K70)</f>
        <v>0</v>
      </c>
      <c r="X80" s="66">
        <f>IF(OR((100%-$K$67)=0,$K70=0),0,($K70+($K$67-scenario_Comm!$K$52)*$K70/(100%-$K$67))*X70/$K70)</f>
        <v>0</v>
      </c>
      <c r="Y80" s="66">
        <f>IF(OR((100%-$K$67)=0,$K70=0),0,($K70+($K$67-scenario_Comm!$K$52)*$K70/(100%-$K$67))*Y70/$K70)</f>
        <v>0</v>
      </c>
      <c r="Z80" s="66">
        <f>IF(OR((100%-$K$67)=0,$K70=0),0,($K70+($K$67-scenario_Comm!$K$52)*$K70/(100%-$K$67))*Z70/$K70)</f>
        <v>0</v>
      </c>
      <c r="AA80" s="66">
        <f>IF(OR((100%-$K$67)=0,$K70=0),0,($K70+($K$67-scenario_Comm!$K$52)*$K70/(100%-$K$67))*AA70/$K70)</f>
        <v>0</v>
      </c>
      <c r="AB80" s="66">
        <f>IF(OR((100%-$K$67)=0,$K70=0),0,($K70+($K$67-scenario_Comm!$K$52)*$K70/(100%-$K$67))*AB70/$K70)</f>
        <v>0</v>
      </c>
      <c r="AC80" s="66">
        <f>IF(OR((100%-$K$67)=0,$K70=0),0,($K70+($K$67-scenario_Comm!$K$52)*$K70/(100%-$K$67))*AC70/$K70)</f>
        <v>0</v>
      </c>
      <c r="AD80" s="66">
        <f>IF(OR((100%-$K$67)=0,$K70=0),0,($K70+($K$67-scenario_Comm!$K$52)*$K70/(100%-$K$67))*AD70/$K70)</f>
        <v>0</v>
      </c>
      <c r="AE80" s="66">
        <f>IF(OR((100%-$K$67)=0,$K70=0),0,($K70+($K$67-scenario_Comm!$K$52)*$K70/(100%-$K$67))*AE70/$K70)</f>
        <v>0</v>
      </c>
      <c r="AF80" s="66">
        <f>IF(OR((100%-$K$67)=0,$K70=0),0,($K70+($K$67-scenario_Comm!$K$52)*$K70/(100%-$K$67))*AF70/$K70)</f>
        <v>0</v>
      </c>
      <c r="AG80" s="66">
        <f>IF(OR((100%-$K$67)=0,$K70=0),0,($K70+($K$67-scenario_Comm!$K$52)*$K70/(100%-$K$67))*AG70/$K70)</f>
        <v>0</v>
      </c>
      <c r="AH80" s="66">
        <f>IF(OR((100%-$K$67)=0,$K70=0),0,($K70+($K$67-scenario_Comm!$K$52)*$K70/(100%-$K$67))*AH70/$K70)</f>
        <v>0</v>
      </c>
      <c r="AI80" s="66">
        <f>IF(OR((100%-$K$67)=0,$K70=0),0,($K70+($K$67-scenario_Comm!$K$52)*$K70/(100%-$K$67))*AI70/$K70)</f>
        <v>0</v>
      </c>
      <c r="AJ80" s="66">
        <f>IF(OR((100%-$K$67)=0,$K70=0),0,($K70+($K$67-scenario_Comm!$K$52)*$K70/(100%-$K$67))*AJ70/$K70)</f>
        <v>0</v>
      </c>
      <c r="AK80" s="66">
        <f>IF(OR((100%-$K$67)=0,$K70=0),0,($K70+($K$67-scenario_Comm!$K$52)*$K70/(100%-$K$67))*AK70/$K70)</f>
        <v>0</v>
      </c>
      <c r="AL80" s="66">
        <f>IF(OR((100%-$K$67)=0,$K70=0),0,($K70+($K$67-scenario_Comm!$K$52)*$K70/(100%-$K$67))*AL70/$K70)</f>
        <v>0</v>
      </c>
      <c r="AM80" s="66">
        <f>IF(OR((100%-$K$67)=0,$K70=0),0,($K70+($K$67-scenario_Comm!$K$52)*$K70/(100%-$K$67))*AM70/$K70)</f>
        <v>0</v>
      </c>
      <c r="AN80" s="66">
        <f>IF(OR((100%-$K$67)=0,$K70=0),0,($K70+($K$67-scenario_Comm!$K$52)*$K70/(100%-$K$67))*AN70/$K70)</f>
        <v>0</v>
      </c>
      <c r="AO80" s="66">
        <f>IF(OR((100%-$K$67)=0,$K70=0),0,($K70+($K$67-scenario_Comm!$K$52)*$K70/(100%-$K$67))*AO70/$K70)</f>
        <v>0</v>
      </c>
      <c r="AP80" s="66">
        <f>IF(OR((100%-$K$67)=0,$K70=0),0,($K70+($K$67-scenario_Comm!$K$52)*$K70/(100%-$K$67))*AP70/$K70)</f>
        <v>0</v>
      </c>
      <c r="AQ80" s="67">
        <f>IF(OR((100%-$K$67)=0,$K70=0),0,($K70+($K$67-scenario_Comm!$K$52)*$K70/(100%-$K$67))*AQ70/$K70)</f>
        <v>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tr">
        <f>OFMOR_FFF_0!C81</f>
        <v>OPV</v>
      </c>
      <c r="D81" s="1"/>
      <c r="E81" s="1" t="str">
        <f>OFMOR_FFF_0!E81</f>
        <v>Стоимость заказов в складской сборке, распределение по дням</v>
      </c>
      <c r="F81" s="1"/>
      <c r="G81" s="1" t="str">
        <f>OFMOR_FFF_0!G81</f>
        <v>%</v>
      </c>
      <c r="H81" s="1"/>
      <c r="I81" s="1" t="str">
        <f>OFMOR_FFF_0!I81</f>
        <v>С 1-ого по 30-тый день</v>
      </c>
      <c r="J81" s="1"/>
      <c r="K81" s="7">
        <f t="shared" si="125"/>
        <v>0.95536284351324352</v>
      </c>
      <c r="L81" s="1"/>
      <c r="M81" s="1"/>
      <c r="N81" s="65">
        <f>IF(OR((100%-$K$67)=0,$K71=0),0,($K71-($K$67-scenario_Comm!$K$52)*$K70/(100%-$K$67))*N71/$K71)</f>
        <v>0.28660885305397299</v>
      </c>
      <c r="O81" s="66">
        <f>IF(OR((100%-$K$67)=0,$K71=0),0,($K71-($K$67-scenario_Comm!$K$52)*$K70/(100%-$K$67))*O71/$K71)</f>
        <v>0.57321770610794598</v>
      </c>
      <c r="P81" s="66">
        <f>IF(OR((100%-$K$67)=0,$K71=0),0,($K71-($K$67-scenario_Comm!$K$52)*$K70/(100%-$K$67))*P71/$K71)</f>
        <v>7.6429027481059494E-2</v>
      </c>
      <c r="Q81" s="66">
        <f>IF(OR((100%-$K$67)=0,$K71=0),0,($K71-($K$67-scenario_Comm!$K$52)*$K70/(100%-$K$67))*Q71/$K71)</f>
        <v>1.9107256870264998E-2</v>
      </c>
      <c r="R81" s="66">
        <f>IF(OR((100%-$K$67)=0,$K71=0),0,($K71-($K$67-scenario_Comm!$K$52)*$K70/(100%-$K$67))*R71/$K71)</f>
        <v>0</v>
      </c>
      <c r="S81" s="66">
        <f>IF(OR((100%-$K$67)=0,$K71=0),0,($K71-($K$67-scenario_Comm!$K$52)*$K70/(100%-$K$67))*S71/$K71)</f>
        <v>0</v>
      </c>
      <c r="T81" s="66">
        <f>IF(OR((100%-$K$67)=0,$K71=0),0,($K71-($K$67-scenario_Comm!$K$52)*$K70/(100%-$K$67))*T71/$K71)</f>
        <v>0</v>
      </c>
      <c r="U81" s="66">
        <f>IF(OR((100%-$K$67)=0,$K71=0),0,($K71-($K$67-scenario_Comm!$K$52)*$K70/(100%-$K$67))*U71/$K71)</f>
        <v>0</v>
      </c>
      <c r="V81" s="66">
        <f>IF(OR((100%-$K$67)=0,$K71=0),0,($K71-($K$67-scenario_Comm!$K$52)*$K70/(100%-$K$67))*V71/$K71)</f>
        <v>0</v>
      </c>
      <c r="W81" s="66">
        <f>IF(OR((100%-$K$67)=0,$K71=0),0,($K71-($K$67-scenario_Comm!$K$52)*$K70/(100%-$K$67))*W71/$K71)</f>
        <v>0</v>
      </c>
      <c r="X81" s="66">
        <f>IF(OR((100%-$K$67)=0,$K71=0),0,($K71-($K$67-scenario_Comm!$K$52)*$K70/(100%-$K$67))*X71/$K71)</f>
        <v>0</v>
      </c>
      <c r="Y81" s="66">
        <f>IF(OR((100%-$K$67)=0,$K71=0),0,($K71-($K$67-scenario_Comm!$K$52)*$K70/(100%-$K$67))*Y71/$K71)</f>
        <v>0</v>
      </c>
      <c r="Z81" s="66">
        <f>IF(OR((100%-$K$67)=0,$K71=0),0,($K71-($K$67-scenario_Comm!$K$52)*$K70/(100%-$K$67))*Z71/$K71)</f>
        <v>0</v>
      </c>
      <c r="AA81" s="66">
        <f>IF(OR((100%-$K$67)=0,$K71=0),0,($K71-($K$67-scenario_Comm!$K$52)*$K70/(100%-$K$67))*AA71/$K71)</f>
        <v>0</v>
      </c>
      <c r="AB81" s="66">
        <f>IF(OR((100%-$K$67)=0,$K71=0),0,($K71-($K$67-scenario_Comm!$K$52)*$K70/(100%-$K$67))*AB71/$K71)</f>
        <v>0</v>
      </c>
      <c r="AC81" s="66">
        <f>IF(OR((100%-$K$67)=0,$K71=0),0,($K71-($K$67-scenario_Comm!$K$52)*$K70/(100%-$K$67))*AC71/$K71)</f>
        <v>0</v>
      </c>
      <c r="AD81" s="66">
        <f>IF(OR((100%-$K$67)=0,$K71=0),0,($K71-($K$67-scenario_Comm!$K$52)*$K70/(100%-$K$67))*AD71/$K71)</f>
        <v>0</v>
      </c>
      <c r="AE81" s="66">
        <f>IF(OR((100%-$K$67)=0,$K71=0),0,($K71-($K$67-scenario_Comm!$K$52)*$K70/(100%-$K$67))*AE71/$K71)</f>
        <v>0</v>
      </c>
      <c r="AF81" s="66">
        <f>IF(OR((100%-$K$67)=0,$K71=0),0,($K71-($K$67-scenario_Comm!$K$52)*$K70/(100%-$K$67))*AF71/$K71)</f>
        <v>0</v>
      </c>
      <c r="AG81" s="66">
        <f>IF(OR((100%-$K$67)=0,$K71=0),0,($K71-($K$67-scenario_Comm!$K$52)*$K70/(100%-$K$67))*AG71/$K71)</f>
        <v>0</v>
      </c>
      <c r="AH81" s="66">
        <f>IF(OR((100%-$K$67)=0,$K71=0),0,($K71-($K$67-scenario_Comm!$K$52)*$K70/(100%-$K$67))*AH71/$K71)</f>
        <v>0</v>
      </c>
      <c r="AI81" s="66">
        <f>IF(OR((100%-$K$67)=0,$K71=0),0,($K71-($K$67-scenario_Comm!$K$52)*$K70/(100%-$K$67))*AI71/$K71)</f>
        <v>0</v>
      </c>
      <c r="AJ81" s="66">
        <f>IF(OR((100%-$K$67)=0,$K71=0),0,($K71-($K$67-scenario_Comm!$K$52)*$K70/(100%-$K$67))*AJ71/$K71)</f>
        <v>0</v>
      </c>
      <c r="AK81" s="66">
        <f>IF(OR((100%-$K$67)=0,$K71=0),0,($K71-($K$67-scenario_Comm!$K$52)*$K70/(100%-$K$67))*AK71/$K71)</f>
        <v>0</v>
      </c>
      <c r="AL81" s="66">
        <f>IF(OR((100%-$K$67)=0,$K71=0),0,($K71-($K$67-scenario_Comm!$K$52)*$K70/(100%-$K$67))*AL71/$K71)</f>
        <v>0</v>
      </c>
      <c r="AM81" s="66">
        <f>IF(OR((100%-$K$67)=0,$K71=0),0,($K71-($K$67-scenario_Comm!$K$52)*$K70/(100%-$K$67))*AM71/$K71)</f>
        <v>0</v>
      </c>
      <c r="AN81" s="66">
        <f>IF(OR((100%-$K$67)=0,$K71=0),0,($K71-($K$67-scenario_Comm!$K$52)*$K70/(100%-$K$67))*AN71/$K71)</f>
        <v>0</v>
      </c>
      <c r="AO81" s="66">
        <f>IF(OR((100%-$K$67)=0,$K71=0),0,($K71-($K$67-scenario_Comm!$K$52)*$K70/(100%-$K$67))*AO71/$K71)</f>
        <v>0</v>
      </c>
      <c r="AP81" s="66">
        <f>IF(OR((100%-$K$67)=0,$K71=0),0,($K71-($K$67-scenario_Comm!$K$52)*$K70/(100%-$K$67))*AP71/$K71)</f>
        <v>0</v>
      </c>
      <c r="AQ81" s="67">
        <f>IF(OR((100%-$K$67)=0,$K71=0),0,($K71-($K$67-scenario_Comm!$K$52)*$K70/(100%-$K$67))*AQ71/$K71)</f>
        <v>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tr">
        <f>OFMOR_FFF_0!C82</f>
        <v>%3CGMV</v>
      </c>
      <c r="D82" s="1"/>
      <c r="E82" s="1" t="str">
        <f>OFMOR_FFF_0!E82</f>
        <v>3-ий уровень отмен заказов в деньгах, распределение по дням</v>
      </c>
      <c r="F82" s="1"/>
      <c r="G82" s="1" t="str">
        <f>OFMOR_FFF_0!G82</f>
        <v>%</v>
      </c>
      <c r="H82" s="1"/>
      <c r="I82" s="1" t="str">
        <f>OFMOR_FFF_0!I82</f>
        <v>С 1-ого по 30-тый день</v>
      </c>
      <c r="J82" s="1"/>
      <c r="K82" s="7">
        <f t="shared" si="125"/>
        <v>6.7065483469039663E-2</v>
      </c>
      <c r="L82" s="1"/>
      <c r="M82" s="1"/>
      <c r="N82" s="65">
        <f>IF(OR((100%-$K$67)=0,$K72=0),0,($K72+($K$67-scenario_Comm!$K$52)*$K72/(100%-$K$67))*N72/$K72)</f>
        <v>0</v>
      </c>
      <c r="O82" s="66">
        <f>IF(OR((100%-$K$67)=0,$K72=0),0,($K72+($K$67-scenario_Comm!$K$52)*$K72/(100%-$K$67))*O72/$K72)</f>
        <v>1.3413096693807938E-3</v>
      </c>
      <c r="P82" s="66">
        <f>IF(OR((100%-$K$67)=0,$K72=0),0,($K72+($K$67-scenario_Comm!$K$52)*$K72/(100%-$K$67))*P72/$K72)</f>
        <v>4.6945838428327771E-3</v>
      </c>
      <c r="Q82" s="66">
        <f>IF(OR((100%-$K$67)=0,$K72=0),0,($K72+($K$67-scenario_Comm!$K$52)*$K72/(100%-$K$67))*Q72/$K72)</f>
        <v>2.0119645040711901E-2</v>
      </c>
      <c r="R82" s="66">
        <f>IF(OR((100%-$K$67)=0,$K72=0),0,($K72+($K$67-scenario_Comm!$K$52)*$K72/(100%-$K$67))*R72/$K72)</f>
        <v>1.3413096693807934E-2</v>
      </c>
      <c r="S82" s="66">
        <f>IF(OR((100%-$K$67)=0,$K72=0),0,($K72+($K$67-scenario_Comm!$K$52)*$K72/(100%-$K$67))*S72/$K72)</f>
        <v>1.0059822520355951E-2</v>
      </c>
      <c r="T82" s="66">
        <f>IF(OR((100%-$K$67)=0,$K72=0),0,($K72+($K$67-scenario_Comm!$K$52)*$K72/(100%-$K$67))*T72/$K72)</f>
        <v>6.706548346903967E-3</v>
      </c>
      <c r="U82" s="66">
        <f>IF(OR((100%-$K$67)=0,$K72=0),0,($K72+($K$67-scenario_Comm!$K$52)*$K72/(100%-$K$67))*U72/$K72)</f>
        <v>4.0239290081423816E-3</v>
      </c>
      <c r="V82" s="66">
        <f>IF(OR((100%-$K$67)=0,$K72=0),0,($K72+($K$67-scenario_Comm!$K$52)*$K72/(100%-$K$67))*V72/$K72)</f>
        <v>2.6826193387615876E-3</v>
      </c>
      <c r="W82" s="66">
        <f>IF(OR((100%-$K$67)=0,$K72=0),0,($K72+($K$67-scenario_Comm!$K$52)*$K72/(100%-$K$67))*W72/$K72)</f>
        <v>2.0119645040711908E-3</v>
      </c>
      <c r="X82" s="66">
        <f>IF(OR((100%-$K$67)=0,$K72=0),0,($K72+($K$67-scenario_Comm!$K$52)*$K72/(100%-$K$67))*X72/$K72)</f>
        <v>1.3413096693807938E-3</v>
      </c>
      <c r="Y82" s="66">
        <f>IF(OR((100%-$K$67)=0,$K72=0),0,($K72+($K$67-scenario_Comm!$K$52)*$K72/(100%-$K$67))*Y72/$K72)</f>
        <v>6.7065483469038248E-4</v>
      </c>
      <c r="Z82" s="66">
        <f>IF(OR((100%-$K$67)=0,$K72=0),0,($K72+($K$67-scenario_Comm!$K$52)*$K72/(100%-$K$67))*Z72/$K72)</f>
        <v>0</v>
      </c>
      <c r="AA82" s="66">
        <f>IF(OR((100%-$K$67)=0,$K72=0),0,($K72+($K$67-scenario_Comm!$K$52)*$K72/(100%-$K$67))*AA72/$K72)</f>
        <v>0</v>
      </c>
      <c r="AB82" s="66">
        <f>IF(OR((100%-$K$67)=0,$K72=0),0,($K72+($K$67-scenario_Comm!$K$52)*$K72/(100%-$K$67))*AB72/$K72)</f>
        <v>0</v>
      </c>
      <c r="AC82" s="66">
        <f>IF(OR((100%-$K$67)=0,$K72=0),0,($K72+($K$67-scenario_Comm!$K$52)*$K72/(100%-$K$67))*AC72/$K72)</f>
        <v>0</v>
      </c>
      <c r="AD82" s="66">
        <f>IF(OR((100%-$K$67)=0,$K72=0),0,($K72+($K$67-scenario_Comm!$K$52)*$K72/(100%-$K$67))*AD72/$K72)</f>
        <v>0</v>
      </c>
      <c r="AE82" s="66">
        <f>IF(OR((100%-$K$67)=0,$K72=0),0,($K72+($K$67-scenario_Comm!$K$52)*$K72/(100%-$K$67))*AE72/$K72)</f>
        <v>0</v>
      </c>
      <c r="AF82" s="66">
        <f>IF(OR((100%-$K$67)=0,$K72=0),0,($K72+($K$67-scenario_Comm!$K$52)*$K72/(100%-$K$67))*AF72/$K72)</f>
        <v>0</v>
      </c>
      <c r="AG82" s="66">
        <f>IF(OR((100%-$K$67)=0,$K72=0),0,($K72+($K$67-scenario_Comm!$K$52)*$K72/(100%-$K$67))*AG72/$K72)</f>
        <v>0</v>
      </c>
      <c r="AH82" s="66">
        <f>IF(OR((100%-$K$67)=0,$K72=0),0,($K72+($K$67-scenario_Comm!$K$52)*$K72/(100%-$K$67))*AH72/$K72)</f>
        <v>0</v>
      </c>
      <c r="AI82" s="66">
        <f>IF(OR((100%-$K$67)=0,$K72=0),0,($K72+($K$67-scenario_Comm!$K$52)*$K72/(100%-$K$67))*AI72/$K72)</f>
        <v>0</v>
      </c>
      <c r="AJ82" s="66">
        <f>IF(OR((100%-$K$67)=0,$K72=0),0,($K72+($K$67-scenario_Comm!$K$52)*$K72/(100%-$K$67))*AJ72/$K72)</f>
        <v>0</v>
      </c>
      <c r="AK82" s="66">
        <f>IF(OR((100%-$K$67)=0,$K72=0),0,($K72+($K$67-scenario_Comm!$K$52)*$K72/(100%-$K$67))*AK72/$K72)</f>
        <v>0</v>
      </c>
      <c r="AL82" s="66">
        <f>IF(OR((100%-$K$67)=0,$K72=0),0,($K72+($K$67-scenario_Comm!$K$52)*$K72/(100%-$K$67))*AL72/$K72)</f>
        <v>0</v>
      </c>
      <c r="AM82" s="66">
        <f>IF(OR((100%-$K$67)=0,$K72=0),0,($K72+($K$67-scenario_Comm!$K$52)*$K72/(100%-$K$67))*AM72/$K72)</f>
        <v>0</v>
      </c>
      <c r="AN82" s="66">
        <f>IF(OR((100%-$K$67)=0,$K72=0),0,($K72+($K$67-scenario_Comm!$K$52)*$K72/(100%-$K$67))*AN72/$K72)</f>
        <v>0</v>
      </c>
      <c r="AO82" s="66">
        <f>IF(OR((100%-$K$67)=0,$K72=0),0,($K72+($K$67-scenario_Comm!$K$52)*$K72/(100%-$K$67))*AO72/$K72)</f>
        <v>0</v>
      </c>
      <c r="AP82" s="66">
        <f>IF(OR((100%-$K$67)=0,$K72=0),0,($K72+($K$67-scenario_Comm!$K$52)*$K72/(100%-$K$67))*AP72/$K72)</f>
        <v>0</v>
      </c>
      <c r="AQ82" s="67">
        <f>IF(OR((100%-$K$67)=0,$K72=0),0,($K72+($K$67-scenario_Comm!$K$52)*$K72/(100%-$K$67))*AQ72/$K72)</f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tr">
        <f>OFMOR_FFF_0!C83</f>
        <v>OInDV</v>
      </c>
      <c r="D83" s="1"/>
      <c r="E83" s="1" t="str">
        <f>OFMOR_FFF_0!E83</f>
        <v>Стоимость заказов в отправке, распределение по дням</v>
      </c>
      <c r="F83" s="1"/>
      <c r="G83" s="1" t="str">
        <f>OFMOR_FFF_0!G83</f>
        <v>%</v>
      </c>
      <c r="H83" s="1"/>
      <c r="I83" s="1" t="str">
        <f>OFMOR_FFF_0!I83</f>
        <v>С 1-ого по 30-тый день</v>
      </c>
      <c r="J83" s="1"/>
      <c r="K83" s="7">
        <f t="shared" si="125"/>
        <v>0.87387970103525792</v>
      </c>
      <c r="L83" s="1"/>
      <c r="M83" s="1"/>
      <c r="N83" s="65">
        <f>IF(OR((100%-$K$67)=0,$K73=0),0,($K73+($K$67-scenario_Comm!$K$52)*$K72/(100%-$K$67))*N73/$K73)</f>
        <v>0</v>
      </c>
      <c r="O83" s="66">
        <f>IF(OR((100%-$K$67)=0,$K73=0),0,($K73+($K$67-scenario_Comm!$K$52)*$K72/(100%-$K$67))*O73/$K73)</f>
        <v>1.7477594020705162E-2</v>
      </c>
      <c r="P83" s="66">
        <f>IF(OR((100%-$K$67)=0,$K73=0),0,($K73+($K$67-scenario_Comm!$K$52)*$K72/(100%-$K$67))*P73/$K73)</f>
        <v>6.117157907246807E-2</v>
      </c>
      <c r="Q83" s="66">
        <f>IF(OR((100%-$K$67)=0,$K73=0),0,($K73+($K$67-scenario_Comm!$K$52)*$K72/(100%-$K$67))*Q73/$K73)</f>
        <v>0.26216391031057745</v>
      </c>
      <c r="R83" s="66">
        <f>IF(OR((100%-$K$67)=0,$K73=0),0,($K73+($K$67-scenario_Comm!$K$52)*$K72/(100%-$K$67))*R73/$K73)</f>
        <v>0.17477594020705156</v>
      </c>
      <c r="S83" s="66">
        <f>IF(OR((100%-$K$67)=0,$K73=0),0,($K73+($K$67-scenario_Comm!$K$52)*$K72/(100%-$K$67))*S73/$K73)</f>
        <v>0.13108195515528873</v>
      </c>
      <c r="T83" s="66">
        <f>IF(OR((100%-$K$67)=0,$K73=0),0,($K73+($K$67-scenario_Comm!$K$52)*$K72/(100%-$K$67))*T73/$K73)</f>
        <v>8.7387970103525781E-2</v>
      </c>
      <c r="U83" s="66">
        <f>IF(OR((100%-$K$67)=0,$K73=0),0,($K73+($K$67-scenario_Comm!$K$52)*$K72/(100%-$K$67))*U73/$K73)</f>
        <v>5.2432782062115491E-2</v>
      </c>
      <c r="V83" s="66">
        <f>IF(OR((100%-$K$67)=0,$K73=0),0,($K73+($K$67-scenario_Comm!$K$52)*$K72/(100%-$K$67))*V73/$K73)</f>
        <v>3.4955188041410325E-2</v>
      </c>
      <c r="W83" s="66">
        <f>IF(OR((100%-$K$67)=0,$K73=0),0,($K73+($K$67-scenario_Comm!$K$52)*$K72/(100%-$K$67))*W73/$K73)</f>
        <v>2.6216391031057745E-2</v>
      </c>
      <c r="X83" s="66">
        <f>IF(OR((100%-$K$67)=0,$K73=0),0,($K73+($K$67-scenario_Comm!$K$52)*$K72/(100%-$K$67))*X73/$K73)</f>
        <v>1.7477594020705162E-2</v>
      </c>
      <c r="Y83" s="66">
        <f>IF(OR((100%-$K$67)=0,$K73=0),0,($K73+($K$67-scenario_Comm!$K$52)*$K72/(100%-$K$67))*Y73/$K73)</f>
        <v>8.7387970103523938E-3</v>
      </c>
      <c r="Z83" s="66">
        <f>IF(OR((100%-$K$67)=0,$K73=0),0,($K73+($K$67-scenario_Comm!$K$52)*$K72/(100%-$K$67))*Z73/$K73)</f>
        <v>0</v>
      </c>
      <c r="AA83" s="66">
        <f>IF(OR((100%-$K$67)=0,$K73=0),0,($K73+($K$67-scenario_Comm!$K$52)*$K72/(100%-$K$67))*AA73/$K73)</f>
        <v>0</v>
      </c>
      <c r="AB83" s="66">
        <f>IF(OR((100%-$K$67)=0,$K73=0),0,($K73+($K$67-scenario_Comm!$K$52)*$K72/(100%-$K$67))*AB73/$K73)</f>
        <v>0</v>
      </c>
      <c r="AC83" s="66">
        <f>IF(OR((100%-$K$67)=0,$K73=0),0,($K73+($K$67-scenario_Comm!$K$52)*$K72/(100%-$K$67))*AC73/$K73)</f>
        <v>0</v>
      </c>
      <c r="AD83" s="66">
        <f>IF(OR((100%-$K$67)=0,$K73=0),0,($K73+($K$67-scenario_Comm!$K$52)*$K72/(100%-$K$67))*AD73/$K73)</f>
        <v>0</v>
      </c>
      <c r="AE83" s="66">
        <f>IF(OR((100%-$K$67)=0,$K73=0),0,($K73+($K$67-scenario_Comm!$K$52)*$K72/(100%-$K$67))*AE73/$K73)</f>
        <v>0</v>
      </c>
      <c r="AF83" s="66">
        <f>IF(OR((100%-$K$67)=0,$K73=0),0,($K73+($K$67-scenario_Comm!$K$52)*$K72/(100%-$K$67))*AF73/$K73)</f>
        <v>0</v>
      </c>
      <c r="AG83" s="66">
        <f>IF(OR((100%-$K$67)=0,$K73=0),0,($K73+($K$67-scenario_Comm!$K$52)*$K72/(100%-$K$67))*AG73/$K73)</f>
        <v>0</v>
      </c>
      <c r="AH83" s="66">
        <f>IF(OR((100%-$K$67)=0,$K73=0),0,($K73+($K$67-scenario_Comm!$K$52)*$K72/(100%-$K$67))*AH73/$K73)</f>
        <v>0</v>
      </c>
      <c r="AI83" s="66">
        <f>IF(OR((100%-$K$67)=0,$K73=0),0,($K73+($K$67-scenario_Comm!$K$52)*$K72/(100%-$K$67))*AI73/$K73)</f>
        <v>0</v>
      </c>
      <c r="AJ83" s="66">
        <f>IF(OR((100%-$K$67)=0,$K73=0),0,($K73+($K$67-scenario_Comm!$K$52)*$K72/(100%-$K$67))*AJ73/$K73)</f>
        <v>0</v>
      </c>
      <c r="AK83" s="66">
        <f>IF(OR((100%-$K$67)=0,$K73=0),0,($K73+($K$67-scenario_Comm!$K$52)*$K72/(100%-$K$67))*AK73/$K73)</f>
        <v>0</v>
      </c>
      <c r="AL83" s="66">
        <f>IF(OR((100%-$K$67)=0,$K73=0),0,($K73+($K$67-scenario_Comm!$K$52)*$K72/(100%-$K$67))*AL73/$K73)</f>
        <v>0</v>
      </c>
      <c r="AM83" s="66">
        <f>IF(OR((100%-$K$67)=0,$K73=0),0,($K73+($K$67-scenario_Comm!$K$52)*$K72/(100%-$K$67))*AM73/$K73)</f>
        <v>0</v>
      </c>
      <c r="AN83" s="66">
        <f>IF(OR((100%-$K$67)=0,$K73=0),0,($K73+($K$67-scenario_Comm!$K$52)*$K72/(100%-$K$67))*AN73/$K73)</f>
        <v>0</v>
      </c>
      <c r="AO83" s="66">
        <f>IF(OR((100%-$K$67)=0,$K73=0),0,($K73+($K$67-scenario_Comm!$K$52)*$K72/(100%-$K$67))*AO73/$K73)</f>
        <v>0</v>
      </c>
      <c r="AP83" s="66">
        <f>IF(OR((100%-$K$67)=0,$K73=0),0,($K73+($K$67-scenario_Comm!$K$52)*$K72/(100%-$K$67))*AP73/$K73)</f>
        <v>0</v>
      </c>
      <c r="AQ83" s="67">
        <f>IF(OR((100%-$K$67)=0,$K73=0),0,($K73+($K$67-scenario_Comm!$K$52)*$K72/(100%-$K$67))*AQ73/$K73)</f>
        <v>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1" t="str">
        <f>OFMOR_FFF_0!C84</f>
        <v>%4CGMV</v>
      </c>
      <c r="D84" s="1"/>
      <c r="E84" s="1" t="str">
        <f>OFMOR_FFF_0!E84</f>
        <v>4-ый уровень отмен заказов в деньгах, распределение по дням</v>
      </c>
      <c r="F84" s="1"/>
      <c r="G84" s="1" t="str">
        <f>OFMOR_FFF_0!G84</f>
        <v>%</v>
      </c>
      <c r="H84" s="1"/>
      <c r="I84" s="1" t="str">
        <f>OFMOR_FFF_0!I84</f>
        <v>С 1-ого по 30-тый день</v>
      </c>
      <c r="J84" s="1"/>
      <c r="K84" s="7">
        <f t="shared" si="125"/>
        <v>0.17172695292930862</v>
      </c>
      <c r="L84" s="1"/>
      <c r="M84" s="1"/>
      <c r="N84" s="65">
        <f>IF(OR((100%-$K$67)=0,$K74=0),0,($K74+($K$67-scenario_Comm!$K$52)*$K74/(100%-$K$67))*N74/$K74)</f>
        <v>0</v>
      </c>
      <c r="O84" s="66">
        <f>IF(OR((100%-$K$67)=0,$K74=0),0,($K74+($K$67-scenario_Comm!$K$52)*$K74/(100%-$K$67))*O74/$K74)</f>
        <v>1.7172695292930881E-3</v>
      </c>
      <c r="P84" s="66">
        <f>IF(OR((100%-$K$67)=0,$K74=0),0,($K74+($K$67-scenario_Comm!$K$52)*$K74/(100%-$K$67))*P74/$K74)</f>
        <v>3.4345390585861762E-3</v>
      </c>
      <c r="Q84" s="66">
        <f>IF(OR((100%-$K$67)=0,$K74=0),0,($K74+($K$67-scenario_Comm!$K$52)*$K74/(100%-$K$67))*Q74/$K74)</f>
        <v>8.5863476464654413E-3</v>
      </c>
      <c r="R84" s="66">
        <f>IF(OR((100%-$K$67)=0,$K74=0),0,($K74+($K$67-scenario_Comm!$K$52)*$K74/(100%-$K$67))*R74/$K74)</f>
        <v>1.7172695292930883E-2</v>
      </c>
      <c r="S84" s="66">
        <f>IF(OR((100%-$K$67)=0,$K74=0),0,($K74+($K$67-scenario_Comm!$K$52)*$K74/(100%-$K$67))*S74/$K74)</f>
        <v>2.5759042939396317E-2</v>
      </c>
      <c r="T84" s="66">
        <f>IF(OR((100%-$K$67)=0,$K74=0),0,($K74+($K$67-scenario_Comm!$K$52)*$K74/(100%-$K$67))*T74/$K74)</f>
        <v>3.4345390585861765E-2</v>
      </c>
      <c r="U84" s="66">
        <f>IF(OR((100%-$K$67)=0,$K74=0),0,($K74+($K$67-scenario_Comm!$K$52)*$K74/(100%-$K$67))*U74/$K74)</f>
        <v>2.0607234351517061E-2</v>
      </c>
      <c r="V84" s="66">
        <f>IF(OR((100%-$K$67)=0,$K74=0),0,($K74+($K$67-scenario_Comm!$K$52)*$K74/(100%-$K$67))*V74/$K74)</f>
        <v>1.2020886705051616E-2</v>
      </c>
      <c r="W84" s="66">
        <f>IF(OR((100%-$K$67)=0,$K74=0),0,($K74+($K$67-scenario_Comm!$K$52)*$K74/(100%-$K$67))*W74/$K74)</f>
        <v>8.5863476464654413E-3</v>
      </c>
      <c r="X84" s="66">
        <f>IF(OR((100%-$K$67)=0,$K74=0),0,($K74+($K$67-scenario_Comm!$K$52)*$K74/(100%-$K$67))*X74/$K74)</f>
        <v>8.5863476464654413E-3</v>
      </c>
      <c r="Y84" s="66">
        <f>IF(OR((100%-$K$67)=0,$K74=0),0,($K74+($K$67-scenario_Comm!$K$52)*$K74/(100%-$K$67))*Y74/$K74)</f>
        <v>5.1518085878792651E-3</v>
      </c>
      <c r="Z84" s="66">
        <f>IF(OR((100%-$K$67)=0,$K74=0),0,($K74+($K$67-scenario_Comm!$K$52)*$K74/(100%-$K$67))*Z74/$K74)</f>
        <v>3.4345390585861762E-3</v>
      </c>
      <c r="AA84" s="66">
        <f>IF(OR((100%-$K$67)=0,$K74=0),0,($K74+($K$67-scenario_Comm!$K$52)*$K74/(100%-$K$67))*AA74/$K74)</f>
        <v>3.4345390585861762E-3</v>
      </c>
      <c r="AB84" s="66">
        <f>IF(OR((100%-$K$67)=0,$K74=0),0,($K74+($K$67-scenario_Comm!$K$52)*$K74/(100%-$K$67))*AB74/$K74)</f>
        <v>1.7172695292930881E-3</v>
      </c>
      <c r="AC84" s="66">
        <f>IF(OR((100%-$K$67)=0,$K74=0),0,($K74+($K$67-scenario_Comm!$K$52)*$K74/(100%-$K$67))*AC74/$K74)</f>
        <v>1.7172695292930881E-3</v>
      </c>
      <c r="AD84" s="66">
        <f>IF(OR((100%-$K$67)=0,$K74=0),0,($K74+($K$67-scenario_Comm!$K$52)*$K74/(100%-$K$67))*AD74/$K74)</f>
        <v>1.7172695292930881E-3</v>
      </c>
      <c r="AE84" s="66">
        <f>IF(OR((100%-$K$67)=0,$K74=0),0,($K74+($K$67-scenario_Comm!$K$52)*$K74/(100%-$K$67))*AE74/$K74)</f>
        <v>1.7172695292930881E-3</v>
      </c>
      <c r="AF84" s="66">
        <f>IF(OR((100%-$K$67)=0,$K74=0),0,($K74+($K$67-scenario_Comm!$K$52)*$K74/(100%-$K$67))*AF74/$K74)</f>
        <v>1.7172695292930881E-3</v>
      </c>
      <c r="AG84" s="66">
        <f>IF(OR((100%-$K$67)=0,$K74=0),0,($K74+($K$67-scenario_Comm!$K$52)*$K74/(100%-$K$67))*AG74/$K74)</f>
        <v>1.7172695292930881E-3</v>
      </c>
      <c r="AH84" s="66">
        <f>IF(OR((100%-$K$67)=0,$K74=0),0,($K74+($K$67-scenario_Comm!$K$52)*$K74/(100%-$K$67))*AH74/$K74)</f>
        <v>1.7172695292930881E-3</v>
      </c>
      <c r="AI84" s="66">
        <f>IF(OR((100%-$K$67)=0,$K74=0),0,($K74+($K$67-scenario_Comm!$K$52)*$K74/(100%-$K$67))*AI74/$K74)</f>
        <v>1.7172695292930881E-3</v>
      </c>
      <c r="AJ84" s="66">
        <f>IF(OR((100%-$K$67)=0,$K74=0),0,($K74+($K$67-scenario_Comm!$K$52)*$K74/(100%-$K$67))*AJ74/$K74)</f>
        <v>1.7172695292930881E-3</v>
      </c>
      <c r="AK84" s="66">
        <f>IF(OR((100%-$K$67)=0,$K74=0),0,($K74+($K$67-scenario_Comm!$K$52)*$K74/(100%-$K$67))*AK74/$K74)</f>
        <v>1.7172695292930881E-3</v>
      </c>
      <c r="AL84" s="66">
        <f>IF(OR((100%-$K$67)=0,$K74=0),0,($K74+($K$67-scenario_Comm!$K$52)*$K74/(100%-$K$67))*AL74/$K74)</f>
        <v>1.7172695292930519E-3</v>
      </c>
      <c r="AM84" s="66">
        <f>IF(OR((100%-$K$67)=0,$K74=0),0,($K74+($K$67-scenario_Comm!$K$52)*$K74/(100%-$K$67))*AM74/$K74)</f>
        <v>0</v>
      </c>
      <c r="AN84" s="66">
        <f>IF(OR((100%-$K$67)=0,$K74=0),0,($K74+($K$67-scenario_Comm!$K$52)*$K74/(100%-$K$67))*AN74/$K74)</f>
        <v>0</v>
      </c>
      <c r="AO84" s="66">
        <f>IF(OR((100%-$K$67)=0,$K74=0),0,($K74+($K$67-scenario_Comm!$K$52)*$K74/(100%-$K$67))*AO74/$K74)</f>
        <v>0</v>
      </c>
      <c r="AP84" s="66">
        <f>IF(OR((100%-$K$67)=0,$K74=0),0,($K74+($K$67-scenario_Comm!$K$52)*$K74/(100%-$K$67))*AP74/$K74)</f>
        <v>0</v>
      </c>
      <c r="AQ84" s="67">
        <f>IF(OR((100%-$K$67)=0,$K74=0),0,($K74+($K$67-scenario_Comm!$K$52)*$K74/(100%-$K$67))*AQ74/$K74)</f>
        <v>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x14ac:dyDescent="0.2">
      <c r="A85" s="1"/>
      <c r="B85" s="1"/>
      <c r="C85" s="1" t="str">
        <f>OFMOR_FFF_0!C85</f>
        <v>%5CGMV</v>
      </c>
      <c r="D85" s="1"/>
      <c r="E85" s="1" t="str">
        <f>OFMOR_FFF_0!E85</f>
        <v>5-ый уровень отмен заказов в деньгах, возвраты, распределение по дням</v>
      </c>
      <c r="F85" s="1"/>
      <c r="G85" s="1" t="str">
        <f>OFMOR_FFF_0!G85</f>
        <v>%</v>
      </c>
      <c r="H85" s="1"/>
      <c r="I85" s="1" t="str">
        <f>OFMOR_FFF_0!I85</f>
        <v>С 1-ого по 30-тый день</v>
      </c>
      <c r="J85" s="1"/>
      <c r="K85" s="7">
        <f t="shared" si="125"/>
        <v>1.4999999999999999E-2</v>
      </c>
      <c r="L85" s="1"/>
      <c r="M85" s="1"/>
      <c r="N85" s="65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66">
        <v>0</v>
      </c>
      <c r="AD85" s="66">
        <v>0</v>
      </c>
      <c r="AE85" s="66">
        <v>0</v>
      </c>
      <c r="AF85" s="66">
        <v>0</v>
      </c>
      <c r="AG85" s="66">
        <v>0</v>
      </c>
      <c r="AH85" s="66">
        <v>0</v>
      </c>
      <c r="AI85" s="66">
        <v>0</v>
      </c>
      <c r="AJ85" s="66">
        <v>0</v>
      </c>
      <c r="AK85" s="66">
        <v>0</v>
      </c>
      <c r="AL85" s="66">
        <v>0</v>
      </c>
      <c r="AM85" s="66">
        <v>3.0000000000000001E-3</v>
      </c>
      <c r="AN85" s="66">
        <v>3.0000000000000001E-3</v>
      </c>
      <c r="AO85" s="66">
        <v>3.0000000000000001E-3</v>
      </c>
      <c r="AP85" s="66">
        <v>3.0000000000000001E-3</v>
      </c>
      <c r="AQ85" s="67">
        <v>3.0000000000000001E-3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</row>
    <row r="86" spans="1:38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1"/>
      <c r="L86" s="1"/>
      <c r="M86" s="1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82"/>
      <c r="D87" s="1"/>
      <c r="E87" s="182" t="str">
        <f>OFMOR_FFF_0!E87</f>
        <v>Обратное распределение:</v>
      </c>
      <c r="F87" s="1"/>
      <c r="G87" s="182" t="str">
        <f>OFMOR_FFF_0!G87</f>
        <v>№ дня</v>
      </c>
      <c r="H87" s="1"/>
      <c r="I87" s="182"/>
      <c r="J87" s="1"/>
      <c r="K87" s="183"/>
      <c r="L87" s="1"/>
      <c r="M87" s="1"/>
      <c r="N87" s="128">
        <v>30</v>
      </c>
      <c r="O87" s="128">
        <f>N87-1</f>
        <v>29</v>
      </c>
      <c r="P87" s="128">
        <f t="shared" ref="P87:AQ87" si="126">O87-1</f>
        <v>28</v>
      </c>
      <c r="Q87" s="128">
        <f t="shared" si="126"/>
        <v>27</v>
      </c>
      <c r="R87" s="128">
        <f t="shared" si="126"/>
        <v>26</v>
      </c>
      <c r="S87" s="128">
        <f t="shared" si="126"/>
        <v>25</v>
      </c>
      <c r="T87" s="128">
        <f t="shared" si="126"/>
        <v>24</v>
      </c>
      <c r="U87" s="128">
        <f t="shared" si="126"/>
        <v>23</v>
      </c>
      <c r="V87" s="128">
        <f t="shared" si="126"/>
        <v>22</v>
      </c>
      <c r="W87" s="128">
        <f t="shared" si="126"/>
        <v>21</v>
      </c>
      <c r="X87" s="128">
        <f t="shared" si="126"/>
        <v>20</v>
      </c>
      <c r="Y87" s="128">
        <f t="shared" si="126"/>
        <v>19</v>
      </c>
      <c r="Z87" s="128">
        <f t="shared" si="126"/>
        <v>18</v>
      </c>
      <c r="AA87" s="128">
        <f t="shared" si="126"/>
        <v>17</v>
      </c>
      <c r="AB87" s="128">
        <f t="shared" si="126"/>
        <v>16</v>
      </c>
      <c r="AC87" s="128">
        <f t="shared" si="126"/>
        <v>15</v>
      </c>
      <c r="AD87" s="128">
        <f t="shared" si="126"/>
        <v>14</v>
      </c>
      <c r="AE87" s="128">
        <f t="shared" si="126"/>
        <v>13</v>
      </c>
      <c r="AF87" s="128">
        <f t="shared" si="126"/>
        <v>12</v>
      </c>
      <c r="AG87" s="128">
        <f t="shared" si="126"/>
        <v>11</v>
      </c>
      <c r="AH87" s="128">
        <f t="shared" si="126"/>
        <v>10</v>
      </c>
      <c r="AI87" s="128">
        <f t="shared" si="126"/>
        <v>9</v>
      </c>
      <c r="AJ87" s="128">
        <f t="shared" si="126"/>
        <v>8</v>
      </c>
      <c r="AK87" s="128">
        <f t="shared" si="126"/>
        <v>7</v>
      </c>
      <c r="AL87" s="128">
        <f t="shared" si="126"/>
        <v>6</v>
      </c>
      <c r="AM87" s="128">
        <f t="shared" si="126"/>
        <v>5</v>
      </c>
      <c r="AN87" s="128">
        <f t="shared" si="126"/>
        <v>4</v>
      </c>
      <c r="AO87" s="128">
        <f t="shared" si="126"/>
        <v>3</v>
      </c>
      <c r="AP87" s="128">
        <f t="shared" si="126"/>
        <v>2</v>
      </c>
      <c r="AQ87" s="128">
        <f t="shared" si="126"/>
        <v>1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8"/>
      <c r="L88" s="1"/>
      <c r="M88" s="1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 t="str">
        <f>OFMOR_FFF_0!C89</f>
        <v>FinFF</v>
      </c>
      <c r="D89" s="1"/>
      <c r="E89" s="1" t="str">
        <f>OFMOR_FFF_0!E89</f>
        <v>Финансовый фулфилмент, доставлено и продано, распределение по дням</v>
      </c>
      <c r="F89" s="1"/>
      <c r="G89" s="1" t="str">
        <f>OFMOR_FFF_0!G89</f>
        <v>%</v>
      </c>
      <c r="H89" s="1"/>
      <c r="I89" s="1" t="str">
        <f>OFMOR_FFF_0!I89</f>
        <v>С 30-ого по 1-ый день</v>
      </c>
      <c r="J89" s="1"/>
      <c r="K89" s="7">
        <f t="shared" ref="K89:K97" si="127">SUM(N89:NO89)</f>
        <v>0.7209027481059489</v>
      </c>
      <c r="L89" s="1"/>
      <c r="M89" s="1"/>
      <c r="N89" s="65">
        <f>SUMIFS(77:77,$65:$65,N$87)</f>
        <v>0</v>
      </c>
      <c r="O89" s="66">
        <f t="shared" ref="O89:AQ89" si="128">SUMIFS(77:77,$65:$65,O$87)</f>
        <v>0</v>
      </c>
      <c r="P89" s="66">
        <f t="shared" si="128"/>
        <v>0</v>
      </c>
      <c r="Q89" s="66">
        <f t="shared" si="128"/>
        <v>0</v>
      </c>
      <c r="R89" s="66">
        <f t="shared" si="128"/>
        <v>0</v>
      </c>
      <c r="S89" s="66">
        <f t="shared" si="128"/>
        <v>0</v>
      </c>
      <c r="T89" s="66">
        <f t="shared" si="128"/>
        <v>0</v>
      </c>
      <c r="U89" s="66">
        <f t="shared" si="128"/>
        <v>0</v>
      </c>
      <c r="V89" s="66">
        <f t="shared" si="128"/>
        <v>0</v>
      </c>
      <c r="W89" s="66">
        <f t="shared" si="128"/>
        <v>4.2159310215817026E-3</v>
      </c>
      <c r="X89" s="66">
        <f t="shared" si="128"/>
        <v>0</v>
      </c>
      <c r="Y89" s="66">
        <f t="shared" si="128"/>
        <v>8.5567872204319521E-4</v>
      </c>
      <c r="Z89" s="66">
        <f t="shared" si="128"/>
        <v>1.4562202873764861E-3</v>
      </c>
      <c r="AA89" s="66">
        <f t="shared" si="128"/>
        <v>9.0286832662269431E-4</v>
      </c>
      <c r="AB89" s="66">
        <f t="shared" si="128"/>
        <v>4.0269767957758253E-3</v>
      </c>
      <c r="AC89" s="66">
        <f t="shared" si="128"/>
        <v>2.9108741148499173E-3</v>
      </c>
      <c r="AD89" s="66">
        <f t="shared" si="128"/>
        <v>2.0589157350764751E-3</v>
      </c>
      <c r="AE89" s="66">
        <f t="shared" si="128"/>
        <v>2.1989572504094942E-2</v>
      </c>
      <c r="AF89" s="66">
        <f t="shared" si="128"/>
        <v>1.0028280491863216E-2</v>
      </c>
      <c r="AG89" s="66">
        <f t="shared" si="128"/>
        <v>6.1767472052294261E-3</v>
      </c>
      <c r="AH89" s="66">
        <f t="shared" si="128"/>
        <v>1.4430771013673996E-2</v>
      </c>
      <c r="AI89" s="66">
        <f t="shared" si="128"/>
        <v>1.8094961570127174E-2</v>
      </c>
      <c r="AJ89" s="66">
        <f t="shared" si="128"/>
        <v>1.5043662157267976E-2</v>
      </c>
      <c r="AK89" s="66">
        <f t="shared" si="128"/>
        <v>2.7037514017622114E-2</v>
      </c>
      <c r="AL89" s="66">
        <f t="shared" si="128"/>
        <v>3.4509049984918827E-2</v>
      </c>
      <c r="AM89" s="66">
        <f t="shared" si="128"/>
        <v>7.2715492622973527E-2</v>
      </c>
      <c r="AN89" s="66">
        <f t="shared" si="128"/>
        <v>8.5472883054835733E-2</v>
      </c>
      <c r="AO89" s="66">
        <f t="shared" si="128"/>
        <v>0.11376696421289069</v>
      </c>
      <c r="AP89" s="66">
        <f t="shared" si="128"/>
        <v>0.28520938426712494</v>
      </c>
      <c r="AQ89" s="67">
        <f t="shared" si="128"/>
        <v>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tr">
        <f>OFMOR_FFF_0!C90</f>
        <v>%1CGMV</v>
      </c>
      <c r="D90" s="1"/>
      <c r="E90" s="1" t="str">
        <f>OFMOR_FFF_0!E90</f>
        <v>1-ый уровень отмен заказов в деньгах, распределение по дням</v>
      </c>
      <c r="F90" s="1"/>
      <c r="G90" s="1" t="str">
        <f>OFMOR_FFF_0!G90</f>
        <v>%</v>
      </c>
      <c r="H90" s="1"/>
      <c r="I90" s="1" t="str">
        <f>OFMOR_FFF_0!I90</f>
        <v>С 30-ого по 1-ый день</v>
      </c>
      <c r="J90" s="1"/>
      <c r="K90" s="7">
        <f t="shared" si="127"/>
        <v>4.0304815495702535E-2</v>
      </c>
      <c r="L90" s="1"/>
      <c r="M90" s="1"/>
      <c r="N90" s="65">
        <f t="shared" ref="N90:AQ93" si="129">SUMIFS(78:78,$65:$65,N$87)</f>
        <v>0</v>
      </c>
      <c r="O90" s="66">
        <f t="shared" si="129"/>
        <v>0</v>
      </c>
      <c r="P90" s="66">
        <f t="shared" si="129"/>
        <v>0</v>
      </c>
      <c r="Q90" s="66">
        <f t="shared" si="129"/>
        <v>0</v>
      </c>
      <c r="R90" s="66">
        <f t="shared" si="129"/>
        <v>0</v>
      </c>
      <c r="S90" s="66">
        <f t="shared" si="129"/>
        <v>0</v>
      </c>
      <c r="T90" s="66">
        <f t="shared" si="129"/>
        <v>0</v>
      </c>
      <c r="U90" s="66">
        <f t="shared" si="129"/>
        <v>0</v>
      </c>
      <c r="V90" s="66">
        <f t="shared" si="129"/>
        <v>0</v>
      </c>
      <c r="W90" s="66">
        <f t="shared" si="129"/>
        <v>0</v>
      </c>
      <c r="X90" s="66">
        <f t="shared" si="129"/>
        <v>0</v>
      </c>
      <c r="Y90" s="66">
        <f t="shared" si="129"/>
        <v>0</v>
      </c>
      <c r="Z90" s="66">
        <f t="shared" si="129"/>
        <v>0</v>
      </c>
      <c r="AA90" s="66">
        <f t="shared" si="129"/>
        <v>0</v>
      </c>
      <c r="AB90" s="66">
        <f t="shared" si="129"/>
        <v>0</v>
      </c>
      <c r="AC90" s="66">
        <f t="shared" si="129"/>
        <v>0</v>
      </c>
      <c r="AD90" s="66">
        <f t="shared" si="129"/>
        <v>0</v>
      </c>
      <c r="AE90" s="66">
        <f t="shared" si="129"/>
        <v>0</v>
      </c>
      <c r="AF90" s="66">
        <f t="shared" si="129"/>
        <v>0</v>
      </c>
      <c r="AG90" s="66">
        <f t="shared" si="129"/>
        <v>0</v>
      </c>
      <c r="AH90" s="66">
        <f t="shared" si="129"/>
        <v>0</v>
      </c>
      <c r="AI90" s="66">
        <f t="shared" si="129"/>
        <v>0</v>
      </c>
      <c r="AJ90" s="66">
        <f t="shared" si="129"/>
        <v>0</v>
      </c>
      <c r="AK90" s="66">
        <f t="shared" si="129"/>
        <v>0</v>
      </c>
      <c r="AL90" s="66">
        <f t="shared" si="129"/>
        <v>0</v>
      </c>
      <c r="AM90" s="66">
        <f t="shared" si="129"/>
        <v>0</v>
      </c>
      <c r="AN90" s="66">
        <f t="shared" si="129"/>
        <v>8.0609630991405586E-4</v>
      </c>
      <c r="AO90" s="66">
        <f t="shared" si="129"/>
        <v>3.2243852396562035E-3</v>
      </c>
      <c r="AP90" s="66">
        <f t="shared" si="129"/>
        <v>2.4182889297421517E-2</v>
      </c>
      <c r="AQ90" s="67">
        <f t="shared" si="129"/>
        <v>1.2091444648710759E-2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 t="str">
        <f>OFMOR_FFF_0!C91</f>
        <v>COV</v>
      </c>
      <c r="D91" s="1"/>
      <c r="E91" s="1" t="str">
        <f>OFMOR_FFF_0!E91</f>
        <v>Стоимость подтвержденных заказов, распределение по дням</v>
      </c>
      <c r="F91" s="1"/>
      <c r="G91" s="1" t="str">
        <f>OFMOR_FFF_0!G91</f>
        <v>%</v>
      </c>
      <c r="H91" s="1"/>
      <c r="I91" s="1" t="str">
        <f>OFMOR_FFF_0!I91</f>
        <v>С 30-ого по 1-ый день</v>
      </c>
      <c r="J91" s="1"/>
      <c r="K91" s="7">
        <f t="shared" si="127"/>
        <v>0.95969518450429758</v>
      </c>
      <c r="L91" s="1"/>
      <c r="M91" s="1"/>
      <c r="N91" s="65">
        <f>SUMIFS(79:79,$65:$65,N$87)</f>
        <v>0</v>
      </c>
      <c r="O91" s="66">
        <f t="shared" si="129"/>
        <v>0</v>
      </c>
      <c r="P91" s="66">
        <f t="shared" si="129"/>
        <v>0</v>
      </c>
      <c r="Q91" s="66">
        <f t="shared" si="129"/>
        <v>0</v>
      </c>
      <c r="R91" s="66">
        <f t="shared" si="129"/>
        <v>0</v>
      </c>
      <c r="S91" s="66">
        <f t="shared" si="129"/>
        <v>0</v>
      </c>
      <c r="T91" s="66">
        <f t="shared" si="129"/>
        <v>0</v>
      </c>
      <c r="U91" s="66">
        <f t="shared" si="129"/>
        <v>0</v>
      </c>
      <c r="V91" s="66">
        <f t="shared" si="129"/>
        <v>0</v>
      </c>
      <c r="W91" s="66">
        <f t="shared" si="129"/>
        <v>0</v>
      </c>
      <c r="X91" s="66">
        <f t="shared" si="129"/>
        <v>0</v>
      </c>
      <c r="Y91" s="66">
        <f t="shared" si="129"/>
        <v>0</v>
      </c>
      <c r="Z91" s="66">
        <f t="shared" si="129"/>
        <v>0</v>
      </c>
      <c r="AA91" s="66">
        <f t="shared" si="129"/>
        <v>0</v>
      </c>
      <c r="AB91" s="66">
        <f t="shared" si="129"/>
        <v>0</v>
      </c>
      <c r="AC91" s="66">
        <f t="shared" si="129"/>
        <v>0</v>
      </c>
      <c r="AD91" s="66">
        <f t="shared" si="129"/>
        <v>0</v>
      </c>
      <c r="AE91" s="66">
        <f t="shared" si="129"/>
        <v>0</v>
      </c>
      <c r="AF91" s="66">
        <f t="shared" si="129"/>
        <v>0</v>
      </c>
      <c r="AG91" s="66">
        <f t="shared" si="129"/>
        <v>0</v>
      </c>
      <c r="AH91" s="66">
        <f t="shared" si="129"/>
        <v>0</v>
      </c>
      <c r="AI91" s="66">
        <f t="shared" si="129"/>
        <v>0</v>
      </c>
      <c r="AJ91" s="66">
        <f t="shared" si="129"/>
        <v>0</v>
      </c>
      <c r="AK91" s="66">
        <f t="shared" si="129"/>
        <v>0</v>
      </c>
      <c r="AL91" s="66">
        <f t="shared" si="129"/>
        <v>0</v>
      </c>
      <c r="AM91" s="66">
        <f t="shared" si="129"/>
        <v>0</v>
      </c>
      <c r="AN91" s="66">
        <f t="shared" si="129"/>
        <v>1.9193903690086077E-2</v>
      </c>
      <c r="AO91" s="66">
        <f t="shared" si="129"/>
        <v>7.6775614760343794E-2</v>
      </c>
      <c r="AP91" s="66">
        <f t="shared" si="129"/>
        <v>0.57581711070257846</v>
      </c>
      <c r="AQ91" s="67">
        <f t="shared" si="129"/>
        <v>0.28790855535128923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tr">
        <f>OFMOR_FFF_0!C92</f>
        <v>%2CGMV</v>
      </c>
      <c r="D92" s="1"/>
      <c r="E92" s="1" t="str">
        <f>OFMOR_FFF_0!E92</f>
        <v>2-ой уровень отмен заказов в деньгах, распределение по дням</v>
      </c>
      <c r="F92" s="1"/>
      <c r="G92" s="1" t="str">
        <f>OFMOR_FFF_0!G92</f>
        <v>%</v>
      </c>
      <c r="H92" s="1"/>
      <c r="I92" s="1" t="str">
        <f>OFMOR_FFF_0!I92</f>
        <v>С 30-ого по 1-ый день</v>
      </c>
      <c r="J92" s="1"/>
      <c r="K92" s="7">
        <f t="shared" si="127"/>
        <v>0</v>
      </c>
      <c r="L92" s="1"/>
      <c r="M92" s="1"/>
      <c r="N92" s="65">
        <f>SUMIFS(80:80,$65:$65,N$87)</f>
        <v>0</v>
      </c>
      <c r="O92" s="66">
        <f t="shared" si="129"/>
        <v>0</v>
      </c>
      <c r="P92" s="66">
        <f t="shared" si="129"/>
        <v>0</v>
      </c>
      <c r="Q92" s="66">
        <f t="shared" si="129"/>
        <v>0</v>
      </c>
      <c r="R92" s="66">
        <f t="shared" si="129"/>
        <v>0</v>
      </c>
      <c r="S92" s="66">
        <f t="shared" si="129"/>
        <v>0</v>
      </c>
      <c r="T92" s="66">
        <f t="shared" si="129"/>
        <v>0</v>
      </c>
      <c r="U92" s="66">
        <f t="shared" si="129"/>
        <v>0</v>
      </c>
      <c r="V92" s="66">
        <f t="shared" si="129"/>
        <v>0</v>
      </c>
      <c r="W92" s="66">
        <f t="shared" si="129"/>
        <v>0</v>
      </c>
      <c r="X92" s="66">
        <f t="shared" si="129"/>
        <v>0</v>
      </c>
      <c r="Y92" s="66">
        <f t="shared" si="129"/>
        <v>0</v>
      </c>
      <c r="Z92" s="66">
        <f t="shared" si="129"/>
        <v>0</v>
      </c>
      <c r="AA92" s="66">
        <f t="shared" si="129"/>
        <v>0</v>
      </c>
      <c r="AB92" s="66">
        <f t="shared" si="129"/>
        <v>0</v>
      </c>
      <c r="AC92" s="66">
        <f t="shared" si="129"/>
        <v>0</v>
      </c>
      <c r="AD92" s="66">
        <f t="shared" si="129"/>
        <v>0</v>
      </c>
      <c r="AE92" s="66">
        <f t="shared" si="129"/>
        <v>0</v>
      </c>
      <c r="AF92" s="66">
        <f t="shared" si="129"/>
        <v>0</v>
      </c>
      <c r="AG92" s="66">
        <f t="shared" si="129"/>
        <v>0</v>
      </c>
      <c r="AH92" s="66">
        <f t="shared" si="129"/>
        <v>0</v>
      </c>
      <c r="AI92" s="66">
        <f t="shared" si="129"/>
        <v>0</v>
      </c>
      <c r="AJ92" s="66">
        <f t="shared" si="129"/>
        <v>0</v>
      </c>
      <c r="AK92" s="66">
        <f t="shared" si="129"/>
        <v>0</v>
      </c>
      <c r="AL92" s="66">
        <f t="shared" si="129"/>
        <v>0</v>
      </c>
      <c r="AM92" s="66">
        <f t="shared" si="129"/>
        <v>0</v>
      </c>
      <c r="AN92" s="66">
        <f t="shared" si="129"/>
        <v>0</v>
      </c>
      <c r="AO92" s="66">
        <f t="shared" si="129"/>
        <v>0</v>
      </c>
      <c r="AP92" s="66">
        <f t="shared" si="129"/>
        <v>0</v>
      </c>
      <c r="AQ92" s="67">
        <f t="shared" si="129"/>
        <v>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 t="str">
        <f>OFMOR_FFF_0!C93</f>
        <v>OPV</v>
      </c>
      <c r="D93" s="1"/>
      <c r="E93" s="1" t="str">
        <f>OFMOR_FFF_0!E93</f>
        <v>Стоимость заказов в складской сборке, распределение по дням</v>
      </c>
      <c r="F93" s="1"/>
      <c r="G93" s="1" t="str">
        <f>OFMOR_FFF_0!G93</f>
        <v>%</v>
      </c>
      <c r="H93" s="1"/>
      <c r="I93" s="1" t="str">
        <f>OFMOR_FFF_0!I93</f>
        <v>С 30-ого по 1-ый день</v>
      </c>
      <c r="J93" s="1"/>
      <c r="K93" s="7">
        <f t="shared" si="127"/>
        <v>0.95536284351324352</v>
      </c>
      <c r="L93" s="1"/>
      <c r="M93" s="1"/>
      <c r="N93" s="65">
        <f>SUMIFS(81:81,$65:$65,N$87)</f>
        <v>0</v>
      </c>
      <c r="O93" s="66">
        <f t="shared" si="129"/>
        <v>0</v>
      </c>
      <c r="P93" s="66">
        <f t="shared" si="129"/>
        <v>0</v>
      </c>
      <c r="Q93" s="66">
        <f t="shared" si="129"/>
        <v>0</v>
      </c>
      <c r="R93" s="66">
        <f t="shared" si="129"/>
        <v>0</v>
      </c>
      <c r="S93" s="66">
        <f t="shared" si="129"/>
        <v>0</v>
      </c>
      <c r="T93" s="66">
        <f t="shared" si="129"/>
        <v>0</v>
      </c>
      <c r="U93" s="66">
        <f t="shared" si="129"/>
        <v>0</v>
      </c>
      <c r="V93" s="66">
        <f t="shared" si="129"/>
        <v>0</v>
      </c>
      <c r="W93" s="66">
        <f t="shared" si="129"/>
        <v>0</v>
      </c>
      <c r="X93" s="66">
        <f t="shared" si="129"/>
        <v>0</v>
      </c>
      <c r="Y93" s="66">
        <f t="shared" si="129"/>
        <v>0</v>
      </c>
      <c r="Z93" s="66">
        <f t="shared" si="129"/>
        <v>0</v>
      </c>
      <c r="AA93" s="66">
        <f t="shared" si="129"/>
        <v>0</v>
      </c>
      <c r="AB93" s="66">
        <f t="shared" si="129"/>
        <v>0</v>
      </c>
      <c r="AC93" s="66">
        <f t="shared" si="129"/>
        <v>0</v>
      </c>
      <c r="AD93" s="66">
        <f t="shared" si="129"/>
        <v>0</v>
      </c>
      <c r="AE93" s="66">
        <f t="shared" si="129"/>
        <v>0</v>
      </c>
      <c r="AF93" s="66">
        <f t="shared" si="129"/>
        <v>0</v>
      </c>
      <c r="AG93" s="66">
        <f t="shared" si="129"/>
        <v>0</v>
      </c>
      <c r="AH93" s="66">
        <f t="shared" si="129"/>
        <v>0</v>
      </c>
      <c r="AI93" s="66">
        <f t="shared" si="129"/>
        <v>0</v>
      </c>
      <c r="AJ93" s="66">
        <f t="shared" si="129"/>
        <v>0</v>
      </c>
      <c r="AK93" s="66">
        <f t="shared" si="129"/>
        <v>0</v>
      </c>
      <c r="AL93" s="66">
        <f t="shared" si="129"/>
        <v>0</v>
      </c>
      <c r="AM93" s="66">
        <f t="shared" si="129"/>
        <v>0</v>
      </c>
      <c r="AN93" s="66">
        <f t="shared" si="129"/>
        <v>1.9107256870264998E-2</v>
      </c>
      <c r="AO93" s="66">
        <f t="shared" si="129"/>
        <v>7.6429027481059494E-2</v>
      </c>
      <c r="AP93" s="66">
        <f t="shared" si="129"/>
        <v>0.57321770610794598</v>
      </c>
      <c r="AQ93" s="67">
        <f t="shared" si="129"/>
        <v>0.28660885305397299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tr">
        <f>OFMOR_FFF_0!C94</f>
        <v>%3CGMV</v>
      </c>
      <c r="D94" s="1"/>
      <c r="E94" s="1" t="str">
        <f>OFMOR_FFF_0!E94</f>
        <v>3-ий уровень отмен заказов в деньгах, распределение по дням</v>
      </c>
      <c r="F94" s="1"/>
      <c r="G94" s="1" t="str">
        <f>OFMOR_FFF_0!G94</f>
        <v>%</v>
      </c>
      <c r="H94" s="1"/>
      <c r="I94" s="1" t="str">
        <f>OFMOR_FFF_0!I94</f>
        <v>С 30-ого по 1-ый день</v>
      </c>
      <c r="J94" s="1"/>
      <c r="K94" s="7">
        <f t="shared" si="127"/>
        <v>6.7065483469039663E-2</v>
      </c>
      <c r="L94" s="1"/>
      <c r="M94" s="1"/>
      <c r="N94" s="65">
        <f t="shared" ref="N94:AQ95" si="130">SUMIFS(82:82,$65:$65,N$87)</f>
        <v>0</v>
      </c>
      <c r="O94" s="66">
        <f t="shared" si="130"/>
        <v>0</v>
      </c>
      <c r="P94" s="66">
        <f t="shared" si="130"/>
        <v>0</v>
      </c>
      <c r="Q94" s="66">
        <f t="shared" si="130"/>
        <v>0</v>
      </c>
      <c r="R94" s="66">
        <f t="shared" si="130"/>
        <v>0</v>
      </c>
      <c r="S94" s="66">
        <f t="shared" si="130"/>
        <v>0</v>
      </c>
      <c r="T94" s="66">
        <f t="shared" si="130"/>
        <v>0</v>
      </c>
      <c r="U94" s="66">
        <f t="shared" si="130"/>
        <v>0</v>
      </c>
      <c r="V94" s="66">
        <f t="shared" si="130"/>
        <v>0</v>
      </c>
      <c r="W94" s="66">
        <f t="shared" si="130"/>
        <v>0</v>
      </c>
      <c r="X94" s="66">
        <f t="shared" si="130"/>
        <v>0</v>
      </c>
      <c r="Y94" s="66">
        <f t="shared" si="130"/>
        <v>0</v>
      </c>
      <c r="Z94" s="66">
        <f t="shared" si="130"/>
        <v>0</v>
      </c>
      <c r="AA94" s="66">
        <f t="shared" si="130"/>
        <v>0</v>
      </c>
      <c r="AB94" s="66">
        <f t="shared" si="130"/>
        <v>0</v>
      </c>
      <c r="AC94" s="66">
        <f t="shared" si="130"/>
        <v>0</v>
      </c>
      <c r="AD94" s="66">
        <f t="shared" si="130"/>
        <v>0</v>
      </c>
      <c r="AE94" s="66">
        <f t="shared" si="130"/>
        <v>0</v>
      </c>
      <c r="AF94" s="66">
        <f t="shared" si="130"/>
        <v>6.7065483469038248E-4</v>
      </c>
      <c r="AG94" s="66">
        <f t="shared" si="130"/>
        <v>1.3413096693807938E-3</v>
      </c>
      <c r="AH94" s="66">
        <f t="shared" si="130"/>
        <v>2.0119645040711908E-3</v>
      </c>
      <c r="AI94" s="66">
        <f t="shared" si="130"/>
        <v>2.6826193387615876E-3</v>
      </c>
      <c r="AJ94" s="66">
        <f t="shared" si="130"/>
        <v>4.0239290081423816E-3</v>
      </c>
      <c r="AK94" s="66">
        <f t="shared" si="130"/>
        <v>6.706548346903967E-3</v>
      </c>
      <c r="AL94" s="66">
        <f t="shared" si="130"/>
        <v>1.0059822520355951E-2</v>
      </c>
      <c r="AM94" s="66">
        <f t="shared" si="130"/>
        <v>1.3413096693807934E-2</v>
      </c>
      <c r="AN94" s="66">
        <f t="shared" si="130"/>
        <v>2.0119645040711901E-2</v>
      </c>
      <c r="AO94" s="66">
        <f t="shared" si="130"/>
        <v>4.6945838428327771E-3</v>
      </c>
      <c r="AP94" s="66">
        <f t="shared" si="130"/>
        <v>1.3413096693807938E-3</v>
      </c>
      <c r="AQ94" s="67">
        <f t="shared" si="130"/>
        <v>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 t="str">
        <f>OFMOR_FFF_0!C95</f>
        <v>OInDV</v>
      </c>
      <c r="D95" s="1"/>
      <c r="E95" s="1" t="str">
        <f>OFMOR_FFF_0!E95</f>
        <v>Стоимость заказов в отправке, распределение по дням</v>
      </c>
      <c r="F95" s="1"/>
      <c r="G95" s="1" t="str">
        <f>OFMOR_FFF_0!G95</f>
        <v>%</v>
      </c>
      <c r="H95" s="1"/>
      <c r="I95" s="1" t="str">
        <f>OFMOR_FFF_0!I95</f>
        <v>С 30-ого по 1-ый день</v>
      </c>
      <c r="J95" s="1"/>
      <c r="K95" s="7">
        <f t="shared" si="127"/>
        <v>0.87387970103525781</v>
      </c>
      <c r="L95" s="1"/>
      <c r="M95" s="1"/>
      <c r="N95" s="65">
        <f>SUMIFS(83:83,$65:$65,N$87)</f>
        <v>0</v>
      </c>
      <c r="O95" s="66">
        <f t="shared" si="130"/>
        <v>0</v>
      </c>
      <c r="P95" s="66">
        <f t="shared" si="130"/>
        <v>0</v>
      </c>
      <c r="Q95" s="66">
        <f t="shared" si="130"/>
        <v>0</v>
      </c>
      <c r="R95" s="66">
        <f t="shared" si="130"/>
        <v>0</v>
      </c>
      <c r="S95" s="66">
        <f t="shared" si="130"/>
        <v>0</v>
      </c>
      <c r="T95" s="66">
        <f t="shared" si="130"/>
        <v>0</v>
      </c>
      <c r="U95" s="66">
        <f t="shared" si="130"/>
        <v>0</v>
      </c>
      <c r="V95" s="66">
        <f t="shared" si="130"/>
        <v>0</v>
      </c>
      <c r="W95" s="66">
        <f t="shared" si="130"/>
        <v>0</v>
      </c>
      <c r="X95" s="66">
        <f t="shared" si="130"/>
        <v>0</v>
      </c>
      <c r="Y95" s="66">
        <f t="shared" si="130"/>
        <v>0</v>
      </c>
      <c r="Z95" s="66">
        <f t="shared" si="130"/>
        <v>0</v>
      </c>
      <c r="AA95" s="66">
        <f t="shared" si="130"/>
        <v>0</v>
      </c>
      <c r="AB95" s="66">
        <f t="shared" si="130"/>
        <v>0</v>
      </c>
      <c r="AC95" s="66">
        <f t="shared" si="130"/>
        <v>0</v>
      </c>
      <c r="AD95" s="66">
        <f t="shared" si="130"/>
        <v>0</v>
      </c>
      <c r="AE95" s="66">
        <f t="shared" si="130"/>
        <v>0</v>
      </c>
      <c r="AF95" s="66">
        <f t="shared" si="130"/>
        <v>8.7387970103523938E-3</v>
      </c>
      <c r="AG95" s="66">
        <f t="shared" si="130"/>
        <v>1.7477594020705162E-2</v>
      </c>
      <c r="AH95" s="66">
        <f t="shared" si="130"/>
        <v>2.6216391031057745E-2</v>
      </c>
      <c r="AI95" s="66">
        <f t="shared" si="130"/>
        <v>3.4955188041410325E-2</v>
      </c>
      <c r="AJ95" s="66">
        <f t="shared" si="130"/>
        <v>5.2432782062115491E-2</v>
      </c>
      <c r="AK95" s="66">
        <f t="shared" si="130"/>
        <v>8.7387970103525781E-2</v>
      </c>
      <c r="AL95" s="66">
        <f t="shared" si="130"/>
        <v>0.13108195515528873</v>
      </c>
      <c r="AM95" s="66">
        <f t="shared" si="130"/>
        <v>0.17477594020705156</v>
      </c>
      <c r="AN95" s="66">
        <f t="shared" si="130"/>
        <v>0.26216391031057745</v>
      </c>
      <c r="AO95" s="66">
        <f t="shared" si="130"/>
        <v>6.117157907246807E-2</v>
      </c>
      <c r="AP95" s="66">
        <f t="shared" si="130"/>
        <v>1.7477594020705162E-2</v>
      </c>
      <c r="AQ95" s="67">
        <f t="shared" si="130"/>
        <v>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" t="str">
        <f>OFMOR_FFF_0!C96</f>
        <v>%4CGMV</v>
      </c>
      <c r="D96" s="1"/>
      <c r="E96" s="1" t="str">
        <f>OFMOR_FFF_0!E96</f>
        <v>4-ый уровень отмен заказов в деньгах, распределение по дням</v>
      </c>
      <c r="F96" s="1"/>
      <c r="G96" s="1" t="str">
        <f>OFMOR_FFF_0!G96</f>
        <v>%</v>
      </c>
      <c r="H96" s="1"/>
      <c r="I96" s="1" t="str">
        <f>OFMOR_FFF_0!I96</f>
        <v>С 30-ого по 1-ый день</v>
      </c>
      <c r="J96" s="1"/>
      <c r="K96" s="7">
        <f t="shared" si="127"/>
        <v>0.17172695292930878</v>
      </c>
      <c r="L96" s="1"/>
      <c r="M96" s="1"/>
      <c r="N96" s="65">
        <f>SUMIFS(84:84,$65:$65,N$87)</f>
        <v>0</v>
      </c>
      <c r="O96" s="66">
        <f t="shared" ref="O96:AQ96" si="131">SUMIFS(84:84,$65:$65,O$87)</f>
        <v>0</v>
      </c>
      <c r="P96" s="66">
        <f t="shared" si="131"/>
        <v>0</v>
      </c>
      <c r="Q96" s="66">
        <f t="shared" si="131"/>
        <v>0</v>
      </c>
      <c r="R96" s="66">
        <f t="shared" si="131"/>
        <v>0</v>
      </c>
      <c r="S96" s="66">
        <f t="shared" si="131"/>
        <v>1.7172695292930519E-3</v>
      </c>
      <c r="T96" s="66">
        <f t="shared" si="131"/>
        <v>1.7172695292930881E-3</v>
      </c>
      <c r="U96" s="66">
        <f t="shared" si="131"/>
        <v>1.7172695292930881E-3</v>
      </c>
      <c r="V96" s="66">
        <f t="shared" si="131"/>
        <v>1.7172695292930881E-3</v>
      </c>
      <c r="W96" s="66">
        <f t="shared" si="131"/>
        <v>1.7172695292930881E-3</v>
      </c>
      <c r="X96" s="66">
        <f t="shared" si="131"/>
        <v>1.7172695292930881E-3</v>
      </c>
      <c r="Y96" s="66">
        <f t="shared" si="131"/>
        <v>1.7172695292930881E-3</v>
      </c>
      <c r="Z96" s="66">
        <f t="shared" si="131"/>
        <v>1.7172695292930881E-3</v>
      </c>
      <c r="AA96" s="66">
        <f t="shared" si="131"/>
        <v>1.7172695292930881E-3</v>
      </c>
      <c r="AB96" s="66">
        <f t="shared" si="131"/>
        <v>1.7172695292930881E-3</v>
      </c>
      <c r="AC96" s="66">
        <f t="shared" si="131"/>
        <v>1.7172695292930881E-3</v>
      </c>
      <c r="AD96" s="66">
        <f t="shared" si="131"/>
        <v>3.4345390585861762E-3</v>
      </c>
      <c r="AE96" s="66">
        <f t="shared" si="131"/>
        <v>3.4345390585861762E-3</v>
      </c>
      <c r="AF96" s="66">
        <f t="shared" si="131"/>
        <v>5.1518085878792651E-3</v>
      </c>
      <c r="AG96" s="66">
        <f t="shared" si="131"/>
        <v>8.5863476464654413E-3</v>
      </c>
      <c r="AH96" s="66">
        <f t="shared" si="131"/>
        <v>8.5863476464654413E-3</v>
      </c>
      <c r="AI96" s="66">
        <f t="shared" si="131"/>
        <v>1.2020886705051616E-2</v>
      </c>
      <c r="AJ96" s="66">
        <f t="shared" si="131"/>
        <v>2.0607234351517061E-2</v>
      </c>
      <c r="AK96" s="66">
        <f t="shared" si="131"/>
        <v>3.4345390585861765E-2</v>
      </c>
      <c r="AL96" s="66">
        <f t="shared" si="131"/>
        <v>2.5759042939396317E-2</v>
      </c>
      <c r="AM96" s="66">
        <f t="shared" si="131"/>
        <v>1.7172695292930883E-2</v>
      </c>
      <c r="AN96" s="66">
        <f t="shared" si="131"/>
        <v>8.5863476464654413E-3</v>
      </c>
      <c r="AO96" s="66">
        <f t="shared" si="131"/>
        <v>3.4345390585861762E-3</v>
      </c>
      <c r="AP96" s="66">
        <f t="shared" si="131"/>
        <v>1.7172695292930881E-3</v>
      </c>
      <c r="AQ96" s="67">
        <f t="shared" si="131"/>
        <v>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</row>
    <row r="97" spans="1:381" x14ac:dyDescent="0.2">
      <c r="A97" s="1"/>
      <c r="B97" s="1"/>
      <c r="C97" s="1" t="str">
        <f>OFMOR_FFF_0!C97</f>
        <v>%5CGMV</v>
      </c>
      <c r="D97" s="1"/>
      <c r="E97" s="1" t="str">
        <f>OFMOR_FFF_0!E97</f>
        <v>5-ый уровень отмен заказов в деньгах, возвраты, распределение по дням</v>
      </c>
      <c r="F97" s="1"/>
      <c r="G97" s="1" t="str">
        <f>OFMOR_FFF_0!G97</f>
        <v>%</v>
      </c>
      <c r="H97" s="1"/>
      <c r="I97" s="1" t="str">
        <f>OFMOR_FFF_0!I97</f>
        <v>С 30-ого по 1-ый день</v>
      </c>
      <c r="J97" s="1"/>
      <c r="K97" s="7">
        <f t="shared" si="127"/>
        <v>1.4999999999999999E-2</v>
      </c>
      <c r="L97" s="1"/>
      <c r="M97" s="1"/>
      <c r="N97" s="65">
        <f>SUMIFS(85:85,$65:$65,N$87)</f>
        <v>3.0000000000000001E-3</v>
      </c>
      <c r="O97" s="66">
        <f t="shared" ref="O97:AQ97" si="132">SUMIFS(85:85,$65:$65,O$87)</f>
        <v>3.0000000000000001E-3</v>
      </c>
      <c r="P97" s="66">
        <f t="shared" si="132"/>
        <v>3.0000000000000001E-3</v>
      </c>
      <c r="Q97" s="66">
        <f t="shared" si="132"/>
        <v>3.0000000000000001E-3</v>
      </c>
      <c r="R97" s="66">
        <f t="shared" si="132"/>
        <v>3.0000000000000001E-3</v>
      </c>
      <c r="S97" s="66">
        <f t="shared" si="132"/>
        <v>0</v>
      </c>
      <c r="T97" s="66">
        <f t="shared" si="132"/>
        <v>0</v>
      </c>
      <c r="U97" s="66">
        <f t="shared" si="132"/>
        <v>0</v>
      </c>
      <c r="V97" s="66">
        <f t="shared" si="132"/>
        <v>0</v>
      </c>
      <c r="W97" s="66">
        <f t="shared" si="132"/>
        <v>0</v>
      </c>
      <c r="X97" s="66">
        <f t="shared" si="132"/>
        <v>0</v>
      </c>
      <c r="Y97" s="66">
        <f t="shared" si="132"/>
        <v>0</v>
      </c>
      <c r="Z97" s="66">
        <f t="shared" si="132"/>
        <v>0</v>
      </c>
      <c r="AA97" s="66">
        <f t="shared" si="132"/>
        <v>0</v>
      </c>
      <c r="AB97" s="66">
        <f t="shared" si="132"/>
        <v>0</v>
      </c>
      <c r="AC97" s="66">
        <f t="shared" si="132"/>
        <v>0</v>
      </c>
      <c r="AD97" s="66">
        <f t="shared" si="132"/>
        <v>0</v>
      </c>
      <c r="AE97" s="66">
        <f t="shared" si="132"/>
        <v>0</v>
      </c>
      <c r="AF97" s="66">
        <f t="shared" si="132"/>
        <v>0</v>
      </c>
      <c r="AG97" s="66">
        <f t="shared" si="132"/>
        <v>0</v>
      </c>
      <c r="AH97" s="66">
        <f t="shared" si="132"/>
        <v>0</v>
      </c>
      <c r="AI97" s="66">
        <f t="shared" si="132"/>
        <v>0</v>
      </c>
      <c r="AJ97" s="66">
        <f t="shared" si="132"/>
        <v>0</v>
      </c>
      <c r="AK97" s="66">
        <f t="shared" si="132"/>
        <v>0</v>
      </c>
      <c r="AL97" s="66">
        <f t="shared" si="132"/>
        <v>0</v>
      </c>
      <c r="AM97" s="66">
        <f t="shared" si="132"/>
        <v>0</v>
      </c>
      <c r="AN97" s="66">
        <f t="shared" si="132"/>
        <v>0</v>
      </c>
      <c r="AO97" s="66">
        <f t="shared" si="132"/>
        <v>0</v>
      </c>
      <c r="AP97" s="66">
        <f t="shared" si="132"/>
        <v>0</v>
      </c>
      <c r="AQ97" s="67">
        <f t="shared" si="132"/>
        <v>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</row>
    <row r="99" spans="1:381" x14ac:dyDescent="0.2">
      <c r="A99" s="1"/>
      <c r="B99" s="1"/>
      <c r="C99" s="1"/>
      <c r="D99" s="1"/>
      <c r="E99" s="1"/>
      <c r="F99" s="1"/>
      <c r="G99" s="1" t="str">
        <f>OFMOR_FFF_0!G99</f>
        <v>дни нед.</v>
      </c>
      <c r="H99" s="1"/>
      <c r="I99" s="1"/>
      <c r="J99" s="1"/>
      <c r="K99" s="14"/>
      <c r="L99" s="1"/>
      <c r="M99" s="1"/>
      <c r="N99" s="15" t="str">
        <f>IF(N100="","",IF(WEEKDAY(N100)=2,"пн",IF(WEEKDAY(N100)=3,"вт",IF(WEEKDAY(N100)=4,"ср",IF(WEEKDAY(N100)=5,"чт",IF(WEEKDAY(N100)=6,"пт",IF(WEEKDAY(N100)=7,"сб",IF(WEEKDAY(N100)=1,"вс",0))))))))</f>
        <v>вт</v>
      </c>
      <c r="O99" s="15" t="str">
        <f t="shared" ref="O99:BZ99" si="133">IF(O100="","",IF(WEEKDAY(O100)=2,"пн",IF(WEEKDAY(O100)=3,"вт",IF(WEEKDAY(O100)=4,"ср",IF(WEEKDAY(O100)=5,"чт",IF(WEEKDAY(O100)=6,"пт",IF(WEEKDAY(O100)=7,"сб",IF(WEEKDAY(O100)=1,"вс",0))))))))</f>
        <v>ср</v>
      </c>
      <c r="P99" s="15" t="str">
        <f t="shared" si="133"/>
        <v>чт</v>
      </c>
      <c r="Q99" s="15" t="str">
        <f t="shared" si="133"/>
        <v>пт</v>
      </c>
      <c r="R99" s="15" t="str">
        <f t="shared" si="133"/>
        <v>сб</v>
      </c>
      <c r="S99" s="15" t="str">
        <f t="shared" si="133"/>
        <v>вс</v>
      </c>
      <c r="T99" s="15" t="str">
        <f t="shared" si="133"/>
        <v>пн</v>
      </c>
      <c r="U99" s="15" t="str">
        <f t="shared" si="133"/>
        <v>вт</v>
      </c>
      <c r="V99" s="15" t="str">
        <f t="shared" si="133"/>
        <v>ср</v>
      </c>
      <c r="W99" s="15" t="str">
        <f t="shared" si="133"/>
        <v>чт</v>
      </c>
      <c r="X99" s="15" t="str">
        <f t="shared" si="133"/>
        <v>пт</v>
      </c>
      <c r="Y99" s="15" t="str">
        <f t="shared" si="133"/>
        <v>сб</v>
      </c>
      <c r="Z99" s="15" t="str">
        <f t="shared" si="133"/>
        <v>вс</v>
      </c>
      <c r="AA99" s="15" t="str">
        <f t="shared" si="133"/>
        <v>пн</v>
      </c>
      <c r="AB99" s="15" t="str">
        <f t="shared" si="133"/>
        <v>вт</v>
      </c>
      <c r="AC99" s="15" t="str">
        <f t="shared" si="133"/>
        <v>ср</v>
      </c>
      <c r="AD99" s="15" t="str">
        <f t="shared" si="133"/>
        <v>чт</v>
      </c>
      <c r="AE99" s="15" t="str">
        <f t="shared" si="133"/>
        <v>пт</v>
      </c>
      <c r="AF99" s="15" t="str">
        <f t="shared" si="133"/>
        <v>сб</v>
      </c>
      <c r="AG99" s="15" t="str">
        <f t="shared" si="133"/>
        <v>вс</v>
      </c>
      <c r="AH99" s="15" t="str">
        <f t="shared" si="133"/>
        <v>пн</v>
      </c>
      <c r="AI99" s="15" t="str">
        <f t="shared" si="133"/>
        <v>вт</v>
      </c>
      <c r="AJ99" s="15" t="str">
        <f t="shared" si="133"/>
        <v>ср</v>
      </c>
      <c r="AK99" s="15" t="str">
        <f t="shared" si="133"/>
        <v>чт</v>
      </c>
      <c r="AL99" s="15" t="str">
        <f t="shared" si="133"/>
        <v>пт</v>
      </c>
      <c r="AM99" s="15" t="str">
        <f t="shared" si="133"/>
        <v>сб</v>
      </c>
      <c r="AN99" s="15" t="str">
        <f t="shared" si="133"/>
        <v>вс</v>
      </c>
      <c r="AO99" s="15" t="str">
        <f t="shared" si="133"/>
        <v>пн</v>
      </c>
      <c r="AP99" s="15" t="str">
        <f t="shared" si="133"/>
        <v>вт</v>
      </c>
      <c r="AQ99" s="15" t="str">
        <f t="shared" si="133"/>
        <v>ср</v>
      </c>
      <c r="AR99" s="15" t="str">
        <f t="shared" si="133"/>
        <v>чт</v>
      </c>
      <c r="AS99" s="15" t="str">
        <f t="shared" si="133"/>
        <v>пт</v>
      </c>
      <c r="AT99" s="15" t="str">
        <f t="shared" si="133"/>
        <v>сб</v>
      </c>
      <c r="AU99" s="15" t="str">
        <f t="shared" si="133"/>
        <v>вс</v>
      </c>
      <c r="AV99" s="15" t="str">
        <f t="shared" si="133"/>
        <v>пн</v>
      </c>
      <c r="AW99" s="15" t="str">
        <f t="shared" si="133"/>
        <v>вт</v>
      </c>
      <c r="AX99" s="15" t="str">
        <f t="shared" si="133"/>
        <v>ср</v>
      </c>
      <c r="AY99" s="15" t="str">
        <f t="shared" si="133"/>
        <v>чт</v>
      </c>
      <c r="AZ99" s="15" t="str">
        <f t="shared" si="133"/>
        <v>пт</v>
      </c>
      <c r="BA99" s="15" t="str">
        <f t="shared" si="133"/>
        <v>сб</v>
      </c>
      <c r="BB99" s="15" t="str">
        <f t="shared" si="133"/>
        <v>вс</v>
      </c>
      <c r="BC99" s="15" t="str">
        <f t="shared" si="133"/>
        <v>пн</v>
      </c>
      <c r="BD99" s="15" t="str">
        <f t="shared" si="133"/>
        <v>вт</v>
      </c>
      <c r="BE99" s="15" t="str">
        <f t="shared" si="133"/>
        <v>ср</v>
      </c>
      <c r="BF99" s="15" t="str">
        <f t="shared" si="133"/>
        <v>чт</v>
      </c>
      <c r="BG99" s="15" t="str">
        <f t="shared" si="133"/>
        <v>пт</v>
      </c>
      <c r="BH99" s="15" t="str">
        <f t="shared" si="133"/>
        <v>сб</v>
      </c>
      <c r="BI99" s="15" t="str">
        <f t="shared" si="133"/>
        <v>вс</v>
      </c>
      <c r="BJ99" s="15" t="str">
        <f t="shared" si="133"/>
        <v>пн</v>
      </c>
      <c r="BK99" s="15" t="str">
        <f t="shared" si="133"/>
        <v>вт</v>
      </c>
      <c r="BL99" s="15" t="str">
        <f t="shared" si="133"/>
        <v>ср</v>
      </c>
      <c r="BM99" s="15" t="str">
        <f t="shared" si="133"/>
        <v>чт</v>
      </c>
      <c r="BN99" s="15" t="str">
        <f t="shared" si="133"/>
        <v>пт</v>
      </c>
      <c r="BO99" s="15" t="str">
        <f t="shared" si="133"/>
        <v>сб</v>
      </c>
      <c r="BP99" s="15" t="str">
        <f t="shared" si="133"/>
        <v>вс</v>
      </c>
      <c r="BQ99" s="15" t="str">
        <f t="shared" si="133"/>
        <v>пн</v>
      </c>
      <c r="BR99" s="15" t="str">
        <f t="shared" si="133"/>
        <v>вт</v>
      </c>
      <c r="BS99" s="15" t="str">
        <f t="shared" si="133"/>
        <v>ср</v>
      </c>
      <c r="BT99" s="15" t="str">
        <f t="shared" si="133"/>
        <v>чт</v>
      </c>
      <c r="BU99" s="15" t="str">
        <f t="shared" si="133"/>
        <v>пт</v>
      </c>
      <c r="BV99" s="15" t="str">
        <f t="shared" si="133"/>
        <v>сб</v>
      </c>
      <c r="BW99" s="15" t="str">
        <f t="shared" si="133"/>
        <v>вс</v>
      </c>
      <c r="BX99" s="15" t="str">
        <f t="shared" si="133"/>
        <v>пн</v>
      </c>
      <c r="BY99" s="15" t="str">
        <f t="shared" si="133"/>
        <v>вт</v>
      </c>
      <c r="BZ99" s="15" t="str">
        <f t="shared" si="133"/>
        <v>ср</v>
      </c>
      <c r="CA99" s="15" t="str">
        <f t="shared" ref="CA99:EL99" si="134">IF(CA100="","",IF(WEEKDAY(CA100)=2,"пн",IF(WEEKDAY(CA100)=3,"вт",IF(WEEKDAY(CA100)=4,"ср",IF(WEEKDAY(CA100)=5,"чт",IF(WEEKDAY(CA100)=6,"пт",IF(WEEKDAY(CA100)=7,"сб",IF(WEEKDAY(CA100)=1,"вс",0))))))))</f>
        <v>чт</v>
      </c>
      <c r="CB99" s="15" t="str">
        <f t="shared" si="134"/>
        <v>пт</v>
      </c>
      <c r="CC99" s="15" t="str">
        <f t="shared" si="134"/>
        <v>сб</v>
      </c>
      <c r="CD99" s="15" t="str">
        <f t="shared" si="134"/>
        <v>вс</v>
      </c>
      <c r="CE99" s="15" t="str">
        <f t="shared" si="134"/>
        <v>пн</v>
      </c>
      <c r="CF99" s="15" t="str">
        <f t="shared" si="134"/>
        <v>вт</v>
      </c>
      <c r="CG99" s="15" t="str">
        <f t="shared" si="134"/>
        <v>ср</v>
      </c>
      <c r="CH99" s="15" t="str">
        <f t="shared" si="134"/>
        <v>чт</v>
      </c>
      <c r="CI99" s="15" t="str">
        <f t="shared" si="134"/>
        <v>пт</v>
      </c>
      <c r="CJ99" s="15" t="str">
        <f t="shared" si="134"/>
        <v>сб</v>
      </c>
      <c r="CK99" s="15" t="str">
        <f t="shared" si="134"/>
        <v>вс</v>
      </c>
      <c r="CL99" s="15" t="str">
        <f t="shared" si="134"/>
        <v>пн</v>
      </c>
      <c r="CM99" s="15" t="str">
        <f t="shared" si="134"/>
        <v>вт</v>
      </c>
      <c r="CN99" s="15" t="str">
        <f t="shared" si="134"/>
        <v>ср</v>
      </c>
      <c r="CO99" s="15" t="str">
        <f t="shared" si="134"/>
        <v>чт</v>
      </c>
      <c r="CP99" s="15" t="str">
        <f t="shared" si="134"/>
        <v>пт</v>
      </c>
      <c r="CQ99" s="15" t="str">
        <f t="shared" si="134"/>
        <v>сб</v>
      </c>
      <c r="CR99" s="15" t="str">
        <f t="shared" si="134"/>
        <v>вс</v>
      </c>
      <c r="CS99" s="15" t="str">
        <f t="shared" si="134"/>
        <v>пн</v>
      </c>
      <c r="CT99" s="15" t="str">
        <f t="shared" si="134"/>
        <v>вт</v>
      </c>
      <c r="CU99" s="15" t="str">
        <f t="shared" si="134"/>
        <v>ср</v>
      </c>
      <c r="CV99" s="15" t="str">
        <f t="shared" si="134"/>
        <v>чт</v>
      </c>
      <c r="CW99" s="15" t="str">
        <f t="shared" si="134"/>
        <v>пт</v>
      </c>
      <c r="CX99" s="15" t="str">
        <f t="shared" si="134"/>
        <v>сб</v>
      </c>
      <c r="CY99" s="15" t="str">
        <f t="shared" si="134"/>
        <v>вс</v>
      </c>
      <c r="CZ99" s="15" t="str">
        <f t="shared" si="134"/>
        <v>пн</v>
      </c>
      <c r="DA99" s="15" t="str">
        <f t="shared" si="134"/>
        <v>вт</v>
      </c>
      <c r="DB99" s="15" t="str">
        <f t="shared" si="134"/>
        <v>ср</v>
      </c>
      <c r="DC99" s="15" t="str">
        <f t="shared" si="134"/>
        <v>чт</v>
      </c>
      <c r="DD99" s="15" t="str">
        <f t="shared" si="134"/>
        <v>пт</v>
      </c>
      <c r="DE99" s="15" t="str">
        <f t="shared" si="134"/>
        <v>сб</v>
      </c>
      <c r="DF99" s="15" t="str">
        <f t="shared" si="134"/>
        <v>вс</v>
      </c>
      <c r="DG99" s="15" t="str">
        <f t="shared" si="134"/>
        <v>пн</v>
      </c>
      <c r="DH99" s="15" t="str">
        <f t="shared" si="134"/>
        <v>вт</v>
      </c>
      <c r="DI99" s="15" t="str">
        <f t="shared" si="134"/>
        <v>ср</v>
      </c>
      <c r="DJ99" s="15" t="str">
        <f t="shared" si="134"/>
        <v>чт</v>
      </c>
      <c r="DK99" s="15" t="str">
        <f t="shared" si="134"/>
        <v>пт</v>
      </c>
      <c r="DL99" s="15" t="str">
        <f t="shared" si="134"/>
        <v>сб</v>
      </c>
      <c r="DM99" s="15" t="str">
        <f t="shared" si="134"/>
        <v>вс</v>
      </c>
      <c r="DN99" s="15" t="str">
        <f t="shared" si="134"/>
        <v>пн</v>
      </c>
      <c r="DO99" s="15" t="str">
        <f t="shared" si="134"/>
        <v>вт</v>
      </c>
      <c r="DP99" s="15" t="str">
        <f t="shared" si="134"/>
        <v>ср</v>
      </c>
      <c r="DQ99" s="15" t="str">
        <f t="shared" si="134"/>
        <v>чт</v>
      </c>
      <c r="DR99" s="15" t="str">
        <f t="shared" si="134"/>
        <v>пт</v>
      </c>
      <c r="DS99" s="15" t="str">
        <f t="shared" si="134"/>
        <v>сб</v>
      </c>
      <c r="DT99" s="15" t="str">
        <f t="shared" si="134"/>
        <v>вс</v>
      </c>
      <c r="DU99" s="15" t="str">
        <f t="shared" si="134"/>
        <v>пн</v>
      </c>
      <c r="DV99" s="15" t="str">
        <f t="shared" si="134"/>
        <v>вт</v>
      </c>
      <c r="DW99" s="15" t="str">
        <f t="shared" si="134"/>
        <v>ср</v>
      </c>
      <c r="DX99" s="15" t="str">
        <f t="shared" si="134"/>
        <v>чт</v>
      </c>
      <c r="DY99" s="15" t="str">
        <f t="shared" si="134"/>
        <v>пт</v>
      </c>
      <c r="DZ99" s="15" t="str">
        <f t="shared" si="134"/>
        <v>сб</v>
      </c>
      <c r="EA99" s="15" t="str">
        <f t="shared" si="134"/>
        <v>вс</v>
      </c>
      <c r="EB99" s="15" t="str">
        <f t="shared" si="134"/>
        <v>пн</v>
      </c>
      <c r="EC99" s="15" t="str">
        <f t="shared" si="134"/>
        <v>вт</v>
      </c>
      <c r="ED99" s="15" t="str">
        <f t="shared" si="134"/>
        <v>ср</v>
      </c>
      <c r="EE99" s="15" t="str">
        <f t="shared" si="134"/>
        <v>чт</v>
      </c>
      <c r="EF99" s="15" t="str">
        <f t="shared" si="134"/>
        <v>пт</v>
      </c>
      <c r="EG99" s="15" t="str">
        <f t="shared" si="134"/>
        <v>сб</v>
      </c>
      <c r="EH99" s="15" t="str">
        <f t="shared" si="134"/>
        <v>вс</v>
      </c>
      <c r="EI99" s="15" t="str">
        <f t="shared" si="134"/>
        <v>пн</v>
      </c>
      <c r="EJ99" s="15" t="str">
        <f t="shared" si="134"/>
        <v>вт</v>
      </c>
      <c r="EK99" s="15" t="str">
        <f t="shared" si="134"/>
        <v>ср</v>
      </c>
      <c r="EL99" s="15" t="str">
        <f t="shared" si="134"/>
        <v>чт</v>
      </c>
      <c r="EM99" s="15" t="str">
        <f t="shared" ref="EM99:GX99" si="135">IF(EM100="","",IF(WEEKDAY(EM100)=2,"пн",IF(WEEKDAY(EM100)=3,"вт",IF(WEEKDAY(EM100)=4,"ср",IF(WEEKDAY(EM100)=5,"чт",IF(WEEKDAY(EM100)=6,"пт",IF(WEEKDAY(EM100)=7,"сб",IF(WEEKDAY(EM100)=1,"вс",0))))))))</f>
        <v>пт</v>
      </c>
      <c r="EN99" s="15" t="str">
        <f t="shared" si="135"/>
        <v>сб</v>
      </c>
      <c r="EO99" s="15" t="str">
        <f t="shared" si="135"/>
        <v>вс</v>
      </c>
      <c r="EP99" s="15" t="str">
        <f t="shared" si="135"/>
        <v>пн</v>
      </c>
      <c r="EQ99" s="15" t="str">
        <f t="shared" si="135"/>
        <v>вт</v>
      </c>
      <c r="ER99" s="15" t="str">
        <f t="shared" si="135"/>
        <v>ср</v>
      </c>
      <c r="ES99" s="15" t="str">
        <f t="shared" si="135"/>
        <v>чт</v>
      </c>
      <c r="ET99" s="15" t="str">
        <f t="shared" si="135"/>
        <v>пт</v>
      </c>
      <c r="EU99" s="15" t="str">
        <f t="shared" si="135"/>
        <v>сб</v>
      </c>
      <c r="EV99" s="15" t="str">
        <f t="shared" si="135"/>
        <v>вс</v>
      </c>
      <c r="EW99" s="15" t="str">
        <f t="shared" si="135"/>
        <v>пн</v>
      </c>
      <c r="EX99" s="15" t="str">
        <f t="shared" si="135"/>
        <v>вт</v>
      </c>
      <c r="EY99" s="15" t="str">
        <f t="shared" si="135"/>
        <v>ср</v>
      </c>
      <c r="EZ99" s="15" t="str">
        <f t="shared" si="135"/>
        <v>чт</v>
      </c>
      <c r="FA99" s="15" t="str">
        <f t="shared" si="135"/>
        <v>пт</v>
      </c>
      <c r="FB99" s="15" t="str">
        <f t="shared" si="135"/>
        <v>сб</v>
      </c>
      <c r="FC99" s="15" t="str">
        <f t="shared" si="135"/>
        <v>вс</v>
      </c>
      <c r="FD99" s="15" t="str">
        <f t="shared" si="135"/>
        <v>пн</v>
      </c>
      <c r="FE99" s="15" t="str">
        <f t="shared" si="135"/>
        <v>вт</v>
      </c>
      <c r="FF99" s="15" t="str">
        <f t="shared" si="135"/>
        <v>ср</v>
      </c>
      <c r="FG99" s="15" t="str">
        <f t="shared" si="135"/>
        <v>чт</v>
      </c>
      <c r="FH99" s="15" t="str">
        <f t="shared" si="135"/>
        <v>пт</v>
      </c>
      <c r="FI99" s="15" t="str">
        <f t="shared" si="135"/>
        <v>сб</v>
      </c>
      <c r="FJ99" s="15" t="str">
        <f t="shared" si="135"/>
        <v>вс</v>
      </c>
      <c r="FK99" s="15" t="str">
        <f t="shared" si="135"/>
        <v>пн</v>
      </c>
      <c r="FL99" s="15" t="str">
        <f t="shared" si="135"/>
        <v>вт</v>
      </c>
      <c r="FM99" s="15" t="str">
        <f t="shared" si="135"/>
        <v>ср</v>
      </c>
      <c r="FN99" s="15" t="str">
        <f t="shared" si="135"/>
        <v>чт</v>
      </c>
      <c r="FO99" s="15" t="str">
        <f t="shared" si="135"/>
        <v>пт</v>
      </c>
      <c r="FP99" s="15" t="str">
        <f t="shared" si="135"/>
        <v>сб</v>
      </c>
      <c r="FQ99" s="15" t="str">
        <f t="shared" si="135"/>
        <v>вс</v>
      </c>
      <c r="FR99" s="15" t="str">
        <f t="shared" si="135"/>
        <v>пн</v>
      </c>
      <c r="FS99" s="15" t="str">
        <f t="shared" si="135"/>
        <v>вт</v>
      </c>
      <c r="FT99" s="15" t="str">
        <f t="shared" si="135"/>
        <v>ср</v>
      </c>
      <c r="FU99" s="15" t="str">
        <f t="shared" si="135"/>
        <v>чт</v>
      </c>
      <c r="FV99" s="15" t="str">
        <f t="shared" si="135"/>
        <v>пт</v>
      </c>
      <c r="FW99" s="15" t="str">
        <f t="shared" si="135"/>
        <v>сб</v>
      </c>
      <c r="FX99" s="15" t="str">
        <f t="shared" si="135"/>
        <v>вс</v>
      </c>
      <c r="FY99" s="15" t="str">
        <f t="shared" si="135"/>
        <v>пн</v>
      </c>
      <c r="FZ99" s="15" t="str">
        <f t="shared" si="135"/>
        <v>вт</v>
      </c>
      <c r="GA99" s="15" t="str">
        <f t="shared" si="135"/>
        <v>ср</v>
      </c>
      <c r="GB99" s="15" t="str">
        <f t="shared" si="135"/>
        <v>чт</v>
      </c>
      <c r="GC99" s="15" t="str">
        <f t="shared" si="135"/>
        <v>пт</v>
      </c>
      <c r="GD99" s="15" t="str">
        <f t="shared" si="135"/>
        <v>сб</v>
      </c>
      <c r="GE99" s="15" t="str">
        <f t="shared" si="135"/>
        <v>вс</v>
      </c>
      <c r="GF99" s="15" t="str">
        <f t="shared" si="135"/>
        <v>пн</v>
      </c>
      <c r="GG99" s="15" t="str">
        <f t="shared" si="135"/>
        <v>вт</v>
      </c>
      <c r="GH99" s="15" t="str">
        <f t="shared" si="135"/>
        <v>ср</v>
      </c>
      <c r="GI99" s="15" t="str">
        <f t="shared" si="135"/>
        <v>чт</v>
      </c>
      <c r="GJ99" s="15" t="str">
        <f t="shared" si="135"/>
        <v>пт</v>
      </c>
      <c r="GK99" s="15" t="str">
        <f t="shared" si="135"/>
        <v>сб</v>
      </c>
      <c r="GL99" s="15" t="str">
        <f t="shared" si="135"/>
        <v>вс</v>
      </c>
      <c r="GM99" s="15" t="str">
        <f t="shared" si="135"/>
        <v>пн</v>
      </c>
      <c r="GN99" s="15" t="str">
        <f t="shared" si="135"/>
        <v>вт</v>
      </c>
      <c r="GO99" s="15" t="str">
        <f t="shared" si="135"/>
        <v>ср</v>
      </c>
      <c r="GP99" s="15" t="str">
        <f t="shared" si="135"/>
        <v>чт</v>
      </c>
      <c r="GQ99" s="15" t="str">
        <f t="shared" si="135"/>
        <v>пт</v>
      </c>
      <c r="GR99" s="15" t="str">
        <f t="shared" si="135"/>
        <v>сб</v>
      </c>
      <c r="GS99" s="15" t="str">
        <f t="shared" si="135"/>
        <v>вс</v>
      </c>
      <c r="GT99" s="15" t="str">
        <f t="shared" si="135"/>
        <v>пн</v>
      </c>
      <c r="GU99" s="15" t="str">
        <f t="shared" si="135"/>
        <v>вт</v>
      </c>
      <c r="GV99" s="15" t="str">
        <f t="shared" si="135"/>
        <v>ср</v>
      </c>
      <c r="GW99" s="15" t="str">
        <f t="shared" si="135"/>
        <v>чт</v>
      </c>
      <c r="GX99" s="15" t="str">
        <f t="shared" si="135"/>
        <v>пт</v>
      </c>
      <c r="GY99" s="15" t="str">
        <f t="shared" ref="GY99:JJ99" si="136">IF(GY100="","",IF(WEEKDAY(GY100)=2,"пн",IF(WEEKDAY(GY100)=3,"вт",IF(WEEKDAY(GY100)=4,"ср",IF(WEEKDAY(GY100)=5,"чт",IF(WEEKDAY(GY100)=6,"пт",IF(WEEKDAY(GY100)=7,"сб",IF(WEEKDAY(GY100)=1,"вс",0))))))))</f>
        <v>сб</v>
      </c>
      <c r="GZ99" s="15" t="str">
        <f t="shared" si="136"/>
        <v>вс</v>
      </c>
      <c r="HA99" s="15" t="str">
        <f t="shared" si="136"/>
        <v>пн</v>
      </c>
      <c r="HB99" s="15" t="str">
        <f t="shared" si="136"/>
        <v>вт</v>
      </c>
      <c r="HC99" s="15" t="str">
        <f t="shared" si="136"/>
        <v>ср</v>
      </c>
      <c r="HD99" s="15" t="str">
        <f t="shared" si="136"/>
        <v>чт</v>
      </c>
      <c r="HE99" s="15" t="str">
        <f t="shared" si="136"/>
        <v>пт</v>
      </c>
      <c r="HF99" s="15" t="str">
        <f t="shared" si="136"/>
        <v>сб</v>
      </c>
      <c r="HG99" s="15" t="str">
        <f t="shared" si="136"/>
        <v>вс</v>
      </c>
      <c r="HH99" s="15" t="str">
        <f t="shared" si="136"/>
        <v>пн</v>
      </c>
      <c r="HI99" s="15" t="str">
        <f t="shared" si="136"/>
        <v>вт</v>
      </c>
      <c r="HJ99" s="15" t="str">
        <f t="shared" si="136"/>
        <v>ср</v>
      </c>
      <c r="HK99" s="15" t="str">
        <f t="shared" si="136"/>
        <v>чт</v>
      </c>
      <c r="HL99" s="15" t="str">
        <f t="shared" si="136"/>
        <v>пт</v>
      </c>
      <c r="HM99" s="15" t="str">
        <f t="shared" si="136"/>
        <v>сб</v>
      </c>
      <c r="HN99" s="15" t="str">
        <f t="shared" si="136"/>
        <v>вс</v>
      </c>
      <c r="HO99" s="15" t="str">
        <f t="shared" si="136"/>
        <v>пн</v>
      </c>
      <c r="HP99" s="15" t="str">
        <f t="shared" si="136"/>
        <v>вт</v>
      </c>
      <c r="HQ99" s="15" t="str">
        <f t="shared" si="136"/>
        <v>ср</v>
      </c>
      <c r="HR99" s="15" t="str">
        <f t="shared" si="136"/>
        <v>чт</v>
      </c>
      <c r="HS99" s="15" t="str">
        <f t="shared" si="136"/>
        <v>пт</v>
      </c>
      <c r="HT99" s="15" t="str">
        <f t="shared" si="136"/>
        <v>сб</v>
      </c>
      <c r="HU99" s="15" t="str">
        <f t="shared" si="136"/>
        <v>вс</v>
      </c>
      <c r="HV99" s="15" t="str">
        <f t="shared" si="136"/>
        <v>пн</v>
      </c>
      <c r="HW99" s="15" t="str">
        <f t="shared" si="136"/>
        <v>вт</v>
      </c>
      <c r="HX99" s="15" t="str">
        <f t="shared" si="136"/>
        <v>ср</v>
      </c>
      <c r="HY99" s="15" t="str">
        <f t="shared" si="136"/>
        <v>чт</v>
      </c>
      <c r="HZ99" s="15" t="str">
        <f t="shared" si="136"/>
        <v>пт</v>
      </c>
      <c r="IA99" s="15" t="str">
        <f t="shared" si="136"/>
        <v>сб</v>
      </c>
      <c r="IB99" s="15" t="str">
        <f t="shared" si="136"/>
        <v>вс</v>
      </c>
      <c r="IC99" s="15" t="str">
        <f t="shared" si="136"/>
        <v>пн</v>
      </c>
      <c r="ID99" s="15" t="str">
        <f t="shared" si="136"/>
        <v>вт</v>
      </c>
      <c r="IE99" s="15" t="str">
        <f t="shared" si="136"/>
        <v>ср</v>
      </c>
      <c r="IF99" s="15" t="str">
        <f t="shared" si="136"/>
        <v>чт</v>
      </c>
      <c r="IG99" s="15" t="str">
        <f t="shared" si="136"/>
        <v>пт</v>
      </c>
      <c r="IH99" s="15" t="str">
        <f t="shared" si="136"/>
        <v>сб</v>
      </c>
      <c r="II99" s="15" t="str">
        <f t="shared" si="136"/>
        <v>вс</v>
      </c>
      <c r="IJ99" s="15" t="str">
        <f t="shared" si="136"/>
        <v>пн</v>
      </c>
      <c r="IK99" s="15" t="str">
        <f t="shared" si="136"/>
        <v>вт</v>
      </c>
      <c r="IL99" s="15" t="str">
        <f t="shared" si="136"/>
        <v>ср</v>
      </c>
      <c r="IM99" s="15" t="str">
        <f t="shared" si="136"/>
        <v>чт</v>
      </c>
      <c r="IN99" s="15" t="str">
        <f t="shared" si="136"/>
        <v>пт</v>
      </c>
      <c r="IO99" s="15" t="str">
        <f t="shared" si="136"/>
        <v>сб</v>
      </c>
      <c r="IP99" s="15" t="str">
        <f t="shared" si="136"/>
        <v>вс</v>
      </c>
      <c r="IQ99" s="15" t="str">
        <f t="shared" si="136"/>
        <v>пн</v>
      </c>
      <c r="IR99" s="15" t="str">
        <f t="shared" si="136"/>
        <v>вт</v>
      </c>
      <c r="IS99" s="15" t="str">
        <f t="shared" si="136"/>
        <v>ср</v>
      </c>
      <c r="IT99" s="15" t="str">
        <f t="shared" si="136"/>
        <v>чт</v>
      </c>
      <c r="IU99" s="15" t="str">
        <f t="shared" si="136"/>
        <v>пт</v>
      </c>
      <c r="IV99" s="15" t="str">
        <f t="shared" si="136"/>
        <v>сб</v>
      </c>
      <c r="IW99" s="15" t="str">
        <f t="shared" si="136"/>
        <v>вс</v>
      </c>
      <c r="IX99" s="15" t="str">
        <f t="shared" si="136"/>
        <v>пн</v>
      </c>
      <c r="IY99" s="15" t="str">
        <f t="shared" si="136"/>
        <v>вт</v>
      </c>
      <c r="IZ99" s="15" t="str">
        <f t="shared" si="136"/>
        <v>ср</v>
      </c>
      <c r="JA99" s="15" t="str">
        <f t="shared" si="136"/>
        <v>чт</v>
      </c>
      <c r="JB99" s="15" t="str">
        <f t="shared" si="136"/>
        <v>пт</v>
      </c>
      <c r="JC99" s="15" t="str">
        <f t="shared" si="136"/>
        <v>сб</v>
      </c>
      <c r="JD99" s="15" t="str">
        <f t="shared" si="136"/>
        <v>вс</v>
      </c>
      <c r="JE99" s="15" t="str">
        <f t="shared" si="136"/>
        <v>пн</v>
      </c>
      <c r="JF99" s="15" t="str">
        <f t="shared" si="136"/>
        <v>вт</v>
      </c>
      <c r="JG99" s="15" t="str">
        <f t="shared" si="136"/>
        <v>ср</v>
      </c>
      <c r="JH99" s="15" t="str">
        <f t="shared" si="136"/>
        <v>чт</v>
      </c>
      <c r="JI99" s="15" t="str">
        <f t="shared" si="136"/>
        <v>пт</v>
      </c>
      <c r="JJ99" s="15" t="str">
        <f t="shared" si="136"/>
        <v>сб</v>
      </c>
      <c r="JK99" s="15" t="str">
        <f t="shared" ref="JK99:LV99" si="137">IF(JK100="","",IF(WEEKDAY(JK100)=2,"пн",IF(WEEKDAY(JK100)=3,"вт",IF(WEEKDAY(JK100)=4,"ср",IF(WEEKDAY(JK100)=5,"чт",IF(WEEKDAY(JK100)=6,"пт",IF(WEEKDAY(JK100)=7,"сб",IF(WEEKDAY(JK100)=1,"вс",0))))))))</f>
        <v>вс</v>
      </c>
      <c r="JL99" s="15" t="str">
        <f t="shared" si="137"/>
        <v>пн</v>
      </c>
      <c r="JM99" s="15" t="str">
        <f t="shared" si="137"/>
        <v>вт</v>
      </c>
      <c r="JN99" s="15" t="str">
        <f t="shared" si="137"/>
        <v>ср</v>
      </c>
      <c r="JO99" s="15" t="str">
        <f t="shared" si="137"/>
        <v>чт</v>
      </c>
      <c r="JP99" s="15" t="str">
        <f t="shared" si="137"/>
        <v>пт</v>
      </c>
      <c r="JQ99" s="15" t="str">
        <f t="shared" si="137"/>
        <v>сб</v>
      </c>
      <c r="JR99" s="15" t="str">
        <f t="shared" si="137"/>
        <v>вс</v>
      </c>
      <c r="JS99" s="15" t="str">
        <f t="shared" si="137"/>
        <v>пн</v>
      </c>
      <c r="JT99" s="15" t="str">
        <f t="shared" si="137"/>
        <v>вт</v>
      </c>
      <c r="JU99" s="15" t="str">
        <f t="shared" si="137"/>
        <v>ср</v>
      </c>
      <c r="JV99" s="15" t="str">
        <f t="shared" si="137"/>
        <v>чт</v>
      </c>
      <c r="JW99" s="15" t="str">
        <f t="shared" si="137"/>
        <v>пт</v>
      </c>
      <c r="JX99" s="15" t="str">
        <f t="shared" si="137"/>
        <v>сб</v>
      </c>
      <c r="JY99" s="15" t="str">
        <f t="shared" si="137"/>
        <v>вс</v>
      </c>
      <c r="JZ99" s="15" t="str">
        <f t="shared" si="137"/>
        <v>пн</v>
      </c>
      <c r="KA99" s="15" t="str">
        <f t="shared" si="137"/>
        <v>вт</v>
      </c>
      <c r="KB99" s="15" t="str">
        <f t="shared" si="137"/>
        <v>ср</v>
      </c>
      <c r="KC99" s="15" t="str">
        <f t="shared" si="137"/>
        <v>чт</v>
      </c>
      <c r="KD99" s="15" t="str">
        <f t="shared" si="137"/>
        <v>пт</v>
      </c>
      <c r="KE99" s="15" t="str">
        <f t="shared" si="137"/>
        <v>сб</v>
      </c>
      <c r="KF99" s="15" t="str">
        <f t="shared" si="137"/>
        <v>вс</v>
      </c>
      <c r="KG99" s="15" t="str">
        <f t="shared" si="137"/>
        <v>пн</v>
      </c>
      <c r="KH99" s="15" t="str">
        <f t="shared" si="137"/>
        <v>вт</v>
      </c>
      <c r="KI99" s="15" t="str">
        <f t="shared" si="137"/>
        <v>ср</v>
      </c>
      <c r="KJ99" s="15" t="str">
        <f t="shared" si="137"/>
        <v>чт</v>
      </c>
      <c r="KK99" s="15" t="str">
        <f t="shared" si="137"/>
        <v>пт</v>
      </c>
      <c r="KL99" s="15" t="str">
        <f t="shared" si="137"/>
        <v>сб</v>
      </c>
      <c r="KM99" s="15" t="str">
        <f t="shared" si="137"/>
        <v>вс</v>
      </c>
      <c r="KN99" s="15" t="str">
        <f t="shared" si="137"/>
        <v>пн</v>
      </c>
      <c r="KO99" s="15" t="str">
        <f t="shared" si="137"/>
        <v>вт</v>
      </c>
      <c r="KP99" s="15" t="str">
        <f t="shared" si="137"/>
        <v>ср</v>
      </c>
      <c r="KQ99" s="15" t="str">
        <f t="shared" si="137"/>
        <v>чт</v>
      </c>
      <c r="KR99" s="15" t="str">
        <f t="shared" si="137"/>
        <v>пт</v>
      </c>
      <c r="KS99" s="15" t="str">
        <f t="shared" si="137"/>
        <v>сб</v>
      </c>
      <c r="KT99" s="15" t="str">
        <f t="shared" si="137"/>
        <v>вс</v>
      </c>
      <c r="KU99" s="15" t="str">
        <f t="shared" si="137"/>
        <v>пн</v>
      </c>
      <c r="KV99" s="15" t="str">
        <f t="shared" si="137"/>
        <v>вт</v>
      </c>
      <c r="KW99" s="15" t="str">
        <f t="shared" si="137"/>
        <v>ср</v>
      </c>
      <c r="KX99" s="15" t="str">
        <f t="shared" si="137"/>
        <v>чт</v>
      </c>
      <c r="KY99" s="15" t="str">
        <f t="shared" si="137"/>
        <v>пт</v>
      </c>
      <c r="KZ99" s="15" t="str">
        <f t="shared" si="137"/>
        <v>сб</v>
      </c>
      <c r="LA99" s="15" t="str">
        <f t="shared" si="137"/>
        <v>вс</v>
      </c>
      <c r="LB99" s="15" t="str">
        <f t="shared" si="137"/>
        <v>пн</v>
      </c>
      <c r="LC99" s="15" t="str">
        <f t="shared" si="137"/>
        <v>вт</v>
      </c>
      <c r="LD99" s="15" t="str">
        <f t="shared" si="137"/>
        <v>ср</v>
      </c>
      <c r="LE99" s="15" t="str">
        <f t="shared" si="137"/>
        <v>чт</v>
      </c>
      <c r="LF99" s="15" t="str">
        <f t="shared" si="137"/>
        <v>пт</v>
      </c>
      <c r="LG99" s="15" t="str">
        <f t="shared" si="137"/>
        <v>сб</v>
      </c>
      <c r="LH99" s="15" t="str">
        <f t="shared" si="137"/>
        <v>вс</v>
      </c>
      <c r="LI99" s="15" t="str">
        <f t="shared" si="137"/>
        <v>пн</v>
      </c>
      <c r="LJ99" s="15" t="str">
        <f t="shared" si="137"/>
        <v>вт</v>
      </c>
      <c r="LK99" s="15" t="str">
        <f t="shared" si="137"/>
        <v>ср</v>
      </c>
      <c r="LL99" s="15" t="str">
        <f t="shared" si="137"/>
        <v>чт</v>
      </c>
      <c r="LM99" s="15" t="str">
        <f t="shared" si="137"/>
        <v>пт</v>
      </c>
      <c r="LN99" s="15" t="str">
        <f t="shared" si="137"/>
        <v>сб</v>
      </c>
      <c r="LO99" s="15" t="str">
        <f t="shared" si="137"/>
        <v>вс</v>
      </c>
      <c r="LP99" s="15" t="str">
        <f t="shared" si="137"/>
        <v>пн</v>
      </c>
      <c r="LQ99" s="15" t="str">
        <f t="shared" si="137"/>
        <v>вт</v>
      </c>
      <c r="LR99" s="15" t="str">
        <f t="shared" si="137"/>
        <v>ср</v>
      </c>
      <c r="LS99" s="15" t="str">
        <f t="shared" si="137"/>
        <v>чт</v>
      </c>
      <c r="LT99" s="15" t="str">
        <f t="shared" si="137"/>
        <v>пт</v>
      </c>
      <c r="LU99" s="15" t="str">
        <f t="shared" si="137"/>
        <v>сб</v>
      </c>
      <c r="LV99" s="15" t="str">
        <f t="shared" si="137"/>
        <v>вс</v>
      </c>
      <c r="LW99" s="15" t="str">
        <f t="shared" ref="LW99:NO99" si="138">IF(LW100="","",IF(WEEKDAY(LW100)=2,"пн",IF(WEEKDAY(LW100)=3,"вт",IF(WEEKDAY(LW100)=4,"ср",IF(WEEKDAY(LW100)=5,"чт",IF(WEEKDAY(LW100)=6,"пт",IF(WEEKDAY(LW100)=7,"сб",IF(WEEKDAY(LW100)=1,"вс",0))))))))</f>
        <v>пн</v>
      </c>
      <c r="LX99" s="15" t="str">
        <f t="shared" si="138"/>
        <v>вт</v>
      </c>
      <c r="LY99" s="15" t="str">
        <f t="shared" si="138"/>
        <v>ср</v>
      </c>
      <c r="LZ99" s="15" t="str">
        <f t="shared" si="138"/>
        <v>чт</v>
      </c>
      <c r="MA99" s="15" t="str">
        <f t="shared" si="138"/>
        <v>пт</v>
      </c>
      <c r="MB99" s="15" t="str">
        <f t="shared" si="138"/>
        <v>сб</v>
      </c>
      <c r="MC99" s="15" t="str">
        <f t="shared" si="138"/>
        <v>вс</v>
      </c>
      <c r="MD99" s="15" t="str">
        <f t="shared" si="138"/>
        <v>пн</v>
      </c>
      <c r="ME99" s="15" t="str">
        <f t="shared" si="138"/>
        <v>вт</v>
      </c>
      <c r="MF99" s="15" t="str">
        <f t="shared" si="138"/>
        <v>ср</v>
      </c>
      <c r="MG99" s="15" t="str">
        <f t="shared" si="138"/>
        <v>чт</v>
      </c>
      <c r="MH99" s="15" t="str">
        <f t="shared" si="138"/>
        <v>пт</v>
      </c>
      <c r="MI99" s="15" t="str">
        <f t="shared" si="138"/>
        <v>сб</v>
      </c>
      <c r="MJ99" s="15" t="str">
        <f t="shared" si="138"/>
        <v>вс</v>
      </c>
      <c r="MK99" s="15" t="str">
        <f t="shared" si="138"/>
        <v>пн</v>
      </c>
      <c r="ML99" s="15" t="str">
        <f t="shared" si="138"/>
        <v>вт</v>
      </c>
      <c r="MM99" s="15" t="str">
        <f t="shared" si="138"/>
        <v>ср</v>
      </c>
      <c r="MN99" s="15" t="str">
        <f t="shared" si="138"/>
        <v>чт</v>
      </c>
      <c r="MO99" s="15" t="str">
        <f t="shared" si="138"/>
        <v>пт</v>
      </c>
      <c r="MP99" s="15" t="str">
        <f t="shared" si="138"/>
        <v>сб</v>
      </c>
      <c r="MQ99" s="15" t="str">
        <f t="shared" si="138"/>
        <v>вс</v>
      </c>
      <c r="MR99" s="15" t="str">
        <f t="shared" si="138"/>
        <v>пн</v>
      </c>
      <c r="MS99" s="15" t="str">
        <f t="shared" si="138"/>
        <v>вт</v>
      </c>
      <c r="MT99" s="15" t="str">
        <f t="shared" si="138"/>
        <v>ср</v>
      </c>
      <c r="MU99" s="15" t="str">
        <f t="shared" si="138"/>
        <v>чт</v>
      </c>
      <c r="MV99" s="15" t="str">
        <f t="shared" si="138"/>
        <v>пт</v>
      </c>
      <c r="MW99" s="15" t="str">
        <f t="shared" si="138"/>
        <v>сб</v>
      </c>
      <c r="MX99" s="15" t="str">
        <f t="shared" si="138"/>
        <v>вс</v>
      </c>
      <c r="MY99" s="15" t="str">
        <f t="shared" si="138"/>
        <v>пн</v>
      </c>
      <c r="MZ99" s="15" t="str">
        <f t="shared" si="138"/>
        <v>вт</v>
      </c>
      <c r="NA99" s="15" t="str">
        <f t="shared" si="138"/>
        <v>ср</v>
      </c>
      <c r="NB99" s="15" t="str">
        <f t="shared" si="138"/>
        <v>чт</v>
      </c>
      <c r="NC99" s="15" t="str">
        <f t="shared" si="138"/>
        <v>пт</v>
      </c>
      <c r="ND99" s="15" t="str">
        <f t="shared" si="138"/>
        <v>сб</v>
      </c>
      <c r="NE99" s="15" t="str">
        <f t="shared" si="138"/>
        <v>вс</v>
      </c>
      <c r="NF99" s="15" t="str">
        <f t="shared" si="138"/>
        <v>пн</v>
      </c>
      <c r="NG99" s="15" t="str">
        <f t="shared" si="138"/>
        <v>вт</v>
      </c>
      <c r="NH99" s="15" t="str">
        <f t="shared" si="138"/>
        <v>ср</v>
      </c>
      <c r="NI99" s="15" t="str">
        <f t="shared" si="138"/>
        <v>чт</v>
      </c>
      <c r="NJ99" s="15" t="str">
        <f t="shared" si="138"/>
        <v>пт</v>
      </c>
      <c r="NK99" s="15" t="str">
        <f t="shared" si="138"/>
        <v>сб</v>
      </c>
      <c r="NL99" s="15" t="str">
        <f t="shared" si="138"/>
        <v>вс</v>
      </c>
      <c r="NM99" s="15" t="str">
        <f t="shared" si="138"/>
        <v>пн</v>
      </c>
      <c r="NN99" s="15" t="str">
        <f t="shared" si="138"/>
        <v>вт</v>
      </c>
      <c r="NO99" s="15" t="str">
        <f t="shared" si="138"/>
        <v>ср</v>
      </c>
      <c r="NP99" s="1"/>
      <c r="NQ99" s="1"/>
    </row>
    <row r="100" spans="1:381" x14ac:dyDescent="0.2">
      <c r="A100" s="1"/>
      <c r="B100" s="1"/>
      <c r="C100" s="180"/>
      <c r="D100" s="1"/>
      <c r="E100" s="180"/>
      <c r="F100" s="1"/>
      <c r="G100" s="180" t="str">
        <f>OFMOR_FFF_0!G100</f>
        <v>даты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39">IF(O100="","",O100+1)</f>
        <v>43468</v>
      </c>
      <c r="Q100" s="73">
        <f t="shared" si="139"/>
        <v>43469</v>
      </c>
      <c r="R100" s="73">
        <f t="shared" si="139"/>
        <v>43470</v>
      </c>
      <c r="S100" s="73">
        <f t="shared" si="139"/>
        <v>43471</v>
      </c>
      <c r="T100" s="73">
        <f t="shared" si="139"/>
        <v>43472</v>
      </c>
      <c r="U100" s="73">
        <f t="shared" si="139"/>
        <v>43473</v>
      </c>
      <c r="V100" s="73">
        <f t="shared" si="139"/>
        <v>43474</v>
      </c>
      <c r="W100" s="73">
        <f t="shared" si="139"/>
        <v>43475</v>
      </c>
      <c r="X100" s="73">
        <f t="shared" si="139"/>
        <v>43476</v>
      </c>
      <c r="Y100" s="73">
        <f t="shared" si="139"/>
        <v>43477</v>
      </c>
      <c r="Z100" s="73">
        <f t="shared" si="139"/>
        <v>43478</v>
      </c>
      <c r="AA100" s="73">
        <f t="shared" si="139"/>
        <v>43479</v>
      </c>
      <c r="AB100" s="73">
        <f t="shared" si="139"/>
        <v>43480</v>
      </c>
      <c r="AC100" s="73">
        <f t="shared" si="139"/>
        <v>43481</v>
      </c>
      <c r="AD100" s="73">
        <f t="shared" si="139"/>
        <v>43482</v>
      </c>
      <c r="AE100" s="73">
        <f t="shared" si="139"/>
        <v>43483</v>
      </c>
      <c r="AF100" s="73">
        <f t="shared" si="139"/>
        <v>43484</v>
      </c>
      <c r="AG100" s="73">
        <f t="shared" si="139"/>
        <v>43485</v>
      </c>
      <c r="AH100" s="73">
        <f t="shared" si="139"/>
        <v>43486</v>
      </c>
      <c r="AI100" s="73">
        <f t="shared" si="139"/>
        <v>43487</v>
      </c>
      <c r="AJ100" s="73">
        <f t="shared" si="139"/>
        <v>43488</v>
      </c>
      <c r="AK100" s="73">
        <f t="shared" si="139"/>
        <v>43489</v>
      </c>
      <c r="AL100" s="73">
        <f t="shared" si="139"/>
        <v>43490</v>
      </c>
      <c r="AM100" s="73">
        <f t="shared" si="139"/>
        <v>43491</v>
      </c>
      <c r="AN100" s="73">
        <f t="shared" si="139"/>
        <v>43492</v>
      </c>
      <c r="AO100" s="73">
        <f t="shared" si="139"/>
        <v>43493</v>
      </c>
      <c r="AP100" s="73">
        <f t="shared" si="139"/>
        <v>43494</v>
      </c>
      <c r="AQ100" s="73">
        <f t="shared" si="139"/>
        <v>43495</v>
      </c>
      <c r="AR100" s="73">
        <f t="shared" si="139"/>
        <v>43496</v>
      </c>
      <c r="AS100" s="73">
        <f t="shared" si="139"/>
        <v>43497</v>
      </c>
      <c r="AT100" s="73">
        <f t="shared" si="139"/>
        <v>43498</v>
      </c>
      <c r="AU100" s="73">
        <f t="shared" si="139"/>
        <v>43499</v>
      </c>
      <c r="AV100" s="73">
        <f t="shared" si="139"/>
        <v>43500</v>
      </c>
      <c r="AW100" s="73">
        <f t="shared" si="139"/>
        <v>43501</v>
      </c>
      <c r="AX100" s="73">
        <f t="shared" si="139"/>
        <v>43502</v>
      </c>
      <c r="AY100" s="73">
        <f t="shared" si="139"/>
        <v>43503</v>
      </c>
      <c r="AZ100" s="73">
        <f t="shared" si="139"/>
        <v>43504</v>
      </c>
      <c r="BA100" s="73">
        <f t="shared" si="139"/>
        <v>43505</v>
      </c>
      <c r="BB100" s="73">
        <f t="shared" si="139"/>
        <v>43506</v>
      </c>
      <c r="BC100" s="73">
        <f t="shared" si="139"/>
        <v>43507</v>
      </c>
      <c r="BD100" s="73">
        <f t="shared" si="139"/>
        <v>43508</v>
      </c>
      <c r="BE100" s="73">
        <f t="shared" si="139"/>
        <v>43509</v>
      </c>
      <c r="BF100" s="73">
        <f t="shared" si="139"/>
        <v>43510</v>
      </c>
      <c r="BG100" s="73">
        <f t="shared" si="139"/>
        <v>43511</v>
      </c>
      <c r="BH100" s="73">
        <f t="shared" si="139"/>
        <v>43512</v>
      </c>
      <c r="BI100" s="73">
        <f t="shared" si="139"/>
        <v>43513</v>
      </c>
      <c r="BJ100" s="73">
        <f t="shared" si="139"/>
        <v>43514</v>
      </c>
      <c r="BK100" s="73">
        <f t="shared" si="139"/>
        <v>43515</v>
      </c>
      <c r="BL100" s="73">
        <f t="shared" si="139"/>
        <v>43516</v>
      </c>
      <c r="BM100" s="73">
        <f t="shared" si="139"/>
        <v>43517</v>
      </c>
      <c r="BN100" s="73">
        <f t="shared" si="139"/>
        <v>43518</v>
      </c>
      <c r="BO100" s="73">
        <f t="shared" si="139"/>
        <v>43519</v>
      </c>
      <c r="BP100" s="73">
        <f t="shared" si="139"/>
        <v>43520</v>
      </c>
      <c r="BQ100" s="73">
        <f t="shared" si="139"/>
        <v>43521</v>
      </c>
      <c r="BR100" s="73">
        <f t="shared" si="139"/>
        <v>43522</v>
      </c>
      <c r="BS100" s="73">
        <f t="shared" si="139"/>
        <v>43523</v>
      </c>
      <c r="BT100" s="73">
        <f t="shared" si="139"/>
        <v>43524</v>
      </c>
      <c r="BU100" s="73">
        <f t="shared" si="139"/>
        <v>43525</v>
      </c>
      <c r="BV100" s="73">
        <f t="shared" si="139"/>
        <v>43526</v>
      </c>
      <c r="BW100" s="73">
        <f t="shared" si="139"/>
        <v>43527</v>
      </c>
      <c r="BX100" s="73">
        <f t="shared" si="139"/>
        <v>43528</v>
      </c>
      <c r="BY100" s="73">
        <f t="shared" si="139"/>
        <v>43529</v>
      </c>
      <c r="BZ100" s="73">
        <f t="shared" si="139"/>
        <v>43530</v>
      </c>
      <c r="CA100" s="73">
        <f t="shared" si="139"/>
        <v>43531</v>
      </c>
      <c r="CB100" s="73">
        <f t="shared" ref="CB100:EM100" si="140">IF(CA100="","",CA100+1)</f>
        <v>43532</v>
      </c>
      <c r="CC100" s="73">
        <f t="shared" si="140"/>
        <v>43533</v>
      </c>
      <c r="CD100" s="73">
        <f t="shared" si="140"/>
        <v>43534</v>
      </c>
      <c r="CE100" s="73">
        <f t="shared" si="140"/>
        <v>43535</v>
      </c>
      <c r="CF100" s="73">
        <f t="shared" si="140"/>
        <v>43536</v>
      </c>
      <c r="CG100" s="73">
        <f t="shared" si="140"/>
        <v>43537</v>
      </c>
      <c r="CH100" s="73">
        <f t="shared" si="140"/>
        <v>43538</v>
      </c>
      <c r="CI100" s="73">
        <f t="shared" si="140"/>
        <v>43539</v>
      </c>
      <c r="CJ100" s="73">
        <f t="shared" si="140"/>
        <v>43540</v>
      </c>
      <c r="CK100" s="73">
        <f t="shared" si="140"/>
        <v>43541</v>
      </c>
      <c r="CL100" s="73">
        <f t="shared" si="140"/>
        <v>43542</v>
      </c>
      <c r="CM100" s="73">
        <f t="shared" si="140"/>
        <v>43543</v>
      </c>
      <c r="CN100" s="73">
        <f t="shared" si="140"/>
        <v>43544</v>
      </c>
      <c r="CO100" s="73">
        <f t="shared" si="140"/>
        <v>43545</v>
      </c>
      <c r="CP100" s="73">
        <f t="shared" si="140"/>
        <v>43546</v>
      </c>
      <c r="CQ100" s="73">
        <f t="shared" si="140"/>
        <v>43547</v>
      </c>
      <c r="CR100" s="73">
        <f t="shared" si="140"/>
        <v>43548</v>
      </c>
      <c r="CS100" s="73">
        <f t="shared" si="140"/>
        <v>43549</v>
      </c>
      <c r="CT100" s="73">
        <f t="shared" si="140"/>
        <v>43550</v>
      </c>
      <c r="CU100" s="73">
        <f t="shared" si="140"/>
        <v>43551</v>
      </c>
      <c r="CV100" s="73">
        <f t="shared" si="140"/>
        <v>43552</v>
      </c>
      <c r="CW100" s="73">
        <f t="shared" si="140"/>
        <v>43553</v>
      </c>
      <c r="CX100" s="73">
        <f t="shared" si="140"/>
        <v>43554</v>
      </c>
      <c r="CY100" s="73">
        <f t="shared" si="140"/>
        <v>43555</v>
      </c>
      <c r="CZ100" s="73">
        <f t="shared" si="140"/>
        <v>43556</v>
      </c>
      <c r="DA100" s="73">
        <f t="shared" si="140"/>
        <v>43557</v>
      </c>
      <c r="DB100" s="73">
        <f t="shared" si="140"/>
        <v>43558</v>
      </c>
      <c r="DC100" s="73">
        <f t="shared" si="140"/>
        <v>43559</v>
      </c>
      <c r="DD100" s="73">
        <f t="shared" si="140"/>
        <v>43560</v>
      </c>
      <c r="DE100" s="73">
        <f t="shared" si="140"/>
        <v>43561</v>
      </c>
      <c r="DF100" s="73">
        <f t="shared" si="140"/>
        <v>43562</v>
      </c>
      <c r="DG100" s="73">
        <f t="shared" si="140"/>
        <v>43563</v>
      </c>
      <c r="DH100" s="73">
        <f t="shared" si="140"/>
        <v>43564</v>
      </c>
      <c r="DI100" s="73">
        <f t="shared" si="140"/>
        <v>43565</v>
      </c>
      <c r="DJ100" s="73">
        <f t="shared" si="140"/>
        <v>43566</v>
      </c>
      <c r="DK100" s="73">
        <f t="shared" si="140"/>
        <v>43567</v>
      </c>
      <c r="DL100" s="73">
        <f t="shared" si="140"/>
        <v>43568</v>
      </c>
      <c r="DM100" s="73">
        <f t="shared" si="140"/>
        <v>43569</v>
      </c>
      <c r="DN100" s="73">
        <f t="shared" si="140"/>
        <v>43570</v>
      </c>
      <c r="DO100" s="73">
        <f t="shared" si="140"/>
        <v>43571</v>
      </c>
      <c r="DP100" s="73">
        <f t="shared" si="140"/>
        <v>43572</v>
      </c>
      <c r="DQ100" s="73">
        <f t="shared" si="140"/>
        <v>43573</v>
      </c>
      <c r="DR100" s="73">
        <f t="shared" si="140"/>
        <v>43574</v>
      </c>
      <c r="DS100" s="73">
        <f t="shared" si="140"/>
        <v>43575</v>
      </c>
      <c r="DT100" s="73">
        <f t="shared" si="140"/>
        <v>43576</v>
      </c>
      <c r="DU100" s="73">
        <f t="shared" si="140"/>
        <v>43577</v>
      </c>
      <c r="DV100" s="73">
        <f t="shared" si="140"/>
        <v>43578</v>
      </c>
      <c r="DW100" s="73">
        <f t="shared" si="140"/>
        <v>43579</v>
      </c>
      <c r="DX100" s="73">
        <f t="shared" si="140"/>
        <v>43580</v>
      </c>
      <c r="DY100" s="73">
        <f t="shared" si="140"/>
        <v>43581</v>
      </c>
      <c r="DZ100" s="73">
        <f t="shared" si="140"/>
        <v>43582</v>
      </c>
      <c r="EA100" s="73">
        <f t="shared" si="140"/>
        <v>43583</v>
      </c>
      <c r="EB100" s="73">
        <f t="shared" si="140"/>
        <v>43584</v>
      </c>
      <c r="EC100" s="73">
        <f t="shared" si="140"/>
        <v>43585</v>
      </c>
      <c r="ED100" s="73">
        <f t="shared" si="140"/>
        <v>43586</v>
      </c>
      <c r="EE100" s="73">
        <f t="shared" si="140"/>
        <v>43587</v>
      </c>
      <c r="EF100" s="73">
        <f t="shared" si="140"/>
        <v>43588</v>
      </c>
      <c r="EG100" s="73">
        <f t="shared" si="140"/>
        <v>43589</v>
      </c>
      <c r="EH100" s="73">
        <f t="shared" si="140"/>
        <v>43590</v>
      </c>
      <c r="EI100" s="73">
        <f t="shared" si="140"/>
        <v>43591</v>
      </c>
      <c r="EJ100" s="73">
        <f t="shared" si="140"/>
        <v>43592</v>
      </c>
      <c r="EK100" s="73">
        <f t="shared" si="140"/>
        <v>43593</v>
      </c>
      <c r="EL100" s="73">
        <f t="shared" si="140"/>
        <v>43594</v>
      </c>
      <c r="EM100" s="73">
        <f t="shared" si="140"/>
        <v>43595</v>
      </c>
      <c r="EN100" s="73">
        <f t="shared" ref="EN100:GY100" si="141">IF(EM100="","",EM100+1)</f>
        <v>43596</v>
      </c>
      <c r="EO100" s="73">
        <f t="shared" si="141"/>
        <v>43597</v>
      </c>
      <c r="EP100" s="73">
        <f t="shared" si="141"/>
        <v>43598</v>
      </c>
      <c r="EQ100" s="73">
        <f t="shared" si="141"/>
        <v>43599</v>
      </c>
      <c r="ER100" s="73">
        <f t="shared" si="141"/>
        <v>43600</v>
      </c>
      <c r="ES100" s="73">
        <f t="shared" si="141"/>
        <v>43601</v>
      </c>
      <c r="ET100" s="73">
        <f t="shared" si="141"/>
        <v>43602</v>
      </c>
      <c r="EU100" s="73">
        <f t="shared" si="141"/>
        <v>43603</v>
      </c>
      <c r="EV100" s="73">
        <f t="shared" si="141"/>
        <v>43604</v>
      </c>
      <c r="EW100" s="73">
        <f t="shared" si="141"/>
        <v>43605</v>
      </c>
      <c r="EX100" s="73">
        <f t="shared" si="141"/>
        <v>43606</v>
      </c>
      <c r="EY100" s="73">
        <f t="shared" si="141"/>
        <v>43607</v>
      </c>
      <c r="EZ100" s="73">
        <f t="shared" si="141"/>
        <v>43608</v>
      </c>
      <c r="FA100" s="73">
        <f t="shared" si="141"/>
        <v>43609</v>
      </c>
      <c r="FB100" s="73">
        <f t="shared" si="141"/>
        <v>43610</v>
      </c>
      <c r="FC100" s="73">
        <f t="shared" si="141"/>
        <v>43611</v>
      </c>
      <c r="FD100" s="73">
        <f t="shared" si="141"/>
        <v>43612</v>
      </c>
      <c r="FE100" s="73">
        <f t="shared" si="141"/>
        <v>43613</v>
      </c>
      <c r="FF100" s="73">
        <f t="shared" si="141"/>
        <v>43614</v>
      </c>
      <c r="FG100" s="73">
        <f t="shared" si="141"/>
        <v>43615</v>
      </c>
      <c r="FH100" s="73">
        <f t="shared" si="141"/>
        <v>43616</v>
      </c>
      <c r="FI100" s="73">
        <f t="shared" si="141"/>
        <v>43617</v>
      </c>
      <c r="FJ100" s="73">
        <f t="shared" si="141"/>
        <v>43618</v>
      </c>
      <c r="FK100" s="73">
        <f t="shared" si="141"/>
        <v>43619</v>
      </c>
      <c r="FL100" s="73">
        <f t="shared" si="141"/>
        <v>43620</v>
      </c>
      <c r="FM100" s="73">
        <f t="shared" si="141"/>
        <v>43621</v>
      </c>
      <c r="FN100" s="73">
        <f t="shared" si="141"/>
        <v>43622</v>
      </c>
      <c r="FO100" s="73">
        <f t="shared" si="141"/>
        <v>43623</v>
      </c>
      <c r="FP100" s="73">
        <f t="shared" si="141"/>
        <v>43624</v>
      </c>
      <c r="FQ100" s="73">
        <f t="shared" si="141"/>
        <v>43625</v>
      </c>
      <c r="FR100" s="73">
        <f t="shared" si="141"/>
        <v>43626</v>
      </c>
      <c r="FS100" s="73">
        <f t="shared" si="141"/>
        <v>43627</v>
      </c>
      <c r="FT100" s="73">
        <f t="shared" si="141"/>
        <v>43628</v>
      </c>
      <c r="FU100" s="73">
        <f t="shared" si="141"/>
        <v>43629</v>
      </c>
      <c r="FV100" s="73">
        <f t="shared" si="141"/>
        <v>43630</v>
      </c>
      <c r="FW100" s="73">
        <f t="shared" si="141"/>
        <v>43631</v>
      </c>
      <c r="FX100" s="73">
        <f t="shared" si="141"/>
        <v>43632</v>
      </c>
      <c r="FY100" s="73">
        <f t="shared" si="141"/>
        <v>43633</v>
      </c>
      <c r="FZ100" s="73">
        <f t="shared" si="141"/>
        <v>43634</v>
      </c>
      <c r="GA100" s="73">
        <f t="shared" si="141"/>
        <v>43635</v>
      </c>
      <c r="GB100" s="73">
        <f t="shared" si="141"/>
        <v>43636</v>
      </c>
      <c r="GC100" s="73">
        <f t="shared" si="141"/>
        <v>43637</v>
      </c>
      <c r="GD100" s="73">
        <f t="shared" si="141"/>
        <v>43638</v>
      </c>
      <c r="GE100" s="73">
        <f t="shared" si="141"/>
        <v>43639</v>
      </c>
      <c r="GF100" s="73">
        <f t="shared" si="141"/>
        <v>43640</v>
      </c>
      <c r="GG100" s="73">
        <f t="shared" si="141"/>
        <v>43641</v>
      </c>
      <c r="GH100" s="73">
        <f t="shared" si="141"/>
        <v>43642</v>
      </c>
      <c r="GI100" s="73">
        <f t="shared" si="141"/>
        <v>43643</v>
      </c>
      <c r="GJ100" s="73">
        <f t="shared" si="141"/>
        <v>43644</v>
      </c>
      <c r="GK100" s="73">
        <f t="shared" si="141"/>
        <v>43645</v>
      </c>
      <c r="GL100" s="73">
        <f t="shared" si="141"/>
        <v>43646</v>
      </c>
      <c r="GM100" s="73">
        <f t="shared" si="141"/>
        <v>43647</v>
      </c>
      <c r="GN100" s="73">
        <f t="shared" si="141"/>
        <v>43648</v>
      </c>
      <c r="GO100" s="73">
        <f t="shared" si="141"/>
        <v>43649</v>
      </c>
      <c r="GP100" s="73">
        <f t="shared" si="141"/>
        <v>43650</v>
      </c>
      <c r="GQ100" s="73">
        <f t="shared" si="141"/>
        <v>43651</v>
      </c>
      <c r="GR100" s="73">
        <f t="shared" si="141"/>
        <v>43652</v>
      </c>
      <c r="GS100" s="73">
        <f t="shared" si="141"/>
        <v>43653</v>
      </c>
      <c r="GT100" s="73">
        <f t="shared" si="141"/>
        <v>43654</v>
      </c>
      <c r="GU100" s="73">
        <f t="shared" si="141"/>
        <v>43655</v>
      </c>
      <c r="GV100" s="73">
        <f t="shared" si="141"/>
        <v>43656</v>
      </c>
      <c r="GW100" s="73">
        <f t="shared" si="141"/>
        <v>43657</v>
      </c>
      <c r="GX100" s="73">
        <f t="shared" si="141"/>
        <v>43658</v>
      </c>
      <c r="GY100" s="73">
        <f t="shared" si="141"/>
        <v>43659</v>
      </c>
      <c r="GZ100" s="73">
        <f t="shared" ref="GZ100:JK100" si="142">IF(GY100="","",GY100+1)</f>
        <v>43660</v>
      </c>
      <c r="HA100" s="73">
        <f t="shared" si="142"/>
        <v>43661</v>
      </c>
      <c r="HB100" s="73">
        <f t="shared" si="142"/>
        <v>43662</v>
      </c>
      <c r="HC100" s="73">
        <f t="shared" si="142"/>
        <v>43663</v>
      </c>
      <c r="HD100" s="73">
        <f t="shared" si="142"/>
        <v>43664</v>
      </c>
      <c r="HE100" s="73">
        <f t="shared" si="142"/>
        <v>43665</v>
      </c>
      <c r="HF100" s="73">
        <f t="shared" si="142"/>
        <v>43666</v>
      </c>
      <c r="HG100" s="73">
        <f t="shared" si="142"/>
        <v>43667</v>
      </c>
      <c r="HH100" s="73">
        <f t="shared" si="142"/>
        <v>43668</v>
      </c>
      <c r="HI100" s="73">
        <f t="shared" si="142"/>
        <v>43669</v>
      </c>
      <c r="HJ100" s="73">
        <f t="shared" si="142"/>
        <v>43670</v>
      </c>
      <c r="HK100" s="73">
        <f t="shared" si="142"/>
        <v>43671</v>
      </c>
      <c r="HL100" s="73">
        <f t="shared" si="142"/>
        <v>43672</v>
      </c>
      <c r="HM100" s="73">
        <f t="shared" si="142"/>
        <v>43673</v>
      </c>
      <c r="HN100" s="73">
        <f t="shared" si="142"/>
        <v>43674</v>
      </c>
      <c r="HO100" s="73">
        <f t="shared" si="142"/>
        <v>43675</v>
      </c>
      <c r="HP100" s="73">
        <f t="shared" si="142"/>
        <v>43676</v>
      </c>
      <c r="HQ100" s="73">
        <f t="shared" si="142"/>
        <v>43677</v>
      </c>
      <c r="HR100" s="73">
        <f t="shared" si="142"/>
        <v>43678</v>
      </c>
      <c r="HS100" s="73">
        <f t="shared" si="142"/>
        <v>43679</v>
      </c>
      <c r="HT100" s="73">
        <f t="shared" si="142"/>
        <v>43680</v>
      </c>
      <c r="HU100" s="73">
        <f t="shared" si="142"/>
        <v>43681</v>
      </c>
      <c r="HV100" s="73">
        <f t="shared" si="142"/>
        <v>43682</v>
      </c>
      <c r="HW100" s="73">
        <f t="shared" si="142"/>
        <v>43683</v>
      </c>
      <c r="HX100" s="73">
        <f t="shared" si="142"/>
        <v>43684</v>
      </c>
      <c r="HY100" s="73">
        <f t="shared" si="142"/>
        <v>43685</v>
      </c>
      <c r="HZ100" s="73">
        <f t="shared" si="142"/>
        <v>43686</v>
      </c>
      <c r="IA100" s="73">
        <f t="shared" si="142"/>
        <v>43687</v>
      </c>
      <c r="IB100" s="73">
        <f t="shared" si="142"/>
        <v>43688</v>
      </c>
      <c r="IC100" s="73">
        <f t="shared" si="142"/>
        <v>43689</v>
      </c>
      <c r="ID100" s="73">
        <f t="shared" si="142"/>
        <v>43690</v>
      </c>
      <c r="IE100" s="73">
        <f t="shared" si="142"/>
        <v>43691</v>
      </c>
      <c r="IF100" s="73">
        <f t="shared" si="142"/>
        <v>43692</v>
      </c>
      <c r="IG100" s="73">
        <f t="shared" si="142"/>
        <v>43693</v>
      </c>
      <c r="IH100" s="73">
        <f t="shared" si="142"/>
        <v>43694</v>
      </c>
      <c r="II100" s="73">
        <f t="shared" si="142"/>
        <v>43695</v>
      </c>
      <c r="IJ100" s="73">
        <f t="shared" si="142"/>
        <v>43696</v>
      </c>
      <c r="IK100" s="73">
        <f t="shared" si="142"/>
        <v>43697</v>
      </c>
      <c r="IL100" s="73">
        <f t="shared" si="142"/>
        <v>43698</v>
      </c>
      <c r="IM100" s="73">
        <f t="shared" si="142"/>
        <v>43699</v>
      </c>
      <c r="IN100" s="73">
        <f t="shared" si="142"/>
        <v>43700</v>
      </c>
      <c r="IO100" s="73">
        <f t="shared" si="142"/>
        <v>43701</v>
      </c>
      <c r="IP100" s="73">
        <f t="shared" si="142"/>
        <v>43702</v>
      </c>
      <c r="IQ100" s="73">
        <f t="shared" si="142"/>
        <v>43703</v>
      </c>
      <c r="IR100" s="73">
        <f t="shared" si="142"/>
        <v>43704</v>
      </c>
      <c r="IS100" s="73">
        <f t="shared" si="142"/>
        <v>43705</v>
      </c>
      <c r="IT100" s="73">
        <f t="shared" si="142"/>
        <v>43706</v>
      </c>
      <c r="IU100" s="73">
        <f t="shared" si="142"/>
        <v>43707</v>
      </c>
      <c r="IV100" s="73">
        <f t="shared" si="142"/>
        <v>43708</v>
      </c>
      <c r="IW100" s="73">
        <f t="shared" si="142"/>
        <v>43709</v>
      </c>
      <c r="IX100" s="73">
        <f t="shared" si="142"/>
        <v>43710</v>
      </c>
      <c r="IY100" s="73">
        <f t="shared" si="142"/>
        <v>43711</v>
      </c>
      <c r="IZ100" s="73">
        <f t="shared" si="142"/>
        <v>43712</v>
      </c>
      <c r="JA100" s="73">
        <f t="shared" si="142"/>
        <v>43713</v>
      </c>
      <c r="JB100" s="73">
        <f t="shared" si="142"/>
        <v>43714</v>
      </c>
      <c r="JC100" s="73">
        <f t="shared" si="142"/>
        <v>43715</v>
      </c>
      <c r="JD100" s="73">
        <f t="shared" si="142"/>
        <v>43716</v>
      </c>
      <c r="JE100" s="73">
        <f t="shared" si="142"/>
        <v>43717</v>
      </c>
      <c r="JF100" s="73">
        <f t="shared" si="142"/>
        <v>43718</v>
      </c>
      <c r="JG100" s="73">
        <f t="shared" si="142"/>
        <v>43719</v>
      </c>
      <c r="JH100" s="73">
        <f t="shared" si="142"/>
        <v>43720</v>
      </c>
      <c r="JI100" s="73">
        <f t="shared" si="142"/>
        <v>43721</v>
      </c>
      <c r="JJ100" s="73">
        <f t="shared" si="142"/>
        <v>43722</v>
      </c>
      <c r="JK100" s="73">
        <f t="shared" si="142"/>
        <v>43723</v>
      </c>
      <c r="JL100" s="73">
        <f t="shared" ref="JL100:LW100" si="143">IF(JK100="","",JK100+1)</f>
        <v>43724</v>
      </c>
      <c r="JM100" s="73">
        <f t="shared" si="143"/>
        <v>43725</v>
      </c>
      <c r="JN100" s="73">
        <f t="shared" si="143"/>
        <v>43726</v>
      </c>
      <c r="JO100" s="73">
        <f t="shared" si="143"/>
        <v>43727</v>
      </c>
      <c r="JP100" s="73">
        <f t="shared" si="143"/>
        <v>43728</v>
      </c>
      <c r="JQ100" s="73">
        <f t="shared" si="143"/>
        <v>43729</v>
      </c>
      <c r="JR100" s="73">
        <f t="shared" si="143"/>
        <v>43730</v>
      </c>
      <c r="JS100" s="73">
        <f t="shared" si="143"/>
        <v>43731</v>
      </c>
      <c r="JT100" s="73">
        <f t="shared" si="143"/>
        <v>43732</v>
      </c>
      <c r="JU100" s="73">
        <f t="shared" si="143"/>
        <v>43733</v>
      </c>
      <c r="JV100" s="73">
        <f t="shared" si="143"/>
        <v>43734</v>
      </c>
      <c r="JW100" s="73">
        <f t="shared" si="143"/>
        <v>43735</v>
      </c>
      <c r="JX100" s="73">
        <f t="shared" si="143"/>
        <v>43736</v>
      </c>
      <c r="JY100" s="73">
        <f t="shared" si="143"/>
        <v>43737</v>
      </c>
      <c r="JZ100" s="73">
        <f t="shared" si="143"/>
        <v>43738</v>
      </c>
      <c r="KA100" s="73">
        <f t="shared" si="143"/>
        <v>43739</v>
      </c>
      <c r="KB100" s="73">
        <f t="shared" si="143"/>
        <v>43740</v>
      </c>
      <c r="KC100" s="73">
        <f t="shared" si="143"/>
        <v>43741</v>
      </c>
      <c r="KD100" s="73">
        <f t="shared" si="143"/>
        <v>43742</v>
      </c>
      <c r="KE100" s="73">
        <f t="shared" si="143"/>
        <v>43743</v>
      </c>
      <c r="KF100" s="73">
        <f t="shared" si="143"/>
        <v>43744</v>
      </c>
      <c r="KG100" s="73">
        <f t="shared" si="143"/>
        <v>43745</v>
      </c>
      <c r="KH100" s="73">
        <f t="shared" si="143"/>
        <v>43746</v>
      </c>
      <c r="KI100" s="73">
        <f t="shared" si="143"/>
        <v>43747</v>
      </c>
      <c r="KJ100" s="73">
        <f t="shared" si="143"/>
        <v>43748</v>
      </c>
      <c r="KK100" s="73">
        <f t="shared" si="143"/>
        <v>43749</v>
      </c>
      <c r="KL100" s="73">
        <f t="shared" si="143"/>
        <v>43750</v>
      </c>
      <c r="KM100" s="73">
        <f t="shared" si="143"/>
        <v>43751</v>
      </c>
      <c r="KN100" s="73">
        <f t="shared" si="143"/>
        <v>43752</v>
      </c>
      <c r="KO100" s="73">
        <f t="shared" si="143"/>
        <v>43753</v>
      </c>
      <c r="KP100" s="73">
        <f t="shared" si="143"/>
        <v>43754</v>
      </c>
      <c r="KQ100" s="73">
        <f t="shared" si="143"/>
        <v>43755</v>
      </c>
      <c r="KR100" s="73">
        <f t="shared" si="143"/>
        <v>43756</v>
      </c>
      <c r="KS100" s="73">
        <f t="shared" si="143"/>
        <v>43757</v>
      </c>
      <c r="KT100" s="73">
        <f t="shared" si="143"/>
        <v>43758</v>
      </c>
      <c r="KU100" s="73">
        <f t="shared" si="143"/>
        <v>43759</v>
      </c>
      <c r="KV100" s="73">
        <f t="shared" si="143"/>
        <v>43760</v>
      </c>
      <c r="KW100" s="73">
        <f t="shared" si="143"/>
        <v>43761</v>
      </c>
      <c r="KX100" s="73">
        <f t="shared" si="143"/>
        <v>43762</v>
      </c>
      <c r="KY100" s="73">
        <f t="shared" si="143"/>
        <v>43763</v>
      </c>
      <c r="KZ100" s="73">
        <f t="shared" si="143"/>
        <v>43764</v>
      </c>
      <c r="LA100" s="73">
        <f t="shared" si="143"/>
        <v>43765</v>
      </c>
      <c r="LB100" s="73">
        <f t="shared" si="143"/>
        <v>43766</v>
      </c>
      <c r="LC100" s="73">
        <f t="shared" si="143"/>
        <v>43767</v>
      </c>
      <c r="LD100" s="73">
        <f t="shared" si="143"/>
        <v>43768</v>
      </c>
      <c r="LE100" s="73">
        <f t="shared" si="143"/>
        <v>43769</v>
      </c>
      <c r="LF100" s="73">
        <f t="shared" si="143"/>
        <v>43770</v>
      </c>
      <c r="LG100" s="73">
        <f t="shared" si="143"/>
        <v>43771</v>
      </c>
      <c r="LH100" s="73">
        <f t="shared" si="143"/>
        <v>43772</v>
      </c>
      <c r="LI100" s="73">
        <f t="shared" si="143"/>
        <v>43773</v>
      </c>
      <c r="LJ100" s="73">
        <f t="shared" si="143"/>
        <v>43774</v>
      </c>
      <c r="LK100" s="73">
        <f t="shared" si="143"/>
        <v>43775</v>
      </c>
      <c r="LL100" s="73">
        <f t="shared" si="143"/>
        <v>43776</v>
      </c>
      <c r="LM100" s="73">
        <f t="shared" si="143"/>
        <v>43777</v>
      </c>
      <c r="LN100" s="73">
        <f t="shared" si="143"/>
        <v>43778</v>
      </c>
      <c r="LO100" s="73">
        <f t="shared" si="143"/>
        <v>43779</v>
      </c>
      <c r="LP100" s="73">
        <f t="shared" si="143"/>
        <v>43780</v>
      </c>
      <c r="LQ100" s="73">
        <f t="shared" si="143"/>
        <v>43781</v>
      </c>
      <c r="LR100" s="73">
        <f t="shared" si="143"/>
        <v>43782</v>
      </c>
      <c r="LS100" s="73">
        <f t="shared" si="143"/>
        <v>43783</v>
      </c>
      <c r="LT100" s="73">
        <f t="shared" si="143"/>
        <v>43784</v>
      </c>
      <c r="LU100" s="73">
        <f t="shared" si="143"/>
        <v>43785</v>
      </c>
      <c r="LV100" s="73">
        <f t="shared" si="143"/>
        <v>43786</v>
      </c>
      <c r="LW100" s="73">
        <f t="shared" si="143"/>
        <v>43787</v>
      </c>
      <c r="LX100" s="73">
        <f t="shared" ref="LX100:NO100" si="144">IF(LW100="","",LW100+1)</f>
        <v>43788</v>
      </c>
      <c r="LY100" s="73">
        <f t="shared" si="144"/>
        <v>43789</v>
      </c>
      <c r="LZ100" s="73">
        <f t="shared" si="144"/>
        <v>43790</v>
      </c>
      <c r="MA100" s="73">
        <f t="shared" si="144"/>
        <v>43791</v>
      </c>
      <c r="MB100" s="73">
        <f t="shared" si="144"/>
        <v>43792</v>
      </c>
      <c r="MC100" s="73">
        <f t="shared" si="144"/>
        <v>43793</v>
      </c>
      <c r="MD100" s="73">
        <f t="shared" si="144"/>
        <v>43794</v>
      </c>
      <c r="ME100" s="73">
        <f t="shared" si="144"/>
        <v>43795</v>
      </c>
      <c r="MF100" s="73">
        <f t="shared" si="144"/>
        <v>43796</v>
      </c>
      <c r="MG100" s="73">
        <f t="shared" si="144"/>
        <v>43797</v>
      </c>
      <c r="MH100" s="73">
        <f t="shared" si="144"/>
        <v>43798</v>
      </c>
      <c r="MI100" s="73">
        <f t="shared" si="144"/>
        <v>43799</v>
      </c>
      <c r="MJ100" s="73">
        <f t="shared" si="144"/>
        <v>43800</v>
      </c>
      <c r="MK100" s="73">
        <f t="shared" si="144"/>
        <v>43801</v>
      </c>
      <c r="ML100" s="73">
        <f t="shared" si="144"/>
        <v>43802</v>
      </c>
      <c r="MM100" s="73">
        <f t="shared" si="144"/>
        <v>43803</v>
      </c>
      <c r="MN100" s="73">
        <f t="shared" si="144"/>
        <v>43804</v>
      </c>
      <c r="MO100" s="73">
        <f t="shared" si="144"/>
        <v>43805</v>
      </c>
      <c r="MP100" s="73">
        <f t="shared" si="144"/>
        <v>43806</v>
      </c>
      <c r="MQ100" s="73">
        <f t="shared" si="144"/>
        <v>43807</v>
      </c>
      <c r="MR100" s="73">
        <f t="shared" si="144"/>
        <v>43808</v>
      </c>
      <c r="MS100" s="73">
        <f t="shared" si="144"/>
        <v>43809</v>
      </c>
      <c r="MT100" s="73">
        <f t="shared" si="144"/>
        <v>43810</v>
      </c>
      <c r="MU100" s="73">
        <f t="shared" si="144"/>
        <v>43811</v>
      </c>
      <c r="MV100" s="73">
        <f t="shared" si="144"/>
        <v>43812</v>
      </c>
      <c r="MW100" s="73">
        <f t="shared" si="144"/>
        <v>43813</v>
      </c>
      <c r="MX100" s="73">
        <f t="shared" si="144"/>
        <v>43814</v>
      </c>
      <c r="MY100" s="73">
        <f t="shared" si="144"/>
        <v>43815</v>
      </c>
      <c r="MZ100" s="73">
        <f t="shared" si="144"/>
        <v>43816</v>
      </c>
      <c r="NA100" s="73">
        <f t="shared" si="144"/>
        <v>43817</v>
      </c>
      <c r="NB100" s="73">
        <f t="shared" si="144"/>
        <v>43818</v>
      </c>
      <c r="NC100" s="73">
        <f t="shared" si="144"/>
        <v>43819</v>
      </c>
      <c r="ND100" s="73">
        <f t="shared" si="144"/>
        <v>43820</v>
      </c>
      <c r="NE100" s="73">
        <f t="shared" si="144"/>
        <v>43821</v>
      </c>
      <c r="NF100" s="73">
        <f t="shared" si="144"/>
        <v>43822</v>
      </c>
      <c r="NG100" s="73">
        <f t="shared" si="144"/>
        <v>43823</v>
      </c>
      <c r="NH100" s="73">
        <f t="shared" si="144"/>
        <v>43824</v>
      </c>
      <c r="NI100" s="73">
        <f t="shared" si="144"/>
        <v>43825</v>
      </c>
      <c r="NJ100" s="73">
        <f t="shared" si="144"/>
        <v>43826</v>
      </c>
      <c r="NK100" s="73">
        <f t="shared" si="144"/>
        <v>43827</v>
      </c>
      <c r="NL100" s="73">
        <f t="shared" si="144"/>
        <v>43828</v>
      </c>
      <c r="NM100" s="73">
        <f t="shared" si="144"/>
        <v>43829</v>
      </c>
      <c r="NN100" s="73">
        <f t="shared" si="144"/>
        <v>43830</v>
      </c>
      <c r="NO100" s="73">
        <f t="shared" si="144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46" customFormat="1" x14ac:dyDescent="0.2">
      <c r="A102" s="141"/>
      <c r="B102" s="141"/>
      <c r="C102" s="141" t="str">
        <f>OFMOR_FFF_0!C102</f>
        <v>COGS_Sales</v>
      </c>
      <c r="D102" s="141"/>
      <c r="E102" s="141" t="str">
        <f>OFMOR_FFF_0!E102</f>
        <v>Оборот: Бюджет себестоимости продаж без учета скидок</v>
      </c>
      <c r="F102" s="141"/>
      <c r="G102" s="141" t="str">
        <f>OFMOR_FFF_0!G102</f>
        <v>тыс.руб.</v>
      </c>
      <c r="H102" s="141"/>
      <c r="I102" s="141"/>
      <c r="J102" s="141"/>
      <c r="K102" s="142">
        <f t="shared" ref="K102:K111" si="145">SUM(N102:NO102)</f>
        <v>142756.49785842976</v>
      </c>
      <c r="L102" s="141"/>
      <c r="M102" s="141"/>
      <c r="N102" s="143">
        <f>$N$57*$AQ$89</f>
        <v>0</v>
      </c>
      <c r="O102" s="144">
        <f>SUMPRODUCT($N$57:O$57,$AP$89:$AQ$89)</f>
        <v>10.397380203859093</v>
      </c>
      <c r="P102" s="144">
        <f>SUMPRODUCT($N$57:P$57,$AO$89:$AQ$89)</f>
        <v>12.645522793271013</v>
      </c>
      <c r="Q102" s="144">
        <f>SUMPRODUCT($N$57:Q$57,$AN$89:$AQ$89)</f>
        <v>21.271417658492865</v>
      </c>
      <c r="R102" s="144">
        <f>SUMPRODUCT($N$57:R$57,$AM$89:$AQ$89)</f>
        <v>32.876271793000491</v>
      </c>
      <c r="S102" s="144">
        <f>SUMPRODUCT($N$57:S$57,$AL$89:$AQ$89)</f>
        <v>36.095717354129363</v>
      </c>
      <c r="T102" s="144">
        <f>SUMPRODUCT($N$57:T$57,$AK$89:$AQ$89)</f>
        <v>40.42715626398325</v>
      </c>
      <c r="U102" s="144">
        <f>SUMPRODUCT($N$57:U$57,$AJ$89:$AQ$89)</f>
        <v>64.297601854075907</v>
      </c>
      <c r="V102" s="144">
        <f>SUMPRODUCT($N$57:V$57,$AI$89:$AQ$89)</f>
        <v>80.39960909752071</v>
      </c>
      <c r="W102" s="144">
        <f>SUMPRODUCT($N$57:W$57,$AH$89:$AQ$89)</f>
        <v>79.23290123688659</v>
      </c>
      <c r="X102" s="144">
        <f>SUMPRODUCT($N$57:X$57,$AG$89:$AQ$89)</f>
        <v>114.00361216777478</v>
      </c>
      <c r="Y102" s="144">
        <f>SUMPRODUCT($N$57:Y$57,$AF$89:$AQ$89)</f>
        <v>160.37965469281727</v>
      </c>
      <c r="Z102" s="144">
        <f>SUMPRODUCT($N$57:Z$57,$AE$89:$AQ$89)</f>
        <v>173.39619758965461</v>
      </c>
      <c r="AA102" s="144">
        <f>SUMPRODUCT($N$57:AA$57,$AD$89:$AQ$89)</f>
        <v>191.04779500080721</v>
      </c>
      <c r="AB102" s="144">
        <f>SUMPRODUCT($N$57:AB$57,$AC$89:$AQ$89)</f>
        <v>236.91018680667975</v>
      </c>
      <c r="AC102" s="144">
        <f>SUMPRODUCT($N$57:AC$57,$AB$89:$AQ$89)</f>
        <v>217.59646594585939</v>
      </c>
      <c r="AD102" s="144">
        <f>SUMPRODUCT($N$57:AD$57,$AA$89:$AQ$89)</f>
        <v>176.97327573178535</v>
      </c>
      <c r="AE102" s="144">
        <f>SUMPRODUCT($N$57:AE$57,$Z$89:$AQ$89)</f>
        <v>176.30945437614008</v>
      </c>
      <c r="AF102" s="144">
        <f>SUMPRODUCT($N$57:AF$57,$Y$89:$AQ$89)</f>
        <v>199.0700239238825</v>
      </c>
      <c r="AG102" s="144">
        <f>SUMPRODUCT($N$57:AG$57,$X$89:$AQ$89)</f>
        <v>196.66510102720076</v>
      </c>
      <c r="AH102" s="144">
        <f>SUMPRODUCT($N$57:AH$57,$W$89:$AQ$89)</f>
        <v>203.54901991883463</v>
      </c>
      <c r="AI102" s="144">
        <f>SUMPRODUCT($N$57:AI$57,$V$89:$AQ$89)</f>
        <v>243.16912449610135</v>
      </c>
      <c r="AJ102" s="144">
        <f>SUMPRODUCT($N$57:AJ$57,$U$89:$AQ$89)</f>
        <v>223.17977620695615</v>
      </c>
      <c r="AK102" s="144">
        <f>SUMPRODUCT($N$57:AK$57,$T$89:$AQ$89)</f>
        <v>182.29976901348761</v>
      </c>
      <c r="AL102" s="144">
        <f>SUMPRODUCT($N$57:AL$57,$S$89:$AQ$89)</f>
        <v>180.55803560301473</v>
      </c>
      <c r="AM102" s="144">
        <f>SUMPRODUCT($N$57:AM$57,$R$89:$AQ$89)</f>
        <v>284.20839109780604</v>
      </c>
      <c r="AN102" s="144">
        <f>SUMPRODUCT($N$57:AN$57,$Q$89:$AQ$89)</f>
        <v>303.63495146258492</v>
      </c>
      <c r="AO102" s="144">
        <f>SUMPRODUCT($N$57:AO$57,$P$89:$AQ$89)</f>
        <v>317.48867328324059</v>
      </c>
      <c r="AP102" s="144">
        <f>SUMPRODUCT($N$57:AP$57,$O$89:$AQ$89)</f>
        <v>368.75247493976315</v>
      </c>
      <c r="AQ102" s="144">
        <f t="shared" ref="AQ102:DB102" si="146">SUMPRODUCT(N$57:AQ$57,$N$89:$AQ$89)</f>
        <v>321.907084902007</v>
      </c>
      <c r="AR102" s="144">
        <f t="shared" si="146"/>
        <v>255.64665188975016</v>
      </c>
      <c r="AS102" s="144">
        <f t="shared" si="146"/>
        <v>241.93756636324366</v>
      </c>
      <c r="AT102" s="144">
        <f t="shared" si="146"/>
        <v>184.48990517906671</v>
      </c>
      <c r="AU102" s="144">
        <f t="shared" si="146"/>
        <v>156.47476892034797</v>
      </c>
      <c r="AV102" s="144">
        <f t="shared" si="146"/>
        <v>138.69815289327789</v>
      </c>
      <c r="AW102" s="144">
        <f t="shared" si="146"/>
        <v>137.13235277624614</v>
      </c>
      <c r="AX102" s="144">
        <f t="shared" si="146"/>
        <v>134.81653999835578</v>
      </c>
      <c r="AY102" s="144">
        <f t="shared" si="146"/>
        <v>124.76242797547715</v>
      </c>
      <c r="AZ102" s="144">
        <f t="shared" si="146"/>
        <v>128.23372523628532</v>
      </c>
      <c r="BA102" s="144">
        <f t="shared" si="146"/>
        <v>142.30307318915015</v>
      </c>
      <c r="BB102" s="144">
        <f t="shared" si="146"/>
        <v>145.56517496078897</v>
      </c>
      <c r="BC102" s="144">
        <f t="shared" si="146"/>
        <v>152.97413591106081</v>
      </c>
      <c r="BD102" s="144">
        <f t="shared" si="146"/>
        <v>170.66290087021821</v>
      </c>
      <c r="BE102" s="144">
        <f t="shared" si="146"/>
        <v>173.61592460747778</v>
      </c>
      <c r="BF102" s="144">
        <f t="shared" si="146"/>
        <v>178.33700226423048</v>
      </c>
      <c r="BG102" s="144">
        <f t="shared" si="146"/>
        <v>188.76994352978028</v>
      </c>
      <c r="BH102" s="144">
        <f t="shared" si="146"/>
        <v>207.27625409043782</v>
      </c>
      <c r="BI102" s="144">
        <f t="shared" si="146"/>
        <v>220.37383760505736</v>
      </c>
      <c r="BJ102" s="144">
        <f t="shared" si="146"/>
        <v>231.79010278417749</v>
      </c>
      <c r="BK102" s="144">
        <f t="shared" si="146"/>
        <v>251.09276167066525</v>
      </c>
      <c r="BL102" s="144">
        <f t="shared" si="146"/>
        <v>259.89470412733749</v>
      </c>
      <c r="BM102" s="144">
        <f t="shared" si="146"/>
        <v>266.35316994981758</v>
      </c>
      <c r="BN102" s="144">
        <f t="shared" si="146"/>
        <v>279.38459052803807</v>
      </c>
      <c r="BO102" s="144">
        <f t="shared" si="146"/>
        <v>302.50304887986732</v>
      </c>
      <c r="BP102" s="144">
        <f t="shared" si="146"/>
        <v>318.45514072478989</v>
      </c>
      <c r="BQ102" s="144">
        <f t="shared" si="146"/>
        <v>331.37167420974663</v>
      </c>
      <c r="BR102" s="144">
        <f t="shared" si="146"/>
        <v>353.74014874467508</v>
      </c>
      <c r="BS102" s="144">
        <f t="shared" si="146"/>
        <v>364.85551263392699</v>
      </c>
      <c r="BT102" s="144">
        <f t="shared" si="146"/>
        <v>371.16069604148595</v>
      </c>
      <c r="BU102" s="144">
        <f t="shared" si="146"/>
        <v>379.96380434755923</v>
      </c>
      <c r="BV102" s="144">
        <f t="shared" si="146"/>
        <v>375.7819918472286</v>
      </c>
      <c r="BW102" s="144">
        <f t="shared" si="146"/>
        <v>372.81927717467329</v>
      </c>
      <c r="BX102" s="144">
        <f t="shared" si="146"/>
        <v>366.54726858513726</v>
      </c>
      <c r="BY102" s="144">
        <f t="shared" si="146"/>
        <v>362.07085215070288</v>
      </c>
      <c r="BZ102" s="144">
        <f t="shared" si="146"/>
        <v>361.38936552954669</v>
      </c>
      <c r="CA102" s="144">
        <f t="shared" si="146"/>
        <v>359.85567068377884</v>
      </c>
      <c r="CB102" s="144">
        <f t="shared" si="146"/>
        <v>357.95103752378316</v>
      </c>
      <c r="CC102" s="144">
        <f t="shared" si="146"/>
        <v>357.73327112247193</v>
      </c>
      <c r="CD102" s="144">
        <f t="shared" si="146"/>
        <v>356.60889866455278</v>
      </c>
      <c r="CE102" s="144">
        <f t="shared" si="146"/>
        <v>354.42060005021534</v>
      </c>
      <c r="CF102" s="144">
        <f t="shared" si="146"/>
        <v>355.20984744359453</v>
      </c>
      <c r="CG102" s="144">
        <f t="shared" si="146"/>
        <v>358.67366786008813</v>
      </c>
      <c r="CH102" s="144">
        <f t="shared" si="146"/>
        <v>362.20683435686931</v>
      </c>
      <c r="CI102" s="144">
        <f t="shared" si="146"/>
        <v>363.7833309332193</v>
      </c>
      <c r="CJ102" s="144">
        <f t="shared" si="146"/>
        <v>363.96265834522171</v>
      </c>
      <c r="CK102" s="144">
        <f t="shared" si="146"/>
        <v>359.40509661653812</v>
      </c>
      <c r="CL102" s="144">
        <f t="shared" si="146"/>
        <v>351.22873147703984</v>
      </c>
      <c r="CM102" s="144">
        <f t="shared" si="146"/>
        <v>343.41612811684956</v>
      </c>
      <c r="CN102" s="144">
        <f t="shared" si="146"/>
        <v>336.19615983437961</v>
      </c>
      <c r="CO102" s="144">
        <f t="shared" si="146"/>
        <v>330.7086029356837</v>
      </c>
      <c r="CP102" s="144">
        <f t="shared" si="146"/>
        <v>327.62818740668672</v>
      </c>
      <c r="CQ102" s="144">
        <f t="shared" si="146"/>
        <v>328.6794196646714</v>
      </c>
      <c r="CR102" s="144">
        <f t="shared" si="146"/>
        <v>331.24474031646321</v>
      </c>
      <c r="CS102" s="144">
        <f t="shared" si="146"/>
        <v>335.64727942656964</v>
      </c>
      <c r="CT102" s="144">
        <f t="shared" si="146"/>
        <v>341.94951250778678</v>
      </c>
      <c r="CU102" s="144">
        <f t="shared" si="146"/>
        <v>348.06101763013658</v>
      </c>
      <c r="CV102" s="144">
        <f t="shared" si="146"/>
        <v>354.06577453708633</v>
      </c>
      <c r="CW102" s="144">
        <f t="shared" si="146"/>
        <v>360.3341580905294</v>
      </c>
      <c r="CX102" s="144">
        <f t="shared" si="146"/>
        <v>367.14505718619102</v>
      </c>
      <c r="CY102" s="144">
        <f t="shared" si="146"/>
        <v>372.63703692406534</v>
      </c>
      <c r="CZ102" s="144">
        <f t="shared" si="146"/>
        <v>377.34282992832266</v>
      </c>
      <c r="DA102" s="144">
        <f t="shared" si="146"/>
        <v>381.36221970144135</v>
      </c>
      <c r="DB102" s="144">
        <f t="shared" si="146"/>
        <v>385.74537424362825</v>
      </c>
      <c r="DC102" s="144">
        <f t="shared" ref="DC102:FN102" si="147">SUMPRODUCT(BZ$57:DC$57,$N$89:$AQ$89)</f>
        <v>390.39607443557622</v>
      </c>
      <c r="DD102" s="144">
        <f t="shared" si="147"/>
        <v>394.91825892676081</v>
      </c>
      <c r="DE102" s="144">
        <f t="shared" si="147"/>
        <v>399.63439985520955</v>
      </c>
      <c r="DF102" s="144">
        <f t="shared" si="147"/>
        <v>403.52907276902965</v>
      </c>
      <c r="DG102" s="144">
        <f t="shared" si="147"/>
        <v>406.85266906875347</v>
      </c>
      <c r="DH102" s="144">
        <f t="shared" si="147"/>
        <v>410.09442203841456</v>
      </c>
      <c r="DI102" s="144">
        <f t="shared" si="147"/>
        <v>413.31298801711671</v>
      </c>
      <c r="DJ102" s="144">
        <f t="shared" si="147"/>
        <v>416.63207837887603</v>
      </c>
      <c r="DK102" s="144">
        <f t="shared" si="147"/>
        <v>419.73717975486215</v>
      </c>
      <c r="DL102" s="144">
        <f t="shared" si="147"/>
        <v>421.60408858066205</v>
      </c>
      <c r="DM102" s="144">
        <f t="shared" si="147"/>
        <v>421.59727228755128</v>
      </c>
      <c r="DN102" s="144">
        <f t="shared" si="147"/>
        <v>420.30162526083211</v>
      </c>
      <c r="DO102" s="144">
        <f t="shared" si="147"/>
        <v>417.89760531369768</v>
      </c>
      <c r="DP102" s="144">
        <f t="shared" si="147"/>
        <v>414.64049062492836</v>
      </c>
      <c r="DQ102" s="144">
        <f t="shared" si="147"/>
        <v>411.79098591873424</v>
      </c>
      <c r="DR102" s="144">
        <f t="shared" si="147"/>
        <v>409.31714645619559</v>
      </c>
      <c r="DS102" s="144">
        <f t="shared" si="147"/>
        <v>408.22444296091794</v>
      </c>
      <c r="DT102" s="144">
        <f t="shared" si="147"/>
        <v>407.43450782725483</v>
      </c>
      <c r="DU102" s="144">
        <f t="shared" si="147"/>
        <v>407.17657041962741</v>
      </c>
      <c r="DV102" s="144">
        <f t="shared" si="147"/>
        <v>407.63633218607663</v>
      </c>
      <c r="DW102" s="144">
        <f t="shared" si="147"/>
        <v>407.83563619190113</v>
      </c>
      <c r="DX102" s="144">
        <f t="shared" si="147"/>
        <v>408.31994358280451</v>
      </c>
      <c r="DY102" s="144">
        <f t="shared" si="147"/>
        <v>409.23300111872152</v>
      </c>
      <c r="DZ102" s="144">
        <f t="shared" si="147"/>
        <v>410.64486989093268</v>
      </c>
      <c r="EA102" s="144">
        <f t="shared" si="147"/>
        <v>411.85343189003913</v>
      </c>
      <c r="EB102" s="144">
        <f t="shared" si="147"/>
        <v>412.95141279299003</v>
      </c>
      <c r="EC102" s="144">
        <f t="shared" si="147"/>
        <v>413.97529786787834</v>
      </c>
      <c r="ED102" s="144">
        <f t="shared" si="147"/>
        <v>414.25178655783657</v>
      </c>
      <c r="EE102" s="144">
        <f t="shared" si="147"/>
        <v>414.24948769438424</v>
      </c>
      <c r="EF102" s="144">
        <f t="shared" si="147"/>
        <v>413.75682555795584</v>
      </c>
      <c r="EG102" s="144">
        <f t="shared" si="147"/>
        <v>413.67490899036909</v>
      </c>
      <c r="EH102" s="144">
        <f t="shared" si="147"/>
        <v>413.72945852708938</v>
      </c>
      <c r="EI102" s="144">
        <f t="shared" si="147"/>
        <v>413.91608959735731</v>
      </c>
      <c r="EJ102" s="144">
        <f t="shared" si="147"/>
        <v>414.32706959412303</v>
      </c>
      <c r="EK102" s="144">
        <f t="shared" si="147"/>
        <v>414.78874888428271</v>
      </c>
      <c r="EL102" s="144">
        <f t="shared" si="147"/>
        <v>415.41500980841965</v>
      </c>
      <c r="EM102" s="144">
        <f t="shared" si="147"/>
        <v>416.00467806533493</v>
      </c>
      <c r="EN102" s="144">
        <f t="shared" si="147"/>
        <v>416.95747284212757</v>
      </c>
      <c r="EO102" s="144">
        <f t="shared" si="147"/>
        <v>417.95376145087823</v>
      </c>
      <c r="EP102" s="144">
        <f t="shared" si="147"/>
        <v>418.86311709539666</v>
      </c>
      <c r="EQ102" s="144">
        <f t="shared" si="147"/>
        <v>418.83232821375987</v>
      </c>
      <c r="ER102" s="144">
        <f t="shared" si="147"/>
        <v>418.18909605773956</v>
      </c>
      <c r="ES102" s="144">
        <f t="shared" si="147"/>
        <v>417.25658311374229</v>
      </c>
      <c r="ET102" s="144">
        <f t="shared" si="147"/>
        <v>416.14884669528135</v>
      </c>
      <c r="EU102" s="144">
        <f t="shared" si="147"/>
        <v>415.63284045110055</v>
      </c>
      <c r="EV102" s="144">
        <f t="shared" si="147"/>
        <v>415.17887249784991</v>
      </c>
      <c r="EW102" s="144">
        <f t="shared" si="147"/>
        <v>415.10157504211577</v>
      </c>
      <c r="EX102" s="144">
        <f t="shared" si="147"/>
        <v>415.8553929971124</v>
      </c>
      <c r="EY102" s="144">
        <f t="shared" si="147"/>
        <v>416.3691518824287</v>
      </c>
      <c r="EZ102" s="144">
        <f t="shared" si="147"/>
        <v>417.25830266192918</v>
      </c>
      <c r="FA102" s="144">
        <f t="shared" si="147"/>
        <v>418.58874295275189</v>
      </c>
      <c r="FB102" s="144">
        <f t="shared" si="147"/>
        <v>420.41045168198627</v>
      </c>
      <c r="FC102" s="144">
        <f t="shared" si="147"/>
        <v>422.50199196738293</v>
      </c>
      <c r="FD102" s="144">
        <f t="shared" si="147"/>
        <v>425.02681749885994</v>
      </c>
      <c r="FE102" s="144">
        <f t="shared" si="147"/>
        <v>427.7350386596886</v>
      </c>
      <c r="FF102" s="144">
        <f t="shared" si="147"/>
        <v>430.55754632648552</v>
      </c>
      <c r="FG102" s="144">
        <f t="shared" si="147"/>
        <v>434.30011172540719</v>
      </c>
      <c r="FH102" s="144">
        <f t="shared" si="147"/>
        <v>438.51021177340448</v>
      </c>
      <c r="FI102" s="144">
        <f t="shared" si="147"/>
        <v>443.43720309325636</v>
      </c>
      <c r="FJ102" s="144">
        <f t="shared" si="147"/>
        <v>448.79129743184797</v>
      </c>
      <c r="FK102" s="144">
        <f t="shared" si="147"/>
        <v>453.7966469839547</v>
      </c>
      <c r="FL102" s="144">
        <f t="shared" si="147"/>
        <v>458.10205373082431</v>
      </c>
      <c r="FM102" s="144">
        <f t="shared" si="147"/>
        <v>462.09922289175626</v>
      </c>
      <c r="FN102" s="144">
        <f t="shared" si="147"/>
        <v>466.70076990586426</v>
      </c>
      <c r="FO102" s="144">
        <f t="shared" ref="FO102:HZ102" si="148">SUMPRODUCT(EL$57:FO$57,$N$89:$AQ$89)</f>
        <v>471.51180138235264</v>
      </c>
      <c r="FP102" s="144">
        <f t="shared" si="148"/>
        <v>476.82592118662569</v>
      </c>
      <c r="FQ102" s="144">
        <f t="shared" si="148"/>
        <v>482.90260572524585</v>
      </c>
      <c r="FR102" s="144">
        <f t="shared" si="148"/>
        <v>488.53831288894889</v>
      </c>
      <c r="FS102" s="144">
        <f t="shared" si="148"/>
        <v>493.36035451371833</v>
      </c>
      <c r="FT102" s="144">
        <f t="shared" si="148"/>
        <v>497.77327293355552</v>
      </c>
      <c r="FU102" s="144">
        <f t="shared" si="148"/>
        <v>504.55831187879414</v>
      </c>
      <c r="FV102" s="144">
        <f t="shared" si="148"/>
        <v>511.92976357479608</v>
      </c>
      <c r="FW102" s="144">
        <f t="shared" si="148"/>
        <v>519.81478873195715</v>
      </c>
      <c r="FX102" s="144">
        <f t="shared" si="148"/>
        <v>528.64575428478679</v>
      </c>
      <c r="FY102" s="144">
        <f t="shared" si="148"/>
        <v>536.32206347710121</v>
      </c>
      <c r="FZ102" s="144">
        <f t="shared" si="148"/>
        <v>542.68405599890218</v>
      </c>
      <c r="GA102" s="144">
        <f t="shared" si="148"/>
        <v>548.3887863968996</v>
      </c>
      <c r="GB102" s="144">
        <f t="shared" si="148"/>
        <v>552.20164228510987</v>
      </c>
      <c r="GC102" s="144">
        <f t="shared" si="148"/>
        <v>555.45332238444485</v>
      </c>
      <c r="GD102" s="144">
        <f t="shared" si="148"/>
        <v>558.05150974010439</v>
      </c>
      <c r="GE102" s="144">
        <f t="shared" si="148"/>
        <v>559.76356219443755</v>
      </c>
      <c r="GF102" s="144">
        <f t="shared" si="148"/>
        <v>561.2271552395548</v>
      </c>
      <c r="GG102" s="144">
        <f t="shared" si="148"/>
        <v>562.37674814156958</v>
      </c>
      <c r="GH102" s="144">
        <f t="shared" si="148"/>
        <v>561.98127189191098</v>
      </c>
      <c r="GI102" s="144">
        <f t="shared" si="148"/>
        <v>560.93510131328094</v>
      </c>
      <c r="GJ102" s="144">
        <f t="shared" si="148"/>
        <v>560.05796873024394</v>
      </c>
      <c r="GK102" s="144">
        <f t="shared" si="148"/>
        <v>557.63693322265101</v>
      </c>
      <c r="GL102" s="144">
        <f t="shared" si="148"/>
        <v>552.84733518385701</v>
      </c>
      <c r="GM102" s="144">
        <f t="shared" si="148"/>
        <v>547.24584998418538</v>
      </c>
      <c r="GN102" s="144">
        <f t="shared" si="148"/>
        <v>540.90054096673043</v>
      </c>
      <c r="GO102" s="144">
        <f t="shared" si="148"/>
        <v>531.91693048482045</v>
      </c>
      <c r="GP102" s="144">
        <f t="shared" si="148"/>
        <v>524.05293630461847</v>
      </c>
      <c r="GQ102" s="144">
        <f t="shared" si="148"/>
        <v>518.53925197721765</v>
      </c>
      <c r="GR102" s="144">
        <f t="shared" si="148"/>
        <v>513.36820552788674</v>
      </c>
      <c r="GS102" s="144">
        <f t="shared" si="148"/>
        <v>507.05101541889007</v>
      </c>
      <c r="GT102" s="144">
        <f t="shared" si="148"/>
        <v>500.8273708647904</v>
      </c>
      <c r="GU102" s="144">
        <f t="shared" si="148"/>
        <v>494.37937163208778</v>
      </c>
      <c r="GV102" s="144">
        <f t="shared" si="148"/>
        <v>485.66104862936959</v>
      </c>
      <c r="GW102" s="144">
        <f t="shared" si="148"/>
        <v>478.1636304647617</v>
      </c>
      <c r="GX102" s="144">
        <f t="shared" si="148"/>
        <v>473.03846259817379</v>
      </c>
      <c r="GY102" s="144">
        <f t="shared" si="148"/>
        <v>468.29433399724155</v>
      </c>
      <c r="GZ102" s="144">
        <f t="shared" si="148"/>
        <v>458.34267956918632</v>
      </c>
      <c r="HA102" s="144">
        <f t="shared" si="148"/>
        <v>447.83861666458745</v>
      </c>
      <c r="HB102" s="144">
        <f t="shared" si="148"/>
        <v>436.76631569416378</v>
      </c>
      <c r="HC102" s="144">
        <f t="shared" si="148"/>
        <v>423.14123082891626</v>
      </c>
      <c r="HD102" s="144">
        <f t="shared" si="148"/>
        <v>411.89705974747983</v>
      </c>
      <c r="HE102" s="144">
        <f t="shared" si="148"/>
        <v>404.23283396967219</v>
      </c>
      <c r="HF102" s="144">
        <f t="shared" si="148"/>
        <v>397.72989977401471</v>
      </c>
      <c r="HG102" s="144">
        <f t="shared" si="148"/>
        <v>394.80023141682159</v>
      </c>
      <c r="HH102" s="144">
        <f t="shared" si="148"/>
        <v>393.93640643335158</v>
      </c>
      <c r="HI102" s="144">
        <f t="shared" si="148"/>
        <v>393.86113580841584</v>
      </c>
      <c r="HJ102" s="144">
        <f t="shared" si="148"/>
        <v>395.20631500086859</v>
      </c>
      <c r="HK102" s="144">
        <f t="shared" si="148"/>
        <v>398.98269619852681</v>
      </c>
      <c r="HL102" s="144">
        <f t="shared" si="148"/>
        <v>403.64809700461296</v>
      </c>
      <c r="HM102" s="144">
        <f t="shared" si="148"/>
        <v>408.96324534181895</v>
      </c>
      <c r="HN102" s="144">
        <f t="shared" si="148"/>
        <v>415.86748664539687</v>
      </c>
      <c r="HO102" s="144">
        <f t="shared" si="148"/>
        <v>421.02708592855549</v>
      </c>
      <c r="HP102" s="144">
        <f t="shared" si="148"/>
        <v>423.09879775306405</v>
      </c>
      <c r="HQ102" s="144">
        <f t="shared" si="148"/>
        <v>423.91251318136159</v>
      </c>
      <c r="HR102" s="144">
        <f t="shared" si="148"/>
        <v>425.64596357790282</v>
      </c>
      <c r="HS102" s="144">
        <f t="shared" si="148"/>
        <v>426.32345174231358</v>
      </c>
      <c r="HT102" s="144">
        <f t="shared" si="148"/>
        <v>427.81761582356853</v>
      </c>
      <c r="HU102" s="144">
        <f t="shared" si="148"/>
        <v>431.6201532431719</v>
      </c>
      <c r="HV102" s="144">
        <f t="shared" si="148"/>
        <v>434.18580788070983</v>
      </c>
      <c r="HW102" s="144">
        <f t="shared" si="148"/>
        <v>434.00936118066824</v>
      </c>
      <c r="HX102" s="144">
        <f t="shared" si="148"/>
        <v>433.05208798669241</v>
      </c>
      <c r="HY102" s="144">
        <f t="shared" si="148"/>
        <v>437.1888331424945</v>
      </c>
      <c r="HZ102" s="144">
        <f t="shared" si="148"/>
        <v>441.56627003328799</v>
      </c>
      <c r="IA102" s="144">
        <f t="shared" ref="IA102:KL102" si="149">SUMPRODUCT(GX$57:IA$57,$N$89:$AQ$89)</f>
        <v>446.99153250310536</v>
      </c>
      <c r="IB102" s="144">
        <f t="shared" si="149"/>
        <v>455.1247453287445</v>
      </c>
      <c r="IC102" s="144">
        <f t="shared" si="149"/>
        <v>460.63882482500799</v>
      </c>
      <c r="ID102" s="144">
        <f t="shared" si="149"/>
        <v>460.11627983772576</v>
      </c>
      <c r="IE102" s="144">
        <f t="shared" si="149"/>
        <v>457.68993932565104</v>
      </c>
      <c r="IF102" s="144">
        <f t="shared" si="149"/>
        <v>452.0731025147295</v>
      </c>
      <c r="IG102" s="144">
        <f t="shared" si="149"/>
        <v>444.17190984528258</v>
      </c>
      <c r="IH102" s="144">
        <f t="shared" si="149"/>
        <v>436.47051483688074</v>
      </c>
      <c r="II102" s="144">
        <f t="shared" si="149"/>
        <v>430.40724185666977</v>
      </c>
      <c r="IJ102" s="144">
        <f t="shared" si="149"/>
        <v>424.68717317862854</v>
      </c>
      <c r="IK102" s="144">
        <f t="shared" si="149"/>
        <v>420.03793295651315</v>
      </c>
      <c r="IL102" s="144">
        <f t="shared" si="149"/>
        <v>415.61420658366183</v>
      </c>
      <c r="IM102" s="144">
        <f t="shared" si="149"/>
        <v>411.94453142868696</v>
      </c>
      <c r="IN102" s="144">
        <f t="shared" si="149"/>
        <v>408.50791714830001</v>
      </c>
      <c r="IO102" s="144">
        <f t="shared" si="149"/>
        <v>404.76642107164855</v>
      </c>
      <c r="IP102" s="144">
        <f t="shared" si="149"/>
        <v>400.77157033002447</v>
      </c>
      <c r="IQ102" s="144">
        <f t="shared" si="149"/>
        <v>396.31174923530369</v>
      </c>
      <c r="IR102" s="144">
        <f t="shared" si="149"/>
        <v>391.29015332738015</v>
      </c>
      <c r="IS102" s="144">
        <f t="shared" si="149"/>
        <v>385.49145100279088</v>
      </c>
      <c r="IT102" s="144">
        <f t="shared" si="149"/>
        <v>380.73375148692418</v>
      </c>
      <c r="IU102" s="144">
        <f t="shared" si="149"/>
        <v>377.00940571279568</v>
      </c>
      <c r="IV102" s="144">
        <f t="shared" si="149"/>
        <v>373.94592645577688</v>
      </c>
      <c r="IW102" s="144">
        <f t="shared" si="149"/>
        <v>370.9747963391136</v>
      </c>
      <c r="IX102" s="144">
        <f t="shared" si="149"/>
        <v>367.57796519438295</v>
      </c>
      <c r="IY102" s="144">
        <f t="shared" si="149"/>
        <v>363.8776975151269</v>
      </c>
      <c r="IZ102" s="144">
        <f t="shared" si="149"/>
        <v>359.63101008408233</v>
      </c>
      <c r="JA102" s="144">
        <f t="shared" si="149"/>
        <v>356.37093474309467</v>
      </c>
      <c r="JB102" s="144">
        <f t="shared" si="149"/>
        <v>353.88882008270826</v>
      </c>
      <c r="JC102" s="144">
        <f t="shared" si="149"/>
        <v>351.57786663905711</v>
      </c>
      <c r="JD102" s="144">
        <f t="shared" si="149"/>
        <v>347.6806110094289</v>
      </c>
      <c r="JE102" s="144">
        <f t="shared" si="149"/>
        <v>342.85127166868415</v>
      </c>
      <c r="JF102" s="144">
        <f t="shared" si="149"/>
        <v>336.93881452465848</v>
      </c>
      <c r="JG102" s="144">
        <f t="shared" si="149"/>
        <v>329.88435600411583</v>
      </c>
      <c r="JH102" s="144">
        <f t="shared" si="149"/>
        <v>323.17889303894657</v>
      </c>
      <c r="JI102" s="144">
        <f t="shared" si="149"/>
        <v>317.26313261265227</v>
      </c>
      <c r="JJ102" s="144">
        <f t="shared" si="149"/>
        <v>311.58843295068135</v>
      </c>
      <c r="JK102" s="144">
        <f t="shared" si="149"/>
        <v>307.54677930957519</v>
      </c>
      <c r="JL102" s="144">
        <f t="shared" si="149"/>
        <v>304.02521373237107</v>
      </c>
      <c r="JM102" s="144">
        <f t="shared" si="149"/>
        <v>301.38765101481084</v>
      </c>
      <c r="JN102" s="144">
        <f t="shared" si="149"/>
        <v>299.50791332473602</v>
      </c>
      <c r="JO102" s="144">
        <f t="shared" si="149"/>
        <v>298.09172609799742</v>
      </c>
      <c r="JP102" s="144">
        <f t="shared" si="149"/>
        <v>297.15537113700572</v>
      </c>
      <c r="JQ102" s="144">
        <f t="shared" si="149"/>
        <v>297.27961780961641</v>
      </c>
      <c r="JR102" s="144">
        <f t="shared" si="149"/>
        <v>297.97161815439506</v>
      </c>
      <c r="JS102" s="144">
        <f t="shared" si="149"/>
        <v>298.53258380982186</v>
      </c>
      <c r="JT102" s="144">
        <f t="shared" si="149"/>
        <v>300.43577797232808</v>
      </c>
      <c r="JU102" s="144">
        <f t="shared" si="149"/>
        <v>304.10018122033074</v>
      </c>
      <c r="JV102" s="144">
        <f t="shared" si="149"/>
        <v>308.4526971116436</v>
      </c>
      <c r="JW102" s="144">
        <f t="shared" si="149"/>
        <v>313.58530762048042</v>
      </c>
      <c r="JX102" s="144">
        <f t="shared" si="149"/>
        <v>320.63059143314945</v>
      </c>
      <c r="JY102" s="144">
        <f t="shared" si="149"/>
        <v>326.67246738408232</v>
      </c>
      <c r="JZ102" s="144">
        <f t="shared" si="149"/>
        <v>330.83878918177425</v>
      </c>
      <c r="KA102" s="144">
        <f t="shared" si="149"/>
        <v>334.83378147974673</v>
      </c>
      <c r="KB102" s="144">
        <f t="shared" si="149"/>
        <v>339.62350353121292</v>
      </c>
      <c r="KC102" s="144">
        <f t="shared" si="149"/>
        <v>344.43184352391307</v>
      </c>
      <c r="KD102" s="144">
        <f t="shared" si="149"/>
        <v>349.55577354653468</v>
      </c>
      <c r="KE102" s="144">
        <f t="shared" si="149"/>
        <v>356.27673653612567</v>
      </c>
      <c r="KF102" s="144">
        <f t="shared" si="149"/>
        <v>361.88170570871728</v>
      </c>
      <c r="KG102" s="144">
        <f t="shared" si="149"/>
        <v>365.49628473036807</v>
      </c>
      <c r="KH102" s="144">
        <f t="shared" si="149"/>
        <v>368.8341940143676</v>
      </c>
      <c r="KI102" s="144">
        <f t="shared" si="149"/>
        <v>376.40253150807217</v>
      </c>
      <c r="KJ102" s="144">
        <f t="shared" si="149"/>
        <v>384.90410907417106</v>
      </c>
      <c r="KK102" s="144">
        <f t="shared" si="149"/>
        <v>394.05017402270096</v>
      </c>
      <c r="KL102" s="144">
        <f t="shared" si="149"/>
        <v>405.33764165855882</v>
      </c>
      <c r="KM102" s="144">
        <f t="shared" ref="KM102:MX102" si="150">SUMPRODUCT(JJ$57:KM$57,$N$89:$AQ$89)</f>
        <v>414.73238086390222</v>
      </c>
      <c r="KN102" s="144">
        <f t="shared" si="150"/>
        <v>421.7124024118541</v>
      </c>
      <c r="KO102" s="144">
        <f t="shared" si="150"/>
        <v>427.61992643174551</v>
      </c>
      <c r="KP102" s="144">
        <f t="shared" si="150"/>
        <v>431.31563877708709</v>
      </c>
      <c r="KQ102" s="144">
        <f t="shared" si="150"/>
        <v>433.90750433626624</v>
      </c>
      <c r="KR102" s="144">
        <f t="shared" si="150"/>
        <v>435.28147191782637</v>
      </c>
      <c r="KS102" s="144">
        <f t="shared" si="150"/>
        <v>436.59706152176159</v>
      </c>
      <c r="KT102" s="144">
        <f t="shared" si="150"/>
        <v>438.53059621397642</v>
      </c>
      <c r="KU102" s="144">
        <f t="shared" si="150"/>
        <v>439.35992050935465</v>
      </c>
      <c r="KV102" s="144">
        <f t="shared" si="150"/>
        <v>439.34064464810996</v>
      </c>
      <c r="KW102" s="144">
        <f t="shared" si="150"/>
        <v>441.37729133350763</v>
      </c>
      <c r="KX102" s="144">
        <f t="shared" si="150"/>
        <v>443.62958426105729</v>
      </c>
      <c r="KY102" s="144">
        <f t="shared" si="150"/>
        <v>444.22174661422059</v>
      </c>
      <c r="KZ102" s="144">
        <f t="shared" si="150"/>
        <v>445.55825244108155</v>
      </c>
      <c r="LA102" s="144">
        <f t="shared" si="150"/>
        <v>447.89475769426679</v>
      </c>
      <c r="LB102" s="144">
        <f t="shared" si="150"/>
        <v>447.01580946484012</v>
      </c>
      <c r="LC102" s="144">
        <f t="shared" si="150"/>
        <v>445.79904779218049</v>
      </c>
      <c r="LD102" s="144">
        <f t="shared" si="150"/>
        <v>447.36384520772435</v>
      </c>
      <c r="LE102" s="144">
        <f t="shared" si="150"/>
        <v>450.35353100178298</v>
      </c>
      <c r="LF102" s="144">
        <f t="shared" si="150"/>
        <v>452.38567661385491</v>
      </c>
      <c r="LG102" s="144">
        <f t="shared" si="150"/>
        <v>455.43912027735837</v>
      </c>
      <c r="LH102" s="144">
        <f t="shared" si="150"/>
        <v>459.83523515140917</v>
      </c>
      <c r="LI102" s="144">
        <f t="shared" si="150"/>
        <v>461.23752008485155</v>
      </c>
      <c r="LJ102" s="144">
        <f t="shared" si="150"/>
        <v>462.27338233271638</v>
      </c>
      <c r="LK102" s="144">
        <f t="shared" si="150"/>
        <v>466.02201991199689</v>
      </c>
      <c r="LL102" s="144">
        <f t="shared" si="150"/>
        <v>474.5678983301151</v>
      </c>
      <c r="LM102" s="144">
        <f t="shared" si="150"/>
        <v>478.48976047899612</v>
      </c>
      <c r="LN102" s="144">
        <f t="shared" si="150"/>
        <v>482.27973891175657</v>
      </c>
      <c r="LO102" s="144">
        <f t="shared" si="150"/>
        <v>487.15227320566191</v>
      </c>
      <c r="LP102" s="144">
        <f t="shared" si="150"/>
        <v>486.87850510021497</v>
      </c>
      <c r="LQ102" s="144">
        <f t="shared" si="150"/>
        <v>486.20229029199476</v>
      </c>
      <c r="LR102" s="144">
        <f t="shared" si="150"/>
        <v>487.92514974770154</v>
      </c>
      <c r="LS102" s="144">
        <f t="shared" si="150"/>
        <v>487.49634623166088</v>
      </c>
      <c r="LT102" s="144">
        <f t="shared" si="150"/>
        <v>488.73081147511095</v>
      </c>
      <c r="LU102" s="144">
        <f t="shared" si="150"/>
        <v>490.45528142432431</v>
      </c>
      <c r="LV102" s="144">
        <f t="shared" si="150"/>
        <v>492.76894784992362</v>
      </c>
      <c r="LW102" s="144">
        <f t="shared" si="150"/>
        <v>494.99588926589945</v>
      </c>
      <c r="LX102" s="144">
        <f t="shared" si="150"/>
        <v>496.89744981919233</v>
      </c>
      <c r="LY102" s="144">
        <f t="shared" si="150"/>
        <v>499.13457489238863</v>
      </c>
      <c r="LZ102" s="144">
        <f t="shared" si="150"/>
        <v>501.49706031190203</v>
      </c>
      <c r="MA102" s="144">
        <f t="shared" si="150"/>
        <v>503.21805397900698</v>
      </c>
      <c r="MB102" s="144">
        <f t="shared" si="150"/>
        <v>504.51358163662746</v>
      </c>
      <c r="MC102" s="144">
        <f t="shared" si="150"/>
        <v>505.24211488302865</v>
      </c>
      <c r="MD102" s="144">
        <f t="shared" si="150"/>
        <v>504.83495563469387</v>
      </c>
      <c r="ME102" s="144">
        <f t="shared" si="150"/>
        <v>504.22881332282202</v>
      </c>
      <c r="MF102" s="144">
        <f t="shared" si="150"/>
        <v>503.12190972182344</v>
      </c>
      <c r="MG102" s="144">
        <f t="shared" si="150"/>
        <v>502.54226585190304</v>
      </c>
      <c r="MH102" s="144">
        <f t="shared" si="150"/>
        <v>502.29256781235938</v>
      </c>
      <c r="MI102" s="144">
        <f t="shared" si="150"/>
        <v>502.04207075160571</v>
      </c>
      <c r="MJ102" s="144">
        <f t="shared" si="150"/>
        <v>501.64993453022214</v>
      </c>
      <c r="MK102" s="144">
        <f t="shared" si="150"/>
        <v>500.66927449893421</v>
      </c>
      <c r="ML102" s="144">
        <f t="shared" si="150"/>
        <v>499.6328619227005</v>
      </c>
      <c r="MM102" s="144">
        <f t="shared" si="150"/>
        <v>498.35120527278258</v>
      </c>
      <c r="MN102" s="144">
        <f t="shared" si="150"/>
        <v>497.69825861030591</v>
      </c>
      <c r="MO102" s="144">
        <f t="shared" si="150"/>
        <v>497.31157221029275</v>
      </c>
      <c r="MP102" s="144">
        <f t="shared" si="150"/>
        <v>496.91074196327327</v>
      </c>
      <c r="MQ102" s="144">
        <f t="shared" si="150"/>
        <v>495.12728795028056</v>
      </c>
      <c r="MR102" s="144">
        <f t="shared" si="150"/>
        <v>492.32917343425925</v>
      </c>
      <c r="MS102" s="144">
        <f t="shared" si="150"/>
        <v>489.35756241422621</v>
      </c>
      <c r="MT102" s="144">
        <f t="shared" si="150"/>
        <v>485.97462882152684</v>
      </c>
      <c r="MU102" s="144">
        <f t="shared" si="150"/>
        <v>482.88194949938304</v>
      </c>
      <c r="MV102" s="144">
        <f t="shared" si="150"/>
        <v>481.18714243043758</v>
      </c>
      <c r="MW102" s="144">
        <f t="shared" si="150"/>
        <v>479.82049283946105</v>
      </c>
      <c r="MX102" s="144">
        <f t="shared" si="150"/>
        <v>479.42512599784868</v>
      </c>
      <c r="MY102" s="144">
        <f t="shared" ref="MY102:NO102" si="151">SUMPRODUCT(LV$57:MY$57,$N$89:$AQ$89)</f>
        <v>479.50813716502154</v>
      </c>
      <c r="MZ102" s="144">
        <f t="shared" si="151"/>
        <v>479.90344107970157</v>
      </c>
      <c r="NA102" s="144">
        <f t="shared" si="151"/>
        <v>480.37559429359749</v>
      </c>
      <c r="NB102" s="144">
        <f t="shared" si="151"/>
        <v>480.92689680628774</v>
      </c>
      <c r="NC102" s="144">
        <f t="shared" si="151"/>
        <v>481.56710100083205</v>
      </c>
      <c r="ND102" s="144">
        <f t="shared" si="151"/>
        <v>482.1166351399379</v>
      </c>
      <c r="NE102" s="144">
        <f t="shared" si="151"/>
        <v>482.46876939043437</v>
      </c>
      <c r="NF102" s="144">
        <f t="shared" si="151"/>
        <v>482.70216120577686</v>
      </c>
      <c r="NG102" s="144">
        <f t="shared" si="151"/>
        <v>482.8984782771401</v>
      </c>
      <c r="NH102" s="144">
        <f t="shared" si="151"/>
        <v>482.93583022738505</v>
      </c>
      <c r="NI102" s="144">
        <f t="shared" si="151"/>
        <v>483.095525421209</v>
      </c>
      <c r="NJ102" s="144">
        <f t="shared" si="151"/>
        <v>483.27780511656169</v>
      </c>
      <c r="NK102" s="144">
        <f t="shared" si="151"/>
        <v>483.40472152218547</v>
      </c>
      <c r="NL102" s="144">
        <f t="shared" si="151"/>
        <v>483.36808643432516</v>
      </c>
      <c r="NM102" s="144">
        <f t="shared" si="151"/>
        <v>483.17349936337894</v>
      </c>
      <c r="NN102" s="144">
        <f t="shared" si="151"/>
        <v>482.88418347600987</v>
      </c>
      <c r="NO102" s="145">
        <f t="shared" si="151"/>
        <v>482.43661532021531</v>
      </c>
      <c r="NP102" s="141"/>
      <c r="NQ102" s="141"/>
    </row>
    <row r="103" spans="1:381" s="152" customFormat="1" x14ac:dyDescent="0.2">
      <c r="A103" s="147"/>
      <c r="B103" s="147"/>
      <c r="C103" s="147" t="str">
        <f>OFMOR_FFF_0!C103</f>
        <v>1C_FreeStock</v>
      </c>
      <c r="D103" s="147"/>
      <c r="E103" s="147" t="str">
        <f>OFMOR_FFF_0!E103</f>
        <v>Оборот: Освободившийся сток в себестоимости после 1-ого уровня отмен</v>
      </c>
      <c r="F103" s="147"/>
      <c r="G103" s="147" t="str">
        <f>OFMOR_FFF_0!G103</f>
        <v>тыс.руб.</v>
      </c>
      <c r="H103" s="147"/>
      <c r="I103" s="147"/>
      <c r="J103" s="147"/>
      <c r="K103" s="148">
        <f t="shared" si="145"/>
        <v>8051.9451142553953</v>
      </c>
      <c r="L103" s="147"/>
      <c r="M103" s="147"/>
      <c r="N103" s="149">
        <f>$N$57*$AQ$90</f>
        <v>0.44079667136343392</v>
      </c>
      <c r="O103" s="150">
        <f>SUMPRODUCT($N$57:O$57,$AP$90:$AQ$90)</f>
        <v>1.2418708982383038</v>
      </c>
      <c r="P103" s="150">
        <f>SUMPRODUCT($N$57:P$57,$AO$90:$AQ$90)</f>
        <v>1.4640912429619599</v>
      </c>
      <c r="Q103" s="150">
        <f>SUMPRODUCT($N$57:Q$57,$AN$90:$AQ$90)</f>
        <v>2.3011761636735026</v>
      </c>
      <c r="R103" s="150">
        <f>SUMPRODUCT($N$57:R$57,$AM$90:$AQ$90)</f>
        <v>2.8674396947190601</v>
      </c>
      <c r="S103" s="150">
        <f>SUMPRODUCT($N$57:S$57,$AL$90:$AQ$90)</f>
        <v>2.8075163819791182</v>
      </c>
      <c r="T103" s="150">
        <f>SUMPRODUCT($N$57:T$57,$AK$90:$AQ$90)</f>
        <v>3.7706664985225835</v>
      </c>
      <c r="U103" s="150">
        <f>SUMPRODUCT($N$57:U$57,$AJ$90:$AQ$90)</f>
        <v>5.8321790494450205</v>
      </c>
      <c r="V103" s="150">
        <f>SUMPRODUCT($N$57:V$57,$AI$90:$AQ$90)</f>
        <v>6.1017132838861841</v>
      </c>
      <c r="W103" s="150">
        <f>SUMPRODUCT($N$57:W$57,$AH$90:$AQ$90)</f>
        <v>6.6007575327691264</v>
      </c>
      <c r="X103" s="150">
        <f>SUMPRODUCT($N$57:X$57,$AG$90:$AQ$90)</f>
        <v>10.504039856192193</v>
      </c>
      <c r="Y103" s="150">
        <f>SUMPRODUCT($N$57:Y$57,$AF$90:$AQ$90)</f>
        <v>13.119819040424726</v>
      </c>
      <c r="Z103" s="150">
        <f>SUMPRODUCT($N$57:Z$57,$AE$90:$AQ$90)</f>
        <v>12.859425949658323</v>
      </c>
      <c r="AA103" s="150">
        <f>SUMPRODUCT($N$57:AA$57,$AD$90:$AQ$90)</f>
        <v>14.581611851668963</v>
      </c>
      <c r="AB103" s="150">
        <f>SUMPRODUCT($N$57:AB$57,$AC$90:$AQ$90)</f>
        <v>15.799507128460398</v>
      </c>
      <c r="AC103" s="150">
        <f>SUMPRODUCT($N$57:AC$57,$AB$90:$AQ$90)</f>
        <v>11.154846246678455</v>
      </c>
      <c r="AD103" s="150">
        <f>SUMPRODUCT($N$57:AD$57,$AA$90:$AQ$90)</f>
        <v>8.0800861212023758</v>
      </c>
      <c r="AE103" s="150">
        <f>SUMPRODUCT($N$57:AE$57,$Z$90:$AQ$90)</f>
        <v>10.012384865306085</v>
      </c>
      <c r="AF103" s="150">
        <f>SUMPRODUCT($N$57:AF$57,$Y$90:$AQ$90)</f>
        <v>12.192750740619902</v>
      </c>
      <c r="AG103" s="150">
        <f>SUMPRODUCT($N$57:AG$57,$X$90:$AQ$90)</f>
        <v>11.95112364637296</v>
      </c>
      <c r="AH103" s="150">
        <f>SUMPRODUCT($N$57:AH$57,$W$90:$AQ$90)</f>
        <v>13.567960607098691</v>
      </c>
      <c r="AI103" s="150">
        <f>SUMPRODUCT($N$57:AI$57,$V$90:$AQ$90)</f>
        <v>14.730306797935825</v>
      </c>
      <c r="AJ103" s="150">
        <f>SUMPRODUCT($N$57:AJ$57,$U$90:$AQ$90)</f>
        <v>10.540805711948796</v>
      </c>
      <c r="AK103" s="150">
        <f>SUMPRODUCT($N$57:AK$57,$T$90:$AQ$90)</f>
        <v>7.7927764518523794</v>
      </c>
      <c r="AL103" s="150">
        <f>SUMPRODUCT($N$57:AL$57,$S$90:$AQ$90)</f>
        <v>13.15808654028619</v>
      </c>
      <c r="AM103" s="150">
        <f>SUMPRODUCT($N$57:AM$57,$R$90:$AQ$90)</f>
        <v>21.928537751231573</v>
      </c>
      <c r="AN103" s="150">
        <f>SUMPRODUCT($N$57:AN$57,$Q$90:$AQ$90)</f>
        <v>21.482148359563553</v>
      </c>
      <c r="AO103" s="150">
        <f>SUMPRODUCT($N$57:AO$57,$P$90:$AQ$90)</f>
        <v>22.192939853110758</v>
      </c>
      <c r="AP103" s="150">
        <f>SUMPRODUCT($N$57:AP$57,$O$90:$AQ$90)</f>
        <v>21.868699286256827</v>
      </c>
      <c r="AQ103" s="150">
        <f t="shared" ref="AQ103:DB103" si="152">SUMPRODUCT(N$57:AQ$57,$N$90:$AQ$90)</f>
        <v>14.337360772066207</v>
      </c>
      <c r="AR103" s="150">
        <f t="shared" si="152"/>
        <v>9.9084711793694531</v>
      </c>
      <c r="AS103" s="150">
        <f t="shared" si="152"/>
        <v>8.7388274132263675</v>
      </c>
      <c r="AT103" s="150">
        <f t="shared" si="152"/>
        <v>5.2946239397112294</v>
      </c>
      <c r="AU103" s="150">
        <f t="shared" si="152"/>
        <v>5.0763944278817563</v>
      </c>
      <c r="AV103" s="150">
        <f t="shared" si="152"/>
        <v>5.5668341099591672</v>
      </c>
      <c r="AW103" s="150">
        <f t="shared" si="152"/>
        <v>6.1156901652025502</v>
      </c>
      <c r="AX103" s="150">
        <f t="shared" si="152"/>
        <v>5.7031179127547773</v>
      </c>
      <c r="AY103" s="150">
        <f t="shared" si="152"/>
        <v>5.8263155261001689</v>
      </c>
      <c r="AZ103" s="150">
        <f t="shared" si="152"/>
        <v>6.9606175613212073</v>
      </c>
      <c r="BA103" s="150">
        <f t="shared" si="152"/>
        <v>8.3418244095845751</v>
      </c>
      <c r="BB103" s="150">
        <f t="shared" si="152"/>
        <v>9.0382443501532403</v>
      </c>
      <c r="BC103" s="150">
        <f t="shared" si="152"/>
        <v>9.9945622726210317</v>
      </c>
      <c r="BD103" s="150">
        <f t="shared" si="152"/>
        <v>10.927209686878157</v>
      </c>
      <c r="BE103" s="150">
        <f t="shared" si="152"/>
        <v>10.821756995760802</v>
      </c>
      <c r="BF103" s="150">
        <f t="shared" si="152"/>
        <v>10.985264210216439</v>
      </c>
      <c r="BG103" s="150">
        <f t="shared" si="152"/>
        <v>12.177094204108794</v>
      </c>
      <c r="BH103" s="150">
        <f t="shared" si="152"/>
        <v>13.605266094899754</v>
      </c>
      <c r="BI103" s="150">
        <f t="shared" si="152"/>
        <v>14.261781444967818</v>
      </c>
      <c r="BJ103" s="150">
        <f t="shared" si="152"/>
        <v>15.144118235554085</v>
      </c>
      <c r="BK103" s="150">
        <f t="shared" si="152"/>
        <v>16.065339298713578</v>
      </c>
      <c r="BL103" s="150">
        <f t="shared" si="152"/>
        <v>16.060165289434231</v>
      </c>
      <c r="BM103" s="150">
        <f t="shared" si="152"/>
        <v>16.449754590239905</v>
      </c>
      <c r="BN103" s="150">
        <f t="shared" si="152"/>
        <v>17.779665488002422</v>
      </c>
      <c r="BO103" s="150">
        <f t="shared" si="152"/>
        <v>19.43968886138434</v>
      </c>
      <c r="BP103" s="150">
        <f t="shared" si="152"/>
        <v>20.162447011643849</v>
      </c>
      <c r="BQ103" s="150">
        <f t="shared" si="152"/>
        <v>21.028083509260835</v>
      </c>
      <c r="BR103" s="150">
        <f t="shared" si="152"/>
        <v>22.119121330913778</v>
      </c>
      <c r="BS103" s="150">
        <f t="shared" si="152"/>
        <v>22.157856999959375</v>
      </c>
      <c r="BT103" s="150">
        <f t="shared" si="152"/>
        <v>22.197937404496887</v>
      </c>
      <c r="BU103" s="150">
        <f t="shared" si="152"/>
        <v>22.049577088329809</v>
      </c>
      <c r="BV103" s="150">
        <f t="shared" si="152"/>
        <v>21.168284481084008</v>
      </c>
      <c r="BW103" s="150">
        <f t="shared" si="152"/>
        <v>20.639027307832492</v>
      </c>
      <c r="BX103" s="150">
        <f t="shared" si="152"/>
        <v>20.081664755090287</v>
      </c>
      <c r="BY103" s="150">
        <f t="shared" si="152"/>
        <v>19.893482082724688</v>
      </c>
      <c r="BZ103" s="150">
        <f t="shared" si="152"/>
        <v>19.927639801380582</v>
      </c>
      <c r="CA103" s="150">
        <f t="shared" si="152"/>
        <v>19.862980448803395</v>
      </c>
      <c r="CB103" s="150">
        <f t="shared" si="152"/>
        <v>19.747449583689772</v>
      </c>
      <c r="CC103" s="150">
        <f t="shared" si="152"/>
        <v>19.736506498547669</v>
      </c>
      <c r="CD103" s="150">
        <f t="shared" si="152"/>
        <v>19.662370687591284</v>
      </c>
      <c r="CE103" s="150">
        <f t="shared" si="152"/>
        <v>19.618814592192809</v>
      </c>
      <c r="CF103" s="150">
        <f t="shared" si="152"/>
        <v>19.926122927724833</v>
      </c>
      <c r="CG103" s="150">
        <f t="shared" si="152"/>
        <v>20.373801863155535</v>
      </c>
      <c r="CH103" s="150">
        <f t="shared" si="152"/>
        <v>20.579475148420812</v>
      </c>
      <c r="CI103" s="150">
        <f t="shared" si="152"/>
        <v>20.548883632355714</v>
      </c>
      <c r="CJ103" s="150">
        <f t="shared" si="152"/>
        <v>20.236433445046732</v>
      </c>
      <c r="CK103" s="150">
        <f t="shared" si="152"/>
        <v>19.519423983618573</v>
      </c>
      <c r="CL103" s="150">
        <f t="shared" si="152"/>
        <v>18.779216636466757</v>
      </c>
      <c r="CM103" s="150">
        <f t="shared" si="152"/>
        <v>18.258665059841402</v>
      </c>
      <c r="CN103" s="150">
        <f t="shared" si="152"/>
        <v>17.913215280899131</v>
      </c>
      <c r="CO103" s="150">
        <f t="shared" si="152"/>
        <v>17.796746704926658</v>
      </c>
      <c r="CP103" s="150">
        <f t="shared" si="152"/>
        <v>17.939484128859529</v>
      </c>
      <c r="CQ103" s="150">
        <f t="shared" si="152"/>
        <v>18.311596455601638</v>
      </c>
      <c r="CR103" s="150">
        <f t="shared" si="152"/>
        <v>18.71069586513174</v>
      </c>
      <c r="CS103" s="150">
        <f t="shared" si="152"/>
        <v>19.219940571543809</v>
      </c>
      <c r="CT103" s="150">
        <f t="shared" si="152"/>
        <v>19.755273439927048</v>
      </c>
      <c r="CU103" s="150">
        <f t="shared" si="152"/>
        <v>20.197982414290212</v>
      </c>
      <c r="CV103" s="150">
        <f t="shared" si="152"/>
        <v>20.616246362102235</v>
      </c>
      <c r="CW103" s="150">
        <f t="shared" si="152"/>
        <v>21.052296730942597</v>
      </c>
      <c r="CX103" s="150">
        <f t="shared" si="152"/>
        <v>21.443601978369358</v>
      </c>
      <c r="CY103" s="150">
        <f t="shared" si="152"/>
        <v>21.679817167732956</v>
      </c>
      <c r="CZ103" s="150">
        <f t="shared" si="152"/>
        <v>21.846080733102795</v>
      </c>
      <c r="DA103" s="150">
        <f t="shared" si="152"/>
        <v>22.011948082222851</v>
      </c>
      <c r="DB103" s="150">
        <f t="shared" si="152"/>
        <v>22.256685405899155</v>
      </c>
      <c r="DC103" s="150">
        <f t="shared" ref="DC103:FN103" si="153">SUMPRODUCT(BZ$57:DC$57,$N$90:$AQ$90)</f>
        <v>22.524138300970332</v>
      </c>
      <c r="DD103" s="150">
        <f t="shared" si="153"/>
        <v>22.776111604272018</v>
      </c>
      <c r="DE103" s="150">
        <f t="shared" si="153"/>
        <v>23.000358478807719</v>
      </c>
      <c r="DF103" s="150">
        <f t="shared" si="153"/>
        <v>23.148705679248948</v>
      </c>
      <c r="DG103" s="150">
        <f t="shared" si="153"/>
        <v>23.277487927878663</v>
      </c>
      <c r="DH103" s="150">
        <f t="shared" si="153"/>
        <v>23.426067656570631</v>
      </c>
      <c r="DI103" s="150">
        <f t="shared" si="153"/>
        <v>23.597650625643947</v>
      </c>
      <c r="DJ103" s="150">
        <f t="shared" si="153"/>
        <v>23.776618799076189</v>
      </c>
      <c r="DK103" s="150">
        <f t="shared" si="153"/>
        <v>23.887088613625217</v>
      </c>
      <c r="DL103" s="150">
        <f t="shared" si="153"/>
        <v>23.834454101336938</v>
      </c>
      <c r="DM103" s="150">
        <f t="shared" si="153"/>
        <v>23.636100178277673</v>
      </c>
      <c r="DN103" s="150">
        <f t="shared" si="153"/>
        <v>23.384078112648922</v>
      </c>
      <c r="DO103" s="150">
        <f t="shared" si="153"/>
        <v>23.099171661269402</v>
      </c>
      <c r="DP103" s="150">
        <f t="shared" si="153"/>
        <v>22.837326422107164</v>
      </c>
      <c r="DQ103" s="150">
        <f t="shared" si="153"/>
        <v>22.669376737330495</v>
      </c>
      <c r="DR103" s="150">
        <f t="shared" si="153"/>
        <v>22.594114607908452</v>
      </c>
      <c r="DS103" s="150">
        <f t="shared" si="153"/>
        <v>22.613312325860292</v>
      </c>
      <c r="DT103" s="150">
        <f t="shared" si="153"/>
        <v>22.629355314670907</v>
      </c>
      <c r="DU103" s="150">
        <f t="shared" si="153"/>
        <v>22.681086039288729</v>
      </c>
      <c r="DV103" s="150">
        <f t="shared" si="153"/>
        <v>22.749396106286213</v>
      </c>
      <c r="DW103" s="150">
        <f t="shared" si="153"/>
        <v>22.795299597065956</v>
      </c>
      <c r="DX103" s="150">
        <f t="shared" si="153"/>
        <v>22.872814858420984</v>
      </c>
      <c r="DY103" s="150">
        <f t="shared" si="153"/>
        <v>22.989962516254614</v>
      </c>
      <c r="DZ103" s="150">
        <f t="shared" si="153"/>
        <v>23.115230490370994</v>
      </c>
      <c r="EA103" s="150">
        <f t="shared" si="153"/>
        <v>23.193231940452712</v>
      </c>
      <c r="EB103" s="150">
        <f t="shared" si="153"/>
        <v>23.249005991289074</v>
      </c>
      <c r="EC103" s="150">
        <f t="shared" si="153"/>
        <v>23.266926062114443</v>
      </c>
      <c r="ED103" s="150">
        <f t="shared" si="153"/>
        <v>23.228422312218612</v>
      </c>
      <c r="EE103" s="150">
        <f t="shared" si="153"/>
        <v>23.176679887088824</v>
      </c>
      <c r="EF103" s="150">
        <f t="shared" si="153"/>
        <v>23.126716613709039</v>
      </c>
      <c r="EG103" s="150">
        <f t="shared" si="153"/>
        <v>23.132554578048069</v>
      </c>
      <c r="EH103" s="150">
        <f t="shared" si="153"/>
        <v>23.152330688009684</v>
      </c>
      <c r="EI103" s="150">
        <f t="shared" si="153"/>
        <v>23.179924667798446</v>
      </c>
      <c r="EJ103" s="150">
        <f t="shared" si="153"/>
        <v>23.21226998983429</v>
      </c>
      <c r="EK103" s="150">
        <f t="shared" si="153"/>
        <v>23.249911983599969</v>
      </c>
      <c r="EL103" s="150">
        <f t="shared" si="153"/>
        <v>23.295078522309261</v>
      </c>
      <c r="EM103" s="150">
        <f t="shared" si="153"/>
        <v>23.348063961735956</v>
      </c>
      <c r="EN103" s="150">
        <f t="shared" si="153"/>
        <v>23.426298698338588</v>
      </c>
      <c r="EO103" s="150">
        <f t="shared" si="153"/>
        <v>23.494369698742712</v>
      </c>
      <c r="EP103" s="150">
        <f t="shared" si="153"/>
        <v>23.509537429557753</v>
      </c>
      <c r="EQ103" s="150">
        <f t="shared" si="153"/>
        <v>23.43186613761273</v>
      </c>
      <c r="ER103" s="150">
        <f t="shared" si="153"/>
        <v>23.325582462023238</v>
      </c>
      <c r="ES103" s="150">
        <f t="shared" si="153"/>
        <v>23.226795031913145</v>
      </c>
      <c r="ET103" s="150">
        <f t="shared" si="153"/>
        <v>23.167208144099906</v>
      </c>
      <c r="EU103" s="150">
        <f t="shared" si="153"/>
        <v>23.160681795208532</v>
      </c>
      <c r="EV103" s="150">
        <f t="shared" si="153"/>
        <v>23.160435889471977</v>
      </c>
      <c r="EW103" s="150">
        <f t="shared" si="153"/>
        <v>23.210809423223587</v>
      </c>
      <c r="EX103" s="150">
        <f t="shared" si="153"/>
        <v>23.29341660400436</v>
      </c>
      <c r="EY103" s="150">
        <f t="shared" si="153"/>
        <v>23.347622099482777</v>
      </c>
      <c r="EZ103" s="150">
        <f t="shared" si="153"/>
        <v>23.437275276477955</v>
      </c>
      <c r="FA103" s="150">
        <f t="shared" si="153"/>
        <v>23.56990360375751</v>
      </c>
      <c r="FB103" s="150">
        <f t="shared" si="153"/>
        <v>23.734707838218725</v>
      </c>
      <c r="FC103" s="150">
        <f t="shared" si="153"/>
        <v>23.909672272737588</v>
      </c>
      <c r="FD103" s="150">
        <f t="shared" si="153"/>
        <v>24.100707939513963</v>
      </c>
      <c r="FE103" s="150">
        <f t="shared" si="153"/>
        <v>24.285029771278126</v>
      </c>
      <c r="FF103" s="150">
        <f t="shared" si="153"/>
        <v>24.502066631380337</v>
      </c>
      <c r="FG103" s="150">
        <f t="shared" si="153"/>
        <v>24.792752278174348</v>
      </c>
      <c r="FH103" s="150">
        <f t="shared" si="153"/>
        <v>25.112591917309036</v>
      </c>
      <c r="FI103" s="150">
        <f t="shared" si="153"/>
        <v>25.468977915773781</v>
      </c>
      <c r="FJ103" s="150">
        <f t="shared" si="153"/>
        <v>25.807841150439693</v>
      </c>
      <c r="FK103" s="150">
        <f t="shared" si="153"/>
        <v>26.063962181665008</v>
      </c>
      <c r="FL103" s="150">
        <f t="shared" si="153"/>
        <v>26.255700131616081</v>
      </c>
      <c r="FM103" s="150">
        <f t="shared" si="153"/>
        <v>26.475750143603051</v>
      </c>
      <c r="FN103" s="150">
        <f t="shared" si="153"/>
        <v>26.766964864970614</v>
      </c>
      <c r="FO103" s="150">
        <f t="shared" ref="FO103:HZ103" si="154">SUMPRODUCT(EL$57:FO$57,$N$90:$AQ$90)</f>
        <v>27.084066959870711</v>
      </c>
      <c r="FP103" s="150">
        <f t="shared" si="154"/>
        <v>27.450242454613846</v>
      </c>
      <c r="FQ103" s="150">
        <f t="shared" si="154"/>
        <v>27.822581835115365</v>
      </c>
      <c r="FR103" s="150">
        <f t="shared" si="154"/>
        <v>28.099755558395053</v>
      </c>
      <c r="FS103" s="150">
        <f t="shared" si="154"/>
        <v>28.303617572928665</v>
      </c>
      <c r="FT103" s="150">
        <f t="shared" si="154"/>
        <v>28.605858076246349</v>
      </c>
      <c r="FU103" s="150">
        <f t="shared" si="154"/>
        <v>29.124907162372548</v>
      </c>
      <c r="FV103" s="150">
        <f t="shared" si="154"/>
        <v>29.653778787202974</v>
      </c>
      <c r="FW103" s="150">
        <f t="shared" si="154"/>
        <v>30.200685930308065</v>
      </c>
      <c r="FX103" s="150">
        <f t="shared" si="154"/>
        <v>30.714013737269742</v>
      </c>
      <c r="FY103" s="150">
        <f t="shared" si="154"/>
        <v>31.058841475457875</v>
      </c>
      <c r="FZ103" s="150">
        <f t="shared" si="154"/>
        <v>31.304601515830633</v>
      </c>
      <c r="GA103" s="150">
        <f t="shared" si="154"/>
        <v>31.474793571228687</v>
      </c>
      <c r="GB103" s="150">
        <f t="shared" si="154"/>
        <v>31.538314193970898</v>
      </c>
      <c r="GC103" s="150">
        <f t="shared" si="154"/>
        <v>31.611739019169395</v>
      </c>
      <c r="GD103" s="150">
        <f t="shared" si="154"/>
        <v>31.653990898782929</v>
      </c>
      <c r="GE103" s="150">
        <f t="shared" si="154"/>
        <v>31.653346509333286</v>
      </c>
      <c r="GF103" s="150">
        <f t="shared" si="154"/>
        <v>31.651234973566559</v>
      </c>
      <c r="GG103" s="150">
        <f t="shared" si="154"/>
        <v>31.59765414416033</v>
      </c>
      <c r="GH103" s="150">
        <f t="shared" si="154"/>
        <v>31.43148526756849</v>
      </c>
      <c r="GI103" s="150">
        <f t="shared" si="154"/>
        <v>31.28486891421111</v>
      </c>
      <c r="GJ103" s="150">
        <f t="shared" si="154"/>
        <v>31.142100570745789</v>
      </c>
      <c r="GK103" s="150">
        <f t="shared" si="154"/>
        <v>30.813381068722901</v>
      </c>
      <c r="GL103" s="150">
        <f t="shared" si="154"/>
        <v>30.335945994685527</v>
      </c>
      <c r="GM103" s="150">
        <f t="shared" si="154"/>
        <v>29.865365616135506</v>
      </c>
      <c r="GN103" s="150">
        <f t="shared" si="154"/>
        <v>29.30184194433938</v>
      </c>
      <c r="GO103" s="150">
        <f t="shared" si="154"/>
        <v>28.662322251750162</v>
      </c>
      <c r="GP103" s="150">
        <f t="shared" si="154"/>
        <v>28.288829612827126</v>
      </c>
      <c r="GQ103" s="150">
        <f t="shared" si="154"/>
        <v>28.102912152507649</v>
      </c>
      <c r="GR103" s="150">
        <f t="shared" si="154"/>
        <v>27.833686996066625</v>
      </c>
      <c r="GS103" s="150">
        <f t="shared" si="154"/>
        <v>27.438177642403019</v>
      </c>
      <c r="GT103" s="150">
        <f t="shared" si="154"/>
        <v>27.048749372156312</v>
      </c>
      <c r="GU103" s="150">
        <f t="shared" si="154"/>
        <v>26.573259921556083</v>
      </c>
      <c r="GV103" s="150">
        <f t="shared" si="154"/>
        <v>26.028183951220299</v>
      </c>
      <c r="GW103" s="150">
        <f t="shared" si="154"/>
        <v>25.728497096760094</v>
      </c>
      <c r="GX103" s="150">
        <f t="shared" si="154"/>
        <v>25.597279068014952</v>
      </c>
      <c r="GY103" s="150">
        <f t="shared" si="154"/>
        <v>25.205577970610321</v>
      </c>
      <c r="GZ103" s="150">
        <f t="shared" si="154"/>
        <v>24.375677127184105</v>
      </c>
      <c r="HA103" s="150">
        <f t="shared" si="154"/>
        <v>23.593575842668777</v>
      </c>
      <c r="HB103" s="150">
        <f t="shared" si="154"/>
        <v>22.770323878890437</v>
      </c>
      <c r="HC103" s="150">
        <f t="shared" si="154"/>
        <v>21.957142349349443</v>
      </c>
      <c r="HD103" s="150">
        <f t="shared" si="154"/>
        <v>21.529813010122233</v>
      </c>
      <c r="HE103" s="150">
        <f t="shared" si="154"/>
        <v>21.360116265791607</v>
      </c>
      <c r="HF103" s="150">
        <f t="shared" si="154"/>
        <v>21.302533893547089</v>
      </c>
      <c r="HG103" s="150">
        <f t="shared" si="154"/>
        <v>21.474907021929621</v>
      </c>
      <c r="HH103" s="150">
        <f t="shared" si="154"/>
        <v>21.665689713154372</v>
      </c>
      <c r="HI103" s="150">
        <f t="shared" si="154"/>
        <v>21.846833834813406</v>
      </c>
      <c r="HJ103" s="150">
        <f t="shared" si="154"/>
        <v>22.178609039361035</v>
      </c>
      <c r="HK103" s="150">
        <f t="shared" si="154"/>
        <v>22.665146923977918</v>
      </c>
      <c r="HL103" s="150">
        <f t="shared" si="154"/>
        <v>23.118574477605414</v>
      </c>
      <c r="HM103" s="150">
        <f t="shared" si="154"/>
        <v>23.607552232310013</v>
      </c>
      <c r="HN103" s="150">
        <f t="shared" si="154"/>
        <v>24.071476582677789</v>
      </c>
      <c r="HO103" s="150">
        <f t="shared" si="154"/>
        <v>24.200521861595526</v>
      </c>
      <c r="HP103" s="150">
        <f t="shared" si="154"/>
        <v>24.080421398289062</v>
      </c>
      <c r="HQ103" s="150">
        <f t="shared" si="154"/>
        <v>24.016181906228514</v>
      </c>
      <c r="HR103" s="150">
        <f t="shared" si="154"/>
        <v>24.060769336636735</v>
      </c>
      <c r="HS103" s="150">
        <f t="shared" si="154"/>
        <v>24.090489756795726</v>
      </c>
      <c r="HT103" s="150">
        <f t="shared" si="154"/>
        <v>24.284198281140327</v>
      </c>
      <c r="HU103" s="150">
        <f t="shared" si="154"/>
        <v>24.551131826629003</v>
      </c>
      <c r="HV103" s="150">
        <f t="shared" si="154"/>
        <v>24.552964115968301</v>
      </c>
      <c r="HW103" s="150">
        <f t="shared" si="154"/>
        <v>24.337064701300839</v>
      </c>
      <c r="HX103" s="150">
        <f t="shared" si="154"/>
        <v>24.366304974059275</v>
      </c>
      <c r="HY103" s="150">
        <f t="shared" si="154"/>
        <v>24.837655031397439</v>
      </c>
      <c r="HZ103" s="150">
        <f t="shared" si="154"/>
        <v>25.275860221082667</v>
      </c>
      <c r="IA103" s="150">
        <f t="shared" ref="IA103:KL103" si="155">SUMPRODUCT(GX$57:IA$57,$N$90:$AQ$90)</f>
        <v>25.806672030179246</v>
      </c>
      <c r="IB103" s="150">
        <f t="shared" si="155"/>
        <v>26.318367559307308</v>
      </c>
      <c r="IC103" s="150">
        <f t="shared" si="155"/>
        <v>26.315048632272362</v>
      </c>
      <c r="ID103" s="150">
        <f t="shared" si="155"/>
        <v>25.855914879209475</v>
      </c>
      <c r="IE103" s="150">
        <f t="shared" si="155"/>
        <v>25.321359805883755</v>
      </c>
      <c r="IF103" s="150">
        <f t="shared" si="155"/>
        <v>24.641070104909105</v>
      </c>
      <c r="IG103" s="150">
        <f t="shared" si="155"/>
        <v>23.991313869916326</v>
      </c>
      <c r="IH103" s="150">
        <f t="shared" si="155"/>
        <v>23.546330001176013</v>
      </c>
      <c r="II103" s="150">
        <f t="shared" si="155"/>
        <v>23.245376532079629</v>
      </c>
      <c r="IJ103" s="150">
        <f t="shared" si="155"/>
        <v>22.961287533096424</v>
      </c>
      <c r="IK103" s="150">
        <f t="shared" si="155"/>
        <v>22.748501284936218</v>
      </c>
      <c r="IL103" s="150">
        <f t="shared" si="155"/>
        <v>22.536521607908082</v>
      </c>
      <c r="IM103" s="150">
        <f t="shared" si="155"/>
        <v>22.374145496339889</v>
      </c>
      <c r="IN103" s="150">
        <f t="shared" si="155"/>
        <v>22.222449810297324</v>
      </c>
      <c r="IO103" s="150">
        <f t="shared" si="155"/>
        <v>22.031824770615778</v>
      </c>
      <c r="IP103" s="150">
        <f t="shared" si="155"/>
        <v>21.790515776358649</v>
      </c>
      <c r="IQ103" s="150">
        <f t="shared" si="155"/>
        <v>21.507463204217437</v>
      </c>
      <c r="IR103" s="150">
        <f t="shared" si="155"/>
        <v>21.158710040451172</v>
      </c>
      <c r="IS103" s="150">
        <f t="shared" si="155"/>
        <v>20.815330197120698</v>
      </c>
      <c r="IT103" s="150">
        <f t="shared" si="155"/>
        <v>20.617681530860978</v>
      </c>
      <c r="IU103" s="150">
        <f t="shared" si="155"/>
        <v>20.506083047126605</v>
      </c>
      <c r="IV103" s="150">
        <f t="shared" si="155"/>
        <v>20.403604422234771</v>
      </c>
      <c r="IW103" s="150">
        <f t="shared" si="155"/>
        <v>20.249297959034742</v>
      </c>
      <c r="IX103" s="150">
        <f t="shared" si="155"/>
        <v>20.030674956698494</v>
      </c>
      <c r="IY103" s="150">
        <f t="shared" si="155"/>
        <v>19.780259716630937</v>
      </c>
      <c r="IZ103" s="150">
        <f t="shared" si="155"/>
        <v>19.555810610887264</v>
      </c>
      <c r="JA103" s="150">
        <f t="shared" si="155"/>
        <v>19.45070642531012</v>
      </c>
      <c r="JB103" s="150">
        <f t="shared" si="155"/>
        <v>19.384051650852829</v>
      </c>
      <c r="JC103" s="150">
        <f t="shared" si="155"/>
        <v>19.228813941945116</v>
      </c>
      <c r="JD103" s="150">
        <f t="shared" si="155"/>
        <v>18.896247614065135</v>
      </c>
      <c r="JE103" s="150">
        <f t="shared" si="155"/>
        <v>18.487315325695818</v>
      </c>
      <c r="JF103" s="150">
        <f t="shared" si="155"/>
        <v>18.010996648548616</v>
      </c>
      <c r="JG103" s="150">
        <f t="shared" si="155"/>
        <v>17.534222575690205</v>
      </c>
      <c r="JH103" s="150">
        <f t="shared" si="155"/>
        <v>17.168296657264406</v>
      </c>
      <c r="JI103" s="150">
        <f t="shared" si="155"/>
        <v>16.8806508968614</v>
      </c>
      <c r="JJ103" s="150">
        <f t="shared" si="155"/>
        <v>16.656086710717631</v>
      </c>
      <c r="JK103" s="150">
        <f t="shared" si="155"/>
        <v>16.540967849434249</v>
      </c>
      <c r="JL103" s="150">
        <f t="shared" si="155"/>
        <v>16.440241707827678</v>
      </c>
      <c r="JM103" s="150">
        <f t="shared" si="155"/>
        <v>16.392253276678225</v>
      </c>
      <c r="JN103" s="150">
        <f t="shared" si="155"/>
        <v>16.381090634171279</v>
      </c>
      <c r="JO103" s="150">
        <f t="shared" si="155"/>
        <v>16.39263291095557</v>
      </c>
      <c r="JP103" s="150">
        <f t="shared" si="155"/>
        <v>16.447908573598689</v>
      </c>
      <c r="JQ103" s="150">
        <f t="shared" si="155"/>
        <v>16.575362588431148</v>
      </c>
      <c r="JR103" s="150">
        <f t="shared" si="155"/>
        <v>16.689119739298686</v>
      </c>
      <c r="JS103" s="150">
        <f t="shared" si="155"/>
        <v>16.804917322744114</v>
      </c>
      <c r="JT103" s="150">
        <f t="shared" si="155"/>
        <v>17.06992121444415</v>
      </c>
      <c r="JU103" s="150">
        <f t="shared" si="155"/>
        <v>17.442370143067595</v>
      </c>
      <c r="JV103" s="150">
        <f t="shared" si="155"/>
        <v>17.820029590180212</v>
      </c>
      <c r="JW103" s="150">
        <f t="shared" si="155"/>
        <v>18.274854295181719</v>
      </c>
      <c r="JX103" s="150">
        <f t="shared" si="155"/>
        <v>18.768379407545371</v>
      </c>
      <c r="JY103" s="150">
        <f t="shared" si="155"/>
        <v>19.044619817367405</v>
      </c>
      <c r="JZ103" s="150">
        <f t="shared" si="155"/>
        <v>19.179153562678223</v>
      </c>
      <c r="KA103" s="150">
        <f t="shared" si="155"/>
        <v>19.386191359646624</v>
      </c>
      <c r="KB103" s="150">
        <f t="shared" si="155"/>
        <v>19.688550058518366</v>
      </c>
      <c r="KC103" s="150">
        <f t="shared" si="155"/>
        <v>19.998633236063853</v>
      </c>
      <c r="KD103" s="150">
        <f t="shared" si="155"/>
        <v>20.375027280488624</v>
      </c>
      <c r="KE103" s="150">
        <f t="shared" si="155"/>
        <v>20.782969531546826</v>
      </c>
      <c r="KF103" s="150">
        <f t="shared" si="155"/>
        <v>20.984977925380488</v>
      </c>
      <c r="KG103" s="150">
        <f t="shared" si="155"/>
        <v>21.053081097789967</v>
      </c>
      <c r="KH103" s="150">
        <f t="shared" si="155"/>
        <v>21.340955902681873</v>
      </c>
      <c r="KI103" s="150">
        <f t="shared" si="155"/>
        <v>22.007591261678563</v>
      </c>
      <c r="KJ103" s="150">
        <f t="shared" si="155"/>
        <v>22.674882607158914</v>
      </c>
      <c r="KK103" s="150">
        <f t="shared" si="155"/>
        <v>23.375357615649577</v>
      </c>
      <c r="KL103" s="150">
        <f t="shared" si="155"/>
        <v>24.061653691673023</v>
      </c>
      <c r="KM103" s="150">
        <f t="shared" ref="KM103:MX103" si="156">SUMPRODUCT(JJ$57:KM$57,$N$90:$AQ$90)</f>
        <v>24.450734135624309</v>
      </c>
      <c r="KN103" s="150">
        <f t="shared" si="156"/>
        <v>24.655572239324393</v>
      </c>
      <c r="KO103" s="150">
        <f t="shared" si="156"/>
        <v>24.775560386913561</v>
      </c>
      <c r="KP103" s="150">
        <f t="shared" si="156"/>
        <v>24.776294194937176</v>
      </c>
      <c r="KQ103" s="150">
        <f t="shared" si="156"/>
        <v>24.754078094009586</v>
      </c>
      <c r="KR103" s="150">
        <f t="shared" si="156"/>
        <v>24.720099974108976</v>
      </c>
      <c r="KS103" s="150">
        <f t="shared" si="156"/>
        <v>24.748991229582337</v>
      </c>
      <c r="KT103" s="150">
        <f t="shared" si="156"/>
        <v>24.786636473907834</v>
      </c>
      <c r="KU103" s="150">
        <f t="shared" si="156"/>
        <v>24.722337282128297</v>
      </c>
      <c r="KV103" s="150">
        <f t="shared" si="156"/>
        <v>24.707785727170737</v>
      </c>
      <c r="KW103" s="150">
        <f t="shared" si="156"/>
        <v>24.888602079666398</v>
      </c>
      <c r="KX103" s="150">
        <f t="shared" si="156"/>
        <v>25.001009704361877</v>
      </c>
      <c r="KY103" s="150">
        <f t="shared" si="156"/>
        <v>25.000653338859209</v>
      </c>
      <c r="KZ103" s="150">
        <f t="shared" si="156"/>
        <v>25.119637319308904</v>
      </c>
      <c r="LA103" s="150">
        <f t="shared" si="156"/>
        <v>25.18130281919866</v>
      </c>
      <c r="LB103" s="150">
        <f t="shared" si="156"/>
        <v>24.978888664109128</v>
      </c>
      <c r="LC103" s="150">
        <f t="shared" si="156"/>
        <v>24.939366791854027</v>
      </c>
      <c r="LD103" s="150">
        <f t="shared" si="156"/>
        <v>25.197585160635768</v>
      </c>
      <c r="LE103" s="150">
        <f t="shared" si="156"/>
        <v>25.465683574763787</v>
      </c>
      <c r="LF103" s="150">
        <f t="shared" si="156"/>
        <v>25.633538514491399</v>
      </c>
      <c r="LG103" s="150">
        <f t="shared" si="156"/>
        <v>25.899482302800024</v>
      </c>
      <c r="LH103" s="150">
        <f t="shared" si="156"/>
        <v>26.101170108583247</v>
      </c>
      <c r="LI103" s="150">
        <f t="shared" si="156"/>
        <v>26.062602570291986</v>
      </c>
      <c r="LJ103" s="150">
        <f t="shared" si="156"/>
        <v>26.170486556266408</v>
      </c>
      <c r="LK103" s="150">
        <f t="shared" si="156"/>
        <v>26.696906178668897</v>
      </c>
      <c r="LL103" s="150">
        <f t="shared" si="156"/>
        <v>27.312105269242679</v>
      </c>
      <c r="LM103" s="150">
        <f t="shared" si="156"/>
        <v>27.437124824001209</v>
      </c>
      <c r="LN103" s="150">
        <f t="shared" si="156"/>
        <v>27.606838966665091</v>
      </c>
      <c r="LO103" s="150">
        <f t="shared" si="156"/>
        <v>27.670168119033931</v>
      </c>
      <c r="LP103" s="150">
        <f t="shared" si="156"/>
        <v>27.403890519336095</v>
      </c>
      <c r="LQ103" s="150">
        <f t="shared" si="156"/>
        <v>27.335765774963143</v>
      </c>
      <c r="LR103" s="150">
        <f t="shared" si="156"/>
        <v>27.409008500747895</v>
      </c>
      <c r="LS103" s="150">
        <f t="shared" si="156"/>
        <v>27.379912839117225</v>
      </c>
      <c r="LT103" s="150">
        <f t="shared" si="156"/>
        <v>27.521221837276698</v>
      </c>
      <c r="LU103" s="150">
        <f t="shared" si="156"/>
        <v>27.679634477066369</v>
      </c>
      <c r="LV103" s="150">
        <f t="shared" si="156"/>
        <v>27.82404567696134</v>
      </c>
      <c r="LW103" s="150">
        <f t="shared" si="156"/>
        <v>27.931093292751655</v>
      </c>
      <c r="LX103" s="150">
        <f t="shared" si="156"/>
        <v>28.058127642090753</v>
      </c>
      <c r="LY103" s="150">
        <f t="shared" si="156"/>
        <v>28.196573007507368</v>
      </c>
      <c r="LZ103" s="150">
        <f t="shared" si="156"/>
        <v>28.326859881123905</v>
      </c>
      <c r="MA103" s="150">
        <f t="shared" si="156"/>
        <v>28.401843485318647</v>
      </c>
      <c r="MB103" s="150">
        <f t="shared" si="156"/>
        <v>28.411763332789079</v>
      </c>
      <c r="MC103" s="150">
        <f t="shared" si="156"/>
        <v>28.354536336399541</v>
      </c>
      <c r="MD103" s="150">
        <f t="shared" si="156"/>
        <v>28.245809934599439</v>
      </c>
      <c r="ME103" s="150">
        <f t="shared" si="156"/>
        <v>28.132481327203269</v>
      </c>
      <c r="MF103" s="150">
        <f t="shared" si="156"/>
        <v>28.046207588278254</v>
      </c>
      <c r="MG103" s="150">
        <f t="shared" si="156"/>
        <v>28.033683281526294</v>
      </c>
      <c r="MH103" s="150">
        <f t="shared" si="156"/>
        <v>28.037275856922577</v>
      </c>
      <c r="MI103" s="150">
        <f t="shared" si="156"/>
        <v>28.023331622421566</v>
      </c>
      <c r="MJ103" s="150">
        <f t="shared" si="156"/>
        <v>27.961637928182281</v>
      </c>
      <c r="MK103" s="150">
        <f t="shared" si="156"/>
        <v>27.863268653716514</v>
      </c>
      <c r="ML103" s="150">
        <f t="shared" si="156"/>
        <v>27.777978059932011</v>
      </c>
      <c r="MM103" s="150">
        <f t="shared" si="156"/>
        <v>27.715886892002665</v>
      </c>
      <c r="MN103" s="150">
        <f t="shared" si="156"/>
        <v>27.720138914739149</v>
      </c>
      <c r="MO103" s="150">
        <f t="shared" si="156"/>
        <v>27.726757375628143</v>
      </c>
      <c r="MP103" s="150">
        <f t="shared" si="156"/>
        <v>27.656833574369546</v>
      </c>
      <c r="MQ103" s="150">
        <f t="shared" si="156"/>
        <v>27.438662064053439</v>
      </c>
      <c r="MR103" s="150">
        <f t="shared" si="156"/>
        <v>27.181975148002618</v>
      </c>
      <c r="MS103" s="150">
        <f t="shared" si="156"/>
        <v>26.950779289554347</v>
      </c>
      <c r="MT103" s="150">
        <f t="shared" si="156"/>
        <v>26.738629035298001</v>
      </c>
      <c r="MU103" s="150">
        <f t="shared" si="156"/>
        <v>26.624143395472551</v>
      </c>
      <c r="MV103" s="150">
        <f t="shared" si="156"/>
        <v>26.615090842277581</v>
      </c>
      <c r="MW103" s="150">
        <f t="shared" si="156"/>
        <v>26.626597720609841</v>
      </c>
      <c r="MX103" s="150">
        <f t="shared" si="156"/>
        <v>26.690893901197292</v>
      </c>
      <c r="MY103" s="150">
        <f t="shared" ref="MY103:NO103" si="157">SUMPRODUCT(LV$57:MY$57,$N$90:$AQ$90)</f>
        <v>26.758246602472806</v>
      </c>
      <c r="MZ103" s="150">
        <f t="shared" si="157"/>
        <v>26.82266185468152</v>
      </c>
      <c r="NA103" s="150">
        <f t="shared" si="157"/>
        <v>26.879473283609833</v>
      </c>
      <c r="NB103" s="150">
        <f t="shared" si="157"/>
        <v>26.942645712556441</v>
      </c>
      <c r="NC103" s="150">
        <f t="shared" si="157"/>
        <v>26.996842049253729</v>
      </c>
      <c r="ND103" s="150">
        <f t="shared" si="157"/>
        <v>27.02871350238479</v>
      </c>
      <c r="NE103" s="150">
        <f t="shared" si="157"/>
        <v>27.039615111919474</v>
      </c>
      <c r="NF103" s="150">
        <f t="shared" si="157"/>
        <v>27.039947542646537</v>
      </c>
      <c r="NG103" s="150">
        <f t="shared" si="157"/>
        <v>27.034478156810245</v>
      </c>
      <c r="NH103" s="150">
        <f t="shared" si="157"/>
        <v>27.029629334400862</v>
      </c>
      <c r="NI103" s="150">
        <f t="shared" si="157"/>
        <v>27.037842816975399</v>
      </c>
      <c r="NJ103" s="150">
        <f t="shared" si="157"/>
        <v>27.046993919858259</v>
      </c>
      <c r="NK103" s="150">
        <f t="shared" si="157"/>
        <v>27.044536618217201</v>
      </c>
      <c r="NL103" s="150">
        <f t="shared" si="157"/>
        <v>27.02399335852412</v>
      </c>
      <c r="NM103" s="150">
        <f t="shared" si="157"/>
        <v>26.994368692101546</v>
      </c>
      <c r="NN103" s="150">
        <f t="shared" si="157"/>
        <v>26.959495262568314</v>
      </c>
      <c r="NO103" s="151">
        <f t="shared" si="157"/>
        <v>26.923443856018721</v>
      </c>
      <c r="NP103" s="147"/>
      <c r="NQ103" s="147"/>
    </row>
    <row r="104" spans="1:381" s="152" customFormat="1" x14ac:dyDescent="0.2">
      <c r="A104" s="147"/>
      <c r="B104" s="147"/>
      <c r="C104" s="147" t="str">
        <f>OFMOR_FFF_0!C104</f>
        <v>COGS_COV</v>
      </c>
      <c r="D104" s="147"/>
      <c r="E104" s="147" t="str">
        <f>OFMOR_FFF_0!E104</f>
        <v>Стоимость подтвержденных заказов, распределение по дням</v>
      </c>
      <c r="F104" s="147"/>
      <c r="G104" s="147" t="str">
        <f>OFMOR_FFF_0!G104</f>
        <v>тыс.руб.</v>
      </c>
      <c r="H104" s="147"/>
      <c r="I104" s="147"/>
      <c r="J104" s="147"/>
      <c r="K104" s="148">
        <f t="shared" si="145"/>
        <v>191724.31028415816</v>
      </c>
      <c r="L104" s="147"/>
      <c r="M104" s="147"/>
      <c r="N104" s="149">
        <f>$N$57*$AQ$91</f>
        <v>10.495779168077725</v>
      </c>
      <c r="O104" s="150">
        <f>SUMPRODUCT($N$57:O$57,$AP$91:$AQ$91)</f>
        <v>29.570102384971921</v>
      </c>
      <c r="P104" s="150">
        <f>SUMPRODUCT($N$57:P$57,$AO$91:$AQ$91)</f>
        <v>34.861375700760121</v>
      </c>
      <c r="Q104" s="150">
        <f>SUMPRODUCT($N$57:Q$57,$AN$91:$AQ$91)</f>
        <v>54.793147067228368</v>
      </c>
      <c r="R104" s="150">
        <f>SUMPRODUCT($N$57:R$57,$AM$91:$AQ$91)</f>
        <v>68.276408985714653</v>
      </c>
      <c r="S104" s="150">
        <f>SUMPRODUCT($N$57:S$57,$AL$91:$AQ$91)</f>
        <v>66.849579115169789</v>
      </c>
      <c r="T104" s="150">
        <f>SUMPRODUCT($N$57:T$57,$AK$91:$AQ$91)</f>
        <v>89.783080172880204</v>
      </c>
      <c r="U104" s="150">
        <f>SUMPRODUCT($N$57:U$57,$AJ$91:$AQ$91)</f>
        <v>138.86961347127428</v>
      </c>
      <c r="V104" s="150">
        <f>SUMPRODUCT($N$57:V$57,$AI$91:$AQ$91)</f>
        <v>145.28747455489139</v>
      </c>
      <c r="W104" s="150">
        <f>SUMPRODUCT($N$57:W$57,$AH$91:$AQ$91)</f>
        <v>157.1701827776493</v>
      </c>
      <c r="X104" s="150">
        <f>SUMPRODUCT($N$57:X$57,$AG$91:$AQ$91)</f>
        <v>250.11096921914219</v>
      </c>
      <c r="Y104" s="150">
        <f>SUMPRODUCT($N$57:Y$57,$AF$91:$AQ$91)</f>
        <v>312.3951071307078</v>
      </c>
      <c r="Z104" s="150">
        <f>SUMPRODUCT($N$57:Z$57,$AE$91:$AQ$91)</f>
        <v>306.19490518924613</v>
      </c>
      <c r="AA104" s="150">
        <f>SUMPRODUCT($N$57:AA$57,$AD$91:$AQ$91)</f>
        <v>347.20175503221412</v>
      </c>
      <c r="AB104" s="150">
        <f>SUMPRODUCT($N$57:AB$57,$AC$91:$AQ$91)</f>
        <v>376.20097554699083</v>
      </c>
      <c r="AC104" s="150">
        <f>SUMPRODUCT($N$57:AC$57,$AB$91:$AQ$91)</f>
        <v>265.60727533821836</v>
      </c>
      <c r="AD104" s="150">
        <f>SUMPRODUCT($N$57:AD$57,$AA$91:$AQ$91)</f>
        <v>192.39437386147412</v>
      </c>
      <c r="AE104" s="150">
        <f>SUMPRODUCT($N$57:AE$57,$Z$91:$AQ$91)</f>
        <v>238.404206109379</v>
      </c>
      <c r="AF104" s="150">
        <f>SUMPRODUCT($N$57:AF$57,$Y$91:$AQ$91)</f>
        <v>290.32074772508935</v>
      </c>
      <c r="AG104" s="150">
        <f>SUMPRODUCT($N$57:AG$57,$X$91:$AQ$91)</f>
        <v>284.56738163365344</v>
      </c>
      <c r="AH104" s="150">
        <f>SUMPRODUCT($N$57:AH$57,$W$91:$AQ$91)</f>
        <v>323.06577509491348</v>
      </c>
      <c r="AI104" s="150">
        <f>SUMPRODUCT($N$57:AI$57,$V$91:$AQ$91)</f>
        <v>350.74232015172555</v>
      </c>
      <c r="AJ104" s="150">
        <f>SUMPRODUCT($N$57:AJ$57,$U$91:$AQ$91)</f>
        <v>250.98639847715609</v>
      </c>
      <c r="AK104" s="150">
        <f>SUMPRODUCT($N$57:AK$57,$T$91:$AQ$91)</f>
        <v>185.55326312208581</v>
      </c>
      <c r="AL104" s="150">
        <f>SUMPRODUCT($N$57:AL$57,$S$91:$AQ$91)</f>
        <v>313.30629193302946</v>
      </c>
      <c r="AM104" s="150">
        <f>SUMPRODUCT($N$57:AM$57,$R$91:$AQ$91)</f>
        <v>522.13890137573037</v>
      </c>
      <c r="AN104" s="150">
        <f>SUMPRODUCT($N$57:AN$57,$Q$91:$AQ$91)</f>
        <v>511.50995432985496</v>
      </c>
      <c r="AO104" s="150">
        <f>SUMPRODUCT($N$57:AO$57,$P$91:$AQ$91)</f>
        <v>528.43456160455162</v>
      </c>
      <c r="AP104" s="150">
        <f>SUMPRODUCT($N$57:AP$57,$O$91:$AQ$91)</f>
        <v>520.71409180947626</v>
      </c>
      <c r="AQ104" s="150">
        <f t="shared" ref="AQ104:DB104" si="158">SUMPRODUCT(N$57:AQ$57,$N$91:$AQ$91)</f>
        <v>341.38590940628052</v>
      </c>
      <c r="AR104" s="150">
        <f t="shared" si="158"/>
        <v>235.92992449387049</v>
      </c>
      <c r="AS104" s="150">
        <f t="shared" si="158"/>
        <v>208.07961737429878</v>
      </c>
      <c r="AT104" s="150">
        <f t="shared" si="158"/>
        <v>126.06992579444557</v>
      </c>
      <c r="AU104" s="150">
        <f t="shared" si="158"/>
        <v>120.87367792570646</v>
      </c>
      <c r="AV104" s="150">
        <f t="shared" si="158"/>
        <v>132.55150340116842</v>
      </c>
      <c r="AW104" s="150">
        <f t="shared" si="158"/>
        <v>145.62027711281738</v>
      </c>
      <c r="AX104" s="150">
        <f t="shared" si="158"/>
        <v>135.79654763869445</v>
      </c>
      <c r="AY104" s="150">
        <f t="shared" si="158"/>
        <v>138.72999752094495</v>
      </c>
      <c r="AZ104" s="150">
        <f t="shared" si="158"/>
        <v>165.73878512080688</v>
      </c>
      <c r="BA104" s="150">
        <f t="shared" si="158"/>
        <v>198.62660621067258</v>
      </c>
      <c r="BB104" s="150">
        <f t="shared" si="158"/>
        <v>215.20901342769059</v>
      </c>
      <c r="BC104" s="150">
        <f t="shared" si="158"/>
        <v>237.97983358304771</v>
      </c>
      <c r="BD104" s="150">
        <f t="shared" si="158"/>
        <v>260.18703689845262</v>
      </c>
      <c r="BE104" s="150">
        <f t="shared" si="158"/>
        <v>257.67611013663344</v>
      </c>
      <c r="BF104" s="150">
        <f t="shared" si="158"/>
        <v>261.56936915332631</v>
      </c>
      <c r="BG104" s="150">
        <f t="shared" si="158"/>
        <v>289.94795101306056</v>
      </c>
      <c r="BH104" s="150">
        <f t="shared" si="158"/>
        <v>323.9540534943539</v>
      </c>
      <c r="BI104" s="150">
        <f t="shared" si="158"/>
        <v>339.58629525664787</v>
      </c>
      <c r="BJ104" s="150">
        <f t="shared" si="158"/>
        <v>360.59555577855508</v>
      </c>
      <c r="BK104" s="150">
        <f t="shared" si="158"/>
        <v>382.53068703532409</v>
      </c>
      <c r="BL104" s="150">
        <f t="shared" si="158"/>
        <v>382.40748905689651</v>
      </c>
      <c r="BM104" s="150">
        <f t="shared" si="158"/>
        <v>391.6839730531442</v>
      </c>
      <c r="BN104" s="150">
        <f t="shared" si="158"/>
        <v>423.35038980025871</v>
      </c>
      <c r="BO104" s="150">
        <f t="shared" si="158"/>
        <v>462.8770919574506</v>
      </c>
      <c r="BP104" s="150">
        <f t="shared" si="158"/>
        <v>480.0866364705434</v>
      </c>
      <c r="BQ104" s="150">
        <f t="shared" si="158"/>
        <v>500.69824746731791</v>
      </c>
      <c r="BR104" s="150">
        <f t="shared" si="158"/>
        <v>526.67687385909551</v>
      </c>
      <c r="BS104" s="150">
        <f t="shared" si="158"/>
        <v>527.59920620560081</v>
      </c>
      <c r="BT104" s="150">
        <f t="shared" si="158"/>
        <v>528.55355795624291</v>
      </c>
      <c r="BU104" s="150">
        <f t="shared" si="158"/>
        <v>525.02096069097911</v>
      </c>
      <c r="BV104" s="150">
        <f t="shared" si="158"/>
        <v>504.03656314664073</v>
      </c>
      <c r="BW104" s="150">
        <f t="shared" si="158"/>
        <v>491.43445706360978</v>
      </c>
      <c r="BX104" s="150">
        <f t="shared" si="158"/>
        <v>478.16313572616929</v>
      </c>
      <c r="BY104" s="150">
        <f t="shared" si="158"/>
        <v>473.68233108148195</v>
      </c>
      <c r="BZ104" s="150">
        <f t="shared" si="158"/>
        <v>474.49565816670838</v>
      </c>
      <c r="CA104" s="150">
        <f t="shared" si="158"/>
        <v>472.95605877794287</v>
      </c>
      <c r="CB104" s="150">
        <f t="shared" si="158"/>
        <v>470.20516130955025</v>
      </c>
      <c r="CC104" s="150">
        <f t="shared" si="158"/>
        <v>469.94459626328137</v>
      </c>
      <c r="CD104" s="150">
        <f t="shared" si="158"/>
        <v>468.1793535770384</v>
      </c>
      <c r="CE104" s="150">
        <f t="shared" si="158"/>
        <v>467.1422423908034</v>
      </c>
      <c r="CF104" s="150">
        <f t="shared" si="158"/>
        <v>474.45953999261383</v>
      </c>
      <c r="CG104" s="150">
        <f t="shared" si="158"/>
        <v>485.11919227616448</v>
      </c>
      <c r="CH104" s="150">
        <f t="shared" si="158"/>
        <v>490.01646469938919</v>
      </c>
      <c r="CI104" s="150">
        <f t="shared" si="158"/>
        <v>489.28805221831755</v>
      </c>
      <c r="CJ104" s="150">
        <f t="shared" si="158"/>
        <v>481.84832233815303</v>
      </c>
      <c r="CK104" s="150">
        <f t="shared" si="158"/>
        <v>464.77565945870151</v>
      </c>
      <c r="CL104" s="150">
        <f t="shared" si="158"/>
        <v>447.15063332076909</v>
      </c>
      <c r="CM104" s="150">
        <f t="shared" si="158"/>
        <v>434.75581559913138</v>
      </c>
      <c r="CN104" s="150">
        <f t="shared" si="158"/>
        <v>426.53033471647302</v>
      </c>
      <c r="CO104" s="150">
        <f t="shared" si="158"/>
        <v>423.75710947943469</v>
      </c>
      <c r="CP104" s="150">
        <f t="shared" si="158"/>
        <v>427.15582044516373</v>
      </c>
      <c r="CQ104" s="150">
        <f t="shared" si="158"/>
        <v>436.01616141626096</v>
      </c>
      <c r="CR104" s="150">
        <f t="shared" si="158"/>
        <v>445.5190899560377</v>
      </c>
      <c r="CS104" s="150">
        <f t="shared" si="158"/>
        <v>457.64468057014375</v>
      </c>
      <c r="CT104" s="150">
        <f t="shared" si="158"/>
        <v>470.39145461130141</v>
      </c>
      <c r="CU104" s="150">
        <f t="shared" si="158"/>
        <v>480.93276749433562</v>
      </c>
      <c r="CV104" s="150">
        <f t="shared" si="158"/>
        <v>490.89202153458189</v>
      </c>
      <c r="CW104" s="150">
        <f t="shared" si="158"/>
        <v>501.27478682033382</v>
      </c>
      <c r="CX104" s="150">
        <f t="shared" si="158"/>
        <v>510.59212910333633</v>
      </c>
      <c r="CY104" s="150">
        <f t="shared" si="158"/>
        <v>516.21663270051044</v>
      </c>
      <c r="CZ104" s="150">
        <f t="shared" si="158"/>
        <v>520.17552299889087</v>
      </c>
      <c r="DA104" s="150">
        <f t="shared" si="158"/>
        <v>524.1249790194496</v>
      </c>
      <c r="DB104" s="150">
        <f t="shared" si="158"/>
        <v>529.95240256951308</v>
      </c>
      <c r="DC104" s="150">
        <f t="shared" ref="DC104:FN104" si="159">SUMPRODUCT(BZ$57:DC$57,$N$91:$AQ$91)</f>
        <v>536.32070502480917</v>
      </c>
      <c r="DD104" s="150">
        <f t="shared" si="159"/>
        <v>542.32042398712656</v>
      </c>
      <c r="DE104" s="150">
        <f t="shared" si="159"/>
        <v>547.65995086462829</v>
      </c>
      <c r="DF104" s="150">
        <f t="shared" si="159"/>
        <v>551.19223583224766</v>
      </c>
      <c r="DG104" s="150">
        <f t="shared" si="159"/>
        <v>554.25866108043533</v>
      </c>
      <c r="DH104" s="150">
        <f t="shared" si="159"/>
        <v>557.79648276221042</v>
      </c>
      <c r="DI104" s="150">
        <f t="shared" si="159"/>
        <v>561.88203301563271</v>
      </c>
      <c r="DJ104" s="150">
        <f t="shared" si="159"/>
        <v>566.14343186115696</v>
      </c>
      <c r="DK104" s="150">
        <f t="shared" si="159"/>
        <v>568.77382100329532</v>
      </c>
      <c r="DL104" s="150">
        <f t="shared" si="159"/>
        <v>567.52054425805932</v>
      </c>
      <c r="DM104" s="150">
        <f t="shared" si="159"/>
        <v>562.79755266397024</v>
      </c>
      <c r="DN104" s="150">
        <f t="shared" si="159"/>
        <v>556.79667262524322</v>
      </c>
      <c r="DO104" s="150">
        <f t="shared" si="159"/>
        <v>550.01278474335254</v>
      </c>
      <c r="DP104" s="150">
        <f t="shared" si="159"/>
        <v>543.77800579650034</v>
      </c>
      <c r="DQ104" s="150">
        <f t="shared" si="159"/>
        <v>539.77896742510825</v>
      </c>
      <c r="DR104" s="150">
        <f t="shared" si="159"/>
        <v>537.98690604749015</v>
      </c>
      <c r="DS104" s="150">
        <f t="shared" si="159"/>
        <v>538.44402158679395</v>
      </c>
      <c r="DT104" s="150">
        <f t="shared" si="159"/>
        <v>538.82602008789718</v>
      </c>
      <c r="DU104" s="150">
        <f t="shared" si="159"/>
        <v>540.05777680718882</v>
      </c>
      <c r="DV104" s="150">
        <f t="shared" si="159"/>
        <v>541.68430310545807</v>
      </c>
      <c r="DW104" s="150">
        <f t="shared" si="159"/>
        <v>542.77730796136552</v>
      </c>
      <c r="DX104" s="150">
        <f t="shared" si="159"/>
        <v>544.62301850818449</v>
      </c>
      <c r="DY104" s="150">
        <f t="shared" si="159"/>
        <v>547.41241331662582</v>
      </c>
      <c r="DZ104" s="150">
        <f t="shared" si="159"/>
        <v>550.39516041653292</v>
      </c>
      <c r="EA104" s="150">
        <f t="shared" si="159"/>
        <v>552.25244756962149</v>
      </c>
      <c r="EB104" s="150">
        <f t="shared" si="159"/>
        <v>553.58047965089133</v>
      </c>
      <c r="EC104" s="150">
        <f t="shared" si="159"/>
        <v>554.00717322250478</v>
      </c>
      <c r="ED104" s="150">
        <f t="shared" si="159"/>
        <v>553.09036308689394</v>
      </c>
      <c r="EE104" s="150">
        <f t="shared" si="159"/>
        <v>551.85832776751806</v>
      </c>
      <c r="EF104" s="150">
        <f t="shared" si="159"/>
        <v>550.66865570786638</v>
      </c>
      <c r="EG104" s="150">
        <f t="shared" si="159"/>
        <v>550.80766307446936</v>
      </c>
      <c r="EH104" s="150">
        <f t="shared" si="159"/>
        <v>551.27855066606276</v>
      </c>
      <c r="EI104" s="150">
        <f t="shared" si="159"/>
        <v>551.93558901740835</v>
      </c>
      <c r="EJ104" s="150">
        <f t="shared" si="159"/>
        <v>552.70576125160085</v>
      </c>
      <c r="EK104" s="150">
        <f t="shared" si="159"/>
        <v>553.60205217137718</v>
      </c>
      <c r="EL104" s="150">
        <f t="shared" si="159"/>
        <v>554.67750951231608</v>
      </c>
      <c r="EM104" s="150">
        <f t="shared" si="159"/>
        <v>555.9391421594637</v>
      </c>
      <c r="EN104" s="150">
        <f t="shared" si="159"/>
        <v>557.80198408182684</v>
      </c>
      <c r="EO104" s="150">
        <f t="shared" si="159"/>
        <v>559.42281798191493</v>
      </c>
      <c r="EP104" s="150">
        <f t="shared" si="159"/>
        <v>559.7839757751965</v>
      </c>
      <c r="EQ104" s="150">
        <f t="shared" si="159"/>
        <v>557.9345499947508</v>
      </c>
      <c r="ER104" s="150">
        <f t="shared" si="159"/>
        <v>555.40383671892573</v>
      </c>
      <c r="ES104" s="150">
        <f t="shared" si="159"/>
        <v>553.05161602767055</v>
      </c>
      <c r="ET104" s="150">
        <f t="shared" si="159"/>
        <v>551.63279674787361</v>
      </c>
      <c r="EU104" s="150">
        <f t="shared" si="159"/>
        <v>551.477398304129</v>
      </c>
      <c r="EV104" s="150">
        <f t="shared" si="159"/>
        <v>551.47154305958043</v>
      </c>
      <c r="EW104" s="150">
        <f t="shared" si="159"/>
        <v>552.67098380067591</v>
      </c>
      <c r="EX104" s="150">
        <f t="shared" si="159"/>
        <v>554.63793769007498</v>
      </c>
      <c r="EY104" s="150">
        <f t="shared" si="159"/>
        <v>555.92862100780053</v>
      </c>
      <c r="EZ104" s="150">
        <f t="shared" si="159"/>
        <v>558.0633466275458</v>
      </c>
      <c r="FA104" s="150">
        <f t="shared" si="159"/>
        <v>561.22135058944514</v>
      </c>
      <c r="FB104" s="150">
        <f t="shared" si="159"/>
        <v>565.14549286011766</v>
      </c>
      <c r="FC104" s="150">
        <f t="shared" si="159"/>
        <v>569.311558954259</v>
      </c>
      <c r="FD104" s="150">
        <f t="shared" si="159"/>
        <v>573.86029605227168</v>
      </c>
      <c r="FE104" s="150">
        <f t="shared" si="159"/>
        <v>578.24917048743532</v>
      </c>
      <c r="FF104" s="150">
        <f t="shared" si="159"/>
        <v>583.41702020807804</v>
      </c>
      <c r="FG104" s="150">
        <f t="shared" si="159"/>
        <v>590.33851611375894</v>
      </c>
      <c r="FH104" s="150">
        <f t="shared" si="159"/>
        <v>597.95419572216406</v>
      </c>
      <c r="FI104" s="150">
        <f t="shared" si="159"/>
        <v>606.44007817429542</v>
      </c>
      <c r="FJ104" s="150">
        <f t="shared" si="159"/>
        <v>614.50872730504511</v>
      </c>
      <c r="FK104" s="150">
        <f t="shared" si="159"/>
        <v>620.60720753114651</v>
      </c>
      <c r="FL104" s="150">
        <f t="shared" si="159"/>
        <v>625.17266664544002</v>
      </c>
      <c r="FM104" s="150">
        <f t="shared" si="159"/>
        <v>630.41226231798498</v>
      </c>
      <c r="FN104" s="150">
        <f t="shared" si="159"/>
        <v>637.34635598188015</v>
      </c>
      <c r="FO104" s="150">
        <f t="shared" ref="FO104:HZ104" si="160">SUMPRODUCT(EL$57:FO$57,$N$91:$AQ$91)</f>
        <v>644.89685211314986</v>
      </c>
      <c r="FP104" s="150">
        <f t="shared" si="160"/>
        <v>653.61583158660608</v>
      </c>
      <c r="FQ104" s="150">
        <f t="shared" si="160"/>
        <v>662.48157891912319</v>
      </c>
      <c r="FR104" s="150">
        <f t="shared" si="160"/>
        <v>669.08134334506406</v>
      </c>
      <c r="FS104" s="150">
        <f t="shared" si="160"/>
        <v>673.93548772570534</v>
      </c>
      <c r="FT104" s="150">
        <f t="shared" si="160"/>
        <v>681.13211552386667</v>
      </c>
      <c r="FU104" s="150">
        <f t="shared" si="160"/>
        <v>693.49115754776039</v>
      </c>
      <c r="FV104" s="150">
        <f t="shared" si="160"/>
        <v>706.08408336390369</v>
      </c>
      <c r="FW104" s="150">
        <f t="shared" si="160"/>
        <v>719.10645166292045</v>
      </c>
      <c r="FX104" s="150">
        <f t="shared" si="160"/>
        <v>731.329264702861</v>
      </c>
      <c r="FY104" s="150">
        <f t="shared" si="160"/>
        <v>739.53993421598511</v>
      </c>
      <c r="FZ104" s="150">
        <f t="shared" si="160"/>
        <v>745.39170960283616</v>
      </c>
      <c r="GA104" s="150">
        <f t="shared" si="160"/>
        <v>749.44414090658006</v>
      </c>
      <c r="GB104" s="150">
        <f t="shared" si="160"/>
        <v>750.95662607771067</v>
      </c>
      <c r="GC104" s="150">
        <f t="shared" si="160"/>
        <v>752.70493953106416</v>
      </c>
      <c r="GD104" s="150">
        <f t="shared" si="160"/>
        <v>753.71099612511273</v>
      </c>
      <c r="GE104" s="150">
        <f t="shared" si="160"/>
        <v>753.69565261233004</v>
      </c>
      <c r="GF104" s="150">
        <f t="shared" si="160"/>
        <v>753.64537497968695</v>
      </c>
      <c r="GG104" s="150">
        <f t="shared" si="160"/>
        <v>752.36956554276276</v>
      </c>
      <c r="GH104" s="150">
        <f t="shared" si="160"/>
        <v>748.41292987235067</v>
      </c>
      <c r="GI104" s="150">
        <f t="shared" si="160"/>
        <v>744.92185798537821</v>
      </c>
      <c r="GJ104" s="150">
        <f t="shared" si="160"/>
        <v>741.52241079679277</v>
      </c>
      <c r="GK104" s="150">
        <f t="shared" si="160"/>
        <v>733.69529338503685</v>
      </c>
      <c r="GL104" s="150">
        <f t="shared" si="160"/>
        <v>722.3271197355142</v>
      </c>
      <c r="GM104" s="150">
        <f t="shared" si="160"/>
        <v>711.12216276790775</v>
      </c>
      <c r="GN104" s="150">
        <f t="shared" si="160"/>
        <v>697.70413944921552</v>
      </c>
      <c r="GO104" s="150">
        <f t="shared" si="160"/>
        <v>682.47658011603914</v>
      </c>
      <c r="GP104" s="150">
        <f t="shared" si="160"/>
        <v>673.58337262671421</v>
      </c>
      <c r="GQ104" s="150">
        <f t="shared" si="160"/>
        <v>669.15650478996906</v>
      </c>
      <c r="GR104" s="150">
        <f t="shared" si="160"/>
        <v>662.74600314131578</v>
      </c>
      <c r="GS104" s="150">
        <f t="shared" si="160"/>
        <v>653.32855717439804</v>
      </c>
      <c r="GT104" s="150">
        <f t="shared" si="160"/>
        <v>644.05590746569396</v>
      </c>
      <c r="GU104" s="150">
        <f t="shared" si="160"/>
        <v>632.73406092176685</v>
      </c>
      <c r="GV104" s="150">
        <f t="shared" si="160"/>
        <v>619.7552945513803</v>
      </c>
      <c r="GW104" s="150">
        <f t="shared" si="160"/>
        <v>612.61947151020138</v>
      </c>
      <c r="GX104" s="150">
        <f t="shared" si="160"/>
        <v>609.49504806952621</v>
      </c>
      <c r="GY104" s="150">
        <f t="shared" si="160"/>
        <v>600.1682802299772</v>
      </c>
      <c r="GZ104" s="150">
        <f t="shared" si="160"/>
        <v>580.40756843272027</v>
      </c>
      <c r="HA104" s="150">
        <f t="shared" si="160"/>
        <v>561.78500863899001</v>
      </c>
      <c r="HB104" s="150">
        <f t="shared" si="160"/>
        <v>542.18261285687777</v>
      </c>
      <c r="HC104" s="150">
        <f t="shared" si="160"/>
        <v>522.82000349047223</v>
      </c>
      <c r="HD104" s="150">
        <f t="shared" si="160"/>
        <v>512.64489403990342</v>
      </c>
      <c r="HE104" s="150">
        <f t="shared" si="160"/>
        <v>508.60425655385598</v>
      </c>
      <c r="HF104" s="150">
        <f t="shared" si="160"/>
        <v>507.23316665614163</v>
      </c>
      <c r="HG104" s="150">
        <f t="shared" si="160"/>
        <v>511.33753133842873</v>
      </c>
      <c r="HH104" s="150">
        <f t="shared" si="160"/>
        <v>515.88024485301332</v>
      </c>
      <c r="HI104" s="150">
        <f t="shared" si="160"/>
        <v>520.19345505182855</v>
      </c>
      <c r="HJ104" s="150">
        <f t="shared" si="160"/>
        <v>528.09333158584309</v>
      </c>
      <c r="HK104" s="150">
        <f t="shared" si="160"/>
        <v>539.67825163083171</v>
      </c>
      <c r="HL104" s="150">
        <f t="shared" si="160"/>
        <v>550.4747838661491</v>
      </c>
      <c r="HM104" s="150">
        <f t="shared" si="160"/>
        <v>562.11779948967342</v>
      </c>
      <c r="HN104" s="150">
        <f t="shared" si="160"/>
        <v>573.16427022887615</v>
      </c>
      <c r="HO104" s="150">
        <f t="shared" si="160"/>
        <v>576.2369584731274</v>
      </c>
      <c r="HP104" s="150">
        <f t="shared" si="160"/>
        <v>573.37725461704008</v>
      </c>
      <c r="HQ104" s="150">
        <f t="shared" si="160"/>
        <v>571.84765249810516</v>
      </c>
      <c r="HR104" s="150">
        <f t="shared" si="160"/>
        <v>572.90932073119131</v>
      </c>
      <c r="HS104" s="150">
        <f t="shared" si="160"/>
        <v>573.61699160766693</v>
      </c>
      <c r="HT104" s="150">
        <f t="shared" si="160"/>
        <v>578.22937193305916</v>
      </c>
      <c r="HU104" s="150">
        <f t="shared" si="160"/>
        <v>584.58530819123303</v>
      </c>
      <c r="HV104" s="150">
        <f t="shared" si="160"/>
        <v>584.62893670643439</v>
      </c>
      <c r="HW104" s="150">
        <f t="shared" si="160"/>
        <v>579.48817062066109</v>
      </c>
      <c r="HX104" s="150">
        <f t="shared" si="160"/>
        <v>580.18440874046723</v>
      </c>
      <c r="HY104" s="150">
        <f t="shared" si="160"/>
        <v>591.40769247666231</v>
      </c>
      <c r="HZ104" s="150">
        <f t="shared" si="160"/>
        <v>601.84176605307016</v>
      </c>
      <c r="IA104" s="150">
        <f t="shared" ref="IA104:KL104" si="161">SUMPRODUCT(GX$57:IA$57,$N$91:$AQ$91)</f>
        <v>614.4808894630836</v>
      </c>
      <c r="IB104" s="150">
        <f t="shared" si="161"/>
        <v>626.66483644800246</v>
      </c>
      <c r="IC104" s="150">
        <f t="shared" si="161"/>
        <v>626.5858097050691</v>
      </c>
      <c r="ID104" s="150">
        <f t="shared" si="161"/>
        <v>615.65340754818988</v>
      </c>
      <c r="IE104" s="150">
        <f t="shared" si="161"/>
        <v>602.9251535315517</v>
      </c>
      <c r="IF104" s="150">
        <f t="shared" si="161"/>
        <v>586.72682233802834</v>
      </c>
      <c r="IG104" s="150">
        <f t="shared" si="161"/>
        <v>571.25552139904505</v>
      </c>
      <c r="IH104" s="150">
        <f t="shared" si="161"/>
        <v>560.66004116275144</v>
      </c>
      <c r="II104" s="150">
        <f t="shared" si="161"/>
        <v>553.49405884774853</v>
      </c>
      <c r="IJ104" s="150">
        <f t="shared" si="161"/>
        <v>546.7296352685388</v>
      </c>
      <c r="IK104" s="150">
        <f t="shared" si="161"/>
        <v>541.66299657595243</v>
      </c>
      <c r="IL104" s="150">
        <f t="shared" si="161"/>
        <v>536.61556309301352</v>
      </c>
      <c r="IM104" s="150">
        <f t="shared" si="161"/>
        <v>532.74923668923327</v>
      </c>
      <c r="IN104" s="150">
        <f t="shared" si="161"/>
        <v>529.13722116169299</v>
      </c>
      <c r="IO104" s="150">
        <f t="shared" si="161"/>
        <v>524.59826147714045</v>
      </c>
      <c r="IP104" s="150">
        <f t="shared" si="161"/>
        <v>518.85246964264286</v>
      </c>
      <c r="IQ104" s="150">
        <f t="shared" si="161"/>
        <v>512.11272435155126</v>
      </c>
      <c r="IR104" s="150">
        <f t="shared" si="161"/>
        <v>503.80858680047356</v>
      </c>
      <c r="IS104" s="150">
        <f t="shared" si="161"/>
        <v>495.63239301203578</v>
      </c>
      <c r="IT104" s="150">
        <f t="shared" si="161"/>
        <v>490.92619423900391</v>
      </c>
      <c r="IU104" s="150">
        <f t="shared" si="161"/>
        <v>488.26893043266591</v>
      </c>
      <c r="IV104" s="150">
        <f t="shared" si="161"/>
        <v>485.82881895681021</v>
      </c>
      <c r="IW104" s="150">
        <f t="shared" si="161"/>
        <v>482.15463839427292</v>
      </c>
      <c r="IX104" s="150">
        <f t="shared" si="161"/>
        <v>476.94902115019102</v>
      </c>
      <c r="IY104" s="150">
        <f t="shared" si="161"/>
        <v>470.98640112418076</v>
      </c>
      <c r="IZ104" s="150">
        <f t="shared" si="161"/>
        <v>465.64205893332098</v>
      </c>
      <c r="JA104" s="150">
        <f t="shared" si="161"/>
        <v>463.13943041290554</v>
      </c>
      <c r="JB104" s="150">
        <f t="shared" si="161"/>
        <v>461.55231817125042</v>
      </c>
      <c r="JC104" s="150">
        <f t="shared" si="161"/>
        <v>457.85596378133641</v>
      </c>
      <c r="JD104" s="150">
        <f t="shared" si="161"/>
        <v>449.93724986416873</v>
      </c>
      <c r="JE104" s="150">
        <f t="shared" si="161"/>
        <v>440.2001913239007</v>
      </c>
      <c r="JF104" s="150">
        <f t="shared" si="161"/>
        <v>428.85860012380294</v>
      </c>
      <c r="JG104" s="150">
        <f t="shared" si="161"/>
        <v>417.50616552780519</v>
      </c>
      <c r="JH104" s="150">
        <f t="shared" si="161"/>
        <v>408.79312869884382</v>
      </c>
      <c r="JI104" s="150">
        <f t="shared" si="161"/>
        <v>401.94401531855112</v>
      </c>
      <c r="JJ104" s="150">
        <f t="shared" si="161"/>
        <v>396.59693295621452</v>
      </c>
      <c r="JK104" s="150">
        <f t="shared" si="161"/>
        <v>393.85584568263408</v>
      </c>
      <c r="JL104" s="150">
        <f t="shared" si="161"/>
        <v>391.45746246552613</v>
      </c>
      <c r="JM104" s="150">
        <f t="shared" si="161"/>
        <v>390.31481323814148</v>
      </c>
      <c r="JN104" s="150">
        <f t="shared" si="161"/>
        <v>390.0490203265872</v>
      </c>
      <c r="JO104" s="150">
        <f t="shared" si="161"/>
        <v>390.32385268375998</v>
      </c>
      <c r="JP104" s="150">
        <f t="shared" si="161"/>
        <v>391.64001767810271</v>
      </c>
      <c r="JQ104" s="150">
        <f t="shared" si="161"/>
        <v>394.67481644286795</v>
      </c>
      <c r="JR104" s="150">
        <f t="shared" si="161"/>
        <v>397.38348012356755</v>
      </c>
      <c r="JS104" s="150">
        <f t="shared" si="161"/>
        <v>400.1407284037802</v>
      </c>
      <c r="JT104" s="150">
        <f t="shared" si="161"/>
        <v>406.45071780855835</v>
      </c>
      <c r="JU104" s="150">
        <f t="shared" si="161"/>
        <v>415.31907358385814</v>
      </c>
      <c r="JV104" s="150">
        <f t="shared" si="161"/>
        <v>424.31149665586497</v>
      </c>
      <c r="JW104" s="150">
        <f t="shared" si="161"/>
        <v>435.14129636627615</v>
      </c>
      <c r="JX104" s="150">
        <f t="shared" si="161"/>
        <v>446.89258880967759</v>
      </c>
      <c r="JY104" s="150">
        <f t="shared" si="161"/>
        <v>453.47013017318943</v>
      </c>
      <c r="JZ104" s="150">
        <f t="shared" si="161"/>
        <v>456.67350391253547</v>
      </c>
      <c r="KA104" s="150">
        <f t="shared" si="161"/>
        <v>461.60326662989962</v>
      </c>
      <c r="KB104" s="150">
        <f t="shared" si="161"/>
        <v>468.80270877425414</v>
      </c>
      <c r="KC104" s="150">
        <f t="shared" si="161"/>
        <v>476.18607794804245</v>
      </c>
      <c r="KD104" s="150">
        <f t="shared" si="161"/>
        <v>485.14837060384355</v>
      </c>
      <c r="KE104" s="150">
        <f t="shared" si="161"/>
        <v>494.86185543391645</v>
      </c>
      <c r="KF104" s="150">
        <f t="shared" si="161"/>
        <v>499.67186337979786</v>
      </c>
      <c r="KG104" s="150">
        <f t="shared" si="161"/>
        <v>501.2934633252886</v>
      </c>
      <c r="KH104" s="150">
        <f t="shared" si="161"/>
        <v>508.14803046812375</v>
      </c>
      <c r="KI104" s="150">
        <f t="shared" si="161"/>
        <v>524.02123906568283</v>
      </c>
      <c r="KJ104" s="150">
        <f t="shared" si="161"/>
        <v>539.91006731220261</v>
      </c>
      <c r="KK104" s="150">
        <f t="shared" si="161"/>
        <v>556.58902947209071</v>
      </c>
      <c r="KL104" s="150">
        <f t="shared" si="161"/>
        <v>572.9303780480227</v>
      </c>
      <c r="KM104" s="150">
        <f t="shared" ref="KM104:MX104" si="162">SUMPRODUCT(JJ$57:KM$57,$N$91:$AQ$91)</f>
        <v>582.19474568877411</v>
      </c>
      <c r="KN104" s="150">
        <f t="shared" si="162"/>
        <v>587.07213166129941</v>
      </c>
      <c r="KO104" s="150">
        <f t="shared" si="162"/>
        <v>589.92916117558161</v>
      </c>
      <c r="KP104" s="150">
        <f t="shared" si="162"/>
        <v>589.94663382786769</v>
      </c>
      <c r="KQ104" s="150">
        <f t="shared" si="162"/>
        <v>589.4176477795146</v>
      </c>
      <c r="KR104" s="150">
        <f t="shared" si="162"/>
        <v>588.60859710787463</v>
      </c>
      <c r="KS104" s="150">
        <f t="shared" si="162"/>
        <v>589.29652480115533</v>
      </c>
      <c r="KT104" s="150">
        <f t="shared" si="162"/>
        <v>590.19289311978775</v>
      </c>
      <c r="KU104" s="150">
        <f t="shared" si="162"/>
        <v>588.66186949495761</v>
      </c>
      <c r="KV104" s="150">
        <f t="shared" si="162"/>
        <v>588.31538342255999</v>
      </c>
      <c r="KW104" s="150">
        <f t="shared" si="162"/>
        <v>592.62078913241157</v>
      </c>
      <c r="KX104" s="150">
        <f t="shared" si="162"/>
        <v>595.29731933841936</v>
      </c>
      <c r="KY104" s="150">
        <f t="shared" si="162"/>
        <v>595.28883394399122</v>
      </c>
      <c r="KZ104" s="150">
        <f t="shared" si="162"/>
        <v>598.12195330370901</v>
      </c>
      <c r="LA104" s="150">
        <f t="shared" si="162"/>
        <v>599.59026627242997</v>
      </c>
      <c r="LB104" s="150">
        <f t="shared" si="162"/>
        <v>594.77059677324473</v>
      </c>
      <c r="LC104" s="150">
        <f t="shared" si="162"/>
        <v>593.82954419629255</v>
      </c>
      <c r="LD104" s="150">
        <f t="shared" si="162"/>
        <v>599.97796398242986</v>
      </c>
      <c r="LE104" s="150">
        <f t="shared" si="162"/>
        <v>606.36163684750795</v>
      </c>
      <c r="LF104" s="150">
        <f t="shared" si="162"/>
        <v>610.35841925106524</v>
      </c>
      <c r="LG104" s="150">
        <f t="shared" si="162"/>
        <v>616.69078846922559</v>
      </c>
      <c r="LH104" s="150">
        <f t="shared" si="162"/>
        <v>621.49316291512855</v>
      </c>
      <c r="LI104" s="150">
        <f t="shared" si="162"/>
        <v>620.57483391842948</v>
      </c>
      <c r="LJ104" s="150">
        <f t="shared" si="162"/>
        <v>623.14365207455842</v>
      </c>
      <c r="LK104" s="150">
        <f t="shared" si="162"/>
        <v>635.67819342984887</v>
      </c>
      <c r="LL104" s="150">
        <f t="shared" si="162"/>
        <v>650.32665658428357</v>
      </c>
      <c r="LM104" s="150">
        <f t="shared" si="162"/>
        <v>653.30348858797868</v>
      </c>
      <c r="LN104" s="150">
        <f t="shared" si="162"/>
        <v>657.34454034454018</v>
      </c>
      <c r="LO104" s="150">
        <f t="shared" si="162"/>
        <v>658.8524664278043</v>
      </c>
      <c r="LP104" s="150">
        <f t="shared" si="162"/>
        <v>652.51214884965725</v>
      </c>
      <c r="LQ104" s="150">
        <f t="shared" si="162"/>
        <v>650.89003525563089</v>
      </c>
      <c r="LR104" s="150">
        <f t="shared" si="162"/>
        <v>652.63401275239141</v>
      </c>
      <c r="LS104" s="150">
        <f t="shared" si="162"/>
        <v>651.94121795818376</v>
      </c>
      <c r="LT104" s="150">
        <f t="shared" si="162"/>
        <v>655.30591677625011</v>
      </c>
      <c r="LU104" s="150">
        <f t="shared" si="162"/>
        <v>659.07786922662103</v>
      </c>
      <c r="LV104" s="150">
        <f t="shared" si="162"/>
        <v>662.51643435644951</v>
      </c>
      <c r="LW104" s="150">
        <f t="shared" si="162"/>
        <v>665.06533775975583</v>
      </c>
      <c r="LX104" s="150">
        <f t="shared" si="162"/>
        <v>668.09014389837648</v>
      </c>
      <c r="LY104" s="150">
        <f t="shared" si="162"/>
        <v>671.38665695452551</v>
      </c>
      <c r="LZ104" s="150">
        <f t="shared" si="162"/>
        <v>674.48890872459606</v>
      </c>
      <c r="MA104" s="150">
        <f t="shared" si="162"/>
        <v>676.27433815721906</v>
      </c>
      <c r="MB104" s="150">
        <f t="shared" si="162"/>
        <v>676.51053896179553</v>
      </c>
      <c r="MC104" s="150">
        <f t="shared" si="162"/>
        <v>675.14791089407652</v>
      </c>
      <c r="MD104" s="150">
        <f t="shared" si="162"/>
        <v>672.55903403277034</v>
      </c>
      <c r="ME104" s="150">
        <f t="shared" si="162"/>
        <v>669.86057437113811</v>
      </c>
      <c r="MF104" s="150">
        <f t="shared" si="162"/>
        <v>667.80631631841618</v>
      </c>
      <c r="MG104" s="150">
        <f t="shared" si="162"/>
        <v>667.50810091335154</v>
      </c>
      <c r="MH104" s="150">
        <f t="shared" si="162"/>
        <v>667.59364347856058</v>
      </c>
      <c r="MI104" s="150">
        <f t="shared" si="162"/>
        <v>667.2616182717054</v>
      </c>
      <c r="MJ104" s="150">
        <f t="shared" si="162"/>
        <v>665.79263396927047</v>
      </c>
      <c r="MK104" s="150">
        <f t="shared" si="162"/>
        <v>663.45036995324881</v>
      </c>
      <c r="ML104" s="150">
        <f t="shared" si="162"/>
        <v>661.41952150172244</v>
      </c>
      <c r="MM104" s="150">
        <f t="shared" si="162"/>
        <v>659.94107298064205</v>
      </c>
      <c r="MN104" s="150">
        <f t="shared" si="162"/>
        <v>660.04231760102857</v>
      </c>
      <c r="MO104" s="150">
        <f t="shared" si="162"/>
        <v>660.19990931720133</v>
      </c>
      <c r="MP104" s="150">
        <f t="shared" si="162"/>
        <v>658.53495850363743</v>
      </c>
      <c r="MQ104" s="150">
        <f t="shared" si="162"/>
        <v>653.3400917049363</v>
      </c>
      <c r="MR104" s="150">
        <f t="shared" si="162"/>
        <v>647.22813723424792</v>
      </c>
      <c r="MS104" s="150">
        <f t="shared" si="162"/>
        <v>641.72314857963431</v>
      </c>
      <c r="MT104" s="150">
        <f t="shared" si="162"/>
        <v>636.67165349406844</v>
      </c>
      <c r="MU104" s="150">
        <f t="shared" si="162"/>
        <v>633.9456438129896</v>
      </c>
      <c r="MV104" s="150">
        <f t="shared" si="162"/>
        <v>633.73009409264387</v>
      </c>
      <c r="MW104" s="150">
        <f t="shared" si="162"/>
        <v>634.00408357971469</v>
      </c>
      <c r="MX104" s="150">
        <f t="shared" si="162"/>
        <v>635.5350355052575</v>
      </c>
      <c r="MY104" s="150">
        <f t="shared" ref="MY104:NO104" si="163">SUMPRODUCT(LV$57:MY$57,$N$91:$AQ$91)</f>
        <v>637.13876603428969</v>
      </c>
      <c r="MZ104" s="150">
        <f t="shared" si="163"/>
        <v>638.67255316600176</v>
      </c>
      <c r="NA104" s="150">
        <f t="shared" si="163"/>
        <v>640.02528618553686</v>
      </c>
      <c r="NB104" s="150">
        <f t="shared" si="163"/>
        <v>641.52948053819341</v>
      </c>
      <c r="NC104" s="150">
        <f t="shared" si="163"/>
        <v>642.81994577681257</v>
      </c>
      <c r="ND104" s="150">
        <f t="shared" si="163"/>
        <v>643.5788347511658</v>
      </c>
      <c r="NE104" s="150">
        <f t="shared" si="163"/>
        <v>643.83841222460444</v>
      </c>
      <c r="NF104" s="150">
        <f t="shared" si="163"/>
        <v>643.84632770973985</v>
      </c>
      <c r="NG104" s="150">
        <f t="shared" si="163"/>
        <v>643.71609654046813</v>
      </c>
      <c r="NH104" s="150">
        <f t="shared" si="163"/>
        <v>643.60064156419378</v>
      </c>
      <c r="NI104" s="150">
        <f t="shared" si="163"/>
        <v>643.79621223181357</v>
      </c>
      <c r="NJ104" s="150">
        <f t="shared" si="163"/>
        <v>644.01410851198693</v>
      </c>
      <c r="NK104" s="150">
        <f t="shared" si="163"/>
        <v>643.95559787193588</v>
      </c>
      <c r="NL104" s="150">
        <f t="shared" si="163"/>
        <v>643.46644373094807</v>
      </c>
      <c r="NM104" s="150">
        <f t="shared" si="163"/>
        <v>642.76105284009236</v>
      </c>
      <c r="NN104" s="150">
        <f t="shared" si="163"/>
        <v>641.93068401248252</v>
      </c>
      <c r="NO104" s="151">
        <f t="shared" si="163"/>
        <v>641.07226645530659</v>
      </c>
      <c r="NP104" s="147"/>
      <c r="NQ104" s="147"/>
    </row>
    <row r="105" spans="1:381" s="152" customFormat="1" x14ac:dyDescent="0.2">
      <c r="A105" s="147"/>
      <c r="B105" s="147"/>
      <c r="C105" s="147" t="str">
        <f>OFMOR_FFF_0!C105</f>
        <v>2C_FreeStock</v>
      </c>
      <c r="D105" s="147"/>
      <c r="E105" s="147" t="str">
        <f>OFMOR_FFF_0!E105</f>
        <v>Оборот: Освободившийся сток в себестоимости после 2-ого уровня отмен</v>
      </c>
      <c r="F105" s="147"/>
      <c r="G105" s="147" t="str">
        <f>OFMOR_FFF_0!G105</f>
        <v>тыс.руб.</v>
      </c>
      <c r="H105" s="147"/>
      <c r="I105" s="147"/>
      <c r="J105" s="147"/>
      <c r="K105" s="148">
        <f t="shared" si="145"/>
        <v>0</v>
      </c>
      <c r="L105" s="147"/>
      <c r="M105" s="147"/>
      <c r="N105" s="149">
        <f>$N$57*$AQ$92</f>
        <v>0</v>
      </c>
      <c r="O105" s="150">
        <f>SUMPRODUCT($N$57:O$57,$AP$92:$AQ$92)</f>
        <v>0</v>
      </c>
      <c r="P105" s="150">
        <f>SUMPRODUCT($N$57:P$57,$AO$92:$AQ$92)</f>
        <v>0</v>
      </c>
      <c r="Q105" s="150">
        <f>SUMPRODUCT($N$57:Q$57,$AN$92:$AQ$92)</f>
        <v>0</v>
      </c>
      <c r="R105" s="150">
        <f>SUMPRODUCT($N$57:R$57,$AM$92:$AQ$92)</f>
        <v>0</v>
      </c>
      <c r="S105" s="150">
        <f>SUMPRODUCT($N$57:S$57,$AL$92:$AQ$92)</f>
        <v>0</v>
      </c>
      <c r="T105" s="150">
        <f>SUMPRODUCT($N$57:T$57,$AK$92:$AQ$92)</f>
        <v>0</v>
      </c>
      <c r="U105" s="150">
        <f>SUMPRODUCT($N$57:U$57,$AJ$92:$AQ$92)</f>
        <v>0</v>
      </c>
      <c r="V105" s="150">
        <f>SUMPRODUCT($N$57:V$57,$AI$92:$AQ$92)</f>
        <v>0</v>
      </c>
      <c r="W105" s="150">
        <f>SUMPRODUCT($N$57:W$57,$AH$92:$AQ$92)</f>
        <v>0</v>
      </c>
      <c r="X105" s="150">
        <f>SUMPRODUCT($N$57:X$57,$AG$92:$AQ$92)</f>
        <v>0</v>
      </c>
      <c r="Y105" s="150">
        <f>SUMPRODUCT($N$57:Y$57,$AF$92:$AQ$92)</f>
        <v>0</v>
      </c>
      <c r="Z105" s="150">
        <f>SUMPRODUCT($N$57:Z$57,$AE$92:$AQ$92)</f>
        <v>0</v>
      </c>
      <c r="AA105" s="150">
        <f>SUMPRODUCT($N$57:AA$57,$AD$92:$AQ$92)</f>
        <v>0</v>
      </c>
      <c r="AB105" s="150">
        <f>SUMPRODUCT($N$57:AB$57,$AC$92:$AQ$92)</f>
        <v>0</v>
      </c>
      <c r="AC105" s="150">
        <f>SUMPRODUCT($N$57:AC$57,$AB$92:$AQ$92)</f>
        <v>0</v>
      </c>
      <c r="AD105" s="150">
        <f>SUMPRODUCT($N$57:AD$57,$AA$92:$AQ$92)</f>
        <v>0</v>
      </c>
      <c r="AE105" s="150">
        <f>SUMPRODUCT($N$57:AE$57,$Z$92:$AQ$92)</f>
        <v>0</v>
      </c>
      <c r="AF105" s="150">
        <f>SUMPRODUCT($N$57:AF$57,$Y$92:$AQ$92)</f>
        <v>0</v>
      </c>
      <c r="AG105" s="150">
        <f>SUMPRODUCT($N$57:AG$57,$X$92:$AQ$92)</f>
        <v>0</v>
      </c>
      <c r="AH105" s="150">
        <f>SUMPRODUCT($N$57:AH$57,$W$92:$AQ$92)</f>
        <v>0</v>
      </c>
      <c r="AI105" s="150">
        <f>SUMPRODUCT($N$57:AI$57,$V$92:$AQ$92)</f>
        <v>0</v>
      </c>
      <c r="AJ105" s="150">
        <f>SUMPRODUCT($N$57:AJ$57,$U$92:$AQ$92)</f>
        <v>0</v>
      </c>
      <c r="AK105" s="150">
        <f>SUMPRODUCT($N$57:AK$57,$T$92:$AQ$92)</f>
        <v>0</v>
      </c>
      <c r="AL105" s="150">
        <f>SUMPRODUCT($N$57:AL$57,$S$92:$AQ$92)</f>
        <v>0</v>
      </c>
      <c r="AM105" s="150">
        <f>SUMPRODUCT($N$57:AM$57,$R$92:$AQ$92)</f>
        <v>0</v>
      </c>
      <c r="AN105" s="150">
        <f>SUMPRODUCT($N$57:AN$57,$Q$92:$AQ$92)</f>
        <v>0</v>
      </c>
      <c r="AO105" s="150">
        <f>SUMPRODUCT($N$57:AO$57,$P$92:$AQ$92)</f>
        <v>0</v>
      </c>
      <c r="AP105" s="150">
        <f>SUMPRODUCT($N$57:AP$57,$O$92:$AQ$92)</f>
        <v>0</v>
      </c>
      <c r="AQ105" s="150">
        <f t="shared" ref="AQ105:DB105" si="164">SUMPRODUCT(N$57:AQ$57,$N$92:$AQ$92)</f>
        <v>0</v>
      </c>
      <c r="AR105" s="150">
        <f t="shared" si="164"/>
        <v>0</v>
      </c>
      <c r="AS105" s="150">
        <f t="shared" si="164"/>
        <v>0</v>
      </c>
      <c r="AT105" s="150">
        <f t="shared" si="164"/>
        <v>0</v>
      </c>
      <c r="AU105" s="150">
        <f t="shared" si="164"/>
        <v>0</v>
      </c>
      <c r="AV105" s="150">
        <f t="shared" si="164"/>
        <v>0</v>
      </c>
      <c r="AW105" s="150">
        <f t="shared" si="164"/>
        <v>0</v>
      </c>
      <c r="AX105" s="150">
        <f t="shared" si="164"/>
        <v>0</v>
      </c>
      <c r="AY105" s="150">
        <f t="shared" si="164"/>
        <v>0</v>
      </c>
      <c r="AZ105" s="150">
        <f t="shared" si="164"/>
        <v>0</v>
      </c>
      <c r="BA105" s="150">
        <f t="shared" si="164"/>
        <v>0</v>
      </c>
      <c r="BB105" s="150">
        <f t="shared" si="164"/>
        <v>0</v>
      </c>
      <c r="BC105" s="150">
        <f t="shared" si="164"/>
        <v>0</v>
      </c>
      <c r="BD105" s="150">
        <f t="shared" si="164"/>
        <v>0</v>
      </c>
      <c r="BE105" s="150">
        <f t="shared" si="164"/>
        <v>0</v>
      </c>
      <c r="BF105" s="150">
        <f t="shared" si="164"/>
        <v>0</v>
      </c>
      <c r="BG105" s="150">
        <f t="shared" si="164"/>
        <v>0</v>
      </c>
      <c r="BH105" s="150">
        <f t="shared" si="164"/>
        <v>0</v>
      </c>
      <c r="BI105" s="150">
        <f t="shared" si="164"/>
        <v>0</v>
      </c>
      <c r="BJ105" s="150">
        <f t="shared" si="164"/>
        <v>0</v>
      </c>
      <c r="BK105" s="150">
        <f t="shared" si="164"/>
        <v>0</v>
      </c>
      <c r="BL105" s="150">
        <f t="shared" si="164"/>
        <v>0</v>
      </c>
      <c r="BM105" s="150">
        <f t="shared" si="164"/>
        <v>0</v>
      </c>
      <c r="BN105" s="150">
        <f t="shared" si="164"/>
        <v>0</v>
      </c>
      <c r="BO105" s="150">
        <f t="shared" si="164"/>
        <v>0</v>
      </c>
      <c r="BP105" s="150">
        <f t="shared" si="164"/>
        <v>0</v>
      </c>
      <c r="BQ105" s="150">
        <f t="shared" si="164"/>
        <v>0</v>
      </c>
      <c r="BR105" s="150">
        <f t="shared" si="164"/>
        <v>0</v>
      </c>
      <c r="BS105" s="150">
        <f t="shared" si="164"/>
        <v>0</v>
      </c>
      <c r="BT105" s="150">
        <f t="shared" si="164"/>
        <v>0</v>
      </c>
      <c r="BU105" s="150">
        <f t="shared" si="164"/>
        <v>0</v>
      </c>
      <c r="BV105" s="150">
        <f t="shared" si="164"/>
        <v>0</v>
      </c>
      <c r="BW105" s="150">
        <f t="shared" si="164"/>
        <v>0</v>
      </c>
      <c r="BX105" s="150">
        <f t="shared" si="164"/>
        <v>0</v>
      </c>
      <c r="BY105" s="150">
        <f t="shared" si="164"/>
        <v>0</v>
      </c>
      <c r="BZ105" s="150">
        <f t="shared" si="164"/>
        <v>0</v>
      </c>
      <c r="CA105" s="150">
        <f t="shared" si="164"/>
        <v>0</v>
      </c>
      <c r="CB105" s="150">
        <f t="shared" si="164"/>
        <v>0</v>
      </c>
      <c r="CC105" s="150">
        <f t="shared" si="164"/>
        <v>0</v>
      </c>
      <c r="CD105" s="150">
        <f t="shared" si="164"/>
        <v>0</v>
      </c>
      <c r="CE105" s="150">
        <f t="shared" si="164"/>
        <v>0</v>
      </c>
      <c r="CF105" s="150">
        <f t="shared" si="164"/>
        <v>0</v>
      </c>
      <c r="CG105" s="150">
        <f t="shared" si="164"/>
        <v>0</v>
      </c>
      <c r="CH105" s="150">
        <f t="shared" si="164"/>
        <v>0</v>
      </c>
      <c r="CI105" s="150">
        <f t="shared" si="164"/>
        <v>0</v>
      </c>
      <c r="CJ105" s="150">
        <f t="shared" si="164"/>
        <v>0</v>
      </c>
      <c r="CK105" s="150">
        <f t="shared" si="164"/>
        <v>0</v>
      </c>
      <c r="CL105" s="150">
        <f t="shared" si="164"/>
        <v>0</v>
      </c>
      <c r="CM105" s="150">
        <f t="shared" si="164"/>
        <v>0</v>
      </c>
      <c r="CN105" s="150">
        <f t="shared" si="164"/>
        <v>0</v>
      </c>
      <c r="CO105" s="150">
        <f t="shared" si="164"/>
        <v>0</v>
      </c>
      <c r="CP105" s="150">
        <f t="shared" si="164"/>
        <v>0</v>
      </c>
      <c r="CQ105" s="150">
        <f t="shared" si="164"/>
        <v>0</v>
      </c>
      <c r="CR105" s="150">
        <f t="shared" si="164"/>
        <v>0</v>
      </c>
      <c r="CS105" s="150">
        <f t="shared" si="164"/>
        <v>0</v>
      </c>
      <c r="CT105" s="150">
        <f t="shared" si="164"/>
        <v>0</v>
      </c>
      <c r="CU105" s="150">
        <f t="shared" si="164"/>
        <v>0</v>
      </c>
      <c r="CV105" s="150">
        <f t="shared" si="164"/>
        <v>0</v>
      </c>
      <c r="CW105" s="150">
        <f t="shared" si="164"/>
        <v>0</v>
      </c>
      <c r="CX105" s="150">
        <f t="shared" si="164"/>
        <v>0</v>
      </c>
      <c r="CY105" s="150">
        <f t="shared" si="164"/>
        <v>0</v>
      </c>
      <c r="CZ105" s="150">
        <f t="shared" si="164"/>
        <v>0</v>
      </c>
      <c r="DA105" s="150">
        <f t="shared" si="164"/>
        <v>0</v>
      </c>
      <c r="DB105" s="150">
        <f t="shared" si="164"/>
        <v>0</v>
      </c>
      <c r="DC105" s="150">
        <f t="shared" ref="DC105:FN105" si="165">SUMPRODUCT(BZ$57:DC$57,$N$92:$AQ$92)</f>
        <v>0</v>
      </c>
      <c r="DD105" s="150">
        <f t="shared" si="165"/>
        <v>0</v>
      </c>
      <c r="DE105" s="150">
        <f t="shared" si="165"/>
        <v>0</v>
      </c>
      <c r="DF105" s="150">
        <f t="shared" si="165"/>
        <v>0</v>
      </c>
      <c r="DG105" s="150">
        <f t="shared" si="165"/>
        <v>0</v>
      </c>
      <c r="DH105" s="150">
        <f t="shared" si="165"/>
        <v>0</v>
      </c>
      <c r="DI105" s="150">
        <f t="shared" si="165"/>
        <v>0</v>
      </c>
      <c r="DJ105" s="150">
        <f t="shared" si="165"/>
        <v>0</v>
      </c>
      <c r="DK105" s="150">
        <f t="shared" si="165"/>
        <v>0</v>
      </c>
      <c r="DL105" s="150">
        <f t="shared" si="165"/>
        <v>0</v>
      </c>
      <c r="DM105" s="150">
        <f t="shared" si="165"/>
        <v>0</v>
      </c>
      <c r="DN105" s="150">
        <f t="shared" si="165"/>
        <v>0</v>
      </c>
      <c r="DO105" s="150">
        <f t="shared" si="165"/>
        <v>0</v>
      </c>
      <c r="DP105" s="150">
        <f t="shared" si="165"/>
        <v>0</v>
      </c>
      <c r="DQ105" s="150">
        <f t="shared" si="165"/>
        <v>0</v>
      </c>
      <c r="DR105" s="150">
        <f t="shared" si="165"/>
        <v>0</v>
      </c>
      <c r="DS105" s="150">
        <f t="shared" si="165"/>
        <v>0</v>
      </c>
      <c r="DT105" s="150">
        <f t="shared" si="165"/>
        <v>0</v>
      </c>
      <c r="DU105" s="150">
        <f t="shared" si="165"/>
        <v>0</v>
      </c>
      <c r="DV105" s="150">
        <f t="shared" si="165"/>
        <v>0</v>
      </c>
      <c r="DW105" s="150">
        <f t="shared" si="165"/>
        <v>0</v>
      </c>
      <c r="DX105" s="150">
        <f t="shared" si="165"/>
        <v>0</v>
      </c>
      <c r="DY105" s="150">
        <f t="shared" si="165"/>
        <v>0</v>
      </c>
      <c r="DZ105" s="150">
        <f t="shared" si="165"/>
        <v>0</v>
      </c>
      <c r="EA105" s="150">
        <f t="shared" si="165"/>
        <v>0</v>
      </c>
      <c r="EB105" s="150">
        <f t="shared" si="165"/>
        <v>0</v>
      </c>
      <c r="EC105" s="150">
        <f t="shared" si="165"/>
        <v>0</v>
      </c>
      <c r="ED105" s="150">
        <f t="shared" si="165"/>
        <v>0</v>
      </c>
      <c r="EE105" s="150">
        <f t="shared" si="165"/>
        <v>0</v>
      </c>
      <c r="EF105" s="150">
        <f t="shared" si="165"/>
        <v>0</v>
      </c>
      <c r="EG105" s="150">
        <f t="shared" si="165"/>
        <v>0</v>
      </c>
      <c r="EH105" s="150">
        <f t="shared" si="165"/>
        <v>0</v>
      </c>
      <c r="EI105" s="150">
        <f t="shared" si="165"/>
        <v>0</v>
      </c>
      <c r="EJ105" s="150">
        <f t="shared" si="165"/>
        <v>0</v>
      </c>
      <c r="EK105" s="150">
        <f t="shared" si="165"/>
        <v>0</v>
      </c>
      <c r="EL105" s="150">
        <f t="shared" si="165"/>
        <v>0</v>
      </c>
      <c r="EM105" s="150">
        <f t="shared" si="165"/>
        <v>0</v>
      </c>
      <c r="EN105" s="150">
        <f t="shared" si="165"/>
        <v>0</v>
      </c>
      <c r="EO105" s="150">
        <f t="shared" si="165"/>
        <v>0</v>
      </c>
      <c r="EP105" s="150">
        <f t="shared" si="165"/>
        <v>0</v>
      </c>
      <c r="EQ105" s="150">
        <f t="shared" si="165"/>
        <v>0</v>
      </c>
      <c r="ER105" s="150">
        <f t="shared" si="165"/>
        <v>0</v>
      </c>
      <c r="ES105" s="150">
        <f t="shared" si="165"/>
        <v>0</v>
      </c>
      <c r="ET105" s="150">
        <f t="shared" si="165"/>
        <v>0</v>
      </c>
      <c r="EU105" s="150">
        <f t="shared" si="165"/>
        <v>0</v>
      </c>
      <c r="EV105" s="150">
        <f t="shared" si="165"/>
        <v>0</v>
      </c>
      <c r="EW105" s="150">
        <f t="shared" si="165"/>
        <v>0</v>
      </c>
      <c r="EX105" s="150">
        <f t="shared" si="165"/>
        <v>0</v>
      </c>
      <c r="EY105" s="150">
        <f t="shared" si="165"/>
        <v>0</v>
      </c>
      <c r="EZ105" s="150">
        <f t="shared" si="165"/>
        <v>0</v>
      </c>
      <c r="FA105" s="150">
        <f t="shared" si="165"/>
        <v>0</v>
      </c>
      <c r="FB105" s="150">
        <f t="shared" si="165"/>
        <v>0</v>
      </c>
      <c r="FC105" s="150">
        <f t="shared" si="165"/>
        <v>0</v>
      </c>
      <c r="FD105" s="150">
        <f t="shared" si="165"/>
        <v>0</v>
      </c>
      <c r="FE105" s="150">
        <f t="shared" si="165"/>
        <v>0</v>
      </c>
      <c r="FF105" s="150">
        <f t="shared" si="165"/>
        <v>0</v>
      </c>
      <c r="FG105" s="150">
        <f t="shared" si="165"/>
        <v>0</v>
      </c>
      <c r="FH105" s="150">
        <f t="shared" si="165"/>
        <v>0</v>
      </c>
      <c r="FI105" s="150">
        <f t="shared" si="165"/>
        <v>0</v>
      </c>
      <c r="FJ105" s="150">
        <f t="shared" si="165"/>
        <v>0</v>
      </c>
      <c r="FK105" s="150">
        <f t="shared" si="165"/>
        <v>0</v>
      </c>
      <c r="FL105" s="150">
        <f t="shared" si="165"/>
        <v>0</v>
      </c>
      <c r="FM105" s="150">
        <f t="shared" si="165"/>
        <v>0</v>
      </c>
      <c r="FN105" s="150">
        <f t="shared" si="165"/>
        <v>0</v>
      </c>
      <c r="FO105" s="150">
        <f t="shared" ref="FO105:HZ105" si="166">SUMPRODUCT(EL$57:FO$57,$N$92:$AQ$92)</f>
        <v>0</v>
      </c>
      <c r="FP105" s="150">
        <f t="shared" si="166"/>
        <v>0</v>
      </c>
      <c r="FQ105" s="150">
        <f t="shared" si="166"/>
        <v>0</v>
      </c>
      <c r="FR105" s="150">
        <f t="shared" si="166"/>
        <v>0</v>
      </c>
      <c r="FS105" s="150">
        <f t="shared" si="166"/>
        <v>0</v>
      </c>
      <c r="FT105" s="150">
        <f t="shared" si="166"/>
        <v>0</v>
      </c>
      <c r="FU105" s="150">
        <f t="shared" si="166"/>
        <v>0</v>
      </c>
      <c r="FV105" s="150">
        <f t="shared" si="166"/>
        <v>0</v>
      </c>
      <c r="FW105" s="150">
        <f t="shared" si="166"/>
        <v>0</v>
      </c>
      <c r="FX105" s="150">
        <f t="shared" si="166"/>
        <v>0</v>
      </c>
      <c r="FY105" s="150">
        <f t="shared" si="166"/>
        <v>0</v>
      </c>
      <c r="FZ105" s="150">
        <f t="shared" si="166"/>
        <v>0</v>
      </c>
      <c r="GA105" s="150">
        <f t="shared" si="166"/>
        <v>0</v>
      </c>
      <c r="GB105" s="150">
        <f t="shared" si="166"/>
        <v>0</v>
      </c>
      <c r="GC105" s="150">
        <f t="shared" si="166"/>
        <v>0</v>
      </c>
      <c r="GD105" s="150">
        <f t="shared" si="166"/>
        <v>0</v>
      </c>
      <c r="GE105" s="150">
        <f t="shared" si="166"/>
        <v>0</v>
      </c>
      <c r="GF105" s="150">
        <f t="shared" si="166"/>
        <v>0</v>
      </c>
      <c r="GG105" s="150">
        <f t="shared" si="166"/>
        <v>0</v>
      </c>
      <c r="GH105" s="150">
        <f t="shared" si="166"/>
        <v>0</v>
      </c>
      <c r="GI105" s="150">
        <f t="shared" si="166"/>
        <v>0</v>
      </c>
      <c r="GJ105" s="150">
        <f t="shared" si="166"/>
        <v>0</v>
      </c>
      <c r="GK105" s="150">
        <f t="shared" si="166"/>
        <v>0</v>
      </c>
      <c r="GL105" s="150">
        <f t="shared" si="166"/>
        <v>0</v>
      </c>
      <c r="GM105" s="150">
        <f t="shared" si="166"/>
        <v>0</v>
      </c>
      <c r="GN105" s="150">
        <f t="shared" si="166"/>
        <v>0</v>
      </c>
      <c r="GO105" s="150">
        <f t="shared" si="166"/>
        <v>0</v>
      </c>
      <c r="GP105" s="150">
        <f t="shared" si="166"/>
        <v>0</v>
      </c>
      <c r="GQ105" s="150">
        <f t="shared" si="166"/>
        <v>0</v>
      </c>
      <c r="GR105" s="150">
        <f t="shared" si="166"/>
        <v>0</v>
      </c>
      <c r="GS105" s="150">
        <f t="shared" si="166"/>
        <v>0</v>
      </c>
      <c r="GT105" s="150">
        <f t="shared" si="166"/>
        <v>0</v>
      </c>
      <c r="GU105" s="150">
        <f t="shared" si="166"/>
        <v>0</v>
      </c>
      <c r="GV105" s="150">
        <f t="shared" si="166"/>
        <v>0</v>
      </c>
      <c r="GW105" s="150">
        <f t="shared" si="166"/>
        <v>0</v>
      </c>
      <c r="GX105" s="150">
        <f t="shared" si="166"/>
        <v>0</v>
      </c>
      <c r="GY105" s="150">
        <f t="shared" si="166"/>
        <v>0</v>
      </c>
      <c r="GZ105" s="150">
        <f t="shared" si="166"/>
        <v>0</v>
      </c>
      <c r="HA105" s="150">
        <f t="shared" si="166"/>
        <v>0</v>
      </c>
      <c r="HB105" s="150">
        <f t="shared" si="166"/>
        <v>0</v>
      </c>
      <c r="HC105" s="150">
        <f t="shared" si="166"/>
        <v>0</v>
      </c>
      <c r="HD105" s="150">
        <f t="shared" si="166"/>
        <v>0</v>
      </c>
      <c r="HE105" s="150">
        <f t="shared" si="166"/>
        <v>0</v>
      </c>
      <c r="HF105" s="150">
        <f t="shared" si="166"/>
        <v>0</v>
      </c>
      <c r="HG105" s="150">
        <f t="shared" si="166"/>
        <v>0</v>
      </c>
      <c r="HH105" s="150">
        <f t="shared" si="166"/>
        <v>0</v>
      </c>
      <c r="HI105" s="150">
        <f t="shared" si="166"/>
        <v>0</v>
      </c>
      <c r="HJ105" s="150">
        <f t="shared" si="166"/>
        <v>0</v>
      </c>
      <c r="HK105" s="150">
        <f t="shared" si="166"/>
        <v>0</v>
      </c>
      <c r="HL105" s="150">
        <f t="shared" si="166"/>
        <v>0</v>
      </c>
      <c r="HM105" s="150">
        <f t="shared" si="166"/>
        <v>0</v>
      </c>
      <c r="HN105" s="150">
        <f t="shared" si="166"/>
        <v>0</v>
      </c>
      <c r="HO105" s="150">
        <f t="shared" si="166"/>
        <v>0</v>
      </c>
      <c r="HP105" s="150">
        <f t="shared" si="166"/>
        <v>0</v>
      </c>
      <c r="HQ105" s="150">
        <f t="shared" si="166"/>
        <v>0</v>
      </c>
      <c r="HR105" s="150">
        <f t="shared" si="166"/>
        <v>0</v>
      </c>
      <c r="HS105" s="150">
        <f t="shared" si="166"/>
        <v>0</v>
      </c>
      <c r="HT105" s="150">
        <f t="shared" si="166"/>
        <v>0</v>
      </c>
      <c r="HU105" s="150">
        <f t="shared" si="166"/>
        <v>0</v>
      </c>
      <c r="HV105" s="150">
        <f t="shared" si="166"/>
        <v>0</v>
      </c>
      <c r="HW105" s="150">
        <f t="shared" si="166"/>
        <v>0</v>
      </c>
      <c r="HX105" s="150">
        <f t="shared" si="166"/>
        <v>0</v>
      </c>
      <c r="HY105" s="150">
        <f t="shared" si="166"/>
        <v>0</v>
      </c>
      <c r="HZ105" s="150">
        <f t="shared" si="166"/>
        <v>0</v>
      </c>
      <c r="IA105" s="150">
        <f t="shared" ref="IA105:KL105" si="167">SUMPRODUCT(GX$57:IA$57,$N$92:$AQ$92)</f>
        <v>0</v>
      </c>
      <c r="IB105" s="150">
        <f t="shared" si="167"/>
        <v>0</v>
      </c>
      <c r="IC105" s="150">
        <f t="shared" si="167"/>
        <v>0</v>
      </c>
      <c r="ID105" s="150">
        <f t="shared" si="167"/>
        <v>0</v>
      </c>
      <c r="IE105" s="150">
        <f t="shared" si="167"/>
        <v>0</v>
      </c>
      <c r="IF105" s="150">
        <f t="shared" si="167"/>
        <v>0</v>
      </c>
      <c r="IG105" s="150">
        <f t="shared" si="167"/>
        <v>0</v>
      </c>
      <c r="IH105" s="150">
        <f t="shared" si="167"/>
        <v>0</v>
      </c>
      <c r="II105" s="150">
        <f t="shared" si="167"/>
        <v>0</v>
      </c>
      <c r="IJ105" s="150">
        <f t="shared" si="167"/>
        <v>0</v>
      </c>
      <c r="IK105" s="150">
        <f t="shared" si="167"/>
        <v>0</v>
      </c>
      <c r="IL105" s="150">
        <f t="shared" si="167"/>
        <v>0</v>
      </c>
      <c r="IM105" s="150">
        <f t="shared" si="167"/>
        <v>0</v>
      </c>
      <c r="IN105" s="150">
        <f t="shared" si="167"/>
        <v>0</v>
      </c>
      <c r="IO105" s="150">
        <f t="shared" si="167"/>
        <v>0</v>
      </c>
      <c r="IP105" s="150">
        <f t="shared" si="167"/>
        <v>0</v>
      </c>
      <c r="IQ105" s="150">
        <f t="shared" si="167"/>
        <v>0</v>
      </c>
      <c r="IR105" s="150">
        <f t="shared" si="167"/>
        <v>0</v>
      </c>
      <c r="IS105" s="150">
        <f t="shared" si="167"/>
        <v>0</v>
      </c>
      <c r="IT105" s="150">
        <f t="shared" si="167"/>
        <v>0</v>
      </c>
      <c r="IU105" s="150">
        <f t="shared" si="167"/>
        <v>0</v>
      </c>
      <c r="IV105" s="150">
        <f t="shared" si="167"/>
        <v>0</v>
      </c>
      <c r="IW105" s="150">
        <f t="shared" si="167"/>
        <v>0</v>
      </c>
      <c r="IX105" s="150">
        <f t="shared" si="167"/>
        <v>0</v>
      </c>
      <c r="IY105" s="150">
        <f t="shared" si="167"/>
        <v>0</v>
      </c>
      <c r="IZ105" s="150">
        <f t="shared" si="167"/>
        <v>0</v>
      </c>
      <c r="JA105" s="150">
        <f t="shared" si="167"/>
        <v>0</v>
      </c>
      <c r="JB105" s="150">
        <f t="shared" si="167"/>
        <v>0</v>
      </c>
      <c r="JC105" s="150">
        <f t="shared" si="167"/>
        <v>0</v>
      </c>
      <c r="JD105" s="150">
        <f t="shared" si="167"/>
        <v>0</v>
      </c>
      <c r="JE105" s="150">
        <f t="shared" si="167"/>
        <v>0</v>
      </c>
      <c r="JF105" s="150">
        <f t="shared" si="167"/>
        <v>0</v>
      </c>
      <c r="JG105" s="150">
        <f t="shared" si="167"/>
        <v>0</v>
      </c>
      <c r="JH105" s="150">
        <f t="shared" si="167"/>
        <v>0</v>
      </c>
      <c r="JI105" s="150">
        <f t="shared" si="167"/>
        <v>0</v>
      </c>
      <c r="JJ105" s="150">
        <f t="shared" si="167"/>
        <v>0</v>
      </c>
      <c r="JK105" s="150">
        <f t="shared" si="167"/>
        <v>0</v>
      </c>
      <c r="JL105" s="150">
        <f t="shared" si="167"/>
        <v>0</v>
      </c>
      <c r="JM105" s="150">
        <f t="shared" si="167"/>
        <v>0</v>
      </c>
      <c r="JN105" s="150">
        <f t="shared" si="167"/>
        <v>0</v>
      </c>
      <c r="JO105" s="150">
        <f t="shared" si="167"/>
        <v>0</v>
      </c>
      <c r="JP105" s="150">
        <f t="shared" si="167"/>
        <v>0</v>
      </c>
      <c r="JQ105" s="150">
        <f t="shared" si="167"/>
        <v>0</v>
      </c>
      <c r="JR105" s="150">
        <f t="shared" si="167"/>
        <v>0</v>
      </c>
      <c r="JS105" s="150">
        <f t="shared" si="167"/>
        <v>0</v>
      </c>
      <c r="JT105" s="150">
        <f t="shared" si="167"/>
        <v>0</v>
      </c>
      <c r="JU105" s="150">
        <f t="shared" si="167"/>
        <v>0</v>
      </c>
      <c r="JV105" s="150">
        <f t="shared" si="167"/>
        <v>0</v>
      </c>
      <c r="JW105" s="150">
        <f t="shared" si="167"/>
        <v>0</v>
      </c>
      <c r="JX105" s="150">
        <f t="shared" si="167"/>
        <v>0</v>
      </c>
      <c r="JY105" s="150">
        <f t="shared" si="167"/>
        <v>0</v>
      </c>
      <c r="JZ105" s="150">
        <f t="shared" si="167"/>
        <v>0</v>
      </c>
      <c r="KA105" s="150">
        <f t="shared" si="167"/>
        <v>0</v>
      </c>
      <c r="KB105" s="150">
        <f t="shared" si="167"/>
        <v>0</v>
      </c>
      <c r="KC105" s="150">
        <f t="shared" si="167"/>
        <v>0</v>
      </c>
      <c r="KD105" s="150">
        <f t="shared" si="167"/>
        <v>0</v>
      </c>
      <c r="KE105" s="150">
        <f t="shared" si="167"/>
        <v>0</v>
      </c>
      <c r="KF105" s="150">
        <f t="shared" si="167"/>
        <v>0</v>
      </c>
      <c r="KG105" s="150">
        <f t="shared" si="167"/>
        <v>0</v>
      </c>
      <c r="KH105" s="150">
        <f t="shared" si="167"/>
        <v>0</v>
      </c>
      <c r="KI105" s="150">
        <f t="shared" si="167"/>
        <v>0</v>
      </c>
      <c r="KJ105" s="150">
        <f t="shared" si="167"/>
        <v>0</v>
      </c>
      <c r="KK105" s="150">
        <f t="shared" si="167"/>
        <v>0</v>
      </c>
      <c r="KL105" s="150">
        <f t="shared" si="167"/>
        <v>0</v>
      </c>
      <c r="KM105" s="150">
        <f t="shared" ref="KM105:MX105" si="168">SUMPRODUCT(JJ$57:KM$57,$N$92:$AQ$92)</f>
        <v>0</v>
      </c>
      <c r="KN105" s="150">
        <f t="shared" si="168"/>
        <v>0</v>
      </c>
      <c r="KO105" s="150">
        <f t="shared" si="168"/>
        <v>0</v>
      </c>
      <c r="KP105" s="150">
        <f t="shared" si="168"/>
        <v>0</v>
      </c>
      <c r="KQ105" s="150">
        <f t="shared" si="168"/>
        <v>0</v>
      </c>
      <c r="KR105" s="150">
        <f t="shared" si="168"/>
        <v>0</v>
      </c>
      <c r="KS105" s="150">
        <f t="shared" si="168"/>
        <v>0</v>
      </c>
      <c r="KT105" s="150">
        <f t="shared" si="168"/>
        <v>0</v>
      </c>
      <c r="KU105" s="150">
        <f t="shared" si="168"/>
        <v>0</v>
      </c>
      <c r="KV105" s="150">
        <f t="shared" si="168"/>
        <v>0</v>
      </c>
      <c r="KW105" s="150">
        <f t="shared" si="168"/>
        <v>0</v>
      </c>
      <c r="KX105" s="150">
        <f t="shared" si="168"/>
        <v>0</v>
      </c>
      <c r="KY105" s="150">
        <f t="shared" si="168"/>
        <v>0</v>
      </c>
      <c r="KZ105" s="150">
        <f t="shared" si="168"/>
        <v>0</v>
      </c>
      <c r="LA105" s="150">
        <f t="shared" si="168"/>
        <v>0</v>
      </c>
      <c r="LB105" s="150">
        <f t="shared" si="168"/>
        <v>0</v>
      </c>
      <c r="LC105" s="150">
        <f t="shared" si="168"/>
        <v>0</v>
      </c>
      <c r="LD105" s="150">
        <f t="shared" si="168"/>
        <v>0</v>
      </c>
      <c r="LE105" s="150">
        <f t="shared" si="168"/>
        <v>0</v>
      </c>
      <c r="LF105" s="150">
        <f t="shared" si="168"/>
        <v>0</v>
      </c>
      <c r="LG105" s="150">
        <f t="shared" si="168"/>
        <v>0</v>
      </c>
      <c r="LH105" s="150">
        <f t="shared" si="168"/>
        <v>0</v>
      </c>
      <c r="LI105" s="150">
        <f t="shared" si="168"/>
        <v>0</v>
      </c>
      <c r="LJ105" s="150">
        <f t="shared" si="168"/>
        <v>0</v>
      </c>
      <c r="LK105" s="150">
        <f t="shared" si="168"/>
        <v>0</v>
      </c>
      <c r="LL105" s="150">
        <f t="shared" si="168"/>
        <v>0</v>
      </c>
      <c r="LM105" s="150">
        <f t="shared" si="168"/>
        <v>0</v>
      </c>
      <c r="LN105" s="150">
        <f t="shared" si="168"/>
        <v>0</v>
      </c>
      <c r="LO105" s="150">
        <f t="shared" si="168"/>
        <v>0</v>
      </c>
      <c r="LP105" s="150">
        <f t="shared" si="168"/>
        <v>0</v>
      </c>
      <c r="LQ105" s="150">
        <f t="shared" si="168"/>
        <v>0</v>
      </c>
      <c r="LR105" s="150">
        <f t="shared" si="168"/>
        <v>0</v>
      </c>
      <c r="LS105" s="150">
        <f t="shared" si="168"/>
        <v>0</v>
      </c>
      <c r="LT105" s="150">
        <f t="shared" si="168"/>
        <v>0</v>
      </c>
      <c r="LU105" s="150">
        <f t="shared" si="168"/>
        <v>0</v>
      </c>
      <c r="LV105" s="150">
        <f t="shared" si="168"/>
        <v>0</v>
      </c>
      <c r="LW105" s="150">
        <f t="shared" si="168"/>
        <v>0</v>
      </c>
      <c r="LX105" s="150">
        <f t="shared" si="168"/>
        <v>0</v>
      </c>
      <c r="LY105" s="150">
        <f t="shared" si="168"/>
        <v>0</v>
      </c>
      <c r="LZ105" s="150">
        <f t="shared" si="168"/>
        <v>0</v>
      </c>
      <c r="MA105" s="150">
        <f t="shared" si="168"/>
        <v>0</v>
      </c>
      <c r="MB105" s="150">
        <f t="shared" si="168"/>
        <v>0</v>
      </c>
      <c r="MC105" s="150">
        <f t="shared" si="168"/>
        <v>0</v>
      </c>
      <c r="MD105" s="150">
        <f t="shared" si="168"/>
        <v>0</v>
      </c>
      <c r="ME105" s="150">
        <f t="shared" si="168"/>
        <v>0</v>
      </c>
      <c r="MF105" s="150">
        <f t="shared" si="168"/>
        <v>0</v>
      </c>
      <c r="MG105" s="150">
        <f t="shared" si="168"/>
        <v>0</v>
      </c>
      <c r="MH105" s="150">
        <f t="shared" si="168"/>
        <v>0</v>
      </c>
      <c r="MI105" s="150">
        <f t="shared" si="168"/>
        <v>0</v>
      </c>
      <c r="MJ105" s="150">
        <f t="shared" si="168"/>
        <v>0</v>
      </c>
      <c r="MK105" s="150">
        <f t="shared" si="168"/>
        <v>0</v>
      </c>
      <c r="ML105" s="150">
        <f t="shared" si="168"/>
        <v>0</v>
      </c>
      <c r="MM105" s="150">
        <f t="shared" si="168"/>
        <v>0</v>
      </c>
      <c r="MN105" s="150">
        <f t="shared" si="168"/>
        <v>0</v>
      </c>
      <c r="MO105" s="150">
        <f t="shared" si="168"/>
        <v>0</v>
      </c>
      <c r="MP105" s="150">
        <f t="shared" si="168"/>
        <v>0</v>
      </c>
      <c r="MQ105" s="150">
        <f t="shared" si="168"/>
        <v>0</v>
      </c>
      <c r="MR105" s="150">
        <f t="shared" si="168"/>
        <v>0</v>
      </c>
      <c r="MS105" s="150">
        <f t="shared" si="168"/>
        <v>0</v>
      </c>
      <c r="MT105" s="150">
        <f t="shared" si="168"/>
        <v>0</v>
      </c>
      <c r="MU105" s="150">
        <f t="shared" si="168"/>
        <v>0</v>
      </c>
      <c r="MV105" s="150">
        <f t="shared" si="168"/>
        <v>0</v>
      </c>
      <c r="MW105" s="150">
        <f t="shared" si="168"/>
        <v>0</v>
      </c>
      <c r="MX105" s="150">
        <f t="shared" si="168"/>
        <v>0</v>
      </c>
      <c r="MY105" s="150">
        <f t="shared" ref="MY105:NO105" si="169">SUMPRODUCT(LV$57:MY$57,$N$92:$AQ$92)</f>
        <v>0</v>
      </c>
      <c r="MZ105" s="150">
        <f t="shared" si="169"/>
        <v>0</v>
      </c>
      <c r="NA105" s="150">
        <f t="shared" si="169"/>
        <v>0</v>
      </c>
      <c r="NB105" s="150">
        <f t="shared" si="169"/>
        <v>0</v>
      </c>
      <c r="NC105" s="150">
        <f t="shared" si="169"/>
        <v>0</v>
      </c>
      <c r="ND105" s="150">
        <f t="shared" si="169"/>
        <v>0</v>
      </c>
      <c r="NE105" s="150">
        <f t="shared" si="169"/>
        <v>0</v>
      </c>
      <c r="NF105" s="150">
        <f t="shared" si="169"/>
        <v>0</v>
      </c>
      <c r="NG105" s="150">
        <f t="shared" si="169"/>
        <v>0</v>
      </c>
      <c r="NH105" s="150">
        <f t="shared" si="169"/>
        <v>0</v>
      </c>
      <c r="NI105" s="150">
        <f t="shared" si="169"/>
        <v>0</v>
      </c>
      <c r="NJ105" s="150">
        <f t="shared" si="169"/>
        <v>0</v>
      </c>
      <c r="NK105" s="150">
        <f t="shared" si="169"/>
        <v>0</v>
      </c>
      <c r="NL105" s="150">
        <f t="shared" si="169"/>
        <v>0</v>
      </c>
      <c r="NM105" s="150">
        <f t="shared" si="169"/>
        <v>0</v>
      </c>
      <c r="NN105" s="150">
        <f t="shared" si="169"/>
        <v>0</v>
      </c>
      <c r="NO105" s="151">
        <f t="shared" si="169"/>
        <v>0</v>
      </c>
      <c r="NP105" s="147"/>
      <c r="NQ105" s="147"/>
    </row>
    <row r="106" spans="1:381" s="152" customFormat="1" x14ac:dyDescent="0.2">
      <c r="A106" s="147"/>
      <c r="B106" s="147"/>
      <c r="C106" s="147" t="str">
        <f>OFMOR_FFF_0!C106</f>
        <v>COGS_OPV</v>
      </c>
      <c r="D106" s="147"/>
      <c r="E106" s="147" t="str">
        <f>OFMOR_FFF_0!E106</f>
        <v>Стоимость заказов в складской сборке, распределение по дням</v>
      </c>
      <c r="F106" s="147"/>
      <c r="G106" s="147" t="str">
        <f>OFMOR_FFF_0!G106</f>
        <v>тыс.руб.</v>
      </c>
      <c r="H106" s="147"/>
      <c r="I106" s="147"/>
      <c r="J106" s="147"/>
      <c r="K106" s="148">
        <f t="shared" si="145"/>
        <v>190858.81142385621</v>
      </c>
      <c r="L106" s="147"/>
      <c r="M106" s="147"/>
      <c r="N106" s="149">
        <f>$N$57*$AQ$93</f>
        <v>10.44839819226674</v>
      </c>
      <c r="O106" s="150">
        <f>SUMPRODUCT($N$57:O$57,$AP$93:$AQ$93)</f>
        <v>29.436614410101804</v>
      </c>
      <c r="P106" s="150">
        <f>SUMPRODUCT($N$57:P$57,$AO$93:$AQ$93)</f>
        <v>34.70400139130065</v>
      </c>
      <c r="Q106" s="150">
        <f>SUMPRODUCT($N$57:Q$57,$AN$93:$AQ$93)</f>
        <v>54.545794990338635</v>
      </c>
      <c r="R106" s="150">
        <f>SUMPRODUCT($N$57:R$57,$AM$93:$AQ$93)</f>
        <v>67.968189573815053</v>
      </c>
      <c r="S106" s="150">
        <f>SUMPRODUCT($N$57:S$57,$AL$93:$AQ$93)</f>
        <v>66.547800825029725</v>
      </c>
      <c r="T106" s="150">
        <f>SUMPRODUCT($N$57:T$57,$AK$93:$AQ$93)</f>
        <v>89.377773441308989</v>
      </c>
      <c r="U106" s="150">
        <f>SUMPRODUCT($N$57:U$57,$AJ$93:$AQ$93)</f>
        <v>138.24271596405777</v>
      </c>
      <c r="V106" s="150">
        <f>SUMPRODUCT($N$57:V$57,$AI$93:$AQ$93)</f>
        <v>144.63160497081506</v>
      </c>
      <c r="W106" s="150">
        <f>SUMPRODUCT($N$57:W$57,$AH$93:$AQ$93)</f>
        <v>156.460671219799</v>
      </c>
      <c r="X106" s="150">
        <f>SUMPRODUCT($N$57:X$57,$AG$93:$AQ$93)</f>
        <v>248.98189613244116</v>
      </c>
      <c r="Y106" s="150">
        <f>SUMPRODUCT($N$57:Y$57,$AF$93:$AQ$93)</f>
        <v>310.98486547285665</v>
      </c>
      <c r="Z106" s="150">
        <f>SUMPRODUCT($N$57:Z$57,$AE$93:$AQ$93)</f>
        <v>304.81265303207977</v>
      </c>
      <c r="AA106" s="150">
        <f>SUMPRODUCT($N$57:AA$57,$AD$93:$AQ$93)</f>
        <v>345.63438612198149</v>
      </c>
      <c r="AB106" s="150">
        <f>SUMPRODUCT($N$57:AB$57,$AC$93:$AQ$93)</f>
        <v>374.502695787383</v>
      </c>
      <c r="AC106" s="150">
        <f>SUMPRODUCT($N$57:AC$57,$AB$93:$AQ$93)</f>
        <v>264.40824745410498</v>
      </c>
      <c r="AD106" s="150">
        <f>SUMPRODUCT($N$57:AD$57,$AA$93:$AQ$93)</f>
        <v>191.52585014083175</v>
      </c>
      <c r="AE106" s="150">
        <f>SUMPRODUCT($N$57:AE$57,$Z$93:$AQ$93)</f>
        <v>237.32798072944144</v>
      </c>
      <c r="AF106" s="150">
        <f>SUMPRODUCT($N$57:AF$57,$Y$93:$AQ$93)</f>
        <v>289.0101560953392</v>
      </c>
      <c r="AG106" s="150">
        <f>SUMPRODUCT($N$57:AG$57,$X$93:$AQ$93)</f>
        <v>283.28276235862268</v>
      </c>
      <c r="AH106" s="150">
        <f>SUMPRODUCT($N$57:AH$57,$W$93:$AQ$93)</f>
        <v>321.60736296275996</v>
      </c>
      <c r="AI106" s="150">
        <f>SUMPRODUCT($N$57:AI$57,$V$93:$AQ$93)</f>
        <v>349.1589681088833</v>
      </c>
      <c r="AJ106" s="150">
        <f>SUMPRODUCT($N$57:AJ$57,$U$93:$AQ$93)</f>
        <v>249.85337345017189</v>
      </c>
      <c r="AK106" s="150">
        <f>SUMPRODUCT($N$57:AK$57,$T$93:$AQ$93)</f>
        <v>184.71562214938169</v>
      </c>
      <c r="AL106" s="150">
        <f>SUMPRODUCT($N$57:AL$57,$S$93:$AQ$93)</f>
        <v>311.89193692405058</v>
      </c>
      <c r="AM106" s="150">
        <f>SUMPRODUCT($N$57:AM$57,$R$93:$AQ$93)</f>
        <v>519.78181570730283</v>
      </c>
      <c r="AN106" s="150">
        <f>SUMPRODUCT($N$57:AN$57,$Q$93:$AQ$93)</f>
        <v>509.2008507954655</v>
      </c>
      <c r="AO106" s="150">
        <f>SUMPRODUCT($N$57:AO$57,$P$93:$AQ$93)</f>
        <v>526.04905550918488</v>
      </c>
      <c r="AP106" s="150">
        <f>SUMPRODUCT($N$57:AP$57,$O$93:$AQ$93)</f>
        <v>518.36343814257168</v>
      </c>
      <c r="AQ106" s="150">
        <f t="shared" ref="AQ106:DB106" si="170">SUMPRODUCT(N$57:AQ$57,$N$93:$AQ$93)</f>
        <v>339.84479490141501</v>
      </c>
      <c r="AR106" s="150">
        <f t="shared" si="170"/>
        <v>234.86486873512038</v>
      </c>
      <c r="AS106" s="150">
        <f t="shared" si="170"/>
        <v>207.14028593832919</v>
      </c>
      <c r="AT106" s="150">
        <f t="shared" si="170"/>
        <v>125.50080977086091</v>
      </c>
      <c r="AU106" s="150">
        <f t="shared" si="170"/>
        <v>120.32801926442275</v>
      </c>
      <c r="AV106" s="150">
        <f t="shared" si="170"/>
        <v>131.95312766595271</v>
      </c>
      <c r="AW106" s="150">
        <f t="shared" si="170"/>
        <v>144.96290516196157</v>
      </c>
      <c r="AX106" s="150">
        <f t="shared" si="170"/>
        <v>135.18352283740546</v>
      </c>
      <c r="AY106" s="150">
        <f t="shared" si="170"/>
        <v>138.10373028041556</v>
      </c>
      <c r="AZ106" s="150">
        <f t="shared" si="170"/>
        <v>164.99059241943655</v>
      </c>
      <c r="BA106" s="150">
        <f t="shared" si="170"/>
        <v>197.7299483948423</v>
      </c>
      <c r="BB106" s="150">
        <f t="shared" si="170"/>
        <v>214.23749784068818</v>
      </c>
      <c r="BC106" s="150">
        <f t="shared" si="170"/>
        <v>236.90552394315034</v>
      </c>
      <c r="BD106" s="150">
        <f t="shared" si="170"/>
        <v>259.01247753471227</v>
      </c>
      <c r="BE106" s="150">
        <f t="shared" si="170"/>
        <v>256.51288582084516</v>
      </c>
      <c r="BF106" s="150">
        <f t="shared" si="170"/>
        <v>260.38856954290372</v>
      </c>
      <c r="BG106" s="150">
        <f t="shared" si="170"/>
        <v>288.63904229524212</v>
      </c>
      <c r="BH106" s="150">
        <f t="shared" si="170"/>
        <v>322.49163141718509</v>
      </c>
      <c r="BI106" s="150">
        <f t="shared" si="170"/>
        <v>338.05330472934776</v>
      </c>
      <c r="BJ106" s="150">
        <f t="shared" si="170"/>
        <v>358.96772338685844</v>
      </c>
      <c r="BK106" s="150">
        <f t="shared" si="170"/>
        <v>380.80383313156597</v>
      </c>
      <c r="BL106" s="150">
        <f t="shared" si="170"/>
        <v>380.68119130436276</v>
      </c>
      <c r="BM106" s="150">
        <f t="shared" si="170"/>
        <v>389.91579857504303</v>
      </c>
      <c r="BN106" s="150">
        <f t="shared" si="170"/>
        <v>421.4392639793474</v>
      </c>
      <c r="BO106" s="150">
        <f t="shared" si="170"/>
        <v>460.78753119723592</v>
      </c>
      <c r="BP106" s="150">
        <f t="shared" si="170"/>
        <v>477.9193868604363</v>
      </c>
      <c r="BQ106" s="150">
        <f t="shared" si="170"/>
        <v>498.43795109751579</v>
      </c>
      <c r="BR106" s="150">
        <f t="shared" si="170"/>
        <v>524.29930247340758</v>
      </c>
      <c r="BS106" s="150">
        <f t="shared" si="170"/>
        <v>525.21747114555387</v>
      </c>
      <c r="BT106" s="150">
        <f t="shared" si="170"/>
        <v>526.16751467700726</v>
      </c>
      <c r="BU106" s="150">
        <f t="shared" si="170"/>
        <v>522.65086457515986</v>
      </c>
      <c r="BV106" s="150">
        <f t="shared" si="170"/>
        <v>501.76119665656279</v>
      </c>
      <c r="BW106" s="150">
        <f t="shared" si="170"/>
        <v>489.21598011683545</v>
      </c>
      <c r="BX106" s="150">
        <f t="shared" si="170"/>
        <v>476.00456935346477</v>
      </c>
      <c r="BY106" s="150">
        <f t="shared" si="170"/>
        <v>471.5439923539177</v>
      </c>
      <c r="BZ106" s="150">
        <f t="shared" si="170"/>
        <v>472.35364784598903</v>
      </c>
      <c r="CA106" s="150">
        <f t="shared" si="170"/>
        <v>470.82099865312887</v>
      </c>
      <c r="CB106" s="150">
        <f t="shared" si="170"/>
        <v>468.0825195297034</v>
      </c>
      <c r="CC106" s="150">
        <f t="shared" si="170"/>
        <v>467.82313074924173</v>
      </c>
      <c r="CD106" s="150">
        <f t="shared" si="170"/>
        <v>466.06585687786014</v>
      </c>
      <c r="CE106" s="150">
        <f t="shared" si="170"/>
        <v>465.03342751078719</v>
      </c>
      <c r="CF106" s="150">
        <f t="shared" si="170"/>
        <v>472.31769271975452</v>
      </c>
      <c r="CG106" s="150">
        <f t="shared" si="170"/>
        <v>482.92922425696406</v>
      </c>
      <c r="CH106" s="150">
        <f t="shared" si="170"/>
        <v>487.80438897932072</v>
      </c>
      <c r="CI106" s="150">
        <f t="shared" si="170"/>
        <v>487.07926476237827</v>
      </c>
      <c r="CJ106" s="150">
        <f t="shared" si="170"/>
        <v>479.67311996969011</v>
      </c>
      <c r="CK106" s="150">
        <f t="shared" si="170"/>
        <v>462.67752801693837</v>
      </c>
      <c r="CL106" s="150">
        <f t="shared" si="170"/>
        <v>445.13206633284369</v>
      </c>
      <c r="CM106" s="150">
        <f t="shared" si="170"/>
        <v>432.79320239503147</v>
      </c>
      <c r="CN106" s="150">
        <f t="shared" si="170"/>
        <v>424.60485370660979</v>
      </c>
      <c r="CO106" s="150">
        <f t="shared" si="170"/>
        <v>421.84414760852917</v>
      </c>
      <c r="CP106" s="150">
        <f t="shared" si="170"/>
        <v>425.2275158122319</v>
      </c>
      <c r="CQ106" s="150">
        <f t="shared" si="170"/>
        <v>434.04785864745901</v>
      </c>
      <c r="CR106" s="150">
        <f t="shared" si="170"/>
        <v>443.50788822565647</v>
      </c>
      <c r="CS106" s="150">
        <f t="shared" si="170"/>
        <v>455.57874042478818</v>
      </c>
      <c r="CT106" s="150">
        <f t="shared" si="170"/>
        <v>468.26797184973407</v>
      </c>
      <c r="CU106" s="150">
        <f t="shared" si="170"/>
        <v>478.76169820462883</v>
      </c>
      <c r="CV106" s="150">
        <f t="shared" si="170"/>
        <v>488.67599329831</v>
      </c>
      <c r="CW106" s="150">
        <f t="shared" si="170"/>
        <v>499.01188778552694</v>
      </c>
      <c r="CX106" s="150">
        <f t="shared" si="170"/>
        <v>508.28716889686564</v>
      </c>
      <c r="CY106" s="150">
        <f t="shared" si="170"/>
        <v>513.88628186180381</v>
      </c>
      <c r="CZ106" s="150">
        <f t="shared" si="170"/>
        <v>517.82730058700588</v>
      </c>
      <c r="DA106" s="150">
        <f t="shared" si="170"/>
        <v>521.75892762343869</v>
      </c>
      <c r="DB106" s="150">
        <f t="shared" si="170"/>
        <v>527.56004450204466</v>
      </c>
      <c r="DC106" s="150">
        <f t="shared" ref="DC106:FN106" si="171">SUMPRODUCT(BZ$57:DC$57,$N$93:$AQ$93)</f>
        <v>533.89959860242971</v>
      </c>
      <c r="DD106" s="150">
        <f t="shared" si="171"/>
        <v>539.87223310208128</v>
      </c>
      <c r="DE106" s="150">
        <f t="shared" si="171"/>
        <v>545.18765581449213</v>
      </c>
      <c r="DF106" s="150">
        <f t="shared" si="171"/>
        <v>548.70399502849671</v>
      </c>
      <c r="DG106" s="150">
        <f t="shared" si="171"/>
        <v>551.75657754827114</v>
      </c>
      <c r="DH106" s="150">
        <f t="shared" si="171"/>
        <v>555.27842848210605</v>
      </c>
      <c r="DI106" s="150">
        <f t="shared" si="171"/>
        <v>559.3455353827643</v>
      </c>
      <c r="DJ106" s="150">
        <f t="shared" si="171"/>
        <v>563.58769704423685</v>
      </c>
      <c r="DK106" s="150">
        <f t="shared" si="171"/>
        <v>566.20621185076652</v>
      </c>
      <c r="DL106" s="150">
        <f t="shared" si="171"/>
        <v>564.95859275840223</v>
      </c>
      <c r="DM106" s="150">
        <f t="shared" si="171"/>
        <v>560.25692211122816</v>
      </c>
      <c r="DN106" s="150">
        <f t="shared" si="171"/>
        <v>554.28313177660095</v>
      </c>
      <c r="DO106" s="150">
        <f t="shared" si="171"/>
        <v>547.52986832215765</v>
      </c>
      <c r="DP106" s="150">
        <f t="shared" si="171"/>
        <v>541.32323496656977</v>
      </c>
      <c r="DQ106" s="150">
        <f t="shared" si="171"/>
        <v>537.34224940834292</v>
      </c>
      <c r="DR106" s="150">
        <f t="shared" si="171"/>
        <v>535.55827791289778</v>
      </c>
      <c r="DS106" s="150">
        <f t="shared" si="171"/>
        <v>536.01332990075252</v>
      </c>
      <c r="DT106" s="150">
        <f t="shared" si="171"/>
        <v>536.39360395039296</v>
      </c>
      <c r="DU106" s="150">
        <f t="shared" si="171"/>
        <v>537.61980016441976</v>
      </c>
      <c r="DV106" s="150">
        <f t="shared" si="171"/>
        <v>539.23898385363077</v>
      </c>
      <c r="DW106" s="150">
        <f t="shared" si="171"/>
        <v>540.3270545702228</v>
      </c>
      <c r="DX106" s="150">
        <f t="shared" si="171"/>
        <v>542.16443304703796</v>
      </c>
      <c r="DY106" s="150">
        <f t="shared" si="171"/>
        <v>544.94123572241028</v>
      </c>
      <c r="DZ106" s="150">
        <f t="shared" si="171"/>
        <v>547.91051784121146</v>
      </c>
      <c r="EA106" s="150">
        <f t="shared" si="171"/>
        <v>549.75942066415496</v>
      </c>
      <c r="EB106" s="150">
        <f t="shared" si="171"/>
        <v>551.08145762539505</v>
      </c>
      <c r="EC106" s="150">
        <f t="shared" si="171"/>
        <v>551.50622497910012</v>
      </c>
      <c r="ED106" s="150">
        <f t="shared" si="171"/>
        <v>550.59355358899484</v>
      </c>
      <c r="EE106" s="150">
        <f t="shared" si="171"/>
        <v>549.3670800325649</v>
      </c>
      <c r="EF106" s="150">
        <f t="shared" si="171"/>
        <v>548.18277849588048</v>
      </c>
      <c r="EG106" s="150">
        <f t="shared" si="171"/>
        <v>548.3211583431189</v>
      </c>
      <c r="EH106" s="150">
        <f t="shared" si="171"/>
        <v>548.78992021224519</v>
      </c>
      <c r="EI106" s="150">
        <f t="shared" si="171"/>
        <v>549.44399250287881</v>
      </c>
      <c r="EJ106" s="150">
        <f t="shared" si="171"/>
        <v>550.21068795736642</v>
      </c>
      <c r="EK106" s="150">
        <f t="shared" si="171"/>
        <v>551.10293276129858</v>
      </c>
      <c r="EL106" s="150">
        <f t="shared" si="171"/>
        <v>552.17353517746801</v>
      </c>
      <c r="EM106" s="150">
        <f t="shared" si="171"/>
        <v>553.42947245079154</v>
      </c>
      <c r="EN106" s="150">
        <f t="shared" si="171"/>
        <v>555.28390496717839</v>
      </c>
      <c r="EO106" s="150">
        <f t="shared" si="171"/>
        <v>556.89742195533609</v>
      </c>
      <c r="EP106" s="150">
        <f t="shared" si="171"/>
        <v>557.25694937812364</v>
      </c>
      <c r="EQ106" s="150">
        <f t="shared" si="171"/>
        <v>555.41587243931826</v>
      </c>
      <c r="ER106" s="150">
        <f t="shared" si="171"/>
        <v>552.8965835334792</v>
      </c>
      <c r="ES106" s="150">
        <f t="shared" si="171"/>
        <v>550.55498144517765</v>
      </c>
      <c r="ET106" s="150">
        <f t="shared" si="171"/>
        <v>549.14256712502208</v>
      </c>
      <c r="EU106" s="150">
        <f t="shared" si="171"/>
        <v>548.9878701946941</v>
      </c>
      <c r="EV106" s="150">
        <f t="shared" si="171"/>
        <v>548.98204138240885</v>
      </c>
      <c r="EW106" s="150">
        <f t="shared" si="171"/>
        <v>550.1760675018902</v>
      </c>
      <c r="EX106" s="150">
        <f t="shared" si="171"/>
        <v>552.13414199385136</v>
      </c>
      <c r="EY106" s="150">
        <f t="shared" si="171"/>
        <v>553.41899879464302</v>
      </c>
      <c r="EZ106" s="150">
        <f t="shared" si="171"/>
        <v>555.54408764694745</v>
      </c>
      <c r="FA106" s="150">
        <f t="shared" si="171"/>
        <v>558.68783546769396</v>
      </c>
      <c r="FB106" s="150">
        <f t="shared" si="171"/>
        <v>562.59426302781208</v>
      </c>
      <c r="FC106" s="150">
        <f t="shared" si="171"/>
        <v>566.74152229745073</v>
      </c>
      <c r="FD106" s="150">
        <f t="shared" si="171"/>
        <v>571.2697250836261</v>
      </c>
      <c r="FE106" s="150">
        <f t="shared" si="171"/>
        <v>575.63878687314241</v>
      </c>
      <c r="FF106" s="150">
        <f t="shared" si="171"/>
        <v>580.78330742891922</v>
      </c>
      <c r="FG106" s="150">
        <f t="shared" si="171"/>
        <v>587.6735577048255</v>
      </c>
      <c r="FH106" s="150">
        <f t="shared" si="171"/>
        <v>595.25485793790926</v>
      </c>
      <c r="FI106" s="150">
        <f t="shared" si="171"/>
        <v>603.70243266797809</v>
      </c>
      <c r="FJ106" s="150">
        <f t="shared" si="171"/>
        <v>611.73465758827422</v>
      </c>
      <c r="FK106" s="150">
        <f t="shared" si="171"/>
        <v>617.80560751486678</v>
      </c>
      <c r="FL106" s="150">
        <f t="shared" si="171"/>
        <v>622.35045682931627</v>
      </c>
      <c r="FM106" s="150">
        <f t="shared" si="171"/>
        <v>627.56639945506549</v>
      </c>
      <c r="FN106" s="150">
        <f t="shared" si="171"/>
        <v>634.46919061927019</v>
      </c>
      <c r="FO106" s="150">
        <f t="shared" ref="FO106:HZ106" si="172">SUMPRODUCT(EL$57:FO$57,$N$93:$AQ$93)</f>
        <v>641.98560163224363</v>
      </c>
      <c r="FP106" s="150">
        <f t="shared" si="172"/>
        <v>650.66522111642098</v>
      </c>
      <c r="FQ106" s="150">
        <f t="shared" si="172"/>
        <v>659.49094590719233</v>
      </c>
      <c r="FR106" s="150">
        <f t="shared" si="172"/>
        <v>666.06091709209636</v>
      </c>
      <c r="FS106" s="150">
        <f t="shared" si="172"/>
        <v>670.89314846429897</v>
      </c>
      <c r="FT106" s="150">
        <f t="shared" si="172"/>
        <v>678.05728860793113</v>
      </c>
      <c r="FU106" s="150">
        <f t="shared" si="172"/>
        <v>690.36053834982249</v>
      </c>
      <c r="FV106" s="150">
        <f t="shared" si="172"/>
        <v>702.89661606503591</v>
      </c>
      <c r="FW106" s="150">
        <f t="shared" si="172"/>
        <v>715.8601976358359</v>
      </c>
      <c r="FX106" s="150">
        <f t="shared" si="172"/>
        <v>728.02783337071764</v>
      </c>
      <c r="FY106" s="150">
        <f t="shared" si="172"/>
        <v>736.20143755240099</v>
      </c>
      <c r="FZ106" s="150">
        <f t="shared" si="172"/>
        <v>742.02679633657624</v>
      </c>
      <c r="GA106" s="150">
        <f t="shared" si="172"/>
        <v>746.06093379605147</v>
      </c>
      <c r="GB106" s="150">
        <f t="shared" si="172"/>
        <v>747.56659117267918</v>
      </c>
      <c r="GC106" s="150">
        <f t="shared" si="172"/>
        <v>749.30701223461358</v>
      </c>
      <c r="GD106" s="150">
        <f t="shared" si="172"/>
        <v>750.30852719889049</v>
      </c>
      <c r="GE106" s="150">
        <f t="shared" si="172"/>
        <v>750.293252951152</v>
      </c>
      <c r="GF106" s="150">
        <f t="shared" si="172"/>
        <v>750.24320228625061</v>
      </c>
      <c r="GG106" s="150">
        <f t="shared" si="172"/>
        <v>748.97315222127042</v>
      </c>
      <c r="GH106" s="150">
        <f t="shared" si="172"/>
        <v>745.0343779459954</v>
      </c>
      <c r="GI106" s="150">
        <f t="shared" si="172"/>
        <v>741.55906576489917</v>
      </c>
      <c r="GJ106" s="150">
        <f t="shared" si="172"/>
        <v>738.1749646618623</v>
      </c>
      <c r="GK106" s="150">
        <f t="shared" si="172"/>
        <v>730.38318111668445</v>
      </c>
      <c r="GL106" s="150">
        <f t="shared" si="172"/>
        <v>719.06632668339876</v>
      </c>
      <c r="GM106" s="150">
        <f t="shared" si="172"/>
        <v>707.91195212482967</v>
      </c>
      <c r="GN106" s="150">
        <f t="shared" si="172"/>
        <v>694.55450163528269</v>
      </c>
      <c r="GO106" s="150">
        <f t="shared" si="172"/>
        <v>679.39568389897795</v>
      </c>
      <c r="GP106" s="150">
        <f t="shared" si="172"/>
        <v>670.54262291447037</v>
      </c>
      <c r="GQ106" s="150">
        <f t="shared" si="172"/>
        <v>666.13573923655076</v>
      </c>
      <c r="GR106" s="150">
        <f t="shared" si="172"/>
        <v>659.75417644214417</v>
      </c>
      <c r="GS106" s="150">
        <f t="shared" si="172"/>
        <v>650.37924354380516</v>
      </c>
      <c r="GT106" s="150">
        <f t="shared" si="172"/>
        <v>641.14845325158797</v>
      </c>
      <c r="GU106" s="150">
        <f t="shared" si="172"/>
        <v>629.87771678997524</v>
      </c>
      <c r="GV106" s="150">
        <f t="shared" si="172"/>
        <v>616.95754031611796</v>
      </c>
      <c r="GW106" s="150">
        <f t="shared" si="172"/>
        <v>609.85393043924932</v>
      </c>
      <c r="GX106" s="150">
        <f t="shared" si="172"/>
        <v>606.74361154756434</v>
      </c>
      <c r="GY106" s="150">
        <f t="shared" si="172"/>
        <v>597.45894742936116</v>
      </c>
      <c r="GZ106" s="150">
        <f t="shared" si="172"/>
        <v>577.78744118727832</v>
      </c>
      <c r="HA106" s="150">
        <f t="shared" si="172"/>
        <v>559.24894900215486</v>
      </c>
      <c r="HB106" s="150">
        <f t="shared" si="172"/>
        <v>539.73504409104089</v>
      </c>
      <c r="HC106" s="150">
        <f t="shared" si="172"/>
        <v>520.4598431305609</v>
      </c>
      <c r="HD106" s="150">
        <f t="shared" si="172"/>
        <v>510.33066706016626</v>
      </c>
      <c r="HE106" s="150">
        <f t="shared" si="172"/>
        <v>506.30827017769116</v>
      </c>
      <c r="HF106" s="150">
        <f t="shared" si="172"/>
        <v>504.94336977541479</v>
      </c>
      <c r="HG106" s="150">
        <f t="shared" si="172"/>
        <v>509.02920617117672</v>
      </c>
      <c r="HH106" s="150">
        <f t="shared" si="172"/>
        <v>513.55141256611785</v>
      </c>
      <c r="HI106" s="150">
        <f t="shared" si="172"/>
        <v>517.84515168948224</v>
      </c>
      <c r="HJ106" s="150">
        <f t="shared" si="172"/>
        <v>525.70936590124575</v>
      </c>
      <c r="HK106" s="150">
        <f t="shared" si="172"/>
        <v>537.24198827422413</v>
      </c>
      <c r="HL106" s="150">
        <f t="shared" si="172"/>
        <v>547.98978184760017</v>
      </c>
      <c r="HM106" s="150">
        <f t="shared" si="172"/>
        <v>559.5802375389087</v>
      </c>
      <c r="HN106" s="150">
        <f t="shared" si="172"/>
        <v>570.57684132164161</v>
      </c>
      <c r="HO106" s="150">
        <f t="shared" si="172"/>
        <v>573.63565856450805</v>
      </c>
      <c r="HP106" s="150">
        <f t="shared" si="172"/>
        <v>570.78886423681888</v>
      </c>
      <c r="HQ106" s="150">
        <f t="shared" si="172"/>
        <v>569.2661671832285</v>
      </c>
      <c r="HR106" s="150">
        <f t="shared" si="172"/>
        <v>570.3230427395572</v>
      </c>
      <c r="HS106" s="150">
        <f t="shared" si="172"/>
        <v>571.02751898549195</v>
      </c>
      <c r="HT106" s="150">
        <f t="shared" si="172"/>
        <v>575.61907769515381</v>
      </c>
      <c r="HU106" s="150">
        <f t="shared" si="172"/>
        <v>581.94632142299884</v>
      </c>
      <c r="HV106" s="150">
        <f t="shared" si="172"/>
        <v>581.98975298649327</v>
      </c>
      <c r="HW106" s="150">
        <f t="shared" si="172"/>
        <v>576.8721938022428</v>
      </c>
      <c r="HX106" s="150">
        <f t="shared" si="172"/>
        <v>577.56528890227082</v>
      </c>
      <c r="HY106" s="150">
        <f t="shared" si="172"/>
        <v>588.73790749710679</v>
      </c>
      <c r="HZ106" s="150">
        <f t="shared" si="172"/>
        <v>599.12487865455012</v>
      </c>
      <c r="IA106" s="150">
        <f t="shared" ref="IA106:KL106" si="173">SUMPRODUCT(GX$57:IA$57,$N$93:$AQ$93)</f>
        <v>611.70694541436421</v>
      </c>
      <c r="IB106" s="150">
        <f t="shared" si="173"/>
        <v>623.83589054681181</v>
      </c>
      <c r="IC106" s="150">
        <f t="shared" si="173"/>
        <v>623.75722055339975</v>
      </c>
      <c r="ID106" s="150">
        <f t="shared" si="173"/>
        <v>612.8741704144943</v>
      </c>
      <c r="IE106" s="150">
        <f t="shared" si="173"/>
        <v>600.20337540933303</v>
      </c>
      <c r="IF106" s="150">
        <f t="shared" si="173"/>
        <v>584.07816815698334</v>
      </c>
      <c r="IG106" s="150">
        <f t="shared" si="173"/>
        <v>568.67670913481413</v>
      </c>
      <c r="IH106" s="150">
        <f t="shared" si="173"/>
        <v>558.12905995372307</v>
      </c>
      <c r="II106" s="150">
        <f t="shared" si="173"/>
        <v>550.99542695069511</v>
      </c>
      <c r="IJ106" s="150">
        <f t="shared" si="173"/>
        <v>544.26153993145385</v>
      </c>
      <c r="IK106" s="150">
        <f t="shared" si="173"/>
        <v>539.21777350794741</v>
      </c>
      <c r="IL106" s="150">
        <f t="shared" si="173"/>
        <v>534.1931255962304</v>
      </c>
      <c r="IM106" s="150">
        <f t="shared" si="173"/>
        <v>530.34425290549814</v>
      </c>
      <c r="IN106" s="150">
        <f t="shared" si="173"/>
        <v>526.74854305832696</v>
      </c>
      <c r="IO106" s="150">
        <f t="shared" si="173"/>
        <v>522.23007354754577</v>
      </c>
      <c r="IP106" s="150">
        <f t="shared" si="173"/>
        <v>516.51021987538627</v>
      </c>
      <c r="IQ106" s="150">
        <f t="shared" si="173"/>
        <v>509.80089973934946</v>
      </c>
      <c r="IR106" s="150">
        <f t="shared" si="173"/>
        <v>501.53424946140677</v>
      </c>
      <c r="IS106" s="150">
        <f t="shared" si="173"/>
        <v>493.39496537104014</v>
      </c>
      <c r="IT106" s="150">
        <f t="shared" si="173"/>
        <v>488.71001173728337</v>
      </c>
      <c r="IU106" s="150">
        <f t="shared" si="173"/>
        <v>486.06474358654327</v>
      </c>
      <c r="IV106" s="150">
        <f t="shared" si="173"/>
        <v>483.63564747800444</v>
      </c>
      <c r="IW106" s="150">
        <f t="shared" si="173"/>
        <v>479.97805322674253</v>
      </c>
      <c r="IX106" s="150">
        <f t="shared" si="173"/>
        <v>474.79593564102549</v>
      </c>
      <c r="IY106" s="150">
        <f t="shared" si="173"/>
        <v>468.86023260237732</v>
      </c>
      <c r="IZ106" s="150">
        <f t="shared" si="173"/>
        <v>463.54001631432254</v>
      </c>
      <c r="JA106" s="150">
        <f t="shared" si="173"/>
        <v>461.04868538120286</v>
      </c>
      <c r="JB106" s="150">
        <f t="shared" si="173"/>
        <v>459.46873782218131</v>
      </c>
      <c r="JC106" s="150">
        <f t="shared" si="173"/>
        <v>455.78906984259794</v>
      </c>
      <c r="JD106" s="150">
        <f t="shared" si="173"/>
        <v>447.90610328506455</v>
      </c>
      <c r="JE106" s="150">
        <f t="shared" si="173"/>
        <v>438.21300063675824</v>
      </c>
      <c r="JF106" s="150">
        <f t="shared" si="173"/>
        <v>426.92260865205026</v>
      </c>
      <c r="JG106" s="150">
        <f t="shared" si="173"/>
        <v>415.62142222166034</v>
      </c>
      <c r="JH106" s="150">
        <f t="shared" si="173"/>
        <v>406.94771855516575</v>
      </c>
      <c r="JI106" s="150">
        <f t="shared" si="173"/>
        <v>400.12952404904155</v>
      </c>
      <c r="JJ106" s="150">
        <f t="shared" si="173"/>
        <v>394.80657995943454</v>
      </c>
      <c r="JK106" s="150">
        <f t="shared" si="173"/>
        <v>392.07786674477114</v>
      </c>
      <c r="JL106" s="150">
        <f t="shared" si="173"/>
        <v>389.69031052157902</v>
      </c>
      <c r="JM106" s="150">
        <f t="shared" si="173"/>
        <v>388.55281954252797</v>
      </c>
      <c r="JN106" s="150">
        <f t="shared" si="173"/>
        <v>388.28822649687322</v>
      </c>
      <c r="JO106" s="150">
        <f t="shared" si="173"/>
        <v>388.56181818148053</v>
      </c>
      <c r="JP106" s="150">
        <f t="shared" si="173"/>
        <v>389.87204162724822</v>
      </c>
      <c r="JQ106" s="150">
        <f t="shared" si="173"/>
        <v>392.89314043467232</v>
      </c>
      <c r="JR106" s="150">
        <f t="shared" si="173"/>
        <v>395.58957642590934</v>
      </c>
      <c r="JS106" s="150">
        <f t="shared" si="173"/>
        <v>398.33437769175765</v>
      </c>
      <c r="JT106" s="150">
        <f t="shared" si="173"/>
        <v>404.61588198356156</v>
      </c>
      <c r="JU106" s="150">
        <f t="shared" si="173"/>
        <v>413.44420344185221</v>
      </c>
      <c r="JV106" s="150">
        <f t="shared" si="173"/>
        <v>422.3960321212719</v>
      </c>
      <c r="JW106" s="150">
        <f t="shared" si="173"/>
        <v>433.17694299075958</v>
      </c>
      <c r="JX106" s="150">
        <f t="shared" si="173"/>
        <v>444.87518670913613</v>
      </c>
      <c r="JY106" s="150">
        <f t="shared" si="173"/>
        <v>451.4230351529277</v>
      </c>
      <c r="JZ106" s="150">
        <f t="shared" si="173"/>
        <v>454.61194793885363</v>
      </c>
      <c r="KA106" s="150">
        <f t="shared" si="173"/>
        <v>459.51945628478654</v>
      </c>
      <c r="KB106" s="150">
        <f t="shared" si="173"/>
        <v>466.68639806984129</v>
      </c>
      <c r="KC106" s="150">
        <f t="shared" si="173"/>
        <v>474.03643658464523</v>
      </c>
      <c r="KD106" s="150">
        <f t="shared" si="173"/>
        <v>482.95827086525225</v>
      </c>
      <c r="KE106" s="150">
        <f t="shared" si="173"/>
        <v>492.62790622189368</v>
      </c>
      <c r="KF106" s="150">
        <f t="shared" si="173"/>
        <v>497.41620040393866</v>
      </c>
      <c r="KG106" s="150">
        <f t="shared" si="173"/>
        <v>499.03047997934902</v>
      </c>
      <c r="KH106" s="150">
        <f t="shared" si="173"/>
        <v>505.85410362815787</v>
      </c>
      <c r="KI106" s="150">
        <f t="shared" si="173"/>
        <v>521.65565598175829</v>
      </c>
      <c r="KJ106" s="150">
        <f t="shared" si="173"/>
        <v>537.47275747271669</v>
      </c>
      <c r="KK106" s="150">
        <f t="shared" si="173"/>
        <v>554.07642598455891</v>
      </c>
      <c r="KL106" s="150">
        <f t="shared" si="173"/>
        <v>570.34400499758408</v>
      </c>
      <c r="KM106" s="150">
        <f t="shared" ref="KM106:MX106" si="174">SUMPRODUCT(JJ$57:KM$57,$N$93:$AQ$93)</f>
        <v>579.56655060949311</v>
      </c>
      <c r="KN106" s="150">
        <f t="shared" si="174"/>
        <v>584.42191865432733</v>
      </c>
      <c r="KO106" s="150">
        <f t="shared" si="174"/>
        <v>587.26605071296183</v>
      </c>
      <c r="KP106" s="150">
        <f t="shared" si="174"/>
        <v>587.28344448865369</v>
      </c>
      <c r="KQ106" s="150">
        <f t="shared" si="174"/>
        <v>586.75684643596628</v>
      </c>
      <c r="KR106" s="150">
        <f t="shared" si="174"/>
        <v>585.95144805251653</v>
      </c>
      <c r="KS106" s="150">
        <f t="shared" si="174"/>
        <v>586.63627024168238</v>
      </c>
      <c r="KT106" s="150">
        <f t="shared" si="174"/>
        <v>587.52859209506983</v>
      </c>
      <c r="KU106" s="150">
        <f t="shared" si="174"/>
        <v>586.00447995267211</v>
      </c>
      <c r="KV106" s="150">
        <f t="shared" si="174"/>
        <v>585.65955801838675</v>
      </c>
      <c r="KW106" s="150">
        <f t="shared" si="174"/>
        <v>589.94552788450267</v>
      </c>
      <c r="KX106" s="150">
        <f t="shared" si="174"/>
        <v>592.6099754608249</v>
      </c>
      <c r="KY106" s="150">
        <f t="shared" si="174"/>
        <v>592.60152837191572</v>
      </c>
      <c r="KZ106" s="150">
        <f t="shared" si="174"/>
        <v>595.42185821332316</v>
      </c>
      <c r="LA106" s="150">
        <f t="shared" si="174"/>
        <v>596.88354279360919</v>
      </c>
      <c r="LB106" s="150">
        <f t="shared" si="174"/>
        <v>592.08563067329965</v>
      </c>
      <c r="LC106" s="150">
        <f t="shared" si="174"/>
        <v>591.14882627922862</v>
      </c>
      <c r="LD106" s="150">
        <f t="shared" si="174"/>
        <v>597.26949032427251</v>
      </c>
      <c r="LE106" s="150">
        <f t="shared" si="174"/>
        <v>603.62434544797463</v>
      </c>
      <c r="LF106" s="150">
        <f t="shared" si="174"/>
        <v>607.6030852224568</v>
      </c>
      <c r="LG106" s="150">
        <f t="shared" si="174"/>
        <v>613.90686829870742</v>
      </c>
      <c r="LH106" s="150">
        <f t="shared" si="174"/>
        <v>618.68756344059557</v>
      </c>
      <c r="LI106" s="150">
        <f t="shared" si="174"/>
        <v>617.77338004597925</v>
      </c>
      <c r="LJ106" s="150">
        <f t="shared" si="174"/>
        <v>620.33060181569715</v>
      </c>
      <c r="LK106" s="150">
        <f t="shared" si="174"/>
        <v>632.80855863436136</v>
      </c>
      <c r="LL106" s="150">
        <f t="shared" si="174"/>
        <v>647.39089439917836</v>
      </c>
      <c r="LM106" s="150">
        <f t="shared" si="174"/>
        <v>650.35428812421856</v>
      </c>
      <c r="LN106" s="150">
        <f t="shared" si="174"/>
        <v>654.37709740707123</v>
      </c>
      <c r="LO106" s="150">
        <f t="shared" si="174"/>
        <v>655.87821627687049</v>
      </c>
      <c r="LP106" s="150">
        <f t="shared" si="174"/>
        <v>649.56652072182396</v>
      </c>
      <c r="LQ106" s="150">
        <f t="shared" si="174"/>
        <v>647.95172981663552</v>
      </c>
      <c r="LR106" s="150">
        <f t="shared" si="174"/>
        <v>649.68783449573618</v>
      </c>
      <c r="LS106" s="150">
        <f t="shared" si="174"/>
        <v>648.99816717714134</v>
      </c>
      <c r="LT106" s="150">
        <f t="shared" si="174"/>
        <v>652.34767677383059</v>
      </c>
      <c r="LU106" s="150">
        <f t="shared" si="174"/>
        <v>656.10260154241155</v>
      </c>
      <c r="LV106" s="150">
        <f t="shared" si="174"/>
        <v>659.52564399701691</v>
      </c>
      <c r="LW106" s="150">
        <f t="shared" si="174"/>
        <v>662.06304091485288</v>
      </c>
      <c r="LX106" s="150">
        <f t="shared" si="174"/>
        <v>665.07419220573024</v>
      </c>
      <c r="LY106" s="150">
        <f t="shared" si="174"/>
        <v>668.355823850707</v>
      </c>
      <c r="LZ106" s="150">
        <f t="shared" si="174"/>
        <v>671.44407116110631</v>
      </c>
      <c r="MA106" s="150">
        <f t="shared" si="174"/>
        <v>673.22144065006967</v>
      </c>
      <c r="MB106" s="150">
        <f t="shared" si="174"/>
        <v>673.4565751760565</v>
      </c>
      <c r="MC106" s="150">
        <f t="shared" si="174"/>
        <v>672.10009840463294</v>
      </c>
      <c r="MD106" s="150">
        <f t="shared" si="174"/>
        <v>669.52290848052121</v>
      </c>
      <c r="ME106" s="150">
        <f t="shared" si="174"/>
        <v>666.83663044446519</v>
      </c>
      <c r="MF106" s="150">
        <f t="shared" si="174"/>
        <v>664.79164590536675</v>
      </c>
      <c r="MG106" s="150">
        <f t="shared" si="174"/>
        <v>664.49477673069316</v>
      </c>
      <c r="MH106" s="150">
        <f t="shared" si="174"/>
        <v>664.57993313207885</v>
      </c>
      <c r="MI106" s="150">
        <f t="shared" si="174"/>
        <v>664.2494067828161</v>
      </c>
      <c r="MJ106" s="150">
        <f t="shared" si="174"/>
        <v>662.78705389941024</v>
      </c>
      <c r="MK106" s="150">
        <f t="shared" si="174"/>
        <v>660.45536353903697</v>
      </c>
      <c r="ML106" s="150">
        <f t="shared" si="174"/>
        <v>658.43368292343939</v>
      </c>
      <c r="MM106" s="150">
        <f t="shared" si="174"/>
        <v>656.961908545602</v>
      </c>
      <c r="MN106" s="150">
        <f t="shared" si="174"/>
        <v>657.06269611855714</v>
      </c>
      <c r="MO106" s="150">
        <f t="shared" si="174"/>
        <v>657.2195764202487</v>
      </c>
      <c r="MP106" s="150">
        <f t="shared" si="174"/>
        <v>655.56214167509302</v>
      </c>
      <c r="MQ106" s="150">
        <f t="shared" si="174"/>
        <v>650.3907260041442</v>
      </c>
      <c r="MR106" s="150">
        <f t="shared" si="174"/>
        <v>644.30636265959288</v>
      </c>
      <c r="MS106" s="150">
        <f t="shared" si="174"/>
        <v>638.82622511227748</v>
      </c>
      <c r="MT106" s="150">
        <f t="shared" si="174"/>
        <v>633.79753393317969</v>
      </c>
      <c r="MU106" s="150">
        <f t="shared" si="174"/>
        <v>631.08383024641455</v>
      </c>
      <c r="MV106" s="150">
        <f t="shared" si="174"/>
        <v>630.86925357970517</v>
      </c>
      <c r="MW106" s="150">
        <f t="shared" si="174"/>
        <v>631.14200619916926</v>
      </c>
      <c r="MX106" s="150">
        <f t="shared" si="174"/>
        <v>632.66604696595107</v>
      </c>
      <c r="MY106" s="150">
        <f t="shared" ref="MY106:NO106" si="175">SUMPRODUCT(LV$57:MY$57,$N$93:$AQ$93)</f>
        <v>634.26253779260514</v>
      </c>
      <c r="MZ106" s="150">
        <f t="shared" si="175"/>
        <v>635.78940096661722</v>
      </c>
      <c r="NA106" s="150">
        <f t="shared" si="175"/>
        <v>637.13602735895961</v>
      </c>
      <c r="NB106" s="150">
        <f t="shared" si="175"/>
        <v>638.63343134426009</v>
      </c>
      <c r="NC106" s="150">
        <f t="shared" si="175"/>
        <v>639.91807105041755</v>
      </c>
      <c r="ND106" s="150">
        <f t="shared" si="175"/>
        <v>640.67353418095672</v>
      </c>
      <c r="NE106" s="150">
        <f t="shared" si="175"/>
        <v>640.93193984677691</v>
      </c>
      <c r="NF106" s="150">
        <f t="shared" si="175"/>
        <v>640.93981959912844</v>
      </c>
      <c r="NG106" s="150">
        <f t="shared" si="175"/>
        <v>640.81017633093393</v>
      </c>
      <c r="NH106" s="150">
        <f t="shared" si="175"/>
        <v>640.69524255173803</v>
      </c>
      <c r="NI106" s="150">
        <f t="shared" si="175"/>
        <v>640.88993035693079</v>
      </c>
      <c r="NJ106" s="150">
        <f t="shared" si="175"/>
        <v>641.10684299041941</v>
      </c>
      <c r="NK106" s="150">
        <f t="shared" si="175"/>
        <v>641.04859648428146</v>
      </c>
      <c r="NL106" s="150">
        <f t="shared" si="175"/>
        <v>640.56165052623555</v>
      </c>
      <c r="NM106" s="150">
        <f t="shared" si="175"/>
        <v>639.85944397340768</v>
      </c>
      <c r="NN106" s="150">
        <f t="shared" si="175"/>
        <v>639.03282367029567</v>
      </c>
      <c r="NO106" s="151">
        <f t="shared" si="175"/>
        <v>638.17828125767653</v>
      </c>
      <c r="NP106" s="147"/>
      <c r="NQ106" s="147"/>
    </row>
    <row r="107" spans="1:381" s="152" customFormat="1" x14ac:dyDescent="0.2">
      <c r="A107" s="147"/>
      <c r="B107" s="147"/>
      <c r="C107" s="147" t="str">
        <f>OFMOR_FFF_0!C107</f>
        <v>3C_FreeStock</v>
      </c>
      <c r="D107" s="147"/>
      <c r="E107" s="147" t="str">
        <f>OFMOR_FFF_0!E107</f>
        <v>Оборот: Освободившийся сток в себестоимости после 3-его уровня отмен</v>
      </c>
      <c r="F107" s="147"/>
      <c r="G107" s="147" t="str">
        <f>OFMOR_FFF_0!G107</f>
        <v>тыс.руб.</v>
      </c>
      <c r="H107" s="147"/>
      <c r="I107" s="147"/>
      <c r="J107" s="147"/>
      <c r="K107" s="148">
        <f t="shared" si="145"/>
        <v>13231.549500449088</v>
      </c>
      <c r="L107" s="147"/>
      <c r="M107" s="147"/>
      <c r="N107" s="149">
        <f>$N$57*$AQ$94</f>
        <v>0</v>
      </c>
      <c r="O107" s="150">
        <f>SUMPRODUCT($N$57:O$57,$AP$94:$AQ$94)</f>
        <v>4.8897783077862661E-2</v>
      </c>
      <c r="P107" s="150">
        <f>SUMPRODUCT($N$57:P$57,$AO$94:$AQ$94)</f>
        <v>0.21110800027503582</v>
      </c>
      <c r="Q107" s="150">
        <f>SUMPRODUCT($N$57:Q$57,$AN$94:$AQ$94)</f>
        <v>0.94278831012224051</v>
      </c>
      <c r="R107" s="150">
        <f>SUMPRODUCT($N$57:R$57,$AM$94:$AQ$94)</f>
        <v>1.4339795031749558</v>
      </c>
      <c r="S107" s="150">
        <f>SUMPRODUCT($N$57:S$57,$AL$94:$AQ$94)</f>
        <v>2.2586219417825295</v>
      </c>
      <c r="T107" s="150">
        <f>SUMPRODUCT($N$57:T$57,$AK$94:$AQ$94)</f>
        <v>3.1931312729819181</v>
      </c>
      <c r="U107" s="150">
        <f>SUMPRODUCT($N$57:U$57,$AJ$94:$AQ$94)</f>
        <v>3.8017530500195797</v>
      </c>
      <c r="V107" s="150">
        <f>SUMPRODUCT($N$57:V$57,$AI$94:$AQ$94)</f>
        <v>4.5954917656418086</v>
      </c>
      <c r="W107" s="150">
        <f>SUMPRODUCT($N$57:W$57,$AH$94:$AQ$94)</f>
        <v>6.4103143685994253</v>
      </c>
      <c r="X107" s="150">
        <f>SUMPRODUCT($N$57:X$57,$AG$94:$AQ$94)</f>
        <v>7.9614280793919541</v>
      </c>
      <c r="Y107" s="150">
        <f>SUMPRODUCT($N$57:Y$57,$AF$94:$AQ$94)</f>
        <v>8.9769579343756867</v>
      </c>
      <c r="Z107" s="150">
        <f>SUMPRODUCT($N$57:Z$57,$AE$94:$AQ$94)</f>
        <v>11.909716115713904</v>
      </c>
      <c r="AA107" s="150">
        <f>SUMPRODUCT($N$57:AA$57,$AD$94:$AQ$94)</f>
        <v>15.579489302395684</v>
      </c>
      <c r="AB107" s="150">
        <f>SUMPRODUCT($N$57:AB$57,$AC$94:$AQ$94)</f>
        <v>17.726294481641659</v>
      </c>
      <c r="AC107" s="150">
        <f>SUMPRODUCT($N$57:AC$57,$AB$94:$AQ$94)</f>
        <v>19.787061531815706</v>
      </c>
      <c r="AD107" s="150">
        <f>SUMPRODUCT($N$57:AD$57,$AA$94:$AQ$94)</f>
        <v>22.396463742521568</v>
      </c>
      <c r="AE107" s="150">
        <f>SUMPRODUCT($N$57:AE$57,$Z$94:$AQ$94)</f>
        <v>21.248409627031076</v>
      </c>
      <c r="AF107" s="150">
        <f>SUMPRODUCT($N$57:AF$57,$Y$94:$AQ$94)</f>
        <v>18.606517627098796</v>
      </c>
      <c r="AG107" s="150">
        <f>SUMPRODUCT($N$57:AG$57,$X$94:$AQ$94)</f>
        <v>17.927931230671547</v>
      </c>
      <c r="AH107" s="150">
        <f>SUMPRODUCT($N$57:AH$57,$W$94:$AQ$94)</f>
        <v>18.91283441986403</v>
      </c>
      <c r="AI107" s="150">
        <f>SUMPRODUCT($N$57:AI$57,$V$94:$AQ$94)</f>
        <v>19.273619197287406</v>
      </c>
      <c r="AJ107" s="150">
        <f>SUMPRODUCT($N$57:AJ$57,$U$94:$AQ$94)</f>
        <v>20.137440130178959</v>
      </c>
      <c r="AK107" s="150">
        <f>SUMPRODUCT($N$57:AK$57,$T$94:$AQ$94)</f>
        <v>21.868085067133805</v>
      </c>
      <c r="AL107" s="150">
        <f>SUMPRODUCT($N$57:AL$57,$S$94:$AQ$94)</f>
        <v>20.375579117721554</v>
      </c>
      <c r="AM107" s="150">
        <f>SUMPRODUCT($N$57:AM$57,$R$94:$AQ$94)</f>
        <v>18.094132297834349</v>
      </c>
      <c r="AN107" s="150">
        <f>SUMPRODUCT($N$57:AN$57,$Q$94:$AQ$94)</f>
        <v>18.765623268992019</v>
      </c>
      <c r="AO107" s="150">
        <f>SUMPRODUCT($N$57:AO$57,$P$94:$AQ$94)</f>
        <v>25.415636245351898</v>
      </c>
      <c r="AP107" s="150">
        <f>SUMPRODUCT($N$57:AP$57,$O$94:$AQ$94)</f>
        <v>28.983948041525284</v>
      </c>
      <c r="AQ107" s="150">
        <f t="shared" ref="AQ107:DB107" si="176">SUMPRODUCT(N$57:AQ$57,$N$94:$AQ$94)</f>
        <v>31.421989750625755</v>
      </c>
      <c r="AR107" s="150">
        <f t="shared" si="176"/>
        <v>33.665289436681661</v>
      </c>
      <c r="AS107" s="150">
        <f t="shared" si="176"/>
        <v>30.314745748836067</v>
      </c>
      <c r="AT107" s="150">
        <f t="shared" si="176"/>
        <v>25.109605262360969</v>
      </c>
      <c r="AU107" s="150">
        <f t="shared" si="176"/>
        <v>21.980890250487029</v>
      </c>
      <c r="AV107" s="150">
        <f t="shared" si="176"/>
        <v>17.222936726648115</v>
      </c>
      <c r="AW107" s="150">
        <f t="shared" si="176"/>
        <v>14.245352429274742</v>
      </c>
      <c r="AX107" s="150">
        <f t="shared" si="176"/>
        <v>12.292691108719536</v>
      </c>
      <c r="AY107" s="150">
        <f t="shared" si="176"/>
        <v>11.391632572298263</v>
      </c>
      <c r="AZ107" s="150">
        <f t="shared" si="176"/>
        <v>10.510298120971727</v>
      </c>
      <c r="BA107" s="150">
        <f t="shared" si="176"/>
        <v>10.030340673027846</v>
      </c>
      <c r="BB107" s="150">
        <f t="shared" si="176"/>
        <v>10.414544946525718</v>
      </c>
      <c r="BC107" s="150">
        <f t="shared" si="176"/>
        <v>11.597962567608423</v>
      </c>
      <c r="BD107" s="150">
        <f t="shared" si="176"/>
        <v>12.775573477206351</v>
      </c>
      <c r="BE107" s="150">
        <f t="shared" si="176"/>
        <v>14.107789222563035</v>
      </c>
      <c r="BF107" s="150">
        <f t="shared" si="176"/>
        <v>15.626027266255507</v>
      </c>
      <c r="BG107" s="150">
        <f t="shared" si="176"/>
        <v>16.515466518257629</v>
      </c>
      <c r="BH107" s="150">
        <f t="shared" si="176"/>
        <v>17.196117828905034</v>
      </c>
      <c r="BI107" s="150">
        <f t="shared" si="176"/>
        <v>18.296760079379432</v>
      </c>
      <c r="BJ107" s="150">
        <f t="shared" si="176"/>
        <v>19.911342940654112</v>
      </c>
      <c r="BK107" s="150">
        <f t="shared" si="176"/>
        <v>21.326694853434134</v>
      </c>
      <c r="BL107" s="150">
        <f t="shared" si="176"/>
        <v>22.680596553992668</v>
      </c>
      <c r="BM107" s="150">
        <f t="shared" si="176"/>
        <v>24.221447590193797</v>
      </c>
      <c r="BN107" s="150">
        <f t="shared" si="176"/>
        <v>25.147416243092717</v>
      </c>
      <c r="BO107" s="150">
        <f t="shared" si="176"/>
        <v>26.0115844845383</v>
      </c>
      <c r="BP107" s="150">
        <f t="shared" si="176"/>
        <v>27.278382839784182</v>
      </c>
      <c r="BQ107" s="150">
        <f t="shared" si="176"/>
        <v>29.147251871588356</v>
      </c>
      <c r="BR107" s="150">
        <f t="shared" si="176"/>
        <v>30.785579881664638</v>
      </c>
      <c r="BS107" s="150">
        <f t="shared" si="176"/>
        <v>32.251397930004522</v>
      </c>
      <c r="BT107" s="150">
        <f t="shared" si="176"/>
        <v>33.963148939542151</v>
      </c>
      <c r="BU107" s="150">
        <f t="shared" si="176"/>
        <v>35.036062853371931</v>
      </c>
      <c r="BV107" s="150">
        <f t="shared" si="176"/>
        <v>35.693813700139032</v>
      </c>
      <c r="BW107" s="150">
        <f t="shared" si="176"/>
        <v>36.193273810568606</v>
      </c>
      <c r="BX107" s="150">
        <f t="shared" si="176"/>
        <v>35.875302712941817</v>
      </c>
      <c r="BY107" s="150">
        <f t="shared" si="176"/>
        <v>35.424024173506957</v>
      </c>
      <c r="BZ107" s="150">
        <f t="shared" si="176"/>
        <v>34.752553374395319</v>
      </c>
      <c r="CA107" s="150">
        <f t="shared" si="176"/>
        <v>34.177309927671544</v>
      </c>
      <c r="CB107" s="150">
        <f t="shared" si="176"/>
        <v>33.817482520076368</v>
      </c>
      <c r="CC107" s="150">
        <f t="shared" si="176"/>
        <v>33.533476481118463</v>
      </c>
      <c r="CD107" s="150">
        <f t="shared" si="176"/>
        <v>33.264568521934123</v>
      </c>
      <c r="CE107" s="150">
        <f t="shared" si="176"/>
        <v>33.085927539518025</v>
      </c>
      <c r="CF107" s="150">
        <f t="shared" si="176"/>
        <v>32.938679586695997</v>
      </c>
      <c r="CG107" s="150">
        <f t="shared" si="176"/>
        <v>32.817720933891032</v>
      </c>
      <c r="CH107" s="150">
        <f t="shared" si="176"/>
        <v>32.915454473924122</v>
      </c>
      <c r="CI107" s="150">
        <f t="shared" si="176"/>
        <v>33.255072407817011</v>
      </c>
      <c r="CJ107" s="150">
        <f t="shared" si="176"/>
        <v>33.596077395667919</v>
      </c>
      <c r="CK107" s="150">
        <f t="shared" si="176"/>
        <v>33.789207220363345</v>
      </c>
      <c r="CL107" s="150">
        <f t="shared" si="176"/>
        <v>33.759516532201722</v>
      </c>
      <c r="CM107" s="150">
        <f t="shared" si="176"/>
        <v>33.322399064234119</v>
      </c>
      <c r="CN107" s="150">
        <f t="shared" si="176"/>
        <v>32.596575974648495</v>
      </c>
      <c r="CO107" s="150">
        <f t="shared" si="176"/>
        <v>31.832322820624757</v>
      </c>
      <c r="CP107" s="150">
        <f t="shared" si="176"/>
        <v>31.120967449139041</v>
      </c>
      <c r="CQ107" s="150">
        <f t="shared" si="176"/>
        <v>30.590851427207443</v>
      </c>
      <c r="CR107" s="150">
        <f t="shared" si="176"/>
        <v>30.302393182135191</v>
      </c>
      <c r="CS107" s="150">
        <f t="shared" si="176"/>
        <v>30.339635615832766</v>
      </c>
      <c r="CT107" s="150">
        <f t="shared" si="176"/>
        <v>30.58474961390268</v>
      </c>
      <c r="CU107" s="150">
        <f t="shared" si="176"/>
        <v>31.041459948772669</v>
      </c>
      <c r="CV107" s="150">
        <f t="shared" si="176"/>
        <v>31.672092747667783</v>
      </c>
      <c r="CW107" s="150">
        <f t="shared" si="176"/>
        <v>32.350473117359847</v>
      </c>
      <c r="CX107" s="150">
        <f t="shared" si="176"/>
        <v>33.050329781706033</v>
      </c>
      <c r="CY107" s="150">
        <f t="shared" si="176"/>
        <v>33.762336204774854</v>
      </c>
      <c r="CZ107" s="150">
        <f t="shared" si="176"/>
        <v>34.468707877937511</v>
      </c>
      <c r="DA107" s="150">
        <f t="shared" si="176"/>
        <v>35.064698627428434</v>
      </c>
      <c r="DB107" s="150">
        <f t="shared" si="176"/>
        <v>35.557488192158523</v>
      </c>
      <c r="DC107" s="150">
        <f t="shared" ref="DC107:FN107" si="177">SUMPRODUCT(BZ$57:DC$57,$N$94:$AQ$94)</f>
        <v>35.968657157035835</v>
      </c>
      <c r="DD107" s="150">
        <f t="shared" si="177"/>
        <v>36.373068225388209</v>
      </c>
      <c r="DE107" s="150">
        <f t="shared" si="177"/>
        <v>36.789480329592088</v>
      </c>
      <c r="DF107" s="150">
        <f t="shared" si="177"/>
        <v>37.199778819788136</v>
      </c>
      <c r="DG107" s="150">
        <f t="shared" si="177"/>
        <v>37.600693793345364</v>
      </c>
      <c r="DH107" s="150">
        <f t="shared" si="177"/>
        <v>37.943469458745597</v>
      </c>
      <c r="DI107" s="150">
        <f t="shared" si="177"/>
        <v>38.237536888316313</v>
      </c>
      <c r="DJ107" s="150">
        <f t="shared" si="177"/>
        <v>38.515613655281086</v>
      </c>
      <c r="DK107" s="150">
        <f t="shared" si="177"/>
        <v>38.794088216110652</v>
      </c>
      <c r="DL107" s="150">
        <f t="shared" si="177"/>
        <v>39.076255116946037</v>
      </c>
      <c r="DM107" s="150">
        <f t="shared" si="177"/>
        <v>39.323643199549601</v>
      </c>
      <c r="DN107" s="150">
        <f t="shared" si="177"/>
        <v>39.455998731347719</v>
      </c>
      <c r="DO107" s="150">
        <f t="shared" si="177"/>
        <v>39.422120643684373</v>
      </c>
      <c r="DP107" s="150">
        <f t="shared" si="177"/>
        <v>39.251757249686676</v>
      </c>
      <c r="DQ107" s="150">
        <f t="shared" si="177"/>
        <v>38.975987411750253</v>
      </c>
      <c r="DR107" s="150">
        <f t="shared" si="177"/>
        <v>38.635705609510445</v>
      </c>
      <c r="DS107" s="150">
        <f t="shared" si="177"/>
        <v>38.320214161533727</v>
      </c>
      <c r="DT107" s="150">
        <f t="shared" si="177"/>
        <v>38.056547788924888</v>
      </c>
      <c r="DU107" s="150">
        <f t="shared" si="177"/>
        <v>37.898061402536364</v>
      </c>
      <c r="DV107" s="150">
        <f t="shared" si="177"/>
        <v>37.798392155971612</v>
      </c>
      <c r="DW107" s="150">
        <f t="shared" si="177"/>
        <v>37.760246974151229</v>
      </c>
      <c r="DX107" s="150">
        <f t="shared" si="177"/>
        <v>37.783046206394843</v>
      </c>
      <c r="DY107" s="150">
        <f t="shared" si="177"/>
        <v>37.824269925305934</v>
      </c>
      <c r="DZ107" s="150">
        <f t="shared" si="177"/>
        <v>37.902368001055407</v>
      </c>
      <c r="EA107" s="150">
        <f t="shared" si="177"/>
        <v>38.022387260442926</v>
      </c>
      <c r="EB107" s="150">
        <f t="shared" si="177"/>
        <v>38.179364022644336</v>
      </c>
      <c r="EC107" s="150">
        <f t="shared" si="177"/>
        <v>38.327849642008125</v>
      </c>
      <c r="ED107" s="150">
        <f t="shared" si="177"/>
        <v>38.455752816671158</v>
      </c>
      <c r="EE107" s="150">
        <f t="shared" si="177"/>
        <v>38.555076478288441</v>
      </c>
      <c r="EF107" s="150">
        <f t="shared" si="177"/>
        <v>38.592066222648256</v>
      </c>
      <c r="EG107" s="150">
        <f t="shared" si="177"/>
        <v>38.592376222984512</v>
      </c>
      <c r="EH107" s="150">
        <f t="shared" si="177"/>
        <v>38.557942508955506</v>
      </c>
      <c r="EI107" s="150">
        <f t="shared" si="177"/>
        <v>38.540097246778444</v>
      </c>
      <c r="EJ107" s="150">
        <f t="shared" si="177"/>
        <v>38.537283985222395</v>
      </c>
      <c r="EK107" s="150">
        <f t="shared" si="177"/>
        <v>38.549425068506913</v>
      </c>
      <c r="EL107" s="150">
        <f t="shared" si="177"/>
        <v>38.576547783993171</v>
      </c>
      <c r="EM107" s="150">
        <f t="shared" si="177"/>
        <v>38.613567653752625</v>
      </c>
      <c r="EN107" s="150">
        <f t="shared" si="177"/>
        <v>38.666312549477205</v>
      </c>
      <c r="EO107" s="150">
        <f t="shared" si="177"/>
        <v>38.729207911771326</v>
      </c>
      <c r="EP107" s="150">
        <f t="shared" si="177"/>
        <v>38.818466531500547</v>
      </c>
      <c r="EQ107" s="150">
        <f t="shared" si="177"/>
        <v>38.913237821571784</v>
      </c>
      <c r="ER107" s="150">
        <f t="shared" si="177"/>
        <v>38.988972834237472</v>
      </c>
      <c r="ES107" s="150">
        <f t="shared" si="177"/>
        <v>38.992483800484123</v>
      </c>
      <c r="ET107" s="150">
        <f t="shared" si="177"/>
        <v>38.93337037520979</v>
      </c>
      <c r="EU107" s="150">
        <f t="shared" si="177"/>
        <v>38.839285901592845</v>
      </c>
      <c r="EV107" s="150">
        <f t="shared" si="177"/>
        <v>38.736563723523524</v>
      </c>
      <c r="EW107" s="150">
        <f t="shared" si="177"/>
        <v>38.669786084157977</v>
      </c>
      <c r="EX107" s="150">
        <f t="shared" si="177"/>
        <v>38.624860608726379</v>
      </c>
      <c r="EY107" s="150">
        <f t="shared" si="177"/>
        <v>38.617883788941093</v>
      </c>
      <c r="EZ107" s="150">
        <f t="shared" si="177"/>
        <v>38.66750021290482</v>
      </c>
      <c r="FA107" s="150">
        <f t="shared" si="177"/>
        <v>38.726416699158968</v>
      </c>
      <c r="FB107" s="150">
        <f t="shared" si="177"/>
        <v>38.821016353207696</v>
      </c>
      <c r="FC107" s="150">
        <f t="shared" si="177"/>
        <v>38.96025215083602</v>
      </c>
      <c r="FD107" s="150">
        <f t="shared" si="177"/>
        <v>39.15061215569002</v>
      </c>
      <c r="FE107" s="150">
        <f t="shared" si="177"/>
        <v>39.376182860643397</v>
      </c>
      <c r="FF107" s="150">
        <f t="shared" si="177"/>
        <v>39.637994976309123</v>
      </c>
      <c r="FG107" s="150">
        <f t="shared" si="177"/>
        <v>39.920989988950403</v>
      </c>
      <c r="FH107" s="150">
        <f t="shared" si="177"/>
        <v>40.227258657174033</v>
      </c>
      <c r="FI107" s="150">
        <f t="shared" si="177"/>
        <v>40.601516808921055</v>
      </c>
      <c r="FJ107" s="150">
        <f t="shared" si="177"/>
        <v>41.029745972339335</v>
      </c>
      <c r="FK107" s="150">
        <f t="shared" si="177"/>
        <v>41.51599068215134</v>
      </c>
      <c r="FL107" s="150">
        <f t="shared" si="177"/>
        <v>42.032844150349739</v>
      </c>
      <c r="FM107" s="150">
        <f t="shared" si="177"/>
        <v>42.521616504089657</v>
      </c>
      <c r="FN107" s="150">
        <f t="shared" si="177"/>
        <v>42.955120160901373</v>
      </c>
      <c r="FO107" s="150">
        <f t="shared" ref="FO107:HZ107" si="178">SUMPRODUCT(EL$57:FO$57,$N$94:$AQ$94)</f>
        <v>43.361902819413977</v>
      </c>
      <c r="FP107" s="150">
        <f t="shared" si="178"/>
        <v>43.800512556411704</v>
      </c>
      <c r="FQ107" s="150">
        <f t="shared" si="178"/>
        <v>44.269248547356817</v>
      </c>
      <c r="FR107" s="150">
        <f t="shared" si="178"/>
        <v>44.782603332043877</v>
      </c>
      <c r="FS107" s="150">
        <f t="shared" si="178"/>
        <v>45.336657360346805</v>
      </c>
      <c r="FT107" s="150">
        <f t="shared" si="178"/>
        <v>45.857481363069155</v>
      </c>
      <c r="FU107" s="150">
        <f t="shared" si="178"/>
        <v>46.326160419851476</v>
      </c>
      <c r="FV107" s="150">
        <f t="shared" si="178"/>
        <v>46.789699263863476</v>
      </c>
      <c r="FW107" s="150">
        <f t="shared" si="178"/>
        <v>47.405007522177499</v>
      </c>
      <c r="FX107" s="150">
        <f t="shared" si="178"/>
        <v>48.110263612176823</v>
      </c>
      <c r="FY107" s="150">
        <f t="shared" si="178"/>
        <v>48.881491342770886</v>
      </c>
      <c r="FZ107" s="150">
        <f t="shared" si="178"/>
        <v>49.693189196061013</v>
      </c>
      <c r="GA107" s="150">
        <f t="shared" si="178"/>
        <v>50.420549775615406</v>
      </c>
      <c r="GB107" s="150">
        <f t="shared" si="178"/>
        <v>51.028939670171326</v>
      </c>
      <c r="GC107" s="150">
        <f t="shared" si="178"/>
        <v>51.538522899580173</v>
      </c>
      <c r="GD107" s="150">
        <f t="shared" si="178"/>
        <v>51.899403036972032</v>
      </c>
      <c r="GE107" s="150">
        <f t="shared" si="178"/>
        <v>52.179118909778659</v>
      </c>
      <c r="GF107" s="150">
        <f t="shared" si="178"/>
        <v>52.383463613285556</v>
      </c>
      <c r="GG107" s="150">
        <f t="shared" si="178"/>
        <v>52.508350092101217</v>
      </c>
      <c r="GH107" s="150">
        <f t="shared" si="178"/>
        <v>52.576610536571138</v>
      </c>
      <c r="GI107" s="150">
        <f t="shared" si="178"/>
        <v>52.59209213835468</v>
      </c>
      <c r="GJ107" s="150">
        <f t="shared" si="178"/>
        <v>52.498455794265425</v>
      </c>
      <c r="GK107" s="150">
        <f t="shared" si="178"/>
        <v>52.339669059277178</v>
      </c>
      <c r="GL107" s="150">
        <f t="shared" si="178"/>
        <v>52.153103121498809</v>
      </c>
      <c r="GM107" s="150">
        <f t="shared" si="178"/>
        <v>51.843913734813448</v>
      </c>
      <c r="GN107" s="150">
        <f t="shared" si="178"/>
        <v>51.355916409971911</v>
      </c>
      <c r="GO107" s="150">
        <f t="shared" si="178"/>
        <v>50.757132110891824</v>
      </c>
      <c r="GP107" s="150">
        <f t="shared" si="178"/>
        <v>50.055546361786043</v>
      </c>
      <c r="GQ107" s="150">
        <f t="shared" si="178"/>
        <v>49.208209130203038</v>
      </c>
      <c r="GR107" s="150">
        <f t="shared" si="178"/>
        <v>48.431809950535616</v>
      </c>
      <c r="GS107" s="150">
        <f t="shared" si="178"/>
        <v>47.813489086664376</v>
      </c>
      <c r="GT107" s="150">
        <f t="shared" si="178"/>
        <v>47.255758728369649</v>
      </c>
      <c r="GU107" s="150">
        <f t="shared" si="178"/>
        <v>46.655673071206138</v>
      </c>
      <c r="GV107" s="150">
        <f t="shared" si="178"/>
        <v>46.035900522608912</v>
      </c>
      <c r="GW107" s="150">
        <f t="shared" si="178"/>
        <v>45.375101306555088</v>
      </c>
      <c r="GX107" s="150">
        <f t="shared" si="178"/>
        <v>44.615772726623312</v>
      </c>
      <c r="GY107" s="150">
        <f t="shared" si="178"/>
        <v>43.948048391760317</v>
      </c>
      <c r="GZ107" s="150">
        <f t="shared" si="178"/>
        <v>43.421532996200611</v>
      </c>
      <c r="HA107" s="150">
        <f t="shared" si="178"/>
        <v>42.88761144680462</v>
      </c>
      <c r="HB107" s="150">
        <f t="shared" si="178"/>
        <v>42.031778890104505</v>
      </c>
      <c r="HC107" s="150">
        <f t="shared" si="178"/>
        <v>41.024621462109089</v>
      </c>
      <c r="HD107" s="150">
        <f t="shared" si="178"/>
        <v>39.907330066426923</v>
      </c>
      <c r="HE107" s="150">
        <f t="shared" si="178"/>
        <v>38.684053117122261</v>
      </c>
      <c r="HF107" s="150">
        <f t="shared" si="178"/>
        <v>37.637450603910608</v>
      </c>
      <c r="HG107" s="150">
        <f t="shared" si="178"/>
        <v>36.878830943594863</v>
      </c>
      <c r="HH107" s="150">
        <f t="shared" si="178"/>
        <v>36.323151126141553</v>
      </c>
      <c r="HI107" s="150">
        <f t="shared" si="178"/>
        <v>36.067739086105576</v>
      </c>
      <c r="HJ107" s="150">
        <f t="shared" si="178"/>
        <v>36.019035282975679</v>
      </c>
      <c r="HK107" s="150">
        <f t="shared" si="178"/>
        <v>36.102971152497254</v>
      </c>
      <c r="HL107" s="150">
        <f t="shared" si="178"/>
        <v>36.351130713673676</v>
      </c>
      <c r="HM107" s="150">
        <f t="shared" si="178"/>
        <v>36.818427875764321</v>
      </c>
      <c r="HN107" s="150">
        <f t="shared" si="178"/>
        <v>37.400339857007623</v>
      </c>
      <c r="HO107" s="150">
        <f t="shared" si="178"/>
        <v>38.057001980658676</v>
      </c>
      <c r="HP107" s="150">
        <f t="shared" si="178"/>
        <v>38.772713818923243</v>
      </c>
      <c r="HQ107" s="150">
        <f t="shared" si="178"/>
        <v>39.323916707748864</v>
      </c>
      <c r="HR107" s="150">
        <f t="shared" si="178"/>
        <v>39.617183517423761</v>
      </c>
      <c r="HS107" s="150">
        <f t="shared" si="178"/>
        <v>39.761172060206576</v>
      </c>
      <c r="HT107" s="150">
        <f t="shared" si="178"/>
        <v>39.894546234258485</v>
      </c>
      <c r="HU107" s="150">
        <f t="shared" si="178"/>
        <v>39.988159184803663</v>
      </c>
      <c r="HV107" s="150">
        <f t="shared" si="178"/>
        <v>40.143962483122408</v>
      </c>
      <c r="HW107" s="150">
        <f t="shared" si="178"/>
        <v>40.404348402684249</v>
      </c>
      <c r="HX107" s="150">
        <f t="shared" si="178"/>
        <v>40.573087991677681</v>
      </c>
      <c r="HY107" s="150">
        <f t="shared" si="178"/>
        <v>40.572658872164673</v>
      </c>
      <c r="HZ107" s="150">
        <f t="shared" si="178"/>
        <v>40.550038180466032</v>
      </c>
      <c r="IA107" s="150">
        <f t="shared" ref="IA107:KL107" si="179">SUMPRODUCT(GX$57:IA$57,$N$94:$AQ$94)</f>
        <v>40.839185834336796</v>
      </c>
      <c r="IB107" s="150">
        <f t="shared" si="179"/>
        <v>41.272243795453399</v>
      </c>
      <c r="IC107" s="150">
        <f t="shared" si="179"/>
        <v>41.847821478019107</v>
      </c>
      <c r="ID107" s="150">
        <f t="shared" si="179"/>
        <v>42.53404125122578</v>
      </c>
      <c r="IE107" s="150">
        <f t="shared" si="179"/>
        <v>42.995798765152792</v>
      </c>
      <c r="IF107" s="150">
        <f t="shared" si="179"/>
        <v>43.002571648679073</v>
      </c>
      <c r="IG107" s="150">
        <f t="shared" si="179"/>
        <v>42.721030654354564</v>
      </c>
      <c r="IH107" s="150">
        <f t="shared" si="179"/>
        <v>42.141143433746315</v>
      </c>
      <c r="II107" s="150">
        <f t="shared" si="179"/>
        <v>41.380000529885685</v>
      </c>
      <c r="IJ107" s="150">
        <f t="shared" si="179"/>
        <v>40.609825825745823</v>
      </c>
      <c r="IK107" s="150">
        <f t="shared" si="179"/>
        <v>39.93455430075808</v>
      </c>
      <c r="IL107" s="150">
        <f t="shared" si="179"/>
        <v>39.30090508979233</v>
      </c>
      <c r="IM107" s="150">
        <f t="shared" si="179"/>
        <v>38.762947133181157</v>
      </c>
      <c r="IN107" s="150">
        <f t="shared" si="179"/>
        <v>38.278905958835743</v>
      </c>
      <c r="IO107" s="150">
        <f t="shared" si="179"/>
        <v>37.870561340539744</v>
      </c>
      <c r="IP107" s="150">
        <f t="shared" si="179"/>
        <v>37.520097930761558</v>
      </c>
      <c r="IQ107" s="150">
        <f t="shared" si="179"/>
        <v>37.189315657188644</v>
      </c>
      <c r="IR107" s="150">
        <f t="shared" si="179"/>
        <v>36.839013801628532</v>
      </c>
      <c r="IS107" s="150">
        <f t="shared" si="179"/>
        <v>36.450255817536522</v>
      </c>
      <c r="IT107" s="150">
        <f t="shared" si="179"/>
        <v>36.00365319637914</v>
      </c>
      <c r="IU107" s="150">
        <f t="shared" si="179"/>
        <v>35.506697541531835</v>
      </c>
      <c r="IV107" s="150">
        <f t="shared" si="179"/>
        <v>35.06949321282368</v>
      </c>
      <c r="IW107" s="150">
        <f t="shared" si="179"/>
        <v>34.716948033359884</v>
      </c>
      <c r="IX107" s="150">
        <f t="shared" si="179"/>
        <v>34.425494576438368</v>
      </c>
      <c r="IY107" s="150">
        <f t="shared" si="179"/>
        <v>34.149612263273866</v>
      </c>
      <c r="IZ107" s="150">
        <f t="shared" si="179"/>
        <v>33.840938218449011</v>
      </c>
      <c r="JA107" s="150">
        <f t="shared" si="179"/>
        <v>33.50227816101718</v>
      </c>
      <c r="JB107" s="150">
        <f t="shared" si="179"/>
        <v>33.144567570060836</v>
      </c>
      <c r="JC107" s="150">
        <f t="shared" si="179"/>
        <v>32.854752136711156</v>
      </c>
      <c r="JD107" s="150">
        <f t="shared" si="179"/>
        <v>32.622150614919036</v>
      </c>
      <c r="JE107" s="150">
        <f t="shared" si="179"/>
        <v>32.390803091524887</v>
      </c>
      <c r="JF107" s="150">
        <f t="shared" si="179"/>
        <v>32.041103380527183</v>
      </c>
      <c r="JG107" s="150">
        <f t="shared" si="179"/>
        <v>31.577328337891934</v>
      </c>
      <c r="JH107" s="150">
        <f t="shared" si="179"/>
        <v>31.000991447320679</v>
      </c>
      <c r="JI107" s="150">
        <f t="shared" si="179"/>
        <v>30.343200798373079</v>
      </c>
      <c r="JJ107" s="150">
        <f t="shared" si="179"/>
        <v>29.70028632939097</v>
      </c>
      <c r="JK107" s="150">
        <f t="shared" si="179"/>
        <v>29.122166383758543</v>
      </c>
      <c r="JL107" s="150">
        <f t="shared" si="179"/>
        <v>28.599406283551605</v>
      </c>
      <c r="JM107" s="150">
        <f t="shared" si="179"/>
        <v>28.198949057841066</v>
      </c>
      <c r="JN107" s="150">
        <f t="shared" si="179"/>
        <v>27.87254737776237</v>
      </c>
      <c r="JO107" s="150">
        <f t="shared" si="179"/>
        <v>27.634817182535734</v>
      </c>
      <c r="JP107" s="150">
        <f t="shared" si="179"/>
        <v>27.477279782699274</v>
      </c>
      <c r="JQ107" s="150">
        <f t="shared" si="179"/>
        <v>27.389914847508628</v>
      </c>
      <c r="JR107" s="150">
        <f t="shared" si="179"/>
        <v>27.366100458856387</v>
      </c>
      <c r="JS107" s="150">
        <f t="shared" si="179"/>
        <v>27.429876767008196</v>
      </c>
      <c r="JT107" s="150">
        <f t="shared" si="179"/>
        <v>27.549980569782051</v>
      </c>
      <c r="JU107" s="150">
        <f t="shared" si="179"/>
        <v>27.695424555573773</v>
      </c>
      <c r="JV107" s="150">
        <f t="shared" si="179"/>
        <v>27.943854800867701</v>
      </c>
      <c r="JW107" s="150">
        <f t="shared" si="179"/>
        <v>28.329636585335319</v>
      </c>
      <c r="JX107" s="150">
        <f t="shared" si="179"/>
        <v>28.805057011671245</v>
      </c>
      <c r="JY107" s="150">
        <f t="shared" si="179"/>
        <v>29.36838147510727</v>
      </c>
      <c r="JZ107" s="150">
        <f t="shared" si="179"/>
        <v>30.035850086960664</v>
      </c>
      <c r="KA107" s="150">
        <f t="shared" si="179"/>
        <v>30.637717515839423</v>
      </c>
      <c r="KB107" s="150">
        <f t="shared" si="179"/>
        <v>31.110330958632492</v>
      </c>
      <c r="KC107" s="150">
        <f t="shared" si="179"/>
        <v>31.538762106247049</v>
      </c>
      <c r="KD107" s="150">
        <f t="shared" si="179"/>
        <v>31.997780699047208</v>
      </c>
      <c r="KE107" s="150">
        <f t="shared" si="179"/>
        <v>32.478063675002282</v>
      </c>
      <c r="KF107" s="150">
        <f t="shared" si="179"/>
        <v>32.995822080946965</v>
      </c>
      <c r="KG107" s="150">
        <f t="shared" si="179"/>
        <v>33.578673960908844</v>
      </c>
      <c r="KH107" s="150">
        <f t="shared" si="179"/>
        <v>34.075576196772701</v>
      </c>
      <c r="KI107" s="150">
        <f t="shared" si="179"/>
        <v>34.450967416001049</v>
      </c>
      <c r="KJ107" s="150">
        <f t="shared" si="179"/>
        <v>34.8350875151854</v>
      </c>
      <c r="KK107" s="150">
        <f t="shared" si="179"/>
        <v>35.49015200194988</v>
      </c>
      <c r="KL107" s="150">
        <f t="shared" si="179"/>
        <v>36.302535096269082</v>
      </c>
      <c r="KM107" s="150">
        <f t="shared" ref="KM107:MX107" si="180">SUMPRODUCT(JJ$57:KM$57,$N$94:$AQ$94)</f>
        <v>37.224228972012057</v>
      </c>
      <c r="KN107" s="150">
        <f t="shared" si="180"/>
        <v>38.244555385018081</v>
      </c>
      <c r="KO107" s="150">
        <f t="shared" si="180"/>
        <v>39.132329969311421</v>
      </c>
      <c r="KP107" s="150">
        <f t="shared" si="180"/>
        <v>39.819793419002835</v>
      </c>
      <c r="KQ107" s="150">
        <f t="shared" si="180"/>
        <v>40.355356263688925</v>
      </c>
      <c r="KR107" s="150">
        <f t="shared" si="180"/>
        <v>40.698582475519252</v>
      </c>
      <c r="KS107" s="150">
        <f t="shared" si="180"/>
        <v>40.916390505662321</v>
      </c>
      <c r="KT107" s="150">
        <f t="shared" si="180"/>
        <v>41.030143832475133</v>
      </c>
      <c r="KU107" s="150">
        <f t="shared" si="180"/>
        <v>41.106448515848584</v>
      </c>
      <c r="KV107" s="150">
        <f t="shared" si="180"/>
        <v>41.17387415684378</v>
      </c>
      <c r="KW107" s="150">
        <f t="shared" si="180"/>
        <v>41.180786123909641</v>
      </c>
      <c r="KX107" s="150">
        <f t="shared" si="180"/>
        <v>41.155301371906042</v>
      </c>
      <c r="KY107" s="150">
        <f t="shared" si="180"/>
        <v>41.242966629679508</v>
      </c>
      <c r="KZ107" s="150">
        <f t="shared" si="180"/>
        <v>41.374803998110075</v>
      </c>
      <c r="LA107" s="150">
        <f t="shared" si="180"/>
        <v>41.453223349120705</v>
      </c>
      <c r="LB107" s="150">
        <f t="shared" si="180"/>
        <v>41.561645915084554</v>
      </c>
      <c r="LC107" s="150">
        <f t="shared" si="180"/>
        <v>41.696464021321681</v>
      </c>
      <c r="LD107" s="150">
        <f t="shared" si="180"/>
        <v>41.658388313061245</v>
      </c>
      <c r="LE107" s="150">
        <f t="shared" si="180"/>
        <v>41.605109867405965</v>
      </c>
      <c r="LF107" s="150">
        <f t="shared" si="180"/>
        <v>41.719551882145169</v>
      </c>
      <c r="LG107" s="150">
        <f t="shared" si="180"/>
        <v>41.959219074808651</v>
      </c>
      <c r="LH107" s="150">
        <f t="shared" si="180"/>
        <v>42.204345859553371</v>
      </c>
      <c r="LI107" s="150">
        <f t="shared" si="180"/>
        <v>42.510109917509595</v>
      </c>
      <c r="LJ107" s="150">
        <f t="shared" si="180"/>
        <v>42.851639772335439</v>
      </c>
      <c r="LK107" s="150">
        <f t="shared" si="180"/>
        <v>43.043584103846143</v>
      </c>
      <c r="LL107" s="150">
        <f t="shared" si="180"/>
        <v>43.243337913972319</v>
      </c>
      <c r="LM107" s="150">
        <f t="shared" si="180"/>
        <v>43.637240727843356</v>
      </c>
      <c r="LN107" s="150">
        <f t="shared" si="180"/>
        <v>44.308296766536422</v>
      </c>
      <c r="LO107" s="150">
        <f t="shared" si="180"/>
        <v>44.789298689979823</v>
      </c>
      <c r="LP107" s="150">
        <f t="shared" si="180"/>
        <v>45.192936504945024</v>
      </c>
      <c r="LQ107" s="150">
        <f t="shared" si="180"/>
        <v>45.532318059855776</v>
      </c>
      <c r="LR107" s="150">
        <f t="shared" si="180"/>
        <v>45.571616814975791</v>
      </c>
      <c r="LS107" s="150">
        <f t="shared" si="180"/>
        <v>45.54138579066084</v>
      </c>
      <c r="LT107" s="150">
        <f t="shared" si="180"/>
        <v>45.607549826364497</v>
      </c>
      <c r="LU107" s="150">
        <f t="shared" si="180"/>
        <v>45.595895044040319</v>
      </c>
      <c r="LV107" s="150">
        <f t="shared" si="180"/>
        <v>45.681451329712367</v>
      </c>
      <c r="LW107" s="150">
        <f t="shared" si="180"/>
        <v>45.814232820968066</v>
      </c>
      <c r="LX107" s="150">
        <f t="shared" si="180"/>
        <v>45.985889603701132</v>
      </c>
      <c r="LY107" s="150">
        <f t="shared" si="180"/>
        <v>46.155959072918968</v>
      </c>
      <c r="LZ107" s="150">
        <f t="shared" si="180"/>
        <v>46.343570102371345</v>
      </c>
      <c r="MA107" s="150">
        <f t="shared" si="180"/>
        <v>46.548328861523196</v>
      </c>
      <c r="MB107" s="150">
        <f t="shared" si="180"/>
        <v>46.760366984008641</v>
      </c>
      <c r="MC107" s="150">
        <f t="shared" si="180"/>
        <v>46.942380655685412</v>
      </c>
      <c r="MD107" s="150">
        <f t="shared" si="180"/>
        <v>47.068687871013395</v>
      </c>
      <c r="ME107" s="150">
        <f t="shared" si="180"/>
        <v>47.119457109133279</v>
      </c>
      <c r="MF107" s="150">
        <f t="shared" si="180"/>
        <v>47.084622309965418</v>
      </c>
      <c r="MG107" s="150">
        <f t="shared" si="180"/>
        <v>46.99930326771689</v>
      </c>
      <c r="MH107" s="150">
        <f t="shared" si="180"/>
        <v>46.886591703593112</v>
      </c>
      <c r="MI107" s="150">
        <f t="shared" si="180"/>
        <v>46.805174045589119</v>
      </c>
      <c r="MJ107" s="150">
        <f t="shared" si="180"/>
        <v>46.75023042759458</v>
      </c>
      <c r="MK107" s="150">
        <f t="shared" si="180"/>
        <v>46.702849559843713</v>
      </c>
      <c r="ML107" s="150">
        <f t="shared" si="180"/>
        <v>46.639236538467991</v>
      </c>
      <c r="MM107" s="150">
        <f t="shared" si="180"/>
        <v>46.535280810470532</v>
      </c>
      <c r="MN107" s="150">
        <f t="shared" si="180"/>
        <v>46.42418265944945</v>
      </c>
      <c r="MO107" s="150">
        <f t="shared" si="180"/>
        <v>46.310061517276232</v>
      </c>
      <c r="MP107" s="150">
        <f t="shared" si="180"/>
        <v>46.241471800377205</v>
      </c>
      <c r="MQ107" s="150">
        <f t="shared" si="180"/>
        <v>46.19477798157088</v>
      </c>
      <c r="MR107" s="150">
        <f t="shared" si="180"/>
        <v>46.130438241585082</v>
      </c>
      <c r="MS107" s="150">
        <f t="shared" si="180"/>
        <v>45.961229955335796</v>
      </c>
      <c r="MT107" s="150">
        <f t="shared" si="180"/>
        <v>45.69830820589879</v>
      </c>
      <c r="MU107" s="150">
        <f t="shared" si="180"/>
        <v>45.395740550679811</v>
      </c>
      <c r="MV107" s="150">
        <f t="shared" si="180"/>
        <v>45.075355592013445</v>
      </c>
      <c r="MW107" s="150">
        <f t="shared" si="180"/>
        <v>44.792128779876101</v>
      </c>
      <c r="MX107" s="150">
        <f t="shared" si="180"/>
        <v>44.61140094373858</v>
      </c>
      <c r="MY107" s="150">
        <f t="shared" ref="MY107:NO107" si="181">SUMPRODUCT(LV$57:MY$57,$N$94:$AQ$94)</f>
        <v>44.490050548312567</v>
      </c>
      <c r="MZ107" s="150">
        <f t="shared" si="181"/>
        <v>44.450866590813213</v>
      </c>
      <c r="NA107" s="150">
        <f t="shared" si="181"/>
        <v>44.462971415931968</v>
      </c>
      <c r="NB107" s="150">
        <f t="shared" si="181"/>
        <v>44.512348105582774</v>
      </c>
      <c r="NC107" s="150">
        <f t="shared" si="181"/>
        <v>44.58022118233346</v>
      </c>
      <c r="ND107" s="150">
        <f t="shared" si="181"/>
        <v>44.665139821136805</v>
      </c>
      <c r="NE107" s="150">
        <f t="shared" si="181"/>
        <v>44.755552648960382</v>
      </c>
      <c r="NF107" s="150">
        <f t="shared" si="181"/>
        <v>44.835632320537314</v>
      </c>
      <c r="NG107" s="150">
        <f t="shared" si="181"/>
        <v>44.895045575199674</v>
      </c>
      <c r="NH107" s="150">
        <f t="shared" si="181"/>
        <v>44.934158624814685</v>
      </c>
      <c r="NI107" s="150">
        <f t="shared" si="181"/>
        <v>44.956695358385751</v>
      </c>
      <c r="NJ107" s="150">
        <f t="shared" si="181"/>
        <v>44.966660921022722</v>
      </c>
      <c r="NK107" s="150">
        <f t="shared" si="181"/>
        <v>44.977521413168773</v>
      </c>
      <c r="NL107" s="150">
        <f t="shared" si="181"/>
        <v>44.988718753723376</v>
      </c>
      <c r="NM107" s="150">
        <f t="shared" si="181"/>
        <v>44.994149650345072</v>
      </c>
      <c r="NN107" s="150">
        <f t="shared" si="181"/>
        <v>44.985131176707405</v>
      </c>
      <c r="NO107" s="151">
        <f t="shared" si="181"/>
        <v>44.961068349309684</v>
      </c>
      <c r="NP107" s="147"/>
      <c r="NQ107" s="147"/>
    </row>
    <row r="108" spans="1:381" s="152" customFormat="1" x14ac:dyDescent="0.2">
      <c r="A108" s="147"/>
      <c r="B108" s="147"/>
      <c r="C108" s="147" t="str">
        <f>OFMOR_FFF_0!C108</f>
        <v>COGS_OInDV</v>
      </c>
      <c r="D108" s="147"/>
      <c r="E108" s="147" t="str">
        <f>OFMOR_FFF_0!E108</f>
        <v>Стоимость заказов в отправке, распределение по дням</v>
      </c>
      <c r="F108" s="147"/>
      <c r="G108" s="147" t="str">
        <f>OFMOR_FFF_0!G108</f>
        <v>тыс.руб.</v>
      </c>
      <c r="H108" s="147"/>
      <c r="I108" s="147"/>
      <c r="J108" s="147"/>
      <c r="K108" s="148">
        <f t="shared" si="145"/>
        <v>172410.33574332681</v>
      </c>
      <c r="L108" s="147"/>
      <c r="M108" s="147"/>
      <c r="N108" s="149">
        <f>$N$57*$AQ$95</f>
        <v>0</v>
      </c>
      <c r="O108" s="150">
        <f>SUMPRODUCT($N$57:O$57,$AP$95:$AQ$95)</f>
        <v>0.63715010832801777</v>
      </c>
      <c r="P108" s="150">
        <f>SUMPRODUCT($N$57:P$57,$AO$95:$AQ$95)</f>
        <v>2.7507890292279007</v>
      </c>
      <c r="Q108" s="150">
        <f>SUMPRODUCT($N$57:Q$57,$AN$95:$AQ$95)</f>
        <v>12.284762950668954</v>
      </c>
      <c r="R108" s="150">
        <f>SUMPRODUCT($N$57:R$57,$AM$95:$AQ$95)</f>
        <v>18.685104687327204</v>
      </c>
      <c r="S108" s="150">
        <f>SUMPRODUCT($N$57:S$57,$AL$95:$AQ$95)</f>
        <v>29.430397950501106</v>
      </c>
      <c r="T108" s="150">
        <f>SUMPRODUCT($N$57:T$57,$AK$95:$AQ$95)</f>
        <v>41.607283774938367</v>
      </c>
      <c r="U108" s="150">
        <f>SUMPRODUCT($N$57:U$57,$AJ$95:$AQ$95)</f>
        <v>49.537774827116507</v>
      </c>
      <c r="V108" s="150">
        <f>SUMPRODUCT($N$57:V$57,$AI$95:$AQ$95)</f>
        <v>59.880384998983416</v>
      </c>
      <c r="W108" s="150">
        <f>SUMPRODUCT($N$57:W$57,$AH$95:$AQ$95)</f>
        <v>83.527968698827607</v>
      </c>
      <c r="X108" s="150">
        <f>SUMPRODUCT($N$57:X$57,$AG$95:$AQ$95)</f>
        <v>103.73936084490546</v>
      </c>
      <c r="Y108" s="150">
        <f>SUMPRODUCT($N$57:Y$57,$AF$95:$AQ$95)</f>
        <v>116.9719639689141</v>
      </c>
      <c r="Z108" s="150">
        <f>SUMPRODUCT($N$57:Z$57,$AE$95:$AQ$95)</f>
        <v>155.18652248916518</v>
      </c>
      <c r="AA108" s="150">
        <f>SUMPRODUCT($N$57:AA$57,$AD$95:$AQ$95)</f>
        <v>203.00456732179723</v>
      </c>
      <c r="AB108" s="150">
        <f>SUMPRODUCT($N$57:AB$57,$AC$95:$AQ$95)</f>
        <v>230.97796542734406</v>
      </c>
      <c r="AC108" s="150">
        <f>SUMPRODUCT($N$57:AC$57,$AB$95:$AQ$95)</f>
        <v>257.83026560558341</v>
      </c>
      <c r="AD108" s="150">
        <f>SUMPRODUCT($N$57:AD$57,$AA$95:$AQ$95)</f>
        <v>291.83141650797086</v>
      </c>
      <c r="AE108" s="150">
        <f>SUMPRODUCT($N$57:AE$57,$Z$95:$AQ$95)</f>
        <v>276.87198976082334</v>
      </c>
      <c r="AF108" s="150">
        <f>SUMPRODUCT($N$57:AF$57,$Y$95:$AQ$95)</f>
        <v>242.44748893493937</v>
      </c>
      <c r="AG108" s="150">
        <f>SUMPRODUCT($N$57:AG$57,$X$95:$AQ$95)</f>
        <v>233.60534172951151</v>
      </c>
      <c r="AH108" s="150">
        <f>SUMPRODUCT($N$57:AH$57,$W$95:$AQ$95)</f>
        <v>246.43887188541541</v>
      </c>
      <c r="AI108" s="150">
        <f>SUMPRODUCT($N$57:AI$57,$V$95:$AQ$95)</f>
        <v>251.13998603720356</v>
      </c>
      <c r="AJ108" s="150">
        <f>SUMPRODUCT($N$57:AJ$57,$U$95:$AQ$95)</f>
        <v>262.39578469154043</v>
      </c>
      <c r="AK108" s="150">
        <f>SUMPRODUCT($N$57:AK$57,$T$95:$AQ$95)</f>
        <v>284.94651275424741</v>
      </c>
      <c r="AL108" s="150">
        <f>SUMPRODUCT($N$57:AL$57,$S$95:$AQ$95)</f>
        <v>265.49879411567474</v>
      </c>
      <c r="AM108" s="150">
        <f>SUMPRODUCT($N$57:AM$57,$R$95:$AQ$95)</f>
        <v>235.7709824044351</v>
      </c>
      <c r="AN108" s="150">
        <f>SUMPRODUCT($N$57:AN$57,$Q$95:$AQ$95)</f>
        <v>244.52067447806397</v>
      </c>
      <c r="AO108" s="150">
        <f>SUMPRODUCT($N$57:AO$57,$P$95:$AQ$95)</f>
        <v>331.17197483504583</v>
      </c>
      <c r="AP108" s="150">
        <f>SUMPRODUCT($N$57:AP$57,$O$95:$AQ$95)</f>
        <v>377.66795286046499</v>
      </c>
      <c r="AQ108" s="150">
        <f t="shared" ref="AQ108:DB108" si="182">SUMPRODUCT(N$57:AQ$57,$N$95:$AQ$95)</f>
        <v>409.43623439151179</v>
      </c>
      <c r="AR108" s="150">
        <f t="shared" si="182"/>
        <v>438.66697959128368</v>
      </c>
      <c r="AS108" s="150">
        <f t="shared" si="182"/>
        <v>395.00857343677114</v>
      </c>
      <c r="AT108" s="150">
        <f t="shared" si="182"/>
        <v>327.18431605603922</v>
      </c>
      <c r="AU108" s="150">
        <f t="shared" si="182"/>
        <v>286.41639196490644</v>
      </c>
      <c r="AV108" s="150">
        <f t="shared" si="182"/>
        <v>224.41909040409004</v>
      </c>
      <c r="AW108" s="150">
        <f t="shared" si="182"/>
        <v>185.62043659587377</v>
      </c>
      <c r="AX108" s="150">
        <f t="shared" si="182"/>
        <v>160.17678059333949</v>
      </c>
      <c r="AY108" s="150">
        <f t="shared" si="182"/>
        <v>148.43576683047596</v>
      </c>
      <c r="AZ108" s="150">
        <f t="shared" si="182"/>
        <v>136.95176273479456</v>
      </c>
      <c r="BA108" s="150">
        <f t="shared" si="182"/>
        <v>130.69779945258742</v>
      </c>
      <c r="BB108" s="150">
        <f t="shared" si="182"/>
        <v>135.70407538312301</v>
      </c>
      <c r="BC108" s="150">
        <f t="shared" si="182"/>
        <v>151.12429728294765</v>
      </c>
      <c r="BD108" s="150">
        <f t="shared" si="182"/>
        <v>166.46885630771584</v>
      </c>
      <c r="BE108" s="150">
        <f t="shared" si="182"/>
        <v>183.82795426761061</v>
      </c>
      <c r="BF108" s="150">
        <f t="shared" si="182"/>
        <v>203.61096840684095</v>
      </c>
      <c r="BG108" s="150">
        <f t="shared" si="182"/>
        <v>215.20058004346558</v>
      </c>
      <c r="BH108" s="150">
        <f t="shared" si="182"/>
        <v>224.06963358771389</v>
      </c>
      <c r="BI108" s="150">
        <f t="shared" si="182"/>
        <v>238.41127210337987</v>
      </c>
      <c r="BJ108" s="150">
        <f t="shared" si="182"/>
        <v>259.4496828494789</v>
      </c>
      <c r="BK108" s="150">
        <f t="shared" si="182"/>
        <v>277.89206546453698</v>
      </c>
      <c r="BL108" s="150">
        <f t="shared" si="182"/>
        <v>295.53373674036413</v>
      </c>
      <c r="BM108" s="150">
        <f t="shared" si="182"/>
        <v>315.61140371904071</v>
      </c>
      <c r="BN108" s="150">
        <f t="shared" si="182"/>
        <v>327.67700241015996</v>
      </c>
      <c r="BO108" s="150">
        <f t="shared" si="182"/>
        <v>338.93732658015205</v>
      </c>
      <c r="BP108" s="150">
        <f t="shared" si="182"/>
        <v>355.44401989975336</v>
      </c>
      <c r="BQ108" s="150">
        <f t="shared" si="182"/>
        <v>379.79584182527515</v>
      </c>
      <c r="BR108" s="150">
        <f t="shared" si="182"/>
        <v>401.14365768503984</v>
      </c>
      <c r="BS108" s="150">
        <f t="shared" si="182"/>
        <v>420.24362642598965</v>
      </c>
      <c r="BT108" s="150">
        <f t="shared" si="182"/>
        <v>442.5481619796937</v>
      </c>
      <c r="BU108" s="150">
        <f t="shared" si="182"/>
        <v>456.52849346700737</v>
      </c>
      <c r="BV108" s="150">
        <f t="shared" si="182"/>
        <v>465.09914834931925</v>
      </c>
      <c r="BW108" s="150">
        <f t="shared" si="182"/>
        <v>471.60723610779667</v>
      </c>
      <c r="BX108" s="150">
        <f t="shared" si="182"/>
        <v>467.46399470612647</v>
      </c>
      <c r="BY108" s="150">
        <f t="shared" si="182"/>
        <v>461.58372463684395</v>
      </c>
      <c r="BZ108" s="150">
        <f t="shared" si="182"/>
        <v>452.83429540992313</v>
      </c>
      <c r="CA108" s="150">
        <f t="shared" si="182"/>
        <v>445.3387321895741</v>
      </c>
      <c r="CB108" s="150">
        <f t="shared" si="182"/>
        <v>440.65009280149411</v>
      </c>
      <c r="CC108" s="150">
        <f t="shared" si="182"/>
        <v>436.94942444604538</v>
      </c>
      <c r="CD108" s="150">
        <f t="shared" si="182"/>
        <v>433.44548777366612</v>
      </c>
      <c r="CE108" s="150">
        <f t="shared" si="182"/>
        <v>431.11775195143065</v>
      </c>
      <c r="CF108" s="150">
        <f t="shared" si="182"/>
        <v>429.19907500564267</v>
      </c>
      <c r="CG108" s="150">
        <f t="shared" si="182"/>
        <v>427.62295408794864</v>
      </c>
      <c r="CH108" s="150">
        <f t="shared" si="182"/>
        <v>428.89644608901131</v>
      </c>
      <c r="CI108" s="150">
        <f t="shared" si="182"/>
        <v>433.32175107728511</v>
      </c>
      <c r="CJ108" s="150">
        <f t="shared" si="182"/>
        <v>437.76512971888161</v>
      </c>
      <c r="CK108" s="150">
        <f t="shared" si="182"/>
        <v>440.28165871018825</v>
      </c>
      <c r="CL108" s="150">
        <f t="shared" si="182"/>
        <v>439.89478176019679</v>
      </c>
      <c r="CM108" s="150">
        <f t="shared" si="182"/>
        <v>434.19903392590038</v>
      </c>
      <c r="CN108" s="150">
        <f t="shared" si="182"/>
        <v>424.7413810212675</v>
      </c>
      <c r="CO108" s="150">
        <f t="shared" si="182"/>
        <v>414.78297494995616</v>
      </c>
      <c r="CP108" s="150">
        <f t="shared" si="182"/>
        <v>405.51383996115476</v>
      </c>
      <c r="CQ108" s="150">
        <f t="shared" si="182"/>
        <v>398.6062981557871</v>
      </c>
      <c r="CR108" s="150">
        <f t="shared" si="182"/>
        <v>394.84761646252434</v>
      </c>
      <c r="CS108" s="150">
        <f t="shared" si="182"/>
        <v>395.33289450932301</v>
      </c>
      <c r="CT108" s="150">
        <f t="shared" si="182"/>
        <v>398.5267900316266</v>
      </c>
      <c r="CU108" s="150">
        <f t="shared" si="182"/>
        <v>404.47783772787022</v>
      </c>
      <c r="CV108" s="150">
        <f t="shared" si="182"/>
        <v>412.69513779424346</v>
      </c>
      <c r="CW108" s="150">
        <f t="shared" si="182"/>
        <v>421.53460042077273</v>
      </c>
      <c r="CX108" s="150">
        <f t="shared" si="182"/>
        <v>430.65390443486683</v>
      </c>
      <c r="CY108" s="150">
        <f t="shared" si="182"/>
        <v>439.93152278550178</v>
      </c>
      <c r="CZ108" s="150">
        <f t="shared" si="182"/>
        <v>449.13571896263244</v>
      </c>
      <c r="DA108" s="150">
        <f t="shared" si="182"/>
        <v>456.9016246274345</v>
      </c>
      <c r="DB108" s="150">
        <f t="shared" si="182"/>
        <v>463.32279353913589</v>
      </c>
      <c r="DC108" s="150">
        <f t="shared" ref="DC108:FN108" si="183">SUMPRODUCT(BZ$57:DC$57,$N$95:$AQ$95)</f>
        <v>468.68042601289329</v>
      </c>
      <c r="DD108" s="150">
        <f t="shared" si="183"/>
        <v>473.95000143719153</v>
      </c>
      <c r="DE108" s="150">
        <f t="shared" si="183"/>
        <v>479.37595330253703</v>
      </c>
      <c r="DF108" s="150">
        <f t="shared" si="183"/>
        <v>484.72224327766668</v>
      </c>
      <c r="DG108" s="150">
        <f t="shared" si="183"/>
        <v>489.94626372917776</v>
      </c>
      <c r="DH108" s="150">
        <f t="shared" si="183"/>
        <v>494.41271473359666</v>
      </c>
      <c r="DI108" s="150">
        <f t="shared" si="183"/>
        <v>498.24448547682994</v>
      </c>
      <c r="DJ108" s="150">
        <f t="shared" si="183"/>
        <v>501.86789396373376</v>
      </c>
      <c r="DK108" s="150">
        <f t="shared" si="183"/>
        <v>505.4964858022762</v>
      </c>
      <c r="DL108" s="150">
        <f t="shared" si="183"/>
        <v>509.17318973684047</v>
      </c>
      <c r="DM108" s="150">
        <f t="shared" si="183"/>
        <v>512.39671713845973</v>
      </c>
      <c r="DN108" s="150">
        <f t="shared" si="183"/>
        <v>514.12134218513506</v>
      </c>
      <c r="DO108" s="150">
        <f t="shared" si="183"/>
        <v>513.67990239245</v>
      </c>
      <c r="DP108" s="150">
        <f t="shared" si="183"/>
        <v>511.46002557783237</v>
      </c>
      <c r="DQ108" s="150">
        <f t="shared" si="183"/>
        <v>507.86667694206682</v>
      </c>
      <c r="DR108" s="150">
        <f t="shared" si="183"/>
        <v>503.43272158638308</v>
      </c>
      <c r="DS108" s="150">
        <f t="shared" si="183"/>
        <v>499.32179062792142</v>
      </c>
      <c r="DT108" s="150">
        <f t="shared" si="183"/>
        <v>495.88615311440344</v>
      </c>
      <c r="DU108" s="150">
        <f t="shared" si="183"/>
        <v>493.82103662241087</v>
      </c>
      <c r="DV108" s="150">
        <f t="shared" si="183"/>
        <v>492.52232189040376</v>
      </c>
      <c r="DW108" s="150">
        <f t="shared" si="183"/>
        <v>492.02528081411725</v>
      </c>
      <c r="DX108" s="150">
        <f t="shared" si="183"/>
        <v>492.32236040299517</v>
      </c>
      <c r="DY108" s="150">
        <f t="shared" si="183"/>
        <v>492.85951557275132</v>
      </c>
      <c r="DZ108" s="150">
        <f t="shared" si="183"/>
        <v>493.87715265753991</v>
      </c>
      <c r="EA108" s="150">
        <f t="shared" si="183"/>
        <v>495.44103304856793</v>
      </c>
      <c r="EB108" s="150">
        <f t="shared" si="183"/>
        <v>497.48647876708532</v>
      </c>
      <c r="EC108" s="150">
        <f t="shared" si="183"/>
        <v>499.42128281151707</v>
      </c>
      <c r="ED108" s="150">
        <f t="shared" si="183"/>
        <v>501.08789255254106</v>
      </c>
      <c r="EE108" s="150">
        <f t="shared" si="183"/>
        <v>502.38210422790917</v>
      </c>
      <c r="EF108" s="150">
        <f t="shared" si="183"/>
        <v>502.86408967065108</v>
      </c>
      <c r="EG108" s="150">
        <f t="shared" si="183"/>
        <v>502.86812905107695</v>
      </c>
      <c r="EH108" s="150">
        <f t="shared" si="183"/>
        <v>502.41944931054996</v>
      </c>
      <c r="EI108" s="150">
        <f t="shared" si="183"/>
        <v>502.18692116686805</v>
      </c>
      <c r="EJ108" s="150">
        <f t="shared" si="183"/>
        <v>502.15026367868836</v>
      </c>
      <c r="EK108" s="150">
        <f t="shared" si="183"/>
        <v>502.3084649721423</v>
      </c>
      <c r="EL108" s="150">
        <f t="shared" si="183"/>
        <v>502.66188060823976</v>
      </c>
      <c r="EM108" s="150">
        <f t="shared" si="183"/>
        <v>503.14425859232898</v>
      </c>
      <c r="EN108" s="150">
        <f t="shared" si="183"/>
        <v>503.83153752215588</v>
      </c>
      <c r="EO108" s="150">
        <f t="shared" si="183"/>
        <v>504.65107952133445</v>
      </c>
      <c r="EP108" s="150">
        <f t="shared" si="183"/>
        <v>505.81414123190564</v>
      </c>
      <c r="EQ108" s="150">
        <f t="shared" si="183"/>
        <v>507.0490343893137</v>
      </c>
      <c r="ER108" s="150">
        <f t="shared" si="183"/>
        <v>508.03588018245176</v>
      </c>
      <c r="ES108" s="150">
        <f t="shared" si="183"/>
        <v>508.08162893389971</v>
      </c>
      <c r="ET108" s="150">
        <f t="shared" si="183"/>
        <v>507.31136650181361</v>
      </c>
      <c r="EU108" s="150">
        <f t="shared" si="183"/>
        <v>506.08542273128381</v>
      </c>
      <c r="EV108" s="150">
        <f t="shared" si="183"/>
        <v>504.74692755287583</v>
      </c>
      <c r="EW108" s="150">
        <f t="shared" si="183"/>
        <v>503.87679853111842</v>
      </c>
      <c r="EX108" s="150">
        <f t="shared" si="183"/>
        <v>503.29140856584439</v>
      </c>
      <c r="EY108" s="150">
        <f t="shared" si="183"/>
        <v>503.20049889259997</v>
      </c>
      <c r="EZ108" s="150">
        <f t="shared" si="183"/>
        <v>503.84701306795637</v>
      </c>
      <c r="FA108" s="150">
        <f t="shared" si="183"/>
        <v>504.61470933629977</v>
      </c>
      <c r="FB108" s="150">
        <f t="shared" si="183"/>
        <v>505.84736603423136</v>
      </c>
      <c r="FC108" s="150">
        <f t="shared" si="183"/>
        <v>507.66164263243132</v>
      </c>
      <c r="FD108" s="150">
        <f t="shared" si="183"/>
        <v>510.14208019175612</v>
      </c>
      <c r="FE108" s="150">
        <f t="shared" si="183"/>
        <v>513.08132181070255</v>
      </c>
      <c r="FF108" s="150">
        <f t="shared" si="183"/>
        <v>516.49279790139531</v>
      </c>
      <c r="FG108" s="150">
        <f t="shared" si="183"/>
        <v>520.18029233592949</v>
      </c>
      <c r="FH108" s="150">
        <f t="shared" si="183"/>
        <v>524.1710482118234</v>
      </c>
      <c r="FI108" s="150">
        <f t="shared" si="183"/>
        <v>529.04772373612172</v>
      </c>
      <c r="FJ108" s="150">
        <f t="shared" si="183"/>
        <v>534.62765478180324</v>
      </c>
      <c r="FK108" s="150">
        <f t="shared" si="183"/>
        <v>540.96354262844295</v>
      </c>
      <c r="FL108" s="150">
        <f t="shared" si="183"/>
        <v>547.69827010530912</v>
      </c>
      <c r="FM108" s="150">
        <f t="shared" si="183"/>
        <v>554.0670937723703</v>
      </c>
      <c r="FN108" s="150">
        <f t="shared" si="183"/>
        <v>559.71575276082308</v>
      </c>
      <c r="FO108" s="150">
        <f t="shared" ref="FO108:HZ108" si="184">SUMPRODUCT(EL$57:FO$57,$N$95:$AQ$95)</f>
        <v>565.01623058666962</v>
      </c>
      <c r="FP108" s="150">
        <f t="shared" si="184"/>
        <v>570.73142305248814</v>
      </c>
      <c r="FQ108" s="150">
        <f t="shared" si="184"/>
        <v>576.83916799733265</v>
      </c>
      <c r="FR108" s="150">
        <f t="shared" si="184"/>
        <v>583.52830676980477</v>
      </c>
      <c r="FS108" s="150">
        <f t="shared" si="184"/>
        <v>590.74776667028038</v>
      </c>
      <c r="FT108" s="150">
        <f t="shared" si="184"/>
        <v>597.53423118598187</v>
      </c>
      <c r="FU108" s="150">
        <f t="shared" si="184"/>
        <v>603.64123426471906</v>
      </c>
      <c r="FV108" s="150">
        <f t="shared" si="184"/>
        <v>609.68125911014386</v>
      </c>
      <c r="FW108" s="150">
        <f t="shared" si="184"/>
        <v>617.69887665357396</v>
      </c>
      <c r="FX108" s="150">
        <f t="shared" si="184"/>
        <v>626.8885365084293</v>
      </c>
      <c r="FY108" s="150">
        <f t="shared" si="184"/>
        <v>636.93782302334375</v>
      </c>
      <c r="FZ108" s="150">
        <f t="shared" si="184"/>
        <v>647.51444516447225</v>
      </c>
      <c r="GA108" s="150">
        <f t="shared" si="184"/>
        <v>656.99213194055062</v>
      </c>
      <c r="GB108" s="150">
        <f t="shared" si="184"/>
        <v>664.91960150711009</v>
      </c>
      <c r="GC108" s="150">
        <f t="shared" si="184"/>
        <v>671.55959598912943</v>
      </c>
      <c r="GD108" s="150">
        <f t="shared" si="184"/>
        <v>676.26195270469896</v>
      </c>
      <c r="GE108" s="150">
        <f t="shared" si="184"/>
        <v>679.90671914280165</v>
      </c>
      <c r="GF108" s="150">
        <f t="shared" si="184"/>
        <v>682.56938075607661</v>
      </c>
      <c r="GG108" s="150">
        <f t="shared" si="184"/>
        <v>684.19668221020186</v>
      </c>
      <c r="GH108" s="150">
        <f t="shared" si="184"/>
        <v>685.08613254620718</v>
      </c>
      <c r="GI108" s="150">
        <f t="shared" si="184"/>
        <v>685.2878616151462</v>
      </c>
      <c r="GJ108" s="150">
        <f t="shared" si="184"/>
        <v>684.0677570822902</v>
      </c>
      <c r="GK108" s="150">
        <f t="shared" si="184"/>
        <v>681.9987269743666</v>
      </c>
      <c r="GL108" s="150">
        <f t="shared" si="184"/>
        <v>679.56772703973741</v>
      </c>
      <c r="GM108" s="150">
        <f t="shared" si="184"/>
        <v>675.53891348582295</v>
      </c>
      <c r="GN108" s="150">
        <f t="shared" si="184"/>
        <v>669.18018863542522</v>
      </c>
      <c r="GO108" s="150">
        <f t="shared" si="184"/>
        <v>661.37788233420724</v>
      </c>
      <c r="GP108" s="150">
        <f t="shared" si="184"/>
        <v>652.23604792154424</v>
      </c>
      <c r="GQ108" s="150">
        <f t="shared" si="184"/>
        <v>641.19503593877607</v>
      </c>
      <c r="GR108" s="150">
        <f t="shared" si="184"/>
        <v>631.07836417385829</v>
      </c>
      <c r="GS108" s="150">
        <f t="shared" si="184"/>
        <v>623.02149164101377</v>
      </c>
      <c r="GT108" s="150">
        <f t="shared" si="184"/>
        <v>615.75412825892624</v>
      </c>
      <c r="GU108" s="150">
        <f t="shared" si="184"/>
        <v>607.93486494265289</v>
      </c>
      <c r="GV108" s="150">
        <f t="shared" si="184"/>
        <v>599.8590766017245</v>
      </c>
      <c r="GW108" s="150">
        <f t="shared" si="184"/>
        <v>591.24870071982946</v>
      </c>
      <c r="GX108" s="150">
        <f t="shared" si="184"/>
        <v>581.35446305695427</v>
      </c>
      <c r="GY108" s="150">
        <f t="shared" si="184"/>
        <v>572.6538511782162</v>
      </c>
      <c r="GZ108" s="150">
        <f t="shared" si="184"/>
        <v>565.79322641772239</v>
      </c>
      <c r="HA108" s="150">
        <f t="shared" si="184"/>
        <v>558.83609765598248</v>
      </c>
      <c r="HB108" s="150">
        <f t="shared" si="184"/>
        <v>547.68438950300094</v>
      </c>
      <c r="HC108" s="150">
        <f t="shared" si="184"/>
        <v>534.56088115644025</v>
      </c>
      <c r="HD108" s="150">
        <f t="shared" si="184"/>
        <v>520.00230019461446</v>
      </c>
      <c r="HE108" s="150">
        <f t="shared" si="184"/>
        <v>504.06270147040374</v>
      </c>
      <c r="HF108" s="150">
        <f t="shared" si="184"/>
        <v>490.42521398743673</v>
      </c>
      <c r="HG108" s="150">
        <f t="shared" si="184"/>
        <v>480.54021372105944</v>
      </c>
      <c r="HH108" s="150">
        <f t="shared" si="184"/>
        <v>473.29956938914165</v>
      </c>
      <c r="HI108" s="150">
        <f t="shared" si="184"/>
        <v>469.97148785386906</v>
      </c>
      <c r="HJ108" s="150">
        <f t="shared" si="184"/>
        <v>469.33686535184711</v>
      </c>
      <c r="HK108" s="150">
        <f t="shared" si="184"/>
        <v>470.43057032152069</v>
      </c>
      <c r="HL108" s="150">
        <f t="shared" si="184"/>
        <v>473.66415027819102</v>
      </c>
      <c r="HM108" s="150">
        <f t="shared" si="184"/>
        <v>479.75314693011126</v>
      </c>
      <c r="HN108" s="150">
        <f t="shared" si="184"/>
        <v>487.33560279106831</v>
      </c>
      <c r="HO108" s="150">
        <f t="shared" si="184"/>
        <v>495.8920713441097</v>
      </c>
      <c r="HP108" s="150">
        <f t="shared" si="184"/>
        <v>505.21797216369851</v>
      </c>
      <c r="HQ108" s="150">
        <f t="shared" si="184"/>
        <v>512.40028101738881</v>
      </c>
      <c r="HR108" s="150">
        <f t="shared" si="184"/>
        <v>516.22161948698442</v>
      </c>
      <c r="HS108" s="150">
        <f t="shared" si="184"/>
        <v>518.09782552041474</v>
      </c>
      <c r="HT108" s="150">
        <f t="shared" si="184"/>
        <v>519.83572372553419</v>
      </c>
      <c r="HU108" s="150">
        <f t="shared" si="184"/>
        <v>521.05552343477234</v>
      </c>
      <c r="HV108" s="150">
        <f t="shared" si="184"/>
        <v>523.08567863104315</v>
      </c>
      <c r="HW108" s="150">
        <f t="shared" si="184"/>
        <v>526.47857103665069</v>
      </c>
      <c r="HX108" s="150">
        <f t="shared" si="184"/>
        <v>528.67728927373707</v>
      </c>
      <c r="HY108" s="150">
        <f t="shared" si="184"/>
        <v>528.67169774121771</v>
      </c>
      <c r="HZ108" s="150">
        <f t="shared" si="184"/>
        <v>528.37694457943758</v>
      </c>
      <c r="IA108" s="150">
        <f t="shared" ref="IA108:KL108" si="185">SUMPRODUCT(GX$57:IA$57,$N$95:$AQ$95)</f>
        <v>532.1446094384595</v>
      </c>
      <c r="IB108" s="150">
        <f t="shared" si="185"/>
        <v>537.78746090267396</v>
      </c>
      <c r="IC108" s="150">
        <f t="shared" si="185"/>
        <v>545.28737929803299</v>
      </c>
      <c r="ID108" s="150">
        <f t="shared" si="185"/>
        <v>554.22899127539472</v>
      </c>
      <c r="IE108" s="150">
        <f t="shared" si="185"/>
        <v>560.24580495284465</v>
      </c>
      <c r="IF108" s="150">
        <f t="shared" si="185"/>
        <v>560.33405728660796</v>
      </c>
      <c r="IG108" s="150">
        <f t="shared" si="185"/>
        <v>556.6655090674177</v>
      </c>
      <c r="IH108" s="150">
        <f t="shared" si="185"/>
        <v>549.10943633421755</v>
      </c>
      <c r="II108" s="150">
        <f t="shared" si="185"/>
        <v>539.19155758548834</v>
      </c>
      <c r="IJ108" s="150">
        <f t="shared" si="185"/>
        <v>529.1559922635837</v>
      </c>
      <c r="IK108" s="150">
        <f t="shared" si="185"/>
        <v>520.35703864616403</v>
      </c>
      <c r="IL108" s="150">
        <f t="shared" si="185"/>
        <v>512.10043399057247</v>
      </c>
      <c r="IM108" s="150">
        <f t="shared" si="185"/>
        <v>505.09070985267175</v>
      </c>
      <c r="IN108" s="150">
        <f t="shared" si="185"/>
        <v>498.7835346136979</v>
      </c>
      <c r="IO108" s="150">
        <f t="shared" si="185"/>
        <v>493.46270406871878</v>
      </c>
      <c r="IP108" s="150">
        <f t="shared" si="185"/>
        <v>488.89607986922067</v>
      </c>
      <c r="IQ108" s="150">
        <f t="shared" si="185"/>
        <v>484.58590570233923</v>
      </c>
      <c r="IR108" s="150">
        <f t="shared" si="185"/>
        <v>480.02138659393256</v>
      </c>
      <c r="IS108" s="150">
        <f t="shared" si="185"/>
        <v>474.95577469731188</v>
      </c>
      <c r="IT108" s="150">
        <f t="shared" si="185"/>
        <v>469.13643299020629</v>
      </c>
      <c r="IU108" s="150">
        <f t="shared" si="185"/>
        <v>462.66097890231867</v>
      </c>
      <c r="IV108" s="150">
        <f t="shared" si="185"/>
        <v>456.96409925126579</v>
      </c>
      <c r="IW108" s="150">
        <f t="shared" si="185"/>
        <v>452.37034908209762</v>
      </c>
      <c r="IX108" s="150">
        <f t="shared" si="185"/>
        <v>448.57263904370149</v>
      </c>
      <c r="IY108" s="150">
        <f t="shared" si="185"/>
        <v>444.97782482812346</v>
      </c>
      <c r="IZ108" s="150">
        <f t="shared" si="185"/>
        <v>440.95572630506706</v>
      </c>
      <c r="JA108" s="150">
        <f t="shared" si="185"/>
        <v>436.54290268205204</v>
      </c>
      <c r="JB108" s="150">
        <f t="shared" si="185"/>
        <v>431.88184593403963</v>
      </c>
      <c r="JC108" s="150">
        <f t="shared" si="185"/>
        <v>428.10547974459826</v>
      </c>
      <c r="JD108" s="150">
        <f t="shared" si="185"/>
        <v>425.07462485755514</v>
      </c>
      <c r="JE108" s="150">
        <f t="shared" si="185"/>
        <v>422.06010987724858</v>
      </c>
      <c r="JF108" s="150">
        <f t="shared" si="185"/>
        <v>417.50343686019841</v>
      </c>
      <c r="JG108" s="150">
        <f t="shared" si="185"/>
        <v>411.46033428877212</v>
      </c>
      <c r="JH108" s="150">
        <f t="shared" si="185"/>
        <v>403.95052322686416</v>
      </c>
      <c r="JI108" s="150">
        <f t="shared" si="185"/>
        <v>395.37934971237689</v>
      </c>
      <c r="JJ108" s="150">
        <f t="shared" si="185"/>
        <v>387.00201647202698</v>
      </c>
      <c r="JK108" s="150">
        <f t="shared" si="185"/>
        <v>379.46897176528125</v>
      </c>
      <c r="JL108" s="150">
        <f t="shared" si="185"/>
        <v>372.65727942442322</v>
      </c>
      <c r="JM108" s="150">
        <f t="shared" si="185"/>
        <v>367.43922353964172</v>
      </c>
      <c r="JN108" s="150">
        <f t="shared" si="185"/>
        <v>363.18612958056747</v>
      </c>
      <c r="JO108" s="150">
        <f t="shared" si="185"/>
        <v>360.08844682058839</v>
      </c>
      <c r="JP108" s="150">
        <f t="shared" si="185"/>
        <v>358.03569585615941</v>
      </c>
      <c r="JQ108" s="150">
        <f t="shared" si="185"/>
        <v>356.89730931965431</v>
      </c>
      <c r="JR108" s="150">
        <f t="shared" si="185"/>
        <v>356.58700199374999</v>
      </c>
      <c r="JS108" s="150">
        <f t="shared" si="185"/>
        <v>357.41802293355374</v>
      </c>
      <c r="JT108" s="150">
        <f t="shared" si="185"/>
        <v>358.98300494564455</v>
      </c>
      <c r="JU108" s="150">
        <f t="shared" si="185"/>
        <v>360.87817575850721</v>
      </c>
      <c r="JV108" s="150">
        <f t="shared" si="185"/>
        <v>364.1152827956285</v>
      </c>
      <c r="JW108" s="150">
        <f t="shared" si="185"/>
        <v>369.14211408106962</v>
      </c>
      <c r="JX108" s="150">
        <f t="shared" si="185"/>
        <v>375.33695885877552</v>
      </c>
      <c r="JY108" s="150">
        <f t="shared" si="185"/>
        <v>382.67721480311047</v>
      </c>
      <c r="JZ108" s="150">
        <f t="shared" si="185"/>
        <v>391.37449454830357</v>
      </c>
      <c r="KA108" s="150">
        <f t="shared" si="185"/>
        <v>399.21697478710234</v>
      </c>
      <c r="KB108" s="150">
        <f t="shared" si="185"/>
        <v>405.37524388068033</v>
      </c>
      <c r="KC108" s="150">
        <f t="shared" si="185"/>
        <v>410.95780682998702</v>
      </c>
      <c r="KD108" s="150">
        <f t="shared" si="185"/>
        <v>416.93893169328584</v>
      </c>
      <c r="KE108" s="150">
        <f t="shared" si="185"/>
        <v>423.19713668533223</v>
      </c>
      <c r="KF108" s="150">
        <f t="shared" si="185"/>
        <v>429.94365572301729</v>
      </c>
      <c r="KG108" s="150">
        <f t="shared" si="185"/>
        <v>437.53835869483822</v>
      </c>
      <c r="KH108" s="150">
        <f t="shared" si="185"/>
        <v>444.01311672026759</v>
      </c>
      <c r="KI108" s="150">
        <f t="shared" si="185"/>
        <v>448.90455639179345</v>
      </c>
      <c r="KJ108" s="150">
        <f t="shared" si="185"/>
        <v>453.90973551037558</v>
      </c>
      <c r="KK108" s="150">
        <f t="shared" si="185"/>
        <v>462.44538646287833</v>
      </c>
      <c r="KL108" s="150">
        <f t="shared" si="185"/>
        <v>473.03093746270815</v>
      </c>
      <c r="KM108" s="150">
        <f t="shared" ref="KM108:MX108" si="186">SUMPRODUCT(JJ$57:KM$57,$N$95:$AQ$95)</f>
        <v>485.04083475886529</v>
      </c>
      <c r="KN108" s="150">
        <f t="shared" si="186"/>
        <v>498.33593821051949</v>
      </c>
      <c r="KO108" s="150">
        <f t="shared" si="186"/>
        <v>509.903858818549</v>
      </c>
      <c r="KP108" s="150">
        <f t="shared" si="186"/>
        <v>518.86167620558581</v>
      </c>
      <c r="KQ108" s="150">
        <f t="shared" si="186"/>
        <v>525.84019144757212</v>
      </c>
      <c r="KR108" s="150">
        <f t="shared" si="186"/>
        <v>530.31251318249588</v>
      </c>
      <c r="KS108" s="150">
        <f t="shared" si="186"/>
        <v>533.15060524444846</v>
      </c>
      <c r="KT108" s="150">
        <f t="shared" si="186"/>
        <v>534.63283899696955</v>
      </c>
      <c r="KU108" s="150">
        <f t="shared" si="186"/>
        <v>535.62710773917229</v>
      </c>
      <c r="KV108" s="150">
        <f t="shared" si="186"/>
        <v>536.50568038112146</v>
      </c>
      <c r="KW108" s="150">
        <f t="shared" si="186"/>
        <v>536.59574500752296</v>
      </c>
      <c r="KX108" s="150">
        <f t="shared" si="186"/>
        <v>536.26367243740356</v>
      </c>
      <c r="KY108" s="150">
        <f t="shared" si="186"/>
        <v>537.4059722508332</v>
      </c>
      <c r="KZ108" s="150">
        <f t="shared" si="186"/>
        <v>539.12384550172192</v>
      </c>
      <c r="LA108" s="150">
        <f t="shared" si="186"/>
        <v>540.14566888197362</v>
      </c>
      <c r="LB108" s="150">
        <f t="shared" si="186"/>
        <v>541.55844151297538</v>
      </c>
      <c r="LC108" s="150">
        <f t="shared" si="186"/>
        <v>543.3151545086705</v>
      </c>
      <c r="LD108" s="150">
        <f t="shared" si="186"/>
        <v>542.81901868991224</v>
      </c>
      <c r="LE108" s="150">
        <f t="shared" si="186"/>
        <v>542.12478747360615</v>
      </c>
      <c r="LF108" s="150">
        <f t="shared" si="186"/>
        <v>543.61599499874603</v>
      </c>
      <c r="LG108" s="150">
        <f t="shared" si="186"/>
        <v>546.73891731048059</v>
      </c>
      <c r="LH108" s="150">
        <f t="shared" si="186"/>
        <v>549.93297944629353</v>
      </c>
      <c r="LI108" s="150">
        <f t="shared" si="186"/>
        <v>553.91716012662016</v>
      </c>
      <c r="LJ108" s="150">
        <f t="shared" si="186"/>
        <v>558.36737791365215</v>
      </c>
      <c r="LK108" s="150">
        <f t="shared" si="186"/>
        <v>560.86845963795543</v>
      </c>
      <c r="LL108" s="150">
        <f t="shared" si="186"/>
        <v>563.47130078431519</v>
      </c>
      <c r="LM108" s="150">
        <f t="shared" si="186"/>
        <v>568.60395107500426</v>
      </c>
      <c r="LN108" s="150">
        <f t="shared" si="186"/>
        <v>577.34797587192861</v>
      </c>
      <c r="LO108" s="150">
        <f t="shared" si="186"/>
        <v>583.61554892610843</v>
      </c>
      <c r="LP108" s="150">
        <f t="shared" si="186"/>
        <v>588.87504866908944</v>
      </c>
      <c r="LQ108" s="150">
        <f t="shared" si="186"/>
        <v>593.29727358124148</v>
      </c>
      <c r="LR108" s="150">
        <f t="shared" si="186"/>
        <v>593.80934600059823</v>
      </c>
      <c r="LS108" s="150">
        <f t="shared" si="186"/>
        <v>593.41542833798223</v>
      </c>
      <c r="LT108" s="150">
        <f t="shared" si="186"/>
        <v>594.27756195350582</v>
      </c>
      <c r="LU108" s="150">
        <f t="shared" si="186"/>
        <v>594.12569728085657</v>
      </c>
      <c r="LV108" s="150">
        <f t="shared" si="186"/>
        <v>595.24051667046535</v>
      </c>
      <c r="LW108" s="150">
        <f t="shared" si="186"/>
        <v>596.97069207336278</v>
      </c>
      <c r="LX108" s="150">
        <f t="shared" si="186"/>
        <v>599.20742206047589</v>
      </c>
      <c r="LY108" s="150">
        <f t="shared" si="186"/>
        <v>601.4234689631113</v>
      </c>
      <c r="LZ108" s="150">
        <f t="shared" si="186"/>
        <v>603.86808669861819</v>
      </c>
      <c r="MA108" s="150">
        <f t="shared" si="186"/>
        <v>606.53614355851653</v>
      </c>
      <c r="MB108" s="150">
        <f t="shared" si="186"/>
        <v>609.29905230830877</v>
      </c>
      <c r="MC108" s="150">
        <f t="shared" si="186"/>
        <v>611.6707350989451</v>
      </c>
      <c r="MD108" s="150">
        <f t="shared" si="186"/>
        <v>613.31654909833821</v>
      </c>
      <c r="ME108" s="150">
        <f t="shared" si="186"/>
        <v>613.97808472493921</v>
      </c>
      <c r="MF108" s="150">
        <f t="shared" si="186"/>
        <v>613.52417874666526</v>
      </c>
      <c r="MG108" s="150">
        <f t="shared" si="186"/>
        <v>612.41245069706179</v>
      </c>
      <c r="MH108" s="150">
        <f t="shared" si="186"/>
        <v>610.94379136792747</v>
      </c>
      <c r="MI108" s="150">
        <f t="shared" si="186"/>
        <v>609.88289931205543</v>
      </c>
      <c r="MJ108" s="150">
        <f t="shared" si="186"/>
        <v>609.16697049169545</v>
      </c>
      <c r="MK108" s="150">
        <f t="shared" si="186"/>
        <v>608.54958616218357</v>
      </c>
      <c r="ML108" s="150">
        <f t="shared" si="186"/>
        <v>607.72069288912712</v>
      </c>
      <c r="MM108" s="150">
        <f t="shared" si="186"/>
        <v>606.36612425256078</v>
      </c>
      <c r="MN108" s="150">
        <f t="shared" si="186"/>
        <v>604.91848809193141</v>
      </c>
      <c r="MO108" s="150">
        <f t="shared" si="186"/>
        <v>603.43146161503796</v>
      </c>
      <c r="MP108" s="150">
        <f t="shared" si="186"/>
        <v>602.5377207785092</v>
      </c>
      <c r="MQ108" s="150">
        <f t="shared" si="186"/>
        <v>601.92928886528057</v>
      </c>
      <c r="MR108" s="150">
        <f t="shared" si="186"/>
        <v>601.09092627046778</v>
      </c>
      <c r="MS108" s="150">
        <f t="shared" si="186"/>
        <v>598.88610079316436</v>
      </c>
      <c r="MT108" s="150">
        <f t="shared" si="186"/>
        <v>595.46016590223428</v>
      </c>
      <c r="MU108" s="150">
        <f t="shared" si="186"/>
        <v>591.51763513366438</v>
      </c>
      <c r="MV108" s="150">
        <f t="shared" si="186"/>
        <v>587.34294053051883</v>
      </c>
      <c r="MW108" s="150">
        <f t="shared" si="186"/>
        <v>583.65242569168959</v>
      </c>
      <c r="MX108" s="150">
        <f t="shared" si="186"/>
        <v>581.29749765355029</v>
      </c>
      <c r="MY108" s="150">
        <f t="shared" ref="MY108:NO108" si="187">SUMPRODUCT(LV$57:MY$57,$N$95:$AQ$95)</f>
        <v>579.71627223340761</v>
      </c>
      <c r="MZ108" s="150">
        <f t="shared" si="187"/>
        <v>579.20569565520816</v>
      </c>
      <c r="NA108" s="150">
        <f t="shared" si="187"/>
        <v>579.36342449586789</v>
      </c>
      <c r="NB108" s="150">
        <f t="shared" si="187"/>
        <v>580.00681487431905</v>
      </c>
      <c r="NC108" s="150">
        <f t="shared" si="187"/>
        <v>580.89121771392035</v>
      </c>
      <c r="ND108" s="150">
        <f t="shared" si="187"/>
        <v>581.99772840841263</v>
      </c>
      <c r="NE108" s="150">
        <f t="shared" si="187"/>
        <v>583.17582973358503</v>
      </c>
      <c r="NF108" s="150">
        <f t="shared" si="187"/>
        <v>584.21928749809899</v>
      </c>
      <c r="NG108" s="150">
        <f t="shared" si="187"/>
        <v>584.99345678066072</v>
      </c>
      <c r="NH108" s="150">
        <f t="shared" si="187"/>
        <v>585.50310941173325</v>
      </c>
      <c r="NI108" s="150">
        <f t="shared" si="187"/>
        <v>585.79676857851587</v>
      </c>
      <c r="NJ108" s="150">
        <f t="shared" si="187"/>
        <v>585.92662230426834</v>
      </c>
      <c r="NK108" s="150">
        <f t="shared" si="187"/>
        <v>586.06813718105388</v>
      </c>
      <c r="NL108" s="150">
        <f t="shared" si="187"/>
        <v>586.21404127523317</v>
      </c>
      <c r="NM108" s="150">
        <f t="shared" si="187"/>
        <v>586.28480719043466</v>
      </c>
      <c r="NN108" s="150">
        <f t="shared" si="187"/>
        <v>586.16729426666791</v>
      </c>
      <c r="NO108" s="151">
        <f t="shared" si="187"/>
        <v>585.85374972296711</v>
      </c>
      <c r="NP108" s="147"/>
      <c r="NQ108" s="147"/>
    </row>
    <row r="109" spans="1:381" s="152" customFormat="1" x14ac:dyDescent="0.2">
      <c r="A109" s="147"/>
      <c r="B109" s="147"/>
      <c r="C109" s="147" t="str">
        <f>OFMOR_FFF_0!C109</f>
        <v>4C_FreeStock</v>
      </c>
      <c r="D109" s="147"/>
      <c r="E109" s="147" t="str">
        <f>OFMOR_FFF_0!E109</f>
        <v>Оборот: Освободившийся сток в себестоимости после 4-ого уровня отмен</v>
      </c>
      <c r="F109" s="147"/>
      <c r="G109" s="147" t="str">
        <f>OFMOR_FFF_0!G109</f>
        <v>тыс.руб.</v>
      </c>
      <c r="H109" s="147"/>
      <c r="I109" s="147"/>
      <c r="J109" s="147"/>
      <c r="K109" s="148">
        <f t="shared" si="145"/>
        <v>33502.209172797724</v>
      </c>
      <c r="L109" s="147"/>
      <c r="M109" s="147"/>
      <c r="N109" s="149">
        <f>$N$57*$AQ$96</f>
        <v>0</v>
      </c>
      <c r="O109" s="150">
        <f>SUMPRODUCT($N$57:O$57,$AP$96:$AQ$96)</f>
        <v>6.260349481291759E-2</v>
      </c>
      <c r="P109" s="150">
        <f>SUMPRODUCT($N$57:P$57,$AO$96:$AQ$96)</f>
        <v>0.1763748761888321</v>
      </c>
      <c r="Q109" s="150">
        <f>SUMPRODUCT($N$57:Q$57,$AN$96:$AQ$96)</f>
        <v>0.50425860051380089</v>
      </c>
      <c r="R109" s="150">
        <f>SUMPRODUCT($N$57:R$57,$AM$96:$AQ$96)</f>
        <v>1.1908771834732947</v>
      </c>
      <c r="S109" s="150">
        <f>SUMPRODUCT($N$57:S$57,$AL$96:$AQ$96)</f>
        <v>2.2753826462345934</v>
      </c>
      <c r="T109" s="150">
        <f>SUMPRODUCT($N$57:T$57,$AK$96:$AQ$96)</f>
        <v>3.922423983546417</v>
      </c>
      <c r="U109" s="150">
        <f>SUMPRODUCT($N$57:U$57,$AJ$96:$AQ$96)</f>
        <v>5.5041826764703981</v>
      </c>
      <c r="V109" s="150">
        <f>SUMPRODUCT($N$57:V$57,$AI$96:$AQ$96)</f>
        <v>7.3751694649325428</v>
      </c>
      <c r="W109" s="150">
        <f>SUMPRODUCT($N$57:W$57,$AH$96:$AQ$96)</f>
        <v>9.3964815681744334</v>
      </c>
      <c r="X109" s="150">
        <f>SUMPRODUCT($N$57:X$57,$AG$96:$AQ$96)</f>
        <v>11.738953387123194</v>
      </c>
      <c r="Y109" s="150">
        <f>SUMPRODUCT($N$57:Y$57,$AF$96:$AQ$96)</f>
        <v>14.798986587895143</v>
      </c>
      <c r="Z109" s="150">
        <f>SUMPRODUCT($N$57:Z$57,$AE$96:$AQ$96)</f>
        <v>18.944040774000491</v>
      </c>
      <c r="AA109" s="150">
        <f>SUMPRODUCT($N$57:AA$57,$AD$96:$AQ$96)</f>
        <v>23.324078947642054</v>
      </c>
      <c r="AB109" s="150">
        <f>SUMPRODUCT($N$57:AB$57,$AC$96:$AQ$96)</f>
        <v>28.195528370130372</v>
      </c>
      <c r="AC109" s="150">
        <f>SUMPRODUCT($N$57:AC$57,$AB$96:$AQ$96)</f>
        <v>34.802212928796038</v>
      </c>
      <c r="AD109" s="150">
        <f>SUMPRODUCT($N$57:AD$57,$AA$96:$AQ$96)</f>
        <v>41.044262682388855</v>
      </c>
      <c r="AE109" s="150">
        <f>SUMPRODUCT($N$57:AE$57,$Z$96:$AQ$96)</f>
        <v>44.588458713692489</v>
      </c>
      <c r="AF109" s="150">
        <f>SUMPRODUCT($N$57:AF$57,$Y$96:$AQ$96)</f>
        <v>46.583261722276411</v>
      </c>
      <c r="AG109" s="150">
        <f>SUMPRODUCT($N$57:AG$57,$X$96:$AQ$96)</f>
        <v>47.452961486141241</v>
      </c>
      <c r="AH109" s="150">
        <f>SUMPRODUCT($N$57:AH$57,$W$96:$AQ$96)</f>
        <v>44.816046337503693</v>
      </c>
      <c r="AI109" s="150">
        <f>SUMPRODUCT($N$57:AI$57,$V$96:$AQ$96)</f>
        <v>42.605321997004282</v>
      </c>
      <c r="AJ109" s="150">
        <f>SUMPRODUCT($N$57:AJ$57,$U$96:$AQ$96)</f>
        <v>44.168649252513021</v>
      </c>
      <c r="AK109" s="150">
        <f>SUMPRODUCT($N$57:AK$57,$T$96:$AQ$96)</f>
        <v>47.389255702942343</v>
      </c>
      <c r="AL109" s="150">
        <f>SUMPRODUCT($N$57:AL$57,$S$96:$AQ$96)</f>
        <v>48.596033948771293</v>
      </c>
      <c r="AM109" s="150">
        <f>SUMPRODUCT($N$57:AM$57,$R$96:$AQ$96)</f>
        <v>49.524854787566412</v>
      </c>
      <c r="AN109" s="150">
        <f>SUMPRODUCT($N$57:AN$57,$Q$96:$AQ$96)</f>
        <v>50.518287526611246</v>
      </c>
      <c r="AO109" s="150">
        <f>SUMPRODUCT($N$57:AO$57,$P$96:$AQ$96)</f>
        <v>49.930129326249471</v>
      </c>
      <c r="AP109" s="150">
        <f>SUMPRODUCT($N$57:AP$57,$O$96:$AQ$96)</f>
        <v>52.360188853894186</v>
      </c>
      <c r="AQ109" s="150">
        <f t="shared" ref="AQ109:DB109" si="188">SUMPRODUCT(N$57:AQ$57,$N$96:$AQ$96)</f>
        <v>60.283469224669297</v>
      </c>
      <c r="AR109" s="150">
        <f t="shared" si="188"/>
        <v>71.400448262500461</v>
      </c>
      <c r="AS109" s="150">
        <f t="shared" si="188"/>
        <v>75.252256520680348</v>
      </c>
      <c r="AT109" s="150">
        <f t="shared" si="188"/>
        <v>74.213490527779058</v>
      </c>
      <c r="AU109" s="150">
        <f t="shared" si="188"/>
        <v>70.840506513467659</v>
      </c>
      <c r="AV109" s="150">
        <f t="shared" si="188"/>
        <v>62.275784343947194</v>
      </c>
      <c r="AW109" s="150">
        <f t="shared" si="188"/>
        <v>52.42776263573748</v>
      </c>
      <c r="AX109" s="150">
        <f t="shared" si="188"/>
        <v>45.875287695814436</v>
      </c>
      <c r="AY109" s="150">
        <f t="shared" si="188"/>
        <v>39.997762455368594</v>
      </c>
      <c r="AZ109" s="150">
        <f t="shared" si="188"/>
        <v>35.385474477347174</v>
      </c>
      <c r="BA109" s="150">
        <f t="shared" si="188"/>
        <v>33.003316625378993</v>
      </c>
      <c r="BB109" s="150">
        <f t="shared" si="188"/>
        <v>32.567631165112523</v>
      </c>
      <c r="BC109" s="150">
        <f t="shared" si="188"/>
        <v>31.762009284067549</v>
      </c>
      <c r="BD109" s="150">
        <f t="shared" si="188"/>
        <v>32.274714738151708</v>
      </c>
      <c r="BE109" s="150">
        <f t="shared" si="188"/>
        <v>34.402539988971036</v>
      </c>
      <c r="BF109" s="150">
        <f t="shared" si="188"/>
        <v>36.990588099679556</v>
      </c>
      <c r="BG109" s="150">
        <f t="shared" si="188"/>
        <v>39.268778061965357</v>
      </c>
      <c r="BH109" s="150">
        <f t="shared" si="188"/>
        <v>41.608500506171438</v>
      </c>
      <c r="BI109" s="150">
        <f t="shared" si="188"/>
        <v>44.156338876071899</v>
      </c>
      <c r="BJ109" s="150">
        <f t="shared" si="188"/>
        <v>46.170394108312934</v>
      </c>
      <c r="BK109" s="150">
        <f t="shared" si="188"/>
        <v>47.790816112195429</v>
      </c>
      <c r="BL109" s="150">
        <f t="shared" si="188"/>
        <v>50.284905453025239</v>
      </c>
      <c r="BM109" s="150">
        <f t="shared" si="188"/>
        <v>53.281079100296857</v>
      </c>
      <c r="BN109" s="150">
        <f t="shared" si="188"/>
        <v>55.547492646449506</v>
      </c>
      <c r="BO109" s="150">
        <f t="shared" si="188"/>
        <v>58.003934380762125</v>
      </c>
      <c r="BP109" s="150">
        <f t="shared" si="188"/>
        <v>60.878731791317549</v>
      </c>
      <c r="BQ109" s="150">
        <f t="shared" si="188"/>
        <v>63.334344750514113</v>
      </c>
      <c r="BR109" s="150">
        <f t="shared" si="188"/>
        <v>66.466523052729428</v>
      </c>
      <c r="BS109" s="150">
        <f t="shared" si="188"/>
        <v>70.345438699291165</v>
      </c>
      <c r="BT109" s="150">
        <f t="shared" si="188"/>
        <v>74.661946627911917</v>
      </c>
      <c r="BU109" s="150">
        <f t="shared" si="188"/>
        <v>78.27284610952735</v>
      </c>
      <c r="BV109" s="150">
        <f t="shared" si="188"/>
        <v>81.423405824699699</v>
      </c>
      <c r="BW109" s="150">
        <f t="shared" si="188"/>
        <v>84.399683033259933</v>
      </c>
      <c r="BX109" s="150">
        <f t="shared" si="188"/>
        <v>86.240483382989865</v>
      </c>
      <c r="BY109" s="150">
        <f t="shared" si="188"/>
        <v>87.065553118507424</v>
      </c>
      <c r="BZ109" s="150">
        <f t="shared" si="188"/>
        <v>87.281907995712046</v>
      </c>
      <c r="CA109" s="150">
        <f t="shared" si="188"/>
        <v>86.717641752196982</v>
      </c>
      <c r="CB109" s="150">
        <f t="shared" si="188"/>
        <v>85.91856913518987</v>
      </c>
      <c r="CC109" s="150">
        <f t="shared" si="188"/>
        <v>85.215774357792981</v>
      </c>
      <c r="CD109" s="150">
        <f t="shared" si="188"/>
        <v>84.900070586221631</v>
      </c>
      <c r="CE109" s="150">
        <f t="shared" si="188"/>
        <v>84.679948804867138</v>
      </c>
      <c r="CF109" s="150">
        <f t="shared" si="188"/>
        <v>84.506108300596821</v>
      </c>
      <c r="CG109" s="150">
        <f t="shared" si="188"/>
        <v>84.374758708073884</v>
      </c>
      <c r="CH109" s="150">
        <f t="shared" si="188"/>
        <v>84.365152098235143</v>
      </c>
      <c r="CI109" s="150">
        <f t="shared" si="188"/>
        <v>84.52674401371263</v>
      </c>
      <c r="CJ109" s="150">
        <f t="shared" si="188"/>
        <v>84.900680607656597</v>
      </c>
      <c r="CK109" s="150">
        <f t="shared" si="188"/>
        <v>85.558014918252155</v>
      </c>
      <c r="CL109" s="150">
        <f t="shared" si="188"/>
        <v>86.246039914574226</v>
      </c>
      <c r="CM109" s="150">
        <f t="shared" si="188"/>
        <v>86.467777956462299</v>
      </c>
      <c r="CN109" s="150">
        <f t="shared" si="188"/>
        <v>86.077313075530881</v>
      </c>
      <c r="CO109" s="150">
        <f t="shared" si="188"/>
        <v>85.132685534916078</v>
      </c>
      <c r="CP109" s="150">
        <f t="shared" si="188"/>
        <v>83.624568561379419</v>
      </c>
      <c r="CQ109" s="150">
        <f t="shared" si="188"/>
        <v>81.967919366909243</v>
      </c>
      <c r="CR109" s="150">
        <f t="shared" si="188"/>
        <v>80.557886746167</v>
      </c>
      <c r="CS109" s="150">
        <f t="shared" si="188"/>
        <v>79.521890977699087</v>
      </c>
      <c r="CT109" s="150">
        <f t="shared" si="188"/>
        <v>79.0205034178164</v>
      </c>
      <c r="CU109" s="150">
        <f t="shared" si="188"/>
        <v>79.062092846854299</v>
      </c>
      <c r="CV109" s="150">
        <f t="shared" si="188"/>
        <v>79.674618356727251</v>
      </c>
      <c r="CW109" s="150">
        <f t="shared" si="188"/>
        <v>80.638722950192573</v>
      </c>
      <c r="CX109" s="150">
        <f t="shared" si="188"/>
        <v>81.879381916194006</v>
      </c>
      <c r="CY109" s="150">
        <f t="shared" si="188"/>
        <v>83.29777345846972</v>
      </c>
      <c r="CZ109" s="150">
        <f t="shared" si="188"/>
        <v>84.758717436377466</v>
      </c>
      <c r="DA109" s="150">
        <f t="shared" si="188"/>
        <v>86.196758693355022</v>
      </c>
      <c r="DB109" s="150">
        <f t="shared" si="188"/>
        <v>87.586607607150611</v>
      </c>
      <c r="DC109" s="150">
        <f t="shared" ref="DC109:FN109" si="189">SUMPRODUCT(BZ$57:DC$57,$N$96:$AQ$96)</f>
        <v>88.879724551213485</v>
      </c>
      <c r="DD109" s="150">
        <f t="shared" si="189"/>
        <v>89.954158750714399</v>
      </c>
      <c r="DE109" s="150">
        <f t="shared" si="189"/>
        <v>90.882676908351712</v>
      </c>
      <c r="DF109" s="150">
        <f t="shared" si="189"/>
        <v>91.766864971756092</v>
      </c>
      <c r="DG109" s="150">
        <f t="shared" si="189"/>
        <v>92.683965911207011</v>
      </c>
      <c r="DH109" s="150">
        <f t="shared" si="189"/>
        <v>93.60577334484141</v>
      </c>
      <c r="DI109" s="150">
        <f t="shared" si="189"/>
        <v>94.508382035654435</v>
      </c>
      <c r="DJ109" s="150">
        <f t="shared" si="189"/>
        <v>95.384771093362744</v>
      </c>
      <c r="DK109" s="150">
        <f t="shared" si="189"/>
        <v>96.204227077125992</v>
      </c>
      <c r="DL109" s="150">
        <f t="shared" si="189"/>
        <v>97.000280088384358</v>
      </c>
      <c r="DM109" s="150">
        <f t="shared" si="189"/>
        <v>97.786415572013198</v>
      </c>
      <c r="DN109" s="150">
        <f t="shared" si="189"/>
        <v>98.535124528878924</v>
      </c>
      <c r="DO109" s="150">
        <f t="shared" si="189"/>
        <v>99.148091846118348</v>
      </c>
      <c r="DP109" s="150">
        <f t="shared" si="189"/>
        <v>99.526443299639453</v>
      </c>
      <c r="DQ109" s="150">
        <f t="shared" si="189"/>
        <v>99.591862569445453</v>
      </c>
      <c r="DR109" s="150">
        <f t="shared" si="189"/>
        <v>99.348031582651217</v>
      </c>
      <c r="DS109" s="150">
        <f t="shared" si="189"/>
        <v>98.915696243462534</v>
      </c>
      <c r="DT109" s="150">
        <f t="shared" si="189"/>
        <v>98.394536425853119</v>
      </c>
      <c r="DU109" s="150">
        <f t="shared" si="189"/>
        <v>97.876578235284995</v>
      </c>
      <c r="DV109" s="150">
        <f t="shared" si="189"/>
        <v>97.466812363887087</v>
      </c>
      <c r="DW109" s="150">
        <f t="shared" si="189"/>
        <v>97.201264094453776</v>
      </c>
      <c r="DX109" s="150">
        <f t="shared" si="189"/>
        <v>97.090599498554468</v>
      </c>
      <c r="DY109" s="150">
        <f t="shared" si="189"/>
        <v>97.07249665287226</v>
      </c>
      <c r="DZ109" s="150">
        <f t="shared" si="189"/>
        <v>97.142170336000888</v>
      </c>
      <c r="EA109" s="150">
        <f t="shared" si="189"/>
        <v>97.284347639475627</v>
      </c>
      <c r="EB109" s="150">
        <f t="shared" si="189"/>
        <v>97.473953012743394</v>
      </c>
      <c r="EC109" s="150">
        <f t="shared" si="189"/>
        <v>97.717722005303983</v>
      </c>
      <c r="ED109" s="150">
        <f t="shared" si="189"/>
        <v>98.001790324265897</v>
      </c>
      <c r="EE109" s="150">
        <f t="shared" si="189"/>
        <v>98.2914570626602</v>
      </c>
      <c r="EF109" s="150">
        <f t="shared" si="189"/>
        <v>98.508579992687132</v>
      </c>
      <c r="EG109" s="150">
        <f t="shared" si="189"/>
        <v>98.64536960712546</v>
      </c>
      <c r="EH109" s="150">
        <f t="shared" si="189"/>
        <v>98.698231738706241</v>
      </c>
      <c r="EI109" s="150">
        <f t="shared" si="189"/>
        <v>98.660553147819101</v>
      </c>
      <c r="EJ109" s="150">
        <f t="shared" si="189"/>
        <v>98.58954390095073</v>
      </c>
      <c r="EK109" s="150">
        <f t="shared" si="189"/>
        <v>98.527712704279011</v>
      </c>
      <c r="EL109" s="150">
        <f t="shared" si="189"/>
        <v>98.52511169344632</v>
      </c>
      <c r="EM109" s="150">
        <f t="shared" si="189"/>
        <v>98.563833605063465</v>
      </c>
      <c r="EN109" s="150">
        <f t="shared" si="189"/>
        <v>98.643293541997423</v>
      </c>
      <c r="EO109" s="150">
        <f t="shared" si="189"/>
        <v>98.755562825702413</v>
      </c>
      <c r="EP109" s="150">
        <f t="shared" si="189"/>
        <v>98.902765977082353</v>
      </c>
      <c r="EQ109" s="150">
        <f t="shared" si="189"/>
        <v>99.077943224722759</v>
      </c>
      <c r="ER109" s="150">
        <f t="shared" si="189"/>
        <v>99.265654931684409</v>
      </c>
      <c r="ES109" s="150">
        <f t="shared" si="189"/>
        <v>99.451753964021492</v>
      </c>
      <c r="ET109" s="150">
        <f t="shared" si="189"/>
        <v>99.574452903143154</v>
      </c>
      <c r="EU109" s="150">
        <f t="shared" si="189"/>
        <v>99.596740710510858</v>
      </c>
      <c r="EV109" s="150">
        <f t="shared" si="189"/>
        <v>99.49296452034676</v>
      </c>
      <c r="EW109" s="150">
        <f t="shared" si="189"/>
        <v>99.324291297866154</v>
      </c>
      <c r="EX109" s="150">
        <f t="shared" si="189"/>
        <v>99.157569975752054</v>
      </c>
      <c r="EY109" s="150">
        <f t="shared" si="189"/>
        <v>99.033058830025126</v>
      </c>
      <c r="EZ109" s="150">
        <f t="shared" si="189"/>
        <v>98.983541823538786</v>
      </c>
      <c r="FA109" s="150">
        <f t="shared" si="189"/>
        <v>98.997859938030956</v>
      </c>
      <c r="FB109" s="150">
        <f t="shared" si="189"/>
        <v>99.094658269847983</v>
      </c>
      <c r="FC109" s="150">
        <f t="shared" si="189"/>
        <v>99.276699897712817</v>
      </c>
      <c r="FD109" s="150">
        <f t="shared" si="189"/>
        <v>99.520730215231268</v>
      </c>
      <c r="FE109" s="150">
        <f t="shared" si="189"/>
        <v>99.850614209396682</v>
      </c>
      <c r="FF109" s="150">
        <f t="shared" si="189"/>
        <v>100.27933610476653</v>
      </c>
      <c r="FG109" s="150">
        <f t="shared" si="189"/>
        <v>100.80560850319851</v>
      </c>
      <c r="FH109" s="150">
        <f t="shared" si="189"/>
        <v>101.39279395990569</v>
      </c>
      <c r="FI109" s="150">
        <f t="shared" si="189"/>
        <v>102.05434439382958</v>
      </c>
      <c r="FJ109" s="150">
        <f t="shared" si="189"/>
        <v>102.79904443855652</v>
      </c>
      <c r="FK109" s="150">
        <f t="shared" si="189"/>
        <v>103.64515953840014</v>
      </c>
      <c r="FL109" s="150">
        <f t="shared" si="189"/>
        <v>104.62088433311474</v>
      </c>
      <c r="FM109" s="150">
        <f t="shared" si="189"/>
        <v>105.6832031654301</v>
      </c>
      <c r="FN109" s="150">
        <f t="shared" si="189"/>
        <v>106.78719590896196</v>
      </c>
      <c r="FO109" s="150">
        <f t="shared" ref="FO109:HZ109" si="190">SUMPRODUCT(EL$57:FO$57,$N$96:$AQ$96)</f>
        <v>107.87442834232938</v>
      </c>
      <c r="FP109" s="150">
        <f t="shared" si="190"/>
        <v>108.91063657431502</v>
      </c>
      <c r="FQ109" s="150">
        <f t="shared" si="190"/>
        <v>109.91947893961438</v>
      </c>
      <c r="FR109" s="150">
        <f t="shared" si="190"/>
        <v>110.97762679982156</v>
      </c>
      <c r="FS109" s="150">
        <f t="shared" si="190"/>
        <v>112.13853491061784</v>
      </c>
      <c r="FT109" s="150">
        <f t="shared" si="190"/>
        <v>113.36608644228942</v>
      </c>
      <c r="FU109" s="150">
        <f t="shared" si="190"/>
        <v>114.63953131035781</v>
      </c>
      <c r="FV109" s="150">
        <f t="shared" si="190"/>
        <v>115.91828278683843</v>
      </c>
      <c r="FW109" s="150">
        <f t="shared" si="190"/>
        <v>117.1762139042801</v>
      </c>
      <c r="FX109" s="150">
        <f t="shared" si="190"/>
        <v>118.48275872674724</v>
      </c>
      <c r="FY109" s="150">
        <f t="shared" si="190"/>
        <v>119.95475124403355</v>
      </c>
      <c r="FZ109" s="150">
        <f t="shared" si="190"/>
        <v>121.68623294848403</v>
      </c>
      <c r="GA109" s="150">
        <f t="shared" si="190"/>
        <v>123.51587869114417</v>
      </c>
      <c r="GB109" s="150">
        <f t="shared" si="190"/>
        <v>125.31717190464285</v>
      </c>
      <c r="GC109" s="150">
        <f t="shared" si="190"/>
        <v>127.00824445123298</v>
      </c>
      <c r="GD109" s="150">
        <f t="shared" si="190"/>
        <v>128.47680793862637</v>
      </c>
      <c r="GE109" s="150">
        <f t="shared" si="190"/>
        <v>129.68506932802035</v>
      </c>
      <c r="GF109" s="150">
        <f t="shared" si="190"/>
        <v>130.67562546036618</v>
      </c>
      <c r="GG109" s="150">
        <f t="shared" si="190"/>
        <v>131.45332787195343</v>
      </c>
      <c r="GH109" s="150">
        <f t="shared" si="190"/>
        <v>132.06137688340723</v>
      </c>
      <c r="GI109" s="150">
        <f t="shared" si="190"/>
        <v>132.52142273861429</v>
      </c>
      <c r="GJ109" s="150">
        <f t="shared" si="190"/>
        <v>132.83848734115887</v>
      </c>
      <c r="GK109" s="150">
        <f t="shared" si="190"/>
        <v>132.99851213572205</v>
      </c>
      <c r="GL109" s="150">
        <f t="shared" si="190"/>
        <v>132.99610199523804</v>
      </c>
      <c r="GM109" s="150">
        <f t="shared" si="190"/>
        <v>132.79279386988861</v>
      </c>
      <c r="GN109" s="150">
        <f t="shared" si="190"/>
        <v>132.39961540513855</v>
      </c>
      <c r="GO109" s="150">
        <f t="shared" si="190"/>
        <v>131.79020580922943</v>
      </c>
      <c r="GP109" s="150">
        <f t="shared" si="190"/>
        <v>130.86415858989903</v>
      </c>
      <c r="GQ109" s="150">
        <f t="shared" si="190"/>
        <v>129.61552627657838</v>
      </c>
      <c r="GR109" s="150">
        <f t="shared" si="190"/>
        <v>128.18269668307516</v>
      </c>
      <c r="GS109" s="150">
        <f t="shared" si="190"/>
        <v>126.64156294844445</v>
      </c>
      <c r="GT109" s="150">
        <f t="shared" si="190"/>
        <v>125.05341783396352</v>
      </c>
      <c r="GU109" s="150">
        <f t="shared" si="190"/>
        <v>123.62681051483544</v>
      </c>
      <c r="GV109" s="150">
        <f t="shared" si="190"/>
        <v>122.33712643774857</v>
      </c>
      <c r="GW109" s="150">
        <f t="shared" si="190"/>
        <v>120.98749967584332</v>
      </c>
      <c r="GX109" s="150">
        <f t="shared" si="190"/>
        <v>119.47021981900281</v>
      </c>
      <c r="GY109" s="150">
        <f t="shared" si="190"/>
        <v>117.8892978327785</v>
      </c>
      <c r="GZ109" s="150">
        <f t="shared" si="190"/>
        <v>116.27983477682727</v>
      </c>
      <c r="HA109" s="150">
        <f t="shared" si="190"/>
        <v>114.64318617144292</v>
      </c>
      <c r="HB109" s="150">
        <f t="shared" si="190"/>
        <v>113.0884549424397</v>
      </c>
      <c r="HC109" s="150">
        <f t="shared" si="190"/>
        <v>111.46858153429932</v>
      </c>
      <c r="HD109" s="150">
        <f t="shared" si="190"/>
        <v>109.49900246379286</v>
      </c>
      <c r="HE109" s="150">
        <f t="shared" si="190"/>
        <v>107.0011553519865</v>
      </c>
      <c r="HF109" s="150">
        <f t="shared" si="190"/>
        <v>104.35642766446456</v>
      </c>
      <c r="HG109" s="150">
        <f t="shared" si="190"/>
        <v>101.79832964319985</v>
      </c>
      <c r="HH109" s="150">
        <f t="shared" si="190"/>
        <v>99.447716870898532</v>
      </c>
      <c r="HI109" s="150">
        <f t="shared" si="190"/>
        <v>97.588579384299322</v>
      </c>
      <c r="HJ109" s="150">
        <f t="shared" si="190"/>
        <v>96.331486680578251</v>
      </c>
      <c r="HK109" s="150">
        <f t="shared" si="190"/>
        <v>95.539110344724591</v>
      </c>
      <c r="HL109" s="150">
        <f t="shared" si="190"/>
        <v>95.187115787948102</v>
      </c>
      <c r="HM109" s="150">
        <f t="shared" si="190"/>
        <v>95.239564936743164</v>
      </c>
      <c r="HN109" s="150">
        <f t="shared" si="190"/>
        <v>95.625403848173818</v>
      </c>
      <c r="HO109" s="150">
        <f t="shared" si="190"/>
        <v>96.323691521017523</v>
      </c>
      <c r="HP109" s="150">
        <f t="shared" si="190"/>
        <v>97.338819331280121</v>
      </c>
      <c r="HQ109" s="150">
        <f t="shared" si="190"/>
        <v>98.462774096827474</v>
      </c>
      <c r="HR109" s="150">
        <f t="shared" si="190"/>
        <v>99.527442532184182</v>
      </c>
      <c r="HS109" s="150">
        <f t="shared" si="190"/>
        <v>100.42070669186441</v>
      </c>
      <c r="HT109" s="150">
        <f t="shared" si="190"/>
        <v>100.96571197288452</v>
      </c>
      <c r="HU109" s="150">
        <f t="shared" si="190"/>
        <v>101.19819333558632</v>
      </c>
      <c r="HV109" s="150">
        <f t="shared" si="190"/>
        <v>101.35405697446726</v>
      </c>
      <c r="HW109" s="150">
        <f t="shared" si="190"/>
        <v>101.60562512446545</v>
      </c>
      <c r="HX109" s="150">
        <f t="shared" si="190"/>
        <v>101.90754317512062</v>
      </c>
      <c r="HY109" s="150">
        <f t="shared" si="190"/>
        <v>102.28744880039477</v>
      </c>
      <c r="HZ109" s="150">
        <f t="shared" si="190"/>
        <v>102.69604376400937</v>
      </c>
      <c r="IA109" s="150">
        <f t="shared" ref="IA109:KL109" si="191">SUMPRODUCT(GX$57:IA$57,$N$96:$AQ$96)</f>
        <v>103.01168700021239</v>
      </c>
      <c r="IB109" s="150">
        <f t="shared" si="191"/>
        <v>103.34320911497328</v>
      </c>
      <c r="IC109" s="150">
        <f t="shared" si="191"/>
        <v>103.99494247530014</v>
      </c>
      <c r="ID109" s="150">
        <f t="shared" si="191"/>
        <v>105.16779879093676</v>
      </c>
      <c r="IE109" s="150">
        <f t="shared" si="191"/>
        <v>106.46475948204258</v>
      </c>
      <c r="IF109" s="150">
        <f t="shared" si="191"/>
        <v>107.63300947954416</v>
      </c>
      <c r="IG109" s="150">
        <f t="shared" si="191"/>
        <v>108.44997984967652</v>
      </c>
      <c r="IH109" s="150">
        <f t="shared" si="191"/>
        <v>108.57353350155473</v>
      </c>
      <c r="II109" s="150">
        <f t="shared" si="191"/>
        <v>107.88738722346071</v>
      </c>
      <c r="IJ109" s="150">
        <f t="shared" si="191"/>
        <v>106.73969926564355</v>
      </c>
      <c r="IK109" s="150">
        <f t="shared" si="191"/>
        <v>105.33399741909849</v>
      </c>
      <c r="IL109" s="150">
        <f t="shared" si="191"/>
        <v>103.80983255810253</v>
      </c>
      <c r="IM109" s="150">
        <f t="shared" si="191"/>
        <v>102.37907692149278</v>
      </c>
      <c r="IN109" s="150">
        <f t="shared" si="191"/>
        <v>101.1559016259618</v>
      </c>
      <c r="IO109" s="150">
        <f t="shared" si="191"/>
        <v>100.03185725577956</v>
      </c>
      <c r="IP109" s="150">
        <f t="shared" si="191"/>
        <v>99.022786639684199</v>
      </c>
      <c r="IQ109" s="150">
        <f t="shared" si="191"/>
        <v>98.126756994334286</v>
      </c>
      <c r="IR109" s="150">
        <f t="shared" si="191"/>
        <v>97.309279229881369</v>
      </c>
      <c r="IS109" s="150">
        <f t="shared" si="191"/>
        <v>96.485680431321768</v>
      </c>
      <c r="IT109" s="150">
        <f t="shared" si="191"/>
        <v>95.615346230654168</v>
      </c>
      <c r="IU109" s="150">
        <f t="shared" si="191"/>
        <v>94.665052242779211</v>
      </c>
      <c r="IV109" s="150">
        <f t="shared" si="191"/>
        <v>93.642389861978216</v>
      </c>
      <c r="IW109" s="150">
        <f t="shared" si="191"/>
        <v>92.56343970991918</v>
      </c>
      <c r="IX109" s="150">
        <f t="shared" si="191"/>
        <v>91.502564316466703</v>
      </c>
      <c r="IY109" s="150">
        <f t="shared" si="191"/>
        <v>90.565232322997332</v>
      </c>
      <c r="IZ109" s="150">
        <f t="shared" si="191"/>
        <v>89.703621778395387</v>
      </c>
      <c r="JA109" s="150">
        <f t="shared" si="191"/>
        <v>88.847705276387671</v>
      </c>
      <c r="JB109" s="150">
        <f t="shared" si="191"/>
        <v>87.962251763495274</v>
      </c>
      <c r="JC109" s="150">
        <f t="shared" si="191"/>
        <v>87.050000773604012</v>
      </c>
      <c r="JD109" s="150">
        <f t="shared" si="191"/>
        <v>86.167138745657837</v>
      </c>
      <c r="JE109" s="150">
        <f t="shared" si="191"/>
        <v>85.353896921980549</v>
      </c>
      <c r="JF109" s="150">
        <f t="shared" si="191"/>
        <v>84.627736314143974</v>
      </c>
      <c r="JG109" s="150">
        <f t="shared" si="191"/>
        <v>83.85912380444627</v>
      </c>
      <c r="JH109" s="150">
        <f t="shared" si="191"/>
        <v>82.923356536204764</v>
      </c>
      <c r="JI109" s="150">
        <f t="shared" si="191"/>
        <v>81.722331141301339</v>
      </c>
      <c r="JJ109" s="150">
        <f t="shared" si="191"/>
        <v>80.338992140436403</v>
      </c>
      <c r="JK109" s="150">
        <f t="shared" si="191"/>
        <v>78.864673680801204</v>
      </c>
      <c r="JL109" s="150">
        <f t="shared" si="191"/>
        <v>77.391878690889484</v>
      </c>
      <c r="JM109" s="150">
        <f t="shared" si="191"/>
        <v>76.04045022738643</v>
      </c>
      <c r="JN109" s="150">
        <f t="shared" si="191"/>
        <v>74.866813278736089</v>
      </c>
      <c r="JO109" s="150">
        <f t="shared" si="191"/>
        <v>73.863666786209706</v>
      </c>
      <c r="JP109" s="150">
        <f t="shared" si="191"/>
        <v>73.066053672697336</v>
      </c>
      <c r="JQ109" s="150">
        <f t="shared" si="191"/>
        <v>72.445740923531062</v>
      </c>
      <c r="JR109" s="150">
        <f t="shared" si="191"/>
        <v>71.99303419436896</v>
      </c>
      <c r="JS109" s="150">
        <f t="shared" si="191"/>
        <v>71.685914888796475</v>
      </c>
      <c r="JT109" s="150">
        <f t="shared" si="191"/>
        <v>71.533457696850292</v>
      </c>
      <c r="JU109" s="150">
        <f t="shared" si="191"/>
        <v>71.524464519414025</v>
      </c>
      <c r="JV109" s="150">
        <f t="shared" si="191"/>
        <v>71.674927368071934</v>
      </c>
      <c r="JW109" s="150">
        <f t="shared" si="191"/>
        <v>71.979905278772861</v>
      </c>
      <c r="JX109" s="150">
        <f t="shared" si="191"/>
        <v>72.459936018076519</v>
      </c>
      <c r="JY109" s="150">
        <f t="shared" si="191"/>
        <v>73.191275685596636</v>
      </c>
      <c r="JZ109" s="150">
        <f t="shared" si="191"/>
        <v>74.165964872325858</v>
      </c>
      <c r="KA109" s="150">
        <f t="shared" si="191"/>
        <v>75.282834717442526</v>
      </c>
      <c r="KB109" s="150">
        <f t="shared" si="191"/>
        <v>76.476859159564086</v>
      </c>
      <c r="KC109" s="150">
        <f t="shared" si="191"/>
        <v>77.688037301950004</v>
      </c>
      <c r="KD109" s="150">
        <f t="shared" si="191"/>
        <v>78.762644787233043</v>
      </c>
      <c r="KE109" s="150">
        <f t="shared" si="191"/>
        <v>79.732554790049321</v>
      </c>
      <c r="KF109" s="150">
        <f t="shared" si="191"/>
        <v>80.762526309294827</v>
      </c>
      <c r="KG109" s="150">
        <f t="shared" si="191"/>
        <v>81.924474910349417</v>
      </c>
      <c r="KH109" s="150">
        <f t="shared" si="191"/>
        <v>83.13895054296664</v>
      </c>
      <c r="KI109" s="150">
        <f t="shared" si="191"/>
        <v>84.368412993216481</v>
      </c>
      <c r="KJ109" s="150">
        <f t="shared" si="191"/>
        <v>85.598420576853528</v>
      </c>
      <c r="KK109" s="150">
        <f t="shared" si="191"/>
        <v>86.751970557761396</v>
      </c>
      <c r="KL109" s="150">
        <f t="shared" si="191"/>
        <v>87.971762372630991</v>
      </c>
      <c r="KM109" s="150">
        <f t="shared" ref="KM109:MX109" si="192">SUMPRODUCT(JJ$57:KM$57,$N$96:$AQ$96)</f>
        <v>89.507810167755594</v>
      </c>
      <c r="KN109" s="150">
        <f t="shared" si="192"/>
        <v>91.513160009964025</v>
      </c>
      <c r="KO109" s="150">
        <f t="shared" si="192"/>
        <v>93.691551632583668</v>
      </c>
      <c r="KP109" s="150">
        <f t="shared" si="192"/>
        <v>95.836595540095246</v>
      </c>
      <c r="KQ109" s="150">
        <f t="shared" si="192"/>
        <v>97.847547278437176</v>
      </c>
      <c r="KR109" s="150">
        <f t="shared" si="192"/>
        <v>99.504195547998449</v>
      </c>
      <c r="KS109" s="150">
        <f t="shared" si="192"/>
        <v>100.75298165330493</v>
      </c>
      <c r="KT109" s="150">
        <f t="shared" si="192"/>
        <v>101.70169572475785</v>
      </c>
      <c r="KU109" s="150">
        <f t="shared" si="192"/>
        <v>102.39636407612669</v>
      </c>
      <c r="KV109" s="150">
        <f t="shared" si="192"/>
        <v>102.88394957828311</v>
      </c>
      <c r="KW109" s="150">
        <f t="shared" si="192"/>
        <v>103.25548619488643</v>
      </c>
      <c r="KX109" s="150">
        <f t="shared" si="192"/>
        <v>103.5992641237704</v>
      </c>
      <c r="KY109" s="150">
        <f t="shared" si="192"/>
        <v>103.90248481711777</v>
      </c>
      <c r="KZ109" s="150">
        <f t="shared" si="192"/>
        <v>104.17321702550639</v>
      </c>
      <c r="LA109" s="150">
        <f t="shared" si="192"/>
        <v>104.48965402661979</v>
      </c>
      <c r="LB109" s="150">
        <f t="shared" si="192"/>
        <v>104.92063590476241</v>
      </c>
      <c r="LC109" s="150">
        <f t="shared" si="192"/>
        <v>105.34499129920667</v>
      </c>
      <c r="LD109" s="150">
        <f t="shared" si="192"/>
        <v>105.66671632782814</v>
      </c>
      <c r="LE109" s="150">
        <f t="shared" si="192"/>
        <v>105.96836472056384</v>
      </c>
      <c r="LF109" s="150">
        <f t="shared" si="192"/>
        <v>106.25772386637603</v>
      </c>
      <c r="LG109" s="150">
        <f t="shared" si="192"/>
        <v>106.42919181197358</v>
      </c>
      <c r="LH109" s="150">
        <f t="shared" si="192"/>
        <v>106.72468547207855</v>
      </c>
      <c r="LI109" s="150">
        <f t="shared" si="192"/>
        <v>107.29714447216504</v>
      </c>
      <c r="LJ109" s="150">
        <f t="shared" si="192"/>
        <v>107.97772564151165</v>
      </c>
      <c r="LK109" s="150">
        <f t="shared" si="192"/>
        <v>108.58942285432251</v>
      </c>
      <c r="LL109" s="150">
        <f t="shared" si="192"/>
        <v>109.2341276480703</v>
      </c>
      <c r="LM109" s="150">
        <f t="shared" si="192"/>
        <v>109.90202063948493</v>
      </c>
      <c r="LN109" s="150">
        <f t="shared" si="192"/>
        <v>110.54971521609244</v>
      </c>
      <c r="LO109" s="150">
        <f t="shared" si="192"/>
        <v>111.41416194621192</v>
      </c>
      <c r="LP109" s="150">
        <f t="shared" si="192"/>
        <v>112.56673788222682</v>
      </c>
      <c r="LQ109" s="150">
        <f t="shared" si="192"/>
        <v>113.80175617051036</v>
      </c>
      <c r="LR109" s="150">
        <f t="shared" si="192"/>
        <v>114.60233085393632</v>
      </c>
      <c r="LS109" s="150">
        <f t="shared" si="192"/>
        <v>115.13021229011424</v>
      </c>
      <c r="LT109" s="150">
        <f t="shared" si="192"/>
        <v>115.50664525746946</v>
      </c>
      <c r="LU109" s="150">
        <f t="shared" si="192"/>
        <v>115.62508442170457</v>
      </c>
      <c r="LV109" s="150">
        <f t="shared" si="192"/>
        <v>115.71563682354952</v>
      </c>
      <c r="LW109" s="150">
        <f t="shared" si="192"/>
        <v>115.97641343417142</v>
      </c>
      <c r="LX109" s="150">
        <f t="shared" si="192"/>
        <v>116.26662817966593</v>
      </c>
      <c r="LY109" s="150">
        <f t="shared" si="192"/>
        <v>116.62455284221656</v>
      </c>
      <c r="LZ109" s="150">
        <f t="shared" si="192"/>
        <v>117.08873524628116</v>
      </c>
      <c r="MA109" s="150">
        <f t="shared" si="192"/>
        <v>117.62066881576781</v>
      </c>
      <c r="MB109" s="150">
        <f t="shared" si="192"/>
        <v>118.1077759639186</v>
      </c>
      <c r="MC109" s="150">
        <f t="shared" si="192"/>
        <v>118.61798835408086</v>
      </c>
      <c r="MD109" s="150">
        <f t="shared" si="192"/>
        <v>119.12412956512458</v>
      </c>
      <c r="ME109" s="150">
        <f t="shared" si="192"/>
        <v>119.54843504229886</v>
      </c>
      <c r="MF109" s="150">
        <f t="shared" si="192"/>
        <v>119.84169377458485</v>
      </c>
      <c r="MG109" s="150">
        <f t="shared" si="192"/>
        <v>119.99366379946038</v>
      </c>
      <c r="MH109" s="150">
        <f t="shared" si="192"/>
        <v>120.01294542316658</v>
      </c>
      <c r="MI109" s="150">
        <f t="shared" si="192"/>
        <v>119.91703401883599</v>
      </c>
      <c r="MJ109" s="150">
        <f t="shared" si="192"/>
        <v>119.75459229384394</v>
      </c>
      <c r="MK109" s="150">
        <f t="shared" si="192"/>
        <v>119.60703642644522</v>
      </c>
      <c r="ML109" s="150">
        <f t="shared" si="192"/>
        <v>119.50547484219376</v>
      </c>
      <c r="MM109" s="150">
        <f t="shared" si="192"/>
        <v>119.39592618566112</v>
      </c>
      <c r="MN109" s="150">
        <f t="shared" si="192"/>
        <v>119.27012294186962</v>
      </c>
      <c r="MO109" s="150">
        <f t="shared" si="192"/>
        <v>119.10326949334646</v>
      </c>
      <c r="MP109" s="150">
        <f t="shared" si="192"/>
        <v>118.89699068670467</v>
      </c>
      <c r="MQ109" s="150">
        <f t="shared" si="192"/>
        <v>118.71720538371575</v>
      </c>
      <c r="MR109" s="150">
        <f t="shared" si="192"/>
        <v>118.55286882538539</v>
      </c>
      <c r="MS109" s="150">
        <f t="shared" si="192"/>
        <v>118.40066019209807</v>
      </c>
      <c r="MT109" s="150">
        <f t="shared" si="192"/>
        <v>118.1663879937495</v>
      </c>
      <c r="MU109" s="150">
        <f t="shared" si="192"/>
        <v>117.78402567058284</v>
      </c>
      <c r="MV109" s="150">
        <f t="shared" si="192"/>
        <v>117.21525101704802</v>
      </c>
      <c r="MW109" s="150">
        <f t="shared" si="192"/>
        <v>116.55061951834759</v>
      </c>
      <c r="MX109" s="150">
        <f t="shared" si="192"/>
        <v>115.90625577175328</v>
      </c>
      <c r="MY109" s="150">
        <f t="shared" ref="MY109:NO109" si="193">SUMPRODUCT(LV$57:MY$57,$N$96:$AQ$96)</f>
        <v>115.33963977536297</v>
      </c>
      <c r="MZ109" s="150">
        <f t="shared" si="193"/>
        <v>114.90964656490179</v>
      </c>
      <c r="NA109" s="150">
        <f t="shared" si="193"/>
        <v>114.65533855532055</v>
      </c>
      <c r="NB109" s="150">
        <f t="shared" si="193"/>
        <v>114.52718381471919</v>
      </c>
      <c r="NC109" s="150">
        <f t="shared" si="193"/>
        <v>114.50715105747523</v>
      </c>
      <c r="ND109" s="150">
        <f t="shared" si="193"/>
        <v>114.55965044593478</v>
      </c>
      <c r="NE109" s="150">
        <f t="shared" si="193"/>
        <v>114.66057773936646</v>
      </c>
      <c r="NF109" s="150">
        <f t="shared" si="193"/>
        <v>114.77364275549306</v>
      </c>
      <c r="NG109" s="150">
        <f t="shared" si="193"/>
        <v>114.89542284804629</v>
      </c>
      <c r="NH109" s="150">
        <f t="shared" si="193"/>
        <v>115.00390663034847</v>
      </c>
      <c r="NI109" s="150">
        <f t="shared" si="193"/>
        <v>115.0780944180928</v>
      </c>
      <c r="NJ109" s="150">
        <f t="shared" si="193"/>
        <v>115.11701567164044</v>
      </c>
      <c r="NK109" s="150">
        <f t="shared" si="193"/>
        <v>115.1309705464123</v>
      </c>
      <c r="NL109" s="150">
        <f t="shared" si="193"/>
        <v>115.12789628028749</v>
      </c>
      <c r="NM109" s="150">
        <f t="shared" si="193"/>
        <v>115.11367271530361</v>
      </c>
      <c r="NN109" s="150">
        <f t="shared" si="193"/>
        <v>115.09709581071455</v>
      </c>
      <c r="NO109" s="151">
        <f t="shared" si="193"/>
        <v>115.07641758222732</v>
      </c>
      <c r="NP109" s="147"/>
      <c r="NQ109" s="147"/>
    </row>
    <row r="110" spans="1:381" s="152" customFormat="1" x14ac:dyDescent="0.2">
      <c r="A110" s="147"/>
      <c r="B110" s="147"/>
      <c r="C110" s="147" t="str">
        <f>OFMOR_FFF_0!C110</f>
        <v>5C_FreeStock</v>
      </c>
      <c r="D110" s="147"/>
      <c r="E110" s="147" t="str">
        <f>OFMOR_FFF_0!E110</f>
        <v>Оборот: Освободившийся сток в себестоимости после 5-ого уровня отмен</v>
      </c>
      <c r="F110" s="147"/>
      <c r="G110" s="147" t="str">
        <f>OFMOR_FFF_0!G110</f>
        <v>тыс.руб.</v>
      </c>
      <c r="H110" s="147"/>
      <c r="I110" s="147"/>
      <c r="J110" s="147"/>
      <c r="K110" s="148">
        <f t="shared" si="145"/>
        <v>2733.8358135381159</v>
      </c>
      <c r="L110" s="147"/>
      <c r="M110" s="147"/>
      <c r="N110" s="149">
        <f>$N$57*$AQ$97</f>
        <v>0</v>
      </c>
      <c r="O110" s="150">
        <f>SUMPRODUCT($N$57:O$57,$AP$97:$AQ$97)</f>
        <v>0</v>
      </c>
      <c r="P110" s="150">
        <f>SUMPRODUCT($N$57:P$57,$AO$97:$AQ$97)</f>
        <v>0</v>
      </c>
      <c r="Q110" s="150">
        <f>SUMPRODUCT($N$57:Q$57,$AN$97:$AQ$97)</f>
        <v>0</v>
      </c>
      <c r="R110" s="150">
        <f>SUMPRODUCT($N$57:R$57,$AM$97:$AQ$97)</f>
        <v>0</v>
      </c>
      <c r="S110" s="150">
        <f>SUMPRODUCT($N$57:S$57,$AL$97:$AQ$97)</f>
        <v>0</v>
      </c>
      <c r="T110" s="150">
        <f>SUMPRODUCT($N$57:T$57,$AK$97:$AQ$97)</f>
        <v>0</v>
      </c>
      <c r="U110" s="150">
        <f>SUMPRODUCT($N$57:U$57,$AJ$97:$AQ$97)</f>
        <v>0</v>
      </c>
      <c r="V110" s="150">
        <f>SUMPRODUCT($N$57:V$57,$AI$97:$AQ$97)</f>
        <v>0</v>
      </c>
      <c r="W110" s="150">
        <f>SUMPRODUCT($N$57:W$57,$AH$97:$AQ$97)</f>
        <v>0</v>
      </c>
      <c r="X110" s="150">
        <f>SUMPRODUCT($N$57:X$57,$AG$97:$AQ$97)</f>
        <v>0</v>
      </c>
      <c r="Y110" s="150">
        <f>SUMPRODUCT($N$57:Y$57,$AF$97:$AQ$97)</f>
        <v>0</v>
      </c>
      <c r="Z110" s="150">
        <f>SUMPRODUCT($N$57:Z$57,$AE$97:$AQ$97)</f>
        <v>0</v>
      </c>
      <c r="AA110" s="150">
        <f>SUMPRODUCT($N$57:AA$57,$AD$97:$AQ$97)</f>
        <v>0</v>
      </c>
      <c r="AB110" s="150">
        <f>SUMPRODUCT($N$57:AB$57,$AC$97:$AQ$97)</f>
        <v>0</v>
      </c>
      <c r="AC110" s="150">
        <f>SUMPRODUCT($N$57:AC$57,$AB$97:$AQ$97)</f>
        <v>0</v>
      </c>
      <c r="AD110" s="150">
        <f>SUMPRODUCT($N$57:AD$57,$AA$97:$AQ$97)</f>
        <v>0</v>
      </c>
      <c r="AE110" s="150">
        <f>SUMPRODUCT($N$57:AE$57,$Z$97:$AQ$97)</f>
        <v>0</v>
      </c>
      <c r="AF110" s="150">
        <f>SUMPRODUCT($N$57:AF$57,$Y$97:$AQ$97)</f>
        <v>0</v>
      </c>
      <c r="AG110" s="150">
        <f>SUMPRODUCT($N$57:AG$57,$X$97:$AQ$97)</f>
        <v>0</v>
      </c>
      <c r="AH110" s="150">
        <f>SUMPRODUCT($N$57:AH$57,$W$97:$AQ$97)</f>
        <v>0</v>
      </c>
      <c r="AI110" s="150">
        <f>SUMPRODUCT($N$57:AI$57,$V$97:$AQ$97)</f>
        <v>0</v>
      </c>
      <c r="AJ110" s="150">
        <f>SUMPRODUCT($N$57:AJ$57,$U$97:$AQ$97)</f>
        <v>0</v>
      </c>
      <c r="AK110" s="150">
        <f>SUMPRODUCT($N$57:AK$57,$T$97:$AQ$97)</f>
        <v>0</v>
      </c>
      <c r="AL110" s="150">
        <f>SUMPRODUCT($N$57:AL$57,$S$97:$AQ$97)</f>
        <v>0</v>
      </c>
      <c r="AM110" s="150">
        <f>SUMPRODUCT($N$57:AM$57,$R$97:$AQ$97)</f>
        <v>0.10936575839441159</v>
      </c>
      <c r="AN110" s="150">
        <f>SUMPRODUCT($N$57:AN$57,$Q$97:$AQ$97)</f>
        <v>0.19875397443769066</v>
      </c>
      <c r="AO110" s="150">
        <f>SUMPRODUCT($N$57:AO$57,$P$97:$AQ$97)</f>
        <v>0.35406800954984358</v>
      </c>
      <c r="AP110" s="150">
        <f>SUMPRODUCT($N$57:AP$57,$O$97:$AQ$97)</f>
        <v>0.58325526346338785</v>
      </c>
      <c r="AQ110" s="150">
        <f t="shared" ref="AQ110:DB110" si="194">SUMPRODUCT(N$57:AQ$57,$N$97:$AQ$97)</f>
        <v>0.78894295200784359</v>
      </c>
      <c r="AR110" s="150">
        <f t="shared" si="194"/>
        <v>0.89330190144492094</v>
      </c>
      <c r="AS110" s="150">
        <f t="shared" si="194"/>
        <v>1.2418725359132674</v>
      </c>
      <c r="AT110" s="150">
        <f t="shared" si="194"/>
        <v>1.5869529569936958</v>
      </c>
      <c r="AU110" s="150">
        <f t="shared" si="194"/>
        <v>1.7398313284242322</v>
      </c>
      <c r="AV110" s="150">
        <f t="shared" si="194"/>
        <v>2.245086013943669</v>
      </c>
      <c r="AW110" s="150">
        <f t="shared" si="194"/>
        <v>3.080382851566478</v>
      </c>
      <c r="AX110" s="150">
        <f t="shared" si="194"/>
        <v>3.5844744970842721</v>
      </c>
      <c r="AY110" s="150">
        <f t="shared" si="194"/>
        <v>4.0633871231631566</v>
      </c>
      <c r="AZ110" s="150">
        <f t="shared" si="194"/>
        <v>5.0193927668101761</v>
      </c>
      <c r="BA110" s="150">
        <f t="shared" si="194"/>
        <v>5.228360759844243</v>
      </c>
      <c r="BB110" s="150">
        <f t="shared" si="194"/>
        <v>4.6850335521606041</v>
      </c>
      <c r="BC110" s="150">
        <f t="shared" si="194"/>
        <v>4.4018247979244345</v>
      </c>
      <c r="BD110" s="150">
        <f t="shared" si="194"/>
        <v>4.3928209606012798</v>
      </c>
      <c r="BE110" s="150">
        <f t="shared" si="194"/>
        <v>3.9298740993744059</v>
      </c>
      <c r="BF110" s="150">
        <f t="shared" si="194"/>
        <v>3.9222296547758235</v>
      </c>
      <c r="BG110" s="150">
        <f t="shared" si="194"/>
        <v>4.6602874372928511</v>
      </c>
      <c r="BH110" s="150">
        <f t="shared" si="194"/>
        <v>4.8670551845700594</v>
      </c>
      <c r="BI110" s="150">
        <f t="shared" si="194"/>
        <v>4.3883200431285392</v>
      </c>
      <c r="BJ110" s="150">
        <f t="shared" si="194"/>
        <v>4.1497738189854774</v>
      </c>
      <c r="BK110" s="150">
        <f t="shared" si="194"/>
        <v>5.0402031871037529</v>
      </c>
      <c r="BL110" s="150">
        <f t="shared" si="194"/>
        <v>5.4292094876509527</v>
      </c>
      <c r="BM110" s="150">
        <f t="shared" si="194"/>
        <v>6.1048468940654548</v>
      </c>
      <c r="BN110" s="150">
        <f t="shared" si="194"/>
        <v>7.4814780825682217</v>
      </c>
      <c r="BO110" s="150">
        <f t="shared" si="194"/>
        <v>8.0144794923669558</v>
      </c>
      <c r="BP110" s="150">
        <f t="shared" si="194"/>
        <v>6.8289214457914262</v>
      </c>
      <c r="BQ110" s="150">
        <f t="shared" si="194"/>
        <v>5.983837982558752</v>
      </c>
      <c r="BR110" s="150">
        <f t="shared" si="194"/>
        <v>4.7928837151053907</v>
      </c>
      <c r="BS110" s="150">
        <f t="shared" si="194"/>
        <v>3.2865555260774721</v>
      </c>
      <c r="BT110" s="150">
        <f t="shared" si="194"/>
        <v>2.5068114189149346</v>
      </c>
      <c r="BU110" s="150">
        <f t="shared" si="194"/>
        <v>2.3713347748054869</v>
      </c>
      <c r="BV110" s="150">
        <f t="shared" si="194"/>
        <v>2.0096174202507218</v>
      </c>
      <c r="BW110" s="150">
        <f t="shared" si="194"/>
        <v>2.0679743825728485</v>
      </c>
      <c r="BX110" s="150">
        <f t="shared" si="194"/>
        <v>2.1886678285460452</v>
      </c>
      <c r="BY110" s="150">
        <f t="shared" si="194"/>
        <v>2.4233268735694677</v>
      </c>
      <c r="BZ110" s="150">
        <f t="shared" si="194"/>
        <v>2.6064343315329239</v>
      </c>
      <c r="CA110" s="150">
        <f t="shared" si="194"/>
        <v>2.8947103455331247</v>
      </c>
      <c r="CB110" s="150">
        <f t="shared" si="194"/>
        <v>3.3184330287831023</v>
      </c>
      <c r="CC110" s="150">
        <f t="shared" si="194"/>
        <v>3.6474862300683868</v>
      </c>
      <c r="CD110" s="150">
        <f t="shared" si="194"/>
        <v>3.8151533555338042</v>
      </c>
      <c r="CE110" s="150">
        <f t="shared" si="194"/>
        <v>4.0196854328097507</v>
      </c>
      <c r="CF110" s="150">
        <f t="shared" si="194"/>
        <v>4.322751039107982</v>
      </c>
      <c r="CG110" s="150">
        <f t="shared" si="194"/>
        <v>4.5467493682094222</v>
      </c>
      <c r="CH110" s="150">
        <f t="shared" si="194"/>
        <v>4.831638044338133</v>
      </c>
      <c r="CI110" s="150">
        <f t="shared" si="194"/>
        <v>5.2543414993842603</v>
      </c>
      <c r="CJ110" s="150">
        <f t="shared" si="194"/>
        <v>5.5784449834225356</v>
      </c>
      <c r="CK110" s="150">
        <f t="shared" si="194"/>
        <v>5.761950606883385</v>
      </c>
      <c r="CL110" s="150">
        <f t="shared" si="194"/>
        <v>5.9860756144230436</v>
      </c>
      <c r="CM110" s="150">
        <f t="shared" si="194"/>
        <v>6.3401036533514024</v>
      </c>
      <c r="CN110" s="150">
        <f t="shared" si="194"/>
        <v>6.6258182666339769</v>
      </c>
      <c r="CO110" s="150">
        <f t="shared" si="194"/>
        <v>6.9615704673334511</v>
      </c>
      <c r="CP110" s="150">
        <f t="shared" si="194"/>
        <v>7.4228603994330697</v>
      </c>
      <c r="CQ110" s="150">
        <f t="shared" si="194"/>
        <v>7.7983216496280523</v>
      </c>
      <c r="CR110" s="150">
        <f t="shared" si="194"/>
        <v>7.9882750998045466</v>
      </c>
      <c r="CS110" s="150">
        <f t="shared" si="194"/>
        <v>8.1618396826786359</v>
      </c>
      <c r="CT110" s="150">
        <f t="shared" si="194"/>
        <v>8.2072400565082795</v>
      </c>
      <c r="CU110" s="150">
        <f t="shared" si="194"/>
        <v>8.0922770232489309</v>
      </c>
      <c r="CV110" s="150">
        <f t="shared" si="194"/>
        <v>7.9313002430357784</v>
      </c>
      <c r="CW110" s="150">
        <f t="shared" si="194"/>
        <v>7.765761293499593</v>
      </c>
      <c r="CX110" s="150">
        <f t="shared" si="194"/>
        <v>7.5756737142140951</v>
      </c>
      <c r="CY110" s="150">
        <f t="shared" si="194"/>
        <v>7.4842519798967508</v>
      </c>
      <c r="CZ110" s="150">
        <f t="shared" si="194"/>
        <v>7.404963315633533</v>
      </c>
      <c r="DA110" s="150">
        <f t="shared" si="194"/>
        <v>7.3793835438149378</v>
      </c>
      <c r="DB110" s="150">
        <f t="shared" si="194"/>
        <v>7.3721445363491709</v>
      </c>
      <c r="DC110" s="150">
        <f t="shared" ref="DC110:FN110" si="195">SUMPRODUCT(BZ$57:DC$57,$N$97:$AQ$97)</f>
        <v>7.3413888457207754</v>
      </c>
      <c r="DD110" s="150">
        <f t="shared" si="195"/>
        <v>7.3299135372387507</v>
      </c>
      <c r="DE110" s="150">
        <f t="shared" si="195"/>
        <v>7.3772145091373478</v>
      </c>
      <c r="DF110" s="150">
        <f t="shared" si="195"/>
        <v>7.4431268594380535</v>
      </c>
      <c r="DG110" s="150">
        <f t="shared" si="195"/>
        <v>7.5086019577556264</v>
      </c>
      <c r="DH110" s="150">
        <f t="shared" si="195"/>
        <v>7.5768738521074885</v>
      </c>
      <c r="DI110" s="150">
        <f t="shared" si="195"/>
        <v>7.5717128685010673</v>
      </c>
      <c r="DJ110" s="150">
        <f t="shared" si="195"/>
        <v>7.4585581958853897</v>
      </c>
      <c r="DK110" s="150">
        <f t="shared" si="195"/>
        <v>7.2860609019674918</v>
      </c>
      <c r="DL110" s="150">
        <f t="shared" si="195"/>
        <v>7.0857595428528573</v>
      </c>
      <c r="DM110" s="150">
        <f t="shared" si="195"/>
        <v>6.8859713257682653</v>
      </c>
      <c r="DN110" s="150">
        <f t="shared" si="195"/>
        <v>6.7451522793074927</v>
      </c>
      <c r="DO110" s="150">
        <f t="shared" si="195"/>
        <v>6.7014228653762711</v>
      </c>
      <c r="DP110" s="150">
        <f t="shared" si="195"/>
        <v>6.7237317325801627</v>
      </c>
      <c r="DQ110" s="150">
        <f t="shared" si="195"/>
        <v>6.8123161632733913</v>
      </c>
      <c r="DR110" s="150">
        <f t="shared" si="195"/>
        <v>6.9563242763377975</v>
      </c>
      <c r="DS110" s="150">
        <f t="shared" si="195"/>
        <v>7.129126996212535</v>
      </c>
      <c r="DT110" s="150">
        <f t="shared" si="195"/>
        <v>7.2995682176123626</v>
      </c>
      <c r="DU110" s="150">
        <f t="shared" si="195"/>
        <v>7.4748096088900313</v>
      </c>
      <c r="DV110" s="150">
        <f t="shared" si="195"/>
        <v>7.6483286299374926</v>
      </c>
      <c r="DW110" s="150">
        <f t="shared" si="195"/>
        <v>7.7949079014753835</v>
      </c>
      <c r="DX110" s="150">
        <f t="shared" si="195"/>
        <v>7.9212920782052505</v>
      </c>
      <c r="DY110" s="150">
        <f t="shared" si="195"/>
        <v>8.0267765224992615</v>
      </c>
      <c r="DZ110" s="150">
        <f t="shared" si="195"/>
        <v>8.1186198273972963</v>
      </c>
      <c r="EA110" s="150">
        <f t="shared" si="195"/>
        <v>8.197198464915525</v>
      </c>
      <c r="EB110" s="150">
        <f t="shared" si="195"/>
        <v>8.2766084680607293</v>
      </c>
      <c r="EC110" s="150">
        <f t="shared" si="195"/>
        <v>8.3627121286704753</v>
      </c>
      <c r="ED110" s="150">
        <f t="shared" si="195"/>
        <v>8.4504772868921378</v>
      </c>
      <c r="EE110" s="150">
        <f t="shared" si="195"/>
        <v>8.5287321381747745</v>
      </c>
      <c r="EF110" s="150">
        <f t="shared" si="195"/>
        <v>8.5963487597054247</v>
      </c>
      <c r="EG110" s="150">
        <f t="shared" si="195"/>
        <v>8.6581736166839924</v>
      </c>
      <c r="EH110" s="150">
        <f t="shared" si="195"/>
        <v>8.7151072940652909</v>
      </c>
      <c r="EI110" s="150">
        <f t="shared" si="195"/>
        <v>8.772842949174338</v>
      </c>
      <c r="EJ110" s="150">
        <f t="shared" si="195"/>
        <v>8.8212673489102311</v>
      </c>
      <c r="EK110" s="150">
        <f t="shared" si="195"/>
        <v>8.8434152897614364</v>
      </c>
      <c r="EL110" s="150">
        <f t="shared" si="195"/>
        <v>8.8344682153568552</v>
      </c>
      <c r="EM110" s="150">
        <f t="shared" si="195"/>
        <v>8.7902386242561228</v>
      </c>
      <c r="EN110" s="150">
        <f t="shared" si="195"/>
        <v>8.7115262210192839</v>
      </c>
      <c r="EO110" s="150">
        <f t="shared" si="195"/>
        <v>8.6208862827636636</v>
      </c>
      <c r="EP110" s="150">
        <f t="shared" si="195"/>
        <v>8.5370382309085358</v>
      </c>
      <c r="EQ110" s="150">
        <f t="shared" si="195"/>
        <v>8.475626156500919</v>
      </c>
      <c r="ER110" s="150">
        <f t="shared" si="195"/>
        <v>8.4356182801088497</v>
      </c>
      <c r="ES110" s="150">
        <f t="shared" si="195"/>
        <v>8.4210346461714884</v>
      </c>
      <c r="ET110" s="150">
        <f t="shared" si="195"/>
        <v>8.4262001256566386</v>
      </c>
      <c r="EU110" s="150">
        <f t="shared" si="195"/>
        <v>8.4422788779888283</v>
      </c>
      <c r="EV110" s="150">
        <f t="shared" si="195"/>
        <v>8.4596320234212286</v>
      </c>
      <c r="EW110" s="150">
        <f t="shared" si="195"/>
        <v>8.4846786945083483</v>
      </c>
      <c r="EX110" s="150">
        <f t="shared" si="195"/>
        <v>8.5183559343664452</v>
      </c>
      <c r="EY110" s="150">
        <f t="shared" si="195"/>
        <v>8.5508807466024574</v>
      </c>
      <c r="EZ110" s="150">
        <f t="shared" si="195"/>
        <v>8.5853005497457637</v>
      </c>
      <c r="FA110" s="150">
        <f t="shared" si="195"/>
        <v>8.6181112917098304</v>
      </c>
      <c r="FB110" s="150">
        <f t="shared" si="195"/>
        <v>8.6389255319745519</v>
      </c>
      <c r="FC110" s="150">
        <f t="shared" si="195"/>
        <v>8.6454169623741262</v>
      </c>
      <c r="FD110" s="150">
        <f t="shared" si="195"/>
        <v>8.639942422183811</v>
      </c>
      <c r="FE110" s="150">
        <f t="shared" si="195"/>
        <v>8.6312697665552491</v>
      </c>
      <c r="FF110" s="150">
        <f t="shared" si="195"/>
        <v>8.6207495132731893</v>
      </c>
      <c r="FG110" s="150">
        <f t="shared" si="195"/>
        <v>8.6160355180454804</v>
      </c>
      <c r="FH110" s="150">
        <f t="shared" si="195"/>
        <v>8.6168143692789609</v>
      </c>
      <c r="FI110" s="150">
        <f t="shared" si="195"/>
        <v>8.6260453182931407</v>
      </c>
      <c r="FJ110" s="150">
        <f t="shared" si="195"/>
        <v>8.6382559112850519</v>
      </c>
      <c r="FK110" s="150">
        <f t="shared" si="195"/>
        <v>8.6516449193029601</v>
      </c>
      <c r="FL110" s="150">
        <f t="shared" si="195"/>
        <v>8.6695585962062935</v>
      </c>
      <c r="FM110" s="150">
        <f t="shared" si="195"/>
        <v>8.6904744916783105</v>
      </c>
      <c r="FN110" s="150">
        <f t="shared" si="195"/>
        <v>8.7129646840844224</v>
      </c>
      <c r="FO110" s="150">
        <f t="shared" ref="FO110:HZ110" si="196">SUMPRODUCT(EL$57:FO$57,$N$97:$AQ$97)</f>
        <v>8.7256279725172092</v>
      </c>
      <c r="FP110" s="150">
        <f t="shared" si="196"/>
        <v>8.7268478989559206</v>
      </c>
      <c r="FQ110" s="150">
        <f t="shared" si="196"/>
        <v>8.7139539536001731</v>
      </c>
      <c r="FR110" s="150">
        <f t="shared" si="196"/>
        <v>8.6890735941600088</v>
      </c>
      <c r="FS110" s="150">
        <f t="shared" si="196"/>
        <v>8.6610195421524487</v>
      </c>
      <c r="FT110" s="150">
        <f t="shared" si="196"/>
        <v>8.6380676739878304</v>
      </c>
      <c r="FU110" s="150">
        <f t="shared" si="196"/>
        <v>8.6257668096486473</v>
      </c>
      <c r="FV110" s="150">
        <f t="shared" si="196"/>
        <v>8.6298830470675867</v>
      </c>
      <c r="FW110" s="150">
        <f t="shared" si="196"/>
        <v>8.6429903596094224</v>
      </c>
      <c r="FX110" s="150">
        <f t="shared" si="196"/>
        <v>8.6612605109897416</v>
      </c>
      <c r="FY110" s="150">
        <f t="shared" si="196"/>
        <v>8.6895759271035455</v>
      </c>
      <c r="FZ110" s="150">
        <f t="shared" si="196"/>
        <v>8.728791986113233</v>
      </c>
      <c r="GA110" s="150">
        <f t="shared" si="196"/>
        <v>8.7715751551158547</v>
      </c>
      <c r="GB110" s="150">
        <f t="shared" si="196"/>
        <v>8.826562276296281</v>
      </c>
      <c r="GC110" s="150">
        <f t="shared" si="196"/>
        <v>8.8894123937791072</v>
      </c>
      <c r="GD110" s="150">
        <f t="shared" si="196"/>
        <v>8.9565324987787296</v>
      </c>
      <c r="GE110" s="150">
        <f t="shared" si="196"/>
        <v>9.0331447758345931</v>
      </c>
      <c r="GF110" s="150">
        <f t="shared" si="196"/>
        <v>9.1203421961600846</v>
      </c>
      <c r="GG110" s="150">
        <f t="shared" si="196"/>
        <v>9.2194983054189947</v>
      </c>
      <c r="GH110" s="150">
        <f t="shared" si="196"/>
        <v>9.3323064773268207</v>
      </c>
      <c r="GI110" s="150">
        <f t="shared" si="196"/>
        <v>9.4522590249881375</v>
      </c>
      <c r="GJ110" s="150">
        <f t="shared" si="196"/>
        <v>9.5631821719396903</v>
      </c>
      <c r="GK110" s="150">
        <f t="shared" si="196"/>
        <v>9.6647989710509403</v>
      </c>
      <c r="GL110" s="150">
        <f t="shared" si="196"/>
        <v>9.7622012786850849</v>
      </c>
      <c r="GM110" s="150">
        <f t="shared" si="196"/>
        <v>9.8549466214248405</v>
      </c>
      <c r="GN110" s="150">
        <f t="shared" si="196"/>
        <v>9.9533510401441667</v>
      </c>
      <c r="GO110" s="150">
        <f t="shared" si="196"/>
        <v>10.069265667416721</v>
      </c>
      <c r="GP110" s="150">
        <f t="shared" si="196"/>
        <v>10.193770151468968</v>
      </c>
      <c r="GQ110" s="150">
        <f t="shared" si="196"/>
        <v>10.310221185929212</v>
      </c>
      <c r="GR110" s="150">
        <f t="shared" si="196"/>
        <v>10.417648123961122</v>
      </c>
      <c r="GS110" s="150">
        <f t="shared" si="196"/>
        <v>10.541010885042009</v>
      </c>
      <c r="GT110" s="150">
        <f t="shared" si="196"/>
        <v>10.673374683796839</v>
      </c>
      <c r="GU110" s="150">
        <f t="shared" si="196"/>
        <v>10.822925568098832</v>
      </c>
      <c r="GV110" s="150">
        <f t="shared" si="196"/>
        <v>11.00156298931919</v>
      </c>
      <c r="GW110" s="150">
        <f t="shared" si="196"/>
        <v>11.193625389229254</v>
      </c>
      <c r="GX110" s="150">
        <f t="shared" si="196"/>
        <v>11.360501905710199</v>
      </c>
      <c r="GY110" s="150">
        <f t="shared" si="196"/>
        <v>11.504425535442939</v>
      </c>
      <c r="GZ110" s="150">
        <f t="shared" si="196"/>
        <v>11.611084434855558</v>
      </c>
      <c r="HA110" s="150">
        <f t="shared" si="196"/>
        <v>11.680139927120726</v>
      </c>
      <c r="HB110" s="150">
        <f t="shared" si="196"/>
        <v>11.726725661865871</v>
      </c>
      <c r="HC110" s="150">
        <f t="shared" si="196"/>
        <v>11.755690914468554</v>
      </c>
      <c r="HD110" s="150">
        <f t="shared" si="196"/>
        <v>11.767260727210104</v>
      </c>
      <c r="HE110" s="150">
        <f t="shared" si="196"/>
        <v>11.77706807347106</v>
      </c>
      <c r="HF110" s="150">
        <f t="shared" si="196"/>
        <v>11.767159874863639</v>
      </c>
      <c r="HG110" s="150">
        <f t="shared" si="196"/>
        <v>11.738867024789645</v>
      </c>
      <c r="HH110" s="150">
        <f t="shared" si="196"/>
        <v>11.705858486905818</v>
      </c>
      <c r="HI110" s="150">
        <f t="shared" si="196"/>
        <v>11.653235991725786</v>
      </c>
      <c r="HJ110" s="150">
        <f t="shared" si="196"/>
        <v>11.561290093864864</v>
      </c>
      <c r="HK110" s="150">
        <f t="shared" si="196"/>
        <v>11.448373584593071</v>
      </c>
      <c r="HL110" s="150">
        <f t="shared" si="196"/>
        <v>11.313664808019482</v>
      </c>
      <c r="HM110" s="150">
        <f t="shared" si="196"/>
        <v>11.127315701769525</v>
      </c>
      <c r="HN110" s="150">
        <f t="shared" si="196"/>
        <v>10.928207931976354</v>
      </c>
      <c r="HO110" s="150">
        <f t="shared" si="196"/>
        <v>10.758732429525402</v>
      </c>
      <c r="HP110" s="150">
        <f t="shared" si="196"/>
        <v>10.609165625578251</v>
      </c>
      <c r="HQ110" s="150">
        <f t="shared" si="196"/>
        <v>10.462688169645743</v>
      </c>
      <c r="HR110" s="150">
        <f t="shared" si="196"/>
        <v>10.34443346362586</v>
      </c>
      <c r="HS110" s="150">
        <f t="shared" si="196"/>
        <v>10.229632195544713</v>
      </c>
      <c r="HT110" s="150">
        <f t="shared" si="196"/>
        <v>10.074885669745626</v>
      </c>
      <c r="HU110" s="150">
        <f t="shared" si="196"/>
        <v>9.9081166555013382</v>
      </c>
      <c r="HV110" s="150">
        <f t="shared" si="196"/>
        <v>9.7682566267708726</v>
      </c>
      <c r="HW110" s="150">
        <f t="shared" si="196"/>
        <v>9.6460207796242869</v>
      </c>
      <c r="HX110" s="150">
        <f t="shared" si="196"/>
        <v>9.4815984294892388</v>
      </c>
      <c r="HY110" s="150">
        <f t="shared" si="196"/>
        <v>9.3071226047462687</v>
      </c>
      <c r="HZ110" s="150">
        <f t="shared" si="196"/>
        <v>9.1040203305352456</v>
      </c>
      <c r="IA110" s="150">
        <f t="shared" ref="IA110:KL110" si="197">SUMPRODUCT(GX$57:IA$57,$N$97:$AQ$97)</f>
        <v>8.833762936852489</v>
      </c>
      <c r="IB110" s="150">
        <f t="shared" si="197"/>
        <v>8.5369182393466101</v>
      </c>
      <c r="IC110" s="150">
        <f t="shared" si="197"/>
        <v>8.3042249127822174</v>
      </c>
      <c r="ID110" s="150">
        <f t="shared" si="197"/>
        <v>8.1185985840888524</v>
      </c>
      <c r="IE110" s="150">
        <f t="shared" si="197"/>
        <v>8.0032636024067774</v>
      </c>
      <c r="IF110" s="150">
        <f t="shared" si="197"/>
        <v>7.9775418247726861</v>
      </c>
      <c r="IG110" s="150">
        <f t="shared" si="197"/>
        <v>7.9998043509991081</v>
      </c>
      <c r="IH110" s="150">
        <f t="shared" si="197"/>
        <v>8.0484832563936592</v>
      </c>
      <c r="II110" s="150">
        <f t="shared" si="197"/>
        <v>8.1499792351753495</v>
      </c>
      <c r="IJ110" s="150">
        <f t="shared" si="197"/>
        <v>8.2705990478095348</v>
      </c>
      <c r="IK110" s="150">
        <f t="shared" si="197"/>
        <v>8.4068577676737046</v>
      </c>
      <c r="IL110" s="150">
        <f t="shared" si="197"/>
        <v>8.5772028175489616</v>
      </c>
      <c r="IM110" s="150">
        <f t="shared" si="197"/>
        <v>8.7440903175748446</v>
      </c>
      <c r="IN110" s="150">
        <f t="shared" si="197"/>
        <v>8.857461453327252</v>
      </c>
      <c r="IO110" s="150">
        <f t="shared" si="197"/>
        <v>8.9260022864290427</v>
      </c>
      <c r="IP110" s="150">
        <f t="shared" si="197"/>
        <v>8.9702672446288823</v>
      </c>
      <c r="IQ110" s="150">
        <f t="shared" si="197"/>
        <v>8.9683490804770116</v>
      </c>
      <c r="IR110" s="150">
        <f t="shared" si="197"/>
        <v>8.9605293765831</v>
      </c>
      <c r="IS110" s="150">
        <f t="shared" si="197"/>
        <v>8.9944901963928654</v>
      </c>
      <c r="IT110" s="150">
        <f t="shared" si="197"/>
        <v>9.0455693287805019</v>
      </c>
      <c r="IU110" s="150">
        <f t="shared" si="197"/>
        <v>9.0680568231629088</v>
      </c>
      <c r="IV110" s="150">
        <f t="shared" si="197"/>
        <v>9.0757481303154091</v>
      </c>
      <c r="IW110" s="150">
        <f t="shared" si="197"/>
        <v>9.1193958988498967</v>
      </c>
      <c r="IX110" s="150">
        <f t="shared" si="197"/>
        <v>9.1658679531866998</v>
      </c>
      <c r="IY110" s="150">
        <f t="shared" si="197"/>
        <v>9.2405835483233041</v>
      </c>
      <c r="IZ110" s="150">
        <f t="shared" si="197"/>
        <v>9.3869065656999151</v>
      </c>
      <c r="JA110" s="150">
        <f t="shared" si="197"/>
        <v>9.5628179221412903</v>
      </c>
      <c r="JB110" s="150">
        <f t="shared" si="197"/>
        <v>9.650496144510484</v>
      </c>
      <c r="JC110" s="150">
        <f t="shared" si="197"/>
        <v>9.6711148860893488</v>
      </c>
      <c r="JD110" s="150">
        <f t="shared" si="197"/>
        <v>9.6060579905032366</v>
      </c>
      <c r="JE110" s="150">
        <f t="shared" si="197"/>
        <v>9.4356315452598984</v>
      </c>
      <c r="JF110" s="150">
        <f t="shared" si="197"/>
        <v>9.2150946710807968</v>
      </c>
      <c r="JG110" s="150">
        <f t="shared" si="197"/>
        <v>9.01900772614216</v>
      </c>
      <c r="JH110" s="150">
        <f t="shared" si="197"/>
        <v>8.8336543416743734</v>
      </c>
      <c r="JI110" s="150">
        <f t="shared" si="197"/>
        <v>8.6857975155141869</v>
      </c>
      <c r="JJ110" s="150">
        <f t="shared" si="197"/>
        <v>8.5744472542013916</v>
      </c>
      <c r="JK110" s="150">
        <f t="shared" si="197"/>
        <v>8.4879856504204856</v>
      </c>
      <c r="JL110" s="150">
        <f t="shared" si="197"/>
        <v>8.4096294929595139</v>
      </c>
      <c r="JM110" s="150">
        <f t="shared" si="197"/>
        <v>8.3430239422321737</v>
      </c>
      <c r="JN110" s="150">
        <f t="shared" si="197"/>
        <v>8.2722857603897157</v>
      </c>
      <c r="JO110" s="150">
        <f t="shared" si="197"/>
        <v>8.199062223680448</v>
      </c>
      <c r="JP110" s="150">
        <f t="shared" si="197"/>
        <v>8.1134942108539327</v>
      </c>
      <c r="JQ110" s="150">
        <f t="shared" si="197"/>
        <v>8.0073115383057818</v>
      </c>
      <c r="JR110" s="150">
        <f t="shared" si="197"/>
        <v>7.8982571116414313</v>
      </c>
      <c r="JS110" s="150">
        <f t="shared" si="197"/>
        <v>7.7995237737258281</v>
      </c>
      <c r="JT110" s="150">
        <f t="shared" si="197"/>
        <v>7.7144707554453156</v>
      </c>
      <c r="JU110" s="150">
        <f t="shared" si="197"/>
        <v>7.6442983354608858</v>
      </c>
      <c r="JV110" s="150">
        <f t="shared" si="197"/>
        <v>7.5882725979560846</v>
      </c>
      <c r="JW110" s="150">
        <f t="shared" si="197"/>
        <v>7.5300266484908995</v>
      </c>
      <c r="JX110" s="150">
        <f t="shared" si="197"/>
        <v>7.4583647561309805</v>
      </c>
      <c r="JY110" s="150">
        <f t="shared" si="197"/>
        <v>7.3851844038526799</v>
      </c>
      <c r="JZ110" s="150">
        <f t="shared" si="197"/>
        <v>7.3181151442613137</v>
      </c>
      <c r="KA110" s="150">
        <f t="shared" si="197"/>
        <v>7.2618702182302108</v>
      </c>
      <c r="KB110" s="150">
        <f t="shared" si="197"/>
        <v>7.1981747124992541</v>
      </c>
      <c r="KC110" s="150">
        <f t="shared" si="197"/>
        <v>7.1257040212497724</v>
      </c>
      <c r="KD110" s="150">
        <f t="shared" si="197"/>
        <v>7.0262769047329456</v>
      </c>
      <c r="KE110" s="150">
        <f t="shared" si="197"/>
        <v>6.891497621823218</v>
      </c>
      <c r="KF110" s="150">
        <f t="shared" si="197"/>
        <v>6.7334416476110492</v>
      </c>
      <c r="KG110" s="150">
        <f t="shared" si="197"/>
        <v>6.5808896889073685</v>
      </c>
      <c r="KH110" s="150">
        <f t="shared" si="197"/>
        <v>6.4370388390037423</v>
      </c>
      <c r="KI110" s="150">
        <f t="shared" si="197"/>
        <v>6.3216132562528102</v>
      </c>
      <c r="KJ110" s="150">
        <f t="shared" si="197"/>
        <v>6.2362669465730542</v>
      </c>
      <c r="KK110" s="150">
        <f t="shared" si="197"/>
        <v>6.1759029386916406</v>
      </c>
      <c r="KL110" s="150">
        <f t="shared" si="197"/>
        <v>6.134541420806249</v>
      </c>
      <c r="KM110" s="150">
        <f t="shared" ref="KM110:MX110" si="198">SUMPRODUCT(JJ$57:KM$57,$N$97:$AQ$97)</f>
        <v>6.1151057267775197</v>
      </c>
      <c r="KN110" s="150">
        <f t="shared" si="198"/>
        <v>6.1036657794076774</v>
      </c>
      <c r="KO110" s="150">
        <f t="shared" si="198"/>
        <v>6.1113970876103778</v>
      </c>
      <c r="KP110" s="150">
        <f t="shared" si="198"/>
        <v>6.133805585351638</v>
      </c>
      <c r="KQ110" s="150">
        <f t="shared" si="198"/>
        <v>6.1613449043201847</v>
      </c>
      <c r="KR110" s="150">
        <f t="shared" si="198"/>
        <v>6.2049305940962336</v>
      </c>
      <c r="KS110" s="150">
        <f t="shared" si="198"/>
        <v>6.2769630305859749</v>
      </c>
      <c r="KT110" s="150">
        <f t="shared" si="198"/>
        <v>6.3661745271538877</v>
      </c>
      <c r="KU110" s="150">
        <f t="shared" si="198"/>
        <v>6.4744506437831886</v>
      </c>
      <c r="KV110" s="150">
        <f t="shared" si="198"/>
        <v>6.6227420236597423</v>
      </c>
      <c r="KW110" s="150">
        <f t="shared" si="198"/>
        <v>6.7784914246079468</v>
      </c>
      <c r="KX110" s="150">
        <f t="shared" si="198"/>
        <v>6.9101709566447154</v>
      </c>
      <c r="KY110" s="150">
        <f t="shared" si="198"/>
        <v>7.0263047644761016</v>
      </c>
      <c r="KZ110" s="150">
        <f t="shared" si="198"/>
        <v>7.1371186309753192</v>
      </c>
      <c r="LA110" s="150">
        <f t="shared" si="198"/>
        <v>7.2264943287992072</v>
      </c>
      <c r="LB110" s="150">
        <f t="shared" si="198"/>
        <v>7.3156877445650483</v>
      </c>
      <c r="LC110" s="150">
        <f t="shared" si="198"/>
        <v>7.4361662814514684</v>
      </c>
      <c r="LD110" s="150">
        <f t="shared" si="198"/>
        <v>7.5633875918553048</v>
      </c>
      <c r="LE110" s="150">
        <f t="shared" si="198"/>
        <v>7.667544966649853</v>
      </c>
      <c r="LF110" s="150">
        <f t="shared" si="198"/>
        <v>7.755825487730367</v>
      </c>
      <c r="LG110" s="150">
        <f t="shared" si="198"/>
        <v>7.8760504767975306</v>
      </c>
      <c r="LH110" s="150">
        <f t="shared" si="198"/>
        <v>8.0101695258190571</v>
      </c>
      <c r="LI110" s="150">
        <f t="shared" si="198"/>
        <v>8.1733873121583756</v>
      </c>
      <c r="LJ110" s="150">
        <f t="shared" si="198"/>
        <v>8.3962471182951379</v>
      </c>
      <c r="LK110" s="150">
        <f t="shared" si="198"/>
        <v>8.6445163662291957</v>
      </c>
      <c r="LL110" s="150">
        <f t="shared" si="198"/>
        <v>8.8492323375045814</v>
      </c>
      <c r="LM110" s="150">
        <f t="shared" si="198"/>
        <v>9.0157266774949036</v>
      </c>
      <c r="LN110" s="150">
        <f t="shared" si="198"/>
        <v>9.1327935050765578</v>
      </c>
      <c r="LO110" s="150">
        <f t="shared" si="198"/>
        <v>9.1881990371814481</v>
      </c>
      <c r="LP110" s="150">
        <f t="shared" si="198"/>
        <v>9.2068674709554905</v>
      </c>
      <c r="LQ110" s="150">
        <f t="shared" si="198"/>
        <v>9.2137835122498419</v>
      </c>
      <c r="LR110" s="150">
        <f t="shared" si="198"/>
        <v>9.2144575998155407</v>
      </c>
      <c r="LS110" s="150">
        <f t="shared" si="198"/>
        <v>9.2127686650660525</v>
      </c>
      <c r="LT110" s="150">
        <f t="shared" si="198"/>
        <v>9.2021184960040294</v>
      </c>
      <c r="LU110" s="150">
        <f t="shared" si="198"/>
        <v>9.2123387103189582</v>
      </c>
      <c r="LV110" s="150">
        <f t="shared" si="198"/>
        <v>9.2366578637232166</v>
      </c>
      <c r="LW110" s="150">
        <f t="shared" si="198"/>
        <v>9.2485323078219555</v>
      </c>
      <c r="LX110" s="150">
        <f t="shared" si="198"/>
        <v>9.2707165413205637</v>
      </c>
      <c r="LY110" s="150">
        <f t="shared" si="198"/>
        <v>9.3201341174627199</v>
      </c>
      <c r="LZ110" s="150">
        <f t="shared" si="198"/>
        <v>9.3320755393911714</v>
      </c>
      <c r="MA110" s="150">
        <f t="shared" si="198"/>
        <v>9.3159366685825411</v>
      </c>
      <c r="MB110" s="150">
        <f t="shared" si="198"/>
        <v>9.3264413453963915</v>
      </c>
      <c r="MC110" s="150">
        <f t="shared" si="198"/>
        <v>9.3578002144579155</v>
      </c>
      <c r="MD110" s="150">
        <f t="shared" si="198"/>
        <v>9.3792144518976226</v>
      </c>
      <c r="ME110" s="150">
        <f t="shared" si="198"/>
        <v>9.4395271868868242</v>
      </c>
      <c r="MF110" s="150">
        <f t="shared" si="198"/>
        <v>9.5395085156671158</v>
      </c>
      <c r="MG110" s="150">
        <f t="shared" si="198"/>
        <v>9.610289066635751</v>
      </c>
      <c r="MH110" s="150">
        <f t="shared" si="198"/>
        <v>9.6526643014810141</v>
      </c>
      <c r="MI110" s="150">
        <f t="shared" si="198"/>
        <v>9.7172417783656986</v>
      </c>
      <c r="MJ110" s="150">
        <f t="shared" si="198"/>
        <v>9.8358994770026289</v>
      </c>
      <c r="MK110" s="150">
        <f t="shared" si="198"/>
        <v>9.9290233143848372</v>
      </c>
      <c r="ML110" s="150">
        <f t="shared" si="198"/>
        <v>10.038291225407608</v>
      </c>
      <c r="MM110" s="150">
        <f t="shared" si="198"/>
        <v>10.170151295042521</v>
      </c>
      <c r="MN110" s="150">
        <f t="shared" si="198"/>
        <v>10.243169749501275</v>
      </c>
      <c r="MO110" s="150">
        <f t="shared" si="198"/>
        <v>10.230095025551028</v>
      </c>
      <c r="MP110" s="150">
        <f t="shared" si="198"/>
        <v>10.233852606057539</v>
      </c>
      <c r="MQ110" s="150">
        <f t="shared" si="198"/>
        <v>10.217980219545595</v>
      </c>
      <c r="MR110" s="150">
        <f t="shared" si="198"/>
        <v>10.193292134225388</v>
      </c>
      <c r="MS110" s="150">
        <f t="shared" si="198"/>
        <v>10.209695476568774</v>
      </c>
      <c r="MT110" s="150">
        <f t="shared" si="198"/>
        <v>10.252945083748463</v>
      </c>
      <c r="MU110" s="150">
        <f t="shared" si="198"/>
        <v>10.284864307147028</v>
      </c>
      <c r="MV110" s="150">
        <f t="shared" si="198"/>
        <v>10.3379331736061</v>
      </c>
      <c r="MW110" s="150">
        <f t="shared" si="198"/>
        <v>10.38867174806802</v>
      </c>
      <c r="MX110" s="150">
        <f t="shared" si="198"/>
        <v>10.43847586668025</v>
      </c>
      <c r="MY110" s="150">
        <f t="shared" ref="MY110:NO110" si="199">SUMPRODUCT(LV$57:MY$57,$N$97:$AQ$97)</f>
        <v>10.482382067522334</v>
      </c>
      <c r="MZ110" s="150">
        <f t="shared" si="199"/>
        <v>10.521263012002048</v>
      </c>
      <c r="NA110" s="150">
        <f t="shared" si="199"/>
        <v>10.547731240664687</v>
      </c>
      <c r="NB110" s="150">
        <f t="shared" si="199"/>
        <v>10.5550412083221</v>
      </c>
      <c r="NC110" s="150">
        <f t="shared" si="199"/>
        <v>10.542987155785292</v>
      </c>
      <c r="ND110" s="150">
        <f t="shared" si="199"/>
        <v>10.515154258498969</v>
      </c>
      <c r="NE110" s="150">
        <f t="shared" si="199"/>
        <v>10.485310558545837</v>
      </c>
      <c r="NF110" s="150">
        <f t="shared" si="199"/>
        <v>10.459418486900507</v>
      </c>
      <c r="NG110" s="150">
        <f t="shared" si="199"/>
        <v>10.442301197714496</v>
      </c>
      <c r="NH110" s="150">
        <f t="shared" si="199"/>
        <v>10.43023096778972</v>
      </c>
      <c r="NI110" s="150">
        <f t="shared" si="199"/>
        <v>10.418274338189676</v>
      </c>
      <c r="NJ110" s="150">
        <f t="shared" si="199"/>
        <v>10.401158624984809</v>
      </c>
      <c r="NK110" s="150">
        <f t="shared" si="199"/>
        <v>10.375940321617307</v>
      </c>
      <c r="NL110" s="150">
        <f t="shared" si="199"/>
        <v>10.351998632551895</v>
      </c>
      <c r="NM110" s="150">
        <f t="shared" si="199"/>
        <v>10.332523005344115</v>
      </c>
      <c r="NN110" s="150">
        <f t="shared" si="199"/>
        <v>10.321263878355388</v>
      </c>
      <c r="NO110" s="151">
        <f t="shared" si="199"/>
        <v>10.299353280236362</v>
      </c>
      <c r="NP110" s="147"/>
      <c r="NQ110" s="147"/>
    </row>
    <row r="111" spans="1:381" s="146" customFormat="1" x14ac:dyDescent="0.2">
      <c r="A111" s="141"/>
      <c r="B111" s="141"/>
      <c r="C111" s="141" t="str">
        <f>OFMOR_FFF_0!C111</f>
        <v>FreeStock</v>
      </c>
      <c r="D111" s="141"/>
      <c r="E111" s="141" t="str">
        <f>OFMOR_FFF_0!E111</f>
        <v>Оборот: Освободившийся сток в себестоимости после всех отмен</v>
      </c>
      <c r="F111" s="141"/>
      <c r="G111" s="141" t="str">
        <f>OFMOR_FFF_0!G111</f>
        <v>тыс.руб.</v>
      </c>
      <c r="H111" s="141"/>
      <c r="I111" s="141"/>
      <c r="J111" s="141"/>
      <c r="K111" s="142">
        <f t="shared" si="145"/>
        <v>57519.539601040291</v>
      </c>
      <c r="L111" s="141"/>
      <c r="M111" s="141"/>
      <c r="N111" s="143">
        <f>N103+N105+N107+N109+N110</f>
        <v>0.44079667136343392</v>
      </c>
      <c r="O111" s="144">
        <f t="shared" ref="O111" si="200">O103+O105+O107+O109+O110</f>
        <v>1.353372176129084</v>
      </c>
      <c r="P111" s="144">
        <f>P103+P105+P107+P109+P110</f>
        <v>1.8515741194258279</v>
      </c>
      <c r="Q111" s="144">
        <f>Q103+Q105+Q107+Q109+Q110</f>
        <v>3.7482230743095442</v>
      </c>
      <c r="R111" s="144">
        <f t="shared" ref="R111:CC111" si="201">R103+R105+R107+R109+R110</f>
        <v>5.4922963813673107</v>
      </c>
      <c r="S111" s="144">
        <f t="shared" si="201"/>
        <v>7.3415209699962407</v>
      </c>
      <c r="T111" s="144">
        <f t="shared" si="201"/>
        <v>10.886221755050919</v>
      </c>
      <c r="U111" s="144">
        <f t="shared" si="201"/>
        <v>15.138114775934998</v>
      </c>
      <c r="V111" s="144">
        <f t="shared" si="201"/>
        <v>18.072374514460535</v>
      </c>
      <c r="W111" s="144">
        <f t="shared" si="201"/>
        <v>22.407553469542986</v>
      </c>
      <c r="X111" s="144">
        <f t="shared" si="201"/>
        <v>30.20442132270734</v>
      </c>
      <c r="Y111" s="144">
        <f t="shared" si="201"/>
        <v>36.895763562695556</v>
      </c>
      <c r="Z111" s="144">
        <f t="shared" si="201"/>
        <v>43.71318283937272</v>
      </c>
      <c r="AA111" s="144">
        <f t="shared" si="201"/>
        <v>53.485180101706703</v>
      </c>
      <c r="AB111" s="144">
        <f t="shared" si="201"/>
        <v>61.721329980232426</v>
      </c>
      <c r="AC111" s="144">
        <f t="shared" si="201"/>
        <v>65.744120707290193</v>
      </c>
      <c r="AD111" s="144">
        <f t="shared" si="201"/>
        <v>71.520812546112808</v>
      </c>
      <c r="AE111" s="144">
        <f t="shared" si="201"/>
        <v>75.849253206029658</v>
      </c>
      <c r="AF111" s="144">
        <f t="shared" si="201"/>
        <v>77.3825300899951</v>
      </c>
      <c r="AG111" s="144">
        <f t="shared" si="201"/>
        <v>77.332016363185744</v>
      </c>
      <c r="AH111" s="144">
        <f t="shared" si="201"/>
        <v>77.296841364466417</v>
      </c>
      <c r="AI111" s="144">
        <f t="shared" si="201"/>
        <v>76.609247992227509</v>
      </c>
      <c r="AJ111" s="144">
        <f t="shared" si="201"/>
        <v>74.846895094640772</v>
      </c>
      <c r="AK111" s="144">
        <f t="shared" si="201"/>
        <v>77.050117221928531</v>
      </c>
      <c r="AL111" s="144">
        <f t="shared" si="201"/>
        <v>82.129699606779042</v>
      </c>
      <c r="AM111" s="144">
        <f t="shared" si="201"/>
        <v>89.656890595026752</v>
      </c>
      <c r="AN111" s="144">
        <f t="shared" si="201"/>
        <v>90.964813129604508</v>
      </c>
      <c r="AO111" s="144">
        <f t="shared" si="201"/>
        <v>97.892773434261983</v>
      </c>
      <c r="AP111" s="144">
        <f t="shared" si="201"/>
        <v>103.79609144513968</v>
      </c>
      <c r="AQ111" s="144">
        <f t="shared" si="201"/>
        <v>106.83176269936909</v>
      </c>
      <c r="AR111" s="144">
        <f t="shared" si="201"/>
        <v>115.86751077999649</v>
      </c>
      <c r="AS111" s="144">
        <f t="shared" si="201"/>
        <v>115.54770221865606</v>
      </c>
      <c r="AT111" s="144">
        <f t="shared" si="201"/>
        <v>106.20467268684496</v>
      </c>
      <c r="AU111" s="144">
        <f t="shared" si="201"/>
        <v>99.637622520260678</v>
      </c>
      <c r="AV111" s="144">
        <f t="shared" si="201"/>
        <v>87.310641194498132</v>
      </c>
      <c r="AW111" s="144">
        <f t="shared" si="201"/>
        <v>75.86918808178126</v>
      </c>
      <c r="AX111" s="144">
        <f t="shared" si="201"/>
        <v>67.455571214373023</v>
      </c>
      <c r="AY111" s="144">
        <f t="shared" si="201"/>
        <v>61.279097676930178</v>
      </c>
      <c r="AZ111" s="144">
        <f t="shared" si="201"/>
        <v>57.875782926450285</v>
      </c>
      <c r="BA111" s="144">
        <f t="shared" si="201"/>
        <v>56.603842467835655</v>
      </c>
      <c r="BB111" s="144">
        <f t="shared" si="201"/>
        <v>56.705454013952085</v>
      </c>
      <c r="BC111" s="144">
        <f t="shared" si="201"/>
        <v>57.756358922221438</v>
      </c>
      <c r="BD111" s="144">
        <f t="shared" si="201"/>
        <v>60.370318862837493</v>
      </c>
      <c r="BE111" s="144">
        <f t="shared" si="201"/>
        <v>63.26196030666928</v>
      </c>
      <c r="BF111" s="144">
        <f t="shared" si="201"/>
        <v>67.524109230927323</v>
      </c>
      <c r="BG111" s="144">
        <f t="shared" si="201"/>
        <v>72.621626221624638</v>
      </c>
      <c r="BH111" s="144">
        <f t="shared" si="201"/>
        <v>77.276939614546293</v>
      </c>
      <c r="BI111" s="144">
        <f t="shared" si="201"/>
        <v>81.103200443547692</v>
      </c>
      <c r="BJ111" s="144">
        <f t="shared" si="201"/>
        <v>85.375629103506611</v>
      </c>
      <c r="BK111" s="144">
        <f t="shared" si="201"/>
        <v>90.223053451446901</v>
      </c>
      <c r="BL111" s="144">
        <f t="shared" si="201"/>
        <v>94.454876784103078</v>
      </c>
      <c r="BM111" s="144">
        <f t="shared" si="201"/>
        <v>100.05712817479602</v>
      </c>
      <c r="BN111" s="144">
        <f t="shared" si="201"/>
        <v>105.95605246011287</v>
      </c>
      <c r="BO111" s="144">
        <f t="shared" si="201"/>
        <v>111.46968721905172</v>
      </c>
      <c r="BP111" s="144">
        <f t="shared" si="201"/>
        <v>115.14848308853701</v>
      </c>
      <c r="BQ111" s="144">
        <f t="shared" si="201"/>
        <v>119.49351811392205</v>
      </c>
      <c r="BR111" s="144">
        <f t="shared" si="201"/>
        <v>124.16410798041323</v>
      </c>
      <c r="BS111" s="144">
        <f t="shared" si="201"/>
        <v>128.04124915533254</v>
      </c>
      <c r="BT111" s="144">
        <f t="shared" si="201"/>
        <v>133.3298443908659</v>
      </c>
      <c r="BU111" s="144">
        <f t="shared" si="201"/>
        <v>137.72982082603457</v>
      </c>
      <c r="BV111" s="144">
        <f t="shared" si="201"/>
        <v>140.29512142617347</v>
      </c>
      <c r="BW111" s="144">
        <f t="shared" si="201"/>
        <v>143.29995853423389</v>
      </c>
      <c r="BX111" s="144">
        <f t="shared" si="201"/>
        <v>144.38611867956803</v>
      </c>
      <c r="BY111" s="144">
        <f t="shared" si="201"/>
        <v>144.80638624830854</v>
      </c>
      <c r="BZ111" s="144">
        <f t="shared" si="201"/>
        <v>144.56853550302088</v>
      </c>
      <c r="CA111" s="144">
        <f t="shared" si="201"/>
        <v>143.65264247420507</v>
      </c>
      <c r="CB111" s="144">
        <f t="shared" si="201"/>
        <v>142.80193426773911</v>
      </c>
      <c r="CC111" s="144">
        <f t="shared" si="201"/>
        <v>142.1332435675275</v>
      </c>
      <c r="CD111" s="144">
        <f t="shared" ref="CD111:EO111" si="202">CD103+CD105+CD107+CD109+CD110</f>
        <v>141.64216315128084</v>
      </c>
      <c r="CE111" s="144">
        <f t="shared" si="202"/>
        <v>141.40437636938771</v>
      </c>
      <c r="CF111" s="144">
        <f t="shared" si="202"/>
        <v>141.69366185412562</v>
      </c>
      <c r="CG111" s="144">
        <f t="shared" si="202"/>
        <v>142.11303087332988</v>
      </c>
      <c r="CH111" s="144">
        <f t="shared" si="202"/>
        <v>142.69171976491819</v>
      </c>
      <c r="CI111" s="144">
        <f t="shared" si="202"/>
        <v>143.5850415532696</v>
      </c>
      <c r="CJ111" s="144">
        <f t="shared" si="202"/>
        <v>144.3116364317938</v>
      </c>
      <c r="CK111" s="144">
        <f t="shared" si="202"/>
        <v>144.62859672911745</v>
      </c>
      <c r="CL111" s="144">
        <f t="shared" si="202"/>
        <v>144.77084869766574</v>
      </c>
      <c r="CM111" s="144">
        <f t="shared" si="202"/>
        <v>144.38894573388924</v>
      </c>
      <c r="CN111" s="144">
        <f t="shared" si="202"/>
        <v>143.21292259771249</v>
      </c>
      <c r="CO111" s="144">
        <f t="shared" si="202"/>
        <v>141.72332552780094</v>
      </c>
      <c r="CP111" s="144">
        <f t="shared" si="202"/>
        <v>140.10788053881106</v>
      </c>
      <c r="CQ111" s="144">
        <f t="shared" si="202"/>
        <v>138.66868889934639</v>
      </c>
      <c r="CR111" s="144">
        <f t="shared" si="202"/>
        <v>137.5592508932385</v>
      </c>
      <c r="CS111" s="144">
        <f t="shared" si="202"/>
        <v>137.2433068477543</v>
      </c>
      <c r="CT111" s="144">
        <f t="shared" si="202"/>
        <v>137.56776652815441</v>
      </c>
      <c r="CU111" s="144">
        <f t="shared" si="202"/>
        <v>138.3938122331661</v>
      </c>
      <c r="CV111" s="144">
        <f t="shared" si="202"/>
        <v>139.89425770953306</v>
      </c>
      <c r="CW111" s="144">
        <f t="shared" si="202"/>
        <v>141.80725409199462</v>
      </c>
      <c r="CX111" s="144">
        <f t="shared" si="202"/>
        <v>143.9489873904835</v>
      </c>
      <c r="CY111" s="144">
        <f t="shared" si="202"/>
        <v>146.22417881087429</v>
      </c>
      <c r="CZ111" s="144">
        <f t="shared" si="202"/>
        <v>148.47846936305129</v>
      </c>
      <c r="DA111" s="144">
        <f t="shared" si="202"/>
        <v>150.65278894682123</v>
      </c>
      <c r="DB111" s="144">
        <f t="shared" si="202"/>
        <v>152.77292574155746</v>
      </c>
      <c r="DC111" s="144">
        <f t="shared" si="202"/>
        <v>154.71390885494046</v>
      </c>
      <c r="DD111" s="144">
        <f t="shared" si="202"/>
        <v>156.43325211761336</v>
      </c>
      <c r="DE111" s="144">
        <f t="shared" si="202"/>
        <v>158.04973022588888</v>
      </c>
      <c r="DF111" s="144">
        <f t="shared" si="202"/>
        <v>159.55847633023123</v>
      </c>
      <c r="DG111" s="144">
        <f t="shared" si="202"/>
        <v>161.07074959018667</v>
      </c>
      <c r="DH111" s="144">
        <f t="shared" si="202"/>
        <v>162.55218431226513</v>
      </c>
      <c r="DI111" s="144">
        <f t="shared" si="202"/>
        <v>163.91528241811577</v>
      </c>
      <c r="DJ111" s="144">
        <f t="shared" si="202"/>
        <v>165.13556174360539</v>
      </c>
      <c r="DK111" s="144">
        <f t="shared" si="202"/>
        <v>166.17146480882934</v>
      </c>
      <c r="DL111" s="144">
        <f t="shared" si="202"/>
        <v>166.99674884952017</v>
      </c>
      <c r="DM111" s="144">
        <f t="shared" si="202"/>
        <v>167.63213027560872</v>
      </c>
      <c r="DN111" s="144">
        <f t="shared" si="202"/>
        <v>168.12035365218304</v>
      </c>
      <c r="DO111" s="144">
        <f t="shared" si="202"/>
        <v>168.37080701644837</v>
      </c>
      <c r="DP111" s="144">
        <f t="shared" si="202"/>
        <v>168.33925870401345</v>
      </c>
      <c r="DQ111" s="144">
        <f t="shared" si="202"/>
        <v>168.04954288179957</v>
      </c>
      <c r="DR111" s="144">
        <f t="shared" si="202"/>
        <v>167.5341760764079</v>
      </c>
      <c r="DS111" s="144">
        <f t="shared" si="202"/>
        <v>166.97834972706909</v>
      </c>
      <c r="DT111" s="144">
        <f t="shared" si="202"/>
        <v>166.38000774706128</v>
      </c>
      <c r="DU111" s="144">
        <f t="shared" si="202"/>
        <v>165.93053528600012</v>
      </c>
      <c r="DV111" s="144">
        <f t="shared" si="202"/>
        <v>165.66292925608238</v>
      </c>
      <c r="DW111" s="144">
        <f t="shared" si="202"/>
        <v>165.55171856714634</v>
      </c>
      <c r="DX111" s="144">
        <f t="shared" si="202"/>
        <v>165.66775264157556</v>
      </c>
      <c r="DY111" s="144">
        <f t="shared" si="202"/>
        <v>165.91350561693207</v>
      </c>
      <c r="DZ111" s="144">
        <f t="shared" si="202"/>
        <v>166.2783886548246</v>
      </c>
      <c r="EA111" s="144">
        <f t="shared" si="202"/>
        <v>166.69716530528677</v>
      </c>
      <c r="EB111" s="144">
        <f t="shared" si="202"/>
        <v>167.17893149473753</v>
      </c>
      <c r="EC111" s="144">
        <f t="shared" si="202"/>
        <v>167.67520983809703</v>
      </c>
      <c r="ED111" s="144">
        <f t="shared" si="202"/>
        <v>168.13644274004781</v>
      </c>
      <c r="EE111" s="144">
        <f t="shared" si="202"/>
        <v>168.55194556621225</v>
      </c>
      <c r="EF111" s="144">
        <f t="shared" si="202"/>
        <v>168.82371158874983</v>
      </c>
      <c r="EG111" s="144">
        <f t="shared" si="202"/>
        <v>169.02847402484204</v>
      </c>
      <c r="EH111" s="144">
        <f t="shared" si="202"/>
        <v>169.12361222973672</v>
      </c>
      <c r="EI111" s="144">
        <f t="shared" si="202"/>
        <v>169.15341801157032</v>
      </c>
      <c r="EJ111" s="144">
        <f t="shared" si="202"/>
        <v>169.16036522491765</v>
      </c>
      <c r="EK111" s="144">
        <f t="shared" si="202"/>
        <v>169.17046504614731</v>
      </c>
      <c r="EL111" s="144">
        <f t="shared" si="202"/>
        <v>169.2312062151056</v>
      </c>
      <c r="EM111" s="144">
        <f t="shared" si="202"/>
        <v>169.31570384480818</v>
      </c>
      <c r="EN111" s="144">
        <f t="shared" si="202"/>
        <v>169.4474310108325</v>
      </c>
      <c r="EO111" s="144">
        <f t="shared" si="202"/>
        <v>169.60002671898013</v>
      </c>
      <c r="EP111" s="144">
        <f t="shared" ref="EP111:HA111" si="203">EP103+EP105+EP107+EP109+EP110</f>
        <v>169.7678081690492</v>
      </c>
      <c r="EQ111" s="144">
        <f t="shared" si="203"/>
        <v>169.89867334040818</v>
      </c>
      <c r="ER111" s="144">
        <f t="shared" si="203"/>
        <v>170.01582850805397</v>
      </c>
      <c r="ES111" s="144">
        <f t="shared" si="203"/>
        <v>170.09206744259023</v>
      </c>
      <c r="ET111" s="144">
        <f t="shared" si="203"/>
        <v>170.10123154810947</v>
      </c>
      <c r="EU111" s="144">
        <f t="shared" si="203"/>
        <v>170.03898728530106</v>
      </c>
      <c r="EV111" s="144">
        <f t="shared" si="203"/>
        <v>169.84959615676348</v>
      </c>
      <c r="EW111" s="144">
        <f t="shared" si="203"/>
        <v>169.68956549975607</v>
      </c>
      <c r="EX111" s="144">
        <f t="shared" si="203"/>
        <v>169.59420312284922</v>
      </c>
      <c r="EY111" s="144">
        <f t="shared" si="203"/>
        <v>169.54944546505143</v>
      </c>
      <c r="EZ111" s="144">
        <f t="shared" si="203"/>
        <v>169.67361786266733</v>
      </c>
      <c r="FA111" s="144">
        <f t="shared" si="203"/>
        <v>169.91229153265726</v>
      </c>
      <c r="FB111" s="144">
        <f t="shared" si="203"/>
        <v>170.28930799324897</v>
      </c>
      <c r="FC111" s="144">
        <f t="shared" si="203"/>
        <v>170.79204128366055</v>
      </c>
      <c r="FD111" s="144">
        <f t="shared" si="203"/>
        <v>171.41199273261907</v>
      </c>
      <c r="FE111" s="144">
        <f t="shared" si="203"/>
        <v>172.14309660787345</v>
      </c>
      <c r="FF111" s="144">
        <f t="shared" si="203"/>
        <v>173.04014722572916</v>
      </c>
      <c r="FG111" s="144">
        <f t="shared" si="203"/>
        <v>174.13538628836878</v>
      </c>
      <c r="FH111" s="144">
        <f t="shared" si="203"/>
        <v>175.34945890366771</v>
      </c>
      <c r="FI111" s="144">
        <f t="shared" si="203"/>
        <v>176.75088443681756</v>
      </c>
      <c r="FJ111" s="144">
        <f t="shared" si="203"/>
        <v>178.27488747262061</v>
      </c>
      <c r="FK111" s="144">
        <f t="shared" si="203"/>
        <v>179.87675732151945</v>
      </c>
      <c r="FL111" s="144">
        <f t="shared" si="203"/>
        <v>181.57898721128686</v>
      </c>
      <c r="FM111" s="144">
        <f t="shared" si="203"/>
        <v>183.37104430480113</v>
      </c>
      <c r="FN111" s="144">
        <f t="shared" si="203"/>
        <v>185.22224561891838</v>
      </c>
      <c r="FO111" s="144">
        <f t="shared" si="203"/>
        <v>187.04602609413126</v>
      </c>
      <c r="FP111" s="144">
        <f t="shared" si="203"/>
        <v>188.88823948429649</v>
      </c>
      <c r="FQ111" s="144">
        <f t="shared" si="203"/>
        <v>190.72526327568673</v>
      </c>
      <c r="FR111" s="144">
        <f t="shared" si="203"/>
        <v>192.54905928442051</v>
      </c>
      <c r="FS111" s="144">
        <f t="shared" si="203"/>
        <v>194.43982938604574</v>
      </c>
      <c r="FT111" s="144">
        <f t="shared" si="203"/>
        <v>196.46749355559274</v>
      </c>
      <c r="FU111" s="144">
        <f t="shared" si="203"/>
        <v>198.71636570223049</v>
      </c>
      <c r="FV111" s="144">
        <f t="shared" si="203"/>
        <v>200.99164388497246</v>
      </c>
      <c r="FW111" s="144">
        <f t="shared" si="203"/>
        <v>203.42489771637509</v>
      </c>
      <c r="FX111" s="144">
        <f t="shared" si="203"/>
        <v>205.96829658718354</v>
      </c>
      <c r="FY111" s="144">
        <f t="shared" si="203"/>
        <v>208.58465998936583</v>
      </c>
      <c r="FZ111" s="144">
        <f t="shared" si="203"/>
        <v>211.41281564648889</v>
      </c>
      <c r="GA111" s="144">
        <f t="shared" si="203"/>
        <v>214.18279719310414</v>
      </c>
      <c r="GB111" s="144">
        <f t="shared" si="203"/>
        <v>216.71098804508136</v>
      </c>
      <c r="GC111" s="144">
        <f t="shared" si="203"/>
        <v>219.04791876376166</v>
      </c>
      <c r="GD111" s="144">
        <f t="shared" si="203"/>
        <v>220.98673437316006</v>
      </c>
      <c r="GE111" s="144">
        <f t="shared" si="203"/>
        <v>222.55067952296687</v>
      </c>
      <c r="GF111" s="144">
        <f t="shared" si="203"/>
        <v>223.8306662433784</v>
      </c>
      <c r="GG111" s="144">
        <f t="shared" si="203"/>
        <v>224.77883041363398</v>
      </c>
      <c r="GH111" s="144">
        <f t="shared" si="203"/>
        <v>225.40177916487369</v>
      </c>
      <c r="GI111" s="144">
        <f t="shared" si="203"/>
        <v>225.85064281616823</v>
      </c>
      <c r="GJ111" s="144">
        <f t="shared" si="203"/>
        <v>226.04222587810978</v>
      </c>
      <c r="GK111" s="144">
        <f t="shared" si="203"/>
        <v>225.81636123477307</v>
      </c>
      <c r="GL111" s="144">
        <f t="shared" si="203"/>
        <v>225.24735239010747</v>
      </c>
      <c r="GM111" s="144">
        <f t="shared" si="203"/>
        <v>224.35701984226239</v>
      </c>
      <c r="GN111" s="144">
        <f t="shared" si="203"/>
        <v>223.01072479959399</v>
      </c>
      <c r="GO111" s="144">
        <f t="shared" si="203"/>
        <v>221.27892583928812</v>
      </c>
      <c r="GP111" s="144">
        <f t="shared" si="203"/>
        <v>219.40230471598119</v>
      </c>
      <c r="GQ111" s="144">
        <f t="shared" si="203"/>
        <v>217.23686874521826</v>
      </c>
      <c r="GR111" s="144">
        <f t="shared" si="203"/>
        <v>214.86584175363853</v>
      </c>
      <c r="GS111" s="144">
        <f t="shared" si="203"/>
        <v>212.43424056255384</v>
      </c>
      <c r="GT111" s="144">
        <f t="shared" si="203"/>
        <v>210.03130061828634</v>
      </c>
      <c r="GU111" s="144">
        <f t="shared" si="203"/>
        <v>207.67866907569649</v>
      </c>
      <c r="GV111" s="144">
        <f t="shared" si="203"/>
        <v>205.40277390089696</v>
      </c>
      <c r="GW111" s="144">
        <f t="shared" si="203"/>
        <v>203.28472346838774</v>
      </c>
      <c r="GX111" s="144">
        <f t="shared" si="203"/>
        <v>201.04377351935128</v>
      </c>
      <c r="GY111" s="144">
        <f t="shared" si="203"/>
        <v>198.54734973059206</v>
      </c>
      <c r="GZ111" s="144">
        <f t="shared" si="203"/>
        <v>195.68812933506757</v>
      </c>
      <c r="HA111" s="144">
        <f t="shared" si="203"/>
        <v>192.80451338803707</v>
      </c>
      <c r="HB111" s="144">
        <f t="shared" ref="HB111:JM111" si="204">HB103+HB105+HB107+HB109+HB110</f>
        <v>189.61728337330049</v>
      </c>
      <c r="HC111" s="144">
        <f t="shared" si="204"/>
        <v>186.2060362602264</v>
      </c>
      <c r="HD111" s="144">
        <f t="shared" si="204"/>
        <v>182.70340626755211</v>
      </c>
      <c r="HE111" s="144">
        <f t="shared" si="204"/>
        <v>178.82239280837143</v>
      </c>
      <c r="HF111" s="144">
        <f t="shared" si="204"/>
        <v>175.0635720367859</v>
      </c>
      <c r="HG111" s="144">
        <f t="shared" si="204"/>
        <v>171.89093463351398</v>
      </c>
      <c r="HH111" s="144">
        <f t="shared" si="204"/>
        <v>169.14241619710026</v>
      </c>
      <c r="HI111" s="144">
        <f t="shared" si="204"/>
        <v>167.15638829694407</v>
      </c>
      <c r="HJ111" s="144">
        <f t="shared" si="204"/>
        <v>166.09042109677983</v>
      </c>
      <c r="HK111" s="144">
        <f t="shared" si="204"/>
        <v>165.75560200579284</v>
      </c>
      <c r="HL111" s="144">
        <f t="shared" si="204"/>
        <v>165.97048578724667</v>
      </c>
      <c r="HM111" s="144">
        <f t="shared" si="204"/>
        <v>166.79286074658702</v>
      </c>
      <c r="HN111" s="144">
        <f t="shared" si="204"/>
        <v>168.02542821983556</v>
      </c>
      <c r="HO111" s="144">
        <f t="shared" si="204"/>
        <v>169.33994779279712</v>
      </c>
      <c r="HP111" s="144">
        <f t="shared" si="204"/>
        <v>170.80112017407066</v>
      </c>
      <c r="HQ111" s="144">
        <f t="shared" si="204"/>
        <v>172.26556088045058</v>
      </c>
      <c r="HR111" s="144">
        <f t="shared" si="204"/>
        <v>173.54982884987052</v>
      </c>
      <c r="HS111" s="144">
        <f t="shared" si="204"/>
        <v>174.50200070441144</v>
      </c>
      <c r="HT111" s="144">
        <f t="shared" si="204"/>
        <v>175.21934215802895</v>
      </c>
      <c r="HU111" s="144">
        <f t="shared" si="204"/>
        <v>175.64560100252035</v>
      </c>
      <c r="HV111" s="144">
        <f t="shared" si="204"/>
        <v>175.81924020032884</v>
      </c>
      <c r="HW111" s="144">
        <f t="shared" si="204"/>
        <v>175.99305900807479</v>
      </c>
      <c r="HX111" s="144">
        <f t="shared" si="204"/>
        <v>176.32853457034679</v>
      </c>
      <c r="HY111" s="144">
        <f t="shared" si="204"/>
        <v>177.00488530870314</v>
      </c>
      <c r="HZ111" s="144">
        <f t="shared" si="204"/>
        <v>177.62596249609331</v>
      </c>
      <c r="IA111" s="144">
        <f t="shared" si="204"/>
        <v>178.49130780158092</v>
      </c>
      <c r="IB111" s="144">
        <f t="shared" si="204"/>
        <v>179.47073870908059</v>
      </c>
      <c r="IC111" s="144">
        <f t="shared" si="204"/>
        <v>180.46203749837383</v>
      </c>
      <c r="ID111" s="144">
        <f t="shared" si="204"/>
        <v>181.67635350546087</v>
      </c>
      <c r="IE111" s="144">
        <f t="shared" si="204"/>
        <v>182.7851816554859</v>
      </c>
      <c r="IF111" s="144">
        <f t="shared" si="204"/>
        <v>183.25419305790501</v>
      </c>
      <c r="IG111" s="144">
        <f t="shared" si="204"/>
        <v>183.16212872494651</v>
      </c>
      <c r="IH111" s="144">
        <f t="shared" si="204"/>
        <v>182.30949019287073</v>
      </c>
      <c r="II111" s="144">
        <f t="shared" si="204"/>
        <v>180.66274352060137</v>
      </c>
      <c r="IJ111" s="144">
        <f t="shared" si="204"/>
        <v>178.58141167229533</v>
      </c>
      <c r="IK111" s="144">
        <f t="shared" si="204"/>
        <v>176.42391077246648</v>
      </c>
      <c r="IL111" s="144">
        <f t="shared" si="204"/>
        <v>174.2244620733519</v>
      </c>
      <c r="IM111" s="144">
        <f t="shared" si="204"/>
        <v>172.26025986858866</v>
      </c>
      <c r="IN111" s="144">
        <f t="shared" si="204"/>
        <v>170.51471884842212</v>
      </c>
      <c r="IO111" s="144">
        <f t="shared" si="204"/>
        <v>168.86024565336413</v>
      </c>
      <c r="IP111" s="144">
        <f t="shared" si="204"/>
        <v>167.30366759143328</v>
      </c>
      <c r="IQ111" s="144">
        <f t="shared" si="204"/>
        <v>165.7918849362174</v>
      </c>
      <c r="IR111" s="144">
        <f t="shared" si="204"/>
        <v>164.26753244854419</v>
      </c>
      <c r="IS111" s="144">
        <f t="shared" si="204"/>
        <v>162.74575664237184</v>
      </c>
      <c r="IT111" s="144">
        <f t="shared" si="204"/>
        <v>161.28225028667481</v>
      </c>
      <c r="IU111" s="144">
        <f t="shared" si="204"/>
        <v>159.74588965460057</v>
      </c>
      <c r="IV111" s="144">
        <f t="shared" si="204"/>
        <v>158.19123562735209</v>
      </c>
      <c r="IW111" s="144">
        <f t="shared" si="204"/>
        <v>156.64908160116369</v>
      </c>
      <c r="IX111" s="144">
        <f t="shared" si="204"/>
        <v>155.12460180279027</v>
      </c>
      <c r="IY111" s="144">
        <f t="shared" si="204"/>
        <v>153.73568785122544</v>
      </c>
      <c r="IZ111" s="144">
        <f t="shared" si="204"/>
        <v>152.48727717343158</v>
      </c>
      <c r="JA111" s="144">
        <f t="shared" si="204"/>
        <v>151.36350778485627</v>
      </c>
      <c r="JB111" s="144">
        <f t="shared" si="204"/>
        <v>150.14136712891946</v>
      </c>
      <c r="JC111" s="144">
        <f t="shared" si="204"/>
        <v>148.80468173834964</v>
      </c>
      <c r="JD111" s="144">
        <f t="shared" si="204"/>
        <v>147.29159496514524</v>
      </c>
      <c r="JE111" s="144">
        <f t="shared" si="204"/>
        <v>145.66764688446116</v>
      </c>
      <c r="JF111" s="144">
        <f t="shared" si="204"/>
        <v>143.8949310143006</v>
      </c>
      <c r="JG111" s="144">
        <f t="shared" si="204"/>
        <v>141.98968244417057</v>
      </c>
      <c r="JH111" s="144">
        <f t="shared" si="204"/>
        <v>139.9262989824642</v>
      </c>
      <c r="JI111" s="144">
        <f t="shared" si="204"/>
        <v>137.63198035205002</v>
      </c>
      <c r="JJ111" s="144">
        <f t="shared" si="204"/>
        <v>135.2698124347464</v>
      </c>
      <c r="JK111" s="144">
        <f t="shared" si="204"/>
        <v>133.01579356441448</v>
      </c>
      <c r="JL111" s="144">
        <f t="shared" si="204"/>
        <v>130.84115617522829</v>
      </c>
      <c r="JM111" s="144">
        <f t="shared" si="204"/>
        <v>128.9746765041379</v>
      </c>
      <c r="JN111" s="144">
        <f t="shared" ref="JN111:LY111" si="205">JN103+JN105+JN107+JN109+JN110</f>
        <v>127.39273705105946</v>
      </c>
      <c r="JO111" s="144">
        <f t="shared" si="205"/>
        <v>126.09017910338144</v>
      </c>
      <c r="JP111" s="144">
        <f t="shared" si="205"/>
        <v>125.10473623984923</v>
      </c>
      <c r="JQ111" s="144">
        <f t="shared" si="205"/>
        <v>124.41832989777662</v>
      </c>
      <c r="JR111" s="144">
        <f t="shared" si="205"/>
        <v>123.94651150416546</v>
      </c>
      <c r="JS111" s="144">
        <f t="shared" si="205"/>
        <v>123.72023275227461</v>
      </c>
      <c r="JT111" s="144">
        <f t="shared" si="205"/>
        <v>123.86783023652181</v>
      </c>
      <c r="JU111" s="144">
        <f t="shared" si="205"/>
        <v>124.30655755351628</v>
      </c>
      <c r="JV111" s="144">
        <f t="shared" si="205"/>
        <v>125.02708435707592</v>
      </c>
      <c r="JW111" s="144">
        <f t="shared" si="205"/>
        <v>126.1144228077808</v>
      </c>
      <c r="JX111" s="144">
        <f t="shared" si="205"/>
        <v>127.49173719342411</v>
      </c>
      <c r="JY111" s="144">
        <f t="shared" si="205"/>
        <v>128.989461381924</v>
      </c>
      <c r="JZ111" s="144">
        <f t="shared" si="205"/>
        <v>130.69908366622607</v>
      </c>
      <c r="KA111" s="144">
        <f t="shared" si="205"/>
        <v>132.56861381115877</v>
      </c>
      <c r="KB111" s="144">
        <f t="shared" si="205"/>
        <v>134.4739148892142</v>
      </c>
      <c r="KC111" s="144">
        <f t="shared" si="205"/>
        <v>136.35113666551067</v>
      </c>
      <c r="KD111" s="144">
        <f t="shared" si="205"/>
        <v>138.16172967150183</v>
      </c>
      <c r="KE111" s="144">
        <f t="shared" si="205"/>
        <v>139.88508561842164</v>
      </c>
      <c r="KF111" s="144">
        <f t="shared" si="205"/>
        <v>141.47676796323333</v>
      </c>
      <c r="KG111" s="144">
        <f t="shared" si="205"/>
        <v>143.13711965795559</v>
      </c>
      <c r="KH111" s="144">
        <f t="shared" si="205"/>
        <v>144.99252148142497</v>
      </c>
      <c r="KI111" s="144">
        <f t="shared" si="205"/>
        <v>147.1485849271489</v>
      </c>
      <c r="KJ111" s="144">
        <f t="shared" si="205"/>
        <v>149.34465764577092</v>
      </c>
      <c r="KK111" s="144">
        <f t="shared" si="205"/>
        <v>151.79338311405252</v>
      </c>
      <c r="KL111" s="144">
        <f t="shared" si="205"/>
        <v>154.47049258137935</v>
      </c>
      <c r="KM111" s="144">
        <f t="shared" si="205"/>
        <v>157.29787900216948</v>
      </c>
      <c r="KN111" s="144">
        <f t="shared" si="205"/>
        <v>160.51695341371419</v>
      </c>
      <c r="KO111" s="144">
        <f t="shared" si="205"/>
        <v>163.71083907641903</v>
      </c>
      <c r="KP111" s="144">
        <f t="shared" si="205"/>
        <v>166.5664887393869</v>
      </c>
      <c r="KQ111" s="144">
        <f t="shared" si="205"/>
        <v>169.11832654045588</v>
      </c>
      <c r="KR111" s="144">
        <f t="shared" si="205"/>
        <v>171.1278085917229</v>
      </c>
      <c r="KS111" s="144">
        <f t="shared" si="205"/>
        <v>172.6953264191356</v>
      </c>
      <c r="KT111" s="144">
        <f t="shared" si="205"/>
        <v>173.88465055829471</v>
      </c>
      <c r="KU111" s="144">
        <f t="shared" si="205"/>
        <v>174.69960051788678</v>
      </c>
      <c r="KV111" s="144">
        <f t="shared" si="205"/>
        <v>175.38835148595737</v>
      </c>
      <c r="KW111" s="144">
        <f t="shared" si="205"/>
        <v>176.10336582307042</v>
      </c>
      <c r="KX111" s="144">
        <f t="shared" si="205"/>
        <v>176.66574615668304</v>
      </c>
      <c r="KY111" s="144">
        <f t="shared" si="205"/>
        <v>177.17240955013258</v>
      </c>
      <c r="KZ111" s="144">
        <f t="shared" si="205"/>
        <v>177.80477697390069</v>
      </c>
      <c r="LA111" s="144">
        <f t="shared" si="205"/>
        <v>178.35067452373838</v>
      </c>
      <c r="LB111" s="144">
        <f t="shared" si="205"/>
        <v>178.77685822852115</v>
      </c>
      <c r="LC111" s="144">
        <f t="shared" si="205"/>
        <v>179.41698839383386</v>
      </c>
      <c r="LD111" s="144">
        <f t="shared" si="205"/>
        <v>180.08607739338046</v>
      </c>
      <c r="LE111" s="144">
        <f t="shared" si="205"/>
        <v>180.70670312938344</v>
      </c>
      <c r="LF111" s="144">
        <f t="shared" si="205"/>
        <v>181.36663975074293</v>
      </c>
      <c r="LG111" s="144">
        <f t="shared" si="205"/>
        <v>182.16394366637977</v>
      </c>
      <c r="LH111" s="144">
        <f t="shared" si="205"/>
        <v>183.04037096603423</v>
      </c>
      <c r="LI111" s="144">
        <f t="shared" si="205"/>
        <v>184.04324427212501</v>
      </c>
      <c r="LJ111" s="144">
        <f t="shared" si="205"/>
        <v>185.39609908840865</v>
      </c>
      <c r="LK111" s="144">
        <f t="shared" si="205"/>
        <v>186.97442950306674</v>
      </c>
      <c r="LL111" s="144">
        <f t="shared" si="205"/>
        <v>188.63880316878988</v>
      </c>
      <c r="LM111" s="144">
        <f t="shared" si="205"/>
        <v>189.99211286882439</v>
      </c>
      <c r="LN111" s="144">
        <f t="shared" si="205"/>
        <v>191.59764445437051</v>
      </c>
      <c r="LO111" s="144">
        <f t="shared" si="205"/>
        <v>193.06182779240712</v>
      </c>
      <c r="LP111" s="144">
        <f t="shared" si="205"/>
        <v>194.37043237746343</v>
      </c>
      <c r="LQ111" s="144">
        <f t="shared" si="205"/>
        <v>195.88362351757911</v>
      </c>
      <c r="LR111" s="144">
        <f t="shared" si="205"/>
        <v>196.79741376947555</v>
      </c>
      <c r="LS111" s="144">
        <f t="shared" si="205"/>
        <v>197.26427958495836</v>
      </c>
      <c r="LT111" s="144">
        <f t="shared" si="205"/>
        <v>197.83753541711471</v>
      </c>
      <c r="LU111" s="144">
        <f t="shared" si="205"/>
        <v>198.11295265313024</v>
      </c>
      <c r="LV111" s="144">
        <f t="shared" si="205"/>
        <v>198.45779169394643</v>
      </c>
      <c r="LW111" s="144">
        <f t="shared" si="205"/>
        <v>198.97027185571312</v>
      </c>
      <c r="LX111" s="144">
        <f t="shared" si="205"/>
        <v>199.58136196677836</v>
      </c>
      <c r="LY111" s="144">
        <f t="shared" si="205"/>
        <v>200.2972190401056</v>
      </c>
      <c r="LZ111" s="144">
        <f t="shared" ref="LZ111:NO111" si="206">LZ103+LZ105+LZ107+LZ109+LZ110</f>
        <v>201.0912407691676</v>
      </c>
      <c r="MA111" s="144">
        <f t="shared" si="206"/>
        <v>201.88677783119221</v>
      </c>
      <c r="MB111" s="144">
        <f t="shared" si="206"/>
        <v>202.60634762611272</v>
      </c>
      <c r="MC111" s="144">
        <f t="shared" si="206"/>
        <v>203.27270556062373</v>
      </c>
      <c r="MD111" s="144">
        <f t="shared" si="206"/>
        <v>203.81784182263502</v>
      </c>
      <c r="ME111" s="144">
        <f t="shared" si="206"/>
        <v>204.23990066552224</v>
      </c>
      <c r="MF111" s="144">
        <f t="shared" si="206"/>
        <v>204.51203218849562</v>
      </c>
      <c r="MG111" s="144">
        <f t="shared" si="206"/>
        <v>204.63693941533933</v>
      </c>
      <c r="MH111" s="144">
        <f t="shared" si="206"/>
        <v>204.5894772851633</v>
      </c>
      <c r="MI111" s="144">
        <f t="shared" si="206"/>
        <v>204.46278146521234</v>
      </c>
      <c r="MJ111" s="144">
        <f t="shared" si="206"/>
        <v>204.30236012662343</v>
      </c>
      <c r="MK111" s="144">
        <f t="shared" si="206"/>
        <v>204.1021779543903</v>
      </c>
      <c r="ML111" s="144">
        <f t="shared" si="206"/>
        <v>203.96098066600138</v>
      </c>
      <c r="MM111" s="144">
        <f t="shared" si="206"/>
        <v>203.81724518317685</v>
      </c>
      <c r="MN111" s="144">
        <f t="shared" si="206"/>
        <v>203.65761426555949</v>
      </c>
      <c r="MO111" s="144">
        <f t="shared" si="206"/>
        <v>203.37018341180189</v>
      </c>
      <c r="MP111" s="144">
        <f t="shared" si="206"/>
        <v>203.02914866750899</v>
      </c>
      <c r="MQ111" s="144">
        <f t="shared" si="206"/>
        <v>202.5686256488857</v>
      </c>
      <c r="MR111" s="144">
        <f t="shared" si="206"/>
        <v>202.05857434919847</v>
      </c>
      <c r="MS111" s="144">
        <f t="shared" si="206"/>
        <v>201.522364913557</v>
      </c>
      <c r="MT111" s="144">
        <f t="shared" si="206"/>
        <v>200.85627031869475</v>
      </c>
      <c r="MU111" s="144">
        <f t="shared" si="206"/>
        <v>200.08877392388223</v>
      </c>
      <c r="MV111" s="144">
        <f t="shared" si="206"/>
        <v>199.24363062494515</v>
      </c>
      <c r="MW111" s="144">
        <f t="shared" si="206"/>
        <v>198.35801776690155</v>
      </c>
      <c r="MX111" s="144">
        <f t="shared" si="206"/>
        <v>197.64702648336939</v>
      </c>
      <c r="MY111" s="144">
        <f t="shared" si="206"/>
        <v>197.0703189936707</v>
      </c>
      <c r="MZ111" s="144">
        <f t="shared" si="206"/>
        <v>196.70443802239856</v>
      </c>
      <c r="NA111" s="144">
        <f t="shared" si="206"/>
        <v>196.54551449552704</v>
      </c>
      <c r="NB111" s="144">
        <f t="shared" si="206"/>
        <v>196.5372188411805</v>
      </c>
      <c r="NC111" s="144">
        <f t="shared" si="206"/>
        <v>196.62720144484769</v>
      </c>
      <c r="ND111" s="144">
        <f t="shared" si="206"/>
        <v>196.76865802795533</v>
      </c>
      <c r="NE111" s="144">
        <f t="shared" si="206"/>
        <v>196.94105605879216</v>
      </c>
      <c r="NF111" s="144">
        <f t="shared" si="206"/>
        <v>197.10864110557742</v>
      </c>
      <c r="NG111" s="144">
        <f t="shared" si="206"/>
        <v>197.26724777777073</v>
      </c>
      <c r="NH111" s="144">
        <f t="shared" si="206"/>
        <v>197.39792555735374</v>
      </c>
      <c r="NI111" s="144">
        <f t="shared" si="206"/>
        <v>197.49090693164362</v>
      </c>
      <c r="NJ111" s="144">
        <f t="shared" si="206"/>
        <v>197.53182913750624</v>
      </c>
      <c r="NK111" s="144">
        <f t="shared" si="206"/>
        <v>197.52896889941559</v>
      </c>
      <c r="NL111" s="144">
        <f t="shared" si="206"/>
        <v>197.4926070250869</v>
      </c>
      <c r="NM111" s="144">
        <f t="shared" si="206"/>
        <v>197.43471406309433</v>
      </c>
      <c r="NN111" s="144">
        <f t="shared" si="206"/>
        <v>197.36298612834565</v>
      </c>
      <c r="NO111" s="145">
        <f t="shared" si="206"/>
        <v>197.2602830677921</v>
      </c>
      <c r="NP111" s="141"/>
      <c r="NQ111" s="141"/>
    </row>
    <row r="112" spans="1:38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</row>
    <row r="113" spans="1:381" s="10" customFormat="1" x14ac:dyDescent="0.2">
      <c r="A113" s="8"/>
      <c r="B113" s="8"/>
      <c r="C113" s="138" t="str">
        <f>OFMOR_FFF_0!C113</f>
        <v>COGS_Sales</v>
      </c>
      <c r="D113" s="138"/>
      <c r="E113" s="138" t="str">
        <f>OFMOR_FFF_0!E113</f>
        <v>Оборот: Бюджет себестоимости продаж с учетом скидок</v>
      </c>
      <c r="F113" s="8"/>
      <c r="G113" s="8" t="str">
        <f>OFMOR_FFF_0!G113</f>
        <v>тыс.руб.</v>
      </c>
      <c r="H113" s="8"/>
      <c r="I113" s="8"/>
      <c r="J113" s="8"/>
      <c r="K113" s="9">
        <f t="shared" ref="K113:K122" si="207">SUM(N113:NO113)</f>
        <v>137106.04829924568</v>
      </c>
      <c r="L113" s="8"/>
      <c r="M113" s="8"/>
      <c r="N113" s="33">
        <f>$N$59*$AQ$89</f>
        <v>0</v>
      </c>
      <c r="O113" s="34">
        <f>SUMPRODUCT($N$59:O$59,$AP$89:$AQ$89)</f>
        <v>10.397380203859093</v>
      </c>
      <c r="P113" s="34">
        <f>SUMPRODUCT($N$59:P$59,$AO$89:$AQ$89)</f>
        <v>12.645522793271013</v>
      </c>
      <c r="Q113" s="34">
        <f>SUMPRODUCT($N$59:Q$59,$AN$89:$AQ$89)</f>
        <v>21.271417658492865</v>
      </c>
      <c r="R113" s="34">
        <f>SUMPRODUCT($N$59:R$59,$AM$89:$AQ$89)</f>
        <v>32.876271793000491</v>
      </c>
      <c r="S113" s="34">
        <f>SUMPRODUCT($N$59:S$59,$AL$89:$AQ$89)</f>
        <v>36.095717354129363</v>
      </c>
      <c r="T113" s="34">
        <f>SUMPRODUCT($N$59:T$59,$AK$89:$AQ$89)</f>
        <v>40.42715626398325</v>
      </c>
      <c r="U113" s="34">
        <f>SUMPRODUCT($N$59:U$59,$AJ$89:$AQ$89)</f>
        <v>64.297601854075907</v>
      </c>
      <c r="V113" s="34">
        <f>SUMPRODUCT($N$59:V$59,$AI$89:$AQ$89)</f>
        <v>80.39960909752071</v>
      </c>
      <c r="W113" s="34">
        <f>SUMPRODUCT($N$59:W$59,$AH$89:$AQ$89)</f>
        <v>79.23290123688659</v>
      </c>
      <c r="X113" s="34">
        <f>SUMPRODUCT($N$59:X$59,$AG$89:$AQ$89)</f>
        <v>114.00361216777478</v>
      </c>
      <c r="Y113" s="34">
        <f>SUMPRODUCT($N$59:Y$59,$AF$89:$AQ$89)</f>
        <v>160.37965469281727</v>
      </c>
      <c r="Z113" s="34">
        <f>SUMPRODUCT($N$59:Z$59,$AE$89:$AQ$89)</f>
        <v>173.39619758965461</v>
      </c>
      <c r="AA113" s="34">
        <f>SUMPRODUCT($N$59:AA$59,$AD$89:$AQ$89)</f>
        <v>191.04779500080721</v>
      </c>
      <c r="AB113" s="34">
        <f>SUMPRODUCT($N$59:AB$59,$AC$89:$AQ$89)</f>
        <v>236.91018680667975</v>
      </c>
      <c r="AC113" s="34">
        <f>SUMPRODUCT($N$59:AC$59,$AB$89:$AQ$89)</f>
        <v>217.59646594585939</v>
      </c>
      <c r="AD113" s="34">
        <f>SUMPRODUCT($N$59:AD$59,$AA$89:$AQ$89)</f>
        <v>176.97327573178535</v>
      </c>
      <c r="AE113" s="34">
        <f>SUMPRODUCT($N$59:AE$59,$Z$89:$AQ$89)</f>
        <v>176.30945437614008</v>
      </c>
      <c r="AF113" s="34">
        <f>SUMPRODUCT($N$59:AF$59,$Y$89:$AQ$89)</f>
        <v>199.0700239238825</v>
      </c>
      <c r="AG113" s="34">
        <f>SUMPRODUCT($N$59:AG$59,$X$89:$AQ$89)</f>
        <v>196.66510102720076</v>
      </c>
      <c r="AH113" s="34">
        <f>SUMPRODUCT($N$59:AH$59,$W$89:$AQ$89)</f>
        <v>203.54901991883463</v>
      </c>
      <c r="AI113" s="34">
        <f>SUMPRODUCT($N$59:AI$59,$V$89:$AQ$89)</f>
        <v>243.16912449610135</v>
      </c>
      <c r="AJ113" s="34">
        <f>SUMPRODUCT($N$59:AJ$59,$U$89:$AQ$89)</f>
        <v>223.17977620695615</v>
      </c>
      <c r="AK113" s="34">
        <f>SUMPRODUCT($N$59:AK$59,$T$89:$AQ$89)</f>
        <v>182.29976901348761</v>
      </c>
      <c r="AL113" s="34">
        <f>SUMPRODUCT($N$59:AL$59,$S$89:$AQ$89)</f>
        <v>180.55803560301473</v>
      </c>
      <c r="AM113" s="34">
        <f>SUMPRODUCT($N$59:AM$59,$R$89:$AQ$89)</f>
        <v>284.20839109780604</v>
      </c>
      <c r="AN113" s="34">
        <f>SUMPRODUCT($N$59:AN$59,$Q$89:$AQ$89)</f>
        <v>303.63495146258492</v>
      </c>
      <c r="AO113" s="34">
        <f>SUMPRODUCT($N$59:AO$59,$P$89:$AQ$89)</f>
        <v>317.48867328324059</v>
      </c>
      <c r="AP113" s="34">
        <f>SUMPRODUCT($N$59:AP$59,$O$89:$AQ$89)</f>
        <v>368.75247493976315</v>
      </c>
      <c r="AQ113" s="34">
        <f t="shared" ref="AQ113:DB113" si="208">SUMPRODUCT(N$59:AQ$59,$N$89:$AQ$89)</f>
        <v>321.907084902007</v>
      </c>
      <c r="AR113" s="34">
        <f t="shared" si="208"/>
        <v>255.64665188975016</v>
      </c>
      <c r="AS113" s="34">
        <f t="shared" si="208"/>
        <v>241.93756636324366</v>
      </c>
      <c r="AT113" s="34">
        <f t="shared" si="208"/>
        <v>184.48990517906671</v>
      </c>
      <c r="AU113" s="34">
        <f t="shared" si="208"/>
        <v>156.47476892034797</v>
      </c>
      <c r="AV113" s="34">
        <f t="shared" si="208"/>
        <v>138.69815289327789</v>
      </c>
      <c r="AW113" s="34">
        <f t="shared" si="208"/>
        <v>137.13235277624614</v>
      </c>
      <c r="AX113" s="34">
        <f t="shared" si="208"/>
        <v>134.81653999835578</v>
      </c>
      <c r="AY113" s="34">
        <f t="shared" si="208"/>
        <v>124.76242797547715</v>
      </c>
      <c r="AZ113" s="34">
        <f t="shared" si="208"/>
        <v>128.23372523628532</v>
      </c>
      <c r="BA113" s="34">
        <f t="shared" si="208"/>
        <v>142.30307318915015</v>
      </c>
      <c r="BB113" s="34">
        <f t="shared" si="208"/>
        <v>145.56517496078897</v>
      </c>
      <c r="BC113" s="34">
        <f t="shared" si="208"/>
        <v>152.97413591106081</v>
      </c>
      <c r="BD113" s="34">
        <f t="shared" si="208"/>
        <v>170.66290087021821</v>
      </c>
      <c r="BE113" s="34">
        <f t="shared" si="208"/>
        <v>173.61592460747778</v>
      </c>
      <c r="BF113" s="34">
        <f t="shared" si="208"/>
        <v>178.33700226423048</v>
      </c>
      <c r="BG113" s="34">
        <f t="shared" si="208"/>
        <v>188.76994352978028</v>
      </c>
      <c r="BH113" s="34">
        <f t="shared" si="208"/>
        <v>207.27625409043782</v>
      </c>
      <c r="BI113" s="34">
        <f t="shared" si="208"/>
        <v>220.37383760505736</v>
      </c>
      <c r="BJ113" s="34">
        <f t="shared" si="208"/>
        <v>231.79010278417749</v>
      </c>
      <c r="BK113" s="34">
        <f t="shared" si="208"/>
        <v>251.09276167066525</v>
      </c>
      <c r="BL113" s="34">
        <f t="shared" si="208"/>
        <v>259.89470412733749</v>
      </c>
      <c r="BM113" s="34">
        <f t="shared" si="208"/>
        <v>266.3516340398678</v>
      </c>
      <c r="BN113" s="34">
        <f t="shared" si="208"/>
        <v>279.38072701441592</v>
      </c>
      <c r="BO113" s="34">
        <f t="shared" si="208"/>
        <v>302.49508945142179</v>
      </c>
      <c r="BP113" s="34">
        <f t="shared" si="208"/>
        <v>318.44007898434569</v>
      </c>
      <c r="BQ113" s="34">
        <f t="shared" si="208"/>
        <v>331.3484643041038</v>
      </c>
      <c r="BR113" s="34">
        <f t="shared" si="208"/>
        <v>353.70749018438653</v>
      </c>
      <c r="BS113" s="34">
        <f t="shared" si="208"/>
        <v>364.80909308876608</v>
      </c>
      <c r="BT113" s="34">
        <f t="shared" si="208"/>
        <v>371.09695730939313</v>
      </c>
      <c r="BU113" s="34">
        <f t="shared" si="208"/>
        <v>379.88139406307153</v>
      </c>
      <c r="BV113" s="34">
        <f t="shared" si="208"/>
        <v>375.67294867813928</v>
      </c>
      <c r="BW113" s="34">
        <f t="shared" si="208"/>
        <v>372.67373711908948</v>
      </c>
      <c r="BX113" s="34">
        <f t="shared" si="208"/>
        <v>366.36166583446311</v>
      </c>
      <c r="BY113" s="34">
        <f t="shared" si="208"/>
        <v>361.8379277793897</v>
      </c>
      <c r="BZ113" s="34">
        <f t="shared" si="208"/>
        <v>361.09697076117959</v>
      </c>
      <c r="CA113" s="34">
        <f t="shared" si="208"/>
        <v>359.50551097653562</v>
      </c>
      <c r="CB113" s="34">
        <f t="shared" si="208"/>
        <v>357.5495991646028</v>
      </c>
      <c r="CC113" s="34">
        <f t="shared" si="208"/>
        <v>357.2767046950562</v>
      </c>
      <c r="CD113" s="34">
        <f t="shared" si="208"/>
        <v>356.0952840283951</v>
      </c>
      <c r="CE113" s="34">
        <f t="shared" si="208"/>
        <v>353.85446713398824</v>
      </c>
      <c r="CF113" s="34">
        <f t="shared" si="208"/>
        <v>354.58333309305829</v>
      </c>
      <c r="CG113" s="34">
        <f t="shared" si="208"/>
        <v>357.97021594047095</v>
      </c>
      <c r="CH113" s="34">
        <f t="shared" si="208"/>
        <v>361.43118738507496</v>
      </c>
      <c r="CI113" s="34">
        <f t="shared" si="208"/>
        <v>362.94575778620003</v>
      </c>
      <c r="CJ113" s="34">
        <f t="shared" si="208"/>
        <v>363.05796831903785</v>
      </c>
      <c r="CK113" s="34">
        <f t="shared" si="208"/>
        <v>358.42230015862975</v>
      </c>
      <c r="CL113" s="34">
        <f t="shared" si="208"/>
        <v>350.17056499058953</v>
      </c>
      <c r="CM113" s="34">
        <f t="shared" si="208"/>
        <v>342.26614741816104</v>
      </c>
      <c r="CN113" s="34">
        <f t="shared" si="208"/>
        <v>334.92293106436779</v>
      </c>
      <c r="CO113" s="34">
        <f t="shared" si="208"/>
        <v>329.32524894024345</v>
      </c>
      <c r="CP113" s="34">
        <f t="shared" si="208"/>
        <v>326.15768313683998</v>
      </c>
      <c r="CQ113" s="34">
        <f t="shared" si="208"/>
        <v>327.12027973331874</v>
      </c>
      <c r="CR113" s="34">
        <f t="shared" si="208"/>
        <v>329.61384847751594</v>
      </c>
      <c r="CS113" s="34">
        <f t="shared" si="208"/>
        <v>333.96585881508474</v>
      </c>
      <c r="CT113" s="34">
        <f t="shared" si="208"/>
        <v>340.20967022586376</v>
      </c>
      <c r="CU113" s="34">
        <f t="shared" si="208"/>
        <v>346.24454350891887</v>
      </c>
      <c r="CV113" s="34">
        <f t="shared" si="208"/>
        <v>352.18583465570003</v>
      </c>
      <c r="CW113" s="34">
        <f t="shared" si="208"/>
        <v>358.4116614688179</v>
      </c>
      <c r="CX113" s="34">
        <f t="shared" si="208"/>
        <v>365.18095935727678</v>
      </c>
      <c r="CY113" s="34">
        <f t="shared" si="208"/>
        <v>370.6438271755477</v>
      </c>
      <c r="CZ113" s="34">
        <f t="shared" si="208"/>
        <v>375.33909265656723</v>
      </c>
      <c r="DA113" s="34">
        <f t="shared" si="208"/>
        <v>379.33869011564315</v>
      </c>
      <c r="DB113" s="34">
        <f t="shared" si="208"/>
        <v>383.67838800342344</v>
      </c>
      <c r="DC113" s="34">
        <f t="shared" ref="DC113:FN113" si="209">SUMPRODUCT(BZ$59:DC$59,$N$89:$AQ$89)</f>
        <v>388.29042854671161</v>
      </c>
      <c r="DD113" s="34">
        <f t="shared" si="209"/>
        <v>392.78057099038097</v>
      </c>
      <c r="DE113" s="34">
        <f t="shared" si="209"/>
        <v>397.45553024196283</v>
      </c>
      <c r="DF113" s="34">
        <f t="shared" si="209"/>
        <v>401.31092718948912</v>
      </c>
      <c r="DG113" s="34">
        <f t="shared" si="209"/>
        <v>404.60189470496255</v>
      </c>
      <c r="DH113" s="34">
        <f t="shared" si="209"/>
        <v>407.79988873462156</v>
      </c>
      <c r="DI113" s="34">
        <f t="shared" si="209"/>
        <v>410.95291736957415</v>
      </c>
      <c r="DJ113" s="34">
        <f t="shared" si="209"/>
        <v>414.20753176241885</v>
      </c>
      <c r="DK113" s="34">
        <f t="shared" si="209"/>
        <v>417.25403761304358</v>
      </c>
      <c r="DL113" s="34">
        <f t="shared" si="209"/>
        <v>419.06041196591354</v>
      </c>
      <c r="DM113" s="34">
        <f t="shared" si="209"/>
        <v>419.00391089637969</v>
      </c>
      <c r="DN113" s="34">
        <f t="shared" si="209"/>
        <v>417.66795949306879</v>
      </c>
      <c r="DO113" s="34">
        <f t="shared" si="209"/>
        <v>415.21673552900597</v>
      </c>
      <c r="DP113" s="34">
        <f t="shared" si="209"/>
        <v>411.8976728609922</v>
      </c>
      <c r="DQ113" s="34">
        <f t="shared" si="209"/>
        <v>408.97656623090472</v>
      </c>
      <c r="DR113" s="34">
        <f t="shared" si="209"/>
        <v>406.42319986270297</v>
      </c>
      <c r="DS113" s="34">
        <f t="shared" si="209"/>
        <v>405.23451321338047</v>
      </c>
      <c r="DT113" s="34">
        <f t="shared" si="209"/>
        <v>404.33824311809303</v>
      </c>
      <c r="DU113" s="34">
        <f t="shared" si="209"/>
        <v>403.97234753813376</v>
      </c>
      <c r="DV113" s="34">
        <f t="shared" si="209"/>
        <v>404.31632975007852</v>
      </c>
      <c r="DW113" s="34">
        <f t="shared" si="209"/>
        <v>404.38855614964257</v>
      </c>
      <c r="DX113" s="34">
        <f t="shared" si="209"/>
        <v>404.74807019944501</v>
      </c>
      <c r="DY113" s="34">
        <f t="shared" si="209"/>
        <v>405.54287497118844</v>
      </c>
      <c r="DZ113" s="34">
        <f t="shared" si="209"/>
        <v>406.8349499516188</v>
      </c>
      <c r="EA113" s="34">
        <f t="shared" si="209"/>
        <v>407.92610170602381</v>
      </c>
      <c r="EB113" s="34">
        <f t="shared" si="209"/>
        <v>408.91685849711178</v>
      </c>
      <c r="EC113" s="34">
        <f t="shared" si="209"/>
        <v>409.83752929266393</v>
      </c>
      <c r="ED113" s="34">
        <f t="shared" si="209"/>
        <v>410.00615509608542</v>
      </c>
      <c r="EE113" s="34">
        <f t="shared" si="209"/>
        <v>409.90116390848459</v>
      </c>
      <c r="EF113" s="34">
        <f t="shared" si="209"/>
        <v>409.31647247372211</v>
      </c>
      <c r="EG113" s="34">
        <f t="shared" si="209"/>
        <v>409.13726691829424</v>
      </c>
      <c r="EH113" s="34">
        <f t="shared" si="209"/>
        <v>409.09187739574577</v>
      </c>
      <c r="EI113" s="34">
        <f t="shared" si="209"/>
        <v>409.18557983177215</v>
      </c>
      <c r="EJ113" s="34">
        <f t="shared" si="209"/>
        <v>409.50652200681469</v>
      </c>
      <c r="EK113" s="34">
        <f t="shared" si="209"/>
        <v>409.87461149240647</v>
      </c>
      <c r="EL113" s="34">
        <f t="shared" si="209"/>
        <v>410.41441662280977</v>
      </c>
      <c r="EM113" s="34">
        <f t="shared" si="209"/>
        <v>410.93018890055333</v>
      </c>
      <c r="EN113" s="34">
        <f t="shared" si="209"/>
        <v>411.8073091967068</v>
      </c>
      <c r="EO113" s="34">
        <f t="shared" si="209"/>
        <v>412.72821169935116</v>
      </c>
      <c r="EP113" s="34">
        <f t="shared" si="209"/>
        <v>413.56967428292899</v>
      </c>
      <c r="EQ113" s="34">
        <f t="shared" si="209"/>
        <v>413.48724602832806</v>
      </c>
      <c r="ER113" s="34">
        <f t="shared" si="209"/>
        <v>412.79290912653494</v>
      </c>
      <c r="ES113" s="34">
        <f t="shared" si="209"/>
        <v>411.81483950582765</v>
      </c>
      <c r="ET113" s="34">
        <f t="shared" si="209"/>
        <v>410.67182435778636</v>
      </c>
      <c r="EU113" s="34">
        <f t="shared" si="209"/>
        <v>410.10923516321623</v>
      </c>
      <c r="EV113" s="34">
        <f t="shared" si="209"/>
        <v>409.59694720736309</v>
      </c>
      <c r="EW113" s="34">
        <f t="shared" si="209"/>
        <v>409.45347107611377</v>
      </c>
      <c r="EX113" s="34">
        <f t="shared" si="209"/>
        <v>410.12497906604506</v>
      </c>
      <c r="EY113" s="34">
        <f t="shared" si="209"/>
        <v>410.53900708609456</v>
      </c>
      <c r="EZ113" s="34">
        <f t="shared" si="209"/>
        <v>411.31790845077876</v>
      </c>
      <c r="FA113" s="34">
        <f t="shared" si="209"/>
        <v>412.53493780104327</v>
      </c>
      <c r="FB113" s="34">
        <f t="shared" si="209"/>
        <v>414.23424256413898</v>
      </c>
      <c r="FC113" s="34">
        <f t="shared" si="209"/>
        <v>416.1853401512451</v>
      </c>
      <c r="FD113" s="34">
        <f t="shared" si="209"/>
        <v>418.5601906700773</v>
      </c>
      <c r="FE113" s="34">
        <f t="shared" si="209"/>
        <v>421.1147205463111</v>
      </c>
      <c r="FF113" s="34">
        <f t="shared" si="209"/>
        <v>423.75625739818992</v>
      </c>
      <c r="FG113" s="34">
        <f t="shared" si="209"/>
        <v>427.29185820284715</v>
      </c>
      <c r="FH113" s="34">
        <f t="shared" si="209"/>
        <v>431.28939092123414</v>
      </c>
      <c r="FI113" s="34">
        <f t="shared" si="209"/>
        <v>435.98829802022914</v>
      </c>
      <c r="FJ113" s="34">
        <f t="shared" si="209"/>
        <v>441.08589332165303</v>
      </c>
      <c r="FK113" s="34">
        <f t="shared" si="209"/>
        <v>445.84484561543616</v>
      </c>
      <c r="FL113" s="34">
        <f t="shared" si="209"/>
        <v>449.92167665531463</v>
      </c>
      <c r="FM113" s="34">
        <f t="shared" si="209"/>
        <v>453.68280054489787</v>
      </c>
      <c r="FN113" s="34">
        <f t="shared" si="209"/>
        <v>458.03497105305343</v>
      </c>
      <c r="FO113" s="34">
        <f t="shared" ref="FO113:HZ113" si="210">SUMPRODUCT(EL$59:FO$59,$N$89:$AQ$89)</f>
        <v>462.59920823851883</v>
      </c>
      <c r="FP113" s="34">
        <f t="shared" si="210"/>
        <v>467.65796244841272</v>
      </c>
      <c r="FQ113" s="34">
        <f t="shared" si="210"/>
        <v>473.45574625726749</v>
      </c>
      <c r="FR113" s="34">
        <f t="shared" si="210"/>
        <v>478.82587522590626</v>
      </c>
      <c r="FS113" s="34">
        <f t="shared" si="210"/>
        <v>483.40391735830474</v>
      </c>
      <c r="FT113" s="34">
        <f t="shared" si="210"/>
        <v>487.56947319186213</v>
      </c>
      <c r="FU113" s="34">
        <f t="shared" si="210"/>
        <v>494.05208600226086</v>
      </c>
      <c r="FV113" s="34">
        <f t="shared" si="210"/>
        <v>501.11334853597293</v>
      </c>
      <c r="FW113" s="34">
        <f t="shared" si="210"/>
        <v>508.67649398054391</v>
      </c>
      <c r="FX113" s="34">
        <f t="shared" si="210"/>
        <v>517.15508013705869</v>
      </c>
      <c r="FY113" s="34">
        <f t="shared" si="210"/>
        <v>524.50622260533339</v>
      </c>
      <c r="FZ113" s="34">
        <f t="shared" si="210"/>
        <v>530.57381051686809</v>
      </c>
      <c r="GA113" s="34">
        <f t="shared" si="210"/>
        <v>535.98413210557942</v>
      </c>
      <c r="GB113" s="34">
        <f t="shared" si="210"/>
        <v>539.55351766028218</v>
      </c>
      <c r="GC113" s="34">
        <f t="shared" si="210"/>
        <v>542.58483055982856</v>
      </c>
      <c r="GD113" s="34">
        <f t="shared" si="210"/>
        <v>544.98378368644489</v>
      </c>
      <c r="GE113" s="34">
        <f t="shared" si="210"/>
        <v>546.51827409694033</v>
      </c>
      <c r="GF113" s="34">
        <f t="shared" si="210"/>
        <v>547.8156624180516</v>
      </c>
      <c r="GG113" s="34">
        <f t="shared" si="210"/>
        <v>548.80889142063779</v>
      </c>
      <c r="GH113" s="34">
        <f t="shared" si="210"/>
        <v>548.28985363719289</v>
      </c>
      <c r="GI113" s="34">
        <f t="shared" si="210"/>
        <v>547.14568708258992</v>
      </c>
      <c r="GJ113" s="34">
        <f t="shared" si="210"/>
        <v>546.17487396514946</v>
      </c>
      <c r="GK113" s="34">
        <f t="shared" si="210"/>
        <v>543.71315564446559</v>
      </c>
      <c r="GL113" s="34">
        <f t="shared" si="210"/>
        <v>538.95403200212968</v>
      </c>
      <c r="GM113" s="34">
        <f t="shared" si="210"/>
        <v>533.41124490197262</v>
      </c>
      <c r="GN113" s="34">
        <f t="shared" si="210"/>
        <v>527.15110779012298</v>
      </c>
      <c r="GO113" s="34">
        <f t="shared" si="210"/>
        <v>518.31962245742534</v>
      </c>
      <c r="GP113" s="34">
        <f t="shared" si="210"/>
        <v>510.57661385488632</v>
      </c>
      <c r="GQ113" s="34">
        <f t="shared" si="210"/>
        <v>505.12099788003991</v>
      </c>
      <c r="GR113" s="34">
        <f t="shared" si="210"/>
        <v>500.00411575244061</v>
      </c>
      <c r="GS113" s="34">
        <f t="shared" si="210"/>
        <v>493.7759677409565</v>
      </c>
      <c r="GT113" s="34">
        <f t="shared" si="210"/>
        <v>487.64391274329409</v>
      </c>
      <c r="GU113" s="34">
        <f t="shared" si="210"/>
        <v>481.29881774154558</v>
      </c>
      <c r="GV113" s="34">
        <f t="shared" si="210"/>
        <v>472.74194323189897</v>
      </c>
      <c r="GW113" s="34">
        <f t="shared" si="210"/>
        <v>465.37187007412388</v>
      </c>
      <c r="GX113" s="34">
        <f t="shared" si="210"/>
        <v>460.30972012789113</v>
      </c>
      <c r="GY113" s="34">
        <f t="shared" si="210"/>
        <v>455.62273392295151</v>
      </c>
      <c r="GZ113" s="34">
        <f t="shared" si="210"/>
        <v>445.89446442733561</v>
      </c>
      <c r="HA113" s="34">
        <f t="shared" si="210"/>
        <v>435.63220438378971</v>
      </c>
      <c r="HB113" s="34">
        <f t="shared" si="210"/>
        <v>424.82379877972721</v>
      </c>
      <c r="HC113" s="34">
        <f t="shared" si="210"/>
        <v>411.52916184803496</v>
      </c>
      <c r="HD113" s="34">
        <f t="shared" si="210"/>
        <v>400.52715557138686</v>
      </c>
      <c r="HE113" s="34">
        <f t="shared" si="210"/>
        <v>392.99771697989229</v>
      </c>
      <c r="HF113" s="34">
        <f t="shared" si="210"/>
        <v>386.61083428960444</v>
      </c>
      <c r="HG113" s="34">
        <f t="shared" si="210"/>
        <v>383.65871433306313</v>
      </c>
      <c r="HH113" s="34">
        <f t="shared" si="210"/>
        <v>382.70213419490869</v>
      </c>
      <c r="HI113" s="34">
        <f t="shared" si="210"/>
        <v>382.51463626435401</v>
      </c>
      <c r="HJ113" s="34">
        <f t="shared" si="210"/>
        <v>383.67033330272511</v>
      </c>
      <c r="HK113" s="34">
        <f t="shared" si="210"/>
        <v>387.15778923160838</v>
      </c>
      <c r="HL113" s="34">
        <f t="shared" si="210"/>
        <v>391.51016968164902</v>
      </c>
      <c r="HM113" s="34">
        <f t="shared" si="210"/>
        <v>396.49007497944342</v>
      </c>
      <c r="HN113" s="34">
        <f t="shared" si="210"/>
        <v>402.97733643465222</v>
      </c>
      <c r="HO113" s="34">
        <f t="shared" si="210"/>
        <v>407.78871616503619</v>
      </c>
      <c r="HP113" s="34">
        <f t="shared" si="210"/>
        <v>409.64155173015047</v>
      </c>
      <c r="HQ113" s="34">
        <f t="shared" si="210"/>
        <v>410.26533892234249</v>
      </c>
      <c r="HR113" s="34">
        <f t="shared" si="210"/>
        <v>411.77020279925523</v>
      </c>
      <c r="HS113" s="34">
        <f t="shared" si="210"/>
        <v>412.26450956711562</v>
      </c>
      <c r="HT113" s="34">
        <f t="shared" si="210"/>
        <v>413.54705659516571</v>
      </c>
      <c r="HU113" s="34">
        <f t="shared" si="210"/>
        <v>417.0327713657673</v>
      </c>
      <c r="HV113" s="34">
        <f t="shared" si="210"/>
        <v>419.32763364305436</v>
      </c>
      <c r="HW113" s="34">
        <f t="shared" si="210"/>
        <v>418.99292031867543</v>
      </c>
      <c r="HX113" s="34">
        <f t="shared" si="210"/>
        <v>417.89541441330914</v>
      </c>
      <c r="HY113" s="34">
        <f t="shared" si="210"/>
        <v>421.68103063593537</v>
      </c>
      <c r="HZ113" s="34">
        <f t="shared" si="210"/>
        <v>425.69826490578441</v>
      </c>
      <c r="IA113" s="34">
        <f t="shared" ref="IA113:KL113" si="211">SUMPRODUCT(GX$59:IA$59,$N$89:$AQ$89)</f>
        <v>430.72334750062981</v>
      </c>
      <c r="IB113" s="34">
        <f t="shared" si="211"/>
        <v>438.33262635035072</v>
      </c>
      <c r="IC113" s="34">
        <f t="shared" si="211"/>
        <v>443.42273179196388</v>
      </c>
      <c r="ID113" s="34">
        <f t="shared" si="211"/>
        <v>442.72301853301371</v>
      </c>
      <c r="IE113" s="34">
        <f t="shared" si="211"/>
        <v>440.18665936852949</v>
      </c>
      <c r="IF113" s="34">
        <f t="shared" si="211"/>
        <v>434.59334724704036</v>
      </c>
      <c r="IG113" s="34">
        <f t="shared" si="211"/>
        <v>426.81648060201792</v>
      </c>
      <c r="IH113" s="34">
        <f t="shared" si="211"/>
        <v>419.24602080087391</v>
      </c>
      <c r="II113" s="34">
        <f t="shared" si="211"/>
        <v>413.2544026102222</v>
      </c>
      <c r="IJ113" s="34">
        <f t="shared" si="211"/>
        <v>407.59721575765047</v>
      </c>
      <c r="IK113" s="34">
        <f t="shared" si="211"/>
        <v>402.97806216218066</v>
      </c>
      <c r="IL113" s="34">
        <f t="shared" si="211"/>
        <v>398.57941508524482</v>
      </c>
      <c r="IM113" s="34">
        <f t="shared" si="211"/>
        <v>394.90798386367044</v>
      </c>
      <c r="IN113" s="34">
        <f t="shared" si="211"/>
        <v>391.46333526170736</v>
      </c>
      <c r="IO113" s="34">
        <f t="shared" si="211"/>
        <v>387.74778724401972</v>
      </c>
      <c r="IP113" s="34">
        <f t="shared" si="211"/>
        <v>383.80200423442801</v>
      </c>
      <c r="IQ113" s="34">
        <f t="shared" si="211"/>
        <v>379.41687217324647</v>
      </c>
      <c r="IR113" s="34">
        <f t="shared" si="211"/>
        <v>374.50609762290992</v>
      </c>
      <c r="IS113" s="34">
        <f t="shared" si="211"/>
        <v>368.8605537675196</v>
      </c>
      <c r="IT113" s="34">
        <f t="shared" si="211"/>
        <v>364.20756945607127</v>
      </c>
      <c r="IU113" s="34">
        <f t="shared" si="211"/>
        <v>360.53711555439747</v>
      </c>
      <c r="IV113" s="34">
        <f t="shared" si="211"/>
        <v>357.51224628244597</v>
      </c>
      <c r="IW113" s="34">
        <f t="shared" si="211"/>
        <v>354.58074416031616</v>
      </c>
      <c r="IX113" s="34">
        <f t="shared" si="211"/>
        <v>351.2275374760074</v>
      </c>
      <c r="IY113" s="34">
        <f t="shared" si="211"/>
        <v>347.59711365546332</v>
      </c>
      <c r="IZ113" s="34">
        <f t="shared" si="211"/>
        <v>343.46039084365196</v>
      </c>
      <c r="JA113" s="34">
        <f t="shared" si="211"/>
        <v>340.26422285917965</v>
      </c>
      <c r="JB113" s="34">
        <f t="shared" si="211"/>
        <v>337.80121359524202</v>
      </c>
      <c r="JC113" s="34">
        <f t="shared" si="211"/>
        <v>335.50462405868655</v>
      </c>
      <c r="JD113" s="34">
        <f t="shared" si="211"/>
        <v>331.72066817907171</v>
      </c>
      <c r="JE113" s="34">
        <f t="shared" si="211"/>
        <v>327.04748929247791</v>
      </c>
      <c r="JF113" s="34">
        <f t="shared" si="211"/>
        <v>321.3417201827732</v>
      </c>
      <c r="JG113" s="34">
        <f t="shared" si="211"/>
        <v>314.56033153152737</v>
      </c>
      <c r="JH113" s="34">
        <f t="shared" si="211"/>
        <v>308.09865601223413</v>
      </c>
      <c r="JI113" s="34">
        <f t="shared" si="211"/>
        <v>302.37207237198265</v>
      </c>
      <c r="JJ113" s="34">
        <f t="shared" si="211"/>
        <v>296.87533551154331</v>
      </c>
      <c r="JK113" s="34">
        <f t="shared" si="211"/>
        <v>292.9138653415165</v>
      </c>
      <c r="JL113" s="34">
        <f t="shared" si="211"/>
        <v>289.43780267176174</v>
      </c>
      <c r="JM113" s="34">
        <f t="shared" si="211"/>
        <v>286.79174482850038</v>
      </c>
      <c r="JN113" s="34">
        <f t="shared" si="211"/>
        <v>284.85719122141512</v>
      </c>
      <c r="JO113" s="34">
        <f t="shared" si="211"/>
        <v>283.36061587285951</v>
      </c>
      <c r="JP113" s="34">
        <f t="shared" si="211"/>
        <v>282.31168725719135</v>
      </c>
      <c r="JQ113" s="34">
        <f t="shared" si="211"/>
        <v>282.24712123633259</v>
      </c>
      <c r="JR113" s="34">
        <f t="shared" si="211"/>
        <v>282.70893288710789</v>
      </c>
      <c r="JS113" s="34">
        <f t="shared" si="211"/>
        <v>283.04501969111089</v>
      </c>
      <c r="JT113" s="34">
        <f t="shared" si="211"/>
        <v>284.61920110253851</v>
      </c>
      <c r="JU113" s="34">
        <f t="shared" si="211"/>
        <v>287.82098130194152</v>
      </c>
      <c r="JV113" s="34">
        <f t="shared" si="211"/>
        <v>291.66156503790734</v>
      </c>
      <c r="JW113" s="34">
        <f t="shared" si="211"/>
        <v>296.2213909322644</v>
      </c>
      <c r="JX113" s="34">
        <f t="shared" si="211"/>
        <v>302.55152609167624</v>
      </c>
      <c r="JY113" s="34">
        <f t="shared" si="211"/>
        <v>307.95126279979075</v>
      </c>
      <c r="JZ113" s="34">
        <f t="shared" si="211"/>
        <v>311.60969324437121</v>
      </c>
      <c r="KA113" s="34">
        <f t="shared" si="211"/>
        <v>315.10461344638009</v>
      </c>
      <c r="KB113" s="34">
        <f t="shared" si="211"/>
        <v>319.33271515713159</v>
      </c>
      <c r="KC113" s="34">
        <f t="shared" si="211"/>
        <v>323.58045176488167</v>
      </c>
      <c r="KD113" s="34">
        <f t="shared" si="211"/>
        <v>328.11770024789871</v>
      </c>
      <c r="KE113" s="34">
        <f t="shared" si="211"/>
        <v>334.13179507418329</v>
      </c>
      <c r="KF113" s="34">
        <f t="shared" si="211"/>
        <v>339.10973047290668</v>
      </c>
      <c r="KG113" s="34">
        <f t="shared" si="211"/>
        <v>342.23758213966971</v>
      </c>
      <c r="KH113" s="34">
        <f t="shared" si="211"/>
        <v>345.10184124396426</v>
      </c>
      <c r="KI113" s="34">
        <f t="shared" si="211"/>
        <v>351.87754535245483</v>
      </c>
      <c r="KJ113" s="34">
        <f t="shared" si="211"/>
        <v>359.51872821060817</v>
      </c>
      <c r="KK113" s="34">
        <f t="shared" si="211"/>
        <v>367.75344073658835</v>
      </c>
      <c r="KL113" s="34">
        <f t="shared" si="211"/>
        <v>377.96662611444788</v>
      </c>
      <c r="KM113" s="34">
        <f t="shared" ref="KM113:MX113" si="212">SUMPRODUCT(JJ$59:KM$59,$N$89:$AQ$89)</f>
        <v>386.42721084031797</v>
      </c>
      <c r="KN113" s="34">
        <f t="shared" si="212"/>
        <v>392.63855497995075</v>
      </c>
      <c r="KO113" s="34">
        <f t="shared" si="212"/>
        <v>397.85665895196871</v>
      </c>
      <c r="KP113" s="34">
        <f t="shared" si="212"/>
        <v>401.0183630986341</v>
      </c>
      <c r="KQ113" s="34">
        <f t="shared" si="212"/>
        <v>403.15597494670186</v>
      </c>
      <c r="KR113" s="34">
        <f t="shared" si="212"/>
        <v>404.17102762499064</v>
      </c>
      <c r="KS113" s="34">
        <f t="shared" si="212"/>
        <v>405.13009667421011</v>
      </c>
      <c r="KT113" s="34">
        <f t="shared" si="212"/>
        <v>406.64785471603295</v>
      </c>
      <c r="KU113" s="34">
        <f t="shared" si="212"/>
        <v>407.15183401621789</v>
      </c>
      <c r="KV113" s="34">
        <f t="shared" si="212"/>
        <v>406.8828452002773</v>
      </c>
      <c r="KW113" s="34">
        <f t="shared" si="212"/>
        <v>408.49149208314589</v>
      </c>
      <c r="KX113" s="34">
        <f t="shared" si="212"/>
        <v>410.3011519137188</v>
      </c>
      <c r="KY113" s="34">
        <f t="shared" si="212"/>
        <v>410.60750412185763</v>
      </c>
      <c r="KZ113" s="34">
        <f t="shared" si="212"/>
        <v>411.60516114331381</v>
      </c>
      <c r="LA113" s="34">
        <f t="shared" si="212"/>
        <v>413.51545986243013</v>
      </c>
      <c r="LB113" s="34">
        <f t="shared" si="212"/>
        <v>412.50447479837902</v>
      </c>
      <c r="LC113" s="34">
        <f t="shared" si="212"/>
        <v>411.19245437567162</v>
      </c>
      <c r="LD113" s="34">
        <f t="shared" si="212"/>
        <v>412.4203911717774</v>
      </c>
      <c r="LE113" s="34">
        <f t="shared" si="212"/>
        <v>414.95277577877033</v>
      </c>
      <c r="LF113" s="34">
        <f t="shared" si="212"/>
        <v>416.62067185420494</v>
      </c>
      <c r="LG113" s="34">
        <f t="shared" si="212"/>
        <v>419.22647708010629</v>
      </c>
      <c r="LH113" s="34">
        <f t="shared" si="212"/>
        <v>423.0529675062856</v>
      </c>
      <c r="LI113" s="34">
        <f t="shared" si="212"/>
        <v>424.15496981357302</v>
      </c>
      <c r="LJ113" s="34">
        <f t="shared" si="212"/>
        <v>424.92483488037738</v>
      </c>
      <c r="LK113" s="34">
        <f t="shared" si="212"/>
        <v>428.168022427994</v>
      </c>
      <c r="LL113" s="34">
        <f t="shared" si="212"/>
        <v>435.7769124430032</v>
      </c>
      <c r="LM113" s="34">
        <f t="shared" si="212"/>
        <v>439.18088954672442</v>
      </c>
      <c r="LN113" s="34">
        <f t="shared" si="212"/>
        <v>442.46832527807328</v>
      </c>
      <c r="LO113" s="34">
        <f t="shared" si="212"/>
        <v>446.73246304005488</v>
      </c>
      <c r="LP113" s="34">
        <f t="shared" si="212"/>
        <v>446.30789412435382</v>
      </c>
      <c r="LQ113" s="34">
        <f t="shared" si="212"/>
        <v>445.51197580427845</v>
      </c>
      <c r="LR113" s="34">
        <f t="shared" si="212"/>
        <v>446.88482818075261</v>
      </c>
      <c r="LS113" s="34">
        <f t="shared" si="212"/>
        <v>446.29869107103525</v>
      </c>
      <c r="LT113" s="34">
        <f t="shared" si="212"/>
        <v>447.22014723296718</v>
      </c>
      <c r="LU113" s="34">
        <f t="shared" si="212"/>
        <v>448.58443300131421</v>
      </c>
      <c r="LV113" s="34">
        <f t="shared" si="212"/>
        <v>450.48317094893696</v>
      </c>
      <c r="LW113" s="34">
        <f t="shared" si="212"/>
        <v>452.30120956847668</v>
      </c>
      <c r="LX113" s="34">
        <f t="shared" si="212"/>
        <v>453.82088653625658</v>
      </c>
      <c r="LY113" s="34">
        <f t="shared" si="212"/>
        <v>455.64811542076535</v>
      </c>
      <c r="LZ113" s="34">
        <f t="shared" si="212"/>
        <v>457.59220261257104</v>
      </c>
      <c r="MA113" s="34">
        <f t="shared" si="212"/>
        <v>458.94972813728691</v>
      </c>
      <c r="MB113" s="34">
        <f t="shared" si="212"/>
        <v>459.92410373191706</v>
      </c>
      <c r="MC113" s="34">
        <f t="shared" si="212"/>
        <v>460.38768154324214</v>
      </c>
      <c r="MD113" s="34">
        <f t="shared" si="212"/>
        <v>459.8159539758725</v>
      </c>
      <c r="ME113" s="34">
        <f t="shared" si="212"/>
        <v>459.06186568884169</v>
      </c>
      <c r="MF113" s="34">
        <f t="shared" si="212"/>
        <v>457.85960758267601</v>
      </c>
      <c r="MG113" s="34">
        <f t="shared" si="212"/>
        <v>457.13466208330181</v>
      </c>
      <c r="MH113" s="34">
        <f t="shared" si="212"/>
        <v>456.70253813141915</v>
      </c>
      <c r="MI113" s="34">
        <f t="shared" si="212"/>
        <v>456.27109161012629</v>
      </c>
      <c r="MJ113" s="34">
        <f t="shared" si="212"/>
        <v>455.71659717717796</v>
      </c>
      <c r="MK113" s="34">
        <f t="shared" si="212"/>
        <v>454.62561584263176</v>
      </c>
      <c r="ML113" s="34">
        <f t="shared" si="212"/>
        <v>453.48392746795025</v>
      </c>
      <c r="MM113" s="34">
        <f t="shared" si="212"/>
        <v>452.12815922705596</v>
      </c>
      <c r="MN113" s="34">
        <f t="shared" si="212"/>
        <v>451.34505536757092</v>
      </c>
      <c r="MO113" s="34">
        <f t="shared" si="212"/>
        <v>450.79952617695415</v>
      </c>
      <c r="MP113" s="34">
        <f t="shared" si="212"/>
        <v>450.24484768250386</v>
      </c>
      <c r="MQ113" s="34">
        <f t="shared" si="212"/>
        <v>448.45592097774886</v>
      </c>
      <c r="MR113" s="34">
        <f t="shared" si="212"/>
        <v>445.74895019080066</v>
      </c>
      <c r="MS113" s="34">
        <f t="shared" si="212"/>
        <v>442.88708105612022</v>
      </c>
      <c r="MT113" s="34">
        <f t="shared" si="212"/>
        <v>439.66330913551599</v>
      </c>
      <c r="MU113" s="34">
        <f t="shared" si="212"/>
        <v>436.69918336127887</v>
      </c>
      <c r="MV113" s="34">
        <f t="shared" si="212"/>
        <v>434.99482079553729</v>
      </c>
      <c r="MW113" s="34">
        <f t="shared" si="212"/>
        <v>433.58753391911301</v>
      </c>
      <c r="MX113" s="34">
        <f t="shared" si="212"/>
        <v>433.05314449676905</v>
      </c>
      <c r="MY113" s="34">
        <f t="shared" ref="MY113:NO113" si="213">SUMPRODUCT(LV$59:MY$59,$N$89:$AQ$89)</f>
        <v>432.94642958596523</v>
      </c>
      <c r="MZ113" s="34">
        <f t="shared" si="213"/>
        <v>433.11708816063509</v>
      </c>
      <c r="NA113" s="34">
        <f t="shared" si="213"/>
        <v>433.35575473544441</v>
      </c>
      <c r="NB113" s="34">
        <f t="shared" si="213"/>
        <v>433.6664170396902</v>
      </c>
      <c r="NC113" s="34">
        <f t="shared" si="213"/>
        <v>434.05475966383744</v>
      </c>
      <c r="ND113" s="34">
        <f t="shared" si="213"/>
        <v>434.35992324339247</v>
      </c>
      <c r="NE113" s="34">
        <f t="shared" si="213"/>
        <v>434.48636434222396</v>
      </c>
      <c r="NF113" s="34">
        <f t="shared" si="213"/>
        <v>434.50175590152224</v>
      </c>
      <c r="NG113" s="34">
        <f t="shared" si="213"/>
        <v>434.48037029155131</v>
      </c>
      <c r="NH113" s="34">
        <f t="shared" si="213"/>
        <v>434.31539354921273</v>
      </c>
      <c r="NI113" s="34">
        <f t="shared" si="213"/>
        <v>434.26199221069828</v>
      </c>
      <c r="NJ113" s="34">
        <f t="shared" si="213"/>
        <v>434.22844763245257</v>
      </c>
      <c r="NK113" s="34">
        <f t="shared" si="213"/>
        <v>434.14550303463329</v>
      </c>
      <c r="NL113" s="34">
        <f t="shared" si="213"/>
        <v>433.91547560369833</v>
      </c>
      <c r="NM113" s="34">
        <f t="shared" si="213"/>
        <v>433.54078064683199</v>
      </c>
      <c r="NN113" s="34">
        <f t="shared" si="213"/>
        <v>433.0782955365479</v>
      </c>
      <c r="NO113" s="35">
        <f t="shared" si="213"/>
        <v>432.47327173681288</v>
      </c>
      <c r="NP113" s="8"/>
      <c r="NQ113" s="8"/>
    </row>
    <row r="114" spans="1:381" s="31" customFormat="1" x14ac:dyDescent="0.2">
      <c r="A114" s="14"/>
      <c r="B114" s="14"/>
      <c r="C114" s="139" t="str">
        <f>OFMOR_FFF_0!C114</f>
        <v>1C_FreeStock</v>
      </c>
      <c r="D114" s="139"/>
      <c r="E114" s="139" t="str">
        <f>OFMOR_FFF_0!E114</f>
        <v>Оборот: Освободившийся сток в себестоимости после 1-ого уровня отмен</v>
      </c>
      <c r="F114" s="14"/>
      <c r="G114" s="14" t="str">
        <f>OFMOR_FFF_0!G114</f>
        <v>тыс.руб.</v>
      </c>
      <c r="H114" s="14"/>
      <c r="I114" s="14"/>
      <c r="J114" s="14"/>
      <c r="K114" s="30">
        <f t="shared" si="207"/>
        <v>7728.7344861489073</v>
      </c>
      <c r="L114" s="14"/>
      <c r="M114" s="14"/>
      <c r="N114" s="69">
        <f>$N$59*$AQ$90</f>
        <v>0.44079667136343392</v>
      </c>
      <c r="O114" s="70">
        <f>SUMPRODUCT($N$59:O$59,$AP$90:$AQ$90)</f>
        <v>1.2418708982383038</v>
      </c>
      <c r="P114" s="70">
        <f>SUMPRODUCT($N$59:P$59,$AO$90:$AQ$90)</f>
        <v>1.4640912429619599</v>
      </c>
      <c r="Q114" s="70">
        <f>SUMPRODUCT($N$59:Q$59,$AN$90:$AQ$90)</f>
        <v>2.3011761636735026</v>
      </c>
      <c r="R114" s="70">
        <f>SUMPRODUCT($N$59:R$59,$AM$90:$AQ$90)</f>
        <v>2.8674396947190601</v>
      </c>
      <c r="S114" s="70">
        <f>SUMPRODUCT($N$59:S$59,$AL$90:$AQ$90)</f>
        <v>2.8075163819791182</v>
      </c>
      <c r="T114" s="70">
        <f>SUMPRODUCT($N$59:T$59,$AK$90:$AQ$90)</f>
        <v>3.7706664985225835</v>
      </c>
      <c r="U114" s="70">
        <f>SUMPRODUCT($N$59:U$59,$AJ$90:$AQ$90)</f>
        <v>5.8321790494450205</v>
      </c>
      <c r="V114" s="70">
        <f>SUMPRODUCT($N$59:V$59,$AI$90:$AQ$90)</f>
        <v>6.1017132838861841</v>
      </c>
      <c r="W114" s="70">
        <f>SUMPRODUCT($N$59:W$59,$AH$90:$AQ$90)</f>
        <v>6.6007575327691264</v>
      </c>
      <c r="X114" s="70">
        <f>SUMPRODUCT($N$59:X$59,$AG$90:$AQ$90)</f>
        <v>10.504039856192193</v>
      </c>
      <c r="Y114" s="70">
        <f>SUMPRODUCT($N$59:Y$59,$AF$90:$AQ$90)</f>
        <v>13.119819040424726</v>
      </c>
      <c r="Z114" s="70">
        <f>SUMPRODUCT($N$59:Z$59,$AE$90:$AQ$90)</f>
        <v>12.859425949658323</v>
      </c>
      <c r="AA114" s="70">
        <f>SUMPRODUCT($N$59:AA$59,$AD$90:$AQ$90)</f>
        <v>14.581611851668963</v>
      </c>
      <c r="AB114" s="70">
        <f>SUMPRODUCT($N$59:AB$59,$AC$90:$AQ$90)</f>
        <v>15.799507128460398</v>
      </c>
      <c r="AC114" s="70">
        <f>SUMPRODUCT($N$59:AC$59,$AB$90:$AQ$90)</f>
        <v>11.154846246678455</v>
      </c>
      <c r="AD114" s="70">
        <f>SUMPRODUCT($N$59:AD$59,$AA$90:$AQ$90)</f>
        <v>8.0800861212023758</v>
      </c>
      <c r="AE114" s="70">
        <f>SUMPRODUCT($N$59:AE$59,$Z$90:$AQ$90)</f>
        <v>10.012384865306085</v>
      </c>
      <c r="AF114" s="70">
        <f>SUMPRODUCT($N$59:AF$59,$Y$90:$AQ$90)</f>
        <v>12.192750740619902</v>
      </c>
      <c r="AG114" s="70">
        <f>SUMPRODUCT($N$59:AG$59,$X$90:$AQ$90)</f>
        <v>11.95112364637296</v>
      </c>
      <c r="AH114" s="70">
        <f>SUMPRODUCT($N$59:AH$59,$W$90:$AQ$90)</f>
        <v>13.567960607098691</v>
      </c>
      <c r="AI114" s="70">
        <f>SUMPRODUCT($N$59:AI$59,$V$90:$AQ$90)</f>
        <v>14.730306797935825</v>
      </c>
      <c r="AJ114" s="70">
        <f>SUMPRODUCT($N$59:AJ$59,$U$90:$AQ$90)</f>
        <v>10.540805711948796</v>
      </c>
      <c r="AK114" s="70">
        <f>SUMPRODUCT($N$59:AK$59,$T$90:$AQ$90)</f>
        <v>7.7927764518523794</v>
      </c>
      <c r="AL114" s="70">
        <f>SUMPRODUCT($N$59:AL$59,$S$90:$AQ$90)</f>
        <v>13.15808654028619</v>
      </c>
      <c r="AM114" s="70">
        <f>SUMPRODUCT($N$59:AM$59,$R$90:$AQ$90)</f>
        <v>21.928537751231573</v>
      </c>
      <c r="AN114" s="70">
        <f>SUMPRODUCT($N$59:AN$59,$Q$90:$AQ$90)</f>
        <v>21.482148359563553</v>
      </c>
      <c r="AO114" s="70">
        <f>SUMPRODUCT($N$59:AO$59,$P$90:$AQ$90)</f>
        <v>22.192939853110758</v>
      </c>
      <c r="AP114" s="70">
        <f>SUMPRODUCT($N$59:AP$59,$O$90:$AQ$90)</f>
        <v>21.868699286256827</v>
      </c>
      <c r="AQ114" s="70">
        <f t="shared" ref="AQ114:DB114" si="214">SUMPRODUCT(N$59:AQ$59,$N$90:$AQ$90)</f>
        <v>14.337360772066207</v>
      </c>
      <c r="AR114" s="70">
        <f t="shared" si="214"/>
        <v>9.9084711793694531</v>
      </c>
      <c r="AS114" s="70">
        <f t="shared" si="214"/>
        <v>8.7388274132263675</v>
      </c>
      <c r="AT114" s="70">
        <f t="shared" si="214"/>
        <v>5.2946239397112294</v>
      </c>
      <c r="AU114" s="70">
        <f t="shared" si="214"/>
        <v>5.0763944278817563</v>
      </c>
      <c r="AV114" s="70">
        <f t="shared" si="214"/>
        <v>5.5668341099591672</v>
      </c>
      <c r="AW114" s="70">
        <f t="shared" si="214"/>
        <v>6.1156901652025502</v>
      </c>
      <c r="AX114" s="70">
        <f t="shared" si="214"/>
        <v>5.7031179127547773</v>
      </c>
      <c r="AY114" s="70">
        <f t="shared" si="214"/>
        <v>5.8263155261001689</v>
      </c>
      <c r="AZ114" s="70">
        <f t="shared" si="214"/>
        <v>6.9606175613212073</v>
      </c>
      <c r="BA114" s="70">
        <f t="shared" si="214"/>
        <v>8.3418244095845751</v>
      </c>
      <c r="BB114" s="70">
        <f t="shared" si="214"/>
        <v>9.0382443501532403</v>
      </c>
      <c r="BC114" s="70">
        <f t="shared" si="214"/>
        <v>9.9945622726210317</v>
      </c>
      <c r="BD114" s="70">
        <f t="shared" si="214"/>
        <v>10.927209686878157</v>
      </c>
      <c r="BE114" s="70">
        <f t="shared" si="214"/>
        <v>10.821756995760802</v>
      </c>
      <c r="BF114" s="70">
        <f t="shared" si="214"/>
        <v>10.985264210216439</v>
      </c>
      <c r="BG114" s="70">
        <f t="shared" si="214"/>
        <v>12.177094204108794</v>
      </c>
      <c r="BH114" s="70">
        <f t="shared" si="214"/>
        <v>13.605266094899754</v>
      </c>
      <c r="BI114" s="70">
        <f t="shared" si="214"/>
        <v>14.261781444967818</v>
      </c>
      <c r="BJ114" s="70">
        <f t="shared" si="214"/>
        <v>15.144118235554085</v>
      </c>
      <c r="BK114" s="70">
        <f t="shared" si="214"/>
        <v>16.065339298713578</v>
      </c>
      <c r="BL114" s="70">
        <f t="shared" si="214"/>
        <v>16.060100174570668</v>
      </c>
      <c r="BM114" s="70">
        <f t="shared" si="214"/>
        <v>16.449486540570913</v>
      </c>
      <c r="BN114" s="70">
        <f t="shared" si="214"/>
        <v>17.77910953321058</v>
      </c>
      <c r="BO114" s="70">
        <f t="shared" si="214"/>
        <v>19.438646116595393</v>
      </c>
      <c r="BP114" s="70">
        <f t="shared" si="214"/>
        <v>20.16074381055078</v>
      </c>
      <c r="BQ114" s="70">
        <f t="shared" si="214"/>
        <v>21.025710442039436</v>
      </c>
      <c r="BR114" s="70">
        <f t="shared" si="214"/>
        <v>22.115898273211709</v>
      </c>
      <c r="BS114" s="70">
        <f t="shared" si="214"/>
        <v>22.153412267840071</v>
      </c>
      <c r="BT114" s="70">
        <f t="shared" si="214"/>
        <v>22.192120564373518</v>
      </c>
      <c r="BU114" s="70">
        <f t="shared" si="214"/>
        <v>22.042142722570539</v>
      </c>
      <c r="BV114" s="70">
        <f t="shared" si="214"/>
        <v>21.15840579686903</v>
      </c>
      <c r="BW114" s="70">
        <f t="shared" si="214"/>
        <v>20.626159968924906</v>
      </c>
      <c r="BX114" s="70">
        <f t="shared" si="214"/>
        <v>20.065682847757195</v>
      </c>
      <c r="BY114" s="70">
        <f t="shared" si="214"/>
        <v>19.873705463008005</v>
      </c>
      <c r="BZ114" s="70">
        <f t="shared" si="214"/>
        <v>19.903654869774677</v>
      </c>
      <c r="CA114" s="70">
        <f t="shared" si="214"/>
        <v>19.835657459190568</v>
      </c>
      <c r="CB114" s="70">
        <f t="shared" si="214"/>
        <v>19.7172644665946</v>
      </c>
      <c r="CC114" s="70">
        <f t="shared" si="214"/>
        <v>19.703008257548728</v>
      </c>
      <c r="CD114" s="70">
        <f t="shared" si="214"/>
        <v>19.62562088383779</v>
      </c>
      <c r="CE114" s="70">
        <f t="shared" si="214"/>
        <v>19.578871519816122</v>
      </c>
      <c r="CF114" s="70">
        <f t="shared" si="214"/>
        <v>19.88173904837317</v>
      </c>
      <c r="CG114" s="70">
        <f t="shared" si="214"/>
        <v>20.324283578443286</v>
      </c>
      <c r="CH114" s="70">
        <f t="shared" si="214"/>
        <v>20.526138906264176</v>
      </c>
      <c r="CI114" s="70">
        <f t="shared" si="214"/>
        <v>20.492388268660246</v>
      </c>
      <c r="CJ114" s="70">
        <f t="shared" si="214"/>
        <v>20.175737727571931</v>
      </c>
      <c r="CK114" s="70">
        <f t="shared" si="214"/>
        <v>19.453794591015743</v>
      </c>
      <c r="CL114" s="70">
        <f t="shared" si="214"/>
        <v>18.708401382690148</v>
      </c>
      <c r="CM114" s="70">
        <f t="shared" si="214"/>
        <v>18.180424233104638</v>
      </c>
      <c r="CN114" s="70">
        <f t="shared" si="214"/>
        <v>17.826551853403501</v>
      </c>
      <c r="CO114" s="70">
        <f t="shared" si="214"/>
        <v>17.704606716725451</v>
      </c>
      <c r="CP114" s="70">
        <f t="shared" si="214"/>
        <v>17.843614661085962</v>
      </c>
      <c r="CQ114" s="70">
        <f t="shared" si="214"/>
        <v>18.212019439767623</v>
      </c>
      <c r="CR114" s="70">
        <f t="shared" si="214"/>
        <v>18.608959712302521</v>
      </c>
      <c r="CS114" s="70">
        <f t="shared" si="214"/>
        <v>19.116458101429533</v>
      </c>
      <c r="CT114" s="70">
        <f t="shared" si="214"/>
        <v>19.647978404959268</v>
      </c>
      <c r="CU114" s="70">
        <f t="shared" si="214"/>
        <v>20.086117885900705</v>
      </c>
      <c r="CV114" s="70">
        <f t="shared" si="214"/>
        <v>20.502095980688978</v>
      </c>
      <c r="CW114" s="70">
        <f t="shared" si="214"/>
        <v>20.93728479433355</v>
      </c>
      <c r="CX114" s="70">
        <f t="shared" si="214"/>
        <v>21.327752822447316</v>
      </c>
      <c r="CY114" s="70">
        <f t="shared" si="214"/>
        <v>21.56417407794854</v>
      </c>
      <c r="CZ114" s="70">
        <f t="shared" si="214"/>
        <v>21.730744398372664</v>
      </c>
      <c r="DA114" s="70">
        <f t="shared" si="214"/>
        <v>21.894617112472005</v>
      </c>
      <c r="DB114" s="70">
        <f t="shared" si="214"/>
        <v>22.135927601697311</v>
      </c>
      <c r="DC114" s="70">
        <f t="shared" ref="DC114:FN114" si="215">SUMPRODUCT(BZ$59:DC$59,$N$90:$AQ$90)</f>
        <v>22.401154297546853</v>
      </c>
      <c r="DD114" s="70">
        <f t="shared" si="215"/>
        <v>22.651315612151024</v>
      </c>
      <c r="DE114" s="70">
        <f t="shared" si="215"/>
        <v>22.873228616613883</v>
      </c>
      <c r="DF114" s="70">
        <f t="shared" si="215"/>
        <v>23.019648711619254</v>
      </c>
      <c r="DG114" s="70">
        <f t="shared" si="215"/>
        <v>23.146331104918843</v>
      </c>
      <c r="DH114" s="70">
        <f t="shared" si="215"/>
        <v>23.290991402610846</v>
      </c>
      <c r="DI114" s="70">
        <f t="shared" si="215"/>
        <v>23.457498357768245</v>
      </c>
      <c r="DJ114" s="70">
        <f t="shared" si="215"/>
        <v>23.63240782549726</v>
      </c>
      <c r="DK114" s="70">
        <f t="shared" si="215"/>
        <v>23.739569577602538</v>
      </c>
      <c r="DL114" s="70">
        <f t="shared" si="215"/>
        <v>23.684079941836757</v>
      </c>
      <c r="DM114" s="70">
        <f t="shared" si="215"/>
        <v>23.483916805158991</v>
      </c>
      <c r="DN114" s="70">
        <f t="shared" si="215"/>
        <v>23.229974208683227</v>
      </c>
      <c r="DO114" s="70">
        <f t="shared" si="215"/>
        <v>22.941663828709466</v>
      </c>
      <c r="DP114" s="70">
        <f t="shared" si="215"/>
        <v>22.675065226131011</v>
      </c>
      <c r="DQ114" s="70">
        <f t="shared" si="215"/>
        <v>22.501829886995118</v>
      </c>
      <c r="DR114" s="70">
        <f t="shared" si="215"/>
        <v>22.420641810802</v>
      </c>
      <c r="DS114" s="70">
        <f t="shared" si="215"/>
        <v>22.432948391057497</v>
      </c>
      <c r="DT114" s="70">
        <f t="shared" si="215"/>
        <v>22.441954607354198</v>
      </c>
      <c r="DU114" s="70">
        <f t="shared" si="215"/>
        <v>22.486687132094495</v>
      </c>
      <c r="DV114" s="70">
        <f t="shared" si="215"/>
        <v>22.547298418123663</v>
      </c>
      <c r="DW114" s="70">
        <f t="shared" si="215"/>
        <v>22.585150792295337</v>
      </c>
      <c r="DX114" s="70">
        <f t="shared" si="215"/>
        <v>22.655472967009484</v>
      </c>
      <c r="DY114" s="70">
        <f t="shared" si="215"/>
        <v>22.766049549734081</v>
      </c>
      <c r="DZ114" s="70">
        <f t="shared" si="215"/>
        <v>22.88471976941775</v>
      </c>
      <c r="EA114" s="70">
        <f t="shared" si="215"/>
        <v>22.956681312104386</v>
      </c>
      <c r="EB114" s="70">
        <f t="shared" si="215"/>
        <v>23.007190203980279</v>
      </c>
      <c r="EC114" s="70">
        <f t="shared" si="215"/>
        <v>23.019648623629799</v>
      </c>
      <c r="ED114" s="70">
        <f t="shared" si="215"/>
        <v>22.975342013069572</v>
      </c>
      <c r="EE114" s="70">
        <f t="shared" si="215"/>
        <v>22.918560602111551</v>
      </c>
      <c r="EF114" s="70">
        <f t="shared" si="215"/>
        <v>22.863951145965352</v>
      </c>
      <c r="EG114" s="70">
        <f t="shared" si="215"/>
        <v>22.864385379492091</v>
      </c>
      <c r="EH114" s="70">
        <f t="shared" si="215"/>
        <v>22.878795746613594</v>
      </c>
      <c r="EI114" s="70">
        <f t="shared" si="215"/>
        <v>22.90162971873848</v>
      </c>
      <c r="EJ114" s="70">
        <f t="shared" si="215"/>
        <v>22.929152359670198</v>
      </c>
      <c r="EK114" s="70">
        <f t="shared" si="215"/>
        <v>22.96187426116667</v>
      </c>
      <c r="EL114" s="70">
        <f t="shared" si="215"/>
        <v>23.003079168609958</v>
      </c>
      <c r="EM114" s="70">
        <f t="shared" si="215"/>
        <v>23.052670848086954</v>
      </c>
      <c r="EN114" s="70">
        <f t="shared" si="215"/>
        <v>23.127016663784293</v>
      </c>
      <c r="EO114" s="70">
        <f t="shared" si="215"/>
        <v>23.191342185401954</v>
      </c>
      <c r="EP114" s="70">
        <f t="shared" si="215"/>
        <v>23.203828633981235</v>
      </c>
      <c r="EQ114" s="70">
        <f t="shared" si="215"/>
        <v>23.124418422567789</v>
      </c>
      <c r="ER114" s="70">
        <f t="shared" si="215"/>
        <v>23.01613871855151</v>
      </c>
      <c r="ES114" s="70">
        <f t="shared" si="215"/>
        <v>22.915773929932612</v>
      </c>
      <c r="ET114" s="70">
        <f t="shared" si="215"/>
        <v>22.854486353600638</v>
      </c>
      <c r="EU114" s="70">
        <f t="shared" si="215"/>
        <v>22.844682466959497</v>
      </c>
      <c r="EV114" s="70">
        <f t="shared" si="215"/>
        <v>22.840148974405945</v>
      </c>
      <c r="EW114" s="70">
        <f t="shared" si="215"/>
        <v>22.885393455514397</v>
      </c>
      <c r="EX114" s="70">
        <f t="shared" si="215"/>
        <v>22.961513121683581</v>
      </c>
      <c r="EY114" s="70">
        <f t="shared" si="215"/>
        <v>23.008292834542225</v>
      </c>
      <c r="EZ114" s="70">
        <f t="shared" si="215"/>
        <v>23.090437713813632</v>
      </c>
      <c r="FA114" s="70">
        <f t="shared" si="215"/>
        <v>23.215551564030321</v>
      </c>
      <c r="FB114" s="70">
        <f t="shared" si="215"/>
        <v>23.371828495460672</v>
      </c>
      <c r="FC114" s="70">
        <f t="shared" si="215"/>
        <v>23.537063651177967</v>
      </c>
      <c r="FD114" s="70">
        <f t="shared" si="215"/>
        <v>23.718219757053781</v>
      </c>
      <c r="FE114" s="70">
        <f t="shared" si="215"/>
        <v>23.891953207696758</v>
      </c>
      <c r="FF114" s="70">
        <f t="shared" si="215"/>
        <v>24.095965989995506</v>
      </c>
      <c r="FG114" s="70">
        <f t="shared" si="215"/>
        <v>24.372527647639693</v>
      </c>
      <c r="FH114" s="70">
        <f t="shared" si="215"/>
        <v>24.67843208239772</v>
      </c>
      <c r="FI114" s="70">
        <f t="shared" si="215"/>
        <v>25.019490497886412</v>
      </c>
      <c r="FJ114" s="70">
        <f t="shared" si="215"/>
        <v>25.342228923381949</v>
      </c>
      <c r="FK114" s="70">
        <f t="shared" si="215"/>
        <v>25.584707448048533</v>
      </c>
      <c r="FL114" s="70">
        <f t="shared" si="215"/>
        <v>25.763995259243245</v>
      </c>
      <c r="FM114" s="70">
        <f t="shared" si="215"/>
        <v>25.970160543804148</v>
      </c>
      <c r="FN114" s="70">
        <f t="shared" si="215"/>
        <v>26.246586720229299</v>
      </c>
      <c r="FO114" s="70">
        <f t="shared" ref="FO114:HZ114" si="216">SUMPRODUCT(EL$59:FO$59,$N$90:$AQ$90)</f>
        <v>26.549095222408535</v>
      </c>
      <c r="FP114" s="70">
        <f t="shared" si="216"/>
        <v>26.899451664244438</v>
      </c>
      <c r="FQ114" s="70">
        <f t="shared" si="216"/>
        <v>27.255432692658008</v>
      </c>
      <c r="FR114" s="70">
        <f t="shared" si="216"/>
        <v>27.518758314623806</v>
      </c>
      <c r="FS114" s="70">
        <f t="shared" si="216"/>
        <v>27.710058009740543</v>
      </c>
      <c r="FT114" s="70">
        <f t="shared" si="216"/>
        <v>27.996611295760978</v>
      </c>
      <c r="FU114" s="70">
        <f t="shared" si="216"/>
        <v>28.495519181629668</v>
      </c>
      <c r="FV114" s="70">
        <f t="shared" si="216"/>
        <v>29.004545323413879</v>
      </c>
      <c r="FW114" s="70">
        <f t="shared" si="216"/>
        <v>29.530798153194048</v>
      </c>
      <c r="FX114" s="70">
        <f t="shared" si="216"/>
        <v>30.023607452005855</v>
      </c>
      <c r="FY114" s="70">
        <f t="shared" si="216"/>
        <v>30.351996112278428</v>
      </c>
      <c r="FZ114" s="70">
        <f t="shared" si="216"/>
        <v>30.583088343367741</v>
      </c>
      <c r="GA114" s="70">
        <f t="shared" si="216"/>
        <v>30.739741017309562</v>
      </c>
      <c r="GB114" s="70">
        <f t="shared" si="216"/>
        <v>30.79352868726922</v>
      </c>
      <c r="GC114" s="70">
        <f t="shared" si="216"/>
        <v>30.857946919647151</v>
      </c>
      <c r="GD114" s="70">
        <f t="shared" si="216"/>
        <v>30.892101499860402</v>
      </c>
      <c r="GE114" s="70">
        <f t="shared" si="216"/>
        <v>30.884296746729188</v>
      </c>
      <c r="GF114" s="70">
        <f t="shared" si="216"/>
        <v>30.875304798735158</v>
      </c>
      <c r="GG114" s="70">
        <f t="shared" si="216"/>
        <v>30.815867381018954</v>
      </c>
      <c r="GH114" s="70">
        <f t="shared" si="216"/>
        <v>30.646616931159542</v>
      </c>
      <c r="GI114" s="70">
        <f t="shared" si="216"/>
        <v>30.497534073101299</v>
      </c>
      <c r="GJ114" s="70">
        <f t="shared" si="216"/>
        <v>30.353182397417562</v>
      </c>
      <c r="GK114" s="70">
        <f t="shared" si="216"/>
        <v>30.02868857583158</v>
      </c>
      <c r="GL114" s="70">
        <f t="shared" si="216"/>
        <v>29.559731312615256</v>
      </c>
      <c r="GM114" s="70">
        <f t="shared" si="216"/>
        <v>29.097606077815307</v>
      </c>
      <c r="GN114" s="70">
        <f t="shared" si="216"/>
        <v>28.544886371965603</v>
      </c>
      <c r="GO114" s="70">
        <f t="shared" si="216"/>
        <v>27.917645037834561</v>
      </c>
      <c r="GP114" s="70">
        <f t="shared" si="216"/>
        <v>27.54919250127945</v>
      </c>
      <c r="GQ114" s="70">
        <f t="shared" si="216"/>
        <v>27.363535615589207</v>
      </c>
      <c r="GR114" s="70">
        <f t="shared" si="216"/>
        <v>27.097399896553796</v>
      </c>
      <c r="GS114" s="70">
        <f t="shared" si="216"/>
        <v>26.708686748034662</v>
      </c>
      <c r="GT114" s="70">
        <f t="shared" si="216"/>
        <v>26.32615908868506</v>
      </c>
      <c r="GU114" s="70">
        <f t="shared" si="216"/>
        <v>25.859827762640304</v>
      </c>
      <c r="GV114" s="70">
        <f t="shared" si="216"/>
        <v>25.325299609086464</v>
      </c>
      <c r="GW114" s="70">
        <f t="shared" si="216"/>
        <v>25.029432357861211</v>
      </c>
      <c r="GX114" s="70">
        <f t="shared" si="216"/>
        <v>24.897710210401669</v>
      </c>
      <c r="GY114" s="70">
        <f t="shared" si="216"/>
        <v>24.513981711086942</v>
      </c>
      <c r="GZ114" s="70">
        <f t="shared" si="216"/>
        <v>23.70567335740806</v>
      </c>
      <c r="HA114" s="70">
        <f t="shared" si="216"/>
        <v>22.943567694636062</v>
      </c>
      <c r="HB114" s="70">
        <f t="shared" si="216"/>
        <v>22.141162075077784</v>
      </c>
      <c r="HC114" s="70">
        <f t="shared" si="216"/>
        <v>21.346936154369249</v>
      </c>
      <c r="HD114" s="70">
        <f t="shared" si="216"/>
        <v>20.926068674699422</v>
      </c>
      <c r="HE114" s="70">
        <f t="shared" si="216"/>
        <v>20.756367839938157</v>
      </c>
      <c r="HF114" s="70">
        <f t="shared" si="216"/>
        <v>20.695566209567051</v>
      </c>
      <c r="HG114" s="70">
        <f t="shared" si="216"/>
        <v>20.854981332847188</v>
      </c>
      <c r="HH114" s="70">
        <f t="shared" si="216"/>
        <v>21.032374681312938</v>
      </c>
      <c r="HI114" s="70">
        <f t="shared" si="216"/>
        <v>21.199842673725929</v>
      </c>
      <c r="HJ114" s="70">
        <f t="shared" si="216"/>
        <v>21.51025533038608</v>
      </c>
      <c r="HK114" s="70">
        <f t="shared" si="216"/>
        <v>21.970030929773237</v>
      </c>
      <c r="HL114" s="70">
        <f t="shared" si="216"/>
        <v>22.399049357806746</v>
      </c>
      <c r="HM114" s="70">
        <f t="shared" si="216"/>
        <v>22.861541334707312</v>
      </c>
      <c r="HN114" s="70">
        <f t="shared" si="216"/>
        <v>23.298430559785906</v>
      </c>
      <c r="HO114" s="70">
        <f t="shared" si="216"/>
        <v>23.414120096688194</v>
      </c>
      <c r="HP114" s="70">
        <f t="shared" si="216"/>
        <v>23.290244133320861</v>
      </c>
      <c r="HQ114" s="70">
        <f t="shared" si="216"/>
        <v>23.218564661531929</v>
      </c>
      <c r="HR114" s="70">
        <f t="shared" si="216"/>
        <v>23.251944783350286</v>
      </c>
      <c r="HS114" s="70">
        <f t="shared" si="216"/>
        <v>23.27178536957998</v>
      </c>
      <c r="HT114" s="70">
        <f t="shared" si="216"/>
        <v>23.448937110299347</v>
      </c>
      <c r="HU114" s="70">
        <f t="shared" si="216"/>
        <v>23.695275021365436</v>
      </c>
      <c r="HV114" s="70">
        <f t="shared" si="216"/>
        <v>23.687184406496126</v>
      </c>
      <c r="HW114" s="70">
        <f t="shared" si="216"/>
        <v>23.469906429338032</v>
      </c>
      <c r="HX114" s="70">
        <f t="shared" si="216"/>
        <v>23.486967792850628</v>
      </c>
      <c r="HY114" s="70">
        <f t="shared" si="216"/>
        <v>23.928392552725505</v>
      </c>
      <c r="HZ114" s="70">
        <f t="shared" si="216"/>
        <v>24.338443120771203</v>
      </c>
      <c r="IA114" s="70">
        <f t="shared" ref="IA114:KL114" si="217">SUMPRODUCT(GX$59:IA$59,$N$90:$AQ$90)</f>
        <v>24.83711248928541</v>
      </c>
      <c r="IB114" s="70">
        <f t="shared" si="217"/>
        <v>25.316245411423917</v>
      </c>
      <c r="IC114" s="70">
        <f t="shared" si="217"/>
        <v>25.30119243778158</v>
      </c>
      <c r="ID114" s="70">
        <f t="shared" si="217"/>
        <v>24.848863181830666</v>
      </c>
      <c r="IE114" s="70">
        <f t="shared" si="217"/>
        <v>24.323887389476024</v>
      </c>
      <c r="IF114" s="70">
        <f t="shared" si="217"/>
        <v>23.660056517648524</v>
      </c>
      <c r="IG114" s="70">
        <f t="shared" si="217"/>
        <v>23.026698326512445</v>
      </c>
      <c r="IH114" s="70">
        <f t="shared" si="217"/>
        <v>22.590887398116266</v>
      </c>
      <c r="II114" s="70">
        <f t="shared" si="217"/>
        <v>22.293439874308678</v>
      </c>
      <c r="IJ114" s="70">
        <f t="shared" si="217"/>
        <v>22.012468365325081</v>
      </c>
      <c r="IK114" s="70">
        <f t="shared" si="217"/>
        <v>21.800407069281853</v>
      </c>
      <c r="IL114" s="70">
        <f t="shared" si="217"/>
        <v>21.58921612727697</v>
      </c>
      <c r="IM114" s="70">
        <f t="shared" si="217"/>
        <v>21.425742549990577</v>
      </c>
      <c r="IN114" s="70">
        <f t="shared" si="217"/>
        <v>21.273350881192133</v>
      </c>
      <c r="IO114" s="70">
        <f t="shared" si="217"/>
        <v>21.085414111523725</v>
      </c>
      <c r="IP114" s="70">
        <f t="shared" si="217"/>
        <v>20.849317219281435</v>
      </c>
      <c r="IQ114" s="70">
        <f t="shared" si="217"/>
        <v>20.573375784626144</v>
      </c>
      <c r="IR114" s="70">
        <f t="shared" si="217"/>
        <v>20.235121145879035</v>
      </c>
      <c r="IS114" s="70">
        <f t="shared" si="217"/>
        <v>19.901927757410139</v>
      </c>
      <c r="IT114" s="70">
        <f t="shared" si="217"/>
        <v>19.707229442548726</v>
      </c>
      <c r="IU114" s="70">
        <f t="shared" si="217"/>
        <v>19.594877689886573</v>
      </c>
      <c r="IV114" s="70">
        <f t="shared" si="217"/>
        <v>19.492483710847512</v>
      </c>
      <c r="IW114" s="70">
        <f t="shared" si="217"/>
        <v>19.339989374928937</v>
      </c>
      <c r="IX114" s="70">
        <f t="shared" si="217"/>
        <v>19.125181041006968</v>
      </c>
      <c r="IY114" s="70">
        <f t="shared" si="217"/>
        <v>18.881654312950182</v>
      </c>
      <c r="IZ114" s="70">
        <f t="shared" si="217"/>
        <v>18.663715904843109</v>
      </c>
      <c r="JA114" s="70">
        <f t="shared" si="217"/>
        <v>18.558729639217933</v>
      </c>
      <c r="JB114" s="70">
        <f t="shared" si="217"/>
        <v>18.489595505129209</v>
      </c>
      <c r="JC114" s="70">
        <f t="shared" si="217"/>
        <v>18.337396815335445</v>
      </c>
      <c r="JD114" s="70">
        <f t="shared" si="217"/>
        <v>18.017906319380351</v>
      </c>
      <c r="JE114" s="70">
        <f t="shared" si="217"/>
        <v>17.624952229521128</v>
      </c>
      <c r="JF114" s="70">
        <f t="shared" si="217"/>
        <v>17.167770851980613</v>
      </c>
      <c r="JG114" s="70">
        <f t="shared" si="217"/>
        <v>16.710211186604308</v>
      </c>
      <c r="JH114" s="70">
        <f t="shared" si="217"/>
        <v>16.356493288599815</v>
      </c>
      <c r="JI114" s="70">
        <f t="shared" si="217"/>
        <v>16.076421026510712</v>
      </c>
      <c r="JJ114" s="70">
        <f t="shared" si="217"/>
        <v>15.856049590122714</v>
      </c>
      <c r="JK114" s="70">
        <f t="shared" si="217"/>
        <v>15.738458258377516</v>
      </c>
      <c r="JL114" s="70">
        <f t="shared" si="217"/>
        <v>15.634141734124785</v>
      </c>
      <c r="JM114" s="70">
        <f t="shared" si="217"/>
        <v>15.579415907646048</v>
      </c>
      <c r="JN114" s="70">
        <f t="shared" si="217"/>
        <v>15.559416314308177</v>
      </c>
      <c r="JO114" s="70">
        <f t="shared" si="217"/>
        <v>15.560889958784085</v>
      </c>
      <c r="JP114" s="70">
        <f t="shared" si="217"/>
        <v>15.602791423541429</v>
      </c>
      <c r="JQ114" s="70">
        <f t="shared" si="217"/>
        <v>15.71144346800402</v>
      </c>
      <c r="JR114" s="70">
        <f t="shared" si="217"/>
        <v>15.806953779679517</v>
      </c>
      <c r="JS114" s="70">
        <f t="shared" si="217"/>
        <v>15.903682933602248</v>
      </c>
      <c r="JT114" s="70">
        <f t="shared" si="217"/>
        <v>16.138139686959963</v>
      </c>
      <c r="JU114" s="70">
        <f t="shared" si="217"/>
        <v>16.472077426225063</v>
      </c>
      <c r="JV114" s="70">
        <f t="shared" si="217"/>
        <v>16.810977774847395</v>
      </c>
      <c r="JW114" s="70">
        <f t="shared" si="217"/>
        <v>17.221184676686974</v>
      </c>
      <c r="JX114" s="70">
        <f t="shared" si="217"/>
        <v>17.667153962140475</v>
      </c>
      <c r="JY114" s="70">
        <f t="shared" si="217"/>
        <v>17.911678122617197</v>
      </c>
      <c r="JZ114" s="70">
        <f t="shared" si="217"/>
        <v>18.024546358360094</v>
      </c>
      <c r="KA114" s="70">
        <f t="shared" si="217"/>
        <v>18.204271418856749</v>
      </c>
      <c r="KB114" s="70">
        <f t="shared" si="217"/>
        <v>18.472408872937262</v>
      </c>
      <c r="KC114" s="70">
        <f t="shared" si="217"/>
        <v>18.747954107373964</v>
      </c>
      <c r="KD114" s="70">
        <f t="shared" si="217"/>
        <v>19.084659383887239</v>
      </c>
      <c r="KE114" s="70">
        <f t="shared" si="217"/>
        <v>19.450390483063934</v>
      </c>
      <c r="KF114" s="70">
        <f t="shared" si="217"/>
        <v>19.625005374113393</v>
      </c>
      <c r="KG114" s="70">
        <f t="shared" si="217"/>
        <v>19.674981336879782</v>
      </c>
      <c r="KH114" s="70">
        <f t="shared" si="217"/>
        <v>19.92799132147578</v>
      </c>
      <c r="KI114" s="70">
        <f t="shared" si="217"/>
        <v>20.531739752291518</v>
      </c>
      <c r="KJ114" s="70">
        <f t="shared" si="217"/>
        <v>21.136386607550495</v>
      </c>
      <c r="KK114" s="70">
        <f t="shared" si="217"/>
        <v>21.771479122821816</v>
      </c>
      <c r="KL114" s="70">
        <f t="shared" si="217"/>
        <v>22.393248976863052</v>
      </c>
      <c r="KM114" s="70">
        <f t="shared" ref="KM114:MX114" si="218">SUMPRODUCT(JJ$59:KM$59,$N$90:$AQ$90)</f>
        <v>22.739386723778885</v>
      </c>
      <c r="KN114" s="70">
        <f t="shared" si="218"/>
        <v>22.914127009111329</v>
      </c>
      <c r="KO114" s="70">
        <f t="shared" si="218"/>
        <v>23.010379472173618</v>
      </c>
      <c r="KP114" s="70">
        <f t="shared" si="218"/>
        <v>22.995794130100187</v>
      </c>
      <c r="KQ114" s="70">
        <f t="shared" si="218"/>
        <v>22.960393027223688</v>
      </c>
      <c r="KR114" s="70">
        <f t="shared" si="218"/>
        <v>22.914567982960723</v>
      </c>
      <c r="KS114" s="70">
        <f t="shared" si="218"/>
        <v>22.926223637855465</v>
      </c>
      <c r="KT114" s="70">
        <f t="shared" si="218"/>
        <v>22.945379046423255</v>
      </c>
      <c r="KU114" s="70">
        <f t="shared" si="218"/>
        <v>22.871661230874039</v>
      </c>
      <c r="KV114" s="70">
        <f t="shared" si="218"/>
        <v>22.843811318423398</v>
      </c>
      <c r="KW114" s="70">
        <f t="shared" si="218"/>
        <v>22.994755395758968</v>
      </c>
      <c r="KX114" s="70">
        <f t="shared" si="218"/>
        <v>23.084337019430148</v>
      </c>
      <c r="KY114" s="70">
        <f t="shared" si="218"/>
        <v>23.072243148435845</v>
      </c>
      <c r="KZ114" s="70">
        <f t="shared" si="218"/>
        <v>23.169457962240354</v>
      </c>
      <c r="LA114" s="70">
        <f t="shared" si="218"/>
        <v>23.214414331718462</v>
      </c>
      <c r="LB114" s="70">
        <f t="shared" si="218"/>
        <v>23.019175248230834</v>
      </c>
      <c r="LC114" s="70">
        <f t="shared" si="218"/>
        <v>22.972714049692019</v>
      </c>
      <c r="LD114" s="70">
        <f t="shared" si="218"/>
        <v>23.197872691613988</v>
      </c>
      <c r="LE114" s="70">
        <f t="shared" si="218"/>
        <v>23.432468314893256</v>
      </c>
      <c r="LF114" s="70">
        <f t="shared" si="218"/>
        <v>23.576286524854964</v>
      </c>
      <c r="LG114" s="70">
        <f t="shared" si="218"/>
        <v>23.809453937774041</v>
      </c>
      <c r="LH114" s="70">
        <f t="shared" si="218"/>
        <v>23.983601541242077</v>
      </c>
      <c r="LI114" s="70">
        <f t="shared" si="218"/>
        <v>23.939008353428552</v>
      </c>
      <c r="LJ114" s="70">
        <f t="shared" si="218"/>
        <v>24.027884469705398</v>
      </c>
      <c r="LK114" s="70">
        <f t="shared" si="218"/>
        <v>24.497907790001324</v>
      </c>
      <c r="LL114" s="70">
        <f t="shared" si="218"/>
        <v>25.048702936877646</v>
      </c>
      <c r="LM114" s="70">
        <f t="shared" si="218"/>
        <v>25.153663636863193</v>
      </c>
      <c r="LN114" s="70">
        <f t="shared" si="218"/>
        <v>25.299002851355304</v>
      </c>
      <c r="LO114" s="70">
        <f t="shared" si="218"/>
        <v>25.346565347930188</v>
      </c>
      <c r="LP114" s="70">
        <f t="shared" si="218"/>
        <v>25.093740374585334</v>
      </c>
      <c r="LQ114" s="70">
        <f t="shared" si="218"/>
        <v>25.020539109534877</v>
      </c>
      <c r="LR114" s="70">
        <f t="shared" si="218"/>
        <v>25.075273040826296</v>
      </c>
      <c r="LS114" s="70">
        <f t="shared" si="218"/>
        <v>25.037104477715189</v>
      </c>
      <c r="LT114" s="70">
        <f t="shared" si="218"/>
        <v>25.153749249651256</v>
      </c>
      <c r="LU114" s="70">
        <f t="shared" si="218"/>
        <v>25.285926698590906</v>
      </c>
      <c r="LV114" s="70">
        <f t="shared" si="218"/>
        <v>25.405342622491681</v>
      </c>
      <c r="LW114" s="70">
        <f t="shared" si="218"/>
        <v>25.49070608209847</v>
      </c>
      <c r="LX114" s="70">
        <f t="shared" si="218"/>
        <v>25.594285795208329</v>
      </c>
      <c r="LY114" s="70">
        <f t="shared" si="218"/>
        <v>25.70868374225314</v>
      </c>
      <c r="LZ114" s="70">
        <f t="shared" si="218"/>
        <v>25.815766977630162</v>
      </c>
      <c r="MA114" s="70">
        <f t="shared" si="218"/>
        <v>25.872415254994838</v>
      </c>
      <c r="MB114" s="70">
        <f t="shared" si="218"/>
        <v>25.87040033947514</v>
      </c>
      <c r="MC114" s="70">
        <f t="shared" si="218"/>
        <v>25.807490264671596</v>
      </c>
      <c r="MD114" s="70">
        <f t="shared" si="218"/>
        <v>25.697316485723068</v>
      </c>
      <c r="ME114" s="70">
        <f t="shared" si="218"/>
        <v>25.583141258499055</v>
      </c>
      <c r="MF114" s="70">
        <f t="shared" si="218"/>
        <v>25.494017955315194</v>
      </c>
      <c r="MG114" s="70">
        <f t="shared" si="218"/>
        <v>25.471349044387097</v>
      </c>
      <c r="MH114" s="70">
        <f t="shared" si="218"/>
        <v>25.462872578965428</v>
      </c>
      <c r="MI114" s="70">
        <f t="shared" si="218"/>
        <v>25.438954182594944</v>
      </c>
      <c r="MJ114" s="70">
        <f t="shared" si="218"/>
        <v>25.372025295378055</v>
      </c>
      <c r="MK114" s="70">
        <f t="shared" si="218"/>
        <v>25.271539794473568</v>
      </c>
      <c r="ML114" s="70">
        <f t="shared" si="218"/>
        <v>25.183239625735396</v>
      </c>
      <c r="MM114" s="70">
        <f t="shared" si="218"/>
        <v>25.116608233529227</v>
      </c>
      <c r="MN114" s="70">
        <f t="shared" si="218"/>
        <v>25.109967618166756</v>
      </c>
      <c r="MO114" s="70">
        <f t="shared" si="218"/>
        <v>25.105205691843665</v>
      </c>
      <c r="MP114" s="70">
        <f t="shared" si="218"/>
        <v>25.032078562872687</v>
      </c>
      <c r="MQ114" s="70">
        <f t="shared" si="218"/>
        <v>24.825853939918126</v>
      </c>
      <c r="MR114" s="70">
        <f t="shared" si="218"/>
        <v>24.584414717079429</v>
      </c>
      <c r="MS114" s="70">
        <f t="shared" si="218"/>
        <v>24.366309076560182</v>
      </c>
      <c r="MT114" s="70">
        <f t="shared" si="218"/>
        <v>24.165774729787373</v>
      </c>
      <c r="MU114" s="70">
        <f t="shared" si="218"/>
        <v>24.052904666290292</v>
      </c>
      <c r="MV114" s="70">
        <f t="shared" si="218"/>
        <v>24.03503449415247</v>
      </c>
      <c r="MW114" s="70">
        <f t="shared" si="218"/>
        <v>24.035605383721439</v>
      </c>
      <c r="MX114" s="70">
        <f t="shared" si="218"/>
        <v>24.083363194856041</v>
      </c>
      <c r="MY114" s="70">
        <f t="shared" ref="MY114:NO114" si="219">SUMPRODUCT(LV$59:MY$59,$N$90:$AQ$90)</f>
        <v>24.133530641890271</v>
      </c>
      <c r="MZ114" s="70">
        <f t="shared" si="219"/>
        <v>24.180872372442693</v>
      </c>
      <c r="NA114" s="70">
        <f t="shared" si="219"/>
        <v>24.221428928659297</v>
      </c>
      <c r="NB114" s="70">
        <f t="shared" si="219"/>
        <v>24.267775811766914</v>
      </c>
      <c r="NC114" s="70">
        <f t="shared" si="219"/>
        <v>24.305877609569066</v>
      </c>
      <c r="ND114" s="70">
        <f t="shared" si="219"/>
        <v>24.323744057754386</v>
      </c>
      <c r="NE114" s="70">
        <f t="shared" si="219"/>
        <v>24.322551548444945</v>
      </c>
      <c r="NF114" s="70">
        <f t="shared" si="219"/>
        <v>24.311526508569354</v>
      </c>
      <c r="NG114" s="70">
        <f t="shared" si="219"/>
        <v>24.295164770633793</v>
      </c>
      <c r="NH114" s="70">
        <f t="shared" si="219"/>
        <v>24.279576915588905</v>
      </c>
      <c r="NI114" s="70">
        <f t="shared" si="219"/>
        <v>24.275936090164119</v>
      </c>
      <c r="NJ114" s="70">
        <f t="shared" si="219"/>
        <v>24.273117770485221</v>
      </c>
      <c r="NK114" s="70">
        <f t="shared" si="219"/>
        <v>24.259884625989248</v>
      </c>
      <c r="NL114" s="70">
        <f t="shared" si="219"/>
        <v>24.23024696421788</v>
      </c>
      <c r="NM114" s="70">
        <f t="shared" si="219"/>
        <v>24.192161655140982</v>
      </c>
      <c r="NN114" s="70">
        <f t="shared" si="219"/>
        <v>24.149270399403836</v>
      </c>
      <c r="NO114" s="71">
        <f t="shared" si="219"/>
        <v>24.105513296076595</v>
      </c>
      <c r="NP114" s="14"/>
      <c r="NQ114" s="14"/>
    </row>
    <row r="115" spans="1:381" s="31" customFormat="1" x14ac:dyDescent="0.2">
      <c r="A115" s="14"/>
      <c r="B115" s="14"/>
      <c r="C115" s="139" t="str">
        <f>OFMOR_FFF_0!C115</f>
        <v>COGS_COV</v>
      </c>
      <c r="D115" s="139"/>
      <c r="E115" s="139" t="str">
        <f>OFMOR_FFF_0!E115</f>
        <v>Стоимость подтвержденных заказов, распределение по дням</v>
      </c>
      <c r="F115" s="14"/>
      <c r="G115" s="14" t="str">
        <f>OFMOR_FFF_0!G115</f>
        <v>тыс.руб.</v>
      </c>
      <c r="H115" s="14"/>
      <c r="I115" s="14"/>
      <c r="J115" s="14"/>
      <c r="K115" s="30">
        <f t="shared" si="207"/>
        <v>184028.36428962849</v>
      </c>
      <c r="L115" s="14"/>
      <c r="M115" s="14"/>
      <c r="N115" s="69">
        <f>$N$59*$AQ$91</f>
        <v>10.495779168077725</v>
      </c>
      <c r="O115" s="70">
        <f>SUMPRODUCT($N$59:O$59,$AP$91:$AQ$91)</f>
        <v>29.570102384971921</v>
      </c>
      <c r="P115" s="70">
        <f>SUMPRODUCT($N$59:P$59,$AO$91:$AQ$91)</f>
        <v>34.861375700760121</v>
      </c>
      <c r="Q115" s="70">
        <f>SUMPRODUCT($N$59:Q$59,$AN$91:$AQ$91)</f>
        <v>54.793147067228368</v>
      </c>
      <c r="R115" s="70">
        <f>SUMPRODUCT($N$59:R$59,$AM$91:$AQ$91)</f>
        <v>68.276408985714653</v>
      </c>
      <c r="S115" s="70">
        <f>SUMPRODUCT($N$59:S$59,$AL$91:$AQ$91)</f>
        <v>66.849579115169789</v>
      </c>
      <c r="T115" s="70">
        <f>SUMPRODUCT($N$59:T$59,$AK$91:$AQ$91)</f>
        <v>89.783080172880204</v>
      </c>
      <c r="U115" s="70">
        <f>SUMPRODUCT($N$59:U$59,$AJ$91:$AQ$91)</f>
        <v>138.86961347127428</v>
      </c>
      <c r="V115" s="70">
        <f>SUMPRODUCT($N$59:V$59,$AI$91:$AQ$91)</f>
        <v>145.28747455489139</v>
      </c>
      <c r="W115" s="70">
        <f>SUMPRODUCT($N$59:W$59,$AH$91:$AQ$91)</f>
        <v>157.1701827776493</v>
      </c>
      <c r="X115" s="70">
        <f>SUMPRODUCT($N$59:X$59,$AG$91:$AQ$91)</f>
        <v>250.11096921914219</v>
      </c>
      <c r="Y115" s="70">
        <f>SUMPRODUCT($N$59:Y$59,$AF$91:$AQ$91)</f>
        <v>312.3951071307078</v>
      </c>
      <c r="Z115" s="70">
        <f>SUMPRODUCT($N$59:Z$59,$AE$91:$AQ$91)</f>
        <v>306.19490518924613</v>
      </c>
      <c r="AA115" s="70">
        <f>SUMPRODUCT($N$59:AA$59,$AD$91:$AQ$91)</f>
        <v>347.20175503221412</v>
      </c>
      <c r="AB115" s="70">
        <f>SUMPRODUCT($N$59:AB$59,$AC$91:$AQ$91)</f>
        <v>376.20097554699083</v>
      </c>
      <c r="AC115" s="70">
        <f>SUMPRODUCT($N$59:AC$59,$AB$91:$AQ$91)</f>
        <v>265.60727533821836</v>
      </c>
      <c r="AD115" s="70">
        <f>SUMPRODUCT($N$59:AD$59,$AA$91:$AQ$91)</f>
        <v>192.39437386147412</v>
      </c>
      <c r="AE115" s="70">
        <f>SUMPRODUCT($N$59:AE$59,$Z$91:$AQ$91)</f>
        <v>238.404206109379</v>
      </c>
      <c r="AF115" s="70">
        <f>SUMPRODUCT($N$59:AF$59,$Y$91:$AQ$91)</f>
        <v>290.32074772508935</v>
      </c>
      <c r="AG115" s="70">
        <f>SUMPRODUCT($N$59:AG$59,$X$91:$AQ$91)</f>
        <v>284.56738163365344</v>
      </c>
      <c r="AH115" s="70">
        <f>SUMPRODUCT($N$59:AH$59,$W$91:$AQ$91)</f>
        <v>323.06577509491348</v>
      </c>
      <c r="AI115" s="70">
        <f>SUMPRODUCT($N$59:AI$59,$V$91:$AQ$91)</f>
        <v>350.74232015172555</v>
      </c>
      <c r="AJ115" s="70">
        <f>SUMPRODUCT($N$59:AJ$59,$U$91:$AQ$91)</f>
        <v>250.98639847715609</v>
      </c>
      <c r="AK115" s="70">
        <f>SUMPRODUCT($N$59:AK$59,$T$91:$AQ$91)</f>
        <v>185.55326312208581</v>
      </c>
      <c r="AL115" s="70">
        <f>SUMPRODUCT($N$59:AL$59,$S$91:$AQ$91)</f>
        <v>313.30629193302946</v>
      </c>
      <c r="AM115" s="70">
        <f>SUMPRODUCT($N$59:AM$59,$R$91:$AQ$91)</f>
        <v>522.13890137573037</v>
      </c>
      <c r="AN115" s="70">
        <f>SUMPRODUCT($N$59:AN$59,$Q$91:$AQ$91)</f>
        <v>511.50995432985496</v>
      </c>
      <c r="AO115" s="70">
        <f>SUMPRODUCT($N$59:AO$59,$P$91:$AQ$91)</f>
        <v>528.43456160455162</v>
      </c>
      <c r="AP115" s="70">
        <f>SUMPRODUCT($N$59:AP$59,$O$91:$AQ$91)</f>
        <v>520.71409180947626</v>
      </c>
      <c r="AQ115" s="70">
        <f t="shared" ref="AQ115:DB115" si="220">SUMPRODUCT(N$59:AQ$59,$N$91:$AQ$91)</f>
        <v>341.38590940628052</v>
      </c>
      <c r="AR115" s="70">
        <f t="shared" si="220"/>
        <v>235.92992449387049</v>
      </c>
      <c r="AS115" s="70">
        <f t="shared" si="220"/>
        <v>208.07961737429878</v>
      </c>
      <c r="AT115" s="70">
        <f t="shared" si="220"/>
        <v>126.06992579444557</v>
      </c>
      <c r="AU115" s="70">
        <f t="shared" si="220"/>
        <v>120.87367792570646</v>
      </c>
      <c r="AV115" s="70">
        <f t="shared" si="220"/>
        <v>132.55150340116842</v>
      </c>
      <c r="AW115" s="70">
        <f t="shared" si="220"/>
        <v>145.62027711281738</v>
      </c>
      <c r="AX115" s="70">
        <f t="shared" si="220"/>
        <v>135.79654763869445</v>
      </c>
      <c r="AY115" s="70">
        <f t="shared" si="220"/>
        <v>138.72999752094495</v>
      </c>
      <c r="AZ115" s="70">
        <f t="shared" si="220"/>
        <v>165.73878512080688</v>
      </c>
      <c r="BA115" s="70">
        <f t="shared" si="220"/>
        <v>198.62660621067258</v>
      </c>
      <c r="BB115" s="70">
        <f t="shared" si="220"/>
        <v>215.20901342769059</v>
      </c>
      <c r="BC115" s="70">
        <f t="shared" si="220"/>
        <v>237.97983358304771</v>
      </c>
      <c r="BD115" s="70">
        <f t="shared" si="220"/>
        <v>260.18703689845262</v>
      </c>
      <c r="BE115" s="70">
        <f t="shared" si="220"/>
        <v>257.67611013663344</v>
      </c>
      <c r="BF115" s="70">
        <f t="shared" si="220"/>
        <v>261.56936915332631</v>
      </c>
      <c r="BG115" s="70">
        <f t="shared" si="220"/>
        <v>289.94795101306056</v>
      </c>
      <c r="BH115" s="70">
        <f t="shared" si="220"/>
        <v>323.9540534943539</v>
      </c>
      <c r="BI115" s="70">
        <f t="shared" si="220"/>
        <v>339.58629525664787</v>
      </c>
      <c r="BJ115" s="70">
        <f t="shared" si="220"/>
        <v>360.59555577855508</v>
      </c>
      <c r="BK115" s="70">
        <f t="shared" si="220"/>
        <v>382.53068703532409</v>
      </c>
      <c r="BL115" s="70">
        <f t="shared" si="220"/>
        <v>382.40593861136705</v>
      </c>
      <c r="BM115" s="70">
        <f t="shared" si="220"/>
        <v>391.67759054094626</v>
      </c>
      <c r="BN115" s="70">
        <f t="shared" si="220"/>
        <v>423.33715199901911</v>
      </c>
      <c r="BO115" s="70">
        <f t="shared" si="220"/>
        <v>462.85226323313287</v>
      </c>
      <c r="BP115" s="70">
        <f t="shared" si="220"/>
        <v>480.04608166667788</v>
      </c>
      <c r="BQ115" s="70">
        <f t="shared" si="220"/>
        <v>500.64174252722876</v>
      </c>
      <c r="BR115" s="70">
        <f t="shared" si="220"/>
        <v>526.60012985424123</v>
      </c>
      <c r="BS115" s="70">
        <f t="shared" si="220"/>
        <v>527.49337299537899</v>
      </c>
      <c r="BT115" s="70">
        <f t="shared" si="220"/>
        <v>528.41505357688357</v>
      </c>
      <c r="BU115" s="70">
        <f t="shared" si="220"/>
        <v>524.84394152016137</v>
      </c>
      <c r="BV115" s="70">
        <f t="shared" si="220"/>
        <v>503.80134247750357</v>
      </c>
      <c r="BW115" s="70">
        <f t="shared" si="220"/>
        <v>491.12807374352451</v>
      </c>
      <c r="BX115" s="70">
        <f t="shared" si="220"/>
        <v>477.78259163191831</v>
      </c>
      <c r="BY115" s="70">
        <f t="shared" si="220"/>
        <v>473.21143135214561</v>
      </c>
      <c r="BZ115" s="70">
        <f t="shared" si="220"/>
        <v>473.92455461295793</v>
      </c>
      <c r="CA115" s="70">
        <f t="shared" si="220"/>
        <v>472.30547295500344</v>
      </c>
      <c r="CB115" s="70">
        <f t="shared" si="220"/>
        <v>469.48642556634798</v>
      </c>
      <c r="CC115" s="70">
        <f t="shared" si="220"/>
        <v>469.14697195510217</v>
      </c>
      <c r="CD115" s="70">
        <f t="shared" si="220"/>
        <v>467.30430653216433</v>
      </c>
      <c r="CE115" s="70">
        <f t="shared" si="220"/>
        <v>466.19116064677951</v>
      </c>
      <c r="CF115" s="70">
        <f t="shared" si="220"/>
        <v>473.40271849970929</v>
      </c>
      <c r="CG115" s="70">
        <f t="shared" si="220"/>
        <v>483.94011581101302</v>
      </c>
      <c r="CH115" s="70">
        <f t="shared" si="220"/>
        <v>488.7464791126115</v>
      </c>
      <c r="CI115" s="70">
        <f t="shared" si="220"/>
        <v>487.9428450062627</v>
      </c>
      <c r="CJ115" s="70">
        <f t="shared" si="220"/>
        <v>480.40310079169024</v>
      </c>
      <c r="CK115" s="70">
        <f t="shared" si="220"/>
        <v>463.21296251372746</v>
      </c>
      <c r="CL115" s="70">
        <f t="shared" si="220"/>
        <v>445.46445619272589</v>
      </c>
      <c r="CM115" s="70">
        <f t="shared" si="220"/>
        <v>432.89282866500412</v>
      </c>
      <c r="CN115" s="70">
        <f t="shared" si="220"/>
        <v>424.46679781604837</v>
      </c>
      <c r="CO115" s="70">
        <f t="shared" si="220"/>
        <v>421.56317056942021</v>
      </c>
      <c r="CP115" s="70">
        <f t="shared" si="220"/>
        <v>424.8730791540371</v>
      </c>
      <c r="CQ115" s="70">
        <f t="shared" si="220"/>
        <v>433.64513995374114</v>
      </c>
      <c r="CR115" s="70">
        <f t="shared" si="220"/>
        <v>443.0966574313037</v>
      </c>
      <c r="CS115" s="70">
        <f t="shared" si="220"/>
        <v>455.18066660486795</v>
      </c>
      <c r="CT115" s="70">
        <f t="shared" si="220"/>
        <v>467.83665992700924</v>
      </c>
      <c r="CU115" s="70">
        <f t="shared" si="220"/>
        <v>478.26916891704661</v>
      </c>
      <c r="CV115" s="70">
        <f t="shared" si="220"/>
        <v>488.17399466845438</v>
      </c>
      <c r="CW115" s="70">
        <f t="shared" si="220"/>
        <v>498.53624552280621</v>
      </c>
      <c r="CX115" s="70">
        <f t="shared" si="220"/>
        <v>507.8336528344368</v>
      </c>
      <c r="CY115" s="70">
        <f t="shared" si="220"/>
        <v>513.46306305821463</v>
      </c>
      <c r="CZ115" s="70">
        <f t="shared" si="220"/>
        <v>517.42925748005518</v>
      </c>
      <c r="DA115" s="70">
        <f t="shared" si="220"/>
        <v>521.33121938357908</v>
      </c>
      <c r="DB115" s="70">
        <f t="shared" si="220"/>
        <v>527.07704681466089</v>
      </c>
      <c r="DC115" s="70">
        <f t="shared" ref="DC115:FN115" si="221">SUMPRODUCT(BZ$59:DC$59,$N$91:$AQ$91)</f>
        <v>533.39234139369023</v>
      </c>
      <c r="DD115" s="70">
        <f t="shared" si="221"/>
        <v>539.34891521798886</v>
      </c>
      <c r="DE115" s="70">
        <f t="shared" si="221"/>
        <v>544.63287047600511</v>
      </c>
      <c r="DF115" s="70">
        <f t="shared" si="221"/>
        <v>548.11926926888123</v>
      </c>
      <c r="DG115" s="70">
        <f t="shared" si="221"/>
        <v>551.13569500649703</v>
      </c>
      <c r="DH115" s="70">
        <f t="shared" si="221"/>
        <v>554.58019138680618</v>
      </c>
      <c r="DI115" s="70">
        <f t="shared" si="221"/>
        <v>558.54487702264714</v>
      </c>
      <c r="DJ115" s="70">
        <f t="shared" si="221"/>
        <v>562.70963430634288</v>
      </c>
      <c r="DK115" s="70">
        <f t="shared" si="221"/>
        <v>565.26125540158023</v>
      </c>
      <c r="DL115" s="70">
        <f t="shared" si="221"/>
        <v>563.93999550795786</v>
      </c>
      <c r="DM115" s="70">
        <f t="shared" si="221"/>
        <v>559.17392485306527</v>
      </c>
      <c r="DN115" s="70">
        <f t="shared" si="221"/>
        <v>553.12731518667715</v>
      </c>
      <c r="DO115" s="70">
        <f t="shared" si="221"/>
        <v>546.26237659558183</v>
      </c>
      <c r="DP115" s="70">
        <f t="shared" si="221"/>
        <v>539.91441563996364</v>
      </c>
      <c r="DQ115" s="70">
        <f t="shared" si="221"/>
        <v>535.78952091684016</v>
      </c>
      <c r="DR115" s="70">
        <f t="shared" si="221"/>
        <v>533.85635722899224</v>
      </c>
      <c r="DS115" s="70">
        <f t="shared" si="221"/>
        <v>534.14938836345243</v>
      </c>
      <c r="DT115" s="70">
        <f t="shared" si="221"/>
        <v>534.36383475910634</v>
      </c>
      <c r="DU115" s="70">
        <f t="shared" si="221"/>
        <v>535.42895782333562</v>
      </c>
      <c r="DV115" s="70">
        <f t="shared" si="221"/>
        <v>536.87216897846452</v>
      </c>
      <c r="DW115" s="70">
        <f t="shared" si="221"/>
        <v>537.77346925159145</v>
      </c>
      <c r="DX115" s="70">
        <f t="shared" si="221"/>
        <v>539.44790570805492</v>
      </c>
      <c r="DY115" s="70">
        <f t="shared" si="221"/>
        <v>542.08083709986477</v>
      </c>
      <c r="DZ115" s="70">
        <f t="shared" si="221"/>
        <v>544.90648552360267</v>
      </c>
      <c r="EA115" s="70">
        <f t="shared" si="221"/>
        <v>546.619956857896</v>
      </c>
      <c r="EB115" s="70">
        <f t="shared" si="221"/>
        <v>547.82262060196194</v>
      </c>
      <c r="EC115" s="70">
        <f t="shared" si="221"/>
        <v>548.11926717377037</v>
      </c>
      <c r="ED115" s="70">
        <f t="shared" si="221"/>
        <v>547.06428552273439</v>
      </c>
      <c r="EE115" s="70">
        <f t="shared" si="221"/>
        <v>545.71226725902136</v>
      </c>
      <c r="EF115" s="70">
        <f t="shared" si="221"/>
        <v>544.41196526167084</v>
      </c>
      <c r="EG115" s="70">
        <f t="shared" si="221"/>
        <v>544.42230476625457</v>
      </c>
      <c r="EH115" s="70">
        <f t="shared" si="221"/>
        <v>544.76542902481674</v>
      </c>
      <c r="EI115" s="70">
        <f t="shared" si="221"/>
        <v>545.30912716167325</v>
      </c>
      <c r="EJ115" s="70">
        <f t="shared" si="221"/>
        <v>545.96446686840932</v>
      </c>
      <c r="EK115" s="70">
        <f t="shared" si="221"/>
        <v>546.74360581019005</v>
      </c>
      <c r="EL115" s="70">
        <f t="shared" si="221"/>
        <v>547.72473302203616</v>
      </c>
      <c r="EM115" s="70">
        <f t="shared" si="221"/>
        <v>548.90555708487375</v>
      </c>
      <c r="EN115" s="70">
        <f t="shared" si="221"/>
        <v>550.67580017953287</v>
      </c>
      <c r="EO115" s="70">
        <f t="shared" si="221"/>
        <v>552.20745074232445</v>
      </c>
      <c r="EP115" s="70">
        <f t="shared" si="221"/>
        <v>552.50476470904823</v>
      </c>
      <c r="EQ115" s="70">
        <f t="shared" si="221"/>
        <v>550.61393363696243</v>
      </c>
      <c r="ER115" s="70">
        <f t="shared" si="221"/>
        <v>548.03569306580653</v>
      </c>
      <c r="ES115" s="70">
        <f t="shared" si="221"/>
        <v>545.6459139997886</v>
      </c>
      <c r="ET115" s="70">
        <f t="shared" si="221"/>
        <v>544.18659974286038</v>
      </c>
      <c r="EU115" s="70">
        <f t="shared" si="221"/>
        <v>543.95316007359975</v>
      </c>
      <c r="EV115" s="70">
        <f t="shared" si="221"/>
        <v>543.8452133947942</v>
      </c>
      <c r="EW115" s="70">
        <f t="shared" si="221"/>
        <v>544.92252661682869</v>
      </c>
      <c r="EX115" s="70">
        <f t="shared" si="221"/>
        <v>546.7350067428431</v>
      </c>
      <c r="EY115" s="70">
        <f t="shared" si="221"/>
        <v>547.84887526229386</v>
      </c>
      <c r="EZ115" s="70">
        <f t="shared" si="221"/>
        <v>549.80482132230907</v>
      </c>
      <c r="FA115" s="70">
        <f t="shared" si="221"/>
        <v>552.78389858866069</v>
      </c>
      <c r="FB115" s="70">
        <f t="shared" si="221"/>
        <v>556.50499783445207</v>
      </c>
      <c r="FC115" s="70">
        <f t="shared" si="221"/>
        <v>560.43940074145974</v>
      </c>
      <c r="FD115" s="70">
        <f t="shared" si="221"/>
        <v>564.7528962956352</v>
      </c>
      <c r="FE115" s="70">
        <f t="shared" si="221"/>
        <v>568.88965151753064</v>
      </c>
      <c r="FF115" s="70">
        <f t="shared" si="221"/>
        <v>573.74738581903887</v>
      </c>
      <c r="FG115" s="70">
        <f t="shared" si="221"/>
        <v>580.33257639230806</v>
      </c>
      <c r="FH115" s="70">
        <f t="shared" si="221"/>
        <v>587.61644580952657</v>
      </c>
      <c r="FI115" s="70">
        <f t="shared" si="221"/>
        <v>595.7373642395853</v>
      </c>
      <c r="FJ115" s="70">
        <f t="shared" si="221"/>
        <v>603.42206665028323</v>
      </c>
      <c r="FK115" s="70">
        <f t="shared" si="221"/>
        <v>609.1957060927723</v>
      </c>
      <c r="FL115" s="70">
        <f t="shared" si="221"/>
        <v>613.46471581103356</v>
      </c>
      <c r="FM115" s="70">
        <f t="shared" si="221"/>
        <v>618.37370319558443</v>
      </c>
      <c r="FN115" s="70">
        <f t="shared" si="221"/>
        <v>624.95566783488266</v>
      </c>
      <c r="FO115" s="70">
        <f t="shared" ref="FO115:HZ115" si="222">SUMPRODUCT(EL$59:FO$59,$N$91:$AQ$91)</f>
        <v>632.15867693546954</v>
      </c>
      <c r="FP115" s="70">
        <f t="shared" si="222"/>
        <v>640.50099003018704</v>
      </c>
      <c r="FQ115" s="70">
        <f t="shared" si="222"/>
        <v>648.97722976833484</v>
      </c>
      <c r="FR115" s="70">
        <f t="shared" si="222"/>
        <v>655.24725800811484</v>
      </c>
      <c r="FS115" s="70">
        <f t="shared" si="222"/>
        <v>659.80228186674663</v>
      </c>
      <c r="FT115" s="70">
        <f t="shared" si="222"/>
        <v>666.62538241479433</v>
      </c>
      <c r="FU115" s="70">
        <f t="shared" si="222"/>
        <v>678.5048437072162</v>
      </c>
      <c r="FV115" s="70">
        <f t="shared" si="222"/>
        <v>690.62523009402889</v>
      </c>
      <c r="FW115" s="70">
        <f t="shared" si="222"/>
        <v>703.15579996168253</v>
      </c>
      <c r="FX115" s="70">
        <f t="shared" si="222"/>
        <v>714.89004821792525</v>
      </c>
      <c r="FY115" s="70">
        <f t="shared" si="222"/>
        <v>722.7092879795614</v>
      </c>
      <c r="FZ115" s="70">
        <f t="shared" si="222"/>
        <v>728.21180917027164</v>
      </c>
      <c r="GA115" s="70">
        <f t="shared" si="222"/>
        <v>731.94185519511223</v>
      </c>
      <c r="GB115" s="70">
        <f t="shared" si="222"/>
        <v>733.22258969820155</v>
      </c>
      <c r="GC115" s="70">
        <f t="shared" si="222"/>
        <v>734.75644779051731</v>
      </c>
      <c r="GD115" s="70">
        <f t="shared" si="222"/>
        <v>735.56970014650233</v>
      </c>
      <c r="GE115" s="70">
        <f t="shared" si="222"/>
        <v>735.38386170749334</v>
      </c>
      <c r="GF115" s="70">
        <f t="shared" si="222"/>
        <v>735.16975505341111</v>
      </c>
      <c r="GG115" s="70">
        <f t="shared" si="222"/>
        <v>733.75449479579515</v>
      </c>
      <c r="GH115" s="70">
        <f t="shared" si="222"/>
        <v>729.72448399664927</v>
      </c>
      <c r="GI115" s="70">
        <f t="shared" si="222"/>
        <v>726.17468233620298</v>
      </c>
      <c r="GJ115" s="70">
        <f t="shared" si="222"/>
        <v>722.7375345332664</v>
      </c>
      <c r="GK115" s="70">
        <f t="shared" si="222"/>
        <v>715.011034507217</v>
      </c>
      <c r="GL115" s="70">
        <f t="shared" si="222"/>
        <v>703.84472542697802</v>
      </c>
      <c r="GM115" s="70">
        <f t="shared" si="222"/>
        <v>692.84109330459023</v>
      </c>
      <c r="GN115" s="70">
        <f t="shared" si="222"/>
        <v>679.68032247458484</v>
      </c>
      <c r="GO115" s="70">
        <f t="shared" si="222"/>
        <v>664.74512228859714</v>
      </c>
      <c r="GP115" s="70">
        <f t="shared" si="222"/>
        <v>655.97192432945906</v>
      </c>
      <c r="GQ115" s="70">
        <f t="shared" si="222"/>
        <v>651.55126101725546</v>
      </c>
      <c r="GR115" s="70">
        <f t="shared" si="222"/>
        <v>645.21432174978497</v>
      </c>
      <c r="GS115" s="70">
        <f t="shared" si="222"/>
        <v>635.95869975525932</v>
      </c>
      <c r="GT115" s="70">
        <f t="shared" si="222"/>
        <v>626.85036001712911</v>
      </c>
      <c r="GU115" s="70">
        <f t="shared" si="222"/>
        <v>615.74657694593827</v>
      </c>
      <c r="GV115" s="70">
        <f t="shared" si="222"/>
        <v>603.01896391413334</v>
      </c>
      <c r="GW115" s="70">
        <f t="shared" si="222"/>
        <v>595.97408918238625</v>
      </c>
      <c r="GX115" s="70">
        <f t="shared" si="222"/>
        <v>592.83766220573966</v>
      </c>
      <c r="GY115" s="70">
        <f t="shared" si="222"/>
        <v>583.70072934994573</v>
      </c>
      <c r="GZ115" s="70">
        <f t="shared" si="222"/>
        <v>564.45415483819954</v>
      </c>
      <c r="HA115" s="70">
        <f t="shared" si="222"/>
        <v>546.30770941597132</v>
      </c>
      <c r="HB115" s="70">
        <f t="shared" si="222"/>
        <v>527.20168449963398</v>
      </c>
      <c r="HC115" s="70">
        <f t="shared" si="222"/>
        <v>508.29042582897358</v>
      </c>
      <c r="HD115" s="70">
        <f t="shared" si="222"/>
        <v>498.26917927106149</v>
      </c>
      <c r="HE115" s="70">
        <f t="shared" si="222"/>
        <v>494.22844438805197</v>
      </c>
      <c r="HF115" s="70">
        <f t="shared" si="222"/>
        <v>492.78070095691339</v>
      </c>
      <c r="HG115" s="70">
        <f t="shared" si="222"/>
        <v>496.57652347259807</v>
      </c>
      <c r="HH115" s="70">
        <f t="shared" si="222"/>
        <v>500.80042426936075</v>
      </c>
      <c r="HI115" s="70">
        <f t="shared" si="222"/>
        <v>504.7879930970729</v>
      </c>
      <c r="HJ115" s="70">
        <f t="shared" si="222"/>
        <v>512.1792074753572</v>
      </c>
      <c r="HK115" s="70">
        <f t="shared" si="222"/>
        <v>523.12689259083618</v>
      </c>
      <c r="HL115" s="70">
        <f t="shared" si="222"/>
        <v>533.34222081858263</v>
      </c>
      <c r="HM115" s="70">
        <f t="shared" si="222"/>
        <v>544.35458541185733</v>
      </c>
      <c r="HN115" s="70">
        <f t="shared" si="222"/>
        <v>554.75732464569535</v>
      </c>
      <c r="HO115" s="70">
        <f t="shared" si="222"/>
        <v>557.51200023711431</v>
      </c>
      <c r="HP115" s="70">
        <f t="shared" si="222"/>
        <v>554.56239820923406</v>
      </c>
      <c r="HQ115" s="70">
        <f t="shared" si="222"/>
        <v>552.8556432456495</v>
      </c>
      <c r="HR115" s="70">
        <f t="shared" si="222"/>
        <v>553.65045502615897</v>
      </c>
      <c r="HS115" s="70">
        <f t="shared" si="222"/>
        <v>554.12287785772878</v>
      </c>
      <c r="HT115" s="70">
        <f t="shared" si="222"/>
        <v>558.3410257490907</v>
      </c>
      <c r="HU115" s="70">
        <f t="shared" si="222"/>
        <v>564.20656077520152</v>
      </c>
      <c r="HV115" s="70">
        <f t="shared" si="222"/>
        <v>564.0139157020443</v>
      </c>
      <c r="HW115" s="70">
        <f t="shared" si="222"/>
        <v>558.84032475979848</v>
      </c>
      <c r="HX115" s="70">
        <f t="shared" si="222"/>
        <v>559.24657171075796</v>
      </c>
      <c r="HY115" s="70">
        <f t="shared" si="222"/>
        <v>569.75730625110236</v>
      </c>
      <c r="HZ115" s="70">
        <f t="shared" si="222"/>
        <v>579.52099207168794</v>
      </c>
      <c r="IA115" s="70">
        <f t="shared" ref="IA115:KL115" si="223">SUMPRODUCT(GX$59:IA$59,$N$91:$AQ$91)</f>
        <v>591.39477404381751</v>
      </c>
      <c r="IB115" s="70">
        <f t="shared" si="223"/>
        <v>602.80337503748342</v>
      </c>
      <c r="IC115" s="70">
        <f t="shared" si="223"/>
        <v>602.44494971933364</v>
      </c>
      <c r="ID115" s="70">
        <f t="shared" si="223"/>
        <v>591.67456897431339</v>
      </c>
      <c r="IE115" s="70">
        <f t="shared" si="223"/>
        <v>579.17440655680298</v>
      </c>
      <c r="IF115" s="70">
        <f t="shared" si="223"/>
        <v>563.36797540998191</v>
      </c>
      <c r="IG115" s="70">
        <f t="shared" si="223"/>
        <v>548.28712716333871</v>
      </c>
      <c r="IH115" s="70">
        <f t="shared" si="223"/>
        <v>537.91006317750418</v>
      </c>
      <c r="II115" s="70">
        <f t="shared" si="223"/>
        <v>530.8275606841903</v>
      </c>
      <c r="IJ115" s="70">
        <f t="shared" si="223"/>
        <v>524.13736744454582</v>
      </c>
      <c r="IK115" s="70">
        <f t="shared" si="223"/>
        <v>519.08799053686289</v>
      </c>
      <c r="IL115" s="70">
        <f t="shared" si="223"/>
        <v>514.05933756921377</v>
      </c>
      <c r="IM115" s="70">
        <f t="shared" si="223"/>
        <v>510.16687948483991</v>
      </c>
      <c r="IN115" s="70">
        <f t="shared" si="223"/>
        <v>506.53829195985725</v>
      </c>
      <c r="IO115" s="70">
        <f t="shared" si="223"/>
        <v>502.06334248734822</v>
      </c>
      <c r="IP115" s="70">
        <f t="shared" si="223"/>
        <v>496.44165565477817</v>
      </c>
      <c r="IQ115" s="70">
        <f t="shared" si="223"/>
        <v>489.87123316836022</v>
      </c>
      <c r="IR115" s="70">
        <f t="shared" si="223"/>
        <v>481.81707527309698</v>
      </c>
      <c r="IS115" s="70">
        <f t="shared" si="223"/>
        <v>473.88343045945521</v>
      </c>
      <c r="IT115" s="70">
        <f t="shared" si="223"/>
        <v>469.24748230027012</v>
      </c>
      <c r="IU115" s="70">
        <f t="shared" si="223"/>
        <v>466.57228245939791</v>
      </c>
      <c r="IV115" s="70">
        <f t="shared" si="223"/>
        <v>464.13418648010975</v>
      </c>
      <c r="IW115" s="70">
        <f t="shared" si="223"/>
        <v>460.50315435540381</v>
      </c>
      <c r="IX115" s="70">
        <f t="shared" si="223"/>
        <v>455.38836791807898</v>
      </c>
      <c r="IY115" s="70">
        <f t="shared" si="223"/>
        <v>449.58976977689406</v>
      </c>
      <c r="IZ115" s="70">
        <f t="shared" si="223"/>
        <v>444.40045335882996</v>
      </c>
      <c r="JA115" s="70">
        <f t="shared" si="223"/>
        <v>441.90063262226522</v>
      </c>
      <c r="JB115" s="70">
        <f t="shared" si="223"/>
        <v>440.25448451927002</v>
      </c>
      <c r="JC115" s="70">
        <f t="shared" si="223"/>
        <v>436.63049200407022</v>
      </c>
      <c r="JD115" s="70">
        <f t="shared" si="223"/>
        <v>429.0231258198562</v>
      </c>
      <c r="JE115" s="70">
        <f t="shared" si="223"/>
        <v>419.66652306331019</v>
      </c>
      <c r="JF115" s="70">
        <f t="shared" si="223"/>
        <v>408.78060878546285</v>
      </c>
      <c r="JG115" s="70">
        <f t="shared" si="223"/>
        <v>397.88568712202385</v>
      </c>
      <c r="JH115" s="70">
        <f t="shared" si="223"/>
        <v>389.46333462610221</v>
      </c>
      <c r="JI115" s="70">
        <f t="shared" si="223"/>
        <v>382.79455329229859</v>
      </c>
      <c r="JJ115" s="70">
        <f t="shared" si="223"/>
        <v>377.54730420548896</v>
      </c>
      <c r="JK115" s="70">
        <f t="shared" si="223"/>
        <v>374.74734510811146</v>
      </c>
      <c r="JL115" s="70">
        <f t="shared" si="223"/>
        <v>372.26347153721656</v>
      </c>
      <c r="JM115" s="70">
        <f t="shared" si="223"/>
        <v>370.96039865389668</v>
      </c>
      <c r="JN115" s="70">
        <f t="shared" si="223"/>
        <v>370.4841897150306</v>
      </c>
      <c r="JO115" s="70">
        <f t="shared" si="223"/>
        <v>370.51927856210273</v>
      </c>
      <c r="JP115" s="70">
        <f t="shared" si="223"/>
        <v>371.5169914521565</v>
      </c>
      <c r="JQ115" s="70">
        <f t="shared" si="223"/>
        <v>374.10409779602293</v>
      </c>
      <c r="JR115" s="70">
        <f t="shared" si="223"/>
        <v>376.37828724604663</v>
      </c>
      <c r="JS115" s="70">
        <f t="shared" si="223"/>
        <v>378.681498464833</v>
      </c>
      <c r="JT115" s="70">
        <f t="shared" si="223"/>
        <v>384.26413206343869</v>
      </c>
      <c r="JU115" s="70">
        <f t="shared" si="223"/>
        <v>392.21550056259827</v>
      </c>
      <c r="JV115" s="70">
        <f t="shared" si="223"/>
        <v>400.28503341120677</v>
      </c>
      <c r="JW115" s="70">
        <f t="shared" si="223"/>
        <v>410.05244168498609</v>
      </c>
      <c r="JX115" s="70">
        <f t="shared" si="223"/>
        <v>420.67138561073568</v>
      </c>
      <c r="JY115" s="70">
        <f t="shared" si="223"/>
        <v>426.49373354654222</v>
      </c>
      <c r="JZ115" s="70">
        <f t="shared" si="223"/>
        <v>429.18123133046095</v>
      </c>
      <c r="KA115" s="70">
        <f t="shared" si="223"/>
        <v>433.46065236172137</v>
      </c>
      <c r="KB115" s="70">
        <f t="shared" si="223"/>
        <v>439.84525480441829</v>
      </c>
      <c r="KC115" s="70">
        <f t="shared" si="223"/>
        <v>446.4062433947322</v>
      </c>
      <c r="KD115" s="70">
        <f t="shared" si="223"/>
        <v>454.42350953260677</v>
      </c>
      <c r="KE115" s="70">
        <f t="shared" si="223"/>
        <v>463.13190753385209</v>
      </c>
      <c r="KF115" s="70">
        <f t="shared" si="223"/>
        <v>467.28965067252921</v>
      </c>
      <c r="KG115" s="70">
        <f t="shared" si="223"/>
        <v>468.47962487829102</v>
      </c>
      <c r="KH115" s="70">
        <f t="shared" si="223"/>
        <v>474.50402818747318</v>
      </c>
      <c r="KI115" s="70">
        <f t="shared" si="223"/>
        <v>488.87984047143391</v>
      </c>
      <c r="KJ115" s="70">
        <f t="shared" si="223"/>
        <v>503.2770450779052</v>
      </c>
      <c r="KK115" s="70">
        <f t="shared" si="223"/>
        <v>518.39918919702654</v>
      </c>
      <c r="KL115" s="70">
        <f t="shared" si="223"/>
        <v>533.20410834761628</v>
      </c>
      <c r="KM115" s="70">
        <f t="shared" ref="KM115:MX115" si="224">SUMPRODUCT(JJ$59:KM$59,$N$91:$AQ$91)</f>
        <v>541.44597038828761</v>
      </c>
      <c r="KN115" s="70">
        <f t="shared" si="224"/>
        <v>545.60669928159655</v>
      </c>
      <c r="KO115" s="70">
        <f t="shared" si="224"/>
        <v>547.89856004715216</v>
      </c>
      <c r="KP115" s="70">
        <f t="shared" si="224"/>
        <v>547.55126947206645</v>
      </c>
      <c r="KQ115" s="70">
        <f t="shared" si="224"/>
        <v>546.70833625084038</v>
      </c>
      <c r="KR115" s="70">
        <f t="shared" si="224"/>
        <v>545.61719927953845</v>
      </c>
      <c r="KS115" s="70">
        <f t="shared" si="224"/>
        <v>545.89473127508677</v>
      </c>
      <c r="KT115" s="70">
        <f t="shared" si="224"/>
        <v>546.35083938856224</v>
      </c>
      <c r="KU115" s="70">
        <f t="shared" si="224"/>
        <v>544.59554956215663</v>
      </c>
      <c r="KV115" s="70">
        <f t="shared" si="224"/>
        <v>543.93241721583445</v>
      </c>
      <c r="KW115" s="70">
        <f t="shared" si="224"/>
        <v>547.52653624024333</v>
      </c>
      <c r="KX115" s="70">
        <f t="shared" si="224"/>
        <v>549.65955810872128</v>
      </c>
      <c r="KY115" s="70">
        <f t="shared" si="224"/>
        <v>549.37159177982232</v>
      </c>
      <c r="KZ115" s="70">
        <f t="shared" si="224"/>
        <v>551.68636701258879</v>
      </c>
      <c r="LA115" s="70">
        <f t="shared" si="224"/>
        <v>552.75682002844565</v>
      </c>
      <c r="LB115" s="70">
        <f t="shared" si="224"/>
        <v>548.1079956647643</v>
      </c>
      <c r="LC115" s="70">
        <f t="shared" si="224"/>
        <v>547.00171126783528</v>
      </c>
      <c r="LD115" s="70">
        <f t="shared" si="224"/>
        <v>552.36294817574469</v>
      </c>
      <c r="LE115" s="70">
        <f t="shared" si="224"/>
        <v>557.94888839648354</v>
      </c>
      <c r="LF115" s="70">
        <f t="shared" si="224"/>
        <v>561.37333388387196</v>
      </c>
      <c r="LG115" s="70">
        <f t="shared" si="224"/>
        <v>566.92526708613696</v>
      </c>
      <c r="LH115" s="70">
        <f t="shared" si="224"/>
        <v>571.07188367241201</v>
      </c>
      <c r="LI115" s="70">
        <f t="shared" si="224"/>
        <v>570.01007835014491</v>
      </c>
      <c r="LJ115" s="70">
        <f t="shared" si="224"/>
        <v>572.12630143067054</v>
      </c>
      <c r="LK115" s="70">
        <f t="shared" si="224"/>
        <v>583.31799432257367</v>
      </c>
      <c r="LL115" s="70">
        <f t="shared" si="224"/>
        <v>596.43293961147856</v>
      </c>
      <c r="LM115" s="70">
        <f t="shared" si="224"/>
        <v>598.93215160635975</v>
      </c>
      <c r="LN115" s="70">
        <f t="shared" si="224"/>
        <v>602.39281362781435</v>
      </c>
      <c r="LO115" s="70">
        <f t="shared" si="224"/>
        <v>603.52532095639356</v>
      </c>
      <c r="LP115" s="70">
        <f t="shared" si="224"/>
        <v>597.50532293736387</v>
      </c>
      <c r="LQ115" s="70">
        <f t="shared" si="224"/>
        <v>595.76233265929068</v>
      </c>
      <c r="LR115" s="70">
        <f t="shared" si="224"/>
        <v>597.06559852574685</v>
      </c>
      <c r="LS115" s="70">
        <f t="shared" si="224"/>
        <v>596.15676949957049</v>
      </c>
      <c r="LT115" s="70">
        <f t="shared" si="224"/>
        <v>598.93419012655681</v>
      </c>
      <c r="LU115" s="70">
        <f t="shared" si="224"/>
        <v>602.08145825537315</v>
      </c>
      <c r="LV115" s="70">
        <f t="shared" si="224"/>
        <v>604.9248625908408</v>
      </c>
      <c r="LW115" s="70">
        <f t="shared" si="224"/>
        <v>606.95744604544052</v>
      </c>
      <c r="LX115" s="70">
        <f t="shared" si="224"/>
        <v>609.42377545698366</v>
      </c>
      <c r="LY115" s="70">
        <f t="shared" si="224"/>
        <v>612.14769709130519</v>
      </c>
      <c r="LZ115" s="70">
        <f t="shared" si="224"/>
        <v>614.69744863013625</v>
      </c>
      <c r="MA115" s="70">
        <f t="shared" si="224"/>
        <v>616.04629685903183</v>
      </c>
      <c r="MB115" s="70">
        <f t="shared" si="224"/>
        <v>615.99831984443313</v>
      </c>
      <c r="MC115" s="70">
        <f t="shared" si="224"/>
        <v>614.50037238819914</v>
      </c>
      <c r="MD115" s="70">
        <f t="shared" si="224"/>
        <v>611.87703212934559</v>
      </c>
      <c r="ME115" s="70">
        <f t="shared" si="224"/>
        <v>609.1584136613302</v>
      </c>
      <c r="MF115" s="70">
        <f t="shared" si="224"/>
        <v>607.03630483039444</v>
      </c>
      <c r="MG115" s="70">
        <f t="shared" si="224"/>
        <v>606.49653695432085</v>
      </c>
      <c r="MH115" s="70">
        <f t="shared" si="224"/>
        <v>606.29470442024922</v>
      </c>
      <c r="MI115" s="70">
        <f t="shared" si="224"/>
        <v>605.72518513240459</v>
      </c>
      <c r="MJ115" s="70">
        <f t="shared" si="224"/>
        <v>604.13154601071869</v>
      </c>
      <c r="MK115" s="70">
        <f t="shared" si="224"/>
        <v>601.73889267278651</v>
      </c>
      <c r="ML115" s="70">
        <f t="shared" si="224"/>
        <v>599.63638343941773</v>
      </c>
      <c r="MM115" s="70">
        <f t="shared" si="224"/>
        <v>598.04982795093269</v>
      </c>
      <c r="MN115" s="70">
        <f t="shared" si="224"/>
        <v>597.89170871611861</v>
      </c>
      <c r="MO115" s="70">
        <f t="shared" si="224"/>
        <v>597.7783228165672</v>
      </c>
      <c r="MP115" s="70">
        <f t="shared" si="224"/>
        <v>596.03709778757388</v>
      </c>
      <c r="MQ115" s="70">
        <f t="shared" si="224"/>
        <v>591.12669750062037</v>
      </c>
      <c r="MR115" s="70">
        <f t="shared" si="224"/>
        <v>585.37780480234051</v>
      </c>
      <c r="MS115" s="70">
        <f t="shared" si="224"/>
        <v>580.18450642483367</v>
      </c>
      <c r="MT115" s="70">
        <f t="shared" si="224"/>
        <v>575.40959691194678</v>
      </c>
      <c r="MU115" s="70">
        <f t="shared" si="224"/>
        <v>572.72205560749921</v>
      </c>
      <c r="MV115" s="70">
        <f t="shared" si="224"/>
        <v>572.29655017009645</v>
      </c>
      <c r="MW115" s="70">
        <f t="shared" si="224"/>
        <v>572.31014358228526</v>
      </c>
      <c r="MX115" s="70">
        <f t="shared" si="224"/>
        <v>573.44730153238766</v>
      </c>
      <c r="MY115" s="70">
        <f t="shared" ref="MY115:NO115" si="225">SUMPRODUCT(LV$59:MY$59,$N$91:$AQ$91)</f>
        <v>574.64183515685625</v>
      </c>
      <c r="MZ115" s="70">
        <f t="shared" si="225"/>
        <v>575.76908584088687</v>
      </c>
      <c r="NA115" s="70">
        <f t="shared" si="225"/>
        <v>576.73477520634992</v>
      </c>
      <c r="NB115" s="70">
        <f t="shared" si="225"/>
        <v>577.83833764642384</v>
      </c>
      <c r="NC115" s="70">
        <f t="shared" si="225"/>
        <v>578.74557692842927</v>
      </c>
      <c r="ND115" s="70">
        <f t="shared" si="225"/>
        <v>579.17099369505547</v>
      </c>
      <c r="NE115" s="70">
        <f t="shared" si="225"/>
        <v>579.14259893806002</v>
      </c>
      <c r="NF115" s="70">
        <f t="shared" si="225"/>
        <v>578.88008247327934</v>
      </c>
      <c r="NG115" s="70">
        <f t="shared" si="225"/>
        <v>578.49049425872568</v>
      </c>
      <c r="NH115" s="70">
        <f t="shared" si="225"/>
        <v>578.11933291635648</v>
      </c>
      <c r="NI115" s="70">
        <f t="shared" si="225"/>
        <v>578.03264147304344</v>
      </c>
      <c r="NJ115" s="70">
        <f t="shared" si="225"/>
        <v>577.96553465736974</v>
      </c>
      <c r="NK115" s="70">
        <f t="shared" si="225"/>
        <v>577.65044116562581</v>
      </c>
      <c r="NL115" s="70">
        <f t="shared" si="225"/>
        <v>576.9447408434155</v>
      </c>
      <c r="NM115" s="70">
        <f t="shared" si="225"/>
        <v>576.03789417331086</v>
      </c>
      <c r="NN115" s="70">
        <f t="shared" si="225"/>
        <v>575.01661343844012</v>
      </c>
      <c r="NO115" s="71">
        <f t="shared" si="225"/>
        <v>573.97471606626414</v>
      </c>
      <c r="NP115" s="14"/>
      <c r="NQ115" s="14"/>
    </row>
    <row r="116" spans="1:381" s="31" customFormat="1" x14ac:dyDescent="0.2">
      <c r="A116" s="14"/>
      <c r="B116" s="14"/>
      <c r="C116" s="139" t="str">
        <f>OFMOR_FFF_0!C116</f>
        <v>2C_FreeStock</v>
      </c>
      <c r="D116" s="139"/>
      <c r="E116" s="139" t="str">
        <f>OFMOR_FFF_0!E116</f>
        <v>Оборот: Освободившийся сток в себестоимости после 2-ого уровня отмен</v>
      </c>
      <c r="F116" s="14"/>
      <c r="G116" s="14" t="str">
        <f>OFMOR_FFF_0!G116</f>
        <v>тыс.руб.</v>
      </c>
      <c r="H116" s="14"/>
      <c r="I116" s="14"/>
      <c r="J116" s="14"/>
      <c r="K116" s="30">
        <f t="shared" si="207"/>
        <v>0</v>
      </c>
      <c r="L116" s="14"/>
      <c r="M116" s="14"/>
      <c r="N116" s="69">
        <f>$N$59*$AQ$92</f>
        <v>0</v>
      </c>
      <c r="O116" s="70">
        <f>SUMPRODUCT($N$59:O$59,$AP$92:$AQ$92)</f>
        <v>0</v>
      </c>
      <c r="P116" s="70">
        <f>SUMPRODUCT($N$59:P$59,$AO$92:$AQ$92)</f>
        <v>0</v>
      </c>
      <c r="Q116" s="70">
        <f>SUMPRODUCT($N$59:Q$59,$AN$92:$AQ$92)</f>
        <v>0</v>
      </c>
      <c r="R116" s="70">
        <f>SUMPRODUCT($N$59:R$59,$AM$92:$AQ$92)</f>
        <v>0</v>
      </c>
      <c r="S116" s="70">
        <f>SUMPRODUCT($N$59:S$59,$AL$92:$AQ$92)</f>
        <v>0</v>
      </c>
      <c r="T116" s="70">
        <f>SUMPRODUCT($N$59:T$59,$AK$92:$AQ$92)</f>
        <v>0</v>
      </c>
      <c r="U116" s="70">
        <f>SUMPRODUCT($N$59:U$59,$AJ$92:$AQ$92)</f>
        <v>0</v>
      </c>
      <c r="V116" s="70">
        <f>SUMPRODUCT($N$59:V$59,$AI$92:$AQ$92)</f>
        <v>0</v>
      </c>
      <c r="W116" s="70">
        <f>SUMPRODUCT($N$59:W$59,$AH$92:$AQ$92)</f>
        <v>0</v>
      </c>
      <c r="X116" s="70">
        <f>SUMPRODUCT($N$59:X$59,$AG$92:$AQ$92)</f>
        <v>0</v>
      </c>
      <c r="Y116" s="70">
        <f>SUMPRODUCT($N$59:Y$59,$AF$92:$AQ$92)</f>
        <v>0</v>
      </c>
      <c r="Z116" s="70">
        <f>SUMPRODUCT($N$59:Z$59,$AE$92:$AQ$92)</f>
        <v>0</v>
      </c>
      <c r="AA116" s="70">
        <f>SUMPRODUCT($N$59:AA$59,$AD$92:$AQ$92)</f>
        <v>0</v>
      </c>
      <c r="AB116" s="70">
        <f>SUMPRODUCT($N$59:AB$59,$AC$92:$AQ$92)</f>
        <v>0</v>
      </c>
      <c r="AC116" s="70">
        <f>SUMPRODUCT($N$59:AC$59,$AB$92:$AQ$92)</f>
        <v>0</v>
      </c>
      <c r="AD116" s="70">
        <f>SUMPRODUCT($N$59:AD$59,$AA$92:$AQ$92)</f>
        <v>0</v>
      </c>
      <c r="AE116" s="70">
        <f>SUMPRODUCT($N$59:AE$59,$Z$92:$AQ$92)</f>
        <v>0</v>
      </c>
      <c r="AF116" s="70">
        <f>SUMPRODUCT($N$59:AF$59,$Y$92:$AQ$92)</f>
        <v>0</v>
      </c>
      <c r="AG116" s="70">
        <f>SUMPRODUCT($N$59:AG$59,$X$92:$AQ$92)</f>
        <v>0</v>
      </c>
      <c r="AH116" s="70">
        <f>SUMPRODUCT($N$59:AH$59,$W$92:$AQ$92)</f>
        <v>0</v>
      </c>
      <c r="AI116" s="70">
        <f>SUMPRODUCT($N$59:AI$59,$V$92:$AQ$92)</f>
        <v>0</v>
      </c>
      <c r="AJ116" s="70">
        <f>SUMPRODUCT($N$59:AJ$59,$U$92:$AQ$92)</f>
        <v>0</v>
      </c>
      <c r="AK116" s="70">
        <f>SUMPRODUCT($N$59:AK$59,$T$92:$AQ$92)</f>
        <v>0</v>
      </c>
      <c r="AL116" s="70">
        <f>SUMPRODUCT($N$59:AL$59,$S$92:$AQ$92)</f>
        <v>0</v>
      </c>
      <c r="AM116" s="70">
        <f>SUMPRODUCT($N$59:AM$59,$R$92:$AQ$92)</f>
        <v>0</v>
      </c>
      <c r="AN116" s="70">
        <f>SUMPRODUCT($N$59:AN$59,$Q$92:$AQ$92)</f>
        <v>0</v>
      </c>
      <c r="AO116" s="70">
        <f>SUMPRODUCT($N$59:AO$59,$P$92:$AQ$92)</f>
        <v>0</v>
      </c>
      <c r="AP116" s="70">
        <f>SUMPRODUCT($N$59:AP$59,$O$92:$AQ$92)</f>
        <v>0</v>
      </c>
      <c r="AQ116" s="70">
        <f t="shared" ref="AQ116:DB116" si="226">SUMPRODUCT(N$59:AQ$59,$N$92:$AQ$92)</f>
        <v>0</v>
      </c>
      <c r="AR116" s="70">
        <f t="shared" si="226"/>
        <v>0</v>
      </c>
      <c r="AS116" s="70">
        <f t="shared" si="226"/>
        <v>0</v>
      </c>
      <c r="AT116" s="70">
        <f t="shared" si="226"/>
        <v>0</v>
      </c>
      <c r="AU116" s="70">
        <f t="shared" si="226"/>
        <v>0</v>
      </c>
      <c r="AV116" s="70">
        <f t="shared" si="226"/>
        <v>0</v>
      </c>
      <c r="AW116" s="70">
        <f t="shared" si="226"/>
        <v>0</v>
      </c>
      <c r="AX116" s="70">
        <f t="shared" si="226"/>
        <v>0</v>
      </c>
      <c r="AY116" s="70">
        <f t="shared" si="226"/>
        <v>0</v>
      </c>
      <c r="AZ116" s="70">
        <f t="shared" si="226"/>
        <v>0</v>
      </c>
      <c r="BA116" s="70">
        <f t="shared" si="226"/>
        <v>0</v>
      </c>
      <c r="BB116" s="70">
        <f t="shared" si="226"/>
        <v>0</v>
      </c>
      <c r="BC116" s="70">
        <f t="shared" si="226"/>
        <v>0</v>
      </c>
      <c r="BD116" s="70">
        <f t="shared" si="226"/>
        <v>0</v>
      </c>
      <c r="BE116" s="70">
        <f t="shared" si="226"/>
        <v>0</v>
      </c>
      <c r="BF116" s="70">
        <f t="shared" si="226"/>
        <v>0</v>
      </c>
      <c r="BG116" s="70">
        <f t="shared" si="226"/>
        <v>0</v>
      </c>
      <c r="BH116" s="70">
        <f t="shared" si="226"/>
        <v>0</v>
      </c>
      <c r="BI116" s="70">
        <f t="shared" si="226"/>
        <v>0</v>
      </c>
      <c r="BJ116" s="70">
        <f t="shared" si="226"/>
        <v>0</v>
      </c>
      <c r="BK116" s="70">
        <f t="shared" si="226"/>
        <v>0</v>
      </c>
      <c r="BL116" s="70">
        <f t="shared" si="226"/>
        <v>0</v>
      </c>
      <c r="BM116" s="70">
        <f t="shared" si="226"/>
        <v>0</v>
      </c>
      <c r="BN116" s="70">
        <f t="shared" si="226"/>
        <v>0</v>
      </c>
      <c r="BO116" s="70">
        <f t="shared" si="226"/>
        <v>0</v>
      </c>
      <c r="BP116" s="70">
        <f t="shared" si="226"/>
        <v>0</v>
      </c>
      <c r="BQ116" s="70">
        <f t="shared" si="226"/>
        <v>0</v>
      </c>
      <c r="BR116" s="70">
        <f t="shared" si="226"/>
        <v>0</v>
      </c>
      <c r="BS116" s="70">
        <f t="shared" si="226"/>
        <v>0</v>
      </c>
      <c r="BT116" s="70">
        <f t="shared" si="226"/>
        <v>0</v>
      </c>
      <c r="BU116" s="70">
        <f t="shared" si="226"/>
        <v>0</v>
      </c>
      <c r="BV116" s="70">
        <f t="shared" si="226"/>
        <v>0</v>
      </c>
      <c r="BW116" s="70">
        <f t="shared" si="226"/>
        <v>0</v>
      </c>
      <c r="BX116" s="70">
        <f t="shared" si="226"/>
        <v>0</v>
      </c>
      <c r="BY116" s="70">
        <f t="shared" si="226"/>
        <v>0</v>
      </c>
      <c r="BZ116" s="70">
        <f t="shared" si="226"/>
        <v>0</v>
      </c>
      <c r="CA116" s="70">
        <f t="shared" si="226"/>
        <v>0</v>
      </c>
      <c r="CB116" s="70">
        <f t="shared" si="226"/>
        <v>0</v>
      </c>
      <c r="CC116" s="70">
        <f t="shared" si="226"/>
        <v>0</v>
      </c>
      <c r="CD116" s="70">
        <f t="shared" si="226"/>
        <v>0</v>
      </c>
      <c r="CE116" s="70">
        <f t="shared" si="226"/>
        <v>0</v>
      </c>
      <c r="CF116" s="70">
        <f t="shared" si="226"/>
        <v>0</v>
      </c>
      <c r="CG116" s="70">
        <f t="shared" si="226"/>
        <v>0</v>
      </c>
      <c r="CH116" s="70">
        <f t="shared" si="226"/>
        <v>0</v>
      </c>
      <c r="CI116" s="70">
        <f t="shared" si="226"/>
        <v>0</v>
      </c>
      <c r="CJ116" s="70">
        <f t="shared" si="226"/>
        <v>0</v>
      </c>
      <c r="CK116" s="70">
        <f t="shared" si="226"/>
        <v>0</v>
      </c>
      <c r="CL116" s="70">
        <f t="shared" si="226"/>
        <v>0</v>
      </c>
      <c r="CM116" s="70">
        <f t="shared" si="226"/>
        <v>0</v>
      </c>
      <c r="CN116" s="70">
        <f t="shared" si="226"/>
        <v>0</v>
      </c>
      <c r="CO116" s="70">
        <f t="shared" si="226"/>
        <v>0</v>
      </c>
      <c r="CP116" s="70">
        <f t="shared" si="226"/>
        <v>0</v>
      </c>
      <c r="CQ116" s="70">
        <f t="shared" si="226"/>
        <v>0</v>
      </c>
      <c r="CR116" s="70">
        <f t="shared" si="226"/>
        <v>0</v>
      </c>
      <c r="CS116" s="70">
        <f t="shared" si="226"/>
        <v>0</v>
      </c>
      <c r="CT116" s="70">
        <f t="shared" si="226"/>
        <v>0</v>
      </c>
      <c r="CU116" s="70">
        <f t="shared" si="226"/>
        <v>0</v>
      </c>
      <c r="CV116" s="70">
        <f t="shared" si="226"/>
        <v>0</v>
      </c>
      <c r="CW116" s="70">
        <f t="shared" si="226"/>
        <v>0</v>
      </c>
      <c r="CX116" s="70">
        <f t="shared" si="226"/>
        <v>0</v>
      </c>
      <c r="CY116" s="70">
        <f t="shared" si="226"/>
        <v>0</v>
      </c>
      <c r="CZ116" s="70">
        <f t="shared" si="226"/>
        <v>0</v>
      </c>
      <c r="DA116" s="70">
        <f t="shared" si="226"/>
        <v>0</v>
      </c>
      <c r="DB116" s="70">
        <f t="shared" si="226"/>
        <v>0</v>
      </c>
      <c r="DC116" s="70">
        <f t="shared" ref="DC116:FN116" si="227">SUMPRODUCT(BZ$59:DC$59,$N$92:$AQ$92)</f>
        <v>0</v>
      </c>
      <c r="DD116" s="70">
        <f t="shared" si="227"/>
        <v>0</v>
      </c>
      <c r="DE116" s="70">
        <f t="shared" si="227"/>
        <v>0</v>
      </c>
      <c r="DF116" s="70">
        <f t="shared" si="227"/>
        <v>0</v>
      </c>
      <c r="DG116" s="70">
        <f t="shared" si="227"/>
        <v>0</v>
      </c>
      <c r="DH116" s="70">
        <f t="shared" si="227"/>
        <v>0</v>
      </c>
      <c r="DI116" s="70">
        <f t="shared" si="227"/>
        <v>0</v>
      </c>
      <c r="DJ116" s="70">
        <f t="shared" si="227"/>
        <v>0</v>
      </c>
      <c r="DK116" s="70">
        <f t="shared" si="227"/>
        <v>0</v>
      </c>
      <c r="DL116" s="70">
        <f t="shared" si="227"/>
        <v>0</v>
      </c>
      <c r="DM116" s="70">
        <f t="shared" si="227"/>
        <v>0</v>
      </c>
      <c r="DN116" s="70">
        <f t="shared" si="227"/>
        <v>0</v>
      </c>
      <c r="DO116" s="70">
        <f t="shared" si="227"/>
        <v>0</v>
      </c>
      <c r="DP116" s="70">
        <f t="shared" si="227"/>
        <v>0</v>
      </c>
      <c r="DQ116" s="70">
        <f t="shared" si="227"/>
        <v>0</v>
      </c>
      <c r="DR116" s="70">
        <f t="shared" si="227"/>
        <v>0</v>
      </c>
      <c r="DS116" s="70">
        <f t="shared" si="227"/>
        <v>0</v>
      </c>
      <c r="DT116" s="70">
        <f t="shared" si="227"/>
        <v>0</v>
      </c>
      <c r="DU116" s="70">
        <f t="shared" si="227"/>
        <v>0</v>
      </c>
      <c r="DV116" s="70">
        <f t="shared" si="227"/>
        <v>0</v>
      </c>
      <c r="DW116" s="70">
        <f t="shared" si="227"/>
        <v>0</v>
      </c>
      <c r="DX116" s="70">
        <f t="shared" si="227"/>
        <v>0</v>
      </c>
      <c r="DY116" s="70">
        <f t="shared" si="227"/>
        <v>0</v>
      </c>
      <c r="DZ116" s="70">
        <f t="shared" si="227"/>
        <v>0</v>
      </c>
      <c r="EA116" s="70">
        <f t="shared" si="227"/>
        <v>0</v>
      </c>
      <c r="EB116" s="70">
        <f t="shared" si="227"/>
        <v>0</v>
      </c>
      <c r="EC116" s="70">
        <f t="shared" si="227"/>
        <v>0</v>
      </c>
      <c r="ED116" s="70">
        <f t="shared" si="227"/>
        <v>0</v>
      </c>
      <c r="EE116" s="70">
        <f t="shared" si="227"/>
        <v>0</v>
      </c>
      <c r="EF116" s="70">
        <f t="shared" si="227"/>
        <v>0</v>
      </c>
      <c r="EG116" s="70">
        <f t="shared" si="227"/>
        <v>0</v>
      </c>
      <c r="EH116" s="70">
        <f t="shared" si="227"/>
        <v>0</v>
      </c>
      <c r="EI116" s="70">
        <f t="shared" si="227"/>
        <v>0</v>
      </c>
      <c r="EJ116" s="70">
        <f t="shared" si="227"/>
        <v>0</v>
      </c>
      <c r="EK116" s="70">
        <f t="shared" si="227"/>
        <v>0</v>
      </c>
      <c r="EL116" s="70">
        <f t="shared" si="227"/>
        <v>0</v>
      </c>
      <c r="EM116" s="70">
        <f t="shared" si="227"/>
        <v>0</v>
      </c>
      <c r="EN116" s="70">
        <f t="shared" si="227"/>
        <v>0</v>
      </c>
      <c r="EO116" s="70">
        <f t="shared" si="227"/>
        <v>0</v>
      </c>
      <c r="EP116" s="70">
        <f t="shared" si="227"/>
        <v>0</v>
      </c>
      <c r="EQ116" s="70">
        <f t="shared" si="227"/>
        <v>0</v>
      </c>
      <c r="ER116" s="70">
        <f t="shared" si="227"/>
        <v>0</v>
      </c>
      <c r="ES116" s="70">
        <f t="shared" si="227"/>
        <v>0</v>
      </c>
      <c r="ET116" s="70">
        <f t="shared" si="227"/>
        <v>0</v>
      </c>
      <c r="EU116" s="70">
        <f t="shared" si="227"/>
        <v>0</v>
      </c>
      <c r="EV116" s="70">
        <f t="shared" si="227"/>
        <v>0</v>
      </c>
      <c r="EW116" s="70">
        <f t="shared" si="227"/>
        <v>0</v>
      </c>
      <c r="EX116" s="70">
        <f t="shared" si="227"/>
        <v>0</v>
      </c>
      <c r="EY116" s="70">
        <f t="shared" si="227"/>
        <v>0</v>
      </c>
      <c r="EZ116" s="70">
        <f t="shared" si="227"/>
        <v>0</v>
      </c>
      <c r="FA116" s="70">
        <f t="shared" si="227"/>
        <v>0</v>
      </c>
      <c r="FB116" s="70">
        <f t="shared" si="227"/>
        <v>0</v>
      </c>
      <c r="FC116" s="70">
        <f t="shared" si="227"/>
        <v>0</v>
      </c>
      <c r="FD116" s="70">
        <f t="shared" si="227"/>
        <v>0</v>
      </c>
      <c r="FE116" s="70">
        <f t="shared" si="227"/>
        <v>0</v>
      </c>
      <c r="FF116" s="70">
        <f t="shared" si="227"/>
        <v>0</v>
      </c>
      <c r="FG116" s="70">
        <f t="shared" si="227"/>
        <v>0</v>
      </c>
      <c r="FH116" s="70">
        <f t="shared" si="227"/>
        <v>0</v>
      </c>
      <c r="FI116" s="70">
        <f t="shared" si="227"/>
        <v>0</v>
      </c>
      <c r="FJ116" s="70">
        <f t="shared" si="227"/>
        <v>0</v>
      </c>
      <c r="FK116" s="70">
        <f t="shared" si="227"/>
        <v>0</v>
      </c>
      <c r="FL116" s="70">
        <f t="shared" si="227"/>
        <v>0</v>
      </c>
      <c r="FM116" s="70">
        <f t="shared" si="227"/>
        <v>0</v>
      </c>
      <c r="FN116" s="70">
        <f t="shared" si="227"/>
        <v>0</v>
      </c>
      <c r="FO116" s="70">
        <f t="shared" ref="FO116:HZ116" si="228">SUMPRODUCT(EL$59:FO$59,$N$92:$AQ$92)</f>
        <v>0</v>
      </c>
      <c r="FP116" s="70">
        <f t="shared" si="228"/>
        <v>0</v>
      </c>
      <c r="FQ116" s="70">
        <f t="shared" si="228"/>
        <v>0</v>
      </c>
      <c r="FR116" s="70">
        <f t="shared" si="228"/>
        <v>0</v>
      </c>
      <c r="FS116" s="70">
        <f t="shared" si="228"/>
        <v>0</v>
      </c>
      <c r="FT116" s="70">
        <f t="shared" si="228"/>
        <v>0</v>
      </c>
      <c r="FU116" s="70">
        <f t="shared" si="228"/>
        <v>0</v>
      </c>
      <c r="FV116" s="70">
        <f t="shared" si="228"/>
        <v>0</v>
      </c>
      <c r="FW116" s="70">
        <f t="shared" si="228"/>
        <v>0</v>
      </c>
      <c r="FX116" s="70">
        <f t="shared" si="228"/>
        <v>0</v>
      </c>
      <c r="FY116" s="70">
        <f t="shared" si="228"/>
        <v>0</v>
      </c>
      <c r="FZ116" s="70">
        <f t="shared" si="228"/>
        <v>0</v>
      </c>
      <c r="GA116" s="70">
        <f t="shared" si="228"/>
        <v>0</v>
      </c>
      <c r="GB116" s="70">
        <f t="shared" si="228"/>
        <v>0</v>
      </c>
      <c r="GC116" s="70">
        <f t="shared" si="228"/>
        <v>0</v>
      </c>
      <c r="GD116" s="70">
        <f t="shared" si="228"/>
        <v>0</v>
      </c>
      <c r="GE116" s="70">
        <f t="shared" si="228"/>
        <v>0</v>
      </c>
      <c r="GF116" s="70">
        <f t="shared" si="228"/>
        <v>0</v>
      </c>
      <c r="GG116" s="70">
        <f t="shared" si="228"/>
        <v>0</v>
      </c>
      <c r="GH116" s="70">
        <f t="shared" si="228"/>
        <v>0</v>
      </c>
      <c r="GI116" s="70">
        <f t="shared" si="228"/>
        <v>0</v>
      </c>
      <c r="GJ116" s="70">
        <f t="shared" si="228"/>
        <v>0</v>
      </c>
      <c r="GK116" s="70">
        <f t="shared" si="228"/>
        <v>0</v>
      </c>
      <c r="GL116" s="70">
        <f t="shared" si="228"/>
        <v>0</v>
      </c>
      <c r="GM116" s="70">
        <f t="shared" si="228"/>
        <v>0</v>
      </c>
      <c r="GN116" s="70">
        <f t="shared" si="228"/>
        <v>0</v>
      </c>
      <c r="GO116" s="70">
        <f t="shared" si="228"/>
        <v>0</v>
      </c>
      <c r="GP116" s="70">
        <f t="shared" si="228"/>
        <v>0</v>
      </c>
      <c r="GQ116" s="70">
        <f t="shared" si="228"/>
        <v>0</v>
      </c>
      <c r="GR116" s="70">
        <f t="shared" si="228"/>
        <v>0</v>
      </c>
      <c r="GS116" s="70">
        <f t="shared" si="228"/>
        <v>0</v>
      </c>
      <c r="GT116" s="70">
        <f t="shared" si="228"/>
        <v>0</v>
      </c>
      <c r="GU116" s="70">
        <f t="shared" si="228"/>
        <v>0</v>
      </c>
      <c r="GV116" s="70">
        <f t="shared" si="228"/>
        <v>0</v>
      </c>
      <c r="GW116" s="70">
        <f t="shared" si="228"/>
        <v>0</v>
      </c>
      <c r="GX116" s="70">
        <f t="shared" si="228"/>
        <v>0</v>
      </c>
      <c r="GY116" s="70">
        <f t="shared" si="228"/>
        <v>0</v>
      </c>
      <c r="GZ116" s="70">
        <f t="shared" si="228"/>
        <v>0</v>
      </c>
      <c r="HA116" s="70">
        <f t="shared" si="228"/>
        <v>0</v>
      </c>
      <c r="HB116" s="70">
        <f t="shared" si="228"/>
        <v>0</v>
      </c>
      <c r="HC116" s="70">
        <f t="shared" si="228"/>
        <v>0</v>
      </c>
      <c r="HD116" s="70">
        <f t="shared" si="228"/>
        <v>0</v>
      </c>
      <c r="HE116" s="70">
        <f t="shared" si="228"/>
        <v>0</v>
      </c>
      <c r="HF116" s="70">
        <f t="shared" si="228"/>
        <v>0</v>
      </c>
      <c r="HG116" s="70">
        <f t="shared" si="228"/>
        <v>0</v>
      </c>
      <c r="HH116" s="70">
        <f t="shared" si="228"/>
        <v>0</v>
      </c>
      <c r="HI116" s="70">
        <f t="shared" si="228"/>
        <v>0</v>
      </c>
      <c r="HJ116" s="70">
        <f t="shared" si="228"/>
        <v>0</v>
      </c>
      <c r="HK116" s="70">
        <f t="shared" si="228"/>
        <v>0</v>
      </c>
      <c r="HL116" s="70">
        <f t="shared" si="228"/>
        <v>0</v>
      </c>
      <c r="HM116" s="70">
        <f t="shared" si="228"/>
        <v>0</v>
      </c>
      <c r="HN116" s="70">
        <f t="shared" si="228"/>
        <v>0</v>
      </c>
      <c r="HO116" s="70">
        <f t="shared" si="228"/>
        <v>0</v>
      </c>
      <c r="HP116" s="70">
        <f t="shared" si="228"/>
        <v>0</v>
      </c>
      <c r="HQ116" s="70">
        <f t="shared" si="228"/>
        <v>0</v>
      </c>
      <c r="HR116" s="70">
        <f t="shared" si="228"/>
        <v>0</v>
      </c>
      <c r="HS116" s="70">
        <f t="shared" si="228"/>
        <v>0</v>
      </c>
      <c r="HT116" s="70">
        <f t="shared" si="228"/>
        <v>0</v>
      </c>
      <c r="HU116" s="70">
        <f t="shared" si="228"/>
        <v>0</v>
      </c>
      <c r="HV116" s="70">
        <f t="shared" si="228"/>
        <v>0</v>
      </c>
      <c r="HW116" s="70">
        <f t="shared" si="228"/>
        <v>0</v>
      </c>
      <c r="HX116" s="70">
        <f t="shared" si="228"/>
        <v>0</v>
      </c>
      <c r="HY116" s="70">
        <f t="shared" si="228"/>
        <v>0</v>
      </c>
      <c r="HZ116" s="70">
        <f t="shared" si="228"/>
        <v>0</v>
      </c>
      <c r="IA116" s="70">
        <f t="shared" ref="IA116:KL116" si="229">SUMPRODUCT(GX$59:IA$59,$N$92:$AQ$92)</f>
        <v>0</v>
      </c>
      <c r="IB116" s="70">
        <f t="shared" si="229"/>
        <v>0</v>
      </c>
      <c r="IC116" s="70">
        <f t="shared" si="229"/>
        <v>0</v>
      </c>
      <c r="ID116" s="70">
        <f t="shared" si="229"/>
        <v>0</v>
      </c>
      <c r="IE116" s="70">
        <f t="shared" si="229"/>
        <v>0</v>
      </c>
      <c r="IF116" s="70">
        <f t="shared" si="229"/>
        <v>0</v>
      </c>
      <c r="IG116" s="70">
        <f t="shared" si="229"/>
        <v>0</v>
      </c>
      <c r="IH116" s="70">
        <f t="shared" si="229"/>
        <v>0</v>
      </c>
      <c r="II116" s="70">
        <f t="shared" si="229"/>
        <v>0</v>
      </c>
      <c r="IJ116" s="70">
        <f t="shared" si="229"/>
        <v>0</v>
      </c>
      <c r="IK116" s="70">
        <f t="shared" si="229"/>
        <v>0</v>
      </c>
      <c r="IL116" s="70">
        <f t="shared" si="229"/>
        <v>0</v>
      </c>
      <c r="IM116" s="70">
        <f t="shared" si="229"/>
        <v>0</v>
      </c>
      <c r="IN116" s="70">
        <f t="shared" si="229"/>
        <v>0</v>
      </c>
      <c r="IO116" s="70">
        <f t="shared" si="229"/>
        <v>0</v>
      </c>
      <c r="IP116" s="70">
        <f t="shared" si="229"/>
        <v>0</v>
      </c>
      <c r="IQ116" s="70">
        <f t="shared" si="229"/>
        <v>0</v>
      </c>
      <c r="IR116" s="70">
        <f t="shared" si="229"/>
        <v>0</v>
      </c>
      <c r="IS116" s="70">
        <f t="shared" si="229"/>
        <v>0</v>
      </c>
      <c r="IT116" s="70">
        <f t="shared" si="229"/>
        <v>0</v>
      </c>
      <c r="IU116" s="70">
        <f t="shared" si="229"/>
        <v>0</v>
      </c>
      <c r="IV116" s="70">
        <f t="shared" si="229"/>
        <v>0</v>
      </c>
      <c r="IW116" s="70">
        <f t="shared" si="229"/>
        <v>0</v>
      </c>
      <c r="IX116" s="70">
        <f t="shared" si="229"/>
        <v>0</v>
      </c>
      <c r="IY116" s="70">
        <f t="shared" si="229"/>
        <v>0</v>
      </c>
      <c r="IZ116" s="70">
        <f t="shared" si="229"/>
        <v>0</v>
      </c>
      <c r="JA116" s="70">
        <f t="shared" si="229"/>
        <v>0</v>
      </c>
      <c r="JB116" s="70">
        <f t="shared" si="229"/>
        <v>0</v>
      </c>
      <c r="JC116" s="70">
        <f t="shared" si="229"/>
        <v>0</v>
      </c>
      <c r="JD116" s="70">
        <f t="shared" si="229"/>
        <v>0</v>
      </c>
      <c r="JE116" s="70">
        <f t="shared" si="229"/>
        <v>0</v>
      </c>
      <c r="JF116" s="70">
        <f t="shared" si="229"/>
        <v>0</v>
      </c>
      <c r="JG116" s="70">
        <f t="shared" si="229"/>
        <v>0</v>
      </c>
      <c r="JH116" s="70">
        <f t="shared" si="229"/>
        <v>0</v>
      </c>
      <c r="JI116" s="70">
        <f t="shared" si="229"/>
        <v>0</v>
      </c>
      <c r="JJ116" s="70">
        <f t="shared" si="229"/>
        <v>0</v>
      </c>
      <c r="JK116" s="70">
        <f t="shared" si="229"/>
        <v>0</v>
      </c>
      <c r="JL116" s="70">
        <f t="shared" si="229"/>
        <v>0</v>
      </c>
      <c r="JM116" s="70">
        <f t="shared" si="229"/>
        <v>0</v>
      </c>
      <c r="JN116" s="70">
        <f t="shared" si="229"/>
        <v>0</v>
      </c>
      <c r="JO116" s="70">
        <f t="shared" si="229"/>
        <v>0</v>
      </c>
      <c r="JP116" s="70">
        <f t="shared" si="229"/>
        <v>0</v>
      </c>
      <c r="JQ116" s="70">
        <f t="shared" si="229"/>
        <v>0</v>
      </c>
      <c r="JR116" s="70">
        <f t="shared" si="229"/>
        <v>0</v>
      </c>
      <c r="JS116" s="70">
        <f t="shared" si="229"/>
        <v>0</v>
      </c>
      <c r="JT116" s="70">
        <f t="shared" si="229"/>
        <v>0</v>
      </c>
      <c r="JU116" s="70">
        <f t="shared" si="229"/>
        <v>0</v>
      </c>
      <c r="JV116" s="70">
        <f t="shared" si="229"/>
        <v>0</v>
      </c>
      <c r="JW116" s="70">
        <f t="shared" si="229"/>
        <v>0</v>
      </c>
      <c r="JX116" s="70">
        <f t="shared" si="229"/>
        <v>0</v>
      </c>
      <c r="JY116" s="70">
        <f t="shared" si="229"/>
        <v>0</v>
      </c>
      <c r="JZ116" s="70">
        <f t="shared" si="229"/>
        <v>0</v>
      </c>
      <c r="KA116" s="70">
        <f t="shared" si="229"/>
        <v>0</v>
      </c>
      <c r="KB116" s="70">
        <f t="shared" si="229"/>
        <v>0</v>
      </c>
      <c r="KC116" s="70">
        <f t="shared" si="229"/>
        <v>0</v>
      </c>
      <c r="KD116" s="70">
        <f t="shared" si="229"/>
        <v>0</v>
      </c>
      <c r="KE116" s="70">
        <f t="shared" si="229"/>
        <v>0</v>
      </c>
      <c r="KF116" s="70">
        <f t="shared" si="229"/>
        <v>0</v>
      </c>
      <c r="KG116" s="70">
        <f t="shared" si="229"/>
        <v>0</v>
      </c>
      <c r="KH116" s="70">
        <f t="shared" si="229"/>
        <v>0</v>
      </c>
      <c r="KI116" s="70">
        <f t="shared" si="229"/>
        <v>0</v>
      </c>
      <c r="KJ116" s="70">
        <f t="shared" si="229"/>
        <v>0</v>
      </c>
      <c r="KK116" s="70">
        <f t="shared" si="229"/>
        <v>0</v>
      </c>
      <c r="KL116" s="70">
        <f t="shared" si="229"/>
        <v>0</v>
      </c>
      <c r="KM116" s="70">
        <f t="shared" ref="KM116:MX116" si="230">SUMPRODUCT(JJ$59:KM$59,$N$92:$AQ$92)</f>
        <v>0</v>
      </c>
      <c r="KN116" s="70">
        <f t="shared" si="230"/>
        <v>0</v>
      </c>
      <c r="KO116" s="70">
        <f t="shared" si="230"/>
        <v>0</v>
      </c>
      <c r="KP116" s="70">
        <f t="shared" si="230"/>
        <v>0</v>
      </c>
      <c r="KQ116" s="70">
        <f t="shared" si="230"/>
        <v>0</v>
      </c>
      <c r="KR116" s="70">
        <f t="shared" si="230"/>
        <v>0</v>
      </c>
      <c r="KS116" s="70">
        <f t="shared" si="230"/>
        <v>0</v>
      </c>
      <c r="KT116" s="70">
        <f t="shared" si="230"/>
        <v>0</v>
      </c>
      <c r="KU116" s="70">
        <f t="shared" si="230"/>
        <v>0</v>
      </c>
      <c r="KV116" s="70">
        <f t="shared" si="230"/>
        <v>0</v>
      </c>
      <c r="KW116" s="70">
        <f t="shared" si="230"/>
        <v>0</v>
      </c>
      <c r="KX116" s="70">
        <f t="shared" si="230"/>
        <v>0</v>
      </c>
      <c r="KY116" s="70">
        <f t="shared" si="230"/>
        <v>0</v>
      </c>
      <c r="KZ116" s="70">
        <f t="shared" si="230"/>
        <v>0</v>
      </c>
      <c r="LA116" s="70">
        <f t="shared" si="230"/>
        <v>0</v>
      </c>
      <c r="LB116" s="70">
        <f t="shared" si="230"/>
        <v>0</v>
      </c>
      <c r="LC116" s="70">
        <f t="shared" si="230"/>
        <v>0</v>
      </c>
      <c r="LD116" s="70">
        <f t="shared" si="230"/>
        <v>0</v>
      </c>
      <c r="LE116" s="70">
        <f t="shared" si="230"/>
        <v>0</v>
      </c>
      <c r="LF116" s="70">
        <f t="shared" si="230"/>
        <v>0</v>
      </c>
      <c r="LG116" s="70">
        <f t="shared" si="230"/>
        <v>0</v>
      </c>
      <c r="LH116" s="70">
        <f t="shared" si="230"/>
        <v>0</v>
      </c>
      <c r="LI116" s="70">
        <f t="shared" si="230"/>
        <v>0</v>
      </c>
      <c r="LJ116" s="70">
        <f t="shared" si="230"/>
        <v>0</v>
      </c>
      <c r="LK116" s="70">
        <f t="shared" si="230"/>
        <v>0</v>
      </c>
      <c r="LL116" s="70">
        <f t="shared" si="230"/>
        <v>0</v>
      </c>
      <c r="LM116" s="70">
        <f t="shared" si="230"/>
        <v>0</v>
      </c>
      <c r="LN116" s="70">
        <f t="shared" si="230"/>
        <v>0</v>
      </c>
      <c r="LO116" s="70">
        <f t="shared" si="230"/>
        <v>0</v>
      </c>
      <c r="LP116" s="70">
        <f t="shared" si="230"/>
        <v>0</v>
      </c>
      <c r="LQ116" s="70">
        <f t="shared" si="230"/>
        <v>0</v>
      </c>
      <c r="LR116" s="70">
        <f t="shared" si="230"/>
        <v>0</v>
      </c>
      <c r="LS116" s="70">
        <f t="shared" si="230"/>
        <v>0</v>
      </c>
      <c r="LT116" s="70">
        <f t="shared" si="230"/>
        <v>0</v>
      </c>
      <c r="LU116" s="70">
        <f t="shared" si="230"/>
        <v>0</v>
      </c>
      <c r="LV116" s="70">
        <f t="shared" si="230"/>
        <v>0</v>
      </c>
      <c r="LW116" s="70">
        <f t="shared" si="230"/>
        <v>0</v>
      </c>
      <c r="LX116" s="70">
        <f t="shared" si="230"/>
        <v>0</v>
      </c>
      <c r="LY116" s="70">
        <f t="shared" si="230"/>
        <v>0</v>
      </c>
      <c r="LZ116" s="70">
        <f t="shared" si="230"/>
        <v>0</v>
      </c>
      <c r="MA116" s="70">
        <f t="shared" si="230"/>
        <v>0</v>
      </c>
      <c r="MB116" s="70">
        <f t="shared" si="230"/>
        <v>0</v>
      </c>
      <c r="MC116" s="70">
        <f t="shared" si="230"/>
        <v>0</v>
      </c>
      <c r="MD116" s="70">
        <f t="shared" si="230"/>
        <v>0</v>
      </c>
      <c r="ME116" s="70">
        <f t="shared" si="230"/>
        <v>0</v>
      </c>
      <c r="MF116" s="70">
        <f t="shared" si="230"/>
        <v>0</v>
      </c>
      <c r="MG116" s="70">
        <f t="shared" si="230"/>
        <v>0</v>
      </c>
      <c r="MH116" s="70">
        <f t="shared" si="230"/>
        <v>0</v>
      </c>
      <c r="MI116" s="70">
        <f t="shared" si="230"/>
        <v>0</v>
      </c>
      <c r="MJ116" s="70">
        <f t="shared" si="230"/>
        <v>0</v>
      </c>
      <c r="MK116" s="70">
        <f t="shared" si="230"/>
        <v>0</v>
      </c>
      <c r="ML116" s="70">
        <f t="shared" si="230"/>
        <v>0</v>
      </c>
      <c r="MM116" s="70">
        <f t="shared" si="230"/>
        <v>0</v>
      </c>
      <c r="MN116" s="70">
        <f t="shared" si="230"/>
        <v>0</v>
      </c>
      <c r="MO116" s="70">
        <f t="shared" si="230"/>
        <v>0</v>
      </c>
      <c r="MP116" s="70">
        <f t="shared" si="230"/>
        <v>0</v>
      </c>
      <c r="MQ116" s="70">
        <f t="shared" si="230"/>
        <v>0</v>
      </c>
      <c r="MR116" s="70">
        <f t="shared" si="230"/>
        <v>0</v>
      </c>
      <c r="MS116" s="70">
        <f t="shared" si="230"/>
        <v>0</v>
      </c>
      <c r="MT116" s="70">
        <f t="shared" si="230"/>
        <v>0</v>
      </c>
      <c r="MU116" s="70">
        <f t="shared" si="230"/>
        <v>0</v>
      </c>
      <c r="MV116" s="70">
        <f t="shared" si="230"/>
        <v>0</v>
      </c>
      <c r="MW116" s="70">
        <f t="shared" si="230"/>
        <v>0</v>
      </c>
      <c r="MX116" s="70">
        <f t="shared" si="230"/>
        <v>0</v>
      </c>
      <c r="MY116" s="70">
        <f t="shared" ref="MY116:NO116" si="231">SUMPRODUCT(LV$59:MY$59,$N$92:$AQ$92)</f>
        <v>0</v>
      </c>
      <c r="MZ116" s="70">
        <f t="shared" si="231"/>
        <v>0</v>
      </c>
      <c r="NA116" s="70">
        <f t="shared" si="231"/>
        <v>0</v>
      </c>
      <c r="NB116" s="70">
        <f t="shared" si="231"/>
        <v>0</v>
      </c>
      <c r="NC116" s="70">
        <f t="shared" si="231"/>
        <v>0</v>
      </c>
      <c r="ND116" s="70">
        <f t="shared" si="231"/>
        <v>0</v>
      </c>
      <c r="NE116" s="70">
        <f t="shared" si="231"/>
        <v>0</v>
      </c>
      <c r="NF116" s="70">
        <f t="shared" si="231"/>
        <v>0</v>
      </c>
      <c r="NG116" s="70">
        <f t="shared" si="231"/>
        <v>0</v>
      </c>
      <c r="NH116" s="70">
        <f t="shared" si="231"/>
        <v>0</v>
      </c>
      <c r="NI116" s="70">
        <f t="shared" si="231"/>
        <v>0</v>
      </c>
      <c r="NJ116" s="70">
        <f t="shared" si="231"/>
        <v>0</v>
      </c>
      <c r="NK116" s="70">
        <f t="shared" si="231"/>
        <v>0</v>
      </c>
      <c r="NL116" s="70">
        <f t="shared" si="231"/>
        <v>0</v>
      </c>
      <c r="NM116" s="70">
        <f t="shared" si="231"/>
        <v>0</v>
      </c>
      <c r="NN116" s="70">
        <f t="shared" si="231"/>
        <v>0</v>
      </c>
      <c r="NO116" s="71">
        <f t="shared" si="231"/>
        <v>0</v>
      </c>
      <c r="NP116" s="14"/>
      <c r="NQ116" s="14"/>
    </row>
    <row r="117" spans="1:381" s="31" customFormat="1" x14ac:dyDescent="0.2">
      <c r="A117" s="14"/>
      <c r="B117" s="14"/>
      <c r="C117" s="139" t="str">
        <f>OFMOR_FFF_0!C117</f>
        <v>COGS_OPV</v>
      </c>
      <c r="D117" s="139"/>
      <c r="E117" s="139" t="str">
        <f>OFMOR_FFF_0!E117</f>
        <v>Стоимость заказов в складской сборке, распределение по дням</v>
      </c>
      <c r="F117" s="14"/>
      <c r="G117" s="14" t="str">
        <f>OFMOR_FFF_0!G117</f>
        <v>тыс.руб.</v>
      </c>
      <c r="H117" s="14"/>
      <c r="I117" s="14"/>
      <c r="J117" s="14"/>
      <c r="K117" s="30">
        <f t="shared" si="207"/>
        <v>183197.60715027648</v>
      </c>
      <c r="L117" s="14"/>
      <c r="M117" s="14"/>
      <c r="N117" s="69">
        <f>$N$59*$AQ$93</f>
        <v>10.44839819226674</v>
      </c>
      <c r="O117" s="70">
        <f>SUMPRODUCT($N$59:O$59,$AP$93:$AQ$93)</f>
        <v>29.436614410101804</v>
      </c>
      <c r="P117" s="70">
        <f>SUMPRODUCT($N$59:P$59,$AO$93:$AQ$93)</f>
        <v>34.70400139130065</v>
      </c>
      <c r="Q117" s="70">
        <f>SUMPRODUCT($N$59:Q$59,$AN$93:$AQ$93)</f>
        <v>54.545794990338635</v>
      </c>
      <c r="R117" s="70">
        <f>SUMPRODUCT($N$59:R$59,$AM$93:$AQ$93)</f>
        <v>67.968189573815053</v>
      </c>
      <c r="S117" s="70">
        <f>SUMPRODUCT($N$59:S$59,$AL$93:$AQ$93)</f>
        <v>66.547800825029725</v>
      </c>
      <c r="T117" s="70">
        <f>SUMPRODUCT($N$59:T$59,$AK$93:$AQ$93)</f>
        <v>89.377773441308989</v>
      </c>
      <c r="U117" s="70">
        <f>SUMPRODUCT($N$59:U$59,$AJ$93:$AQ$93)</f>
        <v>138.24271596405777</v>
      </c>
      <c r="V117" s="70">
        <f>SUMPRODUCT($N$59:V$59,$AI$93:$AQ$93)</f>
        <v>144.63160497081506</v>
      </c>
      <c r="W117" s="70">
        <f>SUMPRODUCT($N$59:W$59,$AH$93:$AQ$93)</f>
        <v>156.460671219799</v>
      </c>
      <c r="X117" s="70">
        <f>SUMPRODUCT($N$59:X$59,$AG$93:$AQ$93)</f>
        <v>248.98189613244116</v>
      </c>
      <c r="Y117" s="70">
        <f>SUMPRODUCT($N$59:Y$59,$AF$93:$AQ$93)</f>
        <v>310.98486547285665</v>
      </c>
      <c r="Z117" s="70">
        <f>SUMPRODUCT($N$59:Z$59,$AE$93:$AQ$93)</f>
        <v>304.81265303207977</v>
      </c>
      <c r="AA117" s="70">
        <f>SUMPRODUCT($N$59:AA$59,$AD$93:$AQ$93)</f>
        <v>345.63438612198149</v>
      </c>
      <c r="AB117" s="70">
        <f>SUMPRODUCT($N$59:AB$59,$AC$93:$AQ$93)</f>
        <v>374.502695787383</v>
      </c>
      <c r="AC117" s="70">
        <f>SUMPRODUCT($N$59:AC$59,$AB$93:$AQ$93)</f>
        <v>264.40824745410498</v>
      </c>
      <c r="AD117" s="70">
        <f>SUMPRODUCT($N$59:AD$59,$AA$93:$AQ$93)</f>
        <v>191.52585014083175</v>
      </c>
      <c r="AE117" s="70">
        <f>SUMPRODUCT($N$59:AE$59,$Z$93:$AQ$93)</f>
        <v>237.32798072944144</v>
      </c>
      <c r="AF117" s="70">
        <f>SUMPRODUCT($N$59:AF$59,$Y$93:$AQ$93)</f>
        <v>289.0101560953392</v>
      </c>
      <c r="AG117" s="70">
        <f>SUMPRODUCT($N$59:AG$59,$X$93:$AQ$93)</f>
        <v>283.28276235862268</v>
      </c>
      <c r="AH117" s="70">
        <f>SUMPRODUCT($N$59:AH$59,$W$93:$AQ$93)</f>
        <v>321.60736296275996</v>
      </c>
      <c r="AI117" s="70">
        <f>SUMPRODUCT($N$59:AI$59,$V$93:$AQ$93)</f>
        <v>349.1589681088833</v>
      </c>
      <c r="AJ117" s="70">
        <f>SUMPRODUCT($N$59:AJ$59,$U$93:$AQ$93)</f>
        <v>249.85337345017189</v>
      </c>
      <c r="AK117" s="70">
        <f>SUMPRODUCT($N$59:AK$59,$T$93:$AQ$93)</f>
        <v>184.71562214938169</v>
      </c>
      <c r="AL117" s="70">
        <f>SUMPRODUCT($N$59:AL$59,$S$93:$AQ$93)</f>
        <v>311.89193692405058</v>
      </c>
      <c r="AM117" s="70">
        <f>SUMPRODUCT($N$59:AM$59,$R$93:$AQ$93)</f>
        <v>519.78181570730283</v>
      </c>
      <c r="AN117" s="70">
        <f>SUMPRODUCT($N$59:AN$59,$Q$93:$AQ$93)</f>
        <v>509.2008507954655</v>
      </c>
      <c r="AO117" s="70">
        <f>SUMPRODUCT($N$59:AO$59,$P$93:$AQ$93)</f>
        <v>526.04905550918488</v>
      </c>
      <c r="AP117" s="70">
        <f>SUMPRODUCT($N$59:AP$59,$O$93:$AQ$93)</f>
        <v>518.36343814257168</v>
      </c>
      <c r="AQ117" s="70">
        <f t="shared" ref="AQ117:DB117" si="232">SUMPRODUCT(N$59:AQ$59,$N$93:$AQ$93)</f>
        <v>339.84479490141501</v>
      </c>
      <c r="AR117" s="70">
        <f t="shared" si="232"/>
        <v>234.86486873512038</v>
      </c>
      <c r="AS117" s="70">
        <f t="shared" si="232"/>
        <v>207.14028593832919</v>
      </c>
      <c r="AT117" s="70">
        <f t="shared" si="232"/>
        <v>125.50080977086091</v>
      </c>
      <c r="AU117" s="70">
        <f t="shared" si="232"/>
        <v>120.32801926442275</v>
      </c>
      <c r="AV117" s="70">
        <f t="shared" si="232"/>
        <v>131.95312766595271</v>
      </c>
      <c r="AW117" s="70">
        <f t="shared" si="232"/>
        <v>144.96290516196157</v>
      </c>
      <c r="AX117" s="70">
        <f t="shared" si="232"/>
        <v>135.18352283740546</v>
      </c>
      <c r="AY117" s="70">
        <f t="shared" si="232"/>
        <v>138.10373028041556</v>
      </c>
      <c r="AZ117" s="70">
        <f t="shared" si="232"/>
        <v>164.99059241943655</v>
      </c>
      <c r="BA117" s="70">
        <f t="shared" si="232"/>
        <v>197.7299483948423</v>
      </c>
      <c r="BB117" s="70">
        <f t="shared" si="232"/>
        <v>214.23749784068818</v>
      </c>
      <c r="BC117" s="70">
        <f t="shared" si="232"/>
        <v>236.90552394315034</v>
      </c>
      <c r="BD117" s="70">
        <f t="shared" si="232"/>
        <v>259.01247753471227</v>
      </c>
      <c r="BE117" s="70">
        <f t="shared" si="232"/>
        <v>256.51288582084516</v>
      </c>
      <c r="BF117" s="70">
        <f t="shared" si="232"/>
        <v>260.38856954290372</v>
      </c>
      <c r="BG117" s="70">
        <f t="shared" si="232"/>
        <v>288.63904229524212</v>
      </c>
      <c r="BH117" s="70">
        <f t="shared" si="232"/>
        <v>322.49163141718509</v>
      </c>
      <c r="BI117" s="70">
        <f t="shared" si="232"/>
        <v>338.05330472934776</v>
      </c>
      <c r="BJ117" s="70">
        <f t="shared" si="232"/>
        <v>358.96772338685844</v>
      </c>
      <c r="BK117" s="70">
        <f t="shared" si="232"/>
        <v>380.80383313156597</v>
      </c>
      <c r="BL117" s="70">
        <f t="shared" si="232"/>
        <v>380.67964785799177</v>
      </c>
      <c r="BM117" s="70">
        <f t="shared" si="232"/>
        <v>389.90944487534688</v>
      </c>
      <c r="BN117" s="70">
        <f t="shared" si="232"/>
        <v>421.42608593736247</v>
      </c>
      <c r="BO117" s="70">
        <f t="shared" si="232"/>
        <v>460.76281455694425</v>
      </c>
      <c r="BP117" s="70">
        <f t="shared" si="232"/>
        <v>477.87901513265786</v>
      </c>
      <c r="BQ117" s="70">
        <f t="shared" si="232"/>
        <v>498.38170123703128</v>
      </c>
      <c r="BR117" s="70">
        <f t="shared" si="232"/>
        <v>524.22290491313629</v>
      </c>
      <c r="BS117" s="70">
        <f t="shared" si="232"/>
        <v>525.11211569698196</v>
      </c>
      <c r="BT117" s="70">
        <f t="shared" si="232"/>
        <v>526.02963554638291</v>
      </c>
      <c r="BU117" s="70">
        <f t="shared" si="232"/>
        <v>522.4746445199595</v>
      </c>
      <c r="BV117" s="70">
        <f t="shared" si="232"/>
        <v>501.52703784140101</v>
      </c>
      <c r="BW117" s="70">
        <f t="shared" si="232"/>
        <v>488.91097989946661</v>
      </c>
      <c r="BX117" s="70">
        <f t="shared" si="232"/>
        <v>475.62574314506446</v>
      </c>
      <c r="BY117" s="70">
        <f t="shared" si="232"/>
        <v>471.07521840184177</v>
      </c>
      <c r="BZ117" s="70">
        <f t="shared" si="232"/>
        <v>471.78512241847704</v>
      </c>
      <c r="CA117" s="70">
        <f t="shared" si="232"/>
        <v>470.17334976232632</v>
      </c>
      <c r="CB117" s="70">
        <f t="shared" si="232"/>
        <v>467.3670283670433</v>
      </c>
      <c r="CC117" s="70">
        <f t="shared" si="232"/>
        <v>467.02910714735094</v>
      </c>
      <c r="CD117" s="70">
        <f t="shared" si="232"/>
        <v>465.19476004784894</v>
      </c>
      <c r="CE117" s="70">
        <f t="shared" si="232"/>
        <v>464.08663922419862</v>
      </c>
      <c r="CF117" s="70">
        <f t="shared" si="232"/>
        <v>471.2656420240238</v>
      </c>
      <c r="CG117" s="70">
        <f t="shared" si="232"/>
        <v>481.75547048320874</v>
      </c>
      <c r="CH117" s="70">
        <f t="shared" si="232"/>
        <v>486.54013647394686</v>
      </c>
      <c r="CI117" s="70">
        <f t="shared" si="232"/>
        <v>485.74013020384962</v>
      </c>
      <c r="CJ117" s="70">
        <f t="shared" si="232"/>
        <v>478.23442257031888</v>
      </c>
      <c r="CK117" s="70">
        <f t="shared" si="232"/>
        <v>461.12188553690351</v>
      </c>
      <c r="CL117" s="70">
        <f t="shared" si="232"/>
        <v>443.45350109491721</v>
      </c>
      <c r="CM117" s="70">
        <f t="shared" si="232"/>
        <v>430.93862552150551</v>
      </c>
      <c r="CN117" s="70">
        <f t="shared" si="232"/>
        <v>422.55063220720479</v>
      </c>
      <c r="CO117" s="70">
        <f t="shared" si="232"/>
        <v>419.66011277183424</v>
      </c>
      <c r="CP117" s="70">
        <f t="shared" si="232"/>
        <v>422.95507947399784</v>
      </c>
      <c r="CQ117" s="70">
        <f t="shared" si="232"/>
        <v>431.6875406599994</v>
      </c>
      <c r="CR117" s="70">
        <f t="shared" si="232"/>
        <v>441.09639126035256</v>
      </c>
      <c r="CS117" s="70">
        <f t="shared" si="232"/>
        <v>453.1258497295637</v>
      </c>
      <c r="CT117" s="70">
        <f t="shared" si="232"/>
        <v>465.72471024585445</v>
      </c>
      <c r="CU117" s="70">
        <f t="shared" si="232"/>
        <v>476.11012387992162</v>
      </c>
      <c r="CV117" s="70">
        <f t="shared" si="232"/>
        <v>485.97023638976589</v>
      </c>
      <c r="CW117" s="70">
        <f t="shared" si="232"/>
        <v>496.28570905364563</v>
      </c>
      <c r="CX117" s="70">
        <f t="shared" si="232"/>
        <v>505.54114518582571</v>
      </c>
      <c r="CY117" s="70">
        <f t="shared" si="232"/>
        <v>511.14514262743916</v>
      </c>
      <c r="CZ117" s="70">
        <f t="shared" si="232"/>
        <v>515.09343250318045</v>
      </c>
      <c r="DA117" s="70">
        <f t="shared" si="232"/>
        <v>518.97777982472746</v>
      </c>
      <c r="DB117" s="70">
        <f t="shared" si="232"/>
        <v>524.69766893277824</v>
      </c>
      <c r="DC117" s="70">
        <f t="shared" ref="DC117:FN117" si="233">SUMPRODUCT(BZ$59:DC$59,$N$93:$AQ$93)</f>
        <v>530.98445444974584</v>
      </c>
      <c r="DD117" s="70">
        <f t="shared" si="233"/>
        <v>536.91413858098167</v>
      </c>
      <c r="DE117" s="70">
        <f t="shared" si="233"/>
        <v>542.17424054023286</v>
      </c>
      <c r="DF117" s="70">
        <f t="shared" si="233"/>
        <v>545.64490072292801</v>
      </c>
      <c r="DG117" s="70">
        <f t="shared" si="233"/>
        <v>548.64770944434895</v>
      </c>
      <c r="DH117" s="70">
        <f t="shared" si="233"/>
        <v>552.07665637405864</v>
      </c>
      <c r="DI117" s="70">
        <f t="shared" si="233"/>
        <v>556.02344427489561</v>
      </c>
      <c r="DJ117" s="70">
        <f t="shared" si="233"/>
        <v>560.16940064243681</v>
      </c>
      <c r="DK117" s="70">
        <f t="shared" si="233"/>
        <v>562.70950298375828</v>
      </c>
      <c r="DL117" s="70">
        <f t="shared" si="233"/>
        <v>561.39420763855651</v>
      </c>
      <c r="DM117" s="70">
        <f t="shared" si="233"/>
        <v>556.64965240189019</v>
      </c>
      <c r="DN117" s="70">
        <f t="shared" si="233"/>
        <v>550.63033887633674</v>
      </c>
      <c r="DO117" s="70">
        <f t="shared" si="233"/>
        <v>543.79639059897795</v>
      </c>
      <c r="DP117" s="70">
        <f t="shared" si="233"/>
        <v>537.47708617087164</v>
      </c>
      <c r="DQ117" s="70">
        <f t="shared" si="233"/>
        <v>533.3708124128018</v>
      </c>
      <c r="DR117" s="70">
        <f t="shared" si="233"/>
        <v>531.44637558367162</v>
      </c>
      <c r="DS117" s="70">
        <f t="shared" si="233"/>
        <v>531.73808389103419</v>
      </c>
      <c r="DT117" s="70">
        <f t="shared" si="233"/>
        <v>531.95156221377772</v>
      </c>
      <c r="DU117" s="70">
        <f t="shared" si="233"/>
        <v>533.01187700514492</v>
      </c>
      <c r="DV117" s="70">
        <f t="shared" si="233"/>
        <v>534.4485730886687</v>
      </c>
      <c r="DW117" s="70">
        <f t="shared" si="233"/>
        <v>535.34580463228485</v>
      </c>
      <c r="DX117" s="70">
        <f t="shared" si="233"/>
        <v>537.01268219941096</v>
      </c>
      <c r="DY117" s="70">
        <f t="shared" si="233"/>
        <v>539.63372777916334</v>
      </c>
      <c r="DZ117" s="70">
        <f t="shared" si="233"/>
        <v>542.44662041055176</v>
      </c>
      <c r="EA117" s="70">
        <f t="shared" si="233"/>
        <v>544.15235664080535</v>
      </c>
      <c r="EB117" s="70">
        <f t="shared" si="233"/>
        <v>545.34959121369161</v>
      </c>
      <c r="EC117" s="70">
        <f t="shared" si="233"/>
        <v>545.64489863727511</v>
      </c>
      <c r="ED117" s="70">
        <f t="shared" si="233"/>
        <v>544.59467947783583</v>
      </c>
      <c r="EE117" s="70">
        <f t="shared" si="233"/>
        <v>543.2487646147016</v>
      </c>
      <c r="EF117" s="70">
        <f t="shared" si="233"/>
        <v>541.95433255578018</v>
      </c>
      <c r="EG117" s="70">
        <f t="shared" si="233"/>
        <v>541.96462538485673</v>
      </c>
      <c r="EH117" s="70">
        <f t="shared" si="233"/>
        <v>542.30620068150427</v>
      </c>
      <c r="EI117" s="70">
        <f t="shared" si="233"/>
        <v>542.84744440808231</v>
      </c>
      <c r="EJ117" s="70">
        <f t="shared" si="233"/>
        <v>543.4998257222785</v>
      </c>
      <c r="EK117" s="70">
        <f t="shared" si="233"/>
        <v>544.27544740604878</v>
      </c>
      <c r="EL117" s="70">
        <f t="shared" si="233"/>
        <v>545.25214552654802</v>
      </c>
      <c r="EM117" s="70">
        <f t="shared" si="233"/>
        <v>546.42763900882915</v>
      </c>
      <c r="EN117" s="70">
        <f t="shared" si="233"/>
        <v>548.18989071534031</v>
      </c>
      <c r="EO117" s="70">
        <f t="shared" si="233"/>
        <v>549.71462696552055</v>
      </c>
      <c r="EP117" s="70">
        <f t="shared" si="233"/>
        <v>550.01059877120611</v>
      </c>
      <c r="EQ117" s="70">
        <f t="shared" si="233"/>
        <v>548.12830345619511</v>
      </c>
      <c r="ER117" s="70">
        <f t="shared" si="233"/>
        <v>545.56170180695062</v>
      </c>
      <c r="ES117" s="70">
        <f t="shared" si="233"/>
        <v>543.18271089322775</v>
      </c>
      <c r="ET117" s="70">
        <f t="shared" si="233"/>
        <v>541.72998440195283</v>
      </c>
      <c r="EU117" s="70">
        <f t="shared" si="233"/>
        <v>541.49759854672027</v>
      </c>
      <c r="EV117" s="70">
        <f t="shared" si="233"/>
        <v>541.39013917037175</v>
      </c>
      <c r="EW117" s="70">
        <f t="shared" si="233"/>
        <v>542.4625890896541</v>
      </c>
      <c r="EX117" s="70">
        <f t="shared" si="233"/>
        <v>544.26688715737305</v>
      </c>
      <c r="EY117" s="70">
        <f t="shared" si="233"/>
        <v>545.37572735291087</v>
      </c>
      <c r="EZ117" s="70">
        <f t="shared" si="233"/>
        <v>547.3228437080063</v>
      </c>
      <c r="FA117" s="70">
        <f t="shared" si="233"/>
        <v>550.28847255993958</v>
      </c>
      <c r="FB117" s="70">
        <f t="shared" si="233"/>
        <v>553.9927736899806</v>
      </c>
      <c r="FC117" s="70">
        <f t="shared" si="233"/>
        <v>557.90941556696066</v>
      </c>
      <c r="FD117" s="70">
        <f t="shared" si="233"/>
        <v>562.20343875750882</v>
      </c>
      <c r="FE117" s="70">
        <f t="shared" si="233"/>
        <v>566.32151947263674</v>
      </c>
      <c r="FF117" s="70">
        <f t="shared" si="233"/>
        <v>571.1573245597674</v>
      </c>
      <c r="FG117" s="70">
        <f t="shared" si="233"/>
        <v>577.71278768257616</v>
      </c>
      <c r="FH117" s="70">
        <f t="shared" si="233"/>
        <v>584.96377561142299</v>
      </c>
      <c r="FI117" s="70">
        <f t="shared" si="233"/>
        <v>593.04803387232823</v>
      </c>
      <c r="FJ117" s="70">
        <f t="shared" si="233"/>
        <v>600.69804531885814</v>
      </c>
      <c r="FK117" s="70">
        <f t="shared" si="233"/>
        <v>606.44562088687098</v>
      </c>
      <c r="FL117" s="70">
        <f t="shared" si="233"/>
        <v>610.69535906340502</v>
      </c>
      <c r="FM117" s="70">
        <f t="shared" si="233"/>
        <v>615.58218586237206</v>
      </c>
      <c r="FN117" s="70">
        <f t="shared" si="233"/>
        <v>622.13443761400663</v>
      </c>
      <c r="FO117" s="70">
        <f t="shared" ref="FO117:HZ117" si="234">SUMPRODUCT(EL$59:FO$59,$N$93:$AQ$93)</f>
        <v>629.30493025302405</v>
      </c>
      <c r="FP117" s="70">
        <f t="shared" si="234"/>
        <v>637.60958373918675</v>
      </c>
      <c r="FQ117" s="70">
        <f t="shared" si="234"/>
        <v>646.04755928526549</v>
      </c>
      <c r="FR117" s="70">
        <f t="shared" si="234"/>
        <v>652.2892828083011</v>
      </c>
      <c r="FS117" s="70">
        <f t="shared" si="234"/>
        <v>656.82374397484421</v>
      </c>
      <c r="FT117" s="70">
        <f t="shared" si="234"/>
        <v>663.61604307815446</v>
      </c>
      <c r="FU117" s="70">
        <f t="shared" si="234"/>
        <v>675.44187705438276</v>
      </c>
      <c r="FV117" s="70">
        <f t="shared" si="234"/>
        <v>687.50754851960482</v>
      </c>
      <c r="FW117" s="70">
        <f t="shared" si="234"/>
        <v>699.98155177907347</v>
      </c>
      <c r="FX117" s="70">
        <f t="shared" si="234"/>
        <v>711.66282825267035</v>
      </c>
      <c r="FY117" s="70">
        <f t="shared" si="234"/>
        <v>719.44676970971443</v>
      </c>
      <c r="FZ117" s="70">
        <f t="shared" si="234"/>
        <v>724.92445093197057</v>
      </c>
      <c r="GA117" s="70">
        <f t="shared" si="234"/>
        <v>728.6376584527186</v>
      </c>
      <c r="GB117" s="70">
        <f t="shared" si="234"/>
        <v>729.91261135069408</v>
      </c>
      <c r="GC117" s="70">
        <f t="shared" si="234"/>
        <v>731.43954516497331</v>
      </c>
      <c r="GD117" s="70">
        <f t="shared" si="234"/>
        <v>732.24912626515265</v>
      </c>
      <c r="GE117" s="70">
        <f t="shared" si="234"/>
        <v>732.06412675448257</v>
      </c>
      <c r="GF117" s="70">
        <f t="shared" si="234"/>
        <v>731.85098663961935</v>
      </c>
      <c r="GG117" s="70">
        <f t="shared" si="234"/>
        <v>730.44211527519155</v>
      </c>
      <c r="GH117" s="70">
        <f t="shared" si="234"/>
        <v>726.4302971076869</v>
      </c>
      <c r="GI117" s="70">
        <f t="shared" si="234"/>
        <v>722.89652027626107</v>
      </c>
      <c r="GJ117" s="70">
        <f t="shared" si="234"/>
        <v>719.47488875032536</v>
      </c>
      <c r="GK117" s="70">
        <f t="shared" si="234"/>
        <v>711.78326837494069</v>
      </c>
      <c r="GL117" s="70">
        <f t="shared" si="234"/>
        <v>700.66736723602332</v>
      </c>
      <c r="GM117" s="70">
        <f t="shared" si="234"/>
        <v>689.71340868422749</v>
      </c>
      <c r="GN117" s="70">
        <f t="shared" si="234"/>
        <v>676.61204937140099</v>
      </c>
      <c r="GO117" s="70">
        <f t="shared" si="234"/>
        <v>661.74427098873196</v>
      </c>
      <c r="GP117" s="70">
        <f t="shared" si="234"/>
        <v>653.01067777676212</v>
      </c>
      <c r="GQ117" s="70">
        <f t="shared" si="234"/>
        <v>648.60997061436979</v>
      </c>
      <c r="GR117" s="70">
        <f t="shared" si="234"/>
        <v>642.30163811933039</v>
      </c>
      <c r="GS117" s="70">
        <f t="shared" si="234"/>
        <v>633.08779867327644</v>
      </c>
      <c r="GT117" s="70">
        <f t="shared" si="234"/>
        <v>624.02057660901301</v>
      </c>
      <c r="GU117" s="70">
        <f t="shared" si="234"/>
        <v>612.96691921869638</v>
      </c>
      <c r="GV117" s="70">
        <f t="shared" si="234"/>
        <v>600.29676230477799</v>
      </c>
      <c r="GW117" s="70">
        <f t="shared" si="234"/>
        <v>593.2836901704286</v>
      </c>
      <c r="GX117" s="70">
        <f t="shared" si="234"/>
        <v>590.16142193019721</v>
      </c>
      <c r="GY117" s="70">
        <f t="shared" si="234"/>
        <v>581.06573582585384</v>
      </c>
      <c r="GZ117" s="70">
        <f t="shared" si="234"/>
        <v>561.90604590521627</v>
      </c>
      <c r="HA117" s="70">
        <f t="shared" si="234"/>
        <v>543.84151877393515</v>
      </c>
      <c r="HB117" s="70">
        <f t="shared" si="234"/>
        <v>524.82174396727601</v>
      </c>
      <c r="HC117" s="70">
        <f t="shared" si="234"/>
        <v>505.99585617525941</v>
      </c>
      <c r="HD117" s="70">
        <f t="shared" si="234"/>
        <v>496.01984841602558</v>
      </c>
      <c r="HE117" s="70">
        <f t="shared" si="234"/>
        <v>491.99735457626639</v>
      </c>
      <c r="HF117" s="70">
        <f t="shared" si="234"/>
        <v>490.55614667673456</v>
      </c>
      <c r="HG117" s="70">
        <f t="shared" si="234"/>
        <v>494.3348337542667</v>
      </c>
      <c r="HH117" s="70">
        <f t="shared" si="234"/>
        <v>498.53966664399024</v>
      </c>
      <c r="HI117" s="70">
        <f t="shared" si="234"/>
        <v>502.50923443536726</v>
      </c>
      <c r="HJ117" s="70">
        <f t="shared" si="234"/>
        <v>509.86708273915019</v>
      </c>
      <c r="HK117" s="70">
        <f t="shared" si="234"/>
        <v>520.7653468449704</v>
      </c>
      <c r="HL117" s="70">
        <f t="shared" si="234"/>
        <v>530.93456013337698</v>
      </c>
      <c r="HM117" s="70">
        <f t="shared" si="234"/>
        <v>541.89721173516625</v>
      </c>
      <c r="HN117" s="70">
        <f t="shared" si="234"/>
        <v>552.25299000230382</v>
      </c>
      <c r="HO117" s="70">
        <f t="shared" si="234"/>
        <v>554.99523019321805</v>
      </c>
      <c r="HP117" s="70">
        <f t="shared" si="234"/>
        <v>552.05894352002451</v>
      </c>
      <c r="HQ117" s="70">
        <f t="shared" si="234"/>
        <v>550.35989334084422</v>
      </c>
      <c r="HR117" s="70">
        <f t="shared" si="234"/>
        <v>551.15111711162683</v>
      </c>
      <c r="HS117" s="70">
        <f t="shared" si="234"/>
        <v>551.62140729021326</v>
      </c>
      <c r="HT117" s="70">
        <f t="shared" si="234"/>
        <v>555.8205132448112</v>
      </c>
      <c r="HU117" s="70">
        <f t="shared" si="234"/>
        <v>561.65956955326396</v>
      </c>
      <c r="HV117" s="70">
        <f t="shared" si="234"/>
        <v>561.46779413555646</v>
      </c>
      <c r="HW117" s="70">
        <f t="shared" si="234"/>
        <v>556.3175582757076</v>
      </c>
      <c r="HX117" s="70">
        <f t="shared" si="234"/>
        <v>556.72197131070448</v>
      </c>
      <c r="HY117" s="70">
        <f t="shared" si="234"/>
        <v>567.18525736237189</v>
      </c>
      <c r="HZ117" s="70">
        <f t="shared" si="234"/>
        <v>576.90486708776882</v>
      </c>
      <c r="IA117" s="70">
        <f t="shared" ref="IA117:KL117" si="235">SUMPRODUCT(GX$59:IA$59,$N$93:$AQ$93)</f>
        <v>588.72504738179555</v>
      </c>
      <c r="IB117" s="70">
        <f t="shared" si="235"/>
        <v>600.08214665852734</v>
      </c>
      <c r="IC117" s="70">
        <f t="shared" si="235"/>
        <v>599.72533937569028</v>
      </c>
      <c r="ID117" s="70">
        <f t="shared" si="235"/>
        <v>589.003579237238</v>
      </c>
      <c r="IE117" s="70">
        <f t="shared" si="235"/>
        <v>576.55984615990826</v>
      </c>
      <c r="IF117" s="70">
        <f t="shared" si="235"/>
        <v>560.82476980436411</v>
      </c>
      <c r="IG117" s="70">
        <f t="shared" si="235"/>
        <v>545.81200085841306</v>
      </c>
      <c r="IH117" s="70">
        <f t="shared" si="235"/>
        <v>535.48178193380068</v>
      </c>
      <c r="II117" s="70">
        <f t="shared" si="235"/>
        <v>528.43125190045782</v>
      </c>
      <c r="IJ117" s="70">
        <f t="shared" si="235"/>
        <v>521.7712601236093</v>
      </c>
      <c r="IK117" s="70">
        <f t="shared" si="235"/>
        <v>516.74467756032823</v>
      </c>
      <c r="IL117" s="70">
        <f t="shared" si="235"/>
        <v>511.73872538323553</v>
      </c>
      <c r="IM117" s="70">
        <f t="shared" si="235"/>
        <v>507.86383897785652</v>
      </c>
      <c r="IN117" s="70">
        <f t="shared" si="235"/>
        <v>504.25163194402131</v>
      </c>
      <c r="IO117" s="70">
        <f t="shared" si="235"/>
        <v>499.79688368471591</v>
      </c>
      <c r="IP117" s="70">
        <f t="shared" si="235"/>
        <v>494.20057476869363</v>
      </c>
      <c r="IQ117" s="70">
        <f t="shared" si="235"/>
        <v>487.65981306533064</v>
      </c>
      <c r="IR117" s="70">
        <f t="shared" si="235"/>
        <v>479.6420139629023</v>
      </c>
      <c r="IS117" s="70">
        <f t="shared" si="235"/>
        <v>471.74418391126994</v>
      </c>
      <c r="IT117" s="70">
        <f t="shared" si="235"/>
        <v>467.12916375981763</v>
      </c>
      <c r="IU117" s="70">
        <f t="shared" si="235"/>
        <v>464.46604054297882</v>
      </c>
      <c r="IV117" s="70">
        <f t="shared" si="235"/>
        <v>462.03895083247443</v>
      </c>
      <c r="IW117" s="70">
        <f t="shared" si="235"/>
        <v>458.42431023454469</v>
      </c>
      <c r="IX117" s="70">
        <f t="shared" si="235"/>
        <v>453.33261341911293</v>
      </c>
      <c r="IY117" s="70">
        <f t="shared" si="235"/>
        <v>447.56019182317209</v>
      </c>
      <c r="IZ117" s="70">
        <f t="shared" si="235"/>
        <v>442.3943014768405</v>
      </c>
      <c r="JA117" s="70">
        <f t="shared" si="235"/>
        <v>439.90576565242515</v>
      </c>
      <c r="JB117" s="70">
        <f t="shared" si="235"/>
        <v>438.26704873697696</v>
      </c>
      <c r="JC117" s="70">
        <f t="shared" si="235"/>
        <v>434.65941596972453</v>
      </c>
      <c r="JD117" s="70">
        <f t="shared" si="235"/>
        <v>427.08639163163616</v>
      </c>
      <c r="JE117" s="70">
        <f t="shared" si="235"/>
        <v>417.77202727986054</v>
      </c>
      <c r="JF117" s="70">
        <f t="shared" si="235"/>
        <v>406.93525516028643</v>
      </c>
      <c r="JG117" s="70">
        <f t="shared" si="235"/>
        <v>396.0895163170585</v>
      </c>
      <c r="JH117" s="70">
        <f t="shared" si="235"/>
        <v>387.70518475064478</v>
      </c>
      <c r="JI117" s="70">
        <f t="shared" si="235"/>
        <v>381.06650822011551</v>
      </c>
      <c r="JJ117" s="70">
        <f t="shared" si="235"/>
        <v>375.84294672982207</v>
      </c>
      <c r="JK117" s="70">
        <f t="shared" si="235"/>
        <v>373.05562745576208</v>
      </c>
      <c r="JL117" s="70">
        <f t="shared" si="235"/>
        <v>370.5829668069091</v>
      </c>
      <c r="JM117" s="70">
        <f t="shared" si="235"/>
        <v>369.2857763705972</v>
      </c>
      <c r="JN117" s="70">
        <f t="shared" si="235"/>
        <v>368.81171717629536</v>
      </c>
      <c r="JO117" s="70">
        <f t="shared" si="235"/>
        <v>368.84664762218665</v>
      </c>
      <c r="JP117" s="70">
        <f t="shared" si="235"/>
        <v>369.83985654835618</v>
      </c>
      <c r="JQ117" s="70">
        <f t="shared" si="235"/>
        <v>372.41528394765487</v>
      </c>
      <c r="JR117" s="70">
        <f t="shared" si="235"/>
        <v>374.67920705026444</v>
      </c>
      <c r="JS117" s="70">
        <f t="shared" si="235"/>
        <v>376.97202090899805</v>
      </c>
      <c r="JT117" s="70">
        <f t="shared" si="235"/>
        <v>382.52945288862327</v>
      </c>
      <c r="JU117" s="70">
        <f t="shared" si="235"/>
        <v>390.44492661594268</v>
      </c>
      <c r="JV117" s="70">
        <f t="shared" si="235"/>
        <v>398.47803126474031</v>
      </c>
      <c r="JW117" s="70">
        <f t="shared" si="235"/>
        <v>408.20134663910312</v>
      </c>
      <c r="JX117" s="70">
        <f t="shared" si="235"/>
        <v>418.77235358778529</v>
      </c>
      <c r="JY117" s="70">
        <f t="shared" si="235"/>
        <v>424.56841776492161</v>
      </c>
      <c r="JZ117" s="70">
        <f t="shared" si="235"/>
        <v>427.24378340834346</v>
      </c>
      <c r="KA117" s="70">
        <f t="shared" si="235"/>
        <v>431.50388589820545</v>
      </c>
      <c r="KB117" s="70">
        <f t="shared" si="235"/>
        <v>437.85966640314473</v>
      </c>
      <c r="KC117" s="70">
        <f t="shared" si="235"/>
        <v>444.39103679773297</v>
      </c>
      <c r="KD117" s="70">
        <f t="shared" si="235"/>
        <v>452.37211068281078</v>
      </c>
      <c r="KE117" s="70">
        <f t="shared" si="235"/>
        <v>461.0411964625963</v>
      </c>
      <c r="KF117" s="70">
        <f t="shared" si="235"/>
        <v>465.18017034899333</v>
      </c>
      <c r="KG117" s="70">
        <f t="shared" si="235"/>
        <v>466.36477266781321</v>
      </c>
      <c r="KH117" s="70">
        <f t="shared" si="235"/>
        <v>472.36198008206486</v>
      </c>
      <c r="KI117" s="70">
        <f t="shared" si="235"/>
        <v>486.67289580111299</v>
      </c>
      <c r="KJ117" s="70">
        <f t="shared" si="235"/>
        <v>501.00510727155495</v>
      </c>
      <c r="KK117" s="70">
        <f t="shared" si="235"/>
        <v>516.0589856684993</v>
      </c>
      <c r="KL117" s="70">
        <f t="shared" si="235"/>
        <v>530.79707114195821</v>
      </c>
      <c r="KM117" s="70">
        <f t="shared" ref="KM117:MX117" si="236">SUMPRODUCT(JJ$59:KM$59,$N$93:$AQ$93)</f>
        <v>539.00172703911858</v>
      </c>
      <c r="KN117" s="70">
        <f t="shared" si="236"/>
        <v>543.14367320158931</v>
      </c>
      <c r="KO117" s="70">
        <f t="shared" si="236"/>
        <v>545.42518784631329</v>
      </c>
      <c r="KP117" s="70">
        <f t="shared" si="236"/>
        <v>545.07946504109725</v>
      </c>
      <c r="KQ117" s="70">
        <f t="shared" si="236"/>
        <v>544.24033706366731</v>
      </c>
      <c r="KR117" s="70">
        <f t="shared" si="236"/>
        <v>543.15412579951067</v>
      </c>
      <c r="KS117" s="70">
        <f t="shared" si="236"/>
        <v>543.4304049355469</v>
      </c>
      <c r="KT117" s="70">
        <f t="shared" si="236"/>
        <v>543.88445404538425</v>
      </c>
      <c r="KU117" s="70">
        <f t="shared" si="236"/>
        <v>542.13708810375886</v>
      </c>
      <c r="KV117" s="70">
        <f t="shared" si="236"/>
        <v>541.47694932820048</v>
      </c>
      <c r="KW117" s="70">
        <f t="shared" si="236"/>
        <v>545.05484346221954</v>
      </c>
      <c r="KX117" s="70">
        <f t="shared" si="236"/>
        <v>547.1782362544817</v>
      </c>
      <c r="KY117" s="70">
        <f t="shared" si="236"/>
        <v>546.89156988868649</v>
      </c>
      <c r="KZ117" s="70">
        <f t="shared" si="236"/>
        <v>549.1958955581041</v>
      </c>
      <c r="LA117" s="70">
        <f t="shared" si="236"/>
        <v>550.26151624015915</v>
      </c>
      <c r="LB117" s="70">
        <f t="shared" si="236"/>
        <v>545.63367801111315</v>
      </c>
      <c r="LC117" s="70">
        <f t="shared" si="236"/>
        <v>544.53238770117957</v>
      </c>
      <c r="LD117" s="70">
        <f t="shared" si="236"/>
        <v>549.86942243865633</v>
      </c>
      <c r="LE117" s="70">
        <f t="shared" si="236"/>
        <v>555.43014611336821</v>
      </c>
      <c r="LF117" s="70">
        <f t="shared" si="236"/>
        <v>558.83913266567367</v>
      </c>
      <c r="LG117" s="70">
        <f t="shared" si="236"/>
        <v>564.36600283940606</v>
      </c>
      <c r="LH117" s="70">
        <f t="shared" si="236"/>
        <v>568.49390040186927</v>
      </c>
      <c r="LI117" s="70">
        <f t="shared" si="236"/>
        <v>567.43688837521995</v>
      </c>
      <c r="LJ117" s="70">
        <f t="shared" si="236"/>
        <v>569.54355821410581</v>
      </c>
      <c r="LK117" s="70">
        <f t="shared" si="236"/>
        <v>580.68472857483675</v>
      </c>
      <c r="LL117" s="70">
        <f t="shared" si="236"/>
        <v>593.74046921627871</v>
      </c>
      <c r="LM117" s="70">
        <f t="shared" si="236"/>
        <v>596.22839904704608</v>
      </c>
      <c r="LN117" s="70">
        <f t="shared" si="236"/>
        <v>599.67343864153247</v>
      </c>
      <c r="LO117" s="70">
        <f t="shared" si="236"/>
        <v>600.80083350523591</v>
      </c>
      <c r="LP117" s="70">
        <f t="shared" si="236"/>
        <v>594.80801149438571</v>
      </c>
      <c r="LQ117" s="70">
        <f t="shared" si="236"/>
        <v>593.07288957738228</v>
      </c>
      <c r="LR117" s="70">
        <f t="shared" si="236"/>
        <v>594.37027212564885</v>
      </c>
      <c r="LS117" s="70">
        <f t="shared" si="236"/>
        <v>593.46554581594705</v>
      </c>
      <c r="LT117" s="70">
        <f t="shared" si="236"/>
        <v>596.23042836477487</v>
      </c>
      <c r="LU117" s="70">
        <f t="shared" si="236"/>
        <v>599.3634888170867</v>
      </c>
      <c r="LV117" s="70">
        <f t="shared" si="236"/>
        <v>602.19405720489556</v>
      </c>
      <c r="LW117" s="70">
        <f t="shared" si="236"/>
        <v>604.21746499126198</v>
      </c>
      <c r="LX117" s="70">
        <f t="shared" si="236"/>
        <v>606.67266068016113</v>
      </c>
      <c r="LY117" s="70">
        <f t="shared" si="236"/>
        <v>609.38428574621457</v>
      </c>
      <c r="LZ117" s="70">
        <f t="shared" si="236"/>
        <v>611.92252697084689</v>
      </c>
      <c r="MA117" s="70">
        <f t="shared" si="236"/>
        <v>613.26528610961566</v>
      </c>
      <c r="MB117" s="70">
        <f t="shared" si="236"/>
        <v>613.21752567710496</v>
      </c>
      <c r="MC117" s="70">
        <f t="shared" si="236"/>
        <v>611.72634038793387</v>
      </c>
      <c r="MD117" s="70">
        <f t="shared" si="236"/>
        <v>609.11484264399587</v>
      </c>
      <c r="ME117" s="70">
        <f t="shared" si="236"/>
        <v>606.40849680422559</v>
      </c>
      <c r="MF117" s="70">
        <f t="shared" si="236"/>
        <v>604.2959677849052</v>
      </c>
      <c r="MG117" s="70">
        <f t="shared" si="236"/>
        <v>603.75863657677894</v>
      </c>
      <c r="MH117" s="70">
        <f t="shared" si="236"/>
        <v>603.5577151730065</v>
      </c>
      <c r="MI117" s="70">
        <f t="shared" si="236"/>
        <v>602.99076685956686</v>
      </c>
      <c r="MJ117" s="70">
        <f t="shared" si="236"/>
        <v>601.40432188473437</v>
      </c>
      <c r="MK117" s="70">
        <f t="shared" si="236"/>
        <v>599.02246967438998</v>
      </c>
      <c r="ML117" s="70">
        <f t="shared" si="236"/>
        <v>596.92945177439753</v>
      </c>
      <c r="MM117" s="70">
        <f t="shared" si="236"/>
        <v>595.35005845520175</v>
      </c>
      <c r="MN117" s="70">
        <f t="shared" si="236"/>
        <v>595.19265301624023</v>
      </c>
      <c r="MO117" s="70">
        <f t="shared" si="236"/>
        <v>595.07977897335775</v>
      </c>
      <c r="MP117" s="70">
        <f t="shared" si="236"/>
        <v>593.34641433659067</v>
      </c>
      <c r="MQ117" s="70">
        <f t="shared" si="236"/>
        <v>588.45818101347015</v>
      </c>
      <c r="MR117" s="70">
        <f t="shared" si="236"/>
        <v>582.73524047572232</v>
      </c>
      <c r="MS117" s="70">
        <f t="shared" si="236"/>
        <v>577.56538614566182</v>
      </c>
      <c r="MT117" s="70">
        <f t="shared" si="236"/>
        <v>572.81203195215676</v>
      </c>
      <c r="MU117" s="70">
        <f t="shared" si="236"/>
        <v>570.13662298467034</v>
      </c>
      <c r="MV117" s="70">
        <f t="shared" si="236"/>
        <v>569.71303840159533</v>
      </c>
      <c r="MW117" s="70">
        <f t="shared" si="236"/>
        <v>569.72657044919902</v>
      </c>
      <c r="MX117" s="70">
        <f t="shared" si="236"/>
        <v>570.85859494017791</v>
      </c>
      <c r="MY117" s="70">
        <f t="shared" ref="MY117:NO117" si="237">SUMPRODUCT(LV$59:MY$59,$N$93:$AQ$93)</f>
        <v>572.04773609517292</v>
      </c>
      <c r="MZ117" s="70">
        <f t="shared" si="237"/>
        <v>573.16989804433797</v>
      </c>
      <c r="NA117" s="70">
        <f t="shared" si="237"/>
        <v>574.13122800934764</v>
      </c>
      <c r="NB117" s="70">
        <f t="shared" si="237"/>
        <v>575.22980865012471</v>
      </c>
      <c r="NC117" s="70">
        <f t="shared" si="237"/>
        <v>576.13295239221952</v>
      </c>
      <c r="ND117" s="70">
        <f t="shared" si="237"/>
        <v>576.55644870480353</v>
      </c>
      <c r="NE117" s="70">
        <f t="shared" si="237"/>
        <v>576.52818212993475</v>
      </c>
      <c r="NF117" s="70">
        <f t="shared" si="237"/>
        <v>576.26685074022726</v>
      </c>
      <c r="NG117" s="70">
        <f t="shared" si="237"/>
        <v>575.87902123929325</v>
      </c>
      <c r="NH117" s="70">
        <f t="shared" si="237"/>
        <v>575.50953542632533</v>
      </c>
      <c r="NI117" s="70">
        <f t="shared" si="237"/>
        <v>575.42323533320291</v>
      </c>
      <c r="NJ117" s="70">
        <f t="shared" si="237"/>
        <v>575.35643145705944</v>
      </c>
      <c r="NK117" s="70">
        <f t="shared" si="237"/>
        <v>575.04276038826015</v>
      </c>
      <c r="NL117" s="70">
        <f t="shared" si="237"/>
        <v>574.34024580094001</v>
      </c>
      <c r="NM117" s="70">
        <f t="shared" si="237"/>
        <v>573.43749289838263</v>
      </c>
      <c r="NN117" s="70">
        <f t="shared" si="237"/>
        <v>572.42082251944828</v>
      </c>
      <c r="NO117" s="71">
        <f t="shared" si="237"/>
        <v>571.38362857265861</v>
      </c>
      <c r="NP117" s="14"/>
      <c r="NQ117" s="14"/>
    </row>
    <row r="118" spans="1:381" s="31" customFormat="1" x14ac:dyDescent="0.2">
      <c r="A118" s="14"/>
      <c r="B118" s="14"/>
      <c r="C118" s="139" t="str">
        <f>OFMOR_FFF_0!C118</f>
        <v>3C_FreeStock</v>
      </c>
      <c r="D118" s="139"/>
      <c r="E118" s="139" t="str">
        <f>OFMOR_FFF_0!E118</f>
        <v>Оборот: Освободившийся сток в себестоимости после 3-его уровня отмен</v>
      </c>
      <c r="F118" s="14"/>
      <c r="G118" s="14" t="str">
        <f>OFMOR_FFF_0!G118</f>
        <v>тыс.руб.</v>
      </c>
      <c r="H118" s="14"/>
      <c r="I118" s="14"/>
      <c r="J118" s="14"/>
      <c r="K118" s="30">
        <f t="shared" si="207"/>
        <v>12711.04024613105</v>
      </c>
      <c r="L118" s="14"/>
      <c r="M118" s="14"/>
      <c r="N118" s="69">
        <f>$N$59*$AQ$94</f>
        <v>0</v>
      </c>
      <c r="O118" s="70">
        <f>SUMPRODUCT($N$59:O$59,$AP$94:$AQ$94)</f>
        <v>4.8897783077862661E-2</v>
      </c>
      <c r="P118" s="70">
        <f>SUMPRODUCT($N$59:P$59,$AO$94:$AQ$94)</f>
        <v>0.21110800027503582</v>
      </c>
      <c r="Q118" s="70">
        <f>SUMPRODUCT($N$59:Q$59,$AN$94:$AQ$94)</f>
        <v>0.94278831012224051</v>
      </c>
      <c r="R118" s="70">
        <f>SUMPRODUCT($N$59:R$59,$AM$94:$AQ$94)</f>
        <v>1.4339795031749558</v>
      </c>
      <c r="S118" s="70">
        <f>SUMPRODUCT($N$59:S$59,$AL$94:$AQ$94)</f>
        <v>2.2586219417825295</v>
      </c>
      <c r="T118" s="70">
        <f>SUMPRODUCT($N$59:T$59,$AK$94:$AQ$94)</f>
        <v>3.1931312729819181</v>
      </c>
      <c r="U118" s="70">
        <f>SUMPRODUCT($N$59:U$59,$AJ$94:$AQ$94)</f>
        <v>3.8017530500195797</v>
      </c>
      <c r="V118" s="70">
        <f>SUMPRODUCT($N$59:V$59,$AI$94:$AQ$94)</f>
        <v>4.5954917656418086</v>
      </c>
      <c r="W118" s="70">
        <f>SUMPRODUCT($N$59:W$59,$AH$94:$AQ$94)</f>
        <v>6.4103143685994253</v>
      </c>
      <c r="X118" s="70">
        <f>SUMPRODUCT($N$59:X$59,$AG$94:$AQ$94)</f>
        <v>7.9614280793919541</v>
      </c>
      <c r="Y118" s="70">
        <f>SUMPRODUCT($N$59:Y$59,$AF$94:$AQ$94)</f>
        <v>8.9769579343756867</v>
      </c>
      <c r="Z118" s="70">
        <f>SUMPRODUCT($N$59:Z$59,$AE$94:$AQ$94)</f>
        <v>11.909716115713904</v>
      </c>
      <c r="AA118" s="70">
        <f>SUMPRODUCT($N$59:AA$59,$AD$94:$AQ$94)</f>
        <v>15.579489302395684</v>
      </c>
      <c r="AB118" s="70">
        <f>SUMPRODUCT($N$59:AB$59,$AC$94:$AQ$94)</f>
        <v>17.726294481641659</v>
      </c>
      <c r="AC118" s="70">
        <f>SUMPRODUCT($N$59:AC$59,$AB$94:$AQ$94)</f>
        <v>19.787061531815706</v>
      </c>
      <c r="AD118" s="70">
        <f>SUMPRODUCT($N$59:AD$59,$AA$94:$AQ$94)</f>
        <v>22.396463742521568</v>
      </c>
      <c r="AE118" s="70">
        <f>SUMPRODUCT($N$59:AE$59,$Z$94:$AQ$94)</f>
        <v>21.248409627031076</v>
      </c>
      <c r="AF118" s="70">
        <f>SUMPRODUCT($N$59:AF$59,$Y$94:$AQ$94)</f>
        <v>18.606517627098796</v>
      </c>
      <c r="AG118" s="70">
        <f>SUMPRODUCT($N$59:AG$59,$X$94:$AQ$94)</f>
        <v>17.927931230671547</v>
      </c>
      <c r="AH118" s="70">
        <f>SUMPRODUCT($N$59:AH$59,$W$94:$AQ$94)</f>
        <v>18.91283441986403</v>
      </c>
      <c r="AI118" s="70">
        <f>SUMPRODUCT($N$59:AI$59,$V$94:$AQ$94)</f>
        <v>19.273619197287406</v>
      </c>
      <c r="AJ118" s="70">
        <f>SUMPRODUCT($N$59:AJ$59,$U$94:$AQ$94)</f>
        <v>20.137440130178959</v>
      </c>
      <c r="AK118" s="70">
        <f>SUMPRODUCT($N$59:AK$59,$T$94:$AQ$94)</f>
        <v>21.868085067133805</v>
      </c>
      <c r="AL118" s="70">
        <f>SUMPRODUCT($N$59:AL$59,$S$94:$AQ$94)</f>
        <v>20.375579117721554</v>
      </c>
      <c r="AM118" s="70">
        <f>SUMPRODUCT($N$59:AM$59,$R$94:$AQ$94)</f>
        <v>18.094132297834349</v>
      </c>
      <c r="AN118" s="70">
        <f>SUMPRODUCT($N$59:AN$59,$Q$94:$AQ$94)</f>
        <v>18.765623268992019</v>
      </c>
      <c r="AO118" s="70">
        <f>SUMPRODUCT($N$59:AO$59,$P$94:$AQ$94)</f>
        <v>25.415636245351898</v>
      </c>
      <c r="AP118" s="70">
        <f>SUMPRODUCT($N$59:AP$59,$O$94:$AQ$94)</f>
        <v>28.983948041525284</v>
      </c>
      <c r="AQ118" s="70">
        <f t="shared" ref="AQ118:DB118" si="238">SUMPRODUCT(N$59:AQ$59,$N$94:$AQ$94)</f>
        <v>31.421989750625755</v>
      </c>
      <c r="AR118" s="70">
        <f t="shared" si="238"/>
        <v>33.665289436681661</v>
      </c>
      <c r="AS118" s="70">
        <f t="shared" si="238"/>
        <v>30.314745748836067</v>
      </c>
      <c r="AT118" s="70">
        <f t="shared" si="238"/>
        <v>25.109605262360969</v>
      </c>
      <c r="AU118" s="70">
        <f t="shared" si="238"/>
        <v>21.980890250487029</v>
      </c>
      <c r="AV118" s="70">
        <f t="shared" si="238"/>
        <v>17.222936726648115</v>
      </c>
      <c r="AW118" s="70">
        <f t="shared" si="238"/>
        <v>14.245352429274742</v>
      </c>
      <c r="AX118" s="70">
        <f t="shared" si="238"/>
        <v>12.292691108719536</v>
      </c>
      <c r="AY118" s="70">
        <f t="shared" si="238"/>
        <v>11.391632572298263</v>
      </c>
      <c r="AZ118" s="70">
        <f t="shared" si="238"/>
        <v>10.510298120971727</v>
      </c>
      <c r="BA118" s="70">
        <f t="shared" si="238"/>
        <v>10.030340673027846</v>
      </c>
      <c r="BB118" s="70">
        <f t="shared" si="238"/>
        <v>10.414544946525718</v>
      </c>
      <c r="BC118" s="70">
        <f t="shared" si="238"/>
        <v>11.597962567608423</v>
      </c>
      <c r="BD118" s="70">
        <f t="shared" si="238"/>
        <v>12.775573477206351</v>
      </c>
      <c r="BE118" s="70">
        <f t="shared" si="238"/>
        <v>14.107789222563035</v>
      </c>
      <c r="BF118" s="70">
        <f t="shared" si="238"/>
        <v>15.626027266255507</v>
      </c>
      <c r="BG118" s="70">
        <f t="shared" si="238"/>
        <v>16.515466518257629</v>
      </c>
      <c r="BH118" s="70">
        <f t="shared" si="238"/>
        <v>17.196117828905034</v>
      </c>
      <c r="BI118" s="70">
        <f t="shared" si="238"/>
        <v>18.296760079379432</v>
      </c>
      <c r="BJ118" s="70">
        <f t="shared" si="238"/>
        <v>19.911342940654112</v>
      </c>
      <c r="BK118" s="70">
        <f t="shared" si="238"/>
        <v>21.326694853434134</v>
      </c>
      <c r="BL118" s="70">
        <f t="shared" si="238"/>
        <v>22.680596553992668</v>
      </c>
      <c r="BM118" s="70">
        <f t="shared" si="238"/>
        <v>24.221440366971208</v>
      </c>
      <c r="BN118" s="70">
        <f t="shared" si="238"/>
        <v>25.147375673382371</v>
      </c>
      <c r="BO118" s="70">
        <f t="shared" si="238"/>
        <v>26.011393457417419</v>
      </c>
      <c r="BP118" s="70">
        <f t="shared" si="238"/>
        <v>27.277926413471132</v>
      </c>
      <c r="BQ118" s="70">
        <f t="shared" si="238"/>
        <v>29.14634797207118</v>
      </c>
      <c r="BR118" s="70">
        <f t="shared" si="238"/>
        <v>30.783986671349592</v>
      </c>
      <c r="BS118" s="70">
        <f t="shared" si="238"/>
        <v>32.248953262709122</v>
      </c>
      <c r="BT118" s="70">
        <f t="shared" si="238"/>
        <v>33.959661355297307</v>
      </c>
      <c r="BU118" s="70">
        <f t="shared" si="238"/>
        <v>35.031178991922438</v>
      </c>
      <c r="BV118" s="70">
        <f t="shared" si="238"/>
        <v>35.687178889837931</v>
      </c>
      <c r="BW118" s="70">
        <f t="shared" si="238"/>
        <v>36.184564723822369</v>
      </c>
      <c r="BX118" s="70">
        <f t="shared" si="238"/>
        <v>35.863826544665947</v>
      </c>
      <c r="BY118" s="70">
        <f t="shared" si="238"/>
        <v>35.408954081768421</v>
      </c>
      <c r="BZ118" s="70">
        <f t="shared" si="238"/>
        <v>34.733318955229251</v>
      </c>
      <c r="CA118" s="70">
        <f t="shared" si="238"/>
        <v>34.153198197469969</v>
      </c>
      <c r="CB118" s="70">
        <f t="shared" si="238"/>
        <v>33.787682367738768</v>
      </c>
      <c r="CC118" s="70">
        <f t="shared" si="238"/>
        <v>33.497973736796368</v>
      </c>
      <c r="CD118" s="70">
        <f t="shared" si="238"/>
        <v>33.223700938394373</v>
      </c>
      <c r="CE118" s="70">
        <f t="shared" si="238"/>
        <v>33.039609333051473</v>
      </c>
      <c r="CF118" s="70">
        <f t="shared" si="238"/>
        <v>32.886845526706054</v>
      </c>
      <c r="CG118" s="70">
        <f t="shared" si="238"/>
        <v>32.760451145459982</v>
      </c>
      <c r="CH118" s="70">
        <f t="shared" si="238"/>
        <v>32.852145079016886</v>
      </c>
      <c r="CI118" s="70">
        <f t="shared" si="238"/>
        <v>33.184780978752428</v>
      </c>
      <c r="CJ118" s="70">
        <f t="shared" si="238"/>
        <v>33.518990015318835</v>
      </c>
      <c r="CK118" s="70">
        <f t="shared" si="238"/>
        <v>33.705872315925731</v>
      </c>
      <c r="CL118" s="70">
        <f t="shared" si="238"/>
        <v>33.669711528134535</v>
      </c>
      <c r="CM118" s="70">
        <f t="shared" si="238"/>
        <v>33.225390976283421</v>
      </c>
      <c r="CN118" s="70">
        <f t="shared" si="238"/>
        <v>32.491894157622205</v>
      </c>
      <c r="CO118" s="70">
        <f t="shared" si="238"/>
        <v>31.718491236632186</v>
      </c>
      <c r="CP118" s="70">
        <f t="shared" si="238"/>
        <v>30.996118837671244</v>
      </c>
      <c r="CQ118" s="70">
        <f t="shared" si="238"/>
        <v>30.455595405662073</v>
      </c>
      <c r="CR118" s="70">
        <f t="shared" si="238"/>
        <v>30.158322551209128</v>
      </c>
      <c r="CS118" s="70">
        <f t="shared" si="238"/>
        <v>30.187536556349986</v>
      </c>
      <c r="CT118" s="70">
        <f t="shared" si="238"/>
        <v>30.426101637615236</v>
      </c>
      <c r="CU118" s="70">
        <f t="shared" si="238"/>
        <v>30.877597878397406</v>
      </c>
      <c r="CV118" s="70">
        <f t="shared" si="238"/>
        <v>31.502723519586517</v>
      </c>
      <c r="CW118" s="70">
        <f t="shared" si="238"/>
        <v>32.174814603283693</v>
      </c>
      <c r="CX118" s="70">
        <f t="shared" si="238"/>
        <v>32.86928101829438</v>
      </c>
      <c r="CY118" s="70">
        <f t="shared" si="238"/>
        <v>33.577435405197889</v>
      </c>
      <c r="CZ118" s="70">
        <f t="shared" si="238"/>
        <v>34.280785392929282</v>
      </c>
      <c r="DA118" s="70">
        <f t="shared" si="238"/>
        <v>34.874901386535448</v>
      </c>
      <c r="DB118" s="70">
        <f t="shared" si="238"/>
        <v>35.36672810550823</v>
      </c>
      <c r="DC118" s="70">
        <f t="shared" ref="DC118:FN118" si="239">SUMPRODUCT(BZ$59:DC$59,$N$94:$AQ$94)</f>
        <v>35.776211801395085</v>
      </c>
      <c r="DD118" s="70">
        <f t="shared" si="239"/>
        <v>36.177452087089407</v>
      </c>
      <c r="DE118" s="70">
        <f t="shared" si="239"/>
        <v>36.590540273265468</v>
      </c>
      <c r="DF118" s="70">
        <f t="shared" si="239"/>
        <v>36.997719476989616</v>
      </c>
      <c r="DG118" s="70">
        <f t="shared" si="239"/>
        <v>37.395195020989867</v>
      </c>
      <c r="DH118" s="70">
        <f t="shared" si="239"/>
        <v>37.734573329793655</v>
      </c>
      <c r="DI118" s="70">
        <f t="shared" si="239"/>
        <v>38.025217155299785</v>
      </c>
      <c r="DJ118" s="70">
        <f t="shared" si="239"/>
        <v>38.298825406254451</v>
      </c>
      <c r="DK118" s="70">
        <f t="shared" si="239"/>
        <v>38.5713350958777</v>
      </c>
      <c r="DL118" s="70">
        <f t="shared" si="239"/>
        <v>38.847258873681362</v>
      </c>
      <c r="DM118" s="70">
        <f t="shared" si="239"/>
        <v>39.088713058282082</v>
      </c>
      <c r="DN118" s="70">
        <f t="shared" si="239"/>
        <v>39.215446596996195</v>
      </c>
      <c r="DO118" s="70">
        <f t="shared" si="239"/>
        <v>39.176832669797982</v>
      </c>
      <c r="DP118" s="70">
        <f t="shared" si="239"/>
        <v>39.002279971635332</v>
      </c>
      <c r="DQ118" s="70">
        <f t="shared" si="239"/>
        <v>38.721795791598154</v>
      </c>
      <c r="DR118" s="70">
        <f t="shared" si="239"/>
        <v>38.375663162590108</v>
      </c>
      <c r="DS118" s="70">
        <f t="shared" si="239"/>
        <v>38.053273624084802</v>
      </c>
      <c r="DT118" s="70">
        <f t="shared" si="239"/>
        <v>37.781729708969408</v>
      </c>
      <c r="DU118" s="70">
        <f t="shared" si="239"/>
        <v>37.614097522714964</v>
      </c>
      <c r="DV118" s="70">
        <f t="shared" si="239"/>
        <v>37.504337648703903</v>
      </c>
      <c r="DW118" s="70">
        <f t="shared" si="239"/>
        <v>37.45553572130855</v>
      </c>
      <c r="DX118" s="70">
        <f t="shared" si="239"/>
        <v>37.466902634099419</v>
      </c>
      <c r="DY118" s="70">
        <f t="shared" si="239"/>
        <v>37.495911614325749</v>
      </c>
      <c r="DZ118" s="70">
        <f t="shared" si="239"/>
        <v>37.561810567736693</v>
      </c>
      <c r="EA118" s="70">
        <f t="shared" si="239"/>
        <v>37.670070726031689</v>
      </c>
      <c r="EB118" s="70">
        <f t="shared" si="239"/>
        <v>37.815532338680718</v>
      </c>
      <c r="EC118" s="70">
        <f t="shared" si="239"/>
        <v>37.952971696490707</v>
      </c>
      <c r="ED118" s="70">
        <f t="shared" si="239"/>
        <v>38.070631538579761</v>
      </c>
      <c r="EE118" s="70">
        <f t="shared" si="239"/>
        <v>38.16016834654949</v>
      </c>
      <c r="EF118" s="70">
        <f t="shared" si="239"/>
        <v>38.187410122407869</v>
      </c>
      <c r="EG118" s="70">
        <f t="shared" si="239"/>
        <v>38.178421489783886</v>
      </c>
      <c r="EH118" s="70">
        <f t="shared" si="239"/>
        <v>38.135335798991207</v>
      </c>
      <c r="EI118" s="70">
        <f t="shared" si="239"/>
        <v>38.108734782661472</v>
      </c>
      <c r="EJ118" s="70">
        <f t="shared" si="239"/>
        <v>38.097105212941827</v>
      </c>
      <c r="EK118" s="70">
        <f t="shared" si="239"/>
        <v>38.100769407128496</v>
      </c>
      <c r="EL118" s="70">
        <f t="shared" si="239"/>
        <v>38.119624684167341</v>
      </c>
      <c r="EM118" s="70">
        <f t="shared" si="239"/>
        <v>38.148383924020344</v>
      </c>
      <c r="EN118" s="70">
        <f t="shared" si="239"/>
        <v>38.193418029902659</v>
      </c>
      <c r="EO118" s="70">
        <f t="shared" si="239"/>
        <v>38.249399047642548</v>
      </c>
      <c r="EP118" s="70">
        <f t="shared" si="239"/>
        <v>38.331889250838785</v>
      </c>
      <c r="EQ118" s="70">
        <f t="shared" si="239"/>
        <v>38.42013198109693</v>
      </c>
      <c r="ER118" s="70">
        <f t="shared" si="239"/>
        <v>38.489994560499255</v>
      </c>
      <c r="ES118" s="70">
        <f t="shared" si="239"/>
        <v>38.488773642517266</v>
      </c>
      <c r="ET118" s="70">
        <f t="shared" si="239"/>
        <v>38.425408228261468</v>
      </c>
      <c r="EU118" s="70">
        <f t="shared" si="239"/>
        <v>38.327601860604702</v>
      </c>
      <c r="EV118" s="70">
        <f t="shared" si="239"/>
        <v>38.221589797324647</v>
      </c>
      <c r="EW118" s="70">
        <f t="shared" si="239"/>
        <v>38.150748369793149</v>
      </c>
      <c r="EX118" s="70">
        <f t="shared" si="239"/>
        <v>38.100666116619159</v>
      </c>
      <c r="EY118" s="70">
        <f t="shared" si="239"/>
        <v>38.087407431431494</v>
      </c>
      <c r="EZ118" s="70">
        <f t="shared" si="239"/>
        <v>38.129167883394985</v>
      </c>
      <c r="FA118" s="70">
        <f t="shared" si="239"/>
        <v>38.178639875377691</v>
      </c>
      <c r="FB118" s="70">
        <f t="shared" si="239"/>
        <v>38.262646919214149</v>
      </c>
      <c r="FC118" s="70">
        <f t="shared" si="239"/>
        <v>38.390550757645919</v>
      </c>
      <c r="FD118" s="70">
        <f t="shared" si="239"/>
        <v>38.568550121880953</v>
      </c>
      <c r="FE118" s="70">
        <f t="shared" si="239"/>
        <v>38.780338084935913</v>
      </c>
      <c r="FF118" s="70">
        <f t="shared" si="239"/>
        <v>39.027270652405463</v>
      </c>
      <c r="FG118" s="70">
        <f t="shared" si="239"/>
        <v>39.294441606437481</v>
      </c>
      <c r="FH118" s="70">
        <f t="shared" si="239"/>
        <v>39.582813042727707</v>
      </c>
      <c r="FI118" s="70">
        <f t="shared" si="239"/>
        <v>39.937076699741525</v>
      </c>
      <c r="FJ118" s="70">
        <f t="shared" si="239"/>
        <v>40.344148398015925</v>
      </c>
      <c r="FK118" s="70">
        <f t="shared" si="239"/>
        <v>40.807813948756191</v>
      </c>
      <c r="FL118" s="70">
        <f t="shared" si="239"/>
        <v>41.300391986739896</v>
      </c>
      <c r="FM118" s="70">
        <f t="shared" si="239"/>
        <v>41.765327659693057</v>
      </c>
      <c r="FN118" s="70">
        <f t="shared" si="239"/>
        <v>42.176052709203724</v>
      </c>
      <c r="FO118" s="70">
        <f t="shared" ref="FO118:HZ118" si="240">SUMPRODUCT(EL$59:FO$59,$N$94:$AQ$94)</f>
        <v>42.559908110456128</v>
      </c>
      <c r="FP118" s="70">
        <f t="shared" si="240"/>
        <v>42.974891828497341</v>
      </c>
      <c r="FQ118" s="70">
        <f t="shared" si="240"/>
        <v>43.419781784469109</v>
      </c>
      <c r="FR118" s="70">
        <f t="shared" si="240"/>
        <v>43.908558245561672</v>
      </c>
      <c r="FS118" s="70">
        <f t="shared" si="240"/>
        <v>44.436973247384792</v>
      </c>
      <c r="FT118" s="70">
        <f t="shared" si="240"/>
        <v>44.933045440397734</v>
      </c>
      <c r="FU118" s="70">
        <f t="shared" si="240"/>
        <v>45.378160258459026</v>
      </c>
      <c r="FV118" s="70">
        <f t="shared" si="240"/>
        <v>45.817577827187947</v>
      </c>
      <c r="FW118" s="70">
        <f t="shared" si="240"/>
        <v>46.405214578322166</v>
      </c>
      <c r="FX118" s="70">
        <f t="shared" si="240"/>
        <v>47.080979698450435</v>
      </c>
      <c r="FY118" s="70">
        <f t="shared" si="240"/>
        <v>47.821188155268317</v>
      </c>
      <c r="FZ118" s="70">
        <f t="shared" si="240"/>
        <v>48.600463765440189</v>
      </c>
      <c r="GA118" s="70">
        <f t="shared" si="240"/>
        <v>49.297156817711596</v>
      </c>
      <c r="GB118" s="70">
        <f t="shared" si="240"/>
        <v>49.87737534569284</v>
      </c>
      <c r="GC118" s="70">
        <f t="shared" si="240"/>
        <v>50.360290018051948</v>
      </c>
      <c r="GD118" s="70">
        <f t="shared" si="240"/>
        <v>50.698363639856083</v>
      </c>
      <c r="GE118" s="70">
        <f t="shared" si="240"/>
        <v>50.95793401147062</v>
      </c>
      <c r="GF118" s="70">
        <f t="shared" si="240"/>
        <v>51.144529387292259</v>
      </c>
      <c r="GG118" s="70">
        <f t="shared" si="240"/>
        <v>51.253857281479362</v>
      </c>
      <c r="GH118" s="70">
        <f t="shared" si="240"/>
        <v>51.308284314899005</v>
      </c>
      <c r="GI118" s="70">
        <f t="shared" si="240"/>
        <v>51.311380017868125</v>
      </c>
      <c r="GJ118" s="70">
        <f t="shared" si="240"/>
        <v>51.207997049268428</v>
      </c>
      <c r="GK118" s="70">
        <f t="shared" si="240"/>
        <v>51.041847277625102</v>
      </c>
      <c r="GL118" s="70">
        <f t="shared" si="240"/>
        <v>50.849566216060524</v>
      </c>
      <c r="GM118" s="70">
        <f t="shared" si="240"/>
        <v>50.53905389969394</v>
      </c>
      <c r="GN118" s="70">
        <f t="shared" si="240"/>
        <v>50.055395747084518</v>
      </c>
      <c r="GO118" s="70">
        <f t="shared" si="240"/>
        <v>49.464543915934783</v>
      </c>
      <c r="GP118" s="70">
        <f t="shared" si="240"/>
        <v>48.774052595795702</v>
      </c>
      <c r="GQ118" s="70">
        <f t="shared" si="240"/>
        <v>47.941583766850265</v>
      </c>
      <c r="GR118" s="70">
        <f t="shared" si="240"/>
        <v>47.178076380719446</v>
      </c>
      <c r="GS118" s="70">
        <f t="shared" si="240"/>
        <v>46.568447430578075</v>
      </c>
      <c r="GT118" s="70">
        <f t="shared" si="240"/>
        <v>46.018175362103314</v>
      </c>
      <c r="GU118" s="70">
        <f t="shared" si="240"/>
        <v>45.427096155643532</v>
      </c>
      <c r="GV118" s="70">
        <f t="shared" si="240"/>
        <v>44.817250345034807</v>
      </c>
      <c r="GW118" s="70">
        <f t="shared" si="240"/>
        <v>44.167768028942625</v>
      </c>
      <c r="GX118" s="70">
        <f t="shared" si="240"/>
        <v>43.422253967164444</v>
      </c>
      <c r="GY118" s="70">
        <f t="shared" si="240"/>
        <v>42.76575488415601</v>
      </c>
      <c r="GZ118" s="70">
        <f t="shared" si="240"/>
        <v>42.24677315791596</v>
      </c>
      <c r="HA118" s="70">
        <f t="shared" si="240"/>
        <v>41.721240787396788</v>
      </c>
      <c r="HB118" s="70">
        <f t="shared" si="240"/>
        <v>40.884275881478096</v>
      </c>
      <c r="HC118" s="70">
        <f t="shared" si="240"/>
        <v>39.900807421814001</v>
      </c>
      <c r="HD118" s="70">
        <f t="shared" si="240"/>
        <v>38.810599444791031</v>
      </c>
      <c r="HE118" s="70">
        <f t="shared" si="240"/>
        <v>37.61674580842076</v>
      </c>
      <c r="HF118" s="70">
        <f t="shared" si="240"/>
        <v>36.593137053022758</v>
      </c>
      <c r="HG118" s="70">
        <f t="shared" si="240"/>
        <v>35.848612998324036</v>
      </c>
      <c r="HH118" s="70">
        <f t="shared" si="240"/>
        <v>35.30138335032148</v>
      </c>
      <c r="HI118" s="70">
        <f t="shared" si="240"/>
        <v>35.043614637670977</v>
      </c>
      <c r="HJ118" s="70">
        <f t="shared" si="240"/>
        <v>34.985261379481571</v>
      </c>
      <c r="HK118" s="70">
        <f t="shared" si="240"/>
        <v>35.05478782348397</v>
      </c>
      <c r="HL118" s="70">
        <f t="shared" si="240"/>
        <v>35.281065887822884</v>
      </c>
      <c r="HM118" s="70">
        <f t="shared" si="240"/>
        <v>35.717731289822645</v>
      </c>
      <c r="HN118" s="70">
        <f t="shared" si="240"/>
        <v>36.264994827176309</v>
      </c>
      <c r="HO118" s="70">
        <f t="shared" si="240"/>
        <v>36.884128380218442</v>
      </c>
      <c r="HP118" s="70">
        <f t="shared" si="240"/>
        <v>37.558902777286974</v>
      </c>
      <c r="HQ118" s="70">
        <f t="shared" si="240"/>
        <v>38.075188674194933</v>
      </c>
      <c r="HR118" s="70">
        <f t="shared" si="240"/>
        <v>38.3435036599219</v>
      </c>
      <c r="HS118" s="70">
        <f t="shared" si="240"/>
        <v>38.467148424000364</v>
      </c>
      <c r="HT118" s="70">
        <f t="shared" si="240"/>
        <v>38.580258605937047</v>
      </c>
      <c r="HU118" s="70">
        <f t="shared" si="240"/>
        <v>38.65527640318647</v>
      </c>
      <c r="HV118" s="70">
        <f t="shared" si="240"/>
        <v>38.790119165882118</v>
      </c>
      <c r="HW118" s="70">
        <f t="shared" si="240"/>
        <v>39.02466824772474</v>
      </c>
      <c r="HX118" s="70">
        <f t="shared" si="240"/>
        <v>39.170828372036709</v>
      </c>
      <c r="HY118" s="70">
        <f t="shared" si="240"/>
        <v>39.154356610273325</v>
      </c>
      <c r="HZ118" s="70">
        <f t="shared" si="240"/>
        <v>39.115724934970579</v>
      </c>
      <c r="IA118" s="70">
        <f t="shared" ref="IA118:KL118" si="241">SUMPRODUCT(GX$59:IA$59,$N$94:$AQ$94)</f>
        <v>39.375861018992488</v>
      </c>
      <c r="IB118" s="70">
        <f t="shared" si="241"/>
        <v>39.774001992185141</v>
      </c>
      <c r="IC118" s="70">
        <f t="shared" si="241"/>
        <v>40.308840003313144</v>
      </c>
      <c r="ID118" s="70">
        <f t="shared" si="241"/>
        <v>40.949000202702919</v>
      </c>
      <c r="IE118" s="70">
        <f t="shared" si="241"/>
        <v>41.373193836466307</v>
      </c>
      <c r="IF118" s="70">
        <f t="shared" si="241"/>
        <v>41.360659497106042</v>
      </c>
      <c r="IG118" s="70">
        <f t="shared" si="241"/>
        <v>41.071013423363397</v>
      </c>
      <c r="IH118" s="70">
        <f t="shared" si="241"/>
        <v>40.49551282220159</v>
      </c>
      <c r="II118" s="70">
        <f t="shared" si="241"/>
        <v>39.746947746324111</v>
      </c>
      <c r="IJ118" s="70">
        <f t="shared" si="241"/>
        <v>38.990964971739047</v>
      </c>
      <c r="IK118" s="70">
        <f t="shared" si="241"/>
        <v>38.326946154946327</v>
      </c>
      <c r="IL118" s="70">
        <f t="shared" si="241"/>
        <v>37.703590460636612</v>
      </c>
      <c r="IM118" s="70">
        <f t="shared" si="241"/>
        <v>37.172898125229452</v>
      </c>
      <c r="IN118" s="70">
        <f t="shared" si="241"/>
        <v>36.694490924602789</v>
      </c>
      <c r="IO118" s="70">
        <f t="shared" si="241"/>
        <v>36.289275688130303</v>
      </c>
      <c r="IP118" s="70">
        <f t="shared" si="241"/>
        <v>35.940263350152065</v>
      </c>
      <c r="IQ118" s="70">
        <f t="shared" si="241"/>
        <v>35.611747130011985</v>
      </c>
      <c r="IR118" s="70">
        <f t="shared" si="241"/>
        <v>35.265798940939199</v>
      </c>
      <c r="IS118" s="70">
        <f t="shared" si="241"/>
        <v>34.883864982918205</v>
      </c>
      <c r="IT118" s="70">
        <f t="shared" si="241"/>
        <v>34.447444037600697</v>
      </c>
      <c r="IU118" s="70">
        <f t="shared" si="241"/>
        <v>33.963391686881749</v>
      </c>
      <c r="IV118" s="70">
        <f t="shared" si="241"/>
        <v>33.536361052687454</v>
      </c>
      <c r="IW118" s="70">
        <f t="shared" si="241"/>
        <v>33.190090811641859</v>
      </c>
      <c r="IX118" s="70">
        <f t="shared" si="241"/>
        <v>32.902897659142774</v>
      </c>
      <c r="IY118" s="70">
        <f t="shared" si="241"/>
        <v>32.630878102308557</v>
      </c>
      <c r="IZ118" s="70">
        <f t="shared" si="241"/>
        <v>32.326917993247953</v>
      </c>
      <c r="JA118" s="70">
        <f t="shared" si="241"/>
        <v>31.99498965803366</v>
      </c>
      <c r="JB118" s="70">
        <f t="shared" si="241"/>
        <v>31.645748272703841</v>
      </c>
      <c r="JC118" s="70">
        <f t="shared" si="241"/>
        <v>31.361373855525567</v>
      </c>
      <c r="JD118" s="70">
        <f t="shared" si="241"/>
        <v>31.131211804772636</v>
      </c>
      <c r="JE118" s="70">
        <f t="shared" si="241"/>
        <v>30.902608662234879</v>
      </c>
      <c r="JF118" s="70">
        <f t="shared" si="241"/>
        <v>30.562679793496454</v>
      </c>
      <c r="JG118" s="70">
        <f t="shared" si="241"/>
        <v>30.114462059259054</v>
      </c>
      <c r="JH118" s="70">
        <f t="shared" si="241"/>
        <v>29.559182621460998</v>
      </c>
      <c r="JI118" s="70">
        <f t="shared" si="241"/>
        <v>28.926684303911486</v>
      </c>
      <c r="JJ118" s="70">
        <f t="shared" si="241"/>
        <v>28.307444995762037</v>
      </c>
      <c r="JK118" s="70">
        <f t="shared" si="241"/>
        <v>27.748631672581052</v>
      </c>
      <c r="JL118" s="70">
        <f t="shared" si="241"/>
        <v>27.24181290810478</v>
      </c>
      <c r="JM118" s="70">
        <f t="shared" si="241"/>
        <v>26.849869030173732</v>
      </c>
      <c r="JN118" s="70">
        <f t="shared" si="241"/>
        <v>26.527288280040406</v>
      </c>
      <c r="JO118" s="70">
        <f t="shared" si="241"/>
        <v>26.287966826968557</v>
      </c>
      <c r="JP118" s="70">
        <f t="shared" si="241"/>
        <v>26.123987676966134</v>
      </c>
      <c r="JQ118" s="70">
        <f t="shared" si="241"/>
        <v>26.026046269902494</v>
      </c>
      <c r="JR118" s="70">
        <f t="shared" si="241"/>
        <v>25.987564511328742</v>
      </c>
      <c r="JS118" s="70">
        <f t="shared" si="241"/>
        <v>26.030560457601322</v>
      </c>
      <c r="JT118" s="70">
        <f t="shared" si="241"/>
        <v>26.125676647829046</v>
      </c>
      <c r="JU118" s="70">
        <f t="shared" si="241"/>
        <v>26.243817580639231</v>
      </c>
      <c r="JV118" s="70">
        <f t="shared" si="241"/>
        <v>26.456771417340725</v>
      </c>
      <c r="JW118" s="70">
        <f t="shared" si="241"/>
        <v>26.796507911798766</v>
      </c>
      <c r="JX118" s="70">
        <f t="shared" si="241"/>
        <v>27.219095615103534</v>
      </c>
      <c r="JY118" s="70">
        <f t="shared" si="241"/>
        <v>27.722849493683594</v>
      </c>
      <c r="JZ118" s="70">
        <f t="shared" si="241"/>
        <v>28.32284953284227</v>
      </c>
      <c r="KA118" s="70">
        <f t="shared" si="241"/>
        <v>28.861851636587634</v>
      </c>
      <c r="KB118" s="70">
        <f t="shared" si="241"/>
        <v>29.28073656498529</v>
      </c>
      <c r="KC118" s="70">
        <f t="shared" si="241"/>
        <v>29.658286869164176</v>
      </c>
      <c r="KD118" s="70">
        <f t="shared" si="241"/>
        <v>30.063920881325721</v>
      </c>
      <c r="KE118" s="70">
        <f t="shared" si="241"/>
        <v>30.489312466740422</v>
      </c>
      <c r="KF118" s="70">
        <f t="shared" si="241"/>
        <v>30.949252301613832</v>
      </c>
      <c r="KG118" s="70">
        <f t="shared" si="241"/>
        <v>31.469277504811114</v>
      </c>
      <c r="KH118" s="70">
        <f t="shared" si="241"/>
        <v>31.909360281163302</v>
      </c>
      <c r="KI118" s="70">
        <f t="shared" si="241"/>
        <v>32.236300584349685</v>
      </c>
      <c r="KJ118" s="70">
        <f t="shared" si="241"/>
        <v>32.570673833359884</v>
      </c>
      <c r="KK118" s="70">
        <f t="shared" si="241"/>
        <v>33.155452823846325</v>
      </c>
      <c r="KL118" s="70">
        <f t="shared" si="241"/>
        <v>33.885824618611522</v>
      </c>
      <c r="KM118" s="70">
        <f t="shared" ref="KM118:MX118" si="242">SUMPRODUCT(JJ$59:KM$59,$N$94:$AQ$94)</f>
        <v>34.717182875308055</v>
      </c>
      <c r="KN118" s="70">
        <f t="shared" si="242"/>
        <v>35.639523363491797</v>
      </c>
      <c r="KO118" s="70">
        <f t="shared" si="242"/>
        <v>36.438851490300223</v>
      </c>
      <c r="KP118" s="70">
        <f t="shared" si="242"/>
        <v>37.05180463872113</v>
      </c>
      <c r="KQ118" s="70">
        <f t="shared" si="242"/>
        <v>37.523792997713947</v>
      </c>
      <c r="KR118" s="70">
        <f t="shared" si="242"/>
        <v>37.817129593485156</v>
      </c>
      <c r="KS118" s="70">
        <f t="shared" si="242"/>
        <v>37.994211301592884</v>
      </c>
      <c r="KT118" s="70">
        <f t="shared" si="242"/>
        <v>38.075150182015335</v>
      </c>
      <c r="KU118" s="70">
        <f t="shared" si="242"/>
        <v>38.121269954041743</v>
      </c>
      <c r="KV118" s="70">
        <f t="shared" si="242"/>
        <v>38.15851339747605</v>
      </c>
      <c r="KW118" s="70">
        <f t="shared" si="242"/>
        <v>38.14012449010675</v>
      </c>
      <c r="KX118" s="70">
        <f t="shared" si="242"/>
        <v>38.092275171847533</v>
      </c>
      <c r="KY118" s="70">
        <f t="shared" si="242"/>
        <v>38.148060240581991</v>
      </c>
      <c r="KZ118" s="70">
        <f t="shared" si="242"/>
        <v>38.245020540296601</v>
      </c>
      <c r="LA118" s="70">
        <f t="shared" si="242"/>
        <v>38.294546661288237</v>
      </c>
      <c r="LB118" s="70">
        <f t="shared" si="242"/>
        <v>38.372645221902388</v>
      </c>
      <c r="LC118" s="70">
        <f t="shared" si="242"/>
        <v>38.475486061391877</v>
      </c>
      <c r="LD118" s="70">
        <f t="shared" si="242"/>
        <v>38.421549821926995</v>
      </c>
      <c r="LE118" s="70">
        <f t="shared" si="242"/>
        <v>38.354454585059685</v>
      </c>
      <c r="LF118" s="70">
        <f t="shared" si="242"/>
        <v>38.440837420653892</v>
      </c>
      <c r="LG118" s="70">
        <f t="shared" si="242"/>
        <v>38.641986506726653</v>
      </c>
      <c r="LH118" s="70">
        <f t="shared" si="242"/>
        <v>38.848838109485541</v>
      </c>
      <c r="LI118" s="70">
        <f t="shared" si="242"/>
        <v>39.111489462966873</v>
      </c>
      <c r="LJ118" s="70">
        <f t="shared" si="242"/>
        <v>39.40668172672639</v>
      </c>
      <c r="LK118" s="70">
        <f t="shared" si="242"/>
        <v>39.565727799868554</v>
      </c>
      <c r="LL118" s="70">
        <f t="shared" si="242"/>
        <v>39.731925209347366</v>
      </c>
      <c r="LM118" s="70">
        <f t="shared" si="242"/>
        <v>40.075052363538077</v>
      </c>
      <c r="LN118" s="70">
        <f t="shared" si="242"/>
        <v>40.670488467447306</v>
      </c>
      <c r="LO118" s="70">
        <f t="shared" si="242"/>
        <v>41.093146564680268</v>
      </c>
      <c r="LP118" s="70">
        <f t="shared" si="242"/>
        <v>41.445431841456355</v>
      </c>
      <c r="LQ118" s="70">
        <f t="shared" si="242"/>
        <v>41.73860150866193</v>
      </c>
      <c r="LR118" s="70">
        <f t="shared" si="242"/>
        <v>41.758022022026871</v>
      </c>
      <c r="LS118" s="70">
        <f t="shared" si="242"/>
        <v>41.713455433746461</v>
      </c>
      <c r="LT118" s="70">
        <f t="shared" si="242"/>
        <v>41.755527445808326</v>
      </c>
      <c r="LU118" s="70">
        <f t="shared" si="242"/>
        <v>41.726375223027681</v>
      </c>
      <c r="LV118" s="70">
        <f t="shared" si="242"/>
        <v>41.785164510378905</v>
      </c>
      <c r="LW118" s="70">
        <f t="shared" si="242"/>
        <v>41.886599653243294</v>
      </c>
      <c r="LX118" s="70">
        <f t="shared" si="242"/>
        <v>42.023169893198514</v>
      </c>
      <c r="LY118" s="70">
        <f t="shared" si="242"/>
        <v>42.158140433721648</v>
      </c>
      <c r="LZ118" s="70">
        <f t="shared" si="242"/>
        <v>42.308952739274503</v>
      </c>
      <c r="MA118" s="70">
        <f t="shared" si="242"/>
        <v>42.475550676507538</v>
      </c>
      <c r="MB118" s="70">
        <f t="shared" si="242"/>
        <v>42.649036471829262</v>
      </c>
      <c r="MC118" s="70">
        <f t="shared" si="242"/>
        <v>42.795238973060414</v>
      </c>
      <c r="MD118" s="70">
        <f t="shared" si="242"/>
        <v>42.891097374049394</v>
      </c>
      <c r="ME118" s="70">
        <f t="shared" si="242"/>
        <v>42.918621940459737</v>
      </c>
      <c r="MF118" s="70">
        <f t="shared" si="242"/>
        <v>42.868264999638797</v>
      </c>
      <c r="MG118" s="70">
        <f t="shared" si="242"/>
        <v>42.772010385134031</v>
      </c>
      <c r="MH118" s="70">
        <f t="shared" si="242"/>
        <v>42.651209216399238</v>
      </c>
      <c r="MI118" s="70">
        <f t="shared" si="242"/>
        <v>42.558737989657082</v>
      </c>
      <c r="MJ118" s="70">
        <f t="shared" si="242"/>
        <v>42.489949225941267</v>
      </c>
      <c r="MK118" s="70">
        <f t="shared" si="242"/>
        <v>42.428066755454566</v>
      </c>
      <c r="ML118" s="70">
        <f t="shared" si="242"/>
        <v>42.351723692276707</v>
      </c>
      <c r="MM118" s="70">
        <f t="shared" si="242"/>
        <v>42.238749855256692</v>
      </c>
      <c r="MN118" s="70">
        <f t="shared" si="242"/>
        <v>42.119431202250802</v>
      </c>
      <c r="MO118" s="70">
        <f t="shared" si="242"/>
        <v>41.99787484554605</v>
      </c>
      <c r="MP118" s="70">
        <f t="shared" si="242"/>
        <v>41.917851642290564</v>
      </c>
      <c r="MQ118" s="70">
        <f t="shared" si="242"/>
        <v>41.85769591103606</v>
      </c>
      <c r="MR118" s="70">
        <f t="shared" si="242"/>
        <v>41.782012897361504</v>
      </c>
      <c r="MS118" s="70">
        <f t="shared" si="242"/>
        <v>41.612519889019467</v>
      </c>
      <c r="MT118" s="70">
        <f t="shared" si="242"/>
        <v>41.358613068396714</v>
      </c>
      <c r="MU118" s="70">
        <f t="shared" si="242"/>
        <v>41.06920742874695</v>
      </c>
      <c r="MV118" s="70">
        <f t="shared" si="242"/>
        <v>40.764250678565375</v>
      </c>
      <c r="MW118" s="70">
        <f t="shared" si="242"/>
        <v>40.492793266454704</v>
      </c>
      <c r="MX118" s="70">
        <f t="shared" si="242"/>
        <v>40.313731450851947</v>
      </c>
      <c r="MY118" s="70">
        <f t="shared" ref="MY118:NO118" si="243">SUMPRODUCT(LV$59:MY$59,$N$94:$AQ$94)</f>
        <v>40.18817134862153</v>
      </c>
      <c r="MZ118" s="70">
        <f t="shared" si="243"/>
        <v>40.136399406619823</v>
      </c>
      <c r="NA118" s="70">
        <f t="shared" si="243"/>
        <v>40.130489624088966</v>
      </c>
      <c r="NB118" s="70">
        <f t="shared" si="243"/>
        <v>40.157817057693876</v>
      </c>
      <c r="NC118" s="70">
        <f t="shared" si="243"/>
        <v>40.201610344441917</v>
      </c>
      <c r="ND118" s="70">
        <f t="shared" si="243"/>
        <v>40.260681122941698</v>
      </c>
      <c r="NE118" s="70">
        <f t="shared" si="243"/>
        <v>40.324539452022819</v>
      </c>
      <c r="NF118" s="70">
        <f t="shared" si="243"/>
        <v>40.378911647084259</v>
      </c>
      <c r="NG118" s="70">
        <f t="shared" si="243"/>
        <v>40.414468183750721</v>
      </c>
      <c r="NH118" s="70">
        <f t="shared" si="243"/>
        <v>40.431421677584837</v>
      </c>
      <c r="NI118" s="70">
        <f t="shared" si="243"/>
        <v>40.433169334863734</v>
      </c>
      <c r="NJ118" s="70">
        <f t="shared" si="243"/>
        <v>40.423533994165084</v>
      </c>
      <c r="NK118" s="70">
        <f t="shared" si="243"/>
        <v>40.414796290795998</v>
      </c>
      <c r="NL118" s="70">
        <f t="shared" si="243"/>
        <v>40.406382629508983</v>
      </c>
      <c r="NM118" s="70">
        <f t="shared" si="243"/>
        <v>40.392821182384829</v>
      </c>
      <c r="NN118" s="70">
        <f t="shared" si="243"/>
        <v>40.36622346185689</v>
      </c>
      <c r="NO118" s="71">
        <f t="shared" si="243"/>
        <v>40.325898443351583</v>
      </c>
      <c r="NP118" s="14"/>
      <c r="NQ118" s="14"/>
    </row>
    <row r="119" spans="1:381" s="31" customFormat="1" x14ac:dyDescent="0.2">
      <c r="A119" s="14"/>
      <c r="B119" s="14"/>
      <c r="C119" s="139" t="str">
        <f>OFMOR_FFF_0!C119</f>
        <v>COGS_OInDV</v>
      </c>
      <c r="D119" s="139"/>
      <c r="E119" s="139" t="str">
        <f>OFMOR_FFF_0!E119</f>
        <v>Стоимость заказов в отправке, распределение по дням</v>
      </c>
      <c r="F119" s="14"/>
      <c r="G119" s="14" t="str">
        <f>OFMOR_FFF_0!G119</f>
        <v>тыс.руб.</v>
      </c>
      <c r="H119" s="14"/>
      <c r="I119" s="14"/>
      <c r="J119" s="14"/>
      <c r="K119" s="30">
        <f t="shared" si="207"/>
        <v>165627.97247654281</v>
      </c>
      <c r="L119" s="14"/>
      <c r="M119" s="14"/>
      <c r="N119" s="69">
        <f>$N$59*$AQ$95</f>
        <v>0</v>
      </c>
      <c r="O119" s="70">
        <f>SUMPRODUCT($N$59:O$59,$AP$95:$AQ$95)</f>
        <v>0.63715010832801777</v>
      </c>
      <c r="P119" s="70">
        <f>SUMPRODUCT($N$59:P$59,$AO$95:$AQ$95)</f>
        <v>2.7507890292279007</v>
      </c>
      <c r="Q119" s="70">
        <f>SUMPRODUCT($N$59:Q$59,$AN$95:$AQ$95)</f>
        <v>12.284762950668954</v>
      </c>
      <c r="R119" s="70">
        <f>SUMPRODUCT($N$59:R$59,$AM$95:$AQ$95)</f>
        <v>18.685104687327204</v>
      </c>
      <c r="S119" s="70">
        <f>SUMPRODUCT($N$59:S$59,$AL$95:$AQ$95)</f>
        <v>29.430397950501106</v>
      </c>
      <c r="T119" s="70">
        <f>SUMPRODUCT($N$59:T$59,$AK$95:$AQ$95)</f>
        <v>41.607283774938367</v>
      </c>
      <c r="U119" s="70">
        <f>SUMPRODUCT($N$59:U$59,$AJ$95:$AQ$95)</f>
        <v>49.537774827116507</v>
      </c>
      <c r="V119" s="70">
        <f>SUMPRODUCT($N$59:V$59,$AI$95:$AQ$95)</f>
        <v>59.880384998983416</v>
      </c>
      <c r="W119" s="70">
        <f>SUMPRODUCT($N$59:W$59,$AH$95:$AQ$95)</f>
        <v>83.527968698827607</v>
      </c>
      <c r="X119" s="70">
        <f>SUMPRODUCT($N$59:X$59,$AG$95:$AQ$95)</f>
        <v>103.73936084490546</v>
      </c>
      <c r="Y119" s="70">
        <f>SUMPRODUCT($N$59:Y$59,$AF$95:$AQ$95)</f>
        <v>116.9719639689141</v>
      </c>
      <c r="Z119" s="70">
        <f>SUMPRODUCT($N$59:Z$59,$AE$95:$AQ$95)</f>
        <v>155.18652248916518</v>
      </c>
      <c r="AA119" s="70">
        <f>SUMPRODUCT($N$59:AA$59,$AD$95:$AQ$95)</f>
        <v>203.00456732179723</v>
      </c>
      <c r="AB119" s="70">
        <f>SUMPRODUCT($N$59:AB$59,$AC$95:$AQ$95)</f>
        <v>230.97796542734406</v>
      </c>
      <c r="AC119" s="70">
        <f>SUMPRODUCT($N$59:AC$59,$AB$95:$AQ$95)</f>
        <v>257.83026560558341</v>
      </c>
      <c r="AD119" s="70">
        <f>SUMPRODUCT($N$59:AD$59,$AA$95:$AQ$95)</f>
        <v>291.83141650797086</v>
      </c>
      <c r="AE119" s="70">
        <f>SUMPRODUCT($N$59:AE$59,$Z$95:$AQ$95)</f>
        <v>276.87198976082334</v>
      </c>
      <c r="AF119" s="70">
        <f>SUMPRODUCT($N$59:AF$59,$Y$95:$AQ$95)</f>
        <v>242.44748893493937</v>
      </c>
      <c r="AG119" s="70">
        <f>SUMPRODUCT($N$59:AG$59,$X$95:$AQ$95)</f>
        <v>233.60534172951151</v>
      </c>
      <c r="AH119" s="70">
        <f>SUMPRODUCT($N$59:AH$59,$W$95:$AQ$95)</f>
        <v>246.43887188541541</v>
      </c>
      <c r="AI119" s="70">
        <f>SUMPRODUCT($N$59:AI$59,$V$95:$AQ$95)</f>
        <v>251.13998603720356</v>
      </c>
      <c r="AJ119" s="70">
        <f>SUMPRODUCT($N$59:AJ$59,$U$95:$AQ$95)</f>
        <v>262.39578469154043</v>
      </c>
      <c r="AK119" s="70">
        <f>SUMPRODUCT($N$59:AK$59,$T$95:$AQ$95)</f>
        <v>284.94651275424741</v>
      </c>
      <c r="AL119" s="70">
        <f>SUMPRODUCT($N$59:AL$59,$S$95:$AQ$95)</f>
        <v>265.49879411567474</v>
      </c>
      <c r="AM119" s="70">
        <f>SUMPRODUCT($N$59:AM$59,$R$95:$AQ$95)</f>
        <v>235.7709824044351</v>
      </c>
      <c r="AN119" s="70">
        <f>SUMPRODUCT($N$59:AN$59,$Q$95:$AQ$95)</f>
        <v>244.52067447806397</v>
      </c>
      <c r="AO119" s="70">
        <f>SUMPRODUCT($N$59:AO$59,$P$95:$AQ$95)</f>
        <v>331.17197483504583</v>
      </c>
      <c r="AP119" s="70">
        <f>SUMPRODUCT($N$59:AP$59,$O$95:$AQ$95)</f>
        <v>377.66795286046499</v>
      </c>
      <c r="AQ119" s="70">
        <f t="shared" ref="AQ119:DB119" si="244">SUMPRODUCT(N$59:AQ$59,$N$95:$AQ$95)</f>
        <v>409.43623439151179</v>
      </c>
      <c r="AR119" s="70">
        <f t="shared" si="244"/>
        <v>438.66697959128368</v>
      </c>
      <c r="AS119" s="70">
        <f t="shared" si="244"/>
        <v>395.00857343677114</v>
      </c>
      <c r="AT119" s="70">
        <f t="shared" si="244"/>
        <v>327.18431605603922</v>
      </c>
      <c r="AU119" s="70">
        <f t="shared" si="244"/>
        <v>286.41639196490644</v>
      </c>
      <c r="AV119" s="70">
        <f t="shared" si="244"/>
        <v>224.41909040409004</v>
      </c>
      <c r="AW119" s="70">
        <f t="shared" si="244"/>
        <v>185.62043659587377</v>
      </c>
      <c r="AX119" s="70">
        <f t="shared" si="244"/>
        <v>160.17678059333949</v>
      </c>
      <c r="AY119" s="70">
        <f t="shared" si="244"/>
        <v>148.43576683047596</v>
      </c>
      <c r="AZ119" s="70">
        <f t="shared" si="244"/>
        <v>136.95176273479456</v>
      </c>
      <c r="BA119" s="70">
        <f t="shared" si="244"/>
        <v>130.69779945258742</v>
      </c>
      <c r="BB119" s="70">
        <f t="shared" si="244"/>
        <v>135.70407538312301</v>
      </c>
      <c r="BC119" s="70">
        <f t="shared" si="244"/>
        <v>151.12429728294765</v>
      </c>
      <c r="BD119" s="70">
        <f t="shared" si="244"/>
        <v>166.46885630771584</v>
      </c>
      <c r="BE119" s="70">
        <f t="shared" si="244"/>
        <v>183.82795426761061</v>
      </c>
      <c r="BF119" s="70">
        <f t="shared" si="244"/>
        <v>203.61096840684095</v>
      </c>
      <c r="BG119" s="70">
        <f t="shared" si="244"/>
        <v>215.20058004346558</v>
      </c>
      <c r="BH119" s="70">
        <f t="shared" si="244"/>
        <v>224.06963358771389</v>
      </c>
      <c r="BI119" s="70">
        <f t="shared" si="244"/>
        <v>238.41127210337987</v>
      </c>
      <c r="BJ119" s="70">
        <f t="shared" si="244"/>
        <v>259.4496828494789</v>
      </c>
      <c r="BK119" s="70">
        <f t="shared" si="244"/>
        <v>277.89206546453698</v>
      </c>
      <c r="BL119" s="70">
        <f t="shared" si="244"/>
        <v>295.53373674036413</v>
      </c>
      <c r="BM119" s="70">
        <f t="shared" si="244"/>
        <v>315.61130959867847</v>
      </c>
      <c r="BN119" s="70">
        <f t="shared" si="244"/>
        <v>327.67647377688218</v>
      </c>
      <c r="BO119" s="70">
        <f t="shared" si="244"/>
        <v>338.93483744990726</v>
      </c>
      <c r="BP119" s="70">
        <f t="shared" si="244"/>
        <v>355.43807255293103</v>
      </c>
      <c r="BQ119" s="70">
        <f t="shared" si="244"/>
        <v>379.78406379283615</v>
      </c>
      <c r="BR119" s="70">
        <f t="shared" si="244"/>
        <v>401.12289776381385</v>
      </c>
      <c r="BS119" s="70">
        <f t="shared" si="244"/>
        <v>420.21177181144378</v>
      </c>
      <c r="BT119" s="70">
        <f t="shared" si="244"/>
        <v>442.50271790146491</v>
      </c>
      <c r="BU119" s="70">
        <f t="shared" si="244"/>
        <v>456.46485555428956</v>
      </c>
      <c r="BV119" s="70">
        <f t="shared" si="244"/>
        <v>465.01269514355022</v>
      </c>
      <c r="BW119" s="70">
        <f t="shared" si="244"/>
        <v>471.4937545711191</v>
      </c>
      <c r="BX119" s="70">
        <f t="shared" si="244"/>
        <v>467.31445741834153</v>
      </c>
      <c r="BY119" s="70">
        <f t="shared" si="244"/>
        <v>461.38735764473654</v>
      </c>
      <c r="BZ119" s="70">
        <f t="shared" si="244"/>
        <v>452.58366620990859</v>
      </c>
      <c r="CA119" s="70">
        <f t="shared" si="244"/>
        <v>445.02455043034286</v>
      </c>
      <c r="CB119" s="70">
        <f t="shared" si="244"/>
        <v>440.26178950643754</v>
      </c>
      <c r="CC119" s="70">
        <f t="shared" si="244"/>
        <v>436.48681497856217</v>
      </c>
      <c r="CD119" s="70">
        <f t="shared" si="244"/>
        <v>432.91297313516009</v>
      </c>
      <c r="CE119" s="70">
        <f t="shared" si="244"/>
        <v>430.51421435912863</v>
      </c>
      <c r="CF119" s="70">
        <f t="shared" si="244"/>
        <v>428.52366448886988</v>
      </c>
      <c r="CG119" s="70">
        <f t="shared" si="244"/>
        <v>426.87671469618186</v>
      </c>
      <c r="CH119" s="70">
        <f t="shared" si="244"/>
        <v>428.0715091433201</v>
      </c>
      <c r="CI119" s="70">
        <f t="shared" si="244"/>
        <v>432.4058365138024</v>
      </c>
      <c r="CJ119" s="70">
        <f t="shared" si="244"/>
        <v>436.76066224308772</v>
      </c>
      <c r="CK119" s="70">
        <f t="shared" si="244"/>
        <v>439.19578446297783</v>
      </c>
      <c r="CL119" s="70">
        <f t="shared" si="244"/>
        <v>438.72460052767156</v>
      </c>
      <c r="CM119" s="70">
        <f t="shared" si="244"/>
        <v>432.93499474342758</v>
      </c>
      <c r="CN119" s="70">
        <f t="shared" si="244"/>
        <v>423.37735126654309</v>
      </c>
      <c r="CO119" s="70">
        <f t="shared" si="244"/>
        <v>413.29972148718622</v>
      </c>
      <c r="CP119" s="70">
        <f t="shared" si="244"/>
        <v>403.88703192786124</v>
      </c>
      <c r="CQ119" s="70">
        <f t="shared" si="244"/>
        <v>396.84387901620306</v>
      </c>
      <c r="CR119" s="70">
        <f t="shared" si="244"/>
        <v>392.97034080045074</v>
      </c>
      <c r="CS119" s="70">
        <f t="shared" si="244"/>
        <v>393.35100645374945</v>
      </c>
      <c r="CT119" s="70">
        <f t="shared" si="244"/>
        <v>396.45956798361249</v>
      </c>
      <c r="CU119" s="70">
        <f t="shared" si="244"/>
        <v>402.34267475485365</v>
      </c>
      <c r="CV119" s="70">
        <f t="shared" si="244"/>
        <v>410.48821520538957</v>
      </c>
      <c r="CW119" s="70">
        <f t="shared" si="244"/>
        <v>419.24572689261822</v>
      </c>
      <c r="CX119" s="70">
        <f t="shared" si="244"/>
        <v>428.29479463562097</v>
      </c>
      <c r="CY119" s="70">
        <f t="shared" si="244"/>
        <v>437.52222001010188</v>
      </c>
      <c r="CZ119" s="70">
        <f t="shared" si="244"/>
        <v>446.68704288483138</v>
      </c>
      <c r="DA119" s="70">
        <f t="shared" si="244"/>
        <v>454.42852002057003</v>
      </c>
      <c r="DB119" s="70">
        <f t="shared" si="244"/>
        <v>460.83714281586384</v>
      </c>
      <c r="DC119" s="70">
        <f t="shared" ref="DC119:FN119" si="245">SUMPRODUCT(BZ$59:DC$59,$N$95:$AQ$95)</f>
        <v>466.1728158212722</v>
      </c>
      <c r="DD119" s="70">
        <f t="shared" si="245"/>
        <v>471.40107516973012</v>
      </c>
      <c r="DE119" s="70">
        <f t="shared" si="245"/>
        <v>476.78371556780291</v>
      </c>
      <c r="DF119" s="70">
        <f t="shared" si="245"/>
        <v>482.08936047502988</v>
      </c>
      <c r="DG119" s="70">
        <f t="shared" si="245"/>
        <v>487.26856431570775</v>
      </c>
      <c r="DH119" s="70">
        <f t="shared" si="245"/>
        <v>491.69074693028955</v>
      </c>
      <c r="DI119" s="70">
        <f t="shared" si="245"/>
        <v>495.47790727273735</v>
      </c>
      <c r="DJ119" s="70">
        <f t="shared" si="245"/>
        <v>499.04308989988459</v>
      </c>
      <c r="DK119" s="70">
        <f t="shared" si="245"/>
        <v>502.59395800340172</v>
      </c>
      <c r="DL119" s="70">
        <f t="shared" si="245"/>
        <v>506.18931251339933</v>
      </c>
      <c r="DM119" s="70">
        <f t="shared" si="245"/>
        <v>509.33551976843245</v>
      </c>
      <c r="DN119" s="70">
        <f t="shared" si="245"/>
        <v>510.98688886612558</v>
      </c>
      <c r="DO119" s="70">
        <f t="shared" si="245"/>
        <v>510.48373992258075</v>
      </c>
      <c r="DP119" s="70">
        <f t="shared" si="245"/>
        <v>508.20927544704034</v>
      </c>
      <c r="DQ119" s="70">
        <f t="shared" si="245"/>
        <v>504.55449777725488</v>
      </c>
      <c r="DR119" s="70">
        <f t="shared" si="245"/>
        <v>500.04430471354965</v>
      </c>
      <c r="DS119" s="70">
        <f t="shared" si="245"/>
        <v>495.84348994337131</v>
      </c>
      <c r="DT119" s="70">
        <f t="shared" si="245"/>
        <v>492.30520611859964</v>
      </c>
      <c r="DU119" s="70">
        <f t="shared" si="245"/>
        <v>490.12091761085264</v>
      </c>
      <c r="DV119" s="70">
        <f t="shared" si="245"/>
        <v>488.69071952794854</v>
      </c>
      <c r="DW119" s="70">
        <f t="shared" si="245"/>
        <v>488.05481844267746</v>
      </c>
      <c r="DX119" s="70">
        <f t="shared" si="245"/>
        <v>488.20293210469197</v>
      </c>
      <c r="DY119" s="70">
        <f t="shared" si="245"/>
        <v>488.58092623306089</v>
      </c>
      <c r="DZ119" s="70">
        <f t="shared" si="245"/>
        <v>489.43960576128472</v>
      </c>
      <c r="EA119" s="70">
        <f t="shared" si="245"/>
        <v>490.85026218052218</v>
      </c>
      <c r="EB119" s="70">
        <f t="shared" si="245"/>
        <v>492.74566267565939</v>
      </c>
      <c r="EC119" s="70">
        <f t="shared" si="245"/>
        <v>494.53653122235255</v>
      </c>
      <c r="ED119" s="70">
        <f t="shared" si="245"/>
        <v>496.0696678272069</v>
      </c>
      <c r="EE119" s="70">
        <f t="shared" si="245"/>
        <v>497.23635439879263</v>
      </c>
      <c r="EF119" s="70">
        <f t="shared" si="245"/>
        <v>497.59132142074498</v>
      </c>
      <c r="EG119" s="70">
        <f t="shared" si="245"/>
        <v>497.47419733270658</v>
      </c>
      <c r="EH119" s="70">
        <f t="shared" si="245"/>
        <v>496.91278021258415</v>
      </c>
      <c r="EI119" s="70">
        <f t="shared" si="245"/>
        <v>496.5661624444711</v>
      </c>
      <c r="EJ119" s="70">
        <f t="shared" si="245"/>
        <v>496.41462629824377</v>
      </c>
      <c r="EK119" s="70">
        <f t="shared" si="245"/>
        <v>496.4623716473377</v>
      </c>
      <c r="EL119" s="70">
        <f t="shared" si="245"/>
        <v>496.70806053242933</v>
      </c>
      <c r="EM119" s="70">
        <f t="shared" si="245"/>
        <v>497.08280048247155</v>
      </c>
      <c r="EN119" s="70">
        <f t="shared" si="245"/>
        <v>497.66960592916598</v>
      </c>
      <c r="EO119" s="70">
        <f t="shared" si="245"/>
        <v>498.39905232268632</v>
      </c>
      <c r="EP119" s="70">
        <f t="shared" si="245"/>
        <v>499.47391990551279</v>
      </c>
      <c r="EQ119" s="70">
        <f t="shared" si="245"/>
        <v>500.62374432707435</v>
      </c>
      <c r="ER119" s="70">
        <f t="shared" si="245"/>
        <v>501.53407087425916</v>
      </c>
      <c r="ES119" s="70">
        <f t="shared" si="245"/>
        <v>501.51816201345781</v>
      </c>
      <c r="ET119" s="70">
        <f t="shared" si="245"/>
        <v>500.69249512191288</v>
      </c>
      <c r="EU119" s="70">
        <f t="shared" si="245"/>
        <v>499.41805415904861</v>
      </c>
      <c r="EV119" s="70">
        <f t="shared" si="245"/>
        <v>498.03669096932259</v>
      </c>
      <c r="EW119" s="70">
        <f t="shared" si="245"/>
        <v>497.11360979089926</v>
      </c>
      <c r="EX119" s="70">
        <f t="shared" si="245"/>
        <v>496.46102574666349</v>
      </c>
      <c r="EY119" s="70">
        <f t="shared" si="245"/>
        <v>496.28826182625926</v>
      </c>
      <c r="EZ119" s="70">
        <f t="shared" si="245"/>
        <v>496.83241075935081</v>
      </c>
      <c r="FA119" s="70">
        <f t="shared" si="245"/>
        <v>497.47704295056479</v>
      </c>
      <c r="FB119" s="70">
        <f t="shared" si="245"/>
        <v>498.57167533902043</v>
      </c>
      <c r="FC119" s="70">
        <f t="shared" si="245"/>
        <v>500.2382937291141</v>
      </c>
      <c r="FD119" s="70">
        <f t="shared" si="245"/>
        <v>502.55766910905874</v>
      </c>
      <c r="FE119" s="70">
        <f t="shared" si="245"/>
        <v>505.31731822010681</v>
      </c>
      <c r="FF119" s="70">
        <f t="shared" si="245"/>
        <v>508.53491014779001</v>
      </c>
      <c r="FG119" s="70">
        <f t="shared" si="245"/>
        <v>512.01621321694017</v>
      </c>
      <c r="FH119" s="70">
        <f t="shared" si="245"/>
        <v>515.77376377047847</v>
      </c>
      <c r="FI119" s="70">
        <f t="shared" si="245"/>
        <v>520.38990612367286</v>
      </c>
      <c r="FJ119" s="70">
        <f t="shared" si="245"/>
        <v>525.69415020851841</v>
      </c>
      <c r="FK119" s="70">
        <f t="shared" si="245"/>
        <v>531.73582607369417</v>
      </c>
      <c r="FL119" s="70">
        <f t="shared" si="245"/>
        <v>538.1542387400018</v>
      </c>
      <c r="FM119" s="70">
        <f t="shared" si="245"/>
        <v>544.21246460917791</v>
      </c>
      <c r="FN119" s="70">
        <f t="shared" si="245"/>
        <v>549.56431275681371</v>
      </c>
      <c r="FO119" s="70">
        <f t="shared" ref="FO119:HZ119" si="246">SUMPRODUCT(EL$59:FO$59,$N$95:$AQ$95)</f>
        <v>554.56604279641112</v>
      </c>
      <c r="FP119" s="70">
        <f t="shared" si="246"/>
        <v>559.9733824396684</v>
      </c>
      <c r="FQ119" s="70">
        <f t="shared" si="246"/>
        <v>565.77040769928169</v>
      </c>
      <c r="FR119" s="70">
        <f t="shared" si="246"/>
        <v>572.13928488615556</v>
      </c>
      <c r="FS119" s="70">
        <f t="shared" si="246"/>
        <v>579.02466198224261</v>
      </c>
      <c r="FT119" s="70">
        <f t="shared" si="246"/>
        <v>585.48860434571168</v>
      </c>
      <c r="FU119" s="70">
        <f t="shared" si="246"/>
        <v>591.2885596135111</v>
      </c>
      <c r="FV119" s="70">
        <f t="shared" si="246"/>
        <v>597.01427832495131</v>
      </c>
      <c r="FW119" s="70">
        <f t="shared" si="246"/>
        <v>604.67132934189601</v>
      </c>
      <c r="FX119" s="70">
        <f t="shared" si="246"/>
        <v>613.47671462507765</v>
      </c>
      <c r="FY119" s="70">
        <f t="shared" si="246"/>
        <v>623.12181239353549</v>
      </c>
      <c r="FZ119" s="70">
        <f t="shared" si="246"/>
        <v>633.2759647535263</v>
      </c>
      <c r="GA119" s="70">
        <f t="shared" si="246"/>
        <v>642.35404612623927</v>
      </c>
      <c r="GB119" s="70">
        <f t="shared" si="246"/>
        <v>649.91443587578067</v>
      </c>
      <c r="GC119" s="70">
        <f t="shared" si="246"/>
        <v>656.20693251753733</v>
      </c>
      <c r="GD119" s="70">
        <f t="shared" si="246"/>
        <v>660.61211474046843</v>
      </c>
      <c r="GE119" s="70">
        <f t="shared" si="246"/>
        <v>663.99438035626531</v>
      </c>
      <c r="GF119" s="70">
        <f t="shared" si="246"/>
        <v>666.42576387581983</v>
      </c>
      <c r="GG119" s="70">
        <f t="shared" si="246"/>
        <v>667.85033315565124</v>
      </c>
      <c r="GH119" s="70">
        <f t="shared" si="246"/>
        <v>668.55953075228001</v>
      </c>
      <c r="GI119" s="70">
        <f t="shared" si="246"/>
        <v>668.59986852135626</v>
      </c>
      <c r="GJ119" s="70">
        <f t="shared" si="246"/>
        <v>667.25276308024286</v>
      </c>
      <c r="GK119" s="70">
        <f t="shared" si="246"/>
        <v>665.08779079852104</v>
      </c>
      <c r="GL119" s="70">
        <f t="shared" si="246"/>
        <v>662.5823213990144</v>
      </c>
      <c r="GM119" s="70">
        <f t="shared" si="246"/>
        <v>658.5362697468338</v>
      </c>
      <c r="GN119" s="70">
        <f t="shared" si="246"/>
        <v>652.23408537503678</v>
      </c>
      <c r="GO119" s="70">
        <f t="shared" si="246"/>
        <v>644.53514107681781</v>
      </c>
      <c r="GP119" s="70">
        <f t="shared" si="246"/>
        <v>635.53786979509891</v>
      </c>
      <c r="GQ119" s="70">
        <f t="shared" si="246"/>
        <v>624.69059674597759</v>
      </c>
      <c r="GR119" s="70">
        <f t="shared" si="246"/>
        <v>614.74190821325078</v>
      </c>
      <c r="GS119" s="70">
        <f t="shared" si="246"/>
        <v>606.79829344846792</v>
      </c>
      <c r="GT119" s="70">
        <f t="shared" si="246"/>
        <v>599.62811341228326</v>
      </c>
      <c r="GU119" s="70">
        <f t="shared" si="246"/>
        <v>591.92620635799813</v>
      </c>
      <c r="GV119" s="70">
        <f t="shared" si="246"/>
        <v>583.97976584812852</v>
      </c>
      <c r="GW119" s="70">
        <f t="shared" si="246"/>
        <v>575.51685194881509</v>
      </c>
      <c r="GX119" s="70">
        <f t="shared" si="246"/>
        <v>565.80262084623837</v>
      </c>
      <c r="GY119" s="70">
        <f t="shared" si="246"/>
        <v>557.24827675276458</v>
      </c>
      <c r="GZ119" s="70">
        <f t="shared" si="246"/>
        <v>550.48581755154544</v>
      </c>
      <c r="HA119" s="70">
        <f t="shared" si="246"/>
        <v>543.63800184846991</v>
      </c>
      <c r="HB119" s="70">
        <f t="shared" si="246"/>
        <v>532.73214381348112</v>
      </c>
      <c r="HC119" s="70">
        <f t="shared" si="246"/>
        <v>519.91730853527713</v>
      </c>
      <c r="HD119" s="70">
        <f t="shared" si="246"/>
        <v>505.71163116225244</v>
      </c>
      <c r="HE119" s="70">
        <f t="shared" si="246"/>
        <v>490.15542542323436</v>
      </c>
      <c r="HF119" s="70">
        <f t="shared" si="246"/>
        <v>476.81755224504093</v>
      </c>
      <c r="HG119" s="70">
        <f t="shared" si="246"/>
        <v>467.11622117756212</v>
      </c>
      <c r="HH119" s="70">
        <f t="shared" si="246"/>
        <v>459.98568462644835</v>
      </c>
      <c r="HI119" s="70">
        <f t="shared" si="246"/>
        <v>456.62689506890712</v>
      </c>
      <c r="HJ119" s="70">
        <f t="shared" si="246"/>
        <v>455.86653780040956</v>
      </c>
      <c r="HK119" s="70">
        <f t="shared" si="246"/>
        <v>456.77248442087802</v>
      </c>
      <c r="HL119" s="70">
        <f t="shared" si="246"/>
        <v>459.72094310613608</v>
      </c>
      <c r="HM119" s="70">
        <f t="shared" si="246"/>
        <v>465.41080040997781</v>
      </c>
      <c r="HN119" s="70">
        <f t="shared" si="246"/>
        <v>472.54177854764981</v>
      </c>
      <c r="HO119" s="70">
        <f t="shared" si="246"/>
        <v>480.6092406197472</v>
      </c>
      <c r="HP119" s="70">
        <f t="shared" si="246"/>
        <v>489.40171653843231</v>
      </c>
      <c r="HQ119" s="70">
        <f t="shared" si="246"/>
        <v>496.12904842215642</v>
      </c>
      <c r="HR119" s="70">
        <f t="shared" si="246"/>
        <v>499.62525850492733</v>
      </c>
      <c r="HS119" s="70">
        <f t="shared" si="246"/>
        <v>501.23638011142918</v>
      </c>
      <c r="HT119" s="70">
        <f t="shared" si="246"/>
        <v>502.7102335284481</v>
      </c>
      <c r="HU119" s="70">
        <f t="shared" si="246"/>
        <v>503.68773382877635</v>
      </c>
      <c r="HV119" s="70">
        <f t="shared" si="246"/>
        <v>505.44476810417439</v>
      </c>
      <c r="HW119" s="70">
        <f t="shared" si="246"/>
        <v>508.50100017641978</v>
      </c>
      <c r="HX119" s="70">
        <f t="shared" si="246"/>
        <v>510.40550244987293</v>
      </c>
      <c r="HY119" s="70">
        <f t="shared" si="246"/>
        <v>510.19087135350645</v>
      </c>
      <c r="HZ119" s="70">
        <f t="shared" si="246"/>
        <v>509.68749114780582</v>
      </c>
      <c r="IA119" s="70">
        <f t="shared" ref="IA119:KL119" si="247">SUMPRODUCT(GX$59:IA$59,$N$95:$AQ$95)</f>
        <v>513.07712813504236</v>
      </c>
      <c r="IB119" s="70">
        <f t="shared" si="247"/>
        <v>518.26500268132952</v>
      </c>
      <c r="IC119" s="70">
        <f t="shared" si="247"/>
        <v>525.23407316424937</v>
      </c>
      <c r="ID119" s="70">
        <f t="shared" si="247"/>
        <v>533.57551759617786</v>
      </c>
      <c r="IE119" s="70">
        <f t="shared" si="247"/>
        <v>539.10286470052438</v>
      </c>
      <c r="IF119" s="70">
        <f t="shared" si="247"/>
        <v>538.93953918393629</v>
      </c>
      <c r="IG119" s="70">
        <f t="shared" si="247"/>
        <v>535.16537979171903</v>
      </c>
      <c r="IH119" s="70">
        <f t="shared" si="247"/>
        <v>527.66646578596135</v>
      </c>
      <c r="II119" s="70">
        <f t="shared" si="247"/>
        <v>517.91247922124478</v>
      </c>
      <c r="IJ119" s="70">
        <f t="shared" si="247"/>
        <v>508.06183822277677</v>
      </c>
      <c r="IK119" s="70">
        <f t="shared" si="247"/>
        <v>499.4095101534727</v>
      </c>
      <c r="IL119" s="70">
        <f t="shared" si="247"/>
        <v>491.28703254495048</v>
      </c>
      <c r="IM119" s="70">
        <f t="shared" si="247"/>
        <v>484.37198123362418</v>
      </c>
      <c r="IN119" s="70">
        <f t="shared" si="247"/>
        <v>478.13821805424237</v>
      </c>
      <c r="IO119" s="70">
        <f t="shared" si="247"/>
        <v>472.85816412207339</v>
      </c>
      <c r="IP119" s="70">
        <f t="shared" si="247"/>
        <v>468.31044774408247</v>
      </c>
      <c r="IQ119" s="70">
        <f t="shared" si="247"/>
        <v>464.02980080930297</v>
      </c>
      <c r="IR119" s="70">
        <f t="shared" si="247"/>
        <v>459.52201104319801</v>
      </c>
      <c r="IS119" s="70">
        <f t="shared" si="247"/>
        <v>454.5453178802436</v>
      </c>
      <c r="IT119" s="70">
        <f t="shared" si="247"/>
        <v>448.85864590693791</v>
      </c>
      <c r="IU119" s="70">
        <f t="shared" si="247"/>
        <v>442.55132503707551</v>
      </c>
      <c r="IV119" s="70">
        <f t="shared" si="247"/>
        <v>436.98701112118647</v>
      </c>
      <c r="IW119" s="70">
        <f t="shared" si="247"/>
        <v>432.47502493887521</v>
      </c>
      <c r="IX119" s="70">
        <f t="shared" si="247"/>
        <v>428.7328277121731</v>
      </c>
      <c r="IY119" s="70">
        <f t="shared" si="247"/>
        <v>425.18834615912846</v>
      </c>
      <c r="IZ119" s="70">
        <f t="shared" si="247"/>
        <v>421.22767137542775</v>
      </c>
      <c r="JA119" s="70">
        <f t="shared" si="247"/>
        <v>416.90256374422574</v>
      </c>
      <c r="JB119" s="70">
        <f t="shared" si="247"/>
        <v>412.35186282305739</v>
      </c>
      <c r="JC119" s="70">
        <f t="shared" si="247"/>
        <v>408.64639440903255</v>
      </c>
      <c r="JD119" s="70">
        <f t="shared" si="247"/>
        <v>405.64732642804228</v>
      </c>
      <c r="JE119" s="70">
        <f t="shared" si="247"/>
        <v>402.66857140350209</v>
      </c>
      <c r="JF119" s="70">
        <f t="shared" si="247"/>
        <v>398.23921485791749</v>
      </c>
      <c r="JG119" s="70">
        <f t="shared" si="247"/>
        <v>392.3988278311856</v>
      </c>
      <c r="JH119" s="70">
        <f t="shared" si="247"/>
        <v>385.16340054439064</v>
      </c>
      <c r="JI119" s="70">
        <f t="shared" si="247"/>
        <v>376.92179231233126</v>
      </c>
      <c r="JJ119" s="70">
        <f t="shared" si="247"/>
        <v>368.85295222524331</v>
      </c>
      <c r="JK119" s="70">
        <f t="shared" si="247"/>
        <v>361.57147754503251</v>
      </c>
      <c r="JL119" s="70">
        <f t="shared" si="247"/>
        <v>354.96750471921888</v>
      </c>
      <c r="JM119" s="70">
        <f t="shared" si="247"/>
        <v>349.86037984436274</v>
      </c>
      <c r="JN119" s="70">
        <f t="shared" si="247"/>
        <v>345.65707353976615</v>
      </c>
      <c r="JO119" s="70">
        <f t="shared" si="247"/>
        <v>342.53865629972194</v>
      </c>
      <c r="JP119" s="70">
        <f t="shared" si="247"/>
        <v>340.40196775044325</v>
      </c>
      <c r="JQ119" s="70">
        <f t="shared" si="247"/>
        <v>339.12576719098172</v>
      </c>
      <c r="JR119" s="70">
        <f t="shared" si="247"/>
        <v>338.62434043703519</v>
      </c>
      <c r="JS119" s="70">
        <f t="shared" si="247"/>
        <v>339.18458816404592</v>
      </c>
      <c r="JT119" s="70">
        <f t="shared" si="247"/>
        <v>340.4239754550984</v>
      </c>
      <c r="JU119" s="70">
        <f t="shared" si="247"/>
        <v>341.96338079006262</v>
      </c>
      <c r="JV119" s="70">
        <f t="shared" si="247"/>
        <v>344.73822152071841</v>
      </c>
      <c r="JW119" s="70">
        <f t="shared" si="247"/>
        <v>349.16507138223938</v>
      </c>
      <c r="JX119" s="70">
        <f t="shared" si="247"/>
        <v>354.67149281876908</v>
      </c>
      <c r="JY119" s="70">
        <f t="shared" si="247"/>
        <v>361.23552942952608</v>
      </c>
      <c r="JZ119" s="70">
        <f t="shared" si="247"/>
        <v>369.05367712219385</v>
      </c>
      <c r="KA119" s="70">
        <f t="shared" si="247"/>
        <v>376.07700675338663</v>
      </c>
      <c r="KB119" s="70">
        <f t="shared" si="247"/>
        <v>381.53518012457096</v>
      </c>
      <c r="KC119" s="70">
        <f t="shared" si="247"/>
        <v>386.45475320263472</v>
      </c>
      <c r="KD119" s="70">
        <f t="shared" si="247"/>
        <v>391.74026388475943</v>
      </c>
      <c r="KE119" s="70">
        <f t="shared" si="247"/>
        <v>397.28322059298512</v>
      </c>
      <c r="KF119" s="70">
        <f t="shared" si="247"/>
        <v>403.27634946648288</v>
      </c>
      <c r="KG119" s="70">
        <f t="shared" si="247"/>
        <v>410.0524054284237</v>
      </c>
      <c r="KH119" s="70">
        <f t="shared" si="247"/>
        <v>415.78679195837327</v>
      </c>
      <c r="KI119" s="70">
        <f t="shared" si="247"/>
        <v>420.04690430866737</v>
      </c>
      <c r="KJ119" s="70">
        <f t="shared" si="247"/>
        <v>424.40386976637717</v>
      </c>
      <c r="KK119" s="70">
        <f t="shared" si="247"/>
        <v>432.0236834610613</v>
      </c>
      <c r="KL119" s="70">
        <f t="shared" si="247"/>
        <v>441.5406071099996</v>
      </c>
      <c r="KM119" s="70">
        <f t="shared" ref="KM119:MX119" si="248">SUMPRODUCT(JJ$59:KM$59,$N$95:$AQ$95)</f>
        <v>452.37340913028999</v>
      </c>
      <c r="KN119" s="70">
        <f t="shared" si="248"/>
        <v>464.39173194516701</v>
      </c>
      <c r="KO119" s="70">
        <f t="shared" si="248"/>
        <v>474.80717351589527</v>
      </c>
      <c r="KP119" s="70">
        <f t="shared" si="248"/>
        <v>482.79410339969991</v>
      </c>
      <c r="KQ119" s="70">
        <f t="shared" si="248"/>
        <v>488.94422749802516</v>
      </c>
      <c r="KR119" s="70">
        <f t="shared" si="248"/>
        <v>492.76647529757423</v>
      </c>
      <c r="KS119" s="70">
        <f t="shared" si="248"/>
        <v>495.07389339307548</v>
      </c>
      <c r="KT119" s="70">
        <f t="shared" si="248"/>
        <v>496.12854685961383</v>
      </c>
      <c r="KU119" s="70">
        <f t="shared" si="248"/>
        <v>496.72949880248404</v>
      </c>
      <c r="KV119" s="70">
        <f t="shared" si="248"/>
        <v>497.21479000640005</v>
      </c>
      <c r="KW119" s="70">
        <f t="shared" si="248"/>
        <v>496.97517803250497</v>
      </c>
      <c r="KX119" s="70">
        <f t="shared" si="248"/>
        <v>496.35168967795653</v>
      </c>
      <c r="KY119" s="70">
        <f t="shared" si="248"/>
        <v>497.07858280786894</v>
      </c>
      <c r="KZ119" s="70">
        <f t="shared" si="248"/>
        <v>498.3419992979031</v>
      </c>
      <c r="LA119" s="70">
        <f t="shared" si="248"/>
        <v>498.98733680338137</v>
      </c>
      <c r="LB119" s="70">
        <f t="shared" si="248"/>
        <v>500.00498020607569</v>
      </c>
      <c r="LC119" s="70">
        <f t="shared" si="248"/>
        <v>501.34502157189667</v>
      </c>
      <c r="LD119" s="70">
        <f t="shared" si="248"/>
        <v>500.64221914089205</v>
      </c>
      <c r="LE119" s="70">
        <f t="shared" si="248"/>
        <v>499.7679517457787</v>
      </c>
      <c r="LF119" s="70">
        <f t="shared" si="248"/>
        <v>500.89354128362919</v>
      </c>
      <c r="LG119" s="70">
        <f t="shared" si="248"/>
        <v>503.51456321783968</v>
      </c>
      <c r="LH119" s="70">
        <f t="shared" si="248"/>
        <v>506.20989034332075</v>
      </c>
      <c r="LI119" s="70">
        <f t="shared" si="248"/>
        <v>509.63230190861918</v>
      </c>
      <c r="LJ119" s="70">
        <f t="shared" si="248"/>
        <v>513.47872951725901</v>
      </c>
      <c r="LK119" s="70">
        <f t="shared" si="248"/>
        <v>515.55113886494485</v>
      </c>
      <c r="LL119" s="70">
        <f t="shared" si="248"/>
        <v>517.71673187934869</v>
      </c>
      <c r="LM119" s="70">
        <f t="shared" si="248"/>
        <v>522.18776286892887</v>
      </c>
      <c r="LN119" s="70">
        <f t="shared" si="248"/>
        <v>529.9464413657447</v>
      </c>
      <c r="LO119" s="70">
        <f t="shared" si="248"/>
        <v>535.45378005242674</v>
      </c>
      <c r="LP119" s="70">
        <f t="shared" si="248"/>
        <v>540.04414362581895</v>
      </c>
      <c r="LQ119" s="70">
        <f t="shared" si="248"/>
        <v>543.86421630520977</v>
      </c>
      <c r="LR119" s="70">
        <f t="shared" si="248"/>
        <v>544.11727035828517</v>
      </c>
      <c r="LS119" s="70">
        <f t="shared" si="248"/>
        <v>543.53655678062762</v>
      </c>
      <c r="LT119" s="70">
        <f t="shared" si="248"/>
        <v>544.0847654182279</v>
      </c>
      <c r="LU119" s="70">
        <f t="shared" si="248"/>
        <v>543.70490480423825</v>
      </c>
      <c r="LV119" s="70">
        <f t="shared" si="248"/>
        <v>544.47094363967392</v>
      </c>
      <c r="LW119" s="70">
        <f t="shared" si="248"/>
        <v>545.7926684336469</v>
      </c>
      <c r="LX119" s="70">
        <f t="shared" si="248"/>
        <v>547.57221216149424</v>
      </c>
      <c r="LY119" s="70">
        <f t="shared" si="248"/>
        <v>549.33091141332875</v>
      </c>
      <c r="LZ119" s="70">
        <f t="shared" si="248"/>
        <v>551.29603274954945</v>
      </c>
      <c r="MA119" s="70">
        <f t="shared" si="248"/>
        <v>553.46684473884204</v>
      </c>
      <c r="MB119" s="70">
        <f t="shared" si="248"/>
        <v>555.72740720864977</v>
      </c>
      <c r="MC119" s="70">
        <f t="shared" si="248"/>
        <v>557.63246166375495</v>
      </c>
      <c r="MD119" s="70">
        <f t="shared" si="248"/>
        <v>558.88152014309389</v>
      </c>
      <c r="ME119" s="70">
        <f t="shared" si="248"/>
        <v>559.24017199530783</v>
      </c>
      <c r="MF119" s="70">
        <f t="shared" si="248"/>
        <v>558.58400870365006</v>
      </c>
      <c r="MG119" s="70">
        <f t="shared" si="248"/>
        <v>557.32978746500783</v>
      </c>
      <c r="MH119" s="70">
        <f t="shared" si="248"/>
        <v>555.75571860337948</v>
      </c>
      <c r="MI119" s="70">
        <f t="shared" si="248"/>
        <v>554.55079583536417</v>
      </c>
      <c r="MJ119" s="70">
        <f t="shared" si="248"/>
        <v>553.65446136998582</v>
      </c>
      <c r="MK119" s="70">
        <f t="shared" si="248"/>
        <v>552.84811759952458</v>
      </c>
      <c r="ML119" s="70">
        <f t="shared" si="248"/>
        <v>551.85334875905551</v>
      </c>
      <c r="MM119" s="70">
        <f t="shared" si="248"/>
        <v>550.38127194974675</v>
      </c>
      <c r="MN119" s="70">
        <f t="shared" si="248"/>
        <v>548.82652063173305</v>
      </c>
      <c r="MO119" s="70">
        <f t="shared" si="248"/>
        <v>547.24261148560538</v>
      </c>
      <c r="MP119" s="70">
        <f t="shared" si="248"/>
        <v>546.19988951717187</v>
      </c>
      <c r="MQ119" s="70">
        <f t="shared" si="248"/>
        <v>545.41604558248196</v>
      </c>
      <c r="MR119" s="70">
        <f t="shared" si="248"/>
        <v>544.42987734895394</v>
      </c>
      <c r="MS119" s="70">
        <f t="shared" si="248"/>
        <v>542.22134187293841</v>
      </c>
      <c r="MT119" s="70">
        <f t="shared" si="248"/>
        <v>538.91287371585634</v>
      </c>
      <c r="MU119" s="70">
        <f t="shared" si="248"/>
        <v>535.14184723884898</v>
      </c>
      <c r="MV119" s="70">
        <f t="shared" si="248"/>
        <v>531.16818597686188</v>
      </c>
      <c r="MW119" s="70">
        <f t="shared" si="248"/>
        <v>527.63102930746163</v>
      </c>
      <c r="MX119" s="70">
        <f t="shared" si="248"/>
        <v>525.29780992557176</v>
      </c>
      <c r="MY119" s="70">
        <f t="shared" ref="MY119:NO119" si="249">SUMPRODUCT(LV$59:MY$59,$N$95:$AQ$95)</f>
        <v>523.6617309931097</v>
      </c>
      <c r="MZ119" s="70">
        <f t="shared" si="249"/>
        <v>522.98712988896148</v>
      </c>
      <c r="NA119" s="70">
        <f t="shared" si="249"/>
        <v>522.91012397289091</v>
      </c>
      <c r="NB119" s="70">
        <f t="shared" si="249"/>
        <v>523.26620713629245</v>
      </c>
      <c r="NC119" s="70">
        <f t="shared" si="249"/>
        <v>523.83684440528941</v>
      </c>
      <c r="ND119" s="70">
        <f t="shared" si="249"/>
        <v>524.60655113944165</v>
      </c>
      <c r="NE119" s="70">
        <f t="shared" si="249"/>
        <v>525.4386408320745</v>
      </c>
      <c r="NF119" s="70">
        <f t="shared" si="249"/>
        <v>526.14712387144402</v>
      </c>
      <c r="NG119" s="70">
        <f t="shared" si="249"/>
        <v>526.61043426636991</v>
      </c>
      <c r="NH119" s="70">
        <f t="shared" si="249"/>
        <v>526.83134244978874</v>
      </c>
      <c r="NI119" s="70">
        <f t="shared" si="249"/>
        <v>526.8541148528401</v>
      </c>
      <c r="NJ119" s="70">
        <f t="shared" si="249"/>
        <v>526.72856399994873</v>
      </c>
      <c r="NK119" s="70">
        <f t="shared" si="249"/>
        <v>526.61470958165592</v>
      </c>
      <c r="NL119" s="70">
        <f t="shared" si="249"/>
        <v>526.50507751118084</v>
      </c>
      <c r="NM119" s="70">
        <f t="shared" si="249"/>
        <v>526.32836852847549</v>
      </c>
      <c r="NN119" s="70">
        <f t="shared" si="249"/>
        <v>525.98179370546836</v>
      </c>
      <c r="NO119" s="71">
        <f t="shared" si="249"/>
        <v>525.4563488224544</v>
      </c>
      <c r="NP119" s="14"/>
      <c r="NQ119" s="14"/>
    </row>
    <row r="120" spans="1:381" s="31" customFormat="1" x14ac:dyDescent="0.2">
      <c r="A120" s="14"/>
      <c r="B120" s="14"/>
      <c r="C120" s="139" t="str">
        <f>OFMOR_FFF_0!C120</f>
        <v>4C_FreeStock</v>
      </c>
      <c r="D120" s="139"/>
      <c r="E120" s="139" t="str">
        <f>OFMOR_FFF_0!E120</f>
        <v>Оборот: Освободившийся сток в себестоимости после 4-ого уровня отмен</v>
      </c>
      <c r="F120" s="14"/>
      <c r="G120" s="14" t="str">
        <f>OFMOR_FFF_0!G120</f>
        <v>тыс.руб.</v>
      </c>
      <c r="H120" s="14"/>
      <c r="I120" s="14"/>
      <c r="J120" s="14"/>
      <c r="K120" s="30">
        <f t="shared" si="207"/>
        <v>32207.806157864081</v>
      </c>
      <c r="L120" s="14"/>
      <c r="M120" s="14"/>
      <c r="N120" s="69">
        <f>$N$59*$AQ$96</f>
        <v>0</v>
      </c>
      <c r="O120" s="70">
        <f>SUMPRODUCT($N$59:O$59,$AP$96:$AQ$96)</f>
        <v>6.260349481291759E-2</v>
      </c>
      <c r="P120" s="70">
        <f>SUMPRODUCT($N$59:P$59,$AO$96:$AQ$96)</f>
        <v>0.1763748761888321</v>
      </c>
      <c r="Q120" s="70">
        <f>SUMPRODUCT($N$59:Q$59,$AN$96:$AQ$96)</f>
        <v>0.50425860051380089</v>
      </c>
      <c r="R120" s="70">
        <f>SUMPRODUCT($N$59:R$59,$AM$96:$AQ$96)</f>
        <v>1.1908771834732947</v>
      </c>
      <c r="S120" s="70">
        <f>SUMPRODUCT($N$59:S$59,$AL$96:$AQ$96)</f>
        <v>2.2753826462345934</v>
      </c>
      <c r="T120" s="70">
        <f>SUMPRODUCT($N$59:T$59,$AK$96:$AQ$96)</f>
        <v>3.922423983546417</v>
      </c>
      <c r="U120" s="70">
        <f>SUMPRODUCT($N$59:U$59,$AJ$96:$AQ$96)</f>
        <v>5.5041826764703981</v>
      </c>
      <c r="V120" s="70">
        <f>SUMPRODUCT($N$59:V$59,$AI$96:$AQ$96)</f>
        <v>7.3751694649325428</v>
      </c>
      <c r="W120" s="70">
        <f>SUMPRODUCT($N$59:W$59,$AH$96:$AQ$96)</f>
        <v>9.3964815681744334</v>
      </c>
      <c r="X120" s="70">
        <f>SUMPRODUCT($N$59:X$59,$AG$96:$AQ$96)</f>
        <v>11.738953387123194</v>
      </c>
      <c r="Y120" s="70">
        <f>SUMPRODUCT($N$59:Y$59,$AF$96:$AQ$96)</f>
        <v>14.798986587895143</v>
      </c>
      <c r="Z120" s="70">
        <f>SUMPRODUCT($N$59:Z$59,$AE$96:$AQ$96)</f>
        <v>18.944040774000491</v>
      </c>
      <c r="AA120" s="70">
        <f>SUMPRODUCT($N$59:AA$59,$AD$96:$AQ$96)</f>
        <v>23.324078947642054</v>
      </c>
      <c r="AB120" s="70">
        <f>SUMPRODUCT($N$59:AB$59,$AC$96:$AQ$96)</f>
        <v>28.195528370130372</v>
      </c>
      <c r="AC120" s="70">
        <f>SUMPRODUCT($N$59:AC$59,$AB$96:$AQ$96)</f>
        <v>34.802212928796038</v>
      </c>
      <c r="AD120" s="70">
        <f>SUMPRODUCT($N$59:AD$59,$AA$96:$AQ$96)</f>
        <v>41.044262682388855</v>
      </c>
      <c r="AE120" s="70">
        <f>SUMPRODUCT($N$59:AE$59,$Z$96:$AQ$96)</f>
        <v>44.588458713692489</v>
      </c>
      <c r="AF120" s="70">
        <f>SUMPRODUCT($N$59:AF$59,$Y$96:$AQ$96)</f>
        <v>46.583261722276411</v>
      </c>
      <c r="AG120" s="70">
        <f>SUMPRODUCT($N$59:AG$59,$X$96:$AQ$96)</f>
        <v>47.452961486141241</v>
      </c>
      <c r="AH120" s="70">
        <f>SUMPRODUCT($N$59:AH$59,$W$96:$AQ$96)</f>
        <v>44.816046337503693</v>
      </c>
      <c r="AI120" s="70">
        <f>SUMPRODUCT($N$59:AI$59,$V$96:$AQ$96)</f>
        <v>42.605321997004282</v>
      </c>
      <c r="AJ120" s="70">
        <f>SUMPRODUCT($N$59:AJ$59,$U$96:$AQ$96)</f>
        <v>44.168649252513021</v>
      </c>
      <c r="AK120" s="70">
        <f>SUMPRODUCT($N$59:AK$59,$T$96:$AQ$96)</f>
        <v>47.389255702942343</v>
      </c>
      <c r="AL120" s="70">
        <f>SUMPRODUCT($N$59:AL$59,$S$96:$AQ$96)</f>
        <v>48.596033948771293</v>
      </c>
      <c r="AM120" s="70">
        <f>SUMPRODUCT($N$59:AM$59,$R$96:$AQ$96)</f>
        <v>49.524854787566412</v>
      </c>
      <c r="AN120" s="70">
        <f>SUMPRODUCT($N$59:AN$59,$Q$96:$AQ$96)</f>
        <v>50.518287526611246</v>
      </c>
      <c r="AO120" s="70">
        <f>SUMPRODUCT($N$59:AO$59,$P$96:$AQ$96)</f>
        <v>49.930129326249471</v>
      </c>
      <c r="AP120" s="70">
        <f>SUMPRODUCT($N$59:AP$59,$O$96:$AQ$96)</f>
        <v>52.360188853894186</v>
      </c>
      <c r="AQ120" s="70">
        <f t="shared" ref="AQ120:DB120" si="250">SUMPRODUCT(N$59:AQ$59,$N$96:$AQ$96)</f>
        <v>60.283469224669297</v>
      </c>
      <c r="AR120" s="70">
        <f t="shared" si="250"/>
        <v>71.400448262500461</v>
      </c>
      <c r="AS120" s="70">
        <f t="shared" si="250"/>
        <v>75.252256520680348</v>
      </c>
      <c r="AT120" s="70">
        <f t="shared" si="250"/>
        <v>74.213490527779058</v>
      </c>
      <c r="AU120" s="70">
        <f t="shared" si="250"/>
        <v>70.840506513467659</v>
      </c>
      <c r="AV120" s="70">
        <f t="shared" si="250"/>
        <v>62.275784343947194</v>
      </c>
      <c r="AW120" s="70">
        <f t="shared" si="250"/>
        <v>52.42776263573748</v>
      </c>
      <c r="AX120" s="70">
        <f t="shared" si="250"/>
        <v>45.875287695814436</v>
      </c>
      <c r="AY120" s="70">
        <f t="shared" si="250"/>
        <v>39.997762455368594</v>
      </c>
      <c r="AZ120" s="70">
        <f t="shared" si="250"/>
        <v>35.385474477347174</v>
      </c>
      <c r="BA120" s="70">
        <f t="shared" si="250"/>
        <v>33.003316625378993</v>
      </c>
      <c r="BB120" s="70">
        <f t="shared" si="250"/>
        <v>32.567631165112523</v>
      </c>
      <c r="BC120" s="70">
        <f t="shared" si="250"/>
        <v>31.762009284067549</v>
      </c>
      <c r="BD120" s="70">
        <f t="shared" si="250"/>
        <v>32.274714738151708</v>
      </c>
      <c r="BE120" s="70">
        <f t="shared" si="250"/>
        <v>34.402539988971036</v>
      </c>
      <c r="BF120" s="70">
        <f t="shared" si="250"/>
        <v>36.990588099679556</v>
      </c>
      <c r="BG120" s="70">
        <f t="shared" si="250"/>
        <v>39.268778061965357</v>
      </c>
      <c r="BH120" s="70">
        <f t="shared" si="250"/>
        <v>41.608500506171438</v>
      </c>
      <c r="BI120" s="70">
        <f t="shared" si="250"/>
        <v>44.156338876071899</v>
      </c>
      <c r="BJ120" s="70">
        <f t="shared" si="250"/>
        <v>46.170394108312934</v>
      </c>
      <c r="BK120" s="70">
        <f t="shared" si="250"/>
        <v>47.790816112195429</v>
      </c>
      <c r="BL120" s="70">
        <f t="shared" si="250"/>
        <v>50.284905453025239</v>
      </c>
      <c r="BM120" s="70">
        <f t="shared" si="250"/>
        <v>53.281069852454742</v>
      </c>
      <c r="BN120" s="70">
        <f t="shared" si="250"/>
        <v>55.547454577092012</v>
      </c>
      <c r="BO120" s="70">
        <f t="shared" si="250"/>
        <v>58.003811648986336</v>
      </c>
      <c r="BP120" s="70">
        <f t="shared" si="250"/>
        <v>60.878399186413859</v>
      </c>
      <c r="BQ120" s="70">
        <f t="shared" si="250"/>
        <v>63.333592939078621</v>
      </c>
      <c r="BR120" s="70">
        <f t="shared" si="250"/>
        <v>66.46501667657634</v>
      </c>
      <c r="BS120" s="70">
        <f t="shared" si="250"/>
        <v>70.34279513856265</v>
      </c>
      <c r="BT120" s="70">
        <f t="shared" si="250"/>
        <v>74.657712556406125</v>
      </c>
      <c r="BU120" s="70">
        <f t="shared" si="250"/>
        <v>78.266521388929803</v>
      </c>
      <c r="BV120" s="70">
        <f t="shared" si="250"/>
        <v>81.414458904806111</v>
      </c>
      <c r="BW120" s="70">
        <f t="shared" si="250"/>
        <v>84.387428659850315</v>
      </c>
      <c r="BX120" s="70">
        <f t="shared" si="250"/>
        <v>86.223996137749879</v>
      </c>
      <c r="BY120" s="70">
        <f t="shared" si="250"/>
        <v>87.04374286549249</v>
      </c>
      <c r="BZ120" s="70">
        <f t="shared" si="250"/>
        <v>87.253504392564508</v>
      </c>
      <c r="CA120" s="70">
        <f t="shared" si="250"/>
        <v>86.681021054698931</v>
      </c>
      <c r="CB120" s="70">
        <f t="shared" si="250"/>
        <v>85.87211607615906</v>
      </c>
      <c r="CC120" s="70">
        <f t="shared" si="250"/>
        <v>85.158256143355302</v>
      </c>
      <c r="CD120" s="70">
        <f t="shared" si="250"/>
        <v>84.830450127202766</v>
      </c>
      <c r="CE120" s="70">
        <f t="shared" si="250"/>
        <v>84.597545118786527</v>
      </c>
      <c r="CF120" s="70">
        <f t="shared" si="250"/>
        <v>84.41107107568817</v>
      </c>
      <c r="CG120" s="70">
        <f t="shared" si="250"/>
        <v>84.267272465332113</v>
      </c>
      <c r="CH120" s="70">
        <f t="shared" si="250"/>
        <v>84.244688543878496</v>
      </c>
      <c r="CI120" s="70">
        <f t="shared" si="250"/>
        <v>84.392564269034082</v>
      </c>
      <c r="CJ120" s="70">
        <f t="shared" si="250"/>
        <v>84.752094709598495</v>
      </c>
      <c r="CK120" s="70">
        <f t="shared" si="250"/>
        <v>85.393924063514191</v>
      </c>
      <c r="CL120" s="70">
        <f t="shared" si="250"/>
        <v>86.065616214517718</v>
      </c>
      <c r="CM120" s="70">
        <f t="shared" si="250"/>
        <v>86.271292437298001</v>
      </c>
      <c r="CN120" s="70">
        <f t="shared" si="250"/>
        <v>85.864595774599252</v>
      </c>
      <c r="CO120" s="70">
        <f t="shared" si="250"/>
        <v>84.902076726879173</v>
      </c>
      <c r="CP120" s="70">
        <f t="shared" si="250"/>
        <v>83.373737751001883</v>
      </c>
      <c r="CQ120" s="70">
        <f t="shared" si="250"/>
        <v>81.695032678621118</v>
      </c>
      <c r="CR120" s="70">
        <f t="shared" si="250"/>
        <v>80.261227856464828</v>
      </c>
      <c r="CS120" s="70">
        <f t="shared" si="250"/>
        <v>79.201022413842068</v>
      </c>
      <c r="CT120" s="70">
        <f t="shared" si="250"/>
        <v>78.678048138003135</v>
      </c>
      <c r="CU120" s="70">
        <f t="shared" si="250"/>
        <v>78.701190255045461</v>
      </c>
      <c r="CV120" s="70">
        <f t="shared" si="250"/>
        <v>79.296847741471623</v>
      </c>
      <c r="CW120" s="70">
        <f t="shared" si="250"/>
        <v>80.245493072540654</v>
      </c>
      <c r="CX120" s="70">
        <f t="shared" si="250"/>
        <v>81.471767838857545</v>
      </c>
      <c r="CY120" s="70">
        <f t="shared" si="250"/>
        <v>82.875627288802235</v>
      </c>
      <c r="CZ120" s="70">
        <f t="shared" si="250"/>
        <v>84.322455074936826</v>
      </c>
      <c r="DA120" s="70">
        <f t="shared" si="250"/>
        <v>85.749235738359175</v>
      </c>
      <c r="DB120" s="70">
        <f t="shared" si="250"/>
        <v>87.130675091547701</v>
      </c>
      <c r="DC120" s="70">
        <f t="shared" ref="DC120:FN120" si="251">SUMPRODUCT(BZ$59:DC$59,$N$96:$AQ$96)</f>
        <v>88.416496353091588</v>
      </c>
      <c r="DD120" s="70">
        <f t="shared" si="251"/>
        <v>89.484259327325404</v>
      </c>
      <c r="DE120" s="70">
        <f t="shared" si="251"/>
        <v>90.405984947071943</v>
      </c>
      <c r="DF120" s="70">
        <f t="shared" si="251"/>
        <v>91.281693337216367</v>
      </c>
      <c r="DG120" s="70">
        <f t="shared" si="251"/>
        <v>92.18870312600707</v>
      </c>
      <c r="DH120" s="70">
        <f t="shared" si="251"/>
        <v>93.100782420409345</v>
      </c>
      <c r="DI120" s="70">
        <f t="shared" si="251"/>
        <v>93.994106795115158</v>
      </c>
      <c r="DJ120" s="70">
        <f t="shared" si="251"/>
        <v>94.86046487117622</v>
      </c>
      <c r="DK120" s="70">
        <f t="shared" si="251"/>
        <v>95.669111895445582</v>
      </c>
      <c r="DL120" s="70">
        <f t="shared" si="251"/>
        <v>96.453496858916424</v>
      </c>
      <c r="DM120" s="70">
        <f t="shared" si="251"/>
        <v>97.226241304515838</v>
      </c>
      <c r="DN120" s="70">
        <f t="shared" si="251"/>
        <v>97.960214765067306</v>
      </c>
      <c r="DO120" s="70">
        <f t="shared" si="251"/>
        <v>98.559205770646756</v>
      </c>
      <c r="DP120" s="70">
        <f t="shared" si="251"/>
        <v>98.924830680696815</v>
      </c>
      <c r="DQ120" s="70">
        <f t="shared" si="251"/>
        <v>98.978103898638395</v>
      </c>
      <c r="DR120" s="70">
        <f t="shared" si="251"/>
        <v>98.722487953504427</v>
      </c>
      <c r="DS120" s="70">
        <f t="shared" si="251"/>
        <v>98.277754431361103</v>
      </c>
      <c r="DT120" s="70">
        <f t="shared" si="251"/>
        <v>97.742002934258792</v>
      </c>
      <c r="DU120" s="70">
        <f t="shared" si="251"/>
        <v>97.206704954494626</v>
      </c>
      <c r="DV120" s="70">
        <f t="shared" si="251"/>
        <v>96.777395215378277</v>
      </c>
      <c r="DW120" s="70">
        <f t="shared" si="251"/>
        <v>96.490133801810273</v>
      </c>
      <c r="DX120" s="70">
        <f t="shared" si="251"/>
        <v>96.355362802752538</v>
      </c>
      <c r="DY120" s="70">
        <f t="shared" si="251"/>
        <v>96.311425559632326</v>
      </c>
      <c r="DZ120" s="70">
        <f t="shared" si="251"/>
        <v>96.354152494282232</v>
      </c>
      <c r="EA120" s="70">
        <f t="shared" si="251"/>
        <v>96.468288352215524</v>
      </c>
      <c r="EB120" s="70">
        <f t="shared" si="251"/>
        <v>96.629237709071717</v>
      </c>
      <c r="EC120" s="70">
        <f t="shared" si="251"/>
        <v>96.844928096458872</v>
      </c>
      <c r="ED120" s="70">
        <f t="shared" si="251"/>
        <v>97.101851638149142</v>
      </c>
      <c r="EE120" s="70">
        <f t="shared" si="251"/>
        <v>97.3649879365001</v>
      </c>
      <c r="EF120" s="70">
        <f t="shared" si="251"/>
        <v>97.556472151888158</v>
      </c>
      <c r="EG120" s="70">
        <f t="shared" si="251"/>
        <v>97.668781012848626</v>
      </c>
      <c r="EH120" s="70">
        <f t="shared" si="251"/>
        <v>97.697770173223645</v>
      </c>
      <c r="EI120" s="70">
        <f t="shared" si="251"/>
        <v>97.636450579668406</v>
      </c>
      <c r="EJ120" s="70">
        <f t="shared" si="251"/>
        <v>97.542469608689714</v>
      </c>
      <c r="EK120" s="70">
        <f t="shared" si="251"/>
        <v>97.45818707988056</v>
      </c>
      <c r="EL120" s="70">
        <f t="shared" si="251"/>
        <v>97.432869790945659</v>
      </c>
      <c r="EM120" s="70">
        <f t="shared" si="251"/>
        <v>97.448942817807946</v>
      </c>
      <c r="EN120" s="70">
        <f t="shared" si="251"/>
        <v>97.50648886997493</v>
      </c>
      <c r="EO120" s="70">
        <f t="shared" si="251"/>
        <v>97.59756341289004</v>
      </c>
      <c r="EP120" s="70">
        <f t="shared" si="251"/>
        <v>97.724178460058155</v>
      </c>
      <c r="EQ120" s="70">
        <f t="shared" si="251"/>
        <v>97.880063273270721</v>
      </c>
      <c r="ER120" s="70">
        <f t="shared" si="251"/>
        <v>98.049837613464845</v>
      </c>
      <c r="ES120" s="70">
        <f t="shared" si="251"/>
        <v>98.21877052609527</v>
      </c>
      <c r="ET120" s="70">
        <f t="shared" si="251"/>
        <v>98.325573982937641</v>
      </c>
      <c r="EU120" s="70">
        <f t="shared" si="251"/>
        <v>98.333874997653439</v>
      </c>
      <c r="EV120" s="70">
        <f t="shared" si="251"/>
        <v>98.217938141972937</v>
      </c>
      <c r="EW120" s="70">
        <f t="shared" si="251"/>
        <v>98.037619392428098</v>
      </c>
      <c r="EX120" s="70">
        <f t="shared" si="251"/>
        <v>97.859217463930747</v>
      </c>
      <c r="EY120" s="70">
        <f t="shared" si="251"/>
        <v>97.722191628784572</v>
      </c>
      <c r="EZ120" s="70">
        <f t="shared" si="251"/>
        <v>97.657802130176705</v>
      </c>
      <c r="FA120" s="70">
        <f t="shared" si="251"/>
        <v>97.654431335097769</v>
      </c>
      <c r="FB120" s="70">
        <f t="shared" si="251"/>
        <v>97.730849004420207</v>
      </c>
      <c r="FC120" s="70">
        <f t="shared" si="251"/>
        <v>97.88965406502912</v>
      </c>
      <c r="FD120" s="70">
        <f t="shared" si="251"/>
        <v>98.10768999498913</v>
      </c>
      <c r="FE120" s="70">
        <f t="shared" si="251"/>
        <v>98.409522078512083</v>
      </c>
      <c r="FF120" s="70">
        <f t="shared" si="251"/>
        <v>98.808181637971146</v>
      </c>
      <c r="FG120" s="70">
        <f t="shared" si="251"/>
        <v>99.301597906190835</v>
      </c>
      <c r="FH120" s="70">
        <f t="shared" si="251"/>
        <v>99.852803378260248</v>
      </c>
      <c r="FI120" s="70">
        <f t="shared" si="251"/>
        <v>100.4754018769666</v>
      </c>
      <c r="FJ120" s="70">
        <f t="shared" si="251"/>
        <v>101.17773857821484</v>
      </c>
      <c r="FK120" s="70">
        <f t="shared" si="251"/>
        <v>101.9771468163899</v>
      </c>
      <c r="FL120" s="70">
        <f t="shared" si="251"/>
        <v>102.90244118929502</v>
      </c>
      <c r="FM120" s="70">
        <f t="shared" si="251"/>
        <v>103.91199602992535</v>
      </c>
      <c r="FN120" s="70">
        <f t="shared" si="251"/>
        <v>104.96126775268753</v>
      </c>
      <c r="FO120" s="70">
        <f t="shared" ref="FO120:HZ120" si="252">SUMPRODUCT(EL$59:FO$59,$N$96:$AQ$96)</f>
        <v>105.99236239052242</v>
      </c>
      <c r="FP120" s="70">
        <f t="shared" si="252"/>
        <v>106.97306693947294</v>
      </c>
      <c r="FQ120" s="70">
        <f t="shared" si="252"/>
        <v>107.92666873792126</v>
      </c>
      <c r="FR120" s="70">
        <f t="shared" si="252"/>
        <v>108.92777832183486</v>
      </c>
      <c r="FS120" s="70">
        <f t="shared" si="252"/>
        <v>110.02949973249366</v>
      </c>
      <c r="FT120" s="70">
        <f t="shared" si="252"/>
        <v>111.1969443190504</v>
      </c>
      <c r="FU120" s="70">
        <f t="shared" si="252"/>
        <v>112.40926095918654</v>
      </c>
      <c r="FV120" s="70">
        <f t="shared" si="252"/>
        <v>113.62609034344661</v>
      </c>
      <c r="FW120" s="70">
        <f t="shared" si="252"/>
        <v>114.82239648859574</v>
      </c>
      <c r="FX120" s="70">
        <f t="shared" si="252"/>
        <v>116.06579579864623</v>
      </c>
      <c r="FY120" s="70">
        <f t="shared" si="252"/>
        <v>117.47001164655163</v>
      </c>
      <c r="FZ120" s="70">
        <f t="shared" si="252"/>
        <v>119.12761512053066</v>
      </c>
      <c r="GA120" s="70">
        <f t="shared" si="252"/>
        <v>120.88112650946205</v>
      </c>
      <c r="GB120" s="70">
        <f t="shared" si="252"/>
        <v>122.60636055759579</v>
      </c>
      <c r="GC120" s="70">
        <f t="shared" si="252"/>
        <v>124.22280527908092</v>
      </c>
      <c r="GD120" s="70">
        <f t="shared" si="252"/>
        <v>125.62148471275037</v>
      </c>
      <c r="GE120" s="70">
        <f t="shared" si="252"/>
        <v>126.7657375983089</v>
      </c>
      <c r="GF120" s="70">
        <f t="shared" si="252"/>
        <v>127.69726427681299</v>
      </c>
      <c r="GG120" s="70">
        <f t="shared" si="252"/>
        <v>128.4221582320796</v>
      </c>
      <c r="GH120" s="70">
        <f t="shared" si="252"/>
        <v>128.98287903126231</v>
      </c>
      <c r="GI120" s="70">
        <f t="shared" si="252"/>
        <v>129.39996548400791</v>
      </c>
      <c r="GJ120" s="70">
        <f t="shared" si="252"/>
        <v>129.67778322930468</v>
      </c>
      <c r="GK120" s="70">
        <f t="shared" si="252"/>
        <v>129.80315120890597</v>
      </c>
      <c r="GL120" s="70">
        <f t="shared" si="252"/>
        <v>129.77097314075104</v>
      </c>
      <c r="GM120" s="70">
        <f t="shared" si="252"/>
        <v>129.54400346896426</v>
      </c>
      <c r="GN120" s="70">
        <f t="shared" si="252"/>
        <v>129.13415254493029</v>
      </c>
      <c r="GO120" s="70">
        <f t="shared" si="252"/>
        <v>128.5159735073467</v>
      </c>
      <c r="GP120" s="70">
        <f t="shared" si="252"/>
        <v>127.59140100933928</v>
      </c>
      <c r="GQ120" s="70">
        <f t="shared" si="252"/>
        <v>126.35391266888459</v>
      </c>
      <c r="GR120" s="70">
        <f t="shared" si="252"/>
        <v>124.93790930987188</v>
      </c>
      <c r="GS120" s="70">
        <f t="shared" si="252"/>
        <v>123.41676300755206</v>
      </c>
      <c r="GT120" s="70">
        <f t="shared" si="252"/>
        <v>121.84975708518239</v>
      </c>
      <c r="GU120" s="70">
        <f t="shared" si="252"/>
        <v>120.44027116536739</v>
      </c>
      <c r="GV120" s="70">
        <f t="shared" si="252"/>
        <v>119.16473190183378</v>
      </c>
      <c r="GW120" s="70">
        <f t="shared" si="252"/>
        <v>117.8318833658567</v>
      </c>
      <c r="GX120" s="70">
        <f t="shared" si="252"/>
        <v>116.336630392529</v>
      </c>
      <c r="GY120" s="70">
        <f t="shared" si="252"/>
        <v>114.78001537401623</v>
      </c>
      <c r="GZ120" s="70">
        <f t="shared" si="252"/>
        <v>113.19601298204363</v>
      </c>
      <c r="HA120" s="70">
        <f t="shared" si="252"/>
        <v>111.58571176034752</v>
      </c>
      <c r="HB120" s="70">
        <f t="shared" si="252"/>
        <v>110.05596163354639</v>
      </c>
      <c r="HC120" s="70">
        <f t="shared" si="252"/>
        <v>108.4645487189341</v>
      </c>
      <c r="HD120" s="70">
        <f t="shared" si="252"/>
        <v>106.53508624700889</v>
      </c>
      <c r="HE120" s="70">
        <f t="shared" si="252"/>
        <v>104.09377177907039</v>
      </c>
      <c r="HF120" s="70">
        <f t="shared" si="252"/>
        <v>101.50976005683725</v>
      </c>
      <c r="HG120" s="70">
        <f t="shared" si="252"/>
        <v>99.008739669070863</v>
      </c>
      <c r="HH120" s="70">
        <f t="shared" si="252"/>
        <v>96.707295370367291</v>
      </c>
      <c r="HI120" s="70">
        <f t="shared" si="252"/>
        <v>94.881275949736334</v>
      </c>
      <c r="HJ120" s="70">
        <f t="shared" si="252"/>
        <v>93.638377185947192</v>
      </c>
      <c r="HK120" s="70">
        <f t="shared" si="252"/>
        <v>92.844942599708347</v>
      </c>
      <c r="HL120" s="70">
        <f t="shared" si="252"/>
        <v>92.475009124072585</v>
      </c>
      <c r="HM120" s="70">
        <f t="shared" si="252"/>
        <v>92.494215888924757</v>
      </c>
      <c r="HN120" s="70">
        <f t="shared" si="252"/>
        <v>92.833771719313162</v>
      </c>
      <c r="HO120" s="70">
        <f t="shared" si="252"/>
        <v>93.472422484247275</v>
      </c>
      <c r="HP120" s="70">
        <f t="shared" si="252"/>
        <v>94.415402980584432</v>
      </c>
      <c r="HQ120" s="70">
        <f t="shared" si="252"/>
        <v>95.463134821736318</v>
      </c>
      <c r="HR120" s="70">
        <f t="shared" si="252"/>
        <v>96.453051594932518</v>
      </c>
      <c r="HS120" s="70">
        <f t="shared" si="252"/>
        <v>97.276264933142713</v>
      </c>
      <c r="HT120" s="70">
        <f t="shared" si="252"/>
        <v>97.764139672371229</v>
      </c>
      <c r="HU120" s="70">
        <f t="shared" si="252"/>
        <v>97.951131059474719</v>
      </c>
      <c r="HV120" s="70">
        <f t="shared" si="252"/>
        <v>98.062946774081226</v>
      </c>
      <c r="HW120" s="70">
        <f t="shared" si="252"/>
        <v>98.266172290056659</v>
      </c>
      <c r="HX120" s="70">
        <f t="shared" si="252"/>
        <v>98.517884148800249</v>
      </c>
      <c r="HY120" s="70">
        <f t="shared" si="252"/>
        <v>98.84407242476928</v>
      </c>
      <c r="HZ120" s="70">
        <f t="shared" si="252"/>
        <v>99.196316714860316</v>
      </c>
      <c r="IA120" s="70">
        <f t="shared" ref="IA120:KL120" si="253">SUMPRODUCT(GX$59:IA$59,$N$96:$AQ$96)</f>
        <v>99.45862903931085</v>
      </c>
      <c r="IB120" s="70">
        <f t="shared" si="253"/>
        <v>99.735490410649319</v>
      </c>
      <c r="IC120" s="70">
        <f t="shared" si="253"/>
        <v>100.31835126485529</v>
      </c>
      <c r="ID120" s="70">
        <f t="shared" si="253"/>
        <v>101.40043145329049</v>
      </c>
      <c r="IE120" s="70">
        <f t="shared" si="253"/>
        <v>102.60091413474008</v>
      </c>
      <c r="IF120" s="70">
        <f t="shared" si="253"/>
        <v>103.67693879622296</v>
      </c>
      <c r="IG120" s="70">
        <f t="shared" si="253"/>
        <v>104.4142229180198</v>
      </c>
      <c r="IH120" s="70">
        <f t="shared" si="253"/>
        <v>104.48549007554762</v>
      </c>
      <c r="II120" s="70">
        <f t="shared" si="253"/>
        <v>103.78001030503773</v>
      </c>
      <c r="IJ120" s="70">
        <f t="shared" si="253"/>
        <v>102.63207522144481</v>
      </c>
      <c r="IK120" s="70">
        <f t="shared" si="253"/>
        <v>101.23808352892436</v>
      </c>
      <c r="IL120" s="70">
        <f t="shared" si="253"/>
        <v>99.732550346117705</v>
      </c>
      <c r="IM120" s="70">
        <f t="shared" si="253"/>
        <v>98.318782070575438</v>
      </c>
      <c r="IN120" s="70">
        <f t="shared" si="253"/>
        <v>97.105535387984787</v>
      </c>
      <c r="IO120" s="70">
        <f t="shared" si="253"/>
        <v>95.988906839010482</v>
      </c>
      <c r="IP120" s="70">
        <f t="shared" si="253"/>
        <v>94.984212463194169</v>
      </c>
      <c r="IQ120" s="70">
        <f t="shared" si="253"/>
        <v>94.089485359915372</v>
      </c>
      <c r="IR120" s="70">
        <f t="shared" si="253"/>
        <v>93.272025819757758</v>
      </c>
      <c r="IS120" s="70">
        <f t="shared" si="253"/>
        <v>92.451153359199296</v>
      </c>
      <c r="IT120" s="70">
        <f t="shared" si="253"/>
        <v>91.588530040089125</v>
      </c>
      <c r="IU120" s="70">
        <f t="shared" si="253"/>
        <v>90.651383085800376</v>
      </c>
      <c r="IV120" s="70">
        <f t="shared" si="253"/>
        <v>89.646339923093691</v>
      </c>
      <c r="IW120" s="70">
        <f t="shared" si="253"/>
        <v>88.588454828642014</v>
      </c>
      <c r="IX120" s="70">
        <f t="shared" si="253"/>
        <v>87.548392787913343</v>
      </c>
      <c r="IY120" s="70">
        <f t="shared" si="253"/>
        <v>86.626580181160776</v>
      </c>
      <c r="IZ120" s="70">
        <f t="shared" si="253"/>
        <v>85.777566246914944</v>
      </c>
      <c r="JA120" s="70">
        <f t="shared" si="253"/>
        <v>84.935211188002754</v>
      </c>
      <c r="JB120" s="70">
        <f t="shared" si="253"/>
        <v>84.065326542085316</v>
      </c>
      <c r="JC120" s="70">
        <f t="shared" si="253"/>
        <v>83.170153588707137</v>
      </c>
      <c r="JD120" s="70">
        <f t="shared" si="253"/>
        <v>82.304714971413475</v>
      </c>
      <c r="JE120" s="70">
        <f t="shared" si="253"/>
        <v>81.507223301642242</v>
      </c>
      <c r="JF120" s="70">
        <f t="shared" si="253"/>
        <v>80.793259064262898</v>
      </c>
      <c r="JG120" s="70">
        <f t="shared" si="253"/>
        <v>80.039374156134969</v>
      </c>
      <c r="JH120" s="70">
        <f t="shared" si="253"/>
        <v>79.128111041366253</v>
      </c>
      <c r="JI120" s="70">
        <f t="shared" si="253"/>
        <v>77.966212275797744</v>
      </c>
      <c r="JJ120" s="70">
        <f t="shared" si="253"/>
        <v>76.630857597691246</v>
      </c>
      <c r="JK120" s="70">
        <f t="shared" si="253"/>
        <v>75.208202690812058</v>
      </c>
      <c r="JL120" s="70">
        <f t="shared" si="253"/>
        <v>73.786103511058585</v>
      </c>
      <c r="JM120" s="70">
        <f t="shared" si="253"/>
        <v>72.47735563305055</v>
      </c>
      <c r="JN120" s="70">
        <f t="shared" si="253"/>
        <v>71.335169775377707</v>
      </c>
      <c r="JO120" s="70">
        <f t="shared" si="253"/>
        <v>70.353139525034763</v>
      </c>
      <c r="JP120" s="70">
        <f t="shared" si="253"/>
        <v>69.564172293030211</v>
      </c>
      <c r="JQ120" s="70">
        <f t="shared" si="253"/>
        <v>68.941529157740064</v>
      </c>
      <c r="JR120" s="70">
        <f t="shared" si="253"/>
        <v>68.476191147893431</v>
      </c>
      <c r="JS120" s="70">
        <f t="shared" si="253"/>
        <v>68.147390335962072</v>
      </c>
      <c r="JT120" s="70">
        <f t="shared" si="253"/>
        <v>67.963008513006287</v>
      </c>
      <c r="JU120" s="70">
        <f t="shared" si="253"/>
        <v>67.911694425669054</v>
      </c>
      <c r="JV120" s="70">
        <f t="shared" si="253"/>
        <v>68.007969612705338</v>
      </c>
      <c r="JW120" s="70">
        <f t="shared" si="253"/>
        <v>68.246718534547711</v>
      </c>
      <c r="JX120" s="70">
        <f t="shared" si="253"/>
        <v>68.646589887993073</v>
      </c>
      <c r="JY120" s="70">
        <f t="shared" si="253"/>
        <v>69.278223614684222</v>
      </c>
      <c r="JZ120" s="70">
        <f t="shared" si="253"/>
        <v>70.134557175634598</v>
      </c>
      <c r="KA120" s="70">
        <f t="shared" si="253"/>
        <v>71.122082355833669</v>
      </c>
      <c r="KB120" s="70">
        <f t="shared" si="253"/>
        <v>72.180497392606355</v>
      </c>
      <c r="KC120" s="70">
        <f t="shared" si="253"/>
        <v>73.254310757026815</v>
      </c>
      <c r="KD120" s="70">
        <f t="shared" si="253"/>
        <v>74.201181987595021</v>
      </c>
      <c r="KE120" s="70">
        <f t="shared" si="253"/>
        <v>75.050622279834499</v>
      </c>
      <c r="KF120" s="70">
        <f t="shared" si="253"/>
        <v>75.95533107602796</v>
      </c>
      <c r="KG120" s="70">
        <f t="shared" si="253"/>
        <v>76.982104949853877</v>
      </c>
      <c r="KH120" s="70">
        <f t="shared" si="253"/>
        <v>78.057430250907885</v>
      </c>
      <c r="KI120" s="70">
        <f t="shared" si="253"/>
        <v>79.145924004915202</v>
      </c>
      <c r="KJ120" s="70">
        <f t="shared" si="253"/>
        <v>80.234022499842311</v>
      </c>
      <c r="KK120" s="70">
        <f t="shared" si="253"/>
        <v>81.250156412384442</v>
      </c>
      <c r="KL120" s="70">
        <f t="shared" si="253"/>
        <v>82.326357753238952</v>
      </c>
      <c r="KM120" s="70">
        <f t="shared" ref="KM120:MX120" si="254">SUMPRODUCT(JJ$59:KM$59,$N$96:$AQ$96)</f>
        <v>83.694331221018572</v>
      </c>
      <c r="KN120" s="70">
        <f t="shared" si="254"/>
        <v>85.496116653217527</v>
      </c>
      <c r="KO120" s="70">
        <f t="shared" si="254"/>
        <v>87.457650831421532</v>
      </c>
      <c r="KP120" s="70">
        <f t="shared" si="254"/>
        <v>89.387357700542637</v>
      </c>
      <c r="KQ120" s="70">
        <f t="shared" si="254"/>
        <v>91.191736065631417</v>
      </c>
      <c r="KR120" s="70">
        <f t="shared" si="254"/>
        <v>92.666933515972985</v>
      </c>
      <c r="KS120" s="70">
        <f t="shared" si="254"/>
        <v>93.763129010391708</v>
      </c>
      <c r="KT120" s="70">
        <f t="shared" si="254"/>
        <v>94.580752182582671</v>
      </c>
      <c r="KU120" s="70">
        <f t="shared" si="254"/>
        <v>95.162565644417256</v>
      </c>
      <c r="KV120" s="70">
        <f t="shared" si="254"/>
        <v>95.55250175491436</v>
      </c>
      <c r="KW120" s="70">
        <f t="shared" si="254"/>
        <v>95.834672062495713</v>
      </c>
      <c r="KX120" s="70">
        <f t="shared" si="254"/>
        <v>96.090685293207216</v>
      </c>
      <c r="KY120" s="70">
        <f t="shared" si="254"/>
        <v>96.308693049204393</v>
      </c>
      <c r="KZ120" s="70">
        <f t="shared" si="254"/>
        <v>96.497031979756471</v>
      </c>
      <c r="LA120" s="70">
        <f t="shared" si="254"/>
        <v>96.728114160203262</v>
      </c>
      <c r="LB120" s="70">
        <f t="shared" si="254"/>
        <v>97.065238723604836</v>
      </c>
      <c r="LC120" s="70">
        <f t="shared" si="254"/>
        <v>97.398252492801902</v>
      </c>
      <c r="LD120" s="70">
        <f t="shared" si="254"/>
        <v>97.63978884975765</v>
      </c>
      <c r="LE120" s="70">
        <f t="shared" si="254"/>
        <v>97.864943566699495</v>
      </c>
      <c r="LF120" s="70">
        <f t="shared" si="254"/>
        <v>98.080226801292355</v>
      </c>
      <c r="LG120" s="70">
        <f t="shared" si="254"/>
        <v>98.189165708754771</v>
      </c>
      <c r="LH120" s="70">
        <f t="shared" si="254"/>
        <v>98.412201890776473</v>
      </c>
      <c r="LI120" s="70">
        <f t="shared" si="254"/>
        <v>98.888674837948884</v>
      </c>
      <c r="LJ120" s="70">
        <f t="shared" si="254"/>
        <v>99.464422366169245</v>
      </c>
      <c r="LK120" s="70">
        <f t="shared" si="254"/>
        <v>99.978201997808327</v>
      </c>
      <c r="LL120" s="70">
        <f t="shared" si="254"/>
        <v>100.52259921094586</v>
      </c>
      <c r="LM120" s="70">
        <f t="shared" si="254"/>
        <v>101.08811254257799</v>
      </c>
      <c r="LN120" s="70">
        <f t="shared" si="254"/>
        <v>101.63563007571825</v>
      </c>
      <c r="LO120" s="70">
        <f t="shared" si="254"/>
        <v>102.38094873059372</v>
      </c>
      <c r="LP120" s="70">
        <f t="shared" si="254"/>
        <v>103.38909995449809</v>
      </c>
      <c r="LQ120" s="70">
        <f t="shared" si="254"/>
        <v>104.47240494440102</v>
      </c>
      <c r="LR120" s="70">
        <f t="shared" si="254"/>
        <v>105.16019011910389</v>
      </c>
      <c r="LS120" s="70">
        <f t="shared" si="254"/>
        <v>105.59918127921247</v>
      </c>
      <c r="LT120" s="70">
        <f t="shared" si="254"/>
        <v>105.89891781091355</v>
      </c>
      <c r="LU120" s="70">
        <f t="shared" si="254"/>
        <v>105.96241014181389</v>
      </c>
      <c r="LV120" s="70">
        <f t="shared" si="254"/>
        <v>105.99917482226552</v>
      </c>
      <c r="LW120" s="70">
        <f t="shared" si="254"/>
        <v>106.18949291969906</v>
      </c>
      <c r="LX120" s="70">
        <f t="shared" si="254"/>
        <v>106.4058278043903</v>
      </c>
      <c r="LY120" s="70">
        <f t="shared" si="254"/>
        <v>106.6831226629057</v>
      </c>
      <c r="LZ120" s="70">
        <f t="shared" si="254"/>
        <v>107.05667351198861</v>
      </c>
      <c r="MA120" s="70">
        <f t="shared" si="254"/>
        <v>107.49149630925042</v>
      </c>
      <c r="MB120" s="70">
        <f t="shared" si="254"/>
        <v>107.88549789321965</v>
      </c>
      <c r="MC120" s="70">
        <f t="shared" si="254"/>
        <v>108.30062113618477</v>
      </c>
      <c r="MD120" s="70">
        <f t="shared" si="254"/>
        <v>108.71237291578873</v>
      </c>
      <c r="ME120" s="70">
        <f t="shared" si="254"/>
        <v>109.05005583010266</v>
      </c>
      <c r="MF120" s="70">
        <f t="shared" si="254"/>
        <v>109.26875997226323</v>
      </c>
      <c r="MG120" s="70">
        <f t="shared" si="254"/>
        <v>109.35937722567331</v>
      </c>
      <c r="MH120" s="70">
        <f t="shared" si="254"/>
        <v>109.32962999148721</v>
      </c>
      <c r="MI120" s="70">
        <f t="shared" si="254"/>
        <v>109.19502200680887</v>
      </c>
      <c r="MJ120" s="70">
        <f t="shared" si="254"/>
        <v>108.99980859777156</v>
      </c>
      <c r="MK120" s="70">
        <f t="shared" si="254"/>
        <v>108.81822638864564</v>
      </c>
      <c r="ML120" s="70">
        <f t="shared" si="254"/>
        <v>108.67807487585202</v>
      </c>
      <c r="MM120" s="70">
        <f t="shared" si="254"/>
        <v>108.53030853045792</v>
      </c>
      <c r="MN120" s="70">
        <f t="shared" si="254"/>
        <v>108.36813310079178</v>
      </c>
      <c r="MO120" s="70">
        <f t="shared" si="254"/>
        <v>108.1692818005414</v>
      </c>
      <c r="MP120" s="70">
        <f t="shared" si="254"/>
        <v>107.93493080149521</v>
      </c>
      <c r="MQ120" s="70">
        <f t="shared" si="254"/>
        <v>107.72518081957034</v>
      </c>
      <c r="MR120" s="70">
        <f t="shared" si="254"/>
        <v>107.53035827662781</v>
      </c>
      <c r="MS120" s="70">
        <f t="shared" si="254"/>
        <v>107.34730743052226</v>
      </c>
      <c r="MT120" s="70">
        <f t="shared" si="254"/>
        <v>107.09076906376916</v>
      </c>
      <c r="MU120" s="70">
        <f t="shared" si="254"/>
        <v>106.70160055424631</v>
      </c>
      <c r="MV120" s="70">
        <f t="shared" si="254"/>
        <v>106.14542303160955</v>
      </c>
      <c r="MW120" s="70">
        <f t="shared" si="254"/>
        <v>105.50313902051141</v>
      </c>
      <c r="MX120" s="70">
        <f t="shared" si="254"/>
        <v>104.87948122704231</v>
      </c>
      <c r="MY120" s="70">
        <f t="shared" ref="MY120:NO120" si="255">SUMPRODUCT(LV$59:MY$59,$N$96:$AQ$96)</f>
        <v>104.32642998272645</v>
      </c>
      <c r="MZ120" s="70">
        <f t="shared" si="255"/>
        <v>103.89647392800829</v>
      </c>
      <c r="NA120" s="70">
        <f t="shared" si="255"/>
        <v>103.62452132447559</v>
      </c>
      <c r="NB120" s="70">
        <f t="shared" si="255"/>
        <v>103.46595492474559</v>
      </c>
      <c r="NC120" s="70">
        <f t="shared" si="255"/>
        <v>103.40434111658814</v>
      </c>
      <c r="ND120" s="70">
        <f t="shared" si="255"/>
        <v>103.40742788255457</v>
      </c>
      <c r="NE120" s="70">
        <f t="shared" si="255"/>
        <v>103.45373153440529</v>
      </c>
      <c r="NF120" s="70">
        <f t="shared" si="255"/>
        <v>103.51079151251379</v>
      </c>
      <c r="NG120" s="70">
        <f t="shared" si="255"/>
        <v>103.57545336654414</v>
      </c>
      <c r="NH120" s="70">
        <f t="shared" si="255"/>
        <v>103.62772550756442</v>
      </c>
      <c r="NI120" s="70">
        <f t="shared" si="255"/>
        <v>103.648678148022</v>
      </c>
      <c r="NJ120" s="70">
        <f t="shared" si="255"/>
        <v>103.63743024764287</v>
      </c>
      <c r="NK120" s="70">
        <f t="shared" si="255"/>
        <v>103.60327403140458</v>
      </c>
      <c r="NL120" s="70">
        <f t="shared" si="255"/>
        <v>103.55354306365514</v>
      </c>
      <c r="NM120" s="70">
        <f t="shared" si="255"/>
        <v>103.49384625378475</v>
      </c>
      <c r="NN120" s="70">
        <f t="shared" si="255"/>
        <v>103.43215457795891</v>
      </c>
      <c r="NO120" s="71">
        <f t="shared" si="255"/>
        <v>103.36663700395707</v>
      </c>
      <c r="NP120" s="14"/>
      <c r="NQ120" s="14"/>
    </row>
    <row r="121" spans="1:381" s="31" customFormat="1" x14ac:dyDescent="0.2">
      <c r="A121" s="14"/>
      <c r="B121" s="14"/>
      <c r="C121" s="139" t="str">
        <f>OFMOR_FFF_0!C121</f>
        <v>5C_FreeStock</v>
      </c>
      <c r="D121" s="139"/>
      <c r="E121" s="139" t="str">
        <f>OFMOR_FFF_0!E121</f>
        <v>Оборот: Освободившийся сток в себестоимости после 5-ого уровня отмен</v>
      </c>
      <c r="F121" s="14"/>
      <c r="G121" s="14" t="str">
        <f>OFMOR_FFF_0!G121</f>
        <v>тыс.руб.</v>
      </c>
      <c r="H121" s="14"/>
      <c r="I121" s="14"/>
      <c r="J121" s="14"/>
      <c r="K121" s="30">
        <f t="shared" si="207"/>
        <v>2639.7063895639481</v>
      </c>
      <c r="L121" s="14"/>
      <c r="M121" s="14"/>
      <c r="N121" s="69">
        <f>$N$59*$AQ$97</f>
        <v>0</v>
      </c>
      <c r="O121" s="70">
        <f>SUMPRODUCT($N$59:O$59,$AP$97:$AQ$97)</f>
        <v>0</v>
      </c>
      <c r="P121" s="70">
        <f>SUMPRODUCT($N$59:P$59,$AO$97:$AQ$97)</f>
        <v>0</v>
      </c>
      <c r="Q121" s="70">
        <f>SUMPRODUCT($N$59:Q$59,$AN$97:$AQ$97)</f>
        <v>0</v>
      </c>
      <c r="R121" s="70">
        <f>SUMPRODUCT($N$59:R$59,$AM$97:$AQ$97)</f>
        <v>0</v>
      </c>
      <c r="S121" s="70">
        <f>SUMPRODUCT($N$59:S$59,$AL$97:$AQ$97)</f>
        <v>0</v>
      </c>
      <c r="T121" s="70">
        <f>SUMPRODUCT($N$59:T$59,$AK$97:$AQ$97)</f>
        <v>0</v>
      </c>
      <c r="U121" s="70">
        <f>SUMPRODUCT($N$59:U$59,$AJ$97:$AQ$97)</f>
        <v>0</v>
      </c>
      <c r="V121" s="70">
        <f>SUMPRODUCT($N$59:V$59,$AI$97:$AQ$97)</f>
        <v>0</v>
      </c>
      <c r="W121" s="70">
        <f>SUMPRODUCT($N$59:W$59,$AH$97:$AQ$97)</f>
        <v>0</v>
      </c>
      <c r="X121" s="70">
        <f>SUMPRODUCT($N$59:X$59,$AG$97:$AQ$97)</f>
        <v>0</v>
      </c>
      <c r="Y121" s="70">
        <f>SUMPRODUCT($N$59:Y$59,$AF$97:$AQ$97)</f>
        <v>0</v>
      </c>
      <c r="Z121" s="70">
        <f>SUMPRODUCT($N$59:Z$59,$AE$97:$AQ$97)</f>
        <v>0</v>
      </c>
      <c r="AA121" s="70">
        <f>SUMPRODUCT($N$59:AA$59,$AD$97:$AQ$97)</f>
        <v>0</v>
      </c>
      <c r="AB121" s="70">
        <f>SUMPRODUCT($N$59:AB$59,$AC$97:$AQ$97)</f>
        <v>0</v>
      </c>
      <c r="AC121" s="70">
        <f>SUMPRODUCT($N$59:AC$59,$AB$97:$AQ$97)</f>
        <v>0</v>
      </c>
      <c r="AD121" s="70">
        <f>SUMPRODUCT($N$59:AD$59,$AA$97:$AQ$97)</f>
        <v>0</v>
      </c>
      <c r="AE121" s="70">
        <f>SUMPRODUCT($N$59:AE$59,$Z$97:$AQ$97)</f>
        <v>0</v>
      </c>
      <c r="AF121" s="70">
        <f>SUMPRODUCT($N$59:AF$59,$Y$97:$AQ$97)</f>
        <v>0</v>
      </c>
      <c r="AG121" s="70">
        <f>SUMPRODUCT($N$59:AG$59,$X$97:$AQ$97)</f>
        <v>0</v>
      </c>
      <c r="AH121" s="70">
        <f>SUMPRODUCT($N$59:AH$59,$W$97:$AQ$97)</f>
        <v>0</v>
      </c>
      <c r="AI121" s="70">
        <f>SUMPRODUCT($N$59:AI$59,$V$97:$AQ$97)</f>
        <v>0</v>
      </c>
      <c r="AJ121" s="70">
        <f>SUMPRODUCT($N$59:AJ$59,$U$97:$AQ$97)</f>
        <v>0</v>
      </c>
      <c r="AK121" s="70">
        <f>SUMPRODUCT($N$59:AK$59,$T$97:$AQ$97)</f>
        <v>0</v>
      </c>
      <c r="AL121" s="70">
        <f>SUMPRODUCT($N$59:AL$59,$S$97:$AQ$97)</f>
        <v>0</v>
      </c>
      <c r="AM121" s="70">
        <f>SUMPRODUCT($N$59:AM$59,$R$97:$AQ$97)</f>
        <v>0.10936575839441159</v>
      </c>
      <c r="AN121" s="70">
        <f>SUMPRODUCT($N$59:AN$59,$Q$97:$AQ$97)</f>
        <v>0.19875397443769066</v>
      </c>
      <c r="AO121" s="70">
        <f>SUMPRODUCT($N$59:AO$59,$P$97:$AQ$97)</f>
        <v>0.35406800954984358</v>
      </c>
      <c r="AP121" s="70">
        <f>SUMPRODUCT($N$59:AP$59,$O$97:$AQ$97)</f>
        <v>0.58325526346338785</v>
      </c>
      <c r="AQ121" s="70">
        <f t="shared" ref="AQ121:DB121" si="256">SUMPRODUCT(N$59:AQ$59,$N$97:$AQ$97)</f>
        <v>0.78894295200784359</v>
      </c>
      <c r="AR121" s="70">
        <f t="shared" si="256"/>
        <v>0.89330190144492094</v>
      </c>
      <c r="AS121" s="70">
        <f t="shared" si="256"/>
        <v>1.2418725359132674</v>
      </c>
      <c r="AT121" s="70">
        <f t="shared" si="256"/>
        <v>1.5869529569936958</v>
      </c>
      <c r="AU121" s="70">
        <f t="shared" si="256"/>
        <v>1.7398313284242322</v>
      </c>
      <c r="AV121" s="70">
        <f t="shared" si="256"/>
        <v>2.245086013943669</v>
      </c>
      <c r="AW121" s="70">
        <f t="shared" si="256"/>
        <v>3.080382851566478</v>
      </c>
      <c r="AX121" s="70">
        <f t="shared" si="256"/>
        <v>3.5844744970842721</v>
      </c>
      <c r="AY121" s="70">
        <f t="shared" si="256"/>
        <v>4.0633871231631566</v>
      </c>
      <c r="AZ121" s="70">
        <f t="shared" si="256"/>
        <v>5.0193927668101761</v>
      </c>
      <c r="BA121" s="70">
        <f t="shared" si="256"/>
        <v>5.228360759844243</v>
      </c>
      <c r="BB121" s="70">
        <f t="shared" si="256"/>
        <v>4.6850335521606041</v>
      </c>
      <c r="BC121" s="70">
        <f t="shared" si="256"/>
        <v>4.4018247979244345</v>
      </c>
      <c r="BD121" s="70">
        <f t="shared" si="256"/>
        <v>4.3928209606012798</v>
      </c>
      <c r="BE121" s="70">
        <f t="shared" si="256"/>
        <v>3.9298740993744059</v>
      </c>
      <c r="BF121" s="70">
        <f t="shared" si="256"/>
        <v>3.9222296547758235</v>
      </c>
      <c r="BG121" s="70">
        <f t="shared" si="256"/>
        <v>4.6602874372928511</v>
      </c>
      <c r="BH121" s="70">
        <f t="shared" si="256"/>
        <v>4.8670551845700594</v>
      </c>
      <c r="BI121" s="70">
        <f t="shared" si="256"/>
        <v>4.3883200431285392</v>
      </c>
      <c r="BJ121" s="70">
        <f t="shared" si="256"/>
        <v>4.1497738189854774</v>
      </c>
      <c r="BK121" s="70">
        <f t="shared" si="256"/>
        <v>5.0402031871037529</v>
      </c>
      <c r="BL121" s="70">
        <f t="shared" si="256"/>
        <v>5.4292094876509527</v>
      </c>
      <c r="BM121" s="70">
        <f t="shared" si="256"/>
        <v>6.1048468940654548</v>
      </c>
      <c r="BN121" s="70">
        <f t="shared" si="256"/>
        <v>7.4814780825682217</v>
      </c>
      <c r="BO121" s="70">
        <f t="shared" si="256"/>
        <v>8.0144794923669558</v>
      </c>
      <c r="BP121" s="70">
        <f t="shared" si="256"/>
        <v>6.8289214457914262</v>
      </c>
      <c r="BQ121" s="70">
        <f t="shared" si="256"/>
        <v>5.983837982558752</v>
      </c>
      <c r="BR121" s="70">
        <f t="shared" si="256"/>
        <v>4.7928837151053907</v>
      </c>
      <c r="BS121" s="70">
        <f t="shared" si="256"/>
        <v>3.2865555260774721</v>
      </c>
      <c r="BT121" s="70">
        <f t="shared" si="256"/>
        <v>2.5068114189149346</v>
      </c>
      <c r="BU121" s="70">
        <f t="shared" si="256"/>
        <v>2.3713347748054869</v>
      </c>
      <c r="BV121" s="70">
        <f t="shared" si="256"/>
        <v>2.0096174202507218</v>
      </c>
      <c r="BW121" s="70">
        <f t="shared" si="256"/>
        <v>2.0679743825728485</v>
      </c>
      <c r="BX121" s="70">
        <f t="shared" si="256"/>
        <v>2.1886678285460452</v>
      </c>
      <c r="BY121" s="70">
        <f t="shared" si="256"/>
        <v>2.4233268735694677</v>
      </c>
      <c r="BZ121" s="70">
        <f t="shared" si="256"/>
        <v>2.6064343315329239</v>
      </c>
      <c r="CA121" s="70">
        <f t="shared" si="256"/>
        <v>2.8947103455331247</v>
      </c>
      <c r="CB121" s="70">
        <f t="shared" si="256"/>
        <v>3.3184330287831023</v>
      </c>
      <c r="CC121" s="70">
        <f t="shared" si="256"/>
        <v>3.6474862300683868</v>
      </c>
      <c r="CD121" s="70">
        <f t="shared" si="256"/>
        <v>3.8151533555338042</v>
      </c>
      <c r="CE121" s="70">
        <f t="shared" si="256"/>
        <v>4.0196854328097507</v>
      </c>
      <c r="CF121" s="70">
        <f t="shared" si="256"/>
        <v>4.322751039107982</v>
      </c>
      <c r="CG121" s="70">
        <f t="shared" si="256"/>
        <v>4.5467493682094222</v>
      </c>
      <c r="CH121" s="70">
        <f t="shared" si="256"/>
        <v>4.831638044338133</v>
      </c>
      <c r="CI121" s="70">
        <f t="shared" si="256"/>
        <v>5.2543414993842603</v>
      </c>
      <c r="CJ121" s="70">
        <f t="shared" si="256"/>
        <v>5.5784449834225356</v>
      </c>
      <c r="CK121" s="70">
        <f t="shared" si="256"/>
        <v>5.7619344512794539</v>
      </c>
      <c r="CL121" s="70">
        <f t="shared" si="256"/>
        <v>5.9860252644083038</v>
      </c>
      <c r="CM121" s="70">
        <f t="shared" si="256"/>
        <v>6.3399880627590139</v>
      </c>
      <c r="CN121" s="70">
        <f t="shared" si="256"/>
        <v>6.6255846380556287</v>
      </c>
      <c r="CO121" s="70">
        <f t="shared" si="256"/>
        <v>6.9611700117921966</v>
      </c>
      <c r="CP121" s="70">
        <f t="shared" si="256"/>
        <v>7.4222567995165551</v>
      </c>
      <c r="CQ121" s="70">
        <f t="shared" si="256"/>
        <v>7.7974435298443359</v>
      </c>
      <c r="CR121" s="70">
        <f t="shared" si="256"/>
        <v>7.9870464715230689</v>
      </c>
      <c r="CS121" s="70">
        <f t="shared" si="256"/>
        <v>8.1602143221451922</v>
      </c>
      <c r="CT121" s="70">
        <f t="shared" si="256"/>
        <v>8.2050979754197968</v>
      </c>
      <c r="CU121" s="70">
        <f t="shared" si="256"/>
        <v>8.0894353323104831</v>
      </c>
      <c r="CV121" s="70">
        <f t="shared" si="256"/>
        <v>7.9276291767977067</v>
      </c>
      <c r="CW121" s="70">
        <f t="shared" si="256"/>
        <v>7.7611075079320013</v>
      </c>
      <c r="CX121" s="70">
        <f t="shared" si="256"/>
        <v>7.5697896234130706</v>
      </c>
      <c r="CY121" s="70">
        <f t="shared" si="256"/>
        <v>7.4770395002493135</v>
      </c>
      <c r="CZ121" s="70">
        <f t="shared" si="256"/>
        <v>7.3964731151044711</v>
      </c>
      <c r="DA121" s="70">
        <f t="shared" si="256"/>
        <v>7.3695883404106848</v>
      </c>
      <c r="DB121" s="70">
        <f t="shared" si="256"/>
        <v>7.3610426580442185</v>
      </c>
      <c r="DC121" s="70">
        <f t="shared" ref="DC121:FN121" si="257">SUMPRODUCT(BZ$59:DC$59,$N$97:$AQ$97)</f>
        <v>7.3291222943803014</v>
      </c>
      <c r="DD121" s="70">
        <f t="shared" si="257"/>
        <v>7.316452415490744</v>
      </c>
      <c r="DE121" s="70">
        <f t="shared" si="257"/>
        <v>7.3623072537435528</v>
      </c>
      <c r="DF121" s="70">
        <f t="shared" si="257"/>
        <v>7.4267113294178824</v>
      </c>
      <c r="DG121" s="70">
        <f t="shared" si="257"/>
        <v>7.490746257856693</v>
      </c>
      <c r="DH121" s="70">
        <f t="shared" si="257"/>
        <v>7.5574980501716045</v>
      </c>
      <c r="DI121" s="70">
        <f t="shared" si="257"/>
        <v>7.5507129431064737</v>
      </c>
      <c r="DJ121" s="70">
        <f t="shared" si="257"/>
        <v>7.4360366796234452</v>
      </c>
      <c r="DK121" s="70">
        <f t="shared" si="257"/>
        <v>7.2618330308454722</v>
      </c>
      <c r="DL121" s="70">
        <f t="shared" si="257"/>
        <v>7.0592793545935653</v>
      </c>
      <c r="DM121" s="70">
        <f t="shared" si="257"/>
        <v>6.8570672616156658</v>
      </c>
      <c r="DN121" s="70">
        <f t="shared" si="257"/>
        <v>6.7140087254926737</v>
      </c>
      <c r="DO121" s="70">
        <f t="shared" si="257"/>
        <v>6.6680519680533559</v>
      </c>
      <c r="DP121" s="70">
        <f t="shared" si="257"/>
        <v>6.6884382502775761</v>
      </c>
      <c r="DQ121" s="70">
        <f t="shared" si="257"/>
        <v>6.7757816993427946</v>
      </c>
      <c r="DR121" s="70">
        <f t="shared" si="257"/>
        <v>6.9187599934836435</v>
      </c>
      <c r="DS121" s="70">
        <f t="shared" si="257"/>
        <v>7.0903213437611701</v>
      </c>
      <c r="DT121" s="70">
        <f t="shared" si="257"/>
        <v>7.2596341313757851</v>
      </c>
      <c r="DU121" s="70">
        <f t="shared" si="257"/>
        <v>7.4339162890195016</v>
      </c>
      <c r="DV121" s="70">
        <f t="shared" si="257"/>
        <v>7.6064436054183346</v>
      </c>
      <c r="DW121" s="70">
        <f t="shared" si="257"/>
        <v>7.7522690209139036</v>
      </c>
      <c r="DX121" s="70">
        <f t="shared" si="257"/>
        <v>7.8784180830821109</v>
      </c>
      <c r="DY121" s="70">
        <f t="shared" si="257"/>
        <v>7.9837785109417627</v>
      </c>
      <c r="DZ121" s="70">
        <f t="shared" si="257"/>
        <v>8.0751936694136415</v>
      </c>
      <c r="EA121" s="70">
        <f t="shared" si="257"/>
        <v>8.1532517418882815</v>
      </c>
      <c r="EB121" s="70">
        <f t="shared" si="257"/>
        <v>8.2320550931660534</v>
      </c>
      <c r="EC121" s="70">
        <f t="shared" si="257"/>
        <v>8.3172684976589135</v>
      </c>
      <c r="ED121" s="70">
        <f t="shared" si="257"/>
        <v>8.4040845623093894</v>
      </c>
      <c r="EE121" s="70">
        <f t="shared" si="257"/>
        <v>8.4816061165696492</v>
      </c>
      <c r="EF121" s="70">
        <f t="shared" si="257"/>
        <v>8.548421680793389</v>
      </c>
      <c r="EG121" s="70">
        <f t="shared" si="257"/>
        <v>8.6091072712149419</v>
      </c>
      <c r="EH121" s="70">
        <f t="shared" si="257"/>
        <v>8.664771948464244</v>
      </c>
      <c r="EI121" s="70">
        <f t="shared" si="257"/>
        <v>8.7211648292971908</v>
      </c>
      <c r="EJ121" s="70">
        <f t="shared" si="257"/>
        <v>8.7681085176568683</v>
      </c>
      <c r="EK121" s="70">
        <f t="shared" si="257"/>
        <v>8.7888925542825618</v>
      </c>
      <c r="EL121" s="70">
        <f t="shared" si="257"/>
        <v>8.7789132274344706</v>
      </c>
      <c r="EM121" s="70">
        <f t="shared" si="257"/>
        <v>8.7337490322892712</v>
      </c>
      <c r="EN121" s="70">
        <f t="shared" si="257"/>
        <v>8.6539729568886248</v>
      </c>
      <c r="EO121" s="70">
        <f t="shared" si="257"/>
        <v>8.5621207403876305</v>
      </c>
      <c r="EP121" s="70">
        <f t="shared" si="257"/>
        <v>8.4767824933798774</v>
      </c>
      <c r="EQ121" s="70">
        <f t="shared" si="257"/>
        <v>8.4134628906380566</v>
      </c>
      <c r="ER121" s="70">
        <f t="shared" si="257"/>
        <v>8.3712329166819952</v>
      </c>
      <c r="ES121" s="70">
        <f t="shared" si="257"/>
        <v>8.3542847978808137</v>
      </c>
      <c r="ET121" s="70">
        <f t="shared" si="257"/>
        <v>8.3569253096142688</v>
      </c>
      <c r="EU121" s="70">
        <f t="shared" si="257"/>
        <v>8.3702602820189398</v>
      </c>
      <c r="EV121" s="70">
        <f t="shared" si="257"/>
        <v>8.3848322853750155</v>
      </c>
      <c r="EW121" s="70">
        <f t="shared" si="257"/>
        <v>8.4071666711116002</v>
      </c>
      <c r="EX121" s="70">
        <f t="shared" si="257"/>
        <v>8.4381340067478838</v>
      </c>
      <c r="EY121" s="70">
        <f t="shared" si="257"/>
        <v>8.4680276357643915</v>
      </c>
      <c r="EZ121" s="70">
        <f t="shared" si="257"/>
        <v>8.5000651702467138</v>
      </c>
      <c r="FA121" s="70">
        <f t="shared" si="257"/>
        <v>8.530665885455802</v>
      </c>
      <c r="FB121" s="70">
        <f t="shared" si="257"/>
        <v>8.5492835751312644</v>
      </c>
      <c r="FC121" s="70">
        <f t="shared" si="257"/>
        <v>8.553679578287813</v>
      </c>
      <c r="FD121" s="70">
        <f t="shared" si="257"/>
        <v>8.5462790327284424</v>
      </c>
      <c r="FE121" s="70">
        <f t="shared" si="257"/>
        <v>8.5356594594034298</v>
      </c>
      <c r="FF121" s="70">
        <f t="shared" si="257"/>
        <v>8.5231478113902295</v>
      </c>
      <c r="FG121" s="70">
        <f t="shared" si="257"/>
        <v>8.5165494530808932</v>
      </c>
      <c r="FH121" s="70">
        <f t="shared" si="257"/>
        <v>8.5155018741708304</v>
      </c>
      <c r="FI121" s="70">
        <f t="shared" si="257"/>
        <v>8.5228186177437948</v>
      </c>
      <c r="FJ121" s="70">
        <f t="shared" si="257"/>
        <v>8.5332000121650431</v>
      </c>
      <c r="FK121" s="70">
        <f t="shared" si="257"/>
        <v>8.5449671507460874</v>
      </c>
      <c r="FL121" s="70">
        <f t="shared" si="257"/>
        <v>8.561316750448773</v>
      </c>
      <c r="FM121" s="70">
        <f t="shared" si="257"/>
        <v>8.5807081540894288</v>
      </c>
      <c r="FN121" s="70">
        <f t="shared" si="257"/>
        <v>8.6018327146451341</v>
      </c>
      <c r="FO121" s="70">
        <f t="shared" ref="FO121:HZ121" si="258">SUMPRODUCT(EL$59:FO$59,$N$97:$AQ$97)</f>
        <v>8.613353711966095</v>
      </c>
      <c r="FP121" s="70">
        <f t="shared" si="258"/>
        <v>8.6134911396221163</v>
      </c>
      <c r="FQ121" s="70">
        <f t="shared" si="258"/>
        <v>8.5996717528347446</v>
      </c>
      <c r="FR121" s="70">
        <f t="shared" si="258"/>
        <v>8.5740945234105244</v>
      </c>
      <c r="FS121" s="70">
        <f t="shared" si="258"/>
        <v>8.5453479219125423</v>
      </c>
      <c r="FT121" s="70">
        <f t="shared" si="258"/>
        <v>8.5214755038494232</v>
      </c>
      <c r="FU121" s="70">
        <f t="shared" si="258"/>
        <v>8.5080613521001052</v>
      </c>
      <c r="FV121" s="70">
        <f t="shared" si="258"/>
        <v>8.5107329567286207</v>
      </c>
      <c r="FW121" s="70">
        <f t="shared" si="258"/>
        <v>8.5219066684903346</v>
      </c>
      <c r="FX121" s="70">
        <f t="shared" si="258"/>
        <v>8.5379019138530072</v>
      </c>
      <c r="FY121" s="70">
        <f t="shared" si="258"/>
        <v>8.5637278246382742</v>
      </c>
      <c r="FZ121" s="70">
        <f t="shared" si="258"/>
        <v>8.600206568021818</v>
      </c>
      <c r="GA121" s="70">
        <f t="shared" si="258"/>
        <v>8.6399848845968439</v>
      </c>
      <c r="GB121" s="70">
        <f t="shared" si="258"/>
        <v>8.6917783044399428</v>
      </c>
      <c r="GC121" s="70">
        <f t="shared" si="258"/>
        <v>8.7512914770000325</v>
      </c>
      <c r="GD121" s="70">
        <f t="shared" si="258"/>
        <v>8.8146651223744037</v>
      </c>
      <c r="GE121" s="70">
        <f t="shared" si="258"/>
        <v>8.8870337741835286</v>
      </c>
      <c r="GF121" s="70">
        <f t="shared" si="258"/>
        <v>8.9697120640617918</v>
      </c>
      <c r="GG121" s="70">
        <f t="shared" si="258"/>
        <v>9.0640164024574101</v>
      </c>
      <c r="GH121" s="70">
        <f t="shared" si="258"/>
        <v>9.1713929917591877</v>
      </c>
      <c r="GI121" s="70">
        <f t="shared" si="258"/>
        <v>9.2858070120759617</v>
      </c>
      <c r="GJ121" s="70">
        <f t="shared" si="258"/>
        <v>9.3914288757200968</v>
      </c>
      <c r="GK121" s="70">
        <f t="shared" si="258"/>
        <v>9.4877523740305243</v>
      </c>
      <c r="GL121" s="70">
        <f t="shared" si="258"/>
        <v>9.5798018042247559</v>
      </c>
      <c r="GM121" s="70">
        <f t="shared" si="258"/>
        <v>9.6674292182203025</v>
      </c>
      <c r="GN121" s="70">
        <f t="shared" si="258"/>
        <v>9.7606410747988477</v>
      </c>
      <c r="GO121" s="70">
        <f t="shared" si="258"/>
        <v>9.8709137040994399</v>
      </c>
      <c r="GP121" s="70">
        <f t="shared" si="258"/>
        <v>9.9897096367181017</v>
      </c>
      <c r="GQ121" s="70">
        <f t="shared" si="258"/>
        <v>10.100719139062218</v>
      </c>
      <c r="GR121" s="70">
        <f t="shared" si="258"/>
        <v>10.202770563602723</v>
      </c>
      <c r="GS121" s="70">
        <f t="shared" si="258"/>
        <v>10.320287667248813</v>
      </c>
      <c r="GT121" s="70">
        <f t="shared" si="258"/>
        <v>10.446638325200368</v>
      </c>
      <c r="GU121" s="70">
        <f t="shared" si="258"/>
        <v>10.589766816253432</v>
      </c>
      <c r="GV121" s="70">
        <f t="shared" si="258"/>
        <v>10.761187669705194</v>
      </c>
      <c r="GW121" s="70">
        <f t="shared" si="258"/>
        <v>10.945768145925186</v>
      </c>
      <c r="GX121" s="70">
        <f t="shared" si="258"/>
        <v>11.105745970307373</v>
      </c>
      <c r="GY121" s="70">
        <f t="shared" si="258"/>
        <v>11.243086150568818</v>
      </c>
      <c r="GZ121" s="70">
        <f t="shared" si="258"/>
        <v>11.343957879745805</v>
      </c>
      <c r="HA121" s="70">
        <f t="shared" si="258"/>
        <v>11.408220387735909</v>
      </c>
      <c r="HB121" s="70">
        <f t="shared" si="258"/>
        <v>11.450647622360071</v>
      </c>
      <c r="HC121" s="70">
        <f t="shared" si="258"/>
        <v>11.475936877914481</v>
      </c>
      <c r="HD121" s="70">
        <f t="shared" si="258"/>
        <v>11.484492879779044</v>
      </c>
      <c r="HE121" s="70">
        <f t="shared" si="258"/>
        <v>11.491443228657712</v>
      </c>
      <c r="HF121" s="70">
        <f t="shared" si="258"/>
        <v>11.479117417946298</v>
      </c>
      <c r="HG121" s="70">
        <f t="shared" si="258"/>
        <v>11.448912275053621</v>
      </c>
      <c r="HH121" s="70">
        <f t="shared" si="258"/>
        <v>11.414250234732858</v>
      </c>
      <c r="HI121" s="70">
        <f t="shared" si="258"/>
        <v>11.360676325624473</v>
      </c>
      <c r="HJ121" s="70">
        <f t="shared" si="258"/>
        <v>11.269027663095315</v>
      </c>
      <c r="HK121" s="70">
        <f t="shared" si="258"/>
        <v>11.157263112231709</v>
      </c>
      <c r="HL121" s="70">
        <f t="shared" si="258"/>
        <v>11.024479435786557</v>
      </c>
      <c r="HM121" s="70">
        <f t="shared" si="258"/>
        <v>10.841490504114894</v>
      </c>
      <c r="HN121" s="70">
        <f t="shared" si="258"/>
        <v>10.646048821858644</v>
      </c>
      <c r="HO121" s="70">
        <f t="shared" si="258"/>
        <v>10.479395417390162</v>
      </c>
      <c r="HP121" s="70">
        <f t="shared" si="258"/>
        <v>10.332122669306081</v>
      </c>
      <c r="HQ121" s="70">
        <f t="shared" si="258"/>
        <v>10.187868741455585</v>
      </c>
      <c r="HR121" s="70">
        <f t="shared" si="258"/>
        <v>10.071181333511003</v>
      </c>
      <c r="HS121" s="70">
        <f t="shared" si="258"/>
        <v>9.9579795644930673</v>
      </c>
      <c r="HT121" s="70">
        <f t="shared" si="258"/>
        <v>9.8059695519492571</v>
      </c>
      <c r="HU121" s="70">
        <f t="shared" si="258"/>
        <v>9.6422505448750488</v>
      </c>
      <c r="HV121" s="70">
        <f t="shared" si="258"/>
        <v>9.5046893459087656</v>
      </c>
      <c r="HW121" s="70">
        <f t="shared" si="258"/>
        <v>9.3842840056925141</v>
      </c>
      <c r="HX121" s="70">
        <f t="shared" si="258"/>
        <v>9.2230741925398245</v>
      </c>
      <c r="HY121" s="70">
        <f t="shared" si="258"/>
        <v>9.0523068910375812</v>
      </c>
      <c r="HZ121" s="70">
        <f t="shared" si="258"/>
        <v>8.8539279361044123</v>
      </c>
      <c r="IA121" s="70">
        <f t="shared" ref="IA121:KL121" si="259">SUMPRODUCT(GX$59:IA$59,$N$97:$AQ$97)</f>
        <v>8.5903643642595053</v>
      </c>
      <c r="IB121" s="70">
        <f t="shared" si="259"/>
        <v>8.3007969450369927</v>
      </c>
      <c r="IC121" s="70">
        <f t="shared" si="259"/>
        <v>8.0732460351501558</v>
      </c>
      <c r="ID121" s="70">
        <f t="shared" si="259"/>
        <v>7.8913865784966539</v>
      </c>
      <c r="IE121" s="70">
        <f t="shared" si="259"/>
        <v>7.7773401296137088</v>
      </c>
      <c r="IF121" s="70">
        <f t="shared" si="259"/>
        <v>7.7499855254536572</v>
      </c>
      <c r="IG121" s="70">
        <f t="shared" si="259"/>
        <v>7.7691854535927574</v>
      </c>
      <c r="IH121" s="70">
        <f t="shared" si="259"/>
        <v>7.8136091332664792</v>
      </c>
      <c r="II121" s="70">
        <f t="shared" si="259"/>
        <v>7.9085119391368091</v>
      </c>
      <c r="IJ121" s="70">
        <f t="shared" si="259"/>
        <v>8.0217865811485058</v>
      </c>
      <c r="IK121" s="70">
        <f t="shared" si="259"/>
        <v>8.1500659572908827</v>
      </c>
      <c r="IL121" s="70">
        <f t="shared" si="259"/>
        <v>8.3108070580372324</v>
      </c>
      <c r="IM121" s="70">
        <f t="shared" si="259"/>
        <v>8.4682445744526103</v>
      </c>
      <c r="IN121" s="70">
        <f t="shared" si="259"/>
        <v>8.574319864960593</v>
      </c>
      <c r="IO121" s="70">
        <f t="shared" si="259"/>
        <v>8.6370270610702242</v>
      </c>
      <c r="IP121" s="70">
        <f t="shared" si="259"/>
        <v>8.6761594675957276</v>
      </c>
      <c r="IQ121" s="70">
        <f t="shared" si="259"/>
        <v>8.6709637801777344</v>
      </c>
      <c r="IR121" s="70">
        <f t="shared" si="259"/>
        <v>8.6601284470845563</v>
      </c>
      <c r="IS121" s="70">
        <f t="shared" si="259"/>
        <v>8.6892142280698899</v>
      </c>
      <c r="IT121" s="70">
        <f t="shared" si="259"/>
        <v>8.7347704019587216</v>
      </c>
      <c r="IU121" s="70">
        <f t="shared" si="259"/>
        <v>8.7528931234714378</v>
      </c>
      <c r="IV121" s="70">
        <f t="shared" si="259"/>
        <v>8.7566386291395641</v>
      </c>
      <c r="IW121" s="70">
        <f t="shared" si="259"/>
        <v>8.7946665765703305</v>
      </c>
      <c r="IX121" s="70">
        <f t="shared" si="259"/>
        <v>8.8353610582074928</v>
      </c>
      <c r="IY121" s="70">
        <f t="shared" si="259"/>
        <v>8.9031576025326782</v>
      </c>
      <c r="IZ121" s="70">
        <f t="shared" si="259"/>
        <v>9.0394853198626368</v>
      </c>
      <c r="JA121" s="70">
        <f t="shared" si="259"/>
        <v>9.2041317338712361</v>
      </c>
      <c r="JB121" s="70">
        <f t="shared" si="259"/>
        <v>9.2840911048127683</v>
      </c>
      <c r="JC121" s="70">
        <f t="shared" si="259"/>
        <v>9.2995554715619093</v>
      </c>
      <c r="JD121" s="70">
        <f t="shared" si="259"/>
        <v>9.2327163990835093</v>
      </c>
      <c r="JE121" s="70">
        <f t="shared" si="259"/>
        <v>9.0649015421230459</v>
      </c>
      <c r="JF121" s="70">
        <f t="shared" si="259"/>
        <v>8.8492661013310414</v>
      </c>
      <c r="JG121" s="70">
        <f t="shared" si="259"/>
        <v>8.6572916337881196</v>
      </c>
      <c r="JH121" s="70">
        <f t="shared" si="259"/>
        <v>8.475906694239411</v>
      </c>
      <c r="JI121" s="70">
        <f t="shared" si="259"/>
        <v>8.3307608793703274</v>
      </c>
      <c r="JJ121" s="70">
        <f t="shared" si="259"/>
        <v>8.2208237809428191</v>
      </c>
      <c r="JK121" s="70">
        <f t="shared" si="259"/>
        <v>8.1348431397992336</v>
      </c>
      <c r="JL121" s="70">
        <f t="shared" si="259"/>
        <v>8.0567140839171145</v>
      </c>
      <c r="JM121" s="70">
        <f t="shared" si="259"/>
        <v>7.9901359293736478</v>
      </c>
      <c r="JN121" s="70">
        <f t="shared" si="259"/>
        <v>7.9198479039953966</v>
      </c>
      <c r="JO121" s="70">
        <f t="shared" si="259"/>
        <v>7.8474124857014473</v>
      </c>
      <c r="JP121" s="70">
        <f t="shared" si="259"/>
        <v>7.763425891924733</v>
      </c>
      <c r="JQ121" s="70">
        <f t="shared" si="259"/>
        <v>7.65999680322322</v>
      </c>
      <c r="JR121" s="70">
        <f t="shared" si="259"/>
        <v>7.5538175872777931</v>
      </c>
      <c r="JS121" s="70">
        <f t="shared" si="259"/>
        <v>7.4574157671802972</v>
      </c>
      <c r="JT121" s="70">
        <f t="shared" si="259"/>
        <v>7.3741910102930861</v>
      </c>
      <c r="JU121" s="70">
        <f t="shared" si="259"/>
        <v>7.3052469028695786</v>
      </c>
      <c r="JV121" s="70">
        <f t="shared" si="259"/>
        <v>7.2496646473399178</v>
      </c>
      <c r="JW121" s="70">
        <f t="shared" si="259"/>
        <v>7.1920444782601951</v>
      </c>
      <c r="JX121" s="70">
        <f t="shared" si="259"/>
        <v>7.1218701485260381</v>
      </c>
      <c r="JY121" s="70">
        <f t="shared" si="259"/>
        <v>7.0502597612614739</v>
      </c>
      <c r="JZ121" s="70">
        <f t="shared" si="259"/>
        <v>6.9843619556969507</v>
      </c>
      <c r="KA121" s="70">
        <f t="shared" si="259"/>
        <v>6.928941321686156</v>
      </c>
      <c r="KB121" s="70">
        <f t="shared" si="259"/>
        <v>6.8666727622791193</v>
      </c>
      <c r="KC121" s="70">
        <f t="shared" si="259"/>
        <v>6.7960779843609656</v>
      </c>
      <c r="KD121" s="70">
        <f t="shared" si="259"/>
        <v>6.6998402585981189</v>
      </c>
      <c r="KE121" s="70">
        <f t="shared" si="259"/>
        <v>6.5701823952887235</v>
      </c>
      <c r="KF121" s="70">
        <f t="shared" si="259"/>
        <v>6.4183860168144378</v>
      </c>
      <c r="KG121" s="70">
        <f t="shared" si="259"/>
        <v>6.2714894433159998</v>
      </c>
      <c r="KH121" s="70">
        <f t="shared" si="259"/>
        <v>6.1327049039223738</v>
      </c>
      <c r="KI121" s="70">
        <f t="shared" si="259"/>
        <v>6.0206849459019667</v>
      </c>
      <c r="KJ121" s="70">
        <f t="shared" si="259"/>
        <v>5.9369014146380996</v>
      </c>
      <c r="KK121" s="70">
        <f t="shared" si="259"/>
        <v>5.8766099182246494</v>
      </c>
      <c r="KL121" s="70">
        <f t="shared" si="259"/>
        <v>5.8342030497250148</v>
      </c>
      <c r="KM121" s="70">
        <f t="shared" ref="KM121:MX121" si="260">SUMPRODUCT(JJ$59:KM$59,$N$97:$AQ$97)</f>
        <v>5.8124064049574233</v>
      </c>
      <c r="KN121" s="70">
        <f t="shared" si="260"/>
        <v>5.7980957731061569</v>
      </c>
      <c r="KO121" s="70">
        <f t="shared" si="260"/>
        <v>5.8016963950721134</v>
      </c>
      <c r="KP121" s="70">
        <f t="shared" si="260"/>
        <v>5.818943709211899</v>
      </c>
      <c r="KQ121" s="70">
        <f t="shared" si="260"/>
        <v>5.8408972218399917</v>
      </c>
      <c r="KR121" s="70">
        <f t="shared" si="260"/>
        <v>5.8775666250397638</v>
      </c>
      <c r="KS121" s="70">
        <f t="shared" si="260"/>
        <v>5.9404447599585266</v>
      </c>
      <c r="KT121" s="70">
        <f t="shared" si="260"/>
        <v>6.0191243662237781</v>
      </c>
      <c r="KU121" s="70">
        <f t="shared" si="260"/>
        <v>6.1153577233885583</v>
      </c>
      <c r="KV121" s="70">
        <f t="shared" si="260"/>
        <v>6.2486017584198166</v>
      </c>
      <c r="KW121" s="70">
        <f t="shared" si="260"/>
        <v>6.388739734440084</v>
      </c>
      <c r="KX121" s="70">
        <f t="shared" si="260"/>
        <v>6.5065478817678368</v>
      </c>
      <c r="KY121" s="70">
        <f t="shared" si="260"/>
        <v>6.6098605215048201</v>
      </c>
      <c r="KZ121" s="70">
        <f t="shared" si="260"/>
        <v>6.7081663302873418</v>
      </c>
      <c r="LA121" s="70">
        <f t="shared" si="260"/>
        <v>6.7865911721274106</v>
      </c>
      <c r="LB121" s="70">
        <f t="shared" si="260"/>
        <v>6.8647956760817692</v>
      </c>
      <c r="LC121" s="70">
        <f t="shared" si="260"/>
        <v>6.9719472289035451</v>
      </c>
      <c r="LD121" s="70">
        <f t="shared" si="260"/>
        <v>7.0853264693637756</v>
      </c>
      <c r="LE121" s="70">
        <f t="shared" si="260"/>
        <v>7.1772779300878611</v>
      </c>
      <c r="LF121" s="70">
        <f t="shared" si="260"/>
        <v>7.2543665330403284</v>
      </c>
      <c r="LG121" s="70">
        <f t="shared" si="260"/>
        <v>7.360888541646716</v>
      </c>
      <c r="LH121" s="70">
        <f t="shared" si="260"/>
        <v>7.4801915793373261</v>
      </c>
      <c r="LI121" s="70">
        <f t="shared" si="260"/>
        <v>7.626351731482969</v>
      </c>
      <c r="LJ121" s="70">
        <f t="shared" si="260"/>
        <v>7.8276759392991515</v>
      </c>
      <c r="LK121" s="70">
        <f t="shared" si="260"/>
        <v>8.052525458341659</v>
      </c>
      <c r="LL121" s="70">
        <f t="shared" si="260"/>
        <v>8.2369293307271274</v>
      </c>
      <c r="LM121" s="70">
        <f t="shared" si="260"/>
        <v>8.3858325610269357</v>
      </c>
      <c r="LN121" s="70">
        <f t="shared" si="260"/>
        <v>8.4888168448603949</v>
      </c>
      <c r="LO121" s="70">
        <f t="shared" si="260"/>
        <v>8.5346111104443487</v>
      </c>
      <c r="LP121" s="70">
        <f t="shared" si="260"/>
        <v>8.5463469411033781</v>
      </c>
      <c r="LQ121" s="70">
        <f t="shared" si="260"/>
        <v>8.547261958211692</v>
      </c>
      <c r="LR121" s="70">
        <f t="shared" si="260"/>
        <v>8.5422507043360696</v>
      </c>
      <c r="LS121" s="70">
        <f t="shared" si="260"/>
        <v>8.5351196079710938</v>
      </c>
      <c r="LT121" s="70">
        <f t="shared" si="260"/>
        <v>8.5198586058359638</v>
      </c>
      <c r="LU121" s="70">
        <f t="shared" si="260"/>
        <v>8.5236913119571955</v>
      </c>
      <c r="LV121" s="70">
        <f t="shared" si="260"/>
        <v>8.5404661504434607</v>
      </c>
      <c r="LW121" s="70">
        <f t="shared" si="260"/>
        <v>8.5461412207997043</v>
      </c>
      <c r="LX121" s="70">
        <f t="shared" si="260"/>
        <v>8.5615384410155286</v>
      </c>
      <c r="LY121" s="70">
        <f t="shared" si="260"/>
        <v>8.6019984677411134</v>
      </c>
      <c r="LZ121" s="70">
        <f t="shared" si="260"/>
        <v>8.6085442091343705</v>
      </c>
      <c r="MA121" s="70">
        <f t="shared" si="260"/>
        <v>8.5896956973099066</v>
      </c>
      <c r="MB121" s="70">
        <f t="shared" si="260"/>
        <v>8.5952551566993503</v>
      </c>
      <c r="MC121" s="70">
        <f t="shared" si="260"/>
        <v>8.6198959843717748</v>
      </c>
      <c r="MD121" s="70">
        <f t="shared" si="260"/>
        <v>8.6356436913435157</v>
      </c>
      <c r="ME121" s="70">
        <f t="shared" si="260"/>
        <v>8.6869906198803832</v>
      </c>
      <c r="MF121" s="70">
        <f t="shared" si="260"/>
        <v>8.7745301535451805</v>
      </c>
      <c r="MG121" s="70">
        <f t="shared" si="260"/>
        <v>8.8355193237689065</v>
      </c>
      <c r="MH121" s="70">
        <f t="shared" si="260"/>
        <v>8.8706566374705336</v>
      </c>
      <c r="MI121" s="70">
        <f t="shared" si="260"/>
        <v>8.926010554319955</v>
      </c>
      <c r="MJ121" s="70">
        <f t="shared" si="260"/>
        <v>9.0305296426575783</v>
      </c>
      <c r="MK121" s="70">
        <f t="shared" si="260"/>
        <v>9.1118571491534954</v>
      </c>
      <c r="ML121" s="70">
        <f t="shared" si="260"/>
        <v>9.207943418444021</v>
      </c>
      <c r="MM121" s="70">
        <f t="shared" si="260"/>
        <v>9.324542903330844</v>
      </c>
      <c r="MN121" s="70">
        <f t="shared" si="260"/>
        <v>9.3874760986861432</v>
      </c>
      <c r="MO121" s="70">
        <f t="shared" si="260"/>
        <v>9.3719423727134359</v>
      </c>
      <c r="MP121" s="70">
        <f t="shared" si="260"/>
        <v>9.371466632443008</v>
      </c>
      <c r="MQ121" s="70">
        <f t="shared" si="260"/>
        <v>9.3529154567864019</v>
      </c>
      <c r="MR121" s="70">
        <f t="shared" si="260"/>
        <v>9.3262008288844029</v>
      </c>
      <c r="MS121" s="70">
        <f t="shared" si="260"/>
        <v>9.3367693116003689</v>
      </c>
      <c r="MT121" s="70">
        <f t="shared" si="260"/>
        <v>9.3716762084062246</v>
      </c>
      <c r="MU121" s="70">
        <f t="shared" si="260"/>
        <v>9.3962984623754586</v>
      </c>
      <c r="MV121" s="70">
        <f t="shared" si="260"/>
        <v>9.4401136887173553</v>
      </c>
      <c r="MW121" s="70">
        <f t="shared" si="260"/>
        <v>9.4818320479371057</v>
      </c>
      <c r="MX121" s="70">
        <f t="shared" si="260"/>
        <v>9.5227542001153225</v>
      </c>
      <c r="MY121" s="70">
        <f t="shared" ref="MY121:NO121" si="261">SUMPRODUCT(LV$59:MY$59,$N$97:$AQ$97)</f>
        <v>9.5583222914155197</v>
      </c>
      <c r="MZ121" s="70">
        <f t="shared" si="261"/>
        <v>9.5893773799598918</v>
      </c>
      <c r="NA121" s="70">
        <f t="shared" si="261"/>
        <v>9.6092599156095737</v>
      </c>
      <c r="NB121" s="70">
        <f t="shared" si="261"/>
        <v>9.6117402952851503</v>
      </c>
      <c r="NC121" s="70">
        <f t="shared" si="261"/>
        <v>9.5965868650062269</v>
      </c>
      <c r="ND121" s="70">
        <f t="shared" si="261"/>
        <v>9.5671901817279039</v>
      </c>
      <c r="NE121" s="70">
        <f t="shared" si="261"/>
        <v>9.5359752110973837</v>
      </c>
      <c r="NF121" s="70">
        <f t="shared" si="261"/>
        <v>9.5082461547325714</v>
      </c>
      <c r="NG121" s="70">
        <f t="shared" si="261"/>
        <v>9.4884851819789944</v>
      </c>
      <c r="NH121" s="70">
        <f t="shared" si="261"/>
        <v>9.4733804475581085</v>
      </c>
      <c r="NI121" s="70">
        <f t="shared" si="261"/>
        <v>9.4583282767544929</v>
      </c>
      <c r="NJ121" s="70">
        <f t="shared" si="261"/>
        <v>9.438579042539704</v>
      </c>
      <c r="NK121" s="70">
        <f t="shared" si="261"/>
        <v>9.4116157761427583</v>
      </c>
      <c r="NL121" s="70">
        <f t="shared" si="261"/>
        <v>9.3859008412999732</v>
      </c>
      <c r="NM121" s="70">
        <f t="shared" si="261"/>
        <v>9.3642129011652404</v>
      </c>
      <c r="NN121" s="70">
        <f t="shared" si="261"/>
        <v>9.350043220509054</v>
      </c>
      <c r="NO121" s="71">
        <f t="shared" si="261"/>
        <v>9.3264678003454051</v>
      </c>
      <c r="NP121" s="14"/>
      <c r="NQ121" s="14"/>
    </row>
    <row r="122" spans="1:381" s="10" customFormat="1" x14ac:dyDescent="0.2">
      <c r="A122" s="8"/>
      <c r="B122" s="8"/>
      <c r="C122" s="138" t="str">
        <f>OFMOR_FFF_0!C122</f>
        <v>FreeStock</v>
      </c>
      <c r="D122" s="138"/>
      <c r="E122" s="138" t="str">
        <f>OFMOR_FFF_0!E122</f>
        <v>Оборот: Освободившийся сток в себестоимости после всех отмен</v>
      </c>
      <c r="F122" s="8"/>
      <c r="G122" s="8" t="str">
        <f>OFMOR_FFF_0!G122</f>
        <v>тыс.руб.</v>
      </c>
      <c r="H122" s="8"/>
      <c r="I122" s="8"/>
      <c r="J122" s="8"/>
      <c r="K122" s="9">
        <f t="shared" si="207"/>
        <v>55287.28727970802</v>
      </c>
      <c r="L122" s="8"/>
      <c r="M122" s="8"/>
      <c r="N122" s="33">
        <f>N114+N116+N118+N120+N121</f>
        <v>0.44079667136343392</v>
      </c>
      <c r="O122" s="34">
        <f>O114+O116+O118+O120+O121</f>
        <v>1.353372176129084</v>
      </c>
      <c r="P122" s="34">
        <f>P114+P116+P118+P120+P121</f>
        <v>1.8515741194258279</v>
      </c>
      <c r="Q122" s="34">
        <f>Q114+Q116+Q118+Q120+Q121</f>
        <v>3.7482230743095442</v>
      </c>
      <c r="R122" s="34">
        <f t="shared" ref="R122:CC122" si="262">R114+R116+R118+R120+R121</f>
        <v>5.4922963813673107</v>
      </c>
      <c r="S122" s="34">
        <f t="shared" si="262"/>
        <v>7.3415209699962407</v>
      </c>
      <c r="T122" s="34">
        <f t="shared" si="262"/>
        <v>10.886221755050919</v>
      </c>
      <c r="U122" s="34">
        <f t="shared" si="262"/>
        <v>15.138114775934998</v>
      </c>
      <c r="V122" s="34">
        <f t="shared" si="262"/>
        <v>18.072374514460535</v>
      </c>
      <c r="W122" s="34">
        <f t="shared" si="262"/>
        <v>22.407553469542986</v>
      </c>
      <c r="X122" s="34">
        <f t="shared" si="262"/>
        <v>30.20442132270734</v>
      </c>
      <c r="Y122" s="34">
        <f t="shared" si="262"/>
        <v>36.895763562695556</v>
      </c>
      <c r="Z122" s="34">
        <f t="shared" si="262"/>
        <v>43.71318283937272</v>
      </c>
      <c r="AA122" s="34">
        <f t="shared" si="262"/>
        <v>53.485180101706703</v>
      </c>
      <c r="AB122" s="34">
        <f t="shared" si="262"/>
        <v>61.721329980232426</v>
      </c>
      <c r="AC122" s="34">
        <f t="shared" si="262"/>
        <v>65.744120707290193</v>
      </c>
      <c r="AD122" s="34">
        <f t="shared" si="262"/>
        <v>71.520812546112808</v>
      </c>
      <c r="AE122" s="34">
        <f t="shared" si="262"/>
        <v>75.849253206029658</v>
      </c>
      <c r="AF122" s="34">
        <f t="shared" si="262"/>
        <v>77.3825300899951</v>
      </c>
      <c r="AG122" s="34">
        <f t="shared" si="262"/>
        <v>77.332016363185744</v>
      </c>
      <c r="AH122" s="34">
        <f t="shared" si="262"/>
        <v>77.296841364466417</v>
      </c>
      <c r="AI122" s="34">
        <f t="shared" si="262"/>
        <v>76.609247992227509</v>
      </c>
      <c r="AJ122" s="34">
        <f t="shared" si="262"/>
        <v>74.846895094640772</v>
      </c>
      <c r="AK122" s="34">
        <f t="shared" si="262"/>
        <v>77.050117221928531</v>
      </c>
      <c r="AL122" s="34">
        <f t="shared" si="262"/>
        <v>82.129699606779042</v>
      </c>
      <c r="AM122" s="34">
        <f t="shared" si="262"/>
        <v>89.656890595026752</v>
      </c>
      <c r="AN122" s="34">
        <f t="shared" si="262"/>
        <v>90.964813129604508</v>
      </c>
      <c r="AO122" s="34">
        <f t="shared" si="262"/>
        <v>97.892773434261983</v>
      </c>
      <c r="AP122" s="34">
        <f t="shared" si="262"/>
        <v>103.79609144513968</v>
      </c>
      <c r="AQ122" s="34">
        <f t="shared" si="262"/>
        <v>106.83176269936909</v>
      </c>
      <c r="AR122" s="34">
        <f t="shared" si="262"/>
        <v>115.86751077999649</v>
      </c>
      <c r="AS122" s="34">
        <f t="shared" si="262"/>
        <v>115.54770221865606</v>
      </c>
      <c r="AT122" s="34">
        <f t="shared" si="262"/>
        <v>106.20467268684496</v>
      </c>
      <c r="AU122" s="34">
        <f t="shared" si="262"/>
        <v>99.637622520260678</v>
      </c>
      <c r="AV122" s="34">
        <f t="shared" si="262"/>
        <v>87.310641194498132</v>
      </c>
      <c r="AW122" s="34">
        <f t="shared" si="262"/>
        <v>75.86918808178126</v>
      </c>
      <c r="AX122" s="34">
        <f t="shared" si="262"/>
        <v>67.455571214373023</v>
      </c>
      <c r="AY122" s="34">
        <f t="shared" si="262"/>
        <v>61.279097676930178</v>
      </c>
      <c r="AZ122" s="34">
        <f t="shared" si="262"/>
        <v>57.875782926450285</v>
      </c>
      <c r="BA122" s="34">
        <f t="shared" si="262"/>
        <v>56.603842467835655</v>
      </c>
      <c r="BB122" s="34">
        <f t="shared" si="262"/>
        <v>56.705454013952085</v>
      </c>
      <c r="BC122" s="34">
        <f t="shared" si="262"/>
        <v>57.756358922221438</v>
      </c>
      <c r="BD122" s="34">
        <f t="shared" si="262"/>
        <v>60.370318862837493</v>
      </c>
      <c r="BE122" s="34">
        <f t="shared" si="262"/>
        <v>63.26196030666928</v>
      </c>
      <c r="BF122" s="34">
        <f t="shared" si="262"/>
        <v>67.524109230927323</v>
      </c>
      <c r="BG122" s="34">
        <f t="shared" si="262"/>
        <v>72.621626221624638</v>
      </c>
      <c r="BH122" s="34">
        <f t="shared" si="262"/>
        <v>77.276939614546293</v>
      </c>
      <c r="BI122" s="34">
        <f t="shared" si="262"/>
        <v>81.103200443547692</v>
      </c>
      <c r="BJ122" s="34">
        <f t="shared" si="262"/>
        <v>85.375629103506611</v>
      </c>
      <c r="BK122" s="34">
        <f t="shared" si="262"/>
        <v>90.223053451446901</v>
      </c>
      <c r="BL122" s="34">
        <f t="shared" si="262"/>
        <v>94.454811669239518</v>
      </c>
      <c r="BM122" s="34">
        <f t="shared" si="262"/>
        <v>100.05684365406232</v>
      </c>
      <c r="BN122" s="34">
        <f t="shared" si="262"/>
        <v>105.95541786625317</v>
      </c>
      <c r="BO122" s="34">
        <f t="shared" si="262"/>
        <v>111.46833071536611</v>
      </c>
      <c r="BP122" s="34">
        <f t="shared" si="262"/>
        <v>115.1459908562272</v>
      </c>
      <c r="BQ122" s="34">
        <f t="shared" si="262"/>
        <v>119.48948933574799</v>
      </c>
      <c r="BR122" s="34">
        <f t="shared" si="262"/>
        <v>124.15778533624304</v>
      </c>
      <c r="BS122" s="34">
        <f t="shared" si="262"/>
        <v>128.03171619518932</v>
      </c>
      <c r="BT122" s="34">
        <f t="shared" si="262"/>
        <v>133.3163058949919</v>
      </c>
      <c r="BU122" s="34">
        <f t="shared" si="262"/>
        <v>137.71117787822826</v>
      </c>
      <c r="BV122" s="34">
        <f t="shared" si="262"/>
        <v>140.26966101176379</v>
      </c>
      <c r="BW122" s="34">
        <f t="shared" si="262"/>
        <v>143.26612773517044</v>
      </c>
      <c r="BX122" s="34">
        <f t="shared" si="262"/>
        <v>144.34217335871907</v>
      </c>
      <c r="BY122" s="34">
        <f t="shared" si="262"/>
        <v>144.74972928383838</v>
      </c>
      <c r="BZ122" s="34">
        <f t="shared" si="262"/>
        <v>144.49691254910135</v>
      </c>
      <c r="CA122" s="34">
        <f t="shared" si="262"/>
        <v>143.56458705689258</v>
      </c>
      <c r="CB122" s="34">
        <f t="shared" si="262"/>
        <v>142.69549593927553</v>
      </c>
      <c r="CC122" s="34">
        <f t="shared" si="262"/>
        <v>142.00672436776878</v>
      </c>
      <c r="CD122" s="34">
        <f t="shared" ref="CD122:EO122" si="263">CD114+CD116+CD118+CD120+CD121</f>
        <v>141.49492530496872</v>
      </c>
      <c r="CE122" s="34">
        <f t="shared" si="263"/>
        <v>141.23571140446387</v>
      </c>
      <c r="CF122" s="34">
        <f t="shared" si="263"/>
        <v>141.50240668987536</v>
      </c>
      <c r="CG122" s="34">
        <f t="shared" si="263"/>
        <v>141.89875655744481</v>
      </c>
      <c r="CH122" s="34">
        <f t="shared" si="263"/>
        <v>142.45461057349766</v>
      </c>
      <c r="CI122" s="34">
        <f t="shared" si="263"/>
        <v>143.32407501583103</v>
      </c>
      <c r="CJ122" s="34">
        <f t="shared" si="263"/>
        <v>144.02526743591179</v>
      </c>
      <c r="CK122" s="34">
        <f t="shared" si="263"/>
        <v>144.31552542173512</v>
      </c>
      <c r="CL122" s="34">
        <f t="shared" si="263"/>
        <v>144.42975438975071</v>
      </c>
      <c r="CM122" s="34">
        <f t="shared" si="263"/>
        <v>144.01709570944507</v>
      </c>
      <c r="CN122" s="34">
        <f t="shared" si="263"/>
        <v>142.80862642368061</v>
      </c>
      <c r="CO122" s="34">
        <f t="shared" si="263"/>
        <v>141.28634469202902</v>
      </c>
      <c r="CP122" s="34">
        <f t="shared" si="263"/>
        <v>139.63572804927566</v>
      </c>
      <c r="CQ122" s="34">
        <f t="shared" si="263"/>
        <v>138.16009105389517</v>
      </c>
      <c r="CR122" s="34">
        <f t="shared" si="263"/>
        <v>137.01555659149955</v>
      </c>
      <c r="CS122" s="34">
        <f t="shared" si="263"/>
        <v>136.66523139376676</v>
      </c>
      <c r="CT122" s="34">
        <f t="shared" si="263"/>
        <v>136.95722615599743</v>
      </c>
      <c r="CU122" s="34">
        <f t="shared" si="263"/>
        <v>137.75434135165403</v>
      </c>
      <c r="CV122" s="34">
        <f t="shared" si="263"/>
        <v>139.22929641854481</v>
      </c>
      <c r="CW122" s="34">
        <f t="shared" si="263"/>
        <v>141.11869997808989</v>
      </c>
      <c r="CX122" s="34">
        <f t="shared" si="263"/>
        <v>143.23859130301233</v>
      </c>
      <c r="CY122" s="34">
        <f t="shared" si="263"/>
        <v>145.49427627219796</v>
      </c>
      <c r="CZ122" s="34">
        <f t="shared" si="263"/>
        <v>147.73045798134325</v>
      </c>
      <c r="DA122" s="34">
        <f t="shared" si="263"/>
        <v>149.88834257777731</v>
      </c>
      <c r="DB122" s="34">
        <f t="shared" si="263"/>
        <v>151.99437345679746</v>
      </c>
      <c r="DC122" s="34">
        <f t="shared" si="263"/>
        <v>153.92298474641385</v>
      </c>
      <c r="DD122" s="34">
        <f t="shared" si="263"/>
        <v>155.62947944205658</v>
      </c>
      <c r="DE122" s="34">
        <f t="shared" si="263"/>
        <v>157.23206109069486</v>
      </c>
      <c r="DF122" s="34">
        <f t="shared" si="263"/>
        <v>158.72577285524312</v>
      </c>
      <c r="DG122" s="34">
        <f t="shared" si="263"/>
        <v>160.22097550977247</v>
      </c>
      <c r="DH122" s="34">
        <f t="shared" si="263"/>
        <v>161.68384520298545</v>
      </c>
      <c r="DI122" s="34">
        <f t="shared" si="263"/>
        <v>163.02753525128966</v>
      </c>
      <c r="DJ122" s="34">
        <f t="shared" si="263"/>
        <v>164.22773478255138</v>
      </c>
      <c r="DK122" s="34">
        <f t="shared" si="263"/>
        <v>165.24184959977129</v>
      </c>
      <c r="DL122" s="34">
        <f t="shared" si="263"/>
        <v>166.04411502902812</v>
      </c>
      <c r="DM122" s="34">
        <f t="shared" si="263"/>
        <v>166.65593842957259</v>
      </c>
      <c r="DN122" s="34">
        <f t="shared" si="263"/>
        <v>167.11964429623939</v>
      </c>
      <c r="DO122" s="34">
        <f t="shared" si="263"/>
        <v>167.34575423720756</v>
      </c>
      <c r="DP122" s="34">
        <f t="shared" si="263"/>
        <v>167.29061412874074</v>
      </c>
      <c r="DQ122" s="34">
        <f t="shared" si="263"/>
        <v>166.97751127657446</v>
      </c>
      <c r="DR122" s="34">
        <f t="shared" si="263"/>
        <v>166.43755292038017</v>
      </c>
      <c r="DS122" s="34">
        <f t="shared" si="263"/>
        <v>165.85429779026458</v>
      </c>
      <c r="DT122" s="34">
        <f t="shared" si="263"/>
        <v>165.22532138195817</v>
      </c>
      <c r="DU122" s="34">
        <f t="shared" si="263"/>
        <v>164.74140589832356</v>
      </c>
      <c r="DV122" s="34">
        <f t="shared" si="263"/>
        <v>164.4354748876242</v>
      </c>
      <c r="DW122" s="34">
        <f t="shared" si="263"/>
        <v>164.28308933632806</v>
      </c>
      <c r="DX122" s="34">
        <f t="shared" si="263"/>
        <v>164.35615648694358</v>
      </c>
      <c r="DY122" s="34">
        <f t="shared" si="263"/>
        <v>164.55716523463391</v>
      </c>
      <c r="DZ122" s="34">
        <f t="shared" si="263"/>
        <v>164.87587650085032</v>
      </c>
      <c r="EA122" s="34">
        <f t="shared" si="263"/>
        <v>165.24829213223987</v>
      </c>
      <c r="EB122" s="34">
        <f t="shared" si="263"/>
        <v>165.68401534489877</v>
      </c>
      <c r="EC122" s="34">
        <f t="shared" si="263"/>
        <v>166.13481691423829</v>
      </c>
      <c r="ED122" s="34">
        <f t="shared" si="263"/>
        <v>166.55190975210786</v>
      </c>
      <c r="EE122" s="34">
        <f t="shared" si="263"/>
        <v>166.92532300173079</v>
      </c>
      <c r="EF122" s="34">
        <f t="shared" si="263"/>
        <v>167.15625510105477</v>
      </c>
      <c r="EG122" s="34">
        <f t="shared" si="263"/>
        <v>167.32069515333956</v>
      </c>
      <c r="EH122" s="34">
        <f t="shared" si="263"/>
        <v>167.37667366729269</v>
      </c>
      <c r="EI122" s="34">
        <f t="shared" si="263"/>
        <v>167.36797991036553</v>
      </c>
      <c r="EJ122" s="34">
        <f t="shared" si="263"/>
        <v>167.33683569895859</v>
      </c>
      <c r="EK122" s="34">
        <f t="shared" si="263"/>
        <v>167.30972330245831</v>
      </c>
      <c r="EL122" s="34">
        <f t="shared" si="263"/>
        <v>167.33448687115742</v>
      </c>
      <c r="EM122" s="34">
        <f t="shared" si="263"/>
        <v>167.38374662220451</v>
      </c>
      <c r="EN122" s="34">
        <f t="shared" si="263"/>
        <v>167.48089652055049</v>
      </c>
      <c r="EO122" s="34">
        <f t="shared" si="263"/>
        <v>167.60042538632217</v>
      </c>
      <c r="EP122" s="34">
        <f t="shared" ref="EP122:HA122" si="264">EP114+EP116+EP118+EP120+EP121</f>
        <v>167.73667883825806</v>
      </c>
      <c r="EQ122" s="34">
        <f t="shared" si="264"/>
        <v>167.83807656757349</v>
      </c>
      <c r="ER122" s="34">
        <f t="shared" si="264"/>
        <v>167.92720380919761</v>
      </c>
      <c r="ES122" s="34">
        <f t="shared" si="264"/>
        <v>167.97760289642596</v>
      </c>
      <c r="ET122" s="34">
        <f t="shared" si="264"/>
        <v>167.96239387441403</v>
      </c>
      <c r="EU122" s="34">
        <f t="shared" si="264"/>
        <v>167.87641960723658</v>
      </c>
      <c r="EV122" s="34">
        <f t="shared" si="264"/>
        <v>167.66450919907854</v>
      </c>
      <c r="EW122" s="34">
        <f t="shared" si="264"/>
        <v>167.48092788884725</v>
      </c>
      <c r="EX122" s="34">
        <f t="shared" si="264"/>
        <v>167.35953070898137</v>
      </c>
      <c r="EY122" s="34">
        <f t="shared" si="264"/>
        <v>167.2859195305227</v>
      </c>
      <c r="EZ122" s="34">
        <f t="shared" si="264"/>
        <v>167.37747289763206</v>
      </c>
      <c r="FA122" s="34">
        <f t="shared" si="264"/>
        <v>167.57928865996158</v>
      </c>
      <c r="FB122" s="34">
        <f t="shared" si="264"/>
        <v>167.91460799422629</v>
      </c>
      <c r="FC122" s="34">
        <f t="shared" si="264"/>
        <v>168.37094805214082</v>
      </c>
      <c r="FD122" s="34">
        <f t="shared" si="264"/>
        <v>168.94073890665231</v>
      </c>
      <c r="FE122" s="34">
        <f t="shared" si="264"/>
        <v>169.61747283054819</v>
      </c>
      <c r="FF122" s="34">
        <f t="shared" si="264"/>
        <v>170.45456609176233</v>
      </c>
      <c r="FG122" s="34">
        <f t="shared" si="264"/>
        <v>171.48511661334891</v>
      </c>
      <c r="FH122" s="34">
        <f t="shared" si="264"/>
        <v>172.62955037755651</v>
      </c>
      <c r="FI122" s="34">
        <f t="shared" si="264"/>
        <v>173.9547876923383</v>
      </c>
      <c r="FJ122" s="34">
        <f t="shared" si="264"/>
        <v>175.39731591177778</v>
      </c>
      <c r="FK122" s="34">
        <f t="shared" si="264"/>
        <v>176.91463536394073</v>
      </c>
      <c r="FL122" s="34">
        <f t="shared" si="264"/>
        <v>178.52814518572694</v>
      </c>
      <c r="FM122" s="34">
        <f t="shared" si="264"/>
        <v>180.22819238751197</v>
      </c>
      <c r="FN122" s="34">
        <f t="shared" si="264"/>
        <v>181.98573989676566</v>
      </c>
      <c r="FO122" s="34">
        <f t="shared" si="264"/>
        <v>183.71471943535315</v>
      </c>
      <c r="FP122" s="34">
        <f t="shared" si="264"/>
        <v>185.46090157183684</v>
      </c>
      <c r="FQ122" s="34">
        <f t="shared" si="264"/>
        <v>187.20155496788311</v>
      </c>
      <c r="FR122" s="34">
        <f t="shared" si="264"/>
        <v>188.92918940543089</v>
      </c>
      <c r="FS122" s="34">
        <f t="shared" si="264"/>
        <v>190.72187891153152</v>
      </c>
      <c r="FT122" s="34">
        <f t="shared" si="264"/>
        <v>192.64807655905852</v>
      </c>
      <c r="FU122" s="34">
        <f t="shared" si="264"/>
        <v>194.79100175137532</v>
      </c>
      <c r="FV122" s="34">
        <f t="shared" si="264"/>
        <v>196.95894645077706</v>
      </c>
      <c r="FW122" s="34">
        <f t="shared" si="264"/>
        <v>199.2803158886023</v>
      </c>
      <c r="FX122" s="34">
        <f t="shared" si="264"/>
        <v>201.70828486295554</v>
      </c>
      <c r="FY122" s="34">
        <f t="shared" si="264"/>
        <v>204.20692373873666</v>
      </c>
      <c r="FZ122" s="34">
        <f t="shared" si="264"/>
        <v>206.9113737973604</v>
      </c>
      <c r="GA122" s="34">
        <f t="shared" si="264"/>
        <v>209.55800922908008</v>
      </c>
      <c r="GB122" s="34">
        <f t="shared" si="264"/>
        <v>211.96904289499778</v>
      </c>
      <c r="GC122" s="34">
        <f t="shared" si="264"/>
        <v>214.19233369378006</v>
      </c>
      <c r="GD122" s="34">
        <f t="shared" si="264"/>
        <v>216.02661497484127</v>
      </c>
      <c r="GE122" s="34">
        <f t="shared" si="264"/>
        <v>217.49500213069223</v>
      </c>
      <c r="GF122" s="34">
        <f t="shared" si="264"/>
        <v>218.68681052690218</v>
      </c>
      <c r="GG122" s="34">
        <f t="shared" si="264"/>
        <v>219.55589929703532</v>
      </c>
      <c r="GH122" s="34">
        <f t="shared" si="264"/>
        <v>220.10917326908003</v>
      </c>
      <c r="GI122" s="34">
        <f t="shared" si="264"/>
        <v>220.49468658705331</v>
      </c>
      <c r="GJ122" s="34">
        <f t="shared" si="264"/>
        <v>220.63039155171077</v>
      </c>
      <c r="GK122" s="34">
        <f t="shared" si="264"/>
        <v>220.36143943639317</v>
      </c>
      <c r="GL122" s="34">
        <f t="shared" si="264"/>
        <v>219.76007247365158</v>
      </c>
      <c r="GM122" s="34">
        <f t="shared" si="264"/>
        <v>218.84809266469381</v>
      </c>
      <c r="GN122" s="34">
        <f t="shared" si="264"/>
        <v>217.49507573877926</v>
      </c>
      <c r="GO122" s="34">
        <f t="shared" si="264"/>
        <v>215.76907616521549</v>
      </c>
      <c r="GP122" s="34">
        <f t="shared" si="264"/>
        <v>213.90435574313253</v>
      </c>
      <c r="GQ122" s="34">
        <f t="shared" si="264"/>
        <v>211.75975119038628</v>
      </c>
      <c r="GR122" s="34">
        <f t="shared" si="264"/>
        <v>209.41615615074784</v>
      </c>
      <c r="GS122" s="34">
        <f t="shared" si="264"/>
        <v>207.01418485341361</v>
      </c>
      <c r="GT122" s="34">
        <f t="shared" si="264"/>
        <v>204.64072986117111</v>
      </c>
      <c r="GU122" s="34">
        <f t="shared" si="264"/>
        <v>202.31696189990467</v>
      </c>
      <c r="GV122" s="34">
        <f t="shared" si="264"/>
        <v>200.06846952566025</v>
      </c>
      <c r="GW122" s="34">
        <f t="shared" si="264"/>
        <v>197.97485189858571</v>
      </c>
      <c r="GX122" s="34">
        <f t="shared" si="264"/>
        <v>195.76234054040248</v>
      </c>
      <c r="GY122" s="34">
        <f t="shared" si="264"/>
        <v>193.30283811982801</v>
      </c>
      <c r="GZ122" s="34">
        <f t="shared" si="264"/>
        <v>190.49241737711344</v>
      </c>
      <c r="HA122" s="34">
        <f t="shared" si="264"/>
        <v>187.65874063011631</v>
      </c>
      <c r="HB122" s="34">
        <f t="shared" ref="HB122:JM122" si="265">HB114+HB116+HB118+HB120+HB121</f>
        <v>184.53204721246232</v>
      </c>
      <c r="HC122" s="34">
        <f t="shared" si="265"/>
        <v>181.18822917303183</v>
      </c>
      <c r="HD122" s="34">
        <f t="shared" si="265"/>
        <v>177.75624724627841</v>
      </c>
      <c r="HE122" s="34">
        <f t="shared" si="265"/>
        <v>173.95832865608702</v>
      </c>
      <c r="HF122" s="34">
        <f t="shared" si="265"/>
        <v>170.27758073737337</v>
      </c>
      <c r="HG122" s="34">
        <f t="shared" si="265"/>
        <v>167.16124627529572</v>
      </c>
      <c r="HH122" s="34">
        <f t="shared" si="265"/>
        <v>164.45530363673456</v>
      </c>
      <c r="HI122" s="34">
        <f t="shared" si="265"/>
        <v>162.48540958675773</v>
      </c>
      <c r="HJ122" s="34">
        <f t="shared" si="265"/>
        <v>161.40292155891018</v>
      </c>
      <c r="HK122" s="34">
        <f t="shared" si="265"/>
        <v>161.02702446519726</v>
      </c>
      <c r="HL122" s="34">
        <f t="shared" si="265"/>
        <v>161.17960380548877</v>
      </c>
      <c r="HM122" s="34">
        <f t="shared" si="265"/>
        <v>161.91497901756961</v>
      </c>
      <c r="HN122" s="34">
        <f t="shared" si="265"/>
        <v>163.04324592813401</v>
      </c>
      <c r="HO122" s="34">
        <f t="shared" si="265"/>
        <v>164.25006637854406</v>
      </c>
      <c r="HP122" s="34">
        <f t="shared" si="265"/>
        <v>165.59667256049835</v>
      </c>
      <c r="HQ122" s="34">
        <f t="shared" si="265"/>
        <v>166.94475689891877</v>
      </c>
      <c r="HR122" s="34">
        <f t="shared" si="265"/>
        <v>168.1196813717157</v>
      </c>
      <c r="HS122" s="34">
        <f t="shared" si="265"/>
        <v>168.9731782912161</v>
      </c>
      <c r="HT122" s="34">
        <f t="shared" si="265"/>
        <v>169.59930494055689</v>
      </c>
      <c r="HU122" s="34">
        <f t="shared" si="265"/>
        <v>169.94393302890168</v>
      </c>
      <c r="HV122" s="34">
        <f t="shared" si="265"/>
        <v>170.04493969236822</v>
      </c>
      <c r="HW122" s="34">
        <f t="shared" si="265"/>
        <v>170.14503097281192</v>
      </c>
      <c r="HX122" s="34">
        <f t="shared" si="265"/>
        <v>170.39875450622742</v>
      </c>
      <c r="HY122" s="34">
        <f t="shared" si="265"/>
        <v>170.97912847880568</v>
      </c>
      <c r="HZ122" s="34">
        <f t="shared" si="265"/>
        <v>171.50441270670652</v>
      </c>
      <c r="IA122" s="34">
        <f t="shared" si="265"/>
        <v>172.26196691184825</v>
      </c>
      <c r="IB122" s="34">
        <f t="shared" si="265"/>
        <v>173.1265347592954</v>
      </c>
      <c r="IC122" s="34">
        <f t="shared" si="265"/>
        <v>174.00162974110017</v>
      </c>
      <c r="ID122" s="34">
        <f t="shared" si="265"/>
        <v>175.08968141632073</v>
      </c>
      <c r="IE122" s="34">
        <f t="shared" si="265"/>
        <v>176.07533549029614</v>
      </c>
      <c r="IF122" s="34">
        <f t="shared" si="265"/>
        <v>176.44764033643119</v>
      </c>
      <c r="IG122" s="34">
        <f t="shared" si="265"/>
        <v>176.28112012148841</v>
      </c>
      <c r="IH122" s="34">
        <f t="shared" si="265"/>
        <v>175.38549942913195</v>
      </c>
      <c r="II122" s="34">
        <f t="shared" si="265"/>
        <v>173.72890986480735</v>
      </c>
      <c r="IJ122" s="34">
        <f t="shared" si="265"/>
        <v>171.65729513965746</v>
      </c>
      <c r="IK122" s="34">
        <f t="shared" si="265"/>
        <v>169.51550271044343</v>
      </c>
      <c r="IL122" s="34">
        <f t="shared" si="265"/>
        <v>167.33616399206852</v>
      </c>
      <c r="IM122" s="34">
        <f t="shared" si="265"/>
        <v>165.38566732024807</v>
      </c>
      <c r="IN122" s="34">
        <f t="shared" si="265"/>
        <v>163.64769705874031</v>
      </c>
      <c r="IO122" s="34">
        <f t="shared" si="265"/>
        <v>162.00062369973475</v>
      </c>
      <c r="IP122" s="34">
        <f t="shared" si="265"/>
        <v>160.44995250022342</v>
      </c>
      <c r="IQ122" s="34">
        <f t="shared" si="265"/>
        <v>158.94557205473123</v>
      </c>
      <c r="IR122" s="34">
        <f t="shared" si="265"/>
        <v>157.43307435366054</v>
      </c>
      <c r="IS122" s="34">
        <f t="shared" si="265"/>
        <v>155.92616032759753</v>
      </c>
      <c r="IT122" s="34">
        <f t="shared" si="265"/>
        <v>154.47797392219726</v>
      </c>
      <c r="IU122" s="34">
        <f t="shared" si="265"/>
        <v>152.96254558604014</v>
      </c>
      <c r="IV122" s="34">
        <f t="shared" si="265"/>
        <v>151.43182331576821</v>
      </c>
      <c r="IW122" s="34">
        <f t="shared" si="265"/>
        <v>149.91320159178315</v>
      </c>
      <c r="IX122" s="34">
        <f t="shared" si="265"/>
        <v>148.41183254627057</v>
      </c>
      <c r="IY122" s="34">
        <f t="shared" si="265"/>
        <v>147.0422701989522</v>
      </c>
      <c r="IZ122" s="34">
        <f t="shared" si="265"/>
        <v>145.80768546486865</v>
      </c>
      <c r="JA122" s="34">
        <f t="shared" si="265"/>
        <v>144.69306221912558</v>
      </c>
      <c r="JB122" s="34">
        <f t="shared" si="265"/>
        <v>143.48476142473115</v>
      </c>
      <c r="JC122" s="34">
        <f t="shared" si="265"/>
        <v>142.16847973113005</v>
      </c>
      <c r="JD122" s="34">
        <f t="shared" si="265"/>
        <v>140.68654949464997</v>
      </c>
      <c r="JE122" s="34">
        <f t="shared" si="265"/>
        <v>139.09968573552129</v>
      </c>
      <c r="JF122" s="34">
        <f t="shared" si="265"/>
        <v>137.372975811071</v>
      </c>
      <c r="JG122" s="34">
        <f t="shared" si="265"/>
        <v>135.52133903578647</v>
      </c>
      <c r="JH122" s="34">
        <f t="shared" si="265"/>
        <v>133.51969364566648</v>
      </c>
      <c r="JI122" s="34">
        <f t="shared" si="265"/>
        <v>131.30007848559026</v>
      </c>
      <c r="JJ122" s="34">
        <f t="shared" si="265"/>
        <v>129.01517596451882</v>
      </c>
      <c r="JK122" s="34">
        <f t="shared" si="265"/>
        <v>126.83013576156985</v>
      </c>
      <c r="JL122" s="34">
        <f t="shared" si="265"/>
        <v>124.71877223720526</v>
      </c>
      <c r="JM122" s="34">
        <f t="shared" si="265"/>
        <v>122.89677650024399</v>
      </c>
      <c r="JN122" s="34">
        <f t="shared" ref="JN122:LY122" si="266">JN114+JN116+JN118+JN120+JN121</f>
        <v>121.34172227372167</v>
      </c>
      <c r="JO122" s="34">
        <f t="shared" si="266"/>
        <v>120.04940879648885</v>
      </c>
      <c r="JP122" s="34">
        <f t="shared" si="266"/>
        <v>119.05437728546249</v>
      </c>
      <c r="JQ122" s="34">
        <f t="shared" si="266"/>
        <v>118.3390156988698</v>
      </c>
      <c r="JR122" s="34">
        <f t="shared" si="266"/>
        <v>117.82452702617948</v>
      </c>
      <c r="JS122" s="34">
        <f t="shared" si="266"/>
        <v>117.53904949434593</v>
      </c>
      <c r="JT122" s="34">
        <f t="shared" si="266"/>
        <v>117.60101585808839</v>
      </c>
      <c r="JU122" s="34">
        <f t="shared" si="266"/>
        <v>117.93283633540292</v>
      </c>
      <c r="JV122" s="34">
        <f t="shared" si="266"/>
        <v>118.52538345223337</v>
      </c>
      <c r="JW122" s="34">
        <f t="shared" si="266"/>
        <v>119.45645560129365</v>
      </c>
      <c r="JX122" s="34">
        <f t="shared" si="266"/>
        <v>120.65470961376313</v>
      </c>
      <c r="JY122" s="34">
        <f t="shared" si="266"/>
        <v>121.96301099224648</v>
      </c>
      <c r="JZ122" s="34">
        <f t="shared" si="266"/>
        <v>123.46631502253392</v>
      </c>
      <c r="KA122" s="34">
        <f t="shared" si="266"/>
        <v>125.1171467329642</v>
      </c>
      <c r="KB122" s="34">
        <f t="shared" si="266"/>
        <v>126.80031559280803</v>
      </c>
      <c r="KC122" s="34">
        <f t="shared" si="266"/>
        <v>128.45662971792592</v>
      </c>
      <c r="KD122" s="34">
        <f t="shared" si="266"/>
        <v>130.04960251140611</v>
      </c>
      <c r="KE122" s="34">
        <f t="shared" si="266"/>
        <v>131.56050762492757</v>
      </c>
      <c r="KF122" s="34">
        <f t="shared" si="266"/>
        <v>132.94797476856962</v>
      </c>
      <c r="KG122" s="34">
        <f t="shared" si="266"/>
        <v>134.39785323486078</v>
      </c>
      <c r="KH122" s="34">
        <f t="shared" si="266"/>
        <v>136.02748675746932</v>
      </c>
      <c r="KI122" s="34">
        <f t="shared" si="266"/>
        <v>137.93464928745837</v>
      </c>
      <c r="KJ122" s="34">
        <f t="shared" si="266"/>
        <v>139.87798435539079</v>
      </c>
      <c r="KK122" s="34">
        <f t="shared" si="266"/>
        <v>142.05369827727725</v>
      </c>
      <c r="KL122" s="34">
        <f t="shared" si="266"/>
        <v>144.43963439843853</v>
      </c>
      <c r="KM122" s="34">
        <f t="shared" si="266"/>
        <v>146.96330722506292</v>
      </c>
      <c r="KN122" s="34">
        <f t="shared" si="266"/>
        <v>149.8478627989268</v>
      </c>
      <c r="KO122" s="34">
        <f t="shared" si="266"/>
        <v>152.70857818896746</v>
      </c>
      <c r="KP122" s="34">
        <f t="shared" si="266"/>
        <v>155.25390017857586</v>
      </c>
      <c r="KQ122" s="34">
        <f t="shared" si="266"/>
        <v>157.51681931240904</v>
      </c>
      <c r="KR122" s="34">
        <f t="shared" si="266"/>
        <v>159.27619771745864</v>
      </c>
      <c r="KS122" s="34">
        <f t="shared" si="266"/>
        <v>160.62400870979857</v>
      </c>
      <c r="KT122" s="34">
        <f t="shared" si="266"/>
        <v>161.62040577724503</v>
      </c>
      <c r="KU122" s="34">
        <f t="shared" si="266"/>
        <v>162.2708545527216</v>
      </c>
      <c r="KV122" s="34">
        <f t="shared" si="266"/>
        <v>162.80342822923362</v>
      </c>
      <c r="KW122" s="34">
        <f t="shared" si="266"/>
        <v>163.35829168280151</v>
      </c>
      <c r="KX122" s="34">
        <f t="shared" si="266"/>
        <v>163.77384536625274</v>
      </c>
      <c r="KY122" s="34">
        <f t="shared" si="266"/>
        <v>164.13885695972706</v>
      </c>
      <c r="KZ122" s="34">
        <f t="shared" si="266"/>
        <v>164.61967681258076</v>
      </c>
      <c r="LA122" s="34">
        <f t="shared" si="266"/>
        <v>165.02366632533736</v>
      </c>
      <c r="LB122" s="34">
        <f t="shared" si="266"/>
        <v>165.32185486981984</v>
      </c>
      <c r="LC122" s="34">
        <f t="shared" si="266"/>
        <v>165.81839983278934</v>
      </c>
      <c r="LD122" s="34">
        <f t="shared" si="266"/>
        <v>166.34453783266238</v>
      </c>
      <c r="LE122" s="34">
        <f t="shared" si="266"/>
        <v>166.8291443967403</v>
      </c>
      <c r="LF122" s="34">
        <f t="shared" si="266"/>
        <v>167.35171727984155</v>
      </c>
      <c r="LG122" s="34">
        <f t="shared" si="266"/>
        <v>168.00149469490219</v>
      </c>
      <c r="LH122" s="34">
        <f t="shared" si="266"/>
        <v>168.72483312084142</v>
      </c>
      <c r="LI122" s="34">
        <f t="shared" si="266"/>
        <v>169.56552438582727</v>
      </c>
      <c r="LJ122" s="34">
        <f t="shared" si="266"/>
        <v>170.72666450190019</v>
      </c>
      <c r="LK122" s="34">
        <f t="shared" si="266"/>
        <v>172.09436304601985</v>
      </c>
      <c r="LL122" s="34">
        <f t="shared" si="266"/>
        <v>173.54015668789799</v>
      </c>
      <c r="LM122" s="34">
        <f t="shared" si="266"/>
        <v>174.70266110400621</v>
      </c>
      <c r="LN122" s="34">
        <f t="shared" si="266"/>
        <v>176.09393823938126</v>
      </c>
      <c r="LO122" s="34">
        <f t="shared" si="266"/>
        <v>177.35527175364854</v>
      </c>
      <c r="LP122" s="34">
        <f t="shared" si="266"/>
        <v>178.47461911164316</v>
      </c>
      <c r="LQ122" s="34">
        <f t="shared" si="266"/>
        <v>179.77880752080952</v>
      </c>
      <c r="LR122" s="34">
        <f t="shared" si="266"/>
        <v>180.53573588629314</v>
      </c>
      <c r="LS122" s="34">
        <f t="shared" si="266"/>
        <v>180.88486079864524</v>
      </c>
      <c r="LT122" s="34">
        <f t="shared" si="266"/>
        <v>181.32805311220909</v>
      </c>
      <c r="LU122" s="34">
        <f t="shared" si="266"/>
        <v>181.4984033753897</v>
      </c>
      <c r="LV122" s="34">
        <f t="shared" si="266"/>
        <v>181.73014810557956</v>
      </c>
      <c r="LW122" s="34">
        <f t="shared" si="266"/>
        <v>182.11293987584054</v>
      </c>
      <c r="LX122" s="34">
        <f t="shared" si="266"/>
        <v>182.58482193381266</v>
      </c>
      <c r="LY122" s="34">
        <f t="shared" si="266"/>
        <v>183.1519453066216</v>
      </c>
      <c r="LZ122" s="34">
        <f t="shared" ref="LZ122:NO122" si="267">LZ114+LZ116+LZ118+LZ120+LZ121</f>
        <v>183.78993743802766</v>
      </c>
      <c r="MA122" s="34">
        <f t="shared" si="267"/>
        <v>184.4291579380627</v>
      </c>
      <c r="MB122" s="34">
        <f t="shared" si="267"/>
        <v>185.00018986122342</v>
      </c>
      <c r="MC122" s="34">
        <f t="shared" si="267"/>
        <v>185.52324635828856</v>
      </c>
      <c r="MD122" s="34">
        <f t="shared" si="267"/>
        <v>185.93643046690471</v>
      </c>
      <c r="ME122" s="34">
        <f t="shared" si="267"/>
        <v>186.23880964894184</v>
      </c>
      <c r="MF122" s="34">
        <f t="shared" si="267"/>
        <v>186.40557308076239</v>
      </c>
      <c r="MG122" s="34">
        <f t="shared" si="267"/>
        <v>186.43825597896335</v>
      </c>
      <c r="MH122" s="34">
        <f t="shared" si="267"/>
        <v>186.31436842432242</v>
      </c>
      <c r="MI122" s="34">
        <f t="shared" si="267"/>
        <v>186.11872473338084</v>
      </c>
      <c r="MJ122" s="34">
        <f t="shared" si="267"/>
        <v>185.89231276174846</v>
      </c>
      <c r="MK122" s="34">
        <f t="shared" si="267"/>
        <v>185.62969008772728</v>
      </c>
      <c r="ML122" s="34">
        <f t="shared" si="267"/>
        <v>185.42098161230814</v>
      </c>
      <c r="MM122" s="34">
        <f t="shared" si="267"/>
        <v>185.21020952257467</v>
      </c>
      <c r="MN122" s="34">
        <f t="shared" si="267"/>
        <v>184.98500801989547</v>
      </c>
      <c r="MO122" s="34">
        <f t="shared" si="267"/>
        <v>184.64430471064455</v>
      </c>
      <c r="MP122" s="34">
        <f t="shared" si="267"/>
        <v>184.25632763910147</v>
      </c>
      <c r="MQ122" s="34">
        <f t="shared" si="267"/>
        <v>183.76164612731094</v>
      </c>
      <c r="MR122" s="34">
        <f t="shared" si="267"/>
        <v>183.22298671995316</v>
      </c>
      <c r="MS122" s="34">
        <f t="shared" si="267"/>
        <v>182.66290570770227</v>
      </c>
      <c r="MT122" s="34">
        <f t="shared" si="267"/>
        <v>181.98683307035947</v>
      </c>
      <c r="MU122" s="34">
        <f t="shared" si="267"/>
        <v>181.22001111165901</v>
      </c>
      <c r="MV122" s="34">
        <f t="shared" si="267"/>
        <v>180.38482189304477</v>
      </c>
      <c r="MW122" s="34">
        <f t="shared" si="267"/>
        <v>179.51336971862466</v>
      </c>
      <c r="MX122" s="34">
        <f t="shared" si="267"/>
        <v>178.79933007286562</v>
      </c>
      <c r="MY122" s="34">
        <f t="shared" si="267"/>
        <v>178.20645426465379</v>
      </c>
      <c r="MZ122" s="34">
        <f t="shared" si="267"/>
        <v>177.80312308703071</v>
      </c>
      <c r="NA122" s="34">
        <f t="shared" si="267"/>
        <v>177.58569979283345</v>
      </c>
      <c r="NB122" s="34">
        <f t="shared" si="267"/>
        <v>177.50328808949152</v>
      </c>
      <c r="NC122" s="34">
        <f t="shared" si="267"/>
        <v>177.50841593560537</v>
      </c>
      <c r="ND122" s="34">
        <f t="shared" si="267"/>
        <v>177.55904324497857</v>
      </c>
      <c r="NE122" s="34">
        <f t="shared" si="267"/>
        <v>177.63679774597045</v>
      </c>
      <c r="NF122" s="34">
        <f t="shared" si="267"/>
        <v>177.70947582289998</v>
      </c>
      <c r="NG122" s="34">
        <f t="shared" si="267"/>
        <v>177.77357150290766</v>
      </c>
      <c r="NH122" s="34">
        <f t="shared" si="267"/>
        <v>177.81210454829625</v>
      </c>
      <c r="NI122" s="34">
        <f t="shared" si="267"/>
        <v>177.81611184980434</v>
      </c>
      <c r="NJ122" s="34">
        <f t="shared" si="267"/>
        <v>177.77266105483289</v>
      </c>
      <c r="NK122" s="34">
        <f t="shared" si="267"/>
        <v>177.68957072433258</v>
      </c>
      <c r="NL122" s="34">
        <f t="shared" si="267"/>
        <v>177.57607349868198</v>
      </c>
      <c r="NM122" s="34">
        <f t="shared" si="267"/>
        <v>177.44304199247583</v>
      </c>
      <c r="NN122" s="34">
        <f t="shared" si="267"/>
        <v>177.29769165972868</v>
      </c>
      <c r="NO122" s="35">
        <f t="shared" si="267"/>
        <v>177.12451654373064</v>
      </c>
      <c r="NP122" s="8"/>
      <c r="NQ122" s="8"/>
    </row>
    <row r="123" spans="1:38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</row>
    <row r="124" spans="1:381" s="146" customFormat="1" x14ac:dyDescent="0.2">
      <c r="A124" s="141"/>
      <c r="B124" s="141"/>
      <c r="C124" s="141" t="str">
        <f>OFMOR_FFF_0!C124</f>
        <v>Sales</v>
      </c>
      <c r="D124" s="141"/>
      <c r="E124" s="141" t="str">
        <f>OFMOR_FFF_0!E124</f>
        <v>Оборот: Бюджет продаж без учета скидок</v>
      </c>
      <c r="F124" s="141"/>
      <c r="G124" s="141" t="str">
        <f>OFMOR_FFF_0!G124</f>
        <v>тыс.руб.</v>
      </c>
      <c r="H124" s="141"/>
      <c r="I124" s="7"/>
      <c r="J124" s="141"/>
      <c r="K124" s="142">
        <f t="shared" ref="K124:K133" si="268">SUM(N124:NO124)</f>
        <v>164543.54460181922</v>
      </c>
      <c r="L124" s="141"/>
      <c r="M124" s="141"/>
      <c r="N124" s="143">
        <f>$N$61*$AQ$89</f>
        <v>0</v>
      </c>
      <c r="O124" s="144">
        <f>SUMPRODUCT($N$61:O$61,$AP$89:$AQ$89)</f>
        <v>12.232212004540111</v>
      </c>
      <c r="P124" s="144">
        <f>SUMPRODUCT($N$61:P$61,$AO$89:$AQ$89)</f>
        <v>14.877085639142372</v>
      </c>
      <c r="Q124" s="144">
        <f>SUMPRODUCT($N$61:Q$61,$AN$89:$AQ$89)</f>
        <v>25.025197245285725</v>
      </c>
      <c r="R124" s="144">
        <f>SUMPRODUCT($N$61:R$61,$AM$89:$AQ$89)</f>
        <v>38.67796681529471</v>
      </c>
      <c r="S124" s="144">
        <f>SUMPRODUCT($N$61:S$61,$AL$89:$AQ$89)</f>
        <v>42.465549828387495</v>
      </c>
      <c r="T124" s="144">
        <f>SUMPRODUCT($N$61:T$61,$AK$89:$AQ$89)</f>
        <v>47.561360310568546</v>
      </c>
      <c r="U124" s="144">
        <f>SUMPRODUCT($N$61:U$61,$AJ$89:$AQ$89)</f>
        <v>75.64423747538342</v>
      </c>
      <c r="V124" s="144">
        <f>SUMPRODUCT($N$61:V$61,$AI$89:$AQ$89)</f>
        <v>94.587775408847904</v>
      </c>
      <c r="W124" s="144">
        <f>SUMPRODUCT($N$61:W$61,$AH$89:$AQ$89)</f>
        <v>93.215177925748975</v>
      </c>
      <c r="X124" s="144">
        <f>SUMPRODUCT($N$61:X$61,$AG$89:$AQ$89)</f>
        <v>134.12189666797036</v>
      </c>
      <c r="Y124" s="144">
        <f>SUMPRODUCT($N$61:Y$61,$AF$89:$AQ$89)</f>
        <v>188.68194669743212</v>
      </c>
      <c r="Z124" s="144">
        <f>SUMPRODUCT($N$61:Z$61,$AE$89:$AQ$89)</f>
        <v>203.99552657606424</v>
      </c>
      <c r="AA124" s="144">
        <f>SUMPRODUCT($N$61:AA$61,$AD$89:$AQ$89)</f>
        <v>224.76211176565556</v>
      </c>
      <c r="AB124" s="144">
        <f>SUMPRODUCT($N$61:AB$61,$AC$89:$AQ$89)</f>
        <v>278.71786683138794</v>
      </c>
      <c r="AC124" s="144">
        <f>SUMPRODUCT($N$61:AC$61,$AB$89:$AQ$89)</f>
        <v>255.99584228924635</v>
      </c>
      <c r="AD124" s="144">
        <f>SUMPRODUCT($N$61:AD$61,$AA$89:$AQ$89)</f>
        <v>208.2038538021005</v>
      </c>
      <c r="AE124" s="144">
        <f>SUMPRODUCT($N$61:AE$61,$Z$89:$AQ$89)</f>
        <v>207.42288750134134</v>
      </c>
      <c r="AF124" s="144">
        <f>SUMPRODUCT($N$61:AF$61,$Y$89:$AQ$89)</f>
        <v>234.20002814574417</v>
      </c>
      <c r="AG124" s="144">
        <f>SUMPRODUCT($N$61:AG$61,$X$89:$AQ$89)</f>
        <v>231.37070709082448</v>
      </c>
      <c r="AH124" s="144">
        <f>SUMPRODUCT($N$61:AH$61,$W$89:$AQ$89)</f>
        <v>239.46831299605009</v>
      </c>
      <c r="AI124" s="144">
        <f>SUMPRODUCT($N$61:AI$61,$V$89:$AQ$89)</f>
        <v>286.07859324160665</v>
      </c>
      <c r="AJ124" s="144">
        <f>SUMPRODUCT($N$61:AJ$61,$U$89:$AQ$89)</f>
        <v>262.55819093606829</v>
      </c>
      <c r="AK124" s="144">
        <f>SUMPRODUCT($N$61:AK$61,$T$89:$AQ$89)</f>
        <v>214.4576352000679</v>
      </c>
      <c r="AL124" s="144">
        <f>SUMPRODUCT($N$61:AL$61,$S$89:$AQ$89)</f>
        <v>212.40009845726345</v>
      </c>
      <c r="AM124" s="144">
        <f>SUMPRODUCT($N$61:AM$61,$R$89:$AQ$89)</f>
        <v>334.33009103605264</v>
      </c>
      <c r="AN124" s="144">
        <f>SUMPRODUCT($N$61:AN$61,$Q$89:$AQ$89)</f>
        <v>357.1659363744937</v>
      </c>
      <c r="AO124" s="144">
        <f>SUMPRODUCT($N$61:AO$61,$P$89:$AQ$89)</f>
        <v>373.43935975951302</v>
      </c>
      <c r="AP124" s="144">
        <f>SUMPRODUCT($N$61:AP$61,$O$89:$AQ$89)</f>
        <v>433.71871607969706</v>
      </c>
      <c r="AQ124" s="144">
        <f t="shared" ref="AQ124:DB124" si="269">SUMPRODUCT(N$61:AQ$61,$N$89:$AQ$89)</f>
        <v>378.5591184314884</v>
      </c>
      <c r="AR124" s="144">
        <f t="shared" si="269"/>
        <v>300.54119922109504</v>
      </c>
      <c r="AS124" s="144">
        <f t="shared" si="269"/>
        <v>284.33425172743205</v>
      </c>
      <c r="AT124" s="144">
        <f t="shared" si="269"/>
        <v>216.64177110493608</v>
      </c>
      <c r="AU124" s="144">
        <f t="shared" si="269"/>
        <v>183.54136306851098</v>
      </c>
      <c r="AV124" s="144">
        <f t="shared" si="269"/>
        <v>162.47366446366391</v>
      </c>
      <c r="AW124" s="144">
        <f t="shared" si="269"/>
        <v>160.45283632663396</v>
      </c>
      <c r="AX124" s="144">
        <f t="shared" si="269"/>
        <v>157.50711750469469</v>
      </c>
      <c r="AY124" s="144">
        <f t="shared" si="269"/>
        <v>145.438798614706</v>
      </c>
      <c r="AZ124" s="144">
        <f t="shared" si="269"/>
        <v>149.26472967010122</v>
      </c>
      <c r="BA124" s="144">
        <f t="shared" si="269"/>
        <v>165.49632879058299</v>
      </c>
      <c r="BB124" s="144">
        <f t="shared" si="269"/>
        <v>168.96624134284156</v>
      </c>
      <c r="BC124" s="144">
        <f t="shared" si="269"/>
        <v>177.31760026536145</v>
      </c>
      <c r="BD124" s="144">
        <f t="shared" si="269"/>
        <v>197.72357092041642</v>
      </c>
      <c r="BE124" s="144">
        <f t="shared" si="269"/>
        <v>200.74246399741298</v>
      </c>
      <c r="BF124" s="144">
        <f t="shared" si="269"/>
        <v>205.85392284238134</v>
      </c>
      <c r="BG124" s="144">
        <f t="shared" si="269"/>
        <v>217.71018365469865</v>
      </c>
      <c r="BH124" s="144">
        <f t="shared" si="269"/>
        <v>239.00561101858574</v>
      </c>
      <c r="BI124" s="144">
        <f t="shared" si="269"/>
        <v>253.9117895350318</v>
      </c>
      <c r="BJ124" s="144">
        <f t="shared" si="269"/>
        <v>266.88823393214545</v>
      </c>
      <c r="BK124" s="144">
        <f t="shared" si="269"/>
        <v>289.09210498998141</v>
      </c>
      <c r="BL124" s="144">
        <f t="shared" si="269"/>
        <v>298.83622701130133</v>
      </c>
      <c r="BM124" s="144">
        <f t="shared" si="269"/>
        <v>305.85767507447906</v>
      </c>
      <c r="BN124" s="144">
        <f t="shared" si="269"/>
        <v>320.67762698506107</v>
      </c>
      <c r="BO124" s="144">
        <f t="shared" si="269"/>
        <v>347.28049410633491</v>
      </c>
      <c r="BP124" s="144">
        <f t="shared" si="269"/>
        <v>365.42410576504943</v>
      </c>
      <c r="BQ124" s="144">
        <f t="shared" si="269"/>
        <v>380.07549200315265</v>
      </c>
      <c r="BR124" s="144">
        <f t="shared" si="269"/>
        <v>405.78325254445951</v>
      </c>
      <c r="BS124" s="144">
        <f t="shared" si="269"/>
        <v>418.12177905315355</v>
      </c>
      <c r="BT124" s="144">
        <f t="shared" si="269"/>
        <v>424.93905068604931</v>
      </c>
      <c r="BU124" s="144">
        <f t="shared" si="269"/>
        <v>434.90976656439409</v>
      </c>
      <c r="BV124" s="144">
        <f t="shared" si="269"/>
        <v>429.69745970620829</v>
      </c>
      <c r="BW124" s="144">
        <f t="shared" si="269"/>
        <v>426.07547295076188</v>
      </c>
      <c r="BX124" s="144">
        <f t="shared" si="269"/>
        <v>418.75145531688707</v>
      </c>
      <c r="BY124" s="144">
        <f t="shared" si="269"/>
        <v>413.53856172589371</v>
      </c>
      <c r="BZ124" s="144">
        <f t="shared" si="269"/>
        <v>412.64058497745123</v>
      </c>
      <c r="CA124" s="144">
        <f t="shared" si="269"/>
        <v>410.75896948427265</v>
      </c>
      <c r="CB124" s="144">
        <f t="shared" si="269"/>
        <v>408.52388307419216</v>
      </c>
      <c r="CC124" s="144">
        <f t="shared" si="269"/>
        <v>408.25559642946985</v>
      </c>
      <c r="CD124" s="144">
        <f t="shared" si="269"/>
        <v>406.89217731663263</v>
      </c>
      <c r="CE124" s="144">
        <f t="shared" si="269"/>
        <v>404.33674028894893</v>
      </c>
      <c r="CF124" s="144">
        <f t="shared" si="269"/>
        <v>405.22414250568704</v>
      </c>
      <c r="CG124" s="144">
        <f t="shared" si="269"/>
        <v>409.07205588585452</v>
      </c>
      <c r="CH124" s="144">
        <f t="shared" si="269"/>
        <v>413.03116660610732</v>
      </c>
      <c r="CI124" s="144">
        <f t="shared" si="269"/>
        <v>414.79786919354171</v>
      </c>
      <c r="CJ124" s="144">
        <f t="shared" si="269"/>
        <v>415.0061032556589</v>
      </c>
      <c r="CK124" s="144">
        <f t="shared" si="269"/>
        <v>409.81024832255503</v>
      </c>
      <c r="CL124" s="144">
        <f t="shared" si="269"/>
        <v>400.49406958198523</v>
      </c>
      <c r="CM124" s="144">
        <f t="shared" si="269"/>
        <v>391.62399077169346</v>
      </c>
      <c r="CN124" s="144">
        <f t="shared" si="269"/>
        <v>383.37320187817329</v>
      </c>
      <c r="CO124" s="144">
        <f t="shared" si="269"/>
        <v>377.07508287375714</v>
      </c>
      <c r="CP124" s="144">
        <f t="shared" si="269"/>
        <v>373.5526623096838</v>
      </c>
      <c r="CQ124" s="144">
        <f t="shared" si="269"/>
        <v>374.7585977302756</v>
      </c>
      <c r="CR124" s="144">
        <f t="shared" si="269"/>
        <v>377.65072817838819</v>
      </c>
      <c r="CS124" s="144">
        <f t="shared" si="269"/>
        <v>382.67026400687683</v>
      </c>
      <c r="CT124" s="144">
        <f t="shared" si="269"/>
        <v>389.8602620426077</v>
      </c>
      <c r="CU124" s="144">
        <f t="shared" si="269"/>
        <v>396.73946544274463</v>
      </c>
      <c r="CV124" s="144">
        <f t="shared" si="269"/>
        <v>403.488581627911</v>
      </c>
      <c r="CW124" s="144">
        <f t="shared" si="269"/>
        <v>410.57577242596494</v>
      </c>
      <c r="CX124" s="144">
        <f t="shared" si="269"/>
        <v>418.30953493730146</v>
      </c>
      <c r="CY124" s="144">
        <f t="shared" si="269"/>
        <v>424.51391976225739</v>
      </c>
      <c r="CZ124" s="144">
        <f t="shared" si="269"/>
        <v>429.83018637516392</v>
      </c>
      <c r="DA124" s="144">
        <f t="shared" si="269"/>
        <v>434.35525479304579</v>
      </c>
      <c r="DB124" s="144">
        <f t="shared" si="269"/>
        <v>439.26605457278572</v>
      </c>
      <c r="DC124" s="144">
        <f t="shared" ref="DC124:FN124" si="270">SUMPRODUCT(BZ$61:DC$61,$N$89:$AQ$89)</f>
        <v>444.48770136508756</v>
      </c>
      <c r="DD124" s="144">
        <f t="shared" si="270"/>
        <v>449.58909968302305</v>
      </c>
      <c r="DE124" s="144">
        <f t="shared" si="270"/>
        <v>454.93328783724877</v>
      </c>
      <c r="DF124" s="144">
        <f t="shared" si="270"/>
        <v>459.32622235129611</v>
      </c>
      <c r="DG124" s="144">
        <f t="shared" si="270"/>
        <v>463.08054820386349</v>
      </c>
      <c r="DH124" s="144">
        <f t="shared" si="270"/>
        <v>466.76131166025573</v>
      </c>
      <c r="DI124" s="144">
        <f t="shared" si="270"/>
        <v>470.38342867745143</v>
      </c>
      <c r="DJ124" s="144">
        <f t="shared" si="270"/>
        <v>474.11954026050341</v>
      </c>
      <c r="DK124" s="144">
        <f t="shared" si="270"/>
        <v>477.63183585518192</v>
      </c>
      <c r="DL124" s="144">
        <f t="shared" si="270"/>
        <v>479.75398706003591</v>
      </c>
      <c r="DM124" s="144">
        <f t="shared" si="270"/>
        <v>479.73028167422069</v>
      </c>
      <c r="DN124" s="144">
        <f t="shared" si="270"/>
        <v>478.24732454566345</v>
      </c>
      <c r="DO124" s="144">
        <f t="shared" si="270"/>
        <v>475.52023794540031</v>
      </c>
      <c r="DP124" s="144">
        <f t="shared" si="270"/>
        <v>471.79049286340091</v>
      </c>
      <c r="DQ124" s="144">
        <f t="shared" si="270"/>
        <v>468.52236672890888</v>
      </c>
      <c r="DR124" s="144">
        <f t="shared" si="270"/>
        <v>465.69923570827291</v>
      </c>
      <c r="DS124" s="144">
        <f t="shared" si="270"/>
        <v>464.46216141247839</v>
      </c>
      <c r="DT124" s="144">
        <f t="shared" si="270"/>
        <v>463.55030699438771</v>
      </c>
      <c r="DU124" s="144">
        <f t="shared" si="270"/>
        <v>463.24840892881792</v>
      </c>
      <c r="DV124" s="144">
        <f t="shared" si="270"/>
        <v>463.77699465620378</v>
      </c>
      <c r="DW124" s="144">
        <f t="shared" si="270"/>
        <v>463.97584274732571</v>
      </c>
      <c r="DX124" s="144">
        <f t="shared" si="270"/>
        <v>464.49669212960976</v>
      </c>
      <c r="DY124" s="144">
        <f t="shared" si="270"/>
        <v>465.52283108512324</v>
      </c>
      <c r="DZ124" s="144">
        <f t="shared" si="270"/>
        <v>467.1319328196048</v>
      </c>
      <c r="EA124" s="144">
        <f t="shared" si="270"/>
        <v>468.49186186801535</v>
      </c>
      <c r="EB124" s="144">
        <f t="shared" si="270"/>
        <v>469.73142585328321</v>
      </c>
      <c r="EC124" s="144">
        <f t="shared" si="270"/>
        <v>470.90138432156141</v>
      </c>
      <c r="ED124" s="144">
        <f t="shared" si="270"/>
        <v>471.18880516779211</v>
      </c>
      <c r="EE124" s="144">
        <f t="shared" si="270"/>
        <v>471.15784146887631</v>
      </c>
      <c r="EF124" s="144">
        <f t="shared" si="270"/>
        <v>470.57523417514614</v>
      </c>
      <c r="EG124" s="144">
        <f t="shared" si="270"/>
        <v>470.47384893582648</v>
      </c>
      <c r="EH124" s="144">
        <f t="shared" si="270"/>
        <v>470.51964636311527</v>
      </c>
      <c r="EI124" s="144">
        <f t="shared" si="270"/>
        <v>470.71993185172391</v>
      </c>
      <c r="EJ124" s="144">
        <f t="shared" si="270"/>
        <v>471.18571265038815</v>
      </c>
      <c r="EK124" s="144">
        <f t="shared" si="270"/>
        <v>471.69318652472555</v>
      </c>
      <c r="EL124" s="144">
        <f t="shared" si="270"/>
        <v>472.38689402377275</v>
      </c>
      <c r="EM124" s="144">
        <f t="shared" si="270"/>
        <v>473.04902095465627</v>
      </c>
      <c r="EN124" s="144">
        <f t="shared" si="270"/>
        <v>474.1324919784912</v>
      </c>
      <c r="EO124" s="144">
        <f t="shared" si="270"/>
        <v>475.25593830600212</v>
      </c>
      <c r="EP124" s="144">
        <f t="shared" si="270"/>
        <v>476.2835531947361</v>
      </c>
      <c r="EQ124" s="144">
        <f t="shared" si="270"/>
        <v>476.25020461213131</v>
      </c>
      <c r="ER124" s="144">
        <f t="shared" si="270"/>
        <v>475.50566582963177</v>
      </c>
      <c r="ES124" s="144">
        <f t="shared" si="270"/>
        <v>474.43174544452557</v>
      </c>
      <c r="ET124" s="144">
        <f t="shared" si="270"/>
        <v>473.17972599751192</v>
      </c>
      <c r="EU124" s="144">
        <f t="shared" si="270"/>
        <v>472.60934180925369</v>
      </c>
      <c r="EV124" s="144">
        <f t="shared" si="270"/>
        <v>472.09122710161591</v>
      </c>
      <c r="EW124" s="144">
        <f t="shared" si="270"/>
        <v>472.00434656305345</v>
      </c>
      <c r="EX124" s="144">
        <f t="shared" si="270"/>
        <v>472.87277861745622</v>
      </c>
      <c r="EY124" s="144">
        <f t="shared" si="270"/>
        <v>473.43747783152492</v>
      </c>
      <c r="EZ124" s="144">
        <f t="shared" si="270"/>
        <v>474.42744474111032</v>
      </c>
      <c r="FA124" s="144">
        <f t="shared" si="270"/>
        <v>475.93478597069065</v>
      </c>
      <c r="FB124" s="144">
        <f t="shared" si="270"/>
        <v>478.01441421108888</v>
      </c>
      <c r="FC124" s="144">
        <f t="shared" si="270"/>
        <v>480.38506861114797</v>
      </c>
      <c r="FD124" s="144">
        <f t="shared" si="270"/>
        <v>483.25259759107121</v>
      </c>
      <c r="FE124" s="144">
        <f t="shared" si="270"/>
        <v>486.34138188894326</v>
      </c>
      <c r="FF124" s="144">
        <f t="shared" si="270"/>
        <v>489.53035372813713</v>
      </c>
      <c r="FG124" s="144">
        <f t="shared" si="270"/>
        <v>493.76306377974089</v>
      </c>
      <c r="FH124" s="144">
        <f t="shared" si="270"/>
        <v>498.54295737274504</v>
      </c>
      <c r="FI124" s="144">
        <f t="shared" si="270"/>
        <v>504.1511575301945</v>
      </c>
      <c r="FJ124" s="144">
        <f t="shared" si="270"/>
        <v>510.21981113868804</v>
      </c>
      <c r="FK124" s="144">
        <f t="shared" si="270"/>
        <v>515.89872509229122</v>
      </c>
      <c r="FL124" s="144">
        <f t="shared" si="270"/>
        <v>520.79342357846974</v>
      </c>
      <c r="FM124" s="144">
        <f t="shared" si="270"/>
        <v>525.32084738955928</v>
      </c>
      <c r="FN124" s="144">
        <f t="shared" si="270"/>
        <v>530.53503633931314</v>
      </c>
      <c r="FO124" s="144">
        <f t="shared" ref="FO124:HZ124" si="271">SUMPRODUCT(EL$61:FO$61,$N$89:$AQ$89)</f>
        <v>535.99878495472319</v>
      </c>
      <c r="FP124" s="144">
        <f t="shared" si="271"/>
        <v>542.04335916066157</v>
      </c>
      <c r="FQ124" s="144">
        <f t="shared" si="271"/>
        <v>548.94372667652146</v>
      </c>
      <c r="FR124" s="144">
        <f t="shared" si="271"/>
        <v>555.34511610770994</v>
      </c>
      <c r="FS124" s="144">
        <f t="shared" si="271"/>
        <v>560.83064899805333</v>
      </c>
      <c r="FT124" s="144">
        <f t="shared" si="271"/>
        <v>565.83452327844657</v>
      </c>
      <c r="FU124" s="144">
        <f t="shared" si="271"/>
        <v>573.53232980601933</v>
      </c>
      <c r="FV124" s="144">
        <f t="shared" si="271"/>
        <v>581.90747479812012</v>
      </c>
      <c r="FW124" s="144">
        <f t="shared" si="271"/>
        <v>590.87455460847048</v>
      </c>
      <c r="FX124" s="144">
        <f t="shared" si="271"/>
        <v>600.90670941727285</v>
      </c>
      <c r="FY124" s="144">
        <f t="shared" si="271"/>
        <v>609.62850207254382</v>
      </c>
      <c r="FZ124" s="144">
        <f t="shared" si="271"/>
        <v>616.8644912832591</v>
      </c>
      <c r="GA124" s="144">
        <f t="shared" si="271"/>
        <v>623.33707337855776</v>
      </c>
      <c r="GB124" s="144">
        <f t="shared" si="271"/>
        <v>627.65888455036838</v>
      </c>
      <c r="GC124" s="144">
        <f t="shared" si="271"/>
        <v>631.35279446669199</v>
      </c>
      <c r="GD124" s="144">
        <f t="shared" si="271"/>
        <v>634.31206022500623</v>
      </c>
      <c r="GE124" s="144">
        <f t="shared" si="271"/>
        <v>636.25462431878896</v>
      </c>
      <c r="GF124" s="144">
        <f t="shared" si="271"/>
        <v>637.91653095975926</v>
      </c>
      <c r="GG124" s="144">
        <f t="shared" si="271"/>
        <v>639.22910965661504</v>
      </c>
      <c r="GH124" s="144">
        <f t="shared" si="271"/>
        <v>638.76962122689429</v>
      </c>
      <c r="GI124" s="144">
        <f t="shared" si="271"/>
        <v>637.5697335657685</v>
      </c>
      <c r="GJ124" s="144">
        <f t="shared" si="271"/>
        <v>636.57181804793834</v>
      </c>
      <c r="GK124" s="144">
        <f t="shared" si="271"/>
        <v>633.82720044385894</v>
      </c>
      <c r="GL124" s="144">
        <f t="shared" si="271"/>
        <v>628.38150461077248</v>
      </c>
      <c r="GM124" s="144">
        <f t="shared" si="271"/>
        <v>622.01491955960614</v>
      </c>
      <c r="GN124" s="144">
        <f t="shared" si="271"/>
        <v>614.81265656791879</v>
      </c>
      <c r="GO124" s="144">
        <f t="shared" si="271"/>
        <v>604.60083659240638</v>
      </c>
      <c r="GP124" s="144">
        <f t="shared" si="271"/>
        <v>595.66131782986099</v>
      </c>
      <c r="GQ124" s="144">
        <f t="shared" si="271"/>
        <v>589.40863084779983</v>
      </c>
      <c r="GR124" s="144">
        <f t="shared" si="271"/>
        <v>583.56075759841565</v>
      </c>
      <c r="GS124" s="144">
        <f t="shared" si="271"/>
        <v>576.40254066893726</v>
      </c>
      <c r="GT124" s="144">
        <f t="shared" si="271"/>
        <v>569.35565070461041</v>
      </c>
      <c r="GU124" s="144">
        <f t="shared" si="271"/>
        <v>562.07663898609462</v>
      </c>
      <c r="GV124" s="144">
        <f t="shared" si="271"/>
        <v>552.21100125078249</v>
      </c>
      <c r="GW124" s="144">
        <f t="shared" si="271"/>
        <v>543.73158004298625</v>
      </c>
      <c r="GX124" s="144">
        <f t="shared" si="271"/>
        <v>537.9803953568711</v>
      </c>
      <c r="GY124" s="144">
        <f t="shared" si="271"/>
        <v>532.69985903406473</v>
      </c>
      <c r="GZ124" s="144">
        <f t="shared" si="271"/>
        <v>521.50065763486293</v>
      </c>
      <c r="HA124" s="144">
        <f t="shared" si="271"/>
        <v>509.70149246267471</v>
      </c>
      <c r="HB124" s="144">
        <f t="shared" si="271"/>
        <v>497.29656672180721</v>
      </c>
      <c r="HC124" s="144">
        <f t="shared" si="271"/>
        <v>481.97447463246795</v>
      </c>
      <c r="HD124" s="144">
        <f t="shared" si="271"/>
        <v>469.33935101590072</v>
      </c>
      <c r="HE124" s="144">
        <f t="shared" si="271"/>
        <v>460.78699153110949</v>
      </c>
      <c r="HF124" s="144">
        <f t="shared" si="271"/>
        <v>453.59128104084323</v>
      </c>
      <c r="HG124" s="144">
        <f t="shared" si="271"/>
        <v>450.4671571688059</v>
      </c>
      <c r="HH124" s="144">
        <f t="shared" si="271"/>
        <v>449.71141291025685</v>
      </c>
      <c r="HI124" s="144">
        <f t="shared" si="271"/>
        <v>449.87354828234254</v>
      </c>
      <c r="HJ124" s="144">
        <f t="shared" si="271"/>
        <v>451.6621236613812</v>
      </c>
      <c r="HK124" s="144">
        <f t="shared" si="271"/>
        <v>456.24325060125244</v>
      </c>
      <c r="HL124" s="144">
        <f t="shared" si="271"/>
        <v>461.84149151169299</v>
      </c>
      <c r="HM124" s="144">
        <f t="shared" si="271"/>
        <v>468.2591181189681</v>
      </c>
      <c r="HN124" s="144">
        <f t="shared" si="271"/>
        <v>476.54236509471821</v>
      </c>
      <c r="HO124" s="144">
        <f t="shared" si="271"/>
        <v>482.80084107984567</v>
      </c>
      <c r="HP124" s="144">
        <f t="shared" si="271"/>
        <v>485.50243975811895</v>
      </c>
      <c r="HQ124" s="144">
        <f t="shared" si="271"/>
        <v>486.71793242562717</v>
      </c>
      <c r="HR124" s="144">
        <f t="shared" si="271"/>
        <v>488.95116675831281</v>
      </c>
      <c r="HS124" s="144">
        <f t="shared" si="271"/>
        <v>489.94189690154087</v>
      </c>
      <c r="HT124" s="144">
        <f t="shared" si="271"/>
        <v>491.84941757413469</v>
      </c>
      <c r="HU124" s="144">
        <f t="shared" si="271"/>
        <v>496.42914898239246</v>
      </c>
      <c r="HV124" s="144">
        <f t="shared" si="271"/>
        <v>499.56030151764884</v>
      </c>
      <c r="HW124" s="144">
        <f t="shared" si="271"/>
        <v>499.5023551130891</v>
      </c>
      <c r="HX124" s="144">
        <f t="shared" si="271"/>
        <v>498.53706286323904</v>
      </c>
      <c r="HY124" s="144">
        <f t="shared" si="271"/>
        <v>503.47649397857259</v>
      </c>
      <c r="HZ124" s="144">
        <f t="shared" si="271"/>
        <v>508.68665664952346</v>
      </c>
      <c r="IA124" s="144">
        <f t="shared" ref="IA124:KL124" si="272">SUMPRODUCT(GX$61:IA$61,$N$89:$AQ$89)</f>
        <v>515.12144185168609</v>
      </c>
      <c r="IB124" s="144">
        <f t="shared" si="272"/>
        <v>524.70985963433327</v>
      </c>
      <c r="IC124" s="144">
        <f t="shared" si="272"/>
        <v>531.25451998534095</v>
      </c>
      <c r="ID124" s="144">
        <f t="shared" si="272"/>
        <v>530.78666884809809</v>
      </c>
      <c r="IE124" s="144">
        <f t="shared" si="272"/>
        <v>528.10638411584807</v>
      </c>
      <c r="IF124" s="144">
        <f t="shared" si="272"/>
        <v>521.70298468329202</v>
      </c>
      <c r="IG124" s="144">
        <f t="shared" si="272"/>
        <v>512.6357101297325</v>
      </c>
      <c r="IH124" s="144">
        <f t="shared" si="272"/>
        <v>503.80702713469782</v>
      </c>
      <c r="II124" s="144">
        <f t="shared" si="272"/>
        <v>496.86713786778654</v>
      </c>
      <c r="IJ124" s="144">
        <f t="shared" si="272"/>
        <v>490.32022084547941</v>
      </c>
      <c r="IK124" s="144">
        <f t="shared" si="272"/>
        <v>485.01884936549618</v>
      </c>
      <c r="IL124" s="144">
        <f t="shared" si="272"/>
        <v>479.96813998836012</v>
      </c>
      <c r="IM124" s="144">
        <f t="shared" si="272"/>
        <v>475.7854798803113</v>
      </c>
      <c r="IN124" s="144">
        <f t="shared" si="272"/>
        <v>471.87303019579531</v>
      </c>
      <c r="IO124" s="144">
        <f t="shared" si="272"/>
        <v>467.61186684460051</v>
      </c>
      <c r="IP124" s="144">
        <f t="shared" si="272"/>
        <v>463.05384193677736</v>
      </c>
      <c r="IQ124" s="144">
        <f t="shared" si="272"/>
        <v>457.95376549592231</v>
      </c>
      <c r="IR124" s="144">
        <f t="shared" si="272"/>
        <v>452.20501047659178</v>
      </c>
      <c r="IS124" s="144">
        <f t="shared" si="272"/>
        <v>445.54404215240561</v>
      </c>
      <c r="IT124" s="144">
        <f t="shared" si="272"/>
        <v>440.08520201527938</v>
      </c>
      <c r="IU124" s="144">
        <f t="shared" si="272"/>
        <v>435.82911323836487</v>
      </c>
      <c r="IV124" s="144">
        <f t="shared" si="272"/>
        <v>432.33674099535301</v>
      </c>
      <c r="IW124" s="144">
        <f t="shared" si="272"/>
        <v>428.94581591434383</v>
      </c>
      <c r="IX124" s="144">
        <f t="shared" si="272"/>
        <v>425.05349555770192</v>
      </c>
      <c r="IY124" s="144">
        <f t="shared" si="272"/>
        <v>420.80906069627849</v>
      </c>
      <c r="IZ124" s="144">
        <f t="shared" si="272"/>
        <v>415.92704792346819</v>
      </c>
      <c r="JA124" s="144">
        <f t="shared" si="272"/>
        <v>412.1886341850136</v>
      </c>
      <c r="JB124" s="144">
        <f t="shared" si="272"/>
        <v>409.35311091174992</v>
      </c>
      <c r="JC124" s="144">
        <f t="shared" si="272"/>
        <v>406.7160891626894</v>
      </c>
      <c r="JD124" s="144">
        <f t="shared" si="272"/>
        <v>402.23361284727662</v>
      </c>
      <c r="JE124" s="144">
        <f t="shared" si="272"/>
        <v>396.66647102088984</v>
      </c>
      <c r="JF124" s="144">
        <f t="shared" si="272"/>
        <v>389.84119789298597</v>
      </c>
      <c r="JG124" s="144">
        <f t="shared" si="272"/>
        <v>381.68733915008011</v>
      </c>
      <c r="JH124" s="144">
        <f t="shared" si="272"/>
        <v>373.93622123301293</v>
      </c>
      <c r="JI124" s="144">
        <f t="shared" si="272"/>
        <v>367.10125752800656</v>
      </c>
      <c r="JJ124" s="144">
        <f t="shared" si="272"/>
        <v>360.54611517402708</v>
      </c>
      <c r="JK124" s="144">
        <f t="shared" si="272"/>
        <v>355.889541472887</v>
      </c>
      <c r="JL124" s="144">
        <f t="shared" si="272"/>
        <v>351.83707258669813</v>
      </c>
      <c r="JM124" s="144">
        <f t="shared" si="272"/>
        <v>348.81232854371729</v>
      </c>
      <c r="JN124" s="144">
        <f t="shared" si="272"/>
        <v>346.66645409572925</v>
      </c>
      <c r="JO124" s="144">
        <f t="shared" si="272"/>
        <v>345.05659720352639</v>
      </c>
      <c r="JP124" s="144">
        <f t="shared" si="272"/>
        <v>344.00287544057505</v>
      </c>
      <c r="JQ124" s="144">
        <f t="shared" si="272"/>
        <v>344.1814630901091</v>
      </c>
      <c r="JR124" s="144">
        <f t="shared" si="272"/>
        <v>345.01949893682053</v>
      </c>
      <c r="JS124" s="144">
        <f t="shared" si="272"/>
        <v>345.70499155264372</v>
      </c>
      <c r="JT124" s="144">
        <f t="shared" si="272"/>
        <v>347.95124659567034</v>
      </c>
      <c r="JU124" s="144">
        <f t="shared" si="272"/>
        <v>352.24390642125667</v>
      </c>
      <c r="JV124" s="144">
        <f t="shared" si="272"/>
        <v>357.33458992389717</v>
      </c>
      <c r="JW124" s="144">
        <f t="shared" si="272"/>
        <v>363.33135366817686</v>
      </c>
      <c r="JX124" s="144">
        <f t="shared" si="272"/>
        <v>371.5517968383819</v>
      </c>
      <c r="JY124" s="144">
        <f t="shared" si="272"/>
        <v>378.60506767505569</v>
      </c>
      <c r="JZ124" s="144">
        <f t="shared" si="272"/>
        <v>383.47715193802645</v>
      </c>
      <c r="KA124" s="144">
        <f t="shared" si="272"/>
        <v>388.14944577261394</v>
      </c>
      <c r="KB124" s="144">
        <f t="shared" si="272"/>
        <v>393.7443870592794</v>
      </c>
      <c r="KC124" s="144">
        <f t="shared" si="272"/>
        <v>399.36582310186714</v>
      </c>
      <c r="KD124" s="144">
        <f t="shared" si="272"/>
        <v>405.35467411881871</v>
      </c>
      <c r="KE124" s="144">
        <f t="shared" si="272"/>
        <v>413.20582460780633</v>
      </c>
      <c r="KF124" s="144">
        <f t="shared" si="272"/>
        <v>419.76648634860226</v>
      </c>
      <c r="KG124" s="144">
        <f t="shared" si="272"/>
        <v>424.01467446978722</v>
      </c>
      <c r="KH124" s="144">
        <f t="shared" si="272"/>
        <v>427.94424769351139</v>
      </c>
      <c r="KI124" s="144">
        <f t="shared" si="272"/>
        <v>436.80816669369761</v>
      </c>
      <c r="KJ124" s="144">
        <f t="shared" si="272"/>
        <v>446.76652526614271</v>
      </c>
      <c r="KK124" s="144">
        <f t="shared" si="272"/>
        <v>457.47313402784067</v>
      </c>
      <c r="KL124" s="144">
        <f t="shared" si="272"/>
        <v>470.6930036398544</v>
      </c>
      <c r="KM124" s="144">
        <f t="shared" ref="KM124:MX124" si="273">SUMPRODUCT(JJ$61:KM$61,$N$89:$AQ$89)</f>
        <v>481.74280882433391</v>
      </c>
      <c r="KN124" s="144">
        <f t="shared" si="273"/>
        <v>489.99989081135504</v>
      </c>
      <c r="KO124" s="144">
        <f t="shared" si="273"/>
        <v>497.01655904851555</v>
      </c>
      <c r="KP124" s="144">
        <f t="shared" si="273"/>
        <v>501.49569626620791</v>
      </c>
      <c r="KQ124" s="144">
        <f t="shared" si="273"/>
        <v>504.67853432233079</v>
      </c>
      <c r="KR124" s="144">
        <f t="shared" si="273"/>
        <v>506.41274463167156</v>
      </c>
      <c r="KS124" s="144">
        <f t="shared" si="273"/>
        <v>508.08023798719984</v>
      </c>
      <c r="KT124" s="144">
        <f t="shared" si="273"/>
        <v>510.49325562261299</v>
      </c>
      <c r="KU124" s="144">
        <f t="shared" si="273"/>
        <v>511.61412966095611</v>
      </c>
      <c r="KV124" s="144">
        <f t="shared" si="273"/>
        <v>511.74269586796339</v>
      </c>
      <c r="KW124" s="144">
        <f t="shared" si="273"/>
        <v>514.3108215780519</v>
      </c>
      <c r="KX124" s="144">
        <f t="shared" si="273"/>
        <v>517.11877820407153</v>
      </c>
      <c r="KY124" s="144">
        <f t="shared" si="273"/>
        <v>517.94445855251558</v>
      </c>
      <c r="KZ124" s="144">
        <f t="shared" si="273"/>
        <v>519.63701779823191</v>
      </c>
      <c r="LA124" s="144">
        <f t="shared" si="273"/>
        <v>522.57586885225032</v>
      </c>
      <c r="LB124" s="144">
        <f t="shared" si="273"/>
        <v>521.74520326345908</v>
      </c>
      <c r="LC124" s="144">
        <f t="shared" si="273"/>
        <v>520.52369005084245</v>
      </c>
      <c r="LD124" s="144">
        <f t="shared" si="273"/>
        <v>522.60133574971587</v>
      </c>
      <c r="LE124" s="144">
        <f t="shared" si="273"/>
        <v>526.31924369699982</v>
      </c>
      <c r="LF124" s="144">
        <f t="shared" si="273"/>
        <v>528.86309135386182</v>
      </c>
      <c r="LG124" s="144">
        <f t="shared" si="273"/>
        <v>532.59306786654463</v>
      </c>
      <c r="LH124" s="144">
        <f t="shared" si="273"/>
        <v>537.86581650308392</v>
      </c>
      <c r="LI124" s="144">
        <f t="shared" si="273"/>
        <v>539.5997839643702</v>
      </c>
      <c r="LJ124" s="144">
        <f t="shared" si="273"/>
        <v>540.88894215301025</v>
      </c>
      <c r="LK124" s="144">
        <f t="shared" si="273"/>
        <v>545.36090575705589</v>
      </c>
      <c r="LL124" s="144">
        <f t="shared" si="273"/>
        <v>555.46895300296842</v>
      </c>
      <c r="LM124" s="144">
        <f t="shared" si="273"/>
        <v>560.1254464136133</v>
      </c>
      <c r="LN124" s="144">
        <f t="shared" si="273"/>
        <v>564.62003183981403</v>
      </c>
      <c r="LO124" s="144">
        <f t="shared" si="273"/>
        <v>570.39622690295107</v>
      </c>
      <c r="LP124" s="144">
        <f t="shared" si="273"/>
        <v>570.11908519231997</v>
      </c>
      <c r="LQ124" s="144">
        <f t="shared" si="273"/>
        <v>569.36846988154161</v>
      </c>
      <c r="LR124" s="144">
        <f t="shared" si="273"/>
        <v>571.45224261087424</v>
      </c>
      <c r="LS124" s="144">
        <f t="shared" si="273"/>
        <v>571.00085747935157</v>
      </c>
      <c r="LT124" s="144">
        <f t="shared" si="273"/>
        <v>572.5039533603798</v>
      </c>
      <c r="LU124" s="144">
        <f t="shared" si="273"/>
        <v>574.58502488813997</v>
      </c>
      <c r="LV124" s="144">
        <f t="shared" si="273"/>
        <v>577.36510948293471</v>
      </c>
      <c r="LW124" s="144">
        <f t="shared" si="273"/>
        <v>580.04450492627507</v>
      </c>
      <c r="LX124" s="144">
        <f t="shared" si="273"/>
        <v>582.34200154511166</v>
      </c>
      <c r="LY124" s="144">
        <f t="shared" si="273"/>
        <v>585.03839012414903</v>
      </c>
      <c r="LZ124" s="144">
        <f t="shared" si="273"/>
        <v>587.877171830517</v>
      </c>
      <c r="MA124" s="144">
        <f t="shared" si="273"/>
        <v>589.95570750521506</v>
      </c>
      <c r="MB124" s="144">
        <f t="shared" si="273"/>
        <v>591.53324870616052</v>
      </c>
      <c r="MC124" s="144">
        <f t="shared" si="273"/>
        <v>592.44968917672338</v>
      </c>
      <c r="MD124" s="144">
        <f t="shared" si="273"/>
        <v>592.0304987510093</v>
      </c>
      <c r="ME124" s="144">
        <f t="shared" si="273"/>
        <v>591.37705310264107</v>
      </c>
      <c r="MF124" s="144">
        <f t="shared" si="273"/>
        <v>590.1384739403868</v>
      </c>
      <c r="MG124" s="144">
        <f t="shared" si="273"/>
        <v>589.51354917772414</v>
      </c>
      <c r="MH124" s="144">
        <f t="shared" si="273"/>
        <v>589.27023533298109</v>
      </c>
      <c r="MI124" s="144">
        <f t="shared" si="273"/>
        <v>589.02478194708465</v>
      </c>
      <c r="MJ124" s="144">
        <f t="shared" si="273"/>
        <v>588.60504381107557</v>
      </c>
      <c r="MK124" s="144">
        <f t="shared" si="273"/>
        <v>587.4895790737595</v>
      </c>
      <c r="ML124" s="144">
        <f t="shared" si="273"/>
        <v>586.30625938509343</v>
      </c>
      <c r="MM124" s="144">
        <f t="shared" si="273"/>
        <v>584.83231770579118</v>
      </c>
      <c r="MN124" s="144">
        <f t="shared" si="273"/>
        <v>584.09467478586998</v>
      </c>
      <c r="MO124" s="144">
        <f t="shared" si="273"/>
        <v>583.66703615778135</v>
      </c>
      <c r="MP124" s="144">
        <f t="shared" si="273"/>
        <v>583.22077137519886</v>
      </c>
      <c r="MQ124" s="144">
        <f t="shared" si="273"/>
        <v>581.14804086561048</v>
      </c>
      <c r="MR124" s="144">
        <f t="shared" si="273"/>
        <v>577.88134993283086</v>
      </c>
      <c r="MS124" s="144">
        <f t="shared" si="273"/>
        <v>574.41051800130276</v>
      </c>
      <c r="MT124" s="144">
        <f t="shared" si="273"/>
        <v>570.45580108932438</v>
      </c>
      <c r="MU124" s="144">
        <f t="shared" si="273"/>
        <v>566.84029937922105</v>
      </c>
      <c r="MV124" s="144">
        <f t="shared" si="273"/>
        <v>564.86849247680038</v>
      </c>
      <c r="MW124" s="144">
        <f t="shared" si="273"/>
        <v>563.28276371667141</v>
      </c>
      <c r="MX124" s="144">
        <f t="shared" si="273"/>
        <v>562.8405327074413</v>
      </c>
      <c r="MY124" s="144">
        <f t="shared" ref="MY124:NO124" si="274">SUMPRODUCT(LV$61:MY$61,$N$89:$AQ$89)</f>
        <v>562.96179281865079</v>
      </c>
      <c r="MZ124" s="144">
        <f t="shared" si="274"/>
        <v>563.45108261784878</v>
      </c>
      <c r="NA124" s="144">
        <f t="shared" si="274"/>
        <v>564.03133623135045</v>
      </c>
      <c r="NB124" s="144">
        <f t="shared" si="274"/>
        <v>564.70321020251265</v>
      </c>
      <c r="NC124" s="144">
        <f t="shared" si="274"/>
        <v>565.47831641347489</v>
      </c>
      <c r="ND124" s="144">
        <f t="shared" si="274"/>
        <v>566.1462767368248</v>
      </c>
      <c r="NE124" s="144">
        <f t="shared" si="274"/>
        <v>566.58258161347828</v>
      </c>
      <c r="NF124" s="144">
        <f t="shared" si="274"/>
        <v>566.87927010382373</v>
      </c>
      <c r="NG124" s="144">
        <f t="shared" si="274"/>
        <v>567.13316937384764</v>
      </c>
      <c r="NH124" s="144">
        <f t="shared" si="274"/>
        <v>567.20058111244566</v>
      </c>
      <c r="NI124" s="144">
        <f t="shared" si="274"/>
        <v>567.40989384776049</v>
      </c>
      <c r="NJ124" s="144">
        <f t="shared" si="274"/>
        <v>567.64404027340231</v>
      </c>
      <c r="NK124" s="144">
        <f t="shared" si="274"/>
        <v>567.81233412494964</v>
      </c>
      <c r="NL124" s="144">
        <f t="shared" si="274"/>
        <v>567.78856564268392</v>
      </c>
      <c r="NM124" s="144">
        <f t="shared" si="274"/>
        <v>567.57883326017884</v>
      </c>
      <c r="NN124" s="144">
        <f t="shared" si="274"/>
        <v>567.25774374467278</v>
      </c>
      <c r="NO124" s="145">
        <f t="shared" si="274"/>
        <v>566.74992915305279</v>
      </c>
      <c r="NP124" s="141"/>
      <c r="NQ124" s="141"/>
    </row>
    <row r="125" spans="1:381" s="152" customFormat="1" x14ac:dyDescent="0.2">
      <c r="A125" s="147"/>
      <c r="B125" s="147"/>
      <c r="C125" s="147" t="str">
        <f>OFMOR_FFF_0!C125</f>
        <v>1C_FreeStock</v>
      </c>
      <c r="D125" s="147"/>
      <c r="E125" s="147" t="str">
        <f>OFMOR_FFF_0!E125</f>
        <v>Оборот: Освободившийся сток в ценах продажи после 1-ого уровня отмен</v>
      </c>
      <c r="F125" s="147"/>
      <c r="G125" s="147" t="str">
        <f>OFMOR_FFF_0!G125</f>
        <v>тыс.руб.</v>
      </c>
      <c r="H125" s="147"/>
      <c r="I125" s="147"/>
      <c r="J125" s="147"/>
      <c r="K125" s="148">
        <f t="shared" si="268"/>
        <v>9282.3702652876436</v>
      </c>
      <c r="L125" s="147"/>
      <c r="M125" s="147"/>
      <c r="N125" s="149">
        <f>$N$61*$AQ$90</f>
        <v>0.51858431925109871</v>
      </c>
      <c r="O125" s="150">
        <f>SUMPRODUCT($N$61:O$61,$AP$90:$AQ$90)</f>
        <v>1.4610245861627105</v>
      </c>
      <c r="P125" s="150">
        <f>SUMPRODUCT($N$61:P$61,$AO$90:$AQ$90)</f>
        <v>1.7224602858376001</v>
      </c>
      <c r="Q125" s="150">
        <f>SUMPRODUCT($N$61:Q$61,$AN$90:$AQ$90)</f>
        <v>2.7072660749100037</v>
      </c>
      <c r="R125" s="150">
        <f>SUMPRODUCT($N$61:R$61,$AM$90:$AQ$90)</f>
        <v>3.373458464375366</v>
      </c>
      <c r="S125" s="150">
        <f>SUMPRODUCT($N$61:S$61,$AL$90:$AQ$90)</f>
        <v>3.3029604493871987</v>
      </c>
      <c r="T125" s="150">
        <f>SUMPRODUCT($N$61:T$61,$AK$90:$AQ$90)</f>
        <v>4.4360782335559819</v>
      </c>
      <c r="U125" s="150">
        <f>SUMPRODUCT($N$61:U$61,$AJ$90:$AQ$90)</f>
        <v>6.8613871169941421</v>
      </c>
      <c r="V125" s="150">
        <f>SUMPRODUCT($N$61:V$61,$AI$90:$AQ$90)</f>
        <v>7.1784862163366885</v>
      </c>
      <c r="W125" s="150">
        <f>SUMPRODUCT($N$61:W$61,$AH$90:$AQ$90)</f>
        <v>7.7655970973754442</v>
      </c>
      <c r="X125" s="150">
        <f>SUMPRODUCT($N$61:X$61,$AG$90:$AQ$90)</f>
        <v>12.357693948461405</v>
      </c>
      <c r="Y125" s="150">
        <f>SUMPRODUCT($N$61:Y$61,$AF$90:$AQ$90)</f>
        <v>15.435081224029094</v>
      </c>
      <c r="Z125" s="150">
        <f>SUMPRODUCT($N$61:Z$61,$AE$90:$AQ$90)</f>
        <v>15.128736411362734</v>
      </c>
      <c r="AA125" s="150">
        <f>SUMPRODUCT($N$61:AA$61,$AD$90:$AQ$90)</f>
        <v>17.154837472551726</v>
      </c>
      <c r="AB125" s="150">
        <f>SUMPRODUCT($N$61:AB$61,$AC$90:$AQ$90)</f>
        <v>18.587655445247531</v>
      </c>
      <c r="AC125" s="150">
        <f>SUMPRODUCT($N$61:AC$61,$AB$90:$AQ$90)</f>
        <v>13.123348525504067</v>
      </c>
      <c r="AD125" s="150">
        <f>SUMPRODUCT($N$61:AD$61,$AA$90:$AQ$90)</f>
        <v>9.505983672002797</v>
      </c>
      <c r="AE125" s="150">
        <f>SUMPRODUCT($N$61:AE$61,$Z$90:$AQ$90)</f>
        <v>11.779276312124807</v>
      </c>
      <c r="AF125" s="150">
        <f>SUMPRODUCT($N$61:AF$61,$Y$90:$AQ$90)</f>
        <v>14.344412636023421</v>
      </c>
      <c r="AG125" s="150">
        <f>SUMPRODUCT($N$61:AG$61,$X$90:$AQ$90)</f>
        <v>14.060097890571118</v>
      </c>
      <c r="AH125" s="150">
        <f>SUMPRODUCT($N$61:AH$61,$W$90:$AQ$90)</f>
        <v>15.962114697193119</v>
      </c>
      <c r="AI125" s="150">
        <f>SUMPRODUCT($N$61:AI$61,$V$90:$AQ$90)</f>
        <v>17.329354331237766</v>
      </c>
      <c r="AJ125" s="150">
        <f>SUMPRODUCT($N$61:AJ$61,$U$90:$AQ$90)</f>
        <v>12.400082686980573</v>
      </c>
      <c r="AK125" s="150">
        <f>SUMPRODUCT($N$61:AK$61,$T$90:$AQ$90)</f>
        <v>9.1664484656058285</v>
      </c>
      <c r="AL125" s="150">
        <f>SUMPRODUCT($N$61:AL$61,$S$90:$AQ$90)</f>
        <v>15.477764297149498</v>
      </c>
      <c r="AM125" s="150">
        <f>SUMPRODUCT($N$61:AM$61,$R$90:$AQ$90)</f>
        <v>25.7947217377736</v>
      </c>
      <c r="AN125" s="150">
        <f>SUMPRODUCT($N$61:AN$61,$Q$90:$AQ$90)</f>
        <v>25.267719320632558</v>
      </c>
      <c r="AO125" s="150">
        <f>SUMPRODUCT($N$61:AO$61,$P$90:$AQ$90)</f>
        <v>26.101709769018754</v>
      </c>
      <c r="AP125" s="150">
        <f>SUMPRODUCT($N$61:AP$61,$O$90:$AQ$90)</f>
        <v>25.717237245600099</v>
      </c>
      <c r="AQ125" s="150">
        <f t="shared" ref="AQ125:DB125" si="275">SUMPRODUCT(N$61:AQ$61,$N$90:$AQ$90)</f>
        <v>16.852312171153486</v>
      </c>
      <c r="AR125" s="150">
        <f t="shared" si="275"/>
        <v>11.636169152184788</v>
      </c>
      <c r="AS125" s="150">
        <f t="shared" si="275"/>
        <v>10.253068808709731</v>
      </c>
      <c r="AT125" s="150">
        <f t="shared" si="275"/>
        <v>6.1914362625437862</v>
      </c>
      <c r="AU125" s="150">
        <f t="shared" si="275"/>
        <v>5.9233533738793094</v>
      </c>
      <c r="AV125" s="150">
        <f t="shared" si="275"/>
        <v>6.4886343284627639</v>
      </c>
      <c r="AW125" s="150">
        <f t="shared" si="275"/>
        <v>7.120291369119311</v>
      </c>
      <c r="AX125" s="150">
        <f t="shared" si="275"/>
        <v>6.618332703097356</v>
      </c>
      <c r="AY125" s="150">
        <f t="shared" si="275"/>
        <v>6.7463557813051622</v>
      </c>
      <c r="AZ125" s="150">
        <f t="shared" si="275"/>
        <v>8.0614818500815826</v>
      </c>
      <c r="BA125" s="150">
        <f t="shared" si="275"/>
        <v>9.6620259923309586</v>
      </c>
      <c r="BB125" s="150">
        <f t="shared" si="275"/>
        <v>10.456116781973797</v>
      </c>
      <c r="BC125" s="150">
        <f t="shared" si="275"/>
        <v>11.557032263124265</v>
      </c>
      <c r="BD125" s="150">
        <f t="shared" si="275"/>
        <v>12.626524724108362</v>
      </c>
      <c r="BE125" s="150">
        <f t="shared" si="275"/>
        <v>12.473275278706302</v>
      </c>
      <c r="BF125" s="150">
        <f t="shared" si="275"/>
        <v>12.640375982072543</v>
      </c>
      <c r="BG125" s="150">
        <f t="shared" si="275"/>
        <v>14.017297173762586</v>
      </c>
      <c r="BH125" s="150">
        <f t="shared" si="275"/>
        <v>15.666840033536531</v>
      </c>
      <c r="BI125" s="150">
        <f t="shared" si="275"/>
        <v>16.41005067826535</v>
      </c>
      <c r="BJ125" s="150">
        <f t="shared" si="275"/>
        <v>17.421577720351166</v>
      </c>
      <c r="BK125" s="150">
        <f t="shared" si="275"/>
        <v>18.470766206030746</v>
      </c>
      <c r="BL125" s="150">
        <f t="shared" si="275"/>
        <v>18.425370459895742</v>
      </c>
      <c r="BM125" s="150">
        <f t="shared" si="275"/>
        <v>18.852766913870148</v>
      </c>
      <c r="BN125" s="150">
        <f t="shared" si="275"/>
        <v>20.388479975616868</v>
      </c>
      <c r="BO125" s="150">
        <f t="shared" si="275"/>
        <v>22.304264982296647</v>
      </c>
      <c r="BP125" s="150">
        <f t="shared" si="275"/>
        <v>23.119574629278016</v>
      </c>
      <c r="BQ125" s="150">
        <f t="shared" si="275"/>
        <v>24.107049172281826</v>
      </c>
      <c r="BR125" s="150">
        <f t="shared" si="275"/>
        <v>25.349237133410828</v>
      </c>
      <c r="BS125" s="150">
        <f t="shared" si="275"/>
        <v>25.351525898637767</v>
      </c>
      <c r="BT125" s="150">
        <f t="shared" si="275"/>
        <v>25.377548475777349</v>
      </c>
      <c r="BU125" s="150">
        <f t="shared" si="275"/>
        <v>25.199056672789851</v>
      </c>
      <c r="BV125" s="150">
        <f t="shared" si="275"/>
        <v>24.164438413453539</v>
      </c>
      <c r="BW125" s="150">
        <f t="shared" si="275"/>
        <v>23.555116464133604</v>
      </c>
      <c r="BX125" s="150">
        <f t="shared" si="275"/>
        <v>22.917521144951948</v>
      </c>
      <c r="BY125" s="150">
        <f t="shared" si="275"/>
        <v>22.700091080915673</v>
      </c>
      <c r="BZ125" s="150">
        <f t="shared" si="275"/>
        <v>22.731804759168998</v>
      </c>
      <c r="CA125" s="150">
        <f t="shared" si="275"/>
        <v>22.654490557876368</v>
      </c>
      <c r="CB125" s="150">
        <f t="shared" si="275"/>
        <v>22.523815783610814</v>
      </c>
      <c r="CC125" s="150">
        <f t="shared" si="275"/>
        <v>22.512675390208329</v>
      </c>
      <c r="CD125" s="150">
        <f t="shared" si="275"/>
        <v>22.425632223781054</v>
      </c>
      <c r="CE125" s="150">
        <f t="shared" si="275"/>
        <v>22.374620447932948</v>
      </c>
      <c r="CF125" s="150">
        <f t="shared" si="275"/>
        <v>22.723280249122766</v>
      </c>
      <c r="CG125" s="150">
        <f t="shared" si="275"/>
        <v>23.227278043719572</v>
      </c>
      <c r="CH125" s="150">
        <f t="shared" si="275"/>
        <v>23.458537625034531</v>
      </c>
      <c r="CI125" s="150">
        <f t="shared" si="275"/>
        <v>23.425555169915345</v>
      </c>
      <c r="CJ125" s="150">
        <f t="shared" si="275"/>
        <v>23.072591593802279</v>
      </c>
      <c r="CK125" s="150">
        <f t="shared" si="275"/>
        <v>22.256413515334266</v>
      </c>
      <c r="CL125" s="150">
        <f t="shared" si="275"/>
        <v>21.415040551241937</v>
      </c>
      <c r="CM125" s="150">
        <f t="shared" si="275"/>
        <v>20.822797116525891</v>
      </c>
      <c r="CN125" s="150">
        <f t="shared" si="275"/>
        <v>20.42480715010398</v>
      </c>
      <c r="CO125" s="150">
        <f t="shared" si="275"/>
        <v>20.289318501010598</v>
      </c>
      <c r="CP125" s="150">
        <f t="shared" si="275"/>
        <v>20.452840096561864</v>
      </c>
      <c r="CQ125" s="150">
        <f t="shared" si="275"/>
        <v>20.87740020067703</v>
      </c>
      <c r="CR125" s="150">
        <f t="shared" si="275"/>
        <v>21.330715888876334</v>
      </c>
      <c r="CS125" s="150">
        <f t="shared" si="275"/>
        <v>21.912289772109482</v>
      </c>
      <c r="CT125" s="150">
        <f t="shared" si="275"/>
        <v>22.519287862274592</v>
      </c>
      <c r="CU125" s="150">
        <f t="shared" si="275"/>
        <v>23.013922028343195</v>
      </c>
      <c r="CV125" s="150">
        <f t="shared" si="275"/>
        <v>23.484155604170397</v>
      </c>
      <c r="CW125" s="150">
        <f t="shared" si="275"/>
        <v>23.980085613222858</v>
      </c>
      <c r="CX125" s="150">
        <f t="shared" si="275"/>
        <v>24.425657684526918</v>
      </c>
      <c r="CY125" s="150">
        <f t="shared" si="275"/>
        <v>24.691751972375322</v>
      </c>
      <c r="CZ125" s="150">
        <f t="shared" si="275"/>
        <v>24.87794205859791</v>
      </c>
      <c r="DA125" s="150">
        <f t="shared" si="275"/>
        <v>25.061749992572587</v>
      </c>
      <c r="DB125" s="150">
        <f t="shared" si="275"/>
        <v>25.334569710077716</v>
      </c>
      <c r="DC125" s="150">
        <f t="shared" ref="DC125:FN125" si="276">SUMPRODUCT(BZ$61:DC$61,$N$90:$AQ$90)</f>
        <v>25.635719406096545</v>
      </c>
      <c r="DD125" s="150">
        <f t="shared" si="276"/>
        <v>25.9219790803722</v>
      </c>
      <c r="DE125" s="150">
        <f t="shared" si="276"/>
        <v>26.177112427751567</v>
      </c>
      <c r="DF125" s="150">
        <f t="shared" si="276"/>
        <v>26.344423787599215</v>
      </c>
      <c r="DG125" s="150">
        <f t="shared" si="276"/>
        <v>26.490583386861061</v>
      </c>
      <c r="DH125" s="150">
        <f t="shared" si="276"/>
        <v>26.658842106743528</v>
      </c>
      <c r="DI125" s="150">
        <f t="shared" si="276"/>
        <v>26.850727642240415</v>
      </c>
      <c r="DJ125" s="150">
        <f t="shared" si="276"/>
        <v>27.052452784575294</v>
      </c>
      <c r="DK125" s="150">
        <f t="shared" si="276"/>
        <v>27.17869943524218</v>
      </c>
      <c r="DL125" s="150">
        <f t="shared" si="276"/>
        <v>27.119765316526042</v>
      </c>
      <c r="DM125" s="150">
        <f t="shared" si="276"/>
        <v>26.893512965071608</v>
      </c>
      <c r="DN125" s="150">
        <f t="shared" si="276"/>
        <v>26.607200169201199</v>
      </c>
      <c r="DO125" s="150">
        <f t="shared" si="276"/>
        <v>26.283008555971083</v>
      </c>
      <c r="DP125" s="150">
        <f t="shared" si="276"/>
        <v>25.9824562161857</v>
      </c>
      <c r="DQ125" s="150">
        <f t="shared" si="276"/>
        <v>25.789981803787395</v>
      </c>
      <c r="DR125" s="150">
        <f t="shared" si="276"/>
        <v>25.705133170767635</v>
      </c>
      <c r="DS125" s="150">
        <f t="shared" si="276"/>
        <v>25.727769667902816</v>
      </c>
      <c r="DT125" s="150">
        <f t="shared" si="276"/>
        <v>25.745117524658767</v>
      </c>
      <c r="DU125" s="150">
        <f t="shared" si="276"/>
        <v>25.803940027060921</v>
      </c>
      <c r="DV125" s="150">
        <f t="shared" si="276"/>
        <v>25.881099432321598</v>
      </c>
      <c r="DW125" s="150">
        <f t="shared" si="276"/>
        <v>25.930270891702072</v>
      </c>
      <c r="DX125" s="150">
        <f t="shared" si="276"/>
        <v>26.016737701693138</v>
      </c>
      <c r="DY125" s="150">
        <f t="shared" si="276"/>
        <v>26.150518020635332</v>
      </c>
      <c r="DZ125" s="150">
        <f t="shared" si="276"/>
        <v>26.29367118179205</v>
      </c>
      <c r="EA125" s="150">
        <f t="shared" si="276"/>
        <v>26.381454615559342</v>
      </c>
      <c r="EB125" s="150">
        <f t="shared" si="276"/>
        <v>26.444907947635656</v>
      </c>
      <c r="EC125" s="150">
        <f t="shared" si="276"/>
        <v>26.464847405110731</v>
      </c>
      <c r="ED125" s="150">
        <f t="shared" si="276"/>
        <v>26.418189412958867</v>
      </c>
      <c r="EE125" s="150">
        <f t="shared" si="276"/>
        <v>26.35733645008683</v>
      </c>
      <c r="EF125" s="150">
        <f t="shared" si="276"/>
        <v>26.299850769089133</v>
      </c>
      <c r="EG125" s="150">
        <f t="shared" si="276"/>
        <v>26.306588817536174</v>
      </c>
      <c r="EH125" s="150">
        <f t="shared" si="276"/>
        <v>26.328420823962286</v>
      </c>
      <c r="EI125" s="150">
        <f t="shared" si="276"/>
        <v>26.359659484445103</v>
      </c>
      <c r="EJ125" s="150">
        <f t="shared" si="276"/>
        <v>26.396087397604639</v>
      </c>
      <c r="EK125" s="150">
        <f t="shared" si="276"/>
        <v>26.437311641654265</v>
      </c>
      <c r="EL125" s="150">
        <f t="shared" si="276"/>
        <v>26.487792286397898</v>
      </c>
      <c r="EM125" s="150">
        <f t="shared" si="276"/>
        <v>26.548308807519923</v>
      </c>
      <c r="EN125" s="150">
        <f t="shared" si="276"/>
        <v>26.637597396381654</v>
      </c>
      <c r="EO125" s="150">
        <f t="shared" si="276"/>
        <v>26.714517733867847</v>
      </c>
      <c r="EP125" s="150">
        <f t="shared" si="276"/>
        <v>26.731771960782325</v>
      </c>
      <c r="EQ125" s="150">
        <f t="shared" si="276"/>
        <v>26.643299238268092</v>
      </c>
      <c r="ER125" s="150">
        <f t="shared" si="276"/>
        <v>26.521118667800479</v>
      </c>
      <c r="ES125" s="150">
        <f t="shared" si="276"/>
        <v>26.408635718806615</v>
      </c>
      <c r="ET125" s="150">
        <f t="shared" si="276"/>
        <v>26.342684449719286</v>
      </c>
      <c r="EU125" s="150">
        <f t="shared" si="276"/>
        <v>26.336418546989321</v>
      </c>
      <c r="EV125" s="150">
        <f t="shared" si="276"/>
        <v>26.335627800456386</v>
      </c>
      <c r="EW125" s="150">
        <f t="shared" si="276"/>
        <v>26.393183675781124</v>
      </c>
      <c r="EX125" s="150">
        <f t="shared" si="276"/>
        <v>26.486913882470034</v>
      </c>
      <c r="EY125" s="150">
        <f t="shared" si="276"/>
        <v>26.54608600648363</v>
      </c>
      <c r="EZ125" s="150">
        <f t="shared" si="276"/>
        <v>26.646781550490516</v>
      </c>
      <c r="FA125" s="150">
        <f t="shared" si="276"/>
        <v>26.798366585978378</v>
      </c>
      <c r="FB125" s="150">
        <f t="shared" si="276"/>
        <v>26.986639393544159</v>
      </c>
      <c r="FC125" s="150">
        <f t="shared" si="276"/>
        <v>27.184971133395258</v>
      </c>
      <c r="FD125" s="150">
        <f t="shared" si="276"/>
        <v>27.402383657019254</v>
      </c>
      <c r="FE125" s="150">
        <f t="shared" si="276"/>
        <v>27.611737109788521</v>
      </c>
      <c r="FF125" s="150">
        <f t="shared" si="276"/>
        <v>27.856092280479494</v>
      </c>
      <c r="FG125" s="150">
        <f t="shared" si="276"/>
        <v>28.185325710734936</v>
      </c>
      <c r="FH125" s="150">
        <f t="shared" si="276"/>
        <v>28.549648713269583</v>
      </c>
      <c r="FI125" s="150">
        <f t="shared" si="276"/>
        <v>28.955229814399864</v>
      </c>
      <c r="FJ125" s="150">
        <f t="shared" si="276"/>
        <v>29.338930813586664</v>
      </c>
      <c r="FK125" s="150">
        <f t="shared" si="276"/>
        <v>29.629728000349001</v>
      </c>
      <c r="FL125" s="150">
        <f t="shared" si="276"/>
        <v>29.847436121779236</v>
      </c>
      <c r="FM125" s="150">
        <f t="shared" si="276"/>
        <v>30.096102004424871</v>
      </c>
      <c r="FN125" s="150">
        <f t="shared" si="276"/>
        <v>30.426405615080853</v>
      </c>
      <c r="FO125" s="150">
        <f t="shared" ref="FO125:HZ125" si="277">SUMPRODUCT(EL$61:FO$61,$N$90:$AQ$90)</f>
        <v>30.78737423624462</v>
      </c>
      <c r="FP125" s="150">
        <f t="shared" si="277"/>
        <v>31.204118214645526</v>
      </c>
      <c r="FQ125" s="150">
        <f t="shared" si="277"/>
        <v>31.626917624497487</v>
      </c>
      <c r="FR125" s="150">
        <f t="shared" si="277"/>
        <v>31.942020626234608</v>
      </c>
      <c r="FS125" s="150">
        <f t="shared" si="277"/>
        <v>32.173631318878904</v>
      </c>
      <c r="FT125" s="150">
        <f t="shared" si="277"/>
        <v>32.515786930400381</v>
      </c>
      <c r="FU125" s="150">
        <f t="shared" si="277"/>
        <v>33.105056153569457</v>
      </c>
      <c r="FV125" s="150">
        <f t="shared" si="277"/>
        <v>33.706704022736304</v>
      </c>
      <c r="FW125" s="150">
        <f t="shared" si="277"/>
        <v>34.328850129408757</v>
      </c>
      <c r="FX125" s="150">
        <f t="shared" si="277"/>
        <v>34.911900384877619</v>
      </c>
      <c r="FY125" s="150">
        <f t="shared" si="277"/>
        <v>35.303905291735646</v>
      </c>
      <c r="FZ125" s="150">
        <f t="shared" si="277"/>
        <v>35.583145926435648</v>
      </c>
      <c r="GA125" s="150">
        <f t="shared" si="277"/>
        <v>35.775279170425947</v>
      </c>
      <c r="GB125" s="150">
        <f t="shared" si="277"/>
        <v>35.846913535811723</v>
      </c>
      <c r="GC125" s="150">
        <f t="shared" si="277"/>
        <v>35.930987746877278</v>
      </c>
      <c r="GD125" s="150">
        <f t="shared" si="277"/>
        <v>35.979632514073657</v>
      </c>
      <c r="GE125" s="150">
        <f t="shared" si="277"/>
        <v>35.978607372986289</v>
      </c>
      <c r="GF125" s="150">
        <f t="shared" si="277"/>
        <v>35.976337775345179</v>
      </c>
      <c r="GG125" s="150">
        <f t="shared" si="277"/>
        <v>35.915397463754402</v>
      </c>
      <c r="GH125" s="150">
        <f t="shared" si="277"/>
        <v>35.725309165275746</v>
      </c>
      <c r="GI125" s="150">
        <f t="shared" si="277"/>
        <v>35.558149770017046</v>
      </c>
      <c r="GJ125" s="150">
        <f t="shared" si="277"/>
        <v>35.396530363295078</v>
      </c>
      <c r="GK125" s="150">
        <f t="shared" si="277"/>
        <v>35.023602196187213</v>
      </c>
      <c r="GL125" s="150">
        <f t="shared" si="277"/>
        <v>34.480776970928346</v>
      </c>
      <c r="GM125" s="150">
        <f t="shared" si="277"/>
        <v>33.946252300593578</v>
      </c>
      <c r="GN125" s="150">
        <f t="shared" si="277"/>
        <v>33.306270947773641</v>
      </c>
      <c r="GO125" s="150">
        <f t="shared" si="277"/>
        <v>32.579029050340679</v>
      </c>
      <c r="GP125" s="150">
        <f t="shared" si="277"/>
        <v>32.154954475632579</v>
      </c>
      <c r="GQ125" s="150">
        <f t="shared" si="277"/>
        <v>31.945821772779503</v>
      </c>
      <c r="GR125" s="150">
        <f t="shared" si="277"/>
        <v>31.642393206796548</v>
      </c>
      <c r="GS125" s="150">
        <f t="shared" si="277"/>
        <v>31.194489462111122</v>
      </c>
      <c r="GT125" s="150">
        <f t="shared" si="277"/>
        <v>30.754575978371157</v>
      </c>
      <c r="GU125" s="150">
        <f t="shared" si="277"/>
        <v>30.217961599972153</v>
      </c>
      <c r="GV125" s="150">
        <f t="shared" si="277"/>
        <v>29.601206235292167</v>
      </c>
      <c r="GW125" s="150">
        <f t="shared" si="277"/>
        <v>29.264398422266687</v>
      </c>
      <c r="GX125" s="150">
        <f t="shared" si="277"/>
        <v>29.122721548851622</v>
      </c>
      <c r="GY125" s="150">
        <f t="shared" si="277"/>
        <v>28.686724056065724</v>
      </c>
      <c r="GZ125" s="150">
        <f t="shared" si="277"/>
        <v>27.752336399856148</v>
      </c>
      <c r="HA125" s="150">
        <f t="shared" si="277"/>
        <v>26.874907897976556</v>
      </c>
      <c r="HB125" s="150">
        <f t="shared" si="277"/>
        <v>25.951619851691262</v>
      </c>
      <c r="HC125" s="150">
        <f t="shared" si="277"/>
        <v>25.03645244728402</v>
      </c>
      <c r="HD125" s="150">
        <f t="shared" si="277"/>
        <v>24.55876988684663</v>
      </c>
      <c r="HE125" s="150">
        <f t="shared" si="277"/>
        <v>24.37680094090749</v>
      </c>
      <c r="HF125" s="150">
        <f t="shared" si="277"/>
        <v>24.32520023368464</v>
      </c>
      <c r="HG125" s="150">
        <f t="shared" si="277"/>
        <v>24.535439781684449</v>
      </c>
      <c r="HH125" s="150">
        <f t="shared" si="277"/>
        <v>24.767648711944567</v>
      </c>
      <c r="HI125" s="150">
        <f t="shared" si="277"/>
        <v>24.989569668454799</v>
      </c>
      <c r="HJ125" s="150">
        <f t="shared" si="277"/>
        <v>25.383911741818611</v>
      </c>
      <c r="HK125" s="150">
        <f t="shared" si="277"/>
        <v>25.955750476191323</v>
      </c>
      <c r="HL125" s="150">
        <f t="shared" si="277"/>
        <v>26.492471897143371</v>
      </c>
      <c r="HM125" s="150">
        <f t="shared" si="277"/>
        <v>27.076808378784211</v>
      </c>
      <c r="HN125" s="150">
        <f t="shared" si="277"/>
        <v>27.632550659942556</v>
      </c>
      <c r="HO125" s="150">
        <f t="shared" si="277"/>
        <v>27.799728772188544</v>
      </c>
      <c r="HP125" s="150">
        <f t="shared" si="277"/>
        <v>27.677452658096804</v>
      </c>
      <c r="HQ125" s="150">
        <f t="shared" si="277"/>
        <v>27.615383683740209</v>
      </c>
      <c r="HR125" s="150">
        <f t="shared" si="277"/>
        <v>27.676202007445653</v>
      </c>
      <c r="HS125" s="150">
        <f t="shared" si="277"/>
        <v>27.718654581477246</v>
      </c>
      <c r="HT125" s="150">
        <f t="shared" si="277"/>
        <v>27.950409063372049</v>
      </c>
      <c r="HU125" s="150">
        <f t="shared" si="277"/>
        <v>28.267720376207286</v>
      </c>
      <c r="HV125" s="150">
        <f t="shared" si="277"/>
        <v>28.276987404191232</v>
      </c>
      <c r="HW125" s="150">
        <f t="shared" si="277"/>
        <v>28.033445708578164</v>
      </c>
      <c r="HX125" s="150">
        <f t="shared" si="277"/>
        <v>28.074199342508173</v>
      </c>
      <c r="HY125" s="150">
        <f t="shared" si="277"/>
        <v>28.6277046218644</v>
      </c>
      <c r="HZ125" s="150">
        <f t="shared" si="277"/>
        <v>29.142888213856164</v>
      </c>
      <c r="IA125" s="150">
        <f t="shared" ref="IA125:KL125" si="278">SUMPRODUCT(GX$61:IA$61,$N$90:$AQ$90)</f>
        <v>29.767018163074191</v>
      </c>
      <c r="IB125" s="150">
        <f t="shared" si="278"/>
        <v>30.369764249967254</v>
      </c>
      <c r="IC125" s="150">
        <f t="shared" si="278"/>
        <v>30.373938950601278</v>
      </c>
      <c r="ID125" s="150">
        <f t="shared" si="278"/>
        <v>29.84838568265846</v>
      </c>
      <c r="IE125" s="150">
        <f t="shared" si="278"/>
        <v>29.234415859345138</v>
      </c>
      <c r="IF125" s="150">
        <f t="shared" si="278"/>
        <v>28.449534570234519</v>
      </c>
      <c r="IG125" s="150">
        <f t="shared" si="278"/>
        <v>27.700262142183629</v>
      </c>
      <c r="IH125" s="150">
        <f t="shared" si="278"/>
        <v>27.189269938656221</v>
      </c>
      <c r="II125" s="150">
        <f t="shared" si="278"/>
        <v>26.844492231115893</v>
      </c>
      <c r="IJ125" s="150">
        <f t="shared" si="278"/>
        <v>26.519398843254649</v>
      </c>
      <c r="IK125" s="150">
        <f t="shared" si="278"/>
        <v>26.27706750383884</v>
      </c>
      <c r="IL125" s="150">
        <f t="shared" si="278"/>
        <v>26.034646784469263</v>
      </c>
      <c r="IM125" s="150">
        <f t="shared" si="278"/>
        <v>25.849640100175161</v>
      </c>
      <c r="IN125" s="150">
        <f t="shared" si="278"/>
        <v>25.677681621327956</v>
      </c>
      <c r="IO125" s="150">
        <f t="shared" si="278"/>
        <v>25.460981114837747</v>
      </c>
      <c r="IP125" s="150">
        <f t="shared" si="278"/>
        <v>25.185114420895399</v>
      </c>
      <c r="IQ125" s="150">
        <f t="shared" si="278"/>
        <v>24.860849725755184</v>
      </c>
      <c r="IR125" s="150">
        <f t="shared" si="278"/>
        <v>24.460113518996248</v>
      </c>
      <c r="IS125" s="150">
        <f t="shared" si="278"/>
        <v>24.06464582940508</v>
      </c>
      <c r="IT125" s="150">
        <f t="shared" si="278"/>
        <v>23.838379965568226</v>
      </c>
      <c r="IU125" s="150">
        <f t="shared" si="278"/>
        <v>23.712339907230017</v>
      </c>
      <c r="IV125" s="150">
        <f t="shared" si="278"/>
        <v>23.596510986379755</v>
      </c>
      <c r="IW125" s="150">
        <f t="shared" si="278"/>
        <v>23.419962217422647</v>
      </c>
      <c r="IX125" s="150">
        <f t="shared" si="278"/>
        <v>23.168429664823645</v>
      </c>
      <c r="IY125" s="150">
        <f t="shared" si="278"/>
        <v>22.880155736974345</v>
      </c>
      <c r="IZ125" s="150">
        <f t="shared" si="278"/>
        <v>22.621899750665733</v>
      </c>
      <c r="JA125" s="150">
        <f t="shared" si="278"/>
        <v>22.502224712503217</v>
      </c>
      <c r="JB125" s="150">
        <f t="shared" si="278"/>
        <v>22.427230491630713</v>
      </c>
      <c r="JC125" s="150">
        <f t="shared" si="278"/>
        <v>22.249306151229757</v>
      </c>
      <c r="JD125" s="150">
        <f t="shared" si="278"/>
        <v>21.865229580744732</v>
      </c>
      <c r="JE125" s="150">
        <f t="shared" si="278"/>
        <v>21.392397580673329</v>
      </c>
      <c r="JF125" s="150">
        <f t="shared" si="278"/>
        <v>20.84128386407351</v>
      </c>
      <c r="JG125" s="150">
        <f t="shared" si="278"/>
        <v>20.289472258600892</v>
      </c>
      <c r="JH125" s="150">
        <f t="shared" si="278"/>
        <v>19.866281989661651</v>
      </c>
      <c r="JI125" s="150">
        <f t="shared" si="278"/>
        <v>19.53404335959852</v>
      </c>
      <c r="JJ125" s="150">
        <f t="shared" si="278"/>
        <v>19.27520899339962</v>
      </c>
      <c r="JK125" s="150">
        <f t="shared" si="278"/>
        <v>19.143674402712399</v>
      </c>
      <c r="JL125" s="150">
        <f t="shared" si="278"/>
        <v>19.028868238342646</v>
      </c>
      <c r="JM125" s="150">
        <f t="shared" si="278"/>
        <v>18.975283435555951</v>
      </c>
      <c r="JN125" s="150">
        <f t="shared" si="278"/>
        <v>18.964241870691822</v>
      </c>
      <c r="JO125" s="150">
        <f t="shared" si="278"/>
        <v>18.979408639277491</v>
      </c>
      <c r="JP125" s="150">
        <f t="shared" si="278"/>
        <v>19.0453974975851</v>
      </c>
      <c r="JQ125" s="150">
        <f t="shared" si="278"/>
        <v>19.195335114975968</v>
      </c>
      <c r="JR125" s="150">
        <f t="shared" si="278"/>
        <v>19.329369157819876</v>
      </c>
      <c r="JS125" s="150">
        <f t="shared" si="278"/>
        <v>19.465821555740529</v>
      </c>
      <c r="JT125" s="150">
        <f t="shared" si="278"/>
        <v>19.775724933189711</v>
      </c>
      <c r="JU125" s="150">
        <f t="shared" si="278"/>
        <v>20.210378449873943</v>
      </c>
      <c r="JV125" s="150">
        <f t="shared" si="278"/>
        <v>20.650954090596905</v>
      </c>
      <c r="JW125" s="150">
        <f t="shared" si="278"/>
        <v>21.181263812957525</v>
      </c>
      <c r="JX125" s="150">
        <f t="shared" si="278"/>
        <v>21.756616271729818</v>
      </c>
      <c r="JY125" s="150">
        <f t="shared" si="278"/>
        <v>22.07932325069109</v>
      </c>
      <c r="JZ125" s="150">
        <f t="shared" si="278"/>
        <v>22.237233353305591</v>
      </c>
      <c r="KA125" s="150">
        <f t="shared" si="278"/>
        <v>22.479363162044141</v>
      </c>
      <c r="KB125" s="150">
        <f t="shared" si="278"/>
        <v>22.832463836032129</v>
      </c>
      <c r="KC125" s="150">
        <f t="shared" si="278"/>
        <v>23.194950594124389</v>
      </c>
      <c r="KD125" s="150">
        <f t="shared" si="278"/>
        <v>23.634686879266386</v>
      </c>
      <c r="KE125" s="150">
        <f t="shared" si="278"/>
        <v>24.111689103766068</v>
      </c>
      <c r="KF125" s="150">
        <f t="shared" si="278"/>
        <v>24.349617929983172</v>
      </c>
      <c r="KG125" s="150">
        <f t="shared" si="278"/>
        <v>24.431828214684245</v>
      </c>
      <c r="KH125" s="150">
        <f t="shared" si="278"/>
        <v>24.770227609141934</v>
      </c>
      <c r="KI125" s="150">
        <f t="shared" si="278"/>
        <v>25.550314984217195</v>
      </c>
      <c r="KJ125" s="150">
        <f t="shared" si="278"/>
        <v>26.331251630226518</v>
      </c>
      <c r="KK125" s="150">
        <f t="shared" si="278"/>
        <v>27.151139498707163</v>
      </c>
      <c r="KL125" s="150">
        <f t="shared" si="278"/>
        <v>27.957187962946886</v>
      </c>
      <c r="KM125" s="150">
        <f t="shared" ref="KM125:MX125" si="279">SUMPRODUCT(JJ$61:KM$61,$N$90:$AQ$90)</f>
        <v>28.419665216120862</v>
      </c>
      <c r="KN125" s="150">
        <f t="shared" si="279"/>
        <v>28.667958354431128</v>
      </c>
      <c r="KO125" s="150">
        <f t="shared" si="279"/>
        <v>28.81836479497581</v>
      </c>
      <c r="KP125" s="150">
        <f t="shared" si="279"/>
        <v>28.831213279273364</v>
      </c>
      <c r="KQ125" s="150">
        <f t="shared" si="279"/>
        <v>28.813996252453151</v>
      </c>
      <c r="KR125" s="150">
        <f t="shared" si="279"/>
        <v>28.780742203728732</v>
      </c>
      <c r="KS125" s="150">
        <f t="shared" si="279"/>
        <v>28.822600255292063</v>
      </c>
      <c r="KT125" s="150">
        <f t="shared" si="279"/>
        <v>28.876673523167042</v>
      </c>
      <c r="KU125" s="150">
        <f t="shared" si="279"/>
        <v>28.810831512364093</v>
      </c>
      <c r="KV125" s="150">
        <f t="shared" si="279"/>
        <v>28.80414748302173</v>
      </c>
      <c r="KW125" s="150">
        <f t="shared" si="279"/>
        <v>29.02735290219811</v>
      </c>
      <c r="KX125" s="150">
        <f t="shared" si="279"/>
        <v>29.166929687688917</v>
      </c>
      <c r="KY125" s="150">
        <f t="shared" si="279"/>
        <v>29.171610118188937</v>
      </c>
      <c r="KZ125" s="150">
        <f t="shared" si="279"/>
        <v>29.319900405386193</v>
      </c>
      <c r="LA125" s="150">
        <f t="shared" si="279"/>
        <v>29.406851498372223</v>
      </c>
      <c r="LB125" s="150">
        <f t="shared" si="279"/>
        <v>29.182956535534494</v>
      </c>
      <c r="LC125" s="150">
        <f t="shared" si="279"/>
        <v>29.150691016196333</v>
      </c>
      <c r="LD125" s="150">
        <f t="shared" si="279"/>
        <v>29.467827102807362</v>
      </c>
      <c r="LE125" s="150">
        <f t="shared" si="279"/>
        <v>29.791329561430146</v>
      </c>
      <c r="LF125" s="150">
        <f t="shared" si="279"/>
        <v>29.993699966631265</v>
      </c>
      <c r="LG125" s="150">
        <f t="shared" si="279"/>
        <v>30.310600950153258</v>
      </c>
      <c r="LH125" s="150">
        <f t="shared" si="279"/>
        <v>30.550093623431053</v>
      </c>
      <c r="LI125" s="150">
        <f t="shared" si="279"/>
        <v>30.506900962382158</v>
      </c>
      <c r="LJ125" s="150">
        <f t="shared" si="279"/>
        <v>30.635870655630882</v>
      </c>
      <c r="LK125" s="150">
        <f t="shared" si="279"/>
        <v>31.256849223645339</v>
      </c>
      <c r="LL125" s="150">
        <f t="shared" si="279"/>
        <v>31.981603166811276</v>
      </c>
      <c r="LM125" s="150">
        <f t="shared" si="279"/>
        <v>32.129373315895975</v>
      </c>
      <c r="LN125" s="150">
        <f t="shared" si="279"/>
        <v>32.330154061076257</v>
      </c>
      <c r="LO125" s="150">
        <f t="shared" si="279"/>
        <v>32.406944475637111</v>
      </c>
      <c r="LP125" s="150">
        <f t="shared" si="279"/>
        <v>32.096346576264615</v>
      </c>
      <c r="LQ125" s="150">
        <f t="shared" si="279"/>
        <v>32.019298703809326</v>
      </c>
      <c r="LR125" s="150">
        <f t="shared" si="279"/>
        <v>32.109116337427686</v>
      </c>
      <c r="LS125" s="150">
        <f t="shared" si="279"/>
        <v>32.077914397174048</v>
      </c>
      <c r="LT125" s="150">
        <f t="shared" si="279"/>
        <v>32.246907897013607</v>
      </c>
      <c r="LU125" s="150">
        <f t="shared" si="279"/>
        <v>32.436468592879976</v>
      </c>
      <c r="LV125" s="150">
        <f t="shared" si="279"/>
        <v>32.610082780555658</v>
      </c>
      <c r="LW125" s="150">
        <f t="shared" si="279"/>
        <v>32.739697659159873</v>
      </c>
      <c r="LX125" s="150">
        <f t="shared" si="279"/>
        <v>32.89295487087486</v>
      </c>
      <c r="LY125" s="150">
        <f t="shared" si="279"/>
        <v>33.059545011582848</v>
      </c>
      <c r="LZ125" s="150">
        <f t="shared" si="279"/>
        <v>33.215759885139278</v>
      </c>
      <c r="MA125" s="150">
        <f t="shared" si="279"/>
        <v>33.306628493292692</v>
      </c>
      <c r="MB125" s="150">
        <f t="shared" si="279"/>
        <v>33.321351185578166</v>
      </c>
      <c r="MC125" s="150">
        <f t="shared" si="279"/>
        <v>33.25761679584668</v>
      </c>
      <c r="MD125" s="150">
        <f t="shared" si="279"/>
        <v>33.13323927601818</v>
      </c>
      <c r="ME125" s="150">
        <f t="shared" si="279"/>
        <v>33.003480068602634</v>
      </c>
      <c r="MF125" s="150">
        <f t="shared" si="279"/>
        <v>32.905437965247373</v>
      </c>
      <c r="MG125" s="150">
        <f t="shared" si="279"/>
        <v>32.893332608418774</v>
      </c>
      <c r="MH125" s="150">
        <f t="shared" si="279"/>
        <v>32.899841315879442</v>
      </c>
      <c r="MI125" s="150">
        <f t="shared" si="279"/>
        <v>32.885571784038234</v>
      </c>
      <c r="MJ125" s="150">
        <f t="shared" si="279"/>
        <v>32.814664353799813</v>
      </c>
      <c r="MK125" s="150">
        <f t="shared" si="279"/>
        <v>32.700591576527636</v>
      </c>
      <c r="ML125" s="150">
        <f t="shared" si="279"/>
        <v>32.601881211947173</v>
      </c>
      <c r="MM125" s="150">
        <f t="shared" si="279"/>
        <v>32.530306358128463</v>
      </c>
      <c r="MN125" s="150">
        <f t="shared" si="279"/>
        <v>32.536514665071586</v>
      </c>
      <c r="MO125" s="150">
        <f t="shared" si="279"/>
        <v>32.545378099537494</v>
      </c>
      <c r="MP125" s="150">
        <f t="shared" si="279"/>
        <v>32.464225711567103</v>
      </c>
      <c r="MQ125" s="150">
        <f t="shared" si="279"/>
        <v>32.20882613349918</v>
      </c>
      <c r="MR125" s="150">
        <f t="shared" si="279"/>
        <v>31.908198853625759</v>
      </c>
      <c r="MS125" s="150">
        <f t="shared" si="279"/>
        <v>31.637574563295672</v>
      </c>
      <c r="MT125" s="150">
        <f t="shared" si="279"/>
        <v>31.389266783735028</v>
      </c>
      <c r="MU125" s="150">
        <f t="shared" si="279"/>
        <v>31.255697389998222</v>
      </c>
      <c r="MV125" s="150">
        <f t="shared" si="279"/>
        <v>31.246161576503297</v>
      </c>
      <c r="MW125" s="150">
        <f t="shared" si="279"/>
        <v>31.260918730002576</v>
      </c>
      <c r="MX125" s="150">
        <f t="shared" si="279"/>
        <v>31.337906208628119</v>
      </c>
      <c r="MY125" s="150">
        <f t="shared" ref="MY125:NO125" si="280">SUMPRODUCT(LV$61:MY$61,$N$90:$AQ$90)</f>
        <v>31.418548726416375</v>
      </c>
      <c r="MZ125" s="150">
        <f t="shared" si="280"/>
        <v>31.495773867942113</v>
      </c>
      <c r="NA125" s="150">
        <f t="shared" si="280"/>
        <v>31.563984543296996</v>
      </c>
      <c r="NB125" s="150">
        <f t="shared" si="280"/>
        <v>31.639485020822946</v>
      </c>
      <c r="NC125" s="150">
        <f t="shared" si="280"/>
        <v>31.704350558289867</v>
      </c>
      <c r="ND125" s="150">
        <f t="shared" si="280"/>
        <v>31.743003774763562</v>
      </c>
      <c r="NE125" s="150">
        <f t="shared" si="280"/>
        <v>31.757080397620321</v>
      </c>
      <c r="NF125" s="150">
        <f t="shared" si="280"/>
        <v>31.75876537528368</v>
      </c>
      <c r="NG125" s="150">
        <f t="shared" si="280"/>
        <v>31.753685735516576</v>
      </c>
      <c r="NH125" s="150">
        <f t="shared" si="280"/>
        <v>31.749247003082768</v>
      </c>
      <c r="NI125" s="150">
        <f t="shared" si="280"/>
        <v>31.759936366137325</v>
      </c>
      <c r="NJ125" s="150">
        <f t="shared" si="280"/>
        <v>31.771626187100594</v>
      </c>
      <c r="NK125" s="150">
        <f t="shared" si="280"/>
        <v>31.76970738616458</v>
      </c>
      <c r="NL125" s="150">
        <f t="shared" si="280"/>
        <v>31.746599587233479</v>
      </c>
      <c r="NM125" s="150">
        <f t="shared" si="280"/>
        <v>31.712820961357366</v>
      </c>
      <c r="NN125" s="150">
        <f t="shared" si="280"/>
        <v>31.672845456274999</v>
      </c>
      <c r="NO125" s="151">
        <f t="shared" si="280"/>
        <v>31.631346211771664</v>
      </c>
      <c r="NP125" s="147"/>
      <c r="NQ125" s="147"/>
    </row>
    <row r="126" spans="1:381" s="152" customFormat="1" x14ac:dyDescent="0.2">
      <c r="A126" s="147"/>
      <c r="B126" s="147"/>
      <c r="C126" s="147" t="str">
        <f>OFMOR_FFF_0!C126</f>
        <v>COV</v>
      </c>
      <c r="D126" s="147"/>
      <c r="E126" s="147" t="str">
        <f>OFMOR_FFF_0!E126</f>
        <v>Стоимость подтвержденных заказов, распределение по дням</v>
      </c>
      <c r="F126" s="147"/>
      <c r="G126" s="147" t="str">
        <f>OFMOR_FFF_0!G126</f>
        <v>тыс.руб.</v>
      </c>
      <c r="H126" s="147"/>
      <c r="I126" s="147"/>
      <c r="J126" s="147"/>
      <c r="K126" s="148">
        <f t="shared" si="268"/>
        <v>221021.87877109292</v>
      </c>
      <c r="L126" s="147"/>
      <c r="M126" s="147"/>
      <c r="N126" s="149">
        <f>$N$61*$AQ$91</f>
        <v>12.347975491856147</v>
      </c>
      <c r="O126" s="150">
        <f>SUMPRODUCT($N$61:O$61,$AP$91:$AQ$91)</f>
        <v>34.78835574702579</v>
      </c>
      <c r="P126" s="150">
        <f>SUMPRODUCT($N$61:P$61,$AO$91:$AQ$91)</f>
        <v>41.013383177364858</v>
      </c>
      <c r="Q126" s="150">
        <f>SUMPRODUCT($N$61:Q$61,$AN$91:$AQ$91)</f>
        <v>64.462525961445152</v>
      </c>
      <c r="R126" s="150">
        <f>SUMPRODUCT($N$61:R$61,$AM$91:$AQ$91)</f>
        <v>80.325187042017262</v>
      </c>
      <c r="S126" s="150">
        <f>SUMPRODUCT($N$61:S$61,$AL$91:$AQ$91)</f>
        <v>78.646563664905642</v>
      </c>
      <c r="T126" s="150">
        <f>SUMPRODUCT($N$61:T$61,$AK$91:$AQ$91)</f>
        <v>105.62715314456497</v>
      </c>
      <c r="U126" s="150">
        <f>SUMPRODUCT($N$61:U$61,$AJ$91:$AQ$91)</f>
        <v>163.37601584855801</v>
      </c>
      <c r="V126" s="150">
        <f>SUMPRODUCT($N$61:V$61,$AI$91:$AQ$91)</f>
        <v>170.92644065281343</v>
      </c>
      <c r="W126" s="150">
        <f>SUMPRODUCT($N$61:W$61,$AH$91:$AQ$91)</f>
        <v>184.90609738546976</v>
      </c>
      <c r="X126" s="150">
        <f>SUMPRODUCT($N$61:X$61,$AG$91:$AQ$91)</f>
        <v>294.24819908134378</v>
      </c>
      <c r="Y126" s="150">
        <f>SUMPRODUCT($N$61:Y$61,$AF$91:$AQ$91)</f>
        <v>367.5236554478916</v>
      </c>
      <c r="Z126" s="150">
        <f>SUMPRODUCT($N$61:Z$61,$AE$91:$AQ$91)</f>
        <v>360.22930022264256</v>
      </c>
      <c r="AA126" s="150">
        <f>SUMPRODUCT($N$61:AA$61,$AD$91:$AQ$91)</f>
        <v>408.47265297907552</v>
      </c>
      <c r="AB126" s="150">
        <f>SUMPRODUCT($N$61:AB$61,$AC$91:$AQ$91)</f>
        <v>442.5893829964599</v>
      </c>
      <c r="AC126" s="150">
        <f>SUMPRODUCT($N$61:AC$61,$AB$91:$AQ$91)</f>
        <v>312.4791474567275</v>
      </c>
      <c r="AD126" s="150">
        <f>SUMPRODUCT($N$61:AD$61,$AA$91:$AQ$91)</f>
        <v>226.34632218996961</v>
      </c>
      <c r="AE126" s="150">
        <f>SUMPRODUCT($N$61:AE$61,$Z$91:$AQ$91)</f>
        <v>280.4755365992695</v>
      </c>
      <c r="AF126" s="150">
        <f>SUMPRODUCT($N$61:AF$61,$Y$91:$AQ$91)</f>
        <v>341.55382085304643</v>
      </c>
      <c r="AG126" s="150">
        <f>SUMPRODUCT($N$61:AG$61,$X$91:$AQ$91)</f>
        <v>334.78402204021643</v>
      </c>
      <c r="AH126" s="150">
        <f>SUMPRODUCT($N$61:AH$61,$W$91:$AQ$91)</f>
        <v>380.07281316136675</v>
      </c>
      <c r="AI126" s="150">
        <f>SUMPRODUCT($N$61:AI$61,$V$91:$AQ$91)</f>
        <v>412.62806187590246</v>
      </c>
      <c r="AJ126" s="150">
        <f>SUMPRODUCT($N$61:AJ$61,$U$91:$AQ$91)</f>
        <v>295.25751441336399</v>
      </c>
      <c r="AK126" s="150">
        <f>SUMPRODUCT($N$61:AK$61,$T$91:$AQ$91)</f>
        <v>218.26167278663493</v>
      </c>
      <c r="AL126" s="150">
        <f>SUMPRODUCT($N$61:AL$61,$S$91:$AQ$91)</f>
        <v>368.53997916082028</v>
      </c>
      <c r="AM126" s="150">
        <f>SUMPRODUCT($N$61:AM$61,$R$91:$AQ$91)</f>
        <v>614.19634187406552</v>
      </c>
      <c r="AN126" s="150">
        <f>SUMPRODUCT($N$61:AN$61,$Q$91:$AQ$91)</f>
        <v>601.64792363341371</v>
      </c>
      <c r="AO126" s="150">
        <f>SUMPRODUCT($N$61:AO$61,$P$91:$AQ$91)</f>
        <v>621.50601273257223</v>
      </c>
      <c r="AP126" s="150">
        <f>SUMPRODUCT($N$61:AP$61,$O$91:$AQ$91)</f>
        <v>612.35136397010774</v>
      </c>
      <c r="AQ126" s="150">
        <f t="shared" ref="AQ126:DB126" si="281">SUMPRODUCT(N$61:AQ$61,$N$91:$AQ$91)</f>
        <v>401.26924387344241</v>
      </c>
      <c r="AR126" s="150">
        <f t="shared" si="281"/>
        <v>277.06802187495157</v>
      </c>
      <c r="AS126" s="150">
        <f t="shared" si="281"/>
        <v>244.13511490107442</v>
      </c>
      <c r="AT126" s="150">
        <f t="shared" si="281"/>
        <v>147.42386221721091</v>
      </c>
      <c r="AU126" s="150">
        <f t="shared" si="281"/>
        <v>141.0405590278753</v>
      </c>
      <c r="AV126" s="150">
        <f t="shared" si="281"/>
        <v>154.50042488592837</v>
      </c>
      <c r="AW126" s="150">
        <f t="shared" si="281"/>
        <v>169.54076715572387</v>
      </c>
      <c r="AX126" s="150">
        <f t="shared" si="281"/>
        <v>157.58866394729122</v>
      </c>
      <c r="AY126" s="150">
        <f t="shared" si="281"/>
        <v>160.63701264087473</v>
      </c>
      <c r="AZ126" s="150">
        <f t="shared" si="281"/>
        <v>191.95138884377218</v>
      </c>
      <c r="BA126" s="150">
        <f t="shared" si="281"/>
        <v>230.06183512697291</v>
      </c>
      <c r="BB126" s="150">
        <f t="shared" si="281"/>
        <v>248.96987620113941</v>
      </c>
      <c r="BC126" s="150">
        <f t="shared" si="281"/>
        <v>275.18369886257767</v>
      </c>
      <c r="BD126" s="150">
        <f t="shared" si="281"/>
        <v>300.64931015608499</v>
      </c>
      <c r="BE126" s="150">
        <f t="shared" si="281"/>
        <v>297.00029817149976</v>
      </c>
      <c r="BF126" s="150">
        <f t="shared" si="281"/>
        <v>300.97912150502827</v>
      </c>
      <c r="BG126" s="150">
        <f t="shared" si="281"/>
        <v>333.76489712153614</v>
      </c>
      <c r="BH126" s="150">
        <f t="shared" si="281"/>
        <v>373.04204849138421</v>
      </c>
      <c r="BI126" s="150">
        <f t="shared" si="281"/>
        <v>390.73858594097578</v>
      </c>
      <c r="BJ126" s="150">
        <f t="shared" si="281"/>
        <v>414.82398663929035</v>
      </c>
      <c r="BK126" s="150">
        <f t="shared" si="281"/>
        <v>439.80614137589771</v>
      </c>
      <c r="BL126" s="150">
        <f t="shared" si="281"/>
        <v>438.72522639273916</v>
      </c>
      <c r="BM126" s="150">
        <f t="shared" si="281"/>
        <v>448.90193390792888</v>
      </c>
      <c r="BN126" s="150">
        <f t="shared" si="281"/>
        <v>485.46869180056399</v>
      </c>
      <c r="BO126" s="150">
        <f t="shared" si="281"/>
        <v>531.0853165845715</v>
      </c>
      <c r="BP126" s="150">
        <f t="shared" si="281"/>
        <v>550.49859840870863</v>
      </c>
      <c r="BQ126" s="150">
        <f t="shared" si="281"/>
        <v>574.01128670875505</v>
      </c>
      <c r="BR126" s="150">
        <f t="shared" si="281"/>
        <v>603.58893865636969</v>
      </c>
      <c r="BS126" s="150">
        <f t="shared" si="281"/>
        <v>603.64343628747747</v>
      </c>
      <c r="BT126" s="150">
        <f t="shared" si="281"/>
        <v>604.26305807862332</v>
      </c>
      <c r="BU126" s="150">
        <f t="shared" si="281"/>
        <v>600.01300205693383</v>
      </c>
      <c r="BV126" s="150">
        <f t="shared" si="281"/>
        <v>575.37777797580281</v>
      </c>
      <c r="BW126" s="150">
        <f t="shared" si="281"/>
        <v>560.86925502679037</v>
      </c>
      <c r="BX126" s="150">
        <f t="shared" si="281"/>
        <v>545.6875168162195</v>
      </c>
      <c r="BY126" s="150">
        <f t="shared" si="281"/>
        <v>540.51030454379702</v>
      </c>
      <c r="BZ126" s="150">
        <f t="shared" si="281"/>
        <v>541.26543675140829</v>
      </c>
      <c r="CA126" s="150">
        <f t="shared" si="281"/>
        <v>539.42451363188059</v>
      </c>
      <c r="CB126" s="150">
        <f t="shared" si="281"/>
        <v>536.31302558618518</v>
      </c>
      <c r="CC126" s="150">
        <f t="shared" si="281"/>
        <v>536.04776244652419</v>
      </c>
      <c r="CD126" s="150">
        <f t="shared" si="281"/>
        <v>533.97518360856463</v>
      </c>
      <c r="CE126" s="150">
        <f t="shared" si="281"/>
        <v>532.76054572888847</v>
      </c>
      <c r="CF126" s="150">
        <f t="shared" si="281"/>
        <v>541.06246023009169</v>
      </c>
      <c r="CG126" s="150">
        <f t="shared" si="281"/>
        <v>553.06311698851084</v>
      </c>
      <c r="CH126" s="150">
        <f t="shared" si="281"/>
        <v>558.56962294391235</v>
      </c>
      <c r="CI126" s="150">
        <f t="shared" si="281"/>
        <v>557.78427997777499</v>
      </c>
      <c r="CJ126" s="150">
        <f t="shared" si="281"/>
        <v>549.37988858843244</v>
      </c>
      <c r="CK126" s="150">
        <f t="shared" si="281"/>
        <v>529.94592860200748</v>
      </c>
      <c r="CL126" s="150">
        <f t="shared" si="281"/>
        <v>509.91205493007351</v>
      </c>
      <c r="CM126" s="150">
        <f t="shared" si="281"/>
        <v>495.8101873154734</v>
      </c>
      <c r="CN126" s="150">
        <f t="shared" si="281"/>
        <v>486.33367564909798</v>
      </c>
      <c r="CO126" s="150">
        <f t="shared" si="281"/>
        <v>483.10756476158451</v>
      </c>
      <c r="CP126" s="150">
        <f t="shared" si="281"/>
        <v>487.00116620555434</v>
      </c>
      <c r="CQ126" s="150">
        <f t="shared" si="281"/>
        <v>497.1103375896887</v>
      </c>
      <c r="CR126" s="150">
        <f t="shared" si="281"/>
        <v>507.90420620500356</v>
      </c>
      <c r="CS126" s="150">
        <f t="shared" si="281"/>
        <v>521.75202186444574</v>
      </c>
      <c r="CT126" s="150">
        <f t="shared" si="281"/>
        <v>536.20521156325174</v>
      </c>
      <c r="CU126" s="150">
        <f t="shared" si="281"/>
        <v>547.98291160800068</v>
      </c>
      <c r="CV126" s="150">
        <f t="shared" si="281"/>
        <v>559.17961087987101</v>
      </c>
      <c r="CW126" s="150">
        <f t="shared" si="281"/>
        <v>570.98816615261671</v>
      </c>
      <c r="CX126" s="150">
        <f t="shared" si="281"/>
        <v>581.59765203962468</v>
      </c>
      <c r="CY126" s="150">
        <f t="shared" si="281"/>
        <v>587.93360479195633</v>
      </c>
      <c r="CZ126" s="150">
        <f t="shared" si="281"/>
        <v>592.36696410529464</v>
      </c>
      <c r="DA126" s="150">
        <f t="shared" si="281"/>
        <v>596.74360215560364</v>
      </c>
      <c r="DB126" s="150">
        <f t="shared" si="281"/>
        <v>603.23969365006576</v>
      </c>
      <c r="DC126" s="150">
        <f t="shared" ref="DC126:FN126" si="282">SUMPRODUCT(BZ$61:DC$61,$N$91:$AQ$91)</f>
        <v>610.41034831079787</v>
      </c>
      <c r="DD126" s="150">
        <f t="shared" si="282"/>
        <v>617.22645768982238</v>
      </c>
      <c r="DE126" s="150">
        <f t="shared" si="282"/>
        <v>623.3014202439258</v>
      </c>
      <c r="DF126" s="150">
        <f t="shared" si="282"/>
        <v>627.28525950441758</v>
      </c>
      <c r="DG126" s="150">
        <f t="shared" si="282"/>
        <v>630.7654556510945</v>
      </c>
      <c r="DH126" s="150">
        <f t="shared" si="282"/>
        <v>634.7718524360962</v>
      </c>
      <c r="DI126" s="150">
        <f t="shared" si="282"/>
        <v>639.3408256996513</v>
      </c>
      <c r="DJ126" s="150">
        <f t="shared" si="282"/>
        <v>644.14408916361299</v>
      </c>
      <c r="DK126" s="150">
        <f t="shared" si="282"/>
        <v>647.15013946342697</v>
      </c>
      <c r="DL126" s="150">
        <f t="shared" si="282"/>
        <v>645.74686322362106</v>
      </c>
      <c r="DM126" s="150">
        <f t="shared" si="282"/>
        <v>640.35958407339785</v>
      </c>
      <c r="DN126" s="150">
        <f t="shared" si="282"/>
        <v>633.54220981974106</v>
      </c>
      <c r="DO126" s="150">
        <f t="shared" si="282"/>
        <v>625.82290565602898</v>
      </c>
      <c r="DP126" s="150">
        <f t="shared" si="282"/>
        <v>618.66647460340971</v>
      </c>
      <c r="DQ126" s="150">
        <f t="shared" si="282"/>
        <v>614.08347963253232</v>
      </c>
      <c r="DR126" s="150">
        <f t="shared" si="282"/>
        <v>612.06315467832133</v>
      </c>
      <c r="DS126" s="150">
        <f t="shared" si="282"/>
        <v>612.60215075180531</v>
      </c>
      <c r="DT126" s="150">
        <f t="shared" si="282"/>
        <v>613.01521937364112</v>
      </c>
      <c r="DU126" s="150">
        <f t="shared" si="282"/>
        <v>614.41583792508595</v>
      </c>
      <c r="DV126" s="150">
        <f t="shared" si="282"/>
        <v>616.2530752069631</v>
      </c>
      <c r="DW126" s="150">
        <f t="shared" si="282"/>
        <v>617.42389343803836</v>
      </c>
      <c r="DX126" s="150">
        <f t="shared" si="282"/>
        <v>619.48274869261013</v>
      </c>
      <c r="DY126" s="150">
        <f t="shared" si="282"/>
        <v>622.66818264860876</v>
      </c>
      <c r="DZ126" s="150">
        <f t="shared" si="282"/>
        <v>626.07679270472761</v>
      </c>
      <c r="EA126" s="150">
        <f t="shared" si="282"/>
        <v>628.16699799731134</v>
      </c>
      <c r="EB126" s="150">
        <f t="shared" si="282"/>
        <v>629.67788091503314</v>
      </c>
      <c r="EC126" s="150">
        <f t="shared" si="282"/>
        <v>630.15265796301389</v>
      </c>
      <c r="ED126" s="150">
        <f t="shared" si="282"/>
        <v>629.04168772692503</v>
      </c>
      <c r="EE126" s="150">
        <f t="shared" si="282"/>
        <v>627.59272202114369</v>
      </c>
      <c r="EF126" s="150">
        <f t="shared" si="282"/>
        <v>626.22393443204476</v>
      </c>
      <c r="EG126" s="150">
        <f t="shared" si="282"/>
        <v>626.38437363932189</v>
      </c>
      <c r="EH126" s="150">
        <f t="shared" si="282"/>
        <v>626.90421403996686</v>
      </c>
      <c r="EI126" s="150">
        <f t="shared" si="282"/>
        <v>627.6480356321764</v>
      </c>
      <c r="EJ126" s="150">
        <f t="shared" si="282"/>
        <v>628.51541816229803</v>
      </c>
      <c r="EK126" s="150">
        <f t="shared" si="282"/>
        <v>629.49700579674516</v>
      </c>
      <c r="EL126" s="150">
        <f t="shared" si="282"/>
        <v>630.69899695029108</v>
      </c>
      <c r="EM126" s="150">
        <f t="shared" si="282"/>
        <v>632.13995166474592</v>
      </c>
      <c r="EN126" s="150">
        <f t="shared" si="282"/>
        <v>634.26599610156813</v>
      </c>
      <c r="EO126" s="150">
        <f t="shared" si="282"/>
        <v>636.09754095714038</v>
      </c>
      <c r="EP126" s="150">
        <f t="shared" si="282"/>
        <v>636.50838016527268</v>
      </c>
      <c r="EQ126" s="150">
        <f t="shared" si="282"/>
        <v>634.40176226583208</v>
      </c>
      <c r="ER126" s="150">
        <f t="shared" si="282"/>
        <v>631.49252912146358</v>
      </c>
      <c r="ES126" s="150">
        <f t="shared" si="282"/>
        <v>628.81420537377733</v>
      </c>
      <c r="ET126" s="150">
        <f t="shared" si="282"/>
        <v>627.24384425001028</v>
      </c>
      <c r="EU126" s="150">
        <f t="shared" si="282"/>
        <v>627.09464727186855</v>
      </c>
      <c r="EV126" s="150">
        <f t="shared" si="282"/>
        <v>627.07581886066032</v>
      </c>
      <c r="EW126" s="150">
        <f t="shared" si="282"/>
        <v>628.44627784204363</v>
      </c>
      <c r="EX126" s="150">
        <f t="shared" si="282"/>
        <v>630.67808133489257</v>
      </c>
      <c r="EY126" s="150">
        <f t="shared" si="282"/>
        <v>632.08702470243611</v>
      </c>
      <c r="EZ126" s="150">
        <f t="shared" si="282"/>
        <v>634.48467936220641</v>
      </c>
      <c r="FA126" s="150">
        <f t="shared" si="282"/>
        <v>638.09406019701316</v>
      </c>
      <c r="FB126" s="150">
        <f t="shared" si="282"/>
        <v>642.57701104474131</v>
      </c>
      <c r="FC126" s="150">
        <f t="shared" si="282"/>
        <v>647.29947443598917</v>
      </c>
      <c r="FD126" s="150">
        <f t="shared" si="282"/>
        <v>652.47626905486356</v>
      </c>
      <c r="FE126" s="150">
        <f t="shared" si="282"/>
        <v>657.46116969293826</v>
      </c>
      <c r="FF126" s="150">
        <f t="shared" si="282"/>
        <v>663.27949382460088</v>
      </c>
      <c r="FG126" s="150">
        <f t="shared" si="282"/>
        <v>671.11884834608895</v>
      </c>
      <c r="FH126" s="150">
        <f t="shared" si="282"/>
        <v>679.79371825521741</v>
      </c>
      <c r="FI126" s="150">
        <f t="shared" si="282"/>
        <v>689.45098190705539</v>
      </c>
      <c r="FJ126" s="150">
        <f t="shared" si="282"/>
        <v>698.58725995919826</v>
      </c>
      <c r="FK126" s="150">
        <f t="shared" si="282"/>
        <v>705.51141173537928</v>
      </c>
      <c r="FL126" s="150">
        <f t="shared" si="282"/>
        <v>710.69524481324925</v>
      </c>
      <c r="FM126" s="150">
        <f t="shared" si="282"/>
        <v>716.6162110102282</v>
      </c>
      <c r="FN126" s="150">
        <f t="shared" si="282"/>
        <v>724.48104752349127</v>
      </c>
      <c r="FO126" s="150">
        <f t="shared" ref="FO126:HZ126" si="283">SUMPRODUCT(EL$61:FO$61,$N$91:$AQ$91)</f>
        <v>733.07604648893641</v>
      </c>
      <c r="FP126" s="150">
        <f t="shared" si="283"/>
        <v>742.99910864227036</v>
      </c>
      <c r="FQ126" s="150">
        <f t="shared" si="283"/>
        <v>753.0663562566267</v>
      </c>
      <c r="FR126" s="150">
        <f t="shared" si="283"/>
        <v>760.56925211834357</v>
      </c>
      <c r="FS126" s="150">
        <f t="shared" si="283"/>
        <v>766.0841183614142</v>
      </c>
      <c r="FT126" s="150">
        <f t="shared" si="283"/>
        <v>774.23116205060535</v>
      </c>
      <c r="FU126" s="150">
        <f t="shared" si="283"/>
        <v>788.26221091900311</v>
      </c>
      <c r="FV126" s="150">
        <f t="shared" si="283"/>
        <v>802.58800687428425</v>
      </c>
      <c r="FW126" s="150">
        <f t="shared" si="283"/>
        <v>817.40188495034965</v>
      </c>
      <c r="FX126" s="150">
        <f t="shared" si="283"/>
        <v>831.28485440736483</v>
      </c>
      <c r="FY126" s="150">
        <f t="shared" si="283"/>
        <v>840.61885623287412</v>
      </c>
      <c r="FZ126" s="150">
        <f t="shared" si="283"/>
        <v>847.26783574422029</v>
      </c>
      <c r="GA126" s="150">
        <f t="shared" si="283"/>
        <v>851.84270717764366</v>
      </c>
      <c r="GB126" s="150">
        <f t="shared" si="283"/>
        <v>853.54838811577065</v>
      </c>
      <c r="GC126" s="150">
        <f t="shared" si="283"/>
        <v>855.55027336219268</v>
      </c>
      <c r="GD126" s="150">
        <f t="shared" si="283"/>
        <v>856.70855056196501</v>
      </c>
      <c r="GE126" s="150">
        <f t="shared" si="283"/>
        <v>856.68414099817232</v>
      </c>
      <c r="GF126" s="150">
        <f t="shared" si="283"/>
        <v>856.63009976513001</v>
      </c>
      <c r="GG126" s="150">
        <f t="shared" si="283"/>
        <v>855.17905420502575</v>
      </c>
      <c r="GH126" s="150">
        <f t="shared" si="283"/>
        <v>850.65287482827034</v>
      </c>
      <c r="GI126" s="150">
        <f t="shared" si="283"/>
        <v>846.67265398613472</v>
      </c>
      <c r="GJ126" s="150">
        <f t="shared" si="283"/>
        <v>842.82434542930594</v>
      </c>
      <c r="GK126" s="150">
        <f t="shared" si="283"/>
        <v>833.94457853947642</v>
      </c>
      <c r="GL126" s="150">
        <f t="shared" si="283"/>
        <v>821.01940450502536</v>
      </c>
      <c r="GM126" s="150">
        <f t="shared" si="283"/>
        <v>808.2918744119097</v>
      </c>
      <c r="GN126" s="150">
        <f t="shared" si="283"/>
        <v>793.05332251879088</v>
      </c>
      <c r="GO126" s="150">
        <f t="shared" si="283"/>
        <v>775.73701581071055</v>
      </c>
      <c r="GP126" s="150">
        <f t="shared" si="283"/>
        <v>765.63940533383175</v>
      </c>
      <c r="GQ126" s="150">
        <f t="shared" si="283"/>
        <v>760.65976095680026</v>
      </c>
      <c r="GR126" s="150">
        <f t="shared" si="283"/>
        <v>753.43484428038153</v>
      </c>
      <c r="GS126" s="150">
        <f t="shared" si="283"/>
        <v>742.76983907915724</v>
      </c>
      <c r="GT126" s="150">
        <f t="shared" si="283"/>
        <v>732.2950894307246</v>
      </c>
      <c r="GU126" s="150">
        <f t="shared" si="283"/>
        <v>719.51780144288614</v>
      </c>
      <c r="GV126" s="150">
        <f t="shared" si="283"/>
        <v>704.83228195294612</v>
      </c>
      <c r="GW126" s="150">
        <f t="shared" si="283"/>
        <v>696.8125743252449</v>
      </c>
      <c r="GX126" s="150">
        <f t="shared" si="283"/>
        <v>693.43911605481662</v>
      </c>
      <c r="GY126" s="150">
        <f t="shared" si="283"/>
        <v>683.05760979715399</v>
      </c>
      <c r="GZ126" s="150">
        <f t="shared" si="283"/>
        <v>660.80896970053323</v>
      </c>
      <c r="HA126" s="150">
        <f t="shared" si="283"/>
        <v>639.91658010280753</v>
      </c>
      <c r="HB126" s="150">
        <f t="shared" si="283"/>
        <v>617.93223205325876</v>
      </c>
      <c r="HC126" s="150">
        <f t="shared" si="283"/>
        <v>596.14124404790311</v>
      </c>
      <c r="HD126" s="150">
        <f t="shared" si="283"/>
        <v>584.76717751676301</v>
      </c>
      <c r="HE126" s="150">
        <f t="shared" si="283"/>
        <v>580.43432748384987</v>
      </c>
      <c r="HF126" s="150">
        <f t="shared" si="283"/>
        <v>579.20566659979067</v>
      </c>
      <c r="HG126" s="150">
        <f t="shared" si="283"/>
        <v>584.21166599034223</v>
      </c>
      <c r="HH126" s="150">
        <f t="shared" si="283"/>
        <v>589.74077682806069</v>
      </c>
      <c r="HI126" s="150">
        <f t="shared" si="283"/>
        <v>595.0249214317289</v>
      </c>
      <c r="HJ126" s="150">
        <f t="shared" si="283"/>
        <v>604.41457336786152</v>
      </c>
      <c r="HK126" s="150">
        <f t="shared" si="283"/>
        <v>618.03058606860282</v>
      </c>
      <c r="HL126" s="150">
        <f t="shared" si="283"/>
        <v>630.81042283929605</v>
      </c>
      <c r="HM126" s="150">
        <f t="shared" si="283"/>
        <v>644.72401853906263</v>
      </c>
      <c r="HN126" s="150">
        <f t="shared" si="283"/>
        <v>657.95675970146704</v>
      </c>
      <c r="HO126" s="150">
        <f t="shared" si="283"/>
        <v>661.93742621249726</v>
      </c>
      <c r="HP126" s="150">
        <f t="shared" si="283"/>
        <v>659.02591808547822</v>
      </c>
      <c r="HQ126" s="150">
        <f t="shared" si="283"/>
        <v>657.5479980140293</v>
      </c>
      <c r="HR126" s="150">
        <f t="shared" si="283"/>
        <v>658.99613892900163</v>
      </c>
      <c r="HS126" s="150">
        <f t="shared" si="283"/>
        <v>660.00697424400948</v>
      </c>
      <c r="HT126" s="150">
        <f t="shared" si="283"/>
        <v>665.52526424301595</v>
      </c>
      <c r="HU126" s="150">
        <f t="shared" si="283"/>
        <v>673.08074204812283</v>
      </c>
      <c r="HV126" s="150">
        <f t="shared" si="283"/>
        <v>673.30139861289024</v>
      </c>
      <c r="HW126" s="150">
        <f t="shared" si="283"/>
        <v>667.50244408025378</v>
      </c>
      <c r="HX126" s="150">
        <f t="shared" si="283"/>
        <v>668.47282604957081</v>
      </c>
      <c r="HY126" s="150">
        <f t="shared" si="283"/>
        <v>681.65230211620894</v>
      </c>
      <c r="HZ126" s="150">
        <f t="shared" si="283"/>
        <v>693.91930312562533</v>
      </c>
      <c r="IA126" s="150">
        <f t="shared" ref="IA126:KL126" si="284">SUMPRODUCT(GX$61:IA$61,$N$91:$AQ$91)</f>
        <v>708.78041833984389</v>
      </c>
      <c r="IB126" s="150">
        <f t="shared" si="284"/>
        <v>723.1323638817297</v>
      </c>
      <c r="IC126" s="150">
        <f t="shared" si="284"/>
        <v>723.2317673908625</v>
      </c>
      <c r="ID126" s="150">
        <f t="shared" si="284"/>
        <v>710.7178547419137</v>
      </c>
      <c r="IE126" s="150">
        <f t="shared" si="284"/>
        <v>696.09866158551336</v>
      </c>
      <c r="IF126" s="150">
        <f t="shared" si="284"/>
        <v>677.40990729392502</v>
      </c>
      <c r="IG126" s="150">
        <f t="shared" si="284"/>
        <v>659.56903313934788</v>
      </c>
      <c r="IH126" s="150">
        <f t="shared" si="284"/>
        <v>647.40183299184241</v>
      </c>
      <c r="II126" s="150">
        <f t="shared" si="284"/>
        <v>639.19235475502558</v>
      </c>
      <c r="IJ126" s="150">
        <f t="shared" si="284"/>
        <v>631.45157849770987</v>
      </c>
      <c r="IK126" s="150">
        <f t="shared" si="284"/>
        <v>625.68144367308514</v>
      </c>
      <c r="IL126" s="150">
        <f t="shared" si="284"/>
        <v>619.90918062854007</v>
      </c>
      <c r="IM126" s="150">
        <f t="shared" si="284"/>
        <v>615.50399921697692</v>
      </c>
      <c r="IN126" s="150">
        <f t="shared" si="284"/>
        <v>611.40950772620351</v>
      </c>
      <c r="IO126" s="150">
        <f t="shared" si="284"/>
        <v>606.24966689823907</v>
      </c>
      <c r="IP126" s="150">
        <f t="shared" si="284"/>
        <v>599.68102405778689</v>
      </c>
      <c r="IQ126" s="150">
        <f t="shared" si="284"/>
        <v>591.95997974574937</v>
      </c>
      <c r="IR126" s="150">
        <f t="shared" si="284"/>
        <v>582.41807753994283</v>
      </c>
      <c r="IS126" s="150">
        <f t="shared" si="284"/>
        <v>573.00162363338291</v>
      </c>
      <c r="IT126" s="150">
        <f t="shared" si="284"/>
        <v>567.61402274075294</v>
      </c>
      <c r="IU126" s="150">
        <f t="shared" si="284"/>
        <v>564.61289159664148</v>
      </c>
      <c r="IV126" s="150">
        <f t="shared" si="284"/>
        <v>561.85489714364167</v>
      </c>
      <c r="IW126" s="150">
        <f t="shared" si="284"/>
        <v>557.65110657136222</v>
      </c>
      <c r="IX126" s="150">
        <f t="shared" si="284"/>
        <v>551.66188229365582</v>
      </c>
      <c r="IY126" s="150">
        <f t="shared" si="284"/>
        <v>544.79781166158432</v>
      </c>
      <c r="IZ126" s="150">
        <f t="shared" si="284"/>
        <v>538.64849616710683</v>
      </c>
      <c r="JA126" s="150">
        <f t="shared" si="284"/>
        <v>535.79892207980743</v>
      </c>
      <c r="JB126" s="150">
        <f t="shared" si="284"/>
        <v>534.01323985420174</v>
      </c>
      <c r="JC126" s="150">
        <f t="shared" si="284"/>
        <v>529.77669564505857</v>
      </c>
      <c r="JD126" s="150">
        <f t="shared" si="284"/>
        <v>520.63147489061294</v>
      </c>
      <c r="JE126" s="150">
        <f t="shared" si="284"/>
        <v>509.37290471811218</v>
      </c>
      <c r="JF126" s="150">
        <f t="shared" si="284"/>
        <v>496.2503739874727</v>
      </c>
      <c r="JG126" s="150">
        <f t="shared" si="284"/>
        <v>483.111225872972</v>
      </c>
      <c r="JH126" s="150">
        <f t="shared" si="284"/>
        <v>473.03467153982109</v>
      </c>
      <c r="JI126" s="150">
        <f t="shared" si="284"/>
        <v>465.12376041279003</v>
      </c>
      <c r="JJ126" s="150">
        <f t="shared" si="284"/>
        <v>458.96067315459891</v>
      </c>
      <c r="JK126" s="150">
        <f t="shared" si="284"/>
        <v>455.82871207933408</v>
      </c>
      <c r="JL126" s="150">
        <f t="shared" si="284"/>
        <v>453.09507041041718</v>
      </c>
      <c r="JM126" s="150">
        <f t="shared" si="284"/>
        <v>451.8191663636045</v>
      </c>
      <c r="JN126" s="150">
        <f t="shared" si="284"/>
        <v>451.55625642346047</v>
      </c>
      <c r="JO126" s="150">
        <f t="shared" si="284"/>
        <v>451.91739130516481</v>
      </c>
      <c r="JP126" s="150">
        <f t="shared" si="284"/>
        <v>453.48864746326581</v>
      </c>
      <c r="JQ126" s="150">
        <f t="shared" si="284"/>
        <v>457.05880173928296</v>
      </c>
      <c r="JR126" s="150">
        <f t="shared" si="284"/>
        <v>460.25027709762213</v>
      </c>
      <c r="JS126" s="150">
        <f t="shared" si="284"/>
        <v>463.49933574205318</v>
      </c>
      <c r="JT126" s="150">
        <f t="shared" si="284"/>
        <v>470.8784237081378</v>
      </c>
      <c r="JU126" s="150">
        <f t="shared" si="284"/>
        <v>481.22792864345229</v>
      </c>
      <c r="JV126" s="150">
        <f t="shared" si="284"/>
        <v>491.71844486618022</v>
      </c>
      <c r="JW126" s="150">
        <f t="shared" si="284"/>
        <v>504.34561312352065</v>
      </c>
      <c r="JX126" s="150">
        <f t="shared" si="284"/>
        <v>518.04529087382207</v>
      </c>
      <c r="JY126" s="150">
        <f t="shared" si="284"/>
        <v>525.72924451325957</v>
      </c>
      <c r="JZ126" s="150">
        <f t="shared" si="284"/>
        <v>529.48923108558051</v>
      </c>
      <c r="KA126" s="150">
        <f t="shared" si="284"/>
        <v>535.25456727713595</v>
      </c>
      <c r="KB126" s="150">
        <f t="shared" si="284"/>
        <v>543.66222309453133</v>
      </c>
      <c r="KC126" s="150">
        <f t="shared" si="284"/>
        <v>552.29337031377145</v>
      </c>
      <c r="KD126" s="150">
        <f t="shared" si="284"/>
        <v>562.76390069859804</v>
      </c>
      <c r="KE126" s="150">
        <f t="shared" si="284"/>
        <v>574.12176779760489</v>
      </c>
      <c r="KF126" s="150">
        <f t="shared" si="284"/>
        <v>579.78707468381708</v>
      </c>
      <c r="KG126" s="150">
        <f t="shared" si="284"/>
        <v>581.74457810801118</v>
      </c>
      <c r="KH126" s="150">
        <f t="shared" si="284"/>
        <v>589.80218277152426</v>
      </c>
      <c r="KI126" s="150">
        <f t="shared" si="284"/>
        <v>608.37678950634859</v>
      </c>
      <c r="KJ126" s="150">
        <f t="shared" si="284"/>
        <v>626.9716181728636</v>
      </c>
      <c r="KK126" s="150">
        <f t="shared" si="284"/>
        <v>646.49391171365073</v>
      </c>
      <c r="KL126" s="150">
        <f t="shared" si="284"/>
        <v>665.68667615368213</v>
      </c>
      <c r="KM126" s="150">
        <f t="shared" ref="KM126:MX126" si="285">SUMPRODUCT(JJ$61:KM$61,$N$91:$AQ$91)</f>
        <v>676.69869016131747</v>
      </c>
      <c r="KN126" s="150">
        <f t="shared" si="285"/>
        <v>682.61078096861127</v>
      </c>
      <c r="KO126" s="150">
        <f t="shared" si="285"/>
        <v>686.1920983604391</v>
      </c>
      <c r="KP126" s="150">
        <f t="shared" si="285"/>
        <v>686.49803273470411</v>
      </c>
      <c r="KQ126" s="150">
        <f t="shared" si="285"/>
        <v>686.08807929545299</v>
      </c>
      <c r="KR126" s="150">
        <f t="shared" si="285"/>
        <v>685.29626943269602</v>
      </c>
      <c r="KS126" s="150">
        <f t="shared" si="285"/>
        <v>686.29294861417861</v>
      </c>
      <c r="KT126" s="150">
        <f t="shared" si="285"/>
        <v>687.58048346955002</v>
      </c>
      <c r="KU126" s="150">
        <f t="shared" si="285"/>
        <v>686.01272388726363</v>
      </c>
      <c r="KV126" s="150">
        <f t="shared" si="285"/>
        <v>685.85357092516585</v>
      </c>
      <c r="KW126" s="150">
        <f t="shared" si="285"/>
        <v>691.1682997808698</v>
      </c>
      <c r="KX126" s="150">
        <f t="shared" si="285"/>
        <v>694.49175300244315</v>
      </c>
      <c r="KY126" s="150">
        <f t="shared" si="285"/>
        <v>694.60319841056707</v>
      </c>
      <c r="KZ126" s="150">
        <f t="shared" si="285"/>
        <v>698.13412822085581</v>
      </c>
      <c r="LA126" s="150">
        <f t="shared" si="285"/>
        <v>700.2045147044505</v>
      </c>
      <c r="LB126" s="150">
        <f t="shared" si="285"/>
        <v>694.87336717214021</v>
      </c>
      <c r="LC126" s="150">
        <f t="shared" si="285"/>
        <v>694.10509511448333</v>
      </c>
      <c r="LD126" s="150">
        <f t="shared" si="285"/>
        <v>701.6564006200399</v>
      </c>
      <c r="LE126" s="150">
        <f t="shared" si="285"/>
        <v>709.35929537088407</v>
      </c>
      <c r="LF126" s="150">
        <f t="shared" si="285"/>
        <v>714.17792314449093</v>
      </c>
      <c r="LG126" s="150">
        <f t="shared" si="285"/>
        <v>721.72363062659463</v>
      </c>
      <c r="LH126" s="150">
        <f t="shared" si="285"/>
        <v>727.42617416740984</v>
      </c>
      <c r="LI126" s="150">
        <f t="shared" si="285"/>
        <v>726.39771669142976</v>
      </c>
      <c r="LJ126" s="150">
        <f t="shared" si="285"/>
        <v>729.4686051705246</v>
      </c>
      <c r="LK126" s="150">
        <f t="shared" si="285"/>
        <v>744.2546830640556</v>
      </c>
      <c r="LL126" s="150">
        <f t="shared" si="285"/>
        <v>761.51174926452018</v>
      </c>
      <c r="LM126" s="150">
        <f t="shared" si="285"/>
        <v>765.03029410205181</v>
      </c>
      <c r="LN126" s="150">
        <f t="shared" si="285"/>
        <v>769.81107059044029</v>
      </c>
      <c r="LO126" s="150">
        <f t="shared" si="285"/>
        <v>771.63952186018992</v>
      </c>
      <c r="LP126" s="150">
        <f t="shared" si="285"/>
        <v>764.2438966804466</v>
      </c>
      <c r="LQ126" s="150">
        <f t="shared" si="285"/>
        <v>762.40931509851316</v>
      </c>
      <c r="LR126" s="150">
        <f t="shared" si="285"/>
        <v>764.5479565835808</v>
      </c>
      <c r="LS126" s="150">
        <f t="shared" si="285"/>
        <v>763.80500933421797</v>
      </c>
      <c r="LT126" s="150">
        <f t="shared" si="285"/>
        <v>767.82890191414674</v>
      </c>
      <c r="LU126" s="150">
        <f t="shared" si="285"/>
        <v>772.34251858145637</v>
      </c>
      <c r="LV126" s="150">
        <f t="shared" si="285"/>
        <v>776.47643404105543</v>
      </c>
      <c r="LW126" s="150">
        <f t="shared" si="285"/>
        <v>779.5626849841924</v>
      </c>
      <c r="LX126" s="150">
        <f t="shared" si="285"/>
        <v>783.21188189191969</v>
      </c>
      <c r="LY126" s="150">
        <f t="shared" si="285"/>
        <v>787.17854825317352</v>
      </c>
      <c r="LZ126" s="150">
        <f t="shared" si="285"/>
        <v>790.8981698432051</v>
      </c>
      <c r="MA126" s="150">
        <f t="shared" si="285"/>
        <v>793.06183601050793</v>
      </c>
      <c r="MB126" s="150">
        <f t="shared" si="285"/>
        <v>793.41239702202802</v>
      </c>
      <c r="MC126" s="150">
        <f t="shared" si="285"/>
        <v>791.89482185984571</v>
      </c>
      <c r="MD126" s="150">
        <f t="shared" si="285"/>
        <v>788.93327730562919</v>
      </c>
      <c r="ME126" s="150">
        <f t="shared" si="285"/>
        <v>785.84358975911073</v>
      </c>
      <c r="MF126" s="150">
        <f t="shared" si="285"/>
        <v>783.50911599185702</v>
      </c>
      <c r="MG126" s="150">
        <f t="shared" si="285"/>
        <v>783.22087617454895</v>
      </c>
      <c r="MH126" s="150">
        <f t="shared" si="285"/>
        <v>783.3758545594028</v>
      </c>
      <c r="MI126" s="150">
        <f t="shared" si="285"/>
        <v>783.0360837199953</v>
      </c>
      <c r="MJ126" s="150">
        <f t="shared" si="285"/>
        <v>781.34771178457129</v>
      </c>
      <c r="MK126" s="150">
        <f t="shared" si="285"/>
        <v>778.63153274529952</v>
      </c>
      <c r="ML126" s="150">
        <f t="shared" si="285"/>
        <v>776.28114705606026</v>
      </c>
      <c r="MM126" s="150">
        <f t="shared" si="285"/>
        <v>774.57688314375571</v>
      </c>
      <c r="MN126" s="150">
        <f t="shared" si="285"/>
        <v>774.72470871258588</v>
      </c>
      <c r="MO126" s="150">
        <f t="shared" si="285"/>
        <v>774.9357553399052</v>
      </c>
      <c r="MP126" s="150">
        <f t="shared" si="285"/>
        <v>773.00344142186952</v>
      </c>
      <c r="MQ126" s="150">
        <f t="shared" si="285"/>
        <v>766.92213966718589</v>
      </c>
      <c r="MR126" s="150">
        <f t="shared" si="285"/>
        <v>759.76392422129436</v>
      </c>
      <c r="MS126" s="150">
        <f t="shared" si="285"/>
        <v>753.32010789201809</v>
      </c>
      <c r="MT126" s="150">
        <f t="shared" si="285"/>
        <v>747.40766846292013</v>
      </c>
      <c r="MU126" s="150">
        <f t="shared" si="285"/>
        <v>744.22725683245278</v>
      </c>
      <c r="MV126" s="150">
        <f t="shared" si="285"/>
        <v>744.0002002344047</v>
      </c>
      <c r="MW126" s="150">
        <f t="shared" si="285"/>
        <v>744.35158179951213</v>
      </c>
      <c r="MX126" s="150">
        <f t="shared" si="285"/>
        <v>746.18472534812713</v>
      </c>
      <c r="MY126" s="150">
        <f t="shared" ref="MY126:NO126" si="286">SUMPRODUCT(LV$61:MY$61,$N$91:$AQ$91)</f>
        <v>748.10489878238945</v>
      </c>
      <c r="MZ126" s="150">
        <f t="shared" si="286"/>
        <v>749.94370130594439</v>
      </c>
      <c r="NA126" s="150">
        <f t="shared" si="286"/>
        <v>751.56786099666044</v>
      </c>
      <c r="NB126" s="150">
        <f t="shared" si="286"/>
        <v>753.36559766455684</v>
      </c>
      <c r="NC126" s="150">
        <f t="shared" si="286"/>
        <v>754.91010650752457</v>
      </c>
      <c r="ND126" s="150">
        <f t="shared" si="286"/>
        <v>755.83047558152168</v>
      </c>
      <c r="NE126" s="150">
        <f t="shared" si="286"/>
        <v>756.16565307839312</v>
      </c>
      <c r="NF126" s="150">
        <f t="shared" si="286"/>
        <v>756.20577396542944</v>
      </c>
      <c r="NG126" s="150">
        <f t="shared" si="286"/>
        <v>756.08482301295521</v>
      </c>
      <c r="NH126" s="150">
        <f t="shared" si="286"/>
        <v>755.97913266083117</v>
      </c>
      <c r="NI126" s="150">
        <f t="shared" si="286"/>
        <v>756.23365634795664</v>
      </c>
      <c r="NJ126" s="150">
        <f t="shared" si="286"/>
        <v>756.51200186940855</v>
      </c>
      <c r="NK126" s="150">
        <f t="shared" si="286"/>
        <v>756.46631343253887</v>
      </c>
      <c r="NL126" s="150">
        <f t="shared" si="286"/>
        <v>755.91609522446799</v>
      </c>
      <c r="NM126" s="150">
        <f t="shared" si="286"/>
        <v>755.11179469129877</v>
      </c>
      <c r="NN126" s="150">
        <f t="shared" si="286"/>
        <v>754.15994069435487</v>
      </c>
      <c r="NO126" s="151">
        <f t="shared" si="286"/>
        <v>753.17180504305372</v>
      </c>
      <c r="NP126" s="147"/>
      <c r="NQ126" s="147"/>
    </row>
    <row r="127" spans="1:381" s="152" customFormat="1" x14ac:dyDescent="0.2">
      <c r="A127" s="147"/>
      <c r="B127" s="147"/>
      <c r="C127" s="147" t="str">
        <f>OFMOR_FFF_0!C127</f>
        <v>2C_FreeStock</v>
      </c>
      <c r="D127" s="147"/>
      <c r="E127" s="147" t="str">
        <f>OFMOR_FFF_0!E127</f>
        <v>Оборот: Освободившийся сток в ценах продажи после 2-ого уровня отмен</v>
      </c>
      <c r="F127" s="147"/>
      <c r="G127" s="147" t="str">
        <f>OFMOR_FFF_0!G127</f>
        <v>тыс.руб.</v>
      </c>
      <c r="H127" s="147"/>
      <c r="I127" s="147"/>
      <c r="J127" s="147"/>
      <c r="K127" s="148">
        <f t="shared" si="268"/>
        <v>0</v>
      </c>
      <c r="L127" s="147"/>
      <c r="M127" s="147"/>
      <c r="N127" s="149">
        <f>$N$61*$AQ$92</f>
        <v>0</v>
      </c>
      <c r="O127" s="150">
        <f>SUMPRODUCT($N$61:O$61,$AP$92:$AQ$92)</f>
        <v>0</v>
      </c>
      <c r="P127" s="150">
        <f>SUMPRODUCT($N$61:P$61,$AO$92:$AQ$92)</f>
        <v>0</v>
      </c>
      <c r="Q127" s="150">
        <f>SUMPRODUCT($N$61:Q$61,$AN$92:$AQ$92)</f>
        <v>0</v>
      </c>
      <c r="R127" s="150">
        <f>SUMPRODUCT($N$61:R$61,$AM$92:$AQ$92)</f>
        <v>0</v>
      </c>
      <c r="S127" s="150">
        <f>SUMPRODUCT($N$61:S$61,$AL$92:$AQ$92)</f>
        <v>0</v>
      </c>
      <c r="T127" s="150">
        <f>SUMPRODUCT($N$61:T$61,$AK$92:$AQ$92)</f>
        <v>0</v>
      </c>
      <c r="U127" s="150">
        <f>SUMPRODUCT($N$61:U$61,$AJ$92:$AQ$92)</f>
        <v>0</v>
      </c>
      <c r="V127" s="150">
        <f>SUMPRODUCT($N$61:V$61,$AI$92:$AQ$92)</f>
        <v>0</v>
      </c>
      <c r="W127" s="150">
        <f>SUMPRODUCT($N$61:W$61,$AH$92:$AQ$92)</f>
        <v>0</v>
      </c>
      <c r="X127" s="150">
        <f>SUMPRODUCT($N$61:X$61,$AG$92:$AQ$92)</f>
        <v>0</v>
      </c>
      <c r="Y127" s="150">
        <f>SUMPRODUCT($N$61:Y$61,$AF$92:$AQ$92)</f>
        <v>0</v>
      </c>
      <c r="Z127" s="150">
        <f>SUMPRODUCT($N$61:Z$61,$AE$92:$AQ$92)</f>
        <v>0</v>
      </c>
      <c r="AA127" s="150">
        <f>SUMPRODUCT($N$61:AA$61,$AD$92:$AQ$92)</f>
        <v>0</v>
      </c>
      <c r="AB127" s="150">
        <f>SUMPRODUCT($N$61:AB$61,$AC$92:$AQ$92)</f>
        <v>0</v>
      </c>
      <c r="AC127" s="150">
        <f>SUMPRODUCT($N$61:AC$61,$AB$92:$AQ$92)</f>
        <v>0</v>
      </c>
      <c r="AD127" s="150">
        <f>SUMPRODUCT($N$61:AD$61,$AA$92:$AQ$92)</f>
        <v>0</v>
      </c>
      <c r="AE127" s="150">
        <f>SUMPRODUCT($N$61:AE$61,$Z$92:$AQ$92)</f>
        <v>0</v>
      </c>
      <c r="AF127" s="150">
        <f>SUMPRODUCT($N$61:AF$61,$Y$92:$AQ$92)</f>
        <v>0</v>
      </c>
      <c r="AG127" s="150">
        <f>SUMPRODUCT($N$61:AG$61,$X$92:$AQ$92)</f>
        <v>0</v>
      </c>
      <c r="AH127" s="150">
        <f>SUMPRODUCT($N$61:AH$61,$W$92:$AQ$92)</f>
        <v>0</v>
      </c>
      <c r="AI127" s="150">
        <f>SUMPRODUCT($N$61:AI$61,$V$92:$AQ$92)</f>
        <v>0</v>
      </c>
      <c r="AJ127" s="150">
        <f>SUMPRODUCT($N$61:AJ$61,$U$92:$AQ$92)</f>
        <v>0</v>
      </c>
      <c r="AK127" s="150">
        <f>SUMPRODUCT($N$61:AK$61,$T$92:$AQ$92)</f>
        <v>0</v>
      </c>
      <c r="AL127" s="150">
        <f>SUMPRODUCT($N$61:AL$61,$S$92:$AQ$92)</f>
        <v>0</v>
      </c>
      <c r="AM127" s="150">
        <f>SUMPRODUCT($N$61:AM$61,$R$92:$AQ$92)</f>
        <v>0</v>
      </c>
      <c r="AN127" s="150">
        <f>SUMPRODUCT($N$61:AN$61,$Q$92:$AQ$92)</f>
        <v>0</v>
      </c>
      <c r="AO127" s="150">
        <f>SUMPRODUCT($N$61:AO$61,$P$92:$AQ$92)</f>
        <v>0</v>
      </c>
      <c r="AP127" s="150">
        <f>SUMPRODUCT($N$61:AP$61,$O$92:$AQ$92)</f>
        <v>0</v>
      </c>
      <c r="AQ127" s="150">
        <f t="shared" ref="AQ127:DB127" si="287">SUMPRODUCT(N$61:AQ$61,$N$92:$AQ$92)</f>
        <v>0</v>
      </c>
      <c r="AR127" s="150">
        <f t="shared" si="287"/>
        <v>0</v>
      </c>
      <c r="AS127" s="150">
        <f t="shared" si="287"/>
        <v>0</v>
      </c>
      <c r="AT127" s="150">
        <f t="shared" si="287"/>
        <v>0</v>
      </c>
      <c r="AU127" s="150">
        <f t="shared" si="287"/>
        <v>0</v>
      </c>
      <c r="AV127" s="150">
        <f t="shared" si="287"/>
        <v>0</v>
      </c>
      <c r="AW127" s="150">
        <f t="shared" si="287"/>
        <v>0</v>
      </c>
      <c r="AX127" s="150">
        <f t="shared" si="287"/>
        <v>0</v>
      </c>
      <c r="AY127" s="150">
        <f t="shared" si="287"/>
        <v>0</v>
      </c>
      <c r="AZ127" s="150">
        <f t="shared" si="287"/>
        <v>0</v>
      </c>
      <c r="BA127" s="150">
        <f t="shared" si="287"/>
        <v>0</v>
      </c>
      <c r="BB127" s="150">
        <f t="shared" si="287"/>
        <v>0</v>
      </c>
      <c r="BC127" s="150">
        <f t="shared" si="287"/>
        <v>0</v>
      </c>
      <c r="BD127" s="150">
        <f t="shared" si="287"/>
        <v>0</v>
      </c>
      <c r="BE127" s="150">
        <f t="shared" si="287"/>
        <v>0</v>
      </c>
      <c r="BF127" s="150">
        <f t="shared" si="287"/>
        <v>0</v>
      </c>
      <c r="BG127" s="150">
        <f t="shared" si="287"/>
        <v>0</v>
      </c>
      <c r="BH127" s="150">
        <f t="shared" si="287"/>
        <v>0</v>
      </c>
      <c r="BI127" s="150">
        <f t="shared" si="287"/>
        <v>0</v>
      </c>
      <c r="BJ127" s="150">
        <f t="shared" si="287"/>
        <v>0</v>
      </c>
      <c r="BK127" s="150">
        <f t="shared" si="287"/>
        <v>0</v>
      </c>
      <c r="BL127" s="150">
        <f t="shared" si="287"/>
        <v>0</v>
      </c>
      <c r="BM127" s="150">
        <f t="shared" si="287"/>
        <v>0</v>
      </c>
      <c r="BN127" s="150">
        <f t="shared" si="287"/>
        <v>0</v>
      </c>
      <c r="BO127" s="150">
        <f t="shared" si="287"/>
        <v>0</v>
      </c>
      <c r="BP127" s="150">
        <f t="shared" si="287"/>
        <v>0</v>
      </c>
      <c r="BQ127" s="150">
        <f t="shared" si="287"/>
        <v>0</v>
      </c>
      <c r="BR127" s="150">
        <f t="shared" si="287"/>
        <v>0</v>
      </c>
      <c r="BS127" s="150">
        <f t="shared" si="287"/>
        <v>0</v>
      </c>
      <c r="BT127" s="150">
        <f t="shared" si="287"/>
        <v>0</v>
      </c>
      <c r="BU127" s="150">
        <f t="shared" si="287"/>
        <v>0</v>
      </c>
      <c r="BV127" s="150">
        <f t="shared" si="287"/>
        <v>0</v>
      </c>
      <c r="BW127" s="150">
        <f t="shared" si="287"/>
        <v>0</v>
      </c>
      <c r="BX127" s="150">
        <f t="shared" si="287"/>
        <v>0</v>
      </c>
      <c r="BY127" s="150">
        <f t="shared" si="287"/>
        <v>0</v>
      </c>
      <c r="BZ127" s="150">
        <f t="shared" si="287"/>
        <v>0</v>
      </c>
      <c r="CA127" s="150">
        <f t="shared" si="287"/>
        <v>0</v>
      </c>
      <c r="CB127" s="150">
        <f t="shared" si="287"/>
        <v>0</v>
      </c>
      <c r="CC127" s="150">
        <f t="shared" si="287"/>
        <v>0</v>
      </c>
      <c r="CD127" s="150">
        <f t="shared" si="287"/>
        <v>0</v>
      </c>
      <c r="CE127" s="150">
        <f t="shared" si="287"/>
        <v>0</v>
      </c>
      <c r="CF127" s="150">
        <f t="shared" si="287"/>
        <v>0</v>
      </c>
      <c r="CG127" s="150">
        <f t="shared" si="287"/>
        <v>0</v>
      </c>
      <c r="CH127" s="150">
        <f t="shared" si="287"/>
        <v>0</v>
      </c>
      <c r="CI127" s="150">
        <f t="shared" si="287"/>
        <v>0</v>
      </c>
      <c r="CJ127" s="150">
        <f t="shared" si="287"/>
        <v>0</v>
      </c>
      <c r="CK127" s="150">
        <f t="shared" si="287"/>
        <v>0</v>
      </c>
      <c r="CL127" s="150">
        <f t="shared" si="287"/>
        <v>0</v>
      </c>
      <c r="CM127" s="150">
        <f t="shared" si="287"/>
        <v>0</v>
      </c>
      <c r="CN127" s="150">
        <f t="shared" si="287"/>
        <v>0</v>
      </c>
      <c r="CO127" s="150">
        <f t="shared" si="287"/>
        <v>0</v>
      </c>
      <c r="CP127" s="150">
        <f t="shared" si="287"/>
        <v>0</v>
      </c>
      <c r="CQ127" s="150">
        <f t="shared" si="287"/>
        <v>0</v>
      </c>
      <c r="CR127" s="150">
        <f t="shared" si="287"/>
        <v>0</v>
      </c>
      <c r="CS127" s="150">
        <f t="shared" si="287"/>
        <v>0</v>
      </c>
      <c r="CT127" s="150">
        <f t="shared" si="287"/>
        <v>0</v>
      </c>
      <c r="CU127" s="150">
        <f t="shared" si="287"/>
        <v>0</v>
      </c>
      <c r="CV127" s="150">
        <f t="shared" si="287"/>
        <v>0</v>
      </c>
      <c r="CW127" s="150">
        <f t="shared" si="287"/>
        <v>0</v>
      </c>
      <c r="CX127" s="150">
        <f t="shared" si="287"/>
        <v>0</v>
      </c>
      <c r="CY127" s="150">
        <f t="shared" si="287"/>
        <v>0</v>
      </c>
      <c r="CZ127" s="150">
        <f t="shared" si="287"/>
        <v>0</v>
      </c>
      <c r="DA127" s="150">
        <f t="shared" si="287"/>
        <v>0</v>
      </c>
      <c r="DB127" s="150">
        <f t="shared" si="287"/>
        <v>0</v>
      </c>
      <c r="DC127" s="150">
        <f t="shared" ref="DC127:FN127" si="288">SUMPRODUCT(BZ$61:DC$61,$N$92:$AQ$92)</f>
        <v>0</v>
      </c>
      <c r="DD127" s="150">
        <f t="shared" si="288"/>
        <v>0</v>
      </c>
      <c r="DE127" s="150">
        <f t="shared" si="288"/>
        <v>0</v>
      </c>
      <c r="DF127" s="150">
        <f t="shared" si="288"/>
        <v>0</v>
      </c>
      <c r="DG127" s="150">
        <f t="shared" si="288"/>
        <v>0</v>
      </c>
      <c r="DH127" s="150">
        <f t="shared" si="288"/>
        <v>0</v>
      </c>
      <c r="DI127" s="150">
        <f t="shared" si="288"/>
        <v>0</v>
      </c>
      <c r="DJ127" s="150">
        <f t="shared" si="288"/>
        <v>0</v>
      </c>
      <c r="DK127" s="150">
        <f t="shared" si="288"/>
        <v>0</v>
      </c>
      <c r="DL127" s="150">
        <f t="shared" si="288"/>
        <v>0</v>
      </c>
      <c r="DM127" s="150">
        <f t="shared" si="288"/>
        <v>0</v>
      </c>
      <c r="DN127" s="150">
        <f t="shared" si="288"/>
        <v>0</v>
      </c>
      <c r="DO127" s="150">
        <f t="shared" si="288"/>
        <v>0</v>
      </c>
      <c r="DP127" s="150">
        <f t="shared" si="288"/>
        <v>0</v>
      </c>
      <c r="DQ127" s="150">
        <f t="shared" si="288"/>
        <v>0</v>
      </c>
      <c r="DR127" s="150">
        <f t="shared" si="288"/>
        <v>0</v>
      </c>
      <c r="DS127" s="150">
        <f t="shared" si="288"/>
        <v>0</v>
      </c>
      <c r="DT127" s="150">
        <f t="shared" si="288"/>
        <v>0</v>
      </c>
      <c r="DU127" s="150">
        <f t="shared" si="288"/>
        <v>0</v>
      </c>
      <c r="DV127" s="150">
        <f t="shared" si="288"/>
        <v>0</v>
      </c>
      <c r="DW127" s="150">
        <f t="shared" si="288"/>
        <v>0</v>
      </c>
      <c r="DX127" s="150">
        <f t="shared" si="288"/>
        <v>0</v>
      </c>
      <c r="DY127" s="150">
        <f t="shared" si="288"/>
        <v>0</v>
      </c>
      <c r="DZ127" s="150">
        <f t="shared" si="288"/>
        <v>0</v>
      </c>
      <c r="EA127" s="150">
        <f t="shared" si="288"/>
        <v>0</v>
      </c>
      <c r="EB127" s="150">
        <f t="shared" si="288"/>
        <v>0</v>
      </c>
      <c r="EC127" s="150">
        <f t="shared" si="288"/>
        <v>0</v>
      </c>
      <c r="ED127" s="150">
        <f t="shared" si="288"/>
        <v>0</v>
      </c>
      <c r="EE127" s="150">
        <f t="shared" si="288"/>
        <v>0</v>
      </c>
      <c r="EF127" s="150">
        <f t="shared" si="288"/>
        <v>0</v>
      </c>
      <c r="EG127" s="150">
        <f t="shared" si="288"/>
        <v>0</v>
      </c>
      <c r="EH127" s="150">
        <f t="shared" si="288"/>
        <v>0</v>
      </c>
      <c r="EI127" s="150">
        <f t="shared" si="288"/>
        <v>0</v>
      </c>
      <c r="EJ127" s="150">
        <f t="shared" si="288"/>
        <v>0</v>
      </c>
      <c r="EK127" s="150">
        <f t="shared" si="288"/>
        <v>0</v>
      </c>
      <c r="EL127" s="150">
        <f t="shared" si="288"/>
        <v>0</v>
      </c>
      <c r="EM127" s="150">
        <f t="shared" si="288"/>
        <v>0</v>
      </c>
      <c r="EN127" s="150">
        <f t="shared" si="288"/>
        <v>0</v>
      </c>
      <c r="EO127" s="150">
        <f t="shared" si="288"/>
        <v>0</v>
      </c>
      <c r="EP127" s="150">
        <f t="shared" si="288"/>
        <v>0</v>
      </c>
      <c r="EQ127" s="150">
        <f t="shared" si="288"/>
        <v>0</v>
      </c>
      <c r="ER127" s="150">
        <f t="shared" si="288"/>
        <v>0</v>
      </c>
      <c r="ES127" s="150">
        <f t="shared" si="288"/>
        <v>0</v>
      </c>
      <c r="ET127" s="150">
        <f t="shared" si="288"/>
        <v>0</v>
      </c>
      <c r="EU127" s="150">
        <f t="shared" si="288"/>
        <v>0</v>
      </c>
      <c r="EV127" s="150">
        <f t="shared" si="288"/>
        <v>0</v>
      </c>
      <c r="EW127" s="150">
        <f t="shared" si="288"/>
        <v>0</v>
      </c>
      <c r="EX127" s="150">
        <f t="shared" si="288"/>
        <v>0</v>
      </c>
      <c r="EY127" s="150">
        <f t="shared" si="288"/>
        <v>0</v>
      </c>
      <c r="EZ127" s="150">
        <f t="shared" si="288"/>
        <v>0</v>
      </c>
      <c r="FA127" s="150">
        <f t="shared" si="288"/>
        <v>0</v>
      </c>
      <c r="FB127" s="150">
        <f t="shared" si="288"/>
        <v>0</v>
      </c>
      <c r="FC127" s="150">
        <f t="shared" si="288"/>
        <v>0</v>
      </c>
      <c r="FD127" s="150">
        <f t="shared" si="288"/>
        <v>0</v>
      </c>
      <c r="FE127" s="150">
        <f t="shared" si="288"/>
        <v>0</v>
      </c>
      <c r="FF127" s="150">
        <f t="shared" si="288"/>
        <v>0</v>
      </c>
      <c r="FG127" s="150">
        <f t="shared" si="288"/>
        <v>0</v>
      </c>
      <c r="FH127" s="150">
        <f t="shared" si="288"/>
        <v>0</v>
      </c>
      <c r="FI127" s="150">
        <f t="shared" si="288"/>
        <v>0</v>
      </c>
      <c r="FJ127" s="150">
        <f t="shared" si="288"/>
        <v>0</v>
      </c>
      <c r="FK127" s="150">
        <f t="shared" si="288"/>
        <v>0</v>
      </c>
      <c r="FL127" s="150">
        <f t="shared" si="288"/>
        <v>0</v>
      </c>
      <c r="FM127" s="150">
        <f t="shared" si="288"/>
        <v>0</v>
      </c>
      <c r="FN127" s="150">
        <f t="shared" si="288"/>
        <v>0</v>
      </c>
      <c r="FO127" s="150">
        <f t="shared" ref="FO127:HZ127" si="289">SUMPRODUCT(EL$61:FO$61,$N$92:$AQ$92)</f>
        <v>0</v>
      </c>
      <c r="FP127" s="150">
        <f t="shared" si="289"/>
        <v>0</v>
      </c>
      <c r="FQ127" s="150">
        <f t="shared" si="289"/>
        <v>0</v>
      </c>
      <c r="FR127" s="150">
        <f t="shared" si="289"/>
        <v>0</v>
      </c>
      <c r="FS127" s="150">
        <f t="shared" si="289"/>
        <v>0</v>
      </c>
      <c r="FT127" s="150">
        <f t="shared" si="289"/>
        <v>0</v>
      </c>
      <c r="FU127" s="150">
        <f t="shared" si="289"/>
        <v>0</v>
      </c>
      <c r="FV127" s="150">
        <f t="shared" si="289"/>
        <v>0</v>
      </c>
      <c r="FW127" s="150">
        <f t="shared" si="289"/>
        <v>0</v>
      </c>
      <c r="FX127" s="150">
        <f t="shared" si="289"/>
        <v>0</v>
      </c>
      <c r="FY127" s="150">
        <f t="shared" si="289"/>
        <v>0</v>
      </c>
      <c r="FZ127" s="150">
        <f t="shared" si="289"/>
        <v>0</v>
      </c>
      <c r="GA127" s="150">
        <f t="shared" si="289"/>
        <v>0</v>
      </c>
      <c r="GB127" s="150">
        <f t="shared" si="289"/>
        <v>0</v>
      </c>
      <c r="GC127" s="150">
        <f t="shared" si="289"/>
        <v>0</v>
      </c>
      <c r="GD127" s="150">
        <f t="shared" si="289"/>
        <v>0</v>
      </c>
      <c r="GE127" s="150">
        <f t="shared" si="289"/>
        <v>0</v>
      </c>
      <c r="GF127" s="150">
        <f t="shared" si="289"/>
        <v>0</v>
      </c>
      <c r="GG127" s="150">
        <f t="shared" si="289"/>
        <v>0</v>
      </c>
      <c r="GH127" s="150">
        <f t="shared" si="289"/>
        <v>0</v>
      </c>
      <c r="GI127" s="150">
        <f t="shared" si="289"/>
        <v>0</v>
      </c>
      <c r="GJ127" s="150">
        <f t="shared" si="289"/>
        <v>0</v>
      </c>
      <c r="GK127" s="150">
        <f t="shared" si="289"/>
        <v>0</v>
      </c>
      <c r="GL127" s="150">
        <f t="shared" si="289"/>
        <v>0</v>
      </c>
      <c r="GM127" s="150">
        <f t="shared" si="289"/>
        <v>0</v>
      </c>
      <c r="GN127" s="150">
        <f t="shared" si="289"/>
        <v>0</v>
      </c>
      <c r="GO127" s="150">
        <f t="shared" si="289"/>
        <v>0</v>
      </c>
      <c r="GP127" s="150">
        <f t="shared" si="289"/>
        <v>0</v>
      </c>
      <c r="GQ127" s="150">
        <f t="shared" si="289"/>
        <v>0</v>
      </c>
      <c r="GR127" s="150">
        <f t="shared" si="289"/>
        <v>0</v>
      </c>
      <c r="GS127" s="150">
        <f t="shared" si="289"/>
        <v>0</v>
      </c>
      <c r="GT127" s="150">
        <f t="shared" si="289"/>
        <v>0</v>
      </c>
      <c r="GU127" s="150">
        <f t="shared" si="289"/>
        <v>0</v>
      </c>
      <c r="GV127" s="150">
        <f t="shared" si="289"/>
        <v>0</v>
      </c>
      <c r="GW127" s="150">
        <f t="shared" si="289"/>
        <v>0</v>
      </c>
      <c r="GX127" s="150">
        <f t="shared" si="289"/>
        <v>0</v>
      </c>
      <c r="GY127" s="150">
        <f t="shared" si="289"/>
        <v>0</v>
      </c>
      <c r="GZ127" s="150">
        <f t="shared" si="289"/>
        <v>0</v>
      </c>
      <c r="HA127" s="150">
        <f t="shared" si="289"/>
        <v>0</v>
      </c>
      <c r="HB127" s="150">
        <f t="shared" si="289"/>
        <v>0</v>
      </c>
      <c r="HC127" s="150">
        <f t="shared" si="289"/>
        <v>0</v>
      </c>
      <c r="HD127" s="150">
        <f t="shared" si="289"/>
        <v>0</v>
      </c>
      <c r="HE127" s="150">
        <f t="shared" si="289"/>
        <v>0</v>
      </c>
      <c r="HF127" s="150">
        <f t="shared" si="289"/>
        <v>0</v>
      </c>
      <c r="HG127" s="150">
        <f t="shared" si="289"/>
        <v>0</v>
      </c>
      <c r="HH127" s="150">
        <f t="shared" si="289"/>
        <v>0</v>
      </c>
      <c r="HI127" s="150">
        <f t="shared" si="289"/>
        <v>0</v>
      </c>
      <c r="HJ127" s="150">
        <f t="shared" si="289"/>
        <v>0</v>
      </c>
      <c r="HK127" s="150">
        <f t="shared" si="289"/>
        <v>0</v>
      </c>
      <c r="HL127" s="150">
        <f t="shared" si="289"/>
        <v>0</v>
      </c>
      <c r="HM127" s="150">
        <f t="shared" si="289"/>
        <v>0</v>
      </c>
      <c r="HN127" s="150">
        <f t="shared" si="289"/>
        <v>0</v>
      </c>
      <c r="HO127" s="150">
        <f t="shared" si="289"/>
        <v>0</v>
      </c>
      <c r="HP127" s="150">
        <f t="shared" si="289"/>
        <v>0</v>
      </c>
      <c r="HQ127" s="150">
        <f t="shared" si="289"/>
        <v>0</v>
      </c>
      <c r="HR127" s="150">
        <f t="shared" si="289"/>
        <v>0</v>
      </c>
      <c r="HS127" s="150">
        <f t="shared" si="289"/>
        <v>0</v>
      </c>
      <c r="HT127" s="150">
        <f t="shared" si="289"/>
        <v>0</v>
      </c>
      <c r="HU127" s="150">
        <f t="shared" si="289"/>
        <v>0</v>
      </c>
      <c r="HV127" s="150">
        <f t="shared" si="289"/>
        <v>0</v>
      </c>
      <c r="HW127" s="150">
        <f t="shared" si="289"/>
        <v>0</v>
      </c>
      <c r="HX127" s="150">
        <f t="shared" si="289"/>
        <v>0</v>
      </c>
      <c r="HY127" s="150">
        <f t="shared" si="289"/>
        <v>0</v>
      </c>
      <c r="HZ127" s="150">
        <f t="shared" si="289"/>
        <v>0</v>
      </c>
      <c r="IA127" s="150">
        <f t="shared" ref="IA127:KL127" si="290">SUMPRODUCT(GX$61:IA$61,$N$92:$AQ$92)</f>
        <v>0</v>
      </c>
      <c r="IB127" s="150">
        <f t="shared" si="290"/>
        <v>0</v>
      </c>
      <c r="IC127" s="150">
        <f t="shared" si="290"/>
        <v>0</v>
      </c>
      <c r="ID127" s="150">
        <f t="shared" si="290"/>
        <v>0</v>
      </c>
      <c r="IE127" s="150">
        <f t="shared" si="290"/>
        <v>0</v>
      </c>
      <c r="IF127" s="150">
        <f t="shared" si="290"/>
        <v>0</v>
      </c>
      <c r="IG127" s="150">
        <f t="shared" si="290"/>
        <v>0</v>
      </c>
      <c r="IH127" s="150">
        <f t="shared" si="290"/>
        <v>0</v>
      </c>
      <c r="II127" s="150">
        <f t="shared" si="290"/>
        <v>0</v>
      </c>
      <c r="IJ127" s="150">
        <f t="shared" si="290"/>
        <v>0</v>
      </c>
      <c r="IK127" s="150">
        <f t="shared" si="290"/>
        <v>0</v>
      </c>
      <c r="IL127" s="150">
        <f t="shared" si="290"/>
        <v>0</v>
      </c>
      <c r="IM127" s="150">
        <f t="shared" si="290"/>
        <v>0</v>
      </c>
      <c r="IN127" s="150">
        <f t="shared" si="290"/>
        <v>0</v>
      </c>
      <c r="IO127" s="150">
        <f t="shared" si="290"/>
        <v>0</v>
      </c>
      <c r="IP127" s="150">
        <f t="shared" si="290"/>
        <v>0</v>
      </c>
      <c r="IQ127" s="150">
        <f t="shared" si="290"/>
        <v>0</v>
      </c>
      <c r="IR127" s="150">
        <f t="shared" si="290"/>
        <v>0</v>
      </c>
      <c r="IS127" s="150">
        <f t="shared" si="290"/>
        <v>0</v>
      </c>
      <c r="IT127" s="150">
        <f t="shared" si="290"/>
        <v>0</v>
      </c>
      <c r="IU127" s="150">
        <f t="shared" si="290"/>
        <v>0</v>
      </c>
      <c r="IV127" s="150">
        <f t="shared" si="290"/>
        <v>0</v>
      </c>
      <c r="IW127" s="150">
        <f t="shared" si="290"/>
        <v>0</v>
      </c>
      <c r="IX127" s="150">
        <f t="shared" si="290"/>
        <v>0</v>
      </c>
      <c r="IY127" s="150">
        <f t="shared" si="290"/>
        <v>0</v>
      </c>
      <c r="IZ127" s="150">
        <f t="shared" si="290"/>
        <v>0</v>
      </c>
      <c r="JA127" s="150">
        <f t="shared" si="290"/>
        <v>0</v>
      </c>
      <c r="JB127" s="150">
        <f t="shared" si="290"/>
        <v>0</v>
      </c>
      <c r="JC127" s="150">
        <f t="shared" si="290"/>
        <v>0</v>
      </c>
      <c r="JD127" s="150">
        <f t="shared" si="290"/>
        <v>0</v>
      </c>
      <c r="JE127" s="150">
        <f t="shared" si="290"/>
        <v>0</v>
      </c>
      <c r="JF127" s="150">
        <f t="shared" si="290"/>
        <v>0</v>
      </c>
      <c r="JG127" s="150">
        <f t="shared" si="290"/>
        <v>0</v>
      </c>
      <c r="JH127" s="150">
        <f t="shared" si="290"/>
        <v>0</v>
      </c>
      <c r="JI127" s="150">
        <f t="shared" si="290"/>
        <v>0</v>
      </c>
      <c r="JJ127" s="150">
        <f t="shared" si="290"/>
        <v>0</v>
      </c>
      <c r="JK127" s="150">
        <f t="shared" si="290"/>
        <v>0</v>
      </c>
      <c r="JL127" s="150">
        <f t="shared" si="290"/>
        <v>0</v>
      </c>
      <c r="JM127" s="150">
        <f t="shared" si="290"/>
        <v>0</v>
      </c>
      <c r="JN127" s="150">
        <f t="shared" si="290"/>
        <v>0</v>
      </c>
      <c r="JO127" s="150">
        <f t="shared" si="290"/>
        <v>0</v>
      </c>
      <c r="JP127" s="150">
        <f t="shared" si="290"/>
        <v>0</v>
      </c>
      <c r="JQ127" s="150">
        <f t="shared" si="290"/>
        <v>0</v>
      </c>
      <c r="JR127" s="150">
        <f t="shared" si="290"/>
        <v>0</v>
      </c>
      <c r="JS127" s="150">
        <f t="shared" si="290"/>
        <v>0</v>
      </c>
      <c r="JT127" s="150">
        <f t="shared" si="290"/>
        <v>0</v>
      </c>
      <c r="JU127" s="150">
        <f t="shared" si="290"/>
        <v>0</v>
      </c>
      <c r="JV127" s="150">
        <f t="shared" si="290"/>
        <v>0</v>
      </c>
      <c r="JW127" s="150">
        <f t="shared" si="290"/>
        <v>0</v>
      </c>
      <c r="JX127" s="150">
        <f t="shared" si="290"/>
        <v>0</v>
      </c>
      <c r="JY127" s="150">
        <f t="shared" si="290"/>
        <v>0</v>
      </c>
      <c r="JZ127" s="150">
        <f t="shared" si="290"/>
        <v>0</v>
      </c>
      <c r="KA127" s="150">
        <f t="shared" si="290"/>
        <v>0</v>
      </c>
      <c r="KB127" s="150">
        <f t="shared" si="290"/>
        <v>0</v>
      </c>
      <c r="KC127" s="150">
        <f t="shared" si="290"/>
        <v>0</v>
      </c>
      <c r="KD127" s="150">
        <f t="shared" si="290"/>
        <v>0</v>
      </c>
      <c r="KE127" s="150">
        <f t="shared" si="290"/>
        <v>0</v>
      </c>
      <c r="KF127" s="150">
        <f t="shared" si="290"/>
        <v>0</v>
      </c>
      <c r="KG127" s="150">
        <f t="shared" si="290"/>
        <v>0</v>
      </c>
      <c r="KH127" s="150">
        <f t="shared" si="290"/>
        <v>0</v>
      </c>
      <c r="KI127" s="150">
        <f t="shared" si="290"/>
        <v>0</v>
      </c>
      <c r="KJ127" s="150">
        <f t="shared" si="290"/>
        <v>0</v>
      </c>
      <c r="KK127" s="150">
        <f t="shared" si="290"/>
        <v>0</v>
      </c>
      <c r="KL127" s="150">
        <f t="shared" si="290"/>
        <v>0</v>
      </c>
      <c r="KM127" s="150">
        <f t="shared" ref="KM127:MX127" si="291">SUMPRODUCT(JJ$61:KM$61,$N$92:$AQ$92)</f>
        <v>0</v>
      </c>
      <c r="KN127" s="150">
        <f t="shared" si="291"/>
        <v>0</v>
      </c>
      <c r="KO127" s="150">
        <f t="shared" si="291"/>
        <v>0</v>
      </c>
      <c r="KP127" s="150">
        <f t="shared" si="291"/>
        <v>0</v>
      </c>
      <c r="KQ127" s="150">
        <f t="shared" si="291"/>
        <v>0</v>
      </c>
      <c r="KR127" s="150">
        <f t="shared" si="291"/>
        <v>0</v>
      </c>
      <c r="KS127" s="150">
        <f t="shared" si="291"/>
        <v>0</v>
      </c>
      <c r="KT127" s="150">
        <f t="shared" si="291"/>
        <v>0</v>
      </c>
      <c r="KU127" s="150">
        <f t="shared" si="291"/>
        <v>0</v>
      </c>
      <c r="KV127" s="150">
        <f t="shared" si="291"/>
        <v>0</v>
      </c>
      <c r="KW127" s="150">
        <f t="shared" si="291"/>
        <v>0</v>
      </c>
      <c r="KX127" s="150">
        <f t="shared" si="291"/>
        <v>0</v>
      </c>
      <c r="KY127" s="150">
        <f t="shared" si="291"/>
        <v>0</v>
      </c>
      <c r="KZ127" s="150">
        <f t="shared" si="291"/>
        <v>0</v>
      </c>
      <c r="LA127" s="150">
        <f t="shared" si="291"/>
        <v>0</v>
      </c>
      <c r="LB127" s="150">
        <f t="shared" si="291"/>
        <v>0</v>
      </c>
      <c r="LC127" s="150">
        <f t="shared" si="291"/>
        <v>0</v>
      </c>
      <c r="LD127" s="150">
        <f t="shared" si="291"/>
        <v>0</v>
      </c>
      <c r="LE127" s="150">
        <f t="shared" si="291"/>
        <v>0</v>
      </c>
      <c r="LF127" s="150">
        <f t="shared" si="291"/>
        <v>0</v>
      </c>
      <c r="LG127" s="150">
        <f t="shared" si="291"/>
        <v>0</v>
      </c>
      <c r="LH127" s="150">
        <f t="shared" si="291"/>
        <v>0</v>
      </c>
      <c r="LI127" s="150">
        <f t="shared" si="291"/>
        <v>0</v>
      </c>
      <c r="LJ127" s="150">
        <f t="shared" si="291"/>
        <v>0</v>
      </c>
      <c r="LK127" s="150">
        <f t="shared" si="291"/>
        <v>0</v>
      </c>
      <c r="LL127" s="150">
        <f t="shared" si="291"/>
        <v>0</v>
      </c>
      <c r="LM127" s="150">
        <f t="shared" si="291"/>
        <v>0</v>
      </c>
      <c r="LN127" s="150">
        <f t="shared" si="291"/>
        <v>0</v>
      </c>
      <c r="LO127" s="150">
        <f t="shared" si="291"/>
        <v>0</v>
      </c>
      <c r="LP127" s="150">
        <f t="shared" si="291"/>
        <v>0</v>
      </c>
      <c r="LQ127" s="150">
        <f t="shared" si="291"/>
        <v>0</v>
      </c>
      <c r="LR127" s="150">
        <f t="shared" si="291"/>
        <v>0</v>
      </c>
      <c r="LS127" s="150">
        <f t="shared" si="291"/>
        <v>0</v>
      </c>
      <c r="LT127" s="150">
        <f t="shared" si="291"/>
        <v>0</v>
      </c>
      <c r="LU127" s="150">
        <f t="shared" si="291"/>
        <v>0</v>
      </c>
      <c r="LV127" s="150">
        <f t="shared" si="291"/>
        <v>0</v>
      </c>
      <c r="LW127" s="150">
        <f t="shared" si="291"/>
        <v>0</v>
      </c>
      <c r="LX127" s="150">
        <f t="shared" si="291"/>
        <v>0</v>
      </c>
      <c r="LY127" s="150">
        <f t="shared" si="291"/>
        <v>0</v>
      </c>
      <c r="LZ127" s="150">
        <f t="shared" si="291"/>
        <v>0</v>
      </c>
      <c r="MA127" s="150">
        <f t="shared" si="291"/>
        <v>0</v>
      </c>
      <c r="MB127" s="150">
        <f t="shared" si="291"/>
        <v>0</v>
      </c>
      <c r="MC127" s="150">
        <f t="shared" si="291"/>
        <v>0</v>
      </c>
      <c r="MD127" s="150">
        <f t="shared" si="291"/>
        <v>0</v>
      </c>
      <c r="ME127" s="150">
        <f t="shared" si="291"/>
        <v>0</v>
      </c>
      <c r="MF127" s="150">
        <f t="shared" si="291"/>
        <v>0</v>
      </c>
      <c r="MG127" s="150">
        <f t="shared" si="291"/>
        <v>0</v>
      </c>
      <c r="MH127" s="150">
        <f t="shared" si="291"/>
        <v>0</v>
      </c>
      <c r="MI127" s="150">
        <f t="shared" si="291"/>
        <v>0</v>
      </c>
      <c r="MJ127" s="150">
        <f t="shared" si="291"/>
        <v>0</v>
      </c>
      <c r="MK127" s="150">
        <f t="shared" si="291"/>
        <v>0</v>
      </c>
      <c r="ML127" s="150">
        <f t="shared" si="291"/>
        <v>0</v>
      </c>
      <c r="MM127" s="150">
        <f t="shared" si="291"/>
        <v>0</v>
      </c>
      <c r="MN127" s="150">
        <f t="shared" si="291"/>
        <v>0</v>
      </c>
      <c r="MO127" s="150">
        <f t="shared" si="291"/>
        <v>0</v>
      </c>
      <c r="MP127" s="150">
        <f t="shared" si="291"/>
        <v>0</v>
      </c>
      <c r="MQ127" s="150">
        <f t="shared" si="291"/>
        <v>0</v>
      </c>
      <c r="MR127" s="150">
        <f t="shared" si="291"/>
        <v>0</v>
      </c>
      <c r="MS127" s="150">
        <f t="shared" si="291"/>
        <v>0</v>
      </c>
      <c r="MT127" s="150">
        <f t="shared" si="291"/>
        <v>0</v>
      </c>
      <c r="MU127" s="150">
        <f t="shared" si="291"/>
        <v>0</v>
      </c>
      <c r="MV127" s="150">
        <f t="shared" si="291"/>
        <v>0</v>
      </c>
      <c r="MW127" s="150">
        <f t="shared" si="291"/>
        <v>0</v>
      </c>
      <c r="MX127" s="150">
        <f t="shared" si="291"/>
        <v>0</v>
      </c>
      <c r="MY127" s="150">
        <f t="shared" ref="MY127:NO127" si="292">SUMPRODUCT(LV$61:MY$61,$N$92:$AQ$92)</f>
        <v>0</v>
      </c>
      <c r="MZ127" s="150">
        <f t="shared" si="292"/>
        <v>0</v>
      </c>
      <c r="NA127" s="150">
        <f t="shared" si="292"/>
        <v>0</v>
      </c>
      <c r="NB127" s="150">
        <f t="shared" si="292"/>
        <v>0</v>
      </c>
      <c r="NC127" s="150">
        <f t="shared" si="292"/>
        <v>0</v>
      </c>
      <c r="ND127" s="150">
        <f t="shared" si="292"/>
        <v>0</v>
      </c>
      <c r="NE127" s="150">
        <f t="shared" si="292"/>
        <v>0</v>
      </c>
      <c r="NF127" s="150">
        <f t="shared" si="292"/>
        <v>0</v>
      </c>
      <c r="NG127" s="150">
        <f t="shared" si="292"/>
        <v>0</v>
      </c>
      <c r="NH127" s="150">
        <f t="shared" si="292"/>
        <v>0</v>
      </c>
      <c r="NI127" s="150">
        <f t="shared" si="292"/>
        <v>0</v>
      </c>
      <c r="NJ127" s="150">
        <f t="shared" si="292"/>
        <v>0</v>
      </c>
      <c r="NK127" s="150">
        <f t="shared" si="292"/>
        <v>0</v>
      </c>
      <c r="NL127" s="150">
        <f t="shared" si="292"/>
        <v>0</v>
      </c>
      <c r="NM127" s="150">
        <f t="shared" si="292"/>
        <v>0</v>
      </c>
      <c r="NN127" s="150">
        <f t="shared" si="292"/>
        <v>0</v>
      </c>
      <c r="NO127" s="151">
        <f t="shared" si="292"/>
        <v>0</v>
      </c>
      <c r="NP127" s="147"/>
      <c r="NQ127" s="147"/>
    </row>
    <row r="128" spans="1:381" s="152" customFormat="1" x14ac:dyDescent="0.2">
      <c r="A128" s="147"/>
      <c r="B128" s="147"/>
      <c r="C128" s="147" t="str">
        <f>OFMOR_FFF_0!C128</f>
        <v>OPV</v>
      </c>
      <c r="D128" s="147"/>
      <c r="E128" s="147" t="str">
        <f>OFMOR_FFF_0!E128</f>
        <v>Стоимость заказов в складской сборке, распределение по дням</v>
      </c>
      <c r="F128" s="147"/>
      <c r="G128" s="147" t="str">
        <f>OFMOR_FFF_0!G128</f>
        <v>тыс.руб.</v>
      </c>
      <c r="H128" s="147"/>
      <c r="I128" s="147"/>
      <c r="J128" s="147"/>
      <c r="K128" s="148">
        <f t="shared" si="268"/>
        <v>220024.12223257852</v>
      </c>
      <c r="L128" s="147"/>
      <c r="M128" s="147"/>
      <c r="N128" s="149">
        <f>$N$61*$AQ$93</f>
        <v>12.292233167372638</v>
      </c>
      <c r="O128" s="150">
        <f>SUMPRODUCT($N$61:O$61,$AP$93:$AQ$93)</f>
        <v>34.631311070708009</v>
      </c>
      <c r="P128" s="150">
        <f>SUMPRODUCT($N$61:P$61,$AO$93:$AQ$93)</f>
        <v>40.828236930941955</v>
      </c>
      <c r="Q128" s="150">
        <f>SUMPRODUCT($N$61:Q$61,$AN$93:$AQ$93)</f>
        <v>64.171523518045461</v>
      </c>
      <c r="R128" s="150">
        <f>SUMPRODUCT($N$61:R$61,$AM$93:$AQ$93)</f>
        <v>79.962575969194205</v>
      </c>
      <c r="S128" s="150">
        <f>SUMPRODUCT($N$61:S$61,$AL$93:$AQ$93)</f>
        <v>78.291530382387933</v>
      </c>
      <c r="T128" s="150">
        <f>SUMPRODUCT($N$61:T$61,$AK$93:$AQ$93)</f>
        <v>105.15032169565765</v>
      </c>
      <c r="U128" s="150">
        <f>SUMPRODUCT($N$61:U$61,$AJ$93:$AQ$93)</f>
        <v>162.63848936947974</v>
      </c>
      <c r="V128" s="150">
        <f>SUMPRODUCT($N$61:V$61,$AI$93:$AQ$93)</f>
        <v>170.15482937742954</v>
      </c>
      <c r="W128" s="150">
        <f>SUMPRODUCT($N$61:W$61,$AH$93:$AQ$93)</f>
        <v>184.0713779056459</v>
      </c>
      <c r="X128" s="150">
        <f>SUMPRODUCT($N$61:X$61,$AG$93:$AQ$93)</f>
        <v>292.91987780287201</v>
      </c>
      <c r="Y128" s="150">
        <f>SUMPRODUCT($N$61:Y$61,$AF$93:$AQ$93)</f>
        <v>365.86454761512556</v>
      </c>
      <c r="Z128" s="150">
        <f>SUMPRODUCT($N$61:Z$61,$AE$93:$AQ$93)</f>
        <v>358.60312121421146</v>
      </c>
      <c r="AA128" s="150">
        <f>SUMPRODUCT($N$61:AA$61,$AD$93:$AQ$93)</f>
        <v>406.62868955527244</v>
      </c>
      <c r="AB128" s="150">
        <f>SUMPRODUCT($N$61:AB$61,$AC$93:$AQ$93)</f>
        <v>440.59140680868592</v>
      </c>
      <c r="AC128" s="150">
        <f>SUMPRODUCT($N$61:AC$61,$AB$93:$AQ$93)</f>
        <v>311.06852641659418</v>
      </c>
      <c r="AD128" s="150">
        <f>SUMPRODUCT($N$61:AD$61,$AA$93:$AQ$93)</f>
        <v>225.32452957744914</v>
      </c>
      <c r="AE128" s="150">
        <f>SUMPRODUCT($N$61:AE$61,$Z$93:$AQ$93)</f>
        <v>279.20938909346057</v>
      </c>
      <c r="AF128" s="150">
        <f>SUMPRODUCT($N$61:AF$61,$Y$93:$AQ$93)</f>
        <v>340.01194834745797</v>
      </c>
      <c r="AG128" s="150">
        <f>SUMPRODUCT($N$61:AG$61,$X$93:$AQ$93)</f>
        <v>333.27271035995204</v>
      </c>
      <c r="AH128" s="150">
        <f>SUMPRODUCT($N$61:AH$61,$W$93:$AQ$93)</f>
        <v>378.35705480951594</v>
      </c>
      <c r="AI128" s="150">
        <f>SUMPRODUCT($N$61:AI$61,$V$93:$AQ$93)</f>
        <v>410.76533973726055</v>
      </c>
      <c r="AJ128" s="150">
        <f>SUMPRODUCT($N$61:AJ$61,$U$93:$AQ$93)</f>
        <v>293.92463679423696</v>
      </c>
      <c r="AK128" s="150">
        <f>SUMPRODUCT($N$61:AK$61,$T$93:$AQ$93)</f>
        <v>217.27637661441543</v>
      </c>
      <c r="AL128" s="150">
        <f>SUMPRODUCT($N$61:AL$61,$S$93:$AQ$93)</f>
        <v>366.87628334954519</v>
      </c>
      <c r="AM128" s="150">
        <f>SUMPRODUCT($N$61:AM$61,$R$93:$AQ$93)</f>
        <v>611.42368235527169</v>
      </c>
      <c r="AN128" s="150">
        <f>SUMPRODUCT($N$61:AN$61,$Q$93:$AQ$93)</f>
        <v>598.93191129551087</v>
      </c>
      <c r="AO128" s="150">
        <f>SUMPRODUCT($N$61:AO$61,$P$93:$AQ$93)</f>
        <v>618.70035525025548</v>
      </c>
      <c r="AP128" s="150">
        <f>SUMPRODUCT($N$61:AP$61,$O$93:$AQ$93)</f>
        <v>609.58703321395637</v>
      </c>
      <c r="AQ128" s="150">
        <f t="shared" ref="AQ128:DB128" si="293">SUMPRODUCT(N$61:AQ$61,$N$93:$AQ$93)</f>
        <v>399.45779871694708</v>
      </c>
      <c r="AR128" s="150">
        <f t="shared" si="293"/>
        <v>275.81725687387558</v>
      </c>
      <c r="AS128" s="150">
        <f t="shared" si="293"/>
        <v>243.03301854514871</v>
      </c>
      <c r="AT128" s="150">
        <f t="shared" si="293"/>
        <v>146.75834836275405</v>
      </c>
      <c r="AU128" s="150">
        <f t="shared" si="293"/>
        <v>140.40386124597154</v>
      </c>
      <c r="AV128" s="150">
        <f t="shared" si="293"/>
        <v>153.80296538558264</v>
      </c>
      <c r="AW128" s="150">
        <f t="shared" si="293"/>
        <v>168.7754112103537</v>
      </c>
      <c r="AX128" s="150">
        <f t="shared" si="293"/>
        <v>156.87726324468488</v>
      </c>
      <c r="AY128" s="150">
        <f t="shared" si="293"/>
        <v>159.91185081263862</v>
      </c>
      <c r="AZ128" s="150">
        <f t="shared" si="293"/>
        <v>191.08486488532679</v>
      </c>
      <c r="BA128" s="150">
        <f t="shared" si="293"/>
        <v>229.02326961691199</v>
      </c>
      <c r="BB128" s="150">
        <f t="shared" si="293"/>
        <v>247.84595433759375</v>
      </c>
      <c r="BC128" s="150">
        <f t="shared" si="293"/>
        <v>273.94144023931699</v>
      </c>
      <c r="BD128" s="150">
        <f t="shared" si="293"/>
        <v>299.29209241512683</v>
      </c>
      <c r="BE128" s="150">
        <f t="shared" si="293"/>
        <v>295.65955312359347</v>
      </c>
      <c r="BF128" s="150">
        <f t="shared" si="293"/>
        <v>299.62041490047113</v>
      </c>
      <c r="BG128" s="150">
        <f t="shared" si="293"/>
        <v>332.25818606523188</v>
      </c>
      <c r="BH128" s="150">
        <f t="shared" si="293"/>
        <v>371.35802904004061</v>
      </c>
      <c r="BI128" s="150">
        <f t="shared" si="293"/>
        <v>388.97467921309845</v>
      </c>
      <c r="BJ128" s="150">
        <f t="shared" si="293"/>
        <v>412.95135146261384</v>
      </c>
      <c r="BK128" s="150">
        <f t="shared" si="293"/>
        <v>437.82072954392703</v>
      </c>
      <c r="BL128" s="150">
        <f t="shared" si="293"/>
        <v>436.74469412290972</v>
      </c>
      <c r="BM128" s="150">
        <f t="shared" si="293"/>
        <v>446.87546104380039</v>
      </c>
      <c r="BN128" s="150">
        <f t="shared" si="293"/>
        <v>483.27714603965933</v>
      </c>
      <c r="BO128" s="150">
        <f t="shared" si="293"/>
        <v>528.68784421632711</v>
      </c>
      <c r="BP128" s="150">
        <f t="shared" si="293"/>
        <v>548.01348888444249</v>
      </c>
      <c r="BQ128" s="150">
        <f t="shared" si="293"/>
        <v>571.42003412471661</v>
      </c>
      <c r="BR128" s="150">
        <f t="shared" si="293"/>
        <v>600.86416401655674</v>
      </c>
      <c r="BS128" s="150">
        <f t="shared" si="293"/>
        <v>600.91841562963214</v>
      </c>
      <c r="BT128" s="150">
        <f t="shared" si="293"/>
        <v>601.53524026921548</v>
      </c>
      <c r="BU128" s="150">
        <f t="shared" si="293"/>
        <v>597.3043702267978</v>
      </c>
      <c r="BV128" s="150">
        <f t="shared" si="293"/>
        <v>572.7803566558722</v>
      </c>
      <c r="BW128" s="150">
        <f t="shared" si="293"/>
        <v>558.33732936600916</v>
      </c>
      <c r="BX128" s="150">
        <f t="shared" si="293"/>
        <v>543.22412590254044</v>
      </c>
      <c r="BY128" s="150">
        <f t="shared" si="293"/>
        <v>538.07028506024426</v>
      </c>
      <c r="BZ128" s="150">
        <f t="shared" si="293"/>
        <v>538.82200838317056</v>
      </c>
      <c r="CA128" s="150">
        <f t="shared" si="293"/>
        <v>536.98939572181848</v>
      </c>
      <c r="CB128" s="150">
        <f t="shared" si="293"/>
        <v>533.89195383100764</v>
      </c>
      <c r="CC128" s="150">
        <f t="shared" si="293"/>
        <v>533.62788816570298</v>
      </c>
      <c r="CD128" s="150">
        <f t="shared" si="293"/>
        <v>531.56466554667827</v>
      </c>
      <c r="CE128" s="150">
        <f t="shared" si="293"/>
        <v>530.35551089288492</v>
      </c>
      <c r="CF128" s="150">
        <f t="shared" si="293"/>
        <v>538.61994815644175</v>
      </c>
      <c r="CG128" s="150">
        <f t="shared" si="293"/>
        <v>550.56643048736191</v>
      </c>
      <c r="CH128" s="150">
        <f t="shared" si="293"/>
        <v>556.04807848593168</v>
      </c>
      <c r="CI128" s="150">
        <f t="shared" si="293"/>
        <v>555.26628078456088</v>
      </c>
      <c r="CJ128" s="150">
        <f t="shared" si="293"/>
        <v>546.89982924310834</v>
      </c>
      <c r="CK128" s="150">
        <f t="shared" si="293"/>
        <v>527.55359975989654</v>
      </c>
      <c r="CL128" s="150">
        <f t="shared" si="293"/>
        <v>507.610164774662</v>
      </c>
      <c r="CM128" s="150">
        <f t="shared" si="293"/>
        <v>493.57195705968809</v>
      </c>
      <c r="CN128" s="150">
        <f t="shared" si="293"/>
        <v>484.13822510150266</v>
      </c>
      <c r="CO128" s="150">
        <f t="shared" si="293"/>
        <v>480.92667780945703</v>
      </c>
      <c r="CP128" s="150">
        <f t="shared" si="293"/>
        <v>484.80270241297706</v>
      </c>
      <c r="CQ128" s="150">
        <f t="shared" si="293"/>
        <v>494.8662380803961</v>
      </c>
      <c r="CR128" s="150">
        <f t="shared" si="293"/>
        <v>505.61138005811893</v>
      </c>
      <c r="CS128" s="150">
        <f t="shared" si="293"/>
        <v>519.39668268176956</v>
      </c>
      <c r="CT128" s="150">
        <f t="shared" si="293"/>
        <v>533.78462651168434</v>
      </c>
      <c r="CU128" s="150">
        <f t="shared" si="293"/>
        <v>545.50915861987585</v>
      </c>
      <c r="CV128" s="150">
        <f t="shared" si="293"/>
        <v>556.65531276033016</v>
      </c>
      <c r="CW128" s="150">
        <f t="shared" si="293"/>
        <v>568.41056080711576</v>
      </c>
      <c r="CX128" s="150">
        <f t="shared" si="293"/>
        <v>578.97215241337244</v>
      </c>
      <c r="CY128" s="150">
        <f t="shared" si="293"/>
        <v>585.27950284668702</v>
      </c>
      <c r="CZ128" s="150">
        <f t="shared" si="293"/>
        <v>589.69284869680143</v>
      </c>
      <c r="DA128" s="150">
        <f t="shared" si="293"/>
        <v>594.04972934003536</v>
      </c>
      <c r="DB128" s="150">
        <f t="shared" si="293"/>
        <v>600.51649560298893</v>
      </c>
      <c r="DC128" s="150">
        <f t="shared" ref="DC128:FN128" si="294">SUMPRODUCT(BZ$61:DC$61,$N$93:$AQ$93)</f>
        <v>607.65477985942925</v>
      </c>
      <c r="DD128" s="150">
        <f t="shared" si="294"/>
        <v>614.44011935387061</v>
      </c>
      <c r="DE128" s="150">
        <f t="shared" si="294"/>
        <v>620.48765777402264</v>
      </c>
      <c r="DF128" s="150">
        <f t="shared" si="294"/>
        <v>624.45351283452192</v>
      </c>
      <c r="DG128" s="150">
        <f t="shared" si="294"/>
        <v>627.91799837155259</v>
      </c>
      <c r="DH128" s="150">
        <f t="shared" si="294"/>
        <v>631.90630912538677</v>
      </c>
      <c r="DI128" s="150">
        <f t="shared" si="294"/>
        <v>636.45465672521414</v>
      </c>
      <c r="DJ128" s="150">
        <f t="shared" si="294"/>
        <v>641.23623687187705</v>
      </c>
      <c r="DK128" s="150">
        <f t="shared" si="294"/>
        <v>644.22871699321638</v>
      </c>
      <c r="DL128" s="150">
        <f t="shared" si="294"/>
        <v>642.83177554728422</v>
      </c>
      <c r="DM128" s="150">
        <f t="shared" si="294"/>
        <v>637.46881612969037</v>
      </c>
      <c r="DN128" s="150">
        <f t="shared" si="294"/>
        <v>630.6822174706258</v>
      </c>
      <c r="DO128" s="150">
        <f t="shared" si="294"/>
        <v>622.99776047337946</v>
      </c>
      <c r="DP128" s="150">
        <f t="shared" si="294"/>
        <v>615.87363561558072</v>
      </c>
      <c r="DQ128" s="150">
        <f t="shared" si="294"/>
        <v>611.31132960646414</v>
      </c>
      <c r="DR128" s="150">
        <f t="shared" si="294"/>
        <v>609.30012498207827</v>
      </c>
      <c r="DS128" s="150">
        <f t="shared" si="294"/>
        <v>609.83668787175475</v>
      </c>
      <c r="DT128" s="150">
        <f t="shared" si="294"/>
        <v>610.24789178263711</v>
      </c>
      <c r="DU128" s="150">
        <f t="shared" si="294"/>
        <v>611.64218753778027</v>
      </c>
      <c r="DV128" s="150">
        <f t="shared" si="294"/>
        <v>613.47113100041656</v>
      </c>
      <c r="DW128" s="150">
        <f t="shared" si="294"/>
        <v>614.63666382014731</v>
      </c>
      <c r="DX128" s="150">
        <f t="shared" si="294"/>
        <v>616.68622480799968</v>
      </c>
      <c r="DY128" s="150">
        <f t="shared" si="294"/>
        <v>619.85727879593696</v>
      </c>
      <c r="DZ128" s="150">
        <f t="shared" si="294"/>
        <v>623.25050140267899</v>
      </c>
      <c r="EA128" s="150">
        <f t="shared" si="294"/>
        <v>625.33127090542553</v>
      </c>
      <c r="EB128" s="150">
        <f t="shared" si="294"/>
        <v>626.83533326167867</v>
      </c>
      <c r="EC128" s="150">
        <f t="shared" si="294"/>
        <v>627.30796702906378</v>
      </c>
      <c r="ED128" s="150">
        <f t="shared" si="294"/>
        <v>626.20201203320062</v>
      </c>
      <c r="EE128" s="150">
        <f t="shared" si="294"/>
        <v>624.75958737672659</v>
      </c>
      <c r="EF128" s="150">
        <f t="shared" si="294"/>
        <v>623.39697888978014</v>
      </c>
      <c r="EG128" s="150">
        <f t="shared" si="294"/>
        <v>623.5566938281795</v>
      </c>
      <c r="EH128" s="150">
        <f t="shared" si="294"/>
        <v>624.07418751925161</v>
      </c>
      <c r="EI128" s="150">
        <f t="shared" si="294"/>
        <v>624.81465128615787</v>
      </c>
      <c r="EJ128" s="150">
        <f t="shared" si="294"/>
        <v>625.67811820124791</v>
      </c>
      <c r="EK128" s="150">
        <f t="shared" si="294"/>
        <v>626.65527466586775</v>
      </c>
      <c r="EL128" s="150">
        <f t="shared" si="294"/>
        <v>627.85183968450178</v>
      </c>
      <c r="EM128" s="150">
        <f t="shared" si="294"/>
        <v>629.28628951357575</v>
      </c>
      <c r="EN128" s="150">
        <f t="shared" si="294"/>
        <v>631.4027363723219</v>
      </c>
      <c r="EO128" s="150">
        <f t="shared" si="294"/>
        <v>633.22601310590835</v>
      </c>
      <c r="EP128" s="150">
        <f t="shared" si="294"/>
        <v>633.63499766730399</v>
      </c>
      <c r="EQ128" s="150">
        <f t="shared" si="294"/>
        <v>631.53788964894397</v>
      </c>
      <c r="ER128" s="150">
        <f t="shared" si="294"/>
        <v>628.6417896224732</v>
      </c>
      <c r="ES128" s="150">
        <f t="shared" si="294"/>
        <v>625.97555660103694</v>
      </c>
      <c r="ET128" s="150">
        <f t="shared" si="294"/>
        <v>624.41228454052361</v>
      </c>
      <c r="EU128" s="150">
        <f t="shared" si="294"/>
        <v>624.26376108059333</v>
      </c>
      <c r="EV128" s="150">
        <f t="shared" si="294"/>
        <v>624.24501766626645</v>
      </c>
      <c r="EW128" s="150">
        <f t="shared" si="294"/>
        <v>625.60929000035026</v>
      </c>
      <c r="EX128" s="150">
        <f t="shared" si="294"/>
        <v>627.8310184882265</v>
      </c>
      <c r="EY128" s="150">
        <f t="shared" si="294"/>
        <v>629.23360147884648</v>
      </c>
      <c r="EZ128" s="150">
        <f t="shared" si="294"/>
        <v>631.62043243361882</v>
      </c>
      <c r="FA128" s="150">
        <f t="shared" si="294"/>
        <v>635.21351948181973</v>
      </c>
      <c r="FB128" s="150">
        <f t="shared" si="294"/>
        <v>639.67623299582772</v>
      </c>
      <c r="FC128" s="150">
        <f t="shared" si="294"/>
        <v>644.37737782462068</v>
      </c>
      <c r="FD128" s="150">
        <f t="shared" si="294"/>
        <v>649.53080289877721</v>
      </c>
      <c r="FE128" s="150">
        <f t="shared" si="294"/>
        <v>654.49320025693623</v>
      </c>
      <c r="FF128" s="150">
        <f t="shared" si="294"/>
        <v>660.28525879454173</v>
      </c>
      <c r="FG128" s="150">
        <f t="shared" si="294"/>
        <v>668.08922420760746</v>
      </c>
      <c r="FH128" s="150">
        <f t="shared" si="294"/>
        <v>676.72493325075857</v>
      </c>
      <c r="FI128" s="150">
        <f t="shared" si="294"/>
        <v>686.33860122778663</v>
      </c>
      <c r="FJ128" s="150">
        <f t="shared" si="294"/>
        <v>695.43363548445154</v>
      </c>
      <c r="FK128" s="150">
        <f t="shared" si="294"/>
        <v>702.32652964149202</v>
      </c>
      <c r="FL128" s="150">
        <f t="shared" si="294"/>
        <v>707.48696140100935</v>
      </c>
      <c r="FM128" s="150">
        <f t="shared" si="294"/>
        <v>713.38119864803002</v>
      </c>
      <c r="FN128" s="150">
        <f t="shared" si="294"/>
        <v>721.21053101980669</v>
      </c>
      <c r="FO128" s="150">
        <f t="shared" ref="FO128:HZ128" si="295">SUMPRODUCT(EL$61:FO$61,$N$93:$AQ$93)</f>
        <v>729.76672967976197</v>
      </c>
      <c r="FP128" s="150">
        <f t="shared" si="295"/>
        <v>739.64499626715167</v>
      </c>
      <c r="FQ128" s="150">
        <f t="shared" si="295"/>
        <v>749.66679742078713</v>
      </c>
      <c r="FR128" s="150">
        <f t="shared" si="295"/>
        <v>757.13582304555973</v>
      </c>
      <c r="FS128" s="150">
        <f t="shared" si="295"/>
        <v>762.62579359104757</v>
      </c>
      <c r="FT128" s="150">
        <f t="shared" si="295"/>
        <v>770.73605917412704</v>
      </c>
      <c r="FU128" s="150">
        <f t="shared" si="295"/>
        <v>784.70376783915447</v>
      </c>
      <c r="FV128" s="150">
        <f t="shared" si="295"/>
        <v>798.96489301766337</v>
      </c>
      <c r="FW128" s="150">
        <f t="shared" si="295"/>
        <v>813.71189697342299</v>
      </c>
      <c r="FX128" s="150">
        <f t="shared" si="295"/>
        <v>827.53219470026022</v>
      </c>
      <c r="FY128" s="150">
        <f t="shared" si="295"/>
        <v>836.82406014812375</v>
      </c>
      <c r="FZ128" s="150">
        <f t="shared" si="295"/>
        <v>843.44302424733633</v>
      </c>
      <c r="GA128" s="150">
        <f t="shared" si="295"/>
        <v>847.99724339099089</v>
      </c>
      <c r="GB128" s="150">
        <f t="shared" si="295"/>
        <v>849.6952243931745</v>
      </c>
      <c r="GC128" s="150">
        <f t="shared" si="295"/>
        <v>851.68807255193326</v>
      </c>
      <c r="GD128" s="150">
        <f t="shared" si="295"/>
        <v>852.84112095419505</v>
      </c>
      <c r="GE128" s="150">
        <f t="shared" si="295"/>
        <v>852.81682158221702</v>
      </c>
      <c r="GF128" s="150">
        <f t="shared" si="295"/>
        <v>852.76302430689475</v>
      </c>
      <c r="GG128" s="150">
        <f t="shared" si="295"/>
        <v>851.31852918516029</v>
      </c>
      <c r="GH128" s="150">
        <f t="shared" si="295"/>
        <v>846.81278228817905</v>
      </c>
      <c r="GI128" s="150">
        <f t="shared" si="295"/>
        <v>842.85052931145128</v>
      </c>
      <c r="GJ128" s="150">
        <f t="shared" si="295"/>
        <v>839.01959312991016</v>
      </c>
      <c r="GK128" s="150">
        <f t="shared" si="295"/>
        <v>830.17991207015336</v>
      </c>
      <c r="GL128" s="150">
        <f t="shared" si="295"/>
        <v>817.31308600096293</v>
      </c>
      <c r="GM128" s="150">
        <f t="shared" si="295"/>
        <v>804.64301165132451</v>
      </c>
      <c r="GN128" s="150">
        <f t="shared" si="295"/>
        <v>789.47325097866496</v>
      </c>
      <c r="GO128" s="150">
        <f t="shared" si="295"/>
        <v>772.23511507583237</v>
      </c>
      <c r="GP128" s="150">
        <f t="shared" si="295"/>
        <v>762.18308812639737</v>
      </c>
      <c r="GQ128" s="150">
        <f t="shared" si="295"/>
        <v>757.22592330100258</v>
      </c>
      <c r="GR128" s="150">
        <f t="shared" si="295"/>
        <v>750.03362198327227</v>
      </c>
      <c r="GS128" s="150">
        <f t="shared" si="295"/>
        <v>739.41676169300422</v>
      </c>
      <c r="GT128" s="150">
        <f t="shared" si="295"/>
        <v>728.98929808706271</v>
      </c>
      <c r="GU128" s="150">
        <f t="shared" si="295"/>
        <v>716.26969046419629</v>
      </c>
      <c r="GV128" s="150">
        <f t="shared" si="295"/>
        <v>701.65046564686531</v>
      </c>
      <c r="GW128" s="150">
        <f t="shared" si="295"/>
        <v>693.66696129355023</v>
      </c>
      <c r="GX128" s="150">
        <f t="shared" si="295"/>
        <v>690.3087317871948</v>
      </c>
      <c r="GY128" s="150">
        <f t="shared" si="295"/>
        <v>679.97409064445117</v>
      </c>
      <c r="GZ128" s="150">
        <f t="shared" si="295"/>
        <v>657.82588732926069</v>
      </c>
      <c r="HA128" s="150">
        <f t="shared" si="295"/>
        <v>637.02781200685581</v>
      </c>
      <c r="HB128" s="150">
        <f t="shared" si="295"/>
        <v>615.14270764817309</v>
      </c>
      <c r="HC128" s="150">
        <f t="shared" si="295"/>
        <v>593.4500904506483</v>
      </c>
      <c r="HD128" s="150">
        <f t="shared" si="295"/>
        <v>582.12736973791345</v>
      </c>
      <c r="HE128" s="150">
        <f t="shared" si="295"/>
        <v>577.81407944032958</v>
      </c>
      <c r="HF128" s="150">
        <f t="shared" si="295"/>
        <v>576.59096508604171</v>
      </c>
      <c r="HG128" s="150">
        <f t="shared" si="295"/>
        <v>581.57436595082049</v>
      </c>
      <c r="HH128" s="150">
        <f t="shared" si="295"/>
        <v>587.07851678674558</v>
      </c>
      <c r="HI128" s="150">
        <f t="shared" si="295"/>
        <v>592.33880723688799</v>
      </c>
      <c r="HJ128" s="150">
        <f t="shared" si="295"/>
        <v>601.68607157471706</v>
      </c>
      <c r="HK128" s="150">
        <f t="shared" si="295"/>
        <v>615.24061766511102</v>
      </c>
      <c r="HL128" s="150">
        <f t="shared" si="295"/>
        <v>627.9627625648908</v>
      </c>
      <c r="HM128" s="150">
        <f t="shared" si="295"/>
        <v>641.81354827878249</v>
      </c>
      <c r="HN128" s="150">
        <f t="shared" si="295"/>
        <v>654.98655302915972</v>
      </c>
      <c r="HO128" s="150">
        <f t="shared" si="295"/>
        <v>658.94924966290398</v>
      </c>
      <c r="HP128" s="150">
        <f t="shared" si="295"/>
        <v>656.05088492371078</v>
      </c>
      <c r="HQ128" s="150">
        <f t="shared" si="295"/>
        <v>654.57963660993084</v>
      </c>
      <c r="HR128" s="150">
        <f t="shared" si="295"/>
        <v>656.02124019893961</v>
      </c>
      <c r="HS128" s="150">
        <f t="shared" si="295"/>
        <v>657.0275123116503</v>
      </c>
      <c r="HT128" s="150">
        <f t="shared" si="295"/>
        <v>662.52089115725175</v>
      </c>
      <c r="HU128" s="150">
        <f t="shared" si="295"/>
        <v>670.04226135534918</v>
      </c>
      <c r="HV128" s="150">
        <f t="shared" si="295"/>
        <v>670.26192181271085</v>
      </c>
      <c r="HW128" s="150">
        <f t="shared" si="295"/>
        <v>664.48914543417231</v>
      </c>
      <c r="HX128" s="150">
        <f t="shared" si="295"/>
        <v>665.45514681926795</v>
      </c>
      <c r="HY128" s="150">
        <f t="shared" si="295"/>
        <v>678.57512692789146</v>
      </c>
      <c r="HZ128" s="150">
        <f t="shared" si="295"/>
        <v>690.78675115500391</v>
      </c>
      <c r="IA128" s="150">
        <f t="shared" ref="IA128:KL128" si="296">SUMPRODUCT(GX$61:IA$61,$N$93:$AQ$93)</f>
        <v>705.5807790068443</v>
      </c>
      <c r="IB128" s="150">
        <f t="shared" si="296"/>
        <v>719.86793572517831</v>
      </c>
      <c r="IC128" s="150">
        <f t="shared" si="296"/>
        <v>719.96689049818713</v>
      </c>
      <c r="ID128" s="150">
        <f t="shared" si="296"/>
        <v>707.50946926193137</v>
      </c>
      <c r="IE128" s="150">
        <f t="shared" si="296"/>
        <v>692.95627136193161</v>
      </c>
      <c r="IF128" s="150">
        <f t="shared" si="296"/>
        <v>674.35188350001431</v>
      </c>
      <c r="IG128" s="150">
        <f t="shared" si="296"/>
        <v>656.59154819950686</v>
      </c>
      <c r="IH128" s="150">
        <f t="shared" si="296"/>
        <v>644.47927430441609</v>
      </c>
      <c r="II128" s="150">
        <f t="shared" si="296"/>
        <v>636.30685602127505</v>
      </c>
      <c r="IJ128" s="150">
        <f t="shared" si="296"/>
        <v>628.6010238616517</v>
      </c>
      <c r="IK128" s="150">
        <f t="shared" si="296"/>
        <v>622.85693709064685</v>
      </c>
      <c r="IL128" s="150">
        <f t="shared" si="296"/>
        <v>617.11073170712029</v>
      </c>
      <c r="IM128" s="150">
        <f t="shared" si="296"/>
        <v>612.72543655560139</v>
      </c>
      <c r="IN128" s="150">
        <f t="shared" si="296"/>
        <v>608.64942878091767</v>
      </c>
      <c r="IO128" s="150">
        <f t="shared" si="296"/>
        <v>603.5128809633668</v>
      </c>
      <c r="IP128" s="150">
        <f t="shared" si="296"/>
        <v>596.97389087213401</v>
      </c>
      <c r="IQ128" s="150">
        <f t="shared" si="296"/>
        <v>589.28770158209397</v>
      </c>
      <c r="IR128" s="150">
        <f t="shared" si="296"/>
        <v>579.78887427624147</v>
      </c>
      <c r="IS128" s="150">
        <f t="shared" si="296"/>
        <v>570.41492895981344</v>
      </c>
      <c r="IT128" s="150">
        <f t="shared" si="296"/>
        <v>565.05164925225085</v>
      </c>
      <c r="IU128" s="150">
        <f t="shared" si="296"/>
        <v>562.06406608012594</v>
      </c>
      <c r="IV128" s="150">
        <f t="shared" si="296"/>
        <v>559.31852200992967</v>
      </c>
      <c r="IW128" s="150">
        <f t="shared" si="296"/>
        <v>555.13370856133292</v>
      </c>
      <c r="IX128" s="150">
        <f t="shared" si="296"/>
        <v>549.17152137025766</v>
      </c>
      <c r="IY128" s="150">
        <f t="shared" si="296"/>
        <v>542.33843713370538</v>
      </c>
      <c r="IZ128" s="150">
        <f t="shared" si="296"/>
        <v>536.21688142380708</v>
      </c>
      <c r="JA128" s="150">
        <f t="shared" si="296"/>
        <v>533.38017113620663</v>
      </c>
      <c r="JB128" s="150">
        <f t="shared" si="296"/>
        <v>531.602549995441</v>
      </c>
      <c r="JC128" s="150">
        <f t="shared" si="296"/>
        <v>527.38513076934885</v>
      </c>
      <c r="JD128" s="150">
        <f t="shared" si="296"/>
        <v>518.28119418031997</v>
      </c>
      <c r="JE128" s="150">
        <f t="shared" si="296"/>
        <v>507.07344844233398</v>
      </c>
      <c r="JF128" s="150">
        <f t="shared" si="296"/>
        <v>494.01015660203035</v>
      </c>
      <c r="JG128" s="150">
        <f t="shared" si="296"/>
        <v>480.93032239353141</v>
      </c>
      <c r="JH128" s="150">
        <f t="shared" si="296"/>
        <v>470.89925653431567</v>
      </c>
      <c r="JI128" s="150">
        <f t="shared" si="296"/>
        <v>463.02405754287264</v>
      </c>
      <c r="JJ128" s="150">
        <f t="shared" si="296"/>
        <v>456.88879223897624</v>
      </c>
      <c r="JK128" s="150">
        <f t="shared" si="296"/>
        <v>453.77096973975915</v>
      </c>
      <c r="JL128" s="150">
        <f t="shared" si="296"/>
        <v>451.04966851815129</v>
      </c>
      <c r="JM128" s="150">
        <f t="shared" si="296"/>
        <v>449.77952427037883</v>
      </c>
      <c r="JN128" s="150">
        <f t="shared" si="296"/>
        <v>449.51780118156944</v>
      </c>
      <c r="JO128" s="150">
        <f t="shared" si="296"/>
        <v>449.87730579620927</v>
      </c>
      <c r="JP128" s="150">
        <f t="shared" si="296"/>
        <v>451.44146885061332</v>
      </c>
      <c r="JQ128" s="150">
        <f t="shared" si="296"/>
        <v>454.99550642003015</v>
      </c>
      <c r="JR128" s="150">
        <f t="shared" si="296"/>
        <v>458.17257453767445</v>
      </c>
      <c r="JS128" s="150">
        <f t="shared" si="296"/>
        <v>461.40696599384114</v>
      </c>
      <c r="JT128" s="150">
        <f t="shared" si="296"/>
        <v>468.75274262754829</v>
      </c>
      <c r="JU128" s="150">
        <f t="shared" si="296"/>
        <v>479.05552691114713</v>
      </c>
      <c r="JV128" s="150">
        <f t="shared" si="296"/>
        <v>489.49868591651807</v>
      </c>
      <c r="JW128" s="150">
        <f t="shared" si="296"/>
        <v>502.06885149266816</v>
      </c>
      <c r="JX128" s="150">
        <f t="shared" si="296"/>
        <v>515.70668494444624</v>
      </c>
      <c r="JY128" s="150">
        <f t="shared" si="296"/>
        <v>523.35595099988518</v>
      </c>
      <c r="JZ128" s="150">
        <f t="shared" si="296"/>
        <v>527.09896390784263</v>
      </c>
      <c r="KA128" s="150">
        <f t="shared" si="296"/>
        <v>532.83827370819256</v>
      </c>
      <c r="KB128" s="150">
        <f t="shared" si="296"/>
        <v>541.20797494112776</v>
      </c>
      <c r="KC128" s="150">
        <f t="shared" si="296"/>
        <v>549.80015867122927</v>
      </c>
      <c r="KD128" s="150">
        <f t="shared" si="296"/>
        <v>560.22342206053827</v>
      </c>
      <c r="KE128" s="150">
        <f t="shared" si="296"/>
        <v>571.53001647005112</v>
      </c>
      <c r="KF128" s="150">
        <f t="shared" si="296"/>
        <v>577.16974852620638</v>
      </c>
      <c r="KG128" s="150">
        <f t="shared" si="296"/>
        <v>579.1184152150895</v>
      </c>
      <c r="KH128" s="150">
        <f t="shared" si="296"/>
        <v>587.13964552606126</v>
      </c>
      <c r="KI128" s="150">
        <f t="shared" si="296"/>
        <v>605.63040112622389</v>
      </c>
      <c r="KJ128" s="150">
        <f t="shared" si="296"/>
        <v>624.14128737044234</v>
      </c>
      <c r="KK128" s="150">
        <f t="shared" si="296"/>
        <v>643.57545164486271</v>
      </c>
      <c r="KL128" s="150">
        <f t="shared" si="296"/>
        <v>662.68157440797643</v>
      </c>
      <c r="KM128" s="150">
        <f t="shared" ref="KM128:MX128" si="297">SUMPRODUCT(JJ$61:KM$61,$N$93:$AQ$93)</f>
        <v>673.64387700677116</v>
      </c>
      <c r="KN128" s="150">
        <f t="shared" si="297"/>
        <v>679.52927893017693</v>
      </c>
      <c r="KO128" s="150">
        <f t="shared" si="297"/>
        <v>683.09442922187827</v>
      </c>
      <c r="KP128" s="150">
        <f t="shared" si="297"/>
        <v>683.39898252009789</v>
      </c>
      <c r="KQ128" s="150">
        <f t="shared" si="297"/>
        <v>682.99087972896712</v>
      </c>
      <c r="KR128" s="150">
        <f t="shared" si="297"/>
        <v>682.20264432441411</v>
      </c>
      <c r="KS128" s="150">
        <f t="shared" si="297"/>
        <v>683.19482420847123</v>
      </c>
      <c r="KT128" s="150">
        <f t="shared" si="297"/>
        <v>684.47654675997637</v>
      </c>
      <c r="KU128" s="150">
        <f t="shared" si="297"/>
        <v>682.91586449683473</v>
      </c>
      <c r="KV128" s="150">
        <f t="shared" si="297"/>
        <v>682.75742999713282</v>
      </c>
      <c r="KW128" s="150">
        <f t="shared" si="297"/>
        <v>688.04816663317195</v>
      </c>
      <c r="KX128" s="150">
        <f t="shared" si="297"/>
        <v>691.35661682789259</v>
      </c>
      <c r="KY128" s="150">
        <f t="shared" si="297"/>
        <v>691.46755913928564</v>
      </c>
      <c r="KZ128" s="150">
        <f t="shared" si="297"/>
        <v>694.98254931353085</v>
      </c>
      <c r="LA128" s="150">
        <f t="shared" si="297"/>
        <v>697.04358947511105</v>
      </c>
      <c r="LB128" s="150">
        <f t="shared" si="297"/>
        <v>691.73650828110954</v>
      </c>
      <c r="LC128" s="150">
        <f t="shared" si="297"/>
        <v>690.97170442521235</v>
      </c>
      <c r="LD128" s="150">
        <f t="shared" si="297"/>
        <v>698.48892115872354</v>
      </c>
      <c r="LE128" s="150">
        <f t="shared" si="297"/>
        <v>706.15704281992657</v>
      </c>
      <c r="LF128" s="150">
        <f t="shared" si="297"/>
        <v>710.95391791730742</v>
      </c>
      <c r="LG128" s="150">
        <f t="shared" si="297"/>
        <v>718.46556189845887</v>
      </c>
      <c r="LH128" s="150">
        <f t="shared" si="297"/>
        <v>724.14236251221337</v>
      </c>
      <c r="LI128" s="150">
        <f t="shared" si="297"/>
        <v>723.11854779005</v>
      </c>
      <c r="LJ128" s="150">
        <f t="shared" si="297"/>
        <v>726.17557339241921</v>
      </c>
      <c r="LK128" s="150">
        <f t="shared" si="297"/>
        <v>740.89490266369035</v>
      </c>
      <c r="LL128" s="150">
        <f t="shared" si="297"/>
        <v>758.074065487653</v>
      </c>
      <c r="LM128" s="150">
        <f t="shared" si="297"/>
        <v>761.57672659848197</v>
      </c>
      <c r="LN128" s="150">
        <f t="shared" si="297"/>
        <v>766.33592128226826</v>
      </c>
      <c r="LO128" s="150">
        <f t="shared" si="297"/>
        <v>768.1561183953711</v>
      </c>
      <c r="LP128" s="150">
        <f t="shared" si="297"/>
        <v>760.79387920175952</v>
      </c>
      <c r="LQ128" s="150">
        <f t="shared" si="297"/>
        <v>758.96757945047102</v>
      </c>
      <c r="LR128" s="150">
        <f t="shared" si="297"/>
        <v>761.09656649075202</v>
      </c>
      <c r="LS128" s="150">
        <f t="shared" si="297"/>
        <v>760.35697311965657</v>
      </c>
      <c r="LT128" s="150">
        <f t="shared" si="297"/>
        <v>764.36270068735098</v>
      </c>
      <c r="LU128" s="150">
        <f t="shared" si="297"/>
        <v>768.85594158658193</v>
      </c>
      <c r="LV128" s="150">
        <f t="shared" si="297"/>
        <v>772.97119535891989</v>
      </c>
      <c r="LW128" s="150">
        <f t="shared" si="297"/>
        <v>776.04351407473564</v>
      </c>
      <c r="LX128" s="150">
        <f t="shared" si="297"/>
        <v>779.67623745461469</v>
      </c>
      <c r="LY128" s="150">
        <f t="shared" si="297"/>
        <v>783.62499713929856</v>
      </c>
      <c r="LZ128" s="150">
        <f t="shared" si="297"/>
        <v>787.32782728414429</v>
      </c>
      <c r="MA128" s="150">
        <f t="shared" si="297"/>
        <v>789.48172603802379</v>
      </c>
      <c r="MB128" s="150">
        <f t="shared" si="297"/>
        <v>789.83070451598041</v>
      </c>
      <c r="MC128" s="150">
        <f t="shared" si="297"/>
        <v>788.31998012598933</v>
      </c>
      <c r="MD128" s="150">
        <f t="shared" si="297"/>
        <v>785.37180483846942</v>
      </c>
      <c r="ME128" s="150">
        <f t="shared" si="297"/>
        <v>782.29606503309151</v>
      </c>
      <c r="MF128" s="150">
        <f t="shared" si="297"/>
        <v>779.97212975405557</v>
      </c>
      <c r="MG128" s="150">
        <f t="shared" si="297"/>
        <v>779.68519113445689</v>
      </c>
      <c r="MH128" s="150">
        <f t="shared" si="297"/>
        <v>779.83946990216123</v>
      </c>
      <c r="MI128" s="150">
        <f t="shared" si="297"/>
        <v>779.50123288636644</v>
      </c>
      <c r="MJ128" s="150">
        <f t="shared" si="297"/>
        <v>777.82048274905299</v>
      </c>
      <c r="MK128" s="150">
        <f t="shared" si="297"/>
        <v>775.11656532574113</v>
      </c>
      <c r="ML128" s="150">
        <f t="shared" si="297"/>
        <v>772.77678995572671</v>
      </c>
      <c r="MM128" s="150">
        <f t="shared" si="297"/>
        <v>771.0802195825022</v>
      </c>
      <c r="MN128" s="150">
        <f t="shared" si="297"/>
        <v>771.22737782405829</v>
      </c>
      <c r="MO128" s="150">
        <f t="shared" si="297"/>
        <v>771.43747172600274</v>
      </c>
      <c r="MP128" s="150">
        <f t="shared" si="297"/>
        <v>769.51388083057873</v>
      </c>
      <c r="MQ128" s="150">
        <f t="shared" si="297"/>
        <v>763.46003182682693</v>
      </c>
      <c r="MR128" s="150">
        <f t="shared" si="297"/>
        <v>756.33413063102205</v>
      </c>
      <c r="MS128" s="150">
        <f t="shared" si="297"/>
        <v>749.919403548074</v>
      </c>
      <c r="MT128" s="150">
        <f t="shared" si="297"/>
        <v>744.03365457664381</v>
      </c>
      <c r="MU128" s="150">
        <f t="shared" si="297"/>
        <v>740.86760024201112</v>
      </c>
      <c r="MV128" s="150">
        <f t="shared" si="297"/>
        <v>740.64156864296569</v>
      </c>
      <c r="MW128" s="150">
        <f t="shared" si="297"/>
        <v>740.99136397029429</v>
      </c>
      <c r="MX128" s="150">
        <f t="shared" si="297"/>
        <v>742.81623217996162</v>
      </c>
      <c r="MY128" s="150">
        <f t="shared" ref="MY128:NO128" si="298">SUMPRODUCT(LV$61:MY$61,$N$93:$AQ$93)</f>
        <v>744.72773739725938</v>
      </c>
      <c r="MZ128" s="150">
        <f t="shared" si="298"/>
        <v>746.55823903562077</v>
      </c>
      <c r="NA128" s="150">
        <f t="shared" si="298"/>
        <v>748.17506680082784</v>
      </c>
      <c r="NB128" s="150">
        <f t="shared" si="298"/>
        <v>749.96468796665329</v>
      </c>
      <c r="NC128" s="150">
        <f t="shared" si="298"/>
        <v>751.50222445102247</v>
      </c>
      <c r="ND128" s="150">
        <f t="shared" si="298"/>
        <v>752.41843871343929</v>
      </c>
      <c r="NE128" s="150">
        <f t="shared" si="298"/>
        <v>752.75210312237164</v>
      </c>
      <c r="NF128" s="150">
        <f t="shared" si="298"/>
        <v>752.79204289214658</v>
      </c>
      <c r="NG128" s="150">
        <f t="shared" si="298"/>
        <v>752.67163794717317</v>
      </c>
      <c r="NH128" s="150">
        <f t="shared" si="298"/>
        <v>752.56642471179657</v>
      </c>
      <c r="NI128" s="150">
        <f t="shared" si="298"/>
        <v>752.81979940555345</v>
      </c>
      <c r="NJ128" s="150">
        <f t="shared" si="298"/>
        <v>753.09688839500245</v>
      </c>
      <c r="NK128" s="150">
        <f t="shared" si="298"/>
        <v>753.05140620892064</v>
      </c>
      <c r="NL128" s="150">
        <f t="shared" si="298"/>
        <v>752.50367184461106</v>
      </c>
      <c r="NM128" s="150">
        <f t="shared" si="298"/>
        <v>751.70300215613645</v>
      </c>
      <c r="NN128" s="150">
        <f t="shared" si="298"/>
        <v>750.75544510280019</v>
      </c>
      <c r="NO128" s="151">
        <f t="shared" si="298"/>
        <v>749.77177018096404</v>
      </c>
      <c r="NP128" s="147"/>
      <c r="NQ128" s="147"/>
    </row>
    <row r="129" spans="1:381" s="152" customFormat="1" x14ac:dyDescent="0.2">
      <c r="A129" s="147"/>
      <c r="B129" s="147"/>
      <c r="C129" s="147" t="str">
        <f>OFMOR_FFF_0!C129</f>
        <v>3C_FreeStock</v>
      </c>
      <c r="D129" s="147"/>
      <c r="E129" s="147" t="str">
        <f>OFMOR_FFF_0!E129</f>
        <v>Оборот: Освободившийся сток в ценах продажи после 3-его уровня отмен</v>
      </c>
      <c r="F129" s="147"/>
      <c r="G129" s="147" t="str">
        <f>OFMOR_FFF_0!G129</f>
        <v>тыс.руб.</v>
      </c>
      <c r="H129" s="147"/>
      <c r="I129" s="147"/>
      <c r="J129" s="147"/>
      <c r="K129" s="148">
        <f t="shared" si="268"/>
        <v>15249.813132089434</v>
      </c>
      <c r="L129" s="147"/>
      <c r="M129" s="147"/>
      <c r="N129" s="149">
        <f>$N$61*$AQ$94</f>
        <v>0</v>
      </c>
      <c r="O129" s="150">
        <f>SUMPRODUCT($N$61:O$61,$AP$94:$AQ$94)</f>
        <v>5.7526803621014901E-2</v>
      </c>
      <c r="P129" s="150">
        <f>SUMPRODUCT($N$61:P$61,$AO$94:$AQ$94)</f>
        <v>0.24836235326474804</v>
      </c>
      <c r="Q129" s="150">
        <f>SUMPRODUCT($N$61:Q$61,$AN$94:$AQ$94)</f>
        <v>1.1091627177908714</v>
      </c>
      <c r="R129" s="150">
        <f>SUMPRODUCT($N$61:R$61,$AM$94:$AQ$94)</f>
        <v>1.6870347096175953</v>
      </c>
      <c r="S129" s="150">
        <f>SUMPRODUCT($N$61:S$61,$AL$94:$AQ$94)</f>
        <v>2.6572022844500354</v>
      </c>
      <c r="T129" s="150">
        <f>SUMPRODUCT($N$61:T$61,$AK$94:$AQ$94)</f>
        <v>3.7566250270375514</v>
      </c>
      <c r="U129" s="150">
        <f>SUMPRODUCT($N$61:U$61,$AJ$94:$AQ$94)</f>
        <v>4.4726506470818608</v>
      </c>
      <c r="V129" s="150">
        <f>SUMPRODUCT($N$61:V$61,$AI$94:$AQ$94)</f>
        <v>5.4064609007550697</v>
      </c>
      <c r="W129" s="150">
        <f>SUMPRODUCT($N$61:W$61,$AH$94:$AQ$94)</f>
        <v>7.5415463159993266</v>
      </c>
      <c r="X129" s="150">
        <f>SUMPRODUCT($N$61:X$61,$AG$94:$AQ$94)</f>
        <v>9.366385975755243</v>
      </c>
      <c r="Y129" s="150">
        <f>SUMPRODUCT($N$61:Y$61,$AF$94:$AQ$94)</f>
        <v>10.561126981618459</v>
      </c>
      <c r="Z129" s="150">
        <f>SUMPRODUCT($N$61:Z$61,$AE$94:$AQ$94)</f>
        <v>14.011430724369301</v>
      </c>
      <c r="AA129" s="150">
        <f>SUMPRODUCT($N$61:AA$61,$AD$94:$AQ$94)</f>
        <v>18.328810943994927</v>
      </c>
      <c r="AB129" s="150">
        <f>SUMPRODUCT($N$61:AB$61,$AC$94:$AQ$94)</f>
        <v>20.854464096049014</v>
      </c>
      <c r="AC129" s="150">
        <f>SUMPRODUCT($N$61:AC$61,$AB$94:$AQ$94)</f>
        <v>23.278895919783185</v>
      </c>
      <c r="AD129" s="150">
        <f>SUMPRODUCT($N$61:AD$61,$AA$94:$AQ$94)</f>
        <v>26.348780873554794</v>
      </c>
      <c r="AE129" s="150">
        <f>SUMPRODUCT($N$61:AE$61,$Z$94:$AQ$94)</f>
        <v>24.998128972977742</v>
      </c>
      <c r="AF129" s="150">
        <f>SUMPRODUCT($N$61:AF$61,$Y$94:$AQ$94)</f>
        <v>21.890020737763297</v>
      </c>
      <c r="AG129" s="150">
        <f>SUMPRODUCT($N$61:AG$61,$X$94:$AQ$94)</f>
        <v>21.091683800790054</v>
      </c>
      <c r="AH129" s="150">
        <f>SUMPRODUCT($N$61:AH$61,$W$94:$AQ$94)</f>
        <v>22.25038815753372</v>
      </c>
      <c r="AI129" s="150">
        <f>SUMPRODUCT($N$61:AI$61,$V$94:$AQ$94)</f>
        <v>22.674816910564708</v>
      </c>
      <c r="AJ129" s="150">
        <f>SUMPRODUCT($N$61:AJ$61,$U$94:$AQ$94)</f>
        <v>23.690965770196279</v>
      </c>
      <c r="AK129" s="150">
        <f>SUMPRODUCT($N$61:AK$61,$T$94:$AQ$94)</f>
        <v>25.726817070423007</v>
      </c>
      <c r="AL129" s="150">
        <f>SUMPRODUCT($N$61:AL$61,$S$94:$AQ$94)</f>
        <v>23.970538992544199</v>
      </c>
      <c r="AM129" s="150">
        <f>SUMPRODUCT($N$61:AM$61,$R$94:$AQ$94)</f>
        <v>21.285835332852059</v>
      </c>
      <c r="AN129" s="150">
        <f>SUMPRODUCT($N$61:AN$61,$Q$94:$AQ$94)</f>
        <v>22.074911760716411</v>
      </c>
      <c r="AO129" s="150">
        <f>SUMPRODUCT($N$61:AO$61,$P$94:$AQ$94)</f>
        <v>29.897162915662669</v>
      </c>
      <c r="AP129" s="150">
        <f>SUMPRODUCT($N$61:AP$61,$O$94:$AQ$94)</f>
        <v>34.093244328083699</v>
      </c>
      <c r="AQ129" s="150">
        <f t="shared" ref="AQ129:DB129" si="299">SUMPRODUCT(N$61:AQ$61,$N$94:$AQ$94)</f>
        <v>36.958914062675632</v>
      </c>
      <c r="AR129" s="150">
        <f t="shared" si="299"/>
        <v>39.594649581918631</v>
      </c>
      <c r="AS129" s="150">
        <f t="shared" si="299"/>
        <v>35.647929012539841</v>
      </c>
      <c r="AT129" s="150">
        <f t="shared" si="299"/>
        <v>29.517633768465029</v>
      </c>
      <c r="AU129" s="150">
        <f t="shared" si="299"/>
        <v>25.828383222127357</v>
      </c>
      <c r="AV129" s="150">
        <f t="shared" si="299"/>
        <v>20.219746233027092</v>
      </c>
      <c r="AW129" s="150">
        <f t="shared" si="299"/>
        <v>16.702709291603007</v>
      </c>
      <c r="AX129" s="150">
        <f t="shared" si="299"/>
        <v>14.389465248419624</v>
      </c>
      <c r="AY129" s="150">
        <f t="shared" si="299"/>
        <v>13.310829926268902</v>
      </c>
      <c r="AZ129" s="150">
        <f t="shared" si="299"/>
        <v>12.252013312210655</v>
      </c>
      <c r="BA129" s="150">
        <f t="shared" si="299"/>
        <v>11.662972135835483</v>
      </c>
      <c r="BB129" s="150">
        <f t="shared" si="299"/>
        <v>12.087929826202416</v>
      </c>
      <c r="BC129" s="150">
        <f t="shared" si="299"/>
        <v>13.448314548070787</v>
      </c>
      <c r="BD129" s="150">
        <f t="shared" si="299"/>
        <v>14.797883963859539</v>
      </c>
      <c r="BE129" s="150">
        <f t="shared" si="299"/>
        <v>16.327846427926708</v>
      </c>
      <c r="BF129" s="150">
        <f t="shared" si="299"/>
        <v>18.07358507285479</v>
      </c>
      <c r="BG129" s="150">
        <f t="shared" si="299"/>
        <v>19.076401017633717</v>
      </c>
      <c r="BH129" s="150">
        <f t="shared" si="299"/>
        <v>19.833714189595675</v>
      </c>
      <c r="BI129" s="150">
        <f t="shared" si="299"/>
        <v>21.085895863178251</v>
      </c>
      <c r="BJ129" s="150">
        <f t="shared" si="299"/>
        <v>22.939683309227245</v>
      </c>
      <c r="BK129" s="150">
        <f t="shared" si="299"/>
        <v>24.557483421930584</v>
      </c>
      <c r="BL129" s="150">
        <f t="shared" si="299"/>
        <v>26.104277724693198</v>
      </c>
      <c r="BM129" s="150">
        <f t="shared" si="299"/>
        <v>27.867428176277077</v>
      </c>
      <c r="BN129" s="150">
        <f t="shared" si="299"/>
        <v>28.901238511083807</v>
      </c>
      <c r="BO129" s="150">
        <f t="shared" si="299"/>
        <v>29.863310371944056</v>
      </c>
      <c r="BP129" s="150">
        <f t="shared" si="299"/>
        <v>31.301923682584842</v>
      </c>
      <c r="BQ129" s="150">
        <f t="shared" si="299"/>
        <v>33.445127552230012</v>
      </c>
      <c r="BR129" s="150">
        <f t="shared" si="299"/>
        <v>35.315407668029962</v>
      </c>
      <c r="BS129" s="150">
        <f t="shared" si="299"/>
        <v>36.985092696481018</v>
      </c>
      <c r="BT129" s="150">
        <f t="shared" si="299"/>
        <v>38.940037981158838</v>
      </c>
      <c r="BU129" s="150">
        <f t="shared" si="299"/>
        <v>40.138093122829076</v>
      </c>
      <c r="BV129" s="150">
        <f t="shared" si="299"/>
        <v>40.857745670515463</v>
      </c>
      <c r="BW129" s="150">
        <f t="shared" si="299"/>
        <v>41.408371800381786</v>
      </c>
      <c r="BX129" s="150">
        <f t="shared" si="299"/>
        <v>41.01115286225906</v>
      </c>
      <c r="BY129" s="150">
        <f t="shared" si="299"/>
        <v>40.472668902112623</v>
      </c>
      <c r="BZ129" s="150">
        <f t="shared" si="299"/>
        <v>39.688891206195258</v>
      </c>
      <c r="CA129" s="150">
        <f t="shared" si="299"/>
        <v>39.019611848461693</v>
      </c>
      <c r="CB129" s="150">
        <f t="shared" si="299"/>
        <v>38.596256078195239</v>
      </c>
      <c r="CC129" s="150">
        <f t="shared" si="299"/>
        <v>38.261896660588327</v>
      </c>
      <c r="CD129" s="150">
        <f t="shared" si="299"/>
        <v>37.949144426375206</v>
      </c>
      <c r="CE129" s="150">
        <f t="shared" si="299"/>
        <v>37.742754963628009</v>
      </c>
      <c r="CF129" s="150">
        <f t="shared" si="299"/>
        <v>37.571666592775962</v>
      </c>
      <c r="CG129" s="150">
        <f t="shared" si="299"/>
        <v>37.431050668021022</v>
      </c>
      <c r="CH129" s="150">
        <f t="shared" si="299"/>
        <v>37.540359297760197</v>
      </c>
      <c r="CI129" s="150">
        <f t="shared" si="299"/>
        <v>37.922102573060876</v>
      </c>
      <c r="CJ129" s="150">
        <f t="shared" si="299"/>
        <v>38.305546424798315</v>
      </c>
      <c r="CK129" s="150">
        <f t="shared" si="299"/>
        <v>38.523289972852126</v>
      </c>
      <c r="CL129" s="150">
        <f t="shared" si="299"/>
        <v>38.489952905959306</v>
      </c>
      <c r="CM129" s="150">
        <f t="shared" si="299"/>
        <v>37.992567582337315</v>
      </c>
      <c r="CN129" s="150">
        <f t="shared" si="299"/>
        <v>37.166862245970471</v>
      </c>
      <c r="CO129" s="150">
        <f t="shared" si="299"/>
        <v>36.297996675363656</v>
      </c>
      <c r="CP129" s="150">
        <f t="shared" si="299"/>
        <v>35.485943334679298</v>
      </c>
      <c r="CQ129" s="150">
        <f t="shared" si="299"/>
        <v>34.879360707355985</v>
      </c>
      <c r="CR129" s="150">
        <f t="shared" si="299"/>
        <v>34.549434168936983</v>
      </c>
      <c r="CS129" s="150">
        <f t="shared" si="299"/>
        <v>34.591847439211456</v>
      </c>
      <c r="CT129" s="150">
        <f t="shared" si="299"/>
        <v>34.869778938783412</v>
      </c>
      <c r="CU129" s="150">
        <f t="shared" si="299"/>
        <v>35.389936682122688</v>
      </c>
      <c r="CV129" s="150">
        <f t="shared" si="299"/>
        <v>36.107183318468884</v>
      </c>
      <c r="CW129" s="150">
        <f t="shared" si="299"/>
        <v>36.873224737522783</v>
      </c>
      <c r="CX129" s="150">
        <f t="shared" si="299"/>
        <v>37.662495647594618</v>
      </c>
      <c r="CY129" s="150">
        <f t="shared" si="299"/>
        <v>38.467722287064454</v>
      </c>
      <c r="CZ129" s="150">
        <f t="shared" si="299"/>
        <v>39.268663586776896</v>
      </c>
      <c r="DA129" s="150">
        <f t="shared" si="299"/>
        <v>39.943155908341033</v>
      </c>
      <c r="DB129" s="150">
        <f t="shared" si="299"/>
        <v>40.499933979899964</v>
      </c>
      <c r="DC129" s="150">
        <f t="shared" ref="DC129:FN129" si="300">SUMPRODUCT(BZ$61:DC$61,$N$94:$AQ$94)</f>
        <v>40.962402031508304</v>
      </c>
      <c r="DD129" s="150">
        <f t="shared" si="300"/>
        <v>41.415533204885449</v>
      </c>
      <c r="DE129" s="150">
        <f t="shared" si="300"/>
        <v>41.882953301352302</v>
      </c>
      <c r="DF129" s="150">
        <f t="shared" si="300"/>
        <v>42.345354409165274</v>
      </c>
      <c r="DG129" s="150">
        <f t="shared" si="300"/>
        <v>42.798870529776664</v>
      </c>
      <c r="DH129" s="150">
        <f t="shared" si="300"/>
        <v>43.186182982005427</v>
      </c>
      <c r="DI129" s="150">
        <f t="shared" si="300"/>
        <v>43.518605829471561</v>
      </c>
      <c r="DJ129" s="150">
        <f t="shared" si="300"/>
        <v>43.833444648989442</v>
      </c>
      <c r="DK129" s="150">
        <f t="shared" si="300"/>
        <v>44.147190115638914</v>
      </c>
      <c r="DL129" s="150">
        <f t="shared" si="300"/>
        <v>44.465232170266496</v>
      </c>
      <c r="DM129" s="150">
        <f t="shared" si="300"/>
        <v>44.745003765063998</v>
      </c>
      <c r="DN129" s="150">
        <f t="shared" si="300"/>
        <v>44.895238431594237</v>
      </c>
      <c r="DO129" s="150">
        <f t="shared" si="300"/>
        <v>44.856040239584132</v>
      </c>
      <c r="DP129" s="150">
        <f t="shared" si="300"/>
        <v>44.661887947995758</v>
      </c>
      <c r="DQ129" s="150">
        <f t="shared" si="300"/>
        <v>44.348211194371864</v>
      </c>
      <c r="DR129" s="150">
        <f t="shared" si="300"/>
        <v>43.959404472908147</v>
      </c>
      <c r="DS129" s="150">
        <f t="shared" si="300"/>
        <v>43.598616869389843</v>
      </c>
      <c r="DT129" s="150">
        <f t="shared" si="300"/>
        <v>43.297813176861958</v>
      </c>
      <c r="DU129" s="150">
        <f t="shared" si="300"/>
        <v>43.117608158923375</v>
      </c>
      <c r="DV129" s="150">
        <f t="shared" si="300"/>
        <v>43.003659647950379</v>
      </c>
      <c r="DW129" s="150">
        <f t="shared" si="300"/>
        <v>42.959735717963106</v>
      </c>
      <c r="DX129" s="150">
        <f t="shared" si="300"/>
        <v>42.985300839644289</v>
      </c>
      <c r="DY129" s="150">
        <f t="shared" si="300"/>
        <v>43.030000405260765</v>
      </c>
      <c r="DZ129" s="150">
        <f t="shared" si="300"/>
        <v>43.116457319828868</v>
      </c>
      <c r="EA129" s="150">
        <f t="shared" si="300"/>
        <v>43.251640055280049</v>
      </c>
      <c r="EB129" s="150">
        <f t="shared" si="300"/>
        <v>43.429889572148163</v>
      </c>
      <c r="EC129" s="150">
        <f t="shared" si="300"/>
        <v>43.597934819936206</v>
      </c>
      <c r="ED129" s="150">
        <f t="shared" si="300"/>
        <v>43.742726984884229</v>
      </c>
      <c r="EE129" s="150">
        <f t="shared" si="300"/>
        <v>43.855288293740976</v>
      </c>
      <c r="EF129" s="150">
        <f t="shared" si="300"/>
        <v>43.895195750359115</v>
      </c>
      <c r="EG129" s="150">
        <f t="shared" si="300"/>
        <v>43.893114088526083</v>
      </c>
      <c r="EH129" s="150">
        <f t="shared" si="300"/>
        <v>43.851881935207814</v>
      </c>
      <c r="EI129" s="150">
        <f t="shared" si="300"/>
        <v>43.830410342296112</v>
      </c>
      <c r="EJ129" s="150">
        <f t="shared" si="300"/>
        <v>43.825985136456055</v>
      </c>
      <c r="EK129" s="150">
        <f t="shared" si="300"/>
        <v>43.838835329274794</v>
      </c>
      <c r="EL129" s="150">
        <f t="shared" si="300"/>
        <v>43.869005071158981</v>
      </c>
      <c r="EM129" s="150">
        <f t="shared" si="300"/>
        <v>43.909644046020951</v>
      </c>
      <c r="EN129" s="150">
        <f t="shared" si="300"/>
        <v>43.968173842259844</v>
      </c>
      <c r="EO129" s="150">
        <f t="shared" si="300"/>
        <v>44.038885054563828</v>
      </c>
      <c r="EP129" s="150">
        <f t="shared" si="300"/>
        <v>44.140151616567401</v>
      </c>
      <c r="EQ129" s="150">
        <f t="shared" si="300"/>
        <v>44.247451902107173</v>
      </c>
      <c r="ER129" s="150">
        <f t="shared" si="300"/>
        <v>44.333200178854796</v>
      </c>
      <c r="ES129" s="150">
        <f t="shared" si="300"/>
        <v>44.337008909131391</v>
      </c>
      <c r="ET129" s="150">
        <f t="shared" si="300"/>
        <v>44.268874486813644</v>
      </c>
      <c r="EU129" s="150">
        <f t="shared" si="300"/>
        <v>44.161129616356838</v>
      </c>
      <c r="EV129" s="150">
        <f t="shared" si="300"/>
        <v>44.044858051309184</v>
      </c>
      <c r="EW129" s="150">
        <f t="shared" si="300"/>
        <v>43.970091741552785</v>
      </c>
      <c r="EX129" s="150">
        <f t="shared" si="300"/>
        <v>43.919399079802254</v>
      </c>
      <c r="EY129" s="150">
        <f t="shared" si="300"/>
        <v>43.911758937412792</v>
      </c>
      <c r="EZ129" s="150">
        <f t="shared" si="300"/>
        <v>43.968515744051345</v>
      </c>
      <c r="FA129" s="150">
        <f t="shared" si="300"/>
        <v>44.034148729005828</v>
      </c>
      <c r="FB129" s="150">
        <f t="shared" si="300"/>
        <v>44.140155330073668</v>
      </c>
      <c r="FC129" s="150">
        <f t="shared" si="300"/>
        <v>44.297811424191387</v>
      </c>
      <c r="FD129" s="150">
        <f t="shared" si="300"/>
        <v>44.514486283600441</v>
      </c>
      <c r="FE129" s="150">
        <f t="shared" si="300"/>
        <v>44.77065483449482</v>
      </c>
      <c r="FF129" s="150">
        <f t="shared" si="300"/>
        <v>45.068125679051825</v>
      </c>
      <c r="FG129" s="150">
        <f t="shared" si="300"/>
        <v>45.389883814168222</v>
      </c>
      <c r="FH129" s="150">
        <f t="shared" si="300"/>
        <v>45.736546716024144</v>
      </c>
      <c r="FI129" s="150">
        <f t="shared" si="300"/>
        <v>46.160354402465245</v>
      </c>
      <c r="FJ129" s="150">
        <f t="shared" si="300"/>
        <v>46.646396560318763</v>
      </c>
      <c r="FK129" s="150">
        <f t="shared" si="300"/>
        <v>47.19915776373405</v>
      </c>
      <c r="FL129" s="150">
        <f t="shared" si="300"/>
        <v>47.7856659266115</v>
      </c>
      <c r="FM129" s="150">
        <f t="shared" si="300"/>
        <v>48.340379060785196</v>
      </c>
      <c r="FN129" s="150">
        <f t="shared" si="300"/>
        <v>48.832566516325826</v>
      </c>
      <c r="FO129" s="150">
        <f t="shared" ref="FO129:HZ129" si="301">SUMPRODUCT(EL$61:FO$61,$N$94:$AQ$94)</f>
        <v>49.293611433332217</v>
      </c>
      <c r="FP129" s="150">
        <f t="shared" si="301"/>
        <v>49.79091168108922</v>
      </c>
      <c r="FQ129" s="150">
        <f t="shared" si="301"/>
        <v>50.323180586633782</v>
      </c>
      <c r="FR129" s="150">
        <f t="shared" si="301"/>
        <v>50.906744227112334</v>
      </c>
      <c r="FS129" s="150">
        <f t="shared" si="301"/>
        <v>51.536244059466043</v>
      </c>
      <c r="FT129" s="150">
        <f t="shared" si="301"/>
        <v>52.128016307426456</v>
      </c>
      <c r="FU129" s="150">
        <f t="shared" si="301"/>
        <v>52.660703715316863</v>
      </c>
      <c r="FV129" s="150">
        <f t="shared" si="301"/>
        <v>53.18667725640173</v>
      </c>
      <c r="FW129" s="150">
        <f t="shared" si="301"/>
        <v>53.885076833549135</v>
      </c>
      <c r="FX129" s="150">
        <f t="shared" si="301"/>
        <v>54.686315519607803</v>
      </c>
      <c r="FY129" s="150">
        <f t="shared" si="301"/>
        <v>55.563062129244159</v>
      </c>
      <c r="FZ129" s="150">
        <f t="shared" si="301"/>
        <v>56.485465662422683</v>
      </c>
      <c r="GA129" s="150">
        <f t="shared" si="301"/>
        <v>57.312036052028503</v>
      </c>
      <c r="GB129" s="150">
        <f t="shared" si="301"/>
        <v>58.003537988853282</v>
      </c>
      <c r="GC129" s="150">
        <f t="shared" si="301"/>
        <v>58.581884906716184</v>
      </c>
      <c r="GD129" s="150">
        <f t="shared" si="301"/>
        <v>58.991199821344402</v>
      </c>
      <c r="GE129" s="150">
        <f t="shared" si="301"/>
        <v>59.308883390985706</v>
      </c>
      <c r="GF129" s="150">
        <f t="shared" si="301"/>
        <v>59.541433947125128</v>
      </c>
      <c r="GG129" s="150">
        <f t="shared" si="301"/>
        <v>59.683353937028642</v>
      </c>
      <c r="GH129" s="150">
        <f t="shared" si="301"/>
        <v>59.760922777573874</v>
      </c>
      <c r="GI129" s="150">
        <f t="shared" si="301"/>
        <v>59.778633902964593</v>
      </c>
      <c r="GJ129" s="150">
        <f t="shared" si="301"/>
        <v>59.67148861034233</v>
      </c>
      <c r="GK129" s="150">
        <f t="shared" si="301"/>
        <v>59.490261282506715</v>
      </c>
      <c r="GL129" s="150">
        <f t="shared" si="301"/>
        <v>59.278060542148864</v>
      </c>
      <c r="GM129" s="150">
        <f t="shared" si="301"/>
        <v>58.927027238279742</v>
      </c>
      <c r="GN129" s="150">
        <f t="shared" si="301"/>
        <v>58.372489214684052</v>
      </c>
      <c r="GO129" s="150">
        <f t="shared" si="301"/>
        <v>57.692113265943895</v>
      </c>
      <c r="GP129" s="150">
        <f t="shared" si="301"/>
        <v>56.89524714668493</v>
      </c>
      <c r="GQ129" s="150">
        <f t="shared" si="301"/>
        <v>55.932278600912483</v>
      </c>
      <c r="GR129" s="150">
        <f t="shared" si="301"/>
        <v>55.05015116717906</v>
      </c>
      <c r="GS129" s="150">
        <f t="shared" si="301"/>
        <v>54.348799611567316</v>
      </c>
      <c r="GT129" s="150">
        <f t="shared" si="301"/>
        <v>53.717437036160355</v>
      </c>
      <c r="GU129" s="150">
        <f t="shared" si="301"/>
        <v>53.03799735573898</v>
      </c>
      <c r="GV129" s="150">
        <f t="shared" si="301"/>
        <v>52.336725627172257</v>
      </c>
      <c r="GW129" s="150">
        <f t="shared" si="301"/>
        <v>51.590113756730808</v>
      </c>
      <c r="GX129" s="150">
        <f t="shared" si="301"/>
        <v>50.731638507219053</v>
      </c>
      <c r="GY129" s="150">
        <f t="shared" si="301"/>
        <v>49.977889023191331</v>
      </c>
      <c r="GZ129" s="150">
        <f t="shared" si="301"/>
        <v>49.387106668821978</v>
      </c>
      <c r="HA129" s="150">
        <f t="shared" si="301"/>
        <v>48.790861953362949</v>
      </c>
      <c r="HB129" s="150">
        <f t="shared" si="301"/>
        <v>47.830113277632229</v>
      </c>
      <c r="HC129" s="150">
        <f t="shared" si="301"/>
        <v>46.699767771683291</v>
      </c>
      <c r="HD129" s="150">
        <f t="shared" si="301"/>
        <v>45.44671550140626</v>
      </c>
      <c r="HE129" s="150">
        <f t="shared" si="301"/>
        <v>44.072695654220873</v>
      </c>
      <c r="HF129" s="150">
        <f t="shared" si="301"/>
        <v>42.898567989869072</v>
      </c>
      <c r="HG129" s="150">
        <f t="shared" si="301"/>
        <v>42.052692073213791</v>
      </c>
      <c r="HH129" s="150">
        <f t="shared" si="301"/>
        <v>41.439995690290964</v>
      </c>
      <c r="HI129" s="150">
        <f t="shared" si="301"/>
        <v>41.170243615176553</v>
      </c>
      <c r="HJ129" s="150">
        <f t="shared" si="301"/>
        <v>41.13730978982931</v>
      </c>
      <c r="HK129" s="150">
        <f t="shared" si="301"/>
        <v>41.256810504616155</v>
      </c>
      <c r="HL129" s="150">
        <f t="shared" si="301"/>
        <v>41.564362631281305</v>
      </c>
      <c r="HM129" s="150">
        <f t="shared" si="301"/>
        <v>42.123536282438351</v>
      </c>
      <c r="HN129" s="150">
        <f t="shared" si="301"/>
        <v>42.815293453663919</v>
      </c>
      <c r="HO129" s="150">
        <f t="shared" si="301"/>
        <v>43.597936165091639</v>
      </c>
      <c r="HP129" s="150">
        <f t="shared" si="301"/>
        <v>44.451935865859625</v>
      </c>
      <c r="HQ129" s="150">
        <f t="shared" si="301"/>
        <v>45.116677152421396</v>
      </c>
      <c r="HR129" s="150">
        <f t="shared" si="301"/>
        <v>45.483578109105494</v>
      </c>
      <c r="HS129" s="150">
        <f t="shared" si="301"/>
        <v>45.67528409346162</v>
      </c>
      <c r="HT129" s="150">
        <f t="shared" si="301"/>
        <v>45.851193628110458</v>
      </c>
      <c r="HU129" s="150">
        <f t="shared" si="301"/>
        <v>45.978526798111879</v>
      </c>
      <c r="HV129" s="150">
        <f t="shared" si="301"/>
        <v>46.175415051699652</v>
      </c>
      <c r="HW129" s="150">
        <f t="shared" si="301"/>
        <v>46.492538231856976</v>
      </c>
      <c r="HX129" s="150">
        <f t="shared" si="301"/>
        <v>46.702105176553921</v>
      </c>
      <c r="HY129" s="150">
        <f t="shared" si="301"/>
        <v>46.714511849239905</v>
      </c>
      <c r="HZ129" s="150">
        <f t="shared" si="301"/>
        <v>46.700473792473552</v>
      </c>
      <c r="IA129" s="150">
        <f t="shared" ref="IA129:KL129" si="302">SUMPRODUCT(GX$61:IA$61,$N$94:$AQ$94)</f>
        <v>47.047676744217249</v>
      </c>
      <c r="IB129" s="150">
        <f t="shared" si="302"/>
        <v>47.561565055934878</v>
      </c>
      <c r="IC129" s="150">
        <f t="shared" si="302"/>
        <v>48.241525460984917</v>
      </c>
      <c r="ID129" s="150">
        <f t="shared" si="302"/>
        <v>49.050903770308274</v>
      </c>
      <c r="IE129" s="150">
        <f t="shared" si="302"/>
        <v>49.599930645378237</v>
      </c>
      <c r="IF129" s="150">
        <f t="shared" si="302"/>
        <v>49.620487494771339</v>
      </c>
      <c r="IG129" s="150">
        <f t="shared" si="302"/>
        <v>49.305871760988261</v>
      </c>
      <c r="IH129" s="150">
        <f t="shared" si="302"/>
        <v>48.643454556366024</v>
      </c>
      <c r="II129" s="150">
        <f t="shared" si="302"/>
        <v>47.769643614741717</v>
      </c>
      <c r="IJ129" s="150">
        <f t="shared" si="302"/>
        <v>46.885320744085234</v>
      </c>
      <c r="IK129" s="150">
        <f t="shared" si="302"/>
        <v>46.110364888368274</v>
      </c>
      <c r="IL129" s="150">
        <f t="shared" si="302"/>
        <v>45.383243713727232</v>
      </c>
      <c r="IM129" s="150">
        <f t="shared" si="302"/>
        <v>44.767019020307131</v>
      </c>
      <c r="IN129" s="150">
        <f t="shared" si="302"/>
        <v>44.21254330027395</v>
      </c>
      <c r="IO129" s="150">
        <f t="shared" si="302"/>
        <v>43.745344203761157</v>
      </c>
      <c r="IP129" s="150">
        <f t="shared" si="302"/>
        <v>43.345286371469065</v>
      </c>
      <c r="IQ129" s="150">
        <f t="shared" si="302"/>
        <v>42.968398588761694</v>
      </c>
      <c r="IR129" s="150">
        <f t="shared" si="302"/>
        <v>42.568825393412816</v>
      </c>
      <c r="IS129" s="150">
        <f t="shared" si="302"/>
        <v>42.124574338973744</v>
      </c>
      <c r="IT129" s="150">
        <f t="shared" si="302"/>
        <v>41.613185959484774</v>
      </c>
      <c r="IU129" s="150">
        <f t="shared" si="302"/>
        <v>41.042677165855494</v>
      </c>
      <c r="IV129" s="150">
        <f t="shared" si="302"/>
        <v>40.541095529860414</v>
      </c>
      <c r="IW129" s="150">
        <f t="shared" si="302"/>
        <v>40.137787818032059</v>
      </c>
      <c r="IX129" s="150">
        <f t="shared" si="302"/>
        <v>39.805111856733369</v>
      </c>
      <c r="IY129" s="150">
        <f t="shared" si="302"/>
        <v>39.490073116436278</v>
      </c>
      <c r="IZ129" s="150">
        <f t="shared" si="302"/>
        <v>39.136399563739694</v>
      </c>
      <c r="JA129" s="150">
        <f t="shared" si="302"/>
        <v>38.74771051147917</v>
      </c>
      <c r="JB129" s="150">
        <f t="shared" si="302"/>
        <v>38.336639655230478</v>
      </c>
      <c r="JC129" s="150">
        <f t="shared" si="302"/>
        <v>38.004266603351205</v>
      </c>
      <c r="JD129" s="150">
        <f t="shared" si="302"/>
        <v>37.7382615653394</v>
      </c>
      <c r="JE129" s="150">
        <f t="shared" si="302"/>
        <v>37.473642408787285</v>
      </c>
      <c r="JF129" s="150">
        <f t="shared" si="302"/>
        <v>37.071385477258758</v>
      </c>
      <c r="JG129" s="150">
        <f t="shared" si="302"/>
        <v>36.536486617021794</v>
      </c>
      <c r="JH129" s="150">
        <f t="shared" si="302"/>
        <v>35.870766539400073</v>
      </c>
      <c r="JI129" s="150">
        <f t="shared" si="302"/>
        <v>35.110289311760972</v>
      </c>
      <c r="JJ129" s="150">
        <f t="shared" si="302"/>
        <v>34.366907243925439</v>
      </c>
      <c r="JK129" s="150">
        <f t="shared" si="302"/>
        <v>33.698699920981852</v>
      </c>
      <c r="JL129" s="150">
        <f t="shared" si="302"/>
        <v>33.094784358725768</v>
      </c>
      <c r="JM129" s="150">
        <f t="shared" si="302"/>
        <v>32.633051862898228</v>
      </c>
      <c r="JN129" s="150">
        <f t="shared" si="302"/>
        <v>32.257396316156175</v>
      </c>
      <c r="JO129" s="150">
        <f t="shared" si="302"/>
        <v>31.984784689221208</v>
      </c>
      <c r="JP129" s="150">
        <f t="shared" si="302"/>
        <v>31.805209849612563</v>
      </c>
      <c r="JQ129" s="150">
        <f t="shared" si="302"/>
        <v>31.706975585948065</v>
      </c>
      <c r="JR129" s="150">
        <f t="shared" si="302"/>
        <v>31.68245462508736</v>
      </c>
      <c r="JS129" s="150">
        <f t="shared" si="302"/>
        <v>31.759681098694049</v>
      </c>
      <c r="JT129" s="150">
        <f t="shared" si="302"/>
        <v>31.902347402274906</v>
      </c>
      <c r="JU129" s="150">
        <f t="shared" si="302"/>
        <v>32.074465411091403</v>
      </c>
      <c r="JV129" s="150">
        <f t="shared" si="302"/>
        <v>32.366306569560862</v>
      </c>
      <c r="JW129" s="150">
        <f t="shared" si="302"/>
        <v>32.817731559371062</v>
      </c>
      <c r="JX129" s="150">
        <f t="shared" si="302"/>
        <v>33.373221565028274</v>
      </c>
      <c r="JY129" s="150">
        <f t="shared" si="302"/>
        <v>34.030825621949646</v>
      </c>
      <c r="JZ129" s="150">
        <f t="shared" si="302"/>
        <v>34.809488088267109</v>
      </c>
      <c r="KA129" s="150">
        <f t="shared" si="302"/>
        <v>35.511849615536988</v>
      </c>
      <c r="KB129" s="150">
        <f t="shared" si="302"/>
        <v>36.063890881509018</v>
      </c>
      <c r="KC129" s="150">
        <f t="shared" si="302"/>
        <v>36.564523681955215</v>
      </c>
      <c r="KD129" s="150">
        <f t="shared" si="302"/>
        <v>37.100697032125993</v>
      </c>
      <c r="KE129" s="150">
        <f t="shared" si="302"/>
        <v>37.661914123905788</v>
      </c>
      <c r="KF129" s="150">
        <f t="shared" si="302"/>
        <v>38.266925195585245</v>
      </c>
      <c r="KG129" s="150">
        <f t="shared" si="302"/>
        <v>38.948121276914556</v>
      </c>
      <c r="KH129" s="150">
        <f t="shared" si="302"/>
        <v>39.529965270087743</v>
      </c>
      <c r="KI129" s="150">
        <f t="shared" si="302"/>
        <v>39.970911572685715</v>
      </c>
      <c r="KJ129" s="150">
        <f t="shared" si="302"/>
        <v>40.422532272415701</v>
      </c>
      <c r="KK129" s="150">
        <f t="shared" si="302"/>
        <v>41.190354445161212</v>
      </c>
      <c r="KL129" s="150">
        <f t="shared" si="302"/>
        <v>42.142039042299665</v>
      </c>
      <c r="KM129" s="150">
        <f t="shared" ref="KM129:MX129" si="303">SUMPRODUCT(JJ$61:KM$61,$N$94:$AQ$94)</f>
        <v>43.221465030591808</v>
      </c>
      <c r="KN129" s="150">
        <f t="shared" si="303"/>
        <v>44.4175664583097</v>
      </c>
      <c r="KO129" s="150">
        <f t="shared" si="303"/>
        <v>45.462059723247215</v>
      </c>
      <c r="KP129" s="150">
        <f t="shared" si="303"/>
        <v>46.275424377071026</v>
      </c>
      <c r="KQ129" s="150">
        <f t="shared" si="303"/>
        <v>46.913374676306049</v>
      </c>
      <c r="KR129" s="150">
        <f t="shared" si="303"/>
        <v>47.329585819305507</v>
      </c>
      <c r="KS129" s="150">
        <f t="shared" si="303"/>
        <v>47.599156676815419</v>
      </c>
      <c r="KT129" s="150">
        <f t="shared" si="303"/>
        <v>47.745745689243812</v>
      </c>
      <c r="KU129" s="150">
        <f t="shared" si="303"/>
        <v>47.848489300681962</v>
      </c>
      <c r="KV129" s="150">
        <f t="shared" si="303"/>
        <v>47.942179442963521</v>
      </c>
      <c r="KW129" s="150">
        <f t="shared" si="303"/>
        <v>47.965486593949549</v>
      </c>
      <c r="KX129" s="150">
        <f t="shared" si="303"/>
        <v>47.95135242850607</v>
      </c>
      <c r="KY129" s="150">
        <f t="shared" si="303"/>
        <v>48.071055271715025</v>
      </c>
      <c r="KZ129" s="150">
        <f t="shared" si="303"/>
        <v>48.241233047286826</v>
      </c>
      <c r="LA129" s="150">
        <f t="shared" si="303"/>
        <v>48.346489554414163</v>
      </c>
      <c r="LB129" s="150">
        <f t="shared" si="303"/>
        <v>48.486858114018169</v>
      </c>
      <c r="LC129" s="150">
        <f t="shared" si="303"/>
        <v>48.662461267759134</v>
      </c>
      <c r="LD129" s="150">
        <f t="shared" si="303"/>
        <v>48.636953055765176</v>
      </c>
      <c r="LE129" s="150">
        <f t="shared" si="303"/>
        <v>48.594864447427646</v>
      </c>
      <c r="LF129" s="150">
        <f t="shared" si="303"/>
        <v>48.750959538904993</v>
      </c>
      <c r="LG129" s="150">
        <f t="shared" si="303"/>
        <v>49.051607598697665</v>
      </c>
      <c r="LH129" s="150">
        <f t="shared" si="303"/>
        <v>49.354763004369374</v>
      </c>
      <c r="LI129" s="150">
        <f t="shared" si="303"/>
        <v>49.726748197225973</v>
      </c>
      <c r="LJ129" s="150">
        <f t="shared" si="303"/>
        <v>50.137700442804096</v>
      </c>
      <c r="LK129" s="150">
        <f t="shared" si="303"/>
        <v>50.370767929194905</v>
      </c>
      <c r="LL129" s="150">
        <f t="shared" si="303"/>
        <v>50.611541226672273</v>
      </c>
      <c r="LM129" s="150">
        <f t="shared" si="303"/>
        <v>51.079543864554083</v>
      </c>
      <c r="LN129" s="150">
        <f t="shared" si="303"/>
        <v>51.872405367019319</v>
      </c>
      <c r="LO129" s="150">
        <f t="shared" si="303"/>
        <v>52.440791513825673</v>
      </c>
      <c r="LP129" s="150">
        <f t="shared" si="303"/>
        <v>52.91777559229633</v>
      </c>
      <c r="LQ129" s="150">
        <f t="shared" si="303"/>
        <v>53.31972590418362</v>
      </c>
      <c r="LR129" s="150">
        <f t="shared" si="303"/>
        <v>53.369256149291772</v>
      </c>
      <c r="LS129" s="150">
        <f t="shared" si="303"/>
        <v>53.337542785168992</v>
      </c>
      <c r="LT129" s="150">
        <f t="shared" si="303"/>
        <v>53.420085608598214</v>
      </c>
      <c r="LU129" s="150">
        <f t="shared" si="303"/>
        <v>53.411188586658788</v>
      </c>
      <c r="LV129" s="150">
        <f t="shared" si="303"/>
        <v>53.516595679788885</v>
      </c>
      <c r="LW129" s="150">
        <f t="shared" si="303"/>
        <v>53.677757909369063</v>
      </c>
      <c r="LX129" s="150">
        <f t="shared" si="303"/>
        <v>53.885143490239059</v>
      </c>
      <c r="LY129" s="150">
        <f t="shared" si="303"/>
        <v>54.090922413346021</v>
      </c>
      <c r="LZ129" s="150">
        <f t="shared" si="303"/>
        <v>54.317535641611293</v>
      </c>
      <c r="MA129" s="150">
        <f t="shared" si="303"/>
        <v>54.564485229444131</v>
      </c>
      <c r="MB129" s="150">
        <f t="shared" si="303"/>
        <v>54.819584334323785</v>
      </c>
      <c r="MC129" s="150">
        <f t="shared" si="303"/>
        <v>55.038944607231137</v>
      </c>
      <c r="MD129" s="150">
        <f t="shared" si="303"/>
        <v>55.192686603717014</v>
      </c>
      <c r="ME129" s="150">
        <f t="shared" si="303"/>
        <v>55.257872458103868</v>
      </c>
      <c r="MF129" s="150">
        <f t="shared" si="303"/>
        <v>55.22250261040552</v>
      </c>
      <c r="MG129" s="150">
        <f t="shared" si="303"/>
        <v>55.12779989845545</v>
      </c>
      <c r="MH129" s="150">
        <f t="shared" si="303"/>
        <v>55.000945385594981</v>
      </c>
      <c r="MI129" s="150">
        <f t="shared" si="303"/>
        <v>54.910411909665676</v>
      </c>
      <c r="MJ129" s="150">
        <f t="shared" si="303"/>
        <v>54.850465074342381</v>
      </c>
      <c r="MK129" s="150">
        <f t="shared" si="303"/>
        <v>54.79907588245743</v>
      </c>
      <c r="ML129" s="150">
        <f t="shared" si="303"/>
        <v>54.728007645506061</v>
      </c>
      <c r="MM129" s="150">
        <f t="shared" si="303"/>
        <v>54.609124072298414</v>
      </c>
      <c r="MN129" s="150">
        <f t="shared" si="303"/>
        <v>54.481567930268788</v>
      </c>
      <c r="MO129" s="150">
        <f t="shared" si="303"/>
        <v>54.350193960175559</v>
      </c>
      <c r="MP129" s="150">
        <f t="shared" si="303"/>
        <v>54.272051637135206</v>
      </c>
      <c r="MQ129" s="150">
        <f t="shared" si="303"/>
        <v>54.219387494723968</v>
      </c>
      <c r="MR129" s="150">
        <f t="shared" si="303"/>
        <v>54.145791213545643</v>
      </c>
      <c r="MS129" s="150">
        <f t="shared" si="303"/>
        <v>53.948813030979785</v>
      </c>
      <c r="MT129" s="150">
        <f t="shared" si="303"/>
        <v>53.641628014892937</v>
      </c>
      <c r="MU129" s="150">
        <f t="shared" si="303"/>
        <v>53.287842008055776</v>
      </c>
      <c r="MV129" s="150">
        <f t="shared" si="303"/>
        <v>52.913085285765824</v>
      </c>
      <c r="MW129" s="150">
        <f t="shared" si="303"/>
        <v>52.581929769058689</v>
      </c>
      <c r="MX129" s="150">
        <f t="shared" si="303"/>
        <v>52.37129064833799</v>
      </c>
      <c r="MY129" s="150">
        <f t="shared" ref="MY129:NO129" si="304">SUMPRODUCT(LV$61:MY$61,$N$94:$AQ$94)</f>
        <v>52.230519928681389</v>
      </c>
      <c r="MZ129" s="150">
        <f t="shared" si="304"/>
        <v>52.186504280960484</v>
      </c>
      <c r="NA129" s="150">
        <f t="shared" si="304"/>
        <v>52.202918046969423</v>
      </c>
      <c r="NB129" s="150">
        <f t="shared" si="304"/>
        <v>52.263253598398755</v>
      </c>
      <c r="NC129" s="150">
        <f t="shared" si="304"/>
        <v>52.345372426917741</v>
      </c>
      <c r="ND129" s="150">
        <f t="shared" si="304"/>
        <v>52.447435064674465</v>
      </c>
      <c r="NE129" s="150">
        <f t="shared" si="304"/>
        <v>52.555854288262445</v>
      </c>
      <c r="NF129" s="150">
        <f t="shared" si="304"/>
        <v>52.652069786468815</v>
      </c>
      <c r="NG129" s="150">
        <f t="shared" si="304"/>
        <v>52.724005797129742</v>
      </c>
      <c r="NH129" s="150">
        <f t="shared" si="304"/>
        <v>52.772093929723944</v>
      </c>
      <c r="NI129" s="150">
        <f t="shared" si="304"/>
        <v>52.800736201739497</v>
      </c>
      <c r="NJ129" s="150">
        <f t="shared" si="304"/>
        <v>52.814588970390744</v>
      </c>
      <c r="NK129" s="150">
        <f t="shared" si="304"/>
        <v>52.829342857597048</v>
      </c>
      <c r="NL129" s="150">
        <f t="shared" si="304"/>
        <v>52.844340674523949</v>
      </c>
      <c r="NM129" s="150">
        <f t="shared" si="304"/>
        <v>52.852476308486743</v>
      </c>
      <c r="NN129" s="150">
        <f t="shared" si="304"/>
        <v>52.843620594899377</v>
      </c>
      <c r="NO129" s="151">
        <f t="shared" si="304"/>
        <v>52.817070690728706</v>
      </c>
      <c r="NP129" s="147"/>
      <c r="NQ129" s="147"/>
    </row>
    <row r="130" spans="1:381" s="152" customFormat="1" x14ac:dyDescent="0.2">
      <c r="A130" s="147"/>
      <c r="B130" s="147"/>
      <c r="C130" s="147" t="str">
        <f>OFMOR_FFF_0!C130</f>
        <v>OInDV</v>
      </c>
      <c r="D130" s="147"/>
      <c r="E130" s="147" t="str">
        <f>OFMOR_FFF_0!E130</f>
        <v>Стоимость заказов в отправке, распределение по дням</v>
      </c>
      <c r="F130" s="147"/>
      <c r="G130" s="147" t="str">
        <f>OFMOR_FFF_0!G130</f>
        <v>тыс.руб.</v>
      </c>
      <c r="H130" s="147"/>
      <c r="I130" s="147"/>
      <c r="J130" s="147"/>
      <c r="K130" s="148">
        <f t="shared" si="268"/>
        <v>198708.80595181193</v>
      </c>
      <c r="L130" s="147"/>
      <c r="M130" s="147"/>
      <c r="N130" s="149">
        <f>$N$61*$AQ$95</f>
        <v>0</v>
      </c>
      <c r="O130" s="150">
        <f>SUMPRODUCT($N$61:O$61,$AP$95:$AQ$95)</f>
        <v>0.74958836273884455</v>
      </c>
      <c r="P130" s="150">
        <f>SUMPRODUCT($N$61:P$61,$AO$95:$AQ$95)</f>
        <v>3.2362223873269427</v>
      </c>
      <c r="Q130" s="150">
        <f>SUMPRODUCT($N$61:Q$61,$AN$95:$AQ$95)</f>
        <v>14.452662294904654</v>
      </c>
      <c r="R130" s="150">
        <f>SUMPRODUCT($N$61:R$61,$AM$95:$AQ$95)</f>
        <v>21.982476102737891</v>
      </c>
      <c r="S130" s="150">
        <f>SUMPRODUCT($N$61:S$61,$AL$95:$AQ$95)</f>
        <v>34.623997588824842</v>
      </c>
      <c r="T130" s="150">
        <f>SUMPRODUCT($N$61:T$61,$AK$95:$AQ$95)</f>
        <v>48.949745617574557</v>
      </c>
      <c r="U130" s="150">
        <f>SUMPRODUCT($N$61:U$61,$AJ$95:$AQ$95)</f>
        <v>58.27973509072531</v>
      </c>
      <c r="V130" s="150">
        <f>SUMPRODUCT($N$61:V$61,$AI$95:$AQ$95)</f>
        <v>70.447511763509922</v>
      </c>
      <c r="W130" s="150">
        <f>SUMPRODUCT($N$61:W$61,$AH$95:$AQ$95)</f>
        <v>98.268198469208969</v>
      </c>
      <c r="X130" s="150">
        <f>SUMPRODUCT($N$61:X$61,$AG$95:$AQ$95)</f>
        <v>122.0463068763594</v>
      </c>
      <c r="Y130" s="150">
        <f>SUMPRODUCT($N$61:Y$61,$AF$95:$AQ$95)</f>
        <v>137.61407525754603</v>
      </c>
      <c r="Z130" s="150">
        <f>SUMPRODUCT($N$61:Z$61,$AE$95:$AQ$95)</f>
        <v>182.5723793990179</v>
      </c>
      <c r="AA130" s="150">
        <f>SUMPRODUCT($N$61:AA$61,$AD$95:$AQ$95)</f>
        <v>238.8289027315262</v>
      </c>
      <c r="AB130" s="150">
        <f>SUMPRODUCT($N$61:AB$61,$AC$95:$AQ$95)</f>
        <v>271.73878285569896</v>
      </c>
      <c r="AC130" s="150">
        <f>SUMPRODUCT($N$61:AC$61,$AB$95:$AQ$95)</f>
        <v>303.32972424186289</v>
      </c>
      <c r="AD130" s="150">
        <f>SUMPRODUCT($N$61:AD$61,$AA$95:$AQ$95)</f>
        <v>343.33107824467157</v>
      </c>
      <c r="AE130" s="150">
        <f>SUMPRODUCT($N$61:AE$61,$Z$95:$AQ$95)</f>
        <v>325.73175265979211</v>
      </c>
      <c r="AF130" s="150">
        <f>SUMPRODUCT($N$61:AF$61,$Y$95:$AQ$95)</f>
        <v>285.23233992345814</v>
      </c>
      <c r="AG130" s="150">
        <f>SUMPRODUCT($N$61:AG$61,$X$95:$AQ$95)</f>
        <v>274.82981379942532</v>
      </c>
      <c r="AH130" s="150">
        <f>SUMPRODUCT($N$61:AH$61,$W$95:$AQ$95)</f>
        <v>289.92801580264876</v>
      </c>
      <c r="AI130" s="150">
        <f>SUMPRODUCT($N$61:AI$61,$V$95:$AQ$95)</f>
        <v>295.45842656872799</v>
      </c>
      <c r="AJ130" s="150">
        <f>SUMPRODUCT($N$61:AJ$61,$U$95:$AQ$95)</f>
        <v>308.69909547514231</v>
      </c>
      <c r="AK130" s="150">
        <f>SUMPRODUCT($N$61:AK$61,$T$95:$AQ$95)</f>
        <v>335.2267373196342</v>
      </c>
      <c r="AL130" s="150">
        <f>SUMPRODUCT($N$61:AL$61,$S$95:$AQ$95)</f>
        <v>312.34200314277513</v>
      </c>
      <c r="AM130" s="150">
        <f>SUMPRODUCT($N$61:AM$61,$R$95:$AQ$95)</f>
        <v>277.35965588834733</v>
      </c>
      <c r="AN130" s="150">
        <f>SUMPRODUCT($N$61:AN$61,$Q$95:$AQ$95)</f>
        <v>287.64151530705107</v>
      </c>
      <c r="AO130" s="150">
        <f>SUMPRODUCT($N$61:AO$61,$P$95:$AQ$95)</f>
        <v>389.56736668576815</v>
      </c>
      <c r="AP130" s="150">
        <f>SUMPRODUCT($N$61:AP$61,$O$95:$AQ$95)</f>
        <v>444.24333680531373</v>
      </c>
      <c r="AQ130" s="150">
        <f t="shared" ref="AQ130:DB130" si="305">SUMPRODUCT(N$61:AQ$61,$N$95:$AQ$95)</f>
        <v>481.58371640739415</v>
      </c>
      <c r="AR130" s="150">
        <f t="shared" si="305"/>
        <v>515.92799677968696</v>
      </c>
      <c r="AS130" s="150">
        <f t="shared" si="305"/>
        <v>464.50125961420275</v>
      </c>
      <c r="AT130" s="150">
        <f t="shared" si="305"/>
        <v>384.62200879775179</v>
      </c>
      <c r="AU130" s="150">
        <f t="shared" si="305"/>
        <v>336.55016919092861</v>
      </c>
      <c r="AV130" s="150">
        <f t="shared" si="305"/>
        <v>263.46825340167067</v>
      </c>
      <c r="AW130" s="150">
        <f t="shared" si="305"/>
        <v>217.64039931156356</v>
      </c>
      <c r="AX130" s="150">
        <f t="shared" si="305"/>
        <v>187.4982619807875</v>
      </c>
      <c r="AY130" s="150">
        <f t="shared" si="305"/>
        <v>173.4433791395673</v>
      </c>
      <c r="AZ130" s="150">
        <f t="shared" si="305"/>
        <v>159.64673892640113</v>
      </c>
      <c r="BA130" s="150">
        <f t="shared" si="305"/>
        <v>151.97138790405563</v>
      </c>
      <c r="BB130" s="150">
        <f t="shared" si="305"/>
        <v>157.50869085337268</v>
      </c>
      <c r="BC130" s="150">
        <f t="shared" si="305"/>
        <v>175.23483748717831</v>
      </c>
      <c r="BD130" s="150">
        <f t="shared" si="305"/>
        <v>192.82005802972827</v>
      </c>
      <c r="BE130" s="150">
        <f t="shared" si="305"/>
        <v>212.75584424248862</v>
      </c>
      <c r="BF130" s="150">
        <f t="shared" si="305"/>
        <v>235.50324702263427</v>
      </c>
      <c r="BG130" s="150">
        <f t="shared" si="305"/>
        <v>248.57018477790086</v>
      </c>
      <c r="BH130" s="150">
        <f t="shared" si="305"/>
        <v>258.43816118054161</v>
      </c>
      <c r="BI130" s="150">
        <f t="shared" si="305"/>
        <v>274.75439555253905</v>
      </c>
      <c r="BJ130" s="150">
        <f t="shared" si="305"/>
        <v>298.90970071609712</v>
      </c>
      <c r="BK130" s="150">
        <f t="shared" si="305"/>
        <v>319.9900330375163</v>
      </c>
      <c r="BL130" s="150">
        <f t="shared" si="305"/>
        <v>340.1451422373961</v>
      </c>
      <c r="BM130" s="150">
        <f t="shared" si="305"/>
        <v>363.11942512945336</v>
      </c>
      <c r="BN130" s="150">
        <f t="shared" si="305"/>
        <v>376.590227389831</v>
      </c>
      <c r="BO130" s="150">
        <f t="shared" si="305"/>
        <v>389.12625973694901</v>
      </c>
      <c r="BP130" s="150">
        <f t="shared" si="305"/>
        <v>407.87174407224757</v>
      </c>
      <c r="BQ130" s="150">
        <f t="shared" si="305"/>
        <v>435.79821623028016</v>
      </c>
      <c r="BR130" s="150">
        <f t="shared" si="305"/>
        <v>460.1684249264116</v>
      </c>
      <c r="BS130" s="150">
        <f t="shared" si="305"/>
        <v>481.92483042760261</v>
      </c>
      <c r="BT130" s="150">
        <f t="shared" si="305"/>
        <v>507.39824704292016</v>
      </c>
      <c r="BU130" s="150">
        <f t="shared" si="305"/>
        <v>523.00919942664325</v>
      </c>
      <c r="BV130" s="150">
        <f t="shared" si="305"/>
        <v>532.38644865667027</v>
      </c>
      <c r="BW130" s="150">
        <f t="shared" si="305"/>
        <v>539.56124219963965</v>
      </c>
      <c r="BX130" s="150">
        <f t="shared" si="305"/>
        <v>534.38538199649236</v>
      </c>
      <c r="BY130" s="150">
        <f t="shared" si="305"/>
        <v>527.36880390349643</v>
      </c>
      <c r="BZ130" s="150">
        <f t="shared" si="305"/>
        <v>517.15598826186226</v>
      </c>
      <c r="CA130" s="150">
        <f t="shared" si="305"/>
        <v>508.43511405366706</v>
      </c>
      <c r="CB130" s="150">
        <f t="shared" si="305"/>
        <v>502.91868451621673</v>
      </c>
      <c r="CC130" s="150">
        <f t="shared" si="305"/>
        <v>498.56189928508462</v>
      </c>
      <c r="CD130" s="150">
        <f t="shared" si="305"/>
        <v>494.48666095390286</v>
      </c>
      <c r="CE130" s="150">
        <f t="shared" si="305"/>
        <v>491.79735562613905</v>
      </c>
      <c r="CF130" s="150">
        <f t="shared" si="305"/>
        <v>489.56803218526915</v>
      </c>
      <c r="CG130" s="150">
        <f t="shared" si="305"/>
        <v>487.73577219205856</v>
      </c>
      <c r="CH130" s="150">
        <f t="shared" si="305"/>
        <v>489.16009045140788</v>
      </c>
      <c r="CI130" s="150">
        <f t="shared" si="305"/>
        <v>494.13429897174143</v>
      </c>
      <c r="CJ130" s="150">
        <f t="shared" si="305"/>
        <v>499.13066642020402</v>
      </c>
      <c r="CK130" s="150">
        <f t="shared" si="305"/>
        <v>501.96791826471593</v>
      </c>
      <c r="CL130" s="150">
        <f t="shared" si="305"/>
        <v>501.53352810538559</v>
      </c>
      <c r="CM130" s="150">
        <f t="shared" si="305"/>
        <v>495.05247532796437</v>
      </c>
      <c r="CN130" s="150">
        <f t="shared" si="305"/>
        <v>484.29333224625412</v>
      </c>
      <c r="CO130" s="150">
        <f t="shared" si="305"/>
        <v>472.97180072501732</v>
      </c>
      <c r="CP130" s="150">
        <f t="shared" si="305"/>
        <v>462.39054649593953</v>
      </c>
      <c r="CQ130" s="150">
        <f t="shared" si="305"/>
        <v>454.48662606475102</v>
      </c>
      <c r="CR130" s="150">
        <f t="shared" si="305"/>
        <v>450.18760233684043</v>
      </c>
      <c r="CS130" s="150">
        <f t="shared" si="305"/>
        <v>450.7402576526631</v>
      </c>
      <c r="CT130" s="150">
        <f t="shared" si="305"/>
        <v>454.36177326980396</v>
      </c>
      <c r="CU130" s="150">
        <f t="shared" si="305"/>
        <v>461.13955626230762</v>
      </c>
      <c r="CV130" s="150">
        <f t="shared" si="305"/>
        <v>470.48545587739233</v>
      </c>
      <c r="CW130" s="150">
        <f t="shared" si="305"/>
        <v>480.46716348071533</v>
      </c>
      <c r="CX130" s="150">
        <f t="shared" si="305"/>
        <v>490.7515570502897</v>
      </c>
      <c r="CY130" s="150">
        <f t="shared" si="305"/>
        <v>501.24385768792524</v>
      </c>
      <c r="CZ130" s="150">
        <f t="shared" si="305"/>
        <v>511.68031929731052</v>
      </c>
      <c r="DA130" s="150">
        <f t="shared" si="305"/>
        <v>520.4691197029789</v>
      </c>
      <c r="DB130" s="150">
        <f t="shared" si="305"/>
        <v>527.72407455529913</v>
      </c>
      <c r="DC130" s="150">
        <f t="shared" ref="DC130:FN130" si="306">SUMPRODUCT(BZ$61:DC$61,$N$95:$AQ$95)</f>
        <v>533.7501467130345</v>
      </c>
      <c r="DD130" s="150">
        <f t="shared" si="306"/>
        <v>539.6545570570438</v>
      </c>
      <c r="DE130" s="150">
        <f t="shared" si="306"/>
        <v>545.74515557404231</v>
      </c>
      <c r="DF130" s="150">
        <f t="shared" si="306"/>
        <v>551.77035543770285</v>
      </c>
      <c r="DG130" s="150">
        <f t="shared" si="306"/>
        <v>557.67978173860331</v>
      </c>
      <c r="DH130" s="150">
        <f t="shared" si="306"/>
        <v>562.72655800045129</v>
      </c>
      <c r="DI130" s="150">
        <f t="shared" si="306"/>
        <v>567.05810924760056</v>
      </c>
      <c r="DJ130" s="150">
        <f t="shared" si="306"/>
        <v>571.16053629715122</v>
      </c>
      <c r="DK130" s="150">
        <f t="shared" si="306"/>
        <v>575.24871669062247</v>
      </c>
      <c r="DL130" s="150">
        <f t="shared" si="306"/>
        <v>579.39288267941902</v>
      </c>
      <c r="DM130" s="150">
        <f t="shared" si="306"/>
        <v>583.03837518873138</v>
      </c>
      <c r="DN130" s="150">
        <f t="shared" si="306"/>
        <v>584.99596974679037</v>
      </c>
      <c r="DO130" s="150">
        <f t="shared" si="306"/>
        <v>584.48520768942399</v>
      </c>
      <c r="DP130" s="150">
        <f t="shared" si="306"/>
        <v>581.95535570368713</v>
      </c>
      <c r="DQ130" s="150">
        <f t="shared" si="306"/>
        <v>577.86807065779453</v>
      </c>
      <c r="DR130" s="150">
        <f t="shared" si="306"/>
        <v>572.80182370126499</v>
      </c>
      <c r="DS130" s="150">
        <f t="shared" si="306"/>
        <v>568.10067272476658</v>
      </c>
      <c r="DT130" s="150">
        <f t="shared" si="306"/>
        <v>564.18112682276887</v>
      </c>
      <c r="DU130" s="150">
        <f t="shared" si="306"/>
        <v>561.83301123401111</v>
      </c>
      <c r="DV130" s="150">
        <f t="shared" si="306"/>
        <v>560.34823418400356</v>
      </c>
      <c r="DW130" s="150">
        <f t="shared" si="306"/>
        <v>559.77589460155207</v>
      </c>
      <c r="DX130" s="150">
        <f t="shared" si="306"/>
        <v>560.10901440828547</v>
      </c>
      <c r="DY130" s="150">
        <f t="shared" si="306"/>
        <v>560.69146071325201</v>
      </c>
      <c r="DZ130" s="150">
        <f t="shared" si="306"/>
        <v>561.81801551830438</v>
      </c>
      <c r="EA130" s="150">
        <f t="shared" si="306"/>
        <v>563.57947972210377</v>
      </c>
      <c r="EB130" s="150">
        <f t="shared" si="306"/>
        <v>565.90211465222069</v>
      </c>
      <c r="EC130" s="150">
        <f t="shared" si="306"/>
        <v>568.09178545307645</v>
      </c>
      <c r="ED130" s="150">
        <f t="shared" si="306"/>
        <v>569.97846288045127</v>
      </c>
      <c r="EE130" s="150">
        <f t="shared" si="306"/>
        <v>571.44516434659783</v>
      </c>
      <c r="EF130" s="150">
        <f t="shared" si="306"/>
        <v>571.9651682957923</v>
      </c>
      <c r="EG130" s="150">
        <f t="shared" si="306"/>
        <v>571.93804373146793</v>
      </c>
      <c r="EH130" s="150">
        <f t="shared" si="306"/>
        <v>571.40077865931721</v>
      </c>
      <c r="EI130" s="150">
        <f t="shared" si="306"/>
        <v>571.12099853660936</v>
      </c>
      <c r="EJ130" s="150">
        <f t="shared" si="306"/>
        <v>571.06333701899257</v>
      </c>
      <c r="EK130" s="150">
        <f t="shared" si="306"/>
        <v>571.23077818362492</v>
      </c>
      <c r="EL130" s="150">
        <f t="shared" si="306"/>
        <v>571.62389732113525</v>
      </c>
      <c r="EM130" s="150">
        <f t="shared" si="306"/>
        <v>572.15343313249127</v>
      </c>
      <c r="EN130" s="150">
        <f t="shared" si="306"/>
        <v>572.91609073507925</v>
      </c>
      <c r="EO130" s="150">
        <f t="shared" si="306"/>
        <v>573.83747517714573</v>
      </c>
      <c r="EP130" s="150">
        <f t="shared" si="306"/>
        <v>575.15700332114852</v>
      </c>
      <c r="EQ130" s="150">
        <f t="shared" si="306"/>
        <v>576.55515236292467</v>
      </c>
      <c r="ER130" s="150">
        <f t="shared" si="306"/>
        <v>577.6724734433443</v>
      </c>
      <c r="ES130" s="150">
        <f t="shared" si="306"/>
        <v>577.72210213314554</v>
      </c>
      <c r="ET130" s="150">
        <f t="shared" si="306"/>
        <v>576.83429389669641</v>
      </c>
      <c r="EU130" s="150">
        <f t="shared" si="306"/>
        <v>575.43035180439301</v>
      </c>
      <c r="EV130" s="150">
        <f t="shared" si="306"/>
        <v>573.91530478993786</v>
      </c>
      <c r="EW130" s="150">
        <f t="shared" si="306"/>
        <v>572.94108143333472</v>
      </c>
      <c r="EX130" s="150">
        <f t="shared" si="306"/>
        <v>572.28054361561078</v>
      </c>
      <c r="EY130" s="150">
        <f t="shared" si="306"/>
        <v>572.18099068611843</v>
      </c>
      <c r="EZ130" s="150">
        <f t="shared" si="306"/>
        <v>572.92054579929231</v>
      </c>
      <c r="FA130" s="150">
        <f t="shared" si="306"/>
        <v>573.77575969328529</v>
      </c>
      <c r="FB130" s="150">
        <f t="shared" si="306"/>
        <v>575.15705170904596</v>
      </c>
      <c r="FC130" s="150">
        <f t="shared" si="306"/>
        <v>577.21134928907588</v>
      </c>
      <c r="FD130" s="150">
        <f t="shared" si="306"/>
        <v>580.03467585839303</v>
      </c>
      <c r="FE130" s="150">
        <f t="shared" si="306"/>
        <v>583.37261491572588</v>
      </c>
      <c r="FF130" s="150">
        <f t="shared" si="306"/>
        <v>587.24873299110197</v>
      </c>
      <c r="FG130" s="150">
        <f t="shared" si="306"/>
        <v>591.44132042023739</v>
      </c>
      <c r="FH130" s="150">
        <f t="shared" si="306"/>
        <v>595.95842306922862</v>
      </c>
      <c r="FI130" s="150">
        <f t="shared" si="306"/>
        <v>601.48074118529155</v>
      </c>
      <c r="FJ130" s="150">
        <f t="shared" si="306"/>
        <v>607.81398973022488</v>
      </c>
      <c r="FK130" s="150">
        <f t="shared" si="306"/>
        <v>615.01660380527949</v>
      </c>
      <c r="FL130" s="150">
        <f t="shared" si="306"/>
        <v>622.65894904039112</v>
      </c>
      <c r="FM130" s="150">
        <f t="shared" si="306"/>
        <v>629.88699725204424</v>
      </c>
      <c r="FN130" s="150">
        <f t="shared" si="306"/>
        <v>636.30032053330729</v>
      </c>
      <c r="FO130" s="150">
        <f t="shared" ref="FO130:HZ130" si="307">SUMPRODUCT(EL$61:FO$61,$N$95:$AQ$95)</f>
        <v>642.30784889807876</v>
      </c>
      <c r="FP130" s="150">
        <f t="shared" si="307"/>
        <v>648.78779311610981</v>
      </c>
      <c r="FQ130" s="150">
        <f t="shared" si="307"/>
        <v>655.7233875230653</v>
      </c>
      <c r="FR130" s="150">
        <f t="shared" si="307"/>
        <v>663.32736490901618</v>
      </c>
      <c r="FS130" s="150">
        <f t="shared" si="307"/>
        <v>671.52990214343379</v>
      </c>
      <c r="FT130" s="150">
        <f t="shared" si="307"/>
        <v>679.24083969847766</v>
      </c>
      <c r="FU130" s="150">
        <f t="shared" si="307"/>
        <v>686.18188729366011</v>
      </c>
      <c r="FV130" s="150">
        <f t="shared" si="307"/>
        <v>693.03545155742745</v>
      </c>
      <c r="FW130" s="150">
        <f t="shared" si="307"/>
        <v>702.13576936789218</v>
      </c>
      <c r="FX130" s="150">
        <f t="shared" si="307"/>
        <v>712.57610599431894</v>
      </c>
      <c r="FY130" s="150">
        <f t="shared" si="307"/>
        <v>724.00032938736126</v>
      </c>
      <c r="FZ130" s="150">
        <f t="shared" si="307"/>
        <v>736.01947369398545</v>
      </c>
      <c r="GA130" s="150">
        <f t="shared" si="307"/>
        <v>746.78988863160066</v>
      </c>
      <c r="GB130" s="150">
        <f t="shared" si="307"/>
        <v>755.80032849664258</v>
      </c>
      <c r="GC130" s="150">
        <f t="shared" si="307"/>
        <v>763.3363307072284</v>
      </c>
      <c r="GD130" s="150">
        <f t="shared" si="307"/>
        <v>768.66980445143417</v>
      </c>
      <c r="GE130" s="150">
        <f t="shared" si="307"/>
        <v>772.80929929292176</v>
      </c>
      <c r="GF130" s="150">
        <f t="shared" si="307"/>
        <v>775.83949008500792</v>
      </c>
      <c r="GG130" s="150">
        <f t="shared" si="307"/>
        <v>777.68874236699685</v>
      </c>
      <c r="GH130" s="150">
        <f t="shared" si="307"/>
        <v>778.69948338725078</v>
      </c>
      <c r="GI130" s="150">
        <f t="shared" si="307"/>
        <v>778.93026369570225</v>
      </c>
      <c r="GJ130" s="150">
        <f t="shared" si="307"/>
        <v>777.53413424966163</v>
      </c>
      <c r="GK130" s="150">
        <f t="shared" si="307"/>
        <v>775.17269771216877</v>
      </c>
      <c r="GL130" s="150">
        <f t="shared" si="307"/>
        <v>772.40767001160827</v>
      </c>
      <c r="GM130" s="150">
        <f t="shared" si="307"/>
        <v>767.83361995230825</v>
      </c>
      <c r="GN130" s="150">
        <f t="shared" si="307"/>
        <v>760.60785347444198</v>
      </c>
      <c r="GO130" s="150">
        <f t="shared" si="307"/>
        <v>751.74238796339228</v>
      </c>
      <c r="GP130" s="150">
        <f t="shared" si="307"/>
        <v>741.35902695497396</v>
      </c>
      <c r="GQ130" s="150">
        <f t="shared" si="307"/>
        <v>728.81131058348956</v>
      </c>
      <c r="GR130" s="150">
        <f t="shared" si="307"/>
        <v>717.31697373252462</v>
      </c>
      <c r="GS130" s="150">
        <f t="shared" si="307"/>
        <v>708.17819091853744</v>
      </c>
      <c r="GT130" s="150">
        <f t="shared" si="307"/>
        <v>699.95138168519793</v>
      </c>
      <c r="GU130" s="150">
        <f t="shared" si="307"/>
        <v>691.09811598001249</v>
      </c>
      <c r="GV130" s="150">
        <f t="shared" si="307"/>
        <v>681.96037333200366</v>
      </c>
      <c r="GW130" s="150">
        <f t="shared" si="307"/>
        <v>672.23183751324757</v>
      </c>
      <c r="GX130" s="150">
        <f t="shared" si="307"/>
        <v>661.04569442466732</v>
      </c>
      <c r="GY130" s="150">
        <f t="shared" si="307"/>
        <v>651.2241537499965</v>
      </c>
      <c r="GZ130" s="150">
        <f t="shared" si="307"/>
        <v>643.52611475126889</v>
      </c>
      <c r="HA130" s="150">
        <f t="shared" si="307"/>
        <v>635.75689984760334</v>
      </c>
      <c r="HB130" s="150">
        <f t="shared" si="307"/>
        <v>623.2381089273058</v>
      </c>
      <c r="HC130" s="150">
        <f t="shared" si="307"/>
        <v>608.50942970647816</v>
      </c>
      <c r="HD130" s="150">
        <f t="shared" si="307"/>
        <v>592.1818512459912</v>
      </c>
      <c r="HE130" s="150">
        <f t="shared" si="307"/>
        <v>574.27803558455344</v>
      </c>
      <c r="HF130" s="150">
        <f t="shared" si="307"/>
        <v>558.97886409979662</v>
      </c>
      <c r="HG130" s="150">
        <f t="shared" si="307"/>
        <v>547.9568934090031</v>
      </c>
      <c r="HH130" s="150">
        <f t="shared" si="307"/>
        <v>539.97330924262394</v>
      </c>
      <c r="HI130" s="150">
        <f t="shared" si="307"/>
        <v>536.45837353261072</v>
      </c>
      <c r="HJ130" s="150">
        <f t="shared" si="307"/>
        <v>536.02923770953601</v>
      </c>
      <c r="HK130" s="150">
        <f t="shared" si="307"/>
        <v>537.5863613372162</v>
      </c>
      <c r="HL130" s="150">
        <f t="shared" si="307"/>
        <v>541.59384099144052</v>
      </c>
      <c r="HM130" s="150">
        <f t="shared" si="307"/>
        <v>548.88001083356949</v>
      </c>
      <c r="HN130" s="150">
        <f t="shared" si="307"/>
        <v>557.8937764654637</v>
      </c>
      <c r="HO130" s="150">
        <f t="shared" si="307"/>
        <v>568.09180298078149</v>
      </c>
      <c r="HP130" s="150">
        <f t="shared" si="307"/>
        <v>579.21962857136032</v>
      </c>
      <c r="HQ130" s="150">
        <f t="shared" si="307"/>
        <v>587.88137059897986</v>
      </c>
      <c r="HR130" s="150">
        <f t="shared" si="307"/>
        <v>592.6621800668587</v>
      </c>
      <c r="HS130" s="150">
        <f t="shared" si="307"/>
        <v>595.16015606927033</v>
      </c>
      <c r="HT130" s="150">
        <f t="shared" si="307"/>
        <v>597.45230045706319</v>
      </c>
      <c r="HU130" s="150">
        <f t="shared" si="307"/>
        <v>599.11148289752214</v>
      </c>
      <c r="HV130" s="150">
        <f t="shared" si="307"/>
        <v>601.67698513925359</v>
      </c>
      <c r="HW130" s="150">
        <f t="shared" si="307"/>
        <v>605.8091779682992</v>
      </c>
      <c r="HX130" s="150">
        <f t="shared" si="307"/>
        <v>608.53988666531734</v>
      </c>
      <c r="HY130" s="150">
        <f t="shared" si="307"/>
        <v>608.70154865382267</v>
      </c>
      <c r="HZ130" s="150">
        <f t="shared" si="307"/>
        <v>608.51862933056509</v>
      </c>
      <c r="IA130" s="150">
        <f t="shared" ref="IA130:KL130" si="308">SUMPRODUCT(GX$61:IA$61,$N$95:$AQ$95)</f>
        <v>613.04276896207034</v>
      </c>
      <c r="IB130" s="150">
        <f t="shared" si="308"/>
        <v>619.73885972262724</v>
      </c>
      <c r="IC130" s="150">
        <f t="shared" si="308"/>
        <v>628.59891059745996</v>
      </c>
      <c r="ID130" s="150">
        <f t="shared" si="308"/>
        <v>639.14530851170775</v>
      </c>
      <c r="IE130" s="150">
        <f t="shared" si="308"/>
        <v>646.29926337237669</v>
      </c>
      <c r="IF130" s="150">
        <f t="shared" si="308"/>
        <v>646.56712416264713</v>
      </c>
      <c r="IG130" s="150">
        <f t="shared" si="308"/>
        <v>642.46760397494484</v>
      </c>
      <c r="IH130" s="150">
        <f t="shared" si="308"/>
        <v>633.83614530510431</v>
      </c>
      <c r="II130" s="150">
        <f t="shared" si="308"/>
        <v>622.45017438639024</v>
      </c>
      <c r="IJ130" s="150">
        <f t="shared" si="308"/>
        <v>610.9272304537684</v>
      </c>
      <c r="IK130" s="150">
        <f t="shared" si="308"/>
        <v>600.82936555397839</v>
      </c>
      <c r="IL130" s="150">
        <f t="shared" si="308"/>
        <v>591.35479828264783</v>
      </c>
      <c r="IM130" s="150">
        <f t="shared" si="308"/>
        <v>583.32523936498046</v>
      </c>
      <c r="IN130" s="150">
        <f t="shared" si="308"/>
        <v>576.10028471781698</v>
      </c>
      <c r="IO130" s="150">
        <f t="shared" si="308"/>
        <v>570.01256588443209</v>
      </c>
      <c r="IP130" s="150">
        <f t="shared" si="308"/>
        <v>564.79971419386573</v>
      </c>
      <c r="IQ130" s="150">
        <f t="shared" si="308"/>
        <v>559.88877393309497</v>
      </c>
      <c r="IR130" s="150">
        <f t="shared" si="308"/>
        <v>554.68223718078218</v>
      </c>
      <c r="IS130" s="150">
        <f t="shared" si="308"/>
        <v>548.89353696486523</v>
      </c>
      <c r="IT130" s="150">
        <f t="shared" si="308"/>
        <v>542.23002093449122</v>
      </c>
      <c r="IU130" s="150">
        <f t="shared" si="308"/>
        <v>534.79615140539283</v>
      </c>
      <c r="IV130" s="150">
        <f t="shared" si="308"/>
        <v>528.26041964837793</v>
      </c>
      <c r="IW130" s="150">
        <f t="shared" si="308"/>
        <v>523.00522123024564</v>
      </c>
      <c r="IX130" s="150">
        <f t="shared" si="308"/>
        <v>518.67037184776837</v>
      </c>
      <c r="IY130" s="150">
        <f t="shared" si="308"/>
        <v>514.56533978142306</v>
      </c>
      <c r="IZ130" s="150">
        <f t="shared" si="308"/>
        <v>509.95688663223729</v>
      </c>
      <c r="JA130" s="150">
        <f t="shared" si="308"/>
        <v>504.89217293428999</v>
      </c>
      <c r="JB130" s="150">
        <f t="shared" si="308"/>
        <v>499.53581884002989</v>
      </c>
      <c r="JC130" s="150">
        <f t="shared" si="308"/>
        <v>495.2049164415925</v>
      </c>
      <c r="JD130" s="150">
        <f t="shared" si="308"/>
        <v>491.73880554418952</v>
      </c>
      <c r="JE130" s="150">
        <f t="shared" si="308"/>
        <v>488.29075302216887</v>
      </c>
      <c r="JF130" s="150">
        <f t="shared" si="308"/>
        <v>483.04924652910387</v>
      </c>
      <c r="JG130" s="150">
        <f t="shared" si="308"/>
        <v>476.07938316736789</v>
      </c>
      <c r="JH130" s="150">
        <f t="shared" si="308"/>
        <v>467.40488725213584</v>
      </c>
      <c r="JI130" s="150">
        <f t="shared" si="308"/>
        <v>457.49568242786654</v>
      </c>
      <c r="JJ130" s="150">
        <f t="shared" si="308"/>
        <v>447.80923172934882</v>
      </c>
      <c r="JK130" s="150">
        <f t="shared" si="308"/>
        <v>439.10232639744186</v>
      </c>
      <c r="JL130" s="150">
        <f t="shared" si="308"/>
        <v>431.23315847832112</v>
      </c>
      <c r="JM130" s="150">
        <f t="shared" si="308"/>
        <v>425.21667079284418</v>
      </c>
      <c r="JN130" s="150">
        <f t="shared" si="308"/>
        <v>420.32178686897396</v>
      </c>
      <c r="JO130" s="150">
        <f t="shared" si="308"/>
        <v>416.76959049727947</v>
      </c>
      <c r="JP130" s="150">
        <f t="shared" si="308"/>
        <v>414.42968628674612</v>
      </c>
      <c r="JQ130" s="150">
        <f t="shared" si="308"/>
        <v>413.14966973393649</v>
      </c>
      <c r="JR130" s="150">
        <f t="shared" si="308"/>
        <v>412.83015559883086</v>
      </c>
      <c r="JS130" s="150">
        <f t="shared" si="308"/>
        <v>413.83643549389166</v>
      </c>
      <c r="JT130" s="150">
        <f t="shared" si="308"/>
        <v>415.69541242617009</v>
      </c>
      <c r="JU130" s="150">
        <f t="shared" si="308"/>
        <v>417.93815230229092</v>
      </c>
      <c r="JV130" s="150">
        <f t="shared" si="308"/>
        <v>421.74091418696167</v>
      </c>
      <c r="JW130" s="150">
        <f t="shared" si="308"/>
        <v>427.62309254055992</v>
      </c>
      <c r="JX130" s="150">
        <f t="shared" si="308"/>
        <v>434.86126357821274</v>
      </c>
      <c r="JY130" s="150">
        <f t="shared" si="308"/>
        <v>443.43000575282662</v>
      </c>
      <c r="JZ130" s="150">
        <f t="shared" si="308"/>
        <v>453.57616869798755</v>
      </c>
      <c r="KA130" s="150">
        <f t="shared" si="308"/>
        <v>462.72811169043035</v>
      </c>
      <c r="KB130" s="150">
        <f t="shared" si="308"/>
        <v>469.92134480399579</v>
      </c>
      <c r="KC130" s="150">
        <f t="shared" si="308"/>
        <v>476.44471300105545</v>
      </c>
      <c r="KD130" s="150">
        <f t="shared" si="308"/>
        <v>483.43118327926675</v>
      </c>
      <c r="KE130" s="150">
        <f t="shared" si="308"/>
        <v>490.74397965397424</v>
      </c>
      <c r="KF130" s="150">
        <f t="shared" si="308"/>
        <v>498.62742232961438</v>
      </c>
      <c r="KG130" s="150">
        <f t="shared" si="308"/>
        <v>507.50357436948241</v>
      </c>
      <c r="KH130" s="150">
        <f t="shared" si="308"/>
        <v>515.08514432920788</v>
      </c>
      <c r="KI130" s="150">
        <f t="shared" si="308"/>
        <v>520.83078281796656</v>
      </c>
      <c r="KJ130" s="150">
        <f t="shared" si="308"/>
        <v>526.7155113198279</v>
      </c>
      <c r="KK130" s="150">
        <f t="shared" si="308"/>
        <v>536.72042258057888</v>
      </c>
      <c r="KL130" s="150">
        <f t="shared" si="308"/>
        <v>549.12110633336408</v>
      </c>
      <c r="KM130" s="150">
        <f t="shared" ref="KM130:MX130" si="309">SUMPRODUCT(JJ$61:KM$61,$N$95:$AQ$95)</f>
        <v>563.18629174836053</v>
      </c>
      <c r="KN130" s="150">
        <f t="shared" si="309"/>
        <v>578.77178676003064</v>
      </c>
      <c r="KO130" s="150">
        <f t="shared" si="309"/>
        <v>592.38179022057818</v>
      </c>
      <c r="KP130" s="150">
        <f t="shared" si="309"/>
        <v>602.98013118153358</v>
      </c>
      <c r="KQ130" s="150">
        <f t="shared" si="309"/>
        <v>611.29278007234825</v>
      </c>
      <c r="KR130" s="150">
        <f t="shared" si="309"/>
        <v>616.71611336390367</v>
      </c>
      <c r="KS130" s="150">
        <f t="shared" si="309"/>
        <v>620.22868776407688</v>
      </c>
      <c r="KT130" s="150">
        <f t="shared" si="309"/>
        <v>622.13877855489488</v>
      </c>
      <c r="KU130" s="150">
        <f t="shared" si="309"/>
        <v>623.47755301535642</v>
      </c>
      <c r="KV130" s="150">
        <f t="shared" si="309"/>
        <v>624.69835855185511</v>
      </c>
      <c r="KW130" s="150">
        <f t="shared" si="309"/>
        <v>625.00205644654125</v>
      </c>
      <c r="KX130" s="150">
        <f t="shared" si="309"/>
        <v>624.8178848036448</v>
      </c>
      <c r="KY130" s="150">
        <f t="shared" si="309"/>
        <v>626.37764221424789</v>
      </c>
      <c r="KZ130" s="150">
        <f t="shared" si="309"/>
        <v>628.59510037524331</v>
      </c>
      <c r="LA130" s="150">
        <f t="shared" si="309"/>
        <v>629.96661848295855</v>
      </c>
      <c r="LB130" s="150">
        <f t="shared" si="309"/>
        <v>631.79565524757277</v>
      </c>
      <c r="LC130" s="150">
        <f t="shared" si="309"/>
        <v>634.08380741697965</v>
      </c>
      <c r="LD130" s="150">
        <f t="shared" si="309"/>
        <v>633.75142915743095</v>
      </c>
      <c r="LE130" s="150">
        <f t="shared" si="309"/>
        <v>633.20300426628739</v>
      </c>
      <c r="LF130" s="150">
        <f t="shared" si="309"/>
        <v>635.23696159899316</v>
      </c>
      <c r="LG130" s="150">
        <f t="shared" si="309"/>
        <v>639.15447956827336</v>
      </c>
      <c r="LH130" s="150">
        <f t="shared" si="309"/>
        <v>643.10466886942004</v>
      </c>
      <c r="LI130" s="150">
        <f t="shared" si="309"/>
        <v>647.95172718181004</v>
      </c>
      <c r="LJ130" s="150">
        <f t="shared" si="309"/>
        <v>653.30653574993698</v>
      </c>
      <c r="LK130" s="150">
        <f t="shared" si="309"/>
        <v>656.34346227000378</v>
      </c>
      <c r="LL130" s="150">
        <f t="shared" si="309"/>
        <v>659.48079739879518</v>
      </c>
      <c r="LM130" s="150">
        <f t="shared" si="309"/>
        <v>665.57898657333055</v>
      </c>
      <c r="LN130" s="150">
        <f t="shared" si="309"/>
        <v>675.91016644257786</v>
      </c>
      <c r="LO130" s="150">
        <f t="shared" si="309"/>
        <v>683.31637736287962</v>
      </c>
      <c r="LP130" s="150">
        <f t="shared" si="309"/>
        <v>689.53159691147118</v>
      </c>
      <c r="LQ130" s="150">
        <f t="shared" si="309"/>
        <v>694.76910807539548</v>
      </c>
      <c r="LR130" s="150">
        <f t="shared" si="309"/>
        <v>695.41449931912371</v>
      </c>
      <c r="LS130" s="150">
        <f t="shared" si="309"/>
        <v>695.00126640518772</v>
      </c>
      <c r="LT130" s="150">
        <f t="shared" si="309"/>
        <v>696.07681964255812</v>
      </c>
      <c r="LU130" s="150">
        <f t="shared" si="309"/>
        <v>695.96088926421214</v>
      </c>
      <c r="LV130" s="150">
        <f t="shared" si="309"/>
        <v>697.33436954448246</v>
      </c>
      <c r="LW130" s="150">
        <f t="shared" si="309"/>
        <v>699.43435292965739</v>
      </c>
      <c r="LX130" s="150">
        <f t="shared" si="309"/>
        <v>702.13663792091302</v>
      </c>
      <c r="LY130" s="150">
        <f t="shared" si="309"/>
        <v>704.81798776739686</v>
      </c>
      <c r="LZ130" s="150">
        <f t="shared" si="309"/>
        <v>707.77081372083262</v>
      </c>
      <c r="MA130" s="150">
        <f t="shared" si="309"/>
        <v>710.98862742802464</v>
      </c>
      <c r="MB130" s="150">
        <f t="shared" si="309"/>
        <v>714.31263134144604</v>
      </c>
      <c r="MC130" s="150">
        <f t="shared" si="309"/>
        <v>717.17094950738874</v>
      </c>
      <c r="MD130" s="150">
        <f t="shared" si="309"/>
        <v>719.17424543513187</v>
      </c>
      <c r="ME130" s="150">
        <f t="shared" si="309"/>
        <v>720.02363310814553</v>
      </c>
      <c r="MF130" s="150">
        <f t="shared" si="309"/>
        <v>719.56275531626966</v>
      </c>
      <c r="MG130" s="150">
        <f t="shared" si="309"/>
        <v>718.32875574860327</v>
      </c>
      <c r="MH130" s="150">
        <f t="shared" si="309"/>
        <v>716.67581032810745</v>
      </c>
      <c r="MI130" s="150">
        <f t="shared" si="309"/>
        <v>715.49613692852154</v>
      </c>
      <c r="MJ130" s="150">
        <f t="shared" si="309"/>
        <v>714.71501495905852</v>
      </c>
      <c r="MK130" s="150">
        <f t="shared" si="309"/>
        <v>714.04540118282171</v>
      </c>
      <c r="ML130" s="150">
        <f t="shared" si="309"/>
        <v>713.11936462201982</v>
      </c>
      <c r="MM130" s="150">
        <f t="shared" si="309"/>
        <v>711.57028250050416</v>
      </c>
      <c r="MN130" s="150">
        <f t="shared" si="309"/>
        <v>709.90819467982192</v>
      </c>
      <c r="MO130" s="150">
        <f t="shared" si="309"/>
        <v>708.19635962294217</v>
      </c>
      <c r="MP130" s="150">
        <f t="shared" si="309"/>
        <v>707.17814598509926</v>
      </c>
      <c r="MQ130" s="150">
        <f t="shared" si="309"/>
        <v>706.49191929075414</v>
      </c>
      <c r="MR130" s="150">
        <f t="shared" si="309"/>
        <v>705.53294169353592</v>
      </c>
      <c r="MS130" s="150">
        <f t="shared" si="309"/>
        <v>702.96626765515998</v>
      </c>
      <c r="MT130" s="150">
        <f t="shared" si="309"/>
        <v>698.96357154182454</v>
      </c>
      <c r="MU130" s="150">
        <f t="shared" si="309"/>
        <v>694.3536530876014</v>
      </c>
      <c r="MV130" s="150">
        <f t="shared" si="309"/>
        <v>689.47048106682757</v>
      </c>
      <c r="MW130" s="150">
        <f t="shared" si="309"/>
        <v>685.15544345034925</v>
      </c>
      <c r="MX130" s="150">
        <f t="shared" si="309"/>
        <v>682.41076403673242</v>
      </c>
      <c r="MY130" s="150">
        <f t="shared" ref="MY130:NO130" si="310">SUMPRODUCT(LV$61:MY$61,$N$95:$AQ$95)</f>
        <v>680.57648702798133</v>
      </c>
      <c r="MZ130" s="150">
        <f t="shared" si="310"/>
        <v>680.002952340962</v>
      </c>
      <c r="NA130" s="150">
        <f t="shared" si="310"/>
        <v>680.21682773842156</v>
      </c>
      <c r="NB130" s="150">
        <f t="shared" si="310"/>
        <v>681.00301477410005</v>
      </c>
      <c r="NC130" s="150">
        <f t="shared" si="310"/>
        <v>682.0730432537822</v>
      </c>
      <c r="ND130" s="150">
        <f t="shared" si="310"/>
        <v>683.40294446012922</v>
      </c>
      <c r="NE130" s="150">
        <f t="shared" si="310"/>
        <v>684.81567353915352</v>
      </c>
      <c r="NF130" s="150">
        <f t="shared" si="310"/>
        <v>686.06938508283247</v>
      </c>
      <c r="NG130" s="150">
        <f t="shared" si="310"/>
        <v>687.00672894793797</v>
      </c>
      <c r="NH130" s="150">
        <f t="shared" si="310"/>
        <v>687.63332911185341</v>
      </c>
      <c r="NI130" s="150">
        <f t="shared" si="310"/>
        <v>688.00654494228093</v>
      </c>
      <c r="NJ130" s="150">
        <f t="shared" si="310"/>
        <v>688.18704991594655</v>
      </c>
      <c r="NK130" s="150">
        <f t="shared" si="310"/>
        <v>688.37929668543279</v>
      </c>
      <c r="NL130" s="150">
        <f t="shared" si="310"/>
        <v>688.57472191901536</v>
      </c>
      <c r="NM130" s="150">
        <f t="shared" si="310"/>
        <v>688.68073122525448</v>
      </c>
      <c r="NN130" s="150">
        <f t="shared" si="310"/>
        <v>688.56533910486894</v>
      </c>
      <c r="NO130" s="151">
        <f t="shared" si="310"/>
        <v>688.21938734072637</v>
      </c>
      <c r="NP130" s="147"/>
      <c r="NQ130" s="147"/>
    </row>
    <row r="131" spans="1:381" s="152" customFormat="1" x14ac:dyDescent="0.2">
      <c r="A131" s="147"/>
      <c r="B131" s="147"/>
      <c r="C131" s="147" t="str">
        <f>OFMOR_FFF_0!C131</f>
        <v>4C_FreeStock</v>
      </c>
      <c r="D131" s="147"/>
      <c r="E131" s="147" t="str">
        <f>OFMOR_FFF_0!E131</f>
        <v>Оборот: Освободившийся сток в ценах продажи после 4-ого уровня отмен</v>
      </c>
      <c r="F131" s="147"/>
      <c r="G131" s="147" t="str">
        <f>OFMOR_FFF_0!G131</f>
        <v>тыс.руб.</v>
      </c>
      <c r="H131" s="147"/>
      <c r="I131" s="147"/>
      <c r="J131" s="147"/>
      <c r="K131" s="148">
        <f t="shared" si="268"/>
        <v>38604.107696152321</v>
      </c>
      <c r="L131" s="147"/>
      <c r="M131" s="147"/>
      <c r="N131" s="149">
        <f>$N$61*$AQ$96</f>
        <v>0</v>
      </c>
      <c r="O131" s="150">
        <f>SUMPRODUCT($N$61:O$61,$AP$96:$AQ$96)</f>
        <v>7.3651170368138355E-2</v>
      </c>
      <c r="P131" s="150">
        <f>SUMPRODUCT($N$61:P$61,$AO$96:$AQ$96)</f>
        <v>0.2074998543398025</v>
      </c>
      <c r="Q131" s="150">
        <f>SUMPRODUCT($N$61:Q$61,$AN$96:$AQ$96)</f>
        <v>0.59324541236917749</v>
      </c>
      <c r="R131" s="150">
        <f>SUMPRODUCT($N$61:R$61,$AM$96:$AQ$96)</f>
        <v>1.4010319805568172</v>
      </c>
      <c r="S131" s="150">
        <f>SUMPRODUCT($N$61:S$61,$AL$96:$AQ$96)</f>
        <v>2.6769207602759924</v>
      </c>
      <c r="T131" s="150">
        <f>SUMPRODUCT($N$61:T$61,$AK$96:$AQ$96)</f>
        <v>4.6146164512310799</v>
      </c>
      <c r="U131" s="150">
        <f>SUMPRODUCT($N$61:U$61,$AJ$96:$AQ$96)</f>
        <v>6.4755090311416454</v>
      </c>
      <c r="V131" s="150">
        <f>SUMPRODUCT($N$61:V$61,$AI$96:$AQ$96)</f>
        <v>8.6766699587441689</v>
      </c>
      <c r="W131" s="150">
        <f>SUMPRODUCT($N$61:W$61,$AH$96:$AQ$96)</f>
        <v>11.054684197852279</v>
      </c>
      <c r="X131" s="150">
        <f>SUMPRODUCT($N$61:X$61,$AG$96:$AQ$96)</f>
        <v>13.810533396615524</v>
      </c>
      <c r="Y131" s="150">
        <f>SUMPRODUCT($N$61:Y$61,$AF$96:$AQ$96)</f>
        <v>17.410572456347229</v>
      </c>
      <c r="Z131" s="150">
        <f>SUMPRODUCT($N$61:Z$61,$AE$96:$AQ$96)</f>
        <v>22.28710679294176</v>
      </c>
      <c r="AA131" s="150">
        <f>SUMPRODUCT($N$61:AA$61,$AD$96:$AQ$96)</f>
        <v>27.440092879578884</v>
      </c>
      <c r="AB131" s="150">
        <f>SUMPRODUCT($N$61:AB$61,$AC$96:$AQ$96)</f>
        <v>33.171209847212204</v>
      </c>
      <c r="AC131" s="150">
        <f>SUMPRODUCT($N$61:AC$61,$AB$96:$AQ$96)</f>
        <v>40.943779916230639</v>
      </c>
      <c r="AD131" s="150">
        <f>SUMPRODUCT($N$61:AD$61,$AA$96:$AQ$96)</f>
        <v>48.28736786163396</v>
      </c>
      <c r="AE131" s="150">
        <f>SUMPRODUCT($N$61:AE$61,$Z$96:$AQ$96)</f>
        <v>52.457010251402934</v>
      </c>
      <c r="AF131" s="150">
        <f>SUMPRODUCT($N$61:AF$61,$Y$96:$AQ$96)</f>
        <v>54.803837320325187</v>
      </c>
      <c r="AG131" s="150">
        <f>SUMPRODUCT($N$61:AG$61,$X$96:$AQ$96)</f>
        <v>55.827013513107353</v>
      </c>
      <c r="AH131" s="150">
        <f>SUMPRODUCT($N$61:AH$61,$W$96:$AQ$96)</f>
        <v>52.7247536401877</v>
      </c>
      <c r="AI131" s="150">
        <f>SUMPRODUCT($N$61:AI$61,$V$96:$AQ$96)</f>
        <v>50.123880977542406</v>
      </c>
      <c r="AJ131" s="150">
        <f>SUMPRODUCT($N$61:AJ$61,$U$96:$AQ$96)</f>
        <v>51.9630253664237</v>
      </c>
      <c r="AK131" s="150">
        <f>SUMPRODUCT($N$61:AK$61,$T$96:$AQ$96)</f>
        <v>55.751810496233425</v>
      </c>
      <c r="AL131" s="150">
        <f>SUMPRODUCT($N$61:AL$61,$S$96:$AQ$96)</f>
        <v>57.171207740650281</v>
      </c>
      <c r="AM131" s="150">
        <f>SUMPRODUCT($N$61:AM$61,$R$96:$AQ$96)</f>
        <v>58.263285597299991</v>
      </c>
      <c r="AN131" s="150">
        <f>SUMPRODUCT($N$61:AN$61,$Q$96:$AQ$96)</f>
        <v>59.430956887048247</v>
      </c>
      <c r="AO131" s="150">
        <f>SUMPRODUCT($N$61:AO$61,$P$96:$AQ$96)</f>
        <v>58.737339632150366</v>
      </c>
      <c r="AP131" s="150">
        <f>SUMPRODUCT($N$61:AP$61,$O$96:$AQ$96)</f>
        <v>61.593798269594124</v>
      </c>
      <c r="AQ131" s="150">
        <f t="shared" ref="AQ131:DB131" si="311">SUMPRODUCT(N$61:AQ$61,$N$96:$AQ$96)</f>
        <v>70.91186161882851</v>
      </c>
      <c r="AR131" s="150">
        <f t="shared" si="311"/>
        <v>83.985848548256627</v>
      </c>
      <c r="AS131" s="150">
        <f t="shared" si="311"/>
        <v>88.510707390750866</v>
      </c>
      <c r="AT131" s="150">
        <f t="shared" si="311"/>
        <v>87.279585493056572</v>
      </c>
      <c r="AU131" s="150">
        <f t="shared" si="311"/>
        <v>83.299262794059388</v>
      </c>
      <c r="AV131" s="150">
        <f t="shared" si="311"/>
        <v>73.206981489122512</v>
      </c>
      <c r="AW131" s="150">
        <f t="shared" si="311"/>
        <v>61.600229458107819</v>
      </c>
      <c r="AX131" s="150">
        <f t="shared" si="311"/>
        <v>53.865355788359373</v>
      </c>
      <c r="AY131" s="150">
        <f t="shared" si="311"/>
        <v>46.918617606772401</v>
      </c>
      <c r="AZ131" s="150">
        <f t="shared" si="311"/>
        <v>41.454341754728517</v>
      </c>
      <c r="BA131" s="150">
        <f t="shared" si="311"/>
        <v>38.608124471349235</v>
      </c>
      <c r="BB131" s="150">
        <f t="shared" si="311"/>
        <v>38.045343682042741</v>
      </c>
      <c r="BC131" s="150">
        <f t="shared" si="311"/>
        <v>37.039915679674429</v>
      </c>
      <c r="BD131" s="150">
        <f t="shared" si="311"/>
        <v>37.578239206005186</v>
      </c>
      <c r="BE131" s="150">
        <f t="shared" si="311"/>
        <v>40.00888566907107</v>
      </c>
      <c r="BF131" s="150">
        <f t="shared" si="311"/>
        <v>42.97205224667232</v>
      </c>
      <c r="BG131" s="150">
        <f t="shared" si="311"/>
        <v>45.563787816674981</v>
      </c>
      <c r="BH131" s="150">
        <f t="shared" si="311"/>
        <v>48.223545861948011</v>
      </c>
      <c r="BI131" s="150">
        <f t="shared" si="311"/>
        <v>51.122898919818759</v>
      </c>
      <c r="BJ131" s="150">
        <f t="shared" si="311"/>
        <v>53.389998470390296</v>
      </c>
      <c r="BK131" s="150">
        <f t="shared" si="311"/>
        <v>55.192537198334257</v>
      </c>
      <c r="BL131" s="150">
        <f t="shared" si="311"/>
        <v>58.020535961517893</v>
      </c>
      <c r="BM131" s="150">
        <f t="shared" si="311"/>
        <v>61.433075709979512</v>
      </c>
      <c r="BN131" s="150">
        <f t="shared" si="311"/>
        <v>63.982480041914734</v>
      </c>
      <c r="BO131" s="150">
        <f t="shared" si="311"/>
        <v>66.752212535982963</v>
      </c>
      <c r="BP131" s="150">
        <f t="shared" si="311"/>
        <v>70.006876069961194</v>
      </c>
      <c r="BQ131" s="150">
        <f t="shared" si="311"/>
        <v>72.7621400351278</v>
      </c>
      <c r="BR131" s="150">
        <f t="shared" si="311"/>
        <v>76.314510898737922</v>
      </c>
      <c r="BS131" s="150">
        <f t="shared" si="311"/>
        <v>80.745746723054808</v>
      </c>
      <c r="BT131" s="150">
        <f t="shared" si="311"/>
        <v>85.684973962215452</v>
      </c>
      <c r="BU131" s="150">
        <f t="shared" si="311"/>
        <v>89.790436697768172</v>
      </c>
      <c r="BV131" s="150">
        <f t="shared" si="311"/>
        <v>93.356688975509954</v>
      </c>
      <c r="BW131" s="150">
        <f t="shared" si="311"/>
        <v>96.72020751045801</v>
      </c>
      <c r="BX131" s="150">
        <f t="shared" si="311"/>
        <v>98.759350899536059</v>
      </c>
      <c r="BY131" s="150">
        <f t="shared" si="311"/>
        <v>99.635824558137941</v>
      </c>
      <c r="BZ131" s="150">
        <f t="shared" si="311"/>
        <v>99.831963087331488</v>
      </c>
      <c r="CA131" s="150">
        <f t="shared" si="311"/>
        <v>99.133746689784317</v>
      </c>
      <c r="CB131" s="150">
        <f t="shared" si="311"/>
        <v>98.176824167761865</v>
      </c>
      <c r="CC131" s="150">
        <f t="shared" si="311"/>
        <v>97.343093855622968</v>
      </c>
      <c r="CD131" s="150">
        <f t="shared" si="311"/>
        <v>96.960467502480384</v>
      </c>
      <c r="CE131" s="150">
        <f t="shared" si="311"/>
        <v>96.682930562944364</v>
      </c>
      <c r="CF131" s="150">
        <f t="shared" si="311"/>
        <v>96.465092126669703</v>
      </c>
      <c r="CG131" s="150">
        <f t="shared" si="311"/>
        <v>96.303444729846987</v>
      </c>
      <c r="CH131" s="150">
        <f t="shared" si="311"/>
        <v>96.281186596750231</v>
      </c>
      <c r="CI131" s="150">
        <f t="shared" si="311"/>
        <v>96.451916686221779</v>
      </c>
      <c r="CJ131" s="150">
        <f t="shared" si="311"/>
        <v>96.865864138269473</v>
      </c>
      <c r="CK131" s="150">
        <f t="shared" si="311"/>
        <v>97.60438651757714</v>
      </c>
      <c r="CL131" s="150">
        <f t="shared" si="311"/>
        <v>98.375889615410557</v>
      </c>
      <c r="CM131" s="150">
        <f t="shared" si="311"/>
        <v>98.617239232658818</v>
      </c>
      <c r="CN131" s="150">
        <f t="shared" si="311"/>
        <v>98.166656981684881</v>
      </c>
      <c r="CO131" s="150">
        <f t="shared" si="311"/>
        <v>97.088149798913989</v>
      </c>
      <c r="CP131" s="150">
        <f t="shared" si="311"/>
        <v>95.364805289606892</v>
      </c>
      <c r="CQ131" s="150">
        <f t="shared" si="311"/>
        <v>93.473638986827041</v>
      </c>
      <c r="CR131" s="150">
        <f t="shared" si="311"/>
        <v>91.86377857592862</v>
      </c>
      <c r="CS131" s="150">
        <f t="shared" si="311"/>
        <v>90.676083311931322</v>
      </c>
      <c r="CT131" s="150">
        <f t="shared" si="311"/>
        <v>90.099952304227699</v>
      </c>
      <c r="CU131" s="150">
        <f t="shared" si="311"/>
        <v>90.144752222567902</v>
      </c>
      <c r="CV131" s="150">
        <f t="shared" si="311"/>
        <v>90.840667075056061</v>
      </c>
      <c r="CW131" s="150">
        <f t="shared" si="311"/>
        <v>91.933651601968393</v>
      </c>
      <c r="CX131" s="150">
        <f t="shared" si="311"/>
        <v>93.340085550085348</v>
      </c>
      <c r="CY131" s="150">
        <f t="shared" si="311"/>
        <v>94.945255592264019</v>
      </c>
      <c r="CZ131" s="150">
        <f t="shared" si="311"/>
        <v>96.59368417308535</v>
      </c>
      <c r="DA131" s="150">
        <f t="shared" si="311"/>
        <v>98.217174376033697</v>
      </c>
      <c r="DB131" s="150">
        <f t="shared" si="311"/>
        <v>99.790233681301743</v>
      </c>
      <c r="DC131" s="150">
        <f t="shared" ref="DC131:FN131" si="312">SUMPRODUCT(BZ$61:DC$61,$N$96:$AQ$96)</f>
        <v>101.25424452202984</v>
      </c>
      <c r="DD131" s="150">
        <f t="shared" si="312"/>
        <v>102.46543387622742</v>
      </c>
      <c r="DE131" s="150">
        <f t="shared" si="312"/>
        <v>103.50925520548761</v>
      </c>
      <c r="DF131" s="150">
        <f t="shared" si="312"/>
        <v>104.50190169012282</v>
      </c>
      <c r="DG131" s="150">
        <f t="shared" si="312"/>
        <v>105.53213079159578</v>
      </c>
      <c r="DH131" s="150">
        <f t="shared" si="312"/>
        <v>106.57027207530646</v>
      </c>
      <c r="DI131" s="150">
        <f t="shared" si="312"/>
        <v>107.5897200394502</v>
      </c>
      <c r="DJ131" s="150">
        <f t="shared" si="312"/>
        <v>108.58078627697761</v>
      </c>
      <c r="DK131" s="150">
        <f t="shared" si="312"/>
        <v>109.50623380967893</v>
      </c>
      <c r="DL131" s="150">
        <f t="shared" si="312"/>
        <v>110.40563375465372</v>
      </c>
      <c r="DM131" s="150">
        <f t="shared" si="312"/>
        <v>111.29411422275325</v>
      </c>
      <c r="DN131" s="150">
        <f t="shared" si="312"/>
        <v>112.13920067889173</v>
      </c>
      <c r="DO131" s="150">
        <f t="shared" si="312"/>
        <v>112.83107808344482</v>
      </c>
      <c r="DP131" s="150">
        <f t="shared" si="312"/>
        <v>113.25842866055925</v>
      </c>
      <c r="DQ131" s="150">
        <f t="shared" si="312"/>
        <v>113.3308343551427</v>
      </c>
      <c r="DR131" s="150">
        <f t="shared" si="312"/>
        <v>113.05017848729652</v>
      </c>
      <c r="DS131" s="150">
        <f t="shared" si="312"/>
        <v>112.55531065056229</v>
      </c>
      <c r="DT131" s="150">
        <f t="shared" si="312"/>
        <v>111.95952115789356</v>
      </c>
      <c r="DU131" s="150">
        <f t="shared" si="312"/>
        <v>111.36605870664678</v>
      </c>
      <c r="DV131" s="150">
        <f t="shared" si="312"/>
        <v>110.89632327313493</v>
      </c>
      <c r="DW131" s="150">
        <f t="shared" si="312"/>
        <v>110.59238858712074</v>
      </c>
      <c r="DX131" s="150">
        <f t="shared" si="312"/>
        <v>110.46524427683104</v>
      </c>
      <c r="DY131" s="150">
        <f t="shared" si="312"/>
        <v>110.44190145212445</v>
      </c>
      <c r="DZ131" s="150">
        <f t="shared" si="312"/>
        <v>110.51808989577852</v>
      </c>
      <c r="EA131" s="150">
        <f t="shared" si="312"/>
        <v>110.67651824954338</v>
      </c>
      <c r="EB131" s="150">
        <f t="shared" si="312"/>
        <v>110.88758249015345</v>
      </c>
      <c r="EC131" s="150">
        <f t="shared" si="312"/>
        <v>111.16105832283344</v>
      </c>
      <c r="ED131" s="150">
        <f t="shared" si="312"/>
        <v>111.48219728753097</v>
      </c>
      <c r="EE131" s="150">
        <f t="shared" si="312"/>
        <v>111.81044491146977</v>
      </c>
      <c r="EF131" s="150">
        <f t="shared" si="312"/>
        <v>112.05463428948269</v>
      </c>
      <c r="EG131" s="150">
        <f t="shared" si="312"/>
        <v>112.20714373885293</v>
      </c>
      <c r="EH131" s="150">
        <f t="shared" si="312"/>
        <v>112.2638701785866</v>
      </c>
      <c r="EI131" s="150">
        <f t="shared" si="312"/>
        <v>112.21595134729645</v>
      </c>
      <c r="EJ131" s="150">
        <f t="shared" si="312"/>
        <v>112.13040074499361</v>
      </c>
      <c r="EK131" s="150">
        <f t="shared" si="312"/>
        <v>112.05662080874603</v>
      </c>
      <c r="EL131" s="150">
        <f t="shared" si="312"/>
        <v>112.05131226962152</v>
      </c>
      <c r="EM131" s="150">
        <f t="shared" si="312"/>
        <v>112.0923997409085</v>
      </c>
      <c r="EN131" s="150">
        <f t="shared" si="312"/>
        <v>112.18002171846038</v>
      </c>
      <c r="EO131" s="150">
        <f t="shared" si="312"/>
        <v>112.30512505095632</v>
      </c>
      <c r="EP131" s="150">
        <f t="shared" si="312"/>
        <v>112.46946810037878</v>
      </c>
      <c r="EQ131" s="150">
        <f t="shared" si="312"/>
        <v>112.66616414796934</v>
      </c>
      <c r="ER131" s="150">
        <f t="shared" si="312"/>
        <v>112.87815891094446</v>
      </c>
      <c r="ES131" s="150">
        <f t="shared" si="312"/>
        <v>113.08879197950536</v>
      </c>
      <c r="ET131" s="150">
        <f t="shared" si="312"/>
        <v>113.22669022448609</v>
      </c>
      <c r="EU131" s="150">
        <f t="shared" si="312"/>
        <v>113.25059026040864</v>
      </c>
      <c r="EV131" s="150">
        <f t="shared" si="312"/>
        <v>113.1314968358034</v>
      </c>
      <c r="EW131" s="150">
        <f t="shared" si="312"/>
        <v>112.93857267797621</v>
      </c>
      <c r="EX131" s="150">
        <f t="shared" si="312"/>
        <v>112.74884945700711</v>
      </c>
      <c r="EY131" s="150">
        <f t="shared" si="312"/>
        <v>112.60853820278408</v>
      </c>
      <c r="EZ131" s="150">
        <f t="shared" si="312"/>
        <v>112.5533938223962</v>
      </c>
      <c r="FA131" s="150">
        <f t="shared" si="312"/>
        <v>112.56910887180086</v>
      </c>
      <c r="FB131" s="150">
        <f t="shared" si="312"/>
        <v>112.67808023370279</v>
      </c>
      <c r="FC131" s="150">
        <f t="shared" si="312"/>
        <v>112.8836401204281</v>
      </c>
      <c r="FD131" s="150">
        <f t="shared" si="312"/>
        <v>113.15844985845757</v>
      </c>
      <c r="FE131" s="150">
        <f t="shared" si="312"/>
        <v>113.53151290822629</v>
      </c>
      <c r="FF131" s="150">
        <f t="shared" si="312"/>
        <v>114.01852559143431</v>
      </c>
      <c r="FG131" s="150">
        <f t="shared" si="312"/>
        <v>114.61700677534446</v>
      </c>
      <c r="FH131" s="150">
        <f t="shared" si="312"/>
        <v>115.28335100386496</v>
      </c>
      <c r="FI131" s="150">
        <f t="shared" si="312"/>
        <v>116.03391372922908</v>
      </c>
      <c r="FJ131" s="150">
        <f t="shared" si="312"/>
        <v>116.87875015883451</v>
      </c>
      <c r="FK131" s="150">
        <f t="shared" si="312"/>
        <v>117.83767301143629</v>
      </c>
      <c r="FL131" s="150">
        <f t="shared" si="312"/>
        <v>118.94444311020847</v>
      </c>
      <c r="FM131" s="150">
        <f t="shared" si="312"/>
        <v>120.15088478350451</v>
      </c>
      <c r="FN131" s="150">
        <f t="shared" si="312"/>
        <v>121.40492449406872</v>
      </c>
      <c r="FO131" s="150">
        <f t="shared" ref="FO131:HZ131" si="313">SUMPRODUCT(EL$61:FO$61,$N$96:$AQ$96)</f>
        <v>122.6382575780036</v>
      </c>
      <c r="FP131" s="150">
        <f t="shared" si="313"/>
        <v>123.81379958052551</v>
      </c>
      <c r="FQ131" s="150">
        <f t="shared" si="313"/>
        <v>124.9587306095285</v>
      </c>
      <c r="FR131" s="150">
        <f t="shared" si="313"/>
        <v>126.15924109308743</v>
      </c>
      <c r="FS131" s="150">
        <f t="shared" si="313"/>
        <v>127.47697980116017</v>
      </c>
      <c r="FT131" s="150">
        <f t="shared" si="313"/>
        <v>128.87160149729223</v>
      </c>
      <c r="FU131" s="150">
        <f t="shared" si="313"/>
        <v>130.31879399607323</v>
      </c>
      <c r="FV131" s="150">
        <f t="shared" si="313"/>
        <v>131.77110214017171</v>
      </c>
      <c r="FW131" s="150">
        <f t="shared" si="313"/>
        <v>133.19971872470956</v>
      </c>
      <c r="FX131" s="150">
        <f t="shared" si="313"/>
        <v>134.68362920324415</v>
      </c>
      <c r="FY131" s="150">
        <f t="shared" si="313"/>
        <v>136.35496343326889</v>
      </c>
      <c r="FZ131" s="150">
        <f t="shared" si="313"/>
        <v>138.32160567526279</v>
      </c>
      <c r="GA131" s="150">
        <f t="shared" si="313"/>
        <v>140.40078269960932</v>
      </c>
      <c r="GB131" s="150">
        <f t="shared" si="313"/>
        <v>142.44804546712908</v>
      </c>
      <c r="GC131" s="150">
        <f t="shared" si="313"/>
        <v>144.36915924006357</v>
      </c>
      <c r="GD131" s="150">
        <f t="shared" si="313"/>
        <v>146.03729638248427</v>
      </c>
      <c r="GE131" s="150">
        <f t="shared" si="313"/>
        <v>147.40964302759699</v>
      </c>
      <c r="GF131" s="150">
        <f t="shared" si="313"/>
        <v>148.53399580707961</v>
      </c>
      <c r="GG131" s="150">
        <f t="shared" si="313"/>
        <v>149.41686949221216</v>
      </c>
      <c r="GH131" s="150">
        <f t="shared" si="313"/>
        <v>150.10794911249107</v>
      </c>
      <c r="GI131" s="150">
        <f t="shared" si="313"/>
        <v>150.63114082189855</v>
      </c>
      <c r="GJ131" s="150">
        <f t="shared" si="313"/>
        <v>150.99098275217418</v>
      </c>
      <c r="GK131" s="150">
        <f t="shared" si="313"/>
        <v>151.17219067029112</v>
      </c>
      <c r="GL131" s="150">
        <f t="shared" si="313"/>
        <v>151.16879088759589</v>
      </c>
      <c r="GM131" s="150">
        <f t="shared" si="313"/>
        <v>150.93651926624031</v>
      </c>
      <c r="GN131" s="150">
        <f t="shared" si="313"/>
        <v>150.48893254215503</v>
      </c>
      <c r="GO131" s="150">
        <f t="shared" si="313"/>
        <v>149.79659462890677</v>
      </c>
      <c r="GP131" s="150">
        <f t="shared" si="313"/>
        <v>148.74483085671721</v>
      </c>
      <c r="GQ131" s="150">
        <f t="shared" si="313"/>
        <v>147.32590553606053</v>
      </c>
      <c r="GR131" s="150">
        <f t="shared" si="313"/>
        <v>145.6979689906216</v>
      </c>
      <c r="GS131" s="150">
        <f t="shared" si="313"/>
        <v>143.9476626381028</v>
      </c>
      <c r="GT131" s="150">
        <f t="shared" si="313"/>
        <v>142.14429528113126</v>
      </c>
      <c r="GU131" s="150">
        <f t="shared" si="313"/>
        <v>140.52592155263693</v>
      </c>
      <c r="GV131" s="150">
        <f t="shared" si="313"/>
        <v>139.06531436839154</v>
      </c>
      <c r="GW131" s="150">
        <f t="shared" si="313"/>
        <v>137.5382237120391</v>
      </c>
      <c r="GX131" s="150">
        <f t="shared" si="313"/>
        <v>135.82123918919399</v>
      </c>
      <c r="GY131" s="150">
        <f t="shared" si="313"/>
        <v>134.03372582104717</v>
      </c>
      <c r="GZ131" s="150">
        <f t="shared" si="313"/>
        <v>132.21642128222598</v>
      </c>
      <c r="HA131" s="150">
        <f t="shared" si="313"/>
        <v>130.37053449312771</v>
      </c>
      <c r="HB131" s="150">
        <f t="shared" si="313"/>
        <v>128.6215179204649</v>
      </c>
      <c r="HC131" s="150">
        <f t="shared" si="313"/>
        <v>126.80415194340513</v>
      </c>
      <c r="HD131" s="150">
        <f t="shared" si="313"/>
        <v>124.59462947760929</v>
      </c>
      <c r="HE131" s="150">
        <f t="shared" si="313"/>
        <v>121.78769850514239</v>
      </c>
      <c r="HF131" s="150">
        <f t="shared" si="313"/>
        <v>118.81716111784078</v>
      </c>
      <c r="HG131" s="150">
        <f t="shared" si="313"/>
        <v>115.94749526290175</v>
      </c>
      <c r="HH131" s="150">
        <f t="shared" si="313"/>
        <v>113.31358487375324</v>
      </c>
      <c r="HI131" s="150">
        <f t="shared" si="313"/>
        <v>111.23947705777947</v>
      </c>
      <c r="HJ131" s="150">
        <f t="shared" si="313"/>
        <v>109.85437250678159</v>
      </c>
      <c r="HK131" s="150">
        <f t="shared" si="313"/>
        <v>109.00328933591669</v>
      </c>
      <c r="HL131" s="150">
        <f t="shared" si="313"/>
        <v>108.65631615798843</v>
      </c>
      <c r="HM131" s="150">
        <f t="shared" si="313"/>
        <v>108.7732421374331</v>
      </c>
      <c r="HN131" s="150">
        <f t="shared" si="313"/>
        <v>109.27424246960345</v>
      </c>
      <c r="HO131" s="150">
        <f t="shared" si="313"/>
        <v>110.1361043384685</v>
      </c>
      <c r="HP131" s="150">
        <f t="shared" si="313"/>
        <v>111.36537703675944</v>
      </c>
      <c r="HQ131" s="150">
        <f t="shared" si="313"/>
        <v>112.72528679346208</v>
      </c>
      <c r="HR131" s="150">
        <f t="shared" si="313"/>
        <v>114.0239464127351</v>
      </c>
      <c r="HS131" s="150">
        <f t="shared" si="313"/>
        <v>115.12640968308827</v>
      </c>
      <c r="HT131" s="150">
        <f t="shared" si="313"/>
        <v>115.82368373006081</v>
      </c>
      <c r="HU131" s="150">
        <f t="shared" si="313"/>
        <v>116.15578033281271</v>
      </c>
      <c r="HV131" s="150">
        <f t="shared" si="313"/>
        <v>116.39356489789172</v>
      </c>
      <c r="HW131" s="150">
        <f t="shared" si="313"/>
        <v>116.73604095882465</v>
      </c>
      <c r="HX131" s="150">
        <f t="shared" si="313"/>
        <v>117.13203692420879</v>
      </c>
      <c r="HY131" s="150">
        <f t="shared" si="313"/>
        <v>117.61490953545763</v>
      </c>
      <c r="HZ131" s="150">
        <f t="shared" si="313"/>
        <v>118.1280739376826</v>
      </c>
      <c r="IA131" s="150">
        <f t="shared" ref="IA131:KL131" si="314">SUMPRODUCT(GX$61:IA$61,$N$96:$AQ$96)</f>
        <v>118.53041807636869</v>
      </c>
      <c r="IB131" s="150">
        <f t="shared" si="314"/>
        <v>118.94963867945066</v>
      </c>
      <c r="IC131" s="150">
        <f t="shared" si="314"/>
        <v>119.73939156873868</v>
      </c>
      <c r="ID131" s="150">
        <f t="shared" si="314"/>
        <v>121.13343355033621</v>
      </c>
      <c r="IE131" s="150">
        <f t="shared" si="314"/>
        <v>122.67212092605278</v>
      </c>
      <c r="IF131" s="150">
        <f t="shared" si="314"/>
        <v>124.06248720213287</v>
      </c>
      <c r="IG131" s="150">
        <f t="shared" si="314"/>
        <v>125.04555427181522</v>
      </c>
      <c r="IH131" s="150">
        <f t="shared" si="314"/>
        <v>125.22266620133347</v>
      </c>
      <c r="II131" s="150">
        <f t="shared" si="314"/>
        <v>124.458122882342</v>
      </c>
      <c r="IJ131" s="150">
        <f t="shared" si="314"/>
        <v>123.1560426045356</v>
      </c>
      <c r="IK131" s="150">
        <f t="shared" si="314"/>
        <v>121.55196720775932</v>
      </c>
      <c r="IL131" s="150">
        <f t="shared" si="314"/>
        <v>119.80859696194297</v>
      </c>
      <c r="IM131" s="150">
        <f t="shared" si="314"/>
        <v>118.17271335211049</v>
      </c>
      <c r="IN131" s="150">
        <f t="shared" si="314"/>
        <v>116.77599541148366</v>
      </c>
      <c r="IO131" s="150">
        <f t="shared" si="314"/>
        <v>115.49282450087425</v>
      </c>
      <c r="IP131" s="150">
        <f t="shared" si="314"/>
        <v>114.34218000959082</v>
      </c>
      <c r="IQ131" s="150">
        <f t="shared" si="314"/>
        <v>113.32168567263734</v>
      </c>
      <c r="IR131" s="150">
        <f t="shared" si="314"/>
        <v>112.39181740547006</v>
      </c>
      <c r="IS131" s="150">
        <f t="shared" si="314"/>
        <v>111.45498406421351</v>
      </c>
      <c r="IT131" s="150">
        <f t="shared" si="314"/>
        <v>110.46420159742172</v>
      </c>
      <c r="IU131" s="150">
        <f t="shared" si="314"/>
        <v>109.38006271192423</v>
      </c>
      <c r="IV131" s="150">
        <f t="shared" si="314"/>
        <v>108.21126073396799</v>
      </c>
      <c r="IW131" s="150">
        <f t="shared" si="314"/>
        <v>106.9764736389543</v>
      </c>
      <c r="IX131" s="150">
        <f t="shared" si="314"/>
        <v>105.76157394848011</v>
      </c>
      <c r="IY131" s="150">
        <f t="shared" si="314"/>
        <v>104.68928865274748</v>
      </c>
      <c r="IZ131" s="150">
        <f t="shared" si="314"/>
        <v>103.7043175908146</v>
      </c>
      <c r="JA131" s="150">
        <f t="shared" si="314"/>
        <v>102.72498916562596</v>
      </c>
      <c r="JB131" s="150">
        <f t="shared" si="314"/>
        <v>101.71017093004662</v>
      </c>
      <c r="JC131" s="150">
        <f t="shared" si="314"/>
        <v>100.66330280832426</v>
      </c>
      <c r="JD131" s="150">
        <f t="shared" si="314"/>
        <v>99.650262823615762</v>
      </c>
      <c r="JE131" s="150">
        <f t="shared" si="314"/>
        <v>98.717645386676054</v>
      </c>
      <c r="JF131" s="150">
        <f t="shared" si="314"/>
        <v>97.88572291917076</v>
      </c>
      <c r="JG131" s="150">
        <f t="shared" si="314"/>
        <v>97.004178924042378</v>
      </c>
      <c r="JH131" s="150">
        <f t="shared" si="314"/>
        <v>95.928170946481018</v>
      </c>
      <c r="JI131" s="150">
        <f t="shared" si="314"/>
        <v>94.543611212494454</v>
      </c>
      <c r="JJ131" s="150">
        <f t="shared" si="314"/>
        <v>92.946937058348524</v>
      </c>
      <c r="JK131" s="150">
        <f t="shared" si="314"/>
        <v>91.244342680714439</v>
      </c>
      <c r="JL131" s="150">
        <f t="shared" si="314"/>
        <v>89.543177637928011</v>
      </c>
      <c r="JM131" s="150">
        <f t="shared" si="314"/>
        <v>87.982671306196153</v>
      </c>
      <c r="JN131" s="150">
        <f t="shared" si="314"/>
        <v>86.628591764823454</v>
      </c>
      <c r="JO131" s="150">
        <f t="shared" si="314"/>
        <v>85.472582616201194</v>
      </c>
      <c r="JP131" s="150">
        <f t="shared" si="314"/>
        <v>84.555329016500622</v>
      </c>
      <c r="JQ131" s="150">
        <f t="shared" si="314"/>
        <v>83.843920742440829</v>
      </c>
      <c r="JR131" s="150">
        <f t="shared" si="314"/>
        <v>83.327006995828143</v>
      </c>
      <c r="JS131" s="150">
        <f t="shared" si="314"/>
        <v>82.978851580465673</v>
      </c>
      <c r="JT131" s="150">
        <f t="shared" si="314"/>
        <v>82.810096384819118</v>
      </c>
      <c r="JU131" s="150">
        <f t="shared" si="314"/>
        <v>82.807911234705699</v>
      </c>
      <c r="JV131" s="150">
        <f t="shared" si="314"/>
        <v>82.991020182482146</v>
      </c>
      <c r="JW131" s="150">
        <f t="shared" si="314"/>
        <v>83.353647564911583</v>
      </c>
      <c r="JX131" s="150">
        <f t="shared" si="314"/>
        <v>83.919651052044586</v>
      </c>
      <c r="JY131" s="150">
        <f t="shared" si="314"/>
        <v>84.777645238072608</v>
      </c>
      <c r="JZ131" s="150">
        <f t="shared" si="314"/>
        <v>85.918291959900259</v>
      </c>
      <c r="KA131" s="150">
        <f t="shared" si="314"/>
        <v>87.223994083166176</v>
      </c>
      <c r="KB131" s="150">
        <f t="shared" si="314"/>
        <v>88.619268432582544</v>
      </c>
      <c r="KC131" s="150">
        <f t="shared" si="314"/>
        <v>90.034435859022352</v>
      </c>
      <c r="KD131" s="150">
        <f t="shared" si="314"/>
        <v>91.290716915588845</v>
      </c>
      <c r="KE131" s="150">
        <f t="shared" si="314"/>
        <v>92.425244768910815</v>
      </c>
      <c r="KF131" s="150">
        <f t="shared" si="314"/>
        <v>93.62978623733089</v>
      </c>
      <c r="KG131" s="150">
        <f t="shared" si="314"/>
        <v>94.988193634502807</v>
      </c>
      <c r="KH131" s="150">
        <f t="shared" si="314"/>
        <v>96.408498744143643</v>
      </c>
      <c r="KI131" s="150">
        <f t="shared" si="314"/>
        <v>97.847123840443899</v>
      </c>
      <c r="KJ131" s="150">
        <f t="shared" si="314"/>
        <v>99.287532522896697</v>
      </c>
      <c r="KK131" s="150">
        <f t="shared" si="314"/>
        <v>100.64028468207093</v>
      </c>
      <c r="KL131" s="150">
        <f t="shared" si="314"/>
        <v>102.07152118352207</v>
      </c>
      <c r="KM131" s="150">
        <f t="shared" ref="KM131:MX131" si="315">SUMPRODUCT(JJ$61:KM$61,$N$96:$AQ$96)</f>
        <v>103.87242206444215</v>
      </c>
      <c r="KN131" s="150">
        <f t="shared" si="315"/>
        <v>106.22166561669202</v>
      </c>
      <c r="KO131" s="150">
        <f t="shared" si="315"/>
        <v>108.77492657051094</v>
      </c>
      <c r="KP131" s="150">
        <f t="shared" si="315"/>
        <v>111.29275101233138</v>
      </c>
      <c r="KQ131" s="150">
        <f t="shared" si="315"/>
        <v>113.65927110124498</v>
      </c>
      <c r="KR131" s="150">
        <f t="shared" si="315"/>
        <v>115.61817088135338</v>
      </c>
      <c r="KS131" s="150">
        <f t="shared" si="315"/>
        <v>117.10544613465645</v>
      </c>
      <c r="KT131" s="150">
        <f t="shared" si="315"/>
        <v>118.24498817692546</v>
      </c>
      <c r="KU131" s="150">
        <f t="shared" si="315"/>
        <v>119.08975984784203</v>
      </c>
      <c r="KV131" s="150">
        <f t="shared" si="315"/>
        <v>119.69194147531994</v>
      </c>
      <c r="KW131" s="150">
        <f t="shared" si="315"/>
        <v>120.15787833576421</v>
      </c>
      <c r="KX131" s="150">
        <f t="shared" si="315"/>
        <v>120.59298164305662</v>
      </c>
      <c r="KY131" s="150">
        <f t="shared" si="315"/>
        <v>120.98357885760346</v>
      </c>
      <c r="KZ131" s="150">
        <f t="shared" si="315"/>
        <v>121.3370732308158</v>
      </c>
      <c r="LA131" s="150">
        <f t="shared" si="315"/>
        <v>121.74433432044596</v>
      </c>
      <c r="LB131" s="150">
        <f t="shared" si="315"/>
        <v>122.28604015099013</v>
      </c>
      <c r="LC131" s="150">
        <f t="shared" si="315"/>
        <v>122.8187341146723</v>
      </c>
      <c r="LD131" s="150">
        <f t="shared" si="315"/>
        <v>123.23153325197092</v>
      </c>
      <c r="LE131" s="150">
        <f t="shared" si="315"/>
        <v>123.62515873787181</v>
      </c>
      <c r="LF131" s="150">
        <f t="shared" si="315"/>
        <v>124.01123491067055</v>
      </c>
      <c r="LG131" s="150">
        <f t="shared" si="315"/>
        <v>124.26095426631758</v>
      </c>
      <c r="LH131" s="150">
        <f t="shared" si="315"/>
        <v>124.65521433638794</v>
      </c>
      <c r="LI131" s="150">
        <f t="shared" si="315"/>
        <v>125.37213237103333</v>
      </c>
      <c r="LJ131" s="150">
        <f t="shared" si="315"/>
        <v>126.21012416423424</v>
      </c>
      <c r="LK131" s="150">
        <f t="shared" si="315"/>
        <v>126.96020028391729</v>
      </c>
      <c r="LL131" s="150">
        <f t="shared" si="315"/>
        <v>127.74436637179538</v>
      </c>
      <c r="LM131" s="150">
        <f t="shared" si="315"/>
        <v>128.55181622592315</v>
      </c>
      <c r="LN131" s="150">
        <f t="shared" si="315"/>
        <v>129.33183377362232</v>
      </c>
      <c r="LO131" s="150">
        <f t="shared" si="315"/>
        <v>130.36411118751673</v>
      </c>
      <c r="LP131" s="150">
        <f t="shared" si="315"/>
        <v>131.73353114804044</v>
      </c>
      <c r="LQ131" s="150">
        <f t="shared" si="315"/>
        <v>133.19811715713439</v>
      </c>
      <c r="LR131" s="150">
        <f t="shared" si="315"/>
        <v>134.15087988599581</v>
      </c>
      <c r="LS131" s="150">
        <f t="shared" si="315"/>
        <v>134.78323739773131</v>
      </c>
      <c r="LT131" s="150">
        <f t="shared" si="315"/>
        <v>135.23851382052348</v>
      </c>
      <c r="LU131" s="150">
        <f t="shared" si="315"/>
        <v>135.39112950571143</v>
      </c>
      <c r="LV131" s="150">
        <f t="shared" si="315"/>
        <v>135.51156669649222</v>
      </c>
      <c r="LW131" s="150">
        <f t="shared" si="315"/>
        <v>135.83295899522972</v>
      </c>
      <c r="LX131" s="150">
        <f t="shared" si="315"/>
        <v>136.18906316197402</v>
      </c>
      <c r="LY131" s="150">
        <f t="shared" si="315"/>
        <v>136.62452122744881</v>
      </c>
      <c r="LZ131" s="150">
        <f t="shared" si="315"/>
        <v>137.18511758401294</v>
      </c>
      <c r="MA131" s="150">
        <f t="shared" si="315"/>
        <v>137.82581125079366</v>
      </c>
      <c r="MB131" s="150">
        <f t="shared" si="315"/>
        <v>138.41342483018346</v>
      </c>
      <c r="MC131" s="150">
        <f t="shared" si="315"/>
        <v>139.02783527106268</v>
      </c>
      <c r="MD131" s="150">
        <f t="shared" si="315"/>
        <v>139.63715896463748</v>
      </c>
      <c r="ME131" s="150">
        <f t="shared" si="315"/>
        <v>140.14950763253768</v>
      </c>
      <c r="MF131" s="150">
        <f t="shared" si="315"/>
        <v>140.50750686554127</v>
      </c>
      <c r="MG131" s="150">
        <f t="shared" si="315"/>
        <v>140.69964148309305</v>
      </c>
      <c r="MH131" s="150">
        <f t="shared" si="315"/>
        <v>140.73623843728274</v>
      </c>
      <c r="MI131" s="150">
        <f t="shared" si="315"/>
        <v>140.63733071591918</v>
      </c>
      <c r="MJ131" s="150">
        <f t="shared" si="315"/>
        <v>140.45983038732919</v>
      </c>
      <c r="MK131" s="150">
        <f t="shared" si="315"/>
        <v>140.29935380275077</v>
      </c>
      <c r="ML131" s="150">
        <f t="shared" si="315"/>
        <v>140.1919813287019</v>
      </c>
      <c r="MM131" s="150">
        <f t="shared" si="315"/>
        <v>140.07416628855023</v>
      </c>
      <c r="MN131" s="150">
        <f t="shared" si="315"/>
        <v>139.93644256782295</v>
      </c>
      <c r="MO131" s="150">
        <f t="shared" si="315"/>
        <v>139.74958596043535</v>
      </c>
      <c r="MP131" s="150">
        <f t="shared" si="315"/>
        <v>139.5155945242004</v>
      </c>
      <c r="MQ131" s="150">
        <f t="shared" si="315"/>
        <v>139.31217436581113</v>
      </c>
      <c r="MR131" s="150">
        <f t="shared" si="315"/>
        <v>139.12639340551218</v>
      </c>
      <c r="MS131" s="150">
        <f t="shared" si="315"/>
        <v>138.95425259458764</v>
      </c>
      <c r="MT131" s="150">
        <f t="shared" si="315"/>
        <v>138.68516672289212</v>
      </c>
      <c r="MU131" s="150">
        <f t="shared" si="315"/>
        <v>138.24171201468448</v>
      </c>
      <c r="MV131" s="150">
        <f t="shared" si="315"/>
        <v>137.5789161475611</v>
      </c>
      <c r="MW131" s="150">
        <f t="shared" si="315"/>
        <v>136.80327022494376</v>
      </c>
      <c r="MX131" s="150">
        <f t="shared" si="315"/>
        <v>136.05134073335108</v>
      </c>
      <c r="MY131" s="150">
        <f t="shared" ref="MY131:NO131" si="316">SUMPRODUCT(LV$61:MY$61,$N$96:$AQ$96)</f>
        <v>135.39070934412618</v>
      </c>
      <c r="MZ131" s="150">
        <f t="shared" si="316"/>
        <v>134.89062689713535</v>
      </c>
      <c r="NA131" s="150">
        <f t="shared" si="316"/>
        <v>134.59715845929173</v>
      </c>
      <c r="NB131" s="150">
        <f t="shared" si="316"/>
        <v>134.45215386504776</v>
      </c>
      <c r="NC131" s="150">
        <f t="shared" si="316"/>
        <v>134.43443642206799</v>
      </c>
      <c r="ND131" s="150">
        <f t="shared" si="316"/>
        <v>134.50201787084768</v>
      </c>
      <c r="NE131" s="150">
        <f t="shared" si="316"/>
        <v>134.62649371823505</v>
      </c>
      <c r="NF131" s="150">
        <f t="shared" si="316"/>
        <v>134.76509947391915</v>
      </c>
      <c r="NG131" s="150">
        <f t="shared" si="316"/>
        <v>134.91372168664282</v>
      </c>
      <c r="NH131" s="150">
        <f t="shared" si="316"/>
        <v>135.04659964525462</v>
      </c>
      <c r="NI131" s="150">
        <f t="shared" si="316"/>
        <v>135.13914636386403</v>
      </c>
      <c r="NJ131" s="150">
        <f t="shared" si="316"/>
        <v>135.19027694939112</v>
      </c>
      <c r="NK131" s="150">
        <f t="shared" si="316"/>
        <v>135.212026470681</v>
      </c>
      <c r="NL131" s="150">
        <f t="shared" si="316"/>
        <v>135.21367224590932</v>
      </c>
      <c r="NM131" s="150">
        <f t="shared" si="316"/>
        <v>135.20202149504019</v>
      </c>
      <c r="NN131" s="150">
        <f t="shared" si="316"/>
        <v>135.18732876962804</v>
      </c>
      <c r="NO131" s="151">
        <f t="shared" si="316"/>
        <v>135.1676329151679</v>
      </c>
      <c r="NP131" s="147"/>
      <c r="NQ131" s="147"/>
    </row>
    <row r="132" spans="1:381" s="152" customFormat="1" x14ac:dyDescent="0.2">
      <c r="A132" s="147"/>
      <c r="B132" s="147"/>
      <c r="C132" s="147" t="str">
        <f>OFMOR_FFF_0!C132</f>
        <v>5C_FreeStock</v>
      </c>
      <c r="D132" s="147"/>
      <c r="E132" s="147" t="str">
        <f>OFMOR_FFF_0!E132</f>
        <v>Оборот: Освободившийся сток в ценах продажи после 5-ого уровня отмен</v>
      </c>
      <c r="F132" s="147"/>
      <c r="G132" s="147" t="str">
        <f>OFMOR_FFF_0!G132</f>
        <v>тыс.руб.</v>
      </c>
      <c r="H132" s="147"/>
      <c r="I132" s="147"/>
      <c r="J132" s="147"/>
      <c r="K132" s="148">
        <f t="shared" si="268"/>
        <v>3145.9402950472986</v>
      </c>
      <c r="L132" s="147"/>
      <c r="M132" s="147"/>
      <c r="N132" s="149">
        <f>$N$61*$AQ$97</f>
        <v>0</v>
      </c>
      <c r="O132" s="150">
        <f>SUMPRODUCT($N$61:O$61,$AP$97:$AQ$97)</f>
        <v>0</v>
      </c>
      <c r="P132" s="150">
        <f>SUMPRODUCT($N$61:P$61,$AO$97:$AQ$97)</f>
        <v>0</v>
      </c>
      <c r="Q132" s="150">
        <f>SUMPRODUCT($N$61:Q$61,$AN$97:$AQ$97)</f>
        <v>0</v>
      </c>
      <c r="R132" s="150">
        <f>SUMPRODUCT($N$61:R$61,$AM$97:$AQ$97)</f>
        <v>0</v>
      </c>
      <c r="S132" s="150">
        <f>SUMPRODUCT($N$61:S$61,$AL$97:$AQ$97)</f>
        <v>0</v>
      </c>
      <c r="T132" s="150">
        <f>SUMPRODUCT($N$61:T$61,$AK$97:$AQ$97)</f>
        <v>0</v>
      </c>
      <c r="U132" s="150">
        <f>SUMPRODUCT($N$61:U$61,$AJ$97:$AQ$97)</f>
        <v>0</v>
      </c>
      <c r="V132" s="150">
        <f>SUMPRODUCT($N$61:V$61,$AI$97:$AQ$97)</f>
        <v>0</v>
      </c>
      <c r="W132" s="150">
        <f>SUMPRODUCT($N$61:W$61,$AH$97:$AQ$97)</f>
        <v>0</v>
      </c>
      <c r="X132" s="150">
        <f>SUMPRODUCT($N$61:X$61,$AG$97:$AQ$97)</f>
        <v>0</v>
      </c>
      <c r="Y132" s="150">
        <f>SUMPRODUCT($N$61:Y$61,$AF$97:$AQ$97)</f>
        <v>0</v>
      </c>
      <c r="Z132" s="150">
        <f>SUMPRODUCT($N$61:Z$61,$AE$97:$AQ$97)</f>
        <v>0</v>
      </c>
      <c r="AA132" s="150">
        <f>SUMPRODUCT($N$61:AA$61,$AD$97:$AQ$97)</f>
        <v>0</v>
      </c>
      <c r="AB132" s="150">
        <f>SUMPRODUCT($N$61:AB$61,$AC$97:$AQ$97)</f>
        <v>0</v>
      </c>
      <c r="AC132" s="150">
        <f>SUMPRODUCT($N$61:AC$61,$AB$97:$AQ$97)</f>
        <v>0</v>
      </c>
      <c r="AD132" s="150">
        <f>SUMPRODUCT($N$61:AD$61,$AA$97:$AQ$97)</f>
        <v>0</v>
      </c>
      <c r="AE132" s="150">
        <f>SUMPRODUCT($N$61:AE$61,$Z$97:$AQ$97)</f>
        <v>0</v>
      </c>
      <c r="AF132" s="150">
        <f>SUMPRODUCT($N$61:AF$61,$Y$97:$AQ$97)</f>
        <v>0</v>
      </c>
      <c r="AG132" s="150">
        <f>SUMPRODUCT($N$61:AG$61,$X$97:$AQ$97)</f>
        <v>0</v>
      </c>
      <c r="AH132" s="150">
        <f>SUMPRODUCT($N$61:AH$61,$W$97:$AQ$97)</f>
        <v>0</v>
      </c>
      <c r="AI132" s="150">
        <f>SUMPRODUCT($N$61:AI$61,$V$97:$AQ$97)</f>
        <v>0</v>
      </c>
      <c r="AJ132" s="150">
        <f>SUMPRODUCT($N$61:AJ$61,$U$97:$AQ$97)</f>
        <v>0</v>
      </c>
      <c r="AK132" s="150">
        <f>SUMPRODUCT($N$61:AK$61,$T$97:$AQ$97)</f>
        <v>0</v>
      </c>
      <c r="AL132" s="150">
        <f>SUMPRODUCT($N$61:AL$61,$S$97:$AQ$97)</f>
        <v>0</v>
      </c>
      <c r="AM132" s="150">
        <f>SUMPRODUCT($N$61:AM$61,$R$97:$AQ$97)</f>
        <v>0.12866559811107248</v>
      </c>
      <c r="AN132" s="150">
        <f>SUMPRODUCT($N$61:AN$61,$Q$97:$AQ$97)</f>
        <v>0.2338282052208126</v>
      </c>
      <c r="AO132" s="150">
        <f>SUMPRODUCT($N$61:AO$61,$P$97:$AQ$97)</f>
        <v>0.41655059947040429</v>
      </c>
      <c r="AP132" s="150">
        <f>SUMPRODUCT($N$61:AP$61,$O$97:$AQ$97)</f>
        <v>0.68618266289810359</v>
      </c>
      <c r="AQ132" s="150">
        <f t="shared" ref="AQ132:DB132" si="317">SUMPRODUCT(N$61:AQ$61,$N$97:$AQ$97)</f>
        <v>0.92816817883275737</v>
      </c>
      <c r="AR132" s="150">
        <f t="shared" si="317"/>
        <v>1.050943413464613</v>
      </c>
      <c r="AS132" s="150">
        <f t="shared" si="317"/>
        <v>1.4610265128391384</v>
      </c>
      <c r="AT132" s="150">
        <f t="shared" si="317"/>
        <v>1.8670034788161129</v>
      </c>
      <c r="AU132" s="150">
        <f t="shared" si="317"/>
        <v>2.0468603863814496</v>
      </c>
      <c r="AV132" s="150">
        <f t="shared" si="317"/>
        <v>2.641277663463141</v>
      </c>
      <c r="AW132" s="150">
        <f t="shared" si="317"/>
        <v>3.6239798253723277</v>
      </c>
      <c r="AX132" s="150">
        <f t="shared" si="317"/>
        <v>4.2170288200991441</v>
      </c>
      <c r="AY132" s="150">
        <f t="shared" si="317"/>
        <v>4.780455439015479</v>
      </c>
      <c r="AZ132" s="150">
        <f t="shared" si="317"/>
        <v>5.9051679609531504</v>
      </c>
      <c r="BA132" s="150">
        <f t="shared" si="317"/>
        <v>6.1510126586402869</v>
      </c>
      <c r="BB132" s="150">
        <f t="shared" si="317"/>
        <v>5.5118041790124765</v>
      </c>
      <c r="BC132" s="150">
        <f t="shared" si="317"/>
        <v>5.1786174093228654</v>
      </c>
      <c r="BD132" s="150">
        <f t="shared" si="317"/>
        <v>5.1680246595309178</v>
      </c>
      <c r="BE132" s="150">
        <f t="shared" si="317"/>
        <v>4.6233812933816552</v>
      </c>
      <c r="BF132" s="150">
        <f t="shared" si="317"/>
        <v>4.6143760251614756</v>
      </c>
      <c r="BG132" s="150">
        <f t="shared" si="317"/>
        <v>5.4826552946577163</v>
      </c>
      <c r="BH132" s="150">
        <f t="shared" si="317"/>
        <v>5.7258588217189121</v>
      </c>
      <c r="BI132" s="150">
        <f t="shared" si="317"/>
        <v>5.1625388221683721</v>
      </c>
      <c r="BJ132" s="150">
        <f t="shared" si="317"/>
        <v>4.8817381403850924</v>
      </c>
      <c r="BK132" s="150">
        <f t="shared" si="317"/>
        <v>5.9290808372995398</v>
      </c>
      <c r="BL132" s="150">
        <f t="shared" si="317"/>
        <v>6.3863916494490152</v>
      </c>
      <c r="BM132" s="150">
        <f t="shared" si="317"/>
        <v>7.1807809522274937</v>
      </c>
      <c r="BN132" s="150">
        <f t="shared" si="317"/>
        <v>8.7997312043155116</v>
      </c>
      <c r="BO132" s="150">
        <f t="shared" si="317"/>
        <v>9.4259109648899191</v>
      </c>
      <c r="BP132" s="150">
        <f t="shared" si="317"/>
        <v>8.0299102155319915</v>
      </c>
      <c r="BQ132" s="150">
        <f t="shared" si="317"/>
        <v>7.034131702108442</v>
      </c>
      <c r="BR132" s="150">
        <f t="shared" si="317"/>
        <v>5.6309356856367412</v>
      </c>
      <c r="BS132" s="150">
        <f t="shared" si="317"/>
        <v>3.8560111318985877</v>
      </c>
      <c r="BT132" s="150">
        <f t="shared" si="317"/>
        <v>2.935384189856054</v>
      </c>
      <c r="BU132" s="150">
        <f t="shared" si="317"/>
        <v>2.7721727210673617</v>
      </c>
      <c r="BV132" s="150">
        <f t="shared" si="317"/>
        <v>2.3419931550823674</v>
      </c>
      <c r="BW132" s="150">
        <f t="shared" si="317"/>
        <v>2.4054386042715534</v>
      </c>
      <c r="BX132" s="150">
        <f t="shared" si="317"/>
        <v>2.5418237208326779</v>
      </c>
      <c r="BY132" s="150">
        <f t="shared" si="317"/>
        <v>2.8113029219133043</v>
      </c>
      <c r="BZ132" s="150">
        <f t="shared" si="317"/>
        <v>3.019093477772266</v>
      </c>
      <c r="CA132" s="150">
        <f t="shared" si="317"/>
        <v>3.3502082492448011</v>
      </c>
      <c r="CB132" s="150">
        <f t="shared" si="317"/>
        <v>3.8399399560851002</v>
      </c>
      <c r="CC132" s="150">
        <f t="shared" si="317"/>
        <v>4.2172512308680297</v>
      </c>
      <c r="CD132" s="150">
        <f t="shared" si="317"/>
        <v>4.4045662689434444</v>
      </c>
      <c r="CE132" s="150">
        <f t="shared" si="317"/>
        <v>4.6356274360724496</v>
      </c>
      <c r="CF132" s="150">
        <f t="shared" si="317"/>
        <v>4.9819623531306538</v>
      </c>
      <c r="CG132" s="150">
        <f t="shared" si="317"/>
        <v>5.2348701125670036</v>
      </c>
      <c r="CH132" s="150">
        <f t="shared" si="317"/>
        <v>5.5600225553939948</v>
      </c>
      <c r="CI132" s="150">
        <f t="shared" si="317"/>
        <v>6.0469065151807939</v>
      </c>
      <c r="CJ132" s="150">
        <f t="shared" si="317"/>
        <v>6.4161448611725174</v>
      </c>
      <c r="CK132" s="150">
        <f t="shared" si="317"/>
        <v>6.6198396426308195</v>
      </c>
      <c r="CL132" s="150">
        <f t="shared" si="317"/>
        <v>6.87198571309942</v>
      </c>
      <c r="CM132" s="150">
        <f t="shared" si="317"/>
        <v>7.2758444256099519</v>
      </c>
      <c r="CN132" s="150">
        <f t="shared" si="317"/>
        <v>7.5987485684389737</v>
      </c>
      <c r="CO132" s="150">
        <f t="shared" si="317"/>
        <v>7.9818475426407982</v>
      </c>
      <c r="CP132" s="150">
        <f t="shared" si="317"/>
        <v>8.5122952989327274</v>
      </c>
      <c r="CQ132" s="150">
        <f t="shared" si="317"/>
        <v>8.9395478667195949</v>
      </c>
      <c r="CR132" s="150">
        <f t="shared" si="317"/>
        <v>9.149427968620568</v>
      </c>
      <c r="CS132" s="150">
        <f t="shared" si="317"/>
        <v>9.3428808128646548</v>
      </c>
      <c r="CT132" s="150">
        <f t="shared" si="317"/>
        <v>9.3874624496011361</v>
      </c>
      <c r="CU132" s="150">
        <f t="shared" si="317"/>
        <v>9.246958549285214</v>
      </c>
      <c r="CV132" s="150">
        <f t="shared" si="317"/>
        <v>9.058043014182493</v>
      </c>
      <c r="CW132" s="150">
        <f t="shared" si="317"/>
        <v>8.8664704397736411</v>
      </c>
      <c r="CX132" s="150">
        <f t="shared" si="317"/>
        <v>8.6450578820095867</v>
      </c>
      <c r="CY132" s="150">
        <f t="shared" si="317"/>
        <v>8.53941521419544</v>
      </c>
      <c r="CZ132" s="150">
        <f t="shared" si="317"/>
        <v>8.4478832815264102</v>
      </c>
      <c r="DA132" s="150">
        <f t="shared" si="317"/>
        <v>8.4180040609212341</v>
      </c>
      <c r="DB132" s="150">
        <f t="shared" si="317"/>
        <v>8.4087678607865488</v>
      </c>
      <c r="DC132" s="150">
        <f t="shared" ref="DC132:FN132" si="318">SUMPRODUCT(BZ$61:DC$61,$N$97:$AQ$97)</f>
        <v>8.3732143841382296</v>
      </c>
      <c r="DD132" s="150">
        <f t="shared" si="318"/>
        <v>8.3601555188402354</v>
      </c>
      <c r="DE132" s="150">
        <f t="shared" si="318"/>
        <v>8.4134372861126625</v>
      </c>
      <c r="DF132" s="150">
        <f t="shared" si="318"/>
        <v>8.4872618840481699</v>
      </c>
      <c r="DG132" s="150">
        <f t="shared" si="318"/>
        <v>8.5609520352465172</v>
      </c>
      <c r="DH132" s="150">
        <f t="shared" si="318"/>
        <v>8.6384232487356414</v>
      </c>
      <c r="DI132" s="150">
        <f t="shared" si="318"/>
        <v>8.6320816149629351</v>
      </c>
      <c r="DJ132" s="150">
        <f t="shared" si="318"/>
        <v>8.5033592318793012</v>
      </c>
      <c r="DK132" s="150">
        <f t="shared" si="318"/>
        <v>8.3076973573108646</v>
      </c>
      <c r="DL132" s="150">
        <f t="shared" si="318"/>
        <v>8.0798180894854106</v>
      </c>
      <c r="DM132" s="150">
        <f t="shared" si="318"/>
        <v>7.8518210937419273</v>
      </c>
      <c r="DN132" s="150">
        <f t="shared" si="318"/>
        <v>7.6910710457571785</v>
      </c>
      <c r="DO132" s="150">
        <f t="shared" si="318"/>
        <v>7.6410789336277132</v>
      </c>
      <c r="DP132" s="150">
        <f t="shared" si="318"/>
        <v>7.6657360601559796</v>
      </c>
      <c r="DQ132" s="150">
        <f t="shared" si="318"/>
        <v>7.7664890834850935</v>
      </c>
      <c r="DR132" s="150">
        <f t="shared" si="318"/>
        <v>7.9307988989348237</v>
      </c>
      <c r="DS132" s="150">
        <f t="shared" si="318"/>
        <v>8.1269441483416944</v>
      </c>
      <c r="DT132" s="150">
        <f t="shared" si="318"/>
        <v>8.3195491038616947</v>
      </c>
      <c r="DU132" s="150">
        <f t="shared" si="318"/>
        <v>8.5178400922199682</v>
      </c>
      <c r="DV132" s="150">
        <f t="shared" si="318"/>
        <v>8.7141537407905609</v>
      </c>
      <c r="DW132" s="150">
        <f t="shared" si="318"/>
        <v>8.8793984972617999</v>
      </c>
      <c r="DX132" s="150">
        <f t="shared" si="318"/>
        <v>9.0223478521979992</v>
      </c>
      <c r="DY132" s="150">
        <f t="shared" si="318"/>
        <v>9.1417770226373829</v>
      </c>
      <c r="DZ132" s="150">
        <f t="shared" si="318"/>
        <v>9.2451983933188959</v>
      </c>
      <c r="EA132" s="150">
        <f t="shared" si="318"/>
        <v>9.3330380321193243</v>
      </c>
      <c r="EB132" s="150">
        <f t="shared" si="318"/>
        <v>9.4220453575681997</v>
      </c>
      <c r="EC132" s="150">
        <f t="shared" si="318"/>
        <v>9.5189428450035312</v>
      </c>
      <c r="ED132" s="150">
        <f t="shared" si="318"/>
        <v>9.6178928725043242</v>
      </c>
      <c r="EE132" s="150">
        <f t="shared" si="318"/>
        <v>9.7064629772617952</v>
      </c>
      <c r="EF132" s="150">
        <f t="shared" si="318"/>
        <v>9.7832940180290731</v>
      </c>
      <c r="EG132" s="150">
        <f t="shared" si="318"/>
        <v>9.8532628416519223</v>
      </c>
      <c r="EH132" s="150">
        <f t="shared" si="318"/>
        <v>9.9173634089347562</v>
      </c>
      <c r="EI132" s="150">
        <f t="shared" si="318"/>
        <v>9.9825619447836207</v>
      </c>
      <c r="EJ132" s="150">
        <f t="shared" si="318"/>
        <v>10.037398356302136</v>
      </c>
      <c r="EK132" s="150">
        <f t="shared" si="318"/>
        <v>10.06217178090847</v>
      </c>
      <c r="EL132" s="150">
        <f t="shared" si="318"/>
        <v>10.051879344523906</v>
      </c>
      <c r="EM132" s="150">
        <f t="shared" si="318"/>
        <v>10.00178077643395</v>
      </c>
      <c r="EN132" s="150">
        <f t="shared" si="318"/>
        <v>9.9121647233141061</v>
      </c>
      <c r="EO132" s="150">
        <f t="shared" si="318"/>
        <v>9.8086435293460124</v>
      </c>
      <c r="EP132" s="150">
        <f t="shared" si="318"/>
        <v>9.7129917649485531</v>
      </c>
      <c r="EQ132" s="150">
        <f t="shared" si="318"/>
        <v>9.6430272571158113</v>
      </c>
      <c r="ER132" s="150">
        <f t="shared" si="318"/>
        <v>9.5971699271928124</v>
      </c>
      <c r="ES132" s="150">
        <f t="shared" si="318"/>
        <v>9.5804628002837067</v>
      </c>
      <c r="ET132" s="150">
        <f t="shared" si="318"/>
        <v>9.5864784472624169</v>
      </c>
      <c r="EU132" s="150">
        <f t="shared" si="318"/>
        <v>9.6045666745052749</v>
      </c>
      <c r="EV132" s="150">
        <f t="shared" si="318"/>
        <v>9.6237586207590269</v>
      </c>
      <c r="EW132" s="150">
        <f t="shared" si="318"/>
        <v>9.6518458176007957</v>
      </c>
      <c r="EX132" s="150">
        <f t="shared" si="318"/>
        <v>9.6899313274761738</v>
      </c>
      <c r="EY132" s="150">
        <f t="shared" si="318"/>
        <v>9.7264977848277585</v>
      </c>
      <c r="EZ132" s="150">
        <f t="shared" si="318"/>
        <v>9.7654790341042279</v>
      </c>
      <c r="FA132" s="150">
        <f t="shared" si="318"/>
        <v>9.8029126915951217</v>
      </c>
      <c r="FB132" s="150">
        <f t="shared" si="318"/>
        <v>9.8263928027210508</v>
      </c>
      <c r="FC132" s="150">
        <f t="shared" si="318"/>
        <v>9.8332632865595908</v>
      </c>
      <c r="FD132" s="150">
        <f t="shared" si="318"/>
        <v>9.8265613245966463</v>
      </c>
      <c r="FE132" s="150">
        <f t="shared" si="318"/>
        <v>9.8163211046398278</v>
      </c>
      <c r="FF132" s="150">
        <f t="shared" si="318"/>
        <v>9.803812438096239</v>
      </c>
      <c r="FG132" s="150">
        <f t="shared" si="318"/>
        <v>9.7981585889274783</v>
      </c>
      <c r="FH132" s="150">
        <f t="shared" si="318"/>
        <v>9.7989627927744554</v>
      </c>
      <c r="FI132" s="150">
        <f t="shared" si="318"/>
        <v>9.8093104601817984</v>
      </c>
      <c r="FJ132" s="150">
        <f t="shared" si="318"/>
        <v>9.8228829166584912</v>
      </c>
      <c r="FK132" s="150">
        <f t="shared" si="318"/>
        <v>9.8378832799383247</v>
      </c>
      <c r="FL132" s="150">
        <f t="shared" si="318"/>
        <v>9.8581296432410817</v>
      </c>
      <c r="FM132" s="150">
        <f t="shared" si="318"/>
        <v>9.8816909731424474</v>
      </c>
      <c r="FN132" s="150">
        <f t="shared" si="318"/>
        <v>9.9071747902180487</v>
      </c>
      <c r="FO132" s="150">
        <f t="shared" ref="FO132:HZ132" si="319">SUMPRODUCT(EL$61:FO$61,$N$97:$AQ$97)</f>
        <v>9.921632724082853</v>
      </c>
      <c r="FP132" s="150">
        <f t="shared" si="319"/>
        <v>9.9229331391471032</v>
      </c>
      <c r="FQ132" s="150">
        <f t="shared" si="319"/>
        <v>9.9080318120195994</v>
      </c>
      <c r="FR132" s="150">
        <f t="shared" si="319"/>
        <v>9.8797163026128292</v>
      </c>
      <c r="FS132" s="150">
        <f t="shared" si="319"/>
        <v>9.847979014409967</v>
      </c>
      <c r="FT132" s="150">
        <f t="shared" si="319"/>
        <v>9.8219069520606936</v>
      </c>
      <c r="FU132" s="150">
        <f t="shared" si="319"/>
        <v>9.8080659058106185</v>
      </c>
      <c r="FV132" s="150">
        <f t="shared" si="319"/>
        <v>9.8130745047697072</v>
      </c>
      <c r="FW132" s="150">
        <f t="shared" si="319"/>
        <v>9.8279079312559556</v>
      </c>
      <c r="FX132" s="150">
        <f t="shared" si="319"/>
        <v>9.8482940084029416</v>
      </c>
      <c r="FY132" s="150">
        <f t="shared" si="319"/>
        <v>9.880236318053754</v>
      </c>
      <c r="FZ132" s="150">
        <f t="shared" si="319"/>
        <v>9.9247363176325969</v>
      </c>
      <c r="GA132" s="150">
        <f t="shared" si="319"/>
        <v>9.9731011866295027</v>
      </c>
      <c r="GB132" s="150">
        <f t="shared" si="319"/>
        <v>10.035569798291499</v>
      </c>
      <c r="GC132" s="150">
        <f t="shared" si="319"/>
        <v>10.107224029959369</v>
      </c>
      <c r="GD132" s="150">
        <f t="shared" si="319"/>
        <v>10.183447404480935</v>
      </c>
      <c r="GE132" s="150">
        <f t="shared" si="319"/>
        <v>10.270159879436461</v>
      </c>
      <c r="GF132" s="150">
        <f t="shared" si="319"/>
        <v>10.369036983727185</v>
      </c>
      <c r="GG132" s="150">
        <f t="shared" si="319"/>
        <v>10.481667104180517</v>
      </c>
      <c r="GH132" s="150">
        <f t="shared" si="319"/>
        <v>10.609534393895014</v>
      </c>
      <c r="GI132" s="150">
        <f t="shared" si="319"/>
        <v>10.745706148426335</v>
      </c>
      <c r="GJ132" s="150">
        <f t="shared" si="319"/>
        <v>10.871811557049417</v>
      </c>
      <c r="GK132" s="150">
        <f t="shared" si="319"/>
        <v>10.987148854729316</v>
      </c>
      <c r="GL132" s="150">
        <f t="shared" si="319"/>
        <v>11.097457493896268</v>
      </c>
      <c r="GM132" s="150">
        <f t="shared" si="319"/>
        <v>11.202688989777354</v>
      </c>
      <c r="GN132" s="150">
        <f t="shared" si="319"/>
        <v>11.314493507249296</v>
      </c>
      <c r="GO132" s="150">
        <f t="shared" si="319"/>
        <v>11.446089702004533</v>
      </c>
      <c r="GP132" s="150">
        <f t="shared" si="319"/>
        <v>11.587573270903754</v>
      </c>
      <c r="GQ132" s="150">
        <f t="shared" si="319"/>
        <v>11.720049777305039</v>
      </c>
      <c r="GR132" s="150">
        <f t="shared" si="319"/>
        <v>11.842097698562871</v>
      </c>
      <c r="GS132" s="150">
        <f t="shared" si="319"/>
        <v>11.982077832305162</v>
      </c>
      <c r="GT132" s="150">
        <f t="shared" si="319"/>
        <v>12.132380087548304</v>
      </c>
      <c r="GU132" s="150">
        <f t="shared" si="319"/>
        <v>12.302325383472519</v>
      </c>
      <c r="GV132" s="150">
        <f t="shared" si="319"/>
        <v>12.505216804661568</v>
      </c>
      <c r="GW132" s="150">
        <f t="shared" si="319"/>
        <v>12.723485117473633</v>
      </c>
      <c r="GX132" s="150">
        <f t="shared" si="319"/>
        <v>12.91327255190685</v>
      </c>
      <c r="GY132" s="150">
        <f t="shared" si="319"/>
        <v>13.076803850858765</v>
      </c>
      <c r="GZ132" s="150">
        <f t="shared" si="319"/>
        <v>13.19781280409576</v>
      </c>
      <c r="HA132" s="150">
        <f t="shared" si="319"/>
        <v>13.276179721323949</v>
      </c>
      <c r="HB132" s="150">
        <f t="shared" si="319"/>
        <v>13.329119809242517</v>
      </c>
      <c r="HC132" s="150">
        <f t="shared" si="319"/>
        <v>13.361928740776355</v>
      </c>
      <c r="HD132" s="150">
        <f t="shared" si="319"/>
        <v>13.375086726786877</v>
      </c>
      <c r="HE132" s="150">
        <f t="shared" si="319"/>
        <v>13.386376879086296</v>
      </c>
      <c r="HF132" s="150">
        <f t="shared" si="319"/>
        <v>13.375092016287709</v>
      </c>
      <c r="HG132" s="150">
        <f t="shared" si="319"/>
        <v>13.342743064382432</v>
      </c>
      <c r="HH132" s="150">
        <f t="shared" si="319"/>
        <v>13.305123794920446</v>
      </c>
      <c r="HI132" s="150">
        <f t="shared" si="319"/>
        <v>13.245322319420151</v>
      </c>
      <c r="HJ132" s="150">
        <f t="shared" si="319"/>
        <v>13.140731104356172</v>
      </c>
      <c r="HK132" s="150">
        <f t="shared" si="319"/>
        <v>13.012425843986744</v>
      </c>
      <c r="HL132" s="150">
        <f t="shared" si="319"/>
        <v>12.859513547632256</v>
      </c>
      <c r="HM132" s="150">
        <f t="shared" si="319"/>
        <v>12.647813521214804</v>
      </c>
      <c r="HN132" s="150">
        <f t="shared" si="319"/>
        <v>12.421495561120032</v>
      </c>
      <c r="HO132" s="150">
        <f t="shared" si="319"/>
        <v>12.229040765515871</v>
      </c>
      <c r="HP132" s="150">
        <f t="shared" si="319"/>
        <v>12.059469160380226</v>
      </c>
      <c r="HQ132" s="150">
        <f t="shared" si="319"/>
        <v>11.893412621232358</v>
      </c>
      <c r="HR132" s="150">
        <f t="shared" si="319"/>
        <v>11.759622464684918</v>
      </c>
      <c r="HS132" s="150">
        <f t="shared" si="319"/>
        <v>11.630125500708717</v>
      </c>
      <c r="HT132" s="150">
        <f t="shared" si="319"/>
        <v>11.455281272017567</v>
      </c>
      <c r="HU132" s="150">
        <f t="shared" si="319"/>
        <v>11.266700651483266</v>
      </c>
      <c r="HV132" s="150">
        <f t="shared" si="319"/>
        <v>11.10911750373792</v>
      </c>
      <c r="HW132" s="150">
        <f t="shared" si="319"/>
        <v>10.972203337241165</v>
      </c>
      <c r="HX132" s="150">
        <f t="shared" si="319"/>
        <v>10.787572568776961</v>
      </c>
      <c r="HY132" s="150">
        <f t="shared" si="319"/>
        <v>10.592105523862839</v>
      </c>
      <c r="HZ132" s="150">
        <f t="shared" si="319"/>
        <v>10.364982094506781</v>
      </c>
      <c r="IA132" s="150">
        <f t="shared" ref="IA132:KL132" si="320">SUMPRODUCT(GX$61:IA$61,$N$97:$AQ$97)</f>
        <v>10.061731008001329</v>
      </c>
      <c r="IB132" s="150">
        <f t="shared" si="320"/>
        <v>9.7279891540833106</v>
      </c>
      <c r="IC132" s="150">
        <f t="shared" si="320"/>
        <v>9.4672975157817696</v>
      </c>
      <c r="ID132" s="150">
        <f t="shared" si="320"/>
        <v>9.2603935824403685</v>
      </c>
      <c r="IE132" s="150">
        <f t="shared" si="320"/>
        <v>9.1333624645916949</v>
      </c>
      <c r="IF132" s="150">
        <f t="shared" si="320"/>
        <v>9.1086110637376159</v>
      </c>
      <c r="IG132" s="150">
        <f t="shared" si="320"/>
        <v>9.1390897162096962</v>
      </c>
      <c r="IH132" s="150">
        <f t="shared" si="320"/>
        <v>9.2000869629822759</v>
      </c>
      <c r="II132" s="150">
        <f t="shared" si="320"/>
        <v>9.3214884890173959</v>
      </c>
      <c r="IJ132" s="150">
        <f t="shared" si="320"/>
        <v>9.4649422914228492</v>
      </c>
      <c r="IK132" s="150">
        <f t="shared" si="320"/>
        <v>9.6271523528618648</v>
      </c>
      <c r="IL132" s="150">
        <f t="shared" si="320"/>
        <v>9.8293084613851214</v>
      </c>
      <c r="IM132" s="150">
        <f t="shared" si="320"/>
        <v>10.027924833740098</v>
      </c>
      <c r="IN132" s="150">
        <f t="shared" si="320"/>
        <v>10.165356488078064</v>
      </c>
      <c r="IO132" s="150">
        <f t="shared" si="320"/>
        <v>10.251222081527064</v>
      </c>
      <c r="IP132" s="150">
        <f t="shared" si="320"/>
        <v>10.308206231595246</v>
      </c>
      <c r="IQ132" s="150">
        <f t="shared" si="320"/>
        <v>10.310893469769292</v>
      </c>
      <c r="IR132" s="150">
        <f t="shared" si="320"/>
        <v>10.305962031813856</v>
      </c>
      <c r="IS132" s="150">
        <f t="shared" si="320"/>
        <v>10.348694550757457</v>
      </c>
      <c r="IT132" s="150">
        <f t="shared" si="320"/>
        <v>10.410816330587648</v>
      </c>
      <c r="IU132" s="150">
        <f t="shared" si="320"/>
        <v>10.439656238265789</v>
      </c>
      <c r="IV132" s="150">
        <f t="shared" si="320"/>
        <v>10.451197268882398</v>
      </c>
      <c r="IW132" s="150">
        <f t="shared" si="320"/>
        <v>10.50449707927892</v>
      </c>
      <c r="IX132" s="150">
        <f t="shared" si="320"/>
        <v>10.560940524126423</v>
      </c>
      <c r="IY132" s="150">
        <f t="shared" si="320"/>
        <v>10.650208238769419</v>
      </c>
      <c r="IZ132" s="150">
        <f t="shared" si="320"/>
        <v>10.822758408356021</v>
      </c>
      <c r="JA132" s="150">
        <f t="shared" si="320"/>
        <v>11.029752832383501</v>
      </c>
      <c r="JB132" s="150">
        <f t="shared" si="320"/>
        <v>11.134386234289762</v>
      </c>
      <c r="JC132" s="150">
        <f t="shared" si="320"/>
        <v>11.161279909629128</v>
      </c>
      <c r="JD132" s="150">
        <f t="shared" si="320"/>
        <v>11.088499551227333</v>
      </c>
      <c r="JE132" s="150">
        <f t="shared" si="320"/>
        <v>10.893033114759088</v>
      </c>
      <c r="JF132" s="150">
        <f t="shared" si="320"/>
        <v>10.639252843078442</v>
      </c>
      <c r="JG132" s="150">
        <f t="shared" si="320"/>
        <v>10.413643759281733</v>
      </c>
      <c r="JH132" s="150">
        <f t="shared" si="320"/>
        <v>10.200273827370232</v>
      </c>
      <c r="JI132" s="150">
        <f t="shared" si="320"/>
        <v>10.030473797278795</v>
      </c>
      <c r="JJ132" s="150">
        <f t="shared" si="320"/>
        <v>9.9030038046854969</v>
      </c>
      <c r="JK132" s="150">
        <f t="shared" si="320"/>
        <v>9.8041937813386895</v>
      </c>
      <c r="JL132" s="150">
        <f t="shared" si="320"/>
        <v>9.714751191929814</v>
      </c>
      <c r="JM132" s="150">
        <f t="shared" si="320"/>
        <v>9.6389871334268342</v>
      </c>
      <c r="JN132" s="150">
        <f t="shared" si="320"/>
        <v>9.5583506492194061</v>
      </c>
      <c r="JO132" s="150">
        <f t="shared" si="320"/>
        <v>9.4748664788798944</v>
      </c>
      <c r="JP132" s="150">
        <f t="shared" si="320"/>
        <v>9.3771588398327168</v>
      </c>
      <c r="JQ132" s="150">
        <f t="shared" si="320"/>
        <v>9.255457846382642</v>
      </c>
      <c r="JR132" s="150">
        <f t="shared" si="320"/>
        <v>9.1302716162039026</v>
      </c>
      <c r="JS132" s="150">
        <f t="shared" si="320"/>
        <v>9.0170290643503233</v>
      </c>
      <c r="JT132" s="150">
        <f t="shared" si="320"/>
        <v>8.9196014925870433</v>
      </c>
      <c r="JU132" s="150">
        <f t="shared" si="320"/>
        <v>8.8393061852049755</v>
      </c>
      <c r="JV132" s="150">
        <f t="shared" si="320"/>
        <v>8.7753557665280155</v>
      </c>
      <c r="JW132" s="150">
        <f t="shared" si="320"/>
        <v>8.7088042822582885</v>
      </c>
      <c r="JX132" s="150">
        <f t="shared" si="320"/>
        <v>8.6265693631927807</v>
      </c>
      <c r="JY132" s="150">
        <f t="shared" si="320"/>
        <v>8.5425012691798621</v>
      </c>
      <c r="JZ132" s="150">
        <f t="shared" si="320"/>
        <v>8.4655009211973749</v>
      </c>
      <c r="KA132" s="150">
        <f t="shared" si="320"/>
        <v>8.401096119073971</v>
      </c>
      <c r="KB132" s="150">
        <f t="shared" si="320"/>
        <v>8.3280005874283916</v>
      </c>
      <c r="KC132" s="150">
        <f t="shared" si="320"/>
        <v>8.2446869918792824</v>
      </c>
      <c r="KD132" s="150">
        <f t="shared" si="320"/>
        <v>8.1300490420346776</v>
      </c>
      <c r="KE132" s="150">
        <f t="shared" si="320"/>
        <v>7.974320046572374</v>
      </c>
      <c r="KF132" s="150">
        <f t="shared" si="320"/>
        <v>7.7915046750162222</v>
      </c>
      <c r="KG132" s="150">
        <f t="shared" si="320"/>
        <v>7.6150551975733922</v>
      </c>
      <c r="KH132" s="150">
        <f t="shared" si="320"/>
        <v>7.4486978442484881</v>
      </c>
      <c r="KI132" s="150">
        <f t="shared" si="320"/>
        <v>7.3153592348122576</v>
      </c>
      <c r="KJ132" s="150">
        <f t="shared" si="320"/>
        <v>7.2169689993725505</v>
      </c>
      <c r="KK132" s="150">
        <f t="shared" si="320"/>
        <v>7.1476293281618224</v>
      </c>
      <c r="KL132" s="150">
        <f t="shared" si="320"/>
        <v>7.100370270026394</v>
      </c>
      <c r="KM132" s="150">
        <f t="shared" ref="KM132:MX132" si="321">SUMPRODUCT(JJ$61:KM$61,$N$97:$AQ$97)</f>
        <v>7.0785652595337325</v>
      </c>
      <c r="KN132" s="150">
        <f t="shared" si="321"/>
        <v>7.0660095187336562</v>
      </c>
      <c r="KO132" s="150">
        <f t="shared" si="321"/>
        <v>7.0757028584622557</v>
      </c>
      <c r="KP132" s="150">
        <f t="shared" si="321"/>
        <v>7.1024200259729104</v>
      </c>
      <c r="KQ132" s="150">
        <f t="shared" si="321"/>
        <v>7.135089814306796</v>
      </c>
      <c r="KR132" s="150">
        <f t="shared" si="321"/>
        <v>7.1864260270240266</v>
      </c>
      <c r="KS132" s="150">
        <f t="shared" si="321"/>
        <v>7.2708340005020053</v>
      </c>
      <c r="KT132" s="150">
        <f t="shared" si="321"/>
        <v>7.3751930322572798</v>
      </c>
      <c r="KU132" s="150">
        <f t="shared" si="321"/>
        <v>7.5016963826633027</v>
      </c>
      <c r="KV132" s="150">
        <f t="shared" si="321"/>
        <v>7.6747057152950147</v>
      </c>
      <c r="KW132" s="150">
        <f t="shared" si="321"/>
        <v>7.856363052950547</v>
      </c>
      <c r="KX132" s="150">
        <f t="shared" si="321"/>
        <v>8.0100231901368559</v>
      </c>
      <c r="KY132" s="150">
        <f t="shared" si="321"/>
        <v>8.1456085770029141</v>
      </c>
      <c r="KZ132" s="150">
        <f t="shared" si="321"/>
        <v>8.2749965923347748</v>
      </c>
      <c r="LA132" s="150">
        <f t="shared" si="321"/>
        <v>8.3794985493018697</v>
      </c>
      <c r="LB132" s="150">
        <f t="shared" si="321"/>
        <v>8.4838162764448857</v>
      </c>
      <c r="LC132" s="150">
        <f t="shared" si="321"/>
        <v>8.6245879640846415</v>
      </c>
      <c r="LD132" s="150">
        <f t="shared" si="321"/>
        <v>8.7733296557273697</v>
      </c>
      <c r="LE132" s="150">
        <f t="shared" si="321"/>
        <v>8.8953802623413125</v>
      </c>
      <c r="LF132" s="150">
        <f t="shared" si="321"/>
        <v>8.9990470127540334</v>
      </c>
      <c r="LG132" s="150">
        <f t="shared" si="321"/>
        <v>9.1400914654497267</v>
      </c>
      <c r="LH132" s="150">
        <f t="shared" si="321"/>
        <v>9.2975065553010321</v>
      </c>
      <c r="LI132" s="150">
        <f t="shared" si="321"/>
        <v>9.4888475338692473</v>
      </c>
      <c r="LJ132" s="150">
        <f t="shared" si="321"/>
        <v>9.7498688419116668</v>
      </c>
      <c r="LK132" s="150">
        <f t="shared" si="321"/>
        <v>10.040982203491222</v>
      </c>
      <c r="LL132" s="150">
        <f t="shared" si="321"/>
        <v>10.281853182917306</v>
      </c>
      <c r="LM132" s="150">
        <f t="shared" si="321"/>
        <v>10.478595922099194</v>
      </c>
      <c r="LN132" s="150">
        <f t="shared" si="321"/>
        <v>10.618546558639739</v>
      </c>
      <c r="LO132" s="150">
        <f t="shared" si="321"/>
        <v>10.686964437831266</v>
      </c>
      <c r="LP132" s="150">
        <f t="shared" si="321"/>
        <v>10.712274441404716</v>
      </c>
      <c r="LQ132" s="150">
        <f t="shared" si="321"/>
        <v>10.723666186627236</v>
      </c>
      <c r="LR132" s="150">
        <f t="shared" si="321"/>
        <v>10.727940265414123</v>
      </c>
      <c r="LS132" s="150">
        <f t="shared" si="321"/>
        <v>10.729133913915803</v>
      </c>
      <c r="LT132" s="150">
        <f t="shared" si="321"/>
        <v>10.719790506744273</v>
      </c>
      <c r="LU132" s="150">
        <f t="shared" si="321"/>
        <v>10.735430504837241</v>
      </c>
      <c r="LV132" s="150">
        <f t="shared" si="321"/>
        <v>10.767748917796698</v>
      </c>
      <c r="LW132" s="150">
        <f t="shared" si="321"/>
        <v>10.784995657737708</v>
      </c>
      <c r="LX132" s="150">
        <f t="shared" si="321"/>
        <v>10.814017783220695</v>
      </c>
      <c r="LY132" s="150">
        <f t="shared" si="321"/>
        <v>10.875524573005961</v>
      </c>
      <c r="LZ132" s="150">
        <f t="shared" si="321"/>
        <v>10.893158455256915</v>
      </c>
      <c r="MA132" s="150">
        <f t="shared" si="321"/>
        <v>10.878160782026139</v>
      </c>
      <c r="MB132" s="150">
        <f t="shared" si="321"/>
        <v>10.895324341640563</v>
      </c>
      <c r="MC132" s="150">
        <f t="shared" si="321"/>
        <v>10.937315201730767</v>
      </c>
      <c r="MD132" s="150">
        <f t="shared" si="321"/>
        <v>10.966722340262622</v>
      </c>
      <c r="ME132" s="150">
        <f t="shared" si="321"/>
        <v>11.04116883228356</v>
      </c>
      <c r="MF132" s="150">
        <f t="shared" si="321"/>
        <v>11.161413632651243</v>
      </c>
      <c r="MG132" s="150">
        <f t="shared" si="321"/>
        <v>11.246315974743117</v>
      </c>
      <c r="MH132" s="150">
        <f t="shared" si="321"/>
        <v>11.297286810302904</v>
      </c>
      <c r="MI132" s="150">
        <f t="shared" si="321"/>
        <v>11.374226703539394</v>
      </c>
      <c r="MJ132" s="150">
        <f t="shared" si="321"/>
        <v>11.514493629876799</v>
      </c>
      <c r="MK132" s="150">
        <f t="shared" si="321"/>
        <v>11.624635625180774</v>
      </c>
      <c r="ML132" s="150">
        <f t="shared" si="321"/>
        <v>11.753651790938152</v>
      </c>
      <c r="MM132" s="150">
        <f t="shared" si="321"/>
        <v>11.909263202230225</v>
      </c>
      <c r="MN132" s="150">
        <f t="shared" si="321"/>
        <v>11.995713174187228</v>
      </c>
      <c r="MO132" s="150">
        <f t="shared" si="321"/>
        <v>11.981002885901614</v>
      </c>
      <c r="MP132" s="150">
        <f t="shared" si="321"/>
        <v>11.986348656241413</v>
      </c>
      <c r="MQ132" s="150">
        <f t="shared" si="321"/>
        <v>11.968790582671453</v>
      </c>
      <c r="MR132" s="150">
        <f t="shared" si="321"/>
        <v>11.940878867738551</v>
      </c>
      <c r="MS132" s="150">
        <f t="shared" si="321"/>
        <v>11.961321500620357</v>
      </c>
      <c r="MT132" s="150">
        <f t="shared" si="321"/>
        <v>12.013437336253102</v>
      </c>
      <c r="MU132" s="150">
        <f t="shared" si="321"/>
        <v>12.052194107407548</v>
      </c>
      <c r="MV132" s="150">
        <f t="shared" si="321"/>
        <v>12.115873263961241</v>
      </c>
      <c r="MW132" s="150">
        <f t="shared" si="321"/>
        <v>12.176924553151178</v>
      </c>
      <c r="MX132" s="150">
        <f t="shared" si="321"/>
        <v>12.236879916149311</v>
      </c>
      <c r="MY132" s="150">
        <f t="shared" ref="MY132:NO132" si="322">SUMPRODUCT(LV$61:MY$61,$N$97:$AQ$97)</f>
        <v>12.289792994805561</v>
      </c>
      <c r="MZ132" s="150">
        <f t="shared" si="322"/>
        <v>12.336728131569462</v>
      </c>
      <c r="NA132" s="150">
        <f t="shared" si="322"/>
        <v>12.369064335175992</v>
      </c>
      <c r="NB132" s="150">
        <f t="shared" si="322"/>
        <v>12.378824371844452</v>
      </c>
      <c r="NC132" s="150">
        <f t="shared" si="322"/>
        <v>12.365836534930439</v>
      </c>
      <c r="ND132" s="150">
        <f t="shared" si="322"/>
        <v>12.33438518640013</v>
      </c>
      <c r="NE132" s="150">
        <f t="shared" si="322"/>
        <v>12.300561532059625</v>
      </c>
      <c r="NF132" s="150">
        <f t="shared" si="322"/>
        <v>12.271266328563266</v>
      </c>
      <c r="NG132" s="150">
        <f t="shared" si="322"/>
        <v>12.252205705478039</v>
      </c>
      <c r="NH132" s="150">
        <f t="shared" si="322"/>
        <v>12.238945305427421</v>
      </c>
      <c r="NI132" s="150">
        <f t="shared" si="322"/>
        <v>12.225655015024385</v>
      </c>
      <c r="NJ132" s="150">
        <f t="shared" si="322"/>
        <v>12.206218114363532</v>
      </c>
      <c r="NK132" s="150">
        <f t="shared" si="322"/>
        <v>12.177208214646486</v>
      </c>
      <c r="NL132" s="150">
        <f t="shared" si="322"/>
        <v>12.149612143216361</v>
      </c>
      <c r="NM132" s="150">
        <f t="shared" si="322"/>
        <v>12.127231731448116</v>
      </c>
      <c r="NN132" s="150">
        <f t="shared" si="322"/>
        <v>12.11447307369116</v>
      </c>
      <c r="NO132" s="151">
        <f t="shared" si="322"/>
        <v>12.089153665221374</v>
      </c>
      <c r="NP132" s="147"/>
      <c r="NQ132" s="147"/>
    </row>
    <row r="133" spans="1:381" s="146" customFormat="1" x14ac:dyDescent="0.2">
      <c r="A133" s="141"/>
      <c r="B133" s="141"/>
      <c r="C133" s="141" t="str">
        <f>OFMOR_FFF_0!C133</f>
        <v>FreeStock</v>
      </c>
      <c r="D133" s="141"/>
      <c r="E133" s="141" t="str">
        <f>OFMOR_FFF_0!E133</f>
        <v>Оборот: Освободившийся сток в ценах продажи после всех отмен</v>
      </c>
      <c r="F133" s="141"/>
      <c r="G133" s="141" t="str">
        <f>OFMOR_FFF_0!G133</f>
        <v>тыс.руб.</v>
      </c>
      <c r="H133" s="141"/>
      <c r="I133" s="141"/>
      <c r="J133" s="141"/>
      <c r="K133" s="142">
        <f t="shared" si="268"/>
        <v>66282.23138857662</v>
      </c>
      <c r="L133" s="141"/>
      <c r="M133" s="141"/>
      <c r="N133" s="143">
        <f>N125+N127+N129+N131+N132</f>
        <v>0.51858431925109871</v>
      </c>
      <c r="O133" s="144">
        <f t="shared" ref="O133:P133" si="323">O125+O127+O129+O131+O132</f>
        <v>1.5922025601518637</v>
      </c>
      <c r="P133" s="144">
        <f t="shared" si="323"/>
        <v>2.1783224934421508</v>
      </c>
      <c r="Q133" s="144">
        <f>Q125+Q127+Q129+Q131+Q132</f>
        <v>4.4096742050700524</v>
      </c>
      <c r="R133" s="144">
        <f t="shared" ref="R133:CC133" si="324">R125+R127+R129+R131+R132</f>
        <v>6.4615251545497792</v>
      </c>
      <c r="S133" s="144">
        <f t="shared" si="324"/>
        <v>8.6370834941132273</v>
      </c>
      <c r="T133" s="144">
        <f t="shared" si="324"/>
        <v>12.807319711824611</v>
      </c>
      <c r="U133" s="144">
        <f t="shared" si="324"/>
        <v>17.809546795217649</v>
      </c>
      <c r="V133" s="144">
        <f t="shared" si="324"/>
        <v>21.261617075835929</v>
      </c>
      <c r="W133" s="144">
        <f t="shared" si="324"/>
        <v>26.361827611227049</v>
      </c>
      <c r="X133" s="144">
        <f t="shared" si="324"/>
        <v>35.534613320832172</v>
      </c>
      <c r="Y133" s="144">
        <f t="shared" si="324"/>
        <v>43.406780661994787</v>
      </c>
      <c r="Z133" s="144">
        <f t="shared" si="324"/>
        <v>51.427273928673799</v>
      </c>
      <c r="AA133" s="144">
        <f t="shared" si="324"/>
        <v>62.923741296125542</v>
      </c>
      <c r="AB133" s="144">
        <f t="shared" si="324"/>
        <v>72.61332938850876</v>
      </c>
      <c r="AC133" s="144">
        <f t="shared" si="324"/>
        <v>77.346024361517891</v>
      </c>
      <c r="AD133" s="144">
        <f t="shared" si="324"/>
        <v>84.142132407191554</v>
      </c>
      <c r="AE133" s="144">
        <f t="shared" si="324"/>
        <v>89.23441553650548</v>
      </c>
      <c r="AF133" s="144">
        <f t="shared" si="324"/>
        <v>91.038270694111901</v>
      </c>
      <c r="AG133" s="144">
        <f t="shared" si="324"/>
        <v>90.978795204468526</v>
      </c>
      <c r="AH133" s="144">
        <f t="shared" si="324"/>
        <v>90.937256494914536</v>
      </c>
      <c r="AI133" s="144">
        <f t="shared" si="324"/>
        <v>90.12805221934488</v>
      </c>
      <c r="AJ133" s="144">
        <f t="shared" si="324"/>
        <v>88.054073823600561</v>
      </c>
      <c r="AK133" s="144">
        <f t="shared" si="324"/>
        <v>90.645076032262267</v>
      </c>
      <c r="AL133" s="144">
        <f t="shared" si="324"/>
        <v>96.619511030343972</v>
      </c>
      <c r="AM133" s="144">
        <f t="shared" si="324"/>
        <v>105.47250826603673</v>
      </c>
      <c r="AN133" s="144">
        <f t="shared" si="324"/>
        <v>107.00741617361803</v>
      </c>
      <c r="AO133" s="144">
        <f t="shared" si="324"/>
        <v>115.15276291630219</v>
      </c>
      <c r="AP133" s="144">
        <f t="shared" si="324"/>
        <v>122.09046250617602</v>
      </c>
      <c r="AQ133" s="144">
        <f t="shared" si="324"/>
        <v>125.65125603149039</v>
      </c>
      <c r="AR133" s="144">
        <f t="shared" si="324"/>
        <v>136.26761069582466</v>
      </c>
      <c r="AS133" s="144">
        <f t="shared" si="324"/>
        <v>135.87273172483958</v>
      </c>
      <c r="AT133" s="144">
        <f t="shared" si="324"/>
        <v>124.85565900288151</v>
      </c>
      <c r="AU133" s="144">
        <f t="shared" si="324"/>
        <v>117.09785977644751</v>
      </c>
      <c r="AV133" s="144">
        <f t="shared" si="324"/>
        <v>102.55663971407552</v>
      </c>
      <c r="AW133" s="144">
        <f t="shared" si="324"/>
        <v>89.047209944202464</v>
      </c>
      <c r="AX133" s="144">
        <f t="shared" si="324"/>
        <v>79.090182559975503</v>
      </c>
      <c r="AY133" s="144">
        <f t="shared" si="324"/>
        <v>71.756258753361948</v>
      </c>
      <c r="AZ133" s="144">
        <f t="shared" si="324"/>
        <v>67.673004877973909</v>
      </c>
      <c r="BA133" s="144">
        <f t="shared" si="324"/>
        <v>66.084135258155968</v>
      </c>
      <c r="BB133" s="144">
        <f t="shared" si="324"/>
        <v>66.10119446923143</v>
      </c>
      <c r="BC133" s="144">
        <f t="shared" si="324"/>
        <v>67.223879900192344</v>
      </c>
      <c r="BD133" s="144">
        <f t="shared" si="324"/>
        <v>70.170672553504005</v>
      </c>
      <c r="BE133" s="144">
        <f t="shared" si="324"/>
        <v>73.433388669085744</v>
      </c>
      <c r="BF133" s="144">
        <f t="shared" si="324"/>
        <v>78.30038932676112</v>
      </c>
      <c r="BG133" s="144">
        <f t="shared" si="324"/>
        <v>84.140141302729006</v>
      </c>
      <c r="BH133" s="144">
        <f t="shared" si="324"/>
        <v>89.449958906799125</v>
      </c>
      <c r="BI133" s="144">
        <f t="shared" si="324"/>
        <v>93.781384283430739</v>
      </c>
      <c r="BJ133" s="144">
        <f t="shared" si="324"/>
        <v>98.632997640353807</v>
      </c>
      <c r="BK133" s="144">
        <f t="shared" si="324"/>
        <v>104.14986766359512</v>
      </c>
      <c r="BL133" s="144">
        <f t="shared" si="324"/>
        <v>108.93657579555584</v>
      </c>
      <c r="BM133" s="144">
        <f t="shared" si="324"/>
        <v>115.33405175235423</v>
      </c>
      <c r="BN133" s="144">
        <f t="shared" si="324"/>
        <v>122.07192973293091</v>
      </c>
      <c r="BO133" s="144">
        <f t="shared" si="324"/>
        <v>128.34569885511357</v>
      </c>
      <c r="BP133" s="144">
        <f t="shared" si="324"/>
        <v>132.45828459735606</v>
      </c>
      <c r="BQ133" s="144">
        <f t="shared" si="324"/>
        <v>137.34844846174809</v>
      </c>
      <c r="BR133" s="144">
        <f t="shared" si="324"/>
        <v>142.61009138581542</v>
      </c>
      <c r="BS133" s="144">
        <f t="shared" si="324"/>
        <v>146.93837645007218</v>
      </c>
      <c r="BT133" s="144">
        <f t="shared" si="324"/>
        <v>152.93794460900767</v>
      </c>
      <c r="BU133" s="144">
        <f t="shared" si="324"/>
        <v>157.89975921445446</v>
      </c>
      <c r="BV133" s="144">
        <f t="shared" si="324"/>
        <v>160.72086621456134</v>
      </c>
      <c r="BW133" s="144">
        <f t="shared" si="324"/>
        <v>164.08913437924494</v>
      </c>
      <c r="BX133" s="144">
        <f t="shared" si="324"/>
        <v>165.22984862757974</v>
      </c>
      <c r="BY133" s="144">
        <f t="shared" si="324"/>
        <v>165.61988746307952</v>
      </c>
      <c r="BZ133" s="144">
        <f t="shared" si="324"/>
        <v>165.27175253046801</v>
      </c>
      <c r="CA133" s="144">
        <f t="shared" si="324"/>
        <v>164.15805734536718</v>
      </c>
      <c r="CB133" s="144">
        <f t="shared" si="324"/>
        <v>163.13683598565299</v>
      </c>
      <c r="CC133" s="144">
        <f t="shared" si="324"/>
        <v>162.33491713728768</v>
      </c>
      <c r="CD133" s="144">
        <f t="shared" ref="CD133:EO133" si="325">CD125+CD127+CD129+CD131+CD132</f>
        <v>161.7398104215801</v>
      </c>
      <c r="CE133" s="144">
        <f t="shared" si="325"/>
        <v>161.43593341057775</v>
      </c>
      <c r="CF133" s="144">
        <f t="shared" si="325"/>
        <v>161.74200132169909</v>
      </c>
      <c r="CG133" s="144">
        <f t="shared" si="325"/>
        <v>162.19664355415458</v>
      </c>
      <c r="CH133" s="144">
        <f t="shared" si="325"/>
        <v>162.84010607493897</v>
      </c>
      <c r="CI133" s="144">
        <f t="shared" si="325"/>
        <v>163.84648094437881</v>
      </c>
      <c r="CJ133" s="144">
        <f t="shared" si="325"/>
        <v>164.66014701804258</v>
      </c>
      <c r="CK133" s="144">
        <f t="shared" si="325"/>
        <v>165.00392964839435</v>
      </c>
      <c r="CL133" s="144">
        <f t="shared" si="325"/>
        <v>165.15286878571123</v>
      </c>
      <c r="CM133" s="144">
        <f t="shared" si="325"/>
        <v>164.70844835713197</v>
      </c>
      <c r="CN133" s="144">
        <f t="shared" si="325"/>
        <v>163.35707494619828</v>
      </c>
      <c r="CO133" s="144">
        <f t="shared" si="325"/>
        <v>161.65731251792903</v>
      </c>
      <c r="CP133" s="144">
        <f t="shared" si="325"/>
        <v>159.81588401978075</v>
      </c>
      <c r="CQ133" s="144">
        <f t="shared" si="325"/>
        <v>158.16994776157966</v>
      </c>
      <c r="CR133" s="144">
        <f t="shared" si="325"/>
        <v>156.8933566023625</v>
      </c>
      <c r="CS133" s="144">
        <f t="shared" si="325"/>
        <v>156.52310133611692</v>
      </c>
      <c r="CT133" s="144">
        <f t="shared" si="325"/>
        <v>156.87648155488685</v>
      </c>
      <c r="CU133" s="144">
        <f t="shared" si="325"/>
        <v>157.795569482319</v>
      </c>
      <c r="CV133" s="144">
        <f t="shared" si="325"/>
        <v>159.49004901187783</v>
      </c>
      <c r="CW133" s="144">
        <f t="shared" si="325"/>
        <v>161.65343239248767</v>
      </c>
      <c r="CX133" s="144">
        <f t="shared" si="325"/>
        <v>164.07329676421645</v>
      </c>
      <c r="CY133" s="144">
        <f t="shared" si="325"/>
        <v>166.64414506589921</v>
      </c>
      <c r="CZ133" s="144">
        <f t="shared" si="325"/>
        <v>169.18817309998656</v>
      </c>
      <c r="DA133" s="144">
        <f t="shared" si="325"/>
        <v>171.64008433786859</v>
      </c>
      <c r="DB133" s="144">
        <f t="shared" si="325"/>
        <v>174.03350523206598</v>
      </c>
      <c r="DC133" s="144">
        <f t="shared" si="325"/>
        <v>176.22558034377292</v>
      </c>
      <c r="DD133" s="144">
        <f t="shared" si="325"/>
        <v>178.1631016803253</v>
      </c>
      <c r="DE133" s="144">
        <f t="shared" si="325"/>
        <v>179.98275822070414</v>
      </c>
      <c r="DF133" s="144">
        <f t="shared" si="325"/>
        <v>181.67894177093547</v>
      </c>
      <c r="DG133" s="144">
        <f t="shared" si="325"/>
        <v>183.38253674348002</v>
      </c>
      <c r="DH133" s="144">
        <f t="shared" si="325"/>
        <v>185.05372041279105</v>
      </c>
      <c r="DI133" s="144">
        <f t="shared" si="325"/>
        <v>186.5911351261251</v>
      </c>
      <c r="DJ133" s="144">
        <f t="shared" si="325"/>
        <v>187.97004294242163</v>
      </c>
      <c r="DK133" s="144">
        <f t="shared" si="325"/>
        <v>189.13982071787092</v>
      </c>
      <c r="DL133" s="144">
        <f t="shared" si="325"/>
        <v>190.07044933093164</v>
      </c>
      <c r="DM133" s="144">
        <f t="shared" si="325"/>
        <v>190.7844520466308</v>
      </c>
      <c r="DN133" s="144">
        <f t="shared" si="325"/>
        <v>191.33271032544437</v>
      </c>
      <c r="DO133" s="144">
        <f t="shared" si="325"/>
        <v>191.61120581262773</v>
      </c>
      <c r="DP133" s="144">
        <f t="shared" si="325"/>
        <v>191.56850888489669</v>
      </c>
      <c r="DQ133" s="144">
        <f t="shared" si="325"/>
        <v>191.23551643678704</v>
      </c>
      <c r="DR133" s="144">
        <f t="shared" si="325"/>
        <v>190.64551502990713</v>
      </c>
      <c r="DS133" s="144">
        <f t="shared" si="325"/>
        <v>190.00864133619666</v>
      </c>
      <c r="DT133" s="144">
        <f t="shared" si="325"/>
        <v>189.322000963276</v>
      </c>
      <c r="DU133" s="144">
        <f t="shared" si="325"/>
        <v>188.80544698485102</v>
      </c>
      <c r="DV133" s="144">
        <f t="shared" si="325"/>
        <v>188.49523609419745</v>
      </c>
      <c r="DW133" s="144">
        <f t="shared" si="325"/>
        <v>188.36179369404772</v>
      </c>
      <c r="DX133" s="144">
        <f t="shared" si="325"/>
        <v>188.48963067036649</v>
      </c>
      <c r="DY133" s="144">
        <f t="shared" si="325"/>
        <v>188.76419690065791</v>
      </c>
      <c r="DZ133" s="144">
        <f t="shared" si="325"/>
        <v>189.17341679071833</v>
      </c>
      <c r="EA133" s="144">
        <f t="shared" si="325"/>
        <v>189.64265095250212</v>
      </c>
      <c r="EB133" s="144">
        <f t="shared" si="325"/>
        <v>190.18442536750547</v>
      </c>
      <c r="EC133" s="144">
        <f t="shared" si="325"/>
        <v>190.74278339288389</v>
      </c>
      <c r="ED133" s="144">
        <f t="shared" si="325"/>
        <v>191.26100655787837</v>
      </c>
      <c r="EE133" s="144">
        <f t="shared" si="325"/>
        <v>191.72953263255937</v>
      </c>
      <c r="EF133" s="144">
        <f t="shared" si="325"/>
        <v>192.03297482696001</v>
      </c>
      <c r="EG133" s="144">
        <f t="shared" si="325"/>
        <v>192.2601094865671</v>
      </c>
      <c r="EH133" s="144">
        <f t="shared" si="325"/>
        <v>192.36153634669148</v>
      </c>
      <c r="EI133" s="144">
        <f t="shared" si="325"/>
        <v>192.38858311882129</v>
      </c>
      <c r="EJ133" s="144">
        <f t="shared" si="325"/>
        <v>192.38987163535643</v>
      </c>
      <c r="EK133" s="144">
        <f t="shared" si="325"/>
        <v>192.39493956058357</v>
      </c>
      <c r="EL133" s="144">
        <f t="shared" si="325"/>
        <v>192.4599889717023</v>
      </c>
      <c r="EM133" s="144">
        <f t="shared" si="325"/>
        <v>192.55213337088333</v>
      </c>
      <c r="EN133" s="144">
        <f t="shared" si="325"/>
        <v>192.69795768041598</v>
      </c>
      <c r="EO133" s="144">
        <f t="shared" si="325"/>
        <v>192.86717136873398</v>
      </c>
      <c r="EP133" s="144">
        <f t="shared" ref="EP133:HA133" si="326">EP125+EP127+EP129+EP131+EP132</f>
        <v>193.05438344267705</v>
      </c>
      <c r="EQ133" s="144">
        <f t="shared" si="326"/>
        <v>193.19994254546043</v>
      </c>
      <c r="ER133" s="144">
        <f t="shared" si="326"/>
        <v>193.32964768479255</v>
      </c>
      <c r="ES133" s="144">
        <f t="shared" si="326"/>
        <v>193.41489940772706</v>
      </c>
      <c r="ET133" s="144">
        <f t="shared" si="326"/>
        <v>193.42472760828142</v>
      </c>
      <c r="EU133" s="144">
        <f t="shared" si="326"/>
        <v>193.35270509826006</v>
      </c>
      <c r="EV133" s="144">
        <f t="shared" si="326"/>
        <v>193.13574130832799</v>
      </c>
      <c r="EW133" s="144">
        <f t="shared" si="326"/>
        <v>192.95369391291089</v>
      </c>
      <c r="EX133" s="144">
        <f t="shared" si="326"/>
        <v>192.84509374675559</v>
      </c>
      <c r="EY133" s="144">
        <f t="shared" si="326"/>
        <v>192.79288093150825</v>
      </c>
      <c r="EZ133" s="144">
        <f t="shared" si="326"/>
        <v>192.93417015104231</v>
      </c>
      <c r="FA133" s="144">
        <f t="shared" si="326"/>
        <v>193.20453687838017</v>
      </c>
      <c r="FB133" s="144">
        <f t="shared" si="326"/>
        <v>193.63126776004165</v>
      </c>
      <c r="FC133" s="144">
        <f t="shared" si="326"/>
        <v>194.19968596457434</v>
      </c>
      <c r="FD133" s="144">
        <f t="shared" si="326"/>
        <v>194.90188112367389</v>
      </c>
      <c r="FE133" s="144">
        <f t="shared" si="326"/>
        <v>195.73022595714946</v>
      </c>
      <c r="FF133" s="144">
        <f t="shared" si="326"/>
        <v>196.74655598906187</v>
      </c>
      <c r="FG133" s="144">
        <f t="shared" si="326"/>
        <v>197.99037488917509</v>
      </c>
      <c r="FH133" s="144">
        <f t="shared" si="326"/>
        <v>199.36850922593314</v>
      </c>
      <c r="FI133" s="144">
        <f t="shared" si="326"/>
        <v>200.95880840627598</v>
      </c>
      <c r="FJ133" s="144">
        <f t="shared" si="326"/>
        <v>202.68696044939844</v>
      </c>
      <c r="FK133" s="144">
        <f t="shared" si="326"/>
        <v>204.50444205545767</v>
      </c>
      <c r="FL133" s="144">
        <f t="shared" si="326"/>
        <v>206.43567480184029</v>
      </c>
      <c r="FM133" s="144">
        <f t="shared" si="326"/>
        <v>208.46905682185701</v>
      </c>
      <c r="FN133" s="144">
        <f t="shared" si="326"/>
        <v>210.57107141569344</v>
      </c>
      <c r="FO133" s="144">
        <f t="shared" si="326"/>
        <v>212.64087597166329</v>
      </c>
      <c r="FP133" s="144">
        <f t="shared" si="326"/>
        <v>214.73176261540735</v>
      </c>
      <c r="FQ133" s="144">
        <f t="shared" si="326"/>
        <v>216.81686063267938</v>
      </c>
      <c r="FR133" s="144">
        <f t="shared" si="326"/>
        <v>218.88772224904719</v>
      </c>
      <c r="FS133" s="144">
        <f t="shared" si="326"/>
        <v>221.03483419391509</v>
      </c>
      <c r="FT133" s="144">
        <f t="shared" si="326"/>
        <v>223.33731168717975</v>
      </c>
      <c r="FU133" s="144">
        <f t="shared" si="326"/>
        <v>225.89261977077018</v>
      </c>
      <c r="FV133" s="144">
        <f t="shared" si="326"/>
        <v>228.47755792407943</v>
      </c>
      <c r="FW133" s="144">
        <f t="shared" si="326"/>
        <v>231.2415536189234</v>
      </c>
      <c r="FX133" s="144">
        <f t="shared" si="326"/>
        <v>234.13013911613251</v>
      </c>
      <c r="FY133" s="144">
        <f t="shared" si="326"/>
        <v>237.10216717230244</v>
      </c>
      <c r="FZ133" s="144">
        <f t="shared" si="326"/>
        <v>240.31495358175374</v>
      </c>
      <c r="GA133" s="144">
        <f t="shared" si="326"/>
        <v>243.46119910869328</v>
      </c>
      <c r="GB133" s="144">
        <f t="shared" si="326"/>
        <v>246.33406679008559</v>
      </c>
      <c r="GC133" s="144">
        <f t="shared" si="326"/>
        <v>248.98925592361638</v>
      </c>
      <c r="GD133" s="144">
        <f t="shared" si="326"/>
        <v>251.19157612238328</v>
      </c>
      <c r="GE133" s="144">
        <f t="shared" si="326"/>
        <v>252.96729367100542</v>
      </c>
      <c r="GF133" s="144">
        <f t="shared" si="326"/>
        <v>254.42080451327712</v>
      </c>
      <c r="GG133" s="144">
        <f t="shared" si="326"/>
        <v>255.4972879971757</v>
      </c>
      <c r="GH133" s="144">
        <f t="shared" si="326"/>
        <v>256.20371544923569</v>
      </c>
      <c r="GI133" s="144">
        <f t="shared" si="326"/>
        <v>256.71363064330654</v>
      </c>
      <c r="GJ133" s="144">
        <f t="shared" si="326"/>
        <v>256.93081328286098</v>
      </c>
      <c r="GK133" s="144">
        <f t="shared" si="326"/>
        <v>256.67320300371438</v>
      </c>
      <c r="GL133" s="144">
        <f t="shared" si="326"/>
        <v>256.02508589456937</v>
      </c>
      <c r="GM133" s="144">
        <f t="shared" si="326"/>
        <v>255.012487794891</v>
      </c>
      <c r="GN133" s="144">
        <f t="shared" si="326"/>
        <v>253.482186211862</v>
      </c>
      <c r="GO133" s="144">
        <f t="shared" si="326"/>
        <v>251.51382664719588</v>
      </c>
      <c r="GP133" s="144">
        <f t="shared" si="326"/>
        <v>249.38260574993848</v>
      </c>
      <c r="GQ133" s="144">
        <f t="shared" si="326"/>
        <v>246.92405568705755</v>
      </c>
      <c r="GR133" s="144">
        <f t="shared" si="326"/>
        <v>244.23261106316008</v>
      </c>
      <c r="GS133" s="144">
        <f t="shared" si="326"/>
        <v>241.47302954408639</v>
      </c>
      <c r="GT133" s="144">
        <f t="shared" si="326"/>
        <v>238.74868838321109</v>
      </c>
      <c r="GU133" s="144">
        <f t="shared" si="326"/>
        <v>236.0842058918206</v>
      </c>
      <c r="GV133" s="144">
        <f t="shared" si="326"/>
        <v>233.50846303551751</v>
      </c>
      <c r="GW133" s="144">
        <f t="shared" si="326"/>
        <v>231.11622100851022</v>
      </c>
      <c r="GX133" s="144">
        <f t="shared" si="326"/>
        <v>228.58887179717152</v>
      </c>
      <c r="GY133" s="144">
        <f t="shared" si="326"/>
        <v>225.775142751163</v>
      </c>
      <c r="GZ133" s="144">
        <f t="shared" si="326"/>
        <v>222.55367715499986</v>
      </c>
      <c r="HA133" s="144">
        <f t="shared" si="326"/>
        <v>219.31248406579118</v>
      </c>
      <c r="HB133" s="144">
        <f t="shared" ref="HB133:JM133" si="327">HB125+HB127+HB129+HB131+HB132</f>
        <v>215.73237085903091</v>
      </c>
      <c r="HC133" s="144">
        <f t="shared" si="327"/>
        <v>211.90230090314878</v>
      </c>
      <c r="HD133" s="144">
        <f t="shared" si="327"/>
        <v>207.97520159264906</v>
      </c>
      <c r="HE133" s="144">
        <f t="shared" si="327"/>
        <v>203.62357197935705</v>
      </c>
      <c r="HF133" s="144">
        <f t="shared" si="327"/>
        <v>199.41602135768221</v>
      </c>
      <c r="HG133" s="144">
        <f t="shared" si="327"/>
        <v>195.87837018218244</v>
      </c>
      <c r="HH133" s="144">
        <f t="shared" si="327"/>
        <v>192.82635307090922</v>
      </c>
      <c r="HI133" s="144">
        <f t="shared" si="327"/>
        <v>190.64461266083097</v>
      </c>
      <c r="HJ133" s="144">
        <f t="shared" si="327"/>
        <v>189.51632514278569</v>
      </c>
      <c r="HK133" s="144">
        <f t="shared" si="327"/>
        <v>189.22827616071092</v>
      </c>
      <c r="HL133" s="144">
        <f t="shared" si="327"/>
        <v>189.57266423404533</v>
      </c>
      <c r="HM133" s="144">
        <f t="shared" si="327"/>
        <v>190.62140031987047</v>
      </c>
      <c r="HN133" s="144">
        <f t="shared" si="327"/>
        <v>192.14358214432997</v>
      </c>
      <c r="HO133" s="144">
        <f t="shared" si="327"/>
        <v>193.76281004126454</v>
      </c>
      <c r="HP133" s="144">
        <f t="shared" si="327"/>
        <v>195.55423472109609</v>
      </c>
      <c r="HQ133" s="144">
        <f t="shared" si="327"/>
        <v>197.35076025085604</v>
      </c>
      <c r="HR133" s="144">
        <f t="shared" si="327"/>
        <v>198.94334899397117</v>
      </c>
      <c r="HS133" s="144">
        <f t="shared" si="327"/>
        <v>200.15047385873586</v>
      </c>
      <c r="HT133" s="144">
        <f t="shared" si="327"/>
        <v>201.08056769356088</v>
      </c>
      <c r="HU133" s="144">
        <f t="shared" si="327"/>
        <v>201.66872815861515</v>
      </c>
      <c r="HV133" s="144">
        <f t="shared" si="327"/>
        <v>201.95508485752055</v>
      </c>
      <c r="HW133" s="144">
        <f t="shared" si="327"/>
        <v>202.23422823650094</v>
      </c>
      <c r="HX133" s="144">
        <f t="shared" si="327"/>
        <v>202.69591401204787</v>
      </c>
      <c r="HY133" s="144">
        <f t="shared" si="327"/>
        <v>203.54923153042478</v>
      </c>
      <c r="HZ133" s="144">
        <f t="shared" si="327"/>
        <v>204.3364180385191</v>
      </c>
      <c r="IA133" s="144">
        <f t="shared" si="327"/>
        <v>205.40684399166145</v>
      </c>
      <c r="IB133" s="144">
        <f t="shared" si="327"/>
        <v>206.60895713943609</v>
      </c>
      <c r="IC133" s="144">
        <f t="shared" si="327"/>
        <v>207.82215349610667</v>
      </c>
      <c r="ID133" s="144">
        <f t="shared" si="327"/>
        <v>209.29311658574332</v>
      </c>
      <c r="IE133" s="144">
        <f t="shared" si="327"/>
        <v>210.63982989536785</v>
      </c>
      <c r="IF133" s="144">
        <f t="shared" si="327"/>
        <v>211.24112033087636</v>
      </c>
      <c r="IG133" s="144">
        <f t="shared" si="327"/>
        <v>211.1907778911968</v>
      </c>
      <c r="IH133" s="144">
        <f t="shared" si="327"/>
        <v>210.255477659338</v>
      </c>
      <c r="II133" s="144">
        <f t="shared" si="327"/>
        <v>208.393747217217</v>
      </c>
      <c r="IJ133" s="144">
        <f t="shared" si="327"/>
        <v>206.02570448329834</v>
      </c>
      <c r="IK133" s="144">
        <f t="shared" si="327"/>
        <v>203.56655195282829</v>
      </c>
      <c r="IL133" s="144">
        <f t="shared" si="327"/>
        <v>201.05579592152461</v>
      </c>
      <c r="IM133" s="144">
        <f t="shared" si="327"/>
        <v>198.81729730633288</v>
      </c>
      <c r="IN133" s="144">
        <f t="shared" si="327"/>
        <v>196.83157682116362</v>
      </c>
      <c r="IO133" s="144">
        <f t="shared" si="327"/>
        <v>194.95037190100021</v>
      </c>
      <c r="IP133" s="144">
        <f t="shared" si="327"/>
        <v>193.18078703355053</v>
      </c>
      <c r="IQ133" s="144">
        <f t="shared" si="327"/>
        <v>191.46182745692352</v>
      </c>
      <c r="IR133" s="144">
        <f t="shared" si="327"/>
        <v>189.72671834969299</v>
      </c>
      <c r="IS133" s="144">
        <f t="shared" si="327"/>
        <v>187.9928987833498</v>
      </c>
      <c r="IT133" s="144">
        <f t="shared" si="327"/>
        <v>186.32658385306235</v>
      </c>
      <c r="IU133" s="144">
        <f t="shared" si="327"/>
        <v>184.57473602327553</v>
      </c>
      <c r="IV133" s="144">
        <f t="shared" si="327"/>
        <v>182.80006451909057</v>
      </c>
      <c r="IW133" s="144">
        <f t="shared" si="327"/>
        <v>181.03872075368793</v>
      </c>
      <c r="IX133" s="144">
        <f t="shared" si="327"/>
        <v>179.29605599416351</v>
      </c>
      <c r="IY133" s="144">
        <f t="shared" si="327"/>
        <v>177.70972574492751</v>
      </c>
      <c r="IZ133" s="144">
        <f t="shared" si="327"/>
        <v>176.28537531357603</v>
      </c>
      <c r="JA133" s="144">
        <f t="shared" si="327"/>
        <v>175.00467722199187</v>
      </c>
      <c r="JB133" s="144">
        <f t="shared" si="327"/>
        <v>173.60842731119757</v>
      </c>
      <c r="JC133" s="144">
        <f t="shared" si="327"/>
        <v>172.07815547253432</v>
      </c>
      <c r="JD133" s="144">
        <f t="shared" si="327"/>
        <v>170.34225352092722</v>
      </c>
      <c r="JE133" s="144">
        <f t="shared" si="327"/>
        <v>168.47671849089573</v>
      </c>
      <c r="JF133" s="144">
        <f t="shared" si="327"/>
        <v>166.43764510358147</v>
      </c>
      <c r="JG133" s="144">
        <f t="shared" si="327"/>
        <v>164.24378155894681</v>
      </c>
      <c r="JH133" s="144">
        <f t="shared" si="327"/>
        <v>161.86549330291299</v>
      </c>
      <c r="JI133" s="144">
        <f t="shared" si="327"/>
        <v>159.21841768113276</v>
      </c>
      <c r="JJ133" s="144">
        <f t="shared" si="327"/>
        <v>156.49205710035909</v>
      </c>
      <c r="JK133" s="144">
        <f t="shared" si="327"/>
        <v>153.89091078574737</v>
      </c>
      <c r="JL133" s="144">
        <f t="shared" si="327"/>
        <v>151.38158142692626</v>
      </c>
      <c r="JM133" s="144">
        <f t="shared" si="327"/>
        <v>149.22999373807716</v>
      </c>
      <c r="JN133" s="144">
        <f t="shared" ref="JN133:LY133" si="328">JN125+JN127+JN129+JN131+JN132</f>
        <v>147.40858060089084</v>
      </c>
      <c r="JO133" s="144">
        <f t="shared" si="328"/>
        <v>145.91164242357979</v>
      </c>
      <c r="JP133" s="144">
        <f t="shared" si="328"/>
        <v>144.78309520353099</v>
      </c>
      <c r="JQ133" s="144">
        <f t="shared" si="328"/>
        <v>144.00168928974753</v>
      </c>
      <c r="JR133" s="144">
        <f t="shared" si="328"/>
        <v>143.46910239493928</v>
      </c>
      <c r="JS133" s="144">
        <f t="shared" si="328"/>
        <v>143.22138329925056</v>
      </c>
      <c r="JT133" s="144">
        <f t="shared" si="328"/>
        <v>143.40777021287079</v>
      </c>
      <c r="JU133" s="144">
        <f t="shared" si="328"/>
        <v>143.93206128087601</v>
      </c>
      <c r="JV133" s="144">
        <f t="shared" si="328"/>
        <v>144.78363660916793</v>
      </c>
      <c r="JW133" s="144">
        <f t="shared" si="328"/>
        <v>146.06144721949846</v>
      </c>
      <c r="JX133" s="144">
        <f t="shared" si="328"/>
        <v>147.67605825199544</v>
      </c>
      <c r="JY133" s="144">
        <f t="shared" si="328"/>
        <v>149.43029537989321</v>
      </c>
      <c r="JZ133" s="144">
        <f t="shared" si="328"/>
        <v>151.43051432267032</v>
      </c>
      <c r="KA133" s="144">
        <f t="shared" si="328"/>
        <v>153.61630297982126</v>
      </c>
      <c r="KB133" s="144">
        <f t="shared" si="328"/>
        <v>155.84362373755209</v>
      </c>
      <c r="KC133" s="144">
        <f t="shared" si="328"/>
        <v>158.03859712698124</v>
      </c>
      <c r="KD133" s="144">
        <f t="shared" si="328"/>
        <v>160.15614986901591</v>
      </c>
      <c r="KE133" s="144">
        <f t="shared" si="328"/>
        <v>162.17316804315507</v>
      </c>
      <c r="KF133" s="144">
        <f t="shared" si="328"/>
        <v>164.03783403791553</v>
      </c>
      <c r="KG133" s="144">
        <f t="shared" si="328"/>
        <v>165.983198323675</v>
      </c>
      <c r="KH133" s="144">
        <f t="shared" si="328"/>
        <v>168.15738946762184</v>
      </c>
      <c r="KI133" s="144">
        <f t="shared" si="328"/>
        <v>170.68370963215909</v>
      </c>
      <c r="KJ133" s="144">
        <f t="shared" si="328"/>
        <v>173.25828542491146</v>
      </c>
      <c r="KK133" s="144">
        <f t="shared" si="328"/>
        <v>176.12940795410111</v>
      </c>
      <c r="KL133" s="144">
        <f t="shared" si="328"/>
        <v>179.271118458795</v>
      </c>
      <c r="KM133" s="144">
        <f t="shared" si="328"/>
        <v>182.59211757068852</v>
      </c>
      <c r="KN133" s="144">
        <f t="shared" si="328"/>
        <v>186.37319994816653</v>
      </c>
      <c r="KO133" s="144">
        <f t="shared" si="328"/>
        <v>190.13105394719622</v>
      </c>
      <c r="KP133" s="144">
        <f t="shared" si="328"/>
        <v>193.5018086946487</v>
      </c>
      <c r="KQ133" s="144">
        <f t="shared" si="328"/>
        <v>196.52173184431098</v>
      </c>
      <c r="KR133" s="144">
        <f t="shared" si="328"/>
        <v>198.91492493141163</v>
      </c>
      <c r="KS133" s="144">
        <f t="shared" si="328"/>
        <v>200.79803706726594</v>
      </c>
      <c r="KT133" s="144">
        <f t="shared" si="328"/>
        <v>202.24260042159358</v>
      </c>
      <c r="KU133" s="144">
        <f t="shared" si="328"/>
        <v>203.25077704355138</v>
      </c>
      <c r="KV133" s="144">
        <f t="shared" si="328"/>
        <v>204.11297411660018</v>
      </c>
      <c r="KW133" s="144">
        <f t="shared" si="328"/>
        <v>205.00708088486243</v>
      </c>
      <c r="KX133" s="144">
        <f t="shared" si="328"/>
        <v>205.72128694938846</v>
      </c>
      <c r="KY133" s="144">
        <f t="shared" si="328"/>
        <v>206.37185282451034</v>
      </c>
      <c r="KZ133" s="144">
        <f t="shared" si="328"/>
        <v>207.1732032758236</v>
      </c>
      <c r="LA133" s="144">
        <f t="shared" si="328"/>
        <v>207.87717392253421</v>
      </c>
      <c r="LB133" s="144">
        <f t="shared" si="328"/>
        <v>208.43967107698768</v>
      </c>
      <c r="LC133" s="144">
        <f t="shared" si="328"/>
        <v>209.25647436271242</v>
      </c>
      <c r="LD133" s="144">
        <f t="shared" si="328"/>
        <v>210.10964306627082</v>
      </c>
      <c r="LE133" s="144">
        <f t="shared" si="328"/>
        <v>210.9067330090709</v>
      </c>
      <c r="LF133" s="144">
        <f t="shared" si="328"/>
        <v>211.75494142896085</v>
      </c>
      <c r="LG133" s="144">
        <f t="shared" si="328"/>
        <v>212.76325428061824</v>
      </c>
      <c r="LH133" s="144">
        <f t="shared" si="328"/>
        <v>213.85757751948938</v>
      </c>
      <c r="LI133" s="144">
        <f t="shared" si="328"/>
        <v>215.09462906451074</v>
      </c>
      <c r="LJ133" s="144">
        <f t="shared" si="328"/>
        <v>216.73356410458092</v>
      </c>
      <c r="LK133" s="144">
        <f t="shared" si="328"/>
        <v>218.62879964024873</v>
      </c>
      <c r="LL133" s="144">
        <f t="shared" si="328"/>
        <v>220.61936394819622</v>
      </c>
      <c r="LM133" s="144">
        <f t="shared" si="328"/>
        <v>222.23932932847242</v>
      </c>
      <c r="LN133" s="144">
        <f t="shared" si="328"/>
        <v>224.15293976035764</v>
      </c>
      <c r="LO133" s="144">
        <f t="shared" si="328"/>
        <v>225.8988116148108</v>
      </c>
      <c r="LP133" s="144">
        <f t="shared" si="328"/>
        <v>227.45992775800607</v>
      </c>
      <c r="LQ133" s="144">
        <f t="shared" si="328"/>
        <v>229.26080795175457</v>
      </c>
      <c r="LR133" s="144">
        <f t="shared" si="328"/>
        <v>230.35719263812939</v>
      </c>
      <c r="LS133" s="144">
        <f t="shared" si="328"/>
        <v>230.92782849399015</v>
      </c>
      <c r="LT133" s="144">
        <f t="shared" si="328"/>
        <v>231.62529783287957</v>
      </c>
      <c r="LU133" s="144">
        <f t="shared" si="328"/>
        <v>231.97421719008744</v>
      </c>
      <c r="LV133" s="144">
        <f t="shared" si="328"/>
        <v>232.40599407463347</v>
      </c>
      <c r="LW133" s="144">
        <f t="shared" si="328"/>
        <v>233.03541022149636</v>
      </c>
      <c r="LX133" s="144">
        <f t="shared" si="328"/>
        <v>233.78117930630864</v>
      </c>
      <c r="LY133" s="144">
        <f t="shared" si="328"/>
        <v>234.65051322538363</v>
      </c>
      <c r="LZ133" s="144">
        <f t="shared" ref="LZ133:NO133" si="329">LZ125+LZ127+LZ129+LZ131+LZ132</f>
        <v>235.61157156602044</v>
      </c>
      <c r="MA133" s="144">
        <f t="shared" si="329"/>
        <v>236.57508575555661</v>
      </c>
      <c r="MB133" s="144">
        <f t="shared" si="329"/>
        <v>237.44968469172596</v>
      </c>
      <c r="MC133" s="144">
        <f t="shared" si="329"/>
        <v>238.26171187587127</v>
      </c>
      <c r="MD133" s="144">
        <f t="shared" si="329"/>
        <v>238.92980718463531</v>
      </c>
      <c r="ME133" s="144">
        <f t="shared" si="329"/>
        <v>239.45202899152775</v>
      </c>
      <c r="MF133" s="144">
        <f t="shared" si="329"/>
        <v>239.79686107384541</v>
      </c>
      <c r="MG133" s="144">
        <f t="shared" si="329"/>
        <v>239.96708996471037</v>
      </c>
      <c r="MH133" s="144">
        <f t="shared" si="329"/>
        <v>239.93431194906006</v>
      </c>
      <c r="MI133" s="144">
        <f t="shared" si="329"/>
        <v>239.80754111316247</v>
      </c>
      <c r="MJ133" s="144">
        <f t="shared" si="329"/>
        <v>239.63945344534818</v>
      </c>
      <c r="MK133" s="144">
        <f t="shared" si="329"/>
        <v>239.42365688691663</v>
      </c>
      <c r="ML133" s="144">
        <f t="shared" si="329"/>
        <v>239.27552197709329</v>
      </c>
      <c r="MM133" s="144">
        <f t="shared" si="329"/>
        <v>239.12285992120732</v>
      </c>
      <c r="MN133" s="144">
        <f t="shared" si="329"/>
        <v>238.95023833735056</v>
      </c>
      <c r="MO133" s="144">
        <f t="shared" si="329"/>
        <v>238.62616090605002</v>
      </c>
      <c r="MP133" s="144">
        <f t="shared" si="329"/>
        <v>238.23822052914412</v>
      </c>
      <c r="MQ133" s="144">
        <f t="shared" si="329"/>
        <v>237.70917857670574</v>
      </c>
      <c r="MR133" s="144">
        <f t="shared" si="329"/>
        <v>237.12126234042211</v>
      </c>
      <c r="MS133" s="144">
        <f t="shared" si="329"/>
        <v>236.50196168948347</v>
      </c>
      <c r="MT133" s="144">
        <f t="shared" si="329"/>
        <v>235.72949885777319</v>
      </c>
      <c r="MU133" s="144">
        <f t="shared" si="329"/>
        <v>234.83744552014605</v>
      </c>
      <c r="MV133" s="144">
        <f t="shared" si="329"/>
        <v>233.85403627379148</v>
      </c>
      <c r="MW133" s="144">
        <f t="shared" si="329"/>
        <v>232.82304327715619</v>
      </c>
      <c r="MX133" s="144">
        <f t="shared" si="329"/>
        <v>231.99741750646652</v>
      </c>
      <c r="MY133" s="144">
        <f t="shared" si="329"/>
        <v>231.3295709940295</v>
      </c>
      <c r="MZ133" s="144">
        <f t="shared" si="329"/>
        <v>230.90963317760739</v>
      </c>
      <c r="NA133" s="144">
        <f t="shared" si="329"/>
        <v>230.73312538473414</v>
      </c>
      <c r="NB133" s="144">
        <f t="shared" si="329"/>
        <v>230.73371685611392</v>
      </c>
      <c r="NC133" s="144">
        <f t="shared" si="329"/>
        <v>230.84999594220605</v>
      </c>
      <c r="ND133" s="144">
        <f t="shared" si="329"/>
        <v>231.02684189668585</v>
      </c>
      <c r="NE133" s="144">
        <f t="shared" si="329"/>
        <v>231.23998993617744</v>
      </c>
      <c r="NF133" s="144">
        <f t="shared" si="329"/>
        <v>231.4472009642349</v>
      </c>
      <c r="NG133" s="144">
        <f t="shared" si="329"/>
        <v>231.64361892476717</v>
      </c>
      <c r="NH133" s="144">
        <f t="shared" si="329"/>
        <v>231.80688588348875</v>
      </c>
      <c r="NI133" s="144">
        <f t="shared" si="329"/>
        <v>231.92547394676524</v>
      </c>
      <c r="NJ133" s="144">
        <f t="shared" si="329"/>
        <v>231.98271022124601</v>
      </c>
      <c r="NK133" s="144">
        <f t="shared" si="329"/>
        <v>231.9882849290891</v>
      </c>
      <c r="NL133" s="144">
        <f t="shared" si="329"/>
        <v>231.95422465088311</v>
      </c>
      <c r="NM133" s="144">
        <f t="shared" si="329"/>
        <v>231.89455049633241</v>
      </c>
      <c r="NN133" s="144">
        <f t="shared" si="329"/>
        <v>231.81826789449357</v>
      </c>
      <c r="NO133" s="145">
        <f t="shared" si="329"/>
        <v>231.70520348288966</v>
      </c>
      <c r="NP133" s="141"/>
      <c r="NQ133" s="141"/>
    </row>
    <row r="134" spans="1:381" s="152" customForma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2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/>
      <c r="EZ134" s="147"/>
      <c r="FA134" s="147"/>
      <c r="FB134" s="147"/>
      <c r="FC134" s="147"/>
      <c r="FD134" s="147"/>
      <c r="FE134" s="147"/>
      <c r="FF134" s="147"/>
      <c r="FG134" s="147"/>
      <c r="FH134" s="147"/>
      <c r="FI134" s="147"/>
      <c r="FJ134" s="147"/>
      <c r="FK134" s="147"/>
      <c r="FL134" s="147"/>
      <c r="FM134" s="147"/>
      <c r="FN134" s="147"/>
      <c r="FO134" s="147"/>
      <c r="FP134" s="147"/>
      <c r="FQ134" s="147"/>
      <c r="FR134" s="147"/>
      <c r="FS134" s="147"/>
      <c r="FT134" s="147"/>
      <c r="FU134" s="147"/>
      <c r="FV134" s="147"/>
      <c r="FW134" s="147"/>
      <c r="FX134" s="147"/>
      <c r="FY134" s="147"/>
      <c r="FZ134" s="147"/>
      <c r="GA134" s="147"/>
      <c r="GB134" s="147"/>
      <c r="GC134" s="147"/>
      <c r="GD134" s="147"/>
      <c r="GE134" s="147"/>
      <c r="GF134" s="147"/>
      <c r="GG134" s="147"/>
      <c r="GH134" s="147"/>
      <c r="GI134" s="147"/>
      <c r="GJ134" s="147"/>
      <c r="GK134" s="147"/>
      <c r="GL134" s="147"/>
      <c r="GM134" s="147"/>
      <c r="GN134" s="147"/>
      <c r="GO134" s="147"/>
      <c r="GP134" s="147"/>
      <c r="GQ134" s="147"/>
      <c r="GR134" s="147"/>
      <c r="GS134" s="147"/>
      <c r="GT134" s="147"/>
      <c r="GU134" s="147"/>
      <c r="GV134" s="147"/>
      <c r="GW134" s="147"/>
      <c r="GX134" s="147"/>
      <c r="GY134" s="147"/>
      <c r="GZ134" s="147"/>
      <c r="HA134" s="147"/>
      <c r="HB134" s="147"/>
      <c r="HC134" s="147"/>
      <c r="HD134" s="147"/>
      <c r="HE134" s="147"/>
      <c r="HF134" s="147"/>
      <c r="HG134" s="147"/>
      <c r="HH134" s="147"/>
      <c r="HI134" s="147"/>
      <c r="HJ134" s="147"/>
      <c r="HK134" s="147"/>
      <c r="HL134" s="147"/>
      <c r="HM134" s="147"/>
      <c r="HN134" s="147"/>
      <c r="HO134" s="147"/>
      <c r="HP134" s="147"/>
      <c r="HQ134" s="147"/>
      <c r="HR134" s="147"/>
      <c r="HS134" s="147"/>
      <c r="HT134" s="147"/>
      <c r="HU134" s="147"/>
      <c r="HV134" s="147"/>
      <c r="HW134" s="147"/>
      <c r="HX134" s="147"/>
      <c r="HY134" s="147"/>
      <c r="HZ134" s="147"/>
      <c r="IA134" s="147"/>
      <c r="IB134" s="147"/>
      <c r="IC134" s="147"/>
      <c r="ID134" s="147"/>
      <c r="IE134" s="147"/>
      <c r="IF134" s="147"/>
      <c r="IG134" s="147"/>
      <c r="IH134" s="147"/>
      <c r="II134" s="147"/>
      <c r="IJ134" s="147"/>
      <c r="IK134" s="147"/>
      <c r="IL134" s="147"/>
      <c r="IM134" s="147"/>
      <c r="IN134" s="147"/>
      <c r="IO134" s="147"/>
      <c r="IP134" s="147"/>
      <c r="IQ134" s="147"/>
      <c r="IR134" s="147"/>
      <c r="IS134" s="147"/>
      <c r="IT134" s="147"/>
      <c r="IU134" s="147"/>
      <c r="IV134" s="147"/>
      <c r="IW134" s="147"/>
      <c r="IX134" s="147"/>
      <c r="IY134" s="147"/>
      <c r="IZ134" s="147"/>
      <c r="JA134" s="147"/>
      <c r="JB134" s="147"/>
      <c r="JC134" s="147"/>
      <c r="JD134" s="147"/>
      <c r="JE134" s="147"/>
      <c r="JF134" s="147"/>
      <c r="JG134" s="147"/>
      <c r="JH134" s="147"/>
      <c r="JI134" s="147"/>
      <c r="JJ134" s="147"/>
      <c r="JK134" s="147"/>
      <c r="JL134" s="147"/>
      <c r="JM134" s="147"/>
      <c r="JN134" s="147"/>
      <c r="JO134" s="147"/>
      <c r="JP134" s="147"/>
      <c r="JQ134" s="147"/>
      <c r="JR134" s="147"/>
      <c r="JS134" s="147"/>
      <c r="JT134" s="147"/>
      <c r="JU134" s="147"/>
      <c r="JV134" s="147"/>
      <c r="JW134" s="147"/>
      <c r="JX134" s="147"/>
      <c r="JY134" s="147"/>
      <c r="JZ134" s="147"/>
      <c r="KA134" s="147"/>
      <c r="KB134" s="147"/>
      <c r="KC134" s="147"/>
      <c r="KD134" s="147"/>
      <c r="KE134" s="147"/>
      <c r="KF134" s="147"/>
      <c r="KG134" s="147"/>
      <c r="KH134" s="147"/>
      <c r="KI134" s="147"/>
      <c r="KJ134" s="147"/>
      <c r="KK134" s="147"/>
      <c r="KL134" s="147"/>
      <c r="KM134" s="147"/>
      <c r="KN134" s="147"/>
      <c r="KO134" s="147"/>
      <c r="KP134" s="147"/>
      <c r="KQ134" s="147"/>
      <c r="KR134" s="147"/>
      <c r="KS134" s="147"/>
      <c r="KT134" s="147"/>
      <c r="KU134" s="147"/>
      <c r="KV134" s="147"/>
      <c r="KW134" s="147"/>
      <c r="KX134" s="147"/>
      <c r="KY134" s="147"/>
      <c r="KZ134" s="147"/>
      <c r="LA134" s="147"/>
      <c r="LB134" s="147"/>
      <c r="LC134" s="147"/>
      <c r="LD134" s="147"/>
      <c r="LE134" s="147"/>
      <c r="LF134" s="147"/>
      <c r="LG134" s="147"/>
      <c r="LH134" s="147"/>
      <c r="LI134" s="147"/>
      <c r="LJ134" s="147"/>
      <c r="LK134" s="147"/>
      <c r="LL134" s="147"/>
      <c r="LM134" s="147"/>
      <c r="LN134" s="147"/>
      <c r="LO134" s="147"/>
      <c r="LP134" s="147"/>
      <c r="LQ134" s="147"/>
      <c r="LR134" s="147"/>
      <c r="LS134" s="147"/>
      <c r="LT134" s="147"/>
      <c r="LU134" s="147"/>
      <c r="LV134" s="147"/>
      <c r="LW134" s="147"/>
      <c r="LX134" s="147"/>
      <c r="LY134" s="147"/>
      <c r="LZ134" s="147"/>
      <c r="MA134" s="147"/>
      <c r="MB134" s="147"/>
      <c r="MC134" s="147"/>
      <c r="MD134" s="147"/>
      <c r="ME134" s="147"/>
      <c r="MF134" s="147"/>
      <c r="MG134" s="147"/>
      <c r="MH134" s="147"/>
      <c r="MI134" s="147"/>
      <c r="MJ134" s="147"/>
      <c r="MK134" s="147"/>
      <c r="ML134" s="147"/>
      <c r="MM134" s="147"/>
      <c r="MN134" s="147"/>
      <c r="MO134" s="147"/>
      <c r="MP134" s="147"/>
      <c r="MQ134" s="147"/>
      <c r="MR134" s="147"/>
      <c r="MS134" s="147"/>
      <c r="MT134" s="147"/>
      <c r="MU134" s="147"/>
      <c r="MV134" s="147"/>
      <c r="MW134" s="147"/>
      <c r="MX134" s="147"/>
      <c r="MY134" s="147"/>
      <c r="MZ134" s="147"/>
      <c r="NA134" s="147"/>
      <c r="NB134" s="147"/>
      <c r="NC134" s="147"/>
      <c r="ND134" s="147"/>
      <c r="NE134" s="147"/>
      <c r="NF134" s="147"/>
      <c r="NG134" s="147"/>
      <c r="NH134" s="147"/>
      <c r="NI134" s="147"/>
      <c r="NJ134" s="147"/>
      <c r="NK134" s="147"/>
      <c r="NL134" s="147"/>
      <c r="NM134" s="147"/>
      <c r="NN134" s="147"/>
      <c r="NO134" s="147"/>
      <c r="NP134" s="147"/>
      <c r="NQ134" s="147"/>
    </row>
    <row r="135" spans="1:381" s="10" customFormat="1" x14ac:dyDescent="0.2">
      <c r="A135" s="8"/>
      <c r="B135" s="8"/>
      <c r="C135" s="136" t="str">
        <f>OFMOR_FFF_0!C135</f>
        <v>Sales</v>
      </c>
      <c r="D135" s="136"/>
      <c r="E135" s="136" t="str">
        <f>OFMOR_FFF_0!E135</f>
        <v>Оборот: Бюджет продаж с учетом скидок</v>
      </c>
      <c r="F135" s="8"/>
      <c r="G135" s="8" t="str">
        <f>OFMOR_FFF_0!G135</f>
        <v>тыс.руб.</v>
      </c>
      <c r="H135" s="8"/>
      <c r="I135" s="7"/>
      <c r="J135" s="8"/>
      <c r="K135" s="9">
        <f t="shared" ref="K135:K144" si="330">SUM(N135:NO135)</f>
        <v>154854.07349621828</v>
      </c>
      <c r="L135" s="8"/>
      <c r="M135" s="8"/>
      <c r="N135" s="33">
        <f>$N$63*$AQ$89</f>
        <v>0</v>
      </c>
      <c r="O135" s="34">
        <f>SUMPRODUCT($N$63:O$63,$AP$89:$AQ$89)</f>
        <v>12.232212004540111</v>
      </c>
      <c r="P135" s="34">
        <f>SUMPRODUCT($N$63:P$63,$AO$89:$AQ$89)</f>
        <v>14.877085639142372</v>
      </c>
      <c r="Q135" s="34">
        <f>SUMPRODUCT($N$63:Q$63,$AN$89:$AQ$89)</f>
        <v>25.025197245285725</v>
      </c>
      <c r="R135" s="34">
        <f>SUMPRODUCT($N$63:R$63,$AM$89:$AQ$89)</f>
        <v>38.67796681529471</v>
      </c>
      <c r="S135" s="34">
        <f>SUMPRODUCT($N$63:S$63,$AL$89:$AQ$89)</f>
        <v>42.465549828387495</v>
      </c>
      <c r="T135" s="34">
        <f>SUMPRODUCT($N$63:T$63,$AK$89:$AQ$89)</f>
        <v>47.561360310568546</v>
      </c>
      <c r="U135" s="34">
        <f>SUMPRODUCT($N$63:U$63,$AJ$89:$AQ$89)</f>
        <v>75.64423747538342</v>
      </c>
      <c r="V135" s="34">
        <f>SUMPRODUCT($N$63:V$63,$AI$89:$AQ$89)</f>
        <v>94.587775408847904</v>
      </c>
      <c r="W135" s="34">
        <f>SUMPRODUCT($N$63:W$63,$AH$89:$AQ$89)</f>
        <v>93.215177925748975</v>
      </c>
      <c r="X135" s="34">
        <f>SUMPRODUCT($N$63:X$63,$AG$89:$AQ$89)</f>
        <v>134.12189666797036</v>
      </c>
      <c r="Y135" s="34">
        <f>SUMPRODUCT($N$63:Y$63,$AF$89:$AQ$89)</f>
        <v>188.68194669743212</v>
      </c>
      <c r="Z135" s="34">
        <f>SUMPRODUCT($N$63:Z$63,$AE$89:$AQ$89)</f>
        <v>203.99552657606424</v>
      </c>
      <c r="AA135" s="34">
        <f>SUMPRODUCT($N$63:AA$63,$AD$89:$AQ$89)</f>
        <v>224.76211176565556</v>
      </c>
      <c r="AB135" s="34">
        <f>SUMPRODUCT($N$63:AB$63,$AC$89:$AQ$89)</f>
        <v>278.71786683138794</v>
      </c>
      <c r="AC135" s="34">
        <f>SUMPRODUCT($N$63:AC$63,$AB$89:$AQ$89)</f>
        <v>255.99584228924635</v>
      </c>
      <c r="AD135" s="34">
        <f>SUMPRODUCT($N$63:AD$63,$AA$89:$AQ$89)</f>
        <v>208.2038538021005</v>
      </c>
      <c r="AE135" s="34">
        <f>SUMPRODUCT($N$63:AE$63,$Z$89:$AQ$89)</f>
        <v>207.42288750134134</v>
      </c>
      <c r="AF135" s="34">
        <f>SUMPRODUCT($N$63:AF$63,$Y$89:$AQ$89)</f>
        <v>234.20002814574417</v>
      </c>
      <c r="AG135" s="34">
        <f>SUMPRODUCT($N$63:AG$63,$X$89:$AQ$89)</f>
        <v>231.37070709082448</v>
      </c>
      <c r="AH135" s="34">
        <f>SUMPRODUCT($N$63:AH$63,$W$89:$AQ$89)</f>
        <v>239.46831299605009</v>
      </c>
      <c r="AI135" s="34">
        <f>SUMPRODUCT($N$63:AI$63,$V$89:$AQ$89)</f>
        <v>286.07859324160665</v>
      </c>
      <c r="AJ135" s="34">
        <f>SUMPRODUCT($N$63:AJ$63,$U$89:$AQ$89)</f>
        <v>262.55819093606829</v>
      </c>
      <c r="AK135" s="34">
        <f>SUMPRODUCT($N$63:AK$63,$T$89:$AQ$89)</f>
        <v>214.4576352000679</v>
      </c>
      <c r="AL135" s="34">
        <f>SUMPRODUCT($N$63:AL$63,$S$89:$AQ$89)</f>
        <v>212.40009845726345</v>
      </c>
      <c r="AM135" s="34">
        <f>SUMPRODUCT($N$63:AM$63,$R$89:$AQ$89)</f>
        <v>334.33009103605264</v>
      </c>
      <c r="AN135" s="34">
        <f>SUMPRODUCT($N$63:AN$63,$Q$89:$AQ$89)</f>
        <v>357.1659363744937</v>
      </c>
      <c r="AO135" s="34">
        <f>SUMPRODUCT($N$63:AO$63,$P$89:$AQ$89)</f>
        <v>373.43935975951302</v>
      </c>
      <c r="AP135" s="34">
        <f>SUMPRODUCT($N$63:AP$63,$O$89:$AQ$89)</f>
        <v>433.71871607969706</v>
      </c>
      <c r="AQ135" s="34">
        <f>SUMPRODUCT(N$63:AQ$63,$N$89:$AQ$89)</f>
        <v>378.5591184314884</v>
      </c>
      <c r="AR135" s="34">
        <f t="shared" ref="AR135:DC135" si="331">SUMPRODUCT(O$63:AR$63,$N$89:$AQ$89)</f>
        <v>300.54119922109504</v>
      </c>
      <c r="AS135" s="34">
        <f t="shared" si="331"/>
        <v>284.33425172743205</v>
      </c>
      <c r="AT135" s="34">
        <f t="shared" si="331"/>
        <v>215.58662210193788</v>
      </c>
      <c r="AU135" s="34">
        <f t="shared" si="331"/>
        <v>182.17047782385669</v>
      </c>
      <c r="AV135" s="34">
        <f t="shared" si="331"/>
        <v>160.83161769346785</v>
      </c>
      <c r="AW135" s="34">
        <f t="shared" si="331"/>
        <v>158.2436949852775</v>
      </c>
      <c r="AX135" s="34">
        <f t="shared" si="331"/>
        <v>155.60618919480362</v>
      </c>
      <c r="AY135" s="34">
        <f t="shared" si="331"/>
        <v>143.88826434065817</v>
      </c>
      <c r="AZ135" s="34">
        <f t="shared" si="331"/>
        <v>147.69109351239899</v>
      </c>
      <c r="BA135" s="34">
        <f t="shared" si="331"/>
        <v>163.49604759170643</v>
      </c>
      <c r="BB135" s="34">
        <f t="shared" si="331"/>
        <v>166.89114820191639</v>
      </c>
      <c r="BC135" s="34">
        <f t="shared" si="331"/>
        <v>175.14726121671634</v>
      </c>
      <c r="BD135" s="34">
        <f t="shared" si="331"/>
        <v>195.09926454954064</v>
      </c>
      <c r="BE135" s="34">
        <f t="shared" si="331"/>
        <v>198.36156839824497</v>
      </c>
      <c r="BF135" s="34">
        <f t="shared" si="331"/>
        <v>203.95496383178414</v>
      </c>
      <c r="BG135" s="34">
        <f t="shared" si="331"/>
        <v>215.80941105504974</v>
      </c>
      <c r="BH135" s="34">
        <f t="shared" si="331"/>
        <v>236.67196578128556</v>
      </c>
      <c r="BI135" s="34">
        <f t="shared" si="331"/>
        <v>251.570056871151</v>
      </c>
      <c r="BJ135" s="34">
        <f t="shared" si="331"/>
        <v>264.46027552969429</v>
      </c>
      <c r="BK135" s="34">
        <f t="shared" si="331"/>
        <v>286.19135118846714</v>
      </c>
      <c r="BL135" s="34">
        <f t="shared" si="331"/>
        <v>296.29733829617066</v>
      </c>
      <c r="BM135" s="34">
        <f t="shared" si="331"/>
        <v>303.69314690985851</v>
      </c>
      <c r="BN135" s="34">
        <f t="shared" si="331"/>
        <v>318.45489125601591</v>
      </c>
      <c r="BO135" s="34">
        <f t="shared" si="331"/>
        <v>344.52458179884979</v>
      </c>
      <c r="BP135" s="34">
        <f t="shared" si="331"/>
        <v>362.58640083736157</v>
      </c>
      <c r="BQ135" s="34">
        <f t="shared" si="331"/>
        <v>377.21250973619101</v>
      </c>
      <c r="BR135" s="34">
        <f t="shared" si="331"/>
        <v>402.42982076899204</v>
      </c>
      <c r="BS135" s="34">
        <f t="shared" si="331"/>
        <v>415.11354341612707</v>
      </c>
      <c r="BT135" s="34">
        <f t="shared" si="331"/>
        <v>422.33311342052264</v>
      </c>
      <c r="BU135" s="34">
        <f t="shared" si="331"/>
        <v>432.23129826515867</v>
      </c>
      <c r="BV135" s="34">
        <f t="shared" si="331"/>
        <v>427.42555704311894</v>
      </c>
      <c r="BW135" s="34">
        <f t="shared" si="331"/>
        <v>423.9281396692528</v>
      </c>
      <c r="BX135" s="34">
        <f t="shared" si="331"/>
        <v>416.62934065643265</v>
      </c>
      <c r="BY135" s="34">
        <f t="shared" si="331"/>
        <v>411.27208151901527</v>
      </c>
      <c r="BZ135" s="34">
        <f t="shared" si="331"/>
        <v>410.27527248660499</v>
      </c>
      <c r="CA135" s="34">
        <f t="shared" si="331"/>
        <v>408.32216527300909</v>
      </c>
      <c r="CB135" s="34">
        <f t="shared" si="331"/>
        <v>405.90474009072943</v>
      </c>
      <c r="CC135" s="34">
        <f t="shared" si="331"/>
        <v>405.33646943904557</v>
      </c>
      <c r="CD135" s="34">
        <f t="shared" si="331"/>
        <v>403.83048894876998</v>
      </c>
      <c r="CE135" s="34">
        <f t="shared" si="331"/>
        <v>401.15222141320908</v>
      </c>
      <c r="CF135" s="34">
        <f t="shared" si="331"/>
        <v>401.76747940958569</v>
      </c>
      <c r="CG135" s="34">
        <f t="shared" si="331"/>
        <v>405.50105705124531</v>
      </c>
      <c r="CH135" s="34">
        <f t="shared" si="331"/>
        <v>409.3330459175977</v>
      </c>
      <c r="CI135" s="34">
        <f t="shared" si="331"/>
        <v>410.9122151088676</v>
      </c>
      <c r="CJ135" s="34">
        <f t="shared" si="331"/>
        <v>410.83308084874795</v>
      </c>
      <c r="CK135" s="34">
        <f t="shared" si="331"/>
        <v>405.39808322864974</v>
      </c>
      <c r="CL135" s="34">
        <f t="shared" si="331"/>
        <v>395.85920122034747</v>
      </c>
      <c r="CM135" s="34">
        <f t="shared" si="331"/>
        <v>386.62745433241889</v>
      </c>
      <c r="CN135" s="34">
        <f t="shared" si="331"/>
        <v>378.09211757698142</v>
      </c>
      <c r="CO135" s="34">
        <f t="shared" si="331"/>
        <v>371.58227671276984</v>
      </c>
      <c r="CP135" s="34">
        <f t="shared" si="331"/>
        <v>367.80547070798195</v>
      </c>
      <c r="CQ135" s="34">
        <f t="shared" si="331"/>
        <v>368.67651922645086</v>
      </c>
      <c r="CR135" s="34">
        <f t="shared" si="331"/>
        <v>371.382306834377</v>
      </c>
      <c r="CS135" s="34">
        <f t="shared" si="331"/>
        <v>376.15916803219034</v>
      </c>
      <c r="CT135" s="34">
        <f t="shared" si="331"/>
        <v>383.05378219788122</v>
      </c>
      <c r="CU135" s="34">
        <f t="shared" si="331"/>
        <v>389.84725450697238</v>
      </c>
      <c r="CV135" s="34">
        <f t="shared" si="331"/>
        <v>396.5656770026975</v>
      </c>
      <c r="CW135" s="34">
        <f t="shared" si="331"/>
        <v>403.5691088941856</v>
      </c>
      <c r="CX135" s="34">
        <f t="shared" si="331"/>
        <v>411.13926855365372</v>
      </c>
      <c r="CY135" s="34">
        <f t="shared" si="331"/>
        <v>417.30665674920203</v>
      </c>
      <c r="CZ135" s="34">
        <f t="shared" si="331"/>
        <v>422.62684010799489</v>
      </c>
      <c r="DA135" s="34">
        <f t="shared" si="331"/>
        <v>426.97398459667096</v>
      </c>
      <c r="DB135" s="34">
        <f t="shared" si="331"/>
        <v>431.93280172073827</v>
      </c>
      <c r="DC135" s="34">
        <f t="shared" si="331"/>
        <v>437.19870093037127</v>
      </c>
      <c r="DD135" s="34">
        <f t="shared" ref="DD135:FO135" si="332">SUMPRODUCT(CA$63:DD$63,$N$89:$AQ$89)</f>
        <v>442.2466507795375</v>
      </c>
      <c r="DE135" s="34">
        <f t="shared" si="332"/>
        <v>447.43317528922444</v>
      </c>
      <c r="DF135" s="34">
        <f t="shared" si="332"/>
        <v>451.78165084635941</v>
      </c>
      <c r="DG135" s="34">
        <f t="shared" si="332"/>
        <v>455.4796698150268</v>
      </c>
      <c r="DH135" s="34">
        <f t="shared" si="332"/>
        <v>458.98610606865356</v>
      </c>
      <c r="DI135" s="34">
        <f t="shared" si="332"/>
        <v>462.57361479888084</v>
      </c>
      <c r="DJ135" s="34">
        <f t="shared" si="332"/>
        <v>466.29104859377617</v>
      </c>
      <c r="DK135" s="34">
        <f t="shared" si="332"/>
        <v>469.69857644808963</v>
      </c>
      <c r="DL135" s="34">
        <f t="shared" si="332"/>
        <v>471.61052990805388</v>
      </c>
      <c r="DM135" s="34">
        <f t="shared" si="332"/>
        <v>471.52921075522517</v>
      </c>
      <c r="DN135" s="34">
        <f t="shared" si="332"/>
        <v>469.98526997772854</v>
      </c>
      <c r="DO135" s="34">
        <f t="shared" si="332"/>
        <v>467.09757801497983</v>
      </c>
      <c r="DP135" s="34">
        <f t="shared" si="332"/>
        <v>463.37086150143062</v>
      </c>
      <c r="DQ135" s="34">
        <f t="shared" si="332"/>
        <v>460.09368501060806</v>
      </c>
      <c r="DR135" s="34">
        <f t="shared" si="332"/>
        <v>457.13898644930691</v>
      </c>
      <c r="DS135" s="34">
        <f t="shared" si="332"/>
        <v>455.64003239363387</v>
      </c>
      <c r="DT135" s="34">
        <f t="shared" si="332"/>
        <v>454.54862826882879</v>
      </c>
      <c r="DU135" s="34">
        <f t="shared" si="332"/>
        <v>454.03685872803294</v>
      </c>
      <c r="DV135" s="34">
        <f t="shared" si="332"/>
        <v>454.25219043504273</v>
      </c>
      <c r="DW135" s="34">
        <f t="shared" si="332"/>
        <v>454.29976440377663</v>
      </c>
      <c r="DX135" s="34">
        <f t="shared" si="332"/>
        <v>454.68423072004714</v>
      </c>
      <c r="DY135" s="34">
        <f t="shared" si="332"/>
        <v>455.48534129500604</v>
      </c>
      <c r="DZ135" s="34">
        <f t="shared" si="332"/>
        <v>456.77602543852265</v>
      </c>
      <c r="EA135" s="34">
        <f t="shared" si="332"/>
        <v>457.93355970572384</v>
      </c>
      <c r="EB135" s="34">
        <f t="shared" si="332"/>
        <v>458.96258108829784</v>
      </c>
      <c r="EC135" s="34">
        <f t="shared" si="332"/>
        <v>459.84168581567246</v>
      </c>
      <c r="ED135" s="34">
        <f t="shared" si="332"/>
        <v>460.01139775398474</v>
      </c>
      <c r="EE135" s="34">
        <f t="shared" si="332"/>
        <v>459.82465182498925</v>
      </c>
      <c r="EF135" s="34">
        <f t="shared" si="332"/>
        <v>459.12138543082938</v>
      </c>
      <c r="EG135" s="34">
        <f t="shared" si="332"/>
        <v>458.78131500838731</v>
      </c>
      <c r="EH135" s="34">
        <f t="shared" si="332"/>
        <v>458.66998840756497</v>
      </c>
      <c r="EI135" s="34">
        <f t="shared" si="332"/>
        <v>458.71257453350722</v>
      </c>
      <c r="EJ135" s="34">
        <f t="shared" si="332"/>
        <v>458.94698668132014</v>
      </c>
      <c r="EK135" s="34">
        <f t="shared" si="332"/>
        <v>459.34974042590727</v>
      </c>
      <c r="EL135" s="34">
        <f t="shared" si="332"/>
        <v>459.95648576456153</v>
      </c>
      <c r="EM135" s="34">
        <f t="shared" si="332"/>
        <v>460.47746985711353</v>
      </c>
      <c r="EN135" s="34">
        <f t="shared" si="332"/>
        <v>461.35548082158709</v>
      </c>
      <c r="EO135" s="34">
        <f t="shared" si="332"/>
        <v>462.36496909475318</v>
      </c>
      <c r="EP135" s="34">
        <f t="shared" si="332"/>
        <v>463.27953873975633</v>
      </c>
      <c r="EQ135" s="34">
        <f t="shared" si="332"/>
        <v>463.10146175658554</v>
      </c>
      <c r="ER135" s="34">
        <f t="shared" si="332"/>
        <v>462.33232318803306</v>
      </c>
      <c r="ES135" s="34">
        <f t="shared" si="332"/>
        <v>461.24871578069286</v>
      </c>
      <c r="ET135" s="34">
        <f t="shared" si="332"/>
        <v>459.82230764972383</v>
      </c>
      <c r="EU135" s="34">
        <f t="shared" si="332"/>
        <v>458.97452130022407</v>
      </c>
      <c r="EV135" s="34">
        <f t="shared" si="332"/>
        <v>458.32624620945518</v>
      </c>
      <c r="EW135" s="34">
        <f t="shared" si="332"/>
        <v>458.07543591388912</v>
      </c>
      <c r="EX135" s="34">
        <f t="shared" si="332"/>
        <v>458.66804382775285</v>
      </c>
      <c r="EY135" s="34">
        <f t="shared" si="332"/>
        <v>459.19618423447082</v>
      </c>
      <c r="EZ135" s="34">
        <f t="shared" si="332"/>
        <v>460.15280256143228</v>
      </c>
      <c r="FA135" s="34">
        <f t="shared" si="332"/>
        <v>461.49431066895158</v>
      </c>
      <c r="FB135" s="34">
        <f t="shared" si="332"/>
        <v>463.27008782397024</v>
      </c>
      <c r="FC135" s="34">
        <f t="shared" si="332"/>
        <v>465.45237875847249</v>
      </c>
      <c r="FD135" s="34">
        <f t="shared" si="332"/>
        <v>468.08777750854733</v>
      </c>
      <c r="FE135" s="34">
        <f t="shared" si="332"/>
        <v>470.82646540853852</v>
      </c>
      <c r="FF135" s="34">
        <f t="shared" si="332"/>
        <v>473.88124488948534</v>
      </c>
      <c r="FG135" s="34">
        <f t="shared" si="332"/>
        <v>477.97001561946757</v>
      </c>
      <c r="FH135" s="34">
        <f t="shared" si="332"/>
        <v>482.47131813126794</v>
      </c>
      <c r="FI135" s="34">
        <f t="shared" si="332"/>
        <v>487.66151726634109</v>
      </c>
      <c r="FJ135" s="34">
        <f t="shared" si="332"/>
        <v>493.42858422141455</v>
      </c>
      <c r="FK135" s="34">
        <f t="shared" si="332"/>
        <v>498.81736770282714</v>
      </c>
      <c r="FL135" s="34">
        <f t="shared" si="332"/>
        <v>503.32702274299947</v>
      </c>
      <c r="FM135" s="34">
        <f t="shared" si="332"/>
        <v>507.64608680142908</v>
      </c>
      <c r="FN135" s="34">
        <f t="shared" si="332"/>
        <v>512.64941096200812</v>
      </c>
      <c r="FO135" s="34">
        <f t="shared" si="332"/>
        <v>517.78575776790603</v>
      </c>
      <c r="FP135" s="34">
        <f t="shared" ref="FP135:IA135" si="333">SUMPRODUCT(EM$63:FP$63,$N$89:$AQ$89)</f>
        <v>523.3905163316806</v>
      </c>
      <c r="FQ135" s="34">
        <f t="shared" si="333"/>
        <v>529.94414974025244</v>
      </c>
      <c r="FR135" s="34">
        <f t="shared" si="333"/>
        <v>536.00127208955882</v>
      </c>
      <c r="FS135" s="34">
        <f t="shared" si="333"/>
        <v>541.07602563941407</v>
      </c>
      <c r="FT135" s="34">
        <f t="shared" si="333"/>
        <v>545.84939154545816</v>
      </c>
      <c r="FU135" s="34">
        <f t="shared" si="333"/>
        <v>553.26946175523472</v>
      </c>
      <c r="FV135" s="34">
        <f t="shared" si="333"/>
        <v>561.24604697054042</v>
      </c>
      <c r="FW135" s="34">
        <f t="shared" si="333"/>
        <v>569.69978669647367</v>
      </c>
      <c r="FX135" s="34">
        <f t="shared" si="333"/>
        <v>579.29805732269369</v>
      </c>
      <c r="FY135" s="34">
        <f t="shared" si="333"/>
        <v>587.6029088504547</v>
      </c>
      <c r="FZ135" s="34">
        <f t="shared" si="333"/>
        <v>594.36050048988193</v>
      </c>
      <c r="GA135" s="34">
        <f t="shared" si="333"/>
        <v>600.53426281245913</v>
      </c>
      <c r="GB135" s="34">
        <f t="shared" si="333"/>
        <v>604.60611671362187</v>
      </c>
      <c r="GC135" s="34">
        <f t="shared" si="333"/>
        <v>607.95816771697582</v>
      </c>
      <c r="GD135" s="34">
        <f t="shared" si="333"/>
        <v>610.49856310322446</v>
      </c>
      <c r="GE135" s="34">
        <f t="shared" si="333"/>
        <v>612.14960710437185</v>
      </c>
      <c r="GF135" s="34">
        <f t="shared" si="333"/>
        <v>613.52721562555496</v>
      </c>
      <c r="GG135" s="34">
        <f t="shared" si="333"/>
        <v>614.48261541296301</v>
      </c>
      <c r="GH135" s="34">
        <f t="shared" si="333"/>
        <v>613.88019901532334</v>
      </c>
      <c r="GI135" s="34">
        <f t="shared" si="333"/>
        <v>612.57340871700262</v>
      </c>
      <c r="GJ135" s="34">
        <f t="shared" si="333"/>
        <v>611.3651695703528</v>
      </c>
      <c r="GK135" s="34">
        <f t="shared" si="333"/>
        <v>608.37348903355416</v>
      </c>
      <c r="GL135" s="34">
        <f t="shared" si="333"/>
        <v>602.86346859730281</v>
      </c>
      <c r="GM135" s="34">
        <f t="shared" si="333"/>
        <v>596.4571986138842</v>
      </c>
      <c r="GN135" s="34">
        <f t="shared" si="333"/>
        <v>589.05429882916201</v>
      </c>
      <c r="GO135" s="34">
        <f t="shared" si="333"/>
        <v>578.99504990136961</v>
      </c>
      <c r="GP135" s="34">
        <f t="shared" si="333"/>
        <v>570.19581302214635</v>
      </c>
      <c r="GQ135" s="34">
        <f t="shared" si="333"/>
        <v>563.87487273612169</v>
      </c>
      <c r="GR135" s="34">
        <f t="shared" si="333"/>
        <v>557.84554366959981</v>
      </c>
      <c r="GS135" s="34">
        <f t="shared" si="333"/>
        <v>550.68873511222432</v>
      </c>
      <c r="GT135" s="34">
        <f t="shared" si="333"/>
        <v>543.63932110581482</v>
      </c>
      <c r="GU135" s="34">
        <f t="shared" si="333"/>
        <v>536.26433610156516</v>
      </c>
      <c r="GV135" s="34">
        <f t="shared" si="333"/>
        <v>526.60340964987506</v>
      </c>
      <c r="GW135" s="34">
        <f t="shared" si="333"/>
        <v>518.29961879129439</v>
      </c>
      <c r="GX135" s="34">
        <f t="shared" si="333"/>
        <v>512.50450952555366</v>
      </c>
      <c r="GY135" s="34">
        <f t="shared" si="333"/>
        <v>507.0463816499763</v>
      </c>
      <c r="GZ135" s="34">
        <f t="shared" si="333"/>
        <v>496.00395488584644</v>
      </c>
      <c r="HA135" s="34">
        <f t="shared" si="333"/>
        <v>484.36821104309718</v>
      </c>
      <c r="HB135" s="34">
        <f t="shared" si="333"/>
        <v>472.04389843408097</v>
      </c>
      <c r="HC135" s="34">
        <f t="shared" si="333"/>
        <v>457.11065295497178</v>
      </c>
      <c r="HD135" s="34">
        <f t="shared" si="333"/>
        <v>444.9192029630442</v>
      </c>
      <c r="HE135" s="34">
        <f t="shared" si="333"/>
        <v>436.53983143790845</v>
      </c>
      <c r="HF135" s="34">
        <f t="shared" si="333"/>
        <v>429.13304730053801</v>
      </c>
      <c r="HG135" s="34">
        <f t="shared" si="333"/>
        <v>425.93505659819465</v>
      </c>
      <c r="HH135" s="34">
        <f t="shared" si="333"/>
        <v>425.01727075361373</v>
      </c>
      <c r="HI135" s="34">
        <f t="shared" si="333"/>
        <v>424.88809540861507</v>
      </c>
      <c r="HJ135" s="34">
        <f t="shared" si="333"/>
        <v>426.56849984498183</v>
      </c>
      <c r="HK135" s="34">
        <f t="shared" si="333"/>
        <v>430.93212815314996</v>
      </c>
      <c r="HL135" s="34">
        <f t="shared" si="333"/>
        <v>436.13453629352591</v>
      </c>
      <c r="HM135" s="34">
        <f t="shared" si="333"/>
        <v>442.00221082237033</v>
      </c>
      <c r="HN135" s="34">
        <f t="shared" si="333"/>
        <v>449.80408413759039</v>
      </c>
      <c r="HO135" s="34">
        <f t="shared" si="333"/>
        <v>455.65616006893868</v>
      </c>
      <c r="HP135" s="34">
        <f t="shared" si="333"/>
        <v>457.9820991937965</v>
      </c>
      <c r="HQ135" s="34">
        <f t="shared" si="333"/>
        <v>459.08890944108521</v>
      </c>
      <c r="HR135" s="34">
        <f t="shared" si="333"/>
        <v>461.18973227163519</v>
      </c>
      <c r="HS135" s="34">
        <f t="shared" si="333"/>
        <v>462.00859253741459</v>
      </c>
      <c r="HT135" s="34">
        <f t="shared" si="333"/>
        <v>463.58223699607072</v>
      </c>
      <c r="HU135" s="34">
        <f t="shared" si="333"/>
        <v>467.82633386400488</v>
      </c>
      <c r="HV135" s="34">
        <f t="shared" si="333"/>
        <v>470.65929117025928</v>
      </c>
      <c r="HW135" s="34">
        <f t="shared" si="333"/>
        <v>470.34769462506824</v>
      </c>
      <c r="HX135" s="34">
        <f t="shared" si="333"/>
        <v>469.32182050349797</v>
      </c>
      <c r="HY135" s="34">
        <f t="shared" si="333"/>
        <v>473.96868130705218</v>
      </c>
      <c r="HZ135" s="34">
        <f t="shared" si="333"/>
        <v>478.76357571949916</v>
      </c>
      <c r="IA135" s="34">
        <f t="shared" si="333"/>
        <v>484.61295205677959</v>
      </c>
      <c r="IB135" s="34">
        <f t="shared" ref="IB135:KM135" si="334">SUMPRODUCT(GY$63:IB$63,$N$89:$AQ$89)</f>
        <v>493.61503191690463</v>
      </c>
      <c r="IC135" s="34">
        <f t="shared" si="334"/>
        <v>499.68512958903239</v>
      </c>
      <c r="ID135" s="34">
        <f t="shared" si="334"/>
        <v>498.95115545390672</v>
      </c>
      <c r="IE135" s="34">
        <f t="shared" si="334"/>
        <v>496.25590146004743</v>
      </c>
      <c r="IF135" s="34">
        <f t="shared" si="334"/>
        <v>489.96010156703699</v>
      </c>
      <c r="IG135" s="34">
        <f t="shared" si="334"/>
        <v>480.99038739668572</v>
      </c>
      <c r="IH135" s="34">
        <f t="shared" si="334"/>
        <v>472.13108631236491</v>
      </c>
      <c r="II135" s="34">
        <f t="shared" si="334"/>
        <v>465.16237544887201</v>
      </c>
      <c r="IJ135" s="34">
        <f t="shared" si="334"/>
        <v>458.57824215693478</v>
      </c>
      <c r="IK135" s="34">
        <f t="shared" si="334"/>
        <v>453.15461725752107</v>
      </c>
      <c r="IL135" s="34">
        <f t="shared" si="334"/>
        <v>448.13954368753758</v>
      </c>
      <c r="IM135" s="34">
        <f t="shared" si="334"/>
        <v>443.9811634048325</v>
      </c>
      <c r="IN135" s="34">
        <f t="shared" si="334"/>
        <v>439.99722374588805</v>
      </c>
      <c r="IO135" s="34">
        <f t="shared" si="334"/>
        <v>435.57058897516265</v>
      </c>
      <c r="IP135" s="34">
        <f t="shared" si="334"/>
        <v>430.97570607960677</v>
      </c>
      <c r="IQ135" s="34">
        <f t="shared" si="334"/>
        <v>425.87584304097254</v>
      </c>
      <c r="IR135" s="34">
        <f t="shared" si="334"/>
        <v>420.11754938648403</v>
      </c>
      <c r="IS135" s="34">
        <f t="shared" si="334"/>
        <v>413.66304842744796</v>
      </c>
      <c r="IT135" s="34">
        <f t="shared" si="334"/>
        <v>408.36856254789382</v>
      </c>
      <c r="IU135" s="34">
        <f t="shared" si="334"/>
        <v>404.13129399163518</v>
      </c>
      <c r="IV135" s="34">
        <f t="shared" si="334"/>
        <v>400.5103598580348</v>
      </c>
      <c r="IW135" s="34">
        <f t="shared" si="334"/>
        <v>397.09038817101953</v>
      </c>
      <c r="IX135" s="34">
        <f t="shared" si="334"/>
        <v>393.41863601381147</v>
      </c>
      <c r="IY135" s="34">
        <f t="shared" si="334"/>
        <v>389.30525424994858</v>
      </c>
      <c r="IZ135" s="34">
        <f t="shared" si="334"/>
        <v>384.57172246218266</v>
      </c>
      <c r="JA135" s="34">
        <f t="shared" si="334"/>
        <v>380.89943912565752</v>
      </c>
      <c r="JB135" s="34">
        <f t="shared" si="334"/>
        <v>378.05644393300702</v>
      </c>
      <c r="JC135" s="34">
        <f t="shared" si="334"/>
        <v>375.38479861185209</v>
      </c>
      <c r="JD135" s="34">
        <f t="shared" si="334"/>
        <v>370.96300390350433</v>
      </c>
      <c r="JE135" s="34">
        <f t="shared" si="334"/>
        <v>365.5413436339266</v>
      </c>
      <c r="JF135" s="34">
        <f t="shared" si="334"/>
        <v>358.94642474891077</v>
      </c>
      <c r="JG135" s="34">
        <f t="shared" si="334"/>
        <v>351.0804585531647</v>
      </c>
      <c r="JH135" s="34">
        <f t="shared" si="334"/>
        <v>343.61192268441107</v>
      </c>
      <c r="JI135" s="34">
        <f t="shared" si="334"/>
        <v>337.03004282945949</v>
      </c>
      <c r="JJ135" s="34">
        <f t="shared" si="334"/>
        <v>330.6942234732125</v>
      </c>
      <c r="JK135" s="34">
        <f t="shared" si="334"/>
        <v>326.15520011801055</v>
      </c>
      <c r="JL135" s="34">
        <f t="shared" si="334"/>
        <v>322.20338863588967</v>
      </c>
      <c r="JM135" s="34">
        <f t="shared" si="334"/>
        <v>319.21236743705725</v>
      </c>
      <c r="JN135" s="34">
        <f t="shared" si="334"/>
        <v>317.03928699541319</v>
      </c>
      <c r="JO135" s="34">
        <f t="shared" si="334"/>
        <v>315.34698734905658</v>
      </c>
      <c r="JP135" s="34">
        <f t="shared" si="334"/>
        <v>314.17204733744398</v>
      </c>
      <c r="JQ135" s="34">
        <f t="shared" si="334"/>
        <v>314.1414785392343</v>
      </c>
      <c r="JR135" s="34">
        <f t="shared" si="334"/>
        <v>314.72156771663663</v>
      </c>
      <c r="JS135" s="34">
        <f t="shared" si="334"/>
        <v>315.17064744283221</v>
      </c>
      <c r="JT135" s="34">
        <f t="shared" si="334"/>
        <v>317.0675286401617</v>
      </c>
      <c r="JU135" s="34">
        <f t="shared" si="334"/>
        <v>320.84914580669749</v>
      </c>
      <c r="JV135" s="34">
        <f t="shared" si="334"/>
        <v>325.35603822479078</v>
      </c>
      <c r="JW135" s="34">
        <f t="shared" si="334"/>
        <v>330.69611670961461</v>
      </c>
      <c r="JX135" s="34">
        <f t="shared" si="334"/>
        <v>338.09237876175899</v>
      </c>
      <c r="JY135" s="34">
        <f t="shared" si="334"/>
        <v>344.41236045004831</v>
      </c>
      <c r="JZ135" s="34">
        <f t="shared" si="334"/>
        <v>348.72206484840603</v>
      </c>
      <c r="KA135" s="34">
        <f t="shared" si="334"/>
        <v>352.85435216028935</v>
      </c>
      <c r="KB135" s="34">
        <f t="shared" si="334"/>
        <v>357.83548374601583</v>
      </c>
      <c r="KC135" s="34">
        <f t="shared" si="334"/>
        <v>362.82579011837765</v>
      </c>
      <c r="KD135" s="34">
        <f t="shared" si="334"/>
        <v>368.15392371789028</v>
      </c>
      <c r="KE135" s="34">
        <f t="shared" si="334"/>
        <v>375.20008437601211</v>
      </c>
      <c r="KF135" s="34">
        <f t="shared" si="334"/>
        <v>381.04871294701331</v>
      </c>
      <c r="KG135" s="34">
        <f t="shared" si="334"/>
        <v>384.7637265704513</v>
      </c>
      <c r="KH135" s="34">
        <f t="shared" si="334"/>
        <v>388.19005714766558</v>
      </c>
      <c r="KI135" s="34">
        <f t="shared" si="334"/>
        <v>396.1809685430635</v>
      </c>
      <c r="KJ135" s="34">
        <f t="shared" si="334"/>
        <v>405.17288716183509</v>
      </c>
      <c r="KK135" s="34">
        <f t="shared" si="334"/>
        <v>414.85590812950795</v>
      </c>
      <c r="KL135" s="34">
        <f t="shared" si="334"/>
        <v>426.86096215904593</v>
      </c>
      <c r="KM135" s="34">
        <f t="shared" si="334"/>
        <v>436.83647829011068</v>
      </c>
      <c r="KN135" s="34">
        <f t="shared" ref="KN135:MY135" si="335">SUMPRODUCT(JK$63:KN$63,$N$89:$AQ$89)</f>
        <v>444.21889056428915</v>
      </c>
      <c r="KO135" s="34">
        <f t="shared" si="335"/>
        <v>450.46945668723117</v>
      </c>
      <c r="KP135" s="34">
        <f t="shared" si="335"/>
        <v>454.31883440846741</v>
      </c>
      <c r="KQ135" s="34">
        <f t="shared" si="335"/>
        <v>456.94119246265461</v>
      </c>
      <c r="KR135" s="34">
        <f t="shared" si="335"/>
        <v>458.22780655796493</v>
      </c>
      <c r="KS135" s="34">
        <f t="shared" si="335"/>
        <v>459.42472024929032</v>
      </c>
      <c r="KT135" s="34">
        <f t="shared" si="335"/>
        <v>461.30025079931261</v>
      </c>
      <c r="KU135" s="34">
        <f t="shared" si="335"/>
        <v>462.0055326910325</v>
      </c>
      <c r="KV135" s="34">
        <f t="shared" si="335"/>
        <v>461.81414443128517</v>
      </c>
      <c r="KW135" s="34">
        <f t="shared" si="335"/>
        <v>463.83311551866234</v>
      </c>
      <c r="KX135" s="34">
        <f t="shared" si="335"/>
        <v>466.05780815400396</v>
      </c>
      <c r="KY135" s="34">
        <f t="shared" si="335"/>
        <v>466.48369118608082</v>
      </c>
      <c r="KZ135" s="34">
        <f t="shared" si="335"/>
        <v>467.6946268593515</v>
      </c>
      <c r="LA135" s="34">
        <f t="shared" si="335"/>
        <v>470.04686651695647</v>
      </c>
      <c r="LB135" s="34">
        <f t="shared" si="335"/>
        <v>469.00176351529387</v>
      </c>
      <c r="LC135" s="34">
        <f t="shared" si="335"/>
        <v>467.62269664126154</v>
      </c>
      <c r="LD135" s="34">
        <f t="shared" si="335"/>
        <v>469.24211398386262</v>
      </c>
      <c r="LE135" s="34">
        <f t="shared" si="335"/>
        <v>472.35154309941601</v>
      </c>
      <c r="LF135" s="34">
        <f t="shared" si="335"/>
        <v>474.39759768223041</v>
      </c>
      <c r="LG135" s="34">
        <f t="shared" si="335"/>
        <v>477.51749032267503</v>
      </c>
      <c r="LH135" s="34">
        <f t="shared" si="335"/>
        <v>482.053533090759</v>
      </c>
      <c r="LI135" s="34">
        <f t="shared" si="335"/>
        <v>483.39266947397186</v>
      </c>
      <c r="LJ135" s="34">
        <f t="shared" si="335"/>
        <v>484.34522924123996</v>
      </c>
      <c r="LK135" s="34">
        <f t="shared" si="335"/>
        <v>488.18740875430922</v>
      </c>
      <c r="LL135" s="34">
        <f t="shared" si="335"/>
        <v>497.14168876982143</v>
      </c>
      <c r="LM135" s="34">
        <f t="shared" si="335"/>
        <v>501.13531132651076</v>
      </c>
      <c r="LN135" s="34">
        <f t="shared" si="335"/>
        <v>504.96449275681323</v>
      </c>
      <c r="LO135" s="34">
        <f t="shared" si="335"/>
        <v>509.96153855431874</v>
      </c>
      <c r="LP135" s="34">
        <f t="shared" si="335"/>
        <v>509.4674220445329</v>
      </c>
      <c r="LQ135" s="34">
        <f t="shared" si="335"/>
        <v>508.54592470205131</v>
      </c>
      <c r="LR135" s="34">
        <f t="shared" si="335"/>
        <v>510.21566426689094</v>
      </c>
      <c r="LS135" s="34">
        <f t="shared" si="335"/>
        <v>509.53096076873987</v>
      </c>
      <c r="LT135" s="34">
        <f t="shared" si="335"/>
        <v>510.65869737281486</v>
      </c>
      <c r="LU135" s="34">
        <f t="shared" si="335"/>
        <v>512.31119170464251</v>
      </c>
      <c r="LV135" s="34">
        <f t="shared" si="335"/>
        <v>514.58797420958399</v>
      </c>
      <c r="LW135" s="34">
        <f t="shared" si="335"/>
        <v>516.81270910637284</v>
      </c>
      <c r="LX135" s="34">
        <f t="shared" si="335"/>
        <v>518.68937041760285</v>
      </c>
      <c r="LY135" s="34">
        <f t="shared" si="335"/>
        <v>520.90977592813454</v>
      </c>
      <c r="LZ135" s="34">
        <f t="shared" si="335"/>
        <v>523.23238273890559</v>
      </c>
      <c r="MA135" s="34">
        <f t="shared" si="335"/>
        <v>524.87164242468145</v>
      </c>
      <c r="MB135" s="34">
        <f t="shared" si="335"/>
        <v>526.04963968154516</v>
      </c>
      <c r="MC135" s="34">
        <f t="shared" si="335"/>
        <v>526.61763679430885</v>
      </c>
      <c r="MD135" s="34">
        <f t="shared" si="335"/>
        <v>526.00350544670596</v>
      </c>
      <c r="ME135" s="34">
        <f t="shared" si="335"/>
        <v>525.18686131470292</v>
      </c>
      <c r="MF135" s="34">
        <f t="shared" si="335"/>
        <v>523.81658168304898</v>
      </c>
      <c r="MG135" s="34">
        <f t="shared" si="335"/>
        <v>522.96402677950482</v>
      </c>
      <c r="MH135" s="34">
        <f t="shared" si="335"/>
        <v>522.46311154680143</v>
      </c>
      <c r="MI135" s="34">
        <f t="shared" si="335"/>
        <v>521.94943738890527</v>
      </c>
      <c r="MJ135" s="34">
        <f t="shared" si="335"/>
        <v>521.26645930477275</v>
      </c>
      <c r="MK135" s="34">
        <f t="shared" si="335"/>
        <v>519.99996364371896</v>
      </c>
      <c r="ML135" s="34">
        <f t="shared" si="335"/>
        <v>518.68577423631098</v>
      </c>
      <c r="MM135" s="34">
        <f t="shared" si="335"/>
        <v>517.10159038041002</v>
      </c>
      <c r="MN135" s="34">
        <f t="shared" si="335"/>
        <v>516.15301196089513</v>
      </c>
      <c r="MO135" s="34">
        <f t="shared" si="335"/>
        <v>515.49650101780128</v>
      </c>
      <c r="MP135" s="34">
        <f t="shared" si="335"/>
        <v>514.81916823978599</v>
      </c>
      <c r="MQ135" s="34">
        <f t="shared" si="335"/>
        <v>512.66961830376567</v>
      </c>
      <c r="MR135" s="34">
        <f t="shared" si="335"/>
        <v>509.49032710114557</v>
      </c>
      <c r="MS135" s="34">
        <f t="shared" si="335"/>
        <v>506.14283276547405</v>
      </c>
      <c r="MT135" s="34">
        <f t="shared" si="335"/>
        <v>502.35094232236258</v>
      </c>
      <c r="MU135" s="34">
        <f t="shared" si="335"/>
        <v>498.86991962846713</v>
      </c>
      <c r="MV135" s="34">
        <f t="shared" si="335"/>
        <v>496.85653231679362</v>
      </c>
      <c r="MW135" s="34">
        <f t="shared" si="335"/>
        <v>495.1788334458206</v>
      </c>
      <c r="MX135" s="34">
        <f t="shared" si="335"/>
        <v>494.53756011166411</v>
      </c>
      <c r="MY135" s="34">
        <f t="shared" si="335"/>
        <v>494.41909819838332</v>
      </c>
      <c r="MZ135" s="34">
        <f t="shared" ref="MZ135:NO135" si="336">SUMPRODUCT(LW$63:MZ$63,$N$89:$AQ$89)</f>
        <v>494.6441665511631</v>
      </c>
      <c r="NA135" s="34">
        <f t="shared" si="336"/>
        <v>494.95994126723218</v>
      </c>
      <c r="NB135" s="34">
        <f t="shared" si="336"/>
        <v>495.33756667581702</v>
      </c>
      <c r="NC135" s="34">
        <f t="shared" si="336"/>
        <v>495.80390343772103</v>
      </c>
      <c r="ND135" s="34">
        <f t="shared" si="336"/>
        <v>496.16708640558386</v>
      </c>
      <c r="NE135" s="34">
        <f t="shared" si="336"/>
        <v>496.32420705086327</v>
      </c>
      <c r="NF135" s="34">
        <f t="shared" si="336"/>
        <v>496.37114395051753</v>
      </c>
      <c r="NG135" s="34">
        <f t="shared" si="336"/>
        <v>496.38559904511465</v>
      </c>
      <c r="NH135" s="34">
        <f t="shared" si="336"/>
        <v>496.23716145114315</v>
      </c>
      <c r="NI135" s="34">
        <f t="shared" si="336"/>
        <v>496.19848547510446</v>
      </c>
      <c r="NJ135" s="34">
        <f t="shared" si="336"/>
        <v>496.17311731455936</v>
      </c>
      <c r="NK135" s="34">
        <f t="shared" si="336"/>
        <v>496.0856017952558</v>
      </c>
      <c r="NL135" s="34">
        <f t="shared" si="336"/>
        <v>495.83284480530381</v>
      </c>
      <c r="NM135" s="34">
        <f t="shared" si="336"/>
        <v>495.42686721911076</v>
      </c>
      <c r="NN135" s="34">
        <f t="shared" si="336"/>
        <v>494.92995364225089</v>
      </c>
      <c r="NO135" s="35">
        <f t="shared" si="336"/>
        <v>494.27041635320666</v>
      </c>
      <c r="NP135" s="8"/>
      <c r="NQ135" s="8"/>
    </row>
    <row r="136" spans="1:381" s="31" customFormat="1" x14ac:dyDescent="0.2">
      <c r="A136" s="14"/>
      <c r="B136" s="14"/>
      <c r="C136" s="137" t="str">
        <f>OFMOR_FFF_0!C136</f>
        <v>1C_FreeStock</v>
      </c>
      <c r="D136" s="137"/>
      <c r="E136" s="137" t="str">
        <f>OFMOR_FFF_0!E136</f>
        <v>Оборот: Освободившийся сток в ценах продажи после 1-ого уровня отмен</v>
      </c>
      <c r="F136" s="14"/>
      <c r="G136" s="14" t="str">
        <f>OFMOR_FFF_0!G136</f>
        <v>тыс.руб.</v>
      </c>
      <c r="H136" s="14"/>
      <c r="I136" s="153"/>
      <c r="J136" s="14"/>
      <c r="K136" s="30">
        <f t="shared" si="330"/>
        <v>8730.0482923757772</v>
      </c>
      <c r="L136" s="14"/>
      <c r="M136" s="14"/>
      <c r="N136" s="69">
        <f>$N$63*$AQ$90</f>
        <v>0.51858431925109871</v>
      </c>
      <c r="O136" s="70">
        <f>SUMPRODUCT($N$63:O$63,$AP$90:$AQ$90)</f>
        <v>1.4610245861627105</v>
      </c>
      <c r="P136" s="70">
        <f>SUMPRODUCT($N$63:P$63,$AO$90:$AQ$90)</f>
        <v>1.7224602858376001</v>
      </c>
      <c r="Q136" s="70">
        <f>SUMPRODUCT($N$63:Q$63,$AN$90:$AQ$90)</f>
        <v>2.7072660749100037</v>
      </c>
      <c r="R136" s="70">
        <f>SUMPRODUCT($N$63:R$63,$AM$90:$AQ$90)</f>
        <v>3.373458464375366</v>
      </c>
      <c r="S136" s="70">
        <f>SUMPRODUCT($N$63:S$63,$AL$90:$AQ$90)</f>
        <v>3.3029604493871987</v>
      </c>
      <c r="T136" s="70">
        <f>SUMPRODUCT($N$63:T$63,$AK$90:$AQ$90)</f>
        <v>4.4360782335559819</v>
      </c>
      <c r="U136" s="70">
        <f>SUMPRODUCT($N$63:U$63,$AJ$90:$AQ$90)</f>
        <v>6.8613871169941421</v>
      </c>
      <c r="V136" s="70">
        <f>SUMPRODUCT($N$63:V$63,$AI$90:$AQ$90)</f>
        <v>7.1784862163366885</v>
      </c>
      <c r="W136" s="70">
        <f>SUMPRODUCT($N$63:W$63,$AH$90:$AQ$90)</f>
        <v>7.7655970973754442</v>
      </c>
      <c r="X136" s="70">
        <f>SUMPRODUCT($N$63:X$63,$AG$90:$AQ$90)</f>
        <v>12.357693948461405</v>
      </c>
      <c r="Y136" s="70">
        <f>SUMPRODUCT($N$63:Y$63,$AF$90:$AQ$90)</f>
        <v>15.435081224029094</v>
      </c>
      <c r="Z136" s="70">
        <f>SUMPRODUCT($N$63:Z$63,$AE$90:$AQ$90)</f>
        <v>15.128736411362734</v>
      </c>
      <c r="AA136" s="70">
        <f>SUMPRODUCT($N$63:AA$63,$AD$90:$AQ$90)</f>
        <v>17.154837472551726</v>
      </c>
      <c r="AB136" s="70">
        <f>SUMPRODUCT($N$63:AB$63,$AC$90:$AQ$90)</f>
        <v>18.587655445247531</v>
      </c>
      <c r="AC136" s="70">
        <f>SUMPRODUCT($N$63:AC$63,$AB$90:$AQ$90)</f>
        <v>13.123348525504067</v>
      </c>
      <c r="AD136" s="70">
        <f>SUMPRODUCT($N$63:AD$63,$AA$90:$AQ$90)</f>
        <v>9.505983672002797</v>
      </c>
      <c r="AE136" s="70">
        <f>SUMPRODUCT($N$63:AE$63,$Z$90:$AQ$90)</f>
        <v>11.779276312124807</v>
      </c>
      <c r="AF136" s="70">
        <f>SUMPRODUCT($N$63:AF$63,$Y$90:$AQ$90)</f>
        <v>14.344412636023421</v>
      </c>
      <c r="AG136" s="70">
        <f>SUMPRODUCT($N$63:AG$63,$X$90:$AQ$90)</f>
        <v>14.060097890571118</v>
      </c>
      <c r="AH136" s="70">
        <f>SUMPRODUCT($N$63:AH$63,$W$90:$AQ$90)</f>
        <v>15.962114697193119</v>
      </c>
      <c r="AI136" s="70">
        <f>SUMPRODUCT($N$63:AI$63,$V$90:$AQ$90)</f>
        <v>17.329354331237766</v>
      </c>
      <c r="AJ136" s="70">
        <f>SUMPRODUCT($N$63:AJ$63,$U$90:$AQ$90)</f>
        <v>12.400082686980573</v>
      </c>
      <c r="AK136" s="70">
        <f>SUMPRODUCT($N$63:AK$63,$T$90:$AQ$90)</f>
        <v>9.1664484656058285</v>
      </c>
      <c r="AL136" s="70">
        <f>SUMPRODUCT($N$63:AL$63,$S$90:$AQ$90)</f>
        <v>15.477764297149498</v>
      </c>
      <c r="AM136" s="70">
        <f>SUMPRODUCT($N$63:AM$63,$R$90:$AQ$90)</f>
        <v>25.7947217377736</v>
      </c>
      <c r="AN136" s="70">
        <f>SUMPRODUCT($N$63:AN$63,$Q$90:$AQ$90)</f>
        <v>25.267719320632558</v>
      </c>
      <c r="AO136" s="70">
        <f>SUMPRODUCT($N$63:AO$63,$P$90:$AQ$90)</f>
        <v>26.101709769018754</v>
      </c>
      <c r="AP136" s="70">
        <f>SUMPRODUCT($N$63:AP$63,$O$90:$AQ$90)</f>
        <v>25.717237245600099</v>
      </c>
      <c r="AQ136" s="70">
        <f t="shared" ref="AQ136:DB136" si="337">SUMPRODUCT(N$63:AQ$63,$N$90:$AQ$90)</f>
        <v>16.852312171153486</v>
      </c>
      <c r="AR136" s="70">
        <f t="shared" si="337"/>
        <v>11.636169152184788</v>
      </c>
      <c r="AS136" s="70">
        <f t="shared" si="337"/>
        <v>10.208335793354438</v>
      </c>
      <c r="AT136" s="70">
        <f t="shared" si="337"/>
        <v>6.0616951064970266</v>
      </c>
      <c r="AU136" s="70">
        <f t="shared" si="337"/>
        <v>5.7907309026222711</v>
      </c>
      <c r="AV136" s="70">
        <f t="shared" si="337"/>
        <v>6.3404562815100025</v>
      </c>
      <c r="AW136" s="70">
        <f t="shared" si="337"/>
        <v>6.9672923032607006</v>
      </c>
      <c r="AX136" s="70">
        <f t="shared" si="337"/>
        <v>6.5209900337805831</v>
      </c>
      <c r="AY136" s="70">
        <f t="shared" si="337"/>
        <v>6.6736020533224902</v>
      </c>
      <c r="AZ136" s="70">
        <f t="shared" si="337"/>
        <v>7.9577328520535549</v>
      </c>
      <c r="BA136" s="70">
        <f t="shared" si="337"/>
        <v>9.5203307844068856</v>
      </c>
      <c r="BB136" s="70">
        <f t="shared" si="337"/>
        <v>10.317303842507515</v>
      </c>
      <c r="BC136" s="70">
        <f t="shared" si="337"/>
        <v>11.403520018370015</v>
      </c>
      <c r="BD136" s="70">
        <f t="shared" si="337"/>
        <v>12.464302819260897</v>
      </c>
      <c r="BE136" s="70">
        <f t="shared" si="337"/>
        <v>12.364127636470597</v>
      </c>
      <c r="BF136" s="70">
        <f t="shared" si="337"/>
        <v>12.561121698168042</v>
      </c>
      <c r="BG136" s="70">
        <f t="shared" si="337"/>
        <v>13.90597746501024</v>
      </c>
      <c r="BH136" s="70">
        <f t="shared" si="337"/>
        <v>15.515753092197953</v>
      </c>
      <c r="BI136" s="70">
        <f t="shared" si="337"/>
        <v>16.260738053482907</v>
      </c>
      <c r="BJ136" s="70">
        <f t="shared" si="337"/>
        <v>17.256038164762099</v>
      </c>
      <c r="BK136" s="70">
        <f t="shared" si="337"/>
        <v>18.298407647431485</v>
      </c>
      <c r="BL136" s="70">
        <f t="shared" si="337"/>
        <v>18.307549490983593</v>
      </c>
      <c r="BM136" s="70">
        <f t="shared" si="337"/>
        <v>18.75394376875375</v>
      </c>
      <c r="BN136" s="70">
        <f t="shared" si="337"/>
        <v>20.250392742913149</v>
      </c>
      <c r="BO136" s="70">
        <f t="shared" si="337"/>
        <v>22.119187375737294</v>
      </c>
      <c r="BP136" s="70">
        <f t="shared" si="337"/>
        <v>22.938767652763541</v>
      </c>
      <c r="BQ136" s="70">
        <f t="shared" si="337"/>
        <v>23.916146844640451</v>
      </c>
      <c r="BR136" s="70">
        <f t="shared" si="337"/>
        <v>25.149901346641684</v>
      </c>
      <c r="BS136" s="70">
        <f t="shared" si="337"/>
        <v>25.206574092338887</v>
      </c>
      <c r="BT136" s="70">
        <f t="shared" si="337"/>
        <v>25.252856361520024</v>
      </c>
      <c r="BU136" s="70">
        <f t="shared" si="337"/>
        <v>25.074343983772536</v>
      </c>
      <c r="BV136" s="70">
        <f t="shared" si="337"/>
        <v>24.065452060070857</v>
      </c>
      <c r="BW136" s="70">
        <f t="shared" si="337"/>
        <v>23.450086105396537</v>
      </c>
      <c r="BX136" s="70">
        <f t="shared" si="337"/>
        <v>22.799382408860474</v>
      </c>
      <c r="BY136" s="70">
        <f t="shared" si="337"/>
        <v>22.566608281340233</v>
      </c>
      <c r="BZ136" s="70">
        <f t="shared" si="337"/>
        <v>22.593321116687445</v>
      </c>
      <c r="CA136" s="70">
        <f t="shared" si="337"/>
        <v>22.506060004974977</v>
      </c>
      <c r="CB136" s="70">
        <f t="shared" si="337"/>
        <v>22.355831932363301</v>
      </c>
      <c r="CC136" s="70">
        <f t="shared" si="337"/>
        <v>22.323886516474481</v>
      </c>
      <c r="CD136" s="70">
        <f t="shared" si="337"/>
        <v>22.229760771872705</v>
      </c>
      <c r="CE136" s="70">
        <f t="shared" si="337"/>
        <v>22.169262429368128</v>
      </c>
      <c r="CF136" s="70">
        <f t="shared" si="337"/>
        <v>22.503144609241282</v>
      </c>
      <c r="CG136" s="70">
        <f t="shared" si="337"/>
        <v>23.00335155234422</v>
      </c>
      <c r="CH136" s="70">
        <f t="shared" si="337"/>
        <v>23.228307782497598</v>
      </c>
      <c r="CI136" s="70">
        <f t="shared" si="337"/>
        <v>23.178619786958905</v>
      </c>
      <c r="CJ136" s="70">
        <f t="shared" si="337"/>
        <v>22.804811842466407</v>
      </c>
      <c r="CK136" s="70">
        <f t="shared" si="337"/>
        <v>21.97539779067197</v>
      </c>
      <c r="CL136" s="70">
        <f t="shared" si="337"/>
        <v>21.116307173679385</v>
      </c>
      <c r="CM136" s="70">
        <f t="shared" si="337"/>
        <v>20.501153270794653</v>
      </c>
      <c r="CN136" s="70">
        <f t="shared" si="337"/>
        <v>20.091097572614842</v>
      </c>
      <c r="CO136" s="70">
        <f t="shared" si="337"/>
        <v>19.945322741375676</v>
      </c>
      <c r="CP136" s="70">
        <f t="shared" si="337"/>
        <v>20.091381598086478</v>
      </c>
      <c r="CQ136" s="70">
        <f t="shared" si="337"/>
        <v>20.498779541767423</v>
      </c>
      <c r="CR136" s="70">
        <f t="shared" si="337"/>
        <v>20.944265975366466</v>
      </c>
      <c r="CS136" s="70">
        <f t="shared" si="337"/>
        <v>21.509894764998108</v>
      </c>
      <c r="CT136" s="70">
        <f t="shared" si="337"/>
        <v>22.106975230061295</v>
      </c>
      <c r="CU136" s="70">
        <f t="shared" si="337"/>
        <v>22.609043757904555</v>
      </c>
      <c r="CV136" s="70">
        <f t="shared" si="337"/>
        <v>23.08312323573022</v>
      </c>
      <c r="CW136" s="70">
        <f t="shared" si="337"/>
        <v>23.571563058660065</v>
      </c>
      <c r="CX136" s="70">
        <f t="shared" si="337"/>
        <v>24.008905186989043</v>
      </c>
      <c r="CY136" s="70">
        <f t="shared" si="337"/>
        <v>24.279327903139055</v>
      </c>
      <c r="CZ136" s="70">
        <f t="shared" si="337"/>
        <v>24.463440936974372</v>
      </c>
      <c r="DA136" s="70">
        <f t="shared" si="337"/>
        <v>24.6402729175697</v>
      </c>
      <c r="DB136" s="70">
        <f t="shared" si="337"/>
        <v>24.923669198576821</v>
      </c>
      <c r="DC136" s="70">
        <f t="shared" ref="DC136:FN136" si="338">SUMPRODUCT(BZ$63:DC$63,$N$90:$AQ$90)</f>
        <v>25.227120605170523</v>
      </c>
      <c r="DD136" s="70">
        <f t="shared" si="338"/>
        <v>25.503300600860676</v>
      </c>
      <c r="DE136" s="70">
        <f t="shared" si="338"/>
        <v>25.746312948942361</v>
      </c>
      <c r="DF136" s="70">
        <f t="shared" si="338"/>
        <v>25.912747470331915</v>
      </c>
      <c r="DG136" s="70">
        <f t="shared" si="338"/>
        <v>26.052106589185023</v>
      </c>
      <c r="DH136" s="70">
        <f t="shared" si="338"/>
        <v>26.211515102949278</v>
      </c>
      <c r="DI136" s="70">
        <f t="shared" si="338"/>
        <v>26.406150454973577</v>
      </c>
      <c r="DJ136" s="70">
        <f t="shared" si="338"/>
        <v>26.605661744418871</v>
      </c>
      <c r="DK136" s="70">
        <f t="shared" si="338"/>
        <v>26.71861879983943</v>
      </c>
      <c r="DL136" s="70">
        <f t="shared" si="338"/>
        <v>26.646907099914365</v>
      </c>
      <c r="DM136" s="70">
        <f t="shared" si="338"/>
        <v>26.421221383443541</v>
      </c>
      <c r="DN136" s="70">
        <f t="shared" si="338"/>
        <v>26.130029303561074</v>
      </c>
      <c r="DO136" s="70">
        <f t="shared" si="338"/>
        <v>25.800257238541604</v>
      </c>
      <c r="DP136" s="70">
        <f t="shared" si="338"/>
        <v>25.505472675892975</v>
      </c>
      <c r="DQ136" s="70">
        <f t="shared" si="338"/>
        <v>25.30948038425867</v>
      </c>
      <c r="DR136" s="70">
        <f t="shared" si="338"/>
        <v>25.2064872445115</v>
      </c>
      <c r="DS136" s="70">
        <f t="shared" si="338"/>
        <v>25.208088224344351</v>
      </c>
      <c r="DT136" s="70">
        <f t="shared" si="338"/>
        <v>25.213891891082621</v>
      </c>
      <c r="DU136" s="70">
        <f t="shared" si="338"/>
        <v>25.255877735162226</v>
      </c>
      <c r="DV136" s="70">
        <f t="shared" si="338"/>
        <v>25.317150080412635</v>
      </c>
      <c r="DW136" s="70">
        <f t="shared" si="338"/>
        <v>25.363636787913524</v>
      </c>
      <c r="DX136" s="70">
        <f t="shared" si="338"/>
        <v>25.441551926664683</v>
      </c>
      <c r="DY136" s="70">
        <f t="shared" si="338"/>
        <v>25.555413793856562</v>
      </c>
      <c r="DZ136" s="70">
        <f t="shared" si="338"/>
        <v>25.67828994135688</v>
      </c>
      <c r="EA136" s="70">
        <f t="shared" si="338"/>
        <v>25.756903929749548</v>
      </c>
      <c r="EB136" s="70">
        <f t="shared" si="338"/>
        <v>25.807090295230459</v>
      </c>
      <c r="EC136" s="70">
        <f t="shared" si="338"/>
        <v>25.815375127654178</v>
      </c>
      <c r="ED136" s="70">
        <f t="shared" si="338"/>
        <v>25.767693620611766</v>
      </c>
      <c r="EE136" s="70">
        <f t="shared" si="338"/>
        <v>25.70083450985841</v>
      </c>
      <c r="EF136" s="70">
        <f t="shared" si="338"/>
        <v>25.634278721992654</v>
      </c>
      <c r="EG136" s="70">
        <f t="shared" si="338"/>
        <v>25.625608748585641</v>
      </c>
      <c r="EH136" s="70">
        <f t="shared" si="338"/>
        <v>25.639965706175403</v>
      </c>
      <c r="EI136" s="70">
        <f t="shared" si="338"/>
        <v>25.660560309296308</v>
      </c>
      <c r="EJ136" s="70">
        <f t="shared" si="338"/>
        <v>25.687237808261166</v>
      </c>
      <c r="EK136" s="70">
        <f t="shared" si="338"/>
        <v>25.728396390291362</v>
      </c>
      <c r="EL136" s="70">
        <f t="shared" si="338"/>
        <v>25.774967642764601</v>
      </c>
      <c r="EM136" s="70">
        <f t="shared" si="338"/>
        <v>25.823548958805457</v>
      </c>
      <c r="EN136" s="70">
        <f t="shared" si="338"/>
        <v>25.900616544147681</v>
      </c>
      <c r="EO136" s="70">
        <f t="shared" si="338"/>
        <v>25.97381794118375</v>
      </c>
      <c r="EP136" s="70">
        <f t="shared" si="338"/>
        <v>25.985379508997166</v>
      </c>
      <c r="EQ136" s="70">
        <f t="shared" si="338"/>
        <v>25.893366038541416</v>
      </c>
      <c r="ER136" s="70">
        <f t="shared" si="338"/>
        <v>25.77636274635751</v>
      </c>
      <c r="ES136" s="70">
        <f t="shared" si="338"/>
        <v>25.659767418262636</v>
      </c>
      <c r="ET136" s="70">
        <f t="shared" si="338"/>
        <v>25.572421719147407</v>
      </c>
      <c r="EU136" s="70">
        <f t="shared" si="338"/>
        <v>25.547575752940972</v>
      </c>
      <c r="EV136" s="70">
        <f t="shared" si="338"/>
        <v>25.541876094423941</v>
      </c>
      <c r="EW136" s="70">
        <f t="shared" si="338"/>
        <v>25.586687727353915</v>
      </c>
      <c r="EX136" s="70">
        <f t="shared" si="338"/>
        <v>25.669573445035276</v>
      </c>
      <c r="EY136" s="70">
        <f t="shared" si="338"/>
        <v>25.73595573731863</v>
      </c>
      <c r="EZ136" s="70">
        <f t="shared" si="338"/>
        <v>25.833844596956745</v>
      </c>
      <c r="FA136" s="70">
        <f t="shared" si="338"/>
        <v>25.965206821339862</v>
      </c>
      <c r="FB136" s="70">
        <f t="shared" si="338"/>
        <v>26.130518304743184</v>
      </c>
      <c r="FC136" s="70">
        <f t="shared" si="338"/>
        <v>26.317748611035636</v>
      </c>
      <c r="FD136" s="70">
        <f t="shared" si="338"/>
        <v>26.517060307051864</v>
      </c>
      <c r="FE136" s="70">
        <f t="shared" si="338"/>
        <v>26.710517483258613</v>
      </c>
      <c r="FF136" s="70">
        <f t="shared" si="338"/>
        <v>26.95454082052029</v>
      </c>
      <c r="FG136" s="70">
        <f t="shared" si="338"/>
        <v>27.272834589126614</v>
      </c>
      <c r="FH136" s="70">
        <f t="shared" si="338"/>
        <v>27.60998989399117</v>
      </c>
      <c r="FI136" s="70">
        <f t="shared" si="338"/>
        <v>27.985896531923775</v>
      </c>
      <c r="FJ136" s="70">
        <f t="shared" si="338"/>
        <v>28.353839687381971</v>
      </c>
      <c r="FK136" s="70">
        <f t="shared" si="338"/>
        <v>28.626892051049627</v>
      </c>
      <c r="FL136" s="70">
        <f t="shared" si="338"/>
        <v>28.827507590107651</v>
      </c>
      <c r="FM136" s="70">
        <f t="shared" si="338"/>
        <v>29.071171632192993</v>
      </c>
      <c r="FN136" s="70">
        <f t="shared" si="338"/>
        <v>29.387371101954727</v>
      </c>
      <c r="FO136" s="70">
        <f t="shared" ref="FO136:HZ136" si="339">SUMPRODUCT(EL$63:FO$63,$N$90:$AQ$90)</f>
        <v>29.720565489382352</v>
      </c>
      <c r="FP136" s="70">
        <f t="shared" si="339"/>
        <v>30.107727484080961</v>
      </c>
      <c r="FQ136" s="70">
        <f t="shared" si="339"/>
        <v>30.511816113621492</v>
      </c>
      <c r="FR136" s="70">
        <f t="shared" si="339"/>
        <v>30.806534120475931</v>
      </c>
      <c r="FS136" s="70">
        <f t="shared" si="339"/>
        <v>31.020905323699644</v>
      </c>
      <c r="FT136" s="70">
        <f t="shared" si="339"/>
        <v>31.356032686196272</v>
      </c>
      <c r="FU136" s="70">
        <f t="shared" si="339"/>
        <v>31.925267972932826</v>
      </c>
      <c r="FV136" s="70">
        <f t="shared" si="339"/>
        <v>32.493462515533771</v>
      </c>
      <c r="FW136" s="70">
        <f t="shared" si="339"/>
        <v>33.080742019936849</v>
      </c>
      <c r="FX136" s="70">
        <f t="shared" si="339"/>
        <v>33.640192473408092</v>
      </c>
      <c r="FY136" s="70">
        <f t="shared" si="339"/>
        <v>34.008292208306116</v>
      </c>
      <c r="FZ136" s="70">
        <f t="shared" si="339"/>
        <v>34.266669636005503</v>
      </c>
      <c r="GA136" s="70">
        <f t="shared" si="339"/>
        <v>34.451938884753758</v>
      </c>
      <c r="GB136" s="70">
        <f t="shared" si="339"/>
        <v>34.511616835898906</v>
      </c>
      <c r="GC136" s="70">
        <f t="shared" si="339"/>
        <v>34.571040333679946</v>
      </c>
      <c r="GD136" s="70">
        <f t="shared" si="339"/>
        <v>34.595548161939448</v>
      </c>
      <c r="GE136" s="70">
        <f t="shared" si="339"/>
        <v>34.582542867885991</v>
      </c>
      <c r="GF136" s="70">
        <f t="shared" si="339"/>
        <v>34.565109070126773</v>
      </c>
      <c r="GG136" s="70">
        <f t="shared" si="339"/>
        <v>34.491823739848996</v>
      </c>
      <c r="GH136" s="70">
        <f t="shared" si="339"/>
        <v>34.305351412017828</v>
      </c>
      <c r="GI136" s="70">
        <f t="shared" si="339"/>
        <v>34.134449552028123</v>
      </c>
      <c r="GJ136" s="70">
        <f t="shared" si="339"/>
        <v>33.957030674651271</v>
      </c>
      <c r="GK136" s="70">
        <f t="shared" si="339"/>
        <v>33.574135904037909</v>
      </c>
      <c r="GL136" s="70">
        <f t="shared" si="339"/>
        <v>33.036772530411646</v>
      </c>
      <c r="GM136" s="70">
        <f t="shared" si="339"/>
        <v>32.49948554497854</v>
      </c>
      <c r="GN136" s="70">
        <f t="shared" si="339"/>
        <v>31.858018821369939</v>
      </c>
      <c r="GO136" s="70">
        <f t="shared" si="339"/>
        <v>31.154365226131333</v>
      </c>
      <c r="GP136" s="70">
        <f t="shared" si="339"/>
        <v>30.73639566404049</v>
      </c>
      <c r="GQ136" s="70">
        <f t="shared" si="339"/>
        <v>30.510898552335362</v>
      </c>
      <c r="GR136" s="70">
        <f t="shared" si="339"/>
        <v>30.194029494044663</v>
      </c>
      <c r="GS136" s="70">
        <f t="shared" si="339"/>
        <v>29.751347497578955</v>
      </c>
      <c r="GT136" s="70">
        <f t="shared" si="339"/>
        <v>29.311484400229425</v>
      </c>
      <c r="GU136" s="70">
        <f t="shared" si="339"/>
        <v>28.77959248114762</v>
      </c>
      <c r="GV136" s="70">
        <f t="shared" si="339"/>
        <v>28.186006516411656</v>
      </c>
      <c r="GW136" s="70">
        <f t="shared" si="339"/>
        <v>27.853973925781549</v>
      </c>
      <c r="GX136" s="70">
        <f t="shared" si="339"/>
        <v>27.694739916700073</v>
      </c>
      <c r="GY136" s="70">
        <f t="shared" si="339"/>
        <v>27.250365234916206</v>
      </c>
      <c r="GZ136" s="70">
        <f t="shared" si="339"/>
        <v>26.337136412085535</v>
      </c>
      <c r="HA136" s="70">
        <f t="shared" si="339"/>
        <v>25.473815699306133</v>
      </c>
      <c r="HB136" s="70">
        <f t="shared" si="339"/>
        <v>24.567876802761216</v>
      </c>
      <c r="HC136" s="70">
        <f t="shared" si="339"/>
        <v>23.690847146594383</v>
      </c>
      <c r="HD136" s="70">
        <f t="shared" si="339"/>
        <v>23.236177041840996</v>
      </c>
      <c r="HE136" s="70">
        <f t="shared" si="339"/>
        <v>23.038054315324164</v>
      </c>
      <c r="HF136" s="70">
        <f t="shared" si="339"/>
        <v>22.954170287150571</v>
      </c>
      <c r="HG136" s="70">
        <f t="shared" si="339"/>
        <v>23.151756491695604</v>
      </c>
      <c r="HH136" s="70">
        <f t="shared" si="339"/>
        <v>23.365971117304575</v>
      </c>
      <c r="HI136" s="70">
        <f t="shared" si="339"/>
        <v>23.572488231021257</v>
      </c>
      <c r="HJ136" s="70">
        <f t="shared" si="339"/>
        <v>23.959933883963927</v>
      </c>
      <c r="HK136" s="70">
        <f t="shared" si="339"/>
        <v>24.506282275176279</v>
      </c>
      <c r="HL136" s="70">
        <f t="shared" si="339"/>
        <v>25.001895375074369</v>
      </c>
      <c r="HM136" s="70">
        <f t="shared" si="339"/>
        <v>25.543585941673641</v>
      </c>
      <c r="HN136" s="70">
        <f t="shared" si="339"/>
        <v>26.071520923456987</v>
      </c>
      <c r="HO136" s="70">
        <f t="shared" si="339"/>
        <v>26.22053064071838</v>
      </c>
      <c r="HP136" s="70">
        <f t="shared" si="339"/>
        <v>26.09359117215477</v>
      </c>
      <c r="HQ136" s="70">
        <f t="shared" si="339"/>
        <v>26.040046848960916</v>
      </c>
      <c r="HR136" s="70">
        <f t="shared" si="339"/>
        <v>26.09611928471417</v>
      </c>
      <c r="HS136" s="70">
        <f t="shared" si="339"/>
        <v>26.121644018788615</v>
      </c>
      <c r="HT136" s="70">
        <f t="shared" si="339"/>
        <v>26.325390478782364</v>
      </c>
      <c r="HU136" s="70">
        <f t="shared" si="339"/>
        <v>26.6217380115461</v>
      </c>
      <c r="HV136" s="70">
        <f t="shared" si="339"/>
        <v>26.618357815460129</v>
      </c>
      <c r="HW136" s="70">
        <f t="shared" si="339"/>
        <v>26.373773981462762</v>
      </c>
      <c r="HX136" s="70">
        <f t="shared" si="339"/>
        <v>26.413497556778161</v>
      </c>
      <c r="HY136" s="70">
        <f t="shared" si="339"/>
        <v>26.937693443898073</v>
      </c>
      <c r="HZ136" s="70">
        <f t="shared" si="339"/>
        <v>27.410889550870127</v>
      </c>
      <c r="IA136" s="70">
        <f t="shared" ref="IA136:KL136" si="340">SUMPRODUCT(GX$63:IA$63,$N$90:$AQ$90)</f>
        <v>27.987588729673007</v>
      </c>
      <c r="IB136" s="70">
        <f t="shared" si="340"/>
        <v>28.556458141813309</v>
      </c>
      <c r="IC136" s="70">
        <f t="shared" si="340"/>
        <v>28.54716466955043</v>
      </c>
      <c r="ID136" s="70">
        <f t="shared" si="340"/>
        <v>28.031087708801024</v>
      </c>
      <c r="IE136" s="70">
        <f t="shared" si="340"/>
        <v>27.44035628762278</v>
      </c>
      <c r="IF136" s="70">
        <f t="shared" si="340"/>
        <v>26.675066228261123</v>
      </c>
      <c r="IG136" s="70">
        <f t="shared" si="340"/>
        <v>25.930343541181074</v>
      </c>
      <c r="IH136" s="70">
        <f t="shared" si="340"/>
        <v>25.41215316844027</v>
      </c>
      <c r="II136" s="70">
        <f t="shared" si="340"/>
        <v>25.064055998781377</v>
      </c>
      <c r="IJ136" s="70">
        <f t="shared" si="340"/>
        <v>24.735122385276767</v>
      </c>
      <c r="IK136" s="70">
        <f t="shared" si="340"/>
        <v>24.490419033548555</v>
      </c>
      <c r="IL136" s="70">
        <f t="shared" si="340"/>
        <v>24.25709520748557</v>
      </c>
      <c r="IM136" s="70">
        <f t="shared" si="340"/>
        <v>24.072185818681117</v>
      </c>
      <c r="IN136" s="70">
        <f t="shared" si="340"/>
        <v>23.887179049085898</v>
      </c>
      <c r="IO136" s="70">
        <f t="shared" si="340"/>
        <v>23.657668308615865</v>
      </c>
      <c r="IP136" s="70">
        <f t="shared" si="340"/>
        <v>23.383945863494503</v>
      </c>
      <c r="IQ136" s="70">
        <f t="shared" si="340"/>
        <v>23.063285239103674</v>
      </c>
      <c r="IR136" s="70">
        <f t="shared" si="340"/>
        <v>22.673264959301186</v>
      </c>
      <c r="IS136" s="70">
        <f t="shared" si="340"/>
        <v>22.299542640123583</v>
      </c>
      <c r="IT136" s="70">
        <f t="shared" si="340"/>
        <v>22.079480761208828</v>
      </c>
      <c r="IU136" s="70">
        <f t="shared" si="340"/>
        <v>21.941670762261243</v>
      </c>
      <c r="IV136" s="70">
        <f t="shared" si="340"/>
        <v>21.811439211053234</v>
      </c>
      <c r="IW136" s="70">
        <f t="shared" si="340"/>
        <v>21.644225667745935</v>
      </c>
      <c r="IX136" s="70">
        <f t="shared" si="340"/>
        <v>21.416569784231196</v>
      </c>
      <c r="IY136" s="70">
        <f t="shared" si="340"/>
        <v>21.139402268416536</v>
      </c>
      <c r="IZ136" s="70">
        <f t="shared" si="340"/>
        <v>20.886056985747594</v>
      </c>
      <c r="JA136" s="70">
        <f t="shared" si="340"/>
        <v>20.761510858346096</v>
      </c>
      <c r="JB136" s="70">
        <f t="shared" si="340"/>
        <v>20.679824150805164</v>
      </c>
      <c r="JC136" s="70">
        <f t="shared" si="340"/>
        <v>20.50040415106745</v>
      </c>
      <c r="JD136" s="70">
        <f t="shared" si="340"/>
        <v>20.126659797374103</v>
      </c>
      <c r="JE136" s="70">
        <f t="shared" si="340"/>
        <v>19.671994648952808</v>
      </c>
      <c r="JF136" s="70">
        <f t="shared" si="340"/>
        <v>19.14438053019801</v>
      </c>
      <c r="JG136" s="70">
        <f t="shared" si="340"/>
        <v>18.614835149782692</v>
      </c>
      <c r="JH136" s="70">
        <f t="shared" si="340"/>
        <v>18.207381210775896</v>
      </c>
      <c r="JI136" s="70">
        <f t="shared" si="340"/>
        <v>17.886252759591549</v>
      </c>
      <c r="JJ136" s="70">
        <f t="shared" si="340"/>
        <v>17.634055936256342</v>
      </c>
      <c r="JK136" s="70">
        <f t="shared" si="340"/>
        <v>17.502912047951686</v>
      </c>
      <c r="JL136" s="70">
        <f t="shared" si="340"/>
        <v>17.388026998325255</v>
      </c>
      <c r="JM136" s="70">
        <f t="shared" si="340"/>
        <v>17.329421130534584</v>
      </c>
      <c r="JN136" s="70">
        <f t="shared" si="340"/>
        <v>17.309258358295708</v>
      </c>
      <c r="JO136" s="70">
        <f t="shared" si="340"/>
        <v>17.312131775490151</v>
      </c>
      <c r="JP136" s="70">
        <f t="shared" si="340"/>
        <v>17.362150109041824</v>
      </c>
      <c r="JQ136" s="70">
        <f t="shared" si="340"/>
        <v>17.490332913910567</v>
      </c>
      <c r="JR136" s="70">
        <f t="shared" si="340"/>
        <v>17.604464815017764</v>
      </c>
      <c r="JS136" s="70">
        <f t="shared" si="340"/>
        <v>17.721202730728923</v>
      </c>
      <c r="JT136" s="70">
        <f t="shared" si="340"/>
        <v>17.997886618959125</v>
      </c>
      <c r="JU136" s="70">
        <f t="shared" si="340"/>
        <v>18.388523444131081</v>
      </c>
      <c r="JV136" s="70">
        <f t="shared" si="340"/>
        <v>18.783563086544156</v>
      </c>
      <c r="JW136" s="70">
        <f t="shared" si="340"/>
        <v>19.261852243572857</v>
      </c>
      <c r="JX136" s="70">
        <f t="shared" si="340"/>
        <v>19.782332212159396</v>
      </c>
      <c r="JY136" s="70">
        <f t="shared" si="340"/>
        <v>20.069854190123234</v>
      </c>
      <c r="JZ136" s="70">
        <f t="shared" si="340"/>
        <v>20.205702791899636</v>
      </c>
      <c r="KA136" s="70">
        <f t="shared" si="340"/>
        <v>20.419390659657786</v>
      </c>
      <c r="KB136" s="70">
        <f t="shared" si="340"/>
        <v>20.734393102106846</v>
      </c>
      <c r="KC136" s="70">
        <f t="shared" si="340"/>
        <v>21.056951419185665</v>
      </c>
      <c r="KD136" s="70">
        <f t="shared" si="340"/>
        <v>21.451094726405159</v>
      </c>
      <c r="KE136" s="70">
        <f t="shared" si="340"/>
        <v>21.879659271633905</v>
      </c>
      <c r="KF136" s="70">
        <f t="shared" si="340"/>
        <v>22.087390806413971</v>
      </c>
      <c r="KG136" s="70">
        <f t="shared" si="340"/>
        <v>22.151862134954147</v>
      </c>
      <c r="KH136" s="70">
        <f t="shared" si="340"/>
        <v>22.453607420746241</v>
      </c>
      <c r="KI136" s="70">
        <f t="shared" si="340"/>
        <v>23.163194168633215</v>
      </c>
      <c r="KJ136" s="70">
        <f t="shared" si="340"/>
        <v>23.872604135093667</v>
      </c>
      <c r="KK136" s="70">
        <f t="shared" si="340"/>
        <v>24.618125100308781</v>
      </c>
      <c r="KL136" s="70">
        <f t="shared" si="340"/>
        <v>25.349995886807147</v>
      </c>
      <c r="KM136" s="70">
        <f t="shared" ref="KM136:MX136" si="341">SUMPRODUCT(JJ$63:KM$63,$N$90:$AQ$90)</f>
        <v>25.762417394107377</v>
      </c>
      <c r="KN136" s="70">
        <f t="shared" si="341"/>
        <v>25.977376735765532</v>
      </c>
      <c r="KO136" s="70">
        <f t="shared" si="341"/>
        <v>26.101170004390664</v>
      </c>
      <c r="KP136" s="70">
        <f t="shared" si="341"/>
        <v>26.092751345430298</v>
      </c>
      <c r="KQ136" s="70">
        <f t="shared" si="341"/>
        <v>26.056091693934611</v>
      </c>
      <c r="KR136" s="70">
        <f t="shared" si="341"/>
        <v>26.005227496756401</v>
      </c>
      <c r="KS136" s="70">
        <f t="shared" si="341"/>
        <v>26.022279318330025</v>
      </c>
      <c r="KT136" s="70">
        <f t="shared" si="341"/>
        <v>26.051847114794036</v>
      </c>
      <c r="KU136" s="70">
        <f t="shared" si="341"/>
        <v>25.973827089536986</v>
      </c>
      <c r="KV136" s="70">
        <f t="shared" si="341"/>
        <v>25.949637159915575</v>
      </c>
      <c r="KW136" s="70">
        <f t="shared" si="341"/>
        <v>26.133467456458696</v>
      </c>
      <c r="KX136" s="70">
        <f t="shared" si="341"/>
        <v>26.241231397518369</v>
      </c>
      <c r="KY136" s="70">
        <f t="shared" si="341"/>
        <v>26.226885195579168</v>
      </c>
      <c r="KZ136" s="70">
        <f t="shared" si="341"/>
        <v>26.343587064773146</v>
      </c>
      <c r="LA136" s="70">
        <f t="shared" si="341"/>
        <v>26.406737238624942</v>
      </c>
      <c r="LB136" s="70">
        <f t="shared" si="341"/>
        <v>26.189670522117122</v>
      </c>
      <c r="LC136" s="70">
        <f t="shared" si="341"/>
        <v>26.147256328884087</v>
      </c>
      <c r="LD136" s="70">
        <f t="shared" si="341"/>
        <v>26.421280893424196</v>
      </c>
      <c r="LE136" s="70">
        <f t="shared" si="341"/>
        <v>26.700576298042961</v>
      </c>
      <c r="LF136" s="70">
        <f t="shared" si="341"/>
        <v>26.869830100352132</v>
      </c>
      <c r="LG136" s="70">
        <f t="shared" si="341"/>
        <v>27.143497330140001</v>
      </c>
      <c r="LH136" s="70">
        <f t="shared" si="341"/>
        <v>27.348632404480185</v>
      </c>
      <c r="LI136" s="70">
        <f t="shared" si="341"/>
        <v>27.298497843195591</v>
      </c>
      <c r="LJ136" s="70">
        <f t="shared" si="341"/>
        <v>27.405037329639185</v>
      </c>
      <c r="LK136" s="70">
        <f t="shared" si="341"/>
        <v>27.957113305868397</v>
      </c>
      <c r="LL136" s="70">
        <f t="shared" si="341"/>
        <v>28.602133899789486</v>
      </c>
      <c r="LM136" s="70">
        <f t="shared" si="341"/>
        <v>28.721796929554408</v>
      </c>
      <c r="LN136" s="70">
        <f t="shared" si="341"/>
        <v>28.889063672315714</v>
      </c>
      <c r="LO136" s="70">
        <f t="shared" si="341"/>
        <v>28.944998528629487</v>
      </c>
      <c r="LP136" s="70">
        <f t="shared" si="341"/>
        <v>28.649842756182707</v>
      </c>
      <c r="LQ136" s="70">
        <f t="shared" si="341"/>
        <v>28.567485695898753</v>
      </c>
      <c r="LR136" s="70">
        <f t="shared" si="341"/>
        <v>28.635340220211773</v>
      </c>
      <c r="LS136" s="70">
        <f t="shared" si="341"/>
        <v>28.590708814646291</v>
      </c>
      <c r="LT136" s="70">
        <f t="shared" si="341"/>
        <v>28.73159984637298</v>
      </c>
      <c r="LU136" s="70">
        <f t="shared" si="341"/>
        <v>28.890490955182933</v>
      </c>
      <c r="LV136" s="70">
        <f t="shared" si="341"/>
        <v>29.035724507679099</v>
      </c>
      <c r="LW136" s="70">
        <f t="shared" si="341"/>
        <v>29.14353745610525</v>
      </c>
      <c r="LX136" s="70">
        <f t="shared" si="341"/>
        <v>29.271151889183407</v>
      </c>
      <c r="LY136" s="70">
        <f t="shared" si="341"/>
        <v>29.407872402594691</v>
      </c>
      <c r="LZ136" s="70">
        <f t="shared" si="341"/>
        <v>29.533899169446421</v>
      </c>
      <c r="MA136" s="70">
        <f t="shared" si="341"/>
        <v>29.601882151767491</v>
      </c>
      <c r="MB136" s="70">
        <f t="shared" si="341"/>
        <v>29.600207949463233</v>
      </c>
      <c r="MC136" s="70">
        <f t="shared" si="341"/>
        <v>29.528318726250077</v>
      </c>
      <c r="MD136" s="70">
        <f t="shared" si="341"/>
        <v>29.404104825838552</v>
      </c>
      <c r="ME136" s="70">
        <f t="shared" si="341"/>
        <v>29.273823877273536</v>
      </c>
      <c r="MF136" s="70">
        <f t="shared" si="341"/>
        <v>29.168645758915716</v>
      </c>
      <c r="MG136" s="70">
        <f t="shared" si="341"/>
        <v>29.139258020891457</v>
      </c>
      <c r="MH136" s="70">
        <f t="shared" si="341"/>
        <v>29.127993700490457</v>
      </c>
      <c r="MI136" s="70">
        <f t="shared" si="341"/>
        <v>29.097586472952187</v>
      </c>
      <c r="MJ136" s="70">
        <f t="shared" si="341"/>
        <v>29.017644260019232</v>
      </c>
      <c r="MK136" s="70">
        <f t="shared" si="341"/>
        <v>28.902579866793438</v>
      </c>
      <c r="ML136" s="70">
        <f t="shared" si="341"/>
        <v>28.800962338145577</v>
      </c>
      <c r="MM136" s="70">
        <f t="shared" si="341"/>
        <v>28.721114984250576</v>
      </c>
      <c r="MN136" s="70">
        <f t="shared" si="341"/>
        <v>28.709717400914013</v>
      </c>
      <c r="MO136" s="70">
        <f t="shared" si="341"/>
        <v>28.70220935663534</v>
      </c>
      <c r="MP136" s="70">
        <f t="shared" si="341"/>
        <v>28.61340292194194</v>
      </c>
      <c r="MQ136" s="70">
        <f t="shared" si="341"/>
        <v>28.369401009435578</v>
      </c>
      <c r="MR136" s="70">
        <f t="shared" si="341"/>
        <v>28.088382057053199</v>
      </c>
      <c r="MS136" s="70">
        <f t="shared" si="341"/>
        <v>27.833799462368994</v>
      </c>
      <c r="MT136" s="70">
        <f t="shared" si="341"/>
        <v>27.597890354311982</v>
      </c>
      <c r="MU136" s="70">
        <f t="shared" si="341"/>
        <v>27.464746717420716</v>
      </c>
      <c r="MV136" s="70">
        <f t="shared" si="341"/>
        <v>27.441723489492531</v>
      </c>
      <c r="MW136" s="70">
        <f t="shared" si="341"/>
        <v>27.440545374226911</v>
      </c>
      <c r="MX136" s="70">
        <f t="shared" si="341"/>
        <v>27.4972060607438</v>
      </c>
      <c r="MY136" s="70">
        <f t="shared" ref="MY136:NO136" si="342">SUMPRODUCT(LV$63:MY$63,$N$90:$AQ$90)</f>
        <v>27.558711344217144</v>
      </c>
      <c r="MZ136" s="70">
        <f t="shared" si="342"/>
        <v>27.617653870329615</v>
      </c>
      <c r="NA136" s="70">
        <f t="shared" si="342"/>
        <v>27.667579796750211</v>
      </c>
      <c r="NB136" s="70">
        <f t="shared" si="342"/>
        <v>27.721820633250676</v>
      </c>
      <c r="NC136" s="70">
        <f t="shared" si="342"/>
        <v>27.766171694697441</v>
      </c>
      <c r="ND136" s="70">
        <f t="shared" si="342"/>
        <v>27.787181733221853</v>
      </c>
      <c r="NE136" s="70">
        <f t="shared" si="342"/>
        <v>27.787384434538872</v>
      </c>
      <c r="NF136" s="70">
        <f t="shared" si="342"/>
        <v>27.777719385490329</v>
      </c>
      <c r="NG136" s="70">
        <f t="shared" si="342"/>
        <v>27.762194626190791</v>
      </c>
      <c r="NH136" s="70">
        <f t="shared" si="342"/>
        <v>27.746251392930748</v>
      </c>
      <c r="NI136" s="70">
        <f t="shared" si="342"/>
        <v>27.741930814887375</v>
      </c>
      <c r="NJ136" s="70">
        <f t="shared" si="342"/>
        <v>27.738184981372672</v>
      </c>
      <c r="NK136" s="70">
        <f t="shared" si="342"/>
        <v>27.722847759597336</v>
      </c>
      <c r="NL136" s="70">
        <f t="shared" si="342"/>
        <v>27.690034403847591</v>
      </c>
      <c r="NM136" s="70">
        <f t="shared" si="342"/>
        <v>27.648892419901628</v>
      </c>
      <c r="NN136" s="70">
        <f t="shared" si="342"/>
        <v>27.602418508731944</v>
      </c>
      <c r="NO136" s="71">
        <f t="shared" si="342"/>
        <v>27.553444671769139</v>
      </c>
      <c r="NP136" s="14"/>
      <c r="NQ136" s="14"/>
    </row>
    <row r="137" spans="1:381" s="31" customFormat="1" x14ac:dyDescent="0.2">
      <c r="A137" s="14"/>
      <c r="B137" s="14"/>
      <c r="C137" s="137" t="str">
        <f>OFMOR_FFF_0!C137</f>
        <v>COV</v>
      </c>
      <c r="D137" s="137"/>
      <c r="E137" s="137" t="str">
        <f>OFMOR_FFF_0!E137</f>
        <v>Стоимость подтвержденных заказов, распределение по дням</v>
      </c>
      <c r="F137" s="14"/>
      <c r="G137" s="14" t="str">
        <f>OFMOR_FFF_0!G137</f>
        <v>тыс.руб.</v>
      </c>
      <c r="H137" s="14"/>
      <c r="I137" s="14"/>
      <c r="J137" s="14"/>
      <c r="K137" s="30">
        <f t="shared" si="330"/>
        <v>207870.5783326636</v>
      </c>
      <c r="L137" s="14"/>
      <c r="M137" s="14"/>
      <c r="N137" s="69">
        <f>$N$63*$AQ$91</f>
        <v>12.347975491856147</v>
      </c>
      <c r="O137" s="70">
        <f>SUMPRODUCT($N$63:O$63,$AP$91:$AQ$91)</f>
        <v>34.78835574702579</v>
      </c>
      <c r="P137" s="70">
        <f>SUMPRODUCT($N$63:P$63,$AO$91:$AQ$91)</f>
        <v>41.013383177364858</v>
      </c>
      <c r="Q137" s="70">
        <f>SUMPRODUCT($N$63:Q$63,$AN$91:$AQ$91)</f>
        <v>64.462525961445152</v>
      </c>
      <c r="R137" s="70">
        <f>SUMPRODUCT($N$63:R$63,$AM$91:$AQ$91)</f>
        <v>80.325187042017262</v>
      </c>
      <c r="S137" s="70">
        <f>SUMPRODUCT($N$63:S$63,$AL$91:$AQ$91)</f>
        <v>78.646563664905642</v>
      </c>
      <c r="T137" s="70">
        <f>SUMPRODUCT($N$63:T$63,$AK$91:$AQ$91)</f>
        <v>105.62715314456497</v>
      </c>
      <c r="U137" s="70">
        <f>SUMPRODUCT($N$63:U$63,$AJ$91:$AQ$91)</f>
        <v>163.37601584855801</v>
      </c>
      <c r="V137" s="70">
        <f>SUMPRODUCT($N$63:V$63,$AI$91:$AQ$91)</f>
        <v>170.92644065281343</v>
      </c>
      <c r="W137" s="70">
        <f>SUMPRODUCT($N$63:W$63,$AH$91:$AQ$91)</f>
        <v>184.90609738546976</v>
      </c>
      <c r="X137" s="70">
        <f>SUMPRODUCT($N$63:X$63,$AG$91:$AQ$91)</f>
        <v>294.24819908134378</v>
      </c>
      <c r="Y137" s="70">
        <f>SUMPRODUCT($N$63:Y$63,$AF$91:$AQ$91)</f>
        <v>367.5236554478916</v>
      </c>
      <c r="Z137" s="70">
        <f>SUMPRODUCT($N$63:Z$63,$AE$91:$AQ$91)</f>
        <v>360.22930022264256</v>
      </c>
      <c r="AA137" s="70">
        <f>SUMPRODUCT($N$63:AA$63,$AD$91:$AQ$91)</f>
        <v>408.47265297907552</v>
      </c>
      <c r="AB137" s="70">
        <f>SUMPRODUCT($N$63:AB$63,$AC$91:$AQ$91)</f>
        <v>442.5893829964599</v>
      </c>
      <c r="AC137" s="70">
        <f>SUMPRODUCT($N$63:AC$63,$AB$91:$AQ$91)</f>
        <v>312.4791474567275</v>
      </c>
      <c r="AD137" s="70">
        <f>SUMPRODUCT($N$63:AD$63,$AA$91:$AQ$91)</f>
        <v>226.34632218996961</v>
      </c>
      <c r="AE137" s="70">
        <f>SUMPRODUCT($N$63:AE$63,$Z$91:$AQ$91)</f>
        <v>280.4755365992695</v>
      </c>
      <c r="AF137" s="70">
        <f>SUMPRODUCT($N$63:AF$63,$Y$91:$AQ$91)</f>
        <v>341.55382085304643</v>
      </c>
      <c r="AG137" s="70">
        <f>SUMPRODUCT($N$63:AG$63,$X$91:$AQ$91)</f>
        <v>334.78402204021643</v>
      </c>
      <c r="AH137" s="70">
        <f>SUMPRODUCT($N$63:AH$63,$W$91:$AQ$91)</f>
        <v>380.07281316136675</v>
      </c>
      <c r="AI137" s="70">
        <f>SUMPRODUCT($N$63:AI$63,$V$91:$AQ$91)</f>
        <v>412.62806187590246</v>
      </c>
      <c r="AJ137" s="70">
        <f>SUMPRODUCT($N$63:AJ$63,$U$91:$AQ$91)</f>
        <v>295.25751441336399</v>
      </c>
      <c r="AK137" s="70">
        <f>SUMPRODUCT($N$63:AK$63,$T$91:$AQ$91)</f>
        <v>218.26167278663493</v>
      </c>
      <c r="AL137" s="70">
        <f>SUMPRODUCT($N$63:AL$63,$S$91:$AQ$91)</f>
        <v>368.53997916082028</v>
      </c>
      <c r="AM137" s="70">
        <f>SUMPRODUCT($N$63:AM$63,$R$91:$AQ$91)</f>
        <v>614.19634187406552</v>
      </c>
      <c r="AN137" s="70">
        <f>SUMPRODUCT($N$63:AN$63,$Q$91:$AQ$91)</f>
        <v>601.64792363341371</v>
      </c>
      <c r="AO137" s="70">
        <f>SUMPRODUCT($N$63:AO$63,$P$91:$AQ$91)</f>
        <v>621.50601273257223</v>
      </c>
      <c r="AP137" s="70">
        <f>SUMPRODUCT($N$63:AP$63,$O$91:$AQ$91)</f>
        <v>612.35136397010774</v>
      </c>
      <c r="AQ137" s="70">
        <f t="shared" ref="AQ137:DB137" si="343">SUMPRODUCT(N$63:AQ$63,$N$91:$AQ$91)</f>
        <v>401.26924387344241</v>
      </c>
      <c r="AR137" s="70">
        <f t="shared" si="343"/>
        <v>277.06802187495157</v>
      </c>
      <c r="AS137" s="70">
        <f t="shared" si="343"/>
        <v>243.06998015484518</v>
      </c>
      <c r="AT137" s="70">
        <f t="shared" si="343"/>
        <v>144.33460449059083</v>
      </c>
      <c r="AU137" s="70">
        <f t="shared" si="343"/>
        <v>137.88269450332464</v>
      </c>
      <c r="AV137" s="70">
        <f t="shared" si="343"/>
        <v>150.97216762036714</v>
      </c>
      <c r="AW137" s="70">
        <f t="shared" si="343"/>
        <v>165.89771694119503</v>
      </c>
      <c r="AX137" s="70">
        <f t="shared" si="343"/>
        <v>155.27084435573246</v>
      </c>
      <c r="AY137" s="70">
        <f t="shared" si="343"/>
        <v>158.90467863708429</v>
      </c>
      <c r="AZ137" s="70">
        <f t="shared" si="343"/>
        <v>189.48102860070742</v>
      </c>
      <c r="BA137" s="70">
        <f t="shared" si="343"/>
        <v>226.68794029481404</v>
      </c>
      <c r="BB137" s="70">
        <f t="shared" si="343"/>
        <v>245.66461086462192</v>
      </c>
      <c r="BC137" s="70">
        <f t="shared" si="343"/>
        <v>271.5284293807261</v>
      </c>
      <c r="BD137" s="70">
        <f t="shared" si="343"/>
        <v>296.7866555579061</v>
      </c>
      <c r="BE137" s="70">
        <f t="shared" si="343"/>
        <v>294.40139118320775</v>
      </c>
      <c r="BF137" s="70">
        <f t="shared" si="343"/>
        <v>299.09200321211375</v>
      </c>
      <c r="BG137" s="70">
        <f t="shared" si="343"/>
        <v>331.11427120708589</v>
      </c>
      <c r="BH137" s="70">
        <f t="shared" si="343"/>
        <v>369.44452774204399</v>
      </c>
      <c r="BI137" s="70">
        <f t="shared" si="343"/>
        <v>387.18331332089178</v>
      </c>
      <c r="BJ137" s="70">
        <f t="shared" si="343"/>
        <v>410.882335687911</v>
      </c>
      <c r="BK137" s="70">
        <f t="shared" si="343"/>
        <v>435.70212361371614</v>
      </c>
      <c r="BL137" s="70">
        <f t="shared" si="343"/>
        <v>435.919799420603</v>
      </c>
      <c r="BM137" s="70">
        <f t="shared" si="343"/>
        <v>446.54886280911967</v>
      </c>
      <c r="BN137" s="70">
        <f t="shared" si="343"/>
        <v>482.18070621776394</v>
      </c>
      <c r="BO137" s="70">
        <f t="shared" si="343"/>
        <v>526.67844644783736</v>
      </c>
      <c r="BP137" s="70">
        <f t="shared" si="343"/>
        <v>546.19341594969887</v>
      </c>
      <c r="BQ137" s="70">
        <f t="shared" si="343"/>
        <v>569.46572453969793</v>
      </c>
      <c r="BR137" s="70">
        <f t="shared" si="343"/>
        <v>598.84256797314151</v>
      </c>
      <c r="BS137" s="70">
        <f t="shared" si="343"/>
        <v>600.19199881581687</v>
      </c>
      <c r="BT137" s="70">
        <f t="shared" si="343"/>
        <v>601.29402273813969</v>
      </c>
      <c r="BU137" s="70">
        <f t="shared" si="343"/>
        <v>597.04347681225784</v>
      </c>
      <c r="BV137" s="70">
        <f t="shared" si="343"/>
        <v>573.02082073621114</v>
      </c>
      <c r="BW137" s="70">
        <f t="shared" si="343"/>
        <v>558.36838439217672</v>
      </c>
      <c r="BX137" s="70">
        <f t="shared" si="343"/>
        <v>542.87452351167246</v>
      </c>
      <c r="BY137" s="70">
        <f t="shared" si="343"/>
        <v>537.33195480093912</v>
      </c>
      <c r="BZ137" s="70">
        <f t="shared" si="343"/>
        <v>537.96801228270351</v>
      </c>
      <c r="CA137" s="70">
        <f t="shared" si="343"/>
        <v>535.89024396457592</v>
      </c>
      <c r="CB137" s="70">
        <f t="shared" si="343"/>
        <v>532.31317367931047</v>
      </c>
      <c r="CC137" s="70">
        <f t="shared" si="343"/>
        <v>531.5525235828286</v>
      </c>
      <c r="CD137" s="70">
        <f t="shared" si="343"/>
        <v>529.3113019639917</v>
      </c>
      <c r="CE137" s="70">
        <f t="shared" si="343"/>
        <v>527.8707800993443</v>
      </c>
      <c r="CF137" s="70">
        <f t="shared" si="343"/>
        <v>535.82082567765065</v>
      </c>
      <c r="CG137" s="70">
        <f t="shared" si="343"/>
        <v>547.73121873236369</v>
      </c>
      <c r="CH137" s="70">
        <f t="shared" si="343"/>
        <v>553.08763602759859</v>
      </c>
      <c r="CI137" s="70">
        <f t="shared" si="343"/>
        <v>551.90451858965287</v>
      </c>
      <c r="CJ137" s="70">
        <f t="shared" si="343"/>
        <v>543.00380338114019</v>
      </c>
      <c r="CK137" s="70">
        <f t="shared" si="343"/>
        <v>523.25468254588429</v>
      </c>
      <c r="CL137" s="70">
        <f t="shared" si="343"/>
        <v>502.79893506160374</v>
      </c>
      <c r="CM137" s="70">
        <f t="shared" si="343"/>
        <v>488.15154786811939</v>
      </c>
      <c r="CN137" s="70">
        <f t="shared" si="343"/>
        <v>478.38773989426397</v>
      </c>
      <c r="CO137" s="70">
        <f t="shared" si="343"/>
        <v>474.91670543246198</v>
      </c>
      <c r="CP137" s="70">
        <f t="shared" si="343"/>
        <v>478.39450280519799</v>
      </c>
      <c r="CQ137" s="70">
        <f t="shared" si="343"/>
        <v>488.0950271698174</v>
      </c>
      <c r="CR137" s="70">
        <f t="shared" si="343"/>
        <v>498.70247394333217</v>
      </c>
      <c r="CS137" s="70">
        <f t="shared" si="343"/>
        <v>512.1706220777495</v>
      </c>
      <c r="CT137" s="70">
        <f t="shared" si="343"/>
        <v>526.38766388864224</v>
      </c>
      <c r="CU137" s="70">
        <f t="shared" si="343"/>
        <v>538.34238300933191</v>
      </c>
      <c r="CV137" s="70">
        <f t="shared" si="343"/>
        <v>549.63065678867997</v>
      </c>
      <c r="CW137" s="70">
        <f t="shared" si="343"/>
        <v>561.26086375578257</v>
      </c>
      <c r="CX137" s="70">
        <f t="shared" si="343"/>
        <v>571.67438703770745</v>
      </c>
      <c r="CY137" s="70">
        <f t="shared" si="343"/>
        <v>578.11340369807181</v>
      </c>
      <c r="CZ137" s="70">
        <f t="shared" si="343"/>
        <v>582.49730646013916</v>
      </c>
      <c r="DA137" s="70">
        <f t="shared" si="343"/>
        <v>586.7078405652212</v>
      </c>
      <c r="DB137" s="70">
        <f t="shared" si="343"/>
        <v>593.4557698844352</v>
      </c>
      <c r="DC137" s="70">
        <f t="shared" ref="DC137:FN137" si="344">SUMPRODUCT(BZ$63:DC$63,$N$91:$AQ$91)</f>
        <v>600.68123041706258</v>
      </c>
      <c r="DD137" s="70">
        <f t="shared" si="344"/>
        <v>607.25733326384329</v>
      </c>
      <c r="DE137" s="70">
        <f t="shared" si="344"/>
        <v>613.04368353888526</v>
      </c>
      <c r="DF137" s="70">
        <f t="shared" si="344"/>
        <v>617.00664445927123</v>
      </c>
      <c r="DG137" s="70">
        <f t="shared" si="344"/>
        <v>620.32491483553304</v>
      </c>
      <c r="DH137" s="70">
        <f t="shared" si="344"/>
        <v>624.12057997249053</v>
      </c>
      <c r="DI137" s="70">
        <f t="shared" si="344"/>
        <v>628.75502892789973</v>
      </c>
      <c r="DJ137" s="70">
        <f t="shared" si="344"/>
        <v>633.50557849325651</v>
      </c>
      <c r="DK137" s="70">
        <f t="shared" si="344"/>
        <v>636.19519115639969</v>
      </c>
      <c r="DL137" s="70">
        <f t="shared" si="344"/>
        <v>634.48766881088636</v>
      </c>
      <c r="DM137" s="70">
        <f t="shared" si="344"/>
        <v>629.113881767213</v>
      </c>
      <c r="DN137" s="70">
        <f t="shared" si="344"/>
        <v>622.18032721815939</v>
      </c>
      <c r="DO137" s="70">
        <f t="shared" si="344"/>
        <v>614.32814730142059</v>
      </c>
      <c r="DP137" s="70">
        <f t="shared" si="344"/>
        <v>607.30905239276717</v>
      </c>
      <c r="DQ137" s="70">
        <f t="shared" si="344"/>
        <v>602.64229344180626</v>
      </c>
      <c r="DR137" s="70">
        <f t="shared" si="344"/>
        <v>600.18993088818343</v>
      </c>
      <c r="DS137" s="70">
        <f t="shared" si="344"/>
        <v>600.22805170866536</v>
      </c>
      <c r="DT137" s="70">
        <f t="shared" si="344"/>
        <v>600.36624241746006</v>
      </c>
      <c r="DU137" s="70">
        <f t="shared" si="344"/>
        <v>601.36596445774182</v>
      </c>
      <c r="DV137" s="70">
        <f t="shared" si="344"/>
        <v>602.82491604843631</v>
      </c>
      <c r="DW137" s="70">
        <f t="shared" si="344"/>
        <v>603.93180783750358</v>
      </c>
      <c r="DX137" s="70">
        <f t="shared" si="344"/>
        <v>605.78703983744776</v>
      </c>
      <c r="DY137" s="70">
        <f t="shared" si="344"/>
        <v>608.49819691133052</v>
      </c>
      <c r="DZ137" s="70">
        <f t="shared" si="344"/>
        <v>611.42399239249494</v>
      </c>
      <c r="EA137" s="70">
        <f t="shared" si="344"/>
        <v>613.29586465309785</v>
      </c>
      <c r="EB137" s="70">
        <f t="shared" si="344"/>
        <v>614.49084874339678</v>
      </c>
      <c r="EC137" s="70">
        <f t="shared" si="344"/>
        <v>614.68811831735911</v>
      </c>
      <c r="ED137" s="70">
        <f t="shared" si="344"/>
        <v>613.55277723873814</v>
      </c>
      <c r="EE137" s="70">
        <f t="shared" si="344"/>
        <v>611.9607995596175</v>
      </c>
      <c r="EF137" s="70">
        <f t="shared" si="344"/>
        <v>610.37604428087252</v>
      </c>
      <c r="EG137" s="70">
        <f t="shared" si="344"/>
        <v>610.16960414149582</v>
      </c>
      <c r="EH137" s="70">
        <f t="shared" si="344"/>
        <v>610.51145666937782</v>
      </c>
      <c r="EI137" s="70">
        <f t="shared" si="344"/>
        <v>611.00183334518761</v>
      </c>
      <c r="EJ137" s="70">
        <f t="shared" si="344"/>
        <v>611.63704943478672</v>
      </c>
      <c r="EK137" s="70">
        <f t="shared" si="344"/>
        <v>612.61707359541379</v>
      </c>
      <c r="EL137" s="70">
        <f t="shared" si="344"/>
        <v>613.72597847899181</v>
      </c>
      <c r="EM137" s="70">
        <f t="shared" si="344"/>
        <v>614.88274484767214</v>
      </c>
      <c r="EN137" s="70">
        <f t="shared" si="344"/>
        <v>616.71779581179806</v>
      </c>
      <c r="EO137" s="70">
        <f t="shared" si="344"/>
        <v>618.46078923257176</v>
      </c>
      <c r="EP137" s="70">
        <f t="shared" si="344"/>
        <v>618.7360809271097</v>
      </c>
      <c r="EQ137" s="70">
        <f t="shared" si="344"/>
        <v>616.54515452241424</v>
      </c>
      <c r="ER137" s="70">
        <f t="shared" si="344"/>
        <v>613.75919719451088</v>
      </c>
      <c r="ES137" s="70">
        <f t="shared" si="344"/>
        <v>610.98295387142014</v>
      </c>
      <c r="ET137" s="70">
        <f t="shared" si="344"/>
        <v>608.90317144847404</v>
      </c>
      <c r="EU137" s="70">
        <f t="shared" si="344"/>
        <v>608.31156585918131</v>
      </c>
      <c r="EV137" s="70">
        <f t="shared" si="344"/>
        <v>608.1758516829758</v>
      </c>
      <c r="EW137" s="70">
        <f t="shared" si="344"/>
        <v>609.24285838685864</v>
      </c>
      <c r="EX137" s="70">
        <f t="shared" si="344"/>
        <v>611.2164444992045</v>
      </c>
      <c r="EY137" s="70">
        <f t="shared" si="344"/>
        <v>612.79706868659196</v>
      </c>
      <c r="EZ137" s="70">
        <f t="shared" si="344"/>
        <v>615.12789357825602</v>
      </c>
      <c r="FA137" s="70">
        <f t="shared" si="344"/>
        <v>618.25575045133087</v>
      </c>
      <c r="FB137" s="70">
        <f t="shared" si="344"/>
        <v>622.19197079161131</v>
      </c>
      <c r="FC137" s="70">
        <f t="shared" si="344"/>
        <v>626.65009871335531</v>
      </c>
      <c r="FD137" s="70">
        <f t="shared" si="344"/>
        <v>631.39589577332583</v>
      </c>
      <c r="FE137" s="70">
        <f t="shared" si="344"/>
        <v>636.00229126552722</v>
      </c>
      <c r="FF137" s="70">
        <f t="shared" si="344"/>
        <v>641.81271413427021</v>
      </c>
      <c r="FG137" s="70">
        <f t="shared" si="344"/>
        <v>649.39158512604513</v>
      </c>
      <c r="FH137" s="70">
        <f t="shared" si="344"/>
        <v>657.41956685798209</v>
      </c>
      <c r="FI137" s="70">
        <f t="shared" si="344"/>
        <v>666.37025391138366</v>
      </c>
      <c r="FJ137" s="70">
        <f t="shared" si="344"/>
        <v>675.13132303232271</v>
      </c>
      <c r="FK137" s="70">
        <f t="shared" si="344"/>
        <v>681.63295404852988</v>
      </c>
      <c r="FL137" s="70">
        <f t="shared" si="344"/>
        <v>686.40979682532532</v>
      </c>
      <c r="FM137" s="70">
        <f t="shared" si="344"/>
        <v>692.21166454138245</v>
      </c>
      <c r="FN137" s="70">
        <f t="shared" si="344"/>
        <v>699.7406683276796</v>
      </c>
      <c r="FO137" s="70">
        <f t="shared" ref="FO137:HZ137" si="345">SUMPRODUCT(EL$63:FO$63,$N$91:$AQ$91)</f>
        <v>707.67433692745874</v>
      </c>
      <c r="FP137" s="70">
        <f t="shared" si="345"/>
        <v>716.89302450524826</v>
      </c>
      <c r="FQ137" s="70">
        <f t="shared" si="345"/>
        <v>726.51475101890367</v>
      </c>
      <c r="FR137" s="70">
        <f t="shared" si="345"/>
        <v>733.53226117212762</v>
      </c>
      <c r="FS137" s="70">
        <f t="shared" si="345"/>
        <v>738.63663912051743</v>
      </c>
      <c r="FT137" s="70">
        <f t="shared" si="345"/>
        <v>746.61633365647026</v>
      </c>
      <c r="FU137" s="70">
        <f t="shared" si="345"/>
        <v>760.17035584494147</v>
      </c>
      <c r="FV137" s="70">
        <f t="shared" si="345"/>
        <v>773.69959694651391</v>
      </c>
      <c r="FW137" s="70">
        <f t="shared" si="345"/>
        <v>787.68326875847879</v>
      </c>
      <c r="FX137" s="70">
        <f t="shared" si="345"/>
        <v>801.00430495630849</v>
      </c>
      <c r="FY137" s="70">
        <f t="shared" si="345"/>
        <v>809.76910237949983</v>
      </c>
      <c r="FZ137" s="70">
        <f t="shared" si="345"/>
        <v>815.92130950656519</v>
      </c>
      <c r="GA137" s="70">
        <f t="shared" si="345"/>
        <v>820.33274282225386</v>
      </c>
      <c r="GB137" s="70">
        <f t="shared" si="345"/>
        <v>821.75373040477223</v>
      </c>
      <c r="GC137" s="70">
        <f t="shared" si="345"/>
        <v>823.16865921577119</v>
      </c>
      <c r="GD137" s="70">
        <f t="shared" si="345"/>
        <v>823.75221342570921</v>
      </c>
      <c r="GE137" s="70">
        <f t="shared" si="345"/>
        <v>823.44254526515192</v>
      </c>
      <c r="GF137" s="70">
        <f t="shared" si="345"/>
        <v>823.02743030800912</v>
      </c>
      <c r="GG137" s="70">
        <f t="shared" si="345"/>
        <v>821.28243835860064</v>
      </c>
      <c r="GH137" s="70">
        <f t="shared" si="345"/>
        <v>816.84235860976878</v>
      </c>
      <c r="GI137" s="70">
        <f t="shared" si="345"/>
        <v>812.77302619780323</v>
      </c>
      <c r="GJ137" s="70">
        <f t="shared" si="345"/>
        <v>808.54851753389755</v>
      </c>
      <c r="GK137" s="70">
        <f t="shared" si="345"/>
        <v>799.43143653476238</v>
      </c>
      <c r="GL137" s="70">
        <f t="shared" si="345"/>
        <v>786.63631427317819</v>
      </c>
      <c r="GM137" s="70">
        <f t="shared" si="345"/>
        <v>773.84301088559721</v>
      </c>
      <c r="GN137" s="70">
        <f t="shared" si="345"/>
        <v>758.56909093098147</v>
      </c>
      <c r="GO137" s="70">
        <f t="shared" si="345"/>
        <v>741.81444366106336</v>
      </c>
      <c r="GP137" s="70">
        <f t="shared" si="345"/>
        <v>731.86219921893905</v>
      </c>
      <c r="GQ137" s="70">
        <f t="shared" si="345"/>
        <v>726.49290303034536</v>
      </c>
      <c r="GR137" s="70">
        <f t="shared" si="345"/>
        <v>718.94795571772431</v>
      </c>
      <c r="GS137" s="70">
        <f t="shared" si="345"/>
        <v>708.40728520354753</v>
      </c>
      <c r="GT137" s="70">
        <f t="shared" si="345"/>
        <v>697.93373530198539</v>
      </c>
      <c r="GU137" s="70">
        <f t="shared" si="345"/>
        <v>685.26889346754058</v>
      </c>
      <c r="GV137" s="70">
        <f t="shared" si="345"/>
        <v>671.13505896314541</v>
      </c>
      <c r="GW137" s="70">
        <f t="shared" si="345"/>
        <v>663.22905382685656</v>
      </c>
      <c r="GX137" s="70">
        <f t="shared" si="345"/>
        <v>659.43754380887617</v>
      </c>
      <c r="GY137" s="70">
        <f t="shared" si="345"/>
        <v>648.8565688812256</v>
      </c>
      <c r="GZ137" s="70">
        <f t="shared" si="345"/>
        <v>627.11174030820894</v>
      </c>
      <c r="HA137" s="70">
        <f t="shared" si="345"/>
        <v>606.55527030462952</v>
      </c>
      <c r="HB137" s="70">
        <f t="shared" si="345"/>
        <v>584.98402166407948</v>
      </c>
      <c r="HC137" s="70">
        <f t="shared" si="345"/>
        <v>564.10112895413727</v>
      </c>
      <c r="HD137" s="70">
        <f t="shared" si="345"/>
        <v>553.27501041958124</v>
      </c>
      <c r="HE137" s="70">
        <f t="shared" si="345"/>
        <v>548.55752383043307</v>
      </c>
      <c r="HF137" s="70">
        <f t="shared" si="345"/>
        <v>546.56016701574674</v>
      </c>
      <c r="HG137" s="70">
        <f t="shared" si="345"/>
        <v>551.26487851719412</v>
      </c>
      <c r="HH137" s="70">
        <f t="shared" si="345"/>
        <v>556.36552820678867</v>
      </c>
      <c r="HI137" s="70">
        <f t="shared" si="345"/>
        <v>561.28289297112451</v>
      </c>
      <c r="HJ137" s="70">
        <f t="shared" si="345"/>
        <v>570.50833471581757</v>
      </c>
      <c r="HK137" s="70">
        <f t="shared" si="345"/>
        <v>583.51739861201804</v>
      </c>
      <c r="HL137" s="70">
        <f t="shared" si="345"/>
        <v>595.31840798272606</v>
      </c>
      <c r="HM137" s="70">
        <f t="shared" si="345"/>
        <v>608.21656473801886</v>
      </c>
      <c r="HN137" s="70">
        <f t="shared" si="345"/>
        <v>620.78718821110897</v>
      </c>
      <c r="HO137" s="70">
        <f t="shared" si="345"/>
        <v>624.33524832108151</v>
      </c>
      <c r="HP137" s="70">
        <f t="shared" si="345"/>
        <v>621.3127013820681</v>
      </c>
      <c r="HQ137" s="70">
        <f t="shared" si="345"/>
        <v>620.03776119205122</v>
      </c>
      <c r="HR137" s="70">
        <f t="shared" si="345"/>
        <v>621.37289809601668</v>
      </c>
      <c r="HS137" s="70">
        <f t="shared" si="345"/>
        <v>621.98066578024304</v>
      </c>
      <c r="HT137" s="70">
        <f t="shared" si="345"/>
        <v>626.83205869969822</v>
      </c>
      <c r="HU137" s="70">
        <f t="shared" si="345"/>
        <v>633.8883693820635</v>
      </c>
      <c r="HV137" s="70">
        <f t="shared" si="345"/>
        <v>633.80788376597798</v>
      </c>
      <c r="HW137" s="70">
        <f t="shared" si="345"/>
        <v>627.98411494808317</v>
      </c>
      <c r="HX137" s="70">
        <f t="shared" si="345"/>
        <v>628.92997026270564</v>
      </c>
      <c r="HY137" s="70">
        <f t="shared" si="345"/>
        <v>641.41156241041256</v>
      </c>
      <c r="HZ137" s="70">
        <f t="shared" si="345"/>
        <v>652.6788023072354</v>
      </c>
      <c r="IA137" s="70">
        <f t="shared" ref="IA137:KL137" si="346">SUMPRODUCT(GX$63:IA$63,$N$91:$AQ$91)</f>
        <v>666.41054671538711</v>
      </c>
      <c r="IB137" s="70">
        <f t="shared" si="346"/>
        <v>679.95585708905833</v>
      </c>
      <c r="IC137" s="70">
        <f t="shared" si="346"/>
        <v>679.73457086138751</v>
      </c>
      <c r="ID137" s="70">
        <f t="shared" si="346"/>
        <v>667.44629791004195</v>
      </c>
      <c r="IE137" s="70">
        <f t="shared" si="346"/>
        <v>653.380432745603</v>
      </c>
      <c r="IF137" s="70">
        <f t="shared" si="346"/>
        <v>635.15816387560403</v>
      </c>
      <c r="IG137" s="70">
        <f t="shared" si="346"/>
        <v>617.42562328977669</v>
      </c>
      <c r="IH137" s="70">
        <f t="shared" si="346"/>
        <v>605.08702803113169</v>
      </c>
      <c r="II137" s="70">
        <f t="shared" si="346"/>
        <v>596.7985103105425</v>
      </c>
      <c r="IJ137" s="70">
        <f t="shared" si="346"/>
        <v>588.96629470504911</v>
      </c>
      <c r="IK137" s="70">
        <f t="shared" si="346"/>
        <v>583.13968005870083</v>
      </c>
      <c r="IL137" s="70">
        <f t="shared" si="346"/>
        <v>577.58402251384393</v>
      </c>
      <c r="IM137" s="70">
        <f t="shared" si="346"/>
        <v>573.1811577984804</v>
      </c>
      <c r="IN137" s="70">
        <f t="shared" si="346"/>
        <v>568.77597435581799</v>
      </c>
      <c r="IO137" s="70">
        <f t="shared" si="346"/>
        <v>563.31110992926847</v>
      </c>
      <c r="IP137" s="70">
        <f t="shared" si="346"/>
        <v>556.79352364974011</v>
      </c>
      <c r="IQ137" s="70">
        <f t="shared" si="346"/>
        <v>549.15829561797227</v>
      </c>
      <c r="IR137" s="70">
        <f t="shared" si="346"/>
        <v>539.87154961052875</v>
      </c>
      <c r="IS137" s="70">
        <f t="shared" si="346"/>
        <v>530.97287322048874</v>
      </c>
      <c r="IT137" s="70">
        <f t="shared" si="346"/>
        <v>525.73299498534402</v>
      </c>
      <c r="IU137" s="70">
        <f t="shared" si="346"/>
        <v>522.45161059640805</v>
      </c>
      <c r="IV137" s="70">
        <f t="shared" si="346"/>
        <v>519.35067610439489</v>
      </c>
      <c r="IW137" s="70">
        <f t="shared" si="346"/>
        <v>515.3691659468052</v>
      </c>
      <c r="IX137" s="70">
        <f t="shared" si="346"/>
        <v>509.94846739140655</v>
      </c>
      <c r="IY137" s="70">
        <f t="shared" si="346"/>
        <v>503.34885077098784</v>
      </c>
      <c r="IZ137" s="70">
        <f t="shared" si="346"/>
        <v>497.31646370249507</v>
      </c>
      <c r="JA137" s="70">
        <f t="shared" si="346"/>
        <v>494.35090444497598</v>
      </c>
      <c r="JB137" s="70">
        <f t="shared" si="346"/>
        <v>492.40586788046426</v>
      </c>
      <c r="JC137" s="70">
        <f t="shared" si="346"/>
        <v>488.13371062991422</v>
      </c>
      <c r="JD137" s="70">
        <f t="shared" si="346"/>
        <v>479.23450957753818</v>
      </c>
      <c r="JE137" s="70">
        <f t="shared" si="346"/>
        <v>468.40850905786397</v>
      </c>
      <c r="JF137" s="70">
        <f t="shared" si="346"/>
        <v>455.84552563223724</v>
      </c>
      <c r="JG137" s="70">
        <f t="shared" si="346"/>
        <v>443.23655706828822</v>
      </c>
      <c r="JH137" s="70">
        <f t="shared" si="346"/>
        <v>433.53469940282332</v>
      </c>
      <c r="JI137" s="70">
        <f t="shared" si="346"/>
        <v>425.88833197951135</v>
      </c>
      <c r="JJ137" s="70">
        <f t="shared" si="346"/>
        <v>419.88329079707779</v>
      </c>
      <c r="JK137" s="70">
        <f t="shared" si="346"/>
        <v>416.76063270932229</v>
      </c>
      <c r="JL137" s="70">
        <f t="shared" si="346"/>
        <v>414.02511270899436</v>
      </c>
      <c r="JM137" s="70">
        <f t="shared" si="346"/>
        <v>412.62965242935604</v>
      </c>
      <c r="JN137" s="70">
        <f t="shared" si="346"/>
        <v>412.14955804892224</v>
      </c>
      <c r="JO137" s="70">
        <f t="shared" si="346"/>
        <v>412.21797678774203</v>
      </c>
      <c r="JP137" s="70">
        <f t="shared" si="346"/>
        <v>413.40895988135247</v>
      </c>
      <c r="JQ137" s="70">
        <f t="shared" si="346"/>
        <v>416.46111181545336</v>
      </c>
      <c r="JR137" s="70">
        <f t="shared" si="346"/>
        <v>419.17869864828663</v>
      </c>
      <c r="JS137" s="70">
        <f t="shared" si="346"/>
        <v>421.95833711528354</v>
      </c>
      <c r="JT137" s="70">
        <f t="shared" si="346"/>
        <v>428.54643811261383</v>
      </c>
      <c r="JU137" s="70">
        <f t="shared" si="346"/>
        <v>437.84786463936587</v>
      </c>
      <c r="JV137" s="70">
        <f t="shared" si="346"/>
        <v>447.25412634406348</v>
      </c>
      <c r="JW137" s="70">
        <f t="shared" si="346"/>
        <v>458.64263650484077</v>
      </c>
      <c r="JX137" s="70">
        <f t="shared" si="346"/>
        <v>471.03574917240053</v>
      </c>
      <c r="JY137" s="70">
        <f t="shared" si="346"/>
        <v>477.88191517756354</v>
      </c>
      <c r="JZ137" s="70">
        <f t="shared" si="346"/>
        <v>481.11659687360941</v>
      </c>
      <c r="KA137" s="70">
        <f t="shared" si="346"/>
        <v>486.20470396831507</v>
      </c>
      <c r="KB137" s="70">
        <f t="shared" si="346"/>
        <v>493.70520541975293</v>
      </c>
      <c r="KC137" s="70">
        <f t="shared" si="346"/>
        <v>501.38561928135124</v>
      </c>
      <c r="KD137" s="70">
        <f t="shared" si="346"/>
        <v>510.77053841051776</v>
      </c>
      <c r="KE137" s="70">
        <f t="shared" si="346"/>
        <v>520.9750592660755</v>
      </c>
      <c r="KF137" s="70">
        <f t="shared" si="346"/>
        <v>525.92134052667006</v>
      </c>
      <c r="KG137" s="70">
        <f t="shared" si="346"/>
        <v>527.45646288804642</v>
      </c>
      <c r="KH137" s="70">
        <f t="shared" si="346"/>
        <v>534.64129909582959</v>
      </c>
      <c r="KI137" s="70">
        <f t="shared" si="346"/>
        <v>551.53722025462525</v>
      </c>
      <c r="KJ137" s="70">
        <f t="shared" si="346"/>
        <v>568.42893208305543</v>
      </c>
      <c r="KK137" s="70">
        <f t="shared" si="346"/>
        <v>586.18048041455017</v>
      </c>
      <c r="KL137" s="70">
        <f t="shared" si="346"/>
        <v>603.6070052812064</v>
      </c>
      <c r="KM137" s="70">
        <f t="shared" ref="KM137:MX137" si="347">SUMPRODUCT(JJ$63:KM$63,$N$91:$AQ$91)</f>
        <v>613.42714537300844</v>
      </c>
      <c r="KN137" s="70">
        <f t="shared" si="347"/>
        <v>618.54552744513444</v>
      </c>
      <c r="KO137" s="70">
        <f t="shared" si="347"/>
        <v>621.49316043420617</v>
      </c>
      <c r="KP137" s="70">
        <f t="shared" si="347"/>
        <v>621.29270432580131</v>
      </c>
      <c r="KQ137" s="70">
        <f t="shared" si="347"/>
        <v>620.41980389012588</v>
      </c>
      <c r="KR137" s="70">
        <f t="shared" si="347"/>
        <v>619.20867999598943</v>
      </c>
      <c r="KS137" s="70">
        <f t="shared" si="347"/>
        <v>619.61469974449756</v>
      </c>
      <c r="KT137" s="70">
        <f t="shared" si="347"/>
        <v>620.31873650868874</v>
      </c>
      <c r="KU137" s="70">
        <f t="shared" si="347"/>
        <v>618.46100706338007</v>
      </c>
      <c r="KV137" s="70">
        <f t="shared" si="347"/>
        <v>617.88502231600819</v>
      </c>
      <c r="KW137" s="70">
        <f t="shared" si="347"/>
        <v>622.2621928398936</v>
      </c>
      <c r="KX137" s="70">
        <f t="shared" si="347"/>
        <v>624.82815261482915</v>
      </c>
      <c r="KY137" s="70">
        <f t="shared" si="347"/>
        <v>624.48655618900148</v>
      </c>
      <c r="KZ137" s="70">
        <f t="shared" si="347"/>
        <v>627.26533635486157</v>
      </c>
      <c r="LA137" s="70">
        <f t="shared" si="347"/>
        <v>628.76900079298912</v>
      </c>
      <c r="LB137" s="70">
        <f t="shared" si="347"/>
        <v>623.6004401635297</v>
      </c>
      <c r="LC137" s="70">
        <f t="shared" si="347"/>
        <v>622.59051873107171</v>
      </c>
      <c r="LD137" s="70">
        <f t="shared" si="347"/>
        <v>629.11529875526185</v>
      </c>
      <c r="LE137" s="70">
        <f t="shared" si="347"/>
        <v>635.76558238936968</v>
      </c>
      <c r="LF137" s="70">
        <f t="shared" si="347"/>
        <v>639.79567301346583</v>
      </c>
      <c r="LG137" s="70">
        <f t="shared" si="347"/>
        <v>646.31194456449293</v>
      </c>
      <c r="LH137" s="70">
        <f t="shared" si="347"/>
        <v>651.19640168446665</v>
      </c>
      <c r="LI137" s="70">
        <f t="shared" si="347"/>
        <v>650.00265110031637</v>
      </c>
      <c r="LJ137" s="70">
        <f t="shared" si="347"/>
        <v>652.53945547076137</v>
      </c>
      <c r="LK137" s="70">
        <f t="shared" si="347"/>
        <v>665.68489849913044</v>
      </c>
      <c r="LL137" s="70">
        <f t="shared" si="347"/>
        <v>681.0434394148723</v>
      </c>
      <c r="LM137" s="70">
        <f t="shared" si="347"/>
        <v>683.89272757104391</v>
      </c>
      <c r="LN137" s="70">
        <f t="shared" si="347"/>
        <v>687.87550445716715</v>
      </c>
      <c r="LO137" s="70">
        <f t="shared" si="347"/>
        <v>689.20736546657918</v>
      </c>
      <c r="LP137" s="70">
        <f t="shared" si="347"/>
        <v>682.17943170700096</v>
      </c>
      <c r="LQ137" s="70">
        <f t="shared" si="347"/>
        <v>680.2184334195166</v>
      </c>
      <c r="LR137" s="70">
        <f t="shared" si="347"/>
        <v>681.834112822316</v>
      </c>
      <c r="LS137" s="70">
        <f t="shared" si="347"/>
        <v>680.7713974997904</v>
      </c>
      <c r="LT137" s="70">
        <f t="shared" si="347"/>
        <v>684.12614414792631</v>
      </c>
      <c r="LU137" s="70">
        <f t="shared" si="347"/>
        <v>687.90948939116947</v>
      </c>
      <c r="LV137" s="70">
        <f t="shared" si="347"/>
        <v>691.36763550211958</v>
      </c>
      <c r="LW137" s="70">
        <f t="shared" si="347"/>
        <v>693.93476218808132</v>
      </c>
      <c r="LX137" s="70">
        <f t="shared" si="347"/>
        <v>696.97338066064117</v>
      </c>
      <c r="LY137" s="70">
        <f t="shared" si="347"/>
        <v>700.22882338454474</v>
      </c>
      <c r="LZ137" s="70">
        <f t="shared" si="347"/>
        <v>703.22963804598749</v>
      </c>
      <c r="MA137" s="70">
        <f t="shared" si="347"/>
        <v>704.84837615356514</v>
      </c>
      <c r="MB137" s="70">
        <f t="shared" si="347"/>
        <v>704.80851183786172</v>
      </c>
      <c r="MC137" s="70">
        <f t="shared" si="347"/>
        <v>703.09676249756831</v>
      </c>
      <c r="MD137" s="70">
        <f t="shared" si="347"/>
        <v>700.13911387401492</v>
      </c>
      <c r="ME137" s="70">
        <f t="shared" si="347"/>
        <v>697.03700318493782</v>
      </c>
      <c r="MF137" s="70">
        <f t="shared" si="347"/>
        <v>694.53261425617598</v>
      </c>
      <c r="MG137" s="70">
        <f t="shared" si="347"/>
        <v>693.83286485108658</v>
      </c>
      <c r="MH137" s="70">
        <f t="shared" si="347"/>
        <v>693.5646508942034</v>
      </c>
      <c r="MI137" s="70">
        <f t="shared" si="347"/>
        <v>692.8406264945454</v>
      </c>
      <c r="MJ137" s="70">
        <f t="shared" si="347"/>
        <v>690.93712797093713</v>
      </c>
      <c r="MK137" s="70">
        <f t="shared" si="347"/>
        <v>688.19733763252259</v>
      </c>
      <c r="ML137" s="70">
        <f t="shared" si="347"/>
        <v>685.77772965999691</v>
      </c>
      <c r="MM137" s="70">
        <f t="shared" si="347"/>
        <v>683.87648981840493</v>
      </c>
      <c r="MN137" s="70">
        <f t="shared" si="347"/>
        <v>683.60510274694548</v>
      </c>
      <c r="MO137" s="70">
        <f t="shared" si="347"/>
        <v>683.42632922197913</v>
      </c>
      <c r="MP137" s="70">
        <f t="shared" si="347"/>
        <v>681.31176532483539</v>
      </c>
      <c r="MQ137" s="70">
        <f t="shared" si="347"/>
        <v>675.50185259946488</v>
      </c>
      <c r="MR137" s="70">
        <f t="shared" si="347"/>
        <v>668.81052968832125</v>
      </c>
      <c r="MS137" s="70">
        <f t="shared" si="347"/>
        <v>662.74868106869189</v>
      </c>
      <c r="MT137" s="70">
        <f t="shared" si="347"/>
        <v>657.13146555241804</v>
      </c>
      <c r="MU137" s="70">
        <f t="shared" si="347"/>
        <v>653.96119158886256</v>
      </c>
      <c r="MV137" s="70">
        <f t="shared" si="347"/>
        <v>653.41298709511454</v>
      </c>
      <c r="MW137" s="70">
        <f t="shared" si="347"/>
        <v>653.38493507370458</v>
      </c>
      <c r="MX137" s="70">
        <f t="shared" si="347"/>
        <v>654.73407877606849</v>
      </c>
      <c r="MY137" s="70">
        <f t="shared" ref="MY137:NO137" si="348">SUMPRODUCT(LV$63:MY$63,$N$91:$AQ$91)</f>
        <v>656.19857684273848</v>
      </c>
      <c r="MZ137" s="70">
        <f t="shared" si="348"/>
        <v>657.60205327047902</v>
      </c>
      <c r="NA137" s="70">
        <f t="shared" si="348"/>
        <v>658.79083606425877</v>
      </c>
      <c r="NB137" s="70">
        <f t="shared" si="348"/>
        <v>660.08236088462513</v>
      </c>
      <c r="NC137" s="70">
        <f t="shared" si="348"/>
        <v>661.13840095265755</v>
      </c>
      <c r="ND137" s="70">
        <f t="shared" si="348"/>
        <v>661.63866953223396</v>
      </c>
      <c r="NE137" s="70">
        <f t="shared" si="348"/>
        <v>661.64349603932624</v>
      </c>
      <c r="NF137" s="70">
        <f t="shared" si="348"/>
        <v>661.41336222241603</v>
      </c>
      <c r="NG137" s="70">
        <f t="shared" si="348"/>
        <v>661.04370324849151</v>
      </c>
      <c r="NH137" s="70">
        <f t="shared" si="348"/>
        <v>660.66408001992909</v>
      </c>
      <c r="NI137" s="70">
        <f t="shared" si="348"/>
        <v>660.56120303385421</v>
      </c>
      <c r="NJ137" s="70">
        <f t="shared" si="348"/>
        <v>660.47201125014794</v>
      </c>
      <c r="NK137" s="70">
        <f t="shared" si="348"/>
        <v>660.10681771928989</v>
      </c>
      <c r="NL137" s="70">
        <f t="shared" si="348"/>
        <v>659.32550116658615</v>
      </c>
      <c r="NM137" s="70">
        <f t="shared" si="348"/>
        <v>658.34587222179903</v>
      </c>
      <c r="NN137" s="70">
        <f t="shared" si="348"/>
        <v>657.23928512529233</v>
      </c>
      <c r="NO137" s="71">
        <f t="shared" si="348"/>
        <v>656.07317246798686</v>
      </c>
      <c r="NP137" s="14"/>
      <c r="NQ137" s="14"/>
    </row>
    <row r="138" spans="1:381" s="31" customFormat="1" x14ac:dyDescent="0.2">
      <c r="A138" s="14"/>
      <c r="B138" s="14"/>
      <c r="C138" s="137" t="str">
        <f>OFMOR_FFF_0!C138</f>
        <v>2C_FreeStock</v>
      </c>
      <c r="D138" s="137"/>
      <c r="E138" s="137" t="str">
        <f>OFMOR_FFF_0!E138</f>
        <v>Оборот: Освободившийся сток в ценах продажи после 2-ого уровня отмен</v>
      </c>
      <c r="F138" s="14"/>
      <c r="G138" s="14" t="str">
        <f>OFMOR_FFF_0!G138</f>
        <v>тыс.руб.</v>
      </c>
      <c r="H138" s="14"/>
      <c r="I138" s="14"/>
      <c r="J138" s="14"/>
      <c r="K138" s="30">
        <f t="shared" si="330"/>
        <v>0</v>
      </c>
      <c r="L138" s="14"/>
      <c r="M138" s="14"/>
      <c r="N138" s="69">
        <f>$N$63*$AQ$92</f>
        <v>0</v>
      </c>
      <c r="O138" s="70">
        <f>SUMPRODUCT($N$63:O$63,$AP$92:$AQ$92)</f>
        <v>0</v>
      </c>
      <c r="P138" s="70">
        <f>SUMPRODUCT($N$63:P$63,$AO$92:$AQ$92)</f>
        <v>0</v>
      </c>
      <c r="Q138" s="70">
        <f>SUMPRODUCT($N$63:Q$63,$AN$92:$AQ$92)</f>
        <v>0</v>
      </c>
      <c r="R138" s="70">
        <f>SUMPRODUCT($N$63:R$63,$AM$92:$AQ$92)</f>
        <v>0</v>
      </c>
      <c r="S138" s="70">
        <f>SUMPRODUCT($N$63:S$63,$AL$92:$AQ$92)</f>
        <v>0</v>
      </c>
      <c r="T138" s="70">
        <f>SUMPRODUCT($N$63:T$63,$AK$92:$AQ$92)</f>
        <v>0</v>
      </c>
      <c r="U138" s="70">
        <f>SUMPRODUCT($N$63:U$63,$AJ$92:$AQ$92)</f>
        <v>0</v>
      </c>
      <c r="V138" s="70">
        <f>SUMPRODUCT($N$63:V$63,$AI$92:$AQ$92)</f>
        <v>0</v>
      </c>
      <c r="W138" s="70">
        <f>SUMPRODUCT($N$63:W$63,$AH$92:$AQ$92)</f>
        <v>0</v>
      </c>
      <c r="X138" s="70">
        <f>SUMPRODUCT($N$63:X$63,$AG$92:$AQ$92)</f>
        <v>0</v>
      </c>
      <c r="Y138" s="70">
        <f>SUMPRODUCT($N$63:Y$63,$AF$92:$AQ$92)</f>
        <v>0</v>
      </c>
      <c r="Z138" s="70">
        <f>SUMPRODUCT($N$63:Z$63,$AE$92:$AQ$92)</f>
        <v>0</v>
      </c>
      <c r="AA138" s="70">
        <f>SUMPRODUCT($N$63:AA$63,$AD$92:$AQ$92)</f>
        <v>0</v>
      </c>
      <c r="AB138" s="70">
        <f>SUMPRODUCT($N$63:AB$63,$AC$92:$AQ$92)</f>
        <v>0</v>
      </c>
      <c r="AC138" s="70">
        <f>SUMPRODUCT($N$63:AC$63,$AB$92:$AQ$92)</f>
        <v>0</v>
      </c>
      <c r="AD138" s="70">
        <f>SUMPRODUCT($N$63:AD$63,$AA$92:$AQ$92)</f>
        <v>0</v>
      </c>
      <c r="AE138" s="70">
        <f>SUMPRODUCT($N$63:AE$63,$Z$92:$AQ$92)</f>
        <v>0</v>
      </c>
      <c r="AF138" s="70">
        <f>SUMPRODUCT($N$63:AF$63,$Y$92:$AQ$92)</f>
        <v>0</v>
      </c>
      <c r="AG138" s="70">
        <f>SUMPRODUCT($N$63:AG$63,$X$92:$AQ$92)</f>
        <v>0</v>
      </c>
      <c r="AH138" s="70">
        <f>SUMPRODUCT($N$63:AH$63,$W$92:$AQ$92)</f>
        <v>0</v>
      </c>
      <c r="AI138" s="70">
        <f>SUMPRODUCT($N$63:AI$63,$V$92:$AQ$92)</f>
        <v>0</v>
      </c>
      <c r="AJ138" s="70">
        <f>SUMPRODUCT($N$63:AJ$63,$U$92:$AQ$92)</f>
        <v>0</v>
      </c>
      <c r="AK138" s="70">
        <f>SUMPRODUCT($N$63:AK$63,$T$92:$AQ$92)</f>
        <v>0</v>
      </c>
      <c r="AL138" s="70">
        <f>SUMPRODUCT($N$63:AL$63,$S$92:$AQ$92)</f>
        <v>0</v>
      </c>
      <c r="AM138" s="70">
        <f>SUMPRODUCT($N$63:AM$63,$R$92:$AQ$92)</f>
        <v>0</v>
      </c>
      <c r="AN138" s="70">
        <f>SUMPRODUCT($N$63:AN$63,$Q$92:$AQ$92)</f>
        <v>0</v>
      </c>
      <c r="AO138" s="70">
        <f>SUMPRODUCT($N$63:AO$63,$P$92:$AQ$92)</f>
        <v>0</v>
      </c>
      <c r="AP138" s="70">
        <f>SUMPRODUCT($N$63:AP$63,$O$92:$AQ$92)</f>
        <v>0</v>
      </c>
      <c r="AQ138" s="70">
        <f t="shared" ref="AQ138:DB138" si="349">SUMPRODUCT(N$63:AQ$63,$N$92:$AQ$92)</f>
        <v>0</v>
      </c>
      <c r="AR138" s="70">
        <f t="shared" si="349"/>
        <v>0</v>
      </c>
      <c r="AS138" s="70">
        <f t="shared" si="349"/>
        <v>0</v>
      </c>
      <c r="AT138" s="70">
        <f t="shared" si="349"/>
        <v>0</v>
      </c>
      <c r="AU138" s="70">
        <f t="shared" si="349"/>
        <v>0</v>
      </c>
      <c r="AV138" s="70">
        <f t="shared" si="349"/>
        <v>0</v>
      </c>
      <c r="AW138" s="70">
        <f t="shared" si="349"/>
        <v>0</v>
      </c>
      <c r="AX138" s="70">
        <f t="shared" si="349"/>
        <v>0</v>
      </c>
      <c r="AY138" s="70">
        <f t="shared" si="349"/>
        <v>0</v>
      </c>
      <c r="AZ138" s="70">
        <f t="shared" si="349"/>
        <v>0</v>
      </c>
      <c r="BA138" s="70">
        <f t="shared" si="349"/>
        <v>0</v>
      </c>
      <c r="BB138" s="70">
        <f t="shared" si="349"/>
        <v>0</v>
      </c>
      <c r="BC138" s="70">
        <f t="shared" si="349"/>
        <v>0</v>
      </c>
      <c r="BD138" s="70">
        <f t="shared" si="349"/>
        <v>0</v>
      </c>
      <c r="BE138" s="70">
        <f t="shared" si="349"/>
        <v>0</v>
      </c>
      <c r="BF138" s="70">
        <f t="shared" si="349"/>
        <v>0</v>
      </c>
      <c r="BG138" s="70">
        <f t="shared" si="349"/>
        <v>0</v>
      </c>
      <c r="BH138" s="70">
        <f t="shared" si="349"/>
        <v>0</v>
      </c>
      <c r="BI138" s="70">
        <f t="shared" si="349"/>
        <v>0</v>
      </c>
      <c r="BJ138" s="70">
        <f t="shared" si="349"/>
        <v>0</v>
      </c>
      <c r="BK138" s="70">
        <f t="shared" si="349"/>
        <v>0</v>
      </c>
      <c r="BL138" s="70">
        <f t="shared" si="349"/>
        <v>0</v>
      </c>
      <c r="BM138" s="70">
        <f t="shared" si="349"/>
        <v>0</v>
      </c>
      <c r="BN138" s="70">
        <f t="shared" si="349"/>
        <v>0</v>
      </c>
      <c r="BO138" s="70">
        <f t="shared" si="349"/>
        <v>0</v>
      </c>
      <c r="BP138" s="70">
        <f t="shared" si="349"/>
        <v>0</v>
      </c>
      <c r="BQ138" s="70">
        <f t="shared" si="349"/>
        <v>0</v>
      </c>
      <c r="BR138" s="70">
        <f t="shared" si="349"/>
        <v>0</v>
      </c>
      <c r="BS138" s="70">
        <f t="shared" si="349"/>
        <v>0</v>
      </c>
      <c r="BT138" s="70">
        <f t="shared" si="349"/>
        <v>0</v>
      </c>
      <c r="BU138" s="70">
        <f t="shared" si="349"/>
        <v>0</v>
      </c>
      <c r="BV138" s="70">
        <f t="shared" si="349"/>
        <v>0</v>
      </c>
      <c r="BW138" s="70">
        <f t="shared" si="349"/>
        <v>0</v>
      </c>
      <c r="BX138" s="70">
        <f t="shared" si="349"/>
        <v>0</v>
      </c>
      <c r="BY138" s="70">
        <f t="shared" si="349"/>
        <v>0</v>
      </c>
      <c r="BZ138" s="70">
        <f t="shared" si="349"/>
        <v>0</v>
      </c>
      <c r="CA138" s="70">
        <f t="shared" si="349"/>
        <v>0</v>
      </c>
      <c r="CB138" s="70">
        <f t="shared" si="349"/>
        <v>0</v>
      </c>
      <c r="CC138" s="70">
        <f t="shared" si="349"/>
        <v>0</v>
      </c>
      <c r="CD138" s="70">
        <f t="shared" si="349"/>
        <v>0</v>
      </c>
      <c r="CE138" s="70">
        <f t="shared" si="349"/>
        <v>0</v>
      </c>
      <c r="CF138" s="70">
        <f t="shared" si="349"/>
        <v>0</v>
      </c>
      <c r="CG138" s="70">
        <f t="shared" si="349"/>
        <v>0</v>
      </c>
      <c r="CH138" s="70">
        <f t="shared" si="349"/>
        <v>0</v>
      </c>
      <c r="CI138" s="70">
        <f t="shared" si="349"/>
        <v>0</v>
      </c>
      <c r="CJ138" s="70">
        <f t="shared" si="349"/>
        <v>0</v>
      </c>
      <c r="CK138" s="70">
        <f t="shared" si="349"/>
        <v>0</v>
      </c>
      <c r="CL138" s="70">
        <f t="shared" si="349"/>
        <v>0</v>
      </c>
      <c r="CM138" s="70">
        <f t="shared" si="349"/>
        <v>0</v>
      </c>
      <c r="CN138" s="70">
        <f t="shared" si="349"/>
        <v>0</v>
      </c>
      <c r="CO138" s="70">
        <f t="shared" si="349"/>
        <v>0</v>
      </c>
      <c r="CP138" s="70">
        <f t="shared" si="349"/>
        <v>0</v>
      </c>
      <c r="CQ138" s="70">
        <f t="shared" si="349"/>
        <v>0</v>
      </c>
      <c r="CR138" s="70">
        <f t="shared" si="349"/>
        <v>0</v>
      </c>
      <c r="CS138" s="70">
        <f t="shared" si="349"/>
        <v>0</v>
      </c>
      <c r="CT138" s="70">
        <f t="shared" si="349"/>
        <v>0</v>
      </c>
      <c r="CU138" s="70">
        <f t="shared" si="349"/>
        <v>0</v>
      </c>
      <c r="CV138" s="70">
        <f t="shared" si="349"/>
        <v>0</v>
      </c>
      <c r="CW138" s="70">
        <f t="shared" si="349"/>
        <v>0</v>
      </c>
      <c r="CX138" s="70">
        <f t="shared" si="349"/>
        <v>0</v>
      </c>
      <c r="CY138" s="70">
        <f t="shared" si="349"/>
        <v>0</v>
      </c>
      <c r="CZ138" s="70">
        <f t="shared" si="349"/>
        <v>0</v>
      </c>
      <c r="DA138" s="70">
        <f t="shared" si="349"/>
        <v>0</v>
      </c>
      <c r="DB138" s="70">
        <f t="shared" si="349"/>
        <v>0</v>
      </c>
      <c r="DC138" s="70">
        <f t="shared" ref="DC138:FN138" si="350">SUMPRODUCT(BZ$63:DC$63,$N$92:$AQ$92)</f>
        <v>0</v>
      </c>
      <c r="DD138" s="70">
        <f t="shared" si="350"/>
        <v>0</v>
      </c>
      <c r="DE138" s="70">
        <f t="shared" si="350"/>
        <v>0</v>
      </c>
      <c r="DF138" s="70">
        <f t="shared" si="350"/>
        <v>0</v>
      </c>
      <c r="DG138" s="70">
        <f t="shared" si="350"/>
        <v>0</v>
      </c>
      <c r="DH138" s="70">
        <f t="shared" si="350"/>
        <v>0</v>
      </c>
      <c r="DI138" s="70">
        <f t="shared" si="350"/>
        <v>0</v>
      </c>
      <c r="DJ138" s="70">
        <f t="shared" si="350"/>
        <v>0</v>
      </c>
      <c r="DK138" s="70">
        <f t="shared" si="350"/>
        <v>0</v>
      </c>
      <c r="DL138" s="70">
        <f t="shared" si="350"/>
        <v>0</v>
      </c>
      <c r="DM138" s="70">
        <f t="shared" si="350"/>
        <v>0</v>
      </c>
      <c r="DN138" s="70">
        <f t="shared" si="350"/>
        <v>0</v>
      </c>
      <c r="DO138" s="70">
        <f t="shared" si="350"/>
        <v>0</v>
      </c>
      <c r="DP138" s="70">
        <f t="shared" si="350"/>
        <v>0</v>
      </c>
      <c r="DQ138" s="70">
        <f t="shared" si="350"/>
        <v>0</v>
      </c>
      <c r="DR138" s="70">
        <f t="shared" si="350"/>
        <v>0</v>
      </c>
      <c r="DS138" s="70">
        <f t="shared" si="350"/>
        <v>0</v>
      </c>
      <c r="DT138" s="70">
        <f t="shared" si="350"/>
        <v>0</v>
      </c>
      <c r="DU138" s="70">
        <f t="shared" si="350"/>
        <v>0</v>
      </c>
      <c r="DV138" s="70">
        <f t="shared" si="350"/>
        <v>0</v>
      </c>
      <c r="DW138" s="70">
        <f t="shared" si="350"/>
        <v>0</v>
      </c>
      <c r="DX138" s="70">
        <f t="shared" si="350"/>
        <v>0</v>
      </c>
      <c r="DY138" s="70">
        <f t="shared" si="350"/>
        <v>0</v>
      </c>
      <c r="DZ138" s="70">
        <f t="shared" si="350"/>
        <v>0</v>
      </c>
      <c r="EA138" s="70">
        <f t="shared" si="350"/>
        <v>0</v>
      </c>
      <c r="EB138" s="70">
        <f t="shared" si="350"/>
        <v>0</v>
      </c>
      <c r="EC138" s="70">
        <f t="shared" si="350"/>
        <v>0</v>
      </c>
      <c r="ED138" s="70">
        <f t="shared" si="350"/>
        <v>0</v>
      </c>
      <c r="EE138" s="70">
        <f t="shared" si="350"/>
        <v>0</v>
      </c>
      <c r="EF138" s="70">
        <f t="shared" si="350"/>
        <v>0</v>
      </c>
      <c r="EG138" s="70">
        <f t="shared" si="350"/>
        <v>0</v>
      </c>
      <c r="EH138" s="70">
        <f t="shared" si="350"/>
        <v>0</v>
      </c>
      <c r="EI138" s="70">
        <f t="shared" si="350"/>
        <v>0</v>
      </c>
      <c r="EJ138" s="70">
        <f t="shared" si="350"/>
        <v>0</v>
      </c>
      <c r="EK138" s="70">
        <f t="shared" si="350"/>
        <v>0</v>
      </c>
      <c r="EL138" s="70">
        <f t="shared" si="350"/>
        <v>0</v>
      </c>
      <c r="EM138" s="70">
        <f t="shared" si="350"/>
        <v>0</v>
      </c>
      <c r="EN138" s="70">
        <f t="shared" si="350"/>
        <v>0</v>
      </c>
      <c r="EO138" s="70">
        <f t="shared" si="350"/>
        <v>0</v>
      </c>
      <c r="EP138" s="70">
        <f t="shared" si="350"/>
        <v>0</v>
      </c>
      <c r="EQ138" s="70">
        <f t="shared" si="350"/>
        <v>0</v>
      </c>
      <c r="ER138" s="70">
        <f t="shared" si="350"/>
        <v>0</v>
      </c>
      <c r="ES138" s="70">
        <f t="shared" si="350"/>
        <v>0</v>
      </c>
      <c r="ET138" s="70">
        <f t="shared" si="350"/>
        <v>0</v>
      </c>
      <c r="EU138" s="70">
        <f t="shared" si="350"/>
        <v>0</v>
      </c>
      <c r="EV138" s="70">
        <f t="shared" si="350"/>
        <v>0</v>
      </c>
      <c r="EW138" s="70">
        <f t="shared" si="350"/>
        <v>0</v>
      </c>
      <c r="EX138" s="70">
        <f t="shared" si="350"/>
        <v>0</v>
      </c>
      <c r="EY138" s="70">
        <f t="shared" si="350"/>
        <v>0</v>
      </c>
      <c r="EZ138" s="70">
        <f t="shared" si="350"/>
        <v>0</v>
      </c>
      <c r="FA138" s="70">
        <f t="shared" si="350"/>
        <v>0</v>
      </c>
      <c r="FB138" s="70">
        <f t="shared" si="350"/>
        <v>0</v>
      </c>
      <c r="FC138" s="70">
        <f t="shared" si="350"/>
        <v>0</v>
      </c>
      <c r="FD138" s="70">
        <f t="shared" si="350"/>
        <v>0</v>
      </c>
      <c r="FE138" s="70">
        <f t="shared" si="350"/>
        <v>0</v>
      </c>
      <c r="FF138" s="70">
        <f t="shared" si="350"/>
        <v>0</v>
      </c>
      <c r="FG138" s="70">
        <f t="shared" si="350"/>
        <v>0</v>
      </c>
      <c r="FH138" s="70">
        <f t="shared" si="350"/>
        <v>0</v>
      </c>
      <c r="FI138" s="70">
        <f t="shared" si="350"/>
        <v>0</v>
      </c>
      <c r="FJ138" s="70">
        <f t="shared" si="350"/>
        <v>0</v>
      </c>
      <c r="FK138" s="70">
        <f t="shared" si="350"/>
        <v>0</v>
      </c>
      <c r="FL138" s="70">
        <f t="shared" si="350"/>
        <v>0</v>
      </c>
      <c r="FM138" s="70">
        <f t="shared" si="350"/>
        <v>0</v>
      </c>
      <c r="FN138" s="70">
        <f t="shared" si="350"/>
        <v>0</v>
      </c>
      <c r="FO138" s="70">
        <f t="shared" ref="FO138:HZ138" si="351">SUMPRODUCT(EL$63:FO$63,$N$92:$AQ$92)</f>
        <v>0</v>
      </c>
      <c r="FP138" s="70">
        <f t="shared" si="351"/>
        <v>0</v>
      </c>
      <c r="FQ138" s="70">
        <f t="shared" si="351"/>
        <v>0</v>
      </c>
      <c r="FR138" s="70">
        <f t="shared" si="351"/>
        <v>0</v>
      </c>
      <c r="FS138" s="70">
        <f t="shared" si="351"/>
        <v>0</v>
      </c>
      <c r="FT138" s="70">
        <f t="shared" si="351"/>
        <v>0</v>
      </c>
      <c r="FU138" s="70">
        <f t="shared" si="351"/>
        <v>0</v>
      </c>
      <c r="FV138" s="70">
        <f t="shared" si="351"/>
        <v>0</v>
      </c>
      <c r="FW138" s="70">
        <f t="shared" si="351"/>
        <v>0</v>
      </c>
      <c r="FX138" s="70">
        <f t="shared" si="351"/>
        <v>0</v>
      </c>
      <c r="FY138" s="70">
        <f t="shared" si="351"/>
        <v>0</v>
      </c>
      <c r="FZ138" s="70">
        <f t="shared" si="351"/>
        <v>0</v>
      </c>
      <c r="GA138" s="70">
        <f t="shared" si="351"/>
        <v>0</v>
      </c>
      <c r="GB138" s="70">
        <f t="shared" si="351"/>
        <v>0</v>
      </c>
      <c r="GC138" s="70">
        <f t="shared" si="351"/>
        <v>0</v>
      </c>
      <c r="GD138" s="70">
        <f t="shared" si="351"/>
        <v>0</v>
      </c>
      <c r="GE138" s="70">
        <f t="shared" si="351"/>
        <v>0</v>
      </c>
      <c r="GF138" s="70">
        <f t="shared" si="351"/>
        <v>0</v>
      </c>
      <c r="GG138" s="70">
        <f t="shared" si="351"/>
        <v>0</v>
      </c>
      <c r="GH138" s="70">
        <f t="shared" si="351"/>
        <v>0</v>
      </c>
      <c r="GI138" s="70">
        <f t="shared" si="351"/>
        <v>0</v>
      </c>
      <c r="GJ138" s="70">
        <f t="shared" si="351"/>
        <v>0</v>
      </c>
      <c r="GK138" s="70">
        <f t="shared" si="351"/>
        <v>0</v>
      </c>
      <c r="GL138" s="70">
        <f t="shared" si="351"/>
        <v>0</v>
      </c>
      <c r="GM138" s="70">
        <f t="shared" si="351"/>
        <v>0</v>
      </c>
      <c r="GN138" s="70">
        <f t="shared" si="351"/>
        <v>0</v>
      </c>
      <c r="GO138" s="70">
        <f t="shared" si="351"/>
        <v>0</v>
      </c>
      <c r="GP138" s="70">
        <f t="shared" si="351"/>
        <v>0</v>
      </c>
      <c r="GQ138" s="70">
        <f t="shared" si="351"/>
        <v>0</v>
      </c>
      <c r="GR138" s="70">
        <f t="shared" si="351"/>
        <v>0</v>
      </c>
      <c r="GS138" s="70">
        <f t="shared" si="351"/>
        <v>0</v>
      </c>
      <c r="GT138" s="70">
        <f t="shared" si="351"/>
        <v>0</v>
      </c>
      <c r="GU138" s="70">
        <f t="shared" si="351"/>
        <v>0</v>
      </c>
      <c r="GV138" s="70">
        <f t="shared" si="351"/>
        <v>0</v>
      </c>
      <c r="GW138" s="70">
        <f t="shared" si="351"/>
        <v>0</v>
      </c>
      <c r="GX138" s="70">
        <f t="shared" si="351"/>
        <v>0</v>
      </c>
      <c r="GY138" s="70">
        <f t="shared" si="351"/>
        <v>0</v>
      </c>
      <c r="GZ138" s="70">
        <f t="shared" si="351"/>
        <v>0</v>
      </c>
      <c r="HA138" s="70">
        <f t="shared" si="351"/>
        <v>0</v>
      </c>
      <c r="HB138" s="70">
        <f t="shared" si="351"/>
        <v>0</v>
      </c>
      <c r="HC138" s="70">
        <f t="shared" si="351"/>
        <v>0</v>
      </c>
      <c r="HD138" s="70">
        <f t="shared" si="351"/>
        <v>0</v>
      </c>
      <c r="HE138" s="70">
        <f t="shared" si="351"/>
        <v>0</v>
      </c>
      <c r="HF138" s="70">
        <f t="shared" si="351"/>
        <v>0</v>
      </c>
      <c r="HG138" s="70">
        <f t="shared" si="351"/>
        <v>0</v>
      </c>
      <c r="HH138" s="70">
        <f t="shared" si="351"/>
        <v>0</v>
      </c>
      <c r="HI138" s="70">
        <f t="shared" si="351"/>
        <v>0</v>
      </c>
      <c r="HJ138" s="70">
        <f t="shared" si="351"/>
        <v>0</v>
      </c>
      <c r="HK138" s="70">
        <f t="shared" si="351"/>
        <v>0</v>
      </c>
      <c r="HL138" s="70">
        <f t="shared" si="351"/>
        <v>0</v>
      </c>
      <c r="HM138" s="70">
        <f t="shared" si="351"/>
        <v>0</v>
      </c>
      <c r="HN138" s="70">
        <f t="shared" si="351"/>
        <v>0</v>
      </c>
      <c r="HO138" s="70">
        <f t="shared" si="351"/>
        <v>0</v>
      </c>
      <c r="HP138" s="70">
        <f t="shared" si="351"/>
        <v>0</v>
      </c>
      <c r="HQ138" s="70">
        <f t="shared" si="351"/>
        <v>0</v>
      </c>
      <c r="HR138" s="70">
        <f t="shared" si="351"/>
        <v>0</v>
      </c>
      <c r="HS138" s="70">
        <f t="shared" si="351"/>
        <v>0</v>
      </c>
      <c r="HT138" s="70">
        <f t="shared" si="351"/>
        <v>0</v>
      </c>
      <c r="HU138" s="70">
        <f t="shared" si="351"/>
        <v>0</v>
      </c>
      <c r="HV138" s="70">
        <f t="shared" si="351"/>
        <v>0</v>
      </c>
      <c r="HW138" s="70">
        <f t="shared" si="351"/>
        <v>0</v>
      </c>
      <c r="HX138" s="70">
        <f t="shared" si="351"/>
        <v>0</v>
      </c>
      <c r="HY138" s="70">
        <f t="shared" si="351"/>
        <v>0</v>
      </c>
      <c r="HZ138" s="70">
        <f t="shared" si="351"/>
        <v>0</v>
      </c>
      <c r="IA138" s="70">
        <f t="shared" ref="IA138:KL138" si="352">SUMPRODUCT(GX$63:IA$63,$N$92:$AQ$92)</f>
        <v>0</v>
      </c>
      <c r="IB138" s="70">
        <f t="shared" si="352"/>
        <v>0</v>
      </c>
      <c r="IC138" s="70">
        <f t="shared" si="352"/>
        <v>0</v>
      </c>
      <c r="ID138" s="70">
        <f t="shared" si="352"/>
        <v>0</v>
      </c>
      <c r="IE138" s="70">
        <f t="shared" si="352"/>
        <v>0</v>
      </c>
      <c r="IF138" s="70">
        <f t="shared" si="352"/>
        <v>0</v>
      </c>
      <c r="IG138" s="70">
        <f t="shared" si="352"/>
        <v>0</v>
      </c>
      <c r="IH138" s="70">
        <f t="shared" si="352"/>
        <v>0</v>
      </c>
      <c r="II138" s="70">
        <f t="shared" si="352"/>
        <v>0</v>
      </c>
      <c r="IJ138" s="70">
        <f t="shared" si="352"/>
        <v>0</v>
      </c>
      <c r="IK138" s="70">
        <f t="shared" si="352"/>
        <v>0</v>
      </c>
      <c r="IL138" s="70">
        <f t="shared" si="352"/>
        <v>0</v>
      </c>
      <c r="IM138" s="70">
        <f t="shared" si="352"/>
        <v>0</v>
      </c>
      <c r="IN138" s="70">
        <f t="shared" si="352"/>
        <v>0</v>
      </c>
      <c r="IO138" s="70">
        <f t="shared" si="352"/>
        <v>0</v>
      </c>
      <c r="IP138" s="70">
        <f t="shared" si="352"/>
        <v>0</v>
      </c>
      <c r="IQ138" s="70">
        <f t="shared" si="352"/>
        <v>0</v>
      </c>
      <c r="IR138" s="70">
        <f t="shared" si="352"/>
        <v>0</v>
      </c>
      <c r="IS138" s="70">
        <f t="shared" si="352"/>
        <v>0</v>
      </c>
      <c r="IT138" s="70">
        <f t="shared" si="352"/>
        <v>0</v>
      </c>
      <c r="IU138" s="70">
        <f t="shared" si="352"/>
        <v>0</v>
      </c>
      <c r="IV138" s="70">
        <f t="shared" si="352"/>
        <v>0</v>
      </c>
      <c r="IW138" s="70">
        <f t="shared" si="352"/>
        <v>0</v>
      </c>
      <c r="IX138" s="70">
        <f t="shared" si="352"/>
        <v>0</v>
      </c>
      <c r="IY138" s="70">
        <f t="shared" si="352"/>
        <v>0</v>
      </c>
      <c r="IZ138" s="70">
        <f t="shared" si="352"/>
        <v>0</v>
      </c>
      <c r="JA138" s="70">
        <f t="shared" si="352"/>
        <v>0</v>
      </c>
      <c r="JB138" s="70">
        <f t="shared" si="352"/>
        <v>0</v>
      </c>
      <c r="JC138" s="70">
        <f t="shared" si="352"/>
        <v>0</v>
      </c>
      <c r="JD138" s="70">
        <f t="shared" si="352"/>
        <v>0</v>
      </c>
      <c r="JE138" s="70">
        <f t="shared" si="352"/>
        <v>0</v>
      </c>
      <c r="JF138" s="70">
        <f t="shared" si="352"/>
        <v>0</v>
      </c>
      <c r="JG138" s="70">
        <f t="shared" si="352"/>
        <v>0</v>
      </c>
      <c r="JH138" s="70">
        <f t="shared" si="352"/>
        <v>0</v>
      </c>
      <c r="JI138" s="70">
        <f t="shared" si="352"/>
        <v>0</v>
      </c>
      <c r="JJ138" s="70">
        <f t="shared" si="352"/>
        <v>0</v>
      </c>
      <c r="JK138" s="70">
        <f t="shared" si="352"/>
        <v>0</v>
      </c>
      <c r="JL138" s="70">
        <f t="shared" si="352"/>
        <v>0</v>
      </c>
      <c r="JM138" s="70">
        <f t="shared" si="352"/>
        <v>0</v>
      </c>
      <c r="JN138" s="70">
        <f t="shared" si="352"/>
        <v>0</v>
      </c>
      <c r="JO138" s="70">
        <f t="shared" si="352"/>
        <v>0</v>
      </c>
      <c r="JP138" s="70">
        <f t="shared" si="352"/>
        <v>0</v>
      </c>
      <c r="JQ138" s="70">
        <f t="shared" si="352"/>
        <v>0</v>
      </c>
      <c r="JR138" s="70">
        <f t="shared" si="352"/>
        <v>0</v>
      </c>
      <c r="JS138" s="70">
        <f t="shared" si="352"/>
        <v>0</v>
      </c>
      <c r="JT138" s="70">
        <f t="shared" si="352"/>
        <v>0</v>
      </c>
      <c r="JU138" s="70">
        <f t="shared" si="352"/>
        <v>0</v>
      </c>
      <c r="JV138" s="70">
        <f t="shared" si="352"/>
        <v>0</v>
      </c>
      <c r="JW138" s="70">
        <f t="shared" si="352"/>
        <v>0</v>
      </c>
      <c r="JX138" s="70">
        <f t="shared" si="352"/>
        <v>0</v>
      </c>
      <c r="JY138" s="70">
        <f t="shared" si="352"/>
        <v>0</v>
      </c>
      <c r="JZ138" s="70">
        <f t="shared" si="352"/>
        <v>0</v>
      </c>
      <c r="KA138" s="70">
        <f t="shared" si="352"/>
        <v>0</v>
      </c>
      <c r="KB138" s="70">
        <f t="shared" si="352"/>
        <v>0</v>
      </c>
      <c r="KC138" s="70">
        <f t="shared" si="352"/>
        <v>0</v>
      </c>
      <c r="KD138" s="70">
        <f t="shared" si="352"/>
        <v>0</v>
      </c>
      <c r="KE138" s="70">
        <f t="shared" si="352"/>
        <v>0</v>
      </c>
      <c r="KF138" s="70">
        <f t="shared" si="352"/>
        <v>0</v>
      </c>
      <c r="KG138" s="70">
        <f t="shared" si="352"/>
        <v>0</v>
      </c>
      <c r="KH138" s="70">
        <f t="shared" si="352"/>
        <v>0</v>
      </c>
      <c r="KI138" s="70">
        <f t="shared" si="352"/>
        <v>0</v>
      </c>
      <c r="KJ138" s="70">
        <f t="shared" si="352"/>
        <v>0</v>
      </c>
      <c r="KK138" s="70">
        <f t="shared" si="352"/>
        <v>0</v>
      </c>
      <c r="KL138" s="70">
        <f t="shared" si="352"/>
        <v>0</v>
      </c>
      <c r="KM138" s="70">
        <f t="shared" ref="KM138:MX138" si="353">SUMPRODUCT(JJ$63:KM$63,$N$92:$AQ$92)</f>
        <v>0</v>
      </c>
      <c r="KN138" s="70">
        <f t="shared" si="353"/>
        <v>0</v>
      </c>
      <c r="KO138" s="70">
        <f t="shared" si="353"/>
        <v>0</v>
      </c>
      <c r="KP138" s="70">
        <f t="shared" si="353"/>
        <v>0</v>
      </c>
      <c r="KQ138" s="70">
        <f t="shared" si="353"/>
        <v>0</v>
      </c>
      <c r="KR138" s="70">
        <f t="shared" si="353"/>
        <v>0</v>
      </c>
      <c r="KS138" s="70">
        <f t="shared" si="353"/>
        <v>0</v>
      </c>
      <c r="KT138" s="70">
        <f t="shared" si="353"/>
        <v>0</v>
      </c>
      <c r="KU138" s="70">
        <f t="shared" si="353"/>
        <v>0</v>
      </c>
      <c r="KV138" s="70">
        <f t="shared" si="353"/>
        <v>0</v>
      </c>
      <c r="KW138" s="70">
        <f t="shared" si="353"/>
        <v>0</v>
      </c>
      <c r="KX138" s="70">
        <f t="shared" si="353"/>
        <v>0</v>
      </c>
      <c r="KY138" s="70">
        <f t="shared" si="353"/>
        <v>0</v>
      </c>
      <c r="KZ138" s="70">
        <f t="shared" si="353"/>
        <v>0</v>
      </c>
      <c r="LA138" s="70">
        <f t="shared" si="353"/>
        <v>0</v>
      </c>
      <c r="LB138" s="70">
        <f t="shared" si="353"/>
        <v>0</v>
      </c>
      <c r="LC138" s="70">
        <f t="shared" si="353"/>
        <v>0</v>
      </c>
      <c r="LD138" s="70">
        <f t="shared" si="353"/>
        <v>0</v>
      </c>
      <c r="LE138" s="70">
        <f t="shared" si="353"/>
        <v>0</v>
      </c>
      <c r="LF138" s="70">
        <f t="shared" si="353"/>
        <v>0</v>
      </c>
      <c r="LG138" s="70">
        <f t="shared" si="353"/>
        <v>0</v>
      </c>
      <c r="LH138" s="70">
        <f t="shared" si="353"/>
        <v>0</v>
      </c>
      <c r="LI138" s="70">
        <f t="shared" si="353"/>
        <v>0</v>
      </c>
      <c r="LJ138" s="70">
        <f t="shared" si="353"/>
        <v>0</v>
      </c>
      <c r="LK138" s="70">
        <f t="shared" si="353"/>
        <v>0</v>
      </c>
      <c r="LL138" s="70">
        <f t="shared" si="353"/>
        <v>0</v>
      </c>
      <c r="LM138" s="70">
        <f t="shared" si="353"/>
        <v>0</v>
      </c>
      <c r="LN138" s="70">
        <f t="shared" si="353"/>
        <v>0</v>
      </c>
      <c r="LO138" s="70">
        <f t="shared" si="353"/>
        <v>0</v>
      </c>
      <c r="LP138" s="70">
        <f t="shared" si="353"/>
        <v>0</v>
      </c>
      <c r="LQ138" s="70">
        <f t="shared" si="353"/>
        <v>0</v>
      </c>
      <c r="LR138" s="70">
        <f t="shared" si="353"/>
        <v>0</v>
      </c>
      <c r="LS138" s="70">
        <f t="shared" si="353"/>
        <v>0</v>
      </c>
      <c r="LT138" s="70">
        <f t="shared" si="353"/>
        <v>0</v>
      </c>
      <c r="LU138" s="70">
        <f t="shared" si="353"/>
        <v>0</v>
      </c>
      <c r="LV138" s="70">
        <f t="shared" si="353"/>
        <v>0</v>
      </c>
      <c r="LW138" s="70">
        <f t="shared" si="353"/>
        <v>0</v>
      </c>
      <c r="LX138" s="70">
        <f t="shared" si="353"/>
        <v>0</v>
      </c>
      <c r="LY138" s="70">
        <f t="shared" si="353"/>
        <v>0</v>
      </c>
      <c r="LZ138" s="70">
        <f t="shared" si="353"/>
        <v>0</v>
      </c>
      <c r="MA138" s="70">
        <f t="shared" si="353"/>
        <v>0</v>
      </c>
      <c r="MB138" s="70">
        <f t="shared" si="353"/>
        <v>0</v>
      </c>
      <c r="MC138" s="70">
        <f t="shared" si="353"/>
        <v>0</v>
      </c>
      <c r="MD138" s="70">
        <f t="shared" si="353"/>
        <v>0</v>
      </c>
      <c r="ME138" s="70">
        <f t="shared" si="353"/>
        <v>0</v>
      </c>
      <c r="MF138" s="70">
        <f t="shared" si="353"/>
        <v>0</v>
      </c>
      <c r="MG138" s="70">
        <f t="shared" si="353"/>
        <v>0</v>
      </c>
      <c r="MH138" s="70">
        <f t="shared" si="353"/>
        <v>0</v>
      </c>
      <c r="MI138" s="70">
        <f t="shared" si="353"/>
        <v>0</v>
      </c>
      <c r="MJ138" s="70">
        <f t="shared" si="353"/>
        <v>0</v>
      </c>
      <c r="MK138" s="70">
        <f t="shared" si="353"/>
        <v>0</v>
      </c>
      <c r="ML138" s="70">
        <f t="shared" si="353"/>
        <v>0</v>
      </c>
      <c r="MM138" s="70">
        <f t="shared" si="353"/>
        <v>0</v>
      </c>
      <c r="MN138" s="70">
        <f t="shared" si="353"/>
        <v>0</v>
      </c>
      <c r="MO138" s="70">
        <f t="shared" si="353"/>
        <v>0</v>
      </c>
      <c r="MP138" s="70">
        <f t="shared" si="353"/>
        <v>0</v>
      </c>
      <c r="MQ138" s="70">
        <f t="shared" si="353"/>
        <v>0</v>
      </c>
      <c r="MR138" s="70">
        <f t="shared" si="353"/>
        <v>0</v>
      </c>
      <c r="MS138" s="70">
        <f t="shared" si="353"/>
        <v>0</v>
      </c>
      <c r="MT138" s="70">
        <f t="shared" si="353"/>
        <v>0</v>
      </c>
      <c r="MU138" s="70">
        <f t="shared" si="353"/>
        <v>0</v>
      </c>
      <c r="MV138" s="70">
        <f t="shared" si="353"/>
        <v>0</v>
      </c>
      <c r="MW138" s="70">
        <f t="shared" si="353"/>
        <v>0</v>
      </c>
      <c r="MX138" s="70">
        <f t="shared" si="353"/>
        <v>0</v>
      </c>
      <c r="MY138" s="70">
        <f t="shared" ref="MY138:NO138" si="354">SUMPRODUCT(LV$63:MY$63,$N$92:$AQ$92)</f>
        <v>0</v>
      </c>
      <c r="MZ138" s="70">
        <f t="shared" si="354"/>
        <v>0</v>
      </c>
      <c r="NA138" s="70">
        <f t="shared" si="354"/>
        <v>0</v>
      </c>
      <c r="NB138" s="70">
        <f t="shared" si="354"/>
        <v>0</v>
      </c>
      <c r="NC138" s="70">
        <f t="shared" si="354"/>
        <v>0</v>
      </c>
      <c r="ND138" s="70">
        <f t="shared" si="354"/>
        <v>0</v>
      </c>
      <c r="NE138" s="70">
        <f t="shared" si="354"/>
        <v>0</v>
      </c>
      <c r="NF138" s="70">
        <f t="shared" si="354"/>
        <v>0</v>
      </c>
      <c r="NG138" s="70">
        <f t="shared" si="354"/>
        <v>0</v>
      </c>
      <c r="NH138" s="70">
        <f t="shared" si="354"/>
        <v>0</v>
      </c>
      <c r="NI138" s="70">
        <f t="shared" si="354"/>
        <v>0</v>
      </c>
      <c r="NJ138" s="70">
        <f t="shared" si="354"/>
        <v>0</v>
      </c>
      <c r="NK138" s="70">
        <f t="shared" si="354"/>
        <v>0</v>
      </c>
      <c r="NL138" s="70">
        <f t="shared" si="354"/>
        <v>0</v>
      </c>
      <c r="NM138" s="70">
        <f t="shared" si="354"/>
        <v>0</v>
      </c>
      <c r="NN138" s="70">
        <f t="shared" si="354"/>
        <v>0</v>
      </c>
      <c r="NO138" s="71">
        <f t="shared" si="354"/>
        <v>0</v>
      </c>
      <c r="NP138" s="14"/>
      <c r="NQ138" s="14"/>
    </row>
    <row r="139" spans="1:381" s="31" customFormat="1" x14ac:dyDescent="0.2">
      <c r="A139" s="14"/>
      <c r="B139" s="14"/>
      <c r="C139" s="137" t="str">
        <f>OFMOR_FFF_0!C139</f>
        <v>OPV</v>
      </c>
      <c r="D139" s="137"/>
      <c r="E139" s="137" t="str">
        <f>OFMOR_FFF_0!E139</f>
        <v>Стоимость заказов в складской сборке, распределение по дням</v>
      </c>
      <c r="F139" s="14"/>
      <c r="G139" s="14" t="str">
        <f>OFMOR_FFF_0!G139</f>
        <v>тыс.руб.</v>
      </c>
      <c r="H139" s="14"/>
      <c r="I139" s="14"/>
      <c r="J139" s="14"/>
      <c r="K139" s="30">
        <f t="shared" si="330"/>
        <v>206932.19055924821</v>
      </c>
      <c r="L139" s="14"/>
      <c r="M139" s="14"/>
      <c r="N139" s="69">
        <f>$N$63*$AQ$93</f>
        <v>12.292233167372638</v>
      </c>
      <c r="O139" s="70">
        <f>SUMPRODUCT($N$63:O$63,$AP$93:$AQ$93)</f>
        <v>34.631311070708009</v>
      </c>
      <c r="P139" s="70">
        <f>SUMPRODUCT($N$63:P$63,$AO$93:$AQ$93)</f>
        <v>40.828236930941955</v>
      </c>
      <c r="Q139" s="70">
        <f>SUMPRODUCT($N$63:Q$63,$AN$93:$AQ$93)</f>
        <v>64.171523518045461</v>
      </c>
      <c r="R139" s="70">
        <f>SUMPRODUCT($N$63:R$63,$AM$93:$AQ$93)</f>
        <v>79.962575969194205</v>
      </c>
      <c r="S139" s="70">
        <f>SUMPRODUCT($N$63:S$63,$AL$93:$AQ$93)</f>
        <v>78.291530382387933</v>
      </c>
      <c r="T139" s="70">
        <f>SUMPRODUCT($N$63:T$63,$AK$93:$AQ$93)</f>
        <v>105.15032169565765</v>
      </c>
      <c r="U139" s="70">
        <f>SUMPRODUCT($N$63:U$63,$AJ$93:$AQ$93)</f>
        <v>162.63848936947974</v>
      </c>
      <c r="V139" s="70">
        <f>SUMPRODUCT($N$63:V$63,$AI$93:$AQ$93)</f>
        <v>170.15482937742954</v>
      </c>
      <c r="W139" s="70">
        <f>SUMPRODUCT($N$63:W$63,$AH$93:$AQ$93)</f>
        <v>184.0713779056459</v>
      </c>
      <c r="X139" s="70">
        <f>SUMPRODUCT($N$63:X$63,$AG$93:$AQ$93)</f>
        <v>292.91987780287201</v>
      </c>
      <c r="Y139" s="70">
        <f>SUMPRODUCT($N$63:Y$63,$AF$93:$AQ$93)</f>
        <v>365.86454761512556</v>
      </c>
      <c r="Z139" s="70">
        <f>SUMPRODUCT($N$63:Z$63,$AE$93:$AQ$93)</f>
        <v>358.60312121421146</v>
      </c>
      <c r="AA139" s="70">
        <f>SUMPRODUCT($N$63:AA$63,$AD$93:$AQ$93)</f>
        <v>406.62868955527244</v>
      </c>
      <c r="AB139" s="70">
        <f>SUMPRODUCT($N$63:AB$63,$AC$93:$AQ$93)</f>
        <v>440.59140680868592</v>
      </c>
      <c r="AC139" s="70">
        <f>SUMPRODUCT($N$63:AC$63,$AB$93:$AQ$93)</f>
        <v>311.06852641659418</v>
      </c>
      <c r="AD139" s="70">
        <f>SUMPRODUCT($N$63:AD$63,$AA$93:$AQ$93)</f>
        <v>225.32452957744914</v>
      </c>
      <c r="AE139" s="70">
        <f>SUMPRODUCT($N$63:AE$63,$Z$93:$AQ$93)</f>
        <v>279.20938909346057</v>
      </c>
      <c r="AF139" s="70">
        <f>SUMPRODUCT($N$63:AF$63,$Y$93:$AQ$93)</f>
        <v>340.01194834745797</v>
      </c>
      <c r="AG139" s="70">
        <f>SUMPRODUCT($N$63:AG$63,$X$93:$AQ$93)</f>
        <v>333.27271035995204</v>
      </c>
      <c r="AH139" s="70">
        <f>SUMPRODUCT($N$63:AH$63,$W$93:$AQ$93)</f>
        <v>378.35705480951594</v>
      </c>
      <c r="AI139" s="70">
        <f>SUMPRODUCT($N$63:AI$63,$V$93:$AQ$93)</f>
        <v>410.76533973726055</v>
      </c>
      <c r="AJ139" s="70">
        <f>SUMPRODUCT($N$63:AJ$63,$U$93:$AQ$93)</f>
        <v>293.92463679423696</v>
      </c>
      <c r="AK139" s="70">
        <f>SUMPRODUCT($N$63:AK$63,$T$93:$AQ$93)</f>
        <v>217.27637661441543</v>
      </c>
      <c r="AL139" s="70">
        <f>SUMPRODUCT($N$63:AL$63,$S$93:$AQ$93)</f>
        <v>366.87628334954519</v>
      </c>
      <c r="AM139" s="70">
        <f>SUMPRODUCT($N$63:AM$63,$R$93:$AQ$93)</f>
        <v>611.42368235527169</v>
      </c>
      <c r="AN139" s="70">
        <f>SUMPRODUCT($N$63:AN$63,$Q$93:$AQ$93)</f>
        <v>598.93191129551087</v>
      </c>
      <c r="AO139" s="70">
        <f>SUMPRODUCT($N$63:AO$63,$P$93:$AQ$93)</f>
        <v>618.70035525025548</v>
      </c>
      <c r="AP139" s="70">
        <f>SUMPRODUCT($N$63:AP$63,$O$93:$AQ$93)</f>
        <v>609.58703321395637</v>
      </c>
      <c r="AQ139" s="70">
        <f t="shared" ref="AQ139:DB139" si="355">SUMPRODUCT(N$63:AQ$63,$N$93:$AQ$93)</f>
        <v>399.45779871694708</v>
      </c>
      <c r="AR139" s="70">
        <f t="shared" si="355"/>
        <v>275.81725687387558</v>
      </c>
      <c r="AS139" s="70">
        <f t="shared" si="355"/>
        <v>241.97269212451764</v>
      </c>
      <c r="AT139" s="70">
        <f t="shared" si="355"/>
        <v>143.68303643694352</v>
      </c>
      <c r="AU139" s="70">
        <f t="shared" si="355"/>
        <v>137.26025223311331</v>
      </c>
      <c r="AV139" s="70">
        <f t="shared" si="355"/>
        <v>150.29063569142676</v>
      </c>
      <c r="AW139" s="70">
        <f t="shared" si="355"/>
        <v>165.14880677572631</v>
      </c>
      <c r="AX139" s="70">
        <f t="shared" si="355"/>
        <v>154.56990695958893</v>
      </c>
      <c r="AY139" s="70">
        <f t="shared" si="355"/>
        <v>158.18733706442097</v>
      </c>
      <c r="AZ139" s="70">
        <f t="shared" si="355"/>
        <v>188.62565656124264</v>
      </c>
      <c r="BA139" s="70">
        <f t="shared" si="355"/>
        <v>225.66460551959148</v>
      </c>
      <c r="BB139" s="70">
        <f t="shared" si="355"/>
        <v>244.55560992256773</v>
      </c>
      <c r="BC139" s="70">
        <f t="shared" si="355"/>
        <v>270.30267169866556</v>
      </c>
      <c r="BD139" s="70">
        <f t="shared" si="355"/>
        <v>295.44687495440593</v>
      </c>
      <c r="BE139" s="70">
        <f t="shared" si="355"/>
        <v>293.07237835138324</v>
      </c>
      <c r="BF139" s="70">
        <f t="shared" si="355"/>
        <v>297.74181560407482</v>
      </c>
      <c r="BG139" s="70">
        <f t="shared" si="355"/>
        <v>329.61952584102011</v>
      </c>
      <c r="BH139" s="70">
        <f t="shared" si="355"/>
        <v>367.77674853745816</v>
      </c>
      <c r="BI139" s="70">
        <f t="shared" si="355"/>
        <v>385.43545611952567</v>
      </c>
      <c r="BJ139" s="70">
        <f t="shared" si="355"/>
        <v>409.02749426102577</v>
      </c>
      <c r="BK139" s="70">
        <f t="shared" si="355"/>
        <v>433.7352385021731</v>
      </c>
      <c r="BL139" s="70">
        <f t="shared" si="355"/>
        <v>433.95193165765545</v>
      </c>
      <c r="BM139" s="70">
        <f t="shared" si="355"/>
        <v>444.53301238692984</v>
      </c>
      <c r="BN139" s="70">
        <f t="shared" si="355"/>
        <v>480.00400337255621</v>
      </c>
      <c r="BO139" s="70">
        <f t="shared" si="355"/>
        <v>524.30086796302999</v>
      </c>
      <c r="BP139" s="70">
        <f t="shared" si="355"/>
        <v>543.72774126134982</v>
      </c>
      <c r="BQ139" s="70">
        <f t="shared" si="355"/>
        <v>566.89499193495124</v>
      </c>
      <c r="BR139" s="70">
        <f t="shared" si="355"/>
        <v>596.13921982019838</v>
      </c>
      <c r="BS139" s="70">
        <f t="shared" si="355"/>
        <v>597.48255894266015</v>
      </c>
      <c r="BT139" s="70">
        <f t="shared" si="355"/>
        <v>598.57960801099921</v>
      </c>
      <c r="BU139" s="70">
        <f t="shared" si="355"/>
        <v>594.34825027595798</v>
      </c>
      <c r="BV139" s="70">
        <f t="shared" si="355"/>
        <v>570.43403940138012</v>
      </c>
      <c r="BW139" s="70">
        <f t="shared" si="355"/>
        <v>555.84774838308761</v>
      </c>
      <c r="BX139" s="70">
        <f t="shared" si="355"/>
        <v>540.42383126148331</v>
      </c>
      <c r="BY139" s="70">
        <f t="shared" si="355"/>
        <v>534.90628330526545</v>
      </c>
      <c r="BZ139" s="70">
        <f t="shared" si="355"/>
        <v>535.53946944001746</v>
      </c>
      <c r="CA139" s="70">
        <f t="shared" si="355"/>
        <v>533.4710807676355</v>
      </c>
      <c r="CB139" s="70">
        <f t="shared" si="355"/>
        <v>529.91015840983175</v>
      </c>
      <c r="CC139" s="70">
        <f t="shared" si="355"/>
        <v>529.1529421073775</v>
      </c>
      <c r="CD139" s="70">
        <f t="shared" si="355"/>
        <v>526.92183800965154</v>
      </c>
      <c r="CE139" s="70">
        <f t="shared" si="355"/>
        <v>525.48781907637601</v>
      </c>
      <c r="CF139" s="70">
        <f t="shared" si="355"/>
        <v>533.40197585488863</v>
      </c>
      <c r="CG139" s="70">
        <f t="shared" si="355"/>
        <v>545.2586019585076</v>
      </c>
      <c r="CH139" s="70">
        <f t="shared" si="355"/>
        <v>550.59083884043218</v>
      </c>
      <c r="CI139" s="70">
        <f t="shared" si="355"/>
        <v>549.41306233599971</v>
      </c>
      <c r="CJ139" s="70">
        <f t="shared" si="355"/>
        <v>540.55252752431534</v>
      </c>
      <c r="CK139" s="70">
        <f t="shared" si="355"/>
        <v>520.89255991928655</v>
      </c>
      <c r="CL139" s="70">
        <f t="shared" si="355"/>
        <v>500.52915558182974</v>
      </c>
      <c r="CM139" s="70">
        <f t="shared" si="355"/>
        <v>485.94789092076491</v>
      </c>
      <c r="CN139" s="70">
        <f t="shared" si="355"/>
        <v>476.22815959353323</v>
      </c>
      <c r="CO139" s="70">
        <f t="shared" si="355"/>
        <v>472.77279438288832</v>
      </c>
      <c r="CP139" s="70">
        <f t="shared" si="355"/>
        <v>476.23489197473577</v>
      </c>
      <c r="CQ139" s="70">
        <f t="shared" si="355"/>
        <v>485.89162537320453</v>
      </c>
      <c r="CR139" s="70">
        <f t="shared" si="355"/>
        <v>496.45118707111476</v>
      </c>
      <c r="CS139" s="70">
        <f t="shared" si="355"/>
        <v>509.85853609850471</v>
      </c>
      <c r="CT139" s="70">
        <f t="shared" si="355"/>
        <v>524.01139808021492</v>
      </c>
      <c r="CU139" s="70">
        <f t="shared" si="355"/>
        <v>535.91215014915792</v>
      </c>
      <c r="CV139" s="70">
        <f t="shared" si="355"/>
        <v>547.1494654033387</v>
      </c>
      <c r="CW139" s="70">
        <f t="shared" si="355"/>
        <v>558.72717026019666</v>
      </c>
      <c r="CX139" s="70">
        <f t="shared" si="355"/>
        <v>569.09368389311635</v>
      </c>
      <c r="CY139" s="70">
        <f t="shared" si="355"/>
        <v>575.50363297424281</v>
      </c>
      <c r="CZ139" s="70">
        <f t="shared" si="355"/>
        <v>579.86774553422981</v>
      </c>
      <c r="DA139" s="70">
        <f t="shared" si="355"/>
        <v>584.05927207337606</v>
      </c>
      <c r="DB139" s="70">
        <f t="shared" si="355"/>
        <v>590.77673929247078</v>
      </c>
      <c r="DC139" s="70">
        <f t="shared" ref="DC139:FN139" si="356">SUMPRODUCT(BZ$63:DC$63,$N$93:$AQ$93)</f>
        <v>597.96958201128587</v>
      </c>
      <c r="DD139" s="70">
        <f t="shared" si="356"/>
        <v>604.51599843222584</v>
      </c>
      <c r="DE139" s="70">
        <f t="shared" si="356"/>
        <v>610.27622745242581</v>
      </c>
      <c r="DF139" s="70">
        <f t="shared" si="356"/>
        <v>614.22129842367099</v>
      </c>
      <c r="DG139" s="70">
        <f t="shared" si="356"/>
        <v>617.5245891699393</v>
      </c>
      <c r="DH139" s="70">
        <f t="shared" si="356"/>
        <v>621.30311957919707</v>
      </c>
      <c r="DI139" s="70">
        <f t="shared" si="356"/>
        <v>625.91664729471199</v>
      </c>
      <c r="DJ139" s="70">
        <f t="shared" si="356"/>
        <v>630.6457515085192</v>
      </c>
      <c r="DK139" s="70">
        <f t="shared" si="356"/>
        <v>633.32322248399043</v>
      </c>
      <c r="DL139" s="70">
        <f t="shared" si="356"/>
        <v>631.62340838706496</v>
      </c>
      <c r="DM139" s="70">
        <f t="shared" si="356"/>
        <v>626.27388016875864</v>
      </c>
      <c r="DN139" s="70">
        <f t="shared" si="356"/>
        <v>619.37162568567544</v>
      </c>
      <c r="DO139" s="70">
        <f t="shared" si="356"/>
        <v>611.55489277489391</v>
      </c>
      <c r="DP139" s="70">
        <f t="shared" si="356"/>
        <v>604.5674840860778</v>
      </c>
      <c r="DQ139" s="70">
        <f t="shared" si="356"/>
        <v>599.92179223165454</v>
      </c>
      <c r="DR139" s="70">
        <f t="shared" si="356"/>
        <v>597.4805003502488</v>
      </c>
      <c r="DS139" s="70">
        <f t="shared" si="356"/>
        <v>597.51844908234693</v>
      </c>
      <c r="DT139" s="70">
        <f t="shared" si="356"/>
        <v>597.65601595840599</v>
      </c>
      <c r="DU139" s="70">
        <f t="shared" si="356"/>
        <v>598.65122496491972</v>
      </c>
      <c r="DV139" s="70">
        <f t="shared" si="356"/>
        <v>600.10359042714083</v>
      </c>
      <c r="DW139" s="70">
        <f t="shared" si="356"/>
        <v>601.20548538726916</v>
      </c>
      <c r="DX139" s="70">
        <f t="shared" si="356"/>
        <v>603.05234233462261</v>
      </c>
      <c r="DY139" s="70">
        <f t="shared" si="356"/>
        <v>605.75126046314654</v>
      </c>
      <c r="DZ139" s="70">
        <f t="shared" si="356"/>
        <v>608.66384805924577</v>
      </c>
      <c r="EA139" s="70">
        <f t="shared" si="356"/>
        <v>610.52727014831976</v>
      </c>
      <c r="EB139" s="70">
        <f t="shared" si="356"/>
        <v>611.71685973561239</v>
      </c>
      <c r="EC139" s="70">
        <f t="shared" si="356"/>
        <v>611.91323877779394</v>
      </c>
      <c r="ED139" s="70">
        <f t="shared" si="356"/>
        <v>610.78302295641413</v>
      </c>
      <c r="EE139" s="70">
        <f t="shared" si="356"/>
        <v>609.19823192391573</v>
      </c>
      <c r="EF139" s="70">
        <f t="shared" si="356"/>
        <v>607.62063068779366</v>
      </c>
      <c r="EG139" s="70">
        <f t="shared" si="356"/>
        <v>607.41512247877608</v>
      </c>
      <c r="EH139" s="70">
        <f t="shared" si="356"/>
        <v>607.75543178570285</v>
      </c>
      <c r="EI139" s="70">
        <f t="shared" si="356"/>
        <v>608.24359475969561</v>
      </c>
      <c r="EJ139" s="70">
        <f t="shared" si="356"/>
        <v>608.87594330056936</v>
      </c>
      <c r="EK139" s="70">
        <f t="shared" si="356"/>
        <v>609.851543349341</v>
      </c>
      <c r="EL139" s="70">
        <f t="shared" si="356"/>
        <v>610.9554423162906</v>
      </c>
      <c r="EM139" s="70">
        <f t="shared" si="356"/>
        <v>612.106986707788</v>
      </c>
      <c r="EN139" s="70">
        <f t="shared" si="356"/>
        <v>613.93375372234232</v>
      </c>
      <c r="EO139" s="70">
        <f t="shared" si="356"/>
        <v>615.66887876785893</v>
      </c>
      <c r="EP139" s="70">
        <f t="shared" si="356"/>
        <v>615.94292771624998</v>
      </c>
      <c r="EQ139" s="70">
        <f t="shared" si="356"/>
        <v>613.7618917855558</v>
      </c>
      <c r="ER139" s="70">
        <f t="shared" si="356"/>
        <v>610.9885110729424</v>
      </c>
      <c r="ES139" s="70">
        <f t="shared" si="356"/>
        <v>608.2248005133207</v>
      </c>
      <c r="ET139" s="70">
        <f t="shared" si="356"/>
        <v>606.15440682837061</v>
      </c>
      <c r="EU139" s="70">
        <f t="shared" si="356"/>
        <v>605.56547191742072</v>
      </c>
      <c r="EV139" s="70">
        <f t="shared" si="356"/>
        <v>605.43037039416811</v>
      </c>
      <c r="EW139" s="70">
        <f t="shared" si="356"/>
        <v>606.49256032189578</v>
      </c>
      <c r="EX139" s="70">
        <f t="shared" si="356"/>
        <v>608.45723709703543</v>
      </c>
      <c r="EY139" s="70">
        <f t="shared" si="356"/>
        <v>610.03072589073849</v>
      </c>
      <c r="EZ139" s="70">
        <f t="shared" si="356"/>
        <v>612.35102876626229</v>
      </c>
      <c r="FA139" s="70">
        <f t="shared" si="356"/>
        <v>615.46476559084249</v>
      </c>
      <c r="FB139" s="70">
        <f t="shared" si="356"/>
        <v>619.38321669667698</v>
      </c>
      <c r="FC139" s="70">
        <f t="shared" si="356"/>
        <v>623.82121934255144</v>
      </c>
      <c r="FD139" s="70">
        <f t="shared" si="356"/>
        <v>628.54559250515319</v>
      </c>
      <c r="FE139" s="70">
        <f t="shared" si="356"/>
        <v>633.1311933988884</v>
      </c>
      <c r="FF139" s="70">
        <f t="shared" si="356"/>
        <v>638.91538634215487</v>
      </c>
      <c r="FG139" s="70">
        <f t="shared" si="356"/>
        <v>646.46004412332525</v>
      </c>
      <c r="FH139" s="70">
        <f t="shared" si="356"/>
        <v>654.45178522918195</v>
      </c>
      <c r="FI139" s="70">
        <f t="shared" si="356"/>
        <v>663.36206629842764</v>
      </c>
      <c r="FJ139" s="70">
        <f t="shared" si="356"/>
        <v>672.08358542527378</v>
      </c>
      <c r="FK139" s="70">
        <f t="shared" si="356"/>
        <v>678.55586620297288</v>
      </c>
      <c r="FL139" s="70">
        <f t="shared" si="356"/>
        <v>683.31114493307541</v>
      </c>
      <c r="FM139" s="70">
        <f t="shared" si="356"/>
        <v>689.086821344084</v>
      </c>
      <c r="FN139" s="70">
        <f t="shared" si="356"/>
        <v>696.58183703473162</v>
      </c>
      <c r="FO139" s="70">
        <f t="shared" ref="FO139:HZ139" si="357">SUMPRODUCT(EL$63:FO$63,$N$93:$AQ$93)</f>
        <v>704.47969076512391</v>
      </c>
      <c r="FP139" s="70">
        <f t="shared" si="357"/>
        <v>713.65676252705657</v>
      </c>
      <c r="FQ139" s="70">
        <f t="shared" si="357"/>
        <v>723.23505379079847</v>
      </c>
      <c r="FR139" s="70">
        <f t="shared" si="357"/>
        <v>730.2208848782285</v>
      </c>
      <c r="FS139" s="70">
        <f t="shared" si="357"/>
        <v>735.30222019164773</v>
      </c>
      <c r="FT139" s="70">
        <f t="shared" si="357"/>
        <v>743.24589208385657</v>
      </c>
      <c r="FU139" s="70">
        <f t="shared" si="357"/>
        <v>756.73872750504086</v>
      </c>
      <c r="FV139" s="70">
        <f t="shared" si="357"/>
        <v>770.20689370830314</v>
      </c>
      <c r="FW139" s="70">
        <f t="shared" si="357"/>
        <v>784.12743919060154</v>
      </c>
      <c r="FX139" s="70">
        <f t="shared" si="357"/>
        <v>797.38834038713594</v>
      </c>
      <c r="FY139" s="70">
        <f t="shared" si="357"/>
        <v>806.11357098560234</v>
      </c>
      <c r="FZ139" s="70">
        <f t="shared" si="357"/>
        <v>812.23800527442449</v>
      </c>
      <c r="GA139" s="70">
        <f t="shared" si="357"/>
        <v>816.62952410716946</v>
      </c>
      <c r="GB139" s="70">
        <f t="shared" si="357"/>
        <v>818.04409694170226</v>
      </c>
      <c r="GC139" s="70">
        <f t="shared" si="357"/>
        <v>819.45263835575872</v>
      </c>
      <c r="GD139" s="70">
        <f t="shared" si="357"/>
        <v>820.03355823360357</v>
      </c>
      <c r="GE139" s="70">
        <f t="shared" si="357"/>
        <v>819.72528800448038</v>
      </c>
      <c r="GF139" s="70">
        <f t="shared" si="357"/>
        <v>819.31204699603904</v>
      </c>
      <c r="GG139" s="70">
        <f t="shared" si="357"/>
        <v>817.57493244382249</v>
      </c>
      <c r="GH139" s="70">
        <f t="shared" si="357"/>
        <v>813.15489649619963</v>
      </c>
      <c r="GI139" s="70">
        <f t="shared" si="357"/>
        <v>809.10393422498214</v>
      </c>
      <c r="GJ139" s="70">
        <f t="shared" si="357"/>
        <v>804.8984962122031</v>
      </c>
      <c r="GK139" s="70">
        <f t="shared" si="357"/>
        <v>795.82257234750909</v>
      </c>
      <c r="GL139" s="70">
        <f t="shared" si="357"/>
        <v>783.08521095995502</v>
      </c>
      <c r="GM139" s="70">
        <f t="shared" si="357"/>
        <v>770.34966023548225</v>
      </c>
      <c r="GN139" s="70">
        <f t="shared" si="357"/>
        <v>755.14469116296095</v>
      </c>
      <c r="GO139" s="70">
        <f t="shared" si="357"/>
        <v>738.46567920551513</v>
      </c>
      <c r="GP139" s="70">
        <f t="shared" si="357"/>
        <v>728.55836206660717</v>
      </c>
      <c r="GQ139" s="70">
        <f t="shared" si="357"/>
        <v>723.21330443036504</v>
      </c>
      <c r="GR139" s="70">
        <f t="shared" si="357"/>
        <v>715.70241718707177</v>
      </c>
      <c r="GS139" s="70">
        <f t="shared" si="357"/>
        <v>705.20933030119591</v>
      </c>
      <c r="GT139" s="70">
        <f t="shared" si="357"/>
        <v>694.78306102612146</v>
      </c>
      <c r="GU139" s="70">
        <f t="shared" si="357"/>
        <v>682.17539194226504</v>
      </c>
      <c r="GV139" s="70">
        <f t="shared" si="357"/>
        <v>668.1053616452607</v>
      </c>
      <c r="GW139" s="70">
        <f t="shared" si="357"/>
        <v>660.23504649750191</v>
      </c>
      <c r="GX139" s="70">
        <f t="shared" si="357"/>
        <v>656.46065244981537</v>
      </c>
      <c r="GY139" s="70">
        <f t="shared" si="357"/>
        <v>645.92744309621833</v>
      </c>
      <c r="GZ139" s="70">
        <f t="shared" si="357"/>
        <v>624.28077695403533</v>
      </c>
      <c r="HA139" s="70">
        <f t="shared" si="357"/>
        <v>603.81710478779621</v>
      </c>
      <c r="HB139" s="70">
        <f t="shared" si="357"/>
        <v>582.34323498817673</v>
      </c>
      <c r="HC139" s="70">
        <f t="shared" si="357"/>
        <v>561.55461368186343</v>
      </c>
      <c r="HD139" s="70">
        <f t="shared" si="357"/>
        <v>550.77736737034081</v>
      </c>
      <c r="HE139" s="70">
        <f t="shared" si="357"/>
        <v>546.08117687692686</v>
      </c>
      <c r="HF139" s="70">
        <f t="shared" si="357"/>
        <v>544.09283670725631</v>
      </c>
      <c r="HG139" s="70">
        <f t="shared" si="357"/>
        <v>548.77630978340176</v>
      </c>
      <c r="HH139" s="70">
        <f t="shared" si="357"/>
        <v>553.85393366846165</v>
      </c>
      <c r="HI139" s="70">
        <f t="shared" si="357"/>
        <v>558.74910002930392</v>
      </c>
      <c r="HJ139" s="70">
        <f t="shared" si="357"/>
        <v>567.93289546788174</v>
      </c>
      <c r="HK139" s="70">
        <f t="shared" si="357"/>
        <v>580.88323269577882</v>
      </c>
      <c r="HL139" s="70">
        <f t="shared" si="357"/>
        <v>592.6309689049059</v>
      </c>
      <c r="HM139" s="70">
        <f t="shared" si="357"/>
        <v>605.47089965873261</v>
      </c>
      <c r="HN139" s="70">
        <f t="shared" si="357"/>
        <v>617.98477571010494</v>
      </c>
      <c r="HO139" s="70">
        <f t="shared" si="357"/>
        <v>621.51681885291816</v>
      </c>
      <c r="HP139" s="70">
        <f t="shared" si="357"/>
        <v>618.50791656296906</v>
      </c>
      <c r="HQ139" s="70">
        <f t="shared" si="357"/>
        <v>617.23873182086481</v>
      </c>
      <c r="HR139" s="70">
        <f t="shared" si="357"/>
        <v>618.5678415315806</v>
      </c>
      <c r="HS139" s="70">
        <f t="shared" si="357"/>
        <v>619.17286557710383</v>
      </c>
      <c r="HT139" s="70">
        <f t="shared" si="357"/>
        <v>624.0023579090099</v>
      </c>
      <c r="HU139" s="70">
        <f t="shared" si="357"/>
        <v>631.02681436879664</v>
      </c>
      <c r="HV139" s="70">
        <f t="shared" si="357"/>
        <v>630.94669208800701</v>
      </c>
      <c r="HW139" s="70">
        <f t="shared" si="357"/>
        <v>625.14921344305412</v>
      </c>
      <c r="HX139" s="70">
        <f t="shared" si="357"/>
        <v>626.0907988938518</v>
      </c>
      <c r="HY139" s="70">
        <f t="shared" si="357"/>
        <v>638.51604553293441</v>
      </c>
      <c r="HZ139" s="70">
        <f t="shared" si="357"/>
        <v>649.732421857605</v>
      </c>
      <c r="IA139" s="70">
        <f t="shared" ref="IA139:KL139" si="358">SUMPRODUCT(GX$63:IA$63,$N$93:$AQ$93)</f>
        <v>663.40217720908686</v>
      </c>
      <c r="IB139" s="70">
        <f t="shared" si="358"/>
        <v>676.88634014311697</v>
      </c>
      <c r="IC139" s="70">
        <f t="shared" si="358"/>
        <v>676.66605286533195</v>
      </c>
      <c r="ID139" s="70">
        <f t="shared" si="358"/>
        <v>664.43325272397419</v>
      </c>
      <c r="IE139" s="70">
        <f t="shared" si="358"/>
        <v>650.4308849337126</v>
      </c>
      <c r="IF139" s="70">
        <f t="shared" si="358"/>
        <v>632.29087664358337</v>
      </c>
      <c r="IG139" s="70">
        <f t="shared" si="358"/>
        <v>614.63838586283578</v>
      </c>
      <c r="IH139" s="70">
        <f t="shared" si="358"/>
        <v>602.3554905835947</v>
      </c>
      <c r="II139" s="70">
        <f t="shared" si="358"/>
        <v>594.10438962371848</v>
      </c>
      <c r="IJ139" s="70">
        <f t="shared" si="358"/>
        <v>586.30753089952077</v>
      </c>
      <c r="IK139" s="70">
        <f t="shared" si="358"/>
        <v>580.50721927300515</v>
      </c>
      <c r="IL139" s="70">
        <f t="shared" si="358"/>
        <v>574.97664156943802</v>
      </c>
      <c r="IM139" s="70">
        <f t="shared" si="358"/>
        <v>570.5936526558836</v>
      </c>
      <c r="IN139" s="70">
        <f t="shared" si="358"/>
        <v>566.20835548243451</v>
      </c>
      <c r="IO139" s="70">
        <f t="shared" si="358"/>
        <v>560.76816103083956</v>
      </c>
      <c r="IP139" s="70">
        <f t="shared" si="358"/>
        <v>554.27999701648196</v>
      </c>
      <c r="IQ139" s="70">
        <f t="shared" si="358"/>
        <v>546.67923660725933</v>
      </c>
      <c r="IR139" s="70">
        <f t="shared" si="358"/>
        <v>537.43441365106287</v>
      </c>
      <c r="IS139" s="70">
        <f t="shared" si="358"/>
        <v>528.57590845403627</v>
      </c>
      <c r="IT139" s="70">
        <f t="shared" si="358"/>
        <v>523.35968454125634</v>
      </c>
      <c r="IU139" s="70">
        <f t="shared" si="358"/>
        <v>520.09311326832335</v>
      </c>
      <c r="IV139" s="70">
        <f t="shared" si="358"/>
        <v>517.00617728940824</v>
      </c>
      <c r="IW139" s="70">
        <f t="shared" si="358"/>
        <v>513.04264081756855</v>
      </c>
      <c r="IX139" s="70">
        <f t="shared" si="358"/>
        <v>507.64641285963756</v>
      </c>
      <c r="IY139" s="70">
        <f t="shared" si="358"/>
        <v>501.07658881301882</v>
      </c>
      <c r="IZ139" s="70">
        <f t="shared" si="358"/>
        <v>495.07143368044979</v>
      </c>
      <c r="JA139" s="70">
        <f t="shared" si="358"/>
        <v>492.11926181315658</v>
      </c>
      <c r="JB139" s="70">
        <f t="shared" si="358"/>
        <v>490.18300570495381</v>
      </c>
      <c r="JC139" s="70">
        <f t="shared" si="358"/>
        <v>485.93013420500006</v>
      </c>
      <c r="JD139" s="70">
        <f t="shared" si="358"/>
        <v>477.07110671411453</v>
      </c>
      <c r="JE139" s="70">
        <f t="shared" si="358"/>
        <v>466.29397788472062</v>
      </c>
      <c r="JF139" s="70">
        <f t="shared" si="358"/>
        <v>453.78770739143278</v>
      </c>
      <c r="JG139" s="70">
        <f t="shared" si="358"/>
        <v>441.23565935000647</v>
      </c>
      <c r="JH139" s="70">
        <f t="shared" si="358"/>
        <v>431.57759866959697</v>
      </c>
      <c r="JI139" s="70">
        <f t="shared" si="358"/>
        <v>423.96574915525815</v>
      </c>
      <c r="JJ139" s="70">
        <f t="shared" si="358"/>
        <v>417.98781646152776</v>
      </c>
      <c r="JK139" s="70">
        <f t="shared" si="358"/>
        <v>414.8792549534499</v>
      </c>
      <c r="JL139" s="70">
        <f t="shared" si="358"/>
        <v>412.15608387976101</v>
      </c>
      <c r="JM139" s="70">
        <f t="shared" si="358"/>
        <v>410.76692311049692</v>
      </c>
      <c r="JN139" s="70">
        <f t="shared" si="358"/>
        <v>410.28899601463166</v>
      </c>
      <c r="JO139" s="70">
        <f t="shared" si="358"/>
        <v>410.35710589152166</v>
      </c>
      <c r="JP139" s="70">
        <f t="shared" si="358"/>
        <v>411.54271254377926</v>
      </c>
      <c r="JQ139" s="70">
        <f t="shared" si="358"/>
        <v>414.58108618332517</v>
      </c>
      <c r="JR139" s="70">
        <f t="shared" si="358"/>
        <v>417.28640504501226</v>
      </c>
      <c r="JS139" s="70">
        <f t="shared" si="358"/>
        <v>420.05349542188088</v>
      </c>
      <c r="JT139" s="70">
        <f t="shared" si="358"/>
        <v>426.61185583025662</v>
      </c>
      <c r="JU139" s="70">
        <f t="shared" si="358"/>
        <v>435.87129303366135</v>
      </c>
      <c r="JV139" s="70">
        <f t="shared" si="358"/>
        <v>445.23509215876709</v>
      </c>
      <c r="JW139" s="70">
        <f t="shared" si="358"/>
        <v>456.57219129842724</v>
      </c>
      <c r="JX139" s="70">
        <f t="shared" si="358"/>
        <v>468.90935787926765</v>
      </c>
      <c r="JY139" s="70">
        <f t="shared" si="358"/>
        <v>475.72461831556393</v>
      </c>
      <c r="JZ139" s="70">
        <f t="shared" si="358"/>
        <v>478.94469772503896</v>
      </c>
      <c r="KA139" s="70">
        <f t="shared" si="358"/>
        <v>484.00983563610265</v>
      </c>
      <c r="KB139" s="70">
        <f t="shared" si="358"/>
        <v>491.4764776596553</v>
      </c>
      <c r="KC139" s="70">
        <f t="shared" si="358"/>
        <v>499.12221991683361</v>
      </c>
      <c r="KD139" s="70">
        <f t="shared" si="358"/>
        <v>508.4647728129529</v>
      </c>
      <c r="KE139" s="70">
        <f t="shared" si="358"/>
        <v>518.62322751676743</v>
      </c>
      <c r="KF139" s="70">
        <f t="shared" si="358"/>
        <v>523.54717983646015</v>
      </c>
      <c r="KG139" s="70">
        <f t="shared" si="358"/>
        <v>525.07537221252471</v>
      </c>
      <c r="KH139" s="70">
        <f t="shared" si="358"/>
        <v>532.22777399642041</v>
      </c>
      <c r="KI139" s="70">
        <f t="shared" si="358"/>
        <v>549.04742209164363</v>
      </c>
      <c r="KJ139" s="70">
        <f t="shared" si="358"/>
        <v>565.86287985863316</v>
      </c>
      <c r="KK139" s="70">
        <f t="shared" si="358"/>
        <v>583.53429257859943</v>
      </c>
      <c r="KL139" s="70">
        <f t="shared" si="358"/>
        <v>600.88214908343571</v>
      </c>
      <c r="KM139" s="70">
        <f t="shared" ref="KM139:MX139" si="359">SUMPRODUCT(JJ$63:KM$63,$N$93:$AQ$93)</f>
        <v>610.65795822917858</v>
      </c>
      <c r="KN139" s="70">
        <f t="shared" si="359"/>
        <v>615.75323444767821</v>
      </c>
      <c r="KO139" s="70">
        <f t="shared" si="359"/>
        <v>618.68756097087294</v>
      </c>
      <c r="KP139" s="70">
        <f t="shared" si="359"/>
        <v>618.48800977918461</v>
      </c>
      <c r="KQ139" s="70">
        <f t="shared" si="359"/>
        <v>617.61904986795855</v>
      </c>
      <c r="KR139" s="70">
        <f t="shared" si="359"/>
        <v>616.41339333656038</v>
      </c>
      <c r="KS139" s="70">
        <f t="shared" si="359"/>
        <v>616.81758019476342</v>
      </c>
      <c r="KT139" s="70">
        <f t="shared" si="359"/>
        <v>617.51843873384519</v>
      </c>
      <c r="KU139" s="70">
        <f t="shared" si="359"/>
        <v>615.66909561531634</v>
      </c>
      <c r="KV139" s="70">
        <f t="shared" si="359"/>
        <v>615.09571102929931</v>
      </c>
      <c r="KW139" s="70">
        <f t="shared" si="359"/>
        <v>619.45312174237017</v>
      </c>
      <c r="KX139" s="70">
        <f t="shared" si="359"/>
        <v>622.00749803445217</v>
      </c>
      <c r="KY139" s="70">
        <f t="shared" si="359"/>
        <v>621.66744367346132</v>
      </c>
      <c r="KZ139" s="70">
        <f t="shared" si="359"/>
        <v>624.43367962381194</v>
      </c>
      <c r="LA139" s="70">
        <f t="shared" si="359"/>
        <v>625.93055608677059</v>
      </c>
      <c r="LB139" s="70">
        <f t="shared" si="359"/>
        <v>620.78532783142475</v>
      </c>
      <c r="LC139" s="70">
        <f t="shared" si="359"/>
        <v>619.77996547573412</v>
      </c>
      <c r="LD139" s="70">
        <f t="shared" si="359"/>
        <v>626.27529076011433</v>
      </c>
      <c r="LE139" s="70">
        <f t="shared" si="359"/>
        <v>632.89555309490197</v>
      </c>
      <c r="LF139" s="70">
        <f t="shared" si="359"/>
        <v>636.90745072700406</v>
      </c>
      <c r="LG139" s="70">
        <f t="shared" si="359"/>
        <v>643.39430594792429</v>
      </c>
      <c r="LH139" s="70">
        <f t="shared" si="359"/>
        <v>648.25671321900677</v>
      </c>
      <c r="LI139" s="70">
        <f t="shared" si="359"/>
        <v>647.06835156946022</v>
      </c>
      <c r="LJ139" s="70">
        <f t="shared" si="359"/>
        <v>649.59370407296069</v>
      </c>
      <c r="LK139" s="70">
        <f t="shared" si="359"/>
        <v>662.67980477827041</v>
      </c>
      <c r="LL139" s="70">
        <f t="shared" si="359"/>
        <v>677.96901280848101</v>
      </c>
      <c r="LM139" s="70">
        <f t="shared" si="359"/>
        <v>680.80543845572936</v>
      </c>
      <c r="LN139" s="70">
        <f t="shared" si="359"/>
        <v>684.77023593772469</v>
      </c>
      <c r="LO139" s="70">
        <f t="shared" si="359"/>
        <v>686.09608454222018</v>
      </c>
      <c r="LP139" s="70">
        <f t="shared" si="359"/>
        <v>679.09987690360276</v>
      </c>
      <c r="LQ139" s="70">
        <f t="shared" si="359"/>
        <v>677.14773112825083</v>
      </c>
      <c r="LR139" s="70">
        <f t="shared" si="359"/>
        <v>678.75611688800802</v>
      </c>
      <c r="LS139" s="70">
        <f t="shared" si="359"/>
        <v>677.69819896910383</v>
      </c>
      <c r="LT139" s="70">
        <f t="shared" si="359"/>
        <v>681.03780132282941</v>
      </c>
      <c r="LU139" s="70">
        <f t="shared" si="359"/>
        <v>684.80406745392816</v>
      </c>
      <c r="LV139" s="70">
        <f t="shared" si="359"/>
        <v>688.24660249545605</v>
      </c>
      <c r="LW139" s="70">
        <f t="shared" si="359"/>
        <v>690.80214043079116</v>
      </c>
      <c r="LX139" s="70">
        <f t="shared" si="359"/>
        <v>693.82704170274667</v>
      </c>
      <c r="LY139" s="70">
        <f t="shared" si="359"/>
        <v>697.06778841880885</v>
      </c>
      <c r="LZ139" s="70">
        <f t="shared" si="359"/>
        <v>700.05505653695923</v>
      </c>
      <c r="MA139" s="70">
        <f t="shared" si="359"/>
        <v>701.66648719361854</v>
      </c>
      <c r="MB139" s="70">
        <f t="shared" si="359"/>
        <v>701.62680283693953</v>
      </c>
      <c r="MC139" s="70">
        <f t="shared" si="359"/>
        <v>699.92278082710789</v>
      </c>
      <c r="MD139" s="70">
        <f t="shared" si="359"/>
        <v>696.97848388289594</v>
      </c>
      <c r="ME139" s="70">
        <f t="shared" si="359"/>
        <v>693.89037701660982</v>
      </c>
      <c r="MF139" s="70">
        <f t="shared" si="359"/>
        <v>691.39729362213507</v>
      </c>
      <c r="MG139" s="70">
        <f t="shared" si="359"/>
        <v>690.70070308777895</v>
      </c>
      <c r="MH139" s="70">
        <f t="shared" si="359"/>
        <v>690.43369992609246</v>
      </c>
      <c r="MI139" s="70">
        <f t="shared" si="359"/>
        <v>689.71294398149792</v>
      </c>
      <c r="MJ139" s="70">
        <f t="shared" si="359"/>
        <v>687.81803839949589</v>
      </c>
      <c r="MK139" s="70">
        <f t="shared" si="359"/>
        <v>685.09061626525875</v>
      </c>
      <c r="ML139" s="70">
        <f t="shared" si="359"/>
        <v>682.68193110131949</v>
      </c>
      <c r="MM139" s="70">
        <f t="shared" si="359"/>
        <v>680.78927400499128</v>
      </c>
      <c r="MN139" s="70">
        <f t="shared" si="359"/>
        <v>680.51911205308363</v>
      </c>
      <c r="MO139" s="70">
        <f t="shared" si="359"/>
        <v>680.34114556339557</v>
      </c>
      <c r="MP139" s="70">
        <f t="shared" si="359"/>
        <v>678.23612741785894</v>
      </c>
      <c r="MQ139" s="70">
        <f t="shared" si="359"/>
        <v>672.45244231503034</v>
      </c>
      <c r="MR139" s="70">
        <f t="shared" si="359"/>
        <v>665.79132596634577</v>
      </c>
      <c r="MS139" s="70">
        <f t="shared" si="359"/>
        <v>659.75684228058333</v>
      </c>
      <c r="MT139" s="70">
        <f t="shared" si="359"/>
        <v>654.16498449604524</v>
      </c>
      <c r="MU139" s="70">
        <f t="shared" si="359"/>
        <v>651.00902206397063</v>
      </c>
      <c r="MV139" s="70">
        <f t="shared" si="359"/>
        <v>650.4632923234966</v>
      </c>
      <c r="MW139" s="70">
        <f t="shared" si="359"/>
        <v>650.43536693700594</v>
      </c>
      <c r="MX139" s="70">
        <f t="shared" si="359"/>
        <v>651.7784202153905</v>
      </c>
      <c r="MY139" s="70">
        <f t="shared" ref="MY139:NO139" si="360">SUMPRODUCT(LV$63:MY$63,$N$93:$AQ$93)</f>
        <v>653.23630711519411</v>
      </c>
      <c r="MZ139" s="70">
        <f t="shared" si="360"/>
        <v>654.63344784535491</v>
      </c>
      <c r="NA139" s="70">
        <f t="shared" si="360"/>
        <v>655.81686413057002</v>
      </c>
      <c r="NB139" s="70">
        <f t="shared" si="360"/>
        <v>657.10255863521684</v>
      </c>
      <c r="NC139" s="70">
        <f t="shared" si="360"/>
        <v>658.15383143365273</v>
      </c>
      <c r="ND139" s="70">
        <f t="shared" si="360"/>
        <v>658.65184165650419</v>
      </c>
      <c r="NE139" s="70">
        <f t="shared" si="360"/>
        <v>658.65664637535065</v>
      </c>
      <c r="NF139" s="70">
        <f t="shared" si="360"/>
        <v>658.42755144889713</v>
      </c>
      <c r="NG139" s="70">
        <f t="shared" si="360"/>
        <v>658.05956122224916</v>
      </c>
      <c r="NH139" s="70">
        <f t="shared" si="360"/>
        <v>657.68165172248405</v>
      </c>
      <c r="NI139" s="70">
        <f t="shared" si="360"/>
        <v>657.57923915281037</v>
      </c>
      <c r="NJ139" s="70">
        <f t="shared" si="360"/>
        <v>657.49045000655281</v>
      </c>
      <c r="NK139" s="70">
        <f t="shared" si="360"/>
        <v>657.12690506467254</v>
      </c>
      <c r="NL139" s="70">
        <f t="shared" si="360"/>
        <v>656.34911560034334</v>
      </c>
      <c r="NM139" s="70">
        <f t="shared" si="360"/>
        <v>655.37390898329318</v>
      </c>
      <c r="NN139" s="70">
        <f t="shared" si="360"/>
        <v>654.27231734025531</v>
      </c>
      <c r="NO139" s="71">
        <f t="shared" si="360"/>
        <v>653.11146885197661</v>
      </c>
      <c r="NP139" s="14"/>
      <c r="NQ139" s="14"/>
    </row>
    <row r="140" spans="1:381" s="31" customFormat="1" x14ac:dyDescent="0.2">
      <c r="A140" s="14"/>
      <c r="B140" s="14"/>
      <c r="C140" s="137" t="str">
        <f>OFMOR_FFF_0!C140</f>
        <v>3C_FreeStock</v>
      </c>
      <c r="D140" s="137"/>
      <c r="E140" s="137" t="str">
        <f>OFMOR_FFF_0!E140</f>
        <v>Оборот: Освободившийся сток в ценах продажи после 3-его уровня отмен</v>
      </c>
      <c r="F140" s="14"/>
      <c r="G140" s="14" t="str">
        <f>OFMOR_FFF_0!G140</f>
        <v>тыс.руб.</v>
      </c>
      <c r="H140" s="14"/>
      <c r="I140" s="14"/>
      <c r="J140" s="14"/>
      <c r="K140" s="30">
        <f t="shared" si="330"/>
        <v>14355.853859489454</v>
      </c>
      <c r="L140" s="14"/>
      <c r="M140" s="14"/>
      <c r="N140" s="69">
        <f>$N$63*$AQ$94</f>
        <v>0</v>
      </c>
      <c r="O140" s="70">
        <f>SUMPRODUCT($N$63:O$63,$AP$94:$AQ$94)</f>
        <v>5.7526803621014901E-2</v>
      </c>
      <c r="P140" s="70">
        <f>SUMPRODUCT($N$63:P$63,$AO$94:$AQ$94)</f>
        <v>0.24836235326474804</v>
      </c>
      <c r="Q140" s="70">
        <f>SUMPRODUCT($N$63:Q$63,$AN$94:$AQ$94)</f>
        <v>1.1091627177908714</v>
      </c>
      <c r="R140" s="70">
        <f>SUMPRODUCT($N$63:R$63,$AM$94:$AQ$94)</f>
        <v>1.6870347096175953</v>
      </c>
      <c r="S140" s="70">
        <f>SUMPRODUCT($N$63:S$63,$AL$94:$AQ$94)</f>
        <v>2.6572022844500354</v>
      </c>
      <c r="T140" s="70">
        <f>SUMPRODUCT($N$63:T$63,$AK$94:$AQ$94)</f>
        <v>3.7566250270375514</v>
      </c>
      <c r="U140" s="70">
        <f>SUMPRODUCT($N$63:U$63,$AJ$94:$AQ$94)</f>
        <v>4.4726506470818608</v>
      </c>
      <c r="V140" s="70">
        <f>SUMPRODUCT($N$63:V$63,$AI$94:$AQ$94)</f>
        <v>5.4064609007550697</v>
      </c>
      <c r="W140" s="70">
        <f>SUMPRODUCT($N$63:W$63,$AH$94:$AQ$94)</f>
        <v>7.5415463159993266</v>
      </c>
      <c r="X140" s="70">
        <f>SUMPRODUCT($N$63:X$63,$AG$94:$AQ$94)</f>
        <v>9.366385975755243</v>
      </c>
      <c r="Y140" s="70">
        <f>SUMPRODUCT($N$63:Y$63,$AF$94:$AQ$94)</f>
        <v>10.561126981618459</v>
      </c>
      <c r="Z140" s="70">
        <f>SUMPRODUCT($N$63:Z$63,$AE$94:$AQ$94)</f>
        <v>14.011430724369301</v>
      </c>
      <c r="AA140" s="70">
        <f>SUMPRODUCT($N$63:AA$63,$AD$94:$AQ$94)</f>
        <v>18.328810943994927</v>
      </c>
      <c r="AB140" s="70">
        <f>SUMPRODUCT($N$63:AB$63,$AC$94:$AQ$94)</f>
        <v>20.854464096049014</v>
      </c>
      <c r="AC140" s="70">
        <f>SUMPRODUCT($N$63:AC$63,$AB$94:$AQ$94)</f>
        <v>23.278895919783185</v>
      </c>
      <c r="AD140" s="70">
        <f>SUMPRODUCT($N$63:AD$63,$AA$94:$AQ$94)</f>
        <v>26.348780873554794</v>
      </c>
      <c r="AE140" s="70">
        <f>SUMPRODUCT($N$63:AE$63,$Z$94:$AQ$94)</f>
        <v>24.998128972977742</v>
      </c>
      <c r="AF140" s="70">
        <f>SUMPRODUCT($N$63:AF$63,$Y$94:$AQ$94)</f>
        <v>21.890020737763297</v>
      </c>
      <c r="AG140" s="70">
        <f>SUMPRODUCT($N$63:AG$63,$X$94:$AQ$94)</f>
        <v>21.091683800790054</v>
      </c>
      <c r="AH140" s="70">
        <f>SUMPRODUCT($N$63:AH$63,$W$94:$AQ$94)</f>
        <v>22.25038815753372</v>
      </c>
      <c r="AI140" s="70">
        <f>SUMPRODUCT($N$63:AI$63,$V$94:$AQ$94)</f>
        <v>22.674816910564708</v>
      </c>
      <c r="AJ140" s="70">
        <f>SUMPRODUCT($N$63:AJ$63,$U$94:$AQ$94)</f>
        <v>23.690965770196279</v>
      </c>
      <c r="AK140" s="70">
        <f>SUMPRODUCT($N$63:AK$63,$T$94:$AQ$94)</f>
        <v>25.726817070423007</v>
      </c>
      <c r="AL140" s="70">
        <f>SUMPRODUCT($N$63:AL$63,$S$94:$AQ$94)</f>
        <v>23.970538992544199</v>
      </c>
      <c r="AM140" s="70">
        <f>SUMPRODUCT($N$63:AM$63,$R$94:$AQ$94)</f>
        <v>21.285835332852059</v>
      </c>
      <c r="AN140" s="70">
        <f>SUMPRODUCT($N$63:AN$63,$Q$94:$AQ$94)</f>
        <v>22.074911760716411</v>
      </c>
      <c r="AO140" s="70">
        <f>SUMPRODUCT($N$63:AO$63,$P$94:$AQ$94)</f>
        <v>29.897162915662669</v>
      </c>
      <c r="AP140" s="70">
        <f>SUMPRODUCT($N$63:AP$63,$O$94:$AQ$94)</f>
        <v>34.093244328083699</v>
      </c>
      <c r="AQ140" s="70">
        <f t="shared" ref="AQ140:DB140" si="361">SUMPRODUCT(N$63:AQ$63,$N$94:$AQ$94)</f>
        <v>36.958914062675632</v>
      </c>
      <c r="AR140" s="70">
        <f t="shared" si="361"/>
        <v>39.594649581918631</v>
      </c>
      <c r="AS140" s="70">
        <f t="shared" si="361"/>
        <v>35.647929012539841</v>
      </c>
      <c r="AT140" s="70">
        <f t="shared" si="361"/>
        <v>29.512671513930535</v>
      </c>
      <c r="AU140" s="70">
        <f t="shared" si="361"/>
        <v>25.806547592568798</v>
      </c>
      <c r="AV140" s="70">
        <f t="shared" si="361"/>
        <v>20.125222201438994</v>
      </c>
      <c r="AW140" s="70">
        <f t="shared" si="361"/>
        <v>16.564475726869521</v>
      </c>
      <c r="AX140" s="70">
        <f t="shared" si="361"/>
        <v>14.216273635739382</v>
      </c>
      <c r="AY140" s="70">
        <f t="shared" si="361"/>
        <v>13.103742087284395</v>
      </c>
      <c r="AZ140" s="70">
        <f t="shared" si="361"/>
        <v>12.059578905643955</v>
      </c>
      <c r="BA140" s="70">
        <f t="shared" si="361"/>
        <v>11.493216249050191</v>
      </c>
      <c r="BB140" s="70">
        <f t="shared" si="361"/>
        <v>11.917679236092873</v>
      </c>
      <c r="BC140" s="70">
        <f t="shared" si="361"/>
        <v>13.252025236748468</v>
      </c>
      <c r="BD140" s="70">
        <f t="shared" si="361"/>
        <v>14.588137805109733</v>
      </c>
      <c r="BE140" s="70">
        <f t="shared" si="361"/>
        <v>16.105699681248286</v>
      </c>
      <c r="BF140" s="70">
        <f t="shared" si="361"/>
        <v>17.831889519848161</v>
      </c>
      <c r="BG140" s="70">
        <f t="shared" si="361"/>
        <v>18.855485824802592</v>
      </c>
      <c r="BH140" s="70">
        <f t="shared" si="361"/>
        <v>19.643841311501429</v>
      </c>
      <c r="BI140" s="70">
        <f t="shared" si="361"/>
        <v>20.899254298983887</v>
      </c>
      <c r="BJ140" s="70">
        <f t="shared" si="361"/>
        <v>22.728162994438538</v>
      </c>
      <c r="BK140" s="70">
        <f t="shared" si="361"/>
        <v>24.332636712340218</v>
      </c>
      <c r="BL140" s="70">
        <f t="shared" si="361"/>
        <v>25.865686612349624</v>
      </c>
      <c r="BM140" s="70">
        <f t="shared" si="361"/>
        <v>27.607840582563643</v>
      </c>
      <c r="BN140" s="70">
        <f t="shared" si="361"/>
        <v>28.664562497450991</v>
      </c>
      <c r="BO140" s="70">
        <f t="shared" si="361"/>
        <v>29.651044865437527</v>
      </c>
      <c r="BP140" s="70">
        <f t="shared" si="361"/>
        <v>31.085798758060992</v>
      </c>
      <c r="BQ140" s="70">
        <f t="shared" si="361"/>
        <v>33.194723902205077</v>
      </c>
      <c r="BR140" s="70">
        <f t="shared" si="361"/>
        <v>35.046046776130545</v>
      </c>
      <c r="BS140" s="70">
        <f t="shared" si="361"/>
        <v>36.702967078741459</v>
      </c>
      <c r="BT140" s="70">
        <f t="shared" si="361"/>
        <v>38.636192892062738</v>
      </c>
      <c r="BU140" s="70">
        <f t="shared" si="361"/>
        <v>39.856541573709229</v>
      </c>
      <c r="BV140" s="70">
        <f t="shared" si="361"/>
        <v>40.605704151969647</v>
      </c>
      <c r="BW140" s="70">
        <f t="shared" si="361"/>
        <v>41.166677787529913</v>
      </c>
      <c r="BX140" s="70">
        <f t="shared" si="361"/>
        <v>40.798201798885252</v>
      </c>
      <c r="BY140" s="70">
        <f t="shared" si="361"/>
        <v>40.271782864296355</v>
      </c>
      <c r="BZ140" s="70">
        <f t="shared" si="361"/>
        <v>39.4908453609969</v>
      </c>
      <c r="CA140" s="70">
        <f t="shared" si="361"/>
        <v>38.813637457913771</v>
      </c>
      <c r="CB140" s="70">
        <f t="shared" si="361"/>
        <v>38.382741454180284</v>
      </c>
      <c r="CC140" s="70">
        <f t="shared" si="361"/>
        <v>38.037248926245518</v>
      </c>
      <c r="CD140" s="70">
        <f t="shared" si="361"/>
        <v>37.706224077293534</v>
      </c>
      <c r="CE140" s="70">
        <f t="shared" si="361"/>
        <v>37.474445668171271</v>
      </c>
      <c r="CF140" s="70">
        <f t="shared" si="361"/>
        <v>37.282421698150308</v>
      </c>
      <c r="CG140" s="70">
        <f t="shared" si="361"/>
        <v>37.123200591745487</v>
      </c>
      <c r="CH140" s="70">
        <f t="shared" si="361"/>
        <v>37.210278109000257</v>
      </c>
      <c r="CI140" s="70">
        <f t="shared" si="361"/>
        <v>37.576149408581834</v>
      </c>
      <c r="CJ140" s="70">
        <f t="shared" si="361"/>
        <v>37.945360916944679</v>
      </c>
      <c r="CK140" s="70">
        <f t="shared" si="361"/>
        <v>38.144628097557437</v>
      </c>
      <c r="CL140" s="70">
        <f t="shared" si="361"/>
        <v>38.086484935708121</v>
      </c>
      <c r="CM140" s="70">
        <f t="shared" si="361"/>
        <v>37.56532723264322</v>
      </c>
      <c r="CN140" s="70">
        <f t="shared" si="361"/>
        <v>36.714992945033913</v>
      </c>
      <c r="CO140" s="70">
        <f t="shared" si="361"/>
        <v>35.815529880036735</v>
      </c>
      <c r="CP140" s="70">
        <f t="shared" si="361"/>
        <v>34.976894513521465</v>
      </c>
      <c r="CQ140" s="70">
        <f t="shared" si="361"/>
        <v>34.346840600093415</v>
      </c>
      <c r="CR140" s="70">
        <f t="shared" si="361"/>
        <v>33.992194086929906</v>
      </c>
      <c r="CS140" s="70">
        <f t="shared" si="361"/>
        <v>34.006829079473917</v>
      </c>
      <c r="CT140" s="70">
        <f t="shared" si="361"/>
        <v>34.263490032536623</v>
      </c>
      <c r="CU140" s="70">
        <f t="shared" si="361"/>
        <v>34.760983101645095</v>
      </c>
      <c r="CV140" s="70">
        <f t="shared" si="361"/>
        <v>35.456264116027263</v>
      </c>
      <c r="CW140" s="70">
        <f t="shared" si="361"/>
        <v>36.21316310118678</v>
      </c>
      <c r="CX140" s="70">
        <f t="shared" si="361"/>
        <v>36.998603476048046</v>
      </c>
      <c r="CY140" s="70">
        <f t="shared" si="361"/>
        <v>37.797994504052163</v>
      </c>
      <c r="CZ140" s="70">
        <f t="shared" si="361"/>
        <v>38.589603365694423</v>
      </c>
      <c r="DA140" s="70">
        <f t="shared" si="361"/>
        <v>39.260329021678722</v>
      </c>
      <c r="DB140" s="70">
        <f t="shared" si="361"/>
        <v>39.815712265666313</v>
      </c>
      <c r="DC140" s="70">
        <f t="shared" ref="DC140:FN140" si="362">SUMPRODUCT(BZ$63:DC$63,$N$94:$AQ$94)</f>
        <v>40.270481195720201</v>
      </c>
      <c r="DD140" s="70">
        <f t="shared" si="362"/>
        <v>40.726733125781408</v>
      </c>
      <c r="DE140" s="70">
        <f t="shared" si="362"/>
        <v>41.196880428402515</v>
      </c>
      <c r="DF140" s="70">
        <f t="shared" si="362"/>
        <v>41.656064002777399</v>
      </c>
      <c r="DG140" s="70">
        <f t="shared" si="362"/>
        <v>42.099270029537848</v>
      </c>
      <c r="DH140" s="70">
        <f t="shared" si="362"/>
        <v>42.479824558989812</v>
      </c>
      <c r="DI140" s="70">
        <f t="shared" si="362"/>
        <v>42.804740857011872</v>
      </c>
      <c r="DJ140" s="70">
        <f t="shared" si="362"/>
        <v>43.107949013337411</v>
      </c>
      <c r="DK140" s="70">
        <f t="shared" si="362"/>
        <v>43.416534585868959</v>
      </c>
      <c r="DL140" s="70">
        <f t="shared" si="362"/>
        <v>43.729677701752877</v>
      </c>
      <c r="DM140" s="70">
        <f t="shared" si="362"/>
        <v>43.99923663606468</v>
      </c>
      <c r="DN140" s="70">
        <f t="shared" si="362"/>
        <v>44.133993684666528</v>
      </c>
      <c r="DO140" s="70">
        <f t="shared" si="362"/>
        <v>44.085655599816363</v>
      </c>
      <c r="DP140" s="70">
        <f t="shared" si="362"/>
        <v>43.883612361602587</v>
      </c>
      <c r="DQ140" s="70">
        <f t="shared" si="362"/>
        <v>43.55976536947788</v>
      </c>
      <c r="DR140" s="70">
        <f t="shared" si="362"/>
        <v>43.168732688024384</v>
      </c>
      <c r="DS140" s="70">
        <f t="shared" si="362"/>
        <v>42.804163322921887</v>
      </c>
      <c r="DT140" s="70">
        <f t="shared" si="362"/>
        <v>42.491061382092035</v>
      </c>
      <c r="DU140" s="70">
        <f t="shared" si="362"/>
        <v>42.28955010391217</v>
      </c>
      <c r="DV140" s="70">
        <f t="shared" si="362"/>
        <v>42.155538385595001</v>
      </c>
      <c r="DW140" s="70">
        <f t="shared" si="362"/>
        <v>42.089575879330788</v>
      </c>
      <c r="DX140" s="70">
        <f t="shared" si="362"/>
        <v>42.089806716361707</v>
      </c>
      <c r="DY140" s="70">
        <f t="shared" si="362"/>
        <v>42.117265294267426</v>
      </c>
      <c r="DZ140" s="70">
        <f t="shared" si="362"/>
        <v>42.187116716068928</v>
      </c>
      <c r="EA140" s="70">
        <f t="shared" si="362"/>
        <v>42.300451904566494</v>
      </c>
      <c r="EB140" s="70">
        <f t="shared" si="362"/>
        <v>42.451536461059483</v>
      </c>
      <c r="EC140" s="70">
        <f t="shared" si="362"/>
        <v>42.597089994599813</v>
      </c>
      <c r="ED140" s="70">
        <f t="shared" si="362"/>
        <v>42.720389288984514</v>
      </c>
      <c r="EE140" s="70">
        <f t="shared" si="362"/>
        <v>42.810348270535144</v>
      </c>
      <c r="EF140" s="70">
        <f t="shared" si="362"/>
        <v>42.836973319002389</v>
      </c>
      <c r="EG140" s="70">
        <f t="shared" si="362"/>
        <v>42.821054134669737</v>
      </c>
      <c r="EH140" s="70">
        <f t="shared" si="362"/>
        <v>42.767168674204342</v>
      </c>
      <c r="EI140" s="70">
        <f t="shared" si="362"/>
        <v>42.727189626909748</v>
      </c>
      <c r="EJ140" s="70">
        <f t="shared" si="362"/>
        <v>42.707026720428857</v>
      </c>
      <c r="EK140" s="70">
        <f t="shared" si="362"/>
        <v>42.704233405288406</v>
      </c>
      <c r="EL140" s="70">
        <f t="shared" si="362"/>
        <v>42.717329056557254</v>
      </c>
      <c r="EM140" s="70">
        <f t="shared" si="362"/>
        <v>42.747530880069093</v>
      </c>
      <c r="EN140" s="70">
        <f t="shared" si="362"/>
        <v>42.796862702004674</v>
      </c>
      <c r="EO140" s="70">
        <f t="shared" si="362"/>
        <v>42.855169652772936</v>
      </c>
      <c r="EP140" s="70">
        <f t="shared" si="362"/>
        <v>42.940473030522483</v>
      </c>
      <c r="EQ140" s="70">
        <f t="shared" si="362"/>
        <v>43.035618872653451</v>
      </c>
      <c r="ER140" s="70">
        <f t="shared" si="362"/>
        <v>43.110673650393679</v>
      </c>
      <c r="ES140" s="70">
        <f t="shared" si="362"/>
        <v>43.104455730968638</v>
      </c>
      <c r="ET140" s="70">
        <f t="shared" si="362"/>
        <v>43.032989200801936</v>
      </c>
      <c r="EU140" s="70">
        <f t="shared" si="362"/>
        <v>42.921299777567633</v>
      </c>
      <c r="EV140" s="70">
        <f t="shared" si="362"/>
        <v>42.790531507748625</v>
      </c>
      <c r="EW140" s="70">
        <f t="shared" si="362"/>
        <v>42.694162561160383</v>
      </c>
      <c r="EX140" s="70">
        <f t="shared" si="362"/>
        <v>42.627207300744011</v>
      </c>
      <c r="EY140" s="70">
        <f t="shared" si="362"/>
        <v>42.602708447339737</v>
      </c>
      <c r="EZ140" s="70">
        <f t="shared" si="362"/>
        <v>42.639926034891737</v>
      </c>
      <c r="FA140" s="70">
        <f t="shared" si="362"/>
        <v>42.698254434626648</v>
      </c>
      <c r="FB140" s="70">
        <f t="shared" si="362"/>
        <v>42.797277203710088</v>
      </c>
      <c r="FC140" s="70">
        <f t="shared" si="362"/>
        <v>42.939504974552385</v>
      </c>
      <c r="FD140" s="70">
        <f t="shared" si="362"/>
        <v>43.131436558111311</v>
      </c>
      <c r="FE140" s="70">
        <f t="shared" si="362"/>
        <v>43.365876481113581</v>
      </c>
      <c r="FF140" s="70">
        <f t="shared" si="362"/>
        <v>43.639612932205374</v>
      </c>
      <c r="FG140" s="70">
        <f t="shared" si="362"/>
        <v>43.934496368048826</v>
      </c>
      <c r="FH140" s="70">
        <f t="shared" si="362"/>
        <v>44.264779496660118</v>
      </c>
      <c r="FI140" s="70">
        <f t="shared" si="362"/>
        <v>44.6710349105037</v>
      </c>
      <c r="FJ140" s="70">
        <f t="shared" si="362"/>
        <v>45.130599993266834</v>
      </c>
      <c r="FK140" s="70">
        <f t="shared" si="362"/>
        <v>45.647677877929233</v>
      </c>
      <c r="FL140" s="70">
        <f t="shared" si="362"/>
        <v>46.202074933502466</v>
      </c>
      <c r="FM140" s="70">
        <f t="shared" si="362"/>
        <v>46.726542152762846</v>
      </c>
      <c r="FN140" s="70">
        <f t="shared" si="362"/>
        <v>47.187225107905491</v>
      </c>
      <c r="FO140" s="70">
        <f t="shared" ref="FO140:HZ140" si="363">SUMPRODUCT(EL$63:FO$63,$N$94:$AQ$94)</f>
        <v>47.625993003741719</v>
      </c>
      <c r="FP140" s="70">
        <f t="shared" si="363"/>
        <v>48.100279013332759</v>
      </c>
      <c r="FQ140" s="70">
        <f t="shared" si="363"/>
        <v>48.601891824275782</v>
      </c>
      <c r="FR140" s="70">
        <f t="shared" si="363"/>
        <v>49.147366557917231</v>
      </c>
      <c r="FS140" s="70">
        <f t="shared" si="363"/>
        <v>49.741639826914188</v>
      </c>
      <c r="FT140" s="70">
        <f t="shared" si="363"/>
        <v>50.299555822253502</v>
      </c>
      <c r="FU140" s="70">
        <f t="shared" si="363"/>
        <v>50.798233382091141</v>
      </c>
      <c r="FV140" s="70">
        <f t="shared" si="363"/>
        <v>51.299293847144071</v>
      </c>
      <c r="FW140" s="70">
        <f t="shared" si="363"/>
        <v>51.969343824230037</v>
      </c>
      <c r="FX140" s="70">
        <f t="shared" si="363"/>
        <v>52.733301329369809</v>
      </c>
      <c r="FY140" s="70">
        <f t="shared" si="363"/>
        <v>53.564657265917369</v>
      </c>
      <c r="FZ140" s="70">
        <f t="shared" si="363"/>
        <v>54.443971441401558</v>
      </c>
      <c r="GA140" s="70">
        <f t="shared" si="363"/>
        <v>55.22955131233951</v>
      </c>
      <c r="GB140" s="70">
        <f t="shared" si="363"/>
        <v>55.880775229584316</v>
      </c>
      <c r="GC140" s="70">
        <f t="shared" si="363"/>
        <v>56.429493077444441</v>
      </c>
      <c r="GD140" s="70">
        <f t="shared" si="363"/>
        <v>56.81252494904038</v>
      </c>
      <c r="GE140" s="70">
        <f t="shared" si="363"/>
        <v>57.099218506149604</v>
      </c>
      <c r="GF140" s="70">
        <f t="shared" si="363"/>
        <v>57.296654175405031</v>
      </c>
      <c r="GG140" s="70">
        <f t="shared" si="363"/>
        <v>57.409327113196227</v>
      </c>
      <c r="GH140" s="70">
        <f t="shared" si="363"/>
        <v>57.460270240323418</v>
      </c>
      <c r="GI140" s="70">
        <f t="shared" si="363"/>
        <v>57.451770701040033</v>
      </c>
      <c r="GJ140" s="70">
        <f t="shared" si="363"/>
        <v>57.33072874413763</v>
      </c>
      <c r="GK140" s="70">
        <f t="shared" si="363"/>
        <v>57.138505244899996</v>
      </c>
      <c r="GL140" s="70">
        <f t="shared" si="363"/>
        <v>56.91046166209096</v>
      </c>
      <c r="GM140" s="70">
        <f t="shared" si="363"/>
        <v>56.542310719233257</v>
      </c>
      <c r="GN140" s="70">
        <f t="shared" si="363"/>
        <v>55.980050627526289</v>
      </c>
      <c r="GO140" s="70">
        <f t="shared" si="363"/>
        <v>55.295587650602933</v>
      </c>
      <c r="GP140" s="70">
        <f t="shared" si="363"/>
        <v>54.491699178735445</v>
      </c>
      <c r="GQ140" s="70">
        <f t="shared" si="363"/>
        <v>53.539998787159625</v>
      </c>
      <c r="GR140" s="70">
        <f t="shared" si="363"/>
        <v>52.66864016322225</v>
      </c>
      <c r="GS140" s="70">
        <f t="shared" si="363"/>
        <v>51.965689826292092</v>
      </c>
      <c r="GT140" s="70">
        <f t="shared" si="363"/>
        <v>51.324280430510136</v>
      </c>
      <c r="GU140" s="70">
        <f t="shared" si="363"/>
        <v>50.642140547052037</v>
      </c>
      <c r="GV140" s="70">
        <f t="shared" si="363"/>
        <v>49.940262762670052</v>
      </c>
      <c r="GW140" s="70">
        <f t="shared" si="363"/>
        <v>49.193288533741388</v>
      </c>
      <c r="GX140" s="70">
        <f t="shared" si="363"/>
        <v>48.34972400215478</v>
      </c>
      <c r="GY140" s="70">
        <f t="shared" si="363"/>
        <v>47.608372833815793</v>
      </c>
      <c r="GZ140" s="70">
        <f t="shared" si="363"/>
        <v>47.016718903289366</v>
      </c>
      <c r="HA140" s="70">
        <f t="shared" si="363"/>
        <v>46.412452492326885</v>
      </c>
      <c r="HB140" s="70">
        <f t="shared" si="363"/>
        <v>45.460394496747114</v>
      </c>
      <c r="HC140" s="70">
        <f t="shared" si="363"/>
        <v>44.34482327214662</v>
      </c>
      <c r="HD140" s="70">
        <f t="shared" si="363"/>
        <v>43.109455416541152</v>
      </c>
      <c r="HE140" s="70">
        <f t="shared" si="363"/>
        <v>41.769981434986747</v>
      </c>
      <c r="HF140" s="70">
        <f t="shared" si="363"/>
        <v>40.631325883031479</v>
      </c>
      <c r="HG140" s="70">
        <f t="shared" si="363"/>
        <v>39.801194983945372</v>
      </c>
      <c r="HH140" s="70">
        <f t="shared" si="363"/>
        <v>39.177622165060995</v>
      </c>
      <c r="HI140" s="70">
        <f t="shared" si="363"/>
        <v>38.895333415618111</v>
      </c>
      <c r="HJ140" s="70">
        <f t="shared" si="363"/>
        <v>38.843857149215964</v>
      </c>
      <c r="HK140" s="70">
        <f t="shared" si="363"/>
        <v>38.93971337203061</v>
      </c>
      <c r="HL140" s="70">
        <f t="shared" si="363"/>
        <v>39.229586568333183</v>
      </c>
      <c r="HM140" s="70">
        <f t="shared" si="363"/>
        <v>39.761345076304984</v>
      </c>
      <c r="HN140" s="70">
        <f t="shared" si="363"/>
        <v>40.411277434644298</v>
      </c>
      <c r="HO140" s="70">
        <f t="shared" si="363"/>
        <v>41.140773348704649</v>
      </c>
      <c r="HP140" s="70">
        <f t="shared" si="363"/>
        <v>41.943939504748975</v>
      </c>
      <c r="HQ140" s="70">
        <f t="shared" si="363"/>
        <v>42.565919385211885</v>
      </c>
      <c r="HR140" s="70">
        <f t="shared" si="363"/>
        <v>42.899943354494376</v>
      </c>
      <c r="HS140" s="70">
        <f t="shared" si="363"/>
        <v>43.077085748278087</v>
      </c>
      <c r="HT140" s="70">
        <f t="shared" si="363"/>
        <v>43.239319048536508</v>
      </c>
      <c r="HU140" s="70">
        <f t="shared" si="363"/>
        <v>43.349237439634479</v>
      </c>
      <c r="HV140" s="70">
        <f t="shared" si="363"/>
        <v>43.518161550752396</v>
      </c>
      <c r="HW140" s="70">
        <f t="shared" si="363"/>
        <v>43.805403266523136</v>
      </c>
      <c r="HX140" s="70">
        <f t="shared" si="363"/>
        <v>43.98898620589884</v>
      </c>
      <c r="HY140" s="70">
        <f t="shared" si="363"/>
        <v>43.981662042793381</v>
      </c>
      <c r="HZ140" s="70">
        <f t="shared" si="363"/>
        <v>43.956822837619143</v>
      </c>
      <c r="IA140" s="70">
        <f t="shared" ref="IA140:KL140" si="364">SUMPRODUCT(GX$63:IA$63,$N$94:$AQ$94)</f>
        <v>44.278385637934434</v>
      </c>
      <c r="IB140" s="70">
        <f t="shared" si="364"/>
        <v>44.752331626168328</v>
      </c>
      <c r="IC140" s="70">
        <f t="shared" si="364"/>
        <v>45.3780860373991</v>
      </c>
      <c r="ID140" s="70">
        <f t="shared" si="364"/>
        <v>46.13244742410086</v>
      </c>
      <c r="IE140" s="70">
        <f t="shared" si="364"/>
        <v>46.637716838049727</v>
      </c>
      <c r="IF140" s="70">
        <f t="shared" si="364"/>
        <v>46.634869175041523</v>
      </c>
      <c r="IG140" s="70">
        <f t="shared" si="364"/>
        <v>46.318466083433123</v>
      </c>
      <c r="IH140" s="70">
        <f t="shared" si="364"/>
        <v>45.665928938923493</v>
      </c>
      <c r="II140" s="70">
        <f t="shared" si="364"/>
        <v>44.80206226614029</v>
      </c>
      <c r="IJ140" s="70">
        <f t="shared" si="364"/>
        <v>43.919891867327117</v>
      </c>
      <c r="IK140" s="70">
        <f t="shared" si="364"/>
        <v>43.144802388133627</v>
      </c>
      <c r="IL140" s="70">
        <f t="shared" si="364"/>
        <v>42.417306800844941</v>
      </c>
      <c r="IM140" s="70">
        <f t="shared" si="364"/>
        <v>41.798153072456351</v>
      </c>
      <c r="IN140" s="70">
        <f t="shared" si="364"/>
        <v>41.248257396112393</v>
      </c>
      <c r="IO140" s="70">
        <f t="shared" si="364"/>
        <v>40.78374126441188</v>
      </c>
      <c r="IP140" s="70">
        <f t="shared" si="364"/>
        <v>40.378471528254771</v>
      </c>
      <c r="IQ140" s="70">
        <f t="shared" si="364"/>
        <v>39.989279015469016</v>
      </c>
      <c r="IR140" s="70">
        <f t="shared" si="364"/>
        <v>39.58335505848342</v>
      </c>
      <c r="IS140" s="70">
        <f t="shared" si="364"/>
        <v>39.137672464781502</v>
      </c>
      <c r="IT140" s="70">
        <f t="shared" si="364"/>
        <v>38.629760128046236</v>
      </c>
      <c r="IU140" s="70">
        <f t="shared" si="364"/>
        <v>38.075459753799329</v>
      </c>
      <c r="IV140" s="70">
        <f t="shared" si="364"/>
        <v>37.587726983448349</v>
      </c>
      <c r="IW140" s="70">
        <f t="shared" si="364"/>
        <v>37.187575616927674</v>
      </c>
      <c r="IX140" s="70">
        <f t="shared" si="364"/>
        <v>36.848691250696518</v>
      </c>
      <c r="IY140" s="70">
        <f t="shared" si="364"/>
        <v>36.533356170968155</v>
      </c>
      <c r="IZ140" s="70">
        <f t="shared" si="364"/>
        <v>36.195169149884805</v>
      </c>
      <c r="JA140" s="70">
        <f t="shared" si="364"/>
        <v>35.821622193038415</v>
      </c>
      <c r="JB140" s="70">
        <f t="shared" si="364"/>
        <v>35.424735217216778</v>
      </c>
      <c r="JC140" s="70">
        <f t="shared" si="364"/>
        <v>35.098459260447342</v>
      </c>
      <c r="JD140" s="70">
        <f t="shared" si="364"/>
        <v>34.832376762400692</v>
      </c>
      <c r="JE140" s="70">
        <f t="shared" si="364"/>
        <v>34.566271761730277</v>
      </c>
      <c r="JF140" s="70">
        <f t="shared" si="364"/>
        <v>34.169682129736437</v>
      </c>
      <c r="JG140" s="70">
        <f t="shared" si="364"/>
        <v>33.649081749068728</v>
      </c>
      <c r="JH140" s="70">
        <f t="shared" si="364"/>
        <v>33.006163371936097</v>
      </c>
      <c r="JI140" s="70">
        <f t="shared" si="364"/>
        <v>32.273369730595668</v>
      </c>
      <c r="JJ140" s="70">
        <f t="shared" si="364"/>
        <v>31.557260168252078</v>
      </c>
      <c r="JK140" s="70">
        <f t="shared" si="364"/>
        <v>30.912892457492585</v>
      </c>
      <c r="JL140" s="70">
        <f t="shared" si="364"/>
        <v>30.32937885594469</v>
      </c>
      <c r="JM140" s="70">
        <f t="shared" si="364"/>
        <v>29.880654548780619</v>
      </c>
      <c r="JN140" s="70">
        <f t="shared" si="364"/>
        <v>29.514059708589219</v>
      </c>
      <c r="JO140" s="70">
        <f t="shared" si="364"/>
        <v>29.244198622137567</v>
      </c>
      <c r="JP140" s="70">
        <f t="shared" si="364"/>
        <v>29.061006567904176</v>
      </c>
      <c r="JQ140" s="70">
        <f t="shared" si="364"/>
        <v>28.952594203412016</v>
      </c>
      <c r="JR140" s="70">
        <f t="shared" si="364"/>
        <v>28.912233711349163</v>
      </c>
      <c r="JS140" s="70">
        <f t="shared" si="364"/>
        <v>28.966125579991129</v>
      </c>
      <c r="JT140" s="70">
        <f t="shared" si="364"/>
        <v>29.080976352588841</v>
      </c>
      <c r="JU140" s="70">
        <f t="shared" si="364"/>
        <v>29.223558854138446</v>
      </c>
      <c r="JV140" s="70">
        <f t="shared" si="364"/>
        <v>29.476887117823249</v>
      </c>
      <c r="JW140" s="70">
        <f t="shared" si="364"/>
        <v>29.877036249656378</v>
      </c>
      <c r="JX140" s="70">
        <f t="shared" si="364"/>
        <v>30.372214645747128</v>
      </c>
      <c r="JY140" s="70">
        <f t="shared" si="364"/>
        <v>30.961251341558693</v>
      </c>
      <c r="JZ140" s="70">
        <f t="shared" si="364"/>
        <v>31.662173123136441</v>
      </c>
      <c r="KA140" s="70">
        <f t="shared" si="364"/>
        <v>32.292862510312617</v>
      </c>
      <c r="KB140" s="70">
        <f t="shared" si="364"/>
        <v>32.785162893354062</v>
      </c>
      <c r="KC140" s="70">
        <f t="shared" si="364"/>
        <v>33.230319403875001</v>
      </c>
      <c r="KD140" s="70">
        <f t="shared" si="364"/>
        <v>33.707908419253471</v>
      </c>
      <c r="KE140" s="70">
        <f t="shared" si="364"/>
        <v>34.207590969120652</v>
      </c>
      <c r="KF140" s="70">
        <f t="shared" si="364"/>
        <v>34.747283678741013</v>
      </c>
      <c r="KG140" s="70">
        <f t="shared" si="364"/>
        <v>35.357070465008867</v>
      </c>
      <c r="KH140" s="70">
        <f t="shared" si="364"/>
        <v>35.874849068080195</v>
      </c>
      <c r="KI140" s="70">
        <f t="shared" si="364"/>
        <v>36.262705470508614</v>
      </c>
      <c r="KJ140" s="70">
        <f t="shared" si="364"/>
        <v>36.660824795787946</v>
      </c>
      <c r="KK140" s="70">
        <f t="shared" si="364"/>
        <v>37.351363260464197</v>
      </c>
      <c r="KL140" s="70">
        <f t="shared" si="364"/>
        <v>38.211240684055007</v>
      </c>
      <c r="KM140" s="70">
        <f t="shared" ref="KM140:MX140" si="365">SUMPRODUCT(JJ$63:KM$63,$N$94:$AQ$94)</f>
        <v>39.188871653443044</v>
      </c>
      <c r="KN140" s="70">
        <f t="shared" si="365"/>
        <v>40.273835992894334</v>
      </c>
      <c r="KO140" s="70">
        <f t="shared" si="365"/>
        <v>41.21714051451125</v>
      </c>
      <c r="KP140" s="70">
        <f t="shared" si="365"/>
        <v>41.945708682690594</v>
      </c>
      <c r="KQ140" s="70">
        <f t="shared" si="365"/>
        <v>42.511811166299466</v>
      </c>
      <c r="KR140" s="70">
        <f t="shared" si="365"/>
        <v>42.869215119689812</v>
      </c>
      <c r="KS140" s="70">
        <f t="shared" si="365"/>
        <v>43.088364134697855</v>
      </c>
      <c r="KT140" s="70">
        <f t="shared" si="365"/>
        <v>43.192771478555457</v>
      </c>
      <c r="KU140" s="70">
        <f t="shared" si="365"/>
        <v>43.254811687616382</v>
      </c>
      <c r="KV140" s="70">
        <f t="shared" si="365"/>
        <v>43.307935462660438</v>
      </c>
      <c r="KW140" s="70">
        <f t="shared" si="365"/>
        <v>43.297447145686498</v>
      </c>
      <c r="KX140" s="70">
        <f t="shared" si="365"/>
        <v>43.253325908375665</v>
      </c>
      <c r="KY140" s="70">
        <f t="shared" si="365"/>
        <v>43.330603815590216</v>
      </c>
      <c r="KZ140" s="70">
        <f t="shared" si="365"/>
        <v>43.453524354192382</v>
      </c>
      <c r="LA140" s="70">
        <f t="shared" si="365"/>
        <v>43.517857775274827</v>
      </c>
      <c r="LB140" s="70">
        <f t="shared" si="365"/>
        <v>43.614530432585838</v>
      </c>
      <c r="LC140" s="70">
        <f t="shared" si="365"/>
        <v>43.744796315188843</v>
      </c>
      <c r="LD140" s="70">
        <f t="shared" si="365"/>
        <v>43.69464046314485</v>
      </c>
      <c r="LE140" s="70">
        <f t="shared" si="365"/>
        <v>43.631306981593568</v>
      </c>
      <c r="LF140" s="70">
        <f t="shared" si="365"/>
        <v>43.748650793443495</v>
      </c>
      <c r="LG140" s="70">
        <f t="shared" si="365"/>
        <v>43.997392576717075</v>
      </c>
      <c r="LH140" s="70">
        <f t="shared" si="365"/>
        <v>44.248610328410528</v>
      </c>
      <c r="LI140" s="70">
        <f t="shared" si="365"/>
        <v>44.562518846813241</v>
      </c>
      <c r="LJ140" s="70">
        <f t="shared" si="365"/>
        <v>44.913076246955931</v>
      </c>
      <c r="LK140" s="70">
        <f t="shared" si="365"/>
        <v>45.103643933244143</v>
      </c>
      <c r="LL140" s="70">
        <f t="shared" si="365"/>
        <v>45.302512148665222</v>
      </c>
      <c r="LM140" s="70">
        <f t="shared" si="365"/>
        <v>45.707750353473394</v>
      </c>
      <c r="LN140" s="70">
        <f t="shared" si="365"/>
        <v>46.407272618017331</v>
      </c>
      <c r="LO140" s="70">
        <f t="shared" si="365"/>
        <v>46.901787603824808</v>
      </c>
      <c r="LP140" s="70">
        <f t="shared" si="365"/>
        <v>47.312026824667377</v>
      </c>
      <c r="LQ140" s="70">
        <f t="shared" si="365"/>
        <v>47.654151058851532</v>
      </c>
      <c r="LR140" s="70">
        <f t="shared" si="365"/>
        <v>47.676703628330699</v>
      </c>
      <c r="LS140" s="70">
        <f t="shared" si="365"/>
        <v>47.62570906463737</v>
      </c>
      <c r="LT140" s="70">
        <f t="shared" si="365"/>
        <v>47.678953597474887</v>
      </c>
      <c r="LU140" s="70">
        <f t="shared" si="365"/>
        <v>47.646562751947378</v>
      </c>
      <c r="LV140" s="70">
        <f t="shared" si="365"/>
        <v>47.719461208140402</v>
      </c>
      <c r="LW140" s="70">
        <f t="shared" si="365"/>
        <v>47.843321764568756</v>
      </c>
      <c r="LX140" s="70">
        <f t="shared" si="365"/>
        <v>48.009458637838328</v>
      </c>
      <c r="LY140" s="70">
        <f t="shared" si="365"/>
        <v>48.176374698219774</v>
      </c>
      <c r="LZ140" s="70">
        <f t="shared" si="365"/>
        <v>48.362397717348301</v>
      </c>
      <c r="MA140" s="70">
        <f t="shared" si="365"/>
        <v>48.565499948177518</v>
      </c>
      <c r="MB140" s="70">
        <f t="shared" si="365"/>
        <v>48.774014801278682</v>
      </c>
      <c r="MC140" s="70">
        <f t="shared" si="365"/>
        <v>48.949811570337005</v>
      </c>
      <c r="MD140" s="70">
        <f t="shared" si="365"/>
        <v>49.065595524222474</v>
      </c>
      <c r="ME140" s="70">
        <f t="shared" si="365"/>
        <v>49.10086400741551</v>
      </c>
      <c r="MF140" s="70">
        <f t="shared" si="365"/>
        <v>49.046711622170875</v>
      </c>
      <c r="MG140" s="70">
        <f t="shared" si="365"/>
        <v>48.939046213611022</v>
      </c>
      <c r="MH140" s="70">
        <f t="shared" si="365"/>
        <v>48.800528945798604</v>
      </c>
      <c r="MI140" s="70">
        <f t="shared" si="365"/>
        <v>48.692215457227185</v>
      </c>
      <c r="MJ140" s="70">
        <f t="shared" si="365"/>
        <v>48.610930489043888</v>
      </c>
      <c r="MK140" s="70">
        <f t="shared" si="365"/>
        <v>48.536800972361874</v>
      </c>
      <c r="ML140" s="70">
        <f t="shared" si="365"/>
        <v>48.44498382669213</v>
      </c>
      <c r="MM140" s="70">
        <f t="shared" si="365"/>
        <v>48.312792190777664</v>
      </c>
      <c r="MN140" s="70">
        <f t="shared" si="365"/>
        <v>48.174042831934699</v>
      </c>
      <c r="MO140" s="70">
        <f t="shared" si="365"/>
        <v>48.03143233226271</v>
      </c>
      <c r="MP140" s="70">
        <f t="shared" si="365"/>
        <v>47.935147366219411</v>
      </c>
      <c r="MQ140" s="70">
        <f t="shared" si="365"/>
        <v>47.862007538335583</v>
      </c>
      <c r="MR140" s="70">
        <f t="shared" si="365"/>
        <v>47.770025786901137</v>
      </c>
      <c r="MS140" s="70">
        <f t="shared" si="365"/>
        <v>47.567488792393505</v>
      </c>
      <c r="MT140" s="70">
        <f t="shared" si="365"/>
        <v>47.26871018530651</v>
      </c>
      <c r="MU140" s="70">
        <f t="shared" si="365"/>
        <v>46.929456221404784</v>
      </c>
      <c r="MV140" s="70">
        <f t="shared" si="365"/>
        <v>46.5711986205188</v>
      </c>
      <c r="MW140" s="70">
        <f t="shared" si="365"/>
        <v>46.25215193971156</v>
      </c>
      <c r="MX140" s="70">
        <f t="shared" si="365"/>
        <v>46.040565692644954</v>
      </c>
      <c r="MY140" s="70">
        <f t="shared" ref="MY140:NO140" si="366">SUMPRODUCT(LV$63:MY$63,$N$94:$AQ$94)</f>
        <v>45.891149203540188</v>
      </c>
      <c r="MZ140" s="70">
        <f t="shared" si="366"/>
        <v>45.829437676674651</v>
      </c>
      <c r="NA140" s="70">
        <f t="shared" si="366"/>
        <v>45.823456306044925</v>
      </c>
      <c r="NB140" s="70">
        <f t="shared" si="366"/>
        <v>45.85798903607207</v>
      </c>
      <c r="NC140" s="70">
        <f t="shared" si="366"/>
        <v>45.912543392431779</v>
      </c>
      <c r="ND140" s="70">
        <f t="shared" si="366"/>
        <v>45.983717297296245</v>
      </c>
      <c r="NE140" s="70">
        <f t="shared" si="366"/>
        <v>46.059769588992644</v>
      </c>
      <c r="NF140" s="70">
        <f t="shared" si="366"/>
        <v>46.124330273723771</v>
      </c>
      <c r="NG140" s="70">
        <f t="shared" si="366"/>
        <v>46.167448912316253</v>
      </c>
      <c r="NH140" s="70">
        <f t="shared" si="366"/>
        <v>46.190224604211295</v>
      </c>
      <c r="NI140" s="70">
        <f t="shared" si="366"/>
        <v>46.196197432657634</v>
      </c>
      <c r="NJ140" s="70">
        <f t="shared" si="366"/>
        <v>46.188953187791455</v>
      </c>
      <c r="NK140" s="70">
        <f t="shared" si="366"/>
        <v>46.18122303312694</v>
      </c>
      <c r="NL140" s="70">
        <f t="shared" si="366"/>
        <v>46.172803778577126</v>
      </c>
      <c r="NM140" s="70">
        <f t="shared" si="366"/>
        <v>46.157943687536942</v>
      </c>
      <c r="NN140" s="70">
        <f t="shared" si="366"/>
        <v>46.128520635075525</v>
      </c>
      <c r="NO140" s="71">
        <f t="shared" si="366"/>
        <v>46.084464633006597</v>
      </c>
      <c r="NP140" s="14"/>
      <c r="NQ140" s="14"/>
    </row>
    <row r="141" spans="1:381" s="31" customFormat="1" x14ac:dyDescent="0.2">
      <c r="A141" s="14"/>
      <c r="B141" s="14"/>
      <c r="C141" s="137" t="str">
        <f>OFMOR_FFF_0!C141</f>
        <v>OInDV</v>
      </c>
      <c r="D141" s="137"/>
      <c r="E141" s="137" t="str">
        <f>OFMOR_FFF_0!E141</f>
        <v>Стоимость заказов в отправке, распределение по дням</v>
      </c>
      <c r="F141" s="14"/>
      <c r="G141" s="14" t="str">
        <f>OFMOR_FFF_0!G141</f>
        <v>тыс.руб.</v>
      </c>
      <c r="H141" s="14"/>
      <c r="I141" s="14"/>
      <c r="J141" s="14"/>
      <c r="K141" s="30">
        <f t="shared" si="330"/>
        <v>187060.29733801802</v>
      </c>
      <c r="L141" s="14"/>
      <c r="M141" s="14"/>
      <c r="N141" s="69">
        <f>$N$63*$AQ$95</f>
        <v>0</v>
      </c>
      <c r="O141" s="70">
        <f>SUMPRODUCT($N$63:O$63,$AP$95:$AQ$95)</f>
        <v>0.74958836273884455</v>
      </c>
      <c r="P141" s="70">
        <f>SUMPRODUCT($N$63:P$63,$AO$95:$AQ$95)</f>
        <v>3.2362223873269427</v>
      </c>
      <c r="Q141" s="70">
        <f>SUMPRODUCT($N$63:Q$63,$AN$95:$AQ$95)</f>
        <v>14.452662294904654</v>
      </c>
      <c r="R141" s="70">
        <f>SUMPRODUCT($N$63:R$63,$AM$95:$AQ$95)</f>
        <v>21.982476102737891</v>
      </c>
      <c r="S141" s="70">
        <f>SUMPRODUCT($N$63:S$63,$AL$95:$AQ$95)</f>
        <v>34.623997588824842</v>
      </c>
      <c r="T141" s="70">
        <f>SUMPRODUCT($N$63:T$63,$AK$95:$AQ$95)</f>
        <v>48.949745617574557</v>
      </c>
      <c r="U141" s="70">
        <f>SUMPRODUCT($N$63:U$63,$AJ$95:$AQ$95)</f>
        <v>58.27973509072531</v>
      </c>
      <c r="V141" s="70">
        <f>SUMPRODUCT($N$63:V$63,$AI$95:$AQ$95)</f>
        <v>70.447511763509922</v>
      </c>
      <c r="W141" s="70">
        <f>SUMPRODUCT($N$63:W$63,$AH$95:$AQ$95)</f>
        <v>98.268198469208969</v>
      </c>
      <c r="X141" s="70">
        <f>SUMPRODUCT($N$63:X$63,$AG$95:$AQ$95)</f>
        <v>122.0463068763594</v>
      </c>
      <c r="Y141" s="70">
        <f>SUMPRODUCT($N$63:Y$63,$AF$95:$AQ$95)</f>
        <v>137.61407525754603</v>
      </c>
      <c r="Z141" s="70">
        <f>SUMPRODUCT($N$63:Z$63,$AE$95:$AQ$95)</f>
        <v>182.5723793990179</v>
      </c>
      <c r="AA141" s="70">
        <f>SUMPRODUCT($N$63:AA$63,$AD$95:$AQ$95)</f>
        <v>238.8289027315262</v>
      </c>
      <c r="AB141" s="70">
        <f>SUMPRODUCT($N$63:AB$63,$AC$95:$AQ$95)</f>
        <v>271.73878285569896</v>
      </c>
      <c r="AC141" s="70">
        <f>SUMPRODUCT($N$63:AC$63,$AB$95:$AQ$95)</f>
        <v>303.32972424186289</v>
      </c>
      <c r="AD141" s="70">
        <f>SUMPRODUCT($N$63:AD$63,$AA$95:$AQ$95)</f>
        <v>343.33107824467157</v>
      </c>
      <c r="AE141" s="70">
        <f>SUMPRODUCT($N$63:AE$63,$Z$95:$AQ$95)</f>
        <v>325.73175265979211</v>
      </c>
      <c r="AF141" s="70">
        <f>SUMPRODUCT($N$63:AF$63,$Y$95:$AQ$95)</f>
        <v>285.23233992345814</v>
      </c>
      <c r="AG141" s="70">
        <f>SUMPRODUCT($N$63:AG$63,$X$95:$AQ$95)</f>
        <v>274.82981379942532</v>
      </c>
      <c r="AH141" s="70">
        <f>SUMPRODUCT($N$63:AH$63,$W$95:$AQ$95)</f>
        <v>289.92801580264876</v>
      </c>
      <c r="AI141" s="70">
        <f>SUMPRODUCT($N$63:AI$63,$V$95:$AQ$95)</f>
        <v>295.45842656872799</v>
      </c>
      <c r="AJ141" s="70">
        <f>SUMPRODUCT($N$63:AJ$63,$U$95:$AQ$95)</f>
        <v>308.69909547514231</v>
      </c>
      <c r="AK141" s="70">
        <f>SUMPRODUCT($N$63:AK$63,$T$95:$AQ$95)</f>
        <v>335.2267373196342</v>
      </c>
      <c r="AL141" s="70">
        <f>SUMPRODUCT($N$63:AL$63,$S$95:$AQ$95)</f>
        <v>312.34200314277513</v>
      </c>
      <c r="AM141" s="70">
        <f>SUMPRODUCT($N$63:AM$63,$R$95:$AQ$95)</f>
        <v>277.35965588834733</v>
      </c>
      <c r="AN141" s="70">
        <f>SUMPRODUCT($N$63:AN$63,$Q$95:$AQ$95)</f>
        <v>287.64151530705107</v>
      </c>
      <c r="AO141" s="70">
        <f>SUMPRODUCT($N$63:AO$63,$P$95:$AQ$95)</f>
        <v>389.56736668576815</v>
      </c>
      <c r="AP141" s="70">
        <f>SUMPRODUCT($N$63:AP$63,$O$95:$AQ$95)</f>
        <v>444.24333680531373</v>
      </c>
      <c r="AQ141" s="70">
        <f t="shared" ref="AQ141:DB141" si="367">SUMPRODUCT(N$63:AQ$63,$N$95:$AQ$95)</f>
        <v>481.58371640739415</v>
      </c>
      <c r="AR141" s="70">
        <f t="shared" si="367"/>
        <v>515.92799677968696</v>
      </c>
      <c r="AS141" s="70">
        <f t="shared" si="367"/>
        <v>464.50125961420275</v>
      </c>
      <c r="AT141" s="70">
        <f t="shared" si="367"/>
        <v>384.5573494039063</v>
      </c>
      <c r="AU141" s="70">
        <f t="shared" si="367"/>
        <v>336.26564558141257</v>
      </c>
      <c r="AV141" s="70">
        <f t="shared" si="367"/>
        <v>262.23658208295149</v>
      </c>
      <c r="AW141" s="70">
        <f t="shared" si="367"/>
        <v>215.83918205383515</v>
      </c>
      <c r="AX141" s="70">
        <f t="shared" si="367"/>
        <v>185.24153278296268</v>
      </c>
      <c r="AY141" s="70">
        <f t="shared" si="367"/>
        <v>170.74497379811683</v>
      </c>
      <c r="AZ141" s="70">
        <f t="shared" si="367"/>
        <v>157.13927140390075</v>
      </c>
      <c r="BA141" s="70">
        <f t="shared" si="367"/>
        <v>149.75942705743932</v>
      </c>
      <c r="BB141" s="70">
        <f t="shared" si="367"/>
        <v>155.29028390108871</v>
      </c>
      <c r="BC141" s="70">
        <f t="shared" si="367"/>
        <v>172.67713961008846</v>
      </c>
      <c r="BD141" s="70">
        <f t="shared" si="367"/>
        <v>190.08701412963936</v>
      </c>
      <c r="BE141" s="70">
        <f t="shared" si="367"/>
        <v>209.86121763977556</v>
      </c>
      <c r="BF141" s="70">
        <f t="shared" si="367"/>
        <v>232.35389467806365</v>
      </c>
      <c r="BG141" s="70">
        <f t="shared" si="367"/>
        <v>245.69160562392318</v>
      </c>
      <c r="BH141" s="70">
        <f t="shared" si="367"/>
        <v>255.96407100239057</v>
      </c>
      <c r="BI141" s="70">
        <f t="shared" si="367"/>
        <v>272.32241018715774</v>
      </c>
      <c r="BJ141" s="70">
        <f t="shared" si="367"/>
        <v>296.15353912761356</v>
      </c>
      <c r="BK141" s="70">
        <f t="shared" si="367"/>
        <v>317.06022525574883</v>
      </c>
      <c r="BL141" s="70">
        <f t="shared" si="367"/>
        <v>337.03624151619692</v>
      </c>
      <c r="BM141" s="70">
        <f t="shared" si="367"/>
        <v>359.73693510548327</v>
      </c>
      <c r="BN141" s="70">
        <f t="shared" si="367"/>
        <v>373.50628087461445</v>
      </c>
      <c r="BO141" s="70">
        <f t="shared" si="367"/>
        <v>386.36038811758385</v>
      </c>
      <c r="BP141" s="70">
        <f t="shared" si="367"/>
        <v>405.05558328938599</v>
      </c>
      <c r="BQ141" s="70">
        <f t="shared" si="367"/>
        <v>432.53539524542964</v>
      </c>
      <c r="BR141" s="70">
        <f t="shared" si="367"/>
        <v>456.65858642964872</v>
      </c>
      <c r="BS141" s="70">
        <f t="shared" si="367"/>
        <v>478.24866442190404</v>
      </c>
      <c r="BT141" s="70">
        <f t="shared" si="367"/>
        <v>503.43907099757189</v>
      </c>
      <c r="BU141" s="70">
        <f t="shared" si="367"/>
        <v>519.34051367588074</v>
      </c>
      <c r="BV141" s="70">
        <f t="shared" si="367"/>
        <v>529.10228584321703</v>
      </c>
      <c r="BW141" s="70">
        <f t="shared" si="367"/>
        <v>536.41190992366342</v>
      </c>
      <c r="BX141" s="70">
        <f t="shared" si="367"/>
        <v>531.61057740297667</v>
      </c>
      <c r="BY141" s="70">
        <f t="shared" si="367"/>
        <v>524.7512095525949</v>
      </c>
      <c r="BZ141" s="70">
        <f t="shared" si="367"/>
        <v>514.57540231748283</v>
      </c>
      <c r="CA141" s="70">
        <f t="shared" si="367"/>
        <v>505.75121721847876</v>
      </c>
      <c r="CB141" s="70">
        <f t="shared" si="367"/>
        <v>500.1365365893032</v>
      </c>
      <c r="CC141" s="70">
        <f t="shared" si="367"/>
        <v>495.63468419960219</v>
      </c>
      <c r="CD141" s="70">
        <f t="shared" si="367"/>
        <v>491.32134921602699</v>
      </c>
      <c r="CE141" s="70">
        <f t="shared" si="367"/>
        <v>488.30121968898499</v>
      </c>
      <c r="CF141" s="70">
        <f t="shared" si="367"/>
        <v>485.79910025535736</v>
      </c>
      <c r="CG141" s="70">
        <f t="shared" si="367"/>
        <v>483.72441018132258</v>
      </c>
      <c r="CH141" s="70">
        <f t="shared" si="367"/>
        <v>484.8590515916186</v>
      </c>
      <c r="CI141" s="70">
        <f t="shared" si="367"/>
        <v>489.62644437487251</v>
      </c>
      <c r="CJ141" s="70">
        <f t="shared" si="367"/>
        <v>494.43736089791298</v>
      </c>
      <c r="CK141" s="70">
        <f t="shared" si="367"/>
        <v>497.03386114234053</v>
      </c>
      <c r="CL141" s="70">
        <f t="shared" si="367"/>
        <v>496.27624148069174</v>
      </c>
      <c r="CM141" s="70">
        <f t="shared" si="367"/>
        <v>489.48542876766891</v>
      </c>
      <c r="CN141" s="70">
        <f t="shared" si="367"/>
        <v>478.40536440968827</v>
      </c>
      <c r="CO141" s="70">
        <f t="shared" si="367"/>
        <v>466.6851400308563</v>
      </c>
      <c r="CP141" s="70">
        <f t="shared" si="367"/>
        <v>455.75751548452348</v>
      </c>
      <c r="CQ141" s="70">
        <f t="shared" si="367"/>
        <v>447.54775843778907</v>
      </c>
      <c r="CR141" s="70">
        <f t="shared" si="367"/>
        <v>442.92662737504793</v>
      </c>
      <c r="CS141" s="70">
        <f t="shared" si="367"/>
        <v>443.11732491791918</v>
      </c>
      <c r="CT141" s="70">
        <f t="shared" si="367"/>
        <v>446.46168009629355</v>
      </c>
      <c r="CU141" s="70">
        <f t="shared" si="367"/>
        <v>452.94413682383396</v>
      </c>
      <c r="CV141" s="70">
        <f t="shared" si="367"/>
        <v>462.00381899647141</v>
      </c>
      <c r="CW141" s="70">
        <f t="shared" si="367"/>
        <v>471.86639844347474</v>
      </c>
      <c r="CX141" s="70">
        <f t="shared" si="367"/>
        <v>482.10087919960984</v>
      </c>
      <c r="CY141" s="70">
        <f t="shared" si="367"/>
        <v>492.5171403883478</v>
      </c>
      <c r="CZ141" s="70">
        <f t="shared" si="367"/>
        <v>502.83199804039396</v>
      </c>
      <c r="DA141" s="70">
        <f t="shared" si="367"/>
        <v>511.57171786957883</v>
      </c>
      <c r="DB141" s="70">
        <f t="shared" si="367"/>
        <v>518.80849777648757</v>
      </c>
      <c r="DC141" s="70">
        <f t="shared" ref="DC141:FN141" si="368">SUMPRODUCT(BZ$63:DC$63,$N$95:$AQ$95)</f>
        <v>524.73424849174319</v>
      </c>
      <c r="DD141" s="70">
        <f t="shared" si="368"/>
        <v>530.67932306087971</v>
      </c>
      <c r="DE141" s="70">
        <f t="shared" si="368"/>
        <v>536.80545774306302</v>
      </c>
      <c r="DF141" s="70">
        <f t="shared" si="368"/>
        <v>542.78873235675098</v>
      </c>
      <c r="DG141" s="70">
        <f t="shared" si="368"/>
        <v>548.56381560566604</v>
      </c>
      <c r="DH141" s="70">
        <f t="shared" si="368"/>
        <v>553.52253447598673</v>
      </c>
      <c r="DI141" s="70">
        <f t="shared" si="368"/>
        <v>557.75627354249309</v>
      </c>
      <c r="DJ141" s="70">
        <f t="shared" si="368"/>
        <v>561.70715019759871</v>
      </c>
      <c r="DK141" s="70">
        <f t="shared" si="368"/>
        <v>565.72809590497081</v>
      </c>
      <c r="DL141" s="70">
        <f t="shared" si="368"/>
        <v>569.80842752020806</v>
      </c>
      <c r="DM141" s="70">
        <f t="shared" si="368"/>
        <v>573.32084655818483</v>
      </c>
      <c r="DN141" s="70">
        <f t="shared" si="368"/>
        <v>575.07676395791464</v>
      </c>
      <c r="DO141" s="70">
        <f t="shared" si="368"/>
        <v>574.44690685478963</v>
      </c>
      <c r="DP141" s="70">
        <f t="shared" si="368"/>
        <v>571.81423389884276</v>
      </c>
      <c r="DQ141" s="70">
        <f t="shared" si="368"/>
        <v>567.59442815048396</v>
      </c>
      <c r="DR141" s="70">
        <f t="shared" si="368"/>
        <v>562.49917638925081</v>
      </c>
      <c r="DS141" s="70">
        <f t="shared" si="368"/>
        <v>557.74874813162899</v>
      </c>
      <c r="DT141" s="70">
        <f t="shared" si="368"/>
        <v>553.66895303744661</v>
      </c>
      <c r="DU141" s="70">
        <f t="shared" si="368"/>
        <v>551.04321165123349</v>
      </c>
      <c r="DV141" s="70">
        <f t="shared" si="368"/>
        <v>549.29700608794553</v>
      </c>
      <c r="DW141" s="70">
        <f t="shared" si="368"/>
        <v>548.43749845045409</v>
      </c>
      <c r="DX141" s="70">
        <f t="shared" si="368"/>
        <v>548.44050631359221</v>
      </c>
      <c r="DY141" s="70">
        <f t="shared" si="368"/>
        <v>548.79829831940378</v>
      </c>
      <c r="DZ141" s="70">
        <f t="shared" si="368"/>
        <v>549.7084794803128</v>
      </c>
      <c r="EA141" s="70">
        <f t="shared" si="368"/>
        <v>551.18526478801505</v>
      </c>
      <c r="EB141" s="70">
        <f t="shared" si="368"/>
        <v>553.15393362076998</v>
      </c>
      <c r="EC141" s="70">
        <f t="shared" si="368"/>
        <v>555.05053186766963</v>
      </c>
      <c r="ED141" s="70">
        <f t="shared" si="368"/>
        <v>556.65715191931645</v>
      </c>
      <c r="EE141" s="70">
        <f t="shared" si="368"/>
        <v>557.82933951622226</v>
      </c>
      <c r="EF141" s="70">
        <f t="shared" si="368"/>
        <v>558.17627042898243</v>
      </c>
      <c r="EG141" s="70">
        <f t="shared" si="368"/>
        <v>557.96883955208762</v>
      </c>
      <c r="EH141" s="70">
        <f t="shared" si="368"/>
        <v>557.2666987839026</v>
      </c>
      <c r="EI141" s="70">
        <f t="shared" si="368"/>
        <v>556.74576199063267</v>
      </c>
      <c r="EJ141" s="70">
        <f t="shared" si="368"/>
        <v>556.48303437314428</v>
      </c>
      <c r="EK141" s="70">
        <f t="shared" si="368"/>
        <v>556.44663679165274</v>
      </c>
      <c r="EL141" s="70">
        <f t="shared" si="368"/>
        <v>556.61727634010197</v>
      </c>
      <c r="EM141" s="70">
        <f t="shared" si="368"/>
        <v>557.01081350909033</v>
      </c>
      <c r="EN141" s="70">
        <f t="shared" si="368"/>
        <v>557.65361925020591</v>
      </c>
      <c r="EO141" s="70">
        <f t="shared" si="368"/>
        <v>558.4133731216466</v>
      </c>
      <c r="EP141" s="70">
        <f t="shared" si="368"/>
        <v>559.52489705898597</v>
      </c>
      <c r="EQ141" s="70">
        <f t="shared" si="368"/>
        <v>560.76467072161142</v>
      </c>
      <c r="ER141" s="70">
        <f t="shared" si="368"/>
        <v>561.74265288680635</v>
      </c>
      <c r="ES141" s="70">
        <f t="shared" si="368"/>
        <v>561.66163187141751</v>
      </c>
      <c r="ET141" s="70">
        <f t="shared" si="368"/>
        <v>560.73040545231697</v>
      </c>
      <c r="EU141" s="70">
        <f t="shared" si="368"/>
        <v>559.27506486970788</v>
      </c>
      <c r="EV141" s="70">
        <f t="shared" si="368"/>
        <v>557.5711222359821</v>
      </c>
      <c r="EW141" s="70">
        <f t="shared" si="368"/>
        <v>556.31541122224598</v>
      </c>
      <c r="EX141" s="70">
        <f t="shared" si="368"/>
        <v>555.4429677546251</v>
      </c>
      <c r="EY141" s="70">
        <f t="shared" si="368"/>
        <v>555.12374168509973</v>
      </c>
      <c r="EZ141" s="70">
        <f t="shared" si="368"/>
        <v>555.6086959805267</v>
      </c>
      <c r="FA141" s="70">
        <f t="shared" si="368"/>
        <v>556.36872933726443</v>
      </c>
      <c r="FB141" s="70">
        <f t="shared" si="368"/>
        <v>557.65902030910638</v>
      </c>
      <c r="FC141" s="70">
        <f t="shared" si="368"/>
        <v>559.51228305222742</v>
      </c>
      <c r="FD141" s="70">
        <f t="shared" si="368"/>
        <v>562.01319866759206</v>
      </c>
      <c r="FE141" s="70">
        <f t="shared" si="368"/>
        <v>565.06800837337062</v>
      </c>
      <c r="FF141" s="70">
        <f t="shared" si="368"/>
        <v>568.63486147975254</v>
      </c>
      <c r="FG141" s="70">
        <f t="shared" si="368"/>
        <v>572.47726498488942</v>
      </c>
      <c r="FH141" s="70">
        <f t="shared" si="368"/>
        <v>576.78093517047853</v>
      </c>
      <c r="FI141" s="70">
        <f t="shared" si="368"/>
        <v>582.07454286895234</v>
      </c>
      <c r="FJ141" s="70">
        <f t="shared" si="368"/>
        <v>588.06278863052478</v>
      </c>
      <c r="FK141" s="70">
        <f t="shared" si="368"/>
        <v>594.80044030896715</v>
      </c>
      <c r="FL141" s="70">
        <f t="shared" si="368"/>
        <v>602.02436993892104</v>
      </c>
      <c r="FM141" s="70">
        <f t="shared" si="368"/>
        <v>608.85830645980855</v>
      </c>
      <c r="FN141" s="70">
        <f t="shared" si="368"/>
        <v>614.8611183727046</v>
      </c>
      <c r="FO141" s="70">
        <f t="shared" ref="FO141:HZ141" si="369">SUMPRODUCT(EL$63:FO$63,$N$95:$AQ$95)</f>
        <v>620.57837168698575</v>
      </c>
      <c r="FP141" s="70">
        <f t="shared" si="369"/>
        <v>626.75843473622865</v>
      </c>
      <c r="FQ141" s="70">
        <f t="shared" si="369"/>
        <v>633.29457271046249</v>
      </c>
      <c r="FR141" s="70">
        <f t="shared" si="369"/>
        <v>640.40224229696355</v>
      </c>
      <c r="FS141" s="70">
        <f t="shared" si="369"/>
        <v>648.14576876962451</v>
      </c>
      <c r="FT141" s="70">
        <f t="shared" si="369"/>
        <v>655.41555104794031</v>
      </c>
      <c r="FU141" s="70">
        <f t="shared" si="369"/>
        <v>661.91344198024206</v>
      </c>
      <c r="FV141" s="70">
        <f t="shared" si="369"/>
        <v>668.4423827520352</v>
      </c>
      <c r="FW141" s="70">
        <f t="shared" si="369"/>
        <v>677.17329831942823</v>
      </c>
      <c r="FX141" s="70">
        <f t="shared" si="369"/>
        <v>687.12785201325755</v>
      </c>
      <c r="FY141" s="70">
        <f t="shared" si="369"/>
        <v>697.96062380143758</v>
      </c>
      <c r="FZ141" s="70">
        <f t="shared" si="369"/>
        <v>709.4183032073114</v>
      </c>
      <c r="GA141" s="70">
        <f t="shared" si="369"/>
        <v>719.65460163154478</v>
      </c>
      <c r="GB141" s="70">
        <f t="shared" si="369"/>
        <v>728.14020902109883</v>
      </c>
      <c r="GC141" s="70">
        <f t="shared" si="369"/>
        <v>735.29013718141834</v>
      </c>
      <c r="GD141" s="70">
        <f t="shared" si="369"/>
        <v>740.28113642757671</v>
      </c>
      <c r="GE141" s="70">
        <f t="shared" si="369"/>
        <v>744.01682380379611</v>
      </c>
      <c r="GF141" s="70">
        <f t="shared" si="369"/>
        <v>746.58945900596063</v>
      </c>
      <c r="GG141" s="70">
        <f t="shared" si="369"/>
        <v>748.05761502450594</v>
      </c>
      <c r="GH141" s="70">
        <f t="shared" si="369"/>
        <v>748.721416467528</v>
      </c>
      <c r="GI141" s="70">
        <f t="shared" si="369"/>
        <v>748.61066538569412</v>
      </c>
      <c r="GJ141" s="70">
        <f t="shared" si="369"/>
        <v>747.03345899517535</v>
      </c>
      <c r="GK141" s="70">
        <f t="shared" si="369"/>
        <v>744.52873964690912</v>
      </c>
      <c r="GL141" s="70">
        <f t="shared" si="369"/>
        <v>741.5572758228966</v>
      </c>
      <c r="GM141" s="70">
        <f t="shared" si="369"/>
        <v>736.76017872854914</v>
      </c>
      <c r="GN141" s="70">
        <f t="shared" si="369"/>
        <v>729.43379180893839</v>
      </c>
      <c r="GO141" s="70">
        <f t="shared" si="369"/>
        <v>720.5150713180974</v>
      </c>
      <c r="GP141" s="70">
        <f t="shared" si="369"/>
        <v>710.04020733257846</v>
      </c>
      <c r="GQ141" s="70">
        <f t="shared" si="369"/>
        <v>697.63931777439996</v>
      </c>
      <c r="GR141" s="70">
        <f t="shared" si="369"/>
        <v>686.28530115671003</v>
      </c>
      <c r="GS141" s="70">
        <f t="shared" si="369"/>
        <v>677.1256858299563</v>
      </c>
      <c r="GT141" s="70">
        <f t="shared" si="369"/>
        <v>668.76796406260485</v>
      </c>
      <c r="GU141" s="70">
        <f t="shared" si="369"/>
        <v>659.87951404948035</v>
      </c>
      <c r="GV141" s="70">
        <f t="shared" si="369"/>
        <v>650.73387434553058</v>
      </c>
      <c r="GW141" s="70">
        <f t="shared" si="369"/>
        <v>641.00061690679831</v>
      </c>
      <c r="GX141" s="70">
        <f t="shared" si="369"/>
        <v>630.0087641304417</v>
      </c>
      <c r="GY141" s="70">
        <f t="shared" si="369"/>
        <v>620.34877655055232</v>
      </c>
      <c r="GZ141" s="70">
        <f t="shared" si="369"/>
        <v>612.63938070069662</v>
      </c>
      <c r="HA141" s="70">
        <f t="shared" si="369"/>
        <v>604.76564113686709</v>
      </c>
      <c r="HB141" s="70">
        <f t="shared" si="369"/>
        <v>592.36009191079518</v>
      </c>
      <c r="HC141" s="70">
        <f t="shared" si="369"/>
        <v>577.82392520012854</v>
      </c>
      <c r="HD141" s="70">
        <f t="shared" si="369"/>
        <v>561.72677900087047</v>
      </c>
      <c r="HE141" s="70">
        <f t="shared" si="369"/>
        <v>544.27310444284467</v>
      </c>
      <c r="HF141" s="70">
        <f t="shared" si="369"/>
        <v>529.4361432840667</v>
      </c>
      <c r="HG141" s="70">
        <f t="shared" si="369"/>
        <v>518.61933403451599</v>
      </c>
      <c r="HH141" s="70">
        <f t="shared" si="369"/>
        <v>510.49402723952414</v>
      </c>
      <c r="HI141" s="70">
        <f t="shared" si="369"/>
        <v>506.81573558771436</v>
      </c>
      <c r="HJ141" s="70">
        <f t="shared" si="369"/>
        <v>506.14498720915861</v>
      </c>
      <c r="HK141" s="70">
        <f t="shared" si="369"/>
        <v>507.39401730635154</v>
      </c>
      <c r="HL141" s="70">
        <f t="shared" si="369"/>
        <v>511.17113616123862</v>
      </c>
      <c r="HM141" s="70">
        <f t="shared" si="369"/>
        <v>518.10007996261868</v>
      </c>
      <c r="HN141" s="70">
        <f t="shared" si="369"/>
        <v>526.56885802280942</v>
      </c>
      <c r="HO141" s="70">
        <f t="shared" si="369"/>
        <v>536.07436873130666</v>
      </c>
      <c r="HP141" s="70">
        <f t="shared" si="369"/>
        <v>546.53982076446266</v>
      </c>
      <c r="HQ141" s="70">
        <f t="shared" si="369"/>
        <v>554.64437118106855</v>
      </c>
      <c r="HR141" s="70">
        <f t="shared" si="369"/>
        <v>558.99678543824677</v>
      </c>
      <c r="HS141" s="70">
        <f t="shared" si="369"/>
        <v>561.3049942829922</v>
      </c>
      <c r="HT141" s="70">
        <f t="shared" si="369"/>
        <v>563.41893398184266</v>
      </c>
      <c r="HU141" s="70">
        <f t="shared" si="369"/>
        <v>564.85119758127394</v>
      </c>
      <c r="HV141" s="70">
        <f t="shared" si="369"/>
        <v>567.0523201869064</v>
      </c>
      <c r="HW141" s="70">
        <f t="shared" si="369"/>
        <v>570.79515020495103</v>
      </c>
      <c r="HX141" s="70">
        <f t="shared" si="369"/>
        <v>573.18728093865218</v>
      </c>
      <c r="HY141" s="70">
        <f t="shared" si="369"/>
        <v>573.09184529674121</v>
      </c>
      <c r="HZ141" s="70">
        <f t="shared" si="369"/>
        <v>572.76818436016356</v>
      </c>
      <c r="IA141" s="70">
        <f t="shared" ref="IA141:KL141" si="370">SUMPRODUCT(GX$63:IA$63,$N$95:$AQ$95)</f>
        <v>576.958226528924</v>
      </c>
      <c r="IB141" s="70">
        <f t="shared" si="370"/>
        <v>583.13385901647484</v>
      </c>
      <c r="IC141" s="70">
        <f t="shared" si="370"/>
        <v>591.28759249489349</v>
      </c>
      <c r="ID141" s="70">
        <f t="shared" si="370"/>
        <v>601.11710641150898</v>
      </c>
      <c r="IE141" s="70">
        <f t="shared" si="370"/>
        <v>607.70089081988851</v>
      </c>
      <c r="IF141" s="70">
        <f t="shared" si="370"/>
        <v>607.66378507234856</v>
      </c>
      <c r="IG141" s="70">
        <f t="shared" si="370"/>
        <v>603.540975173736</v>
      </c>
      <c r="IH141" s="70">
        <f t="shared" si="370"/>
        <v>595.03825611078139</v>
      </c>
      <c r="II141" s="70">
        <f t="shared" si="370"/>
        <v>583.78186145443601</v>
      </c>
      <c r="IJ141" s="70">
        <f t="shared" si="370"/>
        <v>572.28696475794243</v>
      </c>
      <c r="IK141" s="70">
        <f t="shared" si="370"/>
        <v>562.18735871147499</v>
      </c>
      <c r="IL141" s="70">
        <f t="shared" si="370"/>
        <v>552.70791275150054</v>
      </c>
      <c r="IM141" s="70">
        <f t="shared" si="370"/>
        <v>544.64018778968989</v>
      </c>
      <c r="IN141" s="70">
        <f t="shared" si="370"/>
        <v>537.47491223530017</v>
      </c>
      <c r="IO141" s="70">
        <f t="shared" si="370"/>
        <v>531.4221530915612</v>
      </c>
      <c r="IP141" s="70">
        <f t="shared" si="370"/>
        <v>526.14138901513286</v>
      </c>
      <c r="IQ141" s="70">
        <f t="shared" si="370"/>
        <v>521.07011510304085</v>
      </c>
      <c r="IR141" s="70">
        <f t="shared" si="370"/>
        <v>515.78082636873398</v>
      </c>
      <c r="IS141" s="70">
        <f t="shared" si="370"/>
        <v>509.97347284505986</v>
      </c>
      <c r="IT141" s="70">
        <f t="shared" si="370"/>
        <v>503.35525050445392</v>
      </c>
      <c r="IU141" s="70">
        <f t="shared" si="370"/>
        <v>496.13258065589855</v>
      </c>
      <c r="IV141" s="70">
        <f t="shared" si="370"/>
        <v>489.77730301540902</v>
      </c>
      <c r="IW141" s="70">
        <f t="shared" si="370"/>
        <v>484.56323255089995</v>
      </c>
      <c r="IX141" s="70">
        <f t="shared" si="370"/>
        <v>480.14748612920562</v>
      </c>
      <c r="IY141" s="70">
        <f t="shared" si="370"/>
        <v>476.03859268737784</v>
      </c>
      <c r="IZ141" s="70">
        <f t="shared" si="370"/>
        <v>471.63193284402121</v>
      </c>
      <c r="JA141" s="70">
        <f t="shared" si="370"/>
        <v>466.76452436373705</v>
      </c>
      <c r="JB141" s="70">
        <f t="shared" si="370"/>
        <v>461.59298971080483</v>
      </c>
      <c r="JC141" s="70">
        <f t="shared" si="370"/>
        <v>457.34153395729049</v>
      </c>
      <c r="JD141" s="70">
        <f t="shared" si="370"/>
        <v>453.87441373663239</v>
      </c>
      <c r="JE141" s="70">
        <f t="shared" si="370"/>
        <v>450.40700030126646</v>
      </c>
      <c r="JF141" s="70">
        <f t="shared" si="370"/>
        <v>445.23934011134992</v>
      </c>
      <c r="JG141" s="70">
        <f t="shared" si="370"/>
        <v>438.45578944587601</v>
      </c>
      <c r="JH141" s="70">
        <f t="shared" si="370"/>
        <v>430.07840528136609</v>
      </c>
      <c r="JI141" s="70">
        <f t="shared" si="370"/>
        <v>420.52992437746366</v>
      </c>
      <c r="JJ141" s="70">
        <f t="shared" si="370"/>
        <v>411.19884111556189</v>
      </c>
      <c r="JK141" s="70">
        <f t="shared" si="370"/>
        <v>402.80257177836648</v>
      </c>
      <c r="JL141" s="70">
        <f t="shared" si="370"/>
        <v>395.19924641195672</v>
      </c>
      <c r="JM141" s="70">
        <f t="shared" si="370"/>
        <v>389.35225861572593</v>
      </c>
      <c r="JN141" s="70">
        <f t="shared" si="370"/>
        <v>384.57543792083874</v>
      </c>
      <c r="JO141" s="70">
        <f t="shared" si="370"/>
        <v>381.05908176636041</v>
      </c>
      <c r="JP141" s="70">
        <f t="shared" si="370"/>
        <v>378.67204436194936</v>
      </c>
      <c r="JQ141" s="70">
        <f t="shared" si="370"/>
        <v>377.25940465862607</v>
      </c>
      <c r="JR141" s="70">
        <f t="shared" si="370"/>
        <v>376.73349754645568</v>
      </c>
      <c r="JS141" s="70">
        <f t="shared" si="370"/>
        <v>377.43572181475326</v>
      </c>
      <c r="JT141" s="70">
        <f t="shared" si="370"/>
        <v>378.93225555505933</v>
      </c>
      <c r="JU141" s="70">
        <f t="shared" si="370"/>
        <v>380.79014052631351</v>
      </c>
      <c r="JV141" s="70">
        <f t="shared" si="370"/>
        <v>384.09106994457153</v>
      </c>
      <c r="JW141" s="70">
        <f t="shared" si="370"/>
        <v>389.30511129055378</v>
      </c>
      <c r="JX141" s="70">
        <f t="shared" si="370"/>
        <v>395.75740726087452</v>
      </c>
      <c r="JY141" s="70">
        <f t="shared" si="370"/>
        <v>403.4326999003772</v>
      </c>
      <c r="JZ141" s="70">
        <f t="shared" si="370"/>
        <v>412.56588265327628</v>
      </c>
      <c r="KA141" s="70">
        <f t="shared" si="370"/>
        <v>420.78392007883298</v>
      </c>
      <c r="KB141" s="70">
        <f t="shared" si="370"/>
        <v>427.19871483313318</v>
      </c>
      <c r="KC141" s="70">
        <f t="shared" si="370"/>
        <v>432.99921336390889</v>
      </c>
      <c r="KD141" s="70">
        <f t="shared" si="370"/>
        <v>439.22231538880283</v>
      </c>
      <c r="KE141" s="70">
        <f t="shared" si="370"/>
        <v>445.73330158771756</v>
      </c>
      <c r="KF141" s="70">
        <f t="shared" si="370"/>
        <v>452.76562998286994</v>
      </c>
      <c r="KG141" s="70">
        <f t="shared" si="370"/>
        <v>460.71130139109903</v>
      </c>
      <c r="KH141" s="70">
        <f t="shared" si="370"/>
        <v>467.4580836022987</v>
      </c>
      <c r="KI141" s="70">
        <f t="shared" si="370"/>
        <v>472.51194766868127</v>
      </c>
      <c r="KJ141" s="70">
        <f t="shared" si="370"/>
        <v>477.6995401373477</v>
      </c>
      <c r="KK141" s="70">
        <f t="shared" si="370"/>
        <v>486.69742572395069</v>
      </c>
      <c r="KL141" s="70">
        <f t="shared" si="370"/>
        <v>497.90183948474009</v>
      </c>
      <c r="KM141" s="70">
        <f t="shared" ref="KM141:MX141" si="371">SUMPRODUCT(JJ$63:KM$63,$N$95:$AQ$95)</f>
        <v>510.64061083268729</v>
      </c>
      <c r="KN141" s="70">
        <f t="shared" si="371"/>
        <v>524.77796232186711</v>
      </c>
      <c r="KO141" s="70">
        <f t="shared" si="371"/>
        <v>537.06945163494049</v>
      </c>
      <c r="KP141" s="70">
        <f t="shared" si="371"/>
        <v>546.56287358702855</v>
      </c>
      <c r="KQ141" s="70">
        <f t="shared" si="371"/>
        <v>553.93932781567526</v>
      </c>
      <c r="KR141" s="70">
        <f t="shared" si="371"/>
        <v>558.59638900098321</v>
      </c>
      <c r="KS141" s="70">
        <f t="shared" si="371"/>
        <v>561.45195442467559</v>
      </c>
      <c r="KT141" s="70">
        <f t="shared" si="371"/>
        <v>562.81240772668286</v>
      </c>
      <c r="KU141" s="70">
        <f t="shared" si="371"/>
        <v>563.62080686946013</v>
      </c>
      <c r="KV141" s="70">
        <f t="shared" si="371"/>
        <v>564.31302268976071</v>
      </c>
      <c r="KW141" s="70">
        <f t="shared" si="371"/>
        <v>564.17635734676378</v>
      </c>
      <c r="KX141" s="70">
        <f t="shared" si="371"/>
        <v>563.60144680148608</v>
      </c>
      <c r="KY141" s="70">
        <f t="shared" si="371"/>
        <v>564.60839688907413</v>
      </c>
      <c r="KZ141" s="70">
        <f t="shared" si="371"/>
        <v>566.21008165996432</v>
      </c>
      <c r="LA141" s="70">
        <f t="shared" si="371"/>
        <v>567.0483619179164</v>
      </c>
      <c r="LB141" s="70">
        <f t="shared" si="371"/>
        <v>568.30803035687165</v>
      </c>
      <c r="LC141" s="70">
        <f t="shared" si="371"/>
        <v>570.0054267619355</v>
      </c>
      <c r="LD141" s="70">
        <f t="shared" si="371"/>
        <v>569.35188370636934</v>
      </c>
      <c r="LE141" s="70">
        <f t="shared" si="371"/>
        <v>568.52663290579767</v>
      </c>
      <c r="LF141" s="70">
        <f t="shared" si="371"/>
        <v>570.05565155911245</v>
      </c>
      <c r="LG141" s="70">
        <f t="shared" si="371"/>
        <v>573.29681801253037</v>
      </c>
      <c r="LH141" s="70">
        <f t="shared" si="371"/>
        <v>576.57024694182394</v>
      </c>
      <c r="LI141" s="70">
        <f t="shared" si="371"/>
        <v>580.66055193963734</v>
      </c>
      <c r="LJ141" s="70">
        <f t="shared" si="371"/>
        <v>585.22840085664131</v>
      </c>
      <c r="LK141" s="70">
        <f t="shared" si="371"/>
        <v>587.71154455599878</v>
      </c>
      <c r="LL141" s="70">
        <f t="shared" si="371"/>
        <v>590.3028461861112</v>
      </c>
      <c r="LM141" s="70">
        <f t="shared" si="371"/>
        <v>595.58319940132833</v>
      </c>
      <c r="LN141" s="70">
        <f t="shared" si="371"/>
        <v>604.69814610396941</v>
      </c>
      <c r="LO141" s="70">
        <f t="shared" si="371"/>
        <v>611.14179767556197</v>
      </c>
      <c r="LP141" s="70">
        <f t="shared" si="371"/>
        <v>616.48731535647664</v>
      </c>
      <c r="LQ141" s="70">
        <f t="shared" si="371"/>
        <v>620.94527805235123</v>
      </c>
      <c r="LR141" s="70">
        <f t="shared" si="371"/>
        <v>621.23914356490093</v>
      </c>
      <c r="LS141" s="70">
        <f t="shared" si="371"/>
        <v>620.57467189080478</v>
      </c>
      <c r="LT141" s="70">
        <f t="shared" si="371"/>
        <v>621.26846121477638</v>
      </c>
      <c r="LU141" s="70">
        <f t="shared" si="371"/>
        <v>620.8464005519478</v>
      </c>
      <c r="LV141" s="70">
        <f t="shared" si="371"/>
        <v>621.79628531842832</v>
      </c>
      <c r="LW141" s="70">
        <f t="shared" si="371"/>
        <v>623.41021875218394</v>
      </c>
      <c r="LX141" s="70">
        <f t="shared" si="371"/>
        <v>625.5750229649318</v>
      </c>
      <c r="LY141" s="70">
        <f t="shared" si="371"/>
        <v>627.74998017688495</v>
      </c>
      <c r="LZ141" s="70">
        <f t="shared" si="371"/>
        <v>630.17390574832689</v>
      </c>
      <c r="MA141" s="70">
        <f t="shared" si="371"/>
        <v>632.82037763782807</v>
      </c>
      <c r="MB141" s="70">
        <f t="shared" si="371"/>
        <v>635.53737732327113</v>
      </c>
      <c r="MC141" s="70">
        <f t="shared" si="371"/>
        <v>637.82805234775776</v>
      </c>
      <c r="MD141" s="70">
        <f t="shared" si="371"/>
        <v>639.33674566915636</v>
      </c>
      <c r="ME141" s="70">
        <f t="shared" si="371"/>
        <v>639.79630265666299</v>
      </c>
      <c r="MF141" s="70">
        <f t="shared" si="371"/>
        <v>639.09068379312669</v>
      </c>
      <c r="MG141" s="70">
        <f t="shared" si="371"/>
        <v>637.68777710883285</v>
      </c>
      <c r="MH141" s="70">
        <f t="shared" si="371"/>
        <v>635.88286313039225</v>
      </c>
      <c r="MI141" s="70">
        <f t="shared" si="371"/>
        <v>634.47151180457104</v>
      </c>
      <c r="MJ141" s="70">
        <f t="shared" si="371"/>
        <v>633.41234872961195</v>
      </c>
      <c r="MK141" s="70">
        <f t="shared" si="371"/>
        <v>632.4464229429758</v>
      </c>
      <c r="ML141" s="70">
        <f t="shared" si="371"/>
        <v>631.2500230117829</v>
      </c>
      <c r="MM141" s="70">
        <f t="shared" si="371"/>
        <v>629.52753356867561</v>
      </c>
      <c r="MN141" s="70">
        <f t="shared" si="371"/>
        <v>627.71959538717431</v>
      </c>
      <c r="MO141" s="70">
        <f t="shared" si="371"/>
        <v>625.86134559351729</v>
      </c>
      <c r="MP141" s="70">
        <f t="shared" si="371"/>
        <v>624.60672886688258</v>
      </c>
      <c r="MQ141" s="70">
        <f t="shared" si="371"/>
        <v>623.65369896806146</v>
      </c>
      <c r="MR141" s="70">
        <f t="shared" si="371"/>
        <v>622.45515418337584</v>
      </c>
      <c r="MS141" s="70">
        <f t="shared" si="371"/>
        <v>619.81604746179937</v>
      </c>
      <c r="MT141" s="70">
        <f t="shared" si="371"/>
        <v>615.92288891985822</v>
      </c>
      <c r="MU141" s="70">
        <f t="shared" si="371"/>
        <v>611.50232654985268</v>
      </c>
      <c r="MV141" s="70">
        <f t="shared" si="371"/>
        <v>606.83414212827336</v>
      </c>
      <c r="MW141" s="70">
        <f t="shared" si="371"/>
        <v>602.67688561391708</v>
      </c>
      <c r="MX141" s="70">
        <f t="shared" si="371"/>
        <v>599.91986491167916</v>
      </c>
      <c r="MY141" s="70">
        <f t="shared" ref="MY141:NO141" si="372">SUMPRODUCT(LV$63:MY$63,$N$95:$AQ$95)</f>
        <v>597.97293140617649</v>
      </c>
      <c r="MZ141" s="70">
        <f t="shared" si="372"/>
        <v>597.16881507303196</v>
      </c>
      <c r="NA141" s="70">
        <f t="shared" si="372"/>
        <v>597.09087634647233</v>
      </c>
      <c r="NB141" s="70">
        <f t="shared" si="372"/>
        <v>597.54084628974408</v>
      </c>
      <c r="NC141" s="70">
        <f t="shared" si="372"/>
        <v>598.25170293551457</v>
      </c>
      <c r="ND141" s="70">
        <f t="shared" si="372"/>
        <v>599.17911637514464</v>
      </c>
      <c r="NE141" s="70">
        <f t="shared" si="372"/>
        <v>600.17009639188268</v>
      </c>
      <c r="NF141" s="70">
        <f t="shared" si="372"/>
        <v>601.01133795092574</v>
      </c>
      <c r="NG141" s="70">
        <f t="shared" si="372"/>
        <v>601.57318438896186</v>
      </c>
      <c r="NH141" s="70">
        <f t="shared" si="372"/>
        <v>601.86995724132339</v>
      </c>
      <c r="NI141" s="70">
        <f t="shared" si="372"/>
        <v>601.94778466113814</v>
      </c>
      <c r="NJ141" s="70">
        <f t="shared" si="372"/>
        <v>601.85339037348945</v>
      </c>
      <c r="NK141" s="70">
        <f t="shared" si="372"/>
        <v>601.75266456197244</v>
      </c>
      <c r="NL141" s="70">
        <f t="shared" si="372"/>
        <v>601.64295960991149</v>
      </c>
      <c r="NM141" s="70">
        <f t="shared" si="372"/>
        <v>601.4493289784175</v>
      </c>
      <c r="NN141" s="70">
        <f t="shared" si="372"/>
        <v>601.06593938725166</v>
      </c>
      <c r="NO141" s="71">
        <f t="shared" si="372"/>
        <v>600.49187887317839</v>
      </c>
      <c r="NP141" s="14"/>
      <c r="NQ141" s="14"/>
    </row>
    <row r="142" spans="1:381" s="31" customFormat="1" x14ac:dyDescent="0.2">
      <c r="A142" s="14"/>
      <c r="B142" s="14"/>
      <c r="C142" s="137" t="str">
        <f>OFMOR_FFF_0!C142</f>
        <v>4C_FreeStock</v>
      </c>
      <c r="D142" s="137"/>
      <c r="E142" s="137" t="str">
        <f>OFMOR_FFF_0!E142</f>
        <v>Оборот: Освободившийся сток в ценах продажи после 4-ого уровня отмен</v>
      </c>
      <c r="F142" s="14"/>
      <c r="G142" s="14" t="str">
        <f>OFMOR_FFF_0!G142</f>
        <v>тыс.руб.</v>
      </c>
      <c r="H142" s="14"/>
      <c r="I142" s="14"/>
      <c r="J142" s="14"/>
      <c r="K142" s="30">
        <f t="shared" si="330"/>
        <v>36371.024602336656</v>
      </c>
      <c r="L142" s="14"/>
      <c r="M142" s="14"/>
      <c r="N142" s="69">
        <f>$N$63*$AQ$96</f>
        <v>0</v>
      </c>
      <c r="O142" s="70">
        <f>SUMPRODUCT($N$63:O$63,$AP$96:$AQ$96)</f>
        <v>7.3651170368138355E-2</v>
      </c>
      <c r="P142" s="70">
        <f>SUMPRODUCT($N$63:P$63,$AO$96:$AQ$96)</f>
        <v>0.2074998543398025</v>
      </c>
      <c r="Q142" s="70">
        <f>SUMPRODUCT($N$63:Q$63,$AN$96:$AQ$96)</f>
        <v>0.59324541236917749</v>
      </c>
      <c r="R142" s="70">
        <f>SUMPRODUCT($N$63:R$63,$AM$96:$AQ$96)</f>
        <v>1.4010319805568172</v>
      </c>
      <c r="S142" s="70">
        <f>SUMPRODUCT($N$63:S$63,$AL$96:$AQ$96)</f>
        <v>2.6769207602759924</v>
      </c>
      <c r="T142" s="70">
        <f>SUMPRODUCT($N$63:T$63,$AK$96:$AQ$96)</f>
        <v>4.6146164512310799</v>
      </c>
      <c r="U142" s="70">
        <f>SUMPRODUCT($N$63:U$63,$AJ$96:$AQ$96)</f>
        <v>6.4755090311416454</v>
      </c>
      <c r="V142" s="70">
        <f>SUMPRODUCT($N$63:V$63,$AI$96:$AQ$96)</f>
        <v>8.6766699587441689</v>
      </c>
      <c r="W142" s="70">
        <f>SUMPRODUCT($N$63:W$63,$AH$96:$AQ$96)</f>
        <v>11.054684197852279</v>
      </c>
      <c r="X142" s="70">
        <f>SUMPRODUCT($N$63:X$63,$AG$96:$AQ$96)</f>
        <v>13.810533396615524</v>
      </c>
      <c r="Y142" s="70">
        <f>SUMPRODUCT($N$63:Y$63,$AF$96:$AQ$96)</f>
        <v>17.410572456347229</v>
      </c>
      <c r="Z142" s="70">
        <f>SUMPRODUCT($N$63:Z$63,$AE$96:$AQ$96)</f>
        <v>22.28710679294176</v>
      </c>
      <c r="AA142" s="70">
        <f>SUMPRODUCT($N$63:AA$63,$AD$96:$AQ$96)</f>
        <v>27.440092879578884</v>
      </c>
      <c r="AB142" s="70">
        <f>SUMPRODUCT($N$63:AB$63,$AC$96:$AQ$96)</f>
        <v>33.171209847212204</v>
      </c>
      <c r="AC142" s="70">
        <f>SUMPRODUCT($N$63:AC$63,$AB$96:$AQ$96)</f>
        <v>40.943779916230639</v>
      </c>
      <c r="AD142" s="70">
        <f>SUMPRODUCT($N$63:AD$63,$AA$96:$AQ$96)</f>
        <v>48.28736786163396</v>
      </c>
      <c r="AE142" s="70">
        <f>SUMPRODUCT($N$63:AE$63,$Z$96:$AQ$96)</f>
        <v>52.457010251402934</v>
      </c>
      <c r="AF142" s="70">
        <f>SUMPRODUCT($N$63:AF$63,$Y$96:$AQ$96)</f>
        <v>54.803837320325187</v>
      </c>
      <c r="AG142" s="70">
        <f>SUMPRODUCT($N$63:AG$63,$X$96:$AQ$96)</f>
        <v>55.827013513107353</v>
      </c>
      <c r="AH142" s="70">
        <f>SUMPRODUCT($N$63:AH$63,$W$96:$AQ$96)</f>
        <v>52.7247536401877</v>
      </c>
      <c r="AI142" s="70">
        <f>SUMPRODUCT($N$63:AI$63,$V$96:$AQ$96)</f>
        <v>50.123880977542406</v>
      </c>
      <c r="AJ142" s="70">
        <f>SUMPRODUCT($N$63:AJ$63,$U$96:$AQ$96)</f>
        <v>51.9630253664237</v>
      </c>
      <c r="AK142" s="70">
        <f>SUMPRODUCT($N$63:AK$63,$T$96:$AQ$96)</f>
        <v>55.751810496233425</v>
      </c>
      <c r="AL142" s="70">
        <f>SUMPRODUCT($N$63:AL$63,$S$96:$AQ$96)</f>
        <v>57.171207740650281</v>
      </c>
      <c r="AM142" s="70">
        <f>SUMPRODUCT($N$63:AM$63,$R$96:$AQ$96)</f>
        <v>58.263285597299991</v>
      </c>
      <c r="AN142" s="70">
        <f>SUMPRODUCT($N$63:AN$63,$Q$96:$AQ$96)</f>
        <v>59.430956887048247</v>
      </c>
      <c r="AO142" s="70">
        <f>SUMPRODUCT($N$63:AO$63,$P$96:$AQ$96)</f>
        <v>58.737339632150366</v>
      </c>
      <c r="AP142" s="70">
        <f>SUMPRODUCT($N$63:AP$63,$O$96:$AQ$96)</f>
        <v>61.593798269594124</v>
      </c>
      <c r="AQ142" s="70">
        <f t="shared" ref="AQ142:DB142" si="373">SUMPRODUCT(N$63:AQ$63,$N$96:$AQ$96)</f>
        <v>70.91186161882851</v>
      </c>
      <c r="AR142" s="70">
        <f t="shared" si="373"/>
        <v>83.985848548256627</v>
      </c>
      <c r="AS142" s="70">
        <f t="shared" si="373"/>
        <v>88.510707390750866</v>
      </c>
      <c r="AT142" s="70">
        <f t="shared" si="373"/>
        <v>87.273232352761539</v>
      </c>
      <c r="AU142" s="70">
        <f t="shared" si="373"/>
        <v>83.280836498405932</v>
      </c>
      <c r="AV142" s="70">
        <f t="shared" si="373"/>
        <v>73.158074448211195</v>
      </c>
      <c r="AW142" s="70">
        <f t="shared" si="373"/>
        <v>61.489002092081847</v>
      </c>
      <c r="AX142" s="70">
        <f t="shared" si="373"/>
        <v>53.664524204370203</v>
      </c>
      <c r="AY142" s="70">
        <f t="shared" si="373"/>
        <v>46.598881813322393</v>
      </c>
      <c r="AZ142" s="70">
        <f t="shared" si="373"/>
        <v>41.070409694203668</v>
      </c>
      <c r="BA142" s="70">
        <f t="shared" si="373"/>
        <v>38.194851312161695</v>
      </c>
      <c r="BB142" s="70">
        <f t="shared" si="373"/>
        <v>37.622467529711656</v>
      </c>
      <c r="BC142" s="70">
        <f t="shared" si="373"/>
        <v>36.634258919575686</v>
      </c>
      <c r="BD142" s="70">
        <f t="shared" si="373"/>
        <v>37.17574575688289</v>
      </c>
      <c r="BE142" s="70">
        <f t="shared" si="373"/>
        <v>39.570712409361271</v>
      </c>
      <c r="BF142" s="70">
        <f t="shared" si="373"/>
        <v>42.47777434579568</v>
      </c>
      <c r="BG142" s="70">
        <f t="shared" si="373"/>
        <v>45.051412094324306</v>
      </c>
      <c r="BH142" s="70">
        <f t="shared" si="373"/>
        <v>47.706615083401758</v>
      </c>
      <c r="BI142" s="70">
        <f t="shared" si="373"/>
        <v>50.606915125496485</v>
      </c>
      <c r="BJ142" s="70">
        <f t="shared" si="373"/>
        <v>52.904239511038739</v>
      </c>
      <c r="BK142" s="70">
        <f t="shared" si="373"/>
        <v>54.718739550770515</v>
      </c>
      <c r="BL142" s="70">
        <f t="shared" si="373"/>
        <v>57.512087404506076</v>
      </c>
      <c r="BM142" s="70">
        <f t="shared" si="373"/>
        <v>60.868131637360527</v>
      </c>
      <c r="BN142" s="70">
        <f t="shared" si="373"/>
        <v>63.395710044819936</v>
      </c>
      <c r="BO142" s="70">
        <f t="shared" si="373"/>
        <v>66.157876383219872</v>
      </c>
      <c r="BP142" s="70">
        <f t="shared" si="373"/>
        <v>69.407955919725367</v>
      </c>
      <c r="BQ142" s="70">
        <f t="shared" si="373"/>
        <v>72.185669048488293</v>
      </c>
      <c r="BR142" s="70">
        <f t="shared" si="373"/>
        <v>75.739384425686382</v>
      </c>
      <c r="BS142" s="70">
        <f t="shared" si="373"/>
        <v>80.126066063978897</v>
      </c>
      <c r="BT142" s="70">
        <f t="shared" si="373"/>
        <v>85.00330003406421</v>
      </c>
      <c r="BU142" s="70">
        <f t="shared" si="373"/>
        <v>89.091547257121448</v>
      </c>
      <c r="BV142" s="70">
        <f t="shared" si="373"/>
        <v>92.661109557865188</v>
      </c>
      <c r="BW142" s="70">
        <f t="shared" si="373"/>
        <v>96.030843189547397</v>
      </c>
      <c r="BX142" s="70">
        <f t="shared" si="373"/>
        <v>98.119192040510541</v>
      </c>
      <c r="BY142" s="70">
        <f t="shared" si="373"/>
        <v>99.047342745065649</v>
      </c>
      <c r="BZ142" s="70">
        <f t="shared" si="373"/>
        <v>99.268215573719615</v>
      </c>
      <c r="CA142" s="70">
        <f t="shared" si="373"/>
        <v>98.59369231092785</v>
      </c>
      <c r="CB142" s="70">
        <f t="shared" si="373"/>
        <v>97.645687006563875</v>
      </c>
      <c r="CC142" s="70">
        <f t="shared" si="373"/>
        <v>96.798452542628127</v>
      </c>
      <c r="CD142" s="70">
        <f t="shared" si="373"/>
        <v>96.383658815328999</v>
      </c>
      <c r="CE142" s="70">
        <f t="shared" si="373"/>
        <v>96.080030262817587</v>
      </c>
      <c r="CF142" s="70">
        <f t="shared" si="373"/>
        <v>95.826042188638525</v>
      </c>
      <c r="CG142" s="70">
        <f t="shared" si="373"/>
        <v>95.616719716571183</v>
      </c>
      <c r="CH142" s="70">
        <f t="shared" si="373"/>
        <v>95.545891622038951</v>
      </c>
      <c r="CI142" s="70">
        <f t="shared" si="373"/>
        <v>95.676905021309651</v>
      </c>
      <c r="CJ142" s="70">
        <f t="shared" si="373"/>
        <v>96.051177174889062</v>
      </c>
      <c r="CK142" s="70">
        <f t="shared" si="373"/>
        <v>96.744786912744559</v>
      </c>
      <c r="CL142" s="70">
        <f t="shared" si="373"/>
        <v>97.476047711263973</v>
      </c>
      <c r="CM142" s="70">
        <f t="shared" si="373"/>
        <v>97.677160841636322</v>
      </c>
      <c r="CN142" s="70">
        <f t="shared" si="373"/>
        <v>97.176449841171461</v>
      </c>
      <c r="CO142" s="70">
        <f t="shared" si="373"/>
        <v>96.038529202117559</v>
      </c>
      <c r="CP142" s="70">
        <f t="shared" si="373"/>
        <v>94.259704425619574</v>
      </c>
      <c r="CQ142" s="70">
        <f t="shared" si="373"/>
        <v>92.308029067815809</v>
      </c>
      <c r="CR142" s="70">
        <f t="shared" si="373"/>
        <v>90.631611592458484</v>
      </c>
      <c r="CS142" s="70">
        <f t="shared" si="373"/>
        <v>89.383652005907081</v>
      </c>
      <c r="CT142" s="70">
        <f t="shared" si="373"/>
        <v>88.747771287489158</v>
      </c>
      <c r="CU142" s="70">
        <f t="shared" si="373"/>
        <v>88.731805050184704</v>
      </c>
      <c r="CV142" s="70">
        <f t="shared" si="373"/>
        <v>89.366372454482899</v>
      </c>
      <c r="CW142" s="70">
        <f t="shared" si="373"/>
        <v>90.409434917646735</v>
      </c>
      <c r="CX142" s="70">
        <f t="shared" si="373"/>
        <v>91.771028916698427</v>
      </c>
      <c r="CY142" s="70">
        <f t="shared" si="373"/>
        <v>93.339820476426951</v>
      </c>
      <c r="CZ142" s="70">
        <f t="shared" si="373"/>
        <v>94.967168472584461</v>
      </c>
      <c r="DA142" s="70">
        <f t="shared" si="373"/>
        <v>96.5731587383614</v>
      </c>
      <c r="DB142" s="70">
        <f t="shared" si="373"/>
        <v>98.124188056440346</v>
      </c>
      <c r="DC142" s="70">
        <f t="shared" ref="DC142:FN142" si="374">SUMPRODUCT(BZ$63:DC$63,$N$96:$AQ$96)</f>
        <v>99.565087476166283</v>
      </c>
      <c r="DD142" s="70">
        <f t="shared" si="374"/>
        <v>100.76404490404721</v>
      </c>
      <c r="DE142" s="70">
        <f t="shared" si="374"/>
        <v>101.79770751589733</v>
      </c>
      <c r="DF142" s="70">
        <f t="shared" si="374"/>
        <v>102.7761303796721</v>
      </c>
      <c r="DG142" s="70">
        <f t="shared" si="374"/>
        <v>103.79967365195573</v>
      </c>
      <c r="DH142" s="70">
        <f t="shared" si="374"/>
        <v>104.82626579674049</v>
      </c>
      <c r="DI142" s="70">
        <f t="shared" si="374"/>
        <v>105.82425796119207</v>
      </c>
      <c r="DJ142" s="70">
        <f t="shared" si="374"/>
        <v>106.7874531478416</v>
      </c>
      <c r="DK142" s="70">
        <f t="shared" si="374"/>
        <v>107.69344133459202</v>
      </c>
      <c r="DL142" s="70">
        <f t="shared" si="374"/>
        <v>108.57313783564864</v>
      </c>
      <c r="DM142" s="70">
        <f t="shared" si="374"/>
        <v>109.43833315156809</v>
      </c>
      <c r="DN142" s="70">
        <f t="shared" si="374"/>
        <v>110.26489372069432</v>
      </c>
      <c r="DO142" s="70">
        <f t="shared" si="374"/>
        <v>110.9357256547712</v>
      </c>
      <c r="DP142" s="70">
        <f t="shared" si="374"/>
        <v>111.33561444236524</v>
      </c>
      <c r="DQ142" s="70">
        <f t="shared" si="374"/>
        <v>111.37941699892816</v>
      </c>
      <c r="DR142" s="70">
        <f t="shared" si="374"/>
        <v>111.08176829681226</v>
      </c>
      <c r="DS142" s="70">
        <f t="shared" si="374"/>
        <v>110.57096823556134</v>
      </c>
      <c r="DT142" s="70">
        <f t="shared" si="374"/>
        <v>109.95545930481127</v>
      </c>
      <c r="DU142" s="70">
        <f t="shared" si="374"/>
        <v>109.34350074404281</v>
      </c>
      <c r="DV142" s="70">
        <f t="shared" si="374"/>
        <v>108.84553572321624</v>
      </c>
      <c r="DW142" s="70">
        <f t="shared" si="374"/>
        <v>108.49796857488356</v>
      </c>
      <c r="DX142" s="70">
        <f t="shared" si="374"/>
        <v>108.31751992560366</v>
      </c>
      <c r="DY142" s="70">
        <f t="shared" si="374"/>
        <v>108.24647982895492</v>
      </c>
      <c r="DZ142" s="70">
        <f t="shared" si="374"/>
        <v>108.27360798322802</v>
      </c>
      <c r="EA142" s="70">
        <f t="shared" si="374"/>
        <v>108.38113475728031</v>
      </c>
      <c r="EB142" s="70">
        <f t="shared" si="374"/>
        <v>108.54688862728706</v>
      </c>
      <c r="EC142" s="70">
        <f t="shared" si="374"/>
        <v>108.77166739972846</v>
      </c>
      <c r="ED142" s="70">
        <f t="shared" si="374"/>
        <v>109.03602076178281</v>
      </c>
      <c r="EE142" s="70">
        <f t="shared" si="374"/>
        <v>109.30470834198604</v>
      </c>
      <c r="EF142" s="70">
        <f t="shared" si="374"/>
        <v>109.50040477849538</v>
      </c>
      <c r="EG142" s="70">
        <f t="shared" si="374"/>
        <v>109.60754062365247</v>
      </c>
      <c r="EH142" s="70">
        <f t="shared" si="374"/>
        <v>109.62017192717003</v>
      </c>
      <c r="EI142" s="70">
        <f t="shared" si="374"/>
        <v>109.5365096882698</v>
      </c>
      <c r="EJ142" s="70">
        <f t="shared" si="374"/>
        <v>109.41367596127455</v>
      </c>
      <c r="EK142" s="70">
        <f t="shared" si="374"/>
        <v>109.29964319322653</v>
      </c>
      <c r="EL142" s="70">
        <f t="shared" si="374"/>
        <v>109.24873512032927</v>
      </c>
      <c r="EM142" s="70">
        <f t="shared" si="374"/>
        <v>109.25073763909582</v>
      </c>
      <c r="EN142" s="70">
        <f t="shared" si="374"/>
        <v>109.30032068455327</v>
      </c>
      <c r="EO142" s="70">
        <f t="shared" si="374"/>
        <v>109.38872672218677</v>
      </c>
      <c r="EP142" s="70">
        <f t="shared" si="374"/>
        <v>109.52189382816559</v>
      </c>
      <c r="EQ142" s="70">
        <f t="shared" si="374"/>
        <v>109.68652352331837</v>
      </c>
      <c r="ER142" s="70">
        <f t="shared" si="374"/>
        <v>109.86266481087129</v>
      </c>
      <c r="ES142" s="70">
        <f t="shared" si="374"/>
        <v>110.03696245671341</v>
      </c>
      <c r="ET142" s="70">
        <f t="shared" si="374"/>
        <v>110.14795920749998</v>
      </c>
      <c r="EU142" s="70">
        <f t="shared" si="374"/>
        <v>110.14805364589094</v>
      </c>
      <c r="EV142" s="70">
        <f t="shared" si="374"/>
        <v>110.00530973098257</v>
      </c>
      <c r="EW142" s="70">
        <f t="shared" si="374"/>
        <v>109.78918687845488</v>
      </c>
      <c r="EX142" s="70">
        <f t="shared" si="374"/>
        <v>109.56753450715769</v>
      </c>
      <c r="EY142" s="70">
        <f t="shared" si="374"/>
        <v>109.38218015910034</v>
      </c>
      <c r="EZ142" s="70">
        <f t="shared" si="374"/>
        <v>109.27935119752166</v>
      </c>
      <c r="FA142" s="70">
        <f t="shared" si="374"/>
        <v>109.25850099890678</v>
      </c>
      <c r="FB142" s="70">
        <f t="shared" si="374"/>
        <v>109.33248798806633</v>
      </c>
      <c r="FC142" s="70">
        <f t="shared" si="374"/>
        <v>109.50270730210762</v>
      </c>
      <c r="FD142" s="70">
        <f t="shared" si="374"/>
        <v>109.74903577713837</v>
      </c>
      <c r="FE142" s="70">
        <f t="shared" si="374"/>
        <v>110.0859421744846</v>
      </c>
      <c r="FF142" s="70">
        <f t="shared" si="374"/>
        <v>110.52102415820464</v>
      </c>
      <c r="FG142" s="70">
        <f t="shared" si="374"/>
        <v>111.05897413349194</v>
      </c>
      <c r="FH142" s="70">
        <f t="shared" si="374"/>
        <v>111.67307957556166</v>
      </c>
      <c r="FI142" s="70">
        <f t="shared" si="374"/>
        <v>112.37074506167549</v>
      </c>
      <c r="FJ142" s="70">
        <f t="shared" si="374"/>
        <v>113.1601130774808</v>
      </c>
      <c r="FK142" s="70">
        <f t="shared" si="374"/>
        <v>114.06812228980196</v>
      </c>
      <c r="FL142" s="70">
        <f t="shared" si="374"/>
        <v>115.11434711951786</v>
      </c>
      <c r="FM142" s="70">
        <f t="shared" si="374"/>
        <v>116.24558144224018</v>
      </c>
      <c r="FN142" s="70">
        <f t="shared" si="374"/>
        <v>117.41827134735239</v>
      </c>
      <c r="FO142" s="70">
        <f t="shared" ref="FO142:HZ142" si="375">SUMPRODUCT(EL$63:FO$63,$N$96:$AQ$96)</f>
        <v>118.58136127224037</v>
      </c>
      <c r="FP142" s="70">
        <f t="shared" si="375"/>
        <v>119.69002021847739</v>
      </c>
      <c r="FQ142" s="70">
        <f t="shared" si="375"/>
        <v>120.76623627840991</v>
      </c>
      <c r="FR142" s="70">
        <f t="shared" si="375"/>
        <v>121.90175104702075</v>
      </c>
      <c r="FS142" s="70">
        <f t="shared" si="375"/>
        <v>123.14693705780205</v>
      </c>
      <c r="FT142" s="70">
        <f t="shared" si="375"/>
        <v>124.45702388500183</v>
      </c>
      <c r="FU142" s="70">
        <f t="shared" si="375"/>
        <v>125.8146378146083</v>
      </c>
      <c r="FV142" s="70">
        <f t="shared" si="375"/>
        <v>127.18713573888333</v>
      </c>
      <c r="FW142" s="70">
        <f t="shared" si="375"/>
        <v>128.538423395976</v>
      </c>
      <c r="FX142" s="70">
        <f t="shared" si="375"/>
        <v>129.94304323758971</v>
      </c>
      <c r="FY142" s="70">
        <f t="shared" si="375"/>
        <v>131.53616700227994</v>
      </c>
      <c r="FZ142" s="70">
        <f t="shared" si="375"/>
        <v>133.41279031359596</v>
      </c>
      <c r="GA142" s="70">
        <f t="shared" si="375"/>
        <v>135.38858956655835</v>
      </c>
      <c r="GB142" s="70">
        <f t="shared" si="375"/>
        <v>137.32861802754107</v>
      </c>
      <c r="GC142" s="70">
        <f t="shared" si="375"/>
        <v>139.15369959145602</v>
      </c>
      <c r="GD142" s="70">
        <f t="shared" si="375"/>
        <v>140.73195861483836</v>
      </c>
      <c r="GE142" s="70">
        <f t="shared" si="375"/>
        <v>142.01892529666461</v>
      </c>
      <c r="GF142" s="70">
        <f t="shared" si="375"/>
        <v>143.06766220820109</v>
      </c>
      <c r="GG142" s="70">
        <f t="shared" si="375"/>
        <v>143.87481120839016</v>
      </c>
      <c r="GH142" s="70">
        <f t="shared" si="375"/>
        <v>144.4846052413462</v>
      </c>
      <c r="GI142" s="70">
        <f t="shared" si="375"/>
        <v>144.92728192744272</v>
      </c>
      <c r="GJ142" s="70">
        <f t="shared" si="375"/>
        <v>145.22072557396785</v>
      </c>
      <c r="GK142" s="70">
        <f t="shared" si="375"/>
        <v>145.34321596737789</v>
      </c>
      <c r="GL142" s="70">
        <f t="shared" si="375"/>
        <v>145.28642895324671</v>
      </c>
      <c r="GM142" s="70">
        <f t="shared" si="375"/>
        <v>145.01325446216782</v>
      </c>
      <c r="GN142" s="70">
        <f t="shared" si="375"/>
        <v>144.52649556741807</v>
      </c>
      <c r="GO142" s="70">
        <f t="shared" si="375"/>
        <v>143.79310743095309</v>
      </c>
      <c r="GP142" s="70">
        <f t="shared" si="375"/>
        <v>142.70667688799915</v>
      </c>
      <c r="GQ142" s="70">
        <f t="shared" si="375"/>
        <v>141.27111372514892</v>
      </c>
      <c r="GR142" s="70">
        <f t="shared" si="375"/>
        <v>139.63350295607967</v>
      </c>
      <c r="GS142" s="70">
        <f t="shared" si="375"/>
        <v>137.8752495258932</v>
      </c>
      <c r="GT142" s="70">
        <f t="shared" si="375"/>
        <v>136.07695259885099</v>
      </c>
      <c r="GU142" s="70">
        <f t="shared" si="375"/>
        <v>134.4547982908953</v>
      </c>
      <c r="GV142" s="70">
        <f t="shared" si="375"/>
        <v>132.97515092020313</v>
      </c>
      <c r="GW142" s="70">
        <f t="shared" si="375"/>
        <v>131.42803988322933</v>
      </c>
      <c r="GX142" s="70">
        <f t="shared" si="375"/>
        <v>129.71104055626881</v>
      </c>
      <c r="GY142" s="70">
        <f t="shared" si="375"/>
        <v>127.93028398644381</v>
      </c>
      <c r="GZ142" s="70">
        <f t="shared" si="375"/>
        <v>126.12108675602751</v>
      </c>
      <c r="HA142" s="70">
        <f t="shared" si="375"/>
        <v>124.29205760413134</v>
      </c>
      <c r="HB142" s="70">
        <f t="shared" si="375"/>
        <v>122.55101072866744</v>
      </c>
      <c r="HC142" s="70">
        <f t="shared" si="375"/>
        <v>120.73195137491929</v>
      </c>
      <c r="HD142" s="70">
        <f t="shared" si="375"/>
        <v>118.53038874165446</v>
      </c>
      <c r="HE142" s="70">
        <f t="shared" si="375"/>
        <v>115.76414984298252</v>
      </c>
      <c r="HF142" s="70">
        <f t="shared" si="375"/>
        <v>112.84443981210049</v>
      </c>
      <c r="HG142" s="70">
        <f t="shared" si="375"/>
        <v>110.02669309982488</v>
      </c>
      <c r="HH142" s="70">
        <f t="shared" si="375"/>
        <v>107.44731497568552</v>
      </c>
      <c r="HI142" s="70">
        <f t="shared" si="375"/>
        <v>105.40553330700892</v>
      </c>
      <c r="HJ142" s="70">
        <f t="shared" si="375"/>
        <v>104.01154755636752</v>
      </c>
      <c r="HK142" s="70">
        <f t="shared" si="375"/>
        <v>103.12109890560131</v>
      </c>
      <c r="HL142" s="70">
        <f t="shared" si="375"/>
        <v>102.73939942937002</v>
      </c>
      <c r="HM142" s="70">
        <f t="shared" si="375"/>
        <v>102.8141816265282</v>
      </c>
      <c r="HN142" s="70">
        <f t="shared" si="375"/>
        <v>103.25953659607792</v>
      </c>
      <c r="HO142" s="70">
        <f t="shared" si="375"/>
        <v>104.05674345951738</v>
      </c>
      <c r="HP142" s="70">
        <f t="shared" si="375"/>
        <v>105.20163955464048</v>
      </c>
      <c r="HQ142" s="70">
        <f t="shared" si="375"/>
        <v>106.4590935724019</v>
      </c>
      <c r="HR142" s="70">
        <f t="shared" si="375"/>
        <v>107.65330475297985</v>
      </c>
      <c r="HS142" s="70">
        <f t="shared" si="375"/>
        <v>108.6730210496667</v>
      </c>
      <c r="HT142" s="70">
        <f t="shared" si="375"/>
        <v>109.30620740269424</v>
      </c>
      <c r="HU142" s="70">
        <f t="shared" si="375"/>
        <v>109.58888751108637</v>
      </c>
      <c r="HV142" s="70">
        <f t="shared" si="375"/>
        <v>109.78929478947708</v>
      </c>
      <c r="HW142" s="70">
        <f t="shared" si="375"/>
        <v>110.08519142458994</v>
      </c>
      <c r="HX142" s="70">
        <f t="shared" si="375"/>
        <v>110.42157516854434</v>
      </c>
      <c r="HY142" s="70">
        <f t="shared" si="375"/>
        <v>110.83530684264088</v>
      </c>
      <c r="HZ142" s="70">
        <f t="shared" si="375"/>
        <v>111.28709356021253</v>
      </c>
      <c r="IA142" s="70">
        <f t="shared" ref="IA142:KL142" si="376">SUMPRODUCT(GX$63:IA$63,$N$96:$AQ$96)</f>
        <v>111.63345971807736</v>
      </c>
      <c r="IB142" s="70">
        <f t="shared" si="376"/>
        <v>111.99411792340703</v>
      </c>
      <c r="IC142" s="70">
        <f t="shared" si="376"/>
        <v>112.7134593130403</v>
      </c>
      <c r="ID142" s="70">
        <f t="shared" si="376"/>
        <v>114.00738226420107</v>
      </c>
      <c r="IE142" s="70">
        <f t="shared" si="376"/>
        <v>115.42862316608901</v>
      </c>
      <c r="IF142" s="70">
        <f t="shared" si="376"/>
        <v>116.70299583092314</v>
      </c>
      <c r="IG142" s="70">
        <f t="shared" si="376"/>
        <v>117.59692417997329</v>
      </c>
      <c r="IH142" s="70">
        <f t="shared" si="376"/>
        <v>117.71868331141066</v>
      </c>
      <c r="II142" s="70">
        <f t="shared" si="376"/>
        <v>116.93409111830026</v>
      </c>
      <c r="IJ142" s="70">
        <f t="shared" si="376"/>
        <v>115.63486168224516</v>
      </c>
      <c r="IK142" s="70">
        <f t="shared" si="376"/>
        <v>114.03622716363834</v>
      </c>
      <c r="IL142" s="70">
        <f t="shared" si="376"/>
        <v>112.2907242105168</v>
      </c>
      <c r="IM142" s="70">
        <f t="shared" si="376"/>
        <v>110.64373644955737</v>
      </c>
      <c r="IN142" s="70">
        <f t="shared" si="376"/>
        <v>109.23730176952209</v>
      </c>
      <c r="IO142" s="70">
        <f t="shared" si="376"/>
        <v>107.94580699527116</v>
      </c>
      <c r="IP142" s="70">
        <f t="shared" si="376"/>
        <v>106.78594305471347</v>
      </c>
      <c r="IQ142" s="70">
        <f t="shared" si="376"/>
        <v>105.75781338697134</v>
      </c>
      <c r="IR142" s="70">
        <f t="shared" si="376"/>
        <v>104.81325746844283</v>
      </c>
      <c r="IS142" s="70">
        <f t="shared" si="376"/>
        <v>103.8546475431677</v>
      </c>
      <c r="IT142" s="70">
        <f t="shared" si="376"/>
        <v>102.84361078026899</v>
      </c>
      <c r="IU142" s="70">
        <f t="shared" si="376"/>
        <v>101.7569385327587</v>
      </c>
      <c r="IV142" s="70">
        <f t="shared" si="376"/>
        <v>100.59657659690518</v>
      </c>
      <c r="IW142" s="70">
        <f t="shared" si="376"/>
        <v>99.376730035788881</v>
      </c>
      <c r="IX142" s="70">
        <f t="shared" si="376"/>
        <v>98.182794194338925</v>
      </c>
      <c r="IY142" s="70">
        <f t="shared" si="376"/>
        <v>97.121679624328237</v>
      </c>
      <c r="IZ142" s="70">
        <f t="shared" si="376"/>
        <v>96.137787851033309</v>
      </c>
      <c r="JA142" s="70">
        <f t="shared" si="376"/>
        <v>95.162896253084924</v>
      </c>
      <c r="JB142" s="70">
        <f t="shared" si="376"/>
        <v>94.172466525636324</v>
      </c>
      <c r="JC142" s="70">
        <f t="shared" si="376"/>
        <v>93.161659907574943</v>
      </c>
      <c r="JD142" s="70">
        <f t="shared" si="376"/>
        <v>92.172542742995319</v>
      </c>
      <c r="JE142" s="70">
        <f t="shared" si="376"/>
        <v>91.252189771350487</v>
      </c>
      <c r="JF142" s="70">
        <f t="shared" si="376"/>
        <v>90.425061382436738</v>
      </c>
      <c r="JG142" s="70">
        <f t="shared" si="376"/>
        <v>89.551664804967061</v>
      </c>
      <c r="JH142" s="70">
        <f t="shared" si="376"/>
        <v>88.493506372353536</v>
      </c>
      <c r="JI142" s="70">
        <f t="shared" si="376"/>
        <v>87.145358261691385</v>
      </c>
      <c r="JJ142" s="70">
        <f t="shared" si="376"/>
        <v>85.599057794178876</v>
      </c>
      <c r="JK142" s="70">
        <f t="shared" si="376"/>
        <v>83.953575074386521</v>
      </c>
      <c r="JL142" s="70">
        <f t="shared" si="376"/>
        <v>82.310218818758429</v>
      </c>
      <c r="JM142" s="70">
        <f t="shared" si="376"/>
        <v>80.801480763878274</v>
      </c>
      <c r="JN142" s="70">
        <f t="shared" si="376"/>
        <v>79.48918609655658</v>
      </c>
      <c r="JO142" s="70">
        <f t="shared" si="376"/>
        <v>78.364630020718209</v>
      </c>
      <c r="JP142" s="70">
        <f t="shared" si="376"/>
        <v>77.466000617251026</v>
      </c>
      <c r="JQ142" s="70">
        <f t="shared" si="376"/>
        <v>76.760584971439059</v>
      </c>
      <c r="JR142" s="70">
        <f t="shared" si="376"/>
        <v>76.235811311323516</v>
      </c>
      <c r="JS142" s="70">
        <f t="shared" si="376"/>
        <v>75.867064895019112</v>
      </c>
      <c r="JT142" s="70">
        <f t="shared" si="376"/>
        <v>75.6648668906506</v>
      </c>
      <c r="JU142" s="70">
        <f t="shared" si="376"/>
        <v>75.617115535133863</v>
      </c>
      <c r="JV142" s="70">
        <f t="shared" si="376"/>
        <v>75.740146050194738</v>
      </c>
      <c r="JW142" s="70">
        <f t="shared" si="376"/>
        <v>76.029819836934294</v>
      </c>
      <c r="JX142" s="70">
        <f t="shared" si="376"/>
        <v>76.507434223729788</v>
      </c>
      <c r="JY142" s="70">
        <f t="shared" si="376"/>
        <v>77.254030399268345</v>
      </c>
      <c r="JZ142" s="70">
        <f t="shared" si="376"/>
        <v>78.260335952668925</v>
      </c>
      <c r="KA142" s="70">
        <f t="shared" si="376"/>
        <v>79.418046664702814</v>
      </c>
      <c r="KB142" s="70">
        <f t="shared" si="376"/>
        <v>80.659031920836256</v>
      </c>
      <c r="KC142" s="70">
        <f t="shared" si="376"/>
        <v>81.9193848264716</v>
      </c>
      <c r="KD142" s="70">
        <f t="shared" si="376"/>
        <v>83.033732407035771</v>
      </c>
      <c r="KE142" s="70">
        <f t="shared" si="376"/>
        <v>84.036105770419098</v>
      </c>
      <c r="KF142" s="70">
        <f t="shared" si="376"/>
        <v>85.102854348664934</v>
      </c>
      <c r="KG142" s="70">
        <f t="shared" si="376"/>
        <v>86.310468748041544</v>
      </c>
      <c r="KH142" s="70">
        <f t="shared" si="376"/>
        <v>87.573961647342401</v>
      </c>
      <c r="KI142" s="70">
        <f t="shared" si="376"/>
        <v>88.85397117935517</v>
      </c>
      <c r="KJ142" s="70">
        <f t="shared" si="376"/>
        <v>90.135548179368513</v>
      </c>
      <c r="KK142" s="70">
        <f t="shared" si="376"/>
        <v>91.336198520692676</v>
      </c>
      <c r="KL142" s="70">
        <f t="shared" si="376"/>
        <v>92.609694311467962</v>
      </c>
      <c r="KM142" s="70">
        <f t="shared" ref="KM142:MX142" si="377">SUMPRODUCT(JJ$63:KM$63,$N$96:$AQ$96)</f>
        <v>94.224901041322099</v>
      </c>
      <c r="KN142" s="70">
        <f t="shared" si="377"/>
        <v>96.346186533356615</v>
      </c>
      <c r="KO142" s="70">
        <f t="shared" si="377"/>
        <v>98.654482987589262</v>
      </c>
      <c r="KP142" s="70">
        <f t="shared" si="377"/>
        <v>100.92827591071722</v>
      </c>
      <c r="KQ142" s="70">
        <f t="shared" si="377"/>
        <v>103.05991598039967</v>
      </c>
      <c r="KR142" s="70">
        <f t="shared" si="377"/>
        <v>104.81142088259291</v>
      </c>
      <c r="KS142" s="70">
        <f t="shared" si="377"/>
        <v>106.12332391043101</v>
      </c>
      <c r="KT142" s="70">
        <f t="shared" si="377"/>
        <v>107.10997201786813</v>
      </c>
      <c r="KU142" s="70">
        <f t="shared" si="377"/>
        <v>107.81801276579273</v>
      </c>
      <c r="KV142" s="70">
        <f t="shared" si="377"/>
        <v>108.29781800291579</v>
      </c>
      <c r="KW142" s="70">
        <f t="shared" si="377"/>
        <v>108.65024473269499</v>
      </c>
      <c r="KX142" s="70">
        <f t="shared" si="377"/>
        <v>108.97307123572685</v>
      </c>
      <c r="KY142" s="70">
        <f t="shared" si="377"/>
        <v>109.2544980666972</v>
      </c>
      <c r="KZ142" s="70">
        <f t="shared" si="377"/>
        <v>109.50229184155911</v>
      </c>
      <c r="LA142" s="70">
        <f t="shared" si="377"/>
        <v>109.799019860971</v>
      </c>
      <c r="LB142" s="70">
        <f t="shared" si="377"/>
        <v>110.21700127549209</v>
      </c>
      <c r="LC142" s="70">
        <f t="shared" si="377"/>
        <v>110.62699538411211</v>
      </c>
      <c r="LD142" s="70">
        <f t="shared" si="377"/>
        <v>110.92981429350189</v>
      </c>
      <c r="LE142" s="70">
        <f t="shared" si="377"/>
        <v>111.21774018272814</v>
      </c>
      <c r="LF142" s="70">
        <f t="shared" si="377"/>
        <v>111.50223883257404</v>
      </c>
      <c r="LG142" s="70">
        <f t="shared" si="377"/>
        <v>111.66540612174465</v>
      </c>
      <c r="LH142" s="70">
        <f t="shared" si="377"/>
        <v>111.96106961187722</v>
      </c>
      <c r="LI142" s="70">
        <f t="shared" si="377"/>
        <v>112.54948793271706</v>
      </c>
      <c r="LJ142" s="70">
        <f t="shared" si="377"/>
        <v>113.24760043849643</v>
      </c>
      <c r="LK142" s="70">
        <f t="shared" si="377"/>
        <v>113.86696532814354</v>
      </c>
      <c r="LL142" s="70">
        <f t="shared" si="377"/>
        <v>114.51916598088245</v>
      </c>
      <c r="LM142" s="70">
        <f t="shared" si="377"/>
        <v>115.19491919105971</v>
      </c>
      <c r="LN142" s="70">
        <f t="shared" si="377"/>
        <v>115.84787109700376</v>
      </c>
      <c r="LO142" s="70">
        <f t="shared" si="377"/>
        <v>116.73055472120818</v>
      </c>
      <c r="LP142" s="70">
        <f t="shared" si="377"/>
        <v>117.91804681155467</v>
      </c>
      <c r="LQ142" s="70">
        <f t="shared" si="377"/>
        <v>119.19031655729387</v>
      </c>
      <c r="LR142" s="70">
        <f t="shared" si="377"/>
        <v>119.99665488007201</v>
      </c>
      <c r="LS142" s="70">
        <f t="shared" si="377"/>
        <v>120.51141854382806</v>
      </c>
      <c r="LT142" s="70">
        <f t="shared" si="377"/>
        <v>120.86637393318955</v>
      </c>
      <c r="LU142" s="70">
        <f t="shared" si="377"/>
        <v>120.94717388468855</v>
      </c>
      <c r="LV142" s="70">
        <f t="shared" si="377"/>
        <v>120.9984943353008</v>
      </c>
      <c r="LW142" s="70">
        <f t="shared" si="377"/>
        <v>121.23207796608558</v>
      </c>
      <c r="LX142" s="70">
        <f t="shared" si="377"/>
        <v>121.49603984652917</v>
      </c>
      <c r="LY142" s="70">
        <f t="shared" si="377"/>
        <v>121.83484704964548</v>
      </c>
      <c r="LZ142" s="70">
        <f t="shared" si="377"/>
        <v>122.28890045532113</v>
      </c>
      <c r="MA142" s="70">
        <f t="shared" si="377"/>
        <v>122.81675930006423</v>
      </c>
      <c r="MB142" s="70">
        <f t="shared" si="377"/>
        <v>123.29708418291018</v>
      </c>
      <c r="MC142" s="70">
        <f t="shared" si="377"/>
        <v>123.80019199871363</v>
      </c>
      <c r="MD142" s="70">
        <f t="shared" si="377"/>
        <v>124.29574162200858</v>
      </c>
      <c r="ME142" s="70">
        <f t="shared" si="377"/>
        <v>124.7009645153492</v>
      </c>
      <c r="MF142" s="70">
        <f t="shared" si="377"/>
        <v>124.96691230231357</v>
      </c>
      <c r="MG142" s="70">
        <f t="shared" si="377"/>
        <v>125.08253293095495</v>
      </c>
      <c r="MH142" s="70">
        <f t="shared" si="377"/>
        <v>125.05719370916214</v>
      </c>
      <c r="MI142" s="70">
        <f t="shared" si="377"/>
        <v>124.9093594183655</v>
      </c>
      <c r="MJ142" s="70">
        <f t="shared" si="377"/>
        <v>124.68784121359499</v>
      </c>
      <c r="MK142" s="70">
        <f t="shared" si="377"/>
        <v>124.47773011277498</v>
      </c>
      <c r="ML142" s="70">
        <f t="shared" si="377"/>
        <v>124.31273418494737</v>
      </c>
      <c r="MM142" s="70">
        <f t="shared" si="377"/>
        <v>124.13902942293387</v>
      </c>
      <c r="MN142" s="70">
        <f t="shared" si="377"/>
        <v>123.94869285680744</v>
      </c>
      <c r="MO142" s="70">
        <f t="shared" si="377"/>
        <v>123.71590818269294</v>
      </c>
      <c r="MP142" s="70">
        <f t="shared" si="377"/>
        <v>123.44316824505843</v>
      </c>
      <c r="MQ142" s="70">
        <f t="shared" si="377"/>
        <v>123.1982345776091</v>
      </c>
      <c r="MR142" s="70">
        <f t="shared" si="377"/>
        <v>122.96715790742516</v>
      </c>
      <c r="MS142" s="70">
        <f t="shared" si="377"/>
        <v>122.74682627075704</v>
      </c>
      <c r="MT142" s="70">
        <f t="shared" si="377"/>
        <v>122.44111142418939</v>
      </c>
      <c r="MU142" s="70">
        <f t="shared" si="377"/>
        <v>121.98040196478183</v>
      </c>
      <c r="MV142" s="70">
        <f t="shared" si="377"/>
        <v>121.32459014341487</v>
      </c>
      <c r="MW142" s="70">
        <f t="shared" si="377"/>
        <v>120.57057388862643</v>
      </c>
      <c r="MX142" s="70">
        <f t="shared" si="377"/>
        <v>119.83877409651699</v>
      </c>
      <c r="MY142" s="70">
        <f t="shared" ref="MY142:NO142" si="378">SUMPRODUCT(LV$63:MY$63,$N$96:$AQ$96)</f>
        <v>119.18775833283607</v>
      </c>
      <c r="MZ142" s="70">
        <f t="shared" si="378"/>
        <v>118.68030393625467</v>
      </c>
      <c r="NA142" s="70">
        <f t="shared" si="378"/>
        <v>118.35873055292576</v>
      </c>
      <c r="NB142" s="70">
        <f t="shared" si="378"/>
        <v>118.17130610664742</v>
      </c>
      <c r="NC142" s="70">
        <f t="shared" si="378"/>
        <v>118.10032756698757</v>
      </c>
      <c r="ND142" s="70">
        <f t="shared" si="378"/>
        <v>118.10818140288315</v>
      </c>
      <c r="NE142" s="70">
        <f t="shared" si="378"/>
        <v>118.16751046493674</v>
      </c>
      <c r="NF142" s="70">
        <f t="shared" si="378"/>
        <v>118.23846627697264</v>
      </c>
      <c r="NG142" s="70">
        <f t="shared" si="378"/>
        <v>118.31672501177961</v>
      </c>
      <c r="NH142" s="70">
        <f t="shared" si="378"/>
        <v>118.38066191059769</v>
      </c>
      <c r="NI142" s="70">
        <f t="shared" si="378"/>
        <v>118.409003436901</v>
      </c>
      <c r="NJ142" s="70">
        <f t="shared" si="378"/>
        <v>118.40157995186426</v>
      </c>
      <c r="NK142" s="70">
        <f t="shared" si="378"/>
        <v>118.3688000079283</v>
      </c>
      <c r="NL142" s="70">
        <f t="shared" si="378"/>
        <v>118.31787575524801</v>
      </c>
      <c r="NM142" s="70">
        <f t="shared" si="378"/>
        <v>118.25379303526783</v>
      </c>
      <c r="NN142" s="70">
        <f t="shared" si="378"/>
        <v>118.18530697917146</v>
      </c>
      <c r="NO142" s="71">
        <f t="shared" si="378"/>
        <v>118.11244194567341</v>
      </c>
      <c r="NP142" s="14"/>
      <c r="NQ142" s="14"/>
    </row>
    <row r="143" spans="1:381" s="31" customFormat="1" x14ac:dyDescent="0.2">
      <c r="A143" s="14"/>
      <c r="B143" s="14"/>
      <c r="C143" s="137" t="str">
        <f>OFMOR_FFF_0!C143</f>
        <v>5C_FreeStock</v>
      </c>
      <c r="D143" s="137"/>
      <c r="E143" s="137" t="str">
        <f>OFMOR_FFF_0!E143</f>
        <v>Оборот: Освободившийся сток в ценах продажи после 5-ого уровня отмен</v>
      </c>
      <c r="F143" s="14"/>
      <c r="G143" s="14" t="str">
        <f>OFMOR_FFF_0!G143</f>
        <v>тыс.руб.</v>
      </c>
      <c r="H143" s="14"/>
      <c r="I143" s="14"/>
      <c r="J143" s="14"/>
      <c r="K143" s="30">
        <f t="shared" si="330"/>
        <v>2978.6466015599053</v>
      </c>
      <c r="L143" s="14"/>
      <c r="M143" s="14"/>
      <c r="N143" s="69">
        <f>$N$63*$AQ$97</f>
        <v>0</v>
      </c>
      <c r="O143" s="70">
        <f>SUMPRODUCT($N$63:O$63,$AP$97:$AQ$97)</f>
        <v>0</v>
      </c>
      <c r="P143" s="70">
        <f>SUMPRODUCT($N$63:P$63,$AO$97:$AQ$97)</f>
        <v>0</v>
      </c>
      <c r="Q143" s="70">
        <f>SUMPRODUCT($N$63:Q$63,$AN$97:$AQ$97)</f>
        <v>0</v>
      </c>
      <c r="R143" s="70">
        <f>SUMPRODUCT($N$63:R$63,$AM$97:$AQ$97)</f>
        <v>0</v>
      </c>
      <c r="S143" s="70">
        <f>SUMPRODUCT($N$63:S$63,$AL$97:$AQ$97)</f>
        <v>0</v>
      </c>
      <c r="T143" s="70">
        <f>SUMPRODUCT($N$63:T$63,$AK$97:$AQ$97)</f>
        <v>0</v>
      </c>
      <c r="U143" s="70">
        <f>SUMPRODUCT($N$63:U$63,$AJ$97:$AQ$97)</f>
        <v>0</v>
      </c>
      <c r="V143" s="70">
        <f>SUMPRODUCT($N$63:V$63,$AI$97:$AQ$97)</f>
        <v>0</v>
      </c>
      <c r="W143" s="70">
        <f>SUMPRODUCT($N$63:W$63,$AH$97:$AQ$97)</f>
        <v>0</v>
      </c>
      <c r="X143" s="70">
        <f>SUMPRODUCT($N$63:X$63,$AG$97:$AQ$97)</f>
        <v>0</v>
      </c>
      <c r="Y143" s="70">
        <f>SUMPRODUCT($N$63:Y$63,$AF$97:$AQ$97)</f>
        <v>0</v>
      </c>
      <c r="Z143" s="70">
        <f>SUMPRODUCT($N$63:Z$63,$AE$97:$AQ$97)</f>
        <v>0</v>
      </c>
      <c r="AA143" s="70">
        <f>SUMPRODUCT($N$63:AA$63,$AD$97:$AQ$97)</f>
        <v>0</v>
      </c>
      <c r="AB143" s="70">
        <f>SUMPRODUCT($N$63:AB$63,$AC$97:$AQ$97)</f>
        <v>0</v>
      </c>
      <c r="AC143" s="70">
        <f>SUMPRODUCT($N$63:AC$63,$AB$97:$AQ$97)</f>
        <v>0</v>
      </c>
      <c r="AD143" s="70">
        <f>SUMPRODUCT($N$63:AD$63,$AA$97:$AQ$97)</f>
        <v>0</v>
      </c>
      <c r="AE143" s="70">
        <f>SUMPRODUCT($N$63:AE$63,$Z$97:$AQ$97)</f>
        <v>0</v>
      </c>
      <c r="AF143" s="70">
        <f>SUMPRODUCT($N$63:AF$63,$Y$97:$AQ$97)</f>
        <v>0</v>
      </c>
      <c r="AG143" s="70">
        <f>SUMPRODUCT($N$63:AG$63,$X$97:$AQ$97)</f>
        <v>0</v>
      </c>
      <c r="AH143" s="70">
        <f>SUMPRODUCT($N$63:AH$63,$W$97:$AQ$97)</f>
        <v>0</v>
      </c>
      <c r="AI143" s="70">
        <f>SUMPRODUCT($N$63:AI$63,$V$97:$AQ$97)</f>
        <v>0</v>
      </c>
      <c r="AJ143" s="70">
        <f>SUMPRODUCT($N$63:AJ$63,$U$97:$AQ$97)</f>
        <v>0</v>
      </c>
      <c r="AK143" s="70">
        <f>SUMPRODUCT($N$63:AK$63,$T$97:$AQ$97)</f>
        <v>0</v>
      </c>
      <c r="AL143" s="70">
        <f>SUMPRODUCT($N$63:AL$63,$S$97:$AQ$97)</f>
        <v>0</v>
      </c>
      <c r="AM143" s="70">
        <f>SUMPRODUCT($N$63:AM$63,$R$97:$AQ$97)</f>
        <v>0.12866559811107248</v>
      </c>
      <c r="AN143" s="70">
        <f>SUMPRODUCT($N$63:AN$63,$Q$97:$AQ$97)</f>
        <v>0.2338282052208126</v>
      </c>
      <c r="AO143" s="70">
        <f>SUMPRODUCT($N$63:AO$63,$P$97:$AQ$97)</f>
        <v>0.41655059947040429</v>
      </c>
      <c r="AP143" s="70">
        <f>SUMPRODUCT($N$63:AP$63,$O$97:$AQ$97)</f>
        <v>0.68618266289810359</v>
      </c>
      <c r="AQ143" s="70">
        <f t="shared" ref="AQ143:DB143" si="379">SUMPRODUCT(N$63:AQ$63,$N$97:$AQ$97)</f>
        <v>0.92816817883275737</v>
      </c>
      <c r="AR143" s="70">
        <f t="shared" si="379"/>
        <v>1.050943413464613</v>
      </c>
      <c r="AS143" s="70">
        <f t="shared" si="379"/>
        <v>1.4610265128391384</v>
      </c>
      <c r="AT143" s="70">
        <f t="shared" si="379"/>
        <v>1.8670034788161129</v>
      </c>
      <c r="AU143" s="70">
        <f t="shared" si="379"/>
        <v>2.0468603863814496</v>
      </c>
      <c r="AV143" s="70">
        <f t="shared" si="379"/>
        <v>2.641277663463141</v>
      </c>
      <c r="AW143" s="70">
        <f t="shared" si="379"/>
        <v>3.6239798253723277</v>
      </c>
      <c r="AX143" s="70">
        <f t="shared" si="379"/>
        <v>4.2170288200991441</v>
      </c>
      <c r="AY143" s="70">
        <f t="shared" si="379"/>
        <v>4.780455439015479</v>
      </c>
      <c r="AZ143" s="70">
        <f t="shared" si="379"/>
        <v>5.9051679609531504</v>
      </c>
      <c r="BA143" s="70">
        <f t="shared" si="379"/>
        <v>6.1510126586402869</v>
      </c>
      <c r="BB143" s="70">
        <f t="shared" si="379"/>
        <v>5.5118041790124765</v>
      </c>
      <c r="BC143" s="70">
        <f t="shared" si="379"/>
        <v>5.1786174093228654</v>
      </c>
      <c r="BD143" s="70">
        <f t="shared" si="379"/>
        <v>5.1680246595309178</v>
      </c>
      <c r="BE143" s="70">
        <f t="shared" si="379"/>
        <v>4.6233812933816552</v>
      </c>
      <c r="BF143" s="70">
        <f t="shared" si="379"/>
        <v>4.6143760251614756</v>
      </c>
      <c r="BG143" s="70">
        <f t="shared" si="379"/>
        <v>5.4826552946577163</v>
      </c>
      <c r="BH143" s="70">
        <f t="shared" si="379"/>
        <v>5.7258588217189121</v>
      </c>
      <c r="BI143" s="70">
        <f t="shared" si="379"/>
        <v>5.1625388221683721</v>
      </c>
      <c r="BJ143" s="70">
        <f t="shared" si="379"/>
        <v>4.8817381403850924</v>
      </c>
      <c r="BK143" s="70">
        <f t="shared" si="379"/>
        <v>5.9290808372995398</v>
      </c>
      <c r="BL143" s="70">
        <f t="shared" si="379"/>
        <v>6.3863916494490152</v>
      </c>
      <c r="BM143" s="70">
        <f t="shared" si="379"/>
        <v>7.1807809522274937</v>
      </c>
      <c r="BN143" s="70">
        <f t="shared" si="379"/>
        <v>8.7997312043155116</v>
      </c>
      <c r="BO143" s="70">
        <f t="shared" si="379"/>
        <v>9.4259109648899191</v>
      </c>
      <c r="BP143" s="70">
        <f t="shared" si="379"/>
        <v>8.0299102155319915</v>
      </c>
      <c r="BQ143" s="70">
        <f t="shared" si="379"/>
        <v>7.034131702108442</v>
      </c>
      <c r="BR143" s="70">
        <f t="shared" si="379"/>
        <v>5.6198370080208964</v>
      </c>
      <c r="BS143" s="70">
        <f t="shared" si="379"/>
        <v>3.8349198206877642</v>
      </c>
      <c r="BT143" s="70">
        <f t="shared" si="379"/>
        <v>2.9043329232413342</v>
      </c>
      <c r="BU143" s="70">
        <f t="shared" si="379"/>
        <v>2.7276816262683452</v>
      </c>
      <c r="BV143" s="70">
        <f t="shared" si="379"/>
        <v>2.2897433875287745</v>
      </c>
      <c r="BW143" s="70">
        <f t="shared" si="379"/>
        <v>2.3599011884436094</v>
      </c>
      <c r="BX143" s="70">
        <f t="shared" si="379"/>
        <v>2.499965681009213</v>
      </c>
      <c r="BY143" s="70">
        <f t="shared" si="379"/>
        <v>2.7679771920181624</v>
      </c>
      <c r="BZ143" s="70">
        <f t="shared" si="379"/>
        <v>2.9788829236952186</v>
      </c>
      <c r="CA143" s="70">
        <f t="shared" si="379"/>
        <v>3.3074331458610819</v>
      </c>
      <c r="CB143" s="70">
        <f t="shared" si="379"/>
        <v>3.7876248891107083</v>
      </c>
      <c r="CC143" s="70">
        <f t="shared" si="379"/>
        <v>4.1622944047896908</v>
      </c>
      <c r="CD143" s="70">
        <f t="shared" si="379"/>
        <v>4.3562684674232752</v>
      </c>
      <c r="CE143" s="70">
        <f t="shared" si="379"/>
        <v>4.5908442267356779</v>
      </c>
      <c r="CF143" s="70">
        <f t="shared" si="379"/>
        <v>4.9353716633463183</v>
      </c>
      <c r="CG143" s="70">
        <f t="shared" si="379"/>
        <v>5.1911149644842824</v>
      </c>
      <c r="CH143" s="70">
        <f t="shared" si="379"/>
        <v>5.5140469251301001</v>
      </c>
      <c r="CI143" s="70">
        <f t="shared" si="379"/>
        <v>5.9907448447575797</v>
      </c>
      <c r="CJ143" s="70">
        <f t="shared" si="379"/>
        <v>6.35765832609653</v>
      </c>
      <c r="CK143" s="70">
        <f t="shared" si="379"/>
        <v>6.5672541232031518</v>
      </c>
      <c r="CL143" s="70">
        <f t="shared" si="379"/>
        <v>6.8218643300940043</v>
      </c>
      <c r="CM143" s="70">
        <f t="shared" si="379"/>
        <v>7.2221612808576268</v>
      </c>
      <c r="CN143" s="70">
        <f t="shared" si="379"/>
        <v>7.5462908707280603</v>
      </c>
      <c r="CO143" s="70">
        <f t="shared" si="379"/>
        <v>7.9256283470706501</v>
      </c>
      <c r="CP143" s="70">
        <f t="shared" si="379"/>
        <v>8.4453775984299657</v>
      </c>
      <c r="CQ143" s="70">
        <f t="shared" si="379"/>
        <v>8.8700104234477131</v>
      </c>
      <c r="CR143" s="70">
        <f t="shared" si="379"/>
        <v>9.0865305474350162</v>
      </c>
      <c r="CS143" s="70">
        <f t="shared" si="379"/>
        <v>9.2830973821259075</v>
      </c>
      <c r="CT143" s="70">
        <f t="shared" si="379"/>
        <v>9.3337725299486713</v>
      </c>
      <c r="CU143" s="70">
        <f t="shared" si="379"/>
        <v>9.2026137509058543</v>
      </c>
      <c r="CV143" s="70">
        <f t="shared" si="379"/>
        <v>9.0165734923705934</v>
      </c>
      <c r="CW143" s="70">
        <f t="shared" si="379"/>
        <v>8.8230046707881211</v>
      </c>
      <c r="CX143" s="70">
        <f t="shared" si="379"/>
        <v>8.6020138079915203</v>
      </c>
      <c r="CY143" s="70">
        <f t="shared" si="379"/>
        <v>8.4924516959426715</v>
      </c>
      <c r="CZ143" s="70">
        <f t="shared" si="379"/>
        <v>8.3965117166243157</v>
      </c>
      <c r="DA143" s="70">
        <f t="shared" si="379"/>
        <v>8.3608463138015008</v>
      </c>
      <c r="DB143" s="70">
        <f t="shared" si="379"/>
        <v>8.3470902965229818</v>
      </c>
      <c r="DC143" s="70">
        <f t="shared" ref="DC143:FN143" si="380">SUMPRODUCT(BZ$63:DC$63,$N$97:$AQ$97)</f>
        <v>8.3069341003231756</v>
      </c>
      <c r="DD143" s="70">
        <f t="shared" si="380"/>
        <v>8.288079548811794</v>
      </c>
      <c r="DE143" s="70">
        <f t="shared" si="380"/>
        <v>8.3366907018131524</v>
      </c>
      <c r="DF143" s="70">
        <f t="shared" si="380"/>
        <v>8.4078290026904661</v>
      </c>
      <c r="DG143" s="70">
        <f t="shared" si="380"/>
        <v>8.4782417340108314</v>
      </c>
      <c r="DH143" s="70">
        <f t="shared" si="380"/>
        <v>8.55062607067687</v>
      </c>
      <c r="DI143" s="70">
        <f t="shared" si="380"/>
        <v>8.5400238425498163</v>
      </c>
      <c r="DJ143" s="70">
        <f t="shared" si="380"/>
        <v>8.4062927274349324</v>
      </c>
      <c r="DK143" s="70">
        <f t="shared" si="380"/>
        <v>8.2035633155599292</v>
      </c>
      <c r="DL143" s="70">
        <f t="shared" si="380"/>
        <v>7.9687581585038849</v>
      </c>
      <c r="DM143" s="70">
        <f t="shared" si="380"/>
        <v>7.7353020476929721</v>
      </c>
      <c r="DN143" s="70">
        <f t="shared" si="380"/>
        <v>7.5688784014903883</v>
      </c>
      <c r="DO143" s="70">
        <f t="shared" si="380"/>
        <v>7.5121923745828179</v>
      </c>
      <c r="DP143" s="70">
        <f t="shared" si="380"/>
        <v>7.5322934528690588</v>
      </c>
      <c r="DQ143" s="70">
        <f t="shared" si="380"/>
        <v>7.628242867683281</v>
      </c>
      <c r="DR143" s="70">
        <f t="shared" si="380"/>
        <v>7.7867796127310314</v>
      </c>
      <c r="DS143" s="70">
        <f t="shared" si="380"/>
        <v>7.9791056495813155</v>
      </c>
      <c r="DT143" s="70">
        <f t="shared" si="380"/>
        <v>8.1704359065199181</v>
      </c>
      <c r="DU143" s="70">
        <f t="shared" si="380"/>
        <v>8.3671190662743733</v>
      </c>
      <c r="DV143" s="70">
        <f t="shared" si="380"/>
        <v>8.5617664780825908</v>
      </c>
      <c r="DW143" s="70">
        <f t="shared" si="380"/>
        <v>8.7272952152218828</v>
      </c>
      <c r="DX143" s="70">
        <f t="shared" si="380"/>
        <v>8.8702004786358835</v>
      </c>
      <c r="DY143" s="70">
        <f t="shared" si="380"/>
        <v>8.9873656674156237</v>
      </c>
      <c r="DZ143" s="70">
        <f t="shared" si="380"/>
        <v>9.0902353050535982</v>
      </c>
      <c r="EA143" s="70">
        <f t="shared" si="380"/>
        <v>9.1791950845611474</v>
      </c>
      <c r="EB143" s="70">
        <f t="shared" si="380"/>
        <v>9.2682831975659727</v>
      </c>
      <c r="EC143" s="70">
        <f t="shared" si="380"/>
        <v>9.3632054104800417</v>
      </c>
      <c r="ED143" s="70">
        <f t="shared" si="380"/>
        <v>9.4619659934572553</v>
      </c>
      <c r="EE143" s="70">
        <f t="shared" si="380"/>
        <v>9.5489058143268775</v>
      </c>
      <c r="EF143" s="70">
        <f t="shared" si="380"/>
        <v>9.6223376930164992</v>
      </c>
      <c r="EG143" s="70">
        <f t="shared" si="380"/>
        <v>9.689943385072274</v>
      </c>
      <c r="EH143" s="70">
        <f t="shared" si="380"/>
        <v>9.7533596337672108</v>
      </c>
      <c r="EI143" s="70">
        <f t="shared" si="380"/>
        <v>9.8168159307482981</v>
      </c>
      <c r="EJ143" s="70">
        <f t="shared" si="380"/>
        <v>9.8684294712634486</v>
      </c>
      <c r="EK143" s="70">
        <f t="shared" si="380"/>
        <v>9.8916285059860218</v>
      </c>
      <c r="EL143" s="70">
        <f t="shared" si="380"/>
        <v>9.8792664866902644</v>
      </c>
      <c r="EM143" s="70">
        <f t="shared" si="380"/>
        <v>9.8258549847098902</v>
      </c>
      <c r="EN143" s="70">
        <f t="shared" si="380"/>
        <v>9.7345995678575363</v>
      </c>
      <c r="EO143" s="70">
        <f t="shared" si="380"/>
        <v>9.6311847545009375</v>
      </c>
      <c r="EP143" s="70">
        <f t="shared" si="380"/>
        <v>9.5340819049927639</v>
      </c>
      <c r="EQ143" s="70">
        <f t="shared" si="380"/>
        <v>9.4605617318480775</v>
      </c>
      <c r="ER143" s="70">
        <f t="shared" si="380"/>
        <v>9.4116483263429611</v>
      </c>
      <c r="ES143" s="70">
        <f t="shared" si="380"/>
        <v>9.3900713378447946</v>
      </c>
      <c r="ET143" s="70">
        <f t="shared" si="380"/>
        <v>9.3892434057612437</v>
      </c>
      <c r="EU143" s="70">
        <f t="shared" si="380"/>
        <v>9.4018169502560376</v>
      </c>
      <c r="EV143" s="70">
        <f t="shared" si="380"/>
        <v>9.4173193739824974</v>
      </c>
      <c r="EW143" s="70">
        <f t="shared" si="380"/>
        <v>9.4409412951142286</v>
      </c>
      <c r="EX143" s="70">
        <f t="shared" si="380"/>
        <v>9.4734600008571679</v>
      </c>
      <c r="EY143" s="70">
        <f t="shared" si="380"/>
        <v>9.5058943168972085</v>
      </c>
      <c r="EZ143" s="70">
        <f t="shared" si="380"/>
        <v>9.5398862597502117</v>
      </c>
      <c r="FA143" s="70">
        <f t="shared" si="380"/>
        <v>9.5711102535161015</v>
      </c>
      <c r="FB143" s="70">
        <f t="shared" si="380"/>
        <v>9.590184476963195</v>
      </c>
      <c r="FC143" s="70">
        <f t="shared" si="380"/>
        <v>9.5941121037495325</v>
      </c>
      <c r="FD143" s="70">
        <f t="shared" si="380"/>
        <v>9.5846823083628134</v>
      </c>
      <c r="FE143" s="70">
        <f t="shared" si="380"/>
        <v>9.5707984612969312</v>
      </c>
      <c r="FF143" s="70">
        <f t="shared" si="380"/>
        <v>9.5557916642606049</v>
      </c>
      <c r="FG143" s="70">
        <f t="shared" si="380"/>
        <v>9.5466155598820066</v>
      </c>
      <c r="FH143" s="70">
        <f t="shared" si="380"/>
        <v>9.543314398937957</v>
      </c>
      <c r="FI143" s="70">
        <f t="shared" si="380"/>
        <v>9.549990666865158</v>
      </c>
      <c r="FJ143" s="70">
        <f t="shared" si="380"/>
        <v>9.5614816507161411</v>
      </c>
      <c r="FK143" s="70">
        <f t="shared" si="380"/>
        <v>9.573996754613276</v>
      </c>
      <c r="FL143" s="70">
        <f t="shared" si="380"/>
        <v>9.5910059142395081</v>
      </c>
      <c r="FM143" s="70">
        <f t="shared" si="380"/>
        <v>9.6124443553723591</v>
      </c>
      <c r="FN143" s="70">
        <f t="shared" si="380"/>
        <v>9.6353005562535969</v>
      </c>
      <c r="FO143" s="70">
        <f t="shared" ref="FO143:HZ143" si="381">SUMPRODUCT(EL$63:FO$63,$N$97:$AQ$97)</f>
        <v>9.6464971973846279</v>
      </c>
      <c r="FP143" s="70">
        <f t="shared" si="381"/>
        <v>9.645955443204036</v>
      </c>
      <c r="FQ143" s="70">
        <f t="shared" si="381"/>
        <v>9.6308220952154375</v>
      </c>
      <c r="FR143" s="70">
        <f t="shared" si="381"/>
        <v>9.6007299055694286</v>
      </c>
      <c r="FS143" s="70">
        <f t="shared" si="381"/>
        <v>9.5653958212091066</v>
      </c>
      <c r="FT143" s="70">
        <f t="shared" si="381"/>
        <v>9.536474275461412</v>
      </c>
      <c r="FU143" s="70">
        <f t="shared" si="381"/>
        <v>9.5185380075937296</v>
      </c>
      <c r="FV143" s="70">
        <f t="shared" si="381"/>
        <v>9.5174184228859424</v>
      </c>
      <c r="FW143" s="70">
        <f t="shared" si="381"/>
        <v>9.5288016666616482</v>
      </c>
      <c r="FX143" s="70">
        <f t="shared" si="381"/>
        <v>9.5481037987863822</v>
      </c>
      <c r="FY143" s="70">
        <f t="shared" si="381"/>
        <v>9.577564607474816</v>
      </c>
      <c r="FZ143" s="70">
        <f t="shared" si="381"/>
        <v>9.6177691668990164</v>
      </c>
      <c r="GA143" s="70">
        <f t="shared" si="381"/>
        <v>9.6631464534134714</v>
      </c>
      <c r="GB143" s="70">
        <f t="shared" si="381"/>
        <v>9.7205249044270587</v>
      </c>
      <c r="GC143" s="70">
        <f t="shared" si="381"/>
        <v>9.7847864052657556</v>
      </c>
      <c r="GD143" s="70">
        <f t="shared" si="381"/>
        <v>9.8554480366195065</v>
      </c>
      <c r="GE143" s="70">
        <f t="shared" si="381"/>
        <v>9.9386261204419757</v>
      </c>
      <c r="GF143" s="70">
        <f t="shared" si="381"/>
        <v>10.032562057234962</v>
      </c>
      <c r="GG143" s="70">
        <f t="shared" si="381"/>
        <v>10.138415680148572</v>
      </c>
      <c r="GH143" s="70">
        <f t="shared" si="381"/>
        <v>10.26054558921769</v>
      </c>
      <c r="GI143" s="70">
        <f t="shared" si="381"/>
        <v>10.389519282225478</v>
      </c>
      <c r="GJ143" s="70">
        <f t="shared" si="381"/>
        <v>10.506872923711782</v>
      </c>
      <c r="GK143" s="70">
        <f t="shared" si="381"/>
        <v>10.61535950900177</v>
      </c>
      <c r="GL143" s="70">
        <f t="shared" si="381"/>
        <v>10.721026582040949</v>
      </c>
      <c r="GM143" s="70">
        <f t="shared" si="381"/>
        <v>10.820657993649444</v>
      </c>
      <c r="GN143" s="70">
        <f t="shared" si="381"/>
        <v>10.925082242240705</v>
      </c>
      <c r="GO143" s="70">
        <f t="shared" si="381"/>
        <v>11.050029955990802</v>
      </c>
      <c r="GP143" s="70">
        <f t="shared" si="381"/>
        <v>11.183538595263295</v>
      </c>
      <c r="GQ143" s="70">
        <f t="shared" si="381"/>
        <v>11.306799901002478</v>
      </c>
      <c r="GR143" s="70">
        <f t="shared" si="381"/>
        <v>11.421640188280602</v>
      </c>
      <c r="GS143" s="70">
        <f t="shared" si="381"/>
        <v>11.55596399550066</v>
      </c>
      <c r="GT143" s="70">
        <f t="shared" si="381"/>
        <v>11.699423602355886</v>
      </c>
      <c r="GU143" s="70">
        <f t="shared" si="381"/>
        <v>11.860693610863439</v>
      </c>
      <c r="GV143" s="70">
        <f t="shared" si="381"/>
        <v>12.055194933063719</v>
      </c>
      <c r="GW143" s="70">
        <f t="shared" si="381"/>
        <v>12.263492509125793</v>
      </c>
      <c r="GX143" s="70">
        <f t="shared" si="381"/>
        <v>12.442329286299131</v>
      </c>
      <c r="GY143" s="70">
        <f t="shared" si="381"/>
        <v>12.597066510102845</v>
      </c>
      <c r="GZ143" s="70">
        <f t="shared" si="381"/>
        <v>12.711931972627987</v>
      </c>
      <c r="HA143" s="70">
        <f t="shared" si="381"/>
        <v>12.784028700707712</v>
      </c>
      <c r="HB143" s="70">
        <f t="shared" si="381"/>
        <v>12.82984066081865</v>
      </c>
      <c r="HC143" s="70">
        <f t="shared" si="381"/>
        <v>12.857036918938931</v>
      </c>
      <c r="HD143" s="70">
        <f t="shared" si="381"/>
        <v>12.863992521368143</v>
      </c>
      <c r="HE143" s="70">
        <f t="shared" si="381"/>
        <v>12.867853427048198</v>
      </c>
      <c r="HF143" s="70">
        <f t="shared" si="381"/>
        <v>12.851552853076734</v>
      </c>
      <c r="HG143" s="70">
        <f t="shared" si="381"/>
        <v>12.81674082406639</v>
      </c>
      <c r="HH143" s="70">
        <f t="shared" si="381"/>
        <v>12.776051449722628</v>
      </c>
      <c r="HI143" s="70">
        <f t="shared" si="381"/>
        <v>12.712604711832782</v>
      </c>
      <c r="HJ143" s="70">
        <f t="shared" si="381"/>
        <v>12.606799819978143</v>
      </c>
      <c r="HK143" s="70">
        <f t="shared" si="381"/>
        <v>12.477029605799032</v>
      </c>
      <c r="HL143" s="70">
        <f t="shared" si="381"/>
        <v>12.32096231859904</v>
      </c>
      <c r="HM143" s="70">
        <f t="shared" si="381"/>
        <v>12.109952282928964</v>
      </c>
      <c r="HN143" s="70">
        <f t="shared" si="381"/>
        <v>11.886874251920847</v>
      </c>
      <c r="HO143" s="70">
        <f t="shared" si="381"/>
        <v>11.695634367037558</v>
      </c>
      <c r="HP143" s="70">
        <f t="shared" si="381"/>
        <v>11.524976095241882</v>
      </c>
      <c r="HQ143" s="70">
        <f t="shared" si="381"/>
        <v>11.360156698014583</v>
      </c>
      <c r="HR143" s="70">
        <f t="shared" si="381"/>
        <v>11.225368920094665</v>
      </c>
      <c r="HS143" s="70">
        <f t="shared" si="381"/>
        <v>11.093037641465028</v>
      </c>
      <c r="HT143" s="70">
        <f t="shared" si="381"/>
        <v>10.919130476641856</v>
      </c>
      <c r="HU143" s="70">
        <f t="shared" si="381"/>
        <v>10.734391638086194</v>
      </c>
      <c r="HV143" s="70">
        <f t="shared" si="381"/>
        <v>10.57847706980103</v>
      </c>
      <c r="HW143" s="70">
        <f t="shared" si="381"/>
        <v>10.440900217885574</v>
      </c>
      <c r="HX143" s="70">
        <f t="shared" si="381"/>
        <v>10.25856420663551</v>
      </c>
      <c r="HY143" s="70">
        <f t="shared" si="381"/>
        <v>10.064321601914829</v>
      </c>
      <c r="HZ143" s="70">
        <f t="shared" si="381"/>
        <v>9.8376817430610259</v>
      </c>
      <c r="IA143" s="70">
        <f t="shared" ref="IA143:KL143" si="382">SUMPRODUCT(GX$63:IA$63,$N$97:$AQ$97)</f>
        <v>9.5396039299195117</v>
      </c>
      <c r="IB143" s="70">
        <f t="shared" si="382"/>
        <v>9.2157432826298198</v>
      </c>
      <c r="IC143" s="70">
        <f t="shared" si="382"/>
        <v>8.9621038514233309</v>
      </c>
      <c r="ID143" s="70">
        <f t="shared" si="382"/>
        <v>8.7570844215776233</v>
      </c>
      <c r="IE143" s="70">
        <f t="shared" si="382"/>
        <v>8.6312036857330323</v>
      </c>
      <c r="IF143" s="70">
        <f t="shared" si="382"/>
        <v>8.6031936662153257</v>
      </c>
      <c r="IG143" s="70">
        <f t="shared" si="382"/>
        <v>8.625845095699292</v>
      </c>
      <c r="IH143" s="70">
        <f t="shared" si="382"/>
        <v>8.6798455617329555</v>
      </c>
      <c r="II143" s="70">
        <f t="shared" si="382"/>
        <v>8.7963984876446624</v>
      </c>
      <c r="IJ143" s="70">
        <f t="shared" si="382"/>
        <v>8.9324758520896452</v>
      </c>
      <c r="IK143" s="70">
        <f t="shared" si="382"/>
        <v>9.0846769953767499</v>
      </c>
      <c r="IL143" s="70">
        <f t="shared" si="382"/>
        <v>9.2765037301124273</v>
      </c>
      <c r="IM143" s="70">
        <f t="shared" si="382"/>
        <v>9.4632247441257142</v>
      </c>
      <c r="IN143" s="70">
        <f t="shared" si="382"/>
        <v>9.5893572809040002</v>
      </c>
      <c r="IO143" s="70">
        <f t="shared" si="382"/>
        <v>9.6683376046317946</v>
      </c>
      <c r="IP143" s="70">
        <f t="shared" si="382"/>
        <v>9.7218685932665618</v>
      </c>
      <c r="IQ143" s="70">
        <f t="shared" si="382"/>
        <v>9.7224250275614459</v>
      </c>
      <c r="IR143" s="70">
        <f t="shared" si="382"/>
        <v>9.7142078803985434</v>
      </c>
      <c r="IS143" s="70">
        <f t="shared" si="382"/>
        <v>9.752941761836869</v>
      </c>
      <c r="IT143" s="70">
        <f t="shared" si="382"/>
        <v>9.8086662909778646</v>
      </c>
      <c r="IU143" s="70">
        <f t="shared" si="382"/>
        <v>9.8309203428607717</v>
      </c>
      <c r="IV143" s="70">
        <f t="shared" si="382"/>
        <v>9.837858821382957</v>
      </c>
      <c r="IW143" s="70">
        <f t="shared" si="382"/>
        <v>9.8867440620982681</v>
      </c>
      <c r="IX143" s="70">
        <f t="shared" si="382"/>
        <v>9.9375577830278363</v>
      </c>
      <c r="IY143" s="70">
        <f t="shared" si="382"/>
        <v>10.018227556388096</v>
      </c>
      <c r="IZ143" s="70">
        <f t="shared" si="382"/>
        <v>10.179797606674892</v>
      </c>
      <c r="JA143" s="70">
        <f t="shared" si="382"/>
        <v>10.373302248156516</v>
      </c>
      <c r="JB143" s="70">
        <f t="shared" si="382"/>
        <v>10.467212310673981</v>
      </c>
      <c r="JC143" s="70">
        <f t="shared" si="382"/>
        <v>10.488300908870155</v>
      </c>
      <c r="JD143" s="70">
        <f t="shared" si="382"/>
        <v>10.415491691458913</v>
      </c>
      <c r="JE143" s="70">
        <f t="shared" si="382"/>
        <v>10.223576775849301</v>
      </c>
      <c r="JF143" s="70">
        <f t="shared" si="382"/>
        <v>9.9738530078326395</v>
      </c>
      <c r="JG143" s="70">
        <f t="shared" si="382"/>
        <v>9.7515062592089485</v>
      </c>
      <c r="JH143" s="70">
        <f t="shared" si="382"/>
        <v>9.5394388958728875</v>
      </c>
      <c r="JI143" s="70">
        <f t="shared" si="382"/>
        <v>9.3683206206167746</v>
      </c>
      <c r="JJ143" s="70">
        <f t="shared" si="382"/>
        <v>9.2399002744773711</v>
      </c>
      <c r="JK143" s="70">
        <f t="shared" si="382"/>
        <v>9.141361839950596</v>
      </c>
      <c r="JL143" s="70">
        <f t="shared" si="382"/>
        <v>9.0516336438342879</v>
      </c>
      <c r="JM143" s="70">
        <f t="shared" si="382"/>
        <v>8.9739341793058038</v>
      </c>
      <c r="JN143" s="70">
        <f t="shared" si="382"/>
        <v>8.8925034677711565</v>
      </c>
      <c r="JO143" s="70">
        <f t="shared" si="382"/>
        <v>8.8075403319989896</v>
      </c>
      <c r="JP143" s="70">
        <f t="shared" si="382"/>
        <v>8.7081660556119296</v>
      </c>
      <c r="JQ143" s="70">
        <f t="shared" si="382"/>
        <v>8.5879148682209543</v>
      </c>
      <c r="JR143" s="70">
        <f t="shared" si="382"/>
        <v>8.4666738836480135</v>
      </c>
      <c r="JS143" s="70">
        <f t="shared" si="382"/>
        <v>8.3562847629439769</v>
      </c>
      <c r="JT143" s="70">
        <f t="shared" si="382"/>
        <v>8.2595687978519123</v>
      </c>
      <c r="JU143" s="70">
        <f t="shared" si="382"/>
        <v>8.1799259037790346</v>
      </c>
      <c r="JV143" s="70">
        <f t="shared" si="382"/>
        <v>8.1170476611101563</v>
      </c>
      <c r="JW143" s="70">
        <f t="shared" si="382"/>
        <v>8.0514161956904058</v>
      </c>
      <c r="JX143" s="70">
        <f t="shared" si="382"/>
        <v>7.9715139571083142</v>
      </c>
      <c r="JY143" s="70">
        <f t="shared" si="382"/>
        <v>7.8911044345247596</v>
      </c>
      <c r="JZ143" s="70">
        <f t="shared" si="382"/>
        <v>7.8171091742204855</v>
      </c>
      <c r="KA143" s="70">
        <f t="shared" si="382"/>
        <v>7.7525920542573008</v>
      </c>
      <c r="KB143" s="70">
        <f t="shared" si="382"/>
        <v>7.6794097744904857</v>
      </c>
      <c r="KC143" s="70">
        <f t="shared" si="382"/>
        <v>7.5966410800563322</v>
      </c>
      <c r="KD143" s="70">
        <f t="shared" si="382"/>
        <v>7.4847747150457433</v>
      </c>
      <c r="KE143" s="70">
        <f t="shared" si="382"/>
        <v>7.3342328241582795</v>
      </c>
      <c r="KF143" s="70">
        <f t="shared" si="382"/>
        <v>7.1583225514329882</v>
      </c>
      <c r="KG143" s="70">
        <f t="shared" si="382"/>
        <v>6.9888250171137765</v>
      </c>
      <c r="KH143" s="70">
        <f t="shared" si="382"/>
        <v>6.8288997715133481</v>
      </c>
      <c r="KI143" s="70">
        <f t="shared" si="382"/>
        <v>6.7000453869795207</v>
      </c>
      <c r="KJ143" s="70">
        <f t="shared" si="382"/>
        <v>6.6044371097769572</v>
      </c>
      <c r="KK143" s="70">
        <f t="shared" si="382"/>
        <v>6.5362939913236202</v>
      </c>
      <c r="KL143" s="70">
        <f t="shared" si="382"/>
        <v>6.4888359905828139</v>
      </c>
      <c r="KM143" s="70">
        <f t="shared" ref="KM143:MX143" si="383">SUMPRODUCT(JJ$63:KM$63,$N$97:$AQ$97)</f>
        <v>6.4651396921466384</v>
      </c>
      <c r="KN143" s="70">
        <f t="shared" si="383"/>
        <v>6.4498582487457412</v>
      </c>
      <c r="KO143" s="70">
        <f t="shared" si="383"/>
        <v>6.4549796675111066</v>
      </c>
      <c r="KP143" s="70">
        <f t="shared" si="383"/>
        <v>6.4757746850034703</v>
      </c>
      <c r="KQ143" s="70">
        <f t="shared" si="383"/>
        <v>6.5020786002755093</v>
      </c>
      <c r="KR143" s="70">
        <f t="shared" si="383"/>
        <v>6.5457912382037211</v>
      </c>
      <c r="KS143" s="70">
        <f t="shared" si="383"/>
        <v>6.6201074121253365</v>
      </c>
      <c r="KT143" s="70">
        <f t="shared" si="383"/>
        <v>6.7127175474141385</v>
      </c>
      <c r="KU143" s="70">
        <f t="shared" si="383"/>
        <v>6.8256279016079935</v>
      </c>
      <c r="KV143" s="70">
        <f t="shared" si="383"/>
        <v>6.9813699983995878</v>
      </c>
      <c r="KW143" s="70">
        <f t="shared" si="383"/>
        <v>7.1449877833975908</v>
      </c>
      <c r="KX143" s="70">
        <f t="shared" si="383"/>
        <v>7.2827680770053753</v>
      </c>
      <c r="KY143" s="70">
        <f t="shared" si="383"/>
        <v>7.4040523898243542</v>
      </c>
      <c r="KZ143" s="70">
        <f t="shared" si="383"/>
        <v>7.5196985521981059</v>
      </c>
      <c r="LA143" s="70">
        <f t="shared" si="383"/>
        <v>7.6122294888594828</v>
      </c>
      <c r="LB143" s="70">
        <f t="shared" si="383"/>
        <v>7.7044879112088998</v>
      </c>
      <c r="LC143" s="70">
        <f t="shared" si="383"/>
        <v>7.8302850436011449</v>
      </c>
      <c r="LD143" s="70">
        <f t="shared" si="383"/>
        <v>7.9632439924680556</v>
      </c>
      <c r="LE143" s="70">
        <f t="shared" si="383"/>
        <v>8.0714759983241198</v>
      </c>
      <c r="LF143" s="70">
        <f t="shared" si="383"/>
        <v>8.1628570564327401</v>
      </c>
      <c r="LG143" s="70">
        <f t="shared" si="383"/>
        <v>8.2888925002231435</v>
      </c>
      <c r="LH143" s="70">
        <f t="shared" si="383"/>
        <v>8.4300256762863235</v>
      </c>
      <c r="LI143" s="70">
        <f t="shared" si="383"/>
        <v>8.6025259787463444</v>
      </c>
      <c r="LJ143" s="70">
        <f t="shared" si="383"/>
        <v>8.8393862391078422</v>
      </c>
      <c r="LK143" s="70">
        <f t="shared" si="383"/>
        <v>9.1037435207747599</v>
      </c>
      <c r="LL143" s="70">
        <f t="shared" si="383"/>
        <v>9.3213127636859241</v>
      </c>
      <c r="LM143" s="70">
        <f t="shared" si="383"/>
        <v>9.4981132163047324</v>
      </c>
      <c r="LN143" s="70">
        <f t="shared" si="383"/>
        <v>9.6217979697174858</v>
      </c>
      <c r="LO143" s="70">
        <f t="shared" si="383"/>
        <v>9.678645560896614</v>
      </c>
      <c r="LP143" s="70">
        <f t="shared" si="383"/>
        <v>9.6953700249475041</v>
      </c>
      <c r="LQ143" s="70">
        <f t="shared" si="383"/>
        <v>9.6987595362267385</v>
      </c>
      <c r="LR143" s="70">
        <f t="shared" si="383"/>
        <v>9.6948715659953688</v>
      </c>
      <c r="LS143" s="70">
        <f t="shared" si="383"/>
        <v>9.6883912043624427</v>
      </c>
      <c r="LT143" s="70">
        <f t="shared" si="383"/>
        <v>9.6726565370882334</v>
      </c>
      <c r="LU143" s="70">
        <f t="shared" si="383"/>
        <v>9.6797008050061581</v>
      </c>
      <c r="LV143" s="70">
        <f t="shared" si="383"/>
        <v>9.7020577325883615</v>
      </c>
      <c r="LW143" s="70">
        <f t="shared" si="383"/>
        <v>9.7108384332926558</v>
      </c>
      <c r="LX143" s="70">
        <f t="shared" si="383"/>
        <v>9.7302741442785958</v>
      </c>
      <c r="LY143" s="70">
        <f t="shared" si="383"/>
        <v>9.7793116329472678</v>
      </c>
      <c r="LZ143" s="70">
        <f t="shared" si="383"/>
        <v>9.7888792048569542</v>
      </c>
      <c r="MA143" s="70">
        <f t="shared" si="383"/>
        <v>9.7693161872198164</v>
      </c>
      <c r="MB143" s="70">
        <f t="shared" si="383"/>
        <v>9.7793056145496795</v>
      </c>
      <c r="MC143" s="70">
        <f t="shared" si="383"/>
        <v>9.8121371091069314</v>
      </c>
      <c r="MD143" s="70">
        <f t="shared" si="383"/>
        <v>9.8336868265580524</v>
      </c>
      <c r="ME143" s="70">
        <f t="shared" si="383"/>
        <v>9.8960640154405919</v>
      </c>
      <c r="MF143" s="70">
        <f t="shared" si="383"/>
        <v>10.000027592141258</v>
      </c>
      <c r="MG143" s="70">
        <f t="shared" si="383"/>
        <v>10.072102464164416</v>
      </c>
      <c r="MH143" s="70">
        <f t="shared" si="383"/>
        <v>10.11371631335401</v>
      </c>
      <c r="MI143" s="70">
        <f t="shared" si="383"/>
        <v>10.179121085118483</v>
      </c>
      <c r="MJ143" s="70">
        <f t="shared" si="383"/>
        <v>10.302174610582577</v>
      </c>
      <c r="MK143" s="70">
        <f t="shared" si="383"/>
        <v>10.397753344771512</v>
      </c>
      <c r="ML143" s="70">
        <f t="shared" si="383"/>
        <v>10.510116188935434</v>
      </c>
      <c r="MM143" s="70">
        <f t="shared" si="383"/>
        <v>10.646333461652645</v>
      </c>
      <c r="MN143" s="70">
        <f t="shared" si="383"/>
        <v>10.719642287443328</v>
      </c>
      <c r="MO143" s="70">
        <f t="shared" si="383"/>
        <v>10.701081800108293</v>
      </c>
      <c r="MP143" s="70">
        <f t="shared" si="383"/>
        <v>10.700976061060567</v>
      </c>
      <c r="MQ143" s="70">
        <f t="shared" si="383"/>
        <v>10.679799032811941</v>
      </c>
      <c r="MR143" s="70">
        <f t="shared" si="383"/>
        <v>10.649394034060464</v>
      </c>
      <c r="MS143" s="70">
        <f t="shared" si="383"/>
        <v>10.662912088357142</v>
      </c>
      <c r="MT143" s="70">
        <f t="shared" si="383"/>
        <v>10.705102840145774</v>
      </c>
      <c r="MU143" s="70">
        <f t="shared" si="383"/>
        <v>10.735317930949996</v>
      </c>
      <c r="MV143" s="70">
        <f t="shared" si="383"/>
        <v>10.788824144594727</v>
      </c>
      <c r="MW143" s="70">
        <f t="shared" si="383"/>
        <v>10.839765905325441</v>
      </c>
      <c r="MX143" s="70">
        <f t="shared" si="383"/>
        <v>10.889389238766872</v>
      </c>
      <c r="MY143" s="70">
        <f t="shared" ref="MY143:NO143" si="384">SUMPRODUCT(LV$63:MY$63,$N$97:$AQ$97)</f>
        <v>10.932626590136987</v>
      </c>
      <c r="MZ143" s="70">
        <f t="shared" si="384"/>
        <v>10.969991864052332</v>
      </c>
      <c r="NA143" s="70">
        <f t="shared" si="384"/>
        <v>10.993727335058233</v>
      </c>
      <c r="NB143" s="70">
        <f t="shared" si="384"/>
        <v>10.997215316650932</v>
      </c>
      <c r="NC143" s="70">
        <f t="shared" si="384"/>
        <v>10.980484105396744</v>
      </c>
      <c r="ND143" s="70">
        <f t="shared" si="384"/>
        <v>10.946906933214448</v>
      </c>
      <c r="NE143" s="70">
        <f t="shared" si="384"/>
        <v>10.910800418904902</v>
      </c>
      <c r="NF143" s="70">
        <f t="shared" si="384"/>
        <v>10.878716805036088</v>
      </c>
      <c r="NG143" s="70">
        <f t="shared" si="384"/>
        <v>10.855426548443837</v>
      </c>
      <c r="NH143" s="70">
        <f t="shared" si="384"/>
        <v>10.836919735623766</v>
      </c>
      <c r="NI143" s="70">
        <f t="shared" si="384"/>
        <v>10.818722455633882</v>
      </c>
      <c r="NJ143" s="70">
        <f t="shared" si="384"/>
        <v>10.795591424314063</v>
      </c>
      <c r="NK143" s="70">
        <f t="shared" si="384"/>
        <v>10.764005573733984</v>
      </c>
      <c r="NL143" s="70">
        <f t="shared" si="384"/>
        <v>10.733608303991701</v>
      </c>
      <c r="NM143" s="70">
        <f t="shared" si="384"/>
        <v>10.708133877522561</v>
      </c>
      <c r="NN143" s="70">
        <f t="shared" si="384"/>
        <v>10.691032055907373</v>
      </c>
      <c r="NO143" s="71">
        <f t="shared" si="384"/>
        <v>10.662307871653617</v>
      </c>
      <c r="NP143" s="14"/>
      <c r="NQ143" s="14"/>
    </row>
    <row r="144" spans="1:381" s="10" customFormat="1" x14ac:dyDescent="0.2">
      <c r="A144" s="8"/>
      <c r="B144" s="8"/>
      <c r="C144" s="136" t="str">
        <f>OFMOR_FFF_0!C144</f>
        <v>FreeStock</v>
      </c>
      <c r="D144" s="136"/>
      <c r="E144" s="136" t="str">
        <f>OFMOR_FFF_0!E144</f>
        <v>Оборот: Освободившийся сток в ценах продажи после всех отмен</v>
      </c>
      <c r="F144" s="8"/>
      <c r="G144" s="8" t="str">
        <f>OFMOR_FFF_0!G144</f>
        <v>тыс.руб.</v>
      </c>
      <c r="H144" s="8"/>
      <c r="I144" s="8"/>
      <c r="J144" s="8"/>
      <c r="K144" s="9">
        <f t="shared" si="330"/>
        <v>62435.573355761779</v>
      </c>
      <c r="L144" s="8"/>
      <c r="M144" s="8"/>
      <c r="N144" s="33">
        <f>N136+N138+N140+N142+N143</f>
        <v>0.51858431925109871</v>
      </c>
      <c r="O144" s="34">
        <f t="shared" ref="O144:BZ144" si="385">O136+O138+O140+O142+O143</f>
        <v>1.5922025601518637</v>
      </c>
      <c r="P144" s="34">
        <f t="shared" si="385"/>
        <v>2.1783224934421508</v>
      </c>
      <c r="Q144" s="34">
        <f>Q136+Q138+Q140+Q142+Q143</f>
        <v>4.4096742050700524</v>
      </c>
      <c r="R144" s="34">
        <f t="shared" si="385"/>
        <v>6.4615251545497792</v>
      </c>
      <c r="S144" s="34">
        <f t="shared" si="385"/>
        <v>8.6370834941132273</v>
      </c>
      <c r="T144" s="34">
        <f t="shared" si="385"/>
        <v>12.807319711824611</v>
      </c>
      <c r="U144" s="34">
        <f t="shared" si="385"/>
        <v>17.809546795217649</v>
      </c>
      <c r="V144" s="34">
        <f t="shared" si="385"/>
        <v>21.261617075835929</v>
      </c>
      <c r="W144" s="34">
        <f t="shared" si="385"/>
        <v>26.361827611227049</v>
      </c>
      <c r="X144" s="34">
        <f t="shared" si="385"/>
        <v>35.534613320832172</v>
      </c>
      <c r="Y144" s="34">
        <f t="shared" si="385"/>
        <v>43.406780661994787</v>
      </c>
      <c r="Z144" s="34">
        <f t="shared" si="385"/>
        <v>51.427273928673799</v>
      </c>
      <c r="AA144" s="34">
        <f t="shared" si="385"/>
        <v>62.923741296125542</v>
      </c>
      <c r="AB144" s="34">
        <f t="shared" si="385"/>
        <v>72.61332938850876</v>
      </c>
      <c r="AC144" s="34">
        <f t="shared" si="385"/>
        <v>77.346024361517891</v>
      </c>
      <c r="AD144" s="34">
        <f t="shared" si="385"/>
        <v>84.142132407191554</v>
      </c>
      <c r="AE144" s="34">
        <f t="shared" si="385"/>
        <v>89.23441553650548</v>
      </c>
      <c r="AF144" s="34">
        <f t="shared" si="385"/>
        <v>91.038270694111901</v>
      </c>
      <c r="AG144" s="34">
        <f t="shared" si="385"/>
        <v>90.978795204468526</v>
      </c>
      <c r="AH144" s="34">
        <f t="shared" si="385"/>
        <v>90.937256494914536</v>
      </c>
      <c r="AI144" s="34">
        <f t="shared" si="385"/>
        <v>90.12805221934488</v>
      </c>
      <c r="AJ144" s="34">
        <f t="shared" si="385"/>
        <v>88.054073823600561</v>
      </c>
      <c r="AK144" s="34">
        <f t="shared" si="385"/>
        <v>90.645076032262267</v>
      </c>
      <c r="AL144" s="34">
        <f t="shared" si="385"/>
        <v>96.619511030343972</v>
      </c>
      <c r="AM144" s="34">
        <f t="shared" si="385"/>
        <v>105.47250826603673</v>
      </c>
      <c r="AN144" s="34">
        <f t="shared" si="385"/>
        <v>107.00741617361803</v>
      </c>
      <c r="AO144" s="34">
        <f t="shared" si="385"/>
        <v>115.15276291630219</v>
      </c>
      <c r="AP144" s="34">
        <f t="shared" si="385"/>
        <v>122.09046250617602</v>
      </c>
      <c r="AQ144" s="34">
        <f t="shared" si="385"/>
        <v>125.65125603149039</v>
      </c>
      <c r="AR144" s="34">
        <f t="shared" si="385"/>
        <v>136.26761069582466</v>
      </c>
      <c r="AS144" s="34">
        <f t="shared" si="385"/>
        <v>135.82799870948429</v>
      </c>
      <c r="AT144" s="34">
        <f t="shared" si="385"/>
        <v>124.71460245200521</v>
      </c>
      <c r="AU144" s="34">
        <f t="shared" si="385"/>
        <v>116.92497537997845</v>
      </c>
      <c r="AV144" s="34">
        <f t="shared" si="385"/>
        <v>102.26503059462334</v>
      </c>
      <c r="AW144" s="34">
        <f t="shared" si="385"/>
        <v>88.644749947584401</v>
      </c>
      <c r="AX144" s="34">
        <f t="shared" si="385"/>
        <v>78.618816693989316</v>
      </c>
      <c r="AY144" s="34">
        <f t="shared" si="385"/>
        <v>71.156681392944762</v>
      </c>
      <c r="AZ144" s="34">
        <f t="shared" si="385"/>
        <v>66.992889412854325</v>
      </c>
      <c r="BA144" s="34">
        <f t="shared" si="385"/>
        <v>65.359411004259059</v>
      </c>
      <c r="BB144" s="34">
        <f t="shared" si="385"/>
        <v>65.369254787324522</v>
      </c>
      <c r="BC144" s="34">
        <f t="shared" si="385"/>
        <v>66.468421584017037</v>
      </c>
      <c r="BD144" s="34">
        <f t="shared" si="385"/>
        <v>69.396211040784436</v>
      </c>
      <c r="BE144" s="34">
        <f t="shared" si="385"/>
        <v>72.663921020461814</v>
      </c>
      <c r="BF144" s="34">
        <f t="shared" si="385"/>
        <v>77.485161588973369</v>
      </c>
      <c r="BG144" s="34">
        <f t="shared" si="385"/>
        <v>83.295530678794847</v>
      </c>
      <c r="BH144" s="34">
        <f t="shared" si="385"/>
        <v>88.59206830882006</v>
      </c>
      <c r="BI144" s="34">
        <f t="shared" si="385"/>
        <v>92.929446300131659</v>
      </c>
      <c r="BJ144" s="34">
        <f t="shared" si="385"/>
        <v>97.770178810624472</v>
      </c>
      <c r="BK144" s="34">
        <f t="shared" si="385"/>
        <v>103.27886474784175</v>
      </c>
      <c r="BL144" s="34">
        <f t="shared" si="385"/>
        <v>108.0717151572883</v>
      </c>
      <c r="BM144" s="34">
        <f t="shared" si="385"/>
        <v>114.41069694090542</v>
      </c>
      <c r="BN144" s="34">
        <f t="shared" si="385"/>
        <v>121.11039648949958</v>
      </c>
      <c r="BO144" s="34">
        <f t="shared" si="385"/>
        <v>127.35401958928462</v>
      </c>
      <c r="BP144" s="34">
        <f t="shared" si="385"/>
        <v>131.46243254608189</v>
      </c>
      <c r="BQ144" s="34">
        <f t="shared" si="385"/>
        <v>136.33067149744227</v>
      </c>
      <c r="BR144" s="34">
        <f t="shared" si="385"/>
        <v>141.55516955647951</v>
      </c>
      <c r="BS144" s="34">
        <f t="shared" si="385"/>
        <v>145.870527055747</v>
      </c>
      <c r="BT144" s="34">
        <f t="shared" si="385"/>
        <v>151.79668221088829</v>
      </c>
      <c r="BU144" s="34">
        <f t="shared" si="385"/>
        <v>156.75011444087156</v>
      </c>
      <c r="BV144" s="34">
        <f t="shared" si="385"/>
        <v>159.62200915743446</v>
      </c>
      <c r="BW144" s="34">
        <f t="shared" si="385"/>
        <v>163.00750827091747</v>
      </c>
      <c r="BX144" s="34">
        <f t="shared" si="385"/>
        <v>164.21674192926548</v>
      </c>
      <c r="BY144" s="34">
        <f t="shared" si="385"/>
        <v>164.65371108272038</v>
      </c>
      <c r="BZ144" s="34">
        <f t="shared" si="385"/>
        <v>164.33126497509917</v>
      </c>
      <c r="CA144" s="34">
        <f t="shared" ref="CA144:EL144" si="386">CA136+CA138+CA140+CA142+CA143</f>
        <v>163.22082291967766</v>
      </c>
      <c r="CB144" s="34">
        <f t="shared" si="386"/>
        <v>162.17188528221817</v>
      </c>
      <c r="CC144" s="34">
        <f t="shared" si="386"/>
        <v>161.32188239013783</v>
      </c>
      <c r="CD144" s="34">
        <f t="shared" si="386"/>
        <v>160.67591213191849</v>
      </c>
      <c r="CE144" s="34">
        <f t="shared" si="386"/>
        <v>160.31458258709267</v>
      </c>
      <c r="CF144" s="34">
        <f t="shared" si="386"/>
        <v>160.54698015937643</v>
      </c>
      <c r="CG144" s="34">
        <f t="shared" si="386"/>
        <v>160.93438682514517</v>
      </c>
      <c r="CH144" s="34">
        <f t="shared" si="386"/>
        <v>161.49852443866689</v>
      </c>
      <c r="CI144" s="34">
        <f t="shared" si="386"/>
        <v>162.42241906160797</v>
      </c>
      <c r="CJ144" s="34">
        <f t="shared" si="386"/>
        <v>163.15900826039669</v>
      </c>
      <c r="CK144" s="34">
        <f t="shared" si="386"/>
        <v>163.43206692417712</v>
      </c>
      <c r="CL144" s="34">
        <f t="shared" si="386"/>
        <v>163.50070415074549</v>
      </c>
      <c r="CM144" s="34">
        <f t="shared" si="386"/>
        <v>162.96580262593181</v>
      </c>
      <c r="CN144" s="34">
        <f t="shared" si="386"/>
        <v>161.52883122954827</v>
      </c>
      <c r="CO144" s="34">
        <f t="shared" si="386"/>
        <v>159.72501017060063</v>
      </c>
      <c r="CP144" s="34">
        <f t="shared" si="386"/>
        <v>157.77335813565747</v>
      </c>
      <c r="CQ144" s="34">
        <f t="shared" si="386"/>
        <v>156.02365963312437</v>
      </c>
      <c r="CR144" s="34">
        <f t="shared" si="386"/>
        <v>154.65460220218989</v>
      </c>
      <c r="CS144" s="34">
        <f t="shared" si="386"/>
        <v>154.18347323250501</v>
      </c>
      <c r="CT144" s="34">
        <f t="shared" si="386"/>
        <v>154.45200908003577</v>
      </c>
      <c r="CU144" s="34">
        <f t="shared" si="386"/>
        <v>155.30444566064023</v>
      </c>
      <c r="CV144" s="34">
        <f t="shared" si="386"/>
        <v>156.92233329861097</v>
      </c>
      <c r="CW144" s="34">
        <f t="shared" si="386"/>
        <v>159.01716574828168</v>
      </c>
      <c r="CX144" s="34">
        <f t="shared" si="386"/>
        <v>161.38055138772702</v>
      </c>
      <c r="CY144" s="34">
        <f t="shared" si="386"/>
        <v>163.90959457956083</v>
      </c>
      <c r="CZ144" s="34">
        <f t="shared" si="386"/>
        <v>166.41672449187755</v>
      </c>
      <c r="DA144" s="34">
        <f t="shared" si="386"/>
        <v>168.83460699141131</v>
      </c>
      <c r="DB144" s="34">
        <f t="shared" si="386"/>
        <v>171.21065981720648</v>
      </c>
      <c r="DC144" s="34">
        <f t="shared" si="386"/>
        <v>173.36962337738021</v>
      </c>
      <c r="DD144" s="34">
        <f t="shared" si="386"/>
        <v>175.2821581795011</v>
      </c>
      <c r="DE144" s="34">
        <f t="shared" si="386"/>
        <v>177.07759159505537</v>
      </c>
      <c r="DF144" s="34">
        <f t="shared" si="386"/>
        <v>178.75277085547188</v>
      </c>
      <c r="DG144" s="34">
        <f t="shared" si="386"/>
        <v>180.42929200468942</v>
      </c>
      <c r="DH144" s="34">
        <f t="shared" si="386"/>
        <v>182.06823152935641</v>
      </c>
      <c r="DI144" s="34">
        <f t="shared" si="386"/>
        <v>183.57517311572735</v>
      </c>
      <c r="DJ144" s="34">
        <f t="shared" si="386"/>
        <v>184.90735663303283</v>
      </c>
      <c r="DK144" s="34">
        <f t="shared" si="386"/>
        <v>186.03215803586036</v>
      </c>
      <c r="DL144" s="34">
        <f t="shared" si="386"/>
        <v>186.91848079581973</v>
      </c>
      <c r="DM144" s="34">
        <f t="shared" si="386"/>
        <v>187.59409321876927</v>
      </c>
      <c r="DN144" s="34">
        <f t="shared" si="386"/>
        <v>188.09779511041231</v>
      </c>
      <c r="DO144" s="34">
        <f t="shared" si="386"/>
        <v>188.33383086771198</v>
      </c>
      <c r="DP144" s="34">
        <f t="shared" si="386"/>
        <v>188.25699293272987</v>
      </c>
      <c r="DQ144" s="34">
        <f t="shared" si="386"/>
        <v>187.87690562034797</v>
      </c>
      <c r="DR144" s="34">
        <f t="shared" si="386"/>
        <v>187.24376784207919</v>
      </c>
      <c r="DS144" s="34">
        <f t="shared" si="386"/>
        <v>186.5623254324089</v>
      </c>
      <c r="DT144" s="34">
        <f t="shared" si="386"/>
        <v>185.83084848450585</v>
      </c>
      <c r="DU144" s="34">
        <f t="shared" si="386"/>
        <v>185.25604764939158</v>
      </c>
      <c r="DV144" s="34">
        <f t="shared" si="386"/>
        <v>184.87999066730649</v>
      </c>
      <c r="DW144" s="34">
        <f t="shared" si="386"/>
        <v>184.67847645734975</v>
      </c>
      <c r="DX144" s="34">
        <f t="shared" si="386"/>
        <v>184.71907904726595</v>
      </c>
      <c r="DY144" s="34">
        <f t="shared" si="386"/>
        <v>184.90652458449452</v>
      </c>
      <c r="DZ144" s="34">
        <f t="shared" si="386"/>
        <v>185.22924994570744</v>
      </c>
      <c r="EA144" s="34">
        <f t="shared" si="386"/>
        <v>185.61768567615749</v>
      </c>
      <c r="EB144" s="34">
        <f t="shared" si="386"/>
        <v>186.073798581143</v>
      </c>
      <c r="EC144" s="34">
        <f t="shared" si="386"/>
        <v>186.54733793246251</v>
      </c>
      <c r="ED144" s="34">
        <f t="shared" si="386"/>
        <v>186.98606966483632</v>
      </c>
      <c r="EE144" s="34">
        <f t="shared" si="386"/>
        <v>187.36479693670645</v>
      </c>
      <c r="EF144" s="34">
        <f t="shared" si="386"/>
        <v>187.59399451250692</v>
      </c>
      <c r="EG144" s="34">
        <f t="shared" si="386"/>
        <v>187.74414689198014</v>
      </c>
      <c r="EH144" s="34">
        <f t="shared" si="386"/>
        <v>187.78066594131701</v>
      </c>
      <c r="EI144" s="34">
        <f t="shared" si="386"/>
        <v>187.74107555522417</v>
      </c>
      <c r="EJ144" s="34">
        <f t="shared" si="386"/>
        <v>187.67636996122803</v>
      </c>
      <c r="EK144" s="34">
        <f t="shared" si="386"/>
        <v>187.62390149479234</v>
      </c>
      <c r="EL144" s="34">
        <f t="shared" si="386"/>
        <v>187.6202983063414</v>
      </c>
      <c r="EM144" s="34">
        <f t="shared" ref="EM144:GX144" si="387">EM136+EM138+EM140+EM142+EM143</f>
        <v>187.64767246268025</v>
      </c>
      <c r="EN144" s="34">
        <f t="shared" si="387"/>
        <v>187.73239949856318</v>
      </c>
      <c r="EO144" s="34">
        <f t="shared" si="387"/>
        <v>187.84889907064439</v>
      </c>
      <c r="EP144" s="34">
        <f t="shared" si="387"/>
        <v>187.981828272678</v>
      </c>
      <c r="EQ144" s="34">
        <f t="shared" si="387"/>
        <v>188.07607016636132</v>
      </c>
      <c r="ER144" s="34">
        <f t="shared" si="387"/>
        <v>188.16134953396545</v>
      </c>
      <c r="ES144" s="34">
        <f t="shared" si="387"/>
        <v>188.19125694378948</v>
      </c>
      <c r="ET144" s="34">
        <f t="shared" si="387"/>
        <v>188.14261353321058</v>
      </c>
      <c r="EU144" s="34">
        <f t="shared" si="387"/>
        <v>188.01874612665557</v>
      </c>
      <c r="EV144" s="34">
        <f t="shared" si="387"/>
        <v>187.75503670713763</v>
      </c>
      <c r="EW144" s="34">
        <f t="shared" si="387"/>
        <v>187.51097846208341</v>
      </c>
      <c r="EX144" s="34">
        <f t="shared" si="387"/>
        <v>187.33777525379415</v>
      </c>
      <c r="EY144" s="34">
        <f t="shared" si="387"/>
        <v>187.22673866065591</v>
      </c>
      <c r="EZ144" s="34">
        <f t="shared" si="387"/>
        <v>187.29300808912035</v>
      </c>
      <c r="FA144" s="34">
        <f t="shared" si="387"/>
        <v>187.49307250838939</v>
      </c>
      <c r="FB144" s="34">
        <f t="shared" si="387"/>
        <v>187.85046797348281</v>
      </c>
      <c r="FC144" s="34">
        <f t="shared" si="387"/>
        <v>188.35407299144515</v>
      </c>
      <c r="FD144" s="34">
        <f t="shared" si="387"/>
        <v>188.98221495066434</v>
      </c>
      <c r="FE144" s="34">
        <f t="shared" si="387"/>
        <v>189.73313460015373</v>
      </c>
      <c r="FF144" s="34">
        <f t="shared" si="387"/>
        <v>190.6709695751909</v>
      </c>
      <c r="FG144" s="34">
        <f t="shared" si="387"/>
        <v>191.81292065054942</v>
      </c>
      <c r="FH144" s="34">
        <f t="shared" si="387"/>
        <v>193.09116336515089</v>
      </c>
      <c r="FI144" s="34">
        <f t="shared" si="387"/>
        <v>194.57766717096814</v>
      </c>
      <c r="FJ144" s="34">
        <f t="shared" si="387"/>
        <v>196.20603440884574</v>
      </c>
      <c r="FK144" s="34">
        <f t="shared" si="387"/>
        <v>197.91668897339412</v>
      </c>
      <c r="FL144" s="34">
        <f t="shared" si="387"/>
        <v>199.73493555736749</v>
      </c>
      <c r="FM144" s="34">
        <f t="shared" si="387"/>
        <v>201.6557395825684</v>
      </c>
      <c r="FN144" s="34">
        <f t="shared" si="387"/>
        <v>203.62816811346619</v>
      </c>
      <c r="FO144" s="34">
        <f t="shared" si="387"/>
        <v>205.57441696274907</v>
      </c>
      <c r="FP144" s="34">
        <f t="shared" si="387"/>
        <v>207.54398215909512</v>
      </c>
      <c r="FQ144" s="34">
        <f t="shared" si="387"/>
        <v>209.51076631152264</v>
      </c>
      <c r="FR144" s="34">
        <f t="shared" si="387"/>
        <v>211.45638163098334</v>
      </c>
      <c r="FS144" s="34">
        <f t="shared" si="387"/>
        <v>213.47487802962499</v>
      </c>
      <c r="FT144" s="34">
        <f t="shared" si="387"/>
        <v>215.64908666891301</v>
      </c>
      <c r="FU144" s="34">
        <f t="shared" si="387"/>
        <v>218.05667717722599</v>
      </c>
      <c r="FV144" s="34">
        <f t="shared" si="387"/>
        <v>220.49731052444713</v>
      </c>
      <c r="FW144" s="34">
        <f t="shared" si="387"/>
        <v>223.11731090680453</v>
      </c>
      <c r="FX144" s="34">
        <f t="shared" si="387"/>
        <v>225.86464083915399</v>
      </c>
      <c r="FY144" s="34">
        <f t="shared" si="387"/>
        <v>228.68668108397824</v>
      </c>
      <c r="FZ144" s="34">
        <f t="shared" si="387"/>
        <v>231.74120055790203</v>
      </c>
      <c r="GA144" s="34">
        <f t="shared" si="387"/>
        <v>234.73322621706509</v>
      </c>
      <c r="GB144" s="34">
        <f t="shared" si="387"/>
        <v>237.44153499745136</v>
      </c>
      <c r="GC144" s="34">
        <f t="shared" si="387"/>
        <v>239.93901940784616</v>
      </c>
      <c r="GD144" s="34">
        <f t="shared" si="387"/>
        <v>241.9954797624377</v>
      </c>
      <c r="GE144" s="34">
        <f t="shared" si="387"/>
        <v>243.63931279114217</v>
      </c>
      <c r="GF144" s="34">
        <f t="shared" si="387"/>
        <v>244.96198751096787</v>
      </c>
      <c r="GG144" s="34">
        <f t="shared" si="387"/>
        <v>245.91437774158396</v>
      </c>
      <c r="GH144" s="34">
        <f t="shared" si="387"/>
        <v>246.51077248290514</v>
      </c>
      <c r="GI144" s="34">
        <f t="shared" si="387"/>
        <v>246.90302146273635</v>
      </c>
      <c r="GJ144" s="34">
        <f t="shared" si="387"/>
        <v>247.01535791646853</v>
      </c>
      <c r="GK144" s="34">
        <f t="shared" si="387"/>
        <v>246.67121662531756</v>
      </c>
      <c r="GL144" s="34">
        <f t="shared" si="387"/>
        <v>245.95468972779025</v>
      </c>
      <c r="GM144" s="34">
        <f t="shared" si="387"/>
        <v>244.87570872002905</v>
      </c>
      <c r="GN144" s="34">
        <f t="shared" si="387"/>
        <v>243.28964725855499</v>
      </c>
      <c r="GO144" s="34">
        <f t="shared" si="387"/>
        <v>241.29309026367815</v>
      </c>
      <c r="GP144" s="34">
        <f t="shared" si="387"/>
        <v>239.11831032603837</v>
      </c>
      <c r="GQ144" s="34">
        <f t="shared" si="387"/>
        <v>236.62881096564638</v>
      </c>
      <c r="GR144" s="34">
        <f t="shared" si="387"/>
        <v>233.91781280162718</v>
      </c>
      <c r="GS144" s="34">
        <f t="shared" si="387"/>
        <v>231.1482508452649</v>
      </c>
      <c r="GT144" s="34">
        <f t="shared" si="387"/>
        <v>228.41214103194645</v>
      </c>
      <c r="GU144" s="34">
        <f t="shared" si="387"/>
        <v>225.73722492995842</v>
      </c>
      <c r="GV144" s="34">
        <f t="shared" si="387"/>
        <v>223.15661513234858</v>
      </c>
      <c r="GW144" s="34">
        <f t="shared" si="387"/>
        <v>220.73879485187808</v>
      </c>
      <c r="GX144" s="34">
        <f t="shared" si="387"/>
        <v>218.1978337614228</v>
      </c>
      <c r="GY144" s="34">
        <f t="shared" ref="GY144:JJ144" si="388">GY136+GY138+GY140+GY142+GY143</f>
        <v>215.38608856527864</v>
      </c>
      <c r="GZ144" s="34">
        <f t="shared" si="388"/>
        <v>212.18687404403039</v>
      </c>
      <c r="HA144" s="34">
        <f t="shared" si="388"/>
        <v>208.96235449647207</v>
      </c>
      <c r="HB144" s="34">
        <f t="shared" si="388"/>
        <v>205.40912268899444</v>
      </c>
      <c r="HC144" s="34">
        <f t="shared" si="388"/>
        <v>201.62465871259923</v>
      </c>
      <c r="HD144" s="34">
        <f t="shared" si="388"/>
        <v>197.74001372140475</v>
      </c>
      <c r="HE144" s="34">
        <f t="shared" si="388"/>
        <v>193.44003902034163</v>
      </c>
      <c r="HF144" s="34">
        <f t="shared" si="388"/>
        <v>189.28148883535926</v>
      </c>
      <c r="HG144" s="34">
        <f t="shared" si="388"/>
        <v>185.79638539953223</v>
      </c>
      <c r="HH144" s="34">
        <f t="shared" si="388"/>
        <v>182.76695970777371</v>
      </c>
      <c r="HI144" s="34">
        <f t="shared" si="388"/>
        <v>180.58595966548108</v>
      </c>
      <c r="HJ144" s="34">
        <f t="shared" si="388"/>
        <v>179.42213840952556</v>
      </c>
      <c r="HK144" s="34">
        <f t="shared" si="388"/>
        <v>179.04412415860725</v>
      </c>
      <c r="HL144" s="34">
        <f t="shared" si="388"/>
        <v>179.29184369137661</v>
      </c>
      <c r="HM144" s="34">
        <f t="shared" si="388"/>
        <v>180.22906492743576</v>
      </c>
      <c r="HN144" s="34">
        <f t="shared" si="388"/>
        <v>181.62920920610009</v>
      </c>
      <c r="HO144" s="34">
        <f t="shared" si="388"/>
        <v>183.11368181597797</v>
      </c>
      <c r="HP144" s="34">
        <f t="shared" si="388"/>
        <v>184.76414632678609</v>
      </c>
      <c r="HQ144" s="34">
        <f t="shared" si="388"/>
        <v>186.42521650458929</v>
      </c>
      <c r="HR144" s="34">
        <f t="shared" si="388"/>
        <v>187.87473631228306</v>
      </c>
      <c r="HS144" s="34">
        <f t="shared" si="388"/>
        <v>188.96478845819846</v>
      </c>
      <c r="HT144" s="34">
        <f t="shared" si="388"/>
        <v>189.79004740665496</v>
      </c>
      <c r="HU144" s="34">
        <f t="shared" si="388"/>
        <v>190.29425460035316</v>
      </c>
      <c r="HV144" s="34">
        <f t="shared" si="388"/>
        <v>190.50429122549065</v>
      </c>
      <c r="HW144" s="34">
        <f t="shared" si="388"/>
        <v>190.70526889046141</v>
      </c>
      <c r="HX144" s="34">
        <f t="shared" si="388"/>
        <v>191.08262313785684</v>
      </c>
      <c r="HY144" s="34">
        <f t="shared" si="388"/>
        <v>191.81898393124717</v>
      </c>
      <c r="HZ144" s="34">
        <f t="shared" si="388"/>
        <v>192.49248769176279</v>
      </c>
      <c r="IA144" s="34">
        <f t="shared" si="388"/>
        <v>193.4390380156043</v>
      </c>
      <c r="IB144" s="34">
        <f t="shared" si="388"/>
        <v>194.5186509740185</v>
      </c>
      <c r="IC144" s="34">
        <f t="shared" si="388"/>
        <v>195.60081387141318</v>
      </c>
      <c r="ID144" s="34">
        <f t="shared" si="388"/>
        <v>196.92800181868057</v>
      </c>
      <c r="IE144" s="34">
        <f t="shared" si="388"/>
        <v>198.13789997749453</v>
      </c>
      <c r="IF144" s="34">
        <f t="shared" si="388"/>
        <v>198.61612490044112</v>
      </c>
      <c r="IG144" s="34">
        <f t="shared" si="388"/>
        <v>198.4715789002868</v>
      </c>
      <c r="IH144" s="34">
        <f t="shared" si="388"/>
        <v>197.47661098050739</v>
      </c>
      <c r="II144" s="34">
        <f t="shared" si="388"/>
        <v>195.59660787086659</v>
      </c>
      <c r="IJ144" s="34">
        <f t="shared" si="388"/>
        <v>193.22235178693867</v>
      </c>
      <c r="IK144" s="34">
        <f t="shared" si="388"/>
        <v>190.7561255806973</v>
      </c>
      <c r="IL144" s="34">
        <f t="shared" si="388"/>
        <v>188.24162994895974</v>
      </c>
      <c r="IM144" s="34">
        <f t="shared" si="388"/>
        <v>185.97730008482054</v>
      </c>
      <c r="IN144" s="34">
        <f t="shared" si="388"/>
        <v>183.9620954956244</v>
      </c>
      <c r="IO144" s="34">
        <f t="shared" si="388"/>
        <v>182.0555541729307</v>
      </c>
      <c r="IP144" s="34">
        <f t="shared" si="388"/>
        <v>180.27022903972929</v>
      </c>
      <c r="IQ144" s="34">
        <f t="shared" si="388"/>
        <v>178.53280266910548</v>
      </c>
      <c r="IR144" s="34">
        <f t="shared" si="388"/>
        <v>176.78408536662596</v>
      </c>
      <c r="IS144" s="34">
        <f t="shared" si="388"/>
        <v>175.04480440990966</v>
      </c>
      <c r="IT144" s="34">
        <f t="shared" si="388"/>
        <v>173.36151796050191</v>
      </c>
      <c r="IU144" s="34">
        <f t="shared" si="388"/>
        <v>171.60498939168005</v>
      </c>
      <c r="IV144" s="34">
        <f t="shared" si="388"/>
        <v>169.83360161278972</v>
      </c>
      <c r="IW144" s="34">
        <f t="shared" si="388"/>
        <v>168.09527538256077</v>
      </c>
      <c r="IX144" s="34">
        <f t="shared" si="388"/>
        <v>166.38561301229447</v>
      </c>
      <c r="IY144" s="34">
        <f t="shared" si="388"/>
        <v>164.81266562010103</v>
      </c>
      <c r="IZ144" s="34">
        <f t="shared" si="388"/>
        <v>163.39881159334061</v>
      </c>
      <c r="JA144" s="34">
        <f t="shared" si="388"/>
        <v>162.11933155262594</v>
      </c>
      <c r="JB144" s="34">
        <f t="shared" si="388"/>
        <v>160.74423820433225</v>
      </c>
      <c r="JC144" s="34">
        <f t="shared" si="388"/>
        <v>159.24882422795989</v>
      </c>
      <c r="JD144" s="34">
        <f t="shared" si="388"/>
        <v>157.54707099422905</v>
      </c>
      <c r="JE144" s="34">
        <f t="shared" si="388"/>
        <v>155.71403295788286</v>
      </c>
      <c r="JF144" s="34">
        <f t="shared" si="388"/>
        <v>153.71297705020385</v>
      </c>
      <c r="JG144" s="34">
        <f t="shared" si="388"/>
        <v>151.56708796302743</v>
      </c>
      <c r="JH144" s="34">
        <f t="shared" si="388"/>
        <v>149.24648985093842</v>
      </c>
      <c r="JI144" s="34">
        <f t="shared" si="388"/>
        <v>146.67330137249536</v>
      </c>
      <c r="JJ144" s="34">
        <f t="shared" si="388"/>
        <v>144.03027417316466</v>
      </c>
      <c r="JK144" s="34">
        <f t="shared" ref="JK144:LV144" si="389">JK136+JK138+JK140+JK142+JK143</f>
        <v>141.5107414197814</v>
      </c>
      <c r="JL144" s="34">
        <f t="shared" si="389"/>
        <v>139.07925831686265</v>
      </c>
      <c r="JM144" s="34">
        <f t="shared" si="389"/>
        <v>136.9854906224993</v>
      </c>
      <c r="JN144" s="34">
        <f t="shared" si="389"/>
        <v>135.20500763121265</v>
      </c>
      <c r="JO144" s="34">
        <f t="shared" si="389"/>
        <v>133.72850075034492</v>
      </c>
      <c r="JP144" s="34">
        <f t="shared" si="389"/>
        <v>132.59732334980896</v>
      </c>
      <c r="JQ144" s="34">
        <f t="shared" si="389"/>
        <v>131.7914269569826</v>
      </c>
      <c r="JR144" s="34">
        <f t="shared" si="389"/>
        <v>131.21918372133845</v>
      </c>
      <c r="JS144" s="34">
        <f t="shared" si="389"/>
        <v>130.91067796868313</v>
      </c>
      <c r="JT144" s="34">
        <f t="shared" si="389"/>
        <v>131.00329866005046</v>
      </c>
      <c r="JU144" s="34">
        <f t="shared" si="389"/>
        <v>131.40912373718243</v>
      </c>
      <c r="JV144" s="34">
        <f t="shared" si="389"/>
        <v>132.11764391567229</v>
      </c>
      <c r="JW144" s="34">
        <f t="shared" si="389"/>
        <v>133.22012452585392</v>
      </c>
      <c r="JX144" s="34">
        <f t="shared" si="389"/>
        <v>134.63349503874463</v>
      </c>
      <c r="JY144" s="34">
        <f t="shared" si="389"/>
        <v>136.17624036547502</v>
      </c>
      <c r="JZ144" s="34">
        <f t="shared" si="389"/>
        <v>137.9453210419255</v>
      </c>
      <c r="KA144" s="34">
        <f t="shared" si="389"/>
        <v>139.88289188893052</v>
      </c>
      <c r="KB144" s="34">
        <f t="shared" si="389"/>
        <v>141.85799769078764</v>
      </c>
      <c r="KC144" s="34">
        <f t="shared" si="389"/>
        <v>143.8032967295886</v>
      </c>
      <c r="KD144" s="34">
        <f t="shared" si="389"/>
        <v>145.67751026774013</v>
      </c>
      <c r="KE144" s="34">
        <f t="shared" si="389"/>
        <v>147.45758883533193</v>
      </c>
      <c r="KF144" s="34">
        <f t="shared" si="389"/>
        <v>149.0958513852529</v>
      </c>
      <c r="KG144" s="34">
        <f t="shared" si="389"/>
        <v>150.80822636511834</v>
      </c>
      <c r="KH144" s="34">
        <f t="shared" si="389"/>
        <v>152.73131790768215</v>
      </c>
      <c r="KI144" s="34">
        <f t="shared" si="389"/>
        <v>154.97991620547651</v>
      </c>
      <c r="KJ144" s="34">
        <f t="shared" si="389"/>
        <v>157.27341422002709</v>
      </c>
      <c r="KK144" s="34">
        <f t="shared" si="389"/>
        <v>159.84198087278926</v>
      </c>
      <c r="KL144" s="34">
        <f t="shared" si="389"/>
        <v>162.65976687291294</v>
      </c>
      <c r="KM144" s="34">
        <f t="shared" si="389"/>
        <v>165.64132978101915</v>
      </c>
      <c r="KN144" s="34">
        <f t="shared" si="389"/>
        <v>169.04725751076222</v>
      </c>
      <c r="KO144" s="34">
        <f t="shared" si="389"/>
        <v>172.42777317400228</v>
      </c>
      <c r="KP144" s="34">
        <f t="shared" si="389"/>
        <v>175.44251062384157</v>
      </c>
      <c r="KQ144" s="34">
        <f t="shared" si="389"/>
        <v>178.12989744090925</v>
      </c>
      <c r="KR144" s="34">
        <f t="shared" si="389"/>
        <v>180.23165473724285</v>
      </c>
      <c r="KS144" s="34">
        <f t="shared" si="389"/>
        <v>181.85407477558422</v>
      </c>
      <c r="KT144" s="34">
        <f t="shared" si="389"/>
        <v>183.06730815863176</v>
      </c>
      <c r="KU144" s="34">
        <f t="shared" si="389"/>
        <v>183.8722794445541</v>
      </c>
      <c r="KV144" s="34">
        <f t="shared" si="389"/>
        <v>184.53676062389141</v>
      </c>
      <c r="KW144" s="34">
        <f t="shared" si="389"/>
        <v>185.22614711823778</v>
      </c>
      <c r="KX144" s="34">
        <f t="shared" si="389"/>
        <v>185.75039661862627</v>
      </c>
      <c r="KY144" s="34">
        <f t="shared" si="389"/>
        <v>186.21603946769093</v>
      </c>
      <c r="KZ144" s="34">
        <f t="shared" si="389"/>
        <v>186.81910181272272</v>
      </c>
      <c r="LA144" s="34">
        <f t="shared" si="389"/>
        <v>187.33584436373022</v>
      </c>
      <c r="LB144" s="34">
        <f t="shared" si="389"/>
        <v>187.72569014140396</v>
      </c>
      <c r="LC144" s="34">
        <f t="shared" si="389"/>
        <v>188.34933307178619</v>
      </c>
      <c r="LD144" s="34">
        <f t="shared" si="389"/>
        <v>189.00897964253897</v>
      </c>
      <c r="LE144" s="34">
        <f t="shared" si="389"/>
        <v>189.62109946068878</v>
      </c>
      <c r="LF144" s="34">
        <f t="shared" si="389"/>
        <v>190.28357678280238</v>
      </c>
      <c r="LG144" s="34">
        <f t="shared" si="389"/>
        <v>191.09518852882485</v>
      </c>
      <c r="LH144" s="34">
        <f t="shared" si="389"/>
        <v>191.98833802105429</v>
      </c>
      <c r="LI144" s="34">
        <f t="shared" si="389"/>
        <v>193.01303060147222</v>
      </c>
      <c r="LJ144" s="34">
        <f t="shared" si="389"/>
        <v>194.4051002541994</v>
      </c>
      <c r="LK144" s="34">
        <f t="shared" si="389"/>
        <v>196.03146608803084</v>
      </c>
      <c r="LL144" s="34">
        <f t="shared" si="389"/>
        <v>197.74512479302308</v>
      </c>
      <c r="LM144" s="34">
        <f t="shared" si="389"/>
        <v>199.12257969039226</v>
      </c>
      <c r="LN144" s="34">
        <f t="shared" si="389"/>
        <v>200.76600535705427</v>
      </c>
      <c r="LO144" s="34">
        <f t="shared" si="389"/>
        <v>202.25598641455909</v>
      </c>
      <c r="LP144" s="34">
        <f t="shared" si="389"/>
        <v>203.57528641735226</v>
      </c>
      <c r="LQ144" s="34">
        <f t="shared" si="389"/>
        <v>205.11071284827088</v>
      </c>
      <c r="LR144" s="34">
        <f t="shared" si="389"/>
        <v>206.00357029460986</v>
      </c>
      <c r="LS144" s="34">
        <f t="shared" si="389"/>
        <v>206.41622762747414</v>
      </c>
      <c r="LT144" s="34">
        <f t="shared" si="389"/>
        <v>206.94958391412567</v>
      </c>
      <c r="LU144" s="34">
        <f t="shared" si="389"/>
        <v>207.16392839682501</v>
      </c>
      <c r="LV144" s="34">
        <f t="shared" si="389"/>
        <v>207.45573778370866</v>
      </c>
      <c r="LW144" s="34">
        <f t="shared" ref="LW144:NO144" si="390">LW136+LW138+LW140+LW142+LW143</f>
        <v>207.92977562005225</v>
      </c>
      <c r="LX144" s="34">
        <f t="shared" si="390"/>
        <v>208.50692451782953</v>
      </c>
      <c r="LY144" s="34">
        <f t="shared" si="390"/>
        <v>209.19840578340722</v>
      </c>
      <c r="LZ144" s="34">
        <f t="shared" si="390"/>
        <v>209.97407654697278</v>
      </c>
      <c r="MA144" s="34">
        <f t="shared" si="390"/>
        <v>210.75345758722906</v>
      </c>
      <c r="MB144" s="34">
        <f t="shared" si="390"/>
        <v>211.45061254820178</v>
      </c>
      <c r="MC144" s="34">
        <f t="shared" si="390"/>
        <v>212.09045940440765</v>
      </c>
      <c r="MD144" s="34">
        <f t="shared" si="390"/>
        <v>212.59912879862765</v>
      </c>
      <c r="ME144" s="34">
        <f t="shared" si="390"/>
        <v>212.97171641547885</v>
      </c>
      <c r="MF144" s="34">
        <f t="shared" si="390"/>
        <v>213.18229727554143</v>
      </c>
      <c r="MG144" s="34">
        <f t="shared" si="390"/>
        <v>213.23293962962185</v>
      </c>
      <c r="MH144" s="34">
        <f t="shared" si="390"/>
        <v>213.09943266880521</v>
      </c>
      <c r="MI144" s="34">
        <f t="shared" si="390"/>
        <v>212.87828243366334</v>
      </c>
      <c r="MJ144" s="34">
        <f t="shared" si="390"/>
        <v>212.61859057324068</v>
      </c>
      <c r="MK144" s="34">
        <f t="shared" si="390"/>
        <v>212.31486429670178</v>
      </c>
      <c r="ML144" s="34">
        <f t="shared" si="390"/>
        <v>212.06879653872051</v>
      </c>
      <c r="MM144" s="34">
        <f t="shared" si="390"/>
        <v>211.81927005961478</v>
      </c>
      <c r="MN144" s="34">
        <f t="shared" si="390"/>
        <v>211.55209537709948</v>
      </c>
      <c r="MO144" s="34">
        <f t="shared" si="390"/>
        <v>211.15063167169927</v>
      </c>
      <c r="MP144" s="34">
        <f t="shared" si="390"/>
        <v>210.69269459428037</v>
      </c>
      <c r="MQ144" s="34">
        <f t="shared" si="390"/>
        <v>210.10944215819219</v>
      </c>
      <c r="MR144" s="34">
        <f t="shared" si="390"/>
        <v>209.47495978543995</v>
      </c>
      <c r="MS144" s="34">
        <f t="shared" si="390"/>
        <v>208.81102661387666</v>
      </c>
      <c r="MT144" s="34">
        <f t="shared" si="390"/>
        <v>208.01281480395366</v>
      </c>
      <c r="MU144" s="34">
        <f t="shared" si="390"/>
        <v>207.10992283455735</v>
      </c>
      <c r="MV144" s="34">
        <f t="shared" si="390"/>
        <v>206.12633639802095</v>
      </c>
      <c r="MW144" s="34">
        <f t="shared" si="390"/>
        <v>205.10303710789034</v>
      </c>
      <c r="MX144" s="34">
        <f t="shared" si="390"/>
        <v>204.26593508867262</v>
      </c>
      <c r="MY144" s="34">
        <f t="shared" si="390"/>
        <v>203.57024547073038</v>
      </c>
      <c r="MZ144" s="34">
        <f t="shared" si="390"/>
        <v>203.09738734731127</v>
      </c>
      <c r="NA144" s="34">
        <f t="shared" si="390"/>
        <v>202.84349399077911</v>
      </c>
      <c r="NB144" s="34">
        <f t="shared" si="390"/>
        <v>202.7483310926211</v>
      </c>
      <c r="NC144" s="34">
        <f t="shared" si="390"/>
        <v>202.75952675951353</v>
      </c>
      <c r="ND144" s="34">
        <f t="shared" si="390"/>
        <v>202.82598736661569</v>
      </c>
      <c r="NE144" s="34">
        <f t="shared" si="390"/>
        <v>202.92546490737317</v>
      </c>
      <c r="NF144" s="34">
        <f t="shared" si="390"/>
        <v>203.01923274122282</v>
      </c>
      <c r="NG144" s="34">
        <f t="shared" si="390"/>
        <v>203.10179509873049</v>
      </c>
      <c r="NH144" s="34">
        <f t="shared" si="390"/>
        <v>203.1540576433635</v>
      </c>
      <c r="NI144" s="34">
        <f t="shared" si="390"/>
        <v>203.16585414007992</v>
      </c>
      <c r="NJ144" s="34">
        <f t="shared" si="390"/>
        <v>203.12430954534244</v>
      </c>
      <c r="NK144" s="34">
        <f t="shared" si="390"/>
        <v>203.03687637438657</v>
      </c>
      <c r="NL144" s="34">
        <f t="shared" si="390"/>
        <v>202.91432224166445</v>
      </c>
      <c r="NM144" s="34">
        <f t="shared" si="390"/>
        <v>202.76876302022896</v>
      </c>
      <c r="NN144" s="34">
        <f t="shared" si="390"/>
        <v>202.6072781788863</v>
      </c>
      <c r="NO144" s="35">
        <f t="shared" si="390"/>
        <v>202.41265912210275</v>
      </c>
      <c r="NP144" s="8"/>
      <c r="NQ144" s="8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x14ac:dyDescent="0.2">
      <c r="A146" s="1"/>
      <c r="B146" s="1"/>
      <c r="C146" s="180"/>
      <c r="D146" s="1"/>
      <c r="E146" s="96"/>
      <c r="F146" s="1"/>
      <c r="G146" s="180" t="str">
        <f>OFMOR_FFF_0!G146</f>
        <v>месяц</v>
      </c>
      <c r="H146" s="1"/>
      <c r="I146" s="180"/>
      <c r="J146" s="1"/>
      <c r="K146" s="96"/>
      <c r="L146" s="1"/>
      <c r="M146" s="1"/>
      <c r="N146" s="21">
        <f>IF($N$9="","",$N$9)</f>
        <v>43466</v>
      </c>
      <c r="O146" s="21">
        <f t="shared" ref="O146:Y146" si="391">IF(N146="","",EOMONTH(N146,0)+1)</f>
        <v>43497</v>
      </c>
      <c r="P146" s="21">
        <f t="shared" si="391"/>
        <v>43525</v>
      </c>
      <c r="Q146" s="21">
        <f t="shared" si="391"/>
        <v>43556</v>
      </c>
      <c r="R146" s="21">
        <f t="shared" si="391"/>
        <v>43586</v>
      </c>
      <c r="S146" s="21">
        <f t="shared" si="391"/>
        <v>43617</v>
      </c>
      <c r="T146" s="21">
        <f t="shared" si="391"/>
        <v>43647</v>
      </c>
      <c r="U146" s="21">
        <f t="shared" si="391"/>
        <v>43678</v>
      </c>
      <c r="V146" s="21">
        <f t="shared" si="391"/>
        <v>43709</v>
      </c>
      <c r="W146" s="21">
        <f t="shared" si="391"/>
        <v>43739</v>
      </c>
      <c r="X146" s="21">
        <f t="shared" si="391"/>
        <v>43770</v>
      </c>
      <c r="Y146" s="21">
        <f t="shared" si="391"/>
        <v>43800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8"/>
      <c r="L147" s="1"/>
      <c r="M147" s="1"/>
      <c r="N147" s="24" t="str">
        <f>IF(OR(N148&lt;0,N148&lt;&gt;INT(N148)),"Ошибка!","")</f>
        <v/>
      </c>
      <c r="O147" s="24" t="str">
        <f t="shared" ref="O147:Y147" si="392">IF(OR(O148&lt;0,O148&lt;&gt;INT(O148)),"Ошибка!","")</f>
        <v/>
      </c>
      <c r="P147" s="24" t="str">
        <f t="shared" si="392"/>
        <v/>
      </c>
      <c r="Q147" s="24" t="str">
        <f t="shared" si="392"/>
        <v/>
      </c>
      <c r="R147" s="24" t="str">
        <f t="shared" si="392"/>
        <v/>
      </c>
      <c r="S147" s="24" t="str">
        <f t="shared" si="392"/>
        <v/>
      </c>
      <c r="T147" s="24" t="str">
        <f t="shared" si="392"/>
        <v/>
      </c>
      <c r="U147" s="24" t="str">
        <f t="shared" si="392"/>
        <v/>
      </c>
      <c r="V147" s="24" t="str">
        <f t="shared" si="392"/>
        <v/>
      </c>
      <c r="W147" s="24" t="str">
        <f t="shared" si="392"/>
        <v/>
      </c>
      <c r="X147" s="24" t="str">
        <f t="shared" si="392"/>
        <v/>
      </c>
      <c r="Y147" s="24" t="str">
        <f t="shared" si="392"/>
        <v/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x14ac:dyDescent="0.2">
      <c r="A148" s="1"/>
      <c r="B148" s="1"/>
      <c r="C148" s="1" t="str">
        <f>OFMOR_FFF_0!C148</f>
        <v>P(ОбДЗ)</v>
      </c>
      <c r="D148" s="1"/>
      <c r="E148" s="1" t="str">
        <f>OFMOR_FFF_0!E148</f>
        <v>Плановый период оборачиваемости дебиторской задолженности клиентов</v>
      </c>
      <c r="F148" s="1"/>
      <c r="G148" s="1" t="str">
        <f>OFMOR_FFF_0!G148</f>
        <v>дни</v>
      </c>
      <c r="H148" s="1"/>
      <c r="I148" s="1"/>
      <c r="J148" s="1"/>
      <c r="K148" s="9"/>
      <c r="L148" s="3"/>
      <c r="M148" s="1"/>
      <c r="N148" s="246">
        <f>OFMOR_FFF_0!N148</f>
        <v>2</v>
      </c>
      <c r="O148" s="246">
        <f>OFMOR_FFF_0!O148</f>
        <v>2</v>
      </c>
      <c r="P148" s="246">
        <f>OFMOR_FFF_0!P148</f>
        <v>2</v>
      </c>
      <c r="Q148" s="246">
        <f>OFMOR_FFF_0!Q148</f>
        <v>2</v>
      </c>
      <c r="R148" s="246">
        <f>OFMOR_FFF_0!R148</f>
        <v>2</v>
      </c>
      <c r="S148" s="246">
        <f>OFMOR_FFF_0!S148</f>
        <v>2</v>
      </c>
      <c r="T148" s="246">
        <f>OFMOR_FFF_0!T148</f>
        <v>2</v>
      </c>
      <c r="U148" s="246">
        <f>OFMOR_FFF_0!U148</f>
        <v>2</v>
      </c>
      <c r="V148" s="246">
        <f>OFMOR_FFF_0!V148</f>
        <v>2</v>
      </c>
      <c r="W148" s="246">
        <f>OFMOR_FFF_0!W148</f>
        <v>1</v>
      </c>
      <c r="X148" s="246">
        <f>OFMOR_FFF_0!X148</f>
        <v>1</v>
      </c>
      <c r="Y148" s="246">
        <f>OFMOR_FFF_0!Y148</f>
        <v>1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8"/>
      <c r="L149" s="1"/>
      <c r="M149" s="1"/>
      <c r="N149" s="24" t="str">
        <f>IF(OR(N150&lt;0,N150&lt;&gt;INT(N150)),"Ошибка!","")</f>
        <v/>
      </c>
      <c r="O149" s="24" t="str">
        <f t="shared" ref="O149:Y149" si="393">IF(OR(O150&lt;0,O150&lt;&gt;INT(O150)),"Ошибка!","")</f>
        <v/>
      </c>
      <c r="P149" s="24" t="str">
        <f t="shared" si="393"/>
        <v/>
      </c>
      <c r="Q149" s="24" t="str">
        <f t="shared" si="393"/>
        <v/>
      </c>
      <c r="R149" s="24" t="str">
        <f t="shared" si="393"/>
        <v/>
      </c>
      <c r="S149" s="24" t="str">
        <f t="shared" si="393"/>
        <v/>
      </c>
      <c r="T149" s="24" t="str">
        <f t="shared" si="393"/>
        <v/>
      </c>
      <c r="U149" s="24" t="str">
        <f t="shared" si="393"/>
        <v/>
      </c>
      <c r="V149" s="24" t="str">
        <f t="shared" si="393"/>
        <v/>
      </c>
      <c r="W149" s="24" t="str">
        <f t="shared" si="393"/>
        <v/>
      </c>
      <c r="X149" s="24" t="str">
        <f t="shared" si="393"/>
        <v/>
      </c>
      <c r="Y149" s="24" t="str">
        <f t="shared" si="393"/>
        <v/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x14ac:dyDescent="0.2">
      <c r="A150" s="1"/>
      <c r="B150" s="1"/>
      <c r="C150" s="1" t="str">
        <f>OFMOR_FFF_0!C150</f>
        <v>P(ОбRet)</v>
      </c>
      <c r="D150" s="1"/>
      <c r="E150" s="1" t="str">
        <f>OFMOR_FFF_0!E150</f>
        <v>Плановый период оборачиваемости задолженности по оплате клиентских возвратов</v>
      </c>
      <c r="F150" s="1"/>
      <c r="G150" s="1" t="str">
        <f>OFMOR_FFF_0!G150</f>
        <v>дни</v>
      </c>
      <c r="H150" s="1"/>
      <c r="I150" s="1"/>
      <c r="J150" s="1"/>
      <c r="K150" s="9"/>
      <c r="L150" s="3"/>
      <c r="M150" s="1"/>
      <c r="N150" s="246">
        <f>OFMOR_FFF_0!N150</f>
        <v>5</v>
      </c>
      <c r="O150" s="246">
        <f>OFMOR_FFF_0!O150</f>
        <v>5</v>
      </c>
      <c r="P150" s="246">
        <f>OFMOR_FFF_0!P150</f>
        <v>5</v>
      </c>
      <c r="Q150" s="246">
        <f>OFMOR_FFF_0!Q150</f>
        <v>5</v>
      </c>
      <c r="R150" s="246">
        <f>OFMOR_FFF_0!R150</f>
        <v>5</v>
      </c>
      <c r="S150" s="246">
        <f>OFMOR_FFF_0!S150</f>
        <v>5</v>
      </c>
      <c r="T150" s="246">
        <f>OFMOR_FFF_0!T150</f>
        <v>5</v>
      </c>
      <c r="U150" s="246">
        <f>OFMOR_FFF_0!U150</f>
        <v>5</v>
      </c>
      <c r="V150" s="246">
        <f>OFMOR_FFF_0!V150</f>
        <v>5</v>
      </c>
      <c r="W150" s="246">
        <f>OFMOR_FFF_0!W150</f>
        <v>5</v>
      </c>
      <c r="X150" s="246">
        <f>OFMOR_FFF_0!X150</f>
        <v>5</v>
      </c>
      <c r="Y150" s="246">
        <f>OFMOR_FFF_0!Y150</f>
        <v>5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x14ac:dyDescent="0.2">
      <c r="A152" s="1"/>
      <c r="B152" s="1"/>
      <c r="C152" s="180" t="str">
        <f>OFMOR_FFF_0!C152</f>
        <v>CFIn</v>
      </c>
      <c r="D152" s="1"/>
      <c r="E152" s="96"/>
      <c r="F152" s="1"/>
      <c r="G152" s="180" t="str">
        <f>OFMOR_FFF_0!G152</f>
        <v>дата</v>
      </c>
      <c r="H152" s="1"/>
      <c r="I152" s="180"/>
      <c r="J152" s="1"/>
      <c r="K152" s="184"/>
      <c r="L152" s="1"/>
      <c r="M152" s="1"/>
      <c r="N152" s="177">
        <f t="shared" ref="N152:BY152" si="394">IF(N100="","",N100+SUMIFS(148:148,146:146,"&lt;="&amp;N100,146:146,"&gt;"&amp;EOMONTH(N100,-1)))</f>
        <v>43468</v>
      </c>
      <c r="O152" s="178">
        <f t="shared" si="394"/>
        <v>43469</v>
      </c>
      <c r="P152" s="178">
        <f t="shared" si="394"/>
        <v>43470</v>
      </c>
      <c r="Q152" s="178">
        <f t="shared" si="394"/>
        <v>43471</v>
      </c>
      <c r="R152" s="178">
        <f t="shared" si="394"/>
        <v>43472</v>
      </c>
      <c r="S152" s="178">
        <f t="shared" si="394"/>
        <v>43473</v>
      </c>
      <c r="T152" s="178">
        <f t="shared" si="394"/>
        <v>43474</v>
      </c>
      <c r="U152" s="178">
        <f t="shared" si="394"/>
        <v>43475</v>
      </c>
      <c r="V152" s="178">
        <f t="shared" si="394"/>
        <v>43476</v>
      </c>
      <c r="W152" s="178">
        <f t="shared" si="394"/>
        <v>43477</v>
      </c>
      <c r="X152" s="178">
        <f t="shared" si="394"/>
        <v>43478</v>
      </c>
      <c r="Y152" s="178">
        <f t="shared" si="394"/>
        <v>43479</v>
      </c>
      <c r="Z152" s="178">
        <f t="shared" si="394"/>
        <v>43480</v>
      </c>
      <c r="AA152" s="178">
        <f t="shared" si="394"/>
        <v>43481</v>
      </c>
      <c r="AB152" s="178">
        <f t="shared" si="394"/>
        <v>43482</v>
      </c>
      <c r="AC152" s="178">
        <f t="shared" si="394"/>
        <v>43483</v>
      </c>
      <c r="AD152" s="178">
        <f t="shared" si="394"/>
        <v>43484</v>
      </c>
      <c r="AE152" s="178">
        <f t="shared" si="394"/>
        <v>43485</v>
      </c>
      <c r="AF152" s="178">
        <f t="shared" si="394"/>
        <v>43486</v>
      </c>
      <c r="AG152" s="178">
        <f t="shared" si="394"/>
        <v>43487</v>
      </c>
      <c r="AH152" s="178">
        <f t="shared" si="394"/>
        <v>43488</v>
      </c>
      <c r="AI152" s="178">
        <f t="shared" si="394"/>
        <v>43489</v>
      </c>
      <c r="AJ152" s="178">
        <f t="shared" si="394"/>
        <v>43490</v>
      </c>
      <c r="AK152" s="178">
        <f t="shared" si="394"/>
        <v>43491</v>
      </c>
      <c r="AL152" s="178">
        <f t="shared" si="394"/>
        <v>43492</v>
      </c>
      <c r="AM152" s="178">
        <f t="shared" si="394"/>
        <v>43493</v>
      </c>
      <c r="AN152" s="178">
        <f t="shared" si="394"/>
        <v>43494</v>
      </c>
      <c r="AO152" s="178">
        <f t="shared" si="394"/>
        <v>43495</v>
      </c>
      <c r="AP152" s="178">
        <f t="shared" si="394"/>
        <v>43496</v>
      </c>
      <c r="AQ152" s="178">
        <f t="shared" si="394"/>
        <v>43497</v>
      </c>
      <c r="AR152" s="178">
        <f t="shared" si="394"/>
        <v>43498</v>
      </c>
      <c r="AS152" s="178">
        <f t="shared" si="394"/>
        <v>43499</v>
      </c>
      <c r="AT152" s="178">
        <f t="shared" si="394"/>
        <v>43500</v>
      </c>
      <c r="AU152" s="178">
        <f t="shared" si="394"/>
        <v>43501</v>
      </c>
      <c r="AV152" s="178">
        <f t="shared" si="394"/>
        <v>43502</v>
      </c>
      <c r="AW152" s="178">
        <f t="shared" si="394"/>
        <v>43503</v>
      </c>
      <c r="AX152" s="178">
        <f t="shared" si="394"/>
        <v>43504</v>
      </c>
      <c r="AY152" s="178">
        <f t="shared" si="394"/>
        <v>43505</v>
      </c>
      <c r="AZ152" s="178">
        <f t="shared" si="394"/>
        <v>43506</v>
      </c>
      <c r="BA152" s="178">
        <f t="shared" si="394"/>
        <v>43507</v>
      </c>
      <c r="BB152" s="178">
        <f t="shared" si="394"/>
        <v>43508</v>
      </c>
      <c r="BC152" s="178">
        <f t="shared" si="394"/>
        <v>43509</v>
      </c>
      <c r="BD152" s="178">
        <f t="shared" si="394"/>
        <v>43510</v>
      </c>
      <c r="BE152" s="178">
        <f t="shared" si="394"/>
        <v>43511</v>
      </c>
      <c r="BF152" s="178">
        <f t="shared" si="394"/>
        <v>43512</v>
      </c>
      <c r="BG152" s="178">
        <f t="shared" si="394"/>
        <v>43513</v>
      </c>
      <c r="BH152" s="178">
        <f t="shared" si="394"/>
        <v>43514</v>
      </c>
      <c r="BI152" s="178">
        <f t="shared" si="394"/>
        <v>43515</v>
      </c>
      <c r="BJ152" s="178">
        <f t="shared" si="394"/>
        <v>43516</v>
      </c>
      <c r="BK152" s="178">
        <f t="shared" si="394"/>
        <v>43517</v>
      </c>
      <c r="BL152" s="178">
        <f t="shared" si="394"/>
        <v>43518</v>
      </c>
      <c r="BM152" s="178">
        <f t="shared" si="394"/>
        <v>43519</v>
      </c>
      <c r="BN152" s="178">
        <f t="shared" si="394"/>
        <v>43520</v>
      </c>
      <c r="BO152" s="178">
        <f t="shared" si="394"/>
        <v>43521</v>
      </c>
      <c r="BP152" s="178">
        <f t="shared" si="394"/>
        <v>43522</v>
      </c>
      <c r="BQ152" s="178">
        <f t="shared" si="394"/>
        <v>43523</v>
      </c>
      <c r="BR152" s="178">
        <f t="shared" si="394"/>
        <v>43524</v>
      </c>
      <c r="BS152" s="178">
        <f t="shared" si="394"/>
        <v>43525</v>
      </c>
      <c r="BT152" s="178">
        <f t="shared" si="394"/>
        <v>43526</v>
      </c>
      <c r="BU152" s="178">
        <f t="shared" si="394"/>
        <v>43527</v>
      </c>
      <c r="BV152" s="178">
        <f t="shared" si="394"/>
        <v>43528</v>
      </c>
      <c r="BW152" s="178">
        <f t="shared" si="394"/>
        <v>43529</v>
      </c>
      <c r="BX152" s="178">
        <f t="shared" si="394"/>
        <v>43530</v>
      </c>
      <c r="BY152" s="178">
        <f t="shared" si="394"/>
        <v>43531</v>
      </c>
      <c r="BZ152" s="178">
        <f t="shared" ref="BZ152:EK152" si="395">IF(BZ100="","",BZ100+SUMIFS(148:148,146:146,"&lt;="&amp;BZ100,146:146,"&gt;"&amp;EOMONTH(BZ100,-1)))</f>
        <v>43532</v>
      </c>
      <c r="CA152" s="178">
        <f t="shared" si="395"/>
        <v>43533</v>
      </c>
      <c r="CB152" s="178">
        <f t="shared" si="395"/>
        <v>43534</v>
      </c>
      <c r="CC152" s="178">
        <f t="shared" si="395"/>
        <v>43535</v>
      </c>
      <c r="CD152" s="178">
        <f t="shared" si="395"/>
        <v>43536</v>
      </c>
      <c r="CE152" s="178">
        <f t="shared" si="395"/>
        <v>43537</v>
      </c>
      <c r="CF152" s="178">
        <f t="shared" si="395"/>
        <v>43538</v>
      </c>
      <c r="CG152" s="178">
        <f t="shared" si="395"/>
        <v>43539</v>
      </c>
      <c r="CH152" s="178">
        <f t="shared" si="395"/>
        <v>43540</v>
      </c>
      <c r="CI152" s="178">
        <f t="shared" si="395"/>
        <v>43541</v>
      </c>
      <c r="CJ152" s="178">
        <f t="shared" si="395"/>
        <v>43542</v>
      </c>
      <c r="CK152" s="178">
        <f t="shared" si="395"/>
        <v>43543</v>
      </c>
      <c r="CL152" s="178">
        <f t="shared" si="395"/>
        <v>43544</v>
      </c>
      <c r="CM152" s="178">
        <f t="shared" si="395"/>
        <v>43545</v>
      </c>
      <c r="CN152" s="178">
        <f t="shared" si="395"/>
        <v>43546</v>
      </c>
      <c r="CO152" s="178">
        <f t="shared" si="395"/>
        <v>43547</v>
      </c>
      <c r="CP152" s="178">
        <f t="shared" si="395"/>
        <v>43548</v>
      </c>
      <c r="CQ152" s="178">
        <f t="shared" si="395"/>
        <v>43549</v>
      </c>
      <c r="CR152" s="178">
        <f t="shared" si="395"/>
        <v>43550</v>
      </c>
      <c r="CS152" s="178">
        <f t="shared" si="395"/>
        <v>43551</v>
      </c>
      <c r="CT152" s="178">
        <f t="shared" si="395"/>
        <v>43552</v>
      </c>
      <c r="CU152" s="178">
        <f t="shared" si="395"/>
        <v>43553</v>
      </c>
      <c r="CV152" s="178">
        <f t="shared" si="395"/>
        <v>43554</v>
      </c>
      <c r="CW152" s="178">
        <f t="shared" si="395"/>
        <v>43555</v>
      </c>
      <c r="CX152" s="178">
        <f t="shared" si="395"/>
        <v>43556</v>
      </c>
      <c r="CY152" s="178">
        <f t="shared" si="395"/>
        <v>43557</v>
      </c>
      <c r="CZ152" s="178">
        <f t="shared" si="395"/>
        <v>43558</v>
      </c>
      <c r="DA152" s="178">
        <f t="shared" si="395"/>
        <v>43559</v>
      </c>
      <c r="DB152" s="178">
        <f t="shared" si="395"/>
        <v>43560</v>
      </c>
      <c r="DC152" s="178">
        <f t="shared" si="395"/>
        <v>43561</v>
      </c>
      <c r="DD152" s="178">
        <f t="shared" si="395"/>
        <v>43562</v>
      </c>
      <c r="DE152" s="178">
        <f t="shared" si="395"/>
        <v>43563</v>
      </c>
      <c r="DF152" s="178">
        <f t="shared" si="395"/>
        <v>43564</v>
      </c>
      <c r="DG152" s="178">
        <f t="shared" si="395"/>
        <v>43565</v>
      </c>
      <c r="DH152" s="178">
        <f t="shared" si="395"/>
        <v>43566</v>
      </c>
      <c r="DI152" s="178">
        <f t="shared" si="395"/>
        <v>43567</v>
      </c>
      <c r="DJ152" s="178">
        <f t="shared" si="395"/>
        <v>43568</v>
      </c>
      <c r="DK152" s="178">
        <f t="shared" si="395"/>
        <v>43569</v>
      </c>
      <c r="DL152" s="178">
        <f t="shared" si="395"/>
        <v>43570</v>
      </c>
      <c r="DM152" s="178">
        <f t="shared" si="395"/>
        <v>43571</v>
      </c>
      <c r="DN152" s="178">
        <f t="shared" si="395"/>
        <v>43572</v>
      </c>
      <c r="DO152" s="178">
        <f t="shared" si="395"/>
        <v>43573</v>
      </c>
      <c r="DP152" s="178">
        <f t="shared" si="395"/>
        <v>43574</v>
      </c>
      <c r="DQ152" s="178">
        <f t="shared" si="395"/>
        <v>43575</v>
      </c>
      <c r="DR152" s="178">
        <f t="shared" si="395"/>
        <v>43576</v>
      </c>
      <c r="DS152" s="178">
        <f t="shared" si="395"/>
        <v>43577</v>
      </c>
      <c r="DT152" s="178">
        <f t="shared" si="395"/>
        <v>43578</v>
      </c>
      <c r="DU152" s="178">
        <f t="shared" si="395"/>
        <v>43579</v>
      </c>
      <c r="DV152" s="178">
        <f t="shared" si="395"/>
        <v>43580</v>
      </c>
      <c r="DW152" s="178">
        <f t="shared" si="395"/>
        <v>43581</v>
      </c>
      <c r="DX152" s="178">
        <f t="shared" si="395"/>
        <v>43582</v>
      </c>
      <c r="DY152" s="178">
        <f t="shared" si="395"/>
        <v>43583</v>
      </c>
      <c r="DZ152" s="178">
        <f t="shared" si="395"/>
        <v>43584</v>
      </c>
      <c r="EA152" s="178">
        <f t="shared" si="395"/>
        <v>43585</v>
      </c>
      <c r="EB152" s="178">
        <f t="shared" si="395"/>
        <v>43586</v>
      </c>
      <c r="EC152" s="178">
        <f t="shared" si="395"/>
        <v>43587</v>
      </c>
      <c r="ED152" s="178">
        <f t="shared" si="395"/>
        <v>43588</v>
      </c>
      <c r="EE152" s="178">
        <f t="shared" si="395"/>
        <v>43589</v>
      </c>
      <c r="EF152" s="178">
        <f t="shared" si="395"/>
        <v>43590</v>
      </c>
      <c r="EG152" s="178">
        <f t="shared" si="395"/>
        <v>43591</v>
      </c>
      <c r="EH152" s="178">
        <f t="shared" si="395"/>
        <v>43592</v>
      </c>
      <c r="EI152" s="178">
        <f t="shared" si="395"/>
        <v>43593</v>
      </c>
      <c r="EJ152" s="178">
        <f t="shared" si="395"/>
        <v>43594</v>
      </c>
      <c r="EK152" s="178">
        <f t="shared" si="395"/>
        <v>43595</v>
      </c>
      <c r="EL152" s="178">
        <f t="shared" ref="EL152:GW152" si="396">IF(EL100="","",EL100+SUMIFS(148:148,146:146,"&lt;="&amp;EL100,146:146,"&gt;"&amp;EOMONTH(EL100,-1)))</f>
        <v>43596</v>
      </c>
      <c r="EM152" s="178">
        <f t="shared" si="396"/>
        <v>43597</v>
      </c>
      <c r="EN152" s="178">
        <f t="shared" si="396"/>
        <v>43598</v>
      </c>
      <c r="EO152" s="178">
        <f t="shared" si="396"/>
        <v>43599</v>
      </c>
      <c r="EP152" s="178">
        <f t="shared" si="396"/>
        <v>43600</v>
      </c>
      <c r="EQ152" s="178">
        <f t="shared" si="396"/>
        <v>43601</v>
      </c>
      <c r="ER152" s="178">
        <f t="shared" si="396"/>
        <v>43602</v>
      </c>
      <c r="ES152" s="178">
        <f t="shared" si="396"/>
        <v>43603</v>
      </c>
      <c r="ET152" s="178">
        <f t="shared" si="396"/>
        <v>43604</v>
      </c>
      <c r="EU152" s="178">
        <f t="shared" si="396"/>
        <v>43605</v>
      </c>
      <c r="EV152" s="178">
        <f t="shared" si="396"/>
        <v>43606</v>
      </c>
      <c r="EW152" s="178">
        <f t="shared" si="396"/>
        <v>43607</v>
      </c>
      <c r="EX152" s="178">
        <f t="shared" si="396"/>
        <v>43608</v>
      </c>
      <c r="EY152" s="178">
        <f t="shared" si="396"/>
        <v>43609</v>
      </c>
      <c r="EZ152" s="178">
        <f t="shared" si="396"/>
        <v>43610</v>
      </c>
      <c r="FA152" s="178">
        <f t="shared" si="396"/>
        <v>43611</v>
      </c>
      <c r="FB152" s="178">
        <f t="shared" si="396"/>
        <v>43612</v>
      </c>
      <c r="FC152" s="178">
        <f t="shared" si="396"/>
        <v>43613</v>
      </c>
      <c r="FD152" s="178">
        <f t="shared" si="396"/>
        <v>43614</v>
      </c>
      <c r="FE152" s="178">
        <f t="shared" si="396"/>
        <v>43615</v>
      </c>
      <c r="FF152" s="178">
        <f t="shared" si="396"/>
        <v>43616</v>
      </c>
      <c r="FG152" s="178">
        <f t="shared" si="396"/>
        <v>43617</v>
      </c>
      <c r="FH152" s="178">
        <f t="shared" si="396"/>
        <v>43618</v>
      </c>
      <c r="FI152" s="178">
        <f t="shared" si="396"/>
        <v>43619</v>
      </c>
      <c r="FJ152" s="178">
        <f t="shared" si="396"/>
        <v>43620</v>
      </c>
      <c r="FK152" s="178">
        <f t="shared" si="396"/>
        <v>43621</v>
      </c>
      <c r="FL152" s="178">
        <f t="shared" si="396"/>
        <v>43622</v>
      </c>
      <c r="FM152" s="178">
        <f t="shared" si="396"/>
        <v>43623</v>
      </c>
      <c r="FN152" s="178">
        <f t="shared" si="396"/>
        <v>43624</v>
      </c>
      <c r="FO152" s="178">
        <f t="shared" si="396"/>
        <v>43625</v>
      </c>
      <c r="FP152" s="178">
        <f t="shared" si="396"/>
        <v>43626</v>
      </c>
      <c r="FQ152" s="178">
        <f t="shared" si="396"/>
        <v>43627</v>
      </c>
      <c r="FR152" s="178">
        <f t="shared" si="396"/>
        <v>43628</v>
      </c>
      <c r="FS152" s="178">
        <f t="shared" si="396"/>
        <v>43629</v>
      </c>
      <c r="FT152" s="178">
        <f t="shared" si="396"/>
        <v>43630</v>
      </c>
      <c r="FU152" s="178">
        <f t="shared" si="396"/>
        <v>43631</v>
      </c>
      <c r="FV152" s="178">
        <f t="shared" si="396"/>
        <v>43632</v>
      </c>
      <c r="FW152" s="178">
        <f t="shared" si="396"/>
        <v>43633</v>
      </c>
      <c r="FX152" s="178">
        <f t="shared" si="396"/>
        <v>43634</v>
      </c>
      <c r="FY152" s="178">
        <f t="shared" si="396"/>
        <v>43635</v>
      </c>
      <c r="FZ152" s="178">
        <f t="shared" si="396"/>
        <v>43636</v>
      </c>
      <c r="GA152" s="178">
        <f t="shared" si="396"/>
        <v>43637</v>
      </c>
      <c r="GB152" s="178">
        <f t="shared" si="396"/>
        <v>43638</v>
      </c>
      <c r="GC152" s="178">
        <f t="shared" si="396"/>
        <v>43639</v>
      </c>
      <c r="GD152" s="178">
        <f t="shared" si="396"/>
        <v>43640</v>
      </c>
      <c r="GE152" s="178">
        <f t="shared" si="396"/>
        <v>43641</v>
      </c>
      <c r="GF152" s="178">
        <f t="shared" si="396"/>
        <v>43642</v>
      </c>
      <c r="GG152" s="178">
        <f t="shared" si="396"/>
        <v>43643</v>
      </c>
      <c r="GH152" s="178">
        <f t="shared" si="396"/>
        <v>43644</v>
      </c>
      <c r="GI152" s="178">
        <f t="shared" si="396"/>
        <v>43645</v>
      </c>
      <c r="GJ152" s="178">
        <f t="shared" si="396"/>
        <v>43646</v>
      </c>
      <c r="GK152" s="178">
        <f t="shared" si="396"/>
        <v>43647</v>
      </c>
      <c r="GL152" s="178">
        <f t="shared" si="396"/>
        <v>43648</v>
      </c>
      <c r="GM152" s="178">
        <f t="shared" si="396"/>
        <v>43649</v>
      </c>
      <c r="GN152" s="178">
        <f t="shared" si="396"/>
        <v>43650</v>
      </c>
      <c r="GO152" s="178">
        <f t="shared" si="396"/>
        <v>43651</v>
      </c>
      <c r="GP152" s="178">
        <f t="shared" si="396"/>
        <v>43652</v>
      </c>
      <c r="GQ152" s="178">
        <f t="shared" si="396"/>
        <v>43653</v>
      </c>
      <c r="GR152" s="178">
        <f t="shared" si="396"/>
        <v>43654</v>
      </c>
      <c r="GS152" s="178">
        <f t="shared" si="396"/>
        <v>43655</v>
      </c>
      <c r="GT152" s="178">
        <f t="shared" si="396"/>
        <v>43656</v>
      </c>
      <c r="GU152" s="178">
        <f t="shared" si="396"/>
        <v>43657</v>
      </c>
      <c r="GV152" s="178">
        <f t="shared" si="396"/>
        <v>43658</v>
      </c>
      <c r="GW152" s="178">
        <f t="shared" si="396"/>
        <v>43659</v>
      </c>
      <c r="GX152" s="178">
        <f t="shared" ref="GX152:JI152" si="397">IF(GX100="","",GX100+SUMIFS(148:148,146:146,"&lt;="&amp;GX100,146:146,"&gt;"&amp;EOMONTH(GX100,-1)))</f>
        <v>43660</v>
      </c>
      <c r="GY152" s="178">
        <f t="shared" si="397"/>
        <v>43661</v>
      </c>
      <c r="GZ152" s="178">
        <f t="shared" si="397"/>
        <v>43662</v>
      </c>
      <c r="HA152" s="178">
        <f t="shared" si="397"/>
        <v>43663</v>
      </c>
      <c r="HB152" s="178">
        <f t="shared" si="397"/>
        <v>43664</v>
      </c>
      <c r="HC152" s="178">
        <f t="shared" si="397"/>
        <v>43665</v>
      </c>
      <c r="HD152" s="178">
        <f t="shared" si="397"/>
        <v>43666</v>
      </c>
      <c r="HE152" s="178">
        <f t="shared" si="397"/>
        <v>43667</v>
      </c>
      <c r="HF152" s="178">
        <f t="shared" si="397"/>
        <v>43668</v>
      </c>
      <c r="HG152" s="178">
        <f t="shared" si="397"/>
        <v>43669</v>
      </c>
      <c r="HH152" s="178">
        <f t="shared" si="397"/>
        <v>43670</v>
      </c>
      <c r="HI152" s="178">
        <f t="shared" si="397"/>
        <v>43671</v>
      </c>
      <c r="HJ152" s="178">
        <f t="shared" si="397"/>
        <v>43672</v>
      </c>
      <c r="HK152" s="178">
        <f t="shared" si="397"/>
        <v>43673</v>
      </c>
      <c r="HL152" s="178">
        <f t="shared" si="397"/>
        <v>43674</v>
      </c>
      <c r="HM152" s="178">
        <f t="shared" si="397"/>
        <v>43675</v>
      </c>
      <c r="HN152" s="178">
        <f t="shared" si="397"/>
        <v>43676</v>
      </c>
      <c r="HO152" s="178">
        <f t="shared" si="397"/>
        <v>43677</v>
      </c>
      <c r="HP152" s="178">
        <f t="shared" si="397"/>
        <v>43678</v>
      </c>
      <c r="HQ152" s="178">
        <f t="shared" si="397"/>
        <v>43679</v>
      </c>
      <c r="HR152" s="178">
        <f t="shared" si="397"/>
        <v>43680</v>
      </c>
      <c r="HS152" s="178">
        <f t="shared" si="397"/>
        <v>43681</v>
      </c>
      <c r="HT152" s="178">
        <f t="shared" si="397"/>
        <v>43682</v>
      </c>
      <c r="HU152" s="178">
        <f t="shared" si="397"/>
        <v>43683</v>
      </c>
      <c r="HV152" s="178">
        <f t="shared" si="397"/>
        <v>43684</v>
      </c>
      <c r="HW152" s="178">
        <f t="shared" si="397"/>
        <v>43685</v>
      </c>
      <c r="HX152" s="178">
        <f t="shared" si="397"/>
        <v>43686</v>
      </c>
      <c r="HY152" s="178">
        <f t="shared" si="397"/>
        <v>43687</v>
      </c>
      <c r="HZ152" s="178">
        <f t="shared" si="397"/>
        <v>43688</v>
      </c>
      <c r="IA152" s="178">
        <f t="shared" si="397"/>
        <v>43689</v>
      </c>
      <c r="IB152" s="178">
        <f t="shared" si="397"/>
        <v>43690</v>
      </c>
      <c r="IC152" s="178">
        <f t="shared" si="397"/>
        <v>43691</v>
      </c>
      <c r="ID152" s="178">
        <f t="shared" si="397"/>
        <v>43692</v>
      </c>
      <c r="IE152" s="178">
        <f t="shared" si="397"/>
        <v>43693</v>
      </c>
      <c r="IF152" s="178">
        <f t="shared" si="397"/>
        <v>43694</v>
      </c>
      <c r="IG152" s="178">
        <f t="shared" si="397"/>
        <v>43695</v>
      </c>
      <c r="IH152" s="178">
        <f t="shared" si="397"/>
        <v>43696</v>
      </c>
      <c r="II152" s="178">
        <f t="shared" si="397"/>
        <v>43697</v>
      </c>
      <c r="IJ152" s="178">
        <f t="shared" si="397"/>
        <v>43698</v>
      </c>
      <c r="IK152" s="178">
        <f t="shared" si="397"/>
        <v>43699</v>
      </c>
      <c r="IL152" s="178">
        <f t="shared" si="397"/>
        <v>43700</v>
      </c>
      <c r="IM152" s="178">
        <f t="shared" si="397"/>
        <v>43701</v>
      </c>
      <c r="IN152" s="178">
        <f t="shared" si="397"/>
        <v>43702</v>
      </c>
      <c r="IO152" s="178">
        <f t="shared" si="397"/>
        <v>43703</v>
      </c>
      <c r="IP152" s="178">
        <f t="shared" si="397"/>
        <v>43704</v>
      </c>
      <c r="IQ152" s="178">
        <f t="shared" si="397"/>
        <v>43705</v>
      </c>
      <c r="IR152" s="178">
        <f t="shared" si="397"/>
        <v>43706</v>
      </c>
      <c r="IS152" s="178">
        <f t="shared" si="397"/>
        <v>43707</v>
      </c>
      <c r="IT152" s="178">
        <f t="shared" si="397"/>
        <v>43708</v>
      </c>
      <c r="IU152" s="178">
        <f t="shared" si="397"/>
        <v>43709</v>
      </c>
      <c r="IV152" s="178">
        <f t="shared" si="397"/>
        <v>43710</v>
      </c>
      <c r="IW152" s="178">
        <f t="shared" si="397"/>
        <v>43711</v>
      </c>
      <c r="IX152" s="178">
        <f t="shared" si="397"/>
        <v>43712</v>
      </c>
      <c r="IY152" s="178">
        <f t="shared" si="397"/>
        <v>43713</v>
      </c>
      <c r="IZ152" s="178">
        <f t="shared" si="397"/>
        <v>43714</v>
      </c>
      <c r="JA152" s="178">
        <f t="shared" si="397"/>
        <v>43715</v>
      </c>
      <c r="JB152" s="178">
        <f t="shared" si="397"/>
        <v>43716</v>
      </c>
      <c r="JC152" s="178">
        <f t="shared" si="397"/>
        <v>43717</v>
      </c>
      <c r="JD152" s="178">
        <f t="shared" si="397"/>
        <v>43718</v>
      </c>
      <c r="JE152" s="178">
        <f t="shared" si="397"/>
        <v>43719</v>
      </c>
      <c r="JF152" s="178">
        <f t="shared" si="397"/>
        <v>43720</v>
      </c>
      <c r="JG152" s="178">
        <f t="shared" si="397"/>
        <v>43721</v>
      </c>
      <c r="JH152" s="178">
        <f t="shared" si="397"/>
        <v>43722</v>
      </c>
      <c r="JI152" s="178">
        <f t="shared" si="397"/>
        <v>43723</v>
      </c>
      <c r="JJ152" s="178">
        <f t="shared" ref="JJ152:LU152" si="398">IF(JJ100="","",JJ100+SUMIFS(148:148,146:146,"&lt;="&amp;JJ100,146:146,"&gt;"&amp;EOMONTH(JJ100,-1)))</f>
        <v>43724</v>
      </c>
      <c r="JK152" s="178">
        <f t="shared" si="398"/>
        <v>43725</v>
      </c>
      <c r="JL152" s="178">
        <f t="shared" si="398"/>
        <v>43726</v>
      </c>
      <c r="JM152" s="178">
        <f t="shared" si="398"/>
        <v>43727</v>
      </c>
      <c r="JN152" s="178">
        <f t="shared" si="398"/>
        <v>43728</v>
      </c>
      <c r="JO152" s="178">
        <f t="shared" si="398"/>
        <v>43729</v>
      </c>
      <c r="JP152" s="178">
        <f t="shared" si="398"/>
        <v>43730</v>
      </c>
      <c r="JQ152" s="178">
        <f t="shared" si="398"/>
        <v>43731</v>
      </c>
      <c r="JR152" s="178">
        <f t="shared" si="398"/>
        <v>43732</v>
      </c>
      <c r="JS152" s="178">
        <f t="shared" si="398"/>
        <v>43733</v>
      </c>
      <c r="JT152" s="178">
        <f t="shared" si="398"/>
        <v>43734</v>
      </c>
      <c r="JU152" s="178">
        <f t="shared" si="398"/>
        <v>43735</v>
      </c>
      <c r="JV152" s="178">
        <f t="shared" si="398"/>
        <v>43736</v>
      </c>
      <c r="JW152" s="178">
        <f t="shared" si="398"/>
        <v>43737</v>
      </c>
      <c r="JX152" s="178">
        <f t="shared" si="398"/>
        <v>43738</v>
      </c>
      <c r="JY152" s="178">
        <f t="shared" si="398"/>
        <v>43739</v>
      </c>
      <c r="JZ152" s="178">
        <f t="shared" si="398"/>
        <v>43740</v>
      </c>
      <c r="KA152" s="178">
        <f t="shared" si="398"/>
        <v>43740</v>
      </c>
      <c r="KB152" s="178">
        <f t="shared" si="398"/>
        <v>43741</v>
      </c>
      <c r="KC152" s="178">
        <f t="shared" si="398"/>
        <v>43742</v>
      </c>
      <c r="KD152" s="178">
        <f t="shared" si="398"/>
        <v>43743</v>
      </c>
      <c r="KE152" s="178">
        <f t="shared" si="398"/>
        <v>43744</v>
      </c>
      <c r="KF152" s="178">
        <f t="shared" si="398"/>
        <v>43745</v>
      </c>
      <c r="KG152" s="178">
        <f t="shared" si="398"/>
        <v>43746</v>
      </c>
      <c r="KH152" s="178">
        <f t="shared" si="398"/>
        <v>43747</v>
      </c>
      <c r="KI152" s="178">
        <f t="shared" si="398"/>
        <v>43748</v>
      </c>
      <c r="KJ152" s="178">
        <f t="shared" si="398"/>
        <v>43749</v>
      </c>
      <c r="KK152" s="178">
        <f t="shared" si="398"/>
        <v>43750</v>
      </c>
      <c r="KL152" s="178">
        <f t="shared" si="398"/>
        <v>43751</v>
      </c>
      <c r="KM152" s="178">
        <f t="shared" si="398"/>
        <v>43752</v>
      </c>
      <c r="KN152" s="178">
        <f t="shared" si="398"/>
        <v>43753</v>
      </c>
      <c r="KO152" s="178">
        <f t="shared" si="398"/>
        <v>43754</v>
      </c>
      <c r="KP152" s="178">
        <f t="shared" si="398"/>
        <v>43755</v>
      </c>
      <c r="KQ152" s="178">
        <f t="shared" si="398"/>
        <v>43756</v>
      </c>
      <c r="KR152" s="178">
        <f t="shared" si="398"/>
        <v>43757</v>
      </c>
      <c r="KS152" s="178">
        <f t="shared" si="398"/>
        <v>43758</v>
      </c>
      <c r="KT152" s="178">
        <f t="shared" si="398"/>
        <v>43759</v>
      </c>
      <c r="KU152" s="178">
        <f t="shared" si="398"/>
        <v>43760</v>
      </c>
      <c r="KV152" s="178">
        <f t="shared" si="398"/>
        <v>43761</v>
      </c>
      <c r="KW152" s="178">
        <f t="shared" si="398"/>
        <v>43762</v>
      </c>
      <c r="KX152" s="178">
        <f t="shared" si="398"/>
        <v>43763</v>
      </c>
      <c r="KY152" s="178">
        <f t="shared" si="398"/>
        <v>43764</v>
      </c>
      <c r="KZ152" s="178">
        <f t="shared" si="398"/>
        <v>43765</v>
      </c>
      <c r="LA152" s="178">
        <f t="shared" si="398"/>
        <v>43766</v>
      </c>
      <c r="LB152" s="178">
        <f t="shared" si="398"/>
        <v>43767</v>
      </c>
      <c r="LC152" s="178">
        <f t="shared" si="398"/>
        <v>43768</v>
      </c>
      <c r="LD152" s="178">
        <f t="shared" si="398"/>
        <v>43769</v>
      </c>
      <c r="LE152" s="178">
        <f t="shared" si="398"/>
        <v>43770</v>
      </c>
      <c r="LF152" s="178">
        <f t="shared" si="398"/>
        <v>43771</v>
      </c>
      <c r="LG152" s="178">
        <f t="shared" si="398"/>
        <v>43772</v>
      </c>
      <c r="LH152" s="178">
        <f t="shared" si="398"/>
        <v>43773</v>
      </c>
      <c r="LI152" s="178">
        <f t="shared" si="398"/>
        <v>43774</v>
      </c>
      <c r="LJ152" s="178">
        <f t="shared" si="398"/>
        <v>43775</v>
      </c>
      <c r="LK152" s="178">
        <f t="shared" si="398"/>
        <v>43776</v>
      </c>
      <c r="LL152" s="178">
        <f t="shared" si="398"/>
        <v>43777</v>
      </c>
      <c r="LM152" s="178">
        <f t="shared" si="398"/>
        <v>43778</v>
      </c>
      <c r="LN152" s="178">
        <f t="shared" si="398"/>
        <v>43779</v>
      </c>
      <c r="LO152" s="178">
        <f t="shared" si="398"/>
        <v>43780</v>
      </c>
      <c r="LP152" s="178">
        <f t="shared" si="398"/>
        <v>43781</v>
      </c>
      <c r="LQ152" s="178">
        <f t="shared" si="398"/>
        <v>43782</v>
      </c>
      <c r="LR152" s="178">
        <f t="shared" si="398"/>
        <v>43783</v>
      </c>
      <c r="LS152" s="178">
        <f t="shared" si="398"/>
        <v>43784</v>
      </c>
      <c r="LT152" s="178">
        <f t="shared" si="398"/>
        <v>43785</v>
      </c>
      <c r="LU152" s="178">
        <f t="shared" si="398"/>
        <v>43786</v>
      </c>
      <c r="LV152" s="178">
        <f t="shared" ref="LV152:NO152" si="399">IF(LV100="","",LV100+SUMIFS(148:148,146:146,"&lt;="&amp;LV100,146:146,"&gt;"&amp;EOMONTH(LV100,-1)))</f>
        <v>43787</v>
      </c>
      <c r="LW152" s="178">
        <f t="shared" si="399"/>
        <v>43788</v>
      </c>
      <c r="LX152" s="178">
        <f t="shared" si="399"/>
        <v>43789</v>
      </c>
      <c r="LY152" s="178">
        <f t="shared" si="399"/>
        <v>43790</v>
      </c>
      <c r="LZ152" s="178">
        <f t="shared" si="399"/>
        <v>43791</v>
      </c>
      <c r="MA152" s="178">
        <f t="shared" si="399"/>
        <v>43792</v>
      </c>
      <c r="MB152" s="178">
        <f t="shared" si="399"/>
        <v>43793</v>
      </c>
      <c r="MC152" s="178">
        <f t="shared" si="399"/>
        <v>43794</v>
      </c>
      <c r="MD152" s="178">
        <f t="shared" si="399"/>
        <v>43795</v>
      </c>
      <c r="ME152" s="178">
        <f t="shared" si="399"/>
        <v>43796</v>
      </c>
      <c r="MF152" s="178">
        <f t="shared" si="399"/>
        <v>43797</v>
      </c>
      <c r="MG152" s="178">
        <f t="shared" si="399"/>
        <v>43798</v>
      </c>
      <c r="MH152" s="178">
        <f t="shared" si="399"/>
        <v>43799</v>
      </c>
      <c r="MI152" s="178">
        <f t="shared" si="399"/>
        <v>43800</v>
      </c>
      <c r="MJ152" s="178">
        <f t="shared" si="399"/>
        <v>43801</v>
      </c>
      <c r="MK152" s="178">
        <f t="shared" si="399"/>
        <v>43802</v>
      </c>
      <c r="ML152" s="178">
        <f t="shared" si="399"/>
        <v>43803</v>
      </c>
      <c r="MM152" s="178">
        <f t="shared" si="399"/>
        <v>43804</v>
      </c>
      <c r="MN152" s="178">
        <f t="shared" si="399"/>
        <v>43805</v>
      </c>
      <c r="MO152" s="178">
        <f t="shared" si="399"/>
        <v>43806</v>
      </c>
      <c r="MP152" s="178">
        <f t="shared" si="399"/>
        <v>43807</v>
      </c>
      <c r="MQ152" s="178">
        <f t="shared" si="399"/>
        <v>43808</v>
      </c>
      <c r="MR152" s="178">
        <f t="shared" si="399"/>
        <v>43809</v>
      </c>
      <c r="MS152" s="178">
        <f t="shared" si="399"/>
        <v>43810</v>
      </c>
      <c r="MT152" s="178">
        <f t="shared" si="399"/>
        <v>43811</v>
      </c>
      <c r="MU152" s="178">
        <f t="shared" si="399"/>
        <v>43812</v>
      </c>
      <c r="MV152" s="178">
        <f t="shared" si="399"/>
        <v>43813</v>
      </c>
      <c r="MW152" s="178">
        <f t="shared" si="399"/>
        <v>43814</v>
      </c>
      <c r="MX152" s="178">
        <f t="shared" si="399"/>
        <v>43815</v>
      </c>
      <c r="MY152" s="178">
        <f t="shared" si="399"/>
        <v>43816</v>
      </c>
      <c r="MZ152" s="178">
        <f t="shared" si="399"/>
        <v>43817</v>
      </c>
      <c r="NA152" s="178">
        <f t="shared" si="399"/>
        <v>43818</v>
      </c>
      <c r="NB152" s="178">
        <f t="shared" si="399"/>
        <v>43819</v>
      </c>
      <c r="NC152" s="178">
        <f t="shared" si="399"/>
        <v>43820</v>
      </c>
      <c r="ND152" s="178">
        <f t="shared" si="399"/>
        <v>43821</v>
      </c>
      <c r="NE152" s="178">
        <f t="shared" si="399"/>
        <v>43822</v>
      </c>
      <c r="NF152" s="178">
        <f t="shared" si="399"/>
        <v>43823</v>
      </c>
      <c r="NG152" s="178">
        <f t="shared" si="399"/>
        <v>43824</v>
      </c>
      <c r="NH152" s="178">
        <f t="shared" si="399"/>
        <v>43825</v>
      </c>
      <c r="NI152" s="178">
        <f t="shared" si="399"/>
        <v>43826</v>
      </c>
      <c r="NJ152" s="178">
        <f t="shared" si="399"/>
        <v>43827</v>
      </c>
      <c r="NK152" s="178">
        <f t="shared" si="399"/>
        <v>43828</v>
      </c>
      <c r="NL152" s="178">
        <f t="shared" si="399"/>
        <v>43829</v>
      </c>
      <c r="NM152" s="178">
        <f t="shared" si="399"/>
        <v>43830</v>
      </c>
      <c r="NN152" s="178">
        <f t="shared" si="399"/>
        <v>43831</v>
      </c>
      <c r="NO152" s="179">
        <f t="shared" si="399"/>
        <v>43831</v>
      </c>
      <c r="NP152" s="1"/>
      <c r="NQ152" s="1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" t="str">
        <f>OFMOR_FFF_0!C154</f>
        <v>CFIn</v>
      </c>
      <c r="D154" s="1"/>
      <c r="E154" s="8" t="str">
        <f>OFMOR_FFF_0!E154</f>
        <v>Распределение планового поступления выручки от клиентов без учета скидок</v>
      </c>
      <c r="F154" s="1"/>
      <c r="G154" s="1" t="str">
        <f>OFMOR_FFF_0!G154</f>
        <v>тыс.руб.</v>
      </c>
      <c r="H154" s="1"/>
      <c r="I154" s="1"/>
      <c r="J154" s="1"/>
      <c r="K154" s="9">
        <f>SUM(N154:NO154)</f>
        <v>164543.54460181922</v>
      </c>
      <c r="L154" s="1"/>
      <c r="M154" s="1"/>
      <c r="N154" s="61">
        <f t="shared" ref="N154:BY154" si="400">N124</f>
        <v>0</v>
      </c>
      <c r="O154" s="62">
        <f t="shared" si="400"/>
        <v>12.232212004540111</v>
      </c>
      <c r="P154" s="62">
        <f t="shared" si="400"/>
        <v>14.877085639142372</v>
      </c>
      <c r="Q154" s="62">
        <f t="shared" si="400"/>
        <v>25.025197245285725</v>
      </c>
      <c r="R154" s="62">
        <f t="shared" si="400"/>
        <v>38.67796681529471</v>
      </c>
      <c r="S154" s="62">
        <f t="shared" si="400"/>
        <v>42.465549828387495</v>
      </c>
      <c r="T154" s="62">
        <f t="shared" si="400"/>
        <v>47.561360310568546</v>
      </c>
      <c r="U154" s="62">
        <f t="shared" si="400"/>
        <v>75.64423747538342</v>
      </c>
      <c r="V154" s="62">
        <f t="shared" si="400"/>
        <v>94.587775408847904</v>
      </c>
      <c r="W154" s="62">
        <f t="shared" si="400"/>
        <v>93.215177925748975</v>
      </c>
      <c r="X154" s="62">
        <f t="shared" si="400"/>
        <v>134.12189666797036</v>
      </c>
      <c r="Y154" s="62">
        <f t="shared" si="400"/>
        <v>188.68194669743212</v>
      </c>
      <c r="Z154" s="62">
        <f t="shared" si="400"/>
        <v>203.99552657606424</v>
      </c>
      <c r="AA154" s="62">
        <f t="shared" si="400"/>
        <v>224.76211176565556</v>
      </c>
      <c r="AB154" s="62">
        <f t="shared" si="400"/>
        <v>278.71786683138794</v>
      </c>
      <c r="AC154" s="62">
        <f t="shared" si="400"/>
        <v>255.99584228924635</v>
      </c>
      <c r="AD154" s="62">
        <f t="shared" si="400"/>
        <v>208.2038538021005</v>
      </c>
      <c r="AE154" s="62">
        <f t="shared" si="400"/>
        <v>207.42288750134134</v>
      </c>
      <c r="AF154" s="62">
        <f t="shared" si="400"/>
        <v>234.20002814574417</v>
      </c>
      <c r="AG154" s="62">
        <f t="shared" si="400"/>
        <v>231.37070709082448</v>
      </c>
      <c r="AH154" s="62">
        <f t="shared" si="400"/>
        <v>239.46831299605009</v>
      </c>
      <c r="AI154" s="62">
        <f t="shared" si="400"/>
        <v>286.07859324160665</v>
      </c>
      <c r="AJ154" s="62">
        <f t="shared" si="400"/>
        <v>262.55819093606829</v>
      </c>
      <c r="AK154" s="62">
        <f t="shared" si="400"/>
        <v>214.4576352000679</v>
      </c>
      <c r="AL154" s="62">
        <f t="shared" si="400"/>
        <v>212.40009845726345</v>
      </c>
      <c r="AM154" s="62">
        <f t="shared" si="400"/>
        <v>334.33009103605264</v>
      </c>
      <c r="AN154" s="62">
        <f t="shared" si="400"/>
        <v>357.1659363744937</v>
      </c>
      <c r="AO154" s="62">
        <f t="shared" si="400"/>
        <v>373.43935975951302</v>
      </c>
      <c r="AP154" s="62">
        <f t="shared" si="400"/>
        <v>433.71871607969706</v>
      </c>
      <c r="AQ154" s="62">
        <f t="shared" si="400"/>
        <v>378.5591184314884</v>
      </c>
      <c r="AR154" s="62">
        <f t="shared" si="400"/>
        <v>300.54119922109504</v>
      </c>
      <c r="AS154" s="62">
        <f t="shared" si="400"/>
        <v>284.33425172743205</v>
      </c>
      <c r="AT154" s="62">
        <f t="shared" si="400"/>
        <v>216.64177110493608</v>
      </c>
      <c r="AU154" s="62">
        <f t="shared" si="400"/>
        <v>183.54136306851098</v>
      </c>
      <c r="AV154" s="62">
        <f t="shared" si="400"/>
        <v>162.47366446366391</v>
      </c>
      <c r="AW154" s="62">
        <f t="shared" si="400"/>
        <v>160.45283632663396</v>
      </c>
      <c r="AX154" s="62">
        <f t="shared" si="400"/>
        <v>157.50711750469469</v>
      </c>
      <c r="AY154" s="62">
        <f t="shared" si="400"/>
        <v>145.438798614706</v>
      </c>
      <c r="AZ154" s="62">
        <f t="shared" si="400"/>
        <v>149.26472967010122</v>
      </c>
      <c r="BA154" s="62">
        <f t="shared" si="400"/>
        <v>165.49632879058299</v>
      </c>
      <c r="BB154" s="62">
        <f t="shared" si="400"/>
        <v>168.96624134284156</v>
      </c>
      <c r="BC154" s="62">
        <f t="shared" si="400"/>
        <v>177.31760026536145</v>
      </c>
      <c r="BD154" s="62">
        <f t="shared" si="400"/>
        <v>197.72357092041642</v>
      </c>
      <c r="BE154" s="62">
        <f t="shared" si="400"/>
        <v>200.74246399741298</v>
      </c>
      <c r="BF154" s="62">
        <f t="shared" si="400"/>
        <v>205.85392284238134</v>
      </c>
      <c r="BG154" s="62">
        <f t="shared" si="400"/>
        <v>217.71018365469865</v>
      </c>
      <c r="BH154" s="62">
        <f t="shared" si="400"/>
        <v>239.00561101858574</v>
      </c>
      <c r="BI154" s="62">
        <f t="shared" si="400"/>
        <v>253.9117895350318</v>
      </c>
      <c r="BJ154" s="62">
        <f t="shared" si="400"/>
        <v>266.88823393214545</v>
      </c>
      <c r="BK154" s="62">
        <f t="shared" si="400"/>
        <v>289.09210498998141</v>
      </c>
      <c r="BL154" s="62">
        <f t="shared" si="400"/>
        <v>298.83622701130133</v>
      </c>
      <c r="BM154" s="62">
        <f t="shared" si="400"/>
        <v>305.85767507447906</v>
      </c>
      <c r="BN154" s="62">
        <f t="shared" si="400"/>
        <v>320.67762698506107</v>
      </c>
      <c r="BO154" s="62">
        <f t="shared" si="400"/>
        <v>347.28049410633491</v>
      </c>
      <c r="BP154" s="62">
        <f t="shared" si="400"/>
        <v>365.42410576504943</v>
      </c>
      <c r="BQ154" s="62">
        <f t="shared" si="400"/>
        <v>380.07549200315265</v>
      </c>
      <c r="BR154" s="62">
        <f t="shared" si="400"/>
        <v>405.78325254445951</v>
      </c>
      <c r="BS154" s="62">
        <f t="shared" si="400"/>
        <v>418.12177905315355</v>
      </c>
      <c r="BT154" s="62">
        <f t="shared" si="400"/>
        <v>424.93905068604931</v>
      </c>
      <c r="BU154" s="62">
        <f t="shared" si="400"/>
        <v>434.90976656439409</v>
      </c>
      <c r="BV154" s="62">
        <f t="shared" si="400"/>
        <v>429.69745970620829</v>
      </c>
      <c r="BW154" s="62">
        <f t="shared" si="400"/>
        <v>426.07547295076188</v>
      </c>
      <c r="BX154" s="62">
        <f t="shared" si="400"/>
        <v>418.75145531688707</v>
      </c>
      <c r="BY154" s="62">
        <f t="shared" si="400"/>
        <v>413.53856172589371</v>
      </c>
      <c r="BZ154" s="62">
        <f t="shared" ref="BZ154:EK154" si="401">BZ124</f>
        <v>412.64058497745123</v>
      </c>
      <c r="CA154" s="62">
        <f t="shared" si="401"/>
        <v>410.75896948427265</v>
      </c>
      <c r="CB154" s="62">
        <f t="shared" si="401"/>
        <v>408.52388307419216</v>
      </c>
      <c r="CC154" s="62">
        <f t="shared" si="401"/>
        <v>408.25559642946985</v>
      </c>
      <c r="CD154" s="62">
        <f t="shared" si="401"/>
        <v>406.89217731663263</v>
      </c>
      <c r="CE154" s="62">
        <f t="shared" si="401"/>
        <v>404.33674028894893</v>
      </c>
      <c r="CF154" s="62">
        <f t="shared" si="401"/>
        <v>405.22414250568704</v>
      </c>
      <c r="CG154" s="62">
        <f t="shared" si="401"/>
        <v>409.07205588585452</v>
      </c>
      <c r="CH154" s="62">
        <f t="shared" si="401"/>
        <v>413.03116660610732</v>
      </c>
      <c r="CI154" s="62">
        <f t="shared" si="401"/>
        <v>414.79786919354171</v>
      </c>
      <c r="CJ154" s="62">
        <f t="shared" si="401"/>
        <v>415.0061032556589</v>
      </c>
      <c r="CK154" s="62">
        <f t="shared" si="401"/>
        <v>409.81024832255503</v>
      </c>
      <c r="CL154" s="62">
        <f t="shared" si="401"/>
        <v>400.49406958198523</v>
      </c>
      <c r="CM154" s="62">
        <f t="shared" si="401"/>
        <v>391.62399077169346</v>
      </c>
      <c r="CN154" s="62">
        <f t="shared" si="401"/>
        <v>383.37320187817329</v>
      </c>
      <c r="CO154" s="62">
        <f t="shared" si="401"/>
        <v>377.07508287375714</v>
      </c>
      <c r="CP154" s="62">
        <f t="shared" si="401"/>
        <v>373.5526623096838</v>
      </c>
      <c r="CQ154" s="62">
        <f t="shared" si="401"/>
        <v>374.7585977302756</v>
      </c>
      <c r="CR154" s="62">
        <f t="shared" si="401"/>
        <v>377.65072817838819</v>
      </c>
      <c r="CS154" s="62">
        <f t="shared" si="401"/>
        <v>382.67026400687683</v>
      </c>
      <c r="CT154" s="62">
        <f t="shared" si="401"/>
        <v>389.8602620426077</v>
      </c>
      <c r="CU154" s="62">
        <f t="shared" si="401"/>
        <v>396.73946544274463</v>
      </c>
      <c r="CV154" s="62">
        <f t="shared" si="401"/>
        <v>403.488581627911</v>
      </c>
      <c r="CW154" s="62">
        <f t="shared" si="401"/>
        <v>410.57577242596494</v>
      </c>
      <c r="CX154" s="62">
        <f t="shared" si="401"/>
        <v>418.30953493730146</v>
      </c>
      <c r="CY154" s="62">
        <f t="shared" si="401"/>
        <v>424.51391976225739</v>
      </c>
      <c r="CZ154" s="62">
        <f t="shared" si="401"/>
        <v>429.83018637516392</v>
      </c>
      <c r="DA154" s="62">
        <f t="shared" si="401"/>
        <v>434.35525479304579</v>
      </c>
      <c r="DB154" s="62">
        <f t="shared" si="401"/>
        <v>439.26605457278572</v>
      </c>
      <c r="DC154" s="62">
        <f t="shared" si="401"/>
        <v>444.48770136508756</v>
      </c>
      <c r="DD154" s="62">
        <f t="shared" si="401"/>
        <v>449.58909968302305</v>
      </c>
      <c r="DE154" s="62">
        <f t="shared" si="401"/>
        <v>454.93328783724877</v>
      </c>
      <c r="DF154" s="62">
        <f t="shared" si="401"/>
        <v>459.32622235129611</v>
      </c>
      <c r="DG154" s="62">
        <f t="shared" si="401"/>
        <v>463.08054820386349</v>
      </c>
      <c r="DH154" s="62">
        <f t="shared" si="401"/>
        <v>466.76131166025573</v>
      </c>
      <c r="DI154" s="62">
        <f t="shared" si="401"/>
        <v>470.38342867745143</v>
      </c>
      <c r="DJ154" s="62">
        <f t="shared" si="401"/>
        <v>474.11954026050341</v>
      </c>
      <c r="DK154" s="62">
        <f t="shared" si="401"/>
        <v>477.63183585518192</v>
      </c>
      <c r="DL154" s="62">
        <f t="shared" si="401"/>
        <v>479.75398706003591</v>
      </c>
      <c r="DM154" s="62">
        <f t="shared" si="401"/>
        <v>479.73028167422069</v>
      </c>
      <c r="DN154" s="62">
        <f t="shared" si="401"/>
        <v>478.24732454566345</v>
      </c>
      <c r="DO154" s="62">
        <f t="shared" si="401"/>
        <v>475.52023794540031</v>
      </c>
      <c r="DP154" s="62">
        <f t="shared" si="401"/>
        <v>471.79049286340091</v>
      </c>
      <c r="DQ154" s="62">
        <f t="shared" si="401"/>
        <v>468.52236672890888</v>
      </c>
      <c r="DR154" s="62">
        <f t="shared" si="401"/>
        <v>465.69923570827291</v>
      </c>
      <c r="DS154" s="62">
        <f t="shared" si="401"/>
        <v>464.46216141247839</v>
      </c>
      <c r="DT154" s="62">
        <f t="shared" si="401"/>
        <v>463.55030699438771</v>
      </c>
      <c r="DU154" s="62">
        <f t="shared" si="401"/>
        <v>463.24840892881792</v>
      </c>
      <c r="DV154" s="62">
        <f t="shared" si="401"/>
        <v>463.77699465620378</v>
      </c>
      <c r="DW154" s="62">
        <f t="shared" si="401"/>
        <v>463.97584274732571</v>
      </c>
      <c r="DX154" s="62">
        <f t="shared" si="401"/>
        <v>464.49669212960976</v>
      </c>
      <c r="DY154" s="62">
        <f t="shared" si="401"/>
        <v>465.52283108512324</v>
      </c>
      <c r="DZ154" s="62">
        <f t="shared" si="401"/>
        <v>467.1319328196048</v>
      </c>
      <c r="EA154" s="62">
        <f t="shared" si="401"/>
        <v>468.49186186801535</v>
      </c>
      <c r="EB154" s="62">
        <f t="shared" si="401"/>
        <v>469.73142585328321</v>
      </c>
      <c r="EC154" s="62">
        <f t="shared" si="401"/>
        <v>470.90138432156141</v>
      </c>
      <c r="ED154" s="62">
        <f t="shared" si="401"/>
        <v>471.18880516779211</v>
      </c>
      <c r="EE154" s="62">
        <f t="shared" si="401"/>
        <v>471.15784146887631</v>
      </c>
      <c r="EF154" s="62">
        <f t="shared" si="401"/>
        <v>470.57523417514614</v>
      </c>
      <c r="EG154" s="62">
        <f t="shared" si="401"/>
        <v>470.47384893582648</v>
      </c>
      <c r="EH154" s="62">
        <f t="shared" si="401"/>
        <v>470.51964636311527</v>
      </c>
      <c r="EI154" s="62">
        <f t="shared" si="401"/>
        <v>470.71993185172391</v>
      </c>
      <c r="EJ154" s="62">
        <f t="shared" si="401"/>
        <v>471.18571265038815</v>
      </c>
      <c r="EK154" s="62">
        <f t="shared" si="401"/>
        <v>471.69318652472555</v>
      </c>
      <c r="EL154" s="62">
        <f t="shared" ref="EL154:GW154" si="402">EL124</f>
        <v>472.38689402377275</v>
      </c>
      <c r="EM154" s="62">
        <f t="shared" si="402"/>
        <v>473.04902095465627</v>
      </c>
      <c r="EN154" s="62">
        <f t="shared" si="402"/>
        <v>474.1324919784912</v>
      </c>
      <c r="EO154" s="62">
        <f t="shared" si="402"/>
        <v>475.25593830600212</v>
      </c>
      <c r="EP154" s="62">
        <f t="shared" si="402"/>
        <v>476.2835531947361</v>
      </c>
      <c r="EQ154" s="62">
        <f t="shared" si="402"/>
        <v>476.25020461213131</v>
      </c>
      <c r="ER154" s="62">
        <f t="shared" si="402"/>
        <v>475.50566582963177</v>
      </c>
      <c r="ES154" s="62">
        <f t="shared" si="402"/>
        <v>474.43174544452557</v>
      </c>
      <c r="ET154" s="62">
        <f t="shared" si="402"/>
        <v>473.17972599751192</v>
      </c>
      <c r="EU154" s="62">
        <f t="shared" si="402"/>
        <v>472.60934180925369</v>
      </c>
      <c r="EV154" s="62">
        <f t="shared" si="402"/>
        <v>472.09122710161591</v>
      </c>
      <c r="EW154" s="62">
        <f t="shared" si="402"/>
        <v>472.00434656305345</v>
      </c>
      <c r="EX154" s="62">
        <f t="shared" si="402"/>
        <v>472.87277861745622</v>
      </c>
      <c r="EY154" s="62">
        <f t="shared" si="402"/>
        <v>473.43747783152492</v>
      </c>
      <c r="EZ154" s="62">
        <f t="shared" si="402"/>
        <v>474.42744474111032</v>
      </c>
      <c r="FA154" s="62">
        <f t="shared" si="402"/>
        <v>475.93478597069065</v>
      </c>
      <c r="FB154" s="62">
        <f t="shared" si="402"/>
        <v>478.01441421108888</v>
      </c>
      <c r="FC154" s="62">
        <f t="shared" si="402"/>
        <v>480.38506861114797</v>
      </c>
      <c r="FD154" s="62">
        <f t="shared" si="402"/>
        <v>483.25259759107121</v>
      </c>
      <c r="FE154" s="62">
        <f t="shared" si="402"/>
        <v>486.34138188894326</v>
      </c>
      <c r="FF154" s="62">
        <f t="shared" si="402"/>
        <v>489.53035372813713</v>
      </c>
      <c r="FG154" s="62">
        <f t="shared" si="402"/>
        <v>493.76306377974089</v>
      </c>
      <c r="FH154" s="62">
        <f t="shared" si="402"/>
        <v>498.54295737274504</v>
      </c>
      <c r="FI154" s="62">
        <f t="shared" si="402"/>
        <v>504.1511575301945</v>
      </c>
      <c r="FJ154" s="62">
        <f t="shared" si="402"/>
        <v>510.21981113868804</v>
      </c>
      <c r="FK154" s="62">
        <f t="shared" si="402"/>
        <v>515.89872509229122</v>
      </c>
      <c r="FL154" s="62">
        <f t="shared" si="402"/>
        <v>520.79342357846974</v>
      </c>
      <c r="FM154" s="62">
        <f t="shared" si="402"/>
        <v>525.32084738955928</v>
      </c>
      <c r="FN154" s="62">
        <f t="shared" si="402"/>
        <v>530.53503633931314</v>
      </c>
      <c r="FO154" s="62">
        <f t="shared" si="402"/>
        <v>535.99878495472319</v>
      </c>
      <c r="FP154" s="62">
        <f t="shared" si="402"/>
        <v>542.04335916066157</v>
      </c>
      <c r="FQ154" s="62">
        <f t="shared" si="402"/>
        <v>548.94372667652146</v>
      </c>
      <c r="FR154" s="62">
        <f t="shared" si="402"/>
        <v>555.34511610770994</v>
      </c>
      <c r="FS154" s="62">
        <f t="shared" si="402"/>
        <v>560.83064899805333</v>
      </c>
      <c r="FT154" s="62">
        <f t="shared" si="402"/>
        <v>565.83452327844657</v>
      </c>
      <c r="FU154" s="62">
        <f t="shared" si="402"/>
        <v>573.53232980601933</v>
      </c>
      <c r="FV154" s="62">
        <f t="shared" si="402"/>
        <v>581.90747479812012</v>
      </c>
      <c r="FW154" s="62">
        <f t="shared" si="402"/>
        <v>590.87455460847048</v>
      </c>
      <c r="FX154" s="62">
        <f t="shared" si="402"/>
        <v>600.90670941727285</v>
      </c>
      <c r="FY154" s="62">
        <f t="shared" si="402"/>
        <v>609.62850207254382</v>
      </c>
      <c r="FZ154" s="62">
        <f t="shared" si="402"/>
        <v>616.8644912832591</v>
      </c>
      <c r="GA154" s="62">
        <f t="shared" si="402"/>
        <v>623.33707337855776</v>
      </c>
      <c r="GB154" s="62">
        <f t="shared" si="402"/>
        <v>627.65888455036838</v>
      </c>
      <c r="GC154" s="62">
        <f t="shared" si="402"/>
        <v>631.35279446669199</v>
      </c>
      <c r="GD154" s="62">
        <f t="shared" si="402"/>
        <v>634.31206022500623</v>
      </c>
      <c r="GE154" s="62">
        <f t="shared" si="402"/>
        <v>636.25462431878896</v>
      </c>
      <c r="GF154" s="62">
        <f t="shared" si="402"/>
        <v>637.91653095975926</v>
      </c>
      <c r="GG154" s="62">
        <f t="shared" si="402"/>
        <v>639.22910965661504</v>
      </c>
      <c r="GH154" s="62">
        <f t="shared" si="402"/>
        <v>638.76962122689429</v>
      </c>
      <c r="GI154" s="62">
        <f t="shared" si="402"/>
        <v>637.5697335657685</v>
      </c>
      <c r="GJ154" s="62">
        <f t="shared" si="402"/>
        <v>636.57181804793834</v>
      </c>
      <c r="GK154" s="62">
        <f t="shared" si="402"/>
        <v>633.82720044385894</v>
      </c>
      <c r="GL154" s="62">
        <f t="shared" si="402"/>
        <v>628.38150461077248</v>
      </c>
      <c r="GM154" s="62">
        <f t="shared" si="402"/>
        <v>622.01491955960614</v>
      </c>
      <c r="GN154" s="62">
        <f t="shared" si="402"/>
        <v>614.81265656791879</v>
      </c>
      <c r="GO154" s="62">
        <f t="shared" si="402"/>
        <v>604.60083659240638</v>
      </c>
      <c r="GP154" s="62">
        <f t="shared" si="402"/>
        <v>595.66131782986099</v>
      </c>
      <c r="GQ154" s="62">
        <f t="shared" si="402"/>
        <v>589.40863084779983</v>
      </c>
      <c r="GR154" s="62">
        <f t="shared" si="402"/>
        <v>583.56075759841565</v>
      </c>
      <c r="GS154" s="62">
        <f t="shared" si="402"/>
        <v>576.40254066893726</v>
      </c>
      <c r="GT154" s="62">
        <f t="shared" si="402"/>
        <v>569.35565070461041</v>
      </c>
      <c r="GU154" s="62">
        <f t="shared" si="402"/>
        <v>562.07663898609462</v>
      </c>
      <c r="GV154" s="62">
        <f t="shared" si="402"/>
        <v>552.21100125078249</v>
      </c>
      <c r="GW154" s="62">
        <f t="shared" si="402"/>
        <v>543.73158004298625</v>
      </c>
      <c r="GX154" s="62">
        <f t="shared" ref="GX154:JI154" si="403">GX124</f>
        <v>537.9803953568711</v>
      </c>
      <c r="GY154" s="62">
        <f t="shared" si="403"/>
        <v>532.69985903406473</v>
      </c>
      <c r="GZ154" s="62">
        <f t="shared" si="403"/>
        <v>521.50065763486293</v>
      </c>
      <c r="HA154" s="62">
        <f t="shared" si="403"/>
        <v>509.70149246267471</v>
      </c>
      <c r="HB154" s="62">
        <f t="shared" si="403"/>
        <v>497.29656672180721</v>
      </c>
      <c r="HC154" s="62">
        <f t="shared" si="403"/>
        <v>481.97447463246795</v>
      </c>
      <c r="HD154" s="62">
        <f t="shared" si="403"/>
        <v>469.33935101590072</v>
      </c>
      <c r="HE154" s="62">
        <f t="shared" si="403"/>
        <v>460.78699153110949</v>
      </c>
      <c r="HF154" s="62">
        <f t="shared" si="403"/>
        <v>453.59128104084323</v>
      </c>
      <c r="HG154" s="62">
        <f t="shared" si="403"/>
        <v>450.4671571688059</v>
      </c>
      <c r="HH154" s="62">
        <f t="shared" si="403"/>
        <v>449.71141291025685</v>
      </c>
      <c r="HI154" s="62">
        <f t="shared" si="403"/>
        <v>449.87354828234254</v>
      </c>
      <c r="HJ154" s="62">
        <f t="shared" si="403"/>
        <v>451.6621236613812</v>
      </c>
      <c r="HK154" s="62">
        <f t="shared" si="403"/>
        <v>456.24325060125244</v>
      </c>
      <c r="HL154" s="62">
        <f t="shared" si="403"/>
        <v>461.84149151169299</v>
      </c>
      <c r="HM154" s="62">
        <f t="shared" si="403"/>
        <v>468.2591181189681</v>
      </c>
      <c r="HN154" s="62">
        <f t="shared" si="403"/>
        <v>476.54236509471821</v>
      </c>
      <c r="HO154" s="62">
        <f t="shared" si="403"/>
        <v>482.80084107984567</v>
      </c>
      <c r="HP154" s="62">
        <f t="shared" si="403"/>
        <v>485.50243975811895</v>
      </c>
      <c r="HQ154" s="62">
        <f t="shared" si="403"/>
        <v>486.71793242562717</v>
      </c>
      <c r="HR154" s="62">
        <f t="shared" si="403"/>
        <v>488.95116675831281</v>
      </c>
      <c r="HS154" s="62">
        <f t="shared" si="403"/>
        <v>489.94189690154087</v>
      </c>
      <c r="HT154" s="62">
        <f t="shared" si="403"/>
        <v>491.84941757413469</v>
      </c>
      <c r="HU154" s="62">
        <f t="shared" si="403"/>
        <v>496.42914898239246</v>
      </c>
      <c r="HV154" s="62">
        <f t="shared" si="403"/>
        <v>499.56030151764884</v>
      </c>
      <c r="HW154" s="62">
        <f t="shared" si="403"/>
        <v>499.5023551130891</v>
      </c>
      <c r="HX154" s="62">
        <f t="shared" si="403"/>
        <v>498.53706286323904</v>
      </c>
      <c r="HY154" s="62">
        <f t="shared" si="403"/>
        <v>503.47649397857259</v>
      </c>
      <c r="HZ154" s="62">
        <f t="shared" si="403"/>
        <v>508.68665664952346</v>
      </c>
      <c r="IA154" s="62">
        <f t="shared" si="403"/>
        <v>515.12144185168609</v>
      </c>
      <c r="IB154" s="62">
        <f t="shared" si="403"/>
        <v>524.70985963433327</v>
      </c>
      <c r="IC154" s="62">
        <f t="shared" si="403"/>
        <v>531.25451998534095</v>
      </c>
      <c r="ID154" s="62">
        <f t="shared" si="403"/>
        <v>530.78666884809809</v>
      </c>
      <c r="IE154" s="62">
        <f t="shared" si="403"/>
        <v>528.10638411584807</v>
      </c>
      <c r="IF154" s="62">
        <f t="shared" si="403"/>
        <v>521.70298468329202</v>
      </c>
      <c r="IG154" s="62">
        <f t="shared" si="403"/>
        <v>512.6357101297325</v>
      </c>
      <c r="IH154" s="62">
        <f t="shared" si="403"/>
        <v>503.80702713469782</v>
      </c>
      <c r="II154" s="62">
        <f t="shared" si="403"/>
        <v>496.86713786778654</v>
      </c>
      <c r="IJ154" s="62">
        <f t="shared" si="403"/>
        <v>490.32022084547941</v>
      </c>
      <c r="IK154" s="62">
        <f t="shared" si="403"/>
        <v>485.01884936549618</v>
      </c>
      <c r="IL154" s="62">
        <f t="shared" si="403"/>
        <v>479.96813998836012</v>
      </c>
      <c r="IM154" s="62">
        <f t="shared" si="403"/>
        <v>475.7854798803113</v>
      </c>
      <c r="IN154" s="62">
        <f t="shared" si="403"/>
        <v>471.87303019579531</v>
      </c>
      <c r="IO154" s="62">
        <f t="shared" si="403"/>
        <v>467.61186684460051</v>
      </c>
      <c r="IP154" s="62">
        <f t="shared" si="403"/>
        <v>463.05384193677736</v>
      </c>
      <c r="IQ154" s="62">
        <f t="shared" si="403"/>
        <v>457.95376549592231</v>
      </c>
      <c r="IR154" s="62">
        <f t="shared" si="403"/>
        <v>452.20501047659178</v>
      </c>
      <c r="IS154" s="62">
        <f t="shared" si="403"/>
        <v>445.54404215240561</v>
      </c>
      <c r="IT154" s="62">
        <f t="shared" si="403"/>
        <v>440.08520201527938</v>
      </c>
      <c r="IU154" s="62">
        <f t="shared" si="403"/>
        <v>435.82911323836487</v>
      </c>
      <c r="IV154" s="62">
        <f t="shared" si="403"/>
        <v>432.33674099535301</v>
      </c>
      <c r="IW154" s="62">
        <f t="shared" si="403"/>
        <v>428.94581591434383</v>
      </c>
      <c r="IX154" s="62">
        <f t="shared" si="403"/>
        <v>425.05349555770192</v>
      </c>
      <c r="IY154" s="62">
        <f t="shared" si="403"/>
        <v>420.80906069627849</v>
      </c>
      <c r="IZ154" s="62">
        <f t="shared" si="403"/>
        <v>415.92704792346819</v>
      </c>
      <c r="JA154" s="62">
        <f t="shared" si="403"/>
        <v>412.1886341850136</v>
      </c>
      <c r="JB154" s="62">
        <f t="shared" si="403"/>
        <v>409.35311091174992</v>
      </c>
      <c r="JC154" s="62">
        <f t="shared" si="403"/>
        <v>406.7160891626894</v>
      </c>
      <c r="JD154" s="62">
        <f t="shared" si="403"/>
        <v>402.23361284727662</v>
      </c>
      <c r="JE154" s="62">
        <f t="shared" si="403"/>
        <v>396.66647102088984</v>
      </c>
      <c r="JF154" s="62">
        <f t="shared" si="403"/>
        <v>389.84119789298597</v>
      </c>
      <c r="JG154" s="62">
        <f t="shared" si="403"/>
        <v>381.68733915008011</v>
      </c>
      <c r="JH154" s="62">
        <f t="shared" si="403"/>
        <v>373.93622123301293</v>
      </c>
      <c r="JI154" s="62">
        <f t="shared" si="403"/>
        <v>367.10125752800656</v>
      </c>
      <c r="JJ154" s="62">
        <f t="shared" ref="JJ154:LU154" si="404">JJ124</f>
        <v>360.54611517402708</v>
      </c>
      <c r="JK154" s="62">
        <f t="shared" si="404"/>
        <v>355.889541472887</v>
      </c>
      <c r="JL154" s="62">
        <f t="shared" si="404"/>
        <v>351.83707258669813</v>
      </c>
      <c r="JM154" s="62">
        <f t="shared" si="404"/>
        <v>348.81232854371729</v>
      </c>
      <c r="JN154" s="62">
        <f t="shared" si="404"/>
        <v>346.66645409572925</v>
      </c>
      <c r="JO154" s="62">
        <f t="shared" si="404"/>
        <v>345.05659720352639</v>
      </c>
      <c r="JP154" s="62">
        <f t="shared" si="404"/>
        <v>344.00287544057505</v>
      </c>
      <c r="JQ154" s="62">
        <f t="shared" si="404"/>
        <v>344.1814630901091</v>
      </c>
      <c r="JR154" s="62">
        <f t="shared" si="404"/>
        <v>345.01949893682053</v>
      </c>
      <c r="JS154" s="62">
        <f t="shared" si="404"/>
        <v>345.70499155264372</v>
      </c>
      <c r="JT154" s="62">
        <f t="shared" si="404"/>
        <v>347.95124659567034</v>
      </c>
      <c r="JU154" s="62">
        <f t="shared" si="404"/>
        <v>352.24390642125667</v>
      </c>
      <c r="JV154" s="62">
        <f t="shared" si="404"/>
        <v>357.33458992389717</v>
      </c>
      <c r="JW154" s="62">
        <f t="shared" si="404"/>
        <v>363.33135366817686</v>
      </c>
      <c r="JX154" s="62">
        <f t="shared" si="404"/>
        <v>371.5517968383819</v>
      </c>
      <c r="JY154" s="62">
        <f t="shared" si="404"/>
        <v>378.60506767505569</v>
      </c>
      <c r="JZ154" s="62">
        <f t="shared" si="404"/>
        <v>383.47715193802645</v>
      </c>
      <c r="KA154" s="62">
        <f t="shared" si="404"/>
        <v>388.14944577261394</v>
      </c>
      <c r="KB154" s="62">
        <f t="shared" si="404"/>
        <v>393.7443870592794</v>
      </c>
      <c r="KC154" s="62">
        <f t="shared" si="404"/>
        <v>399.36582310186714</v>
      </c>
      <c r="KD154" s="62">
        <f t="shared" si="404"/>
        <v>405.35467411881871</v>
      </c>
      <c r="KE154" s="62">
        <f t="shared" si="404"/>
        <v>413.20582460780633</v>
      </c>
      <c r="KF154" s="62">
        <f t="shared" si="404"/>
        <v>419.76648634860226</v>
      </c>
      <c r="KG154" s="62">
        <f t="shared" si="404"/>
        <v>424.01467446978722</v>
      </c>
      <c r="KH154" s="62">
        <f t="shared" si="404"/>
        <v>427.94424769351139</v>
      </c>
      <c r="KI154" s="62">
        <f t="shared" si="404"/>
        <v>436.80816669369761</v>
      </c>
      <c r="KJ154" s="62">
        <f t="shared" si="404"/>
        <v>446.76652526614271</v>
      </c>
      <c r="KK154" s="62">
        <f t="shared" si="404"/>
        <v>457.47313402784067</v>
      </c>
      <c r="KL154" s="62">
        <f t="shared" si="404"/>
        <v>470.6930036398544</v>
      </c>
      <c r="KM154" s="62">
        <f t="shared" si="404"/>
        <v>481.74280882433391</v>
      </c>
      <c r="KN154" s="62">
        <f t="shared" si="404"/>
        <v>489.99989081135504</v>
      </c>
      <c r="KO154" s="62">
        <f t="shared" si="404"/>
        <v>497.01655904851555</v>
      </c>
      <c r="KP154" s="62">
        <f t="shared" si="404"/>
        <v>501.49569626620791</v>
      </c>
      <c r="KQ154" s="62">
        <f t="shared" si="404"/>
        <v>504.67853432233079</v>
      </c>
      <c r="KR154" s="62">
        <f t="shared" si="404"/>
        <v>506.41274463167156</v>
      </c>
      <c r="KS154" s="62">
        <f t="shared" si="404"/>
        <v>508.08023798719984</v>
      </c>
      <c r="KT154" s="62">
        <f t="shared" si="404"/>
        <v>510.49325562261299</v>
      </c>
      <c r="KU154" s="62">
        <f t="shared" si="404"/>
        <v>511.61412966095611</v>
      </c>
      <c r="KV154" s="62">
        <f t="shared" si="404"/>
        <v>511.74269586796339</v>
      </c>
      <c r="KW154" s="62">
        <f t="shared" si="404"/>
        <v>514.3108215780519</v>
      </c>
      <c r="KX154" s="62">
        <f t="shared" si="404"/>
        <v>517.11877820407153</v>
      </c>
      <c r="KY154" s="62">
        <f t="shared" si="404"/>
        <v>517.94445855251558</v>
      </c>
      <c r="KZ154" s="62">
        <f t="shared" si="404"/>
        <v>519.63701779823191</v>
      </c>
      <c r="LA154" s="62">
        <f t="shared" si="404"/>
        <v>522.57586885225032</v>
      </c>
      <c r="LB154" s="62">
        <f t="shared" si="404"/>
        <v>521.74520326345908</v>
      </c>
      <c r="LC154" s="62">
        <f t="shared" si="404"/>
        <v>520.52369005084245</v>
      </c>
      <c r="LD154" s="62">
        <f t="shared" si="404"/>
        <v>522.60133574971587</v>
      </c>
      <c r="LE154" s="62">
        <f t="shared" si="404"/>
        <v>526.31924369699982</v>
      </c>
      <c r="LF154" s="62">
        <f t="shared" si="404"/>
        <v>528.86309135386182</v>
      </c>
      <c r="LG154" s="62">
        <f t="shared" si="404"/>
        <v>532.59306786654463</v>
      </c>
      <c r="LH154" s="62">
        <f t="shared" si="404"/>
        <v>537.86581650308392</v>
      </c>
      <c r="LI154" s="62">
        <f t="shared" si="404"/>
        <v>539.5997839643702</v>
      </c>
      <c r="LJ154" s="62">
        <f t="shared" si="404"/>
        <v>540.88894215301025</v>
      </c>
      <c r="LK154" s="62">
        <f t="shared" si="404"/>
        <v>545.36090575705589</v>
      </c>
      <c r="LL154" s="62">
        <f t="shared" si="404"/>
        <v>555.46895300296842</v>
      </c>
      <c r="LM154" s="62">
        <f t="shared" si="404"/>
        <v>560.1254464136133</v>
      </c>
      <c r="LN154" s="62">
        <f t="shared" si="404"/>
        <v>564.62003183981403</v>
      </c>
      <c r="LO154" s="62">
        <f t="shared" si="404"/>
        <v>570.39622690295107</v>
      </c>
      <c r="LP154" s="62">
        <f t="shared" si="404"/>
        <v>570.11908519231997</v>
      </c>
      <c r="LQ154" s="62">
        <f t="shared" si="404"/>
        <v>569.36846988154161</v>
      </c>
      <c r="LR154" s="62">
        <f t="shared" si="404"/>
        <v>571.45224261087424</v>
      </c>
      <c r="LS154" s="62">
        <f t="shared" si="404"/>
        <v>571.00085747935157</v>
      </c>
      <c r="LT154" s="62">
        <f t="shared" si="404"/>
        <v>572.5039533603798</v>
      </c>
      <c r="LU154" s="62">
        <f t="shared" si="404"/>
        <v>574.58502488813997</v>
      </c>
      <c r="LV154" s="62">
        <f t="shared" ref="LV154:NO154" si="405">LV124</f>
        <v>577.36510948293471</v>
      </c>
      <c r="LW154" s="62">
        <f t="shared" si="405"/>
        <v>580.04450492627507</v>
      </c>
      <c r="LX154" s="62">
        <f t="shared" si="405"/>
        <v>582.34200154511166</v>
      </c>
      <c r="LY154" s="62">
        <f t="shared" si="405"/>
        <v>585.03839012414903</v>
      </c>
      <c r="LZ154" s="62">
        <f t="shared" si="405"/>
        <v>587.877171830517</v>
      </c>
      <c r="MA154" s="62">
        <f t="shared" si="405"/>
        <v>589.95570750521506</v>
      </c>
      <c r="MB154" s="62">
        <f t="shared" si="405"/>
        <v>591.53324870616052</v>
      </c>
      <c r="MC154" s="62">
        <f t="shared" si="405"/>
        <v>592.44968917672338</v>
      </c>
      <c r="MD154" s="62">
        <f t="shared" si="405"/>
        <v>592.0304987510093</v>
      </c>
      <c r="ME154" s="62">
        <f t="shared" si="405"/>
        <v>591.37705310264107</v>
      </c>
      <c r="MF154" s="62">
        <f t="shared" si="405"/>
        <v>590.1384739403868</v>
      </c>
      <c r="MG154" s="62">
        <f t="shared" si="405"/>
        <v>589.51354917772414</v>
      </c>
      <c r="MH154" s="62">
        <f t="shared" si="405"/>
        <v>589.27023533298109</v>
      </c>
      <c r="MI154" s="62">
        <f t="shared" si="405"/>
        <v>589.02478194708465</v>
      </c>
      <c r="MJ154" s="62">
        <f t="shared" si="405"/>
        <v>588.60504381107557</v>
      </c>
      <c r="MK154" s="62">
        <f t="shared" si="405"/>
        <v>587.4895790737595</v>
      </c>
      <c r="ML154" s="62">
        <f t="shared" si="405"/>
        <v>586.30625938509343</v>
      </c>
      <c r="MM154" s="62">
        <f t="shared" si="405"/>
        <v>584.83231770579118</v>
      </c>
      <c r="MN154" s="62">
        <f t="shared" si="405"/>
        <v>584.09467478586998</v>
      </c>
      <c r="MO154" s="62">
        <f t="shared" si="405"/>
        <v>583.66703615778135</v>
      </c>
      <c r="MP154" s="62">
        <f t="shared" si="405"/>
        <v>583.22077137519886</v>
      </c>
      <c r="MQ154" s="62">
        <f t="shared" si="405"/>
        <v>581.14804086561048</v>
      </c>
      <c r="MR154" s="62">
        <f t="shared" si="405"/>
        <v>577.88134993283086</v>
      </c>
      <c r="MS154" s="62">
        <f t="shared" si="405"/>
        <v>574.41051800130276</v>
      </c>
      <c r="MT154" s="62">
        <f t="shared" si="405"/>
        <v>570.45580108932438</v>
      </c>
      <c r="MU154" s="62">
        <f t="shared" si="405"/>
        <v>566.84029937922105</v>
      </c>
      <c r="MV154" s="62">
        <f t="shared" si="405"/>
        <v>564.86849247680038</v>
      </c>
      <c r="MW154" s="62">
        <f t="shared" si="405"/>
        <v>563.28276371667141</v>
      </c>
      <c r="MX154" s="62">
        <f t="shared" si="405"/>
        <v>562.8405327074413</v>
      </c>
      <c r="MY154" s="62">
        <f t="shared" si="405"/>
        <v>562.96179281865079</v>
      </c>
      <c r="MZ154" s="62">
        <f t="shared" si="405"/>
        <v>563.45108261784878</v>
      </c>
      <c r="NA154" s="62">
        <f t="shared" si="405"/>
        <v>564.03133623135045</v>
      </c>
      <c r="NB154" s="62">
        <f t="shared" si="405"/>
        <v>564.70321020251265</v>
      </c>
      <c r="NC154" s="62">
        <f t="shared" si="405"/>
        <v>565.47831641347489</v>
      </c>
      <c r="ND154" s="62">
        <f t="shared" si="405"/>
        <v>566.1462767368248</v>
      </c>
      <c r="NE154" s="62">
        <f t="shared" si="405"/>
        <v>566.58258161347828</v>
      </c>
      <c r="NF154" s="62">
        <f t="shared" si="405"/>
        <v>566.87927010382373</v>
      </c>
      <c r="NG154" s="62">
        <f t="shared" si="405"/>
        <v>567.13316937384764</v>
      </c>
      <c r="NH154" s="62">
        <f t="shared" si="405"/>
        <v>567.20058111244566</v>
      </c>
      <c r="NI154" s="62">
        <f t="shared" si="405"/>
        <v>567.40989384776049</v>
      </c>
      <c r="NJ154" s="62">
        <f t="shared" si="405"/>
        <v>567.64404027340231</v>
      </c>
      <c r="NK154" s="62">
        <f t="shared" si="405"/>
        <v>567.81233412494964</v>
      </c>
      <c r="NL154" s="62">
        <f t="shared" si="405"/>
        <v>567.78856564268392</v>
      </c>
      <c r="NM154" s="62">
        <f t="shared" si="405"/>
        <v>567.57883326017884</v>
      </c>
      <c r="NN154" s="62">
        <f t="shared" si="405"/>
        <v>567.25774374467278</v>
      </c>
      <c r="NO154" s="63">
        <f t="shared" si="405"/>
        <v>566.74992915305279</v>
      </c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s="10" customFormat="1" x14ac:dyDescent="0.2">
      <c r="A156" s="8"/>
      <c r="B156" s="8"/>
      <c r="C156" s="136" t="str">
        <f>OFMOR_FFF_0!C156</f>
        <v>CFIn</v>
      </c>
      <c r="D156" s="136"/>
      <c r="E156" s="136" t="str">
        <f>OFMOR_FFF_0!E156</f>
        <v>Распределение планового поступления выручки от клиентов с учетом скидок</v>
      </c>
      <c r="F156" s="8"/>
      <c r="G156" s="8" t="str">
        <f>OFMOR_FFF_0!G156</f>
        <v>тыс.руб.</v>
      </c>
      <c r="H156" s="8"/>
      <c r="I156" s="8"/>
      <c r="J156" s="8"/>
      <c r="K156" s="9">
        <f>SUM(N156:NO156)</f>
        <v>154854.07349621828</v>
      </c>
      <c r="L156" s="8"/>
      <c r="M156" s="8"/>
      <c r="N156" s="33">
        <f t="shared" ref="N156:BY156" si="406">N135</f>
        <v>0</v>
      </c>
      <c r="O156" s="34">
        <f t="shared" si="406"/>
        <v>12.232212004540111</v>
      </c>
      <c r="P156" s="34">
        <f t="shared" si="406"/>
        <v>14.877085639142372</v>
      </c>
      <c r="Q156" s="34">
        <f t="shared" si="406"/>
        <v>25.025197245285725</v>
      </c>
      <c r="R156" s="34">
        <f t="shared" si="406"/>
        <v>38.67796681529471</v>
      </c>
      <c r="S156" s="34">
        <f t="shared" si="406"/>
        <v>42.465549828387495</v>
      </c>
      <c r="T156" s="34">
        <f t="shared" si="406"/>
        <v>47.561360310568546</v>
      </c>
      <c r="U156" s="34">
        <f t="shared" si="406"/>
        <v>75.64423747538342</v>
      </c>
      <c r="V156" s="34">
        <f t="shared" si="406"/>
        <v>94.587775408847904</v>
      </c>
      <c r="W156" s="34">
        <f t="shared" si="406"/>
        <v>93.215177925748975</v>
      </c>
      <c r="X156" s="34">
        <f t="shared" si="406"/>
        <v>134.12189666797036</v>
      </c>
      <c r="Y156" s="34">
        <f t="shared" si="406"/>
        <v>188.68194669743212</v>
      </c>
      <c r="Z156" s="34">
        <f t="shared" si="406"/>
        <v>203.99552657606424</v>
      </c>
      <c r="AA156" s="34">
        <f t="shared" si="406"/>
        <v>224.76211176565556</v>
      </c>
      <c r="AB156" s="34">
        <f t="shared" si="406"/>
        <v>278.71786683138794</v>
      </c>
      <c r="AC156" s="34">
        <f t="shared" si="406"/>
        <v>255.99584228924635</v>
      </c>
      <c r="AD156" s="34">
        <f t="shared" si="406"/>
        <v>208.2038538021005</v>
      </c>
      <c r="AE156" s="34">
        <f t="shared" si="406"/>
        <v>207.42288750134134</v>
      </c>
      <c r="AF156" s="34">
        <f t="shared" si="406"/>
        <v>234.20002814574417</v>
      </c>
      <c r="AG156" s="34">
        <f t="shared" si="406"/>
        <v>231.37070709082448</v>
      </c>
      <c r="AH156" s="34">
        <f t="shared" si="406"/>
        <v>239.46831299605009</v>
      </c>
      <c r="AI156" s="34">
        <f t="shared" si="406"/>
        <v>286.07859324160665</v>
      </c>
      <c r="AJ156" s="34">
        <f t="shared" si="406"/>
        <v>262.55819093606829</v>
      </c>
      <c r="AK156" s="34">
        <f t="shared" si="406"/>
        <v>214.4576352000679</v>
      </c>
      <c r="AL156" s="34">
        <f t="shared" si="406"/>
        <v>212.40009845726345</v>
      </c>
      <c r="AM156" s="34">
        <f t="shared" si="406"/>
        <v>334.33009103605264</v>
      </c>
      <c r="AN156" s="34">
        <f t="shared" si="406"/>
        <v>357.1659363744937</v>
      </c>
      <c r="AO156" s="34">
        <f t="shared" si="406"/>
        <v>373.43935975951302</v>
      </c>
      <c r="AP156" s="34">
        <f t="shared" si="406"/>
        <v>433.71871607969706</v>
      </c>
      <c r="AQ156" s="34">
        <f t="shared" si="406"/>
        <v>378.5591184314884</v>
      </c>
      <c r="AR156" s="34">
        <f t="shared" si="406"/>
        <v>300.54119922109504</v>
      </c>
      <c r="AS156" s="34">
        <f t="shared" si="406"/>
        <v>284.33425172743205</v>
      </c>
      <c r="AT156" s="34">
        <f t="shared" si="406"/>
        <v>215.58662210193788</v>
      </c>
      <c r="AU156" s="34">
        <f t="shared" si="406"/>
        <v>182.17047782385669</v>
      </c>
      <c r="AV156" s="34">
        <f t="shared" si="406"/>
        <v>160.83161769346785</v>
      </c>
      <c r="AW156" s="34">
        <f t="shared" si="406"/>
        <v>158.2436949852775</v>
      </c>
      <c r="AX156" s="34">
        <f t="shared" si="406"/>
        <v>155.60618919480362</v>
      </c>
      <c r="AY156" s="34">
        <f t="shared" si="406"/>
        <v>143.88826434065817</v>
      </c>
      <c r="AZ156" s="34">
        <f t="shared" si="406"/>
        <v>147.69109351239899</v>
      </c>
      <c r="BA156" s="34">
        <f t="shared" si="406"/>
        <v>163.49604759170643</v>
      </c>
      <c r="BB156" s="34">
        <f t="shared" si="406"/>
        <v>166.89114820191639</v>
      </c>
      <c r="BC156" s="34">
        <f t="shared" si="406"/>
        <v>175.14726121671634</v>
      </c>
      <c r="BD156" s="34">
        <f t="shared" si="406"/>
        <v>195.09926454954064</v>
      </c>
      <c r="BE156" s="34">
        <f t="shared" si="406"/>
        <v>198.36156839824497</v>
      </c>
      <c r="BF156" s="34">
        <f t="shared" si="406"/>
        <v>203.95496383178414</v>
      </c>
      <c r="BG156" s="34">
        <f t="shared" si="406"/>
        <v>215.80941105504974</v>
      </c>
      <c r="BH156" s="34">
        <f t="shared" si="406"/>
        <v>236.67196578128556</v>
      </c>
      <c r="BI156" s="34">
        <f t="shared" si="406"/>
        <v>251.570056871151</v>
      </c>
      <c r="BJ156" s="34">
        <f t="shared" si="406"/>
        <v>264.46027552969429</v>
      </c>
      <c r="BK156" s="34">
        <f t="shared" si="406"/>
        <v>286.19135118846714</v>
      </c>
      <c r="BL156" s="34">
        <f t="shared" si="406"/>
        <v>296.29733829617066</v>
      </c>
      <c r="BM156" s="34">
        <f t="shared" si="406"/>
        <v>303.69314690985851</v>
      </c>
      <c r="BN156" s="34">
        <f t="shared" si="406"/>
        <v>318.45489125601591</v>
      </c>
      <c r="BO156" s="34">
        <f t="shared" si="406"/>
        <v>344.52458179884979</v>
      </c>
      <c r="BP156" s="34">
        <f t="shared" si="406"/>
        <v>362.58640083736157</v>
      </c>
      <c r="BQ156" s="34">
        <f t="shared" si="406"/>
        <v>377.21250973619101</v>
      </c>
      <c r="BR156" s="34">
        <f t="shared" si="406"/>
        <v>402.42982076899204</v>
      </c>
      <c r="BS156" s="34">
        <f t="shared" si="406"/>
        <v>415.11354341612707</v>
      </c>
      <c r="BT156" s="34">
        <f t="shared" si="406"/>
        <v>422.33311342052264</v>
      </c>
      <c r="BU156" s="34">
        <f t="shared" si="406"/>
        <v>432.23129826515867</v>
      </c>
      <c r="BV156" s="34">
        <f t="shared" si="406"/>
        <v>427.42555704311894</v>
      </c>
      <c r="BW156" s="34">
        <f t="shared" si="406"/>
        <v>423.9281396692528</v>
      </c>
      <c r="BX156" s="34">
        <f t="shared" si="406"/>
        <v>416.62934065643265</v>
      </c>
      <c r="BY156" s="34">
        <f t="shared" si="406"/>
        <v>411.27208151901527</v>
      </c>
      <c r="BZ156" s="34">
        <f t="shared" ref="BZ156:EK156" si="407">BZ135</f>
        <v>410.27527248660499</v>
      </c>
      <c r="CA156" s="34">
        <f t="shared" si="407"/>
        <v>408.32216527300909</v>
      </c>
      <c r="CB156" s="34">
        <f t="shared" si="407"/>
        <v>405.90474009072943</v>
      </c>
      <c r="CC156" s="34">
        <f t="shared" si="407"/>
        <v>405.33646943904557</v>
      </c>
      <c r="CD156" s="34">
        <f t="shared" si="407"/>
        <v>403.83048894876998</v>
      </c>
      <c r="CE156" s="34">
        <f t="shared" si="407"/>
        <v>401.15222141320908</v>
      </c>
      <c r="CF156" s="34">
        <f t="shared" si="407"/>
        <v>401.76747940958569</v>
      </c>
      <c r="CG156" s="34">
        <f t="shared" si="407"/>
        <v>405.50105705124531</v>
      </c>
      <c r="CH156" s="34">
        <f t="shared" si="407"/>
        <v>409.3330459175977</v>
      </c>
      <c r="CI156" s="34">
        <f t="shared" si="407"/>
        <v>410.9122151088676</v>
      </c>
      <c r="CJ156" s="34">
        <f t="shared" si="407"/>
        <v>410.83308084874795</v>
      </c>
      <c r="CK156" s="34">
        <f t="shared" si="407"/>
        <v>405.39808322864974</v>
      </c>
      <c r="CL156" s="34">
        <f t="shared" si="407"/>
        <v>395.85920122034747</v>
      </c>
      <c r="CM156" s="34">
        <f t="shared" si="407"/>
        <v>386.62745433241889</v>
      </c>
      <c r="CN156" s="34">
        <f t="shared" si="407"/>
        <v>378.09211757698142</v>
      </c>
      <c r="CO156" s="34">
        <f t="shared" si="407"/>
        <v>371.58227671276984</v>
      </c>
      <c r="CP156" s="34">
        <f t="shared" si="407"/>
        <v>367.80547070798195</v>
      </c>
      <c r="CQ156" s="34">
        <f t="shared" si="407"/>
        <v>368.67651922645086</v>
      </c>
      <c r="CR156" s="34">
        <f t="shared" si="407"/>
        <v>371.382306834377</v>
      </c>
      <c r="CS156" s="34">
        <f t="shared" si="407"/>
        <v>376.15916803219034</v>
      </c>
      <c r="CT156" s="34">
        <f t="shared" si="407"/>
        <v>383.05378219788122</v>
      </c>
      <c r="CU156" s="34">
        <f t="shared" si="407"/>
        <v>389.84725450697238</v>
      </c>
      <c r="CV156" s="34">
        <f t="shared" si="407"/>
        <v>396.5656770026975</v>
      </c>
      <c r="CW156" s="34">
        <f t="shared" si="407"/>
        <v>403.5691088941856</v>
      </c>
      <c r="CX156" s="34">
        <f t="shared" si="407"/>
        <v>411.13926855365372</v>
      </c>
      <c r="CY156" s="34">
        <f t="shared" si="407"/>
        <v>417.30665674920203</v>
      </c>
      <c r="CZ156" s="34">
        <f t="shared" si="407"/>
        <v>422.62684010799489</v>
      </c>
      <c r="DA156" s="34">
        <f t="shared" si="407"/>
        <v>426.97398459667096</v>
      </c>
      <c r="DB156" s="34">
        <f t="shared" si="407"/>
        <v>431.93280172073827</v>
      </c>
      <c r="DC156" s="34">
        <f t="shared" si="407"/>
        <v>437.19870093037127</v>
      </c>
      <c r="DD156" s="34">
        <f t="shared" si="407"/>
        <v>442.2466507795375</v>
      </c>
      <c r="DE156" s="34">
        <f t="shared" si="407"/>
        <v>447.43317528922444</v>
      </c>
      <c r="DF156" s="34">
        <f t="shared" si="407"/>
        <v>451.78165084635941</v>
      </c>
      <c r="DG156" s="34">
        <f t="shared" si="407"/>
        <v>455.4796698150268</v>
      </c>
      <c r="DH156" s="34">
        <f t="shared" si="407"/>
        <v>458.98610606865356</v>
      </c>
      <c r="DI156" s="34">
        <f t="shared" si="407"/>
        <v>462.57361479888084</v>
      </c>
      <c r="DJ156" s="34">
        <f t="shared" si="407"/>
        <v>466.29104859377617</v>
      </c>
      <c r="DK156" s="34">
        <f t="shared" si="407"/>
        <v>469.69857644808963</v>
      </c>
      <c r="DL156" s="34">
        <f t="shared" si="407"/>
        <v>471.61052990805388</v>
      </c>
      <c r="DM156" s="34">
        <f t="shared" si="407"/>
        <v>471.52921075522517</v>
      </c>
      <c r="DN156" s="34">
        <f t="shared" si="407"/>
        <v>469.98526997772854</v>
      </c>
      <c r="DO156" s="34">
        <f t="shared" si="407"/>
        <v>467.09757801497983</v>
      </c>
      <c r="DP156" s="34">
        <f t="shared" si="407"/>
        <v>463.37086150143062</v>
      </c>
      <c r="DQ156" s="34">
        <f t="shared" si="407"/>
        <v>460.09368501060806</v>
      </c>
      <c r="DR156" s="34">
        <f t="shared" si="407"/>
        <v>457.13898644930691</v>
      </c>
      <c r="DS156" s="34">
        <f t="shared" si="407"/>
        <v>455.64003239363387</v>
      </c>
      <c r="DT156" s="34">
        <f t="shared" si="407"/>
        <v>454.54862826882879</v>
      </c>
      <c r="DU156" s="34">
        <f t="shared" si="407"/>
        <v>454.03685872803294</v>
      </c>
      <c r="DV156" s="34">
        <f t="shared" si="407"/>
        <v>454.25219043504273</v>
      </c>
      <c r="DW156" s="34">
        <f t="shared" si="407"/>
        <v>454.29976440377663</v>
      </c>
      <c r="DX156" s="34">
        <f t="shared" si="407"/>
        <v>454.68423072004714</v>
      </c>
      <c r="DY156" s="34">
        <f t="shared" si="407"/>
        <v>455.48534129500604</v>
      </c>
      <c r="DZ156" s="34">
        <f t="shared" si="407"/>
        <v>456.77602543852265</v>
      </c>
      <c r="EA156" s="34">
        <f t="shared" si="407"/>
        <v>457.93355970572384</v>
      </c>
      <c r="EB156" s="34">
        <f t="shared" si="407"/>
        <v>458.96258108829784</v>
      </c>
      <c r="EC156" s="34">
        <f t="shared" si="407"/>
        <v>459.84168581567246</v>
      </c>
      <c r="ED156" s="34">
        <f t="shared" si="407"/>
        <v>460.01139775398474</v>
      </c>
      <c r="EE156" s="34">
        <f t="shared" si="407"/>
        <v>459.82465182498925</v>
      </c>
      <c r="EF156" s="34">
        <f t="shared" si="407"/>
        <v>459.12138543082938</v>
      </c>
      <c r="EG156" s="34">
        <f t="shared" si="407"/>
        <v>458.78131500838731</v>
      </c>
      <c r="EH156" s="34">
        <f t="shared" si="407"/>
        <v>458.66998840756497</v>
      </c>
      <c r="EI156" s="34">
        <f t="shared" si="407"/>
        <v>458.71257453350722</v>
      </c>
      <c r="EJ156" s="34">
        <f t="shared" si="407"/>
        <v>458.94698668132014</v>
      </c>
      <c r="EK156" s="34">
        <f t="shared" si="407"/>
        <v>459.34974042590727</v>
      </c>
      <c r="EL156" s="34">
        <f t="shared" ref="EL156:GW156" si="408">EL135</f>
        <v>459.95648576456153</v>
      </c>
      <c r="EM156" s="34">
        <f t="shared" si="408"/>
        <v>460.47746985711353</v>
      </c>
      <c r="EN156" s="34">
        <f t="shared" si="408"/>
        <v>461.35548082158709</v>
      </c>
      <c r="EO156" s="34">
        <f t="shared" si="408"/>
        <v>462.36496909475318</v>
      </c>
      <c r="EP156" s="34">
        <f t="shared" si="408"/>
        <v>463.27953873975633</v>
      </c>
      <c r="EQ156" s="34">
        <f t="shared" si="408"/>
        <v>463.10146175658554</v>
      </c>
      <c r="ER156" s="34">
        <f t="shared" si="408"/>
        <v>462.33232318803306</v>
      </c>
      <c r="ES156" s="34">
        <f t="shared" si="408"/>
        <v>461.24871578069286</v>
      </c>
      <c r="ET156" s="34">
        <f t="shared" si="408"/>
        <v>459.82230764972383</v>
      </c>
      <c r="EU156" s="34">
        <f t="shared" si="408"/>
        <v>458.97452130022407</v>
      </c>
      <c r="EV156" s="34">
        <f t="shared" si="408"/>
        <v>458.32624620945518</v>
      </c>
      <c r="EW156" s="34">
        <f t="shared" si="408"/>
        <v>458.07543591388912</v>
      </c>
      <c r="EX156" s="34">
        <f t="shared" si="408"/>
        <v>458.66804382775285</v>
      </c>
      <c r="EY156" s="34">
        <f t="shared" si="408"/>
        <v>459.19618423447082</v>
      </c>
      <c r="EZ156" s="34">
        <f t="shared" si="408"/>
        <v>460.15280256143228</v>
      </c>
      <c r="FA156" s="34">
        <f t="shared" si="408"/>
        <v>461.49431066895158</v>
      </c>
      <c r="FB156" s="34">
        <f t="shared" si="408"/>
        <v>463.27008782397024</v>
      </c>
      <c r="FC156" s="34">
        <f t="shared" si="408"/>
        <v>465.45237875847249</v>
      </c>
      <c r="FD156" s="34">
        <f t="shared" si="408"/>
        <v>468.08777750854733</v>
      </c>
      <c r="FE156" s="34">
        <f t="shared" si="408"/>
        <v>470.82646540853852</v>
      </c>
      <c r="FF156" s="34">
        <f t="shared" si="408"/>
        <v>473.88124488948534</v>
      </c>
      <c r="FG156" s="34">
        <f t="shared" si="408"/>
        <v>477.97001561946757</v>
      </c>
      <c r="FH156" s="34">
        <f t="shared" si="408"/>
        <v>482.47131813126794</v>
      </c>
      <c r="FI156" s="34">
        <f t="shared" si="408"/>
        <v>487.66151726634109</v>
      </c>
      <c r="FJ156" s="34">
        <f t="shared" si="408"/>
        <v>493.42858422141455</v>
      </c>
      <c r="FK156" s="34">
        <f t="shared" si="408"/>
        <v>498.81736770282714</v>
      </c>
      <c r="FL156" s="34">
        <f t="shared" si="408"/>
        <v>503.32702274299947</v>
      </c>
      <c r="FM156" s="34">
        <f t="shared" si="408"/>
        <v>507.64608680142908</v>
      </c>
      <c r="FN156" s="34">
        <f t="shared" si="408"/>
        <v>512.64941096200812</v>
      </c>
      <c r="FO156" s="34">
        <f t="shared" si="408"/>
        <v>517.78575776790603</v>
      </c>
      <c r="FP156" s="34">
        <f t="shared" si="408"/>
        <v>523.3905163316806</v>
      </c>
      <c r="FQ156" s="34">
        <f t="shared" si="408"/>
        <v>529.94414974025244</v>
      </c>
      <c r="FR156" s="34">
        <f t="shared" si="408"/>
        <v>536.00127208955882</v>
      </c>
      <c r="FS156" s="34">
        <f t="shared" si="408"/>
        <v>541.07602563941407</v>
      </c>
      <c r="FT156" s="34">
        <f t="shared" si="408"/>
        <v>545.84939154545816</v>
      </c>
      <c r="FU156" s="34">
        <f t="shared" si="408"/>
        <v>553.26946175523472</v>
      </c>
      <c r="FV156" s="34">
        <f t="shared" si="408"/>
        <v>561.24604697054042</v>
      </c>
      <c r="FW156" s="34">
        <f t="shared" si="408"/>
        <v>569.69978669647367</v>
      </c>
      <c r="FX156" s="34">
        <f t="shared" si="408"/>
        <v>579.29805732269369</v>
      </c>
      <c r="FY156" s="34">
        <f t="shared" si="408"/>
        <v>587.6029088504547</v>
      </c>
      <c r="FZ156" s="34">
        <f t="shared" si="408"/>
        <v>594.36050048988193</v>
      </c>
      <c r="GA156" s="34">
        <f t="shared" si="408"/>
        <v>600.53426281245913</v>
      </c>
      <c r="GB156" s="34">
        <f t="shared" si="408"/>
        <v>604.60611671362187</v>
      </c>
      <c r="GC156" s="34">
        <f t="shared" si="408"/>
        <v>607.95816771697582</v>
      </c>
      <c r="GD156" s="34">
        <f t="shared" si="408"/>
        <v>610.49856310322446</v>
      </c>
      <c r="GE156" s="34">
        <f t="shared" si="408"/>
        <v>612.14960710437185</v>
      </c>
      <c r="GF156" s="34">
        <f t="shared" si="408"/>
        <v>613.52721562555496</v>
      </c>
      <c r="GG156" s="34">
        <f t="shared" si="408"/>
        <v>614.48261541296301</v>
      </c>
      <c r="GH156" s="34">
        <f t="shared" si="408"/>
        <v>613.88019901532334</v>
      </c>
      <c r="GI156" s="34">
        <f t="shared" si="408"/>
        <v>612.57340871700262</v>
      </c>
      <c r="GJ156" s="34">
        <f t="shared" si="408"/>
        <v>611.3651695703528</v>
      </c>
      <c r="GK156" s="34">
        <f t="shared" si="408"/>
        <v>608.37348903355416</v>
      </c>
      <c r="GL156" s="34">
        <f t="shared" si="408"/>
        <v>602.86346859730281</v>
      </c>
      <c r="GM156" s="34">
        <f t="shared" si="408"/>
        <v>596.4571986138842</v>
      </c>
      <c r="GN156" s="34">
        <f t="shared" si="408"/>
        <v>589.05429882916201</v>
      </c>
      <c r="GO156" s="34">
        <f t="shared" si="408"/>
        <v>578.99504990136961</v>
      </c>
      <c r="GP156" s="34">
        <f t="shared" si="408"/>
        <v>570.19581302214635</v>
      </c>
      <c r="GQ156" s="34">
        <f t="shared" si="408"/>
        <v>563.87487273612169</v>
      </c>
      <c r="GR156" s="34">
        <f t="shared" si="408"/>
        <v>557.84554366959981</v>
      </c>
      <c r="GS156" s="34">
        <f t="shared" si="408"/>
        <v>550.68873511222432</v>
      </c>
      <c r="GT156" s="34">
        <f t="shared" si="408"/>
        <v>543.63932110581482</v>
      </c>
      <c r="GU156" s="34">
        <f t="shared" si="408"/>
        <v>536.26433610156516</v>
      </c>
      <c r="GV156" s="34">
        <f t="shared" si="408"/>
        <v>526.60340964987506</v>
      </c>
      <c r="GW156" s="34">
        <f t="shared" si="408"/>
        <v>518.29961879129439</v>
      </c>
      <c r="GX156" s="34">
        <f t="shared" ref="GX156:JI156" si="409">GX135</f>
        <v>512.50450952555366</v>
      </c>
      <c r="GY156" s="34">
        <f t="shared" si="409"/>
        <v>507.0463816499763</v>
      </c>
      <c r="GZ156" s="34">
        <f t="shared" si="409"/>
        <v>496.00395488584644</v>
      </c>
      <c r="HA156" s="34">
        <f t="shared" si="409"/>
        <v>484.36821104309718</v>
      </c>
      <c r="HB156" s="34">
        <f t="shared" si="409"/>
        <v>472.04389843408097</v>
      </c>
      <c r="HC156" s="34">
        <f t="shared" si="409"/>
        <v>457.11065295497178</v>
      </c>
      <c r="HD156" s="34">
        <f t="shared" si="409"/>
        <v>444.9192029630442</v>
      </c>
      <c r="HE156" s="34">
        <f t="shared" si="409"/>
        <v>436.53983143790845</v>
      </c>
      <c r="HF156" s="34">
        <f t="shared" si="409"/>
        <v>429.13304730053801</v>
      </c>
      <c r="HG156" s="34">
        <f t="shared" si="409"/>
        <v>425.93505659819465</v>
      </c>
      <c r="HH156" s="34">
        <f t="shared" si="409"/>
        <v>425.01727075361373</v>
      </c>
      <c r="HI156" s="34">
        <f t="shared" si="409"/>
        <v>424.88809540861507</v>
      </c>
      <c r="HJ156" s="34">
        <f t="shared" si="409"/>
        <v>426.56849984498183</v>
      </c>
      <c r="HK156" s="34">
        <f t="shared" si="409"/>
        <v>430.93212815314996</v>
      </c>
      <c r="HL156" s="34">
        <f t="shared" si="409"/>
        <v>436.13453629352591</v>
      </c>
      <c r="HM156" s="34">
        <f t="shared" si="409"/>
        <v>442.00221082237033</v>
      </c>
      <c r="HN156" s="34">
        <f t="shared" si="409"/>
        <v>449.80408413759039</v>
      </c>
      <c r="HO156" s="34">
        <f t="shared" si="409"/>
        <v>455.65616006893868</v>
      </c>
      <c r="HP156" s="34">
        <f t="shared" si="409"/>
        <v>457.9820991937965</v>
      </c>
      <c r="HQ156" s="34">
        <f t="shared" si="409"/>
        <v>459.08890944108521</v>
      </c>
      <c r="HR156" s="34">
        <f t="shared" si="409"/>
        <v>461.18973227163519</v>
      </c>
      <c r="HS156" s="34">
        <f t="shared" si="409"/>
        <v>462.00859253741459</v>
      </c>
      <c r="HT156" s="34">
        <f t="shared" si="409"/>
        <v>463.58223699607072</v>
      </c>
      <c r="HU156" s="34">
        <f t="shared" si="409"/>
        <v>467.82633386400488</v>
      </c>
      <c r="HV156" s="34">
        <f t="shared" si="409"/>
        <v>470.65929117025928</v>
      </c>
      <c r="HW156" s="34">
        <f t="shared" si="409"/>
        <v>470.34769462506824</v>
      </c>
      <c r="HX156" s="34">
        <f t="shared" si="409"/>
        <v>469.32182050349797</v>
      </c>
      <c r="HY156" s="34">
        <f t="shared" si="409"/>
        <v>473.96868130705218</v>
      </c>
      <c r="HZ156" s="34">
        <f t="shared" si="409"/>
        <v>478.76357571949916</v>
      </c>
      <c r="IA156" s="34">
        <f t="shared" si="409"/>
        <v>484.61295205677959</v>
      </c>
      <c r="IB156" s="34">
        <f t="shared" si="409"/>
        <v>493.61503191690463</v>
      </c>
      <c r="IC156" s="34">
        <f t="shared" si="409"/>
        <v>499.68512958903239</v>
      </c>
      <c r="ID156" s="34">
        <f t="shared" si="409"/>
        <v>498.95115545390672</v>
      </c>
      <c r="IE156" s="34">
        <f t="shared" si="409"/>
        <v>496.25590146004743</v>
      </c>
      <c r="IF156" s="34">
        <f t="shared" si="409"/>
        <v>489.96010156703699</v>
      </c>
      <c r="IG156" s="34">
        <f t="shared" si="409"/>
        <v>480.99038739668572</v>
      </c>
      <c r="IH156" s="34">
        <f t="shared" si="409"/>
        <v>472.13108631236491</v>
      </c>
      <c r="II156" s="34">
        <f t="shared" si="409"/>
        <v>465.16237544887201</v>
      </c>
      <c r="IJ156" s="34">
        <f t="shared" si="409"/>
        <v>458.57824215693478</v>
      </c>
      <c r="IK156" s="34">
        <f t="shared" si="409"/>
        <v>453.15461725752107</v>
      </c>
      <c r="IL156" s="34">
        <f t="shared" si="409"/>
        <v>448.13954368753758</v>
      </c>
      <c r="IM156" s="34">
        <f t="shared" si="409"/>
        <v>443.9811634048325</v>
      </c>
      <c r="IN156" s="34">
        <f t="shared" si="409"/>
        <v>439.99722374588805</v>
      </c>
      <c r="IO156" s="34">
        <f t="shared" si="409"/>
        <v>435.57058897516265</v>
      </c>
      <c r="IP156" s="34">
        <f t="shared" si="409"/>
        <v>430.97570607960677</v>
      </c>
      <c r="IQ156" s="34">
        <f t="shared" si="409"/>
        <v>425.87584304097254</v>
      </c>
      <c r="IR156" s="34">
        <f t="shared" si="409"/>
        <v>420.11754938648403</v>
      </c>
      <c r="IS156" s="34">
        <f t="shared" si="409"/>
        <v>413.66304842744796</v>
      </c>
      <c r="IT156" s="34">
        <f t="shared" si="409"/>
        <v>408.36856254789382</v>
      </c>
      <c r="IU156" s="34">
        <f t="shared" si="409"/>
        <v>404.13129399163518</v>
      </c>
      <c r="IV156" s="34">
        <f t="shared" si="409"/>
        <v>400.5103598580348</v>
      </c>
      <c r="IW156" s="34">
        <f t="shared" si="409"/>
        <v>397.09038817101953</v>
      </c>
      <c r="IX156" s="34">
        <f t="shared" si="409"/>
        <v>393.41863601381147</v>
      </c>
      <c r="IY156" s="34">
        <f t="shared" si="409"/>
        <v>389.30525424994858</v>
      </c>
      <c r="IZ156" s="34">
        <f t="shared" si="409"/>
        <v>384.57172246218266</v>
      </c>
      <c r="JA156" s="34">
        <f t="shared" si="409"/>
        <v>380.89943912565752</v>
      </c>
      <c r="JB156" s="34">
        <f t="shared" si="409"/>
        <v>378.05644393300702</v>
      </c>
      <c r="JC156" s="34">
        <f t="shared" si="409"/>
        <v>375.38479861185209</v>
      </c>
      <c r="JD156" s="34">
        <f t="shared" si="409"/>
        <v>370.96300390350433</v>
      </c>
      <c r="JE156" s="34">
        <f t="shared" si="409"/>
        <v>365.5413436339266</v>
      </c>
      <c r="JF156" s="34">
        <f t="shared" si="409"/>
        <v>358.94642474891077</v>
      </c>
      <c r="JG156" s="34">
        <f t="shared" si="409"/>
        <v>351.0804585531647</v>
      </c>
      <c r="JH156" s="34">
        <f t="shared" si="409"/>
        <v>343.61192268441107</v>
      </c>
      <c r="JI156" s="34">
        <f t="shared" si="409"/>
        <v>337.03004282945949</v>
      </c>
      <c r="JJ156" s="34">
        <f t="shared" ref="JJ156:LU156" si="410">JJ135</f>
        <v>330.6942234732125</v>
      </c>
      <c r="JK156" s="34">
        <f t="shared" si="410"/>
        <v>326.15520011801055</v>
      </c>
      <c r="JL156" s="34">
        <f t="shared" si="410"/>
        <v>322.20338863588967</v>
      </c>
      <c r="JM156" s="34">
        <f t="shared" si="410"/>
        <v>319.21236743705725</v>
      </c>
      <c r="JN156" s="34">
        <f t="shared" si="410"/>
        <v>317.03928699541319</v>
      </c>
      <c r="JO156" s="34">
        <f t="shared" si="410"/>
        <v>315.34698734905658</v>
      </c>
      <c r="JP156" s="34">
        <f t="shared" si="410"/>
        <v>314.17204733744398</v>
      </c>
      <c r="JQ156" s="34">
        <f t="shared" si="410"/>
        <v>314.1414785392343</v>
      </c>
      <c r="JR156" s="34">
        <f t="shared" si="410"/>
        <v>314.72156771663663</v>
      </c>
      <c r="JS156" s="34">
        <f t="shared" si="410"/>
        <v>315.17064744283221</v>
      </c>
      <c r="JT156" s="34">
        <f t="shared" si="410"/>
        <v>317.0675286401617</v>
      </c>
      <c r="JU156" s="34">
        <f t="shared" si="410"/>
        <v>320.84914580669749</v>
      </c>
      <c r="JV156" s="34">
        <f t="shared" si="410"/>
        <v>325.35603822479078</v>
      </c>
      <c r="JW156" s="34">
        <f t="shared" si="410"/>
        <v>330.69611670961461</v>
      </c>
      <c r="JX156" s="34">
        <f t="shared" si="410"/>
        <v>338.09237876175899</v>
      </c>
      <c r="JY156" s="34">
        <f t="shared" si="410"/>
        <v>344.41236045004831</v>
      </c>
      <c r="JZ156" s="34">
        <f t="shared" si="410"/>
        <v>348.72206484840603</v>
      </c>
      <c r="KA156" s="34">
        <f t="shared" si="410"/>
        <v>352.85435216028935</v>
      </c>
      <c r="KB156" s="34">
        <f t="shared" si="410"/>
        <v>357.83548374601583</v>
      </c>
      <c r="KC156" s="34">
        <f t="shared" si="410"/>
        <v>362.82579011837765</v>
      </c>
      <c r="KD156" s="34">
        <f t="shared" si="410"/>
        <v>368.15392371789028</v>
      </c>
      <c r="KE156" s="34">
        <f t="shared" si="410"/>
        <v>375.20008437601211</v>
      </c>
      <c r="KF156" s="34">
        <f t="shared" si="410"/>
        <v>381.04871294701331</v>
      </c>
      <c r="KG156" s="34">
        <f t="shared" si="410"/>
        <v>384.7637265704513</v>
      </c>
      <c r="KH156" s="34">
        <f t="shared" si="410"/>
        <v>388.19005714766558</v>
      </c>
      <c r="KI156" s="34">
        <f t="shared" si="410"/>
        <v>396.1809685430635</v>
      </c>
      <c r="KJ156" s="34">
        <f t="shared" si="410"/>
        <v>405.17288716183509</v>
      </c>
      <c r="KK156" s="34">
        <f t="shared" si="410"/>
        <v>414.85590812950795</v>
      </c>
      <c r="KL156" s="34">
        <f t="shared" si="410"/>
        <v>426.86096215904593</v>
      </c>
      <c r="KM156" s="34">
        <f t="shared" si="410"/>
        <v>436.83647829011068</v>
      </c>
      <c r="KN156" s="34">
        <f t="shared" si="410"/>
        <v>444.21889056428915</v>
      </c>
      <c r="KO156" s="34">
        <f t="shared" si="410"/>
        <v>450.46945668723117</v>
      </c>
      <c r="KP156" s="34">
        <f t="shared" si="410"/>
        <v>454.31883440846741</v>
      </c>
      <c r="KQ156" s="34">
        <f t="shared" si="410"/>
        <v>456.94119246265461</v>
      </c>
      <c r="KR156" s="34">
        <f t="shared" si="410"/>
        <v>458.22780655796493</v>
      </c>
      <c r="KS156" s="34">
        <f t="shared" si="410"/>
        <v>459.42472024929032</v>
      </c>
      <c r="KT156" s="34">
        <f t="shared" si="410"/>
        <v>461.30025079931261</v>
      </c>
      <c r="KU156" s="34">
        <f t="shared" si="410"/>
        <v>462.0055326910325</v>
      </c>
      <c r="KV156" s="34">
        <f t="shared" si="410"/>
        <v>461.81414443128517</v>
      </c>
      <c r="KW156" s="34">
        <f t="shared" si="410"/>
        <v>463.83311551866234</v>
      </c>
      <c r="KX156" s="34">
        <f t="shared" si="410"/>
        <v>466.05780815400396</v>
      </c>
      <c r="KY156" s="34">
        <f t="shared" si="410"/>
        <v>466.48369118608082</v>
      </c>
      <c r="KZ156" s="34">
        <f t="shared" si="410"/>
        <v>467.6946268593515</v>
      </c>
      <c r="LA156" s="34">
        <f t="shared" si="410"/>
        <v>470.04686651695647</v>
      </c>
      <c r="LB156" s="34">
        <f t="shared" si="410"/>
        <v>469.00176351529387</v>
      </c>
      <c r="LC156" s="34">
        <f t="shared" si="410"/>
        <v>467.62269664126154</v>
      </c>
      <c r="LD156" s="34">
        <f t="shared" si="410"/>
        <v>469.24211398386262</v>
      </c>
      <c r="LE156" s="34">
        <f t="shared" si="410"/>
        <v>472.35154309941601</v>
      </c>
      <c r="LF156" s="34">
        <f t="shared" si="410"/>
        <v>474.39759768223041</v>
      </c>
      <c r="LG156" s="34">
        <f t="shared" si="410"/>
        <v>477.51749032267503</v>
      </c>
      <c r="LH156" s="34">
        <f t="shared" si="410"/>
        <v>482.053533090759</v>
      </c>
      <c r="LI156" s="34">
        <f t="shared" si="410"/>
        <v>483.39266947397186</v>
      </c>
      <c r="LJ156" s="34">
        <f t="shared" si="410"/>
        <v>484.34522924123996</v>
      </c>
      <c r="LK156" s="34">
        <f t="shared" si="410"/>
        <v>488.18740875430922</v>
      </c>
      <c r="LL156" s="34">
        <f t="shared" si="410"/>
        <v>497.14168876982143</v>
      </c>
      <c r="LM156" s="34">
        <f t="shared" si="410"/>
        <v>501.13531132651076</v>
      </c>
      <c r="LN156" s="34">
        <f t="shared" si="410"/>
        <v>504.96449275681323</v>
      </c>
      <c r="LO156" s="34">
        <f t="shared" si="410"/>
        <v>509.96153855431874</v>
      </c>
      <c r="LP156" s="34">
        <f t="shared" si="410"/>
        <v>509.4674220445329</v>
      </c>
      <c r="LQ156" s="34">
        <f t="shared" si="410"/>
        <v>508.54592470205131</v>
      </c>
      <c r="LR156" s="34">
        <f t="shared" si="410"/>
        <v>510.21566426689094</v>
      </c>
      <c r="LS156" s="34">
        <f t="shared" si="410"/>
        <v>509.53096076873987</v>
      </c>
      <c r="LT156" s="34">
        <f t="shared" si="410"/>
        <v>510.65869737281486</v>
      </c>
      <c r="LU156" s="34">
        <f t="shared" si="410"/>
        <v>512.31119170464251</v>
      </c>
      <c r="LV156" s="34">
        <f t="shared" ref="LV156:NO156" si="411">LV135</f>
        <v>514.58797420958399</v>
      </c>
      <c r="LW156" s="34">
        <f t="shared" si="411"/>
        <v>516.81270910637284</v>
      </c>
      <c r="LX156" s="34">
        <f t="shared" si="411"/>
        <v>518.68937041760285</v>
      </c>
      <c r="LY156" s="34">
        <f t="shared" si="411"/>
        <v>520.90977592813454</v>
      </c>
      <c r="LZ156" s="34">
        <f t="shared" si="411"/>
        <v>523.23238273890559</v>
      </c>
      <c r="MA156" s="34">
        <f t="shared" si="411"/>
        <v>524.87164242468145</v>
      </c>
      <c r="MB156" s="34">
        <f t="shared" si="411"/>
        <v>526.04963968154516</v>
      </c>
      <c r="MC156" s="34">
        <f t="shared" si="411"/>
        <v>526.61763679430885</v>
      </c>
      <c r="MD156" s="34">
        <f t="shared" si="411"/>
        <v>526.00350544670596</v>
      </c>
      <c r="ME156" s="34">
        <f t="shared" si="411"/>
        <v>525.18686131470292</v>
      </c>
      <c r="MF156" s="34">
        <f t="shared" si="411"/>
        <v>523.81658168304898</v>
      </c>
      <c r="MG156" s="34">
        <f t="shared" si="411"/>
        <v>522.96402677950482</v>
      </c>
      <c r="MH156" s="34">
        <f t="shared" si="411"/>
        <v>522.46311154680143</v>
      </c>
      <c r="MI156" s="34">
        <f t="shared" si="411"/>
        <v>521.94943738890527</v>
      </c>
      <c r="MJ156" s="34">
        <f t="shared" si="411"/>
        <v>521.26645930477275</v>
      </c>
      <c r="MK156" s="34">
        <f t="shared" si="411"/>
        <v>519.99996364371896</v>
      </c>
      <c r="ML156" s="34">
        <f t="shared" si="411"/>
        <v>518.68577423631098</v>
      </c>
      <c r="MM156" s="34">
        <f t="shared" si="411"/>
        <v>517.10159038041002</v>
      </c>
      <c r="MN156" s="34">
        <f t="shared" si="411"/>
        <v>516.15301196089513</v>
      </c>
      <c r="MO156" s="34">
        <f t="shared" si="411"/>
        <v>515.49650101780128</v>
      </c>
      <c r="MP156" s="34">
        <f t="shared" si="411"/>
        <v>514.81916823978599</v>
      </c>
      <c r="MQ156" s="34">
        <f t="shared" si="411"/>
        <v>512.66961830376567</v>
      </c>
      <c r="MR156" s="34">
        <f t="shared" si="411"/>
        <v>509.49032710114557</v>
      </c>
      <c r="MS156" s="34">
        <f t="shared" si="411"/>
        <v>506.14283276547405</v>
      </c>
      <c r="MT156" s="34">
        <f t="shared" si="411"/>
        <v>502.35094232236258</v>
      </c>
      <c r="MU156" s="34">
        <f t="shared" si="411"/>
        <v>498.86991962846713</v>
      </c>
      <c r="MV156" s="34">
        <f t="shared" si="411"/>
        <v>496.85653231679362</v>
      </c>
      <c r="MW156" s="34">
        <f t="shared" si="411"/>
        <v>495.1788334458206</v>
      </c>
      <c r="MX156" s="34">
        <f t="shared" si="411"/>
        <v>494.53756011166411</v>
      </c>
      <c r="MY156" s="34">
        <f t="shared" si="411"/>
        <v>494.41909819838332</v>
      </c>
      <c r="MZ156" s="34">
        <f t="shared" si="411"/>
        <v>494.6441665511631</v>
      </c>
      <c r="NA156" s="34">
        <f t="shared" si="411"/>
        <v>494.95994126723218</v>
      </c>
      <c r="NB156" s="34">
        <f t="shared" si="411"/>
        <v>495.33756667581702</v>
      </c>
      <c r="NC156" s="34">
        <f t="shared" si="411"/>
        <v>495.80390343772103</v>
      </c>
      <c r="ND156" s="34">
        <f t="shared" si="411"/>
        <v>496.16708640558386</v>
      </c>
      <c r="NE156" s="34">
        <f t="shared" si="411"/>
        <v>496.32420705086327</v>
      </c>
      <c r="NF156" s="34">
        <f t="shared" si="411"/>
        <v>496.37114395051753</v>
      </c>
      <c r="NG156" s="34">
        <f t="shared" si="411"/>
        <v>496.38559904511465</v>
      </c>
      <c r="NH156" s="34">
        <f t="shared" si="411"/>
        <v>496.23716145114315</v>
      </c>
      <c r="NI156" s="34">
        <f t="shared" si="411"/>
        <v>496.19848547510446</v>
      </c>
      <c r="NJ156" s="34">
        <f t="shared" si="411"/>
        <v>496.17311731455936</v>
      </c>
      <c r="NK156" s="34">
        <f t="shared" si="411"/>
        <v>496.0856017952558</v>
      </c>
      <c r="NL156" s="34">
        <f t="shared" si="411"/>
        <v>495.83284480530381</v>
      </c>
      <c r="NM156" s="34">
        <f t="shared" si="411"/>
        <v>495.42686721911076</v>
      </c>
      <c r="NN156" s="34">
        <f t="shared" si="411"/>
        <v>494.92995364225089</v>
      </c>
      <c r="NO156" s="35">
        <f t="shared" si="411"/>
        <v>494.27041635320666</v>
      </c>
      <c r="NP156" s="8"/>
      <c r="NQ156" s="8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80" t="str">
        <f>OFMOR_FFF_0!C158</f>
        <v>CFOut_Returns</v>
      </c>
      <c r="D158" s="1"/>
      <c r="E158" s="180" t="str">
        <f>OFMOR_FFF_0!E158</f>
        <v>Даты плановоых оплат ДС клиентам за возврат товаров</v>
      </c>
      <c r="F158" s="1"/>
      <c r="G158" s="180" t="str">
        <f>OFMOR_FFF_0!G158</f>
        <v>дата</v>
      </c>
      <c r="H158" s="1"/>
      <c r="I158" s="180"/>
      <c r="J158" s="1"/>
      <c r="K158" s="184"/>
      <c r="L158" s="1"/>
      <c r="M158" s="1"/>
      <c r="N158" s="177">
        <f t="shared" ref="N158:BY158" si="412">IF(N100="","",N100+SUMIFS(150:150,146:146,"&lt;="&amp;N100,146:146,"&gt;"&amp;EOMONTH(N100,-1)))</f>
        <v>43471</v>
      </c>
      <c r="O158" s="178">
        <f t="shared" si="412"/>
        <v>43472</v>
      </c>
      <c r="P158" s="178">
        <f t="shared" si="412"/>
        <v>43473</v>
      </c>
      <c r="Q158" s="178">
        <f t="shared" si="412"/>
        <v>43474</v>
      </c>
      <c r="R158" s="178">
        <f t="shared" si="412"/>
        <v>43475</v>
      </c>
      <c r="S158" s="178">
        <f t="shared" si="412"/>
        <v>43476</v>
      </c>
      <c r="T158" s="178">
        <f t="shared" si="412"/>
        <v>43477</v>
      </c>
      <c r="U158" s="178">
        <f t="shared" si="412"/>
        <v>43478</v>
      </c>
      <c r="V158" s="178">
        <f t="shared" si="412"/>
        <v>43479</v>
      </c>
      <c r="W158" s="178">
        <f t="shared" si="412"/>
        <v>43480</v>
      </c>
      <c r="X158" s="178">
        <f t="shared" si="412"/>
        <v>43481</v>
      </c>
      <c r="Y158" s="178">
        <f t="shared" si="412"/>
        <v>43482</v>
      </c>
      <c r="Z158" s="178">
        <f t="shared" si="412"/>
        <v>43483</v>
      </c>
      <c r="AA158" s="178">
        <f t="shared" si="412"/>
        <v>43484</v>
      </c>
      <c r="AB158" s="178">
        <f t="shared" si="412"/>
        <v>43485</v>
      </c>
      <c r="AC158" s="178">
        <f t="shared" si="412"/>
        <v>43486</v>
      </c>
      <c r="AD158" s="178">
        <f t="shared" si="412"/>
        <v>43487</v>
      </c>
      <c r="AE158" s="178">
        <f t="shared" si="412"/>
        <v>43488</v>
      </c>
      <c r="AF158" s="178">
        <f t="shared" si="412"/>
        <v>43489</v>
      </c>
      <c r="AG158" s="178">
        <f t="shared" si="412"/>
        <v>43490</v>
      </c>
      <c r="AH158" s="178">
        <f t="shared" si="412"/>
        <v>43491</v>
      </c>
      <c r="AI158" s="178">
        <f t="shared" si="412"/>
        <v>43492</v>
      </c>
      <c r="AJ158" s="178">
        <f t="shared" si="412"/>
        <v>43493</v>
      </c>
      <c r="AK158" s="178">
        <f t="shared" si="412"/>
        <v>43494</v>
      </c>
      <c r="AL158" s="178">
        <f t="shared" si="412"/>
        <v>43495</v>
      </c>
      <c r="AM158" s="178">
        <f t="shared" si="412"/>
        <v>43496</v>
      </c>
      <c r="AN158" s="178">
        <f t="shared" si="412"/>
        <v>43497</v>
      </c>
      <c r="AO158" s="178">
        <f t="shared" si="412"/>
        <v>43498</v>
      </c>
      <c r="AP158" s="178">
        <f t="shared" si="412"/>
        <v>43499</v>
      </c>
      <c r="AQ158" s="178">
        <f t="shared" si="412"/>
        <v>43500</v>
      </c>
      <c r="AR158" s="178">
        <f t="shared" si="412"/>
        <v>43501</v>
      </c>
      <c r="AS158" s="178">
        <f t="shared" si="412"/>
        <v>43502</v>
      </c>
      <c r="AT158" s="178">
        <f t="shared" si="412"/>
        <v>43503</v>
      </c>
      <c r="AU158" s="178">
        <f t="shared" si="412"/>
        <v>43504</v>
      </c>
      <c r="AV158" s="178">
        <f t="shared" si="412"/>
        <v>43505</v>
      </c>
      <c r="AW158" s="178">
        <f t="shared" si="412"/>
        <v>43506</v>
      </c>
      <c r="AX158" s="178">
        <f t="shared" si="412"/>
        <v>43507</v>
      </c>
      <c r="AY158" s="178">
        <f t="shared" si="412"/>
        <v>43508</v>
      </c>
      <c r="AZ158" s="178">
        <f t="shared" si="412"/>
        <v>43509</v>
      </c>
      <c r="BA158" s="178">
        <f t="shared" si="412"/>
        <v>43510</v>
      </c>
      <c r="BB158" s="178">
        <f t="shared" si="412"/>
        <v>43511</v>
      </c>
      <c r="BC158" s="178">
        <f t="shared" si="412"/>
        <v>43512</v>
      </c>
      <c r="BD158" s="178">
        <f t="shared" si="412"/>
        <v>43513</v>
      </c>
      <c r="BE158" s="178">
        <f t="shared" si="412"/>
        <v>43514</v>
      </c>
      <c r="BF158" s="178">
        <f t="shared" si="412"/>
        <v>43515</v>
      </c>
      <c r="BG158" s="178">
        <f t="shared" si="412"/>
        <v>43516</v>
      </c>
      <c r="BH158" s="178">
        <f t="shared" si="412"/>
        <v>43517</v>
      </c>
      <c r="BI158" s="178">
        <f t="shared" si="412"/>
        <v>43518</v>
      </c>
      <c r="BJ158" s="178">
        <f t="shared" si="412"/>
        <v>43519</v>
      </c>
      <c r="BK158" s="178">
        <f t="shared" si="412"/>
        <v>43520</v>
      </c>
      <c r="BL158" s="178">
        <f t="shared" si="412"/>
        <v>43521</v>
      </c>
      <c r="BM158" s="178">
        <f t="shared" si="412"/>
        <v>43522</v>
      </c>
      <c r="BN158" s="178">
        <f t="shared" si="412"/>
        <v>43523</v>
      </c>
      <c r="BO158" s="178">
        <f t="shared" si="412"/>
        <v>43524</v>
      </c>
      <c r="BP158" s="178">
        <f t="shared" si="412"/>
        <v>43525</v>
      </c>
      <c r="BQ158" s="178">
        <f t="shared" si="412"/>
        <v>43526</v>
      </c>
      <c r="BR158" s="178">
        <f t="shared" si="412"/>
        <v>43527</v>
      </c>
      <c r="BS158" s="178">
        <f t="shared" si="412"/>
        <v>43528</v>
      </c>
      <c r="BT158" s="178">
        <f t="shared" si="412"/>
        <v>43529</v>
      </c>
      <c r="BU158" s="178">
        <f t="shared" si="412"/>
        <v>43530</v>
      </c>
      <c r="BV158" s="178">
        <f t="shared" si="412"/>
        <v>43531</v>
      </c>
      <c r="BW158" s="178">
        <f t="shared" si="412"/>
        <v>43532</v>
      </c>
      <c r="BX158" s="178">
        <f t="shared" si="412"/>
        <v>43533</v>
      </c>
      <c r="BY158" s="178">
        <f t="shared" si="412"/>
        <v>43534</v>
      </c>
      <c r="BZ158" s="178">
        <f t="shared" ref="BZ158:EK158" si="413">IF(BZ100="","",BZ100+SUMIFS(150:150,146:146,"&lt;="&amp;BZ100,146:146,"&gt;"&amp;EOMONTH(BZ100,-1)))</f>
        <v>43535</v>
      </c>
      <c r="CA158" s="178">
        <f t="shared" si="413"/>
        <v>43536</v>
      </c>
      <c r="CB158" s="178">
        <f t="shared" si="413"/>
        <v>43537</v>
      </c>
      <c r="CC158" s="178">
        <f t="shared" si="413"/>
        <v>43538</v>
      </c>
      <c r="CD158" s="178">
        <f t="shared" si="413"/>
        <v>43539</v>
      </c>
      <c r="CE158" s="178">
        <f t="shared" si="413"/>
        <v>43540</v>
      </c>
      <c r="CF158" s="178">
        <f t="shared" si="413"/>
        <v>43541</v>
      </c>
      <c r="CG158" s="178">
        <f t="shared" si="413"/>
        <v>43542</v>
      </c>
      <c r="CH158" s="178">
        <f t="shared" si="413"/>
        <v>43543</v>
      </c>
      <c r="CI158" s="178">
        <f t="shared" si="413"/>
        <v>43544</v>
      </c>
      <c r="CJ158" s="178">
        <f t="shared" si="413"/>
        <v>43545</v>
      </c>
      <c r="CK158" s="178">
        <f t="shared" si="413"/>
        <v>43546</v>
      </c>
      <c r="CL158" s="178">
        <f t="shared" si="413"/>
        <v>43547</v>
      </c>
      <c r="CM158" s="178">
        <f t="shared" si="413"/>
        <v>43548</v>
      </c>
      <c r="CN158" s="178">
        <f t="shared" si="413"/>
        <v>43549</v>
      </c>
      <c r="CO158" s="178">
        <f t="shared" si="413"/>
        <v>43550</v>
      </c>
      <c r="CP158" s="178">
        <f t="shared" si="413"/>
        <v>43551</v>
      </c>
      <c r="CQ158" s="178">
        <f t="shared" si="413"/>
        <v>43552</v>
      </c>
      <c r="CR158" s="178">
        <f t="shared" si="413"/>
        <v>43553</v>
      </c>
      <c r="CS158" s="178">
        <f t="shared" si="413"/>
        <v>43554</v>
      </c>
      <c r="CT158" s="178">
        <f t="shared" si="413"/>
        <v>43555</v>
      </c>
      <c r="CU158" s="178">
        <f t="shared" si="413"/>
        <v>43556</v>
      </c>
      <c r="CV158" s="178">
        <f t="shared" si="413"/>
        <v>43557</v>
      </c>
      <c r="CW158" s="178">
        <f t="shared" si="413"/>
        <v>43558</v>
      </c>
      <c r="CX158" s="178">
        <f t="shared" si="413"/>
        <v>43559</v>
      </c>
      <c r="CY158" s="178">
        <f t="shared" si="413"/>
        <v>43560</v>
      </c>
      <c r="CZ158" s="178">
        <f t="shared" si="413"/>
        <v>43561</v>
      </c>
      <c r="DA158" s="178">
        <f t="shared" si="413"/>
        <v>43562</v>
      </c>
      <c r="DB158" s="178">
        <f t="shared" si="413"/>
        <v>43563</v>
      </c>
      <c r="DC158" s="178">
        <f t="shared" si="413"/>
        <v>43564</v>
      </c>
      <c r="DD158" s="178">
        <f t="shared" si="413"/>
        <v>43565</v>
      </c>
      <c r="DE158" s="178">
        <f t="shared" si="413"/>
        <v>43566</v>
      </c>
      <c r="DF158" s="178">
        <f t="shared" si="413"/>
        <v>43567</v>
      </c>
      <c r="DG158" s="178">
        <f t="shared" si="413"/>
        <v>43568</v>
      </c>
      <c r="DH158" s="178">
        <f t="shared" si="413"/>
        <v>43569</v>
      </c>
      <c r="DI158" s="178">
        <f t="shared" si="413"/>
        <v>43570</v>
      </c>
      <c r="DJ158" s="178">
        <f t="shared" si="413"/>
        <v>43571</v>
      </c>
      <c r="DK158" s="178">
        <f t="shared" si="413"/>
        <v>43572</v>
      </c>
      <c r="DL158" s="178">
        <f t="shared" si="413"/>
        <v>43573</v>
      </c>
      <c r="DM158" s="178">
        <f t="shared" si="413"/>
        <v>43574</v>
      </c>
      <c r="DN158" s="178">
        <f t="shared" si="413"/>
        <v>43575</v>
      </c>
      <c r="DO158" s="178">
        <f t="shared" si="413"/>
        <v>43576</v>
      </c>
      <c r="DP158" s="178">
        <f t="shared" si="413"/>
        <v>43577</v>
      </c>
      <c r="DQ158" s="178">
        <f t="shared" si="413"/>
        <v>43578</v>
      </c>
      <c r="DR158" s="178">
        <f t="shared" si="413"/>
        <v>43579</v>
      </c>
      <c r="DS158" s="178">
        <f t="shared" si="413"/>
        <v>43580</v>
      </c>
      <c r="DT158" s="178">
        <f t="shared" si="413"/>
        <v>43581</v>
      </c>
      <c r="DU158" s="178">
        <f t="shared" si="413"/>
        <v>43582</v>
      </c>
      <c r="DV158" s="178">
        <f t="shared" si="413"/>
        <v>43583</v>
      </c>
      <c r="DW158" s="178">
        <f t="shared" si="413"/>
        <v>43584</v>
      </c>
      <c r="DX158" s="178">
        <f t="shared" si="413"/>
        <v>43585</v>
      </c>
      <c r="DY158" s="178">
        <f t="shared" si="413"/>
        <v>43586</v>
      </c>
      <c r="DZ158" s="178">
        <f t="shared" si="413"/>
        <v>43587</v>
      </c>
      <c r="EA158" s="178">
        <f t="shared" si="413"/>
        <v>43588</v>
      </c>
      <c r="EB158" s="178">
        <f t="shared" si="413"/>
        <v>43589</v>
      </c>
      <c r="EC158" s="178">
        <f t="shared" si="413"/>
        <v>43590</v>
      </c>
      <c r="ED158" s="178">
        <f t="shared" si="413"/>
        <v>43591</v>
      </c>
      <c r="EE158" s="178">
        <f t="shared" si="413"/>
        <v>43592</v>
      </c>
      <c r="EF158" s="178">
        <f t="shared" si="413"/>
        <v>43593</v>
      </c>
      <c r="EG158" s="178">
        <f t="shared" si="413"/>
        <v>43594</v>
      </c>
      <c r="EH158" s="178">
        <f t="shared" si="413"/>
        <v>43595</v>
      </c>
      <c r="EI158" s="178">
        <f t="shared" si="413"/>
        <v>43596</v>
      </c>
      <c r="EJ158" s="178">
        <f t="shared" si="413"/>
        <v>43597</v>
      </c>
      <c r="EK158" s="178">
        <f t="shared" si="413"/>
        <v>43598</v>
      </c>
      <c r="EL158" s="178">
        <f t="shared" ref="EL158:GW158" si="414">IF(EL100="","",EL100+SUMIFS(150:150,146:146,"&lt;="&amp;EL100,146:146,"&gt;"&amp;EOMONTH(EL100,-1)))</f>
        <v>43599</v>
      </c>
      <c r="EM158" s="178">
        <f t="shared" si="414"/>
        <v>43600</v>
      </c>
      <c r="EN158" s="178">
        <f t="shared" si="414"/>
        <v>43601</v>
      </c>
      <c r="EO158" s="178">
        <f t="shared" si="414"/>
        <v>43602</v>
      </c>
      <c r="EP158" s="178">
        <f t="shared" si="414"/>
        <v>43603</v>
      </c>
      <c r="EQ158" s="178">
        <f t="shared" si="414"/>
        <v>43604</v>
      </c>
      <c r="ER158" s="178">
        <f t="shared" si="414"/>
        <v>43605</v>
      </c>
      <c r="ES158" s="178">
        <f t="shared" si="414"/>
        <v>43606</v>
      </c>
      <c r="ET158" s="178">
        <f t="shared" si="414"/>
        <v>43607</v>
      </c>
      <c r="EU158" s="178">
        <f t="shared" si="414"/>
        <v>43608</v>
      </c>
      <c r="EV158" s="178">
        <f t="shared" si="414"/>
        <v>43609</v>
      </c>
      <c r="EW158" s="178">
        <f t="shared" si="414"/>
        <v>43610</v>
      </c>
      <c r="EX158" s="178">
        <f t="shared" si="414"/>
        <v>43611</v>
      </c>
      <c r="EY158" s="178">
        <f t="shared" si="414"/>
        <v>43612</v>
      </c>
      <c r="EZ158" s="178">
        <f t="shared" si="414"/>
        <v>43613</v>
      </c>
      <c r="FA158" s="178">
        <f t="shared" si="414"/>
        <v>43614</v>
      </c>
      <c r="FB158" s="178">
        <f t="shared" si="414"/>
        <v>43615</v>
      </c>
      <c r="FC158" s="178">
        <f t="shared" si="414"/>
        <v>43616</v>
      </c>
      <c r="FD158" s="178">
        <f t="shared" si="414"/>
        <v>43617</v>
      </c>
      <c r="FE158" s="178">
        <f t="shared" si="414"/>
        <v>43618</v>
      </c>
      <c r="FF158" s="178">
        <f t="shared" si="414"/>
        <v>43619</v>
      </c>
      <c r="FG158" s="178">
        <f t="shared" si="414"/>
        <v>43620</v>
      </c>
      <c r="FH158" s="178">
        <f t="shared" si="414"/>
        <v>43621</v>
      </c>
      <c r="FI158" s="178">
        <f t="shared" si="414"/>
        <v>43622</v>
      </c>
      <c r="FJ158" s="178">
        <f t="shared" si="414"/>
        <v>43623</v>
      </c>
      <c r="FK158" s="178">
        <f t="shared" si="414"/>
        <v>43624</v>
      </c>
      <c r="FL158" s="178">
        <f t="shared" si="414"/>
        <v>43625</v>
      </c>
      <c r="FM158" s="178">
        <f t="shared" si="414"/>
        <v>43626</v>
      </c>
      <c r="FN158" s="178">
        <f t="shared" si="414"/>
        <v>43627</v>
      </c>
      <c r="FO158" s="178">
        <f t="shared" si="414"/>
        <v>43628</v>
      </c>
      <c r="FP158" s="178">
        <f t="shared" si="414"/>
        <v>43629</v>
      </c>
      <c r="FQ158" s="178">
        <f t="shared" si="414"/>
        <v>43630</v>
      </c>
      <c r="FR158" s="178">
        <f t="shared" si="414"/>
        <v>43631</v>
      </c>
      <c r="FS158" s="178">
        <f t="shared" si="414"/>
        <v>43632</v>
      </c>
      <c r="FT158" s="178">
        <f t="shared" si="414"/>
        <v>43633</v>
      </c>
      <c r="FU158" s="178">
        <f t="shared" si="414"/>
        <v>43634</v>
      </c>
      <c r="FV158" s="178">
        <f t="shared" si="414"/>
        <v>43635</v>
      </c>
      <c r="FW158" s="178">
        <f t="shared" si="414"/>
        <v>43636</v>
      </c>
      <c r="FX158" s="178">
        <f t="shared" si="414"/>
        <v>43637</v>
      </c>
      <c r="FY158" s="178">
        <f t="shared" si="414"/>
        <v>43638</v>
      </c>
      <c r="FZ158" s="178">
        <f t="shared" si="414"/>
        <v>43639</v>
      </c>
      <c r="GA158" s="178">
        <f t="shared" si="414"/>
        <v>43640</v>
      </c>
      <c r="GB158" s="178">
        <f t="shared" si="414"/>
        <v>43641</v>
      </c>
      <c r="GC158" s="178">
        <f t="shared" si="414"/>
        <v>43642</v>
      </c>
      <c r="GD158" s="178">
        <f t="shared" si="414"/>
        <v>43643</v>
      </c>
      <c r="GE158" s="178">
        <f t="shared" si="414"/>
        <v>43644</v>
      </c>
      <c r="GF158" s="178">
        <f t="shared" si="414"/>
        <v>43645</v>
      </c>
      <c r="GG158" s="178">
        <f t="shared" si="414"/>
        <v>43646</v>
      </c>
      <c r="GH158" s="178">
        <f t="shared" si="414"/>
        <v>43647</v>
      </c>
      <c r="GI158" s="178">
        <f t="shared" si="414"/>
        <v>43648</v>
      </c>
      <c r="GJ158" s="178">
        <f t="shared" si="414"/>
        <v>43649</v>
      </c>
      <c r="GK158" s="178">
        <f t="shared" si="414"/>
        <v>43650</v>
      </c>
      <c r="GL158" s="178">
        <f t="shared" si="414"/>
        <v>43651</v>
      </c>
      <c r="GM158" s="178">
        <f t="shared" si="414"/>
        <v>43652</v>
      </c>
      <c r="GN158" s="178">
        <f t="shared" si="414"/>
        <v>43653</v>
      </c>
      <c r="GO158" s="178">
        <f t="shared" si="414"/>
        <v>43654</v>
      </c>
      <c r="GP158" s="178">
        <f t="shared" si="414"/>
        <v>43655</v>
      </c>
      <c r="GQ158" s="178">
        <f t="shared" si="414"/>
        <v>43656</v>
      </c>
      <c r="GR158" s="178">
        <f t="shared" si="414"/>
        <v>43657</v>
      </c>
      <c r="GS158" s="178">
        <f t="shared" si="414"/>
        <v>43658</v>
      </c>
      <c r="GT158" s="178">
        <f t="shared" si="414"/>
        <v>43659</v>
      </c>
      <c r="GU158" s="178">
        <f t="shared" si="414"/>
        <v>43660</v>
      </c>
      <c r="GV158" s="178">
        <f t="shared" si="414"/>
        <v>43661</v>
      </c>
      <c r="GW158" s="178">
        <f t="shared" si="414"/>
        <v>43662</v>
      </c>
      <c r="GX158" s="178">
        <f t="shared" ref="GX158:JI158" si="415">IF(GX100="","",GX100+SUMIFS(150:150,146:146,"&lt;="&amp;GX100,146:146,"&gt;"&amp;EOMONTH(GX100,-1)))</f>
        <v>43663</v>
      </c>
      <c r="GY158" s="178">
        <f t="shared" si="415"/>
        <v>43664</v>
      </c>
      <c r="GZ158" s="178">
        <f t="shared" si="415"/>
        <v>43665</v>
      </c>
      <c r="HA158" s="178">
        <f t="shared" si="415"/>
        <v>43666</v>
      </c>
      <c r="HB158" s="178">
        <f t="shared" si="415"/>
        <v>43667</v>
      </c>
      <c r="HC158" s="178">
        <f t="shared" si="415"/>
        <v>43668</v>
      </c>
      <c r="HD158" s="178">
        <f t="shared" si="415"/>
        <v>43669</v>
      </c>
      <c r="HE158" s="178">
        <f t="shared" si="415"/>
        <v>43670</v>
      </c>
      <c r="HF158" s="178">
        <f t="shared" si="415"/>
        <v>43671</v>
      </c>
      <c r="HG158" s="178">
        <f t="shared" si="415"/>
        <v>43672</v>
      </c>
      <c r="HH158" s="178">
        <f t="shared" si="415"/>
        <v>43673</v>
      </c>
      <c r="HI158" s="178">
        <f t="shared" si="415"/>
        <v>43674</v>
      </c>
      <c r="HJ158" s="178">
        <f t="shared" si="415"/>
        <v>43675</v>
      </c>
      <c r="HK158" s="178">
        <f t="shared" si="415"/>
        <v>43676</v>
      </c>
      <c r="HL158" s="178">
        <f t="shared" si="415"/>
        <v>43677</v>
      </c>
      <c r="HM158" s="178">
        <f t="shared" si="415"/>
        <v>43678</v>
      </c>
      <c r="HN158" s="178">
        <f t="shared" si="415"/>
        <v>43679</v>
      </c>
      <c r="HO158" s="178">
        <f t="shared" si="415"/>
        <v>43680</v>
      </c>
      <c r="HP158" s="178">
        <f t="shared" si="415"/>
        <v>43681</v>
      </c>
      <c r="HQ158" s="178">
        <f t="shared" si="415"/>
        <v>43682</v>
      </c>
      <c r="HR158" s="178">
        <f t="shared" si="415"/>
        <v>43683</v>
      </c>
      <c r="HS158" s="178">
        <f t="shared" si="415"/>
        <v>43684</v>
      </c>
      <c r="HT158" s="178">
        <f t="shared" si="415"/>
        <v>43685</v>
      </c>
      <c r="HU158" s="178">
        <f t="shared" si="415"/>
        <v>43686</v>
      </c>
      <c r="HV158" s="178">
        <f t="shared" si="415"/>
        <v>43687</v>
      </c>
      <c r="HW158" s="178">
        <f t="shared" si="415"/>
        <v>43688</v>
      </c>
      <c r="HX158" s="178">
        <f t="shared" si="415"/>
        <v>43689</v>
      </c>
      <c r="HY158" s="178">
        <f t="shared" si="415"/>
        <v>43690</v>
      </c>
      <c r="HZ158" s="178">
        <f t="shared" si="415"/>
        <v>43691</v>
      </c>
      <c r="IA158" s="178">
        <f t="shared" si="415"/>
        <v>43692</v>
      </c>
      <c r="IB158" s="178">
        <f t="shared" si="415"/>
        <v>43693</v>
      </c>
      <c r="IC158" s="178">
        <f t="shared" si="415"/>
        <v>43694</v>
      </c>
      <c r="ID158" s="178">
        <f t="shared" si="415"/>
        <v>43695</v>
      </c>
      <c r="IE158" s="178">
        <f t="shared" si="415"/>
        <v>43696</v>
      </c>
      <c r="IF158" s="178">
        <f t="shared" si="415"/>
        <v>43697</v>
      </c>
      <c r="IG158" s="178">
        <f t="shared" si="415"/>
        <v>43698</v>
      </c>
      <c r="IH158" s="178">
        <f t="shared" si="415"/>
        <v>43699</v>
      </c>
      <c r="II158" s="178">
        <f t="shared" si="415"/>
        <v>43700</v>
      </c>
      <c r="IJ158" s="178">
        <f t="shared" si="415"/>
        <v>43701</v>
      </c>
      <c r="IK158" s="178">
        <f t="shared" si="415"/>
        <v>43702</v>
      </c>
      <c r="IL158" s="178">
        <f t="shared" si="415"/>
        <v>43703</v>
      </c>
      <c r="IM158" s="178">
        <f t="shared" si="415"/>
        <v>43704</v>
      </c>
      <c r="IN158" s="178">
        <f t="shared" si="415"/>
        <v>43705</v>
      </c>
      <c r="IO158" s="178">
        <f t="shared" si="415"/>
        <v>43706</v>
      </c>
      <c r="IP158" s="178">
        <f t="shared" si="415"/>
        <v>43707</v>
      </c>
      <c r="IQ158" s="178">
        <f t="shared" si="415"/>
        <v>43708</v>
      </c>
      <c r="IR158" s="178">
        <f t="shared" si="415"/>
        <v>43709</v>
      </c>
      <c r="IS158" s="178">
        <f t="shared" si="415"/>
        <v>43710</v>
      </c>
      <c r="IT158" s="178">
        <f t="shared" si="415"/>
        <v>43711</v>
      </c>
      <c r="IU158" s="178">
        <f t="shared" si="415"/>
        <v>43712</v>
      </c>
      <c r="IV158" s="178">
        <f t="shared" si="415"/>
        <v>43713</v>
      </c>
      <c r="IW158" s="178">
        <f t="shared" si="415"/>
        <v>43714</v>
      </c>
      <c r="IX158" s="178">
        <f t="shared" si="415"/>
        <v>43715</v>
      </c>
      <c r="IY158" s="178">
        <f t="shared" si="415"/>
        <v>43716</v>
      </c>
      <c r="IZ158" s="178">
        <f t="shared" si="415"/>
        <v>43717</v>
      </c>
      <c r="JA158" s="178">
        <f t="shared" si="415"/>
        <v>43718</v>
      </c>
      <c r="JB158" s="178">
        <f t="shared" si="415"/>
        <v>43719</v>
      </c>
      <c r="JC158" s="178">
        <f t="shared" si="415"/>
        <v>43720</v>
      </c>
      <c r="JD158" s="178">
        <f t="shared" si="415"/>
        <v>43721</v>
      </c>
      <c r="JE158" s="178">
        <f t="shared" si="415"/>
        <v>43722</v>
      </c>
      <c r="JF158" s="178">
        <f t="shared" si="415"/>
        <v>43723</v>
      </c>
      <c r="JG158" s="178">
        <f t="shared" si="415"/>
        <v>43724</v>
      </c>
      <c r="JH158" s="178">
        <f t="shared" si="415"/>
        <v>43725</v>
      </c>
      <c r="JI158" s="178">
        <f t="shared" si="415"/>
        <v>43726</v>
      </c>
      <c r="JJ158" s="178">
        <f t="shared" ref="JJ158:LU158" si="416">IF(JJ100="","",JJ100+SUMIFS(150:150,146:146,"&lt;="&amp;JJ100,146:146,"&gt;"&amp;EOMONTH(JJ100,-1)))</f>
        <v>43727</v>
      </c>
      <c r="JK158" s="178">
        <f t="shared" si="416"/>
        <v>43728</v>
      </c>
      <c r="JL158" s="178">
        <f t="shared" si="416"/>
        <v>43729</v>
      </c>
      <c r="JM158" s="178">
        <f t="shared" si="416"/>
        <v>43730</v>
      </c>
      <c r="JN158" s="178">
        <f t="shared" si="416"/>
        <v>43731</v>
      </c>
      <c r="JO158" s="178">
        <f t="shared" si="416"/>
        <v>43732</v>
      </c>
      <c r="JP158" s="178">
        <f t="shared" si="416"/>
        <v>43733</v>
      </c>
      <c r="JQ158" s="178">
        <f t="shared" si="416"/>
        <v>43734</v>
      </c>
      <c r="JR158" s="178">
        <f t="shared" si="416"/>
        <v>43735</v>
      </c>
      <c r="JS158" s="178">
        <f t="shared" si="416"/>
        <v>43736</v>
      </c>
      <c r="JT158" s="178">
        <f t="shared" si="416"/>
        <v>43737</v>
      </c>
      <c r="JU158" s="178">
        <f t="shared" si="416"/>
        <v>43738</v>
      </c>
      <c r="JV158" s="178">
        <f t="shared" si="416"/>
        <v>43739</v>
      </c>
      <c r="JW158" s="178">
        <f t="shared" si="416"/>
        <v>43740</v>
      </c>
      <c r="JX158" s="178">
        <f t="shared" si="416"/>
        <v>43741</v>
      </c>
      <c r="JY158" s="178">
        <f t="shared" si="416"/>
        <v>43742</v>
      </c>
      <c r="JZ158" s="178">
        <f t="shared" si="416"/>
        <v>43743</v>
      </c>
      <c r="KA158" s="178">
        <f t="shared" si="416"/>
        <v>43744</v>
      </c>
      <c r="KB158" s="178">
        <f t="shared" si="416"/>
        <v>43745</v>
      </c>
      <c r="KC158" s="178">
        <f t="shared" si="416"/>
        <v>43746</v>
      </c>
      <c r="KD158" s="178">
        <f t="shared" si="416"/>
        <v>43747</v>
      </c>
      <c r="KE158" s="178">
        <f t="shared" si="416"/>
        <v>43748</v>
      </c>
      <c r="KF158" s="178">
        <f t="shared" si="416"/>
        <v>43749</v>
      </c>
      <c r="KG158" s="178">
        <f t="shared" si="416"/>
        <v>43750</v>
      </c>
      <c r="KH158" s="178">
        <f t="shared" si="416"/>
        <v>43751</v>
      </c>
      <c r="KI158" s="178">
        <f t="shared" si="416"/>
        <v>43752</v>
      </c>
      <c r="KJ158" s="178">
        <f t="shared" si="416"/>
        <v>43753</v>
      </c>
      <c r="KK158" s="178">
        <f t="shared" si="416"/>
        <v>43754</v>
      </c>
      <c r="KL158" s="178">
        <f t="shared" si="416"/>
        <v>43755</v>
      </c>
      <c r="KM158" s="178">
        <f t="shared" si="416"/>
        <v>43756</v>
      </c>
      <c r="KN158" s="178">
        <f t="shared" si="416"/>
        <v>43757</v>
      </c>
      <c r="KO158" s="178">
        <f t="shared" si="416"/>
        <v>43758</v>
      </c>
      <c r="KP158" s="178">
        <f t="shared" si="416"/>
        <v>43759</v>
      </c>
      <c r="KQ158" s="178">
        <f t="shared" si="416"/>
        <v>43760</v>
      </c>
      <c r="KR158" s="178">
        <f t="shared" si="416"/>
        <v>43761</v>
      </c>
      <c r="KS158" s="178">
        <f t="shared" si="416"/>
        <v>43762</v>
      </c>
      <c r="KT158" s="178">
        <f t="shared" si="416"/>
        <v>43763</v>
      </c>
      <c r="KU158" s="178">
        <f t="shared" si="416"/>
        <v>43764</v>
      </c>
      <c r="KV158" s="178">
        <f t="shared" si="416"/>
        <v>43765</v>
      </c>
      <c r="KW158" s="178">
        <f t="shared" si="416"/>
        <v>43766</v>
      </c>
      <c r="KX158" s="178">
        <f t="shared" si="416"/>
        <v>43767</v>
      </c>
      <c r="KY158" s="178">
        <f t="shared" si="416"/>
        <v>43768</v>
      </c>
      <c r="KZ158" s="178">
        <f t="shared" si="416"/>
        <v>43769</v>
      </c>
      <c r="LA158" s="178">
        <f t="shared" si="416"/>
        <v>43770</v>
      </c>
      <c r="LB158" s="178">
        <f t="shared" si="416"/>
        <v>43771</v>
      </c>
      <c r="LC158" s="178">
        <f t="shared" si="416"/>
        <v>43772</v>
      </c>
      <c r="LD158" s="178">
        <f t="shared" si="416"/>
        <v>43773</v>
      </c>
      <c r="LE158" s="178">
        <f t="shared" si="416"/>
        <v>43774</v>
      </c>
      <c r="LF158" s="178">
        <f t="shared" si="416"/>
        <v>43775</v>
      </c>
      <c r="LG158" s="178">
        <f t="shared" si="416"/>
        <v>43776</v>
      </c>
      <c r="LH158" s="178">
        <f t="shared" si="416"/>
        <v>43777</v>
      </c>
      <c r="LI158" s="178">
        <f t="shared" si="416"/>
        <v>43778</v>
      </c>
      <c r="LJ158" s="178">
        <f t="shared" si="416"/>
        <v>43779</v>
      </c>
      <c r="LK158" s="178">
        <f t="shared" si="416"/>
        <v>43780</v>
      </c>
      <c r="LL158" s="178">
        <f t="shared" si="416"/>
        <v>43781</v>
      </c>
      <c r="LM158" s="178">
        <f t="shared" si="416"/>
        <v>43782</v>
      </c>
      <c r="LN158" s="178">
        <f t="shared" si="416"/>
        <v>43783</v>
      </c>
      <c r="LO158" s="178">
        <f t="shared" si="416"/>
        <v>43784</v>
      </c>
      <c r="LP158" s="178">
        <f t="shared" si="416"/>
        <v>43785</v>
      </c>
      <c r="LQ158" s="178">
        <f t="shared" si="416"/>
        <v>43786</v>
      </c>
      <c r="LR158" s="178">
        <f t="shared" si="416"/>
        <v>43787</v>
      </c>
      <c r="LS158" s="178">
        <f t="shared" si="416"/>
        <v>43788</v>
      </c>
      <c r="LT158" s="178">
        <f t="shared" si="416"/>
        <v>43789</v>
      </c>
      <c r="LU158" s="178">
        <f t="shared" si="416"/>
        <v>43790</v>
      </c>
      <c r="LV158" s="178">
        <f t="shared" ref="LV158:NO158" si="417">IF(LV100="","",LV100+SUMIFS(150:150,146:146,"&lt;="&amp;LV100,146:146,"&gt;"&amp;EOMONTH(LV100,-1)))</f>
        <v>43791</v>
      </c>
      <c r="LW158" s="178">
        <f t="shared" si="417"/>
        <v>43792</v>
      </c>
      <c r="LX158" s="178">
        <f t="shared" si="417"/>
        <v>43793</v>
      </c>
      <c r="LY158" s="178">
        <f t="shared" si="417"/>
        <v>43794</v>
      </c>
      <c r="LZ158" s="178">
        <f t="shared" si="417"/>
        <v>43795</v>
      </c>
      <c r="MA158" s="178">
        <f t="shared" si="417"/>
        <v>43796</v>
      </c>
      <c r="MB158" s="178">
        <f t="shared" si="417"/>
        <v>43797</v>
      </c>
      <c r="MC158" s="178">
        <f t="shared" si="417"/>
        <v>43798</v>
      </c>
      <c r="MD158" s="178">
        <f t="shared" si="417"/>
        <v>43799</v>
      </c>
      <c r="ME158" s="178">
        <f t="shared" si="417"/>
        <v>43800</v>
      </c>
      <c r="MF158" s="178">
        <f t="shared" si="417"/>
        <v>43801</v>
      </c>
      <c r="MG158" s="178">
        <f t="shared" si="417"/>
        <v>43802</v>
      </c>
      <c r="MH158" s="178">
        <f t="shared" si="417"/>
        <v>43803</v>
      </c>
      <c r="MI158" s="178">
        <f t="shared" si="417"/>
        <v>43804</v>
      </c>
      <c r="MJ158" s="178">
        <f t="shared" si="417"/>
        <v>43805</v>
      </c>
      <c r="MK158" s="178">
        <f t="shared" si="417"/>
        <v>43806</v>
      </c>
      <c r="ML158" s="178">
        <f t="shared" si="417"/>
        <v>43807</v>
      </c>
      <c r="MM158" s="178">
        <f t="shared" si="417"/>
        <v>43808</v>
      </c>
      <c r="MN158" s="178">
        <f t="shared" si="417"/>
        <v>43809</v>
      </c>
      <c r="MO158" s="178">
        <f t="shared" si="417"/>
        <v>43810</v>
      </c>
      <c r="MP158" s="178">
        <f t="shared" si="417"/>
        <v>43811</v>
      </c>
      <c r="MQ158" s="178">
        <f t="shared" si="417"/>
        <v>43812</v>
      </c>
      <c r="MR158" s="178">
        <f t="shared" si="417"/>
        <v>43813</v>
      </c>
      <c r="MS158" s="178">
        <f t="shared" si="417"/>
        <v>43814</v>
      </c>
      <c r="MT158" s="178">
        <f t="shared" si="417"/>
        <v>43815</v>
      </c>
      <c r="MU158" s="178">
        <f t="shared" si="417"/>
        <v>43816</v>
      </c>
      <c r="MV158" s="178">
        <f t="shared" si="417"/>
        <v>43817</v>
      </c>
      <c r="MW158" s="178">
        <f t="shared" si="417"/>
        <v>43818</v>
      </c>
      <c r="MX158" s="178">
        <f t="shared" si="417"/>
        <v>43819</v>
      </c>
      <c r="MY158" s="178">
        <f t="shared" si="417"/>
        <v>43820</v>
      </c>
      <c r="MZ158" s="178">
        <f t="shared" si="417"/>
        <v>43821</v>
      </c>
      <c r="NA158" s="178">
        <f t="shared" si="417"/>
        <v>43822</v>
      </c>
      <c r="NB158" s="178">
        <f t="shared" si="417"/>
        <v>43823</v>
      </c>
      <c r="NC158" s="178">
        <f t="shared" si="417"/>
        <v>43824</v>
      </c>
      <c r="ND158" s="178">
        <f t="shared" si="417"/>
        <v>43825</v>
      </c>
      <c r="NE158" s="178">
        <f t="shared" si="417"/>
        <v>43826</v>
      </c>
      <c r="NF158" s="178">
        <f t="shared" si="417"/>
        <v>43827</v>
      </c>
      <c r="NG158" s="178">
        <f t="shared" si="417"/>
        <v>43828</v>
      </c>
      <c r="NH158" s="178">
        <f t="shared" si="417"/>
        <v>43829</v>
      </c>
      <c r="NI158" s="178">
        <f t="shared" si="417"/>
        <v>43830</v>
      </c>
      <c r="NJ158" s="178">
        <f t="shared" si="417"/>
        <v>43831</v>
      </c>
      <c r="NK158" s="178">
        <f t="shared" si="417"/>
        <v>43832</v>
      </c>
      <c r="NL158" s="178">
        <f t="shared" si="417"/>
        <v>43833</v>
      </c>
      <c r="NM158" s="178">
        <f t="shared" si="417"/>
        <v>43834</v>
      </c>
      <c r="NN158" s="178">
        <f t="shared" si="417"/>
        <v>43835</v>
      </c>
      <c r="NO158" s="179">
        <f t="shared" si="417"/>
        <v>43831</v>
      </c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s="146" customFormat="1" x14ac:dyDescent="0.2">
      <c r="A160" s="141"/>
      <c r="B160" s="141"/>
      <c r="C160" s="147" t="str">
        <f>OFMOR_FFF_0!C160</f>
        <v>CFOut_Returns</v>
      </c>
      <c r="D160" s="141"/>
      <c r="E160" s="147" t="str">
        <f>OFMOR_FFF_0!E160</f>
        <v>Распределение плановоых оплат ДС клиентам за возврат товаров без учета скидок</v>
      </c>
      <c r="F160" s="141"/>
      <c r="G160" s="141" t="str">
        <f>OFMOR_FFF_0!G160</f>
        <v>тыс.руб.</v>
      </c>
      <c r="H160" s="141"/>
      <c r="I160" s="141"/>
      <c r="J160" s="141"/>
      <c r="K160" s="142">
        <f>SUM(N160:NO160)</f>
        <v>3145.9402950472986</v>
      </c>
      <c r="L160" s="141"/>
      <c r="M160" s="141"/>
      <c r="N160" s="143">
        <f t="shared" ref="N160:BY160" si="418">N132</f>
        <v>0</v>
      </c>
      <c r="O160" s="144">
        <f t="shared" si="418"/>
        <v>0</v>
      </c>
      <c r="P160" s="144">
        <f t="shared" si="418"/>
        <v>0</v>
      </c>
      <c r="Q160" s="144">
        <f t="shared" si="418"/>
        <v>0</v>
      </c>
      <c r="R160" s="144">
        <f t="shared" si="418"/>
        <v>0</v>
      </c>
      <c r="S160" s="144">
        <f t="shared" si="418"/>
        <v>0</v>
      </c>
      <c r="T160" s="144">
        <f t="shared" si="418"/>
        <v>0</v>
      </c>
      <c r="U160" s="144">
        <f t="shared" si="418"/>
        <v>0</v>
      </c>
      <c r="V160" s="144">
        <f t="shared" si="418"/>
        <v>0</v>
      </c>
      <c r="W160" s="144">
        <f t="shared" si="418"/>
        <v>0</v>
      </c>
      <c r="X160" s="144">
        <f t="shared" si="418"/>
        <v>0</v>
      </c>
      <c r="Y160" s="144">
        <f t="shared" si="418"/>
        <v>0</v>
      </c>
      <c r="Z160" s="144">
        <f t="shared" si="418"/>
        <v>0</v>
      </c>
      <c r="AA160" s="144">
        <f t="shared" si="418"/>
        <v>0</v>
      </c>
      <c r="AB160" s="144">
        <f t="shared" si="418"/>
        <v>0</v>
      </c>
      <c r="AC160" s="144">
        <f t="shared" si="418"/>
        <v>0</v>
      </c>
      <c r="AD160" s="144">
        <f t="shared" si="418"/>
        <v>0</v>
      </c>
      <c r="AE160" s="144">
        <f t="shared" si="418"/>
        <v>0</v>
      </c>
      <c r="AF160" s="144">
        <f t="shared" si="418"/>
        <v>0</v>
      </c>
      <c r="AG160" s="144">
        <f t="shared" si="418"/>
        <v>0</v>
      </c>
      <c r="AH160" s="144">
        <f t="shared" si="418"/>
        <v>0</v>
      </c>
      <c r="AI160" s="144">
        <f t="shared" si="418"/>
        <v>0</v>
      </c>
      <c r="AJ160" s="144">
        <f t="shared" si="418"/>
        <v>0</v>
      </c>
      <c r="AK160" s="144">
        <f t="shared" si="418"/>
        <v>0</v>
      </c>
      <c r="AL160" s="144">
        <f t="shared" si="418"/>
        <v>0</v>
      </c>
      <c r="AM160" s="144">
        <f t="shared" si="418"/>
        <v>0.12866559811107248</v>
      </c>
      <c r="AN160" s="144">
        <f t="shared" si="418"/>
        <v>0.2338282052208126</v>
      </c>
      <c r="AO160" s="144">
        <f t="shared" si="418"/>
        <v>0.41655059947040429</v>
      </c>
      <c r="AP160" s="144">
        <f t="shared" si="418"/>
        <v>0.68618266289810359</v>
      </c>
      <c r="AQ160" s="144">
        <f t="shared" si="418"/>
        <v>0.92816817883275737</v>
      </c>
      <c r="AR160" s="144">
        <f t="shared" si="418"/>
        <v>1.050943413464613</v>
      </c>
      <c r="AS160" s="144">
        <f t="shared" si="418"/>
        <v>1.4610265128391384</v>
      </c>
      <c r="AT160" s="144">
        <f t="shared" si="418"/>
        <v>1.8670034788161129</v>
      </c>
      <c r="AU160" s="144">
        <f t="shared" si="418"/>
        <v>2.0468603863814496</v>
      </c>
      <c r="AV160" s="144">
        <f t="shared" si="418"/>
        <v>2.641277663463141</v>
      </c>
      <c r="AW160" s="144">
        <f t="shared" si="418"/>
        <v>3.6239798253723277</v>
      </c>
      <c r="AX160" s="144">
        <f t="shared" si="418"/>
        <v>4.2170288200991441</v>
      </c>
      <c r="AY160" s="144">
        <f t="shared" si="418"/>
        <v>4.780455439015479</v>
      </c>
      <c r="AZ160" s="144">
        <f t="shared" si="418"/>
        <v>5.9051679609531504</v>
      </c>
      <c r="BA160" s="144">
        <f t="shared" si="418"/>
        <v>6.1510126586402869</v>
      </c>
      <c r="BB160" s="144">
        <f t="shared" si="418"/>
        <v>5.5118041790124765</v>
      </c>
      <c r="BC160" s="144">
        <f t="shared" si="418"/>
        <v>5.1786174093228654</v>
      </c>
      <c r="BD160" s="144">
        <f t="shared" si="418"/>
        <v>5.1680246595309178</v>
      </c>
      <c r="BE160" s="144">
        <f t="shared" si="418"/>
        <v>4.6233812933816552</v>
      </c>
      <c r="BF160" s="144">
        <f t="shared" si="418"/>
        <v>4.6143760251614756</v>
      </c>
      <c r="BG160" s="144">
        <f t="shared" si="418"/>
        <v>5.4826552946577163</v>
      </c>
      <c r="BH160" s="144">
        <f t="shared" si="418"/>
        <v>5.7258588217189121</v>
      </c>
      <c r="BI160" s="144">
        <f t="shared" si="418"/>
        <v>5.1625388221683721</v>
      </c>
      <c r="BJ160" s="144">
        <f t="shared" si="418"/>
        <v>4.8817381403850924</v>
      </c>
      <c r="BK160" s="144">
        <f t="shared" si="418"/>
        <v>5.9290808372995398</v>
      </c>
      <c r="BL160" s="144">
        <f t="shared" si="418"/>
        <v>6.3863916494490152</v>
      </c>
      <c r="BM160" s="144">
        <f t="shared" si="418"/>
        <v>7.1807809522274937</v>
      </c>
      <c r="BN160" s="144">
        <f t="shared" si="418"/>
        <v>8.7997312043155116</v>
      </c>
      <c r="BO160" s="144">
        <f t="shared" si="418"/>
        <v>9.4259109648899191</v>
      </c>
      <c r="BP160" s="144">
        <f t="shared" si="418"/>
        <v>8.0299102155319915</v>
      </c>
      <c r="BQ160" s="144">
        <f t="shared" si="418"/>
        <v>7.034131702108442</v>
      </c>
      <c r="BR160" s="144">
        <f t="shared" si="418"/>
        <v>5.6309356856367412</v>
      </c>
      <c r="BS160" s="144">
        <f t="shared" si="418"/>
        <v>3.8560111318985877</v>
      </c>
      <c r="BT160" s="144">
        <f t="shared" si="418"/>
        <v>2.935384189856054</v>
      </c>
      <c r="BU160" s="144">
        <f t="shared" si="418"/>
        <v>2.7721727210673617</v>
      </c>
      <c r="BV160" s="144">
        <f t="shared" si="418"/>
        <v>2.3419931550823674</v>
      </c>
      <c r="BW160" s="144">
        <f t="shared" si="418"/>
        <v>2.4054386042715534</v>
      </c>
      <c r="BX160" s="144">
        <f t="shared" si="418"/>
        <v>2.5418237208326779</v>
      </c>
      <c r="BY160" s="144">
        <f t="shared" si="418"/>
        <v>2.8113029219133043</v>
      </c>
      <c r="BZ160" s="144">
        <f t="shared" ref="BZ160:EK160" si="419">BZ132</f>
        <v>3.019093477772266</v>
      </c>
      <c r="CA160" s="144">
        <f t="shared" si="419"/>
        <v>3.3502082492448011</v>
      </c>
      <c r="CB160" s="144">
        <f t="shared" si="419"/>
        <v>3.8399399560851002</v>
      </c>
      <c r="CC160" s="144">
        <f t="shared" si="419"/>
        <v>4.2172512308680297</v>
      </c>
      <c r="CD160" s="144">
        <f t="shared" si="419"/>
        <v>4.4045662689434444</v>
      </c>
      <c r="CE160" s="144">
        <f t="shared" si="419"/>
        <v>4.6356274360724496</v>
      </c>
      <c r="CF160" s="144">
        <f t="shared" si="419"/>
        <v>4.9819623531306538</v>
      </c>
      <c r="CG160" s="144">
        <f t="shared" si="419"/>
        <v>5.2348701125670036</v>
      </c>
      <c r="CH160" s="144">
        <f t="shared" si="419"/>
        <v>5.5600225553939948</v>
      </c>
      <c r="CI160" s="144">
        <f t="shared" si="419"/>
        <v>6.0469065151807939</v>
      </c>
      <c r="CJ160" s="144">
        <f t="shared" si="419"/>
        <v>6.4161448611725174</v>
      </c>
      <c r="CK160" s="144">
        <f t="shared" si="419"/>
        <v>6.6198396426308195</v>
      </c>
      <c r="CL160" s="144">
        <f t="shared" si="419"/>
        <v>6.87198571309942</v>
      </c>
      <c r="CM160" s="144">
        <f t="shared" si="419"/>
        <v>7.2758444256099519</v>
      </c>
      <c r="CN160" s="144">
        <f t="shared" si="419"/>
        <v>7.5987485684389737</v>
      </c>
      <c r="CO160" s="144">
        <f t="shared" si="419"/>
        <v>7.9818475426407982</v>
      </c>
      <c r="CP160" s="144">
        <f t="shared" si="419"/>
        <v>8.5122952989327274</v>
      </c>
      <c r="CQ160" s="144">
        <f t="shared" si="419"/>
        <v>8.9395478667195949</v>
      </c>
      <c r="CR160" s="144">
        <f t="shared" si="419"/>
        <v>9.149427968620568</v>
      </c>
      <c r="CS160" s="144">
        <f t="shared" si="419"/>
        <v>9.3428808128646548</v>
      </c>
      <c r="CT160" s="144">
        <f t="shared" si="419"/>
        <v>9.3874624496011361</v>
      </c>
      <c r="CU160" s="144">
        <f t="shared" si="419"/>
        <v>9.246958549285214</v>
      </c>
      <c r="CV160" s="144">
        <f t="shared" si="419"/>
        <v>9.058043014182493</v>
      </c>
      <c r="CW160" s="144">
        <f t="shared" si="419"/>
        <v>8.8664704397736411</v>
      </c>
      <c r="CX160" s="144">
        <f t="shared" si="419"/>
        <v>8.6450578820095867</v>
      </c>
      <c r="CY160" s="144">
        <f t="shared" si="419"/>
        <v>8.53941521419544</v>
      </c>
      <c r="CZ160" s="144">
        <f t="shared" si="419"/>
        <v>8.4478832815264102</v>
      </c>
      <c r="DA160" s="144">
        <f t="shared" si="419"/>
        <v>8.4180040609212341</v>
      </c>
      <c r="DB160" s="144">
        <f t="shared" si="419"/>
        <v>8.4087678607865488</v>
      </c>
      <c r="DC160" s="144">
        <f t="shared" si="419"/>
        <v>8.3732143841382296</v>
      </c>
      <c r="DD160" s="144">
        <f t="shared" si="419"/>
        <v>8.3601555188402354</v>
      </c>
      <c r="DE160" s="144">
        <f t="shared" si="419"/>
        <v>8.4134372861126625</v>
      </c>
      <c r="DF160" s="144">
        <f t="shared" si="419"/>
        <v>8.4872618840481699</v>
      </c>
      <c r="DG160" s="144">
        <f t="shared" si="419"/>
        <v>8.5609520352465172</v>
      </c>
      <c r="DH160" s="144">
        <f t="shared" si="419"/>
        <v>8.6384232487356414</v>
      </c>
      <c r="DI160" s="144">
        <f t="shared" si="419"/>
        <v>8.6320816149629351</v>
      </c>
      <c r="DJ160" s="144">
        <f t="shared" si="419"/>
        <v>8.5033592318793012</v>
      </c>
      <c r="DK160" s="144">
        <f t="shared" si="419"/>
        <v>8.3076973573108646</v>
      </c>
      <c r="DL160" s="144">
        <f t="shared" si="419"/>
        <v>8.0798180894854106</v>
      </c>
      <c r="DM160" s="144">
        <f t="shared" si="419"/>
        <v>7.8518210937419273</v>
      </c>
      <c r="DN160" s="144">
        <f t="shared" si="419"/>
        <v>7.6910710457571785</v>
      </c>
      <c r="DO160" s="144">
        <f t="shared" si="419"/>
        <v>7.6410789336277132</v>
      </c>
      <c r="DP160" s="144">
        <f t="shared" si="419"/>
        <v>7.6657360601559796</v>
      </c>
      <c r="DQ160" s="144">
        <f t="shared" si="419"/>
        <v>7.7664890834850935</v>
      </c>
      <c r="DR160" s="144">
        <f t="shared" si="419"/>
        <v>7.9307988989348237</v>
      </c>
      <c r="DS160" s="144">
        <f t="shared" si="419"/>
        <v>8.1269441483416944</v>
      </c>
      <c r="DT160" s="144">
        <f t="shared" si="419"/>
        <v>8.3195491038616947</v>
      </c>
      <c r="DU160" s="144">
        <f t="shared" si="419"/>
        <v>8.5178400922199682</v>
      </c>
      <c r="DV160" s="144">
        <f t="shared" si="419"/>
        <v>8.7141537407905609</v>
      </c>
      <c r="DW160" s="144">
        <f t="shared" si="419"/>
        <v>8.8793984972617999</v>
      </c>
      <c r="DX160" s="144">
        <f t="shared" si="419"/>
        <v>9.0223478521979992</v>
      </c>
      <c r="DY160" s="144">
        <f t="shared" si="419"/>
        <v>9.1417770226373829</v>
      </c>
      <c r="DZ160" s="144">
        <f t="shared" si="419"/>
        <v>9.2451983933188959</v>
      </c>
      <c r="EA160" s="144">
        <f t="shared" si="419"/>
        <v>9.3330380321193243</v>
      </c>
      <c r="EB160" s="144">
        <f t="shared" si="419"/>
        <v>9.4220453575681997</v>
      </c>
      <c r="EC160" s="144">
        <f t="shared" si="419"/>
        <v>9.5189428450035312</v>
      </c>
      <c r="ED160" s="144">
        <f t="shared" si="419"/>
        <v>9.6178928725043242</v>
      </c>
      <c r="EE160" s="144">
        <f t="shared" si="419"/>
        <v>9.7064629772617952</v>
      </c>
      <c r="EF160" s="144">
        <f t="shared" si="419"/>
        <v>9.7832940180290731</v>
      </c>
      <c r="EG160" s="144">
        <f t="shared" si="419"/>
        <v>9.8532628416519223</v>
      </c>
      <c r="EH160" s="144">
        <f t="shared" si="419"/>
        <v>9.9173634089347562</v>
      </c>
      <c r="EI160" s="144">
        <f t="shared" si="419"/>
        <v>9.9825619447836207</v>
      </c>
      <c r="EJ160" s="144">
        <f t="shared" si="419"/>
        <v>10.037398356302136</v>
      </c>
      <c r="EK160" s="144">
        <f t="shared" si="419"/>
        <v>10.06217178090847</v>
      </c>
      <c r="EL160" s="144">
        <f t="shared" ref="EL160:GW160" si="420">EL132</f>
        <v>10.051879344523906</v>
      </c>
      <c r="EM160" s="144">
        <f t="shared" si="420"/>
        <v>10.00178077643395</v>
      </c>
      <c r="EN160" s="144">
        <f t="shared" si="420"/>
        <v>9.9121647233141061</v>
      </c>
      <c r="EO160" s="144">
        <f t="shared" si="420"/>
        <v>9.8086435293460124</v>
      </c>
      <c r="EP160" s="144">
        <f t="shared" si="420"/>
        <v>9.7129917649485531</v>
      </c>
      <c r="EQ160" s="144">
        <f t="shared" si="420"/>
        <v>9.6430272571158113</v>
      </c>
      <c r="ER160" s="144">
        <f t="shared" si="420"/>
        <v>9.5971699271928124</v>
      </c>
      <c r="ES160" s="144">
        <f t="shared" si="420"/>
        <v>9.5804628002837067</v>
      </c>
      <c r="ET160" s="144">
        <f t="shared" si="420"/>
        <v>9.5864784472624169</v>
      </c>
      <c r="EU160" s="144">
        <f t="shared" si="420"/>
        <v>9.6045666745052749</v>
      </c>
      <c r="EV160" s="144">
        <f t="shared" si="420"/>
        <v>9.6237586207590269</v>
      </c>
      <c r="EW160" s="144">
        <f t="shared" si="420"/>
        <v>9.6518458176007957</v>
      </c>
      <c r="EX160" s="144">
        <f t="shared" si="420"/>
        <v>9.6899313274761738</v>
      </c>
      <c r="EY160" s="144">
        <f t="shared" si="420"/>
        <v>9.7264977848277585</v>
      </c>
      <c r="EZ160" s="144">
        <f t="shared" si="420"/>
        <v>9.7654790341042279</v>
      </c>
      <c r="FA160" s="144">
        <f t="shared" si="420"/>
        <v>9.8029126915951217</v>
      </c>
      <c r="FB160" s="144">
        <f t="shared" si="420"/>
        <v>9.8263928027210508</v>
      </c>
      <c r="FC160" s="144">
        <f t="shared" si="420"/>
        <v>9.8332632865595908</v>
      </c>
      <c r="FD160" s="144">
        <f t="shared" si="420"/>
        <v>9.8265613245966463</v>
      </c>
      <c r="FE160" s="144">
        <f t="shared" si="420"/>
        <v>9.8163211046398278</v>
      </c>
      <c r="FF160" s="144">
        <f t="shared" si="420"/>
        <v>9.803812438096239</v>
      </c>
      <c r="FG160" s="144">
        <f t="shared" si="420"/>
        <v>9.7981585889274783</v>
      </c>
      <c r="FH160" s="144">
        <f t="shared" si="420"/>
        <v>9.7989627927744554</v>
      </c>
      <c r="FI160" s="144">
        <f t="shared" si="420"/>
        <v>9.8093104601817984</v>
      </c>
      <c r="FJ160" s="144">
        <f t="shared" si="420"/>
        <v>9.8228829166584912</v>
      </c>
      <c r="FK160" s="144">
        <f t="shared" si="420"/>
        <v>9.8378832799383247</v>
      </c>
      <c r="FL160" s="144">
        <f t="shared" si="420"/>
        <v>9.8581296432410817</v>
      </c>
      <c r="FM160" s="144">
        <f t="shared" si="420"/>
        <v>9.8816909731424474</v>
      </c>
      <c r="FN160" s="144">
        <f t="shared" si="420"/>
        <v>9.9071747902180487</v>
      </c>
      <c r="FO160" s="144">
        <f t="shared" si="420"/>
        <v>9.921632724082853</v>
      </c>
      <c r="FP160" s="144">
        <f t="shared" si="420"/>
        <v>9.9229331391471032</v>
      </c>
      <c r="FQ160" s="144">
        <f t="shared" si="420"/>
        <v>9.9080318120195994</v>
      </c>
      <c r="FR160" s="144">
        <f t="shared" si="420"/>
        <v>9.8797163026128292</v>
      </c>
      <c r="FS160" s="144">
        <f t="shared" si="420"/>
        <v>9.847979014409967</v>
      </c>
      <c r="FT160" s="144">
        <f t="shared" si="420"/>
        <v>9.8219069520606936</v>
      </c>
      <c r="FU160" s="144">
        <f t="shared" si="420"/>
        <v>9.8080659058106185</v>
      </c>
      <c r="FV160" s="144">
        <f t="shared" si="420"/>
        <v>9.8130745047697072</v>
      </c>
      <c r="FW160" s="144">
        <f t="shared" si="420"/>
        <v>9.8279079312559556</v>
      </c>
      <c r="FX160" s="144">
        <f t="shared" si="420"/>
        <v>9.8482940084029416</v>
      </c>
      <c r="FY160" s="144">
        <f t="shared" si="420"/>
        <v>9.880236318053754</v>
      </c>
      <c r="FZ160" s="144">
        <f t="shared" si="420"/>
        <v>9.9247363176325969</v>
      </c>
      <c r="GA160" s="144">
        <f t="shared" si="420"/>
        <v>9.9731011866295027</v>
      </c>
      <c r="GB160" s="144">
        <f t="shared" si="420"/>
        <v>10.035569798291499</v>
      </c>
      <c r="GC160" s="144">
        <f t="shared" si="420"/>
        <v>10.107224029959369</v>
      </c>
      <c r="GD160" s="144">
        <f t="shared" si="420"/>
        <v>10.183447404480935</v>
      </c>
      <c r="GE160" s="144">
        <f t="shared" si="420"/>
        <v>10.270159879436461</v>
      </c>
      <c r="GF160" s="144">
        <f t="shared" si="420"/>
        <v>10.369036983727185</v>
      </c>
      <c r="GG160" s="144">
        <f t="shared" si="420"/>
        <v>10.481667104180517</v>
      </c>
      <c r="GH160" s="144">
        <f t="shared" si="420"/>
        <v>10.609534393895014</v>
      </c>
      <c r="GI160" s="144">
        <f t="shared" si="420"/>
        <v>10.745706148426335</v>
      </c>
      <c r="GJ160" s="144">
        <f t="shared" si="420"/>
        <v>10.871811557049417</v>
      </c>
      <c r="GK160" s="144">
        <f t="shared" si="420"/>
        <v>10.987148854729316</v>
      </c>
      <c r="GL160" s="144">
        <f t="shared" si="420"/>
        <v>11.097457493896268</v>
      </c>
      <c r="GM160" s="144">
        <f t="shared" si="420"/>
        <v>11.202688989777354</v>
      </c>
      <c r="GN160" s="144">
        <f t="shared" si="420"/>
        <v>11.314493507249296</v>
      </c>
      <c r="GO160" s="144">
        <f t="shared" si="420"/>
        <v>11.446089702004533</v>
      </c>
      <c r="GP160" s="144">
        <f t="shared" si="420"/>
        <v>11.587573270903754</v>
      </c>
      <c r="GQ160" s="144">
        <f t="shared" si="420"/>
        <v>11.720049777305039</v>
      </c>
      <c r="GR160" s="144">
        <f t="shared" si="420"/>
        <v>11.842097698562871</v>
      </c>
      <c r="GS160" s="144">
        <f t="shared" si="420"/>
        <v>11.982077832305162</v>
      </c>
      <c r="GT160" s="144">
        <f t="shared" si="420"/>
        <v>12.132380087548304</v>
      </c>
      <c r="GU160" s="144">
        <f t="shared" si="420"/>
        <v>12.302325383472519</v>
      </c>
      <c r="GV160" s="144">
        <f t="shared" si="420"/>
        <v>12.505216804661568</v>
      </c>
      <c r="GW160" s="144">
        <f t="shared" si="420"/>
        <v>12.723485117473633</v>
      </c>
      <c r="GX160" s="144">
        <f t="shared" ref="GX160:JI160" si="421">GX132</f>
        <v>12.91327255190685</v>
      </c>
      <c r="GY160" s="144">
        <f t="shared" si="421"/>
        <v>13.076803850858765</v>
      </c>
      <c r="GZ160" s="144">
        <f t="shared" si="421"/>
        <v>13.19781280409576</v>
      </c>
      <c r="HA160" s="144">
        <f t="shared" si="421"/>
        <v>13.276179721323949</v>
      </c>
      <c r="HB160" s="144">
        <f t="shared" si="421"/>
        <v>13.329119809242517</v>
      </c>
      <c r="HC160" s="144">
        <f t="shared" si="421"/>
        <v>13.361928740776355</v>
      </c>
      <c r="HD160" s="144">
        <f t="shared" si="421"/>
        <v>13.375086726786877</v>
      </c>
      <c r="HE160" s="144">
        <f t="shared" si="421"/>
        <v>13.386376879086296</v>
      </c>
      <c r="HF160" s="144">
        <f t="shared" si="421"/>
        <v>13.375092016287709</v>
      </c>
      <c r="HG160" s="144">
        <f t="shared" si="421"/>
        <v>13.342743064382432</v>
      </c>
      <c r="HH160" s="144">
        <f t="shared" si="421"/>
        <v>13.305123794920446</v>
      </c>
      <c r="HI160" s="144">
        <f t="shared" si="421"/>
        <v>13.245322319420151</v>
      </c>
      <c r="HJ160" s="144">
        <f t="shared" si="421"/>
        <v>13.140731104356172</v>
      </c>
      <c r="HK160" s="144">
        <f t="shared" si="421"/>
        <v>13.012425843986744</v>
      </c>
      <c r="HL160" s="144">
        <f t="shared" si="421"/>
        <v>12.859513547632256</v>
      </c>
      <c r="HM160" s="144">
        <f t="shared" si="421"/>
        <v>12.647813521214804</v>
      </c>
      <c r="HN160" s="144">
        <f t="shared" si="421"/>
        <v>12.421495561120032</v>
      </c>
      <c r="HO160" s="144">
        <f t="shared" si="421"/>
        <v>12.229040765515871</v>
      </c>
      <c r="HP160" s="144">
        <f t="shared" si="421"/>
        <v>12.059469160380226</v>
      </c>
      <c r="HQ160" s="144">
        <f t="shared" si="421"/>
        <v>11.893412621232358</v>
      </c>
      <c r="HR160" s="144">
        <f t="shared" si="421"/>
        <v>11.759622464684918</v>
      </c>
      <c r="HS160" s="144">
        <f t="shared" si="421"/>
        <v>11.630125500708717</v>
      </c>
      <c r="HT160" s="144">
        <f t="shared" si="421"/>
        <v>11.455281272017567</v>
      </c>
      <c r="HU160" s="144">
        <f t="shared" si="421"/>
        <v>11.266700651483266</v>
      </c>
      <c r="HV160" s="144">
        <f t="shared" si="421"/>
        <v>11.10911750373792</v>
      </c>
      <c r="HW160" s="144">
        <f t="shared" si="421"/>
        <v>10.972203337241165</v>
      </c>
      <c r="HX160" s="144">
        <f t="shared" si="421"/>
        <v>10.787572568776961</v>
      </c>
      <c r="HY160" s="144">
        <f t="shared" si="421"/>
        <v>10.592105523862839</v>
      </c>
      <c r="HZ160" s="144">
        <f t="shared" si="421"/>
        <v>10.364982094506781</v>
      </c>
      <c r="IA160" s="144">
        <f t="shared" si="421"/>
        <v>10.061731008001329</v>
      </c>
      <c r="IB160" s="144">
        <f t="shared" si="421"/>
        <v>9.7279891540833106</v>
      </c>
      <c r="IC160" s="144">
        <f t="shared" si="421"/>
        <v>9.4672975157817696</v>
      </c>
      <c r="ID160" s="144">
        <f t="shared" si="421"/>
        <v>9.2603935824403685</v>
      </c>
      <c r="IE160" s="144">
        <f t="shared" si="421"/>
        <v>9.1333624645916949</v>
      </c>
      <c r="IF160" s="144">
        <f t="shared" si="421"/>
        <v>9.1086110637376159</v>
      </c>
      <c r="IG160" s="144">
        <f t="shared" si="421"/>
        <v>9.1390897162096962</v>
      </c>
      <c r="IH160" s="144">
        <f t="shared" si="421"/>
        <v>9.2000869629822759</v>
      </c>
      <c r="II160" s="144">
        <f t="shared" si="421"/>
        <v>9.3214884890173959</v>
      </c>
      <c r="IJ160" s="144">
        <f t="shared" si="421"/>
        <v>9.4649422914228492</v>
      </c>
      <c r="IK160" s="144">
        <f t="shared" si="421"/>
        <v>9.6271523528618648</v>
      </c>
      <c r="IL160" s="144">
        <f t="shared" si="421"/>
        <v>9.8293084613851214</v>
      </c>
      <c r="IM160" s="144">
        <f t="shared" si="421"/>
        <v>10.027924833740098</v>
      </c>
      <c r="IN160" s="144">
        <f t="shared" si="421"/>
        <v>10.165356488078064</v>
      </c>
      <c r="IO160" s="144">
        <f t="shared" si="421"/>
        <v>10.251222081527064</v>
      </c>
      <c r="IP160" s="144">
        <f t="shared" si="421"/>
        <v>10.308206231595246</v>
      </c>
      <c r="IQ160" s="144">
        <f t="shared" si="421"/>
        <v>10.310893469769292</v>
      </c>
      <c r="IR160" s="144">
        <f t="shared" si="421"/>
        <v>10.305962031813856</v>
      </c>
      <c r="IS160" s="144">
        <f t="shared" si="421"/>
        <v>10.348694550757457</v>
      </c>
      <c r="IT160" s="144">
        <f t="shared" si="421"/>
        <v>10.410816330587648</v>
      </c>
      <c r="IU160" s="144">
        <f t="shared" si="421"/>
        <v>10.439656238265789</v>
      </c>
      <c r="IV160" s="144">
        <f t="shared" si="421"/>
        <v>10.451197268882398</v>
      </c>
      <c r="IW160" s="144">
        <f t="shared" si="421"/>
        <v>10.50449707927892</v>
      </c>
      <c r="IX160" s="144">
        <f t="shared" si="421"/>
        <v>10.560940524126423</v>
      </c>
      <c r="IY160" s="144">
        <f t="shared" si="421"/>
        <v>10.650208238769419</v>
      </c>
      <c r="IZ160" s="144">
        <f t="shared" si="421"/>
        <v>10.822758408356021</v>
      </c>
      <c r="JA160" s="144">
        <f t="shared" si="421"/>
        <v>11.029752832383501</v>
      </c>
      <c r="JB160" s="144">
        <f t="shared" si="421"/>
        <v>11.134386234289762</v>
      </c>
      <c r="JC160" s="144">
        <f t="shared" si="421"/>
        <v>11.161279909629128</v>
      </c>
      <c r="JD160" s="144">
        <f t="shared" si="421"/>
        <v>11.088499551227333</v>
      </c>
      <c r="JE160" s="144">
        <f t="shared" si="421"/>
        <v>10.893033114759088</v>
      </c>
      <c r="JF160" s="144">
        <f t="shared" si="421"/>
        <v>10.639252843078442</v>
      </c>
      <c r="JG160" s="144">
        <f t="shared" si="421"/>
        <v>10.413643759281733</v>
      </c>
      <c r="JH160" s="144">
        <f t="shared" si="421"/>
        <v>10.200273827370232</v>
      </c>
      <c r="JI160" s="144">
        <f t="shared" si="421"/>
        <v>10.030473797278795</v>
      </c>
      <c r="JJ160" s="144">
        <f t="shared" ref="JJ160:LU160" si="422">JJ132</f>
        <v>9.9030038046854969</v>
      </c>
      <c r="JK160" s="144">
        <f t="shared" si="422"/>
        <v>9.8041937813386895</v>
      </c>
      <c r="JL160" s="144">
        <f t="shared" si="422"/>
        <v>9.714751191929814</v>
      </c>
      <c r="JM160" s="144">
        <f t="shared" si="422"/>
        <v>9.6389871334268342</v>
      </c>
      <c r="JN160" s="144">
        <f t="shared" si="422"/>
        <v>9.5583506492194061</v>
      </c>
      <c r="JO160" s="144">
        <f t="shared" si="422"/>
        <v>9.4748664788798944</v>
      </c>
      <c r="JP160" s="144">
        <f t="shared" si="422"/>
        <v>9.3771588398327168</v>
      </c>
      <c r="JQ160" s="144">
        <f t="shared" si="422"/>
        <v>9.255457846382642</v>
      </c>
      <c r="JR160" s="144">
        <f t="shared" si="422"/>
        <v>9.1302716162039026</v>
      </c>
      <c r="JS160" s="144">
        <f t="shared" si="422"/>
        <v>9.0170290643503233</v>
      </c>
      <c r="JT160" s="144">
        <f t="shared" si="422"/>
        <v>8.9196014925870433</v>
      </c>
      <c r="JU160" s="144">
        <f t="shared" si="422"/>
        <v>8.8393061852049755</v>
      </c>
      <c r="JV160" s="144">
        <f t="shared" si="422"/>
        <v>8.7753557665280155</v>
      </c>
      <c r="JW160" s="144">
        <f t="shared" si="422"/>
        <v>8.7088042822582885</v>
      </c>
      <c r="JX160" s="144">
        <f t="shared" si="422"/>
        <v>8.6265693631927807</v>
      </c>
      <c r="JY160" s="144">
        <f t="shared" si="422"/>
        <v>8.5425012691798621</v>
      </c>
      <c r="JZ160" s="144">
        <f t="shared" si="422"/>
        <v>8.4655009211973749</v>
      </c>
      <c r="KA160" s="144">
        <f t="shared" si="422"/>
        <v>8.401096119073971</v>
      </c>
      <c r="KB160" s="144">
        <f t="shared" si="422"/>
        <v>8.3280005874283916</v>
      </c>
      <c r="KC160" s="144">
        <f t="shared" si="422"/>
        <v>8.2446869918792824</v>
      </c>
      <c r="KD160" s="144">
        <f t="shared" si="422"/>
        <v>8.1300490420346776</v>
      </c>
      <c r="KE160" s="144">
        <f t="shared" si="422"/>
        <v>7.974320046572374</v>
      </c>
      <c r="KF160" s="144">
        <f t="shared" si="422"/>
        <v>7.7915046750162222</v>
      </c>
      <c r="KG160" s="144">
        <f t="shared" si="422"/>
        <v>7.6150551975733922</v>
      </c>
      <c r="KH160" s="144">
        <f t="shared" si="422"/>
        <v>7.4486978442484881</v>
      </c>
      <c r="KI160" s="144">
        <f t="shared" si="422"/>
        <v>7.3153592348122576</v>
      </c>
      <c r="KJ160" s="144">
        <f t="shared" si="422"/>
        <v>7.2169689993725505</v>
      </c>
      <c r="KK160" s="144">
        <f t="shared" si="422"/>
        <v>7.1476293281618224</v>
      </c>
      <c r="KL160" s="144">
        <f t="shared" si="422"/>
        <v>7.100370270026394</v>
      </c>
      <c r="KM160" s="144">
        <f t="shared" si="422"/>
        <v>7.0785652595337325</v>
      </c>
      <c r="KN160" s="144">
        <f t="shared" si="422"/>
        <v>7.0660095187336562</v>
      </c>
      <c r="KO160" s="144">
        <f t="shared" si="422"/>
        <v>7.0757028584622557</v>
      </c>
      <c r="KP160" s="144">
        <f t="shared" si="422"/>
        <v>7.1024200259729104</v>
      </c>
      <c r="KQ160" s="144">
        <f t="shared" si="422"/>
        <v>7.135089814306796</v>
      </c>
      <c r="KR160" s="144">
        <f t="shared" si="422"/>
        <v>7.1864260270240266</v>
      </c>
      <c r="KS160" s="144">
        <f t="shared" si="422"/>
        <v>7.2708340005020053</v>
      </c>
      <c r="KT160" s="144">
        <f t="shared" si="422"/>
        <v>7.3751930322572798</v>
      </c>
      <c r="KU160" s="144">
        <f t="shared" si="422"/>
        <v>7.5016963826633027</v>
      </c>
      <c r="KV160" s="144">
        <f t="shared" si="422"/>
        <v>7.6747057152950147</v>
      </c>
      <c r="KW160" s="144">
        <f t="shared" si="422"/>
        <v>7.856363052950547</v>
      </c>
      <c r="KX160" s="144">
        <f t="shared" si="422"/>
        <v>8.0100231901368559</v>
      </c>
      <c r="KY160" s="144">
        <f t="shared" si="422"/>
        <v>8.1456085770029141</v>
      </c>
      <c r="KZ160" s="144">
        <f t="shared" si="422"/>
        <v>8.2749965923347748</v>
      </c>
      <c r="LA160" s="144">
        <f t="shared" si="422"/>
        <v>8.3794985493018697</v>
      </c>
      <c r="LB160" s="144">
        <f t="shared" si="422"/>
        <v>8.4838162764448857</v>
      </c>
      <c r="LC160" s="144">
        <f t="shared" si="422"/>
        <v>8.6245879640846415</v>
      </c>
      <c r="LD160" s="144">
        <f t="shared" si="422"/>
        <v>8.7733296557273697</v>
      </c>
      <c r="LE160" s="144">
        <f t="shared" si="422"/>
        <v>8.8953802623413125</v>
      </c>
      <c r="LF160" s="144">
        <f t="shared" si="422"/>
        <v>8.9990470127540334</v>
      </c>
      <c r="LG160" s="144">
        <f t="shared" si="422"/>
        <v>9.1400914654497267</v>
      </c>
      <c r="LH160" s="144">
        <f t="shared" si="422"/>
        <v>9.2975065553010321</v>
      </c>
      <c r="LI160" s="144">
        <f t="shared" si="422"/>
        <v>9.4888475338692473</v>
      </c>
      <c r="LJ160" s="144">
        <f t="shared" si="422"/>
        <v>9.7498688419116668</v>
      </c>
      <c r="LK160" s="144">
        <f t="shared" si="422"/>
        <v>10.040982203491222</v>
      </c>
      <c r="LL160" s="144">
        <f t="shared" si="422"/>
        <v>10.281853182917306</v>
      </c>
      <c r="LM160" s="144">
        <f t="shared" si="422"/>
        <v>10.478595922099194</v>
      </c>
      <c r="LN160" s="144">
        <f t="shared" si="422"/>
        <v>10.618546558639739</v>
      </c>
      <c r="LO160" s="144">
        <f t="shared" si="422"/>
        <v>10.686964437831266</v>
      </c>
      <c r="LP160" s="144">
        <f t="shared" si="422"/>
        <v>10.712274441404716</v>
      </c>
      <c r="LQ160" s="144">
        <f t="shared" si="422"/>
        <v>10.723666186627236</v>
      </c>
      <c r="LR160" s="144">
        <f t="shared" si="422"/>
        <v>10.727940265414123</v>
      </c>
      <c r="LS160" s="144">
        <f t="shared" si="422"/>
        <v>10.729133913915803</v>
      </c>
      <c r="LT160" s="144">
        <f t="shared" si="422"/>
        <v>10.719790506744273</v>
      </c>
      <c r="LU160" s="144">
        <f t="shared" si="422"/>
        <v>10.735430504837241</v>
      </c>
      <c r="LV160" s="144">
        <f t="shared" ref="LV160:NO160" si="423">LV132</f>
        <v>10.767748917796698</v>
      </c>
      <c r="LW160" s="144">
        <f t="shared" si="423"/>
        <v>10.784995657737708</v>
      </c>
      <c r="LX160" s="144">
        <f t="shared" si="423"/>
        <v>10.814017783220695</v>
      </c>
      <c r="LY160" s="144">
        <f t="shared" si="423"/>
        <v>10.875524573005961</v>
      </c>
      <c r="LZ160" s="144">
        <f t="shared" si="423"/>
        <v>10.893158455256915</v>
      </c>
      <c r="MA160" s="144">
        <f t="shared" si="423"/>
        <v>10.878160782026139</v>
      </c>
      <c r="MB160" s="144">
        <f t="shared" si="423"/>
        <v>10.895324341640563</v>
      </c>
      <c r="MC160" s="144">
        <f t="shared" si="423"/>
        <v>10.937315201730767</v>
      </c>
      <c r="MD160" s="144">
        <f t="shared" si="423"/>
        <v>10.966722340262622</v>
      </c>
      <c r="ME160" s="144">
        <f t="shared" si="423"/>
        <v>11.04116883228356</v>
      </c>
      <c r="MF160" s="144">
        <f t="shared" si="423"/>
        <v>11.161413632651243</v>
      </c>
      <c r="MG160" s="144">
        <f t="shared" si="423"/>
        <v>11.246315974743117</v>
      </c>
      <c r="MH160" s="144">
        <f t="shared" si="423"/>
        <v>11.297286810302904</v>
      </c>
      <c r="MI160" s="144">
        <f t="shared" si="423"/>
        <v>11.374226703539394</v>
      </c>
      <c r="MJ160" s="144">
        <f t="shared" si="423"/>
        <v>11.514493629876799</v>
      </c>
      <c r="MK160" s="144">
        <f t="shared" si="423"/>
        <v>11.624635625180774</v>
      </c>
      <c r="ML160" s="144">
        <f t="shared" si="423"/>
        <v>11.753651790938152</v>
      </c>
      <c r="MM160" s="144">
        <f t="shared" si="423"/>
        <v>11.909263202230225</v>
      </c>
      <c r="MN160" s="144">
        <f t="shared" si="423"/>
        <v>11.995713174187228</v>
      </c>
      <c r="MO160" s="144">
        <f t="shared" si="423"/>
        <v>11.981002885901614</v>
      </c>
      <c r="MP160" s="144">
        <f t="shared" si="423"/>
        <v>11.986348656241413</v>
      </c>
      <c r="MQ160" s="144">
        <f t="shared" si="423"/>
        <v>11.968790582671453</v>
      </c>
      <c r="MR160" s="144">
        <f t="shared" si="423"/>
        <v>11.940878867738551</v>
      </c>
      <c r="MS160" s="144">
        <f t="shared" si="423"/>
        <v>11.961321500620357</v>
      </c>
      <c r="MT160" s="144">
        <f t="shared" si="423"/>
        <v>12.013437336253102</v>
      </c>
      <c r="MU160" s="144">
        <f t="shared" si="423"/>
        <v>12.052194107407548</v>
      </c>
      <c r="MV160" s="144">
        <f t="shared" si="423"/>
        <v>12.115873263961241</v>
      </c>
      <c r="MW160" s="144">
        <f t="shared" si="423"/>
        <v>12.176924553151178</v>
      </c>
      <c r="MX160" s="144">
        <f t="shared" si="423"/>
        <v>12.236879916149311</v>
      </c>
      <c r="MY160" s="144">
        <f t="shared" si="423"/>
        <v>12.289792994805561</v>
      </c>
      <c r="MZ160" s="144">
        <f t="shared" si="423"/>
        <v>12.336728131569462</v>
      </c>
      <c r="NA160" s="144">
        <f t="shared" si="423"/>
        <v>12.369064335175992</v>
      </c>
      <c r="NB160" s="144">
        <f t="shared" si="423"/>
        <v>12.378824371844452</v>
      </c>
      <c r="NC160" s="144">
        <f t="shared" si="423"/>
        <v>12.365836534930439</v>
      </c>
      <c r="ND160" s="144">
        <f t="shared" si="423"/>
        <v>12.33438518640013</v>
      </c>
      <c r="NE160" s="144">
        <f t="shared" si="423"/>
        <v>12.300561532059625</v>
      </c>
      <c r="NF160" s="144">
        <f t="shared" si="423"/>
        <v>12.271266328563266</v>
      </c>
      <c r="NG160" s="144">
        <f t="shared" si="423"/>
        <v>12.252205705478039</v>
      </c>
      <c r="NH160" s="144">
        <f t="shared" si="423"/>
        <v>12.238945305427421</v>
      </c>
      <c r="NI160" s="144">
        <f t="shared" si="423"/>
        <v>12.225655015024385</v>
      </c>
      <c r="NJ160" s="144">
        <f t="shared" si="423"/>
        <v>12.206218114363532</v>
      </c>
      <c r="NK160" s="144">
        <f t="shared" si="423"/>
        <v>12.177208214646486</v>
      </c>
      <c r="NL160" s="144">
        <f t="shared" si="423"/>
        <v>12.149612143216361</v>
      </c>
      <c r="NM160" s="144">
        <f t="shared" si="423"/>
        <v>12.127231731448116</v>
      </c>
      <c r="NN160" s="144">
        <f t="shared" si="423"/>
        <v>12.11447307369116</v>
      </c>
      <c r="NO160" s="145">
        <f t="shared" si="423"/>
        <v>12.089153665221374</v>
      </c>
      <c r="NP160" s="141"/>
      <c r="NQ160" s="14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s="10" customFormat="1" x14ac:dyDescent="0.2">
      <c r="A162" s="8"/>
      <c r="B162" s="8"/>
      <c r="C162" s="135" t="str">
        <f>OFMOR_FFF_0!C162</f>
        <v>CFOut_Returns</v>
      </c>
      <c r="D162" s="136"/>
      <c r="E162" s="137" t="str">
        <f>OFMOR_FFF_0!E162</f>
        <v>Распределение плановоых оплат ДС клиентам за возврат товаров с учетом скидок</v>
      </c>
      <c r="F162" s="8"/>
      <c r="G162" s="8" t="str">
        <f>OFMOR_FFF_0!G162</f>
        <v>тыс.руб.</v>
      </c>
      <c r="H162" s="8"/>
      <c r="I162" s="8"/>
      <c r="J162" s="8"/>
      <c r="K162" s="9">
        <f>SUM(N162:NO162)</f>
        <v>2978.6466015599053</v>
      </c>
      <c r="L162" s="8"/>
      <c r="M162" s="8"/>
      <c r="N162" s="33">
        <f t="shared" ref="N162:BY162" si="424">N143</f>
        <v>0</v>
      </c>
      <c r="O162" s="34">
        <f t="shared" si="424"/>
        <v>0</v>
      </c>
      <c r="P162" s="34">
        <f t="shared" si="424"/>
        <v>0</v>
      </c>
      <c r="Q162" s="34">
        <f t="shared" si="424"/>
        <v>0</v>
      </c>
      <c r="R162" s="34">
        <f t="shared" si="424"/>
        <v>0</v>
      </c>
      <c r="S162" s="34">
        <f t="shared" si="424"/>
        <v>0</v>
      </c>
      <c r="T162" s="34">
        <f t="shared" si="424"/>
        <v>0</v>
      </c>
      <c r="U162" s="34">
        <f t="shared" si="424"/>
        <v>0</v>
      </c>
      <c r="V162" s="34">
        <f t="shared" si="424"/>
        <v>0</v>
      </c>
      <c r="W162" s="34">
        <f t="shared" si="424"/>
        <v>0</v>
      </c>
      <c r="X162" s="34">
        <f t="shared" si="424"/>
        <v>0</v>
      </c>
      <c r="Y162" s="34">
        <f t="shared" si="424"/>
        <v>0</v>
      </c>
      <c r="Z162" s="34">
        <f t="shared" si="424"/>
        <v>0</v>
      </c>
      <c r="AA162" s="34">
        <f t="shared" si="424"/>
        <v>0</v>
      </c>
      <c r="AB162" s="34">
        <f t="shared" si="424"/>
        <v>0</v>
      </c>
      <c r="AC162" s="34">
        <f t="shared" si="424"/>
        <v>0</v>
      </c>
      <c r="AD162" s="34">
        <f t="shared" si="424"/>
        <v>0</v>
      </c>
      <c r="AE162" s="34">
        <f t="shared" si="424"/>
        <v>0</v>
      </c>
      <c r="AF162" s="34">
        <f t="shared" si="424"/>
        <v>0</v>
      </c>
      <c r="AG162" s="34">
        <f t="shared" si="424"/>
        <v>0</v>
      </c>
      <c r="AH162" s="34">
        <f t="shared" si="424"/>
        <v>0</v>
      </c>
      <c r="AI162" s="34">
        <f t="shared" si="424"/>
        <v>0</v>
      </c>
      <c r="AJ162" s="34">
        <f t="shared" si="424"/>
        <v>0</v>
      </c>
      <c r="AK162" s="34">
        <f t="shared" si="424"/>
        <v>0</v>
      </c>
      <c r="AL162" s="34">
        <f t="shared" si="424"/>
        <v>0</v>
      </c>
      <c r="AM162" s="34">
        <f t="shared" si="424"/>
        <v>0.12866559811107248</v>
      </c>
      <c r="AN162" s="34">
        <f t="shared" si="424"/>
        <v>0.2338282052208126</v>
      </c>
      <c r="AO162" s="34">
        <f t="shared" si="424"/>
        <v>0.41655059947040429</v>
      </c>
      <c r="AP162" s="34">
        <f t="shared" si="424"/>
        <v>0.68618266289810359</v>
      </c>
      <c r="AQ162" s="34">
        <f t="shared" si="424"/>
        <v>0.92816817883275737</v>
      </c>
      <c r="AR162" s="34">
        <f t="shared" si="424"/>
        <v>1.050943413464613</v>
      </c>
      <c r="AS162" s="34">
        <f t="shared" si="424"/>
        <v>1.4610265128391384</v>
      </c>
      <c r="AT162" s="34">
        <f t="shared" si="424"/>
        <v>1.8670034788161129</v>
      </c>
      <c r="AU162" s="34">
        <f t="shared" si="424"/>
        <v>2.0468603863814496</v>
      </c>
      <c r="AV162" s="34">
        <f t="shared" si="424"/>
        <v>2.641277663463141</v>
      </c>
      <c r="AW162" s="34">
        <f t="shared" si="424"/>
        <v>3.6239798253723277</v>
      </c>
      <c r="AX162" s="34">
        <f t="shared" si="424"/>
        <v>4.2170288200991441</v>
      </c>
      <c r="AY162" s="34">
        <f t="shared" si="424"/>
        <v>4.780455439015479</v>
      </c>
      <c r="AZ162" s="34">
        <f t="shared" si="424"/>
        <v>5.9051679609531504</v>
      </c>
      <c r="BA162" s="34">
        <f t="shared" si="424"/>
        <v>6.1510126586402869</v>
      </c>
      <c r="BB162" s="34">
        <f t="shared" si="424"/>
        <v>5.5118041790124765</v>
      </c>
      <c r="BC162" s="34">
        <f t="shared" si="424"/>
        <v>5.1786174093228654</v>
      </c>
      <c r="BD162" s="34">
        <f t="shared" si="424"/>
        <v>5.1680246595309178</v>
      </c>
      <c r="BE162" s="34">
        <f t="shared" si="424"/>
        <v>4.6233812933816552</v>
      </c>
      <c r="BF162" s="34">
        <f t="shared" si="424"/>
        <v>4.6143760251614756</v>
      </c>
      <c r="BG162" s="34">
        <f t="shared" si="424"/>
        <v>5.4826552946577163</v>
      </c>
      <c r="BH162" s="34">
        <f t="shared" si="424"/>
        <v>5.7258588217189121</v>
      </c>
      <c r="BI162" s="34">
        <f t="shared" si="424"/>
        <v>5.1625388221683721</v>
      </c>
      <c r="BJ162" s="34">
        <f t="shared" si="424"/>
        <v>4.8817381403850924</v>
      </c>
      <c r="BK162" s="34">
        <f t="shared" si="424"/>
        <v>5.9290808372995398</v>
      </c>
      <c r="BL162" s="34">
        <f t="shared" si="424"/>
        <v>6.3863916494490152</v>
      </c>
      <c r="BM162" s="34">
        <f t="shared" si="424"/>
        <v>7.1807809522274937</v>
      </c>
      <c r="BN162" s="34">
        <f t="shared" si="424"/>
        <v>8.7997312043155116</v>
      </c>
      <c r="BO162" s="34">
        <f t="shared" si="424"/>
        <v>9.4259109648899191</v>
      </c>
      <c r="BP162" s="34">
        <f t="shared" si="424"/>
        <v>8.0299102155319915</v>
      </c>
      <c r="BQ162" s="34">
        <f t="shared" si="424"/>
        <v>7.034131702108442</v>
      </c>
      <c r="BR162" s="34">
        <f t="shared" si="424"/>
        <v>5.6198370080208964</v>
      </c>
      <c r="BS162" s="34">
        <f t="shared" si="424"/>
        <v>3.8349198206877642</v>
      </c>
      <c r="BT162" s="34">
        <f t="shared" si="424"/>
        <v>2.9043329232413342</v>
      </c>
      <c r="BU162" s="34">
        <f t="shared" si="424"/>
        <v>2.7276816262683452</v>
      </c>
      <c r="BV162" s="34">
        <f t="shared" si="424"/>
        <v>2.2897433875287745</v>
      </c>
      <c r="BW162" s="34">
        <f t="shared" si="424"/>
        <v>2.3599011884436094</v>
      </c>
      <c r="BX162" s="34">
        <f t="shared" si="424"/>
        <v>2.499965681009213</v>
      </c>
      <c r="BY162" s="34">
        <f t="shared" si="424"/>
        <v>2.7679771920181624</v>
      </c>
      <c r="BZ162" s="34">
        <f t="shared" ref="BZ162:EK162" si="425">BZ143</f>
        <v>2.9788829236952186</v>
      </c>
      <c r="CA162" s="34">
        <f t="shared" si="425"/>
        <v>3.3074331458610819</v>
      </c>
      <c r="CB162" s="34">
        <f t="shared" si="425"/>
        <v>3.7876248891107083</v>
      </c>
      <c r="CC162" s="34">
        <f t="shared" si="425"/>
        <v>4.1622944047896908</v>
      </c>
      <c r="CD162" s="34">
        <f t="shared" si="425"/>
        <v>4.3562684674232752</v>
      </c>
      <c r="CE162" s="34">
        <f t="shared" si="425"/>
        <v>4.5908442267356779</v>
      </c>
      <c r="CF162" s="34">
        <f t="shared" si="425"/>
        <v>4.9353716633463183</v>
      </c>
      <c r="CG162" s="34">
        <f t="shared" si="425"/>
        <v>5.1911149644842824</v>
      </c>
      <c r="CH162" s="34">
        <f t="shared" si="425"/>
        <v>5.5140469251301001</v>
      </c>
      <c r="CI162" s="34">
        <f t="shared" si="425"/>
        <v>5.9907448447575797</v>
      </c>
      <c r="CJ162" s="34">
        <f t="shared" si="425"/>
        <v>6.35765832609653</v>
      </c>
      <c r="CK162" s="34">
        <f t="shared" si="425"/>
        <v>6.5672541232031518</v>
      </c>
      <c r="CL162" s="34">
        <f t="shared" si="425"/>
        <v>6.8218643300940043</v>
      </c>
      <c r="CM162" s="34">
        <f t="shared" si="425"/>
        <v>7.2221612808576268</v>
      </c>
      <c r="CN162" s="34">
        <f t="shared" si="425"/>
        <v>7.5462908707280603</v>
      </c>
      <c r="CO162" s="34">
        <f t="shared" si="425"/>
        <v>7.9256283470706501</v>
      </c>
      <c r="CP162" s="34">
        <f t="shared" si="425"/>
        <v>8.4453775984299657</v>
      </c>
      <c r="CQ162" s="34">
        <f t="shared" si="425"/>
        <v>8.8700104234477131</v>
      </c>
      <c r="CR162" s="34">
        <f t="shared" si="425"/>
        <v>9.0865305474350162</v>
      </c>
      <c r="CS162" s="34">
        <f t="shared" si="425"/>
        <v>9.2830973821259075</v>
      </c>
      <c r="CT162" s="34">
        <f t="shared" si="425"/>
        <v>9.3337725299486713</v>
      </c>
      <c r="CU162" s="34">
        <f t="shared" si="425"/>
        <v>9.2026137509058543</v>
      </c>
      <c r="CV162" s="34">
        <f t="shared" si="425"/>
        <v>9.0165734923705934</v>
      </c>
      <c r="CW162" s="34">
        <f t="shared" si="425"/>
        <v>8.8230046707881211</v>
      </c>
      <c r="CX162" s="34">
        <f t="shared" si="425"/>
        <v>8.6020138079915203</v>
      </c>
      <c r="CY162" s="34">
        <f t="shared" si="425"/>
        <v>8.4924516959426715</v>
      </c>
      <c r="CZ162" s="34">
        <f t="shared" si="425"/>
        <v>8.3965117166243157</v>
      </c>
      <c r="DA162" s="34">
        <f t="shared" si="425"/>
        <v>8.3608463138015008</v>
      </c>
      <c r="DB162" s="34">
        <f t="shared" si="425"/>
        <v>8.3470902965229818</v>
      </c>
      <c r="DC162" s="34">
        <f t="shared" si="425"/>
        <v>8.3069341003231756</v>
      </c>
      <c r="DD162" s="34">
        <f t="shared" si="425"/>
        <v>8.288079548811794</v>
      </c>
      <c r="DE162" s="34">
        <f t="shared" si="425"/>
        <v>8.3366907018131524</v>
      </c>
      <c r="DF162" s="34">
        <f t="shared" si="425"/>
        <v>8.4078290026904661</v>
      </c>
      <c r="DG162" s="34">
        <f t="shared" si="425"/>
        <v>8.4782417340108314</v>
      </c>
      <c r="DH162" s="34">
        <f t="shared" si="425"/>
        <v>8.55062607067687</v>
      </c>
      <c r="DI162" s="34">
        <f t="shared" si="425"/>
        <v>8.5400238425498163</v>
      </c>
      <c r="DJ162" s="34">
        <f t="shared" si="425"/>
        <v>8.4062927274349324</v>
      </c>
      <c r="DK162" s="34">
        <f t="shared" si="425"/>
        <v>8.2035633155599292</v>
      </c>
      <c r="DL162" s="34">
        <f t="shared" si="425"/>
        <v>7.9687581585038849</v>
      </c>
      <c r="DM162" s="34">
        <f t="shared" si="425"/>
        <v>7.7353020476929721</v>
      </c>
      <c r="DN162" s="34">
        <f t="shared" si="425"/>
        <v>7.5688784014903883</v>
      </c>
      <c r="DO162" s="34">
        <f t="shared" si="425"/>
        <v>7.5121923745828179</v>
      </c>
      <c r="DP162" s="34">
        <f t="shared" si="425"/>
        <v>7.5322934528690588</v>
      </c>
      <c r="DQ162" s="34">
        <f t="shared" si="425"/>
        <v>7.628242867683281</v>
      </c>
      <c r="DR162" s="34">
        <f t="shared" si="425"/>
        <v>7.7867796127310314</v>
      </c>
      <c r="DS162" s="34">
        <f t="shared" si="425"/>
        <v>7.9791056495813155</v>
      </c>
      <c r="DT162" s="34">
        <f t="shared" si="425"/>
        <v>8.1704359065199181</v>
      </c>
      <c r="DU162" s="34">
        <f t="shared" si="425"/>
        <v>8.3671190662743733</v>
      </c>
      <c r="DV162" s="34">
        <f t="shared" si="425"/>
        <v>8.5617664780825908</v>
      </c>
      <c r="DW162" s="34">
        <f t="shared" si="425"/>
        <v>8.7272952152218828</v>
      </c>
      <c r="DX162" s="34">
        <f t="shared" si="425"/>
        <v>8.8702004786358835</v>
      </c>
      <c r="DY162" s="34">
        <f t="shared" si="425"/>
        <v>8.9873656674156237</v>
      </c>
      <c r="DZ162" s="34">
        <f t="shared" si="425"/>
        <v>9.0902353050535982</v>
      </c>
      <c r="EA162" s="34">
        <f t="shared" si="425"/>
        <v>9.1791950845611474</v>
      </c>
      <c r="EB162" s="34">
        <f t="shared" si="425"/>
        <v>9.2682831975659727</v>
      </c>
      <c r="EC162" s="34">
        <f t="shared" si="425"/>
        <v>9.3632054104800417</v>
      </c>
      <c r="ED162" s="34">
        <f t="shared" si="425"/>
        <v>9.4619659934572553</v>
      </c>
      <c r="EE162" s="34">
        <f t="shared" si="425"/>
        <v>9.5489058143268775</v>
      </c>
      <c r="EF162" s="34">
        <f t="shared" si="425"/>
        <v>9.6223376930164992</v>
      </c>
      <c r="EG162" s="34">
        <f t="shared" si="425"/>
        <v>9.689943385072274</v>
      </c>
      <c r="EH162" s="34">
        <f t="shared" si="425"/>
        <v>9.7533596337672108</v>
      </c>
      <c r="EI162" s="34">
        <f t="shared" si="425"/>
        <v>9.8168159307482981</v>
      </c>
      <c r="EJ162" s="34">
        <f t="shared" si="425"/>
        <v>9.8684294712634486</v>
      </c>
      <c r="EK162" s="34">
        <f t="shared" si="425"/>
        <v>9.8916285059860218</v>
      </c>
      <c r="EL162" s="34">
        <f t="shared" ref="EL162:GW162" si="426">EL143</f>
        <v>9.8792664866902644</v>
      </c>
      <c r="EM162" s="34">
        <f t="shared" si="426"/>
        <v>9.8258549847098902</v>
      </c>
      <c r="EN162" s="34">
        <f t="shared" si="426"/>
        <v>9.7345995678575363</v>
      </c>
      <c r="EO162" s="34">
        <f t="shared" si="426"/>
        <v>9.6311847545009375</v>
      </c>
      <c r="EP162" s="34">
        <f t="shared" si="426"/>
        <v>9.5340819049927639</v>
      </c>
      <c r="EQ162" s="34">
        <f t="shared" si="426"/>
        <v>9.4605617318480775</v>
      </c>
      <c r="ER162" s="34">
        <f t="shared" si="426"/>
        <v>9.4116483263429611</v>
      </c>
      <c r="ES162" s="34">
        <f t="shared" si="426"/>
        <v>9.3900713378447946</v>
      </c>
      <c r="ET162" s="34">
        <f t="shared" si="426"/>
        <v>9.3892434057612437</v>
      </c>
      <c r="EU162" s="34">
        <f t="shared" si="426"/>
        <v>9.4018169502560376</v>
      </c>
      <c r="EV162" s="34">
        <f t="shared" si="426"/>
        <v>9.4173193739824974</v>
      </c>
      <c r="EW162" s="34">
        <f t="shared" si="426"/>
        <v>9.4409412951142286</v>
      </c>
      <c r="EX162" s="34">
        <f t="shared" si="426"/>
        <v>9.4734600008571679</v>
      </c>
      <c r="EY162" s="34">
        <f t="shared" si="426"/>
        <v>9.5058943168972085</v>
      </c>
      <c r="EZ162" s="34">
        <f t="shared" si="426"/>
        <v>9.5398862597502117</v>
      </c>
      <c r="FA162" s="34">
        <f t="shared" si="426"/>
        <v>9.5711102535161015</v>
      </c>
      <c r="FB162" s="34">
        <f t="shared" si="426"/>
        <v>9.590184476963195</v>
      </c>
      <c r="FC162" s="34">
        <f t="shared" si="426"/>
        <v>9.5941121037495325</v>
      </c>
      <c r="FD162" s="34">
        <f t="shared" si="426"/>
        <v>9.5846823083628134</v>
      </c>
      <c r="FE162" s="34">
        <f t="shared" si="426"/>
        <v>9.5707984612969312</v>
      </c>
      <c r="FF162" s="34">
        <f t="shared" si="426"/>
        <v>9.5557916642606049</v>
      </c>
      <c r="FG162" s="34">
        <f t="shared" si="426"/>
        <v>9.5466155598820066</v>
      </c>
      <c r="FH162" s="34">
        <f t="shared" si="426"/>
        <v>9.543314398937957</v>
      </c>
      <c r="FI162" s="34">
        <f t="shared" si="426"/>
        <v>9.549990666865158</v>
      </c>
      <c r="FJ162" s="34">
        <f t="shared" si="426"/>
        <v>9.5614816507161411</v>
      </c>
      <c r="FK162" s="34">
        <f t="shared" si="426"/>
        <v>9.573996754613276</v>
      </c>
      <c r="FL162" s="34">
        <f t="shared" si="426"/>
        <v>9.5910059142395081</v>
      </c>
      <c r="FM162" s="34">
        <f t="shared" si="426"/>
        <v>9.6124443553723591</v>
      </c>
      <c r="FN162" s="34">
        <f t="shared" si="426"/>
        <v>9.6353005562535969</v>
      </c>
      <c r="FO162" s="34">
        <f t="shared" si="426"/>
        <v>9.6464971973846279</v>
      </c>
      <c r="FP162" s="34">
        <f t="shared" si="426"/>
        <v>9.645955443204036</v>
      </c>
      <c r="FQ162" s="34">
        <f t="shared" si="426"/>
        <v>9.6308220952154375</v>
      </c>
      <c r="FR162" s="34">
        <f t="shared" si="426"/>
        <v>9.6007299055694286</v>
      </c>
      <c r="FS162" s="34">
        <f t="shared" si="426"/>
        <v>9.5653958212091066</v>
      </c>
      <c r="FT162" s="34">
        <f t="shared" si="426"/>
        <v>9.536474275461412</v>
      </c>
      <c r="FU162" s="34">
        <f t="shared" si="426"/>
        <v>9.5185380075937296</v>
      </c>
      <c r="FV162" s="34">
        <f t="shared" si="426"/>
        <v>9.5174184228859424</v>
      </c>
      <c r="FW162" s="34">
        <f t="shared" si="426"/>
        <v>9.5288016666616482</v>
      </c>
      <c r="FX162" s="34">
        <f t="shared" si="426"/>
        <v>9.5481037987863822</v>
      </c>
      <c r="FY162" s="34">
        <f t="shared" si="426"/>
        <v>9.577564607474816</v>
      </c>
      <c r="FZ162" s="34">
        <f t="shared" si="426"/>
        <v>9.6177691668990164</v>
      </c>
      <c r="GA162" s="34">
        <f t="shared" si="426"/>
        <v>9.6631464534134714</v>
      </c>
      <c r="GB162" s="34">
        <f t="shared" si="426"/>
        <v>9.7205249044270587</v>
      </c>
      <c r="GC162" s="34">
        <f t="shared" si="426"/>
        <v>9.7847864052657556</v>
      </c>
      <c r="GD162" s="34">
        <f t="shared" si="426"/>
        <v>9.8554480366195065</v>
      </c>
      <c r="GE162" s="34">
        <f t="shared" si="426"/>
        <v>9.9386261204419757</v>
      </c>
      <c r="GF162" s="34">
        <f t="shared" si="426"/>
        <v>10.032562057234962</v>
      </c>
      <c r="GG162" s="34">
        <f t="shared" si="426"/>
        <v>10.138415680148572</v>
      </c>
      <c r="GH162" s="34">
        <f t="shared" si="426"/>
        <v>10.26054558921769</v>
      </c>
      <c r="GI162" s="34">
        <f t="shared" si="426"/>
        <v>10.389519282225478</v>
      </c>
      <c r="GJ162" s="34">
        <f t="shared" si="426"/>
        <v>10.506872923711782</v>
      </c>
      <c r="GK162" s="34">
        <f t="shared" si="426"/>
        <v>10.61535950900177</v>
      </c>
      <c r="GL162" s="34">
        <f t="shared" si="426"/>
        <v>10.721026582040949</v>
      </c>
      <c r="GM162" s="34">
        <f t="shared" si="426"/>
        <v>10.820657993649444</v>
      </c>
      <c r="GN162" s="34">
        <f t="shared" si="426"/>
        <v>10.925082242240705</v>
      </c>
      <c r="GO162" s="34">
        <f t="shared" si="426"/>
        <v>11.050029955990802</v>
      </c>
      <c r="GP162" s="34">
        <f t="shared" si="426"/>
        <v>11.183538595263295</v>
      </c>
      <c r="GQ162" s="34">
        <f t="shared" si="426"/>
        <v>11.306799901002478</v>
      </c>
      <c r="GR162" s="34">
        <f t="shared" si="426"/>
        <v>11.421640188280602</v>
      </c>
      <c r="GS162" s="34">
        <f t="shared" si="426"/>
        <v>11.55596399550066</v>
      </c>
      <c r="GT162" s="34">
        <f t="shared" si="426"/>
        <v>11.699423602355886</v>
      </c>
      <c r="GU162" s="34">
        <f t="shared" si="426"/>
        <v>11.860693610863439</v>
      </c>
      <c r="GV162" s="34">
        <f t="shared" si="426"/>
        <v>12.055194933063719</v>
      </c>
      <c r="GW162" s="34">
        <f t="shared" si="426"/>
        <v>12.263492509125793</v>
      </c>
      <c r="GX162" s="34">
        <f t="shared" ref="GX162:JI162" si="427">GX143</f>
        <v>12.442329286299131</v>
      </c>
      <c r="GY162" s="34">
        <f t="shared" si="427"/>
        <v>12.597066510102845</v>
      </c>
      <c r="GZ162" s="34">
        <f t="shared" si="427"/>
        <v>12.711931972627987</v>
      </c>
      <c r="HA162" s="34">
        <f t="shared" si="427"/>
        <v>12.784028700707712</v>
      </c>
      <c r="HB162" s="34">
        <f t="shared" si="427"/>
        <v>12.82984066081865</v>
      </c>
      <c r="HC162" s="34">
        <f t="shared" si="427"/>
        <v>12.857036918938931</v>
      </c>
      <c r="HD162" s="34">
        <f t="shared" si="427"/>
        <v>12.863992521368143</v>
      </c>
      <c r="HE162" s="34">
        <f t="shared" si="427"/>
        <v>12.867853427048198</v>
      </c>
      <c r="HF162" s="34">
        <f t="shared" si="427"/>
        <v>12.851552853076734</v>
      </c>
      <c r="HG162" s="34">
        <f t="shared" si="427"/>
        <v>12.81674082406639</v>
      </c>
      <c r="HH162" s="34">
        <f t="shared" si="427"/>
        <v>12.776051449722628</v>
      </c>
      <c r="HI162" s="34">
        <f t="shared" si="427"/>
        <v>12.712604711832782</v>
      </c>
      <c r="HJ162" s="34">
        <f t="shared" si="427"/>
        <v>12.606799819978143</v>
      </c>
      <c r="HK162" s="34">
        <f t="shared" si="427"/>
        <v>12.477029605799032</v>
      </c>
      <c r="HL162" s="34">
        <f t="shared" si="427"/>
        <v>12.32096231859904</v>
      </c>
      <c r="HM162" s="34">
        <f t="shared" si="427"/>
        <v>12.109952282928964</v>
      </c>
      <c r="HN162" s="34">
        <f t="shared" si="427"/>
        <v>11.886874251920847</v>
      </c>
      <c r="HO162" s="34">
        <f t="shared" si="427"/>
        <v>11.695634367037558</v>
      </c>
      <c r="HP162" s="34">
        <f t="shared" si="427"/>
        <v>11.524976095241882</v>
      </c>
      <c r="HQ162" s="34">
        <f t="shared" si="427"/>
        <v>11.360156698014583</v>
      </c>
      <c r="HR162" s="34">
        <f t="shared" si="427"/>
        <v>11.225368920094665</v>
      </c>
      <c r="HS162" s="34">
        <f t="shared" si="427"/>
        <v>11.093037641465028</v>
      </c>
      <c r="HT162" s="34">
        <f t="shared" si="427"/>
        <v>10.919130476641856</v>
      </c>
      <c r="HU162" s="34">
        <f t="shared" si="427"/>
        <v>10.734391638086194</v>
      </c>
      <c r="HV162" s="34">
        <f t="shared" si="427"/>
        <v>10.57847706980103</v>
      </c>
      <c r="HW162" s="34">
        <f t="shared" si="427"/>
        <v>10.440900217885574</v>
      </c>
      <c r="HX162" s="34">
        <f t="shared" si="427"/>
        <v>10.25856420663551</v>
      </c>
      <c r="HY162" s="34">
        <f t="shared" si="427"/>
        <v>10.064321601914829</v>
      </c>
      <c r="HZ162" s="34">
        <f t="shared" si="427"/>
        <v>9.8376817430610259</v>
      </c>
      <c r="IA162" s="34">
        <f t="shared" si="427"/>
        <v>9.5396039299195117</v>
      </c>
      <c r="IB162" s="34">
        <f t="shared" si="427"/>
        <v>9.2157432826298198</v>
      </c>
      <c r="IC162" s="34">
        <f t="shared" si="427"/>
        <v>8.9621038514233309</v>
      </c>
      <c r="ID162" s="34">
        <f t="shared" si="427"/>
        <v>8.7570844215776233</v>
      </c>
      <c r="IE162" s="34">
        <f t="shared" si="427"/>
        <v>8.6312036857330323</v>
      </c>
      <c r="IF162" s="34">
        <f t="shared" si="427"/>
        <v>8.6031936662153257</v>
      </c>
      <c r="IG162" s="34">
        <f t="shared" si="427"/>
        <v>8.625845095699292</v>
      </c>
      <c r="IH162" s="34">
        <f t="shared" si="427"/>
        <v>8.6798455617329555</v>
      </c>
      <c r="II162" s="34">
        <f t="shared" si="427"/>
        <v>8.7963984876446624</v>
      </c>
      <c r="IJ162" s="34">
        <f t="shared" si="427"/>
        <v>8.9324758520896452</v>
      </c>
      <c r="IK162" s="34">
        <f t="shared" si="427"/>
        <v>9.0846769953767499</v>
      </c>
      <c r="IL162" s="34">
        <f t="shared" si="427"/>
        <v>9.2765037301124273</v>
      </c>
      <c r="IM162" s="34">
        <f t="shared" si="427"/>
        <v>9.4632247441257142</v>
      </c>
      <c r="IN162" s="34">
        <f t="shared" si="427"/>
        <v>9.5893572809040002</v>
      </c>
      <c r="IO162" s="34">
        <f t="shared" si="427"/>
        <v>9.6683376046317946</v>
      </c>
      <c r="IP162" s="34">
        <f t="shared" si="427"/>
        <v>9.7218685932665618</v>
      </c>
      <c r="IQ162" s="34">
        <f t="shared" si="427"/>
        <v>9.7224250275614459</v>
      </c>
      <c r="IR162" s="34">
        <f t="shared" si="427"/>
        <v>9.7142078803985434</v>
      </c>
      <c r="IS162" s="34">
        <f t="shared" si="427"/>
        <v>9.752941761836869</v>
      </c>
      <c r="IT162" s="34">
        <f t="shared" si="427"/>
        <v>9.8086662909778646</v>
      </c>
      <c r="IU162" s="34">
        <f t="shared" si="427"/>
        <v>9.8309203428607717</v>
      </c>
      <c r="IV162" s="34">
        <f t="shared" si="427"/>
        <v>9.837858821382957</v>
      </c>
      <c r="IW162" s="34">
        <f t="shared" si="427"/>
        <v>9.8867440620982681</v>
      </c>
      <c r="IX162" s="34">
        <f t="shared" si="427"/>
        <v>9.9375577830278363</v>
      </c>
      <c r="IY162" s="34">
        <f t="shared" si="427"/>
        <v>10.018227556388096</v>
      </c>
      <c r="IZ162" s="34">
        <f t="shared" si="427"/>
        <v>10.179797606674892</v>
      </c>
      <c r="JA162" s="34">
        <f t="shared" si="427"/>
        <v>10.373302248156516</v>
      </c>
      <c r="JB162" s="34">
        <f t="shared" si="427"/>
        <v>10.467212310673981</v>
      </c>
      <c r="JC162" s="34">
        <f t="shared" si="427"/>
        <v>10.488300908870155</v>
      </c>
      <c r="JD162" s="34">
        <f t="shared" si="427"/>
        <v>10.415491691458913</v>
      </c>
      <c r="JE162" s="34">
        <f t="shared" si="427"/>
        <v>10.223576775849301</v>
      </c>
      <c r="JF162" s="34">
        <f t="shared" si="427"/>
        <v>9.9738530078326395</v>
      </c>
      <c r="JG162" s="34">
        <f t="shared" si="427"/>
        <v>9.7515062592089485</v>
      </c>
      <c r="JH162" s="34">
        <f t="shared" si="427"/>
        <v>9.5394388958728875</v>
      </c>
      <c r="JI162" s="34">
        <f t="shared" si="427"/>
        <v>9.3683206206167746</v>
      </c>
      <c r="JJ162" s="34">
        <f t="shared" ref="JJ162:LU162" si="428">JJ143</f>
        <v>9.2399002744773711</v>
      </c>
      <c r="JK162" s="34">
        <f t="shared" si="428"/>
        <v>9.141361839950596</v>
      </c>
      <c r="JL162" s="34">
        <f t="shared" si="428"/>
        <v>9.0516336438342879</v>
      </c>
      <c r="JM162" s="34">
        <f t="shared" si="428"/>
        <v>8.9739341793058038</v>
      </c>
      <c r="JN162" s="34">
        <f t="shared" si="428"/>
        <v>8.8925034677711565</v>
      </c>
      <c r="JO162" s="34">
        <f t="shared" si="428"/>
        <v>8.8075403319989896</v>
      </c>
      <c r="JP162" s="34">
        <f t="shared" si="428"/>
        <v>8.7081660556119296</v>
      </c>
      <c r="JQ162" s="34">
        <f t="shared" si="428"/>
        <v>8.5879148682209543</v>
      </c>
      <c r="JR162" s="34">
        <f t="shared" si="428"/>
        <v>8.4666738836480135</v>
      </c>
      <c r="JS162" s="34">
        <f t="shared" si="428"/>
        <v>8.3562847629439769</v>
      </c>
      <c r="JT162" s="34">
        <f t="shared" si="428"/>
        <v>8.2595687978519123</v>
      </c>
      <c r="JU162" s="34">
        <f t="shared" si="428"/>
        <v>8.1799259037790346</v>
      </c>
      <c r="JV162" s="34">
        <f t="shared" si="428"/>
        <v>8.1170476611101563</v>
      </c>
      <c r="JW162" s="34">
        <f t="shared" si="428"/>
        <v>8.0514161956904058</v>
      </c>
      <c r="JX162" s="34">
        <f t="shared" si="428"/>
        <v>7.9715139571083142</v>
      </c>
      <c r="JY162" s="34">
        <f t="shared" si="428"/>
        <v>7.8911044345247596</v>
      </c>
      <c r="JZ162" s="34">
        <f t="shared" si="428"/>
        <v>7.8171091742204855</v>
      </c>
      <c r="KA162" s="34">
        <f t="shared" si="428"/>
        <v>7.7525920542573008</v>
      </c>
      <c r="KB162" s="34">
        <f t="shared" si="428"/>
        <v>7.6794097744904857</v>
      </c>
      <c r="KC162" s="34">
        <f t="shared" si="428"/>
        <v>7.5966410800563322</v>
      </c>
      <c r="KD162" s="34">
        <f t="shared" si="428"/>
        <v>7.4847747150457433</v>
      </c>
      <c r="KE162" s="34">
        <f t="shared" si="428"/>
        <v>7.3342328241582795</v>
      </c>
      <c r="KF162" s="34">
        <f t="shared" si="428"/>
        <v>7.1583225514329882</v>
      </c>
      <c r="KG162" s="34">
        <f t="shared" si="428"/>
        <v>6.9888250171137765</v>
      </c>
      <c r="KH162" s="34">
        <f t="shared" si="428"/>
        <v>6.8288997715133481</v>
      </c>
      <c r="KI162" s="34">
        <f t="shared" si="428"/>
        <v>6.7000453869795207</v>
      </c>
      <c r="KJ162" s="34">
        <f t="shared" si="428"/>
        <v>6.6044371097769572</v>
      </c>
      <c r="KK162" s="34">
        <f t="shared" si="428"/>
        <v>6.5362939913236202</v>
      </c>
      <c r="KL162" s="34">
        <f t="shared" si="428"/>
        <v>6.4888359905828139</v>
      </c>
      <c r="KM162" s="34">
        <f t="shared" si="428"/>
        <v>6.4651396921466384</v>
      </c>
      <c r="KN162" s="34">
        <f t="shared" si="428"/>
        <v>6.4498582487457412</v>
      </c>
      <c r="KO162" s="34">
        <f t="shared" si="428"/>
        <v>6.4549796675111066</v>
      </c>
      <c r="KP162" s="34">
        <f t="shared" si="428"/>
        <v>6.4757746850034703</v>
      </c>
      <c r="KQ162" s="34">
        <f t="shared" si="428"/>
        <v>6.5020786002755093</v>
      </c>
      <c r="KR162" s="34">
        <f t="shared" si="428"/>
        <v>6.5457912382037211</v>
      </c>
      <c r="KS162" s="34">
        <f t="shared" si="428"/>
        <v>6.6201074121253365</v>
      </c>
      <c r="KT162" s="34">
        <f t="shared" si="428"/>
        <v>6.7127175474141385</v>
      </c>
      <c r="KU162" s="34">
        <f t="shared" si="428"/>
        <v>6.8256279016079935</v>
      </c>
      <c r="KV162" s="34">
        <f t="shared" si="428"/>
        <v>6.9813699983995878</v>
      </c>
      <c r="KW162" s="34">
        <f t="shared" si="428"/>
        <v>7.1449877833975908</v>
      </c>
      <c r="KX162" s="34">
        <f t="shared" si="428"/>
        <v>7.2827680770053753</v>
      </c>
      <c r="KY162" s="34">
        <f t="shared" si="428"/>
        <v>7.4040523898243542</v>
      </c>
      <c r="KZ162" s="34">
        <f t="shared" si="428"/>
        <v>7.5196985521981059</v>
      </c>
      <c r="LA162" s="34">
        <f t="shared" si="428"/>
        <v>7.6122294888594828</v>
      </c>
      <c r="LB162" s="34">
        <f t="shared" si="428"/>
        <v>7.7044879112088998</v>
      </c>
      <c r="LC162" s="34">
        <f t="shared" si="428"/>
        <v>7.8302850436011449</v>
      </c>
      <c r="LD162" s="34">
        <f t="shared" si="428"/>
        <v>7.9632439924680556</v>
      </c>
      <c r="LE162" s="34">
        <f t="shared" si="428"/>
        <v>8.0714759983241198</v>
      </c>
      <c r="LF162" s="34">
        <f t="shared" si="428"/>
        <v>8.1628570564327401</v>
      </c>
      <c r="LG162" s="34">
        <f t="shared" si="428"/>
        <v>8.2888925002231435</v>
      </c>
      <c r="LH162" s="34">
        <f t="shared" si="428"/>
        <v>8.4300256762863235</v>
      </c>
      <c r="LI162" s="34">
        <f t="shared" si="428"/>
        <v>8.6025259787463444</v>
      </c>
      <c r="LJ162" s="34">
        <f t="shared" si="428"/>
        <v>8.8393862391078422</v>
      </c>
      <c r="LK162" s="34">
        <f t="shared" si="428"/>
        <v>9.1037435207747599</v>
      </c>
      <c r="LL162" s="34">
        <f t="shared" si="428"/>
        <v>9.3213127636859241</v>
      </c>
      <c r="LM162" s="34">
        <f t="shared" si="428"/>
        <v>9.4981132163047324</v>
      </c>
      <c r="LN162" s="34">
        <f t="shared" si="428"/>
        <v>9.6217979697174858</v>
      </c>
      <c r="LO162" s="34">
        <f t="shared" si="428"/>
        <v>9.678645560896614</v>
      </c>
      <c r="LP162" s="34">
        <f t="shared" si="428"/>
        <v>9.6953700249475041</v>
      </c>
      <c r="LQ162" s="34">
        <f t="shared" si="428"/>
        <v>9.6987595362267385</v>
      </c>
      <c r="LR162" s="34">
        <f t="shared" si="428"/>
        <v>9.6948715659953688</v>
      </c>
      <c r="LS162" s="34">
        <f t="shared" si="428"/>
        <v>9.6883912043624427</v>
      </c>
      <c r="LT162" s="34">
        <f t="shared" si="428"/>
        <v>9.6726565370882334</v>
      </c>
      <c r="LU162" s="34">
        <f t="shared" si="428"/>
        <v>9.6797008050061581</v>
      </c>
      <c r="LV162" s="34">
        <f t="shared" ref="LV162:NO162" si="429">LV143</f>
        <v>9.7020577325883615</v>
      </c>
      <c r="LW162" s="34">
        <f t="shared" si="429"/>
        <v>9.7108384332926558</v>
      </c>
      <c r="LX162" s="34">
        <f t="shared" si="429"/>
        <v>9.7302741442785958</v>
      </c>
      <c r="LY162" s="34">
        <f t="shared" si="429"/>
        <v>9.7793116329472678</v>
      </c>
      <c r="LZ162" s="34">
        <f t="shared" si="429"/>
        <v>9.7888792048569542</v>
      </c>
      <c r="MA162" s="34">
        <f t="shared" si="429"/>
        <v>9.7693161872198164</v>
      </c>
      <c r="MB162" s="34">
        <f t="shared" si="429"/>
        <v>9.7793056145496795</v>
      </c>
      <c r="MC162" s="34">
        <f t="shared" si="429"/>
        <v>9.8121371091069314</v>
      </c>
      <c r="MD162" s="34">
        <f t="shared" si="429"/>
        <v>9.8336868265580524</v>
      </c>
      <c r="ME162" s="34">
        <f t="shared" si="429"/>
        <v>9.8960640154405919</v>
      </c>
      <c r="MF162" s="34">
        <f t="shared" si="429"/>
        <v>10.000027592141258</v>
      </c>
      <c r="MG162" s="34">
        <f t="shared" si="429"/>
        <v>10.072102464164416</v>
      </c>
      <c r="MH162" s="34">
        <f t="shared" si="429"/>
        <v>10.11371631335401</v>
      </c>
      <c r="MI162" s="34">
        <f t="shared" si="429"/>
        <v>10.179121085118483</v>
      </c>
      <c r="MJ162" s="34">
        <f t="shared" si="429"/>
        <v>10.302174610582577</v>
      </c>
      <c r="MK162" s="34">
        <f t="shared" si="429"/>
        <v>10.397753344771512</v>
      </c>
      <c r="ML162" s="34">
        <f t="shared" si="429"/>
        <v>10.510116188935434</v>
      </c>
      <c r="MM162" s="34">
        <f t="shared" si="429"/>
        <v>10.646333461652645</v>
      </c>
      <c r="MN162" s="34">
        <f t="shared" si="429"/>
        <v>10.719642287443328</v>
      </c>
      <c r="MO162" s="34">
        <f t="shared" si="429"/>
        <v>10.701081800108293</v>
      </c>
      <c r="MP162" s="34">
        <f t="shared" si="429"/>
        <v>10.700976061060567</v>
      </c>
      <c r="MQ162" s="34">
        <f t="shared" si="429"/>
        <v>10.679799032811941</v>
      </c>
      <c r="MR162" s="34">
        <f t="shared" si="429"/>
        <v>10.649394034060464</v>
      </c>
      <c r="MS162" s="34">
        <f t="shared" si="429"/>
        <v>10.662912088357142</v>
      </c>
      <c r="MT162" s="34">
        <f t="shared" si="429"/>
        <v>10.705102840145774</v>
      </c>
      <c r="MU162" s="34">
        <f t="shared" si="429"/>
        <v>10.735317930949996</v>
      </c>
      <c r="MV162" s="34">
        <f t="shared" si="429"/>
        <v>10.788824144594727</v>
      </c>
      <c r="MW162" s="34">
        <f t="shared" si="429"/>
        <v>10.839765905325441</v>
      </c>
      <c r="MX162" s="34">
        <f t="shared" si="429"/>
        <v>10.889389238766872</v>
      </c>
      <c r="MY162" s="34">
        <f t="shared" si="429"/>
        <v>10.932626590136987</v>
      </c>
      <c r="MZ162" s="34">
        <f t="shared" si="429"/>
        <v>10.969991864052332</v>
      </c>
      <c r="NA162" s="34">
        <f t="shared" si="429"/>
        <v>10.993727335058233</v>
      </c>
      <c r="NB162" s="34">
        <f t="shared" si="429"/>
        <v>10.997215316650932</v>
      </c>
      <c r="NC162" s="34">
        <f t="shared" si="429"/>
        <v>10.980484105396744</v>
      </c>
      <c r="ND162" s="34">
        <f t="shared" si="429"/>
        <v>10.946906933214448</v>
      </c>
      <c r="NE162" s="34">
        <f t="shared" si="429"/>
        <v>10.910800418904902</v>
      </c>
      <c r="NF162" s="34">
        <f t="shared" si="429"/>
        <v>10.878716805036088</v>
      </c>
      <c r="NG162" s="34">
        <f t="shared" si="429"/>
        <v>10.855426548443837</v>
      </c>
      <c r="NH162" s="34">
        <f t="shared" si="429"/>
        <v>10.836919735623766</v>
      </c>
      <c r="NI162" s="34">
        <f t="shared" si="429"/>
        <v>10.818722455633882</v>
      </c>
      <c r="NJ162" s="34">
        <f t="shared" si="429"/>
        <v>10.795591424314063</v>
      </c>
      <c r="NK162" s="34">
        <f t="shared" si="429"/>
        <v>10.764005573733984</v>
      </c>
      <c r="NL162" s="34">
        <f t="shared" si="429"/>
        <v>10.733608303991701</v>
      </c>
      <c r="NM162" s="34">
        <f t="shared" si="429"/>
        <v>10.708133877522561</v>
      </c>
      <c r="NN162" s="34">
        <f t="shared" si="429"/>
        <v>10.691032055907373</v>
      </c>
      <c r="NO162" s="35">
        <f t="shared" si="429"/>
        <v>10.662307871653617</v>
      </c>
      <c r="NP162" s="8"/>
      <c r="NQ162" s="8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x14ac:dyDescent="0.2">
      <c r="A164" s="1"/>
      <c r="B164" s="1"/>
      <c r="C164" s="180"/>
      <c r="D164" s="1"/>
      <c r="E164" s="96" t="str">
        <f>OFMOR_FFF_0!E164</f>
        <v>Объемы реинвестирования оборотного капитала</v>
      </c>
      <c r="F164" s="1"/>
      <c r="G164" s="180" t="str">
        <f>OFMOR_FFF_0!G164</f>
        <v>месяц</v>
      </c>
      <c r="H164" s="1"/>
      <c r="I164" s="180"/>
      <c r="J164" s="1"/>
      <c r="K164" s="96"/>
      <c r="L164" s="1"/>
      <c r="M164" s="1"/>
      <c r="N164" s="21">
        <f>IF($N$9="","",$N$9)</f>
        <v>43466</v>
      </c>
      <c r="O164" s="21">
        <f t="shared" ref="O164:Y164" si="430">IF(N164="","",EOMONTH(N164,0)+1)</f>
        <v>43497</v>
      </c>
      <c r="P164" s="21">
        <f t="shared" si="430"/>
        <v>43525</v>
      </c>
      <c r="Q164" s="21">
        <f t="shared" si="430"/>
        <v>43556</v>
      </c>
      <c r="R164" s="21">
        <f t="shared" si="430"/>
        <v>43586</v>
      </c>
      <c r="S164" s="21">
        <f t="shared" si="430"/>
        <v>43617</v>
      </c>
      <c r="T164" s="21">
        <f t="shared" si="430"/>
        <v>43647</v>
      </c>
      <c r="U164" s="21">
        <f t="shared" si="430"/>
        <v>43678</v>
      </c>
      <c r="V164" s="21">
        <f t="shared" si="430"/>
        <v>43709</v>
      </c>
      <c r="W164" s="21">
        <f t="shared" si="430"/>
        <v>43739</v>
      </c>
      <c r="X164" s="21">
        <f t="shared" si="430"/>
        <v>43770</v>
      </c>
      <c r="Y164" s="21">
        <f t="shared" si="430"/>
        <v>43800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8"/>
      <c r="L165" s="1"/>
      <c r="M165" s="1"/>
      <c r="N165" s="24" t="str">
        <f t="shared" ref="N165:Y165" si="431">IF(N166&lt;0%,"Ошибка!",IF(N166&gt;100%,"Рискованно!",""))</f>
        <v>Рискованно!</v>
      </c>
      <c r="O165" s="24" t="str">
        <f t="shared" si="431"/>
        <v>Рискованно!</v>
      </c>
      <c r="P165" s="24" t="str">
        <f t="shared" si="431"/>
        <v>Рискованно!</v>
      </c>
      <c r="Q165" s="24" t="str">
        <f t="shared" si="431"/>
        <v/>
      </c>
      <c r="R165" s="24" t="str">
        <f t="shared" si="431"/>
        <v>Рискованно!</v>
      </c>
      <c r="S165" s="24" t="str">
        <f t="shared" si="431"/>
        <v/>
      </c>
      <c r="T165" s="24" t="str">
        <f t="shared" si="431"/>
        <v/>
      </c>
      <c r="U165" s="24" t="str">
        <f t="shared" si="431"/>
        <v/>
      </c>
      <c r="V165" s="24" t="str">
        <f t="shared" si="431"/>
        <v>Рискованно!</v>
      </c>
      <c r="W165" s="24" t="str">
        <f t="shared" si="431"/>
        <v>Рискованно!</v>
      </c>
      <c r="X165" s="24" t="str">
        <f t="shared" si="431"/>
        <v/>
      </c>
      <c r="Y165" s="24" t="str">
        <f t="shared" si="431"/>
        <v/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s="10" customFormat="1" x14ac:dyDescent="0.2">
      <c r="A166" s="8"/>
      <c r="B166" s="8"/>
      <c r="C166" s="205" t="str">
        <f>OFMOR_FFF_0!C166</f>
        <v>ReInvest</v>
      </c>
      <c r="D166" s="8"/>
      <c r="E166" s="8" t="str">
        <f>OFMOR_FFF_0!E166</f>
        <v>Плановый процент выручки, направляемый на закупку товаров (реинвестирование)</v>
      </c>
      <c r="F166" s="8"/>
      <c r="G166" s="8" t="str">
        <f>OFMOR_FFF_0!G166</f>
        <v>%</v>
      </c>
      <c r="H166" s="8"/>
      <c r="I166" s="8"/>
      <c r="J166" s="8"/>
      <c r="K166" s="9"/>
      <c r="L166" s="9"/>
      <c r="M166" s="1"/>
      <c r="N166" s="231">
        <f>scenario_Comm!N50</f>
        <v>2.2000000000000002</v>
      </c>
      <c r="O166" s="231">
        <f>scenario_Comm!O50</f>
        <v>1.4</v>
      </c>
      <c r="P166" s="231">
        <f>scenario_Comm!P50</f>
        <v>1.0999999999999999</v>
      </c>
      <c r="Q166" s="231">
        <f>scenario_Comm!Q50</f>
        <v>0.9</v>
      </c>
      <c r="R166" s="231">
        <f>scenario_Comm!R50</f>
        <v>1.4</v>
      </c>
      <c r="S166" s="231">
        <f>scenario_Comm!S50</f>
        <v>0.4</v>
      </c>
      <c r="T166" s="231">
        <f>scenario_Comm!T50</f>
        <v>0.8</v>
      </c>
      <c r="U166" s="231">
        <f>scenario_Comm!U50</f>
        <v>0.4</v>
      </c>
      <c r="V166" s="231">
        <f>scenario_Comm!V50</f>
        <v>1.4</v>
      </c>
      <c r="W166" s="231">
        <f>scenario_Comm!W50</f>
        <v>1.0999999999999999</v>
      </c>
      <c r="X166" s="231">
        <f>scenario_Comm!X50</f>
        <v>0.8</v>
      </c>
      <c r="Y166" s="231">
        <f>scenario_Comm!Y50</f>
        <v>0.8</v>
      </c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x14ac:dyDescent="0.2">
      <c r="A168" s="1"/>
      <c r="B168" s="1"/>
      <c r="C168" s="180"/>
      <c r="D168" s="1"/>
      <c r="E168" s="96" t="str">
        <f>OFMOR_FFF_0!E168</f>
        <v>Оборачиваемость кредиторской задолженности</v>
      </c>
      <c r="F168" s="1"/>
      <c r="G168" s="180" t="str">
        <f>OFMOR_FFF_0!G168</f>
        <v>месяц</v>
      </c>
      <c r="H168" s="1"/>
      <c r="I168" s="180"/>
      <c r="J168" s="1"/>
      <c r="K168" s="96"/>
      <c r="L168" s="1"/>
      <c r="M168" s="1"/>
      <c r="N168" s="21">
        <f>IF($N$9="","",$N$9)</f>
        <v>43466</v>
      </c>
      <c r="O168" s="21">
        <f t="shared" ref="O168:Y168" si="432">IF(N168="","",EOMONTH(N168,0)+1)</f>
        <v>43497</v>
      </c>
      <c r="P168" s="21">
        <f t="shared" si="432"/>
        <v>43525</v>
      </c>
      <c r="Q168" s="21">
        <f t="shared" si="432"/>
        <v>43556</v>
      </c>
      <c r="R168" s="21">
        <f t="shared" si="432"/>
        <v>43586</v>
      </c>
      <c r="S168" s="21">
        <f t="shared" si="432"/>
        <v>43617</v>
      </c>
      <c r="T168" s="21">
        <f t="shared" si="432"/>
        <v>43647</v>
      </c>
      <c r="U168" s="21">
        <f t="shared" si="432"/>
        <v>43678</v>
      </c>
      <c r="V168" s="21">
        <f t="shared" si="432"/>
        <v>43709</v>
      </c>
      <c r="W168" s="21">
        <f t="shared" si="432"/>
        <v>43739</v>
      </c>
      <c r="X168" s="21">
        <f t="shared" si="432"/>
        <v>43770</v>
      </c>
      <c r="Y168" s="21">
        <f t="shared" si="432"/>
        <v>43800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8"/>
      <c r="L169" s="1"/>
      <c r="M169" s="1"/>
      <c r="N169" s="24" t="str">
        <f>IF(OR(N170&gt;0,N170&lt;&gt;INT(N170)),"Ошибка!","")</f>
        <v/>
      </c>
      <c r="O169" s="24" t="str">
        <f t="shared" ref="O169:Y169" si="433">IF(OR(O170&gt;0,O170&lt;&gt;INT(O170)),"Ошибка!","")</f>
        <v/>
      </c>
      <c r="P169" s="24" t="str">
        <f t="shared" si="433"/>
        <v/>
      </c>
      <c r="Q169" s="24" t="str">
        <f t="shared" si="433"/>
        <v/>
      </c>
      <c r="R169" s="24" t="str">
        <f t="shared" si="433"/>
        <v/>
      </c>
      <c r="S169" s="24" t="str">
        <f t="shared" si="433"/>
        <v/>
      </c>
      <c r="T169" s="24" t="str">
        <f t="shared" si="433"/>
        <v/>
      </c>
      <c r="U169" s="24" t="str">
        <f t="shared" si="433"/>
        <v/>
      </c>
      <c r="V169" s="24" t="str">
        <f t="shared" si="433"/>
        <v/>
      </c>
      <c r="W169" s="24" t="str">
        <f t="shared" si="433"/>
        <v/>
      </c>
      <c r="X169" s="24" t="str">
        <f t="shared" si="433"/>
        <v/>
      </c>
      <c r="Y169" s="24" t="str">
        <f t="shared" si="433"/>
        <v/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x14ac:dyDescent="0.2">
      <c r="A170" s="1"/>
      <c r="B170" s="1"/>
      <c r="C170" s="1" t="str">
        <f>OFMOR_FFF_0!C170</f>
        <v>P(ОбАв)</v>
      </c>
      <c r="D170" s="1"/>
      <c r="E170" s="1" t="str">
        <f>OFMOR_FFF_0!E170</f>
        <v>Плановый период оборачиваемости предоплат поставщикам товаров (заказа)</v>
      </c>
      <c r="F170" s="1"/>
      <c r="G170" s="1" t="str">
        <f>OFMOR_FFF_0!G170</f>
        <v>дни</v>
      </c>
      <c r="H170" s="1"/>
      <c r="I170" s="1"/>
      <c r="J170" s="1"/>
      <c r="K170" s="9"/>
      <c r="L170" s="3"/>
      <c r="M170" s="1"/>
      <c r="N170" s="246">
        <f>OFMOR_FFF_0!N170</f>
        <v>-15</v>
      </c>
      <c r="O170" s="246">
        <f>OFMOR_FFF_0!O170</f>
        <v>-15</v>
      </c>
      <c r="P170" s="246">
        <f>OFMOR_FFF_0!P170</f>
        <v>-15</v>
      </c>
      <c r="Q170" s="246">
        <f>OFMOR_FFF_0!Q170</f>
        <v>-15</v>
      </c>
      <c r="R170" s="246">
        <f>OFMOR_FFF_0!R170</f>
        <v>-15</v>
      </c>
      <c r="S170" s="246">
        <f>OFMOR_FFF_0!S170</f>
        <v>-15</v>
      </c>
      <c r="T170" s="246">
        <f>OFMOR_FFF_0!T170</f>
        <v>-10</v>
      </c>
      <c r="U170" s="246">
        <f>OFMOR_FFF_0!U170</f>
        <v>-10</v>
      </c>
      <c r="V170" s="246">
        <f>OFMOR_FFF_0!V170</f>
        <v>-10</v>
      </c>
      <c r="W170" s="246">
        <f>OFMOR_FFF_0!W170</f>
        <v>-10</v>
      </c>
      <c r="X170" s="246">
        <f>OFMOR_FFF_0!X170</f>
        <v>-10</v>
      </c>
      <c r="Y170" s="246">
        <f>OFMOR_FFF_0!Y170</f>
        <v>-10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24" t="str">
        <f>IF(OR(N172&lt;0%,N172&gt;100%),"Ошибка!","")</f>
        <v/>
      </c>
      <c r="O171" s="24" t="str">
        <f t="shared" ref="O171:Y171" si="434">IF(OR(O172&lt;0%,O172&gt;100%),"Ошибка!","")</f>
        <v/>
      </c>
      <c r="P171" s="24" t="str">
        <f t="shared" si="434"/>
        <v/>
      </c>
      <c r="Q171" s="24" t="str">
        <f t="shared" si="434"/>
        <v/>
      </c>
      <c r="R171" s="24" t="str">
        <f t="shared" si="434"/>
        <v/>
      </c>
      <c r="S171" s="24" t="str">
        <f t="shared" si="434"/>
        <v/>
      </c>
      <c r="T171" s="24" t="str">
        <f t="shared" si="434"/>
        <v/>
      </c>
      <c r="U171" s="24" t="str">
        <f t="shared" si="434"/>
        <v/>
      </c>
      <c r="V171" s="24" t="str">
        <f t="shared" si="434"/>
        <v/>
      </c>
      <c r="W171" s="24" t="str">
        <f t="shared" si="434"/>
        <v/>
      </c>
      <c r="X171" s="24" t="str">
        <f t="shared" si="434"/>
        <v/>
      </c>
      <c r="Y171" s="24" t="str">
        <f t="shared" si="434"/>
        <v/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" t="str">
        <f>OFMOR_FFF_0!C172</f>
        <v>%Ав</v>
      </c>
      <c r="D172" s="1"/>
      <c r="E172" s="1" t="str">
        <f>OFMOR_FFF_0!E172</f>
        <v>Плановый процент предоплаты поставщикам товаров</v>
      </c>
      <c r="F172" s="1"/>
      <c r="G172" s="1" t="str">
        <f>OFMOR_FFF_0!G172</f>
        <v>%</v>
      </c>
      <c r="H172" s="1"/>
      <c r="I172" s="1"/>
      <c r="J172" s="1"/>
      <c r="K172" s="9"/>
      <c r="L172" s="3"/>
      <c r="M172" s="1"/>
      <c r="N172" s="245">
        <f>OFMOR_FFF_0!N172</f>
        <v>0.7</v>
      </c>
      <c r="O172" s="245">
        <f>OFMOR_FFF_0!O172</f>
        <v>0.7</v>
      </c>
      <c r="P172" s="245">
        <f>OFMOR_FFF_0!P172</f>
        <v>0.7</v>
      </c>
      <c r="Q172" s="245">
        <f>OFMOR_FFF_0!Q172</f>
        <v>0.4</v>
      </c>
      <c r="R172" s="245">
        <f>OFMOR_FFF_0!R172</f>
        <v>0.4</v>
      </c>
      <c r="S172" s="245">
        <f>OFMOR_FFF_0!S172</f>
        <v>0.4</v>
      </c>
      <c r="T172" s="245">
        <f>OFMOR_FFF_0!T172</f>
        <v>0.4</v>
      </c>
      <c r="U172" s="245">
        <f>OFMOR_FFF_0!U172</f>
        <v>0.4</v>
      </c>
      <c r="V172" s="245">
        <f>OFMOR_FFF_0!V172</f>
        <v>0.8</v>
      </c>
      <c r="W172" s="245">
        <f>OFMOR_FFF_0!W172</f>
        <v>0.3</v>
      </c>
      <c r="X172" s="245">
        <f>OFMOR_FFF_0!X172</f>
        <v>0.3</v>
      </c>
      <c r="Y172" s="245">
        <f>OFMOR_FFF_0!Y172</f>
        <v>0.3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1"/>
      <c r="L173" s="1"/>
      <c r="M173" s="1"/>
      <c r="N173" s="24" t="str">
        <f>IF(OR(N174&lt;0,N174&lt;&gt;INT(N174)),"Ошибка!","")</f>
        <v/>
      </c>
      <c r="O173" s="24" t="str">
        <f t="shared" ref="O173:Y173" si="435">IF(OR(O174&lt;0,O174&lt;&gt;INT(O174)),"Ошибка!","")</f>
        <v/>
      </c>
      <c r="P173" s="24" t="str">
        <f t="shared" si="435"/>
        <v/>
      </c>
      <c r="Q173" s="24" t="str">
        <f t="shared" si="435"/>
        <v/>
      </c>
      <c r="R173" s="24" t="str">
        <f t="shared" si="435"/>
        <v/>
      </c>
      <c r="S173" s="24" t="str">
        <f t="shared" si="435"/>
        <v/>
      </c>
      <c r="T173" s="24" t="str">
        <f t="shared" si="435"/>
        <v/>
      </c>
      <c r="U173" s="24" t="str">
        <f t="shared" si="435"/>
        <v/>
      </c>
      <c r="V173" s="24" t="str">
        <f t="shared" si="435"/>
        <v/>
      </c>
      <c r="W173" s="24" t="str">
        <f t="shared" si="435"/>
        <v/>
      </c>
      <c r="X173" s="24" t="str">
        <f t="shared" si="435"/>
        <v/>
      </c>
      <c r="Y173" s="24" t="str">
        <f t="shared" si="435"/>
        <v/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205" t="str">
        <f>OFMOR_FFF_0!C174</f>
        <v>P(ОбДопл)</v>
      </c>
      <c r="D174" s="8"/>
      <c r="E174" s="8" t="str">
        <f>OFMOR_FFF_0!E174</f>
        <v>Плановый период оборачиваемости доплат поставщикам товаров</v>
      </c>
      <c r="F174" s="8"/>
      <c r="G174" s="8" t="str">
        <f>OFMOR_FFF_0!G174</f>
        <v>дни</v>
      </c>
      <c r="H174" s="8"/>
      <c r="I174" s="8"/>
      <c r="J174" s="8"/>
      <c r="K174" s="9"/>
      <c r="L174" s="9"/>
      <c r="M174" s="1"/>
      <c r="N174" s="64">
        <f>scenario_Comm!N54</f>
        <v>20</v>
      </c>
      <c r="O174" s="64">
        <f>scenario_Comm!O54</f>
        <v>20</v>
      </c>
      <c r="P174" s="64">
        <f>scenario_Comm!P54</f>
        <v>20</v>
      </c>
      <c r="Q174" s="64">
        <f>scenario_Comm!Q54</f>
        <v>25</v>
      </c>
      <c r="R174" s="64">
        <f>scenario_Comm!R54</f>
        <v>25</v>
      </c>
      <c r="S174" s="64">
        <f>scenario_Comm!S54</f>
        <v>25</v>
      </c>
      <c r="T174" s="64">
        <f>scenario_Comm!T54</f>
        <v>25</v>
      </c>
      <c r="U174" s="64">
        <f>scenario_Comm!U54</f>
        <v>25</v>
      </c>
      <c r="V174" s="64">
        <f>scenario_Comm!V54</f>
        <v>25</v>
      </c>
      <c r="W174" s="64">
        <f>scenario_Comm!W54</f>
        <v>35</v>
      </c>
      <c r="X174" s="64">
        <f>scenario_Comm!X54</f>
        <v>35</v>
      </c>
      <c r="Y174" s="64">
        <f>scenario_Comm!Y54</f>
        <v>35</v>
      </c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24" t="str">
        <f>IF(OR(N176&lt;0%,N176&gt;100%),"Ошибка!","")</f>
        <v/>
      </c>
      <c r="O175" s="24" t="str">
        <f t="shared" ref="O175:Y175" si="436">IF(OR(O176&lt;0%,O176&gt;100%),"Ошибка!","")</f>
        <v/>
      </c>
      <c r="P175" s="24" t="str">
        <f t="shared" si="436"/>
        <v/>
      </c>
      <c r="Q175" s="24" t="str">
        <f t="shared" si="436"/>
        <v/>
      </c>
      <c r="R175" s="24" t="str">
        <f t="shared" si="436"/>
        <v/>
      </c>
      <c r="S175" s="24" t="str">
        <f t="shared" si="436"/>
        <v/>
      </c>
      <c r="T175" s="24" t="str">
        <f t="shared" si="436"/>
        <v/>
      </c>
      <c r="U175" s="24" t="str">
        <f t="shared" si="436"/>
        <v/>
      </c>
      <c r="V175" s="24" t="str">
        <f t="shared" si="436"/>
        <v/>
      </c>
      <c r="W175" s="24" t="str">
        <f t="shared" si="436"/>
        <v/>
      </c>
      <c r="X175" s="24" t="str">
        <f t="shared" si="436"/>
        <v/>
      </c>
      <c r="Y175" s="24" t="str">
        <f t="shared" si="436"/>
        <v/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" t="str">
        <f>OFMOR_FFF_0!C176</f>
        <v>%Допл</v>
      </c>
      <c r="D176" s="1"/>
      <c r="E176" s="1" t="str">
        <f>OFMOR_FFF_0!E176</f>
        <v>Плановый процент доплаты поставщикам товаров</v>
      </c>
      <c r="F176" s="1"/>
      <c r="G176" s="1" t="str">
        <f>OFMOR_FFF_0!G176</f>
        <v>%</v>
      </c>
      <c r="H176" s="1"/>
      <c r="I176" s="1"/>
      <c r="J176" s="1"/>
      <c r="K176" s="9"/>
      <c r="L176" s="3"/>
      <c r="M176" s="3"/>
      <c r="N176" s="65">
        <f>100%-N172</f>
        <v>0.30000000000000004</v>
      </c>
      <c r="O176" s="66">
        <f>100%-O172</f>
        <v>0.30000000000000004</v>
      </c>
      <c r="P176" s="66">
        <f>100%-P172</f>
        <v>0.30000000000000004</v>
      </c>
      <c r="Q176" s="66">
        <f>100%-Q172</f>
        <v>0.6</v>
      </c>
      <c r="R176" s="66">
        <f>100%-R172</f>
        <v>0.6</v>
      </c>
      <c r="S176" s="66">
        <f t="shared" ref="S176:W176" si="437">100%-S172</f>
        <v>0.6</v>
      </c>
      <c r="T176" s="66">
        <f t="shared" si="437"/>
        <v>0.6</v>
      </c>
      <c r="U176" s="66">
        <f t="shared" si="437"/>
        <v>0.6</v>
      </c>
      <c r="V176" s="66">
        <f t="shared" si="437"/>
        <v>0.19999999999999996</v>
      </c>
      <c r="W176" s="66">
        <f t="shared" si="437"/>
        <v>0.7</v>
      </c>
      <c r="X176" s="66">
        <f>100%-X172</f>
        <v>0.7</v>
      </c>
      <c r="Y176" s="67">
        <f>100%-Y172</f>
        <v>0.7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1"/>
      <c r="L177" s="1"/>
      <c r="M177" s="1"/>
      <c r="N177" s="68" t="str">
        <f>IF(N178&gt;=100%,"Ошибка!","")</f>
        <v/>
      </c>
      <c r="O177" s="68" t="str">
        <f t="shared" ref="O177:Y177" si="438">IF(O178&gt;=100%,"Ошибка!","")</f>
        <v/>
      </c>
      <c r="P177" s="68" t="str">
        <f t="shared" si="438"/>
        <v/>
      </c>
      <c r="Q177" s="68" t="str">
        <f t="shared" si="438"/>
        <v/>
      </c>
      <c r="R177" s="68" t="str">
        <f t="shared" si="438"/>
        <v/>
      </c>
      <c r="S177" s="68" t="str">
        <f t="shared" si="438"/>
        <v/>
      </c>
      <c r="T177" s="68" t="str">
        <f t="shared" si="438"/>
        <v/>
      </c>
      <c r="U177" s="68" t="str">
        <f t="shared" si="438"/>
        <v/>
      </c>
      <c r="V177" s="68" t="str">
        <f t="shared" si="438"/>
        <v/>
      </c>
      <c r="W177" s="68" t="str">
        <f t="shared" si="438"/>
        <v/>
      </c>
      <c r="X177" s="68" t="str">
        <f t="shared" si="438"/>
        <v/>
      </c>
      <c r="Y177" s="68" t="str">
        <f t="shared" si="438"/>
        <v/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s="10" customFormat="1" x14ac:dyDescent="0.2">
      <c r="A178" s="8"/>
      <c r="B178" s="8"/>
      <c r="C178" s="206" t="str">
        <f>OFMOR_FFF_0!C178</f>
        <v>Margin</v>
      </c>
      <c r="D178" s="8"/>
      <c r="E178" s="8" t="str">
        <f>OFMOR_FFF_0!E178</f>
        <v>Плановая маржинальность продаж</v>
      </c>
      <c r="F178" s="8"/>
      <c r="G178" s="8" t="str">
        <f>OFMOR_FFF_0!G178</f>
        <v>%</v>
      </c>
      <c r="H178" s="8"/>
      <c r="I178" s="8"/>
      <c r="J178" s="8"/>
      <c r="K178" s="9"/>
      <c r="L178" s="9"/>
      <c r="M178" s="1"/>
      <c r="N178" s="231">
        <f>scenario_Comm!N48</f>
        <v>0.12</v>
      </c>
      <c r="O178" s="231">
        <f>scenario_Comm!O48</f>
        <v>0.12</v>
      </c>
      <c r="P178" s="231">
        <f>scenario_Comm!P48</f>
        <v>0.12</v>
      </c>
      <c r="Q178" s="231">
        <f>scenario_Comm!Q48</f>
        <v>0.12</v>
      </c>
      <c r="R178" s="231">
        <f>scenario_Comm!R48</f>
        <v>0.12</v>
      </c>
      <c r="S178" s="231">
        <f>scenario_Comm!S48</f>
        <v>0.12</v>
      </c>
      <c r="T178" s="231">
        <f>scenario_Comm!T48</f>
        <v>0.14000000000000001</v>
      </c>
      <c r="U178" s="231">
        <f>scenario_Comm!U48</f>
        <v>0.14000000000000001</v>
      </c>
      <c r="V178" s="231">
        <f>scenario_Comm!V48</f>
        <v>0.14000000000000001</v>
      </c>
      <c r="W178" s="231">
        <f>scenario_Comm!W48</f>
        <v>0.15</v>
      </c>
      <c r="X178" s="231">
        <f>scenario_Comm!X48</f>
        <v>0.15</v>
      </c>
      <c r="Y178" s="231">
        <f>scenario_Comm!Y48</f>
        <v>0.15</v>
      </c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x14ac:dyDescent="0.2">
      <c r="A180" s="1"/>
      <c r="B180" s="1"/>
      <c r="C180" s="180" t="str">
        <f>OFMOR_FFF_0!C180</f>
        <v>CFOut</v>
      </c>
      <c r="D180" s="1"/>
      <c r="E180" s="180" t="str">
        <f>OFMOR_FFF_0!E180</f>
        <v>Даты плановых предоплат поставщикам товаров (равно дате поступления выручки)</v>
      </c>
      <c r="F180" s="1"/>
      <c r="G180" s="180" t="str">
        <f>OFMOR_FFF_0!G180</f>
        <v>дата</v>
      </c>
      <c r="H180" s="1"/>
      <c r="I180" s="180"/>
      <c r="J180" s="1"/>
      <c r="K180" s="184"/>
      <c r="L180" s="1"/>
      <c r="M180" s="1"/>
      <c r="N180" s="177">
        <f t="shared" ref="N180:BY180" si="439">IF(N100="","",N152)</f>
        <v>43468</v>
      </c>
      <c r="O180" s="178">
        <f t="shared" si="439"/>
        <v>43469</v>
      </c>
      <c r="P180" s="178">
        <f t="shared" si="439"/>
        <v>43470</v>
      </c>
      <c r="Q180" s="178">
        <f t="shared" si="439"/>
        <v>43471</v>
      </c>
      <c r="R180" s="178">
        <f t="shared" si="439"/>
        <v>43472</v>
      </c>
      <c r="S180" s="178">
        <f t="shared" si="439"/>
        <v>43473</v>
      </c>
      <c r="T180" s="178">
        <f t="shared" si="439"/>
        <v>43474</v>
      </c>
      <c r="U180" s="178">
        <f t="shared" si="439"/>
        <v>43475</v>
      </c>
      <c r="V180" s="178">
        <f t="shared" si="439"/>
        <v>43476</v>
      </c>
      <c r="W180" s="178">
        <f t="shared" si="439"/>
        <v>43477</v>
      </c>
      <c r="X180" s="178">
        <f t="shared" si="439"/>
        <v>43478</v>
      </c>
      <c r="Y180" s="178">
        <f t="shared" si="439"/>
        <v>43479</v>
      </c>
      <c r="Z180" s="178">
        <f t="shared" si="439"/>
        <v>43480</v>
      </c>
      <c r="AA180" s="178">
        <f t="shared" si="439"/>
        <v>43481</v>
      </c>
      <c r="AB180" s="178">
        <f t="shared" si="439"/>
        <v>43482</v>
      </c>
      <c r="AC180" s="178">
        <f t="shared" si="439"/>
        <v>43483</v>
      </c>
      <c r="AD180" s="178">
        <f t="shared" si="439"/>
        <v>43484</v>
      </c>
      <c r="AE180" s="178">
        <f t="shared" si="439"/>
        <v>43485</v>
      </c>
      <c r="AF180" s="178">
        <f t="shared" si="439"/>
        <v>43486</v>
      </c>
      <c r="AG180" s="178">
        <f t="shared" si="439"/>
        <v>43487</v>
      </c>
      <c r="AH180" s="178">
        <f t="shared" si="439"/>
        <v>43488</v>
      </c>
      <c r="AI180" s="178">
        <f t="shared" si="439"/>
        <v>43489</v>
      </c>
      <c r="AJ180" s="178">
        <f t="shared" si="439"/>
        <v>43490</v>
      </c>
      <c r="AK180" s="178">
        <f t="shared" si="439"/>
        <v>43491</v>
      </c>
      <c r="AL180" s="178">
        <f t="shared" si="439"/>
        <v>43492</v>
      </c>
      <c r="AM180" s="178">
        <f t="shared" si="439"/>
        <v>43493</v>
      </c>
      <c r="AN180" s="178">
        <f t="shared" si="439"/>
        <v>43494</v>
      </c>
      <c r="AO180" s="178">
        <f t="shared" si="439"/>
        <v>43495</v>
      </c>
      <c r="AP180" s="178">
        <f t="shared" si="439"/>
        <v>43496</v>
      </c>
      <c r="AQ180" s="178">
        <f t="shared" si="439"/>
        <v>43497</v>
      </c>
      <c r="AR180" s="178">
        <f t="shared" si="439"/>
        <v>43498</v>
      </c>
      <c r="AS180" s="178">
        <f t="shared" si="439"/>
        <v>43499</v>
      </c>
      <c r="AT180" s="178">
        <f t="shared" si="439"/>
        <v>43500</v>
      </c>
      <c r="AU180" s="178">
        <f t="shared" si="439"/>
        <v>43501</v>
      </c>
      <c r="AV180" s="178">
        <f t="shared" si="439"/>
        <v>43502</v>
      </c>
      <c r="AW180" s="178">
        <f t="shared" si="439"/>
        <v>43503</v>
      </c>
      <c r="AX180" s="178">
        <f t="shared" si="439"/>
        <v>43504</v>
      </c>
      <c r="AY180" s="178">
        <f t="shared" si="439"/>
        <v>43505</v>
      </c>
      <c r="AZ180" s="178">
        <f t="shared" si="439"/>
        <v>43506</v>
      </c>
      <c r="BA180" s="178">
        <f t="shared" si="439"/>
        <v>43507</v>
      </c>
      <c r="BB180" s="178">
        <f t="shared" si="439"/>
        <v>43508</v>
      </c>
      <c r="BC180" s="178">
        <f t="shared" si="439"/>
        <v>43509</v>
      </c>
      <c r="BD180" s="178">
        <f t="shared" si="439"/>
        <v>43510</v>
      </c>
      <c r="BE180" s="178">
        <f t="shared" si="439"/>
        <v>43511</v>
      </c>
      <c r="BF180" s="178">
        <f t="shared" si="439"/>
        <v>43512</v>
      </c>
      <c r="BG180" s="178">
        <f t="shared" si="439"/>
        <v>43513</v>
      </c>
      <c r="BH180" s="178">
        <f t="shared" si="439"/>
        <v>43514</v>
      </c>
      <c r="BI180" s="178">
        <f t="shared" si="439"/>
        <v>43515</v>
      </c>
      <c r="BJ180" s="178">
        <f t="shared" si="439"/>
        <v>43516</v>
      </c>
      <c r="BK180" s="178">
        <f t="shared" si="439"/>
        <v>43517</v>
      </c>
      <c r="BL180" s="178">
        <f t="shared" si="439"/>
        <v>43518</v>
      </c>
      <c r="BM180" s="178">
        <f t="shared" si="439"/>
        <v>43519</v>
      </c>
      <c r="BN180" s="178">
        <f t="shared" si="439"/>
        <v>43520</v>
      </c>
      <c r="BO180" s="178">
        <f t="shared" si="439"/>
        <v>43521</v>
      </c>
      <c r="BP180" s="178">
        <f t="shared" si="439"/>
        <v>43522</v>
      </c>
      <c r="BQ180" s="178">
        <f t="shared" si="439"/>
        <v>43523</v>
      </c>
      <c r="BR180" s="178">
        <f t="shared" si="439"/>
        <v>43524</v>
      </c>
      <c r="BS180" s="178">
        <f t="shared" si="439"/>
        <v>43525</v>
      </c>
      <c r="BT180" s="178">
        <f t="shared" si="439"/>
        <v>43526</v>
      </c>
      <c r="BU180" s="178">
        <f t="shared" si="439"/>
        <v>43527</v>
      </c>
      <c r="BV180" s="178">
        <f t="shared" si="439"/>
        <v>43528</v>
      </c>
      <c r="BW180" s="178">
        <f t="shared" si="439"/>
        <v>43529</v>
      </c>
      <c r="BX180" s="178">
        <f t="shared" si="439"/>
        <v>43530</v>
      </c>
      <c r="BY180" s="178">
        <f t="shared" si="439"/>
        <v>43531</v>
      </c>
      <c r="BZ180" s="178">
        <f t="shared" ref="BZ180:EK180" si="440">IF(BZ100="","",BZ152)</f>
        <v>43532</v>
      </c>
      <c r="CA180" s="178">
        <f t="shared" si="440"/>
        <v>43533</v>
      </c>
      <c r="CB180" s="178">
        <f t="shared" si="440"/>
        <v>43534</v>
      </c>
      <c r="CC180" s="178">
        <f t="shared" si="440"/>
        <v>43535</v>
      </c>
      <c r="CD180" s="178">
        <f t="shared" si="440"/>
        <v>43536</v>
      </c>
      <c r="CE180" s="178">
        <f t="shared" si="440"/>
        <v>43537</v>
      </c>
      <c r="CF180" s="178">
        <f t="shared" si="440"/>
        <v>43538</v>
      </c>
      <c r="CG180" s="178">
        <f t="shared" si="440"/>
        <v>43539</v>
      </c>
      <c r="CH180" s="178">
        <f t="shared" si="440"/>
        <v>43540</v>
      </c>
      <c r="CI180" s="178">
        <f t="shared" si="440"/>
        <v>43541</v>
      </c>
      <c r="CJ180" s="178">
        <f t="shared" si="440"/>
        <v>43542</v>
      </c>
      <c r="CK180" s="178">
        <f t="shared" si="440"/>
        <v>43543</v>
      </c>
      <c r="CL180" s="178">
        <f t="shared" si="440"/>
        <v>43544</v>
      </c>
      <c r="CM180" s="178">
        <f t="shared" si="440"/>
        <v>43545</v>
      </c>
      <c r="CN180" s="178">
        <f t="shared" si="440"/>
        <v>43546</v>
      </c>
      <c r="CO180" s="178">
        <f t="shared" si="440"/>
        <v>43547</v>
      </c>
      <c r="CP180" s="178">
        <f t="shared" si="440"/>
        <v>43548</v>
      </c>
      <c r="CQ180" s="178">
        <f t="shared" si="440"/>
        <v>43549</v>
      </c>
      <c r="CR180" s="178">
        <f t="shared" si="440"/>
        <v>43550</v>
      </c>
      <c r="CS180" s="178">
        <f t="shared" si="440"/>
        <v>43551</v>
      </c>
      <c r="CT180" s="178">
        <f t="shared" si="440"/>
        <v>43552</v>
      </c>
      <c r="CU180" s="178">
        <f t="shared" si="440"/>
        <v>43553</v>
      </c>
      <c r="CV180" s="178">
        <f t="shared" si="440"/>
        <v>43554</v>
      </c>
      <c r="CW180" s="178">
        <f t="shared" si="440"/>
        <v>43555</v>
      </c>
      <c r="CX180" s="178">
        <f t="shared" si="440"/>
        <v>43556</v>
      </c>
      <c r="CY180" s="178">
        <f t="shared" si="440"/>
        <v>43557</v>
      </c>
      <c r="CZ180" s="178">
        <f t="shared" si="440"/>
        <v>43558</v>
      </c>
      <c r="DA180" s="178">
        <f t="shared" si="440"/>
        <v>43559</v>
      </c>
      <c r="DB180" s="178">
        <f t="shared" si="440"/>
        <v>43560</v>
      </c>
      <c r="DC180" s="178">
        <f t="shared" si="440"/>
        <v>43561</v>
      </c>
      <c r="DD180" s="178">
        <f t="shared" si="440"/>
        <v>43562</v>
      </c>
      <c r="DE180" s="178">
        <f t="shared" si="440"/>
        <v>43563</v>
      </c>
      <c r="DF180" s="178">
        <f t="shared" si="440"/>
        <v>43564</v>
      </c>
      <c r="DG180" s="178">
        <f t="shared" si="440"/>
        <v>43565</v>
      </c>
      <c r="DH180" s="178">
        <f t="shared" si="440"/>
        <v>43566</v>
      </c>
      <c r="DI180" s="178">
        <f t="shared" si="440"/>
        <v>43567</v>
      </c>
      <c r="DJ180" s="178">
        <f t="shared" si="440"/>
        <v>43568</v>
      </c>
      <c r="DK180" s="178">
        <f t="shared" si="440"/>
        <v>43569</v>
      </c>
      <c r="DL180" s="178">
        <f t="shared" si="440"/>
        <v>43570</v>
      </c>
      <c r="DM180" s="178">
        <f t="shared" si="440"/>
        <v>43571</v>
      </c>
      <c r="DN180" s="178">
        <f t="shared" si="440"/>
        <v>43572</v>
      </c>
      <c r="DO180" s="178">
        <f t="shared" si="440"/>
        <v>43573</v>
      </c>
      <c r="DP180" s="178">
        <f t="shared" si="440"/>
        <v>43574</v>
      </c>
      <c r="DQ180" s="178">
        <f t="shared" si="440"/>
        <v>43575</v>
      </c>
      <c r="DR180" s="178">
        <f t="shared" si="440"/>
        <v>43576</v>
      </c>
      <c r="DS180" s="178">
        <f t="shared" si="440"/>
        <v>43577</v>
      </c>
      <c r="DT180" s="178">
        <f t="shared" si="440"/>
        <v>43578</v>
      </c>
      <c r="DU180" s="178">
        <f t="shared" si="440"/>
        <v>43579</v>
      </c>
      <c r="DV180" s="178">
        <f t="shared" si="440"/>
        <v>43580</v>
      </c>
      <c r="DW180" s="178">
        <f t="shared" si="440"/>
        <v>43581</v>
      </c>
      <c r="DX180" s="178">
        <f t="shared" si="440"/>
        <v>43582</v>
      </c>
      <c r="DY180" s="178">
        <f t="shared" si="440"/>
        <v>43583</v>
      </c>
      <c r="DZ180" s="178">
        <f t="shared" si="440"/>
        <v>43584</v>
      </c>
      <c r="EA180" s="178">
        <f t="shared" si="440"/>
        <v>43585</v>
      </c>
      <c r="EB180" s="178">
        <f t="shared" si="440"/>
        <v>43586</v>
      </c>
      <c r="EC180" s="178">
        <f t="shared" si="440"/>
        <v>43587</v>
      </c>
      <c r="ED180" s="178">
        <f t="shared" si="440"/>
        <v>43588</v>
      </c>
      <c r="EE180" s="178">
        <f t="shared" si="440"/>
        <v>43589</v>
      </c>
      <c r="EF180" s="178">
        <f t="shared" si="440"/>
        <v>43590</v>
      </c>
      <c r="EG180" s="178">
        <f t="shared" si="440"/>
        <v>43591</v>
      </c>
      <c r="EH180" s="178">
        <f t="shared" si="440"/>
        <v>43592</v>
      </c>
      <c r="EI180" s="178">
        <f t="shared" si="440"/>
        <v>43593</v>
      </c>
      <c r="EJ180" s="178">
        <f t="shared" si="440"/>
        <v>43594</v>
      </c>
      <c r="EK180" s="178">
        <f t="shared" si="440"/>
        <v>43595</v>
      </c>
      <c r="EL180" s="178">
        <f t="shared" ref="EL180:GW180" si="441">IF(EL100="","",EL152)</f>
        <v>43596</v>
      </c>
      <c r="EM180" s="178">
        <f t="shared" si="441"/>
        <v>43597</v>
      </c>
      <c r="EN180" s="178">
        <f t="shared" si="441"/>
        <v>43598</v>
      </c>
      <c r="EO180" s="178">
        <f t="shared" si="441"/>
        <v>43599</v>
      </c>
      <c r="EP180" s="178">
        <f t="shared" si="441"/>
        <v>43600</v>
      </c>
      <c r="EQ180" s="178">
        <f t="shared" si="441"/>
        <v>43601</v>
      </c>
      <c r="ER180" s="178">
        <f t="shared" si="441"/>
        <v>43602</v>
      </c>
      <c r="ES180" s="178">
        <f t="shared" si="441"/>
        <v>43603</v>
      </c>
      <c r="ET180" s="178">
        <f t="shared" si="441"/>
        <v>43604</v>
      </c>
      <c r="EU180" s="178">
        <f t="shared" si="441"/>
        <v>43605</v>
      </c>
      <c r="EV180" s="178">
        <f t="shared" si="441"/>
        <v>43606</v>
      </c>
      <c r="EW180" s="178">
        <f t="shared" si="441"/>
        <v>43607</v>
      </c>
      <c r="EX180" s="178">
        <f t="shared" si="441"/>
        <v>43608</v>
      </c>
      <c r="EY180" s="178">
        <f t="shared" si="441"/>
        <v>43609</v>
      </c>
      <c r="EZ180" s="178">
        <f t="shared" si="441"/>
        <v>43610</v>
      </c>
      <c r="FA180" s="178">
        <f t="shared" si="441"/>
        <v>43611</v>
      </c>
      <c r="FB180" s="178">
        <f t="shared" si="441"/>
        <v>43612</v>
      </c>
      <c r="FC180" s="178">
        <f t="shared" si="441"/>
        <v>43613</v>
      </c>
      <c r="FD180" s="178">
        <f t="shared" si="441"/>
        <v>43614</v>
      </c>
      <c r="FE180" s="178">
        <f t="shared" si="441"/>
        <v>43615</v>
      </c>
      <c r="FF180" s="178">
        <f t="shared" si="441"/>
        <v>43616</v>
      </c>
      <c r="FG180" s="178">
        <f t="shared" si="441"/>
        <v>43617</v>
      </c>
      <c r="FH180" s="178">
        <f t="shared" si="441"/>
        <v>43618</v>
      </c>
      <c r="FI180" s="178">
        <f t="shared" si="441"/>
        <v>43619</v>
      </c>
      <c r="FJ180" s="178">
        <f t="shared" si="441"/>
        <v>43620</v>
      </c>
      <c r="FK180" s="178">
        <f t="shared" si="441"/>
        <v>43621</v>
      </c>
      <c r="FL180" s="178">
        <f t="shared" si="441"/>
        <v>43622</v>
      </c>
      <c r="FM180" s="178">
        <f t="shared" si="441"/>
        <v>43623</v>
      </c>
      <c r="FN180" s="178">
        <f t="shared" si="441"/>
        <v>43624</v>
      </c>
      <c r="FO180" s="178">
        <f t="shared" si="441"/>
        <v>43625</v>
      </c>
      <c r="FP180" s="178">
        <f t="shared" si="441"/>
        <v>43626</v>
      </c>
      <c r="FQ180" s="178">
        <f t="shared" si="441"/>
        <v>43627</v>
      </c>
      <c r="FR180" s="178">
        <f t="shared" si="441"/>
        <v>43628</v>
      </c>
      <c r="FS180" s="178">
        <f t="shared" si="441"/>
        <v>43629</v>
      </c>
      <c r="FT180" s="178">
        <f t="shared" si="441"/>
        <v>43630</v>
      </c>
      <c r="FU180" s="178">
        <f t="shared" si="441"/>
        <v>43631</v>
      </c>
      <c r="FV180" s="178">
        <f t="shared" si="441"/>
        <v>43632</v>
      </c>
      <c r="FW180" s="178">
        <f t="shared" si="441"/>
        <v>43633</v>
      </c>
      <c r="FX180" s="178">
        <f t="shared" si="441"/>
        <v>43634</v>
      </c>
      <c r="FY180" s="178">
        <f t="shared" si="441"/>
        <v>43635</v>
      </c>
      <c r="FZ180" s="178">
        <f t="shared" si="441"/>
        <v>43636</v>
      </c>
      <c r="GA180" s="178">
        <f t="shared" si="441"/>
        <v>43637</v>
      </c>
      <c r="GB180" s="178">
        <f t="shared" si="441"/>
        <v>43638</v>
      </c>
      <c r="GC180" s="178">
        <f t="shared" si="441"/>
        <v>43639</v>
      </c>
      <c r="GD180" s="178">
        <f t="shared" si="441"/>
        <v>43640</v>
      </c>
      <c r="GE180" s="178">
        <f t="shared" si="441"/>
        <v>43641</v>
      </c>
      <c r="GF180" s="178">
        <f t="shared" si="441"/>
        <v>43642</v>
      </c>
      <c r="GG180" s="178">
        <f t="shared" si="441"/>
        <v>43643</v>
      </c>
      <c r="GH180" s="178">
        <f t="shared" si="441"/>
        <v>43644</v>
      </c>
      <c r="GI180" s="178">
        <f t="shared" si="441"/>
        <v>43645</v>
      </c>
      <c r="GJ180" s="178">
        <f t="shared" si="441"/>
        <v>43646</v>
      </c>
      <c r="GK180" s="178">
        <f t="shared" si="441"/>
        <v>43647</v>
      </c>
      <c r="GL180" s="178">
        <f t="shared" si="441"/>
        <v>43648</v>
      </c>
      <c r="GM180" s="178">
        <f t="shared" si="441"/>
        <v>43649</v>
      </c>
      <c r="GN180" s="178">
        <f t="shared" si="441"/>
        <v>43650</v>
      </c>
      <c r="GO180" s="178">
        <f t="shared" si="441"/>
        <v>43651</v>
      </c>
      <c r="GP180" s="178">
        <f t="shared" si="441"/>
        <v>43652</v>
      </c>
      <c r="GQ180" s="178">
        <f t="shared" si="441"/>
        <v>43653</v>
      </c>
      <c r="GR180" s="178">
        <f t="shared" si="441"/>
        <v>43654</v>
      </c>
      <c r="GS180" s="178">
        <f t="shared" si="441"/>
        <v>43655</v>
      </c>
      <c r="GT180" s="178">
        <f t="shared" si="441"/>
        <v>43656</v>
      </c>
      <c r="GU180" s="178">
        <f t="shared" si="441"/>
        <v>43657</v>
      </c>
      <c r="GV180" s="178">
        <f t="shared" si="441"/>
        <v>43658</v>
      </c>
      <c r="GW180" s="178">
        <f t="shared" si="441"/>
        <v>43659</v>
      </c>
      <c r="GX180" s="178">
        <f t="shared" ref="GX180:JI180" si="442">IF(GX100="","",GX152)</f>
        <v>43660</v>
      </c>
      <c r="GY180" s="178">
        <f t="shared" si="442"/>
        <v>43661</v>
      </c>
      <c r="GZ180" s="178">
        <f t="shared" si="442"/>
        <v>43662</v>
      </c>
      <c r="HA180" s="178">
        <f t="shared" si="442"/>
        <v>43663</v>
      </c>
      <c r="HB180" s="178">
        <f t="shared" si="442"/>
        <v>43664</v>
      </c>
      <c r="HC180" s="178">
        <f t="shared" si="442"/>
        <v>43665</v>
      </c>
      <c r="HD180" s="178">
        <f t="shared" si="442"/>
        <v>43666</v>
      </c>
      <c r="HE180" s="178">
        <f t="shared" si="442"/>
        <v>43667</v>
      </c>
      <c r="HF180" s="178">
        <f t="shared" si="442"/>
        <v>43668</v>
      </c>
      <c r="HG180" s="178">
        <f t="shared" si="442"/>
        <v>43669</v>
      </c>
      <c r="HH180" s="178">
        <f t="shared" si="442"/>
        <v>43670</v>
      </c>
      <c r="HI180" s="178">
        <f t="shared" si="442"/>
        <v>43671</v>
      </c>
      <c r="HJ180" s="178">
        <f t="shared" si="442"/>
        <v>43672</v>
      </c>
      <c r="HK180" s="178">
        <f t="shared" si="442"/>
        <v>43673</v>
      </c>
      <c r="HL180" s="178">
        <f t="shared" si="442"/>
        <v>43674</v>
      </c>
      <c r="HM180" s="178">
        <f t="shared" si="442"/>
        <v>43675</v>
      </c>
      <c r="HN180" s="178">
        <f t="shared" si="442"/>
        <v>43676</v>
      </c>
      <c r="HO180" s="178">
        <f t="shared" si="442"/>
        <v>43677</v>
      </c>
      <c r="HP180" s="178">
        <f t="shared" si="442"/>
        <v>43678</v>
      </c>
      <c r="HQ180" s="178">
        <f t="shared" si="442"/>
        <v>43679</v>
      </c>
      <c r="HR180" s="178">
        <f t="shared" si="442"/>
        <v>43680</v>
      </c>
      <c r="HS180" s="178">
        <f t="shared" si="442"/>
        <v>43681</v>
      </c>
      <c r="HT180" s="178">
        <f t="shared" si="442"/>
        <v>43682</v>
      </c>
      <c r="HU180" s="178">
        <f t="shared" si="442"/>
        <v>43683</v>
      </c>
      <c r="HV180" s="178">
        <f t="shared" si="442"/>
        <v>43684</v>
      </c>
      <c r="HW180" s="178">
        <f t="shared" si="442"/>
        <v>43685</v>
      </c>
      <c r="HX180" s="178">
        <f t="shared" si="442"/>
        <v>43686</v>
      </c>
      <c r="HY180" s="178">
        <f t="shared" si="442"/>
        <v>43687</v>
      </c>
      <c r="HZ180" s="178">
        <f t="shared" si="442"/>
        <v>43688</v>
      </c>
      <c r="IA180" s="178">
        <f t="shared" si="442"/>
        <v>43689</v>
      </c>
      <c r="IB180" s="178">
        <f t="shared" si="442"/>
        <v>43690</v>
      </c>
      <c r="IC180" s="178">
        <f t="shared" si="442"/>
        <v>43691</v>
      </c>
      <c r="ID180" s="178">
        <f t="shared" si="442"/>
        <v>43692</v>
      </c>
      <c r="IE180" s="178">
        <f t="shared" si="442"/>
        <v>43693</v>
      </c>
      <c r="IF180" s="178">
        <f t="shared" si="442"/>
        <v>43694</v>
      </c>
      <c r="IG180" s="178">
        <f t="shared" si="442"/>
        <v>43695</v>
      </c>
      <c r="IH180" s="178">
        <f t="shared" si="442"/>
        <v>43696</v>
      </c>
      <c r="II180" s="178">
        <f t="shared" si="442"/>
        <v>43697</v>
      </c>
      <c r="IJ180" s="178">
        <f t="shared" si="442"/>
        <v>43698</v>
      </c>
      <c r="IK180" s="178">
        <f t="shared" si="442"/>
        <v>43699</v>
      </c>
      <c r="IL180" s="178">
        <f t="shared" si="442"/>
        <v>43700</v>
      </c>
      <c r="IM180" s="178">
        <f t="shared" si="442"/>
        <v>43701</v>
      </c>
      <c r="IN180" s="178">
        <f t="shared" si="442"/>
        <v>43702</v>
      </c>
      <c r="IO180" s="178">
        <f t="shared" si="442"/>
        <v>43703</v>
      </c>
      <c r="IP180" s="178">
        <f t="shared" si="442"/>
        <v>43704</v>
      </c>
      <c r="IQ180" s="178">
        <f t="shared" si="442"/>
        <v>43705</v>
      </c>
      <c r="IR180" s="178">
        <f t="shared" si="442"/>
        <v>43706</v>
      </c>
      <c r="IS180" s="178">
        <f t="shared" si="442"/>
        <v>43707</v>
      </c>
      <c r="IT180" s="178">
        <f t="shared" si="442"/>
        <v>43708</v>
      </c>
      <c r="IU180" s="178">
        <f t="shared" si="442"/>
        <v>43709</v>
      </c>
      <c r="IV180" s="178">
        <f t="shared" si="442"/>
        <v>43710</v>
      </c>
      <c r="IW180" s="178">
        <f t="shared" si="442"/>
        <v>43711</v>
      </c>
      <c r="IX180" s="178">
        <f t="shared" si="442"/>
        <v>43712</v>
      </c>
      <c r="IY180" s="178">
        <f t="shared" si="442"/>
        <v>43713</v>
      </c>
      <c r="IZ180" s="178">
        <f t="shared" si="442"/>
        <v>43714</v>
      </c>
      <c r="JA180" s="178">
        <f t="shared" si="442"/>
        <v>43715</v>
      </c>
      <c r="JB180" s="178">
        <f t="shared" si="442"/>
        <v>43716</v>
      </c>
      <c r="JC180" s="178">
        <f t="shared" si="442"/>
        <v>43717</v>
      </c>
      <c r="JD180" s="178">
        <f t="shared" si="442"/>
        <v>43718</v>
      </c>
      <c r="JE180" s="178">
        <f t="shared" si="442"/>
        <v>43719</v>
      </c>
      <c r="JF180" s="178">
        <f t="shared" si="442"/>
        <v>43720</v>
      </c>
      <c r="JG180" s="178">
        <f t="shared" si="442"/>
        <v>43721</v>
      </c>
      <c r="JH180" s="178">
        <f t="shared" si="442"/>
        <v>43722</v>
      </c>
      <c r="JI180" s="178">
        <f t="shared" si="442"/>
        <v>43723</v>
      </c>
      <c r="JJ180" s="178">
        <f t="shared" ref="JJ180:LU180" si="443">IF(JJ100="","",JJ152)</f>
        <v>43724</v>
      </c>
      <c r="JK180" s="178">
        <f t="shared" si="443"/>
        <v>43725</v>
      </c>
      <c r="JL180" s="178">
        <f t="shared" si="443"/>
        <v>43726</v>
      </c>
      <c r="JM180" s="178">
        <f t="shared" si="443"/>
        <v>43727</v>
      </c>
      <c r="JN180" s="178">
        <f t="shared" si="443"/>
        <v>43728</v>
      </c>
      <c r="JO180" s="178">
        <f t="shared" si="443"/>
        <v>43729</v>
      </c>
      <c r="JP180" s="178">
        <f t="shared" si="443"/>
        <v>43730</v>
      </c>
      <c r="JQ180" s="178">
        <f t="shared" si="443"/>
        <v>43731</v>
      </c>
      <c r="JR180" s="178">
        <f t="shared" si="443"/>
        <v>43732</v>
      </c>
      <c r="JS180" s="178">
        <f t="shared" si="443"/>
        <v>43733</v>
      </c>
      <c r="JT180" s="178">
        <f t="shared" si="443"/>
        <v>43734</v>
      </c>
      <c r="JU180" s="178">
        <f t="shared" si="443"/>
        <v>43735</v>
      </c>
      <c r="JV180" s="178">
        <f t="shared" si="443"/>
        <v>43736</v>
      </c>
      <c r="JW180" s="178">
        <f t="shared" si="443"/>
        <v>43737</v>
      </c>
      <c r="JX180" s="178">
        <f t="shared" si="443"/>
        <v>43738</v>
      </c>
      <c r="JY180" s="178">
        <f t="shared" si="443"/>
        <v>43739</v>
      </c>
      <c r="JZ180" s="178">
        <f t="shared" si="443"/>
        <v>43740</v>
      </c>
      <c r="KA180" s="178">
        <f t="shared" si="443"/>
        <v>43740</v>
      </c>
      <c r="KB180" s="178">
        <f t="shared" si="443"/>
        <v>43741</v>
      </c>
      <c r="KC180" s="178">
        <f t="shared" si="443"/>
        <v>43742</v>
      </c>
      <c r="KD180" s="178">
        <f t="shared" si="443"/>
        <v>43743</v>
      </c>
      <c r="KE180" s="178">
        <f t="shared" si="443"/>
        <v>43744</v>
      </c>
      <c r="KF180" s="178">
        <f t="shared" si="443"/>
        <v>43745</v>
      </c>
      <c r="KG180" s="178">
        <f t="shared" si="443"/>
        <v>43746</v>
      </c>
      <c r="KH180" s="178">
        <f t="shared" si="443"/>
        <v>43747</v>
      </c>
      <c r="KI180" s="178">
        <f t="shared" si="443"/>
        <v>43748</v>
      </c>
      <c r="KJ180" s="178">
        <f t="shared" si="443"/>
        <v>43749</v>
      </c>
      <c r="KK180" s="178">
        <f t="shared" si="443"/>
        <v>43750</v>
      </c>
      <c r="KL180" s="178">
        <f t="shared" si="443"/>
        <v>43751</v>
      </c>
      <c r="KM180" s="178">
        <f t="shared" si="443"/>
        <v>43752</v>
      </c>
      <c r="KN180" s="178">
        <f t="shared" si="443"/>
        <v>43753</v>
      </c>
      <c r="KO180" s="178">
        <f t="shared" si="443"/>
        <v>43754</v>
      </c>
      <c r="KP180" s="178">
        <f t="shared" si="443"/>
        <v>43755</v>
      </c>
      <c r="KQ180" s="178">
        <f t="shared" si="443"/>
        <v>43756</v>
      </c>
      <c r="KR180" s="178">
        <f t="shared" si="443"/>
        <v>43757</v>
      </c>
      <c r="KS180" s="178">
        <f t="shared" si="443"/>
        <v>43758</v>
      </c>
      <c r="KT180" s="178">
        <f t="shared" si="443"/>
        <v>43759</v>
      </c>
      <c r="KU180" s="178">
        <f t="shared" si="443"/>
        <v>43760</v>
      </c>
      <c r="KV180" s="178">
        <f t="shared" si="443"/>
        <v>43761</v>
      </c>
      <c r="KW180" s="178">
        <f t="shared" si="443"/>
        <v>43762</v>
      </c>
      <c r="KX180" s="178">
        <f t="shared" si="443"/>
        <v>43763</v>
      </c>
      <c r="KY180" s="178">
        <f t="shared" si="443"/>
        <v>43764</v>
      </c>
      <c r="KZ180" s="178">
        <f t="shared" si="443"/>
        <v>43765</v>
      </c>
      <c r="LA180" s="178">
        <f t="shared" si="443"/>
        <v>43766</v>
      </c>
      <c r="LB180" s="178">
        <f t="shared" si="443"/>
        <v>43767</v>
      </c>
      <c r="LC180" s="178">
        <f t="shared" si="443"/>
        <v>43768</v>
      </c>
      <c r="LD180" s="178">
        <f t="shared" si="443"/>
        <v>43769</v>
      </c>
      <c r="LE180" s="178">
        <f t="shared" si="443"/>
        <v>43770</v>
      </c>
      <c r="LF180" s="178">
        <f t="shared" si="443"/>
        <v>43771</v>
      </c>
      <c r="LG180" s="178">
        <f t="shared" si="443"/>
        <v>43772</v>
      </c>
      <c r="LH180" s="178">
        <f t="shared" si="443"/>
        <v>43773</v>
      </c>
      <c r="LI180" s="178">
        <f t="shared" si="443"/>
        <v>43774</v>
      </c>
      <c r="LJ180" s="178">
        <f t="shared" si="443"/>
        <v>43775</v>
      </c>
      <c r="LK180" s="178">
        <f t="shared" si="443"/>
        <v>43776</v>
      </c>
      <c r="LL180" s="178">
        <f t="shared" si="443"/>
        <v>43777</v>
      </c>
      <c r="LM180" s="178">
        <f t="shared" si="443"/>
        <v>43778</v>
      </c>
      <c r="LN180" s="178">
        <f t="shared" si="443"/>
        <v>43779</v>
      </c>
      <c r="LO180" s="178">
        <f t="shared" si="443"/>
        <v>43780</v>
      </c>
      <c r="LP180" s="178">
        <f t="shared" si="443"/>
        <v>43781</v>
      </c>
      <c r="LQ180" s="178">
        <f t="shared" si="443"/>
        <v>43782</v>
      </c>
      <c r="LR180" s="178">
        <f t="shared" si="443"/>
        <v>43783</v>
      </c>
      <c r="LS180" s="178">
        <f t="shared" si="443"/>
        <v>43784</v>
      </c>
      <c r="LT180" s="178">
        <f t="shared" si="443"/>
        <v>43785</v>
      </c>
      <c r="LU180" s="178">
        <f t="shared" si="443"/>
        <v>43786</v>
      </c>
      <c r="LV180" s="178">
        <f t="shared" ref="LV180:NO180" si="444">IF(LV100="","",LV152)</f>
        <v>43787</v>
      </c>
      <c r="LW180" s="178">
        <f t="shared" si="444"/>
        <v>43788</v>
      </c>
      <c r="LX180" s="178">
        <f t="shared" si="444"/>
        <v>43789</v>
      </c>
      <c r="LY180" s="178">
        <f t="shared" si="444"/>
        <v>43790</v>
      </c>
      <c r="LZ180" s="178">
        <f t="shared" si="444"/>
        <v>43791</v>
      </c>
      <c r="MA180" s="178">
        <f t="shared" si="444"/>
        <v>43792</v>
      </c>
      <c r="MB180" s="178">
        <f t="shared" si="444"/>
        <v>43793</v>
      </c>
      <c r="MC180" s="178">
        <f t="shared" si="444"/>
        <v>43794</v>
      </c>
      <c r="MD180" s="178">
        <f t="shared" si="444"/>
        <v>43795</v>
      </c>
      <c r="ME180" s="178">
        <f t="shared" si="444"/>
        <v>43796</v>
      </c>
      <c r="MF180" s="178">
        <f t="shared" si="444"/>
        <v>43797</v>
      </c>
      <c r="MG180" s="178">
        <f t="shared" si="444"/>
        <v>43798</v>
      </c>
      <c r="MH180" s="178">
        <f t="shared" si="444"/>
        <v>43799</v>
      </c>
      <c r="MI180" s="178">
        <f t="shared" si="444"/>
        <v>43800</v>
      </c>
      <c r="MJ180" s="178">
        <f t="shared" si="444"/>
        <v>43801</v>
      </c>
      <c r="MK180" s="178">
        <f t="shared" si="444"/>
        <v>43802</v>
      </c>
      <c r="ML180" s="178">
        <f t="shared" si="444"/>
        <v>43803</v>
      </c>
      <c r="MM180" s="178">
        <f t="shared" si="444"/>
        <v>43804</v>
      </c>
      <c r="MN180" s="178">
        <f t="shared" si="444"/>
        <v>43805</v>
      </c>
      <c r="MO180" s="178">
        <f t="shared" si="444"/>
        <v>43806</v>
      </c>
      <c r="MP180" s="178">
        <f t="shared" si="444"/>
        <v>43807</v>
      </c>
      <c r="MQ180" s="178">
        <f t="shared" si="444"/>
        <v>43808</v>
      </c>
      <c r="MR180" s="178">
        <f t="shared" si="444"/>
        <v>43809</v>
      </c>
      <c r="MS180" s="178">
        <f t="shared" si="444"/>
        <v>43810</v>
      </c>
      <c r="MT180" s="178">
        <f t="shared" si="444"/>
        <v>43811</v>
      </c>
      <c r="MU180" s="178">
        <f t="shared" si="444"/>
        <v>43812</v>
      </c>
      <c r="MV180" s="178">
        <f t="shared" si="444"/>
        <v>43813</v>
      </c>
      <c r="MW180" s="178">
        <f t="shared" si="444"/>
        <v>43814</v>
      </c>
      <c r="MX180" s="178">
        <f t="shared" si="444"/>
        <v>43815</v>
      </c>
      <c r="MY180" s="178">
        <f t="shared" si="444"/>
        <v>43816</v>
      </c>
      <c r="MZ180" s="178">
        <f t="shared" si="444"/>
        <v>43817</v>
      </c>
      <c r="NA180" s="178">
        <f t="shared" si="444"/>
        <v>43818</v>
      </c>
      <c r="NB180" s="178">
        <f t="shared" si="444"/>
        <v>43819</v>
      </c>
      <c r="NC180" s="178">
        <f t="shared" si="444"/>
        <v>43820</v>
      </c>
      <c r="ND180" s="178">
        <f t="shared" si="444"/>
        <v>43821</v>
      </c>
      <c r="NE180" s="178">
        <f t="shared" si="444"/>
        <v>43822</v>
      </c>
      <c r="NF180" s="178">
        <f t="shared" si="444"/>
        <v>43823</v>
      </c>
      <c r="NG180" s="178">
        <f t="shared" si="444"/>
        <v>43824</v>
      </c>
      <c r="NH180" s="178">
        <f t="shared" si="444"/>
        <v>43825</v>
      </c>
      <c r="NI180" s="178">
        <f t="shared" si="444"/>
        <v>43826</v>
      </c>
      <c r="NJ180" s="178">
        <f t="shared" si="444"/>
        <v>43827</v>
      </c>
      <c r="NK180" s="178">
        <f t="shared" si="444"/>
        <v>43828</v>
      </c>
      <c r="NL180" s="178">
        <f t="shared" si="444"/>
        <v>43829</v>
      </c>
      <c r="NM180" s="178">
        <f t="shared" si="444"/>
        <v>43830</v>
      </c>
      <c r="NN180" s="178">
        <f t="shared" si="444"/>
        <v>43831</v>
      </c>
      <c r="NO180" s="179">
        <f t="shared" si="444"/>
        <v>43831</v>
      </c>
      <c r="NP180" s="1"/>
      <c r="NQ180" s="1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x14ac:dyDescent="0.2">
      <c r="A182" s="1"/>
      <c r="B182" s="1"/>
      <c r="C182" s="1" t="str">
        <f>OFMOR_FFF_0!C182</f>
        <v>CFOut</v>
      </c>
      <c r="D182" s="1"/>
      <c r="E182" s="1" t="str">
        <f>OFMOR_FFF_0!E182</f>
        <v>Распределение плановых предоплат поставщикам товаров без учета скидок</v>
      </c>
      <c r="F182" s="1"/>
      <c r="G182" s="1" t="str">
        <f>OFMOR_FFF_0!G182</f>
        <v>тыс.руб.</v>
      </c>
      <c r="H182" s="1"/>
      <c r="I182" s="1"/>
      <c r="J182" s="1"/>
      <c r="K182" s="9">
        <f>SUM(N182:NO182)</f>
        <v>75375.252838635832</v>
      </c>
      <c r="L182" s="1"/>
      <c r="M182" s="1"/>
      <c r="N182" s="61">
        <f t="shared" ref="N182:BY182" si="445">N124*SUMIFS(166:166,164:164,"&lt;="&amp;N100,164:164,"&gt;"&amp;EOMONTH(N100,-1))*SUMIFS(172:172,168:168,"&lt;="&amp;N100,168:168,"&gt;"&amp;EOMONTH(N100,-1))</f>
        <v>0</v>
      </c>
      <c r="O182" s="62">
        <f t="shared" si="445"/>
        <v>18.837606486991774</v>
      </c>
      <c r="P182" s="62">
        <f t="shared" si="445"/>
        <v>22.910711884279255</v>
      </c>
      <c r="Q182" s="62">
        <f t="shared" si="445"/>
        <v>38.53880375774002</v>
      </c>
      <c r="R182" s="62">
        <f t="shared" si="445"/>
        <v>59.564068895553859</v>
      </c>
      <c r="S182" s="62">
        <f t="shared" si="445"/>
        <v>65.396946735716739</v>
      </c>
      <c r="T182" s="62">
        <f t="shared" si="445"/>
        <v>73.24449487827556</v>
      </c>
      <c r="U182" s="62">
        <f t="shared" si="445"/>
        <v>116.49212571209046</v>
      </c>
      <c r="V182" s="62">
        <f t="shared" si="445"/>
        <v>145.66517412962577</v>
      </c>
      <c r="W182" s="62">
        <f t="shared" si="445"/>
        <v>143.55137400565343</v>
      </c>
      <c r="X182" s="62">
        <f t="shared" si="445"/>
        <v>206.54772086867436</v>
      </c>
      <c r="Y182" s="62">
        <f t="shared" si="445"/>
        <v>290.57019791404548</v>
      </c>
      <c r="Z182" s="62">
        <f t="shared" si="445"/>
        <v>314.15311092713893</v>
      </c>
      <c r="AA182" s="62">
        <f t="shared" si="445"/>
        <v>346.13365211910957</v>
      </c>
      <c r="AB182" s="62">
        <f t="shared" si="445"/>
        <v>429.22551492033739</v>
      </c>
      <c r="AC182" s="62">
        <f t="shared" si="445"/>
        <v>394.23359712543936</v>
      </c>
      <c r="AD182" s="62">
        <f t="shared" si="445"/>
        <v>320.63393485523477</v>
      </c>
      <c r="AE182" s="62">
        <f t="shared" si="445"/>
        <v>319.43124675206565</v>
      </c>
      <c r="AF182" s="62">
        <f t="shared" si="445"/>
        <v>360.66804334444606</v>
      </c>
      <c r="AG182" s="62">
        <f t="shared" si="445"/>
        <v>356.31088891986974</v>
      </c>
      <c r="AH182" s="62">
        <f t="shared" si="445"/>
        <v>368.78120201391715</v>
      </c>
      <c r="AI182" s="62">
        <f t="shared" si="445"/>
        <v>440.5610335920743</v>
      </c>
      <c r="AJ182" s="62">
        <f t="shared" si="445"/>
        <v>404.33961404154519</v>
      </c>
      <c r="AK182" s="62">
        <f t="shared" si="445"/>
        <v>330.26475820810458</v>
      </c>
      <c r="AL182" s="62">
        <f t="shared" si="445"/>
        <v>327.09615162418572</v>
      </c>
      <c r="AM182" s="62">
        <f t="shared" si="445"/>
        <v>514.86834019552111</v>
      </c>
      <c r="AN182" s="62">
        <f t="shared" si="445"/>
        <v>550.03554201672034</v>
      </c>
      <c r="AO182" s="62">
        <f t="shared" si="445"/>
        <v>575.09661402965014</v>
      </c>
      <c r="AP182" s="62">
        <f t="shared" si="445"/>
        <v>667.92682276273354</v>
      </c>
      <c r="AQ182" s="62">
        <f t="shared" si="445"/>
        <v>582.98104238449218</v>
      </c>
      <c r="AR182" s="62">
        <f t="shared" si="445"/>
        <v>462.83344680048634</v>
      </c>
      <c r="AS182" s="62">
        <f t="shared" si="445"/>
        <v>278.64756669288334</v>
      </c>
      <c r="AT182" s="62">
        <f t="shared" si="445"/>
        <v>212.30893568283733</v>
      </c>
      <c r="AU182" s="62">
        <f t="shared" si="445"/>
        <v>179.87053580714073</v>
      </c>
      <c r="AV182" s="62">
        <f t="shared" si="445"/>
        <v>159.2241911743906</v>
      </c>
      <c r="AW182" s="62">
        <f t="shared" si="445"/>
        <v>157.24377960010125</v>
      </c>
      <c r="AX182" s="62">
        <f t="shared" si="445"/>
        <v>154.35697515460078</v>
      </c>
      <c r="AY182" s="62">
        <f t="shared" si="445"/>
        <v>142.53002264241186</v>
      </c>
      <c r="AZ182" s="62">
        <f t="shared" si="445"/>
        <v>146.27943507669917</v>
      </c>
      <c r="BA182" s="62">
        <f t="shared" si="445"/>
        <v>162.18640221477131</v>
      </c>
      <c r="BB182" s="62">
        <f t="shared" si="445"/>
        <v>165.58691651598471</v>
      </c>
      <c r="BC182" s="62">
        <f t="shared" si="445"/>
        <v>173.77124826005419</v>
      </c>
      <c r="BD182" s="62">
        <f t="shared" si="445"/>
        <v>193.76909950200806</v>
      </c>
      <c r="BE182" s="62">
        <f t="shared" si="445"/>
        <v>196.72761471746472</v>
      </c>
      <c r="BF182" s="62">
        <f t="shared" si="445"/>
        <v>201.73684438553369</v>
      </c>
      <c r="BG182" s="62">
        <f t="shared" si="445"/>
        <v>213.35597998160463</v>
      </c>
      <c r="BH182" s="62">
        <f t="shared" si="445"/>
        <v>234.22549879821401</v>
      </c>
      <c r="BI182" s="62">
        <f t="shared" si="445"/>
        <v>248.83355374433111</v>
      </c>
      <c r="BJ182" s="62">
        <f t="shared" si="445"/>
        <v>261.55046925350251</v>
      </c>
      <c r="BK182" s="62">
        <f t="shared" si="445"/>
        <v>283.31026289018172</v>
      </c>
      <c r="BL182" s="62">
        <f t="shared" si="445"/>
        <v>292.85950247107525</v>
      </c>
      <c r="BM182" s="62">
        <f t="shared" si="445"/>
        <v>299.74052157298945</v>
      </c>
      <c r="BN182" s="62">
        <f t="shared" si="445"/>
        <v>314.26407444535982</v>
      </c>
      <c r="BO182" s="62">
        <f t="shared" si="445"/>
        <v>340.33488422420817</v>
      </c>
      <c r="BP182" s="62">
        <f t="shared" si="445"/>
        <v>358.11562364974839</v>
      </c>
      <c r="BQ182" s="62">
        <f t="shared" si="445"/>
        <v>372.4739821630896</v>
      </c>
      <c r="BR182" s="62">
        <f t="shared" si="445"/>
        <v>397.66758749357024</v>
      </c>
      <c r="BS182" s="62">
        <f t="shared" si="445"/>
        <v>409.75934347209039</v>
      </c>
      <c r="BT182" s="62">
        <f t="shared" si="445"/>
        <v>416.44026967232833</v>
      </c>
      <c r="BU182" s="62">
        <f t="shared" si="445"/>
        <v>334.88052025458336</v>
      </c>
      <c r="BV182" s="62">
        <f t="shared" si="445"/>
        <v>330.86704397378031</v>
      </c>
      <c r="BW182" s="62">
        <f t="shared" si="445"/>
        <v>328.0781141720866</v>
      </c>
      <c r="BX182" s="62">
        <f t="shared" si="445"/>
        <v>322.438620594003</v>
      </c>
      <c r="BY182" s="62">
        <f t="shared" si="445"/>
        <v>318.42469252893807</v>
      </c>
      <c r="BZ182" s="62">
        <f t="shared" ref="BZ182:EK182" si="446">BZ124*SUMIFS(166:166,164:164,"&lt;="&amp;BZ100,164:164,"&gt;"&amp;EOMONTH(BZ100,-1))*SUMIFS(172:172,168:168,"&lt;="&amp;BZ100,168:168,"&gt;"&amp;EOMONTH(BZ100,-1))</f>
        <v>317.73325043263736</v>
      </c>
      <c r="CA182" s="62">
        <f t="shared" si="446"/>
        <v>316.28440650288991</v>
      </c>
      <c r="CB182" s="62">
        <f t="shared" si="446"/>
        <v>314.56338996712793</v>
      </c>
      <c r="CC182" s="62">
        <f t="shared" si="446"/>
        <v>314.3568092506917</v>
      </c>
      <c r="CD182" s="62">
        <f t="shared" si="446"/>
        <v>313.30697653380707</v>
      </c>
      <c r="CE182" s="62">
        <f t="shared" si="446"/>
        <v>311.33929002249062</v>
      </c>
      <c r="CF182" s="62">
        <f t="shared" si="446"/>
        <v>312.02258972937898</v>
      </c>
      <c r="CG182" s="62">
        <f t="shared" si="446"/>
        <v>314.98548303210794</v>
      </c>
      <c r="CH182" s="62">
        <f t="shared" si="446"/>
        <v>318.03399828670257</v>
      </c>
      <c r="CI182" s="62">
        <f t="shared" si="446"/>
        <v>319.39435927902707</v>
      </c>
      <c r="CJ182" s="62">
        <f t="shared" si="446"/>
        <v>319.55469950685728</v>
      </c>
      <c r="CK182" s="62">
        <f t="shared" si="446"/>
        <v>315.5538912083673</v>
      </c>
      <c r="CL182" s="62">
        <f t="shared" si="446"/>
        <v>308.38043357812859</v>
      </c>
      <c r="CM182" s="62">
        <f t="shared" si="446"/>
        <v>301.55047289420389</v>
      </c>
      <c r="CN182" s="62">
        <f t="shared" si="446"/>
        <v>295.19736544619337</v>
      </c>
      <c r="CO182" s="62">
        <f t="shared" si="446"/>
        <v>290.34781381279294</v>
      </c>
      <c r="CP182" s="62">
        <f t="shared" si="446"/>
        <v>287.63554997845648</v>
      </c>
      <c r="CQ182" s="62">
        <f t="shared" si="446"/>
        <v>288.56412025231219</v>
      </c>
      <c r="CR182" s="62">
        <f t="shared" si="446"/>
        <v>290.79106069735883</v>
      </c>
      <c r="CS182" s="62">
        <f t="shared" si="446"/>
        <v>294.6561032852951</v>
      </c>
      <c r="CT182" s="62">
        <f t="shared" si="446"/>
        <v>300.1924017728079</v>
      </c>
      <c r="CU182" s="62">
        <f t="shared" si="446"/>
        <v>305.48938839091335</v>
      </c>
      <c r="CV182" s="62">
        <f t="shared" si="446"/>
        <v>310.6862078534914</v>
      </c>
      <c r="CW182" s="62">
        <f t="shared" si="446"/>
        <v>316.14334476799297</v>
      </c>
      <c r="CX182" s="62">
        <f t="shared" si="446"/>
        <v>322.09834190172205</v>
      </c>
      <c r="CY182" s="62">
        <f t="shared" si="446"/>
        <v>326.87571821693814</v>
      </c>
      <c r="CZ182" s="62">
        <f t="shared" si="446"/>
        <v>154.73886709505902</v>
      </c>
      <c r="DA182" s="62">
        <f t="shared" si="446"/>
        <v>156.36789172549652</v>
      </c>
      <c r="DB182" s="62">
        <f t="shared" si="446"/>
        <v>158.13577964620288</v>
      </c>
      <c r="DC182" s="62">
        <f t="shared" si="446"/>
        <v>160.01557249143153</v>
      </c>
      <c r="DD182" s="62">
        <f t="shared" si="446"/>
        <v>161.85207588588833</v>
      </c>
      <c r="DE182" s="62">
        <f t="shared" si="446"/>
        <v>163.77598362140958</v>
      </c>
      <c r="DF182" s="62">
        <f t="shared" si="446"/>
        <v>165.35744004646662</v>
      </c>
      <c r="DG182" s="62">
        <f t="shared" si="446"/>
        <v>166.70899735339086</v>
      </c>
      <c r="DH182" s="62">
        <f t="shared" si="446"/>
        <v>168.03407219769207</v>
      </c>
      <c r="DI182" s="62">
        <f t="shared" si="446"/>
        <v>169.33803432388254</v>
      </c>
      <c r="DJ182" s="62">
        <f t="shared" si="446"/>
        <v>170.68303449378124</v>
      </c>
      <c r="DK182" s="62">
        <f t="shared" si="446"/>
        <v>171.94746090786552</v>
      </c>
      <c r="DL182" s="62">
        <f t="shared" si="446"/>
        <v>172.71143534161294</v>
      </c>
      <c r="DM182" s="62">
        <f t="shared" si="446"/>
        <v>172.70290140271948</v>
      </c>
      <c r="DN182" s="62">
        <f t="shared" si="446"/>
        <v>172.16903683643886</v>
      </c>
      <c r="DO182" s="62">
        <f t="shared" si="446"/>
        <v>171.18728566034412</v>
      </c>
      <c r="DP182" s="62">
        <f t="shared" si="446"/>
        <v>169.84457743082433</v>
      </c>
      <c r="DQ182" s="62">
        <f t="shared" si="446"/>
        <v>168.66805202240721</v>
      </c>
      <c r="DR182" s="62">
        <f t="shared" si="446"/>
        <v>167.65172485497828</v>
      </c>
      <c r="DS182" s="62">
        <f t="shared" si="446"/>
        <v>167.20637810849223</v>
      </c>
      <c r="DT182" s="62">
        <f t="shared" si="446"/>
        <v>166.87811051797959</v>
      </c>
      <c r="DU182" s="62">
        <f t="shared" si="446"/>
        <v>166.76942721437445</v>
      </c>
      <c r="DV182" s="62">
        <f t="shared" si="446"/>
        <v>166.95971807623337</v>
      </c>
      <c r="DW182" s="62">
        <f t="shared" si="446"/>
        <v>167.03130338903728</v>
      </c>
      <c r="DX182" s="62">
        <f t="shared" si="446"/>
        <v>167.21880916665953</v>
      </c>
      <c r="DY182" s="62">
        <f t="shared" si="446"/>
        <v>167.58821919064439</v>
      </c>
      <c r="DZ182" s="62">
        <f t="shared" si="446"/>
        <v>168.16749581505775</v>
      </c>
      <c r="EA182" s="62">
        <f t="shared" si="446"/>
        <v>168.65707027248553</v>
      </c>
      <c r="EB182" s="62">
        <f t="shared" si="446"/>
        <v>169.10331330718196</v>
      </c>
      <c r="EC182" s="62">
        <f t="shared" si="446"/>
        <v>169.52449835576212</v>
      </c>
      <c r="ED182" s="62">
        <f t="shared" si="446"/>
        <v>263.86573089396359</v>
      </c>
      <c r="EE182" s="62">
        <f t="shared" si="446"/>
        <v>263.84839122257074</v>
      </c>
      <c r="EF182" s="62">
        <f t="shared" si="446"/>
        <v>263.52213113808187</v>
      </c>
      <c r="EG182" s="62">
        <f t="shared" si="446"/>
        <v>263.46535540406279</v>
      </c>
      <c r="EH182" s="62">
        <f t="shared" si="446"/>
        <v>263.49100196334456</v>
      </c>
      <c r="EI182" s="62">
        <f t="shared" si="446"/>
        <v>263.6031618369654</v>
      </c>
      <c r="EJ182" s="62">
        <f t="shared" si="446"/>
        <v>263.86399908421737</v>
      </c>
      <c r="EK182" s="62">
        <f t="shared" si="446"/>
        <v>264.14818445384634</v>
      </c>
      <c r="EL182" s="62">
        <f t="shared" ref="EL182:GW182" si="447">EL124*SUMIFS(166:166,164:164,"&lt;="&amp;EL100,164:164,"&gt;"&amp;EOMONTH(EL100,-1))*SUMIFS(172:172,168:168,"&lt;="&amp;EL100,168:168,"&gt;"&amp;EOMONTH(EL100,-1))</f>
        <v>264.53666065331271</v>
      </c>
      <c r="EM182" s="62">
        <f t="shared" si="447"/>
        <v>264.90745173460749</v>
      </c>
      <c r="EN182" s="62">
        <f t="shared" si="447"/>
        <v>265.51419550795504</v>
      </c>
      <c r="EO182" s="62">
        <f t="shared" si="447"/>
        <v>266.14332545136119</v>
      </c>
      <c r="EP182" s="62">
        <f t="shared" si="447"/>
        <v>266.71878978905221</v>
      </c>
      <c r="EQ182" s="62">
        <f t="shared" si="447"/>
        <v>266.7001145827935</v>
      </c>
      <c r="ER182" s="62">
        <f t="shared" si="447"/>
        <v>266.28317286459378</v>
      </c>
      <c r="ES182" s="62">
        <f t="shared" si="447"/>
        <v>265.68177744893433</v>
      </c>
      <c r="ET182" s="62">
        <f t="shared" si="447"/>
        <v>264.98064655860668</v>
      </c>
      <c r="EU182" s="62">
        <f t="shared" si="447"/>
        <v>264.66123141318207</v>
      </c>
      <c r="EV182" s="62">
        <f t="shared" si="447"/>
        <v>264.37108717690489</v>
      </c>
      <c r="EW182" s="62">
        <f t="shared" si="447"/>
        <v>264.3224340753099</v>
      </c>
      <c r="EX182" s="62">
        <f t="shared" si="447"/>
        <v>264.80875602577549</v>
      </c>
      <c r="EY182" s="62">
        <f t="shared" si="447"/>
        <v>265.12498758565397</v>
      </c>
      <c r="EZ182" s="62">
        <f t="shared" si="447"/>
        <v>265.67936905502177</v>
      </c>
      <c r="FA182" s="62">
        <f t="shared" si="447"/>
        <v>266.52348014358677</v>
      </c>
      <c r="FB182" s="62">
        <f t="shared" si="447"/>
        <v>267.68807195820978</v>
      </c>
      <c r="FC182" s="62">
        <f t="shared" si="447"/>
        <v>269.01563842224289</v>
      </c>
      <c r="FD182" s="62">
        <f t="shared" si="447"/>
        <v>270.62145465099985</v>
      </c>
      <c r="FE182" s="62">
        <f t="shared" si="447"/>
        <v>272.35117385780825</v>
      </c>
      <c r="FF182" s="62">
        <f t="shared" si="447"/>
        <v>274.13699808775681</v>
      </c>
      <c r="FG182" s="62">
        <f t="shared" si="447"/>
        <v>276.50731571665489</v>
      </c>
      <c r="FH182" s="62">
        <f t="shared" si="447"/>
        <v>279.18405612873721</v>
      </c>
      <c r="FI182" s="62">
        <f t="shared" si="447"/>
        <v>80.664185204831128</v>
      </c>
      <c r="FJ182" s="62">
        <f t="shared" si="447"/>
        <v>81.63516978219009</v>
      </c>
      <c r="FK182" s="62">
        <f t="shared" si="447"/>
        <v>82.543796014766599</v>
      </c>
      <c r="FL182" s="62">
        <f t="shared" si="447"/>
        <v>83.326947772555172</v>
      </c>
      <c r="FM182" s="62">
        <f t="shared" si="447"/>
        <v>84.0513355823295</v>
      </c>
      <c r="FN182" s="62">
        <f t="shared" si="447"/>
        <v>84.885605814290102</v>
      </c>
      <c r="FO182" s="62">
        <f t="shared" si="447"/>
        <v>85.759805592755725</v>
      </c>
      <c r="FP182" s="62">
        <f t="shared" si="447"/>
        <v>86.726937465705859</v>
      </c>
      <c r="FQ182" s="62">
        <f t="shared" si="447"/>
        <v>87.830996268243439</v>
      </c>
      <c r="FR182" s="62">
        <f t="shared" si="447"/>
        <v>88.8552185772336</v>
      </c>
      <c r="FS182" s="62">
        <f t="shared" si="447"/>
        <v>89.732903839688547</v>
      </c>
      <c r="FT182" s="62">
        <f t="shared" si="447"/>
        <v>90.533523724551458</v>
      </c>
      <c r="FU182" s="62">
        <f t="shared" si="447"/>
        <v>91.765172768963112</v>
      </c>
      <c r="FV182" s="62">
        <f t="shared" si="447"/>
        <v>93.105195967699231</v>
      </c>
      <c r="FW182" s="62">
        <f t="shared" si="447"/>
        <v>94.539928737355297</v>
      </c>
      <c r="FX182" s="62">
        <f t="shared" si="447"/>
        <v>96.145073506763666</v>
      </c>
      <c r="FY182" s="62">
        <f t="shared" si="447"/>
        <v>97.540560331607026</v>
      </c>
      <c r="FZ182" s="62">
        <f t="shared" si="447"/>
        <v>98.698318605321461</v>
      </c>
      <c r="GA182" s="62">
        <f t="shared" si="447"/>
        <v>99.733931740569247</v>
      </c>
      <c r="GB182" s="62">
        <f t="shared" si="447"/>
        <v>100.42542152805896</v>
      </c>
      <c r="GC182" s="62">
        <f t="shared" si="447"/>
        <v>101.01644711467073</v>
      </c>
      <c r="GD182" s="62">
        <f t="shared" si="447"/>
        <v>101.48992963600101</v>
      </c>
      <c r="GE182" s="62">
        <f t="shared" si="447"/>
        <v>101.80073989100624</v>
      </c>
      <c r="GF182" s="62">
        <f t="shared" si="447"/>
        <v>102.06664495356149</v>
      </c>
      <c r="GG182" s="62">
        <f t="shared" si="447"/>
        <v>102.27665754505841</v>
      </c>
      <c r="GH182" s="62">
        <f t="shared" si="447"/>
        <v>102.2031393963031</v>
      </c>
      <c r="GI182" s="62">
        <f t="shared" si="447"/>
        <v>102.01115737052297</v>
      </c>
      <c r="GJ182" s="62">
        <f t="shared" si="447"/>
        <v>101.85149088767014</v>
      </c>
      <c r="GK182" s="62">
        <f t="shared" si="447"/>
        <v>101.41235207101744</v>
      </c>
      <c r="GL182" s="62">
        <f t="shared" si="447"/>
        <v>100.54104073772361</v>
      </c>
      <c r="GM182" s="62">
        <f t="shared" si="447"/>
        <v>199.04477425907399</v>
      </c>
      <c r="GN182" s="62">
        <f t="shared" si="447"/>
        <v>196.74005010173403</v>
      </c>
      <c r="GO182" s="62">
        <f t="shared" si="447"/>
        <v>193.47226770957005</v>
      </c>
      <c r="GP182" s="62">
        <f t="shared" si="447"/>
        <v>190.61162170555554</v>
      </c>
      <c r="GQ182" s="62">
        <f t="shared" si="447"/>
        <v>188.61076187129595</v>
      </c>
      <c r="GR182" s="62">
        <f t="shared" si="447"/>
        <v>186.73944243149302</v>
      </c>
      <c r="GS182" s="62">
        <f t="shared" si="447"/>
        <v>184.44881301405997</v>
      </c>
      <c r="GT182" s="62">
        <f t="shared" si="447"/>
        <v>182.19380822547535</v>
      </c>
      <c r="GU182" s="62">
        <f t="shared" si="447"/>
        <v>179.8645244755503</v>
      </c>
      <c r="GV182" s="62">
        <f t="shared" si="447"/>
        <v>176.70752040025042</v>
      </c>
      <c r="GW182" s="62">
        <f t="shared" si="447"/>
        <v>173.99410561375564</v>
      </c>
      <c r="GX182" s="62">
        <f t="shared" ref="GX182:JI182" si="448">GX124*SUMIFS(166:166,164:164,"&lt;="&amp;GX100,164:164,"&gt;"&amp;EOMONTH(GX100,-1))*SUMIFS(172:172,168:168,"&lt;="&amp;GX100,168:168,"&gt;"&amp;EOMONTH(GX100,-1))</f>
        <v>172.15372651419875</v>
      </c>
      <c r="GY182" s="62">
        <f t="shared" si="448"/>
        <v>170.46395489090074</v>
      </c>
      <c r="GZ182" s="62">
        <f t="shared" si="448"/>
        <v>166.88021044315616</v>
      </c>
      <c r="HA182" s="62">
        <f t="shared" si="448"/>
        <v>163.10447758805594</v>
      </c>
      <c r="HB182" s="62">
        <f t="shared" si="448"/>
        <v>159.13490135097834</v>
      </c>
      <c r="HC182" s="62">
        <f t="shared" si="448"/>
        <v>154.23183188238977</v>
      </c>
      <c r="HD182" s="62">
        <f t="shared" si="448"/>
        <v>150.18859232508825</v>
      </c>
      <c r="HE182" s="62">
        <f t="shared" si="448"/>
        <v>147.45183728995505</v>
      </c>
      <c r="HF182" s="62">
        <f t="shared" si="448"/>
        <v>145.14920993306984</v>
      </c>
      <c r="HG182" s="62">
        <f t="shared" si="448"/>
        <v>144.14949029401791</v>
      </c>
      <c r="HH182" s="62">
        <f t="shared" si="448"/>
        <v>143.90765213128222</v>
      </c>
      <c r="HI182" s="62">
        <f t="shared" si="448"/>
        <v>143.95953545034965</v>
      </c>
      <c r="HJ182" s="62">
        <f t="shared" si="448"/>
        <v>144.53187957164201</v>
      </c>
      <c r="HK182" s="62">
        <f t="shared" si="448"/>
        <v>145.99784019240079</v>
      </c>
      <c r="HL182" s="62">
        <f t="shared" si="448"/>
        <v>147.78927728374177</v>
      </c>
      <c r="HM182" s="62">
        <f t="shared" si="448"/>
        <v>149.84291779806981</v>
      </c>
      <c r="HN182" s="62">
        <f t="shared" si="448"/>
        <v>152.49355683030984</v>
      </c>
      <c r="HO182" s="62">
        <f t="shared" si="448"/>
        <v>154.49626914555063</v>
      </c>
      <c r="HP182" s="62">
        <f t="shared" si="448"/>
        <v>155.36078072259807</v>
      </c>
      <c r="HQ182" s="62">
        <f t="shared" si="448"/>
        <v>155.74973837620072</v>
      </c>
      <c r="HR182" s="62">
        <f t="shared" si="448"/>
        <v>78.232186681330063</v>
      </c>
      <c r="HS182" s="62">
        <f t="shared" si="448"/>
        <v>78.390703504246545</v>
      </c>
      <c r="HT182" s="62">
        <f t="shared" si="448"/>
        <v>78.695906811861562</v>
      </c>
      <c r="HU182" s="62">
        <f t="shared" si="448"/>
        <v>79.428663837182796</v>
      </c>
      <c r="HV182" s="62">
        <f t="shared" si="448"/>
        <v>79.929648242823816</v>
      </c>
      <c r="HW182" s="62">
        <f t="shared" si="448"/>
        <v>79.920376818094269</v>
      </c>
      <c r="HX182" s="62">
        <f t="shared" si="448"/>
        <v>79.765930058118258</v>
      </c>
      <c r="HY182" s="62">
        <f t="shared" si="448"/>
        <v>80.556239036571625</v>
      </c>
      <c r="HZ182" s="62">
        <f t="shared" si="448"/>
        <v>81.389865063923764</v>
      </c>
      <c r="IA182" s="62">
        <f t="shared" si="448"/>
        <v>82.419430696269785</v>
      </c>
      <c r="IB182" s="62">
        <f t="shared" si="448"/>
        <v>83.953577541493331</v>
      </c>
      <c r="IC182" s="62">
        <f t="shared" si="448"/>
        <v>85.000723197654565</v>
      </c>
      <c r="ID182" s="62">
        <f t="shared" si="448"/>
        <v>84.925867015695701</v>
      </c>
      <c r="IE182" s="62">
        <f t="shared" si="448"/>
        <v>84.497021458535698</v>
      </c>
      <c r="IF182" s="62">
        <f t="shared" si="448"/>
        <v>83.47247754932674</v>
      </c>
      <c r="IG182" s="62">
        <f t="shared" si="448"/>
        <v>82.021713620757211</v>
      </c>
      <c r="IH182" s="62">
        <f t="shared" si="448"/>
        <v>80.609124341551663</v>
      </c>
      <c r="II182" s="62">
        <f t="shared" si="448"/>
        <v>79.498742058845849</v>
      </c>
      <c r="IJ182" s="62">
        <f t="shared" si="448"/>
        <v>78.451235335276721</v>
      </c>
      <c r="IK182" s="62">
        <f t="shared" si="448"/>
        <v>77.603015898479399</v>
      </c>
      <c r="IL182" s="62">
        <f t="shared" si="448"/>
        <v>76.794902398137637</v>
      </c>
      <c r="IM182" s="62">
        <f t="shared" si="448"/>
        <v>76.125676780849815</v>
      </c>
      <c r="IN182" s="62">
        <f t="shared" si="448"/>
        <v>75.499684831327258</v>
      </c>
      <c r="IO182" s="62">
        <f t="shared" si="448"/>
        <v>74.817898695136094</v>
      </c>
      <c r="IP182" s="62">
        <f t="shared" si="448"/>
        <v>74.088614709884382</v>
      </c>
      <c r="IQ182" s="62">
        <f t="shared" si="448"/>
        <v>73.272602479347583</v>
      </c>
      <c r="IR182" s="62">
        <f t="shared" si="448"/>
        <v>72.3528016762547</v>
      </c>
      <c r="IS182" s="62">
        <f t="shared" si="448"/>
        <v>71.287046744384909</v>
      </c>
      <c r="IT182" s="62">
        <f t="shared" si="448"/>
        <v>70.413632322444712</v>
      </c>
      <c r="IU182" s="62">
        <f t="shared" si="448"/>
        <v>69.732658118138389</v>
      </c>
      <c r="IV182" s="62">
        <f t="shared" si="448"/>
        <v>69.173878559256494</v>
      </c>
      <c r="IW182" s="62">
        <f t="shared" si="448"/>
        <v>480.41931382406506</v>
      </c>
      <c r="IX182" s="62">
        <f t="shared" si="448"/>
        <v>476.05991502462615</v>
      </c>
      <c r="IY182" s="62">
        <f t="shared" si="448"/>
        <v>471.30614797983191</v>
      </c>
      <c r="IZ182" s="62">
        <f t="shared" si="448"/>
        <v>465.83829367428439</v>
      </c>
      <c r="JA182" s="62">
        <f t="shared" si="448"/>
        <v>461.6512702872152</v>
      </c>
      <c r="JB182" s="62">
        <f t="shared" si="448"/>
        <v>458.47548422115989</v>
      </c>
      <c r="JC182" s="62">
        <f t="shared" si="448"/>
        <v>455.52201986221212</v>
      </c>
      <c r="JD182" s="62">
        <f t="shared" si="448"/>
        <v>450.50164638894978</v>
      </c>
      <c r="JE182" s="62">
        <f t="shared" si="448"/>
        <v>444.26644754339662</v>
      </c>
      <c r="JF182" s="62">
        <f t="shared" si="448"/>
        <v>436.62214164014426</v>
      </c>
      <c r="JG182" s="62">
        <f t="shared" si="448"/>
        <v>427.48981984808972</v>
      </c>
      <c r="JH182" s="62">
        <f t="shared" si="448"/>
        <v>418.8085677809745</v>
      </c>
      <c r="JI182" s="62">
        <f t="shared" si="448"/>
        <v>411.15340843136732</v>
      </c>
      <c r="JJ182" s="62">
        <f t="shared" ref="JJ182:LU182" si="449">JJ124*SUMIFS(166:166,164:164,"&lt;="&amp;JJ100,164:164,"&gt;"&amp;EOMONTH(JJ100,-1))*SUMIFS(172:172,168:168,"&lt;="&amp;JJ100,168:168,"&gt;"&amp;EOMONTH(JJ100,-1))</f>
        <v>403.81164899491034</v>
      </c>
      <c r="JK182" s="62">
        <f t="shared" si="449"/>
        <v>398.59628644963345</v>
      </c>
      <c r="JL182" s="62">
        <f t="shared" si="449"/>
        <v>394.05752129710186</v>
      </c>
      <c r="JM182" s="62">
        <f t="shared" si="449"/>
        <v>390.66980796896337</v>
      </c>
      <c r="JN182" s="62">
        <f t="shared" si="449"/>
        <v>388.26642858721675</v>
      </c>
      <c r="JO182" s="62">
        <f t="shared" si="449"/>
        <v>386.46338886794956</v>
      </c>
      <c r="JP182" s="62">
        <f t="shared" si="449"/>
        <v>385.28322049344405</v>
      </c>
      <c r="JQ182" s="62">
        <f t="shared" si="449"/>
        <v>385.48323866092221</v>
      </c>
      <c r="JR182" s="62">
        <f t="shared" si="449"/>
        <v>386.42183880923898</v>
      </c>
      <c r="JS182" s="62">
        <f t="shared" si="449"/>
        <v>387.18959053896094</v>
      </c>
      <c r="JT182" s="62">
        <f t="shared" si="449"/>
        <v>389.70539618715077</v>
      </c>
      <c r="JU182" s="62">
        <f t="shared" si="449"/>
        <v>394.51317519180748</v>
      </c>
      <c r="JV182" s="62">
        <f t="shared" si="449"/>
        <v>400.21474071476484</v>
      </c>
      <c r="JW182" s="62">
        <f t="shared" si="449"/>
        <v>406.93111610835808</v>
      </c>
      <c r="JX182" s="62">
        <f t="shared" si="449"/>
        <v>416.1380124589877</v>
      </c>
      <c r="JY182" s="62">
        <f t="shared" si="449"/>
        <v>424.03767579606239</v>
      </c>
      <c r="JZ182" s="62">
        <f t="shared" si="449"/>
        <v>429.49441017058962</v>
      </c>
      <c r="KA182" s="62">
        <f t="shared" si="449"/>
        <v>128.08931710496256</v>
      </c>
      <c r="KB182" s="62">
        <f t="shared" si="449"/>
        <v>129.93564772956219</v>
      </c>
      <c r="KC182" s="62">
        <f t="shared" si="449"/>
        <v>131.79072162361615</v>
      </c>
      <c r="KD182" s="62">
        <f t="shared" si="449"/>
        <v>133.76704245921016</v>
      </c>
      <c r="KE182" s="62">
        <f t="shared" si="449"/>
        <v>136.35792212057606</v>
      </c>
      <c r="KF182" s="62">
        <f t="shared" si="449"/>
        <v>138.52294049503871</v>
      </c>
      <c r="KG182" s="62">
        <f t="shared" si="449"/>
        <v>139.92484257502974</v>
      </c>
      <c r="KH182" s="62">
        <f t="shared" si="449"/>
        <v>141.22160173885874</v>
      </c>
      <c r="KI182" s="62">
        <f t="shared" si="449"/>
        <v>144.14669500892018</v>
      </c>
      <c r="KJ182" s="62">
        <f t="shared" si="449"/>
        <v>147.43295333782706</v>
      </c>
      <c r="KK182" s="62">
        <f t="shared" si="449"/>
        <v>150.96613422918739</v>
      </c>
      <c r="KL182" s="62">
        <f t="shared" si="449"/>
        <v>155.32869120115191</v>
      </c>
      <c r="KM182" s="62">
        <f t="shared" si="449"/>
        <v>158.97512691203016</v>
      </c>
      <c r="KN182" s="62">
        <f t="shared" si="449"/>
        <v>161.69996396774715</v>
      </c>
      <c r="KO182" s="62">
        <f t="shared" si="449"/>
        <v>164.0154644860101</v>
      </c>
      <c r="KP182" s="62">
        <f t="shared" si="449"/>
        <v>165.49357976784859</v>
      </c>
      <c r="KQ182" s="62">
        <f t="shared" si="449"/>
        <v>166.54391632636913</v>
      </c>
      <c r="KR182" s="62">
        <f t="shared" si="449"/>
        <v>167.11620572845158</v>
      </c>
      <c r="KS182" s="62">
        <f t="shared" si="449"/>
        <v>167.66647853577592</v>
      </c>
      <c r="KT182" s="62">
        <f t="shared" si="449"/>
        <v>168.46277435546227</v>
      </c>
      <c r="KU182" s="62">
        <f t="shared" si="449"/>
        <v>168.8326627881155</v>
      </c>
      <c r="KV182" s="62">
        <f t="shared" si="449"/>
        <v>168.87508963642787</v>
      </c>
      <c r="KW182" s="62">
        <f t="shared" si="449"/>
        <v>169.7225711207571</v>
      </c>
      <c r="KX182" s="62">
        <f t="shared" si="449"/>
        <v>170.64919680734357</v>
      </c>
      <c r="KY182" s="62">
        <f t="shared" si="449"/>
        <v>170.92167132233013</v>
      </c>
      <c r="KZ182" s="62">
        <f t="shared" si="449"/>
        <v>171.48021587341651</v>
      </c>
      <c r="LA182" s="62">
        <f t="shared" si="449"/>
        <v>172.45003672124258</v>
      </c>
      <c r="LB182" s="62">
        <f t="shared" si="449"/>
        <v>172.17591707694146</v>
      </c>
      <c r="LC182" s="62">
        <f t="shared" si="449"/>
        <v>171.77281771677798</v>
      </c>
      <c r="LD182" s="62">
        <f t="shared" si="449"/>
        <v>172.45844079740621</v>
      </c>
      <c r="LE182" s="62">
        <f t="shared" si="449"/>
        <v>173.68535042000994</v>
      </c>
      <c r="LF182" s="62">
        <f t="shared" si="449"/>
        <v>126.92714192492684</v>
      </c>
      <c r="LG182" s="62">
        <f t="shared" si="449"/>
        <v>127.8223362879707</v>
      </c>
      <c r="LH182" s="62">
        <f t="shared" si="449"/>
        <v>129.08779596074012</v>
      </c>
      <c r="LI182" s="62">
        <f t="shared" si="449"/>
        <v>129.50394815144884</v>
      </c>
      <c r="LJ182" s="62">
        <f t="shared" si="449"/>
        <v>129.81334611672244</v>
      </c>
      <c r="LK182" s="62">
        <f t="shared" si="449"/>
        <v>130.88661738169341</v>
      </c>
      <c r="LL182" s="62">
        <f t="shared" si="449"/>
        <v>133.31254872071241</v>
      </c>
      <c r="LM182" s="62">
        <f t="shared" si="449"/>
        <v>134.43010713926719</v>
      </c>
      <c r="LN182" s="62">
        <f t="shared" si="449"/>
        <v>135.50880764155536</v>
      </c>
      <c r="LO182" s="62">
        <f t="shared" si="449"/>
        <v>136.89509445670825</v>
      </c>
      <c r="LP182" s="62">
        <f t="shared" si="449"/>
        <v>136.82858044615679</v>
      </c>
      <c r="LQ182" s="62">
        <f t="shared" si="449"/>
        <v>136.64843277156999</v>
      </c>
      <c r="LR182" s="62">
        <f t="shared" si="449"/>
        <v>137.14853822660982</v>
      </c>
      <c r="LS182" s="62">
        <f t="shared" si="449"/>
        <v>137.04020579504439</v>
      </c>
      <c r="LT182" s="62">
        <f t="shared" si="449"/>
        <v>137.40094880649116</v>
      </c>
      <c r="LU182" s="62">
        <f t="shared" si="449"/>
        <v>137.9004059731536</v>
      </c>
      <c r="LV182" s="62">
        <f t="shared" ref="LV182:NO182" si="450">LV124*SUMIFS(166:166,164:164,"&lt;="&amp;LV100,164:164,"&gt;"&amp;EOMONTH(LV100,-1))*SUMIFS(172:172,168:168,"&lt;="&amp;LV100,168:168,"&gt;"&amp;EOMONTH(LV100,-1))</f>
        <v>138.56762627590433</v>
      </c>
      <c r="LW182" s="62">
        <f t="shared" si="450"/>
        <v>139.21068118230602</v>
      </c>
      <c r="LX182" s="62">
        <f t="shared" si="450"/>
        <v>139.76208037082679</v>
      </c>
      <c r="LY182" s="62">
        <f t="shared" si="450"/>
        <v>140.40921362979577</v>
      </c>
      <c r="LZ182" s="62">
        <f t="shared" si="450"/>
        <v>141.09052123932409</v>
      </c>
      <c r="MA182" s="62">
        <f t="shared" si="450"/>
        <v>141.58936980125162</v>
      </c>
      <c r="MB182" s="62">
        <f t="shared" si="450"/>
        <v>141.96797968947851</v>
      </c>
      <c r="MC182" s="62">
        <f t="shared" si="450"/>
        <v>142.18792540241361</v>
      </c>
      <c r="MD182" s="62">
        <f t="shared" si="450"/>
        <v>142.08731970024223</v>
      </c>
      <c r="ME182" s="62">
        <f t="shared" si="450"/>
        <v>141.93049274463385</v>
      </c>
      <c r="MF182" s="62">
        <f t="shared" si="450"/>
        <v>141.63323374569285</v>
      </c>
      <c r="MG182" s="62">
        <f t="shared" si="450"/>
        <v>141.4832518026538</v>
      </c>
      <c r="MH182" s="62">
        <f t="shared" si="450"/>
        <v>141.42485647991546</v>
      </c>
      <c r="MI182" s="62">
        <f t="shared" si="450"/>
        <v>141.3659476673003</v>
      </c>
      <c r="MJ182" s="62">
        <f t="shared" si="450"/>
        <v>141.26521051465815</v>
      </c>
      <c r="MK182" s="62">
        <f t="shared" si="450"/>
        <v>140.99749897770229</v>
      </c>
      <c r="ML182" s="62">
        <f t="shared" si="450"/>
        <v>140.71350225242242</v>
      </c>
      <c r="MM182" s="62">
        <f t="shared" si="450"/>
        <v>140.3597562493899</v>
      </c>
      <c r="MN182" s="62">
        <f t="shared" si="450"/>
        <v>140.18272194860882</v>
      </c>
      <c r="MO182" s="62">
        <f t="shared" si="450"/>
        <v>140.08008867786751</v>
      </c>
      <c r="MP182" s="62">
        <f t="shared" si="450"/>
        <v>139.97298513004773</v>
      </c>
      <c r="MQ182" s="62">
        <f t="shared" si="450"/>
        <v>139.47552980774651</v>
      </c>
      <c r="MR182" s="62">
        <f t="shared" si="450"/>
        <v>138.69152398387939</v>
      </c>
      <c r="MS182" s="62">
        <f t="shared" si="450"/>
        <v>137.85852432031268</v>
      </c>
      <c r="MT182" s="62">
        <f t="shared" si="450"/>
        <v>136.90939226143786</v>
      </c>
      <c r="MU182" s="62">
        <f t="shared" si="450"/>
        <v>136.04167185101304</v>
      </c>
      <c r="MV182" s="62">
        <f t="shared" si="450"/>
        <v>135.5684381944321</v>
      </c>
      <c r="MW182" s="62">
        <f t="shared" si="450"/>
        <v>135.18786329200114</v>
      </c>
      <c r="MX182" s="62">
        <f t="shared" si="450"/>
        <v>135.08172784978592</v>
      </c>
      <c r="MY182" s="62">
        <f t="shared" si="450"/>
        <v>135.11083027647618</v>
      </c>
      <c r="MZ182" s="62">
        <f t="shared" si="450"/>
        <v>135.22825982828371</v>
      </c>
      <c r="NA182" s="62">
        <f t="shared" si="450"/>
        <v>135.36752069552412</v>
      </c>
      <c r="NB182" s="62">
        <f t="shared" si="450"/>
        <v>135.52877044860304</v>
      </c>
      <c r="NC182" s="62">
        <f t="shared" si="450"/>
        <v>135.71479593923397</v>
      </c>
      <c r="ND182" s="62">
        <f t="shared" si="450"/>
        <v>135.87510641683795</v>
      </c>
      <c r="NE182" s="62">
        <f t="shared" si="450"/>
        <v>135.9798195872348</v>
      </c>
      <c r="NF182" s="62">
        <f t="shared" si="450"/>
        <v>136.0510248249177</v>
      </c>
      <c r="NG182" s="62">
        <f t="shared" si="450"/>
        <v>136.11196064972344</v>
      </c>
      <c r="NH182" s="62">
        <f t="shared" si="450"/>
        <v>136.12813946698697</v>
      </c>
      <c r="NI182" s="62">
        <f t="shared" si="450"/>
        <v>136.17837452346251</v>
      </c>
      <c r="NJ182" s="62">
        <f t="shared" si="450"/>
        <v>136.23456966561656</v>
      </c>
      <c r="NK182" s="62">
        <f t="shared" si="450"/>
        <v>136.27496018998792</v>
      </c>
      <c r="NL182" s="62">
        <f t="shared" si="450"/>
        <v>136.26925575424414</v>
      </c>
      <c r="NM182" s="62">
        <f t="shared" si="450"/>
        <v>136.21891998244294</v>
      </c>
      <c r="NN182" s="62">
        <f t="shared" si="450"/>
        <v>136.14185849872146</v>
      </c>
      <c r="NO182" s="63">
        <f t="shared" si="450"/>
        <v>0</v>
      </c>
      <c r="NP182" s="1"/>
      <c r="NQ182" s="1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s="10" customFormat="1" x14ac:dyDescent="0.2">
      <c r="A184" s="8"/>
      <c r="B184" s="8"/>
      <c r="C184" s="136" t="str">
        <f>OFMOR_FFF_0!C184</f>
        <v>CFOut</v>
      </c>
      <c r="D184" s="136"/>
      <c r="E184" s="136" t="str">
        <f>OFMOR_FFF_0!E184</f>
        <v>Распределение плановых предоплат поставщикам товаров с учетом скидок</v>
      </c>
      <c r="F184" s="8"/>
      <c r="G184" s="8" t="str">
        <f>OFMOR_FFF_0!G184</f>
        <v>тыс.руб.</v>
      </c>
      <c r="H184" s="8"/>
      <c r="I184" s="8"/>
      <c r="J184" s="8"/>
      <c r="K184" s="9">
        <f>SUM(N184:NO184)</f>
        <v>71900.505496106591</v>
      </c>
      <c r="L184" s="8"/>
      <c r="M184" s="8"/>
      <c r="N184" s="33">
        <f t="shared" ref="N184:BY184" si="451">N135*SUMIFS(166:166,164:164,"&lt;="&amp;N100,164:164,"&gt;"&amp;EOMONTH(N100,-1))*SUMIFS(172:172,168:168,"&lt;="&amp;N100,168:168,"&gt;"&amp;EOMONTH(N100,-1))</f>
        <v>0</v>
      </c>
      <c r="O184" s="34">
        <f t="shared" si="451"/>
        <v>18.837606486991774</v>
      </c>
      <c r="P184" s="34">
        <f t="shared" si="451"/>
        <v>22.910711884279255</v>
      </c>
      <c r="Q184" s="34">
        <f t="shared" si="451"/>
        <v>38.53880375774002</v>
      </c>
      <c r="R184" s="34">
        <f t="shared" si="451"/>
        <v>59.564068895553859</v>
      </c>
      <c r="S184" s="34">
        <f t="shared" si="451"/>
        <v>65.396946735716739</v>
      </c>
      <c r="T184" s="34">
        <f t="shared" si="451"/>
        <v>73.24449487827556</v>
      </c>
      <c r="U184" s="34">
        <f t="shared" si="451"/>
        <v>116.49212571209046</v>
      </c>
      <c r="V184" s="34">
        <f t="shared" si="451"/>
        <v>145.66517412962577</v>
      </c>
      <c r="W184" s="34">
        <f t="shared" si="451"/>
        <v>143.55137400565343</v>
      </c>
      <c r="X184" s="34">
        <f t="shared" si="451"/>
        <v>206.54772086867436</v>
      </c>
      <c r="Y184" s="34">
        <f t="shared" si="451"/>
        <v>290.57019791404548</v>
      </c>
      <c r="Z184" s="34">
        <f t="shared" si="451"/>
        <v>314.15311092713893</v>
      </c>
      <c r="AA184" s="34">
        <f t="shared" si="451"/>
        <v>346.13365211910957</v>
      </c>
      <c r="AB184" s="34">
        <f t="shared" si="451"/>
        <v>429.22551492033739</v>
      </c>
      <c r="AC184" s="34">
        <f t="shared" si="451"/>
        <v>394.23359712543936</v>
      </c>
      <c r="AD184" s="34">
        <f t="shared" si="451"/>
        <v>320.63393485523477</v>
      </c>
      <c r="AE184" s="34">
        <f t="shared" si="451"/>
        <v>319.43124675206565</v>
      </c>
      <c r="AF184" s="34">
        <f t="shared" si="451"/>
        <v>360.66804334444606</v>
      </c>
      <c r="AG184" s="34">
        <f t="shared" si="451"/>
        <v>356.31088891986974</v>
      </c>
      <c r="AH184" s="34">
        <f t="shared" si="451"/>
        <v>368.78120201391715</v>
      </c>
      <c r="AI184" s="34">
        <f t="shared" si="451"/>
        <v>440.5610335920743</v>
      </c>
      <c r="AJ184" s="34">
        <f t="shared" si="451"/>
        <v>404.33961404154519</v>
      </c>
      <c r="AK184" s="34">
        <f t="shared" si="451"/>
        <v>330.26475820810458</v>
      </c>
      <c r="AL184" s="34">
        <f t="shared" si="451"/>
        <v>327.09615162418572</v>
      </c>
      <c r="AM184" s="34">
        <f t="shared" si="451"/>
        <v>514.86834019552111</v>
      </c>
      <c r="AN184" s="34">
        <f t="shared" si="451"/>
        <v>550.03554201672034</v>
      </c>
      <c r="AO184" s="34">
        <f t="shared" si="451"/>
        <v>575.09661402965014</v>
      </c>
      <c r="AP184" s="34">
        <f t="shared" si="451"/>
        <v>667.92682276273354</v>
      </c>
      <c r="AQ184" s="34">
        <f t="shared" si="451"/>
        <v>582.98104238449218</v>
      </c>
      <c r="AR184" s="34">
        <f t="shared" si="451"/>
        <v>462.83344680048634</v>
      </c>
      <c r="AS184" s="34">
        <f t="shared" si="451"/>
        <v>278.64756669288334</v>
      </c>
      <c r="AT184" s="34">
        <f t="shared" si="451"/>
        <v>211.27488965989909</v>
      </c>
      <c r="AU184" s="34">
        <f t="shared" si="451"/>
        <v>178.52706826737952</v>
      </c>
      <c r="AV184" s="34">
        <f t="shared" si="451"/>
        <v>157.61498533959846</v>
      </c>
      <c r="AW184" s="34">
        <f t="shared" si="451"/>
        <v>155.07882108557192</v>
      </c>
      <c r="AX184" s="34">
        <f t="shared" si="451"/>
        <v>152.49406541090752</v>
      </c>
      <c r="AY184" s="34">
        <f t="shared" si="451"/>
        <v>141.010499053845</v>
      </c>
      <c r="AZ184" s="34">
        <f t="shared" si="451"/>
        <v>144.737271642151</v>
      </c>
      <c r="BA184" s="34">
        <f t="shared" si="451"/>
        <v>160.22612663987229</v>
      </c>
      <c r="BB184" s="34">
        <f t="shared" si="451"/>
        <v>163.55332523787803</v>
      </c>
      <c r="BC184" s="34">
        <f t="shared" si="451"/>
        <v>171.64431599238199</v>
      </c>
      <c r="BD184" s="34">
        <f t="shared" si="451"/>
        <v>191.1972792585498</v>
      </c>
      <c r="BE184" s="34">
        <f t="shared" si="451"/>
        <v>194.39433703028007</v>
      </c>
      <c r="BF184" s="34">
        <f t="shared" si="451"/>
        <v>199.87586455514844</v>
      </c>
      <c r="BG184" s="34">
        <f t="shared" si="451"/>
        <v>211.49322283394869</v>
      </c>
      <c r="BH184" s="34">
        <f t="shared" si="451"/>
        <v>231.93852646565983</v>
      </c>
      <c r="BI184" s="34">
        <f t="shared" si="451"/>
        <v>246.53865573372792</v>
      </c>
      <c r="BJ184" s="34">
        <f t="shared" si="451"/>
        <v>259.1710700191004</v>
      </c>
      <c r="BK184" s="34">
        <f t="shared" si="451"/>
        <v>280.46752416469775</v>
      </c>
      <c r="BL184" s="34">
        <f t="shared" si="451"/>
        <v>290.37139153024725</v>
      </c>
      <c r="BM184" s="34">
        <f t="shared" si="451"/>
        <v>297.61928397166133</v>
      </c>
      <c r="BN184" s="34">
        <f t="shared" si="451"/>
        <v>312.08579343089559</v>
      </c>
      <c r="BO184" s="34">
        <f t="shared" si="451"/>
        <v>337.63409016287278</v>
      </c>
      <c r="BP184" s="34">
        <f t="shared" si="451"/>
        <v>355.33467282061429</v>
      </c>
      <c r="BQ184" s="34">
        <f t="shared" si="451"/>
        <v>369.66825954146719</v>
      </c>
      <c r="BR184" s="34">
        <f t="shared" si="451"/>
        <v>394.38122435361214</v>
      </c>
      <c r="BS184" s="34">
        <f t="shared" si="451"/>
        <v>406.81127254780449</v>
      </c>
      <c r="BT184" s="34">
        <f t="shared" si="451"/>
        <v>413.8864511521121</v>
      </c>
      <c r="BU184" s="34">
        <f t="shared" si="451"/>
        <v>332.81809966417211</v>
      </c>
      <c r="BV184" s="34">
        <f t="shared" si="451"/>
        <v>329.11767892320154</v>
      </c>
      <c r="BW184" s="34">
        <f t="shared" si="451"/>
        <v>326.42466754532461</v>
      </c>
      <c r="BX184" s="34">
        <f t="shared" si="451"/>
        <v>320.80459230545307</v>
      </c>
      <c r="BY184" s="34">
        <f t="shared" si="451"/>
        <v>316.67950276964172</v>
      </c>
      <c r="BZ184" s="34">
        <f t="shared" ref="BZ184:EK184" si="452">BZ135*SUMIFS(166:166,164:164,"&lt;="&amp;BZ100,164:164,"&gt;"&amp;EOMONTH(BZ100,-1))*SUMIFS(172:172,168:168,"&lt;="&amp;BZ100,168:168,"&gt;"&amp;EOMONTH(BZ100,-1))</f>
        <v>315.91195981468576</v>
      </c>
      <c r="CA184" s="34">
        <f t="shared" si="452"/>
        <v>314.40806726021691</v>
      </c>
      <c r="CB184" s="34">
        <f t="shared" si="452"/>
        <v>312.5466498698616</v>
      </c>
      <c r="CC184" s="34">
        <f t="shared" si="452"/>
        <v>312.10908146806503</v>
      </c>
      <c r="CD184" s="34">
        <f t="shared" si="452"/>
        <v>310.9494764905528</v>
      </c>
      <c r="CE184" s="34">
        <f t="shared" si="452"/>
        <v>308.88721048817092</v>
      </c>
      <c r="CF184" s="34">
        <f t="shared" si="452"/>
        <v>309.36095914538095</v>
      </c>
      <c r="CG184" s="34">
        <f t="shared" si="452"/>
        <v>312.2358139294588</v>
      </c>
      <c r="CH184" s="34">
        <f t="shared" si="452"/>
        <v>315.18644535655017</v>
      </c>
      <c r="CI184" s="34">
        <f t="shared" si="452"/>
        <v>316.40240563382798</v>
      </c>
      <c r="CJ184" s="34">
        <f t="shared" si="452"/>
        <v>316.34147225353587</v>
      </c>
      <c r="CK184" s="34">
        <f t="shared" si="452"/>
        <v>312.15652408606024</v>
      </c>
      <c r="CL184" s="34">
        <f t="shared" si="452"/>
        <v>304.81158493966751</v>
      </c>
      <c r="CM184" s="34">
        <f t="shared" si="452"/>
        <v>297.70313983596247</v>
      </c>
      <c r="CN184" s="34">
        <f t="shared" si="452"/>
        <v>291.13093053427565</v>
      </c>
      <c r="CO184" s="34">
        <f t="shared" si="452"/>
        <v>286.11835306883273</v>
      </c>
      <c r="CP184" s="34">
        <f t="shared" si="452"/>
        <v>283.21021244514606</v>
      </c>
      <c r="CQ184" s="34">
        <f t="shared" si="452"/>
        <v>283.88091980436712</v>
      </c>
      <c r="CR184" s="34">
        <f t="shared" si="452"/>
        <v>285.96437626247024</v>
      </c>
      <c r="CS184" s="34">
        <f t="shared" si="452"/>
        <v>289.64255938478647</v>
      </c>
      <c r="CT184" s="34">
        <f t="shared" si="452"/>
        <v>294.95141229236845</v>
      </c>
      <c r="CU184" s="34">
        <f t="shared" si="452"/>
        <v>300.18238597036867</v>
      </c>
      <c r="CV184" s="34">
        <f t="shared" si="452"/>
        <v>305.355571292077</v>
      </c>
      <c r="CW184" s="34">
        <f t="shared" si="452"/>
        <v>310.74821384852282</v>
      </c>
      <c r="CX184" s="34">
        <f t="shared" si="452"/>
        <v>316.57723678631334</v>
      </c>
      <c r="CY184" s="34">
        <f t="shared" si="452"/>
        <v>321.32612569688553</v>
      </c>
      <c r="CZ184" s="34">
        <f t="shared" si="452"/>
        <v>152.14566243887816</v>
      </c>
      <c r="DA184" s="34">
        <f t="shared" si="452"/>
        <v>153.71063445480155</v>
      </c>
      <c r="DB184" s="34">
        <f t="shared" si="452"/>
        <v>155.49580861946581</v>
      </c>
      <c r="DC184" s="34">
        <f t="shared" si="452"/>
        <v>157.39153233493369</v>
      </c>
      <c r="DD184" s="34">
        <f t="shared" si="452"/>
        <v>159.20879428063353</v>
      </c>
      <c r="DE184" s="34">
        <f t="shared" si="452"/>
        <v>161.07594310412082</v>
      </c>
      <c r="DF184" s="34">
        <f t="shared" si="452"/>
        <v>162.64139430468941</v>
      </c>
      <c r="DG184" s="34">
        <f t="shared" si="452"/>
        <v>163.97268113340965</v>
      </c>
      <c r="DH184" s="34">
        <f t="shared" si="452"/>
        <v>165.23499818471529</v>
      </c>
      <c r="DI184" s="34">
        <f t="shared" si="452"/>
        <v>166.52650132759712</v>
      </c>
      <c r="DJ184" s="34">
        <f t="shared" si="452"/>
        <v>167.86477749375945</v>
      </c>
      <c r="DK184" s="34">
        <f t="shared" si="452"/>
        <v>169.09148752131227</v>
      </c>
      <c r="DL184" s="34">
        <f t="shared" si="452"/>
        <v>169.7797907668994</v>
      </c>
      <c r="DM184" s="34">
        <f t="shared" si="452"/>
        <v>169.75051587188108</v>
      </c>
      <c r="DN184" s="34">
        <f t="shared" si="452"/>
        <v>169.1946971919823</v>
      </c>
      <c r="DO184" s="34">
        <f t="shared" si="452"/>
        <v>168.15512808539276</v>
      </c>
      <c r="DP184" s="34">
        <f t="shared" si="452"/>
        <v>166.81351014051504</v>
      </c>
      <c r="DQ184" s="34">
        <f t="shared" si="452"/>
        <v>165.6337266038189</v>
      </c>
      <c r="DR184" s="34">
        <f t="shared" si="452"/>
        <v>164.57003512175049</v>
      </c>
      <c r="DS184" s="34">
        <f t="shared" si="452"/>
        <v>164.0304116617082</v>
      </c>
      <c r="DT184" s="34">
        <f t="shared" si="452"/>
        <v>163.6375061767784</v>
      </c>
      <c r="DU184" s="34">
        <f t="shared" si="452"/>
        <v>163.45326914209187</v>
      </c>
      <c r="DV184" s="34">
        <f t="shared" si="452"/>
        <v>163.53078855661539</v>
      </c>
      <c r="DW184" s="34">
        <f t="shared" si="452"/>
        <v>163.54791518535961</v>
      </c>
      <c r="DX184" s="34">
        <f t="shared" si="452"/>
        <v>163.68632305921699</v>
      </c>
      <c r="DY184" s="34">
        <f t="shared" si="452"/>
        <v>163.9747228662022</v>
      </c>
      <c r="DZ184" s="34">
        <f t="shared" si="452"/>
        <v>164.43936915786819</v>
      </c>
      <c r="EA184" s="34">
        <f t="shared" si="452"/>
        <v>164.85608149406062</v>
      </c>
      <c r="EB184" s="34">
        <f t="shared" si="452"/>
        <v>165.22652919178722</v>
      </c>
      <c r="EC184" s="34">
        <f t="shared" si="452"/>
        <v>165.54300689364209</v>
      </c>
      <c r="ED184" s="34">
        <f t="shared" si="452"/>
        <v>257.60638274223146</v>
      </c>
      <c r="EE184" s="34">
        <f t="shared" si="452"/>
        <v>257.50180502199396</v>
      </c>
      <c r="EF184" s="34">
        <f t="shared" si="452"/>
        <v>257.10797584126448</v>
      </c>
      <c r="EG184" s="34">
        <f t="shared" si="452"/>
        <v>256.91753640469688</v>
      </c>
      <c r="EH184" s="34">
        <f t="shared" si="452"/>
        <v>256.85519350823637</v>
      </c>
      <c r="EI184" s="34">
        <f t="shared" si="452"/>
        <v>256.87904173876404</v>
      </c>
      <c r="EJ184" s="34">
        <f t="shared" si="452"/>
        <v>257.01031254153929</v>
      </c>
      <c r="EK184" s="34">
        <f t="shared" si="452"/>
        <v>257.23585463850804</v>
      </c>
      <c r="EL184" s="34">
        <f t="shared" ref="EL184:GW184" si="453">EL135*SUMIFS(166:166,164:164,"&lt;="&amp;EL100,164:164,"&gt;"&amp;EOMONTH(EL100,-1))*SUMIFS(172:172,168:168,"&lt;="&amp;EL100,168:168,"&gt;"&amp;EOMONTH(EL100,-1))</f>
        <v>257.57563202815447</v>
      </c>
      <c r="EM184" s="34">
        <f t="shared" si="453"/>
        <v>257.86738311998357</v>
      </c>
      <c r="EN184" s="34">
        <f t="shared" si="453"/>
        <v>258.35906926008875</v>
      </c>
      <c r="EO184" s="34">
        <f t="shared" si="453"/>
        <v>258.92438269306177</v>
      </c>
      <c r="EP184" s="34">
        <f t="shared" si="453"/>
        <v>259.43654169426355</v>
      </c>
      <c r="EQ184" s="34">
        <f t="shared" si="453"/>
        <v>259.33681858368789</v>
      </c>
      <c r="ER184" s="34">
        <f t="shared" si="453"/>
        <v>258.90610098529851</v>
      </c>
      <c r="ES184" s="34">
        <f t="shared" si="453"/>
        <v>258.29928083718801</v>
      </c>
      <c r="ET184" s="34">
        <f t="shared" si="453"/>
        <v>257.50049228384535</v>
      </c>
      <c r="EU184" s="34">
        <f t="shared" si="453"/>
        <v>257.02573192812548</v>
      </c>
      <c r="EV184" s="34">
        <f t="shared" si="453"/>
        <v>256.66269787729487</v>
      </c>
      <c r="EW184" s="34">
        <f t="shared" si="453"/>
        <v>256.52224411177792</v>
      </c>
      <c r="EX184" s="34">
        <f t="shared" si="453"/>
        <v>256.85410454354161</v>
      </c>
      <c r="EY184" s="34">
        <f t="shared" si="453"/>
        <v>257.14986317130365</v>
      </c>
      <c r="EZ184" s="34">
        <f t="shared" si="453"/>
        <v>257.68556943440211</v>
      </c>
      <c r="FA184" s="34">
        <f t="shared" si="453"/>
        <v>258.4368139746129</v>
      </c>
      <c r="FB184" s="34">
        <f t="shared" si="453"/>
        <v>259.43124918142331</v>
      </c>
      <c r="FC184" s="34">
        <f t="shared" si="453"/>
        <v>260.65333210474461</v>
      </c>
      <c r="FD184" s="34">
        <f t="shared" si="453"/>
        <v>262.1291554047865</v>
      </c>
      <c r="FE184" s="34">
        <f t="shared" si="453"/>
        <v>263.66282062878156</v>
      </c>
      <c r="FF184" s="34">
        <f t="shared" si="453"/>
        <v>265.37349713811176</v>
      </c>
      <c r="FG184" s="34">
        <f t="shared" si="453"/>
        <v>267.66320874690183</v>
      </c>
      <c r="FH184" s="34">
        <f t="shared" si="453"/>
        <v>270.18393815351004</v>
      </c>
      <c r="FI184" s="34">
        <f t="shared" si="453"/>
        <v>78.025842762614587</v>
      </c>
      <c r="FJ184" s="34">
        <f t="shared" si="453"/>
        <v>78.948573475426343</v>
      </c>
      <c r="FK184" s="34">
        <f t="shared" si="453"/>
        <v>79.810778832452343</v>
      </c>
      <c r="FL184" s="34">
        <f t="shared" si="453"/>
        <v>80.532323638879916</v>
      </c>
      <c r="FM184" s="34">
        <f t="shared" si="453"/>
        <v>81.223373888228664</v>
      </c>
      <c r="FN184" s="34">
        <f t="shared" si="453"/>
        <v>82.023905753921312</v>
      </c>
      <c r="FO184" s="34">
        <f t="shared" si="453"/>
        <v>82.845721242864968</v>
      </c>
      <c r="FP184" s="34">
        <f t="shared" si="453"/>
        <v>83.742482613068901</v>
      </c>
      <c r="FQ184" s="34">
        <f t="shared" si="453"/>
        <v>84.791063958440404</v>
      </c>
      <c r="FR184" s="34">
        <f t="shared" si="453"/>
        <v>85.76020353432942</v>
      </c>
      <c r="FS184" s="34">
        <f t="shared" si="453"/>
        <v>86.57216410230626</v>
      </c>
      <c r="FT184" s="34">
        <f t="shared" si="453"/>
        <v>87.335902647273315</v>
      </c>
      <c r="FU184" s="34">
        <f t="shared" si="453"/>
        <v>88.52311388083757</v>
      </c>
      <c r="FV184" s="34">
        <f t="shared" si="453"/>
        <v>89.799367515286477</v>
      </c>
      <c r="FW184" s="34">
        <f t="shared" si="453"/>
        <v>91.151965871435792</v>
      </c>
      <c r="FX184" s="34">
        <f t="shared" si="453"/>
        <v>92.687689171631007</v>
      </c>
      <c r="FY184" s="34">
        <f t="shared" si="453"/>
        <v>94.016465416072762</v>
      </c>
      <c r="FZ184" s="34">
        <f t="shared" si="453"/>
        <v>95.097680078381117</v>
      </c>
      <c r="GA184" s="34">
        <f t="shared" si="453"/>
        <v>96.085482049993473</v>
      </c>
      <c r="GB184" s="34">
        <f t="shared" si="453"/>
        <v>96.736978674179511</v>
      </c>
      <c r="GC184" s="34">
        <f t="shared" si="453"/>
        <v>97.273306834716152</v>
      </c>
      <c r="GD184" s="34">
        <f t="shared" si="453"/>
        <v>97.679770096515924</v>
      </c>
      <c r="GE184" s="34">
        <f t="shared" si="453"/>
        <v>97.943937136699503</v>
      </c>
      <c r="GF184" s="34">
        <f t="shared" si="453"/>
        <v>98.164354500088805</v>
      </c>
      <c r="GG184" s="34">
        <f t="shared" si="453"/>
        <v>98.317218466074095</v>
      </c>
      <c r="GH184" s="34">
        <f t="shared" si="453"/>
        <v>98.220831842451744</v>
      </c>
      <c r="GI184" s="34">
        <f t="shared" si="453"/>
        <v>98.011745394720435</v>
      </c>
      <c r="GJ184" s="34">
        <f t="shared" si="453"/>
        <v>97.818427131256456</v>
      </c>
      <c r="GK184" s="34">
        <f t="shared" si="453"/>
        <v>97.339758245368671</v>
      </c>
      <c r="GL184" s="34">
        <f t="shared" si="453"/>
        <v>96.458154975568462</v>
      </c>
      <c r="GM184" s="34">
        <f t="shared" si="453"/>
        <v>190.86630355644297</v>
      </c>
      <c r="GN184" s="34">
        <f t="shared" si="453"/>
        <v>188.49737562533187</v>
      </c>
      <c r="GO184" s="34">
        <f t="shared" si="453"/>
        <v>185.27841596843828</v>
      </c>
      <c r="GP184" s="34">
        <f t="shared" si="453"/>
        <v>182.46266016708685</v>
      </c>
      <c r="GQ184" s="34">
        <f t="shared" si="453"/>
        <v>180.43995927555898</v>
      </c>
      <c r="GR184" s="34">
        <f t="shared" si="453"/>
        <v>178.51057397427195</v>
      </c>
      <c r="GS184" s="34">
        <f t="shared" si="453"/>
        <v>176.22039523591181</v>
      </c>
      <c r="GT184" s="34">
        <f t="shared" si="453"/>
        <v>173.96458275386078</v>
      </c>
      <c r="GU184" s="34">
        <f t="shared" si="453"/>
        <v>171.60458755250087</v>
      </c>
      <c r="GV184" s="34">
        <f t="shared" si="453"/>
        <v>168.51309108796005</v>
      </c>
      <c r="GW184" s="34">
        <f t="shared" si="453"/>
        <v>165.85587801321424</v>
      </c>
      <c r="GX184" s="34">
        <f t="shared" ref="GX184:JI184" si="454">GX135*SUMIFS(166:166,164:164,"&lt;="&amp;GX100,164:164,"&gt;"&amp;EOMONTH(GX100,-1))*SUMIFS(172:172,168:168,"&lt;="&amp;GX100,168:168,"&gt;"&amp;EOMONTH(GX100,-1))</f>
        <v>164.00144304817718</v>
      </c>
      <c r="GY184" s="34">
        <f t="shared" si="454"/>
        <v>162.25484212799245</v>
      </c>
      <c r="GZ184" s="34">
        <f t="shared" si="454"/>
        <v>158.72126556347087</v>
      </c>
      <c r="HA184" s="34">
        <f t="shared" si="454"/>
        <v>154.99782753379111</v>
      </c>
      <c r="HB184" s="34">
        <f t="shared" si="454"/>
        <v>151.05404749890593</v>
      </c>
      <c r="HC184" s="34">
        <f t="shared" si="454"/>
        <v>146.27540894559098</v>
      </c>
      <c r="HD184" s="34">
        <f t="shared" si="454"/>
        <v>142.37414494817415</v>
      </c>
      <c r="HE184" s="34">
        <f t="shared" si="454"/>
        <v>139.6927460601307</v>
      </c>
      <c r="HF184" s="34">
        <f t="shared" si="454"/>
        <v>137.32257513617216</v>
      </c>
      <c r="HG184" s="34">
        <f t="shared" si="454"/>
        <v>136.29921811142231</v>
      </c>
      <c r="HH184" s="34">
        <f t="shared" si="454"/>
        <v>136.00552664115639</v>
      </c>
      <c r="HI184" s="34">
        <f t="shared" si="454"/>
        <v>135.96419053075684</v>
      </c>
      <c r="HJ184" s="34">
        <f t="shared" si="454"/>
        <v>136.50191995039421</v>
      </c>
      <c r="HK184" s="34">
        <f t="shared" si="454"/>
        <v>137.898281009008</v>
      </c>
      <c r="HL184" s="34">
        <f t="shared" si="454"/>
        <v>139.56305161392831</v>
      </c>
      <c r="HM184" s="34">
        <f t="shared" si="454"/>
        <v>141.44070746315853</v>
      </c>
      <c r="HN184" s="34">
        <f t="shared" si="454"/>
        <v>143.93730692402895</v>
      </c>
      <c r="HO184" s="34">
        <f t="shared" si="454"/>
        <v>145.8099712220604</v>
      </c>
      <c r="HP184" s="34">
        <f t="shared" si="454"/>
        <v>146.55427174201489</v>
      </c>
      <c r="HQ184" s="34">
        <f t="shared" si="454"/>
        <v>146.90845102114727</v>
      </c>
      <c r="HR184" s="34">
        <f t="shared" si="454"/>
        <v>73.790357163461636</v>
      </c>
      <c r="HS184" s="34">
        <f t="shared" si="454"/>
        <v>73.921374805986346</v>
      </c>
      <c r="HT184" s="34">
        <f t="shared" si="454"/>
        <v>74.17315791937132</v>
      </c>
      <c r="HU184" s="34">
        <f t="shared" si="454"/>
        <v>74.852213418240794</v>
      </c>
      <c r="HV184" s="34">
        <f t="shared" si="454"/>
        <v>75.305486587241489</v>
      </c>
      <c r="HW184" s="34">
        <f t="shared" si="454"/>
        <v>75.255631140010934</v>
      </c>
      <c r="HX184" s="34">
        <f t="shared" si="454"/>
        <v>75.09149128055968</v>
      </c>
      <c r="HY184" s="34">
        <f t="shared" si="454"/>
        <v>75.834989009128364</v>
      </c>
      <c r="HZ184" s="34">
        <f t="shared" si="454"/>
        <v>76.60217211511987</v>
      </c>
      <c r="IA184" s="34">
        <f t="shared" si="454"/>
        <v>77.538072329084741</v>
      </c>
      <c r="IB184" s="34">
        <f t="shared" si="454"/>
        <v>78.978405106704756</v>
      </c>
      <c r="IC184" s="34">
        <f t="shared" si="454"/>
        <v>79.949620734245187</v>
      </c>
      <c r="ID184" s="34">
        <f t="shared" si="454"/>
        <v>79.832184872625078</v>
      </c>
      <c r="IE184" s="34">
        <f t="shared" si="454"/>
        <v>79.400944233607603</v>
      </c>
      <c r="IF184" s="34">
        <f t="shared" si="454"/>
        <v>78.393616250725927</v>
      </c>
      <c r="IG184" s="34">
        <f t="shared" si="454"/>
        <v>76.958461983469718</v>
      </c>
      <c r="IH184" s="34">
        <f t="shared" si="454"/>
        <v>75.540973809978397</v>
      </c>
      <c r="II184" s="34">
        <f t="shared" si="454"/>
        <v>74.425980071819524</v>
      </c>
      <c r="IJ184" s="34">
        <f t="shared" si="454"/>
        <v>73.372518745109574</v>
      </c>
      <c r="IK184" s="34">
        <f t="shared" si="454"/>
        <v>72.50473876120337</v>
      </c>
      <c r="IL184" s="34">
        <f t="shared" si="454"/>
        <v>71.702326990006028</v>
      </c>
      <c r="IM184" s="34">
        <f t="shared" si="454"/>
        <v>71.036986144773209</v>
      </c>
      <c r="IN184" s="34">
        <f t="shared" si="454"/>
        <v>70.399555799342096</v>
      </c>
      <c r="IO184" s="34">
        <f t="shared" si="454"/>
        <v>69.691294236026039</v>
      </c>
      <c r="IP184" s="34">
        <f t="shared" si="454"/>
        <v>68.956112972737088</v>
      </c>
      <c r="IQ184" s="34">
        <f t="shared" si="454"/>
        <v>68.140134886555614</v>
      </c>
      <c r="IR184" s="34">
        <f t="shared" si="454"/>
        <v>67.218807901837451</v>
      </c>
      <c r="IS184" s="34">
        <f t="shared" si="454"/>
        <v>66.186087748391671</v>
      </c>
      <c r="IT184" s="34">
        <f t="shared" si="454"/>
        <v>65.338970007663008</v>
      </c>
      <c r="IU184" s="34">
        <f t="shared" si="454"/>
        <v>64.661007038661637</v>
      </c>
      <c r="IV184" s="34">
        <f t="shared" si="454"/>
        <v>64.081657577285569</v>
      </c>
      <c r="IW184" s="34">
        <f t="shared" si="454"/>
        <v>444.74123475154187</v>
      </c>
      <c r="IX184" s="34">
        <f t="shared" si="454"/>
        <v>440.62887233546883</v>
      </c>
      <c r="IY184" s="34">
        <f t="shared" si="454"/>
        <v>436.0218847599424</v>
      </c>
      <c r="IZ184" s="34">
        <f t="shared" si="454"/>
        <v>430.72032915764458</v>
      </c>
      <c r="JA184" s="34">
        <f t="shared" si="454"/>
        <v>426.60737182073649</v>
      </c>
      <c r="JB184" s="34">
        <f t="shared" si="454"/>
        <v>423.42321720496784</v>
      </c>
      <c r="JC184" s="34">
        <f t="shared" si="454"/>
        <v>420.43097444527433</v>
      </c>
      <c r="JD184" s="34">
        <f t="shared" si="454"/>
        <v>415.4785643719249</v>
      </c>
      <c r="JE184" s="34">
        <f t="shared" si="454"/>
        <v>409.40630486999777</v>
      </c>
      <c r="JF184" s="34">
        <f t="shared" si="454"/>
        <v>402.01999571878008</v>
      </c>
      <c r="JG184" s="34">
        <f t="shared" si="454"/>
        <v>393.21011357954444</v>
      </c>
      <c r="JH184" s="34">
        <f t="shared" si="454"/>
        <v>384.84535340654043</v>
      </c>
      <c r="JI184" s="34">
        <f t="shared" si="454"/>
        <v>377.47364796899461</v>
      </c>
      <c r="JJ184" s="34">
        <f t="shared" ref="JJ184:LU184" si="455">JJ135*SUMIFS(166:166,164:164,"&lt;="&amp;JJ100,164:164,"&gt;"&amp;EOMONTH(JJ100,-1))*SUMIFS(172:172,168:168,"&lt;="&amp;JJ100,168:168,"&gt;"&amp;EOMONTH(JJ100,-1))</f>
        <v>370.37753028999799</v>
      </c>
      <c r="JK184" s="34">
        <f t="shared" si="455"/>
        <v>365.29382413217184</v>
      </c>
      <c r="JL184" s="34">
        <f t="shared" si="455"/>
        <v>360.86779527219642</v>
      </c>
      <c r="JM184" s="34">
        <f t="shared" si="455"/>
        <v>357.51785152950413</v>
      </c>
      <c r="JN184" s="34">
        <f t="shared" si="455"/>
        <v>355.08400143486278</v>
      </c>
      <c r="JO184" s="34">
        <f t="shared" si="455"/>
        <v>353.18862583094335</v>
      </c>
      <c r="JP184" s="34">
        <f t="shared" si="455"/>
        <v>351.87269301793731</v>
      </c>
      <c r="JQ184" s="34">
        <f t="shared" si="455"/>
        <v>351.83845596394241</v>
      </c>
      <c r="JR184" s="34">
        <f t="shared" si="455"/>
        <v>352.48815584263303</v>
      </c>
      <c r="JS184" s="34">
        <f t="shared" si="455"/>
        <v>352.99112513597208</v>
      </c>
      <c r="JT184" s="34">
        <f t="shared" si="455"/>
        <v>355.11563207698111</v>
      </c>
      <c r="JU184" s="34">
        <f t="shared" si="455"/>
        <v>359.35104330350123</v>
      </c>
      <c r="JV184" s="34">
        <f t="shared" si="455"/>
        <v>364.39876281176566</v>
      </c>
      <c r="JW184" s="34">
        <f t="shared" si="455"/>
        <v>370.37965071476833</v>
      </c>
      <c r="JX184" s="34">
        <f t="shared" si="455"/>
        <v>378.66346421317007</v>
      </c>
      <c r="JY184" s="34">
        <f t="shared" si="455"/>
        <v>385.74184370405413</v>
      </c>
      <c r="JZ184" s="34">
        <f t="shared" si="455"/>
        <v>390.56871263021475</v>
      </c>
      <c r="KA184" s="34">
        <f t="shared" si="455"/>
        <v>116.44193621289546</v>
      </c>
      <c r="KB184" s="34">
        <f t="shared" si="455"/>
        <v>118.0857096361852</v>
      </c>
      <c r="KC184" s="34">
        <f t="shared" si="455"/>
        <v>119.73251073906459</v>
      </c>
      <c r="KD184" s="34">
        <f t="shared" si="455"/>
        <v>121.49079482690377</v>
      </c>
      <c r="KE184" s="34">
        <f t="shared" si="455"/>
        <v>123.81602784408398</v>
      </c>
      <c r="KF184" s="34">
        <f t="shared" si="455"/>
        <v>125.74607527251437</v>
      </c>
      <c r="KG184" s="34">
        <f t="shared" si="455"/>
        <v>126.97202976824892</v>
      </c>
      <c r="KH184" s="34">
        <f t="shared" si="455"/>
        <v>128.10271885872962</v>
      </c>
      <c r="KI184" s="34">
        <f t="shared" si="455"/>
        <v>130.73971961921094</v>
      </c>
      <c r="KJ184" s="34">
        <f t="shared" si="455"/>
        <v>133.70705276340556</v>
      </c>
      <c r="KK184" s="34">
        <f t="shared" si="455"/>
        <v>136.9024496827376</v>
      </c>
      <c r="KL184" s="34">
        <f t="shared" si="455"/>
        <v>140.86411751248514</v>
      </c>
      <c r="KM184" s="34">
        <f t="shared" si="455"/>
        <v>144.1560378357365</v>
      </c>
      <c r="KN184" s="34">
        <f t="shared" si="455"/>
        <v>146.59223388621541</v>
      </c>
      <c r="KO184" s="34">
        <f t="shared" si="455"/>
        <v>148.65492070678627</v>
      </c>
      <c r="KP184" s="34">
        <f t="shared" si="455"/>
        <v>149.9252153547942</v>
      </c>
      <c r="KQ184" s="34">
        <f t="shared" si="455"/>
        <v>150.790593512676</v>
      </c>
      <c r="KR184" s="34">
        <f t="shared" si="455"/>
        <v>151.21517616412839</v>
      </c>
      <c r="KS184" s="34">
        <f t="shared" si="455"/>
        <v>151.61015768226579</v>
      </c>
      <c r="KT184" s="34">
        <f t="shared" si="455"/>
        <v>152.22908276377314</v>
      </c>
      <c r="KU184" s="34">
        <f t="shared" si="455"/>
        <v>152.4618257880407</v>
      </c>
      <c r="KV184" s="34">
        <f t="shared" si="455"/>
        <v>152.39866766232407</v>
      </c>
      <c r="KW184" s="34">
        <f t="shared" si="455"/>
        <v>153.06492812115854</v>
      </c>
      <c r="KX184" s="34">
        <f t="shared" si="455"/>
        <v>153.79907669082127</v>
      </c>
      <c r="KY184" s="34">
        <f t="shared" si="455"/>
        <v>153.93961809140663</v>
      </c>
      <c r="KZ184" s="34">
        <f t="shared" si="455"/>
        <v>154.33922686358596</v>
      </c>
      <c r="LA184" s="34">
        <f t="shared" si="455"/>
        <v>155.11546595059562</v>
      </c>
      <c r="LB184" s="34">
        <f t="shared" si="455"/>
        <v>154.77058196004697</v>
      </c>
      <c r="LC184" s="34">
        <f t="shared" si="455"/>
        <v>154.31548989161627</v>
      </c>
      <c r="LD184" s="34">
        <f t="shared" si="455"/>
        <v>154.84989761467463</v>
      </c>
      <c r="LE184" s="34">
        <f t="shared" si="455"/>
        <v>155.87600922280726</v>
      </c>
      <c r="LF184" s="34">
        <f t="shared" si="455"/>
        <v>113.85542344373529</v>
      </c>
      <c r="LG184" s="34">
        <f t="shared" si="455"/>
        <v>114.604197677442</v>
      </c>
      <c r="LH184" s="34">
        <f t="shared" si="455"/>
        <v>115.69284794178216</v>
      </c>
      <c r="LI184" s="34">
        <f t="shared" si="455"/>
        <v>116.01424067375325</v>
      </c>
      <c r="LJ184" s="34">
        <f t="shared" si="455"/>
        <v>116.24285501789758</v>
      </c>
      <c r="LK184" s="34">
        <f t="shared" si="455"/>
        <v>117.16497810103422</v>
      </c>
      <c r="LL184" s="34">
        <f t="shared" si="455"/>
        <v>119.31400530475713</v>
      </c>
      <c r="LM184" s="34">
        <f t="shared" si="455"/>
        <v>120.27247471836257</v>
      </c>
      <c r="LN184" s="34">
        <f t="shared" si="455"/>
        <v>121.19147826163518</v>
      </c>
      <c r="LO184" s="34">
        <f t="shared" si="455"/>
        <v>122.3907692530365</v>
      </c>
      <c r="LP184" s="34">
        <f t="shared" si="455"/>
        <v>122.2721812906879</v>
      </c>
      <c r="LQ184" s="34">
        <f t="shared" si="455"/>
        <v>122.05102192849232</v>
      </c>
      <c r="LR184" s="34">
        <f t="shared" si="455"/>
        <v>122.45175942405383</v>
      </c>
      <c r="LS184" s="34">
        <f t="shared" si="455"/>
        <v>122.28743058449757</v>
      </c>
      <c r="LT184" s="34">
        <f t="shared" si="455"/>
        <v>122.55808736947557</v>
      </c>
      <c r="LU184" s="34">
        <f t="shared" si="455"/>
        <v>122.9546860091142</v>
      </c>
      <c r="LV184" s="34">
        <f t="shared" ref="LV184:NO184" si="456">LV135*SUMIFS(166:166,164:164,"&lt;="&amp;LV100,164:164,"&gt;"&amp;EOMONTH(LV100,-1))*SUMIFS(172:172,168:168,"&lt;="&amp;LV100,168:168,"&gt;"&amp;EOMONTH(LV100,-1))</f>
        <v>123.50111381030017</v>
      </c>
      <c r="LW184" s="34">
        <f t="shared" si="456"/>
        <v>124.03505018552949</v>
      </c>
      <c r="LX184" s="34">
        <f t="shared" si="456"/>
        <v>124.4854489002247</v>
      </c>
      <c r="LY184" s="34">
        <f t="shared" si="456"/>
        <v>125.0183462227523</v>
      </c>
      <c r="LZ184" s="34">
        <f t="shared" si="456"/>
        <v>125.57577185733734</v>
      </c>
      <c r="MA184" s="34">
        <f t="shared" si="456"/>
        <v>125.96919418192354</v>
      </c>
      <c r="MB184" s="34">
        <f t="shared" si="456"/>
        <v>126.25191352357085</v>
      </c>
      <c r="MC184" s="34">
        <f t="shared" si="456"/>
        <v>126.38823283063414</v>
      </c>
      <c r="MD184" s="34">
        <f t="shared" si="456"/>
        <v>126.24084130720942</v>
      </c>
      <c r="ME184" s="34">
        <f t="shared" si="456"/>
        <v>126.04484671552871</v>
      </c>
      <c r="MF184" s="34">
        <f t="shared" si="456"/>
        <v>125.71597960393176</v>
      </c>
      <c r="MG184" s="34">
        <f t="shared" si="456"/>
        <v>125.51136642708116</v>
      </c>
      <c r="MH184" s="34">
        <f t="shared" si="456"/>
        <v>125.39114677123234</v>
      </c>
      <c r="MI184" s="34">
        <f t="shared" si="456"/>
        <v>125.26786497333727</v>
      </c>
      <c r="MJ184" s="34">
        <f t="shared" si="456"/>
        <v>125.10395023314547</v>
      </c>
      <c r="MK184" s="34">
        <f t="shared" si="456"/>
        <v>124.79999127449254</v>
      </c>
      <c r="ML184" s="34">
        <f t="shared" si="456"/>
        <v>124.48458581671464</v>
      </c>
      <c r="MM184" s="34">
        <f t="shared" si="456"/>
        <v>124.10438169129841</v>
      </c>
      <c r="MN184" s="34">
        <f t="shared" si="456"/>
        <v>123.87672287061484</v>
      </c>
      <c r="MO184" s="34">
        <f t="shared" si="456"/>
        <v>123.7191602442723</v>
      </c>
      <c r="MP184" s="34">
        <f t="shared" si="456"/>
        <v>123.55660037754863</v>
      </c>
      <c r="MQ184" s="34">
        <f t="shared" si="456"/>
        <v>123.04070839290377</v>
      </c>
      <c r="MR184" s="34">
        <f t="shared" si="456"/>
        <v>122.27767850427493</v>
      </c>
      <c r="MS184" s="34">
        <f t="shared" si="456"/>
        <v>121.47427986371378</v>
      </c>
      <c r="MT184" s="34">
        <f t="shared" si="456"/>
        <v>120.56422615736703</v>
      </c>
      <c r="MU184" s="34">
        <f t="shared" si="456"/>
        <v>119.72878071083211</v>
      </c>
      <c r="MV184" s="34">
        <f t="shared" si="456"/>
        <v>119.24556775603048</v>
      </c>
      <c r="MW184" s="34">
        <f t="shared" si="456"/>
        <v>118.84292002699694</v>
      </c>
      <c r="MX184" s="34">
        <f t="shared" si="456"/>
        <v>118.68901442679939</v>
      </c>
      <c r="MY184" s="34">
        <f t="shared" si="456"/>
        <v>118.66058356761201</v>
      </c>
      <c r="MZ184" s="34">
        <f t="shared" si="456"/>
        <v>118.71459997227913</v>
      </c>
      <c r="NA184" s="34">
        <f t="shared" si="456"/>
        <v>118.79038590413572</v>
      </c>
      <c r="NB184" s="34">
        <f t="shared" si="456"/>
        <v>118.88101600219609</v>
      </c>
      <c r="NC184" s="34">
        <f t="shared" si="456"/>
        <v>118.99293682505305</v>
      </c>
      <c r="ND184" s="34">
        <f t="shared" si="456"/>
        <v>119.08010073734012</v>
      </c>
      <c r="NE184" s="34">
        <f t="shared" si="456"/>
        <v>119.11780969220719</v>
      </c>
      <c r="NF184" s="34">
        <f t="shared" si="456"/>
        <v>119.12907454812421</v>
      </c>
      <c r="NG184" s="34">
        <f t="shared" si="456"/>
        <v>119.13254377082751</v>
      </c>
      <c r="NH184" s="34">
        <f t="shared" si="456"/>
        <v>119.09691874827435</v>
      </c>
      <c r="NI184" s="34">
        <f t="shared" si="456"/>
        <v>119.08763651402508</v>
      </c>
      <c r="NJ184" s="34">
        <f t="shared" si="456"/>
        <v>119.08154815549426</v>
      </c>
      <c r="NK184" s="34">
        <f t="shared" si="456"/>
        <v>119.0605444308614</v>
      </c>
      <c r="NL184" s="34">
        <f t="shared" si="456"/>
        <v>118.99988275327291</v>
      </c>
      <c r="NM184" s="34">
        <f t="shared" si="456"/>
        <v>118.90244813258658</v>
      </c>
      <c r="NN184" s="34">
        <f t="shared" si="456"/>
        <v>118.78318887414022</v>
      </c>
      <c r="NO184" s="35">
        <f t="shared" si="456"/>
        <v>0</v>
      </c>
      <c r="NP184" s="8"/>
      <c r="NQ184" s="8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x14ac:dyDescent="0.2">
      <c r="A186" s="1"/>
      <c r="B186" s="1"/>
      <c r="C186" s="180" t="str">
        <f>OFMOR_FFF_0!C186</f>
        <v>SFIn</v>
      </c>
      <c r="D186" s="1"/>
      <c r="E186" s="180" t="str">
        <f>OFMOR_FFF_0!E186</f>
        <v>Даты плановых закупок товара для перепродажи</v>
      </c>
      <c r="F186" s="1"/>
      <c r="G186" s="180" t="str">
        <f>OFMOR_FFF_0!G186</f>
        <v>дата</v>
      </c>
      <c r="H186" s="1"/>
      <c r="I186" s="180"/>
      <c r="J186" s="1"/>
      <c r="K186" s="184"/>
      <c r="L186" s="1"/>
      <c r="M186" s="1"/>
      <c r="N186" s="177">
        <f t="shared" ref="N186:BY186" si="457">IF(N100="","",N180-SUMIFS(170:170,168:168,"&lt;="&amp;N100,168:168,"&gt;"&amp;EOMONTH(N100,-1)))</f>
        <v>43483</v>
      </c>
      <c r="O186" s="178">
        <f t="shared" si="457"/>
        <v>43484</v>
      </c>
      <c r="P186" s="178">
        <f t="shared" si="457"/>
        <v>43485</v>
      </c>
      <c r="Q186" s="178">
        <f t="shared" si="457"/>
        <v>43486</v>
      </c>
      <c r="R186" s="178">
        <f t="shared" si="457"/>
        <v>43487</v>
      </c>
      <c r="S186" s="178">
        <f t="shared" si="457"/>
        <v>43488</v>
      </c>
      <c r="T186" s="178">
        <f t="shared" si="457"/>
        <v>43489</v>
      </c>
      <c r="U186" s="178">
        <f t="shared" si="457"/>
        <v>43490</v>
      </c>
      <c r="V186" s="178">
        <f t="shared" si="457"/>
        <v>43491</v>
      </c>
      <c r="W186" s="178">
        <f t="shared" si="457"/>
        <v>43492</v>
      </c>
      <c r="X186" s="178">
        <f t="shared" si="457"/>
        <v>43493</v>
      </c>
      <c r="Y186" s="178">
        <f t="shared" si="457"/>
        <v>43494</v>
      </c>
      <c r="Z186" s="178">
        <f t="shared" si="457"/>
        <v>43495</v>
      </c>
      <c r="AA186" s="178">
        <f t="shared" si="457"/>
        <v>43496</v>
      </c>
      <c r="AB186" s="178">
        <f t="shared" si="457"/>
        <v>43497</v>
      </c>
      <c r="AC186" s="178">
        <f t="shared" si="457"/>
        <v>43498</v>
      </c>
      <c r="AD186" s="178">
        <f t="shared" si="457"/>
        <v>43499</v>
      </c>
      <c r="AE186" s="178">
        <f t="shared" si="457"/>
        <v>43500</v>
      </c>
      <c r="AF186" s="178">
        <f t="shared" si="457"/>
        <v>43501</v>
      </c>
      <c r="AG186" s="178">
        <f t="shared" si="457"/>
        <v>43502</v>
      </c>
      <c r="AH186" s="178">
        <f t="shared" si="457"/>
        <v>43503</v>
      </c>
      <c r="AI186" s="178">
        <f t="shared" si="457"/>
        <v>43504</v>
      </c>
      <c r="AJ186" s="178">
        <f t="shared" si="457"/>
        <v>43505</v>
      </c>
      <c r="AK186" s="178">
        <f t="shared" si="457"/>
        <v>43506</v>
      </c>
      <c r="AL186" s="178">
        <f t="shared" si="457"/>
        <v>43507</v>
      </c>
      <c r="AM186" s="178">
        <f t="shared" si="457"/>
        <v>43508</v>
      </c>
      <c r="AN186" s="178">
        <f t="shared" si="457"/>
        <v>43509</v>
      </c>
      <c r="AO186" s="178">
        <f t="shared" si="457"/>
        <v>43510</v>
      </c>
      <c r="AP186" s="178">
        <f t="shared" si="457"/>
        <v>43511</v>
      </c>
      <c r="AQ186" s="178">
        <f t="shared" si="457"/>
        <v>43512</v>
      </c>
      <c r="AR186" s="178">
        <f t="shared" si="457"/>
        <v>43513</v>
      </c>
      <c r="AS186" s="178">
        <f t="shared" si="457"/>
        <v>43514</v>
      </c>
      <c r="AT186" s="178">
        <f t="shared" si="457"/>
        <v>43515</v>
      </c>
      <c r="AU186" s="178">
        <f t="shared" si="457"/>
        <v>43516</v>
      </c>
      <c r="AV186" s="178">
        <f t="shared" si="457"/>
        <v>43517</v>
      </c>
      <c r="AW186" s="178">
        <f t="shared" si="457"/>
        <v>43518</v>
      </c>
      <c r="AX186" s="178">
        <f t="shared" si="457"/>
        <v>43519</v>
      </c>
      <c r="AY186" s="178">
        <f t="shared" si="457"/>
        <v>43520</v>
      </c>
      <c r="AZ186" s="178">
        <f t="shared" si="457"/>
        <v>43521</v>
      </c>
      <c r="BA186" s="178">
        <f t="shared" si="457"/>
        <v>43522</v>
      </c>
      <c r="BB186" s="178">
        <f t="shared" si="457"/>
        <v>43523</v>
      </c>
      <c r="BC186" s="178">
        <f t="shared" si="457"/>
        <v>43524</v>
      </c>
      <c r="BD186" s="178">
        <f t="shared" si="457"/>
        <v>43525</v>
      </c>
      <c r="BE186" s="178">
        <f t="shared" si="457"/>
        <v>43526</v>
      </c>
      <c r="BF186" s="178">
        <f t="shared" si="457"/>
        <v>43527</v>
      </c>
      <c r="BG186" s="178">
        <f t="shared" si="457"/>
        <v>43528</v>
      </c>
      <c r="BH186" s="178">
        <f t="shared" si="457"/>
        <v>43529</v>
      </c>
      <c r="BI186" s="178">
        <f t="shared" si="457"/>
        <v>43530</v>
      </c>
      <c r="BJ186" s="178">
        <f t="shared" si="457"/>
        <v>43531</v>
      </c>
      <c r="BK186" s="178">
        <f t="shared" si="457"/>
        <v>43532</v>
      </c>
      <c r="BL186" s="178">
        <f t="shared" si="457"/>
        <v>43533</v>
      </c>
      <c r="BM186" s="178">
        <f t="shared" si="457"/>
        <v>43534</v>
      </c>
      <c r="BN186" s="178">
        <f t="shared" si="457"/>
        <v>43535</v>
      </c>
      <c r="BO186" s="178">
        <f t="shared" si="457"/>
        <v>43536</v>
      </c>
      <c r="BP186" s="178">
        <f t="shared" si="457"/>
        <v>43537</v>
      </c>
      <c r="BQ186" s="178">
        <f t="shared" si="457"/>
        <v>43538</v>
      </c>
      <c r="BR186" s="178">
        <f t="shared" si="457"/>
        <v>43539</v>
      </c>
      <c r="BS186" s="178">
        <f t="shared" si="457"/>
        <v>43540</v>
      </c>
      <c r="BT186" s="178">
        <f t="shared" si="457"/>
        <v>43541</v>
      </c>
      <c r="BU186" s="178">
        <f t="shared" si="457"/>
        <v>43542</v>
      </c>
      <c r="BV186" s="178">
        <f t="shared" si="457"/>
        <v>43543</v>
      </c>
      <c r="BW186" s="178">
        <f t="shared" si="457"/>
        <v>43544</v>
      </c>
      <c r="BX186" s="178">
        <f t="shared" si="457"/>
        <v>43545</v>
      </c>
      <c r="BY186" s="178">
        <f t="shared" si="457"/>
        <v>43546</v>
      </c>
      <c r="BZ186" s="178">
        <f t="shared" ref="BZ186:EK186" si="458">IF(BZ100="","",BZ180-SUMIFS(170:170,168:168,"&lt;="&amp;BZ100,168:168,"&gt;"&amp;EOMONTH(BZ100,-1)))</f>
        <v>43547</v>
      </c>
      <c r="CA186" s="178">
        <f t="shared" si="458"/>
        <v>43548</v>
      </c>
      <c r="CB186" s="178">
        <f t="shared" si="458"/>
        <v>43549</v>
      </c>
      <c r="CC186" s="178">
        <f t="shared" si="458"/>
        <v>43550</v>
      </c>
      <c r="CD186" s="178">
        <f t="shared" si="458"/>
        <v>43551</v>
      </c>
      <c r="CE186" s="178">
        <f t="shared" si="458"/>
        <v>43552</v>
      </c>
      <c r="CF186" s="178">
        <f t="shared" si="458"/>
        <v>43553</v>
      </c>
      <c r="CG186" s="178">
        <f t="shared" si="458"/>
        <v>43554</v>
      </c>
      <c r="CH186" s="178">
        <f t="shared" si="458"/>
        <v>43555</v>
      </c>
      <c r="CI186" s="178">
        <f t="shared" si="458"/>
        <v>43556</v>
      </c>
      <c r="CJ186" s="178">
        <f t="shared" si="458"/>
        <v>43557</v>
      </c>
      <c r="CK186" s="178">
        <f t="shared" si="458"/>
        <v>43558</v>
      </c>
      <c r="CL186" s="178">
        <f t="shared" si="458"/>
        <v>43559</v>
      </c>
      <c r="CM186" s="178">
        <f t="shared" si="458"/>
        <v>43560</v>
      </c>
      <c r="CN186" s="178">
        <f t="shared" si="458"/>
        <v>43561</v>
      </c>
      <c r="CO186" s="178">
        <f t="shared" si="458"/>
        <v>43562</v>
      </c>
      <c r="CP186" s="178">
        <f t="shared" si="458"/>
        <v>43563</v>
      </c>
      <c r="CQ186" s="178">
        <f t="shared" si="458"/>
        <v>43564</v>
      </c>
      <c r="CR186" s="178">
        <f t="shared" si="458"/>
        <v>43565</v>
      </c>
      <c r="CS186" s="178">
        <f t="shared" si="458"/>
        <v>43566</v>
      </c>
      <c r="CT186" s="178">
        <f t="shared" si="458"/>
        <v>43567</v>
      </c>
      <c r="CU186" s="178">
        <f t="shared" si="458"/>
        <v>43568</v>
      </c>
      <c r="CV186" s="178">
        <f t="shared" si="458"/>
        <v>43569</v>
      </c>
      <c r="CW186" s="178">
        <f t="shared" si="458"/>
        <v>43570</v>
      </c>
      <c r="CX186" s="178">
        <f t="shared" si="458"/>
        <v>43571</v>
      </c>
      <c r="CY186" s="178">
        <f t="shared" si="458"/>
        <v>43572</v>
      </c>
      <c r="CZ186" s="178">
        <f t="shared" si="458"/>
        <v>43573</v>
      </c>
      <c r="DA186" s="178">
        <f t="shared" si="458"/>
        <v>43574</v>
      </c>
      <c r="DB186" s="178">
        <f t="shared" si="458"/>
        <v>43575</v>
      </c>
      <c r="DC186" s="178">
        <f t="shared" si="458"/>
        <v>43576</v>
      </c>
      <c r="DD186" s="178">
        <f t="shared" si="458"/>
        <v>43577</v>
      </c>
      <c r="DE186" s="178">
        <f t="shared" si="458"/>
        <v>43578</v>
      </c>
      <c r="DF186" s="178">
        <f t="shared" si="458"/>
        <v>43579</v>
      </c>
      <c r="DG186" s="178">
        <f t="shared" si="458"/>
        <v>43580</v>
      </c>
      <c r="DH186" s="178">
        <f t="shared" si="458"/>
        <v>43581</v>
      </c>
      <c r="DI186" s="178">
        <f t="shared" si="458"/>
        <v>43582</v>
      </c>
      <c r="DJ186" s="178">
        <f t="shared" si="458"/>
        <v>43583</v>
      </c>
      <c r="DK186" s="178">
        <f t="shared" si="458"/>
        <v>43584</v>
      </c>
      <c r="DL186" s="178">
        <f t="shared" si="458"/>
        <v>43585</v>
      </c>
      <c r="DM186" s="178">
        <f t="shared" si="458"/>
        <v>43586</v>
      </c>
      <c r="DN186" s="178">
        <f t="shared" si="458"/>
        <v>43587</v>
      </c>
      <c r="DO186" s="178">
        <f t="shared" si="458"/>
        <v>43588</v>
      </c>
      <c r="DP186" s="178">
        <f t="shared" si="458"/>
        <v>43589</v>
      </c>
      <c r="DQ186" s="178">
        <f t="shared" si="458"/>
        <v>43590</v>
      </c>
      <c r="DR186" s="178">
        <f t="shared" si="458"/>
        <v>43591</v>
      </c>
      <c r="DS186" s="178">
        <f t="shared" si="458"/>
        <v>43592</v>
      </c>
      <c r="DT186" s="178">
        <f t="shared" si="458"/>
        <v>43593</v>
      </c>
      <c r="DU186" s="178">
        <f t="shared" si="458"/>
        <v>43594</v>
      </c>
      <c r="DV186" s="178">
        <f t="shared" si="458"/>
        <v>43595</v>
      </c>
      <c r="DW186" s="178">
        <f t="shared" si="458"/>
        <v>43596</v>
      </c>
      <c r="DX186" s="178">
        <f t="shared" si="458"/>
        <v>43597</v>
      </c>
      <c r="DY186" s="178">
        <f t="shared" si="458"/>
        <v>43598</v>
      </c>
      <c r="DZ186" s="178">
        <f t="shared" si="458"/>
        <v>43599</v>
      </c>
      <c r="EA186" s="178">
        <f t="shared" si="458"/>
        <v>43600</v>
      </c>
      <c r="EB186" s="178">
        <f t="shared" si="458"/>
        <v>43601</v>
      </c>
      <c r="EC186" s="178">
        <f t="shared" si="458"/>
        <v>43602</v>
      </c>
      <c r="ED186" s="178">
        <f t="shared" si="458"/>
        <v>43603</v>
      </c>
      <c r="EE186" s="178">
        <f t="shared" si="458"/>
        <v>43604</v>
      </c>
      <c r="EF186" s="178">
        <f t="shared" si="458"/>
        <v>43605</v>
      </c>
      <c r="EG186" s="178">
        <f t="shared" si="458"/>
        <v>43606</v>
      </c>
      <c r="EH186" s="178">
        <f t="shared" si="458"/>
        <v>43607</v>
      </c>
      <c r="EI186" s="178">
        <f t="shared" si="458"/>
        <v>43608</v>
      </c>
      <c r="EJ186" s="178">
        <f t="shared" si="458"/>
        <v>43609</v>
      </c>
      <c r="EK186" s="178">
        <f t="shared" si="458"/>
        <v>43610</v>
      </c>
      <c r="EL186" s="178">
        <f t="shared" ref="EL186:GW186" si="459">IF(EL100="","",EL180-SUMIFS(170:170,168:168,"&lt;="&amp;EL100,168:168,"&gt;"&amp;EOMONTH(EL100,-1)))</f>
        <v>43611</v>
      </c>
      <c r="EM186" s="178">
        <f t="shared" si="459"/>
        <v>43612</v>
      </c>
      <c r="EN186" s="178">
        <f t="shared" si="459"/>
        <v>43613</v>
      </c>
      <c r="EO186" s="178">
        <f t="shared" si="459"/>
        <v>43614</v>
      </c>
      <c r="EP186" s="178">
        <f t="shared" si="459"/>
        <v>43615</v>
      </c>
      <c r="EQ186" s="178">
        <f t="shared" si="459"/>
        <v>43616</v>
      </c>
      <c r="ER186" s="178">
        <f t="shared" si="459"/>
        <v>43617</v>
      </c>
      <c r="ES186" s="178">
        <f t="shared" si="459"/>
        <v>43618</v>
      </c>
      <c r="ET186" s="178">
        <f t="shared" si="459"/>
        <v>43619</v>
      </c>
      <c r="EU186" s="178">
        <f t="shared" si="459"/>
        <v>43620</v>
      </c>
      <c r="EV186" s="178">
        <f t="shared" si="459"/>
        <v>43621</v>
      </c>
      <c r="EW186" s="178">
        <f t="shared" si="459"/>
        <v>43622</v>
      </c>
      <c r="EX186" s="178">
        <f t="shared" si="459"/>
        <v>43623</v>
      </c>
      <c r="EY186" s="178">
        <f t="shared" si="459"/>
        <v>43624</v>
      </c>
      <c r="EZ186" s="178">
        <f t="shared" si="459"/>
        <v>43625</v>
      </c>
      <c r="FA186" s="178">
        <f t="shared" si="459"/>
        <v>43626</v>
      </c>
      <c r="FB186" s="178">
        <f t="shared" si="459"/>
        <v>43627</v>
      </c>
      <c r="FC186" s="178">
        <f t="shared" si="459"/>
        <v>43628</v>
      </c>
      <c r="FD186" s="178">
        <f t="shared" si="459"/>
        <v>43629</v>
      </c>
      <c r="FE186" s="178">
        <f t="shared" si="459"/>
        <v>43630</v>
      </c>
      <c r="FF186" s="178">
        <f t="shared" si="459"/>
        <v>43631</v>
      </c>
      <c r="FG186" s="178">
        <f t="shared" si="459"/>
        <v>43632</v>
      </c>
      <c r="FH186" s="178">
        <f t="shared" si="459"/>
        <v>43633</v>
      </c>
      <c r="FI186" s="178">
        <f t="shared" si="459"/>
        <v>43634</v>
      </c>
      <c r="FJ186" s="178">
        <f t="shared" si="459"/>
        <v>43635</v>
      </c>
      <c r="FK186" s="178">
        <f t="shared" si="459"/>
        <v>43636</v>
      </c>
      <c r="FL186" s="178">
        <f t="shared" si="459"/>
        <v>43637</v>
      </c>
      <c r="FM186" s="178">
        <f t="shared" si="459"/>
        <v>43638</v>
      </c>
      <c r="FN186" s="178">
        <f t="shared" si="459"/>
        <v>43639</v>
      </c>
      <c r="FO186" s="178">
        <f t="shared" si="459"/>
        <v>43640</v>
      </c>
      <c r="FP186" s="178">
        <f t="shared" si="459"/>
        <v>43641</v>
      </c>
      <c r="FQ186" s="178">
        <f t="shared" si="459"/>
        <v>43642</v>
      </c>
      <c r="FR186" s="178">
        <f t="shared" si="459"/>
        <v>43643</v>
      </c>
      <c r="FS186" s="178">
        <f t="shared" si="459"/>
        <v>43644</v>
      </c>
      <c r="FT186" s="178">
        <f t="shared" si="459"/>
        <v>43645</v>
      </c>
      <c r="FU186" s="178">
        <f t="shared" si="459"/>
        <v>43646</v>
      </c>
      <c r="FV186" s="178">
        <f t="shared" si="459"/>
        <v>43647</v>
      </c>
      <c r="FW186" s="178">
        <f t="shared" si="459"/>
        <v>43648</v>
      </c>
      <c r="FX186" s="178">
        <f t="shared" si="459"/>
        <v>43649</v>
      </c>
      <c r="FY186" s="178">
        <f t="shared" si="459"/>
        <v>43650</v>
      </c>
      <c r="FZ186" s="178">
        <f t="shared" si="459"/>
        <v>43651</v>
      </c>
      <c r="GA186" s="178">
        <f t="shared" si="459"/>
        <v>43652</v>
      </c>
      <c r="GB186" s="178">
        <f t="shared" si="459"/>
        <v>43653</v>
      </c>
      <c r="GC186" s="178">
        <f t="shared" si="459"/>
        <v>43654</v>
      </c>
      <c r="GD186" s="178">
        <f t="shared" si="459"/>
        <v>43655</v>
      </c>
      <c r="GE186" s="178">
        <f t="shared" si="459"/>
        <v>43656</v>
      </c>
      <c r="GF186" s="178">
        <f t="shared" si="459"/>
        <v>43657</v>
      </c>
      <c r="GG186" s="178">
        <f t="shared" si="459"/>
        <v>43658</v>
      </c>
      <c r="GH186" s="178">
        <f t="shared" si="459"/>
        <v>43659</v>
      </c>
      <c r="GI186" s="178">
        <f t="shared" si="459"/>
        <v>43660</v>
      </c>
      <c r="GJ186" s="178">
        <f t="shared" si="459"/>
        <v>43661</v>
      </c>
      <c r="GK186" s="178">
        <f t="shared" si="459"/>
        <v>43662</v>
      </c>
      <c r="GL186" s="178">
        <f t="shared" si="459"/>
        <v>43663</v>
      </c>
      <c r="GM186" s="178">
        <f t="shared" si="459"/>
        <v>43659</v>
      </c>
      <c r="GN186" s="178">
        <f t="shared" si="459"/>
        <v>43660</v>
      </c>
      <c r="GO186" s="178">
        <f t="shared" si="459"/>
        <v>43661</v>
      </c>
      <c r="GP186" s="178">
        <f t="shared" si="459"/>
        <v>43662</v>
      </c>
      <c r="GQ186" s="178">
        <f t="shared" si="459"/>
        <v>43663</v>
      </c>
      <c r="GR186" s="178">
        <f t="shared" si="459"/>
        <v>43664</v>
      </c>
      <c r="GS186" s="178">
        <f t="shared" si="459"/>
        <v>43665</v>
      </c>
      <c r="GT186" s="178">
        <f t="shared" si="459"/>
        <v>43666</v>
      </c>
      <c r="GU186" s="178">
        <f t="shared" si="459"/>
        <v>43667</v>
      </c>
      <c r="GV186" s="178">
        <f t="shared" si="459"/>
        <v>43668</v>
      </c>
      <c r="GW186" s="178">
        <f t="shared" si="459"/>
        <v>43669</v>
      </c>
      <c r="GX186" s="178">
        <f t="shared" ref="GX186:JI186" si="460">IF(GX100="","",GX180-SUMIFS(170:170,168:168,"&lt;="&amp;GX100,168:168,"&gt;"&amp;EOMONTH(GX100,-1)))</f>
        <v>43670</v>
      </c>
      <c r="GY186" s="178">
        <f t="shared" si="460"/>
        <v>43671</v>
      </c>
      <c r="GZ186" s="178">
        <f t="shared" si="460"/>
        <v>43672</v>
      </c>
      <c r="HA186" s="178">
        <f t="shared" si="460"/>
        <v>43673</v>
      </c>
      <c r="HB186" s="178">
        <f t="shared" si="460"/>
        <v>43674</v>
      </c>
      <c r="HC186" s="178">
        <f t="shared" si="460"/>
        <v>43675</v>
      </c>
      <c r="HD186" s="178">
        <f t="shared" si="460"/>
        <v>43676</v>
      </c>
      <c r="HE186" s="178">
        <f t="shared" si="460"/>
        <v>43677</v>
      </c>
      <c r="HF186" s="178">
        <f t="shared" si="460"/>
        <v>43678</v>
      </c>
      <c r="HG186" s="178">
        <f t="shared" si="460"/>
        <v>43679</v>
      </c>
      <c r="HH186" s="178">
        <f t="shared" si="460"/>
        <v>43680</v>
      </c>
      <c r="HI186" s="178">
        <f t="shared" si="460"/>
        <v>43681</v>
      </c>
      <c r="HJ186" s="178">
        <f t="shared" si="460"/>
        <v>43682</v>
      </c>
      <c r="HK186" s="178">
        <f t="shared" si="460"/>
        <v>43683</v>
      </c>
      <c r="HL186" s="178">
        <f t="shared" si="460"/>
        <v>43684</v>
      </c>
      <c r="HM186" s="178">
        <f t="shared" si="460"/>
        <v>43685</v>
      </c>
      <c r="HN186" s="178">
        <f t="shared" si="460"/>
        <v>43686</v>
      </c>
      <c r="HO186" s="178">
        <f t="shared" si="460"/>
        <v>43687</v>
      </c>
      <c r="HP186" s="178">
        <f t="shared" si="460"/>
        <v>43688</v>
      </c>
      <c r="HQ186" s="178">
        <f t="shared" si="460"/>
        <v>43689</v>
      </c>
      <c r="HR186" s="178">
        <f t="shared" si="460"/>
        <v>43690</v>
      </c>
      <c r="HS186" s="178">
        <f t="shared" si="460"/>
        <v>43691</v>
      </c>
      <c r="HT186" s="178">
        <f t="shared" si="460"/>
        <v>43692</v>
      </c>
      <c r="HU186" s="178">
        <f t="shared" si="460"/>
        <v>43693</v>
      </c>
      <c r="HV186" s="178">
        <f t="shared" si="460"/>
        <v>43694</v>
      </c>
      <c r="HW186" s="178">
        <f t="shared" si="460"/>
        <v>43695</v>
      </c>
      <c r="HX186" s="178">
        <f t="shared" si="460"/>
        <v>43696</v>
      </c>
      <c r="HY186" s="178">
        <f t="shared" si="460"/>
        <v>43697</v>
      </c>
      <c r="HZ186" s="178">
        <f t="shared" si="460"/>
        <v>43698</v>
      </c>
      <c r="IA186" s="178">
        <f t="shared" si="460"/>
        <v>43699</v>
      </c>
      <c r="IB186" s="178">
        <f t="shared" si="460"/>
        <v>43700</v>
      </c>
      <c r="IC186" s="178">
        <f t="shared" si="460"/>
        <v>43701</v>
      </c>
      <c r="ID186" s="178">
        <f t="shared" si="460"/>
        <v>43702</v>
      </c>
      <c r="IE186" s="178">
        <f t="shared" si="460"/>
        <v>43703</v>
      </c>
      <c r="IF186" s="178">
        <f t="shared" si="460"/>
        <v>43704</v>
      </c>
      <c r="IG186" s="178">
        <f t="shared" si="460"/>
        <v>43705</v>
      </c>
      <c r="IH186" s="178">
        <f t="shared" si="460"/>
        <v>43706</v>
      </c>
      <c r="II186" s="178">
        <f t="shared" si="460"/>
        <v>43707</v>
      </c>
      <c r="IJ186" s="178">
        <f t="shared" si="460"/>
        <v>43708</v>
      </c>
      <c r="IK186" s="178">
        <f t="shared" si="460"/>
        <v>43709</v>
      </c>
      <c r="IL186" s="178">
        <f t="shared" si="460"/>
        <v>43710</v>
      </c>
      <c r="IM186" s="178">
        <f t="shared" si="460"/>
        <v>43711</v>
      </c>
      <c r="IN186" s="178">
        <f t="shared" si="460"/>
        <v>43712</v>
      </c>
      <c r="IO186" s="178">
        <f t="shared" si="460"/>
        <v>43713</v>
      </c>
      <c r="IP186" s="178">
        <f t="shared" si="460"/>
        <v>43714</v>
      </c>
      <c r="IQ186" s="178">
        <f t="shared" si="460"/>
        <v>43715</v>
      </c>
      <c r="IR186" s="178">
        <f t="shared" si="460"/>
        <v>43716</v>
      </c>
      <c r="IS186" s="178">
        <f t="shared" si="460"/>
        <v>43717</v>
      </c>
      <c r="IT186" s="178">
        <f t="shared" si="460"/>
        <v>43718</v>
      </c>
      <c r="IU186" s="178">
        <f t="shared" si="460"/>
        <v>43719</v>
      </c>
      <c r="IV186" s="178">
        <f t="shared" si="460"/>
        <v>43720</v>
      </c>
      <c r="IW186" s="178">
        <f t="shared" si="460"/>
        <v>43721</v>
      </c>
      <c r="IX186" s="178">
        <f t="shared" si="460"/>
        <v>43722</v>
      </c>
      <c r="IY186" s="178">
        <f t="shared" si="460"/>
        <v>43723</v>
      </c>
      <c r="IZ186" s="178">
        <f t="shared" si="460"/>
        <v>43724</v>
      </c>
      <c r="JA186" s="178">
        <f t="shared" si="460"/>
        <v>43725</v>
      </c>
      <c r="JB186" s="178">
        <f t="shared" si="460"/>
        <v>43726</v>
      </c>
      <c r="JC186" s="178">
        <f t="shared" si="460"/>
        <v>43727</v>
      </c>
      <c r="JD186" s="178">
        <f t="shared" si="460"/>
        <v>43728</v>
      </c>
      <c r="JE186" s="178">
        <f t="shared" si="460"/>
        <v>43729</v>
      </c>
      <c r="JF186" s="178">
        <f t="shared" si="460"/>
        <v>43730</v>
      </c>
      <c r="JG186" s="178">
        <f t="shared" si="460"/>
        <v>43731</v>
      </c>
      <c r="JH186" s="178">
        <f t="shared" si="460"/>
        <v>43732</v>
      </c>
      <c r="JI186" s="178">
        <f t="shared" si="460"/>
        <v>43733</v>
      </c>
      <c r="JJ186" s="178">
        <f t="shared" ref="JJ186:LU186" si="461">IF(JJ100="","",JJ180-SUMIFS(170:170,168:168,"&lt;="&amp;JJ100,168:168,"&gt;"&amp;EOMONTH(JJ100,-1)))</f>
        <v>43734</v>
      </c>
      <c r="JK186" s="178">
        <f t="shared" si="461"/>
        <v>43735</v>
      </c>
      <c r="JL186" s="178">
        <f t="shared" si="461"/>
        <v>43736</v>
      </c>
      <c r="JM186" s="178">
        <f t="shared" si="461"/>
        <v>43737</v>
      </c>
      <c r="JN186" s="178">
        <f t="shared" si="461"/>
        <v>43738</v>
      </c>
      <c r="JO186" s="178">
        <f t="shared" si="461"/>
        <v>43739</v>
      </c>
      <c r="JP186" s="178">
        <f t="shared" si="461"/>
        <v>43740</v>
      </c>
      <c r="JQ186" s="178">
        <f t="shared" si="461"/>
        <v>43741</v>
      </c>
      <c r="JR186" s="178">
        <f t="shared" si="461"/>
        <v>43742</v>
      </c>
      <c r="JS186" s="178">
        <f t="shared" si="461"/>
        <v>43743</v>
      </c>
      <c r="JT186" s="178">
        <f t="shared" si="461"/>
        <v>43744</v>
      </c>
      <c r="JU186" s="178">
        <f t="shared" si="461"/>
        <v>43745</v>
      </c>
      <c r="JV186" s="178">
        <f t="shared" si="461"/>
        <v>43746</v>
      </c>
      <c r="JW186" s="178">
        <f t="shared" si="461"/>
        <v>43747</v>
      </c>
      <c r="JX186" s="178">
        <f t="shared" si="461"/>
        <v>43748</v>
      </c>
      <c r="JY186" s="178">
        <f t="shared" si="461"/>
        <v>43749</v>
      </c>
      <c r="JZ186" s="178">
        <f t="shared" si="461"/>
        <v>43750</v>
      </c>
      <c r="KA186" s="178">
        <f t="shared" si="461"/>
        <v>43750</v>
      </c>
      <c r="KB186" s="178">
        <f t="shared" si="461"/>
        <v>43751</v>
      </c>
      <c r="KC186" s="178">
        <f t="shared" si="461"/>
        <v>43752</v>
      </c>
      <c r="KD186" s="178">
        <f t="shared" si="461"/>
        <v>43753</v>
      </c>
      <c r="KE186" s="178">
        <f t="shared" si="461"/>
        <v>43754</v>
      </c>
      <c r="KF186" s="178">
        <f t="shared" si="461"/>
        <v>43755</v>
      </c>
      <c r="KG186" s="178">
        <f t="shared" si="461"/>
        <v>43756</v>
      </c>
      <c r="KH186" s="178">
        <f t="shared" si="461"/>
        <v>43757</v>
      </c>
      <c r="KI186" s="178">
        <f t="shared" si="461"/>
        <v>43758</v>
      </c>
      <c r="KJ186" s="178">
        <f t="shared" si="461"/>
        <v>43759</v>
      </c>
      <c r="KK186" s="178">
        <f t="shared" si="461"/>
        <v>43760</v>
      </c>
      <c r="KL186" s="178">
        <f t="shared" si="461"/>
        <v>43761</v>
      </c>
      <c r="KM186" s="178">
        <f t="shared" si="461"/>
        <v>43762</v>
      </c>
      <c r="KN186" s="178">
        <f t="shared" si="461"/>
        <v>43763</v>
      </c>
      <c r="KO186" s="178">
        <f t="shared" si="461"/>
        <v>43764</v>
      </c>
      <c r="KP186" s="178">
        <f t="shared" si="461"/>
        <v>43765</v>
      </c>
      <c r="KQ186" s="178">
        <f t="shared" si="461"/>
        <v>43766</v>
      </c>
      <c r="KR186" s="178">
        <f t="shared" si="461"/>
        <v>43767</v>
      </c>
      <c r="KS186" s="178">
        <f t="shared" si="461"/>
        <v>43768</v>
      </c>
      <c r="KT186" s="178">
        <f t="shared" si="461"/>
        <v>43769</v>
      </c>
      <c r="KU186" s="178">
        <f t="shared" si="461"/>
        <v>43770</v>
      </c>
      <c r="KV186" s="178">
        <f t="shared" si="461"/>
        <v>43771</v>
      </c>
      <c r="KW186" s="178">
        <f t="shared" si="461"/>
        <v>43772</v>
      </c>
      <c r="KX186" s="178">
        <f t="shared" si="461"/>
        <v>43773</v>
      </c>
      <c r="KY186" s="178">
        <f t="shared" si="461"/>
        <v>43774</v>
      </c>
      <c r="KZ186" s="178">
        <f t="shared" si="461"/>
        <v>43775</v>
      </c>
      <c r="LA186" s="178">
        <f t="shared" si="461"/>
        <v>43776</v>
      </c>
      <c r="LB186" s="178">
        <f t="shared" si="461"/>
        <v>43777</v>
      </c>
      <c r="LC186" s="178">
        <f t="shared" si="461"/>
        <v>43778</v>
      </c>
      <c r="LD186" s="178">
        <f t="shared" si="461"/>
        <v>43779</v>
      </c>
      <c r="LE186" s="178">
        <f t="shared" si="461"/>
        <v>43780</v>
      </c>
      <c r="LF186" s="178">
        <f t="shared" si="461"/>
        <v>43781</v>
      </c>
      <c r="LG186" s="178">
        <f t="shared" si="461"/>
        <v>43782</v>
      </c>
      <c r="LH186" s="178">
        <f t="shared" si="461"/>
        <v>43783</v>
      </c>
      <c r="LI186" s="178">
        <f t="shared" si="461"/>
        <v>43784</v>
      </c>
      <c r="LJ186" s="178">
        <f t="shared" si="461"/>
        <v>43785</v>
      </c>
      <c r="LK186" s="178">
        <f t="shared" si="461"/>
        <v>43786</v>
      </c>
      <c r="LL186" s="178">
        <f t="shared" si="461"/>
        <v>43787</v>
      </c>
      <c r="LM186" s="178">
        <f t="shared" si="461"/>
        <v>43788</v>
      </c>
      <c r="LN186" s="178">
        <f t="shared" si="461"/>
        <v>43789</v>
      </c>
      <c r="LO186" s="178">
        <f t="shared" si="461"/>
        <v>43790</v>
      </c>
      <c r="LP186" s="178">
        <f t="shared" si="461"/>
        <v>43791</v>
      </c>
      <c r="LQ186" s="178">
        <f t="shared" si="461"/>
        <v>43792</v>
      </c>
      <c r="LR186" s="178">
        <f t="shared" si="461"/>
        <v>43793</v>
      </c>
      <c r="LS186" s="178">
        <f t="shared" si="461"/>
        <v>43794</v>
      </c>
      <c r="LT186" s="178">
        <f t="shared" si="461"/>
        <v>43795</v>
      </c>
      <c r="LU186" s="178">
        <f t="shared" si="461"/>
        <v>43796</v>
      </c>
      <c r="LV186" s="178">
        <f t="shared" ref="LV186:NO186" si="462">IF(LV100="","",LV180-SUMIFS(170:170,168:168,"&lt;="&amp;LV100,168:168,"&gt;"&amp;EOMONTH(LV100,-1)))</f>
        <v>43797</v>
      </c>
      <c r="LW186" s="178">
        <f t="shared" si="462"/>
        <v>43798</v>
      </c>
      <c r="LX186" s="178">
        <f t="shared" si="462"/>
        <v>43799</v>
      </c>
      <c r="LY186" s="178">
        <f t="shared" si="462"/>
        <v>43800</v>
      </c>
      <c r="LZ186" s="178">
        <f t="shared" si="462"/>
        <v>43801</v>
      </c>
      <c r="MA186" s="178">
        <f t="shared" si="462"/>
        <v>43802</v>
      </c>
      <c r="MB186" s="178">
        <f t="shared" si="462"/>
        <v>43803</v>
      </c>
      <c r="MC186" s="178">
        <f t="shared" si="462"/>
        <v>43804</v>
      </c>
      <c r="MD186" s="178">
        <f t="shared" si="462"/>
        <v>43805</v>
      </c>
      <c r="ME186" s="178">
        <f t="shared" si="462"/>
        <v>43806</v>
      </c>
      <c r="MF186" s="178">
        <f t="shared" si="462"/>
        <v>43807</v>
      </c>
      <c r="MG186" s="178">
        <f t="shared" si="462"/>
        <v>43808</v>
      </c>
      <c r="MH186" s="178">
        <f t="shared" si="462"/>
        <v>43809</v>
      </c>
      <c r="MI186" s="178">
        <f t="shared" si="462"/>
        <v>43810</v>
      </c>
      <c r="MJ186" s="178">
        <f t="shared" si="462"/>
        <v>43811</v>
      </c>
      <c r="MK186" s="178">
        <f t="shared" si="462"/>
        <v>43812</v>
      </c>
      <c r="ML186" s="178">
        <f t="shared" si="462"/>
        <v>43813</v>
      </c>
      <c r="MM186" s="178">
        <f t="shared" si="462"/>
        <v>43814</v>
      </c>
      <c r="MN186" s="178">
        <f t="shared" si="462"/>
        <v>43815</v>
      </c>
      <c r="MO186" s="178">
        <f t="shared" si="462"/>
        <v>43816</v>
      </c>
      <c r="MP186" s="178">
        <f t="shared" si="462"/>
        <v>43817</v>
      </c>
      <c r="MQ186" s="178">
        <f t="shared" si="462"/>
        <v>43818</v>
      </c>
      <c r="MR186" s="178">
        <f t="shared" si="462"/>
        <v>43819</v>
      </c>
      <c r="MS186" s="178">
        <f t="shared" si="462"/>
        <v>43820</v>
      </c>
      <c r="MT186" s="178">
        <f t="shared" si="462"/>
        <v>43821</v>
      </c>
      <c r="MU186" s="178">
        <f t="shared" si="462"/>
        <v>43822</v>
      </c>
      <c r="MV186" s="178">
        <f t="shared" si="462"/>
        <v>43823</v>
      </c>
      <c r="MW186" s="178">
        <f t="shared" si="462"/>
        <v>43824</v>
      </c>
      <c r="MX186" s="178">
        <f t="shared" si="462"/>
        <v>43825</v>
      </c>
      <c r="MY186" s="178">
        <f t="shared" si="462"/>
        <v>43826</v>
      </c>
      <c r="MZ186" s="178">
        <f t="shared" si="462"/>
        <v>43827</v>
      </c>
      <c r="NA186" s="178">
        <f t="shared" si="462"/>
        <v>43828</v>
      </c>
      <c r="NB186" s="178">
        <f t="shared" si="462"/>
        <v>43829</v>
      </c>
      <c r="NC186" s="178">
        <f t="shared" si="462"/>
        <v>43830</v>
      </c>
      <c r="ND186" s="178">
        <f t="shared" si="462"/>
        <v>43831</v>
      </c>
      <c r="NE186" s="178">
        <f t="shared" si="462"/>
        <v>43832</v>
      </c>
      <c r="NF186" s="178">
        <f t="shared" si="462"/>
        <v>43833</v>
      </c>
      <c r="NG186" s="178">
        <f t="shared" si="462"/>
        <v>43834</v>
      </c>
      <c r="NH186" s="178">
        <f t="shared" si="462"/>
        <v>43835</v>
      </c>
      <c r="NI186" s="178">
        <f t="shared" si="462"/>
        <v>43836</v>
      </c>
      <c r="NJ186" s="178">
        <f t="shared" si="462"/>
        <v>43837</v>
      </c>
      <c r="NK186" s="178">
        <f t="shared" si="462"/>
        <v>43838</v>
      </c>
      <c r="NL186" s="178">
        <f t="shared" si="462"/>
        <v>43839</v>
      </c>
      <c r="NM186" s="178">
        <f t="shared" si="462"/>
        <v>43840</v>
      </c>
      <c r="NN186" s="178">
        <f t="shared" si="462"/>
        <v>43841</v>
      </c>
      <c r="NO186" s="179">
        <f t="shared" si="462"/>
        <v>43831</v>
      </c>
      <c r="NP186" s="1"/>
      <c r="NQ186" s="1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" t="str">
        <f>OFMOR_FFF_0!C188</f>
        <v>SFIn</v>
      </c>
      <c r="D188" s="1"/>
      <c r="E188" s="1" t="str">
        <f>OFMOR_FFF_0!E188</f>
        <v>Бюджет закупок без учета скидок</v>
      </c>
      <c r="F188" s="1"/>
      <c r="G188" s="1" t="str">
        <f>OFMOR_FFF_0!G188</f>
        <v>тыс.руб.</v>
      </c>
      <c r="H188" s="1"/>
      <c r="I188" s="1"/>
      <c r="J188" s="1"/>
      <c r="K188" s="9">
        <f>SUM(N188:NO188)</f>
        <v>155971.34610332109</v>
      </c>
      <c r="L188" s="1"/>
      <c r="M188" s="1"/>
      <c r="N188" s="61">
        <f t="shared" ref="N188:BY188" si="463">N124*SUMIFS(166:166,164:164,"&lt;="&amp;N100,164:164,"&gt;"&amp;EOMONTH(N100,-1))</f>
        <v>0</v>
      </c>
      <c r="O188" s="62">
        <f t="shared" si="463"/>
        <v>26.910866409988248</v>
      </c>
      <c r="P188" s="62">
        <f t="shared" si="463"/>
        <v>32.729588406113223</v>
      </c>
      <c r="Q188" s="62">
        <f t="shared" si="463"/>
        <v>55.0554339396286</v>
      </c>
      <c r="R188" s="62">
        <f t="shared" si="463"/>
        <v>85.091526993648372</v>
      </c>
      <c r="S188" s="62">
        <f t="shared" si="463"/>
        <v>93.424209622452494</v>
      </c>
      <c r="T188" s="62">
        <f t="shared" si="463"/>
        <v>104.63499268325081</v>
      </c>
      <c r="U188" s="62">
        <f t="shared" si="463"/>
        <v>166.41732244584352</v>
      </c>
      <c r="V188" s="62">
        <f t="shared" si="463"/>
        <v>208.0931058994654</v>
      </c>
      <c r="W188" s="62">
        <f t="shared" si="463"/>
        <v>205.07339143664777</v>
      </c>
      <c r="X188" s="62">
        <f t="shared" si="463"/>
        <v>295.06817266953482</v>
      </c>
      <c r="Y188" s="62">
        <f t="shared" si="463"/>
        <v>415.10028273435069</v>
      </c>
      <c r="Z188" s="62">
        <f t="shared" si="463"/>
        <v>448.79015846734137</v>
      </c>
      <c r="AA188" s="62">
        <f t="shared" si="463"/>
        <v>494.47664588444229</v>
      </c>
      <c r="AB188" s="62">
        <f t="shared" si="463"/>
        <v>613.17930702905346</v>
      </c>
      <c r="AC188" s="62">
        <f t="shared" si="463"/>
        <v>563.19085303634199</v>
      </c>
      <c r="AD188" s="62">
        <f t="shared" si="463"/>
        <v>458.04847836462113</v>
      </c>
      <c r="AE188" s="62">
        <f t="shared" si="463"/>
        <v>456.33035250295097</v>
      </c>
      <c r="AF188" s="62">
        <f t="shared" si="463"/>
        <v>515.24006192063723</v>
      </c>
      <c r="AG188" s="62">
        <f t="shared" si="463"/>
        <v>509.01555559981392</v>
      </c>
      <c r="AH188" s="62">
        <f t="shared" si="463"/>
        <v>526.83028859131025</v>
      </c>
      <c r="AI188" s="62">
        <f t="shared" si="463"/>
        <v>629.37290513153471</v>
      </c>
      <c r="AJ188" s="62">
        <f t="shared" si="463"/>
        <v>577.62802005935032</v>
      </c>
      <c r="AK188" s="62">
        <f t="shared" si="463"/>
        <v>471.80679744014941</v>
      </c>
      <c r="AL188" s="62">
        <f t="shared" si="463"/>
        <v>467.28021660597966</v>
      </c>
      <c r="AM188" s="62">
        <f t="shared" si="463"/>
        <v>735.52620027931584</v>
      </c>
      <c r="AN188" s="62">
        <f t="shared" si="463"/>
        <v>785.76506002388624</v>
      </c>
      <c r="AO188" s="62">
        <f t="shared" si="463"/>
        <v>821.56659147092876</v>
      </c>
      <c r="AP188" s="62">
        <f t="shared" si="463"/>
        <v>954.18117537533362</v>
      </c>
      <c r="AQ188" s="62">
        <f t="shared" si="463"/>
        <v>832.83006054927455</v>
      </c>
      <c r="AR188" s="62">
        <f t="shared" si="463"/>
        <v>661.19063828640913</v>
      </c>
      <c r="AS188" s="62">
        <f t="shared" si="463"/>
        <v>398.06795241840484</v>
      </c>
      <c r="AT188" s="62">
        <f t="shared" si="463"/>
        <v>303.29847954691047</v>
      </c>
      <c r="AU188" s="62">
        <f t="shared" si="463"/>
        <v>256.95790829591533</v>
      </c>
      <c r="AV188" s="62">
        <f t="shared" si="463"/>
        <v>227.46313024912945</v>
      </c>
      <c r="AW188" s="62">
        <f t="shared" si="463"/>
        <v>224.63397085728752</v>
      </c>
      <c r="AX188" s="62">
        <f t="shared" si="463"/>
        <v>220.50996450657254</v>
      </c>
      <c r="AY188" s="62">
        <f t="shared" si="463"/>
        <v>203.6143180605884</v>
      </c>
      <c r="AZ188" s="62">
        <f t="shared" si="463"/>
        <v>208.9706215381417</v>
      </c>
      <c r="BA188" s="62">
        <f t="shared" si="463"/>
        <v>231.69486030681617</v>
      </c>
      <c r="BB188" s="62">
        <f t="shared" si="463"/>
        <v>236.55273787997817</v>
      </c>
      <c r="BC188" s="62">
        <f t="shared" si="463"/>
        <v>248.24464037150602</v>
      </c>
      <c r="BD188" s="62">
        <f t="shared" si="463"/>
        <v>276.81299928858294</v>
      </c>
      <c r="BE188" s="62">
        <f t="shared" si="463"/>
        <v>281.03944959637818</v>
      </c>
      <c r="BF188" s="62">
        <f t="shared" si="463"/>
        <v>288.19549197933384</v>
      </c>
      <c r="BG188" s="62">
        <f t="shared" si="463"/>
        <v>304.79425711657808</v>
      </c>
      <c r="BH188" s="62">
        <f t="shared" si="463"/>
        <v>334.60785542602002</v>
      </c>
      <c r="BI188" s="62">
        <f t="shared" si="463"/>
        <v>355.47650534904449</v>
      </c>
      <c r="BJ188" s="62">
        <f t="shared" si="463"/>
        <v>373.64352750500359</v>
      </c>
      <c r="BK188" s="62">
        <f t="shared" si="463"/>
        <v>404.72894698597395</v>
      </c>
      <c r="BL188" s="62">
        <f t="shared" si="463"/>
        <v>418.37071781582182</v>
      </c>
      <c r="BM188" s="62">
        <f t="shared" si="463"/>
        <v>428.20074510427065</v>
      </c>
      <c r="BN188" s="62">
        <f t="shared" si="463"/>
        <v>448.94867777908547</v>
      </c>
      <c r="BO188" s="62">
        <f t="shared" si="463"/>
        <v>486.19269174886887</v>
      </c>
      <c r="BP188" s="62">
        <f t="shared" si="463"/>
        <v>511.59374807106917</v>
      </c>
      <c r="BQ188" s="62">
        <f t="shared" si="463"/>
        <v>532.10568880441372</v>
      </c>
      <c r="BR188" s="62">
        <f t="shared" si="463"/>
        <v>568.09655356224323</v>
      </c>
      <c r="BS188" s="62">
        <f t="shared" si="463"/>
        <v>585.3704906744149</v>
      </c>
      <c r="BT188" s="62">
        <f t="shared" si="463"/>
        <v>594.91467096046904</v>
      </c>
      <c r="BU188" s="62">
        <f t="shared" si="463"/>
        <v>478.40074322083342</v>
      </c>
      <c r="BV188" s="62">
        <f t="shared" si="463"/>
        <v>472.66720567682904</v>
      </c>
      <c r="BW188" s="62">
        <f t="shared" si="463"/>
        <v>468.68302024583801</v>
      </c>
      <c r="BX188" s="62">
        <f t="shared" si="463"/>
        <v>460.62660084857572</v>
      </c>
      <c r="BY188" s="62">
        <f t="shared" si="463"/>
        <v>454.89241789848302</v>
      </c>
      <c r="BZ188" s="62">
        <f t="shared" ref="BZ188:EK188" si="464">BZ124*SUMIFS(166:166,164:164,"&lt;="&amp;BZ100,164:164,"&gt;"&amp;EOMONTH(BZ100,-1))</f>
        <v>453.90464347519628</v>
      </c>
      <c r="CA188" s="62">
        <f t="shared" si="464"/>
        <v>451.83486643269987</v>
      </c>
      <c r="CB188" s="62">
        <f t="shared" si="464"/>
        <v>449.37627138161133</v>
      </c>
      <c r="CC188" s="62">
        <f t="shared" si="464"/>
        <v>449.08115607241677</v>
      </c>
      <c r="CD188" s="62">
        <f t="shared" si="464"/>
        <v>447.58139504829586</v>
      </c>
      <c r="CE188" s="62">
        <f t="shared" si="464"/>
        <v>444.77041431784374</v>
      </c>
      <c r="CF188" s="62">
        <f t="shared" si="464"/>
        <v>445.7465567562557</v>
      </c>
      <c r="CG188" s="62">
        <f t="shared" si="464"/>
        <v>449.97926147443991</v>
      </c>
      <c r="CH188" s="62">
        <f t="shared" si="464"/>
        <v>454.33428326671799</v>
      </c>
      <c r="CI188" s="62">
        <f t="shared" si="464"/>
        <v>456.27765611289584</v>
      </c>
      <c r="CJ188" s="62">
        <f t="shared" si="464"/>
        <v>456.50671358122474</v>
      </c>
      <c r="CK188" s="62">
        <f t="shared" si="464"/>
        <v>450.79127315481048</v>
      </c>
      <c r="CL188" s="62">
        <f t="shared" si="464"/>
        <v>440.54347654018369</v>
      </c>
      <c r="CM188" s="62">
        <f t="shared" si="464"/>
        <v>430.78638984886277</v>
      </c>
      <c r="CN188" s="62">
        <f t="shared" si="464"/>
        <v>421.71052206599057</v>
      </c>
      <c r="CO188" s="62">
        <f t="shared" si="464"/>
        <v>414.78259116113281</v>
      </c>
      <c r="CP188" s="62">
        <f t="shared" si="464"/>
        <v>410.90792854065211</v>
      </c>
      <c r="CQ188" s="62">
        <f t="shared" si="464"/>
        <v>412.23445750330313</v>
      </c>
      <c r="CR188" s="62">
        <f t="shared" si="464"/>
        <v>415.41580099622695</v>
      </c>
      <c r="CS188" s="62">
        <f t="shared" si="464"/>
        <v>420.93729040756449</v>
      </c>
      <c r="CT188" s="62">
        <f t="shared" si="464"/>
        <v>428.84628824686843</v>
      </c>
      <c r="CU188" s="62">
        <f t="shared" si="464"/>
        <v>436.41341198701906</v>
      </c>
      <c r="CV188" s="62">
        <f t="shared" si="464"/>
        <v>443.83743979070204</v>
      </c>
      <c r="CW188" s="62">
        <f t="shared" si="464"/>
        <v>451.63334966856138</v>
      </c>
      <c r="CX188" s="62">
        <f t="shared" si="464"/>
        <v>460.14048843103154</v>
      </c>
      <c r="CY188" s="62">
        <f t="shared" si="464"/>
        <v>466.96531173848308</v>
      </c>
      <c r="CZ188" s="62">
        <f t="shared" si="464"/>
        <v>386.84716773764751</v>
      </c>
      <c r="DA188" s="62">
        <f t="shared" si="464"/>
        <v>390.91972931374124</v>
      </c>
      <c r="DB188" s="62">
        <f t="shared" si="464"/>
        <v>395.33944911550714</v>
      </c>
      <c r="DC188" s="62">
        <f t="shared" si="464"/>
        <v>400.0389312285788</v>
      </c>
      <c r="DD188" s="62">
        <f t="shared" si="464"/>
        <v>404.63018971472076</v>
      </c>
      <c r="DE188" s="62">
        <f t="shared" si="464"/>
        <v>409.43995905352392</v>
      </c>
      <c r="DF188" s="62">
        <f t="shared" si="464"/>
        <v>413.39360011616651</v>
      </c>
      <c r="DG188" s="62">
        <f t="shared" si="464"/>
        <v>416.77249338347713</v>
      </c>
      <c r="DH188" s="62">
        <f t="shared" si="464"/>
        <v>420.08518049423014</v>
      </c>
      <c r="DI188" s="62">
        <f t="shared" si="464"/>
        <v>423.34508580970629</v>
      </c>
      <c r="DJ188" s="62">
        <f t="shared" si="464"/>
        <v>426.70758623445306</v>
      </c>
      <c r="DK188" s="62">
        <f t="shared" si="464"/>
        <v>429.86865226966376</v>
      </c>
      <c r="DL188" s="62">
        <f t="shared" si="464"/>
        <v>431.77858835403231</v>
      </c>
      <c r="DM188" s="62">
        <f t="shared" si="464"/>
        <v>431.75725350679863</v>
      </c>
      <c r="DN188" s="62">
        <f t="shared" si="464"/>
        <v>430.4225920910971</v>
      </c>
      <c r="DO188" s="62">
        <f t="shared" si="464"/>
        <v>427.96821415086026</v>
      </c>
      <c r="DP188" s="62">
        <f t="shared" si="464"/>
        <v>424.61144357706081</v>
      </c>
      <c r="DQ188" s="62">
        <f t="shared" si="464"/>
        <v>421.67013005601802</v>
      </c>
      <c r="DR188" s="62">
        <f t="shared" si="464"/>
        <v>419.12931213744565</v>
      </c>
      <c r="DS188" s="62">
        <f t="shared" si="464"/>
        <v>418.01594527123058</v>
      </c>
      <c r="DT188" s="62">
        <f t="shared" si="464"/>
        <v>417.19527629494894</v>
      </c>
      <c r="DU188" s="62">
        <f t="shared" si="464"/>
        <v>416.92356803593611</v>
      </c>
      <c r="DV188" s="62">
        <f t="shared" si="464"/>
        <v>417.39929519058342</v>
      </c>
      <c r="DW188" s="62">
        <f t="shared" si="464"/>
        <v>417.57825847259318</v>
      </c>
      <c r="DX188" s="62">
        <f t="shared" si="464"/>
        <v>418.04702291664881</v>
      </c>
      <c r="DY188" s="62">
        <f t="shared" si="464"/>
        <v>418.97054797661093</v>
      </c>
      <c r="DZ188" s="62">
        <f t="shared" si="464"/>
        <v>420.41873953764434</v>
      </c>
      <c r="EA188" s="62">
        <f t="shared" si="464"/>
        <v>421.6426756812138</v>
      </c>
      <c r="EB188" s="62">
        <f t="shared" si="464"/>
        <v>422.75828326795488</v>
      </c>
      <c r="EC188" s="62">
        <f t="shared" si="464"/>
        <v>423.81124588940526</v>
      </c>
      <c r="ED188" s="62">
        <f t="shared" si="464"/>
        <v>659.66432723490891</v>
      </c>
      <c r="EE188" s="62">
        <f t="shared" si="464"/>
        <v>659.62097805642679</v>
      </c>
      <c r="EF188" s="62">
        <f t="shared" si="464"/>
        <v>658.8053278452046</v>
      </c>
      <c r="EG188" s="62">
        <f t="shared" si="464"/>
        <v>658.66338851015701</v>
      </c>
      <c r="EH188" s="62">
        <f t="shared" si="464"/>
        <v>658.72750490836131</v>
      </c>
      <c r="EI188" s="62">
        <f t="shared" si="464"/>
        <v>659.00790459241341</v>
      </c>
      <c r="EJ188" s="62">
        <f t="shared" si="464"/>
        <v>659.65999771054339</v>
      </c>
      <c r="EK188" s="62">
        <f t="shared" si="464"/>
        <v>660.37046113461577</v>
      </c>
      <c r="EL188" s="62">
        <f t="shared" ref="EL188:GW188" si="465">EL124*SUMIFS(166:166,164:164,"&lt;="&amp;EL100,164:164,"&gt;"&amp;EOMONTH(EL100,-1))</f>
        <v>661.3416516332818</v>
      </c>
      <c r="EM188" s="62">
        <f t="shared" si="465"/>
        <v>662.26862933651876</v>
      </c>
      <c r="EN188" s="62">
        <f t="shared" si="465"/>
        <v>663.78548876988759</v>
      </c>
      <c r="EO188" s="62">
        <f t="shared" si="465"/>
        <v>665.35831362840293</v>
      </c>
      <c r="EP188" s="62">
        <f t="shared" si="465"/>
        <v>666.7969744726305</v>
      </c>
      <c r="EQ188" s="62">
        <f t="shared" si="465"/>
        <v>666.75028645698376</v>
      </c>
      <c r="ER188" s="62">
        <f t="shared" si="465"/>
        <v>665.70793216148445</v>
      </c>
      <c r="ES188" s="62">
        <f t="shared" si="465"/>
        <v>664.20444362233582</v>
      </c>
      <c r="ET188" s="62">
        <f t="shared" si="465"/>
        <v>662.45161639651667</v>
      </c>
      <c r="EU188" s="62">
        <f t="shared" si="465"/>
        <v>661.65307853295508</v>
      </c>
      <c r="EV188" s="62">
        <f t="shared" si="465"/>
        <v>660.92771794226223</v>
      </c>
      <c r="EW188" s="62">
        <f t="shared" si="465"/>
        <v>660.80608518827478</v>
      </c>
      <c r="EX188" s="62">
        <f t="shared" si="465"/>
        <v>662.02189006443871</v>
      </c>
      <c r="EY188" s="62">
        <f t="shared" si="465"/>
        <v>662.81246896413484</v>
      </c>
      <c r="EZ188" s="62">
        <f t="shared" si="465"/>
        <v>664.19842263755436</v>
      </c>
      <c r="FA188" s="62">
        <f t="shared" si="465"/>
        <v>666.30870035896692</v>
      </c>
      <c r="FB188" s="62">
        <f t="shared" si="465"/>
        <v>669.22017989552444</v>
      </c>
      <c r="FC188" s="62">
        <f t="shared" si="465"/>
        <v>672.53909605560716</v>
      </c>
      <c r="FD188" s="62">
        <f t="shared" si="465"/>
        <v>676.5536366274996</v>
      </c>
      <c r="FE188" s="62">
        <f t="shared" si="465"/>
        <v>680.87793464452056</v>
      </c>
      <c r="FF188" s="62">
        <f t="shared" si="465"/>
        <v>685.34249521939194</v>
      </c>
      <c r="FG188" s="62">
        <f t="shared" si="465"/>
        <v>691.26828929163719</v>
      </c>
      <c r="FH188" s="62">
        <f t="shared" si="465"/>
        <v>697.96014032184303</v>
      </c>
      <c r="FI188" s="62">
        <f t="shared" si="465"/>
        <v>201.6604630120778</v>
      </c>
      <c r="FJ188" s="62">
        <f t="shared" si="465"/>
        <v>204.08792445547522</v>
      </c>
      <c r="FK188" s="62">
        <f t="shared" si="465"/>
        <v>206.3594900369165</v>
      </c>
      <c r="FL188" s="62">
        <f t="shared" si="465"/>
        <v>208.3173694313879</v>
      </c>
      <c r="FM188" s="62">
        <f t="shared" si="465"/>
        <v>210.12833895582372</v>
      </c>
      <c r="FN188" s="62">
        <f t="shared" si="465"/>
        <v>212.21401453572525</v>
      </c>
      <c r="FO188" s="62">
        <f t="shared" si="465"/>
        <v>214.3995139818893</v>
      </c>
      <c r="FP188" s="62">
        <f t="shared" si="465"/>
        <v>216.81734366426463</v>
      </c>
      <c r="FQ188" s="62">
        <f t="shared" si="465"/>
        <v>219.5774906706086</v>
      </c>
      <c r="FR188" s="62">
        <f t="shared" si="465"/>
        <v>222.13804644308399</v>
      </c>
      <c r="FS188" s="62">
        <f t="shared" si="465"/>
        <v>224.33225959922135</v>
      </c>
      <c r="FT188" s="62">
        <f t="shared" si="465"/>
        <v>226.33380931137864</v>
      </c>
      <c r="FU188" s="62">
        <f t="shared" si="465"/>
        <v>229.41293192240775</v>
      </c>
      <c r="FV188" s="62">
        <f t="shared" si="465"/>
        <v>232.76298991924807</v>
      </c>
      <c r="FW188" s="62">
        <f t="shared" si="465"/>
        <v>236.34982184338821</v>
      </c>
      <c r="FX188" s="62">
        <f t="shared" si="465"/>
        <v>240.36268376690916</v>
      </c>
      <c r="FY188" s="62">
        <f t="shared" si="465"/>
        <v>243.85140082901754</v>
      </c>
      <c r="FZ188" s="62">
        <f t="shared" si="465"/>
        <v>246.74579651330365</v>
      </c>
      <c r="GA188" s="62">
        <f t="shared" si="465"/>
        <v>249.33482935142311</v>
      </c>
      <c r="GB188" s="62">
        <f t="shared" si="465"/>
        <v>251.06355382014738</v>
      </c>
      <c r="GC188" s="62">
        <f t="shared" si="465"/>
        <v>252.54111778667681</v>
      </c>
      <c r="GD188" s="62">
        <f t="shared" si="465"/>
        <v>253.7248240900025</v>
      </c>
      <c r="GE188" s="62">
        <f t="shared" si="465"/>
        <v>254.50184972751561</v>
      </c>
      <c r="GF188" s="62">
        <f t="shared" si="465"/>
        <v>255.16661238390373</v>
      </c>
      <c r="GG188" s="62">
        <f t="shared" si="465"/>
        <v>255.69164386264603</v>
      </c>
      <c r="GH188" s="62">
        <f t="shared" si="465"/>
        <v>255.50784849075774</v>
      </c>
      <c r="GI188" s="62">
        <f t="shared" si="465"/>
        <v>255.0278934263074</v>
      </c>
      <c r="GJ188" s="62">
        <f t="shared" si="465"/>
        <v>254.62872721917535</v>
      </c>
      <c r="GK188" s="62">
        <f t="shared" si="465"/>
        <v>253.53088017754359</v>
      </c>
      <c r="GL188" s="62">
        <f t="shared" si="465"/>
        <v>251.35260184430899</v>
      </c>
      <c r="GM188" s="62">
        <f t="shared" si="465"/>
        <v>497.61193564768496</v>
      </c>
      <c r="GN188" s="62">
        <f t="shared" si="465"/>
        <v>491.85012525433507</v>
      </c>
      <c r="GO188" s="62">
        <f t="shared" si="465"/>
        <v>483.6806692739251</v>
      </c>
      <c r="GP188" s="62">
        <f t="shared" si="465"/>
        <v>476.52905426388884</v>
      </c>
      <c r="GQ188" s="62">
        <f t="shared" si="465"/>
        <v>471.52690467823987</v>
      </c>
      <c r="GR188" s="62">
        <f t="shared" si="465"/>
        <v>466.84860607873253</v>
      </c>
      <c r="GS188" s="62">
        <f t="shared" si="465"/>
        <v>461.12203253514986</v>
      </c>
      <c r="GT188" s="62">
        <f t="shared" si="465"/>
        <v>455.48452056368836</v>
      </c>
      <c r="GU188" s="62">
        <f t="shared" si="465"/>
        <v>449.66131118887574</v>
      </c>
      <c r="GV188" s="62">
        <f t="shared" si="465"/>
        <v>441.76880100062601</v>
      </c>
      <c r="GW188" s="62">
        <f t="shared" si="465"/>
        <v>434.98526403438905</v>
      </c>
      <c r="GX188" s="62">
        <f t="shared" ref="GX188:JI188" si="466">GX124*SUMIFS(166:166,164:164,"&lt;="&amp;GX100,164:164,"&gt;"&amp;EOMONTH(GX100,-1))</f>
        <v>430.38431628549688</v>
      </c>
      <c r="GY188" s="62">
        <f t="shared" si="466"/>
        <v>426.15988722725183</v>
      </c>
      <c r="GZ188" s="62">
        <f t="shared" si="466"/>
        <v>417.20052610789037</v>
      </c>
      <c r="HA188" s="62">
        <f t="shared" si="466"/>
        <v>407.7611939701398</v>
      </c>
      <c r="HB188" s="62">
        <f t="shared" si="466"/>
        <v>397.83725337744579</v>
      </c>
      <c r="HC188" s="62">
        <f t="shared" si="466"/>
        <v>385.57957970597437</v>
      </c>
      <c r="HD188" s="62">
        <f t="shared" si="466"/>
        <v>375.47148081272059</v>
      </c>
      <c r="HE188" s="62">
        <f t="shared" si="466"/>
        <v>368.62959322488763</v>
      </c>
      <c r="HF188" s="62">
        <f t="shared" si="466"/>
        <v>362.87302483267462</v>
      </c>
      <c r="HG188" s="62">
        <f t="shared" si="466"/>
        <v>360.37372573504473</v>
      </c>
      <c r="HH188" s="62">
        <f t="shared" si="466"/>
        <v>359.76913032820551</v>
      </c>
      <c r="HI188" s="62">
        <f t="shared" si="466"/>
        <v>359.89883862587408</v>
      </c>
      <c r="HJ188" s="62">
        <f t="shared" si="466"/>
        <v>361.32969892910501</v>
      </c>
      <c r="HK188" s="62">
        <f t="shared" si="466"/>
        <v>364.99460048100195</v>
      </c>
      <c r="HL188" s="62">
        <f t="shared" si="466"/>
        <v>369.47319320935441</v>
      </c>
      <c r="HM188" s="62">
        <f t="shared" si="466"/>
        <v>374.60729449517453</v>
      </c>
      <c r="HN188" s="62">
        <f t="shared" si="466"/>
        <v>381.23389207577458</v>
      </c>
      <c r="HO188" s="62">
        <f t="shared" si="466"/>
        <v>386.24067286387657</v>
      </c>
      <c r="HP188" s="62">
        <f t="shared" si="466"/>
        <v>388.40195180649516</v>
      </c>
      <c r="HQ188" s="62">
        <f t="shared" si="466"/>
        <v>389.37434594050177</v>
      </c>
      <c r="HR188" s="62">
        <f t="shared" si="466"/>
        <v>195.58046670332513</v>
      </c>
      <c r="HS188" s="62">
        <f t="shared" si="466"/>
        <v>195.97675876061635</v>
      </c>
      <c r="HT188" s="62">
        <f t="shared" si="466"/>
        <v>196.73976702965388</v>
      </c>
      <c r="HU188" s="62">
        <f t="shared" si="466"/>
        <v>198.57165959295699</v>
      </c>
      <c r="HV188" s="62">
        <f t="shared" si="466"/>
        <v>199.82412060705954</v>
      </c>
      <c r="HW188" s="62">
        <f t="shared" si="466"/>
        <v>199.80094204523564</v>
      </c>
      <c r="HX188" s="62">
        <f t="shared" si="466"/>
        <v>199.41482514529562</v>
      </c>
      <c r="HY188" s="62">
        <f t="shared" si="466"/>
        <v>201.39059759142904</v>
      </c>
      <c r="HZ188" s="62">
        <f t="shared" si="466"/>
        <v>203.47466265980938</v>
      </c>
      <c r="IA188" s="62">
        <f t="shared" si="466"/>
        <v>206.04857674067443</v>
      </c>
      <c r="IB188" s="62">
        <f t="shared" si="466"/>
        <v>209.88394385373331</v>
      </c>
      <c r="IC188" s="62">
        <f t="shared" si="466"/>
        <v>212.50180799413639</v>
      </c>
      <c r="ID188" s="62">
        <f t="shared" si="466"/>
        <v>212.31466753923925</v>
      </c>
      <c r="IE188" s="62">
        <f t="shared" si="466"/>
        <v>211.24255364633925</v>
      </c>
      <c r="IF188" s="62">
        <f t="shared" si="466"/>
        <v>208.68119387331683</v>
      </c>
      <c r="IG188" s="62">
        <f t="shared" si="466"/>
        <v>205.05428405189301</v>
      </c>
      <c r="IH188" s="62">
        <f t="shared" si="466"/>
        <v>201.52281085387915</v>
      </c>
      <c r="II188" s="62">
        <f t="shared" si="466"/>
        <v>198.74685514711462</v>
      </c>
      <c r="IJ188" s="62">
        <f t="shared" si="466"/>
        <v>196.12808833819179</v>
      </c>
      <c r="IK188" s="62">
        <f t="shared" si="466"/>
        <v>194.00753974619849</v>
      </c>
      <c r="IL188" s="62">
        <f t="shared" si="466"/>
        <v>191.98725599534407</v>
      </c>
      <c r="IM188" s="62">
        <f t="shared" si="466"/>
        <v>190.31419195212453</v>
      </c>
      <c r="IN188" s="62">
        <f t="shared" si="466"/>
        <v>188.74921207831812</v>
      </c>
      <c r="IO188" s="62">
        <f t="shared" si="466"/>
        <v>187.04474673784023</v>
      </c>
      <c r="IP188" s="62">
        <f t="shared" si="466"/>
        <v>185.22153677471096</v>
      </c>
      <c r="IQ188" s="62">
        <f t="shared" si="466"/>
        <v>183.18150619836894</v>
      </c>
      <c r="IR188" s="62">
        <f t="shared" si="466"/>
        <v>180.88200419063674</v>
      </c>
      <c r="IS188" s="62">
        <f t="shared" si="466"/>
        <v>178.21761686096227</v>
      </c>
      <c r="IT188" s="62">
        <f t="shared" si="466"/>
        <v>176.03408080611177</v>
      </c>
      <c r="IU188" s="62">
        <f t="shared" si="466"/>
        <v>174.33164529534596</v>
      </c>
      <c r="IV188" s="62">
        <f t="shared" si="466"/>
        <v>172.93469639814123</v>
      </c>
      <c r="IW188" s="62">
        <f t="shared" si="466"/>
        <v>600.52414228008126</v>
      </c>
      <c r="IX188" s="62">
        <f t="shared" si="466"/>
        <v>595.07489378078265</v>
      </c>
      <c r="IY188" s="62">
        <f t="shared" si="466"/>
        <v>589.13268497478987</v>
      </c>
      <c r="IZ188" s="62">
        <f t="shared" si="466"/>
        <v>582.29786709285543</v>
      </c>
      <c r="JA188" s="62">
        <f t="shared" si="466"/>
        <v>577.06408785901897</v>
      </c>
      <c r="JB188" s="62">
        <f t="shared" si="466"/>
        <v>573.09435527644985</v>
      </c>
      <c r="JC188" s="62">
        <f t="shared" si="466"/>
        <v>569.40252482776509</v>
      </c>
      <c r="JD188" s="62">
        <f t="shared" si="466"/>
        <v>563.1270579861872</v>
      </c>
      <c r="JE188" s="62">
        <f t="shared" si="466"/>
        <v>555.33305942924574</v>
      </c>
      <c r="JF188" s="62">
        <f t="shared" si="466"/>
        <v>545.77767705018027</v>
      </c>
      <c r="JG188" s="62">
        <f t="shared" si="466"/>
        <v>534.36227481011213</v>
      </c>
      <c r="JH188" s="62">
        <f t="shared" si="466"/>
        <v>523.51070972621812</v>
      </c>
      <c r="JI188" s="62">
        <f t="shared" si="466"/>
        <v>513.9417605392091</v>
      </c>
      <c r="JJ188" s="62">
        <f t="shared" ref="JJ188:LU188" si="467">JJ124*SUMIFS(166:166,164:164,"&lt;="&amp;JJ100,164:164,"&gt;"&amp;EOMONTH(JJ100,-1))</f>
        <v>504.7645612436379</v>
      </c>
      <c r="JK188" s="62">
        <f t="shared" si="467"/>
        <v>498.24535806204176</v>
      </c>
      <c r="JL188" s="62">
        <f t="shared" si="467"/>
        <v>492.57190162137732</v>
      </c>
      <c r="JM188" s="62">
        <f t="shared" si="467"/>
        <v>488.33725996120415</v>
      </c>
      <c r="JN188" s="62">
        <f t="shared" si="467"/>
        <v>485.33303573402094</v>
      </c>
      <c r="JO188" s="62">
        <f t="shared" si="467"/>
        <v>483.07923608493689</v>
      </c>
      <c r="JP188" s="62">
        <f t="shared" si="467"/>
        <v>481.60402561680502</v>
      </c>
      <c r="JQ188" s="62">
        <f t="shared" si="467"/>
        <v>481.85404832615274</v>
      </c>
      <c r="JR188" s="62">
        <f t="shared" si="467"/>
        <v>483.02729851154868</v>
      </c>
      <c r="JS188" s="62">
        <f t="shared" si="467"/>
        <v>483.98698817370115</v>
      </c>
      <c r="JT188" s="62">
        <f t="shared" si="467"/>
        <v>487.13174523393843</v>
      </c>
      <c r="JU188" s="62">
        <f t="shared" si="467"/>
        <v>493.14146898975929</v>
      </c>
      <c r="JV188" s="62">
        <f t="shared" si="467"/>
        <v>500.26842589345603</v>
      </c>
      <c r="JW188" s="62">
        <f t="shared" si="467"/>
        <v>508.66389513544755</v>
      </c>
      <c r="JX188" s="62">
        <f t="shared" si="467"/>
        <v>520.17251557373459</v>
      </c>
      <c r="JY188" s="62">
        <f t="shared" si="467"/>
        <v>530.04709474507797</v>
      </c>
      <c r="JZ188" s="62">
        <f t="shared" si="467"/>
        <v>536.86801271323702</v>
      </c>
      <c r="KA188" s="62">
        <f t="shared" si="467"/>
        <v>426.96439034987526</v>
      </c>
      <c r="KB188" s="62">
        <f t="shared" si="467"/>
        <v>433.1188257652073</v>
      </c>
      <c r="KC188" s="62">
        <f t="shared" si="467"/>
        <v>439.30240541205382</v>
      </c>
      <c r="KD188" s="62">
        <f t="shared" si="467"/>
        <v>445.89014153070053</v>
      </c>
      <c r="KE188" s="62">
        <f t="shared" si="467"/>
        <v>454.52640706858693</v>
      </c>
      <c r="KF188" s="62">
        <f t="shared" si="467"/>
        <v>461.74313498346243</v>
      </c>
      <c r="KG188" s="62">
        <f t="shared" si="467"/>
        <v>466.41614191676587</v>
      </c>
      <c r="KH188" s="62">
        <f t="shared" si="467"/>
        <v>470.73867246286244</v>
      </c>
      <c r="KI188" s="62">
        <f t="shared" si="467"/>
        <v>480.48898336306729</v>
      </c>
      <c r="KJ188" s="62">
        <f t="shared" si="467"/>
        <v>491.4431777927569</v>
      </c>
      <c r="KK188" s="62">
        <f t="shared" si="467"/>
        <v>503.22044743062469</v>
      </c>
      <c r="KL188" s="62">
        <f t="shared" si="467"/>
        <v>517.76230400383974</v>
      </c>
      <c r="KM188" s="62">
        <f t="shared" si="467"/>
        <v>529.91708970676723</v>
      </c>
      <c r="KN188" s="62">
        <f t="shared" si="467"/>
        <v>538.99987989249053</v>
      </c>
      <c r="KO188" s="62">
        <f t="shared" si="467"/>
        <v>546.71821495336701</v>
      </c>
      <c r="KP188" s="62">
        <f t="shared" si="467"/>
        <v>551.64526589282866</v>
      </c>
      <c r="KQ188" s="62">
        <f t="shared" si="467"/>
        <v>555.14638775456376</v>
      </c>
      <c r="KR188" s="62">
        <f t="shared" si="467"/>
        <v>557.05401909483862</v>
      </c>
      <c r="KS188" s="62">
        <f t="shared" si="467"/>
        <v>558.88826178591978</v>
      </c>
      <c r="KT188" s="62">
        <f t="shared" si="467"/>
        <v>561.54258118487428</v>
      </c>
      <c r="KU188" s="62">
        <f t="shared" si="467"/>
        <v>562.77554262705166</v>
      </c>
      <c r="KV188" s="62">
        <f t="shared" si="467"/>
        <v>562.91696545475963</v>
      </c>
      <c r="KW188" s="62">
        <f t="shared" si="467"/>
        <v>565.74190373585702</v>
      </c>
      <c r="KX188" s="62">
        <f t="shared" si="467"/>
        <v>568.83065602447857</v>
      </c>
      <c r="KY188" s="62">
        <f t="shared" si="467"/>
        <v>569.73890440776711</v>
      </c>
      <c r="KZ188" s="62">
        <f t="shared" si="467"/>
        <v>571.60071957805508</v>
      </c>
      <c r="LA188" s="62">
        <f t="shared" si="467"/>
        <v>574.83345573747533</v>
      </c>
      <c r="LB188" s="62">
        <f t="shared" si="467"/>
        <v>573.9197235898049</v>
      </c>
      <c r="LC188" s="62">
        <f t="shared" si="467"/>
        <v>572.57605905592663</v>
      </c>
      <c r="LD188" s="62">
        <f t="shared" si="467"/>
        <v>574.86146932468739</v>
      </c>
      <c r="LE188" s="62">
        <f t="shared" si="467"/>
        <v>578.95116806669978</v>
      </c>
      <c r="LF188" s="62">
        <f t="shared" si="467"/>
        <v>423.09047308308948</v>
      </c>
      <c r="LG188" s="62">
        <f t="shared" si="467"/>
        <v>426.0744542932357</v>
      </c>
      <c r="LH188" s="62">
        <f t="shared" si="467"/>
        <v>430.29265320246714</v>
      </c>
      <c r="LI188" s="62">
        <f t="shared" si="467"/>
        <v>431.67982717149619</v>
      </c>
      <c r="LJ188" s="62">
        <f t="shared" si="467"/>
        <v>432.7111537224082</v>
      </c>
      <c r="LK188" s="62">
        <f t="shared" si="467"/>
        <v>436.28872460564475</v>
      </c>
      <c r="LL188" s="62">
        <f t="shared" si="467"/>
        <v>444.37516240237477</v>
      </c>
      <c r="LM188" s="62">
        <f t="shared" si="467"/>
        <v>448.10035713089064</v>
      </c>
      <c r="LN188" s="62">
        <f t="shared" si="467"/>
        <v>451.69602547185127</v>
      </c>
      <c r="LO188" s="62">
        <f t="shared" si="467"/>
        <v>456.31698152236089</v>
      </c>
      <c r="LP188" s="62">
        <f t="shared" si="467"/>
        <v>456.09526815385601</v>
      </c>
      <c r="LQ188" s="62">
        <f t="shared" si="467"/>
        <v>455.49477590523333</v>
      </c>
      <c r="LR188" s="62">
        <f t="shared" si="467"/>
        <v>457.16179408869942</v>
      </c>
      <c r="LS188" s="62">
        <f t="shared" si="467"/>
        <v>456.80068598348129</v>
      </c>
      <c r="LT188" s="62">
        <f t="shared" si="467"/>
        <v>458.00316268830386</v>
      </c>
      <c r="LU188" s="62">
        <f t="shared" si="467"/>
        <v>459.66801991051199</v>
      </c>
      <c r="LV188" s="62">
        <f t="shared" ref="LV188:NO188" si="468">LV124*SUMIFS(166:166,164:164,"&lt;="&amp;LV100,164:164,"&gt;"&amp;EOMONTH(LV100,-1))</f>
        <v>461.89208758634777</v>
      </c>
      <c r="LW188" s="62">
        <f t="shared" si="468"/>
        <v>464.0356039410201</v>
      </c>
      <c r="LX188" s="62">
        <f t="shared" si="468"/>
        <v>465.87360123608937</v>
      </c>
      <c r="LY188" s="62">
        <f t="shared" si="468"/>
        <v>468.03071209931926</v>
      </c>
      <c r="LZ188" s="62">
        <f t="shared" si="468"/>
        <v>470.30173746441363</v>
      </c>
      <c r="MA188" s="62">
        <f t="shared" si="468"/>
        <v>471.96456600417207</v>
      </c>
      <c r="MB188" s="62">
        <f t="shared" si="468"/>
        <v>473.22659896492843</v>
      </c>
      <c r="MC188" s="62">
        <f t="shared" si="468"/>
        <v>473.95975134137871</v>
      </c>
      <c r="MD188" s="62">
        <f t="shared" si="468"/>
        <v>473.62439900080744</v>
      </c>
      <c r="ME188" s="62">
        <f t="shared" si="468"/>
        <v>473.10164248211288</v>
      </c>
      <c r="MF188" s="62">
        <f t="shared" si="468"/>
        <v>472.11077915230948</v>
      </c>
      <c r="MG188" s="62">
        <f t="shared" si="468"/>
        <v>471.61083934217936</v>
      </c>
      <c r="MH188" s="62">
        <f t="shared" si="468"/>
        <v>471.41618826638489</v>
      </c>
      <c r="MI188" s="62">
        <f t="shared" si="468"/>
        <v>471.21982555766772</v>
      </c>
      <c r="MJ188" s="62">
        <f t="shared" si="468"/>
        <v>470.88403504886048</v>
      </c>
      <c r="MK188" s="62">
        <f t="shared" si="468"/>
        <v>469.99166325900762</v>
      </c>
      <c r="ML188" s="62">
        <f t="shared" si="468"/>
        <v>469.04500750807478</v>
      </c>
      <c r="MM188" s="62">
        <f t="shared" si="468"/>
        <v>467.86585416463299</v>
      </c>
      <c r="MN188" s="62">
        <f t="shared" si="468"/>
        <v>467.27573982869603</v>
      </c>
      <c r="MO188" s="62">
        <f t="shared" si="468"/>
        <v>466.93362892622508</v>
      </c>
      <c r="MP188" s="62">
        <f t="shared" si="468"/>
        <v>466.57661710015913</v>
      </c>
      <c r="MQ188" s="62">
        <f t="shared" si="468"/>
        <v>464.91843269248841</v>
      </c>
      <c r="MR188" s="62">
        <f t="shared" si="468"/>
        <v>462.3050799462647</v>
      </c>
      <c r="MS188" s="62">
        <f t="shared" si="468"/>
        <v>459.52841440104226</v>
      </c>
      <c r="MT188" s="62">
        <f t="shared" si="468"/>
        <v>456.36464087145953</v>
      </c>
      <c r="MU188" s="62">
        <f t="shared" si="468"/>
        <v>453.47223950337684</v>
      </c>
      <c r="MV188" s="62">
        <f t="shared" si="468"/>
        <v>451.89479398144033</v>
      </c>
      <c r="MW188" s="62">
        <f t="shared" si="468"/>
        <v>450.62621097333715</v>
      </c>
      <c r="MX188" s="62">
        <f t="shared" si="468"/>
        <v>450.27242616595305</v>
      </c>
      <c r="MY188" s="62">
        <f t="shared" si="468"/>
        <v>450.36943425492063</v>
      </c>
      <c r="MZ188" s="62">
        <f t="shared" si="468"/>
        <v>450.76086609427904</v>
      </c>
      <c r="NA188" s="62">
        <f t="shared" si="468"/>
        <v>451.22506898508038</v>
      </c>
      <c r="NB188" s="62">
        <f t="shared" si="468"/>
        <v>451.76256816201015</v>
      </c>
      <c r="NC188" s="62">
        <f t="shared" si="468"/>
        <v>452.38265313077994</v>
      </c>
      <c r="ND188" s="62">
        <f t="shared" si="468"/>
        <v>452.91702138945988</v>
      </c>
      <c r="NE188" s="62">
        <f t="shared" si="468"/>
        <v>453.26606529078265</v>
      </c>
      <c r="NF188" s="62">
        <f t="shared" si="468"/>
        <v>453.50341608305899</v>
      </c>
      <c r="NG188" s="62">
        <f t="shared" si="468"/>
        <v>453.70653549907814</v>
      </c>
      <c r="NH188" s="62">
        <f t="shared" si="468"/>
        <v>453.76046488995655</v>
      </c>
      <c r="NI188" s="62">
        <f t="shared" si="468"/>
        <v>453.9279150782084</v>
      </c>
      <c r="NJ188" s="62">
        <f t="shared" si="468"/>
        <v>454.11523221872187</v>
      </c>
      <c r="NK188" s="62">
        <f t="shared" si="468"/>
        <v>454.24986729995976</v>
      </c>
      <c r="NL188" s="62">
        <f t="shared" si="468"/>
        <v>454.23085251414716</v>
      </c>
      <c r="NM188" s="62">
        <f t="shared" si="468"/>
        <v>454.06306660814312</v>
      </c>
      <c r="NN188" s="62">
        <f t="shared" si="468"/>
        <v>453.80619499573822</v>
      </c>
      <c r="NO188" s="63">
        <f t="shared" si="468"/>
        <v>0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s="10" customFormat="1" x14ac:dyDescent="0.2">
      <c r="A190" s="8"/>
      <c r="B190" s="8"/>
      <c r="C190" s="136" t="str">
        <f>OFMOR_FFF_0!C190</f>
        <v>SFIn</v>
      </c>
      <c r="D190" s="136"/>
      <c r="E190" s="136" t="str">
        <f>OFMOR_FFF_0!E190</f>
        <v>Бюджет закупок с учетом скидок</v>
      </c>
      <c r="F190" s="8"/>
      <c r="G190" s="8" t="str">
        <f>OFMOR_FFF_0!G190</f>
        <v>тыс.руб.</v>
      </c>
      <c r="H190" s="8"/>
      <c r="I190" s="8"/>
      <c r="J190" s="8"/>
      <c r="K190" s="9">
        <f>SUM(N190:NO190)</f>
        <v>147577.52607341245</v>
      </c>
      <c r="L190" s="8"/>
      <c r="M190" s="8"/>
      <c r="N190" s="33">
        <f t="shared" ref="N190:BY190" si="469">N135*SUMIFS(166:166,164:164,"&lt;="&amp;N100,164:164,"&gt;"&amp;EOMONTH(N100,-1))</f>
        <v>0</v>
      </c>
      <c r="O190" s="34">
        <f t="shared" si="469"/>
        <v>26.910866409988248</v>
      </c>
      <c r="P190" s="34">
        <f t="shared" si="469"/>
        <v>32.729588406113223</v>
      </c>
      <c r="Q190" s="34">
        <f t="shared" si="469"/>
        <v>55.0554339396286</v>
      </c>
      <c r="R190" s="34">
        <f t="shared" si="469"/>
        <v>85.091526993648372</v>
      </c>
      <c r="S190" s="34">
        <f t="shared" si="469"/>
        <v>93.424209622452494</v>
      </c>
      <c r="T190" s="34">
        <f t="shared" si="469"/>
        <v>104.63499268325081</v>
      </c>
      <c r="U190" s="34">
        <f t="shared" si="469"/>
        <v>166.41732244584352</v>
      </c>
      <c r="V190" s="34">
        <f t="shared" si="469"/>
        <v>208.0931058994654</v>
      </c>
      <c r="W190" s="34">
        <f t="shared" si="469"/>
        <v>205.07339143664777</v>
      </c>
      <c r="X190" s="34">
        <f t="shared" si="469"/>
        <v>295.06817266953482</v>
      </c>
      <c r="Y190" s="34">
        <f t="shared" si="469"/>
        <v>415.10028273435069</v>
      </c>
      <c r="Z190" s="34">
        <f t="shared" si="469"/>
        <v>448.79015846734137</v>
      </c>
      <c r="AA190" s="34">
        <f t="shared" si="469"/>
        <v>494.47664588444229</v>
      </c>
      <c r="AB190" s="34">
        <f t="shared" si="469"/>
        <v>613.17930702905346</v>
      </c>
      <c r="AC190" s="34">
        <f t="shared" si="469"/>
        <v>563.19085303634199</v>
      </c>
      <c r="AD190" s="34">
        <f t="shared" si="469"/>
        <v>458.04847836462113</v>
      </c>
      <c r="AE190" s="34">
        <f t="shared" si="469"/>
        <v>456.33035250295097</v>
      </c>
      <c r="AF190" s="34">
        <f t="shared" si="469"/>
        <v>515.24006192063723</v>
      </c>
      <c r="AG190" s="34">
        <f t="shared" si="469"/>
        <v>509.01555559981392</v>
      </c>
      <c r="AH190" s="34">
        <f t="shared" si="469"/>
        <v>526.83028859131025</v>
      </c>
      <c r="AI190" s="34">
        <f t="shared" si="469"/>
        <v>629.37290513153471</v>
      </c>
      <c r="AJ190" s="34">
        <f t="shared" si="469"/>
        <v>577.62802005935032</v>
      </c>
      <c r="AK190" s="34">
        <f t="shared" si="469"/>
        <v>471.80679744014941</v>
      </c>
      <c r="AL190" s="34">
        <f t="shared" si="469"/>
        <v>467.28021660597966</v>
      </c>
      <c r="AM190" s="34">
        <f t="shared" si="469"/>
        <v>735.52620027931584</v>
      </c>
      <c r="AN190" s="34">
        <f t="shared" si="469"/>
        <v>785.76506002388624</v>
      </c>
      <c r="AO190" s="34">
        <f t="shared" si="469"/>
        <v>821.56659147092876</v>
      </c>
      <c r="AP190" s="34">
        <f t="shared" si="469"/>
        <v>954.18117537533362</v>
      </c>
      <c r="AQ190" s="34">
        <f t="shared" si="469"/>
        <v>832.83006054927455</v>
      </c>
      <c r="AR190" s="34">
        <f t="shared" si="469"/>
        <v>661.19063828640913</v>
      </c>
      <c r="AS190" s="34">
        <f t="shared" si="469"/>
        <v>398.06795241840484</v>
      </c>
      <c r="AT190" s="34">
        <f t="shared" si="469"/>
        <v>301.821270942713</v>
      </c>
      <c r="AU190" s="34">
        <f t="shared" si="469"/>
        <v>255.03866895339934</v>
      </c>
      <c r="AV190" s="34">
        <f t="shared" si="469"/>
        <v>225.16426477085497</v>
      </c>
      <c r="AW190" s="34">
        <f t="shared" si="469"/>
        <v>221.54117297938848</v>
      </c>
      <c r="AX190" s="34">
        <f t="shared" si="469"/>
        <v>217.84866487272507</v>
      </c>
      <c r="AY190" s="34">
        <f t="shared" si="469"/>
        <v>201.44357007692142</v>
      </c>
      <c r="AZ190" s="34">
        <f t="shared" si="469"/>
        <v>206.76753091735858</v>
      </c>
      <c r="BA190" s="34">
        <f t="shared" si="469"/>
        <v>228.89446662838898</v>
      </c>
      <c r="BB190" s="34">
        <f t="shared" si="469"/>
        <v>233.64760748268293</v>
      </c>
      <c r="BC190" s="34">
        <f t="shared" si="469"/>
        <v>245.20616570340286</v>
      </c>
      <c r="BD190" s="34">
        <f t="shared" si="469"/>
        <v>273.13897036935685</v>
      </c>
      <c r="BE190" s="34">
        <f t="shared" si="469"/>
        <v>277.70619575754296</v>
      </c>
      <c r="BF190" s="34">
        <f t="shared" si="469"/>
        <v>285.53694936449779</v>
      </c>
      <c r="BG190" s="34">
        <f t="shared" si="469"/>
        <v>302.13317547706959</v>
      </c>
      <c r="BH190" s="34">
        <f t="shared" si="469"/>
        <v>331.34075209379978</v>
      </c>
      <c r="BI190" s="34">
        <f t="shared" si="469"/>
        <v>352.19807961961135</v>
      </c>
      <c r="BJ190" s="34">
        <f t="shared" si="469"/>
        <v>370.24438574157199</v>
      </c>
      <c r="BK190" s="34">
        <f t="shared" si="469"/>
        <v>400.66789166385399</v>
      </c>
      <c r="BL190" s="34">
        <f t="shared" si="469"/>
        <v>414.81627361463893</v>
      </c>
      <c r="BM190" s="34">
        <f t="shared" si="469"/>
        <v>425.17040567380189</v>
      </c>
      <c r="BN190" s="34">
        <f t="shared" si="469"/>
        <v>445.83684775842227</v>
      </c>
      <c r="BO190" s="34">
        <f t="shared" si="469"/>
        <v>482.33441451838968</v>
      </c>
      <c r="BP190" s="34">
        <f t="shared" si="469"/>
        <v>507.62096117230618</v>
      </c>
      <c r="BQ190" s="34">
        <f t="shared" si="469"/>
        <v>528.09751363066744</v>
      </c>
      <c r="BR190" s="34">
        <f t="shared" si="469"/>
        <v>563.40174907658877</v>
      </c>
      <c r="BS190" s="34">
        <f t="shared" si="469"/>
        <v>581.15896078257788</v>
      </c>
      <c r="BT190" s="34">
        <f t="shared" si="469"/>
        <v>591.26635878873162</v>
      </c>
      <c r="BU190" s="34">
        <f t="shared" si="469"/>
        <v>475.45442809167446</v>
      </c>
      <c r="BV190" s="34">
        <f t="shared" si="469"/>
        <v>470.16811274743077</v>
      </c>
      <c r="BW190" s="34">
        <f t="shared" si="469"/>
        <v>466.32095363617805</v>
      </c>
      <c r="BX190" s="34">
        <f t="shared" si="469"/>
        <v>458.29227472207583</v>
      </c>
      <c r="BY190" s="34">
        <f t="shared" si="469"/>
        <v>452.39928967091674</v>
      </c>
      <c r="BZ190" s="34">
        <f t="shared" ref="BZ190:EK190" si="470">BZ135*SUMIFS(166:166,164:164,"&lt;="&amp;BZ100,164:164,"&gt;"&amp;EOMONTH(BZ100,-1))</f>
        <v>451.30279973526541</v>
      </c>
      <c r="CA190" s="34">
        <f t="shared" si="470"/>
        <v>449.15438180030992</v>
      </c>
      <c r="CB190" s="34">
        <f t="shared" si="470"/>
        <v>446.4952140998023</v>
      </c>
      <c r="CC190" s="34">
        <f t="shared" si="470"/>
        <v>445.87011638295007</v>
      </c>
      <c r="CD190" s="34">
        <f t="shared" si="470"/>
        <v>444.21353784364692</v>
      </c>
      <c r="CE190" s="34">
        <f t="shared" si="470"/>
        <v>441.2674435545299</v>
      </c>
      <c r="CF190" s="34">
        <f t="shared" si="470"/>
        <v>441.94422735054422</v>
      </c>
      <c r="CG190" s="34">
        <f t="shared" si="470"/>
        <v>446.05116275636976</v>
      </c>
      <c r="CH190" s="34">
        <f t="shared" si="470"/>
        <v>450.26635050935744</v>
      </c>
      <c r="CI190" s="34">
        <f t="shared" si="470"/>
        <v>452.00343661975432</v>
      </c>
      <c r="CJ190" s="34">
        <f t="shared" si="470"/>
        <v>451.91638893362267</v>
      </c>
      <c r="CK190" s="34">
        <f t="shared" si="470"/>
        <v>445.93789155151467</v>
      </c>
      <c r="CL190" s="34">
        <f t="shared" si="470"/>
        <v>435.44512134238215</v>
      </c>
      <c r="CM190" s="34">
        <f t="shared" si="470"/>
        <v>425.2901997656607</v>
      </c>
      <c r="CN190" s="34">
        <f t="shared" si="470"/>
        <v>415.90132933467953</v>
      </c>
      <c r="CO190" s="34">
        <f t="shared" si="470"/>
        <v>408.7405043840468</v>
      </c>
      <c r="CP190" s="34">
        <f t="shared" si="470"/>
        <v>404.5860177787801</v>
      </c>
      <c r="CQ190" s="34">
        <f t="shared" si="470"/>
        <v>405.54417114909592</v>
      </c>
      <c r="CR190" s="34">
        <f t="shared" si="470"/>
        <v>408.52053751781466</v>
      </c>
      <c r="CS190" s="34">
        <f t="shared" si="470"/>
        <v>413.7750848354093</v>
      </c>
      <c r="CT190" s="34">
        <f t="shared" si="470"/>
        <v>421.35916041766927</v>
      </c>
      <c r="CU190" s="34">
        <f t="shared" si="470"/>
        <v>428.83197995766955</v>
      </c>
      <c r="CV190" s="34">
        <f t="shared" si="470"/>
        <v>436.2222447029672</v>
      </c>
      <c r="CW190" s="34">
        <f t="shared" si="470"/>
        <v>443.92601978360409</v>
      </c>
      <c r="CX190" s="34">
        <f t="shared" si="470"/>
        <v>452.25319540901904</v>
      </c>
      <c r="CY190" s="34">
        <f t="shared" si="470"/>
        <v>459.03732242412218</v>
      </c>
      <c r="CZ190" s="34">
        <f t="shared" si="470"/>
        <v>380.3641560971954</v>
      </c>
      <c r="DA190" s="34">
        <f t="shared" si="470"/>
        <v>384.27658613700385</v>
      </c>
      <c r="DB190" s="34">
        <f t="shared" si="470"/>
        <v>388.73952154866447</v>
      </c>
      <c r="DC190" s="34">
        <f t="shared" si="470"/>
        <v>393.47883083733416</v>
      </c>
      <c r="DD190" s="34">
        <f t="shared" si="470"/>
        <v>398.02198570158379</v>
      </c>
      <c r="DE190" s="34">
        <f t="shared" si="470"/>
        <v>402.689857760302</v>
      </c>
      <c r="DF190" s="34">
        <f t="shared" si="470"/>
        <v>406.6034857617235</v>
      </c>
      <c r="DG190" s="34">
        <f t="shared" si="470"/>
        <v>409.93170283352413</v>
      </c>
      <c r="DH190" s="34">
        <f t="shared" si="470"/>
        <v>413.08749546178819</v>
      </c>
      <c r="DI190" s="34">
        <f t="shared" si="470"/>
        <v>416.31625331899278</v>
      </c>
      <c r="DJ190" s="34">
        <f t="shared" si="470"/>
        <v>419.66194373439856</v>
      </c>
      <c r="DK190" s="34">
        <f t="shared" si="470"/>
        <v>422.72871880328069</v>
      </c>
      <c r="DL190" s="34">
        <f t="shared" si="470"/>
        <v>424.44947691724849</v>
      </c>
      <c r="DM190" s="34">
        <f t="shared" si="470"/>
        <v>424.37628967970267</v>
      </c>
      <c r="DN190" s="34">
        <f t="shared" si="470"/>
        <v>422.98674297995569</v>
      </c>
      <c r="DO190" s="34">
        <f t="shared" si="470"/>
        <v>420.38782021348186</v>
      </c>
      <c r="DP190" s="34">
        <f t="shared" si="470"/>
        <v>417.03377535128755</v>
      </c>
      <c r="DQ190" s="34">
        <f t="shared" si="470"/>
        <v>414.08431650954725</v>
      </c>
      <c r="DR190" s="34">
        <f t="shared" si="470"/>
        <v>411.42508780437623</v>
      </c>
      <c r="DS190" s="34">
        <f t="shared" si="470"/>
        <v>410.07602915427049</v>
      </c>
      <c r="DT190" s="34">
        <f t="shared" si="470"/>
        <v>409.09376544194595</v>
      </c>
      <c r="DU190" s="34">
        <f t="shared" si="470"/>
        <v>408.63317285522965</v>
      </c>
      <c r="DV190" s="34">
        <f t="shared" si="470"/>
        <v>408.82697139153845</v>
      </c>
      <c r="DW190" s="34">
        <f t="shared" si="470"/>
        <v>408.86978796339901</v>
      </c>
      <c r="DX190" s="34">
        <f t="shared" si="470"/>
        <v>409.21580764804241</v>
      </c>
      <c r="DY190" s="34">
        <f t="shared" si="470"/>
        <v>409.93680716550546</v>
      </c>
      <c r="DZ190" s="34">
        <f t="shared" si="470"/>
        <v>411.09842289467042</v>
      </c>
      <c r="EA190" s="34">
        <f t="shared" si="470"/>
        <v>412.14020373515149</v>
      </c>
      <c r="EB190" s="34">
        <f t="shared" si="470"/>
        <v>413.06632297946805</v>
      </c>
      <c r="EC190" s="34">
        <f t="shared" si="470"/>
        <v>413.85751723410522</v>
      </c>
      <c r="ED190" s="34">
        <f t="shared" si="470"/>
        <v>644.01595685557857</v>
      </c>
      <c r="EE190" s="34">
        <f t="shared" si="470"/>
        <v>643.7545125549849</v>
      </c>
      <c r="EF190" s="34">
        <f t="shared" si="470"/>
        <v>642.76993960316111</v>
      </c>
      <c r="EG190" s="34">
        <f t="shared" si="470"/>
        <v>642.29384101174219</v>
      </c>
      <c r="EH190" s="34">
        <f t="shared" si="470"/>
        <v>642.13798377059095</v>
      </c>
      <c r="EI190" s="34">
        <f t="shared" si="470"/>
        <v>642.19760434691011</v>
      </c>
      <c r="EJ190" s="34">
        <f t="shared" si="470"/>
        <v>642.52578135384817</v>
      </c>
      <c r="EK190" s="34">
        <f t="shared" si="470"/>
        <v>643.08963659627011</v>
      </c>
      <c r="EL190" s="34">
        <f t="shared" ref="EL190:GW190" si="471">EL135*SUMIFS(166:166,164:164,"&lt;="&amp;EL100,164:164,"&gt;"&amp;EOMONTH(EL100,-1))</f>
        <v>643.93908007038613</v>
      </c>
      <c r="EM190" s="34">
        <f t="shared" si="471"/>
        <v>644.6684577999589</v>
      </c>
      <c r="EN190" s="34">
        <f t="shared" si="471"/>
        <v>645.89767315022186</v>
      </c>
      <c r="EO190" s="34">
        <f t="shared" si="471"/>
        <v>647.3109567326544</v>
      </c>
      <c r="EP190" s="34">
        <f t="shared" si="471"/>
        <v>648.59135423565886</v>
      </c>
      <c r="EQ190" s="34">
        <f t="shared" si="471"/>
        <v>648.34204645921966</v>
      </c>
      <c r="ER190" s="34">
        <f t="shared" si="471"/>
        <v>647.26525246324627</v>
      </c>
      <c r="ES190" s="34">
        <f t="shared" si="471"/>
        <v>645.74820209297002</v>
      </c>
      <c r="ET190" s="34">
        <f t="shared" si="471"/>
        <v>643.75123070961331</v>
      </c>
      <c r="EU190" s="34">
        <f t="shared" si="471"/>
        <v>642.56432982031367</v>
      </c>
      <c r="EV190" s="34">
        <f t="shared" si="471"/>
        <v>641.65674469323721</v>
      </c>
      <c r="EW190" s="34">
        <f t="shared" si="471"/>
        <v>641.30561027944475</v>
      </c>
      <c r="EX190" s="34">
        <f t="shared" si="471"/>
        <v>642.135261358854</v>
      </c>
      <c r="EY190" s="34">
        <f t="shared" si="471"/>
        <v>642.87465792825913</v>
      </c>
      <c r="EZ190" s="34">
        <f t="shared" si="471"/>
        <v>644.21392358600519</v>
      </c>
      <c r="FA190" s="34">
        <f t="shared" si="471"/>
        <v>646.09203493653217</v>
      </c>
      <c r="FB190" s="34">
        <f t="shared" si="471"/>
        <v>648.57812295355825</v>
      </c>
      <c r="FC190" s="34">
        <f t="shared" si="471"/>
        <v>651.63333026186149</v>
      </c>
      <c r="FD190" s="34">
        <f t="shared" si="471"/>
        <v>655.3228885119662</v>
      </c>
      <c r="FE190" s="34">
        <f t="shared" si="471"/>
        <v>659.15705157195384</v>
      </c>
      <c r="FF190" s="34">
        <f t="shared" si="471"/>
        <v>663.43374284527943</v>
      </c>
      <c r="FG190" s="34">
        <f t="shared" si="471"/>
        <v>669.15802186725455</v>
      </c>
      <c r="FH190" s="34">
        <f t="shared" si="471"/>
        <v>675.45984538377502</v>
      </c>
      <c r="FI190" s="34">
        <f t="shared" si="471"/>
        <v>195.06460690653645</v>
      </c>
      <c r="FJ190" s="34">
        <f t="shared" si="471"/>
        <v>197.37143368856584</v>
      </c>
      <c r="FK190" s="34">
        <f t="shared" si="471"/>
        <v>199.52694708113086</v>
      </c>
      <c r="FL190" s="34">
        <f t="shared" si="471"/>
        <v>201.33080909719979</v>
      </c>
      <c r="FM190" s="34">
        <f t="shared" si="471"/>
        <v>203.05843472057165</v>
      </c>
      <c r="FN190" s="34">
        <f t="shared" si="471"/>
        <v>205.05976438480326</v>
      </c>
      <c r="FO190" s="34">
        <f t="shared" si="471"/>
        <v>207.11430310716241</v>
      </c>
      <c r="FP190" s="34">
        <f t="shared" si="471"/>
        <v>209.35620653267225</v>
      </c>
      <c r="FQ190" s="34">
        <f t="shared" si="471"/>
        <v>211.97765989610099</v>
      </c>
      <c r="FR190" s="34">
        <f t="shared" si="471"/>
        <v>214.40050883582353</v>
      </c>
      <c r="FS190" s="34">
        <f t="shared" si="471"/>
        <v>216.43041025576565</v>
      </c>
      <c r="FT190" s="34">
        <f t="shared" si="471"/>
        <v>218.33975661818329</v>
      </c>
      <c r="FU190" s="34">
        <f t="shared" si="471"/>
        <v>221.3077847020939</v>
      </c>
      <c r="FV190" s="34">
        <f t="shared" si="471"/>
        <v>224.49841878821618</v>
      </c>
      <c r="FW190" s="34">
        <f t="shared" si="471"/>
        <v>227.87991467858947</v>
      </c>
      <c r="FX190" s="34">
        <f t="shared" si="471"/>
        <v>231.71922292907749</v>
      </c>
      <c r="FY190" s="34">
        <f t="shared" si="471"/>
        <v>235.04116354018188</v>
      </c>
      <c r="FZ190" s="34">
        <f t="shared" si="471"/>
        <v>237.74420019595277</v>
      </c>
      <c r="GA190" s="34">
        <f t="shared" si="471"/>
        <v>240.21370512498368</v>
      </c>
      <c r="GB190" s="34">
        <f t="shared" si="471"/>
        <v>241.84244668544875</v>
      </c>
      <c r="GC190" s="34">
        <f t="shared" si="471"/>
        <v>243.18326708679035</v>
      </c>
      <c r="GD190" s="34">
        <f t="shared" si="471"/>
        <v>244.19942524128979</v>
      </c>
      <c r="GE190" s="34">
        <f t="shared" si="471"/>
        <v>244.85984284174876</v>
      </c>
      <c r="GF190" s="34">
        <f t="shared" si="471"/>
        <v>245.41088625022201</v>
      </c>
      <c r="GG190" s="34">
        <f t="shared" si="471"/>
        <v>245.79304616518522</v>
      </c>
      <c r="GH190" s="34">
        <f t="shared" si="471"/>
        <v>245.55207960612935</v>
      </c>
      <c r="GI190" s="34">
        <f t="shared" si="471"/>
        <v>245.02936348680106</v>
      </c>
      <c r="GJ190" s="34">
        <f t="shared" si="471"/>
        <v>244.54606782814113</v>
      </c>
      <c r="GK190" s="34">
        <f t="shared" si="471"/>
        <v>243.34939561342168</v>
      </c>
      <c r="GL190" s="34">
        <f t="shared" si="471"/>
        <v>241.14538743892115</v>
      </c>
      <c r="GM190" s="34">
        <f t="shared" si="471"/>
        <v>477.16575889110737</v>
      </c>
      <c r="GN190" s="34">
        <f t="shared" si="471"/>
        <v>471.24343906332962</v>
      </c>
      <c r="GO190" s="34">
        <f t="shared" si="471"/>
        <v>463.19603992109569</v>
      </c>
      <c r="GP190" s="34">
        <f t="shared" si="471"/>
        <v>456.15665041771712</v>
      </c>
      <c r="GQ190" s="34">
        <f t="shared" si="471"/>
        <v>451.09989818889738</v>
      </c>
      <c r="GR190" s="34">
        <f t="shared" si="471"/>
        <v>446.27643493567984</v>
      </c>
      <c r="GS190" s="34">
        <f t="shared" si="471"/>
        <v>440.55098808977948</v>
      </c>
      <c r="GT190" s="34">
        <f t="shared" si="471"/>
        <v>434.9114568846519</v>
      </c>
      <c r="GU190" s="34">
        <f t="shared" si="471"/>
        <v>429.01146888125214</v>
      </c>
      <c r="GV190" s="34">
        <f t="shared" si="471"/>
        <v>421.28272771990009</v>
      </c>
      <c r="GW190" s="34">
        <f t="shared" si="471"/>
        <v>414.63969503303554</v>
      </c>
      <c r="GX190" s="34">
        <f t="shared" ref="GX190:JI190" si="472">GX135*SUMIFS(166:166,164:164,"&lt;="&amp;GX100,164:164,"&gt;"&amp;EOMONTH(GX100,-1))</f>
        <v>410.00360762044295</v>
      </c>
      <c r="GY190" s="34">
        <f t="shared" si="472"/>
        <v>405.63710531998106</v>
      </c>
      <c r="GZ190" s="34">
        <f t="shared" si="472"/>
        <v>396.80316390867716</v>
      </c>
      <c r="HA190" s="34">
        <f t="shared" si="472"/>
        <v>387.49456883447777</v>
      </c>
      <c r="HB190" s="34">
        <f t="shared" si="472"/>
        <v>377.63511874726481</v>
      </c>
      <c r="HC190" s="34">
        <f t="shared" si="472"/>
        <v>365.68852236397743</v>
      </c>
      <c r="HD190" s="34">
        <f t="shared" si="472"/>
        <v>355.93536237043537</v>
      </c>
      <c r="HE190" s="34">
        <f t="shared" si="472"/>
        <v>349.23186515032677</v>
      </c>
      <c r="HF190" s="34">
        <f t="shared" si="472"/>
        <v>343.30643784043042</v>
      </c>
      <c r="HG190" s="34">
        <f t="shared" si="472"/>
        <v>340.74804527855576</v>
      </c>
      <c r="HH190" s="34">
        <f t="shared" si="472"/>
        <v>340.01381660289098</v>
      </c>
      <c r="HI190" s="34">
        <f t="shared" si="472"/>
        <v>339.91047632689208</v>
      </c>
      <c r="HJ190" s="34">
        <f t="shared" si="472"/>
        <v>341.2547998759855</v>
      </c>
      <c r="HK190" s="34">
        <f t="shared" si="472"/>
        <v>344.74570252251999</v>
      </c>
      <c r="HL190" s="34">
        <f t="shared" si="472"/>
        <v>348.90762903482073</v>
      </c>
      <c r="HM190" s="34">
        <f t="shared" si="472"/>
        <v>353.60176865789629</v>
      </c>
      <c r="HN190" s="34">
        <f t="shared" si="472"/>
        <v>359.84326731007235</v>
      </c>
      <c r="HO190" s="34">
        <f t="shared" si="472"/>
        <v>364.52492805515095</v>
      </c>
      <c r="HP190" s="34">
        <f t="shared" si="472"/>
        <v>366.38567935503721</v>
      </c>
      <c r="HQ190" s="34">
        <f t="shared" si="472"/>
        <v>367.27112755286817</v>
      </c>
      <c r="HR190" s="34">
        <f t="shared" si="472"/>
        <v>184.47589290865409</v>
      </c>
      <c r="HS190" s="34">
        <f t="shared" si="472"/>
        <v>184.80343701496585</v>
      </c>
      <c r="HT190" s="34">
        <f t="shared" si="472"/>
        <v>185.43289479842829</v>
      </c>
      <c r="HU190" s="34">
        <f t="shared" si="472"/>
        <v>187.13053354560196</v>
      </c>
      <c r="HV190" s="34">
        <f t="shared" si="472"/>
        <v>188.26371646810372</v>
      </c>
      <c r="HW190" s="34">
        <f t="shared" si="472"/>
        <v>188.13907785002732</v>
      </c>
      <c r="HX190" s="34">
        <f t="shared" si="472"/>
        <v>187.72872820139921</v>
      </c>
      <c r="HY190" s="34">
        <f t="shared" si="472"/>
        <v>189.58747252282089</v>
      </c>
      <c r="HZ190" s="34">
        <f t="shared" si="472"/>
        <v>191.50543028779967</v>
      </c>
      <c r="IA190" s="34">
        <f t="shared" si="472"/>
        <v>193.84518082271185</v>
      </c>
      <c r="IB190" s="34">
        <f t="shared" si="472"/>
        <v>197.44601276676187</v>
      </c>
      <c r="IC190" s="34">
        <f t="shared" si="472"/>
        <v>199.87405183561296</v>
      </c>
      <c r="ID190" s="34">
        <f t="shared" si="472"/>
        <v>199.58046218156269</v>
      </c>
      <c r="IE190" s="34">
        <f t="shared" si="472"/>
        <v>198.50236058401899</v>
      </c>
      <c r="IF190" s="34">
        <f t="shared" si="472"/>
        <v>195.98404062681482</v>
      </c>
      <c r="IG190" s="34">
        <f t="shared" si="472"/>
        <v>192.39615495867429</v>
      </c>
      <c r="IH190" s="34">
        <f t="shared" si="472"/>
        <v>188.85243452494598</v>
      </c>
      <c r="II190" s="34">
        <f t="shared" si="472"/>
        <v>186.06495017954882</v>
      </c>
      <c r="IJ190" s="34">
        <f t="shared" si="472"/>
        <v>183.43129686277393</v>
      </c>
      <c r="IK190" s="34">
        <f t="shared" si="472"/>
        <v>181.26184690300843</v>
      </c>
      <c r="IL190" s="34">
        <f t="shared" si="472"/>
        <v>179.25581747501505</v>
      </c>
      <c r="IM190" s="34">
        <f t="shared" si="472"/>
        <v>177.59246536193302</v>
      </c>
      <c r="IN190" s="34">
        <f t="shared" si="472"/>
        <v>175.99888949835523</v>
      </c>
      <c r="IO190" s="34">
        <f t="shared" si="472"/>
        <v>174.22823559006508</v>
      </c>
      <c r="IP190" s="34">
        <f t="shared" si="472"/>
        <v>172.39028243184271</v>
      </c>
      <c r="IQ190" s="34">
        <f t="shared" si="472"/>
        <v>170.35033721638902</v>
      </c>
      <c r="IR190" s="34">
        <f t="shared" si="472"/>
        <v>168.04701975459363</v>
      </c>
      <c r="IS190" s="34">
        <f t="shared" si="472"/>
        <v>165.46521937097918</v>
      </c>
      <c r="IT190" s="34">
        <f t="shared" si="472"/>
        <v>163.34742501915753</v>
      </c>
      <c r="IU190" s="34">
        <f t="shared" si="472"/>
        <v>161.65251759665409</v>
      </c>
      <c r="IV190" s="34">
        <f t="shared" si="472"/>
        <v>160.20414394321392</v>
      </c>
      <c r="IW190" s="34">
        <f t="shared" si="472"/>
        <v>555.92654343942729</v>
      </c>
      <c r="IX190" s="34">
        <f t="shared" si="472"/>
        <v>550.78609041933601</v>
      </c>
      <c r="IY190" s="34">
        <f t="shared" si="472"/>
        <v>545.02735594992794</v>
      </c>
      <c r="IZ190" s="34">
        <f t="shared" si="472"/>
        <v>538.40041144705572</v>
      </c>
      <c r="JA190" s="34">
        <f t="shared" si="472"/>
        <v>533.25921477592055</v>
      </c>
      <c r="JB190" s="34">
        <f t="shared" si="472"/>
        <v>529.2790215062098</v>
      </c>
      <c r="JC190" s="34">
        <f t="shared" si="472"/>
        <v>525.53871805659287</v>
      </c>
      <c r="JD190" s="34">
        <f t="shared" si="472"/>
        <v>519.34820546490607</v>
      </c>
      <c r="JE190" s="34">
        <f t="shared" si="472"/>
        <v>511.7578810874972</v>
      </c>
      <c r="JF190" s="34">
        <f t="shared" si="472"/>
        <v>502.52499464847506</v>
      </c>
      <c r="JG190" s="34">
        <f t="shared" si="472"/>
        <v>491.51264197443055</v>
      </c>
      <c r="JH190" s="34">
        <f t="shared" si="472"/>
        <v>481.05669175817548</v>
      </c>
      <c r="JI190" s="34">
        <f t="shared" si="472"/>
        <v>471.84205996124325</v>
      </c>
      <c r="JJ190" s="34">
        <f t="shared" ref="JJ190:LU190" si="473">JJ135*SUMIFS(166:166,164:164,"&lt;="&amp;JJ100,164:164,"&gt;"&amp;EOMONTH(JJ100,-1))</f>
        <v>462.97191286249745</v>
      </c>
      <c r="JK190" s="34">
        <f t="shared" si="473"/>
        <v>456.61728016521477</v>
      </c>
      <c r="JL190" s="34">
        <f t="shared" si="473"/>
        <v>451.08474409024552</v>
      </c>
      <c r="JM190" s="34">
        <f t="shared" si="473"/>
        <v>446.89731441188013</v>
      </c>
      <c r="JN190" s="34">
        <f t="shared" si="473"/>
        <v>443.85500179357842</v>
      </c>
      <c r="JO190" s="34">
        <f t="shared" si="473"/>
        <v>441.48578228867916</v>
      </c>
      <c r="JP190" s="34">
        <f t="shared" si="473"/>
        <v>439.84086627242158</v>
      </c>
      <c r="JQ190" s="34">
        <f t="shared" si="473"/>
        <v>439.798069954928</v>
      </c>
      <c r="JR190" s="34">
        <f t="shared" si="473"/>
        <v>440.61019480329128</v>
      </c>
      <c r="JS190" s="34">
        <f t="shared" si="473"/>
        <v>441.23890641996508</v>
      </c>
      <c r="JT190" s="34">
        <f t="shared" si="473"/>
        <v>443.89454009622636</v>
      </c>
      <c r="JU190" s="34">
        <f t="shared" si="473"/>
        <v>449.18880412937648</v>
      </c>
      <c r="JV190" s="34">
        <f t="shared" si="473"/>
        <v>455.49845351470708</v>
      </c>
      <c r="JW190" s="34">
        <f t="shared" si="473"/>
        <v>462.97456339346041</v>
      </c>
      <c r="JX190" s="34">
        <f t="shared" si="473"/>
        <v>473.32933026646253</v>
      </c>
      <c r="JY190" s="34">
        <f t="shared" si="473"/>
        <v>482.17730463006762</v>
      </c>
      <c r="JZ190" s="34">
        <f t="shared" si="473"/>
        <v>488.21089078776839</v>
      </c>
      <c r="KA190" s="34">
        <f t="shared" si="473"/>
        <v>388.13978737631822</v>
      </c>
      <c r="KB190" s="34">
        <f t="shared" si="473"/>
        <v>393.61903212061736</v>
      </c>
      <c r="KC190" s="34">
        <f t="shared" si="473"/>
        <v>399.10836913021535</v>
      </c>
      <c r="KD190" s="34">
        <f t="shared" si="473"/>
        <v>404.96931608967924</v>
      </c>
      <c r="KE190" s="34">
        <f t="shared" si="473"/>
        <v>412.72009281361329</v>
      </c>
      <c r="KF190" s="34">
        <f t="shared" si="473"/>
        <v>419.15358424171461</v>
      </c>
      <c r="KG190" s="34">
        <f t="shared" si="473"/>
        <v>423.24009922749639</v>
      </c>
      <c r="KH190" s="34">
        <f t="shared" si="473"/>
        <v>427.00906286243207</v>
      </c>
      <c r="KI190" s="34">
        <f t="shared" si="473"/>
        <v>435.79906539736982</v>
      </c>
      <c r="KJ190" s="34">
        <f t="shared" si="473"/>
        <v>445.69017587801852</v>
      </c>
      <c r="KK190" s="34">
        <f t="shared" si="473"/>
        <v>456.34149894245871</v>
      </c>
      <c r="KL190" s="34">
        <f t="shared" si="473"/>
        <v>469.54705837495044</v>
      </c>
      <c r="KM190" s="34">
        <f t="shared" si="473"/>
        <v>480.5201261191217</v>
      </c>
      <c r="KN190" s="34">
        <f t="shared" si="473"/>
        <v>488.64077962071804</v>
      </c>
      <c r="KO190" s="34">
        <f t="shared" si="473"/>
        <v>495.51640235595426</v>
      </c>
      <c r="KP190" s="34">
        <f t="shared" si="473"/>
        <v>499.75071784931407</v>
      </c>
      <c r="KQ190" s="34">
        <f t="shared" si="473"/>
        <v>502.63531170892003</v>
      </c>
      <c r="KR190" s="34">
        <f t="shared" si="473"/>
        <v>504.05058721376133</v>
      </c>
      <c r="KS190" s="34">
        <f t="shared" si="473"/>
        <v>505.36719227421929</v>
      </c>
      <c r="KT190" s="34">
        <f t="shared" si="473"/>
        <v>507.43027587924382</v>
      </c>
      <c r="KU190" s="34">
        <f t="shared" si="473"/>
        <v>508.20608596013568</v>
      </c>
      <c r="KV190" s="34">
        <f t="shared" si="473"/>
        <v>507.99555887441363</v>
      </c>
      <c r="KW190" s="34">
        <f t="shared" si="473"/>
        <v>510.21642707052854</v>
      </c>
      <c r="KX190" s="34">
        <f t="shared" si="473"/>
        <v>512.66358896940426</v>
      </c>
      <c r="KY190" s="34">
        <f t="shared" si="473"/>
        <v>513.13206030468882</v>
      </c>
      <c r="KZ190" s="34">
        <f t="shared" si="473"/>
        <v>514.46408954528658</v>
      </c>
      <c r="LA190" s="34">
        <f t="shared" si="473"/>
        <v>517.05155316865205</v>
      </c>
      <c r="LB190" s="34">
        <f t="shared" si="473"/>
        <v>515.90193986682323</v>
      </c>
      <c r="LC190" s="34">
        <f t="shared" si="473"/>
        <v>514.38496630538759</v>
      </c>
      <c r="LD190" s="34">
        <f t="shared" si="473"/>
        <v>516.16632538224883</v>
      </c>
      <c r="LE190" s="34">
        <f t="shared" si="473"/>
        <v>519.5866974093575</v>
      </c>
      <c r="LF190" s="34">
        <f t="shared" si="473"/>
        <v>379.51807814578433</v>
      </c>
      <c r="LG190" s="34">
        <f t="shared" si="473"/>
        <v>382.01399225814004</v>
      </c>
      <c r="LH190" s="34">
        <f t="shared" si="473"/>
        <v>385.64282647260723</v>
      </c>
      <c r="LI190" s="34">
        <f t="shared" si="473"/>
        <v>386.71413557917754</v>
      </c>
      <c r="LJ190" s="34">
        <f t="shared" si="473"/>
        <v>387.47618339299197</v>
      </c>
      <c r="LK190" s="34">
        <f t="shared" si="473"/>
        <v>390.54992700344741</v>
      </c>
      <c r="LL190" s="34">
        <f t="shared" si="473"/>
        <v>397.71335101585714</v>
      </c>
      <c r="LM190" s="34">
        <f t="shared" si="473"/>
        <v>400.90824906120861</v>
      </c>
      <c r="LN190" s="34">
        <f t="shared" si="473"/>
        <v>403.97159420545063</v>
      </c>
      <c r="LO190" s="34">
        <f t="shared" si="473"/>
        <v>407.96923084345502</v>
      </c>
      <c r="LP190" s="34">
        <f t="shared" si="473"/>
        <v>407.57393763562635</v>
      </c>
      <c r="LQ190" s="34">
        <f t="shared" si="473"/>
        <v>406.83673976164107</v>
      </c>
      <c r="LR190" s="34">
        <f t="shared" si="473"/>
        <v>408.17253141351279</v>
      </c>
      <c r="LS190" s="34">
        <f t="shared" si="473"/>
        <v>407.62476861499192</v>
      </c>
      <c r="LT190" s="34">
        <f t="shared" si="473"/>
        <v>408.52695789825191</v>
      </c>
      <c r="LU190" s="34">
        <f t="shared" si="473"/>
        <v>409.84895336371403</v>
      </c>
      <c r="LV190" s="34">
        <f t="shared" ref="LV190:NO190" si="474">LV135*SUMIFS(166:166,164:164,"&lt;="&amp;LV100,164:164,"&gt;"&amp;EOMONTH(LV100,-1))</f>
        <v>411.67037936766724</v>
      </c>
      <c r="LW190" s="34">
        <f t="shared" si="474"/>
        <v>413.4501672850983</v>
      </c>
      <c r="LX190" s="34">
        <f t="shared" si="474"/>
        <v>414.95149633408232</v>
      </c>
      <c r="LY190" s="34">
        <f t="shared" si="474"/>
        <v>416.72782074250767</v>
      </c>
      <c r="LZ190" s="34">
        <f t="shared" si="474"/>
        <v>418.58590619112448</v>
      </c>
      <c r="MA190" s="34">
        <f t="shared" si="474"/>
        <v>419.89731393974517</v>
      </c>
      <c r="MB190" s="34">
        <f t="shared" si="474"/>
        <v>420.83971174523617</v>
      </c>
      <c r="MC190" s="34">
        <f t="shared" si="474"/>
        <v>421.29410943544713</v>
      </c>
      <c r="MD190" s="34">
        <f t="shared" si="474"/>
        <v>420.80280435736478</v>
      </c>
      <c r="ME190" s="34">
        <f t="shared" si="474"/>
        <v>420.14948905176237</v>
      </c>
      <c r="MF190" s="34">
        <f t="shared" si="474"/>
        <v>419.05326534643922</v>
      </c>
      <c r="MG190" s="34">
        <f t="shared" si="474"/>
        <v>418.37122142360386</v>
      </c>
      <c r="MH190" s="34">
        <f t="shared" si="474"/>
        <v>417.97048923744114</v>
      </c>
      <c r="MI190" s="34">
        <f t="shared" si="474"/>
        <v>417.55954991112424</v>
      </c>
      <c r="MJ190" s="34">
        <f t="shared" si="474"/>
        <v>417.01316744381825</v>
      </c>
      <c r="MK190" s="34">
        <f t="shared" si="474"/>
        <v>415.99997091497517</v>
      </c>
      <c r="ML190" s="34">
        <f t="shared" si="474"/>
        <v>414.94861938904882</v>
      </c>
      <c r="MM190" s="34">
        <f t="shared" si="474"/>
        <v>413.68127230432805</v>
      </c>
      <c r="MN190" s="34">
        <f t="shared" si="474"/>
        <v>412.92240956871615</v>
      </c>
      <c r="MO190" s="34">
        <f t="shared" si="474"/>
        <v>412.39720081424105</v>
      </c>
      <c r="MP190" s="34">
        <f t="shared" si="474"/>
        <v>411.85533459182881</v>
      </c>
      <c r="MQ190" s="34">
        <f t="shared" si="474"/>
        <v>410.13569464301258</v>
      </c>
      <c r="MR190" s="34">
        <f t="shared" si="474"/>
        <v>407.59226168091647</v>
      </c>
      <c r="MS190" s="34">
        <f t="shared" si="474"/>
        <v>404.91426621237929</v>
      </c>
      <c r="MT190" s="34">
        <f t="shared" si="474"/>
        <v>401.88075385789011</v>
      </c>
      <c r="MU190" s="34">
        <f t="shared" si="474"/>
        <v>399.09593570277372</v>
      </c>
      <c r="MV190" s="34">
        <f t="shared" si="474"/>
        <v>397.48522585343494</v>
      </c>
      <c r="MW190" s="34">
        <f t="shared" si="474"/>
        <v>396.14306675665648</v>
      </c>
      <c r="MX190" s="34">
        <f t="shared" si="474"/>
        <v>395.6300480893313</v>
      </c>
      <c r="MY190" s="34">
        <f t="shared" si="474"/>
        <v>395.53527855870669</v>
      </c>
      <c r="MZ190" s="34">
        <f t="shared" si="474"/>
        <v>395.71533324093048</v>
      </c>
      <c r="NA190" s="34">
        <f t="shared" si="474"/>
        <v>395.96795301378575</v>
      </c>
      <c r="NB190" s="34">
        <f t="shared" si="474"/>
        <v>396.27005334065365</v>
      </c>
      <c r="NC190" s="34">
        <f t="shared" si="474"/>
        <v>396.64312275017687</v>
      </c>
      <c r="ND190" s="34">
        <f t="shared" si="474"/>
        <v>396.93366912446709</v>
      </c>
      <c r="NE190" s="34">
        <f t="shared" si="474"/>
        <v>397.05936564069066</v>
      </c>
      <c r="NF190" s="34">
        <f t="shared" si="474"/>
        <v>397.09691516041403</v>
      </c>
      <c r="NG190" s="34">
        <f t="shared" si="474"/>
        <v>397.10847923609174</v>
      </c>
      <c r="NH190" s="34">
        <f t="shared" si="474"/>
        <v>396.98972916091452</v>
      </c>
      <c r="NI190" s="34">
        <f t="shared" si="474"/>
        <v>396.9587883800836</v>
      </c>
      <c r="NJ190" s="34">
        <f t="shared" si="474"/>
        <v>396.93849385164754</v>
      </c>
      <c r="NK190" s="34">
        <f t="shared" si="474"/>
        <v>396.86848143620466</v>
      </c>
      <c r="NL190" s="34">
        <f t="shared" si="474"/>
        <v>396.66627584424305</v>
      </c>
      <c r="NM190" s="34">
        <f t="shared" si="474"/>
        <v>396.34149377528865</v>
      </c>
      <c r="NN190" s="34">
        <f t="shared" si="474"/>
        <v>395.94396291380076</v>
      </c>
      <c r="NO190" s="35">
        <f t="shared" si="474"/>
        <v>0</v>
      </c>
      <c r="NP190" s="8"/>
      <c r="NQ190" s="8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x14ac:dyDescent="0.2">
      <c r="A192" s="1"/>
      <c r="B192" s="1"/>
      <c r="C192" s="1" t="str">
        <f>OFMOR_FFF_0!C192</f>
        <v>Sales</v>
      </c>
      <c r="D192" s="1"/>
      <c r="E192" s="1" t="str">
        <f>OFMOR_FFF_0!E192</f>
        <v>Стоимость продажи бюджета закупок без учета скидок (маржа относ-но даты закупки)</v>
      </c>
      <c r="F192" s="1"/>
      <c r="G192" s="1" t="str">
        <f>OFMOR_FFF_0!G192</f>
        <v>тыс.руб.</v>
      </c>
      <c r="H192" s="1"/>
      <c r="I192" s="1"/>
      <c r="J192" s="1"/>
      <c r="K192" s="9">
        <f>SUM(N192:NO192)</f>
        <v>179239.42760168031</v>
      </c>
      <c r="L192" s="1"/>
      <c r="M192" s="1"/>
      <c r="N192" s="61">
        <f t="shared" ref="N192:BY192" si="475">IF((1-SUMIFS(178:178,168:168,"&lt;="&amp;N186,168:168,"&gt;"&amp;EOMONTH(N186,-1)))=0,0,N188/(1-SUMIFS(178:178,168:168,"&lt;="&amp;N186,168:168,"&gt;"&amp;EOMONTH(N186,-1))))</f>
        <v>0</v>
      </c>
      <c r="O192" s="62">
        <f t="shared" si="475"/>
        <v>30.58053001135028</v>
      </c>
      <c r="P192" s="62">
        <f t="shared" si="475"/>
        <v>37.192714097855934</v>
      </c>
      <c r="Q192" s="62">
        <f t="shared" si="475"/>
        <v>62.562993113214318</v>
      </c>
      <c r="R192" s="62">
        <f t="shared" si="475"/>
        <v>96.694917038236781</v>
      </c>
      <c r="S192" s="62">
        <f t="shared" si="475"/>
        <v>106.16387457096874</v>
      </c>
      <c r="T192" s="62">
        <f t="shared" si="475"/>
        <v>118.90340077642138</v>
      </c>
      <c r="U192" s="62">
        <f t="shared" si="475"/>
        <v>189.11059368845855</v>
      </c>
      <c r="V192" s="62">
        <f t="shared" si="475"/>
        <v>236.46943852211976</v>
      </c>
      <c r="W192" s="62">
        <f t="shared" si="475"/>
        <v>233.03794481437245</v>
      </c>
      <c r="X192" s="62">
        <f t="shared" si="475"/>
        <v>335.30474166992593</v>
      </c>
      <c r="Y192" s="62">
        <f t="shared" si="475"/>
        <v>471.70486674358034</v>
      </c>
      <c r="Z192" s="62">
        <f t="shared" si="475"/>
        <v>509.98881644016063</v>
      </c>
      <c r="AA192" s="62">
        <f t="shared" si="475"/>
        <v>561.90527941413893</v>
      </c>
      <c r="AB192" s="62">
        <f t="shared" si="475"/>
        <v>696.79466707846984</v>
      </c>
      <c r="AC192" s="62">
        <f t="shared" si="475"/>
        <v>639.98960572311591</v>
      </c>
      <c r="AD192" s="62">
        <f t="shared" si="475"/>
        <v>520.50963450525126</v>
      </c>
      <c r="AE192" s="62">
        <f t="shared" si="475"/>
        <v>518.55721875335337</v>
      </c>
      <c r="AF192" s="62">
        <f t="shared" si="475"/>
        <v>585.50007036436045</v>
      </c>
      <c r="AG192" s="62">
        <f t="shared" si="475"/>
        <v>578.42676772706125</v>
      </c>
      <c r="AH192" s="62">
        <f t="shared" si="475"/>
        <v>598.67078249012525</v>
      </c>
      <c r="AI192" s="62">
        <f t="shared" si="475"/>
        <v>715.19648310401669</v>
      </c>
      <c r="AJ192" s="62">
        <f t="shared" si="475"/>
        <v>656.39547734017083</v>
      </c>
      <c r="AK192" s="62">
        <f t="shared" si="475"/>
        <v>536.14408800016975</v>
      </c>
      <c r="AL192" s="62">
        <f t="shared" si="475"/>
        <v>531.00024614315873</v>
      </c>
      <c r="AM192" s="62">
        <f t="shared" si="475"/>
        <v>835.82522759013159</v>
      </c>
      <c r="AN192" s="62">
        <f t="shared" si="475"/>
        <v>892.91484093623433</v>
      </c>
      <c r="AO192" s="62">
        <f t="shared" si="475"/>
        <v>933.5983993987827</v>
      </c>
      <c r="AP192" s="62">
        <f t="shared" si="475"/>
        <v>1084.2967901992427</v>
      </c>
      <c r="AQ192" s="62">
        <f t="shared" si="475"/>
        <v>946.39779607872106</v>
      </c>
      <c r="AR192" s="62">
        <f t="shared" si="475"/>
        <v>751.35299805273769</v>
      </c>
      <c r="AS192" s="62">
        <f t="shared" si="475"/>
        <v>452.3499459300055</v>
      </c>
      <c r="AT192" s="62">
        <f t="shared" si="475"/>
        <v>344.6573631214892</v>
      </c>
      <c r="AU192" s="62">
        <f t="shared" si="475"/>
        <v>291.99762306354017</v>
      </c>
      <c r="AV192" s="62">
        <f t="shared" si="475"/>
        <v>258.48082982855618</v>
      </c>
      <c r="AW192" s="62">
        <f t="shared" si="475"/>
        <v>255.26587597419035</v>
      </c>
      <c r="AX192" s="62">
        <f t="shared" si="475"/>
        <v>250.57950512110517</v>
      </c>
      <c r="AY192" s="62">
        <f t="shared" si="475"/>
        <v>231.37990688703226</v>
      </c>
      <c r="AZ192" s="62">
        <f t="shared" si="475"/>
        <v>237.46661538425192</v>
      </c>
      <c r="BA192" s="62">
        <f t="shared" si="475"/>
        <v>263.28961398501838</v>
      </c>
      <c r="BB192" s="62">
        <f t="shared" si="475"/>
        <v>268.80992940906611</v>
      </c>
      <c r="BC192" s="62">
        <f t="shared" si="475"/>
        <v>282.09618224034773</v>
      </c>
      <c r="BD192" s="62">
        <f t="shared" si="475"/>
        <v>314.56022646429881</v>
      </c>
      <c r="BE192" s="62">
        <f t="shared" si="475"/>
        <v>319.36301090497523</v>
      </c>
      <c r="BF192" s="62">
        <f t="shared" si="475"/>
        <v>327.49487724924302</v>
      </c>
      <c r="BG192" s="62">
        <f t="shared" si="475"/>
        <v>346.35711035974782</v>
      </c>
      <c r="BH192" s="62">
        <f t="shared" si="475"/>
        <v>380.23619934775002</v>
      </c>
      <c r="BI192" s="62">
        <f t="shared" si="475"/>
        <v>403.95057426027785</v>
      </c>
      <c r="BJ192" s="62">
        <f t="shared" si="475"/>
        <v>424.59491761932225</v>
      </c>
      <c r="BK192" s="62">
        <f t="shared" si="475"/>
        <v>459.91925793860673</v>
      </c>
      <c r="BL192" s="62">
        <f t="shared" si="475"/>
        <v>475.42127024525206</v>
      </c>
      <c r="BM192" s="62">
        <f t="shared" si="475"/>
        <v>486.59175580030757</v>
      </c>
      <c r="BN192" s="62">
        <f t="shared" si="475"/>
        <v>510.16895202168803</v>
      </c>
      <c r="BO192" s="62">
        <f t="shared" si="475"/>
        <v>552.49169516916913</v>
      </c>
      <c r="BP192" s="62">
        <f t="shared" si="475"/>
        <v>581.35653189894219</v>
      </c>
      <c r="BQ192" s="62">
        <f t="shared" si="475"/>
        <v>604.66555545956101</v>
      </c>
      <c r="BR192" s="62">
        <f t="shared" si="475"/>
        <v>645.56426541164001</v>
      </c>
      <c r="BS192" s="62">
        <f t="shared" si="475"/>
        <v>665.1937394027442</v>
      </c>
      <c r="BT192" s="62">
        <f t="shared" si="475"/>
        <v>676.03939881871486</v>
      </c>
      <c r="BU192" s="62">
        <f t="shared" si="475"/>
        <v>543.63720820549247</v>
      </c>
      <c r="BV192" s="62">
        <f t="shared" si="475"/>
        <v>537.12182463276031</v>
      </c>
      <c r="BW192" s="62">
        <f t="shared" si="475"/>
        <v>532.59434118845229</v>
      </c>
      <c r="BX192" s="62">
        <f t="shared" si="475"/>
        <v>523.4393191461088</v>
      </c>
      <c r="BY192" s="62">
        <f t="shared" si="475"/>
        <v>516.92320215736709</v>
      </c>
      <c r="BZ192" s="62">
        <f t="shared" ref="BZ192:EK192" si="476">IF((1-SUMIFS(178:178,168:168,"&lt;="&amp;BZ186,168:168,"&gt;"&amp;EOMONTH(BZ186,-1)))=0,0,BZ188/(1-SUMIFS(178:178,168:168,"&lt;="&amp;BZ186,168:168,"&gt;"&amp;EOMONTH(BZ186,-1))))</f>
        <v>515.80073122181398</v>
      </c>
      <c r="CA192" s="62">
        <f t="shared" si="476"/>
        <v>513.44871185534078</v>
      </c>
      <c r="CB192" s="62">
        <f t="shared" si="476"/>
        <v>510.65485384274012</v>
      </c>
      <c r="CC192" s="62">
        <f t="shared" si="476"/>
        <v>510.31949553683722</v>
      </c>
      <c r="CD192" s="62">
        <f t="shared" si="476"/>
        <v>508.61522164579077</v>
      </c>
      <c r="CE192" s="62">
        <f t="shared" si="476"/>
        <v>505.42092536118605</v>
      </c>
      <c r="CF192" s="62">
        <f t="shared" si="476"/>
        <v>506.53017813210874</v>
      </c>
      <c r="CG192" s="62">
        <f t="shared" si="476"/>
        <v>511.3400698573181</v>
      </c>
      <c r="CH192" s="62">
        <f t="shared" si="476"/>
        <v>516.28895825763402</v>
      </c>
      <c r="CI192" s="62">
        <f t="shared" si="476"/>
        <v>518.49733649192706</v>
      </c>
      <c r="CJ192" s="62">
        <f t="shared" si="476"/>
        <v>518.75762906957357</v>
      </c>
      <c r="CK192" s="62">
        <f t="shared" si="476"/>
        <v>512.26281040319373</v>
      </c>
      <c r="CL192" s="62">
        <f t="shared" si="476"/>
        <v>500.61758697748144</v>
      </c>
      <c r="CM192" s="62">
        <f t="shared" si="476"/>
        <v>489.52998846461679</v>
      </c>
      <c r="CN192" s="62">
        <f t="shared" si="476"/>
        <v>479.21650234771658</v>
      </c>
      <c r="CO192" s="62">
        <f t="shared" si="476"/>
        <v>471.34385359219635</v>
      </c>
      <c r="CP192" s="62">
        <f t="shared" si="476"/>
        <v>466.94082788710466</v>
      </c>
      <c r="CQ192" s="62">
        <f t="shared" si="476"/>
        <v>468.4482471628445</v>
      </c>
      <c r="CR192" s="62">
        <f t="shared" si="476"/>
        <v>472.06341022298517</v>
      </c>
      <c r="CS192" s="62">
        <f t="shared" si="476"/>
        <v>478.33783000859603</v>
      </c>
      <c r="CT192" s="62">
        <f t="shared" si="476"/>
        <v>487.32532755325957</v>
      </c>
      <c r="CU192" s="62">
        <f t="shared" si="476"/>
        <v>495.92433180343073</v>
      </c>
      <c r="CV192" s="62">
        <f t="shared" si="476"/>
        <v>504.36072703488867</v>
      </c>
      <c r="CW192" s="62">
        <f t="shared" si="476"/>
        <v>513.21971553245612</v>
      </c>
      <c r="CX192" s="62">
        <f t="shared" si="476"/>
        <v>522.88691867162674</v>
      </c>
      <c r="CY192" s="62">
        <f t="shared" si="476"/>
        <v>530.64239970282165</v>
      </c>
      <c r="CZ192" s="62">
        <f t="shared" si="476"/>
        <v>439.59905424732671</v>
      </c>
      <c r="DA192" s="62">
        <f t="shared" si="476"/>
        <v>444.22696512925143</v>
      </c>
      <c r="DB192" s="62">
        <f t="shared" si="476"/>
        <v>449.24937399489448</v>
      </c>
      <c r="DC192" s="62">
        <f t="shared" si="476"/>
        <v>454.58969457793046</v>
      </c>
      <c r="DD192" s="62">
        <f t="shared" si="476"/>
        <v>459.80703376672813</v>
      </c>
      <c r="DE192" s="62">
        <f t="shared" si="476"/>
        <v>465.27268074264083</v>
      </c>
      <c r="DF192" s="62">
        <f t="shared" si="476"/>
        <v>469.76545467746195</v>
      </c>
      <c r="DG192" s="62">
        <f t="shared" si="476"/>
        <v>473.60510611758764</v>
      </c>
      <c r="DH192" s="62">
        <f t="shared" si="476"/>
        <v>477.36952328889788</v>
      </c>
      <c r="DI192" s="62">
        <f t="shared" si="476"/>
        <v>481.0739611473935</v>
      </c>
      <c r="DJ192" s="62">
        <f t="shared" si="476"/>
        <v>484.89498435733304</v>
      </c>
      <c r="DK192" s="62">
        <f t="shared" si="476"/>
        <v>488.48710485189065</v>
      </c>
      <c r="DL192" s="62">
        <f t="shared" si="476"/>
        <v>490.65748676594581</v>
      </c>
      <c r="DM192" s="62">
        <f t="shared" si="476"/>
        <v>490.63324262136206</v>
      </c>
      <c r="DN192" s="62">
        <f t="shared" si="476"/>
        <v>489.11658192170125</v>
      </c>
      <c r="DO192" s="62">
        <f t="shared" si="476"/>
        <v>486.32751608052303</v>
      </c>
      <c r="DP192" s="62">
        <f t="shared" si="476"/>
        <v>482.51300406484182</v>
      </c>
      <c r="DQ192" s="62">
        <f t="shared" si="476"/>
        <v>479.17060233638409</v>
      </c>
      <c r="DR192" s="62">
        <f t="shared" si="476"/>
        <v>476.28330924709735</v>
      </c>
      <c r="DS192" s="62">
        <f t="shared" si="476"/>
        <v>475.0181196263984</v>
      </c>
      <c r="DT192" s="62">
        <f t="shared" si="476"/>
        <v>474.08554124426018</v>
      </c>
      <c r="DU192" s="62">
        <f t="shared" si="476"/>
        <v>473.77678185901829</v>
      </c>
      <c r="DV192" s="62">
        <f t="shared" si="476"/>
        <v>474.31738089839024</v>
      </c>
      <c r="DW192" s="62">
        <f t="shared" si="476"/>
        <v>474.52074826431044</v>
      </c>
      <c r="DX192" s="62">
        <f t="shared" si="476"/>
        <v>475.05343513255548</v>
      </c>
      <c r="DY192" s="62">
        <f t="shared" si="476"/>
        <v>476.10289542796698</v>
      </c>
      <c r="DZ192" s="62">
        <f t="shared" si="476"/>
        <v>477.74856765641402</v>
      </c>
      <c r="EA192" s="62">
        <f t="shared" si="476"/>
        <v>479.13940418319748</v>
      </c>
      <c r="EB192" s="62">
        <f t="shared" si="476"/>
        <v>480.40714007722147</v>
      </c>
      <c r="EC192" s="62">
        <f t="shared" si="476"/>
        <v>481.60368851068779</v>
      </c>
      <c r="ED192" s="62">
        <f t="shared" si="476"/>
        <v>749.61855367603289</v>
      </c>
      <c r="EE192" s="62">
        <f t="shared" si="476"/>
        <v>749.56929324593955</v>
      </c>
      <c r="EF192" s="62">
        <f t="shared" si="476"/>
        <v>748.64241800591435</v>
      </c>
      <c r="EG192" s="62">
        <f t="shared" si="476"/>
        <v>748.48112330699655</v>
      </c>
      <c r="EH192" s="62">
        <f t="shared" si="476"/>
        <v>748.55398285041053</v>
      </c>
      <c r="EI192" s="62">
        <f t="shared" si="476"/>
        <v>748.87261885501528</v>
      </c>
      <c r="EJ192" s="62">
        <f t="shared" si="476"/>
        <v>749.61363376198108</v>
      </c>
      <c r="EK192" s="62">
        <f t="shared" si="476"/>
        <v>750.4209785620634</v>
      </c>
      <c r="EL192" s="62">
        <f t="shared" ref="EL192:GW192" si="477">IF((1-SUMIFS(178:178,168:168,"&lt;="&amp;EL186,168:168,"&gt;"&amp;EOMONTH(EL186,-1)))=0,0,EL188/(1-SUMIFS(178:178,168:168,"&lt;="&amp;EL186,168:168,"&gt;"&amp;EOMONTH(EL186,-1))))</f>
        <v>751.52460412872927</v>
      </c>
      <c r="EM192" s="62">
        <f t="shared" si="477"/>
        <v>752.57798788240768</v>
      </c>
      <c r="EN192" s="62">
        <f t="shared" si="477"/>
        <v>754.30169178396318</v>
      </c>
      <c r="EO192" s="62">
        <f t="shared" si="477"/>
        <v>756.08899275954877</v>
      </c>
      <c r="EP192" s="62">
        <f t="shared" si="477"/>
        <v>757.72383462798916</v>
      </c>
      <c r="EQ192" s="62">
        <f t="shared" si="477"/>
        <v>757.67078006475424</v>
      </c>
      <c r="ER192" s="62">
        <f t="shared" si="477"/>
        <v>756.48628654714139</v>
      </c>
      <c r="ES192" s="62">
        <f t="shared" si="477"/>
        <v>754.7777768435634</v>
      </c>
      <c r="ET192" s="62">
        <f t="shared" si="477"/>
        <v>752.78592772331444</v>
      </c>
      <c r="EU192" s="62">
        <f t="shared" si="477"/>
        <v>751.87849833290352</v>
      </c>
      <c r="EV192" s="62">
        <f t="shared" si="477"/>
        <v>751.05422493438891</v>
      </c>
      <c r="EW192" s="62">
        <f t="shared" si="477"/>
        <v>750.91600589576683</v>
      </c>
      <c r="EX192" s="62">
        <f t="shared" si="477"/>
        <v>752.29760234595312</v>
      </c>
      <c r="EY192" s="62">
        <f t="shared" si="477"/>
        <v>753.19598745924418</v>
      </c>
      <c r="EZ192" s="62">
        <f t="shared" si="477"/>
        <v>754.77093481540271</v>
      </c>
      <c r="FA192" s="62">
        <f t="shared" si="477"/>
        <v>757.16897768064428</v>
      </c>
      <c r="FB192" s="62">
        <f t="shared" si="477"/>
        <v>760.47747715400499</v>
      </c>
      <c r="FC192" s="62">
        <f t="shared" si="477"/>
        <v>764.24897279046263</v>
      </c>
      <c r="FD192" s="62">
        <f t="shared" si="477"/>
        <v>768.81095071306777</v>
      </c>
      <c r="FE192" s="62">
        <f t="shared" si="477"/>
        <v>773.7249257324097</v>
      </c>
      <c r="FF192" s="62">
        <f t="shared" si="477"/>
        <v>778.79829002203633</v>
      </c>
      <c r="FG192" s="62">
        <f t="shared" si="477"/>
        <v>785.53214692231495</v>
      </c>
      <c r="FH192" s="62">
        <f t="shared" si="477"/>
        <v>793.13652309300346</v>
      </c>
      <c r="FI192" s="62">
        <f t="shared" si="477"/>
        <v>229.15961705917931</v>
      </c>
      <c r="FJ192" s="62">
        <f t="shared" si="477"/>
        <v>231.91809597213094</v>
      </c>
      <c r="FK192" s="62">
        <f t="shared" si="477"/>
        <v>234.49942049649601</v>
      </c>
      <c r="FL192" s="62">
        <f t="shared" si="477"/>
        <v>236.72428344475898</v>
      </c>
      <c r="FM192" s="62">
        <f t="shared" si="477"/>
        <v>238.7822033588906</v>
      </c>
      <c r="FN192" s="62">
        <f t="shared" si="477"/>
        <v>241.15228924514233</v>
      </c>
      <c r="FO192" s="62">
        <f t="shared" si="477"/>
        <v>243.63581134305602</v>
      </c>
      <c r="FP192" s="62">
        <f t="shared" si="477"/>
        <v>246.38334507302798</v>
      </c>
      <c r="FQ192" s="62">
        <f t="shared" si="477"/>
        <v>249.51987576205522</v>
      </c>
      <c r="FR192" s="62">
        <f t="shared" si="477"/>
        <v>252.42959823077726</v>
      </c>
      <c r="FS192" s="62">
        <f t="shared" si="477"/>
        <v>254.92302227184243</v>
      </c>
      <c r="FT192" s="62">
        <f t="shared" si="477"/>
        <v>257.19751058111211</v>
      </c>
      <c r="FU192" s="62">
        <f t="shared" si="477"/>
        <v>260.69651354819064</v>
      </c>
      <c r="FV192" s="62">
        <f t="shared" si="477"/>
        <v>270.65463944098616</v>
      </c>
      <c r="FW192" s="62">
        <f t="shared" si="477"/>
        <v>274.82537423649791</v>
      </c>
      <c r="FX192" s="62">
        <f t="shared" si="477"/>
        <v>279.49149275221993</v>
      </c>
      <c r="FY192" s="62">
        <f t="shared" si="477"/>
        <v>283.54814049885761</v>
      </c>
      <c r="FZ192" s="62">
        <f t="shared" si="477"/>
        <v>286.91371687593448</v>
      </c>
      <c r="GA192" s="62">
        <f t="shared" si="477"/>
        <v>289.92422017607339</v>
      </c>
      <c r="GB192" s="62">
        <f t="shared" si="477"/>
        <v>291.93436490714811</v>
      </c>
      <c r="GC192" s="62">
        <f t="shared" si="477"/>
        <v>293.65246254264747</v>
      </c>
      <c r="GD192" s="62">
        <f t="shared" si="477"/>
        <v>295.02886522093314</v>
      </c>
      <c r="GE192" s="62">
        <f t="shared" si="477"/>
        <v>295.93238340408794</v>
      </c>
      <c r="GF192" s="62">
        <f t="shared" si="477"/>
        <v>296.70536323709734</v>
      </c>
      <c r="GG192" s="62">
        <f t="shared" si="477"/>
        <v>297.31586495656518</v>
      </c>
      <c r="GH192" s="62">
        <f t="shared" si="477"/>
        <v>297.10214940785784</v>
      </c>
      <c r="GI192" s="62">
        <f t="shared" si="477"/>
        <v>296.54406212361329</v>
      </c>
      <c r="GJ192" s="62">
        <f t="shared" si="477"/>
        <v>296.07991537113412</v>
      </c>
      <c r="GK192" s="62">
        <f t="shared" si="477"/>
        <v>294.80334904365537</v>
      </c>
      <c r="GL192" s="62">
        <f t="shared" si="477"/>
        <v>292.27046726082443</v>
      </c>
      <c r="GM192" s="62">
        <f t="shared" si="477"/>
        <v>578.61852982288951</v>
      </c>
      <c r="GN192" s="62">
        <f t="shared" si="477"/>
        <v>571.9187502957385</v>
      </c>
      <c r="GO192" s="62">
        <f t="shared" si="477"/>
        <v>562.4193828766571</v>
      </c>
      <c r="GP192" s="62">
        <f t="shared" si="477"/>
        <v>554.10355146963821</v>
      </c>
      <c r="GQ192" s="62">
        <f t="shared" si="477"/>
        <v>548.28709846306958</v>
      </c>
      <c r="GR192" s="62">
        <f t="shared" si="477"/>
        <v>542.84721637061921</v>
      </c>
      <c r="GS192" s="62">
        <f t="shared" si="477"/>
        <v>536.18840992459286</v>
      </c>
      <c r="GT192" s="62">
        <f t="shared" si="477"/>
        <v>529.6331634461493</v>
      </c>
      <c r="GU192" s="62">
        <f t="shared" si="477"/>
        <v>522.86198975450668</v>
      </c>
      <c r="GV192" s="62">
        <f t="shared" si="477"/>
        <v>513.68465232630933</v>
      </c>
      <c r="GW192" s="62">
        <f t="shared" si="477"/>
        <v>505.79681864463845</v>
      </c>
      <c r="GX192" s="62">
        <f t="shared" ref="GX192:JI192" si="478">IF((1-SUMIFS(178:178,168:168,"&lt;="&amp;GX186,168:168,"&gt;"&amp;EOMONTH(GX186,-1)))=0,0,GX188/(1-SUMIFS(178:178,168:168,"&lt;="&amp;GX186,168:168,"&gt;"&amp;EOMONTH(GX186,-1))))</f>
        <v>500.44687940174055</v>
      </c>
      <c r="GY192" s="62">
        <f t="shared" si="478"/>
        <v>495.53475258982769</v>
      </c>
      <c r="GZ192" s="62">
        <f t="shared" si="478"/>
        <v>485.11689082312836</v>
      </c>
      <c r="HA192" s="62">
        <f t="shared" si="478"/>
        <v>474.14092322109281</v>
      </c>
      <c r="HB192" s="62">
        <f t="shared" si="478"/>
        <v>462.60145741563463</v>
      </c>
      <c r="HC192" s="62">
        <f t="shared" si="478"/>
        <v>448.34834849531904</v>
      </c>
      <c r="HD192" s="62">
        <f t="shared" si="478"/>
        <v>436.59474513107045</v>
      </c>
      <c r="HE192" s="62">
        <f t="shared" si="478"/>
        <v>428.63906188940422</v>
      </c>
      <c r="HF192" s="62">
        <f t="shared" si="478"/>
        <v>421.94537771241232</v>
      </c>
      <c r="HG192" s="62">
        <f t="shared" si="478"/>
        <v>419.03921597098224</v>
      </c>
      <c r="HH192" s="62">
        <f t="shared" si="478"/>
        <v>418.33619805605292</v>
      </c>
      <c r="HI192" s="62">
        <f t="shared" si="478"/>
        <v>418.48702165799313</v>
      </c>
      <c r="HJ192" s="62">
        <f t="shared" si="478"/>
        <v>420.15081270826164</v>
      </c>
      <c r="HK192" s="62">
        <f t="shared" si="478"/>
        <v>424.41232614069997</v>
      </c>
      <c r="HL192" s="62">
        <f t="shared" si="478"/>
        <v>429.61999210390047</v>
      </c>
      <c r="HM192" s="62">
        <f t="shared" si="478"/>
        <v>435.58987731997041</v>
      </c>
      <c r="HN192" s="62">
        <f t="shared" si="478"/>
        <v>443.29522334392391</v>
      </c>
      <c r="HO192" s="62">
        <f t="shared" si="478"/>
        <v>449.11706146962393</v>
      </c>
      <c r="HP192" s="62">
        <f t="shared" si="478"/>
        <v>451.63017651918045</v>
      </c>
      <c r="HQ192" s="62">
        <f t="shared" si="478"/>
        <v>452.7608673726765</v>
      </c>
      <c r="HR192" s="62">
        <f t="shared" si="478"/>
        <v>227.41914732944784</v>
      </c>
      <c r="HS192" s="62">
        <f t="shared" si="478"/>
        <v>227.87995204722833</v>
      </c>
      <c r="HT192" s="62">
        <f t="shared" si="478"/>
        <v>228.76717096471381</v>
      </c>
      <c r="HU192" s="62">
        <f t="shared" si="478"/>
        <v>230.89727859646163</v>
      </c>
      <c r="HV192" s="62">
        <f t="shared" si="478"/>
        <v>232.35362861285992</v>
      </c>
      <c r="HW192" s="62">
        <f t="shared" si="478"/>
        <v>232.32667679678565</v>
      </c>
      <c r="HX192" s="62">
        <f t="shared" si="478"/>
        <v>231.8777036573205</v>
      </c>
      <c r="HY192" s="62">
        <f t="shared" si="478"/>
        <v>234.17511347840588</v>
      </c>
      <c r="HZ192" s="62">
        <f t="shared" si="478"/>
        <v>236.59844495326672</v>
      </c>
      <c r="IA192" s="62">
        <f t="shared" si="478"/>
        <v>239.59136830310982</v>
      </c>
      <c r="IB192" s="62">
        <f t="shared" si="478"/>
        <v>244.05109750434107</v>
      </c>
      <c r="IC192" s="62">
        <f t="shared" si="478"/>
        <v>247.0951255745772</v>
      </c>
      <c r="ID192" s="62">
        <f t="shared" si="478"/>
        <v>246.87752039446426</v>
      </c>
      <c r="IE192" s="62">
        <f t="shared" si="478"/>
        <v>245.63087633295262</v>
      </c>
      <c r="IF192" s="62">
        <f t="shared" si="478"/>
        <v>242.65255101548468</v>
      </c>
      <c r="IG192" s="62">
        <f t="shared" si="478"/>
        <v>238.43521401382907</v>
      </c>
      <c r="IH192" s="62">
        <f t="shared" si="478"/>
        <v>234.32884983009203</v>
      </c>
      <c r="II192" s="62">
        <f t="shared" si="478"/>
        <v>231.10099435711001</v>
      </c>
      <c r="IJ192" s="62">
        <f t="shared" si="478"/>
        <v>228.05591667231604</v>
      </c>
      <c r="IK192" s="62">
        <f t="shared" si="478"/>
        <v>225.59016249557965</v>
      </c>
      <c r="IL192" s="62">
        <f t="shared" si="478"/>
        <v>223.24099534342335</v>
      </c>
      <c r="IM192" s="62">
        <f t="shared" si="478"/>
        <v>221.29557203735411</v>
      </c>
      <c r="IN192" s="62">
        <f t="shared" si="478"/>
        <v>219.47582799804434</v>
      </c>
      <c r="IO192" s="62">
        <f t="shared" si="478"/>
        <v>217.49389155562818</v>
      </c>
      <c r="IP192" s="62">
        <f t="shared" si="478"/>
        <v>215.37387997059415</v>
      </c>
      <c r="IQ192" s="62">
        <f t="shared" si="478"/>
        <v>213.00175139345225</v>
      </c>
      <c r="IR192" s="62">
        <f t="shared" si="478"/>
        <v>210.32791184957759</v>
      </c>
      <c r="IS192" s="62">
        <f t="shared" si="478"/>
        <v>207.22978704763054</v>
      </c>
      <c r="IT192" s="62">
        <f t="shared" si="478"/>
        <v>204.69079163501368</v>
      </c>
      <c r="IU192" s="62">
        <f t="shared" si="478"/>
        <v>202.71121545970462</v>
      </c>
      <c r="IV192" s="62">
        <f t="shared" si="478"/>
        <v>201.08685627690841</v>
      </c>
      <c r="IW192" s="62">
        <f t="shared" si="478"/>
        <v>698.28388637218757</v>
      </c>
      <c r="IX192" s="62">
        <f t="shared" si="478"/>
        <v>691.94755090788681</v>
      </c>
      <c r="IY192" s="62">
        <f t="shared" si="478"/>
        <v>685.03800578463938</v>
      </c>
      <c r="IZ192" s="62">
        <f t="shared" si="478"/>
        <v>677.09054313122726</v>
      </c>
      <c r="JA192" s="62">
        <f t="shared" si="478"/>
        <v>671.00475332444068</v>
      </c>
      <c r="JB192" s="62">
        <f t="shared" si="478"/>
        <v>666.38878520517426</v>
      </c>
      <c r="JC192" s="62">
        <f t="shared" si="478"/>
        <v>662.09595910205246</v>
      </c>
      <c r="JD192" s="62">
        <f t="shared" si="478"/>
        <v>654.79890463510139</v>
      </c>
      <c r="JE192" s="62">
        <f t="shared" si="478"/>
        <v>645.73611561540201</v>
      </c>
      <c r="JF192" s="62">
        <f t="shared" si="478"/>
        <v>634.62520587230267</v>
      </c>
      <c r="JG192" s="62">
        <f t="shared" si="478"/>
        <v>621.35148233733969</v>
      </c>
      <c r="JH192" s="62">
        <f t="shared" si="478"/>
        <v>608.73338340257919</v>
      </c>
      <c r="JI192" s="62">
        <f t="shared" si="478"/>
        <v>597.60669830140591</v>
      </c>
      <c r="JJ192" s="62">
        <f t="shared" ref="JJ192:LU192" si="479">IF((1-SUMIFS(178:178,168:168,"&lt;="&amp;JJ186,168:168,"&gt;"&amp;EOMONTH(JJ186,-1)))=0,0,JJ188/(1-SUMIFS(178:178,168:168,"&lt;="&amp;JJ186,168:168,"&gt;"&amp;EOMONTH(JJ186,-1))))</f>
        <v>586.9355363298115</v>
      </c>
      <c r="JK192" s="62">
        <f t="shared" si="479"/>
        <v>579.35506751400203</v>
      </c>
      <c r="JL192" s="62">
        <f t="shared" si="479"/>
        <v>572.75802514113639</v>
      </c>
      <c r="JM192" s="62">
        <f t="shared" si="479"/>
        <v>567.83402321070253</v>
      </c>
      <c r="JN192" s="62">
        <f t="shared" si="479"/>
        <v>564.34073922560572</v>
      </c>
      <c r="JO192" s="62">
        <f t="shared" si="479"/>
        <v>568.32851304110227</v>
      </c>
      <c r="JP192" s="62">
        <f t="shared" si="479"/>
        <v>566.59297131388826</v>
      </c>
      <c r="JQ192" s="62">
        <f t="shared" si="479"/>
        <v>566.88711567782673</v>
      </c>
      <c r="JR192" s="62">
        <f t="shared" si="479"/>
        <v>568.26741001358664</v>
      </c>
      <c r="JS192" s="62">
        <f t="shared" si="479"/>
        <v>569.39645667494256</v>
      </c>
      <c r="JT192" s="62">
        <f t="shared" si="479"/>
        <v>573.09617086345702</v>
      </c>
      <c r="JU192" s="62">
        <f t="shared" si="479"/>
        <v>580.16643410559914</v>
      </c>
      <c r="JV192" s="62">
        <f t="shared" si="479"/>
        <v>588.55108928641891</v>
      </c>
      <c r="JW192" s="62">
        <f t="shared" si="479"/>
        <v>598.428111924056</v>
      </c>
      <c r="JX192" s="62">
        <f t="shared" si="479"/>
        <v>611.96766538086422</v>
      </c>
      <c r="JY192" s="62">
        <f t="shared" si="479"/>
        <v>623.58481734715053</v>
      </c>
      <c r="JZ192" s="62">
        <f t="shared" si="479"/>
        <v>631.60942672145529</v>
      </c>
      <c r="KA192" s="62">
        <f t="shared" si="479"/>
        <v>502.31104747044151</v>
      </c>
      <c r="KB192" s="62">
        <f t="shared" si="479"/>
        <v>509.55155972377332</v>
      </c>
      <c r="KC192" s="62">
        <f t="shared" si="479"/>
        <v>516.82635930829861</v>
      </c>
      <c r="KD192" s="62">
        <f t="shared" si="479"/>
        <v>524.57663709494182</v>
      </c>
      <c r="KE192" s="62">
        <f t="shared" si="479"/>
        <v>534.73694949245521</v>
      </c>
      <c r="KF192" s="62">
        <f t="shared" si="479"/>
        <v>543.22721762760284</v>
      </c>
      <c r="KG192" s="62">
        <f t="shared" si="479"/>
        <v>548.72487284325393</v>
      </c>
      <c r="KH192" s="62">
        <f t="shared" si="479"/>
        <v>553.81020289748528</v>
      </c>
      <c r="KI192" s="62">
        <f t="shared" si="479"/>
        <v>565.28115689772619</v>
      </c>
      <c r="KJ192" s="62">
        <f t="shared" si="479"/>
        <v>578.16844446206699</v>
      </c>
      <c r="KK192" s="62">
        <f t="shared" si="479"/>
        <v>592.02405580073491</v>
      </c>
      <c r="KL192" s="62">
        <f t="shared" si="479"/>
        <v>609.13212235745857</v>
      </c>
      <c r="KM192" s="62">
        <f t="shared" si="479"/>
        <v>623.43187024325562</v>
      </c>
      <c r="KN192" s="62">
        <f t="shared" si="479"/>
        <v>634.11750575587121</v>
      </c>
      <c r="KO192" s="62">
        <f t="shared" si="479"/>
        <v>643.19789994513769</v>
      </c>
      <c r="KP192" s="62">
        <f t="shared" si="479"/>
        <v>648.9944304621514</v>
      </c>
      <c r="KQ192" s="62">
        <f t="shared" si="479"/>
        <v>653.11339735831029</v>
      </c>
      <c r="KR192" s="62">
        <f t="shared" si="479"/>
        <v>655.35766952333961</v>
      </c>
      <c r="KS192" s="62">
        <f t="shared" si="479"/>
        <v>657.5156021010821</v>
      </c>
      <c r="KT192" s="62">
        <f t="shared" si="479"/>
        <v>660.63833080573443</v>
      </c>
      <c r="KU192" s="62">
        <f t="shared" si="479"/>
        <v>662.08887367888428</v>
      </c>
      <c r="KV192" s="62">
        <f t="shared" si="479"/>
        <v>662.25525347618782</v>
      </c>
      <c r="KW192" s="62">
        <f t="shared" si="479"/>
        <v>665.57871027747888</v>
      </c>
      <c r="KX192" s="62">
        <f t="shared" si="479"/>
        <v>669.2125364993866</v>
      </c>
      <c r="KY192" s="62">
        <f t="shared" si="479"/>
        <v>670.28106400913782</v>
      </c>
      <c r="KZ192" s="62">
        <f t="shared" si="479"/>
        <v>672.47143479771182</v>
      </c>
      <c r="LA192" s="62">
        <f t="shared" si="479"/>
        <v>676.27465380879448</v>
      </c>
      <c r="LB192" s="62">
        <f t="shared" si="479"/>
        <v>675.19967481153515</v>
      </c>
      <c r="LC192" s="62">
        <f t="shared" si="479"/>
        <v>673.61889300697248</v>
      </c>
      <c r="LD192" s="62">
        <f t="shared" si="479"/>
        <v>676.30761097022048</v>
      </c>
      <c r="LE192" s="62">
        <f t="shared" si="479"/>
        <v>681.11902125494089</v>
      </c>
      <c r="LF192" s="62">
        <f t="shared" si="479"/>
        <v>497.75349774481117</v>
      </c>
      <c r="LG192" s="62">
        <f t="shared" si="479"/>
        <v>501.26406387439494</v>
      </c>
      <c r="LH192" s="62">
        <f t="shared" si="479"/>
        <v>506.22665082643192</v>
      </c>
      <c r="LI192" s="62">
        <f t="shared" si="479"/>
        <v>507.85862020176023</v>
      </c>
      <c r="LJ192" s="62">
        <f t="shared" si="479"/>
        <v>509.07194555577439</v>
      </c>
      <c r="LK192" s="62">
        <f t="shared" si="479"/>
        <v>513.28085247722913</v>
      </c>
      <c r="LL192" s="62">
        <f t="shared" si="479"/>
        <v>522.79430870867623</v>
      </c>
      <c r="LM192" s="62">
        <f t="shared" si="479"/>
        <v>527.17689074222426</v>
      </c>
      <c r="LN192" s="62">
        <f t="shared" si="479"/>
        <v>531.40708879041324</v>
      </c>
      <c r="LO192" s="62">
        <f t="shared" si="479"/>
        <v>536.84350767336582</v>
      </c>
      <c r="LP192" s="62">
        <f t="shared" si="479"/>
        <v>536.5826684163012</v>
      </c>
      <c r="LQ192" s="62">
        <f t="shared" si="479"/>
        <v>535.87620694733334</v>
      </c>
      <c r="LR192" s="62">
        <f t="shared" si="479"/>
        <v>537.8374048102346</v>
      </c>
      <c r="LS192" s="62">
        <f t="shared" si="479"/>
        <v>537.41257174527209</v>
      </c>
      <c r="LT192" s="62">
        <f t="shared" si="479"/>
        <v>538.82725022153397</v>
      </c>
      <c r="LU192" s="62">
        <f t="shared" si="479"/>
        <v>540.78590577707291</v>
      </c>
      <c r="LV192" s="62">
        <f t="shared" ref="LV192:NO192" si="480">IF((1-SUMIFS(178:178,168:168,"&lt;="&amp;LV186,168:168,"&gt;"&amp;EOMONTH(LV186,-1)))=0,0,LV188/(1-SUMIFS(178:178,168:168,"&lt;="&amp;LV186,168:168,"&gt;"&amp;EOMONTH(LV186,-1))))</f>
        <v>543.40245598393858</v>
      </c>
      <c r="LW192" s="62">
        <f t="shared" si="480"/>
        <v>545.92423993061186</v>
      </c>
      <c r="LX192" s="62">
        <f t="shared" si="480"/>
        <v>548.08658968951693</v>
      </c>
      <c r="LY192" s="62">
        <f t="shared" si="480"/>
        <v>550.6243671756697</v>
      </c>
      <c r="LZ192" s="62">
        <f t="shared" si="480"/>
        <v>553.29616172283954</v>
      </c>
      <c r="MA192" s="62">
        <f t="shared" si="480"/>
        <v>555.25243059314357</v>
      </c>
      <c r="MB192" s="62">
        <f t="shared" si="480"/>
        <v>556.73717525285701</v>
      </c>
      <c r="MC192" s="62">
        <f t="shared" si="480"/>
        <v>557.59970746044553</v>
      </c>
      <c r="MD192" s="62">
        <f t="shared" si="480"/>
        <v>557.20517529506765</v>
      </c>
      <c r="ME192" s="62">
        <f t="shared" si="480"/>
        <v>556.59016762601516</v>
      </c>
      <c r="MF192" s="62">
        <f t="shared" si="480"/>
        <v>555.42444606154061</v>
      </c>
      <c r="MG192" s="62">
        <f t="shared" si="480"/>
        <v>554.83628157903456</v>
      </c>
      <c r="MH192" s="62">
        <f t="shared" si="480"/>
        <v>554.60728031339397</v>
      </c>
      <c r="MI192" s="62">
        <f t="shared" si="480"/>
        <v>554.37626536196206</v>
      </c>
      <c r="MJ192" s="62">
        <f t="shared" si="480"/>
        <v>553.98121770454179</v>
      </c>
      <c r="MK192" s="62">
        <f t="shared" si="480"/>
        <v>552.93136854000898</v>
      </c>
      <c r="ML192" s="62">
        <f t="shared" si="480"/>
        <v>551.81765589185272</v>
      </c>
      <c r="MM192" s="62">
        <f t="shared" si="480"/>
        <v>550.43041666427416</v>
      </c>
      <c r="MN192" s="62">
        <f t="shared" si="480"/>
        <v>549.73616450434827</v>
      </c>
      <c r="MO192" s="62">
        <f t="shared" si="480"/>
        <v>549.33368108967659</v>
      </c>
      <c r="MP192" s="62">
        <f t="shared" si="480"/>
        <v>548.91366717665778</v>
      </c>
      <c r="MQ192" s="62">
        <f t="shared" si="480"/>
        <v>546.96286199116287</v>
      </c>
      <c r="MR192" s="62">
        <f t="shared" si="480"/>
        <v>543.88832934854668</v>
      </c>
      <c r="MS192" s="62">
        <f t="shared" si="480"/>
        <v>540.62166400122624</v>
      </c>
      <c r="MT192" s="62">
        <f t="shared" si="480"/>
        <v>536.89957749583471</v>
      </c>
      <c r="MU192" s="62">
        <f t="shared" si="480"/>
        <v>533.49675235691393</v>
      </c>
      <c r="MV192" s="62">
        <f t="shared" si="480"/>
        <v>531.64093409581221</v>
      </c>
      <c r="MW192" s="62">
        <f t="shared" si="480"/>
        <v>530.14848349804367</v>
      </c>
      <c r="MX192" s="62">
        <f t="shared" si="480"/>
        <v>529.73226607759182</v>
      </c>
      <c r="MY192" s="62">
        <f t="shared" si="480"/>
        <v>529.84639324108309</v>
      </c>
      <c r="MZ192" s="62">
        <f t="shared" si="480"/>
        <v>530.30690128738706</v>
      </c>
      <c r="NA192" s="62">
        <f t="shared" si="480"/>
        <v>530.85302233538869</v>
      </c>
      <c r="NB192" s="62">
        <f t="shared" si="480"/>
        <v>531.48537430824729</v>
      </c>
      <c r="NC192" s="62">
        <f t="shared" si="480"/>
        <v>532.21488603621174</v>
      </c>
      <c r="ND192" s="62">
        <f t="shared" si="480"/>
        <v>452.91702138945988</v>
      </c>
      <c r="NE192" s="62">
        <f t="shared" si="480"/>
        <v>453.26606529078265</v>
      </c>
      <c r="NF192" s="62">
        <f t="shared" si="480"/>
        <v>453.50341608305899</v>
      </c>
      <c r="NG192" s="62">
        <f t="shared" si="480"/>
        <v>453.70653549907814</v>
      </c>
      <c r="NH192" s="62">
        <f t="shared" si="480"/>
        <v>453.76046488995655</v>
      </c>
      <c r="NI192" s="62">
        <f t="shared" si="480"/>
        <v>453.9279150782084</v>
      </c>
      <c r="NJ192" s="62">
        <f t="shared" si="480"/>
        <v>454.11523221872187</v>
      </c>
      <c r="NK192" s="62">
        <f t="shared" si="480"/>
        <v>454.24986729995976</v>
      </c>
      <c r="NL192" s="62">
        <f t="shared" si="480"/>
        <v>454.23085251414716</v>
      </c>
      <c r="NM192" s="62">
        <f t="shared" si="480"/>
        <v>454.06306660814312</v>
      </c>
      <c r="NN192" s="62">
        <f t="shared" si="480"/>
        <v>453.80619499573822</v>
      </c>
      <c r="NO192" s="63">
        <f t="shared" si="480"/>
        <v>0</v>
      </c>
      <c r="NP192" s="1"/>
      <c r="NQ192" s="1"/>
    </row>
    <row r="193" spans="1:38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</row>
    <row r="194" spans="1:381" s="10" customFormat="1" x14ac:dyDescent="0.2">
      <c r="A194" s="8"/>
      <c r="B194" s="8"/>
      <c r="C194" s="136" t="str">
        <f>OFMOR_FFF_0!C194</f>
        <v>Sales</v>
      </c>
      <c r="D194" s="136"/>
      <c r="E194" s="136" t="str">
        <f>OFMOR_FFF_0!E194</f>
        <v>Стоимость продажи бюджета закупок с учетом скидок (маржа относ-но даты закупки)</v>
      </c>
      <c r="F194" s="8"/>
      <c r="G194" s="8" t="str">
        <f>OFMOR_FFF_0!G194</f>
        <v>тыс.руб.</v>
      </c>
      <c r="H194" s="8"/>
      <c r="I194" s="8"/>
      <c r="J194" s="8"/>
      <c r="K194" s="9">
        <f>SUM(N194:NO194)</f>
        <v>169547.68269877124</v>
      </c>
      <c r="L194" s="8"/>
      <c r="M194" s="8"/>
      <c r="N194" s="33">
        <f t="shared" ref="N194:BY194" si="481">IF((1-SUMIFS(178:178,168:168,"&lt;="&amp;N186,168:168,"&gt;"&amp;EOMONTH(N186,-1)))=0,0,N190/(1-SUMIFS(178:178,168:168,"&lt;="&amp;N186,168:168,"&gt;"&amp;EOMONTH(N186,-1))))</f>
        <v>0</v>
      </c>
      <c r="O194" s="34">
        <f t="shared" si="481"/>
        <v>30.58053001135028</v>
      </c>
      <c r="P194" s="34">
        <f t="shared" si="481"/>
        <v>37.192714097855934</v>
      </c>
      <c r="Q194" s="34">
        <f t="shared" si="481"/>
        <v>62.562993113214318</v>
      </c>
      <c r="R194" s="34">
        <f t="shared" si="481"/>
        <v>96.694917038236781</v>
      </c>
      <c r="S194" s="34">
        <f t="shared" si="481"/>
        <v>106.16387457096874</v>
      </c>
      <c r="T194" s="34">
        <f t="shared" si="481"/>
        <v>118.90340077642138</v>
      </c>
      <c r="U194" s="34">
        <f t="shared" si="481"/>
        <v>189.11059368845855</v>
      </c>
      <c r="V194" s="34">
        <f t="shared" si="481"/>
        <v>236.46943852211976</v>
      </c>
      <c r="W194" s="34">
        <f t="shared" si="481"/>
        <v>233.03794481437245</v>
      </c>
      <c r="X194" s="34">
        <f t="shared" si="481"/>
        <v>335.30474166992593</v>
      </c>
      <c r="Y194" s="34">
        <f t="shared" si="481"/>
        <v>471.70486674358034</v>
      </c>
      <c r="Z194" s="34">
        <f t="shared" si="481"/>
        <v>509.98881644016063</v>
      </c>
      <c r="AA194" s="34">
        <f t="shared" si="481"/>
        <v>561.90527941413893</v>
      </c>
      <c r="AB194" s="34">
        <f t="shared" si="481"/>
        <v>696.79466707846984</v>
      </c>
      <c r="AC194" s="34">
        <f t="shared" si="481"/>
        <v>639.98960572311591</v>
      </c>
      <c r="AD194" s="34">
        <f t="shared" si="481"/>
        <v>520.50963450525126</v>
      </c>
      <c r="AE194" s="34">
        <f t="shared" si="481"/>
        <v>518.55721875335337</v>
      </c>
      <c r="AF194" s="34">
        <f t="shared" si="481"/>
        <v>585.50007036436045</v>
      </c>
      <c r="AG194" s="34">
        <f t="shared" si="481"/>
        <v>578.42676772706125</v>
      </c>
      <c r="AH194" s="34">
        <f t="shared" si="481"/>
        <v>598.67078249012525</v>
      </c>
      <c r="AI194" s="34">
        <f t="shared" si="481"/>
        <v>715.19648310401669</v>
      </c>
      <c r="AJ194" s="34">
        <f t="shared" si="481"/>
        <v>656.39547734017083</v>
      </c>
      <c r="AK194" s="34">
        <f t="shared" si="481"/>
        <v>536.14408800016975</v>
      </c>
      <c r="AL194" s="34">
        <f t="shared" si="481"/>
        <v>531.00024614315873</v>
      </c>
      <c r="AM194" s="34">
        <f t="shared" si="481"/>
        <v>835.82522759013159</v>
      </c>
      <c r="AN194" s="34">
        <f t="shared" si="481"/>
        <v>892.91484093623433</v>
      </c>
      <c r="AO194" s="34">
        <f t="shared" si="481"/>
        <v>933.5983993987827</v>
      </c>
      <c r="AP194" s="34">
        <f t="shared" si="481"/>
        <v>1084.2967901992427</v>
      </c>
      <c r="AQ194" s="34">
        <f t="shared" si="481"/>
        <v>946.39779607872106</v>
      </c>
      <c r="AR194" s="34">
        <f t="shared" si="481"/>
        <v>751.35299805273769</v>
      </c>
      <c r="AS194" s="34">
        <f t="shared" si="481"/>
        <v>452.3499459300055</v>
      </c>
      <c r="AT194" s="34">
        <f t="shared" si="481"/>
        <v>342.97871698035567</v>
      </c>
      <c r="AU194" s="34">
        <f t="shared" si="481"/>
        <v>289.81666926522649</v>
      </c>
      <c r="AV194" s="34">
        <f t="shared" si="481"/>
        <v>255.86848269415339</v>
      </c>
      <c r="AW194" s="34">
        <f t="shared" si="481"/>
        <v>251.75133293112327</v>
      </c>
      <c r="AX194" s="34">
        <f t="shared" si="481"/>
        <v>247.55530099173302</v>
      </c>
      <c r="AY194" s="34">
        <f t="shared" si="481"/>
        <v>228.91314781468344</v>
      </c>
      <c r="AZ194" s="34">
        <f t="shared" si="481"/>
        <v>234.96310331518021</v>
      </c>
      <c r="BA194" s="34">
        <f t="shared" si="481"/>
        <v>260.10734844135112</v>
      </c>
      <c r="BB194" s="34">
        <f t="shared" si="481"/>
        <v>265.50864486668513</v>
      </c>
      <c r="BC194" s="34">
        <f t="shared" si="481"/>
        <v>278.64337011750325</v>
      </c>
      <c r="BD194" s="34">
        <f t="shared" si="481"/>
        <v>310.38519360154186</v>
      </c>
      <c r="BE194" s="34">
        <f t="shared" si="481"/>
        <v>315.57522245175335</v>
      </c>
      <c r="BF194" s="34">
        <f t="shared" si="481"/>
        <v>324.47380609602021</v>
      </c>
      <c r="BG194" s="34">
        <f t="shared" si="481"/>
        <v>343.33315395121542</v>
      </c>
      <c r="BH194" s="34">
        <f t="shared" si="481"/>
        <v>376.52358192477249</v>
      </c>
      <c r="BI194" s="34">
        <f t="shared" si="481"/>
        <v>400.2250904768311</v>
      </c>
      <c r="BJ194" s="34">
        <f t="shared" si="481"/>
        <v>420.73225652451362</v>
      </c>
      <c r="BK194" s="34">
        <f t="shared" si="481"/>
        <v>455.30442234528863</v>
      </c>
      <c r="BL194" s="34">
        <f t="shared" si="481"/>
        <v>471.38212910754424</v>
      </c>
      <c r="BM194" s="34">
        <f t="shared" si="481"/>
        <v>483.14818826568398</v>
      </c>
      <c r="BN194" s="34">
        <f t="shared" si="481"/>
        <v>506.63278154366168</v>
      </c>
      <c r="BO194" s="34">
        <f t="shared" si="481"/>
        <v>548.10728922544286</v>
      </c>
      <c r="BP194" s="34">
        <f t="shared" si="481"/>
        <v>576.84200133216609</v>
      </c>
      <c r="BQ194" s="34">
        <f t="shared" si="481"/>
        <v>600.11081094394024</v>
      </c>
      <c r="BR194" s="34">
        <f t="shared" si="481"/>
        <v>640.22926031430541</v>
      </c>
      <c r="BS194" s="34">
        <f t="shared" si="481"/>
        <v>660.40790998020213</v>
      </c>
      <c r="BT194" s="34">
        <f t="shared" si="481"/>
        <v>671.89358953264957</v>
      </c>
      <c r="BU194" s="34">
        <f t="shared" si="481"/>
        <v>540.28912283144825</v>
      </c>
      <c r="BV194" s="34">
        <f t="shared" si="481"/>
        <v>534.28194630389862</v>
      </c>
      <c r="BW194" s="34">
        <f t="shared" si="481"/>
        <v>529.91017458656597</v>
      </c>
      <c r="BX194" s="34">
        <f t="shared" si="481"/>
        <v>520.78667582054072</v>
      </c>
      <c r="BY194" s="34">
        <f t="shared" si="481"/>
        <v>514.09010189876903</v>
      </c>
      <c r="BZ194" s="34">
        <f t="shared" ref="BZ194:EK194" si="482">IF((1-SUMIFS(178:178,168:168,"&lt;="&amp;BZ186,168:168,"&gt;"&amp;EOMONTH(BZ186,-1)))=0,0,BZ190/(1-SUMIFS(178:178,168:168,"&lt;="&amp;BZ186,168:168,"&gt;"&amp;EOMONTH(BZ186,-1))))</f>
        <v>512.84409060825612</v>
      </c>
      <c r="CA194" s="34">
        <f t="shared" si="482"/>
        <v>510.40270659126128</v>
      </c>
      <c r="CB194" s="34">
        <f t="shared" si="482"/>
        <v>507.38092511341171</v>
      </c>
      <c r="CC194" s="34">
        <f t="shared" si="482"/>
        <v>506.67058679880688</v>
      </c>
      <c r="CD194" s="34">
        <f t="shared" si="482"/>
        <v>504.78811118596241</v>
      </c>
      <c r="CE194" s="34">
        <f t="shared" si="482"/>
        <v>501.44027676651126</v>
      </c>
      <c r="CF194" s="34">
        <f t="shared" si="482"/>
        <v>502.20934926198208</v>
      </c>
      <c r="CG194" s="34">
        <f t="shared" si="482"/>
        <v>506.87632131405655</v>
      </c>
      <c r="CH194" s="34">
        <f t="shared" si="482"/>
        <v>511.66630739699707</v>
      </c>
      <c r="CI194" s="34">
        <f t="shared" si="482"/>
        <v>513.64026888608441</v>
      </c>
      <c r="CJ194" s="34">
        <f t="shared" si="482"/>
        <v>513.54135106093486</v>
      </c>
      <c r="CK194" s="34">
        <f t="shared" si="482"/>
        <v>506.74760403581212</v>
      </c>
      <c r="CL194" s="34">
        <f t="shared" si="482"/>
        <v>494.82400152543426</v>
      </c>
      <c r="CM194" s="34">
        <f t="shared" si="482"/>
        <v>483.2843179155235</v>
      </c>
      <c r="CN194" s="34">
        <f t="shared" si="482"/>
        <v>472.61514697122675</v>
      </c>
      <c r="CO194" s="34">
        <f t="shared" si="482"/>
        <v>464.47784589096227</v>
      </c>
      <c r="CP194" s="34">
        <f t="shared" si="482"/>
        <v>459.75683838497741</v>
      </c>
      <c r="CQ194" s="34">
        <f t="shared" si="482"/>
        <v>460.84564903306352</v>
      </c>
      <c r="CR194" s="34">
        <f t="shared" si="482"/>
        <v>464.2278835429712</v>
      </c>
      <c r="CS194" s="34">
        <f t="shared" si="482"/>
        <v>470.19896004023786</v>
      </c>
      <c r="CT194" s="34">
        <f t="shared" si="482"/>
        <v>478.81722774735147</v>
      </c>
      <c r="CU194" s="34">
        <f t="shared" si="482"/>
        <v>487.30906813371541</v>
      </c>
      <c r="CV194" s="34">
        <f t="shared" si="482"/>
        <v>495.70709625337184</v>
      </c>
      <c r="CW194" s="34">
        <f t="shared" si="482"/>
        <v>504.46138611773193</v>
      </c>
      <c r="CX194" s="34">
        <f t="shared" si="482"/>
        <v>513.92408569206714</v>
      </c>
      <c r="CY194" s="34">
        <f t="shared" si="482"/>
        <v>521.63332093650251</v>
      </c>
      <c r="CZ194" s="34">
        <f t="shared" si="482"/>
        <v>432.2319955649948</v>
      </c>
      <c r="DA194" s="34">
        <f t="shared" si="482"/>
        <v>436.67793879204982</v>
      </c>
      <c r="DB194" s="34">
        <f t="shared" si="482"/>
        <v>441.74945630530055</v>
      </c>
      <c r="DC194" s="34">
        <f t="shared" si="482"/>
        <v>447.13503504242516</v>
      </c>
      <c r="DD194" s="34">
        <f t="shared" si="482"/>
        <v>452.29771102452702</v>
      </c>
      <c r="DE194" s="34">
        <f t="shared" si="482"/>
        <v>457.60211109125225</v>
      </c>
      <c r="DF194" s="34">
        <f t="shared" si="482"/>
        <v>462.04941563832216</v>
      </c>
      <c r="DG194" s="34">
        <f t="shared" si="482"/>
        <v>465.83148049264105</v>
      </c>
      <c r="DH194" s="34">
        <f t="shared" si="482"/>
        <v>469.41760847930476</v>
      </c>
      <c r="DI194" s="34">
        <f t="shared" si="482"/>
        <v>473.08665149885542</v>
      </c>
      <c r="DJ194" s="34">
        <f t="shared" si="482"/>
        <v>476.88857242545294</v>
      </c>
      <c r="DK194" s="34">
        <f t="shared" si="482"/>
        <v>480.37354409463717</v>
      </c>
      <c r="DL194" s="34">
        <f t="shared" si="482"/>
        <v>482.32895104232784</v>
      </c>
      <c r="DM194" s="34">
        <f t="shared" si="482"/>
        <v>482.24578372693486</v>
      </c>
      <c r="DN194" s="34">
        <f t="shared" si="482"/>
        <v>480.6667533863133</v>
      </c>
      <c r="DO194" s="34">
        <f t="shared" si="482"/>
        <v>477.71343206077484</v>
      </c>
      <c r="DP194" s="34">
        <f t="shared" si="482"/>
        <v>473.90201744464491</v>
      </c>
      <c r="DQ194" s="34">
        <f t="shared" si="482"/>
        <v>470.55035966994006</v>
      </c>
      <c r="DR194" s="34">
        <f t="shared" si="482"/>
        <v>467.52850886860938</v>
      </c>
      <c r="DS194" s="34">
        <f t="shared" si="482"/>
        <v>465.99548767530734</v>
      </c>
      <c r="DT194" s="34">
        <f t="shared" si="482"/>
        <v>464.87927891130221</v>
      </c>
      <c r="DU194" s="34">
        <f t="shared" si="482"/>
        <v>464.35587824457912</v>
      </c>
      <c r="DV194" s="34">
        <f t="shared" si="482"/>
        <v>464.57610385402097</v>
      </c>
      <c r="DW194" s="34">
        <f t="shared" si="482"/>
        <v>464.62475904931705</v>
      </c>
      <c r="DX194" s="34">
        <f t="shared" si="482"/>
        <v>465.01796323641184</v>
      </c>
      <c r="DY194" s="34">
        <f t="shared" si="482"/>
        <v>465.83728086989254</v>
      </c>
      <c r="DZ194" s="34">
        <f t="shared" si="482"/>
        <v>467.15729874394367</v>
      </c>
      <c r="EA194" s="34">
        <f t="shared" si="482"/>
        <v>468.34114060812669</v>
      </c>
      <c r="EB194" s="34">
        <f t="shared" si="482"/>
        <v>469.39354884030462</v>
      </c>
      <c r="EC194" s="34">
        <f t="shared" si="482"/>
        <v>470.29263322057409</v>
      </c>
      <c r="ED194" s="34">
        <f t="shared" si="482"/>
        <v>731.83631460861204</v>
      </c>
      <c r="EE194" s="34">
        <f t="shared" si="482"/>
        <v>731.53921881248289</v>
      </c>
      <c r="EF194" s="34">
        <f t="shared" si="482"/>
        <v>730.42038591268306</v>
      </c>
      <c r="EG194" s="34">
        <f t="shared" si="482"/>
        <v>729.87936478607071</v>
      </c>
      <c r="EH194" s="34">
        <f t="shared" si="482"/>
        <v>729.70225428476249</v>
      </c>
      <c r="EI194" s="34">
        <f t="shared" si="482"/>
        <v>729.77000493967057</v>
      </c>
      <c r="EJ194" s="34">
        <f t="shared" si="482"/>
        <v>730.1429333566457</v>
      </c>
      <c r="EK194" s="34">
        <f t="shared" si="482"/>
        <v>730.78367795030692</v>
      </c>
      <c r="EL194" s="34">
        <f t="shared" ref="EL194:GW194" si="483">IF((1-SUMIFS(178:178,168:168,"&lt;="&amp;EL186,168:168,"&gt;"&amp;EOMONTH(EL186,-1)))=0,0,EL190/(1-SUMIFS(178:178,168:168,"&lt;="&amp;EL186,168:168,"&gt;"&amp;EOMONTH(EL186,-1))))</f>
        <v>731.74895462543873</v>
      </c>
      <c r="EM194" s="34">
        <f t="shared" si="483"/>
        <v>732.5777929544987</v>
      </c>
      <c r="EN194" s="34">
        <f t="shared" si="483"/>
        <v>733.97462857979758</v>
      </c>
      <c r="EO194" s="34">
        <f t="shared" si="483"/>
        <v>735.58063265074361</v>
      </c>
      <c r="EP194" s="34">
        <f t="shared" si="483"/>
        <v>737.03562981324865</v>
      </c>
      <c r="EQ194" s="34">
        <f t="shared" si="483"/>
        <v>736.75232552184048</v>
      </c>
      <c r="ER194" s="34">
        <f t="shared" si="483"/>
        <v>735.52869598096163</v>
      </c>
      <c r="ES194" s="34">
        <f t="shared" si="483"/>
        <v>733.80477510564776</v>
      </c>
      <c r="ET194" s="34">
        <f t="shared" si="483"/>
        <v>731.53548944274235</v>
      </c>
      <c r="EU194" s="34">
        <f t="shared" si="483"/>
        <v>730.18673843217459</v>
      </c>
      <c r="EV194" s="34">
        <f t="shared" si="483"/>
        <v>729.15539169686042</v>
      </c>
      <c r="EW194" s="34">
        <f t="shared" si="483"/>
        <v>728.75637531755081</v>
      </c>
      <c r="EX194" s="34">
        <f t="shared" si="483"/>
        <v>729.69916063506139</v>
      </c>
      <c r="EY194" s="34">
        <f t="shared" si="483"/>
        <v>730.53938400938534</v>
      </c>
      <c r="EZ194" s="34">
        <f t="shared" si="483"/>
        <v>732.0612768022786</v>
      </c>
      <c r="FA194" s="34">
        <f t="shared" si="483"/>
        <v>734.1954942460593</v>
      </c>
      <c r="FB194" s="34">
        <f t="shared" si="483"/>
        <v>737.02059426540711</v>
      </c>
      <c r="FC194" s="34">
        <f t="shared" si="483"/>
        <v>740.49242075211532</v>
      </c>
      <c r="FD194" s="34">
        <f t="shared" si="483"/>
        <v>744.68510058177981</v>
      </c>
      <c r="FE194" s="34">
        <f t="shared" si="483"/>
        <v>749.04210405903848</v>
      </c>
      <c r="FF194" s="34">
        <f t="shared" si="483"/>
        <v>753.90198050599929</v>
      </c>
      <c r="FG194" s="34">
        <f t="shared" si="483"/>
        <v>760.40684303097112</v>
      </c>
      <c r="FH194" s="34">
        <f t="shared" si="483"/>
        <v>767.56800611792619</v>
      </c>
      <c r="FI194" s="34">
        <f t="shared" si="483"/>
        <v>221.66432603015505</v>
      </c>
      <c r="FJ194" s="34">
        <f t="shared" si="483"/>
        <v>224.285720100643</v>
      </c>
      <c r="FK194" s="34">
        <f t="shared" si="483"/>
        <v>226.73516713764869</v>
      </c>
      <c r="FL194" s="34">
        <f t="shared" si="483"/>
        <v>228.78501033772704</v>
      </c>
      <c r="FM194" s="34">
        <f t="shared" si="483"/>
        <v>230.74822127337688</v>
      </c>
      <c r="FN194" s="34">
        <f t="shared" si="483"/>
        <v>233.02245952818552</v>
      </c>
      <c r="FO194" s="34">
        <f t="shared" si="483"/>
        <v>235.35716262177547</v>
      </c>
      <c r="FP194" s="34">
        <f t="shared" si="483"/>
        <v>237.90478015076391</v>
      </c>
      <c r="FQ194" s="34">
        <f t="shared" si="483"/>
        <v>240.8837044273875</v>
      </c>
      <c r="FR194" s="34">
        <f t="shared" si="483"/>
        <v>243.63694185889037</v>
      </c>
      <c r="FS194" s="34">
        <f t="shared" si="483"/>
        <v>245.94364801791551</v>
      </c>
      <c r="FT194" s="34">
        <f t="shared" si="483"/>
        <v>248.11335979339009</v>
      </c>
      <c r="FU194" s="34">
        <f t="shared" si="483"/>
        <v>251.48611897965216</v>
      </c>
      <c r="FV194" s="34">
        <f t="shared" si="483"/>
        <v>261.04467300955372</v>
      </c>
      <c r="FW194" s="34">
        <f t="shared" si="483"/>
        <v>264.97664497510402</v>
      </c>
      <c r="FX194" s="34">
        <f t="shared" si="483"/>
        <v>269.44095689427616</v>
      </c>
      <c r="FY194" s="34">
        <f t="shared" si="483"/>
        <v>273.30367853509523</v>
      </c>
      <c r="FZ194" s="34">
        <f t="shared" si="483"/>
        <v>276.44674441389856</v>
      </c>
      <c r="GA194" s="34">
        <f t="shared" si="483"/>
        <v>279.31826177323683</v>
      </c>
      <c r="GB194" s="34">
        <f t="shared" si="483"/>
        <v>281.21214730866132</v>
      </c>
      <c r="GC194" s="34">
        <f t="shared" si="483"/>
        <v>282.77124079859345</v>
      </c>
      <c r="GD194" s="34">
        <f t="shared" si="483"/>
        <v>283.9528200480114</v>
      </c>
      <c r="GE194" s="34">
        <f t="shared" si="483"/>
        <v>284.72074749040553</v>
      </c>
      <c r="GF194" s="34">
        <f t="shared" si="483"/>
        <v>285.36149563979302</v>
      </c>
      <c r="GG194" s="34">
        <f t="shared" si="483"/>
        <v>285.80586763393632</v>
      </c>
      <c r="GH194" s="34">
        <f t="shared" si="483"/>
        <v>285.52567396061551</v>
      </c>
      <c r="GI194" s="34">
        <f t="shared" si="483"/>
        <v>284.91786451953612</v>
      </c>
      <c r="GJ194" s="34">
        <f t="shared" si="483"/>
        <v>284.35589282341994</v>
      </c>
      <c r="GK194" s="34">
        <f t="shared" si="483"/>
        <v>282.96441350397868</v>
      </c>
      <c r="GL194" s="34">
        <f t="shared" si="483"/>
        <v>280.40161330107111</v>
      </c>
      <c r="GM194" s="34">
        <f t="shared" si="483"/>
        <v>554.8439056873342</v>
      </c>
      <c r="GN194" s="34">
        <f t="shared" si="483"/>
        <v>547.95748728294143</v>
      </c>
      <c r="GO194" s="34">
        <f t="shared" si="483"/>
        <v>538.60004641987871</v>
      </c>
      <c r="GP194" s="34">
        <f t="shared" si="483"/>
        <v>530.41470978804318</v>
      </c>
      <c r="GQ194" s="34">
        <f t="shared" si="483"/>
        <v>524.5347653359272</v>
      </c>
      <c r="GR194" s="34">
        <f t="shared" si="483"/>
        <v>518.92608713451148</v>
      </c>
      <c r="GS194" s="34">
        <f t="shared" si="483"/>
        <v>512.26859080206918</v>
      </c>
      <c r="GT194" s="34">
        <f t="shared" si="483"/>
        <v>505.71099637750223</v>
      </c>
      <c r="GU194" s="34">
        <f t="shared" si="483"/>
        <v>498.8505452107583</v>
      </c>
      <c r="GV194" s="34">
        <f t="shared" si="483"/>
        <v>489.86363688360478</v>
      </c>
      <c r="GW194" s="34">
        <f t="shared" si="483"/>
        <v>482.13918027097156</v>
      </c>
      <c r="GX194" s="34">
        <f t="shared" ref="GX194:JI194" si="484">IF((1-SUMIFS(178:178,168:168,"&lt;="&amp;GX186,168:168,"&gt;"&amp;EOMONTH(GX186,-1)))=0,0,GX190/(1-SUMIFS(178:178,168:168,"&lt;="&amp;GX186,168:168,"&gt;"&amp;EOMONTH(GX186,-1))))</f>
        <v>476.74838095400344</v>
      </c>
      <c r="GY194" s="34">
        <f t="shared" si="484"/>
        <v>471.67105269765239</v>
      </c>
      <c r="GZ194" s="34">
        <f t="shared" si="484"/>
        <v>461.39902780078739</v>
      </c>
      <c r="HA194" s="34">
        <f t="shared" si="484"/>
        <v>450.57508004009043</v>
      </c>
      <c r="HB194" s="34">
        <f t="shared" si="484"/>
        <v>439.11060319449399</v>
      </c>
      <c r="HC194" s="34">
        <f t="shared" si="484"/>
        <v>425.21921205113654</v>
      </c>
      <c r="HD194" s="34">
        <f t="shared" si="484"/>
        <v>413.87832833771557</v>
      </c>
      <c r="HE194" s="34">
        <f t="shared" si="484"/>
        <v>406.08356412828692</v>
      </c>
      <c r="HF194" s="34">
        <f t="shared" si="484"/>
        <v>399.19353237259349</v>
      </c>
      <c r="HG194" s="34">
        <f t="shared" si="484"/>
        <v>396.21865730064627</v>
      </c>
      <c r="HH194" s="34">
        <f t="shared" si="484"/>
        <v>395.36490302661741</v>
      </c>
      <c r="HI194" s="34">
        <f t="shared" si="484"/>
        <v>395.24473991499082</v>
      </c>
      <c r="HJ194" s="34">
        <f t="shared" si="484"/>
        <v>396.80790683254128</v>
      </c>
      <c r="HK194" s="34">
        <f t="shared" si="484"/>
        <v>400.86709595641861</v>
      </c>
      <c r="HL194" s="34">
        <f t="shared" si="484"/>
        <v>405.70654538932644</v>
      </c>
      <c r="HM194" s="34">
        <f t="shared" si="484"/>
        <v>411.16484727662362</v>
      </c>
      <c r="HN194" s="34">
        <f t="shared" si="484"/>
        <v>418.42240384892136</v>
      </c>
      <c r="HO194" s="34">
        <f t="shared" si="484"/>
        <v>423.86619541296625</v>
      </c>
      <c r="HP194" s="34">
        <f t="shared" si="484"/>
        <v>426.02985971515955</v>
      </c>
      <c r="HQ194" s="34">
        <f t="shared" si="484"/>
        <v>427.05945064286999</v>
      </c>
      <c r="HR194" s="34">
        <f t="shared" si="484"/>
        <v>214.50685221936521</v>
      </c>
      <c r="HS194" s="34">
        <f t="shared" si="484"/>
        <v>214.88771745926263</v>
      </c>
      <c r="HT194" s="34">
        <f t="shared" si="484"/>
        <v>215.61964511445152</v>
      </c>
      <c r="HU194" s="34">
        <f t="shared" si="484"/>
        <v>217.59364365767669</v>
      </c>
      <c r="HV194" s="34">
        <f t="shared" si="484"/>
        <v>218.91129821872525</v>
      </c>
      <c r="HW194" s="34">
        <f t="shared" si="484"/>
        <v>218.76636959305503</v>
      </c>
      <c r="HX194" s="34">
        <f t="shared" si="484"/>
        <v>218.28921883883629</v>
      </c>
      <c r="HY194" s="34">
        <f t="shared" si="484"/>
        <v>220.45054944514058</v>
      </c>
      <c r="HZ194" s="34">
        <f t="shared" si="484"/>
        <v>222.6807328927903</v>
      </c>
      <c r="IA194" s="34">
        <f t="shared" si="484"/>
        <v>225.40137304966495</v>
      </c>
      <c r="IB194" s="34">
        <f t="shared" si="484"/>
        <v>229.5883869380952</v>
      </c>
      <c r="IC194" s="34">
        <f t="shared" si="484"/>
        <v>232.4116881809453</v>
      </c>
      <c r="ID194" s="34">
        <f t="shared" si="484"/>
        <v>232.0703048622822</v>
      </c>
      <c r="IE194" s="34">
        <f t="shared" si="484"/>
        <v>230.81669835351045</v>
      </c>
      <c r="IF194" s="34">
        <f t="shared" si="484"/>
        <v>227.8884193335056</v>
      </c>
      <c r="IG194" s="34">
        <f t="shared" si="484"/>
        <v>223.71645925427242</v>
      </c>
      <c r="IH194" s="34">
        <f t="shared" si="484"/>
        <v>219.5958540987744</v>
      </c>
      <c r="II194" s="34">
        <f t="shared" si="484"/>
        <v>216.35459323203352</v>
      </c>
      <c r="IJ194" s="34">
        <f t="shared" si="484"/>
        <v>213.29220565438831</v>
      </c>
      <c r="IK194" s="34">
        <f t="shared" si="484"/>
        <v>210.76958942210283</v>
      </c>
      <c r="IL194" s="34">
        <f t="shared" si="484"/>
        <v>208.43699706397098</v>
      </c>
      <c r="IM194" s="34">
        <f t="shared" si="484"/>
        <v>206.50286669992212</v>
      </c>
      <c r="IN194" s="34">
        <f t="shared" si="484"/>
        <v>204.64987150971538</v>
      </c>
      <c r="IO194" s="34">
        <f t="shared" si="484"/>
        <v>202.59097161635475</v>
      </c>
      <c r="IP194" s="34">
        <f t="shared" si="484"/>
        <v>200.45381678121245</v>
      </c>
      <c r="IQ194" s="34">
        <f t="shared" si="484"/>
        <v>198.08178746091747</v>
      </c>
      <c r="IR194" s="34">
        <f t="shared" si="484"/>
        <v>195.40351134255073</v>
      </c>
      <c r="IS194" s="34">
        <f t="shared" si="484"/>
        <v>192.40141787323162</v>
      </c>
      <c r="IT194" s="34">
        <f t="shared" si="484"/>
        <v>189.93886630134597</v>
      </c>
      <c r="IU194" s="34">
        <f t="shared" si="484"/>
        <v>187.96804371703965</v>
      </c>
      <c r="IV194" s="34">
        <f t="shared" si="484"/>
        <v>186.28388830606269</v>
      </c>
      <c r="IW194" s="34">
        <f t="shared" si="484"/>
        <v>646.42621330165969</v>
      </c>
      <c r="IX194" s="34">
        <f t="shared" si="484"/>
        <v>640.44894234806509</v>
      </c>
      <c r="IY194" s="34">
        <f t="shared" si="484"/>
        <v>633.75273947666039</v>
      </c>
      <c r="IZ194" s="34">
        <f t="shared" si="484"/>
        <v>626.04699005471593</v>
      </c>
      <c r="JA194" s="34">
        <f t="shared" si="484"/>
        <v>620.06885439060534</v>
      </c>
      <c r="JB194" s="34">
        <f t="shared" si="484"/>
        <v>615.44072268163927</v>
      </c>
      <c r="JC194" s="34">
        <f t="shared" si="484"/>
        <v>611.09153262394523</v>
      </c>
      <c r="JD194" s="34">
        <f t="shared" si="484"/>
        <v>603.89326216849543</v>
      </c>
      <c r="JE194" s="34">
        <f t="shared" si="484"/>
        <v>595.06730359011306</v>
      </c>
      <c r="JF194" s="34">
        <f t="shared" si="484"/>
        <v>584.33138912613379</v>
      </c>
      <c r="JG194" s="34">
        <f t="shared" si="484"/>
        <v>571.52632787724485</v>
      </c>
      <c r="JH194" s="34">
        <f t="shared" si="484"/>
        <v>559.36824623043663</v>
      </c>
      <c r="JI194" s="34">
        <f t="shared" si="484"/>
        <v>548.65355809446885</v>
      </c>
      <c r="JJ194" s="34">
        <f t="shared" ref="JJ194:LU194" si="485">IF((1-SUMIFS(178:178,168:168,"&lt;="&amp;JJ186,168:168,"&gt;"&amp;EOMONTH(JJ186,-1)))=0,0,JJ190/(1-SUMIFS(178:178,168:168,"&lt;="&amp;JJ186,168:168,"&gt;"&amp;EOMONTH(JJ186,-1))))</f>
        <v>538.33943356104351</v>
      </c>
      <c r="JK194" s="34">
        <f t="shared" si="485"/>
        <v>530.9503257735056</v>
      </c>
      <c r="JL194" s="34">
        <f t="shared" si="485"/>
        <v>524.5171442909832</v>
      </c>
      <c r="JM194" s="34">
        <f t="shared" si="485"/>
        <v>519.64804001381412</v>
      </c>
      <c r="JN194" s="34">
        <f t="shared" si="485"/>
        <v>516.11046720183538</v>
      </c>
      <c r="JO194" s="34">
        <f t="shared" si="485"/>
        <v>519.39503798668136</v>
      </c>
      <c r="JP194" s="34">
        <f t="shared" si="485"/>
        <v>517.45984267343715</v>
      </c>
      <c r="JQ194" s="34">
        <f t="shared" si="485"/>
        <v>517.40949406462119</v>
      </c>
      <c r="JR194" s="34">
        <f t="shared" si="485"/>
        <v>518.36493506269562</v>
      </c>
      <c r="JS194" s="34">
        <f t="shared" si="485"/>
        <v>519.10459578819427</v>
      </c>
      <c r="JT194" s="34">
        <f t="shared" si="485"/>
        <v>522.22887070144282</v>
      </c>
      <c r="JU194" s="34">
        <f t="shared" si="485"/>
        <v>528.4574166227959</v>
      </c>
      <c r="JV194" s="34">
        <f t="shared" si="485"/>
        <v>535.88053354671422</v>
      </c>
      <c r="JW194" s="34">
        <f t="shared" si="485"/>
        <v>544.67595693348289</v>
      </c>
      <c r="JX194" s="34">
        <f t="shared" si="485"/>
        <v>556.85803560760303</v>
      </c>
      <c r="JY194" s="34">
        <f t="shared" si="485"/>
        <v>567.2674172118443</v>
      </c>
      <c r="JZ194" s="34">
        <f t="shared" si="485"/>
        <v>574.36575386796278</v>
      </c>
      <c r="KA194" s="34">
        <f t="shared" si="485"/>
        <v>456.6350439721391</v>
      </c>
      <c r="KB194" s="34">
        <f t="shared" si="485"/>
        <v>463.08121425954982</v>
      </c>
      <c r="KC194" s="34">
        <f t="shared" si="485"/>
        <v>469.53925780025338</v>
      </c>
      <c r="KD194" s="34">
        <f t="shared" si="485"/>
        <v>476.4344895172697</v>
      </c>
      <c r="KE194" s="34">
        <f t="shared" si="485"/>
        <v>485.5530503689568</v>
      </c>
      <c r="KF194" s="34">
        <f t="shared" si="485"/>
        <v>493.12186381378189</v>
      </c>
      <c r="KG194" s="34">
        <f t="shared" si="485"/>
        <v>497.92952850293693</v>
      </c>
      <c r="KH194" s="34">
        <f t="shared" si="485"/>
        <v>502.36360336756718</v>
      </c>
      <c r="KI194" s="34">
        <f t="shared" si="485"/>
        <v>512.70478282043507</v>
      </c>
      <c r="KJ194" s="34">
        <f t="shared" si="485"/>
        <v>524.34138338590412</v>
      </c>
      <c r="KK194" s="34">
        <f t="shared" si="485"/>
        <v>536.87235169701023</v>
      </c>
      <c r="KL194" s="34">
        <f t="shared" si="485"/>
        <v>552.40830397052991</v>
      </c>
      <c r="KM194" s="34">
        <f t="shared" si="485"/>
        <v>565.3177954342608</v>
      </c>
      <c r="KN194" s="34">
        <f t="shared" si="485"/>
        <v>574.87150543613893</v>
      </c>
      <c r="KO194" s="34">
        <f t="shared" si="485"/>
        <v>582.96047335994615</v>
      </c>
      <c r="KP194" s="34">
        <f t="shared" si="485"/>
        <v>587.94202099919301</v>
      </c>
      <c r="KQ194" s="34">
        <f t="shared" si="485"/>
        <v>591.33566083402354</v>
      </c>
      <c r="KR194" s="34">
        <f t="shared" si="485"/>
        <v>593.00069083971925</v>
      </c>
      <c r="KS194" s="34">
        <f t="shared" si="485"/>
        <v>594.54963796966979</v>
      </c>
      <c r="KT194" s="34">
        <f t="shared" si="485"/>
        <v>596.97679515205152</v>
      </c>
      <c r="KU194" s="34">
        <f t="shared" si="485"/>
        <v>597.88951289427723</v>
      </c>
      <c r="KV194" s="34">
        <f t="shared" si="485"/>
        <v>597.64183396989836</v>
      </c>
      <c r="KW194" s="34">
        <f t="shared" si="485"/>
        <v>600.25462008297472</v>
      </c>
      <c r="KX194" s="34">
        <f t="shared" si="485"/>
        <v>603.13363408165208</v>
      </c>
      <c r="KY194" s="34">
        <f t="shared" si="485"/>
        <v>603.68477682904563</v>
      </c>
      <c r="KZ194" s="34">
        <f t="shared" si="485"/>
        <v>605.25187005327837</v>
      </c>
      <c r="LA194" s="34">
        <f t="shared" si="485"/>
        <v>608.29594490429656</v>
      </c>
      <c r="LB194" s="34">
        <f t="shared" si="485"/>
        <v>606.94345866685092</v>
      </c>
      <c r="LC194" s="34">
        <f t="shared" si="485"/>
        <v>605.15878388869135</v>
      </c>
      <c r="LD194" s="34">
        <f t="shared" si="485"/>
        <v>607.25450044970455</v>
      </c>
      <c r="LE194" s="34">
        <f t="shared" si="485"/>
        <v>611.27846754042059</v>
      </c>
      <c r="LF194" s="34">
        <f t="shared" si="485"/>
        <v>446.49185664209921</v>
      </c>
      <c r="LG194" s="34">
        <f t="shared" si="485"/>
        <v>449.42822618604714</v>
      </c>
      <c r="LH194" s="34">
        <f t="shared" si="485"/>
        <v>453.69744290894971</v>
      </c>
      <c r="LI194" s="34">
        <f t="shared" si="485"/>
        <v>454.9578065637383</v>
      </c>
      <c r="LJ194" s="34">
        <f t="shared" si="485"/>
        <v>455.85433340352</v>
      </c>
      <c r="LK194" s="34">
        <f t="shared" si="485"/>
        <v>459.47050235699697</v>
      </c>
      <c r="LL194" s="34">
        <f t="shared" si="485"/>
        <v>467.89806001865549</v>
      </c>
      <c r="LM194" s="34">
        <f t="shared" si="485"/>
        <v>471.65676360142191</v>
      </c>
      <c r="LN194" s="34">
        <f t="shared" si="485"/>
        <v>475.26069906523605</v>
      </c>
      <c r="LO194" s="34">
        <f t="shared" si="485"/>
        <v>479.96380099230004</v>
      </c>
      <c r="LP194" s="34">
        <f t="shared" si="485"/>
        <v>479.49875015956042</v>
      </c>
      <c r="LQ194" s="34">
        <f t="shared" si="485"/>
        <v>478.63145854310716</v>
      </c>
      <c r="LR194" s="34">
        <f t="shared" si="485"/>
        <v>480.20297813354449</v>
      </c>
      <c r="LS194" s="34">
        <f t="shared" si="485"/>
        <v>479.5585513117552</v>
      </c>
      <c r="LT194" s="34">
        <f t="shared" si="485"/>
        <v>480.61995046853167</v>
      </c>
      <c r="LU194" s="34">
        <f t="shared" si="485"/>
        <v>482.17523925142831</v>
      </c>
      <c r="LV194" s="34">
        <f t="shared" ref="LV194:NO194" si="486">IF((1-SUMIFS(178:178,168:168,"&lt;="&amp;LV186,168:168,"&gt;"&amp;EOMONTH(LV186,-1)))=0,0,LV190/(1-SUMIFS(178:178,168:168,"&lt;="&amp;LV186,168:168,"&gt;"&amp;EOMONTH(LV186,-1))))</f>
        <v>484.31809337372619</v>
      </c>
      <c r="LW194" s="34">
        <f t="shared" si="486"/>
        <v>486.41196151188035</v>
      </c>
      <c r="LX194" s="34">
        <f t="shared" si="486"/>
        <v>488.17823098127332</v>
      </c>
      <c r="LY194" s="34">
        <f t="shared" si="486"/>
        <v>490.26802440295023</v>
      </c>
      <c r="LZ194" s="34">
        <f t="shared" si="486"/>
        <v>492.45400728367588</v>
      </c>
      <c r="MA194" s="34">
        <f t="shared" si="486"/>
        <v>493.99683992911196</v>
      </c>
      <c r="MB194" s="34">
        <f t="shared" si="486"/>
        <v>495.1055432296896</v>
      </c>
      <c r="MC194" s="34">
        <f t="shared" si="486"/>
        <v>495.64012874758487</v>
      </c>
      <c r="MD194" s="34">
        <f t="shared" si="486"/>
        <v>495.06212277337033</v>
      </c>
      <c r="ME194" s="34">
        <f t="shared" si="486"/>
        <v>494.29351653148518</v>
      </c>
      <c r="MF194" s="34">
        <f t="shared" si="486"/>
        <v>493.00384158404614</v>
      </c>
      <c r="MG194" s="34">
        <f t="shared" si="486"/>
        <v>492.2014369689457</v>
      </c>
      <c r="MH194" s="34">
        <f t="shared" si="486"/>
        <v>491.72998733816604</v>
      </c>
      <c r="MI194" s="34">
        <f t="shared" si="486"/>
        <v>491.24652930720498</v>
      </c>
      <c r="MJ194" s="34">
        <f t="shared" si="486"/>
        <v>490.60372640449208</v>
      </c>
      <c r="MK194" s="34">
        <f t="shared" si="486"/>
        <v>489.4117304882061</v>
      </c>
      <c r="ML194" s="34">
        <f t="shared" si="486"/>
        <v>488.17484634005746</v>
      </c>
      <c r="MM194" s="34">
        <f t="shared" si="486"/>
        <v>486.68384976979769</v>
      </c>
      <c r="MN194" s="34">
        <f t="shared" si="486"/>
        <v>485.79107008084253</v>
      </c>
      <c r="MO194" s="34">
        <f t="shared" si="486"/>
        <v>485.1731774285189</v>
      </c>
      <c r="MP194" s="34">
        <f t="shared" si="486"/>
        <v>484.53568775509274</v>
      </c>
      <c r="MQ194" s="34">
        <f t="shared" si="486"/>
        <v>482.51258193295598</v>
      </c>
      <c r="MR194" s="34">
        <f t="shared" si="486"/>
        <v>479.52030785990172</v>
      </c>
      <c r="MS194" s="34">
        <f t="shared" si="486"/>
        <v>476.36972495574037</v>
      </c>
      <c r="MT194" s="34">
        <f t="shared" si="486"/>
        <v>472.80088689163546</v>
      </c>
      <c r="MU194" s="34">
        <f t="shared" si="486"/>
        <v>469.52463023855734</v>
      </c>
      <c r="MV194" s="34">
        <f t="shared" si="486"/>
        <v>467.62967747462937</v>
      </c>
      <c r="MW194" s="34">
        <f t="shared" si="486"/>
        <v>466.05066677253706</v>
      </c>
      <c r="MX194" s="34">
        <f t="shared" si="486"/>
        <v>465.44711539921332</v>
      </c>
      <c r="MY194" s="34">
        <f t="shared" si="486"/>
        <v>465.33562183377262</v>
      </c>
      <c r="MZ194" s="34">
        <f t="shared" si="486"/>
        <v>465.54745087168294</v>
      </c>
      <c r="NA194" s="34">
        <f t="shared" si="486"/>
        <v>465.84465060445382</v>
      </c>
      <c r="NB194" s="34">
        <f t="shared" si="486"/>
        <v>466.2000627537102</v>
      </c>
      <c r="NC194" s="34">
        <f t="shared" si="486"/>
        <v>466.63896794138458</v>
      </c>
      <c r="ND194" s="34">
        <f t="shared" si="486"/>
        <v>396.93366912446709</v>
      </c>
      <c r="NE194" s="34">
        <f t="shared" si="486"/>
        <v>397.05936564069066</v>
      </c>
      <c r="NF194" s="34">
        <f t="shared" si="486"/>
        <v>397.09691516041403</v>
      </c>
      <c r="NG194" s="34">
        <f t="shared" si="486"/>
        <v>397.10847923609174</v>
      </c>
      <c r="NH194" s="34">
        <f t="shared" si="486"/>
        <v>396.98972916091452</v>
      </c>
      <c r="NI194" s="34">
        <f t="shared" si="486"/>
        <v>396.9587883800836</v>
      </c>
      <c r="NJ194" s="34">
        <f t="shared" si="486"/>
        <v>396.93849385164754</v>
      </c>
      <c r="NK194" s="34">
        <f t="shared" si="486"/>
        <v>396.86848143620466</v>
      </c>
      <c r="NL194" s="34">
        <f t="shared" si="486"/>
        <v>396.66627584424305</v>
      </c>
      <c r="NM194" s="34">
        <f t="shared" si="486"/>
        <v>396.34149377528865</v>
      </c>
      <c r="NN194" s="34">
        <f t="shared" si="486"/>
        <v>395.94396291380076</v>
      </c>
      <c r="NO194" s="35">
        <f t="shared" si="486"/>
        <v>0</v>
      </c>
      <c r="NP194" s="8"/>
      <c r="NQ194" s="8"/>
    </row>
    <row r="195" spans="1:38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</row>
    <row r="196" spans="1:381" x14ac:dyDescent="0.2">
      <c r="A196" s="1"/>
      <c r="B196" s="1"/>
      <c r="C196" s="180" t="str">
        <f>OFMOR_FFF_0!C196</f>
        <v>CFOut</v>
      </c>
      <c r="D196" s="1"/>
      <c r="E196" s="180" t="str">
        <f>OFMOR_FFF_0!E196</f>
        <v>Даты плановых доплат поставщикам товаров</v>
      </c>
      <c r="F196" s="1"/>
      <c r="G196" s="180" t="str">
        <f>OFMOR_FFF_0!G196</f>
        <v>дата</v>
      </c>
      <c r="H196" s="1"/>
      <c r="I196" s="180"/>
      <c r="J196" s="1"/>
      <c r="K196" s="184"/>
      <c r="L196" s="1"/>
      <c r="M196" s="1"/>
      <c r="N196" s="177">
        <f t="shared" ref="N196:BY196" si="487">IF(N100="","",N186+SUMIFS(174:174,168:168,"&lt;="&amp;N100,168:168,"&gt;"&amp;EOMONTH(N100,-1)))</f>
        <v>43503</v>
      </c>
      <c r="O196" s="178">
        <f t="shared" si="487"/>
        <v>43504</v>
      </c>
      <c r="P196" s="178">
        <f t="shared" si="487"/>
        <v>43505</v>
      </c>
      <c r="Q196" s="178">
        <f t="shared" si="487"/>
        <v>43506</v>
      </c>
      <c r="R196" s="178">
        <f t="shared" si="487"/>
        <v>43507</v>
      </c>
      <c r="S196" s="178">
        <f t="shared" si="487"/>
        <v>43508</v>
      </c>
      <c r="T196" s="178">
        <f t="shared" si="487"/>
        <v>43509</v>
      </c>
      <c r="U196" s="178">
        <f t="shared" si="487"/>
        <v>43510</v>
      </c>
      <c r="V196" s="178">
        <f t="shared" si="487"/>
        <v>43511</v>
      </c>
      <c r="W196" s="178">
        <f t="shared" si="487"/>
        <v>43512</v>
      </c>
      <c r="X196" s="178">
        <f t="shared" si="487"/>
        <v>43513</v>
      </c>
      <c r="Y196" s="178">
        <f t="shared" si="487"/>
        <v>43514</v>
      </c>
      <c r="Z196" s="178">
        <f t="shared" si="487"/>
        <v>43515</v>
      </c>
      <c r="AA196" s="178">
        <f t="shared" si="487"/>
        <v>43516</v>
      </c>
      <c r="AB196" s="178">
        <f t="shared" si="487"/>
        <v>43517</v>
      </c>
      <c r="AC196" s="178">
        <f t="shared" si="487"/>
        <v>43518</v>
      </c>
      <c r="AD196" s="178">
        <f t="shared" si="487"/>
        <v>43519</v>
      </c>
      <c r="AE196" s="178">
        <f t="shared" si="487"/>
        <v>43520</v>
      </c>
      <c r="AF196" s="178">
        <f t="shared" si="487"/>
        <v>43521</v>
      </c>
      <c r="AG196" s="178">
        <f t="shared" si="487"/>
        <v>43522</v>
      </c>
      <c r="AH196" s="178">
        <f t="shared" si="487"/>
        <v>43523</v>
      </c>
      <c r="AI196" s="178">
        <f t="shared" si="487"/>
        <v>43524</v>
      </c>
      <c r="AJ196" s="178">
        <f t="shared" si="487"/>
        <v>43525</v>
      </c>
      <c r="AK196" s="178">
        <f t="shared" si="487"/>
        <v>43526</v>
      </c>
      <c r="AL196" s="178">
        <f t="shared" si="487"/>
        <v>43527</v>
      </c>
      <c r="AM196" s="178">
        <f t="shared" si="487"/>
        <v>43528</v>
      </c>
      <c r="AN196" s="178">
        <f t="shared" si="487"/>
        <v>43529</v>
      </c>
      <c r="AO196" s="178">
        <f t="shared" si="487"/>
        <v>43530</v>
      </c>
      <c r="AP196" s="178">
        <f t="shared" si="487"/>
        <v>43531</v>
      </c>
      <c r="AQ196" s="178">
        <f t="shared" si="487"/>
        <v>43532</v>
      </c>
      <c r="AR196" s="178">
        <f t="shared" si="487"/>
        <v>43533</v>
      </c>
      <c r="AS196" s="178">
        <f t="shared" si="487"/>
        <v>43534</v>
      </c>
      <c r="AT196" s="178">
        <f t="shared" si="487"/>
        <v>43535</v>
      </c>
      <c r="AU196" s="178">
        <f t="shared" si="487"/>
        <v>43536</v>
      </c>
      <c r="AV196" s="178">
        <f t="shared" si="487"/>
        <v>43537</v>
      </c>
      <c r="AW196" s="178">
        <f t="shared" si="487"/>
        <v>43538</v>
      </c>
      <c r="AX196" s="178">
        <f t="shared" si="487"/>
        <v>43539</v>
      </c>
      <c r="AY196" s="178">
        <f t="shared" si="487"/>
        <v>43540</v>
      </c>
      <c r="AZ196" s="178">
        <f t="shared" si="487"/>
        <v>43541</v>
      </c>
      <c r="BA196" s="178">
        <f t="shared" si="487"/>
        <v>43542</v>
      </c>
      <c r="BB196" s="178">
        <f t="shared" si="487"/>
        <v>43543</v>
      </c>
      <c r="BC196" s="178">
        <f t="shared" si="487"/>
        <v>43544</v>
      </c>
      <c r="BD196" s="178">
        <f t="shared" si="487"/>
        <v>43545</v>
      </c>
      <c r="BE196" s="178">
        <f t="shared" si="487"/>
        <v>43546</v>
      </c>
      <c r="BF196" s="178">
        <f t="shared" si="487"/>
        <v>43547</v>
      </c>
      <c r="BG196" s="178">
        <f t="shared" si="487"/>
        <v>43548</v>
      </c>
      <c r="BH196" s="178">
        <f t="shared" si="487"/>
        <v>43549</v>
      </c>
      <c r="BI196" s="178">
        <f t="shared" si="487"/>
        <v>43550</v>
      </c>
      <c r="BJ196" s="178">
        <f t="shared" si="487"/>
        <v>43551</v>
      </c>
      <c r="BK196" s="178">
        <f t="shared" si="487"/>
        <v>43552</v>
      </c>
      <c r="BL196" s="178">
        <f t="shared" si="487"/>
        <v>43553</v>
      </c>
      <c r="BM196" s="178">
        <f t="shared" si="487"/>
        <v>43554</v>
      </c>
      <c r="BN196" s="178">
        <f t="shared" si="487"/>
        <v>43555</v>
      </c>
      <c r="BO196" s="178">
        <f t="shared" si="487"/>
        <v>43556</v>
      </c>
      <c r="BP196" s="178">
        <f t="shared" si="487"/>
        <v>43557</v>
      </c>
      <c r="BQ196" s="178">
        <f t="shared" si="487"/>
        <v>43558</v>
      </c>
      <c r="BR196" s="178">
        <f t="shared" si="487"/>
        <v>43559</v>
      </c>
      <c r="BS196" s="178">
        <f t="shared" si="487"/>
        <v>43560</v>
      </c>
      <c r="BT196" s="178">
        <f t="shared" si="487"/>
        <v>43561</v>
      </c>
      <c r="BU196" s="178">
        <f t="shared" si="487"/>
        <v>43562</v>
      </c>
      <c r="BV196" s="178">
        <f t="shared" si="487"/>
        <v>43563</v>
      </c>
      <c r="BW196" s="178">
        <f t="shared" si="487"/>
        <v>43564</v>
      </c>
      <c r="BX196" s="178">
        <f t="shared" si="487"/>
        <v>43565</v>
      </c>
      <c r="BY196" s="178">
        <f t="shared" si="487"/>
        <v>43566</v>
      </c>
      <c r="BZ196" s="178">
        <f t="shared" ref="BZ196:EK196" si="488">IF(BZ100="","",BZ186+SUMIFS(174:174,168:168,"&lt;="&amp;BZ100,168:168,"&gt;"&amp;EOMONTH(BZ100,-1)))</f>
        <v>43567</v>
      </c>
      <c r="CA196" s="178">
        <f t="shared" si="488"/>
        <v>43568</v>
      </c>
      <c r="CB196" s="178">
        <f t="shared" si="488"/>
        <v>43569</v>
      </c>
      <c r="CC196" s="178">
        <f t="shared" si="488"/>
        <v>43570</v>
      </c>
      <c r="CD196" s="178">
        <f t="shared" si="488"/>
        <v>43571</v>
      </c>
      <c r="CE196" s="178">
        <f t="shared" si="488"/>
        <v>43572</v>
      </c>
      <c r="CF196" s="178">
        <f t="shared" si="488"/>
        <v>43573</v>
      </c>
      <c r="CG196" s="178">
        <f t="shared" si="488"/>
        <v>43574</v>
      </c>
      <c r="CH196" s="178">
        <f t="shared" si="488"/>
        <v>43575</v>
      </c>
      <c r="CI196" s="178">
        <f t="shared" si="488"/>
        <v>43576</v>
      </c>
      <c r="CJ196" s="178">
        <f t="shared" si="488"/>
        <v>43577</v>
      </c>
      <c r="CK196" s="178">
        <f t="shared" si="488"/>
        <v>43578</v>
      </c>
      <c r="CL196" s="178">
        <f t="shared" si="488"/>
        <v>43579</v>
      </c>
      <c r="CM196" s="178">
        <f t="shared" si="488"/>
        <v>43580</v>
      </c>
      <c r="CN196" s="178">
        <f t="shared" si="488"/>
        <v>43581</v>
      </c>
      <c r="CO196" s="178">
        <f t="shared" si="488"/>
        <v>43582</v>
      </c>
      <c r="CP196" s="178">
        <f t="shared" si="488"/>
        <v>43583</v>
      </c>
      <c r="CQ196" s="178">
        <f t="shared" si="488"/>
        <v>43584</v>
      </c>
      <c r="CR196" s="178">
        <f t="shared" si="488"/>
        <v>43585</v>
      </c>
      <c r="CS196" s="178">
        <f t="shared" si="488"/>
        <v>43586</v>
      </c>
      <c r="CT196" s="178">
        <f t="shared" si="488"/>
        <v>43587</v>
      </c>
      <c r="CU196" s="178">
        <f t="shared" si="488"/>
        <v>43588</v>
      </c>
      <c r="CV196" s="178">
        <f t="shared" si="488"/>
        <v>43589</v>
      </c>
      <c r="CW196" s="178">
        <f t="shared" si="488"/>
        <v>43590</v>
      </c>
      <c r="CX196" s="178">
        <f t="shared" si="488"/>
        <v>43591</v>
      </c>
      <c r="CY196" s="178">
        <f t="shared" si="488"/>
        <v>43592</v>
      </c>
      <c r="CZ196" s="178">
        <f t="shared" si="488"/>
        <v>43598</v>
      </c>
      <c r="DA196" s="178">
        <f t="shared" si="488"/>
        <v>43599</v>
      </c>
      <c r="DB196" s="178">
        <f t="shared" si="488"/>
        <v>43600</v>
      </c>
      <c r="DC196" s="178">
        <f t="shared" si="488"/>
        <v>43601</v>
      </c>
      <c r="DD196" s="178">
        <f t="shared" si="488"/>
        <v>43602</v>
      </c>
      <c r="DE196" s="178">
        <f t="shared" si="488"/>
        <v>43603</v>
      </c>
      <c r="DF196" s="178">
        <f t="shared" si="488"/>
        <v>43604</v>
      </c>
      <c r="DG196" s="178">
        <f t="shared" si="488"/>
        <v>43605</v>
      </c>
      <c r="DH196" s="178">
        <f t="shared" si="488"/>
        <v>43606</v>
      </c>
      <c r="DI196" s="178">
        <f t="shared" si="488"/>
        <v>43607</v>
      </c>
      <c r="DJ196" s="178">
        <f t="shared" si="488"/>
        <v>43608</v>
      </c>
      <c r="DK196" s="178">
        <f t="shared" si="488"/>
        <v>43609</v>
      </c>
      <c r="DL196" s="178">
        <f t="shared" si="488"/>
        <v>43610</v>
      </c>
      <c r="DM196" s="178">
        <f t="shared" si="488"/>
        <v>43611</v>
      </c>
      <c r="DN196" s="178">
        <f t="shared" si="488"/>
        <v>43612</v>
      </c>
      <c r="DO196" s="178">
        <f t="shared" si="488"/>
        <v>43613</v>
      </c>
      <c r="DP196" s="178">
        <f t="shared" si="488"/>
        <v>43614</v>
      </c>
      <c r="DQ196" s="178">
        <f t="shared" si="488"/>
        <v>43615</v>
      </c>
      <c r="DR196" s="178">
        <f t="shared" si="488"/>
        <v>43616</v>
      </c>
      <c r="DS196" s="178">
        <f t="shared" si="488"/>
        <v>43617</v>
      </c>
      <c r="DT196" s="178">
        <f t="shared" si="488"/>
        <v>43618</v>
      </c>
      <c r="DU196" s="178">
        <f t="shared" si="488"/>
        <v>43619</v>
      </c>
      <c r="DV196" s="178">
        <f t="shared" si="488"/>
        <v>43620</v>
      </c>
      <c r="DW196" s="178">
        <f t="shared" si="488"/>
        <v>43621</v>
      </c>
      <c r="DX196" s="178">
        <f t="shared" si="488"/>
        <v>43622</v>
      </c>
      <c r="DY196" s="178">
        <f t="shared" si="488"/>
        <v>43623</v>
      </c>
      <c r="DZ196" s="178">
        <f t="shared" si="488"/>
        <v>43624</v>
      </c>
      <c r="EA196" s="178">
        <f t="shared" si="488"/>
        <v>43625</v>
      </c>
      <c r="EB196" s="178">
        <f t="shared" si="488"/>
        <v>43626</v>
      </c>
      <c r="EC196" s="178">
        <f t="shared" si="488"/>
        <v>43627</v>
      </c>
      <c r="ED196" s="178">
        <f t="shared" si="488"/>
        <v>43628</v>
      </c>
      <c r="EE196" s="178">
        <f t="shared" si="488"/>
        <v>43629</v>
      </c>
      <c r="EF196" s="178">
        <f t="shared" si="488"/>
        <v>43630</v>
      </c>
      <c r="EG196" s="178">
        <f t="shared" si="488"/>
        <v>43631</v>
      </c>
      <c r="EH196" s="178">
        <f t="shared" si="488"/>
        <v>43632</v>
      </c>
      <c r="EI196" s="178">
        <f t="shared" si="488"/>
        <v>43633</v>
      </c>
      <c r="EJ196" s="178">
        <f t="shared" si="488"/>
        <v>43634</v>
      </c>
      <c r="EK196" s="178">
        <f t="shared" si="488"/>
        <v>43635</v>
      </c>
      <c r="EL196" s="178">
        <f t="shared" ref="EL196:GW196" si="489">IF(EL100="","",EL186+SUMIFS(174:174,168:168,"&lt;="&amp;EL100,168:168,"&gt;"&amp;EOMONTH(EL100,-1)))</f>
        <v>43636</v>
      </c>
      <c r="EM196" s="178">
        <f t="shared" si="489"/>
        <v>43637</v>
      </c>
      <c r="EN196" s="178">
        <f t="shared" si="489"/>
        <v>43638</v>
      </c>
      <c r="EO196" s="178">
        <f t="shared" si="489"/>
        <v>43639</v>
      </c>
      <c r="EP196" s="178">
        <f t="shared" si="489"/>
        <v>43640</v>
      </c>
      <c r="EQ196" s="178">
        <f t="shared" si="489"/>
        <v>43641</v>
      </c>
      <c r="ER196" s="178">
        <f t="shared" si="489"/>
        <v>43642</v>
      </c>
      <c r="ES196" s="178">
        <f t="shared" si="489"/>
        <v>43643</v>
      </c>
      <c r="ET196" s="178">
        <f t="shared" si="489"/>
        <v>43644</v>
      </c>
      <c r="EU196" s="178">
        <f t="shared" si="489"/>
        <v>43645</v>
      </c>
      <c r="EV196" s="178">
        <f t="shared" si="489"/>
        <v>43646</v>
      </c>
      <c r="EW196" s="178">
        <f t="shared" si="489"/>
        <v>43647</v>
      </c>
      <c r="EX196" s="178">
        <f t="shared" si="489"/>
        <v>43648</v>
      </c>
      <c r="EY196" s="178">
        <f t="shared" si="489"/>
        <v>43649</v>
      </c>
      <c r="EZ196" s="178">
        <f t="shared" si="489"/>
        <v>43650</v>
      </c>
      <c r="FA196" s="178">
        <f t="shared" si="489"/>
        <v>43651</v>
      </c>
      <c r="FB196" s="178">
        <f t="shared" si="489"/>
        <v>43652</v>
      </c>
      <c r="FC196" s="178">
        <f t="shared" si="489"/>
        <v>43653</v>
      </c>
      <c r="FD196" s="178">
        <f t="shared" si="489"/>
        <v>43654</v>
      </c>
      <c r="FE196" s="178">
        <f t="shared" si="489"/>
        <v>43655</v>
      </c>
      <c r="FF196" s="178">
        <f t="shared" si="489"/>
        <v>43656</v>
      </c>
      <c r="FG196" s="178">
        <f t="shared" si="489"/>
        <v>43657</v>
      </c>
      <c r="FH196" s="178">
        <f t="shared" si="489"/>
        <v>43658</v>
      </c>
      <c r="FI196" s="178">
        <f t="shared" si="489"/>
        <v>43659</v>
      </c>
      <c r="FJ196" s="178">
        <f t="shared" si="489"/>
        <v>43660</v>
      </c>
      <c r="FK196" s="178">
        <f t="shared" si="489"/>
        <v>43661</v>
      </c>
      <c r="FL196" s="178">
        <f t="shared" si="489"/>
        <v>43662</v>
      </c>
      <c r="FM196" s="178">
        <f t="shared" si="489"/>
        <v>43663</v>
      </c>
      <c r="FN196" s="178">
        <f t="shared" si="489"/>
        <v>43664</v>
      </c>
      <c r="FO196" s="178">
        <f t="shared" si="489"/>
        <v>43665</v>
      </c>
      <c r="FP196" s="178">
        <f t="shared" si="489"/>
        <v>43666</v>
      </c>
      <c r="FQ196" s="178">
        <f t="shared" si="489"/>
        <v>43667</v>
      </c>
      <c r="FR196" s="178">
        <f t="shared" si="489"/>
        <v>43668</v>
      </c>
      <c r="FS196" s="178">
        <f t="shared" si="489"/>
        <v>43669</v>
      </c>
      <c r="FT196" s="178">
        <f t="shared" si="489"/>
        <v>43670</v>
      </c>
      <c r="FU196" s="178">
        <f t="shared" si="489"/>
        <v>43671</v>
      </c>
      <c r="FV196" s="178">
        <f t="shared" si="489"/>
        <v>43672</v>
      </c>
      <c r="FW196" s="178">
        <f t="shared" si="489"/>
        <v>43673</v>
      </c>
      <c r="FX196" s="178">
        <f t="shared" si="489"/>
        <v>43674</v>
      </c>
      <c r="FY196" s="178">
        <f t="shared" si="489"/>
        <v>43675</v>
      </c>
      <c r="FZ196" s="178">
        <f t="shared" si="489"/>
        <v>43676</v>
      </c>
      <c r="GA196" s="178">
        <f t="shared" si="489"/>
        <v>43677</v>
      </c>
      <c r="GB196" s="178">
        <f t="shared" si="489"/>
        <v>43678</v>
      </c>
      <c r="GC196" s="178">
        <f t="shared" si="489"/>
        <v>43679</v>
      </c>
      <c r="GD196" s="178">
        <f t="shared" si="489"/>
        <v>43680</v>
      </c>
      <c r="GE196" s="178">
        <f t="shared" si="489"/>
        <v>43681</v>
      </c>
      <c r="GF196" s="178">
        <f t="shared" si="489"/>
        <v>43682</v>
      </c>
      <c r="GG196" s="178">
        <f t="shared" si="489"/>
        <v>43683</v>
      </c>
      <c r="GH196" s="178">
        <f t="shared" si="489"/>
        <v>43684</v>
      </c>
      <c r="GI196" s="178">
        <f t="shared" si="489"/>
        <v>43685</v>
      </c>
      <c r="GJ196" s="178">
        <f t="shared" si="489"/>
        <v>43686</v>
      </c>
      <c r="GK196" s="178">
        <f t="shared" si="489"/>
        <v>43687</v>
      </c>
      <c r="GL196" s="178">
        <f t="shared" si="489"/>
        <v>43688</v>
      </c>
      <c r="GM196" s="178">
        <f t="shared" si="489"/>
        <v>43684</v>
      </c>
      <c r="GN196" s="178">
        <f t="shared" si="489"/>
        <v>43685</v>
      </c>
      <c r="GO196" s="178">
        <f t="shared" si="489"/>
        <v>43686</v>
      </c>
      <c r="GP196" s="178">
        <f t="shared" si="489"/>
        <v>43687</v>
      </c>
      <c r="GQ196" s="178">
        <f t="shared" si="489"/>
        <v>43688</v>
      </c>
      <c r="GR196" s="178">
        <f t="shared" si="489"/>
        <v>43689</v>
      </c>
      <c r="GS196" s="178">
        <f t="shared" si="489"/>
        <v>43690</v>
      </c>
      <c r="GT196" s="178">
        <f t="shared" si="489"/>
        <v>43691</v>
      </c>
      <c r="GU196" s="178">
        <f t="shared" si="489"/>
        <v>43692</v>
      </c>
      <c r="GV196" s="178">
        <f t="shared" si="489"/>
        <v>43693</v>
      </c>
      <c r="GW196" s="178">
        <f t="shared" si="489"/>
        <v>43694</v>
      </c>
      <c r="GX196" s="178">
        <f t="shared" ref="GX196:JI196" si="490">IF(GX100="","",GX186+SUMIFS(174:174,168:168,"&lt;="&amp;GX100,168:168,"&gt;"&amp;EOMONTH(GX100,-1)))</f>
        <v>43695</v>
      </c>
      <c r="GY196" s="178">
        <f t="shared" si="490"/>
        <v>43696</v>
      </c>
      <c r="GZ196" s="178">
        <f t="shared" si="490"/>
        <v>43697</v>
      </c>
      <c r="HA196" s="178">
        <f t="shared" si="490"/>
        <v>43698</v>
      </c>
      <c r="HB196" s="178">
        <f t="shared" si="490"/>
        <v>43699</v>
      </c>
      <c r="HC196" s="178">
        <f t="shared" si="490"/>
        <v>43700</v>
      </c>
      <c r="HD196" s="178">
        <f t="shared" si="490"/>
        <v>43701</v>
      </c>
      <c r="HE196" s="178">
        <f t="shared" si="490"/>
        <v>43702</v>
      </c>
      <c r="HF196" s="178">
        <f t="shared" si="490"/>
        <v>43703</v>
      </c>
      <c r="HG196" s="178">
        <f t="shared" si="490"/>
        <v>43704</v>
      </c>
      <c r="HH196" s="178">
        <f t="shared" si="490"/>
        <v>43705</v>
      </c>
      <c r="HI196" s="178">
        <f t="shared" si="490"/>
        <v>43706</v>
      </c>
      <c r="HJ196" s="178">
        <f t="shared" si="490"/>
        <v>43707</v>
      </c>
      <c r="HK196" s="178">
        <f t="shared" si="490"/>
        <v>43708</v>
      </c>
      <c r="HL196" s="178">
        <f t="shared" si="490"/>
        <v>43709</v>
      </c>
      <c r="HM196" s="178">
        <f t="shared" si="490"/>
        <v>43710</v>
      </c>
      <c r="HN196" s="178">
        <f t="shared" si="490"/>
        <v>43711</v>
      </c>
      <c r="HO196" s="178">
        <f t="shared" si="490"/>
        <v>43712</v>
      </c>
      <c r="HP196" s="178">
        <f t="shared" si="490"/>
        <v>43713</v>
      </c>
      <c r="HQ196" s="178">
        <f t="shared" si="490"/>
        <v>43714</v>
      </c>
      <c r="HR196" s="178">
        <f t="shared" si="490"/>
        <v>43715</v>
      </c>
      <c r="HS196" s="178">
        <f t="shared" si="490"/>
        <v>43716</v>
      </c>
      <c r="HT196" s="178">
        <f t="shared" si="490"/>
        <v>43717</v>
      </c>
      <c r="HU196" s="178">
        <f t="shared" si="490"/>
        <v>43718</v>
      </c>
      <c r="HV196" s="178">
        <f t="shared" si="490"/>
        <v>43719</v>
      </c>
      <c r="HW196" s="178">
        <f t="shared" si="490"/>
        <v>43720</v>
      </c>
      <c r="HX196" s="178">
        <f t="shared" si="490"/>
        <v>43721</v>
      </c>
      <c r="HY196" s="178">
        <f t="shared" si="490"/>
        <v>43722</v>
      </c>
      <c r="HZ196" s="178">
        <f t="shared" si="490"/>
        <v>43723</v>
      </c>
      <c r="IA196" s="178">
        <f t="shared" si="490"/>
        <v>43724</v>
      </c>
      <c r="IB196" s="178">
        <f t="shared" si="490"/>
        <v>43725</v>
      </c>
      <c r="IC196" s="178">
        <f t="shared" si="490"/>
        <v>43726</v>
      </c>
      <c r="ID196" s="178">
        <f t="shared" si="490"/>
        <v>43727</v>
      </c>
      <c r="IE196" s="178">
        <f t="shared" si="490"/>
        <v>43728</v>
      </c>
      <c r="IF196" s="178">
        <f t="shared" si="490"/>
        <v>43729</v>
      </c>
      <c r="IG196" s="178">
        <f t="shared" si="490"/>
        <v>43730</v>
      </c>
      <c r="IH196" s="178">
        <f t="shared" si="490"/>
        <v>43731</v>
      </c>
      <c r="II196" s="178">
        <f t="shared" si="490"/>
        <v>43732</v>
      </c>
      <c r="IJ196" s="178">
        <f t="shared" si="490"/>
        <v>43733</v>
      </c>
      <c r="IK196" s="178">
        <f t="shared" si="490"/>
        <v>43734</v>
      </c>
      <c r="IL196" s="178">
        <f t="shared" si="490"/>
        <v>43735</v>
      </c>
      <c r="IM196" s="178">
        <f t="shared" si="490"/>
        <v>43736</v>
      </c>
      <c r="IN196" s="178">
        <f t="shared" si="490"/>
        <v>43737</v>
      </c>
      <c r="IO196" s="178">
        <f t="shared" si="490"/>
        <v>43738</v>
      </c>
      <c r="IP196" s="178">
        <f t="shared" si="490"/>
        <v>43739</v>
      </c>
      <c r="IQ196" s="178">
        <f t="shared" si="490"/>
        <v>43740</v>
      </c>
      <c r="IR196" s="178">
        <f t="shared" si="490"/>
        <v>43741</v>
      </c>
      <c r="IS196" s="178">
        <f t="shared" si="490"/>
        <v>43742</v>
      </c>
      <c r="IT196" s="178">
        <f t="shared" si="490"/>
        <v>43743</v>
      </c>
      <c r="IU196" s="178">
        <f t="shared" si="490"/>
        <v>43744</v>
      </c>
      <c r="IV196" s="178">
        <f t="shared" si="490"/>
        <v>43745</v>
      </c>
      <c r="IW196" s="178">
        <f t="shared" si="490"/>
        <v>43746</v>
      </c>
      <c r="IX196" s="178">
        <f t="shared" si="490"/>
        <v>43747</v>
      </c>
      <c r="IY196" s="178">
        <f t="shared" si="490"/>
        <v>43748</v>
      </c>
      <c r="IZ196" s="178">
        <f t="shared" si="490"/>
        <v>43749</v>
      </c>
      <c r="JA196" s="178">
        <f t="shared" si="490"/>
        <v>43750</v>
      </c>
      <c r="JB196" s="178">
        <f t="shared" si="490"/>
        <v>43751</v>
      </c>
      <c r="JC196" s="178">
        <f t="shared" si="490"/>
        <v>43752</v>
      </c>
      <c r="JD196" s="178">
        <f t="shared" si="490"/>
        <v>43753</v>
      </c>
      <c r="JE196" s="178">
        <f t="shared" si="490"/>
        <v>43754</v>
      </c>
      <c r="JF196" s="178">
        <f t="shared" si="490"/>
        <v>43755</v>
      </c>
      <c r="JG196" s="178">
        <f t="shared" si="490"/>
        <v>43756</v>
      </c>
      <c r="JH196" s="178">
        <f t="shared" si="490"/>
        <v>43757</v>
      </c>
      <c r="JI196" s="178">
        <f t="shared" si="490"/>
        <v>43758</v>
      </c>
      <c r="JJ196" s="178">
        <f t="shared" ref="JJ196:LU196" si="491">IF(JJ100="","",JJ186+SUMIFS(174:174,168:168,"&lt;="&amp;JJ100,168:168,"&gt;"&amp;EOMONTH(JJ100,-1)))</f>
        <v>43759</v>
      </c>
      <c r="JK196" s="178">
        <f t="shared" si="491"/>
        <v>43760</v>
      </c>
      <c r="JL196" s="178">
        <f t="shared" si="491"/>
        <v>43761</v>
      </c>
      <c r="JM196" s="178">
        <f t="shared" si="491"/>
        <v>43762</v>
      </c>
      <c r="JN196" s="178">
        <f t="shared" si="491"/>
        <v>43763</v>
      </c>
      <c r="JO196" s="178">
        <f t="shared" si="491"/>
        <v>43764</v>
      </c>
      <c r="JP196" s="178">
        <f t="shared" si="491"/>
        <v>43765</v>
      </c>
      <c r="JQ196" s="178">
        <f t="shared" si="491"/>
        <v>43766</v>
      </c>
      <c r="JR196" s="178">
        <f t="shared" si="491"/>
        <v>43767</v>
      </c>
      <c r="JS196" s="178">
        <f t="shared" si="491"/>
        <v>43768</v>
      </c>
      <c r="JT196" s="178">
        <f t="shared" si="491"/>
        <v>43769</v>
      </c>
      <c r="JU196" s="178">
        <f t="shared" si="491"/>
        <v>43770</v>
      </c>
      <c r="JV196" s="178">
        <f t="shared" si="491"/>
        <v>43771</v>
      </c>
      <c r="JW196" s="178">
        <f t="shared" si="491"/>
        <v>43772</v>
      </c>
      <c r="JX196" s="178">
        <f t="shared" si="491"/>
        <v>43773</v>
      </c>
      <c r="JY196" s="178">
        <f t="shared" si="491"/>
        <v>43774</v>
      </c>
      <c r="JZ196" s="178">
        <f t="shared" si="491"/>
        <v>43775</v>
      </c>
      <c r="KA196" s="178">
        <f t="shared" si="491"/>
        <v>43785</v>
      </c>
      <c r="KB196" s="178">
        <f t="shared" si="491"/>
        <v>43786</v>
      </c>
      <c r="KC196" s="178">
        <f t="shared" si="491"/>
        <v>43787</v>
      </c>
      <c r="KD196" s="178">
        <f t="shared" si="491"/>
        <v>43788</v>
      </c>
      <c r="KE196" s="178">
        <f t="shared" si="491"/>
        <v>43789</v>
      </c>
      <c r="KF196" s="178">
        <f t="shared" si="491"/>
        <v>43790</v>
      </c>
      <c r="KG196" s="178">
        <f t="shared" si="491"/>
        <v>43791</v>
      </c>
      <c r="KH196" s="178">
        <f t="shared" si="491"/>
        <v>43792</v>
      </c>
      <c r="KI196" s="178">
        <f t="shared" si="491"/>
        <v>43793</v>
      </c>
      <c r="KJ196" s="178">
        <f t="shared" si="491"/>
        <v>43794</v>
      </c>
      <c r="KK196" s="178">
        <f t="shared" si="491"/>
        <v>43795</v>
      </c>
      <c r="KL196" s="178">
        <f t="shared" si="491"/>
        <v>43796</v>
      </c>
      <c r="KM196" s="178">
        <f t="shared" si="491"/>
        <v>43797</v>
      </c>
      <c r="KN196" s="178">
        <f t="shared" si="491"/>
        <v>43798</v>
      </c>
      <c r="KO196" s="178">
        <f t="shared" si="491"/>
        <v>43799</v>
      </c>
      <c r="KP196" s="178">
        <f t="shared" si="491"/>
        <v>43800</v>
      </c>
      <c r="KQ196" s="178">
        <f t="shared" si="491"/>
        <v>43801</v>
      </c>
      <c r="KR196" s="178">
        <f t="shared" si="491"/>
        <v>43802</v>
      </c>
      <c r="KS196" s="178">
        <f t="shared" si="491"/>
        <v>43803</v>
      </c>
      <c r="KT196" s="178">
        <f t="shared" si="491"/>
        <v>43804</v>
      </c>
      <c r="KU196" s="178">
        <f t="shared" si="491"/>
        <v>43805</v>
      </c>
      <c r="KV196" s="178">
        <f t="shared" si="491"/>
        <v>43806</v>
      </c>
      <c r="KW196" s="178">
        <f t="shared" si="491"/>
        <v>43807</v>
      </c>
      <c r="KX196" s="178">
        <f t="shared" si="491"/>
        <v>43808</v>
      </c>
      <c r="KY196" s="178">
        <f t="shared" si="491"/>
        <v>43809</v>
      </c>
      <c r="KZ196" s="178">
        <f t="shared" si="491"/>
        <v>43810</v>
      </c>
      <c r="LA196" s="178">
        <f t="shared" si="491"/>
        <v>43811</v>
      </c>
      <c r="LB196" s="178">
        <f t="shared" si="491"/>
        <v>43812</v>
      </c>
      <c r="LC196" s="178">
        <f t="shared" si="491"/>
        <v>43813</v>
      </c>
      <c r="LD196" s="178">
        <f t="shared" si="491"/>
        <v>43814</v>
      </c>
      <c r="LE196" s="178">
        <f t="shared" si="491"/>
        <v>43815</v>
      </c>
      <c r="LF196" s="178">
        <f t="shared" si="491"/>
        <v>43816</v>
      </c>
      <c r="LG196" s="178">
        <f t="shared" si="491"/>
        <v>43817</v>
      </c>
      <c r="LH196" s="178">
        <f t="shared" si="491"/>
        <v>43818</v>
      </c>
      <c r="LI196" s="178">
        <f t="shared" si="491"/>
        <v>43819</v>
      </c>
      <c r="LJ196" s="178">
        <f t="shared" si="491"/>
        <v>43820</v>
      </c>
      <c r="LK196" s="178">
        <f t="shared" si="491"/>
        <v>43821</v>
      </c>
      <c r="LL196" s="178">
        <f t="shared" si="491"/>
        <v>43822</v>
      </c>
      <c r="LM196" s="178">
        <f t="shared" si="491"/>
        <v>43823</v>
      </c>
      <c r="LN196" s="178">
        <f t="shared" si="491"/>
        <v>43824</v>
      </c>
      <c r="LO196" s="178">
        <f t="shared" si="491"/>
        <v>43825</v>
      </c>
      <c r="LP196" s="178">
        <f t="shared" si="491"/>
        <v>43826</v>
      </c>
      <c r="LQ196" s="178">
        <f t="shared" si="491"/>
        <v>43827</v>
      </c>
      <c r="LR196" s="178">
        <f t="shared" si="491"/>
        <v>43828</v>
      </c>
      <c r="LS196" s="178">
        <f t="shared" si="491"/>
        <v>43829</v>
      </c>
      <c r="LT196" s="178">
        <f t="shared" si="491"/>
        <v>43830</v>
      </c>
      <c r="LU196" s="178">
        <f t="shared" si="491"/>
        <v>43831</v>
      </c>
      <c r="LV196" s="178">
        <f t="shared" ref="LV196:NO196" si="492">IF(LV100="","",LV186+SUMIFS(174:174,168:168,"&lt;="&amp;LV100,168:168,"&gt;"&amp;EOMONTH(LV100,-1)))</f>
        <v>43832</v>
      </c>
      <c r="LW196" s="178">
        <f t="shared" si="492"/>
        <v>43833</v>
      </c>
      <c r="LX196" s="178">
        <f t="shared" si="492"/>
        <v>43834</v>
      </c>
      <c r="LY196" s="178">
        <f t="shared" si="492"/>
        <v>43835</v>
      </c>
      <c r="LZ196" s="178">
        <f t="shared" si="492"/>
        <v>43836</v>
      </c>
      <c r="MA196" s="178">
        <f t="shared" si="492"/>
        <v>43837</v>
      </c>
      <c r="MB196" s="178">
        <f t="shared" si="492"/>
        <v>43838</v>
      </c>
      <c r="MC196" s="178">
        <f t="shared" si="492"/>
        <v>43839</v>
      </c>
      <c r="MD196" s="178">
        <f t="shared" si="492"/>
        <v>43840</v>
      </c>
      <c r="ME196" s="178">
        <f t="shared" si="492"/>
        <v>43841</v>
      </c>
      <c r="MF196" s="178">
        <f t="shared" si="492"/>
        <v>43842</v>
      </c>
      <c r="MG196" s="178">
        <f t="shared" si="492"/>
        <v>43843</v>
      </c>
      <c r="MH196" s="178">
        <f t="shared" si="492"/>
        <v>43844</v>
      </c>
      <c r="MI196" s="178">
        <f t="shared" si="492"/>
        <v>43845</v>
      </c>
      <c r="MJ196" s="178">
        <f t="shared" si="492"/>
        <v>43846</v>
      </c>
      <c r="MK196" s="178">
        <f t="shared" si="492"/>
        <v>43847</v>
      </c>
      <c r="ML196" s="178">
        <f t="shared" si="492"/>
        <v>43848</v>
      </c>
      <c r="MM196" s="178">
        <f t="shared" si="492"/>
        <v>43849</v>
      </c>
      <c r="MN196" s="178">
        <f t="shared" si="492"/>
        <v>43850</v>
      </c>
      <c r="MO196" s="178">
        <f t="shared" si="492"/>
        <v>43851</v>
      </c>
      <c r="MP196" s="178">
        <f t="shared" si="492"/>
        <v>43852</v>
      </c>
      <c r="MQ196" s="178">
        <f t="shared" si="492"/>
        <v>43853</v>
      </c>
      <c r="MR196" s="178">
        <f t="shared" si="492"/>
        <v>43854</v>
      </c>
      <c r="MS196" s="178">
        <f t="shared" si="492"/>
        <v>43855</v>
      </c>
      <c r="MT196" s="178">
        <f t="shared" si="492"/>
        <v>43856</v>
      </c>
      <c r="MU196" s="178">
        <f t="shared" si="492"/>
        <v>43857</v>
      </c>
      <c r="MV196" s="178">
        <f t="shared" si="492"/>
        <v>43858</v>
      </c>
      <c r="MW196" s="178">
        <f t="shared" si="492"/>
        <v>43859</v>
      </c>
      <c r="MX196" s="178">
        <f t="shared" si="492"/>
        <v>43860</v>
      </c>
      <c r="MY196" s="178">
        <f t="shared" si="492"/>
        <v>43861</v>
      </c>
      <c r="MZ196" s="178">
        <f t="shared" si="492"/>
        <v>43862</v>
      </c>
      <c r="NA196" s="178">
        <f t="shared" si="492"/>
        <v>43863</v>
      </c>
      <c r="NB196" s="178">
        <f t="shared" si="492"/>
        <v>43864</v>
      </c>
      <c r="NC196" s="178">
        <f t="shared" si="492"/>
        <v>43865</v>
      </c>
      <c r="ND196" s="178">
        <f t="shared" si="492"/>
        <v>43866</v>
      </c>
      <c r="NE196" s="178">
        <f t="shared" si="492"/>
        <v>43867</v>
      </c>
      <c r="NF196" s="178">
        <f t="shared" si="492"/>
        <v>43868</v>
      </c>
      <c r="NG196" s="178">
        <f t="shared" si="492"/>
        <v>43869</v>
      </c>
      <c r="NH196" s="178">
        <f t="shared" si="492"/>
        <v>43870</v>
      </c>
      <c r="NI196" s="178">
        <f t="shared" si="492"/>
        <v>43871</v>
      </c>
      <c r="NJ196" s="178">
        <f t="shared" si="492"/>
        <v>43872</v>
      </c>
      <c r="NK196" s="178">
        <f t="shared" si="492"/>
        <v>43873</v>
      </c>
      <c r="NL196" s="178">
        <f t="shared" si="492"/>
        <v>43874</v>
      </c>
      <c r="NM196" s="178">
        <f t="shared" si="492"/>
        <v>43875</v>
      </c>
      <c r="NN196" s="178">
        <f t="shared" si="492"/>
        <v>43876</v>
      </c>
      <c r="NO196" s="179">
        <f t="shared" si="492"/>
        <v>43831</v>
      </c>
      <c r="NP196" s="1"/>
      <c r="NQ196" s="1"/>
    </row>
    <row r="197" spans="1:38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</row>
    <row r="198" spans="1:381" x14ac:dyDescent="0.2">
      <c r="A198" s="1"/>
      <c r="B198" s="1"/>
      <c r="C198" s="1" t="str">
        <f>OFMOR_FFF_0!C198</f>
        <v>CFOut</v>
      </c>
      <c r="D198" s="1"/>
      <c r="E198" s="1" t="str">
        <f>OFMOR_FFF_0!E198</f>
        <v>Распределение плановых доплат поставщикам товаров без учета скидок</v>
      </c>
      <c r="F198" s="1"/>
      <c r="G198" s="1" t="str">
        <f>OFMOR_FFF_0!G198</f>
        <v>тыс.руб.</v>
      </c>
      <c r="H198" s="1"/>
      <c r="I198" s="1"/>
      <c r="J198" s="1"/>
      <c r="K198" s="9">
        <f>SUM(N198:NO198)</f>
        <v>80596.093264685231</v>
      </c>
      <c r="L198" s="1"/>
      <c r="M198" s="1"/>
      <c r="N198" s="61">
        <f t="shared" ref="N198:BY198" si="493">N124*SUMIFS(166:166,164:164,"&lt;="&amp;N100,164:164,"&gt;"&amp;EOMONTH(N100,-1))*SUMIFS(176:176,168:168,"&lt;="&amp;N100,168:168,"&gt;"&amp;EOMONTH(N100,-1))</f>
        <v>0</v>
      </c>
      <c r="O198" s="62">
        <f t="shared" si="493"/>
        <v>8.0732599229964759</v>
      </c>
      <c r="P198" s="62">
        <f t="shared" si="493"/>
        <v>9.8188765218339675</v>
      </c>
      <c r="Q198" s="62">
        <f t="shared" si="493"/>
        <v>16.516630181888583</v>
      </c>
      <c r="R198" s="62">
        <f t="shared" si="493"/>
        <v>25.527458098094517</v>
      </c>
      <c r="S198" s="62">
        <f t="shared" si="493"/>
        <v>28.027262886735752</v>
      </c>
      <c r="T198" s="62">
        <f t="shared" si="493"/>
        <v>31.390497804975251</v>
      </c>
      <c r="U198" s="62">
        <f t="shared" si="493"/>
        <v>49.925196733753062</v>
      </c>
      <c r="V198" s="62">
        <f t="shared" si="493"/>
        <v>62.427931769839631</v>
      </c>
      <c r="W198" s="62">
        <f t="shared" si="493"/>
        <v>61.522017430994339</v>
      </c>
      <c r="X198" s="62">
        <f t="shared" si="493"/>
        <v>88.520451800860457</v>
      </c>
      <c r="Y198" s="62">
        <f t="shared" si="493"/>
        <v>124.53008482030522</v>
      </c>
      <c r="Z198" s="62">
        <f t="shared" si="493"/>
        <v>134.63704754020245</v>
      </c>
      <c r="AA198" s="62">
        <f t="shared" si="493"/>
        <v>148.34299376533272</v>
      </c>
      <c r="AB198" s="62">
        <f t="shared" si="493"/>
        <v>183.95379210871607</v>
      </c>
      <c r="AC198" s="62">
        <f t="shared" si="493"/>
        <v>168.95725591090263</v>
      </c>
      <c r="AD198" s="62">
        <f t="shared" si="493"/>
        <v>137.41454350938636</v>
      </c>
      <c r="AE198" s="62">
        <f t="shared" si="493"/>
        <v>136.89910575088533</v>
      </c>
      <c r="AF198" s="62">
        <f t="shared" si="493"/>
        <v>154.5720185761912</v>
      </c>
      <c r="AG198" s="62">
        <f t="shared" si="493"/>
        <v>152.70466667994421</v>
      </c>
      <c r="AH198" s="62">
        <f t="shared" si="493"/>
        <v>158.0490865773931</v>
      </c>
      <c r="AI198" s="62">
        <f t="shared" si="493"/>
        <v>188.81187153946044</v>
      </c>
      <c r="AJ198" s="62">
        <f t="shared" si="493"/>
        <v>173.28840601780513</v>
      </c>
      <c r="AK198" s="62">
        <f t="shared" si="493"/>
        <v>141.54203923204486</v>
      </c>
      <c r="AL198" s="62">
        <f t="shared" si="493"/>
        <v>140.18406498179391</v>
      </c>
      <c r="AM198" s="62">
        <f t="shared" si="493"/>
        <v>220.65786008379479</v>
      </c>
      <c r="AN198" s="62">
        <f t="shared" si="493"/>
        <v>235.72951800716589</v>
      </c>
      <c r="AO198" s="62">
        <f t="shared" si="493"/>
        <v>246.46997744127867</v>
      </c>
      <c r="AP198" s="62">
        <f t="shared" si="493"/>
        <v>286.25435261260014</v>
      </c>
      <c r="AQ198" s="62">
        <f t="shared" si="493"/>
        <v>249.84901816478239</v>
      </c>
      <c r="AR198" s="62">
        <f t="shared" si="493"/>
        <v>198.35719148592275</v>
      </c>
      <c r="AS198" s="62">
        <f t="shared" si="493"/>
        <v>119.42038572552147</v>
      </c>
      <c r="AT198" s="62">
        <f t="shared" si="493"/>
        <v>90.989543864073156</v>
      </c>
      <c r="AU198" s="62">
        <f t="shared" si="493"/>
        <v>77.087372488774605</v>
      </c>
      <c r="AV198" s="62">
        <f t="shared" si="493"/>
        <v>68.238939074738852</v>
      </c>
      <c r="AW198" s="62">
        <f t="shared" si="493"/>
        <v>67.390191257186274</v>
      </c>
      <c r="AX198" s="62">
        <f t="shared" si="493"/>
        <v>66.152989351971769</v>
      </c>
      <c r="AY198" s="62">
        <f t="shared" si="493"/>
        <v>61.084295418176531</v>
      </c>
      <c r="AZ198" s="62">
        <f t="shared" si="493"/>
        <v>62.69118646144252</v>
      </c>
      <c r="BA198" s="62">
        <f t="shared" si="493"/>
        <v>69.508458092044862</v>
      </c>
      <c r="BB198" s="62">
        <f t="shared" si="493"/>
        <v>70.965821363993456</v>
      </c>
      <c r="BC198" s="62">
        <f t="shared" si="493"/>
        <v>74.473392111451815</v>
      </c>
      <c r="BD198" s="62">
        <f t="shared" si="493"/>
        <v>83.043899786574897</v>
      </c>
      <c r="BE198" s="62">
        <f t="shared" si="493"/>
        <v>84.311834878913459</v>
      </c>
      <c r="BF198" s="62">
        <f t="shared" si="493"/>
        <v>86.458647593800166</v>
      </c>
      <c r="BG198" s="62">
        <f t="shared" si="493"/>
        <v>91.438277134973433</v>
      </c>
      <c r="BH198" s="62">
        <f t="shared" si="493"/>
        <v>100.38235662780602</v>
      </c>
      <c r="BI198" s="62">
        <f t="shared" si="493"/>
        <v>106.64295160471336</v>
      </c>
      <c r="BJ198" s="62">
        <f t="shared" si="493"/>
        <v>112.09305825150109</v>
      </c>
      <c r="BK198" s="62">
        <f t="shared" si="493"/>
        <v>121.4186840957922</v>
      </c>
      <c r="BL198" s="62">
        <f t="shared" si="493"/>
        <v>125.51121534474656</v>
      </c>
      <c r="BM198" s="62">
        <f t="shared" si="493"/>
        <v>128.4602235312812</v>
      </c>
      <c r="BN198" s="62">
        <f t="shared" si="493"/>
        <v>134.68460333372568</v>
      </c>
      <c r="BO198" s="62">
        <f t="shared" si="493"/>
        <v>145.85780752466067</v>
      </c>
      <c r="BP198" s="62">
        <f t="shared" si="493"/>
        <v>153.47812442132079</v>
      </c>
      <c r="BQ198" s="62">
        <f t="shared" si="493"/>
        <v>159.63170664132414</v>
      </c>
      <c r="BR198" s="62">
        <f t="shared" si="493"/>
        <v>170.42896606867299</v>
      </c>
      <c r="BS198" s="62">
        <f t="shared" si="493"/>
        <v>175.6111472023245</v>
      </c>
      <c r="BT198" s="62">
        <f t="shared" si="493"/>
        <v>178.47440128814074</v>
      </c>
      <c r="BU198" s="62">
        <f t="shared" si="493"/>
        <v>143.52022296625006</v>
      </c>
      <c r="BV198" s="62">
        <f t="shared" si="493"/>
        <v>141.80016170304873</v>
      </c>
      <c r="BW198" s="62">
        <f t="shared" si="493"/>
        <v>140.60490607375144</v>
      </c>
      <c r="BX198" s="62">
        <f t="shared" si="493"/>
        <v>138.18798025457275</v>
      </c>
      <c r="BY198" s="62">
        <f t="shared" si="493"/>
        <v>136.46772536954492</v>
      </c>
      <c r="BZ198" s="62">
        <f t="shared" ref="BZ198:EK198" si="494">BZ124*SUMIFS(166:166,164:164,"&lt;="&amp;BZ100,164:164,"&gt;"&amp;EOMONTH(BZ100,-1))*SUMIFS(176:176,168:168,"&lt;="&amp;BZ100,168:168,"&gt;"&amp;EOMONTH(BZ100,-1))</f>
        <v>136.17139304255892</v>
      </c>
      <c r="CA198" s="62">
        <f t="shared" si="494"/>
        <v>135.55045992980999</v>
      </c>
      <c r="CB198" s="62">
        <f t="shared" si="494"/>
        <v>134.81288141448343</v>
      </c>
      <c r="CC198" s="62">
        <f t="shared" si="494"/>
        <v>134.72434682172505</v>
      </c>
      <c r="CD198" s="62">
        <f t="shared" si="494"/>
        <v>134.27441851448879</v>
      </c>
      <c r="CE198" s="62">
        <f t="shared" si="494"/>
        <v>133.43112429535313</v>
      </c>
      <c r="CF198" s="62">
        <f t="shared" si="494"/>
        <v>133.72396702687672</v>
      </c>
      <c r="CG198" s="62">
        <f t="shared" si="494"/>
        <v>134.993778442332</v>
      </c>
      <c r="CH198" s="62">
        <f t="shared" si="494"/>
        <v>136.30028498001542</v>
      </c>
      <c r="CI198" s="62">
        <f t="shared" si="494"/>
        <v>136.88329683386877</v>
      </c>
      <c r="CJ198" s="62">
        <f t="shared" si="494"/>
        <v>136.95201407436744</v>
      </c>
      <c r="CK198" s="62">
        <f t="shared" si="494"/>
        <v>135.23738194644318</v>
      </c>
      <c r="CL198" s="62">
        <f t="shared" si="494"/>
        <v>132.16304296205513</v>
      </c>
      <c r="CM198" s="62">
        <f t="shared" si="494"/>
        <v>129.23591695465885</v>
      </c>
      <c r="CN198" s="62">
        <f t="shared" si="494"/>
        <v>126.51315661979719</v>
      </c>
      <c r="CO198" s="62">
        <f t="shared" si="494"/>
        <v>124.43477734833986</v>
      </c>
      <c r="CP198" s="62">
        <f t="shared" si="494"/>
        <v>123.27237856219566</v>
      </c>
      <c r="CQ198" s="62">
        <f t="shared" si="494"/>
        <v>123.67033725099095</v>
      </c>
      <c r="CR198" s="62">
        <f t="shared" si="494"/>
        <v>124.6247402988681</v>
      </c>
      <c r="CS198" s="62">
        <f t="shared" si="494"/>
        <v>126.28118712226937</v>
      </c>
      <c r="CT198" s="62">
        <f t="shared" si="494"/>
        <v>128.65388647406056</v>
      </c>
      <c r="CU198" s="62">
        <f t="shared" si="494"/>
        <v>130.92402359610574</v>
      </c>
      <c r="CV198" s="62">
        <f t="shared" si="494"/>
        <v>133.15123193721064</v>
      </c>
      <c r="CW198" s="62">
        <f t="shared" si="494"/>
        <v>135.49000490056844</v>
      </c>
      <c r="CX198" s="62">
        <f t="shared" si="494"/>
        <v>138.04214652930949</v>
      </c>
      <c r="CY198" s="62">
        <f t="shared" si="494"/>
        <v>140.08959352154494</v>
      </c>
      <c r="CZ198" s="62">
        <f t="shared" si="494"/>
        <v>232.10830064258849</v>
      </c>
      <c r="DA198" s="62">
        <f t="shared" si="494"/>
        <v>234.55183758824472</v>
      </c>
      <c r="DB198" s="62">
        <f t="shared" si="494"/>
        <v>237.20366946930426</v>
      </c>
      <c r="DC198" s="62">
        <f t="shared" si="494"/>
        <v>240.02335873714728</v>
      </c>
      <c r="DD198" s="62">
        <f t="shared" si="494"/>
        <v>242.77811382883243</v>
      </c>
      <c r="DE198" s="62">
        <f t="shared" si="494"/>
        <v>245.66397543211434</v>
      </c>
      <c r="DF198" s="62">
        <f t="shared" si="494"/>
        <v>248.03616006969989</v>
      </c>
      <c r="DG198" s="62">
        <f t="shared" si="494"/>
        <v>250.06349603008627</v>
      </c>
      <c r="DH198" s="62">
        <f t="shared" si="494"/>
        <v>252.05110829653808</v>
      </c>
      <c r="DI198" s="62">
        <f t="shared" si="494"/>
        <v>254.00705148582375</v>
      </c>
      <c r="DJ198" s="62">
        <f t="shared" si="494"/>
        <v>256.02455174067182</v>
      </c>
      <c r="DK198" s="62">
        <f t="shared" si="494"/>
        <v>257.92119136179826</v>
      </c>
      <c r="DL198" s="62">
        <f t="shared" si="494"/>
        <v>259.0671530124194</v>
      </c>
      <c r="DM198" s="62">
        <f t="shared" si="494"/>
        <v>259.05435210407916</v>
      </c>
      <c r="DN198" s="62">
        <f t="shared" si="494"/>
        <v>258.25355525465824</v>
      </c>
      <c r="DO198" s="62">
        <f t="shared" si="494"/>
        <v>256.78092849051615</v>
      </c>
      <c r="DP198" s="62">
        <f t="shared" si="494"/>
        <v>254.76686614623648</v>
      </c>
      <c r="DQ198" s="62">
        <f t="shared" si="494"/>
        <v>253.00207803361081</v>
      </c>
      <c r="DR198" s="62">
        <f t="shared" si="494"/>
        <v>251.47758728246737</v>
      </c>
      <c r="DS198" s="62">
        <f t="shared" si="494"/>
        <v>250.80956716273835</v>
      </c>
      <c r="DT198" s="62">
        <f t="shared" si="494"/>
        <v>250.31716577696935</v>
      </c>
      <c r="DU198" s="62">
        <f t="shared" si="494"/>
        <v>250.15414082156167</v>
      </c>
      <c r="DV198" s="62">
        <f t="shared" si="494"/>
        <v>250.43957711435004</v>
      </c>
      <c r="DW198" s="62">
        <f t="shared" si="494"/>
        <v>250.5469550835559</v>
      </c>
      <c r="DX198" s="62">
        <f t="shared" si="494"/>
        <v>250.82821374998929</v>
      </c>
      <c r="DY198" s="62">
        <f t="shared" si="494"/>
        <v>251.38232878596654</v>
      </c>
      <c r="DZ198" s="62">
        <f t="shared" si="494"/>
        <v>252.25124372258659</v>
      </c>
      <c r="EA198" s="62">
        <f t="shared" si="494"/>
        <v>252.98560540872828</v>
      </c>
      <c r="EB198" s="62">
        <f t="shared" si="494"/>
        <v>253.65496996077292</v>
      </c>
      <c r="EC198" s="62">
        <f t="shared" si="494"/>
        <v>254.28674753364314</v>
      </c>
      <c r="ED198" s="62">
        <f t="shared" si="494"/>
        <v>395.79859634094532</v>
      </c>
      <c r="EE198" s="62">
        <f t="shared" si="494"/>
        <v>395.77258683385605</v>
      </c>
      <c r="EF198" s="62">
        <f t="shared" si="494"/>
        <v>395.28319670712273</v>
      </c>
      <c r="EG198" s="62">
        <f t="shared" si="494"/>
        <v>395.19803310609421</v>
      </c>
      <c r="EH198" s="62">
        <f t="shared" si="494"/>
        <v>395.23650294501675</v>
      </c>
      <c r="EI198" s="62">
        <f t="shared" si="494"/>
        <v>395.40474275544801</v>
      </c>
      <c r="EJ198" s="62">
        <f t="shared" si="494"/>
        <v>395.79599862632602</v>
      </c>
      <c r="EK198" s="62">
        <f t="shared" si="494"/>
        <v>396.22227668076943</v>
      </c>
      <c r="EL198" s="62">
        <f t="shared" ref="EL198:GW198" si="495">EL124*SUMIFS(166:166,164:164,"&lt;="&amp;EL100,164:164,"&gt;"&amp;EOMONTH(EL100,-1))*SUMIFS(176:176,168:168,"&lt;="&amp;EL100,168:168,"&gt;"&amp;EOMONTH(EL100,-1))</f>
        <v>396.80499097996909</v>
      </c>
      <c r="EM198" s="62">
        <f t="shared" si="495"/>
        <v>397.36117760191127</v>
      </c>
      <c r="EN198" s="62">
        <f t="shared" si="495"/>
        <v>398.27129326193256</v>
      </c>
      <c r="EO198" s="62">
        <f t="shared" si="495"/>
        <v>399.21498817704173</v>
      </c>
      <c r="EP198" s="62">
        <f t="shared" si="495"/>
        <v>400.07818468357829</v>
      </c>
      <c r="EQ198" s="62">
        <f t="shared" si="495"/>
        <v>400.05017187419026</v>
      </c>
      <c r="ER198" s="62">
        <f t="shared" si="495"/>
        <v>399.42475929689067</v>
      </c>
      <c r="ES198" s="62">
        <f t="shared" si="495"/>
        <v>398.52266617340149</v>
      </c>
      <c r="ET198" s="62">
        <f t="shared" si="495"/>
        <v>397.47096983790999</v>
      </c>
      <c r="EU198" s="62">
        <f t="shared" si="495"/>
        <v>396.99184711977301</v>
      </c>
      <c r="EV198" s="62">
        <f t="shared" si="495"/>
        <v>396.55663076535734</v>
      </c>
      <c r="EW198" s="62">
        <f t="shared" si="495"/>
        <v>396.48365111296488</v>
      </c>
      <c r="EX198" s="62">
        <f t="shared" si="495"/>
        <v>397.21313403866321</v>
      </c>
      <c r="EY198" s="62">
        <f t="shared" si="495"/>
        <v>397.68748137848087</v>
      </c>
      <c r="EZ198" s="62">
        <f t="shared" si="495"/>
        <v>398.51905358253259</v>
      </c>
      <c r="FA198" s="62">
        <f t="shared" si="495"/>
        <v>399.78522021538015</v>
      </c>
      <c r="FB198" s="62">
        <f t="shared" si="495"/>
        <v>401.53210793731466</v>
      </c>
      <c r="FC198" s="62">
        <f t="shared" si="495"/>
        <v>403.52345763336427</v>
      </c>
      <c r="FD198" s="62">
        <f t="shared" si="495"/>
        <v>405.93218197649975</v>
      </c>
      <c r="FE198" s="62">
        <f t="shared" si="495"/>
        <v>408.52676078671232</v>
      </c>
      <c r="FF198" s="62">
        <f t="shared" si="495"/>
        <v>411.20549713163513</v>
      </c>
      <c r="FG198" s="62">
        <f t="shared" si="495"/>
        <v>414.7609735749823</v>
      </c>
      <c r="FH198" s="62">
        <f t="shared" si="495"/>
        <v>418.77608419310582</v>
      </c>
      <c r="FI198" s="62">
        <f t="shared" si="495"/>
        <v>120.99627780724667</v>
      </c>
      <c r="FJ198" s="62">
        <f t="shared" si="495"/>
        <v>122.45275467328513</v>
      </c>
      <c r="FK198" s="62">
        <f t="shared" si="495"/>
        <v>123.8156940221499</v>
      </c>
      <c r="FL198" s="62">
        <f t="shared" si="495"/>
        <v>124.99042165883273</v>
      </c>
      <c r="FM198" s="62">
        <f t="shared" si="495"/>
        <v>126.07700337349422</v>
      </c>
      <c r="FN198" s="62">
        <f t="shared" si="495"/>
        <v>127.32840872143515</v>
      </c>
      <c r="FO198" s="62">
        <f t="shared" si="495"/>
        <v>128.63970838913357</v>
      </c>
      <c r="FP198" s="62">
        <f t="shared" si="495"/>
        <v>130.09040619855878</v>
      </c>
      <c r="FQ198" s="62">
        <f t="shared" si="495"/>
        <v>131.74649440236516</v>
      </c>
      <c r="FR198" s="62">
        <f t="shared" si="495"/>
        <v>133.28282786585038</v>
      </c>
      <c r="FS198" s="62">
        <f t="shared" si="495"/>
        <v>134.59935575953281</v>
      </c>
      <c r="FT198" s="62">
        <f t="shared" si="495"/>
        <v>135.80028558682719</v>
      </c>
      <c r="FU198" s="62">
        <f t="shared" si="495"/>
        <v>137.64775915344464</v>
      </c>
      <c r="FV198" s="62">
        <f t="shared" si="495"/>
        <v>139.65779395154883</v>
      </c>
      <c r="FW198" s="62">
        <f t="shared" si="495"/>
        <v>141.80989310603292</v>
      </c>
      <c r="FX198" s="62">
        <f t="shared" si="495"/>
        <v>144.21761026014548</v>
      </c>
      <c r="FY198" s="62">
        <f t="shared" si="495"/>
        <v>146.31084049741051</v>
      </c>
      <c r="FZ198" s="62">
        <f t="shared" si="495"/>
        <v>148.04747790798217</v>
      </c>
      <c r="GA198" s="62">
        <f t="shared" si="495"/>
        <v>149.60089761085385</v>
      </c>
      <c r="GB198" s="62">
        <f t="shared" si="495"/>
        <v>150.63813229208841</v>
      </c>
      <c r="GC198" s="62">
        <f t="shared" si="495"/>
        <v>151.52467067200607</v>
      </c>
      <c r="GD198" s="62">
        <f t="shared" si="495"/>
        <v>152.23489445400151</v>
      </c>
      <c r="GE198" s="62">
        <f t="shared" si="495"/>
        <v>152.70110983650935</v>
      </c>
      <c r="GF198" s="62">
        <f t="shared" si="495"/>
        <v>153.09996743034222</v>
      </c>
      <c r="GG198" s="62">
        <f t="shared" si="495"/>
        <v>153.41498631758762</v>
      </c>
      <c r="GH198" s="62">
        <f t="shared" si="495"/>
        <v>153.30470909445464</v>
      </c>
      <c r="GI198" s="62">
        <f t="shared" si="495"/>
        <v>153.01673605578443</v>
      </c>
      <c r="GJ198" s="62">
        <f t="shared" si="495"/>
        <v>152.77723633150521</v>
      </c>
      <c r="GK198" s="62">
        <f t="shared" si="495"/>
        <v>152.11852810652616</v>
      </c>
      <c r="GL198" s="62">
        <f t="shared" si="495"/>
        <v>150.8115611065854</v>
      </c>
      <c r="GM198" s="62">
        <f t="shared" si="495"/>
        <v>298.56716138861094</v>
      </c>
      <c r="GN198" s="62">
        <f t="shared" si="495"/>
        <v>295.11007515260104</v>
      </c>
      <c r="GO198" s="62">
        <f t="shared" si="495"/>
        <v>290.20840156435503</v>
      </c>
      <c r="GP198" s="62">
        <f t="shared" si="495"/>
        <v>285.9174325583333</v>
      </c>
      <c r="GQ198" s="62">
        <f t="shared" si="495"/>
        <v>282.91614280694392</v>
      </c>
      <c r="GR198" s="62">
        <f t="shared" si="495"/>
        <v>280.10916364723948</v>
      </c>
      <c r="GS198" s="62">
        <f t="shared" si="495"/>
        <v>276.67321952108989</v>
      </c>
      <c r="GT198" s="62">
        <f t="shared" si="495"/>
        <v>273.29071233821298</v>
      </c>
      <c r="GU198" s="62">
        <f t="shared" si="495"/>
        <v>269.79678671332545</v>
      </c>
      <c r="GV198" s="62">
        <f t="shared" si="495"/>
        <v>265.0612806003756</v>
      </c>
      <c r="GW198" s="62">
        <f t="shared" si="495"/>
        <v>260.99115842063344</v>
      </c>
      <c r="GX198" s="62">
        <f t="shared" ref="GX198:JI198" si="496">GX124*SUMIFS(166:166,164:164,"&lt;="&amp;GX100,164:164,"&gt;"&amp;EOMONTH(GX100,-1))*SUMIFS(176:176,168:168,"&lt;="&amp;GX100,168:168,"&gt;"&amp;EOMONTH(GX100,-1))</f>
        <v>258.23058977129813</v>
      </c>
      <c r="GY198" s="62">
        <f t="shared" si="496"/>
        <v>255.69593233635109</v>
      </c>
      <c r="GZ198" s="62">
        <f t="shared" si="496"/>
        <v>250.32031566473421</v>
      </c>
      <c r="HA198" s="62">
        <f t="shared" si="496"/>
        <v>244.65671638208386</v>
      </c>
      <c r="HB198" s="62">
        <f t="shared" si="496"/>
        <v>238.70235202646745</v>
      </c>
      <c r="HC198" s="62">
        <f t="shared" si="496"/>
        <v>231.3477478235846</v>
      </c>
      <c r="HD198" s="62">
        <f t="shared" si="496"/>
        <v>225.28288848763233</v>
      </c>
      <c r="HE198" s="62">
        <f t="shared" si="496"/>
        <v>221.17775593493258</v>
      </c>
      <c r="HF198" s="62">
        <f t="shared" si="496"/>
        <v>217.72381489960478</v>
      </c>
      <c r="HG198" s="62">
        <f t="shared" si="496"/>
        <v>216.22423544102682</v>
      </c>
      <c r="HH198" s="62">
        <f t="shared" si="496"/>
        <v>215.86147819692329</v>
      </c>
      <c r="HI198" s="62">
        <f t="shared" si="496"/>
        <v>215.93930317552443</v>
      </c>
      <c r="HJ198" s="62">
        <f t="shared" si="496"/>
        <v>216.797819357463</v>
      </c>
      <c r="HK198" s="62">
        <f t="shared" si="496"/>
        <v>218.99676028860117</v>
      </c>
      <c r="HL198" s="62">
        <f t="shared" si="496"/>
        <v>221.68391592561264</v>
      </c>
      <c r="HM198" s="62">
        <f t="shared" si="496"/>
        <v>224.76437669710472</v>
      </c>
      <c r="HN198" s="62">
        <f t="shared" si="496"/>
        <v>228.74033524546473</v>
      </c>
      <c r="HO198" s="62">
        <f t="shared" si="496"/>
        <v>231.74440371832594</v>
      </c>
      <c r="HP198" s="62">
        <f t="shared" si="496"/>
        <v>233.0411710838971</v>
      </c>
      <c r="HQ198" s="62">
        <f t="shared" si="496"/>
        <v>233.62460756430104</v>
      </c>
      <c r="HR198" s="62">
        <f t="shared" si="496"/>
        <v>117.34828002199507</v>
      </c>
      <c r="HS198" s="62">
        <f t="shared" si="496"/>
        <v>117.5860552563698</v>
      </c>
      <c r="HT198" s="62">
        <f t="shared" si="496"/>
        <v>118.04386021779231</v>
      </c>
      <c r="HU198" s="62">
        <f t="shared" si="496"/>
        <v>119.14299575577419</v>
      </c>
      <c r="HV198" s="62">
        <f t="shared" si="496"/>
        <v>119.89447236423572</v>
      </c>
      <c r="HW198" s="62">
        <f t="shared" si="496"/>
        <v>119.88056522714137</v>
      </c>
      <c r="HX198" s="62">
        <f t="shared" si="496"/>
        <v>119.64889508717737</v>
      </c>
      <c r="HY198" s="62">
        <f t="shared" si="496"/>
        <v>120.83435855485742</v>
      </c>
      <c r="HZ198" s="62">
        <f t="shared" si="496"/>
        <v>122.08479759588562</v>
      </c>
      <c r="IA198" s="62">
        <f t="shared" si="496"/>
        <v>123.62914604440465</v>
      </c>
      <c r="IB198" s="62">
        <f t="shared" si="496"/>
        <v>125.93036631223998</v>
      </c>
      <c r="IC198" s="62">
        <f t="shared" si="496"/>
        <v>127.50108479648182</v>
      </c>
      <c r="ID198" s="62">
        <f t="shared" si="496"/>
        <v>127.38880052354355</v>
      </c>
      <c r="IE198" s="62">
        <f t="shared" si="496"/>
        <v>126.74553218780355</v>
      </c>
      <c r="IF198" s="62">
        <f t="shared" si="496"/>
        <v>125.20871632399009</v>
      </c>
      <c r="IG198" s="62">
        <f t="shared" si="496"/>
        <v>123.0325704311358</v>
      </c>
      <c r="IH198" s="62">
        <f t="shared" si="496"/>
        <v>120.91368651232749</v>
      </c>
      <c r="II198" s="62">
        <f t="shared" si="496"/>
        <v>119.24811308826877</v>
      </c>
      <c r="IJ198" s="62">
        <f t="shared" si="496"/>
        <v>117.67685300291507</v>
      </c>
      <c r="IK198" s="62">
        <f t="shared" si="496"/>
        <v>116.40452384771909</v>
      </c>
      <c r="IL198" s="62">
        <f t="shared" si="496"/>
        <v>115.19235359720643</v>
      </c>
      <c r="IM198" s="62">
        <f t="shared" si="496"/>
        <v>114.18851517127472</v>
      </c>
      <c r="IN198" s="62">
        <f t="shared" si="496"/>
        <v>113.24952724699087</v>
      </c>
      <c r="IO198" s="62">
        <f t="shared" si="496"/>
        <v>112.22684804270413</v>
      </c>
      <c r="IP198" s="62">
        <f t="shared" si="496"/>
        <v>111.13292206482657</v>
      </c>
      <c r="IQ198" s="62">
        <f t="shared" si="496"/>
        <v>109.90890371902135</v>
      </c>
      <c r="IR198" s="62">
        <f t="shared" si="496"/>
        <v>108.52920251438204</v>
      </c>
      <c r="IS198" s="62">
        <f t="shared" si="496"/>
        <v>106.93057011657736</v>
      </c>
      <c r="IT198" s="62">
        <f t="shared" si="496"/>
        <v>105.62044848366706</v>
      </c>
      <c r="IU198" s="62">
        <f t="shared" si="496"/>
        <v>104.59898717720758</v>
      </c>
      <c r="IV198" s="62">
        <f t="shared" si="496"/>
        <v>103.76081783888473</v>
      </c>
      <c r="IW198" s="62">
        <f t="shared" si="496"/>
        <v>120.10482845601622</v>
      </c>
      <c r="IX198" s="62">
        <f t="shared" si="496"/>
        <v>119.01497875615651</v>
      </c>
      <c r="IY198" s="62">
        <f t="shared" si="496"/>
        <v>117.82653699495795</v>
      </c>
      <c r="IZ198" s="62">
        <f t="shared" si="496"/>
        <v>116.45957341857105</v>
      </c>
      <c r="JA198" s="62">
        <f t="shared" si="496"/>
        <v>115.41281757180377</v>
      </c>
      <c r="JB198" s="62">
        <f t="shared" si="496"/>
        <v>114.61887105528994</v>
      </c>
      <c r="JC198" s="62">
        <f t="shared" si="496"/>
        <v>113.88050496555299</v>
      </c>
      <c r="JD198" s="62">
        <f t="shared" si="496"/>
        <v>112.62541159723742</v>
      </c>
      <c r="JE198" s="62">
        <f t="shared" si="496"/>
        <v>111.06661188584913</v>
      </c>
      <c r="JF198" s="62">
        <f t="shared" si="496"/>
        <v>109.15553541003602</v>
      </c>
      <c r="JG198" s="62">
        <f t="shared" si="496"/>
        <v>106.8724549620224</v>
      </c>
      <c r="JH198" s="62">
        <f t="shared" si="496"/>
        <v>104.7021419452436</v>
      </c>
      <c r="JI198" s="62">
        <f t="shared" si="496"/>
        <v>102.7883521078418</v>
      </c>
      <c r="JJ198" s="62">
        <f t="shared" ref="JJ198:LU198" si="497">JJ124*SUMIFS(166:166,164:164,"&lt;="&amp;JJ100,164:164,"&gt;"&amp;EOMONTH(JJ100,-1))*SUMIFS(176:176,168:168,"&lt;="&amp;JJ100,168:168,"&gt;"&amp;EOMONTH(JJ100,-1))</f>
        <v>100.95291224872756</v>
      </c>
      <c r="JK198" s="62">
        <f t="shared" si="497"/>
        <v>99.649071612408335</v>
      </c>
      <c r="JL198" s="62">
        <f t="shared" si="497"/>
        <v>98.514380324275436</v>
      </c>
      <c r="JM198" s="62">
        <f t="shared" si="497"/>
        <v>97.667451992240814</v>
      </c>
      <c r="JN198" s="62">
        <f t="shared" si="497"/>
        <v>97.066607146804159</v>
      </c>
      <c r="JO198" s="62">
        <f t="shared" si="497"/>
        <v>96.615847216987362</v>
      </c>
      <c r="JP198" s="62">
        <f t="shared" si="497"/>
        <v>96.320805123360984</v>
      </c>
      <c r="JQ198" s="62">
        <f t="shared" si="497"/>
        <v>96.370809665230524</v>
      </c>
      <c r="JR198" s="62">
        <f t="shared" si="497"/>
        <v>96.605459702309716</v>
      </c>
      <c r="JS198" s="62">
        <f t="shared" si="497"/>
        <v>96.797397634740207</v>
      </c>
      <c r="JT198" s="62">
        <f t="shared" si="497"/>
        <v>97.426349046787664</v>
      </c>
      <c r="JU198" s="62">
        <f t="shared" si="497"/>
        <v>98.628293797951841</v>
      </c>
      <c r="JV198" s="62">
        <f t="shared" si="497"/>
        <v>100.05368517869118</v>
      </c>
      <c r="JW198" s="62">
        <f t="shared" si="497"/>
        <v>101.73277902708949</v>
      </c>
      <c r="JX198" s="62">
        <f t="shared" si="497"/>
        <v>104.0345031147469</v>
      </c>
      <c r="JY198" s="62">
        <f t="shared" si="497"/>
        <v>106.00941894901557</v>
      </c>
      <c r="JZ198" s="62">
        <f t="shared" si="497"/>
        <v>107.37360254264738</v>
      </c>
      <c r="KA198" s="62">
        <f t="shared" si="497"/>
        <v>298.87507324491264</v>
      </c>
      <c r="KB198" s="62">
        <f t="shared" si="497"/>
        <v>303.18317803564508</v>
      </c>
      <c r="KC198" s="62">
        <f t="shared" si="497"/>
        <v>307.51168378843767</v>
      </c>
      <c r="KD198" s="62">
        <f t="shared" si="497"/>
        <v>312.12309907149034</v>
      </c>
      <c r="KE198" s="62">
        <f t="shared" si="497"/>
        <v>318.16848494801081</v>
      </c>
      <c r="KF198" s="62">
        <f t="shared" si="497"/>
        <v>323.22019448842366</v>
      </c>
      <c r="KG198" s="62">
        <f t="shared" si="497"/>
        <v>326.49129934173607</v>
      </c>
      <c r="KH198" s="62">
        <f t="shared" si="497"/>
        <v>329.5170707240037</v>
      </c>
      <c r="KI198" s="62">
        <f t="shared" si="497"/>
        <v>336.34228835414706</v>
      </c>
      <c r="KJ198" s="62">
        <f t="shared" si="497"/>
        <v>344.01022445492981</v>
      </c>
      <c r="KK198" s="62">
        <f t="shared" si="497"/>
        <v>352.25431320143724</v>
      </c>
      <c r="KL198" s="62">
        <f t="shared" si="497"/>
        <v>362.43361280268778</v>
      </c>
      <c r="KM198" s="62">
        <f t="shared" si="497"/>
        <v>370.94196279473704</v>
      </c>
      <c r="KN198" s="62">
        <f t="shared" si="497"/>
        <v>377.29991592474335</v>
      </c>
      <c r="KO198" s="62">
        <f t="shared" si="497"/>
        <v>382.70275046735691</v>
      </c>
      <c r="KP198" s="62">
        <f t="shared" si="497"/>
        <v>386.15168612498002</v>
      </c>
      <c r="KQ198" s="62">
        <f t="shared" si="497"/>
        <v>388.60247142819463</v>
      </c>
      <c r="KR198" s="62">
        <f t="shared" si="497"/>
        <v>389.93781336638699</v>
      </c>
      <c r="KS198" s="62">
        <f t="shared" si="497"/>
        <v>391.2217832501438</v>
      </c>
      <c r="KT198" s="62">
        <f t="shared" si="497"/>
        <v>393.07980682941195</v>
      </c>
      <c r="KU198" s="62">
        <f t="shared" si="497"/>
        <v>393.94287983893616</v>
      </c>
      <c r="KV198" s="62">
        <f t="shared" si="497"/>
        <v>394.04187581833173</v>
      </c>
      <c r="KW198" s="62">
        <f t="shared" si="497"/>
        <v>396.01933261509987</v>
      </c>
      <c r="KX198" s="62">
        <f t="shared" si="497"/>
        <v>398.181459217135</v>
      </c>
      <c r="KY198" s="62">
        <f t="shared" si="497"/>
        <v>398.81723308543695</v>
      </c>
      <c r="KZ198" s="62">
        <f t="shared" si="497"/>
        <v>400.12050370463851</v>
      </c>
      <c r="LA198" s="62">
        <f t="shared" si="497"/>
        <v>402.38341901623272</v>
      </c>
      <c r="LB198" s="62">
        <f t="shared" si="497"/>
        <v>401.74380651286339</v>
      </c>
      <c r="LC198" s="62">
        <f t="shared" si="497"/>
        <v>400.8032413391486</v>
      </c>
      <c r="LD198" s="62">
        <f t="shared" si="497"/>
        <v>402.40302852728115</v>
      </c>
      <c r="LE198" s="62">
        <f t="shared" si="497"/>
        <v>405.26581764668981</v>
      </c>
      <c r="LF198" s="62">
        <f t="shared" si="497"/>
        <v>296.16333115816263</v>
      </c>
      <c r="LG198" s="62">
        <f t="shared" si="497"/>
        <v>298.25211800526495</v>
      </c>
      <c r="LH198" s="62">
        <f t="shared" si="497"/>
        <v>301.20485724172698</v>
      </c>
      <c r="LI198" s="62">
        <f t="shared" si="497"/>
        <v>302.17587902004732</v>
      </c>
      <c r="LJ198" s="62">
        <f t="shared" si="497"/>
        <v>302.89780760568573</v>
      </c>
      <c r="LK198" s="62">
        <f t="shared" si="497"/>
        <v>305.4021072239513</v>
      </c>
      <c r="LL198" s="62">
        <f t="shared" si="497"/>
        <v>311.0626136816623</v>
      </c>
      <c r="LM198" s="62">
        <f t="shared" si="497"/>
        <v>313.67024999162345</v>
      </c>
      <c r="LN198" s="62">
        <f t="shared" si="497"/>
        <v>316.18721783029588</v>
      </c>
      <c r="LO198" s="62">
        <f t="shared" si="497"/>
        <v>319.42188706565258</v>
      </c>
      <c r="LP198" s="62">
        <f t="shared" si="497"/>
        <v>319.26668770769919</v>
      </c>
      <c r="LQ198" s="62">
        <f t="shared" si="497"/>
        <v>318.84634313366331</v>
      </c>
      <c r="LR198" s="62">
        <f t="shared" si="497"/>
        <v>320.01325586208958</v>
      </c>
      <c r="LS198" s="62">
        <f t="shared" si="497"/>
        <v>319.76048018843687</v>
      </c>
      <c r="LT198" s="62">
        <f t="shared" si="497"/>
        <v>320.6022138818127</v>
      </c>
      <c r="LU198" s="62">
        <f t="shared" si="497"/>
        <v>321.76761393735836</v>
      </c>
      <c r="LV198" s="62">
        <f t="shared" ref="LV198:NO198" si="498">LV124*SUMIFS(166:166,164:164,"&lt;="&amp;LV100,164:164,"&gt;"&amp;EOMONTH(LV100,-1))*SUMIFS(176:176,168:168,"&lt;="&amp;LV100,168:168,"&gt;"&amp;EOMONTH(LV100,-1))</f>
        <v>323.32446131044344</v>
      </c>
      <c r="LW198" s="62">
        <f t="shared" si="498"/>
        <v>324.82492275871402</v>
      </c>
      <c r="LX198" s="62">
        <f t="shared" si="498"/>
        <v>326.11152086526255</v>
      </c>
      <c r="LY198" s="62">
        <f t="shared" si="498"/>
        <v>327.62149846952349</v>
      </c>
      <c r="LZ198" s="62">
        <f t="shared" si="498"/>
        <v>329.21121622508952</v>
      </c>
      <c r="MA198" s="62">
        <f t="shared" si="498"/>
        <v>330.37519620292045</v>
      </c>
      <c r="MB198" s="62">
        <f t="shared" si="498"/>
        <v>331.25861927544986</v>
      </c>
      <c r="MC198" s="62">
        <f t="shared" si="498"/>
        <v>331.77182593896509</v>
      </c>
      <c r="MD198" s="62">
        <f t="shared" si="498"/>
        <v>331.53707930056521</v>
      </c>
      <c r="ME198" s="62">
        <f t="shared" si="498"/>
        <v>331.17114973747897</v>
      </c>
      <c r="MF198" s="62">
        <f t="shared" si="498"/>
        <v>330.47754540661663</v>
      </c>
      <c r="MG198" s="62">
        <f t="shared" si="498"/>
        <v>330.12758753952551</v>
      </c>
      <c r="MH198" s="62">
        <f t="shared" si="498"/>
        <v>329.9913317864694</v>
      </c>
      <c r="MI198" s="62">
        <f t="shared" si="498"/>
        <v>329.85387789036736</v>
      </c>
      <c r="MJ198" s="62">
        <f t="shared" si="498"/>
        <v>329.6188245342023</v>
      </c>
      <c r="MK198" s="62">
        <f t="shared" si="498"/>
        <v>328.9941642813053</v>
      </c>
      <c r="ML198" s="62">
        <f t="shared" si="498"/>
        <v>328.3315052556523</v>
      </c>
      <c r="MM198" s="62">
        <f t="shared" si="498"/>
        <v>327.50609791524306</v>
      </c>
      <c r="MN198" s="62">
        <f t="shared" si="498"/>
        <v>327.09301788008719</v>
      </c>
      <c r="MO198" s="62">
        <f t="shared" si="498"/>
        <v>326.85354024835755</v>
      </c>
      <c r="MP198" s="62">
        <f t="shared" si="498"/>
        <v>326.60363197011139</v>
      </c>
      <c r="MQ198" s="62">
        <f t="shared" si="498"/>
        <v>325.44290288474184</v>
      </c>
      <c r="MR198" s="62">
        <f t="shared" si="498"/>
        <v>323.61355596238525</v>
      </c>
      <c r="MS198" s="62">
        <f t="shared" si="498"/>
        <v>321.66989008072954</v>
      </c>
      <c r="MT198" s="62">
        <f t="shared" si="498"/>
        <v>319.45524861002167</v>
      </c>
      <c r="MU198" s="62">
        <f t="shared" si="498"/>
        <v>317.43056765236378</v>
      </c>
      <c r="MV198" s="62">
        <f t="shared" si="498"/>
        <v>316.3263557870082</v>
      </c>
      <c r="MW198" s="62">
        <f t="shared" si="498"/>
        <v>315.43834768133598</v>
      </c>
      <c r="MX198" s="62">
        <f t="shared" si="498"/>
        <v>315.19069831616713</v>
      </c>
      <c r="MY198" s="62">
        <f t="shared" si="498"/>
        <v>315.2586039784444</v>
      </c>
      <c r="MZ198" s="62">
        <f t="shared" si="498"/>
        <v>315.5326062659953</v>
      </c>
      <c r="NA198" s="62">
        <f t="shared" si="498"/>
        <v>315.85754828955623</v>
      </c>
      <c r="NB198" s="62">
        <f t="shared" si="498"/>
        <v>316.23379771340711</v>
      </c>
      <c r="NC198" s="62">
        <f t="shared" si="498"/>
        <v>316.66785719154592</v>
      </c>
      <c r="ND198" s="62">
        <f t="shared" si="498"/>
        <v>317.0419149726219</v>
      </c>
      <c r="NE198" s="62">
        <f t="shared" si="498"/>
        <v>317.28624570354782</v>
      </c>
      <c r="NF198" s="62">
        <f t="shared" si="498"/>
        <v>317.45239125814129</v>
      </c>
      <c r="NG198" s="62">
        <f t="shared" si="498"/>
        <v>317.59457484935467</v>
      </c>
      <c r="NH198" s="62">
        <f t="shared" si="498"/>
        <v>317.63232542296959</v>
      </c>
      <c r="NI198" s="62">
        <f t="shared" si="498"/>
        <v>317.74954055474586</v>
      </c>
      <c r="NJ198" s="62">
        <f t="shared" si="498"/>
        <v>317.88066255310531</v>
      </c>
      <c r="NK198" s="62">
        <f t="shared" si="498"/>
        <v>317.97490710997181</v>
      </c>
      <c r="NL198" s="62">
        <f t="shared" si="498"/>
        <v>317.96159675990299</v>
      </c>
      <c r="NM198" s="62">
        <f t="shared" si="498"/>
        <v>317.84414662570015</v>
      </c>
      <c r="NN198" s="62">
        <f t="shared" si="498"/>
        <v>317.66433649701673</v>
      </c>
      <c r="NO198" s="63">
        <f t="shared" si="498"/>
        <v>0</v>
      </c>
      <c r="NP198" s="1"/>
      <c r="NQ198" s="1"/>
    </row>
    <row r="199" spans="1:38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</row>
    <row r="200" spans="1:381" s="10" customFormat="1" x14ac:dyDescent="0.2">
      <c r="A200" s="8"/>
      <c r="B200" s="8"/>
      <c r="C200" s="136" t="str">
        <f>OFMOR_FFF_0!C200</f>
        <v>CFOut</v>
      </c>
      <c r="D200" s="136"/>
      <c r="E200" s="136" t="str">
        <f>OFMOR_FFF_0!E200</f>
        <v>Распределение плановых доплат поставщикам товаров с учетом скидок</v>
      </c>
      <c r="F200" s="8"/>
      <c r="G200" s="8" t="str">
        <f>OFMOR_FFF_0!G200</f>
        <v>тыс.руб.</v>
      </c>
      <c r="H200" s="8"/>
      <c r="I200" s="8"/>
      <c r="J200" s="8"/>
      <c r="K200" s="9">
        <f>SUM(N200:NO200)</f>
        <v>75677.020577305942</v>
      </c>
      <c r="L200" s="8"/>
      <c r="M200" s="8"/>
      <c r="N200" s="33">
        <f t="shared" ref="N200:BY200" si="499">N135*SUMIFS(166:166,164:164,"&lt;="&amp;N100,164:164,"&gt;"&amp;EOMONTH(N100,-1))*SUMIFS(176:176,168:168,"&lt;="&amp;N100,168:168,"&gt;"&amp;EOMONTH(N100,-1))</f>
        <v>0</v>
      </c>
      <c r="O200" s="34">
        <f t="shared" si="499"/>
        <v>8.0732599229964759</v>
      </c>
      <c r="P200" s="34">
        <f t="shared" si="499"/>
        <v>9.8188765218339675</v>
      </c>
      <c r="Q200" s="34">
        <f t="shared" si="499"/>
        <v>16.516630181888583</v>
      </c>
      <c r="R200" s="34">
        <f t="shared" si="499"/>
        <v>25.527458098094517</v>
      </c>
      <c r="S200" s="34">
        <f t="shared" si="499"/>
        <v>28.027262886735752</v>
      </c>
      <c r="T200" s="34">
        <f t="shared" si="499"/>
        <v>31.390497804975251</v>
      </c>
      <c r="U200" s="34">
        <f t="shared" si="499"/>
        <v>49.925196733753062</v>
      </c>
      <c r="V200" s="34">
        <f t="shared" si="499"/>
        <v>62.427931769839631</v>
      </c>
      <c r="W200" s="34">
        <f t="shared" si="499"/>
        <v>61.522017430994339</v>
      </c>
      <c r="X200" s="34">
        <f t="shared" si="499"/>
        <v>88.520451800860457</v>
      </c>
      <c r="Y200" s="34">
        <f t="shared" si="499"/>
        <v>124.53008482030522</v>
      </c>
      <c r="Z200" s="34">
        <f t="shared" si="499"/>
        <v>134.63704754020245</v>
      </c>
      <c r="AA200" s="34">
        <f t="shared" si="499"/>
        <v>148.34299376533272</v>
      </c>
      <c r="AB200" s="34">
        <f t="shared" si="499"/>
        <v>183.95379210871607</v>
      </c>
      <c r="AC200" s="34">
        <f t="shared" si="499"/>
        <v>168.95725591090263</v>
      </c>
      <c r="AD200" s="34">
        <f t="shared" si="499"/>
        <v>137.41454350938636</v>
      </c>
      <c r="AE200" s="34">
        <f t="shared" si="499"/>
        <v>136.89910575088533</v>
      </c>
      <c r="AF200" s="34">
        <f t="shared" si="499"/>
        <v>154.5720185761912</v>
      </c>
      <c r="AG200" s="34">
        <f t="shared" si="499"/>
        <v>152.70466667994421</v>
      </c>
      <c r="AH200" s="34">
        <f t="shared" si="499"/>
        <v>158.0490865773931</v>
      </c>
      <c r="AI200" s="34">
        <f t="shared" si="499"/>
        <v>188.81187153946044</v>
      </c>
      <c r="AJ200" s="34">
        <f t="shared" si="499"/>
        <v>173.28840601780513</v>
      </c>
      <c r="AK200" s="34">
        <f t="shared" si="499"/>
        <v>141.54203923204486</v>
      </c>
      <c r="AL200" s="34">
        <f t="shared" si="499"/>
        <v>140.18406498179391</v>
      </c>
      <c r="AM200" s="34">
        <f t="shared" si="499"/>
        <v>220.65786008379479</v>
      </c>
      <c r="AN200" s="34">
        <f t="shared" si="499"/>
        <v>235.72951800716589</v>
      </c>
      <c r="AO200" s="34">
        <f t="shared" si="499"/>
        <v>246.46997744127867</v>
      </c>
      <c r="AP200" s="34">
        <f t="shared" si="499"/>
        <v>286.25435261260014</v>
      </c>
      <c r="AQ200" s="34">
        <f t="shared" si="499"/>
        <v>249.84901816478239</v>
      </c>
      <c r="AR200" s="34">
        <f t="shared" si="499"/>
        <v>198.35719148592275</v>
      </c>
      <c r="AS200" s="34">
        <f t="shared" si="499"/>
        <v>119.42038572552147</v>
      </c>
      <c r="AT200" s="34">
        <f t="shared" si="499"/>
        <v>90.546381282813911</v>
      </c>
      <c r="AU200" s="34">
        <f t="shared" si="499"/>
        <v>76.511600686019818</v>
      </c>
      <c r="AV200" s="34">
        <f t="shared" si="499"/>
        <v>67.549279431256508</v>
      </c>
      <c r="AW200" s="34">
        <f t="shared" si="499"/>
        <v>66.462351893816546</v>
      </c>
      <c r="AX200" s="34">
        <f t="shared" si="499"/>
        <v>65.354599461817529</v>
      </c>
      <c r="AY200" s="34">
        <f t="shared" si="499"/>
        <v>60.433071023076437</v>
      </c>
      <c r="AZ200" s="34">
        <f t="shared" si="499"/>
        <v>62.030259275207584</v>
      </c>
      <c r="BA200" s="34">
        <f t="shared" si="499"/>
        <v>68.668339988516706</v>
      </c>
      <c r="BB200" s="34">
        <f t="shared" si="499"/>
        <v>70.094282244804887</v>
      </c>
      <c r="BC200" s="34">
        <f t="shared" si="499"/>
        <v>73.561849711020869</v>
      </c>
      <c r="BD200" s="34">
        <f t="shared" si="499"/>
        <v>81.941691110807071</v>
      </c>
      <c r="BE200" s="34">
        <f t="shared" si="499"/>
        <v>83.311858727262901</v>
      </c>
      <c r="BF200" s="34">
        <f t="shared" si="499"/>
        <v>85.661084809349347</v>
      </c>
      <c r="BG200" s="34">
        <f t="shared" si="499"/>
        <v>90.639952643120893</v>
      </c>
      <c r="BH200" s="34">
        <f t="shared" si="499"/>
        <v>99.402225628139945</v>
      </c>
      <c r="BI200" s="34">
        <f t="shared" si="499"/>
        <v>105.65942388588343</v>
      </c>
      <c r="BJ200" s="34">
        <f t="shared" si="499"/>
        <v>111.07331572247162</v>
      </c>
      <c r="BK200" s="34">
        <f t="shared" si="499"/>
        <v>120.20036749915621</v>
      </c>
      <c r="BL200" s="34">
        <f t="shared" si="499"/>
        <v>124.44488208439169</v>
      </c>
      <c r="BM200" s="34">
        <f t="shared" si="499"/>
        <v>127.55112170214059</v>
      </c>
      <c r="BN200" s="34">
        <f t="shared" si="499"/>
        <v>133.7510543275267</v>
      </c>
      <c r="BO200" s="34">
        <f t="shared" si="499"/>
        <v>144.70032435551693</v>
      </c>
      <c r="BP200" s="34">
        <f t="shared" si="499"/>
        <v>152.28628835169187</v>
      </c>
      <c r="BQ200" s="34">
        <f t="shared" si="499"/>
        <v>158.42925408920024</v>
      </c>
      <c r="BR200" s="34">
        <f t="shared" si="499"/>
        <v>169.02052472297666</v>
      </c>
      <c r="BS200" s="34">
        <f t="shared" si="499"/>
        <v>174.34768823477339</v>
      </c>
      <c r="BT200" s="34">
        <f t="shared" si="499"/>
        <v>177.37990763661952</v>
      </c>
      <c r="BU200" s="34">
        <f t="shared" si="499"/>
        <v>142.63632842750235</v>
      </c>
      <c r="BV200" s="34">
        <f t="shared" si="499"/>
        <v>141.05043382422926</v>
      </c>
      <c r="BW200" s="34">
        <f t="shared" si="499"/>
        <v>139.89628609085344</v>
      </c>
      <c r="BX200" s="34">
        <f t="shared" si="499"/>
        <v>137.48768241662276</v>
      </c>
      <c r="BY200" s="34">
        <f t="shared" si="499"/>
        <v>135.71978690127506</v>
      </c>
      <c r="BZ200" s="34">
        <f t="shared" ref="BZ200:EK200" si="500">BZ135*SUMIFS(166:166,164:164,"&lt;="&amp;BZ100,164:164,"&gt;"&amp;EOMONTH(BZ100,-1))*SUMIFS(176:176,168:168,"&lt;="&amp;BZ100,168:168,"&gt;"&amp;EOMONTH(BZ100,-1))</f>
        <v>135.39083992057965</v>
      </c>
      <c r="CA200" s="34">
        <f t="shared" si="500"/>
        <v>134.74631454009301</v>
      </c>
      <c r="CB200" s="34">
        <f t="shared" si="500"/>
        <v>133.9485642299407</v>
      </c>
      <c r="CC200" s="34">
        <f t="shared" si="500"/>
        <v>133.76103491488504</v>
      </c>
      <c r="CD200" s="34">
        <f t="shared" si="500"/>
        <v>133.26406135309409</v>
      </c>
      <c r="CE200" s="34">
        <f t="shared" si="500"/>
        <v>132.38023306635898</v>
      </c>
      <c r="CF200" s="34">
        <f t="shared" si="500"/>
        <v>132.58326820516328</v>
      </c>
      <c r="CG200" s="34">
        <f t="shared" si="500"/>
        <v>133.81534882691093</v>
      </c>
      <c r="CH200" s="34">
        <f t="shared" si="500"/>
        <v>135.07990515280724</v>
      </c>
      <c r="CI200" s="34">
        <f t="shared" si="500"/>
        <v>135.60103098592631</v>
      </c>
      <c r="CJ200" s="34">
        <f t="shared" si="500"/>
        <v>135.57491668008683</v>
      </c>
      <c r="CK200" s="34">
        <f t="shared" si="500"/>
        <v>133.78136746545442</v>
      </c>
      <c r="CL200" s="34">
        <f t="shared" si="500"/>
        <v>130.63353640271467</v>
      </c>
      <c r="CM200" s="34">
        <f t="shared" si="500"/>
        <v>127.58705992969823</v>
      </c>
      <c r="CN200" s="34">
        <f t="shared" si="500"/>
        <v>124.77039880040388</v>
      </c>
      <c r="CO200" s="34">
        <f t="shared" si="500"/>
        <v>122.62215131521405</v>
      </c>
      <c r="CP200" s="34">
        <f t="shared" si="500"/>
        <v>121.37580533363405</v>
      </c>
      <c r="CQ200" s="34">
        <f t="shared" si="500"/>
        <v>121.66325134472879</v>
      </c>
      <c r="CR200" s="34">
        <f t="shared" si="500"/>
        <v>122.55616125534442</v>
      </c>
      <c r="CS200" s="34">
        <f t="shared" si="500"/>
        <v>124.13252545062281</v>
      </c>
      <c r="CT200" s="34">
        <f t="shared" si="500"/>
        <v>126.4077481253008</v>
      </c>
      <c r="CU200" s="34">
        <f t="shared" si="500"/>
        <v>128.64959398730088</v>
      </c>
      <c r="CV200" s="34">
        <f t="shared" si="500"/>
        <v>130.86667341089017</v>
      </c>
      <c r="CW200" s="34">
        <f t="shared" si="500"/>
        <v>133.17780593508124</v>
      </c>
      <c r="CX200" s="34">
        <f t="shared" si="500"/>
        <v>135.67595862270574</v>
      </c>
      <c r="CY200" s="34">
        <f t="shared" si="500"/>
        <v>137.71119672723668</v>
      </c>
      <c r="CZ200" s="34">
        <f t="shared" si="500"/>
        <v>228.21849365831724</v>
      </c>
      <c r="DA200" s="34">
        <f t="shared" si="500"/>
        <v>230.5659516822023</v>
      </c>
      <c r="DB200" s="34">
        <f t="shared" si="500"/>
        <v>233.24371292919867</v>
      </c>
      <c r="DC200" s="34">
        <f t="shared" si="500"/>
        <v>236.08729850240047</v>
      </c>
      <c r="DD200" s="34">
        <f t="shared" si="500"/>
        <v>238.81319142095026</v>
      </c>
      <c r="DE200" s="34">
        <f t="shared" si="500"/>
        <v>241.61391465618118</v>
      </c>
      <c r="DF200" s="34">
        <f t="shared" si="500"/>
        <v>243.96209145703409</v>
      </c>
      <c r="DG200" s="34">
        <f t="shared" si="500"/>
        <v>245.95902170011448</v>
      </c>
      <c r="DH200" s="34">
        <f t="shared" si="500"/>
        <v>247.8524972770729</v>
      </c>
      <c r="DI200" s="34">
        <f t="shared" si="500"/>
        <v>249.78975199139566</v>
      </c>
      <c r="DJ200" s="34">
        <f t="shared" si="500"/>
        <v>251.79716624063911</v>
      </c>
      <c r="DK200" s="34">
        <f t="shared" si="500"/>
        <v>253.63723128196841</v>
      </c>
      <c r="DL200" s="34">
        <f t="shared" si="500"/>
        <v>254.66968615034909</v>
      </c>
      <c r="DM200" s="34">
        <f t="shared" si="500"/>
        <v>254.62577380782159</v>
      </c>
      <c r="DN200" s="34">
        <f t="shared" si="500"/>
        <v>253.79204578797339</v>
      </c>
      <c r="DO200" s="34">
        <f t="shared" si="500"/>
        <v>252.2326921280891</v>
      </c>
      <c r="DP200" s="34">
        <f t="shared" si="500"/>
        <v>250.22026521077251</v>
      </c>
      <c r="DQ200" s="34">
        <f t="shared" si="500"/>
        <v>248.45058990572835</v>
      </c>
      <c r="DR200" s="34">
        <f t="shared" si="500"/>
        <v>246.85505268262574</v>
      </c>
      <c r="DS200" s="34">
        <f t="shared" si="500"/>
        <v>246.04561749256229</v>
      </c>
      <c r="DT200" s="34">
        <f t="shared" si="500"/>
        <v>245.45625926516755</v>
      </c>
      <c r="DU200" s="34">
        <f t="shared" si="500"/>
        <v>245.17990371313778</v>
      </c>
      <c r="DV200" s="34">
        <f t="shared" si="500"/>
        <v>245.29618283492306</v>
      </c>
      <c r="DW200" s="34">
        <f t="shared" si="500"/>
        <v>245.32187277803939</v>
      </c>
      <c r="DX200" s="34">
        <f t="shared" si="500"/>
        <v>245.52948458882543</v>
      </c>
      <c r="DY200" s="34">
        <f t="shared" si="500"/>
        <v>245.96208429930326</v>
      </c>
      <c r="DZ200" s="34">
        <f t="shared" si="500"/>
        <v>246.65905373680224</v>
      </c>
      <c r="EA200" s="34">
        <f t="shared" si="500"/>
        <v>247.28412224109087</v>
      </c>
      <c r="EB200" s="34">
        <f t="shared" si="500"/>
        <v>247.83979378768083</v>
      </c>
      <c r="EC200" s="34">
        <f t="shared" si="500"/>
        <v>248.31451034046313</v>
      </c>
      <c r="ED200" s="34">
        <f t="shared" si="500"/>
        <v>386.40957411334711</v>
      </c>
      <c r="EE200" s="34">
        <f t="shared" si="500"/>
        <v>386.25270753299094</v>
      </c>
      <c r="EF200" s="34">
        <f t="shared" si="500"/>
        <v>385.66196376189663</v>
      </c>
      <c r="EG200" s="34">
        <f t="shared" si="500"/>
        <v>385.37630460704531</v>
      </c>
      <c r="EH200" s="34">
        <f t="shared" si="500"/>
        <v>385.28279026235458</v>
      </c>
      <c r="EI200" s="34">
        <f t="shared" si="500"/>
        <v>385.31856260814607</v>
      </c>
      <c r="EJ200" s="34">
        <f t="shared" si="500"/>
        <v>385.51546881230888</v>
      </c>
      <c r="EK200" s="34">
        <f t="shared" si="500"/>
        <v>385.85378195776207</v>
      </c>
      <c r="EL200" s="34">
        <f t="shared" ref="EL200:GW200" si="501">EL135*SUMIFS(166:166,164:164,"&lt;="&amp;EL100,164:164,"&gt;"&amp;EOMONTH(EL100,-1))*SUMIFS(176:176,168:168,"&lt;="&amp;EL100,168:168,"&gt;"&amp;EOMONTH(EL100,-1))</f>
        <v>386.36344804223165</v>
      </c>
      <c r="EM200" s="34">
        <f t="shared" si="501"/>
        <v>386.80107467997533</v>
      </c>
      <c r="EN200" s="34">
        <f t="shared" si="501"/>
        <v>387.53860389013312</v>
      </c>
      <c r="EO200" s="34">
        <f t="shared" si="501"/>
        <v>388.38657403959263</v>
      </c>
      <c r="EP200" s="34">
        <f t="shared" si="501"/>
        <v>389.1548125413953</v>
      </c>
      <c r="EQ200" s="34">
        <f t="shared" si="501"/>
        <v>389.00522787553177</v>
      </c>
      <c r="ER200" s="34">
        <f t="shared" si="501"/>
        <v>388.35915147794776</v>
      </c>
      <c r="ES200" s="34">
        <f t="shared" si="501"/>
        <v>387.44892125578201</v>
      </c>
      <c r="ET200" s="34">
        <f t="shared" si="501"/>
        <v>386.25073842576796</v>
      </c>
      <c r="EU200" s="34">
        <f t="shared" si="501"/>
        <v>385.53859789218819</v>
      </c>
      <c r="EV200" s="34">
        <f t="shared" si="501"/>
        <v>384.99404681594234</v>
      </c>
      <c r="EW200" s="34">
        <f t="shared" si="501"/>
        <v>384.78336616766683</v>
      </c>
      <c r="EX200" s="34">
        <f t="shared" si="501"/>
        <v>385.28115681531239</v>
      </c>
      <c r="EY200" s="34">
        <f t="shared" si="501"/>
        <v>385.72479475695548</v>
      </c>
      <c r="EZ200" s="34">
        <f t="shared" si="501"/>
        <v>386.52835415160308</v>
      </c>
      <c r="FA200" s="34">
        <f t="shared" si="501"/>
        <v>387.65522096191927</v>
      </c>
      <c r="FB200" s="34">
        <f t="shared" si="501"/>
        <v>389.14687377213494</v>
      </c>
      <c r="FC200" s="34">
        <f t="shared" si="501"/>
        <v>390.97999815711688</v>
      </c>
      <c r="FD200" s="34">
        <f t="shared" si="501"/>
        <v>393.1937331071797</v>
      </c>
      <c r="FE200" s="34">
        <f t="shared" si="501"/>
        <v>395.49423094317228</v>
      </c>
      <c r="FF200" s="34">
        <f t="shared" si="501"/>
        <v>398.06024570716767</v>
      </c>
      <c r="FG200" s="34">
        <f t="shared" si="501"/>
        <v>401.49481312035272</v>
      </c>
      <c r="FH200" s="34">
        <f t="shared" si="501"/>
        <v>405.27590723026498</v>
      </c>
      <c r="FI200" s="34">
        <f t="shared" si="501"/>
        <v>117.03876414392187</v>
      </c>
      <c r="FJ200" s="34">
        <f t="shared" si="501"/>
        <v>118.4228602131395</v>
      </c>
      <c r="FK200" s="34">
        <f t="shared" si="501"/>
        <v>119.71616824867851</v>
      </c>
      <c r="FL200" s="34">
        <f t="shared" si="501"/>
        <v>120.79848545831987</v>
      </c>
      <c r="FM200" s="34">
        <f t="shared" si="501"/>
        <v>121.83506083234299</v>
      </c>
      <c r="FN200" s="34">
        <f t="shared" si="501"/>
        <v>123.03585863088195</v>
      </c>
      <c r="FO200" s="34">
        <f t="shared" si="501"/>
        <v>124.26858186429745</v>
      </c>
      <c r="FP200" s="34">
        <f t="shared" si="501"/>
        <v>125.61372391960334</v>
      </c>
      <c r="FQ200" s="34">
        <f t="shared" si="501"/>
        <v>127.18659593766058</v>
      </c>
      <c r="FR200" s="34">
        <f t="shared" si="501"/>
        <v>128.64030530149412</v>
      </c>
      <c r="FS200" s="34">
        <f t="shared" si="501"/>
        <v>129.85824615345939</v>
      </c>
      <c r="FT200" s="34">
        <f t="shared" si="501"/>
        <v>131.00385397090997</v>
      </c>
      <c r="FU200" s="34">
        <f t="shared" si="501"/>
        <v>132.78467082125633</v>
      </c>
      <c r="FV200" s="34">
        <f t="shared" si="501"/>
        <v>134.69905127292969</v>
      </c>
      <c r="FW200" s="34">
        <f t="shared" si="501"/>
        <v>136.72794880715367</v>
      </c>
      <c r="FX200" s="34">
        <f t="shared" si="501"/>
        <v>139.03153375744648</v>
      </c>
      <c r="FY200" s="34">
        <f t="shared" si="501"/>
        <v>141.02469812410914</v>
      </c>
      <c r="FZ200" s="34">
        <f t="shared" si="501"/>
        <v>142.64652011757167</v>
      </c>
      <c r="GA200" s="34">
        <f t="shared" si="501"/>
        <v>144.12822307499019</v>
      </c>
      <c r="GB200" s="34">
        <f t="shared" si="501"/>
        <v>145.10546801126924</v>
      </c>
      <c r="GC200" s="34">
        <f t="shared" si="501"/>
        <v>145.9099602520742</v>
      </c>
      <c r="GD200" s="34">
        <f t="shared" si="501"/>
        <v>146.51965514477388</v>
      </c>
      <c r="GE200" s="34">
        <f t="shared" si="501"/>
        <v>146.91590570504925</v>
      </c>
      <c r="GF200" s="34">
        <f t="shared" si="501"/>
        <v>147.24653175013319</v>
      </c>
      <c r="GG200" s="34">
        <f t="shared" si="501"/>
        <v>147.47582769911114</v>
      </c>
      <c r="GH200" s="34">
        <f t="shared" si="501"/>
        <v>147.3312477636776</v>
      </c>
      <c r="GI200" s="34">
        <f t="shared" si="501"/>
        <v>147.01761809208062</v>
      </c>
      <c r="GJ200" s="34">
        <f t="shared" si="501"/>
        <v>146.72764069688466</v>
      </c>
      <c r="GK200" s="34">
        <f t="shared" si="501"/>
        <v>146.00963736805301</v>
      </c>
      <c r="GL200" s="34">
        <f t="shared" si="501"/>
        <v>144.68723246335267</v>
      </c>
      <c r="GM200" s="34">
        <f t="shared" si="501"/>
        <v>286.2994553346644</v>
      </c>
      <c r="GN200" s="34">
        <f t="shared" si="501"/>
        <v>282.74606343799775</v>
      </c>
      <c r="GO200" s="34">
        <f t="shared" si="501"/>
        <v>277.91762395265738</v>
      </c>
      <c r="GP200" s="34">
        <f t="shared" si="501"/>
        <v>273.69399025063024</v>
      </c>
      <c r="GQ200" s="34">
        <f t="shared" si="501"/>
        <v>270.65993891333841</v>
      </c>
      <c r="GR200" s="34">
        <f t="shared" si="501"/>
        <v>267.7658609614079</v>
      </c>
      <c r="GS200" s="34">
        <f t="shared" si="501"/>
        <v>264.3305928538677</v>
      </c>
      <c r="GT200" s="34">
        <f t="shared" si="501"/>
        <v>260.94687413079112</v>
      </c>
      <c r="GU200" s="34">
        <f t="shared" si="501"/>
        <v>257.4068813287513</v>
      </c>
      <c r="GV200" s="34">
        <f t="shared" si="501"/>
        <v>252.76963663194005</v>
      </c>
      <c r="GW200" s="34">
        <f t="shared" si="501"/>
        <v>248.7838170198213</v>
      </c>
      <c r="GX200" s="34">
        <f t="shared" ref="GX200:JI200" si="502">GX135*SUMIFS(166:166,164:164,"&lt;="&amp;GX100,164:164,"&gt;"&amp;EOMONTH(GX100,-1))*SUMIFS(176:176,168:168,"&lt;="&amp;GX100,168:168,"&gt;"&amp;EOMONTH(GX100,-1))</f>
        <v>246.00216457226577</v>
      </c>
      <c r="GY200" s="34">
        <f t="shared" si="502"/>
        <v>243.38226319198861</v>
      </c>
      <c r="GZ200" s="34">
        <f t="shared" si="502"/>
        <v>238.0818983452063</v>
      </c>
      <c r="HA200" s="34">
        <f t="shared" si="502"/>
        <v>232.49674130068666</v>
      </c>
      <c r="HB200" s="34">
        <f t="shared" si="502"/>
        <v>226.58107124835888</v>
      </c>
      <c r="HC200" s="34">
        <f t="shared" si="502"/>
        <v>219.41311341838644</v>
      </c>
      <c r="HD200" s="34">
        <f t="shared" si="502"/>
        <v>213.56121742226122</v>
      </c>
      <c r="HE200" s="34">
        <f t="shared" si="502"/>
        <v>209.53911909019607</v>
      </c>
      <c r="HF200" s="34">
        <f t="shared" si="502"/>
        <v>205.98386270425826</v>
      </c>
      <c r="HG200" s="34">
        <f t="shared" si="502"/>
        <v>204.44882716713346</v>
      </c>
      <c r="HH200" s="34">
        <f t="shared" si="502"/>
        <v>204.00828996173459</v>
      </c>
      <c r="HI200" s="34">
        <f t="shared" si="502"/>
        <v>203.94628579613524</v>
      </c>
      <c r="HJ200" s="34">
        <f t="shared" si="502"/>
        <v>204.75287992559129</v>
      </c>
      <c r="HK200" s="34">
        <f t="shared" si="502"/>
        <v>206.84742151351199</v>
      </c>
      <c r="HL200" s="34">
        <f t="shared" si="502"/>
        <v>209.34457742089242</v>
      </c>
      <c r="HM200" s="34">
        <f t="shared" si="502"/>
        <v>212.16106119473775</v>
      </c>
      <c r="HN200" s="34">
        <f t="shared" si="502"/>
        <v>215.9059603860434</v>
      </c>
      <c r="HO200" s="34">
        <f t="shared" si="502"/>
        <v>218.71495683309055</v>
      </c>
      <c r="HP200" s="34">
        <f t="shared" si="502"/>
        <v>219.83140761302232</v>
      </c>
      <c r="HQ200" s="34">
        <f t="shared" si="502"/>
        <v>220.36267653172089</v>
      </c>
      <c r="HR200" s="34">
        <f t="shared" si="502"/>
        <v>110.68553574519245</v>
      </c>
      <c r="HS200" s="34">
        <f t="shared" si="502"/>
        <v>110.88206220897951</v>
      </c>
      <c r="HT200" s="34">
        <f t="shared" si="502"/>
        <v>111.25973687905697</v>
      </c>
      <c r="HU200" s="34">
        <f t="shared" si="502"/>
        <v>112.27832012736117</v>
      </c>
      <c r="HV200" s="34">
        <f t="shared" si="502"/>
        <v>112.95822988086223</v>
      </c>
      <c r="HW200" s="34">
        <f t="shared" si="502"/>
        <v>112.88344671001639</v>
      </c>
      <c r="HX200" s="34">
        <f t="shared" si="502"/>
        <v>112.63723692083953</v>
      </c>
      <c r="HY200" s="34">
        <f t="shared" si="502"/>
        <v>113.75248351369252</v>
      </c>
      <c r="HZ200" s="34">
        <f t="shared" si="502"/>
        <v>114.9032581726798</v>
      </c>
      <c r="IA200" s="34">
        <f t="shared" si="502"/>
        <v>116.30710849362711</v>
      </c>
      <c r="IB200" s="34">
        <f t="shared" si="502"/>
        <v>118.46760766005711</v>
      </c>
      <c r="IC200" s="34">
        <f t="shared" si="502"/>
        <v>119.92443110136777</v>
      </c>
      <c r="ID200" s="34">
        <f t="shared" si="502"/>
        <v>119.74827730893762</v>
      </c>
      <c r="IE200" s="34">
        <f t="shared" si="502"/>
        <v>119.10141635041138</v>
      </c>
      <c r="IF200" s="34">
        <f t="shared" si="502"/>
        <v>117.59042437608889</v>
      </c>
      <c r="IG200" s="34">
        <f t="shared" si="502"/>
        <v>115.43769297520457</v>
      </c>
      <c r="IH200" s="34">
        <f t="shared" si="502"/>
        <v>113.31146071496758</v>
      </c>
      <c r="II200" s="34">
        <f t="shared" si="502"/>
        <v>111.63897010772929</v>
      </c>
      <c r="IJ200" s="34">
        <f t="shared" si="502"/>
        <v>110.05877811766436</v>
      </c>
      <c r="IK200" s="34">
        <f t="shared" si="502"/>
        <v>108.75710814180506</v>
      </c>
      <c r="IL200" s="34">
        <f t="shared" si="502"/>
        <v>107.55349048500902</v>
      </c>
      <c r="IM200" s="34">
        <f t="shared" si="502"/>
        <v>106.55547921715981</v>
      </c>
      <c r="IN200" s="34">
        <f t="shared" si="502"/>
        <v>105.59933369901313</v>
      </c>
      <c r="IO200" s="34">
        <f t="shared" si="502"/>
        <v>104.53694135403904</v>
      </c>
      <c r="IP200" s="34">
        <f t="shared" si="502"/>
        <v>103.43416945910562</v>
      </c>
      <c r="IQ200" s="34">
        <f t="shared" si="502"/>
        <v>102.21020232983341</v>
      </c>
      <c r="IR200" s="34">
        <f t="shared" si="502"/>
        <v>100.82821185275618</v>
      </c>
      <c r="IS200" s="34">
        <f t="shared" si="502"/>
        <v>99.279131622587514</v>
      </c>
      <c r="IT200" s="34">
        <f t="shared" si="502"/>
        <v>98.008455011494519</v>
      </c>
      <c r="IU200" s="34">
        <f t="shared" si="502"/>
        <v>96.991510557992456</v>
      </c>
      <c r="IV200" s="34">
        <f t="shared" si="502"/>
        <v>96.122486365928353</v>
      </c>
      <c r="IW200" s="34">
        <f t="shared" si="502"/>
        <v>111.18530868788544</v>
      </c>
      <c r="IX200" s="34">
        <f t="shared" si="502"/>
        <v>110.15721808386718</v>
      </c>
      <c r="IY200" s="34">
        <f t="shared" si="502"/>
        <v>109.00547118998556</v>
      </c>
      <c r="IZ200" s="34">
        <f t="shared" si="502"/>
        <v>107.68008228941112</v>
      </c>
      <c r="JA200" s="34">
        <f t="shared" si="502"/>
        <v>106.65184295518409</v>
      </c>
      <c r="JB200" s="34">
        <f t="shared" si="502"/>
        <v>105.85580430124193</v>
      </c>
      <c r="JC200" s="34">
        <f t="shared" si="502"/>
        <v>105.10774361131855</v>
      </c>
      <c r="JD200" s="34">
        <f t="shared" si="502"/>
        <v>103.8696410929812</v>
      </c>
      <c r="JE200" s="34">
        <f t="shared" si="502"/>
        <v>102.35157621749941</v>
      </c>
      <c r="JF200" s="34">
        <f t="shared" si="502"/>
        <v>100.50499892969499</v>
      </c>
      <c r="JG200" s="34">
        <f t="shared" si="502"/>
        <v>98.302528394886082</v>
      </c>
      <c r="JH200" s="34">
        <f t="shared" si="502"/>
        <v>96.211338351635078</v>
      </c>
      <c r="JI200" s="34">
        <f t="shared" si="502"/>
        <v>94.368411992248625</v>
      </c>
      <c r="JJ200" s="34">
        <f t="shared" ref="JJ200:LU200" si="503">JJ135*SUMIFS(166:166,164:164,"&lt;="&amp;JJ100,164:164,"&gt;"&amp;EOMONTH(JJ100,-1))*SUMIFS(176:176,168:168,"&lt;="&amp;JJ100,168:168,"&gt;"&amp;EOMONTH(JJ100,-1))</f>
        <v>92.59438257249947</v>
      </c>
      <c r="JK200" s="34">
        <f t="shared" si="503"/>
        <v>91.32345603304293</v>
      </c>
      <c r="JL200" s="34">
        <f t="shared" si="503"/>
        <v>90.21694881804909</v>
      </c>
      <c r="JM200" s="34">
        <f t="shared" si="503"/>
        <v>89.379462882376004</v>
      </c>
      <c r="JN200" s="34">
        <f t="shared" si="503"/>
        <v>88.771000358715668</v>
      </c>
      <c r="JO200" s="34">
        <f t="shared" si="503"/>
        <v>88.297156457735809</v>
      </c>
      <c r="JP200" s="34">
        <f t="shared" si="503"/>
        <v>87.968173254484299</v>
      </c>
      <c r="JQ200" s="34">
        <f t="shared" si="503"/>
        <v>87.959613990985574</v>
      </c>
      <c r="JR200" s="34">
        <f t="shared" si="503"/>
        <v>88.12203896065823</v>
      </c>
      <c r="JS200" s="34">
        <f t="shared" si="503"/>
        <v>88.247781283992992</v>
      </c>
      <c r="JT200" s="34">
        <f t="shared" si="503"/>
        <v>88.77890801924525</v>
      </c>
      <c r="JU200" s="34">
        <f t="shared" si="503"/>
        <v>89.837760825875279</v>
      </c>
      <c r="JV200" s="34">
        <f t="shared" si="503"/>
        <v>91.099690702941402</v>
      </c>
      <c r="JW200" s="34">
        <f t="shared" si="503"/>
        <v>92.594912678692069</v>
      </c>
      <c r="JX200" s="34">
        <f t="shared" si="503"/>
        <v>94.66586605329249</v>
      </c>
      <c r="JY200" s="34">
        <f t="shared" si="503"/>
        <v>96.435460926013505</v>
      </c>
      <c r="JZ200" s="34">
        <f t="shared" si="503"/>
        <v>97.642178157553658</v>
      </c>
      <c r="KA200" s="34">
        <f t="shared" si="503"/>
        <v>271.69785116342274</v>
      </c>
      <c r="KB200" s="34">
        <f t="shared" si="503"/>
        <v>275.53332248443212</v>
      </c>
      <c r="KC200" s="34">
        <f t="shared" si="503"/>
        <v>279.3758583911507</v>
      </c>
      <c r="KD200" s="34">
        <f t="shared" si="503"/>
        <v>283.47852126277547</v>
      </c>
      <c r="KE200" s="34">
        <f t="shared" si="503"/>
        <v>288.90406496952926</v>
      </c>
      <c r="KF200" s="34">
        <f t="shared" si="503"/>
        <v>293.40750896920019</v>
      </c>
      <c r="KG200" s="34">
        <f t="shared" si="503"/>
        <v>296.26806945924744</v>
      </c>
      <c r="KH200" s="34">
        <f t="shared" si="503"/>
        <v>298.90634400370243</v>
      </c>
      <c r="KI200" s="34">
        <f t="shared" si="503"/>
        <v>305.05934577815884</v>
      </c>
      <c r="KJ200" s="34">
        <f t="shared" si="503"/>
        <v>311.98312311461297</v>
      </c>
      <c r="KK200" s="34">
        <f t="shared" si="503"/>
        <v>319.43904925972106</v>
      </c>
      <c r="KL200" s="34">
        <f t="shared" si="503"/>
        <v>328.68294086246527</v>
      </c>
      <c r="KM200" s="34">
        <f t="shared" si="503"/>
        <v>336.36408828338517</v>
      </c>
      <c r="KN200" s="34">
        <f t="shared" si="503"/>
        <v>342.04854573450262</v>
      </c>
      <c r="KO200" s="34">
        <f t="shared" si="503"/>
        <v>346.86148164916796</v>
      </c>
      <c r="KP200" s="34">
        <f t="shared" si="503"/>
        <v>349.82550249451981</v>
      </c>
      <c r="KQ200" s="34">
        <f t="shared" si="503"/>
        <v>351.844718196244</v>
      </c>
      <c r="KR200" s="34">
        <f t="shared" si="503"/>
        <v>352.83541104963291</v>
      </c>
      <c r="KS200" s="34">
        <f t="shared" si="503"/>
        <v>353.75703459195347</v>
      </c>
      <c r="KT200" s="34">
        <f t="shared" si="503"/>
        <v>355.20119311547063</v>
      </c>
      <c r="KU200" s="34">
        <f t="shared" si="503"/>
        <v>355.74426017209498</v>
      </c>
      <c r="KV200" s="34">
        <f t="shared" si="503"/>
        <v>355.59689121208953</v>
      </c>
      <c r="KW200" s="34">
        <f t="shared" si="503"/>
        <v>357.15149894936997</v>
      </c>
      <c r="KX200" s="34">
        <f t="shared" si="503"/>
        <v>358.86451227858294</v>
      </c>
      <c r="KY200" s="34">
        <f t="shared" si="503"/>
        <v>359.19244221328216</v>
      </c>
      <c r="KZ200" s="34">
        <f t="shared" si="503"/>
        <v>360.12486268170056</v>
      </c>
      <c r="LA200" s="34">
        <f t="shared" si="503"/>
        <v>361.9360872180564</v>
      </c>
      <c r="LB200" s="34">
        <f t="shared" si="503"/>
        <v>361.13135790677626</v>
      </c>
      <c r="LC200" s="34">
        <f t="shared" si="503"/>
        <v>360.06947641377127</v>
      </c>
      <c r="LD200" s="34">
        <f t="shared" si="503"/>
        <v>361.31642776757417</v>
      </c>
      <c r="LE200" s="34">
        <f t="shared" si="503"/>
        <v>363.71068818655021</v>
      </c>
      <c r="LF200" s="34">
        <f t="shared" si="503"/>
        <v>265.662654702049</v>
      </c>
      <c r="LG200" s="34">
        <f t="shared" si="503"/>
        <v>267.40979458069802</v>
      </c>
      <c r="LH200" s="34">
        <f t="shared" si="503"/>
        <v>269.94997853082504</v>
      </c>
      <c r="LI200" s="34">
        <f t="shared" si="503"/>
        <v>270.69989490542423</v>
      </c>
      <c r="LJ200" s="34">
        <f t="shared" si="503"/>
        <v>271.23332837509435</v>
      </c>
      <c r="LK200" s="34">
        <f t="shared" si="503"/>
        <v>273.38494890241316</v>
      </c>
      <c r="LL200" s="34">
        <f t="shared" si="503"/>
        <v>278.39934571109995</v>
      </c>
      <c r="LM200" s="34">
        <f t="shared" si="503"/>
        <v>280.63577434284599</v>
      </c>
      <c r="LN200" s="34">
        <f t="shared" si="503"/>
        <v>282.78011594381542</v>
      </c>
      <c r="LO200" s="34">
        <f t="shared" si="503"/>
        <v>285.5784615904185</v>
      </c>
      <c r="LP200" s="34">
        <f t="shared" si="503"/>
        <v>285.30175634493844</v>
      </c>
      <c r="LQ200" s="34">
        <f t="shared" si="503"/>
        <v>284.78571783314874</v>
      </c>
      <c r="LR200" s="34">
        <f t="shared" si="503"/>
        <v>285.72077198945891</v>
      </c>
      <c r="LS200" s="34">
        <f t="shared" si="503"/>
        <v>285.33733803049432</v>
      </c>
      <c r="LT200" s="34">
        <f t="shared" si="503"/>
        <v>285.96887052877634</v>
      </c>
      <c r="LU200" s="34">
        <f t="shared" si="503"/>
        <v>286.89426735459978</v>
      </c>
      <c r="LV200" s="34">
        <f t="shared" ref="LV200:NO200" si="504">LV135*SUMIFS(166:166,164:164,"&lt;="&amp;LV100,164:164,"&gt;"&amp;EOMONTH(LV100,-1))*SUMIFS(176:176,168:168,"&lt;="&amp;LV100,168:168,"&gt;"&amp;EOMONTH(LV100,-1))</f>
        <v>288.16926555736705</v>
      </c>
      <c r="LW200" s="34">
        <f t="shared" si="504"/>
        <v>289.41511709956882</v>
      </c>
      <c r="LX200" s="34">
        <f t="shared" si="504"/>
        <v>290.46604743385763</v>
      </c>
      <c r="LY200" s="34">
        <f t="shared" si="504"/>
        <v>291.70947451975536</v>
      </c>
      <c r="LZ200" s="34">
        <f t="shared" si="504"/>
        <v>293.01013433378711</v>
      </c>
      <c r="MA200" s="34">
        <f t="shared" si="504"/>
        <v>293.92811975782161</v>
      </c>
      <c r="MB200" s="34">
        <f t="shared" si="504"/>
        <v>294.58779822166531</v>
      </c>
      <c r="MC200" s="34">
        <f t="shared" si="504"/>
        <v>294.90587660481299</v>
      </c>
      <c r="MD200" s="34">
        <f t="shared" si="504"/>
        <v>294.56196305015533</v>
      </c>
      <c r="ME200" s="34">
        <f t="shared" si="504"/>
        <v>294.10464233623367</v>
      </c>
      <c r="MF200" s="34">
        <f t="shared" si="504"/>
        <v>293.33728574250745</v>
      </c>
      <c r="MG200" s="34">
        <f t="shared" si="504"/>
        <v>292.8598549965227</v>
      </c>
      <c r="MH200" s="34">
        <f t="shared" si="504"/>
        <v>292.5793424662088</v>
      </c>
      <c r="MI200" s="34">
        <f t="shared" si="504"/>
        <v>292.29168493778695</v>
      </c>
      <c r="MJ200" s="34">
        <f t="shared" si="504"/>
        <v>291.90921721067275</v>
      </c>
      <c r="MK200" s="34">
        <f t="shared" si="504"/>
        <v>291.19997964048258</v>
      </c>
      <c r="ML200" s="34">
        <f t="shared" si="504"/>
        <v>290.46403357233413</v>
      </c>
      <c r="MM200" s="34">
        <f t="shared" si="504"/>
        <v>289.5768906130296</v>
      </c>
      <c r="MN200" s="34">
        <f t="shared" si="504"/>
        <v>289.04568669810129</v>
      </c>
      <c r="MO200" s="34">
        <f t="shared" si="504"/>
        <v>288.67804056996869</v>
      </c>
      <c r="MP200" s="34">
        <f t="shared" si="504"/>
        <v>288.29873421428016</v>
      </c>
      <c r="MQ200" s="34">
        <f t="shared" si="504"/>
        <v>287.09498625010878</v>
      </c>
      <c r="MR200" s="34">
        <f t="shared" si="504"/>
        <v>285.31458317664152</v>
      </c>
      <c r="MS200" s="34">
        <f t="shared" si="504"/>
        <v>283.43998634866546</v>
      </c>
      <c r="MT200" s="34">
        <f t="shared" si="504"/>
        <v>281.31652770052307</v>
      </c>
      <c r="MU200" s="34">
        <f t="shared" si="504"/>
        <v>279.36715499194156</v>
      </c>
      <c r="MV200" s="34">
        <f t="shared" si="504"/>
        <v>278.23965809740446</v>
      </c>
      <c r="MW200" s="34">
        <f t="shared" si="504"/>
        <v>277.3001467296595</v>
      </c>
      <c r="MX200" s="34">
        <f t="shared" si="504"/>
        <v>276.94103366253188</v>
      </c>
      <c r="MY200" s="34">
        <f t="shared" si="504"/>
        <v>276.87469499109466</v>
      </c>
      <c r="MZ200" s="34">
        <f t="shared" si="504"/>
        <v>277.00073326865129</v>
      </c>
      <c r="NA200" s="34">
        <f t="shared" si="504"/>
        <v>277.17756710965</v>
      </c>
      <c r="NB200" s="34">
        <f t="shared" si="504"/>
        <v>277.38903733845751</v>
      </c>
      <c r="NC200" s="34">
        <f t="shared" si="504"/>
        <v>277.65018592512376</v>
      </c>
      <c r="ND200" s="34">
        <f t="shared" si="504"/>
        <v>277.85356838712693</v>
      </c>
      <c r="NE200" s="34">
        <f t="shared" si="504"/>
        <v>277.94155594848343</v>
      </c>
      <c r="NF200" s="34">
        <f t="shared" si="504"/>
        <v>277.96784061228982</v>
      </c>
      <c r="NG200" s="34">
        <f t="shared" si="504"/>
        <v>277.97593546526417</v>
      </c>
      <c r="NH200" s="34">
        <f t="shared" si="504"/>
        <v>277.89281041264013</v>
      </c>
      <c r="NI200" s="34">
        <f t="shared" si="504"/>
        <v>277.87115186605848</v>
      </c>
      <c r="NJ200" s="34">
        <f t="shared" si="504"/>
        <v>277.85694569615328</v>
      </c>
      <c r="NK200" s="34">
        <f t="shared" si="504"/>
        <v>277.80793700534326</v>
      </c>
      <c r="NL200" s="34">
        <f t="shared" si="504"/>
        <v>277.66639309097013</v>
      </c>
      <c r="NM200" s="34">
        <f t="shared" si="504"/>
        <v>277.43904564270201</v>
      </c>
      <c r="NN200" s="34">
        <f t="shared" si="504"/>
        <v>277.16077403966051</v>
      </c>
      <c r="NO200" s="35">
        <f t="shared" si="504"/>
        <v>0</v>
      </c>
      <c r="NP200" s="8"/>
      <c r="NQ200" s="8"/>
    </row>
    <row r="201" spans="1:38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</row>
    <row r="202" spans="1:381" x14ac:dyDescent="0.2">
      <c r="A202" s="1"/>
      <c r="B202" s="1"/>
      <c r="C202" s="1"/>
      <c r="D202" s="1"/>
      <c r="E202" s="1"/>
      <c r="F202" s="1"/>
      <c r="G202" s="1" t="str">
        <f>OFMOR_FFF_0!G202</f>
        <v>дни нед.</v>
      </c>
      <c r="H202" s="1"/>
      <c r="I202" s="1"/>
      <c r="J202" s="1"/>
      <c r="K202" s="14"/>
      <c r="L202" s="1"/>
      <c r="M202" s="1"/>
      <c r="N202" s="15" t="str">
        <f>IF(N203="","",IF(WEEKDAY(N203)=2,"пн",IF(WEEKDAY(N203)=3,"вт",IF(WEEKDAY(N203)=4,"ср",IF(WEEKDAY(N203)=5,"чт",IF(WEEKDAY(N203)=6,"пт",IF(WEEKDAY(N203)=7,"сб",IF(WEEKDAY(N203)=1,"вс",0))))))))</f>
        <v>вт</v>
      </c>
      <c r="O202" s="15" t="str">
        <f t="shared" ref="O202:BZ202" si="505">IF(O203="","",IF(WEEKDAY(O203)=2,"пн",IF(WEEKDAY(O203)=3,"вт",IF(WEEKDAY(O203)=4,"ср",IF(WEEKDAY(O203)=5,"чт",IF(WEEKDAY(O203)=6,"пт",IF(WEEKDAY(O203)=7,"сб",IF(WEEKDAY(O203)=1,"вс",0))))))))</f>
        <v>ср</v>
      </c>
      <c r="P202" s="15" t="str">
        <f t="shared" si="505"/>
        <v>чт</v>
      </c>
      <c r="Q202" s="15" t="str">
        <f t="shared" si="505"/>
        <v>пт</v>
      </c>
      <c r="R202" s="15" t="str">
        <f t="shared" si="505"/>
        <v>сб</v>
      </c>
      <c r="S202" s="15" t="str">
        <f t="shared" si="505"/>
        <v>вс</v>
      </c>
      <c r="T202" s="15" t="str">
        <f t="shared" si="505"/>
        <v>пн</v>
      </c>
      <c r="U202" s="15" t="str">
        <f t="shared" si="505"/>
        <v>вт</v>
      </c>
      <c r="V202" s="15" t="str">
        <f t="shared" si="505"/>
        <v>ср</v>
      </c>
      <c r="W202" s="15" t="str">
        <f t="shared" si="505"/>
        <v>чт</v>
      </c>
      <c r="X202" s="15" t="str">
        <f t="shared" si="505"/>
        <v>пт</v>
      </c>
      <c r="Y202" s="15" t="str">
        <f t="shared" si="505"/>
        <v>сб</v>
      </c>
      <c r="Z202" s="15" t="str">
        <f t="shared" si="505"/>
        <v>вс</v>
      </c>
      <c r="AA202" s="15" t="str">
        <f t="shared" si="505"/>
        <v>пн</v>
      </c>
      <c r="AB202" s="15" t="str">
        <f t="shared" si="505"/>
        <v>вт</v>
      </c>
      <c r="AC202" s="15" t="str">
        <f t="shared" si="505"/>
        <v>ср</v>
      </c>
      <c r="AD202" s="15" t="str">
        <f t="shared" si="505"/>
        <v>чт</v>
      </c>
      <c r="AE202" s="15" t="str">
        <f t="shared" si="505"/>
        <v>пт</v>
      </c>
      <c r="AF202" s="15" t="str">
        <f t="shared" si="505"/>
        <v>сб</v>
      </c>
      <c r="AG202" s="15" t="str">
        <f t="shared" si="505"/>
        <v>вс</v>
      </c>
      <c r="AH202" s="15" t="str">
        <f t="shared" si="505"/>
        <v>пн</v>
      </c>
      <c r="AI202" s="15" t="str">
        <f t="shared" si="505"/>
        <v>вт</v>
      </c>
      <c r="AJ202" s="15" t="str">
        <f t="shared" si="505"/>
        <v>ср</v>
      </c>
      <c r="AK202" s="15" t="str">
        <f t="shared" si="505"/>
        <v>чт</v>
      </c>
      <c r="AL202" s="15" t="str">
        <f t="shared" si="505"/>
        <v>пт</v>
      </c>
      <c r="AM202" s="15" t="str">
        <f t="shared" si="505"/>
        <v>сб</v>
      </c>
      <c r="AN202" s="15" t="str">
        <f t="shared" si="505"/>
        <v>вс</v>
      </c>
      <c r="AO202" s="15" t="str">
        <f t="shared" si="505"/>
        <v>пн</v>
      </c>
      <c r="AP202" s="15" t="str">
        <f t="shared" si="505"/>
        <v>вт</v>
      </c>
      <c r="AQ202" s="15" t="str">
        <f t="shared" si="505"/>
        <v>ср</v>
      </c>
      <c r="AR202" s="15" t="str">
        <f t="shared" si="505"/>
        <v>чт</v>
      </c>
      <c r="AS202" s="15" t="str">
        <f t="shared" si="505"/>
        <v>пт</v>
      </c>
      <c r="AT202" s="15" t="str">
        <f t="shared" si="505"/>
        <v>сб</v>
      </c>
      <c r="AU202" s="15" t="str">
        <f t="shared" si="505"/>
        <v>вс</v>
      </c>
      <c r="AV202" s="15" t="str">
        <f t="shared" si="505"/>
        <v>пн</v>
      </c>
      <c r="AW202" s="15" t="str">
        <f t="shared" si="505"/>
        <v>вт</v>
      </c>
      <c r="AX202" s="15" t="str">
        <f t="shared" si="505"/>
        <v>ср</v>
      </c>
      <c r="AY202" s="15" t="str">
        <f t="shared" si="505"/>
        <v>чт</v>
      </c>
      <c r="AZ202" s="15" t="str">
        <f t="shared" si="505"/>
        <v>пт</v>
      </c>
      <c r="BA202" s="15" t="str">
        <f t="shared" si="505"/>
        <v>сб</v>
      </c>
      <c r="BB202" s="15" t="str">
        <f t="shared" si="505"/>
        <v>вс</v>
      </c>
      <c r="BC202" s="15" t="str">
        <f t="shared" si="505"/>
        <v>пн</v>
      </c>
      <c r="BD202" s="15" t="str">
        <f t="shared" si="505"/>
        <v>вт</v>
      </c>
      <c r="BE202" s="15" t="str">
        <f t="shared" si="505"/>
        <v>ср</v>
      </c>
      <c r="BF202" s="15" t="str">
        <f t="shared" si="505"/>
        <v>чт</v>
      </c>
      <c r="BG202" s="15" t="str">
        <f t="shared" si="505"/>
        <v>пт</v>
      </c>
      <c r="BH202" s="15" t="str">
        <f t="shared" si="505"/>
        <v>сб</v>
      </c>
      <c r="BI202" s="15" t="str">
        <f t="shared" si="505"/>
        <v>вс</v>
      </c>
      <c r="BJ202" s="15" t="str">
        <f t="shared" si="505"/>
        <v>пн</v>
      </c>
      <c r="BK202" s="15" t="str">
        <f t="shared" si="505"/>
        <v>вт</v>
      </c>
      <c r="BL202" s="15" t="str">
        <f t="shared" si="505"/>
        <v>ср</v>
      </c>
      <c r="BM202" s="15" t="str">
        <f t="shared" si="505"/>
        <v>чт</v>
      </c>
      <c r="BN202" s="15" t="str">
        <f t="shared" si="505"/>
        <v>пт</v>
      </c>
      <c r="BO202" s="15" t="str">
        <f t="shared" si="505"/>
        <v>сб</v>
      </c>
      <c r="BP202" s="15" t="str">
        <f t="shared" si="505"/>
        <v>вс</v>
      </c>
      <c r="BQ202" s="15" t="str">
        <f t="shared" si="505"/>
        <v>пн</v>
      </c>
      <c r="BR202" s="15" t="str">
        <f t="shared" si="505"/>
        <v>вт</v>
      </c>
      <c r="BS202" s="15" t="str">
        <f t="shared" si="505"/>
        <v>ср</v>
      </c>
      <c r="BT202" s="15" t="str">
        <f t="shared" si="505"/>
        <v>чт</v>
      </c>
      <c r="BU202" s="15" t="str">
        <f t="shared" si="505"/>
        <v>пт</v>
      </c>
      <c r="BV202" s="15" t="str">
        <f t="shared" si="505"/>
        <v>сб</v>
      </c>
      <c r="BW202" s="15" t="str">
        <f t="shared" si="505"/>
        <v>вс</v>
      </c>
      <c r="BX202" s="15" t="str">
        <f t="shared" si="505"/>
        <v>пн</v>
      </c>
      <c r="BY202" s="15" t="str">
        <f t="shared" si="505"/>
        <v>вт</v>
      </c>
      <c r="BZ202" s="15" t="str">
        <f t="shared" si="505"/>
        <v>ср</v>
      </c>
      <c r="CA202" s="15" t="str">
        <f t="shared" ref="CA202:EL202" si="506">IF(CA203="","",IF(WEEKDAY(CA203)=2,"пн",IF(WEEKDAY(CA203)=3,"вт",IF(WEEKDAY(CA203)=4,"ср",IF(WEEKDAY(CA203)=5,"чт",IF(WEEKDAY(CA203)=6,"пт",IF(WEEKDAY(CA203)=7,"сб",IF(WEEKDAY(CA203)=1,"вс",0))))))))</f>
        <v>чт</v>
      </c>
      <c r="CB202" s="15" t="str">
        <f t="shared" si="506"/>
        <v>пт</v>
      </c>
      <c r="CC202" s="15" t="str">
        <f t="shared" si="506"/>
        <v>сб</v>
      </c>
      <c r="CD202" s="15" t="str">
        <f t="shared" si="506"/>
        <v>вс</v>
      </c>
      <c r="CE202" s="15" t="str">
        <f t="shared" si="506"/>
        <v>пн</v>
      </c>
      <c r="CF202" s="15" t="str">
        <f t="shared" si="506"/>
        <v>вт</v>
      </c>
      <c r="CG202" s="15" t="str">
        <f t="shared" si="506"/>
        <v>ср</v>
      </c>
      <c r="CH202" s="15" t="str">
        <f t="shared" si="506"/>
        <v>чт</v>
      </c>
      <c r="CI202" s="15" t="str">
        <f t="shared" si="506"/>
        <v>пт</v>
      </c>
      <c r="CJ202" s="15" t="str">
        <f t="shared" si="506"/>
        <v>сб</v>
      </c>
      <c r="CK202" s="15" t="str">
        <f t="shared" si="506"/>
        <v>вс</v>
      </c>
      <c r="CL202" s="15" t="str">
        <f t="shared" si="506"/>
        <v>пн</v>
      </c>
      <c r="CM202" s="15" t="str">
        <f t="shared" si="506"/>
        <v>вт</v>
      </c>
      <c r="CN202" s="15" t="str">
        <f t="shared" si="506"/>
        <v>ср</v>
      </c>
      <c r="CO202" s="15" t="str">
        <f t="shared" si="506"/>
        <v>чт</v>
      </c>
      <c r="CP202" s="15" t="str">
        <f t="shared" si="506"/>
        <v>пт</v>
      </c>
      <c r="CQ202" s="15" t="str">
        <f t="shared" si="506"/>
        <v>сб</v>
      </c>
      <c r="CR202" s="15" t="str">
        <f t="shared" si="506"/>
        <v>вс</v>
      </c>
      <c r="CS202" s="15" t="str">
        <f t="shared" si="506"/>
        <v>пн</v>
      </c>
      <c r="CT202" s="15" t="str">
        <f t="shared" si="506"/>
        <v>вт</v>
      </c>
      <c r="CU202" s="15" t="str">
        <f t="shared" si="506"/>
        <v>ср</v>
      </c>
      <c r="CV202" s="15" t="str">
        <f t="shared" si="506"/>
        <v>чт</v>
      </c>
      <c r="CW202" s="15" t="str">
        <f t="shared" si="506"/>
        <v>пт</v>
      </c>
      <c r="CX202" s="15" t="str">
        <f t="shared" si="506"/>
        <v>сб</v>
      </c>
      <c r="CY202" s="15" t="str">
        <f t="shared" si="506"/>
        <v>вс</v>
      </c>
      <c r="CZ202" s="15" t="str">
        <f t="shared" si="506"/>
        <v>пн</v>
      </c>
      <c r="DA202" s="15" t="str">
        <f t="shared" si="506"/>
        <v>вт</v>
      </c>
      <c r="DB202" s="15" t="str">
        <f t="shared" si="506"/>
        <v>ср</v>
      </c>
      <c r="DC202" s="15" t="str">
        <f t="shared" si="506"/>
        <v>чт</v>
      </c>
      <c r="DD202" s="15" t="str">
        <f t="shared" si="506"/>
        <v>пт</v>
      </c>
      <c r="DE202" s="15" t="str">
        <f t="shared" si="506"/>
        <v>сб</v>
      </c>
      <c r="DF202" s="15" t="str">
        <f t="shared" si="506"/>
        <v>вс</v>
      </c>
      <c r="DG202" s="15" t="str">
        <f t="shared" si="506"/>
        <v>пн</v>
      </c>
      <c r="DH202" s="15" t="str">
        <f t="shared" si="506"/>
        <v>вт</v>
      </c>
      <c r="DI202" s="15" t="str">
        <f t="shared" si="506"/>
        <v>ср</v>
      </c>
      <c r="DJ202" s="15" t="str">
        <f t="shared" si="506"/>
        <v>чт</v>
      </c>
      <c r="DK202" s="15" t="str">
        <f t="shared" si="506"/>
        <v>пт</v>
      </c>
      <c r="DL202" s="15" t="str">
        <f t="shared" si="506"/>
        <v>сб</v>
      </c>
      <c r="DM202" s="15" t="str">
        <f t="shared" si="506"/>
        <v>вс</v>
      </c>
      <c r="DN202" s="15" t="str">
        <f t="shared" si="506"/>
        <v>пн</v>
      </c>
      <c r="DO202" s="15" t="str">
        <f t="shared" si="506"/>
        <v>вт</v>
      </c>
      <c r="DP202" s="15" t="str">
        <f t="shared" si="506"/>
        <v>ср</v>
      </c>
      <c r="DQ202" s="15" t="str">
        <f t="shared" si="506"/>
        <v>чт</v>
      </c>
      <c r="DR202" s="15" t="str">
        <f t="shared" si="506"/>
        <v>пт</v>
      </c>
      <c r="DS202" s="15" t="str">
        <f t="shared" si="506"/>
        <v>сб</v>
      </c>
      <c r="DT202" s="15" t="str">
        <f t="shared" si="506"/>
        <v>вс</v>
      </c>
      <c r="DU202" s="15" t="str">
        <f t="shared" si="506"/>
        <v>пн</v>
      </c>
      <c r="DV202" s="15" t="str">
        <f t="shared" si="506"/>
        <v>вт</v>
      </c>
      <c r="DW202" s="15" t="str">
        <f t="shared" si="506"/>
        <v>ср</v>
      </c>
      <c r="DX202" s="15" t="str">
        <f t="shared" si="506"/>
        <v>чт</v>
      </c>
      <c r="DY202" s="15" t="str">
        <f t="shared" si="506"/>
        <v>пт</v>
      </c>
      <c r="DZ202" s="15" t="str">
        <f t="shared" si="506"/>
        <v>сб</v>
      </c>
      <c r="EA202" s="15" t="str">
        <f t="shared" si="506"/>
        <v>вс</v>
      </c>
      <c r="EB202" s="15" t="str">
        <f t="shared" si="506"/>
        <v>пн</v>
      </c>
      <c r="EC202" s="15" t="str">
        <f t="shared" si="506"/>
        <v>вт</v>
      </c>
      <c r="ED202" s="15" t="str">
        <f t="shared" si="506"/>
        <v>ср</v>
      </c>
      <c r="EE202" s="15" t="str">
        <f t="shared" si="506"/>
        <v>чт</v>
      </c>
      <c r="EF202" s="15" t="str">
        <f t="shared" si="506"/>
        <v>пт</v>
      </c>
      <c r="EG202" s="15" t="str">
        <f t="shared" si="506"/>
        <v>сб</v>
      </c>
      <c r="EH202" s="15" t="str">
        <f t="shared" si="506"/>
        <v>вс</v>
      </c>
      <c r="EI202" s="15" t="str">
        <f t="shared" si="506"/>
        <v>пн</v>
      </c>
      <c r="EJ202" s="15" t="str">
        <f t="shared" si="506"/>
        <v>вт</v>
      </c>
      <c r="EK202" s="15" t="str">
        <f t="shared" si="506"/>
        <v>ср</v>
      </c>
      <c r="EL202" s="15" t="str">
        <f t="shared" si="506"/>
        <v>чт</v>
      </c>
      <c r="EM202" s="15" t="str">
        <f t="shared" ref="EM202:GX202" si="507">IF(EM203="","",IF(WEEKDAY(EM203)=2,"пн",IF(WEEKDAY(EM203)=3,"вт",IF(WEEKDAY(EM203)=4,"ср",IF(WEEKDAY(EM203)=5,"чт",IF(WEEKDAY(EM203)=6,"пт",IF(WEEKDAY(EM203)=7,"сб",IF(WEEKDAY(EM203)=1,"вс",0))))))))</f>
        <v>пт</v>
      </c>
      <c r="EN202" s="15" t="str">
        <f t="shared" si="507"/>
        <v>сб</v>
      </c>
      <c r="EO202" s="15" t="str">
        <f t="shared" si="507"/>
        <v>вс</v>
      </c>
      <c r="EP202" s="15" t="str">
        <f t="shared" si="507"/>
        <v>пн</v>
      </c>
      <c r="EQ202" s="15" t="str">
        <f t="shared" si="507"/>
        <v>вт</v>
      </c>
      <c r="ER202" s="15" t="str">
        <f t="shared" si="507"/>
        <v>ср</v>
      </c>
      <c r="ES202" s="15" t="str">
        <f t="shared" si="507"/>
        <v>чт</v>
      </c>
      <c r="ET202" s="15" t="str">
        <f t="shared" si="507"/>
        <v>пт</v>
      </c>
      <c r="EU202" s="15" t="str">
        <f t="shared" si="507"/>
        <v>сб</v>
      </c>
      <c r="EV202" s="15" t="str">
        <f t="shared" si="507"/>
        <v>вс</v>
      </c>
      <c r="EW202" s="15" t="str">
        <f t="shared" si="507"/>
        <v>пн</v>
      </c>
      <c r="EX202" s="15" t="str">
        <f t="shared" si="507"/>
        <v>вт</v>
      </c>
      <c r="EY202" s="15" t="str">
        <f t="shared" si="507"/>
        <v>ср</v>
      </c>
      <c r="EZ202" s="15" t="str">
        <f t="shared" si="507"/>
        <v>чт</v>
      </c>
      <c r="FA202" s="15" t="str">
        <f t="shared" si="507"/>
        <v>пт</v>
      </c>
      <c r="FB202" s="15" t="str">
        <f t="shared" si="507"/>
        <v>сб</v>
      </c>
      <c r="FC202" s="15" t="str">
        <f t="shared" si="507"/>
        <v>вс</v>
      </c>
      <c r="FD202" s="15" t="str">
        <f t="shared" si="507"/>
        <v>пн</v>
      </c>
      <c r="FE202" s="15" t="str">
        <f t="shared" si="507"/>
        <v>вт</v>
      </c>
      <c r="FF202" s="15" t="str">
        <f t="shared" si="507"/>
        <v>ср</v>
      </c>
      <c r="FG202" s="15" t="str">
        <f t="shared" si="507"/>
        <v>чт</v>
      </c>
      <c r="FH202" s="15" t="str">
        <f t="shared" si="507"/>
        <v>пт</v>
      </c>
      <c r="FI202" s="15" t="str">
        <f t="shared" si="507"/>
        <v>сб</v>
      </c>
      <c r="FJ202" s="15" t="str">
        <f t="shared" si="507"/>
        <v>вс</v>
      </c>
      <c r="FK202" s="15" t="str">
        <f t="shared" si="507"/>
        <v>пн</v>
      </c>
      <c r="FL202" s="15" t="str">
        <f t="shared" si="507"/>
        <v>вт</v>
      </c>
      <c r="FM202" s="15" t="str">
        <f t="shared" si="507"/>
        <v>ср</v>
      </c>
      <c r="FN202" s="15" t="str">
        <f t="shared" si="507"/>
        <v>чт</v>
      </c>
      <c r="FO202" s="15" t="str">
        <f t="shared" si="507"/>
        <v>пт</v>
      </c>
      <c r="FP202" s="15" t="str">
        <f t="shared" si="507"/>
        <v>сб</v>
      </c>
      <c r="FQ202" s="15" t="str">
        <f t="shared" si="507"/>
        <v>вс</v>
      </c>
      <c r="FR202" s="15" t="str">
        <f t="shared" si="507"/>
        <v>пн</v>
      </c>
      <c r="FS202" s="15" t="str">
        <f t="shared" si="507"/>
        <v>вт</v>
      </c>
      <c r="FT202" s="15" t="str">
        <f t="shared" si="507"/>
        <v>ср</v>
      </c>
      <c r="FU202" s="15" t="str">
        <f t="shared" si="507"/>
        <v>чт</v>
      </c>
      <c r="FV202" s="15" t="str">
        <f t="shared" si="507"/>
        <v>пт</v>
      </c>
      <c r="FW202" s="15" t="str">
        <f t="shared" si="507"/>
        <v>сб</v>
      </c>
      <c r="FX202" s="15" t="str">
        <f t="shared" si="507"/>
        <v>вс</v>
      </c>
      <c r="FY202" s="15" t="str">
        <f t="shared" si="507"/>
        <v>пн</v>
      </c>
      <c r="FZ202" s="15" t="str">
        <f t="shared" si="507"/>
        <v>вт</v>
      </c>
      <c r="GA202" s="15" t="str">
        <f t="shared" si="507"/>
        <v>ср</v>
      </c>
      <c r="GB202" s="15" t="str">
        <f t="shared" si="507"/>
        <v>чт</v>
      </c>
      <c r="GC202" s="15" t="str">
        <f t="shared" si="507"/>
        <v>пт</v>
      </c>
      <c r="GD202" s="15" t="str">
        <f t="shared" si="507"/>
        <v>сб</v>
      </c>
      <c r="GE202" s="15" t="str">
        <f t="shared" si="507"/>
        <v>вс</v>
      </c>
      <c r="GF202" s="15" t="str">
        <f t="shared" si="507"/>
        <v>пн</v>
      </c>
      <c r="GG202" s="15" t="str">
        <f t="shared" si="507"/>
        <v>вт</v>
      </c>
      <c r="GH202" s="15" t="str">
        <f t="shared" si="507"/>
        <v>ср</v>
      </c>
      <c r="GI202" s="15" t="str">
        <f t="shared" si="507"/>
        <v>чт</v>
      </c>
      <c r="GJ202" s="15" t="str">
        <f t="shared" si="507"/>
        <v>пт</v>
      </c>
      <c r="GK202" s="15" t="str">
        <f t="shared" si="507"/>
        <v>сб</v>
      </c>
      <c r="GL202" s="15" t="str">
        <f t="shared" si="507"/>
        <v>вс</v>
      </c>
      <c r="GM202" s="15" t="str">
        <f t="shared" si="507"/>
        <v>пн</v>
      </c>
      <c r="GN202" s="15" t="str">
        <f t="shared" si="507"/>
        <v>вт</v>
      </c>
      <c r="GO202" s="15" t="str">
        <f t="shared" si="507"/>
        <v>ср</v>
      </c>
      <c r="GP202" s="15" t="str">
        <f t="shared" si="507"/>
        <v>чт</v>
      </c>
      <c r="GQ202" s="15" t="str">
        <f t="shared" si="507"/>
        <v>пт</v>
      </c>
      <c r="GR202" s="15" t="str">
        <f t="shared" si="507"/>
        <v>сб</v>
      </c>
      <c r="GS202" s="15" t="str">
        <f t="shared" si="507"/>
        <v>вс</v>
      </c>
      <c r="GT202" s="15" t="str">
        <f t="shared" si="507"/>
        <v>пн</v>
      </c>
      <c r="GU202" s="15" t="str">
        <f t="shared" si="507"/>
        <v>вт</v>
      </c>
      <c r="GV202" s="15" t="str">
        <f t="shared" si="507"/>
        <v>ср</v>
      </c>
      <c r="GW202" s="15" t="str">
        <f t="shared" si="507"/>
        <v>чт</v>
      </c>
      <c r="GX202" s="15" t="str">
        <f t="shared" si="507"/>
        <v>пт</v>
      </c>
      <c r="GY202" s="15" t="str">
        <f t="shared" ref="GY202:JJ202" si="508">IF(GY203="","",IF(WEEKDAY(GY203)=2,"пн",IF(WEEKDAY(GY203)=3,"вт",IF(WEEKDAY(GY203)=4,"ср",IF(WEEKDAY(GY203)=5,"чт",IF(WEEKDAY(GY203)=6,"пт",IF(WEEKDAY(GY203)=7,"сб",IF(WEEKDAY(GY203)=1,"вс",0))))))))</f>
        <v>сб</v>
      </c>
      <c r="GZ202" s="15" t="str">
        <f t="shared" si="508"/>
        <v>вс</v>
      </c>
      <c r="HA202" s="15" t="str">
        <f t="shared" si="508"/>
        <v>пн</v>
      </c>
      <c r="HB202" s="15" t="str">
        <f t="shared" si="508"/>
        <v>вт</v>
      </c>
      <c r="HC202" s="15" t="str">
        <f t="shared" si="508"/>
        <v>ср</v>
      </c>
      <c r="HD202" s="15" t="str">
        <f t="shared" si="508"/>
        <v>чт</v>
      </c>
      <c r="HE202" s="15" t="str">
        <f t="shared" si="508"/>
        <v>пт</v>
      </c>
      <c r="HF202" s="15" t="str">
        <f t="shared" si="508"/>
        <v>сб</v>
      </c>
      <c r="HG202" s="15" t="str">
        <f t="shared" si="508"/>
        <v>вс</v>
      </c>
      <c r="HH202" s="15" t="str">
        <f t="shared" si="508"/>
        <v>пн</v>
      </c>
      <c r="HI202" s="15" t="str">
        <f t="shared" si="508"/>
        <v>вт</v>
      </c>
      <c r="HJ202" s="15" t="str">
        <f t="shared" si="508"/>
        <v>ср</v>
      </c>
      <c r="HK202" s="15" t="str">
        <f t="shared" si="508"/>
        <v>чт</v>
      </c>
      <c r="HL202" s="15" t="str">
        <f t="shared" si="508"/>
        <v>пт</v>
      </c>
      <c r="HM202" s="15" t="str">
        <f t="shared" si="508"/>
        <v>сб</v>
      </c>
      <c r="HN202" s="15" t="str">
        <f t="shared" si="508"/>
        <v>вс</v>
      </c>
      <c r="HO202" s="15" t="str">
        <f t="shared" si="508"/>
        <v>пн</v>
      </c>
      <c r="HP202" s="15" t="str">
        <f t="shared" si="508"/>
        <v>вт</v>
      </c>
      <c r="HQ202" s="15" t="str">
        <f t="shared" si="508"/>
        <v>ср</v>
      </c>
      <c r="HR202" s="15" t="str">
        <f t="shared" si="508"/>
        <v>чт</v>
      </c>
      <c r="HS202" s="15" t="str">
        <f t="shared" si="508"/>
        <v>пт</v>
      </c>
      <c r="HT202" s="15" t="str">
        <f t="shared" si="508"/>
        <v>сб</v>
      </c>
      <c r="HU202" s="15" t="str">
        <f t="shared" si="508"/>
        <v>вс</v>
      </c>
      <c r="HV202" s="15" t="str">
        <f t="shared" si="508"/>
        <v>пн</v>
      </c>
      <c r="HW202" s="15" t="str">
        <f t="shared" si="508"/>
        <v>вт</v>
      </c>
      <c r="HX202" s="15" t="str">
        <f t="shared" si="508"/>
        <v>ср</v>
      </c>
      <c r="HY202" s="15" t="str">
        <f t="shared" si="508"/>
        <v>чт</v>
      </c>
      <c r="HZ202" s="15" t="str">
        <f t="shared" si="508"/>
        <v>пт</v>
      </c>
      <c r="IA202" s="15" t="str">
        <f t="shared" si="508"/>
        <v>сб</v>
      </c>
      <c r="IB202" s="15" t="str">
        <f t="shared" si="508"/>
        <v>вс</v>
      </c>
      <c r="IC202" s="15" t="str">
        <f t="shared" si="508"/>
        <v>пн</v>
      </c>
      <c r="ID202" s="15" t="str">
        <f t="shared" si="508"/>
        <v>вт</v>
      </c>
      <c r="IE202" s="15" t="str">
        <f t="shared" si="508"/>
        <v>ср</v>
      </c>
      <c r="IF202" s="15" t="str">
        <f t="shared" si="508"/>
        <v>чт</v>
      </c>
      <c r="IG202" s="15" t="str">
        <f t="shared" si="508"/>
        <v>пт</v>
      </c>
      <c r="IH202" s="15" t="str">
        <f t="shared" si="508"/>
        <v>сб</v>
      </c>
      <c r="II202" s="15" t="str">
        <f t="shared" si="508"/>
        <v>вс</v>
      </c>
      <c r="IJ202" s="15" t="str">
        <f t="shared" si="508"/>
        <v>пн</v>
      </c>
      <c r="IK202" s="15" t="str">
        <f t="shared" si="508"/>
        <v>вт</v>
      </c>
      <c r="IL202" s="15" t="str">
        <f t="shared" si="508"/>
        <v>ср</v>
      </c>
      <c r="IM202" s="15" t="str">
        <f t="shared" si="508"/>
        <v>чт</v>
      </c>
      <c r="IN202" s="15" t="str">
        <f t="shared" si="508"/>
        <v>пт</v>
      </c>
      <c r="IO202" s="15" t="str">
        <f t="shared" si="508"/>
        <v>сб</v>
      </c>
      <c r="IP202" s="15" t="str">
        <f t="shared" si="508"/>
        <v>вс</v>
      </c>
      <c r="IQ202" s="15" t="str">
        <f t="shared" si="508"/>
        <v>пн</v>
      </c>
      <c r="IR202" s="15" t="str">
        <f t="shared" si="508"/>
        <v>вт</v>
      </c>
      <c r="IS202" s="15" t="str">
        <f t="shared" si="508"/>
        <v>ср</v>
      </c>
      <c r="IT202" s="15" t="str">
        <f t="shared" si="508"/>
        <v>чт</v>
      </c>
      <c r="IU202" s="15" t="str">
        <f t="shared" si="508"/>
        <v>пт</v>
      </c>
      <c r="IV202" s="15" t="str">
        <f t="shared" si="508"/>
        <v>сб</v>
      </c>
      <c r="IW202" s="15" t="str">
        <f t="shared" si="508"/>
        <v>вс</v>
      </c>
      <c r="IX202" s="15" t="str">
        <f t="shared" si="508"/>
        <v>пн</v>
      </c>
      <c r="IY202" s="15" t="str">
        <f t="shared" si="508"/>
        <v>вт</v>
      </c>
      <c r="IZ202" s="15" t="str">
        <f t="shared" si="508"/>
        <v>ср</v>
      </c>
      <c r="JA202" s="15" t="str">
        <f t="shared" si="508"/>
        <v>чт</v>
      </c>
      <c r="JB202" s="15" t="str">
        <f t="shared" si="508"/>
        <v>пт</v>
      </c>
      <c r="JC202" s="15" t="str">
        <f t="shared" si="508"/>
        <v>сб</v>
      </c>
      <c r="JD202" s="15" t="str">
        <f t="shared" si="508"/>
        <v>вс</v>
      </c>
      <c r="JE202" s="15" t="str">
        <f t="shared" si="508"/>
        <v>пн</v>
      </c>
      <c r="JF202" s="15" t="str">
        <f t="shared" si="508"/>
        <v>вт</v>
      </c>
      <c r="JG202" s="15" t="str">
        <f t="shared" si="508"/>
        <v>ср</v>
      </c>
      <c r="JH202" s="15" t="str">
        <f t="shared" si="508"/>
        <v>чт</v>
      </c>
      <c r="JI202" s="15" t="str">
        <f t="shared" si="508"/>
        <v>пт</v>
      </c>
      <c r="JJ202" s="15" t="str">
        <f t="shared" si="508"/>
        <v>сб</v>
      </c>
      <c r="JK202" s="15" t="str">
        <f t="shared" ref="JK202:LV202" si="509">IF(JK203="","",IF(WEEKDAY(JK203)=2,"пн",IF(WEEKDAY(JK203)=3,"вт",IF(WEEKDAY(JK203)=4,"ср",IF(WEEKDAY(JK203)=5,"чт",IF(WEEKDAY(JK203)=6,"пт",IF(WEEKDAY(JK203)=7,"сб",IF(WEEKDAY(JK203)=1,"вс",0))))))))</f>
        <v>вс</v>
      </c>
      <c r="JL202" s="15" t="str">
        <f t="shared" si="509"/>
        <v>пн</v>
      </c>
      <c r="JM202" s="15" t="str">
        <f t="shared" si="509"/>
        <v>вт</v>
      </c>
      <c r="JN202" s="15" t="str">
        <f t="shared" si="509"/>
        <v>ср</v>
      </c>
      <c r="JO202" s="15" t="str">
        <f t="shared" si="509"/>
        <v>чт</v>
      </c>
      <c r="JP202" s="15" t="str">
        <f t="shared" si="509"/>
        <v>пт</v>
      </c>
      <c r="JQ202" s="15" t="str">
        <f t="shared" si="509"/>
        <v>сб</v>
      </c>
      <c r="JR202" s="15" t="str">
        <f t="shared" si="509"/>
        <v>вс</v>
      </c>
      <c r="JS202" s="15" t="str">
        <f t="shared" si="509"/>
        <v>пн</v>
      </c>
      <c r="JT202" s="15" t="str">
        <f t="shared" si="509"/>
        <v>вт</v>
      </c>
      <c r="JU202" s="15" t="str">
        <f t="shared" si="509"/>
        <v>ср</v>
      </c>
      <c r="JV202" s="15" t="str">
        <f t="shared" si="509"/>
        <v>чт</v>
      </c>
      <c r="JW202" s="15" t="str">
        <f t="shared" si="509"/>
        <v>пт</v>
      </c>
      <c r="JX202" s="15" t="str">
        <f t="shared" si="509"/>
        <v>сб</v>
      </c>
      <c r="JY202" s="15" t="str">
        <f t="shared" si="509"/>
        <v>вс</v>
      </c>
      <c r="JZ202" s="15" t="str">
        <f t="shared" si="509"/>
        <v>пн</v>
      </c>
      <c r="KA202" s="15" t="str">
        <f t="shared" si="509"/>
        <v>вт</v>
      </c>
      <c r="KB202" s="15" t="str">
        <f t="shared" si="509"/>
        <v>ср</v>
      </c>
      <c r="KC202" s="15" t="str">
        <f t="shared" si="509"/>
        <v>чт</v>
      </c>
      <c r="KD202" s="15" t="str">
        <f t="shared" si="509"/>
        <v>пт</v>
      </c>
      <c r="KE202" s="15" t="str">
        <f t="shared" si="509"/>
        <v>сб</v>
      </c>
      <c r="KF202" s="15" t="str">
        <f t="shared" si="509"/>
        <v>вс</v>
      </c>
      <c r="KG202" s="15" t="str">
        <f t="shared" si="509"/>
        <v>пн</v>
      </c>
      <c r="KH202" s="15" t="str">
        <f t="shared" si="509"/>
        <v>вт</v>
      </c>
      <c r="KI202" s="15" t="str">
        <f t="shared" si="509"/>
        <v>ср</v>
      </c>
      <c r="KJ202" s="15" t="str">
        <f t="shared" si="509"/>
        <v>чт</v>
      </c>
      <c r="KK202" s="15" t="str">
        <f t="shared" si="509"/>
        <v>пт</v>
      </c>
      <c r="KL202" s="15" t="str">
        <f t="shared" si="509"/>
        <v>сб</v>
      </c>
      <c r="KM202" s="15" t="str">
        <f t="shared" si="509"/>
        <v>вс</v>
      </c>
      <c r="KN202" s="15" t="str">
        <f t="shared" si="509"/>
        <v>пн</v>
      </c>
      <c r="KO202" s="15" t="str">
        <f t="shared" si="509"/>
        <v>вт</v>
      </c>
      <c r="KP202" s="15" t="str">
        <f t="shared" si="509"/>
        <v>ср</v>
      </c>
      <c r="KQ202" s="15" t="str">
        <f t="shared" si="509"/>
        <v>чт</v>
      </c>
      <c r="KR202" s="15" t="str">
        <f t="shared" si="509"/>
        <v>пт</v>
      </c>
      <c r="KS202" s="15" t="str">
        <f t="shared" si="509"/>
        <v>сб</v>
      </c>
      <c r="KT202" s="15" t="str">
        <f t="shared" si="509"/>
        <v>вс</v>
      </c>
      <c r="KU202" s="15" t="str">
        <f t="shared" si="509"/>
        <v>пн</v>
      </c>
      <c r="KV202" s="15" t="str">
        <f t="shared" si="509"/>
        <v>вт</v>
      </c>
      <c r="KW202" s="15" t="str">
        <f t="shared" si="509"/>
        <v>ср</v>
      </c>
      <c r="KX202" s="15" t="str">
        <f t="shared" si="509"/>
        <v>чт</v>
      </c>
      <c r="KY202" s="15" t="str">
        <f t="shared" si="509"/>
        <v>пт</v>
      </c>
      <c r="KZ202" s="15" t="str">
        <f t="shared" si="509"/>
        <v>сб</v>
      </c>
      <c r="LA202" s="15" t="str">
        <f t="shared" si="509"/>
        <v>вс</v>
      </c>
      <c r="LB202" s="15" t="str">
        <f t="shared" si="509"/>
        <v>пн</v>
      </c>
      <c r="LC202" s="15" t="str">
        <f t="shared" si="509"/>
        <v>вт</v>
      </c>
      <c r="LD202" s="15" t="str">
        <f t="shared" si="509"/>
        <v>ср</v>
      </c>
      <c r="LE202" s="15" t="str">
        <f t="shared" si="509"/>
        <v>чт</v>
      </c>
      <c r="LF202" s="15" t="str">
        <f t="shared" si="509"/>
        <v>пт</v>
      </c>
      <c r="LG202" s="15" t="str">
        <f t="shared" si="509"/>
        <v>сб</v>
      </c>
      <c r="LH202" s="15" t="str">
        <f t="shared" si="509"/>
        <v>вс</v>
      </c>
      <c r="LI202" s="15" t="str">
        <f t="shared" si="509"/>
        <v>пн</v>
      </c>
      <c r="LJ202" s="15" t="str">
        <f t="shared" si="509"/>
        <v>вт</v>
      </c>
      <c r="LK202" s="15" t="str">
        <f t="shared" si="509"/>
        <v>ср</v>
      </c>
      <c r="LL202" s="15" t="str">
        <f t="shared" si="509"/>
        <v>чт</v>
      </c>
      <c r="LM202" s="15" t="str">
        <f t="shared" si="509"/>
        <v>пт</v>
      </c>
      <c r="LN202" s="15" t="str">
        <f t="shared" si="509"/>
        <v>сб</v>
      </c>
      <c r="LO202" s="15" t="str">
        <f t="shared" si="509"/>
        <v>вс</v>
      </c>
      <c r="LP202" s="15" t="str">
        <f t="shared" si="509"/>
        <v>пн</v>
      </c>
      <c r="LQ202" s="15" t="str">
        <f t="shared" si="509"/>
        <v>вт</v>
      </c>
      <c r="LR202" s="15" t="str">
        <f t="shared" si="509"/>
        <v>ср</v>
      </c>
      <c r="LS202" s="15" t="str">
        <f t="shared" si="509"/>
        <v>чт</v>
      </c>
      <c r="LT202" s="15" t="str">
        <f t="shared" si="509"/>
        <v>пт</v>
      </c>
      <c r="LU202" s="15" t="str">
        <f t="shared" si="509"/>
        <v>сб</v>
      </c>
      <c r="LV202" s="15" t="str">
        <f t="shared" si="509"/>
        <v>вс</v>
      </c>
      <c r="LW202" s="15" t="str">
        <f t="shared" ref="LW202:NO202" si="510">IF(LW203="","",IF(WEEKDAY(LW203)=2,"пн",IF(WEEKDAY(LW203)=3,"вт",IF(WEEKDAY(LW203)=4,"ср",IF(WEEKDAY(LW203)=5,"чт",IF(WEEKDAY(LW203)=6,"пт",IF(WEEKDAY(LW203)=7,"сб",IF(WEEKDAY(LW203)=1,"вс",0))))))))</f>
        <v>пн</v>
      </c>
      <c r="LX202" s="15" t="str">
        <f t="shared" si="510"/>
        <v>вт</v>
      </c>
      <c r="LY202" s="15" t="str">
        <f t="shared" si="510"/>
        <v>ср</v>
      </c>
      <c r="LZ202" s="15" t="str">
        <f t="shared" si="510"/>
        <v>чт</v>
      </c>
      <c r="MA202" s="15" t="str">
        <f t="shared" si="510"/>
        <v>пт</v>
      </c>
      <c r="MB202" s="15" t="str">
        <f t="shared" si="510"/>
        <v>сб</v>
      </c>
      <c r="MC202" s="15" t="str">
        <f t="shared" si="510"/>
        <v>вс</v>
      </c>
      <c r="MD202" s="15" t="str">
        <f t="shared" si="510"/>
        <v>пн</v>
      </c>
      <c r="ME202" s="15" t="str">
        <f t="shared" si="510"/>
        <v>вт</v>
      </c>
      <c r="MF202" s="15" t="str">
        <f t="shared" si="510"/>
        <v>ср</v>
      </c>
      <c r="MG202" s="15" t="str">
        <f t="shared" si="510"/>
        <v>чт</v>
      </c>
      <c r="MH202" s="15" t="str">
        <f t="shared" si="510"/>
        <v>пт</v>
      </c>
      <c r="MI202" s="15" t="str">
        <f t="shared" si="510"/>
        <v>сб</v>
      </c>
      <c r="MJ202" s="15" t="str">
        <f t="shared" si="510"/>
        <v>вс</v>
      </c>
      <c r="MK202" s="15" t="str">
        <f t="shared" si="510"/>
        <v>пн</v>
      </c>
      <c r="ML202" s="15" t="str">
        <f t="shared" si="510"/>
        <v>вт</v>
      </c>
      <c r="MM202" s="15" t="str">
        <f t="shared" si="510"/>
        <v>ср</v>
      </c>
      <c r="MN202" s="15" t="str">
        <f t="shared" si="510"/>
        <v>чт</v>
      </c>
      <c r="MO202" s="15" t="str">
        <f t="shared" si="510"/>
        <v>пт</v>
      </c>
      <c r="MP202" s="15" t="str">
        <f t="shared" si="510"/>
        <v>сб</v>
      </c>
      <c r="MQ202" s="15" t="str">
        <f t="shared" si="510"/>
        <v>вс</v>
      </c>
      <c r="MR202" s="15" t="str">
        <f t="shared" si="510"/>
        <v>пн</v>
      </c>
      <c r="MS202" s="15" t="str">
        <f t="shared" si="510"/>
        <v>вт</v>
      </c>
      <c r="MT202" s="15" t="str">
        <f t="shared" si="510"/>
        <v>ср</v>
      </c>
      <c r="MU202" s="15" t="str">
        <f t="shared" si="510"/>
        <v>чт</v>
      </c>
      <c r="MV202" s="15" t="str">
        <f t="shared" si="510"/>
        <v>пт</v>
      </c>
      <c r="MW202" s="15" t="str">
        <f t="shared" si="510"/>
        <v>сб</v>
      </c>
      <c r="MX202" s="15" t="str">
        <f t="shared" si="510"/>
        <v>вс</v>
      </c>
      <c r="MY202" s="15" t="str">
        <f t="shared" si="510"/>
        <v>пн</v>
      </c>
      <c r="MZ202" s="15" t="str">
        <f t="shared" si="510"/>
        <v>вт</v>
      </c>
      <c r="NA202" s="15" t="str">
        <f t="shared" si="510"/>
        <v>ср</v>
      </c>
      <c r="NB202" s="15" t="str">
        <f t="shared" si="510"/>
        <v>чт</v>
      </c>
      <c r="NC202" s="15" t="str">
        <f t="shared" si="510"/>
        <v>пт</v>
      </c>
      <c r="ND202" s="15" t="str">
        <f t="shared" si="510"/>
        <v>сб</v>
      </c>
      <c r="NE202" s="15" t="str">
        <f t="shared" si="510"/>
        <v>вс</v>
      </c>
      <c r="NF202" s="15" t="str">
        <f t="shared" si="510"/>
        <v>пн</v>
      </c>
      <c r="NG202" s="15" t="str">
        <f t="shared" si="510"/>
        <v>вт</v>
      </c>
      <c r="NH202" s="15" t="str">
        <f t="shared" si="510"/>
        <v>ср</v>
      </c>
      <c r="NI202" s="15" t="str">
        <f t="shared" si="510"/>
        <v>чт</v>
      </c>
      <c r="NJ202" s="15" t="str">
        <f t="shared" si="510"/>
        <v>пт</v>
      </c>
      <c r="NK202" s="15" t="str">
        <f t="shared" si="510"/>
        <v>сб</v>
      </c>
      <c r="NL202" s="15" t="str">
        <f t="shared" si="510"/>
        <v>вс</v>
      </c>
      <c r="NM202" s="15" t="str">
        <f t="shared" si="510"/>
        <v>пн</v>
      </c>
      <c r="NN202" s="15" t="str">
        <f t="shared" si="510"/>
        <v>вт</v>
      </c>
      <c r="NO202" s="15" t="str">
        <f t="shared" si="510"/>
        <v>ср</v>
      </c>
      <c r="NP202" s="1"/>
      <c r="NQ202" s="1"/>
    </row>
    <row r="203" spans="1:381" x14ac:dyDescent="0.2">
      <c r="A203" s="1"/>
      <c r="B203" s="1"/>
      <c r="C203" s="180"/>
      <c r="D203" s="1"/>
      <c r="E203" s="96" t="str">
        <f>OFMOR_FFF_0!E203</f>
        <v>Обороты</v>
      </c>
      <c r="F203" s="1"/>
      <c r="G203" s="180" t="str">
        <f>OFMOR_FFF_0!G203</f>
        <v>даты</v>
      </c>
      <c r="H203" s="1"/>
      <c r="I203" s="180"/>
      <c r="J203" s="1"/>
      <c r="K203" s="181"/>
      <c r="L203" s="1"/>
      <c r="M203" s="1"/>
      <c r="N203" s="73">
        <f>IF($N$9="","",$N$9)</f>
        <v>43466</v>
      </c>
      <c r="O203" s="73">
        <f>IF(N203="","",N203+1)</f>
        <v>43467</v>
      </c>
      <c r="P203" s="73">
        <f t="shared" ref="P203:CA203" si="511">IF(O203="","",O203+1)</f>
        <v>43468</v>
      </c>
      <c r="Q203" s="73">
        <f t="shared" si="511"/>
        <v>43469</v>
      </c>
      <c r="R203" s="73">
        <f t="shared" si="511"/>
        <v>43470</v>
      </c>
      <c r="S203" s="73">
        <f t="shared" si="511"/>
        <v>43471</v>
      </c>
      <c r="T203" s="73">
        <f t="shared" si="511"/>
        <v>43472</v>
      </c>
      <c r="U203" s="73">
        <f t="shared" si="511"/>
        <v>43473</v>
      </c>
      <c r="V203" s="73">
        <f t="shared" si="511"/>
        <v>43474</v>
      </c>
      <c r="W203" s="73">
        <f t="shared" si="511"/>
        <v>43475</v>
      </c>
      <c r="X203" s="73">
        <f t="shared" si="511"/>
        <v>43476</v>
      </c>
      <c r="Y203" s="73">
        <f t="shared" si="511"/>
        <v>43477</v>
      </c>
      <c r="Z203" s="73">
        <f t="shared" si="511"/>
        <v>43478</v>
      </c>
      <c r="AA203" s="73">
        <f t="shared" si="511"/>
        <v>43479</v>
      </c>
      <c r="AB203" s="73">
        <f t="shared" si="511"/>
        <v>43480</v>
      </c>
      <c r="AC203" s="73">
        <f t="shared" si="511"/>
        <v>43481</v>
      </c>
      <c r="AD203" s="73">
        <f t="shared" si="511"/>
        <v>43482</v>
      </c>
      <c r="AE203" s="73">
        <f t="shared" si="511"/>
        <v>43483</v>
      </c>
      <c r="AF203" s="73">
        <f t="shared" si="511"/>
        <v>43484</v>
      </c>
      <c r="AG203" s="73">
        <f t="shared" si="511"/>
        <v>43485</v>
      </c>
      <c r="AH203" s="73">
        <f t="shared" si="511"/>
        <v>43486</v>
      </c>
      <c r="AI203" s="73">
        <f t="shared" si="511"/>
        <v>43487</v>
      </c>
      <c r="AJ203" s="73">
        <f t="shared" si="511"/>
        <v>43488</v>
      </c>
      <c r="AK203" s="73">
        <f t="shared" si="511"/>
        <v>43489</v>
      </c>
      <c r="AL203" s="73">
        <f t="shared" si="511"/>
        <v>43490</v>
      </c>
      <c r="AM203" s="73">
        <f t="shared" si="511"/>
        <v>43491</v>
      </c>
      <c r="AN203" s="73">
        <f t="shared" si="511"/>
        <v>43492</v>
      </c>
      <c r="AO203" s="73">
        <f t="shared" si="511"/>
        <v>43493</v>
      </c>
      <c r="AP203" s="73">
        <f t="shared" si="511"/>
        <v>43494</v>
      </c>
      <c r="AQ203" s="73">
        <f t="shared" si="511"/>
        <v>43495</v>
      </c>
      <c r="AR203" s="73">
        <f t="shared" si="511"/>
        <v>43496</v>
      </c>
      <c r="AS203" s="73">
        <f t="shared" si="511"/>
        <v>43497</v>
      </c>
      <c r="AT203" s="73">
        <f t="shared" si="511"/>
        <v>43498</v>
      </c>
      <c r="AU203" s="73">
        <f t="shared" si="511"/>
        <v>43499</v>
      </c>
      <c r="AV203" s="73">
        <f t="shared" si="511"/>
        <v>43500</v>
      </c>
      <c r="AW203" s="73">
        <f t="shared" si="511"/>
        <v>43501</v>
      </c>
      <c r="AX203" s="73">
        <f t="shared" si="511"/>
        <v>43502</v>
      </c>
      <c r="AY203" s="73">
        <f t="shared" si="511"/>
        <v>43503</v>
      </c>
      <c r="AZ203" s="73">
        <f t="shared" si="511"/>
        <v>43504</v>
      </c>
      <c r="BA203" s="73">
        <f t="shared" si="511"/>
        <v>43505</v>
      </c>
      <c r="BB203" s="73">
        <f t="shared" si="511"/>
        <v>43506</v>
      </c>
      <c r="BC203" s="73">
        <f t="shared" si="511"/>
        <v>43507</v>
      </c>
      <c r="BD203" s="73">
        <f t="shared" si="511"/>
        <v>43508</v>
      </c>
      <c r="BE203" s="73">
        <f t="shared" si="511"/>
        <v>43509</v>
      </c>
      <c r="BF203" s="73">
        <f t="shared" si="511"/>
        <v>43510</v>
      </c>
      <c r="BG203" s="73">
        <f t="shared" si="511"/>
        <v>43511</v>
      </c>
      <c r="BH203" s="73">
        <f t="shared" si="511"/>
        <v>43512</v>
      </c>
      <c r="BI203" s="73">
        <f t="shared" si="511"/>
        <v>43513</v>
      </c>
      <c r="BJ203" s="73">
        <f t="shared" si="511"/>
        <v>43514</v>
      </c>
      <c r="BK203" s="73">
        <f t="shared" si="511"/>
        <v>43515</v>
      </c>
      <c r="BL203" s="73">
        <f t="shared" si="511"/>
        <v>43516</v>
      </c>
      <c r="BM203" s="73">
        <f t="shared" si="511"/>
        <v>43517</v>
      </c>
      <c r="BN203" s="73">
        <f t="shared" si="511"/>
        <v>43518</v>
      </c>
      <c r="BO203" s="73">
        <f t="shared" si="511"/>
        <v>43519</v>
      </c>
      <c r="BP203" s="73">
        <f t="shared" si="511"/>
        <v>43520</v>
      </c>
      <c r="BQ203" s="73">
        <f t="shared" si="511"/>
        <v>43521</v>
      </c>
      <c r="BR203" s="73">
        <f t="shared" si="511"/>
        <v>43522</v>
      </c>
      <c r="BS203" s="73">
        <f t="shared" si="511"/>
        <v>43523</v>
      </c>
      <c r="BT203" s="73">
        <f t="shared" si="511"/>
        <v>43524</v>
      </c>
      <c r="BU203" s="73">
        <f t="shared" si="511"/>
        <v>43525</v>
      </c>
      <c r="BV203" s="73">
        <f t="shared" si="511"/>
        <v>43526</v>
      </c>
      <c r="BW203" s="73">
        <f t="shared" si="511"/>
        <v>43527</v>
      </c>
      <c r="BX203" s="73">
        <f t="shared" si="511"/>
        <v>43528</v>
      </c>
      <c r="BY203" s="73">
        <f t="shared" si="511"/>
        <v>43529</v>
      </c>
      <c r="BZ203" s="73">
        <f t="shared" si="511"/>
        <v>43530</v>
      </c>
      <c r="CA203" s="73">
        <f t="shared" si="511"/>
        <v>43531</v>
      </c>
      <c r="CB203" s="73">
        <f t="shared" ref="CB203:EM203" si="512">IF(CA203="","",CA203+1)</f>
        <v>43532</v>
      </c>
      <c r="CC203" s="73">
        <f t="shared" si="512"/>
        <v>43533</v>
      </c>
      <c r="CD203" s="73">
        <f t="shared" si="512"/>
        <v>43534</v>
      </c>
      <c r="CE203" s="73">
        <f t="shared" si="512"/>
        <v>43535</v>
      </c>
      <c r="CF203" s="73">
        <f t="shared" si="512"/>
        <v>43536</v>
      </c>
      <c r="CG203" s="73">
        <f t="shared" si="512"/>
        <v>43537</v>
      </c>
      <c r="CH203" s="73">
        <f t="shared" si="512"/>
        <v>43538</v>
      </c>
      <c r="CI203" s="73">
        <f t="shared" si="512"/>
        <v>43539</v>
      </c>
      <c r="CJ203" s="73">
        <f t="shared" si="512"/>
        <v>43540</v>
      </c>
      <c r="CK203" s="73">
        <f t="shared" si="512"/>
        <v>43541</v>
      </c>
      <c r="CL203" s="73">
        <f t="shared" si="512"/>
        <v>43542</v>
      </c>
      <c r="CM203" s="73">
        <f t="shared" si="512"/>
        <v>43543</v>
      </c>
      <c r="CN203" s="73">
        <f t="shared" si="512"/>
        <v>43544</v>
      </c>
      <c r="CO203" s="73">
        <f t="shared" si="512"/>
        <v>43545</v>
      </c>
      <c r="CP203" s="73">
        <f t="shared" si="512"/>
        <v>43546</v>
      </c>
      <c r="CQ203" s="73">
        <f t="shared" si="512"/>
        <v>43547</v>
      </c>
      <c r="CR203" s="73">
        <f t="shared" si="512"/>
        <v>43548</v>
      </c>
      <c r="CS203" s="73">
        <f t="shared" si="512"/>
        <v>43549</v>
      </c>
      <c r="CT203" s="73">
        <f t="shared" si="512"/>
        <v>43550</v>
      </c>
      <c r="CU203" s="73">
        <f t="shared" si="512"/>
        <v>43551</v>
      </c>
      <c r="CV203" s="73">
        <f t="shared" si="512"/>
        <v>43552</v>
      </c>
      <c r="CW203" s="73">
        <f t="shared" si="512"/>
        <v>43553</v>
      </c>
      <c r="CX203" s="73">
        <f t="shared" si="512"/>
        <v>43554</v>
      </c>
      <c r="CY203" s="73">
        <f t="shared" si="512"/>
        <v>43555</v>
      </c>
      <c r="CZ203" s="73">
        <f t="shared" si="512"/>
        <v>43556</v>
      </c>
      <c r="DA203" s="73">
        <f t="shared" si="512"/>
        <v>43557</v>
      </c>
      <c r="DB203" s="73">
        <f t="shared" si="512"/>
        <v>43558</v>
      </c>
      <c r="DC203" s="73">
        <f t="shared" si="512"/>
        <v>43559</v>
      </c>
      <c r="DD203" s="73">
        <f t="shared" si="512"/>
        <v>43560</v>
      </c>
      <c r="DE203" s="73">
        <f t="shared" si="512"/>
        <v>43561</v>
      </c>
      <c r="DF203" s="73">
        <f t="shared" si="512"/>
        <v>43562</v>
      </c>
      <c r="DG203" s="73">
        <f t="shared" si="512"/>
        <v>43563</v>
      </c>
      <c r="DH203" s="73">
        <f t="shared" si="512"/>
        <v>43564</v>
      </c>
      <c r="DI203" s="73">
        <f t="shared" si="512"/>
        <v>43565</v>
      </c>
      <c r="DJ203" s="73">
        <f t="shared" si="512"/>
        <v>43566</v>
      </c>
      <c r="DK203" s="73">
        <f t="shared" si="512"/>
        <v>43567</v>
      </c>
      <c r="DL203" s="73">
        <f t="shared" si="512"/>
        <v>43568</v>
      </c>
      <c r="DM203" s="73">
        <f t="shared" si="512"/>
        <v>43569</v>
      </c>
      <c r="DN203" s="73">
        <f t="shared" si="512"/>
        <v>43570</v>
      </c>
      <c r="DO203" s="73">
        <f t="shared" si="512"/>
        <v>43571</v>
      </c>
      <c r="DP203" s="73">
        <f t="shared" si="512"/>
        <v>43572</v>
      </c>
      <c r="DQ203" s="73">
        <f t="shared" si="512"/>
        <v>43573</v>
      </c>
      <c r="DR203" s="73">
        <f t="shared" si="512"/>
        <v>43574</v>
      </c>
      <c r="DS203" s="73">
        <f t="shared" si="512"/>
        <v>43575</v>
      </c>
      <c r="DT203" s="73">
        <f t="shared" si="512"/>
        <v>43576</v>
      </c>
      <c r="DU203" s="73">
        <f t="shared" si="512"/>
        <v>43577</v>
      </c>
      <c r="DV203" s="73">
        <f t="shared" si="512"/>
        <v>43578</v>
      </c>
      <c r="DW203" s="73">
        <f t="shared" si="512"/>
        <v>43579</v>
      </c>
      <c r="DX203" s="73">
        <f t="shared" si="512"/>
        <v>43580</v>
      </c>
      <c r="DY203" s="73">
        <f t="shared" si="512"/>
        <v>43581</v>
      </c>
      <c r="DZ203" s="73">
        <f t="shared" si="512"/>
        <v>43582</v>
      </c>
      <c r="EA203" s="73">
        <f t="shared" si="512"/>
        <v>43583</v>
      </c>
      <c r="EB203" s="73">
        <f t="shared" si="512"/>
        <v>43584</v>
      </c>
      <c r="EC203" s="73">
        <f t="shared" si="512"/>
        <v>43585</v>
      </c>
      <c r="ED203" s="73">
        <f t="shared" si="512"/>
        <v>43586</v>
      </c>
      <c r="EE203" s="73">
        <f t="shared" si="512"/>
        <v>43587</v>
      </c>
      <c r="EF203" s="73">
        <f t="shared" si="512"/>
        <v>43588</v>
      </c>
      <c r="EG203" s="73">
        <f t="shared" si="512"/>
        <v>43589</v>
      </c>
      <c r="EH203" s="73">
        <f t="shared" si="512"/>
        <v>43590</v>
      </c>
      <c r="EI203" s="73">
        <f t="shared" si="512"/>
        <v>43591</v>
      </c>
      <c r="EJ203" s="73">
        <f t="shared" si="512"/>
        <v>43592</v>
      </c>
      <c r="EK203" s="73">
        <f t="shared" si="512"/>
        <v>43593</v>
      </c>
      <c r="EL203" s="73">
        <f t="shared" si="512"/>
        <v>43594</v>
      </c>
      <c r="EM203" s="73">
        <f t="shared" si="512"/>
        <v>43595</v>
      </c>
      <c r="EN203" s="73">
        <f t="shared" ref="EN203:GY203" si="513">IF(EM203="","",EM203+1)</f>
        <v>43596</v>
      </c>
      <c r="EO203" s="73">
        <f t="shared" si="513"/>
        <v>43597</v>
      </c>
      <c r="EP203" s="73">
        <f t="shared" si="513"/>
        <v>43598</v>
      </c>
      <c r="EQ203" s="73">
        <f t="shared" si="513"/>
        <v>43599</v>
      </c>
      <c r="ER203" s="73">
        <f t="shared" si="513"/>
        <v>43600</v>
      </c>
      <c r="ES203" s="73">
        <f t="shared" si="513"/>
        <v>43601</v>
      </c>
      <c r="ET203" s="73">
        <f t="shared" si="513"/>
        <v>43602</v>
      </c>
      <c r="EU203" s="73">
        <f t="shared" si="513"/>
        <v>43603</v>
      </c>
      <c r="EV203" s="73">
        <f t="shared" si="513"/>
        <v>43604</v>
      </c>
      <c r="EW203" s="73">
        <f t="shared" si="513"/>
        <v>43605</v>
      </c>
      <c r="EX203" s="73">
        <f t="shared" si="513"/>
        <v>43606</v>
      </c>
      <c r="EY203" s="73">
        <f t="shared" si="513"/>
        <v>43607</v>
      </c>
      <c r="EZ203" s="73">
        <f t="shared" si="513"/>
        <v>43608</v>
      </c>
      <c r="FA203" s="73">
        <f t="shared" si="513"/>
        <v>43609</v>
      </c>
      <c r="FB203" s="73">
        <f t="shared" si="513"/>
        <v>43610</v>
      </c>
      <c r="FC203" s="73">
        <f t="shared" si="513"/>
        <v>43611</v>
      </c>
      <c r="FD203" s="73">
        <f t="shared" si="513"/>
        <v>43612</v>
      </c>
      <c r="FE203" s="73">
        <f t="shared" si="513"/>
        <v>43613</v>
      </c>
      <c r="FF203" s="73">
        <f t="shared" si="513"/>
        <v>43614</v>
      </c>
      <c r="FG203" s="73">
        <f t="shared" si="513"/>
        <v>43615</v>
      </c>
      <c r="FH203" s="73">
        <f t="shared" si="513"/>
        <v>43616</v>
      </c>
      <c r="FI203" s="73">
        <f t="shared" si="513"/>
        <v>43617</v>
      </c>
      <c r="FJ203" s="73">
        <f t="shared" si="513"/>
        <v>43618</v>
      </c>
      <c r="FK203" s="73">
        <f t="shared" si="513"/>
        <v>43619</v>
      </c>
      <c r="FL203" s="73">
        <f t="shared" si="513"/>
        <v>43620</v>
      </c>
      <c r="FM203" s="73">
        <f t="shared" si="513"/>
        <v>43621</v>
      </c>
      <c r="FN203" s="73">
        <f t="shared" si="513"/>
        <v>43622</v>
      </c>
      <c r="FO203" s="73">
        <f t="shared" si="513"/>
        <v>43623</v>
      </c>
      <c r="FP203" s="73">
        <f t="shared" si="513"/>
        <v>43624</v>
      </c>
      <c r="FQ203" s="73">
        <f t="shared" si="513"/>
        <v>43625</v>
      </c>
      <c r="FR203" s="73">
        <f t="shared" si="513"/>
        <v>43626</v>
      </c>
      <c r="FS203" s="73">
        <f t="shared" si="513"/>
        <v>43627</v>
      </c>
      <c r="FT203" s="73">
        <f t="shared" si="513"/>
        <v>43628</v>
      </c>
      <c r="FU203" s="73">
        <f t="shared" si="513"/>
        <v>43629</v>
      </c>
      <c r="FV203" s="73">
        <f t="shared" si="513"/>
        <v>43630</v>
      </c>
      <c r="FW203" s="73">
        <f t="shared" si="513"/>
        <v>43631</v>
      </c>
      <c r="FX203" s="73">
        <f t="shared" si="513"/>
        <v>43632</v>
      </c>
      <c r="FY203" s="73">
        <f t="shared" si="513"/>
        <v>43633</v>
      </c>
      <c r="FZ203" s="73">
        <f t="shared" si="513"/>
        <v>43634</v>
      </c>
      <c r="GA203" s="73">
        <f t="shared" si="513"/>
        <v>43635</v>
      </c>
      <c r="GB203" s="73">
        <f t="shared" si="513"/>
        <v>43636</v>
      </c>
      <c r="GC203" s="73">
        <f t="shared" si="513"/>
        <v>43637</v>
      </c>
      <c r="GD203" s="73">
        <f t="shared" si="513"/>
        <v>43638</v>
      </c>
      <c r="GE203" s="73">
        <f t="shared" si="513"/>
        <v>43639</v>
      </c>
      <c r="GF203" s="73">
        <f t="shared" si="513"/>
        <v>43640</v>
      </c>
      <c r="GG203" s="73">
        <f t="shared" si="513"/>
        <v>43641</v>
      </c>
      <c r="GH203" s="73">
        <f t="shared" si="513"/>
        <v>43642</v>
      </c>
      <c r="GI203" s="73">
        <f t="shared" si="513"/>
        <v>43643</v>
      </c>
      <c r="GJ203" s="73">
        <f t="shared" si="513"/>
        <v>43644</v>
      </c>
      <c r="GK203" s="73">
        <f t="shared" si="513"/>
        <v>43645</v>
      </c>
      <c r="GL203" s="73">
        <f t="shared" si="513"/>
        <v>43646</v>
      </c>
      <c r="GM203" s="73">
        <f t="shared" si="513"/>
        <v>43647</v>
      </c>
      <c r="GN203" s="73">
        <f t="shared" si="513"/>
        <v>43648</v>
      </c>
      <c r="GO203" s="73">
        <f t="shared" si="513"/>
        <v>43649</v>
      </c>
      <c r="GP203" s="73">
        <f t="shared" si="513"/>
        <v>43650</v>
      </c>
      <c r="GQ203" s="73">
        <f t="shared" si="513"/>
        <v>43651</v>
      </c>
      <c r="GR203" s="73">
        <f t="shared" si="513"/>
        <v>43652</v>
      </c>
      <c r="GS203" s="73">
        <f t="shared" si="513"/>
        <v>43653</v>
      </c>
      <c r="GT203" s="73">
        <f t="shared" si="513"/>
        <v>43654</v>
      </c>
      <c r="GU203" s="73">
        <f t="shared" si="513"/>
        <v>43655</v>
      </c>
      <c r="GV203" s="73">
        <f t="shared" si="513"/>
        <v>43656</v>
      </c>
      <c r="GW203" s="73">
        <f t="shared" si="513"/>
        <v>43657</v>
      </c>
      <c r="GX203" s="73">
        <f t="shared" si="513"/>
        <v>43658</v>
      </c>
      <c r="GY203" s="73">
        <f t="shared" si="513"/>
        <v>43659</v>
      </c>
      <c r="GZ203" s="73">
        <f t="shared" ref="GZ203:JK203" si="514">IF(GY203="","",GY203+1)</f>
        <v>43660</v>
      </c>
      <c r="HA203" s="73">
        <f t="shared" si="514"/>
        <v>43661</v>
      </c>
      <c r="HB203" s="73">
        <f t="shared" si="514"/>
        <v>43662</v>
      </c>
      <c r="HC203" s="73">
        <f t="shared" si="514"/>
        <v>43663</v>
      </c>
      <c r="HD203" s="73">
        <f t="shared" si="514"/>
        <v>43664</v>
      </c>
      <c r="HE203" s="73">
        <f t="shared" si="514"/>
        <v>43665</v>
      </c>
      <c r="HF203" s="73">
        <f t="shared" si="514"/>
        <v>43666</v>
      </c>
      <c r="HG203" s="73">
        <f t="shared" si="514"/>
        <v>43667</v>
      </c>
      <c r="HH203" s="73">
        <f t="shared" si="514"/>
        <v>43668</v>
      </c>
      <c r="HI203" s="73">
        <f t="shared" si="514"/>
        <v>43669</v>
      </c>
      <c r="HJ203" s="73">
        <f t="shared" si="514"/>
        <v>43670</v>
      </c>
      <c r="HK203" s="73">
        <f t="shared" si="514"/>
        <v>43671</v>
      </c>
      <c r="HL203" s="73">
        <f t="shared" si="514"/>
        <v>43672</v>
      </c>
      <c r="HM203" s="73">
        <f t="shared" si="514"/>
        <v>43673</v>
      </c>
      <c r="HN203" s="73">
        <f t="shared" si="514"/>
        <v>43674</v>
      </c>
      <c r="HO203" s="73">
        <f t="shared" si="514"/>
        <v>43675</v>
      </c>
      <c r="HP203" s="73">
        <f t="shared" si="514"/>
        <v>43676</v>
      </c>
      <c r="HQ203" s="73">
        <f t="shared" si="514"/>
        <v>43677</v>
      </c>
      <c r="HR203" s="73">
        <f t="shared" si="514"/>
        <v>43678</v>
      </c>
      <c r="HS203" s="73">
        <f t="shared" si="514"/>
        <v>43679</v>
      </c>
      <c r="HT203" s="73">
        <f t="shared" si="514"/>
        <v>43680</v>
      </c>
      <c r="HU203" s="73">
        <f t="shared" si="514"/>
        <v>43681</v>
      </c>
      <c r="HV203" s="73">
        <f t="shared" si="514"/>
        <v>43682</v>
      </c>
      <c r="HW203" s="73">
        <f t="shared" si="514"/>
        <v>43683</v>
      </c>
      <c r="HX203" s="73">
        <f t="shared" si="514"/>
        <v>43684</v>
      </c>
      <c r="HY203" s="73">
        <f t="shared" si="514"/>
        <v>43685</v>
      </c>
      <c r="HZ203" s="73">
        <f t="shared" si="514"/>
        <v>43686</v>
      </c>
      <c r="IA203" s="73">
        <f t="shared" si="514"/>
        <v>43687</v>
      </c>
      <c r="IB203" s="73">
        <f t="shared" si="514"/>
        <v>43688</v>
      </c>
      <c r="IC203" s="73">
        <f t="shared" si="514"/>
        <v>43689</v>
      </c>
      <c r="ID203" s="73">
        <f t="shared" si="514"/>
        <v>43690</v>
      </c>
      <c r="IE203" s="73">
        <f t="shared" si="514"/>
        <v>43691</v>
      </c>
      <c r="IF203" s="73">
        <f t="shared" si="514"/>
        <v>43692</v>
      </c>
      <c r="IG203" s="73">
        <f t="shared" si="514"/>
        <v>43693</v>
      </c>
      <c r="IH203" s="73">
        <f t="shared" si="514"/>
        <v>43694</v>
      </c>
      <c r="II203" s="73">
        <f t="shared" si="514"/>
        <v>43695</v>
      </c>
      <c r="IJ203" s="73">
        <f t="shared" si="514"/>
        <v>43696</v>
      </c>
      <c r="IK203" s="73">
        <f t="shared" si="514"/>
        <v>43697</v>
      </c>
      <c r="IL203" s="73">
        <f t="shared" si="514"/>
        <v>43698</v>
      </c>
      <c r="IM203" s="73">
        <f t="shared" si="514"/>
        <v>43699</v>
      </c>
      <c r="IN203" s="73">
        <f t="shared" si="514"/>
        <v>43700</v>
      </c>
      <c r="IO203" s="73">
        <f t="shared" si="514"/>
        <v>43701</v>
      </c>
      <c r="IP203" s="73">
        <f t="shared" si="514"/>
        <v>43702</v>
      </c>
      <c r="IQ203" s="73">
        <f t="shared" si="514"/>
        <v>43703</v>
      </c>
      <c r="IR203" s="73">
        <f t="shared" si="514"/>
        <v>43704</v>
      </c>
      <c r="IS203" s="73">
        <f t="shared" si="514"/>
        <v>43705</v>
      </c>
      <c r="IT203" s="73">
        <f t="shared" si="514"/>
        <v>43706</v>
      </c>
      <c r="IU203" s="73">
        <f t="shared" si="514"/>
        <v>43707</v>
      </c>
      <c r="IV203" s="73">
        <f t="shared" si="514"/>
        <v>43708</v>
      </c>
      <c r="IW203" s="73">
        <f t="shared" si="514"/>
        <v>43709</v>
      </c>
      <c r="IX203" s="73">
        <f t="shared" si="514"/>
        <v>43710</v>
      </c>
      <c r="IY203" s="73">
        <f t="shared" si="514"/>
        <v>43711</v>
      </c>
      <c r="IZ203" s="73">
        <f t="shared" si="514"/>
        <v>43712</v>
      </c>
      <c r="JA203" s="73">
        <f t="shared" si="514"/>
        <v>43713</v>
      </c>
      <c r="JB203" s="73">
        <f t="shared" si="514"/>
        <v>43714</v>
      </c>
      <c r="JC203" s="73">
        <f t="shared" si="514"/>
        <v>43715</v>
      </c>
      <c r="JD203" s="73">
        <f t="shared" si="514"/>
        <v>43716</v>
      </c>
      <c r="JE203" s="73">
        <f t="shared" si="514"/>
        <v>43717</v>
      </c>
      <c r="JF203" s="73">
        <f t="shared" si="514"/>
        <v>43718</v>
      </c>
      <c r="JG203" s="73">
        <f t="shared" si="514"/>
        <v>43719</v>
      </c>
      <c r="JH203" s="73">
        <f t="shared" si="514"/>
        <v>43720</v>
      </c>
      <c r="JI203" s="73">
        <f t="shared" si="514"/>
        <v>43721</v>
      </c>
      <c r="JJ203" s="73">
        <f t="shared" si="514"/>
        <v>43722</v>
      </c>
      <c r="JK203" s="73">
        <f t="shared" si="514"/>
        <v>43723</v>
      </c>
      <c r="JL203" s="73">
        <f t="shared" ref="JL203:LW203" si="515">IF(JK203="","",JK203+1)</f>
        <v>43724</v>
      </c>
      <c r="JM203" s="73">
        <f t="shared" si="515"/>
        <v>43725</v>
      </c>
      <c r="JN203" s="73">
        <f t="shared" si="515"/>
        <v>43726</v>
      </c>
      <c r="JO203" s="73">
        <f t="shared" si="515"/>
        <v>43727</v>
      </c>
      <c r="JP203" s="73">
        <f t="shared" si="515"/>
        <v>43728</v>
      </c>
      <c r="JQ203" s="73">
        <f t="shared" si="515"/>
        <v>43729</v>
      </c>
      <c r="JR203" s="73">
        <f t="shared" si="515"/>
        <v>43730</v>
      </c>
      <c r="JS203" s="73">
        <f t="shared" si="515"/>
        <v>43731</v>
      </c>
      <c r="JT203" s="73">
        <f t="shared" si="515"/>
        <v>43732</v>
      </c>
      <c r="JU203" s="73">
        <f t="shared" si="515"/>
        <v>43733</v>
      </c>
      <c r="JV203" s="73">
        <f t="shared" si="515"/>
        <v>43734</v>
      </c>
      <c r="JW203" s="73">
        <f t="shared" si="515"/>
        <v>43735</v>
      </c>
      <c r="JX203" s="73">
        <f t="shared" si="515"/>
        <v>43736</v>
      </c>
      <c r="JY203" s="73">
        <f t="shared" si="515"/>
        <v>43737</v>
      </c>
      <c r="JZ203" s="73">
        <f t="shared" si="515"/>
        <v>43738</v>
      </c>
      <c r="KA203" s="73">
        <f t="shared" si="515"/>
        <v>43739</v>
      </c>
      <c r="KB203" s="73">
        <f t="shared" si="515"/>
        <v>43740</v>
      </c>
      <c r="KC203" s="73">
        <f t="shared" si="515"/>
        <v>43741</v>
      </c>
      <c r="KD203" s="73">
        <f t="shared" si="515"/>
        <v>43742</v>
      </c>
      <c r="KE203" s="73">
        <f t="shared" si="515"/>
        <v>43743</v>
      </c>
      <c r="KF203" s="73">
        <f t="shared" si="515"/>
        <v>43744</v>
      </c>
      <c r="KG203" s="73">
        <f t="shared" si="515"/>
        <v>43745</v>
      </c>
      <c r="KH203" s="73">
        <f t="shared" si="515"/>
        <v>43746</v>
      </c>
      <c r="KI203" s="73">
        <f t="shared" si="515"/>
        <v>43747</v>
      </c>
      <c r="KJ203" s="73">
        <f t="shared" si="515"/>
        <v>43748</v>
      </c>
      <c r="KK203" s="73">
        <f t="shared" si="515"/>
        <v>43749</v>
      </c>
      <c r="KL203" s="73">
        <f t="shared" si="515"/>
        <v>43750</v>
      </c>
      <c r="KM203" s="73">
        <f t="shared" si="515"/>
        <v>43751</v>
      </c>
      <c r="KN203" s="73">
        <f t="shared" si="515"/>
        <v>43752</v>
      </c>
      <c r="KO203" s="73">
        <f t="shared" si="515"/>
        <v>43753</v>
      </c>
      <c r="KP203" s="73">
        <f t="shared" si="515"/>
        <v>43754</v>
      </c>
      <c r="KQ203" s="73">
        <f t="shared" si="515"/>
        <v>43755</v>
      </c>
      <c r="KR203" s="73">
        <f t="shared" si="515"/>
        <v>43756</v>
      </c>
      <c r="KS203" s="73">
        <f t="shared" si="515"/>
        <v>43757</v>
      </c>
      <c r="KT203" s="73">
        <f t="shared" si="515"/>
        <v>43758</v>
      </c>
      <c r="KU203" s="73">
        <f t="shared" si="515"/>
        <v>43759</v>
      </c>
      <c r="KV203" s="73">
        <f t="shared" si="515"/>
        <v>43760</v>
      </c>
      <c r="KW203" s="73">
        <f t="shared" si="515"/>
        <v>43761</v>
      </c>
      <c r="KX203" s="73">
        <f t="shared" si="515"/>
        <v>43762</v>
      </c>
      <c r="KY203" s="73">
        <f t="shared" si="515"/>
        <v>43763</v>
      </c>
      <c r="KZ203" s="73">
        <f t="shared" si="515"/>
        <v>43764</v>
      </c>
      <c r="LA203" s="73">
        <f t="shared" si="515"/>
        <v>43765</v>
      </c>
      <c r="LB203" s="73">
        <f t="shared" si="515"/>
        <v>43766</v>
      </c>
      <c r="LC203" s="73">
        <f t="shared" si="515"/>
        <v>43767</v>
      </c>
      <c r="LD203" s="73">
        <f t="shared" si="515"/>
        <v>43768</v>
      </c>
      <c r="LE203" s="73">
        <f t="shared" si="515"/>
        <v>43769</v>
      </c>
      <c r="LF203" s="73">
        <f t="shared" si="515"/>
        <v>43770</v>
      </c>
      <c r="LG203" s="73">
        <f t="shared" si="515"/>
        <v>43771</v>
      </c>
      <c r="LH203" s="73">
        <f t="shared" si="515"/>
        <v>43772</v>
      </c>
      <c r="LI203" s="73">
        <f t="shared" si="515"/>
        <v>43773</v>
      </c>
      <c r="LJ203" s="73">
        <f t="shared" si="515"/>
        <v>43774</v>
      </c>
      <c r="LK203" s="73">
        <f t="shared" si="515"/>
        <v>43775</v>
      </c>
      <c r="LL203" s="73">
        <f t="shared" si="515"/>
        <v>43776</v>
      </c>
      <c r="LM203" s="73">
        <f t="shared" si="515"/>
        <v>43777</v>
      </c>
      <c r="LN203" s="73">
        <f t="shared" si="515"/>
        <v>43778</v>
      </c>
      <c r="LO203" s="73">
        <f t="shared" si="515"/>
        <v>43779</v>
      </c>
      <c r="LP203" s="73">
        <f t="shared" si="515"/>
        <v>43780</v>
      </c>
      <c r="LQ203" s="73">
        <f t="shared" si="515"/>
        <v>43781</v>
      </c>
      <c r="LR203" s="73">
        <f t="shared" si="515"/>
        <v>43782</v>
      </c>
      <c r="LS203" s="73">
        <f t="shared" si="515"/>
        <v>43783</v>
      </c>
      <c r="LT203" s="73">
        <f t="shared" si="515"/>
        <v>43784</v>
      </c>
      <c r="LU203" s="73">
        <f t="shared" si="515"/>
        <v>43785</v>
      </c>
      <c r="LV203" s="73">
        <f t="shared" si="515"/>
        <v>43786</v>
      </c>
      <c r="LW203" s="73">
        <f t="shared" si="515"/>
        <v>43787</v>
      </c>
      <c r="LX203" s="73">
        <f t="shared" ref="LX203:NO203" si="516">IF(LW203="","",LW203+1)</f>
        <v>43788</v>
      </c>
      <c r="LY203" s="73">
        <f t="shared" si="516"/>
        <v>43789</v>
      </c>
      <c r="LZ203" s="73">
        <f t="shared" si="516"/>
        <v>43790</v>
      </c>
      <c r="MA203" s="73">
        <f t="shared" si="516"/>
        <v>43791</v>
      </c>
      <c r="MB203" s="73">
        <f t="shared" si="516"/>
        <v>43792</v>
      </c>
      <c r="MC203" s="73">
        <f t="shared" si="516"/>
        <v>43793</v>
      </c>
      <c r="MD203" s="73">
        <f t="shared" si="516"/>
        <v>43794</v>
      </c>
      <c r="ME203" s="73">
        <f t="shared" si="516"/>
        <v>43795</v>
      </c>
      <c r="MF203" s="73">
        <f t="shared" si="516"/>
        <v>43796</v>
      </c>
      <c r="MG203" s="73">
        <f t="shared" si="516"/>
        <v>43797</v>
      </c>
      <c r="MH203" s="73">
        <f t="shared" si="516"/>
        <v>43798</v>
      </c>
      <c r="MI203" s="73">
        <f t="shared" si="516"/>
        <v>43799</v>
      </c>
      <c r="MJ203" s="73">
        <f t="shared" si="516"/>
        <v>43800</v>
      </c>
      <c r="MK203" s="73">
        <f t="shared" si="516"/>
        <v>43801</v>
      </c>
      <c r="ML203" s="73">
        <f t="shared" si="516"/>
        <v>43802</v>
      </c>
      <c r="MM203" s="73">
        <f t="shared" si="516"/>
        <v>43803</v>
      </c>
      <c r="MN203" s="73">
        <f t="shared" si="516"/>
        <v>43804</v>
      </c>
      <c r="MO203" s="73">
        <f t="shared" si="516"/>
        <v>43805</v>
      </c>
      <c r="MP203" s="73">
        <f t="shared" si="516"/>
        <v>43806</v>
      </c>
      <c r="MQ203" s="73">
        <f t="shared" si="516"/>
        <v>43807</v>
      </c>
      <c r="MR203" s="73">
        <f t="shared" si="516"/>
        <v>43808</v>
      </c>
      <c r="MS203" s="73">
        <f t="shared" si="516"/>
        <v>43809</v>
      </c>
      <c r="MT203" s="73">
        <f t="shared" si="516"/>
        <v>43810</v>
      </c>
      <c r="MU203" s="73">
        <f t="shared" si="516"/>
        <v>43811</v>
      </c>
      <c r="MV203" s="73">
        <f t="shared" si="516"/>
        <v>43812</v>
      </c>
      <c r="MW203" s="73">
        <f t="shared" si="516"/>
        <v>43813</v>
      </c>
      <c r="MX203" s="73">
        <f t="shared" si="516"/>
        <v>43814</v>
      </c>
      <c r="MY203" s="73">
        <f t="shared" si="516"/>
        <v>43815</v>
      </c>
      <c r="MZ203" s="73">
        <f t="shared" si="516"/>
        <v>43816</v>
      </c>
      <c r="NA203" s="73">
        <f t="shared" si="516"/>
        <v>43817</v>
      </c>
      <c r="NB203" s="73">
        <f t="shared" si="516"/>
        <v>43818</v>
      </c>
      <c r="NC203" s="73">
        <f t="shared" si="516"/>
        <v>43819</v>
      </c>
      <c r="ND203" s="73">
        <f t="shared" si="516"/>
        <v>43820</v>
      </c>
      <c r="NE203" s="73">
        <f t="shared" si="516"/>
        <v>43821</v>
      </c>
      <c r="NF203" s="73">
        <f t="shared" si="516"/>
        <v>43822</v>
      </c>
      <c r="NG203" s="73">
        <f t="shared" si="516"/>
        <v>43823</v>
      </c>
      <c r="NH203" s="73">
        <f t="shared" si="516"/>
        <v>43824</v>
      </c>
      <c r="NI203" s="73">
        <f t="shared" si="516"/>
        <v>43825</v>
      </c>
      <c r="NJ203" s="73">
        <f t="shared" si="516"/>
        <v>43826</v>
      </c>
      <c r="NK203" s="73">
        <f t="shared" si="516"/>
        <v>43827</v>
      </c>
      <c r="NL203" s="73">
        <f t="shared" si="516"/>
        <v>43828</v>
      </c>
      <c r="NM203" s="73">
        <f t="shared" si="516"/>
        <v>43829</v>
      </c>
      <c r="NN203" s="73">
        <f t="shared" si="516"/>
        <v>43830</v>
      </c>
      <c r="NO203" s="73">
        <f t="shared" si="516"/>
        <v>43831</v>
      </c>
      <c r="NP203" s="1"/>
      <c r="NQ203" s="1"/>
    </row>
    <row r="204" spans="1:38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</row>
    <row r="205" spans="1:381" s="146" customFormat="1" x14ac:dyDescent="0.2">
      <c r="A205" s="141"/>
      <c r="B205" s="141"/>
      <c r="C205" s="141" t="str">
        <f>OFMOR_FFF_0!C205</f>
        <v>SFIn+FreeStock</v>
      </c>
      <c r="D205" s="141"/>
      <c r="E205" s="141" t="str">
        <f>OFMOR_FFF_0!E205</f>
        <v>Бюджет закупок + себестомость свободного стока без учета скидок</v>
      </c>
      <c r="F205" s="141"/>
      <c r="G205" s="141" t="str">
        <f>OFMOR_FFF_0!G205</f>
        <v>тыс.руб.</v>
      </c>
      <c r="H205" s="141"/>
      <c r="I205" s="141"/>
      <c r="J205" s="141"/>
      <c r="K205" s="142">
        <f>SUM(N205:NO205)</f>
        <v>208952.25609388339</v>
      </c>
      <c r="L205" s="141"/>
      <c r="M205" s="141"/>
      <c r="N205" s="143">
        <f t="shared" ref="N205:BY205" si="517">SUMIFS(188:188,186:186,N203)+N111</f>
        <v>0.44079667136343392</v>
      </c>
      <c r="O205" s="144">
        <f t="shared" si="517"/>
        <v>1.353372176129084</v>
      </c>
      <c r="P205" s="144">
        <f t="shared" si="517"/>
        <v>1.8515741194258279</v>
      </c>
      <c r="Q205" s="144">
        <f t="shared" si="517"/>
        <v>3.7482230743095442</v>
      </c>
      <c r="R205" s="144">
        <f t="shared" si="517"/>
        <v>5.4922963813673107</v>
      </c>
      <c r="S205" s="144">
        <f t="shared" si="517"/>
        <v>7.3415209699962407</v>
      </c>
      <c r="T205" s="144">
        <f t="shared" si="517"/>
        <v>10.886221755050919</v>
      </c>
      <c r="U205" s="144">
        <f t="shared" si="517"/>
        <v>15.138114775934998</v>
      </c>
      <c r="V205" s="144">
        <f t="shared" si="517"/>
        <v>18.072374514460535</v>
      </c>
      <c r="W205" s="144">
        <f t="shared" si="517"/>
        <v>22.407553469542986</v>
      </c>
      <c r="X205" s="144">
        <f t="shared" si="517"/>
        <v>30.20442132270734</v>
      </c>
      <c r="Y205" s="144">
        <f t="shared" si="517"/>
        <v>36.895763562695556</v>
      </c>
      <c r="Z205" s="144">
        <f t="shared" si="517"/>
        <v>43.71318283937272</v>
      </c>
      <c r="AA205" s="144">
        <f t="shared" si="517"/>
        <v>53.485180101706703</v>
      </c>
      <c r="AB205" s="144">
        <f t="shared" si="517"/>
        <v>61.721329980232426</v>
      </c>
      <c r="AC205" s="144">
        <f t="shared" si="517"/>
        <v>65.744120707290193</v>
      </c>
      <c r="AD205" s="144">
        <f t="shared" si="517"/>
        <v>71.520812546112808</v>
      </c>
      <c r="AE205" s="144">
        <f t="shared" si="517"/>
        <v>75.849253206029658</v>
      </c>
      <c r="AF205" s="144">
        <f t="shared" si="517"/>
        <v>104.29339649998334</v>
      </c>
      <c r="AG205" s="144">
        <f t="shared" si="517"/>
        <v>110.06160476929897</v>
      </c>
      <c r="AH205" s="144">
        <f t="shared" si="517"/>
        <v>132.35227530409503</v>
      </c>
      <c r="AI205" s="144">
        <f t="shared" si="517"/>
        <v>161.70077498587588</v>
      </c>
      <c r="AJ205" s="144">
        <f t="shared" si="517"/>
        <v>168.27110471709327</v>
      </c>
      <c r="AK205" s="144">
        <f t="shared" si="517"/>
        <v>181.68510990517933</v>
      </c>
      <c r="AL205" s="144">
        <f t="shared" si="517"/>
        <v>248.54702205262257</v>
      </c>
      <c r="AM205" s="144">
        <f t="shared" si="517"/>
        <v>297.74999649449217</v>
      </c>
      <c r="AN205" s="144">
        <f t="shared" si="517"/>
        <v>296.03820456625226</v>
      </c>
      <c r="AO205" s="144">
        <f t="shared" si="517"/>
        <v>392.9609461037968</v>
      </c>
      <c r="AP205" s="144">
        <f t="shared" si="517"/>
        <v>518.89637417949041</v>
      </c>
      <c r="AQ205" s="144">
        <f t="shared" si="517"/>
        <v>555.62192116671042</v>
      </c>
      <c r="AR205" s="144">
        <f t="shared" si="517"/>
        <v>610.34415666443874</v>
      </c>
      <c r="AS205" s="144">
        <f t="shared" si="517"/>
        <v>728.72700924770947</v>
      </c>
      <c r="AT205" s="144">
        <f t="shared" si="517"/>
        <v>669.39552572318689</v>
      </c>
      <c r="AU205" s="144">
        <f t="shared" si="517"/>
        <v>557.68610088488185</v>
      </c>
      <c r="AV205" s="144">
        <f t="shared" si="517"/>
        <v>543.64099369744906</v>
      </c>
      <c r="AW205" s="144">
        <f t="shared" si="517"/>
        <v>591.10925000241855</v>
      </c>
      <c r="AX205" s="144">
        <f t="shared" si="517"/>
        <v>576.47112681418696</v>
      </c>
      <c r="AY205" s="144">
        <f t="shared" si="517"/>
        <v>588.10938626824043</v>
      </c>
      <c r="AZ205" s="144">
        <f t="shared" si="517"/>
        <v>687.24868805798496</v>
      </c>
      <c r="BA205" s="144">
        <f t="shared" si="517"/>
        <v>634.23186252718597</v>
      </c>
      <c r="BB205" s="144">
        <f t="shared" si="517"/>
        <v>528.51225145410149</v>
      </c>
      <c r="BC205" s="144">
        <f t="shared" si="517"/>
        <v>525.03657552820107</v>
      </c>
      <c r="BD205" s="144">
        <f t="shared" si="517"/>
        <v>795.89651914215335</v>
      </c>
      <c r="BE205" s="144">
        <f t="shared" si="517"/>
        <v>849.0270203305555</v>
      </c>
      <c r="BF205" s="144">
        <f t="shared" si="517"/>
        <v>889.09070070185612</v>
      </c>
      <c r="BG205" s="144">
        <f t="shared" si="517"/>
        <v>1026.8028015969583</v>
      </c>
      <c r="BH205" s="144">
        <f t="shared" si="517"/>
        <v>910.10700016382089</v>
      </c>
      <c r="BI205" s="144">
        <f t="shared" si="517"/>
        <v>742.29383872995686</v>
      </c>
      <c r="BJ205" s="144">
        <f t="shared" si="517"/>
        <v>483.44358152191148</v>
      </c>
      <c r="BK205" s="144">
        <f t="shared" si="517"/>
        <v>393.52153299835737</v>
      </c>
      <c r="BL205" s="144">
        <f t="shared" si="517"/>
        <v>351.41278508001841</v>
      </c>
      <c r="BM205" s="144">
        <f t="shared" si="517"/>
        <v>327.5202584239255</v>
      </c>
      <c r="BN205" s="144">
        <f t="shared" si="517"/>
        <v>330.59002331740038</v>
      </c>
      <c r="BO205" s="144">
        <f t="shared" si="517"/>
        <v>331.97965172562425</v>
      </c>
      <c r="BP205" s="144">
        <f t="shared" si="517"/>
        <v>318.76280114912538</v>
      </c>
      <c r="BQ205" s="144">
        <f t="shared" si="517"/>
        <v>328.46413965206375</v>
      </c>
      <c r="BR205" s="144">
        <f t="shared" si="517"/>
        <v>355.8589682872294</v>
      </c>
      <c r="BS205" s="144">
        <f t="shared" si="517"/>
        <v>364.5939870353107</v>
      </c>
      <c r="BT205" s="144">
        <f t="shared" si="517"/>
        <v>381.57448476237192</v>
      </c>
      <c r="BU205" s="144">
        <f t="shared" si="517"/>
        <v>414.54282011461748</v>
      </c>
      <c r="BV205" s="144">
        <f t="shared" si="517"/>
        <v>421.33457102255164</v>
      </c>
      <c r="BW205" s="144">
        <f t="shared" si="517"/>
        <v>431.49545051356773</v>
      </c>
      <c r="BX205" s="144">
        <f t="shared" si="517"/>
        <v>449.18037579614611</v>
      </c>
      <c r="BY205" s="144">
        <f t="shared" si="517"/>
        <v>479.41424167432854</v>
      </c>
      <c r="BZ205" s="144">
        <f t="shared" ref="BZ205:EK205" si="518">SUMIFS(188:188,186:186,BZ203)+BZ111</f>
        <v>500.04504085206537</v>
      </c>
      <c r="CA205" s="144">
        <f t="shared" si="518"/>
        <v>517.29616997920868</v>
      </c>
      <c r="CB205" s="144">
        <f t="shared" si="518"/>
        <v>547.53088125371301</v>
      </c>
      <c r="CC205" s="144">
        <f t="shared" si="518"/>
        <v>560.50396138334929</v>
      </c>
      <c r="CD205" s="144">
        <f t="shared" si="518"/>
        <v>569.84290825555149</v>
      </c>
      <c r="CE205" s="144">
        <f t="shared" si="518"/>
        <v>590.35305414847312</v>
      </c>
      <c r="CF205" s="144">
        <f t="shared" si="518"/>
        <v>627.88635360299452</v>
      </c>
      <c r="CG205" s="144">
        <f t="shared" si="518"/>
        <v>653.70677894439905</v>
      </c>
      <c r="CH205" s="144">
        <f t="shared" si="518"/>
        <v>674.79740856933188</v>
      </c>
      <c r="CI205" s="144">
        <f t="shared" si="518"/>
        <v>711.68159511551289</v>
      </c>
      <c r="CJ205" s="144">
        <f t="shared" si="518"/>
        <v>729.68212710620867</v>
      </c>
      <c r="CK205" s="144">
        <f t="shared" si="518"/>
        <v>739.54326768958651</v>
      </c>
      <c r="CL205" s="144">
        <f t="shared" si="518"/>
        <v>623.17159191849919</v>
      </c>
      <c r="CM205" s="144">
        <f t="shared" si="518"/>
        <v>617.05615141071826</v>
      </c>
      <c r="CN205" s="144">
        <f t="shared" si="518"/>
        <v>611.89594284355053</v>
      </c>
      <c r="CO205" s="144">
        <f t="shared" si="518"/>
        <v>602.34992637637663</v>
      </c>
      <c r="CP205" s="144">
        <f t="shared" si="518"/>
        <v>595.00029843729408</v>
      </c>
      <c r="CQ205" s="144">
        <f t="shared" si="518"/>
        <v>592.5733323745427</v>
      </c>
      <c r="CR205" s="144">
        <f t="shared" si="518"/>
        <v>589.3941173259384</v>
      </c>
      <c r="CS205" s="144">
        <f t="shared" si="518"/>
        <v>586.61957822936563</v>
      </c>
      <c r="CT205" s="144">
        <f t="shared" si="518"/>
        <v>586.64892260057115</v>
      </c>
      <c r="CU205" s="144">
        <f t="shared" si="518"/>
        <v>585.97520728146196</v>
      </c>
      <c r="CV205" s="144">
        <f t="shared" si="518"/>
        <v>584.66467202737681</v>
      </c>
      <c r="CW205" s="144">
        <f t="shared" si="518"/>
        <v>587.55381084825035</v>
      </c>
      <c r="CX205" s="144">
        <f t="shared" si="518"/>
        <v>593.92824886492338</v>
      </c>
      <c r="CY205" s="144">
        <f t="shared" si="518"/>
        <v>600.55846207759225</v>
      </c>
      <c r="CZ205" s="144">
        <f t="shared" si="518"/>
        <v>604.7561254759471</v>
      </c>
      <c r="DA205" s="144">
        <f t="shared" si="518"/>
        <v>607.159502528046</v>
      </c>
      <c r="DB205" s="144">
        <f t="shared" si="518"/>
        <v>603.564198896368</v>
      </c>
      <c r="DC205" s="144">
        <f t="shared" si="518"/>
        <v>595.25738539512417</v>
      </c>
      <c r="DD205" s="144">
        <f t="shared" si="518"/>
        <v>587.21964196647616</v>
      </c>
      <c r="DE205" s="144">
        <f t="shared" si="518"/>
        <v>579.7602522918794</v>
      </c>
      <c r="DF205" s="144">
        <f t="shared" si="518"/>
        <v>574.34106749136402</v>
      </c>
      <c r="DG205" s="144">
        <f t="shared" si="518"/>
        <v>571.97867813083872</v>
      </c>
      <c r="DH205" s="144">
        <f t="shared" si="518"/>
        <v>574.78664181556826</v>
      </c>
      <c r="DI205" s="144">
        <f t="shared" si="518"/>
        <v>579.33108341434274</v>
      </c>
      <c r="DJ205" s="144">
        <f t="shared" si="518"/>
        <v>586.07285215116985</v>
      </c>
      <c r="DK205" s="144">
        <f t="shared" si="518"/>
        <v>595.01775305569777</v>
      </c>
      <c r="DL205" s="144">
        <f t="shared" si="518"/>
        <v>603.41016083653926</v>
      </c>
      <c r="DM205" s="144">
        <f t="shared" si="518"/>
        <v>611.46957006631078</v>
      </c>
      <c r="DN205" s="144">
        <f t="shared" si="518"/>
        <v>619.75370332074442</v>
      </c>
      <c r="DO205" s="144">
        <f t="shared" si="518"/>
        <v>628.51129544747994</v>
      </c>
      <c r="DP205" s="144">
        <f t="shared" si="518"/>
        <v>635.30457044249647</v>
      </c>
      <c r="DQ205" s="144">
        <f t="shared" si="518"/>
        <v>554.89671061944705</v>
      </c>
      <c r="DR205" s="144">
        <f t="shared" si="518"/>
        <v>558.4539053901492</v>
      </c>
      <c r="DS205" s="144">
        <f t="shared" si="518"/>
        <v>562.31779884257617</v>
      </c>
      <c r="DT205" s="144">
        <f t="shared" si="518"/>
        <v>566.41893897564012</v>
      </c>
      <c r="DU205" s="144">
        <f t="shared" si="518"/>
        <v>570.56072500072082</v>
      </c>
      <c r="DV205" s="144">
        <f t="shared" si="518"/>
        <v>575.10288830960633</v>
      </c>
      <c r="DW205" s="144">
        <f t="shared" si="518"/>
        <v>578.94531868331285</v>
      </c>
      <c r="DX205" s="144">
        <f t="shared" si="518"/>
        <v>582.44024602505272</v>
      </c>
      <c r="DY205" s="144">
        <f t="shared" si="518"/>
        <v>585.99868611116221</v>
      </c>
      <c r="DZ205" s="144">
        <f t="shared" si="518"/>
        <v>589.62347446453089</v>
      </c>
      <c r="EA205" s="144">
        <f t="shared" si="518"/>
        <v>593.40475153973989</v>
      </c>
      <c r="EB205" s="144">
        <f t="shared" si="518"/>
        <v>597.04758376440122</v>
      </c>
      <c r="EC205" s="144">
        <f t="shared" si="518"/>
        <v>599.4537981921294</v>
      </c>
      <c r="ED205" s="144">
        <f t="shared" si="518"/>
        <v>599.8936962468465</v>
      </c>
      <c r="EE205" s="144">
        <f t="shared" si="518"/>
        <v>598.97453765730938</v>
      </c>
      <c r="EF205" s="144">
        <f t="shared" si="518"/>
        <v>596.79192573961006</v>
      </c>
      <c r="EG205" s="144">
        <f t="shared" si="518"/>
        <v>593.63991760190288</v>
      </c>
      <c r="EH205" s="144">
        <f t="shared" si="518"/>
        <v>590.79374228575477</v>
      </c>
      <c r="EI205" s="144">
        <f t="shared" si="518"/>
        <v>588.28273014901595</v>
      </c>
      <c r="EJ205" s="144">
        <f t="shared" si="518"/>
        <v>587.17631049614829</v>
      </c>
      <c r="EK205" s="144">
        <f t="shared" si="518"/>
        <v>586.36574134109628</v>
      </c>
      <c r="EL205" s="144">
        <f t="shared" ref="EL205:GW205" si="519">SUMIFS(188:188,186:186,EL203)+EL111</f>
        <v>586.15477425104177</v>
      </c>
      <c r="EM205" s="144">
        <f t="shared" si="519"/>
        <v>586.71499903539166</v>
      </c>
      <c r="EN205" s="144">
        <f t="shared" si="519"/>
        <v>587.02568948342571</v>
      </c>
      <c r="EO205" s="144">
        <f t="shared" si="519"/>
        <v>587.64704963562895</v>
      </c>
      <c r="EP205" s="144">
        <f t="shared" si="519"/>
        <v>588.73835614566019</v>
      </c>
      <c r="EQ205" s="144">
        <f t="shared" si="519"/>
        <v>590.31741287805255</v>
      </c>
      <c r="ER205" s="144">
        <f t="shared" si="519"/>
        <v>591.65850418926777</v>
      </c>
      <c r="ES205" s="144">
        <f t="shared" si="519"/>
        <v>592.85035071054517</v>
      </c>
      <c r="ET205" s="144">
        <f t="shared" si="519"/>
        <v>593.91247743751478</v>
      </c>
      <c r="EU205" s="144">
        <f t="shared" si="519"/>
        <v>829.70331452020991</v>
      </c>
      <c r="EV205" s="144">
        <f t="shared" si="519"/>
        <v>829.47057421319028</v>
      </c>
      <c r="EW205" s="144">
        <f t="shared" si="519"/>
        <v>828.4948933449607</v>
      </c>
      <c r="EX205" s="144">
        <f t="shared" si="519"/>
        <v>828.2575916330062</v>
      </c>
      <c r="EY205" s="144">
        <f t="shared" si="519"/>
        <v>828.27695037341277</v>
      </c>
      <c r="EZ205" s="144">
        <f t="shared" si="519"/>
        <v>828.68152245508077</v>
      </c>
      <c r="FA205" s="144">
        <f t="shared" si="519"/>
        <v>829.57228924320066</v>
      </c>
      <c r="FB205" s="144">
        <f t="shared" si="519"/>
        <v>830.65976912786471</v>
      </c>
      <c r="FC205" s="144">
        <f t="shared" si="519"/>
        <v>832.13369291694232</v>
      </c>
      <c r="FD205" s="144">
        <f t="shared" si="519"/>
        <v>833.68062206913783</v>
      </c>
      <c r="FE205" s="144">
        <f t="shared" si="519"/>
        <v>835.92858537776101</v>
      </c>
      <c r="FF205" s="144">
        <f t="shared" si="519"/>
        <v>838.39846085413205</v>
      </c>
      <c r="FG205" s="144">
        <f t="shared" si="519"/>
        <v>840.93236076099925</v>
      </c>
      <c r="FH205" s="144">
        <f t="shared" si="519"/>
        <v>842.09974536065147</v>
      </c>
      <c r="FI205" s="144">
        <f t="shared" si="519"/>
        <v>842.45881659830206</v>
      </c>
      <c r="FJ205" s="144">
        <f t="shared" si="519"/>
        <v>842.47933109495648</v>
      </c>
      <c r="FK205" s="144">
        <f t="shared" si="519"/>
        <v>842.32837371803612</v>
      </c>
      <c r="FL205" s="144">
        <f t="shared" si="519"/>
        <v>843.23206574424194</v>
      </c>
      <c r="FM205" s="144">
        <f t="shared" si="519"/>
        <v>844.29876224706334</v>
      </c>
      <c r="FN205" s="144">
        <f t="shared" si="519"/>
        <v>846.02833080719313</v>
      </c>
      <c r="FO205" s="144">
        <f t="shared" si="519"/>
        <v>849.06791615856991</v>
      </c>
      <c r="FP205" s="144">
        <f t="shared" si="519"/>
        <v>851.70070844843133</v>
      </c>
      <c r="FQ205" s="144">
        <f t="shared" si="519"/>
        <v>854.92368591324112</v>
      </c>
      <c r="FR205" s="144">
        <f t="shared" si="519"/>
        <v>858.85775964338745</v>
      </c>
      <c r="FS205" s="144">
        <f t="shared" si="519"/>
        <v>863.66000928157018</v>
      </c>
      <c r="FT205" s="144">
        <f t="shared" si="519"/>
        <v>869.00658961119984</v>
      </c>
      <c r="FU205" s="144">
        <f t="shared" si="519"/>
        <v>875.27000232973012</v>
      </c>
      <c r="FV205" s="144">
        <f t="shared" si="519"/>
        <v>881.86957852949308</v>
      </c>
      <c r="FW205" s="144">
        <f t="shared" si="519"/>
        <v>888.76739293576702</v>
      </c>
      <c r="FX205" s="144">
        <f t="shared" si="519"/>
        <v>897.23658587882073</v>
      </c>
      <c r="FY205" s="144">
        <f t="shared" si="519"/>
        <v>906.54480031120886</v>
      </c>
      <c r="FZ205" s="144">
        <f t="shared" si="519"/>
        <v>413.07327865856666</v>
      </c>
      <c r="GA205" s="144">
        <f t="shared" si="519"/>
        <v>418.27072164857935</v>
      </c>
      <c r="GB205" s="144">
        <f t="shared" si="519"/>
        <v>423.07047808199786</v>
      </c>
      <c r="GC205" s="144">
        <f t="shared" si="519"/>
        <v>427.36528819514956</v>
      </c>
      <c r="GD205" s="144">
        <f t="shared" si="519"/>
        <v>431.11507332898378</v>
      </c>
      <c r="GE205" s="144">
        <f t="shared" si="519"/>
        <v>434.76469405869216</v>
      </c>
      <c r="GF205" s="144">
        <f t="shared" si="519"/>
        <v>438.2301802252677</v>
      </c>
      <c r="GG205" s="144">
        <f t="shared" si="519"/>
        <v>441.59617407789858</v>
      </c>
      <c r="GH205" s="144">
        <f t="shared" si="519"/>
        <v>444.97926983548228</v>
      </c>
      <c r="GI205" s="144">
        <f t="shared" si="519"/>
        <v>447.98868925925223</v>
      </c>
      <c r="GJ205" s="144">
        <f t="shared" si="519"/>
        <v>450.37448547733112</v>
      </c>
      <c r="GK205" s="144">
        <f t="shared" si="519"/>
        <v>452.15017054615168</v>
      </c>
      <c r="GL205" s="144">
        <f t="shared" si="519"/>
        <v>454.66028431251522</v>
      </c>
      <c r="GM205" s="144">
        <f t="shared" si="519"/>
        <v>457.12000976151046</v>
      </c>
      <c r="GN205" s="144">
        <f t="shared" si="519"/>
        <v>459.36054664298217</v>
      </c>
      <c r="GO205" s="144">
        <f t="shared" si="519"/>
        <v>461.64160960619728</v>
      </c>
      <c r="GP205" s="144">
        <f t="shared" si="519"/>
        <v>463.25370554499875</v>
      </c>
      <c r="GQ205" s="144">
        <f t="shared" si="519"/>
        <v>463.98266525852193</v>
      </c>
      <c r="GR205" s="144">
        <f t="shared" si="519"/>
        <v>464.20067110506164</v>
      </c>
      <c r="GS205" s="144">
        <f t="shared" si="519"/>
        <v>463.49779438270122</v>
      </c>
      <c r="GT205" s="144">
        <f t="shared" si="519"/>
        <v>462.57241840496317</v>
      </c>
      <c r="GU205" s="144">
        <f t="shared" si="519"/>
        <v>461.40349316569899</v>
      </c>
      <c r="GV205" s="144">
        <f t="shared" si="519"/>
        <v>459.90462362841254</v>
      </c>
      <c r="GW205" s="144">
        <f t="shared" si="519"/>
        <v>458.45133585229144</v>
      </c>
      <c r="GX205" s="144">
        <f t="shared" ref="GX205:JI205" si="520">SUMIFS(188:188,186:186,GX203)+GX111</f>
        <v>456.73541738199731</v>
      </c>
      <c r="GY205" s="144">
        <f t="shared" si="520"/>
        <v>951.66713386903473</v>
      </c>
      <c r="GZ205" s="144">
        <f t="shared" si="520"/>
        <v>942.56614801571004</v>
      </c>
      <c r="HA205" s="144">
        <f t="shared" si="520"/>
        <v>931.11390988113749</v>
      </c>
      <c r="HB205" s="144">
        <f t="shared" si="520"/>
        <v>919.67721781473301</v>
      </c>
      <c r="HC205" s="144">
        <f t="shared" si="520"/>
        <v>909.08554278277518</v>
      </c>
      <c r="HD205" s="144">
        <f t="shared" si="520"/>
        <v>649.55201234628464</v>
      </c>
      <c r="HE205" s="144">
        <f t="shared" si="520"/>
        <v>639.94442534352129</v>
      </c>
      <c r="HF205" s="144">
        <f t="shared" si="520"/>
        <v>630.54809260047432</v>
      </c>
      <c r="HG205" s="144">
        <f t="shared" si="520"/>
        <v>621.55224582238975</v>
      </c>
      <c r="HH205" s="144">
        <f t="shared" si="520"/>
        <v>610.91121719772627</v>
      </c>
      <c r="HI205" s="144">
        <f t="shared" si="520"/>
        <v>602.14165233133315</v>
      </c>
      <c r="HJ205" s="144">
        <f t="shared" si="520"/>
        <v>596.47473738227677</v>
      </c>
      <c r="HK205" s="144">
        <f t="shared" si="520"/>
        <v>591.9154892330447</v>
      </c>
      <c r="HL205" s="144">
        <f t="shared" si="520"/>
        <v>583.1710118951371</v>
      </c>
      <c r="HM205" s="144">
        <f t="shared" si="520"/>
        <v>574.5540547167268</v>
      </c>
      <c r="HN205" s="144">
        <f t="shared" si="520"/>
        <v>565.86268159728138</v>
      </c>
      <c r="HO205" s="144">
        <f t="shared" si="520"/>
        <v>554.91952749877146</v>
      </c>
      <c r="HP205" s="144">
        <f t="shared" si="520"/>
        <v>546.2726009867913</v>
      </c>
      <c r="HQ205" s="144">
        <f t="shared" si="520"/>
        <v>540.89515410533818</v>
      </c>
      <c r="HR205" s="144">
        <f t="shared" si="520"/>
        <v>536.42285368254511</v>
      </c>
      <c r="HS205" s="144">
        <f t="shared" si="520"/>
        <v>534.87572643945623</v>
      </c>
      <c r="HT205" s="144">
        <f t="shared" si="520"/>
        <v>534.98847248623451</v>
      </c>
      <c r="HU205" s="144">
        <f t="shared" si="520"/>
        <v>535.54443962839446</v>
      </c>
      <c r="HV205" s="144">
        <f t="shared" si="520"/>
        <v>537.14893912943387</v>
      </c>
      <c r="HW205" s="144">
        <f t="shared" si="520"/>
        <v>540.9876594890768</v>
      </c>
      <c r="HX205" s="144">
        <f t="shared" si="520"/>
        <v>545.8017277797012</v>
      </c>
      <c r="HY205" s="144">
        <f t="shared" si="520"/>
        <v>551.61217980387767</v>
      </c>
      <c r="HZ205" s="144">
        <f t="shared" si="520"/>
        <v>558.85985457186791</v>
      </c>
      <c r="IA205" s="144">
        <f t="shared" si="520"/>
        <v>564.73198066545751</v>
      </c>
      <c r="IB205" s="144">
        <f t="shared" si="520"/>
        <v>567.87269051557575</v>
      </c>
      <c r="IC205" s="144">
        <f t="shared" si="520"/>
        <v>569.8363834388756</v>
      </c>
      <c r="ID205" s="144">
        <f t="shared" si="520"/>
        <v>377.256820208786</v>
      </c>
      <c r="IE205" s="144">
        <f t="shared" si="520"/>
        <v>378.76194041610222</v>
      </c>
      <c r="IF205" s="144">
        <f t="shared" si="520"/>
        <v>379.99396008755889</v>
      </c>
      <c r="IG205" s="144">
        <f t="shared" si="520"/>
        <v>381.73378831790353</v>
      </c>
      <c r="IH205" s="144">
        <f t="shared" si="520"/>
        <v>382.13361079993024</v>
      </c>
      <c r="II205" s="144">
        <f t="shared" si="520"/>
        <v>380.46368556583701</v>
      </c>
      <c r="IJ205" s="144">
        <f t="shared" si="520"/>
        <v>377.99623681759095</v>
      </c>
      <c r="IK205" s="144">
        <f t="shared" si="520"/>
        <v>377.81450836389553</v>
      </c>
      <c r="IL205" s="144">
        <f t="shared" si="520"/>
        <v>377.69912473316128</v>
      </c>
      <c r="IM205" s="144">
        <f t="shared" si="520"/>
        <v>378.3088366092631</v>
      </c>
      <c r="IN205" s="144">
        <f t="shared" si="520"/>
        <v>380.39866270215543</v>
      </c>
      <c r="IO205" s="144">
        <f t="shared" si="520"/>
        <v>381.36205364750049</v>
      </c>
      <c r="IP205" s="144">
        <f t="shared" si="520"/>
        <v>379.61833513067256</v>
      </c>
      <c r="IQ205" s="144">
        <f t="shared" si="520"/>
        <v>377.03443858255662</v>
      </c>
      <c r="IR205" s="144">
        <f t="shared" si="520"/>
        <v>372.94872632186105</v>
      </c>
      <c r="IS205" s="144">
        <f t="shared" si="520"/>
        <v>367.80004069426485</v>
      </c>
      <c r="IT205" s="144">
        <f t="shared" si="520"/>
        <v>362.80506114055396</v>
      </c>
      <c r="IU205" s="144">
        <f t="shared" si="520"/>
        <v>358.49274480171516</v>
      </c>
      <c r="IV205" s="144">
        <f t="shared" si="520"/>
        <v>354.31932396554384</v>
      </c>
      <c r="IW205" s="144">
        <f t="shared" si="520"/>
        <v>350.65662134736215</v>
      </c>
      <c r="IX205" s="144">
        <f t="shared" si="520"/>
        <v>347.11185779813434</v>
      </c>
      <c r="IY205" s="144">
        <f t="shared" si="520"/>
        <v>344.04987980335</v>
      </c>
      <c r="IZ205" s="144">
        <f t="shared" si="520"/>
        <v>341.23648925174973</v>
      </c>
      <c r="JA205" s="144">
        <f t="shared" si="520"/>
        <v>338.4082545226965</v>
      </c>
      <c r="JB205" s="144">
        <f t="shared" si="520"/>
        <v>335.36290390363041</v>
      </c>
      <c r="JC205" s="144">
        <f t="shared" si="520"/>
        <v>331.98618793671858</v>
      </c>
      <c r="JD205" s="144">
        <f t="shared" si="520"/>
        <v>328.17359915578197</v>
      </c>
      <c r="JE205" s="144">
        <f t="shared" si="520"/>
        <v>323.88526374542346</v>
      </c>
      <c r="JF205" s="144">
        <f t="shared" si="520"/>
        <v>319.92901182041237</v>
      </c>
      <c r="JG205" s="144">
        <f t="shared" si="520"/>
        <v>316.32132773951651</v>
      </c>
      <c r="JH205" s="144">
        <f t="shared" si="520"/>
        <v>312.86099538060546</v>
      </c>
      <c r="JI205" s="144">
        <f t="shared" si="520"/>
        <v>738.15612263213131</v>
      </c>
      <c r="JJ205" s="144">
        <f t="shared" ref="JJ205:LU205" si="521">SUMIFS(188:188,186:186,JJ203)+JJ111</f>
        <v>730.34470621552907</v>
      </c>
      <c r="JK205" s="144">
        <f t="shared" si="521"/>
        <v>722.14847853920435</v>
      </c>
      <c r="JL205" s="144">
        <f t="shared" si="521"/>
        <v>713.13902326808375</v>
      </c>
      <c r="JM205" s="144">
        <f t="shared" si="521"/>
        <v>706.03876436315682</v>
      </c>
      <c r="JN205" s="144">
        <f t="shared" si="521"/>
        <v>700.48709232750934</v>
      </c>
      <c r="JO205" s="144">
        <f t="shared" si="521"/>
        <v>695.49270393114648</v>
      </c>
      <c r="JP205" s="144">
        <f t="shared" si="521"/>
        <v>688.23179422603641</v>
      </c>
      <c r="JQ205" s="144">
        <f t="shared" si="521"/>
        <v>679.75138932702237</v>
      </c>
      <c r="JR205" s="144">
        <f t="shared" si="521"/>
        <v>669.72418855434569</v>
      </c>
      <c r="JS205" s="144">
        <f t="shared" si="521"/>
        <v>658.0825075623867</v>
      </c>
      <c r="JT205" s="144">
        <f t="shared" si="521"/>
        <v>647.37853996273998</v>
      </c>
      <c r="JU205" s="144">
        <f t="shared" si="521"/>
        <v>638.24831809272541</v>
      </c>
      <c r="JV205" s="144">
        <f t="shared" si="521"/>
        <v>629.79164560071376</v>
      </c>
      <c r="JW205" s="144">
        <f t="shared" si="521"/>
        <v>624.35978086982254</v>
      </c>
      <c r="JX205" s="144">
        <f t="shared" si="521"/>
        <v>620.06363881480138</v>
      </c>
      <c r="JY205" s="144">
        <f t="shared" si="521"/>
        <v>617.32672134312816</v>
      </c>
      <c r="JZ205" s="144">
        <f t="shared" si="521"/>
        <v>616.03211940024698</v>
      </c>
      <c r="KA205" s="144">
        <f t="shared" si="521"/>
        <v>615.64784989609564</v>
      </c>
      <c r="KB205" s="144">
        <f t="shared" si="521"/>
        <v>616.07794050601922</v>
      </c>
      <c r="KC205" s="144">
        <f t="shared" si="521"/>
        <v>618.20518499166337</v>
      </c>
      <c r="KD205" s="144">
        <f t="shared" si="521"/>
        <v>621.18902818305048</v>
      </c>
      <c r="KE205" s="144">
        <f t="shared" si="521"/>
        <v>623.87207379212282</v>
      </c>
      <c r="KF205" s="144">
        <f t="shared" si="521"/>
        <v>628.60851319717176</v>
      </c>
      <c r="KG205" s="144">
        <f t="shared" si="521"/>
        <v>636.27858864771486</v>
      </c>
      <c r="KH205" s="144">
        <f t="shared" si="521"/>
        <v>645.26094737488097</v>
      </c>
      <c r="KI205" s="144">
        <f t="shared" si="521"/>
        <v>655.81248006259648</v>
      </c>
      <c r="KJ205" s="144">
        <f t="shared" si="521"/>
        <v>669.51717321950548</v>
      </c>
      <c r="KK205" s="144">
        <f t="shared" si="521"/>
        <v>681.84047785913049</v>
      </c>
      <c r="KL205" s="144">
        <f t="shared" si="521"/>
        <v>1118.3028956444916</v>
      </c>
      <c r="KM205" s="144">
        <f t="shared" si="521"/>
        <v>590.41670476737681</v>
      </c>
      <c r="KN205" s="144">
        <f t="shared" si="521"/>
        <v>599.81935882576795</v>
      </c>
      <c r="KO205" s="144">
        <f t="shared" si="521"/>
        <v>609.6009806071196</v>
      </c>
      <c r="KP205" s="144">
        <f t="shared" si="521"/>
        <v>621.09289580797383</v>
      </c>
      <c r="KQ205" s="144">
        <f t="shared" si="521"/>
        <v>630.86146152391825</v>
      </c>
      <c r="KR205" s="144">
        <f t="shared" si="521"/>
        <v>637.54395050848871</v>
      </c>
      <c r="KS205" s="144">
        <f t="shared" si="521"/>
        <v>643.43399888199804</v>
      </c>
      <c r="KT205" s="144">
        <f t="shared" si="521"/>
        <v>654.37363392136194</v>
      </c>
      <c r="KU205" s="144">
        <f t="shared" si="521"/>
        <v>666.14277831064373</v>
      </c>
      <c r="KV205" s="144">
        <f t="shared" si="521"/>
        <v>678.60879891658203</v>
      </c>
      <c r="KW205" s="144">
        <f t="shared" si="521"/>
        <v>693.86566982691011</v>
      </c>
      <c r="KX205" s="144">
        <f t="shared" si="521"/>
        <v>706.58283586345033</v>
      </c>
      <c r="KY205" s="144">
        <f t="shared" si="521"/>
        <v>716.17228944262308</v>
      </c>
      <c r="KZ205" s="144">
        <f t="shared" si="521"/>
        <v>724.52299192726764</v>
      </c>
      <c r="LA205" s="144">
        <f t="shared" si="521"/>
        <v>729.99594041656701</v>
      </c>
      <c r="LB205" s="144">
        <f t="shared" si="521"/>
        <v>733.92324598308494</v>
      </c>
      <c r="LC205" s="144">
        <f t="shared" si="521"/>
        <v>736.47100748867251</v>
      </c>
      <c r="LD205" s="144">
        <f t="shared" si="521"/>
        <v>738.97433917930027</v>
      </c>
      <c r="LE205" s="144">
        <f t="shared" si="521"/>
        <v>742.24928431425769</v>
      </c>
      <c r="LF205" s="144">
        <f t="shared" si="521"/>
        <v>744.1421823777946</v>
      </c>
      <c r="LG205" s="144">
        <f t="shared" si="521"/>
        <v>745.08090912113937</v>
      </c>
      <c r="LH205" s="144">
        <f t="shared" si="521"/>
        <v>748.78227470189131</v>
      </c>
      <c r="LI205" s="144">
        <f t="shared" si="521"/>
        <v>752.87390029660355</v>
      </c>
      <c r="LJ205" s="144">
        <f t="shared" si="521"/>
        <v>755.13500349617573</v>
      </c>
      <c r="LK205" s="144">
        <f t="shared" si="521"/>
        <v>758.57514908112182</v>
      </c>
      <c r="LL205" s="144">
        <f t="shared" si="521"/>
        <v>763.47225890626521</v>
      </c>
      <c r="LM205" s="144">
        <f t="shared" si="521"/>
        <v>763.9118364586293</v>
      </c>
      <c r="LN205" s="144">
        <f t="shared" si="521"/>
        <v>764.17370351029717</v>
      </c>
      <c r="LO205" s="144">
        <f t="shared" si="521"/>
        <v>767.92329711709453</v>
      </c>
      <c r="LP205" s="144">
        <f t="shared" si="521"/>
        <v>773.32160044416321</v>
      </c>
      <c r="LQ205" s="144">
        <f t="shared" si="521"/>
        <v>618.97409660066864</v>
      </c>
      <c r="LR205" s="144">
        <f t="shared" si="521"/>
        <v>622.8718680627112</v>
      </c>
      <c r="LS205" s="144">
        <f t="shared" si="521"/>
        <v>627.55693278742547</v>
      </c>
      <c r="LT205" s="144">
        <f t="shared" si="521"/>
        <v>629.51736258861092</v>
      </c>
      <c r="LU205" s="144">
        <f t="shared" si="521"/>
        <v>630.82410637553846</v>
      </c>
      <c r="LV205" s="144">
        <f t="shared" ref="LV205:NO205" si="522">SUMIFS(188:188,186:186,LV203)+LV111</f>
        <v>634.74651629959112</v>
      </c>
      <c r="LW205" s="144">
        <f t="shared" si="522"/>
        <v>643.34543425808783</v>
      </c>
      <c r="LX205" s="144">
        <f t="shared" si="522"/>
        <v>647.68171909766897</v>
      </c>
      <c r="LY205" s="144">
        <f t="shared" si="522"/>
        <v>651.99324451195685</v>
      </c>
      <c r="LZ205" s="144">
        <f t="shared" si="522"/>
        <v>657.40822229152855</v>
      </c>
      <c r="MA205" s="144">
        <f t="shared" si="522"/>
        <v>657.98204598504822</v>
      </c>
      <c r="MB205" s="144">
        <f t="shared" si="522"/>
        <v>658.10112353134605</v>
      </c>
      <c r="MC205" s="144">
        <f t="shared" si="522"/>
        <v>660.43449964932313</v>
      </c>
      <c r="MD205" s="144">
        <f t="shared" si="522"/>
        <v>660.61852780611628</v>
      </c>
      <c r="ME205" s="144">
        <f t="shared" si="522"/>
        <v>662.24306335382607</v>
      </c>
      <c r="MF205" s="144">
        <f t="shared" si="522"/>
        <v>664.18005209900764</v>
      </c>
      <c r="MG205" s="144">
        <f t="shared" si="522"/>
        <v>666.52902700168715</v>
      </c>
      <c r="MH205" s="144">
        <f t="shared" si="522"/>
        <v>668.6250812261834</v>
      </c>
      <c r="MI205" s="144">
        <f t="shared" si="522"/>
        <v>670.33638270130177</v>
      </c>
      <c r="MJ205" s="144">
        <f t="shared" si="522"/>
        <v>672.33307222594271</v>
      </c>
      <c r="MK205" s="144">
        <f t="shared" si="522"/>
        <v>674.40391541880399</v>
      </c>
      <c r="ML205" s="144">
        <f t="shared" si="522"/>
        <v>675.92554667017339</v>
      </c>
      <c r="MM205" s="144">
        <f t="shared" si="522"/>
        <v>677.04384414810534</v>
      </c>
      <c r="MN205" s="144">
        <f t="shared" si="522"/>
        <v>677.61736560693817</v>
      </c>
      <c r="MO205" s="144">
        <f t="shared" si="522"/>
        <v>676.99458241260936</v>
      </c>
      <c r="MP205" s="144">
        <f t="shared" si="522"/>
        <v>676.13079114962193</v>
      </c>
      <c r="MQ205" s="144">
        <f t="shared" si="522"/>
        <v>674.67940480119523</v>
      </c>
      <c r="MR205" s="144">
        <f t="shared" si="522"/>
        <v>673.66941369137783</v>
      </c>
      <c r="MS205" s="144">
        <f t="shared" si="522"/>
        <v>672.93855317994189</v>
      </c>
      <c r="MT205" s="144">
        <f t="shared" si="522"/>
        <v>672.0760958763625</v>
      </c>
      <c r="MU205" s="144">
        <f t="shared" si="522"/>
        <v>670.97280897274277</v>
      </c>
      <c r="MV205" s="144">
        <f t="shared" si="522"/>
        <v>669.23529388395275</v>
      </c>
      <c r="MW205" s="144">
        <f t="shared" si="522"/>
        <v>667.40302527497636</v>
      </c>
      <c r="MX205" s="144">
        <f t="shared" si="522"/>
        <v>665.51288064800235</v>
      </c>
      <c r="MY205" s="144">
        <f t="shared" si="522"/>
        <v>664.34605882236679</v>
      </c>
      <c r="MZ205" s="144">
        <f t="shared" si="522"/>
        <v>663.63806694862365</v>
      </c>
      <c r="NA205" s="144">
        <f t="shared" si="522"/>
        <v>663.12213159568614</v>
      </c>
      <c r="NB205" s="144">
        <f t="shared" si="522"/>
        <v>661.45565153366897</v>
      </c>
      <c r="NC205" s="144">
        <f t="shared" si="522"/>
        <v>658.93228139111238</v>
      </c>
      <c r="ND205" s="144">
        <f t="shared" si="522"/>
        <v>656.29707242899758</v>
      </c>
      <c r="NE205" s="144">
        <f t="shared" si="522"/>
        <v>653.30569693025166</v>
      </c>
      <c r="NF205" s="144">
        <f t="shared" si="522"/>
        <v>650.5808806089542</v>
      </c>
      <c r="NG205" s="144">
        <f t="shared" si="522"/>
        <v>649.16204175921109</v>
      </c>
      <c r="NH205" s="144">
        <f t="shared" si="522"/>
        <v>648.02413653069084</v>
      </c>
      <c r="NI205" s="144">
        <f t="shared" si="522"/>
        <v>647.76333309759661</v>
      </c>
      <c r="NJ205" s="144">
        <f t="shared" si="522"/>
        <v>647.90126339242693</v>
      </c>
      <c r="NK205" s="144">
        <f t="shared" si="522"/>
        <v>648.28983499369463</v>
      </c>
      <c r="NL205" s="144">
        <f t="shared" si="522"/>
        <v>648.71767601016722</v>
      </c>
      <c r="NM205" s="144">
        <f t="shared" si="522"/>
        <v>649.19728222510446</v>
      </c>
      <c r="NN205" s="144">
        <f t="shared" si="522"/>
        <v>649.7456392591256</v>
      </c>
      <c r="NO205" s="145">
        <f t="shared" si="522"/>
        <v>650.17730445725192</v>
      </c>
      <c r="NP205" s="141"/>
      <c r="NQ205" s="141"/>
    </row>
    <row r="206" spans="1:38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7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</row>
    <row r="207" spans="1:381" s="10" customFormat="1" x14ac:dyDescent="0.2">
      <c r="A207" s="8"/>
      <c r="B207" s="8"/>
      <c r="C207" s="138" t="str">
        <f>OFMOR_FFF_0!C207</f>
        <v>SFIn+FreeStock</v>
      </c>
      <c r="D207" s="138"/>
      <c r="E207" s="138" t="str">
        <f>OFMOR_FFF_0!E207</f>
        <v>Бюджет закупок + себестомость свободного стока с учетом скидок</v>
      </c>
      <c r="F207" s="8"/>
      <c r="G207" s="8" t="str">
        <f>OFMOR_FFF_0!G207</f>
        <v>тыс.руб.</v>
      </c>
      <c r="H207" s="8"/>
      <c r="I207" s="8"/>
      <c r="J207" s="8"/>
      <c r="K207" s="9">
        <f>SUM(N207:NO207)</f>
        <v>198896.84136772121</v>
      </c>
      <c r="L207" s="8"/>
      <c r="M207" s="8"/>
      <c r="N207" s="33">
        <f t="shared" ref="N207:BY207" si="523">SUMIFS(190:190,186:186,N203)+N122</f>
        <v>0.44079667136343392</v>
      </c>
      <c r="O207" s="34">
        <f t="shared" si="523"/>
        <v>1.353372176129084</v>
      </c>
      <c r="P207" s="34">
        <f t="shared" si="523"/>
        <v>1.8515741194258279</v>
      </c>
      <c r="Q207" s="34">
        <f t="shared" si="523"/>
        <v>3.7482230743095442</v>
      </c>
      <c r="R207" s="34">
        <f t="shared" si="523"/>
        <v>5.4922963813673107</v>
      </c>
      <c r="S207" s="34">
        <f t="shared" si="523"/>
        <v>7.3415209699962407</v>
      </c>
      <c r="T207" s="34">
        <f t="shared" si="523"/>
        <v>10.886221755050919</v>
      </c>
      <c r="U207" s="34">
        <f t="shared" si="523"/>
        <v>15.138114775934998</v>
      </c>
      <c r="V207" s="34">
        <f t="shared" si="523"/>
        <v>18.072374514460535</v>
      </c>
      <c r="W207" s="34">
        <f t="shared" si="523"/>
        <v>22.407553469542986</v>
      </c>
      <c r="X207" s="34">
        <f t="shared" si="523"/>
        <v>30.20442132270734</v>
      </c>
      <c r="Y207" s="34">
        <f t="shared" si="523"/>
        <v>36.895763562695556</v>
      </c>
      <c r="Z207" s="34">
        <f t="shared" si="523"/>
        <v>43.71318283937272</v>
      </c>
      <c r="AA207" s="34">
        <f t="shared" si="523"/>
        <v>53.485180101706703</v>
      </c>
      <c r="AB207" s="34">
        <f t="shared" si="523"/>
        <v>61.721329980232426</v>
      </c>
      <c r="AC207" s="34">
        <f t="shared" si="523"/>
        <v>65.744120707290193</v>
      </c>
      <c r="AD207" s="34">
        <f t="shared" si="523"/>
        <v>71.520812546112808</v>
      </c>
      <c r="AE207" s="34">
        <f t="shared" si="523"/>
        <v>75.849253206029658</v>
      </c>
      <c r="AF207" s="34">
        <f t="shared" si="523"/>
        <v>104.29339649998334</v>
      </c>
      <c r="AG207" s="34">
        <f t="shared" si="523"/>
        <v>110.06160476929897</v>
      </c>
      <c r="AH207" s="34">
        <f t="shared" si="523"/>
        <v>132.35227530409503</v>
      </c>
      <c r="AI207" s="34">
        <f t="shared" si="523"/>
        <v>161.70077498587588</v>
      </c>
      <c r="AJ207" s="34">
        <f t="shared" si="523"/>
        <v>168.27110471709327</v>
      </c>
      <c r="AK207" s="34">
        <f t="shared" si="523"/>
        <v>181.68510990517933</v>
      </c>
      <c r="AL207" s="34">
        <f t="shared" si="523"/>
        <v>248.54702205262257</v>
      </c>
      <c r="AM207" s="34">
        <f t="shared" si="523"/>
        <v>297.74999649449217</v>
      </c>
      <c r="AN207" s="34">
        <f t="shared" si="523"/>
        <v>296.03820456625226</v>
      </c>
      <c r="AO207" s="34">
        <f t="shared" si="523"/>
        <v>392.9609461037968</v>
      </c>
      <c r="AP207" s="34">
        <f t="shared" si="523"/>
        <v>518.89637417949041</v>
      </c>
      <c r="AQ207" s="34">
        <f t="shared" si="523"/>
        <v>555.62192116671042</v>
      </c>
      <c r="AR207" s="34">
        <f t="shared" si="523"/>
        <v>610.34415666443874</v>
      </c>
      <c r="AS207" s="34">
        <f t="shared" si="523"/>
        <v>728.72700924770947</v>
      </c>
      <c r="AT207" s="34">
        <f t="shared" si="523"/>
        <v>669.39552572318689</v>
      </c>
      <c r="AU207" s="34">
        <f t="shared" si="523"/>
        <v>557.68610088488185</v>
      </c>
      <c r="AV207" s="34">
        <f t="shared" si="523"/>
        <v>543.64099369744906</v>
      </c>
      <c r="AW207" s="34">
        <f t="shared" si="523"/>
        <v>591.10925000241855</v>
      </c>
      <c r="AX207" s="34">
        <f t="shared" si="523"/>
        <v>576.47112681418696</v>
      </c>
      <c r="AY207" s="34">
        <f t="shared" si="523"/>
        <v>588.10938626824043</v>
      </c>
      <c r="AZ207" s="34">
        <f t="shared" si="523"/>
        <v>687.24868805798496</v>
      </c>
      <c r="BA207" s="34">
        <f t="shared" si="523"/>
        <v>634.23186252718597</v>
      </c>
      <c r="BB207" s="34">
        <f t="shared" si="523"/>
        <v>528.51225145410149</v>
      </c>
      <c r="BC207" s="34">
        <f t="shared" si="523"/>
        <v>525.03657552820107</v>
      </c>
      <c r="BD207" s="34">
        <f t="shared" si="523"/>
        <v>795.89651914215335</v>
      </c>
      <c r="BE207" s="34">
        <f t="shared" si="523"/>
        <v>849.0270203305555</v>
      </c>
      <c r="BF207" s="34">
        <f t="shared" si="523"/>
        <v>889.09070070185612</v>
      </c>
      <c r="BG207" s="34">
        <f t="shared" si="523"/>
        <v>1026.8028015969583</v>
      </c>
      <c r="BH207" s="34">
        <f t="shared" si="523"/>
        <v>910.10700016382089</v>
      </c>
      <c r="BI207" s="34">
        <f t="shared" si="523"/>
        <v>742.29383872995686</v>
      </c>
      <c r="BJ207" s="34">
        <f t="shared" si="523"/>
        <v>483.44358152191148</v>
      </c>
      <c r="BK207" s="34">
        <f t="shared" si="523"/>
        <v>392.0443243941599</v>
      </c>
      <c r="BL207" s="34">
        <f t="shared" si="523"/>
        <v>349.49348062263886</v>
      </c>
      <c r="BM207" s="34">
        <f t="shared" si="523"/>
        <v>325.2211084249173</v>
      </c>
      <c r="BN207" s="34">
        <f t="shared" si="523"/>
        <v>327.49659084564166</v>
      </c>
      <c r="BO207" s="34">
        <f t="shared" si="523"/>
        <v>329.31699558809117</v>
      </c>
      <c r="BP207" s="34">
        <f t="shared" si="523"/>
        <v>316.58956093314862</v>
      </c>
      <c r="BQ207" s="34">
        <f t="shared" si="523"/>
        <v>326.25702025310659</v>
      </c>
      <c r="BR207" s="34">
        <f t="shared" si="523"/>
        <v>353.05225196463203</v>
      </c>
      <c r="BS207" s="34">
        <f t="shared" si="523"/>
        <v>361.67932367787228</v>
      </c>
      <c r="BT207" s="34">
        <f t="shared" si="523"/>
        <v>378.52247159839476</v>
      </c>
      <c r="BU207" s="34">
        <f t="shared" si="523"/>
        <v>410.85014824758514</v>
      </c>
      <c r="BV207" s="34">
        <f t="shared" si="523"/>
        <v>417.97585676930674</v>
      </c>
      <c r="BW207" s="34">
        <f t="shared" si="523"/>
        <v>428.80307709966826</v>
      </c>
      <c r="BX207" s="34">
        <f t="shared" si="523"/>
        <v>446.47534883578862</v>
      </c>
      <c r="BY207" s="34">
        <f t="shared" si="523"/>
        <v>476.09048137763818</v>
      </c>
      <c r="BZ207" s="34">
        <f t="shared" ref="BZ207:EK207" si="524">SUMIFS(190:190,186:186,BZ203)+BZ122</f>
        <v>496.6949921687127</v>
      </c>
      <c r="CA207" s="34">
        <f t="shared" si="524"/>
        <v>513.80897279846454</v>
      </c>
      <c r="CB207" s="34">
        <f t="shared" si="524"/>
        <v>543.36338760312947</v>
      </c>
      <c r="CC207" s="34">
        <f t="shared" si="524"/>
        <v>556.82299798240774</v>
      </c>
      <c r="CD207" s="34">
        <f t="shared" si="524"/>
        <v>566.66533097877061</v>
      </c>
      <c r="CE207" s="34">
        <f t="shared" si="524"/>
        <v>587.07255916288614</v>
      </c>
      <c r="CF207" s="34">
        <f t="shared" si="524"/>
        <v>623.83682120826506</v>
      </c>
      <c r="CG207" s="34">
        <f t="shared" si="524"/>
        <v>649.51971772975094</v>
      </c>
      <c r="CH207" s="34">
        <f t="shared" si="524"/>
        <v>670.55212420416512</v>
      </c>
      <c r="CI207" s="34">
        <f t="shared" si="524"/>
        <v>706.72582409241977</v>
      </c>
      <c r="CJ207" s="34">
        <f t="shared" si="524"/>
        <v>725.18422821848969</v>
      </c>
      <c r="CK207" s="34">
        <f t="shared" si="524"/>
        <v>735.5818842104668</v>
      </c>
      <c r="CL207" s="34">
        <f t="shared" si="524"/>
        <v>619.88418248142511</v>
      </c>
      <c r="CM207" s="34">
        <f t="shared" si="524"/>
        <v>614.1852084568759</v>
      </c>
      <c r="CN207" s="34">
        <f t="shared" si="524"/>
        <v>609.12958005985865</v>
      </c>
      <c r="CO207" s="34">
        <f t="shared" si="524"/>
        <v>599.57861941410488</v>
      </c>
      <c r="CP207" s="34">
        <f t="shared" si="524"/>
        <v>592.0350177201924</v>
      </c>
      <c r="CQ207" s="34">
        <f t="shared" si="524"/>
        <v>589.46289078916061</v>
      </c>
      <c r="CR207" s="34">
        <f t="shared" si="524"/>
        <v>586.16993839180941</v>
      </c>
      <c r="CS207" s="34">
        <f t="shared" si="524"/>
        <v>583.16044549356911</v>
      </c>
      <c r="CT207" s="34">
        <f t="shared" si="524"/>
        <v>582.82734253894751</v>
      </c>
      <c r="CU207" s="34">
        <f t="shared" si="524"/>
        <v>581.96787919530095</v>
      </c>
      <c r="CV207" s="34">
        <f t="shared" si="524"/>
        <v>580.49673997307468</v>
      </c>
      <c r="CW207" s="34">
        <f t="shared" si="524"/>
        <v>583.06292732863415</v>
      </c>
      <c r="CX207" s="34">
        <f t="shared" si="524"/>
        <v>589.28975405938206</v>
      </c>
      <c r="CY207" s="34">
        <f t="shared" si="524"/>
        <v>595.7606267815554</v>
      </c>
      <c r="CZ207" s="34">
        <f t="shared" si="524"/>
        <v>599.73389460109752</v>
      </c>
      <c r="DA207" s="34">
        <f t="shared" si="524"/>
        <v>601.80473151139995</v>
      </c>
      <c r="DB207" s="34">
        <f t="shared" si="524"/>
        <v>597.93226500831213</v>
      </c>
      <c r="DC207" s="34">
        <f t="shared" si="524"/>
        <v>589.36810608879603</v>
      </c>
      <c r="DD207" s="34">
        <f t="shared" si="524"/>
        <v>580.91967920771731</v>
      </c>
      <c r="DE207" s="34">
        <f t="shared" si="524"/>
        <v>573.13339042537439</v>
      </c>
      <c r="DF207" s="34">
        <f t="shared" si="524"/>
        <v>567.46627723928987</v>
      </c>
      <c r="DG207" s="34">
        <f t="shared" si="524"/>
        <v>564.80699328855258</v>
      </c>
      <c r="DH207" s="34">
        <f t="shared" si="524"/>
        <v>567.22801635208134</v>
      </c>
      <c r="DI207" s="34">
        <f t="shared" si="524"/>
        <v>571.54807276910435</v>
      </c>
      <c r="DJ207" s="34">
        <f t="shared" si="524"/>
        <v>578.00281961796065</v>
      </c>
      <c r="DK207" s="34">
        <f t="shared" si="524"/>
        <v>586.60101001744056</v>
      </c>
      <c r="DL207" s="34">
        <f t="shared" si="524"/>
        <v>594.87609498669769</v>
      </c>
      <c r="DM207" s="34">
        <f t="shared" si="524"/>
        <v>602.87818313253979</v>
      </c>
      <c r="DN207" s="34">
        <f t="shared" si="524"/>
        <v>611.0456640798435</v>
      </c>
      <c r="DO207" s="34">
        <f t="shared" si="524"/>
        <v>619.59894964622663</v>
      </c>
      <c r="DP207" s="34">
        <f t="shared" si="524"/>
        <v>626.32793655286287</v>
      </c>
      <c r="DQ207" s="34">
        <f t="shared" si="524"/>
        <v>547.34166737376984</v>
      </c>
      <c r="DR207" s="34">
        <f t="shared" si="524"/>
        <v>550.71413905738405</v>
      </c>
      <c r="DS207" s="34">
        <f t="shared" si="524"/>
        <v>554.59381933892905</v>
      </c>
      <c r="DT207" s="34">
        <f t="shared" si="524"/>
        <v>558.70415221929238</v>
      </c>
      <c r="DU207" s="34">
        <f t="shared" si="524"/>
        <v>562.76339159990732</v>
      </c>
      <c r="DV207" s="34">
        <f t="shared" si="524"/>
        <v>567.12533264792614</v>
      </c>
      <c r="DW207" s="34">
        <f t="shared" si="524"/>
        <v>570.88657509805159</v>
      </c>
      <c r="DX207" s="34">
        <f t="shared" si="524"/>
        <v>574.28785932046776</v>
      </c>
      <c r="DY207" s="34">
        <f t="shared" si="524"/>
        <v>577.64466069642208</v>
      </c>
      <c r="DZ207" s="34">
        <f t="shared" si="524"/>
        <v>581.1921298198431</v>
      </c>
      <c r="EA207" s="34">
        <f t="shared" si="524"/>
        <v>584.91023586663846</v>
      </c>
      <c r="EB207" s="34">
        <f t="shared" si="524"/>
        <v>588.41273414817942</v>
      </c>
      <c r="EC207" s="34">
        <f t="shared" si="524"/>
        <v>590.58429383148678</v>
      </c>
      <c r="ED207" s="34">
        <f t="shared" si="524"/>
        <v>590.92819943181053</v>
      </c>
      <c r="EE207" s="34">
        <f t="shared" si="524"/>
        <v>589.91206598168651</v>
      </c>
      <c r="EF207" s="34">
        <f t="shared" si="524"/>
        <v>587.5440753145366</v>
      </c>
      <c r="EG207" s="34">
        <f t="shared" si="524"/>
        <v>584.3544705046271</v>
      </c>
      <c r="EH207" s="34">
        <f t="shared" si="524"/>
        <v>581.46099017683991</v>
      </c>
      <c r="EI207" s="34">
        <f t="shared" si="524"/>
        <v>578.79306771474171</v>
      </c>
      <c r="EJ207" s="34">
        <f t="shared" si="524"/>
        <v>577.41286485322905</v>
      </c>
      <c r="EK207" s="34">
        <f t="shared" si="524"/>
        <v>576.40348874440429</v>
      </c>
      <c r="EL207" s="34">
        <f t="shared" ref="EL207:GW207" si="525">SUMIFS(190:190,186:186,EL203)+EL122</f>
        <v>575.96765972638707</v>
      </c>
      <c r="EM207" s="34">
        <f t="shared" si="525"/>
        <v>576.21071801374296</v>
      </c>
      <c r="EN207" s="34">
        <f t="shared" si="525"/>
        <v>576.35068448394952</v>
      </c>
      <c r="EO207" s="34">
        <f t="shared" si="525"/>
        <v>576.81623303436459</v>
      </c>
      <c r="EP207" s="34">
        <f t="shared" si="525"/>
        <v>577.67348600376351</v>
      </c>
      <c r="EQ207" s="34">
        <f t="shared" si="525"/>
        <v>578.93649946224389</v>
      </c>
      <c r="ER207" s="34">
        <f t="shared" si="525"/>
        <v>580.06740754434907</v>
      </c>
      <c r="ES207" s="34">
        <f t="shared" si="525"/>
        <v>581.04392587589405</v>
      </c>
      <c r="ET207" s="34">
        <f t="shared" si="525"/>
        <v>581.81991110851925</v>
      </c>
      <c r="EU207" s="34">
        <f t="shared" si="525"/>
        <v>811.89237646281515</v>
      </c>
      <c r="EV207" s="34">
        <f t="shared" si="525"/>
        <v>811.41902175406346</v>
      </c>
      <c r="EW207" s="34">
        <f t="shared" si="525"/>
        <v>810.25086749200841</v>
      </c>
      <c r="EX207" s="34">
        <f t="shared" si="525"/>
        <v>809.6533717207235</v>
      </c>
      <c r="EY207" s="34">
        <f t="shared" si="525"/>
        <v>809.42390330111368</v>
      </c>
      <c r="EZ207" s="34">
        <f t="shared" si="525"/>
        <v>809.57507724454217</v>
      </c>
      <c r="FA207" s="34">
        <f t="shared" si="525"/>
        <v>810.10507001380972</v>
      </c>
      <c r="FB207" s="34">
        <f t="shared" si="525"/>
        <v>811.00424459049646</v>
      </c>
      <c r="FC207" s="34">
        <f t="shared" si="525"/>
        <v>812.310028122527</v>
      </c>
      <c r="FD207" s="34">
        <f t="shared" si="525"/>
        <v>813.60919670661121</v>
      </c>
      <c r="FE207" s="34">
        <f t="shared" si="525"/>
        <v>815.51514598077006</v>
      </c>
      <c r="FF207" s="34">
        <f t="shared" si="525"/>
        <v>817.76552282441673</v>
      </c>
      <c r="FG207" s="34">
        <f t="shared" si="525"/>
        <v>820.07647084900782</v>
      </c>
      <c r="FH207" s="34">
        <f t="shared" si="525"/>
        <v>820.97159683677614</v>
      </c>
      <c r="FI207" s="34">
        <f t="shared" si="525"/>
        <v>821.22004015558457</v>
      </c>
      <c r="FJ207" s="34">
        <f t="shared" si="525"/>
        <v>821.14551800474783</v>
      </c>
      <c r="FK207" s="34">
        <f t="shared" si="525"/>
        <v>820.66586607355407</v>
      </c>
      <c r="FL207" s="34">
        <f t="shared" si="525"/>
        <v>821.09247500604056</v>
      </c>
      <c r="FM207" s="34">
        <f t="shared" si="525"/>
        <v>821.88493708074918</v>
      </c>
      <c r="FN207" s="34">
        <f t="shared" si="525"/>
        <v>823.29135017621047</v>
      </c>
      <c r="FO207" s="34">
        <f t="shared" si="525"/>
        <v>825.84998079420711</v>
      </c>
      <c r="FP207" s="34">
        <f t="shared" si="525"/>
        <v>828.335559500096</v>
      </c>
      <c r="FQ207" s="34">
        <f t="shared" si="525"/>
        <v>831.41547855388831</v>
      </c>
      <c r="FR207" s="34">
        <f t="shared" si="525"/>
        <v>835.02122434196303</v>
      </c>
      <c r="FS207" s="34">
        <f t="shared" si="525"/>
        <v>839.30000186508983</v>
      </c>
      <c r="FT207" s="34">
        <f t="shared" si="525"/>
        <v>844.28140682091998</v>
      </c>
      <c r="FU207" s="34">
        <f t="shared" si="525"/>
        <v>850.11389026334155</v>
      </c>
      <c r="FV207" s="34">
        <f t="shared" si="525"/>
        <v>856.11599802273088</v>
      </c>
      <c r="FW207" s="34">
        <f t="shared" si="525"/>
        <v>862.71405873388176</v>
      </c>
      <c r="FX207" s="34">
        <f t="shared" si="525"/>
        <v>870.86630673021011</v>
      </c>
      <c r="FY207" s="34">
        <f t="shared" si="525"/>
        <v>879.66676912251171</v>
      </c>
      <c r="FZ207" s="34">
        <f t="shared" si="525"/>
        <v>401.97598070389688</v>
      </c>
      <c r="GA207" s="34">
        <f t="shared" si="525"/>
        <v>406.92944291764593</v>
      </c>
      <c r="GB207" s="34">
        <f t="shared" si="525"/>
        <v>411.49598997612861</v>
      </c>
      <c r="GC207" s="34">
        <f t="shared" si="525"/>
        <v>415.52314279097982</v>
      </c>
      <c r="GD207" s="34">
        <f t="shared" si="525"/>
        <v>419.08504969541292</v>
      </c>
      <c r="GE207" s="34">
        <f t="shared" si="525"/>
        <v>422.55476651549549</v>
      </c>
      <c r="GF207" s="34">
        <f t="shared" si="525"/>
        <v>425.80111363406456</v>
      </c>
      <c r="GG207" s="34">
        <f t="shared" si="525"/>
        <v>428.91210582970757</v>
      </c>
      <c r="GH207" s="34">
        <f t="shared" si="525"/>
        <v>432.08683316518102</v>
      </c>
      <c r="GI207" s="34">
        <f t="shared" si="525"/>
        <v>434.89519542287684</v>
      </c>
      <c r="GJ207" s="34">
        <f t="shared" si="525"/>
        <v>437.06080180747642</v>
      </c>
      <c r="GK207" s="34">
        <f t="shared" si="525"/>
        <v>438.70119605457649</v>
      </c>
      <c r="GL207" s="34">
        <f t="shared" si="525"/>
        <v>441.06785717574547</v>
      </c>
      <c r="GM207" s="34">
        <f t="shared" si="525"/>
        <v>443.34651145291002</v>
      </c>
      <c r="GN207" s="34">
        <f t="shared" si="525"/>
        <v>445.37499041736874</v>
      </c>
      <c r="GO207" s="34">
        <f t="shared" si="525"/>
        <v>447.48829909429298</v>
      </c>
      <c r="GP207" s="34">
        <f t="shared" si="525"/>
        <v>448.94551928331441</v>
      </c>
      <c r="GQ207" s="34">
        <f t="shared" si="525"/>
        <v>449.50395138633905</v>
      </c>
      <c r="GR207" s="34">
        <f t="shared" si="525"/>
        <v>449.62986127573151</v>
      </c>
      <c r="GS207" s="34">
        <f t="shared" si="525"/>
        <v>448.85663153886236</v>
      </c>
      <c r="GT207" s="34">
        <f t="shared" si="525"/>
        <v>447.82399694796146</v>
      </c>
      <c r="GU207" s="34">
        <f t="shared" si="525"/>
        <v>446.51638714119446</v>
      </c>
      <c r="GV207" s="34">
        <f t="shared" si="525"/>
        <v>444.92831236740903</v>
      </c>
      <c r="GW207" s="34">
        <f t="shared" si="525"/>
        <v>443.38573814880772</v>
      </c>
      <c r="GX207" s="34">
        <f t="shared" ref="GX207:JI207" si="526">SUMIFS(190:190,186:186,GX203)+GX122</f>
        <v>441.55538670558769</v>
      </c>
      <c r="GY207" s="34">
        <f t="shared" si="526"/>
        <v>916.02067661706474</v>
      </c>
      <c r="GZ207" s="34">
        <f t="shared" si="526"/>
        <v>906.76521992724406</v>
      </c>
      <c r="HA207" s="34">
        <f t="shared" si="526"/>
        <v>895.40084837935308</v>
      </c>
      <c r="HB207" s="34">
        <f t="shared" si="526"/>
        <v>884.03809324360111</v>
      </c>
      <c r="HC207" s="34">
        <f t="shared" si="526"/>
        <v>873.43351480085028</v>
      </c>
      <c r="HD207" s="34">
        <f t="shared" si="526"/>
        <v>624.03268218195831</v>
      </c>
      <c r="HE207" s="34">
        <f t="shared" si="526"/>
        <v>614.5093167458665</v>
      </c>
      <c r="HF207" s="34">
        <f t="shared" si="526"/>
        <v>605.18903762202524</v>
      </c>
      <c r="HG207" s="34">
        <f t="shared" si="526"/>
        <v>596.17271515654784</v>
      </c>
      <c r="HH207" s="34">
        <f t="shared" si="526"/>
        <v>585.73803135663468</v>
      </c>
      <c r="HI207" s="34">
        <f t="shared" si="526"/>
        <v>577.12510461979332</v>
      </c>
      <c r="HJ207" s="34">
        <f t="shared" si="526"/>
        <v>571.40652917935313</v>
      </c>
      <c r="HK207" s="34">
        <f t="shared" si="526"/>
        <v>566.66412978517837</v>
      </c>
      <c r="HL207" s="34">
        <f t="shared" si="526"/>
        <v>557.9827677141659</v>
      </c>
      <c r="HM207" s="34">
        <f t="shared" si="526"/>
        <v>549.40954785204735</v>
      </c>
      <c r="HN207" s="34">
        <f t="shared" si="526"/>
        <v>540.67836467539883</v>
      </c>
      <c r="HO207" s="34">
        <f t="shared" si="526"/>
        <v>529.93858874252146</v>
      </c>
      <c r="HP207" s="34">
        <f t="shared" si="526"/>
        <v>521.53203493093372</v>
      </c>
      <c r="HQ207" s="34">
        <f t="shared" si="526"/>
        <v>516.17662204924557</v>
      </c>
      <c r="HR207" s="34">
        <f t="shared" si="526"/>
        <v>511.42611921214609</v>
      </c>
      <c r="HS207" s="34">
        <f t="shared" si="526"/>
        <v>509.72122356977184</v>
      </c>
      <c r="HT207" s="34">
        <f t="shared" si="526"/>
        <v>509.61312154344785</v>
      </c>
      <c r="HU207" s="34">
        <f t="shared" si="526"/>
        <v>509.85440935579379</v>
      </c>
      <c r="HV207" s="34">
        <f t="shared" si="526"/>
        <v>511.29973956835374</v>
      </c>
      <c r="HW207" s="34">
        <f t="shared" si="526"/>
        <v>514.89073349533192</v>
      </c>
      <c r="HX207" s="34">
        <f t="shared" si="526"/>
        <v>519.30638354104815</v>
      </c>
      <c r="HY207" s="34">
        <f t="shared" si="526"/>
        <v>524.58089713670199</v>
      </c>
      <c r="HZ207" s="34">
        <f t="shared" si="526"/>
        <v>531.3476800167789</v>
      </c>
      <c r="IA207" s="34">
        <f t="shared" si="526"/>
        <v>536.78689496699917</v>
      </c>
      <c r="IB207" s="34">
        <f t="shared" si="526"/>
        <v>539.51221411433266</v>
      </c>
      <c r="IC207" s="34">
        <f t="shared" si="526"/>
        <v>541.27275729396831</v>
      </c>
      <c r="ID207" s="34">
        <f t="shared" si="526"/>
        <v>359.56557432497482</v>
      </c>
      <c r="IE207" s="34">
        <f t="shared" si="526"/>
        <v>360.87877250526196</v>
      </c>
      <c r="IF207" s="34">
        <f t="shared" si="526"/>
        <v>361.88053513485949</v>
      </c>
      <c r="IG207" s="34">
        <f t="shared" si="526"/>
        <v>363.41165366709038</v>
      </c>
      <c r="IH207" s="34">
        <f t="shared" si="526"/>
        <v>363.64921589723565</v>
      </c>
      <c r="II207" s="34">
        <f t="shared" si="526"/>
        <v>361.86798771483467</v>
      </c>
      <c r="IJ207" s="34">
        <f t="shared" si="526"/>
        <v>359.38602334105667</v>
      </c>
      <c r="IK207" s="34">
        <f t="shared" si="526"/>
        <v>359.10297523326432</v>
      </c>
      <c r="IL207" s="34">
        <f t="shared" si="526"/>
        <v>358.84159427986822</v>
      </c>
      <c r="IM207" s="34">
        <f t="shared" si="526"/>
        <v>359.23084814295993</v>
      </c>
      <c r="IN207" s="34">
        <f t="shared" si="526"/>
        <v>361.09370982550217</v>
      </c>
      <c r="IO207" s="34">
        <f t="shared" si="526"/>
        <v>361.87467553534771</v>
      </c>
      <c r="IP207" s="34">
        <f t="shared" si="526"/>
        <v>360.03041468178611</v>
      </c>
      <c r="IQ207" s="34">
        <f t="shared" si="526"/>
        <v>357.44793263875022</v>
      </c>
      <c r="IR207" s="34">
        <f t="shared" si="526"/>
        <v>353.41711498047539</v>
      </c>
      <c r="IS207" s="34">
        <f t="shared" si="526"/>
        <v>348.32231528627182</v>
      </c>
      <c r="IT207" s="34">
        <f t="shared" si="526"/>
        <v>343.33040844714321</v>
      </c>
      <c r="IU207" s="34">
        <f t="shared" si="526"/>
        <v>339.02749576558892</v>
      </c>
      <c r="IV207" s="34">
        <f t="shared" si="526"/>
        <v>334.86312017854215</v>
      </c>
      <c r="IW207" s="34">
        <f t="shared" si="526"/>
        <v>331.17504849479155</v>
      </c>
      <c r="IX207" s="34">
        <f t="shared" si="526"/>
        <v>327.66765002128562</v>
      </c>
      <c r="IY207" s="34">
        <f t="shared" si="526"/>
        <v>324.63473556088525</v>
      </c>
      <c r="IZ207" s="34">
        <f t="shared" si="526"/>
        <v>321.80657496322385</v>
      </c>
      <c r="JA207" s="34">
        <f t="shared" si="526"/>
        <v>318.92129780919066</v>
      </c>
      <c r="JB207" s="34">
        <f t="shared" si="526"/>
        <v>315.87504385657382</v>
      </c>
      <c r="JC207" s="34">
        <f t="shared" si="526"/>
        <v>312.5188169475191</v>
      </c>
      <c r="JD207" s="34">
        <f t="shared" si="526"/>
        <v>308.7335692492436</v>
      </c>
      <c r="JE207" s="34">
        <f t="shared" si="526"/>
        <v>304.56490510650048</v>
      </c>
      <c r="JF207" s="34">
        <f t="shared" si="526"/>
        <v>300.72040083022853</v>
      </c>
      <c r="JG207" s="34">
        <f t="shared" si="526"/>
        <v>297.17385663244056</v>
      </c>
      <c r="JH207" s="34">
        <f t="shared" si="526"/>
        <v>293.72383758888043</v>
      </c>
      <c r="JI207" s="34">
        <f t="shared" si="526"/>
        <v>687.22662192501753</v>
      </c>
      <c r="JJ207" s="34">
        <f t="shared" ref="JJ207:LU207" si="527">SUMIFS(190:190,186:186,JJ203)+JJ122</f>
        <v>679.8012663838548</v>
      </c>
      <c r="JK207" s="34">
        <f t="shared" si="527"/>
        <v>671.8574917114978</v>
      </c>
      <c r="JL207" s="34">
        <f t="shared" si="527"/>
        <v>663.11918368426097</v>
      </c>
      <c r="JM207" s="34">
        <f t="shared" si="527"/>
        <v>656.15599127616451</v>
      </c>
      <c r="JN207" s="34">
        <f t="shared" si="527"/>
        <v>650.62074377993144</v>
      </c>
      <c r="JO207" s="34">
        <f t="shared" si="527"/>
        <v>645.58812685308169</v>
      </c>
      <c r="JP207" s="34">
        <f t="shared" si="527"/>
        <v>638.40258275036854</v>
      </c>
      <c r="JQ207" s="34">
        <f t="shared" si="527"/>
        <v>630.09689678636698</v>
      </c>
      <c r="JR207" s="34">
        <f t="shared" si="527"/>
        <v>620.34952167465451</v>
      </c>
      <c r="JS207" s="34">
        <f t="shared" si="527"/>
        <v>609.05169146877643</v>
      </c>
      <c r="JT207" s="34">
        <f t="shared" si="527"/>
        <v>598.65770761626391</v>
      </c>
      <c r="JU207" s="34">
        <f t="shared" si="527"/>
        <v>589.77489629664615</v>
      </c>
      <c r="JV207" s="34">
        <f t="shared" si="527"/>
        <v>581.49729631473087</v>
      </c>
      <c r="JW207" s="34">
        <f t="shared" si="527"/>
        <v>576.07373576650843</v>
      </c>
      <c r="JX207" s="34">
        <f t="shared" si="527"/>
        <v>571.73945370400861</v>
      </c>
      <c r="JY207" s="34">
        <f t="shared" si="527"/>
        <v>568.86032540412657</v>
      </c>
      <c r="JZ207" s="34">
        <f t="shared" si="527"/>
        <v>567.32131681611236</v>
      </c>
      <c r="KA207" s="34">
        <f t="shared" si="527"/>
        <v>566.60292902164338</v>
      </c>
      <c r="KB207" s="34">
        <f t="shared" si="527"/>
        <v>566.64118186522956</v>
      </c>
      <c r="KC207" s="34">
        <f t="shared" si="527"/>
        <v>568.25469967285392</v>
      </c>
      <c r="KD207" s="34">
        <f t="shared" si="527"/>
        <v>570.65979731469736</v>
      </c>
      <c r="KE207" s="34">
        <f t="shared" si="527"/>
        <v>572.79941404489261</v>
      </c>
      <c r="KF207" s="34">
        <f t="shared" si="527"/>
        <v>576.84251486479593</v>
      </c>
      <c r="KG207" s="34">
        <f t="shared" si="527"/>
        <v>583.58665736423723</v>
      </c>
      <c r="KH207" s="34">
        <f t="shared" si="527"/>
        <v>591.5259402721764</v>
      </c>
      <c r="KI207" s="34">
        <f t="shared" si="527"/>
        <v>600.90921268091881</v>
      </c>
      <c r="KJ207" s="34">
        <f t="shared" si="527"/>
        <v>613.20731462185336</v>
      </c>
      <c r="KK207" s="34">
        <f t="shared" si="527"/>
        <v>624.23100290734487</v>
      </c>
      <c r="KL207" s="34">
        <f t="shared" si="527"/>
        <v>1020.7903125625252</v>
      </c>
      <c r="KM207" s="34">
        <f t="shared" si="527"/>
        <v>540.58233934568034</v>
      </c>
      <c r="KN207" s="34">
        <f t="shared" si="527"/>
        <v>548.95623192914218</v>
      </c>
      <c r="KO207" s="34">
        <f t="shared" si="527"/>
        <v>557.6778942786467</v>
      </c>
      <c r="KP207" s="34">
        <f t="shared" si="527"/>
        <v>567.9739929921891</v>
      </c>
      <c r="KQ207" s="34">
        <f t="shared" si="527"/>
        <v>576.6704035541236</v>
      </c>
      <c r="KR207" s="34">
        <f t="shared" si="527"/>
        <v>582.516296944955</v>
      </c>
      <c r="KS207" s="34">
        <f t="shared" si="527"/>
        <v>587.63307157223062</v>
      </c>
      <c r="KT207" s="34">
        <f t="shared" si="527"/>
        <v>597.41947117461484</v>
      </c>
      <c r="KU207" s="34">
        <f t="shared" si="527"/>
        <v>607.96103043074015</v>
      </c>
      <c r="KV207" s="34">
        <f t="shared" si="527"/>
        <v>619.1449271716923</v>
      </c>
      <c r="KW207" s="34">
        <f t="shared" si="527"/>
        <v>632.905350057752</v>
      </c>
      <c r="KX207" s="34">
        <f t="shared" si="527"/>
        <v>644.29397148537441</v>
      </c>
      <c r="KY207" s="34">
        <f t="shared" si="527"/>
        <v>652.77963658044507</v>
      </c>
      <c r="KZ207" s="34">
        <f t="shared" si="527"/>
        <v>660.13607916853505</v>
      </c>
      <c r="LA207" s="34">
        <f t="shared" si="527"/>
        <v>664.77438417465146</v>
      </c>
      <c r="LB207" s="34">
        <f t="shared" si="527"/>
        <v>667.95716657873982</v>
      </c>
      <c r="LC207" s="34">
        <f t="shared" si="527"/>
        <v>669.86898704655073</v>
      </c>
      <c r="LD207" s="34">
        <f t="shared" si="527"/>
        <v>671.71173010688165</v>
      </c>
      <c r="LE207" s="34">
        <f t="shared" si="527"/>
        <v>674.2594202759841</v>
      </c>
      <c r="LF207" s="34">
        <f t="shared" si="527"/>
        <v>675.55780323997726</v>
      </c>
      <c r="LG207" s="34">
        <f t="shared" si="527"/>
        <v>675.99705356931577</v>
      </c>
      <c r="LH207" s="34">
        <f t="shared" si="527"/>
        <v>678.94126019137002</v>
      </c>
      <c r="LI207" s="34">
        <f t="shared" si="527"/>
        <v>682.22911335523156</v>
      </c>
      <c r="LJ207" s="34">
        <f t="shared" si="527"/>
        <v>683.85872480658895</v>
      </c>
      <c r="LK207" s="34">
        <f t="shared" si="527"/>
        <v>686.55845259130638</v>
      </c>
      <c r="LL207" s="34">
        <f t="shared" si="527"/>
        <v>690.5917098565501</v>
      </c>
      <c r="LM207" s="34">
        <f t="shared" si="527"/>
        <v>690.60460097082944</v>
      </c>
      <c r="LN207" s="34">
        <f t="shared" si="527"/>
        <v>690.47890454476885</v>
      </c>
      <c r="LO207" s="34">
        <f t="shared" si="527"/>
        <v>693.52159713589731</v>
      </c>
      <c r="LP207" s="34">
        <f t="shared" si="527"/>
        <v>698.06131652100066</v>
      </c>
      <c r="LQ207" s="34">
        <f t="shared" si="527"/>
        <v>559.29688566659388</v>
      </c>
      <c r="LR207" s="34">
        <f t="shared" si="527"/>
        <v>562.54972814443317</v>
      </c>
      <c r="LS207" s="34">
        <f t="shared" si="527"/>
        <v>566.52768727125249</v>
      </c>
      <c r="LT207" s="34">
        <f t="shared" si="527"/>
        <v>568.04218869138663</v>
      </c>
      <c r="LU207" s="34">
        <f t="shared" si="527"/>
        <v>568.97458676838164</v>
      </c>
      <c r="LV207" s="34">
        <f t="shared" ref="LV207:NO207" si="528">SUMIFS(190:190,186:186,LV203)+LV122</f>
        <v>572.28007510902694</v>
      </c>
      <c r="LW207" s="34">
        <f t="shared" si="528"/>
        <v>579.82629089169768</v>
      </c>
      <c r="LX207" s="34">
        <f t="shared" si="528"/>
        <v>583.4930709950213</v>
      </c>
      <c r="LY207" s="34">
        <f t="shared" si="528"/>
        <v>587.12353951207228</v>
      </c>
      <c r="LZ207" s="34">
        <f t="shared" si="528"/>
        <v>591.75916828148274</v>
      </c>
      <c r="MA207" s="34">
        <f t="shared" si="528"/>
        <v>592.00309557368905</v>
      </c>
      <c r="MB207" s="34">
        <f t="shared" si="528"/>
        <v>591.83692962286455</v>
      </c>
      <c r="MC207" s="34">
        <f t="shared" si="528"/>
        <v>593.69577777180132</v>
      </c>
      <c r="MD207" s="34">
        <f t="shared" si="528"/>
        <v>593.56119908189658</v>
      </c>
      <c r="ME207" s="34">
        <f t="shared" si="528"/>
        <v>594.76576754719372</v>
      </c>
      <c r="MF207" s="34">
        <f t="shared" si="528"/>
        <v>596.25452644447637</v>
      </c>
      <c r="MG207" s="34">
        <f t="shared" si="528"/>
        <v>598.10863534663054</v>
      </c>
      <c r="MH207" s="34">
        <f t="shared" si="528"/>
        <v>599.76453570942067</v>
      </c>
      <c r="MI207" s="34">
        <f t="shared" si="528"/>
        <v>601.07022106746319</v>
      </c>
      <c r="MJ207" s="34">
        <f t="shared" si="528"/>
        <v>602.62013350425616</v>
      </c>
      <c r="MK207" s="34">
        <f t="shared" si="528"/>
        <v>604.21559627885176</v>
      </c>
      <c r="ML207" s="34">
        <f t="shared" si="528"/>
        <v>605.31829555205331</v>
      </c>
      <c r="MM207" s="34">
        <f t="shared" si="528"/>
        <v>606.04992126781087</v>
      </c>
      <c r="MN207" s="34">
        <f t="shared" si="528"/>
        <v>606.27911745534266</v>
      </c>
      <c r="MO207" s="34">
        <f t="shared" si="528"/>
        <v>605.44710906800935</v>
      </c>
      <c r="MP207" s="34">
        <f t="shared" si="528"/>
        <v>604.40581669086384</v>
      </c>
      <c r="MQ207" s="34">
        <f t="shared" si="528"/>
        <v>602.81491147375016</v>
      </c>
      <c r="MR207" s="34">
        <f t="shared" si="528"/>
        <v>601.59420814355701</v>
      </c>
      <c r="MS207" s="34">
        <f t="shared" si="528"/>
        <v>600.63339494514344</v>
      </c>
      <c r="MT207" s="34">
        <f t="shared" si="528"/>
        <v>599.5463829814837</v>
      </c>
      <c r="MU207" s="34">
        <f t="shared" si="528"/>
        <v>598.23317855547725</v>
      </c>
      <c r="MV207" s="34">
        <f t="shared" si="528"/>
        <v>596.38479280801994</v>
      </c>
      <c r="MW207" s="34">
        <f t="shared" si="528"/>
        <v>594.4619891076735</v>
      </c>
      <c r="MX207" s="34">
        <f t="shared" si="528"/>
        <v>592.48060237719369</v>
      </c>
      <c r="MY207" s="34">
        <f t="shared" si="528"/>
        <v>591.12886383336991</v>
      </c>
      <c r="MZ207" s="34">
        <f t="shared" si="528"/>
        <v>590.20032390127176</v>
      </c>
      <c r="NA207" s="34">
        <f t="shared" si="528"/>
        <v>589.44103438466232</v>
      </c>
      <c r="NB207" s="34">
        <f t="shared" si="528"/>
        <v>587.63898273250413</v>
      </c>
      <c r="NC207" s="34">
        <f t="shared" si="528"/>
        <v>585.10067761652181</v>
      </c>
      <c r="ND207" s="34">
        <f t="shared" si="528"/>
        <v>582.4733094573578</v>
      </c>
      <c r="NE207" s="34">
        <f t="shared" si="528"/>
        <v>579.51755160386051</v>
      </c>
      <c r="NF207" s="34">
        <f t="shared" si="528"/>
        <v>576.80541152567366</v>
      </c>
      <c r="NG207" s="34">
        <f t="shared" si="528"/>
        <v>575.2587973563426</v>
      </c>
      <c r="NH207" s="34">
        <f t="shared" si="528"/>
        <v>573.95517130495273</v>
      </c>
      <c r="NI207" s="34">
        <f t="shared" si="528"/>
        <v>573.44615993913567</v>
      </c>
      <c r="NJ207" s="34">
        <f t="shared" si="528"/>
        <v>573.30793961353959</v>
      </c>
      <c r="NK207" s="34">
        <f t="shared" si="528"/>
        <v>573.40490396526309</v>
      </c>
      <c r="NL207" s="34">
        <f t="shared" si="528"/>
        <v>573.54402651246778</v>
      </c>
      <c r="NM207" s="34">
        <f t="shared" si="528"/>
        <v>573.71309533312944</v>
      </c>
      <c r="NN207" s="34">
        <f t="shared" si="528"/>
        <v>573.94081440990556</v>
      </c>
      <c r="NO207" s="35">
        <f t="shared" si="528"/>
        <v>574.05818566819767</v>
      </c>
      <c r="NP207" s="8"/>
      <c r="NQ207" s="8"/>
    </row>
    <row r="208" spans="1:3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7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</row>
    <row r="209" spans="1:381" s="146" customFormat="1" x14ac:dyDescent="0.2">
      <c r="A209" s="141"/>
      <c r="B209" s="141"/>
      <c r="C209" s="141" t="str">
        <f>OFMOR_FFF_0!C209</f>
        <v>Sales+FreeStock</v>
      </c>
      <c r="D209" s="141"/>
      <c r="E209" s="141" t="str">
        <f>OFMOR_FFF_0!E209</f>
        <v>Стоимость продажи суммы бюджета закупок и свободного стока без учета скидок</v>
      </c>
      <c r="F209" s="141"/>
      <c r="G209" s="141" t="str">
        <f>OFMOR_FFF_0!G209</f>
        <v>тыс.руб.</v>
      </c>
      <c r="H209" s="141"/>
      <c r="I209" s="141"/>
      <c r="J209" s="141"/>
      <c r="K209" s="142">
        <f>SUM(N209:NO209)</f>
        <v>240983.02937977907</v>
      </c>
      <c r="L209" s="141"/>
      <c r="M209" s="141"/>
      <c r="N209" s="143">
        <f t="shared" ref="N209:BY209" si="529">SUMIFS(192:192,186:186,N203)+N133</f>
        <v>0.51858431925109871</v>
      </c>
      <c r="O209" s="144">
        <f t="shared" si="529"/>
        <v>1.5922025601518637</v>
      </c>
      <c r="P209" s="144">
        <f t="shared" si="529"/>
        <v>2.1783224934421508</v>
      </c>
      <c r="Q209" s="144">
        <f t="shared" si="529"/>
        <v>4.4096742050700524</v>
      </c>
      <c r="R209" s="144">
        <f t="shared" si="529"/>
        <v>6.4615251545497792</v>
      </c>
      <c r="S209" s="144">
        <f t="shared" si="529"/>
        <v>8.6370834941132273</v>
      </c>
      <c r="T209" s="144">
        <f t="shared" si="529"/>
        <v>12.807319711824611</v>
      </c>
      <c r="U209" s="144">
        <f t="shared" si="529"/>
        <v>17.809546795217649</v>
      </c>
      <c r="V209" s="144">
        <f t="shared" si="529"/>
        <v>21.261617075835929</v>
      </c>
      <c r="W209" s="144">
        <f t="shared" si="529"/>
        <v>26.361827611227049</v>
      </c>
      <c r="X209" s="144">
        <f t="shared" si="529"/>
        <v>35.534613320832172</v>
      </c>
      <c r="Y209" s="144">
        <f t="shared" si="529"/>
        <v>43.406780661994787</v>
      </c>
      <c r="Z209" s="144">
        <f t="shared" si="529"/>
        <v>51.427273928673799</v>
      </c>
      <c r="AA209" s="144">
        <f t="shared" si="529"/>
        <v>62.923741296125542</v>
      </c>
      <c r="AB209" s="144">
        <f t="shared" si="529"/>
        <v>72.61332938850876</v>
      </c>
      <c r="AC209" s="144">
        <f t="shared" si="529"/>
        <v>77.346024361517891</v>
      </c>
      <c r="AD209" s="144">
        <f t="shared" si="529"/>
        <v>84.142132407191554</v>
      </c>
      <c r="AE209" s="144">
        <f t="shared" si="529"/>
        <v>89.23441553650548</v>
      </c>
      <c r="AF209" s="144">
        <f t="shared" si="529"/>
        <v>121.61880070546218</v>
      </c>
      <c r="AG209" s="144">
        <f t="shared" si="529"/>
        <v>128.17150930232447</v>
      </c>
      <c r="AH209" s="144">
        <f t="shared" si="529"/>
        <v>153.50024960812885</v>
      </c>
      <c r="AI209" s="144">
        <f t="shared" si="529"/>
        <v>186.82296925758166</v>
      </c>
      <c r="AJ209" s="144">
        <f t="shared" si="529"/>
        <v>194.21794839456931</v>
      </c>
      <c r="AK209" s="144">
        <f t="shared" si="529"/>
        <v>209.54847680868363</v>
      </c>
      <c r="AL209" s="144">
        <f t="shared" si="529"/>
        <v>285.73010471880252</v>
      </c>
      <c r="AM209" s="144">
        <f t="shared" si="529"/>
        <v>341.94194678815649</v>
      </c>
      <c r="AN209" s="144">
        <f t="shared" si="529"/>
        <v>340.04536098799048</v>
      </c>
      <c r="AO209" s="144">
        <f t="shared" si="529"/>
        <v>450.45750458622814</v>
      </c>
      <c r="AP209" s="144">
        <f t="shared" si="529"/>
        <v>593.79532924975638</v>
      </c>
      <c r="AQ209" s="144">
        <f t="shared" si="529"/>
        <v>635.64007247165102</v>
      </c>
      <c r="AR209" s="144">
        <f t="shared" si="529"/>
        <v>698.17289010996365</v>
      </c>
      <c r="AS209" s="144">
        <f t="shared" si="529"/>
        <v>832.66739880330942</v>
      </c>
      <c r="AT209" s="144">
        <f t="shared" si="529"/>
        <v>764.84526472599737</v>
      </c>
      <c r="AU209" s="144">
        <f t="shared" si="529"/>
        <v>637.60749428169879</v>
      </c>
      <c r="AV209" s="144">
        <f t="shared" si="529"/>
        <v>621.11385846742883</v>
      </c>
      <c r="AW209" s="144">
        <f t="shared" si="529"/>
        <v>674.5472803085629</v>
      </c>
      <c r="AX209" s="144">
        <f t="shared" si="529"/>
        <v>657.51695028703671</v>
      </c>
      <c r="AY209" s="144">
        <f t="shared" si="529"/>
        <v>670.42704124348722</v>
      </c>
      <c r="AZ209" s="144">
        <f t="shared" si="529"/>
        <v>782.86948798199057</v>
      </c>
      <c r="BA209" s="144">
        <f t="shared" si="529"/>
        <v>722.47961259832675</v>
      </c>
      <c r="BB209" s="144">
        <f t="shared" si="529"/>
        <v>602.24528246940122</v>
      </c>
      <c r="BC209" s="144">
        <f t="shared" si="529"/>
        <v>598.22412604335113</v>
      </c>
      <c r="BD209" s="144">
        <f t="shared" si="529"/>
        <v>905.99590014363559</v>
      </c>
      <c r="BE209" s="144">
        <f t="shared" si="529"/>
        <v>966.34822960532006</v>
      </c>
      <c r="BF209" s="144">
        <f t="shared" si="529"/>
        <v>1011.8987887255438</v>
      </c>
      <c r="BG209" s="144">
        <f t="shared" si="529"/>
        <v>1168.4369315019717</v>
      </c>
      <c r="BH209" s="144">
        <f t="shared" si="529"/>
        <v>1035.8477549855202</v>
      </c>
      <c r="BI209" s="144">
        <f t="shared" si="529"/>
        <v>845.13438233616841</v>
      </c>
      <c r="BJ209" s="144">
        <f t="shared" si="529"/>
        <v>550.98294357035934</v>
      </c>
      <c r="BK209" s="144">
        <f t="shared" si="529"/>
        <v>448.8072307850843</v>
      </c>
      <c r="BL209" s="144">
        <f t="shared" si="529"/>
        <v>400.934198859096</v>
      </c>
      <c r="BM209" s="144">
        <f t="shared" si="529"/>
        <v>373.81488158091042</v>
      </c>
      <c r="BN209" s="144">
        <f t="shared" si="529"/>
        <v>377.33780570712128</v>
      </c>
      <c r="BO209" s="144">
        <f t="shared" si="529"/>
        <v>378.92520397621877</v>
      </c>
      <c r="BP209" s="144">
        <f t="shared" si="529"/>
        <v>363.83819148438829</v>
      </c>
      <c r="BQ209" s="144">
        <f t="shared" si="529"/>
        <v>374.81506384600004</v>
      </c>
      <c r="BR209" s="144">
        <f t="shared" si="529"/>
        <v>405.89970537083377</v>
      </c>
      <c r="BS209" s="144">
        <f t="shared" si="529"/>
        <v>415.74830585913833</v>
      </c>
      <c r="BT209" s="144">
        <f t="shared" si="529"/>
        <v>435.0341268493554</v>
      </c>
      <c r="BU209" s="144">
        <f t="shared" si="529"/>
        <v>472.45998567875324</v>
      </c>
      <c r="BV209" s="144">
        <f t="shared" si="529"/>
        <v>480.08387711953657</v>
      </c>
      <c r="BW209" s="144">
        <f t="shared" si="529"/>
        <v>491.58401162848793</v>
      </c>
      <c r="BX209" s="144">
        <f t="shared" si="529"/>
        <v>511.58695898732753</v>
      </c>
      <c r="BY209" s="144">
        <f t="shared" si="529"/>
        <v>545.85608681082954</v>
      </c>
      <c r="BZ209" s="144">
        <f t="shared" ref="BZ209:EK209" si="530">SUMIFS(192:192,186:186,BZ203)+BZ133</f>
        <v>569.22232679074591</v>
      </c>
      <c r="CA209" s="144">
        <f t="shared" si="530"/>
        <v>588.75297496468943</v>
      </c>
      <c r="CB209" s="144">
        <f t="shared" si="530"/>
        <v>623.0560939242597</v>
      </c>
      <c r="CC209" s="144">
        <f t="shared" si="530"/>
        <v>637.75618738253979</v>
      </c>
      <c r="CD209" s="144">
        <f t="shared" si="530"/>
        <v>648.33156622188767</v>
      </c>
      <c r="CE209" s="144">
        <f t="shared" si="530"/>
        <v>671.60488543226575</v>
      </c>
      <c r="CF209" s="144">
        <f t="shared" si="530"/>
        <v>714.23369649086817</v>
      </c>
      <c r="CG209" s="144">
        <f t="shared" si="530"/>
        <v>743.55317545309674</v>
      </c>
      <c r="CH209" s="144">
        <f t="shared" si="530"/>
        <v>767.50566153449995</v>
      </c>
      <c r="CI209" s="144">
        <f t="shared" si="530"/>
        <v>809.41074635601876</v>
      </c>
      <c r="CJ209" s="144">
        <f t="shared" si="530"/>
        <v>829.85388642078681</v>
      </c>
      <c r="CK209" s="144">
        <f t="shared" si="530"/>
        <v>841.04332846710918</v>
      </c>
      <c r="CL209" s="144">
        <f t="shared" si="530"/>
        <v>708.7900769912037</v>
      </c>
      <c r="CM209" s="144">
        <f t="shared" si="530"/>
        <v>701.83027298989225</v>
      </c>
      <c r="CN209" s="144">
        <f t="shared" si="530"/>
        <v>695.95141613465057</v>
      </c>
      <c r="CO209" s="144">
        <f t="shared" si="530"/>
        <v>685.09663166403789</v>
      </c>
      <c r="CP209" s="144">
        <f t="shared" si="530"/>
        <v>676.73908617714778</v>
      </c>
      <c r="CQ209" s="144">
        <f t="shared" si="530"/>
        <v>673.97067898339367</v>
      </c>
      <c r="CR209" s="144">
        <f t="shared" si="530"/>
        <v>670.34206845770325</v>
      </c>
      <c r="CS209" s="144">
        <f t="shared" si="530"/>
        <v>667.17795517885702</v>
      </c>
      <c r="CT209" s="144">
        <f t="shared" si="530"/>
        <v>667.1959770917241</v>
      </c>
      <c r="CU209" s="144">
        <f t="shared" si="530"/>
        <v>666.41079112810974</v>
      </c>
      <c r="CV209" s="144">
        <f t="shared" si="530"/>
        <v>664.91097437306394</v>
      </c>
      <c r="CW209" s="144">
        <f t="shared" si="530"/>
        <v>668.18361052459636</v>
      </c>
      <c r="CX209" s="144">
        <f t="shared" si="530"/>
        <v>675.41336662153458</v>
      </c>
      <c r="CY209" s="144">
        <f t="shared" si="530"/>
        <v>682.93310332353326</v>
      </c>
      <c r="CZ209" s="144">
        <f t="shared" si="530"/>
        <v>687.68550959191361</v>
      </c>
      <c r="DA209" s="144">
        <f t="shared" si="530"/>
        <v>690.3977134074421</v>
      </c>
      <c r="DB209" s="144">
        <f t="shared" si="530"/>
        <v>686.2963156352597</v>
      </c>
      <c r="DC209" s="144">
        <f t="shared" si="530"/>
        <v>676.84316732125433</v>
      </c>
      <c r="DD209" s="144">
        <f t="shared" si="530"/>
        <v>667.69309014494206</v>
      </c>
      <c r="DE209" s="144">
        <f t="shared" si="530"/>
        <v>659.19926056842075</v>
      </c>
      <c r="DF209" s="144">
        <f t="shared" si="530"/>
        <v>653.02279536313176</v>
      </c>
      <c r="DG209" s="144">
        <f t="shared" si="530"/>
        <v>650.32336463058471</v>
      </c>
      <c r="DH209" s="144">
        <f t="shared" si="530"/>
        <v>653.50196757563549</v>
      </c>
      <c r="DI209" s="144">
        <f t="shared" si="530"/>
        <v>658.65454534911032</v>
      </c>
      <c r="DJ209" s="144">
        <f t="shared" si="530"/>
        <v>666.30787295101766</v>
      </c>
      <c r="DK209" s="144">
        <f t="shared" si="530"/>
        <v>676.46514827113049</v>
      </c>
      <c r="DL209" s="144">
        <f t="shared" si="530"/>
        <v>685.99478113436237</v>
      </c>
      <c r="DM209" s="144">
        <f t="shared" si="530"/>
        <v>695.14517908151947</v>
      </c>
      <c r="DN209" s="144">
        <f t="shared" si="530"/>
        <v>704.55242585790052</v>
      </c>
      <c r="DO209" s="144">
        <f t="shared" si="530"/>
        <v>714.4981244842545</v>
      </c>
      <c r="DP209" s="144">
        <f t="shared" si="530"/>
        <v>722.21090858771834</v>
      </c>
      <c r="DQ209" s="144">
        <f t="shared" si="530"/>
        <v>630.83457068411371</v>
      </c>
      <c r="DR209" s="144">
        <f t="shared" si="530"/>
        <v>634.87248015915861</v>
      </c>
      <c r="DS209" s="144">
        <f t="shared" si="530"/>
        <v>639.2580153310912</v>
      </c>
      <c r="DT209" s="144">
        <f t="shared" si="530"/>
        <v>643.91169554120643</v>
      </c>
      <c r="DU209" s="144">
        <f t="shared" si="530"/>
        <v>648.61248075157914</v>
      </c>
      <c r="DV209" s="144">
        <f t="shared" si="530"/>
        <v>653.76791683683825</v>
      </c>
      <c r="DW209" s="144">
        <f t="shared" si="530"/>
        <v>658.12724837150972</v>
      </c>
      <c r="DX209" s="144">
        <f t="shared" si="530"/>
        <v>662.09473678795416</v>
      </c>
      <c r="DY209" s="144">
        <f t="shared" si="530"/>
        <v>666.13372018955579</v>
      </c>
      <c r="DZ209" s="144">
        <f t="shared" si="530"/>
        <v>670.24737793811187</v>
      </c>
      <c r="EA209" s="144">
        <f t="shared" si="530"/>
        <v>674.5376353098352</v>
      </c>
      <c r="EB209" s="144">
        <f t="shared" si="530"/>
        <v>678.67153021939612</v>
      </c>
      <c r="EC209" s="144">
        <f t="shared" si="530"/>
        <v>681.4002701588297</v>
      </c>
      <c r="ED209" s="144">
        <f t="shared" si="530"/>
        <v>681.89424917924043</v>
      </c>
      <c r="EE209" s="144">
        <f t="shared" si="530"/>
        <v>680.84611455426057</v>
      </c>
      <c r="EF209" s="144">
        <f t="shared" si="530"/>
        <v>678.36049090748304</v>
      </c>
      <c r="EG209" s="144">
        <f t="shared" si="530"/>
        <v>674.77311355140887</v>
      </c>
      <c r="EH209" s="144">
        <f t="shared" si="530"/>
        <v>671.53213868307557</v>
      </c>
      <c r="EI209" s="144">
        <f t="shared" si="530"/>
        <v>668.67189236591867</v>
      </c>
      <c r="EJ209" s="144">
        <f t="shared" si="530"/>
        <v>667.40799126175489</v>
      </c>
      <c r="EK209" s="144">
        <f t="shared" si="530"/>
        <v>666.48048080484375</v>
      </c>
      <c r="EL209" s="144">
        <f t="shared" ref="EL209:GW209" si="531">SUMIFS(192:192,186:186,EL203)+EL133</f>
        <v>666.23677083072062</v>
      </c>
      <c r="EM209" s="144">
        <f t="shared" si="531"/>
        <v>666.86951426927362</v>
      </c>
      <c r="EN209" s="144">
        <f t="shared" si="531"/>
        <v>667.21870594472648</v>
      </c>
      <c r="EO209" s="144">
        <f t="shared" si="531"/>
        <v>667.92060650128951</v>
      </c>
      <c r="EP209" s="144">
        <f t="shared" si="531"/>
        <v>669.15727887064406</v>
      </c>
      <c r="EQ209" s="144">
        <f t="shared" si="531"/>
        <v>670.94851020187446</v>
      </c>
      <c r="ER209" s="144">
        <f t="shared" si="531"/>
        <v>672.46905186799006</v>
      </c>
      <c r="ES209" s="144">
        <f t="shared" si="531"/>
        <v>673.8220394849485</v>
      </c>
      <c r="ET209" s="144">
        <f t="shared" si="531"/>
        <v>675.02841611896918</v>
      </c>
      <c r="EU209" s="144">
        <f t="shared" si="531"/>
        <v>942.97125877429289</v>
      </c>
      <c r="EV209" s="144">
        <f t="shared" si="531"/>
        <v>942.70503455426751</v>
      </c>
      <c r="EW209" s="144">
        <f t="shared" si="531"/>
        <v>941.59611191882527</v>
      </c>
      <c r="EX209" s="144">
        <f t="shared" si="531"/>
        <v>941.32621705375209</v>
      </c>
      <c r="EY209" s="144">
        <f t="shared" si="531"/>
        <v>941.34686378191873</v>
      </c>
      <c r="EZ209" s="144">
        <f t="shared" si="531"/>
        <v>941.80678900605756</v>
      </c>
      <c r="FA209" s="144">
        <f t="shared" si="531"/>
        <v>942.81817064036125</v>
      </c>
      <c r="FB209" s="144">
        <f t="shared" si="531"/>
        <v>944.05224632210502</v>
      </c>
      <c r="FC209" s="144">
        <f t="shared" si="531"/>
        <v>945.72429009330358</v>
      </c>
      <c r="FD209" s="144">
        <f t="shared" si="531"/>
        <v>947.47986900608157</v>
      </c>
      <c r="FE209" s="144">
        <f t="shared" si="531"/>
        <v>950.03191774111269</v>
      </c>
      <c r="FF209" s="144">
        <f t="shared" si="531"/>
        <v>952.83554874861068</v>
      </c>
      <c r="FG209" s="144">
        <f t="shared" si="531"/>
        <v>955.71420951716425</v>
      </c>
      <c r="FH209" s="144">
        <f t="shared" si="531"/>
        <v>957.03928929068741</v>
      </c>
      <c r="FI209" s="144">
        <f t="shared" si="531"/>
        <v>957.44509495341731</v>
      </c>
      <c r="FJ209" s="144">
        <f t="shared" si="531"/>
        <v>957.4647372929619</v>
      </c>
      <c r="FK209" s="144">
        <f t="shared" si="531"/>
        <v>957.29036977877217</v>
      </c>
      <c r="FL209" s="144">
        <f t="shared" si="531"/>
        <v>958.31417313474378</v>
      </c>
      <c r="FM209" s="144">
        <f t="shared" si="531"/>
        <v>959.52328175624598</v>
      </c>
      <c r="FN209" s="144">
        <f t="shared" si="531"/>
        <v>961.48707731146033</v>
      </c>
      <c r="FO209" s="144">
        <f t="shared" si="531"/>
        <v>964.93847831761639</v>
      </c>
      <c r="FP209" s="144">
        <f t="shared" si="531"/>
        <v>967.9277500746515</v>
      </c>
      <c r="FQ209" s="144">
        <f t="shared" si="531"/>
        <v>971.58779544808203</v>
      </c>
      <c r="FR209" s="144">
        <f t="shared" si="531"/>
        <v>976.05669992969149</v>
      </c>
      <c r="FS209" s="144">
        <f t="shared" si="531"/>
        <v>981.5123113479201</v>
      </c>
      <c r="FT209" s="144">
        <f t="shared" si="531"/>
        <v>987.58628447764238</v>
      </c>
      <c r="FU209" s="144">
        <f t="shared" si="531"/>
        <v>994.70357048383789</v>
      </c>
      <c r="FV209" s="144">
        <f t="shared" si="531"/>
        <v>1002.2024836564891</v>
      </c>
      <c r="FW209" s="144">
        <f t="shared" si="531"/>
        <v>1010.0398436409597</v>
      </c>
      <c r="FX209" s="144">
        <f t="shared" si="531"/>
        <v>1019.6622860384475</v>
      </c>
      <c r="FY209" s="144">
        <f t="shared" si="531"/>
        <v>1030.2386902653059</v>
      </c>
      <c r="FZ209" s="144">
        <f t="shared" si="531"/>
        <v>469.47457064093305</v>
      </c>
      <c r="GA209" s="144">
        <f t="shared" si="531"/>
        <v>475.37929508082425</v>
      </c>
      <c r="GB209" s="144">
        <f t="shared" si="531"/>
        <v>480.8334872865816</v>
      </c>
      <c r="GC209" s="144">
        <f t="shared" si="531"/>
        <v>485.71353936837534</v>
      </c>
      <c r="GD209" s="144">
        <f t="shared" si="531"/>
        <v>489.97377948127388</v>
      </c>
      <c r="GE209" s="144">
        <f t="shared" si="531"/>
        <v>494.11958291614775</v>
      </c>
      <c r="GF209" s="144">
        <f t="shared" si="531"/>
        <v>498.05661585633311</v>
      </c>
      <c r="GG209" s="144">
        <f t="shared" si="531"/>
        <v>501.88063307020366</v>
      </c>
      <c r="GH209" s="144">
        <f t="shared" si="531"/>
        <v>505.72359121129091</v>
      </c>
      <c r="GI209" s="144">
        <f t="shared" si="531"/>
        <v>509.14322887408377</v>
      </c>
      <c r="GJ209" s="144">
        <f t="shared" si="531"/>
        <v>511.85383555470344</v>
      </c>
      <c r="GK209" s="144">
        <f t="shared" si="531"/>
        <v>513.87071358482649</v>
      </c>
      <c r="GL209" s="144">
        <f t="shared" si="531"/>
        <v>516.72159944275995</v>
      </c>
      <c r="GM209" s="144">
        <f t="shared" si="531"/>
        <v>525.66712723587716</v>
      </c>
      <c r="GN209" s="144">
        <f t="shared" si="531"/>
        <v>528.30756044835994</v>
      </c>
      <c r="GO209" s="144">
        <f t="shared" si="531"/>
        <v>531.00531939941584</v>
      </c>
      <c r="GP209" s="144">
        <f t="shared" si="531"/>
        <v>532.93074624879614</v>
      </c>
      <c r="GQ209" s="144">
        <f t="shared" si="531"/>
        <v>533.83777256299209</v>
      </c>
      <c r="GR209" s="144">
        <f t="shared" si="531"/>
        <v>534.1568312392335</v>
      </c>
      <c r="GS209" s="144">
        <f t="shared" si="531"/>
        <v>533.4073944512345</v>
      </c>
      <c r="GT209" s="144">
        <f t="shared" si="531"/>
        <v>532.40115092585859</v>
      </c>
      <c r="GU209" s="144">
        <f t="shared" si="531"/>
        <v>531.11307111275369</v>
      </c>
      <c r="GV209" s="144">
        <f t="shared" si="531"/>
        <v>529.44084643960548</v>
      </c>
      <c r="GW209" s="144">
        <f t="shared" si="531"/>
        <v>527.8215842456076</v>
      </c>
      <c r="GX209" s="144">
        <f t="shared" ref="GX209:JI209" si="532">SUMIFS(192:192,186:186,GX203)+GX133</f>
        <v>525.90473675373664</v>
      </c>
      <c r="GY209" s="144">
        <f t="shared" si="532"/>
        <v>1101.4958219819105</v>
      </c>
      <c r="GZ209" s="144">
        <f t="shared" si="532"/>
        <v>1091.0164895743517</v>
      </c>
      <c r="HA209" s="144">
        <f t="shared" si="532"/>
        <v>1077.8117823135824</v>
      </c>
      <c r="HB209" s="144">
        <f t="shared" si="532"/>
        <v>1064.6392713723244</v>
      </c>
      <c r="HC209" s="144">
        <f t="shared" si="532"/>
        <v>1052.4598666270426</v>
      </c>
      <c r="HD209" s="144">
        <f t="shared" si="532"/>
        <v>750.82241796326821</v>
      </c>
      <c r="HE209" s="144">
        <f t="shared" si="532"/>
        <v>739.81198190394991</v>
      </c>
      <c r="HF209" s="144">
        <f t="shared" si="532"/>
        <v>729.04918480383151</v>
      </c>
      <c r="HG209" s="144">
        <f t="shared" si="532"/>
        <v>718.74035993668917</v>
      </c>
      <c r="HH209" s="144">
        <f t="shared" si="532"/>
        <v>706.51100539721858</v>
      </c>
      <c r="HI209" s="144">
        <f t="shared" si="532"/>
        <v>696.44143130546945</v>
      </c>
      <c r="HJ209" s="144">
        <f t="shared" si="532"/>
        <v>689.96320454452621</v>
      </c>
      <c r="HK209" s="144">
        <f t="shared" si="532"/>
        <v>684.76302875053864</v>
      </c>
      <c r="HL209" s="144">
        <f t="shared" si="532"/>
        <v>674.68955505717372</v>
      </c>
      <c r="HM209" s="144">
        <f t="shared" si="532"/>
        <v>664.76232354096328</v>
      </c>
      <c r="HN209" s="144">
        <f t="shared" si="532"/>
        <v>654.74503955996465</v>
      </c>
      <c r="HO209" s="144">
        <f t="shared" si="532"/>
        <v>642.11115853658362</v>
      </c>
      <c r="HP209" s="144">
        <f t="shared" si="532"/>
        <v>632.14897985216658</v>
      </c>
      <c r="HQ209" s="144">
        <f t="shared" si="532"/>
        <v>625.98982214026023</v>
      </c>
      <c r="HR209" s="144">
        <f t="shared" si="532"/>
        <v>620.88872670638352</v>
      </c>
      <c r="HS209" s="144">
        <f t="shared" si="532"/>
        <v>619.18968982971808</v>
      </c>
      <c r="HT209" s="144">
        <f t="shared" si="532"/>
        <v>619.41676574961377</v>
      </c>
      <c r="HU209" s="144">
        <f t="shared" si="532"/>
        <v>620.15574981660825</v>
      </c>
      <c r="HV209" s="144">
        <f t="shared" si="532"/>
        <v>622.10589756578224</v>
      </c>
      <c r="HW209" s="144">
        <f t="shared" si="532"/>
        <v>626.64655437720091</v>
      </c>
      <c r="HX209" s="144">
        <f t="shared" si="532"/>
        <v>632.31590611594834</v>
      </c>
      <c r="HY209" s="144">
        <f t="shared" si="532"/>
        <v>639.13910885039513</v>
      </c>
      <c r="HZ209" s="144">
        <f t="shared" si="532"/>
        <v>647.63164138244304</v>
      </c>
      <c r="IA209" s="144">
        <f t="shared" si="532"/>
        <v>654.52390546128538</v>
      </c>
      <c r="IB209" s="144">
        <f t="shared" si="532"/>
        <v>658.23913365861654</v>
      </c>
      <c r="IC209" s="144">
        <f t="shared" si="532"/>
        <v>660.58302086878314</v>
      </c>
      <c r="ID209" s="144">
        <f t="shared" si="532"/>
        <v>436.71226391519116</v>
      </c>
      <c r="IE209" s="144">
        <f t="shared" si="532"/>
        <v>438.51978194259618</v>
      </c>
      <c r="IF209" s="144">
        <f t="shared" si="532"/>
        <v>440.0082912955902</v>
      </c>
      <c r="IG209" s="144">
        <f t="shared" si="532"/>
        <v>442.08805648765843</v>
      </c>
      <c r="IH209" s="144">
        <f t="shared" si="532"/>
        <v>442.60910627219789</v>
      </c>
      <c r="II209" s="144">
        <f t="shared" si="532"/>
        <v>440.72042401400267</v>
      </c>
      <c r="IJ209" s="144">
        <f t="shared" si="532"/>
        <v>437.90340814061881</v>
      </c>
      <c r="IK209" s="144">
        <f t="shared" si="532"/>
        <v>437.7416654312342</v>
      </c>
      <c r="IL209" s="144">
        <f t="shared" si="532"/>
        <v>437.6542408747913</v>
      </c>
      <c r="IM209" s="144">
        <f t="shared" si="532"/>
        <v>438.40866560944266</v>
      </c>
      <c r="IN209" s="144">
        <f t="shared" si="532"/>
        <v>440.88267432550469</v>
      </c>
      <c r="IO209" s="144">
        <f t="shared" si="532"/>
        <v>442.04549747557741</v>
      </c>
      <c r="IP209" s="144">
        <f t="shared" si="532"/>
        <v>440.05830742801481</v>
      </c>
      <c r="IQ209" s="144">
        <f t="shared" si="532"/>
        <v>437.09270378987617</v>
      </c>
      <c r="IR209" s="144">
        <f t="shared" si="532"/>
        <v>432.37926936517766</v>
      </c>
      <c r="IS209" s="144">
        <f t="shared" si="532"/>
        <v>426.42811279717887</v>
      </c>
      <c r="IT209" s="144">
        <f t="shared" si="532"/>
        <v>420.65543368315434</v>
      </c>
      <c r="IU209" s="144">
        <f t="shared" si="532"/>
        <v>415.67573038038552</v>
      </c>
      <c r="IV209" s="144">
        <f t="shared" si="532"/>
        <v>410.85598119140661</v>
      </c>
      <c r="IW209" s="144">
        <f t="shared" si="532"/>
        <v>406.62888324926757</v>
      </c>
      <c r="IX209" s="144">
        <f t="shared" si="532"/>
        <v>402.53705133758683</v>
      </c>
      <c r="IY209" s="144">
        <f t="shared" si="532"/>
        <v>399.00529778228162</v>
      </c>
      <c r="IZ209" s="144">
        <f t="shared" si="532"/>
        <v>395.76120331162036</v>
      </c>
      <c r="JA209" s="144">
        <f t="shared" si="532"/>
        <v>392.49856877762005</v>
      </c>
      <c r="JB209" s="144">
        <f t="shared" si="532"/>
        <v>388.98230728179169</v>
      </c>
      <c r="JC209" s="144">
        <f t="shared" si="532"/>
        <v>385.07990686598657</v>
      </c>
      <c r="JD209" s="144">
        <f t="shared" si="532"/>
        <v>380.67016537050483</v>
      </c>
      <c r="JE209" s="144">
        <f t="shared" si="532"/>
        <v>375.70650553852624</v>
      </c>
      <c r="JF209" s="144">
        <f t="shared" si="532"/>
        <v>371.12843673859516</v>
      </c>
      <c r="JG209" s="144">
        <f t="shared" si="532"/>
        <v>366.9549970186514</v>
      </c>
      <c r="JH209" s="144">
        <f t="shared" si="532"/>
        <v>362.95234957982143</v>
      </c>
      <c r="JI209" s="144">
        <f t="shared" si="532"/>
        <v>857.50230405332036</v>
      </c>
      <c r="JJ209" s="144">
        <f t="shared" ref="JJ209:LU209" si="533">SUMIFS(192:192,186:186,JJ203)+JJ133</f>
        <v>848.43960800824584</v>
      </c>
      <c r="JK209" s="144">
        <f t="shared" si="533"/>
        <v>838.92891657038672</v>
      </c>
      <c r="JL209" s="144">
        <f t="shared" si="533"/>
        <v>828.4721245581535</v>
      </c>
      <c r="JM209" s="144">
        <f t="shared" si="533"/>
        <v>820.23474706251784</v>
      </c>
      <c r="JN209" s="144">
        <f t="shared" si="533"/>
        <v>813.79736580606505</v>
      </c>
      <c r="JO209" s="144">
        <f t="shared" si="533"/>
        <v>808.00760152563225</v>
      </c>
      <c r="JP209" s="144">
        <f t="shared" si="533"/>
        <v>799.58199983863233</v>
      </c>
      <c r="JQ209" s="144">
        <f t="shared" si="533"/>
        <v>789.73780490514957</v>
      </c>
      <c r="JR209" s="144">
        <f t="shared" si="533"/>
        <v>778.09430826724201</v>
      </c>
      <c r="JS209" s="144">
        <f t="shared" si="533"/>
        <v>764.57286563659022</v>
      </c>
      <c r="JT209" s="144">
        <f t="shared" si="533"/>
        <v>752.14115361544998</v>
      </c>
      <c r="JU209" s="144">
        <f t="shared" si="533"/>
        <v>741.53875958228195</v>
      </c>
      <c r="JV209" s="144">
        <f t="shared" si="533"/>
        <v>731.71917293897945</v>
      </c>
      <c r="JW209" s="144">
        <f t="shared" si="533"/>
        <v>725.41651473350043</v>
      </c>
      <c r="JX209" s="144">
        <f t="shared" si="533"/>
        <v>720.4340833931318</v>
      </c>
      <c r="JY209" s="144">
        <f t="shared" si="533"/>
        <v>717.26431859059574</v>
      </c>
      <c r="JZ209" s="144">
        <f t="shared" si="533"/>
        <v>715.77125354827604</v>
      </c>
      <c r="KA209" s="144">
        <f t="shared" si="533"/>
        <v>721.94481602092355</v>
      </c>
      <c r="KB209" s="144">
        <f t="shared" si="533"/>
        <v>722.43659505144035</v>
      </c>
      <c r="KC209" s="144">
        <f t="shared" si="533"/>
        <v>724.92571280480797</v>
      </c>
      <c r="KD209" s="144">
        <f t="shared" si="533"/>
        <v>728.4235598826026</v>
      </c>
      <c r="KE209" s="144">
        <f t="shared" si="533"/>
        <v>731.56962471809766</v>
      </c>
      <c r="KF209" s="144">
        <f t="shared" si="533"/>
        <v>737.13400490137258</v>
      </c>
      <c r="KG209" s="144">
        <f t="shared" si="533"/>
        <v>746.14963242927411</v>
      </c>
      <c r="KH209" s="144">
        <f t="shared" si="533"/>
        <v>756.7084787540407</v>
      </c>
      <c r="KI209" s="144">
        <f t="shared" si="533"/>
        <v>769.11182155621509</v>
      </c>
      <c r="KJ209" s="144">
        <f t="shared" si="533"/>
        <v>785.22595080577571</v>
      </c>
      <c r="KK209" s="144">
        <f t="shared" si="533"/>
        <v>799.71422530125164</v>
      </c>
      <c r="KL209" s="144">
        <f t="shared" si="533"/>
        <v>1313.1915926506917</v>
      </c>
      <c r="KM209" s="144">
        <f t="shared" si="533"/>
        <v>692.1436772944619</v>
      </c>
      <c r="KN209" s="144">
        <f t="shared" si="533"/>
        <v>703.19955925646514</v>
      </c>
      <c r="KO209" s="144">
        <f t="shared" si="533"/>
        <v>714.70769104213809</v>
      </c>
      <c r="KP209" s="144">
        <f t="shared" si="533"/>
        <v>728.23875818710394</v>
      </c>
      <c r="KQ209" s="144">
        <f t="shared" si="533"/>
        <v>739.74894947191387</v>
      </c>
      <c r="KR209" s="144">
        <f t="shared" si="533"/>
        <v>747.63979777466557</v>
      </c>
      <c r="KS209" s="144">
        <f t="shared" si="533"/>
        <v>754.60823996475119</v>
      </c>
      <c r="KT209" s="144">
        <f t="shared" si="533"/>
        <v>767.52375731931977</v>
      </c>
      <c r="KU209" s="144">
        <f t="shared" si="533"/>
        <v>781.41922150561834</v>
      </c>
      <c r="KV209" s="144">
        <f t="shared" si="533"/>
        <v>796.1370299173351</v>
      </c>
      <c r="KW209" s="144">
        <f t="shared" si="533"/>
        <v>814.13920324232095</v>
      </c>
      <c r="KX209" s="144">
        <f t="shared" si="533"/>
        <v>829.15315719264413</v>
      </c>
      <c r="KY209" s="144">
        <f t="shared" si="533"/>
        <v>840.48935858038158</v>
      </c>
      <c r="KZ209" s="144">
        <f t="shared" si="533"/>
        <v>850.37110322096123</v>
      </c>
      <c r="LA209" s="144">
        <f t="shared" si="533"/>
        <v>856.87160438468561</v>
      </c>
      <c r="LB209" s="144">
        <f t="shared" si="533"/>
        <v>861.55306843529797</v>
      </c>
      <c r="LC209" s="144">
        <f t="shared" si="533"/>
        <v>864.61414388605203</v>
      </c>
      <c r="LD209" s="144">
        <f t="shared" si="533"/>
        <v>867.62524516735289</v>
      </c>
      <c r="LE209" s="144">
        <f t="shared" si="533"/>
        <v>871.5450638148053</v>
      </c>
      <c r="LF209" s="144">
        <f t="shared" si="533"/>
        <v>873.8438151078451</v>
      </c>
      <c r="LG209" s="144">
        <f t="shared" si="533"/>
        <v>875.018507756806</v>
      </c>
      <c r="LH209" s="144">
        <f t="shared" si="533"/>
        <v>879.43628779696826</v>
      </c>
      <c r="LI209" s="144">
        <f t="shared" si="533"/>
        <v>884.30716556389734</v>
      </c>
      <c r="LJ209" s="144">
        <f t="shared" si="533"/>
        <v>887.0146281137188</v>
      </c>
      <c r="LK209" s="144">
        <f t="shared" si="533"/>
        <v>891.10023443796058</v>
      </c>
      <c r="LL209" s="144">
        <f t="shared" si="533"/>
        <v>896.89401775699071</v>
      </c>
      <c r="LM209" s="144">
        <f t="shared" si="533"/>
        <v>897.43900414000757</v>
      </c>
      <c r="LN209" s="144">
        <f t="shared" si="533"/>
        <v>897.77183276733012</v>
      </c>
      <c r="LO209" s="144">
        <f t="shared" si="533"/>
        <v>902.20642258503131</v>
      </c>
      <c r="LP209" s="144">
        <f t="shared" si="533"/>
        <v>908.57894901294696</v>
      </c>
      <c r="LQ209" s="144">
        <f t="shared" si="533"/>
        <v>727.01430569656577</v>
      </c>
      <c r="LR209" s="144">
        <f t="shared" si="533"/>
        <v>731.62125651252427</v>
      </c>
      <c r="LS209" s="144">
        <f t="shared" si="533"/>
        <v>737.15447932042207</v>
      </c>
      <c r="LT209" s="144">
        <f t="shared" si="533"/>
        <v>739.48391803463983</v>
      </c>
      <c r="LU209" s="144">
        <f t="shared" si="533"/>
        <v>741.04616274586181</v>
      </c>
      <c r="LV209" s="144">
        <f t="shared" ref="LV209:NO209" si="534">SUMIFS(192:192,186:186,LV203)+LV133</f>
        <v>745.68684655186257</v>
      </c>
      <c r="LW209" s="144">
        <f t="shared" si="534"/>
        <v>755.82971893017259</v>
      </c>
      <c r="LX209" s="144">
        <f t="shared" si="534"/>
        <v>760.95807004853293</v>
      </c>
      <c r="LY209" s="144">
        <f t="shared" si="534"/>
        <v>766.05760201579687</v>
      </c>
      <c r="LZ209" s="144">
        <f t="shared" si="534"/>
        <v>772.45507923938624</v>
      </c>
      <c r="MA209" s="144">
        <f t="shared" si="534"/>
        <v>773.15775417185785</v>
      </c>
      <c r="MB209" s="144">
        <f t="shared" si="534"/>
        <v>773.32589163905936</v>
      </c>
      <c r="MC209" s="144">
        <f t="shared" si="534"/>
        <v>776.09911668610584</v>
      </c>
      <c r="MD209" s="144">
        <f t="shared" si="534"/>
        <v>776.34237892990745</v>
      </c>
      <c r="ME209" s="144">
        <f t="shared" si="534"/>
        <v>778.27927921306173</v>
      </c>
      <c r="MF209" s="144">
        <f t="shared" si="534"/>
        <v>780.58276685091835</v>
      </c>
      <c r="MG209" s="144">
        <f t="shared" si="534"/>
        <v>783.36954594864892</v>
      </c>
      <c r="MH209" s="144">
        <f t="shared" si="534"/>
        <v>785.85855187967195</v>
      </c>
      <c r="MI209" s="144">
        <f t="shared" si="534"/>
        <v>787.89413080267946</v>
      </c>
      <c r="MJ209" s="144">
        <f t="shared" si="534"/>
        <v>790.26382062101789</v>
      </c>
      <c r="MK209" s="144">
        <f t="shared" si="534"/>
        <v>792.7198186097562</v>
      </c>
      <c r="ML209" s="144">
        <f t="shared" si="534"/>
        <v>794.52795257023683</v>
      </c>
      <c r="MM209" s="144">
        <f t="shared" si="534"/>
        <v>795.86003517406436</v>
      </c>
      <c r="MN209" s="144">
        <f t="shared" si="534"/>
        <v>796.54994579779611</v>
      </c>
      <c r="MO209" s="144">
        <f t="shared" si="534"/>
        <v>795.83133620111767</v>
      </c>
      <c r="MP209" s="144">
        <f t="shared" si="534"/>
        <v>794.82838815515925</v>
      </c>
      <c r="MQ209" s="144">
        <f t="shared" si="534"/>
        <v>793.13362463824637</v>
      </c>
      <c r="MR209" s="144">
        <f t="shared" si="534"/>
        <v>791.95754391945661</v>
      </c>
      <c r="MS209" s="144">
        <f t="shared" si="534"/>
        <v>791.10924200287741</v>
      </c>
      <c r="MT209" s="144">
        <f t="shared" si="534"/>
        <v>790.10576421973519</v>
      </c>
      <c r="MU209" s="144">
        <f t="shared" si="534"/>
        <v>788.81866322468784</v>
      </c>
      <c r="MV209" s="144">
        <f t="shared" si="534"/>
        <v>786.78540481380048</v>
      </c>
      <c r="MW209" s="144">
        <f t="shared" si="534"/>
        <v>784.64069916900894</v>
      </c>
      <c r="MX209" s="144">
        <f t="shared" si="534"/>
        <v>782.42783417074065</v>
      </c>
      <c r="MY209" s="144">
        <f t="shared" si="534"/>
        <v>781.06573549837776</v>
      </c>
      <c r="MZ209" s="144">
        <f t="shared" si="534"/>
        <v>780.24331426728395</v>
      </c>
      <c r="NA209" s="144">
        <f t="shared" si="534"/>
        <v>779.64679256139198</v>
      </c>
      <c r="NB209" s="144">
        <f t="shared" si="534"/>
        <v>777.69657884727678</v>
      </c>
      <c r="NC209" s="144">
        <f t="shared" si="534"/>
        <v>774.73832529075275</v>
      </c>
      <c r="ND209" s="144">
        <f t="shared" si="534"/>
        <v>771.64850589791206</v>
      </c>
      <c r="NE209" s="144">
        <f t="shared" si="534"/>
        <v>768.1395674320122</v>
      </c>
      <c r="NF209" s="144">
        <f t="shared" si="534"/>
        <v>764.9439533211488</v>
      </c>
      <c r="NG209" s="144">
        <f t="shared" si="534"/>
        <v>763.28455302057932</v>
      </c>
      <c r="NH209" s="144">
        <f t="shared" si="534"/>
        <v>761.95536938153236</v>
      </c>
      <c r="NI209" s="144">
        <f t="shared" si="534"/>
        <v>761.65774002435705</v>
      </c>
      <c r="NJ209" s="144">
        <f t="shared" si="534"/>
        <v>761.82910346232916</v>
      </c>
      <c r="NK209" s="144">
        <f t="shared" si="534"/>
        <v>762.29518621647617</v>
      </c>
      <c r="NL209" s="144">
        <f t="shared" si="534"/>
        <v>762.80724698627182</v>
      </c>
      <c r="NM209" s="144">
        <f t="shared" si="534"/>
        <v>763.37992480457967</v>
      </c>
      <c r="NN209" s="144">
        <f t="shared" si="534"/>
        <v>764.03315393070534</v>
      </c>
      <c r="NO209" s="145">
        <f t="shared" si="534"/>
        <v>684.62222487234953</v>
      </c>
      <c r="NP209" s="141"/>
      <c r="NQ209" s="141"/>
    </row>
    <row r="210" spans="1:3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7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</row>
    <row r="211" spans="1:381" s="10" customFormat="1" x14ac:dyDescent="0.2">
      <c r="A211" s="8"/>
      <c r="B211" s="8"/>
      <c r="C211" s="136" t="str">
        <f>OFMOR_FFF_0!C211</f>
        <v>Sales+FreeStock</v>
      </c>
      <c r="D211" s="136"/>
      <c r="E211" s="136" t="str">
        <f>OFMOR_FFF_0!E211</f>
        <v>Стоимость продажи суммы бюджета закупок и свободного стока с учетом скидок</v>
      </c>
      <c r="F211" s="8"/>
      <c r="G211" s="8" t="str">
        <f>OFMOR_FFF_0!G211</f>
        <v>тыс.руб.</v>
      </c>
      <c r="H211" s="8"/>
      <c r="I211" s="8"/>
      <c r="J211" s="8"/>
      <c r="K211" s="9">
        <f>SUM(N211:NO211)</f>
        <v>228015.28406913389</v>
      </c>
      <c r="L211" s="8"/>
      <c r="M211" s="8"/>
      <c r="N211" s="33">
        <f t="shared" ref="N211:BY211" si="535">SUMIFS(194:194,186:186,N203)+N144</f>
        <v>0.51858431925109871</v>
      </c>
      <c r="O211" s="34">
        <f t="shared" si="535"/>
        <v>1.5922025601518637</v>
      </c>
      <c r="P211" s="34">
        <f t="shared" si="535"/>
        <v>2.1783224934421508</v>
      </c>
      <c r="Q211" s="34">
        <f t="shared" si="535"/>
        <v>4.4096742050700524</v>
      </c>
      <c r="R211" s="34">
        <f t="shared" si="535"/>
        <v>6.4615251545497792</v>
      </c>
      <c r="S211" s="34">
        <f t="shared" si="535"/>
        <v>8.6370834941132273</v>
      </c>
      <c r="T211" s="34">
        <f t="shared" si="535"/>
        <v>12.807319711824611</v>
      </c>
      <c r="U211" s="34">
        <f t="shared" si="535"/>
        <v>17.809546795217649</v>
      </c>
      <c r="V211" s="34">
        <f t="shared" si="535"/>
        <v>21.261617075835929</v>
      </c>
      <c r="W211" s="34">
        <f t="shared" si="535"/>
        <v>26.361827611227049</v>
      </c>
      <c r="X211" s="34">
        <f t="shared" si="535"/>
        <v>35.534613320832172</v>
      </c>
      <c r="Y211" s="34">
        <f t="shared" si="535"/>
        <v>43.406780661994787</v>
      </c>
      <c r="Z211" s="34">
        <f t="shared" si="535"/>
        <v>51.427273928673799</v>
      </c>
      <c r="AA211" s="34">
        <f t="shared" si="535"/>
        <v>62.923741296125542</v>
      </c>
      <c r="AB211" s="34">
        <f t="shared" si="535"/>
        <v>72.61332938850876</v>
      </c>
      <c r="AC211" s="34">
        <f t="shared" si="535"/>
        <v>77.346024361517891</v>
      </c>
      <c r="AD211" s="34">
        <f t="shared" si="535"/>
        <v>84.142132407191554</v>
      </c>
      <c r="AE211" s="34">
        <f t="shared" si="535"/>
        <v>89.23441553650548</v>
      </c>
      <c r="AF211" s="34">
        <f t="shared" si="535"/>
        <v>121.61880070546218</v>
      </c>
      <c r="AG211" s="34">
        <f t="shared" si="535"/>
        <v>128.17150930232447</v>
      </c>
      <c r="AH211" s="34">
        <f t="shared" si="535"/>
        <v>153.50024960812885</v>
      </c>
      <c r="AI211" s="34">
        <f t="shared" si="535"/>
        <v>186.82296925758166</v>
      </c>
      <c r="AJ211" s="34">
        <f t="shared" si="535"/>
        <v>194.21794839456931</v>
      </c>
      <c r="AK211" s="34">
        <f t="shared" si="535"/>
        <v>209.54847680868363</v>
      </c>
      <c r="AL211" s="34">
        <f t="shared" si="535"/>
        <v>285.73010471880252</v>
      </c>
      <c r="AM211" s="34">
        <f t="shared" si="535"/>
        <v>341.94194678815649</v>
      </c>
      <c r="AN211" s="34">
        <f t="shared" si="535"/>
        <v>340.04536098799048</v>
      </c>
      <c r="AO211" s="34">
        <f t="shared" si="535"/>
        <v>450.45750458622814</v>
      </c>
      <c r="AP211" s="34">
        <f t="shared" si="535"/>
        <v>593.79532924975638</v>
      </c>
      <c r="AQ211" s="34">
        <f t="shared" si="535"/>
        <v>635.64007247165102</v>
      </c>
      <c r="AR211" s="34">
        <f t="shared" si="535"/>
        <v>698.17289010996365</v>
      </c>
      <c r="AS211" s="34">
        <f t="shared" si="535"/>
        <v>832.62266578795413</v>
      </c>
      <c r="AT211" s="34">
        <f t="shared" si="535"/>
        <v>764.70420817512115</v>
      </c>
      <c r="AU211" s="34">
        <f t="shared" si="535"/>
        <v>637.43460988522975</v>
      </c>
      <c r="AV211" s="34">
        <f t="shared" si="535"/>
        <v>620.82224934797671</v>
      </c>
      <c r="AW211" s="34">
        <f t="shared" si="535"/>
        <v>674.14482031194484</v>
      </c>
      <c r="AX211" s="34">
        <f t="shared" si="535"/>
        <v>657.04558442105053</v>
      </c>
      <c r="AY211" s="34">
        <f t="shared" si="535"/>
        <v>669.82746388306998</v>
      </c>
      <c r="AZ211" s="34">
        <f t="shared" si="535"/>
        <v>782.189372516871</v>
      </c>
      <c r="BA211" s="34">
        <f t="shared" si="535"/>
        <v>721.7548883444299</v>
      </c>
      <c r="BB211" s="34">
        <f t="shared" si="535"/>
        <v>601.51334278749425</v>
      </c>
      <c r="BC211" s="34">
        <f t="shared" si="535"/>
        <v>597.46866772717578</v>
      </c>
      <c r="BD211" s="34">
        <f t="shared" si="535"/>
        <v>905.22143863091605</v>
      </c>
      <c r="BE211" s="34">
        <f t="shared" si="535"/>
        <v>965.5787619566961</v>
      </c>
      <c r="BF211" s="34">
        <f t="shared" si="535"/>
        <v>1011.0835609877561</v>
      </c>
      <c r="BG211" s="34">
        <f t="shared" si="535"/>
        <v>1167.5923208780375</v>
      </c>
      <c r="BH211" s="34">
        <f t="shared" si="535"/>
        <v>1034.989864387541</v>
      </c>
      <c r="BI211" s="34">
        <f t="shared" si="535"/>
        <v>844.28244435286933</v>
      </c>
      <c r="BJ211" s="34">
        <f t="shared" si="535"/>
        <v>550.12012474062999</v>
      </c>
      <c r="BK211" s="34">
        <f t="shared" si="535"/>
        <v>446.25758172819741</v>
      </c>
      <c r="BL211" s="34">
        <f t="shared" si="535"/>
        <v>397.88838442251478</v>
      </c>
      <c r="BM211" s="34">
        <f t="shared" si="535"/>
        <v>370.27917963505882</v>
      </c>
      <c r="BN211" s="34">
        <f t="shared" si="535"/>
        <v>372.86172942062285</v>
      </c>
      <c r="BO211" s="34">
        <f t="shared" si="535"/>
        <v>374.90932058101765</v>
      </c>
      <c r="BP211" s="34">
        <f t="shared" si="535"/>
        <v>360.3755803607653</v>
      </c>
      <c r="BQ211" s="34">
        <f t="shared" si="535"/>
        <v>371.29377481262247</v>
      </c>
      <c r="BR211" s="34">
        <f t="shared" si="535"/>
        <v>401.66251799783061</v>
      </c>
      <c r="BS211" s="34">
        <f t="shared" si="535"/>
        <v>411.37917192243214</v>
      </c>
      <c r="BT211" s="34">
        <f t="shared" si="535"/>
        <v>430.44005232839152</v>
      </c>
      <c r="BU211" s="34">
        <f t="shared" si="535"/>
        <v>467.13530804241339</v>
      </c>
      <c r="BV211" s="34">
        <f t="shared" si="535"/>
        <v>475.19723160918784</v>
      </c>
      <c r="BW211" s="34">
        <f t="shared" si="535"/>
        <v>487.48131436693768</v>
      </c>
      <c r="BX211" s="34">
        <f t="shared" si="535"/>
        <v>507.5498958804809</v>
      </c>
      <c r="BY211" s="34">
        <f t="shared" si="535"/>
        <v>541.17729300749284</v>
      </c>
      <c r="BZ211" s="34">
        <f t="shared" ref="BZ211:EK211" si="536">SUMIFS(194:194,186:186,BZ203)+BZ144</f>
        <v>564.55635545193024</v>
      </c>
      <c r="CA211" s="34">
        <f t="shared" si="536"/>
        <v>583.9530794441913</v>
      </c>
      <c r="CB211" s="34">
        <f t="shared" si="536"/>
        <v>617.4763076275068</v>
      </c>
      <c r="CC211" s="34">
        <f t="shared" si="536"/>
        <v>632.70401149768213</v>
      </c>
      <c r="CD211" s="34">
        <f t="shared" si="536"/>
        <v>643.82410039760248</v>
      </c>
      <c r="CE211" s="34">
        <f t="shared" si="536"/>
        <v>666.94736413075429</v>
      </c>
      <c r="CF211" s="34">
        <f t="shared" si="536"/>
        <v>708.65426938481926</v>
      </c>
      <c r="CG211" s="34">
        <f t="shared" si="536"/>
        <v>737.7763881573112</v>
      </c>
      <c r="CH211" s="34">
        <f t="shared" si="536"/>
        <v>761.60933538260713</v>
      </c>
      <c r="CI211" s="34">
        <f t="shared" si="536"/>
        <v>802.65167937591332</v>
      </c>
      <c r="CJ211" s="34">
        <f t="shared" si="536"/>
        <v>823.56691824059885</v>
      </c>
      <c r="CK211" s="34">
        <f t="shared" si="536"/>
        <v>835.32565645682666</v>
      </c>
      <c r="CL211" s="34">
        <f t="shared" si="536"/>
        <v>703.78982698219374</v>
      </c>
      <c r="CM211" s="34">
        <f t="shared" si="536"/>
        <v>697.24774892983044</v>
      </c>
      <c r="CN211" s="34">
        <f t="shared" si="536"/>
        <v>691.43900581611422</v>
      </c>
      <c r="CO211" s="34">
        <f t="shared" si="536"/>
        <v>680.51168599114135</v>
      </c>
      <c r="CP211" s="34">
        <f t="shared" si="536"/>
        <v>671.86346003442645</v>
      </c>
      <c r="CQ211" s="34">
        <f t="shared" si="536"/>
        <v>668.86775024138046</v>
      </c>
      <c r="CR211" s="34">
        <f t="shared" si="536"/>
        <v>665.05730879345117</v>
      </c>
      <c r="CS211" s="34">
        <f t="shared" si="536"/>
        <v>661.56439834591674</v>
      </c>
      <c r="CT211" s="34">
        <f t="shared" si="536"/>
        <v>661.12259587884262</v>
      </c>
      <c r="CU211" s="34">
        <f t="shared" si="536"/>
        <v>660.09255684660263</v>
      </c>
      <c r="CV211" s="34">
        <f t="shared" si="536"/>
        <v>658.36261006512223</v>
      </c>
      <c r="CW211" s="34">
        <f t="shared" si="536"/>
        <v>661.22651501026371</v>
      </c>
      <c r="CX211" s="34">
        <f t="shared" si="536"/>
        <v>668.25687270178355</v>
      </c>
      <c r="CY211" s="34">
        <f t="shared" si="536"/>
        <v>675.57590197655793</v>
      </c>
      <c r="CZ211" s="34">
        <f t="shared" si="536"/>
        <v>680.05699337796193</v>
      </c>
      <c r="DA211" s="34">
        <f t="shared" si="536"/>
        <v>682.37595805234616</v>
      </c>
      <c r="DB211" s="34">
        <f t="shared" si="536"/>
        <v>677.95826385301859</v>
      </c>
      <c r="DC211" s="34">
        <f t="shared" si="536"/>
        <v>668.19362490281446</v>
      </c>
      <c r="DD211" s="34">
        <f t="shared" si="536"/>
        <v>658.56647609502465</v>
      </c>
      <c r="DE211" s="34">
        <f t="shared" si="536"/>
        <v>649.69273856628206</v>
      </c>
      <c r="DF211" s="34">
        <f t="shared" si="536"/>
        <v>643.23061674643418</v>
      </c>
      <c r="DG211" s="34">
        <f t="shared" si="536"/>
        <v>640.1861303896668</v>
      </c>
      <c r="DH211" s="34">
        <f t="shared" si="536"/>
        <v>642.91388056241999</v>
      </c>
      <c r="DI211" s="34">
        <f t="shared" si="536"/>
        <v>647.80305665869855</v>
      </c>
      <c r="DJ211" s="34">
        <f t="shared" si="536"/>
        <v>655.10631667327073</v>
      </c>
      <c r="DK211" s="34">
        <f t="shared" si="536"/>
        <v>664.8493857832118</v>
      </c>
      <c r="DL211" s="34">
        <f t="shared" si="536"/>
        <v>674.22754892953515</v>
      </c>
      <c r="DM211" s="34">
        <f t="shared" si="536"/>
        <v>683.30118947214112</v>
      </c>
      <c r="DN211" s="34">
        <f t="shared" si="536"/>
        <v>692.55918122814421</v>
      </c>
      <c r="DO211" s="34">
        <f t="shared" si="536"/>
        <v>702.25791655977912</v>
      </c>
      <c r="DP211" s="34">
        <f t="shared" si="536"/>
        <v>709.89031386923239</v>
      </c>
      <c r="DQ211" s="34">
        <f t="shared" si="536"/>
        <v>620.1089011853428</v>
      </c>
      <c r="DR211" s="34">
        <f t="shared" si="536"/>
        <v>623.92170663412901</v>
      </c>
      <c r="DS211" s="34">
        <f t="shared" si="536"/>
        <v>628.31178173770945</v>
      </c>
      <c r="DT211" s="34">
        <f t="shared" si="536"/>
        <v>632.96588352693107</v>
      </c>
      <c r="DU211" s="34">
        <f t="shared" si="536"/>
        <v>637.55375867391854</v>
      </c>
      <c r="DV211" s="34">
        <f t="shared" si="536"/>
        <v>642.48210175855877</v>
      </c>
      <c r="DW211" s="34">
        <f t="shared" si="536"/>
        <v>646.7278920956719</v>
      </c>
      <c r="DX211" s="34">
        <f t="shared" si="536"/>
        <v>650.550559539907</v>
      </c>
      <c r="DY211" s="34">
        <f t="shared" si="536"/>
        <v>654.32413306379931</v>
      </c>
      <c r="DZ211" s="34">
        <f t="shared" si="536"/>
        <v>658.31590144456288</v>
      </c>
      <c r="EA211" s="34">
        <f t="shared" si="536"/>
        <v>662.50625810161046</v>
      </c>
      <c r="EB211" s="34">
        <f t="shared" si="536"/>
        <v>666.44734267578019</v>
      </c>
      <c r="EC211" s="34">
        <f t="shared" si="536"/>
        <v>668.87628897479033</v>
      </c>
      <c r="ED211" s="34">
        <f t="shared" si="536"/>
        <v>669.23185339177121</v>
      </c>
      <c r="EE211" s="34">
        <f t="shared" si="536"/>
        <v>668.0315503230197</v>
      </c>
      <c r="EF211" s="34">
        <f t="shared" si="536"/>
        <v>665.30742657328176</v>
      </c>
      <c r="EG211" s="34">
        <f t="shared" si="536"/>
        <v>661.64616433662502</v>
      </c>
      <c r="EH211" s="34">
        <f t="shared" si="536"/>
        <v>658.33102561125702</v>
      </c>
      <c r="EI211" s="34">
        <f t="shared" si="536"/>
        <v>655.26958442383352</v>
      </c>
      <c r="EJ211" s="34">
        <f t="shared" si="536"/>
        <v>653.67185763653538</v>
      </c>
      <c r="EK211" s="34">
        <f t="shared" si="536"/>
        <v>652.50318040609454</v>
      </c>
      <c r="EL211" s="34">
        <f t="shared" ref="EL211:GW211" si="537">SUMIFS(194:194,186:186,EL203)+EL144</f>
        <v>651.97617655092051</v>
      </c>
      <c r="EM211" s="34">
        <f t="shared" si="537"/>
        <v>652.22377631670122</v>
      </c>
      <c r="EN211" s="34">
        <f t="shared" si="537"/>
        <v>652.3571585478802</v>
      </c>
      <c r="EO211" s="34">
        <f t="shared" si="537"/>
        <v>652.86686230705618</v>
      </c>
      <c r="EP211" s="34">
        <f t="shared" si="537"/>
        <v>653.8191091425706</v>
      </c>
      <c r="EQ211" s="34">
        <f t="shared" si="537"/>
        <v>655.23336891030499</v>
      </c>
      <c r="ER211" s="34">
        <f t="shared" si="537"/>
        <v>656.50249014209214</v>
      </c>
      <c r="ES211" s="34">
        <f t="shared" si="537"/>
        <v>657.5848057840941</v>
      </c>
      <c r="ET211" s="34">
        <f t="shared" si="537"/>
        <v>658.43524675378467</v>
      </c>
      <c r="EU211" s="34">
        <f t="shared" si="537"/>
        <v>919.85506073526767</v>
      </c>
      <c r="EV211" s="34">
        <f t="shared" si="537"/>
        <v>919.29425551962049</v>
      </c>
      <c r="EW211" s="34">
        <f t="shared" si="537"/>
        <v>917.93136437476642</v>
      </c>
      <c r="EX211" s="34">
        <f t="shared" si="537"/>
        <v>917.21714003986483</v>
      </c>
      <c r="EY211" s="34">
        <f t="shared" si="537"/>
        <v>916.92899294541837</v>
      </c>
      <c r="EZ211" s="34">
        <f t="shared" si="537"/>
        <v>917.06301302879092</v>
      </c>
      <c r="FA211" s="34">
        <f t="shared" si="537"/>
        <v>917.63600586503503</v>
      </c>
      <c r="FB211" s="34">
        <f t="shared" si="537"/>
        <v>918.63414592378967</v>
      </c>
      <c r="FC211" s="34">
        <f t="shared" si="537"/>
        <v>920.10302761688388</v>
      </c>
      <c r="FD211" s="34">
        <f t="shared" si="537"/>
        <v>921.56000790516305</v>
      </c>
      <c r="FE211" s="34">
        <f t="shared" si="537"/>
        <v>923.70776317995137</v>
      </c>
      <c r="FF211" s="34">
        <f t="shared" si="537"/>
        <v>926.25160222593445</v>
      </c>
      <c r="FG211" s="34">
        <f t="shared" si="537"/>
        <v>928.84855046379812</v>
      </c>
      <c r="FH211" s="34">
        <f t="shared" si="537"/>
        <v>929.84348888699139</v>
      </c>
      <c r="FI211" s="34">
        <f t="shared" si="537"/>
        <v>930.10636315192983</v>
      </c>
      <c r="FJ211" s="34">
        <f t="shared" si="537"/>
        <v>930.01080951449353</v>
      </c>
      <c r="FK211" s="34">
        <f t="shared" si="537"/>
        <v>929.45217841613646</v>
      </c>
      <c r="FL211" s="34">
        <f t="shared" si="537"/>
        <v>929.92167398954211</v>
      </c>
      <c r="FM211" s="34">
        <f t="shared" si="537"/>
        <v>930.81113127942876</v>
      </c>
      <c r="FN211" s="34">
        <f t="shared" si="537"/>
        <v>932.38454343101694</v>
      </c>
      <c r="FO211" s="34">
        <f t="shared" si="537"/>
        <v>935.27357759781046</v>
      </c>
      <c r="FP211" s="34">
        <f t="shared" si="537"/>
        <v>938.08336616848044</v>
      </c>
      <c r="FQ211" s="34">
        <f t="shared" si="537"/>
        <v>941.57204311380121</v>
      </c>
      <c r="FR211" s="34">
        <f t="shared" si="537"/>
        <v>945.65187587704258</v>
      </c>
      <c r="FS211" s="34">
        <f t="shared" si="537"/>
        <v>950.49547229503207</v>
      </c>
      <c r="FT211" s="34">
        <f t="shared" si="537"/>
        <v>956.14150742102834</v>
      </c>
      <c r="FU211" s="34">
        <f t="shared" si="537"/>
        <v>962.7417777590058</v>
      </c>
      <c r="FV211" s="34">
        <f t="shared" si="537"/>
        <v>969.53941458348561</v>
      </c>
      <c r="FW211" s="34">
        <f t="shared" si="537"/>
        <v>977.0192914128038</v>
      </c>
      <c r="FX211" s="34">
        <f t="shared" si="537"/>
        <v>986.27148387012517</v>
      </c>
      <c r="FY211" s="34">
        <f t="shared" si="537"/>
        <v>996.2546872019044</v>
      </c>
      <c r="FZ211" s="34">
        <f t="shared" si="537"/>
        <v>453.40552658805711</v>
      </c>
      <c r="GA211" s="34">
        <f t="shared" si="537"/>
        <v>459.01894631770813</v>
      </c>
      <c r="GB211" s="34">
        <f t="shared" si="537"/>
        <v>464.17670213510007</v>
      </c>
      <c r="GC211" s="34">
        <f t="shared" si="537"/>
        <v>468.7240297455732</v>
      </c>
      <c r="GD211" s="34">
        <f t="shared" si="537"/>
        <v>472.74370103581458</v>
      </c>
      <c r="GE211" s="34">
        <f t="shared" si="537"/>
        <v>476.66177231932772</v>
      </c>
      <c r="GF211" s="34">
        <f t="shared" si="537"/>
        <v>480.31915013274335</v>
      </c>
      <c r="GG211" s="34">
        <f t="shared" si="537"/>
        <v>483.8191578923479</v>
      </c>
      <c r="GH211" s="34">
        <f t="shared" si="537"/>
        <v>487.39447691029261</v>
      </c>
      <c r="GI211" s="34">
        <f t="shared" si="537"/>
        <v>490.53996332162671</v>
      </c>
      <c r="GJ211" s="34">
        <f t="shared" si="537"/>
        <v>492.95900593438404</v>
      </c>
      <c r="GK211" s="34">
        <f t="shared" si="537"/>
        <v>494.78457641870762</v>
      </c>
      <c r="GL211" s="34">
        <f t="shared" si="537"/>
        <v>497.44080870744244</v>
      </c>
      <c r="GM211" s="34">
        <f t="shared" si="537"/>
        <v>505.9203817295828</v>
      </c>
      <c r="GN211" s="34">
        <f t="shared" si="537"/>
        <v>508.26629223365899</v>
      </c>
      <c r="GO211" s="34">
        <f t="shared" si="537"/>
        <v>510.73404715795431</v>
      </c>
      <c r="GP211" s="34">
        <f t="shared" si="537"/>
        <v>512.42198886113363</v>
      </c>
      <c r="GQ211" s="34">
        <f t="shared" si="537"/>
        <v>513.07555537954499</v>
      </c>
      <c r="GR211" s="34">
        <f t="shared" si="537"/>
        <v>513.23607457486401</v>
      </c>
      <c r="GS211" s="34">
        <f t="shared" si="537"/>
        <v>512.36039815392621</v>
      </c>
      <c r="GT211" s="34">
        <f t="shared" si="537"/>
        <v>511.18338183053993</v>
      </c>
      <c r="GU211" s="34">
        <f t="shared" si="537"/>
        <v>509.69004497796982</v>
      </c>
      <c r="GV211" s="34">
        <f t="shared" si="537"/>
        <v>507.87736262275411</v>
      </c>
      <c r="GW211" s="34">
        <f t="shared" si="537"/>
        <v>506.1002904916711</v>
      </c>
      <c r="GX211" s="34">
        <f t="shared" ref="GX211:JI211" si="538">SUMIFS(194:194,186:186,GX203)+GX144</f>
        <v>504.00370139535914</v>
      </c>
      <c r="GY211" s="34">
        <f t="shared" si="538"/>
        <v>1055.7556682132283</v>
      </c>
      <c r="GZ211" s="34">
        <f t="shared" si="538"/>
        <v>1045.062225846508</v>
      </c>
      <c r="HA211" s="34">
        <f t="shared" si="538"/>
        <v>1031.9182937397707</v>
      </c>
      <c r="HB211" s="34">
        <f t="shared" si="538"/>
        <v>1018.7882459810163</v>
      </c>
      <c r="HC211" s="34">
        <f t="shared" si="538"/>
        <v>1006.5610373495977</v>
      </c>
      <c r="HD211" s="34">
        <f t="shared" si="538"/>
        <v>716.66610085591628</v>
      </c>
      <c r="HE211" s="34">
        <f t="shared" si="538"/>
        <v>705.70862982241078</v>
      </c>
      <c r="HF211" s="34">
        <f t="shared" si="538"/>
        <v>694.99248521286154</v>
      </c>
      <c r="HG211" s="34">
        <f t="shared" si="538"/>
        <v>684.6469306102905</v>
      </c>
      <c r="HH211" s="34">
        <f t="shared" si="538"/>
        <v>672.63059659137843</v>
      </c>
      <c r="HI211" s="34">
        <f t="shared" si="538"/>
        <v>662.72513993645271</v>
      </c>
      <c r="HJ211" s="34">
        <f t="shared" si="538"/>
        <v>656.17051936352902</v>
      </c>
      <c r="HK211" s="34">
        <f t="shared" si="538"/>
        <v>650.71517685625963</v>
      </c>
      <c r="HL211" s="34">
        <f t="shared" si="538"/>
        <v>640.69087149216398</v>
      </c>
      <c r="HM211" s="34">
        <f t="shared" si="538"/>
        <v>630.80414496752621</v>
      </c>
      <c r="HN211" s="34">
        <f t="shared" si="538"/>
        <v>620.73981240059402</v>
      </c>
      <c r="HO211" s="34">
        <f t="shared" si="538"/>
        <v>608.33289386711454</v>
      </c>
      <c r="HP211" s="34">
        <f t="shared" si="538"/>
        <v>598.64247466450161</v>
      </c>
      <c r="HQ211" s="34">
        <f t="shared" si="538"/>
        <v>592.50878063287621</v>
      </c>
      <c r="HR211" s="34">
        <f t="shared" si="538"/>
        <v>587.06826868487656</v>
      </c>
      <c r="HS211" s="34">
        <f t="shared" si="538"/>
        <v>585.18344575884475</v>
      </c>
      <c r="HT211" s="34">
        <f t="shared" si="538"/>
        <v>585.15495043327235</v>
      </c>
      <c r="HU211" s="34">
        <f t="shared" si="538"/>
        <v>585.53899451534403</v>
      </c>
      <c r="HV211" s="34">
        <f t="shared" si="538"/>
        <v>587.31219805803198</v>
      </c>
      <c r="HW211" s="34">
        <f t="shared" si="538"/>
        <v>591.57236484687996</v>
      </c>
      <c r="HX211" s="34">
        <f t="shared" si="538"/>
        <v>596.78916852718328</v>
      </c>
      <c r="HY211" s="34">
        <f t="shared" si="538"/>
        <v>602.98383120787082</v>
      </c>
      <c r="HZ211" s="34">
        <f t="shared" si="538"/>
        <v>610.91489154068415</v>
      </c>
      <c r="IA211" s="34">
        <f t="shared" si="538"/>
        <v>617.30523342857055</v>
      </c>
      <c r="IB211" s="34">
        <f t="shared" si="538"/>
        <v>620.5485106891781</v>
      </c>
      <c r="IC211" s="34">
        <f t="shared" si="538"/>
        <v>622.6602645142832</v>
      </c>
      <c r="ID211" s="34">
        <f t="shared" si="538"/>
        <v>411.43485403804578</v>
      </c>
      <c r="IE211" s="34">
        <f t="shared" si="538"/>
        <v>413.02561743675716</v>
      </c>
      <c r="IF211" s="34">
        <f t="shared" si="538"/>
        <v>414.23577001489264</v>
      </c>
      <c r="IG211" s="34">
        <f t="shared" si="538"/>
        <v>416.06522255796347</v>
      </c>
      <c r="IH211" s="34">
        <f t="shared" si="538"/>
        <v>416.38790919923264</v>
      </c>
      <c r="II211" s="34">
        <f t="shared" si="538"/>
        <v>414.36297746392165</v>
      </c>
      <c r="IJ211" s="34">
        <f t="shared" si="538"/>
        <v>411.51157062577499</v>
      </c>
      <c r="IK211" s="34">
        <f t="shared" si="538"/>
        <v>411.20667502583785</v>
      </c>
      <c r="IL211" s="34">
        <f t="shared" si="538"/>
        <v>410.92236284175004</v>
      </c>
      <c r="IM211" s="34">
        <f t="shared" si="538"/>
        <v>411.3786731344855</v>
      </c>
      <c r="IN211" s="34">
        <f t="shared" si="538"/>
        <v>413.55048243371959</v>
      </c>
      <c r="IO211" s="34">
        <f t="shared" si="538"/>
        <v>414.46724235387603</v>
      </c>
      <c r="IP211" s="34">
        <f t="shared" si="538"/>
        <v>412.34053390201149</v>
      </c>
      <c r="IQ211" s="34">
        <f t="shared" si="538"/>
        <v>409.34950102261593</v>
      </c>
      <c r="IR211" s="34">
        <f t="shared" si="538"/>
        <v>404.67250470013153</v>
      </c>
      <c r="IS211" s="34">
        <f t="shared" si="538"/>
        <v>398.76126366418208</v>
      </c>
      <c r="IT211" s="34">
        <f t="shared" si="538"/>
        <v>392.95737205927628</v>
      </c>
      <c r="IU211" s="34">
        <f t="shared" si="538"/>
        <v>387.95958262371357</v>
      </c>
      <c r="IV211" s="34">
        <f t="shared" si="538"/>
        <v>383.12580726717806</v>
      </c>
      <c r="IW211" s="34">
        <f t="shared" si="538"/>
        <v>378.86486480466363</v>
      </c>
      <c r="IX211" s="34">
        <f t="shared" si="538"/>
        <v>374.82261007626545</v>
      </c>
      <c r="IY211" s="34">
        <f t="shared" si="538"/>
        <v>371.31553232002318</v>
      </c>
      <c r="IZ211" s="34">
        <f t="shared" si="538"/>
        <v>368.04868310305596</v>
      </c>
      <c r="JA211" s="34">
        <f t="shared" si="538"/>
        <v>364.71030316898066</v>
      </c>
      <c r="JB211" s="34">
        <f t="shared" si="538"/>
        <v>361.19805498554467</v>
      </c>
      <c r="JC211" s="34">
        <f t="shared" si="538"/>
        <v>357.33061168887735</v>
      </c>
      <c r="JD211" s="34">
        <f t="shared" si="538"/>
        <v>352.9505823367798</v>
      </c>
      <c r="JE211" s="34">
        <f t="shared" si="538"/>
        <v>348.11545083111446</v>
      </c>
      <c r="JF211" s="34">
        <f t="shared" si="538"/>
        <v>343.65184335154981</v>
      </c>
      <c r="JG211" s="34">
        <f t="shared" si="538"/>
        <v>339.53513168006708</v>
      </c>
      <c r="JH211" s="34">
        <f t="shared" si="538"/>
        <v>335.53037815700111</v>
      </c>
      <c r="JI211" s="34">
        <f t="shared" si="538"/>
        <v>793.09951467415499</v>
      </c>
      <c r="JJ211" s="34">
        <f t="shared" ref="JJ211:LU211" si="539">SUMIFS(194:194,186:186,JJ203)+JJ144</f>
        <v>784.47921652122977</v>
      </c>
      <c r="JK211" s="34">
        <f t="shared" si="539"/>
        <v>775.26348089644182</v>
      </c>
      <c r="JL211" s="34">
        <f t="shared" si="539"/>
        <v>765.12624837157864</v>
      </c>
      <c r="JM211" s="34">
        <f t="shared" si="539"/>
        <v>757.05434501310469</v>
      </c>
      <c r="JN211" s="34">
        <f t="shared" si="539"/>
        <v>750.64573031285192</v>
      </c>
      <c r="JO211" s="34">
        <f t="shared" si="539"/>
        <v>744.82003337429012</v>
      </c>
      <c r="JP211" s="34">
        <f t="shared" si="539"/>
        <v>736.49058551830444</v>
      </c>
      <c r="JQ211" s="34">
        <f t="shared" si="539"/>
        <v>726.85873054709566</v>
      </c>
      <c r="JR211" s="34">
        <f t="shared" si="539"/>
        <v>715.55057284747227</v>
      </c>
      <c r="JS211" s="34">
        <f t="shared" si="539"/>
        <v>702.43700584592796</v>
      </c>
      <c r="JT211" s="34">
        <f t="shared" si="539"/>
        <v>690.37154489048703</v>
      </c>
      <c r="JU211" s="34">
        <f t="shared" si="539"/>
        <v>680.06268183165128</v>
      </c>
      <c r="JV211" s="34">
        <f t="shared" si="539"/>
        <v>670.45707747671577</v>
      </c>
      <c r="JW211" s="34">
        <f t="shared" si="539"/>
        <v>664.17045029935957</v>
      </c>
      <c r="JX211" s="34">
        <f t="shared" si="539"/>
        <v>659.15063932972782</v>
      </c>
      <c r="JY211" s="34">
        <f t="shared" si="539"/>
        <v>655.82428037928912</v>
      </c>
      <c r="JZ211" s="34">
        <f t="shared" si="539"/>
        <v>654.05578824376084</v>
      </c>
      <c r="KA211" s="34">
        <f t="shared" si="539"/>
        <v>659.2779298756119</v>
      </c>
      <c r="KB211" s="34">
        <f t="shared" si="539"/>
        <v>659.31784036422482</v>
      </c>
      <c r="KC211" s="34">
        <f t="shared" si="539"/>
        <v>661.21279079420981</v>
      </c>
      <c r="KD211" s="34">
        <f t="shared" si="539"/>
        <v>664.04244533043573</v>
      </c>
      <c r="KE211" s="34">
        <f t="shared" si="539"/>
        <v>666.56218462352626</v>
      </c>
      <c r="KF211" s="34">
        <f t="shared" si="539"/>
        <v>671.32472208669572</v>
      </c>
      <c r="KG211" s="34">
        <f t="shared" si="539"/>
        <v>679.26564298791425</v>
      </c>
      <c r="KH211" s="34">
        <f t="shared" si="539"/>
        <v>688.6118514543964</v>
      </c>
      <c r="KI211" s="34">
        <f t="shared" si="539"/>
        <v>699.65587313895935</v>
      </c>
      <c r="KJ211" s="34">
        <f t="shared" si="539"/>
        <v>714.13144982763015</v>
      </c>
      <c r="KK211" s="34">
        <f t="shared" si="539"/>
        <v>727.10939808463354</v>
      </c>
      <c r="KL211" s="34">
        <f t="shared" si="539"/>
        <v>1193.6605647130148</v>
      </c>
      <c r="KM211" s="34">
        <f t="shared" si="539"/>
        <v>628.72254404056901</v>
      </c>
      <c r="KN211" s="34">
        <f t="shared" si="539"/>
        <v>638.58651531101555</v>
      </c>
      <c r="KO211" s="34">
        <f t="shared" si="539"/>
        <v>648.86226269127201</v>
      </c>
      <c r="KP211" s="34">
        <f t="shared" si="539"/>
        <v>660.99556099279835</v>
      </c>
      <c r="KQ211" s="34">
        <f t="shared" si="539"/>
        <v>671.25176125469113</v>
      </c>
      <c r="KR211" s="34">
        <f t="shared" si="539"/>
        <v>678.16118324017975</v>
      </c>
      <c r="KS211" s="34">
        <f t="shared" si="539"/>
        <v>684.21767814315137</v>
      </c>
      <c r="KT211" s="34">
        <f t="shared" si="539"/>
        <v>695.77209097906689</v>
      </c>
      <c r="KU211" s="34">
        <f t="shared" si="539"/>
        <v>708.21366283045825</v>
      </c>
      <c r="KV211" s="34">
        <f t="shared" si="539"/>
        <v>721.40911232090161</v>
      </c>
      <c r="KW211" s="34">
        <f t="shared" si="539"/>
        <v>737.63445108876772</v>
      </c>
      <c r="KX211" s="34">
        <f t="shared" si="539"/>
        <v>751.06819205288707</v>
      </c>
      <c r="KY211" s="34">
        <f t="shared" si="539"/>
        <v>761.08754490382989</v>
      </c>
      <c r="KZ211" s="34">
        <f t="shared" si="539"/>
        <v>769.77957517266884</v>
      </c>
      <c r="LA211" s="34">
        <f t="shared" si="539"/>
        <v>775.27786536292319</v>
      </c>
      <c r="LB211" s="34">
        <f t="shared" si="539"/>
        <v>779.06135097542756</v>
      </c>
      <c r="LC211" s="34">
        <f t="shared" si="539"/>
        <v>781.35002391150545</v>
      </c>
      <c r="LD211" s="34">
        <f t="shared" si="539"/>
        <v>783.55861761220876</v>
      </c>
      <c r="LE211" s="34">
        <f t="shared" si="539"/>
        <v>786.59789461274033</v>
      </c>
      <c r="LF211" s="34">
        <f t="shared" si="539"/>
        <v>788.17308967707959</v>
      </c>
      <c r="LG211" s="34">
        <f t="shared" si="539"/>
        <v>788.73702249872326</v>
      </c>
      <c r="LH211" s="34">
        <f t="shared" si="539"/>
        <v>792.24295810402896</v>
      </c>
      <c r="LI211" s="34">
        <f t="shared" si="539"/>
        <v>796.1466646831243</v>
      </c>
      <c r="LJ211" s="34">
        <f t="shared" si="539"/>
        <v>798.08987708324503</v>
      </c>
      <c r="LK211" s="34">
        <f t="shared" si="539"/>
        <v>801.28333614130918</v>
      </c>
      <c r="LL211" s="34">
        <f t="shared" si="539"/>
        <v>806.0410696973197</v>
      </c>
      <c r="LM211" s="34">
        <f t="shared" si="539"/>
        <v>806.0660383572432</v>
      </c>
      <c r="LN211" s="34">
        <f t="shared" si="539"/>
        <v>805.92478924574561</v>
      </c>
      <c r="LO211" s="34">
        <f t="shared" si="539"/>
        <v>809.51048686426361</v>
      </c>
      <c r="LP211" s="34">
        <f t="shared" si="539"/>
        <v>814.85375395777282</v>
      </c>
      <c r="LQ211" s="34">
        <f t="shared" si="539"/>
        <v>651.60256949037012</v>
      </c>
      <c r="LR211" s="34">
        <f t="shared" si="539"/>
        <v>655.431796480657</v>
      </c>
      <c r="LS211" s="34">
        <f t="shared" si="539"/>
        <v>660.1136705364238</v>
      </c>
      <c r="LT211" s="34">
        <f t="shared" si="539"/>
        <v>661.90739047786394</v>
      </c>
      <c r="LU211" s="34">
        <f t="shared" si="539"/>
        <v>663.01826180034504</v>
      </c>
      <c r="LV211" s="34">
        <f t="shared" ref="LV211:NO211" si="540">SUMIFS(194:194,186:186,LV203)+LV144</f>
        <v>666.92624014070566</v>
      </c>
      <c r="LW211" s="34">
        <f t="shared" si="540"/>
        <v>675.82783563870771</v>
      </c>
      <c r="LX211" s="34">
        <f t="shared" si="540"/>
        <v>680.16368811925145</v>
      </c>
      <c r="LY211" s="34">
        <f t="shared" si="540"/>
        <v>684.45910484864328</v>
      </c>
      <c r="LZ211" s="34">
        <f t="shared" si="540"/>
        <v>689.93787753927279</v>
      </c>
      <c r="MA211" s="34">
        <f t="shared" si="540"/>
        <v>690.25220774678951</v>
      </c>
      <c r="MB211" s="34">
        <f t="shared" si="540"/>
        <v>690.08207109130899</v>
      </c>
      <c r="MC211" s="34">
        <f t="shared" si="540"/>
        <v>692.29343753795217</v>
      </c>
      <c r="MD211" s="34">
        <f t="shared" si="540"/>
        <v>692.1576801103829</v>
      </c>
      <c r="ME211" s="34">
        <f t="shared" si="540"/>
        <v>693.59166688401046</v>
      </c>
      <c r="MF211" s="34">
        <f t="shared" si="540"/>
        <v>695.35753652696974</v>
      </c>
      <c r="MG211" s="34">
        <f t="shared" si="540"/>
        <v>697.55103300334804</v>
      </c>
      <c r="MH211" s="34">
        <f t="shared" si="540"/>
        <v>699.51139418068556</v>
      </c>
      <c r="MI211" s="34">
        <f t="shared" si="540"/>
        <v>701.05651341493672</v>
      </c>
      <c r="MJ211" s="34">
        <f t="shared" si="540"/>
        <v>702.88661497619091</v>
      </c>
      <c r="MK211" s="34">
        <f t="shared" si="540"/>
        <v>704.76887158037766</v>
      </c>
      <c r="ML211" s="34">
        <f t="shared" si="540"/>
        <v>706.06563646783252</v>
      </c>
      <c r="MM211" s="34">
        <f t="shared" si="540"/>
        <v>706.92481328930444</v>
      </c>
      <c r="MN211" s="34">
        <f t="shared" si="540"/>
        <v>707.19222412468434</v>
      </c>
      <c r="MO211" s="34">
        <f t="shared" si="540"/>
        <v>706.21275444506955</v>
      </c>
      <c r="MP211" s="34">
        <f t="shared" si="540"/>
        <v>704.98621112576552</v>
      </c>
      <c r="MQ211" s="34">
        <f t="shared" si="540"/>
        <v>703.11328374223831</v>
      </c>
      <c r="MR211" s="34">
        <f t="shared" si="540"/>
        <v>701.67639675438568</v>
      </c>
      <c r="MS211" s="34">
        <f t="shared" si="540"/>
        <v>700.5410139520427</v>
      </c>
      <c r="MT211" s="34">
        <f t="shared" si="540"/>
        <v>699.25934411115861</v>
      </c>
      <c r="MU211" s="34">
        <f t="shared" si="540"/>
        <v>697.71364923904946</v>
      </c>
      <c r="MV211" s="34">
        <f t="shared" si="540"/>
        <v>695.53806688622706</v>
      </c>
      <c r="MW211" s="34">
        <f t="shared" si="540"/>
        <v>693.27788344794783</v>
      </c>
      <c r="MX211" s="34">
        <f t="shared" si="540"/>
        <v>690.94978485847037</v>
      </c>
      <c r="MY211" s="34">
        <f t="shared" si="540"/>
        <v>689.36131555157294</v>
      </c>
      <c r="MZ211" s="34">
        <f t="shared" si="540"/>
        <v>688.27056477583017</v>
      </c>
      <c r="NA211" s="34">
        <f t="shared" si="540"/>
        <v>687.37918174587185</v>
      </c>
      <c r="NB211" s="34">
        <f t="shared" si="540"/>
        <v>685.26091302557711</v>
      </c>
      <c r="NC211" s="34">
        <f t="shared" si="540"/>
        <v>682.27983461941528</v>
      </c>
      <c r="ND211" s="34">
        <f t="shared" si="540"/>
        <v>679.19571232235603</v>
      </c>
      <c r="NE211" s="34">
        <f t="shared" si="540"/>
        <v>675.72635179900863</v>
      </c>
      <c r="NF211" s="34">
        <f t="shared" si="540"/>
        <v>672.54386297978022</v>
      </c>
      <c r="NG211" s="34">
        <f t="shared" si="540"/>
        <v>670.73147257335984</v>
      </c>
      <c r="NH211" s="34">
        <f t="shared" si="540"/>
        <v>669.2047244159005</v>
      </c>
      <c r="NI211" s="34">
        <f t="shared" si="540"/>
        <v>668.6129695392932</v>
      </c>
      <c r="NJ211" s="34">
        <f t="shared" si="540"/>
        <v>668.45993137911501</v>
      </c>
      <c r="NK211" s="34">
        <f t="shared" si="540"/>
        <v>668.58432724606951</v>
      </c>
      <c r="NL211" s="34">
        <f t="shared" si="540"/>
        <v>668.75897284611824</v>
      </c>
      <c r="NM211" s="34">
        <f t="shared" si="540"/>
        <v>668.96882577393922</v>
      </c>
      <c r="NN211" s="34">
        <f t="shared" si="540"/>
        <v>669.24624612027083</v>
      </c>
      <c r="NO211" s="35">
        <f t="shared" si="540"/>
        <v>599.34632824656978</v>
      </c>
      <c r="NP211" s="8"/>
      <c r="NQ211" s="8"/>
    </row>
    <row r="212" spans="1:38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7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</row>
    <row r="213" spans="1:381" s="31" customFormat="1" x14ac:dyDescent="0.2">
      <c r="A213" s="14"/>
      <c r="B213" s="14"/>
      <c r="C213" s="14" t="str">
        <f>OFMOR_FFF_0!C213</f>
        <v>COGS_GMV</v>
      </c>
      <c r="D213" s="14"/>
      <c r="E213" s="14" t="str">
        <f>OFMOR_FFF_0!E213</f>
        <v>Оборот: Распределение плановых себестоимостей GMV без учета скидок</v>
      </c>
      <c r="F213" s="14"/>
      <c r="G213" s="14" t="str">
        <f>OFMOR_FFF_0!G213</f>
        <v>тыс.руб.</v>
      </c>
      <c r="H213" s="14"/>
      <c r="I213" s="14"/>
      <c r="J213" s="14"/>
      <c r="K213" s="30">
        <f>SUM(N213:NO213)</f>
        <v>190323.68160150299</v>
      </c>
      <c r="L213" s="14"/>
      <c r="M213" s="14"/>
      <c r="N213" s="69">
        <v>0</v>
      </c>
      <c r="O213" s="70">
        <f>SUMPRODUCT($N205:N205,$NO50:$NO50)</f>
        <v>1.6069354087131385E-3</v>
      </c>
      <c r="P213" s="70">
        <f>SUMPRODUCT($N205:O205,$NN50:$NO50)</f>
        <v>6.2470825842635865E-3</v>
      </c>
      <c r="Q213" s="70">
        <f>SUMPRODUCT($N205:P205,$NM50:$NO50)</f>
        <v>1.306404855100269E-2</v>
      </c>
      <c r="R213" s="70">
        <f>SUMPRODUCT($N205:Q205,$NL50:$NO50)</f>
        <v>2.9553575771905705E-2</v>
      </c>
      <c r="S213" s="70">
        <f>SUMPRODUCT($N205:R205,$NK50:$NO50)</f>
        <v>5.413295962195494E-2</v>
      </c>
      <c r="T213" s="70">
        <f>SUMPRODUCT($N205:S205,$NJ50:$NO50)</f>
        <v>8.9086222998302073E-2</v>
      </c>
      <c r="U213" s="70">
        <f>SUMPRODUCT($N205:T205,$NI50:$NO50)</f>
        <v>0.14737533081131315</v>
      </c>
      <c r="V213" s="70">
        <f>SUMPRODUCT($N205:U205,$NH50:$NO50)</f>
        <v>0.23353620003911463</v>
      </c>
      <c r="W213" s="70">
        <f>SUMPRODUCT($N205:V205,$NG50:$NO50)</f>
        <v>0.3429101248548852</v>
      </c>
      <c r="X213" s="70">
        <f>SUMPRODUCT($N205:W205,$NF50:$NO50)</f>
        <v>0.49963672782991903</v>
      </c>
      <c r="Y213" s="70">
        <f>SUMPRODUCT($N205:X205,$NE50:$NO50)</f>
        <v>0.72647326891693553</v>
      </c>
      <c r="Z213" s="70">
        <f>SUMPRODUCT($N205:Y205,$ND50:$NO50)</f>
        <v>1.0109433236358998</v>
      </c>
      <c r="AA213" s="70">
        <f>SUMPRODUCT($N205:Z205,$NC50:$NO50)</f>
        <v>1.3895013856482541</v>
      </c>
      <c r="AB213" s="70">
        <f>SUMPRODUCT($N205:AA205,$NB50:$NO50)</f>
        <v>1.9072452313951664</v>
      </c>
      <c r="AC213" s="70">
        <f>SUMPRODUCT($N205:AB205,$NA50:$NO50)</f>
        <v>2.5301101863616582</v>
      </c>
      <c r="AD213" s="70">
        <f>SUMPRODUCT($N205:AC205,$MZ50:$NO50)</f>
        <v>3.2616262108391725</v>
      </c>
      <c r="AE213" s="70">
        <f>SUMPRODUCT($N205:AD205,$MY50:$NO50)</f>
        <v>4.1928838554186525</v>
      </c>
      <c r="AF213" s="70">
        <f>SUMPRODUCT($N205:AE205,$MX50:$NO50)</f>
        <v>5.2743431489329229</v>
      </c>
      <c r="AG213" s="70">
        <f>SUMPRODUCT($N205:AF205,$MW50:$NO50)</f>
        <v>6.5606671067463989</v>
      </c>
      <c r="AH213" s="70">
        <f>SUMPRODUCT($N205:AG205,$MV50:$NO50)</f>
        <v>8.0657017971005072</v>
      </c>
      <c r="AI213" s="70">
        <f>SUMPRODUCT($N205:AH205,$MU50:$NO50)</f>
        <v>9.929649495596653</v>
      </c>
      <c r="AJ213" s="70">
        <f>SUMPRODUCT($N205:AI205,$MT50:$NO50)</f>
        <v>12.054554926804748</v>
      </c>
      <c r="AK213" s="70">
        <f>SUMPRODUCT($N205:AJ205,$MS50:$NO50)</f>
        <v>14.387067349182537</v>
      </c>
      <c r="AL213" s="70">
        <f>SUMPRODUCT($N205:AK205,$MR50:$NO50)</f>
        <v>17.148818894495989</v>
      </c>
      <c r="AM213" s="70">
        <f>SUMPRODUCT($N205:AL205,$MQ50:$NO50)</f>
        <v>20.493837969594423</v>
      </c>
      <c r="AN213" s="70">
        <f>SUMPRODUCT($N205:AM205,$MP50:$NO50)</f>
        <v>24.108239021362156</v>
      </c>
      <c r="AO213" s="70">
        <f>SUMPRODUCT($N205:AN205,$MO50:$NO50)</f>
        <v>28.061292236806516</v>
      </c>
      <c r="AP213" s="70">
        <f>SUMPRODUCT($N205:AO205,$MN50:$NO50)</f>
        <v>33.246968298034211</v>
      </c>
      <c r="AQ213" s="70">
        <f>SUMPRODUCT($N205:AP205,$MM50:$NO50)</f>
        <v>39.166312012158158</v>
      </c>
      <c r="AR213" s="70">
        <f>SUMPRODUCT($N205:AQ205,$ML50:$NO50)</f>
        <v>45.539605428820828</v>
      </c>
      <c r="AS213" s="70">
        <f>SUMPRODUCT($N205:AR205,$MK50:$NO50)</f>
        <v>53.871702854075764</v>
      </c>
      <c r="AT213" s="70">
        <f>SUMPRODUCT($N205:AS205,$MJ50:$NO50)</f>
        <v>64.004321850509442</v>
      </c>
      <c r="AU213" s="70">
        <f>SUMPRODUCT($N205:AT205,$MI50:$NO50)</f>
        <v>73.527429839688423</v>
      </c>
      <c r="AV213" s="70">
        <f>SUMPRODUCT($N205:AU205,$MH50:$NO50)</f>
        <v>84.43809698926016</v>
      </c>
      <c r="AW213" s="70">
        <f>SUMPRODUCT($N205:AV205,$MG50:$NO50)</f>
        <v>98.110153518502173</v>
      </c>
      <c r="AX213" s="70">
        <f>SUMPRODUCT($N205:AW205,$MF50:$NO50)</f>
        <v>111.51758356822589</v>
      </c>
      <c r="AY213" s="70">
        <f>SUMPRODUCT($N205:AX205,$ME50:$NO50)</f>
        <v>125.31881535752031</v>
      </c>
      <c r="AZ213" s="70">
        <f>SUMPRODUCT($N205:AY205,$MD50:$NO50)</f>
        <v>143.77339151054002</v>
      </c>
      <c r="BA213" s="70">
        <f>SUMPRODUCT($N205:AZ205,$MC50:$NO50)</f>
        <v>163.62053803071896</v>
      </c>
      <c r="BB213" s="70">
        <f>SUMPRODUCT($N205:BA205,$MB50:$NO50)</f>
        <v>180.31551058753288</v>
      </c>
      <c r="BC213" s="70">
        <f>SUMPRODUCT($N205:BB205,$MA50:$NO50)</f>
        <v>199.52789434218045</v>
      </c>
      <c r="BD213" s="70">
        <f>SUMPRODUCT($N205:BC205,$LZ50:$NO50)</f>
        <v>221.12568362648929</v>
      </c>
      <c r="BE213" s="70">
        <f>SUMPRODUCT($N205:BD205,$LY50:$NO50)</f>
        <v>238.76627778684497</v>
      </c>
      <c r="BF213" s="70">
        <f>SUMPRODUCT($N205:BE205,$LX50:$NO50)</f>
        <v>253.38373093498728</v>
      </c>
      <c r="BG213" s="70">
        <f>SUMPRODUCT($N205:BF205,$LW50:$NO50)</f>
        <v>273.17361804844933</v>
      </c>
      <c r="BH213" s="70">
        <f>SUMPRODUCT($N205:BG205,$LV50:$NO50)</f>
        <v>292.77312246572052</v>
      </c>
      <c r="BI213" s="70">
        <f>SUMPRODUCT($N205:BH205,$LU50:$NO50)</f>
        <v>306.36310367784102</v>
      </c>
      <c r="BJ213" s="70">
        <f>SUMPRODUCT($N205:BI205,$LT50:$NO50)</f>
        <v>325.16817707527451</v>
      </c>
      <c r="BK213" s="70">
        <f>SUMPRODUCT($N205:BJ205,$LS50:$NO50)</f>
        <v>351.80914958997562</v>
      </c>
      <c r="BL213" s="70">
        <f>SUMPRODUCT($N205:BK205,$LR50:$NO50)</f>
        <v>371.7889535092566</v>
      </c>
      <c r="BM213" s="70">
        <f>SUMPRODUCT($N205:BL205,$LQ50:$NO50)</f>
        <v>385.85674584138246</v>
      </c>
      <c r="BN213" s="70">
        <f>SUMPRODUCT($N205:BM205,$LP50:$NO50)</f>
        <v>409.26438100040434</v>
      </c>
      <c r="BO213" s="70">
        <f>SUMPRODUCT($N205:BN205,$LO50:$NO50)</f>
        <v>433.35181080236072</v>
      </c>
      <c r="BP213" s="70">
        <f>SUMPRODUCT($N205:BO205,$LN50:$NO50)</f>
        <v>449.17008054549973</v>
      </c>
      <c r="BQ213" s="70">
        <f>SUMPRODUCT($N205:BP205,$LM50:$NO50)</f>
        <v>472.34313619152465</v>
      </c>
      <c r="BR213" s="70">
        <f>SUMPRODUCT($N205:BQ205,$LL50:$NO50)</f>
        <v>504.89741368988257</v>
      </c>
      <c r="BS213" s="70">
        <f>SUMPRODUCT($N205:BR205,$LK50:$NO50)</f>
        <v>520.32195099727608</v>
      </c>
      <c r="BT213" s="70">
        <f>SUMPRODUCT($N205:BS205,$LJ50:$NO50)</f>
        <v>519.91019079165767</v>
      </c>
      <c r="BU213" s="70">
        <f>SUMPRODUCT($N205:BT205,$LI50:$NO50)</f>
        <v>518.55751468712845</v>
      </c>
      <c r="BV213" s="70">
        <f>SUMPRODUCT($N205:BU205,$LH50:$NO50)</f>
        <v>509.74205434537771</v>
      </c>
      <c r="BW213" s="70">
        <f>SUMPRODUCT($N205:BV205,$LG50:$NO50)</f>
        <v>492.4869703736843</v>
      </c>
      <c r="BX213" s="70">
        <f>SUMPRODUCT($N205:BW205,$LF50:$NO50)</f>
        <v>483.71323386308819</v>
      </c>
      <c r="BY213" s="70">
        <f>SUMPRODUCT($N205:BX205,$LE50:$NO50)</f>
        <v>489.96333968132626</v>
      </c>
      <c r="BZ213" s="70">
        <f>SUMPRODUCT($N205:BY205,$LD50:$NO50)</f>
        <v>490.89501984910299</v>
      </c>
      <c r="CA213" s="70">
        <f>SUMPRODUCT($N205:BZ205,$LC50:$NO50)</f>
        <v>484.2328337758222</v>
      </c>
      <c r="CB213" s="70">
        <f>SUMPRODUCT($N205:CA205,$LB50:$NO50)</f>
        <v>481.08313256003498</v>
      </c>
      <c r="CC213" s="70">
        <f>SUMPRODUCT($N205:CB205,$LA50:$NO50)</f>
        <v>481.69830899435055</v>
      </c>
      <c r="CD213" s="70">
        <f>SUMPRODUCT($N205:CC205,$KZ50:$NO50)</f>
        <v>478.28729457423333</v>
      </c>
      <c r="CE213" s="70">
        <f>SUMPRODUCT($N205:CD205,$KY50:$NO50)</f>
        <v>482.19986307531724</v>
      </c>
      <c r="CF213" s="70">
        <f>SUMPRODUCT($N205:CE205,$KX50:$NO50)</f>
        <v>500.07780212254073</v>
      </c>
      <c r="CG213" s="70">
        <f>SUMPRODUCT($N205:CF205,$KW50:$NO50)</f>
        <v>508.95085294025716</v>
      </c>
      <c r="CH213" s="70">
        <f>SUMPRODUCT($N205:CG205,$KV50:$NO50)</f>
        <v>506.97453987282989</v>
      </c>
      <c r="CI213" s="70">
        <f>SUMPRODUCT($N205:CH205,$KU50:$NO50)</f>
        <v>499.85119743179285</v>
      </c>
      <c r="CJ213" s="70">
        <f>SUMPRODUCT($N205:CI205,$KT50:$NO50)</f>
        <v>482.22088465821264</v>
      </c>
      <c r="CK213" s="70">
        <f>SUMPRODUCT($N205:CJ205,$KS50:$NO50)</f>
        <v>460.86064330254123</v>
      </c>
      <c r="CL213" s="70">
        <f>SUMPRODUCT($N205:CK205,$KR50:$NO50)</f>
        <v>445.47994958938767</v>
      </c>
      <c r="CM213" s="70">
        <f>SUMPRODUCT($N205:CL205,$KQ50:$NO50)</f>
        <v>439.0633490132156</v>
      </c>
      <c r="CN213" s="70">
        <f>SUMPRODUCT($N205:CM205,$KP50:$NO50)</f>
        <v>437.62678322254919</v>
      </c>
      <c r="CO213" s="70">
        <f>SUMPRODUCT($N205:CN205,$KO50:$NO50)</f>
        <v>437.5912660321174</v>
      </c>
      <c r="CP213" s="70">
        <f>SUMPRODUCT($N205:CO205,$KN50:$NO50)</f>
        <v>445.02810789359182</v>
      </c>
      <c r="CQ213" s="70">
        <f>SUMPRODUCT($N205:CP205,$KM50:$NO50)</f>
        <v>454.74903170011783</v>
      </c>
      <c r="CR213" s="70">
        <f>SUMPRODUCT($N205:CQ205,$KL50:$NO50)</f>
        <v>463.60941174760291</v>
      </c>
      <c r="CS213" s="70">
        <f>SUMPRODUCT($N205:CR205,$KK50:$NO50)</f>
        <v>475.64267439916642</v>
      </c>
      <c r="CT213" s="70">
        <f>SUMPRODUCT($N205:CS205,$KJ50:$NO50)</f>
        <v>492.33624559545342</v>
      </c>
      <c r="CU213" s="70">
        <f>SUMPRODUCT($N205:CT205,$KI50:$NO50)</f>
        <v>505.81827825736497</v>
      </c>
      <c r="CV213" s="70">
        <f>SUMPRODUCT($N205:CU205,$KH50:$NO50)</f>
        <v>515.14143346898265</v>
      </c>
      <c r="CW213" s="70">
        <f>SUMPRODUCT($N205:CV205,$KG50:$NO50)</f>
        <v>523.53149412959397</v>
      </c>
      <c r="CX213" s="70">
        <f>SUMPRODUCT($N205:CW205,$KF50:$NO50)</f>
        <v>530.13288021134827</v>
      </c>
      <c r="CY213" s="70">
        <f>SUMPRODUCT($N205:CX205,$KE50:$NO50)</f>
        <v>534.45558633230564</v>
      </c>
      <c r="CZ213" s="70">
        <f>SUMPRODUCT($N205:CY205,$KD50:$NO50)</f>
        <v>538.96568377007134</v>
      </c>
      <c r="DA213" s="70">
        <f>SUMPRODUCT($N205:CZ205,$KC50:$NO50)</f>
        <v>547.84687374539158</v>
      </c>
      <c r="DB213" s="70">
        <f>SUMPRODUCT($N205:DA205,$KB50:$NO50)</f>
        <v>556.1549897907903</v>
      </c>
      <c r="DC213" s="70">
        <f>SUMPRODUCT($N205:DB205,$KA50:$NO50)</f>
        <v>561.52712478368619</v>
      </c>
      <c r="DD213" s="70">
        <f>SUMPRODUCT($N205:DC205,$JZ50:$NO50)</f>
        <v>566.1726632140377</v>
      </c>
      <c r="DE213" s="70">
        <f>SUMPRODUCT($N205:DD205,$JY50:$NO50)</f>
        <v>570.41139339973563</v>
      </c>
      <c r="DF213" s="70">
        <f>SUMPRODUCT($N205:DE205,$JX50:$NO50)</f>
        <v>573.1078346393117</v>
      </c>
      <c r="DG213" s="70">
        <f>SUMPRODUCT($N205:DF205,$JW50:$NO50)</f>
        <v>575.45337338983018</v>
      </c>
      <c r="DH213" s="70">
        <f>SUMPRODUCT($N205:DG205,$JV50:$NO50)</f>
        <v>581.6869984723271</v>
      </c>
      <c r="DI213" s="70">
        <f>SUMPRODUCT($N205:DH205,$JU50:$NO50)</f>
        <v>587.62484319153452</v>
      </c>
      <c r="DJ213" s="70">
        <f>SUMPRODUCT($N205:DI205,$JT50:$NO50)</f>
        <v>590.86244878357229</v>
      </c>
      <c r="DK213" s="70">
        <f>SUMPRODUCT($N205:DJ205,$JS50:$NO50)</f>
        <v>588.87074358999018</v>
      </c>
      <c r="DL213" s="70">
        <f>SUMPRODUCT($N205:DK205,$JR50:$NO50)</f>
        <v>584.25499681053998</v>
      </c>
      <c r="DM213" s="70">
        <f>SUMPRODUCT($N205:DL205,$JQ50:$NO50)</f>
        <v>577.89228038667386</v>
      </c>
      <c r="DN213" s="70">
        <f>SUMPRODUCT($N205:DM205,$JP50:$NO50)</f>
        <v>569.68689138480829</v>
      </c>
      <c r="DO213" s="70">
        <f>SUMPRODUCT($N205:DN205,$JO50:$NO50)</f>
        <v>564.18289784183253</v>
      </c>
      <c r="DP213" s="70">
        <f>SUMPRODUCT($N205:DO205,$JN50:$NO50)</f>
        <v>561.09679687807807</v>
      </c>
      <c r="DQ213" s="70">
        <f>SUMPRODUCT($N205:DP205,$JM50:$NO50)</f>
        <v>557.49446432335117</v>
      </c>
      <c r="DR213" s="70">
        <f>SUMPRODUCT($N205:DQ205,$JL50:$NO50)</f>
        <v>557.04837415749091</v>
      </c>
      <c r="DS213" s="70">
        <f>SUMPRODUCT($N205:DR205,$JK50:$NO50)</f>
        <v>557.74988197765106</v>
      </c>
      <c r="DT213" s="70">
        <f>SUMPRODUCT($N205:DS205,$JJ50:$NO50)</f>
        <v>558.52079202438586</v>
      </c>
      <c r="DU213" s="70">
        <f>SUMPRODUCT($N205:DT205,$JI50:$NO50)</f>
        <v>559.66895857230054</v>
      </c>
      <c r="DV213" s="70">
        <f>SUMPRODUCT($N205:DU205,$JH50:$NO50)</f>
        <v>562.41820468996002</v>
      </c>
      <c r="DW213" s="70">
        <f>SUMPRODUCT($N205:DV205,$JG50:$NO50)</f>
        <v>565.23769340417027</v>
      </c>
      <c r="DX213" s="70">
        <f>SUMPRODUCT($N205:DW205,$JF50:$NO50)</f>
        <v>567.2708117885154</v>
      </c>
      <c r="DY213" s="70">
        <f>SUMPRODUCT($N205:DX205,$JE50:$NO50)</f>
        <v>569.37859134384291</v>
      </c>
      <c r="DZ213" s="70">
        <f>SUMPRODUCT($N205:DY205,$JD50:$NO50)</f>
        <v>571.88976761827689</v>
      </c>
      <c r="EA213" s="70">
        <f>SUMPRODUCT($N205:DZ205,$JC50:$NO50)</f>
        <v>573.10188152475939</v>
      </c>
      <c r="EB213" s="70">
        <f>SUMPRODUCT($N205:EA205,$JB50:$NO50)</f>
        <v>573.0693961750593</v>
      </c>
      <c r="EC213" s="70">
        <f>SUMPRODUCT($N205:EB205,$JA50:$NO50)</f>
        <v>573.77919952257059</v>
      </c>
      <c r="ED213" s="70">
        <f>SUMPRODUCT($N205:EC205,$IZ50:$NO50)</f>
        <v>573.91299552878218</v>
      </c>
      <c r="EE213" s="70">
        <f>SUMPRODUCT($N205:ED205,$IY50:$NO50)</f>
        <v>572.28800803091349</v>
      </c>
      <c r="EF213" s="70">
        <f>SUMPRODUCT($N205:EE205,$IX50:$NO50)</f>
        <v>571.70840318474563</v>
      </c>
      <c r="EG213" s="70">
        <f>SUMPRODUCT($N205:EF205,$IW50:$NO50)</f>
        <v>572.53535806386003</v>
      </c>
      <c r="EH213" s="70">
        <f>SUMPRODUCT($N205:EG205,$IV50:$NO50)</f>
        <v>573.11856816480429</v>
      </c>
      <c r="EI213" s="70">
        <f>SUMPRODUCT($N205:EH205,$IU50:$NO50)</f>
        <v>573.37545731755404</v>
      </c>
      <c r="EJ213" s="70">
        <f>SUMPRODUCT($N205:EI205,$IT50:$NO50)</f>
        <v>575.17847661117344</v>
      </c>
      <c r="EK213" s="70">
        <f>SUMPRODUCT($N205:EJ205,$IS50:$NO50)</f>
        <v>577.02924328283359</v>
      </c>
      <c r="EL213" s="70">
        <f>SUMPRODUCT($N205:EK205,$IR50:$NO50)</f>
        <v>577.61592262543923</v>
      </c>
      <c r="EM213" s="70">
        <f>SUMPRODUCT($N205:EL205,$IQ50:$NO50)</f>
        <v>578.94360119491512</v>
      </c>
      <c r="EN213" s="70">
        <f>SUMPRODUCT($N205:EM205,$IP50:$NO50)</f>
        <v>581.0713514677135</v>
      </c>
      <c r="EO213" s="70">
        <f>SUMPRODUCT($N205:EN205,$IO50:$NO50)</f>
        <v>582.32720471001505</v>
      </c>
      <c r="EP213" s="70">
        <f>SUMPRODUCT($N205:EO205,$IN50:$NO50)</f>
        <v>579.76854214234334</v>
      </c>
      <c r="EQ213" s="70">
        <f>SUMPRODUCT($N205:EP205,$IM50:$NO50)</f>
        <v>577.84471727715277</v>
      </c>
      <c r="ER213" s="70">
        <f>SUMPRODUCT($N205:EQ205,$IL50:$NO50)</f>
        <v>575.83814714090863</v>
      </c>
      <c r="ES213" s="70">
        <f>SUMPRODUCT($N205:ER205,$IK50:$NO50)</f>
        <v>572.27570479977817</v>
      </c>
      <c r="ET213" s="70">
        <f>SUMPRODUCT($N205:ES205,$IJ50:$NO50)</f>
        <v>570.96254876821149</v>
      </c>
      <c r="EU213" s="70">
        <f>SUMPRODUCT($N205:ET205,$II50:$NO50)</f>
        <v>571.20634774663108</v>
      </c>
      <c r="EV213" s="70">
        <f>SUMPRODUCT($N205:EU205,$IH50:$NO50)</f>
        <v>571.75868966831399</v>
      </c>
      <c r="EW213" s="70">
        <f>SUMPRODUCT($N205:EV205,$IG50:$NO50)</f>
        <v>573.61164559372617</v>
      </c>
      <c r="EX213" s="70">
        <f>SUMPRODUCT($N205:EW205,$IF50:$NO50)</f>
        <v>576.30564238350223</v>
      </c>
      <c r="EY213" s="70">
        <f>SUMPRODUCT($N205:EX205,$IE50:$NO50)</f>
        <v>579.32682621916297</v>
      </c>
      <c r="EZ213" s="70">
        <f>SUMPRODUCT($N205:EY205,$ID50:$NO50)</f>
        <v>581.76782335300175</v>
      </c>
      <c r="FA213" s="70">
        <f>SUMPRODUCT($N205:EZ205,$IC50:$NO50)</f>
        <v>584.56486583444939</v>
      </c>
      <c r="FB213" s="70">
        <f>SUMPRODUCT($N205:FA205,$IB50:$NO50)</f>
        <v>589.189128438034</v>
      </c>
      <c r="FC213" s="70">
        <f>SUMPRODUCT($N205:FB205,$IA50:$NO50)</f>
        <v>594.00185830300745</v>
      </c>
      <c r="FD213" s="70">
        <f>SUMPRODUCT($N205:FC205,$HZ50:$NO50)</f>
        <v>597.58229554302534</v>
      </c>
      <c r="FE213" s="70">
        <f>SUMPRODUCT($N205:FD205,$HY50:$NO50)</f>
        <v>603.81778544213341</v>
      </c>
      <c r="FF213" s="70">
        <f>SUMPRODUCT($N205:FE205,$HX50:$NO50)</f>
        <v>612.27084000309048</v>
      </c>
      <c r="FG213" s="70">
        <f>SUMPRODUCT($N205:FF205,$HW50:$NO50)</f>
        <v>619.32575518628641</v>
      </c>
      <c r="FH213" s="70">
        <f>SUMPRODUCT($N205:FG205,$HV50:$NO50)</f>
        <v>626.80040440298342</v>
      </c>
      <c r="FI213" s="70">
        <f>SUMPRODUCT($N205:FH205,$HU50:$NO50)</f>
        <v>637.25065867515457</v>
      </c>
      <c r="FJ213" s="70">
        <f>SUMPRODUCT($N205:FI205,$HT50:$NO50)</f>
        <v>644.33645890321054</v>
      </c>
      <c r="FK213" s="70">
        <f>SUMPRODUCT($N205:FJ205,$HS50:$NO50)</f>
        <v>648.18632571627927</v>
      </c>
      <c r="FL213" s="70">
        <f>SUMPRODUCT($N205:FK205,$HR50:$NO50)</f>
        <v>653.76471634683378</v>
      </c>
      <c r="FM213" s="70">
        <f>SUMPRODUCT($N205:FL205,$HQ50:$NO50)</f>
        <v>661.8493158001944</v>
      </c>
      <c r="FN213" s="70">
        <f>SUMPRODUCT($N205:FM205,$HP50:$NO50)</f>
        <v>668.99918803692299</v>
      </c>
      <c r="FO213" s="70">
        <f>SUMPRODUCT($N205:FN205,$HO50:$NO50)</f>
        <v>676.83379510817247</v>
      </c>
      <c r="FP213" s="70">
        <f>SUMPRODUCT($N205:FO205,$HN50:$NO50)</f>
        <v>687.43539880832327</v>
      </c>
      <c r="FQ213" s="70">
        <f>SUMPRODUCT($N205:FP205,$HM50:$NO50)</f>
        <v>694.84919422124756</v>
      </c>
      <c r="FR213" s="70">
        <f>SUMPRODUCT($N205:FQ205,$HL50:$NO50)</f>
        <v>699.07493899162216</v>
      </c>
      <c r="FS213" s="70">
        <f>SUMPRODUCT($N205:FR205,$HK50:$NO50)</f>
        <v>704.68667541219304</v>
      </c>
      <c r="FT213" s="70">
        <f>SUMPRODUCT($N205:FS205,$HJ50:$NO50)</f>
        <v>719.31795217846786</v>
      </c>
      <c r="FU213" s="70">
        <f>SUMPRODUCT($N205:FT205,$HI50:$NO50)</f>
        <v>732.16465560600625</v>
      </c>
      <c r="FV213" s="70">
        <f>SUMPRODUCT($N205:FU205,$HH50:$NO50)</f>
        <v>744.40109133285523</v>
      </c>
      <c r="FW213" s="70">
        <f>SUMPRODUCT($N205:FV205,$HG50:$NO50)</f>
        <v>759.22008309028411</v>
      </c>
      <c r="FX213" s="70">
        <f>SUMPRODUCT($N205:FW205,$HF50:$NO50)</f>
        <v>768.29832766082097</v>
      </c>
      <c r="FY213" s="70">
        <f>SUMPRODUCT($N205:FX205,$HE50:$NO50)</f>
        <v>773.38209880171939</v>
      </c>
      <c r="FZ213" s="70">
        <f>SUMPRODUCT($N205:FY205,$HD50:$NO50)</f>
        <v>780.01999942948942</v>
      </c>
      <c r="GA213" s="70">
        <f>SUMPRODUCT($N205:FZ205,$HC50:$NO50)</f>
        <v>781.2915702988671</v>
      </c>
      <c r="GB213" s="70">
        <f>SUMPRODUCT($N205:GA205,$HB50:$NO50)</f>
        <v>782.83509830406342</v>
      </c>
      <c r="GC213" s="70">
        <f>SUMPRODUCT($N205:GB205,$HA50:$NO50)</f>
        <v>783.53413900370276</v>
      </c>
      <c r="GD213" s="70">
        <f>SUMPRODUCT($N205:GC205,$GZ50:$NO50)</f>
        <v>783.62521056535195</v>
      </c>
      <c r="GE213" s="70">
        <f>SUMPRODUCT($N205:GD205,$GY50:$NO50)</f>
        <v>783.47517655421711</v>
      </c>
      <c r="GF213" s="70">
        <f>SUMPRODUCT($N205:GE205,$GX50:$NO50)</f>
        <v>783.02878961982572</v>
      </c>
      <c r="GG213" s="70">
        <f>SUMPRODUCT($N205:GF205,$GW50:$NO50)</f>
        <v>779.41541530182076</v>
      </c>
      <c r="GH213" s="70">
        <f>SUMPRODUCT($N205:GG205,$GV50:$NO50)</f>
        <v>775.41546267408444</v>
      </c>
      <c r="GI213" s="70">
        <f>SUMPRODUCT($N205:GH205,$GU50:$NO50)</f>
        <v>773.20762613246382</v>
      </c>
      <c r="GJ213" s="70">
        <f>SUMPRODUCT($N205:GI205,$GT50:$NO50)</f>
        <v>765.6471024202624</v>
      </c>
      <c r="GK213" s="70">
        <f>SUMPRODUCT($N205:GJ205,$GS50:$NO50)</f>
        <v>752.95708850883</v>
      </c>
      <c r="GL213" s="70">
        <f>SUMPRODUCT($N205:GK205,$GR50:$NO50)</f>
        <v>741.38272666701994</v>
      </c>
      <c r="GM213" s="70">
        <f>SUMPRODUCT($N205:GL205,$GQ50:$NO50)</f>
        <v>728.81794569038141</v>
      </c>
      <c r="GN213" s="70">
        <f>SUMPRODUCT($N205:GM205,$GP50:$NO50)</f>
        <v>710.83647980155627</v>
      </c>
      <c r="GO213" s="70">
        <f>SUMPRODUCT($N205:GN205,$GO50:$NO50)</f>
        <v>700.48539829724848</v>
      </c>
      <c r="GP213" s="70">
        <f>SUMPRODUCT($N205:GO205,$GN50:$NO50)</f>
        <v>696.9191883511935</v>
      </c>
      <c r="GQ213" s="70">
        <f>SUMPRODUCT($N205:GP205,$GM50:$NO50)</f>
        <v>691.04363489945354</v>
      </c>
      <c r="GR213" s="70">
        <f>SUMPRODUCT($N205:GQ205,$GL50:$NO50)</f>
        <v>680.58156016119074</v>
      </c>
      <c r="GS213" s="70">
        <f>SUMPRODUCT($N205:GR205,$GK50:$NO50)</f>
        <v>670.99093167187732</v>
      </c>
      <c r="GT213" s="70">
        <f>SUMPRODUCT($N205:GS205,$GJ50:$NO50)</f>
        <v>660.59006051609674</v>
      </c>
      <c r="GU213" s="70">
        <f>SUMPRODUCT($N205:GT205,$GI50:$NO50)</f>
        <v>645.19975708551863</v>
      </c>
      <c r="GV213" s="70">
        <f>SUMPRODUCT($N205:GU205,$GH50:$NO50)</f>
        <v>636.8359942861423</v>
      </c>
      <c r="GW213" s="70">
        <f>SUMPRODUCT($N205:GV205,$GG50:$NO50)</f>
        <v>634.56838131239579</v>
      </c>
      <c r="GX213" s="70">
        <f>SUMPRODUCT($N205:GW205,$GF50:$NO50)</f>
        <v>629.94066765834054</v>
      </c>
      <c r="GY213" s="70">
        <f>SUMPRODUCT($N205:GX205,$GE50:$NO50)</f>
        <v>606.39669370877527</v>
      </c>
      <c r="GZ213" s="70">
        <f>SUMPRODUCT($N205:GY205,$GD50:$NO50)</f>
        <v>586.61967382148703</v>
      </c>
      <c r="HA213" s="70">
        <f>SUMPRODUCT($N205:GZ205,$GC50:$NO50)</f>
        <v>567.52923226198004</v>
      </c>
      <c r="HB213" s="70">
        <f>SUMPRODUCT($N205:HA205,$GB50:$NO50)</f>
        <v>544.34720255440732</v>
      </c>
      <c r="HC213" s="70">
        <f>SUMPRODUCT($N205:HB205,$GA50:$NO50)</f>
        <v>533.09585854751151</v>
      </c>
      <c r="HD213" s="70">
        <f>SUMPRODUCT($N205:HC205,$FZ50:$NO50)</f>
        <v>530.56577636135637</v>
      </c>
      <c r="HE213" s="70">
        <f>SUMPRODUCT($N205:HD205,$FY50:$NO50)</f>
        <v>524.4434158272245</v>
      </c>
      <c r="HF213" s="70">
        <f>SUMPRODUCT($N205:HE205,$FX50:$NO50)</f>
        <v>529.68993225049314</v>
      </c>
      <c r="HG213" s="70">
        <f>SUMPRODUCT($N205:HF205,$FW50:$NO50)</f>
        <v>535.35755968006333</v>
      </c>
      <c r="HH213" s="70">
        <f>SUMPRODUCT($N205:HG205,$FV50:$NO50)</f>
        <v>538.192363909498</v>
      </c>
      <c r="HI213" s="70">
        <f>SUMPRODUCT($N205:HH205,$FU50:$NO50)</f>
        <v>545.52356242703331</v>
      </c>
      <c r="HJ213" s="70">
        <f>SUMPRODUCT($N205:HI205,$FT50:$NO50)</f>
        <v>559.6199360127448</v>
      </c>
      <c r="HK213" s="70">
        <f>SUMPRODUCT($N205:HJ205,$FS50:$NO50)</f>
        <v>570.4868998996227</v>
      </c>
      <c r="HL213" s="70">
        <f>SUMPRODUCT($N205:HK205,$FR50:$NO50)</f>
        <v>580.48042748501041</v>
      </c>
      <c r="HM213" s="70">
        <f>SUMPRODUCT($N205:HL205,$FQ50:$NO50)</f>
        <v>595.57146634058552</v>
      </c>
      <c r="HN213" s="70">
        <f>SUMPRODUCT($N205:HM205,$FP50:$NO50)</f>
        <v>600.74269146234997</v>
      </c>
      <c r="HO213" s="70">
        <f>SUMPRODUCT($N205:HN205,$FO50:$NO50)</f>
        <v>595.84789204409458</v>
      </c>
      <c r="HP213" s="70">
        <f>SUMPRODUCT($N205:HO205,$FN50:$NO50)</f>
        <v>593.20213717225931</v>
      </c>
      <c r="HQ213" s="70">
        <f>SUMPRODUCT($N205:HP205,$FM50:$NO50)</f>
        <v>596.56157242596373</v>
      </c>
      <c r="HR213" s="70">
        <f>SUMPRODUCT($N205:HQ205,$FL50:$NO50)</f>
        <v>596.07217288848756</v>
      </c>
      <c r="HS213" s="70">
        <f>SUMPRODUCT($N205:HR205,$FK50:$NO50)</f>
        <v>598.71479387696627</v>
      </c>
      <c r="HT213" s="70">
        <f>SUMPRODUCT($N205:HS205,$FJ50:$NO50)</f>
        <v>608.49547958104984</v>
      </c>
      <c r="HU213" s="70">
        <f>SUMPRODUCT($N205:HT205,$FI50:$NO50)</f>
        <v>610.55700600147816</v>
      </c>
      <c r="HV213" s="70">
        <f>SUMPRODUCT($N205:HU205,$FH50:$NO50)</f>
        <v>603.4760193026957</v>
      </c>
      <c r="HW213" s="70">
        <f>SUMPRODUCT($N205:HV205,$FG50:$NO50)</f>
        <v>598.49625767966904</v>
      </c>
      <c r="HX213" s="70">
        <f>SUMPRODUCT($N205:HW205,$FF50:$NO50)</f>
        <v>614.10301960691572</v>
      </c>
      <c r="HY213" s="70">
        <f>SUMPRODUCT($N205:HX205,$FE50:$NO50)</f>
        <v>624.43730881288309</v>
      </c>
      <c r="HZ213" s="70">
        <f>SUMPRODUCT($N205:HY205,$FD50:$NO50)</f>
        <v>635.25597929536605</v>
      </c>
      <c r="IA213" s="70">
        <f>SUMPRODUCT($N205:HZ205,$FC50:$NO50)</f>
        <v>652.56223873825547</v>
      </c>
      <c r="IB213" s="70">
        <f>SUMPRODUCT($N205:IA205,$FB50:$NO50)</f>
        <v>656.8717276567794</v>
      </c>
      <c r="IC213" s="70">
        <f>SUMPRODUCT($N205:IB205,$FA50:$NO50)</f>
        <v>642.3037463646117</v>
      </c>
      <c r="ID213" s="70">
        <f>SUMPRODUCT($N205:IC205,$EZ50:$NO50)</f>
        <v>631.07869737699491</v>
      </c>
      <c r="IE213" s="70">
        <f>SUMPRODUCT($N205:ID205,$EY50:$NO50)</f>
        <v>614.42800823255334</v>
      </c>
      <c r="IF213" s="70">
        <f>SUMPRODUCT($N205:IE205,$EX50:$NO50)</f>
        <v>596.21461907384742</v>
      </c>
      <c r="IG213" s="70">
        <f>SUMPRODUCT($N205:IF205,$EW50:$NO50)</f>
        <v>583.14861672824804</v>
      </c>
      <c r="IH213" s="70">
        <f>SUMPRODUCT($N205:IG205,$EV50:$NO50)</f>
        <v>577.26026001881837</v>
      </c>
      <c r="II213" s="70">
        <f>SUMPRODUCT($N205:IH205,$EU50:$NO50)</f>
        <v>569.02675782502365</v>
      </c>
      <c r="IJ213" s="70">
        <f>SUMPRODUCT($N205:II205,$ET50:$NO50)</f>
        <v>564.09420862285469</v>
      </c>
      <c r="IK213" s="70">
        <f>SUMPRODUCT($N205:IJ205,$ES50:$NO50)</f>
        <v>558.8611818981791</v>
      </c>
      <c r="IL213" s="70">
        <f>SUMPRODUCT($N205:IK205,$ER50:$NO50)</f>
        <v>555.20485060011868</v>
      </c>
      <c r="IM213" s="70">
        <f>SUMPRODUCT($N205:IL205,$EQ50:$NO50)</f>
        <v>551.61301116923494</v>
      </c>
      <c r="IN213" s="70">
        <f>SUMPRODUCT($N205:IM205,$EP50:$NO50)</f>
        <v>546.60939123764899</v>
      </c>
      <c r="IO213" s="70">
        <f>SUMPRODUCT($N205:IN205,$EO50:$NO50)</f>
        <v>540.84074643327074</v>
      </c>
      <c r="IP213" s="70">
        <f>SUMPRODUCT($N205:IO205,$EN50:$NO50)</f>
        <v>534.17989917143734</v>
      </c>
      <c r="IQ213" s="70">
        <f>SUMPRODUCT($N205:IP205,$EM50:$NO50)</f>
        <v>525.61063631739205</v>
      </c>
      <c r="IR213" s="70">
        <f>SUMPRODUCT($N205:IQ205,$EL50:$NO50)</f>
        <v>515.97683055599316</v>
      </c>
      <c r="IS213" s="70">
        <f>SUMPRODUCT($N205:IR205,$EK50:$NO50)</f>
        <v>511.15421751081516</v>
      </c>
      <c r="IT213" s="70">
        <f>SUMPRODUCT($N205:IS205,$EJ50:$NO50)</f>
        <v>508.41160789849391</v>
      </c>
      <c r="IU213" s="70">
        <f>SUMPRODUCT($N205:IT205,$EI50:$NO50)</f>
        <v>505.6085752842265</v>
      </c>
      <c r="IV213" s="70">
        <f>SUMPRODUCT($N205:IU205,$EH50:$NO50)</f>
        <v>502.55302278715527</v>
      </c>
      <c r="IW213" s="70">
        <f>SUMPRODUCT($N205:IV205,$EG50:$NO50)</f>
        <v>498.16561239690515</v>
      </c>
      <c r="IX213" s="70">
        <f>SUMPRODUCT($N205:IW205,$EF50:$NO50)</f>
        <v>492.15237164038683</v>
      </c>
      <c r="IY213" s="70">
        <f>SUMPRODUCT($N205:IX205,$EE50:$NO50)</f>
        <v>485.16024070070125</v>
      </c>
      <c r="IZ213" s="70">
        <f>SUMPRODUCT($N205:IY205,$ED50:$NO50)</f>
        <v>482.55407714872825</v>
      </c>
      <c r="JA213" s="70">
        <f>SUMPRODUCT($N205:IZ205,$EC50:$NO50)</f>
        <v>481.33941286704942</v>
      </c>
      <c r="JB213" s="70">
        <f>SUMPRODUCT($N205:JA205,$EB50:$NO50)</f>
        <v>479.41730371987086</v>
      </c>
      <c r="JC213" s="70">
        <f>SUMPRODUCT($N205:JB205,$EA50:$NO50)</f>
        <v>470.92053639673492</v>
      </c>
      <c r="JD213" s="70">
        <f>SUMPRODUCT($N205:JC205,$DZ50:$NO50)</f>
        <v>461.00334361754079</v>
      </c>
      <c r="JE213" s="70">
        <f>SUMPRODUCT($N205:JD205,$DY50:$NO50)</f>
        <v>449.4117049764526</v>
      </c>
      <c r="JF213" s="70">
        <f>SUMPRODUCT($N205:JE205,$DX50:$NO50)</f>
        <v>436.41298523047323</v>
      </c>
      <c r="JG213" s="70">
        <f>SUMPRODUCT($N205:JF205,$DW50:$NO50)</f>
        <v>426.73197898248134</v>
      </c>
      <c r="JH213" s="70">
        <f>SUMPRODUCT($N205:JG205,$DV50:$NO50)</f>
        <v>420.06988349550818</v>
      </c>
      <c r="JI213" s="70">
        <f>SUMPRODUCT($N205:JH205,$DU50:$NO50)</f>
        <v>413.05306031633205</v>
      </c>
      <c r="JJ213" s="70">
        <f>SUMPRODUCT($N205:JI205,$DT50:$NO50)</f>
        <v>410.93651072614193</v>
      </c>
      <c r="JK213" s="70">
        <f>SUMPRODUCT($N205:JJ205,$DS50:$NO50)</f>
        <v>407.96421533722139</v>
      </c>
      <c r="JL213" s="70">
        <f>SUMPRODUCT($N205:JK205,$DR50:$NO50)</f>
        <v>406.61064302200975</v>
      </c>
      <c r="JM213" s="70">
        <f>SUMPRODUCT($N205:JL205,$DQ50:$NO50)</f>
        <v>406.28271086704433</v>
      </c>
      <c r="JN213" s="70">
        <f>SUMPRODUCT($N205:JM205,$DP50:$NO50)</f>
        <v>406.5744956400888</v>
      </c>
      <c r="JO213" s="70">
        <f>SUMPRODUCT($N205:JN205,$DO50:$NO50)</f>
        <v>407.12319493619503</v>
      </c>
      <c r="JP213" s="70">
        <f>SUMPRODUCT($N205:JO205,$DN50:$NO50)</f>
        <v>410.5413180714545</v>
      </c>
      <c r="JQ213" s="70">
        <f>SUMPRODUCT($N205:JP205,$DM50:$NO50)</f>
        <v>414.08014226909671</v>
      </c>
      <c r="JR213" s="70">
        <f>SUMPRODUCT($N205:JQ205,$DL50:$NO50)</f>
        <v>415.46248385655974</v>
      </c>
      <c r="JS213" s="70">
        <f>SUMPRODUCT($N205:JR205,$DK50:$NO50)</f>
        <v>421.10305889877196</v>
      </c>
      <c r="JT213" s="70">
        <f>SUMPRODUCT($N205:JS205,$DJ50:$NO50)</f>
        <v>431.13400709944187</v>
      </c>
      <c r="JU213" s="70">
        <f>SUMPRODUCT($N205:JT205,$DI50:$NO50)</f>
        <v>440.27848359409199</v>
      </c>
      <c r="JV213" s="70">
        <f>SUMPRODUCT($N205:JU205,$DH50:$NO50)</f>
        <v>450.17218114553049</v>
      </c>
      <c r="JW213" s="70">
        <f>SUMPRODUCT($N205:JV205,$DG50:$NO50)</f>
        <v>464.89294381541106</v>
      </c>
      <c r="JX213" s="70">
        <f>SUMPRODUCT($N205:JW205,$DF50:$NO50)</f>
        <v>473.01952588150669</v>
      </c>
      <c r="JY213" s="70">
        <f>SUMPRODUCT($N205:JX205,$DE50:$NO50)</f>
        <v>475.0271844450312</v>
      </c>
      <c r="JZ213" s="70">
        <f>SUMPRODUCT($N205:JY205,$DD50:$NO50)</f>
        <v>478.98975287122079</v>
      </c>
      <c r="KA213" s="70">
        <f>SUMPRODUCT($N205:JZ205,$DC50:$NO50)</f>
        <v>487.11013664527013</v>
      </c>
      <c r="KB213" s="70">
        <f>SUMPRODUCT($N205:KA205,$DB50:$NO50)</f>
        <v>494.68484309004037</v>
      </c>
      <c r="KC213" s="70">
        <f>SUMPRODUCT($N205:KB205,$DA50:$NO50)</f>
        <v>502.75066447012</v>
      </c>
      <c r="KD213" s="70">
        <f>SUMPRODUCT($N205:KC205,$CZ50:$NO50)</f>
        <v>515.18669674050489</v>
      </c>
      <c r="KE213" s="70">
        <f>SUMPRODUCT($N205:KD205,$CY50:$NO50)</f>
        <v>521.39685633916622</v>
      </c>
      <c r="KF213" s="70">
        <f>SUMPRODUCT($N205:KE205,$CX50:$NO50)</f>
        <v>521.82926157678594</v>
      </c>
      <c r="KG213" s="70">
        <f>SUMPRODUCT($N205:KF205,$CW50:$NO50)</f>
        <v>524.11168345021179</v>
      </c>
      <c r="KH213" s="70">
        <f>SUMPRODUCT($N205:KG205,$CV50:$NO50)</f>
        <v>542.82566082584106</v>
      </c>
      <c r="KI213" s="70">
        <f>SUMPRODUCT($N205:KH205,$CU50:$NO50)</f>
        <v>559.89304641434683</v>
      </c>
      <c r="KJ213" s="70">
        <f>SUMPRODUCT($N205:KI205,$CT50:$NO50)</f>
        <v>575.80278511893937</v>
      </c>
      <c r="KK213" s="70">
        <f>SUMPRODUCT($N205:KJ205,$CS50:$NO50)</f>
        <v>596.11586362237358</v>
      </c>
      <c r="KL213" s="70">
        <f>SUMPRODUCT($N205:KK205,$CR50:$NO50)</f>
        <v>606.86809942823129</v>
      </c>
      <c r="KM213" s="70">
        <f>SUMPRODUCT($N205:KL205,$CQ50:$NO50)</f>
        <v>611.06431791763623</v>
      </c>
      <c r="KN213" s="70">
        <f>SUMPRODUCT($N205:KM205,$CP50:$NO50)</f>
        <v>615.3911597444536</v>
      </c>
      <c r="KO213" s="70">
        <f>SUMPRODUCT($N205:KN205,$CO50:$NO50)</f>
        <v>614.82506097949135</v>
      </c>
      <c r="KP213" s="70">
        <f>SUMPRODUCT($N205:KO205,$CN50:$NO50)</f>
        <v>614.58437432400331</v>
      </c>
      <c r="KQ213" s="70">
        <f>SUMPRODUCT($N205:KP205,$CM50:$NO50)</f>
        <v>613.09091068624582</v>
      </c>
      <c r="KR213" s="70">
        <f>SUMPRODUCT($N205:KQ205,$CL50:$NO50)</f>
        <v>613.36966501575341</v>
      </c>
      <c r="KS213" s="70">
        <f>SUMPRODUCT($N205:KR205,$CK50:$NO50)</f>
        <v>615.61585559968626</v>
      </c>
      <c r="KT213" s="70">
        <f>SUMPRODUCT($N205:KS205,$CJ50:$NO50)</f>
        <v>614.26208272966198</v>
      </c>
      <c r="KU213" s="70">
        <f>SUMPRODUCT($N205:KT205,$CI50:$NO50)</f>
        <v>611.03431796999564</v>
      </c>
      <c r="KV213" s="70">
        <f>SUMPRODUCT($N205:KU205,$CH50:$NO50)</f>
        <v>616.49764879122199</v>
      </c>
      <c r="KW213" s="70">
        <f>SUMPRODUCT($N205:KV205,$CG50:$NO50)</f>
        <v>621.47604948383957</v>
      </c>
      <c r="KX213" s="70">
        <f>SUMPRODUCT($N205:KW205,$CF50:$NO50)</f>
        <v>619.57400363259899</v>
      </c>
      <c r="KY213" s="70">
        <f>SUMPRODUCT($N205:KX205,$CE50:$NO50)</f>
        <v>621.6568272291978</v>
      </c>
      <c r="KZ213" s="70">
        <f>SUMPRODUCT($N205:KY205,$CD50:$NO50)</f>
        <v>627.5068433507148</v>
      </c>
      <c r="LA213" s="70">
        <f>SUMPRODUCT($N205:KZ205,$CC50:$NO50)</f>
        <v>620.47812276737295</v>
      </c>
      <c r="LB213" s="70">
        <f>SUMPRODUCT($N205:LA205,$CB50:$NO50)</f>
        <v>616.09642588096267</v>
      </c>
      <c r="LC213" s="70">
        <f>SUMPRODUCT($N205:LB205,$CA50:$NO50)</f>
        <v>623.07556257054898</v>
      </c>
      <c r="LD213" s="70">
        <f>SUMPRODUCT($N205:LC205,$BZ50:$NO50)</f>
        <v>632.10978358303885</v>
      </c>
      <c r="LE213" s="70">
        <f>SUMPRODUCT($N205:LD205,$BY50:$NO50)</f>
        <v>634.64492249728414</v>
      </c>
      <c r="LF213" s="70">
        <f>SUMPRODUCT($N205:LE205,$BX50:$NO50)</f>
        <v>640.5823677637735</v>
      </c>
      <c r="LG213" s="70">
        <f>SUMPRODUCT($N205:LF205,$BW50:$NO50)</f>
        <v>649.42353547439313</v>
      </c>
      <c r="LH213" s="70">
        <f>SUMPRODUCT($N205:LG205,$BV50:$NO50)</f>
        <v>646.66907956009436</v>
      </c>
      <c r="LI213" s="70">
        <f>SUMPRODUCT($N205:LH205,$BU50:$NO50)</f>
        <v>646.23486186479295</v>
      </c>
      <c r="LJ213" s="70">
        <f>SUMPRODUCT($N205:LI205,$BT50:$NO50)</f>
        <v>656.17074812551186</v>
      </c>
      <c r="LK213" s="70">
        <f>SUMPRODUCT($N205:LJ205,$BS50:$NO50)</f>
        <v>680.13493397608431</v>
      </c>
      <c r="LL213" s="70">
        <f>SUMPRODUCT($N205:LK205,$BR50:$NO50)</f>
        <v>680.46481460179575</v>
      </c>
      <c r="LM213" s="70">
        <f>SUMPRODUCT($N205:LL205,$BQ50:$NO50)</f>
        <v>683.09171656768444</v>
      </c>
      <c r="LN213" s="70">
        <f>SUMPRODUCT($N205:LM205,$BP50:$NO50)</f>
        <v>690.1882184097642</v>
      </c>
      <c r="LO213" s="70">
        <f>SUMPRODUCT($N205:LN205,$BO50:$NO50)</f>
        <v>680.51023294509662</v>
      </c>
      <c r="LP213" s="70">
        <f>SUMPRODUCT($N205:LO205,$BN50:$NO50)</f>
        <v>675.77669265933514</v>
      </c>
      <c r="LQ213" s="70">
        <f>SUMPRODUCT($N205:LP205,$BM50:$NO50)</f>
        <v>681.71734143729941</v>
      </c>
      <c r="LR213" s="70">
        <f>SUMPRODUCT($N205:LQ205,$BL50:$NO50)</f>
        <v>677.80092106370284</v>
      </c>
      <c r="LS213" s="70">
        <f>SUMPRODUCT($N205:LR205,$BK50:$NO50)</f>
        <v>681.95885663636193</v>
      </c>
      <c r="LT213" s="70">
        <f>SUMPRODUCT($N205:LS205,$BJ50:$NO50)</f>
        <v>685.97801372622462</v>
      </c>
      <c r="LU213" s="70">
        <f>SUMPRODUCT($N205:LT205,$BI50:$NO50)</f>
        <v>690.19322838589858</v>
      </c>
      <c r="LV213" s="70">
        <f>SUMPRODUCT($N205:LU205,$BH50:$NO50)</f>
        <v>692.35708257015494</v>
      </c>
      <c r="LW213" s="70">
        <f>SUMPRODUCT($N205:LV205,$BG50:$NO50)</f>
        <v>695.49054321672691</v>
      </c>
      <c r="LX213" s="70">
        <f>SUMPRODUCT($N205:LW205,$BF50:$NO50)</f>
        <v>698.87171479033532</v>
      </c>
      <c r="LY213" s="70">
        <f>SUMPRODUCT($N205:LX205,$BE50:$NO50)</f>
        <v>702.57938659696777</v>
      </c>
      <c r="LZ213" s="70">
        <f>SUMPRODUCT($N205:LY205,$BD50:$NO50)</f>
        <v>704.82862866659286</v>
      </c>
      <c r="MA213" s="70">
        <f>SUMPRODUCT($N205:LZ205,$BC50:$NO50)</f>
        <v>705.31739739672616</v>
      </c>
      <c r="MB213" s="70">
        <f>SUMPRODUCT($N205:MA205,$BB50:$NO50)</f>
        <v>704.31328610427352</v>
      </c>
      <c r="MC213" s="70">
        <f>SUMPRODUCT($N205:MB205,$BA50:$NO50)</f>
        <v>701.30837067613959</v>
      </c>
      <c r="MD213" s="70">
        <f>SUMPRODUCT($N205:MC205,$AZ50:$NO50)</f>
        <v>698.56136908469864</v>
      </c>
      <c r="ME213" s="70">
        <f>SUMPRODUCT($N205:MD205,$AY50:$NO50)</f>
        <v>695.55099623781837</v>
      </c>
      <c r="MF213" s="70">
        <f>SUMPRODUCT($N205:ME205,$AX50:$NO50)</f>
        <v>695.36949741234889</v>
      </c>
      <c r="MG213" s="70">
        <f>SUMPRODUCT($N205:MF205,$AW50:$NO50)</f>
        <v>695.68259555582995</v>
      </c>
      <c r="MH213" s="70">
        <f>SUMPRODUCT($N205:MG205,$AV50:$NO50)</f>
        <v>695.60260761413599</v>
      </c>
      <c r="MI213" s="70">
        <f>SUMPRODUCT($N205:MH205,$AU50:$NO50)</f>
        <v>694.53795910977317</v>
      </c>
      <c r="MJ213" s="70">
        <f>SUMPRODUCT($N205:MI205,$AT50:$NO50)</f>
        <v>691.56545303780433</v>
      </c>
      <c r="MK213" s="70">
        <f>SUMPRODUCT($N205:MJ205,$AS50:$NO50)</f>
        <v>689.66425967739326</v>
      </c>
      <c r="ML213" s="70">
        <f>SUMPRODUCT($N205:MK205,$AR50:$NO50)</f>
        <v>687.27649443332859</v>
      </c>
      <c r="MM213" s="70">
        <f>SUMPRODUCT($N205:ML205,$AQ50:$NO50)</f>
        <v>687.62204459233283</v>
      </c>
      <c r="MN213" s="70">
        <f>SUMPRODUCT($N205:MM205,$AP50:$NO50)</f>
        <v>688.04608337384582</v>
      </c>
      <c r="MO213" s="70">
        <f>SUMPRODUCT($N205:MN205,$AO50:$NO50)</f>
        <v>687.81241070822909</v>
      </c>
      <c r="MP213" s="70">
        <f>SUMPRODUCT($N205:MO205,$AN50:$NO50)</f>
        <v>682.36072697105067</v>
      </c>
      <c r="MQ213" s="70">
        <f>SUMPRODUCT($N205:MP205,$AM50:$NO50)</f>
        <v>675.25467687408013</v>
      </c>
      <c r="MR213" s="70">
        <f>SUMPRODUCT($N205:MQ205,$AL50:$NO50)</f>
        <v>669.70733295317916</v>
      </c>
      <c r="MS213" s="70">
        <f>SUMPRODUCT($N205:MR205,$AK50:$NO50)</f>
        <v>663.93979802644549</v>
      </c>
      <c r="MT213" s="70">
        <f>SUMPRODUCT($N205:MS205,$AJ50:$NO50)</f>
        <v>659.88241179921056</v>
      </c>
      <c r="MU213" s="70">
        <f>SUMPRODUCT($N205:MT205,$AI50:$NO50)</f>
        <v>660.43669875918863</v>
      </c>
      <c r="MV213" s="70">
        <f>SUMPRODUCT($N205:MU205,$AH50:$NO50)</f>
        <v>660.04592258314176</v>
      </c>
      <c r="MW213" s="70">
        <f>SUMPRODUCT($N205:MV205,$AG50:$NO50)</f>
        <v>661.90181204573355</v>
      </c>
      <c r="MX213" s="70">
        <f>SUMPRODUCT($N205:MW205,$AF50:$NO50)</f>
        <v>663.57478132393169</v>
      </c>
      <c r="MY213" s="70">
        <f>SUMPRODUCT($N205:MX205,$AE50:$NO50)</f>
        <v>665.33026809027308</v>
      </c>
      <c r="MZ213" s="70">
        <f>SUMPRODUCT($N205:MY205,$AD50:$NO50)</f>
        <v>666.57678473230055</v>
      </c>
      <c r="NA213" s="70">
        <f>SUMPRODUCT($N205:MZ205,$AC50:$NO50)</f>
        <v>668.20257185355274</v>
      </c>
      <c r="NB213" s="70">
        <f>SUMPRODUCT($N205:NA205,$AB50:$NO50)</f>
        <v>669.72611666076182</v>
      </c>
      <c r="NC213" s="70">
        <f>SUMPRODUCT($N205:NB205,$AA50:$NO50)</f>
        <v>670.64458795559642</v>
      </c>
      <c r="ND213" s="70">
        <f>SUMPRODUCT($N205:NC205,$Z50:$NO50)</f>
        <v>670.92884903420236</v>
      </c>
      <c r="NE213" s="70">
        <f>SUMPRODUCT($N205:ND205,$Y50:$NO50)</f>
        <v>670.91542848779818</v>
      </c>
      <c r="NF213" s="70">
        <f>SUMPRODUCT($N205:NE205,$X50:$NO50)</f>
        <v>670.83272825953122</v>
      </c>
      <c r="NG213" s="70">
        <f>SUMPRODUCT($N205:NF205,$W50:$NO50)</f>
        <v>670.53042160617224</v>
      </c>
      <c r="NH213" s="70">
        <f>SUMPRODUCT($N205:NG205,$V50:$NO50)</f>
        <v>670.75697034790926</v>
      </c>
      <c r="NI213" s="70">
        <f>SUMPRODUCT($N205:NH205,$U50:$NO50)</f>
        <v>671.06928182119668</v>
      </c>
      <c r="NJ213" s="70">
        <f>SUMPRODUCT($N205:NI205,$T50:$NO50)</f>
        <v>671.16122426390291</v>
      </c>
      <c r="NK213" s="70">
        <f>SUMPRODUCT($N205:NJ205,$S50:$NO50)</f>
        <v>670.6757265971911</v>
      </c>
      <c r="NL213" s="70">
        <f>SUMPRODUCT($N205:NK205,$R50:$NO50)</f>
        <v>669.90239184540428</v>
      </c>
      <c r="NM213" s="70">
        <f>SUMPRODUCT($N205:NL205,$Q50:$NO50)</f>
        <v>669.12234603965965</v>
      </c>
      <c r="NN213" s="70">
        <f>SUMPRODUCT($N205:NM205,$P50:$NO50)</f>
        <v>668.03688590559614</v>
      </c>
      <c r="NO213" s="71">
        <f>SUMPRODUCT($N205:NN205,$O50:$NO50)</f>
        <v>667.48581082628914</v>
      </c>
      <c r="NP213" s="14"/>
      <c r="NQ213" s="14"/>
    </row>
    <row r="214" spans="1:381" s="31" customFormat="1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32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</row>
    <row r="215" spans="1:381" s="10" customFormat="1" x14ac:dyDescent="0.2">
      <c r="A215" s="8"/>
      <c r="B215" s="8"/>
      <c r="C215" s="138" t="str">
        <f>OFMOR_FFF_0!C215</f>
        <v>COGS_GMV</v>
      </c>
      <c r="D215" s="138"/>
      <c r="E215" s="138" t="str">
        <f>OFMOR_FFF_0!E215</f>
        <v>Оборот: Распределение плановых себестоимостей GMV с учетом скидок</v>
      </c>
      <c r="F215" s="8"/>
      <c r="G215" s="8" t="str">
        <f>OFMOR_FFF_0!G215</f>
        <v>тыс.руб.</v>
      </c>
      <c r="H215" s="8"/>
      <c r="I215" s="8"/>
      <c r="J215" s="8"/>
      <c r="K215" s="9">
        <f>SUM(N215:NO215)</f>
        <v>182247.08063911312</v>
      </c>
      <c r="L215" s="8"/>
      <c r="M215" s="8"/>
      <c r="N215" s="33">
        <v>0</v>
      </c>
      <c r="O215" s="34">
        <f>SUMPRODUCT($N207:N207,$NO50:$NO50)</f>
        <v>1.6069354087131385E-3</v>
      </c>
      <c r="P215" s="34">
        <f>SUMPRODUCT($N207:O207,$NN50:$NO50)</f>
        <v>6.2470825842635865E-3</v>
      </c>
      <c r="Q215" s="34">
        <f>SUMPRODUCT($N207:P207,$NM50:$NO50)</f>
        <v>1.306404855100269E-2</v>
      </c>
      <c r="R215" s="34">
        <f>SUMPRODUCT($N207:Q207,$NL50:$NO50)</f>
        <v>2.9553575771905705E-2</v>
      </c>
      <c r="S215" s="34">
        <f>SUMPRODUCT($N207:R207,$NK50:$NO50)</f>
        <v>5.413295962195494E-2</v>
      </c>
      <c r="T215" s="34">
        <f>SUMPRODUCT($N207:S207,$NJ50:$NO50)</f>
        <v>8.9086222998302073E-2</v>
      </c>
      <c r="U215" s="34">
        <f>SUMPRODUCT($N207:T207,$NI50:$NO50)</f>
        <v>0.14737533081131315</v>
      </c>
      <c r="V215" s="34">
        <f>SUMPRODUCT($N207:U207,$NH50:$NO50)</f>
        <v>0.23353620003911463</v>
      </c>
      <c r="W215" s="34">
        <f>SUMPRODUCT($N207:V207,$NG50:$NO50)</f>
        <v>0.3429101248548852</v>
      </c>
      <c r="X215" s="34">
        <f>SUMPRODUCT($N207:W207,$NF50:$NO50)</f>
        <v>0.49963672782991903</v>
      </c>
      <c r="Y215" s="34">
        <f>SUMPRODUCT($N207:X207,$NE50:$NO50)</f>
        <v>0.72647326891693553</v>
      </c>
      <c r="Z215" s="34">
        <f>SUMPRODUCT($N207:Y207,$ND50:$NO50)</f>
        <v>1.0109433236358998</v>
      </c>
      <c r="AA215" s="34">
        <f>SUMPRODUCT($N207:Z207,$NC50:$NO50)</f>
        <v>1.3895013856482541</v>
      </c>
      <c r="AB215" s="34">
        <f>SUMPRODUCT($N207:AA207,$NB50:$NO50)</f>
        <v>1.9072452313951664</v>
      </c>
      <c r="AC215" s="34">
        <f>SUMPRODUCT($N207:AB207,$NA50:$NO50)</f>
        <v>2.5301101863616582</v>
      </c>
      <c r="AD215" s="34">
        <f>SUMPRODUCT($N207:AC207,$MZ50:$NO50)</f>
        <v>3.2616262108391725</v>
      </c>
      <c r="AE215" s="34">
        <f>SUMPRODUCT($N207:AD207,$MY50:$NO50)</f>
        <v>4.1928838554186525</v>
      </c>
      <c r="AF215" s="34">
        <f>SUMPRODUCT($N207:AE207,$MX50:$NO50)</f>
        <v>5.2743431489329229</v>
      </c>
      <c r="AG215" s="34">
        <f>SUMPRODUCT($N207:AF207,$MW50:$NO50)</f>
        <v>6.5606671067463989</v>
      </c>
      <c r="AH215" s="34">
        <f>SUMPRODUCT($N207:AG207,$MV50:$NO50)</f>
        <v>8.0657017971005072</v>
      </c>
      <c r="AI215" s="34">
        <f>SUMPRODUCT($N207:AH207,$MU50:$NO50)</f>
        <v>9.929649495596653</v>
      </c>
      <c r="AJ215" s="34">
        <f>SUMPRODUCT($N207:AI207,$MT50:$NO50)</f>
        <v>12.054554926804748</v>
      </c>
      <c r="AK215" s="34">
        <f>SUMPRODUCT($N207:AJ207,$MS50:$NO50)</f>
        <v>14.387067349182537</v>
      </c>
      <c r="AL215" s="34">
        <f>SUMPRODUCT($N207:AK207,$MR50:$NO50)</f>
        <v>17.148818894495989</v>
      </c>
      <c r="AM215" s="34">
        <f>SUMPRODUCT($N207:AL207,$MQ50:$NO50)</f>
        <v>20.493837969594423</v>
      </c>
      <c r="AN215" s="34">
        <f>SUMPRODUCT($N207:AM207,$MP50:$NO50)</f>
        <v>24.108239021362156</v>
      </c>
      <c r="AO215" s="34">
        <f>SUMPRODUCT($N207:AN207,$MO50:$NO50)</f>
        <v>28.061292236806516</v>
      </c>
      <c r="AP215" s="34">
        <f>SUMPRODUCT($N207:AO207,$MN50:$NO50)</f>
        <v>33.246968298034211</v>
      </c>
      <c r="AQ215" s="34">
        <f>SUMPRODUCT($N207:AP207,$MM50:$NO50)</f>
        <v>39.166312012158158</v>
      </c>
      <c r="AR215" s="34">
        <f>SUMPRODUCT($N207:AQ207,$ML50:$NO50)</f>
        <v>45.539605428820828</v>
      </c>
      <c r="AS215" s="34">
        <f>SUMPRODUCT($N207:AR207,$MK50:$NO50)</f>
        <v>53.871702854075764</v>
      </c>
      <c r="AT215" s="34">
        <f>SUMPRODUCT($N207:AS207,$MJ50:$NO50)</f>
        <v>64.004321850509442</v>
      </c>
      <c r="AU215" s="34">
        <f>SUMPRODUCT($N207:AT207,$MI50:$NO50)</f>
        <v>73.527429839688423</v>
      </c>
      <c r="AV215" s="34">
        <f>SUMPRODUCT($N207:AU207,$MH50:$NO50)</f>
        <v>84.43809698926016</v>
      </c>
      <c r="AW215" s="34">
        <f>SUMPRODUCT($N207:AV207,$MG50:$NO50)</f>
        <v>98.110153518502173</v>
      </c>
      <c r="AX215" s="34">
        <f>SUMPRODUCT($N207:AW207,$MF50:$NO50)</f>
        <v>111.51758356822589</v>
      </c>
      <c r="AY215" s="34">
        <f>SUMPRODUCT($N207:AX207,$ME50:$NO50)</f>
        <v>125.31881535752031</v>
      </c>
      <c r="AZ215" s="34">
        <f>SUMPRODUCT($N207:AY207,$MD50:$NO50)</f>
        <v>143.77339151054002</v>
      </c>
      <c r="BA215" s="34">
        <f>SUMPRODUCT($N207:AZ207,$MC50:$NO50)</f>
        <v>163.62053803071896</v>
      </c>
      <c r="BB215" s="34">
        <f>SUMPRODUCT($N207:BA207,$MB50:$NO50)</f>
        <v>180.31551058753288</v>
      </c>
      <c r="BC215" s="34">
        <f>SUMPRODUCT($N207:BB207,$MA50:$NO50)</f>
        <v>199.52789434218045</v>
      </c>
      <c r="BD215" s="34">
        <f>SUMPRODUCT($N207:BC207,$LZ50:$NO50)</f>
        <v>221.12568362648929</v>
      </c>
      <c r="BE215" s="34">
        <f>SUMPRODUCT($N207:BD207,$LY50:$NO50)</f>
        <v>238.76627778684497</v>
      </c>
      <c r="BF215" s="34">
        <f>SUMPRODUCT($N207:BE207,$LX50:$NO50)</f>
        <v>253.38373093498728</v>
      </c>
      <c r="BG215" s="34">
        <f>SUMPRODUCT($N207:BF207,$LW50:$NO50)</f>
        <v>273.17361804844933</v>
      </c>
      <c r="BH215" s="34">
        <f>SUMPRODUCT($N207:BG207,$LV50:$NO50)</f>
        <v>292.77312246572052</v>
      </c>
      <c r="BI215" s="34">
        <f>SUMPRODUCT($N207:BH207,$LU50:$NO50)</f>
        <v>306.36310367784102</v>
      </c>
      <c r="BJ215" s="34">
        <f>SUMPRODUCT($N207:BI207,$LT50:$NO50)</f>
        <v>325.16817707527451</v>
      </c>
      <c r="BK215" s="34">
        <f>SUMPRODUCT($N207:BJ207,$LS50:$NO50)</f>
        <v>351.80914958997562</v>
      </c>
      <c r="BL215" s="34">
        <f>SUMPRODUCT($N207:BK207,$LR50:$NO50)</f>
        <v>371.78356830794644</v>
      </c>
      <c r="BM215" s="34">
        <f>SUMPRODUCT($N207:BL207,$LQ50:$NO50)</f>
        <v>385.84534770444623</v>
      </c>
      <c r="BN215" s="34">
        <f>SUMPRODUCT($N207:BM207,$LP50:$NO50)</f>
        <v>409.24263414118815</v>
      </c>
      <c r="BO215" s="34">
        <f>SUMPRODUCT($N207:BN207,$LO50:$NO50)</f>
        <v>433.31246480704118</v>
      </c>
      <c r="BP215" s="34">
        <f>SUMPRODUCT($N207:BO207,$LN50:$NO50)</f>
        <v>449.11447155786374</v>
      </c>
      <c r="BQ215" s="34">
        <f>SUMPRODUCT($N207:BP207,$LM50:$NO50)</f>
        <v>472.27003619846147</v>
      </c>
      <c r="BR215" s="34">
        <f>SUMPRODUCT($N207:BQ207,$LL50:$NO50)</f>
        <v>504.79450893054542</v>
      </c>
      <c r="BS215" s="34">
        <f>SUMPRODUCT($N207:BR207,$LK50:$NO50)</f>
        <v>520.18336797213908</v>
      </c>
      <c r="BT215" s="34">
        <f>SUMPRODUCT($N207:BS207,$LJ50:$NO50)</f>
        <v>519.73860071234981</v>
      </c>
      <c r="BU215" s="34">
        <f>SUMPRODUCT($N207:BT207,$LI50:$NO50)</f>
        <v>518.32966551447964</v>
      </c>
      <c r="BV215" s="34">
        <f>SUMPRODUCT($N207:BU207,$LH50:$NO50)</f>
        <v>509.43575106899254</v>
      </c>
      <c r="BW215" s="34">
        <f>SUMPRODUCT($N207:BV207,$LG50:$NO50)</f>
        <v>492.10760718113875</v>
      </c>
      <c r="BX215" s="34">
        <f>SUMPRODUCT($N207:BW207,$LF50:$NO50)</f>
        <v>483.24707772811161</v>
      </c>
      <c r="BY215" s="34">
        <f>SUMPRODUCT($N207:BX207,$LE50:$NO50)</f>
        <v>489.3816478575406</v>
      </c>
      <c r="BZ215" s="34">
        <f>SUMPRODUCT($N207:BY207,$LD50:$NO50)</f>
        <v>490.22437439431667</v>
      </c>
      <c r="CA215" s="34">
        <f>SUMPRODUCT($N207:BZ207,$LC50:$NO50)</f>
        <v>483.50062353889535</v>
      </c>
      <c r="CB215" s="34">
        <f>SUMPRODUCT($N207:CA207,$LB50:$NO50)</f>
        <v>480.26876840909267</v>
      </c>
      <c r="CC215" s="34">
        <f>SUMPRODUCT($N207:CB207,$LA50:$NO50)</f>
        <v>480.79659455914106</v>
      </c>
      <c r="CD215" s="34">
        <f>SUMPRODUCT($N207:CC207,$KZ50:$NO50)</f>
        <v>477.3173784052737</v>
      </c>
      <c r="CE215" s="34">
        <f>SUMPRODUCT($N207:CD207,$KY50:$NO50)</f>
        <v>481.13102748468663</v>
      </c>
      <c r="CF215" s="34">
        <f>SUMPRODUCT($N207:CE207,$KX50:$NO50)</f>
        <v>498.86354733701779</v>
      </c>
      <c r="CG215" s="34">
        <f>SUMPRODUCT($N207:CF207,$KW50:$NO50)</f>
        <v>507.63373058052258</v>
      </c>
      <c r="CH215" s="34">
        <f>SUMPRODUCT($N207:CG207,$KV50:$NO50)</f>
        <v>505.59276881136617</v>
      </c>
      <c r="CI215" s="34">
        <f>SUMPRODUCT($N207:CH207,$KU50:$NO50)</f>
        <v>498.37458058384993</v>
      </c>
      <c r="CJ215" s="34">
        <f>SUMPRODUCT($N207:CI207,$KT50:$NO50)</f>
        <v>480.61067458134551</v>
      </c>
      <c r="CK215" s="34">
        <f>SUMPRODUCT($N207:CJ207,$KS50:$NO50)</f>
        <v>459.13919156123501</v>
      </c>
      <c r="CL215" s="34">
        <f>SUMPRODUCT($N207:CK207,$KR50:$NO50)</f>
        <v>443.59404227629472</v>
      </c>
      <c r="CM215" s="34">
        <f>SUMPRODUCT($N207:CL207,$KQ50:$NO50)</f>
        <v>436.93080557266063</v>
      </c>
      <c r="CN215" s="34">
        <f>SUMPRODUCT($N207:CM207,$KP50:$NO50)</f>
        <v>435.34220774350348</v>
      </c>
      <c r="CO215" s="34">
        <f>SUMPRODUCT($N207:CN207,$KO50:$NO50)</f>
        <v>435.23455940117736</v>
      </c>
      <c r="CP215" s="34">
        <f>SUMPRODUCT($N207:CO207,$KN50:$NO50)</f>
        <v>442.56420831625377</v>
      </c>
      <c r="CQ215" s="34">
        <f>SUMPRODUCT($N207:CP207,$KM50:$NO50)</f>
        <v>452.22226272713482</v>
      </c>
      <c r="CR215" s="34">
        <f>SUMPRODUCT($N207:CQ207,$KL50:$NO50)</f>
        <v>461.06320776437764</v>
      </c>
      <c r="CS215" s="34">
        <f>SUMPRODUCT($N207:CR207,$KK50:$NO50)</f>
        <v>473.01482594560116</v>
      </c>
      <c r="CT215" s="34">
        <f>SUMPRODUCT($N207:CS207,$KJ50:$NO50)</f>
        <v>489.56574909877634</v>
      </c>
      <c r="CU215" s="34">
        <f>SUMPRODUCT($N207:CT207,$KI50:$NO50)</f>
        <v>502.97823408495617</v>
      </c>
      <c r="CV215" s="34">
        <f>SUMPRODUCT($N207:CU207,$KH50:$NO50)</f>
        <v>512.29491995134924</v>
      </c>
      <c r="CW215" s="34">
        <f>SUMPRODUCT($N207:CV207,$KG50:$NO50)</f>
        <v>520.65472193015933</v>
      </c>
      <c r="CX215" s="34">
        <f>SUMPRODUCT($N207:CW207,$KF50:$NO50)</f>
        <v>527.25374641034182</v>
      </c>
      <c r="CY215" s="34">
        <f>SUMPRODUCT($N207:CX207,$KE50:$NO50)</f>
        <v>531.6067183150758</v>
      </c>
      <c r="CZ215" s="34">
        <f>SUMPRODUCT($N207:CY207,$KD50:$NO50)</f>
        <v>536.08430078620916</v>
      </c>
      <c r="DA215" s="34">
        <f>SUMPRODUCT($N207:CZ207,$KC50:$NO50)</f>
        <v>544.85764475237306</v>
      </c>
      <c r="DB215" s="34">
        <f>SUMPRODUCT($N207:DA207,$KB50:$NO50)</f>
        <v>553.10469591015919</v>
      </c>
      <c r="DC215" s="34">
        <f>SUMPRODUCT($N207:DB207,$KA50:$NO50)</f>
        <v>558.44577369353613</v>
      </c>
      <c r="DD215" s="34">
        <f>SUMPRODUCT($N207:DC207,$JZ50:$NO50)</f>
        <v>563.02704315784547</v>
      </c>
      <c r="DE215" s="34">
        <f>SUMPRODUCT($N207:DD207,$JY50:$NO50)</f>
        <v>567.21364589214511</v>
      </c>
      <c r="DF215" s="34">
        <f>SUMPRODUCT($N207:DE207,$JX50:$NO50)</f>
        <v>569.87417330550056</v>
      </c>
      <c r="DG215" s="34">
        <f>SUMPRODUCT($N207:DF207,$JW50:$NO50)</f>
        <v>572.13606040689569</v>
      </c>
      <c r="DH215" s="34">
        <f>SUMPRODUCT($N207:DG207,$JV50:$NO50)</f>
        <v>578.22589186317191</v>
      </c>
      <c r="DI215" s="34">
        <f>SUMPRODUCT($N207:DH207,$JU50:$NO50)</f>
        <v>584.05622309134367</v>
      </c>
      <c r="DJ215" s="34">
        <f>SUMPRODUCT($N207:DI207,$JT50:$NO50)</f>
        <v>587.21710985061463</v>
      </c>
      <c r="DK215" s="34">
        <f>SUMPRODUCT($N207:DJ207,$JS50:$NO50)</f>
        <v>585.14351179744062</v>
      </c>
      <c r="DL215" s="34">
        <f>SUMPRODUCT($N207:DK207,$JR50:$NO50)</f>
        <v>580.48304908576847</v>
      </c>
      <c r="DM215" s="34">
        <f>SUMPRODUCT($N207:DL207,$JQ50:$NO50)</f>
        <v>574.08708962968183</v>
      </c>
      <c r="DN215" s="34">
        <f>SUMPRODUCT($N207:DM207,$JP50:$NO50)</f>
        <v>565.80673660312857</v>
      </c>
      <c r="DO215" s="34">
        <f>SUMPRODUCT($N207:DN207,$JO50:$NO50)</f>
        <v>560.18300152093855</v>
      </c>
      <c r="DP215" s="34">
        <f>SUMPRODUCT($N207:DO207,$JN50:$NO50)</f>
        <v>556.96547233707076</v>
      </c>
      <c r="DQ215" s="34">
        <f>SUMPRODUCT($N207:DP207,$JM50:$NO50)</f>
        <v>553.22578488103795</v>
      </c>
      <c r="DR215" s="34">
        <f>SUMPRODUCT($N207:DQ207,$JL50:$NO50)</f>
        <v>552.60734062243114</v>
      </c>
      <c r="DS215" s="34">
        <f>SUMPRODUCT($N207:DR207,$JK50:$NO50)</f>
        <v>553.12902800797383</v>
      </c>
      <c r="DT215" s="34">
        <f>SUMPRODUCT($N207:DS207,$JJ50:$NO50)</f>
        <v>553.7327340822186</v>
      </c>
      <c r="DU215" s="34">
        <f>SUMPRODUCT($N207:DT207,$JI50:$NO50)</f>
        <v>554.69597811406186</v>
      </c>
      <c r="DV215" s="34">
        <f>SUMPRODUCT($N207:DU207,$JH50:$NO50)</f>
        <v>557.23493193847344</v>
      </c>
      <c r="DW215" s="34">
        <f>SUMPRODUCT($N207:DV207,$JG50:$NO50)</f>
        <v>559.86961251033586</v>
      </c>
      <c r="DX215" s="34">
        <f>SUMPRODUCT($N207:DW207,$JF50:$NO50)</f>
        <v>561.74586270199268</v>
      </c>
      <c r="DY215" s="34">
        <f>SUMPRODUCT($N207:DX207,$JE50:$NO50)</f>
        <v>563.68723199440467</v>
      </c>
      <c r="DZ215" s="34">
        <f>SUMPRODUCT($N207:DY207,$JD50:$NO50)</f>
        <v>566.03972608687036</v>
      </c>
      <c r="EA215" s="34">
        <f>SUMPRODUCT($N207:DZ207,$JC50:$NO50)</f>
        <v>567.12451921961133</v>
      </c>
      <c r="EB215" s="34">
        <f>SUMPRODUCT($N207:EA207,$JB50:$NO50)</f>
        <v>566.96463969623221</v>
      </c>
      <c r="EC215" s="34">
        <f>SUMPRODUCT($N207:EB207,$JA50:$NO50)</f>
        <v>567.52206690629453</v>
      </c>
      <c r="ED215" s="34">
        <f>SUMPRODUCT($N207:EC207,$IZ50:$NO50)</f>
        <v>567.52316043166934</v>
      </c>
      <c r="EE215" s="34">
        <f>SUMPRODUCT($N207:ED207,$IY50:$NO50)</f>
        <v>565.79596470982142</v>
      </c>
      <c r="EF215" s="34">
        <f>SUMPRODUCT($N207:EE207,$IX50:$NO50)</f>
        <v>565.08206831411405</v>
      </c>
      <c r="EG215" s="34">
        <f>SUMPRODUCT($N207:EF207,$IW50:$NO50)</f>
        <v>565.76680334131925</v>
      </c>
      <c r="EH215" s="34">
        <f>SUMPRODUCT($N207:EG207,$IV50:$NO50)</f>
        <v>566.2333145213197</v>
      </c>
      <c r="EI215" s="34">
        <f>SUMPRODUCT($N207:EH207,$IU50:$NO50)</f>
        <v>566.37681217259251</v>
      </c>
      <c r="EJ215" s="34">
        <f>SUMPRODUCT($N207:EI207,$IT50:$NO50)</f>
        <v>568.04836480967663</v>
      </c>
      <c r="EK215" s="34">
        <f>SUMPRODUCT($N207:EJ207,$IS50:$NO50)</f>
        <v>569.79317555531441</v>
      </c>
      <c r="EL215" s="34">
        <f>SUMPRODUCT($N207:EK207,$IR50:$NO50)</f>
        <v>570.30674475727699</v>
      </c>
      <c r="EM215" s="34">
        <f>SUMPRODUCT($N207:EL207,$IQ50:$NO50)</f>
        <v>571.53698848454781</v>
      </c>
      <c r="EN215" s="34">
        <f>SUMPRODUCT($N207:EM207,$IP50:$NO50)</f>
        <v>573.56454237896514</v>
      </c>
      <c r="EO215" s="34">
        <f>SUMPRODUCT($N207:EN207,$IO50:$NO50)</f>
        <v>574.74188229171602</v>
      </c>
      <c r="EP215" s="34">
        <f>SUMPRODUCT($N207:EO207,$IN50:$NO50)</f>
        <v>572.1517107108823</v>
      </c>
      <c r="EQ215" s="34">
        <f>SUMPRODUCT($N207:EP207,$IM50:$NO50)</f>
        <v>570.17470648142694</v>
      </c>
      <c r="ER215" s="34">
        <f>SUMPRODUCT($N207:EQ207,$IL50:$NO50)</f>
        <v>568.1230539533334</v>
      </c>
      <c r="ES215" s="34">
        <f>SUMPRODUCT($N207:ER207,$IK50:$NO50)</f>
        <v>564.53660571634452</v>
      </c>
      <c r="ET215" s="34">
        <f>SUMPRODUCT($N207:ES207,$IJ50:$NO50)</f>
        <v>563.14637651977216</v>
      </c>
      <c r="EU215" s="34">
        <f>SUMPRODUCT($N207:ET207,$II50:$NO50)</f>
        <v>563.28266634900262</v>
      </c>
      <c r="EV215" s="34">
        <f>SUMPRODUCT($N207:EU207,$IH50:$NO50)</f>
        <v>563.71758306920981</v>
      </c>
      <c r="EW215" s="34">
        <f>SUMPRODUCT($N207:EV207,$IG50:$NO50)</f>
        <v>565.41500814267681</v>
      </c>
      <c r="EX215" s="34">
        <f>SUMPRODUCT($N207:EW207,$IF50:$NO50)</f>
        <v>567.92200970669489</v>
      </c>
      <c r="EY215" s="34">
        <f>SUMPRODUCT($N207:EX207,$IE50:$NO50)</f>
        <v>570.7523519648405</v>
      </c>
      <c r="EZ215" s="34">
        <f>SUMPRODUCT($N207:EY207,$ID50:$NO50)</f>
        <v>573.01430684586194</v>
      </c>
      <c r="FA215" s="34">
        <f>SUMPRODUCT($N207:EZ207,$IC50:$NO50)</f>
        <v>575.61132069329688</v>
      </c>
      <c r="FB215" s="34">
        <f>SUMPRODUCT($N207:FA207,$IB50:$NO50)</f>
        <v>579.99087351111928</v>
      </c>
      <c r="FC215" s="34">
        <f>SUMPRODUCT($N207:FB207,$IA50:$NO50)</f>
        <v>584.55365851375734</v>
      </c>
      <c r="FD215" s="34">
        <f>SUMPRODUCT($N207:FC207,$HZ50:$NO50)</f>
        <v>587.89550631445763</v>
      </c>
      <c r="FE215" s="34">
        <f>SUMPRODUCT($N207:FD207,$HY50:$NO50)</f>
        <v>593.81544905990984</v>
      </c>
      <c r="FF215" s="34">
        <f>SUMPRODUCT($N207:FE207,$HX50:$NO50)</f>
        <v>601.90275311302571</v>
      </c>
      <c r="FG215" s="34">
        <f>SUMPRODUCT($N207:FF207,$HW50:$NO50)</f>
        <v>608.62112344362799</v>
      </c>
      <c r="FH215" s="34">
        <f>SUMPRODUCT($N207:FG207,$HV50:$NO50)</f>
        <v>615.73494765930297</v>
      </c>
      <c r="FI215" s="34">
        <f>SUMPRODUCT($N207:FH207,$HU50:$NO50)</f>
        <v>625.75334191123693</v>
      </c>
      <c r="FJ215" s="34">
        <f>SUMPRODUCT($N207:FI207,$HT50:$NO50)</f>
        <v>632.4879467394727</v>
      </c>
      <c r="FK215" s="34">
        <f>SUMPRODUCT($N207:FJ207,$HS50:$NO50)</f>
        <v>636.05114439040915</v>
      </c>
      <c r="FL215" s="34">
        <f>SUMPRODUCT($N207:FK207,$HR50:$NO50)</f>
        <v>641.29565100390096</v>
      </c>
      <c r="FM215" s="34">
        <f>SUMPRODUCT($N207:FL207,$HQ50:$NO50)</f>
        <v>648.9995665765432</v>
      </c>
      <c r="FN215" s="34">
        <f>SUMPRODUCT($N207:FM207,$HP50:$NO50)</f>
        <v>655.79589502493616</v>
      </c>
      <c r="FO215" s="34">
        <f>SUMPRODUCT($N207:FN207,$HO50:$NO50)</f>
        <v>663.25442889750673</v>
      </c>
      <c r="FP215" s="34">
        <f>SUMPRODUCT($N207:FO207,$HN50:$NO50)</f>
        <v>673.41955149179989</v>
      </c>
      <c r="FQ215" s="34">
        <f>SUMPRODUCT($N207:FP207,$HM50:$NO50)</f>
        <v>680.47727840045229</v>
      </c>
      <c r="FR215" s="34">
        <f>SUMPRODUCT($N207:FQ207,$HL50:$NO50)</f>
        <v>684.41134572926194</v>
      </c>
      <c r="FS215" s="34">
        <f>SUMPRODUCT($N207:FR207,$HK50:$NO50)</f>
        <v>689.69154456973752</v>
      </c>
      <c r="FT215" s="34">
        <f>SUMPRODUCT($N207:FS207,$HJ50:$NO50)</f>
        <v>703.79003348953609</v>
      </c>
      <c r="FU215" s="34">
        <f>SUMPRODUCT($N207:FT207,$HI50:$NO50)</f>
        <v>716.14442802172528</v>
      </c>
      <c r="FV215" s="34">
        <f>SUMPRODUCT($N207:FU207,$HH50:$NO50)</f>
        <v>727.88837776241644</v>
      </c>
      <c r="FW215" s="34">
        <f>SUMPRODUCT($N207:FV207,$HG50:$NO50)</f>
        <v>742.15096723839224</v>
      </c>
      <c r="FX215" s="34">
        <f>SUMPRODUCT($N207:FW207,$HF50:$NO50)</f>
        <v>750.80922225500808</v>
      </c>
      <c r="FY215" s="34">
        <f>SUMPRODUCT($N207:FX207,$HE50:$NO50)</f>
        <v>755.55461607986808</v>
      </c>
      <c r="FZ215" s="34">
        <f>SUMPRODUCT($N207:FY207,$HD50:$NO50)</f>
        <v>761.80528868811007</v>
      </c>
      <c r="GA215" s="34">
        <f>SUMPRODUCT($N207:FZ207,$HC50:$NO50)</f>
        <v>762.84979998321751</v>
      </c>
      <c r="GB215" s="34">
        <f>SUMPRODUCT($N207:GA207,$HB50:$NO50)</f>
        <v>764.16832102715114</v>
      </c>
      <c r="GC215" s="34">
        <f>SUMPRODUCT($N207:GB207,$HA50:$NO50)</f>
        <v>764.65886689089552</v>
      </c>
      <c r="GD215" s="34">
        <f>SUMPRODUCT($N207:GC207,$GZ50:$NO50)</f>
        <v>764.57239549407643</v>
      </c>
      <c r="GE215" s="34">
        <f>SUMPRODUCT($N207:GD207,$GY50:$NO50)</f>
        <v>764.25586218717501</v>
      </c>
      <c r="GF215" s="34">
        <f>SUMPRODUCT($N207:GE207,$GX50:$NO50)</f>
        <v>763.63468684341365</v>
      </c>
      <c r="GG215" s="34">
        <f>SUMPRODUCT($N207:GF207,$GW50:$NO50)</f>
        <v>759.94276732357798</v>
      </c>
      <c r="GH215" s="34">
        <f>SUMPRODUCT($N207:GG207,$GV50:$NO50)</f>
        <v>755.90275962171529</v>
      </c>
      <c r="GI215" s="34">
        <f>SUMPRODUCT($N207:GH207,$GU50:$NO50)</f>
        <v>753.60364358221068</v>
      </c>
      <c r="GJ215" s="34">
        <f>SUMPRODUCT($N207:GI207,$GT50:$NO50)</f>
        <v>746.1106500771017</v>
      </c>
      <c r="GK215" s="34">
        <f>SUMPRODUCT($N207:GJ207,$GS50:$NO50)</f>
        <v>733.66206417633964</v>
      </c>
      <c r="GL215" s="34">
        <f>SUMPRODUCT($N207:GK207,$GR50:$NO50)</f>
        <v>722.29406482483898</v>
      </c>
      <c r="GM215" s="34">
        <f>SUMPRODUCT($N207:GL207,$GQ50:$NO50)</f>
        <v>709.94694268082537</v>
      </c>
      <c r="GN215" s="34">
        <f>SUMPRODUCT($N207:GM207,$GP50:$NO50)</f>
        <v>692.35255544406778</v>
      </c>
      <c r="GO215" s="34">
        <f>SUMPRODUCT($N207:GN207,$GO50:$NO50)</f>
        <v>682.17097513306089</v>
      </c>
      <c r="GP215" s="34">
        <f>SUMPRODUCT($N207:GO207,$GN50:$NO50)</f>
        <v>678.56486334619331</v>
      </c>
      <c r="GQ215" s="34">
        <f>SUMPRODUCT($N207:GP207,$GM50:$NO50)</f>
        <v>672.71965834496268</v>
      </c>
      <c r="GR215" s="34">
        <f>SUMPRODUCT($N207:GQ207,$GL50:$NO50)</f>
        <v>662.45173317897252</v>
      </c>
      <c r="GS215" s="34">
        <f>SUMPRODUCT($N207:GR207,$GK50:$NO50)</f>
        <v>653.02944000615457</v>
      </c>
      <c r="GT215" s="34">
        <f>SUMPRODUCT($N207:GS207,$GJ50:$NO50)</f>
        <v>642.80880370631326</v>
      </c>
      <c r="GU215" s="34">
        <f>SUMPRODUCT($N207:GT207,$GI50:$NO50)</f>
        <v>627.75760316561139</v>
      </c>
      <c r="GV215" s="34">
        <f>SUMPRODUCT($N207:GU207,$GH50:$NO50)</f>
        <v>619.52868678834466</v>
      </c>
      <c r="GW215" s="34">
        <f>SUMPRODUCT($N207:GV207,$GG50:$NO50)</f>
        <v>617.20483091823871</v>
      </c>
      <c r="GX215" s="34">
        <f>SUMPRODUCT($N207:GW207,$GF50:$NO50)</f>
        <v>612.58934496939526</v>
      </c>
      <c r="GY215" s="34">
        <f>SUMPRODUCT($N207:GX207,$GE50:$NO50)</f>
        <v>589.68628255977751</v>
      </c>
      <c r="GZ215" s="34">
        <f>SUMPRODUCT($N207:GY207,$GD50:$NO50)</f>
        <v>570.41369431515568</v>
      </c>
      <c r="HA215" s="34">
        <f>SUMPRODUCT($N207:GZ207,$GC50:$NO50)</f>
        <v>551.7963645234671</v>
      </c>
      <c r="HB215" s="34">
        <f>SUMPRODUCT($N207:HA207,$GB50:$NO50)</f>
        <v>529.21492610620032</v>
      </c>
      <c r="HC215" s="34">
        <f>SUMPRODUCT($N207:HB207,$GA50:$NO50)</f>
        <v>518.17029528635487</v>
      </c>
      <c r="HD215" s="34">
        <f>SUMPRODUCT($N207:HC207,$FZ50:$NO50)</f>
        <v>515.56950410487673</v>
      </c>
      <c r="HE215" s="34">
        <f>SUMPRODUCT($N207:HD207,$FY50:$NO50)</f>
        <v>509.49306033418117</v>
      </c>
      <c r="HF215" s="34">
        <f>SUMPRODUCT($N207:HE207,$FX50:$NO50)</f>
        <v>514.38657544502348</v>
      </c>
      <c r="HG215" s="34">
        <f>SUMPRODUCT($N207:HF207,$FW50:$NO50)</f>
        <v>519.68100772320258</v>
      </c>
      <c r="HH215" s="34">
        <f>SUMPRODUCT($N207:HG207,$FV50:$NO50)</f>
        <v>522.24593461923428</v>
      </c>
      <c r="HI215" s="34">
        <f>SUMPRODUCT($N207:HH207,$FU50:$NO50)</f>
        <v>529.10888159694412</v>
      </c>
      <c r="HJ215" s="34">
        <f>SUMPRODUCT($N207:HI207,$FT50:$NO50)</f>
        <v>542.4718562159145</v>
      </c>
      <c r="HK215" s="34">
        <f>SUMPRODUCT($N207:HJ207,$FS50:$NO50)</f>
        <v>552.73515288665715</v>
      </c>
      <c r="HL215" s="34">
        <f>SUMPRODUCT($N207:HK207,$FR50:$NO50)</f>
        <v>562.14409428755164</v>
      </c>
      <c r="HM215" s="34">
        <f>SUMPRODUCT($N207:HL207,$FQ50:$NO50)</f>
        <v>576.42372067401982</v>
      </c>
      <c r="HN215" s="34">
        <f>SUMPRODUCT($N207:HM207,$FP50:$NO50)</f>
        <v>581.17801609542596</v>
      </c>
      <c r="HO215" s="34">
        <f>SUMPRODUCT($N207:HN207,$FO50:$NO50)</f>
        <v>576.26786383245576</v>
      </c>
      <c r="HP215" s="34">
        <f>SUMPRODUCT($N207:HO207,$FN50:$NO50)</f>
        <v>573.50584449524047</v>
      </c>
      <c r="HQ215" s="34">
        <f>SUMPRODUCT($N207:HP207,$FM50:$NO50)</f>
        <v>576.51438867039269</v>
      </c>
      <c r="HR215" s="34">
        <f>SUMPRODUCT($N207:HQ207,$FL50:$NO50)</f>
        <v>575.83191946654802</v>
      </c>
      <c r="HS215" s="34">
        <f>SUMPRODUCT($N207:HR207,$FK50:$NO50)</f>
        <v>578.14490877695255</v>
      </c>
      <c r="HT215" s="34">
        <f>SUMPRODUCT($N207:HS207,$FJ50:$NO50)</f>
        <v>587.29043842793476</v>
      </c>
      <c r="HU215" s="34">
        <f>SUMPRODUCT($N207:HT207,$FI50:$NO50)</f>
        <v>589.0197271581909</v>
      </c>
      <c r="HV215" s="34">
        <f>SUMPRODUCT($N207:HU207,$FH50:$NO50)</f>
        <v>581.97391125722766</v>
      </c>
      <c r="HW215" s="34">
        <f>SUMPRODUCT($N207:HV207,$FG50:$NO50)</f>
        <v>576.94073709627128</v>
      </c>
      <c r="HX215" s="34">
        <f>SUMPRODUCT($N207:HW207,$FF50:$NO50)</f>
        <v>591.65986080566222</v>
      </c>
      <c r="HY215" s="34">
        <f>SUMPRODUCT($N207:HX207,$FE50:$NO50)</f>
        <v>601.30641009322073</v>
      </c>
      <c r="HZ215" s="34">
        <f>SUMPRODUCT($N207:HY207,$FD50:$NO50)</f>
        <v>611.41235018160592</v>
      </c>
      <c r="IA215" s="34">
        <f>SUMPRODUCT($N207:HZ207,$FC50:$NO50)</f>
        <v>627.72836401056963</v>
      </c>
      <c r="IB215" s="34">
        <f>SUMPRODUCT($N207:IA207,$FB50:$NO50)</f>
        <v>631.56122626245644</v>
      </c>
      <c r="IC215" s="34">
        <f>SUMPRODUCT($N207:IB207,$FA50:$NO50)</f>
        <v>617.28763708747044</v>
      </c>
      <c r="ID215" s="34">
        <f>SUMPRODUCT($N207:IC207,$EZ50:$NO50)</f>
        <v>606.22967371409163</v>
      </c>
      <c r="IE215" s="34">
        <f>SUMPRODUCT($N207:ID207,$EY50:$NO50)</f>
        <v>589.99032015469754</v>
      </c>
      <c r="IF215" s="34">
        <f>SUMPRODUCT($N207:IE207,$EX50:$NO50)</f>
        <v>572.25127377378647</v>
      </c>
      <c r="IG215" s="34">
        <f>SUMPRODUCT($N207:IF207,$EW50:$NO50)</f>
        <v>559.47192646295741</v>
      </c>
      <c r="IH215" s="34">
        <f>SUMPRODUCT($N207:IG207,$EV50:$NO50)</f>
        <v>553.61497654024924</v>
      </c>
      <c r="II215" s="34">
        <f>SUMPRODUCT($N207:IH207,$EU50:$NO50)</f>
        <v>545.50054913514612</v>
      </c>
      <c r="IJ215" s="34">
        <f>SUMPRODUCT($N207:II207,$ET50:$NO50)</f>
        <v>540.56019097536682</v>
      </c>
      <c r="IK215" s="34">
        <f>SUMPRODUCT($N207:IJ207,$ES50:$NO50)</f>
        <v>535.36889089321369</v>
      </c>
      <c r="IL215" s="34">
        <f>SUMPRODUCT($N207:IK207,$ER50:$NO50)</f>
        <v>531.68848121393501</v>
      </c>
      <c r="IM215" s="34">
        <f>SUMPRODUCT($N207:IL207,$EQ50:$NO50)</f>
        <v>528.04342821695002</v>
      </c>
      <c r="IN215" s="34">
        <f>SUMPRODUCT($N207:IM207,$EP50:$NO50)</f>
        <v>523.09231460906221</v>
      </c>
      <c r="IO215" s="34">
        <f>SUMPRODUCT($N207:IN207,$EO50:$NO50)</f>
        <v>517.45678094051823</v>
      </c>
      <c r="IP215" s="34">
        <f>SUMPRODUCT($N207:IO207,$EN50:$NO50)</f>
        <v>510.9503143049115</v>
      </c>
      <c r="IQ215" s="34">
        <f>SUMPRODUCT($N207:IP207,$EM50:$NO50)</f>
        <v>502.62140661447586</v>
      </c>
      <c r="IR215" s="34">
        <f>SUMPRODUCT($N207:IQ207,$EL50:$NO50)</f>
        <v>493.32510888592003</v>
      </c>
      <c r="IS215" s="34">
        <f>SUMPRODUCT($N207:IR207,$EK50:$NO50)</f>
        <v>488.59554445520365</v>
      </c>
      <c r="IT215" s="34">
        <f>SUMPRODUCT($N207:IS207,$EJ50:$NO50)</f>
        <v>485.80481501177741</v>
      </c>
      <c r="IU215" s="34">
        <f>SUMPRODUCT($N207:IT207,$EI50:$NO50)</f>
        <v>482.98841088213402</v>
      </c>
      <c r="IV215" s="34">
        <f>SUMPRODUCT($N207:IU207,$EH50:$NO50)</f>
        <v>479.97323060454653</v>
      </c>
      <c r="IW215" s="34">
        <f>SUMPRODUCT($N207:IV207,$EG50:$NO50)</f>
        <v>475.66171805187884</v>
      </c>
      <c r="IX215" s="34">
        <f>SUMPRODUCT($N207:IW207,$EF50:$NO50)</f>
        <v>469.80229204659599</v>
      </c>
      <c r="IY215" s="34">
        <f>SUMPRODUCT($N207:IX207,$EE50:$NO50)</f>
        <v>463.04930202257219</v>
      </c>
      <c r="IZ215" s="34">
        <f>SUMPRODUCT($N207:IY207,$ED50:$NO50)</f>
        <v>460.45723441788158</v>
      </c>
      <c r="JA215" s="34">
        <f>SUMPRODUCT($N207:IZ207,$EC50:$NO50)</f>
        <v>459.15010536005491</v>
      </c>
      <c r="JB215" s="34">
        <f>SUMPRODUCT($N207:JA207,$EB50:$NO50)</f>
        <v>457.18817338161432</v>
      </c>
      <c r="JC215" s="34">
        <f>SUMPRODUCT($N207:JB207,$EA50:$NO50)</f>
        <v>449.04610557758332</v>
      </c>
      <c r="JD215" s="34">
        <f>SUMPRODUCT($N207:JC207,$DZ50:$NO50)</f>
        <v>439.51770938318748</v>
      </c>
      <c r="JE215" s="34">
        <f>SUMPRODUCT($N207:JD207,$DY50:$NO50)</f>
        <v>428.37799249693285</v>
      </c>
      <c r="JF215" s="34">
        <f>SUMPRODUCT($N207:JE207,$DX50:$NO50)</f>
        <v>415.93081759025665</v>
      </c>
      <c r="JG215" s="34">
        <f>SUMPRODUCT($N207:JF207,$DW50:$NO50)</f>
        <v>406.58938055685257</v>
      </c>
      <c r="JH215" s="34">
        <f>SUMPRODUCT($N207:JG207,$DV50:$NO50)</f>
        <v>400.08058107810399</v>
      </c>
      <c r="JI215" s="34">
        <f>SUMPRODUCT($N207:JH207,$DU50:$NO50)</f>
        <v>393.25619625197845</v>
      </c>
      <c r="JJ215" s="34">
        <f>SUMPRODUCT($N207:JI207,$DT50:$NO50)</f>
        <v>391.03800649013056</v>
      </c>
      <c r="JK215" s="34">
        <f>SUMPRODUCT($N207:JJ207,$DS50:$NO50)</f>
        <v>388.00297383563412</v>
      </c>
      <c r="JL215" s="34">
        <f>SUMPRODUCT($N207:JK207,$DR50:$NO50)</f>
        <v>386.4922150857027</v>
      </c>
      <c r="JM215" s="34">
        <f>SUMPRODUCT($N207:JL207,$DQ50:$NO50)</f>
        <v>385.94495824489229</v>
      </c>
      <c r="JN215" s="34">
        <f>SUMPRODUCT($N207:JM207,$DP50:$NO50)</f>
        <v>385.99064799611483</v>
      </c>
      <c r="JO215" s="34">
        <f>SUMPRODUCT($N207:JN207,$DO50:$NO50)</f>
        <v>386.26779587304156</v>
      </c>
      <c r="JP215" s="34">
        <f>SUMPRODUCT($N207:JO207,$DN50:$NO50)</f>
        <v>389.20318115761984</v>
      </c>
      <c r="JQ215" s="34">
        <f>SUMPRODUCT($N207:JP207,$DM50:$NO50)</f>
        <v>392.24131979896458</v>
      </c>
      <c r="JR215" s="34">
        <f>SUMPRODUCT($N207:JQ207,$DL50:$NO50)</f>
        <v>393.26279578758977</v>
      </c>
      <c r="JS215" s="34">
        <f>SUMPRODUCT($N207:JR207,$DK50:$NO50)</f>
        <v>398.21378239603922</v>
      </c>
      <c r="JT215" s="34">
        <f>SUMPRODUCT($N207:JS207,$DJ50:$NO50)</f>
        <v>407.22717417929528</v>
      </c>
      <c r="JU215" s="34">
        <f>SUMPRODUCT($N207:JT207,$DI50:$NO50)</f>
        <v>415.42971657937068</v>
      </c>
      <c r="JV215" s="34">
        <f>SUMPRODUCT($N207:JU207,$DH50:$NO50)</f>
        <v>424.3191055205578</v>
      </c>
      <c r="JW215" s="34">
        <f>SUMPRODUCT($N207:JV207,$DG50:$NO50)</f>
        <v>437.67747413134265</v>
      </c>
      <c r="JX215" s="34">
        <f>SUMPRODUCT($N207:JW207,$DF50:$NO50)</f>
        <v>444.92644106946153</v>
      </c>
      <c r="JY215" s="34">
        <f>SUMPRODUCT($N207:JX207,$DE50:$NO50)</f>
        <v>446.49655662187962</v>
      </c>
      <c r="JZ215" s="34">
        <f>SUMPRODUCT($N207:JY207,$DD50:$NO50)</f>
        <v>449.86726315836495</v>
      </c>
      <c r="KA215" s="34">
        <f>SUMPRODUCT($N207:JZ207,$DC50:$NO50)</f>
        <v>457.08770844806509</v>
      </c>
      <c r="KB215" s="34">
        <f>SUMPRODUCT($N207:KA207,$DB50:$NO50)</f>
        <v>463.81908807803228</v>
      </c>
      <c r="KC215" s="34">
        <f>SUMPRODUCT($N207:KB207,$DA50:$NO50)</f>
        <v>470.99460905424758</v>
      </c>
      <c r="KD215" s="34">
        <f>SUMPRODUCT($N207:KC207,$CZ50:$NO50)</f>
        <v>482.21374089580496</v>
      </c>
      <c r="KE215" s="34">
        <f>SUMPRODUCT($N207:KD207,$CY50:$NO50)</f>
        <v>487.66034331177519</v>
      </c>
      <c r="KF215" s="34">
        <f>SUMPRODUCT($N207:KE207,$CX50:$NO50)</f>
        <v>487.73819535609368</v>
      </c>
      <c r="KG215" s="34">
        <f>SUMPRODUCT($N207:KF207,$CW50:$NO50)</f>
        <v>489.51528906218812</v>
      </c>
      <c r="KH215" s="34">
        <f>SUMPRODUCT($N207:KG207,$CV50:$NO50)</f>
        <v>506.50194525637659</v>
      </c>
      <c r="KI215" s="34">
        <f>SUMPRODUCT($N207:KH207,$CU50:$NO50)</f>
        <v>521.98142012600817</v>
      </c>
      <c r="KJ215" s="34">
        <f>SUMPRODUCT($N207:KI207,$CT50:$NO50)</f>
        <v>536.38039402698962</v>
      </c>
      <c r="KK215" s="34">
        <f>SUMPRODUCT($N207:KJ207,$CS50:$NO50)</f>
        <v>554.84626462815447</v>
      </c>
      <c r="KL215" s="34">
        <f>SUMPRODUCT($N207:KK207,$CR50:$NO50)</f>
        <v>564.46512874302437</v>
      </c>
      <c r="KM215" s="34">
        <f>SUMPRODUCT($N207:KL207,$CQ50:$NO50)</f>
        <v>567.96990271819914</v>
      </c>
      <c r="KN215" s="34">
        <f>SUMPRODUCT($N207:KM207,$CP50:$NO50)</f>
        <v>571.61583022594425</v>
      </c>
      <c r="KO215" s="34">
        <f>SUMPRODUCT($N207:KN207,$CO50:$NO50)</f>
        <v>570.7084886381424</v>
      </c>
      <c r="KP215" s="34">
        <f>SUMPRODUCT($N207:KO207,$CN50:$NO50)</f>
        <v>570.1110198228057</v>
      </c>
      <c r="KQ215" s="34">
        <f>SUMPRODUCT($N207:KP207,$CM50:$NO50)</f>
        <v>568.37707229603438</v>
      </c>
      <c r="KR215" s="34">
        <f>SUMPRODUCT($N207:KQ207,$CL50:$NO50)</f>
        <v>568.27490842097052</v>
      </c>
      <c r="KS215" s="34">
        <f>SUMPRODUCT($N207:KR207,$CK50:$NO50)</f>
        <v>569.9454122674033</v>
      </c>
      <c r="KT215" s="34">
        <f>SUMPRODUCT($N207:KS207,$CJ50:$NO50)</f>
        <v>568.33145651648363</v>
      </c>
      <c r="KU215" s="34">
        <f>SUMPRODUCT($N207:KT207,$CI50:$NO50)</f>
        <v>565.02401911109587</v>
      </c>
      <c r="KV215" s="34">
        <f>SUMPRODUCT($N207:KU207,$CH50:$NO50)</f>
        <v>569.65464100311192</v>
      </c>
      <c r="KW215" s="34">
        <f>SUMPRODUCT($N207:KV207,$CG50:$NO50)</f>
        <v>573.86652124972579</v>
      </c>
      <c r="KX215" s="34">
        <f>SUMPRODUCT($N207:KW207,$CF50:$NO50)</f>
        <v>571.83710238615038</v>
      </c>
      <c r="KY215" s="34">
        <f>SUMPRODUCT($N207:KX207,$CE50:$NO50)</f>
        <v>573.46386325509218</v>
      </c>
      <c r="KZ215" s="34">
        <f>SUMPRODUCT($N207:KY207,$CD50:$NO50)</f>
        <v>578.51069468629078</v>
      </c>
      <c r="LA215" s="34">
        <f>SUMPRODUCT($N207:KZ207,$CC50:$NO50)</f>
        <v>571.83655480086429</v>
      </c>
      <c r="LB215" s="34">
        <f>SUMPRODUCT($N207:LA207,$CB50:$NO50)</f>
        <v>567.5836839749046</v>
      </c>
      <c r="LC215" s="34">
        <f>SUMPRODUCT($N207:LB207,$CA50:$NO50)</f>
        <v>573.69025551596496</v>
      </c>
      <c r="LD215" s="34">
        <f>SUMPRODUCT($N207:LC207,$BZ50:$NO50)</f>
        <v>581.67747247923342</v>
      </c>
      <c r="LE215" s="34">
        <f>SUMPRODUCT($N207:LD207,$BY50:$NO50)</f>
        <v>583.75993034353803</v>
      </c>
      <c r="LF215" s="34">
        <f>SUMPRODUCT($N207:LE207,$BX50:$NO50)</f>
        <v>588.95219764648664</v>
      </c>
      <c r="LG215" s="34">
        <f>SUMPRODUCT($N207:LF207,$BW50:$NO50)</f>
        <v>596.76352852983746</v>
      </c>
      <c r="LH215" s="34">
        <f>SUMPRODUCT($N207:LG207,$BV50:$NO50)</f>
        <v>594.01997892387294</v>
      </c>
      <c r="LI215" s="34">
        <f>SUMPRODUCT($N207:LH207,$BU50:$NO50)</f>
        <v>593.38991037977632</v>
      </c>
      <c r="LJ215" s="34">
        <f>SUMPRODUCT($N207:LI207,$BT50:$NO50)</f>
        <v>602.21123596001155</v>
      </c>
      <c r="LK215" s="34">
        <f>SUMPRODUCT($N207:LJ207,$BS50:$NO50)</f>
        <v>623.79189375902797</v>
      </c>
      <c r="LL215" s="34">
        <f>SUMPRODUCT($N207:LK207,$BR50:$NO50)</f>
        <v>623.87269736180974</v>
      </c>
      <c r="LM215" s="34">
        <f>SUMPRODUCT($N207:LL207,$BQ50:$NO50)</f>
        <v>626.0487353540484</v>
      </c>
      <c r="LN215" s="34">
        <f>SUMPRODUCT($N207:LM207,$BP50:$NO50)</f>
        <v>632.2564053420507</v>
      </c>
      <c r="LO215" s="34">
        <f>SUMPRODUCT($N207:LN207,$BO50:$NO50)</f>
        <v>623.18896774511074</v>
      </c>
      <c r="LP215" s="34">
        <f>SUMPRODUCT($N207:LO207,$BN50:$NO50)</f>
        <v>618.61398510145909</v>
      </c>
      <c r="LQ215" s="34">
        <f>SUMPRODUCT($N207:LP207,$BM50:$NO50)</f>
        <v>623.71411727166708</v>
      </c>
      <c r="LR215" s="34">
        <f>SUMPRODUCT($N207:LQ207,$BL50:$NO50)</f>
        <v>619.86501013517966</v>
      </c>
      <c r="LS215" s="34">
        <f>SUMPRODUCT($N207:LR207,$BK50:$NO50)</f>
        <v>623.35152937471753</v>
      </c>
      <c r="LT215" s="34">
        <f>SUMPRODUCT($N207:LS207,$BJ50:$NO50)</f>
        <v>626.71179531709959</v>
      </c>
      <c r="LU215" s="34">
        <f>SUMPRODUCT($N207:LT207,$BI50:$NO50)</f>
        <v>630.24961737007754</v>
      </c>
      <c r="LV215" s="34">
        <f>SUMPRODUCT($N207:LU207,$BH50:$NO50)</f>
        <v>631.92153526141192</v>
      </c>
      <c r="LW215" s="34">
        <f>SUMPRODUCT($N207:LV207,$BG50:$NO50)</f>
        <v>634.47008558247876</v>
      </c>
      <c r="LX215" s="34">
        <f>SUMPRODUCT($N207:LW207,$BF50:$NO50)</f>
        <v>637.25764911463386</v>
      </c>
      <c r="LY215" s="34">
        <f>SUMPRODUCT($N207:LX207,$BE50:$NO50)</f>
        <v>640.35251270983827</v>
      </c>
      <c r="LZ215" s="34">
        <f>SUMPRODUCT($N207:LY207,$BD50:$NO50)</f>
        <v>642.10564780347704</v>
      </c>
      <c r="MA215" s="34">
        <f>SUMPRODUCT($N207:LZ207,$BC50:$NO50)</f>
        <v>642.27323144286902</v>
      </c>
      <c r="MB215" s="34">
        <f>SUMPRODUCT($N207:MA207,$BB50:$NO50)</f>
        <v>641.09759746570626</v>
      </c>
      <c r="MC215" s="34">
        <f>SUMPRODUCT($N207:MB207,$BA50:$NO50)</f>
        <v>638.0844423398263</v>
      </c>
      <c r="MD215" s="34">
        <f>SUMPRODUCT($N207:MC207,$AZ50:$NO50)</f>
        <v>635.30136928352988</v>
      </c>
      <c r="ME215" s="34">
        <f>SUMPRODUCT($N207:MD207,$AY50:$NO50)</f>
        <v>632.30675337737023</v>
      </c>
      <c r="MF215" s="34">
        <f>SUMPRODUCT($N207:ME207,$AX50:$NO50)</f>
        <v>631.86824123269503</v>
      </c>
      <c r="MG215" s="34">
        <f>SUMPRODUCT($N207:MF207,$AW50:$NO50)</f>
        <v>631.85457867743571</v>
      </c>
      <c r="MH215" s="34">
        <f>SUMPRODUCT($N207:MG207,$AV50:$NO50)</f>
        <v>631.49745142196696</v>
      </c>
      <c r="MI215" s="34">
        <f>SUMPRODUCT($N207:MH207,$AU50:$NO50)</f>
        <v>630.26645780990179</v>
      </c>
      <c r="MJ215" s="34">
        <f>SUMPRODUCT($N207:MI207,$AT50:$NO50)</f>
        <v>627.28936310949848</v>
      </c>
      <c r="MK215" s="34">
        <f>SUMPRODUCT($N207:MJ207,$AS50:$NO50)</f>
        <v>625.28516316109813</v>
      </c>
      <c r="ML215" s="34">
        <f>SUMPRODUCT($N207:MK207,$AR50:$NO50)</f>
        <v>622.8668232117875</v>
      </c>
      <c r="MM215" s="34">
        <f>SUMPRODUCT($N207:ML207,$AQ50:$NO50)</f>
        <v>622.92580647437194</v>
      </c>
      <c r="MN215" s="34">
        <f>SUMPRODUCT($N207:MM207,$AP50:$NO50)</f>
        <v>623.03714443165723</v>
      </c>
      <c r="MO215" s="34">
        <f>SUMPRODUCT($N207:MN207,$AO50:$NO50)</f>
        <v>622.56613622410316</v>
      </c>
      <c r="MP215" s="34">
        <f>SUMPRODUCT($N207:MO207,$AN50:$NO50)</f>
        <v>617.42668977321546</v>
      </c>
      <c r="MQ215" s="34">
        <f>SUMPRODUCT($N207:MP207,$AM50:$NO50)</f>
        <v>610.76834596682602</v>
      </c>
      <c r="MR215" s="34">
        <f>SUMPRODUCT($N207:MQ207,$AL50:$NO50)</f>
        <v>605.51918010995007</v>
      </c>
      <c r="MS215" s="34">
        <f>SUMPRODUCT($N207:MR207,$AK50:$NO50)</f>
        <v>600.09768654204458</v>
      </c>
      <c r="MT215" s="34">
        <f>SUMPRODUCT($N207:MS207,$AJ50:$NO50)</f>
        <v>596.1995279612496</v>
      </c>
      <c r="MU215" s="34">
        <f>SUMPRODUCT($N207:MT207,$AI50:$NO50)</f>
        <v>596.45681657159037</v>
      </c>
      <c r="MV215" s="34">
        <f>SUMPRODUCT($N207:MU207,$AH50:$NO50)</f>
        <v>595.86526251184603</v>
      </c>
      <c r="MW215" s="34">
        <f>SUMPRODUCT($N207:MV207,$AG50:$NO50)</f>
        <v>597.28685191315606</v>
      </c>
      <c r="MX215" s="34">
        <f>SUMPRODUCT($N207:MW207,$AF50:$NO50)</f>
        <v>598.53398748990162</v>
      </c>
      <c r="MY215" s="34">
        <f>SUMPRODUCT($N207:MX207,$AE50:$NO50)</f>
        <v>599.84906633838682</v>
      </c>
      <c r="MZ215" s="34">
        <f>SUMPRODUCT($N207:MY207,$AD50:$NO50)</f>
        <v>600.70687457614054</v>
      </c>
      <c r="NA215" s="34">
        <f>SUMPRODUCT($N207:MZ207,$AC50:$NO50)</f>
        <v>601.91158110818628</v>
      </c>
      <c r="NB215" s="34">
        <f>SUMPRODUCT($N207:NA207,$AB50:$NO50)</f>
        <v>603.01877833473316</v>
      </c>
      <c r="NC215" s="34">
        <f>SUMPRODUCT($N207:NB207,$AA50:$NO50)</f>
        <v>603.57707852326894</v>
      </c>
      <c r="ND215" s="34">
        <f>SUMPRODUCT($N207:NC207,$Z50:$NO50)</f>
        <v>603.56252249968691</v>
      </c>
      <c r="NE215" s="34">
        <f>SUMPRODUCT($N207:ND207,$Y50:$NO50)</f>
        <v>603.2703171271221</v>
      </c>
      <c r="NF215" s="34">
        <f>SUMPRODUCT($N207:NE207,$X50:$NO50)</f>
        <v>602.90958445044998</v>
      </c>
      <c r="NG215" s="34">
        <f>SUMPRODUCT($N207:NF207,$W50:$NO50)</f>
        <v>602.35677512975326</v>
      </c>
      <c r="NH215" s="34">
        <f>SUMPRODUCT($N207:NG207,$V50:$NO50)</f>
        <v>602.28890551838333</v>
      </c>
      <c r="NI215" s="34">
        <f>SUMPRODUCT($N207:NH207,$U50:$NO50)</f>
        <v>602.29500184262758</v>
      </c>
      <c r="NJ215" s="34">
        <f>SUMPRODUCT($N207:NI207,$T50:$NO50)</f>
        <v>602.10467792737552</v>
      </c>
      <c r="NK215" s="34">
        <f>SUMPRODUCT($N207:NJ207,$S50:$NO50)</f>
        <v>601.39380259137283</v>
      </c>
      <c r="NL215" s="34">
        <f>SUMPRODUCT($N207:NK207,$R50:$NO50)</f>
        <v>600.41477327255666</v>
      </c>
      <c r="NM215" s="34">
        <f>SUMPRODUCT($N207:NL207,$Q50:$NO50)</f>
        <v>599.42531366353489</v>
      </c>
      <c r="NN215" s="34">
        <f>SUMPRODUCT($N207:NM207,$P50:$NO50)</f>
        <v>598.16545908697003</v>
      </c>
      <c r="NO215" s="35">
        <f>SUMPRODUCT($N207:NN207,$O50:$NO50)</f>
        <v>597.39544450541598</v>
      </c>
      <c r="NP215" s="8"/>
      <c r="NQ215" s="8"/>
    </row>
    <row r="216" spans="1:381" s="31" customFormat="1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32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</row>
    <row r="217" spans="1:381" s="31" customFormat="1" x14ac:dyDescent="0.2">
      <c r="A217" s="14"/>
      <c r="B217" s="14"/>
      <c r="C217" s="14" t="str">
        <f>OFMOR_FFF_0!C217</f>
        <v>GMV</v>
      </c>
      <c r="D217" s="14"/>
      <c r="E217" s="14" t="str">
        <f>OFMOR_FFF_0!E217</f>
        <v>Оборот: Распределение планового GMV без учета скидок</v>
      </c>
      <c r="F217" s="14"/>
      <c r="G217" s="14" t="str">
        <f>OFMOR_FFF_0!G217</f>
        <v>тыс.руб.</v>
      </c>
      <c r="H217" s="14"/>
      <c r="I217" s="14"/>
      <c r="J217" s="14"/>
      <c r="K217" s="30">
        <f>SUM(N217:NO217)</f>
        <v>219182.70326799809</v>
      </c>
      <c r="L217" s="14"/>
      <c r="M217" s="14"/>
      <c r="N217" s="69">
        <v>0</v>
      </c>
      <c r="O217" s="70">
        <f>SUMPRODUCT($N209:N209,$NO50:$NO50)</f>
        <v>1.8905122455448687E-3</v>
      </c>
      <c r="P217" s="70">
        <f>SUMPRODUCT($N209:O209,$NN50:$NO50)</f>
        <v>7.3495089226630434E-3</v>
      </c>
      <c r="Q217" s="70">
        <f>SUMPRODUCT($N209:P209,$NM50:$NO50)</f>
        <v>1.5369468883532579E-2</v>
      </c>
      <c r="R217" s="70">
        <f>SUMPRODUCT($N209:Q209,$NL50:$NO50)</f>
        <v>3.4768912672830249E-2</v>
      </c>
      <c r="S217" s="70">
        <f>SUMPRODUCT($N209:R209,$NK50:$NO50)</f>
        <v>6.3685834849358761E-2</v>
      </c>
      <c r="T217" s="70">
        <f>SUMPRODUCT($N209:S209,$NJ50:$NO50)</f>
        <v>0.10480732117447304</v>
      </c>
      <c r="U217" s="70">
        <f>SUMPRODUCT($N209:T209,$NI50:$NO50)</f>
        <v>0.17338274213095667</v>
      </c>
      <c r="V217" s="70">
        <f>SUMPRODUCT($N209:U209,$NH50:$NO50)</f>
        <v>0.27474847063425256</v>
      </c>
      <c r="W217" s="70">
        <f>SUMPRODUCT($N209:V209,$NG50:$NO50)</f>
        <v>0.40342367629986498</v>
      </c>
      <c r="X217" s="70">
        <f>SUMPRODUCT($N209:W209,$NF50:$NO50)</f>
        <v>0.58780791509402242</v>
      </c>
      <c r="Y217" s="70">
        <f>SUMPRODUCT($N209:X209,$NE50:$NO50)</f>
        <v>0.85467443401992438</v>
      </c>
      <c r="Z217" s="70">
        <f>SUMPRODUCT($N209:Y209,$ND50:$NO50)</f>
        <v>1.1893450866304704</v>
      </c>
      <c r="AA217" s="70">
        <f>SUMPRODUCT($N209:Z209,$NC50:$NO50)</f>
        <v>1.6347075125273582</v>
      </c>
      <c r="AB217" s="70">
        <f>SUMPRODUCT($N209:AA209,$NB50:$NO50)</f>
        <v>2.2438179192884316</v>
      </c>
      <c r="AC217" s="70">
        <f>SUMPRODUCT($N209:AB209,$NA50:$NO50)</f>
        <v>2.9766002192490109</v>
      </c>
      <c r="AD217" s="70">
        <f>SUMPRODUCT($N209:AC209,$MZ50:$NO50)</f>
        <v>3.8372073068696153</v>
      </c>
      <c r="AE217" s="70">
        <f>SUMPRODUCT($N209:AD209,$MY50:$NO50)</f>
        <v>4.9328045357866506</v>
      </c>
      <c r="AF217" s="70">
        <f>SUMPRODUCT($N209:AE209,$MX50:$NO50)</f>
        <v>6.2051095869799102</v>
      </c>
      <c r="AG217" s="70">
        <f>SUMPRODUCT($N209:AF209,$MW50:$NO50)</f>
        <v>7.7144972281054178</v>
      </c>
      <c r="AH217" s="70">
        <f>SUMPRODUCT($N209:AG209,$MV50:$NO50)</f>
        <v>9.4810595866977376</v>
      </c>
      <c r="AI217" s="70">
        <f>SUMPRODUCT($N209:AH209,$MU50:$NO50)</f>
        <v>11.664391847685243</v>
      </c>
      <c r="AJ217" s="70">
        <f>SUMPRODUCT($N209:AI209,$MT50:$NO50)</f>
        <v>14.147767295676973</v>
      </c>
      <c r="AK217" s="70">
        <f>SUMPRODUCT($N209:AJ209,$MS50:$NO50)</f>
        <v>16.873273205812012</v>
      </c>
      <c r="AL217" s="70">
        <f>SUMPRODUCT($N209:AK209,$MR50:$NO50)</f>
        <v>20.097391197617068</v>
      </c>
      <c r="AM217" s="70">
        <f>SUMPRODUCT($N209:AL209,$MQ50:$NO50)</f>
        <v>23.98784323271121</v>
      </c>
      <c r="AN217" s="70">
        <f>SUMPRODUCT($N209:AM209,$MP50:$NO50)</f>
        <v>28.185674014156373</v>
      </c>
      <c r="AO217" s="70">
        <f>SUMPRODUCT($N209:AN209,$MO50:$NO50)</f>
        <v>32.773938943540848</v>
      </c>
      <c r="AP217" s="70">
        <f>SUMPRODUCT($N209:AO209,$MN50:$NO50)</f>
        <v>38.767818121917273</v>
      </c>
      <c r="AQ217" s="70">
        <f>SUMPRODUCT($N209:AP209,$MM50:$NO50)</f>
        <v>45.591465305177387</v>
      </c>
      <c r="AR217" s="70">
        <f>SUMPRODUCT($N209:AQ209,$ML50:$NO50)</f>
        <v>52.932560566175773</v>
      </c>
      <c r="AS217" s="70">
        <f>SUMPRODUCT($N209:AR209,$MK50:$NO50)</f>
        <v>62.510397524178813</v>
      </c>
      <c r="AT217" s="70">
        <f>SUMPRODUCT($N209:AS209,$MJ50:$NO50)</f>
        <v>74.135275097108362</v>
      </c>
      <c r="AU217" s="70">
        <f>SUMPRODUCT($N209:AT209,$MI50:$NO50)</f>
        <v>85.062951867543092</v>
      </c>
      <c r="AV217" s="70">
        <f>SUMPRODUCT($N209:AU209,$MH50:$NO50)</f>
        <v>97.576661607281849</v>
      </c>
      <c r="AW217" s="70">
        <f>SUMPRODUCT($N209:AV209,$MG50:$NO50)</f>
        <v>113.23701850208336</v>
      </c>
      <c r="AX217" s="70">
        <f>SUMPRODUCT($N209:AW209,$MF50:$NO50)</f>
        <v>128.5924805167796</v>
      </c>
      <c r="AY217" s="70">
        <f>SUMPRODUCT($N209:AX209,$ME50:$NO50)</f>
        <v>144.40091573428134</v>
      </c>
      <c r="AZ217" s="70">
        <f>SUMPRODUCT($N209:AY209,$MD50:$NO50)</f>
        <v>165.50850516466662</v>
      </c>
      <c r="BA217" s="70">
        <f>SUMPRODUCT($N209:AZ209,$MC50:$NO50)</f>
        <v>188.18914695670838</v>
      </c>
      <c r="BB217" s="70">
        <f>SUMPRODUCT($N209:BA209,$MB50:$NO50)</f>
        <v>207.27137652504263</v>
      </c>
      <c r="BC217" s="70">
        <f>SUMPRODUCT($N209:BB209,$MA50:$NO50)</f>
        <v>229.21216674663853</v>
      </c>
      <c r="BD217" s="70">
        <f>SUMPRODUCT($N209:BC209,$LZ50:$NO50)</f>
        <v>253.84483223903132</v>
      </c>
      <c r="BE217" s="70">
        <f>SUMPRODUCT($N209:BD209,$LY50:$NO50)</f>
        <v>273.95137407745096</v>
      </c>
      <c r="BF217" s="70">
        <f>SUMPRODUCT($N209:BE209,$LX50:$NO50)</f>
        <v>290.6046346023997</v>
      </c>
      <c r="BG217" s="70">
        <f>SUMPRODUCT($N209:BF209,$LW50:$NO50)</f>
        <v>313.11192381288265</v>
      </c>
      <c r="BH217" s="70">
        <f>SUMPRODUCT($N209:BG209,$LV50:$NO50)</f>
        <v>335.37253960549242</v>
      </c>
      <c r="BI217" s="70">
        <f>SUMPRODUCT($N209:BH209,$LU50:$NO50)</f>
        <v>350.78724809326138</v>
      </c>
      <c r="BJ217" s="70">
        <f>SUMPRODUCT($N209:BI209,$LT50:$NO50)</f>
        <v>372.1292598178195</v>
      </c>
      <c r="BK217" s="70">
        <f>SUMPRODUCT($N209:BJ209,$LS50:$NO50)</f>
        <v>402.37928794344106</v>
      </c>
      <c r="BL217" s="70">
        <f>SUMPRODUCT($N209:BK209,$LR50:$NO50)</f>
        <v>425.06523642509018</v>
      </c>
      <c r="BM217" s="70">
        <f>SUMPRODUCT($N209:BL209,$LQ50:$NO50)</f>
        <v>441.03921509005647</v>
      </c>
      <c r="BN217" s="70">
        <f>SUMPRODUCT($N209:BM209,$LP50:$NO50)</f>
        <v>467.63262012199988</v>
      </c>
      <c r="BO217" s="70">
        <f>SUMPRODUCT($N209:BN209,$LO50:$NO50)</f>
        <v>494.99389091717342</v>
      </c>
      <c r="BP217" s="70">
        <f>SUMPRODUCT($N209:BO209,$LN50:$NO50)</f>
        <v>512.95368803702854</v>
      </c>
      <c r="BQ217" s="70">
        <f>SUMPRODUCT($N209:BP209,$LM50:$NO50)</f>
        <v>539.28218105070789</v>
      </c>
      <c r="BR217" s="70">
        <f>SUMPRODUCT($N209:BQ209,$LL50:$NO50)</f>
        <v>576.26487625450966</v>
      </c>
      <c r="BS217" s="70">
        <f>SUMPRODUCT($N209:BR209,$LK50:$NO50)</f>
        <v>593.75706970237093</v>
      </c>
      <c r="BT217" s="70">
        <f>SUMPRODUCT($N209:BS209,$LJ50:$NO50)</f>
        <v>593.24701825100703</v>
      </c>
      <c r="BU217" s="70">
        <f>SUMPRODUCT($N209:BT209,$LI50:$NO50)</f>
        <v>591.64244090810814</v>
      </c>
      <c r="BV217" s="70">
        <f>SUMPRODUCT($N209:BU209,$LH50:$NO50)</f>
        <v>581.52981730654005</v>
      </c>
      <c r="BW217" s="70">
        <f>SUMPRODUCT($N209:BV209,$LG50:$NO50)</f>
        <v>561.82065877499815</v>
      </c>
      <c r="BX217" s="70">
        <f>SUMPRODUCT($N209:BW209,$LF50:$NO50)</f>
        <v>551.74770103025241</v>
      </c>
      <c r="BY217" s="70">
        <f>SUMPRODUCT($N209:BX209,$LE50:$NO50)</f>
        <v>558.75539152750025</v>
      </c>
      <c r="BZ217" s="70">
        <f>SUMPRODUCT($N209:BY209,$LD50:$NO50)</f>
        <v>559.73576724585075</v>
      </c>
      <c r="CA217" s="70">
        <f>SUMPRODUCT($N209:BZ209,$LC50:$NO50)</f>
        <v>552.1019191833542</v>
      </c>
      <c r="CB217" s="70">
        <f>SUMPRODUCT($N209:CA209,$LB50:$NO50)</f>
        <v>548.47592185862459</v>
      </c>
      <c r="CC217" s="70">
        <f>SUMPRODUCT($N209:CB209,$LA50:$NO50)</f>
        <v>549.13729426361385</v>
      </c>
      <c r="CD217" s="70">
        <f>SUMPRODUCT($N209:CC209,$KZ50:$NO50)</f>
        <v>545.22876413771428</v>
      </c>
      <c r="CE217" s="70">
        <f>SUMPRODUCT($N209:CD209,$KY50:$NO50)</f>
        <v>549.65333691540832</v>
      </c>
      <c r="CF217" s="70">
        <f>SUMPRODUCT($N209:CE209,$KX50:$NO50)</f>
        <v>569.95424676104926</v>
      </c>
      <c r="CG217" s="70">
        <f>SUMPRODUCT($N209:CF209,$KW50:$NO50)</f>
        <v>580.02169404887627</v>
      </c>
      <c r="CH217" s="70">
        <f>SUMPRODUCT($N209:CG209,$KV50:$NO50)</f>
        <v>577.76091106222543</v>
      </c>
      <c r="CI217" s="70">
        <f>SUMPRODUCT($N209:CH209,$KU50:$NO50)</f>
        <v>569.64850754421332</v>
      </c>
      <c r="CJ217" s="70">
        <f>SUMPRODUCT($N209:CI209,$KT50:$NO50)</f>
        <v>549.58810540494028</v>
      </c>
      <c r="CK217" s="70">
        <f>SUMPRODUCT($N209:CJ209,$KS50:$NO50)</f>
        <v>525.28333324520224</v>
      </c>
      <c r="CL217" s="70">
        <f>SUMPRODUCT($N209:CK209,$KR50:$NO50)</f>
        <v>507.77541580657015</v>
      </c>
      <c r="CM217" s="70">
        <f>SUMPRODUCT($N209:CL209,$KQ50:$NO50)</f>
        <v>500.45518905601142</v>
      </c>
      <c r="CN217" s="70">
        <f>SUMPRODUCT($N209:CM209,$KP50:$NO50)</f>
        <v>498.792636201037</v>
      </c>
      <c r="CO217" s="70">
        <f>SUMPRODUCT($N209:CN209,$KO50:$NO50)</f>
        <v>498.72247787374448</v>
      </c>
      <c r="CP217" s="70">
        <f>SUMPRODUCT($N209:CO209,$KN50:$NO50)</f>
        <v>507.14157339984087</v>
      </c>
      <c r="CQ217" s="70">
        <f>SUMPRODUCT($N209:CP209,$KM50:$NO50)</f>
        <v>518.15068509179594</v>
      </c>
      <c r="CR217" s="70">
        <f>SUMPRODUCT($N209:CQ209,$KL50:$NO50)</f>
        <v>528.17825860098401</v>
      </c>
      <c r="CS217" s="70">
        <f>SUMPRODUCT($N209:CR209,$KK50:$NO50)</f>
        <v>541.81338270994524</v>
      </c>
      <c r="CT217" s="70">
        <f>SUMPRODUCT($N209:CS209,$KJ50:$NO50)</f>
        <v>560.7443134859443</v>
      </c>
      <c r="CU217" s="70">
        <f>SUMPRODUCT($N209:CT209,$KI50:$NO50)</f>
        <v>576.02137806003429</v>
      </c>
      <c r="CV217" s="70">
        <f>SUMPRODUCT($N209:CU209,$KH50:$NO50)</f>
        <v>586.57545141864193</v>
      </c>
      <c r="CW217" s="70">
        <f>SUMPRODUCT($N209:CV209,$KG50:$NO50)</f>
        <v>596.06603404549992</v>
      </c>
      <c r="CX217" s="70">
        <f>SUMPRODUCT($N209:CW209,$KF50:$NO50)</f>
        <v>603.51902541551647</v>
      </c>
      <c r="CY217" s="70">
        <f>SUMPRODUCT($N209:CX209,$KE50:$NO50)</f>
        <v>608.38384179043919</v>
      </c>
      <c r="CZ217" s="70">
        <f>SUMPRODUCT($N209:CY209,$KD50:$NO50)</f>
        <v>613.46160045908607</v>
      </c>
      <c r="DA217" s="70">
        <f>SUMPRODUCT($N209:CZ209,$KC50:$NO50)</f>
        <v>623.50924789333976</v>
      </c>
      <c r="DB217" s="70">
        <f>SUMPRODUCT($N209:DA209,$KB50:$NO50)</f>
        <v>632.91134480852907</v>
      </c>
      <c r="DC217" s="70">
        <f>SUMPRODUCT($N209:DB209,$KA50:$NO50)</f>
        <v>638.98136157369447</v>
      </c>
      <c r="DD217" s="70">
        <f>SUMPRODUCT($N209:DC209,$JZ50:$NO50)</f>
        <v>644.23107094945112</v>
      </c>
      <c r="DE217" s="70">
        <f>SUMPRODUCT($N209:DD209,$JY50:$NO50)</f>
        <v>649.02218635830377</v>
      </c>
      <c r="DF217" s="70">
        <f>SUMPRODUCT($N209:DE209,$JX50:$NO50)</f>
        <v>652.06321669450563</v>
      </c>
      <c r="DG217" s="70">
        <f>SUMPRODUCT($N209:DF209,$JW50:$NO50)</f>
        <v>654.70935026682594</v>
      </c>
      <c r="DH217" s="70">
        <f>SUMPRODUCT($N209:DG209,$JV50:$NO50)</f>
        <v>661.77675928615599</v>
      </c>
      <c r="DI217" s="70">
        <f>SUMPRODUCT($N209:DH209,$JU50:$NO50)</f>
        <v>668.50885320105942</v>
      </c>
      <c r="DJ217" s="70">
        <f>SUMPRODUCT($N209:DI209,$JT50:$NO50)</f>
        <v>672.17366342261641</v>
      </c>
      <c r="DK217" s="70">
        <f>SUMPRODUCT($N209:DJ209,$JS50:$NO50)</f>
        <v>669.89665861877222</v>
      </c>
      <c r="DL217" s="70">
        <f>SUMPRODUCT($N209:DK209,$JR50:$NO50)</f>
        <v>664.63654255165306</v>
      </c>
      <c r="DM217" s="70">
        <f>SUMPRODUCT($N209:DL209,$JQ50:$NO50)</f>
        <v>657.39022956879978</v>
      </c>
      <c r="DN217" s="70">
        <f>SUMPRODUCT($N209:DM209,$JP50:$NO50)</f>
        <v>648.0507954771731</v>
      </c>
      <c r="DO217" s="70">
        <f>SUMPRODUCT($N209:DN209,$JO50:$NO50)</f>
        <v>641.78154783820628</v>
      </c>
      <c r="DP217" s="70">
        <f>SUMPRODUCT($N209:DO209,$JN50:$NO50)</f>
        <v>638.25943636269483</v>
      </c>
      <c r="DQ217" s="70">
        <f>SUMPRODUCT($N209:DP209,$JM50:$NO50)</f>
        <v>634.15123065193563</v>
      </c>
      <c r="DR217" s="70">
        <f>SUMPRODUCT($N209:DQ209,$JL50:$NO50)</f>
        <v>633.62965076967828</v>
      </c>
      <c r="DS217" s="70">
        <f>SUMPRODUCT($N209:DR209,$JK50:$NO50)</f>
        <v>634.41084164817232</v>
      </c>
      <c r="DT217" s="70">
        <f>SUMPRODUCT($N209:DS209,$JJ50:$NO50)</f>
        <v>635.27027670576729</v>
      </c>
      <c r="DU217" s="70">
        <f>SUMPRODUCT($N209:DT209,$JI50:$NO50)</f>
        <v>636.55916402129162</v>
      </c>
      <c r="DV217" s="70">
        <f>SUMPRODUCT($N209:DU209,$JH50:$NO50)</f>
        <v>639.66788238686297</v>
      </c>
      <c r="DW217" s="70">
        <f>SUMPRODUCT($N209:DV209,$JG50:$NO50)</f>
        <v>642.85630434745406</v>
      </c>
      <c r="DX217" s="70">
        <f>SUMPRODUCT($N209:DW209,$JF50:$NO50)</f>
        <v>645.15211053482994</v>
      </c>
      <c r="DY217" s="70">
        <f>SUMPRODUCT($N209:DX209,$JE50:$NO50)</f>
        <v>647.53256748786362</v>
      </c>
      <c r="DZ217" s="70">
        <f>SUMPRODUCT($N209:DY209,$JD50:$NO50)</f>
        <v>650.37057721766951</v>
      </c>
      <c r="EA217" s="70">
        <f>SUMPRODUCT($N209:DZ209,$JC50:$NO50)</f>
        <v>651.73270169905572</v>
      </c>
      <c r="EB217" s="70">
        <f>SUMPRODUCT($N209:EA209,$JB50:$NO50)</f>
        <v>651.68100051053671</v>
      </c>
      <c r="EC217" s="70">
        <f>SUMPRODUCT($N209:EB209,$JA50:$NO50)</f>
        <v>652.47329382678367</v>
      </c>
      <c r="ED217" s="70">
        <f>SUMPRODUCT($N209:EC209,$IZ50:$NO50)</f>
        <v>652.61166294590396</v>
      </c>
      <c r="EE217" s="70">
        <f>SUMPRODUCT($N209:ED209,$IY50:$NO50)</f>
        <v>650.75198653520704</v>
      </c>
      <c r="EF217" s="70">
        <f>SUMPRODUCT($N209:EE209,$IX50:$NO50)</f>
        <v>650.08095018737947</v>
      </c>
      <c r="EG217" s="70">
        <f>SUMPRODUCT($N209:EF209,$IW50:$NO50)</f>
        <v>651.00875438756088</v>
      </c>
      <c r="EH217" s="70">
        <f>SUMPRODUCT($N209:EG209,$IV50:$NO50)</f>
        <v>651.66008965461253</v>
      </c>
      <c r="EI217" s="70">
        <f>SUMPRODUCT($N209:EH209,$IU50:$NO50)</f>
        <v>651.94190114306662</v>
      </c>
      <c r="EJ217" s="70">
        <f>SUMPRODUCT($N209:EI209,$IT50:$NO50)</f>
        <v>653.98178026965491</v>
      </c>
      <c r="EK217" s="70">
        <f>SUMPRODUCT($N209:EJ209,$IS50:$NO50)</f>
        <v>656.07644638641523</v>
      </c>
      <c r="EL217" s="70">
        <f>SUMPRODUCT($N209:EK209,$IR50:$NO50)</f>
        <v>656.7354188795955</v>
      </c>
      <c r="EM217" s="70">
        <f>SUMPRODUCT($N209:EL209,$IQ50:$NO50)</f>
        <v>658.23688612298224</v>
      </c>
      <c r="EN217" s="70">
        <f>SUMPRODUCT($N209:EM209,$IP50:$NO50)</f>
        <v>660.6473589448799</v>
      </c>
      <c r="EO217" s="70">
        <f>SUMPRODUCT($N209:EN209,$IO50:$NO50)</f>
        <v>662.06697101658563</v>
      </c>
      <c r="EP217" s="70">
        <f>SUMPRODUCT($N209:EO209,$IN50:$NO50)</f>
        <v>659.15246675144556</v>
      </c>
      <c r="EQ217" s="70">
        <f>SUMPRODUCT($N209:EP209,$IM50:$NO50)</f>
        <v>656.95965822118012</v>
      </c>
      <c r="ER217" s="70">
        <f>SUMPRODUCT($N209:EQ209,$IL50:$NO50)</f>
        <v>654.67275088194265</v>
      </c>
      <c r="ES217" s="70">
        <f>SUMPRODUCT($N209:ER209,$IK50:$NO50)</f>
        <v>650.61803990197939</v>
      </c>
      <c r="ET217" s="70">
        <f>SUMPRODUCT($N209:ES209,$IJ50:$NO50)</f>
        <v>649.11928051059215</v>
      </c>
      <c r="EU217" s="70">
        <f>SUMPRODUCT($N209:ET209,$II50:$NO50)</f>
        <v>649.38934203795532</v>
      </c>
      <c r="EV217" s="70">
        <f>SUMPRODUCT($N209:EU209,$IH50:$NO50)</f>
        <v>650.00981202514151</v>
      </c>
      <c r="EW217" s="70">
        <f>SUMPRODUCT($N209:EV209,$IG50:$NO50)</f>
        <v>652.10865953086011</v>
      </c>
      <c r="EX217" s="70">
        <f>SUMPRODUCT($N209:EW209,$IF50:$NO50)</f>
        <v>655.16349587164495</v>
      </c>
      <c r="EY217" s="70">
        <f>SUMPRODUCT($N209:EX209,$IE50:$NO50)</f>
        <v>658.59020072528745</v>
      </c>
      <c r="EZ217" s="70">
        <f>SUMPRODUCT($N209:EY209,$ID50:$NO50)</f>
        <v>661.35795925697482</v>
      </c>
      <c r="FA217" s="70">
        <f>SUMPRODUCT($N209:EZ209,$IC50:$NO50)</f>
        <v>664.53038815484115</v>
      </c>
      <c r="FB217" s="70">
        <f>SUMPRODUCT($N209:FA209,$IB50:$NO50)</f>
        <v>669.77901960053487</v>
      </c>
      <c r="FC217" s="70">
        <f>SUMPRODUCT($N209:FB209,$IA50:$NO50)</f>
        <v>675.24186704450301</v>
      </c>
      <c r="FD217" s="70">
        <f>SUMPRODUCT($N209:FC209,$HZ50:$NO50)</f>
        <v>679.30486245330746</v>
      </c>
      <c r="FE217" s="70">
        <f>SUMPRODUCT($N209:FD209,$HY50:$NO50)</f>
        <v>686.38527282995597</v>
      </c>
      <c r="FF217" s="70">
        <f>SUMPRODUCT($N209:FE209,$HX50:$NO50)</f>
        <v>695.98577998317796</v>
      </c>
      <c r="FG217" s="70">
        <f>SUMPRODUCT($N209:FF209,$HW50:$NO50)</f>
        <v>703.99784256774274</v>
      </c>
      <c r="FH217" s="70">
        <f>SUMPRODUCT($N209:FG209,$HV50:$NO50)</f>
        <v>712.48701662346457</v>
      </c>
      <c r="FI217" s="70">
        <f>SUMPRODUCT($N209:FH209,$HU50:$NO50)</f>
        <v>724.35745607914305</v>
      </c>
      <c r="FJ217" s="70">
        <f>SUMPRODUCT($N209:FI209,$HT50:$NO50)</f>
        <v>732.40467050585357</v>
      </c>
      <c r="FK217" s="70">
        <f>SUMPRODUCT($N209:FJ209,$HS50:$NO50)</f>
        <v>736.77515548028896</v>
      </c>
      <c r="FL217" s="70">
        <f>SUMPRODUCT($N209:FK209,$HR50:$NO50)</f>
        <v>743.11030821413715</v>
      </c>
      <c r="FM217" s="70">
        <f>SUMPRODUCT($N209:FL209,$HQ50:$NO50)</f>
        <v>752.2935930349928</v>
      </c>
      <c r="FN217" s="70">
        <f>SUMPRODUCT($N209:FM209,$HP50:$NO50)</f>
        <v>760.41510974364246</v>
      </c>
      <c r="FO217" s="70">
        <f>SUMPRODUCT($N209:FN209,$HO50:$NO50)</f>
        <v>769.31503511240589</v>
      </c>
      <c r="FP217" s="70">
        <f>SUMPRODUCT($N209:FO209,$HN50:$NO50)</f>
        <v>781.35921726285142</v>
      </c>
      <c r="FQ217" s="70">
        <f>SUMPRODUCT($N209:FP209,$HM50:$NO50)</f>
        <v>789.78088983583461</v>
      </c>
      <c r="FR217" s="70">
        <f>SUMPRODUCT($N209:FQ209,$HL50:$NO50)</f>
        <v>794.58020697818199</v>
      </c>
      <c r="FS217" s="70">
        <f>SUMPRODUCT($N209:FR209,$HK50:$NO50)</f>
        <v>800.9548184350374</v>
      </c>
      <c r="FT217" s="70">
        <f>SUMPRODUCT($N209:FS209,$HJ50:$NO50)</f>
        <v>817.57888758728734</v>
      </c>
      <c r="FU217" s="70">
        <f>SUMPRODUCT($N209:FT209,$HI50:$NO50)</f>
        <v>832.17525200594548</v>
      </c>
      <c r="FV217" s="70">
        <f>SUMPRODUCT($N209:FU209,$HH50:$NO50)</f>
        <v>846.07826574501587</v>
      </c>
      <c r="FW217" s="70">
        <f>SUMPRODUCT($N209:FV209,$HG50:$NO50)</f>
        <v>862.91578309046326</v>
      </c>
      <c r="FX217" s="70">
        <f>SUMPRODUCT($N209:FW209,$HF50:$NO50)</f>
        <v>873.22957244526344</v>
      </c>
      <c r="FY217" s="70">
        <f>SUMPRODUCT($N209:FX209,$HE50:$NO50)</f>
        <v>879.00447294298988</v>
      </c>
      <c r="FZ217" s="70">
        <f>SUMPRODUCT($N209:FY209,$HD50:$NO50)</f>
        <v>886.54545037725495</v>
      </c>
      <c r="GA217" s="70">
        <f>SUMPRODUCT($N209:FZ209,$HC50:$NO50)</f>
        <v>887.98812760260921</v>
      </c>
      <c r="GB217" s="70">
        <f>SUMPRODUCT($N209:GA209,$HB50:$NO50)</f>
        <v>889.73987447090758</v>
      </c>
      <c r="GC217" s="70">
        <f>SUMPRODUCT($N209:GB209,$HA50:$NO50)</f>
        <v>890.53183676458957</v>
      </c>
      <c r="GD217" s="70">
        <f>SUMPRODUCT($N209:GC209,$GZ50:$NO50)</f>
        <v>890.63258058690235</v>
      </c>
      <c r="GE217" s="70">
        <f>SUMPRODUCT($N209:GD209,$GY50:$NO50)</f>
        <v>890.45917851120669</v>
      </c>
      <c r="GF217" s="70">
        <f>SUMPRODUCT($N209:GE209,$GX50:$NO50)</f>
        <v>889.94928099728588</v>
      </c>
      <c r="GG217" s="70">
        <f>SUMPRODUCT($N209:GF209,$GW50:$NO50)</f>
        <v>885.84066514616052</v>
      </c>
      <c r="GH217" s="70">
        <f>SUMPRODUCT($N209:GG209,$GV50:$NO50)</f>
        <v>881.2927042020998</v>
      </c>
      <c r="GI217" s="70">
        <f>SUMPRODUCT($N209:GH209,$GU50:$NO50)</f>
        <v>878.78136707414876</v>
      </c>
      <c r="GJ217" s="70">
        <f>SUMPRODUCT($N209:GI209,$GT50:$NO50)</f>
        <v>870.1874211005852</v>
      </c>
      <c r="GK217" s="70">
        <f>SUMPRODUCT($N209:GJ209,$GS50:$NO50)</f>
        <v>855.76428559475767</v>
      </c>
      <c r="GL217" s="70">
        <f>SUMPRODUCT($N209:GK209,$GR50:$NO50)</f>
        <v>842.60888948081731</v>
      </c>
      <c r="GM217" s="70">
        <f>SUMPRODUCT($N209:GL209,$GQ50:$NO50)</f>
        <v>828.32830173981256</v>
      </c>
      <c r="GN217" s="70">
        <f>SUMPRODUCT($N209:GM209,$GP50:$NO50)</f>
        <v>807.91495327116877</v>
      </c>
      <c r="GO217" s="70">
        <f>SUMPRODUCT($N209:GN209,$GO50:$NO50)</f>
        <v>796.16875103924065</v>
      </c>
      <c r="GP217" s="70">
        <f>SUMPRODUCT($N209:GO209,$GN50:$NO50)</f>
        <v>792.14672705142584</v>
      </c>
      <c r="GQ217" s="70">
        <f>SUMPRODUCT($N209:GP209,$GM50:$NO50)</f>
        <v>785.51620880597568</v>
      </c>
      <c r="GR217" s="70">
        <f>SUMPRODUCT($N209:GQ209,$GL50:$NO50)</f>
        <v>773.66957274736092</v>
      </c>
      <c r="GS217" s="70">
        <f>SUMPRODUCT($N209:GR209,$GK50:$NO50)</f>
        <v>762.81551349294216</v>
      </c>
      <c r="GT217" s="70">
        <f>SUMPRODUCT($N209:GS209,$GJ50:$NO50)</f>
        <v>751.087510003131</v>
      </c>
      <c r="GU217" s="70">
        <f>SUMPRODUCT($N209:GT209,$GI50:$NO50)</f>
        <v>733.70383984145951</v>
      </c>
      <c r="GV217" s="70">
        <f>SUMPRODUCT($N209:GU209,$GH50:$NO50)</f>
        <v>724.2819205511521</v>
      </c>
      <c r="GW217" s="70">
        <f>SUMPRODUCT($N209:GV209,$GG50:$NO50)</f>
        <v>721.85577533580704</v>
      </c>
      <c r="GX217" s="70">
        <f>SUMPRODUCT($N209:GW209,$GF50:$NO50)</f>
        <v>716.81865607479756</v>
      </c>
      <c r="GY217" s="70">
        <f>SUMPRODUCT($N209:GX209,$GE50:$NO50)</f>
        <v>690.26637138293836</v>
      </c>
      <c r="GZ217" s="70">
        <f>SUMPRODUCT($N209:GY209,$GD50:$NO50)</f>
        <v>668.05230524297815</v>
      </c>
      <c r="HA217" s="70">
        <f>SUMPRODUCT($N209:GZ209,$GC50:$NO50)</f>
        <v>646.68469434953943</v>
      </c>
      <c r="HB217" s="70">
        <f>SUMPRODUCT($N209:HA209,$GB50:$NO50)</f>
        <v>620.61280822959395</v>
      </c>
      <c r="HC217" s="70">
        <f>SUMPRODUCT($N209:HB209,$GA50:$NO50)</f>
        <v>608.04598718972977</v>
      </c>
      <c r="HD217" s="70">
        <f>SUMPRODUCT($N209:HC209,$FZ50:$NO50)</f>
        <v>605.40859960483067</v>
      </c>
      <c r="HE217" s="70">
        <f>SUMPRODUCT($N209:HD209,$FY50:$NO50)</f>
        <v>598.73042734901162</v>
      </c>
      <c r="HF217" s="70">
        <f>SUMPRODUCT($N209:HE209,$FX50:$NO50)</f>
        <v>605.053569438262</v>
      </c>
      <c r="HG217" s="70">
        <f>SUMPRODUCT($N209:HF209,$FW50:$NO50)</f>
        <v>611.87326245904183</v>
      </c>
      <c r="HH217" s="70">
        <f>SUMPRODUCT($N209:HG209,$FV50:$NO50)</f>
        <v>615.47102423318313</v>
      </c>
      <c r="HI217" s="70">
        <f>SUMPRODUCT($N209:HH209,$FU50:$NO50)</f>
        <v>624.24864374568244</v>
      </c>
      <c r="HJ217" s="70">
        <f>SUMPRODUCT($N209:HI209,$FT50:$NO50)</f>
        <v>640.77939946851041</v>
      </c>
      <c r="HK217" s="70">
        <f>SUMPRODUCT($N209:HJ209,$FS50:$NO50)</f>
        <v>653.56604879427755</v>
      </c>
      <c r="HL217" s="70">
        <f>SUMPRODUCT($N209:HK209,$FR50:$NO50)</f>
        <v>665.5942176644669</v>
      </c>
      <c r="HM217" s="70">
        <f>SUMPRODUCT($N209:HL209,$FQ50:$NO50)</f>
        <v>683.55923978721307</v>
      </c>
      <c r="HN217" s="70">
        <f>SUMPRODUCT($N209:HM209,$FP50:$NO50)</f>
        <v>689.9717039738382</v>
      </c>
      <c r="HO217" s="70">
        <f>SUMPRODUCT($N209:HN209,$FO50:$NO50)</f>
        <v>684.75180673475063</v>
      </c>
      <c r="HP217" s="70">
        <f>SUMPRODUCT($N209:HO209,$FN50:$NO50)</f>
        <v>682.03296375418665</v>
      </c>
      <c r="HQ217" s="70">
        <f>SUMPRODUCT($N209:HP209,$FM50:$NO50)</f>
        <v>686.14912126484842</v>
      </c>
      <c r="HR217" s="70">
        <f>SUMPRODUCT($N209:HQ209,$FL50:$NO50)</f>
        <v>685.79627360820052</v>
      </c>
      <c r="HS217" s="70">
        <f>SUMPRODUCT($N209:HR209,$FK50:$NO50)</f>
        <v>689.00868000350056</v>
      </c>
      <c r="HT217" s="70">
        <f>SUMPRODUCT($N209:HS209,$FJ50:$NO50)</f>
        <v>700.55752591246232</v>
      </c>
      <c r="HU217" s="70">
        <f>SUMPRODUCT($N209:HT209,$FI50:$NO50)</f>
        <v>703.12668412896357</v>
      </c>
      <c r="HV217" s="70">
        <f>SUMPRODUCT($N209:HU209,$FH50:$NO50)</f>
        <v>695.07844196061592</v>
      </c>
      <c r="HW217" s="70">
        <f>SUMPRODUCT($N209:HV209,$FG50:$NO50)</f>
        <v>689.47894939061621</v>
      </c>
      <c r="HX217" s="70">
        <f>SUMPRODUCT($N209:HW209,$FF50:$NO50)</f>
        <v>707.76230647111151</v>
      </c>
      <c r="HY217" s="70">
        <f>SUMPRODUCT($N209:HX209,$FE50:$NO50)</f>
        <v>719.90276570817718</v>
      </c>
      <c r="HZ217" s="70">
        <f>SUMPRODUCT($N209:HY209,$FD50:$NO50)</f>
        <v>732.63997126292702</v>
      </c>
      <c r="IA217" s="70">
        <f>SUMPRODUCT($N209:HZ209,$FC50:$NO50)</f>
        <v>752.96208316794116</v>
      </c>
      <c r="IB217" s="70">
        <f>SUMPRODUCT($N209:IA209,$FB50:$NO50)</f>
        <v>758.16926857230817</v>
      </c>
      <c r="IC217" s="70">
        <f>SUMPRODUCT($N209:IB209,$FA50:$NO50)</f>
        <v>741.43381608845038</v>
      </c>
      <c r="ID217" s="70">
        <f>SUMPRODUCT($N209:IC209,$EZ50:$NO50)</f>
        <v>728.59494145403255</v>
      </c>
      <c r="IE217" s="70">
        <f>SUMPRODUCT($N209:ID209,$EY50:$NO50)</f>
        <v>709.38886450063262</v>
      </c>
      <c r="IF217" s="70">
        <f>SUMPRODUCT($N209:IE209,$EX50:$NO50)</f>
        <v>688.34918718837537</v>
      </c>
      <c r="IG217" s="70">
        <f>SUMPRODUCT($N209:IF209,$EW50:$NO50)</f>
        <v>673.32782169582083</v>
      </c>
      <c r="IH217" s="70">
        <f>SUMPRODUCT($N209:IG209,$EV50:$NO50)</f>
        <v>666.60588066651167</v>
      </c>
      <c r="II217" s="70">
        <f>SUMPRODUCT($N209:IH209,$EU50:$NO50)</f>
        <v>657.15695074308951</v>
      </c>
      <c r="IJ217" s="70">
        <f>SUMPRODUCT($N209:II209,$ET50:$NO50)</f>
        <v>651.55568871764035</v>
      </c>
      <c r="IK217" s="70">
        <f>SUMPRODUCT($N209:IJ209,$ES50:$NO50)</f>
        <v>645.5807385928797</v>
      </c>
      <c r="IL217" s="70">
        <f>SUMPRODUCT($N209:IK209,$ER50:$NO50)</f>
        <v>641.42263955924545</v>
      </c>
      <c r="IM217" s="70">
        <f>SUMPRODUCT($N209:IL209,$EQ50:$NO50)</f>
        <v>637.34635514285594</v>
      </c>
      <c r="IN217" s="70">
        <f>SUMPRODUCT($N209:IM209,$EP50:$NO50)</f>
        <v>631.64871593433702</v>
      </c>
      <c r="IO217" s="70">
        <f>SUMPRODUCT($N209:IN209,$EO50:$NO50)</f>
        <v>625.06030977544162</v>
      </c>
      <c r="IP217" s="70">
        <f>SUMPRODUCT($N209:IO209,$EN50:$NO50)</f>
        <v>617.43099104011765</v>
      </c>
      <c r="IQ217" s="70">
        <f>SUMPRODUCT($N209:IP209,$EM50:$NO50)</f>
        <v>607.5927873193375</v>
      </c>
      <c r="IR217" s="70">
        <f>SUMPRODUCT($N209:IQ209,$EL50:$NO50)</f>
        <v>596.49470270201732</v>
      </c>
      <c r="IS217" s="70">
        <f>SUMPRODUCT($N209:IR209,$EK50:$NO50)</f>
        <v>590.97444528018843</v>
      </c>
      <c r="IT217" s="70">
        <f>SUMPRODUCT($N209:IS209,$EJ50:$NO50)</f>
        <v>587.87982084827706</v>
      </c>
      <c r="IU217" s="70">
        <f>SUMPRODUCT($N209:IT209,$EI50:$NO50)</f>
        <v>584.69593638133017</v>
      </c>
      <c r="IV217" s="70">
        <f>SUMPRODUCT($N209:IU209,$EH50:$NO50)</f>
        <v>581.21967677775376</v>
      </c>
      <c r="IW217" s="70">
        <f>SUMPRODUCT($N209:IV209,$EG50:$NO50)</f>
        <v>576.194399624418</v>
      </c>
      <c r="IX217" s="70">
        <f>SUMPRODUCT($N209:IW209,$EF50:$NO50)</f>
        <v>569.27705321141616</v>
      </c>
      <c r="IY217" s="70">
        <f>SUMPRODUCT($N209:IX209,$EE50:$NO50)</f>
        <v>561.21633440155574</v>
      </c>
      <c r="IZ217" s="70">
        <f>SUMPRODUCT($N209:IY209,$ED50:$NO50)</f>
        <v>558.24847675812453</v>
      </c>
      <c r="JA217" s="70">
        <f>SUMPRODUCT($N209:IZ209,$EC50:$NO50)</f>
        <v>556.89737640361034</v>
      </c>
      <c r="JB217" s="70">
        <f>SUMPRODUCT($N209:JA209,$EB50:$NO50)</f>
        <v>554.7261322499503</v>
      </c>
      <c r="JC217" s="70">
        <f>SUMPRODUCT($N209:JB209,$EA50:$NO50)</f>
        <v>544.91187599622265</v>
      </c>
      <c r="JD217" s="70">
        <f>SUMPRODUCT($N209:JC209,$DZ50:$NO50)</f>
        <v>533.44513588518589</v>
      </c>
      <c r="JE217" s="70">
        <f>SUMPRODUCT($N209:JD209,$DY50:$NO50)</f>
        <v>520.03582680992361</v>
      </c>
      <c r="JF217" s="70">
        <f>SUMPRODUCT($N209:JE209,$DX50:$NO50)</f>
        <v>504.987711249509</v>
      </c>
      <c r="JG217" s="70">
        <f>SUMPRODUCT($N209:JF209,$DW50:$NO50)</f>
        <v>493.78767506456614</v>
      </c>
      <c r="JH217" s="70">
        <f>SUMPRODUCT($N209:JG209,$DV50:$NO50)</f>
        <v>486.09538351527942</v>
      </c>
      <c r="JI217" s="70">
        <f>SUMPRODUCT($N209:JH209,$DU50:$NO50)</f>
        <v>477.99268477688457</v>
      </c>
      <c r="JJ217" s="70">
        <f>SUMPRODUCT($N209:JI209,$DT50:$NO50)</f>
        <v>475.58962366451357</v>
      </c>
      <c r="JK217" s="70">
        <f>SUMPRODUCT($N209:JJ209,$DS50:$NO50)</f>
        <v>472.19096610293997</v>
      </c>
      <c r="JL217" s="70">
        <f>SUMPRODUCT($N209:JK209,$DR50:$NO50)</f>
        <v>470.67445132765681</v>
      </c>
      <c r="JM217" s="70">
        <f>SUMPRODUCT($N209:JL209,$DQ50:$NO50)</f>
        <v>470.34236413680281</v>
      </c>
      <c r="JN217" s="70">
        <f>SUMPRODUCT($N209:JM209,$DP50:$NO50)</f>
        <v>470.72434794599729</v>
      </c>
      <c r="JO217" s="70">
        <f>SUMPRODUCT($N209:JN209,$DO50:$NO50)</f>
        <v>471.40437673115503</v>
      </c>
      <c r="JP217" s="70">
        <f>SUMPRODUCT($N209:JO209,$DN50:$NO50)</f>
        <v>475.42207934580665</v>
      </c>
      <c r="JQ217" s="70">
        <f>SUMPRODUCT($N209:JP209,$DM50:$NO50)</f>
        <v>479.58017383120836</v>
      </c>
      <c r="JR217" s="70">
        <f>SUMPRODUCT($N209:JQ209,$DL50:$NO50)</f>
        <v>481.23229358143112</v>
      </c>
      <c r="JS217" s="70">
        <f>SUMPRODUCT($N209:JR209,$DK50:$NO50)</f>
        <v>487.83641885174075</v>
      </c>
      <c r="JT217" s="70">
        <f>SUMPRODUCT($N209:JS209,$DJ50:$NO50)</f>
        <v>499.54036789048132</v>
      </c>
      <c r="JU217" s="70">
        <f>SUMPRODUCT($N209:JT209,$DI50:$NO50)</f>
        <v>510.20842326423184</v>
      </c>
      <c r="JV217" s="70">
        <f>SUMPRODUCT($N209:JU209,$DH50:$NO50)</f>
        <v>521.74795729988227</v>
      </c>
      <c r="JW217" s="70">
        <f>SUMPRODUCT($N209:JV209,$DG50:$NO50)</f>
        <v>538.9020711253354</v>
      </c>
      <c r="JX217" s="70">
        <f>SUMPRODUCT($N209:JW209,$DF50:$NO50)</f>
        <v>548.38886473691809</v>
      </c>
      <c r="JY217" s="70">
        <f>SUMPRODUCT($N209:JX209,$DE50:$NO50)</f>
        <v>550.76041361925093</v>
      </c>
      <c r="JZ217" s="70">
        <f>SUMPRODUCT($N209:JY209,$DD50:$NO50)</f>
        <v>555.40355221958453</v>
      </c>
      <c r="KA217" s="70">
        <f>SUMPRODUCT($N209:JZ209,$DC50:$NO50)</f>
        <v>564.87729574383616</v>
      </c>
      <c r="KB217" s="70">
        <f>SUMPRODUCT($N209:KA209,$DB50:$NO50)</f>
        <v>573.73605678103331</v>
      </c>
      <c r="KC217" s="70">
        <f>SUMPRODUCT($N209:KB209,$DA50:$NO50)</f>
        <v>583.16144045125714</v>
      </c>
      <c r="KD217" s="70">
        <f>SUMPRODUCT($N209:KC209,$CZ50:$NO50)</f>
        <v>597.6843094991691</v>
      </c>
      <c r="KE217" s="70">
        <f>SUMPRODUCT($N209:KD209,$CY50:$NO50)</f>
        <v>604.98411610049402</v>
      </c>
      <c r="KF217" s="70">
        <f>SUMPRODUCT($N209:KE209,$CX50:$NO50)</f>
        <v>605.56083128181695</v>
      </c>
      <c r="KG217" s="70">
        <f>SUMPRODUCT($N209:KF209,$CW50:$NO50)</f>
        <v>608.29164025194075</v>
      </c>
      <c r="KH217" s="70">
        <f>SUMPRODUCT($N209:KG209,$CV50:$NO50)</f>
        <v>630.1762580164883</v>
      </c>
      <c r="KI217" s="70">
        <f>SUMPRODUCT($N209:KH209,$CU50:$NO50)</f>
        <v>650.15600611627065</v>
      </c>
      <c r="KJ217" s="70">
        <f>SUMPRODUCT($N209:KI209,$CT50:$NO50)</f>
        <v>668.76444228989919</v>
      </c>
      <c r="KK217" s="70">
        <f>SUMPRODUCT($N209:KJ209,$CS50:$NO50)</f>
        <v>692.56793396262299</v>
      </c>
      <c r="KL217" s="70">
        <f>SUMPRODUCT($N209:KK209,$CR50:$NO50)</f>
        <v>705.32942744512582</v>
      </c>
      <c r="KM217" s="70">
        <f>SUMPRODUCT($N209:KL209,$CQ50:$NO50)</f>
        <v>710.46658449184997</v>
      </c>
      <c r="KN217" s="70">
        <f>SUMPRODUCT($N209:KM209,$CP50:$NO50)</f>
        <v>715.73691917689962</v>
      </c>
      <c r="KO217" s="70">
        <f>SUMPRODUCT($N209:KN209,$CO50:$NO50)</f>
        <v>715.4146544700817</v>
      </c>
      <c r="KP217" s="70">
        <f>SUMPRODUCT($N209:KO209,$CN50:$NO50)</f>
        <v>715.37389369313132</v>
      </c>
      <c r="KQ217" s="70">
        <f>SUMPRODUCT($N209:KP209,$CM50:$NO50)</f>
        <v>713.76609530294252</v>
      </c>
      <c r="KR217" s="70">
        <f>SUMPRODUCT($N209:KQ209,$CL50:$NO50)</f>
        <v>714.26383289935688</v>
      </c>
      <c r="KS217" s="70">
        <f>SUMPRODUCT($N209:KR209,$CK50:$NO50)</f>
        <v>717.16161210586165</v>
      </c>
      <c r="KT217" s="70">
        <f>SUMPRODUCT($N209:KS209,$CJ50:$NO50)</f>
        <v>715.81253730397543</v>
      </c>
      <c r="KU217" s="70">
        <f>SUMPRODUCT($N209:KT209,$CI50:$NO50)</f>
        <v>712.25942463595447</v>
      </c>
      <c r="KV217" s="70">
        <f>SUMPRODUCT($N209:KU209,$CH50:$NO50)</f>
        <v>718.97942800059832</v>
      </c>
      <c r="KW217" s="70">
        <f>SUMPRODUCT($N209:KV209,$CG50:$NO50)</f>
        <v>725.03663721917655</v>
      </c>
      <c r="KX217" s="70">
        <f>SUMPRODUCT($N209:KW209,$CF50:$NO50)</f>
        <v>722.91052541953059</v>
      </c>
      <c r="KY217" s="70">
        <f>SUMPRODUCT($N209:KX209,$CE50:$NO50)</f>
        <v>725.48657913163822</v>
      </c>
      <c r="KZ217" s="70">
        <f>SUMPRODUCT($N209:KY209,$CD50:$NO50)</f>
        <v>732.76168789771009</v>
      </c>
      <c r="LA217" s="70">
        <f>SUMPRODUCT($N209:KZ209,$CC50:$NO50)</f>
        <v>724.85738875091658</v>
      </c>
      <c r="LB217" s="70">
        <f>SUMPRODUCT($N209:LA209,$CB50:$NO50)</f>
        <v>720.037412808917</v>
      </c>
      <c r="LC217" s="70">
        <f>SUMPRODUCT($N209:LB209,$CA50:$NO50)</f>
        <v>728.63171195767291</v>
      </c>
      <c r="LD217" s="70">
        <f>SUMPRODUCT($N209:LC209,$BZ50:$NO50)</f>
        <v>739.4835324950393</v>
      </c>
      <c r="LE217" s="70">
        <f>SUMPRODUCT($N209:LD209,$BY50:$NO50)</f>
        <v>742.56406740832801</v>
      </c>
      <c r="LF217" s="70">
        <f>SUMPRODUCT($N209:LE209,$BX50:$NO50)</f>
        <v>749.67288609122909</v>
      </c>
      <c r="LG217" s="70">
        <f>SUMPRODUCT($N209:LF209,$BW50:$NO50)</f>
        <v>760.11901293147787</v>
      </c>
      <c r="LH217" s="70">
        <f>SUMPRODUCT($N209:LG209,$BV50:$NO50)</f>
        <v>756.93249265496399</v>
      </c>
      <c r="LI217" s="70">
        <f>SUMPRODUCT($N209:LH209,$BU50:$NO50)</f>
        <v>756.47381101496865</v>
      </c>
      <c r="LJ217" s="70">
        <f>SUMPRODUCT($N209:LI209,$BT50:$NO50)</f>
        <v>768.2106984871582</v>
      </c>
      <c r="LK217" s="70">
        <f>SUMPRODUCT($N209:LJ209,$BS50:$NO50)</f>
        <v>796.42852820369728</v>
      </c>
      <c r="LL217" s="70">
        <f>SUMPRODUCT($N209:LK209,$BR50:$NO50)</f>
        <v>796.83301136613659</v>
      </c>
      <c r="LM217" s="70">
        <f>SUMPRODUCT($N209:LL209,$BQ50:$NO50)</f>
        <v>799.93788124075593</v>
      </c>
      <c r="LN217" s="70">
        <f>SUMPRODUCT($N209:LM209,$BP50:$NO50)</f>
        <v>808.34428144566039</v>
      </c>
      <c r="LO217" s="70">
        <f>SUMPRODUCT($N209:LN209,$BO50:$NO50)</f>
        <v>797.02735580615877</v>
      </c>
      <c r="LP217" s="70">
        <f>SUMPRODUCT($N209:LO209,$BN50:$NO50)</f>
        <v>791.52509877515968</v>
      </c>
      <c r="LQ217" s="70">
        <f>SUMPRODUCT($N209:LP209,$BM50:$NO50)</f>
        <v>798.61493481273567</v>
      </c>
      <c r="LR217" s="70">
        <f>SUMPRODUCT($N209:LQ209,$BL50:$NO50)</f>
        <v>794.08519005077028</v>
      </c>
      <c r="LS217" s="70">
        <f>SUMPRODUCT($N209:LR209,$BK50:$NO50)</f>
        <v>799.0403764680259</v>
      </c>
      <c r="LT217" s="70">
        <f>SUMPRODUCT($N209:LS209,$BJ50:$NO50)</f>
        <v>803.84156676676116</v>
      </c>
      <c r="LU217" s="70">
        <f>SUMPRODUCT($N209:LT209,$BI50:$NO50)</f>
        <v>808.89704398607364</v>
      </c>
      <c r="LV217" s="70">
        <f>SUMPRODUCT($N209:LU209,$BH50:$NO50)</f>
        <v>811.53385853088469</v>
      </c>
      <c r="LW217" s="70">
        <f>SUMPRODUCT($N209:LV209,$BG50:$NO50)</f>
        <v>815.31157556866742</v>
      </c>
      <c r="LX217" s="70">
        <f>SUMPRODUCT($N209:LW209,$BF50:$NO50)</f>
        <v>819.39080619800575</v>
      </c>
      <c r="LY217" s="70">
        <f>SUMPRODUCT($N209:LX209,$BE50:$NO50)</f>
        <v>823.82668776613912</v>
      </c>
      <c r="LZ217" s="70">
        <f>SUMPRODUCT($N209:LY209,$BD50:$NO50)</f>
        <v>826.53473687148983</v>
      </c>
      <c r="MA217" s="70">
        <f>SUMPRODUCT($N209:LZ209,$BC50:$NO50)</f>
        <v>827.17890411885162</v>
      </c>
      <c r="MB217" s="70">
        <f>SUMPRODUCT($N209:MA209,$BB50:$NO50)</f>
        <v>826.09031010417755</v>
      </c>
      <c r="MC217" s="70">
        <f>SUMPRODUCT($N209:MB209,$BA50:$NO50)</f>
        <v>822.64415175415922</v>
      </c>
      <c r="MD217" s="70">
        <f>SUMPRODUCT($N209:MC209,$AZ50:$NO50)</f>
        <v>819.49740879480146</v>
      </c>
      <c r="ME217" s="70">
        <f>SUMPRODUCT($N209:MD209,$AY50:$NO50)</f>
        <v>816.05095402805352</v>
      </c>
      <c r="MF217" s="70">
        <f>SUMPRODUCT($N209:ME209,$AX50:$NO50)</f>
        <v>815.90435267201667</v>
      </c>
      <c r="MG217" s="70">
        <f>SUMPRODUCT($N209:MF209,$AW50:$NO50)</f>
        <v>816.32524227205818</v>
      </c>
      <c r="MH217" s="70">
        <f>SUMPRODUCT($N209:MG209,$AV50:$NO50)</f>
        <v>816.29061072574962</v>
      </c>
      <c r="MI217" s="70">
        <f>SUMPRODUCT($N209:MH209,$AU50:$NO50)</f>
        <v>815.07727544459578</v>
      </c>
      <c r="MJ217" s="70">
        <f>SUMPRODUCT($N209:MI209,$AT50:$NO50)</f>
        <v>811.62085722704148</v>
      </c>
      <c r="MK217" s="70">
        <f>SUMPRODUCT($N209:MJ209,$AS50:$NO50)</f>
        <v>809.42538578506537</v>
      </c>
      <c r="ML217" s="70">
        <f>SUMPRODUCT($N209:MK209,$AR50:$NO50)</f>
        <v>806.65527569970925</v>
      </c>
      <c r="MM217" s="70">
        <f>SUMPRODUCT($N209:ML209,$AQ50:$NO50)</f>
        <v>807.09192024904178</v>
      </c>
      <c r="MN217" s="70">
        <f>SUMPRODUCT($N209:MM209,$AP50:$NO50)</f>
        <v>807.61713818851399</v>
      </c>
      <c r="MO217" s="70">
        <f>SUMPRODUCT($N209:MN209,$AO50:$NO50)</f>
        <v>807.36797130805598</v>
      </c>
      <c r="MP217" s="70">
        <f>SUMPRODUCT($N209:MO209,$AN50:$NO50)</f>
        <v>800.98558296180352</v>
      </c>
      <c r="MQ217" s="70">
        <f>SUMPRODUCT($N209:MP209,$AM50:$NO50)</f>
        <v>792.65945185062719</v>
      </c>
      <c r="MR217" s="70">
        <f>SUMPRODUCT($N209:MQ209,$AL50:$NO50)</f>
        <v>786.16748633812767</v>
      </c>
      <c r="MS217" s="70">
        <f>SUMPRODUCT($N209:MR209,$AK50:$NO50)</f>
        <v>779.41574281716919</v>
      </c>
      <c r="MT217" s="70">
        <f>SUMPRODUCT($N209:MS209,$AJ50:$NO50)</f>
        <v>774.66967204096932</v>
      </c>
      <c r="MU217" s="70">
        <f>SUMPRODUCT($N209:MT209,$AI50:$NO50)</f>
        <v>775.34847281911084</v>
      </c>
      <c r="MV217" s="70">
        <f>SUMPRODUCT($N209:MU209,$AH50:$NO50)</f>
        <v>774.91796499940142</v>
      </c>
      <c r="MW217" s="70">
        <f>SUMPRODUCT($N209:MV209,$AG50:$NO50)</f>
        <v>777.13483421175192</v>
      </c>
      <c r="MX217" s="70">
        <f>SUMPRODUCT($N209:MW209,$AF50:$NO50)</f>
        <v>779.13774791123262</v>
      </c>
      <c r="MY217" s="70">
        <f>SUMPRODUCT($N209:MX209,$AE50:$NO50)</f>
        <v>781.23884241712688</v>
      </c>
      <c r="MZ217" s="70">
        <f>SUMPRODUCT($N209:MY209,$AD50:$NO50)</f>
        <v>782.74151068825563</v>
      </c>
      <c r="NA217" s="70">
        <f>SUMPRODUCT($N209:MZ209,$AC50:$NO50)</f>
        <v>784.68358925136397</v>
      </c>
      <c r="NB217" s="70">
        <f>SUMPRODUCT($N209:NA209,$AB50:$NO50)</f>
        <v>786.50277143719472</v>
      </c>
      <c r="NC217" s="70">
        <f>SUMPRODUCT($N209:NB209,$AA50:$NO50)</f>
        <v>787.61092283207756</v>
      </c>
      <c r="ND217" s="70">
        <f>SUMPRODUCT($N209:NC209,$Z50:$NO50)</f>
        <v>787.97677385678583</v>
      </c>
      <c r="NE217" s="70">
        <f>SUMPRODUCT($N209:ND209,$Y50:$NO50)</f>
        <v>787.99246635543909</v>
      </c>
      <c r="NF217" s="70">
        <f>SUMPRODUCT($N209:NE209,$X50:$NO50)</f>
        <v>787.92899720755065</v>
      </c>
      <c r="NG217" s="70">
        <f>SUMPRODUCT($N209:NF209,$W50:$NO50)</f>
        <v>787.607258794568</v>
      </c>
      <c r="NH217" s="70">
        <f>SUMPRODUCT($N209:NG209,$V50:$NO50)</f>
        <v>787.89951761153407</v>
      </c>
      <c r="NI217" s="70">
        <f>SUMPRODUCT($N209:NH209,$U50:$NO50)</f>
        <v>788.28907166485669</v>
      </c>
      <c r="NJ217" s="70">
        <f>SUMPRODUCT($N209:NI209,$T50:$NO50)</f>
        <v>788.42026157593637</v>
      </c>
      <c r="NK217" s="70">
        <f>SUMPRODUCT($N209:NJ209,$S50:$NO50)</f>
        <v>787.87582595907452</v>
      </c>
      <c r="NL217" s="70">
        <f>SUMPRODUCT($N209:NK209,$R50:$NO50)</f>
        <v>786.99265625628232</v>
      </c>
      <c r="NM217" s="70">
        <f>SUMPRODUCT($N209:NL209,$Q50:$NO50)</f>
        <v>786.10183530214022</v>
      </c>
      <c r="NN217" s="70">
        <f>SUMPRODUCT($N209:NM209,$P50:$NO50)</f>
        <v>784.84918649887186</v>
      </c>
      <c r="NO217" s="71">
        <f>SUMPRODUCT($N209:NN209,$O50:$NO50)</f>
        <v>784.21879802068463</v>
      </c>
      <c r="NP217" s="14"/>
      <c r="NQ217" s="14"/>
    </row>
    <row r="218" spans="1:38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</row>
    <row r="219" spans="1:381" s="10" customFormat="1" x14ac:dyDescent="0.2">
      <c r="A219" s="8"/>
      <c r="B219" s="8"/>
      <c r="C219" s="136" t="str">
        <f>OFMOR_FFF_0!C219</f>
        <v>GMV</v>
      </c>
      <c r="D219" s="136"/>
      <c r="E219" s="136" t="str">
        <f>OFMOR_FFF_0!E219</f>
        <v>Оборот: Распределение планового GMV с учетом скидок</v>
      </c>
      <c r="F219" s="8"/>
      <c r="G219" s="8" t="str">
        <f>OFMOR_FFF_0!G219</f>
        <v>тыс.руб.</v>
      </c>
      <c r="H219" s="8"/>
      <c r="I219" s="8"/>
      <c r="J219" s="8"/>
      <c r="K219" s="9">
        <f>SUM(N219:NO219)</f>
        <v>205630.09164065999</v>
      </c>
      <c r="L219" s="8"/>
      <c r="M219" s="8"/>
      <c r="N219" s="33">
        <v>0</v>
      </c>
      <c r="O219" s="34">
        <f>SUMPRODUCT($N211:N211,$NO52:$NO52)</f>
        <v>1.8905122455448687E-3</v>
      </c>
      <c r="P219" s="34">
        <f>SUMPRODUCT($N211:O211,$NN52:$NO52)</f>
        <v>7.3495089226630434E-3</v>
      </c>
      <c r="Q219" s="34">
        <f>SUMPRODUCT($N211:P211,$NM52:$NO52)</f>
        <v>1.5369468883532579E-2</v>
      </c>
      <c r="R219" s="34">
        <f>SUMPRODUCT($N211:Q211,$NL52:$NO52)</f>
        <v>3.4768912672830249E-2</v>
      </c>
      <c r="S219" s="34">
        <f>SUMPRODUCT($N211:R211,$NK52:$NO52)</f>
        <v>6.3685834849358761E-2</v>
      </c>
      <c r="T219" s="34">
        <f>SUMPRODUCT($N211:S211,$NJ52:$NO52)</f>
        <v>0.10480732117447304</v>
      </c>
      <c r="U219" s="34">
        <f>SUMPRODUCT($N211:T211,$NI52:$NO52)</f>
        <v>0.17338274213095667</v>
      </c>
      <c r="V219" s="34">
        <f>SUMPRODUCT($N211:U211,$NH52:$NO52)</f>
        <v>0.27474847063425256</v>
      </c>
      <c r="W219" s="34">
        <f>SUMPRODUCT($N211:V211,$NG52:$NO52)</f>
        <v>0.40342367629986498</v>
      </c>
      <c r="X219" s="34">
        <f>SUMPRODUCT($N211:W211,$NF52:$NO52)</f>
        <v>0.58780791509402242</v>
      </c>
      <c r="Y219" s="34">
        <f>SUMPRODUCT($N211:X211,$NE52:$NO52)</f>
        <v>0.85467443401992438</v>
      </c>
      <c r="Z219" s="34">
        <f>SUMPRODUCT($N211:Y211,$ND52:$NO52)</f>
        <v>1.1893450866304704</v>
      </c>
      <c r="AA219" s="34">
        <f>SUMPRODUCT($N211:Z211,$NC52:$NO52)</f>
        <v>1.6347075125273582</v>
      </c>
      <c r="AB219" s="34">
        <f>SUMPRODUCT($N211:AA211,$NB52:$NO52)</f>
        <v>2.2438179192884316</v>
      </c>
      <c r="AC219" s="34">
        <f>SUMPRODUCT($N211:AB211,$NA52:$NO52)</f>
        <v>2.9766002192490109</v>
      </c>
      <c r="AD219" s="34">
        <f>SUMPRODUCT($N211:AC211,$MZ52:$NO52)</f>
        <v>3.8372073068696153</v>
      </c>
      <c r="AE219" s="34">
        <f>SUMPRODUCT($N211:AD211,$MY52:$NO52)</f>
        <v>4.9328045357866506</v>
      </c>
      <c r="AF219" s="34">
        <f>SUMPRODUCT($N211:AE211,$MX52:$NO52)</f>
        <v>6.2051095869799102</v>
      </c>
      <c r="AG219" s="34">
        <f>SUMPRODUCT($N211:AF211,$MW52:$NO52)</f>
        <v>7.7144972281054178</v>
      </c>
      <c r="AH219" s="34">
        <f>SUMPRODUCT($N211:AG211,$MV52:$NO52)</f>
        <v>9.4810595866977376</v>
      </c>
      <c r="AI219" s="34">
        <f>SUMPRODUCT($N211:AH211,$MU52:$NO52)</f>
        <v>11.664391847685243</v>
      </c>
      <c r="AJ219" s="34">
        <f>SUMPRODUCT($N211:AI211,$MT52:$NO52)</f>
        <v>14.147767295676973</v>
      </c>
      <c r="AK219" s="34">
        <f>SUMPRODUCT($N211:AJ211,$MS52:$NO52)</f>
        <v>16.873273205812012</v>
      </c>
      <c r="AL219" s="34">
        <f>SUMPRODUCT($N211:AK211,$MR52:$NO52)</f>
        <v>20.097391197617068</v>
      </c>
      <c r="AM219" s="34">
        <f>SUMPRODUCT($N211:AL211,$MQ52:$NO52)</f>
        <v>23.98784323271121</v>
      </c>
      <c r="AN219" s="34">
        <f>SUMPRODUCT($N211:AM211,$MP52:$NO52)</f>
        <v>28.185674014156373</v>
      </c>
      <c r="AO219" s="34">
        <f>SUMPRODUCT($N211:AN211,$MO52:$NO52)</f>
        <v>32.773938943540848</v>
      </c>
      <c r="AP219" s="34">
        <f>SUMPRODUCT($N211:AO211,$MN52:$NO52)</f>
        <v>38.767818121917273</v>
      </c>
      <c r="AQ219" s="34">
        <f>SUMPRODUCT($N211:AP211,$MM52:$NO52)</f>
        <v>45.591465305177387</v>
      </c>
      <c r="AR219" s="34">
        <f>SUMPRODUCT($N211:AQ211,$ML52:$NO52)</f>
        <v>52.932560566175773</v>
      </c>
      <c r="AS219" s="34">
        <f>SUMPRODUCT($N211:AR211,$MK52:$NO52)</f>
        <v>62.510397524178813</v>
      </c>
      <c r="AT219" s="34">
        <f>SUMPRODUCT($N211:AS211,$MJ52:$NO52)</f>
        <v>74.13494894643172</v>
      </c>
      <c r="AU219" s="34">
        <f>SUMPRODUCT($N211:AT211,$MI52:$NO52)</f>
        <v>85.061656865034422</v>
      </c>
      <c r="AV219" s="34">
        <f>SUMPRODUCT($N211:AU211,$MH52:$NO52)</f>
        <v>97.574097486337664</v>
      </c>
      <c r="AW219" s="34">
        <f>SUMPRODUCT($N211:AV211,$MG52:$NO52)</f>
        <v>113.23171861314491</v>
      </c>
      <c r="AX219" s="34">
        <f>SUMPRODUCT($N211:AW211,$MF52:$NO52)</f>
        <v>128.58325109551893</v>
      </c>
      <c r="AY219" s="34">
        <f>SUMPRODUCT($N211:AX211,$ME52:$NO52)</f>
        <v>144.38685149592467</v>
      </c>
      <c r="AZ219" s="34">
        <f>SUMPRODUCT($N211:AY211,$MD52:$NO52)</f>
        <v>165.48702249141948</v>
      </c>
      <c r="BA219" s="34">
        <f>SUMPRODUCT($N211:AZ211,$MC52:$NO52)</f>
        <v>188.1575264386407</v>
      </c>
      <c r="BB219" s="34">
        <f>SUMPRODUCT($N211:BA211,$MB52:$NO52)</f>
        <v>207.22808849060783</v>
      </c>
      <c r="BC219" s="34">
        <f>SUMPRODUCT($N211:BB211,$MA52:$NO52)</f>
        <v>229.15416026433243</v>
      </c>
      <c r="BD219" s="34">
        <f>SUMPRODUCT($N211:BC211,$LZ52:$NO52)</f>
        <v>253.76650705383676</v>
      </c>
      <c r="BE219" s="34">
        <f>SUMPRODUCT($N211:BD211,$LY52:$NO52)</f>
        <v>273.84934011254489</v>
      </c>
      <c r="BF219" s="34">
        <f>SUMPRODUCT($N211:BE211,$LX52:$NO52)</f>
        <v>290.47478988199651</v>
      </c>
      <c r="BG219" s="34">
        <f>SUMPRODUCT($N211:BF211,$LW52:$NO52)</f>
        <v>312.94636354917122</v>
      </c>
      <c r="BH219" s="34">
        <f>SUMPRODUCT($N211:BG211,$LV52:$NO52)</f>
        <v>335.1668243713878</v>
      </c>
      <c r="BI219" s="34">
        <f>SUMPRODUCT($N211:BH211,$LU52:$NO52)</f>
        <v>350.54084876874725</v>
      </c>
      <c r="BJ219" s="34">
        <f>SUMPRODUCT($N211:BI211,$LT52:$NO52)</f>
        <v>371.83771750923518</v>
      </c>
      <c r="BK219" s="34">
        <f>SUMPRODUCT($N211:BJ211,$LS52:$NO52)</f>
        <v>402.0397281049232</v>
      </c>
      <c r="BL219" s="34">
        <f>SUMPRODUCT($N211:BK211,$LR52:$NO52)</f>
        <v>424.66392877118017</v>
      </c>
      <c r="BM219" s="34">
        <f>SUMPRODUCT($N211:BL211,$LQ52:$NO52)</f>
        <v>440.57397939695085</v>
      </c>
      <c r="BN219" s="34">
        <f>SUMPRODUCT($N211:BM211,$LP52:$NO52)</f>
        <v>467.08767682225437</v>
      </c>
      <c r="BO219" s="34">
        <f>SUMPRODUCT($N211:BN211,$LO52:$NO52)</f>
        <v>494.34933511457643</v>
      </c>
      <c r="BP219" s="34">
        <f>SUMPRODUCT($N211:BO211,$LN52:$NO52)</f>
        <v>512.21655847744989</v>
      </c>
      <c r="BQ219" s="34">
        <f>SUMPRODUCT($N211:BP211,$LM52:$NO52)</f>
        <v>538.44465379284463</v>
      </c>
      <c r="BR219" s="34">
        <f>SUMPRODUCT($N211:BQ211,$LL52:$NO52)</f>
        <v>575.28598604325555</v>
      </c>
      <c r="BS219" s="34">
        <f>SUMPRODUCT($N211:BR211,$LK52:$NO52)</f>
        <v>592.6172463173998</v>
      </c>
      <c r="BT219" s="34">
        <f>SUMPRODUCT($N211:BS211,$LJ52:$NO52)</f>
        <v>591.9520169680552</v>
      </c>
      <c r="BU219" s="34">
        <f>SUMPRODUCT($N211:BT211,$LI52:$NO52)</f>
        <v>590.11533898675793</v>
      </c>
      <c r="BV219" s="34">
        <f>SUMPRODUCT($N211:BU211,$LH52:$NO52)</f>
        <v>579.70430684343671</v>
      </c>
      <c r="BW219" s="34">
        <f>SUMPRODUCT($N211:BV211,$LG52:$NO52)</f>
        <v>559.71732582821096</v>
      </c>
      <c r="BX219" s="34">
        <f>SUMPRODUCT($N211:BW211,$LF52:$NO52)</f>
        <v>549.31690243475316</v>
      </c>
      <c r="BY219" s="34">
        <f>SUMPRODUCT($N211:BX211,$LE52:$NO52)</f>
        <v>555.91310589379782</v>
      </c>
      <c r="BZ219" s="34">
        <f>SUMPRODUCT($N211:BY211,$LD52:$NO52)</f>
        <v>556.57142901868747</v>
      </c>
      <c r="CA219" s="34">
        <f>SUMPRODUCT($N211:BZ211,$LC52:$NO52)</f>
        <v>548.69878522715931</v>
      </c>
      <c r="CB219" s="34">
        <f>SUMPRODUCT($N211:CA211,$LB52:$NO52)</f>
        <v>544.78236117742301</v>
      </c>
      <c r="CC219" s="34">
        <f>SUMPRODUCT($N211:CB211,$LA52:$NO52)</f>
        <v>545.15305729234444</v>
      </c>
      <c r="CD219" s="34">
        <f>SUMPRODUCT($N211:CC211,$KZ52:$NO52)</f>
        <v>541.01978550421745</v>
      </c>
      <c r="CE219" s="34">
        <f>SUMPRODUCT($N211:CD211,$KY52:$NO52)</f>
        <v>545.13005080689379</v>
      </c>
      <c r="CF219" s="34">
        <f>SUMPRODUCT($N211:CE211,$KX52:$NO52)</f>
        <v>564.98506753247568</v>
      </c>
      <c r="CG219" s="34">
        <f>SUMPRODUCT($N211:CF211,$KW52:$NO52)</f>
        <v>574.73894372710242</v>
      </c>
      <c r="CH219" s="34">
        <f>SUMPRODUCT($N211:CG211,$KV52:$NO52)</f>
        <v>572.27817749171209</v>
      </c>
      <c r="CI219" s="34">
        <f>SUMPRODUCT($N211:CH211,$KU52:$NO52)</f>
        <v>563.8843027453421</v>
      </c>
      <c r="CJ219" s="34">
        <f>SUMPRODUCT($N211:CI211,$KT52:$NO52)</f>
        <v>543.43975653693337</v>
      </c>
      <c r="CK219" s="34">
        <f>SUMPRODUCT($N211:CJ211,$KS52:$NO52)</f>
        <v>518.82092192167579</v>
      </c>
      <c r="CL219" s="34">
        <f>SUMPRODUCT($N211:CK211,$KR52:$NO52)</f>
        <v>500.83938505455677</v>
      </c>
      <c r="CM219" s="34">
        <f>SUMPRODUCT($N211:CL211,$KQ52:$NO52)</f>
        <v>492.79842234840794</v>
      </c>
      <c r="CN219" s="34">
        <f>SUMPRODUCT($N211:CM211,$KP52:$NO52)</f>
        <v>490.6944136558904</v>
      </c>
      <c r="CO219" s="34">
        <f>SUMPRODUCT($N211:CN211,$KO52:$NO52)</f>
        <v>490.41115742008725</v>
      </c>
      <c r="CP219" s="34">
        <f>SUMPRODUCT($N211:CO211,$KN52:$NO52)</f>
        <v>498.59562939716676</v>
      </c>
      <c r="CQ219" s="34">
        <f>SUMPRODUCT($N211:CP211,$KM52:$NO52)</f>
        <v>509.48034888152694</v>
      </c>
      <c r="CR219" s="34">
        <f>SUMPRODUCT($N211:CQ211,$KL52:$NO52)</f>
        <v>519.50641621155637</v>
      </c>
      <c r="CS219" s="34">
        <f>SUMPRODUCT($N211:CR211,$KK52:$NO52)</f>
        <v>532.96572256157197</v>
      </c>
      <c r="CT219" s="34">
        <f>SUMPRODUCT($N211:CS211,$KJ52:$NO52)</f>
        <v>551.49591359910107</v>
      </c>
      <c r="CU219" s="34">
        <f>SUMPRODUCT($N211:CT211,$KI52:$NO52)</f>
        <v>566.58271924820804</v>
      </c>
      <c r="CV219" s="34">
        <f>SUMPRODUCT($N211:CU211,$KH52:$NO52)</f>
        <v>577.13639531969113</v>
      </c>
      <c r="CW219" s="34">
        <f>SUMPRODUCT($N211:CV211,$KG52:$NO52)</f>
        <v>586.59379014318233</v>
      </c>
      <c r="CX219" s="34">
        <f>SUMPRODUCT($N211:CW211,$KF52:$NO52)</f>
        <v>594.10361976831143</v>
      </c>
      <c r="CY219" s="34">
        <f>SUMPRODUCT($N211:CX211,$KE52:$NO52)</f>
        <v>599.12177039695382</v>
      </c>
      <c r="CZ219" s="34">
        <f>SUMPRODUCT($N211:CY211,$KD52:$NO52)</f>
        <v>604.18321477541815</v>
      </c>
      <c r="DA219" s="34">
        <f>SUMPRODUCT($N211:CZ211,$KC52:$NO52)</f>
        <v>613.9802137603881</v>
      </c>
      <c r="DB219" s="34">
        <f>SUMPRODUCT($N211:DA211,$KB52:$NO52)</f>
        <v>623.25597008685429</v>
      </c>
      <c r="DC219" s="34">
        <f>SUMPRODUCT($N211:DB211,$KA52:$NO52)</f>
        <v>629.29594386188455</v>
      </c>
      <c r="DD219" s="34">
        <f>SUMPRODUCT($N211:DC211,$JZ52:$NO52)</f>
        <v>634.44406955514114</v>
      </c>
      <c r="DE219" s="34">
        <f>SUMPRODUCT($N211:DD211,$JY52:$NO52)</f>
        <v>639.16520382031854</v>
      </c>
      <c r="DF219" s="34">
        <f>SUMPRODUCT($N211:DE211,$JX52:$NO52)</f>
        <v>642.18463448920238</v>
      </c>
      <c r="DG219" s="34">
        <f>SUMPRODUCT($N211:DF211,$JW52:$NO52)</f>
        <v>644.68338981209172</v>
      </c>
      <c r="DH219" s="34">
        <f>SUMPRODUCT($N211:DG211,$JV52:$NO52)</f>
        <v>651.40913975101864</v>
      </c>
      <c r="DI219" s="34">
        <f>SUMPRODUCT($N211:DH211,$JU52:$NO52)</f>
        <v>657.91156031265155</v>
      </c>
      <c r="DJ219" s="34">
        <f>SUMPRODUCT($N211:DI211,$JT52:$NO52)</f>
        <v>661.45220823910029</v>
      </c>
      <c r="DK219" s="34">
        <f>SUMPRODUCT($N211:DJ211,$JS52:$NO52)</f>
        <v>659.03285846206199</v>
      </c>
      <c r="DL219" s="34">
        <f>SUMPRODUCT($N211:DK211,$JR52:$NO52)</f>
        <v>653.75190865245565</v>
      </c>
      <c r="DM219" s="34">
        <f>SUMPRODUCT($N211:DL211,$JQ52:$NO52)</f>
        <v>646.52389258109781</v>
      </c>
      <c r="DN219" s="34">
        <f>SUMPRODUCT($N211:DM211,$JP52:$NO52)</f>
        <v>637.10089829740627</v>
      </c>
      <c r="DO219" s="34">
        <f>SUMPRODUCT($N211:DN211,$JO52:$NO52)</f>
        <v>630.61765765274538</v>
      </c>
      <c r="DP219" s="34">
        <f>SUMPRODUCT($N211:DO211,$JN52:$NO52)</f>
        <v>626.85712792982588</v>
      </c>
      <c r="DQ219" s="34">
        <f>SUMPRODUCT($N211:DP211,$JM52:$NO52)</f>
        <v>622.50317980261286</v>
      </c>
      <c r="DR219" s="34">
        <f>SUMPRODUCT($N211:DQ211,$JL52:$NO52)</f>
        <v>621.66590724896923</v>
      </c>
      <c r="DS219" s="34">
        <f>SUMPRODUCT($N211:DR211,$JK52:$NO52)</f>
        <v>622.11308804530017</v>
      </c>
      <c r="DT219" s="34">
        <f>SUMPRODUCT($N211:DS211,$JJ52:$NO52)</f>
        <v>622.67154508983356</v>
      </c>
      <c r="DU219" s="34">
        <f>SUMPRODUCT($N211:DT211,$JI52:$NO52)</f>
        <v>623.61676016786384</v>
      </c>
      <c r="DV219" s="34">
        <f>SUMPRODUCT($N211:DU211,$JH52:$NO52)</f>
        <v>626.28415542405708</v>
      </c>
      <c r="DW219" s="34">
        <f>SUMPRODUCT($N211:DV211,$JG52:$NO52)</f>
        <v>629.09685235234247</v>
      </c>
      <c r="DX219" s="34">
        <f>SUMPRODUCT($N211:DW211,$JF52:$NO52)</f>
        <v>631.09015770739813</v>
      </c>
      <c r="DY219" s="34">
        <f>SUMPRODUCT($N211:DX211,$JE52:$NO52)</f>
        <v>633.16481032972297</v>
      </c>
      <c r="DZ219" s="34">
        <f>SUMPRODUCT($N211:DY211,$JD52:$NO52)</f>
        <v>635.7262741112238</v>
      </c>
      <c r="EA219" s="34">
        <f>SUMPRODUCT($N211:DZ211,$JC52:$NO52)</f>
        <v>636.87165868442014</v>
      </c>
      <c r="EB219" s="34">
        <f>SUMPRODUCT($N211:EA211,$JB52:$NO52)</f>
        <v>636.58229854053354</v>
      </c>
      <c r="EC219" s="34">
        <f>SUMPRODUCT($N211:EB211,$JA52:$NO52)</f>
        <v>637.04381585641158</v>
      </c>
      <c r="ED219" s="34">
        <f>SUMPRODUCT($N211:EC211,$IZ52:$NO52)</f>
        <v>636.89418982709458</v>
      </c>
      <c r="EE219" s="34">
        <f>SUMPRODUCT($N211:ED211,$IY52:$NO52)</f>
        <v>634.81650152338614</v>
      </c>
      <c r="EF219" s="34">
        <f>SUMPRODUCT($N211:EE211,$IX52:$NO52)</f>
        <v>633.89550388289797</v>
      </c>
      <c r="EG219" s="34">
        <f>SUMPRODUCT($N211:EF211,$IW52:$NO52)</f>
        <v>634.58514983143527</v>
      </c>
      <c r="EH219" s="34">
        <f>SUMPRODUCT($N211:EG211,$IV52:$NO52)</f>
        <v>635.0562480769081</v>
      </c>
      <c r="EI219" s="34">
        <f>SUMPRODUCT($N211:EH211,$IU52:$NO52)</f>
        <v>635.1373220194638</v>
      </c>
      <c r="EJ219" s="34">
        <f>SUMPRODUCT($N211:EI211,$IT52:$NO52)</f>
        <v>636.88832405152016</v>
      </c>
      <c r="EK219" s="34">
        <f>SUMPRODUCT($N211:EJ211,$IS52:$NO52)</f>
        <v>638.75577266132234</v>
      </c>
      <c r="EL219" s="34">
        <f>SUMPRODUCT($N211:EK211,$IR52:$NO52)</f>
        <v>639.26543150960947</v>
      </c>
      <c r="EM219" s="34">
        <f>SUMPRODUCT($N211:EL211,$IQ52:$NO52)</f>
        <v>640.60557404286806</v>
      </c>
      <c r="EN219" s="34">
        <f>SUMPRODUCT($N211:EM211,$IP52:$NO52)</f>
        <v>642.87964588136435</v>
      </c>
      <c r="EO219" s="34">
        <f>SUMPRODUCT($N211:EN211,$IO52:$NO52)</f>
        <v>644.22046721714412</v>
      </c>
      <c r="EP219" s="34">
        <f>SUMPRODUCT($N211:EO211,$IN52:$NO52)</f>
        <v>641.26768272539971</v>
      </c>
      <c r="EQ219" s="34">
        <f>SUMPRODUCT($N211:EP211,$IM52:$NO52)</f>
        <v>638.93838414019638</v>
      </c>
      <c r="ER219" s="34">
        <f>SUMPRODUCT($N211:EQ211,$IL52:$NO52)</f>
        <v>636.54320637435853</v>
      </c>
      <c r="ES219" s="34">
        <f>SUMPRODUCT($N211:ER211,$IK52:$NO52)</f>
        <v>632.43534486424358</v>
      </c>
      <c r="ET219" s="34">
        <f>SUMPRODUCT($N211:ES211,$IJ52:$NO52)</f>
        <v>630.78442299017661</v>
      </c>
      <c r="EU219" s="34">
        <f>SUMPRODUCT($N211:ET211,$II52:$NO52)</f>
        <v>630.87646139155493</v>
      </c>
      <c r="EV219" s="34">
        <f>SUMPRODUCT($N211:EU211,$IH52:$NO52)</f>
        <v>631.32431330542624</v>
      </c>
      <c r="EW219" s="34">
        <f>SUMPRODUCT($N211:EV211,$IG52:$NO52)</f>
        <v>633.20647443555117</v>
      </c>
      <c r="EX219" s="34">
        <f>SUMPRODUCT($N211:EW211,$IF52:$NO52)</f>
        <v>635.95044578812008</v>
      </c>
      <c r="EY219" s="34">
        <f>SUMPRODUCT($N211:EX211,$IE52:$NO52)</f>
        <v>639.09135984774468</v>
      </c>
      <c r="EZ219" s="34">
        <f>SUMPRODUCT($N211:EY211,$ID52:$NO52)</f>
        <v>641.62155742249024</v>
      </c>
      <c r="FA219" s="34">
        <f>SUMPRODUCT($N211:EZ211,$IC52:$NO52)</f>
        <v>644.50690316921919</v>
      </c>
      <c r="FB219" s="34">
        <f>SUMPRODUCT($N211:FA211,$IB52:$NO52)</f>
        <v>649.4163525565308</v>
      </c>
      <c r="FC219" s="34">
        <f>SUMPRODUCT($N211:FB211,$IA52:$NO52)</f>
        <v>654.55544655918345</v>
      </c>
      <c r="FD219" s="34">
        <f>SUMPRODUCT($N211:FC211,$HZ52:$NO52)</f>
        <v>658.29280261442102</v>
      </c>
      <c r="FE219" s="34">
        <f>SUMPRODUCT($N211:FD211,$HY52:$NO52)</f>
        <v>664.90909998646248</v>
      </c>
      <c r="FF219" s="34">
        <f>SUMPRODUCT($N211:FE211,$HX52:$NO52)</f>
        <v>674.018794566922</v>
      </c>
      <c r="FG219" s="34">
        <f>SUMPRODUCT($N211:FF211,$HW52:$NO52)</f>
        <v>681.61018323006954</v>
      </c>
      <c r="FH219" s="34">
        <f>SUMPRODUCT($N211:FG211,$HV52:$NO52)</f>
        <v>689.63123079654827</v>
      </c>
      <c r="FI219" s="34">
        <f>SUMPRODUCT($N211:FH211,$HU52:$NO52)</f>
        <v>700.95124167833728</v>
      </c>
      <c r="FJ219" s="34">
        <f>SUMPRODUCT($N211:FI211,$HT52:$NO52)</f>
        <v>708.5604569375239</v>
      </c>
      <c r="FK219" s="34">
        <f>SUMPRODUCT($N211:FJ211,$HS52:$NO52)</f>
        <v>712.55452575382515</v>
      </c>
      <c r="FL219" s="34">
        <f>SUMPRODUCT($N211:FK211,$HR52:$NO52)</f>
        <v>718.40581374077169</v>
      </c>
      <c r="FM219" s="34">
        <f>SUMPRODUCT($N211:FL211,$HQ52:$NO52)</f>
        <v>727.07670044592089</v>
      </c>
      <c r="FN219" s="34">
        <f>SUMPRODUCT($N211:FM211,$HP52:$NO52)</f>
        <v>734.75000523698441</v>
      </c>
      <c r="FO219" s="34">
        <f>SUMPRODUCT($N211:FN211,$HO52:$NO52)</f>
        <v>743.15385507082112</v>
      </c>
      <c r="FP219" s="34">
        <f>SUMPRODUCT($N211:FO211,$HN52:$NO52)</f>
        <v>754.63496178901312</v>
      </c>
      <c r="FQ219" s="34">
        <f>SUMPRODUCT($N211:FP211,$HM52:$NO52)</f>
        <v>762.61432869144437</v>
      </c>
      <c r="FR219" s="34">
        <f>SUMPRODUCT($N211:FQ211,$HL52:$NO52)</f>
        <v>767.04046944463857</v>
      </c>
      <c r="FS219" s="34">
        <f>SUMPRODUCT($N211:FR211,$HK52:$NO52)</f>
        <v>772.94434195962958</v>
      </c>
      <c r="FT219" s="34">
        <f>SUMPRODUCT($N211:FS211,$HJ52:$NO52)</f>
        <v>788.89074221397755</v>
      </c>
      <c r="FU219" s="34">
        <f>SUMPRODUCT($N211:FT211,$HI52:$NO52)</f>
        <v>802.8840005379825</v>
      </c>
      <c r="FV219" s="34">
        <f>SUMPRODUCT($N211:FU211,$HH52:$NO52)</f>
        <v>816.16036455462847</v>
      </c>
      <c r="FW219" s="34">
        <f>SUMPRODUCT($N211:FV211,$HG52:$NO52)</f>
        <v>832.2973049409577</v>
      </c>
      <c r="FX219" s="34">
        <f>SUMPRODUCT($N211:FW211,$HF52:$NO52)</f>
        <v>842.08805715737617</v>
      </c>
      <c r="FY219" s="34">
        <f>SUMPRODUCT($N211:FX211,$HE52:$NO52)</f>
        <v>847.40086559853546</v>
      </c>
      <c r="FZ219" s="34">
        <f>SUMPRODUCT($N211:FY211,$HD52:$NO52)</f>
        <v>854.37893437162336</v>
      </c>
      <c r="GA219" s="34">
        <f>SUMPRODUCT($N211:FZ211,$HC52:$NO52)</f>
        <v>855.39297853016558</v>
      </c>
      <c r="GB219" s="34">
        <f>SUMPRODUCT($N211:GA211,$HB52:$NO52)</f>
        <v>856.75061901682864</v>
      </c>
      <c r="GC219" s="34">
        <f>SUMPRODUCT($N211:GB211,$HA52:$NO52)</f>
        <v>857.15205153557122</v>
      </c>
      <c r="GD219" s="34">
        <f>SUMPRODUCT($N211:GC211,$GZ52:$NO52)</f>
        <v>856.88136325154233</v>
      </c>
      <c r="GE219" s="34">
        <f>SUMPRODUCT($N211:GD211,$GY52:$NO52)</f>
        <v>856.41410819296073</v>
      </c>
      <c r="GF219" s="34">
        <f>SUMPRODUCT($N211:GE211,$GX52:$NO52)</f>
        <v>855.59860866710574</v>
      </c>
      <c r="GG219" s="34">
        <f>SUMPRODUCT($N211:GF211,$GW52:$NO52)</f>
        <v>851.23454132454322</v>
      </c>
      <c r="GH219" s="34">
        <f>SUMPRODUCT($N211:GG211,$GV52:$NO52)</f>
        <v>846.47435270901781</v>
      </c>
      <c r="GI219" s="34">
        <f>SUMPRODUCT($N211:GH211,$GU52:$NO52)</f>
        <v>843.73136425503321</v>
      </c>
      <c r="GJ219" s="34">
        <f>SUMPRODUCT($N211:GI211,$GT52:$NO52)</f>
        <v>835.06243621669842</v>
      </c>
      <c r="GK219" s="34">
        <f>SUMPRODUCT($N211:GJ211,$GS52:$NO52)</f>
        <v>820.73755715350467</v>
      </c>
      <c r="GL219" s="34">
        <f>SUMPRODUCT($N211:GK211,$GR52:$NO52)</f>
        <v>807.69978993951952</v>
      </c>
      <c r="GM219" s="34">
        <f>SUMPRODUCT($N211:GL211,$GQ52:$NO52)</f>
        <v>793.54689729297877</v>
      </c>
      <c r="GN219" s="34">
        <f>SUMPRODUCT($N211:GM211,$GP52:$NO52)</f>
        <v>773.3858287662182</v>
      </c>
      <c r="GO219" s="34">
        <f>SUMPRODUCT($N211:GN211,$GO52:$NO52)</f>
        <v>761.65494947464708</v>
      </c>
      <c r="GP219" s="34">
        <f>SUMPRODUCT($N211:GO211,$GN52:$NO52)</f>
        <v>757.46385521344325</v>
      </c>
      <c r="GQ219" s="34">
        <f>SUMPRODUCT($N211:GP211,$GM52:$NO52)</f>
        <v>750.73311189044739</v>
      </c>
      <c r="GR219" s="34">
        <f>SUMPRODUCT($N211:GQ211,$GL52:$NO52)</f>
        <v>738.9538235789646</v>
      </c>
      <c r="GS219" s="34">
        <f>SUMPRODUCT($N211:GR211,$GK52:$NO52)</f>
        <v>728.20520899503902</v>
      </c>
      <c r="GT219" s="34">
        <f>SUMPRODUCT($N211:GS211,$GJ52:$NO52)</f>
        <v>716.58673007607968</v>
      </c>
      <c r="GU219" s="34">
        <f>SUMPRODUCT($N211:GT211,$GI52:$NO52)</f>
        <v>699.41406144926123</v>
      </c>
      <c r="GV219" s="34">
        <f>SUMPRODUCT($N211:GU211,$GH52:$NO52)</f>
        <v>689.96645833353125</v>
      </c>
      <c r="GW219" s="34">
        <f>SUMPRODUCT($N211:GV211,$GG52:$NO52)</f>
        <v>687.33926006902459</v>
      </c>
      <c r="GX219" s="34">
        <f>SUMPRODUCT($N211:GW211,$GF52:$NO52)</f>
        <v>682.16685739694026</v>
      </c>
      <c r="GY219" s="34">
        <f>SUMPRODUCT($N211:GX211,$GE52:$NO52)</f>
        <v>656.16928509333025</v>
      </c>
      <c r="GZ219" s="34">
        <f>SUMPRODUCT($N211:GY211,$GD52:$NO52)</f>
        <v>634.41860006214688</v>
      </c>
      <c r="HA219" s="34">
        <f>SUMPRODUCT($N211:GZ211,$GC52:$NO52)</f>
        <v>613.47513050746682</v>
      </c>
      <c r="HB219" s="34">
        <f>SUMPRODUCT($N211:HA211,$GB52:$NO52)</f>
        <v>587.90035321965536</v>
      </c>
      <c r="HC219" s="34">
        <f>SUMPRODUCT($N211:HB211,$GA52:$NO52)</f>
        <v>575.45061617751196</v>
      </c>
      <c r="HD219" s="34">
        <f>SUMPRODUCT($N211:HC211,$FZ52:$NO52)</f>
        <v>572.642528519037</v>
      </c>
      <c r="HE219" s="34">
        <f>SUMPRODUCT($N211:HD211,$FY52:$NO52)</f>
        <v>565.90184005682795</v>
      </c>
      <c r="HF219" s="34">
        <f>SUMPRODUCT($N211:HE211,$FX52:$NO52)</f>
        <v>571.87117574507658</v>
      </c>
      <c r="HG219" s="34">
        <f>SUMPRODUCT($N211:HF211,$FW52:$NO52)</f>
        <v>578.31914063749048</v>
      </c>
      <c r="HH219" s="34">
        <f>SUMPRODUCT($N211:HG211,$FV52:$NO52)</f>
        <v>581.63383578188075</v>
      </c>
      <c r="HI219" s="34">
        <f>SUMPRODUCT($N211:HH211,$FU52:$NO52)</f>
        <v>589.89649813858762</v>
      </c>
      <c r="HJ219" s="34">
        <f>SUMPRODUCT($N211:HI211,$FT52:$NO52)</f>
        <v>605.54371374795869</v>
      </c>
      <c r="HK219" s="34">
        <f>SUMPRODUCT($N211:HJ211,$FS52:$NO52)</f>
        <v>617.57756983717059</v>
      </c>
      <c r="HL219" s="34">
        <f>SUMPRODUCT($N211:HK211,$FR52:$NO52)</f>
        <v>628.87832242940158</v>
      </c>
      <c r="HM219" s="34">
        <f>SUMPRODUCT($N211:HL211,$FQ52:$NO52)</f>
        <v>645.92750371691159</v>
      </c>
      <c r="HN219" s="34">
        <f>SUMPRODUCT($N211:HM211,$FP52:$NO52)</f>
        <v>651.89563753126561</v>
      </c>
      <c r="HO219" s="34">
        <f>SUMPRODUCT($N211:HN211,$FO52:$NO52)</f>
        <v>646.66882058417946</v>
      </c>
      <c r="HP219" s="34">
        <f>SUMPRODUCT($N211:HO211,$FN52:$NO52)</f>
        <v>643.82686965155642</v>
      </c>
      <c r="HQ219" s="34">
        <f>SUMPRODUCT($N211:HP211,$FM52:$NO52)</f>
        <v>647.50207876315153</v>
      </c>
      <c r="HR219" s="34">
        <f>SUMPRODUCT($N211:HQ211,$FL52:$NO52)</f>
        <v>646.86234046940353</v>
      </c>
      <c r="HS219" s="34">
        <f>SUMPRODUCT($N211:HR211,$FK52:$NO52)</f>
        <v>649.6412172141213</v>
      </c>
      <c r="HT219" s="34">
        <f>SUMPRODUCT($N211:HS211,$FJ52:$NO52)</f>
        <v>660.48399304764177</v>
      </c>
      <c r="HU219" s="34">
        <f>SUMPRODUCT($N211:HT211,$FI52:$NO52)</f>
        <v>662.71812890739636</v>
      </c>
      <c r="HV219" s="34">
        <f>SUMPRODUCT($N211:HU211,$FH52:$NO52)</f>
        <v>654.7406451250863</v>
      </c>
      <c r="HW219" s="34">
        <f>SUMPRODUCT($N211:HV211,$FG52:$NO52)</f>
        <v>649.10943287421696</v>
      </c>
      <c r="HX219" s="34">
        <f>SUMPRODUCT($N211:HW211,$FF52:$NO52)</f>
        <v>666.33110665339939</v>
      </c>
      <c r="HY219" s="34">
        <f>SUMPRODUCT($N211:HX211,$FE52:$NO52)</f>
        <v>677.63420329611711</v>
      </c>
      <c r="HZ219" s="34">
        <f>SUMPRODUCT($N211:HY211,$FD52:$NO52)</f>
        <v>689.51100626200162</v>
      </c>
      <c r="IA219" s="34">
        <f>SUMPRODUCT($N211:HZ211,$FC52:$NO52)</f>
        <v>708.74409575873494</v>
      </c>
      <c r="IB219" s="34">
        <f>SUMPRODUCT($N211:IA211,$FB52:$NO52)</f>
        <v>713.48785117043758</v>
      </c>
      <c r="IC219" s="34">
        <f>SUMPRODUCT($N211:IB211,$FA52:$NO52)</f>
        <v>697.15194441865538</v>
      </c>
      <c r="ID219" s="34">
        <f>SUMPRODUCT($N211:IC211,$EZ52:$NO52)</f>
        <v>684.55478294793488</v>
      </c>
      <c r="IE219" s="34">
        <f>SUMPRODUCT($N211:ID211,$EY52:$NO52)</f>
        <v>665.64487220690944</v>
      </c>
      <c r="IF219" s="34">
        <f>SUMPRODUCT($N211:IE211,$EX52:$NO52)</f>
        <v>644.98949035947089</v>
      </c>
      <c r="IG219" s="34">
        <f>SUMPRODUCT($N211:IF211,$EW52:$NO52)</f>
        <v>630.14738597170788</v>
      </c>
      <c r="IH219" s="34">
        <f>SUMPRODUCT($N211:IG211,$EV52:$NO52)</f>
        <v>623.18639854821151</v>
      </c>
      <c r="II219" s="34">
        <f>SUMPRODUCT($N211:IH211,$EU52:$NO52)</f>
        <v>613.73978980640368</v>
      </c>
      <c r="IJ219" s="34">
        <f>SUMPRODUCT($N211:II211,$ET52:$NO52)</f>
        <v>608.11218082053347</v>
      </c>
      <c r="IK219" s="34">
        <f>SUMPRODUCT($N211:IJ211,$ES52:$NO52)</f>
        <v>602.07132788724425</v>
      </c>
      <c r="IL219" s="34">
        <f>SUMPRODUCT($N211:IK211,$ER52:$NO52)</f>
        <v>597.71383805439382</v>
      </c>
      <c r="IM219" s="34">
        <f>SUMPRODUCT($N211:IL211,$EQ52:$NO52)</f>
        <v>593.49886822116321</v>
      </c>
      <c r="IN219" s="34">
        <f>SUMPRODUCT($N211:IM211,$EP52:$NO52)</f>
        <v>587.73854884047228</v>
      </c>
      <c r="IO219" s="34">
        <f>SUMPRODUCT($N211:IN211,$EO52:$NO52)</f>
        <v>581.12198995976155</v>
      </c>
      <c r="IP219" s="34">
        <f>SUMPRODUCT($N211:IO211,$EN52:$NO52)</f>
        <v>573.62160632068492</v>
      </c>
      <c r="IQ219" s="34">
        <f>SUMPRODUCT($N211:IP211,$EM52:$NO52)</f>
        <v>564.08482356903448</v>
      </c>
      <c r="IR219" s="34">
        <f>SUMPRODUCT($N211:IQ211,$EL52:$NO52)</f>
        <v>553.30127724117972</v>
      </c>
      <c r="IS219" s="34">
        <f>SUMPRODUCT($N211:IR211,$EK52:$NO52)</f>
        <v>547.74667641166468</v>
      </c>
      <c r="IT219" s="34">
        <f>SUMPRODUCT($N211:IS211,$EJ52:$NO52)</f>
        <v>544.55242773469411</v>
      </c>
      <c r="IU219" s="34">
        <f>SUMPRODUCT($N211:IT211,$EI52:$NO52)</f>
        <v>541.27927232825243</v>
      </c>
      <c r="IV219" s="34">
        <f>SUMPRODUCT($N211:IU211,$EH52:$NO52)</f>
        <v>537.69398897905091</v>
      </c>
      <c r="IW219" s="34">
        <f>SUMPRODUCT($N211:IV211,$EG52:$NO52)</f>
        <v>532.74846427744149</v>
      </c>
      <c r="IX219" s="34">
        <f>SUMPRODUCT($N211:IW211,$EF52:$NO52)</f>
        <v>526.06409568020308</v>
      </c>
      <c r="IY219" s="34">
        <f>SUMPRODUCT($N211:IX211,$EE52:$NO52)</f>
        <v>518.21760950404223</v>
      </c>
      <c r="IZ219" s="34">
        <f>SUMPRODUCT($N211:IY211,$ED52:$NO52)</f>
        <v>515.10619348617399</v>
      </c>
      <c r="JA219" s="34">
        <f>SUMPRODUCT($N211:IZ211,$EC52:$NO52)</f>
        <v>513.56669512563417</v>
      </c>
      <c r="JB219" s="34">
        <f>SUMPRODUCT($N211:JA211,$EB52:$NO52)</f>
        <v>511.242757623047</v>
      </c>
      <c r="JC219" s="34">
        <f>SUMPRODUCT($N211:JB211,$EA52:$NO52)</f>
        <v>501.67000242459744</v>
      </c>
      <c r="JD219" s="34">
        <f>SUMPRODUCT($N211:JC211,$DZ52:$NO52)</f>
        <v>490.62804469265785</v>
      </c>
      <c r="JE219" s="34">
        <f>SUMPRODUCT($N211:JD211,$DY52:$NO52)</f>
        <v>477.81740514931107</v>
      </c>
      <c r="JF219" s="34">
        <f>SUMPRODUCT($N211:JE211,$DX52:$NO52)</f>
        <v>463.38606482981322</v>
      </c>
      <c r="JG219" s="34">
        <f>SUMPRODUCT($N211:JF211,$DW52:$NO52)</f>
        <v>452.60600004794975</v>
      </c>
      <c r="JH219" s="34">
        <f>SUMPRODUCT($N211:JG211,$DV52:$NO52)</f>
        <v>445.17082431819352</v>
      </c>
      <c r="JI219" s="34">
        <f>SUMPRODUCT($N211:JH211,$DU52:$NO52)</f>
        <v>437.31962949251493</v>
      </c>
      <c r="JJ219" s="34">
        <f>SUMPRODUCT($N211:JI211,$DT52:$NO52)</f>
        <v>434.8659436380355</v>
      </c>
      <c r="JK219" s="34">
        <f>SUMPRODUCT($N211:JJ211,$DS52:$NO52)</f>
        <v>431.51663909562529</v>
      </c>
      <c r="JL219" s="34">
        <f>SUMPRODUCT($N211:JK211,$DR52:$NO52)</f>
        <v>429.8916272301708</v>
      </c>
      <c r="JM219" s="34">
        <f>SUMPRODUCT($N211:JL211,$DQ52:$NO52)</f>
        <v>429.35149073792468</v>
      </c>
      <c r="JN219" s="34">
        <f>SUMPRODUCT($N211:JM211,$DP52:$NO52)</f>
        <v>429.42086334712309</v>
      </c>
      <c r="JO219" s="34">
        <f>SUMPRODUCT($N211:JN211,$DO52:$NO52)</f>
        <v>429.77212917106971</v>
      </c>
      <c r="JP219" s="34">
        <f>SUMPRODUCT($N211:JO211,$DN52:$NO52)</f>
        <v>433.2237786840804</v>
      </c>
      <c r="JQ219" s="34">
        <f>SUMPRODUCT($N211:JP211,$DM52:$NO52)</f>
        <v>436.82329972762523</v>
      </c>
      <c r="JR219" s="34">
        <f>SUMPRODUCT($N211:JQ211,$DL52:$NO52)</f>
        <v>438.11946249527125</v>
      </c>
      <c r="JS219" s="34">
        <f>SUMPRODUCT($N211:JR211,$DK52:$NO52)</f>
        <v>443.99174265652698</v>
      </c>
      <c r="JT219" s="34">
        <f>SUMPRODUCT($N211:JS211,$DJ52:$NO52)</f>
        <v>454.5441871449417</v>
      </c>
      <c r="JU219" s="34">
        <f>SUMPRODUCT($N211:JT211,$DI52:$NO52)</f>
        <v>464.09382378034786</v>
      </c>
      <c r="JV219" s="34">
        <f>SUMPRODUCT($N211:JU211,$DH52:$NO52)</f>
        <v>474.4600844589101</v>
      </c>
      <c r="JW219" s="34">
        <f>SUMPRODUCT($N211:JV211,$DG52:$NO52)</f>
        <v>490.03349475913626</v>
      </c>
      <c r="JX219" s="34">
        <f>SUMPRODUCT($N211:JW211,$DF52:$NO52)</f>
        <v>498.53100432252779</v>
      </c>
      <c r="JY219" s="34">
        <f>SUMPRODUCT($N211:JX211,$DE52:$NO52)</f>
        <v>500.47095168086969</v>
      </c>
      <c r="JZ219" s="34">
        <f>SUMPRODUCT($N211:JY211,$DD52:$NO52)</f>
        <v>504.52192805334073</v>
      </c>
      <c r="KA219" s="34">
        <f>SUMPRODUCT($N211:JZ211,$DC52:$NO52)</f>
        <v>513.00880525016089</v>
      </c>
      <c r="KB219" s="34">
        <f>SUMPRODUCT($N211:KA211,$DB52:$NO52)</f>
        <v>520.87714031292865</v>
      </c>
      <c r="KC219" s="34">
        <f>SUMPRODUCT($N211:KB211,$DA52:$NO52)</f>
        <v>529.28381177233325</v>
      </c>
      <c r="KD219" s="34">
        <f>SUMPRODUCT($N211:KC211,$CZ52:$NO52)</f>
        <v>542.40332914495139</v>
      </c>
      <c r="KE219" s="34">
        <f>SUMPRODUCT($N211:KD211,$CY52:$NO52)</f>
        <v>548.84157767564432</v>
      </c>
      <c r="KF219" s="34">
        <f>SUMPRODUCT($N211:KE211,$CX52:$NO52)</f>
        <v>549.08614053551537</v>
      </c>
      <c r="KG219" s="34">
        <f>SUMPRODUCT($N211:KF211,$CW52:$NO52)</f>
        <v>551.33749301580235</v>
      </c>
      <c r="KH219" s="34">
        <f>SUMPRODUCT($N211:KG211,$CV52:$NO52)</f>
        <v>571.29562636913431</v>
      </c>
      <c r="KI219" s="34">
        <f>SUMPRODUCT($N211:KH211,$CU52:$NO52)</f>
        <v>589.44772116601121</v>
      </c>
      <c r="KJ219" s="34">
        <f>SUMPRODUCT($N211:KI211,$CT52:$NO52)</f>
        <v>606.34167849565165</v>
      </c>
      <c r="KK219" s="34">
        <f>SUMPRODUCT($N211:KJ211,$CS52:$NO52)</f>
        <v>628.03956065601426</v>
      </c>
      <c r="KL219" s="34">
        <f>SUMPRODUCT($N211:KK211,$CR52:$NO52)</f>
        <v>639.45658690477512</v>
      </c>
      <c r="KM219" s="34">
        <f>SUMPRODUCT($N211:KL211,$CQ52:$NO52)</f>
        <v>643.81870733952189</v>
      </c>
      <c r="KN219" s="34">
        <f>SUMPRODUCT($N211:KM211,$CP52:$NO52)</f>
        <v>648.38120537228133</v>
      </c>
      <c r="KO219" s="34">
        <f>SUMPRODUCT($N211:KN211,$CO52:$NO52)</f>
        <v>647.5699296332358</v>
      </c>
      <c r="KP219" s="34">
        <f>SUMPRODUCT($N211:KO211,$CN52:$NO52)</f>
        <v>646.98875771572375</v>
      </c>
      <c r="KQ219" s="34">
        <f>SUMPRODUCT($N211:KP211,$CM52:$NO52)</f>
        <v>645.03140825507217</v>
      </c>
      <c r="KR219" s="34">
        <f>SUMPRODUCT($N211:KQ211,$CL52:$NO52)</f>
        <v>644.94854443259953</v>
      </c>
      <c r="KS219" s="34">
        <f>SUMPRODUCT($N211:KR211,$CK52:$NO52)</f>
        <v>647.0852152951586</v>
      </c>
      <c r="KT219" s="34">
        <f>SUMPRODUCT($N211:KS211,$CJ52:$NO52)</f>
        <v>645.40980908892709</v>
      </c>
      <c r="KU219" s="34">
        <f>SUMPRODUCT($N211:KT211,$CI52:$NO52)</f>
        <v>641.74386862432061</v>
      </c>
      <c r="KV219" s="34">
        <f>SUMPRODUCT($N211:KU211,$CH52:$NO52)</f>
        <v>647.37949756104672</v>
      </c>
      <c r="KW219" s="34">
        <f>SUMPRODUCT($N211:KV211,$CG52:$NO52)</f>
        <v>652.40085362666696</v>
      </c>
      <c r="KX219" s="34">
        <f>SUMPRODUCT($N211:KW211,$CF52:$NO52)</f>
        <v>650.0121155299239</v>
      </c>
      <c r="KY219" s="34">
        <f>SUMPRODUCT($N211:KX211,$CE52:$NO52)</f>
        <v>651.88837941757333</v>
      </c>
      <c r="KZ219" s="34">
        <f>SUMPRODUCT($N211:KY211,$CD52:$NO52)</f>
        <v>658.08969818054493</v>
      </c>
      <c r="LA219" s="34">
        <f>SUMPRODUCT($N211:KZ211,$CC52:$NO52)</f>
        <v>650.56868819760905</v>
      </c>
      <c r="LB219" s="34">
        <f>SUMPRODUCT($N211:LA211,$CB52:$NO52)</f>
        <v>645.87984774762106</v>
      </c>
      <c r="LC219" s="34">
        <f>SUMPRODUCT($N211:LB211,$CA52:$NO52)</f>
        <v>653.34192463987813</v>
      </c>
      <c r="LD219" s="34">
        <f>SUMPRODUCT($N211:LC211,$BZ52:$NO52)</f>
        <v>662.83221093665725</v>
      </c>
      <c r="LE219" s="34">
        <f>SUMPRODUCT($N211:LD211,$BY52:$NO52)</f>
        <v>665.27293733091847</v>
      </c>
      <c r="LF219" s="34">
        <f>SUMPRODUCT($N211:LE211,$BX52:$NO52)</f>
        <v>671.36108449178892</v>
      </c>
      <c r="LG219" s="34">
        <f>SUMPRODUCT($N211:LF211,$BW52:$NO52)</f>
        <v>680.53437331450971</v>
      </c>
      <c r="LH219" s="34">
        <f>SUMPRODUCT($N211:LG211,$BV52:$NO52)</f>
        <v>677.36688198093134</v>
      </c>
      <c r="LI219" s="34">
        <f>SUMPRODUCT($N211:LH211,$BU52:$NO52)</f>
        <v>676.70349399985491</v>
      </c>
      <c r="LJ219" s="34">
        <f>SUMPRODUCT($N211:LI211,$BT52:$NO52)</f>
        <v>687.07452791907622</v>
      </c>
      <c r="LK219" s="34">
        <f>SUMPRODUCT($N211:LJ211,$BS52:$NO52)</f>
        <v>712.37892631315344</v>
      </c>
      <c r="LL219" s="34">
        <f>SUMPRODUCT($N211:LK211,$BR52:$NO52)</f>
        <v>712.39395137748807</v>
      </c>
      <c r="LM219" s="34">
        <f>SUMPRODUCT($N211:LL211,$BQ52:$NO52)</f>
        <v>714.82116336890522</v>
      </c>
      <c r="LN219" s="34">
        <f>SUMPRODUCT($N211:LM211,$BP52:$NO52)</f>
        <v>722.1092515722587</v>
      </c>
      <c r="LO219" s="34">
        <f>SUMPRODUCT($N211:LN211,$BO52:$NO52)</f>
        <v>711.51080318263701</v>
      </c>
      <c r="LP219" s="34">
        <f>SUMPRODUCT($N211:LO211,$BN52:$NO52)</f>
        <v>706.19209720147501</v>
      </c>
      <c r="LQ219" s="34">
        <f>SUMPRODUCT($N211:LP211,$BM52:$NO52)</f>
        <v>712.35870502824696</v>
      </c>
      <c r="LR219" s="34">
        <f>SUMPRODUCT($N211:LQ211,$BL52:$NO52)</f>
        <v>707.76215395269594</v>
      </c>
      <c r="LS219" s="34">
        <f>SUMPRODUCT($N211:LR211,$BK52:$NO52)</f>
        <v>711.97425198843257</v>
      </c>
      <c r="LT219" s="34">
        <f>SUMPRODUCT($N211:LS211,$BJ52:$NO52)</f>
        <v>716.01682128153016</v>
      </c>
      <c r="LU219" s="34">
        <f>SUMPRODUCT($N211:LT211,$BI52:$NO52)</f>
        <v>720.25568113101883</v>
      </c>
      <c r="LV219" s="34">
        <f>SUMPRODUCT($N211:LU211,$BH52:$NO52)</f>
        <v>722.43040196298739</v>
      </c>
      <c r="LW219" s="34">
        <f>SUMPRODUCT($N211:LV211,$BG52:$NO52)</f>
        <v>725.59755850093995</v>
      </c>
      <c r="LX219" s="34">
        <f>SUMPRODUCT($N211:LW211,$BF52:$NO52)</f>
        <v>728.95483889867069</v>
      </c>
      <c r="LY219" s="34">
        <f>SUMPRODUCT($N211:LX211,$BE52:$NO52)</f>
        <v>732.55793242867355</v>
      </c>
      <c r="LZ219" s="34">
        <f>SUMPRODUCT($N211:LY211,$BD52:$NO52)</f>
        <v>734.66813158772425</v>
      </c>
      <c r="MA219" s="34">
        <f>SUMPRODUCT($N211:LZ211,$BC52:$NO52)</f>
        <v>734.8854932681021</v>
      </c>
      <c r="MB219" s="34">
        <f>SUMPRODUCT($N211:MA211,$BB52:$NO52)</f>
        <v>733.50938216957411</v>
      </c>
      <c r="MC219" s="34">
        <f>SUMPRODUCT($N211:MB211,$BA52:$NO52)</f>
        <v>730.11749942957033</v>
      </c>
      <c r="MD219" s="34">
        <f>SUMPRODUCT($N211:MC211,$AZ52:$NO52)</f>
        <v>726.98086201061062</v>
      </c>
      <c r="ME219" s="34">
        <f>SUMPRODUCT($N211:MD211,$AY52:$NO52)</f>
        <v>723.4757408602926</v>
      </c>
      <c r="MF219" s="34">
        <f>SUMPRODUCT($N211:ME211,$AX52:$NO52)</f>
        <v>722.84998849825274</v>
      </c>
      <c r="MG219" s="34">
        <f>SUMPRODUCT($N211:MF211,$AW52:$NO52)</f>
        <v>722.81484421330254</v>
      </c>
      <c r="MH219" s="34">
        <f>SUMPRODUCT($N211:MG211,$AV52:$NO52)</f>
        <v>722.35408056548715</v>
      </c>
      <c r="MI219" s="34">
        <f>SUMPRODUCT($N211:MH211,$AU52:$NO52)</f>
        <v>720.81192440391987</v>
      </c>
      <c r="MJ219" s="34">
        <f>SUMPRODUCT($N211:MI211,$AT52:$NO52)</f>
        <v>717.40998086366437</v>
      </c>
      <c r="MK219" s="34">
        <f>SUMPRODUCT($N211:MJ211,$AS52:$NO52)</f>
        <v>715.13964472497992</v>
      </c>
      <c r="ML219" s="34">
        <f>SUMPRODUCT($N211:MK211,$AR52:$NO52)</f>
        <v>712.28622735327622</v>
      </c>
      <c r="MM219" s="34">
        <f>SUMPRODUCT($N211:ML211,$AQ52:$NO52)</f>
        <v>712.22165731806001</v>
      </c>
      <c r="MN219" s="34">
        <f>SUMPRODUCT($N211:MM211,$AP52:$NO52)</f>
        <v>712.32044891420594</v>
      </c>
      <c r="MO219" s="34">
        <f>SUMPRODUCT($N211:MN211,$AO52:$NO52)</f>
        <v>711.70937365860175</v>
      </c>
      <c r="MP219" s="34">
        <f>SUMPRODUCT($N211:MO211,$AN52:$NO52)</f>
        <v>705.56491664039515</v>
      </c>
      <c r="MQ219" s="34">
        <f>SUMPRODUCT($N211:MP211,$AM52:$NO52)</f>
        <v>697.83048251230343</v>
      </c>
      <c r="MR219" s="34">
        <f>SUMPRODUCT($N211:MQ211,$AL52:$NO52)</f>
        <v>691.73747144529557</v>
      </c>
      <c r="MS219" s="34">
        <f>SUMPRODUCT($N211:MR211,$AK52:$NO52)</f>
        <v>685.34086910030442</v>
      </c>
      <c r="MT219" s="34">
        <f>SUMPRODUCT($N211:MS211,$AJ52:$NO52)</f>
        <v>680.76409026892509</v>
      </c>
      <c r="MU219" s="34">
        <f>SUMPRODUCT($N211:MT211,$AI52:$NO52)</f>
        <v>681.01821729332619</v>
      </c>
      <c r="MV219" s="34">
        <f>SUMPRODUCT($N211:MU211,$AH52:$NO52)</f>
        <v>680.25278535030429</v>
      </c>
      <c r="MW219" s="34">
        <f>SUMPRODUCT($N211:MV211,$AG52:$NO52)</f>
        <v>681.92356682968102</v>
      </c>
      <c r="MX219" s="34">
        <f>SUMPRODUCT($N211:MW211,$AF52:$NO52)</f>
        <v>683.4551918837094</v>
      </c>
      <c r="MY219" s="34">
        <f>SUMPRODUCT($N211:MX211,$AE52:$NO52)</f>
        <v>685.08410667783107</v>
      </c>
      <c r="MZ219" s="34">
        <f>SUMPRODUCT($N211:MY211,$AD52:$NO52)</f>
        <v>686.18118815606533</v>
      </c>
      <c r="NA219" s="34">
        <f>SUMPRODUCT($N211:MZ211,$AC52:$NO52)</f>
        <v>687.57956865156359</v>
      </c>
      <c r="NB219" s="34">
        <f>SUMPRODUCT($N211:NA211,$AB52:$NO52)</f>
        <v>688.86754380298601</v>
      </c>
      <c r="NC219" s="34">
        <f>SUMPRODUCT($N211:NB211,$AA52:$NO52)</f>
        <v>689.51352370105622</v>
      </c>
      <c r="ND219" s="34">
        <f>SUMPRODUCT($N211:NC211,$Z52:$NO52)</f>
        <v>689.52247389183947</v>
      </c>
      <c r="NE219" s="34">
        <f>SUMPRODUCT($N211:ND211,$Y52:$NO52)</f>
        <v>689.26321122205684</v>
      </c>
      <c r="NF219" s="34">
        <f>SUMPRODUCT($N211:NE211,$X52:$NO52)</f>
        <v>688.93695496434623</v>
      </c>
      <c r="NG219" s="34">
        <f>SUMPRODUCT($N211:NF211,$W52:$NO52)</f>
        <v>688.37406173491036</v>
      </c>
      <c r="NH219" s="34">
        <f>SUMPRODUCT($N211:NG211,$V52:$NO52)</f>
        <v>688.28557916774901</v>
      </c>
      <c r="NI219" s="34">
        <f>SUMPRODUCT($N211:NH211,$U52:$NO52)</f>
        <v>688.27707436670801</v>
      </c>
      <c r="NJ219" s="34">
        <f>SUMPRODUCT($N211:NI211,$T52:$NO52)</f>
        <v>688.04541347792565</v>
      </c>
      <c r="NK219" s="34">
        <f>SUMPRODUCT($N211:NJ211,$S52:$NO52)</f>
        <v>687.24846619813354</v>
      </c>
      <c r="NL219" s="34">
        <f>SUMPRODUCT($N211:NK211,$R52:$NO52)</f>
        <v>686.19093761995111</v>
      </c>
      <c r="NM219" s="34">
        <f>SUMPRODUCT($N211:NL211,$Q52:$NO52)</f>
        <v>685.13138834773565</v>
      </c>
      <c r="NN219" s="34">
        <f>SUMPRODUCT($N211:NM211,$P52:$NO52)</f>
        <v>683.74208763941374</v>
      </c>
      <c r="NO219" s="35">
        <f>SUMPRODUCT($N211:NN211,$O52:$NO52)</f>
        <v>682.82344911963276</v>
      </c>
      <c r="NP219" s="8"/>
      <c r="NQ219" s="8"/>
    </row>
    <row r="220" spans="1:38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</row>
    <row r="221" spans="1:381" x14ac:dyDescent="0.2">
      <c r="A221" s="1"/>
      <c r="B221" s="1"/>
      <c r="C221" s="1"/>
      <c r="D221" s="1"/>
      <c r="E221" s="1"/>
      <c r="F221" s="1"/>
      <c r="G221" s="1" t="str">
        <f>OFMOR_FFF_0!G221</f>
        <v>дни нед.</v>
      </c>
      <c r="H221" s="1"/>
      <c r="I221" s="1"/>
      <c r="J221" s="1"/>
      <c r="K221" s="14"/>
      <c r="L221" s="1"/>
      <c r="M221" s="1"/>
      <c r="N221" s="15" t="str">
        <f>IF(N222="","",IF(WEEKDAY(N222)=2,"пн",IF(WEEKDAY(N222)=3,"вт",IF(WEEKDAY(N222)=4,"ср",IF(WEEKDAY(N222)=5,"чт",IF(WEEKDAY(N222)=6,"пт",IF(WEEKDAY(N222)=7,"сб",IF(WEEKDAY(N222)=1,"вс",0))))))))</f>
        <v>вт</v>
      </c>
      <c r="O221" s="15" t="str">
        <f t="shared" ref="O221:BZ221" si="541">IF(O222="","",IF(WEEKDAY(O222)=2,"пн",IF(WEEKDAY(O222)=3,"вт",IF(WEEKDAY(O222)=4,"ср",IF(WEEKDAY(O222)=5,"чт",IF(WEEKDAY(O222)=6,"пт",IF(WEEKDAY(O222)=7,"сб",IF(WEEKDAY(O222)=1,"вс",0))))))))</f>
        <v>ср</v>
      </c>
      <c r="P221" s="15" t="str">
        <f t="shared" si="541"/>
        <v>чт</v>
      </c>
      <c r="Q221" s="15" t="str">
        <f t="shared" si="541"/>
        <v>пт</v>
      </c>
      <c r="R221" s="15" t="str">
        <f t="shared" si="541"/>
        <v>сб</v>
      </c>
      <c r="S221" s="15" t="str">
        <f t="shared" si="541"/>
        <v>вс</v>
      </c>
      <c r="T221" s="15" t="str">
        <f t="shared" si="541"/>
        <v>пн</v>
      </c>
      <c r="U221" s="15" t="str">
        <f t="shared" si="541"/>
        <v>вт</v>
      </c>
      <c r="V221" s="15" t="str">
        <f t="shared" si="541"/>
        <v>ср</v>
      </c>
      <c r="W221" s="15" t="str">
        <f t="shared" si="541"/>
        <v>чт</v>
      </c>
      <c r="X221" s="15" t="str">
        <f t="shared" si="541"/>
        <v>пт</v>
      </c>
      <c r="Y221" s="15" t="str">
        <f t="shared" si="541"/>
        <v>сб</v>
      </c>
      <c r="Z221" s="15" t="str">
        <f t="shared" si="541"/>
        <v>вс</v>
      </c>
      <c r="AA221" s="15" t="str">
        <f t="shared" si="541"/>
        <v>пн</v>
      </c>
      <c r="AB221" s="15" t="str">
        <f t="shared" si="541"/>
        <v>вт</v>
      </c>
      <c r="AC221" s="15" t="str">
        <f t="shared" si="541"/>
        <v>ср</v>
      </c>
      <c r="AD221" s="15" t="str">
        <f t="shared" si="541"/>
        <v>чт</v>
      </c>
      <c r="AE221" s="15" t="str">
        <f t="shared" si="541"/>
        <v>пт</v>
      </c>
      <c r="AF221" s="15" t="str">
        <f t="shared" si="541"/>
        <v>сб</v>
      </c>
      <c r="AG221" s="15" t="str">
        <f t="shared" si="541"/>
        <v>вс</v>
      </c>
      <c r="AH221" s="15" t="str">
        <f t="shared" si="541"/>
        <v>пн</v>
      </c>
      <c r="AI221" s="15" t="str">
        <f t="shared" si="541"/>
        <v>вт</v>
      </c>
      <c r="AJ221" s="15" t="str">
        <f t="shared" si="541"/>
        <v>ср</v>
      </c>
      <c r="AK221" s="15" t="str">
        <f t="shared" si="541"/>
        <v>чт</v>
      </c>
      <c r="AL221" s="15" t="str">
        <f t="shared" si="541"/>
        <v>пт</v>
      </c>
      <c r="AM221" s="15" t="str">
        <f t="shared" si="541"/>
        <v>сб</v>
      </c>
      <c r="AN221" s="15" t="str">
        <f t="shared" si="541"/>
        <v>вс</v>
      </c>
      <c r="AO221" s="15" t="str">
        <f t="shared" si="541"/>
        <v>пн</v>
      </c>
      <c r="AP221" s="15" t="str">
        <f t="shared" si="541"/>
        <v>вт</v>
      </c>
      <c r="AQ221" s="15" t="str">
        <f t="shared" si="541"/>
        <v>ср</v>
      </c>
      <c r="AR221" s="15" t="str">
        <f t="shared" si="541"/>
        <v>чт</v>
      </c>
      <c r="AS221" s="15" t="str">
        <f t="shared" si="541"/>
        <v>пт</v>
      </c>
      <c r="AT221" s="15" t="str">
        <f t="shared" si="541"/>
        <v>сб</v>
      </c>
      <c r="AU221" s="15" t="str">
        <f t="shared" si="541"/>
        <v>вс</v>
      </c>
      <c r="AV221" s="15" t="str">
        <f t="shared" si="541"/>
        <v>пн</v>
      </c>
      <c r="AW221" s="15" t="str">
        <f t="shared" si="541"/>
        <v>вт</v>
      </c>
      <c r="AX221" s="15" t="str">
        <f t="shared" si="541"/>
        <v>ср</v>
      </c>
      <c r="AY221" s="15" t="str">
        <f t="shared" si="541"/>
        <v>чт</v>
      </c>
      <c r="AZ221" s="15" t="str">
        <f t="shared" si="541"/>
        <v>пт</v>
      </c>
      <c r="BA221" s="15" t="str">
        <f t="shared" si="541"/>
        <v>сб</v>
      </c>
      <c r="BB221" s="15" t="str">
        <f t="shared" si="541"/>
        <v>вс</v>
      </c>
      <c r="BC221" s="15" t="str">
        <f t="shared" si="541"/>
        <v>пн</v>
      </c>
      <c r="BD221" s="15" t="str">
        <f t="shared" si="541"/>
        <v>вт</v>
      </c>
      <c r="BE221" s="15" t="str">
        <f t="shared" si="541"/>
        <v>ср</v>
      </c>
      <c r="BF221" s="15" t="str">
        <f t="shared" si="541"/>
        <v>чт</v>
      </c>
      <c r="BG221" s="15" t="str">
        <f t="shared" si="541"/>
        <v>пт</v>
      </c>
      <c r="BH221" s="15" t="str">
        <f t="shared" si="541"/>
        <v>сб</v>
      </c>
      <c r="BI221" s="15" t="str">
        <f t="shared" si="541"/>
        <v>вс</v>
      </c>
      <c r="BJ221" s="15" t="str">
        <f t="shared" si="541"/>
        <v>пн</v>
      </c>
      <c r="BK221" s="15" t="str">
        <f t="shared" si="541"/>
        <v>вт</v>
      </c>
      <c r="BL221" s="15" t="str">
        <f t="shared" si="541"/>
        <v>ср</v>
      </c>
      <c r="BM221" s="15" t="str">
        <f t="shared" si="541"/>
        <v>чт</v>
      </c>
      <c r="BN221" s="15" t="str">
        <f t="shared" si="541"/>
        <v>пт</v>
      </c>
      <c r="BO221" s="15" t="str">
        <f t="shared" si="541"/>
        <v>сб</v>
      </c>
      <c r="BP221" s="15" t="str">
        <f t="shared" si="541"/>
        <v>вс</v>
      </c>
      <c r="BQ221" s="15" t="str">
        <f t="shared" si="541"/>
        <v>пн</v>
      </c>
      <c r="BR221" s="15" t="str">
        <f t="shared" si="541"/>
        <v>вт</v>
      </c>
      <c r="BS221" s="15" t="str">
        <f t="shared" si="541"/>
        <v>ср</v>
      </c>
      <c r="BT221" s="15" t="str">
        <f t="shared" si="541"/>
        <v>чт</v>
      </c>
      <c r="BU221" s="15" t="str">
        <f t="shared" si="541"/>
        <v>пт</v>
      </c>
      <c r="BV221" s="15" t="str">
        <f t="shared" si="541"/>
        <v>сб</v>
      </c>
      <c r="BW221" s="15" t="str">
        <f t="shared" si="541"/>
        <v>вс</v>
      </c>
      <c r="BX221" s="15" t="str">
        <f t="shared" si="541"/>
        <v>пн</v>
      </c>
      <c r="BY221" s="15" t="str">
        <f t="shared" si="541"/>
        <v>вт</v>
      </c>
      <c r="BZ221" s="15" t="str">
        <f t="shared" si="541"/>
        <v>ср</v>
      </c>
      <c r="CA221" s="15" t="str">
        <f t="shared" ref="CA221:EL221" si="542">IF(CA222="","",IF(WEEKDAY(CA222)=2,"пн",IF(WEEKDAY(CA222)=3,"вт",IF(WEEKDAY(CA222)=4,"ср",IF(WEEKDAY(CA222)=5,"чт",IF(WEEKDAY(CA222)=6,"пт",IF(WEEKDAY(CA222)=7,"сб",IF(WEEKDAY(CA222)=1,"вс",0))))))))</f>
        <v>чт</v>
      </c>
      <c r="CB221" s="15" t="str">
        <f t="shared" si="542"/>
        <v>пт</v>
      </c>
      <c r="CC221" s="15" t="str">
        <f t="shared" si="542"/>
        <v>сб</v>
      </c>
      <c r="CD221" s="15" t="str">
        <f t="shared" si="542"/>
        <v>вс</v>
      </c>
      <c r="CE221" s="15" t="str">
        <f t="shared" si="542"/>
        <v>пн</v>
      </c>
      <c r="CF221" s="15" t="str">
        <f t="shared" si="542"/>
        <v>вт</v>
      </c>
      <c r="CG221" s="15" t="str">
        <f t="shared" si="542"/>
        <v>ср</v>
      </c>
      <c r="CH221" s="15" t="str">
        <f t="shared" si="542"/>
        <v>чт</v>
      </c>
      <c r="CI221" s="15" t="str">
        <f t="shared" si="542"/>
        <v>пт</v>
      </c>
      <c r="CJ221" s="15" t="str">
        <f t="shared" si="542"/>
        <v>сб</v>
      </c>
      <c r="CK221" s="15" t="str">
        <f t="shared" si="542"/>
        <v>вс</v>
      </c>
      <c r="CL221" s="15" t="str">
        <f t="shared" si="542"/>
        <v>пн</v>
      </c>
      <c r="CM221" s="15" t="str">
        <f t="shared" si="542"/>
        <v>вт</v>
      </c>
      <c r="CN221" s="15" t="str">
        <f t="shared" si="542"/>
        <v>ср</v>
      </c>
      <c r="CO221" s="15" t="str">
        <f t="shared" si="542"/>
        <v>чт</v>
      </c>
      <c r="CP221" s="15" t="str">
        <f t="shared" si="542"/>
        <v>пт</v>
      </c>
      <c r="CQ221" s="15" t="str">
        <f t="shared" si="542"/>
        <v>сб</v>
      </c>
      <c r="CR221" s="15" t="str">
        <f t="shared" si="542"/>
        <v>вс</v>
      </c>
      <c r="CS221" s="15" t="str">
        <f t="shared" si="542"/>
        <v>пн</v>
      </c>
      <c r="CT221" s="15" t="str">
        <f t="shared" si="542"/>
        <v>вт</v>
      </c>
      <c r="CU221" s="15" t="str">
        <f t="shared" si="542"/>
        <v>ср</v>
      </c>
      <c r="CV221" s="15" t="str">
        <f t="shared" si="542"/>
        <v>чт</v>
      </c>
      <c r="CW221" s="15" t="str">
        <f t="shared" si="542"/>
        <v>пт</v>
      </c>
      <c r="CX221" s="15" t="str">
        <f t="shared" si="542"/>
        <v>сб</v>
      </c>
      <c r="CY221" s="15" t="str">
        <f t="shared" si="542"/>
        <v>вс</v>
      </c>
      <c r="CZ221" s="15" t="str">
        <f t="shared" si="542"/>
        <v>пн</v>
      </c>
      <c r="DA221" s="15" t="str">
        <f t="shared" si="542"/>
        <v>вт</v>
      </c>
      <c r="DB221" s="15" t="str">
        <f t="shared" si="542"/>
        <v>ср</v>
      </c>
      <c r="DC221" s="15" t="str">
        <f t="shared" si="542"/>
        <v>чт</v>
      </c>
      <c r="DD221" s="15" t="str">
        <f t="shared" si="542"/>
        <v>пт</v>
      </c>
      <c r="DE221" s="15" t="str">
        <f t="shared" si="542"/>
        <v>сб</v>
      </c>
      <c r="DF221" s="15" t="str">
        <f t="shared" si="542"/>
        <v>вс</v>
      </c>
      <c r="DG221" s="15" t="str">
        <f t="shared" si="542"/>
        <v>пн</v>
      </c>
      <c r="DH221" s="15" t="str">
        <f t="shared" si="542"/>
        <v>вт</v>
      </c>
      <c r="DI221" s="15" t="str">
        <f t="shared" si="542"/>
        <v>ср</v>
      </c>
      <c r="DJ221" s="15" t="str">
        <f t="shared" si="542"/>
        <v>чт</v>
      </c>
      <c r="DK221" s="15" t="str">
        <f t="shared" si="542"/>
        <v>пт</v>
      </c>
      <c r="DL221" s="15" t="str">
        <f t="shared" si="542"/>
        <v>сб</v>
      </c>
      <c r="DM221" s="15" t="str">
        <f t="shared" si="542"/>
        <v>вс</v>
      </c>
      <c r="DN221" s="15" t="str">
        <f t="shared" si="542"/>
        <v>пн</v>
      </c>
      <c r="DO221" s="15" t="str">
        <f t="shared" si="542"/>
        <v>вт</v>
      </c>
      <c r="DP221" s="15" t="str">
        <f t="shared" si="542"/>
        <v>ср</v>
      </c>
      <c r="DQ221" s="15" t="str">
        <f t="shared" si="542"/>
        <v>чт</v>
      </c>
      <c r="DR221" s="15" t="str">
        <f t="shared" si="542"/>
        <v>пт</v>
      </c>
      <c r="DS221" s="15" t="str">
        <f t="shared" si="542"/>
        <v>сб</v>
      </c>
      <c r="DT221" s="15" t="str">
        <f t="shared" si="542"/>
        <v>вс</v>
      </c>
      <c r="DU221" s="15" t="str">
        <f t="shared" si="542"/>
        <v>пн</v>
      </c>
      <c r="DV221" s="15" t="str">
        <f t="shared" si="542"/>
        <v>вт</v>
      </c>
      <c r="DW221" s="15" t="str">
        <f t="shared" si="542"/>
        <v>ср</v>
      </c>
      <c r="DX221" s="15" t="str">
        <f t="shared" si="542"/>
        <v>чт</v>
      </c>
      <c r="DY221" s="15" t="str">
        <f t="shared" si="542"/>
        <v>пт</v>
      </c>
      <c r="DZ221" s="15" t="str">
        <f t="shared" si="542"/>
        <v>сб</v>
      </c>
      <c r="EA221" s="15" t="str">
        <f t="shared" si="542"/>
        <v>вс</v>
      </c>
      <c r="EB221" s="15" t="str">
        <f t="shared" si="542"/>
        <v>пн</v>
      </c>
      <c r="EC221" s="15" t="str">
        <f t="shared" si="542"/>
        <v>вт</v>
      </c>
      <c r="ED221" s="15" t="str">
        <f t="shared" si="542"/>
        <v>ср</v>
      </c>
      <c r="EE221" s="15" t="str">
        <f t="shared" si="542"/>
        <v>чт</v>
      </c>
      <c r="EF221" s="15" t="str">
        <f t="shared" si="542"/>
        <v>пт</v>
      </c>
      <c r="EG221" s="15" t="str">
        <f t="shared" si="542"/>
        <v>сб</v>
      </c>
      <c r="EH221" s="15" t="str">
        <f t="shared" si="542"/>
        <v>вс</v>
      </c>
      <c r="EI221" s="15" t="str">
        <f t="shared" si="542"/>
        <v>пн</v>
      </c>
      <c r="EJ221" s="15" t="str">
        <f t="shared" si="542"/>
        <v>вт</v>
      </c>
      <c r="EK221" s="15" t="str">
        <f t="shared" si="542"/>
        <v>ср</v>
      </c>
      <c r="EL221" s="15" t="str">
        <f t="shared" si="542"/>
        <v>чт</v>
      </c>
      <c r="EM221" s="15" t="str">
        <f t="shared" ref="EM221:GX221" si="543">IF(EM222="","",IF(WEEKDAY(EM222)=2,"пн",IF(WEEKDAY(EM222)=3,"вт",IF(WEEKDAY(EM222)=4,"ср",IF(WEEKDAY(EM222)=5,"чт",IF(WEEKDAY(EM222)=6,"пт",IF(WEEKDAY(EM222)=7,"сб",IF(WEEKDAY(EM222)=1,"вс",0))))))))</f>
        <v>пт</v>
      </c>
      <c r="EN221" s="15" t="str">
        <f t="shared" si="543"/>
        <v>сб</v>
      </c>
      <c r="EO221" s="15" t="str">
        <f t="shared" si="543"/>
        <v>вс</v>
      </c>
      <c r="EP221" s="15" t="str">
        <f t="shared" si="543"/>
        <v>пн</v>
      </c>
      <c r="EQ221" s="15" t="str">
        <f t="shared" si="543"/>
        <v>вт</v>
      </c>
      <c r="ER221" s="15" t="str">
        <f t="shared" si="543"/>
        <v>ср</v>
      </c>
      <c r="ES221" s="15" t="str">
        <f t="shared" si="543"/>
        <v>чт</v>
      </c>
      <c r="ET221" s="15" t="str">
        <f t="shared" si="543"/>
        <v>пт</v>
      </c>
      <c r="EU221" s="15" t="str">
        <f t="shared" si="543"/>
        <v>сб</v>
      </c>
      <c r="EV221" s="15" t="str">
        <f t="shared" si="543"/>
        <v>вс</v>
      </c>
      <c r="EW221" s="15" t="str">
        <f t="shared" si="543"/>
        <v>пн</v>
      </c>
      <c r="EX221" s="15" t="str">
        <f t="shared" si="543"/>
        <v>вт</v>
      </c>
      <c r="EY221" s="15" t="str">
        <f t="shared" si="543"/>
        <v>ср</v>
      </c>
      <c r="EZ221" s="15" t="str">
        <f t="shared" si="543"/>
        <v>чт</v>
      </c>
      <c r="FA221" s="15" t="str">
        <f t="shared" si="543"/>
        <v>пт</v>
      </c>
      <c r="FB221" s="15" t="str">
        <f t="shared" si="543"/>
        <v>сб</v>
      </c>
      <c r="FC221" s="15" t="str">
        <f t="shared" si="543"/>
        <v>вс</v>
      </c>
      <c r="FD221" s="15" t="str">
        <f t="shared" si="543"/>
        <v>пн</v>
      </c>
      <c r="FE221" s="15" t="str">
        <f t="shared" si="543"/>
        <v>вт</v>
      </c>
      <c r="FF221" s="15" t="str">
        <f t="shared" si="543"/>
        <v>ср</v>
      </c>
      <c r="FG221" s="15" t="str">
        <f t="shared" si="543"/>
        <v>чт</v>
      </c>
      <c r="FH221" s="15" t="str">
        <f t="shared" si="543"/>
        <v>пт</v>
      </c>
      <c r="FI221" s="15" t="str">
        <f t="shared" si="543"/>
        <v>сб</v>
      </c>
      <c r="FJ221" s="15" t="str">
        <f t="shared" si="543"/>
        <v>вс</v>
      </c>
      <c r="FK221" s="15" t="str">
        <f t="shared" si="543"/>
        <v>пн</v>
      </c>
      <c r="FL221" s="15" t="str">
        <f t="shared" si="543"/>
        <v>вт</v>
      </c>
      <c r="FM221" s="15" t="str">
        <f t="shared" si="543"/>
        <v>ср</v>
      </c>
      <c r="FN221" s="15" t="str">
        <f t="shared" si="543"/>
        <v>чт</v>
      </c>
      <c r="FO221" s="15" t="str">
        <f t="shared" si="543"/>
        <v>пт</v>
      </c>
      <c r="FP221" s="15" t="str">
        <f t="shared" si="543"/>
        <v>сб</v>
      </c>
      <c r="FQ221" s="15" t="str">
        <f t="shared" si="543"/>
        <v>вс</v>
      </c>
      <c r="FR221" s="15" t="str">
        <f t="shared" si="543"/>
        <v>пн</v>
      </c>
      <c r="FS221" s="15" t="str">
        <f t="shared" si="543"/>
        <v>вт</v>
      </c>
      <c r="FT221" s="15" t="str">
        <f t="shared" si="543"/>
        <v>ср</v>
      </c>
      <c r="FU221" s="15" t="str">
        <f t="shared" si="543"/>
        <v>чт</v>
      </c>
      <c r="FV221" s="15" t="str">
        <f t="shared" si="543"/>
        <v>пт</v>
      </c>
      <c r="FW221" s="15" t="str">
        <f t="shared" si="543"/>
        <v>сб</v>
      </c>
      <c r="FX221" s="15" t="str">
        <f t="shared" si="543"/>
        <v>вс</v>
      </c>
      <c r="FY221" s="15" t="str">
        <f t="shared" si="543"/>
        <v>пн</v>
      </c>
      <c r="FZ221" s="15" t="str">
        <f t="shared" si="543"/>
        <v>вт</v>
      </c>
      <c r="GA221" s="15" t="str">
        <f t="shared" si="543"/>
        <v>ср</v>
      </c>
      <c r="GB221" s="15" t="str">
        <f t="shared" si="543"/>
        <v>чт</v>
      </c>
      <c r="GC221" s="15" t="str">
        <f t="shared" si="543"/>
        <v>пт</v>
      </c>
      <c r="GD221" s="15" t="str">
        <f t="shared" si="543"/>
        <v>сб</v>
      </c>
      <c r="GE221" s="15" t="str">
        <f t="shared" si="543"/>
        <v>вс</v>
      </c>
      <c r="GF221" s="15" t="str">
        <f t="shared" si="543"/>
        <v>пн</v>
      </c>
      <c r="GG221" s="15" t="str">
        <f t="shared" si="543"/>
        <v>вт</v>
      </c>
      <c r="GH221" s="15" t="str">
        <f t="shared" si="543"/>
        <v>ср</v>
      </c>
      <c r="GI221" s="15" t="str">
        <f t="shared" si="543"/>
        <v>чт</v>
      </c>
      <c r="GJ221" s="15" t="str">
        <f t="shared" si="543"/>
        <v>пт</v>
      </c>
      <c r="GK221" s="15" t="str">
        <f t="shared" si="543"/>
        <v>сб</v>
      </c>
      <c r="GL221" s="15" t="str">
        <f t="shared" si="543"/>
        <v>вс</v>
      </c>
      <c r="GM221" s="15" t="str">
        <f t="shared" si="543"/>
        <v>пн</v>
      </c>
      <c r="GN221" s="15" t="str">
        <f t="shared" si="543"/>
        <v>вт</v>
      </c>
      <c r="GO221" s="15" t="str">
        <f t="shared" si="543"/>
        <v>ср</v>
      </c>
      <c r="GP221" s="15" t="str">
        <f t="shared" si="543"/>
        <v>чт</v>
      </c>
      <c r="GQ221" s="15" t="str">
        <f t="shared" si="543"/>
        <v>пт</v>
      </c>
      <c r="GR221" s="15" t="str">
        <f t="shared" si="543"/>
        <v>сб</v>
      </c>
      <c r="GS221" s="15" t="str">
        <f t="shared" si="543"/>
        <v>вс</v>
      </c>
      <c r="GT221" s="15" t="str">
        <f t="shared" si="543"/>
        <v>пн</v>
      </c>
      <c r="GU221" s="15" t="str">
        <f t="shared" si="543"/>
        <v>вт</v>
      </c>
      <c r="GV221" s="15" t="str">
        <f t="shared" si="543"/>
        <v>ср</v>
      </c>
      <c r="GW221" s="15" t="str">
        <f t="shared" si="543"/>
        <v>чт</v>
      </c>
      <c r="GX221" s="15" t="str">
        <f t="shared" si="543"/>
        <v>пт</v>
      </c>
      <c r="GY221" s="15" t="str">
        <f t="shared" ref="GY221:JJ221" si="544">IF(GY222="","",IF(WEEKDAY(GY222)=2,"пн",IF(WEEKDAY(GY222)=3,"вт",IF(WEEKDAY(GY222)=4,"ср",IF(WEEKDAY(GY222)=5,"чт",IF(WEEKDAY(GY222)=6,"пт",IF(WEEKDAY(GY222)=7,"сб",IF(WEEKDAY(GY222)=1,"вс",0))))))))</f>
        <v>сб</v>
      </c>
      <c r="GZ221" s="15" t="str">
        <f t="shared" si="544"/>
        <v>вс</v>
      </c>
      <c r="HA221" s="15" t="str">
        <f t="shared" si="544"/>
        <v>пн</v>
      </c>
      <c r="HB221" s="15" t="str">
        <f t="shared" si="544"/>
        <v>вт</v>
      </c>
      <c r="HC221" s="15" t="str">
        <f t="shared" si="544"/>
        <v>ср</v>
      </c>
      <c r="HD221" s="15" t="str">
        <f t="shared" si="544"/>
        <v>чт</v>
      </c>
      <c r="HE221" s="15" t="str">
        <f t="shared" si="544"/>
        <v>пт</v>
      </c>
      <c r="HF221" s="15" t="str">
        <f t="shared" si="544"/>
        <v>сб</v>
      </c>
      <c r="HG221" s="15" t="str">
        <f t="shared" si="544"/>
        <v>вс</v>
      </c>
      <c r="HH221" s="15" t="str">
        <f t="shared" si="544"/>
        <v>пн</v>
      </c>
      <c r="HI221" s="15" t="str">
        <f t="shared" si="544"/>
        <v>вт</v>
      </c>
      <c r="HJ221" s="15" t="str">
        <f t="shared" si="544"/>
        <v>ср</v>
      </c>
      <c r="HK221" s="15" t="str">
        <f t="shared" si="544"/>
        <v>чт</v>
      </c>
      <c r="HL221" s="15" t="str">
        <f t="shared" si="544"/>
        <v>пт</v>
      </c>
      <c r="HM221" s="15" t="str">
        <f t="shared" si="544"/>
        <v>сб</v>
      </c>
      <c r="HN221" s="15" t="str">
        <f t="shared" si="544"/>
        <v>вс</v>
      </c>
      <c r="HO221" s="15" t="str">
        <f t="shared" si="544"/>
        <v>пн</v>
      </c>
      <c r="HP221" s="15" t="str">
        <f t="shared" si="544"/>
        <v>вт</v>
      </c>
      <c r="HQ221" s="15" t="str">
        <f t="shared" si="544"/>
        <v>ср</v>
      </c>
      <c r="HR221" s="15" t="str">
        <f t="shared" si="544"/>
        <v>чт</v>
      </c>
      <c r="HS221" s="15" t="str">
        <f t="shared" si="544"/>
        <v>пт</v>
      </c>
      <c r="HT221" s="15" t="str">
        <f t="shared" si="544"/>
        <v>сб</v>
      </c>
      <c r="HU221" s="15" t="str">
        <f t="shared" si="544"/>
        <v>вс</v>
      </c>
      <c r="HV221" s="15" t="str">
        <f t="shared" si="544"/>
        <v>пн</v>
      </c>
      <c r="HW221" s="15" t="str">
        <f t="shared" si="544"/>
        <v>вт</v>
      </c>
      <c r="HX221" s="15" t="str">
        <f t="shared" si="544"/>
        <v>ср</v>
      </c>
      <c r="HY221" s="15" t="str">
        <f t="shared" si="544"/>
        <v>чт</v>
      </c>
      <c r="HZ221" s="15" t="str">
        <f t="shared" si="544"/>
        <v>пт</v>
      </c>
      <c r="IA221" s="15" t="str">
        <f t="shared" si="544"/>
        <v>сб</v>
      </c>
      <c r="IB221" s="15" t="str">
        <f t="shared" si="544"/>
        <v>вс</v>
      </c>
      <c r="IC221" s="15" t="str">
        <f t="shared" si="544"/>
        <v>пн</v>
      </c>
      <c r="ID221" s="15" t="str">
        <f t="shared" si="544"/>
        <v>вт</v>
      </c>
      <c r="IE221" s="15" t="str">
        <f t="shared" si="544"/>
        <v>ср</v>
      </c>
      <c r="IF221" s="15" t="str">
        <f t="shared" si="544"/>
        <v>чт</v>
      </c>
      <c r="IG221" s="15" t="str">
        <f t="shared" si="544"/>
        <v>пт</v>
      </c>
      <c r="IH221" s="15" t="str">
        <f t="shared" si="544"/>
        <v>сб</v>
      </c>
      <c r="II221" s="15" t="str">
        <f t="shared" si="544"/>
        <v>вс</v>
      </c>
      <c r="IJ221" s="15" t="str">
        <f t="shared" si="544"/>
        <v>пн</v>
      </c>
      <c r="IK221" s="15" t="str">
        <f t="shared" si="544"/>
        <v>вт</v>
      </c>
      <c r="IL221" s="15" t="str">
        <f t="shared" si="544"/>
        <v>ср</v>
      </c>
      <c r="IM221" s="15" t="str">
        <f t="shared" si="544"/>
        <v>чт</v>
      </c>
      <c r="IN221" s="15" t="str">
        <f t="shared" si="544"/>
        <v>пт</v>
      </c>
      <c r="IO221" s="15" t="str">
        <f t="shared" si="544"/>
        <v>сб</v>
      </c>
      <c r="IP221" s="15" t="str">
        <f t="shared" si="544"/>
        <v>вс</v>
      </c>
      <c r="IQ221" s="15" t="str">
        <f t="shared" si="544"/>
        <v>пн</v>
      </c>
      <c r="IR221" s="15" t="str">
        <f t="shared" si="544"/>
        <v>вт</v>
      </c>
      <c r="IS221" s="15" t="str">
        <f t="shared" si="544"/>
        <v>ср</v>
      </c>
      <c r="IT221" s="15" t="str">
        <f t="shared" si="544"/>
        <v>чт</v>
      </c>
      <c r="IU221" s="15" t="str">
        <f t="shared" si="544"/>
        <v>пт</v>
      </c>
      <c r="IV221" s="15" t="str">
        <f t="shared" si="544"/>
        <v>сб</v>
      </c>
      <c r="IW221" s="15" t="str">
        <f t="shared" si="544"/>
        <v>вс</v>
      </c>
      <c r="IX221" s="15" t="str">
        <f t="shared" si="544"/>
        <v>пн</v>
      </c>
      <c r="IY221" s="15" t="str">
        <f t="shared" si="544"/>
        <v>вт</v>
      </c>
      <c r="IZ221" s="15" t="str">
        <f t="shared" si="544"/>
        <v>ср</v>
      </c>
      <c r="JA221" s="15" t="str">
        <f t="shared" si="544"/>
        <v>чт</v>
      </c>
      <c r="JB221" s="15" t="str">
        <f t="shared" si="544"/>
        <v>пт</v>
      </c>
      <c r="JC221" s="15" t="str">
        <f t="shared" si="544"/>
        <v>сб</v>
      </c>
      <c r="JD221" s="15" t="str">
        <f t="shared" si="544"/>
        <v>вс</v>
      </c>
      <c r="JE221" s="15" t="str">
        <f t="shared" si="544"/>
        <v>пн</v>
      </c>
      <c r="JF221" s="15" t="str">
        <f t="shared" si="544"/>
        <v>вт</v>
      </c>
      <c r="JG221" s="15" t="str">
        <f t="shared" si="544"/>
        <v>ср</v>
      </c>
      <c r="JH221" s="15" t="str">
        <f t="shared" si="544"/>
        <v>чт</v>
      </c>
      <c r="JI221" s="15" t="str">
        <f t="shared" si="544"/>
        <v>пт</v>
      </c>
      <c r="JJ221" s="15" t="str">
        <f t="shared" si="544"/>
        <v>сб</v>
      </c>
      <c r="JK221" s="15" t="str">
        <f t="shared" ref="JK221:LV221" si="545">IF(JK222="","",IF(WEEKDAY(JK222)=2,"пн",IF(WEEKDAY(JK222)=3,"вт",IF(WEEKDAY(JK222)=4,"ср",IF(WEEKDAY(JK222)=5,"чт",IF(WEEKDAY(JK222)=6,"пт",IF(WEEKDAY(JK222)=7,"сб",IF(WEEKDAY(JK222)=1,"вс",0))))))))</f>
        <v>вс</v>
      </c>
      <c r="JL221" s="15" t="str">
        <f t="shared" si="545"/>
        <v>пн</v>
      </c>
      <c r="JM221" s="15" t="str">
        <f t="shared" si="545"/>
        <v>вт</v>
      </c>
      <c r="JN221" s="15" t="str">
        <f t="shared" si="545"/>
        <v>ср</v>
      </c>
      <c r="JO221" s="15" t="str">
        <f t="shared" si="545"/>
        <v>чт</v>
      </c>
      <c r="JP221" s="15" t="str">
        <f t="shared" si="545"/>
        <v>пт</v>
      </c>
      <c r="JQ221" s="15" t="str">
        <f t="shared" si="545"/>
        <v>сб</v>
      </c>
      <c r="JR221" s="15" t="str">
        <f t="shared" si="545"/>
        <v>вс</v>
      </c>
      <c r="JS221" s="15" t="str">
        <f t="shared" si="545"/>
        <v>пн</v>
      </c>
      <c r="JT221" s="15" t="str">
        <f t="shared" si="545"/>
        <v>вт</v>
      </c>
      <c r="JU221" s="15" t="str">
        <f t="shared" si="545"/>
        <v>ср</v>
      </c>
      <c r="JV221" s="15" t="str">
        <f t="shared" si="545"/>
        <v>чт</v>
      </c>
      <c r="JW221" s="15" t="str">
        <f t="shared" si="545"/>
        <v>пт</v>
      </c>
      <c r="JX221" s="15" t="str">
        <f t="shared" si="545"/>
        <v>сб</v>
      </c>
      <c r="JY221" s="15" t="str">
        <f t="shared" si="545"/>
        <v>вс</v>
      </c>
      <c r="JZ221" s="15" t="str">
        <f t="shared" si="545"/>
        <v>пн</v>
      </c>
      <c r="KA221" s="15" t="str">
        <f t="shared" si="545"/>
        <v>вт</v>
      </c>
      <c r="KB221" s="15" t="str">
        <f t="shared" si="545"/>
        <v>ср</v>
      </c>
      <c r="KC221" s="15" t="str">
        <f t="shared" si="545"/>
        <v>чт</v>
      </c>
      <c r="KD221" s="15" t="str">
        <f t="shared" si="545"/>
        <v>пт</v>
      </c>
      <c r="KE221" s="15" t="str">
        <f t="shared" si="545"/>
        <v>сб</v>
      </c>
      <c r="KF221" s="15" t="str">
        <f t="shared" si="545"/>
        <v>вс</v>
      </c>
      <c r="KG221" s="15" t="str">
        <f t="shared" si="545"/>
        <v>пн</v>
      </c>
      <c r="KH221" s="15" t="str">
        <f t="shared" si="545"/>
        <v>вт</v>
      </c>
      <c r="KI221" s="15" t="str">
        <f t="shared" si="545"/>
        <v>ср</v>
      </c>
      <c r="KJ221" s="15" t="str">
        <f t="shared" si="545"/>
        <v>чт</v>
      </c>
      <c r="KK221" s="15" t="str">
        <f t="shared" si="545"/>
        <v>пт</v>
      </c>
      <c r="KL221" s="15" t="str">
        <f t="shared" si="545"/>
        <v>сб</v>
      </c>
      <c r="KM221" s="15" t="str">
        <f t="shared" si="545"/>
        <v>вс</v>
      </c>
      <c r="KN221" s="15" t="str">
        <f t="shared" si="545"/>
        <v>пн</v>
      </c>
      <c r="KO221" s="15" t="str">
        <f t="shared" si="545"/>
        <v>вт</v>
      </c>
      <c r="KP221" s="15" t="str">
        <f t="shared" si="545"/>
        <v>ср</v>
      </c>
      <c r="KQ221" s="15" t="str">
        <f t="shared" si="545"/>
        <v>чт</v>
      </c>
      <c r="KR221" s="15" t="str">
        <f t="shared" si="545"/>
        <v>пт</v>
      </c>
      <c r="KS221" s="15" t="str">
        <f t="shared" si="545"/>
        <v>сб</v>
      </c>
      <c r="KT221" s="15" t="str">
        <f t="shared" si="545"/>
        <v>вс</v>
      </c>
      <c r="KU221" s="15" t="str">
        <f t="shared" si="545"/>
        <v>пн</v>
      </c>
      <c r="KV221" s="15" t="str">
        <f t="shared" si="545"/>
        <v>вт</v>
      </c>
      <c r="KW221" s="15" t="str">
        <f t="shared" si="545"/>
        <v>ср</v>
      </c>
      <c r="KX221" s="15" t="str">
        <f t="shared" si="545"/>
        <v>чт</v>
      </c>
      <c r="KY221" s="15" t="str">
        <f t="shared" si="545"/>
        <v>пт</v>
      </c>
      <c r="KZ221" s="15" t="str">
        <f t="shared" si="545"/>
        <v>сб</v>
      </c>
      <c r="LA221" s="15" t="str">
        <f t="shared" si="545"/>
        <v>вс</v>
      </c>
      <c r="LB221" s="15" t="str">
        <f t="shared" si="545"/>
        <v>пн</v>
      </c>
      <c r="LC221" s="15" t="str">
        <f t="shared" si="545"/>
        <v>вт</v>
      </c>
      <c r="LD221" s="15" t="str">
        <f t="shared" si="545"/>
        <v>ср</v>
      </c>
      <c r="LE221" s="15" t="str">
        <f t="shared" si="545"/>
        <v>чт</v>
      </c>
      <c r="LF221" s="15" t="str">
        <f t="shared" si="545"/>
        <v>пт</v>
      </c>
      <c r="LG221" s="15" t="str">
        <f t="shared" si="545"/>
        <v>сб</v>
      </c>
      <c r="LH221" s="15" t="str">
        <f t="shared" si="545"/>
        <v>вс</v>
      </c>
      <c r="LI221" s="15" t="str">
        <f t="shared" si="545"/>
        <v>пн</v>
      </c>
      <c r="LJ221" s="15" t="str">
        <f t="shared" si="545"/>
        <v>вт</v>
      </c>
      <c r="LK221" s="15" t="str">
        <f t="shared" si="545"/>
        <v>ср</v>
      </c>
      <c r="LL221" s="15" t="str">
        <f t="shared" si="545"/>
        <v>чт</v>
      </c>
      <c r="LM221" s="15" t="str">
        <f t="shared" si="545"/>
        <v>пт</v>
      </c>
      <c r="LN221" s="15" t="str">
        <f t="shared" si="545"/>
        <v>сб</v>
      </c>
      <c r="LO221" s="15" t="str">
        <f t="shared" si="545"/>
        <v>вс</v>
      </c>
      <c r="LP221" s="15" t="str">
        <f t="shared" si="545"/>
        <v>пн</v>
      </c>
      <c r="LQ221" s="15" t="str">
        <f t="shared" si="545"/>
        <v>вт</v>
      </c>
      <c r="LR221" s="15" t="str">
        <f t="shared" si="545"/>
        <v>ср</v>
      </c>
      <c r="LS221" s="15" t="str">
        <f t="shared" si="545"/>
        <v>чт</v>
      </c>
      <c r="LT221" s="15" t="str">
        <f t="shared" si="545"/>
        <v>пт</v>
      </c>
      <c r="LU221" s="15" t="str">
        <f t="shared" si="545"/>
        <v>сб</v>
      </c>
      <c r="LV221" s="15" t="str">
        <f t="shared" si="545"/>
        <v>вс</v>
      </c>
      <c r="LW221" s="15" t="str">
        <f t="shared" ref="LW221:NO221" si="546">IF(LW222="","",IF(WEEKDAY(LW222)=2,"пн",IF(WEEKDAY(LW222)=3,"вт",IF(WEEKDAY(LW222)=4,"ср",IF(WEEKDAY(LW222)=5,"чт",IF(WEEKDAY(LW222)=6,"пт",IF(WEEKDAY(LW222)=7,"сб",IF(WEEKDAY(LW222)=1,"вс",0))))))))</f>
        <v>пн</v>
      </c>
      <c r="LX221" s="15" t="str">
        <f t="shared" si="546"/>
        <v>вт</v>
      </c>
      <c r="LY221" s="15" t="str">
        <f t="shared" si="546"/>
        <v>ср</v>
      </c>
      <c r="LZ221" s="15" t="str">
        <f t="shared" si="546"/>
        <v>чт</v>
      </c>
      <c r="MA221" s="15" t="str">
        <f t="shared" si="546"/>
        <v>пт</v>
      </c>
      <c r="MB221" s="15" t="str">
        <f t="shared" si="546"/>
        <v>сб</v>
      </c>
      <c r="MC221" s="15" t="str">
        <f t="shared" si="546"/>
        <v>вс</v>
      </c>
      <c r="MD221" s="15" t="str">
        <f t="shared" si="546"/>
        <v>пн</v>
      </c>
      <c r="ME221" s="15" t="str">
        <f t="shared" si="546"/>
        <v>вт</v>
      </c>
      <c r="MF221" s="15" t="str">
        <f t="shared" si="546"/>
        <v>ср</v>
      </c>
      <c r="MG221" s="15" t="str">
        <f t="shared" si="546"/>
        <v>чт</v>
      </c>
      <c r="MH221" s="15" t="str">
        <f t="shared" si="546"/>
        <v>пт</v>
      </c>
      <c r="MI221" s="15" t="str">
        <f t="shared" si="546"/>
        <v>сб</v>
      </c>
      <c r="MJ221" s="15" t="str">
        <f t="shared" si="546"/>
        <v>вс</v>
      </c>
      <c r="MK221" s="15" t="str">
        <f t="shared" si="546"/>
        <v>пн</v>
      </c>
      <c r="ML221" s="15" t="str">
        <f t="shared" si="546"/>
        <v>вт</v>
      </c>
      <c r="MM221" s="15" t="str">
        <f t="shared" si="546"/>
        <v>ср</v>
      </c>
      <c r="MN221" s="15" t="str">
        <f t="shared" si="546"/>
        <v>чт</v>
      </c>
      <c r="MO221" s="15" t="str">
        <f t="shared" si="546"/>
        <v>пт</v>
      </c>
      <c r="MP221" s="15" t="str">
        <f t="shared" si="546"/>
        <v>сб</v>
      </c>
      <c r="MQ221" s="15" t="str">
        <f t="shared" si="546"/>
        <v>вс</v>
      </c>
      <c r="MR221" s="15" t="str">
        <f t="shared" si="546"/>
        <v>пн</v>
      </c>
      <c r="MS221" s="15" t="str">
        <f t="shared" si="546"/>
        <v>вт</v>
      </c>
      <c r="MT221" s="15" t="str">
        <f t="shared" si="546"/>
        <v>ср</v>
      </c>
      <c r="MU221" s="15" t="str">
        <f t="shared" si="546"/>
        <v>чт</v>
      </c>
      <c r="MV221" s="15" t="str">
        <f t="shared" si="546"/>
        <v>пт</v>
      </c>
      <c r="MW221" s="15" t="str">
        <f t="shared" si="546"/>
        <v>сб</v>
      </c>
      <c r="MX221" s="15" t="str">
        <f t="shared" si="546"/>
        <v>вс</v>
      </c>
      <c r="MY221" s="15" t="str">
        <f t="shared" si="546"/>
        <v>пн</v>
      </c>
      <c r="MZ221" s="15" t="str">
        <f t="shared" si="546"/>
        <v>вт</v>
      </c>
      <c r="NA221" s="15" t="str">
        <f t="shared" si="546"/>
        <v>ср</v>
      </c>
      <c r="NB221" s="15" t="str">
        <f t="shared" si="546"/>
        <v>чт</v>
      </c>
      <c r="NC221" s="15" t="str">
        <f t="shared" si="546"/>
        <v>пт</v>
      </c>
      <c r="ND221" s="15" t="str">
        <f t="shared" si="546"/>
        <v>сб</v>
      </c>
      <c r="NE221" s="15" t="str">
        <f t="shared" si="546"/>
        <v>вс</v>
      </c>
      <c r="NF221" s="15" t="str">
        <f t="shared" si="546"/>
        <v>пн</v>
      </c>
      <c r="NG221" s="15" t="str">
        <f t="shared" si="546"/>
        <v>вт</v>
      </c>
      <c r="NH221" s="15" t="str">
        <f t="shared" si="546"/>
        <v>ср</v>
      </c>
      <c r="NI221" s="15" t="str">
        <f t="shared" si="546"/>
        <v>чт</v>
      </c>
      <c r="NJ221" s="15" t="str">
        <f t="shared" si="546"/>
        <v>пт</v>
      </c>
      <c r="NK221" s="15" t="str">
        <f t="shared" si="546"/>
        <v>сб</v>
      </c>
      <c r="NL221" s="15" t="str">
        <f t="shared" si="546"/>
        <v>вс</v>
      </c>
      <c r="NM221" s="15" t="str">
        <f t="shared" si="546"/>
        <v>пн</v>
      </c>
      <c r="NN221" s="15" t="str">
        <f t="shared" si="546"/>
        <v>вт</v>
      </c>
      <c r="NO221" s="15" t="str">
        <f t="shared" si="546"/>
        <v>ср</v>
      </c>
      <c r="NP221" s="1"/>
      <c r="NQ221" s="1"/>
    </row>
    <row r="222" spans="1:381" x14ac:dyDescent="0.2">
      <c r="A222" s="1"/>
      <c r="B222" s="1"/>
      <c r="C222" s="180"/>
      <c r="D222" s="1"/>
      <c r="E222" s="96" t="str">
        <f>OFMOR_FFF_0!E222</f>
        <v>Cash Flow</v>
      </c>
      <c r="F222" s="1"/>
      <c r="G222" s="180" t="str">
        <f>OFMOR_FFF_0!G222</f>
        <v>даты</v>
      </c>
      <c r="H222" s="1"/>
      <c r="I222" s="180"/>
      <c r="J222" s="1"/>
      <c r="K222" s="181"/>
      <c r="L222" s="1"/>
      <c r="M222" s="1"/>
      <c r="N222" s="73">
        <f>IF($N$9="","",$N$9)</f>
        <v>43466</v>
      </c>
      <c r="O222" s="73">
        <f>IF(N222="","",N222+1)</f>
        <v>43467</v>
      </c>
      <c r="P222" s="73">
        <f t="shared" ref="P222:CA222" si="547">IF(O222="","",O222+1)</f>
        <v>43468</v>
      </c>
      <c r="Q222" s="73">
        <f t="shared" si="547"/>
        <v>43469</v>
      </c>
      <c r="R222" s="73">
        <f t="shared" si="547"/>
        <v>43470</v>
      </c>
      <c r="S222" s="73">
        <f t="shared" si="547"/>
        <v>43471</v>
      </c>
      <c r="T222" s="73">
        <f t="shared" si="547"/>
        <v>43472</v>
      </c>
      <c r="U222" s="73">
        <f t="shared" si="547"/>
        <v>43473</v>
      </c>
      <c r="V222" s="73">
        <f t="shared" si="547"/>
        <v>43474</v>
      </c>
      <c r="W222" s="73">
        <f t="shared" si="547"/>
        <v>43475</v>
      </c>
      <c r="X222" s="73">
        <f t="shared" si="547"/>
        <v>43476</v>
      </c>
      <c r="Y222" s="73">
        <f t="shared" si="547"/>
        <v>43477</v>
      </c>
      <c r="Z222" s="73">
        <f t="shared" si="547"/>
        <v>43478</v>
      </c>
      <c r="AA222" s="73">
        <f t="shared" si="547"/>
        <v>43479</v>
      </c>
      <c r="AB222" s="73">
        <f t="shared" si="547"/>
        <v>43480</v>
      </c>
      <c r="AC222" s="73">
        <f t="shared" si="547"/>
        <v>43481</v>
      </c>
      <c r="AD222" s="73">
        <f t="shared" si="547"/>
        <v>43482</v>
      </c>
      <c r="AE222" s="73">
        <f t="shared" si="547"/>
        <v>43483</v>
      </c>
      <c r="AF222" s="73">
        <f t="shared" si="547"/>
        <v>43484</v>
      </c>
      <c r="AG222" s="73">
        <f t="shared" si="547"/>
        <v>43485</v>
      </c>
      <c r="AH222" s="73">
        <f t="shared" si="547"/>
        <v>43486</v>
      </c>
      <c r="AI222" s="73">
        <f t="shared" si="547"/>
        <v>43487</v>
      </c>
      <c r="AJ222" s="73">
        <f t="shared" si="547"/>
        <v>43488</v>
      </c>
      <c r="AK222" s="73">
        <f t="shared" si="547"/>
        <v>43489</v>
      </c>
      <c r="AL222" s="73">
        <f t="shared" si="547"/>
        <v>43490</v>
      </c>
      <c r="AM222" s="73">
        <f t="shared" si="547"/>
        <v>43491</v>
      </c>
      <c r="AN222" s="73">
        <f t="shared" si="547"/>
        <v>43492</v>
      </c>
      <c r="AO222" s="73">
        <f t="shared" si="547"/>
        <v>43493</v>
      </c>
      <c r="AP222" s="73">
        <f t="shared" si="547"/>
        <v>43494</v>
      </c>
      <c r="AQ222" s="73">
        <f t="shared" si="547"/>
        <v>43495</v>
      </c>
      <c r="AR222" s="73">
        <f t="shared" si="547"/>
        <v>43496</v>
      </c>
      <c r="AS222" s="73">
        <f t="shared" si="547"/>
        <v>43497</v>
      </c>
      <c r="AT222" s="73">
        <f t="shared" si="547"/>
        <v>43498</v>
      </c>
      <c r="AU222" s="73">
        <f t="shared" si="547"/>
        <v>43499</v>
      </c>
      <c r="AV222" s="73">
        <f t="shared" si="547"/>
        <v>43500</v>
      </c>
      <c r="AW222" s="73">
        <f t="shared" si="547"/>
        <v>43501</v>
      </c>
      <c r="AX222" s="73">
        <f t="shared" si="547"/>
        <v>43502</v>
      </c>
      <c r="AY222" s="73">
        <f t="shared" si="547"/>
        <v>43503</v>
      </c>
      <c r="AZ222" s="73">
        <f t="shared" si="547"/>
        <v>43504</v>
      </c>
      <c r="BA222" s="73">
        <f t="shared" si="547"/>
        <v>43505</v>
      </c>
      <c r="BB222" s="73">
        <f t="shared" si="547"/>
        <v>43506</v>
      </c>
      <c r="BC222" s="73">
        <f t="shared" si="547"/>
        <v>43507</v>
      </c>
      <c r="BD222" s="73">
        <f t="shared" si="547"/>
        <v>43508</v>
      </c>
      <c r="BE222" s="73">
        <f t="shared" si="547"/>
        <v>43509</v>
      </c>
      <c r="BF222" s="73">
        <f t="shared" si="547"/>
        <v>43510</v>
      </c>
      <c r="BG222" s="73">
        <f t="shared" si="547"/>
        <v>43511</v>
      </c>
      <c r="BH222" s="73">
        <f t="shared" si="547"/>
        <v>43512</v>
      </c>
      <c r="BI222" s="73">
        <f t="shared" si="547"/>
        <v>43513</v>
      </c>
      <c r="BJ222" s="73">
        <f t="shared" si="547"/>
        <v>43514</v>
      </c>
      <c r="BK222" s="73">
        <f t="shared" si="547"/>
        <v>43515</v>
      </c>
      <c r="BL222" s="73">
        <f t="shared" si="547"/>
        <v>43516</v>
      </c>
      <c r="BM222" s="73">
        <f t="shared" si="547"/>
        <v>43517</v>
      </c>
      <c r="BN222" s="73">
        <f t="shared" si="547"/>
        <v>43518</v>
      </c>
      <c r="BO222" s="73">
        <f t="shared" si="547"/>
        <v>43519</v>
      </c>
      <c r="BP222" s="73">
        <f t="shared" si="547"/>
        <v>43520</v>
      </c>
      <c r="BQ222" s="73">
        <f t="shared" si="547"/>
        <v>43521</v>
      </c>
      <c r="BR222" s="73">
        <f t="shared" si="547"/>
        <v>43522</v>
      </c>
      <c r="BS222" s="73">
        <f t="shared" si="547"/>
        <v>43523</v>
      </c>
      <c r="BT222" s="73">
        <f t="shared" si="547"/>
        <v>43524</v>
      </c>
      <c r="BU222" s="73">
        <f t="shared" si="547"/>
        <v>43525</v>
      </c>
      <c r="BV222" s="73">
        <f t="shared" si="547"/>
        <v>43526</v>
      </c>
      <c r="BW222" s="73">
        <f t="shared" si="547"/>
        <v>43527</v>
      </c>
      <c r="BX222" s="73">
        <f t="shared" si="547"/>
        <v>43528</v>
      </c>
      <c r="BY222" s="73">
        <f t="shared" si="547"/>
        <v>43529</v>
      </c>
      <c r="BZ222" s="73">
        <f t="shared" si="547"/>
        <v>43530</v>
      </c>
      <c r="CA222" s="73">
        <f t="shared" si="547"/>
        <v>43531</v>
      </c>
      <c r="CB222" s="73">
        <f t="shared" ref="CB222:EM222" si="548">IF(CA222="","",CA222+1)</f>
        <v>43532</v>
      </c>
      <c r="CC222" s="73">
        <f t="shared" si="548"/>
        <v>43533</v>
      </c>
      <c r="CD222" s="73">
        <f t="shared" si="548"/>
        <v>43534</v>
      </c>
      <c r="CE222" s="73">
        <f t="shared" si="548"/>
        <v>43535</v>
      </c>
      <c r="CF222" s="73">
        <f t="shared" si="548"/>
        <v>43536</v>
      </c>
      <c r="CG222" s="73">
        <f t="shared" si="548"/>
        <v>43537</v>
      </c>
      <c r="CH222" s="73">
        <f t="shared" si="548"/>
        <v>43538</v>
      </c>
      <c r="CI222" s="73">
        <f t="shared" si="548"/>
        <v>43539</v>
      </c>
      <c r="CJ222" s="73">
        <f t="shared" si="548"/>
        <v>43540</v>
      </c>
      <c r="CK222" s="73">
        <f t="shared" si="548"/>
        <v>43541</v>
      </c>
      <c r="CL222" s="73">
        <f t="shared" si="548"/>
        <v>43542</v>
      </c>
      <c r="CM222" s="73">
        <f t="shared" si="548"/>
        <v>43543</v>
      </c>
      <c r="CN222" s="73">
        <f t="shared" si="548"/>
        <v>43544</v>
      </c>
      <c r="CO222" s="73">
        <f t="shared" si="548"/>
        <v>43545</v>
      </c>
      <c r="CP222" s="73">
        <f t="shared" si="548"/>
        <v>43546</v>
      </c>
      <c r="CQ222" s="73">
        <f t="shared" si="548"/>
        <v>43547</v>
      </c>
      <c r="CR222" s="73">
        <f t="shared" si="548"/>
        <v>43548</v>
      </c>
      <c r="CS222" s="73">
        <f t="shared" si="548"/>
        <v>43549</v>
      </c>
      <c r="CT222" s="73">
        <f t="shared" si="548"/>
        <v>43550</v>
      </c>
      <c r="CU222" s="73">
        <f t="shared" si="548"/>
        <v>43551</v>
      </c>
      <c r="CV222" s="73">
        <f t="shared" si="548"/>
        <v>43552</v>
      </c>
      <c r="CW222" s="73">
        <f t="shared" si="548"/>
        <v>43553</v>
      </c>
      <c r="CX222" s="73">
        <f t="shared" si="548"/>
        <v>43554</v>
      </c>
      <c r="CY222" s="73">
        <f t="shared" si="548"/>
        <v>43555</v>
      </c>
      <c r="CZ222" s="73">
        <f t="shared" si="548"/>
        <v>43556</v>
      </c>
      <c r="DA222" s="73">
        <f t="shared" si="548"/>
        <v>43557</v>
      </c>
      <c r="DB222" s="73">
        <f t="shared" si="548"/>
        <v>43558</v>
      </c>
      <c r="DC222" s="73">
        <f t="shared" si="548"/>
        <v>43559</v>
      </c>
      <c r="DD222" s="73">
        <f t="shared" si="548"/>
        <v>43560</v>
      </c>
      <c r="DE222" s="73">
        <f t="shared" si="548"/>
        <v>43561</v>
      </c>
      <c r="DF222" s="73">
        <f t="shared" si="548"/>
        <v>43562</v>
      </c>
      <c r="DG222" s="73">
        <f t="shared" si="548"/>
        <v>43563</v>
      </c>
      <c r="DH222" s="73">
        <f t="shared" si="548"/>
        <v>43564</v>
      </c>
      <c r="DI222" s="73">
        <f t="shared" si="548"/>
        <v>43565</v>
      </c>
      <c r="DJ222" s="73">
        <f t="shared" si="548"/>
        <v>43566</v>
      </c>
      <c r="DK222" s="73">
        <f t="shared" si="548"/>
        <v>43567</v>
      </c>
      <c r="DL222" s="73">
        <f t="shared" si="548"/>
        <v>43568</v>
      </c>
      <c r="DM222" s="73">
        <f t="shared" si="548"/>
        <v>43569</v>
      </c>
      <c r="DN222" s="73">
        <f t="shared" si="548"/>
        <v>43570</v>
      </c>
      <c r="DO222" s="73">
        <f t="shared" si="548"/>
        <v>43571</v>
      </c>
      <c r="DP222" s="73">
        <f t="shared" si="548"/>
        <v>43572</v>
      </c>
      <c r="DQ222" s="73">
        <f t="shared" si="548"/>
        <v>43573</v>
      </c>
      <c r="DR222" s="73">
        <f t="shared" si="548"/>
        <v>43574</v>
      </c>
      <c r="DS222" s="73">
        <f t="shared" si="548"/>
        <v>43575</v>
      </c>
      <c r="DT222" s="73">
        <f t="shared" si="548"/>
        <v>43576</v>
      </c>
      <c r="DU222" s="73">
        <f t="shared" si="548"/>
        <v>43577</v>
      </c>
      <c r="DV222" s="73">
        <f t="shared" si="548"/>
        <v>43578</v>
      </c>
      <c r="DW222" s="73">
        <f t="shared" si="548"/>
        <v>43579</v>
      </c>
      <c r="DX222" s="73">
        <f t="shared" si="548"/>
        <v>43580</v>
      </c>
      <c r="DY222" s="73">
        <f t="shared" si="548"/>
        <v>43581</v>
      </c>
      <c r="DZ222" s="73">
        <f t="shared" si="548"/>
        <v>43582</v>
      </c>
      <c r="EA222" s="73">
        <f t="shared" si="548"/>
        <v>43583</v>
      </c>
      <c r="EB222" s="73">
        <f t="shared" si="548"/>
        <v>43584</v>
      </c>
      <c r="EC222" s="73">
        <f t="shared" si="548"/>
        <v>43585</v>
      </c>
      <c r="ED222" s="73">
        <f t="shared" si="548"/>
        <v>43586</v>
      </c>
      <c r="EE222" s="73">
        <f t="shared" si="548"/>
        <v>43587</v>
      </c>
      <c r="EF222" s="73">
        <f t="shared" si="548"/>
        <v>43588</v>
      </c>
      <c r="EG222" s="73">
        <f t="shared" si="548"/>
        <v>43589</v>
      </c>
      <c r="EH222" s="73">
        <f t="shared" si="548"/>
        <v>43590</v>
      </c>
      <c r="EI222" s="73">
        <f t="shared" si="548"/>
        <v>43591</v>
      </c>
      <c r="EJ222" s="73">
        <f t="shared" si="548"/>
        <v>43592</v>
      </c>
      <c r="EK222" s="73">
        <f t="shared" si="548"/>
        <v>43593</v>
      </c>
      <c r="EL222" s="73">
        <f t="shared" si="548"/>
        <v>43594</v>
      </c>
      <c r="EM222" s="73">
        <f t="shared" si="548"/>
        <v>43595</v>
      </c>
      <c r="EN222" s="73">
        <f t="shared" ref="EN222:GY222" si="549">IF(EM222="","",EM222+1)</f>
        <v>43596</v>
      </c>
      <c r="EO222" s="73">
        <f t="shared" si="549"/>
        <v>43597</v>
      </c>
      <c r="EP222" s="73">
        <f t="shared" si="549"/>
        <v>43598</v>
      </c>
      <c r="EQ222" s="73">
        <f t="shared" si="549"/>
        <v>43599</v>
      </c>
      <c r="ER222" s="73">
        <f t="shared" si="549"/>
        <v>43600</v>
      </c>
      <c r="ES222" s="73">
        <f t="shared" si="549"/>
        <v>43601</v>
      </c>
      <c r="ET222" s="73">
        <f t="shared" si="549"/>
        <v>43602</v>
      </c>
      <c r="EU222" s="73">
        <f t="shared" si="549"/>
        <v>43603</v>
      </c>
      <c r="EV222" s="73">
        <f t="shared" si="549"/>
        <v>43604</v>
      </c>
      <c r="EW222" s="73">
        <f t="shared" si="549"/>
        <v>43605</v>
      </c>
      <c r="EX222" s="73">
        <f t="shared" si="549"/>
        <v>43606</v>
      </c>
      <c r="EY222" s="73">
        <f t="shared" si="549"/>
        <v>43607</v>
      </c>
      <c r="EZ222" s="73">
        <f t="shared" si="549"/>
        <v>43608</v>
      </c>
      <c r="FA222" s="73">
        <f t="shared" si="549"/>
        <v>43609</v>
      </c>
      <c r="FB222" s="73">
        <f t="shared" si="549"/>
        <v>43610</v>
      </c>
      <c r="FC222" s="73">
        <f t="shared" si="549"/>
        <v>43611</v>
      </c>
      <c r="FD222" s="73">
        <f t="shared" si="549"/>
        <v>43612</v>
      </c>
      <c r="FE222" s="73">
        <f t="shared" si="549"/>
        <v>43613</v>
      </c>
      <c r="FF222" s="73">
        <f t="shared" si="549"/>
        <v>43614</v>
      </c>
      <c r="FG222" s="73">
        <f t="shared" si="549"/>
        <v>43615</v>
      </c>
      <c r="FH222" s="73">
        <f t="shared" si="549"/>
        <v>43616</v>
      </c>
      <c r="FI222" s="73">
        <f t="shared" si="549"/>
        <v>43617</v>
      </c>
      <c r="FJ222" s="73">
        <f t="shared" si="549"/>
        <v>43618</v>
      </c>
      <c r="FK222" s="73">
        <f t="shared" si="549"/>
        <v>43619</v>
      </c>
      <c r="FL222" s="73">
        <f t="shared" si="549"/>
        <v>43620</v>
      </c>
      <c r="FM222" s="73">
        <f t="shared" si="549"/>
        <v>43621</v>
      </c>
      <c r="FN222" s="73">
        <f t="shared" si="549"/>
        <v>43622</v>
      </c>
      <c r="FO222" s="73">
        <f t="shared" si="549"/>
        <v>43623</v>
      </c>
      <c r="FP222" s="73">
        <f t="shared" si="549"/>
        <v>43624</v>
      </c>
      <c r="FQ222" s="73">
        <f t="shared" si="549"/>
        <v>43625</v>
      </c>
      <c r="FR222" s="73">
        <f t="shared" si="549"/>
        <v>43626</v>
      </c>
      <c r="FS222" s="73">
        <f t="shared" si="549"/>
        <v>43627</v>
      </c>
      <c r="FT222" s="73">
        <f t="shared" si="549"/>
        <v>43628</v>
      </c>
      <c r="FU222" s="73">
        <f t="shared" si="549"/>
        <v>43629</v>
      </c>
      <c r="FV222" s="73">
        <f t="shared" si="549"/>
        <v>43630</v>
      </c>
      <c r="FW222" s="73">
        <f t="shared" si="549"/>
        <v>43631</v>
      </c>
      <c r="FX222" s="73">
        <f t="shared" si="549"/>
        <v>43632</v>
      </c>
      <c r="FY222" s="73">
        <f t="shared" si="549"/>
        <v>43633</v>
      </c>
      <c r="FZ222" s="73">
        <f t="shared" si="549"/>
        <v>43634</v>
      </c>
      <c r="GA222" s="73">
        <f t="shared" si="549"/>
        <v>43635</v>
      </c>
      <c r="GB222" s="73">
        <f t="shared" si="549"/>
        <v>43636</v>
      </c>
      <c r="GC222" s="73">
        <f t="shared" si="549"/>
        <v>43637</v>
      </c>
      <c r="GD222" s="73">
        <f t="shared" si="549"/>
        <v>43638</v>
      </c>
      <c r="GE222" s="73">
        <f t="shared" si="549"/>
        <v>43639</v>
      </c>
      <c r="GF222" s="73">
        <f t="shared" si="549"/>
        <v>43640</v>
      </c>
      <c r="GG222" s="73">
        <f t="shared" si="549"/>
        <v>43641</v>
      </c>
      <c r="GH222" s="73">
        <f t="shared" si="549"/>
        <v>43642</v>
      </c>
      <c r="GI222" s="73">
        <f t="shared" si="549"/>
        <v>43643</v>
      </c>
      <c r="GJ222" s="73">
        <f t="shared" si="549"/>
        <v>43644</v>
      </c>
      <c r="GK222" s="73">
        <f t="shared" si="549"/>
        <v>43645</v>
      </c>
      <c r="GL222" s="73">
        <f t="shared" si="549"/>
        <v>43646</v>
      </c>
      <c r="GM222" s="73">
        <f t="shared" si="549"/>
        <v>43647</v>
      </c>
      <c r="GN222" s="73">
        <f t="shared" si="549"/>
        <v>43648</v>
      </c>
      <c r="GO222" s="73">
        <f t="shared" si="549"/>
        <v>43649</v>
      </c>
      <c r="GP222" s="73">
        <f t="shared" si="549"/>
        <v>43650</v>
      </c>
      <c r="GQ222" s="73">
        <f t="shared" si="549"/>
        <v>43651</v>
      </c>
      <c r="GR222" s="73">
        <f t="shared" si="549"/>
        <v>43652</v>
      </c>
      <c r="GS222" s="73">
        <f t="shared" si="549"/>
        <v>43653</v>
      </c>
      <c r="GT222" s="73">
        <f t="shared" si="549"/>
        <v>43654</v>
      </c>
      <c r="GU222" s="73">
        <f t="shared" si="549"/>
        <v>43655</v>
      </c>
      <c r="GV222" s="73">
        <f t="shared" si="549"/>
        <v>43656</v>
      </c>
      <c r="GW222" s="73">
        <f t="shared" si="549"/>
        <v>43657</v>
      </c>
      <c r="GX222" s="73">
        <f t="shared" si="549"/>
        <v>43658</v>
      </c>
      <c r="GY222" s="73">
        <f t="shared" si="549"/>
        <v>43659</v>
      </c>
      <c r="GZ222" s="73">
        <f t="shared" ref="GZ222:JK222" si="550">IF(GY222="","",GY222+1)</f>
        <v>43660</v>
      </c>
      <c r="HA222" s="73">
        <f t="shared" si="550"/>
        <v>43661</v>
      </c>
      <c r="HB222" s="73">
        <f t="shared" si="550"/>
        <v>43662</v>
      </c>
      <c r="HC222" s="73">
        <f t="shared" si="550"/>
        <v>43663</v>
      </c>
      <c r="HD222" s="73">
        <f t="shared" si="550"/>
        <v>43664</v>
      </c>
      <c r="HE222" s="73">
        <f t="shared" si="550"/>
        <v>43665</v>
      </c>
      <c r="HF222" s="73">
        <f t="shared" si="550"/>
        <v>43666</v>
      </c>
      <c r="HG222" s="73">
        <f t="shared" si="550"/>
        <v>43667</v>
      </c>
      <c r="HH222" s="73">
        <f t="shared" si="550"/>
        <v>43668</v>
      </c>
      <c r="HI222" s="73">
        <f t="shared" si="550"/>
        <v>43669</v>
      </c>
      <c r="HJ222" s="73">
        <f t="shared" si="550"/>
        <v>43670</v>
      </c>
      <c r="HK222" s="73">
        <f t="shared" si="550"/>
        <v>43671</v>
      </c>
      <c r="HL222" s="73">
        <f t="shared" si="550"/>
        <v>43672</v>
      </c>
      <c r="HM222" s="73">
        <f t="shared" si="550"/>
        <v>43673</v>
      </c>
      <c r="HN222" s="73">
        <f t="shared" si="550"/>
        <v>43674</v>
      </c>
      <c r="HO222" s="73">
        <f t="shared" si="550"/>
        <v>43675</v>
      </c>
      <c r="HP222" s="73">
        <f t="shared" si="550"/>
        <v>43676</v>
      </c>
      <c r="HQ222" s="73">
        <f t="shared" si="550"/>
        <v>43677</v>
      </c>
      <c r="HR222" s="73">
        <f t="shared" si="550"/>
        <v>43678</v>
      </c>
      <c r="HS222" s="73">
        <f t="shared" si="550"/>
        <v>43679</v>
      </c>
      <c r="HT222" s="73">
        <f t="shared" si="550"/>
        <v>43680</v>
      </c>
      <c r="HU222" s="73">
        <f t="shared" si="550"/>
        <v>43681</v>
      </c>
      <c r="HV222" s="73">
        <f t="shared" si="550"/>
        <v>43682</v>
      </c>
      <c r="HW222" s="73">
        <f t="shared" si="550"/>
        <v>43683</v>
      </c>
      <c r="HX222" s="73">
        <f t="shared" si="550"/>
        <v>43684</v>
      </c>
      <c r="HY222" s="73">
        <f t="shared" si="550"/>
        <v>43685</v>
      </c>
      <c r="HZ222" s="73">
        <f t="shared" si="550"/>
        <v>43686</v>
      </c>
      <c r="IA222" s="73">
        <f t="shared" si="550"/>
        <v>43687</v>
      </c>
      <c r="IB222" s="73">
        <f t="shared" si="550"/>
        <v>43688</v>
      </c>
      <c r="IC222" s="73">
        <f t="shared" si="550"/>
        <v>43689</v>
      </c>
      <c r="ID222" s="73">
        <f t="shared" si="550"/>
        <v>43690</v>
      </c>
      <c r="IE222" s="73">
        <f t="shared" si="550"/>
        <v>43691</v>
      </c>
      <c r="IF222" s="73">
        <f t="shared" si="550"/>
        <v>43692</v>
      </c>
      <c r="IG222" s="73">
        <f t="shared" si="550"/>
        <v>43693</v>
      </c>
      <c r="IH222" s="73">
        <f t="shared" si="550"/>
        <v>43694</v>
      </c>
      <c r="II222" s="73">
        <f t="shared" si="550"/>
        <v>43695</v>
      </c>
      <c r="IJ222" s="73">
        <f t="shared" si="550"/>
        <v>43696</v>
      </c>
      <c r="IK222" s="73">
        <f t="shared" si="550"/>
        <v>43697</v>
      </c>
      <c r="IL222" s="73">
        <f t="shared" si="550"/>
        <v>43698</v>
      </c>
      <c r="IM222" s="73">
        <f t="shared" si="550"/>
        <v>43699</v>
      </c>
      <c r="IN222" s="73">
        <f t="shared" si="550"/>
        <v>43700</v>
      </c>
      <c r="IO222" s="73">
        <f t="shared" si="550"/>
        <v>43701</v>
      </c>
      <c r="IP222" s="73">
        <f t="shared" si="550"/>
        <v>43702</v>
      </c>
      <c r="IQ222" s="73">
        <f t="shared" si="550"/>
        <v>43703</v>
      </c>
      <c r="IR222" s="73">
        <f t="shared" si="550"/>
        <v>43704</v>
      </c>
      <c r="IS222" s="73">
        <f t="shared" si="550"/>
        <v>43705</v>
      </c>
      <c r="IT222" s="73">
        <f t="shared" si="550"/>
        <v>43706</v>
      </c>
      <c r="IU222" s="73">
        <f t="shared" si="550"/>
        <v>43707</v>
      </c>
      <c r="IV222" s="73">
        <f t="shared" si="550"/>
        <v>43708</v>
      </c>
      <c r="IW222" s="73">
        <f t="shared" si="550"/>
        <v>43709</v>
      </c>
      <c r="IX222" s="73">
        <f t="shared" si="550"/>
        <v>43710</v>
      </c>
      <c r="IY222" s="73">
        <f t="shared" si="550"/>
        <v>43711</v>
      </c>
      <c r="IZ222" s="73">
        <f t="shared" si="550"/>
        <v>43712</v>
      </c>
      <c r="JA222" s="73">
        <f t="shared" si="550"/>
        <v>43713</v>
      </c>
      <c r="JB222" s="73">
        <f t="shared" si="550"/>
        <v>43714</v>
      </c>
      <c r="JC222" s="73">
        <f t="shared" si="550"/>
        <v>43715</v>
      </c>
      <c r="JD222" s="73">
        <f t="shared" si="550"/>
        <v>43716</v>
      </c>
      <c r="JE222" s="73">
        <f t="shared" si="550"/>
        <v>43717</v>
      </c>
      <c r="JF222" s="73">
        <f t="shared" si="550"/>
        <v>43718</v>
      </c>
      <c r="JG222" s="73">
        <f t="shared" si="550"/>
        <v>43719</v>
      </c>
      <c r="JH222" s="73">
        <f t="shared" si="550"/>
        <v>43720</v>
      </c>
      <c r="JI222" s="73">
        <f t="shared" si="550"/>
        <v>43721</v>
      </c>
      <c r="JJ222" s="73">
        <f t="shared" si="550"/>
        <v>43722</v>
      </c>
      <c r="JK222" s="73">
        <f t="shared" si="550"/>
        <v>43723</v>
      </c>
      <c r="JL222" s="73">
        <f t="shared" ref="JL222:LW222" si="551">IF(JK222="","",JK222+1)</f>
        <v>43724</v>
      </c>
      <c r="JM222" s="73">
        <f t="shared" si="551"/>
        <v>43725</v>
      </c>
      <c r="JN222" s="73">
        <f t="shared" si="551"/>
        <v>43726</v>
      </c>
      <c r="JO222" s="73">
        <f t="shared" si="551"/>
        <v>43727</v>
      </c>
      <c r="JP222" s="73">
        <f t="shared" si="551"/>
        <v>43728</v>
      </c>
      <c r="JQ222" s="73">
        <f t="shared" si="551"/>
        <v>43729</v>
      </c>
      <c r="JR222" s="73">
        <f t="shared" si="551"/>
        <v>43730</v>
      </c>
      <c r="JS222" s="73">
        <f t="shared" si="551"/>
        <v>43731</v>
      </c>
      <c r="JT222" s="73">
        <f t="shared" si="551"/>
        <v>43732</v>
      </c>
      <c r="JU222" s="73">
        <f t="shared" si="551"/>
        <v>43733</v>
      </c>
      <c r="JV222" s="73">
        <f t="shared" si="551"/>
        <v>43734</v>
      </c>
      <c r="JW222" s="73">
        <f t="shared" si="551"/>
        <v>43735</v>
      </c>
      <c r="JX222" s="73">
        <f t="shared" si="551"/>
        <v>43736</v>
      </c>
      <c r="JY222" s="73">
        <f t="shared" si="551"/>
        <v>43737</v>
      </c>
      <c r="JZ222" s="73">
        <f t="shared" si="551"/>
        <v>43738</v>
      </c>
      <c r="KA222" s="73">
        <f t="shared" si="551"/>
        <v>43739</v>
      </c>
      <c r="KB222" s="73">
        <f t="shared" si="551"/>
        <v>43740</v>
      </c>
      <c r="KC222" s="73">
        <f t="shared" si="551"/>
        <v>43741</v>
      </c>
      <c r="KD222" s="73">
        <f t="shared" si="551"/>
        <v>43742</v>
      </c>
      <c r="KE222" s="73">
        <f t="shared" si="551"/>
        <v>43743</v>
      </c>
      <c r="KF222" s="73">
        <f t="shared" si="551"/>
        <v>43744</v>
      </c>
      <c r="KG222" s="73">
        <f t="shared" si="551"/>
        <v>43745</v>
      </c>
      <c r="KH222" s="73">
        <f t="shared" si="551"/>
        <v>43746</v>
      </c>
      <c r="KI222" s="73">
        <f t="shared" si="551"/>
        <v>43747</v>
      </c>
      <c r="KJ222" s="73">
        <f t="shared" si="551"/>
        <v>43748</v>
      </c>
      <c r="KK222" s="73">
        <f t="shared" si="551"/>
        <v>43749</v>
      </c>
      <c r="KL222" s="73">
        <f t="shared" si="551"/>
        <v>43750</v>
      </c>
      <c r="KM222" s="73">
        <f t="shared" si="551"/>
        <v>43751</v>
      </c>
      <c r="KN222" s="73">
        <f t="shared" si="551"/>
        <v>43752</v>
      </c>
      <c r="KO222" s="73">
        <f t="shared" si="551"/>
        <v>43753</v>
      </c>
      <c r="KP222" s="73">
        <f t="shared" si="551"/>
        <v>43754</v>
      </c>
      <c r="KQ222" s="73">
        <f t="shared" si="551"/>
        <v>43755</v>
      </c>
      <c r="KR222" s="73">
        <f t="shared" si="551"/>
        <v>43756</v>
      </c>
      <c r="KS222" s="73">
        <f t="shared" si="551"/>
        <v>43757</v>
      </c>
      <c r="KT222" s="73">
        <f t="shared" si="551"/>
        <v>43758</v>
      </c>
      <c r="KU222" s="73">
        <f t="shared" si="551"/>
        <v>43759</v>
      </c>
      <c r="KV222" s="73">
        <f t="shared" si="551"/>
        <v>43760</v>
      </c>
      <c r="KW222" s="73">
        <f t="shared" si="551"/>
        <v>43761</v>
      </c>
      <c r="KX222" s="73">
        <f t="shared" si="551"/>
        <v>43762</v>
      </c>
      <c r="KY222" s="73">
        <f t="shared" si="551"/>
        <v>43763</v>
      </c>
      <c r="KZ222" s="73">
        <f t="shared" si="551"/>
        <v>43764</v>
      </c>
      <c r="LA222" s="73">
        <f t="shared" si="551"/>
        <v>43765</v>
      </c>
      <c r="LB222" s="73">
        <f t="shared" si="551"/>
        <v>43766</v>
      </c>
      <c r="LC222" s="73">
        <f t="shared" si="551"/>
        <v>43767</v>
      </c>
      <c r="LD222" s="73">
        <f t="shared" si="551"/>
        <v>43768</v>
      </c>
      <c r="LE222" s="73">
        <f t="shared" si="551"/>
        <v>43769</v>
      </c>
      <c r="LF222" s="73">
        <f t="shared" si="551"/>
        <v>43770</v>
      </c>
      <c r="LG222" s="73">
        <f t="shared" si="551"/>
        <v>43771</v>
      </c>
      <c r="LH222" s="73">
        <f t="shared" si="551"/>
        <v>43772</v>
      </c>
      <c r="LI222" s="73">
        <f t="shared" si="551"/>
        <v>43773</v>
      </c>
      <c r="LJ222" s="73">
        <f t="shared" si="551"/>
        <v>43774</v>
      </c>
      <c r="LK222" s="73">
        <f t="shared" si="551"/>
        <v>43775</v>
      </c>
      <c r="LL222" s="73">
        <f t="shared" si="551"/>
        <v>43776</v>
      </c>
      <c r="LM222" s="73">
        <f t="shared" si="551"/>
        <v>43777</v>
      </c>
      <c r="LN222" s="73">
        <f t="shared" si="551"/>
        <v>43778</v>
      </c>
      <c r="LO222" s="73">
        <f t="shared" si="551"/>
        <v>43779</v>
      </c>
      <c r="LP222" s="73">
        <f t="shared" si="551"/>
        <v>43780</v>
      </c>
      <c r="LQ222" s="73">
        <f t="shared" si="551"/>
        <v>43781</v>
      </c>
      <c r="LR222" s="73">
        <f t="shared" si="551"/>
        <v>43782</v>
      </c>
      <c r="LS222" s="73">
        <f t="shared" si="551"/>
        <v>43783</v>
      </c>
      <c r="LT222" s="73">
        <f t="shared" si="551"/>
        <v>43784</v>
      </c>
      <c r="LU222" s="73">
        <f t="shared" si="551"/>
        <v>43785</v>
      </c>
      <c r="LV222" s="73">
        <f t="shared" si="551"/>
        <v>43786</v>
      </c>
      <c r="LW222" s="73">
        <f t="shared" si="551"/>
        <v>43787</v>
      </c>
      <c r="LX222" s="73">
        <f t="shared" ref="LX222:NO222" si="552">IF(LW222="","",LW222+1)</f>
        <v>43788</v>
      </c>
      <c r="LY222" s="73">
        <f t="shared" si="552"/>
        <v>43789</v>
      </c>
      <c r="LZ222" s="73">
        <f t="shared" si="552"/>
        <v>43790</v>
      </c>
      <c r="MA222" s="73">
        <f t="shared" si="552"/>
        <v>43791</v>
      </c>
      <c r="MB222" s="73">
        <f t="shared" si="552"/>
        <v>43792</v>
      </c>
      <c r="MC222" s="73">
        <f t="shared" si="552"/>
        <v>43793</v>
      </c>
      <c r="MD222" s="73">
        <f t="shared" si="552"/>
        <v>43794</v>
      </c>
      <c r="ME222" s="73">
        <f t="shared" si="552"/>
        <v>43795</v>
      </c>
      <c r="MF222" s="73">
        <f t="shared" si="552"/>
        <v>43796</v>
      </c>
      <c r="MG222" s="73">
        <f t="shared" si="552"/>
        <v>43797</v>
      </c>
      <c r="MH222" s="73">
        <f t="shared" si="552"/>
        <v>43798</v>
      </c>
      <c r="MI222" s="73">
        <f t="shared" si="552"/>
        <v>43799</v>
      </c>
      <c r="MJ222" s="73">
        <f t="shared" si="552"/>
        <v>43800</v>
      </c>
      <c r="MK222" s="73">
        <f t="shared" si="552"/>
        <v>43801</v>
      </c>
      <c r="ML222" s="73">
        <f t="shared" si="552"/>
        <v>43802</v>
      </c>
      <c r="MM222" s="73">
        <f t="shared" si="552"/>
        <v>43803</v>
      </c>
      <c r="MN222" s="73">
        <f t="shared" si="552"/>
        <v>43804</v>
      </c>
      <c r="MO222" s="73">
        <f t="shared" si="552"/>
        <v>43805</v>
      </c>
      <c r="MP222" s="73">
        <f t="shared" si="552"/>
        <v>43806</v>
      </c>
      <c r="MQ222" s="73">
        <f t="shared" si="552"/>
        <v>43807</v>
      </c>
      <c r="MR222" s="73">
        <f t="shared" si="552"/>
        <v>43808</v>
      </c>
      <c r="MS222" s="73">
        <f t="shared" si="552"/>
        <v>43809</v>
      </c>
      <c r="MT222" s="73">
        <f t="shared" si="552"/>
        <v>43810</v>
      </c>
      <c r="MU222" s="73">
        <f t="shared" si="552"/>
        <v>43811</v>
      </c>
      <c r="MV222" s="73">
        <f t="shared" si="552"/>
        <v>43812</v>
      </c>
      <c r="MW222" s="73">
        <f t="shared" si="552"/>
        <v>43813</v>
      </c>
      <c r="MX222" s="73">
        <f t="shared" si="552"/>
        <v>43814</v>
      </c>
      <c r="MY222" s="73">
        <f t="shared" si="552"/>
        <v>43815</v>
      </c>
      <c r="MZ222" s="73">
        <f t="shared" si="552"/>
        <v>43816</v>
      </c>
      <c r="NA222" s="73">
        <f t="shared" si="552"/>
        <v>43817</v>
      </c>
      <c r="NB222" s="73">
        <f t="shared" si="552"/>
        <v>43818</v>
      </c>
      <c r="NC222" s="73">
        <f t="shared" si="552"/>
        <v>43819</v>
      </c>
      <c r="ND222" s="73">
        <f t="shared" si="552"/>
        <v>43820</v>
      </c>
      <c r="NE222" s="73">
        <f t="shared" si="552"/>
        <v>43821</v>
      </c>
      <c r="NF222" s="73">
        <f t="shared" si="552"/>
        <v>43822</v>
      </c>
      <c r="NG222" s="73">
        <f t="shared" si="552"/>
        <v>43823</v>
      </c>
      <c r="NH222" s="73">
        <f t="shared" si="552"/>
        <v>43824</v>
      </c>
      <c r="NI222" s="73">
        <f t="shared" si="552"/>
        <v>43825</v>
      </c>
      <c r="NJ222" s="73">
        <f t="shared" si="552"/>
        <v>43826</v>
      </c>
      <c r="NK222" s="73">
        <f t="shared" si="552"/>
        <v>43827</v>
      </c>
      <c r="NL222" s="73">
        <f t="shared" si="552"/>
        <v>43828</v>
      </c>
      <c r="NM222" s="73">
        <f t="shared" si="552"/>
        <v>43829</v>
      </c>
      <c r="NN222" s="73">
        <f t="shared" si="552"/>
        <v>43830</v>
      </c>
      <c r="NO222" s="73">
        <f t="shared" si="552"/>
        <v>43831</v>
      </c>
      <c r="NP222" s="1"/>
      <c r="NQ222" s="1"/>
    </row>
    <row r="223" spans="1:3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</row>
    <row r="224" spans="1:381" s="10" customFormat="1" x14ac:dyDescent="0.2">
      <c r="A224" s="8"/>
      <c r="B224" s="8"/>
      <c r="C224" s="8" t="str">
        <f>OFMOR_FFF_0!C224</f>
        <v>CFIn</v>
      </c>
      <c r="D224" s="8"/>
      <c r="E224" s="8" t="str">
        <f>OFMOR_FFF_0!E224</f>
        <v>Бюджет поступлений денежных средств</v>
      </c>
      <c r="F224" s="8"/>
      <c r="G224" s="8" t="str">
        <f>OFMOR_FFF_0!G224</f>
        <v>тыс.руб.</v>
      </c>
      <c r="H224" s="8"/>
      <c r="I224" s="8"/>
      <c r="J224" s="8"/>
      <c r="K224" s="9">
        <f>SUM(N224:NO224)</f>
        <v>154854.07349621828</v>
      </c>
      <c r="L224" s="8"/>
      <c r="M224" s="8"/>
      <c r="N224" s="33">
        <f t="shared" ref="N224:BY224" si="553">SUMIFS(156:156,152:152,N222)</f>
        <v>0</v>
      </c>
      <c r="O224" s="34">
        <f t="shared" si="553"/>
        <v>0</v>
      </c>
      <c r="P224" s="34">
        <f t="shared" si="553"/>
        <v>0</v>
      </c>
      <c r="Q224" s="34">
        <f t="shared" si="553"/>
        <v>12.232212004540111</v>
      </c>
      <c r="R224" s="34">
        <f t="shared" si="553"/>
        <v>14.877085639142372</v>
      </c>
      <c r="S224" s="34">
        <f t="shared" si="553"/>
        <v>25.025197245285725</v>
      </c>
      <c r="T224" s="34">
        <f t="shared" si="553"/>
        <v>38.67796681529471</v>
      </c>
      <c r="U224" s="34">
        <f t="shared" si="553"/>
        <v>42.465549828387495</v>
      </c>
      <c r="V224" s="34">
        <f t="shared" si="553"/>
        <v>47.561360310568546</v>
      </c>
      <c r="W224" s="34">
        <f t="shared" si="553"/>
        <v>75.64423747538342</v>
      </c>
      <c r="X224" s="34">
        <f t="shared" si="553"/>
        <v>94.587775408847904</v>
      </c>
      <c r="Y224" s="34">
        <f t="shared" si="553"/>
        <v>93.215177925748975</v>
      </c>
      <c r="Z224" s="34">
        <f t="shared" si="553"/>
        <v>134.12189666797036</v>
      </c>
      <c r="AA224" s="34">
        <f t="shared" si="553"/>
        <v>188.68194669743212</v>
      </c>
      <c r="AB224" s="34">
        <f t="shared" si="553"/>
        <v>203.99552657606424</v>
      </c>
      <c r="AC224" s="34">
        <f t="shared" si="553"/>
        <v>224.76211176565556</v>
      </c>
      <c r="AD224" s="34">
        <f t="shared" si="553"/>
        <v>278.71786683138794</v>
      </c>
      <c r="AE224" s="34">
        <f t="shared" si="553"/>
        <v>255.99584228924635</v>
      </c>
      <c r="AF224" s="34">
        <f t="shared" si="553"/>
        <v>208.2038538021005</v>
      </c>
      <c r="AG224" s="34">
        <f t="shared" si="553"/>
        <v>207.42288750134134</v>
      </c>
      <c r="AH224" s="34">
        <f t="shared" si="553"/>
        <v>234.20002814574417</v>
      </c>
      <c r="AI224" s="34">
        <f t="shared" si="553"/>
        <v>231.37070709082448</v>
      </c>
      <c r="AJ224" s="34">
        <f t="shared" si="553"/>
        <v>239.46831299605009</v>
      </c>
      <c r="AK224" s="34">
        <f t="shared" si="553"/>
        <v>286.07859324160665</v>
      </c>
      <c r="AL224" s="34">
        <f t="shared" si="553"/>
        <v>262.55819093606829</v>
      </c>
      <c r="AM224" s="34">
        <f t="shared" si="553"/>
        <v>214.4576352000679</v>
      </c>
      <c r="AN224" s="34">
        <f t="shared" si="553"/>
        <v>212.40009845726345</v>
      </c>
      <c r="AO224" s="34">
        <f t="shared" si="553"/>
        <v>334.33009103605264</v>
      </c>
      <c r="AP224" s="34">
        <f t="shared" si="553"/>
        <v>357.1659363744937</v>
      </c>
      <c r="AQ224" s="34">
        <f t="shared" si="553"/>
        <v>373.43935975951302</v>
      </c>
      <c r="AR224" s="34">
        <f t="shared" si="553"/>
        <v>433.71871607969706</v>
      </c>
      <c r="AS224" s="34">
        <f t="shared" si="553"/>
        <v>378.5591184314884</v>
      </c>
      <c r="AT224" s="34">
        <f t="shared" si="553"/>
        <v>300.54119922109504</v>
      </c>
      <c r="AU224" s="34">
        <f t="shared" si="553"/>
        <v>284.33425172743205</v>
      </c>
      <c r="AV224" s="34">
        <f t="shared" si="553"/>
        <v>215.58662210193788</v>
      </c>
      <c r="AW224" s="34">
        <f t="shared" si="553"/>
        <v>182.17047782385669</v>
      </c>
      <c r="AX224" s="34">
        <f t="shared" si="553"/>
        <v>160.83161769346785</v>
      </c>
      <c r="AY224" s="34">
        <f t="shared" si="553"/>
        <v>158.2436949852775</v>
      </c>
      <c r="AZ224" s="34">
        <f t="shared" si="553"/>
        <v>155.60618919480362</v>
      </c>
      <c r="BA224" s="34">
        <f t="shared" si="553"/>
        <v>143.88826434065817</v>
      </c>
      <c r="BB224" s="34">
        <f t="shared" si="553"/>
        <v>147.69109351239899</v>
      </c>
      <c r="BC224" s="34">
        <f t="shared" si="553"/>
        <v>163.49604759170643</v>
      </c>
      <c r="BD224" s="34">
        <f t="shared" si="553"/>
        <v>166.89114820191639</v>
      </c>
      <c r="BE224" s="34">
        <f t="shared" si="553"/>
        <v>175.14726121671634</v>
      </c>
      <c r="BF224" s="34">
        <f t="shared" si="553"/>
        <v>195.09926454954064</v>
      </c>
      <c r="BG224" s="34">
        <f t="shared" si="553"/>
        <v>198.36156839824497</v>
      </c>
      <c r="BH224" s="34">
        <f t="shared" si="553"/>
        <v>203.95496383178414</v>
      </c>
      <c r="BI224" s="34">
        <f t="shared" si="553"/>
        <v>215.80941105504974</v>
      </c>
      <c r="BJ224" s="34">
        <f t="shared" si="553"/>
        <v>236.67196578128556</v>
      </c>
      <c r="BK224" s="34">
        <f t="shared" si="553"/>
        <v>251.570056871151</v>
      </c>
      <c r="BL224" s="34">
        <f t="shared" si="553"/>
        <v>264.46027552969429</v>
      </c>
      <c r="BM224" s="34">
        <f t="shared" si="553"/>
        <v>286.19135118846714</v>
      </c>
      <c r="BN224" s="34">
        <f t="shared" si="553"/>
        <v>296.29733829617066</v>
      </c>
      <c r="BO224" s="34">
        <f t="shared" si="553"/>
        <v>303.69314690985851</v>
      </c>
      <c r="BP224" s="34">
        <f t="shared" si="553"/>
        <v>318.45489125601591</v>
      </c>
      <c r="BQ224" s="34">
        <f t="shared" si="553"/>
        <v>344.52458179884979</v>
      </c>
      <c r="BR224" s="34">
        <f t="shared" si="553"/>
        <v>362.58640083736157</v>
      </c>
      <c r="BS224" s="34">
        <f t="shared" si="553"/>
        <v>377.21250973619101</v>
      </c>
      <c r="BT224" s="34">
        <f t="shared" si="553"/>
        <v>402.42982076899204</v>
      </c>
      <c r="BU224" s="34">
        <f t="shared" si="553"/>
        <v>415.11354341612707</v>
      </c>
      <c r="BV224" s="34">
        <f t="shared" si="553"/>
        <v>422.33311342052264</v>
      </c>
      <c r="BW224" s="34">
        <f t="shared" si="553"/>
        <v>432.23129826515867</v>
      </c>
      <c r="BX224" s="34">
        <f t="shared" si="553"/>
        <v>427.42555704311894</v>
      </c>
      <c r="BY224" s="34">
        <f t="shared" si="553"/>
        <v>423.9281396692528</v>
      </c>
      <c r="BZ224" s="34">
        <f t="shared" ref="BZ224:EK224" si="554">SUMIFS(156:156,152:152,BZ222)</f>
        <v>416.62934065643265</v>
      </c>
      <c r="CA224" s="34">
        <f t="shared" si="554"/>
        <v>411.27208151901527</v>
      </c>
      <c r="CB224" s="34">
        <f t="shared" si="554"/>
        <v>410.27527248660499</v>
      </c>
      <c r="CC224" s="34">
        <f t="shared" si="554"/>
        <v>408.32216527300909</v>
      </c>
      <c r="CD224" s="34">
        <f t="shared" si="554"/>
        <v>405.90474009072943</v>
      </c>
      <c r="CE224" s="34">
        <f t="shared" si="554"/>
        <v>405.33646943904557</v>
      </c>
      <c r="CF224" s="34">
        <f t="shared" si="554"/>
        <v>403.83048894876998</v>
      </c>
      <c r="CG224" s="34">
        <f t="shared" si="554"/>
        <v>401.15222141320908</v>
      </c>
      <c r="CH224" s="34">
        <f t="shared" si="554"/>
        <v>401.76747940958569</v>
      </c>
      <c r="CI224" s="34">
        <f t="shared" si="554"/>
        <v>405.50105705124531</v>
      </c>
      <c r="CJ224" s="34">
        <f t="shared" si="554"/>
        <v>409.3330459175977</v>
      </c>
      <c r="CK224" s="34">
        <f t="shared" si="554"/>
        <v>410.9122151088676</v>
      </c>
      <c r="CL224" s="34">
        <f t="shared" si="554"/>
        <v>410.83308084874795</v>
      </c>
      <c r="CM224" s="34">
        <f t="shared" si="554"/>
        <v>405.39808322864974</v>
      </c>
      <c r="CN224" s="34">
        <f t="shared" si="554"/>
        <v>395.85920122034747</v>
      </c>
      <c r="CO224" s="34">
        <f t="shared" si="554"/>
        <v>386.62745433241889</v>
      </c>
      <c r="CP224" s="34">
        <f t="shared" si="554"/>
        <v>378.09211757698142</v>
      </c>
      <c r="CQ224" s="34">
        <f t="shared" si="554"/>
        <v>371.58227671276984</v>
      </c>
      <c r="CR224" s="34">
        <f t="shared" si="554"/>
        <v>367.80547070798195</v>
      </c>
      <c r="CS224" s="34">
        <f t="shared" si="554"/>
        <v>368.67651922645086</v>
      </c>
      <c r="CT224" s="34">
        <f t="shared" si="554"/>
        <v>371.382306834377</v>
      </c>
      <c r="CU224" s="34">
        <f t="shared" si="554"/>
        <v>376.15916803219034</v>
      </c>
      <c r="CV224" s="34">
        <f t="shared" si="554"/>
        <v>383.05378219788122</v>
      </c>
      <c r="CW224" s="34">
        <f t="shared" si="554"/>
        <v>389.84725450697238</v>
      </c>
      <c r="CX224" s="34">
        <f t="shared" si="554"/>
        <v>396.5656770026975</v>
      </c>
      <c r="CY224" s="34">
        <f t="shared" si="554"/>
        <v>403.5691088941856</v>
      </c>
      <c r="CZ224" s="34">
        <f t="shared" si="554"/>
        <v>411.13926855365372</v>
      </c>
      <c r="DA224" s="34">
        <f t="shared" si="554"/>
        <v>417.30665674920203</v>
      </c>
      <c r="DB224" s="34">
        <f t="shared" si="554"/>
        <v>422.62684010799489</v>
      </c>
      <c r="DC224" s="34">
        <f t="shared" si="554"/>
        <v>426.97398459667096</v>
      </c>
      <c r="DD224" s="34">
        <f t="shared" si="554"/>
        <v>431.93280172073827</v>
      </c>
      <c r="DE224" s="34">
        <f t="shared" si="554"/>
        <v>437.19870093037127</v>
      </c>
      <c r="DF224" s="34">
        <f t="shared" si="554"/>
        <v>442.2466507795375</v>
      </c>
      <c r="DG224" s="34">
        <f t="shared" si="554"/>
        <v>447.43317528922444</v>
      </c>
      <c r="DH224" s="34">
        <f t="shared" si="554"/>
        <v>451.78165084635941</v>
      </c>
      <c r="DI224" s="34">
        <f t="shared" si="554"/>
        <v>455.4796698150268</v>
      </c>
      <c r="DJ224" s="34">
        <f t="shared" si="554"/>
        <v>458.98610606865356</v>
      </c>
      <c r="DK224" s="34">
        <f t="shared" si="554"/>
        <v>462.57361479888084</v>
      </c>
      <c r="DL224" s="34">
        <f t="shared" si="554"/>
        <v>466.29104859377617</v>
      </c>
      <c r="DM224" s="34">
        <f t="shared" si="554"/>
        <v>469.69857644808963</v>
      </c>
      <c r="DN224" s="34">
        <f t="shared" si="554"/>
        <v>471.61052990805388</v>
      </c>
      <c r="DO224" s="34">
        <f t="shared" si="554"/>
        <v>471.52921075522517</v>
      </c>
      <c r="DP224" s="34">
        <f t="shared" si="554"/>
        <v>469.98526997772854</v>
      </c>
      <c r="DQ224" s="34">
        <f t="shared" si="554"/>
        <v>467.09757801497983</v>
      </c>
      <c r="DR224" s="34">
        <f t="shared" si="554"/>
        <v>463.37086150143062</v>
      </c>
      <c r="DS224" s="34">
        <f t="shared" si="554"/>
        <v>460.09368501060806</v>
      </c>
      <c r="DT224" s="34">
        <f t="shared" si="554"/>
        <v>457.13898644930691</v>
      </c>
      <c r="DU224" s="34">
        <f t="shared" si="554"/>
        <v>455.64003239363387</v>
      </c>
      <c r="DV224" s="34">
        <f t="shared" si="554"/>
        <v>454.54862826882879</v>
      </c>
      <c r="DW224" s="34">
        <f t="shared" si="554"/>
        <v>454.03685872803294</v>
      </c>
      <c r="DX224" s="34">
        <f t="shared" si="554"/>
        <v>454.25219043504273</v>
      </c>
      <c r="DY224" s="34">
        <f t="shared" si="554"/>
        <v>454.29976440377663</v>
      </c>
      <c r="DZ224" s="34">
        <f t="shared" si="554"/>
        <v>454.68423072004714</v>
      </c>
      <c r="EA224" s="34">
        <f t="shared" si="554"/>
        <v>455.48534129500604</v>
      </c>
      <c r="EB224" s="34">
        <f t="shared" si="554"/>
        <v>456.77602543852265</v>
      </c>
      <c r="EC224" s="34">
        <f t="shared" si="554"/>
        <v>457.93355970572384</v>
      </c>
      <c r="ED224" s="34">
        <f t="shared" si="554"/>
        <v>458.96258108829784</v>
      </c>
      <c r="EE224" s="34">
        <f t="shared" si="554"/>
        <v>459.84168581567246</v>
      </c>
      <c r="EF224" s="34">
        <f t="shared" si="554"/>
        <v>460.01139775398474</v>
      </c>
      <c r="EG224" s="34">
        <f t="shared" si="554"/>
        <v>459.82465182498925</v>
      </c>
      <c r="EH224" s="34">
        <f t="shared" si="554"/>
        <v>459.12138543082938</v>
      </c>
      <c r="EI224" s="34">
        <f t="shared" si="554"/>
        <v>458.78131500838731</v>
      </c>
      <c r="EJ224" s="34">
        <f t="shared" si="554"/>
        <v>458.66998840756497</v>
      </c>
      <c r="EK224" s="34">
        <f t="shared" si="554"/>
        <v>458.71257453350722</v>
      </c>
      <c r="EL224" s="34">
        <f t="shared" ref="EL224:GW224" si="555">SUMIFS(156:156,152:152,EL222)</f>
        <v>458.94698668132014</v>
      </c>
      <c r="EM224" s="34">
        <f t="shared" si="555"/>
        <v>459.34974042590727</v>
      </c>
      <c r="EN224" s="34">
        <f t="shared" si="555"/>
        <v>459.95648576456153</v>
      </c>
      <c r="EO224" s="34">
        <f t="shared" si="555"/>
        <v>460.47746985711353</v>
      </c>
      <c r="EP224" s="34">
        <f t="shared" si="555"/>
        <v>461.35548082158709</v>
      </c>
      <c r="EQ224" s="34">
        <f t="shared" si="555"/>
        <v>462.36496909475318</v>
      </c>
      <c r="ER224" s="34">
        <f t="shared" si="555"/>
        <v>463.27953873975633</v>
      </c>
      <c r="ES224" s="34">
        <f t="shared" si="555"/>
        <v>463.10146175658554</v>
      </c>
      <c r="ET224" s="34">
        <f t="shared" si="555"/>
        <v>462.33232318803306</v>
      </c>
      <c r="EU224" s="34">
        <f t="shared" si="555"/>
        <v>461.24871578069286</v>
      </c>
      <c r="EV224" s="34">
        <f t="shared" si="555"/>
        <v>459.82230764972383</v>
      </c>
      <c r="EW224" s="34">
        <f t="shared" si="555"/>
        <v>458.97452130022407</v>
      </c>
      <c r="EX224" s="34">
        <f t="shared" si="555"/>
        <v>458.32624620945518</v>
      </c>
      <c r="EY224" s="34">
        <f t="shared" si="555"/>
        <v>458.07543591388912</v>
      </c>
      <c r="EZ224" s="34">
        <f t="shared" si="555"/>
        <v>458.66804382775285</v>
      </c>
      <c r="FA224" s="34">
        <f t="shared" si="555"/>
        <v>459.19618423447082</v>
      </c>
      <c r="FB224" s="34">
        <f t="shared" si="555"/>
        <v>460.15280256143228</v>
      </c>
      <c r="FC224" s="34">
        <f t="shared" si="555"/>
        <v>461.49431066895158</v>
      </c>
      <c r="FD224" s="34">
        <f t="shared" si="555"/>
        <v>463.27008782397024</v>
      </c>
      <c r="FE224" s="34">
        <f t="shared" si="555"/>
        <v>465.45237875847249</v>
      </c>
      <c r="FF224" s="34">
        <f t="shared" si="555"/>
        <v>468.08777750854733</v>
      </c>
      <c r="FG224" s="34">
        <f t="shared" si="555"/>
        <v>470.82646540853852</v>
      </c>
      <c r="FH224" s="34">
        <f t="shared" si="555"/>
        <v>473.88124488948534</v>
      </c>
      <c r="FI224" s="34">
        <f t="shared" si="555"/>
        <v>477.97001561946757</v>
      </c>
      <c r="FJ224" s="34">
        <f t="shared" si="555"/>
        <v>482.47131813126794</v>
      </c>
      <c r="FK224" s="34">
        <f t="shared" si="555"/>
        <v>487.66151726634109</v>
      </c>
      <c r="FL224" s="34">
        <f t="shared" si="555"/>
        <v>493.42858422141455</v>
      </c>
      <c r="FM224" s="34">
        <f t="shared" si="555"/>
        <v>498.81736770282714</v>
      </c>
      <c r="FN224" s="34">
        <f t="shared" si="555"/>
        <v>503.32702274299947</v>
      </c>
      <c r="FO224" s="34">
        <f t="shared" si="555"/>
        <v>507.64608680142908</v>
      </c>
      <c r="FP224" s="34">
        <f t="shared" si="555"/>
        <v>512.64941096200812</v>
      </c>
      <c r="FQ224" s="34">
        <f t="shared" si="555"/>
        <v>517.78575776790603</v>
      </c>
      <c r="FR224" s="34">
        <f t="shared" si="555"/>
        <v>523.3905163316806</v>
      </c>
      <c r="FS224" s="34">
        <f t="shared" si="555"/>
        <v>529.94414974025244</v>
      </c>
      <c r="FT224" s="34">
        <f t="shared" si="555"/>
        <v>536.00127208955882</v>
      </c>
      <c r="FU224" s="34">
        <f t="shared" si="555"/>
        <v>541.07602563941407</v>
      </c>
      <c r="FV224" s="34">
        <f t="shared" si="555"/>
        <v>545.84939154545816</v>
      </c>
      <c r="FW224" s="34">
        <f t="shared" si="555"/>
        <v>553.26946175523472</v>
      </c>
      <c r="FX224" s="34">
        <f t="shared" si="555"/>
        <v>561.24604697054042</v>
      </c>
      <c r="FY224" s="34">
        <f t="shared" si="555"/>
        <v>569.69978669647367</v>
      </c>
      <c r="FZ224" s="34">
        <f t="shared" si="555"/>
        <v>579.29805732269369</v>
      </c>
      <c r="GA224" s="34">
        <f t="shared" si="555"/>
        <v>587.6029088504547</v>
      </c>
      <c r="GB224" s="34">
        <f t="shared" si="555"/>
        <v>594.36050048988193</v>
      </c>
      <c r="GC224" s="34">
        <f t="shared" si="555"/>
        <v>600.53426281245913</v>
      </c>
      <c r="GD224" s="34">
        <f t="shared" si="555"/>
        <v>604.60611671362187</v>
      </c>
      <c r="GE224" s="34">
        <f t="shared" si="555"/>
        <v>607.95816771697582</v>
      </c>
      <c r="GF224" s="34">
        <f t="shared" si="555"/>
        <v>610.49856310322446</v>
      </c>
      <c r="GG224" s="34">
        <f t="shared" si="555"/>
        <v>612.14960710437185</v>
      </c>
      <c r="GH224" s="34">
        <f t="shared" si="555"/>
        <v>613.52721562555496</v>
      </c>
      <c r="GI224" s="34">
        <f t="shared" si="555"/>
        <v>614.48261541296301</v>
      </c>
      <c r="GJ224" s="34">
        <f t="shared" si="555"/>
        <v>613.88019901532334</v>
      </c>
      <c r="GK224" s="34">
        <f t="shared" si="555"/>
        <v>612.57340871700262</v>
      </c>
      <c r="GL224" s="34">
        <f t="shared" si="555"/>
        <v>611.3651695703528</v>
      </c>
      <c r="GM224" s="34">
        <f t="shared" si="555"/>
        <v>608.37348903355416</v>
      </c>
      <c r="GN224" s="34">
        <f t="shared" si="555"/>
        <v>602.86346859730281</v>
      </c>
      <c r="GO224" s="34">
        <f t="shared" si="555"/>
        <v>596.4571986138842</v>
      </c>
      <c r="GP224" s="34">
        <f t="shared" si="555"/>
        <v>589.05429882916201</v>
      </c>
      <c r="GQ224" s="34">
        <f t="shared" si="555"/>
        <v>578.99504990136961</v>
      </c>
      <c r="GR224" s="34">
        <f t="shared" si="555"/>
        <v>570.19581302214635</v>
      </c>
      <c r="GS224" s="34">
        <f t="shared" si="555"/>
        <v>563.87487273612169</v>
      </c>
      <c r="GT224" s="34">
        <f t="shared" si="555"/>
        <v>557.84554366959981</v>
      </c>
      <c r="GU224" s="34">
        <f t="shared" si="555"/>
        <v>550.68873511222432</v>
      </c>
      <c r="GV224" s="34">
        <f t="shared" si="555"/>
        <v>543.63932110581482</v>
      </c>
      <c r="GW224" s="34">
        <f t="shared" si="555"/>
        <v>536.26433610156516</v>
      </c>
      <c r="GX224" s="34">
        <f t="shared" ref="GX224:JI224" si="556">SUMIFS(156:156,152:152,GX222)</f>
        <v>526.60340964987506</v>
      </c>
      <c r="GY224" s="34">
        <f t="shared" si="556"/>
        <v>518.29961879129439</v>
      </c>
      <c r="GZ224" s="34">
        <f t="shared" si="556"/>
        <v>512.50450952555366</v>
      </c>
      <c r="HA224" s="34">
        <f t="shared" si="556"/>
        <v>507.0463816499763</v>
      </c>
      <c r="HB224" s="34">
        <f t="shared" si="556"/>
        <v>496.00395488584644</v>
      </c>
      <c r="HC224" s="34">
        <f t="shared" si="556"/>
        <v>484.36821104309718</v>
      </c>
      <c r="HD224" s="34">
        <f t="shared" si="556"/>
        <v>472.04389843408097</v>
      </c>
      <c r="HE224" s="34">
        <f t="shared" si="556"/>
        <v>457.11065295497178</v>
      </c>
      <c r="HF224" s="34">
        <f t="shared" si="556"/>
        <v>444.9192029630442</v>
      </c>
      <c r="HG224" s="34">
        <f t="shared" si="556"/>
        <v>436.53983143790845</v>
      </c>
      <c r="HH224" s="34">
        <f t="shared" si="556"/>
        <v>429.13304730053801</v>
      </c>
      <c r="HI224" s="34">
        <f t="shared" si="556"/>
        <v>425.93505659819465</v>
      </c>
      <c r="HJ224" s="34">
        <f t="shared" si="556"/>
        <v>425.01727075361373</v>
      </c>
      <c r="HK224" s="34">
        <f t="shared" si="556"/>
        <v>424.88809540861507</v>
      </c>
      <c r="HL224" s="34">
        <f t="shared" si="556"/>
        <v>426.56849984498183</v>
      </c>
      <c r="HM224" s="34">
        <f t="shared" si="556"/>
        <v>430.93212815314996</v>
      </c>
      <c r="HN224" s="34">
        <f t="shared" si="556"/>
        <v>436.13453629352591</v>
      </c>
      <c r="HO224" s="34">
        <f t="shared" si="556"/>
        <v>442.00221082237033</v>
      </c>
      <c r="HP224" s="34">
        <f t="shared" si="556"/>
        <v>449.80408413759039</v>
      </c>
      <c r="HQ224" s="34">
        <f t="shared" si="556"/>
        <v>455.65616006893868</v>
      </c>
      <c r="HR224" s="34">
        <f t="shared" si="556"/>
        <v>457.9820991937965</v>
      </c>
      <c r="HS224" s="34">
        <f t="shared" si="556"/>
        <v>459.08890944108521</v>
      </c>
      <c r="HT224" s="34">
        <f t="shared" si="556"/>
        <v>461.18973227163519</v>
      </c>
      <c r="HU224" s="34">
        <f t="shared" si="556"/>
        <v>462.00859253741459</v>
      </c>
      <c r="HV224" s="34">
        <f t="shared" si="556"/>
        <v>463.58223699607072</v>
      </c>
      <c r="HW224" s="34">
        <f t="shared" si="556"/>
        <v>467.82633386400488</v>
      </c>
      <c r="HX224" s="34">
        <f t="shared" si="556"/>
        <v>470.65929117025928</v>
      </c>
      <c r="HY224" s="34">
        <f t="shared" si="556"/>
        <v>470.34769462506824</v>
      </c>
      <c r="HZ224" s="34">
        <f t="shared" si="556"/>
        <v>469.32182050349797</v>
      </c>
      <c r="IA224" s="34">
        <f t="shared" si="556"/>
        <v>473.96868130705218</v>
      </c>
      <c r="IB224" s="34">
        <f t="shared" si="556"/>
        <v>478.76357571949916</v>
      </c>
      <c r="IC224" s="34">
        <f t="shared" si="556"/>
        <v>484.61295205677959</v>
      </c>
      <c r="ID224" s="34">
        <f t="shared" si="556"/>
        <v>493.61503191690463</v>
      </c>
      <c r="IE224" s="34">
        <f t="shared" si="556"/>
        <v>499.68512958903239</v>
      </c>
      <c r="IF224" s="34">
        <f t="shared" si="556"/>
        <v>498.95115545390672</v>
      </c>
      <c r="IG224" s="34">
        <f t="shared" si="556"/>
        <v>496.25590146004743</v>
      </c>
      <c r="IH224" s="34">
        <f t="shared" si="556"/>
        <v>489.96010156703699</v>
      </c>
      <c r="II224" s="34">
        <f t="shared" si="556"/>
        <v>480.99038739668572</v>
      </c>
      <c r="IJ224" s="34">
        <f t="shared" si="556"/>
        <v>472.13108631236491</v>
      </c>
      <c r="IK224" s="34">
        <f t="shared" si="556"/>
        <v>465.16237544887201</v>
      </c>
      <c r="IL224" s="34">
        <f t="shared" si="556"/>
        <v>458.57824215693478</v>
      </c>
      <c r="IM224" s="34">
        <f t="shared" si="556"/>
        <v>453.15461725752107</v>
      </c>
      <c r="IN224" s="34">
        <f t="shared" si="556"/>
        <v>448.13954368753758</v>
      </c>
      <c r="IO224" s="34">
        <f t="shared" si="556"/>
        <v>443.9811634048325</v>
      </c>
      <c r="IP224" s="34">
        <f t="shared" si="556"/>
        <v>439.99722374588805</v>
      </c>
      <c r="IQ224" s="34">
        <f t="shared" si="556"/>
        <v>435.57058897516265</v>
      </c>
      <c r="IR224" s="34">
        <f t="shared" si="556"/>
        <v>430.97570607960677</v>
      </c>
      <c r="IS224" s="34">
        <f t="shared" si="556"/>
        <v>425.87584304097254</v>
      </c>
      <c r="IT224" s="34">
        <f t="shared" si="556"/>
        <v>420.11754938648403</v>
      </c>
      <c r="IU224" s="34">
        <f t="shared" si="556"/>
        <v>413.66304842744796</v>
      </c>
      <c r="IV224" s="34">
        <f t="shared" si="556"/>
        <v>408.36856254789382</v>
      </c>
      <c r="IW224" s="34">
        <f t="shared" si="556"/>
        <v>404.13129399163518</v>
      </c>
      <c r="IX224" s="34">
        <f t="shared" si="556"/>
        <v>400.5103598580348</v>
      </c>
      <c r="IY224" s="34">
        <f t="shared" si="556"/>
        <v>397.09038817101953</v>
      </c>
      <c r="IZ224" s="34">
        <f t="shared" si="556"/>
        <v>393.41863601381147</v>
      </c>
      <c r="JA224" s="34">
        <f t="shared" si="556"/>
        <v>389.30525424994858</v>
      </c>
      <c r="JB224" s="34">
        <f t="shared" si="556"/>
        <v>384.57172246218266</v>
      </c>
      <c r="JC224" s="34">
        <f t="shared" si="556"/>
        <v>380.89943912565752</v>
      </c>
      <c r="JD224" s="34">
        <f t="shared" si="556"/>
        <v>378.05644393300702</v>
      </c>
      <c r="JE224" s="34">
        <f t="shared" si="556"/>
        <v>375.38479861185209</v>
      </c>
      <c r="JF224" s="34">
        <f t="shared" si="556"/>
        <v>370.96300390350433</v>
      </c>
      <c r="JG224" s="34">
        <f t="shared" si="556"/>
        <v>365.5413436339266</v>
      </c>
      <c r="JH224" s="34">
        <f t="shared" si="556"/>
        <v>358.94642474891077</v>
      </c>
      <c r="JI224" s="34">
        <f t="shared" si="556"/>
        <v>351.0804585531647</v>
      </c>
      <c r="JJ224" s="34">
        <f t="shared" ref="JJ224:LU224" si="557">SUMIFS(156:156,152:152,JJ222)</f>
        <v>343.61192268441107</v>
      </c>
      <c r="JK224" s="34">
        <f t="shared" si="557"/>
        <v>337.03004282945949</v>
      </c>
      <c r="JL224" s="34">
        <f t="shared" si="557"/>
        <v>330.6942234732125</v>
      </c>
      <c r="JM224" s="34">
        <f t="shared" si="557"/>
        <v>326.15520011801055</v>
      </c>
      <c r="JN224" s="34">
        <f t="shared" si="557"/>
        <v>322.20338863588967</v>
      </c>
      <c r="JO224" s="34">
        <f t="shared" si="557"/>
        <v>319.21236743705725</v>
      </c>
      <c r="JP224" s="34">
        <f t="shared" si="557"/>
        <v>317.03928699541319</v>
      </c>
      <c r="JQ224" s="34">
        <f t="shared" si="557"/>
        <v>315.34698734905658</v>
      </c>
      <c r="JR224" s="34">
        <f t="shared" si="557"/>
        <v>314.17204733744398</v>
      </c>
      <c r="JS224" s="34">
        <f t="shared" si="557"/>
        <v>314.1414785392343</v>
      </c>
      <c r="JT224" s="34">
        <f t="shared" si="557"/>
        <v>314.72156771663663</v>
      </c>
      <c r="JU224" s="34">
        <f t="shared" si="557"/>
        <v>315.17064744283221</v>
      </c>
      <c r="JV224" s="34">
        <f t="shared" si="557"/>
        <v>317.0675286401617</v>
      </c>
      <c r="JW224" s="34">
        <f t="shared" si="557"/>
        <v>320.84914580669749</v>
      </c>
      <c r="JX224" s="34">
        <f t="shared" si="557"/>
        <v>325.35603822479078</v>
      </c>
      <c r="JY224" s="34">
        <f t="shared" si="557"/>
        <v>330.69611670961461</v>
      </c>
      <c r="JZ224" s="34">
        <f t="shared" si="557"/>
        <v>338.09237876175899</v>
      </c>
      <c r="KA224" s="34">
        <f t="shared" si="557"/>
        <v>344.41236045004831</v>
      </c>
      <c r="KB224" s="34">
        <f t="shared" si="557"/>
        <v>701.57641700869544</v>
      </c>
      <c r="KC224" s="34">
        <f t="shared" si="557"/>
        <v>357.83548374601583</v>
      </c>
      <c r="KD224" s="34">
        <f t="shared" si="557"/>
        <v>362.82579011837765</v>
      </c>
      <c r="KE224" s="34">
        <f t="shared" si="557"/>
        <v>368.15392371789028</v>
      </c>
      <c r="KF224" s="34">
        <f t="shared" si="557"/>
        <v>375.20008437601211</v>
      </c>
      <c r="KG224" s="34">
        <f t="shared" si="557"/>
        <v>381.04871294701331</v>
      </c>
      <c r="KH224" s="34">
        <f t="shared" si="557"/>
        <v>384.7637265704513</v>
      </c>
      <c r="KI224" s="34">
        <f t="shared" si="557"/>
        <v>388.19005714766558</v>
      </c>
      <c r="KJ224" s="34">
        <f t="shared" si="557"/>
        <v>396.1809685430635</v>
      </c>
      <c r="KK224" s="34">
        <f t="shared" si="557"/>
        <v>405.17288716183509</v>
      </c>
      <c r="KL224" s="34">
        <f t="shared" si="557"/>
        <v>414.85590812950795</v>
      </c>
      <c r="KM224" s="34">
        <f t="shared" si="557"/>
        <v>426.86096215904593</v>
      </c>
      <c r="KN224" s="34">
        <f t="shared" si="557"/>
        <v>436.83647829011068</v>
      </c>
      <c r="KO224" s="34">
        <f t="shared" si="557"/>
        <v>444.21889056428915</v>
      </c>
      <c r="KP224" s="34">
        <f t="shared" si="557"/>
        <v>450.46945668723117</v>
      </c>
      <c r="KQ224" s="34">
        <f t="shared" si="557"/>
        <v>454.31883440846741</v>
      </c>
      <c r="KR224" s="34">
        <f t="shared" si="557"/>
        <v>456.94119246265461</v>
      </c>
      <c r="KS224" s="34">
        <f t="shared" si="557"/>
        <v>458.22780655796493</v>
      </c>
      <c r="KT224" s="34">
        <f t="shared" si="557"/>
        <v>459.42472024929032</v>
      </c>
      <c r="KU224" s="34">
        <f t="shared" si="557"/>
        <v>461.30025079931261</v>
      </c>
      <c r="KV224" s="34">
        <f t="shared" si="557"/>
        <v>462.0055326910325</v>
      </c>
      <c r="KW224" s="34">
        <f t="shared" si="557"/>
        <v>461.81414443128517</v>
      </c>
      <c r="KX224" s="34">
        <f t="shared" si="557"/>
        <v>463.83311551866234</v>
      </c>
      <c r="KY224" s="34">
        <f t="shared" si="557"/>
        <v>466.05780815400396</v>
      </c>
      <c r="KZ224" s="34">
        <f t="shared" si="557"/>
        <v>466.48369118608082</v>
      </c>
      <c r="LA224" s="34">
        <f t="shared" si="557"/>
        <v>467.6946268593515</v>
      </c>
      <c r="LB224" s="34">
        <f t="shared" si="557"/>
        <v>470.04686651695647</v>
      </c>
      <c r="LC224" s="34">
        <f t="shared" si="557"/>
        <v>469.00176351529387</v>
      </c>
      <c r="LD224" s="34">
        <f t="shared" si="557"/>
        <v>467.62269664126154</v>
      </c>
      <c r="LE224" s="34">
        <f t="shared" si="557"/>
        <v>469.24211398386262</v>
      </c>
      <c r="LF224" s="34">
        <f t="shared" si="557"/>
        <v>472.35154309941601</v>
      </c>
      <c r="LG224" s="34">
        <f t="shared" si="557"/>
        <v>474.39759768223041</v>
      </c>
      <c r="LH224" s="34">
        <f t="shared" si="557"/>
        <v>477.51749032267503</v>
      </c>
      <c r="LI224" s="34">
        <f t="shared" si="557"/>
        <v>482.053533090759</v>
      </c>
      <c r="LJ224" s="34">
        <f t="shared" si="557"/>
        <v>483.39266947397186</v>
      </c>
      <c r="LK224" s="34">
        <f t="shared" si="557"/>
        <v>484.34522924123996</v>
      </c>
      <c r="LL224" s="34">
        <f t="shared" si="557"/>
        <v>488.18740875430922</v>
      </c>
      <c r="LM224" s="34">
        <f t="shared" si="557"/>
        <v>497.14168876982143</v>
      </c>
      <c r="LN224" s="34">
        <f t="shared" si="557"/>
        <v>501.13531132651076</v>
      </c>
      <c r="LO224" s="34">
        <f t="shared" si="557"/>
        <v>504.96449275681323</v>
      </c>
      <c r="LP224" s="34">
        <f t="shared" si="557"/>
        <v>509.96153855431874</v>
      </c>
      <c r="LQ224" s="34">
        <f t="shared" si="557"/>
        <v>509.4674220445329</v>
      </c>
      <c r="LR224" s="34">
        <f t="shared" si="557"/>
        <v>508.54592470205131</v>
      </c>
      <c r="LS224" s="34">
        <f t="shared" si="557"/>
        <v>510.21566426689094</v>
      </c>
      <c r="LT224" s="34">
        <f t="shared" si="557"/>
        <v>509.53096076873987</v>
      </c>
      <c r="LU224" s="34">
        <f t="shared" si="557"/>
        <v>510.65869737281486</v>
      </c>
      <c r="LV224" s="34">
        <f t="shared" ref="LV224:NO224" si="558">SUMIFS(156:156,152:152,LV222)</f>
        <v>512.31119170464251</v>
      </c>
      <c r="LW224" s="34">
        <f t="shared" si="558"/>
        <v>514.58797420958399</v>
      </c>
      <c r="LX224" s="34">
        <f t="shared" si="558"/>
        <v>516.81270910637284</v>
      </c>
      <c r="LY224" s="34">
        <f t="shared" si="558"/>
        <v>518.68937041760285</v>
      </c>
      <c r="LZ224" s="34">
        <f t="shared" si="558"/>
        <v>520.90977592813454</v>
      </c>
      <c r="MA224" s="34">
        <f t="shared" si="558"/>
        <v>523.23238273890559</v>
      </c>
      <c r="MB224" s="34">
        <f t="shared" si="558"/>
        <v>524.87164242468145</v>
      </c>
      <c r="MC224" s="34">
        <f t="shared" si="558"/>
        <v>526.04963968154516</v>
      </c>
      <c r="MD224" s="34">
        <f t="shared" si="558"/>
        <v>526.61763679430885</v>
      </c>
      <c r="ME224" s="34">
        <f t="shared" si="558"/>
        <v>526.00350544670596</v>
      </c>
      <c r="MF224" s="34">
        <f t="shared" si="558"/>
        <v>525.18686131470292</v>
      </c>
      <c r="MG224" s="34">
        <f t="shared" si="558"/>
        <v>523.81658168304898</v>
      </c>
      <c r="MH224" s="34">
        <f t="shared" si="558"/>
        <v>522.96402677950482</v>
      </c>
      <c r="MI224" s="34">
        <f t="shared" si="558"/>
        <v>522.46311154680143</v>
      </c>
      <c r="MJ224" s="34">
        <f t="shared" si="558"/>
        <v>521.94943738890527</v>
      </c>
      <c r="MK224" s="34">
        <f t="shared" si="558"/>
        <v>521.26645930477275</v>
      </c>
      <c r="ML224" s="34">
        <f t="shared" si="558"/>
        <v>519.99996364371896</v>
      </c>
      <c r="MM224" s="34">
        <f t="shared" si="558"/>
        <v>518.68577423631098</v>
      </c>
      <c r="MN224" s="34">
        <f t="shared" si="558"/>
        <v>517.10159038041002</v>
      </c>
      <c r="MO224" s="34">
        <f t="shared" si="558"/>
        <v>516.15301196089513</v>
      </c>
      <c r="MP224" s="34">
        <f t="shared" si="558"/>
        <v>515.49650101780128</v>
      </c>
      <c r="MQ224" s="34">
        <f t="shared" si="558"/>
        <v>514.81916823978599</v>
      </c>
      <c r="MR224" s="34">
        <f t="shared" si="558"/>
        <v>512.66961830376567</v>
      </c>
      <c r="MS224" s="34">
        <f t="shared" si="558"/>
        <v>509.49032710114557</v>
      </c>
      <c r="MT224" s="34">
        <f t="shared" si="558"/>
        <v>506.14283276547405</v>
      </c>
      <c r="MU224" s="34">
        <f t="shared" si="558"/>
        <v>502.35094232236258</v>
      </c>
      <c r="MV224" s="34">
        <f t="shared" si="558"/>
        <v>498.86991962846713</v>
      </c>
      <c r="MW224" s="34">
        <f t="shared" si="558"/>
        <v>496.85653231679362</v>
      </c>
      <c r="MX224" s="34">
        <f t="shared" si="558"/>
        <v>495.1788334458206</v>
      </c>
      <c r="MY224" s="34">
        <f t="shared" si="558"/>
        <v>494.53756011166411</v>
      </c>
      <c r="MZ224" s="34">
        <f t="shared" si="558"/>
        <v>494.41909819838332</v>
      </c>
      <c r="NA224" s="34">
        <f t="shared" si="558"/>
        <v>494.6441665511631</v>
      </c>
      <c r="NB224" s="34">
        <f t="shared" si="558"/>
        <v>494.95994126723218</v>
      </c>
      <c r="NC224" s="34">
        <f t="shared" si="558"/>
        <v>495.33756667581702</v>
      </c>
      <c r="ND224" s="34">
        <f t="shared" si="558"/>
        <v>495.80390343772103</v>
      </c>
      <c r="NE224" s="34">
        <f t="shared" si="558"/>
        <v>496.16708640558386</v>
      </c>
      <c r="NF224" s="34">
        <f t="shared" si="558"/>
        <v>496.32420705086327</v>
      </c>
      <c r="NG224" s="34">
        <f t="shared" si="558"/>
        <v>496.37114395051753</v>
      </c>
      <c r="NH224" s="34">
        <f t="shared" si="558"/>
        <v>496.38559904511465</v>
      </c>
      <c r="NI224" s="34">
        <f t="shared" si="558"/>
        <v>496.23716145114315</v>
      </c>
      <c r="NJ224" s="34">
        <f t="shared" si="558"/>
        <v>496.19848547510446</v>
      </c>
      <c r="NK224" s="34">
        <f t="shared" si="558"/>
        <v>496.17311731455936</v>
      </c>
      <c r="NL224" s="34">
        <f t="shared" si="558"/>
        <v>496.0856017952558</v>
      </c>
      <c r="NM224" s="34">
        <f t="shared" si="558"/>
        <v>495.83284480530381</v>
      </c>
      <c r="NN224" s="34">
        <f t="shared" si="558"/>
        <v>495.42686721911076</v>
      </c>
      <c r="NO224" s="35">
        <f t="shared" si="558"/>
        <v>989.20036999545755</v>
      </c>
      <c r="NP224" s="8"/>
      <c r="NQ224" s="8"/>
    </row>
    <row r="225" spans="1:3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</row>
    <row r="226" spans="1:381" s="10" customFormat="1" x14ac:dyDescent="0.2">
      <c r="A226" s="8"/>
      <c r="B226" s="8"/>
      <c r="C226" s="8" t="str">
        <f>OFMOR_FFF_0!C226</f>
        <v>CFOut</v>
      </c>
      <c r="D226" s="8"/>
      <c r="E226" s="8" t="str">
        <f>OFMOR_FFF_0!E226</f>
        <v>Бюджет оплат поставщикам товаров</v>
      </c>
      <c r="F226" s="8"/>
      <c r="G226" s="8" t="str">
        <f>OFMOR_FFF_0!G226</f>
        <v>тыс.руб.</v>
      </c>
      <c r="H226" s="8"/>
      <c r="I226" s="8"/>
      <c r="J226" s="8"/>
      <c r="K226" s="9">
        <f>SUM(N226:NO226)</f>
        <v>134761.88663007831</v>
      </c>
      <c r="L226" s="8"/>
      <c r="M226" s="8"/>
      <c r="N226" s="33">
        <f>SUMIFS(184:184,180:180,N222)+SUMIFS(200:200,196:196,N222)</f>
        <v>0</v>
      </c>
      <c r="O226" s="34">
        <f t="shared" ref="O226:BZ226" si="559">SUMIFS(184:184,180:180,O222)+SUMIFS(200:200,196:196,O222)</f>
        <v>0</v>
      </c>
      <c r="P226" s="34">
        <f t="shared" si="559"/>
        <v>0</v>
      </c>
      <c r="Q226" s="34">
        <f t="shared" si="559"/>
        <v>18.837606486991774</v>
      </c>
      <c r="R226" s="34">
        <f t="shared" si="559"/>
        <v>22.910711884279255</v>
      </c>
      <c r="S226" s="34">
        <f t="shared" si="559"/>
        <v>38.53880375774002</v>
      </c>
      <c r="T226" s="34">
        <f t="shared" si="559"/>
        <v>59.564068895553859</v>
      </c>
      <c r="U226" s="34">
        <f t="shared" si="559"/>
        <v>65.396946735716739</v>
      </c>
      <c r="V226" s="34">
        <f t="shared" si="559"/>
        <v>73.24449487827556</v>
      </c>
      <c r="W226" s="34">
        <f t="shared" si="559"/>
        <v>116.49212571209046</v>
      </c>
      <c r="X226" s="34">
        <f t="shared" si="559"/>
        <v>145.66517412962577</v>
      </c>
      <c r="Y226" s="34">
        <f t="shared" si="559"/>
        <v>143.55137400565343</v>
      </c>
      <c r="Z226" s="34">
        <f t="shared" si="559"/>
        <v>206.54772086867436</v>
      </c>
      <c r="AA226" s="34">
        <f t="shared" si="559"/>
        <v>290.57019791404548</v>
      </c>
      <c r="AB226" s="34">
        <f t="shared" si="559"/>
        <v>314.15311092713893</v>
      </c>
      <c r="AC226" s="34">
        <f t="shared" si="559"/>
        <v>346.13365211910957</v>
      </c>
      <c r="AD226" s="34">
        <f t="shared" si="559"/>
        <v>429.22551492033739</v>
      </c>
      <c r="AE226" s="34">
        <f t="shared" si="559"/>
        <v>394.23359712543936</v>
      </c>
      <c r="AF226" s="34">
        <f t="shared" si="559"/>
        <v>320.63393485523477</v>
      </c>
      <c r="AG226" s="34">
        <f t="shared" si="559"/>
        <v>319.43124675206565</v>
      </c>
      <c r="AH226" s="34">
        <f t="shared" si="559"/>
        <v>360.66804334444606</v>
      </c>
      <c r="AI226" s="34">
        <f t="shared" si="559"/>
        <v>356.31088891986974</v>
      </c>
      <c r="AJ226" s="34">
        <f t="shared" si="559"/>
        <v>368.78120201391715</v>
      </c>
      <c r="AK226" s="34">
        <f t="shared" si="559"/>
        <v>440.5610335920743</v>
      </c>
      <c r="AL226" s="34">
        <f t="shared" si="559"/>
        <v>404.33961404154519</v>
      </c>
      <c r="AM226" s="34">
        <f t="shared" si="559"/>
        <v>330.26475820810458</v>
      </c>
      <c r="AN226" s="34">
        <f t="shared" si="559"/>
        <v>327.09615162418572</v>
      </c>
      <c r="AO226" s="34">
        <f t="shared" si="559"/>
        <v>514.86834019552111</v>
      </c>
      <c r="AP226" s="34">
        <f t="shared" si="559"/>
        <v>550.03554201672034</v>
      </c>
      <c r="AQ226" s="34">
        <f t="shared" si="559"/>
        <v>575.09661402965014</v>
      </c>
      <c r="AR226" s="34">
        <f t="shared" si="559"/>
        <v>667.92682276273354</v>
      </c>
      <c r="AS226" s="34">
        <f t="shared" si="559"/>
        <v>582.98104238449218</v>
      </c>
      <c r="AT226" s="34">
        <f t="shared" si="559"/>
        <v>462.83344680048634</v>
      </c>
      <c r="AU226" s="34">
        <f t="shared" si="559"/>
        <v>278.64756669288334</v>
      </c>
      <c r="AV226" s="34">
        <f t="shared" si="559"/>
        <v>211.27488965989909</v>
      </c>
      <c r="AW226" s="34">
        <f t="shared" si="559"/>
        <v>178.52706826737952</v>
      </c>
      <c r="AX226" s="34">
        <f t="shared" si="559"/>
        <v>157.61498533959846</v>
      </c>
      <c r="AY226" s="34">
        <f t="shared" si="559"/>
        <v>155.07882108557192</v>
      </c>
      <c r="AZ226" s="34">
        <f t="shared" si="559"/>
        <v>160.56732533390399</v>
      </c>
      <c r="BA226" s="34">
        <f t="shared" si="559"/>
        <v>150.82937557567897</v>
      </c>
      <c r="BB226" s="34">
        <f t="shared" si="559"/>
        <v>161.25390182403959</v>
      </c>
      <c r="BC226" s="34">
        <f t="shared" si="559"/>
        <v>185.7535847379668</v>
      </c>
      <c r="BD226" s="34">
        <f t="shared" si="559"/>
        <v>191.58058812461377</v>
      </c>
      <c r="BE226" s="34">
        <f t="shared" si="559"/>
        <v>203.03481379735723</v>
      </c>
      <c r="BF226" s="34">
        <f t="shared" si="559"/>
        <v>241.12247599230287</v>
      </c>
      <c r="BG226" s="34">
        <f t="shared" si="559"/>
        <v>256.82226880011967</v>
      </c>
      <c r="BH226" s="34">
        <f t="shared" si="559"/>
        <v>261.39788198614281</v>
      </c>
      <c r="BI226" s="34">
        <f t="shared" si="559"/>
        <v>300.01367463480915</v>
      </c>
      <c r="BJ226" s="34">
        <f t="shared" si="559"/>
        <v>356.46861128596504</v>
      </c>
      <c r="BK226" s="34">
        <f t="shared" si="559"/>
        <v>381.17570327393037</v>
      </c>
      <c r="BL226" s="34">
        <f t="shared" si="559"/>
        <v>407.51406378443312</v>
      </c>
      <c r="BM226" s="34">
        <f t="shared" si="559"/>
        <v>464.42131627341382</v>
      </c>
      <c r="BN226" s="34">
        <f t="shared" si="559"/>
        <v>459.32864744114988</v>
      </c>
      <c r="BO226" s="34">
        <f t="shared" si="559"/>
        <v>435.03382748104769</v>
      </c>
      <c r="BP226" s="34">
        <f t="shared" si="559"/>
        <v>448.98489918178092</v>
      </c>
      <c r="BQ226" s="34">
        <f t="shared" si="559"/>
        <v>492.20610873906401</v>
      </c>
      <c r="BR226" s="34">
        <f t="shared" si="559"/>
        <v>508.03933950055853</v>
      </c>
      <c r="BS226" s="34">
        <f t="shared" si="559"/>
        <v>527.71734611886029</v>
      </c>
      <c r="BT226" s="34">
        <f t="shared" si="559"/>
        <v>583.19309589307261</v>
      </c>
      <c r="BU226" s="34">
        <f t="shared" si="559"/>
        <v>580.09967856560957</v>
      </c>
      <c r="BV226" s="34">
        <f t="shared" si="559"/>
        <v>555.42849038415693</v>
      </c>
      <c r="BW226" s="34">
        <f t="shared" si="559"/>
        <v>473.00216464596599</v>
      </c>
      <c r="BX226" s="34">
        <f t="shared" si="559"/>
        <v>549.77553900699627</v>
      </c>
      <c r="BY226" s="34">
        <f t="shared" si="559"/>
        <v>562.1541855524905</v>
      </c>
      <c r="BZ226" s="34">
        <f t="shared" si="559"/>
        <v>567.27456974673169</v>
      </c>
      <c r="CA226" s="34">
        <f t="shared" ref="CA226:EL226" si="560">SUMIFS(184:184,180:180,CA222)+SUMIFS(200:200,196:196,CA222)</f>
        <v>602.93385538224186</v>
      </c>
      <c r="CB226" s="34">
        <f t="shared" si="560"/>
        <v>565.76097797946818</v>
      </c>
      <c r="CC226" s="34">
        <f t="shared" si="560"/>
        <v>512.76525874613969</v>
      </c>
      <c r="CD226" s="34">
        <f t="shared" si="560"/>
        <v>431.96703559538309</v>
      </c>
      <c r="CE226" s="34">
        <f t="shared" si="560"/>
        <v>402.65546275087894</v>
      </c>
      <c r="CF226" s="34">
        <f t="shared" si="560"/>
        <v>387.46107717657264</v>
      </c>
      <c r="CG226" s="34">
        <f t="shared" si="560"/>
        <v>376.43648991942746</v>
      </c>
      <c r="CH226" s="34">
        <f t="shared" si="560"/>
        <v>375.82331103919751</v>
      </c>
      <c r="CI226" s="34">
        <f t="shared" si="560"/>
        <v>377.59041339127634</v>
      </c>
      <c r="CJ226" s="34">
        <f t="shared" si="560"/>
        <v>375.61951637962659</v>
      </c>
      <c r="CK226" s="34">
        <f t="shared" si="560"/>
        <v>378.43266490903557</v>
      </c>
      <c r="CL226" s="34">
        <f t="shared" si="560"/>
        <v>385.00981224205259</v>
      </c>
      <c r="CM226" s="34">
        <f t="shared" si="560"/>
        <v>382.25080633086515</v>
      </c>
      <c r="CN226" s="34">
        <f t="shared" si="560"/>
        <v>378.37343465068841</v>
      </c>
      <c r="CO226" s="34">
        <f t="shared" si="560"/>
        <v>379.64483094676956</v>
      </c>
      <c r="CP226" s="34">
        <f t="shared" si="560"/>
        <v>374.44278926153856</v>
      </c>
      <c r="CQ226" s="34">
        <f t="shared" si="560"/>
        <v>371.77943787818208</v>
      </c>
      <c r="CR226" s="34">
        <f t="shared" si="560"/>
        <v>373.85016508826698</v>
      </c>
      <c r="CS226" s="34">
        <f t="shared" si="560"/>
        <v>383.28314543250707</v>
      </c>
      <c r="CT226" s="34">
        <f t="shared" si="560"/>
        <v>391.62380014835367</v>
      </c>
      <c r="CU226" s="34">
        <f t="shared" si="560"/>
        <v>400.71587510725806</v>
      </c>
      <c r="CV226" s="34">
        <f t="shared" si="560"/>
        <v>415.15177979152463</v>
      </c>
      <c r="CW226" s="34">
        <f t="shared" si="560"/>
        <v>424.62726805476035</v>
      </c>
      <c r="CX226" s="34">
        <f t="shared" si="560"/>
        <v>432.90669299421756</v>
      </c>
      <c r="CY226" s="34">
        <f t="shared" si="560"/>
        <v>444.49926817604955</v>
      </c>
      <c r="CZ226" s="34">
        <f t="shared" si="560"/>
        <v>461.27756114183023</v>
      </c>
      <c r="DA226" s="34">
        <f t="shared" si="560"/>
        <v>473.61241404857742</v>
      </c>
      <c r="DB226" s="34">
        <f t="shared" si="560"/>
        <v>310.5749165280784</v>
      </c>
      <c r="DC226" s="34">
        <f t="shared" si="560"/>
        <v>322.73115917777818</v>
      </c>
      <c r="DD226" s="34">
        <f t="shared" si="560"/>
        <v>329.84349685423922</v>
      </c>
      <c r="DE226" s="34">
        <f t="shared" si="560"/>
        <v>334.77143997155321</v>
      </c>
      <c r="DF226" s="34">
        <f t="shared" si="560"/>
        <v>301.84512270813588</v>
      </c>
      <c r="DG226" s="34">
        <f t="shared" si="560"/>
        <v>302.12637692835006</v>
      </c>
      <c r="DH226" s="34">
        <f t="shared" si="560"/>
        <v>302.53768039554285</v>
      </c>
      <c r="DI226" s="34">
        <f t="shared" si="560"/>
        <v>301.46036355003241</v>
      </c>
      <c r="DJ226" s="34">
        <f t="shared" si="560"/>
        <v>300.95478508599035</v>
      </c>
      <c r="DK226" s="34">
        <f t="shared" si="560"/>
        <v>301.91734124817674</v>
      </c>
      <c r="DL226" s="34">
        <f t="shared" si="560"/>
        <v>302.61109203385246</v>
      </c>
      <c r="DM226" s="34">
        <f t="shared" si="560"/>
        <v>303.04005175125297</v>
      </c>
      <c r="DN226" s="34">
        <f t="shared" si="560"/>
        <v>303.54082568178444</v>
      </c>
      <c r="DO226" s="34">
        <f t="shared" si="560"/>
        <v>303.01457722497514</v>
      </c>
      <c r="DP226" s="34">
        <f t="shared" si="560"/>
        <v>301.57493025834128</v>
      </c>
      <c r="DQ226" s="34">
        <f t="shared" si="560"/>
        <v>300.73839629055601</v>
      </c>
      <c r="DR226" s="34">
        <f t="shared" si="560"/>
        <v>300.62885896742597</v>
      </c>
      <c r="DS226" s="34">
        <f t="shared" si="560"/>
        <v>300.71363175662611</v>
      </c>
      <c r="DT226" s="34">
        <f t="shared" si="560"/>
        <v>300.17106610767678</v>
      </c>
      <c r="DU226" s="34">
        <f t="shared" si="560"/>
        <v>299.60532834179503</v>
      </c>
      <c r="DV226" s="34">
        <f t="shared" si="560"/>
        <v>297.41887364223282</v>
      </c>
      <c r="DW226" s="34">
        <f t="shared" si="560"/>
        <v>294.08680554480657</v>
      </c>
      <c r="DX226" s="34">
        <f t="shared" si="560"/>
        <v>291.11784848631362</v>
      </c>
      <c r="DY226" s="34">
        <f t="shared" si="560"/>
        <v>288.3183139857635</v>
      </c>
      <c r="DZ226" s="34">
        <f t="shared" si="560"/>
        <v>286.30847437443106</v>
      </c>
      <c r="EA226" s="34">
        <f t="shared" si="560"/>
        <v>285.35052819983628</v>
      </c>
      <c r="EB226" s="34">
        <f t="shared" si="560"/>
        <v>286.10262050259701</v>
      </c>
      <c r="EC226" s="34">
        <f t="shared" si="560"/>
        <v>287.41224274940504</v>
      </c>
      <c r="ED226" s="34">
        <f t="shared" si="560"/>
        <v>289.35905464241</v>
      </c>
      <c r="EE226" s="34">
        <f t="shared" si="560"/>
        <v>291.95075501894291</v>
      </c>
      <c r="EF226" s="34">
        <f t="shared" si="560"/>
        <v>386.25597672953234</v>
      </c>
      <c r="EG226" s="34">
        <f t="shared" si="560"/>
        <v>388.3684784328841</v>
      </c>
      <c r="EH226" s="34">
        <f t="shared" si="560"/>
        <v>390.28578177634574</v>
      </c>
      <c r="EI226" s="34">
        <f t="shared" si="560"/>
        <v>392.59349502740258</v>
      </c>
      <c r="EJ226" s="34">
        <f t="shared" si="560"/>
        <v>394.56639023547302</v>
      </c>
      <c r="EK226" s="34">
        <f t="shared" si="560"/>
        <v>256.87904173876404</v>
      </c>
      <c r="EL226" s="34">
        <f t="shared" si="560"/>
        <v>257.01031254153929</v>
      </c>
      <c r="EM226" s="34">
        <f t="shared" ref="EM226:GX226" si="561">SUMIFS(184:184,180:180,EM222)+SUMIFS(200:200,196:196,EM222)</f>
        <v>257.23585463850804</v>
      </c>
      <c r="EN226" s="34">
        <f t="shared" si="561"/>
        <v>257.57563202815447</v>
      </c>
      <c r="EO226" s="34">
        <f t="shared" si="561"/>
        <v>257.86738311998357</v>
      </c>
      <c r="EP226" s="34">
        <f t="shared" si="561"/>
        <v>486.57756291840599</v>
      </c>
      <c r="EQ226" s="34">
        <f t="shared" si="561"/>
        <v>489.49033437526407</v>
      </c>
      <c r="ER226" s="34">
        <f t="shared" si="561"/>
        <v>492.68025462346225</v>
      </c>
      <c r="ES226" s="34">
        <f t="shared" si="561"/>
        <v>495.42411708608836</v>
      </c>
      <c r="ET226" s="34">
        <f t="shared" si="561"/>
        <v>497.71929240624877</v>
      </c>
      <c r="EU226" s="34">
        <f t="shared" si="561"/>
        <v>499.91319549336919</v>
      </c>
      <c r="EV226" s="34">
        <f t="shared" si="561"/>
        <v>501.46258374087944</v>
      </c>
      <c r="EW226" s="34">
        <f t="shared" si="561"/>
        <v>502.98475362823996</v>
      </c>
      <c r="EX226" s="34">
        <f t="shared" si="561"/>
        <v>504.5151951543678</v>
      </c>
      <c r="EY226" s="34">
        <f t="shared" si="561"/>
        <v>506.31199610317356</v>
      </c>
      <c r="EZ226" s="34">
        <f t="shared" si="561"/>
        <v>508.65127078418072</v>
      </c>
      <c r="FA226" s="34">
        <f t="shared" si="561"/>
        <v>510.78709445327206</v>
      </c>
      <c r="FB226" s="34">
        <f t="shared" si="561"/>
        <v>512.35525558475115</v>
      </c>
      <c r="FC226" s="34">
        <f t="shared" si="561"/>
        <v>513.06258778243455</v>
      </c>
      <c r="FD226" s="34">
        <f t="shared" si="561"/>
        <v>513.22329496939665</v>
      </c>
      <c r="FE226" s="34">
        <f t="shared" si="561"/>
        <v>512.88602423283373</v>
      </c>
      <c r="FF226" s="34">
        <f t="shared" si="561"/>
        <v>512.34942061555898</v>
      </c>
      <c r="FG226" s="34">
        <f t="shared" si="561"/>
        <v>512.11341053450997</v>
      </c>
      <c r="FH226" s="34">
        <f t="shared" si="561"/>
        <v>512.2285498207375</v>
      </c>
      <c r="FI226" s="34">
        <f t="shared" si="561"/>
        <v>513.70882623946409</v>
      </c>
      <c r="FJ226" s="34">
        <f t="shared" si="561"/>
        <v>515.64019741867764</v>
      </c>
      <c r="FK226" s="34">
        <f t="shared" si="561"/>
        <v>323.20574647575233</v>
      </c>
      <c r="FL226" s="34">
        <f t="shared" si="561"/>
        <v>324.24475631034943</v>
      </c>
      <c r="FM226" s="34">
        <f t="shared" si="561"/>
        <v>325.13265161049173</v>
      </c>
      <c r="FN226" s="34">
        <f t="shared" si="561"/>
        <v>326.06180822770534</v>
      </c>
      <c r="FO226" s="34">
        <f t="shared" si="561"/>
        <v>327.18545818753194</v>
      </c>
      <c r="FP226" s="34">
        <f t="shared" si="561"/>
        <v>328.68295949072353</v>
      </c>
      <c r="FQ226" s="34">
        <f t="shared" si="561"/>
        <v>330.12984348395582</v>
      </c>
      <c r="FR226" s="34">
        <f t="shared" si="561"/>
        <v>331.58227640074972</v>
      </c>
      <c r="FS226" s="34">
        <f t="shared" si="561"/>
        <v>333.10557429890355</v>
      </c>
      <c r="FT226" s="34">
        <f t="shared" si="561"/>
        <v>472.16977764767654</v>
      </c>
      <c r="FU226" s="34">
        <f t="shared" si="561"/>
        <v>472.8248716352972</v>
      </c>
      <c r="FV226" s="34">
        <f t="shared" si="561"/>
        <v>472.99786640916994</v>
      </c>
      <c r="FW226" s="34">
        <f t="shared" si="561"/>
        <v>473.89941848788288</v>
      </c>
      <c r="FX226" s="34">
        <f t="shared" si="561"/>
        <v>475.08215777764104</v>
      </c>
      <c r="FY226" s="34">
        <f t="shared" si="561"/>
        <v>476.47052847958184</v>
      </c>
      <c r="FZ226" s="34">
        <f t="shared" si="561"/>
        <v>478.20315798393989</v>
      </c>
      <c r="GA226" s="34">
        <f t="shared" si="561"/>
        <v>479.87024737383484</v>
      </c>
      <c r="GB226" s="34">
        <f t="shared" si="561"/>
        <v>481.46112812061278</v>
      </c>
      <c r="GC226" s="34">
        <f t="shared" si="561"/>
        <v>482.88655672996879</v>
      </c>
      <c r="GD226" s="34">
        <f t="shared" si="561"/>
        <v>484.27558256431263</v>
      </c>
      <c r="GE226" s="34">
        <f t="shared" si="561"/>
        <v>485.65988087430878</v>
      </c>
      <c r="GF226" s="34">
        <f t="shared" si="561"/>
        <v>486.83458263791124</v>
      </c>
      <c r="GG226" s="34">
        <f t="shared" si="561"/>
        <v>486.94916501223128</v>
      </c>
      <c r="GH226" s="34">
        <f t="shared" si="561"/>
        <v>486.52350597803655</v>
      </c>
      <c r="GI226" s="34">
        <f t="shared" si="561"/>
        <v>485.76613972185612</v>
      </c>
      <c r="GJ226" s="34">
        <f t="shared" si="561"/>
        <v>484.47157026821969</v>
      </c>
      <c r="GK226" s="34">
        <f t="shared" si="561"/>
        <v>483.55034328690863</v>
      </c>
      <c r="GL226" s="34">
        <f t="shared" si="561"/>
        <v>482.81247394719878</v>
      </c>
      <c r="GM226" s="34">
        <f t="shared" si="561"/>
        <v>482.1231244130355</v>
      </c>
      <c r="GN226" s="34">
        <f t="shared" si="561"/>
        <v>481.73931179088083</v>
      </c>
      <c r="GO226" s="34">
        <f t="shared" si="561"/>
        <v>576.59109831339845</v>
      </c>
      <c r="GP226" s="34">
        <f t="shared" si="561"/>
        <v>575.0257297769349</v>
      </c>
      <c r="GQ226" s="34">
        <f t="shared" si="561"/>
        <v>572.93363693035758</v>
      </c>
      <c r="GR226" s="34">
        <f t="shared" si="561"/>
        <v>571.60953393922182</v>
      </c>
      <c r="GS226" s="34">
        <f t="shared" si="561"/>
        <v>571.4199574326758</v>
      </c>
      <c r="GT226" s="34">
        <f t="shared" si="561"/>
        <v>571.70430708145159</v>
      </c>
      <c r="GU226" s="34">
        <f t="shared" si="561"/>
        <v>571.71462617908412</v>
      </c>
      <c r="GV226" s="34">
        <f t="shared" si="561"/>
        <v>572.02482846102839</v>
      </c>
      <c r="GW226" s="34">
        <f t="shared" si="561"/>
        <v>573.09940067285356</v>
      </c>
      <c r="GX226" s="34">
        <f t="shared" si="561"/>
        <v>573.78899831822503</v>
      </c>
      <c r="GY226" s="34">
        <f t="shared" ref="GY226:JJ226" si="562">SUMIFS(184:184,180:180,GY222)+SUMIFS(200:200,196:196,GY222)</f>
        <v>282.8946421571361</v>
      </c>
      <c r="GZ226" s="34">
        <f t="shared" si="562"/>
        <v>282.42430326131671</v>
      </c>
      <c r="HA226" s="34">
        <f t="shared" si="562"/>
        <v>281.97101037667096</v>
      </c>
      <c r="HB226" s="34">
        <f t="shared" si="562"/>
        <v>279.51975102179074</v>
      </c>
      <c r="HC226" s="34">
        <f t="shared" si="562"/>
        <v>276.83288836613411</v>
      </c>
      <c r="HD226" s="34">
        <f t="shared" si="562"/>
        <v>274.08990612978789</v>
      </c>
      <c r="HE226" s="34">
        <f t="shared" si="562"/>
        <v>270.54399080988844</v>
      </c>
      <c r="HF226" s="34">
        <f t="shared" si="562"/>
        <v>267.98786886777748</v>
      </c>
      <c r="HG226" s="34">
        <f t="shared" si="562"/>
        <v>266.8793419977913</v>
      </c>
      <c r="HH226" s="34">
        <f t="shared" si="562"/>
        <v>265.96288043766629</v>
      </c>
      <c r="HI226" s="34">
        <f t="shared" si="562"/>
        <v>266.1574642648817</v>
      </c>
      <c r="HJ226" s="34">
        <f t="shared" si="562"/>
        <v>267.00938061206637</v>
      </c>
      <c r="HK226" s="34">
        <f t="shared" si="562"/>
        <v>268.74886135201314</v>
      </c>
      <c r="HL226" s="34">
        <f t="shared" si="562"/>
        <v>271.2009712233239</v>
      </c>
      <c r="HM226" s="34">
        <f t="shared" si="562"/>
        <v>274.62622981616164</v>
      </c>
      <c r="HN226" s="34">
        <f t="shared" si="562"/>
        <v>278.59458537137482</v>
      </c>
      <c r="HO226" s="34">
        <f t="shared" si="562"/>
        <v>282.4654055872677</v>
      </c>
      <c r="HP226" s="34">
        <f t="shared" si="562"/>
        <v>286.58382704160061</v>
      </c>
      <c r="HQ226" s="34">
        <f t="shared" si="562"/>
        <v>289.93819429705059</v>
      </c>
      <c r="HR226" s="34">
        <f t="shared" si="562"/>
        <v>291.65973975328416</v>
      </c>
      <c r="HS226" s="34">
        <f t="shared" si="562"/>
        <v>292.8184112732215</v>
      </c>
      <c r="HT226" s="34">
        <f t="shared" si="562"/>
        <v>220.31001230823551</v>
      </c>
      <c r="HU226" s="34">
        <f t="shared" si="562"/>
        <v>220.8372805110356</v>
      </c>
      <c r="HV226" s="34">
        <f t="shared" si="562"/>
        <v>221.41968966950452</v>
      </c>
      <c r="HW226" s="34">
        <f t="shared" si="562"/>
        <v>222.32804111735192</v>
      </c>
      <c r="HX226" s="34">
        <f t="shared" si="562"/>
        <v>508.93618968558349</v>
      </c>
      <c r="HY226" s="34">
        <f t="shared" si="562"/>
        <v>505.01931267008933</v>
      </c>
      <c r="HZ226" s="34">
        <f t="shared" si="562"/>
        <v>499.73675593010171</v>
      </c>
      <c r="IA226" s="34">
        <f t="shared" si="562"/>
        <v>495.53861662781162</v>
      </c>
      <c r="IB226" s="34">
        <f t="shared" si="562"/>
        <v>491.94934349181096</v>
      </c>
      <c r="IC226" s="34">
        <f t="shared" si="562"/>
        <v>345.30393329049264</v>
      </c>
      <c r="ID226" s="34">
        <f t="shared" si="562"/>
        <v>343.30899796057247</v>
      </c>
      <c r="IE226" s="34">
        <f t="shared" si="562"/>
        <v>340.89649486503629</v>
      </c>
      <c r="IF226" s="34">
        <f t="shared" si="562"/>
        <v>337.23906620137637</v>
      </c>
      <c r="IG226" s="34">
        <f t="shared" si="562"/>
        <v>332.17058086554766</v>
      </c>
      <c r="IH226" s="34">
        <f t="shared" si="562"/>
        <v>327.17743327054723</v>
      </c>
      <c r="II226" s="34">
        <f t="shared" si="562"/>
        <v>322.96062655573547</v>
      </c>
      <c r="IJ226" s="34">
        <f t="shared" si="562"/>
        <v>318.92323700196698</v>
      </c>
      <c r="IK226" s="34">
        <f t="shared" si="562"/>
        <v>312.50787841702584</v>
      </c>
      <c r="IL226" s="34">
        <f t="shared" si="562"/>
        <v>305.86926004579624</v>
      </c>
      <c r="IM226" s="34">
        <f t="shared" si="562"/>
        <v>299.08581000956224</v>
      </c>
      <c r="IN226" s="34">
        <f t="shared" si="562"/>
        <v>291.11544040839249</v>
      </c>
      <c r="IO226" s="34">
        <f t="shared" si="562"/>
        <v>284.59820356703443</v>
      </c>
      <c r="IP226" s="34">
        <f t="shared" si="562"/>
        <v>279.93867488953816</v>
      </c>
      <c r="IQ226" s="34">
        <f t="shared" si="562"/>
        <v>275.6751569402843</v>
      </c>
      <c r="IR226" s="34">
        <f t="shared" si="562"/>
        <v>273.40494013987052</v>
      </c>
      <c r="IS226" s="34">
        <f t="shared" si="562"/>
        <v>272.14842484829023</v>
      </c>
      <c r="IT226" s="34">
        <f t="shared" si="562"/>
        <v>271.16509369797268</v>
      </c>
      <c r="IU226" s="34">
        <f t="shared" si="562"/>
        <v>270.93896767398297</v>
      </c>
      <c r="IV226" s="34">
        <f t="shared" si="562"/>
        <v>272.18639152117498</v>
      </c>
      <c r="IW226" s="34">
        <f t="shared" si="562"/>
        <v>274.00558445955403</v>
      </c>
      <c r="IX226" s="34">
        <f t="shared" si="562"/>
        <v>276.2427187720233</v>
      </c>
      <c r="IY226" s="34">
        <f t="shared" si="562"/>
        <v>660.6471951375853</v>
      </c>
      <c r="IZ226" s="34">
        <f t="shared" si="562"/>
        <v>659.34382916855941</v>
      </c>
      <c r="JA226" s="34">
        <f t="shared" si="562"/>
        <v>655.85329237296469</v>
      </c>
      <c r="JB226" s="34">
        <f t="shared" si="562"/>
        <v>651.08300568936545</v>
      </c>
      <c r="JC226" s="34">
        <f t="shared" si="562"/>
        <v>537.292907565929</v>
      </c>
      <c r="JD226" s="34">
        <f t="shared" si="562"/>
        <v>534.30527941394735</v>
      </c>
      <c r="JE226" s="34">
        <f t="shared" si="562"/>
        <v>531.69071132433135</v>
      </c>
      <c r="JF226" s="34">
        <f t="shared" si="562"/>
        <v>527.75688449928612</v>
      </c>
      <c r="JG226" s="34">
        <f t="shared" si="562"/>
        <v>522.36453475086</v>
      </c>
      <c r="JH226" s="34">
        <f t="shared" si="562"/>
        <v>514.90344242879644</v>
      </c>
      <c r="JI226" s="34">
        <f t="shared" si="562"/>
        <v>505.84735050038398</v>
      </c>
      <c r="JJ226" s="34">
        <f t="shared" si="562"/>
        <v>498.59783692023296</v>
      </c>
      <c r="JK226" s="34">
        <f t="shared" ref="JK226:LV226" si="563">SUMIFS(184:184,180:180,JK222)+SUMIFS(200:200,196:196,JK222)</f>
        <v>492.3769061416744</v>
      </c>
      <c r="JL226" s="34">
        <f t="shared" si="563"/>
        <v>486.68463878362513</v>
      </c>
      <c r="JM226" s="34">
        <f t="shared" si="563"/>
        <v>483.76143179222896</v>
      </c>
      <c r="JN226" s="34">
        <f t="shared" si="563"/>
        <v>480.79222637356418</v>
      </c>
      <c r="JO226" s="34">
        <f t="shared" si="563"/>
        <v>477.26612883844177</v>
      </c>
      <c r="JP226" s="34">
        <f t="shared" si="563"/>
        <v>474.18541778527418</v>
      </c>
      <c r="JQ226" s="34">
        <f t="shared" si="563"/>
        <v>470.77905020703224</v>
      </c>
      <c r="JR226" s="34">
        <f t="shared" si="563"/>
        <v>467.31038599314189</v>
      </c>
      <c r="JS226" s="34">
        <f t="shared" si="563"/>
        <v>465.14991667891002</v>
      </c>
      <c r="JT226" s="34">
        <f t="shared" si="563"/>
        <v>464.12712595036231</v>
      </c>
      <c r="JU226" s="34">
        <f t="shared" si="563"/>
        <v>463.04990325363644</v>
      </c>
      <c r="JV226" s="34">
        <f t="shared" si="563"/>
        <v>463.87274021878619</v>
      </c>
      <c r="JW226" s="34">
        <f t="shared" si="563"/>
        <v>466.90453378851026</v>
      </c>
      <c r="JX226" s="34">
        <f t="shared" si="563"/>
        <v>470.95424202892548</v>
      </c>
      <c r="JY226" s="34">
        <f t="shared" si="563"/>
        <v>475.97898441378146</v>
      </c>
      <c r="JZ226" s="34">
        <f t="shared" si="563"/>
        <v>483.20040556720915</v>
      </c>
      <c r="KA226" s="34">
        <f t="shared" si="563"/>
        <v>489.17601316315972</v>
      </c>
      <c r="KB226" s="34">
        <f t="shared" si="563"/>
        <v>609.22085117294364</v>
      </c>
      <c r="KC226" s="34">
        <f t="shared" si="563"/>
        <v>218.91392148894138</v>
      </c>
      <c r="KD226" s="34">
        <f t="shared" si="563"/>
        <v>219.01164236165209</v>
      </c>
      <c r="KE226" s="34">
        <f t="shared" si="563"/>
        <v>219.49924983839827</v>
      </c>
      <c r="KF226" s="34">
        <f t="shared" si="563"/>
        <v>220.80753840207643</v>
      </c>
      <c r="KG226" s="34">
        <f t="shared" si="563"/>
        <v>221.86856163844271</v>
      </c>
      <c r="KH226" s="34">
        <f t="shared" si="563"/>
        <v>238.15733845613437</v>
      </c>
      <c r="KI226" s="34">
        <f t="shared" si="563"/>
        <v>238.2599369425968</v>
      </c>
      <c r="KJ226" s="34">
        <f t="shared" si="563"/>
        <v>239.74519080919652</v>
      </c>
      <c r="KK226" s="34">
        <f t="shared" si="563"/>
        <v>241.38713505281669</v>
      </c>
      <c r="KL226" s="34">
        <f t="shared" si="563"/>
        <v>243.55429263792169</v>
      </c>
      <c r="KM226" s="34">
        <f t="shared" si="563"/>
        <v>246.71992181372707</v>
      </c>
      <c r="KN226" s="34">
        <f t="shared" si="563"/>
        <v>249.26378144705507</v>
      </c>
      <c r="KO226" s="34">
        <f t="shared" si="563"/>
        <v>250.46187497919661</v>
      </c>
      <c r="KP226" s="34">
        <f t="shared" si="563"/>
        <v>251.00649692428567</v>
      </c>
      <c r="KQ226" s="34">
        <f t="shared" si="563"/>
        <v>250.43021428448918</v>
      </c>
      <c r="KR226" s="34">
        <f t="shared" si="563"/>
        <v>249.09312190756208</v>
      </c>
      <c r="KS226" s="34">
        <f t="shared" si="563"/>
        <v>247.42651451576347</v>
      </c>
      <c r="KT226" s="34">
        <f t="shared" si="563"/>
        <v>245.9785696745144</v>
      </c>
      <c r="KU226" s="34">
        <f t="shared" si="563"/>
        <v>244.82346533627259</v>
      </c>
      <c r="KV226" s="34">
        <f t="shared" si="563"/>
        <v>243.78528182108363</v>
      </c>
      <c r="KW226" s="34">
        <f t="shared" si="563"/>
        <v>242.61561648037315</v>
      </c>
      <c r="KX226" s="34">
        <f t="shared" si="563"/>
        <v>242.44439100353455</v>
      </c>
      <c r="KY226" s="34">
        <f t="shared" si="563"/>
        <v>242.57007704953693</v>
      </c>
      <c r="KZ226" s="34">
        <f t="shared" si="563"/>
        <v>242.23677454914244</v>
      </c>
      <c r="LA226" s="34">
        <f t="shared" si="563"/>
        <v>242.30740011807026</v>
      </c>
      <c r="LB226" s="34">
        <f t="shared" si="563"/>
        <v>243.07507994158118</v>
      </c>
      <c r="LC226" s="34">
        <f t="shared" si="563"/>
        <v>242.89262092070521</v>
      </c>
      <c r="LD226" s="34">
        <f t="shared" si="563"/>
        <v>242.56327117560926</v>
      </c>
      <c r="LE226" s="34">
        <f t="shared" si="563"/>
        <v>243.62880563391988</v>
      </c>
      <c r="LF226" s="34">
        <f t="shared" si="563"/>
        <v>245.71377004868253</v>
      </c>
      <c r="LG226" s="34">
        <f t="shared" si="563"/>
        <v>204.95511414667669</v>
      </c>
      <c r="LH226" s="34">
        <f t="shared" si="563"/>
        <v>207.19911035613407</v>
      </c>
      <c r="LI226" s="34">
        <f t="shared" si="563"/>
        <v>210.35871399507465</v>
      </c>
      <c r="LJ226" s="34">
        <f t="shared" si="563"/>
        <v>212.44970159976674</v>
      </c>
      <c r="LK226" s="34">
        <f t="shared" si="563"/>
        <v>213.88503317545124</v>
      </c>
      <c r="LL226" s="34">
        <f t="shared" si="563"/>
        <v>117.16497810103422</v>
      </c>
      <c r="LM226" s="34">
        <f t="shared" si="563"/>
        <v>119.31400530475713</v>
      </c>
      <c r="LN226" s="34">
        <f t="shared" si="563"/>
        <v>120.27247471836257</v>
      </c>
      <c r="LO226" s="34">
        <f t="shared" si="563"/>
        <v>121.19147826163518</v>
      </c>
      <c r="LP226" s="34">
        <f t="shared" si="563"/>
        <v>122.3907692530365</v>
      </c>
      <c r="LQ226" s="34">
        <f t="shared" si="563"/>
        <v>122.2721812906879</v>
      </c>
      <c r="LR226" s="34">
        <f t="shared" si="563"/>
        <v>122.05102192849232</v>
      </c>
      <c r="LS226" s="34">
        <f t="shared" si="563"/>
        <v>122.45175942405383</v>
      </c>
      <c r="LT226" s="34">
        <f t="shared" si="563"/>
        <v>122.28743058449757</v>
      </c>
      <c r="LU226" s="34">
        <f t="shared" si="563"/>
        <v>394.25593853289831</v>
      </c>
      <c r="LV226" s="34">
        <f t="shared" si="563"/>
        <v>398.48800849354632</v>
      </c>
      <c r="LW226" s="34">
        <f t="shared" ref="LW226:NO226" si="564">SUMIFS(184:184,180:180,LW222)+SUMIFS(200:200,196:196,LW222)</f>
        <v>402.87697220145088</v>
      </c>
      <c r="LX226" s="34">
        <f t="shared" si="564"/>
        <v>407.51357144830496</v>
      </c>
      <c r="LY226" s="34">
        <f t="shared" si="564"/>
        <v>413.38951386975396</v>
      </c>
      <c r="LZ226" s="34">
        <f t="shared" si="564"/>
        <v>418.42585519195251</v>
      </c>
      <c r="MA226" s="34">
        <f t="shared" si="564"/>
        <v>421.84384131658476</v>
      </c>
      <c r="MB226" s="34">
        <f t="shared" si="564"/>
        <v>424.87553818562594</v>
      </c>
      <c r="MC226" s="34">
        <f t="shared" si="564"/>
        <v>431.31125930172971</v>
      </c>
      <c r="MD226" s="34">
        <f t="shared" si="564"/>
        <v>438.3713559452471</v>
      </c>
      <c r="ME226" s="34">
        <f t="shared" si="564"/>
        <v>445.67989056693045</v>
      </c>
      <c r="MF226" s="34">
        <f t="shared" si="564"/>
        <v>454.72778757799398</v>
      </c>
      <c r="MG226" s="34">
        <f t="shared" si="564"/>
        <v>462.08006788731694</v>
      </c>
      <c r="MH226" s="34">
        <f t="shared" si="564"/>
        <v>467.55991216158378</v>
      </c>
      <c r="MI226" s="34">
        <f t="shared" si="564"/>
        <v>472.2526284204003</v>
      </c>
      <c r="MJ226" s="34">
        <f t="shared" si="564"/>
        <v>475.09336746785709</v>
      </c>
      <c r="MK226" s="34">
        <f t="shared" si="564"/>
        <v>476.9486684293895</v>
      </c>
      <c r="ML226" s="34">
        <f t="shared" si="564"/>
        <v>477.63540232412544</v>
      </c>
      <c r="MM226" s="34">
        <f t="shared" si="564"/>
        <v>478.2416204086681</v>
      </c>
      <c r="MN226" s="34">
        <f t="shared" si="564"/>
        <v>479.30557480676907</v>
      </c>
      <c r="MO226" s="34">
        <f t="shared" si="564"/>
        <v>479.62098304270984</v>
      </c>
      <c r="MP226" s="34">
        <f t="shared" si="564"/>
        <v>479.31605145636183</v>
      </c>
      <c r="MQ226" s="34">
        <f t="shared" si="564"/>
        <v>480.70809932691861</v>
      </c>
      <c r="MR226" s="34">
        <f t="shared" si="564"/>
        <v>481.90522067148669</v>
      </c>
      <c r="MS226" s="34">
        <f t="shared" si="564"/>
        <v>481.47012071755711</v>
      </c>
      <c r="MT226" s="34">
        <f t="shared" si="564"/>
        <v>481.59914254541434</v>
      </c>
      <c r="MU226" s="34">
        <f t="shared" si="564"/>
        <v>482.50031337542345</v>
      </c>
      <c r="MV226" s="34">
        <f t="shared" si="564"/>
        <v>480.86013861760836</v>
      </c>
      <c r="MW226" s="34">
        <f t="shared" si="564"/>
        <v>479.31504416980175</v>
      </c>
      <c r="MX226" s="34">
        <f t="shared" si="564"/>
        <v>480.15934779457109</v>
      </c>
      <c r="MY226" s="34">
        <f t="shared" si="564"/>
        <v>482.39970261334963</v>
      </c>
      <c r="MZ226" s="34">
        <f t="shared" si="564"/>
        <v>384.32323826966103</v>
      </c>
      <c r="NA226" s="34">
        <f t="shared" si="564"/>
        <v>386.12439455297715</v>
      </c>
      <c r="NB226" s="34">
        <f t="shared" si="564"/>
        <v>388.74036443496072</v>
      </c>
      <c r="NC226" s="34">
        <f t="shared" si="564"/>
        <v>389.58091090762031</v>
      </c>
      <c r="ND226" s="34">
        <f t="shared" si="564"/>
        <v>390.2262652001474</v>
      </c>
      <c r="NE226" s="34">
        <f t="shared" si="564"/>
        <v>392.46504963975326</v>
      </c>
      <c r="NF226" s="34">
        <f t="shared" si="564"/>
        <v>397.51715540330713</v>
      </c>
      <c r="NG226" s="34">
        <f t="shared" si="564"/>
        <v>399.7648488909702</v>
      </c>
      <c r="NH226" s="34">
        <f t="shared" si="564"/>
        <v>401.91265971464293</v>
      </c>
      <c r="NI226" s="34">
        <f t="shared" si="564"/>
        <v>404.67538033869283</v>
      </c>
      <c r="NJ226" s="34">
        <f t="shared" si="564"/>
        <v>404.3893928589635</v>
      </c>
      <c r="NK226" s="34">
        <f t="shared" si="564"/>
        <v>403.867265988643</v>
      </c>
      <c r="NL226" s="34">
        <f t="shared" si="564"/>
        <v>404.78131642032031</v>
      </c>
      <c r="NM226" s="34">
        <f t="shared" si="564"/>
        <v>404.33722078376724</v>
      </c>
      <c r="NN226" s="34">
        <f t="shared" si="564"/>
        <v>404.87131866136292</v>
      </c>
      <c r="NO226" s="35">
        <f t="shared" si="564"/>
        <v>405.67745622873997</v>
      </c>
      <c r="NP226" s="8"/>
      <c r="NQ226" s="8"/>
    </row>
    <row r="227" spans="1:3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</row>
    <row r="228" spans="1:381" s="10" customFormat="1" x14ac:dyDescent="0.2">
      <c r="A228" s="8"/>
      <c r="B228" s="8"/>
      <c r="C228" s="8" t="str">
        <f>OFMOR_FFF_0!C228</f>
        <v>CFOut_Returns</v>
      </c>
      <c r="D228" s="8"/>
      <c r="E228" s="8" t="str">
        <f>OFMOR_FFF_0!E228</f>
        <v>Бюджет оплат клиентам за возврат товаров</v>
      </c>
      <c r="F228" s="8"/>
      <c r="G228" s="8" t="str">
        <f>OFMOR_FFF_0!G228</f>
        <v>тыс.руб.</v>
      </c>
      <c r="H228" s="8"/>
      <c r="I228" s="8"/>
      <c r="J228" s="8"/>
      <c r="K228" s="9">
        <f>SUM(N228:NO228)</f>
        <v>2935.7498217487505</v>
      </c>
      <c r="L228" s="8"/>
      <c r="M228" s="8"/>
      <c r="N228" s="33">
        <f t="shared" ref="N228:BY228" si="565">SUMIFS(162:162,158:158,N222)</f>
        <v>0</v>
      </c>
      <c r="O228" s="34">
        <f t="shared" si="565"/>
        <v>0</v>
      </c>
      <c r="P228" s="34">
        <f t="shared" si="565"/>
        <v>0</v>
      </c>
      <c r="Q228" s="34">
        <f t="shared" si="565"/>
        <v>0</v>
      </c>
      <c r="R228" s="34">
        <f t="shared" si="565"/>
        <v>0</v>
      </c>
      <c r="S228" s="34">
        <f t="shared" si="565"/>
        <v>0</v>
      </c>
      <c r="T228" s="34">
        <f t="shared" si="565"/>
        <v>0</v>
      </c>
      <c r="U228" s="34">
        <f t="shared" si="565"/>
        <v>0</v>
      </c>
      <c r="V228" s="34">
        <f t="shared" si="565"/>
        <v>0</v>
      </c>
      <c r="W228" s="34">
        <f t="shared" si="565"/>
        <v>0</v>
      </c>
      <c r="X228" s="34">
        <f t="shared" si="565"/>
        <v>0</v>
      </c>
      <c r="Y228" s="34">
        <f t="shared" si="565"/>
        <v>0</v>
      </c>
      <c r="Z228" s="34">
        <f t="shared" si="565"/>
        <v>0</v>
      </c>
      <c r="AA228" s="34">
        <f t="shared" si="565"/>
        <v>0</v>
      </c>
      <c r="AB228" s="34">
        <f t="shared" si="565"/>
        <v>0</v>
      </c>
      <c r="AC228" s="34">
        <f t="shared" si="565"/>
        <v>0</v>
      </c>
      <c r="AD228" s="34">
        <f t="shared" si="565"/>
        <v>0</v>
      </c>
      <c r="AE228" s="34">
        <f t="shared" si="565"/>
        <v>0</v>
      </c>
      <c r="AF228" s="34">
        <f t="shared" si="565"/>
        <v>0</v>
      </c>
      <c r="AG228" s="34">
        <f t="shared" si="565"/>
        <v>0</v>
      </c>
      <c r="AH228" s="34">
        <f t="shared" si="565"/>
        <v>0</v>
      </c>
      <c r="AI228" s="34">
        <f t="shared" si="565"/>
        <v>0</v>
      </c>
      <c r="AJ228" s="34">
        <f t="shared" si="565"/>
        <v>0</v>
      </c>
      <c r="AK228" s="34">
        <f t="shared" si="565"/>
        <v>0</v>
      </c>
      <c r="AL228" s="34">
        <f t="shared" si="565"/>
        <v>0</v>
      </c>
      <c r="AM228" s="34">
        <f t="shared" si="565"/>
        <v>0</v>
      </c>
      <c r="AN228" s="34">
        <f t="shared" si="565"/>
        <v>0</v>
      </c>
      <c r="AO228" s="34">
        <f t="shared" si="565"/>
        <v>0</v>
      </c>
      <c r="AP228" s="34">
        <f t="shared" si="565"/>
        <v>0</v>
      </c>
      <c r="AQ228" s="34">
        <f t="shared" si="565"/>
        <v>0</v>
      </c>
      <c r="AR228" s="34">
        <f t="shared" si="565"/>
        <v>0.12866559811107248</v>
      </c>
      <c r="AS228" s="34">
        <f t="shared" si="565"/>
        <v>0.2338282052208126</v>
      </c>
      <c r="AT228" s="34">
        <f t="shared" si="565"/>
        <v>0.41655059947040429</v>
      </c>
      <c r="AU228" s="34">
        <f t="shared" si="565"/>
        <v>0.68618266289810359</v>
      </c>
      <c r="AV228" s="34">
        <f t="shared" si="565"/>
        <v>0.92816817883275737</v>
      </c>
      <c r="AW228" s="34">
        <f t="shared" si="565"/>
        <v>1.050943413464613</v>
      </c>
      <c r="AX228" s="34">
        <f t="shared" si="565"/>
        <v>1.4610265128391384</v>
      </c>
      <c r="AY228" s="34">
        <f t="shared" si="565"/>
        <v>1.8670034788161129</v>
      </c>
      <c r="AZ228" s="34">
        <f t="shared" si="565"/>
        <v>2.0468603863814496</v>
      </c>
      <c r="BA228" s="34">
        <f t="shared" si="565"/>
        <v>2.641277663463141</v>
      </c>
      <c r="BB228" s="34">
        <f t="shared" si="565"/>
        <v>3.6239798253723277</v>
      </c>
      <c r="BC228" s="34">
        <f t="shared" si="565"/>
        <v>4.2170288200991441</v>
      </c>
      <c r="BD228" s="34">
        <f t="shared" si="565"/>
        <v>4.780455439015479</v>
      </c>
      <c r="BE228" s="34">
        <f t="shared" si="565"/>
        <v>5.9051679609531504</v>
      </c>
      <c r="BF228" s="34">
        <f t="shared" si="565"/>
        <v>6.1510126586402869</v>
      </c>
      <c r="BG228" s="34">
        <f t="shared" si="565"/>
        <v>5.5118041790124765</v>
      </c>
      <c r="BH228" s="34">
        <f t="shared" si="565"/>
        <v>5.1786174093228654</v>
      </c>
      <c r="BI228" s="34">
        <f t="shared" si="565"/>
        <v>5.1680246595309178</v>
      </c>
      <c r="BJ228" s="34">
        <f t="shared" si="565"/>
        <v>4.6233812933816552</v>
      </c>
      <c r="BK228" s="34">
        <f t="shared" si="565"/>
        <v>4.6143760251614756</v>
      </c>
      <c r="BL228" s="34">
        <f t="shared" si="565"/>
        <v>5.4826552946577163</v>
      </c>
      <c r="BM228" s="34">
        <f t="shared" si="565"/>
        <v>5.7258588217189121</v>
      </c>
      <c r="BN228" s="34">
        <f t="shared" si="565"/>
        <v>5.1625388221683721</v>
      </c>
      <c r="BO228" s="34">
        <f t="shared" si="565"/>
        <v>4.8817381403850924</v>
      </c>
      <c r="BP228" s="34">
        <f t="shared" si="565"/>
        <v>5.9290808372995398</v>
      </c>
      <c r="BQ228" s="34">
        <f t="shared" si="565"/>
        <v>6.3863916494490152</v>
      </c>
      <c r="BR228" s="34">
        <f t="shared" si="565"/>
        <v>7.1807809522274937</v>
      </c>
      <c r="BS228" s="34">
        <f t="shared" si="565"/>
        <v>8.7997312043155116</v>
      </c>
      <c r="BT228" s="34">
        <f t="shared" si="565"/>
        <v>9.4259109648899191</v>
      </c>
      <c r="BU228" s="34">
        <f t="shared" si="565"/>
        <v>8.0299102155319915</v>
      </c>
      <c r="BV228" s="34">
        <f t="shared" si="565"/>
        <v>7.034131702108442</v>
      </c>
      <c r="BW228" s="34">
        <f t="shared" si="565"/>
        <v>5.6198370080208964</v>
      </c>
      <c r="BX228" s="34">
        <f t="shared" si="565"/>
        <v>3.8349198206877642</v>
      </c>
      <c r="BY228" s="34">
        <f t="shared" si="565"/>
        <v>2.9043329232413342</v>
      </c>
      <c r="BZ228" s="34">
        <f t="shared" ref="BZ228:EK228" si="566">SUMIFS(162:162,158:158,BZ222)</f>
        <v>2.7276816262683452</v>
      </c>
      <c r="CA228" s="34">
        <f t="shared" si="566"/>
        <v>2.2897433875287745</v>
      </c>
      <c r="CB228" s="34">
        <f t="shared" si="566"/>
        <v>2.3599011884436094</v>
      </c>
      <c r="CC228" s="34">
        <f t="shared" si="566"/>
        <v>2.499965681009213</v>
      </c>
      <c r="CD228" s="34">
        <f t="shared" si="566"/>
        <v>2.7679771920181624</v>
      </c>
      <c r="CE228" s="34">
        <f t="shared" si="566"/>
        <v>2.9788829236952186</v>
      </c>
      <c r="CF228" s="34">
        <f t="shared" si="566"/>
        <v>3.3074331458610819</v>
      </c>
      <c r="CG228" s="34">
        <f t="shared" si="566"/>
        <v>3.7876248891107083</v>
      </c>
      <c r="CH228" s="34">
        <f t="shared" si="566"/>
        <v>4.1622944047896908</v>
      </c>
      <c r="CI228" s="34">
        <f t="shared" si="566"/>
        <v>4.3562684674232752</v>
      </c>
      <c r="CJ228" s="34">
        <f t="shared" si="566"/>
        <v>4.5908442267356779</v>
      </c>
      <c r="CK228" s="34">
        <f t="shared" si="566"/>
        <v>4.9353716633463183</v>
      </c>
      <c r="CL228" s="34">
        <f t="shared" si="566"/>
        <v>5.1911149644842824</v>
      </c>
      <c r="CM228" s="34">
        <f t="shared" si="566"/>
        <v>5.5140469251301001</v>
      </c>
      <c r="CN228" s="34">
        <f t="shared" si="566"/>
        <v>5.9907448447575797</v>
      </c>
      <c r="CO228" s="34">
        <f t="shared" si="566"/>
        <v>6.35765832609653</v>
      </c>
      <c r="CP228" s="34">
        <f t="shared" si="566"/>
        <v>6.5672541232031518</v>
      </c>
      <c r="CQ228" s="34">
        <f t="shared" si="566"/>
        <v>6.8218643300940043</v>
      </c>
      <c r="CR228" s="34">
        <f t="shared" si="566"/>
        <v>7.2221612808576268</v>
      </c>
      <c r="CS228" s="34">
        <f t="shared" si="566"/>
        <v>7.5462908707280603</v>
      </c>
      <c r="CT228" s="34">
        <f t="shared" si="566"/>
        <v>7.9256283470706501</v>
      </c>
      <c r="CU228" s="34">
        <f t="shared" si="566"/>
        <v>8.4453775984299657</v>
      </c>
      <c r="CV228" s="34">
        <f t="shared" si="566"/>
        <v>8.8700104234477131</v>
      </c>
      <c r="CW228" s="34">
        <f t="shared" si="566"/>
        <v>9.0865305474350162</v>
      </c>
      <c r="CX228" s="34">
        <f t="shared" si="566"/>
        <v>9.2830973821259075</v>
      </c>
      <c r="CY228" s="34">
        <f t="shared" si="566"/>
        <v>9.3337725299486713</v>
      </c>
      <c r="CZ228" s="34">
        <f t="shared" si="566"/>
        <v>9.2026137509058543</v>
      </c>
      <c r="DA228" s="34">
        <f t="shared" si="566"/>
        <v>9.0165734923705934</v>
      </c>
      <c r="DB228" s="34">
        <f t="shared" si="566"/>
        <v>8.8230046707881211</v>
      </c>
      <c r="DC228" s="34">
        <f t="shared" si="566"/>
        <v>8.6020138079915203</v>
      </c>
      <c r="DD228" s="34">
        <f t="shared" si="566"/>
        <v>8.4924516959426715</v>
      </c>
      <c r="DE228" s="34">
        <f t="shared" si="566"/>
        <v>8.3965117166243157</v>
      </c>
      <c r="DF228" s="34">
        <f t="shared" si="566"/>
        <v>8.3608463138015008</v>
      </c>
      <c r="DG228" s="34">
        <f t="shared" si="566"/>
        <v>8.3470902965229818</v>
      </c>
      <c r="DH228" s="34">
        <f t="shared" si="566"/>
        <v>8.3069341003231756</v>
      </c>
      <c r="DI228" s="34">
        <f t="shared" si="566"/>
        <v>8.288079548811794</v>
      </c>
      <c r="DJ228" s="34">
        <f t="shared" si="566"/>
        <v>8.3366907018131524</v>
      </c>
      <c r="DK228" s="34">
        <f t="shared" si="566"/>
        <v>8.4078290026904661</v>
      </c>
      <c r="DL228" s="34">
        <f t="shared" si="566"/>
        <v>8.4782417340108314</v>
      </c>
      <c r="DM228" s="34">
        <f t="shared" si="566"/>
        <v>8.55062607067687</v>
      </c>
      <c r="DN228" s="34">
        <f t="shared" si="566"/>
        <v>8.5400238425498163</v>
      </c>
      <c r="DO228" s="34">
        <f t="shared" si="566"/>
        <v>8.4062927274349324</v>
      </c>
      <c r="DP228" s="34">
        <f t="shared" si="566"/>
        <v>8.2035633155599292</v>
      </c>
      <c r="DQ228" s="34">
        <f t="shared" si="566"/>
        <v>7.9687581585038849</v>
      </c>
      <c r="DR228" s="34">
        <f t="shared" si="566"/>
        <v>7.7353020476929721</v>
      </c>
      <c r="DS228" s="34">
        <f t="shared" si="566"/>
        <v>7.5688784014903883</v>
      </c>
      <c r="DT228" s="34">
        <f t="shared" si="566"/>
        <v>7.5121923745828179</v>
      </c>
      <c r="DU228" s="34">
        <f t="shared" si="566"/>
        <v>7.5322934528690588</v>
      </c>
      <c r="DV228" s="34">
        <f t="shared" si="566"/>
        <v>7.628242867683281</v>
      </c>
      <c r="DW228" s="34">
        <f t="shared" si="566"/>
        <v>7.7867796127310314</v>
      </c>
      <c r="DX228" s="34">
        <f t="shared" si="566"/>
        <v>7.9791056495813155</v>
      </c>
      <c r="DY228" s="34">
        <f t="shared" si="566"/>
        <v>8.1704359065199181</v>
      </c>
      <c r="DZ228" s="34">
        <f t="shared" si="566"/>
        <v>8.3671190662743733</v>
      </c>
      <c r="EA228" s="34">
        <f t="shared" si="566"/>
        <v>8.5617664780825908</v>
      </c>
      <c r="EB228" s="34">
        <f t="shared" si="566"/>
        <v>8.7272952152218828</v>
      </c>
      <c r="EC228" s="34">
        <f t="shared" si="566"/>
        <v>8.8702004786358835</v>
      </c>
      <c r="ED228" s="34">
        <f t="shared" si="566"/>
        <v>8.9873656674156237</v>
      </c>
      <c r="EE228" s="34">
        <f t="shared" si="566"/>
        <v>9.0902353050535982</v>
      </c>
      <c r="EF228" s="34">
        <f t="shared" si="566"/>
        <v>9.1791950845611474</v>
      </c>
      <c r="EG228" s="34">
        <f t="shared" si="566"/>
        <v>9.2682831975659727</v>
      </c>
      <c r="EH228" s="34">
        <f t="shared" si="566"/>
        <v>9.3632054104800417</v>
      </c>
      <c r="EI228" s="34">
        <f t="shared" si="566"/>
        <v>9.4619659934572553</v>
      </c>
      <c r="EJ228" s="34">
        <f t="shared" si="566"/>
        <v>9.5489058143268775</v>
      </c>
      <c r="EK228" s="34">
        <f t="shared" si="566"/>
        <v>9.6223376930164992</v>
      </c>
      <c r="EL228" s="34">
        <f t="shared" ref="EL228:GW228" si="567">SUMIFS(162:162,158:158,EL222)</f>
        <v>9.689943385072274</v>
      </c>
      <c r="EM228" s="34">
        <f t="shared" si="567"/>
        <v>9.7533596337672108</v>
      </c>
      <c r="EN228" s="34">
        <f t="shared" si="567"/>
        <v>9.8168159307482981</v>
      </c>
      <c r="EO228" s="34">
        <f t="shared" si="567"/>
        <v>9.8684294712634486</v>
      </c>
      <c r="EP228" s="34">
        <f t="shared" si="567"/>
        <v>9.8916285059860218</v>
      </c>
      <c r="EQ228" s="34">
        <f t="shared" si="567"/>
        <v>9.8792664866902644</v>
      </c>
      <c r="ER228" s="34">
        <f t="shared" si="567"/>
        <v>9.8258549847098902</v>
      </c>
      <c r="ES228" s="34">
        <f t="shared" si="567"/>
        <v>9.7345995678575363</v>
      </c>
      <c r="ET228" s="34">
        <f t="shared" si="567"/>
        <v>9.6311847545009375</v>
      </c>
      <c r="EU228" s="34">
        <f t="shared" si="567"/>
        <v>9.5340819049927639</v>
      </c>
      <c r="EV228" s="34">
        <f t="shared" si="567"/>
        <v>9.4605617318480775</v>
      </c>
      <c r="EW228" s="34">
        <f t="shared" si="567"/>
        <v>9.4116483263429611</v>
      </c>
      <c r="EX228" s="34">
        <f t="shared" si="567"/>
        <v>9.3900713378447946</v>
      </c>
      <c r="EY228" s="34">
        <f t="shared" si="567"/>
        <v>9.3892434057612437</v>
      </c>
      <c r="EZ228" s="34">
        <f t="shared" si="567"/>
        <v>9.4018169502560376</v>
      </c>
      <c r="FA228" s="34">
        <f t="shared" si="567"/>
        <v>9.4173193739824974</v>
      </c>
      <c r="FB228" s="34">
        <f t="shared" si="567"/>
        <v>9.4409412951142286</v>
      </c>
      <c r="FC228" s="34">
        <f t="shared" si="567"/>
        <v>9.4734600008571679</v>
      </c>
      <c r="FD228" s="34">
        <f t="shared" si="567"/>
        <v>9.5058943168972085</v>
      </c>
      <c r="FE228" s="34">
        <f t="shared" si="567"/>
        <v>9.5398862597502117</v>
      </c>
      <c r="FF228" s="34">
        <f t="shared" si="567"/>
        <v>9.5711102535161015</v>
      </c>
      <c r="FG228" s="34">
        <f t="shared" si="567"/>
        <v>9.590184476963195</v>
      </c>
      <c r="FH228" s="34">
        <f t="shared" si="567"/>
        <v>9.5941121037495325</v>
      </c>
      <c r="FI228" s="34">
        <f t="shared" si="567"/>
        <v>9.5846823083628134</v>
      </c>
      <c r="FJ228" s="34">
        <f t="shared" si="567"/>
        <v>9.5707984612969312</v>
      </c>
      <c r="FK228" s="34">
        <f t="shared" si="567"/>
        <v>9.5557916642606049</v>
      </c>
      <c r="FL228" s="34">
        <f t="shared" si="567"/>
        <v>9.5466155598820066</v>
      </c>
      <c r="FM228" s="34">
        <f t="shared" si="567"/>
        <v>9.543314398937957</v>
      </c>
      <c r="FN228" s="34">
        <f t="shared" si="567"/>
        <v>9.549990666865158</v>
      </c>
      <c r="FO228" s="34">
        <f t="shared" si="567"/>
        <v>9.5614816507161411</v>
      </c>
      <c r="FP228" s="34">
        <f t="shared" si="567"/>
        <v>9.573996754613276</v>
      </c>
      <c r="FQ228" s="34">
        <f t="shared" si="567"/>
        <v>9.5910059142395081</v>
      </c>
      <c r="FR228" s="34">
        <f t="shared" si="567"/>
        <v>9.6124443553723591</v>
      </c>
      <c r="FS228" s="34">
        <f t="shared" si="567"/>
        <v>9.6353005562535969</v>
      </c>
      <c r="FT228" s="34">
        <f t="shared" si="567"/>
        <v>9.6464971973846279</v>
      </c>
      <c r="FU228" s="34">
        <f t="shared" si="567"/>
        <v>9.645955443204036</v>
      </c>
      <c r="FV228" s="34">
        <f t="shared" si="567"/>
        <v>9.6308220952154375</v>
      </c>
      <c r="FW228" s="34">
        <f t="shared" si="567"/>
        <v>9.6007299055694286</v>
      </c>
      <c r="FX228" s="34">
        <f t="shared" si="567"/>
        <v>9.5653958212091066</v>
      </c>
      <c r="FY228" s="34">
        <f t="shared" si="567"/>
        <v>9.536474275461412</v>
      </c>
      <c r="FZ228" s="34">
        <f t="shared" si="567"/>
        <v>9.5185380075937296</v>
      </c>
      <c r="GA228" s="34">
        <f t="shared" si="567"/>
        <v>9.5174184228859424</v>
      </c>
      <c r="GB228" s="34">
        <f t="shared" si="567"/>
        <v>9.5288016666616482</v>
      </c>
      <c r="GC228" s="34">
        <f t="shared" si="567"/>
        <v>9.5481037987863822</v>
      </c>
      <c r="GD228" s="34">
        <f t="shared" si="567"/>
        <v>9.577564607474816</v>
      </c>
      <c r="GE228" s="34">
        <f t="shared" si="567"/>
        <v>9.6177691668990164</v>
      </c>
      <c r="GF228" s="34">
        <f t="shared" si="567"/>
        <v>9.6631464534134714</v>
      </c>
      <c r="GG228" s="34">
        <f t="shared" si="567"/>
        <v>9.7205249044270587</v>
      </c>
      <c r="GH228" s="34">
        <f t="shared" si="567"/>
        <v>9.7847864052657556</v>
      </c>
      <c r="GI228" s="34">
        <f t="shared" si="567"/>
        <v>9.8554480366195065</v>
      </c>
      <c r="GJ228" s="34">
        <f t="shared" si="567"/>
        <v>9.9386261204419757</v>
      </c>
      <c r="GK228" s="34">
        <f t="shared" si="567"/>
        <v>10.032562057234962</v>
      </c>
      <c r="GL228" s="34">
        <f t="shared" si="567"/>
        <v>10.138415680148572</v>
      </c>
      <c r="GM228" s="34">
        <f t="shared" si="567"/>
        <v>10.26054558921769</v>
      </c>
      <c r="GN228" s="34">
        <f t="shared" si="567"/>
        <v>10.389519282225478</v>
      </c>
      <c r="GO228" s="34">
        <f t="shared" si="567"/>
        <v>10.506872923711782</v>
      </c>
      <c r="GP228" s="34">
        <f t="shared" si="567"/>
        <v>10.61535950900177</v>
      </c>
      <c r="GQ228" s="34">
        <f t="shared" si="567"/>
        <v>10.721026582040949</v>
      </c>
      <c r="GR228" s="34">
        <f t="shared" si="567"/>
        <v>10.820657993649444</v>
      </c>
      <c r="GS228" s="34">
        <f t="shared" si="567"/>
        <v>10.925082242240705</v>
      </c>
      <c r="GT228" s="34">
        <f t="shared" si="567"/>
        <v>11.050029955990802</v>
      </c>
      <c r="GU228" s="34">
        <f t="shared" si="567"/>
        <v>11.183538595263295</v>
      </c>
      <c r="GV228" s="34">
        <f t="shared" si="567"/>
        <v>11.306799901002478</v>
      </c>
      <c r="GW228" s="34">
        <f t="shared" si="567"/>
        <v>11.421640188280602</v>
      </c>
      <c r="GX228" s="34">
        <f t="shared" ref="GX228:JI228" si="568">SUMIFS(162:162,158:158,GX222)</f>
        <v>11.55596399550066</v>
      </c>
      <c r="GY228" s="34">
        <f t="shared" si="568"/>
        <v>11.699423602355886</v>
      </c>
      <c r="GZ228" s="34">
        <f t="shared" si="568"/>
        <v>11.860693610863439</v>
      </c>
      <c r="HA228" s="34">
        <f t="shared" si="568"/>
        <v>12.055194933063719</v>
      </c>
      <c r="HB228" s="34">
        <f t="shared" si="568"/>
        <v>12.263492509125793</v>
      </c>
      <c r="HC228" s="34">
        <f t="shared" si="568"/>
        <v>12.442329286299131</v>
      </c>
      <c r="HD228" s="34">
        <f t="shared" si="568"/>
        <v>12.597066510102845</v>
      </c>
      <c r="HE228" s="34">
        <f t="shared" si="568"/>
        <v>12.711931972627987</v>
      </c>
      <c r="HF228" s="34">
        <f t="shared" si="568"/>
        <v>12.784028700707712</v>
      </c>
      <c r="HG228" s="34">
        <f t="shared" si="568"/>
        <v>12.82984066081865</v>
      </c>
      <c r="HH228" s="34">
        <f t="shared" si="568"/>
        <v>12.857036918938931</v>
      </c>
      <c r="HI228" s="34">
        <f t="shared" si="568"/>
        <v>12.863992521368143</v>
      </c>
      <c r="HJ228" s="34">
        <f t="shared" si="568"/>
        <v>12.867853427048198</v>
      </c>
      <c r="HK228" s="34">
        <f t="shared" si="568"/>
        <v>12.851552853076734</v>
      </c>
      <c r="HL228" s="34">
        <f t="shared" si="568"/>
        <v>12.81674082406639</v>
      </c>
      <c r="HM228" s="34">
        <f t="shared" si="568"/>
        <v>12.776051449722628</v>
      </c>
      <c r="HN228" s="34">
        <f t="shared" si="568"/>
        <v>12.712604711832782</v>
      </c>
      <c r="HO228" s="34">
        <f t="shared" si="568"/>
        <v>12.606799819978143</v>
      </c>
      <c r="HP228" s="34">
        <f t="shared" si="568"/>
        <v>12.477029605799032</v>
      </c>
      <c r="HQ228" s="34">
        <f t="shared" si="568"/>
        <v>12.32096231859904</v>
      </c>
      <c r="HR228" s="34">
        <f t="shared" si="568"/>
        <v>12.109952282928964</v>
      </c>
      <c r="HS228" s="34">
        <f t="shared" si="568"/>
        <v>11.886874251920847</v>
      </c>
      <c r="HT228" s="34">
        <f t="shared" si="568"/>
        <v>11.695634367037558</v>
      </c>
      <c r="HU228" s="34">
        <f t="shared" si="568"/>
        <v>11.524976095241882</v>
      </c>
      <c r="HV228" s="34">
        <f t="shared" si="568"/>
        <v>11.360156698014583</v>
      </c>
      <c r="HW228" s="34">
        <f t="shared" si="568"/>
        <v>11.225368920094665</v>
      </c>
      <c r="HX228" s="34">
        <f t="shared" si="568"/>
        <v>11.093037641465028</v>
      </c>
      <c r="HY228" s="34">
        <f t="shared" si="568"/>
        <v>10.919130476641856</v>
      </c>
      <c r="HZ228" s="34">
        <f t="shared" si="568"/>
        <v>10.734391638086194</v>
      </c>
      <c r="IA228" s="34">
        <f t="shared" si="568"/>
        <v>10.57847706980103</v>
      </c>
      <c r="IB228" s="34">
        <f t="shared" si="568"/>
        <v>10.440900217885574</v>
      </c>
      <c r="IC228" s="34">
        <f t="shared" si="568"/>
        <v>10.25856420663551</v>
      </c>
      <c r="ID228" s="34">
        <f t="shared" si="568"/>
        <v>10.064321601914829</v>
      </c>
      <c r="IE228" s="34">
        <f t="shared" si="568"/>
        <v>9.8376817430610259</v>
      </c>
      <c r="IF228" s="34">
        <f t="shared" si="568"/>
        <v>9.5396039299195117</v>
      </c>
      <c r="IG228" s="34">
        <f t="shared" si="568"/>
        <v>9.2157432826298198</v>
      </c>
      <c r="IH228" s="34">
        <f t="shared" si="568"/>
        <v>8.9621038514233309</v>
      </c>
      <c r="II228" s="34">
        <f t="shared" si="568"/>
        <v>8.7570844215776233</v>
      </c>
      <c r="IJ228" s="34">
        <f t="shared" si="568"/>
        <v>8.6312036857330323</v>
      </c>
      <c r="IK228" s="34">
        <f t="shared" si="568"/>
        <v>8.6031936662153257</v>
      </c>
      <c r="IL228" s="34">
        <f t="shared" si="568"/>
        <v>8.625845095699292</v>
      </c>
      <c r="IM228" s="34">
        <f t="shared" si="568"/>
        <v>8.6798455617329555</v>
      </c>
      <c r="IN228" s="34">
        <f t="shared" si="568"/>
        <v>8.7963984876446624</v>
      </c>
      <c r="IO228" s="34">
        <f t="shared" si="568"/>
        <v>8.9324758520896452</v>
      </c>
      <c r="IP228" s="34">
        <f t="shared" si="568"/>
        <v>9.0846769953767499</v>
      </c>
      <c r="IQ228" s="34">
        <f t="shared" si="568"/>
        <v>9.2765037301124273</v>
      </c>
      <c r="IR228" s="34">
        <f t="shared" si="568"/>
        <v>9.4632247441257142</v>
      </c>
      <c r="IS228" s="34">
        <f t="shared" si="568"/>
        <v>9.5893572809040002</v>
      </c>
      <c r="IT228" s="34">
        <f t="shared" si="568"/>
        <v>9.6683376046317946</v>
      </c>
      <c r="IU228" s="34">
        <f t="shared" si="568"/>
        <v>9.7218685932665618</v>
      </c>
      <c r="IV228" s="34">
        <f t="shared" si="568"/>
        <v>9.7224250275614459</v>
      </c>
      <c r="IW228" s="34">
        <f t="shared" si="568"/>
        <v>9.7142078803985434</v>
      </c>
      <c r="IX228" s="34">
        <f t="shared" si="568"/>
        <v>9.752941761836869</v>
      </c>
      <c r="IY228" s="34">
        <f t="shared" si="568"/>
        <v>9.8086662909778646</v>
      </c>
      <c r="IZ228" s="34">
        <f t="shared" si="568"/>
        <v>9.8309203428607717</v>
      </c>
      <c r="JA228" s="34">
        <f t="shared" si="568"/>
        <v>9.837858821382957</v>
      </c>
      <c r="JB228" s="34">
        <f t="shared" si="568"/>
        <v>9.8867440620982681</v>
      </c>
      <c r="JC228" s="34">
        <f t="shared" si="568"/>
        <v>9.9375577830278363</v>
      </c>
      <c r="JD228" s="34">
        <f t="shared" si="568"/>
        <v>10.018227556388096</v>
      </c>
      <c r="JE228" s="34">
        <f t="shared" si="568"/>
        <v>10.179797606674892</v>
      </c>
      <c r="JF228" s="34">
        <f t="shared" si="568"/>
        <v>10.373302248156516</v>
      </c>
      <c r="JG228" s="34">
        <f t="shared" si="568"/>
        <v>10.467212310673981</v>
      </c>
      <c r="JH228" s="34">
        <f t="shared" si="568"/>
        <v>10.488300908870155</v>
      </c>
      <c r="JI228" s="34">
        <f t="shared" si="568"/>
        <v>10.415491691458913</v>
      </c>
      <c r="JJ228" s="34">
        <f t="shared" ref="JJ228:LU228" si="569">SUMIFS(162:162,158:158,JJ222)</f>
        <v>10.223576775849301</v>
      </c>
      <c r="JK228" s="34">
        <f t="shared" si="569"/>
        <v>9.9738530078326395</v>
      </c>
      <c r="JL228" s="34">
        <f t="shared" si="569"/>
        <v>9.7515062592089485</v>
      </c>
      <c r="JM228" s="34">
        <f t="shared" si="569"/>
        <v>9.5394388958728875</v>
      </c>
      <c r="JN228" s="34">
        <f t="shared" si="569"/>
        <v>9.3683206206167746</v>
      </c>
      <c r="JO228" s="34">
        <f t="shared" si="569"/>
        <v>9.2399002744773711</v>
      </c>
      <c r="JP228" s="34">
        <f t="shared" si="569"/>
        <v>9.141361839950596</v>
      </c>
      <c r="JQ228" s="34">
        <f t="shared" si="569"/>
        <v>9.0516336438342879</v>
      </c>
      <c r="JR228" s="34">
        <f t="shared" si="569"/>
        <v>8.9739341793058038</v>
      </c>
      <c r="JS228" s="34">
        <f t="shared" si="569"/>
        <v>8.8925034677711565</v>
      </c>
      <c r="JT228" s="34">
        <f t="shared" si="569"/>
        <v>8.8075403319989896</v>
      </c>
      <c r="JU228" s="34">
        <f t="shared" si="569"/>
        <v>8.7081660556119296</v>
      </c>
      <c r="JV228" s="34">
        <f t="shared" si="569"/>
        <v>8.5879148682209543</v>
      </c>
      <c r="JW228" s="34">
        <f t="shared" si="569"/>
        <v>8.4666738836480135</v>
      </c>
      <c r="JX228" s="34">
        <f t="shared" si="569"/>
        <v>8.3562847629439769</v>
      </c>
      <c r="JY228" s="34">
        <f t="shared" si="569"/>
        <v>8.2595687978519123</v>
      </c>
      <c r="JZ228" s="34">
        <f t="shared" si="569"/>
        <v>8.1799259037790346</v>
      </c>
      <c r="KA228" s="34">
        <f t="shared" si="569"/>
        <v>8.1170476611101563</v>
      </c>
      <c r="KB228" s="34">
        <f t="shared" si="569"/>
        <v>8.0514161956904058</v>
      </c>
      <c r="KC228" s="34">
        <f t="shared" si="569"/>
        <v>7.9715139571083142</v>
      </c>
      <c r="KD228" s="34">
        <f t="shared" si="569"/>
        <v>7.8911044345247596</v>
      </c>
      <c r="KE228" s="34">
        <f t="shared" si="569"/>
        <v>7.8171091742204855</v>
      </c>
      <c r="KF228" s="34">
        <f t="shared" si="569"/>
        <v>7.7525920542573008</v>
      </c>
      <c r="KG228" s="34">
        <f t="shared" si="569"/>
        <v>7.6794097744904857</v>
      </c>
      <c r="KH228" s="34">
        <f t="shared" si="569"/>
        <v>7.5966410800563322</v>
      </c>
      <c r="KI228" s="34">
        <f t="shared" si="569"/>
        <v>7.4847747150457433</v>
      </c>
      <c r="KJ228" s="34">
        <f t="shared" si="569"/>
        <v>7.3342328241582795</v>
      </c>
      <c r="KK228" s="34">
        <f t="shared" si="569"/>
        <v>7.1583225514329882</v>
      </c>
      <c r="KL228" s="34">
        <f t="shared" si="569"/>
        <v>6.9888250171137765</v>
      </c>
      <c r="KM228" s="34">
        <f t="shared" si="569"/>
        <v>6.8288997715133481</v>
      </c>
      <c r="KN228" s="34">
        <f t="shared" si="569"/>
        <v>6.7000453869795207</v>
      </c>
      <c r="KO228" s="34">
        <f t="shared" si="569"/>
        <v>6.6044371097769572</v>
      </c>
      <c r="KP228" s="34">
        <f t="shared" si="569"/>
        <v>6.5362939913236202</v>
      </c>
      <c r="KQ228" s="34">
        <f t="shared" si="569"/>
        <v>6.4888359905828139</v>
      </c>
      <c r="KR228" s="34">
        <f t="shared" si="569"/>
        <v>6.4651396921466384</v>
      </c>
      <c r="KS228" s="34">
        <f t="shared" si="569"/>
        <v>6.4498582487457412</v>
      </c>
      <c r="KT228" s="34">
        <f t="shared" si="569"/>
        <v>6.4549796675111066</v>
      </c>
      <c r="KU228" s="34">
        <f t="shared" si="569"/>
        <v>6.4757746850034703</v>
      </c>
      <c r="KV228" s="34">
        <f t="shared" si="569"/>
        <v>6.5020786002755093</v>
      </c>
      <c r="KW228" s="34">
        <f t="shared" si="569"/>
        <v>6.5457912382037211</v>
      </c>
      <c r="KX228" s="34">
        <f t="shared" si="569"/>
        <v>6.6201074121253365</v>
      </c>
      <c r="KY228" s="34">
        <f t="shared" si="569"/>
        <v>6.7127175474141385</v>
      </c>
      <c r="KZ228" s="34">
        <f t="shared" si="569"/>
        <v>6.8256279016079935</v>
      </c>
      <c r="LA228" s="34">
        <f t="shared" si="569"/>
        <v>6.9813699983995878</v>
      </c>
      <c r="LB228" s="34">
        <f t="shared" si="569"/>
        <v>7.1449877833975908</v>
      </c>
      <c r="LC228" s="34">
        <f t="shared" si="569"/>
        <v>7.2827680770053753</v>
      </c>
      <c r="LD228" s="34">
        <f t="shared" si="569"/>
        <v>7.4040523898243542</v>
      </c>
      <c r="LE228" s="34">
        <f t="shared" si="569"/>
        <v>7.5196985521981059</v>
      </c>
      <c r="LF228" s="34">
        <f t="shared" si="569"/>
        <v>7.6122294888594828</v>
      </c>
      <c r="LG228" s="34">
        <f t="shared" si="569"/>
        <v>7.7044879112088998</v>
      </c>
      <c r="LH228" s="34">
        <f t="shared" si="569"/>
        <v>7.8302850436011449</v>
      </c>
      <c r="LI228" s="34">
        <f t="shared" si="569"/>
        <v>7.9632439924680556</v>
      </c>
      <c r="LJ228" s="34">
        <f t="shared" si="569"/>
        <v>8.0714759983241198</v>
      </c>
      <c r="LK228" s="34">
        <f t="shared" si="569"/>
        <v>8.1628570564327401</v>
      </c>
      <c r="LL228" s="34">
        <f t="shared" si="569"/>
        <v>8.2888925002231435</v>
      </c>
      <c r="LM228" s="34">
        <f t="shared" si="569"/>
        <v>8.4300256762863235</v>
      </c>
      <c r="LN228" s="34">
        <f t="shared" si="569"/>
        <v>8.6025259787463444</v>
      </c>
      <c r="LO228" s="34">
        <f t="shared" si="569"/>
        <v>8.8393862391078422</v>
      </c>
      <c r="LP228" s="34">
        <f t="shared" si="569"/>
        <v>9.1037435207747599</v>
      </c>
      <c r="LQ228" s="34">
        <f t="shared" si="569"/>
        <v>9.3213127636859241</v>
      </c>
      <c r="LR228" s="34">
        <f t="shared" si="569"/>
        <v>9.4981132163047324</v>
      </c>
      <c r="LS228" s="34">
        <f t="shared" si="569"/>
        <v>9.6217979697174858</v>
      </c>
      <c r="LT228" s="34">
        <f t="shared" si="569"/>
        <v>9.678645560896614</v>
      </c>
      <c r="LU228" s="34">
        <f t="shared" si="569"/>
        <v>9.6953700249475041</v>
      </c>
      <c r="LV228" s="34">
        <f t="shared" ref="LV228:NO228" si="570">SUMIFS(162:162,158:158,LV222)</f>
        <v>9.6987595362267385</v>
      </c>
      <c r="LW228" s="34">
        <f t="shared" si="570"/>
        <v>9.6948715659953688</v>
      </c>
      <c r="LX228" s="34">
        <f t="shared" si="570"/>
        <v>9.6883912043624427</v>
      </c>
      <c r="LY228" s="34">
        <f t="shared" si="570"/>
        <v>9.6726565370882334</v>
      </c>
      <c r="LZ228" s="34">
        <f t="shared" si="570"/>
        <v>9.6797008050061581</v>
      </c>
      <c r="MA228" s="34">
        <f t="shared" si="570"/>
        <v>9.7020577325883615</v>
      </c>
      <c r="MB228" s="34">
        <f t="shared" si="570"/>
        <v>9.7108384332926558</v>
      </c>
      <c r="MC228" s="34">
        <f t="shared" si="570"/>
        <v>9.7302741442785958</v>
      </c>
      <c r="MD228" s="34">
        <f t="shared" si="570"/>
        <v>9.7793116329472678</v>
      </c>
      <c r="ME228" s="34">
        <f t="shared" si="570"/>
        <v>9.7888792048569542</v>
      </c>
      <c r="MF228" s="34">
        <f t="shared" si="570"/>
        <v>9.7693161872198164</v>
      </c>
      <c r="MG228" s="34">
        <f t="shared" si="570"/>
        <v>9.7793056145496795</v>
      </c>
      <c r="MH228" s="34">
        <f t="shared" si="570"/>
        <v>9.8121371091069314</v>
      </c>
      <c r="MI228" s="34">
        <f t="shared" si="570"/>
        <v>9.8336868265580524</v>
      </c>
      <c r="MJ228" s="34">
        <f t="shared" si="570"/>
        <v>9.8960640154405919</v>
      </c>
      <c r="MK228" s="34">
        <f t="shared" si="570"/>
        <v>10.000027592141258</v>
      </c>
      <c r="ML228" s="34">
        <f t="shared" si="570"/>
        <v>10.072102464164416</v>
      </c>
      <c r="MM228" s="34">
        <f t="shared" si="570"/>
        <v>10.11371631335401</v>
      </c>
      <c r="MN228" s="34">
        <f t="shared" si="570"/>
        <v>10.179121085118483</v>
      </c>
      <c r="MO228" s="34">
        <f t="shared" si="570"/>
        <v>10.302174610582577</v>
      </c>
      <c r="MP228" s="34">
        <f t="shared" si="570"/>
        <v>10.397753344771512</v>
      </c>
      <c r="MQ228" s="34">
        <f t="shared" si="570"/>
        <v>10.510116188935434</v>
      </c>
      <c r="MR228" s="34">
        <f t="shared" si="570"/>
        <v>10.646333461652645</v>
      </c>
      <c r="MS228" s="34">
        <f t="shared" si="570"/>
        <v>10.719642287443328</v>
      </c>
      <c r="MT228" s="34">
        <f t="shared" si="570"/>
        <v>10.701081800108293</v>
      </c>
      <c r="MU228" s="34">
        <f t="shared" si="570"/>
        <v>10.700976061060567</v>
      </c>
      <c r="MV228" s="34">
        <f t="shared" si="570"/>
        <v>10.679799032811941</v>
      </c>
      <c r="MW228" s="34">
        <f t="shared" si="570"/>
        <v>10.649394034060464</v>
      </c>
      <c r="MX228" s="34">
        <f t="shared" si="570"/>
        <v>10.662912088357142</v>
      </c>
      <c r="MY228" s="34">
        <f t="shared" si="570"/>
        <v>10.705102840145774</v>
      </c>
      <c r="MZ228" s="34">
        <f t="shared" si="570"/>
        <v>10.735317930949996</v>
      </c>
      <c r="NA228" s="34">
        <f t="shared" si="570"/>
        <v>10.788824144594727</v>
      </c>
      <c r="NB228" s="34">
        <f t="shared" si="570"/>
        <v>10.839765905325441</v>
      </c>
      <c r="NC228" s="34">
        <f t="shared" si="570"/>
        <v>10.889389238766872</v>
      </c>
      <c r="ND228" s="34">
        <f t="shared" si="570"/>
        <v>10.932626590136987</v>
      </c>
      <c r="NE228" s="34">
        <f t="shared" si="570"/>
        <v>10.969991864052332</v>
      </c>
      <c r="NF228" s="34">
        <f t="shared" si="570"/>
        <v>10.993727335058233</v>
      </c>
      <c r="NG228" s="34">
        <f t="shared" si="570"/>
        <v>10.997215316650932</v>
      </c>
      <c r="NH228" s="34">
        <f t="shared" si="570"/>
        <v>10.980484105396744</v>
      </c>
      <c r="NI228" s="34">
        <f t="shared" si="570"/>
        <v>10.946906933214448</v>
      </c>
      <c r="NJ228" s="34">
        <f t="shared" si="570"/>
        <v>10.910800418904902</v>
      </c>
      <c r="NK228" s="34">
        <f t="shared" si="570"/>
        <v>10.878716805036088</v>
      </c>
      <c r="NL228" s="34">
        <f t="shared" si="570"/>
        <v>10.855426548443837</v>
      </c>
      <c r="NM228" s="34">
        <f t="shared" si="570"/>
        <v>10.836919735623766</v>
      </c>
      <c r="NN228" s="34">
        <f t="shared" si="570"/>
        <v>10.818722455633882</v>
      </c>
      <c r="NO228" s="35">
        <f t="shared" si="570"/>
        <v>21.457899295967678</v>
      </c>
      <c r="NP228" s="8"/>
      <c r="NQ228" s="8"/>
    </row>
    <row r="229" spans="1:3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</row>
    <row r="230" spans="1:381" s="10" customFormat="1" x14ac:dyDescent="0.2">
      <c r="A230" s="8"/>
      <c r="B230" s="8"/>
      <c r="C230" s="8" t="str">
        <f>OFMOR_FFF_0!C230</f>
        <v>CF</v>
      </c>
      <c r="D230" s="8"/>
      <c r="E230" s="8" t="str">
        <f>OFMOR_FFF_0!E230</f>
        <v>Финансовый поток</v>
      </c>
      <c r="F230" s="8"/>
      <c r="G230" s="8" t="str">
        <f>OFMOR_FFF_0!G230</f>
        <v>тыс.руб.</v>
      </c>
      <c r="H230" s="8"/>
      <c r="I230" s="8"/>
      <c r="J230" s="8"/>
      <c r="K230" s="9">
        <f>SUM(N230:NO230)</f>
        <v>17156.437044391103</v>
      </c>
      <c r="L230" s="8"/>
      <c r="M230" s="8"/>
      <c r="N230" s="33">
        <f>N224-N226-N228</f>
        <v>0</v>
      </c>
      <c r="O230" s="34">
        <f t="shared" ref="O230:BZ230" si="571">O224-O226-O228</f>
        <v>0</v>
      </c>
      <c r="P230" s="34">
        <f t="shared" si="571"/>
        <v>0</v>
      </c>
      <c r="Q230" s="34">
        <f t="shared" si="571"/>
        <v>-6.6053944824516631</v>
      </c>
      <c r="R230" s="34">
        <f t="shared" si="571"/>
        <v>-8.0336262451368832</v>
      </c>
      <c r="S230" s="34">
        <f t="shared" si="571"/>
        <v>-13.513606512454295</v>
      </c>
      <c r="T230" s="34">
        <f t="shared" si="571"/>
        <v>-20.88610208025915</v>
      </c>
      <c r="U230" s="34">
        <f t="shared" si="571"/>
        <v>-22.931396907329244</v>
      </c>
      <c r="V230" s="34">
        <f t="shared" si="571"/>
        <v>-25.683134567707015</v>
      </c>
      <c r="W230" s="34">
        <f t="shared" si="571"/>
        <v>-40.847888236707036</v>
      </c>
      <c r="X230" s="34">
        <f t="shared" si="571"/>
        <v>-51.077398720777865</v>
      </c>
      <c r="Y230" s="34">
        <f t="shared" si="571"/>
        <v>-50.336196079904454</v>
      </c>
      <c r="Z230" s="34">
        <f t="shared" si="571"/>
        <v>-72.425824200704</v>
      </c>
      <c r="AA230" s="34">
        <f t="shared" si="571"/>
        <v>-101.88825121661336</v>
      </c>
      <c r="AB230" s="34">
        <f t="shared" si="571"/>
        <v>-110.15758435107469</v>
      </c>
      <c r="AC230" s="34">
        <f t="shared" si="571"/>
        <v>-121.37154035345401</v>
      </c>
      <c r="AD230" s="34">
        <f t="shared" si="571"/>
        <v>-150.50764808894945</v>
      </c>
      <c r="AE230" s="34">
        <f t="shared" si="571"/>
        <v>-138.23775483619301</v>
      </c>
      <c r="AF230" s="34">
        <f t="shared" si="571"/>
        <v>-112.43008105313427</v>
      </c>
      <c r="AG230" s="34">
        <f t="shared" si="571"/>
        <v>-112.00835925072431</v>
      </c>
      <c r="AH230" s="34">
        <f t="shared" si="571"/>
        <v>-126.46801519870189</v>
      </c>
      <c r="AI230" s="34">
        <f t="shared" si="571"/>
        <v>-124.94018182904526</v>
      </c>
      <c r="AJ230" s="34">
        <f t="shared" si="571"/>
        <v>-129.31288901786706</v>
      </c>
      <c r="AK230" s="34">
        <f t="shared" si="571"/>
        <v>-154.48244035046764</v>
      </c>
      <c r="AL230" s="34">
        <f t="shared" si="571"/>
        <v>-141.7814231054769</v>
      </c>
      <c r="AM230" s="34">
        <f t="shared" si="571"/>
        <v>-115.80712300803668</v>
      </c>
      <c r="AN230" s="34">
        <f t="shared" si="571"/>
        <v>-114.69605316692227</v>
      </c>
      <c r="AO230" s="34">
        <f t="shared" si="571"/>
        <v>-180.53824915946848</v>
      </c>
      <c r="AP230" s="34">
        <f t="shared" si="571"/>
        <v>-192.86960564222665</v>
      </c>
      <c r="AQ230" s="34">
        <f t="shared" si="571"/>
        <v>-201.65725427013712</v>
      </c>
      <c r="AR230" s="34">
        <f t="shared" si="571"/>
        <v>-234.33677228114755</v>
      </c>
      <c r="AS230" s="34">
        <f t="shared" si="571"/>
        <v>-204.6557521582246</v>
      </c>
      <c r="AT230" s="34">
        <f t="shared" si="571"/>
        <v>-162.70879817886171</v>
      </c>
      <c r="AU230" s="34">
        <f t="shared" si="571"/>
        <v>5.0005023716505992</v>
      </c>
      <c r="AV230" s="34">
        <f t="shared" si="571"/>
        <v>3.3835642632060314</v>
      </c>
      <c r="AW230" s="34">
        <f t="shared" si="571"/>
        <v>2.5924661430125537</v>
      </c>
      <c r="AX230" s="34">
        <f t="shared" si="571"/>
        <v>1.7556058410302475</v>
      </c>
      <c r="AY230" s="34">
        <f t="shared" si="571"/>
        <v>1.29787042088947</v>
      </c>
      <c r="AZ230" s="34">
        <f t="shared" si="571"/>
        <v>-7.0079965254818255</v>
      </c>
      <c r="BA230" s="34">
        <f t="shared" si="571"/>
        <v>-9.5823888984839396</v>
      </c>
      <c r="BB230" s="34">
        <f t="shared" si="571"/>
        <v>-17.186788137012922</v>
      </c>
      <c r="BC230" s="34">
        <f t="shared" si="571"/>
        <v>-26.474565966359521</v>
      </c>
      <c r="BD230" s="34">
        <f t="shared" si="571"/>
        <v>-29.469895361712855</v>
      </c>
      <c r="BE230" s="34">
        <f t="shared" si="571"/>
        <v>-33.792720541594036</v>
      </c>
      <c r="BF230" s="34">
        <f t="shared" si="571"/>
        <v>-52.174224101402515</v>
      </c>
      <c r="BG230" s="34">
        <f t="shared" si="571"/>
        <v>-63.972504580887183</v>
      </c>
      <c r="BH230" s="34">
        <f t="shared" si="571"/>
        <v>-62.621535563681533</v>
      </c>
      <c r="BI230" s="34">
        <f t="shared" si="571"/>
        <v>-89.372288239290327</v>
      </c>
      <c r="BJ230" s="34">
        <f t="shared" si="571"/>
        <v>-124.42002679806113</v>
      </c>
      <c r="BK230" s="34">
        <f t="shared" si="571"/>
        <v>-134.22002242794085</v>
      </c>
      <c r="BL230" s="34">
        <f t="shared" si="571"/>
        <v>-148.53644354939655</v>
      </c>
      <c r="BM230" s="34">
        <f t="shared" si="571"/>
        <v>-183.95582390666559</v>
      </c>
      <c r="BN230" s="34">
        <f t="shared" si="571"/>
        <v>-168.19384796714758</v>
      </c>
      <c r="BO230" s="34">
        <f t="shared" si="571"/>
        <v>-136.22241871157428</v>
      </c>
      <c r="BP230" s="34">
        <f t="shared" si="571"/>
        <v>-136.45908876306456</v>
      </c>
      <c r="BQ230" s="34">
        <f t="shared" si="571"/>
        <v>-154.06791858966324</v>
      </c>
      <c r="BR230" s="34">
        <f t="shared" si="571"/>
        <v>-152.63371961542447</v>
      </c>
      <c r="BS230" s="34">
        <f t="shared" si="571"/>
        <v>-159.3045675869848</v>
      </c>
      <c r="BT230" s="34">
        <f t="shared" si="571"/>
        <v>-190.18918608897047</v>
      </c>
      <c r="BU230" s="34">
        <f t="shared" si="571"/>
        <v>-173.01604536501449</v>
      </c>
      <c r="BV230" s="34">
        <f t="shared" si="571"/>
        <v>-140.12950866574275</v>
      </c>
      <c r="BW230" s="34">
        <f t="shared" si="571"/>
        <v>-46.390703388828214</v>
      </c>
      <c r="BX230" s="34">
        <f t="shared" si="571"/>
        <v>-126.18490178456508</v>
      </c>
      <c r="BY230" s="34">
        <f t="shared" si="571"/>
        <v>-141.13037880647903</v>
      </c>
      <c r="BZ230" s="34">
        <f t="shared" si="571"/>
        <v>-153.37291071656739</v>
      </c>
      <c r="CA230" s="34">
        <f t="shared" ref="CA230:EL230" si="572">CA224-CA226-CA228</f>
        <v>-193.95151725075536</v>
      </c>
      <c r="CB230" s="34">
        <f t="shared" si="572"/>
        <v>-157.8456066813068</v>
      </c>
      <c r="CC230" s="34">
        <f t="shared" si="572"/>
        <v>-106.94305915413982</v>
      </c>
      <c r="CD230" s="34">
        <f t="shared" si="572"/>
        <v>-28.830272696671823</v>
      </c>
      <c r="CE230" s="34">
        <f t="shared" si="572"/>
        <v>-0.29787623552858555</v>
      </c>
      <c r="CF230" s="34">
        <f t="shared" si="572"/>
        <v>13.061978626336256</v>
      </c>
      <c r="CG230" s="34">
        <f t="shared" si="572"/>
        <v>20.928106604670909</v>
      </c>
      <c r="CH230" s="34">
        <f t="shared" si="572"/>
        <v>21.781873965598493</v>
      </c>
      <c r="CI230" s="34">
        <f t="shared" si="572"/>
        <v>23.554375192545692</v>
      </c>
      <c r="CJ230" s="34">
        <f t="shared" si="572"/>
        <v>29.122685311235436</v>
      </c>
      <c r="CK230" s="34">
        <f t="shared" si="572"/>
        <v>27.544178536485717</v>
      </c>
      <c r="CL230" s="34">
        <f t="shared" si="572"/>
        <v>20.632153642211083</v>
      </c>
      <c r="CM230" s="34">
        <f t="shared" si="572"/>
        <v>17.633229972654494</v>
      </c>
      <c r="CN230" s="34">
        <f t="shared" si="572"/>
        <v>11.495021724901484</v>
      </c>
      <c r="CO230" s="34">
        <f t="shared" si="572"/>
        <v>0.62496505955280313</v>
      </c>
      <c r="CP230" s="34">
        <f t="shared" si="572"/>
        <v>-2.9179258077602936</v>
      </c>
      <c r="CQ230" s="34">
        <f t="shared" si="572"/>
        <v>-7.0190254955062441</v>
      </c>
      <c r="CR230" s="34">
        <f t="shared" si="572"/>
        <v>-13.26685566114265</v>
      </c>
      <c r="CS230" s="34">
        <f t="shared" si="572"/>
        <v>-22.152917076784266</v>
      </c>
      <c r="CT230" s="34">
        <f t="shared" si="572"/>
        <v>-28.167121661047311</v>
      </c>
      <c r="CU230" s="34">
        <f t="shared" si="572"/>
        <v>-33.002084673497684</v>
      </c>
      <c r="CV230" s="34">
        <f t="shared" si="572"/>
        <v>-40.968008017091122</v>
      </c>
      <c r="CW230" s="34">
        <f t="shared" si="572"/>
        <v>-43.866544095222991</v>
      </c>
      <c r="CX230" s="34">
        <f t="shared" si="572"/>
        <v>-45.624113373645976</v>
      </c>
      <c r="CY230" s="34">
        <f t="shared" si="572"/>
        <v>-50.263931811812625</v>
      </c>
      <c r="CZ230" s="34">
        <f t="shared" si="572"/>
        <v>-59.340906339082366</v>
      </c>
      <c r="DA230" s="34">
        <f t="shared" si="572"/>
        <v>-65.322330791745983</v>
      </c>
      <c r="DB230" s="34">
        <f t="shared" si="572"/>
        <v>103.22891890912837</v>
      </c>
      <c r="DC230" s="34">
        <f t="shared" si="572"/>
        <v>95.640811610901252</v>
      </c>
      <c r="DD230" s="34">
        <f t="shared" si="572"/>
        <v>93.596853170556372</v>
      </c>
      <c r="DE230" s="34">
        <f t="shared" si="572"/>
        <v>94.03074924219375</v>
      </c>
      <c r="DF230" s="34">
        <f t="shared" si="572"/>
        <v>132.04068175760014</v>
      </c>
      <c r="DG230" s="34">
        <f t="shared" si="572"/>
        <v>136.95970806435139</v>
      </c>
      <c r="DH230" s="34">
        <f t="shared" si="572"/>
        <v>140.93703635049337</v>
      </c>
      <c r="DI230" s="34">
        <f t="shared" si="572"/>
        <v>145.73122671618259</v>
      </c>
      <c r="DJ230" s="34">
        <f t="shared" si="572"/>
        <v>149.69463028085005</v>
      </c>
      <c r="DK230" s="34">
        <f t="shared" si="572"/>
        <v>152.24844454801362</v>
      </c>
      <c r="DL230" s="34">
        <f t="shared" si="572"/>
        <v>155.20171482591289</v>
      </c>
      <c r="DM230" s="34">
        <f t="shared" si="572"/>
        <v>158.10789862615979</v>
      </c>
      <c r="DN230" s="34">
        <f t="shared" si="572"/>
        <v>159.52968038371961</v>
      </c>
      <c r="DO230" s="34">
        <f t="shared" si="572"/>
        <v>160.10834080281509</v>
      </c>
      <c r="DP230" s="34">
        <f t="shared" si="572"/>
        <v>160.20677640382732</v>
      </c>
      <c r="DQ230" s="34">
        <f t="shared" si="572"/>
        <v>158.39042356591995</v>
      </c>
      <c r="DR230" s="34">
        <f t="shared" si="572"/>
        <v>155.00670048631167</v>
      </c>
      <c r="DS230" s="34">
        <f t="shared" si="572"/>
        <v>151.81117485249155</v>
      </c>
      <c r="DT230" s="34">
        <f t="shared" si="572"/>
        <v>149.45572796704732</v>
      </c>
      <c r="DU230" s="34">
        <f t="shared" si="572"/>
        <v>148.50241059896979</v>
      </c>
      <c r="DV230" s="34">
        <f t="shared" si="572"/>
        <v>149.5015117589127</v>
      </c>
      <c r="DW230" s="34">
        <f t="shared" si="572"/>
        <v>152.16327357049533</v>
      </c>
      <c r="DX230" s="34">
        <f t="shared" si="572"/>
        <v>155.15523629914779</v>
      </c>
      <c r="DY230" s="34">
        <f t="shared" si="572"/>
        <v>157.81101451149323</v>
      </c>
      <c r="DZ230" s="34">
        <f t="shared" si="572"/>
        <v>160.00863727934171</v>
      </c>
      <c r="EA230" s="34">
        <f t="shared" si="572"/>
        <v>161.57304661708716</v>
      </c>
      <c r="EB230" s="34">
        <f t="shared" si="572"/>
        <v>161.94610972070376</v>
      </c>
      <c r="EC230" s="34">
        <f t="shared" si="572"/>
        <v>161.6511164776829</v>
      </c>
      <c r="ED230" s="34">
        <f t="shared" si="572"/>
        <v>160.61616077847222</v>
      </c>
      <c r="EE230" s="34">
        <f t="shared" si="572"/>
        <v>158.80069549167595</v>
      </c>
      <c r="EF230" s="34">
        <f t="shared" si="572"/>
        <v>64.576225939891259</v>
      </c>
      <c r="EG230" s="34">
        <f t="shared" si="572"/>
        <v>62.187890194539172</v>
      </c>
      <c r="EH230" s="34">
        <f t="shared" si="572"/>
        <v>59.472398244003593</v>
      </c>
      <c r="EI230" s="34">
        <f t="shared" si="572"/>
        <v>56.725853987527472</v>
      </c>
      <c r="EJ230" s="34">
        <f t="shared" si="572"/>
        <v>54.55469235776507</v>
      </c>
      <c r="EK230" s="34">
        <f t="shared" si="572"/>
        <v>192.21119510172667</v>
      </c>
      <c r="EL230" s="34">
        <f t="shared" si="572"/>
        <v>192.24673075470858</v>
      </c>
      <c r="EM230" s="34">
        <f t="shared" ref="EM230:GX230" si="573">EM224-EM226-EM228</f>
        <v>192.36052615363201</v>
      </c>
      <c r="EN230" s="34">
        <f t="shared" si="573"/>
        <v>192.56403780565876</v>
      </c>
      <c r="EO230" s="34">
        <f t="shared" si="573"/>
        <v>192.74165726586651</v>
      </c>
      <c r="EP230" s="34">
        <f t="shared" si="573"/>
        <v>-35.113710602804915</v>
      </c>
      <c r="EQ230" s="34">
        <f t="shared" si="573"/>
        <v>-37.004631767201154</v>
      </c>
      <c r="ER230" s="34">
        <f t="shared" si="573"/>
        <v>-39.226570868415806</v>
      </c>
      <c r="ES230" s="34">
        <f t="shared" si="573"/>
        <v>-42.057254897360359</v>
      </c>
      <c r="ET230" s="34">
        <f t="shared" si="573"/>
        <v>-45.018153972716647</v>
      </c>
      <c r="EU230" s="34">
        <f t="shared" si="573"/>
        <v>-48.198561617669085</v>
      </c>
      <c r="EV230" s="34">
        <f t="shared" si="573"/>
        <v>-51.100837823003687</v>
      </c>
      <c r="EW230" s="34">
        <f t="shared" si="573"/>
        <v>-53.421880654358851</v>
      </c>
      <c r="EX230" s="34">
        <f t="shared" si="573"/>
        <v>-55.579020282757419</v>
      </c>
      <c r="EY230" s="34">
        <f t="shared" si="573"/>
        <v>-57.625803595045674</v>
      </c>
      <c r="EZ230" s="34">
        <f t="shared" si="573"/>
        <v>-59.385043906683904</v>
      </c>
      <c r="FA230" s="34">
        <f t="shared" si="573"/>
        <v>-61.008229592783735</v>
      </c>
      <c r="FB230" s="34">
        <f t="shared" si="573"/>
        <v>-61.643394318433096</v>
      </c>
      <c r="FC230" s="34">
        <f t="shared" si="573"/>
        <v>-61.04173711434013</v>
      </c>
      <c r="FD230" s="34">
        <f t="shared" si="573"/>
        <v>-59.459101462323616</v>
      </c>
      <c r="FE230" s="34">
        <f t="shared" si="573"/>
        <v>-56.973531734111454</v>
      </c>
      <c r="FF230" s="34">
        <f t="shared" si="573"/>
        <v>-53.832753360527754</v>
      </c>
      <c r="FG230" s="34">
        <f t="shared" si="573"/>
        <v>-50.877129602934637</v>
      </c>
      <c r="FH230" s="34">
        <f t="shared" si="573"/>
        <v>-47.941417035001685</v>
      </c>
      <c r="FI230" s="34">
        <f t="shared" si="573"/>
        <v>-45.323492928359329</v>
      </c>
      <c r="FJ230" s="34">
        <f t="shared" si="573"/>
        <v>-42.73967774870664</v>
      </c>
      <c r="FK230" s="34">
        <f t="shared" si="573"/>
        <v>154.89997912632816</v>
      </c>
      <c r="FL230" s="34">
        <f t="shared" si="573"/>
        <v>159.63721235118311</v>
      </c>
      <c r="FM230" s="34">
        <f t="shared" si="573"/>
        <v>164.14140169339746</v>
      </c>
      <c r="FN230" s="34">
        <f t="shared" si="573"/>
        <v>167.71522384842896</v>
      </c>
      <c r="FO230" s="34">
        <f t="shared" si="573"/>
        <v>170.89914696318101</v>
      </c>
      <c r="FP230" s="34">
        <f t="shared" si="573"/>
        <v>174.3924547166713</v>
      </c>
      <c r="FQ230" s="34">
        <f t="shared" si="573"/>
        <v>178.06490836971071</v>
      </c>
      <c r="FR230" s="34">
        <f t="shared" si="573"/>
        <v>182.19579557555852</v>
      </c>
      <c r="FS230" s="34">
        <f t="shared" si="573"/>
        <v>187.20327488509531</v>
      </c>
      <c r="FT230" s="34">
        <f t="shared" si="573"/>
        <v>54.184997244497659</v>
      </c>
      <c r="FU230" s="34">
        <f t="shared" si="573"/>
        <v>58.605198560912832</v>
      </c>
      <c r="FV230" s="34">
        <f t="shared" si="573"/>
        <v>63.220703041072781</v>
      </c>
      <c r="FW230" s="34">
        <f t="shared" si="573"/>
        <v>69.769313361782409</v>
      </c>
      <c r="FX230" s="34">
        <f t="shared" si="573"/>
        <v>76.598493371690267</v>
      </c>
      <c r="FY230" s="34">
        <f t="shared" si="573"/>
        <v>83.692783941430406</v>
      </c>
      <c r="FZ230" s="34">
        <f t="shared" si="573"/>
        <v>91.576361331160072</v>
      </c>
      <c r="GA230" s="34">
        <f t="shared" si="573"/>
        <v>98.215243053733914</v>
      </c>
      <c r="GB230" s="34">
        <f t="shared" si="573"/>
        <v>103.37057070260749</v>
      </c>
      <c r="GC230" s="34">
        <f t="shared" si="573"/>
        <v>108.09960228370396</v>
      </c>
      <c r="GD230" s="34">
        <f t="shared" si="573"/>
        <v>110.75296954183443</v>
      </c>
      <c r="GE230" s="34">
        <f t="shared" si="573"/>
        <v>112.68051767576802</v>
      </c>
      <c r="GF230" s="34">
        <f t="shared" si="573"/>
        <v>114.00083401189974</v>
      </c>
      <c r="GG230" s="34">
        <f t="shared" si="573"/>
        <v>115.47991718771351</v>
      </c>
      <c r="GH230" s="34">
        <f t="shared" si="573"/>
        <v>117.21892324225266</v>
      </c>
      <c r="GI230" s="34">
        <f t="shared" si="573"/>
        <v>118.86102765448739</v>
      </c>
      <c r="GJ230" s="34">
        <f t="shared" si="573"/>
        <v>119.47000262666167</v>
      </c>
      <c r="GK230" s="34">
        <f t="shared" si="573"/>
        <v>118.99050337285902</v>
      </c>
      <c r="GL230" s="34">
        <f t="shared" si="573"/>
        <v>118.41427994300545</v>
      </c>
      <c r="GM230" s="34">
        <f t="shared" si="573"/>
        <v>115.98981903130098</v>
      </c>
      <c r="GN230" s="34">
        <f t="shared" si="573"/>
        <v>110.7346375241965</v>
      </c>
      <c r="GO230" s="34">
        <f t="shared" si="573"/>
        <v>9.3592273767739727</v>
      </c>
      <c r="GP230" s="34">
        <f t="shared" si="573"/>
        <v>3.4132095432253422</v>
      </c>
      <c r="GQ230" s="34">
        <f t="shared" si="573"/>
        <v>-4.6596136110289166</v>
      </c>
      <c r="GR230" s="34">
        <f t="shared" si="573"/>
        <v>-12.23437891072491</v>
      </c>
      <c r="GS230" s="34">
        <f t="shared" si="573"/>
        <v>-18.470166938794819</v>
      </c>
      <c r="GT230" s="34">
        <f t="shared" si="573"/>
        <v>-24.908793367842584</v>
      </c>
      <c r="GU230" s="34">
        <f t="shared" si="573"/>
        <v>-32.209429662123092</v>
      </c>
      <c r="GV230" s="34">
        <f t="shared" si="573"/>
        <v>-39.692307256216054</v>
      </c>
      <c r="GW230" s="34">
        <f t="shared" si="573"/>
        <v>-48.256704759569004</v>
      </c>
      <c r="GX230" s="34">
        <f t="shared" si="573"/>
        <v>-58.741552663850626</v>
      </c>
      <c r="GY230" s="34">
        <f t="shared" ref="GY230:JJ230" si="574">GY224-GY226-GY228</f>
        <v>223.7055530318024</v>
      </c>
      <c r="GZ230" s="34">
        <f t="shared" si="574"/>
        <v>218.2195126533735</v>
      </c>
      <c r="HA230" s="34">
        <f t="shared" si="574"/>
        <v>213.02017634024162</v>
      </c>
      <c r="HB230" s="34">
        <f t="shared" si="574"/>
        <v>204.2207113549299</v>
      </c>
      <c r="HC230" s="34">
        <f t="shared" si="574"/>
        <v>195.09299339066393</v>
      </c>
      <c r="HD230" s="34">
        <f t="shared" si="574"/>
        <v>185.35692579419023</v>
      </c>
      <c r="HE230" s="34">
        <f t="shared" si="574"/>
        <v>173.85473017245536</v>
      </c>
      <c r="HF230" s="34">
        <f t="shared" si="574"/>
        <v>164.147305394559</v>
      </c>
      <c r="HG230" s="34">
        <f t="shared" si="574"/>
        <v>156.83064877929849</v>
      </c>
      <c r="HH230" s="34">
        <f t="shared" si="574"/>
        <v>150.31312994393278</v>
      </c>
      <c r="HI230" s="34">
        <f t="shared" si="574"/>
        <v>146.91359981194481</v>
      </c>
      <c r="HJ230" s="34">
        <f t="shared" si="574"/>
        <v>145.14003671449916</v>
      </c>
      <c r="HK230" s="34">
        <f t="shared" si="574"/>
        <v>143.28768120352521</v>
      </c>
      <c r="HL230" s="34">
        <f t="shared" si="574"/>
        <v>142.55078779759154</v>
      </c>
      <c r="HM230" s="34">
        <f t="shared" si="574"/>
        <v>143.52984688726571</v>
      </c>
      <c r="HN230" s="34">
        <f t="shared" si="574"/>
        <v>144.8273462103183</v>
      </c>
      <c r="HO230" s="34">
        <f t="shared" si="574"/>
        <v>146.9300054151245</v>
      </c>
      <c r="HP230" s="34">
        <f t="shared" si="574"/>
        <v>150.74322749019075</v>
      </c>
      <c r="HQ230" s="34">
        <f t="shared" si="574"/>
        <v>153.39700345328905</v>
      </c>
      <c r="HR230" s="34">
        <f t="shared" si="574"/>
        <v>154.21240715758339</v>
      </c>
      <c r="HS230" s="34">
        <f t="shared" si="574"/>
        <v>154.38362391594285</v>
      </c>
      <c r="HT230" s="34">
        <f t="shared" si="574"/>
        <v>229.18408559636211</v>
      </c>
      <c r="HU230" s="34">
        <f t="shared" si="574"/>
        <v>229.64633593113712</v>
      </c>
      <c r="HV230" s="34">
        <f t="shared" si="574"/>
        <v>230.80239062855162</v>
      </c>
      <c r="HW230" s="34">
        <f t="shared" si="574"/>
        <v>234.2729238265583</v>
      </c>
      <c r="HX230" s="34">
        <f t="shared" si="574"/>
        <v>-49.369936156789237</v>
      </c>
      <c r="HY230" s="34">
        <f t="shared" si="574"/>
        <v>-45.590748521662945</v>
      </c>
      <c r="HZ230" s="34">
        <f t="shared" si="574"/>
        <v>-41.149327064689928</v>
      </c>
      <c r="IA230" s="34">
        <f t="shared" si="574"/>
        <v>-32.148412390560473</v>
      </c>
      <c r="IB230" s="34">
        <f t="shared" si="574"/>
        <v>-23.62666799019738</v>
      </c>
      <c r="IC230" s="34">
        <f t="shared" si="574"/>
        <v>129.05045455965146</v>
      </c>
      <c r="ID230" s="34">
        <f t="shared" si="574"/>
        <v>140.24171235441733</v>
      </c>
      <c r="IE230" s="34">
        <f t="shared" si="574"/>
        <v>148.95095298093509</v>
      </c>
      <c r="IF230" s="34">
        <f t="shared" si="574"/>
        <v>152.17248532261084</v>
      </c>
      <c r="IG230" s="34">
        <f t="shared" si="574"/>
        <v>154.86957731186993</v>
      </c>
      <c r="IH230" s="34">
        <f t="shared" si="574"/>
        <v>153.82056444506642</v>
      </c>
      <c r="II230" s="34">
        <f t="shared" si="574"/>
        <v>149.27267641937263</v>
      </c>
      <c r="IJ230" s="34">
        <f t="shared" si="574"/>
        <v>144.57664562466491</v>
      </c>
      <c r="IK230" s="34">
        <f t="shared" si="574"/>
        <v>144.05130336563084</v>
      </c>
      <c r="IL230" s="34">
        <f t="shared" si="574"/>
        <v>144.08313701543923</v>
      </c>
      <c r="IM230" s="34">
        <f t="shared" si="574"/>
        <v>145.38896168622588</v>
      </c>
      <c r="IN230" s="34">
        <f t="shared" si="574"/>
        <v>148.22770479150043</v>
      </c>
      <c r="IO230" s="34">
        <f t="shared" si="574"/>
        <v>150.45048398570842</v>
      </c>
      <c r="IP230" s="34">
        <f t="shared" si="574"/>
        <v>150.97387186097313</v>
      </c>
      <c r="IQ230" s="34">
        <f t="shared" si="574"/>
        <v>150.61892830476592</v>
      </c>
      <c r="IR230" s="34">
        <f t="shared" si="574"/>
        <v>148.10754119561054</v>
      </c>
      <c r="IS230" s="34">
        <f t="shared" si="574"/>
        <v>144.1380609117783</v>
      </c>
      <c r="IT230" s="34">
        <f t="shared" si="574"/>
        <v>139.28411808387955</v>
      </c>
      <c r="IU230" s="34">
        <f t="shared" si="574"/>
        <v>133.00221216019844</v>
      </c>
      <c r="IV230" s="34">
        <f t="shared" si="574"/>
        <v>126.45974599915739</v>
      </c>
      <c r="IW230" s="34">
        <f t="shared" si="574"/>
        <v>120.4115016516826</v>
      </c>
      <c r="IX230" s="34">
        <f t="shared" si="574"/>
        <v>114.51469932417464</v>
      </c>
      <c r="IY230" s="34">
        <f t="shared" si="574"/>
        <v>-273.36547325754361</v>
      </c>
      <c r="IZ230" s="34">
        <f t="shared" si="574"/>
        <v>-275.75611349760874</v>
      </c>
      <c r="JA230" s="34">
        <f t="shared" si="574"/>
        <v>-276.38589694439906</v>
      </c>
      <c r="JB230" s="34">
        <f t="shared" si="574"/>
        <v>-276.39802728928106</v>
      </c>
      <c r="JC230" s="34">
        <f t="shared" si="574"/>
        <v>-166.33102622329932</v>
      </c>
      <c r="JD230" s="34">
        <f t="shared" si="574"/>
        <v>-166.26706303732843</v>
      </c>
      <c r="JE230" s="34">
        <f t="shared" si="574"/>
        <v>-166.48571031915415</v>
      </c>
      <c r="JF230" s="34">
        <f t="shared" si="574"/>
        <v>-167.16718284393829</v>
      </c>
      <c r="JG230" s="34">
        <f t="shared" si="574"/>
        <v>-167.29040342760737</v>
      </c>
      <c r="JH230" s="34">
        <f t="shared" si="574"/>
        <v>-166.44531858875581</v>
      </c>
      <c r="JI230" s="34">
        <f t="shared" si="574"/>
        <v>-165.1823836386782</v>
      </c>
      <c r="JJ230" s="34">
        <f t="shared" si="574"/>
        <v>-165.20949101167119</v>
      </c>
      <c r="JK230" s="34">
        <f t="shared" ref="JK230:LV230" si="575">JK224-JK226-JK228</f>
        <v>-165.32071632004755</v>
      </c>
      <c r="JL230" s="34">
        <f t="shared" si="575"/>
        <v>-165.74192156962158</v>
      </c>
      <c r="JM230" s="34">
        <f t="shared" si="575"/>
        <v>-167.14567057009128</v>
      </c>
      <c r="JN230" s="34">
        <f t="shared" si="575"/>
        <v>-167.95715835829128</v>
      </c>
      <c r="JO230" s="34">
        <f t="shared" si="575"/>
        <v>-167.2936616758619</v>
      </c>
      <c r="JP230" s="34">
        <f t="shared" si="575"/>
        <v>-166.2874926298116</v>
      </c>
      <c r="JQ230" s="34">
        <f t="shared" si="575"/>
        <v>-164.48369650180996</v>
      </c>
      <c r="JR230" s="34">
        <f t="shared" si="575"/>
        <v>-162.11227283500372</v>
      </c>
      <c r="JS230" s="34">
        <f t="shared" si="575"/>
        <v>-159.90094160744687</v>
      </c>
      <c r="JT230" s="34">
        <f t="shared" si="575"/>
        <v>-158.21309856572466</v>
      </c>
      <c r="JU230" s="34">
        <f t="shared" si="575"/>
        <v>-156.58742186641618</v>
      </c>
      <c r="JV230" s="34">
        <f t="shared" si="575"/>
        <v>-155.39312644684546</v>
      </c>
      <c r="JW230" s="34">
        <f t="shared" si="575"/>
        <v>-154.52206186546078</v>
      </c>
      <c r="JX230" s="34">
        <f t="shared" si="575"/>
        <v>-153.95448856707867</v>
      </c>
      <c r="JY230" s="34">
        <f t="shared" si="575"/>
        <v>-153.54243650201875</v>
      </c>
      <c r="JZ230" s="34">
        <f t="shared" si="575"/>
        <v>-153.28795270922919</v>
      </c>
      <c r="KA230" s="34">
        <f t="shared" si="575"/>
        <v>-152.88070037422156</v>
      </c>
      <c r="KB230" s="34">
        <f t="shared" si="575"/>
        <v>84.304149640061397</v>
      </c>
      <c r="KC230" s="34">
        <f t="shared" si="575"/>
        <v>130.95004829996611</v>
      </c>
      <c r="KD230" s="34">
        <f t="shared" si="575"/>
        <v>135.92304332220081</v>
      </c>
      <c r="KE230" s="34">
        <f t="shared" si="575"/>
        <v>140.83756470527152</v>
      </c>
      <c r="KF230" s="34">
        <f t="shared" si="575"/>
        <v>146.63995391967839</v>
      </c>
      <c r="KG230" s="34">
        <f t="shared" si="575"/>
        <v>151.50074153408011</v>
      </c>
      <c r="KH230" s="34">
        <f t="shared" si="575"/>
        <v>139.00974703426058</v>
      </c>
      <c r="KI230" s="34">
        <f t="shared" si="575"/>
        <v>142.44534549002304</v>
      </c>
      <c r="KJ230" s="34">
        <f t="shared" si="575"/>
        <v>149.10154490970871</v>
      </c>
      <c r="KK230" s="34">
        <f t="shared" si="575"/>
        <v>156.6274295575854</v>
      </c>
      <c r="KL230" s="34">
        <f t="shared" si="575"/>
        <v>164.31279047447248</v>
      </c>
      <c r="KM230" s="34">
        <f t="shared" si="575"/>
        <v>173.31214057380552</v>
      </c>
      <c r="KN230" s="34">
        <f t="shared" si="575"/>
        <v>180.87265145607608</v>
      </c>
      <c r="KO230" s="34">
        <f t="shared" si="575"/>
        <v>187.15257847531558</v>
      </c>
      <c r="KP230" s="34">
        <f t="shared" si="575"/>
        <v>192.92666577162188</v>
      </c>
      <c r="KQ230" s="34">
        <f t="shared" si="575"/>
        <v>197.39978413339543</v>
      </c>
      <c r="KR230" s="34">
        <f t="shared" si="575"/>
        <v>201.3829308629459</v>
      </c>
      <c r="KS230" s="34">
        <f t="shared" si="575"/>
        <v>204.35143379345573</v>
      </c>
      <c r="KT230" s="34">
        <f t="shared" si="575"/>
        <v>206.9911709072648</v>
      </c>
      <c r="KU230" s="34">
        <f t="shared" si="575"/>
        <v>210.00101077803654</v>
      </c>
      <c r="KV230" s="34">
        <f t="shared" si="575"/>
        <v>211.71817226967337</v>
      </c>
      <c r="KW230" s="34">
        <f t="shared" si="575"/>
        <v>212.6527367127083</v>
      </c>
      <c r="KX230" s="34">
        <f t="shared" si="575"/>
        <v>214.76861710300244</v>
      </c>
      <c r="KY230" s="34">
        <f t="shared" si="575"/>
        <v>216.77501355705289</v>
      </c>
      <c r="KZ230" s="34">
        <f t="shared" si="575"/>
        <v>217.42128873533039</v>
      </c>
      <c r="LA230" s="34">
        <f t="shared" si="575"/>
        <v>218.40585674288164</v>
      </c>
      <c r="LB230" s="34">
        <f t="shared" si="575"/>
        <v>219.82679879197769</v>
      </c>
      <c r="LC230" s="34">
        <f t="shared" si="575"/>
        <v>218.82637451758328</v>
      </c>
      <c r="LD230" s="34">
        <f t="shared" si="575"/>
        <v>217.65537307582792</v>
      </c>
      <c r="LE230" s="34">
        <f t="shared" si="575"/>
        <v>218.09360979774465</v>
      </c>
      <c r="LF230" s="34">
        <f t="shared" si="575"/>
        <v>219.025543561874</v>
      </c>
      <c r="LG230" s="34">
        <f t="shared" si="575"/>
        <v>261.73799562434482</v>
      </c>
      <c r="LH230" s="34">
        <f t="shared" si="575"/>
        <v>262.48809492293987</v>
      </c>
      <c r="LI230" s="34">
        <f t="shared" si="575"/>
        <v>263.7315751032163</v>
      </c>
      <c r="LJ230" s="34">
        <f t="shared" si="575"/>
        <v>262.87149187588102</v>
      </c>
      <c r="LK230" s="34">
        <f t="shared" si="575"/>
        <v>262.29733900935599</v>
      </c>
      <c r="LL230" s="34">
        <f t="shared" si="575"/>
        <v>362.73353815305188</v>
      </c>
      <c r="LM230" s="34">
        <f t="shared" si="575"/>
        <v>369.39765778877796</v>
      </c>
      <c r="LN230" s="34">
        <f t="shared" si="575"/>
        <v>372.26031062940183</v>
      </c>
      <c r="LO230" s="34">
        <f t="shared" si="575"/>
        <v>374.93362825607016</v>
      </c>
      <c r="LP230" s="34">
        <f t="shared" si="575"/>
        <v>378.46702578050747</v>
      </c>
      <c r="LQ230" s="34">
        <f t="shared" si="575"/>
        <v>377.87392799015907</v>
      </c>
      <c r="LR230" s="34">
        <f t="shared" si="575"/>
        <v>376.99678955725426</v>
      </c>
      <c r="LS230" s="34">
        <f t="shared" si="575"/>
        <v>378.14210687311964</v>
      </c>
      <c r="LT230" s="34">
        <f t="shared" si="575"/>
        <v>377.56488462334573</v>
      </c>
      <c r="LU230" s="34">
        <f t="shared" si="575"/>
        <v>106.70738881496904</v>
      </c>
      <c r="LV230" s="34">
        <f t="shared" si="575"/>
        <v>104.12442367486946</v>
      </c>
      <c r="LW230" s="34">
        <f t="shared" ref="LW230:NO230" si="576">LW224-LW226-LW228</f>
        <v>102.01613044213774</v>
      </c>
      <c r="LX230" s="34">
        <f t="shared" si="576"/>
        <v>99.610746453705431</v>
      </c>
      <c r="LY230" s="34">
        <f t="shared" si="576"/>
        <v>95.62720001076066</v>
      </c>
      <c r="LZ230" s="34">
        <f t="shared" si="576"/>
        <v>92.804219931175865</v>
      </c>
      <c r="MA230" s="34">
        <f t="shared" si="576"/>
        <v>91.686483689732469</v>
      </c>
      <c r="MB230" s="34">
        <f t="shared" si="576"/>
        <v>90.285265805762862</v>
      </c>
      <c r="MC230" s="34">
        <f t="shared" si="576"/>
        <v>85.008106235536857</v>
      </c>
      <c r="MD230" s="34">
        <f t="shared" si="576"/>
        <v>78.466969216114478</v>
      </c>
      <c r="ME230" s="34">
        <f t="shared" si="576"/>
        <v>70.534735674918551</v>
      </c>
      <c r="MF230" s="34">
        <f t="shared" si="576"/>
        <v>60.68975754948913</v>
      </c>
      <c r="MG230" s="34">
        <f t="shared" si="576"/>
        <v>51.957208181182359</v>
      </c>
      <c r="MH230" s="34">
        <f t="shared" si="576"/>
        <v>45.591977508814111</v>
      </c>
      <c r="MI230" s="34">
        <f t="shared" si="576"/>
        <v>40.376796299843079</v>
      </c>
      <c r="MJ230" s="34">
        <f t="shared" si="576"/>
        <v>36.960005905607581</v>
      </c>
      <c r="MK230" s="34">
        <f t="shared" si="576"/>
        <v>34.317763283241995</v>
      </c>
      <c r="ML230" s="34">
        <f t="shared" si="576"/>
        <v>32.292458855429103</v>
      </c>
      <c r="MM230" s="34">
        <f t="shared" si="576"/>
        <v>30.330437514288867</v>
      </c>
      <c r="MN230" s="34">
        <f t="shared" si="576"/>
        <v>27.616894488522462</v>
      </c>
      <c r="MO230" s="34">
        <f t="shared" si="576"/>
        <v>26.229854307602714</v>
      </c>
      <c r="MP230" s="34">
        <f t="shared" si="576"/>
        <v>25.782696216667933</v>
      </c>
      <c r="MQ230" s="34">
        <f t="shared" si="576"/>
        <v>23.600952723931947</v>
      </c>
      <c r="MR230" s="34">
        <f t="shared" si="576"/>
        <v>20.11806417062634</v>
      </c>
      <c r="MS230" s="34">
        <f t="shared" si="576"/>
        <v>17.300564096145131</v>
      </c>
      <c r="MT230" s="34">
        <f t="shared" si="576"/>
        <v>13.842608419951423</v>
      </c>
      <c r="MU230" s="34">
        <f t="shared" si="576"/>
        <v>9.149652885878572</v>
      </c>
      <c r="MV230" s="34">
        <f t="shared" si="576"/>
        <v>7.3299819780468329</v>
      </c>
      <c r="MW230" s="34">
        <f t="shared" si="576"/>
        <v>6.8920941129314031</v>
      </c>
      <c r="MX230" s="34">
        <f t="shared" si="576"/>
        <v>4.3565735628923683</v>
      </c>
      <c r="MY230" s="34">
        <f t="shared" si="576"/>
        <v>1.432754658168701</v>
      </c>
      <c r="MZ230" s="34">
        <f t="shared" si="576"/>
        <v>99.360541997772287</v>
      </c>
      <c r="NA230" s="34">
        <f t="shared" si="576"/>
        <v>97.730947853591218</v>
      </c>
      <c r="NB230" s="34">
        <f t="shared" si="576"/>
        <v>95.379810926946021</v>
      </c>
      <c r="NC230" s="34">
        <f>NC224-NC226-NC228</f>
        <v>94.867266529429841</v>
      </c>
      <c r="ND230" s="34">
        <f t="shared" si="576"/>
        <v>94.645011647436647</v>
      </c>
      <c r="NE230" s="34">
        <f t="shared" si="576"/>
        <v>92.732044901778266</v>
      </c>
      <c r="NF230" s="34">
        <f t="shared" si="576"/>
        <v>87.813324312497897</v>
      </c>
      <c r="NG230" s="34">
        <f t="shared" si="576"/>
        <v>85.609079742896398</v>
      </c>
      <c r="NH230" s="34">
        <f t="shared" si="576"/>
        <v>83.492455225074977</v>
      </c>
      <c r="NI230" s="34">
        <f t="shared" si="576"/>
        <v>80.614874179235869</v>
      </c>
      <c r="NJ230" s="34">
        <f t="shared" si="576"/>
        <v>80.89829219723606</v>
      </c>
      <c r="NK230" s="34">
        <f t="shared" si="576"/>
        <v>81.427134520880273</v>
      </c>
      <c r="NL230" s="34">
        <f t="shared" si="576"/>
        <v>80.448858826491659</v>
      </c>
      <c r="NM230" s="34">
        <f t="shared" si="576"/>
        <v>80.658704285912805</v>
      </c>
      <c r="NN230" s="34">
        <f t="shared" si="576"/>
        <v>79.736826102113952</v>
      </c>
      <c r="NO230" s="35">
        <f t="shared" si="576"/>
        <v>562.06501447074993</v>
      </c>
      <c r="NP230" s="8"/>
      <c r="NQ230" s="8"/>
    </row>
    <row r="231" spans="1:38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</row>
    <row r="232" spans="1:381" s="10" customFormat="1" x14ac:dyDescent="0.2">
      <c r="A232" s="8"/>
      <c r="B232" s="8"/>
      <c r="C232" s="8" t="str">
        <f>OFMOR_FFF_0!C232</f>
        <v>CF</v>
      </c>
      <c r="D232" s="8"/>
      <c r="E232" s="8" t="str">
        <f>OFMOR_FFF_0!E232</f>
        <v>Финансовый поток накопительным итогом, на конец дня</v>
      </c>
      <c r="F232" s="8"/>
      <c r="G232" s="8" t="str">
        <f>OFMOR_FFF_0!G232</f>
        <v>тыс.руб.</v>
      </c>
      <c r="H232" s="8"/>
      <c r="I232" s="8"/>
      <c r="J232" s="8"/>
      <c r="K232" s="9"/>
      <c r="L232" s="8"/>
      <c r="M232" s="8"/>
      <c r="N232" s="33">
        <f>N230</f>
        <v>0</v>
      </c>
      <c r="O232" s="34">
        <f>N232+O230</f>
        <v>0</v>
      </c>
      <c r="P232" s="34">
        <f t="shared" ref="P232:CA232" si="577">O232+P230</f>
        <v>0</v>
      </c>
      <c r="Q232" s="34">
        <f>P232+Q230</f>
        <v>-6.6053944824516631</v>
      </c>
      <c r="R232" s="34">
        <f t="shared" si="577"/>
        <v>-14.639020727588546</v>
      </c>
      <c r="S232" s="34">
        <f t="shared" si="577"/>
        <v>-28.15262724004284</v>
      </c>
      <c r="T232" s="34">
        <f t="shared" si="577"/>
        <v>-49.038729320301989</v>
      </c>
      <c r="U232" s="34">
        <f t="shared" si="577"/>
        <v>-71.970126227631226</v>
      </c>
      <c r="V232" s="34">
        <f t="shared" si="577"/>
        <v>-97.653260795338241</v>
      </c>
      <c r="W232" s="34">
        <f t="shared" si="577"/>
        <v>-138.50114903204528</v>
      </c>
      <c r="X232" s="34">
        <f t="shared" si="577"/>
        <v>-189.57854775282314</v>
      </c>
      <c r="Y232" s="34">
        <f t="shared" si="577"/>
        <v>-239.91474383272759</v>
      </c>
      <c r="Z232" s="34">
        <f t="shared" si="577"/>
        <v>-312.34056803343162</v>
      </c>
      <c r="AA232" s="34">
        <f t="shared" si="577"/>
        <v>-414.22881925004498</v>
      </c>
      <c r="AB232" s="34">
        <f t="shared" si="577"/>
        <v>-524.3864036011197</v>
      </c>
      <c r="AC232" s="34">
        <f t="shared" si="577"/>
        <v>-645.75794395457365</v>
      </c>
      <c r="AD232" s="34">
        <f t="shared" si="577"/>
        <v>-796.26559204352316</v>
      </c>
      <c r="AE232" s="34">
        <f t="shared" si="577"/>
        <v>-934.50334687971622</v>
      </c>
      <c r="AF232" s="34">
        <f t="shared" si="577"/>
        <v>-1046.9334279328505</v>
      </c>
      <c r="AG232" s="34">
        <f t="shared" si="577"/>
        <v>-1158.9417871835749</v>
      </c>
      <c r="AH232" s="34">
        <f t="shared" si="577"/>
        <v>-1285.4098023822767</v>
      </c>
      <c r="AI232" s="34">
        <f t="shared" si="577"/>
        <v>-1410.349984211322</v>
      </c>
      <c r="AJ232" s="34">
        <f t="shared" si="577"/>
        <v>-1539.662873229189</v>
      </c>
      <c r="AK232" s="34">
        <f t="shared" si="577"/>
        <v>-1694.1453135796567</v>
      </c>
      <c r="AL232" s="34">
        <f t="shared" si="577"/>
        <v>-1835.9267366851336</v>
      </c>
      <c r="AM232" s="34">
        <f t="shared" si="577"/>
        <v>-1951.7338596931704</v>
      </c>
      <c r="AN232" s="34">
        <f t="shared" si="577"/>
        <v>-2066.4299128600928</v>
      </c>
      <c r="AO232" s="34">
        <f t="shared" si="577"/>
        <v>-2246.9681620195615</v>
      </c>
      <c r="AP232" s="34">
        <f t="shared" si="577"/>
        <v>-2439.8377676617883</v>
      </c>
      <c r="AQ232" s="34">
        <f t="shared" si="577"/>
        <v>-2641.4950219319253</v>
      </c>
      <c r="AR232" s="34">
        <f t="shared" si="577"/>
        <v>-2875.831794213073</v>
      </c>
      <c r="AS232" s="34">
        <f t="shared" si="577"/>
        <v>-3080.4875463712974</v>
      </c>
      <c r="AT232" s="34">
        <f t="shared" si="577"/>
        <v>-3243.1963445501592</v>
      </c>
      <c r="AU232" s="34">
        <f t="shared" si="577"/>
        <v>-3238.1958421785084</v>
      </c>
      <c r="AV232" s="34">
        <f t="shared" si="577"/>
        <v>-3234.8122779153023</v>
      </c>
      <c r="AW232" s="34">
        <f t="shared" si="577"/>
        <v>-3232.2198117722896</v>
      </c>
      <c r="AX232" s="34">
        <f t="shared" si="577"/>
        <v>-3230.4642059312596</v>
      </c>
      <c r="AY232" s="34">
        <f t="shared" si="577"/>
        <v>-3229.1663355103701</v>
      </c>
      <c r="AZ232" s="34">
        <f t="shared" si="577"/>
        <v>-3236.1743320358519</v>
      </c>
      <c r="BA232" s="34">
        <f t="shared" si="577"/>
        <v>-3245.7567209343356</v>
      </c>
      <c r="BB232" s="34">
        <f t="shared" si="577"/>
        <v>-3262.9435090713487</v>
      </c>
      <c r="BC232" s="34">
        <f t="shared" si="577"/>
        <v>-3289.4180750377081</v>
      </c>
      <c r="BD232" s="34">
        <f t="shared" si="577"/>
        <v>-3318.8879703994212</v>
      </c>
      <c r="BE232" s="34">
        <f t="shared" si="577"/>
        <v>-3352.6806909410152</v>
      </c>
      <c r="BF232" s="34">
        <f t="shared" si="577"/>
        <v>-3404.8549150424178</v>
      </c>
      <c r="BG232" s="34">
        <f t="shared" si="577"/>
        <v>-3468.8274196233051</v>
      </c>
      <c r="BH232" s="34">
        <f t="shared" si="577"/>
        <v>-3531.4489551869865</v>
      </c>
      <c r="BI232" s="34">
        <f t="shared" si="577"/>
        <v>-3620.8212434262769</v>
      </c>
      <c r="BJ232" s="34">
        <f t="shared" si="577"/>
        <v>-3745.2412702243378</v>
      </c>
      <c r="BK232" s="34">
        <f t="shared" si="577"/>
        <v>-3879.4612926522786</v>
      </c>
      <c r="BL232" s="34">
        <f t="shared" si="577"/>
        <v>-4027.9977362016753</v>
      </c>
      <c r="BM232" s="34">
        <f t="shared" si="577"/>
        <v>-4211.9535601083408</v>
      </c>
      <c r="BN232" s="34">
        <f t="shared" si="577"/>
        <v>-4380.1474080754888</v>
      </c>
      <c r="BO232" s="34">
        <f t="shared" si="577"/>
        <v>-4516.3698267870632</v>
      </c>
      <c r="BP232" s="34">
        <f t="shared" si="577"/>
        <v>-4652.8289155501279</v>
      </c>
      <c r="BQ232" s="34">
        <f t="shared" si="577"/>
        <v>-4806.8968341397913</v>
      </c>
      <c r="BR232" s="34">
        <f t="shared" si="577"/>
        <v>-4959.5305537552158</v>
      </c>
      <c r="BS232" s="34">
        <f t="shared" si="577"/>
        <v>-5118.8351213422002</v>
      </c>
      <c r="BT232" s="34">
        <f t="shared" si="577"/>
        <v>-5309.0243074311711</v>
      </c>
      <c r="BU232" s="34">
        <f t="shared" si="577"/>
        <v>-5482.0403527961853</v>
      </c>
      <c r="BV232" s="34">
        <f t="shared" si="577"/>
        <v>-5622.1698614619281</v>
      </c>
      <c r="BW232" s="34">
        <f t="shared" si="577"/>
        <v>-5668.5605648507562</v>
      </c>
      <c r="BX232" s="34">
        <f t="shared" si="577"/>
        <v>-5794.7454666353215</v>
      </c>
      <c r="BY232" s="34">
        <f t="shared" si="577"/>
        <v>-5935.8758454418003</v>
      </c>
      <c r="BZ232" s="34">
        <f t="shared" si="577"/>
        <v>-6089.2487561583675</v>
      </c>
      <c r="CA232" s="34">
        <f t="shared" si="577"/>
        <v>-6283.2002734091229</v>
      </c>
      <c r="CB232" s="34">
        <f t="shared" ref="CB232:EM232" si="578">CA232+CB230</f>
        <v>-6441.0458800904298</v>
      </c>
      <c r="CC232" s="34">
        <f t="shared" si="578"/>
        <v>-6547.9889392445693</v>
      </c>
      <c r="CD232" s="34">
        <f t="shared" si="578"/>
        <v>-6576.8192119412415</v>
      </c>
      <c r="CE232" s="34">
        <f t="shared" si="578"/>
        <v>-6577.1170881767703</v>
      </c>
      <c r="CF232" s="34">
        <f t="shared" si="578"/>
        <v>-6564.0551095504343</v>
      </c>
      <c r="CG232" s="34">
        <f t="shared" si="578"/>
        <v>-6543.1270029457637</v>
      </c>
      <c r="CH232" s="34">
        <f t="shared" si="578"/>
        <v>-6521.3451289801651</v>
      </c>
      <c r="CI232" s="34">
        <f t="shared" si="578"/>
        <v>-6497.790753787619</v>
      </c>
      <c r="CJ232" s="34">
        <f t="shared" si="578"/>
        <v>-6468.6680684763833</v>
      </c>
      <c r="CK232" s="34">
        <f t="shared" si="578"/>
        <v>-6441.1238899398977</v>
      </c>
      <c r="CL232" s="34">
        <f t="shared" si="578"/>
        <v>-6420.4917362976867</v>
      </c>
      <c r="CM232" s="34">
        <f t="shared" si="578"/>
        <v>-6402.8585063250321</v>
      </c>
      <c r="CN232" s="34">
        <f t="shared" si="578"/>
        <v>-6391.3634846001305</v>
      </c>
      <c r="CO232" s="34">
        <f t="shared" si="578"/>
        <v>-6390.7385195405777</v>
      </c>
      <c r="CP232" s="34">
        <f t="shared" si="578"/>
        <v>-6393.6564453483379</v>
      </c>
      <c r="CQ232" s="34">
        <f t="shared" si="578"/>
        <v>-6400.6754708438439</v>
      </c>
      <c r="CR232" s="34">
        <f t="shared" si="578"/>
        <v>-6413.9423265049863</v>
      </c>
      <c r="CS232" s="34">
        <f t="shared" si="578"/>
        <v>-6436.0952435817708</v>
      </c>
      <c r="CT232" s="34">
        <f t="shared" si="578"/>
        <v>-6464.2623652428183</v>
      </c>
      <c r="CU232" s="34">
        <f t="shared" si="578"/>
        <v>-6497.2644499163162</v>
      </c>
      <c r="CV232" s="34">
        <f t="shared" si="578"/>
        <v>-6538.2324579334072</v>
      </c>
      <c r="CW232" s="34">
        <f t="shared" si="578"/>
        <v>-6582.0990020286299</v>
      </c>
      <c r="CX232" s="34">
        <f t="shared" si="578"/>
        <v>-6627.7231154022757</v>
      </c>
      <c r="CY232" s="34">
        <f t="shared" si="578"/>
        <v>-6677.9870472140883</v>
      </c>
      <c r="CZ232" s="34">
        <f t="shared" si="578"/>
        <v>-6737.327953553171</v>
      </c>
      <c r="DA232" s="34">
        <f t="shared" si="578"/>
        <v>-6802.6502843449171</v>
      </c>
      <c r="DB232" s="34">
        <f t="shared" si="578"/>
        <v>-6699.4213654357891</v>
      </c>
      <c r="DC232" s="34">
        <f t="shared" si="578"/>
        <v>-6603.7805538248876</v>
      </c>
      <c r="DD232" s="34">
        <f t="shared" si="578"/>
        <v>-6510.183700654331</v>
      </c>
      <c r="DE232" s="34">
        <f t="shared" si="578"/>
        <v>-6416.1529514121376</v>
      </c>
      <c r="DF232" s="34">
        <f t="shared" si="578"/>
        <v>-6284.1122696545372</v>
      </c>
      <c r="DG232" s="34">
        <f t="shared" si="578"/>
        <v>-6147.1525615901855</v>
      </c>
      <c r="DH232" s="34">
        <f t="shared" si="578"/>
        <v>-6006.2155252396924</v>
      </c>
      <c r="DI232" s="34">
        <f t="shared" si="578"/>
        <v>-5860.48429852351</v>
      </c>
      <c r="DJ232" s="34">
        <f t="shared" si="578"/>
        <v>-5710.7896682426599</v>
      </c>
      <c r="DK232" s="34">
        <f t="shared" si="578"/>
        <v>-5558.5412236946459</v>
      </c>
      <c r="DL232" s="34">
        <f t="shared" si="578"/>
        <v>-5403.339508868733</v>
      </c>
      <c r="DM232" s="34">
        <f t="shared" si="578"/>
        <v>-5245.231610242573</v>
      </c>
      <c r="DN232" s="34">
        <f t="shared" si="578"/>
        <v>-5085.701929858853</v>
      </c>
      <c r="DO232" s="34">
        <f t="shared" si="578"/>
        <v>-4925.5935890560377</v>
      </c>
      <c r="DP232" s="34">
        <f t="shared" si="578"/>
        <v>-4765.3868126522102</v>
      </c>
      <c r="DQ232" s="34">
        <f t="shared" si="578"/>
        <v>-4606.99638908629</v>
      </c>
      <c r="DR232" s="34">
        <f t="shared" si="578"/>
        <v>-4451.9896885999788</v>
      </c>
      <c r="DS232" s="34">
        <f t="shared" si="578"/>
        <v>-4300.1785137474872</v>
      </c>
      <c r="DT232" s="34">
        <f t="shared" si="578"/>
        <v>-4150.7227857804401</v>
      </c>
      <c r="DU232" s="34">
        <f t="shared" si="578"/>
        <v>-4002.2203751814704</v>
      </c>
      <c r="DV232" s="34">
        <f t="shared" si="578"/>
        <v>-3852.7188634225577</v>
      </c>
      <c r="DW232" s="34">
        <f t="shared" si="578"/>
        <v>-3700.5555898520624</v>
      </c>
      <c r="DX232" s="34">
        <f t="shared" si="578"/>
        <v>-3545.4003535529146</v>
      </c>
      <c r="DY232" s="34">
        <f t="shared" si="578"/>
        <v>-3387.5893390414212</v>
      </c>
      <c r="DZ232" s="34">
        <f t="shared" si="578"/>
        <v>-3227.5807017620796</v>
      </c>
      <c r="EA232" s="34">
        <f t="shared" si="578"/>
        <v>-3066.0076551449924</v>
      </c>
      <c r="EB232" s="34">
        <f t="shared" si="578"/>
        <v>-2904.0615454242889</v>
      </c>
      <c r="EC232" s="34">
        <f t="shared" si="578"/>
        <v>-2742.4104289466059</v>
      </c>
      <c r="ED232" s="34">
        <f t="shared" si="578"/>
        <v>-2581.7942681681338</v>
      </c>
      <c r="EE232" s="34">
        <f t="shared" si="578"/>
        <v>-2422.9935726764579</v>
      </c>
      <c r="EF232" s="34">
        <f t="shared" si="578"/>
        <v>-2358.4173467365667</v>
      </c>
      <c r="EG232" s="34">
        <f t="shared" si="578"/>
        <v>-2296.2294565420275</v>
      </c>
      <c r="EH232" s="34">
        <f t="shared" si="578"/>
        <v>-2236.7570582980238</v>
      </c>
      <c r="EI232" s="34">
        <f t="shared" si="578"/>
        <v>-2180.0312043104964</v>
      </c>
      <c r="EJ232" s="34">
        <f t="shared" si="578"/>
        <v>-2125.4765119527315</v>
      </c>
      <c r="EK232" s="34">
        <f t="shared" si="578"/>
        <v>-1933.2653168510049</v>
      </c>
      <c r="EL232" s="34">
        <f t="shared" si="578"/>
        <v>-1741.0185860962963</v>
      </c>
      <c r="EM232" s="34">
        <f t="shared" si="578"/>
        <v>-1548.6580599426643</v>
      </c>
      <c r="EN232" s="34">
        <f t="shared" ref="EN232:GY232" si="579">EM232+EN230</f>
        <v>-1356.0940221370056</v>
      </c>
      <c r="EO232" s="34">
        <f t="shared" si="579"/>
        <v>-1163.3523648711391</v>
      </c>
      <c r="EP232" s="34">
        <f t="shared" si="579"/>
        <v>-1198.4660754739441</v>
      </c>
      <c r="EQ232" s="34">
        <f t="shared" si="579"/>
        <v>-1235.4707072411452</v>
      </c>
      <c r="ER232" s="34">
        <f t="shared" si="579"/>
        <v>-1274.697278109561</v>
      </c>
      <c r="ES232" s="34">
        <f t="shared" si="579"/>
        <v>-1316.7545330069213</v>
      </c>
      <c r="ET232" s="34">
        <f t="shared" si="579"/>
        <v>-1361.7726869796379</v>
      </c>
      <c r="EU232" s="34">
        <f t="shared" si="579"/>
        <v>-1409.9712485973071</v>
      </c>
      <c r="EV232" s="34">
        <f t="shared" si="579"/>
        <v>-1461.0720864203108</v>
      </c>
      <c r="EW232" s="34">
        <f t="shared" si="579"/>
        <v>-1514.4939670746696</v>
      </c>
      <c r="EX232" s="34">
        <f t="shared" si="579"/>
        <v>-1570.0729873574271</v>
      </c>
      <c r="EY232" s="34">
        <f t="shared" si="579"/>
        <v>-1627.6987909524728</v>
      </c>
      <c r="EZ232" s="34">
        <f t="shared" si="579"/>
        <v>-1687.0838348591567</v>
      </c>
      <c r="FA232" s="34">
        <f t="shared" si="579"/>
        <v>-1748.0920644519404</v>
      </c>
      <c r="FB232" s="34">
        <f t="shared" si="579"/>
        <v>-1809.7354587703735</v>
      </c>
      <c r="FC232" s="34">
        <f t="shared" si="579"/>
        <v>-1870.7771958847136</v>
      </c>
      <c r="FD232" s="34">
        <f t="shared" si="579"/>
        <v>-1930.2362973470372</v>
      </c>
      <c r="FE232" s="34">
        <f t="shared" si="579"/>
        <v>-1987.2098290811487</v>
      </c>
      <c r="FF232" s="34">
        <f t="shared" si="579"/>
        <v>-2041.0425824416764</v>
      </c>
      <c r="FG232" s="34">
        <f t="shared" si="579"/>
        <v>-2091.9197120446111</v>
      </c>
      <c r="FH232" s="34">
        <f t="shared" si="579"/>
        <v>-2139.861129079613</v>
      </c>
      <c r="FI232" s="34">
        <f t="shared" si="579"/>
        <v>-2185.1846220079724</v>
      </c>
      <c r="FJ232" s="34">
        <f t="shared" si="579"/>
        <v>-2227.9242997566789</v>
      </c>
      <c r="FK232" s="34">
        <f t="shared" si="579"/>
        <v>-2073.0243206303508</v>
      </c>
      <c r="FL232" s="34">
        <f t="shared" si="579"/>
        <v>-1913.3871082791677</v>
      </c>
      <c r="FM232" s="34">
        <f t="shared" si="579"/>
        <v>-1749.2457065857702</v>
      </c>
      <c r="FN232" s="34">
        <f t="shared" si="579"/>
        <v>-1581.5304827373413</v>
      </c>
      <c r="FO232" s="34">
        <f t="shared" si="579"/>
        <v>-1410.6313357741603</v>
      </c>
      <c r="FP232" s="34">
        <f t="shared" si="579"/>
        <v>-1236.2388810574889</v>
      </c>
      <c r="FQ232" s="34">
        <f t="shared" si="579"/>
        <v>-1058.1739726877781</v>
      </c>
      <c r="FR232" s="34">
        <f t="shared" si="579"/>
        <v>-875.97817711221956</v>
      </c>
      <c r="FS232" s="34">
        <f t="shared" si="579"/>
        <v>-688.77490222712424</v>
      </c>
      <c r="FT232" s="34">
        <f t="shared" si="579"/>
        <v>-634.58990498262654</v>
      </c>
      <c r="FU232" s="34">
        <f t="shared" si="579"/>
        <v>-575.98470642171367</v>
      </c>
      <c r="FV232" s="34">
        <f t="shared" si="579"/>
        <v>-512.76400338064093</v>
      </c>
      <c r="FW232" s="34">
        <f t="shared" si="579"/>
        <v>-442.99469001885853</v>
      </c>
      <c r="FX232" s="34">
        <f t="shared" si="579"/>
        <v>-366.39619664716827</v>
      </c>
      <c r="FY232" s="34">
        <f t="shared" si="579"/>
        <v>-282.70341270573783</v>
      </c>
      <c r="FZ232" s="34">
        <f t="shared" si="579"/>
        <v>-191.12705137457777</v>
      </c>
      <c r="GA232" s="34">
        <f t="shared" si="579"/>
        <v>-92.911808320843861</v>
      </c>
      <c r="GB232" s="34">
        <f t="shared" si="579"/>
        <v>10.458762381763634</v>
      </c>
      <c r="GC232" s="34">
        <f t="shared" si="579"/>
        <v>118.55836466546759</v>
      </c>
      <c r="GD232" s="34">
        <f t="shared" si="579"/>
        <v>229.31133420730202</v>
      </c>
      <c r="GE232" s="34">
        <f t="shared" si="579"/>
        <v>341.99185188307001</v>
      </c>
      <c r="GF232" s="34">
        <f t="shared" si="579"/>
        <v>455.99268589496978</v>
      </c>
      <c r="GG232" s="34">
        <f t="shared" si="579"/>
        <v>571.47260308268324</v>
      </c>
      <c r="GH232" s="34">
        <f t="shared" si="579"/>
        <v>688.69152632493592</v>
      </c>
      <c r="GI232" s="34">
        <f t="shared" si="579"/>
        <v>807.55255397942335</v>
      </c>
      <c r="GJ232" s="34">
        <f t="shared" si="579"/>
        <v>927.022556606085</v>
      </c>
      <c r="GK232" s="34">
        <f t="shared" si="579"/>
        <v>1046.0130599789441</v>
      </c>
      <c r="GL232" s="34">
        <f t="shared" si="579"/>
        <v>1164.4273399219496</v>
      </c>
      <c r="GM232" s="34">
        <f t="shared" si="579"/>
        <v>1280.4171589532507</v>
      </c>
      <c r="GN232" s="34">
        <f t="shared" si="579"/>
        <v>1391.1517964774471</v>
      </c>
      <c r="GO232" s="34">
        <f t="shared" si="579"/>
        <v>1400.5110238542211</v>
      </c>
      <c r="GP232" s="34">
        <f t="shared" si="579"/>
        <v>1403.9242333974464</v>
      </c>
      <c r="GQ232" s="34">
        <f t="shared" si="579"/>
        <v>1399.2646197864176</v>
      </c>
      <c r="GR232" s="34">
        <f t="shared" si="579"/>
        <v>1387.0302408756927</v>
      </c>
      <c r="GS232" s="34">
        <f t="shared" si="579"/>
        <v>1368.5600739368979</v>
      </c>
      <c r="GT232" s="34">
        <f t="shared" si="579"/>
        <v>1343.6512805690552</v>
      </c>
      <c r="GU232" s="34">
        <f t="shared" si="579"/>
        <v>1311.4418509069321</v>
      </c>
      <c r="GV232" s="34">
        <f t="shared" si="579"/>
        <v>1271.7495436507161</v>
      </c>
      <c r="GW232" s="34">
        <f t="shared" si="579"/>
        <v>1223.4928388911471</v>
      </c>
      <c r="GX232" s="34">
        <f t="shared" si="579"/>
        <v>1164.7512862272965</v>
      </c>
      <c r="GY232" s="34">
        <f t="shared" si="579"/>
        <v>1388.4568392590988</v>
      </c>
      <c r="GZ232" s="34">
        <f t="shared" ref="GZ232:JK232" si="580">GY232+GZ230</f>
        <v>1606.6763519124725</v>
      </c>
      <c r="HA232" s="34">
        <f t="shared" si="580"/>
        <v>1819.696528252714</v>
      </c>
      <c r="HB232" s="34">
        <f t="shared" si="580"/>
        <v>2023.9172396076438</v>
      </c>
      <c r="HC232" s="34">
        <f t="shared" si="580"/>
        <v>2219.0102329983079</v>
      </c>
      <c r="HD232" s="34">
        <f t="shared" si="580"/>
        <v>2404.3671587924982</v>
      </c>
      <c r="HE232" s="34">
        <f t="shared" si="580"/>
        <v>2578.2218889649535</v>
      </c>
      <c r="HF232" s="34">
        <f t="shared" si="580"/>
        <v>2742.3691943595122</v>
      </c>
      <c r="HG232" s="34">
        <f t="shared" si="580"/>
        <v>2899.1998431388106</v>
      </c>
      <c r="HH232" s="34">
        <f t="shared" si="580"/>
        <v>3049.5129730827434</v>
      </c>
      <c r="HI232" s="34">
        <f t="shared" si="580"/>
        <v>3196.4265728946884</v>
      </c>
      <c r="HJ232" s="34">
        <f t="shared" si="580"/>
        <v>3341.5666096091877</v>
      </c>
      <c r="HK232" s="34">
        <f t="shared" si="580"/>
        <v>3484.8542908127129</v>
      </c>
      <c r="HL232" s="34">
        <f t="shared" si="580"/>
        <v>3627.4050786103044</v>
      </c>
      <c r="HM232" s="34">
        <f t="shared" si="580"/>
        <v>3770.93492549757</v>
      </c>
      <c r="HN232" s="34">
        <f t="shared" si="580"/>
        <v>3915.7622717078884</v>
      </c>
      <c r="HO232" s="34">
        <f t="shared" si="580"/>
        <v>4062.6922771230129</v>
      </c>
      <c r="HP232" s="34">
        <f t="shared" si="580"/>
        <v>4213.4355046132041</v>
      </c>
      <c r="HQ232" s="34">
        <f t="shared" si="580"/>
        <v>4366.8325080664936</v>
      </c>
      <c r="HR232" s="34">
        <f t="shared" si="580"/>
        <v>4521.0449152240772</v>
      </c>
      <c r="HS232" s="34">
        <f t="shared" si="580"/>
        <v>4675.4285391400199</v>
      </c>
      <c r="HT232" s="34">
        <f t="shared" si="580"/>
        <v>4904.6126247363818</v>
      </c>
      <c r="HU232" s="34">
        <f t="shared" si="580"/>
        <v>5134.2589606675192</v>
      </c>
      <c r="HV232" s="34">
        <f t="shared" si="580"/>
        <v>5365.0613512960708</v>
      </c>
      <c r="HW232" s="34">
        <f t="shared" si="580"/>
        <v>5599.3342751226292</v>
      </c>
      <c r="HX232" s="34">
        <f t="shared" si="580"/>
        <v>5549.9643389658395</v>
      </c>
      <c r="HY232" s="34">
        <f t="shared" si="580"/>
        <v>5504.3735904441764</v>
      </c>
      <c r="HZ232" s="34">
        <f t="shared" si="580"/>
        <v>5463.2242633794867</v>
      </c>
      <c r="IA232" s="34">
        <f t="shared" si="580"/>
        <v>5431.0758509889265</v>
      </c>
      <c r="IB232" s="34">
        <f t="shared" si="580"/>
        <v>5407.4491829987292</v>
      </c>
      <c r="IC232" s="34">
        <f t="shared" si="580"/>
        <v>5536.4996375583805</v>
      </c>
      <c r="ID232" s="34">
        <f t="shared" si="580"/>
        <v>5676.7413499127979</v>
      </c>
      <c r="IE232" s="34">
        <f t="shared" si="580"/>
        <v>5825.6923028937326</v>
      </c>
      <c r="IF232" s="34">
        <f t="shared" si="580"/>
        <v>5977.8647882163432</v>
      </c>
      <c r="IG232" s="34">
        <f t="shared" si="580"/>
        <v>6132.7343655282129</v>
      </c>
      <c r="IH232" s="34">
        <f t="shared" si="580"/>
        <v>6286.5549299732793</v>
      </c>
      <c r="II232" s="34">
        <f t="shared" si="580"/>
        <v>6435.8276063926523</v>
      </c>
      <c r="IJ232" s="34">
        <f t="shared" si="580"/>
        <v>6580.404252017317</v>
      </c>
      <c r="IK232" s="34">
        <f t="shared" si="580"/>
        <v>6724.4555553829478</v>
      </c>
      <c r="IL232" s="34">
        <f t="shared" si="580"/>
        <v>6868.538692398387</v>
      </c>
      <c r="IM232" s="34">
        <f t="shared" si="580"/>
        <v>7013.9276540846131</v>
      </c>
      <c r="IN232" s="34">
        <f t="shared" si="580"/>
        <v>7162.1553588761135</v>
      </c>
      <c r="IO232" s="34">
        <f t="shared" si="580"/>
        <v>7312.6058428618217</v>
      </c>
      <c r="IP232" s="34">
        <f t="shared" si="580"/>
        <v>7463.579714722795</v>
      </c>
      <c r="IQ232" s="34">
        <f t="shared" si="580"/>
        <v>7614.198643027561</v>
      </c>
      <c r="IR232" s="34">
        <f t="shared" si="580"/>
        <v>7762.3061842231718</v>
      </c>
      <c r="IS232" s="34">
        <f t="shared" si="580"/>
        <v>7906.4442451349505</v>
      </c>
      <c r="IT232" s="34">
        <f t="shared" si="580"/>
        <v>8045.7283632188301</v>
      </c>
      <c r="IU232" s="34">
        <f t="shared" si="580"/>
        <v>8178.7305753790288</v>
      </c>
      <c r="IV232" s="34">
        <f t="shared" si="580"/>
        <v>8305.1903213781861</v>
      </c>
      <c r="IW232" s="34">
        <f t="shared" si="580"/>
        <v>8425.6018230298687</v>
      </c>
      <c r="IX232" s="34">
        <f t="shared" si="580"/>
        <v>8540.1165223540429</v>
      </c>
      <c r="IY232" s="34">
        <f t="shared" si="580"/>
        <v>8266.7510490964996</v>
      </c>
      <c r="IZ232" s="34">
        <f t="shared" si="580"/>
        <v>7990.9949355988911</v>
      </c>
      <c r="JA232" s="34">
        <f t="shared" si="580"/>
        <v>7714.609038654492</v>
      </c>
      <c r="JB232" s="34">
        <f t="shared" si="580"/>
        <v>7438.2110113652107</v>
      </c>
      <c r="JC232" s="34">
        <f t="shared" si="580"/>
        <v>7271.8799851419117</v>
      </c>
      <c r="JD232" s="34">
        <f t="shared" si="580"/>
        <v>7105.612922104583</v>
      </c>
      <c r="JE232" s="34">
        <f t="shared" si="580"/>
        <v>6939.1272117854287</v>
      </c>
      <c r="JF232" s="34">
        <f t="shared" si="580"/>
        <v>6771.9600289414902</v>
      </c>
      <c r="JG232" s="34">
        <f t="shared" si="580"/>
        <v>6604.6696255138831</v>
      </c>
      <c r="JH232" s="34">
        <f t="shared" si="580"/>
        <v>6438.2243069251272</v>
      </c>
      <c r="JI232" s="34">
        <f t="shared" si="580"/>
        <v>6273.0419232864488</v>
      </c>
      <c r="JJ232" s="34">
        <f t="shared" si="580"/>
        <v>6107.8324322747776</v>
      </c>
      <c r="JK232" s="34">
        <f t="shared" si="580"/>
        <v>5942.5117159547299</v>
      </c>
      <c r="JL232" s="34">
        <f t="shared" ref="JL232:LW232" si="581">JK232+JL230</f>
        <v>5776.7697943851081</v>
      </c>
      <c r="JM232" s="34">
        <f t="shared" si="581"/>
        <v>5609.6241238150169</v>
      </c>
      <c r="JN232" s="34">
        <f t="shared" si="581"/>
        <v>5441.6669654567258</v>
      </c>
      <c r="JO232" s="34">
        <f t="shared" si="581"/>
        <v>5274.3733037808643</v>
      </c>
      <c r="JP232" s="34">
        <f t="shared" si="581"/>
        <v>5108.0858111510524</v>
      </c>
      <c r="JQ232" s="34">
        <f t="shared" si="581"/>
        <v>4943.6021146492421</v>
      </c>
      <c r="JR232" s="34">
        <f t="shared" si="581"/>
        <v>4781.4898418142384</v>
      </c>
      <c r="JS232" s="34">
        <f t="shared" si="581"/>
        <v>4621.5889002067915</v>
      </c>
      <c r="JT232" s="34">
        <f t="shared" si="581"/>
        <v>4463.3758016410666</v>
      </c>
      <c r="JU232" s="34">
        <f t="shared" si="581"/>
        <v>4306.7883797746508</v>
      </c>
      <c r="JV232" s="34">
        <f t="shared" si="581"/>
        <v>4151.3952533278052</v>
      </c>
      <c r="JW232" s="34">
        <f t="shared" si="581"/>
        <v>3996.8731914623445</v>
      </c>
      <c r="JX232" s="34">
        <f t="shared" si="581"/>
        <v>3842.9187028952656</v>
      </c>
      <c r="JY232" s="34">
        <f t="shared" si="581"/>
        <v>3689.3762663932466</v>
      </c>
      <c r="JZ232" s="34">
        <f t="shared" si="581"/>
        <v>3536.0883136840175</v>
      </c>
      <c r="KA232" s="34">
        <f t="shared" si="581"/>
        <v>3383.2076133097958</v>
      </c>
      <c r="KB232" s="34">
        <f t="shared" si="581"/>
        <v>3467.5117629498573</v>
      </c>
      <c r="KC232" s="34">
        <f t="shared" si="581"/>
        <v>3598.4618112498233</v>
      </c>
      <c r="KD232" s="34">
        <f t="shared" si="581"/>
        <v>3734.3848545720243</v>
      </c>
      <c r="KE232" s="34">
        <f t="shared" si="581"/>
        <v>3875.222419277296</v>
      </c>
      <c r="KF232" s="34">
        <f t="shared" si="581"/>
        <v>4021.8623731969742</v>
      </c>
      <c r="KG232" s="34">
        <f t="shared" si="581"/>
        <v>4173.3631147310543</v>
      </c>
      <c r="KH232" s="34">
        <f t="shared" si="581"/>
        <v>4312.3728617653151</v>
      </c>
      <c r="KI232" s="34">
        <f t="shared" si="581"/>
        <v>4454.8182072553382</v>
      </c>
      <c r="KJ232" s="34">
        <f t="shared" si="581"/>
        <v>4603.9197521650467</v>
      </c>
      <c r="KK232" s="34">
        <f t="shared" si="581"/>
        <v>4760.5471817226316</v>
      </c>
      <c r="KL232" s="34">
        <f t="shared" si="581"/>
        <v>4924.8599721971041</v>
      </c>
      <c r="KM232" s="34">
        <f t="shared" si="581"/>
        <v>5098.1721127709097</v>
      </c>
      <c r="KN232" s="34">
        <f t="shared" si="581"/>
        <v>5279.0447642269855</v>
      </c>
      <c r="KO232" s="34">
        <f t="shared" si="581"/>
        <v>5466.1973427023013</v>
      </c>
      <c r="KP232" s="34">
        <f t="shared" si="581"/>
        <v>5659.1240084739229</v>
      </c>
      <c r="KQ232" s="34">
        <f t="shared" si="581"/>
        <v>5856.5237926073187</v>
      </c>
      <c r="KR232" s="34">
        <f t="shared" si="581"/>
        <v>6057.9067234702643</v>
      </c>
      <c r="KS232" s="34">
        <f t="shared" si="581"/>
        <v>6262.25815726372</v>
      </c>
      <c r="KT232" s="34">
        <f t="shared" si="581"/>
        <v>6469.2493281709849</v>
      </c>
      <c r="KU232" s="34">
        <f t="shared" si="581"/>
        <v>6679.2503389490212</v>
      </c>
      <c r="KV232" s="34">
        <f t="shared" si="581"/>
        <v>6890.9685112186944</v>
      </c>
      <c r="KW232" s="34">
        <f t="shared" si="581"/>
        <v>7103.6212479314026</v>
      </c>
      <c r="KX232" s="34">
        <f t="shared" si="581"/>
        <v>7318.3898650344054</v>
      </c>
      <c r="KY232" s="34">
        <f t="shared" si="581"/>
        <v>7535.1648785914585</v>
      </c>
      <c r="KZ232" s="34">
        <f t="shared" si="581"/>
        <v>7752.5861673267891</v>
      </c>
      <c r="LA232" s="34">
        <f t="shared" si="581"/>
        <v>7970.9920240696711</v>
      </c>
      <c r="LB232" s="34">
        <f t="shared" si="581"/>
        <v>8190.8188228616491</v>
      </c>
      <c r="LC232" s="34">
        <f t="shared" si="581"/>
        <v>8409.6451973792318</v>
      </c>
      <c r="LD232" s="34">
        <f t="shared" si="581"/>
        <v>8627.3005704550596</v>
      </c>
      <c r="LE232" s="34">
        <f t="shared" si="581"/>
        <v>8845.3941802528043</v>
      </c>
      <c r="LF232" s="34">
        <f t="shared" si="581"/>
        <v>9064.4197238146789</v>
      </c>
      <c r="LG232" s="34">
        <f t="shared" si="581"/>
        <v>9326.1577194390229</v>
      </c>
      <c r="LH232" s="34">
        <f t="shared" si="581"/>
        <v>9588.645814361962</v>
      </c>
      <c r="LI232" s="34">
        <f t="shared" si="581"/>
        <v>9852.3773894651786</v>
      </c>
      <c r="LJ232" s="34">
        <f t="shared" si="581"/>
        <v>10115.24888134106</v>
      </c>
      <c r="LK232" s="34">
        <f t="shared" si="581"/>
        <v>10377.546220350416</v>
      </c>
      <c r="LL232" s="34">
        <f t="shared" si="581"/>
        <v>10740.279758503468</v>
      </c>
      <c r="LM232" s="34">
        <f t="shared" si="581"/>
        <v>11109.677416292247</v>
      </c>
      <c r="LN232" s="34">
        <f t="shared" si="581"/>
        <v>11481.937726921649</v>
      </c>
      <c r="LO232" s="34">
        <f t="shared" si="581"/>
        <v>11856.87135517772</v>
      </c>
      <c r="LP232" s="34">
        <f t="shared" si="581"/>
        <v>12235.338380958228</v>
      </c>
      <c r="LQ232" s="34">
        <f t="shared" si="581"/>
        <v>12613.212308948387</v>
      </c>
      <c r="LR232" s="34">
        <f t="shared" si="581"/>
        <v>12990.20909850564</v>
      </c>
      <c r="LS232" s="34">
        <f t="shared" si="581"/>
        <v>13368.35120537876</v>
      </c>
      <c r="LT232" s="34">
        <f t="shared" si="581"/>
        <v>13745.916090002105</v>
      </c>
      <c r="LU232" s="34">
        <f t="shared" si="581"/>
        <v>13852.623478817075</v>
      </c>
      <c r="LV232" s="34">
        <f t="shared" si="581"/>
        <v>13956.747902491945</v>
      </c>
      <c r="LW232" s="34">
        <f t="shared" si="581"/>
        <v>14058.764032934083</v>
      </c>
      <c r="LX232" s="34">
        <f t="shared" ref="LX232:NO232" si="582">LW232+LX230</f>
        <v>14158.374779387788</v>
      </c>
      <c r="LY232" s="34">
        <f t="shared" si="582"/>
        <v>14254.001979398548</v>
      </c>
      <c r="LZ232" s="34">
        <f t="shared" si="582"/>
        <v>14346.806199329725</v>
      </c>
      <c r="MA232" s="34">
        <f t="shared" si="582"/>
        <v>14438.492683019458</v>
      </c>
      <c r="MB232" s="34">
        <f t="shared" si="582"/>
        <v>14528.777948825222</v>
      </c>
      <c r="MC232" s="34">
        <f t="shared" si="582"/>
        <v>14613.786055060758</v>
      </c>
      <c r="MD232" s="34">
        <f t="shared" si="582"/>
        <v>14692.253024276873</v>
      </c>
      <c r="ME232" s="34">
        <f t="shared" si="582"/>
        <v>14762.787759951792</v>
      </c>
      <c r="MF232" s="34">
        <f t="shared" si="582"/>
        <v>14823.477517501282</v>
      </c>
      <c r="MG232" s="34">
        <f t="shared" si="582"/>
        <v>14875.434725682464</v>
      </c>
      <c r="MH232" s="34">
        <f t="shared" si="582"/>
        <v>14921.026703191277</v>
      </c>
      <c r="MI232" s="34">
        <f t="shared" si="582"/>
        <v>14961.40349949112</v>
      </c>
      <c r="MJ232" s="34">
        <f t="shared" si="582"/>
        <v>14998.363505396728</v>
      </c>
      <c r="MK232" s="34">
        <f t="shared" si="582"/>
        <v>15032.681268679969</v>
      </c>
      <c r="ML232" s="34">
        <f t="shared" si="582"/>
        <v>15064.973727535398</v>
      </c>
      <c r="MM232" s="34">
        <f t="shared" si="582"/>
        <v>15095.304165049687</v>
      </c>
      <c r="MN232" s="34">
        <f t="shared" si="582"/>
        <v>15122.92105953821</v>
      </c>
      <c r="MO232" s="34">
        <f t="shared" si="582"/>
        <v>15149.150913845813</v>
      </c>
      <c r="MP232" s="34">
        <f t="shared" si="582"/>
        <v>15174.933610062481</v>
      </c>
      <c r="MQ232" s="34">
        <f t="shared" si="582"/>
        <v>15198.534562786412</v>
      </c>
      <c r="MR232" s="34">
        <f t="shared" si="582"/>
        <v>15218.652626957039</v>
      </c>
      <c r="MS232" s="34">
        <f t="shared" si="582"/>
        <v>15235.953191053184</v>
      </c>
      <c r="MT232" s="34">
        <f t="shared" si="582"/>
        <v>15249.795799473135</v>
      </c>
      <c r="MU232" s="34">
        <f t="shared" si="582"/>
        <v>15258.945452359014</v>
      </c>
      <c r="MV232" s="34">
        <f t="shared" si="582"/>
        <v>15266.275434337062</v>
      </c>
      <c r="MW232" s="34">
        <f t="shared" si="582"/>
        <v>15273.167528449992</v>
      </c>
      <c r="MX232" s="34">
        <f t="shared" si="582"/>
        <v>15277.524102012885</v>
      </c>
      <c r="MY232" s="34">
        <f t="shared" si="582"/>
        <v>15278.956856671053</v>
      </c>
      <c r="MZ232" s="34">
        <f t="shared" si="582"/>
        <v>15378.317398668825</v>
      </c>
      <c r="NA232" s="34">
        <f t="shared" si="582"/>
        <v>15476.048346522417</v>
      </c>
      <c r="NB232" s="34">
        <f t="shared" si="582"/>
        <v>15571.428157449363</v>
      </c>
      <c r="NC232" s="34">
        <f t="shared" si="582"/>
        <v>15666.295423978794</v>
      </c>
      <c r="ND232" s="34">
        <f t="shared" si="582"/>
        <v>15760.940435626231</v>
      </c>
      <c r="NE232" s="34">
        <f t="shared" si="582"/>
        <v>15853.67248052801</v>
      </c>
      <c r="NF232" s="34">
        <f t="shared" si="582"/>
        <v>15941.485804840508</v>
      </c>
      <c r="NG232" s="34">
        <f t="shared" si="582"/>
        <v>16027.094884583405</v>
      </c>
      <c r="NH232" s="34">
        <f t="shared" si="582"/>
        <v>16110.587339808479</v>
      </c>
      <c r="NI232" s="34">
        <f t="shared" si="582"/>
        <v>16191.202213987715</v>
      </c>
      <c r="NJ232" s="34">
        <f t="shared" si="582"/>
        <v>16272.100506184952</v>
      </c>
      <c r="NK232" s="34">
        <f t="shared" si="582"/>
        <v>16353.527640705832</v>
      </c>
      <c r="NL232" s="34">
        <f t="shared" si="582"/>
        <v>16433.976499532324</v>
      </c>
      <c r="NM232" s="34">
        <f t="shared" si="582"/>
        <v>16514.635203818238</v>
      </c>
      <c r="NN232" s="34">
        <f t="shared" si="582"/>
        <v>16594.372029920352</v>
      </c>
      <c r="NO232" s="35">
        <f t="shared" si="582"/>
        <v>17156.437044391103</v>
      </c>
      <c r="NP232" s="8"/>
      <c r="NQ232" s="8"/>
    </row>
    <row r="233" spans="1:38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</row>
    <row r="234" spans="1:381" s="10" customFormat="1" x14ac:dyDescent="0.2">
      <c r="A234" s="8"/>
      <c r="B234" s="8"/>
      <c r="C234" s="96" t="str">
        <f>OFMOR_FFF_0!C234</f>
        <v>Cash Gap</v>
      </c>
      <c r="D234" s="8"/>
      <c r="E234" s="96" t="str">
        <f>OFMOR_FFF_0!E234</f>
        <v>Расчет кассовых разрывов и их кредитование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</row>
    <row r="235" spans="1:38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</row>
    <row r="236" spans="1:381" x14ac:dyDescent="0.2">
      <c r="A236" s="1"/>
      <c r="B236" s="1"/>
      <c r="C236" s="1"/>
      <c r="D236" s="1"/>
      <c r="E236" s="1"/>
      <c r="F236" s="1"/>
      <c r="G236" s="1" t="str">
        <f>OFMOR_FFF_0!G236</f>
        <v>месяц</v>
      </c>
      <c r="H236" s="1"/>
      <c r="I236" s="1"/>
      <c r="J236" s="1"/>
      <c r="K236" s="8"/>
      <c r="L236" s="1"/>
      <c r="M236" s="1"/>
      <c r="N236" s="21">
        <f>IF($N$9="","",$N$9)</f>
        <v>43466</v>
      </c>
      <c r="O236" s="21">
        <f t="shared" ref="O236:Y236" si="583">IF(N236="","",EOMONTH(N236,0)+1)</f>
        <v>43497</v>
      </c>
      <c r="P236" s="21">
        <f t="shared" si="583"/>
        <v>43525</v>
      </c>
      <c r="Q236" s="21">
        <f t="shared" si="583"/>
        <v>43556</v>
      </c>
      <c r="R236" s="21">
        <f t="shared" si="583"/>
        <v>43586</v>
      </c>
      <c r="S236" s="21">
        <f t="shared" si="583"/>
        <v>43617</v>
      </c>
      <c r="T236" s="21">
        <f t="shared" si="583"/>
        <v>43647</v>
      </c>
      <c r="U236" s="21">
        <f t="shared" si="583"/>
        <v>43678</v>
      </c>
      <c r="V236" s="21">
        <f t="shared" si="583"/>
        <v>43709</v>
      </c>
      <c r="W236" s="21">
        <f t="shared" si="583"/>
        <v>43739</v>
      </c>
      <c r="X236" s="21">
        <f t="shared" si="583"/>
        <v>43770</v>
      </c>
      <c r="Y236" s="21">
        <f t="shared" si="583"/>
        <v>43800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</row>
    <row r="237" spans="1:38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8"/>
      <c r="L237" s="1"/>
      <c r="M237" s="1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</row>
    <row r="238" spans="1:381" x14ac:dyDescent="0.2">
      <c r="A238" s="1"/>
      <c r="B238" s="1"/>
      <c r="C238" s="1" t="str">
        <f>OFMOR_FFF_0!C238</f>
        <v>%Credit</v>
      </c>
      <c r="D238" s="1"/>
      <c r="E238" s="1" t="str">
        <f>OFMOR_FFF_0!E238</f>
        <v>Годовая ставка привлечения ДС по овердрафту</v>
      </c>
      <c r="F238" s="1"/>
      <c r="G238" s="1" t="str">
        <f>OFMOR_FFF_0!G238</f>
        <v>%г</v>
      </c>
      <c r="H238" s="1"/>
      <c r="I238" s="1"/>
      <c r="J238" s="1"/>
      <c r="K238" s="9"/>
      <c r="L238" s="3"/>
      <c r="M238" s="1"/>
      <c r="N238" s="245">
        <f>OFMOR_FFF_0!N238</f>
        <v>0.17</v>
      </c>
      <c r="O238" s="245">
        <f>OFMOR_FFF_0!O238</f>
        <v>0.17</v>
      </c>
      <c r="P238" s="245">
        <f>OFMOR_FFF_0!P238</f>
        <v>0.17</v>
      </c>
      <c r="Q238" s="245">
        <f>OFMOR_FFF_0!Q238</f>
        <v>0.17</v>
      </c>
      <c r="R238" s="245">
        <f>OFMOR_FFF_0!R238</f>
        <v>0.17</v>
      </c>
      <c r="S238" s="245">
        <f>OFMOR_FFF_0!S238</f>
        <v>0.17</v>
      </c>
      <c r="T238" s="245">
        <f>OFMOR_FFF_0!T238</f>
        <v>0.17</v>
      </c>
      <c r="U238" s="245">
        <f>OFMOR_FFF_0!U238</f>
        <v>0.17</v>
      </c>
      <c r="V238" s="245">
        <f>OFMOR_FFF_0!V238</f>
        <v>0.17</v>
      </c>
      <c r="W238" s="245">
        <f>OFMOR_FFF_0!W238</f>
        <v>0.17</v>
      </c>
      <c r="X238" s="245">
        <f>OFMOR_FFF_0!X238</f>
        <v>0.17</v>
      </c>
      <c r="Y238" s="245">
        <f>OFMOR_FFF_0!Y238</f>
        <v>0.17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</row>
    <row r="239" spans="1:38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</row>
    <row r="240" spans="1:381" x14ac:dyDescent="0.2">
      <c r="A240" s="1"/>
      <c r="B240" s="1"/>
      <c r="C240" s="1"/>
      <c r="D240" s="1"/>
      <c r="E240" s="1"/>
      <c r="F240" s="1"/>
      <c r="G240" s="1" t="str">
        <f>OFMOR_FFF_0!G240</f>
        <v>дни нед.</v>
      </c>
      <c r="H240" s="1"/>
      <c r="I240" s="1"/>
      <c r="J240" s="1"/>
      <c r="K240" s="14"/>
      <c r="L240" s="1"/>
      <c r="M240" s="1"/>
      <c r="N240" s="15" t="str">
        <f>IF(N241="","",IF(WEEKDAY(N241)=2,"пн",IF(WEEKDAY(N241)=3,"вт",IF(WEEKDAY(N241)=4,"ср",IF(WEEKDAY(N241)=5,"чт",IF(WEEKDAY(N241)=6,"пт",IF(WEEKDAY(N241)=7,"сб",IF(WEEKDAY(N241)=1,"вс",0))))))))</f>
        <v>вт</v>
      </c>
      <c r="O240" s="15" t="str">
        <f t="shared" ref="O240:BZ240" si="584">IF(O241="","",IF(WEEKDAY(O241)=2,"пн",IF(WEEKDAY(O241)=3,"вт",IF(WEEKDAY(O241)=4,"ср",IF(WEEKDAY(O241)=5,"чт",IF(WEEKDAY(O241)=6,"пт",IF(WEEKDAY(O241)=7,"сб",IF(WEEKDAY(O241)=1,"вс",0))))))))</f>
        <v>ср</v>
      </c>
      <c r="P240" s="15" t="str">
        <f t="shared" si="584"/>
        <v>чт</v>
      </c>
      <c r="Q240" s="15" t="str">
        <f t="shared" si="584"/>
        <v>пт</v>
      </c>
      <c r="R240" s="15" t="str">
        <f t="shared" si="584"/>
        <v>сб</v>
      </c>
      <c r="S240" s="15" t="str">
        <f t="shared" si="584"/>
        <v>вс</v>
      </c>
      <c r="T240" s="15" t="str">
        <f t="shared" si="584"/>
        <v>пн</v>
      </c>
      <c r="U240" s="15" t="str">
        <f t="shared" si="584"/>
        <v>вт</v>
      </c>
      <c r="V240" s="15" t="str">
        <f t="shared" si="584"/>
        <v>ср</v>
      </c>
      <c r="W240" s="15" t="str">
        <f t="shared" si="584"/>
        <v>чт</v>
      </c>
      <c r="X240" s="15" t="str">
        <f t="shared" si="584"/>
        <v>пт</v>
      </c>
      <c r="Y240" s="15" t="str">
        <f t="shared" si="584"/>
        <v>сб</v>
      </c>
      <c r="Z240" s="15" t="str">
        <f t="shared" si="584"/>
        <v>вс</v>
      </c>
      <c r="AA240" s="15" t="str">
        <f t="shared" si="584"/>
        <v>пн</v>
      </c>
      <c r="AB240" s="15" t="str">
        <f t="shared" si="584"/>
        <v>вт</v>
      </c>
      <c r="AC240" s="15" t="str">
        <f t="shared" si="584"/>
        <v>ср</v>
      </c>
      <c r="AD240" s="15" t="str">
        <f t="shared" si="584"/>
        <v>чт</v>
      </c>
      <c r="AE240" s="15" t="str">
        <f t="shared" si="584"/>
        <v>пт</v>
      </c>
      <c r="AF240" s="15" t="str">
        <f t="shared" si="584"/>
        <v>сб</v>
      </c>
      <c r="AG240" s="15" t="str">
        <f t="shared" si="584"/>
        <v>вс</v>
      </c>
      <c r="AH240" s="15" t="str">
        <f t="shared" si="584"/>
        <v>пн</v>
      </c>
      <c r="AI240" s="15" t="str">
        <f t="shared" si="584"/>
        <v>вт</v>
      </c>
      <c r="AJ240" s="15" t="str">
        <f t="shared" si="584"/>
        <v>ср</v>
      </c>
      <c r="AK240" s="15" t="str">
        <f t="shared" si="584"/>
        <v>чт</v>
      </c>
      <c r="AL240" s="15" t="str">
        <f t="shared" si="584"/>
        <v>пт</v>
      </c>
      <c r="AM240" s="15" t="str">
        <f t="shared" si="584"/>
        <v>сб</v>
      </c>
      <c r="AN240" s="15" t="str">
        <f t="shared" si="584"/>
        <v>вс</v>
      </c>
      <c r="AO240" s="15" t="str">
        <f t="shared" si="584"/>
        <v>пн</v>
      </c>
      <c r="AP240" s="15" t="str">
        <f t="shared" si="584"/>
        <v>вт</v>
      </c>
      <c r="AQ240" s="15" t="str">
        <f t="shared" si="584"/>
        <v>ср</v>
      </c>
      <c r="AR240" s="15" t="str">
        <f t="shared" si="584"/>
        <v>чт</v>
      </c>
      <c r="AS240" s="15" t="str">
        <f t="shared" si="584"/>
        <v>пт</v>
      </c>
      <c r="AT240" s="15" t="str">
        <f t="shared" si="584"/>
        <v>сб</v>
      </c>
      <c r="AU240" s="15" t="str">
        <f t="shared" si="584"/>
        <v>вс</v>
      </c>
      <c r="AV240" s="15" t="str">
        <f t="shared" si="584"/>
        <v>пн</v>
      </c>
      <c r="AW240" s="15" t="str">
        <f t="shared" si="584"/>
        <v>вт</v>
      </c>
      <c r="AX240" s="15" t="str">
        <f t="shared" si="584"/>
        <v>ср</v>
      </c>
      <c r="AY240" s="15" t="str">
        <f t="shared" si="584"/>
        <v>чт</v>
      </c>
      <c r="AZ240" s="15" t="str">
        <f t="shared" si="584"/>
        <v>пт</v>
      </c>
      <c r="BA240" s="15" t="str">
        <f t="shared" si="584"/>
        <v>сб</v>
      </c>
      <c r="BB240" s="15" t="str">
        <f t="shared" si="584"/>
        <v>вс</v>
      </c>
      <c r="BC240" s="15" t="str">
        <f t="shared" si="584"/>
        <v>пн</v>
      </c>
      <c r="BD240" s="15" t="str">
        <f t="shared" si="584"/>
        <v>вт</v>
      </c>
      <c r="BE240" s="15" t="str">
        <f t="shared" si="584"/>
        <v>ср</v>
      </c>
      <c r="BF240" s="15" t="str">
        <f t="shared" si="584"/>
        <v>чт</v>
      </c>
      <c r="BG240" s="15" t="str">
        <f t="shared" si="584"/>
        <v>пт</v>
      </c>
      <c r="BH240" s="15" t="str">
        <f t="shared" si="584"/>
        <v>сб</v>
      </c>
      <c r="BI240" s="15" t="str">
        <f t="shared" si="584"/>
        <v>вс</v>
      </c>
      <c r="BJ240" s="15" t="str">
        <f t="shared" si="584"/>
        <v>пн</v>
      </c>
      <c r="BK240" s="15" t="str">
        <f t="shared" si="584"/>
        <v>вт</v>
      </c>
      <c r="BL240" s="15" t="str">
        <f t="shared" si="584"/>
        <v>ср</v>
      </c>
      <c r="BM240" s="15" t="str">
        <f t="shared" si="584"/>
        <v>чт</v>
      </c>
      <c r="BN240" s="15" t="str">
        <f t="shared" si="584"/>
        <v>пт</v>
      </c>
      <c r="BO240" s="15" t="str">
        <f t="shared" si="584"/>
        <v>сб</v>
      </c>
      <c r="BP240" s="15" t="str">
        <f t="shared" si="584"/>
        <v>вс</v>
      </c>
      <c r="BQ240" s="15" t="str">
        <f t="shared" si="584"/>
        <v>пн</v>
      </c>
      <c r="BR240" s="15" t="str">
        <f t="shared" si="584"/>
        <v>вт</v>
      </c>
      <c r="BS240" s="15" t="str">
        <f t="shared" si="584"/>
        <v>ср</v>
      </c>
      <c r="BT240" s="15" t="str">
        <f t="shared" si="584"/>
        <v>чт</v>
      </c>
      <c r="BU240" s="15" t="str">
        <f t="shared" si="584"/>
        <v>пт</v>
      </c>
      <c r="BV240" s="15" t="str">
        <f t="shared" si="584"/>
        <v>сб</v>
      </c>
      <c r="BW240" s="15" t="str">
        <f t="shared" si="584"/>
        <v>вс</v>
      </c>
      <c r="BX240" s="15" t="str">
        <f t="shared" si="584"/>
        <v>пн</v>
      </c>
      <c r="BY240" s="15" t="str">
        <f t="shared" si="584"/>
        <v>вт</v>
      </c>
      <c r="BZ240" s="15" t="str">
        <f t="shared" si="584"/>
        <v>ср</v>
      </c>
      <c r="CA240" s="15" t="str">
        <f t="shared" ref="CA240:EL240" si="585">IF(CA241="","",IF(WEEKDAY(CA241)=2,"пн",IF(WEEKDAY(CA241)=3,"вт",IF(WEEKDAY(CA241)=4,"ср",IF(WEEKDAY(CA241)=5,"чт",IF(WEEKDAY(CA241)=6,"пт",IF(WEEKDAY(CA241)=7,"сб",IF(WEEKDAY(CA241)=1,"вс",0))))))))</f>
        <v>чт</v>
      </c>
      <c r="CB240" s="15" t="str">
        <f t="shared" si="585"/>
        <v>пт</v>
      </c>
      <c r="CC240" s="15" t="str">
        <f t="shared" si="585"/>
        <v>сб</v>
      </c>
      <c r="CD240" s="15" t="str">
        <f t="shared" si="585"/>
        <v>вс</v>
      </c>
      <c r="CE240" s="15" t="str">
        <f t="shared" si="585"/>
        <v>пн</v>
      </c>
      <c r="CF240" s="15" t="str">
        <f t="shared" si="585"/>
        <v>вт</v>
      </c>
      <c r="CG240" s="15" t="str">
        <f t="shared" si="585"/>
        <v>ср</v>
      </c>
      <c r="CH240" s="15" t="str">
        <f t="shared" si="585"/>
        <v>чт</v>
      </c>
      <c r="CI240" s="15" t="str">
        <f t="shared" si="585"/>
        <v>пт</v>
      </c>
      <c r="CJ240" s="15" t="str">
        <f t="shared" si="585"/>
        <v>сб</v>
      </c>
      <c r="CK240" s="15" t="str">
        <f t="shared" si="585"/>
        <v>вс</v>
      </c>
      <c r="CL240" s="15" t="str">
        <f t="shared" si="585"/>
        <v>пн</v>
      </c>
      <c r="CM240" s="15" t="str">
        <f t="shared" si="585"/>
        <v>вт</v>
      </c>
      <c r="CN240" s="15" t="str">
        <f t="shared" si="585"/>
        <v>ср</v>
      </c>
      <c r="CO240" s="15" t="str">
        <f t="shared" si="585"/>
        <v>чт</v>
      </c>
      <c r="CP240" s="15" t="str">
        <f t="shared" si="585"/>
        <v>пт</v>
      </c>
      <c r="CQ240" s="15" t="str">
        <f t="shared" si="585"/>
        <v>сб</v>
      </c>
      <c r="CR240" s="15" t="str">
        <f t="shared" si="585"/>
        <v>вс</v>
      </c>
      <c r="CS240" s="15" t="str">
        <f t="shared" si="585"/>
        <v>пн</v>
      </c>
      <c r="CT240" s="15" t="str">
        <f t="shared" si="585"/>
        <v>вт</v>
      </c>
      <c r="CU240" s="15" t="str">
        <f t="shared" si="585"/>
        <v>ср</v>
      </c>
      <c r="CV240" s="15" t="str">
        <f t="shared" si="585"/>
        <v>чт</v>
      </c>
      <c r="CW240" s="15" t="str">
        <f t="shared" si="585"/>
        <v>пт</v>
      </c>
      <c r="CX240" s="15" t="str">
        <f t="shared" si="585"/>
        <v>сб</v>
      </c>
      <c r="CY240" s="15" t="str">
        <f t="shared" si="585"/>
        <v>вс</v>
      </c>
      <c r="CZ240" s="15" t="str">
        <f t="shared" si="585"/>
        <v>пн</v>
      </c>
      <c r="DA240" s="15" t="str">
        <f t="shared" si="585"/>
        <v>вт</v>
      </c>
      <c r="DB240" s="15" t="str">
        <f t="shared" si="585"/>
        <v>ср</v>
      </c>
      <c r="DC240" s="15" t="str">
        <f t="shared" si="585"/>
        <v>чт</v>
      </c>
      <c r="DD240" s="15" t="str">
        <f t="shared" si="585"/>
        <v>пт</v>
      </c>
      <c r="DE240" s="15" t="str">
        <f t="shared" si="585"/>
        <v>сб</v>
      </c>
      <c r="DF240" s="15" t="str">
        <f t="shared" si="585"/>
        <v>вс</v>
      </c>
      <c r="DG240" s="15" t="str">
        <f t="shared" si="585"/>
        <v>пн</v>
      </c>
      <c r="DH240" s="15" t="str">
        <f t="shared" si="585"/>
        <v>вт</v>
      </c>
      <c r="DI240" s="15" t="str">
        <f t="shared" si="585"/>
        <v>ср</v>
      </c>
      <c r="DJ240" s="15" t="str">
        <f t="shared" si="585"/>
        <v>чт</v>
      </c>
      <c r="DK240" s="15" t="str">
        <f t="shared" si="585"/>
        <v>пт</v>
      </c>
      <c r="DL240" s="15" t="str">
        <f t="shared" si="585"/>
        <v>сб</v>
      </c>
      <c r="DM240" s="15" t="str">
        <f t="shared" si="585"/>
        <v>вс</v>
      </c>
      <c r="DN240" s="15" t="str">
        <f t="shared" si="585"/>
        <v>пн</v>
      </c>
      <c r="DO240" s="15" t="str">
        <f t="shared" si="585"/>
        <v>вт</v>
      </c>
      <c r="DP240" s="15" t="str">
        <f t="shared" si="585"/>
        <v>ср</v>
      </c>
      <c r="DQ240" s="15" t="str">
        <f t="shared" si="585"/>
        <v>чт</v>
      </c>
      <c r="DR240" s="15" t="str">
        <f t="shared" si="585"/>
        <v>пт</v>
      </c>
      <c r="DS240" s="15" t="str">
        <f t="shared" si="585"/>
        <v>сб</v>
      </c>
      <c r="DT240" s="15" t="str">
        <f t="shared" si="585"/>
        <v>вс</v>
      </c>
      <c r="DU240" s="15" t="str">
        <f t="shared" si="585"/>
        <v>пн</v>
      </c>
      <c r="DV240" s="15" t="str">
        <f t="shared" si="585"/>
        <v>вт</v>
      </c>
      <c r="DW240" s="15" t="str">
        <f t="shared" si="585"/>
        <v>ср</v>
      </c>
      <c r="DX240" s="15" t="str">
        <f t="shared" si="585"/>
        <v>чт</v>
      </c>
      <c r="DY240" s="15" t="str">
        <f t="shared" si="585"/>
        <v>пт</v>
      </c>
      <c r="DZ240" s="15" t="str">
        <f t="shared" si="585"/>
        <v>сб</v>
      </c>
      <c r="EA240" s="15" t="str">
        <f t="shared" si="585"/>
        <v>вс</v>
      </c>
      <c r="EB240" s="15" t="str">
        <f t="shared" si="585"/>
        <v>пн</v>
      </c>
      <c r="EC240" s="15" t="str">
        <f t="shared" si="585"/>
        <v>вт</v>
      </c>
      <c r="ED240" s="15" t="str">
        <f t="shared" si="585"/>
        <v>ср</v>
      </c>
      <c r="EE240" s="15" t="str">
        <f t="shared" si="585"/>
        <v>чт</v>
      </c>
      <c r="EF240" s="15" t="str">
        <f t="shared" si="585"/>
        <v>пт</v>
      </c>
      <c r="EG240" s="15" t="str">
        <f t="shared" si="585"/>
        <v>сб</v>
      </c>
      <c r="EH240" s="15" t="str">
        <f t="shared" si="585"/>
        <v>вс</v>
      </c>
      <c r="EI240" s="15" t="str">
        <f t="shared" si="585"/>
        <v>пн</v>
      </c>
      <c r="EJ240" s="15" t="str">
        <f t="shared" si="585"/>
        <v>вт</v>
      </c>
      <c r="EK240" s="15" t="str">
        <f t="shared" si="585"/>
        <v>ср</v>
      </c>
      <c r="EL240" s="15" t="str">
        <f t="shared" si="585"/>
        <v>чт</v>
      </c>
      <c r="EM240" s="15" t="str">
        <f t="shared" ref="EM240:GX240" si="586">IF(EM241="","",IF(WEEKDAY(EM241)=2,"пн",IF(WEEKDAY(EM241)=3,"вт",IF(WEEKDAY(EM241)=4,"ср",IF(WEEKDAY(EM241)=5,"чт",IF(WEEKDAY(EM241)=6,"пт",IF(WEEKDAY(EM241)=7,"сб",IF(WEEKDAY(EM241)=1,"вс",0))))))))</f>
        <v>пт</v>
      </c>
      <c r="EN240" s="15" t="str">
        <f t="shared" si="586"/>
        <v>сб</v>
      </c>
      <c r="EO240" s="15" t="str">
        <f t="shared" si="586"/>
        <v>вс</v>
      </c>
      <c r="EP240" s="15" t="str">
        <f t="shared" si="586"/>
        <v>пн</v>
      </c>
      <c r="EQ240" s="15" t="str">
        <f t="shared" si="586"/>
        <v>вт</v>
      </c>
      <c r="ER240" s="15" t="str">
        <f t="shared" si="586"/>
        <v>ср</v>
      </c>
      <c r="ES240" s="15" t="str">
        <f t="shared" si="586"/>
        <v>чт</v>
      </c>
      <c r="ET240" s="15" t="str">
        <f t="shared" si="586"/>
        <v>пт</v>
      </c>
      <c r="EU240" s="15" t="str">
        <f t="shared" si="586"/>
        <v>сб</v>
      </c>
      <c r="EV240" s="15" t="str">
        <f t="shared" si="586"/>
        <v>вс</v>
      </c>
      <c r="EW240" s="15" t="str">
        <f t="shared" si="586"/>
        <v>пн</v>
      </c>
      <c r="EX240" s="15" t="str">
        <f t="shared" si="586"/>
        <v>вт</v>
      </c>
      <c r="EY240" s="15" t="str">
        <f t="shared" si="586"/>
        <v>ср</v>
      </c>
      <c r="EZ240" s="15" t="str">
        <f t="shared" si="586"/>
        <v>чт</v>
      </c>
      <c r="FA240" s="15" t="str">
        <f t="shared" si="586"/>
        <v>пт</v>
      </c>
      <c r="FB240" s="15" t="str">
        <f t="shared" si="586"/>
        <v>сб</v>
      </c>
      <c r="FC240" s="15" t="str">
        <f t="shared" si="586"/>
        <v>вс</v>
      </c>
      <c r="FD240" s="15" t="str">
        <f t="shared" si="586"/>
        <v>пн</v>
      </c>
      <c r="FE240" s="15" t="str">
        <f t="shared" si="586"/>
        <v>вт</v>
      </c>
      <c r="FF240" s="15" t="str">
        <f t="shared" si="586"/>
        <v>ср</v>
      </c>
      <c r="FG240" s="15" t="str">
        <f t="shared" si="586"/>
        <v>чт</v>
      </c>
      <c r="FH240" s="15" t="str">
        <f t="shared" si="586"/>
        <v>пт</v>
      </c>
      <c r="FI240" s="15" t="str">
        <f t="shared" si="586"/>
        <v>сб</v>
      </c>
      <c r="FJ240" s="15" t="str">
        <f t="shared" si="586"/>
        <v>вс</v>
      </c>
      <c r="FK240" s="15" t="str">
        <f t="shared" si="586"/>
        <v>пн</v>
      </c>
      <c r="FL240" s="15" t="str">
        <f t="shared" si="586"/>
        <v>вт</v>
      </c>
      <c r="FM240" s="15" t="str">
        <f t="shared" si="586"/>
        <v>ср</v>
      </c>
      <c r="FN240" s="15" t="str">
        <f t="shared" si="586"/>
        <v>чт</v>
      </c>
      <c r="FO240" s="15" t="str">
        <f t="shared" si="586"/>
        <v>пт</v>
      </c>
      <c r="FP240" s="15" t="str">
        <f t="shared" si="586"/>
        <v>сб</v>
      </c>
      <c r="FQ240" s="15" t="str">
        <f t="shared" si="586"/>
        <v>вс</v>
      </c>
      <c r="FR240" s="15" t="str">
        <f t="shared" si="586"/>
        <v>пн</v>
      </c>
      <c r="FS240" s="15" t="str">
        <f t="shared" si="586"/>
        <v>вт</v>
      </c>
      <c r="FT240" s="15" t="str">
        <f t="shared" si="586"/>
        <v>ср</v>
      </c>
      <c r="FU240" s="15" t="str">
        <f t="shared" si="586"/>
        <v>чт</v>
      </c>
      <c r="FV240" s="15" t="str">
        <f t="shared" si="586"/>
        <v>пт</v>
      </c>
      <c r="FW240" s="15" t="str">
        <f t="shared" si="586"/>
        <v>сб</v>
      </c>
      <c r="FX240" s="15" t="str">
        <f t="shared" si="586"/>
        <v>вс</v>
      </c>
      <c r="FY240" s="15" t="str">
        <f t="shared" si="586"/>
        <v>пн</v>
      </c>
      <c r="FZ240" s="15" t="str">
        <f t="shared" si="586"/>
        <v>вт</v>
      </c>
      <c r="GA240" s="15" t="str">
        <f t="shared" si="586"/>
        <v>ср</v>
      </c>
      <c r="GB240" s="15" t="str">
        <f t="shared" si="586"/>
        <v>чт</v>
      </c>
      <c r="GC240" s="15" t="str">
        <f t="shared" si="586"/>
        <v>пт</v>
      </c>
      <c r="GD240" s="15" t="str">
        <f t="shared" si="586"/>
        <v>сб</v>
      </c>
      <c r="GE240" s="15" t="str">
        <f t="shared" si="586"/>
        <v>вс</v>
      </c>
      <c r="GF240" s="15" t="str">
        <f t="shared" si="586"/>
        <v>пн</v>
      </c>
      <c r="GG240" s="15" t="str">
        <f t="shared" si="586"/>
        <v>вт</v>
      </c>
      <c r="GH240" s="15" t="str">
        <f t="shared" si="586"/>
        <v>ср</v>
      </c>
      <c r="GI240" s="15" t="str">
        <f t="shared" si="586"/>
        <v>чт</v>
      </c>
      <c r="GJ240" s="15" t="str">
        <f t="shared" si="586"/>
        <v>пт</v>
      </c>
      <c r="GK240" s="15" t="str">
        <f t="shared" si="586"/>
        <v>сб</v>
      </c>
      <c r="GL240" s="15" t="str">
        <f t="shared" si="586"/>
        <v>вс</v>
      </c>
      <c r="GM240" s="15" t="str">
        <f t="shared" si="586"/>
        <v>пн</v>
      </c>
      <c r="GN240" s="15" t="str">
        <f t="shared" si="586"/>
        <v>вт</v>
      </c>
      <c r="GO240" s="15" t="str">
        <f t="shared" si="586"/>
        <v>ср</v>
      </c>
      <c r="GP240" s="15" t="str">
        <f t="shared" si="586"/>
        <v>чт</v>
      </c>
      <c r="GQ240" s="15" t="str">
        <f t="shared" si="586"/>
        <v>пт</v>
      </c>
      <c r="GR240" s="15" t="str">
        <f t="shared" si="586"/>
        <v>сб</v>
      </c>
      <c r="GS240" s="15" t="str">
        <f t="shared" si="586"/>
        <v>вс</v>
      </c>
      <c r="GT240" s="15" t="str">
        <f t="shared" si="586"/>
        <v>пн</v>
      </c>
      <c r="GU240" s="15" t="str">
        <f t="shared" si="586"/>
        <v>вт</v>
      </c>
      <c r="GV240" s="15" t="str">
        <f t="shared" si="586"/>
        <v>ср</v>
      </c>
      <c r="GW240" s="15" t="str">
        <f t="shared" si="586"/>
        <v>чт</v>
      </c>
      <c r="GX240" s="15" t="str">
        <f t="shared" si="586"/>
        <v>пт</v>
      </c>
      <c r="GY240" s="15" t="str">
        <f t="shared" ref="GY240:JJ240" si="587">IF(GY241="","",IF(WEEKDAY(GY241)=2,"пн",IF(WEEKDAY(GY241)=3,"вт",IF(WEEKDAY(GY241)=4,"ср",IF(WEEKDAY(GY241)=5,"чт",IF(WEEKDAY(GY241)=6,"пт",IF(WEEKDAY(GY241)=7,"сб",IF(WEEKDAY(GY241)=1,"вс",0))))))))</f>
        <v>сб</v>
      </c>
      <c r="GZ240" s="15" t="str">
        <f t="shared" si="587"/>
        <v>вс</v>
      </c>
      <c r="HA240" s="15" t="str">
        <f t="shared" si="587"/>
        <v>пн</v>
      </c>
      <c r="HB240" s="15" t="str">
        <f t="shared" si="587"/>
        <v>вт</v>
      </c>
      <c r="HC240" s="15" t="str">
        <f t="shared" si="587"/>
        <v>ср</v>
      </c>
      <c r="HD240" s="15" t="str">
        <f t="shared" si="587"/>
        <v>чт</v>
      </c>
      <c r="HE240" s="15" t="str">
        <f t="shared" si="587"/>
        <v>пт</v>
      </c>
      <c r="HF240" s="15" t="str">
        <f t="shared" si="587"/>
        <v>сб</v>
      </c>
      <c r="HG240" s="15" t="str">
        <f t="shared" si="587"/>
        <v>вс</v>
      </c>
      <c r="HH240" s="15" t="str">
        <f t="shared" si="587"/>
        <v>пн</v>
      </c>
      <c r="HI240" s="15" t="str">
        <f t="shared" si="587"/>
        <v>вт</v>
      </c>
      <c r="HJ240" s="15" t="str">
        <f t="shared" si="587"/>
        <v>ср</v>
      </c>
      <c r="HK240" s="15" t="str">
        <f t="shared" si="587"/>
        <v>чт</v>
      </c>
      <c r="HL240" s="15" t="str">
        <f t="shared" si="587"/>
        <v>пт</v>
      </c>
      <c r="HM240" s="15" t="str">
        <f t="shared" si="587"/>
        <v>сб</v>
      </c>
      <c r="HN240" s="15" t="str">
        <f t="shared" si="587"/>
        <v>вс</v>
      </c>
      <c r="HO240" s="15" t="str">
        <f t="shared" si="587"/>
        <v>пн</v>
      </c>
      <c r="HP240" s="15" t="str">
        <f t="shared" si="587"/>
        <v>вт</v>
      </c>
      <c r="HQ240" s="15" t="str">
        <f t="shared" si="587"/>
        <v>ср</v>
      </c>
      <c r="HR240" s="15" t="str">
        <f t="shared" si="587"/>
        <v>чт</v>
      </c>
      <c r="HS240" s="15" t="str">
        <f t="shared" si="587"/>
        <v>пт</v>
      </c>
      <c r="HT240" s="15" t="str">
        <f t="shared" si="587"/>
        <v>сб</v>
      </c>
      <c r="HU240" s="15" t="str">
        <f t="shared" si="587"/>
        <v>вс</v>
      </c>
      <c r="HV240" s="15" t="str">
        <f t="shared" si="587"/>
        <v>пн</v>
      </c>
      <c r="HW240" s="15" t="str">
        <f t="shared" si="587"/>
        <v>вт</v>
      </c>
      <c r="HX240" s="15" t="str">
        <f t="shared" si="587"/>
        <v>ср</v>
      </c>
      <c r="HY240" s="15" t="str">
        <f t="shared" si="587"/>
        <v>чт</v>
      </c>
      <c r="HZ240" s="15" t="str">
        <f t="shared" si="587"/>
        <v>пт</v>
      </c>
      <c r="IA240" s="15" t="str">
        <f t="shared" si="587"/>
        <v>сб</v>
      </c>
      <c r="IB240" s="15" t="str">
        <f t="shared" si="587"/>
        <v>вс</v>
      </c>
      <c r="IC240" s="15" t="str">
        <f t="shared" si="587"/>
        <v>пн</v>
      </c>
      <c r="ID240" s="15" t="str">
        <f t="shared" si="587"/>
        <v>вт</v>
      </c>
      <c r="IE240" s="15" t="str">
        <f t="shared" si="587"/>
        <v>ср</v>
      </c>
      <c r="IF240" s="15" t="str">
        <f t="shared" si="587"/>
        <v>чт</v>
      </c>
      <c r="IG240" s="15" t="str">
        <f t="shared" si="587"/>
        <v>пт</v>
      </c>
      <c r="IH240" s="15" t="str">
        <f t="shared" si="587"/>
        <v>сб</v>
      </c>
      <c r="II240" s="15" t="str">
        <f t="shared" si="587"/>
        <v>вс</v>
      </c>
      <c r="IJ240" s="15" t="str">
        <f t="shared" si="587"/>
        <v>пн</v>
      </c>
      <c r="IK240" s="15" t="str">
        <f t="shared" si="587"/>
        <v>вт</v>
      </c>
      <c r="IL240" s="15" t="str">
        <f t="shared" si="587"/>
        <v>ср</v>
      </c>
      <c r="IM240" s="15" t="str">
        <f t="shared" si="587"/>
        <v>чт</v>
      </c>
      <c r="IN240" s="15" t="str">
        <f t="shared" si="587"/>
        <v>пт</v>
      </c>
      <c r="IO240" s="15" t="str">
        <f t="shared" si="587"/>
        <v>сб</v>
      </c>
      <c r="IP240" s="15" t="str">
        <f t="shared" si="587"/>
        <v>вс</v>
      </c>
      <c r="IQ240" s="15" t="str">
        <f t="shared" si="587"/>
        <v>пн</v>
      </c>
      <c r="IR240" s="15" t="str">
        <f t="shared" si="587"/>
        <v>вт</v>
      </c>
      <c r="IS240" s="15" t="str">
        <f t="shared" si="587"/>
        <v>ср</v>
      </c>
      <c r="IT240" s="15" t="str">
        <f t="shared" si="587"/>
        <v>чт</v>
      </c>
      <c r="IU240" s="15" t="str">
        <f t="shared" si="587"/>
        <v>пт</v>
      </c>
      <c r="IV240" s="15" t="str">
        <f t="shared" si="587"/>
        <v>сб</v>
      </c>
      <c r="IW240" s="15" t="str">
        <f t="shared" si="587"/>
        <v>вс</v>
      </c>
      <c r="IX240" s="15" t="str">
        <f t="shared" si="587"/>
        <v>пн</v>
      </c>
      <c r="IY240" s="15" t="str">
        <f t="shared" si="587"/>
        <v>вт</v>
      </c>
      <c r="IZ240" s="15" t="str">
        <f t="shared" si="587"/>
        <v>ср</v>
      </c>
      <c r="JA240" s="15" t="str">
        <f t="shared" si="587"/>
        <v>чт</v>
      </c>
      <c r="JB240" s="15" t="str">
        <f t="shared" si="587"/>
        <v>пт</v>
      </c>
      <c r="JC240" s="15" t="str">
        <f t="shared" si="587"/>
        <v>сб</v>
      </c>
      <c r="JD240" s="15" t="str">
        <f t="shared" si="587"/>
        <v>вс</v>
      </c>
      <c r="JE240" s="15" t="str">
        <f t="shared" si="587"/>
        <v>пн</v>
      </c>
      <c r="JF240" s="15" t="str">
        <f t="shared" si="587"/>
        <v>вт</v>
      </c>
      <c r="JG240" s="15" t="str">
        <f t="shared" si="587"/>
        <v>ср</v>
      </c>
      <c r="JH240" s="15" t="str">
        <f t="shared" si="587"/>
        <v>чт</v>
      </c>
      <c r="JI240" s="15" t="str">
        <f t="shared" si="587"/>
        <v>пт</v>
      </c>
      <c r="JJ240" s="15" t="str">
        <f t="shared" si="587"/>
        <v>сб</v>
      </c>
      <c r="JK240" s="15" t="str">
        <f t="shared" ref="JK240:LV240" si="588">IF(JK241="","",IF(WEEKDAY(JK241)=2,"пн",IF(WEEKDAY(JK241)=3,"вт",IF(WEEKDAY(JK241)=4,"ср",IF(WEEKDAY(JK241)=5,"чт",IF(WEEKDAY(JK241)=6,"пт",IF(WEEKDAY(JK241)=7,"сб",IF(WEEKDAY(JK241)=1,"вс",0))))))))</f>
        <v>вс</v>
      </c>
      <c r="JL240" s="15" t="str">
        <f t="shared" si="588"/>
        <v>пн</v>
      </c>
      <c r="JM240" s="15" t="str">
        <f t="shared" si="588"/>
        <v>вт</v>
      </c>
      <c r="JN240" s="15" t="str">
        <f t="shared" si="588"/>
        <v>ср</v>
      </c>
      <c r="JO240" s="15" t="str">
        <f t="shared" si="588"/>
        <v>чт</v>
      </c>
      <c r="JP240" s="15" t="str">
        <f t="shared" si="588"/>
        <v>пт</v>
      </c>
      <c r="JQ240" s="15" t="str">
        <f t="shared" si="588"/>
        <v>сб</v>
      </c>
      <c r="JR240" s="15" t="str">
        <f t="shared" si="588"/>
        <v>вс</v>
      </c>
      <c r="JS240" s="15" t="str">
        <f t="shared" si="588"/>
        <v>пн</v>
      </c>
      <c r="JT240" s="15" t="str">
        <f t="shared" si="588"/>
        <v>вт</v>
      </c>
      <c r="JU240" s="15" t="str">
        <f t="shared" si="588"/>
        <v>ср</v>
      </c>
      <c r="JV240" s="15" t="str">
        <f t="shared" si="588"/>
        <v>чт</v>
      </c>
      <c r="JW240" s="15" t="str">
        <f t="shared" si="588"/>
        <v>пт</v>
      </c>
      <c r="JX240" s="15" t="str">
        <f t="shared" si="588"/>
        <v>сб</v>
      </c>
      <c r="JY240" s="15" t="str">
        <f t="shared" si="588"/>
        <v>вс</v>
      </c>
      <c r="JZ240" s="15" t="str">
        <f t="shared" si="588"/>
        <v>пн</v>
      </c>
      <c r="KA240" s="15" t="str">
        <f t="shared" si="588"/>
        <v>вт</v>
      </c>
      <c r="KB240" s="15" t="str">
        <f t="shared" si="588"/>
        <v>ср</v>
      </c>
      <c r="KC240" s="15" t="str">
        <f t="shared" si="588"/>
        <v>чт</v>
      </c>
      <c r="KD240" s="15" t="str">
        <f t="shared" si="588"/>
        <v>пт</v>
      </c>
      <c r="KE240" s="15" t="str">
        <f t="shared" si="588"/>
        <v>сб</v>
      </c>
      <c r="KF240" s="15" t="str">
        <f t="shared" si="588"/>
        <v>вс</v>
      </c>
      <c r="KG240" s="15" t="str">
        <f t="shared" si="588"/>
        <v>пн</v>
      </c>
      <c r="KH240" s="15" t="str">
        <f t="shared" si="588"/>
        <v>вт</v>
      </c>
      <c r="KI240" s="15" t="str">
        <f t="shared" si="588"/>
        <v>ср</v>
      </c>
      <c r="KJ240" s="15" t="str">
        <f t="shared" si="588"/>
        <v>чт</v>
      </c>
      <c r="KK240" s="15" t="str">
        <f t="shared" si="588"/>
        <v>пт</v>
      </c>
      <c r="KL240" s="15" t="str">
        <f t="shared" si="588"/>
        <v>сб</v>
      </c>
      <c r="KM240" s="15" t="str">
        <f t="shared" si="588"/>
        <v>вс</v>
      </c>
      <c r="KN240" s="15" t="str">
        <f t="shared" si="588"/>
        <v>пн</v>
      </c>
      <c r="KO240" s="15" t="str">
        <f t="shared" si="588"/>
        <v>вт</v>
      </c>
      <c r="KP240" s="15" t="str">
        <f t="shared" si="588"/>
        <v>ср</v>
      </c>
      <c r="KQ240" s="15" t="str">
        <f t="shared" si="588"/>
        <v>чт</v>
      </c>
      <c r="KR240" s="15" t="str">
        <f t="shared" si="588"/>
        <v>пт</v>
      </c>
      <c r="KS240" s="15" t="str">
        <f t="shared" si="588"/>
        <v>сб</v>
      </c>
      <c r="KT240" s="15" t="str">
        <f t="shared" si="588"/>
        <v>вс</v>
      </c>
      <c r="KU240" s="15" t="str">
        <f t="shared" si="588"/>
        <v>пн</v>
      </c>
      <c r="KV240" s="15" t="str">
        <f t="shared" si="588"/>
        <v>вт</v>
      </c>
      <c r="KW240" s="15" t="str">
        <f t="shared" si="588"/>
        <v>ср</v>
      </c>
      <c r="KX240" s="15" t="str">
        <f t="shared" si="588"/>
        <v>чт</v>
      </c>
      <c r="KY240" s="15" t="str">
        <f t="shared" si="588"/>
        <v>пт</v>
      </c>
      <c r="KZ240" s="15" t="str">
        <f t="shared" si="588"/>
        <v>сб</v>
      </c>
      <c r="LA240" s="15" t="str">
        <f t="shared" si="588"/>
        <v>вс</v>
      </c>
      <c r="LB240" s="15" t="str">
        <f t="shared" si="588"/>
        <v>пн</v>
      </c>
      <c r="LC240" s="15" t="str">
        <f t="shared" si="588"/>
        <v>вт</v>
      </c>
      <c r="LD240" s="15" t="str">
        <f t="shared" si="588"/>
        <v>ср</v>
      </c>
      <c r="LE240" s="15" t="str">
        <f t="shared" si="588"/>
        <v>чт</v>
      </c>
      <c r="LF240" s="15" t="str">
        <f t="shared" si="588"/>
        <v>пт</v>
      </c>
      <c r="LG240" s="15" t="str">
        <f t="shared" si="588"/>
        <v>сб</v>
      </c>
      <c r="LH240" s="15" t="str">
        <f t="shared" si="588"/>
        <v>вс</v>
      </c>
      <c r="LI240" s="15" t="str">
        <f t="shared" si="588"/>
        <v>пн</v>
      </c>
      <c r="LJ240" s="15" t="str">
        <f t="shared" si="588"/>
        <v>вт</v>
      </c>
      <c r="LK240" s="15" t="str">
        <f t="shared" si="588"/>
        <v>ср</v>
      </c>
      <c r="LL240" s="15" t="str">
        <f t="shared" si="588"/>
        <v>чт</v>
      </c>
      <c r="LM240" s="15" t="str">
        <f t="shared" si="588"/>
        <v>пт</v>
      </c>
      <c r="LN240" s="15" t="str">
        <f t="shared" si="588"/>
        <v>сб</v>
      </c>
      <c r="LO240" s="15" t="str">
        <f t="shared" si="588"/>
        <v>вс</v>
      </c>
      <c r="LP240" s="15" t="str">
        <f t="shared" si="588"/>
        <v>пн</v>
      </c>
      <c r="LQ240" s="15" t="str">
        <f t="shared" si="588"/>
        <v>вт</v>
      </c>
      <c r="LR240" s="15" t="str">
        <f t="shared" si="588"/>
        <v>ср</v>
      </c>
      <c r="LS240" s="15" t="str">
        <f t="shared" si="588"/>
        <v>чт</v>
      </c>
      <c r="LT240" s="15" t="str">
        <f t="shared" si="588"/>
        <v>пт</v>
      </c>
      <c r="LU240" s="15" t="str">
        <f t="shared" si="588"/>
        <v>сб</v>
      </c>
      <c r="LV240" s="15" t="str">
        <f t="shared" si="588"/>
        <v>вс</v>
      </c>
      <c r="LW240" s="15" t="str">
        <f t="shared" ref="LW240:NO240" si="589">IF(LW241="","",IF(WEEKDAY(LW241)=2,"пн",IF(WEEKDAY(LW241)=3,"вт",IF(WEEKDAY(LW241)=4,"ср",IF(WEEKDAY(LW241)=5,"чт",IF(WEEKDAY(LW241)=6,"пт",IF(WEEKDAY(LW241)=7,"сб",IF(WEEKDAY(LW241)=1,"вс",0))))))))</f>
        <v>пн</v>
      </c>
      <c r="LX240" s="15" t="str">
        <f t="shared" si="589"/>
        <v>вт</v>
      </c>
      <c r="LY240" s="15" t="str">
        <f t="shared" si="589"/>
        <v>ср</v>
      </c>
      <c r="LZ240" s="15" t="str">
        <f t="shared" si="589"/>
        <v>чт</v>
      </c>
      <c r="MA240" s="15" t="str">
        <f t="shared" si="589"/>
        <v>пт</v>
      </c>
      <c r="MB240" s="15" t="str">
        <f t="shared" si="589"/>
        <v>сб</v>
      </c>
      <c r="MC240" s="15" t="str">
        <f t="shared" si="589"/>
        <v>вс</v>
      </c>
      <c r="MD240" s="15" t="str">
        <f t="shared" si="589"/>
        <v>пн</v>
      </c>
      <c r="ME240" s="15" t="str">
        <f t="shared" si="589"/>
        <v>вт</v>
      </c>
      <c r="MF240" s="15" t="str">
        <f t="shared" si="589"/>
        <v>ср</v>
      </c>
      <c r="MG240" s="15" t="str">
        <f t="shared" si="589"/>
        <v>чт</v>
      </c>
      <c r="MH240" s="15" t="str">
        <f t="shared" si="589"/>
        <v>пт</v>
      </c>
      <c r="MI240" s="15" t="str">
        <f t="shared" si="589"/>
        <v>сб</v>
      </c>
      <c r="MJ240" s="15" t="str">
        <f t="shared" si="589"/>
        <v>вс</v>
      </c>
      <c r="MK240" s="15" t="str">
        <f t="shared" si="589"/>
        <v>пн</v>
      </c>
      <c r="ML240" s="15" t="str">
        <f t="shared" si="589"/>
        <v>вт</v>
      </c>
      <c r="MM240" s="15" t="str">
        <f t="shared" si="589"/>
        <v>ср</v>
      </c>
      <c r="MN240" s="15" t="str">
        <f t="shared" si="589"/>
        <v>чт</v>
      </c>
      <c r="MO240" s="15" t="str">
        <f t="shared" si="589"/>
        <v>пт</v>
      </c>
      <c r="MP240" s="15" t="str">
        <f t="shared" si="589"/>
        <v>сб</v>
      </c>
      <c r="MQ240" s="15" t="str">
        <f t="shared" si="589"/>
        <v>вс</v>
      </c>
      <c r="MR240" s="15" t="str">
        <f t="shared" si="589"/>
        <v>пн</v>
      </c>
      <c r="MS240" s="15" t="str">
        <f t="shared" si="589"/>
        <v>вт</v>
      </c>
      <c r="MT240" s="15" t="str">
        <f t="shared" si="589"/>
        <v>ср</v>
      </c>
      <c r="MU240" s="15" t="str">
        <f t="shared" si="589"/>
        <v>чт</v>
      </c>
      <c r="MV240" s="15" t="str">
        <f t="shared" si="589"/>
        <v>пт</v>
      </c>
      <c r="MW240" s="15" t="str">
        <f t="shared" si="589"/>
        <v>сб</v>
      </c>
      <c r="MX240" s="15" t="str">
        <f t="shared" si="589"/>
        <v>вс</v>
      </c>
      <c r="MY240" s="15" t="str">
        <f t="shared" si="589"/>
        <v>пн</v>
      </c>
      <c r="MZ240" s="15" t="str">
        <f t="shared" si="589"/>
        <v>вт</v>
      </c>
      <c r="NA240" s="15" t="str">
        <f t="shared" si="589"/>
        <v>ср</v>
      </c>
      <c r="NB240" s="15" t="str">
        <f t="shared" si="589"/>
        <v>чт</v>
      </c>
      <c r="NC240" s="15" t="str">
        <f t="shared" si="589"/>
        <v>пт</v>
      </c>
      <c r="ND240" s="15" t="str">
        <f t="shared" si="589"/>
        <v>сб</v>
      </c>
      <c r="NE240" s="15" t="str">
        <f t="shared" si="589"/>
        <v>вс</v>
      </c>
      <c r="NF240" s="15" t="str">
        <f t="shared" si="589"/>
        <v>пн</v>
      </c>
      <c r="NG240" s="15" t="str">
        <f t="shared" si="589"/>
        <v>вт</v>
      </c>
      <c r="NH240" s="15" t="str">
        <f t="shared" si="589"/>
        <v>ср</v>
      </c>
      <c r="NI240" s="15" t="str">
        <f t="shared" si="589"/>
        <v>чт</v>
      </c>
      <c r="NJ240" s="15" t="str">
        <f t="shared" si="589"/>
        <v>пт</v>
      </c>
      <c r="NK240" s="15" t="str">
        <f t="shared" si="589"/>
        <v>сб</v>
      </c>
      <c r="NL240" s="15" t="str">
        <f t="shared" si="589"/>
        <v>вс</v>
      </c>
      <c r="NM240" s="15" t="str">
        <f t="shared" si="589"/>
        <v>пн</v>
      </c>
      <c r="NN240" s="15" t="str">
        <f t="shared" si="589"/>
        <v>вт</v>
      </c>
      <c r="NO240" s="15" t="str">
        <f t="shared" si="589"/>
        <v>ср</v>
      </c>
      <c r="NP240" s="1"/>
      <c r="NQ240" s="1"/>
    </row>
    <row r="241" spans="1:381" x14ac:dyDescent="0.2">
      <c r="A241" s="1"/>
      <c r="B241" s="1"/>
      <c r="C241" s="180"/>
      <c r="D241" s="1"/>
      <c r="E241" s="96" t="str">
        <f>OFMOR_FFF_0!E241</f>
        <v>Овердрафт</v>
      </c>
      <c r="F241" s="1"/>
      <c r="G241" s="180" t="str">
        <f>OFMOR_FFF_0!G241</f>
        <v>даты</v>
      </c>
      <c r="H241" s="1"/>
      <c r="I241" s="180"/>
      <c r="J241" s="1"/>
      <c r="K241" s="181"/>
      <c r="L241" s="1"/>
      <c r="M241" s="1"/>
      <c r="N241" s="73">
        <f>IF($N$9="","",$N$9)</f>
        <v>43466</v>
      </c>
      <c r="O241" s="73">
        <f>IF(N241="","",N241+1)</f>
        <v>43467</v>
      </c>
      <c r="P241" s="73">
        <f t="shared" ref="P241:CA241" si="590">IF(O241="","",O241+1)</f>
        <v>43468</v>
      </c>
      <c r="Q241" s="73">
        <f t="shared" si="590"/>
        <v>43469</v>
      </c>
      <c r="R241" s="73">
        <f t="shared" si="590"/>
        <v>43470</v>
      </c>
      <c r="S241" s="73">
        <f t="shared" si="590"/>
        <v>43471</v>
      </c>
      <c r="T241" s="73">
        <f t="shared" si="590"/>
        <v>43472</v>
      </c>
      <c r="U241" s="73">
        <f t="shared" si="590"/>
        <v>43473</v>
      </c>
      <c r="V241" s="73">
        <f t="shared" si="590"/>
        <v>43474</v>
      </c>
      <c r="W241" s="73">
        <f t="shared" si="590"/>
        <v>43475</v>
      </c>
      <c r="X241" s="73">
        <f t="shared" si="590"/>
        <v>43476</v>
      </c>
      <c r="Y241" s="73">
        <f t="shared" si="590"/>
        <v>43477</v>
      </c>
      <c r="Z241" s="73">
        <f t="shared" si="590"/>
        <v>43478</v>
      </c>
      <c r="AA241" s="73">
        <f t="shared" si="590"/>
        <v>43479</v>
      </c>
      <c r="AB241" s="73">
        <f t="shared" si="590"/>
        <v>43480</v>
      </c>
      <c r="AC241" s="73">
        <f t="shared" si="590"/>
        <v>43481</v>
      </c>
      <c r="AD241" s="73">
        <f t="shared" si="590"/>
        <v>43482</v>
      </c>
      <c r="AE241" s="73">
        <f t="shared" si="590"/>
        <v>43483</v>
      </c>
      <c r="AF241" s="73">
        <f t="shared" si="590"/>
        <v>43484</v>
      </c>
      <c r="AG241" s="73">
        <f t="shared" si="590"/>
        <v>43485</v>
      </c>
      <c r="AH241" s="73">
        <f t="shared" si="590"/>
        <v>43486</v>
      </c>
      <c r="AI241" s="73">
        <f t="shared" si="590"/>
        <v>43487</v>
      </c>
      <c r="AJ241" s="73">
        <f t="shared" si="590"/>
        <v>43488</v>
      </c>
      <c r="AK241" s="73">
        <f t="shared" si="590"/>
        <v>43489</v>
      </c>
      <c r="AL241" s="73">
        <f t="shared" si="590"/>
        <v>43490</v>
      </c>
      <c r="AM241" s="73">
        <f t="shared" si="590"/>
        <v>43491</v>
      </c>
      <c r="AN241" s="73">
        <f t="shared" si="590"/>
        <v>43492</v>
      </c>
      <c r="AO241" s="73">
        <f t="shared" si="590"/>
        <v>43493</v>
      </c>
      <c r="AP241" s="73">
        <f t="shared" si="590"/>
        <v>43494</v>
      </c>
      <c r="AQ241" s="73">
        <f t="shared" si="590"/>
        <v>43495</v>
      </c>
      <c r="AR241" s="73">
        <f t="shared" si="590"/>
        <v>43496</v>
      </c>
      <c r="AS241" s="73">
        <f t="shared" si="590"/>
        <v>43497</v>
      </c>
      <c r="AT241" s="73">
        <f t="shared" si="590"/>
        <v>43498</v>
      </c>
      <c r="AU241" s="73">
        <f t="shared" si="590"/>
        <v>43499</v>
      </c>
      <c r="AV241" s="73">
        <f t="shared" si="590"/>
        <v>43500</v>
      </c>
      <c r="AW241" s="73">
        <f t="shared" si="590"/>
        <v>43501</v>
      </c>
      <c r="AX241" s="73">
        <f t="shared" si="590"/>
        <v>43502</v>
      </c>
      <c r="AY241" s="73">
        <f t="shared" si="590"/>
        <v>43503</v>
      </c>
      <c r="AZ241" s="73">
        <f t="shared" si="590"/>
        <v>43504</v>
      </c>
      <c r="BA241" s="73">
        <f t="shared" si="590"/>
        <v>43505</v>
      </c>
      <c r="BB241" s="73">
        <f t="shared" si="590"/>
        <v>43506</v>
      </c>
      <c r="BC241" s="73">
        <f t="shared" si="590"/>
        <v>43507</v>
      </c>
      <c r="BD241" s="73">
        <f t="shared" si="590"/>
        <v>43508</v>
      </c>
      <c r="BE241" s="73">
        <f t="shared" si="590"/>
        <v>43509</v>
      </c>
      <c r="BF241" s="73">
        <f t="shared" si="590"/>
        <v>43510</v>
      </c>
      <c r="BG241" s="73">
        <f t="shared" si="590"/>
        <v>43511</v>
      </c>
      <c r="BH241" s="73">
        <f t="shared" si="590"/>
        <v>43512</v>
      </c>
      <c r="BI241" s="73">
        <f t="shared" si="590"/>
        <v>43513</v>
      </c>
      <c r="BJ241" s="73">
        <f t="shared" si="590"/>
        <v>43514</v>
      </c>
      <c r="BK241" s="73">
        <f t="shared" si="590"/>
        <v>43515</v>
      </c>
      <c r="BL241" s="73">
        <f t="shared" si="590"/>
        <v>43516</v>
      </c>
      <c r="BM241" s="73">
        <f t="shared" si="590"/>
        <v>43517</v>
      </c>
      <c r="BN241" s="73">
        <f t="shared" si="590"/>
        <v>43518</v>
      </c>
      <c r="BO241" s="73">
        <f t="shared" si="590"/>
        <v>43519</v>
      </c>
      <c r="BP241" s="73">
        <f t="shared" si="590"/>
        <v>43520</v>
      </c>
      <c r="BQ241" s="73">
        <f t="shared" si="590"/>
        <v>43521</v>
      </c>
      <c r="BR241" s="73">
        <f t="shared" si="590"/>
        <v>43522</v>
      </c>
      <c r="BS241" s="73">
        <f t="shared" si="590"/>
        <v>43523</v>
      </c>
      <c r="BT241" s="73">
        <f t="shared" si="590"/>
        <v>43524</v>
      </c>
      <c r="BU241" s="73">
        <f t="shared" si="590"/>
        <v>43525</v>
      </c>
      <c r="BV241" s="73">
        <f t="shared" si="590"/>
        <v>43526</v>
      </c>
      <c r="BW241" s="73">
        <f t="shared" si="590"/>
        <v>43527</v>
      </c>
      <c r="BX241" s="73">
        <f t="shared" si="590"/>
        <v>43528</v>
      </c>
      <c r="BY241" s="73">
        <f t="shared" si="590"/>
        <v>43529</v>
      </c>
      <c r="BZ241" s="73">
        <f t="shared" si="590"/>
        <v>43530</v>
      </c>
      <c r="CA241" s="73">
        <f t="shared" si="590"/>
        <v>43531</v>
      </c>
      <c r="CB241" s="73">
        <f t="shared" ref="CB241:EM241" si="591">IF(CA241="","",CA241+1)</f>
        <v>43532</v>
      </c>
      <c r="CC241" s="73">
        <f t="shared" si="591"/>
        <v>43533</v>
      </c>
      <c r="CD241" s="73">
        <f t="shared" si="591"/>
        <v>43534</v>
      </c>
      <c r="CE241" s="73">
        <f t="shared" si="591"/>
        <v>43535</v>
      </c>
      <c r="CF241" s="73">
        <f t="shared" si="591"/>
        <v>43536</v>
      </c>
      <c r="CG241" s="73">
        <f t="shared" si="591"/>
        <v>43537</v>
      </c>
      <c r="CH241" s="73">
        <f t="shared" si="591"/>
        <v>43538</v>
      </c>
      <c r="CI241" s="73">
        <f t="shared" si="591"/>
        <v>43539</v>
      </c>
      <c r="CJ241" s="73">
        <f t="shared" si="591"/>
        <v>43540</v>
      </c>
      <c r="CK241" s="73">
        <f t="shared" si="591"/>
        <v>43541</v>
      </c>
      <c r="CL241" s="73">
        <f t="shared" si="591"/>
        <v>43542</v>
      </c>
      <c r="CM241" s="73">
        <f t="shared" si="591"/>
        <v>43543</v>
      </c>
      <c r="CN241" s="73">
        <f t="shared" si="591"/>
        <v>43544</v>
      </c>
      <c r="CO241" s="73">
        <f t="shared" si="591"/>
        <v>43545</v>
      </c>
      <c r="CP241" s="73">
        <f t="shared" si="591"/>
        <v>43546</v>
      </c>
      <c r="CQ241" s="73">
        <f t="shared" si="591"/>
        <v>43547</v>
      </c>
      <c r="CR241" s="73">
        <f t="shared" si="591"/>
        <v>43548</v>
      </c>
      <c r="CS241" s="73">
        <f t="shared" si="591"/>
        <v>43549</v>
      </c>
      <c r="CT241" s="73">
        <f t="shared" si="591"/>
        <v>43550</v>
      </c>
      <c r="CU241" s="73">
        <f t="shared" si="591"/>
        <v>43551</v>
      </c>
      <c r="CV241" s="73">
        <f t="shared" si="591"/>
        <v>43552</v>
      </c>
      <c r="CW241" s="73">
        <f t="shared" si="591"/>
        <v>43553</v>
      </c>
      <c r="CX241" s="73">
        <f t="shared" si="591"/>
        <v>43554</v>
      </c>
      <c r="CY241" s="73">
        <f t="shared" si="591"/>
        <v>43555</v>
      </c>
      <c r="CZ241" s="73">
        <f t="shared" si="591"/>
        <v>43556</v>
      </c>
      <c r="DA241" s="73">
        <f t="shared" si="591"/>
        <v>43557</v>
      </c>
      <c r="DB241" s="73">
        <f t="shared" si="591"/>
        <v>43558</v>
      </c>
      <c r="DC241" s="73">
        <f t="shared" si="591"/>
        <v>43559</v>
      </c>
      <c r="DD241" s="73">
        <f t="shared" si="591"/>
        <v>43560</v>
      </c>
      <c r="DE241" s="73">
        <f t="shared" si="591"/>
        <v>43561</v>
      </c>
      <c r="DF241" s="73">
        <f t="shared" si="591"/>
        <v>43562</v>
      </c>
      <c r="DG241" s="73">
        <f t="shared" si="591"/>
        <v>43563</v>
      </c>
      <c r="DH241" s="73">
        <f t="shared" si="591"/>
        <v>43564</v>
      </c>
      <c r="DI241" s="73">
        <f t="shared" si="591"/>
        <v>43565</v>
      </c>
      <c r="DJ241" s="73">
        <f t="shared" si="591"/>
        <v>43566</v>
      </c>
      <c r="DK241" s="73">
        <f t="shared" si="591"/>
        <v>43567</v>
      </c>
      <c r="DL241" s="73">
        <f t="shared" si="591"/>
        <v>43568</v>
      </c>
      <c r="DM241" s="73">
        <f t="shared" si="591"/>
        <v>43569</v>
      </c>
      <c r="DN241" s="73">
        <f t="shared" si="591"/>
        <v>43570</v>
      </c>
      <c r="DO241" s="73">
        <f t="shared" si="591"/>
        <v>43571</v>
      </c>
      <c r="DP241" s="73">
        <f t="shared" si="591"/>
        <v>43572</v>
      </c>
      <c r="DQ241" s="73">
        <f t="shared" si="591"/>
        <v>43573</v>
      </c>
      <c r="DR241" s="73">
        <f t="shared" si="591"/>
        <v>43574</v>
      </c>
      <c r="DS241" s="73">
        <f t="shared" si="591"/>
        <v>43575</v>
      </c>
      <c r="DT241" s="73">
        <f t="shared" si="591"/>
        <v>43576</v>
      </c>
      <c r="DU241" s="73">
        <f t="shared" si="591"/>
        <v>43577</v>
      </c>
      <c r="DV241" s="73">
        <f t="shared" si="591"/>
        <v>43578</v>
      </c>
      <c r="DW241" s="73">
        <f t="shared" si="591"/>
        <v>43579</v>
      </c>
      <c r="DX241" s="73">
        <f t="shared" si="591"/>
        <v>43580</v>
      </c>
      <c r="DY241" s="73">
        <f t="shared" si="591"/>
        <v>43581</v>
      </c>
      <c r="DZ241" s="73">
        <f t="shared" si="591"/>
        <v>43582</v>
      </c>
      <c r="EA241" s="73">
        <f t="shared" si="591"/>
        <v>43583</v>
      </c>
      <c r="EB241" s="73">
        <f t="shared" si="591"/>
        <v>43584</v>
      </c>
      <c r="EC241" s="73">
        <f t="shared" si="591"/>
        <v>43585</v>
      </c>
      <c r="ED241" s="73">
        <f t="shared" si="591"/>
        <v>43586</v>
      </c>
      <c r="EE241" s="73">
        <f t="shared" si="591"/>
        <v>43587</v>
      </c>
      <c r="EF241" s="73">
        <f t="shared" si="591"/>
        <v>43588</v>
      </c>
      <c r="EG241" s="73">
        <f t="shared" si="591"/>
        <v>43589</v>
      </c>
      <c r="EH241" s="73">
        <f t="shared" si="591"/>
        <v>43590</v>
      </c>
      <c r="EI241" s="73">
        <f t="shared" si="591"/>
        <v>43591</v>
      </c>
      <c r="EJ241" s="73">
        <f t="shared" si="591"/>
        <v>43592</v>
      </c>
      <c r="EK241" s="73">
        <f t="shared" si="591"/>
        <v>43593</v>
      </c>
      <c r="EL241" s="73">
        <f t="shared" si="591"/>
        <v>43594</v>
      </c>
      <c r="EM241" s="73">
        <f t="shared" si="591"/>
        <v>43595</v>
      </c>
      <c r="EN241" s="73">
        <f t="shared" ref="EN241:GY241" si="592">IF(EM241="","",EM241+1)</f>
        <v>43596</v>
      </c>
      <c r="EO241" s="73">
        <f t="shared" si="592"/>
        <v>43597</v>
      </c>
      <c r="EP241" s="73">
        <f t="shared" si="592"/>
        <v>43598</v>
      </c>
      <c r="EQ241" s="73">
        <f t="shared" si="592"/>
        <v>43599</v>
      </c>
      <c r="ER241" s="73">
        <f t="shared" si="592"/>
        <v>43600</v>
      </c>
      <c r="ES241" s="73">
        <f t="shared" si="592"/>
        <v>43601</v>
      </c>
      <c r="ET241" s="73">
        <f t="shared" si="592"/>
        <v>43602</v>
      </c>
      <c r="EU241" s="73">
        <f t="shared" si="592"/>
        <v>43603</v>
      </c>
      <c r="EV241" s="73">
        <f t="shared" si="592"/>
        <v>43604</v>
      </c>
      <c r="EW241" s="73">
        <f t="shared" si="592"/>
        <v>43605</v>
      </c>
      <c r="EX241" s="73">
        <f t="shared" si="592"/>
        <v>43606</v>
      </c>
      <c r="EY241" s="73">
        <f t="shared" si="592"/>
        <v>43607</v>
      </c>
      <c r="EZ241" s="73">
        <f t="shared" si="592"/>
        <v>43608</v>
      </c>
      <c r="FA241" s="73">
        <f t="shared" si="592"/>
        <v>43609</v>
      </c>
      <c r="FB241" s="73">
        <f t="shared" si="592"/>
        <v>43610</v>
      </c>
      <c r="FC241" s="73">
        <f t="shared" si="592"/>
        <v>43611</v>
      </c>
      <c r="FD241" s="73">
        <f t="shared" si="592"/>
        <v>43612</v>
      </c>
      <c r="FE241" s="73">
        <f t="shared" si="592"/>
        <v>43613</v>
      </c>
      <c r="FF241" s="73">
        <f t="shared" si="592"/>
        <v>43614</v>
      </c>
      <c r="FG241" s="73">
        <f t="shared" si="592"/>
        <v>43615</v>
      </c>
      <c r="FH241" s="73">
        <f t="shared" si="592"/>
        <v>43616</v>
      </c>
      <c r="FI241" s="73">
        <f t="shared" si="592"/>
        <v>43617</v>
      </c>
      <c r="FJ241" s="73">
        <f t="shared" si="592"/>
        <v>43618</v>
      </c>
      <c r="FK241" s="73">
        <f t="shared" si="592"/>
        <v>43619</v>
      </c>
      <c r="FL241" s="73">
        <f t="shared" si="592"/>
        <v>43620</v>
      </c>
      <c r="FM241" s="73">
        <f t="shared" si="592"/>
        <v>43621</v>
      </c>
      <c r="FN241" s="73">
        <f t="shared" si="592"/>
        <v>43622</v>
      </c>
      <c r="FO241" s="73">
        <f t="shared" si="592"/>
        <v>43623</v>
      </c>
      <c r="FP241" s="73">
        <f t="shared" si="592"/>
        <v>43624</v>
      </c>
      <c r="FQ241" s="73">
        <f t="shared" si="592"/>
        <v>43625</v>
      </c>
      <c r="FR241" s="73">
        <f t="shared" si="592"/>
        <v>43626</v>
      </c>
      <c r="FS241" s="73">
        <f t="shared" si="592"/>
        <v>43627</v>
      </c>
      <c r="FT241" s="73">
        <f t="shared" si="592"/>
        <v>43628</v>
      </c>
      <c r="FU241" s="73">
        <f t="shared" si="592"/>
        <v>43629</v>
      </c>
      <c r="FV241" s="73">
        <f t="shared" si="592"/>
        <v>43630</v>
      </c>
      <c r="FW241" s="73">
        <f t="shared" si="592"/>
        <v>43631</v>
      </c>
      <c r="FX241" s="73">
        <f t="shared" si="592"/>
        <v>43632</v>
      </c>
      <c r="FY241" s="73">
        <f t="shared" si="592"/>
        <v>43633</v>
      </c>
      <c r="FZ241" s="73">
        <f t="shared" si="592"/>
        <v>43634</v>
      </c>
      <c r="GA241" s="73">
        <f t="shared" si="592"/>
        <v>43635</v>
      </c>
      <c r="GB241" s="73">
        <f t="shared" si="592"/>
        <v>43636</v>
      </c>
      <c r="GC241" s="73">
        <f t="shared" si="592"/>
        <v>43637</v>
      </c>
      <c r="GD241" s="73">
        <f t="shared" si="592"/>
        <v>43638</v>
      </c>
      <c r="GE241" s="73">
        <f t="shared" si="592"/>
        <v>43639</v>
      </c>
      <c r="GF241" s="73">
        <f t="shared" si="592"/>
        <v>43640</v>
      </c>
      <c r="GG241" s="73">
        <f t="shared" si="592"/>
        <v>43641</v>
      </c>
      <c r="GH241" s="73">
        <f t="shared" si="592"/>
        <v>43642</v>
      </c>
      <c r="GI241" s="73">
        <f t="shared" si="592"/>
        <v>43643</v>
      </c>
      <c r="GJ241" s="73">
        <f t="shared" si="592"/>
        <v>43644</v>
      </c>
      <c r="GK241" s="73">
        <f t="shared" si="592"/>
        <v>43645</v>
      </c>
      <c r="GL241" s="73">
        <f t="shared" si="592"/>
        <v>43646</v>
      </c>
      <c r="GM241" s="73">
        <f t="shared" si="592"/>
        <v>43647</v>
      </c>
      <c r="GN241" s="73">
        <f t="shared" si="592"/>
        <v>43648</v>
      </c>
      <c r="GO241" s="73">
        <f t="shared" si="592"/>
        <v>43649</v>
      </c>
      <c r="GP241" s="73">
        <f t="shared" si="592"/>
        <v>43650</v>
      </c>
      <c r="GQ241" s="73">
        <f t="shared" si="592"/>
        <v>43651</v>
      </c>
      <c r="GR241" s="73">
        <f t="shared" si="592"/>
        <v>43652</v>
      </c>
      <c r="GS241" s="73">
        <f t="shared" si="592"/>
        <v>43653</v>
      </c>
      <c r="GT241" s="73">
        <f t="shared" si="592"/>
        <v>43654</v>
      </c>
      <c r="GU241" s="73">
        <f t="shared" si="592"/>
        <v>43655</v>
      </c>
      <c r="GV241" s="73">
        <f t="shared" si="592"/>
        <v>43656</v>
      </c>
      <c r="GW241" s="73">
        <f t="shared" si="592"/>
        <v>43657</v>
      </c>
      <c r="GX241" s="73">
        <f t="shared" si="592"/>
        <v>43658</v>
      </c>
      <c r="GY241" s="73">
        <f t="shared" si="592"/>
        <v>43659</v>
      </c>
      <c r="GZ241" s="73">
        <f t="shared" ref="GZ241:JK241" si="593">IF(GY241="","",GY241+1)</f>
        <v>43660</v>
      </c>
      <c r="HA241" s="73">
        <f t="shared" si="593"/>
        <v>43661</v>
      </c>
      <c r="HB241" s="73">
        <f t="shared" si="593"/>
        <v>43662</v>
      </c>
      <c r="HC241" s="73">
        <f t="shared" si="593"/>
        <v>43663</v>
      </c>
      <c r="HD241" s="73">
        <f t="shared" si="593"/>
        <v>43664</v>
      </c>
      <c r="HE241" s="73">
        <f t="shared" si="593"/>
        <v>43665</v>
      </c>
      <c r="HF241" s="73">
        <f t="shared" si="593"/>
        <v>43666</v>
      </c>
      <c r="HG241" s="73">
        <f t="shared" si="593"/>
        <v>43667</v>
      </c>
      <c r="HH241" s="73">
        <f t="shared" si="593"/>
        <v>43668</v>
      </c>
      <c r="HI241" s="73">
        <f t="shared" si="593"/>
        <v>43669</v>
      </c>
      <c r="HJ241" s="73">
        <f t="shared" si="593"/>
        <v>43670</v>
      </c>
      <c r="HK241" s="73">
        <f t="shared" si="593"/>
        <v>43671</v>
      </c>
      <c r="HL241" s="73">
        <f t="shared" si="593"/>
        <v>43672</v>
      </c>
      <c r="HM241" s="73">
        <f t="shared" si="593"/>
        <v>43673</v>
      </c>
      <c r="HN241" s="73">
        <f t="shared" si="593"/>
        <v>43674</v>
      </c>
      <c r="HO241" s="73">
        <f t="shared" si="593"/>
        <v>43675</v>
      </c>
      <c r="HP241" s="73">
        <f t="shared" si="593"/>
        <v>43676</v>
      </c>
      <c r="HQ241" s="73">
        <f t="shared" si="593"/>
        <v>43677</v>
      </c>
      <c r="HR241" s="73">
        <f t="shared" si="593"/>
        <v>43678</v>
      </c>
      <c r="HS241" s="73">
        <f t="shared" si="593"/>
        <v>43679</v>
      </c>
      <c r="HT241" s="73">
        <f t="shared" si="593"/>
        <v>43680</v>
      </c>
      <c r="HU241" s="73">
        <f t="shared" si="593"/>
        <v>43681</v>
      </c>
      <c r="HV241" s="73">
        <f t="shared" si="593"/>
        <v>43682</v>
      </c>
      <c r="HW241" s="73">
        <f t="shared" si="593"/>
        <v>43683</v>
      </c>
      <c r="HX241" s="73">
        <f t="shared" si="593"/>
        <v>43684</v>
      </c>
      <c r="HY241" s="73">
        <f t="shared" si="593"/>
        <v>43685</v>
      </c>
      <c r="HZ241" s="73">
        <f t="shared" si="593"/>
        <v>43686</v>
      </c>
      <c r="IA241" s="73">
        <f t="shared" si="593"/>
        <v>43687</v>
      </c>
      <c r="IB241" s="73">
        <f t="shared" si="593"/>
        <v>43688</v>
      </c>
      <c r="IC241" s="73">
        <f t="shared" si="593"/>
        <v>43689</v>
      </c>
      <c r="ID241" s="73">
        <f t="shared" si="593"/>
        <v>43690</v>
      </c>
      <c r="IE241" s="73">
        <f t="shared" si="593"/>
        <v>43691</v>
      </c>
      <c r="IF241" s="73">
        <f t="shared" si="593"/>
        <v>43692</v>
      </c>
      <c r="IG241" s="73">
        <f t="shared" si="593"/>
        <v>43693</v>
      </c>
      <c r="IH241" s="73">
        <f t="shared" si="593"/>
        <v>43694</v>
      </c>
      <c r="II241" s="73">
        <f t="shared" si="593"/>
        <v>43695</v>
      </c>
      <c r="IJ241" s="73">
        <f t="shared" si="593"/>
        <v>43696</v>
      </c>
      <c r="IK241" s="73">
        <f t="shared" si="593"/>
        <v>43697</v>
      </c>
      <c r="IL241" s="73">
        <f t="shared" si="593"/>
        <v>43698</v>
      </c>
      <c r="IM241" s="73">
        <f t="shared" si="593"/>
        <v>43699</v>
      </c>
      <c r="IN241" s="73">
        <f t="shared" si="593"/>
        <v>43700</v>
      </c>
      <c r="IO241" s="73">
        <f t="shared" si="593"/>
        <v>43701</v>
      </c>
      <c r="IP241" s="73">
        <f t="shared" si="593"/>
        <v>43702</v>
      </c>
      <c r="IQ241" s="73">
        <f t="shared" si="593"/>
        <v>43703</v>
      </c>
      <c r="IR241" s="73">
        <f t="shared" si="593"/>
        <v>43704</v>
      </c>
      <c r="IS241" s="73">
        <f t="shared" si="593"/>
        <v>43705</v>
      </c>
      <c r="IT241" s="73">
        <f t="shared" si="593"/>
        <v>43706</v>
      </c>
      <c r="IU241" s="73">
        <f t="shared" si="593"/>
        <v>43707</v>
      </c>
      <c r="IV241" s="73">
        <f t="shared" si="593"/>
        <v>43708</v>
      </c>
      <c r="IW241" s="73">
        <f t="shared" si="593"/>
        <v>43709</v>
      </c>
      <c r="IX241" s="73">
        <f t="shared" si="593"/>
        <v>43710</v>
      </c>
      <c r="IY241" s="73">
        <f t="shared" si="593"/>
        <v>43711</v>
      </c>
      <c r="IZ241" s="73">
        <f t="shared" si="593"/>
        <v>43712</v>
      </c>
      <c r="JA241" s="73">
        <f t="shared" si="593"/>
        <v>43713</v>
      </c>
      <c r="JB241" s="73">
        <f t="shared" si="593"/>
        <v>43714</v>
      </c>
      <c r="JC241" s="73">
        <f t="shared" si="593"/>
        <v>43715</v>
      </c>
      <c r="JD241" s="73">
        <f t="shared" si="593"/>
        <v>43716</v>
      </c>
      <c r="JE241" s="73">
        <f t="shared" si="593"/>
        <v>43717</v>
      </c>
      <c r="JF241" s="73">
        <f t="shared" si="593"/>
        <v>43718</v>
      </c>
      <c r="JG241" s="73">
        <f t="shared" si="593"/>
        <v>43719</v>
      </c>
      <c r="JH241" s="73">
        <f t="shared" si="593"/>
        <v>43720</v>
      </c>
      <c r="JI241" s="73">
        <f t="shared" si="593"/>
        <v>43721</v>
      </c>
      <c r="JJ241" s="73">
        <f t="shared" si="593"/>
        <v>43722</v>
      </c>
      <c r="JK241" s="73">
        <f t="shared" si="593"/>
        <v>43723</v>
      </c>
      <c r="JL241" s="73">
        <f t="shared" ref="JL241:LW241" si="594">IF(JK241="","",JK241+1)</f>
        <v>43724</v>
      </c>
      <c r="JM241" s="73">
        <f t="shared" si="594"/>
        <v>43725</v>
      </c>
      <c r="JN241" s="73">
        <f t="shared" si="594"/>
        <v>43726</v>
      </c>
      <c r="JO241" s="73">
        <f t="shared" si="594"/>
        <v>43727</v>
      </c>
      <c r="JP241" s="73">
        <f t="shared" si="594"/>
        <v>43728</v>
      </c>
      <c r="JQ241" s="73">
        <f t="shared" si="594"/>
        <v>43729</v>
      </c>
      <c r="JR241" s="73">
        <f t="shared" si="594"/>
        <v>43730</v>
      </c>
      <c r="JS241" s="73">
        <f t="shared" si="594"/>
        <v>43731</v>
      </c>
      <c r="JT241" s="73">
        <f t="shared" si="594"/>
        <v>43732</v>
      </c>
      <c r="JU241" s="73">
        <f t="shared" si="594"/>
        <v>43733</v>
      </c>
      <c r="JV241" s="73">
        <f t="shared" si="594"/>
        <v>43734</v>
      </c>
      <c r="JW241" s="73">
        <f t="shared" si="594"/>
        <v>43735</v>
      </c>
      <c r="JX241" s="73">
        <f t="shared" si="594"/>
        <v>43736</v>
      </c>
      <c r="JY241" s="73">
        <f t="shared" si="594"/>
        <v>43737</v>
      </c>
      <c r="JZ241" s="73">
        <f t="shared" si="594"/>
        <v>43738</v>
      </c>
      <c r="KA241" s="73">
        <f t="shared" si="594"/>
        <v>43739</v>
      </c>
      <c r="KB241" s="73">
        <f t="shared" si="594"/>
        <v>43740</v>
      </c>
      <c r="KC241" s="73">
        <f t="shared" si="594"/>
        <v>43741</v>
      </c>
      <c r="KD241" s="73">
        <f t="shared" si="594"/>
        <v>43742</v>
      </c>
      <c r="KE241" s="73">
        <f t="shared" si="594"/>
        <v>43743</v>
      </c>
      <c r="KF241" s="73">
        <f t="shared" si="594"/>
        <v>43744</v>
      </c>
      <c r="KG241" s="73">
        <f t="shared" si="594"/>
        <v>43745</v>
      </c>
      <c r="KH241" s="73">
        <f t="shared" si="594"/>
        <v>43746</v>
      </c>
      <c r="KI241" s="73">
        <f t="shared" si="594"/>
        <v>43747</v>
      </c>
      <c r="KJ241" s="73">
        <f t="shared" si="594"/>
        <v>43748</v>
      </c>
      <c r="KK241" s="73">
        <f t="shared" si="594"/>
        <v>43749</v>
      </c>
      <c r="KL241" s="73">
        <f t="shared" si="594"/>
        <v>43750</v>
      </c>
      <c r="KM241" s="73">
        <f t="shared" si="594"/>
        <v>43751</v>
      </c>
      <c r="KN241" s="73">
        <f t="shared" si="594"/>
        <v>43752</v>
      </c>
      <c r="KO241" s="73">
        <f t="shared" si="594"/>
        <v>43753</v>
      </c>
      <c r="KP241" s="73">
        <f t="shared" si="594"/>
        <v>43754</v>
      </c>
      <c r="KQ241" s="73">
        <f t="shared" si="594"/>
        <v>43755</v>
      </c>
      <c r="KR241" s="73">
        <f t="shared" si="594"/>
        <v>43756</v>
      </c>
      <c r="KS241" s="73">
        <f t="shared" si="594"/>
        <v>43757</v>
      </c>
      <c r="KT241" s="73">
        <f t="shared" si="594"/>
        <v>43758</v>
      </c>
      <c r="KU241" s="73">
        <f t="shared" si="594"/>
        <v>43759</v>
      </c>
      <c r="KV241" s="73">
        <f t="shared" si="594"/>
        <v>43760</v>
      </c>
      <c r="KW241" s="73">
        <f t="shared" si="594"/>
        <v>43761</v>
      </c>
      <c r="KX241" s="73">
        <f t="shared" si="594"/>
        <v>43762</v>
      </c>
      <c r="KY241" s="73">
        <f t="shared" si="594"/>
        <v>43763</v>
      </c>
      <c r="KZ241" s="73">
        <f t="shared" si="594"/>
        <v>43764</v>
      </c>
      <c r="LA241" s="73">
        <f t="shared" si="594"/>
        <v>43765</v>
      </c>
      <c r="LB241" s="73">
        <f t="shared" si="594"/>
        <v>43766</v>
      </c>
      <c r="LC241" s="73">
        <f t="shared" si="594"/>
        <v>43767</v>
      </c>
      <c r="LD241" s="73">
        <f t="shared" si="594"/>
        <v>43768</v>
      </c>
      <c r="LE241" s="73">
        <f t="shared" si="594"/>
        <v>43769</v>
      </c>
      <c r="LF241" s="73">
        <f t="shared" si="594"/>
        <v>43770</v>
      </c>
      <c r="LG241" s="73">
        <f t="shared" si="594"/>
        <v>43771</v>
      </c>
      <c r="LH241" s="73">
        <f t="shared" si="594"/>
        <v>43772</v>
      </c>
      <c r="LI241" s="73">
        <f t="shared" si="594"/>
        <v>43773</v>
      </c>
      <c r="LJ241" s="73">
        <f t="shared" si="594"/>
        <v>43774</v>
      </c>
      <c r="LK241" s="73">
        <f t="shared" si="594"/>
        <v>43775</v>
      </c>
      <c r="LL241" s="73">
        <f t="shared" si="594"/>
        <v>43776</v>
      </c>
      <c r="LM241" s="73">
        <f t="shared" si="594"/>
        <v>43777</v>
      </c>
      <c r="LN241" s="73">
        <f t="shared" si="594"/>
        <v>43778</v>
      </c>
      <c r="LO241" s="73">
        <f t="shared" si="594"/>
        <v>43779</v>
      </c>
      <c r="LP241" s="73">
        <f t="shared" si="594"/>
        <v>43780</v>
      </c>
      <c r="LQ241" s="73">
        <f t="shared" si="594"/>
        <v>43781</v>
      </c>
      <c r="LR241" s="73">
        <f t="shared" si="594"/>
        <v>43782</v>
      </c>
      <c r="LS241" s="73">
        <f t="shared" si="594"/>
        <v>43783</v>
      </c>
      <c r="LT241" s="73">
        <f t="shared" si="594"/>
        <v>43784</v>
      </c>
      <c r="LU241" s="73">
        <f t="shared" si="594"/>
        <v>43785</v>
      </c>
      <c r="LV241" s="73">
        <f t="shared" si="594"/>
        <v>43786</v>
      </c>
      <c r="LW241" s="73">
        <f t="shared" si="594"/>
        <v>43787</v>
      </c>
      <c r="LX241" s="73">
        <f t="shared" ref="LX241:NO241" si="595">IF(LW241="","",LW241+1)</f>
        <v>43788</v>
      </c>
      <c r="LY241" s="73">
        <f t="shared" si="595"/>
        <v>43789</v>
      </c>
      <c r="LZ241" s="73">
        <f t="shared" si="595"/>
        <v>43790</v>
      </c>
      <c r="MA241" s="73">
        <f t="shared" si="595"/>
        <v>43791</v>
      </c>
      <c r="MB241" s="73">
        <f t="shared" si="595"/>
        <v>43792</v>
      </c>
      <c r="MC241" s="73">
        <f t="shared" si="595"/>
        <v>43793</v>
      </c>
      <c r="MD241" s="73">
        <f t="shared" si="595"/>
        <v>43794</v>
      </c>
      <c r="ME241" s="73">
        <f t="shared" si="595"/>
        <v>43795</v>
      </c>
      <c r="MF241" s="73">
        <f t="shared" si="595"/>
        <v>43796</v>
      </c>
      <c r="MG241" s="73">
        <f t="shared" si="595"/>
        <v>43797</v>
      </c>
      <c r="MH241" s="73">
        <f t="shared" si="595"/>
        <v>43798</v>
      </c>
      <c r="MI241" s="73">
        <f t="shared" si="595"/>
        <v>43799</v>
      </c>
      <c r="MJ241" s="73">
        <f t="shared" si="595"/>
        <v>43800</v>
      </c>
      <c r="MK241" s="73">
        <f t="shared" si="595"/>
        <v>43801</v>
      </c>
      <c r="ML241" s="73">
        <f t="shared" si="595"/>
        <v>43802</v>
      </c>
      <c r="MM241" s="73">
        <f t="shared" si="595"/>
        <v>43803</v>
      </c>
      <c r="MN241" s="73">
        <f t="shared" si="595"/>
        <v>43804</v>
      </c>
      <c r="MO241" s="73">
        <f t="shared" si="595"/>
        <v>43805</v>
      </c>
      <c r="MP241" s="73">
        <f t="shared" si="595"/>
        <v>43806</v>
      </c>
      <c r="MQ241" s="73">
        <f t="shared" si="595"/>
        <v>43807</v>
      </c>
      <c r="MR241" s="73">
        <f t="shared" si="595"/>
        <v>43808</v>
      </c>
      <c r="MS241" s="73">
        <f t="shared" si="595"/>
        <v>43809</v>
      </c>
      <c r="MT241" s="73">
        <f t="shared" si="595"/>
        <v>43810</v>
      </c>
      <c r="MU241" s="73">
        <f t="shared" si="595"/>
        <v>43811</v>
      </c>
      <c r="MV241" s="73">
        <f t="shared" si="595"/>
        <v>43812</v>
      </c>
      <c r="MW241" s="73">
        <f t="shared" si="595"/>
        <v>43813</v>
      </c>
      <c r="MX241" s="73">
        <f t="shared" si="595"/>
        <v>43814</v>
      </c>
      <c r="MY241" s="73">
        <f t="shared" si="595"/>
        <v>43815</v>
      </c>
      <c r="MZ241" s="73">
        <f t="shared" si="595"/>
        <v>43816</v>
      </c>
      <c r="NA241" s="73">
        <f t="shared" si="595"/>
        <v>43817</v>
      </c>
      <c r="NB241" s="73">
        <f t="shared" si="595"/>
        <v>43818</v>
      </c>
      <c r="NC241" s="73">
        <f t="shared" si="595"/>
        <v>43819</v>
      </c>
      <c r="ND241" s="73">
        <f t="shared" si="595"/>
        <v>43820</v>
      </c>
      <c r="NE241" s="73">
        <f t="shared" si="595"/>
        <v>43821</v>
      </c>
      <c r="NF241" s="73">
        <f t="shared" si="595"/>
        <v>43822</v>
      </c>
      <c r="NG241" s="73">
        <f t="shared" si="595"/>
        <v>43823</v>
      </c>
      <c r="NH241" s="73">
        <f t="shared" si="595"/>
        <v>43824</v>
      </c>
      <c r="NI241" s="73">
        <f t="shared" si="595"/>
        <v>43825</v>
      </c>
      <c r="NJ241" s="73">
        <f t="shared" si="595"/>
        <v>43826</v>
      </c>
      <c r="NK241" s="73">
        <f t="shared" si="595"/>
        <v>43827</v>
      </c>
      <c r="NL241" s="73">
        <f t="shared" si="595"/>
        <v>43828</v>
      </c>
      <c r="NM241" s="73">
        <f t="shared" si="595"/>
        <v>43829</v>
      </c>
      <c r="NN241" s="73">
        <f t="shared" si="595"/>
        <v>43830</v>
      </c>
      <c r="NO241" s="73">
        <f t="shared" si="595"/>
        <v>43831</v>
      </c>
      <c r="NP241" s="1"/>
      <c r="NQ241" s="1"/>
    </row>
    <row r="242" spans="1:3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</row>
    <row r="243" spans="1:381" x14ac:dyDescent="0.2">
      <c r="A243" s="1"/>
      <c r="B243" s="1"/>
      <c r="C243" s="1" t="str">
        <f>OFMOR_FFF_0!C243</f>
        <v>CreditFlow</v>
      </c>
      <c r="D243" s="1"/>
      <c r="E243" s="1" t="str">
        <f>OFMOR_FFF_0!E243</f>
        <v>Кредитный портфель на начало периода</v>
      </c>
      <c r="F243" s="1"/>
      <c r="G243" s="1"/>
      <c r="H243" s="1"/>
      <c r="I243" s="1"/>
      <c r="J243" s="1"/>
      <c r="K243" s="30"/>
      <c r="L243" s="14"/>
      <c r="M243" s="14"/>
      <c r="N243" s="69">
        <v>0</v>
      </c>
      <c r="O243" s="70">
        <f>N251</f>
        <v>0</v>
      </c>
      <c r="P243" s="70">
        <f t="shared" ref="P243:CA243" si="596">O251</f>
        <v>0</v>
      </c>
      <c r="Q243" s="70">
        <f>P251</f>
        <v>0</v>
      </c>
      <c r="R243" s="70">
        <f>Q251</f>
        <v>6.6053944824516631</v>
      </c>
      <c r="S243" s="70">
        <f t="shared" si="596"/>
        <v>14.639020727588546</v>
      </c>
      <c r="T243" s="70">
        <f t="shared" si="596"/>
        <v>28.15262724004284</v>
      </c>
      <c r="U243" s="70">
        <f t="shared" si="596"/>
        <v>49.038729320301989</v>
      </c>
      <c r="V243" s="70">
        <f t="shared" si="596"/>
        <v>71.970126227631226</v>
      </c>
      <c r="W243" s="70">
        <f t="shared" si="596"/>
        <v>97.653260795338241</v>
      </c>
      <c r="X243" s="70">
        <f t="shared" si="596"/>
        <v>138.50114903204528</v>
      </c>
      <c r="Y243" s="70">
        <f t="shared" si="596"/>
        <v>189.57854775282314</v>
      </c>
      <c r="Z243" s="70">
        <f t="shared" si="596"/>
        <v>239.91474383272759</v>
      </c>
      <c r="AA243" s="70">
        <f t="shared" si="596"/>
        <v>312.34056803343162</v>
      </c>
      <c r="AB243" s="70">
        <f t="shared" si="596"/>
        <v>414.22881925004498</v>
      </c>
      <c r="AC243" s="70">
        <f t="shared" si="596"/>
        <v>524.3864036011197</v>
      </c>
      <c r="AD243" s="70">
        <f t="shared" si="596"/>
        <v>645.75794395457365</v>
      </c>
      <c r="AE243" s="70">
        <f t="shared" si="596"/>
        <v>796.26559204352316</v>
      </c>
      <c r="AF243" s="70">
        <f t="shared" si="596"/>
        <v>934.50334687971622</v>
      </c>
      <c r="AG243" s="70">
        <f t="shared" si="596"/>
        <v>1046.9334279328505</v>
      </c>
      <c r="AH243" s="70">
        <f t="shared" si="596"/>
        <v>1158.9417871835749</v>
      </c>
      <c r="AI243" s="70">
        <f t="shared" si="596"/>
        <v>1285.4098023822767</v>
      </c>
      <c r="AJ243" s="70">
        <f t="shared" si="596"/>
        <v>1410.349984211322</v>
      </c>
      <c r="AK243" s="70">
        <f t="shared" si="596"/>
        <v>1539.662873229189</v>
      </c>
      <c r="AL243" s="70">
        <f t="shared" si="596"/>
        <v>1694.1453135796567</v>
      </c>
      <c r="AM243" s="70">
        <f t="shared" si="596"/>
        <v>1835.9267366851336</v>
      </c>
      <c r="AN243" s="70">
        <f t="shared" si="596"/>
        <v>1951.7338596931704</v>
      </c>
      <c r="AO243" s="70">
        <f t="shared" si="596"/>
        <v>2066.4299128600928</v>
      </c>
      <c r="AP243" s="70">
        <f t="shared" si="596"/>
        <v>2246.9681620195615</v>
      </c>
      <c r="AQ243" s="70">
        <f t="shared" si="596"/>
        <v>2439.8377676617883</v>
      </c>
      <c r="AR243" s="70">
        <f t="shared" si="596"/>
        <v>2641.4950219319253</v>
      </c>
      <c r="AS243" s="70">
        <f t="shared" si="596"/>
        <v>2875.831794213073</v>
      </c>
      <c r="AT243" s="70">
        <f t="shared" si="596"/>
        <v>3080.4875463712974</v>
      </c>
      <c r="AU243" s="70">
        <f t="shared" si="596"/>
        <v>3243.1963445501592</v>
      </c>
      <c r="AV243" s="70">
        <f t="shared" si="596"/>
        <v>3243.1963445501592</v>
      </c>
      <c r="AW243" s="70">
        <f t="shared" si="596"/>
        <v>3243.1963445501592</v>
      </c>
      <c r="AX243" s="70">
        <f t="shared" si="596"/>
        <v>3243.1963445501592</v>
      </c>
      <c r="AY243" s="70">
        <f t="shared" si="596"/>
        <v>3243.1963445501592</v>
      </c>
      <c r="AZ243" s="70">
        <f t="shared" si="596"/>
        <v>3243.1963445501592</v>
      </c>
      <c r="BA243" s="70">
        <f t="shared" si="596"/>
        <v>3250.204341075641</v>
      </c>
      <c r="BB243" s="70">
        <f t="shared" si="596"/>
        <v>3259.7867299741247</v>
      </c>
      <c r="BC243" s="70">
        <f t="shared" si="596"/>
        <v>3276.9735181111378</v>
      </c>
      <c r="BD243" s="70">
        <f t="shared" si="596"/>
        <v>3303.4480840774972</v>
      </c>
      <c r="BE243" s="70">
        <f t="shared" si="596"/>
        <v>3332.9179794392103</v>
      </c>
      <c r="BF243" s="70">
        <f t="shared" si="596"/>
        <v>3366.7106999808043</v>
      </c>
      <c r="BG243" s="70">
        <f t="shared" si="596"/>
        <v>3418.8849240822069</v>
      </c>
      <c r="BH243" s="70">
        <f t="shared" si="596"/>
        <v>3482.8574286630942</v>
      </c>
      <c r="BI243" s="70">
        <f t="shared" si="596"/>
        <v>3545.4789642267756</v>
      </c>
      <c r="BJ243" s="70">
        <f t="shared" si="596"/>
        <v>3634.8512524660659</v>
      </c>
      <c r="BK243" s="70">
        <f t="shared" si="596"/>
        <v>3759.2712792641269</v>
      </c>
      <c r="BL243" s="70">
        <f t="shared" si="596"/>
        <v>3893.4913016920677</v>
      </c>
      <c r="BM243" s="70">
        <f t="shared" si="596"/>
        <v>4042.0277452414643</v>
      </c>
      <c r="BN243" s="70">
        <f t="shared" si="596"/>
        <v>4225.9835691481303</v>
      </c>
      <c r="BO243" s="70">
        <f t="shared" si="596"/>
        <v>4394.1774171152774</v>
      </c>
      <c r="BP243" s="70">
        <f t="shared" si="596"/>
        <v>4530.3998358268518</v>
      </c>
      <c r="BQ243" s="70">
        <f t="shared" si="596"/>
        <v>4666.8589245899166</v>
      </c>
      <c r="BR243" s="70">
        <f t="shared" si="596"/>
        <v>4820.9268431795799</v>
      </c>
      <c r="BS243" s="70">
        <f t="shared" si="596"/>
        <v>4973.5605627950044</v>
      </c>
      <c r="BT243" s="70">
        <f t="shared" si="596"/>
        <v>5132.8651303819888</v>
      </c>
      <c r="BU243" s="70">
        <f t="shared" si="596"/>
        <v>5323.0543164709597</v>
      </c>
      <c r="BV243" s="70">
        <f t="shared" si="596"/>
        <v>5496.0703618359739</v>
      </c>
      <c r="BW243" s="70">
        <f t="shared" si="596"/>
        <v>5636.1998705017168</v>
      </c>
      <c r="BX243" s="70">
        <f t="shared" si="596"/>
        <v>5682.5905738905449</v>
      </c>
      <c r="BY243" s="70">
        <f t="shared" si="596"/>
        <v>5808.7754756751101</v>
      </c>
      <c r="BZ243" s="70">
        <f t="shared" si="596"/>
        <v>5949.9058544815889</v>
      </c>
      <c r="CA243" s="70">
        <f t="shared" si="596"/>
        <v>6103.2787651981562</v>
      </c>
      <c r="CB243" s="70">
        <f t="shared" ref="CB243:EM243" si="597">CA251</f>
        <v>6297.2302824489116</v>
      </c>
      <c r="CC243" s="70">
        <f t="shared" si="597"/>
        <v>6455.0758891302185</v>
      </c>
      <c r="CD243" s="70">
        <f t="shared" si="597"/>
        <v>6562.018948284358</v>
      </c>
      <c r="CE243" s="70">
        <f t="shared" si="597"/>
        <v>6590.8492209810302</v>
      </c>
      <c r="CF243" s="70">
        <f t="shared" si="597"/>
        <v>6591.1470972165589</v>
      </c>
      <c r="CG243" s="70">
        <f t="shared" si="597"/>
        <v>6591.1470972165589</v>
      </c>
      <c r="CH243" s="70">
        <f t="shared" si="597"/>
        <v>6591.1470972165589</v>
      </c>
      <c r="CI243" s="70">
        <f t="shared" si="597"/>
        <v>6591.1470972165589</v>
      </c>
      <c r="CJ243" s="70">
        <f t="shared" si="597"/>
        <v>6591.1470972165589</v>
      </c>
      <c r="CK243" s="70">
        <f t="shared" si="597"/>
        <v>6578.1017153001449</v>
      </c>
      <c r="CL243" s="70">
        <f t="shared" si="597"/>
        <v>6553.6213101653057</v>
      </c>
      <c r="CM243" s="70">
        <f t="shared" si="597"/>
        <v>6536.0415280922125</v>
      </c>
      <c r="CN243" s="70">
        <f t="shared" si="597"/>
        <v>6521.4524818449709</v>
      </c>
      <c r="CO243" s="70">
        <f t="shared" si="597"/>
        <v>6512.9948489472299</v>
      </c>
      <c r="CP243" s="70">
        <f t="shared" si="597"/>
        <v>6512.9948489472299</v>
      </c>
      <c r="CQ243" s="70">
        <f t="shared" si="597"/>
        <v>6515.9127747549901</v>
      </c>
      <c r="CR243" s="70">
        <f t="shared" si="597"/>
        <v>6522.9318002504961</v>
      </c>
      <c r="CS243" s="70">
        <f t="shared" si="597"/>
        <v>6536.1986559116385</v>
      </c>
      <c r="CT243" s="70">
        <f t="shared" si="597"/>
        <v>6558.351572988423</v>
      </c>
      <c r="CU243" s="70">
        <f t="shared" si="597"/>
        <v>6586.5186946494705</v>
      </c>
      <c r="CV243" s="70">
        <f t="shared" si="597"/>
        <v>6619.5207793229683</v>
      </c>
      <c r="CW243" s="70">
        <f t="shared" si="597"/>
        <v>6660.4887873400594</v>
      </c>
      <c r="CX243" s="70">
        <f t="shared" si="597"/>
        <v>6704.3553314352821</v>
      </c>
      <c r="CY243" s="70">
        <f t="shared" si="597"/>
        <v>6749.9794448089278</v>
      </c>
      <c r="CZ243" s="70">
        <f t="shared" si="597"/>
        <v>6800.2433766207405</v>
      </c>
      <c r="DA243" s="70">
        <f t="shared" si="597"/>
        <v>6859.5842829598232</v>
      </c>
      <c r="DB243" s="70">
        <f t="shared" si="597"/>
        <v>6924.9066137515692</v>
      </c>
      <c r="DC243" s="70">
        <f t="shared" si="597"/>
        <v>6864.5899130929538</v>
      </c>
      <c r="DD243" s="70">
        <f t="shared" si="597"/>
        <v>6772.1463077429453</v>
      </c>
      <c r="DE243" s="70">
        <f t="shared" si="597"/>
        <v>6681.7036049075023</v>
      </c>
      <c r="DF243" s="70">
        <f t="shared" si="597"/>
        <v>6590.7848820018407</v>
      </c>
      <c r="DG243" s="70">
        <f t="shared" si="597"/>
        <v>6461.8138808742142</v>
      </c>
      <c r="DH243" s="70">
        <f t="shared" si="597"/>
        <v>6327.8637847543796</v>
      </c>
      <c r="DI243" s="70">
        <f t="shared" si="597"/>
        <v>6189.873972632402</v>
      </c>
      <c r="DJ243" s="70">
        <f t="shared" si="597"/>
        <v>6047.0257009171719</v>
      </c>
      <c r="DK243" s="70">
        <f t="shared" si="597"/>
        <v>5900.147493565516</v>
      </c>
      <c r="DL243" s="70">
        <f t="shared" si="597"/>
        <v>5750.6470629186151</v>
      </c>
      <c r="DM243" s="70">
        <f t="shared" si="597"/>
        <v>5598.1237316562538</v>
      </c>
      <c r="DN243" s="70">
        <f t="shared" si="597"/>
        <v>5442.6231783297699</v>
      </c>
      <c r="DO243" s="70">
        <f t="shared" si="597"/>
        <v>5285.6284183304779</v>
      </c>
      <c r="DP243" s="70">
        <f t="shared" si="597"/>
        <v>5127.9818770649672</v>
      </c>
      <c r="DQ243" s="70">
        <f t="shared" si="597"/>
        <v>4970.1634757819647</v>
      </c>
      <c r="DR243" s="70">
        <f t="shared" si="597"/>
        <v>4814.0879228759977</v>
      </c>
      <c r="DS243" s="70">
        <f t="shared" si="597"/>
        <v>4661.3234003263678</v>
      </c>
      <c r="DT243" s="70">
        <f t="shared" si="597"/>
        <v>4511.6832528110144</v>
      </c>
      <c r="DU243" s="70">
        <f t="shared" si="597"/>
        <v>4364.3288567699337</v>
      </c>
      <c r="DV243" s="70">
        <f t="shared" si="597"/>
        <v>4217.8591472823364</v>
      </c>
      <c r="DW243" s="70">
        <f t="shared" si="597"/>
        <v>4070.3221178659937</v>
      </c>
      <c r="DX243" s="70">
        <f t="shared" si="597"/>
        <v>3920.0546107613536</v>
      </c>
      <c r="DY243" s="70">
        <f t="shared" si="597"/>
        <v>3766.7251533220124</v>
      </c>
      <c r="DZ243" s="70">
        <f t="shared" si="597"/>
        <v>3610.6685039504227</v>
      </c>
      <c r="EA243" s="70">
        <f t="shared" si="597"/>
        <v>3452.3415478920992</v>
      </c>
      <c r="EB243" s="70">
        <f t="shared" si="597"/>
        <v>3292.3764411740303</v>
      </c>
      <c r="EC243" s="70">
        <f t="shared" si="597"/>
        <v>3131.9637670560651</v>
      </c>
      <c r="ED243" s="70">
        <f t="shared" si="597"/>
        <v>2971.7713734287918</v>
      </c>
      <c r="EE243" s="70">
        <f t="shared" si="597"/>
        <v>2812.5393253447933</v>
      </c>
      <c r="EF243" s="70">
        <f t="shared" si="597"/>
        <v>2655.0485796758808</v>
      </c>
      <c r="EG243" s="70">
        <f t="shared" si="597"/>
        <v>2591.7089517046056</v>
      </c>
      <c r="EH243" s="70">
        <f t="shared" si="597"/>
        <v>2530.7281588300384</v>
      </c>
      <c r="EI243" s="70">
        <f t="shared" si="597"/>
        <v>2472.4344558928869</v>
      </c>
      <c r="EJ243" s="70">
        <f t="shared" si="597"/>
        <v>2416.860146720433</v>
      </c>
      <c r="EK243" s="70">
        <f t="shared" si="597"/>
        <v>2363.4311152529212</v>
      </c>
      <c r="EL243" s="70">
        <f t="shared" si="597"/>
        <v>2172.3206962870659</v>
      </c>
      <c r="EM243" s="70">
        <f t="shared" si="597"/>
        <v>1981.0857313361075</v>
      </c>
      <c r="EN243" s="70">
        <f t="shared" ref="EN243:GY243" si="598">EM251</f>
        <v>1789.6479026463855</v>
      </c>
      <c r="EO243" s="70">
        <f t="shared" si="598"/>
        <v>1597.9173994803155</v>
      </c>
      <c r="EP243" s="70">
        <f t="shared" si="598"/>
        <v>1405.9199777155768</v>
      </c>
      <c r="EQ243" s="70">
        <f t="shared" si="598"/>
        <v>1441.0336883183818</v>
      </c>
      <c r="ER243" s="70">
        <f t="shared" si="598"/>
        <v>1478.0383200855829</v>
      </c>
      <c r="ES243" s="70">
        <f t="shared" si="598"/>
        <v>1517.2648909539987</v>
      </c>
      <c r="ET243" s="70">
        <f t="shared" si="598"/>
        <v>1559.322145851359</v>
      </c>
      <c r="EU243" s="70">
        <f t="shared" si="598"/>
        <v>1604.3402998240756</v>
      </c>
      <c r="EV243" s="70">
        <f t="shared" si="598"/>
        <v>1652.5388614417448</v>
      </c>
      <c r="EW243" s="70">
        <f t="shared" si="598"/>
        <v>1703.6396992647485</v>
      </c>
      <c r="EX243" s="70">
        <f t="shared" si="598"/>
        <v>1757.0615799191073</v>
      </c>
      <c r="EY243" s="70">
        <f t="shared" si="598"/>
        <v>1812.6406002018648</v>
      </c>
      <c r="EZ243" s="70">
        <f t="shared" si="598"/>
        <v>1870.2664037969105</v>
      </c>
      <c r="FA243" s="70">
        <f t="shared" si="598"/>
        <v>1929.6514477035944</v>
      </c>
      <c r="FB243" s="70">
        <f t="shared" si="598"/>
        <v>1990.659677296378</v>
      </c>
      <c r="FC243" s="70">
        <f t="shared" si="598"/>
        <v>2052.303071614811</v>
      </c>
      <c r="FD243" s="70">
        <f t="shared" si="598"/>
        <v>2113.3448087291513</v>
      </c>
      <c r="FE243" s="70">
        <f t="shared" si="598"/>
        <v>2172.8039101914751</v>
      </c>
      <c r="FF243" s="70">
        <f t="shared" si="598"/>
        <v>2229.7774419255866</v>
      </c>
      <c r="FG243" s="70">
        <f t="shared" si="598"/>
        <v>2283.6101952861145</v>
      </c>
      <c r="FH243" s="70">
        <f t="shared" si="598"/>
        <v>2334.487324889049</v>
      </c>
      <c r="FI243" s="70">
        <f t="shared" si="598"/>
        <v>2382.4287419240509</v>
      </c>
      <c r="FJ243" s="70">
        <f t="shared" si="598"/>
        <v>2427.7522348524103</v>
      </c>
      <c r="FK243" s="70">
        <f t="shared" si="598"/>
        <v>2470.4919126011168</v>
      </c>
      <c r="FL243" s="70">
        <f t="shared" si="598"/>
        <v>2335.7376084303405</v>
      </c>
      <c r="FM243" s="70">
        <f t="shared" si="598"/>
        <v>2177.1882738693853</v>
      </c>
      <c r="FN243" s="70">
        <f t="shared" si="598"/>
        <v>2014.0609050706666</v>
      </c>
      <c r="FO243" s="70">
        <f t="shared" si="598"/>
        <v>1847.2837369862432</v>
      </c>
      <c r="FP243" s="70">
        <f t="shared" si="598"/>
        <v>1677.2449687498777</v>
      </c>
      <c r="FQ243" s="70">
        <f t="shared" si="598"/>
        <v>1503.6336966213912</v>
      </c>
      <c r="FR243" s="70">
        <f t="shared" si="598"/>
        <v>1326.2691107953124</v>
      </c>
      <c r="FS243" s="70">
        <f t="shared" si="598"/>
        <v>1144.6910296001242</v>
      </c>
      <c r="FT243" s="70">
        <f t="shared" si="598"/>
        <v>958.02089848224</v>
      </c>
      <c r="FU243" s="70">
        <f t="shared" si="598"/>
        <v>904.28210275210392</v>
      </c>
      <c r="FV243" s="70">
        <f t="shared" si="598"/>
        <v>846.09807667740438</v>
      </c>
      <c r="FW243" s="70">
        <f t="shared" si="598"/>
        <v>783.27144671314022</v>
      </c>
      <c r="FX243" s="70">
        <f t="shared" si="598"/>
        <v>713.86694471010094</v>
      </c>
      <c r="FY243" s="70">
        <f t="shared" si="598"/>
        <v>637.6009373126592</v>
      </c>
      <c r="FZ243" s="70">
        <f t="shared" si="598"/>
        <v>554.20511819134697</v>
      </c>
      <c r="GA243" s="70">
        <f t="shared" si="598"/>
        <v>462.88687979194725</v>
      </c>
      <c r="GB243" s="70">
        <f t="shared" si="598"/>
        <v>364.88722788770548</v>
      </c>
      <c r="GC243" s="70">
        <f t="shared" si="598"/>
        <v>261.68660466110049</v>
      </c>
      <c r="GD243" s="70">
        <f t="shared" si="598"/>
        <v>153.70888380970445</v>
      </c>
      <c r="GE243" s="70">
        <f t="shared" si="598"/>
        <v>43.027504706904665</v>
      </c>
      <c r="GF243" s="70">
        <f t="shared" si="598"/>
        <v>0</v>
      </c>
      <c r="GG243" s="70">
        <f t="shared" si="598"/>
        <v>0</v>
      </c>
      <c r="GH243" s="70">
        <f t="shared" si="598"/>
        <v>0</v>
      </c>
      <c r="GI243" s="70">
        <f t="shared" si="598"/>
        <v>0</v>
      </c>
      <c r="GJ243" s="70">
        <f t="shared" si="598"/>
        <v>0</v>
      </c>
      <c r="GK243" s="70">
        <f t="shared" si="598"/>
        <v>0</v>
      </c>
      <c r="GL243" s="70">
        <f t="shared" si="598"/>
        <v>0</v>
      </c>
      <c r="GM243" s="70">
        <f t="shared" si="598"/>
        <v>0</v>
      </c>
      <c r="GN243" s="70">
        <f t="shared" si="598"/>
        <v>0</v>
      </c>
      <c r="GO243" s="70">
        <f t="shared" si="598"/>
        <v>0</v>
      </c>
      <c r="GP243" s="70">
        <f t="shared" si="598"/>
        <v>0</v>
      </c>
      <c r="GQ243" s="70">
        <f t="shared" si="598"/>
        <v>0</v>
      </c>
      <c r="GR243" s="70">
        <f t="shared" si="598"/>
        <v>0</v>
      </c>
      <c r="GS243" s="70">
        <f t="shared" si="598"/>
        <v>0</v>
      </c>
      <c r="GT243" s="70">
        <f t="shared" si="598"/>
        <v>0</v>
      </c>
      <c r="GU243" s="70">
        <f t="shared" si="598"/>
        <v>0</v>
      </c>
      <c r="GV243" s="70">
        <f t="shared" si="598"/>
        <v>0</v>
      </c>
      <c r="GW243" s="70">
        <f t="shared" si="598"/>
        <v>0</v>
      </c>
      <c r="GX243" s="70">
        <f t="shared" si="598"/>
        <v>0</v>
      </c>
      <c r="GY243" s="70">
        <f t="shared" si="598"/>
        <v>0</v>
      </c>
      <c r="GZ243" s="70">
        <f t="shared" ref="GZ243:JK243" si="599">GY251</f>
        <v>0</v>
      </c>
      <c r="HA243" s="70">
        <f t="shared" si="599"/>
        <v>0</v>
      </c>
      <c r="HB243" s="70">
        <f t="shared" si="599"/>
        <v>0</v>
      </c>
      <c r="HC243" s="70">
        <f t="shared" si="599"/>
        <v>0</v>
      </c>
      <c r="HD243" s="70">
        <f t="shared" si="599"/>
        <v>0</v>
      </c>
      <c r="HE243" s="70">
        <f t="shared" si="599"/>
        <v>0</v>
      </c>
      <c r="HF243" s="70">
        <f t="shared" si="599"/>
        <v>0</v>
      </c>
      <c r="HG243" s="70">
        <f t="shared" si="599"/>
        <v>0</v>
      </c>
      <c r="HH243" s="70">
        <f t="shared" si="599"/>
        <v>0</v>
      </c>
      <c r="HI243" s="70">
        <f t="shared" si="599"/>
        <v>0</v>
      </c>
      <c r="HJ243" s="70">
        <f t="shared" si="599"/>
        <v>0</v>
      </c>
      <c r="HK243" s="70">
        <f t="shared" si="599"/>
        <v>0</v>
      </c>
      <c r="HL243" s="70">
        <f t="shared" si="599"/>
        <v>0</v>
      </c>
      <c r="HM243" s="70">
        <f t="shared" si="599"/>
        <v>0</v>
      </c>
      <c r="HN243" s="70">
        <f t="shared" si="599"/>
        <v>0</v>
      </c>
      <c r="HO243" s="70">
        <f t="shared" si="599"/>
        <v>0</v>
      </c>
      <c r="HP243" s="70">
        <f t="shared" si="599"/>
        <v>0</v>
      </c>
      <c r="HQ243" s="70">
        <f t="shared" si="599"/>
        <v>0</v>
      </c>
      <c r="HR243" s="70">
        <f t="shared" si="599"/>
        <v>0</v>
      </c>
      <c r="HS243" s="70">
        <f t="shared" si="599"/>
        <v>0</v>
      </c>
      <c r="HT243" s="70">
        <f t="shared" si="599"/>
        <v>0</v>
      </c>
      <c r="HU243" s="70">
        <f t="shared" si="599"/>
        <v>0</v>
      </c>
      <c r="HV243" s="70">
        <f t="shared" si="599"/>
        <v>0</v>
      </c>
      <c r="HW243" s="70">
        <f t="shared" si="599"/>
        <v>0</v>
      </c>
      <c r="HX243" s="70">
        <f t="shared" si="599"/>
        <v>0</v>
      </c>
      <c r="HY243" s="70">
        <f t="shared" si="599"/>
        <v>0</v>
      </c>
      <c r="HZ243" s="70">
        <f t="shared" si="599"/>
        <v>0</v>
      </c>
      <c r="IA243" s="70">
        <f t="shared" si="599"/>
        <v>0</v>
      </c>
      <c r="IB243" s="70">
        <f t="shared" si="599"/>
        <v>0</v>
      </c>
      <c r="IC243" s="70">
        <f t="shared" si="599"/>
        <v>0</v>
      </c>
      <c r="ID243" s="70">
        <f t="shared" si="599"/>
        <v>0</v>
      </c>
      <c r="IE243" s="70">
        <f t="shared" si="599"/>
        <v>0</v>
      </c>
      <c r="IF243" s="70">
        <f t="shared" si="599"/>
        <v>0</v>
      </c>
      <c r="IG243" s="70">
        <f t="shared" si="599"/>
        <v>0</v>
      </c>
      <c r="IH243" s="70">
        <f t="shared" si="599"/>
        <v>0</v>
      </c>
      <c r="II243" s="70">
        <f t="shared" si="599"/>
        <v>0</v>
      </c>
      <c r="IJ243" s="70">
        <f t="shared" si="599"/>
        <v>0</v>
      </c>
      <c r="IK243" s="70">
        <f t="shared" si="599"/>
        <v>0</v>
      </c>
      <c r="IL243" s="70">
        <f t="shared" si="599"/>
        <v>0</v>
      </c>
      <c r="IM243" s="70">
        <f t="shared" si="599"/>
        <v>0</v>
      </c>
      <c r="IN243" s="70">
        <f t="shared" si="599"/>
        <v>0</v>
      </c>
      <c r="IO243" s="70">
        <f t="shared" si="599"/>
        <v>0</v>
      </c>
      <c r="IP243" s="70">
        <f t="shared" si="599"/>
        <v>0</v>
      </c>
      <c r="IQ243" s="70">
        <f t="shared" si="599"/>
        <v>0</v>
      </c>
      <c r="IR243" s="70">
        <f t="shared" si="599"/>
        <v>0</v>
      </c>
      <c r="IS243" s="70">
        <f t="shared" si="599"/>
        <v>0</v>
      </c>
      <c r="IT243" s="70">
        <f t="shared" si="599"/>
        <v>0</v>
      </c>
      <c r="IU243" s="70">
        <f t="shared" si="599"/>
        <v>0</v>
      </c>
      <c r="IV243" s="70">
        <f t="shared" si="599"/>
        <v>0</v>
      </c>
      <c r="IW243" s="70">
        <f t="shared" si="599"/>
        <v>0</v>
      </c>
      <c r="IX243" s="70">
        <f t="shared" si="599"/>
        <v>0</v>
      </c>
      <c r="IY243" s="70">
        <f t="shared" si="599"/>
        <v>0</v>
      </c>
      <c r="IZ243" s="70">
        <f t="shared" si="599"/>
        <v>0</v>
      </c>
      <c r="JA243" s="70">
        <f t="shared" si="599"/>
        <v>0</v>
      </c>
      <c r="JB243" s="70">
        <f t="shared" si="599"/>
        <v>0</v>
      </c>
      <c r="JC243" s="70">
        <f t="shared" si="599"/>
        <v>0</v>
      </c>
      <c r="JD243" s="70">
        <f t="shared" si="599"/>
        <v>0</v>
      </c>
      <c r="JE243" s="70">
        <f t="shared" si="599"/>
        <v>0</v>
      </c>
      <c r="JF243" s="70">
        <f t="shared" si="599"/>
        <v>0</v>
      </c>
      <c r="JG243" s="70">
        <f t="shared" si="599"/>
        <v>0</v>
      </c>
      <c r="JH243" s="70">
        <f t="shared" si="599"/>
        <v>0</v>
      </c>
      <c r="JI243" s="70">
        <f t="shared" si="599"/>
        <v>0</v>
      </c>
      <c r="JJ243" s="70">
        <f t="shared" si="599"/>
        <v>0</v>
      </c>
      <c r="JK243" s="70">
        <f t="shared" si="599"/>
        <v>0</v>
      </c>
      <c r="JL243" s="70">
        <f t="shared" ref="JL243:LW243" si="600">JK251</f>
        <v>0</v>
      </c>
      <c r="JM243" s="70">
        <f t="shared" si="600"/>
        <v>0</v>
      </c>
      <c r="JN243" s="70">
        <f t="shared" si="600"/>
        <v>0</v>
      </c>
      <c r="JO243" s="70">
        <f t="shared" si="600"/>
        <v>0</v>
      </c>
      <c r="JP243" s="70">
        <f t="shared" si="600"/>
        <v>0</v>
      </c>
      <c r="JQ243" s="70">
        <f t="shared" si="600"/>
        <v>0</v>
      </c>
      <c r="JR243" s="70">
        <f t="shared" si="600"/>
        <v>0</v>
      </c>
      <c r="JS243" s="70">
        <f t="shared" si="600"/>
        <v>0</v>
      </c>
      <c r="JT243" s="70">
        <f t="shared" si="600"/>
        <v>0</v>
      </c>
      <c r="JU243" s="70">
        <f t="shared" si="600"/>
        <v>0</v>
      </c>
      <c r="JV243" s="70">
        <f t="shared" si="600"/>
        <v>0</v>
      </c>
      <c r="JW243" s="70">
        <f t="shared" si="600"/>
        <v>0</v>
      </c>
      <c r="JX243" s="70">
        <f t="shared" si="600"/>
        <v>0</v>
      </c>
      <c r="JY243" s="70">
        <f t="shared" si="600"/>
        <v>0</v>
      </c>
      <c r="JZ243" s="70">
        <f t="shared" si="600"/>
        <v>0</v>
      </c>
      <c r="KA243" s="70">
        <f t="shared" si="600"/>
        <v>0</v>
      </c>
      <c r="KB243" s="70">
        <f t="shared" si="600"/>
        <v>0</v>
      </c>
      <c r="KC243" s="70">
        <f t="shared" si="600"/>
        <v>0</v>
      </c>
      <c r="KD243" s="70">
        <f t="shared" si="600"/>
        <v>0</v>
      </c>
      <c r="KE243" s="70">
        <f t="shared" si="600"/>
        <v>0</v>
      </c>
      <c r="KF243" s="70">
        <f t="shared" si="600"/>
        <v>0</v>
      </c>
      <c r="KG243" s="70">
        <f t="shared" si="600"/>
        <v>0</v>
      </c>
      <c r="KH243" s="70">
        <f t="shared" si="600"/>
        <v>0</v>
      </c>
      <c r="KI243" s="70">
        <f t="shared" si="600"/>
        <v>0</v>
      </c>
      <c r="KJ243" s="70">
        <f t="shared" si="600"/>
        <v>0</v>
      </c>
      <c r="KK243" s="70">
        <f t="shared" si="600"/>
        <v>0</v>
      </c>
      <c r="KL243" s="70">
        <f t="shared" si="600"/>
        <v>0</v>
      </c>
      <c r="KM243" s="70">
        <f t="shared" si="600"/>
        <v>0</v>
      </c>
      <c r="KN243" s="70">
        <f t="shared" si="600"/>
        <v>0</v>
      </c>
      <c r="KO243" s="70">
        <f t="shared" si="600"/>
        <v>0</v>
      </c>
      <c r="KP243" s="70">
        <f t="shared" si="600"/>
        <v>0</v>
      </c>
      <c r="KQ243" s="70">
        <f t="shared" si="600"/>
        <v>0</v>
      </c>
      <c r="KR243" s="70">
        <f t="shared" si="600"/>
        <v>0</v>
      </c>
      <c r="KS243" s="70">
        <f t="shared" si="600"/>
        <v>0</v>
      </c>
      <c r="KT243" s="70">
        <f t="shared" si="600"/>
        <v>0</v>
      </c>
      <c r="KU243" s="70">
        <f t="shared" si="600"/>
        <v>0</v>
      </c>
      <c r="KV243" s="70">
        <f t="shared" si="600"/>
        <v>0</v>
      </c>
      <c r="KW243" s="70">
        <f t="shared" si="600"/>
        <v>0</v>
      </c>
      <c r="KX243" s="70">
        <f t="shared" si="600"/>
        <v>0</v>
      </c>
      <c r="KY243" s="70">
        <f t="shared" si="600"/>
        <v>0</v>
      </c>
      <c r="KZ243" s="70">
        <f t="shared" si="600"/>
        <v>0</v>
      </c>
      <c r="LA243" s="70">
        <f t="shared" si="600"/>
        <v>0</v>
      </c>
      <c r="LB243" s="70">
        <f t="shared" si="600"/>
        <v>0</v>
      </c>
      <c r="LC243" s="70">
        <f t="shared" si="600"/>
        <v>0</v>
      </c>
      <c r="LD243" s="70">
        <f t="shared" si="600"/>
        <v>0</v>
      </c>
      <c r="LE243" s="70">
        <f t="shared" si="600"/>
        <v>0</v>
      </c>
      <c r="LF243" s="70">
        <f t="shared" si="600"/>
        <v>0</v>
      </c>
      <c r="LG243" s="70">
        <f t="shared" si="600"/>
        <v>0</v>
      </c>
      <c r="LH243" s="70">
        <f t="shared" si="600"/>
        <v>0</v>
      </c>
      <c r="LI243" s="70">
        <f t="shared" si="600"/>
        <v>0</v>
      </c>
      <c r="LJ243" s="70">
        <f t="shared" si="600"/>
        <v>0</v>
      </c>
      <c r="LK243" s="70">
        <f t="shared" si="600"/>
        <v>0</v>
      </c>
      <c r="LL243" s="70">
        <f t="shared" si="600"/>
        <v>0</v>
      </c>
      <c r="LM243" s="70">
        <f t="shared" si="600"/>
        <v>0</v>
      </c>
      <c r="LN243" s="70">
        <f t="shared" si="600"/>
        <v>0</v>
      </c>
      <c r="LO243" s="70">
        <f t="shared" si="600"/>
        <v>0</v>
      </c>
      <c r="LP243" s="70">
        <f t="shared" si="600"/>
        <v>0</v>
      </c>
      <c r="LQ243" s="70">
        <f t="shared" si="600"/>
        <v>0</v>
      </c>
      <c r="LR243" s="70">
        <f t="shared" si="600"/>
        <v>0</v>
      </c>
      <c r="LS243" s="70">
        <f t="shared" si="600"/>
        <v>0</v>
      </c>
      <c r="LT243" s="70">
        <f t="shared" si="600"/>
        <v>0</v>
      </c>
      <c r="LU243" s="70">
        <f t="shared" si="600"/>
        <v>0</v>
      </c>
      <c r="LV243" s="70">
        <f t="shared" si="600"/>
        <v>0</v>
      </c>
      <c r="LW243" s="70">
        <f t="shared" si="600"/>
        <v>0</v>
      </c>
      <c r="LX243" s="70">
        <f t="shared" ref="LX243:NO243" si="601">LW251</f>
        <v>0</v>
      </c>
      <c r="LY243" s="70">
        <f t="shared" si="601"/>
        <v>0</v>
      </c>
      <c r="LZ243" s="70">
        <f t="shared" si="601"/>
        <v>0</v>
      </c>
      <c r="MA243" s="70">
        <f t="shared" si="601"/>
        <v>0</v>
      </c>
      <c r="MB243" s="70">
        <f t="shared" si="601"/>
        <v>0</v>
      </c>
      <c r="MC243" s="70">
        <f t="shared" si="601"/>
        <v>0</v>
      </c>
      <c r="MD243" s="70">
        <f t="shared" si="601"/>
        <v>0</v>
      </c>
      <c r="ME243" s="70">
        <f t="shared" si="601"/>
        <v>0</v>
      </c>
      <c r="MF243" s="70">
        <f t="shared" si="601"/>
        <v>0</v>
      </c>
      <c r="MG243" s="70">
        <f t="shared" si="601"/>
        <v>0</v>
      </c>
      <c r="MH243" s="70">
        <f t="shared" si="601"/>
        <v>0</v>
      </c>
      <c r="MI243" s="70">
        <f t="shared" si="601"/>
        <v>0</v>
      </c>
      <c r="MJ243" s="70">
        <f t="shared" si="601"/>
        <v>0</v>
      </c>
      <c r="MK243" s="70">
        <f t="shared" si="601"/>
        <v>0</v>
      </c>
      <c r="ML243" s="70">
        <f t="shared" si="601"/>
        <v>0</v>
      </c>
      <c r="MM243" s="70">
        <f t="shared" si="601"/>
        <v>0</v>
      </c>
      <c r="MN243" s="70">
        <f t="shared" si="601"/>
        <v>0</v>
      </c>
      <c r="MO243" s="70">
        <f t="shared" si="601"/>
        <v>0</v>
      </c>
      <c r="MP243" s="70">
        <f t="shared" si="601"/>
        <v>0</v>
      </c>
      <c r="MQ243" s="70">
        <f t="shared" si="601"/>
        <v>0</v>
      </c>
      <c r="MR243" s="70">
        <f t="shared" si="601"/>
        <v>0</v>
      </c>
      <c r="MS243" s="70">
        <f t="shared" si="601"/>
        <v>0</v>
      </c>
      <c r="MT243" s="70">
        <f t="shared" si="601"/>
        <v>0</v>
      </c>
      <c r="MU243" s="70">
        <f t="shared" si="601"/>
        <v>0</v>
      </c>
      <c r="MV243" s="70">
        <f t="shared" si="601"/>
        <v>0</v>
      </c>
      <c r="MW243" s="70">
        <f t="shared" si="601"/>
        <v>0</v>
      </c>
      <c r="MX243" s="70">
        <f t="shared" si="601"/>
        <v>0</v>
      </c>
      <c r="MY243" s="70">
        <f t="shared" si="601"/>
        <v>0</v>
      </c>
      <c r="MZ243" s="70">
        <f t="shared" si="601"/>
        <v>0</v>
      </c>
      <c r="NA243" s="70">
        <f t="shared" si="601"/>
        <v>0</v>
      </c>
      <c r="NB243" s="70">
        <f t="shared" si="601"/>
        <v>0</v>
      </c>
      <c r="NC243" s="70">
        <f t="shared" si="601"/>
        <v>0</v>
      </c>
      <c r="ND243" s="70">
        <f t="shared" si="601"/>
        <v>0</v>
      </c>
      <c r="NE243" s="70">
        <f t="shared" si="601"/>
        <v>0</v>
      </c>
      <c r="NF243" s="70">
        <f t="shared" si="601"/>
        <v>0</v>
      </c>
      <c r="NG243" s="70">
        <f t="shared" si="601"/>
        <v>0</v>
      </c>
      <c r="NH243" s="70">
        <f t="shared" si="601"/>
        <v>0</v>
      </c>
      <c r="NI243" s="70">
        <f t="shared" si="601"/>
        <v>0</v>
      </c>
      <c r="NJ243" s="70">
        <f t="shared" si="601"/>
        <v>0</v>
      </c>
      <c r="NK243" s="70">
        <f t="shared" si="601"/>
        <v>0</v>
      </c>
      <c r="NL243" s="70">
        <f t="shared" si="601"/>
        <v>0</v>
      </c>
      <c r="NM243" s="70">
        <f t="shared" si="601"/>
        <v>0</v>
      </c>
      <c r="NN243" s="70">
        <f t="shared" si="601"/>
        <v>0</v>
      </c>
      <c r="NO243" s="71">
        <f t="shared" si="601"/>
        <v>0</v>
      </c>
      <c r="NP243" s="1"/>
      <c r="NQ243" s="1"/>
    </row>
    <row r="244" spans="1:3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</row>
    <row r="245" spans="1:381" s="10" customFormat="1" x14ac:dyDescent="0.2">
      <c r="A245" s="8"/>
      <c r="B245" s="8"/>
      <c r="C245" s="8" t="str">
        <f>OFMOR_FFF_0!C245</f>
        <v>CreditIn</v>
      </c>
      <c r="D245" s="8"/>
      <c r="E245" s="8" t="str">
        <f>OFMOR_FFF_0!E245</f>
        <v>Объем поступлений кредитных средств</v>
      </c>
      <c r="F245" s="8"/>
      <c r="G245" s="8"/>
      <c r="H245" s="8"/>
      <c r="I245" s="8"/>
      <c r="J245" s="8"/>
      <c r="K245" s="9">
        <f>SUM(N245:NO245)</f>
        <v>8067.6307969064364</v>
      </c>
      <c r="L245" s="8"/>
      <c r="M245" s="8"/>
      <c r="N245" s="33">
        <f>IF(M257+N230&lt;0,-(M257+N230),0)</f>
        <v>0</v>
      </c>
      <c r="O245" s="34">
        <f>IF(N257+O230&lt;0,-(N257+O230),0)</f>
        <v>0</v>
      </c>
      <c r="P245" s="34">
        <f t="shared" ref="P245:CA245" si="602">IF(O257+P230&lt;0,-(O257+P230),0)</f>
        <v>0</v>
      </c>
      <c r="Q245" s="34">
        <f t="shared" si="602"/>
        <v>6.6053944824516631</v>
      </c>
      <c r="R245" s="34">
        <f t="shared" si="602"/>
        <v>8.0336262451368832</v>
      </c>
      <c r="S245" s="34">
        <f t="shared" si="602"/>
        <v>13.513606512454295</v>
      </c>
      <c r="T245" s="34">
        <f t="shared" si="602"/>
        <v>20.88610208025915</v>
      </c>
      <c r="U245" s="34">
        <f t="shared" si="602"/>
        <v>22.931396907329244</v>
      </c>
      <c r="V245" s="34">
        <f t="shared" si="602"/>
        <v>25.683134567707015</v>
      </c>
      <c r="W245" s="34">
        <f t="shared" si="602"/>
        <v>40.847888236707036</v>
      </c>
      <c r="X245" s="34">
        <f t="shared" si="602"/>
        <v>51.077398720777865</v>
      </c>
      <c r="Y245" s="34">
        <f t="shared" si="602"/>
        <v>50.336196079904454</v>
      </c>
      <c r="Z245" s="34">
        <f t="shared" si="602"/>
        <v>72.425824200704</v>
      </c>
      <c r="AA245" s="34">
        <f t="shared" si="602"/>
        <v>101.88825121661336</v>
      </c>
      <c r="AB245" s="34">
        <f t="shared" si="602"/>
        <v>110.15758435107469</v>
      </c>
      <c r="AC245" s="34">
        <f t="shared" si="602"/>
        <v>121.37154035345401</v>
      </c>
      <c r="AD245" s="34">
        <f t="shared" si="602"/>
        <v>150.50764808894945</v>
      </c>
      <c r="AE245" s="34">
        <f t="shared" si="602"/>
        <v>138.23775483619301</v>
      </c>
      <c r="AF245" s="34">
        <f t="shared" si="602"/>
        <v>112.43008105313427</v>
      </c>
      <c r="AG245" s="34">
        <f t="shared" si="602"/>
        <v>112.00835925072431</v>
      </c>
      <c r="AH245" s="34">
        <f t="shared" si="602"/>
        <v>126.46801519870189</v>
      </c>
      <c r="AI245" s="34">
        <f t="shared" si="602"/>
        <v>124.94018182904526</v>
      </c>
      <c r="AJ245" s="34">
        <f t="shared" si="602"/>
        <v>129.31288901786706</v>
      </c>
      <c r="AK245" s="34">
        <f t="shared" si="602"/>
        <v>154.48244035046764</v>
      </c>
      <c r="AL245" s="34">
        <f t="shared" si="602"/>
        <v>141.7814231054769</v>
      </c>
      <c r="AM245" s="34">
        <f t="shared" si="602"/>
        <v>115.80712300803668</v>
      </c>
      <c r="AN245" s="34">
        <f t="shared" si="602"/>
        <v>114.69605316692227</v>
      </c>
      <c r="AO245" s="34">
        <f t="shared" si="602"/>
        <v>180.53824915946848</v>
      </c>
      <c r="AP245" s="34">
        <f t="shared" si="602"/>
        <v>192.86960564222665</v>
      </c>
      <c r="AQ245" s="34">
        <f t="shared" si="602"/>
        <v>201.65725427013712</v>
      </c>
      <c r="AR245" s="34">
        <f t="shared" si="602"/>
        <v>234.33677228114755</v>
      </c>
      <c r="AS245" s="34">
        <f t="shared" si="602"/>
        <v>204.6557521582246</v>
      </c>
      <c r="AT245" s="34">
        <f t="shared" si="602"/>
        <v>162.70879817886171</v>
      </c>
      <c r="AU245" s="34">
        <f t="shared" si="602"/>
        <v>0</v>
      </c>
      <c r="AV245" s="34">
        <f t="shared" si="602"/>
        <v>0</v>
      </c>
      <c r="AW245" s="34">
        <f t="shared" si="602"/>
        <v>0</v>
      </c>
      <c r="AX245" s="34">
        <f t="shared" si="602"/>
        <v>0</v>
      </c>
      <c r="AY245" s="34">
        <f t="shared" si="602"/>
        <v>0</v>
      </c>
      <c r="AZ245" s="34">
        <f t="shared" si="602"/>
        <v>7.0079965254818255</v>
      </c>
      <c r="BA245" s="34">
        <f t="shared" si="602"/>
        <v>9.5823888984839396</v>
      </c>
      <c r="BB245" s="34">
        <f t="shared" si="602"/>
        <v>17.186788137012922</v>
      </c>
      <c r="BC245" s="34">
        <f t="shared" si="602"/>
        <v>26.474565966359521</v>
      </c>
      <c r="BD245" s="34">
        <f t="shared" si="602"/>
        <v>29.469895361712855</v>
      </c>
      <c r="BE245" s="34">
        <f t="shared" si="602"/>
        <v>33.792720541594036</v>
      </c>
      <c r="BF245" s="34">
        <f t="shared" si="602"/>
        <v>52.174224101402515</v>
      </c>
      <c r="BG245" s="34">
        <f t="shared" si="602"/>
        <v>63.972504580887183</v>
      </c>
      <c r="BH245" s="34">
        <f t="shared" si="602"/>
        <v>62.621535563681533</v>
      </c>
      <c r="BI245" s="34">
        <f t="shared" si="602"/>
        <v>89.372288239290327</v>
      </c>
      <c r="BJ245" s="34">
        <f t="shared" si="602"/>
        <v>124.42002679806113</v>
      </c>
      <c r="BK245" s="34">
        <f t="shared" si="602"/>
        <v>134.22002242794085</v>
      </c>
      <c r="BL245" s="34">
        <f t="shared" si="602"/>
        <v>148.53644354939655</v>
      </c>
      <c r="BM245" s="34">
        <f t="shared" si="602"/>
        <v>183.95582390666559</v>
      </c>
      <c r="BN245" s="34">
        <f t="shared" si="602"/>
        <v>168.19384796714758</v>
      </c>
      <c r="BO245" s="34">
        <f t="shared" si="602"/>
        <v>136.22241871157428</v>
      </c>
      <c r="BP245" s="34">
        <f t="shared" si="602"/>
        <v>136.45908876306456</v>
      </c>
      <c r="BQ245" s="34">
        <f t="shared" si="602"/>
        <v>154.06791858966324</v>
      </c>
      <c r="BR245" s="34">
        <f t="shared" si="602"/>
        <v>152.63371961542447</v>
      </c>
      <c r="BS245" s="34">
        <f t="shared" si="602"/>
        <v>159.3045675869848</v>
      </c>
      <c r="BT245" s="34">
        <f t="shared" si="602"/>
        <v>190.18918608897047</v>
      </c>
      <c r="BU245" s="34">
        <f t="shared" si="602"/>
        <v>173.01604536501449</v>
      </c>
      <c r="BV245" s="34">
        <f t="shared" si="602"/>
        <v>140.12950866574275</v>
      </c>
      <c r="BW245" s="34">
        <f t="shared" si="602"/>
        <v>46.390703388828214</v>
      </c>
      <c r="BX245" s="34">
        <f t="shared" si="602"/>
        <v>126.18490178456508</v>
      </c>
      <c r="BY245" s="34">
        <f t="shared" si="602"/>
        <v>141.13037880647903</v>
      </c>
      <c r="BZ245" s="34">
        <f t="shared" si="602"/>
        <v>153.37291071656739</v>
      </c>
      <c r="CA245" s="34">
        <f t="shared" si="602"/>
        <v>193.95151725075536</v>
      </c>
      <c r="CB245" s="34">
        <f t="shared" ref="CB245:EM245" si="603">IF(CA257+CB230&lt;0,-(CA257+CB230),0)</f>
        <v>157.8456066813068</v>
      </c>
      <c r="CC245" s="34">
        <f t="shared" si="603"/>
        <v>106.94305915413982</v>
      </c>
      <c r="CD245" s="34">
        <f t="shared" si="603"/>
        <v>28.830272696671823</v>
      </c>
      <c r="CE245" s="34">
        <f t="shared" si="603"/>
        <v>0.29787623552858555</v>
      </c>
      <c r="CF245" s="34">
        <f t="shared" si="603"/>
        <v>0</v>
      </c>
      <c r="CG245" s="34">
        <f t="shared" si="603"/>
        <v>0</v>
      </c>
      <c r="CH245" s="34">
        <f t="shared" si="603"/>
        <v>0</v>
      </c>
      <c r="CI245" s="34">
        <f t="shared" si="603"/>
        <v>0</v>
      </c>
      <c r="CJ245" s="34">
        <f t="shared" si="603"/>
        <v>0</v>
      </c>
      <c r="CK245" s="34">
        <f t="shared" si="603"/>
        <v>0</v>
      </c>
      <c r="CL245" s="34">
        <f t="shared" si="603"/>
        <v>0</v>
      </c>
      <c r="CM245" s="34">
        <f t="shared" si="603"/>
        <v>0</v>
      </c>
      <c r="CN245" s="34">
        <f t="shared" si="603"/>
        <v>0</v>
      </c>
      <c r="CO245" s="34">
        <f t="shared" si="603"/>
        <v>0</v>
      </c>
      <c r="CP245" s="34">
        <f t="shared" si="603"/>
        <v>2.9179258077602936</v>
      </c>
      <c r="CQ245" s="34">
        <f t="shared" si="603"/>
        <v>7.0190254955062441</v>
      </c>
      <c r="CR245" s="34">
        <f t="shared" si="603"/>
        <v>13.26685566114265</v>
      </c>
      <c r="CS245" s="34">
        <f t="shared" si="603"/>
        <v>22.152917076784266</v>
      </c>
      <c r="CT245" s="34">
        <f t="shared" si="603"/>
        <v>28.167121661047311</v>
      </c>
      <c r="CU245" s="34">
        <f t="shared" si="603"/>
        <v>33.002084673497684</v>
      </c>
      <c r="CV245" s="34">
        <f t="shared" si="603"/>
        <v>40.968008017091122</v>
      </c>
      <c r="CW245" s="34">
        <f t="shared" si="603"/>
        <v>43.866544095222991</v>
      </c>
      <c r="CX245" s="34">
        <f t="shared" si="603"/>
        <v>45.624113373645976</v>
      </c>
      <c r="CY245" s="34">
        <f t="shared" si="603"/>
        <v>50.263931811812625</v>
      </c>
      <c r="CZ245" s="34">
        <f t="shared" si="603"/>
        <v>59.340906339082366</v>
      </c>
      <c r="DA245" s="34">
        <f t="shared" si="603"/>
        <v>65.322330791745983</v>
      </c>
      <c r="DB245" s="34">
        <f t="shared" si="603"/>
        <v>0</v>
      </c>
      <c r="DC245" s="34">
        <f t="shared" si="603"/>
        <v>0</v>
      </c>
      <c r="DD245" s="34">
        <f t="shared" si="603"/>
        <v>0</v>
      </c>
      <c r="DE245" s="34">
        <f t="shared" si="603"/>
        <v>0</v>
      </c>
      <c r="DF245" s="34">
        <f t="shared" si="603"/>
        <v>0</v>
      </c>
      <c r="DG245" s="34">
        <f t="shared" si="603"/>
        <v>0</v>
      </c>
      <c r="DH245" s="34">
        <f t="shared" si="603"/>
        <v>0</v>
      </c>
      <c r="DI245" s="34">
        <f t="shared" si="603"/>
        <v>0</v>
      </c>
      <c r="DJ245" s="34">
        <f t="shared" si="603"/>
        <v>0</v>
      </c>
      <c r="DK245" s="34">
        <f t="shared" si="603"/>
        <v>0</v>
      </c>
      <c r="DL245" s="34">
        <f t="shared" si="603"/>
        <v>0</v>
      </c>
      <c r="DM245" s="34">
        <f t="shared" si="603"/>
        <v>0</v>
      </c>
      <c r="DN245" s="34">
        <f t="shared" si="603"/>
        <v>0</v>
      </c>
      <c r="DO245" s="34">
        <f t="shared" si="603"/>
        <v>0</v>
      </c>
      <c r="DP245" s="34">
        <f t="shared" si="603"/>
        <v>0</v>
      </c>
      <c r="DQ245" s="34">
        <f t="shared" si="603"/>
        <v>0</v>
      </c>
      <c r="DR245" s="34">
        <f t="shared" si="603"/>
        <v>0</v>
      </c>
      <c r="DS245" s="34">
        <f t="shared" si="603"/>
        <v>0</v>
      </c>
      <c r="DT245" s="34">
        <f t="shared" si="603"/>
        <v>0</v>
      </c>
      <c r="DU245" s="34">
        <f t="shared" si="603"/>
        <v>0</v>
      </c>
      <c r="DV245" s="34">
        <f t="shared" si="603"/>
        <v>0</v>
      </c>
      <c r="DW245" s="34">
        <f t="shared" si="603"/>
        <v>0</v>
      </c>
      <c r="DX245" s="34">
        <f t="shared" si="603"/>
        <v>0</v>
      </c>
      <c r="DY245" s="34">
        <f t="shared" si="603"/>
        <v>0</v>
      </c>
      <c r="DZ245" s="34">
        <f t="shared" si="603"/>
        <v>0</v>
      </c>
      <c r="EA245" s="34">
        <f t="shared" si="603"/>
        <v>0</v>
      </c>
      <c r="EB245" s="34">
        <f t="shared" si="603"/>
        <v>0</v>
      </c>
      <c r="EC245" s="34">
        <f t="shared" si="603"/>
        <v>0</v>
      </c>
      <c r="ED245" s="34">
        <f t="shared" si="603"/>
        <v>0</v>
      </c>
      <c r="EE245" s="34">
        <f t="shared" si="603"/>
        <v>0</v>
      </c>
      <c r="EF245" s="34">
        <f t="shared" si="603"/>
        <v>0</v>
      </c>
      <c r="EG245" s="34">
        <f t="shared" si="603"/>
        <v>0</v>
      </c>
      <c r="EH245" s="34">
        <f t="shared" si="603"/>
        <v>0</v>
      </c>
      <c r="EI245" s="34">
        <f t="shared" si="603"/>
        <v>0</v>
      </c>
      <c r="EJ245" s="34">
        <f t="shared" si="603"/>
        <v>0</v>
      </c>
      <c r="EK245" s="34">
        <f t="shared" si="603"/>
        <v>0</v>
      </c>
      <c r="EL245" s="34">
        <f t="shared" si="603"/>
        <v>0</v>
      </c>
      <c r="EM245" s="34">
        <f t="shared" si="603"/>
        <v>0</v>
      </c>
      <c r="EN245" s="34">
        <f t="shared" ref="EN245:GY245" si="604">IF(EM257+EN230&lt;0,-(EM257+EN230),0)</f>
        <v>0</v>
      </c>
      <c r="EO245" s="34">
        <f t="shared" si="604"/>
        <v>0</v>
      </c>
      <c r="EP245" s="34">
        <f t="shared" si="604"/>
        <v>35.113710602804915</v>
      </c>
      <c r="EQ245" s="34">
        <f t="shared" si="604"/>
        <v>37.004631767201154</v>
      </c>
      <c r="ER245" s="34">
        <f t="shared" si="604"/>
        <v>39.226570868415806</v>
      </c>
      <c r="ES245" s="34">
        <f t="shared" si="604"/>
        <v>42.057254897360359</v>
      </c>
      <c r="ET245" s="34">
        <f t="shared" si="604"/>
        <v>45.018153972716647</v>
      </c>
      <c r="EU245" s="34">
        <f t="shared" si="604"/>
        <v>48.198561617669085</v>
      </c>
      <c r="EV245" s="34">
        <f t="shared" si="604"/>
        <v>51.100837823003687</v>
      </c>
      <c r="EW245" s="34">
        <f t="shared" si="604"/>
        <v>53.421880654358851</v>
      </c>
      <c r="EX245" s="34">
        <f t="shared" si="604"/>
        <v>55.579020282757419</v>
      </c>
      <c r="EY245" s="34">
        <f t="shared" si="604"/>
        <v>57.625803595045674</v>
      </c>
      <c r="EZ245" s="34">
        <f t="shared" si="604"/>
        <v>59.385043906683904</v>
      </c>
      <c r="FA245" s="34">
        <f t="shared" si="604"/>
        <v>61.008229592783735</v>
      </c>
      <c r="FB245" s="34">
        <f t="shared" si="604"/>
        <v>61.643394318433096</v>
      </c>
      <c r="FC245" s="34">
        <f t="shared" si="604"/>
        <v>61.04173711434013</v>
      </c>
      <c r="FD245" s="34">
        <f t="shared" si="604"/>
        <v>59.459101462323616</v>
      </c>
      <c r="FE245" s="34">
        <f t="shared" si="604"/>
        <v>56.973531734111454</v>
      </c>
      <c r="FF245" s="34">
        <f t="shared" si="604"/>
        <v>53.832753360527754</v>
      </c>
      <c r="FG245" s="34">
        <f t="shared" si="604"/>
        <v>50.877129602934637</v>
      </c>
      <c r="FH245" s="34">
        <f t="shared" si="604"/>
        <v>47.941417035001685</v>
      </c>
      <c r="FI245" s="34">
        <f t="shared" si="604"/>
        <v>45.323492928359329</v>
      </c>
      <c r="FJ245" s="34">
        <f t="shared" si="604"/>
        <v>42.73967774870664</v>
      </c>
      <c r="FK245" s="34">
        <f t="shared" si="604"/>
        <v>0</v>
      </c>
      <c r="FL245" s="34">
        <f t="shared" si="604"/>
        <v>0</v>
      </c>
      <c r="FM245" s="34">
        <f t="shared" si="604"/>
        <v>0</v>
      </c>
      <c r="FN245" s="34">
        <f t="shared" si="604"/>
        <v>0</v>
      </c>
      <c r="FO245" s="34">
        <f t="shared" si="604"/>
        <v>0</v>
      </c>
      <c r="FP245" s="34">
        <f t="shared" si="604"/>
        <v>0</v>
      </c>
      <c r="FQ245" s="34">
        <f t="shared" si="604"/>
        <v>0</v>
      </c>
      <c r="FR245" s="34">
        <f t="shared" si="604"/>
        <v>0</v>
      </c>
      <c r="FS245" s="34">
        <f t="shared" si="604"/>
        <v>0</v>
      </c>
      <c r="FT245" s="34">
        <f t="shared" si="604"/>
        <v>0</v>
      </c>
      <c r="FU245" s="34">
        <f t="shared" si="604"/>
        <v>0</v>
      </c>
      <c r="FV245" s="34">
        <f t="shared" si="604"/>
        <v>0</v>
      </c>
      <c r="FW245" s="34">
        <f t="shared" si="604"/>
        <v>0</v>
      </c>
      <c r="FX245" s="34">
        <f t="shared" si="604"/>
        <v>0</v>
      </c>
      <c r="FY245" s="34">
        <f t="shared" si="604"/>
        <v>0</v>
      </c>
      <c r="FZ245" s="34">
        <f t="shared" si="604"/>
        <v>0</v>
      </c>
      <c r="GA245" s="34">
        <f t="shared" si="604"/>
        <v>0</v>
      </c>
      <c r="GB245" s="34">
        <f t="shared" si="604"/>
        <v>0</v>
      </c>
      <c r="GC245" s="34">
        <f t="shared" si="604"/>
        <v>0</v>
      </c>
      <c r="GD245" s="34">
        <f t="shared" si="604"/>
        <v>0</v>
      </c>
      <c r="GE245" s="34">
        <f t="shared" si="604"/>
        <v>0</v>
      </c>
      <c r="GF245" s="34">
        <f t="shared" si="604"/>
        <v>0</v>
      </c>
      <c r="GG245" s="34">
        <f t="shared" si="604"/>
        <v>0</v>
      </c>
      <c r="GH245" s="34">
        <f t="shared" si="604"/>
        <v>0</v>
      </c>
      <c r="GI245" s="34">
        <f t="shared" si="604"/>
        <v>0</v>
      </c>
      <c r="GJ245" s="34">
        <f t="shared" si="604"/>
        <v>0</v>
      </c>
      <c r="GK245" s="34">
        <f t="shared" si="604"/>
        <v>0</v>
      </c>
      <c r="GL245" s="34">
        <f t="shared" si="604"/>
        <v>0</v>
      </c>
      <c r="GM245" s="34">
        <f t="shared" si="604"/>
        <v>0</v>
      </c>
      <c r="GN245" s="34">
        <f t="shared" si="604"/>
        <v>0</v>
      </c>
      <c r="GO245" s="34">
        <f t="shared" si="604"/>
        <v>0</v>
      </c>
      <c r="GP245" s="34">
        <f t="shared" si="604"/>
        <v>0</v>
      </c>
      <c r="GQ245" s="34">
        <f t="shared" si="604"/>
        <v>0</v>
      </c>
      <c r="GR245" s="34">
        <f t="shared" si="604"/>
        <v>0</v>
      </c>
      <c r="GS245" s="34">
        <f t="shared" si="604"/>
        <v>0</v>
      </c>
      <c r="GT245" s="34">
        <f t="shared" si="604"/>
        <v>0</v>
      </c>
      <c r="GU245" s="34">
        <f t="shared" si="604"/>
        <v>0</v>
      </c>
      <c r="GV245" s="34">
        <f t="shared" si="604"/>
        <v>0</v>
      </c>
      <c r="GW245" s="34">
        <f t="shared" si="604"/>
        <v>0</v>
      </c>
      <c r="GX245" s="34">
        <f t="shared" si="604"/>
        <v>0</v>
      </c>
      <c r="GY245" s="34">
        <f t="shared" si="604"/>
        <v>0</v>
      </c>
      <c r="GZ245" s="34">
        <f t="shared" ref="GZ245:JK245" si="605">IF(GY257+GZ230&lt;0,-(GY257+GZ230),0)</f>
        <v>0</v>
      </c>
      <c r="HA245" s="34">
        <f t="shared" si="605"/>
        <v>0</v>
      </c>
      <c r="HB245" s="34">
        <f t="shared" si="605"/>
        <v>0</v>
      </c>
      <c r="HC245" s="34">
        <f t="shared" si="605"/>
        <v>0</v>
      </c>
      <c r="HD245" s="34">
        <f t="shared" si="605"/>
        <v>0</v>
      </c>
      <c r="HE245" s="34">
        <f t="shared" si="605"/>
        <v>0</v>
      </c>
      <c r="HF245" s="34">
        <f t="shared" si="605"/>
        <v>0</v>
      </c>
      <c r="HG245" s="34">
        <f t="shared" si="605"/>
        <v>0</v>
      </c>
      <c r="HH245" s="34">
        <f t="shared" si="605"/>
        <v>0</v>
      </c>
      <c r="HI245" s="34">
        <f t="shared" si="605"/>
        <v>0</v>
      </c>
      <c r="HJ245" s="34">
        <f t="shared" si="605"/>
        <v>0</v>
      </c>
      <c r="HK245" s="34">
        <f t="shared" si="605"/>
        <v>0</v>
      </c>
      <c r="HL245" s="34">
        <f t="shared" si="605"/>
        <v>0</v>
      </c>
      <c r="HM245" s="34">
        <f t="shared" si="605"/>
        <v>0</v>
      </c>
      <c r="HN245" s="34">
        <f t="shared" si="605"/>
        <v>0</v>
      </c>
      <c r="HO245" s="34">
        <f t="shared" si="605"/>
        <v>0</v>
      </c>
      <c r="HP245" s="34">
        <f t="shared" si="605"/>
        <v>0</v>
      </c>
      <c r="HQ245" s="34">
        <f t="shared" si="605"/>
        <v>0</v>
      </c>
      <c r="HR245" s="34">
        <f t="shared" si="605"/>
        <v>0</v>
      </c>
      <c r="HS245" s="34">
        <f t="shared" si="605"/>
        <v>0</v>
      </c>
      <c r="HT245" s="34">
        <f t="shared" si="605"/>
        <v>0</v>
      </c>
      <c r="HU245" s="34">
        <f t="shared" si="605"/>
        <v>0</v>
      </c>
      <c r="HV245" s="34">
        <f t="shared" si="605"/>
        <v>0</v>
      </c>
      <c r="HW245" s="34">
        <f t="shared" si="605"/>
        <v>0</v>
      </c>
      <c r="HX245" s="34">
        <f t="shared" si="605"/>
        <v>0</v>
      </c>
      <c r="HY245" s="34">
        <f t="shared" si="605"/>
        <v>0</v>
      </c>
      <c r="HZ245" s="34">
        <f t="shared" si="605"/>
        <v>0</v>
      </c>
      <c r="IA245" s="34">
        <f t="shared" si="605"/>
        <v>0</v>
      </c>
      <c r="IB245" s="34">
        <f t="shared" si="605"/>
        <v>0</v>
      </c>
      <c r="IC245" s="34">
        <f t="shared" si="605"/>
        <v>0</v>
      </c>
      <c r="ID245" s="34">
        <f t="shared" si="605"/>
        <v>0</v>
      </c>
      <c r="IE245" s="34">
        <f t="shared" si="605"/>
        <v>0</v>
      </c>
      <c r="IF245" s="34">
        <f t="shared" si="605"/>
        <v>0</v>
      </c>
      <c r="IG245" s="34">
        <f t="shared" si="605"/>
        <v>0</v>
      </c>
      <c r="IH245" s="34">
        <f t="shared" si="605"/>
        <v>0</v>
      </c>
      <c r="II245" s="34">
        <f t="shared" si="605"/>
        <v>0</v>
      </c>
      <c r="IJ245" s="34">
        <f t="shared" si="605"/>
        <v>0</v>
      </c>
      <c r="IK245" s="34">
        <f t="shared" si="605"/>
        <v>0</v>
      </c>
      <c r="IL245" s="34">
        <f t="shared" si="605"/>
        <v>0</v>
      </c>
      <c r="IM245" s="34">
        <f t="shared" si="605"/>
        <v>0</v>
      </c>
      <c r="IN245" s="34">
        <f t="shared" si="605"/>
        <v>0</v>
      </c>
      <c r="IO245" s="34">
        <f t="shared" si="605"/>
        <v>0</v>
      </c>
      <c r="IP245" s="34">
        <f t="shared" si="605"/>
        <v>0</v>
      </c>
      <c r="IQ245" s="34">
        <f t="shared" si="605"/>
        <v>0</v>
      </c>
      <c r="IR245" s="34">
        <f t="shared" si="605"/>
        <v>0</v>
      </c>
      <c r="IS245" s="34">
        <f t="shared" si="605"/>
        <v>0</v>
      </c>
      <c r="IT245" s="34">
        <f t="shared" si="605"/>
        <v>0</v>
      </c>
      <c r="IU245" s="34">
        <f t="shared" si="605"/>
        <v>0</v>
      </c>
      <c r="IV245" s="34">
        <f t="shared" si="605"/>
        <v>0</v>
      </c>
      <c r="IW245" s="34">
        <f t="shared" si="605"/>
        <v>0</v>
      </c>
      <c r="IX245" s="34">
        <f t="shared" si="605"/>
        <v>0</v>
      </c>
      <c r="IY245" s="34">
        <f t="shared" si="605"/>
        <v>0</v>
      </c>
      <c r="IZ245" s="34">
        <f t="shared" si="605"/>
        <v>0</v>
      </c>
      <c r="JA245" s="34">
        <f t="shared" si="605"/>
        <v>0</v>
      </c>
      <c r="JB245" s="34">
        <f t="shared" si="605"/>
        <v>0</v>
      </c>
      <c r="JC245" s="34">
        <f t="shared" si="605"/>
        <v>0</v>
      </c>
      <c r="JD245" s="34">
        <f t="shared" si="605"/>
        <v>0</v>
      </c>
      <c r="JE245" s="34">
        <f t="shared" si="605"/>
        <v>0</v>
      </c>
      <c r="JF245" s="34">
        <f t="shared" si="605"/>
        <v>0</v>
      </c>
      <c r="JG245" s="34">
        <f t="shared" si="605"/>
        <v>0</v>
      </c>
      <c r="JH245" s="34">
        <f t="shared" si="605"/>
        <v>0</v>
      </c>
      <c r="JI245" s="34">
        <f t="shared" si="605"/>
        <v>0</v>
      </c>
      <c r="JJ245" s="34">
        <f t="shared" si="605"/>
        <v>0</v>
      </c>
      <c r="JK245" s="34">
        <f t="shared" si="605"/>
        <v>0</v>
      </c>
      <c r="JL245" s="34">
        <f t="shared" ref="JL245:LW245" si="606">IF(JK257+JL230&lt;0,-(JK257+JL230),0)</f>
        <v>0</v>
      </c>
      <c r="JM245" s="34">
        <f t="shared" si="606"/>
        <v>0</v>
      </c>
      <c r="JN245" s="34">
        <f t="shared" si="606"/>
        <v>0</v>
      </c>
      <c r="JO245" s="34">
        <f t="shared" si="606"/>
        <v>0</v>
      </c>
      <c r="JP245" s="34">
        <f t="shared" si="606"/>
        <v>0</v>
      </c>
      <c r="JQ245" s="34">
        <f t="shared" si="606"/>
        <v>0</v>
      </c>
      <c r="JR245" s="34">
        <f t="shared" si="606"/>
        <v>0</v>
      </c>
      <c r="JS245" s="34">
        <f t="shared" si="606"/>
        <v>0</v>
      </c>
      <c r="JT245" s="34">
        <f t="shared" si="606"/>
        <v>0</v>
      </c>
      <c r="JU245" s="34">
        <f t="shared" si="606"/>
        <v>0</v>
      </c>
      <c r="JV245" s="34">
        <f t="shared" si="606"/>
        <v>0</v>
      </c>
      <c r="JW245" s="34">
        <f t="shared" si="606"/>
        <v>0</v>
      </c>
      <c r="JX245" s="34">
        <f t="shared" si="606"/>
        <v>0</v>
      </c>
      <c r="JY245" s="34">
        <f t="shared" si="606"/>
        <v>0</v>
      </c>
      <c r="JZ245" s="34">
        <f t="shared" si="606"/>
        <v>0</v>
      </c>
      <c r="KA245" s="34">
        <f t="shared" si="606"/>
        <v>0</v>
      </c>
      <c r="KB245" s="34">
        <f t="shared" si="606"/>
        <v>0</v>
      </c>
      <c r="KC245" s="34">
        <f t="shared" si="606"/>
        <v>0</v>
      </c>
      <c r="KD245" s="34">
        <f t="shared" si="606"/>
        <v>0</v>
      </c>
      <c r="KE245" s="34">
        <f t="shared" si="606"/>
        <v>0</v>
      </c>
      <c r="KF245" s="34">
        <f t="shared" si="606"/>
        <v>0</v>
      </c>
      <c r="KG245" s="34">
        <f t="shared" si="606"/>
        <v>0</v>
      </c>
      <c r="KH245" s="34">
        <f t="shared" si="606"/>
        <v>0</v>
      </c>
      <c r="KI245" s="34">
        <f t="shared" si="606"/>
        <v>0</v>
      </c>
      <c r="KJ245" s="34">
        <f t="shared" si="606"/>
        <v>0</v>
      </c>
      <c r="KK245" s="34">
        <f t="shared" si="606"/>
        <v>0</v>
      </c>
      <c r="KL245" s="34">
        <f t="shared" si="606"/>
        <v>0</v>
      </c>
      <c r="KM245" s="34">
        <f t="shared" si="606"/>
        <v>0</v>
      </c>
      <c r="KN245" s="34">
        <f t="shared" si="606"/>
        <v>0</v>
      </c>
      <c r="KO245" s="34">
        <f t="shared" si="606"/>
        <v>0</v>
      </c>
      <c r="KP245" s="34">
        <f t="shared" si="606"/>
        <v>0</v>
      </c>
      <c r="KQ245" s="34">
        <f t="shared" si="606"/>
        <v>0</v>
      </c>
      <c r="KR245" s="34">
        <f t="shared" si="606"/>
        <v>0</v>
      </c>
      <c r="KS245" s="34">
        <f t="shared" si="606"/>
        <v>0</v>
      </c>
      <c r="KT245" s="34">
        <f t="shared" si="606"/>
        <v>0</v>
      </c>
      <c r="KU245" s="34">
        <f t="shared" si="606"/>
        <v>0</v>
      </c>
      <c r="KV245" s="34">
        <f t="shared" si="606"/>
        <v>0</v>
      </c>
      <c r="KW245" s="34">
        <f t="shared" si="606"/>
        <v>0</v>
      </c>
      <c r="KX245" s="34">
        <f t="shared" si="606"/>
        <v>0</v>
      </c>
      <c r="KY245" s="34">
        <f t="shared" si="606"/>
        <v>0</v>
      </c>
      <c r="KZ245" s="34">
        <f t="shared" si="606"/>
        <v>0</v>
      </c>
      <c r="LA245" s="34">
        <f t="shared" si="606"/>
        <v>0</v>
      </c>
      <c r="LB245" s="34">
        <f t="shared" si="606"/>
        <v>0</v>
      </c>
      <c r="LC245" s="34">
        <f t="shared" si="606"/>
        <v>0</v>
      </c>
      <c r="LD245" s="34">
        <f t="shared" si="606"/>
        <v>0</v>
      </c>
      <c r="LE245" s="34">
        <f t="shared" si="606"/>
        <v>0</v>
      </c>
      <c r="LF245" s="34">
        <f t="shared" si="606"/>
        <v>0</v>
      </c>
      <c r="LG245" s="34">
        <f t="shared" si="606"/>
        <v>0</v>
      </c>
      <c r="LH245" s="34">
        <f t="shared" si="606"/>
        <v>0</v>
      </c>
      <c r="LI245" s="34">
        <f t="shared" si="606"/>
        <v>0</v>
      </c>
      <c r="LJ245" s="34">
        <f t="shared" si="606"/>
        <v>0</v>
      </c>
      <c r="LK245" s="34">
        <f t="shared" si="606"/>
        <v>0</v>
      </c>
      <c r="LL245" s="34">
        <f t="shared" si="606"/>
        <v>0</v>
      </c>
      <c r="LM245" s="34">
        <f t="shared" si="606"/>
        <v>0</v>
      </c>
      <c r="LN245" s="34">
        <f t="shared" si="606"/>
        <v>0</v>
      </c>
      <c r="LO245" s="34">
        <f t="shared" si="606"/>
        <v>0</v>
      </c>
      <c r="LP245" s="34">
        <f t="shared" si="606"/>
        <v>0</v>
      </c>
      <c r="LQ245" s="34">
        <f t="shared" si="606"/>
        <v>0</v>
      </c>
      <c r="LR245" s="34">
        <f t="shared" si="606"/>
        <v>0</v>
      </c>
      <c r="LS245" s="34">
        <f t="shared" si="606"/>
        <v>0</v>
      </c>
      <c r="LT245" s="34">
        <f t="shared" si="606"/>
        <v>0</v>
      </c>
      <c r="LU245" s="34">
        <f t="shared" si="606"/>
        <v>0</v>
      </c>
      <c r="LV245" s="34">
        <f t="shared" si="606"/>
        <v>0</v>
      </c>
      <c r="LW245" s="34">
        <f t="shared" si="606"/>
        <v>0</v>
      </c>
      <c r="LX245" s="34">
        <f t="shared" ref="LX245:NO245" si="607">IF(LW257+LX230&lt;0,-(LW257+LX230),0)</f>
        <v>0</v>
      </c>
      <c r="LY245" s="34">
        <f t="shared" si="607"/>
        <v>0</v>
      </c>
      <c r="LZ245" s="34">
        <f t="shared" si="607"/>
        <v>0</v>
      </c>
      <c r="MA245" s="34">
        <f t="shared" si="607"/>
        <v>0</v>
      </c>
      <c r="MB245" s="34">
        <f t="shared" si="607"/>
        <v>0</v>
      </c>
      <c r="MC245" s="34">
        <f t="shared" si="607"/>
        <v>0</v>
      </c>
      <c r="MD245" s="34">
        <f t="shared" si="607"/>
        <v>0</v>
      </c>
      <c r="ME245" s="34">
        <f t="shared" si="607"/>
        <v>0</v>
      </c>
      <c r="MF245" s="34">
        <f t="shared" si="607"/>
        <v>0</v>
      </c>
      <c r="MG245" s="34">
        <f t="shared" si="607"/>
        <v>0</v>
      </c>
      <c r="MH245" s="34">
        <f t="shared" si="607"/>
        <v>0</v>
      </c>
      <c r="MI245" s="34">
        <f t="shared" si="607"/>
        <v>0</v>
      </c>
      <c r="MJ245" s="34">
        <f t="shared" si="607"/>
        <v>0</v>
      </c>
      <c r="MK245" s="34">
        <f t="shared" si="607"/>
        <v>0</v>
      </c>
      <c r="ML245" s="34">
        <f t="shared" si="607"/>
        <v>0</v>
      </c>
      <c r="MM245" s="34">
        <f t="shared" si="607"/>
        <v>0</v>
      </c>
      <c r="MN245" s="34">
        <f t="shared" si="607"/>
        <v>0</v>
      </c>
      <c r="MO245" s="34">
        <f t="shared" si="607"/>
        <v>0</v>
      </c>
      <c r="MP245" s="34">
        <f t="shared" si="607"/>
        <v>0</v>
      </c>
      <c r="MQ245" s="34">
        <f t="shared" si="607"/>
        <v>0</v>
      </c>
      <c r="MR245" s="34">
        <f t="shared" si="607"/>
        <v>0</v>
      </c>
      <c r="MS245" s="34">
        <f t="shared" si="607"/>
        <v>0</v>
      </c>
      <c r="MT245" s="34">
        <f t="shared" si="607"/>
        <v>0</v>
      </c>
      <c r="MU245" s="34">
        <f t="shared" si="607"/>
        <v>0</v>
      </c>
      <c r="MV245" s="34">
        <f t="shared" si="607"/>
        <v>0</v>
      </c>
      <c r="MW245" s="34">
        <f t="shared" si="607"/>
        <v>0</v>
      </c>
      <c r="MX245" s="34">
        <f t="shared" si="607"/>
        <v>0</v>
      </c>
      <c r="MY245" s="34">
        <f t="shared" si="607"/>
        <v>0</v>
      </c>
      <c r="MZ245" s="34">
        <f t="shared" si="607"/>
        <v>0</v>
      </c>
      <c r="NA245" s="34">
        <f t="shared" si="607"/>
        <v>0</v>
      </c>
      <c r="NB245" s="34">
        <f t="shared" si="607"/>
        <v>0</v>
      </c>
      <c r="NC245" s="34">
        <f t="shared" si="607"/>
        <v>0</v>
      </c>
      <c r="ND245" s="34">
        <f t="shared" si="607"/>
        <v>0</v>
      </c>
      <c r="NE245" s="34">
        <f t="shared" si="607"/>
        <v>0</v>
      </c>
      <c r="NF245" s="34">
        <f t="shared" si="607"/>
        <v>0</v>
      </c>
      <c r="NG245" s="34">
        <f t="shared" si="607"/>
        <v>0</v>
      </c>
      <c r="NH245" s="34">
        <f t="shared" si="607"/>
        <v>0</v>
      </c>
      <c r="NI245" s="34">
        <f t="shared" si="607"/>
        <v>0</v>
      </c>
      <c r="NJ245" s="34">
        <f t="shared" si="607"/>
        <v>0</v>
      </c>
      <c r="NK245" s="34">
        <f t="shared" si="607"/>
        <v>0</v>
      </c>
      <c r="NL245" s="34">
        <f t="shared" si="607"/>
        <v>0</v>
      </c>
      <c r="NM245" s="34">
        <f t="shared" si="607"/>
        <v>0</v>
      </c>
      <c r="NN245" s="34">
        <f t="shared" si="607"/>
        <v>0</v>
      </c>
      <c r="NO245" s="35">
        <f t="shared" si="607"/>
        <v>0</v>
      </c>
      <c r="NP245" s="8"/>
      <c r="NQ245" s="8"/>
    </row>
    <row r="246" spans="1:3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</row>
    <row r="247" spans="1:381" s="10" customFormat="1" x14ac:dyDescent="0.2">
      <c r="A247" s="8"/>
      <c r="B247" s="8"/>
      <c r="C247" s="8" t="str">
        <f>OFMOR_FFF_0!C247</f>
        <v>CreditOut</v>
      </c>
      <c r="D247" s="8"/>
      <c r="E247" s="8" t="str">
        <f>OFMOR_FFF_0!E247</f>
        <v>Объем возвратов кредитных средств</v>
      </c>
      <c r="F247" s="8"/>
      <c r="G247" s="8"/>
      <c r="H247" s="8"/>
      <c r="I247" s="8"/>
      <c r="J247" s="8"/>
      <c r="K247" s="9">
        <f>SUM(N247:NO247)</f>
        <v>8067.6307969064392</v>
      </c>
      <c r="L247" s="8"/>
      <c r="M247" s="8"/>
      <c r="N247" s="33">
        <v>0</v>
      </c>
      <c r="O247" s="34">
        <f t="shared" ref="O247:BZ247" si="608">IF(AND(O230-O255&gt;0,O230-O255&lt;N251),O230-O255,IF(AND(O230-O255&gt;0,O230-O255&gt;N251),N251,0))</f>
        <v>0</v>
      </c>
      <c r="P247" s="34">
        <f t="shared" si="608"/>
        <v>0</v>
      </c>
      <c r="Q247" s="34">
        <f t="shared" si="608"/>
        <v>0</v>
      </c>
      <c r="R247" s="34">
        <f t="shared" si="608"/>
        <v>0</v>
      </c>
      <c r="S247" s="34">
        <f t="shared" si="608"/>
        <v>0</v>
      </c>
      <c r="T247" s="34">
        <f t="shared" si="608"/>
        <v>0</v>
      </c>
      <c r="U247" s="34">
        <f t="shared" si="608"/>
        <v>0</v>
      </c>
      <c r="V247" s="34">
        <f t="shared" si="608"/>
        <v>0</v>
      </c>
      <c r="W247" s="34">
        <f t="shared" si="608"/>
        <v>0</v>
      </c>
      <c r="X247" s="34">
        <f t="shared" si="608"/>
        <v>0</v>
      </c>
      <c r="Y247" s="34">
        <f t="shared" si="608"/>
        <v>0</v>
      </c>
      <c r="Z247" s="34">
        <f t="shared" si="608"/>
        <v>0</v>
      </c>
      <c r="AA247" s="34">
        <f t="shared" si="608"/>
        <v>0</v>
      </c>
      <c r="AB247" s="34">
        <f t="shared" si="608"/>
        <v>0</v>
      </c>
      <c r="AC247" s="34">
        <f t="shared" si="608"/>
        <v>0</v>
      </c>
      <c r="AD247" s="34">
        <f t="shared" si="608"/>
        <v>0</v>
      </c>
      <c r="AE247" s="34">
        <f t="shared" si="608"/>
        <v>0</v>
      </c>
      <c r="AF247" s="34">
        <f t="shared" si="608"/>
        <v>0</v>
      </c>
      <c r="AG247" s="34">
        <f t="shared" si="608"/>
        <v>0</v>
      </c>
      <c r="AH247" s="34">
        <f t="shared" si="608"/>
        <v>0</v>
      </c>
      <c r="AI247" s="34">
        <f t="shared" si="608"/>
        <v>0</v>
      </c>
      <c r="AJ247" s="34">
        <f t="shared" si="608"/>
        <v>0</v>
      </c>
      <c r="AK247" s="34">
        <f t="shared" si="608"/>
        <v>0</v>
      </c>
      <c r="AL247" s="34">
        <f t="shared" si="608"/>
        <v>0</v>
      </c>
      <c r="AM247" s="34">
        <f t="shared" si="608"/>
        <v>0</v>
      </c>
      <c r="AN247" s="34">
        <f t="shared" si="608"/>
        <v>0</v>
      </c>
      <c r="AO247" s="34">
        <f t="shared" si="608"/>
        <v>0</v>
      </c>
      <c r="AP247" s="34">
        <f t="shared" si="608"/>
        <v>0</v>
      </c>
      <c r="AQ247" s="34">
        <f t="shared" si="608"/>
        <v>0</v>
      </c>
      <c r="AR247" s="34">
        <f t="shared" si="608"/>
        <v>0</v>
      </c>
      <c r="AS247" s="34">
        <f t="shared" si="608"/>
        <v>0</v>
      </c>
      <c r="AT247" s="34">
        <f t="shared" si="608"/>
        <v>0</v>
      </c>
      <c r="AU247" s="34">
        <f t="shared" si="608"/>
        <v>0</v>
      </c>
      <c r="AV247" s="34">
        <f t="shared" si="608"/>
        <v>0</v>
      </c>
      <c r="AW247" s="34">
        <f t="shared" si="608"/>
        <v>0</v>
      </c>
      <c r="AX247" s="34">
        <f t="shared" si="608"/>
        <v>0</v>
      </c>
      <c r="AY247" s="34">
        <f t="shared" si="608"/>
        <v>0</v>
      </c>
      <c r="AZ247" s="34">
        <f t="shared" si="608"/>
        <v>0</v>
      </c>
      <c r="BA247" s="34">
        <f t="shared" si="608"/>
        <v>0</v>
      </c>
      <c r="BB247" s="34">
        <f t="shared" si="608"/>
        <v>0</v>
      </c>
      <c r="BC247" s="34">
        <f t="shared" si="608"/>
        <v>0</v>
      </c>
      <c r="BD247" s="34">
        <f t="shared" si="608"/>
        <v>0</v>
      </c>
      <c r="BE247" s="34">
        <f t="shared" si="608"/>
        <v>0</v>
      </c>
      <c r="BF247" s="34">
        <f t="shared" si="608"/>
        <v>0</v>
      </c>
      <c r="BG247" s="34">
        <f t="shared" si="608"/>
        <v>0</v>
      </c>
      <c r="BH247" s="34">
        <f t="shared" si="608"/>
        <v>0</v>
      </c>
      <c r="BI247" s="34">
        <f t="shared" si="608"/>
        <v>0</v>
      </c>
      <c r="BJ247" s="34">
        <f t="shared" si="608"/>
        <v>0</v>
      </c>
      <c r="BK247" s="34">
        <f t="shared" si="608"/>
        <v>0</v>
      </c>
      <c r="BL247" s="34">
        <f t="shared" si="608"/>
        <v>0</v>
      </c>
      <c r="BM247" s="34">
        <f t="shared" si="608"/>
        <v>0</v>
      </c>
      <c r="BN247" s="34">
        <f t="shared" si="608"/>
        <v>0</v>
      </c>
      <c r="BO247" s="34">
        <f t="shared" si="608"/>
        <v>0</v>
      </c>
      <c r="BP247" s="34">
        <f t="shared" si="608"/>
        <v>0</v>
      </c>
      <c r="BQ247" s="34">
        <f t="shared" si="608"/>
        <v>0</v>
      </c>
      <c r="BR247" s="34">
        <f t="shared" si="608"/>
        <v>0</v>
      </c>
      <c r="BS247" s="34">
        <f t="shared" si="608"/>
        <v>0</v>
      </c>
      <c r="BT247" s="34">
        <f t="shared" si="608"/>
        <v>0</v>
      </c>
      <c r="BU247" s="34">
        <f t="shared" si="608"/>
        <v>0</v>
      </c>
      <c r="BV247" s="34">
        <f t="shared" si="608"/>
        <v>0</v>
      </c>
      <c r="BW247" s="34">
        <f t="shared" si="608"/>
        <v>0</v>
      </c>
      <c r="BX247" s="34">
        <f t="shared" si="608"/>
        <v>0</v>
      </c>
      <c r="BY247" s="34">
        <f t="shared" si="608"/>
        <v>0</v>
      </c>
      <c r="BZ247" s="34">
        <f t="shared" si="608"/>
        <v>0</v>
      </c>
      <c r="CA247" s="34">
        <f t="shared" ref="CA247:EL247" si="609">IF(AND(CA230-CA255&gt;0,CA230-CA255&lt;BZ251),CA230-CA255,IF(AND(CA230-CA255&gt;0,CA230-CA255&gt;BZ251),BZ251,0))</f>
        <v>0</v>
      </c>
      <c r="CB247" s="34">
        <f t="shared" si="609"/>
        <v>0</v>
      </c>
      <c r="CC247" s="34">
        <f t="shared" si="609"/>
        <v>0</v>
      </c>
      <c r="CD247" s="34">
        <f t="shared" si="609"/>
        <v>0</v>
      </c>
      <c r="CE247" s="34">
        <f t="shared" si="609"/>
        <v>0</v>
      </c>
      <c r="CF247" s="34">
        <f t="shared" si="609"/>
        <v>0</v>
      </c>
      <c r="CG247" s="34">
        <f t="shared" si="609"/>
        <v>0</v>
      </c>
      <c r="CH247" s="34">
        <f t="shared" si="609"/>
        <v>0</v>
      </c>
      <c r="CI247" s="34">
        <f t="shared" si="609"/>
        <v>0</v>
      </c>
      <c r="CJ247" s="34">
        <f t="shared" si="609"/>
        <v>13.045381916414321</v>
      </c>
      <c r="CK247" s="34">
        <f t="shared" si="609"/>
        <v>24.480405134839074</v>
      </c>
      <c r="CL247" s="34">
        <f t="shared" si="609"/>
        <v>17.579782073092989</v>
      </c>
      <c r="CM247" s="34">
        <f t="shared" si="609"/>
        <v>14.589046247241686</v>
      </c>
      <c r="CN247" s="34">
        <f t="shared" si="609"/>
        <v>8.4576328977408153</v>
      </c>
      <c r="CO247" s="34">
        <f t="shared" si="609"/>
        <v>0</v>
      </c>
      <c r="CP247" s="34">
        <f t="shared" si="609"/>
        <v>0</v>
      </c>
      <c r="CQ247" s="34">
        <f t="shared" si="609"/>
        <v>0</v>
      </c>
      <c r="CR247" s="34">
        <f t="shared" si="609"/>
        <v>0</v>
      </c>
      <c r="CS247" s="34">
        <f t="shared" si="609"/>
        <v>0</v>
      </c>
      <c r="CT247" s="34">
        <f t="shared" si="609"/>
        <v>0</v>
      </c>
      <c r="CU247" s="34">
        <f t="shared" si="609"/>
        <v>0</v>
      </c>
      <c r="CV247" s="34">
        <f t="shared" si="609"/>
        <v>0</v>
      </c>
      <c r="CW247" s="34">
        <f t="shared" si="609"/>
        <v>0</v>
      </c>
      <c r="CX247" s="34">
        <f t="shared" si="609"/>
        <v>0</v>
      </c>
      <c r="CY247" s="34">
        <f t="shared" si="609"/>
        <v>0</v>
      </c>
      <c r="CZ247" s="34">
        <f t="shared" si="609"/>
        <v>0</v>
      </c>
      <c r="DA247" s="34">
        <f t="shared" si="609"/>
        <v>0</v>
      </c>
      <c r="DB247" s="34">
        <f t="shared" si="609"/>
        <v>60.316700658615872</v>
      </c>
      <c r="DC247" s="34">
        <f t="shared" si="609"/>
        <v>92.443605350008639</v>
      </c>
      <c r="DD247" s="34">
        <f t="shared" si="609"/>
        <v>90.442702835443228</v>
      </c>
      <c r="DE247" s="34">
        <f t="shared" si="609"/>
        <v>90.918722905661483</v>
      </c>
      <c r="DF247" s="34">
        <f t="shared" si="609"/>
        <v>128.97100112762669</v>
      </c>
      <c r="DG247" s="34">
        <f t="shared" si="609"/>
        <v>133.95009611983463</v>
      </c>
      <c r="DH247" s="34">
        <f t="shared" si="609"/>
        <v>137.98981212197762</v>
      </c>
      <c r="DI247" s="34">
        <f t="shared" si="609"/>
        <v>142.84827171523051</v>
      </c>
      <c r="DJ247" s="34">
        <f t="shared" si="609"/>
        <v>146.87820735165576</v>
      </c>
      <c r="DK247" s="34">
        <f t="shared" si="609"/>
        <v>149.50043064690092</v>
      </c>
      <c r="DL247" s="34">
        <f t="shared" si="609"/>
        <v>152.52333126236175</v>
      </c>
      <c r="DM247" s="34">
        <f t="shared" si="609"/>
        <v>155.50055332648427</v>
      </c>
      <c r="DN247" s="34">
        <f t="shared" si="609"/>
        <v>156.99475999929206</v>
      </c>
      <c r="DO247" s="34">
        <f t="shared" si="609"/>
        <v>157.64654126551048</v>
      </c>
      <c r="DP247" s="34">
        <f t="shared" si="609"/>
        <v>157.81840128300254</v>
      </c>
      <c r="DQ247" s="34">
        <f t="shared" si="609"/>
        <v>156.0755529059667</v>
      </c>
      <c r="DR247" s="34">
        <f t="shared" si="609"/>
        <v>152.7645225496297</v>
      </c>
      <c r="DS247" s="34">
        <f t="shared" si="609"/>
        <v>149.64014751535325</v>
      </c>
      <c r="DT247" s="34">
        <f t="shared" si="609"/>
        <v>147.35439604108055</v>
      </c>
      <c r="DU247" s="34">
        <f t="shared" si="609"/>
        <v>146.4697094875975</v>
      </c>
      <c r="DV247" s="34">
        <f t="shared" si="609"/>
        <v>147.53702941634285</v>
      </c>
      <c r="DW247" s="34">
        <f t="shared" si="609"/>
        <v>150.26750710463995</v>
      </c>
      <c r="DX247" s="34">
        <f t="shared" si="609"/>
        <v>153.32945743934113</v>
      </c>
      <c r="DY247" s="34">
        <f t="shared" si="609"/>
        <v>156.05664937158983</v>
      </c>
      <c r="DZ247" s="34">
        <f t="shared" si="609"/>
        <v>158.3269560583237</v>
      </c>
      <c r="EA247" s="34">
        <f t="shared" si="609"/>
        <v>159.96510671806891</v>
      </c>
      <c r="EB247" s="34">
        <f t="shared" si="609"/>
        <v>160.41267411796517</v>
      </c>
      <c r="EC247" s="34">
        <f t="shared" si="609"/>
        <v>160.19239362727322</v>
      </c>
      <c r="ED247" s="34">
        <f t="shared" si="609"/>
        <v>159.23204808399854</v>
      </c>
      <c r="EE247" s="34">
        <f t="shared" si="609"/>
        <v>157.49074566891264</v>
      </c>
      <c r="EF247" s="34">
        <f t="shared" si="609"/>
        <v>63.339627971275092</v>
      </c>
      <c r="EG247" s="34">
        <f t="shared" si="609"/>
        <v>60.980792874567165</v>
      </c>
      <c r="EH247" s="34">
        <f t="shared" si="609"/>
        <v>58.293702937151245</v>
      </c>
      <c r="EI247" s="34">
        <f t="shared" si="609"/>
        <v>55.574309172454065</v>
      </c>
      <c r="EJ247" s="34">
        <f t="shared" si="609"/>
        <v>53.429031467511713</v>
      </c>
      <c r="EK247" s="34">
        <f t="shared" si="609"/>
        <v>191.11041896585544</v>
      </c>
      <c r="EL247" s="34">
        <f t="shared" si="609"/>
        <v>191.23496495095844</v>
      </c>
      <c r="EM247" s="34">
        <f t="shared" ref="EM247:GX247" si="610">IF(AND(EM230-EM255&gt;0,EM230-EM255&lt;EL251),EM230-EM255,IF(AND(EM230-EM255&gt;0,EM230-EM255&gt;EL251),EL251,0))</f>
        <v>191.43782868972204</v>
      </c>
      <c r="EN247" s="34">
        <f t="shared" si="610"/>
        <v>191.73050316607004</v>
      </c>
      <c r="EO247" s="34">
        <f t="shared" si="610"/>
        <v>191.9974217647387</v>
      </c>
      <c r="EP247" s="34">
        <f t="shared" si="610"/>
        <v>0</v>
      </c>
      <c r="EQ247" s="34">
        <f t="shared" si="610"/>
        <v>0</v>
      </c>
      <c r="ER247" s="34">
        <f t="shared" si="610"/>
        <v>0</v>
      </c>
      <c r="ES247" s="34">
        <f t="shared" si="610"/>
        <v>0</v>
      </c>
      <c r="ET247" s="34">
        <f t="shared" si="610"/>
        <v>0</v>
      </c>
      <c r="EU247" s="34">
        <f t="shared" si="610"/>
        <v>0</v>
      </c>
      <c r="EV247" s="34">
        <f t="shared" si="610"/>
        <v>0</v>
      </c>
      <c r="EW247" s="34">
        <f t="shared" si="610"/>
        <v>0</v>
      </c>
      <c r="EX247" s="34">
        <f t="shared" si="610"/>
        <v>0</v>
      </c>
      <c r="EY247" s="34">
        <f t="shared" si="610"/>
        <v>0</v>
      </c>
      <c r="EZ247" s="34">
        <f t="shared" si="610"/>
        <v>0</v>
      </c>
      <c r="FA247" s="34">
        <f t="shared" si="610"/>
        <v>0</v>
      </c>
      <c r="FB247" s="34">
        <f t="shared" si="610"/>
        <v>0</v>
      </c>
      <c r="FC247" s="34">
        <f t="shared" si="610"/>
        <v>0</v>
      </c>
      <c r="FD247" s="34">
        <f t="shared" si="610"/>
        <v>0</v>
      </c>
      <c r="FE247" s="34">
        <f t="shared" si="610"/>
        <v>0</v>
      </c>
      <c r="FF247" s="34">
        <f t="shared" si="610"/>
        <v>0</v>
      </c>
      <c r="FG247" s="34">
        <f t="shared" si="610"/>
        <v>0</v>
      </c>
      <c r="FH247" s="34">
        <f t="shared" si="610"/>
        <v>0</v>
      </c>
      <c r="FI247" s="34">
        <f t="shared" si="610"/>
        <v>0</v>
      </c>
      <c r="FJ247" s="34">
        <f t="shared" si="610"/>
        <v>0</v>
      </c>
      <c r="FK247" s="34">
        <f t="shared" si="610"/>
        <v>134.75430417077655</v>
      </c>
      <c r="FL247" s="34">
        <f t="shared" si="610"/>
        <v>158.54933456095529</v>
      </c>
      <c r="FM247" s="34">
        <f t="shared" si="610"/>
        <v>163.12736879871855</v>
      </c>
      <c r="FN247" s="34">
        <f t="shared" si="610"/>
        <v>166.77716808442344</v>
      </c>
      <c r="FO247" s="34">
        <f t="shared" si="610"/>
        <v>170.03876823636551</v>
      </c>
      <c r="FP247" s="34">
        <f t="shared" si="610"/>
        <v>173.61127212848641</v>
      </c>
      <c r="FQ247" s="34">
        <f t="shared" si="610"/>
        <v>177.36458582607881</v>
      </c>
      <c r="FR247" s="34">
        <f t="shared" si="610"/>
        <v>181.57808119518808</v>
      </c>
      <c r="FS247" s="34">
        <f t="shared" si="610"/>
        <v>186.6701311178843</v>
      </c>
      <c r="FT247" s="34">
        <f t="shared" si="610"/>
        <v>53.738795730136083</v>
      </c>
      <c r="FU247" s="34">
        <f t="shared" si="610"/>
        <v>58.18402607469951</v>
      </c>
      <c r="FV247" s="34">
        <f t="shared" si="610"/>
        <v>62.826629964264143</v>
      </c>
      <c r="FW247" s="34">
        <f t="shared" si="610"/>
        <v>69.404502003039298</v>
      </c>
      <c r="FX247" s="34">
        <f t="shared" si="610"/>
        <v>76.26600739744174</v>
      </c>
      <c r="FY247" s="34">
        <f t="shared" si="610"/>
        <v>83.395819121312201</v>
      </c>
      <c r="FZ247" s="34">
        <f t="shared" si="610"/>
        <v>91.318238399399732</v>
      </c>
      <c r="GA247" s="34">
        <f t="shared" si="610"/>
        <v>97.999651904241787</v>
      </c>
      <c r="GB247" s="34">
        <f t="shared" si="610"/>
        <v>103.20062322660499</v>
      </c>
      <c r="GC247" s="34">
        <f t="shared" si="610"/>
        <v>107.97772085139603</v>
      </c>
      <c r="GD247" s="34">
        <f t="shared" si="610"/>
        <v>110.68137910279978</v>
      </c>
      <c r="GE247" s="34">
        <f t="shared" si="610"/>
        <v>43.027504706904665</v>
      </c>
      <c r="GF247" s="34">
        <f t="shared" si="610"/>
        <v>0</v>
      </c>
      <c r="GG247" s="34">
        <f t="shared" si="610"/>
        <v>0</v>
      </c>
      <c r="GH247" s="34">
        <f t="shared" si="610"/>
        <v>0</v>
      </c>
      <c r="GI247" s="34">
        <f t="shared" si="610"/>
        <v>0</v>
      </c>
      <c r="GJ247" s="34">
        <f t="shared" si="610"/>
        <v>0</v>
      </c>
      <c r="GK247" s="34">
        <f t="shared" si="610"/>
        <v>0</v>
      </c>
      <c r="GL247" s="34">
        <f t="shared" si="610"/>
        <v>0</v>
      </c>
      <c r="GM247" s="34">
        <f t="shared" si="610"/>
        <v>0</v>
      </c>
      <c r="GN247" s="34">
        <f t="shared" si="610"/>
        <v>0</v>
      </c>
      <c r="GO247" s="34">
        <f t="shared" si="610"/>
        <v>0</v>
      </c>
      <c r="GP247" s="34">
        <f t="shared" si="610"/>
        <v>0</v>
      </c>
      <c r="GQ247" s="34">
        <f t="shared" si="610"/>
        <v>0</v>
      </c>
      <c r="GR247" s="34">
        <f t="shared" si="610"/>
        <v>0</v>
      </c>
      <c r="GS247" s="34">
        <f t="shared" si="610"/>
        <v>0</v>
      </c>
      <c r="GT247" s="34">
        <f t="shared" si="610"/>
        <v>0</v>
      </c>
      <c r="GU247" s="34">
        <f t="shared" si="610"/>
        <v>0</v>
      </c>
      <c r="GV247" s="34">
        <f t="shared" si="610"/>
        <v>0</v>
      </c>
      <c r="GW247" s="34">
        <f t="shared" si="610"/>
        <v>0</v>
      </c>
      <c r="GX247" s="34">
        <f t="shared" si="610"/>
        <v>0</v>
      </c>
      <c r="GY247" s="34">
        <f t="shared" ref="GY247:JJ247" si="611">IF(AND(GY230-GY255&gt;0,GY230-GY255&lt;GX251),GY230-GY255,IF(AND(GY230-GY255&gt;0,GY230-GY255&gt;GX251),GX251,0))</f>
        <v>0</v>
      </c>
      <c r="GZ247" s="34">
        <f t="shared" si="611"/>
        <v>0</v>
      </c>
      <c r="HA247" s="34">
        <f t="shared" si="611"/>
        <v>0</v>
      </c>
      <c r="HB247" s="34">
        <f t="shared" si="611"/>
        <v>0</v>
      </c>
      <c r="HC247" s="34">
        <f t="shared" si="611"/>
        <v>0</v>
      </c>
      <c r="HD247" s="34">
        <f t="shared" si="611"/>
        <v>0</v>
      </c>
      <c r="HE247" s="34">
        <f t="shared" si="611"/>
        <v>0</v>
      </c>
      <c r="HF247" s="34">
        <f t="shared" si="611"/>
        <v>0</v>
      </c>
      <c r="HG247" s="34">
        <f t="shared" si="611"/>
        <v>0</v>
      </c>
      <c r="HH247" s="34">
        <f t="shared" si="611"/>
        <v>0</v>
      </c>
      <c r="HI247" s="34">
        <f t="shared" si="611"/>
        <v>0</v>
      </c>
      <c r="HJ247" s="34">
        <f t="shared" si="611"/>
        <v>0</v>
      </c>
      <c r="HK247" s="34">
        <f t="shared" si="611"/>
        <v>0</v>
      </c>
      <c r="HL247" s="34">
        <f t="shared" si="611"/>
        <v>0</v>
      </c>
      <c r="HM247" s="34">
        <f t="shared" si="611"/>
        <v>0</v>
      </c>
      <c r="HN247" s="34">
        <f t="shared" si="611"/>
        <v>0</v>
      </c>
      <c r="HO247" s="34">
        <f t="shared" si="611"/>
        <v>0</v>
      </c>
      <c r="HP247" s="34">
        <f t="shared" si="611"/>
        <v>0</v>
      </c>
      <c r="HQ247" s="34">
        <f t="shared" si="611"/>
        <v>0</v>
      </c>
      <c r="HR247" s="34">
        <f t="shared" si="611"/>
        <v>0</v>
      </c>
      <c r="HS247" s="34">
        <f t="shared" si="611"/>
        <v>0</v>
      </c>
      <c r="HT247" s="34">
        <f t="shared" si="611"/>
        <v>0</v>
      </c>
      <c r="HU247" s="34">
        <f t="shared" si="611"/>
        <v>0</v>
      </c>
      <c r="HV247" s="34">
        <f t="shared" si="611"/>
        <v>0</v>
      </c>
      <c r="HW247" s="34">
        <f t="shared" si="611"/>
        <v>0</v>
      </c>
      <c r="HX247" s="34">
        <f t="shared" si="611"/>
        <v>0</v>
      </c>
      <c r="HY247" s="34">
        <f t="shared" si="611"/>
        <v>0</v>
      </c>
      <c r="HZ247" s="34">
        <f t="shared" si="611"/>
        <v>0</v>
      </c>
      <c r="IA247" s="34">
        <f t="shared" si="611"/>
        <v>0</v>
      </c>
      <c r="IB247" s="34">
        <f t="shared" si="611"/>
        <v>0</v>
      </c>
      <c r="IC247" s="34">
        <f t="shared" si="611"/>
        <v>0</v>
      </c>
      <c r="ID247" s="34">
        <f t="shared" si="611"/>
        <v>0</v>
      </c>
      <c r="IE247" s="34">
        <f t="shared" si="611"/>
        <v>0</v>
      </c>
      <c r="IF247" s="34">
        <f t="shared" si="611"/>
        <v>0</v>
      </c>
      <c r="IG247" s="34">
        <f t="shared" si="611"/>
        <v>0</v>
      </c>
      <c r="IH247" s="34">
        <f t="shared" si="611"/>
        <v>0</v>
      </c>
      <c r="II247" s="34">
        <f t="shared" si="611"/>
        <v>0</v>
      </c>
      <c r="IJ247" s="34">
        <f t="shared" si="611"/>
        <v>0</v>
      </c>
      <c r="IK247" s="34">
        <f t="shared" si="611"/>
        <v>0</v>
      </c>
      <c r="IL247" s="34">
        <f t="shared" si="611"/>
        <v>0</v>
      </c>
      <c r="IM247" s="34">
        <f t="shared" si="611"/>
        <v>0</v>
      </c>
      <c r="IN247" s="34">
        <f t="shared" si="611"/>
        <v>0</v>
      </c>
      <c r="IO247" s="34">
        <f t="shared" si="611"/>
        <v>0</v>
      </c>
      <c r="IP247" s="34">
        <f t="shared" si="611"/>
        <v>0</v>
      </c>
      <c r="IQ247" s="34">
        <f t="shared" si="611"/>
        <v>0</v>
      </c>
      <c r="IR247" s="34">
        <f t="shared" si="611"/>
        <v>0</v>
      </c>
      <c r="IS247" s="34">
        <f t="shared" si="611"/>
        <v>0</v>
      </c>
      <c r="IT247" s="34">
        <f t="shared" si="611"/>
        <v>0</v>
      </c>
      <c r="IU247" s="34">
        <f t="shared" si="611"/>
        <v>0</v>
      </c>
      <c r="IV247" s="34">
        <f t="shared" si="611"/>
        <v>0</v>
      </c>
      <c r="IW247" s="34">
        <f t="shared" si="611"/>
        <v>0</v>
      </c>
      <c r="IX247" s="34">
        <f t="shared" si="611"/>
        <v>0</v>
      </c>
      <c r="IY247" s="34">
        <f t="shared" si="611"/>
        <v>0</v>
      </c>
      <c r="IZ247" s="34">
        <f t="shared" si="611"/>
        <v>0</v>
      </c>
      <c r="JA247" s="34">
        <f t="shared" si="611"/>
        <v>0</v>
      </c>
      <c r="JB247" s="34">
        <f t="shared" si="611"/>
        <v>0</v>
      </c>
      <c r="JC247" s="34">
        <f t="shared" si="611"/>
        <v>0</v>
      </c>
      <c r="JD247" s="34">
        <f t="shared" si="611"/>
        <v>0</v>
      </c>
      <c r="JE247" s="34">
        <f t="shared" si="611"/>
        <v>0</v>
      </c>
      <c r="JF247" s="34">
        <f t="shared" si="611"/>
        <v>0</v>
      </c>
      <c r="JG247" s="34">
        <f t="shared" si="611"/>
        <v>0</v>
      </c>
      <c r="JH247" s="34">
        <f t="shared" si="611"/>
        <v>0</v>
      </c>
      <c r="JI247" s="34">
        <f t="shared" si="611"/>
        <v>0</v>
      </c>
      <c r="JJ247" s="34">
        <f t="shared" si="611"/>
        <v>0</v>
      </c>
      <c r="JK247" s="34">
        <f t="shared" ref="JK247:LV247" si="612">IF(AND(JK230-JK255&gt;0,JK230-JK255&lt;JJ251),JK230-JK255,IF(AND(JK230-JK255&gt;0,JK230-JK255&gt;JJ251),JJ251,0))</f>
        <v>0</v>
      </c>
      <c r="JL247" s="34">
        <f t="shared" si="612"/>
        <v>0</v>
      </c>
      <c r="JM247" s="34">
        <f t="shared" si="612"/>
        <v>0</v>
      </c>
      <c r="JN247" s="34">
        <f t="shared" si="612"/>
        <v>0</v>
      </c>
      <c r="JO247" s="34">
        <f t="shared" si="612"/>
        <v>0</v>
      </c>
      <c r="JP247" s="34">
        <f t="shared" si="612"/>
        <v>0</v>
      </c>
      <c r="JQ247" s="34">
        <f t="shared" si="612"/>
        <v>0</v>
      </c>
      <c r="JR247" s="34">
        <f t="shared" si="612"/>
        <v>0</v>
      </c>
      <c r="JS247" s="34">
        <f t="shared" si="612"/>
        <v>0</v>
      </c>
      <c r="JT247" s="34">
        <f t="shared" si="612"/>
        <v>0</v>
      </c>
      <c r="JU247" s="34">
        <f t="shared" si="612"/>
        <v>0</v>
      </c>
      <c r="JV247" s="34">
        <f t="shared" si="612"/>
        <v>0</v>
      </c>
      <c r="JW247" s="34">
        <f t="shared" si="612"/>
        <v>0</v>
      </c>
      <c r="JX247" s="34">
        <f t="shared" si="612"/>
        <v>0</v>
      </c>
      <c r="JY247" s="34">
        <f t="shared" si="612"/>
        <v>0</v>
      </c>
      <c r="JZ247" s="34">
        <f t="shared" si="612"/>
        <v>0</v>
      </c>
      <c r="KA247" s="34">
        <f t="shared" si="612"/>
        <v>0</v>
      </c>
      <c r="KB247" s="34">
        <f t="shared" si="612"/>
        <v>0</v>
      </c>
      <c r="KC247" s="34">
        <f t="shared" si="612"/>
        <v>0</v>
      </c>
      <c r="KD247" s="34">
        <f t="shared" si="612"/>
        <v>0</v>
      </c>
      <c r="KE247" s="34">
        <f t="shared" si="612"/>
        <v>0</v>
      </c>
      <c r="KF247" s="34">
        <f t="shared" si="612"/>
        <v>0</v>
      </c>
      <c r="KG247" s="34">
        <f t="shared" si="612"/>
        <v>0</v>
      </c>
      <c r="KH247" s="34">
        <f t="shared" si="612"/>
        <v>0</v>
      </c>
      <c r="KI247" s="34">
        <f t="shared" si="612"/>
        <v>0</v>
      </c>
      <c r="KJ247" s="34">
        <f t="shared" si="612"/>
        <v>0</v>
      </c>
      <c r="KK247" s="34">
        <f t="shared" si="612"/>
        <v>0</v>
      </c>
      <c r="KL247" s="34">
        <f t="shared" si="612"/>
        <v>0</v>
      </c>
      <c r="KM247" s="34">
        <f t="shared" si="612"/>
        <v>0</v>
      </c>
      <c r="KN247" s="34">
        <f t="shared" si="612"/>
        <v>0</v>
      </c>
      <c r="KO247" s="34">
        <f t="shared" si="612"/>
        <v>0</v>
      </c>
      <c r="KP247" s="34">
        <f t="shared" si="612"/>
        <v>0</v>
      </c>
      <c r="KQ247" s="34">
        <f t="shared" si="612"/>
        <v>0</v>
      </c>
      <c r="KR247" s="34">
        <f t="shared" si="612"/>
        <v>0</v>
      </c>
      <c r="KS247" s="34">
        <f t="shared" si="612"/>
        <v>0</v>
      </c>
      <c r="KT247" s="34">
        <f t="shared" si="612"/>
        <v>0</v>
      </c>
      <c r="KU247" s="34">
        <f t="shared" si="612"/>
        <v>0</v>
      </c>
      <c r="KV247" s="34">
        <f t="shared" si="612"/>
        <v>0</v>
      </c>
      <c r="KW247" s="34">
        <f t="shared" si="612"/>
        <v>0</v>
      </c>
      <c r="KX247" s="34">
        <f t="shared" si="612"/>
        <v>0</v>
      </c>
      <c r="KY247" s="34">
        <f t="shared" si="612"/>
        <v>0</v>
      </c>
      <c r="KZ247" s="34">
        <f t="shared" si="612"/>
        <v>0</v>
      </c>
      <c r="LA247" s="34">
        <f t="shared" si="612"/>
        <v>0</v>
      </c>
      <c r="LB247" s="34">
        <f t="shared" si="612"/>
        <v>0</v>
      </c>
      <c r="LC247" s="34">
        <f t="shared" si="612"/>
        <v>0</v>
      </c>
      <c r="LD247" s="34">
        <f t="shared" si="612"/>
        <v>0</v>
      </c>
      <c r="LE247" s="34">
        <f t="shared" si="612"/>
        <v>0</v>
      </c>
      <c r="LF247" s="34">
        <f t="shared" si="612"/>
        <v>0</v>
      </c>
      <c r="LG247" s="34">
        <f t="shared" si="612"/>
        <v>0</v>
      </c>
      <c r="LH247" s="34">
        <f t="shared" si="612"/>
        <v>0</v>
      </c>
      <c r="LI247" s="34">
        <f t="shared" si="612"/>
        <v>0</v>
      </c>
      <c r="LJ247" s="34">
        <f t="shared" si="612"/>
        <v>0</v>
      </c>
      <c r="LK247" s="34">
        <f t="shared" si="612"/>
        <v>0</v>
      </c>
      <c r="LL247" s="34">
        <f t="shared" si="612"/>
        <v>0</v>
      </c>
      <c r="LM247" s="34">
        <f t="shared" si="612"/>
        <v>0</v>
      </c>
      <c r="LN247" s="34">
        <f t="shared" si="612"/>
        <v>0</v>
      </c>
      <c r="LO247" s="34">
        <f t="shared" si="612"/>
        <v>0</v>
      </c>
      <c r="LP247" s="34">
        <f t="shared" si="612"/>
        <v>0</v>
      </c>
      <c r="LQ247" s="34">
        <f t="shared" si="612"/>
        <v>0</v>
      </c>
      <c r="LR247" s="34">
        <f t="shared" si="612"/>
        <v>0</v>
      </c>
      <c r="LS247" s="34">
        <f t="shared" si="612"/>
        <v>0</v>
      </c>
      <c r="LT247" s="34">
        <f t="shared" si="612"/>
        <v>0</v>
      </c>
      <c r="LU247" s="34">
        <f t="shared" si="612"/>
        <v>0</v>
      </c>
      <c r="LV247" s="34">
        <f t="shared" si="612"/>
        <v>0</v>
      </c>
      <c r="LW247" s="34">
        <f t="shared" ref="LW247:NO247" si="613">IF(AND(LW230-LW255&gt;0,LW230-LW255&lt;LV251),LW230-LW255,IF(AND(LW230-LW255&gt;0,LW230-LW255&gt;LV251),LV251,0))</f>
        <v>0</v>
      </c>
      <c r="LX247" s="34">
        <f t="shared" si="613"/>
        <v>0</v>
      </c>
      <c r="LY247" s="34">
        <f t="shared" si="613"/>
        <v>0</v>
      </c>
      <c r="LZ247" s="34">
        <f t="shared" si="613"/>
        <v>0</v>
      </c>
      <c r="MA247" s="34">
        <f t="shared" si="613"/>
        <v>0</v>
      </c>
      <c r="MB247" s="34">
        <f t="shared" si="613"/>
        <v>0</v>
      </c>
      <c r="MC247" s="34">
        <f t="shared" si="613"/>
        <v>0</v>
      </c>
      <c r="MD247" s="34">
        <f t="shared" si="613"/>
        <v>0</v>
      </c>
      <c r="ME247" s="34">
        <f t="shared" si="613"/>
        <v>0</v>
      </c>
      <c r="MF247" s="34">
        <f t="shared" si="613"/>
        <v>0</v>
      </c>
      <c r="MG247" s="34">
        <f t="shared" si="613"/>
        <v>0</v>
      </c>
      <c r="MH247" s="34">
        <f t="shared" si="613"/>
        <v>0</v>
      </c>
      <c r="MI247" s="34">
        <f t="shared" si="613"/>
        <v>0</v>
      </c>
      <c r="MJ247" s="34">
        <f t="shared" si="613"/>
        <v>0</v>
      </c>
      <c r="MK247" s="34">
        <f t="shared" si="613"/>
        <v>0</v>
      </c>
      <c r="ML247" s="34">
        <f t="shared" si="613"/>
        <v>0</v>
      </c>
      <c r="MM247" s="34">
        <f t="shared" si="613"/>
        <v>0</v>
      </c>
      <c r="MN247" s="34">
        <f t="shared" si="613"/>
        <v>0</v>
      </c>
      <c r="MO247" s="34">
        <f t="shared" si="613"/>
        <v>0</v>
      </c>
      <c r="MP247" s="34">
        <f t="shared" si="613"/>
        <v>0</v>
      </c>
      <c r="MQ247" s="34">
        <f t="shared" si="613"/>
        <v>0</v>
      </c>
      <c r="MR247" s="34">
        <f t="shared" si="613"/>
        <v>0</v>
      </c>
      <c r="MS247" s="34">
        <f t="shared" si="613"/>
        <v>0</v>
      </c>
      <c r="MT247" s="34">
        <f t="shared" si="613"/>
        <v>0</v>
      </c>
      <c r="MU247" s="34">
        <f t="shared" si="613"/>
        <v>0</v>
      </c>
      <c r="MV247" s="34">
        <f t="shared" si="613"/>
        <v>0</v>
      </c>
      <c r="MW247" s="34">
        <f t="shared" si="613"/>
        <v>0</v>
      </c>
      <c r="MX247" s="34">
        <f t="shared" si="613"/>
        <v>0</v>
      </c>
      <c r="MY247" s="34">
        <f t="shared" si="613"/>
        <v>0</v>
      </c>
      <c r="MZ247" s="34">
        <f t="shared" si="613"/>
        <v>0</v>
      </c>
      <c r="NA247" s="34">
        <f t="shared" si="613"/>
        <v>0</v>
      </c>
      <c r="NB247" s="34">
        <f t="shared" si="613"/>
        <v>0</v>
      </c>
      <c r="NC247" s="34">
        <f t="shared" si="613"/>
        <v>0</v>
      </c>
      <c r="ND247" s="34">
        <f t="shared" si="613"/>
        <v>0</v>
      </c>
      <c r="NE247" s="34">
        <f t="shared" si="613"/>
        <v>0</v>
      </c>
      <c r="NF247" s="34">
        <f t="shared" si="613"/>
        <v>0</v>
      </c>
      <c r="NG247" s="34">
        <f t="shared" si="613"/>
        <v>0</v>
      </c>
      <c r="NH247" s="34">
        <f t="shared" si="613"/>
        <v>0</v>
      </c>
      <c r="NI247" s="34">
        <f t="shared" si="613"/>
        <v>0</v>
      </c>
      <c r="NJ247" s="34">
        <f t="shared" si="613"/>
        <v>0</v>
      </c>
      <c r="NK247" s="34">
        <f t="shared" si="613"/>
        <v>0</v>
      </c>
      <c r="NL247" s="34">
        <f t="shared" si="613"/>
        <v>0</v>
      </c>
      <c r="NM247" s="34">
        <f t="shared" si="613"/>
        <v>0</v>
      </c>
      <c r="NN247" s="34">
        <f t="shared" si="613"/>
        <v>0</v>
      </c>
      <c r="NO247" s="35">
        <f t="shared" si="613"/>
        <v>0</v>
      </c>
      <c r="NP247" s="8"/>
      <c r="NQ247" s="8"/>
    </row>
    <row r="248" spans="1:3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 t="str">
        <f>OFMOR_FFF_0!C249</f>
        <v>CreditFlow</v>
      </c>
      <c r="D249" s="1"/>
      <c r="E249" s="1" t="str">
        <f>OFMOR_FFF_0!E249</f>
        <v>Кредитный поток</v>
      </c>
      <c r="F249" s="1"/>
      <c r="G249" s="1"/>
      <c r="H249" s="1"/>
      <c r="I249" s="1"/>
      <c r="J249" s="1"/>
      <c r="K249" s="30">
        <f>SUM(N249:NO249)</f>
        <v>0</v>
      </c>
      <c r="L249" s="14"/>
      <c r="M249" s="14"/>
      <c r="N249" s="69">
        <f>N245-N247</f>
        <v>0</v>
      </c>
      <c r="O249" s="70">
        <f>O245-O247</f>
        <v>0</v>
      </c>
      <c r="P249" s="70">
        <f>P245-P247</f>
        <v>0</v>
      </c>
      <c r="Q249" s="70">
        <f>Q245-Q247</f>
        <v>6.6053944824516631</v>
      </c>
      <c r="R249" s="70">
        <f>R245-R247</f>
        <v>8.0336262451368832</v>
      </c>
      <c r="S249" s="70">
        <f t="shared" ref="S249:CD249" si="614">S245-S247</f>
        <v>13.513606512454295</v>
      </c>
      <c r="T249" s="70">
        <f t="shared" si="614"/>
        <v>20.88610208025915</v>
      </c>
      <c r="U249" s="70">
        <f t="shared" si="614"/>
        <v>22.931396907329244</v>
      </c>
      <c r="V249" s="70">
        <f t="shared" si="614"/>
        <v>25.683134567707015</v>
      </c>
      <c r="W249" s="70">
        <f t="shared" si="614"/>
        <v>40.847888236707036</v>
      </c>
      <c r="X249" s="70">
        <f t="shared" si="614"/>
        <v>51.077398720777865</v>
      </c>
      <c r="Y249" s="70">
        <f t="shared" si="614"/>
        <v>50.336196079904454</v>
      </c>
      <c r="Z249" s="70">
        <f t="shared" si="614"/>
        <v>72.425824200704</v>
      </c>
      <c r="AA249" s="70">
        <f t="shared" si="614"/>
        <v>101.88825121661336</v>
      </c>
      <c r="AB249" s="70">
        <f t="shared" si="614"/>
        <v>110.15758435107469</v>
      </c>
      <c r="AC249" s="70">
        <f t="shared" si="614"/>
        <v>121.37154035345401</v>
      </c>
      <c r="AD249" s="70">
        <f t="shared" si="614"/>
        <v>150.50764808894945</v>
      </c>
      <c r="AE249" s="70">
        <f t="shared" si="614"/>
        <v>138.23775483619301</v>
      </c>
      <c r="AF249" s="70">
        <f t="shared" si="614"/>
        <v>112.43008105313427</v>
      </c>
      <c r="AG249" s="70">
        <f t="shared" si="614"/>
        <v>112.00835925072431</v>
      </c>
      <c r="AH249" s="70">
        <f t="shared" si="614"/>
        <v>126.46801519870189</v>
      </c>
      <c r="AI249" s="70">
        <f t="shared" si="614"/>
        <v>124.94018182904526</v>
      </c>
      <c r="AJ249" s="70">
        <f t="shared" si="614"/>
        <v>129.31288901786706</v>
      </c>
      <c r="AK249" s="70">
        <f t="shared" si="614"/>
        <v>154.48244035046764</v>
      </c>
      <c r="AL249" s="70">
        <f t="shared" si="614"/>
        <v>141.7814231054769</v>
      </c>
      <c r="AM249" s="70">
        <f t="shared" si="614"/>
        <v>115.80712300803668</v>
      </c>
      <c r="AN249" s="70">
        <f t="shared" si="614"/>
        <v>114.69605316692227</v>
      </c>
      <c r="AO249" s="70">
        <f t="shared" si="614"/>
        <v>180.53824915946848</v>
      </c>
      <c r="AP249" s="70">
        <f t="shared" si="614"/>
        <v>192.86960564222665</v>
      </c>
      <c r="AQ249" s="70">
        <f t="shared" si="614"/>
        <v>201.65725427013712</v>
      </c>
      <c r="AR249" s="70">
        <f t="shared" si="614"/>
        <v>234.33677228114755</v>
      </c>
      <c r="AS249" s="70">
        <f t="shared" si="614"/>
        <v>204.6557521582246</v>
      </c>
      <c r="AT249" s="70">
        <f t="shared" si="614"/>
        <v>162.70879817886171</v>
      </c>
      <c r="AU249" s="70">
        <f t="shared" si="614"/>
        <v>0</v>
      </c>
      <c r="AV249" s="70">
        <f t="shared" si="614"/>
        <v>0</v>
      </c>
      <c r="AW249" s="70">
        <f t="shared" si="614"/>
        <v>0</v>
      </c>
      <c r="AX249" s="70">
        <f t="shared" si="614"/>
        <v>0</v>
      </c>
      <c r="AY249" s="70">
        <f t="shared" si="614"/>
        <v>0</v>
      </c>
      <c r="AZ249" s="70">
        <f t="shared" si="614"/>
        <v>7.0079965254818255</v>
      </c>
      <c r="BA249" s="70">
        <f t="shared" si="614"/>
        <v>9.5823888984839396</v>
      </c>
      <c r="BB249" s="70">
        <f t="shared" si="614"/>
        <v>17.186788137012922</v>
      </c>
      <c r="BC249" s="70">
        <f t="shared" si="614"/>
        <v>26.474565966359521</v>
      </c>
      <c r="BD249" s="70">
        <f t="shared" si="614"/>
        <v>29.469895361712855</v>
      </c>
      <c r="BE249" s="70">
        <f t="shared" si="614"/>
        <v>33.792720541594036</v>
      </c>
      <c r="BF249" s="70">
        <f t="shared" si="614"/>
        <v>52.174224101402515</v>
      </c>
      <c r="BG249" s="70">
        <f t="shared" si="614"/>
        <v>63.972504580887183</v>
      </c>
      <c r="BH249" s="70">
        <f t="shared" si="614"/>
        <v>62.621535563681533</v>
      </c>
      <c r="BI249" s="70">
        <f t="shared" si="614"/>
        <v>89.372288239290327</v>
      </c>
      <c r="BJ249" s="70">
        <f t="shared" si="614"/>
        <v>124.42002679806113</v>
      </c>
      <c r="BK249" s="70">
        <f t="shared" si="614"/>
        <v>134.22002242794085</v>
      </c>
      <c r="BL249" s="70">
        <f t="shared" si="614"/>
        <v>148.53644354939655</v>
      </c>
      <c r="BM249" s="70">
        <f t="shared" si="614"/>
        <v>183.95582390666559</v>
      </c>
      <c r="BN249" s="70">
        <f t="shared" si="614"/>
        <v>168.19384796714758</v>
      </c>
      <c r="BO249" s="70">
        <f t="shared" si="614"/>
        <v>136.22241871157428</v>
      </c>
      <c r="BP249" s="70">
        <f t="shared" si="614"/>
        <v>136.45908876306456</v>
      </c>
      <c r="BQ249" s="70">
        <f t="shared" si="614"/>
        <v>154.06791858966324</v>
      </c>
      <c r="BR249" s="70">
        <f t="shared" si="614"/>
        <v>152.63371961542447</v>
      </c>
      <c r="BS249" s="70">
        <f t="shared" si="614"/>
        <v>159.3045675869848</v>
      </c>
      <c r="BT249" s="70">
        <f t="shared" si="614"/>
        <v>190.18918608897047</v>
      </c>
      <c r="BU249" s="70">
        <f t="shared" si="614"/>
        <v>173.01604536501449</v>
      </c>
      <c r="BV249" s="70">
        <f t="shared" si="614"/>
        <v>140.12950866574275</v>
      </c>
      <c r="BW249" s="70">
        <f t="shared" si="614"/>
        <v>46.390703388828214</v>
      </c>
      <c r="BX249" s="70">
        <f t="shared" si="614"/>
        <v>126.18490178456508</v>
      </c>
      <c r="BY249" s="70">
        <f t="shared" si="614"/>
        <v>141.13037880647903</v>
      </c>
      <c r="BZ249" s="70">
        <f t="shared" si="614"/>
        <v>153.37291071656739</v>
      </c>
      <c r="CA249" s="70">
        <f t="shared" si="614"/>
        <v>193.95151725075536</v>
      </c>
      <c r="CB249" s="70">
        <f t="shared" si="614"/>
        <v>157.8456066813068</v>
      </c>
      <c r="CC249" s="70">
        <f t="shared" si="614"/>
        <v>106.94305915413982</v>
      </c>
      <c r="CD249" s="70">
        <f t="shared" si="614"/>
        <v>28.830272696671823</v>
      </c>
      <c r="CE249" s="70">
        <f t="shared" ref="CE249:EP249" si="615">CE245-CE247</f>
        <v>0.29787623552858555</v>
      </c>
      <c r="CF249" s="70">
        <f t="shared" si="615"/>
        <v>0</v>
      </c>
      <c r="CG249" s="70">
        <f t="shared" si="615"/>
        <v>0</v>
      </c>
      <c r="CH249" s="70">
        <f t="shared" si="615"/>
        <v>0</v>
      </c>
      <c r="CI249" s="70">
        <f t="shared" si="615"/>
        <v>0</v>
      </c>
      <c r="CJ249" s="70">
        <f t="shared" si="615"/>
        <v>-13.045381916414321</v>
      </c>
      <c r="CK249" s="70">
        <f t="shared" si="615"/>
        <v>-24.480405134839074</v>
      </c>
      <c r="CL249" s="70">
        <f t="shared" si="615"/>
        <v>-17.579782073092989</v>
      </c>
      <c r="CM249" s="70">
        <f t="shared" si="615"/>
        <v>-14.589046247241686</v>
      </c>
      <c r="CN249" s="70">
        <f t="shared" si="615"/>
        <v>-8.4576328977408153</v>
      </c>
      <c r="CO249" s="70">
        <f t="shared" si="615"/>
        <v>0</v>
      </c>
      <c r="CP249" s="70">
        <f t="shared" si="615"/>
        <v>2.9179258077602936</v>
      </c>
      <c r="CQ249" s="70">
        <f t="shared" si="615"/>
        <v>7.0190254955062441</v>
      </c>
      <c r="CR249" s="70">
        <f t="shared" si="615"/>
        <v>13.26685566114265</v>
      </c>
      <c r="CS249" s="70">
        <f t="shared" si="615"/>
        <v>22.152917076784266</v>
      </c>
      <c r="CT249" s="70">
        <f t="shared" si="615"/>
        <v>28.167121661047311</v>
      </c>
      <c r="CU249" s="70">
        <f t="shared" si="615"/>
        <v>33.002084673497684</v>
      </c>
      <c r="CV249" s="70">
        <f t="shared" si="615"/>
        <v>40.968008017091122</v>
      </c>
      <c r="CW249" s="70">
        <f t="shared" si="615"/>
        <v>43.866544095222991</v>
      </c>
      <c r="CX249" s="70">
        <f t="shared" si="615"/>
        <v>45.624113373645976</v>
      </c>
      <c r="CY249" s="70">
        <f t="shared" si="615"/>
        <v>50.263931811812625</v>
      </c>
      <c r="CZ249" s="70">
        <f t="shared" si="615"/>
        <v>59.340906339082366</v>
      </c>
      <c r="DA249" s="70">
        <f t="shared" si="615"/>
        <v>65.322330791745983</v>
      </c>
      <c r="DB249" s="70">
        <f t="shared" si="615"/>
        <v>-60.316700658615872</v>
      </c>
      <c r="DC249" s="70">
        <f t="shared" si="615"/>
        <v>-92.443605350008639</v>
      </c>
      <c r="DD249" s="70">
        <f t="shared" si="615"/>
        <v>-90.442702835443228</v>
      </c>
      <c r="DE249" s="70">
        <f t="shared" si="615"/>
        <v>-90.918722905661483</v>
      </c>
      <c r="DF249" s="70">
        <f t="shared" si="615"/>
        <v>-128.97100112762669</v>
      </c>
      <c r="DG249" s="70">
        <f t="shared" si="615"/>
        <v>-133.95009611983463</v>
      </c>
      <c r="DH249" s="70">
        <f t="shared" si="615"/>
        <v>-137.98981212197762</v>
      </c>
      <c r="DI249" s="70">
        <f t="shared" si="615"/>
        <v>-142.84827171523051</v>
      </c>
      <c r="DJ249" s="70">
        <f t="shared" si="615"/>
        <v>-146.87820735165576</v>
      </c>
      <c r="DK249" s="70">
        <f t="shared" si="615"/>
        <v>-149.50043064690092</v>
      </c>
      <c r="DL249" s="70">
        <f t="shared" si="615"/>
        <v>-152.52333126236175</v>
      </c>
      <c r="DM249" s="70">
        <f t="shared" si="615"/>
        <v>-155.50055332648427</v>
      </c>
      <c r="DN249" s="70">
        <f t="shared" si="615"/>
        <v>-156.99475999929206</v>
      </c>
      <c r="DO249" s="70">
        <f t="shared" si="615"/>
        <v>-157.64654126551048</v>
      </c>
      <c r="DP249" s="70">
        <f t="shared" si="615"/>
        <v>-157.81840128300254</v>
      </c>
      <c r="DQ249" s="70">
        <f t="shared" si="615"/>
        <v>-156.0755529059667</v>
      </c>
      <c r="DR249" s="70">
        <f t="shared" si="615"/>
        <v>-152.7645225496297</v>
      </c>
      <c r="DS249" s="70">
        <f t="shared" si="615"/>
        <v>-149.64014751535325</v>
      </c>
      <c r="DT249" s="70">
        <f t="shared" si="615"/>
        <v>-147.35439604108055</v>
      </c>
      <c r="DU249" s="70">
        <f t="shared" si="615"/>
        <v>-146.4697094875975</v>
      </c>
      <c r="DV249" s="70">
        <f t="shared" si="615"/>
        <v>-147.53702941634285</v>
      </c>
      <c r="DW249" s="70">
        <f t="shared" si="615"/>
        <v>-150.26750710463995</v>
      </c>
      <c r="DX249" s="70">
        <f t="shared" si="615"/>
        <v>-153.32945743934113</v>
      </c>
      <c r="DY249" s="70">
        <f t="shared" si="615"/>
        <v>-156.05664937158983</v>
      </c>
      <c r="DZ249" s="70">
        <f t="shared" si="615"/>
        <v>-158.3269560583237</v>
      </c>
      <c r="EA249" s="70">
        <f t="shared" si="615"/>
        <v>-159.96510671806891</v>
      </c>
      <c r="EB249" s="70">
        <f t="shared" si="615"/>
        <v>-160.41267411796517</v>
      </c>
      <c r="EC249" s="70">
        <f t="shared" si="615"/>
        <v>-160.19239362727322</v>
      </c>
      <c r="ED249" s="70">
        <f t="shared" si="615"/>
        <v>-159.23204808399854</v>
      </c>
      <c r="EE249" s="70">
        <f t="shared" si="615"/>
        <v>-157.49074566891264</v>
      </c>
      <c r="EF249" s="70">
        <f t="shared" si="615"/>
        <v>-63.339627971275092</v>
      </c>
      <c r="EG249" s="70">
        <f t="shared" si="615"/>
        <v>-60.980792874567165</v>
      </c>
      <c r="EH249" s="70">
        <f t="shared" si="615"/>
        <v>-58.293702937151245</v>
      </c>
      <c r="EI249" s="70">
        <f t="shared" si="615"/>
        <v>-55.574309172454065</v>
      </c>
      <c r="EJ249" s="70">
        <f t="shared" si="615"/>
        <v>-53.429031467511713</v>
      </c>
      <c r="EK249" s="70">
        <f t="shared" si="615"/>
        <v>-191.11041896585544</v>
      </c>
      <c r="EL249" s="70">
        <f t="shared" si="615"/>
        <v>-191.23496495095844</v>
      </c>
      <c r="EM249" s="70">
        <f t="shared" si="615"/>
        <v>-191.43782868972204</v>
      </c>
      <c r="EN249" s="70">
        <f t="shared" si="615"/>
        <v>-191.73050316607004</v>
      </c>
      <c r="EO249" s="70">
        <f t="shared" si="615"/>
        <v>-191.9974217647387</v>
      </c>
      <c r="EP249" s="70">
        <f t="shared" si="615"/>
        <v>35.113710602804915</v>
      </c>
      <c r="EQ249" s="70">
        <f t="shared" ref="EQ249:HB249" si="616">EQ245-EQ247</f>
        <v>37.004631767201154</v>
      </c>
      <c r="ER249" s="70">
        <f t="shared" si="616"/>
        <v>39.226570868415806</v>
      </c>
      <c r="ES249" s="70">
        <f t="shared" si="616"/>
        <v>42.057254897360359</v>
      </c>
      <c r="ET249" s="70">
        <f t="shared" si="616"/>
        <v>45.018153972716647</v>
      </c>
      <c r="EU249" s="70">
        <f t="shared" si="616"/>
        <v>48.198561617669085</v>
      </c>
      <c r="EV249" s="70">
        <f t="shared" si="616"/>
        <v>51.100837823003687</v>
      </c>
      <c r="EW249" s="70">
        <f t="shared" si="616"/>
        <v>53.421880654358851</v>
      </c>
      <c r="EX249" s="70">
        <f t="shared" si="616"/>
        <v>55.579020282757419</v>
      </c>
      <c r="EY249" s="70">
        <f t="shared" si="616"/>
        <v>57.625803595045674</v>
      </c>
      <c r="EZ249" s="70">
        <f t="shared" si="616"/>
        <v>59.385043906683904</v>
      </c>
      <c r="FA249" s="70">
        <f t="shared" si="616"/>
        <v>61.008229592783735</v>
      </c>
      <c r="FB249" s="70">
        <f t="shared" si="616"/>
        <v>61.643394318433096</v>
      </c>
      <c r="FC249" s="70">
        <f t="shared" si="616"/>
        <v>61.04173711434013</v>
      </c>
      <c r="FD249" s="70">
        <f t="shared" si="616"/>
        <v>59.459101462323616</v>
      </c>
      <c r="FE249" s="70">
        <f t="shared" si="616"/>
        <v>56.973531734111454</v>
      </c>
      <c r="FF249" s="70">
        <f t="shared" si="616"/>
        <v>53.832753360527754</v>
      </c>
      <c r="FG249" s="70">
        <f t="shared" si="616"/>
        <v>50.877129602934637</v>
      </c>
      <c r="FH249" s="70">
        <f t="shared" si="616"/>
        <v>47.941417035001685</v>
      </c>
      <c r="FI249" s="70">
        <f t="shared" si="616"/>
        <v>45.323492928359329</v>
      </c>
      <c r="FJ249" s="70">
        <f t="shared" si="616"/>
        <v>42.73967774870664</v>
      </c>
      <c r="FK249" s="70">
        <f t="shared" si="616"/>
        <v>-134.75430417077655</v>
      </c>
      <c r="FL249" s="70">
        <f t="shared" si="616"/>
        <v>-158.54933456095529</v>
      </c>
      <c r="FM249" s="70">
        <f t="shared" si="616"/>
        <v>-163.12736879871855</v>
      </c>
      <c r="FN249" s="70">
        <f t="shared" si="616"/>
        <v>-166.77716808442344</v>
      </c>
      <c r="FO249" s="70">
        <f t="shared" si="616"/>
        <v>-170.03876823636551</v>
      </c>
      <c r="FP249" s="70">
        <f t="shared" si="616"/>
        <v>-173.61127212848641</v>
      </c>
      <c r="FQ249" s="70">
        <f t="shared" si="616"/>
        <v>-177.36458582607881</v>
      </c>
      <c r="FR249" s="70">
        <f t="shared" si="616"/>
        <v>-181.57808119518808</v>
      </c>
      <c r="FS249" s="70">
        <f t="shared" si="616"/>
        <v>-186.6701311178843</v>
      </c>
      <c r="FT249" s="70">
        <f t="shared" si="616"/>
        <v>-53.738795730136083</v>
      </c>
      <c r="FU249" s="70">
        <f t="shared" si="616"/>
        <v>-58.18402607469951</v>
      </c>
      <c r="FV249" s="70">
        <f t="shared" si="616"/>
        <v>-62.826629964264143</v>
      </c>
      <c r="FW249" s="70">
        <f t="shared" si="616"/>
        <v>-69.404502003039298</v>
      </c>
      <c r="FX249" s="70">
        <f t="shared" si="616"/>
        <v>-76.26600739744174</v>
      </c>
      <c r="FY249" s="70">
        <f t="shared" si="616"/>
        <v>-83.395819121312201</v>
      </c>
      <c r="FZ249" s="70">
        <f t="shared" si="616"/>
        <v>-91.318238399399732</v>
      </c>
      <c r="GA249" s="70">
        <f t="shared" si="616"/>
        <v>-97.999651904241787</v>
      </c>
      <c r="GB249" s="70">
        <f t="shared" si="616"/>
        <v>-103.20062322660499</v>
      </c>
      <c r="GC249" s="70">
        <f t="shared" si="616"/>
        <v>-107.97772085139603</v>
      </c>
      <c r="GD249" s="70">
        <f t="shared" si="616"/>
        <v>-110.68137910279978</v>
      </c>
      <c r="GE249" s="70">
        <f t="shared" si="616"/>
        <v>-43.027504706904665</v>
      </c>
      <c r="GF249" s="70">
        <f t="shared" si="616"/>
        <v>0</v>
      </c>
      <c r="GG249" s="70">
        <f t="shared" si="616"/>
        <v>0</v>
      </c>
      <c r="GH249" s="70">
        <f t="shared" si="616"/>
        <v>0</v>
      </c>
      <c r="GI249" s="70">
        <f t="shared" si="616"/>
        <v>0</v>
      </c>
      <c r="GJ249" s="70">
        <f t="shared" si="616"/>
        <v>0</v>
      </c>
      <c r="GK249" s="70">
        <f t="shared" si="616"/>
        <v>0</v>
      </c>
      <c r="GL249" s="70">
        <f t="shared" si="616"/>
        <v>0</v>
      </c>
      <c r="GM249" s="70">
        <f t="shared" si="616"/>
        <v>0</v>
      </c>
      <c r="GN249" s="70">
        <f t="shared" si="616"/>
        <v>0</v>
      </c>
      <c r="GO249" s="70">
        <f t="shared" si="616"/>
        <v>0</v>
      </c>
      <c r="GP249" s="70">
        <f t="shared" si="616"/>
        <v>0</v>
      </c>
      <c r="GQ249" s="70">
        <f t="shared" si="616"/>
        <v>0</v>
      </c>
      <c r="GR249" s="70">
        <f t="shared" si="616"/>
        <v>0</v>
      </c>
      <c r="GS249" s="70">
        <f t="shared" si="616"/>
        <v>0</v>
      </c>
      <c r="GT249" s="70">
        <f t="shared" si="616"/>
        <v>0</v>
      </c>
      <c r="GU249" s="70">
        <f t="shared" si="616"/>
        <v>0</v>
      </c>
      <c r="GV249" s="70">
        <f t="shared" si="616"/>
        <v>0</v>
      </c>
      <c r="GW249" s="70">
        <f t="shared" si="616"/>
        <v>0</v>
      </c>
      <c r="GX249" s="70">
        <f t="shared" si="616"/>
        <v>0</v>
      </c>
      <c r="GY249" s="70">
        <f t="shared" si="616"/>
        <v>0</v>
      </c>
      <c r="GZ249" s="70">
        <f t="shared" si="616"/>
        <v>0</v>
      </c>
      <c r="HA249" s="70">
        <f t="shared" si="616"/>
        <v>0</v>
      </c>
      <c r="HB249" s="70">
        <f t="shared" si="616"/>
        <v>0</v>
      </c>
      <c r="HC249" s="70">
        <f t="shared" ref="HC249:JN249" si="617">HC245-HC247</f>
        <v>0</v>
      </c>
      <c r="HD249" s="70">
        <f t="shared" si="617"/>
        <v>0</v>
      </c>
      <c r="HE249" s="70">
        <f t="shared" si="617"/>
        <v>0</v>
      </c>
      <c r="HF249" s="70">
        <f t="shared" si="617"/>
        <v>0</v>
      </c>
      <c r="HG249" s="70">
        <f t="shared" si="617"/>
        <v>0</v>
      </c>
      <c r="HH249" s="70">
        <f t="shared" si="617"/>
        <v>0</v>
      </c>
      <c r="HI249" s="70">
        <f t="shared" si="617"/>
        <v>0</v>
      </c>
      <c r="HJ249" s="70">
        <f t="shared" si="617"/>
        <v>0</v>
      </c>
      <c r="HK249" s="70">
        <f t="shared" si="617"/>
        <v>0</v>
      </c>
      <c r="HL249" s="70">
        <f t="shared" si="617"/>
        <v>0</v>
      </c>
      <c r="HM249" s="70">
        <f t="shared" si="617"/>
        <v>0</v>
      </c>
      <c r="HN249" s="70">
        <f t="shared" si="617"/>
        <v>0</v>
      </c>
      <c r="HO249" s="70">
        <f t="shared" si="617"/>
        <v>0</v>
      </c>
      <c r="HP249" s="70">
        <f t="shared" si="617"/>
        <v>0</v>
      </c>
      <c r="HQ249" s="70">
        <f t="shared" si="617"/>
        <v>0</v>
      </c>
      <c r="HR249" s="70">
        <f t="shared" si="617"/>
        <v>0</v>
      </c>
      <c r="HS249" s="70">
        <f t="shared" si="617"/>
        <v>0</v>
      </c>
      <c r="HT249" s="70">
        <f t="shared" si="617"/>
        <v>0</v>
      </c>
      <c r="HU249" s="70">
        <f t="shared" si="617"/>
        <v>0</v>
      </c>
      <c r="HV249" s="70">
        <f t="shared" si="617"/>
        <v>0</v>
      </c>
      <c r="HW249" s="70">
        <f t="shared" si="617"/>
        <v>0</v>
      </c>
      <c r="HX249" s="70">
        <f t="shared" si="617"/>
        <v>0</v>
      </c>
      <c r="HY249" s="70">
        <f t="shared" si="617"/>
        <v>0</v>
      </c>
      <c r="HZ249" s="70">
        <f t="shared" si="617"/>
        <v>0</v>
      </c>
      <c r="IA249" s="70">
        <f t="shared" si="617"/>
        <v>0</v>
      </c>
      <c r="IB249" s="70">
        <f t="shared" si="617"/>
        <v>0</v>
      </c>
      <c r="IC249" s="70">
        <f t="shared" si="617"/>
        <v>0</v>
      </c>
      <c r="ID249" s="70">
        <f t="shared" si="617"/>
        <v>0</v>
      </c>
      <c r="IE249" s="70">
        <f t="shared" si="617"/>
        <v>0</v>
      </c>
      <c r="IF249" s="70">
        <f t="shared" si="617"/>
        <v>0</v>
      </c>
      <c r="IG249" s="70">
        <f t="shared" si="617"/>
        <v>0</v>
      </c>
      <c r="IH249" s="70">
        <f t="shared" si="617"/>
        <v>0</v>
      </c>
      <c r="II249" s="70">
        <f t="shared" si="617"/>
        <v>0</v>
      </c>
      <c r="IJ249" s="70">
        <f t="shared" si="617"/>
        <v>0</v>
      </c>
      <c r="IK249" s="70">
        <f t="shared" si="617"/>
        <v>0</v>
      </c>
      <c r="IL249" s="70">
        <f t="shared" si="617"/>
        <v>0</v>
      </c>
      <c r="IM249" s="70">
        <f t="shared" si="617"/>
        <v>0</v>
      </c>
      <c r="IN249" s="70">
        <f t="shared" si="617"/>
        <v>0</v>
      </c>
      <c r="IO249" s="70">
        <f t="shared" si="617"/>
        <v>0</v>
      </c>
      <c r="IP249" s="70">
        <f t="shared" si="617"/>
        <v>0</v>
      </c>
      <c r="IQ249" s="70">
        <f t="shared" si="617"/>
        <v>0</v>
      </c>
      <c r="IR249" s="70">
        <f t="shared" si="617"/>
        <v>0</v>
      </c>
      <c r="IS249" s="70">
        <f t="shared" si="617"/>
        <v>0</v>
      </c>
      <c r="IT249" s="70">
        <f t="shared" si="617"/>
        <v>0</v>
      </c>
      <c r="IU249" s="70">
        <f t="shared" si="617"/>
        <v>0</v>
      </c>
      <c r="IV249" s="70">
        <f t="shared" si="617"/>
        <v>0</v>
      </c>
      <c r="IW249" s="70">
        <f t="shared" si="617"/>
        <v>0</v>
      </c>
      <c r="IX249" s="70">
        <f t="shared" si="617"/>
        <v>0</v>
      </c>
      <c r="IY249" s="70">
        <f t="shared" si="617"/>
        <v>0</v>
      </c>
      <c r="IZ249" s="70">
        <f t="shared" si="617"/>
        <v>0</v>
      </c>
      <c r="JA249" s="70">
        <f t="shared" si="617"/>
        <v>0</v>
      </c>
      <c r="JB249" s="70">
        <f t="shared" si="617"/>
        <v>0</v>
      </c>
      <c r="JC249" s="70">
        <f t="shared" si="617"/>
        <v>0</v>
      </c>
      <c r="JD249" s="70">
        <f t="shared" si="617"/>
        <v>0</v>
      </c>
      <c r="JE249" s="70">
        <f t="shared" si="617"/>
        <v>0</v>
      </c>
      <c r="JF249" s="70">
        <f t="shared" si="617"/>
        <v>0</v>
      </c>
      <c r="JG249" s="70">
        <f t="shared" si="617"/>
        <v>0</v>
      </c>
      <c r="JH249" s="70">
        <f t="shared" si="617"/>
        <v>0</v>
      </c>
      <c r="JI249" s="70">
        <f t="shared" si="617"/>
        <v>0</v>
      </c>
      <c r="JJ249" s="70">
        <f t="shared" si="617"/>
        <v>0</v>
      </c>
      <c r="JK249" s="70">
        <f t="shared" si="617"/>
        <v>0</v>
      </c>
      <c r="JL249" s="70">
        <f t="shared" si="617"/>
        <v>0</v>
      </c>
      <c r="JM249" s="70">
        <f t="shared" si="617"/>
        <v>0</v>
      </c>
      <c r="JN249" s="70">
        <f t="shared" si="617"/>
        <v>0</v>
      </c>
      <c r="JO249" s="70">
        <f t="shared" ref="JO249:LZ249" si="618">JO245-JO247</f>
        <v>0</v>
      </c>
      <c r="JP249" s="70">
        <f t="shared" si="618"/>
        <v>0</v>
      </c>
      <c r="JQ249" s="70">
        <f t="shared" si="618"/>
        <v>0</v>
      </c>
      <c r="JR249" s="70">
        <f t="shared" si="618"/>
        <v>0</v>
      </c>
      <c r="JS249" s="70">
        <f t="shared" si="618"/>
        <v>0</v>
      </c>
      <c r="JT249" s="70">
        <f t="shared" si="618"/>
        <v>0</v>
      </c>
      <c r="JU249" s="70">
        <f t="shared" si="618"/>
        <v>0</v>
      </c>
      <c r="JV249" s="70">
        <f t="shared" si="618"/>
        <v>0</v>
      </c>
      <c r="JW249" s="70">
        <f t="shared" si="618"/>
        <v>0</v>
      </c>
      <c r="JX249" s="70">
        <f t="shared" si="618"/>
        <v>0</v>
      </c>
      <c r="JY249" s="70">
        <f t="shared" si="618"/>
        <v>0</v>
      </c>
      <c r="JZ249" s="70">
        <f t="shared" si="618"/>
        <v>0</v>
      </c>
      <c r="KA249" s="70">
        <f t="shared" si="618"/>
        <v>0</v>
      </c>
      <c r="KB249" s="70">
        <f t="shared" si="618"/>
        <v>0</v>
      </c>
      <c r="KC249" s="70">
        <f t="shared" si="618"/>
        <v>0</v>
      </c>
      <c r="KD249" s="70">
        <f t="shared" si="618"/>
        <v>0</v>
      </c>
      <c r="KE249" s="70">
        <f t="shared" si="618"/>
        <v>0</v>
      </c>
      <c r="KF249" s="70">
        <f t="shared" si="618"/>
        <v>0</v>
      </c>
      <c r="KG249" s="70">
        <f t="shared" si="618"/>
        <v>0</v>
      </c>
      <c r="KH249" s="70">
        <f t="shared" si="618"/>
        <v>0</v>
      </c>
      <c r="KI249" s="70">
        <f t="shared" si="618"/>
        <v>0</v>
      </c>
      <c r="KJ249" s="70">
        <f t="shared" si="618"/>
        <v>0</v>
      </c>
      <c r="KK249" s="70">
        <f t="shared" si="618"/>
        <v>0</v>
      </c>
      <c r="KL249" s="70">
        <f t="shared" si="618"/>
        <v>0</v>
      </c>
      <c r="KM249" s="70">
        <f t="shared" si="618"/>
        <v>0</v>
      </c>
      <c r="KN249" s="70">
        <f t="shared" si="618"/>
        <v>0</v>
      </c>
      <c r="KO249" s="70">
        <f t="shared" si="618"/>
        <v>0</v>
      </c>
      <c r="KP249" s="70">
        <f t="shared" si="618"/>
        <v>0</v>
      </c>
      <c r="KQ249" s="70">
        <f t="shared" si="618"/>
        <v>0</v>
      </c>
      <c r="KR249" s="70">
        <f t="shared" si="618"/>
        <v>0</v>
      </c>
      <c r="KS249" s="70">
        <f t="shared" si="618"/>
        <v>0</v>
      </c>
      <c r="KT249" s="70">
        <f t="shared" si="618"/>
        <v>0</v>
      </c>
      <c r="KU249" s="70">
        <f t="shared" si="618"/>
        <v>0</v>
      </c>
      <c r="KV249" s="70">
        <f t="shared" si="618"/>
        <v>0</v>
      </c>
      <c r="KW249" s="70">
        <f t="shared" si="618"/>
        <v>0</v>
      </c>
      <c r="KX249" s="70">
        <f t="shared" si="618"/>
        <v>0</v>
      </c>
      <c r="KY249" s="70">
        <f t="shared" si="618"/>
        <v>0</v>
      </c>
      <c r="KZ249" s="70">
        <f t="shared" si="618"/>
        <v>0</v>
      </c>
      <c r="LA249" s="70">
        <f t="shared" si="618"/>
        <v>0</v>
      </c>
      <c r="LB249" s="70">
        <f t="shared" si="618"/>
        <v>0</v>
      </c>
      <c r="LC249" s="70">
        <f t="shared" si="618"/>
        <v>0</v>
      </c>
      <c r="LD249" s="70">
        <f t="shared" si="618"/>
        <v>0</v>
      </c>
      <c r="LE249" s="70">
        <f t="shared" si="618"/>
        <v>0</v>
      </c>
      <c r="LF249" s="70">
        <f t="shared" si="618"/>
        <v>0</v>
      </c>
      <c r="LG249" s="70">
        <f t="shared" si="618"/>
        <v>0</v>
      </c>
      <c r="LH249" s="70">
        <f t="shared" si="618"/>
        <v>0</v>
      </c>
      <c r="LI249" s="70">
        <f t="shared" si="618"/>
        <v>0</v>
      </c>
      <c r="LJ249" s="70">
        <f t="shared" si="618"/>
        <v>0</v>
      </c>
      <c r="LK249" s="70">
        <f t="shared" si="618"/>
        <v>0</v>
      </c>
      <c r="LL249" s="70">
        <f t="shared" si="618"/>
        <v>0</v>
      </c>
      <c r="LM249" s="70">
        <f t="shared" si="618"/>
        <v>0</v>
      </c>
      <c r="LN249" s="70">
        <f t="shared" si="618"/>
        <v>0</v>
      </c>
      <c r="LO249" s="70">
        <f t="shared" si="618"/>
        <v>0</v>
      </c>
      <c r="LP249" s="70">
        <f t="shared" si="618"/>
        <v>0</v>
      </c>
      <c r="LQ249" s="70">
        <f t="shared" si="618"/>
        <v>0</v>
      </c>
      <c r="LR249" s="70">
        <f t="shared" si="618"/>
        <v>0</v>
      </c>
      <c r="LS249" s="70">
        <f t="shared" si="618"/>
        <v>0</v>
      </c>
      <c r="LT249" s="70">
        <f t="shared" si="618"/>
        <v>0</v>
      </c>
      <c r="LU249" s="70">
        <f t="shared" si="618"/>
        <v>0</v>
      </c>
      <c r="LV249" s="70">
        <f t="shared" si="618"/>
        <v>0</v>
      </c>
      <c r="LW249" s="70">
        <f t="shared" si="618"/>
        <v>0</v>
      </c>
      <c r="LX249" s="70">
        <f t="shared" si="618"/>
        <v>0</v>
      </c>
      <c r="LY249" s="70">
        <f t="shared" si="618"/>
        <v>0</v>
      </c>
      <c r="LZ249" s="70">
        <f t="shared" si="618"/>
        <v>0</v>
      </c>
      <c r="MA249" s="70">
        <f t="shared" ref="MA249:NO249" si="619">MA245-MA247</f>
        <v>0</v>
      </c>
      <c r="MB249" s="70">
        <f t="shared" si="619"/>
        <v>0</v>
      </c>
      <c r="MC249" s="70">
        <f t="shared" si="619"/>
        <v>0</v>
      </c>
      <c r="MD249" s="70">
        <f t="shared" si="619"/>
        <v>0</v>
      </c>
      <c r="ME249" s="70">
        <f t="shared" si="619"/>
        <v>0</v>
      </c>
      <c r="MF249" s="70">
        <f t="shared" si="619"/>
        <v>0</v>
      </c>
      <c r="MG249" s="70">
        <f t="shared" si="619"/>
        <v>0</v>
      </c>
      <c r="MH249" s="70">
        <f t="shared" si="619"/>
        <v>0</v>
      </c>
      <c r="MI249" s="70">
        <f t="shared" si="619"/>
        <v>0</v>
      </c>
      <c r="MJ249" s="70">
        <f t="shared" si="619"/>
        <v>0</v>
      </c>
      <c r="MK249" s="70">
        <f t="shared" si="619"/>
        <v>0</v>
      </c>
      <c r="ML249" s="70">
        <f t="shared" si="619"/>
        <v>0</v>
      </c>
      <c r="MM249" s="70">
        <f t="shared" si="619"/>
        <v>0</v>
      </c>
      <c r="MN249" s="70">
        <f t="shared" si="619"/>
        <v>0</v>
      </c>
      <c r="MO249" s="70">
        <f t="shared" si="619"/>
        <v>0</v>
      </c>
      <c r="MP249" s="70">
        <f t="shared" si="619"/>
        <v>0</v>
      </c>
      <c r="MQ249" s="70">
        <f t="shared" si="619"/>
        <v>0</v>
      </c>
      <c r="MR249" s="70">
        <f t="shared" si="619"/>
        <v>0</v>
      </c>
      <c r="MS249" s="70">
        <f t="shared" si="619"/>
        <v>0</v>
      </c>
      <c r="MT249" s="70">
        <f t="shared" si="619"/>
        <v>0</v>
      </c>
      <c r="MU249" s="70">
        <f t="shared" si="619"/>
        <v>0</v>
      </c>
      <c r="MV249" s="70">
        <f t="shared" si="619"/>
        <v>0</v>
      </c>
      <c r="MW249" s="70">
        <f t="shared" si="619"/>
        <v>0</v>
      </c>
      <c r="MX249" s="70">
        <f t="shared" si="619"/>
        <v>0</v>
      </c>
      <c r="MY249" s="70">
        <f t="shared" si="619"/>
        <v>0</v>
      </c>
      <c r="MZ249" s="70">
        <f t="shared" si="619"/>
        <v>0</v>
      </c>
      <c r="NA249" s="70">
        <f t="shared" si="619"/>
        <v>0</v>
      </c>
      <c r="NB249" s="70">
        <f t="shared" si="619"/>
        <v>0</v>
      </c>
      <c r="NC249" s="70">
        <f t="shared" si="619"/>
        <v>0</v>
      </c>
      <c r="ND249" s="70">
        <f t="shared" si="619"/>
        <v>0</v>
      </c>
      <c r="NE249" s="70">
        <f t="shared" si="619"/>
        <v>0</v>
      </c>
      <c r="NF249" s="70">
        <f t="shared" si="619"/>
        <v>0</v>
      </c>
      <c r="NG249" s="70">
        <f t="shared" si="619"/>
        <v>0</v>
      </c>
      <c r="NH249" s="70">
        <f t="shared" si="619"/>
        <v>0</v>
      </c>
      <c r="NI249" s="70">
        <f t="shared" si="619"/>
        <v>0</v>
      </c>
      <c r="NJ249" s="70">
        <f t="shared" si="619"/>
        <v>0</v>
      </c>
      <c r="NK249" s="70">
        <f t="shared" si="619"/>
        <v>0</v>
      </c>
      <c r="NL249" s="70">
        <f t="shared" si="619"/>
        <v>0</v>
      </c>
      <c r="NM249" s="70">
        <f t="shared" si="619"/>
        <v>0</v>
      </c>
      <c r="NN249" s="70">
        <f t="shared" si="619"/>
        <v>0</v>
      </c>
      <c r="NO249" s="71">
        <f t="shared" si="619"/>
        <v>0</v>
      </c>
      <c r="NP249" s="1"/>
      <c r="NQ249" s="1"/>
    </row>
    <row r="250" spans="1:3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 t="str">
        <f>OFMOR_FFF_0!C251</f>
        <v>CreditFlow</v>
      </c>
      <c r="D251" s="1"/>
      <c r="E251" s="1" t="str">
        <f>OFMOR_FFF_0!E251</f>
        <v>Кредитный портфель на конец периода</v>
      </c>
      <c r="F251" s="1"/>
      <c r="G251" s="1"/>
      <c r="H251" s="1"/>
      <c r="I251" s="1"/>
      <c r="J251" s="1"/>
      <c r="K251" s="30"/>
      <c r="L251" s="14"/>
      <c r="M251" s="14">
        <v>0</v>
      </c>
      <c r="N251" s="69">
        <f t="shared" ref="N251:BY251" si="620">N243+N249</f>
        <v>0</v>
      </c>
      <c r="O251" s="70">
        <f t="shared" si="620"/>
        <v>0</v>
      </c>
      <c r="P251" s="70">
        <f t="shared" si="620"/>
        <v>0</v>
      </c>
      <c r="Q251" s="70">
        <f t="shared" si="620"/>
        <v>6.6053944824516631</v>
      </c>
      <c r="R251" s="70">
        <f t="shared" si="620"/>
        <v>14.639020727588546</v>
      </c>
      <c r="S251" s="70">
        <f t="shared" si="620"/>
        <v>28.15262724004284</v>
      </c>
      <c r="T251" s="70">
        <f t="shared" si="620"/>
        <v>49.038729320301989</v>
      </c>
      <c r="U251" s="70">
        <f t="shared" si="620"/>
        <v>71.970126227631226</v>
      </c>
      <c r="V251" s="70">
        <f t="shared" si="620"/>
        <v>97.653260795338241</v>
      </c>
      <c r="W251" s="70">
        <f t="shared" si="620"/>
        <v>138.50114903204528</v>
      </c>
      <c r="X251" s="70">
        <f t="shared" si="620"/>
        <v>189.57854775282314</v>
      </c>
      <c r="Y251" s="70">
        <f t="shared" si="620"/>
        <v>239.91474383272759</v>
      </c>
      <c r="Z251" s="70">
        <f t="shared" si="620"/>
        <v>312.34056803343162</v>
      </c>
      <c r="AA251" s="70">
        <f t="shared" si="620"/>
        <v>414.22881925004498</v>
      </c>
      <c r="AB251" s="70">
        <f t="shared" si="620"/>
        <v>524.3864036011197</v>
      </c>
      <c r="AC251" s="70">
        <f t="shared" si="620"/>
        <v>645.75794395457365</v>
      </c>
      <c r="AD251" s="70">
        <f t="shared" si="620"/>
        <v>796.26559204352316</v>
      </c>
      <c r="AE251" s="70">
        <f t="shared" si="620"/>
        <v>934.50334687971622</v>
      </c>
      <c r="AF251" s="70">
        <f t="shared" si="620"/>
        <v>1046.9334279328505</v>
      </c>
      <c r="AG251" s="70">
        <f t="shared" si="620"/>
        <v>1158.9417871835749</v>
      </c>
      <c r="AH251" s="70">
        <f t="shared" si="620"/>
        <v>1285.4098023822767</v>
      </c>
      <c r="AI251" s="70">
        <f t="shared" si="620"/>
        <v>1410.349984211322</v>
      </c>
      <c r="AJ251" s="70">
        <f t="shared" si="620"/>
        <v>1539.662873229189</v>
      </c>
      <c r="AK251" s="70">
        <f t="shared" si="620"/>
        <v>1694.1453135796567</v>
      </c>
      <c r="AL251" s="70">
        <f t="shared" si="620"/>
        <v>1835.9267366851336</v>
      </c>
      <c r="AM251" s="70">
        <f t="shared" si="620"/>
        <v>1951.7338596931704</v>
      </c>
      <c r="AN251" s="70">
        <f t="shared" si="620"/>
        <v>2066.4299128600928</v>
      </c>
      <c r="AO251" s="70">
        <f t="shared" si="620"/>
        <v>2246.9681620195615</v>
      </c>
      <c r="AP251" s="70">
        <f t="shared" si="620"/>
        <v>2439.8377676617883</v>
      </c>
      <c r="AQ251" s="70">
        <f t="shared" si="620"/>
        <v>2641.4950219319253</v>
      </c>
      <c r="AR251" s="70">
        <f t="shared" si="620"/>
        <v>2875.831794213073</v>
      </c>
      <c r="AS251" s="70">
        <f t="shared" si="620"/>
        <v>3080.4875463712974</v>
      </c>
      <c r="AT251" s="70">
        <f t="shared" si="620"/>
        <v>3243.1963445501592</v>
      </c>
      <c r="AU251" s="70">
        <f t="shared" si="620"/>
        <v>3243.1963445501592</v>
      </c>
      <c r="AV251" s="70">
        <f t="shared" si="620"/>
        <v>3243.1963445501592</v>
      </c>
      <c r="AW251" s="70">
        <f t="shared" si="620"/>
        <v>3243.1963445501592</v>
      </c>
      <c r="AX251" s="70">
        <f t="shared" si="620"/>
        <v>3243.1963445501592</v>
      </c>
      <c r="AY251" s="70">
        <f t="shared" si="620"/>
        <v>3243.1963445501592</v>
      </c>
      <c r="AZ251" s="70">
        <f t="shared" si="620"/>
        <v>3250.204341075641</v>
      </c>
      <c r="BA251" s="70">
        <f t="shared" si="620"/>
        <v>3259.7867299741247</v>
      </c>
      <c r="BB251" s="70">
        <f t="shared" si="620"/>
        <v>3276.9735181111378</v>
      </c>
      <c r="BC251" s="70">
        <f t="shared" si="620"/>
        <v>3303.4480840774972</v>
      </c>
      <c r="BD251" s="70">
        <f t="shared" si="620"/>
        <v>3332.9179794392103</v>
      </c>
      <c r="BE251" s="70">
        <f t="shared" si="620"/>
        <v>3366.7106999808043</v>
      </c>
      <c r="BF251" s="70">
        <f t="shared" si="620"/>
        <v>3418.8849240822069</v>
      </c>
      <c r="BG251" s="70">
        <f t="shared" si="620"/>
        <v>3482.8574286630942</v>
      </c>
      <c r="BH251" s="70">
        <f t="shared" si="620"/>
        <v>3545.4789642267756</v>
      </c>
      <c r="BI251" s="70">
        <f t="shared" si="620"/>
        <v>3634.8512524660659</v>
      </c>
      <c r="BJ251" s="70">
        <f t="shared" si="620"/>
        <v>3759.2712792641269</v>
      </c>
      <c r="BK251" s="70">
        <f t="shared" si="620"/>
        <v>3893.4913016920677</v>
      </c>
      <c r="BL251" s="70">
        <f t="shared" si="620"/>
        <v>4042.0277452414643</v>
      </c>
      <c r="BM251" s="70">
        <f t="shared" si="620"/>
        <v>4225.9835691481303</v>
      </c>
      <c r="BN251" s="70">
        <f t="shared" si="620"/>
        <v>4394.1774171152774</v>
      </c>
      <c r="BO251" s="70">
        <f t="shared" si="620"/>
        <v>4530.3998358268518</v>
      </c>
      <c r="BP251" s="70">
        <f t="shared" si="620"/>
        <v>4666.8589245899166</v>
      </c>
      <c r="BQ251" s="70">
        <f t="shared" si="620"/>
        <v>4820.9268431795799</v>
      </c>
      <c r="BR251" s="70">
        <f t="shared" si="620"/>
        <v>4973.5605627950044</v>
      </c>
      <c r="BS251" s="70">
        <f t="shared" si="620"/>
        <v>5132.8651303819888</v>
      </c>
      <c r="BT251" s="70">
        <f t="shared" si="620"/>
        <v>5323.0543164709597</v>
      </c>
      <c r="BU251" s="70">
        <f t="shared" si="620"/>
        <v>5496.0703618359739</v>
      </c>
      <c r="BV251" s="70">
        <f t="shared" si="620"/>
        <v>5636.1998705017168</v>
      </c>
      <c r="BW251" s="70">
        <f t="shared" si="620"/>
        <v>5682.5905738905449</v>
      </c>
      <c r="BX251" s="70">
        <f t="shared" si="620"/>
        <v>5808.7754756751101</v>
      </c>
      <c r="BY251" s="70">
        <f t="shared" si="620"/>
        <v>5949.9058544815889</v>
      </c>
      <c r="BZ251" s="70">
        <f t="shared" ref="BZ251:EK251" si="621">BZ243+BZ249</f>
        <v>6103.2787651981562</v>
      </c>
      <c r="CA251" s="70">
        <f t="shared" si="621"/>
        <v>6297.2302824489116</v>
      </c>
      <c r="CB251" s="70">
        <f t="shared" si="621"/>
        <v>6455.0758891302185</v>
      </c>
      <c r="CC251" s="70">
        <f t="shared" si="621"/>
        <v>6562.018948284358</v>
      </c>
      <c r="CD251" s="70">
        <f t="shared" si="621"/>
        <v>6590.8492209810302</v>
      </c>
      <c r="CE251" s="70">
        <f t="shared" si="621"/>
        <v>6591.1470972165589</v>
      </c>
      <c r="CF251" s="70">
        <f t="shared" si="621"/>
        <v>6591.1470972165589</v>
      </c>
      <c r="CG251" s="70">
        <f t="shared" si="621"/>
        <v>6591.1470972165589</v>
      </c>
      <c r="CH251" s="70">
        <f t="shared" si="621"/>
        <v>6591.1470972165589</v>
      </c>
      <c r="CI251" s="70">
        <f t="shared" si="621"/>
        <v>6591.1470972165589</v>
      </c>
      <c r="CJ251" s="70">
        <f t="shared" si="621"/>
        <v>6578.1017153001449</v>
      </c>
      <c r="CK251" s="70">
        <f t="shared" si="621"/>
        <v>6553.6213101653057</v>
      </c>
      <c r="CL251" s="70">
        <f t="shared" si="621"/>
        <v>6536.0415280922125</v>
      </c>
      <c r="CM251" s="70">
        <f t="shared" si="621"/>
        <v>6521.4524818449709</v>
      </c>
      <c r="CN251" s="70">
        <f t="shared" si="621"/>
        <v>6512.9948489472299</v>
      </c>
      <c r="CO251" s="70">
        <f t="shared" si="621"/>
        <v>6512.9948489472299</v>
      </c>
      <c r="CP251" s="70">
        <f t="shared" si="621"/>
        <v>6515.9127747549901</v>
      </c>
      <c r="CQ251" s="70">
        <f t="shared" si="621"/>
        <v>6522.9318002504961</v>
      </c>
      <c r="CR251" s="70">
        <f t="shared" si="621"/>
        <v>6536.1986559116385</v>
      </c>
      <c r="CS251" s="70">
        <f t="shared" si="621"/>
        <v>6558.351572988423</v>
      </c>
      <c r="CT251" s="70">
        <f t="shared" si="621"/>
        <v>6586.5186946494705</v>
      </c>
      <c r="CU251" s="70">
        <f t="shared" si="621"/>
        <v>6619.5207793229683</v>
      </c>
      <c r="CV251" s="70">
        <f t="shared" si="621"/>
        <v>6660.4887873400594</v>
      </c>
      <c r="CW251" s="70">
        <f t="shared" si="621"/>
        <v>6704.3553314352821</v>
      </c>
      <c r="CX251" s="70">
        <f t="shared" si="621"/>
        <v>6749.9794448089278</v>
      </c>
      <c r="CY251" s="70">
        <f t="shared" si="621"/>
        <v>6800.2433766207405</v>
      </c>
      <c r="CZ251" s="70">
        <f t="shared" si="621"/>
        <v>6859.5842829598232</v>
      </c>
      <c r="DA251" s="70">
        <f t="shared" si="621"/>
        <v>6924.9066137515692</v>
      </c>
      <c r="DB251" s="70">
        <f t="shared" si="621"/>
        <v>6864.5899130929538</v>
      </c>
      <c r="DC251" s="70">
        <f t="shared" si="621"/>
        <v>6772.1463077429453</v>
      </c>
      <c r="DD251" s="70">
        <f t="shared" si="621"/>
        <v>6681.7036049075023</v>
      </c>
      <c r="DE251" s="70">
        <f t="shared" si="621"/>
        <v>6590.7848820018407</v>
      </c>
      <c r="DF251" s="70">
        <f t="shared" si="621"/>
        <v>6461.8138808742142</v>
      </c>
      <c r="DG251" s="70">
        <f t="shared" si="621"/>
        <v>6327.8637847543796</v>
      </c>
      <c r="DH251" s="70">
        <f t="shared" si="621"/>
        <v>6189.873972632402</v>
      </c>
      <c r="DI251" s="70">
        <f t="shared" si="621"/>
        <v>6047.0257009171719</v>
      </c>
      <c r="DJ251" s="70">
        <f t="shared" si="621"/>
        <v>5900.147493565516</v>
      </c>
      <c r="DK251" s="70">
        <f t="shared" si="621"/>
        <v>5750.6470629186151</v>
      </c>
      <c r="DL251" s="70">
        <f t="shared" si="621"/>
        <v>5598.1237316562538</v>
      </c>
      <c r="DM251" s="70">
        <f t="shared" si="621"/>
        <v>5442.6231783297699</v>
      </c>
      <c r="DN251" s="70">
        <f t="shared" si="621"/>
        <v>5285.6284183304779</v>
      </c>
      <c r="DO251" s="70">
        <f t="shared" si="621"/>
        <v>5127.9818770649672</v>
      </c>
      <c r="DP251" s="70">
        <f t="shared" si="621"/>
        <v>4970.1634757819647</v>
      </c>
      <c r="DQ251" s="70">
        <f t="shared" si="621"/>
        <v>4814.0879228759977</v>
      </c>
      <c r="DR251" s="70">
        <f t="shared" si="621"/>
        <v>4661.3234003263678</v>
      </c>
      <c r="DS251" s="70">
        <f t="shared" si="621"/>
        <v>4511.6832528110144</v>
      </c>
      <c r="DT251" s="70">
        <f t="shared" si="621"/>
        <v>4364.3288567699337</v>
      </c>
      <c r="DU251" s="70">
        <f t="shared" si="621"/>
        <v>4217.8591472823364</v>
      </c>
      <c r="DV251" s="70">
        <f t="shared" si="621"/>
        <v>4070.3221178659937</v>
      </c>
      <c r="DW251" s="70">
        <f t="shared" si="621"/>
        <v>3920.0546107613536</v>
      </c>
      <c r="DX251" s="70">
        <f t="shared" si="621"/>
        <v>3766.7251533220124</v>
      </c>
      <c r="DY251" s="70">
        <f t="shared" si="621"/>
        <v>3610.6685039504227</v>
      </c>
      <c r="DZ251" s="70">
        <f t="shared" si="621"/>
        <v>3452.3415478920992</v>
      </c>
      <c r="EA251" s="70">
        <f t="shared" si="621"/>
        <v>3292.3764411740303</v>
      </c>
      <c r="EB251" s="70">
        <f t="shared" si="621"/>
        <v>3131.9637670560651</v>
      </c>
      <c r="EC251" s="70">
        <f t="shared" si="621"/>
        <v>2971.7713734287918</v>
      </c>
      <c r="ED251" s="70">
        <f t="shared" si="621"/>
        <v>2812.5393253447933</v>
      </c>
      <c r="EE251" s="70">
        <f t="shared" si="621"/>
        <v>2655.0485796758808</v>
      </c>
      <c r="EF251" s="70">
        <f t="shared" si="621"/>
        <v>2591.7089517046056</v>
      </c>
      <c r="EG251" s="70">
        <f t="shared" si="621"/>
        <v>2530.7281588300384</v>
      </c>
      <c r="EH251" s="70">
        <f t="shared" si="621"/>
        <v>2472.4344558928869</v>
      </c>
      <c r="EI251" s="70">
        <f t="shared" si="621"/>
        <v>2416.860146720433</v>
      </c>
      <c r="EJ251" s="70">
        <f t="shared" si="621"/>
        <v>2363.4311152529212</v>
      </c>
      <c r="EK251" s="70">
        <f t="shared" si="621"/>
        <v>2172.3206962870659</v>
      </c>
      <c r="EL251" s="70">
        <f t="shared" ref="EL251:GW251" si="622">EL243+EL249</f>
        <v>1981.0857313361075</v>
      </c>
      <c r="EM251" s="70">
        <f t="shared" si="622"/>
        <v>1789.6479026463855</v>
      </c>
      <c r="EN251" s="70">
        <f t="shared" si="622"/>
        <v>1597.9173994803155</v>
      </c>
      <c r="EO251" s="70">
        <f t="shared" si="622"/>
        <v>1405.9199777155768</v>
      </c>
      <c r="EP251" s="70">
        <f t="shared" si="622"/>
        <v>1441.0336883183818</v>
      </c>
      <c r="EQ251" s="70">
        <f t="shared" si="622"/>
        <v>1478.0383200855829</v>
      </c>
      <c r="ER251" s="70">
        <f t="shared" si="622"/>
        <v>1517.2648909539987</v>
      </c>
      <c r="ES251" s="70">
        <f t="shared" si="622"/>
        <v>1559.322145851359</v>
      </c>
      <c r="ET251" s="70">
        <f t="shared" si="622"/>
        <v>1604.3402998240756</v>
      </c>
      <c r="EU251" s="70">
        <f t="shared" si="622"/>
        <v>1652.5388614417448</v>
      </c>
      <c r="EV251" s="70">
        <f t="shared" si="622"/>
        <v>1703.6396992647485</v>
      </c>
      <c r="EW251" s="70">
        <f t="shared" si="622"/>
        <v>1757.0615799191073</v>
      </c>
      <c r="EX251" s="70">
        <f t="shared" si="622"/>
        <v>1812.6406002018648</v>
      </c>
      <c r="EY251" s="70">
        <f t="shared" si="622"/>
        <v>1870.2664037969105</v>
      </c>
      <c r="EZ251" s="70">
        <f t="shared" si="622"/>
        <v>1929.6514477035944</v>
      </c>
      <c r="FA251" s="70">
        <f t="shared" si="622"/>
        <v>1990.659677296378</v>
      </c>
      <c r="FB251" s="70">
        <f t="shared" si="622"/>
        <v>2052.303071614811</v>
      </c>
      <c r="FC251" s="70">
        <f t="shared" si="622"/>
        <v>2113.3448087291513</v>
      </c>
      <c r="FD251" s="70">
        <f t="shared" si="622"/>
        <v>2172.8039101914751</v>
      </c>
      <c r="FE251" s="70">
        <f t="shared" si="622"/>
        <v>2229.7774419255866</v>
      </c>
      <c r="FF251" s="70">
        <f t="shared" si="622"/>
        <v>2283.6101952861145</v>
      </c>
      <c r="FG251" s="70">
        <f t="shared" si="622"/>
        <v>2334.487324889049</v>
      </c>
      <c r="FH251" s="70">
        <f t="shared" si="622"/>
        <v>2382.4287419240509</v>
      </c>
      <c r="FI251" s="70">
        <f t="shared" si="622"/>
        <v>2427.7522348524103</v>
      </c>
      <c r="FJ251" s="70">
        <f t="shared" si="622"/>
        <v>2470.4919126011168</v>
      </c>
      <c r="FK251" s="70">
        <f t="shared" si="622"/>
        <v>2335.7376084303405</v>
      </c>
      <c r="FL251" s="70">
        <f t="shared" si="622"/>
        <v>2177.1882738693853</v>
      </c>
      <c r="FM251" s="70">
        <f t="shared" si="622"/>
        <v>2014.0609050706666</v>
      </c>
      <c r="FN251" s="70">
        <f t="shared" si="622"/>
        <v>1847.2837369862432</v>
      </c>
      <c r="FO251" s="70">
        <f t="shared" si="622"/>
        <v>1677.2449687498777</v>
      </c>
      <c r="FP251" s="70">
        <f t="shared" si="622"/>
        <v>1503.6336966213912</v>
      </c>
      <c r="FQ251" s="70">
        <f t="shared" si="622"/>
        <v>1326.2691107953124</v>
      </c>
      <c r="FR251" s="70">
        <f t="shared" si="622"/>
        <v>1144.6910296001242</v>
      </c>
      <c r="FS251" s="70">
        <f t="shared" si="622"/>
        <v>958.02089848224</v>
      </c>
      <c r="FT251" s="70">
        <f t="shared" si="622"/>
        <v>904.28210275210392</v>
      </c>
      <c r="FU251" s="70">
        <f t="shared" si="622"/>
        <v>846.09807667740438</v>
      </c>
      <c r="FV251" s="70">
        <f t="shared" si="622"/>
        <v>783.27144671314022</v>
      </c>
      <c r="FW251" s="70">
        <f t="shared" si="622"/>
        <v>713.86694471010094</v>
      </c>
      <c r="FX251" s="70">
        <f t="shared" si="622"/>
        <v>637.6009373126592</v>
      </c>
      <c r="FY251" s="70">
        <f t="shared" si="622"/>
        <v>554.20511819134697</v>
      </c>
      <c r="FZ251" s="70">
        <f t="shared" si="622"/>
        <v>462.88687979194725</v>
      </c>
      <c r="GA251" s="70">
        <f t="shared" si="622"/>
        <v>364.88722788770548</v>
      </c>
      <c r="GB251" s="70">
        <f t="shared" si="622"/>
        <v>261.68660466110049</v>
      </c>
      <c r="GC251" s="70">
        <f t="shared" si="622"/>
        <v>153.70888380970445</v>
      </c>
      <c r="GD251" s="70">
        <f t="shared" si="622"/>
        <v>43.027504706904665</v>
      </c>
      <c r="GE251" s="70">
        <f t="shared" si="622"/>
        <v>0</v>
      </c>
      <c r="GF251" s="70">
        <f t="shared" si="622"/>
        <v>0</v>
      </c>
      <c r="GG251" s="70">
        <f t="shared" si="622"/>
        <v>0</v>
      </c>
      <c r="GH251" s="70">
        <f t="shared" si="622"/>
        <v>0</v>
      </c>
      <c r="GI251" s="70">
        <f t="shared" si="622"/>
        <v>0</v>
      </c>
      <c r="GJ251" s="70">
        <f t="shared" si="622"/>
        <v>0</v>
      </c>
      <c r="GK251" s="70">
        <f t="shared" si="622"/>
        <v>0</v>
      </c>
      <c r="GL251" s="70">
        <f t="shared" si="622"/>
        <v>0</v>
      </c>
      <c r="GM251" s="70">
        <f t="shared" si="622"/>
        <v>0</v>
      </c>
      <c r="GN251" s="70">
        <f t="shared" si="622"/>
        <v>0</v>
      </c>
      <c r="GO251" s="70">
        <f t="shared" si="622"/>
        <v>0</v>
      </c>
      <c r="GP251" s="70">
        <f t="shared" si="622"/>
        <v>0</v>
      </c>
      <c r="GQ251" s="70">
        <f t="shared" si="622"/>
        <v>0</v>
      </c>
      <c r="GR251" s="70">
        <f t="shared" si="622"/>
        <v>0</v>
      </c>
      <c r="GS251" s="70">
        <f t="shared" si="622"/>
        <v>0</v>
      </c>
      <c r="GT251" s="70">
        <f t="shared" si="622"/>
        <v>0</v>
      </c>
      <c r="GU251" s="70">
        <f t="shared" si="622"/>
        <v>0</v>
      </c>
      <c r="GV251" s="70">
        <f t="shared" si="622"/>
        <v>0</v>
      </c>
      <c r="GW251" s="70">
        <f t="shared" si="622"/>
        <v>0</v>
      </c>
      <c r="GX251" s="70">
        <f t="shared" ref="GX251:JI251" si="623">GX243+GX249</f>
        <v>0</v>
      </c>
      <c r="GY251" s="70">
        <f t="shared" si="623"/>
        <v>0</v>
      </c>
      <c r="GZ251" s="70">
        <f t="shared" si="623"/>
        <v>0</v>
      </c>
      <c r="HA251" s="70">
        <f t="shared" si="623"/>
        <v>0</v>
      </c>
      <c r="HB251" s="70">
        <f t="shared" si="623"/>
        <v>0</v>
      </c>
      <c r="HC251" s="70">
        <f t="shared" si="623"/>
        <v>0</v>
      </c>
      <c r="HD251" s="70">
        <f t="shared" si="623"/>
        <v>0</v>
      </c>
      <c r="HE251" s="70">
        <f t="shared" si="623"/>
        <v>0</v>
      </c>
      <c r="HF251" s="70">
        <f t="shared" si="623"/>
        <v>0</v>
      </c>
      <c r="HG251" s="70">
        <f t="shared" si="623"/>
        <v>0</v>
      </c>
      <c r="HH251" s="70">
        <f t="shared" si="623"/>
        <v>0</v>
      </c>
      <c r="HI251" s="70">
        <f t="shared" si="623"/>
        <v>0</v>
      </c>
      <c r="HJ251" s="70">
        <f t="shared" si="623"/>
        <v>0</v>
      </c>
      <c r="HK251" s="70">
        <f t="shared" si="623"/>
        <v>0</v>
      </c>
      <c r="HL251" s="70">
        <f t="shared" si="623"/>
        <v>0</v>
      </c>
      <c r="HM251" s="70">
        <f t="shared" si="623"/>
        <v>0</v>
      </c>
      <c r="HN251" s="70">
        <f t="shared" si="623"/>
        <v>0</v>
      </c>
      <c r="HO251" s="70">
        <f t="shared" si="623"/>
        <v>0</v>
      </c>
      <c r="HP251" s="70">
        <f t="shared" si="623"/>
        <v>0</v>
      </c>
      <c r="HQ251" s="70">
        <f t="shared" si="623"/>
        <v>0</v>
      </c>
      <c r="HR251" s="70">
        <f t="shared" si="623"/>
        <v>0</v>
      </c>
      <c r="HS251" s="70">
        <f t="shared" si="623"/>
        <v>0</v>
      </c>
      <c r="HT251" s="70">
        <f t="shared" si="623"/>
        <v>0</v>
      </c>
      <c r="HU251" s="70">
        <f t="shared" si="623"/>
        <v>0</v>
      </c>
      <c r="HV251" s="70">
        <f t="shared" si="623"/>
        <v>0</v>
      </c>
      <c r="HW251" s="70">
        <f t="shared" si="623"/>
        <v>0</v>
      </c>
      <c r="HX251" s="70">
        <f t="shared" si="623"/>
        <v>0</v>
      </c>
      <c r="HY251" s="70">
        <f t="shared" si="623"/>
        <v>0</v>
      </c>
      <c r="HZ251" s="70">
        <f t="shared" si="623"/>
        <v>0</v>
      </c>
      <c r="IA251" s="70">
        <f t="shared" si="623"/>
        <v>0</v>
      </c>
      <c r="IB251" s="70">
        <f t="shared" si="623"/>
        <v>0</v>
      </c>
      <c r="IC251" s="70">
        <f t="shared" si="623"/>
        <v>0</v>
      </c>
      <c r="ID251" s="70">
        <f t="shared" si="623"/>
        <v>0</v>
      </c>
      <c r="IE251" s="70">
        <f t="shared" si="623"/>
        <v>0</v>
      </c>
      <c r="IF251" s="70">
        <f t="shared" si="623"/>
        <v>0</v>
      </c>
      <c r="IG251" s="70">
        <f t="shared" si="623"/>
        <v>0</v>
      </c>
      <c r="IH251" s="70">
        <f t="shared" si="623"/>
        <v>0</v>
      </c>
      <c r="II251" s="70">
        <f t="shared" si="623"/>
        <v>0</v>
      </c>
      <c r="IJ251" s="70">
        <f t="shared" si="623"/>
        <v>0</v>
      </c>
      <c r="IK251" s="70">
        <f t="shared" si="623"/>
        <v>0</v>
      </c>
      <c r="IL251" s="70">
        <f t="shared" si="623"/>
        <v>0</v>
      </c>
      <c r="IM251" s="70">
        <f t="shared" si="623"/>
        <v>0</v>
      </c>
      <c r="IN251" s="70">
        <f t="shared" si="623"/>
        <v>0</v>
      </c>
      <c r="IO251" s="70">
        <f t="shared" si="623"/>
        <v>0</v>
      </c>
      <c r="IP251" s="70">
        <f t="shared" si="623"/>
        <v>0</v>
      </c>
      <c r="IQ251" s="70">
        <f t="shared" si="623"/>
        <v>0</v>
      </c>
      <c r="IR251" s="70">
        <f t="shared" si="623"/>
        <v>0</v>
      </c>
      <c r="IS251" s="70">
        <f t="shared" si="623"/>
        <v>0</v>
      </c>
      <c r="IT251" s="70">
        <f t="shared" si="623"/>
        <v>0</v>
      </c>
      <c r="IU251" s="70">
        <f t="shared" si="623"/>
        <v>0</v>
      </c>
      <c r="IV251" s="70">
        <f t="shared" si="623"/>
        <v>0</v>
      </c>
      <c r="IW251" s="70">
        <f t="shared" si="623"/>
        <v>0</v>
      </c>
      <c r="IX251" s="70">
        <f t="shared" si="623"/>
        <v>0</v>
      </c>
      <c r="IY251" s="70">
        <f t="shared" si="623"/>
        <v>0</v>
      </c>
      <c r="IZ251" s="70">
        <f t="shared" si="623"/>
        <v>0</v>
      </c>
      <c r="JA251" s="70">
        <f t="shared" si="623"/>
        <v>0</v>
      </c>
      <c r="JB251" s="70">
        <f t="shared" si="623"/>
        <v>0</v>
      </c>
      <c r="JC251" s="70">
        <f t="shared" si="623"/>
        <v>0</v>
      </c>
      <c r="JD251" s="70">
        <f t="shared" si="623"/>
        <v>0</v>
      </c>
      <c r="JE251" s="70">
        <f t="shared" si="623"/>
        <v>0</v>
      </c>
      <c r="JF251" s="70">
        <f t="shared" si="623"/>
        <v>0</v>
      </c>
      <c r="JG251" s="70">
        <f t="shared" si="623"/>
        <v>0</v>
      </c>
      <c r="JH251" s="70">
        <f t="shared" si="623"/>
        <v>0</v>
      </c>
      <c r="JI251" s="70">
        <f t="shared" si="623"/>
        <v>0</v>
      </c>
      <c r="JJ251" s="70">
        <f t="shared" ref="JJ251:LU251" si="624">JJ243+JJ249</f>
        <v>0</v>
      </c>
      <c r="JK251" s="70">
        <f t="shared" si="624"/>
        <v>0</v>
      </c>
      <c r="JL251" s="70">
        <f t="shared" si="624"/>
        <v>0</v>
      </c>
      <c r="JM251" s="70">
        <f t="shared" si="624"/>
        <v>0</v>
      </c>
      <c r="JN251" s="70">
        <f t="shared" si="624"/>
        <v>0</v>
      </c>
      <c r="JO251" s="70">
        <f t="shared" si="624"/>
        <v>0</v>
      </c>
      <c r="JP251" s="70">
        <f t="shared" si="624"/>
        <v>0</v>
      </c>
      <c r="JQ251" s="70">
        <f t="shared" si="624"/>
        <v>0</v>
      </c>
      <c r="JR251" s="70">
        <f t="shared" si="624"/>
        <v>0</v>
      </c>
      <c r="JS251" s="70">
        <f t="shared" si="624"/>
        <v>0</v>
      </c>
      <c r="JT251" s="70">
        <f t="shared" si="624"/>
        <v>0</v>
      </c>
      <c r="JU251" s="70">
        <f t="shared" si="624"/>
        <v>0</v>
      </c>
      <c r="JV251" s="70">
        <f t="shared" si="624"/>
        <v>0</v>
      </c>
      <c r="JW251" s="70">
        <f t="shared" si="624"/>
        <v>0</v>
      </c>
      <c r="JX251" s="70">
        <f t="shared" si="624"/>
        <v>0</v>
      </c>
      <c r="JY251" s="70">
        <f t="shared" si="624"/>
        <v>0</v>
      </c>
      <c r="JZ251" s="70">
        <f t="shared" si="624"/>
        <v>0</v>
      </c>
      <c r="KA251" s="70">
        <f t="shared" si="624"/>
        <v>0</v>
      </c>
      <c r="KB251" s="70">
        <f t="shared" si="624"/>
        <v>0</v>
      </c>
      <c r="KC251" s="70">
        <f t="shared" si="624"/>
        <v>0</v>
      </c>
      <c r="KD251" s="70">
        <f t="shared" si="624"/>
        <v>0</v>
      </c>
      <c r="KE251" s="70">
        <f t="shared" si="624"/>
        <v>0</v>
      </c>
      <c r="KF251" s="70">
        <f t="shared" si="624"/>
        <v>0</v>
      </c>
      <c r="KG251" s="70">
        <f t="shared" si="624"/>
        <v>0</v>
      </c>
      <c r="KH251" s="70">
        <f t="shared" si="624"/>
        <v>0</v>
      </c>
      <c r="KI251" s="70">
        <f t="shared" si="624"/>
        <v>0</v>
      </c>
      <c r="KJ251" s="70">
        <f t="shared" si="624"/>
        <v>0</v>
      </c>
      <c r="KK251" s="70">
        <f t="shared" si="624"/>
        <v>0</v>
      </c>
      <c r="KL251" s="70">
        <f t="shared" si="624"/>
        <v>0</v>
      </c>
      <c r="KM251" s="70">
        <f t="shared" si="624"/>
        <v>0</v>
      </c>
      <c r="KN251" s="70">
        <f t="shared" si="624"/>
        <v>0</v>
      </c>
      <c r="KO251" s="70">
        <f t="shared" si="624"/>
        <v>0</v>
      </c>
      <c r="KP251" s="70">
        <f t="shared" si="624"/>
        <v>0</v>
      </c>
      <c r="KQ251" s="70">
        <f t="shared" si="624"/>
        <v>0</v>
      </c>
      <c r="KR251" s="70">
        <f t="shared" si="624"/>
        <v>0</v>
      </c>
      <c r="KS251" s="70">
        <f t="shared" si="624"/>
        <v>0</v>
      </c>
      <c r="KT251" s="70">
        <f t="shared" si="624"/>
        <v>0</v>
      </c>
      <c r="KU251" s="70">
        <f t="shared" si="624"/>
        <v>0</v>
      </c>
      <c r="KV251" s="70">
        <f t="shared" si="624"/>
        <v>0</v>
      </c>
      <c r="KW251" s="70">
        <f t="shared" si="624"/>
        <v>0</v>
      </c>
      <c r="KX251" s="70">
        <f t="shared" si="624"/>
        <v>0</v>
      </c>
      <c r="KY251" s="70">
        <f t="shared" si="624"/>
        <v>0</v>
      </c>
      <c r="KZ251" s="70">
        <f t="shared" si="624"/>
        <v>0</v>
      </c>
      <c r="LA251" s="70">
        <f t="shared" si="624"/>
        <v>0</v>
      </c>
      <c r="LB251" s="70">
        <f t="shared" si="624"/>
        <v>0</v>
      </c>
      <c r="LC251" s="70">
        <f t="shared" si="624"/>
        <v>0</v>
      </c>
      <c r="LD251" s="70">
        <f t="shared" si="624"/>
        <v>0</v>
      </c>
      <c r="LE251" s="70">
        <f t="shared" si="624"/>
        <v>0</v>
      </c>
      <c r="LF251" s="70">
        <f t="shared" si="624"/>
        <v>0</v>
      </c>
      <c r="LG251" s="70">
        <f t="shared" si="624"/>
        <v>0</v>
      </c>
      <c r="LH251" s="70">
        <f t="shared" si="624"/>
        <v>0</v>
      </c>
      <c r="LI251" s="70">
        <f t="shared" si="624"/>
        <v>0</v>
      </c>
      <c r="LJ251" s="70">
        <f t="shared" si="624"/>
        <v>0</v>
      </c>
      <c r="LK251" s="70">
        <f t="shared" si="624"/>
        <v>0</v>
      </c>
      <c r="LL251" s="70">
        <f t="shared" si="624"/>
        <v>0</v>
      </c>
      <c r="LM251" s="70">
        <f t="shared" si="624"/>
        <v>0</v>
      </c>
      <c r="LN251" s="70">
        <f t="shared" si="624"/>
        <v>0</v>
      </c>
      <c r="LO251" s="70">
        <f t="shared" si="624"/>
        <v>0</v>
      </c>
      <c r="LP251" s="70">
        <f t="shared" si="624"/>
        <v>0</v>
      </c>
      <c r="LQ251" s="70">
        <f t="shared" si="624"/>
        <v>0</v>
      </c>
      <c r="LR251" s="70">
        <f t="shared" si="624"/>
        <v>0</v>
      </c>
      <c r="LS251" s="70">
        <f t="shared" si="624"/>
        <v>0</v>
      </c>
      <c r="LT251" s="70">
        <f t="shared" si="624"/>
        <v>0</v>
      </c>
      <c r="LU251" s="70">
        <f t="shared" si="624"/>
        <v>0</v>
      </c>
      <c r="LV251" s="70">
        <f t="shared" ref="LV251:NO251" si="625">LV243+LV249</f>
        <v>0</v>
      </c>
      <c r="LW251" s="70">
        <f t="shared" si="625"/>
        <v>0</v>
      </c>
      <c r="LX251" s="70">
        <f t="shared" si="625"/>
        <v>0</v>
      </c>
      <c r="LY251" s="70">
        <f t="shared" si="625"/>
        <v>0</v>
      </c>
      <c r="LZ251" s="70">
        <f t="shared" si="625"/>
        <v>0</v>
      </c>
      <c r="MA251" s="70">
        <f t="shared" si="625"/>
        <v>0</v>
      </c>
      <c r="MB251" s="70">
        <f t="shared" si="625"/>
        <v>0</v>
      </c>
      <c r="MC251" s="70">
        <f t="shared" si="625"/>
        <v>0</v>
      </c>
      <c r="MD251" s="70">
        <f t="shared" si="625"/>
        <v>0</v>
      </c>
      <c r="ME251" s="70">
        <f t="shared" si="625"/>
        <v>0</v>
      </c>
      <c r="MF251" s="70">
        <f t="shared" si="625"/>
        <v>0</v>
      </c>
      <c r="MG251" s="70">
        <f t="shared" si="625"/>
        <v>0</v>
      </c>
      <c r="MH251" s="70">
        <f t="shared" si="625"/>
        <v>0</v>
      </c>
      <c r="MI251" s="70">
        <f t="shared" si="625"/>
        <v>0</v>
      </c>
      <c r="MJ251" s="70">
        <f t="shared" si="625"/>
        <v>0</v>
      </c>
      <c r="MK251" s="70">
        <f t="shared" si="625"/>
        <v>0</v>
      </c>
      <c r="ML251" s="70">
        <f t="shared" si="625"/>
        <v>0</v>
      </c>
      <c r="MM251" s="70">
        <f t="shared" si="625"/>
        <v>0</v>
      </c>
      <c r="MN251" s="70">
        <f t="shared" si="625"/>
        <v>0</v>
      </c>
      <c r="MO251" s="70">
        <f t="shared" si="625"/>
        <v>0</v>
      </c>
      <c r="MP251" s="70">
        <f t="shared" si="625"/>
        <v>0</v>
      </c>
      <c r="MQ251" s="70">
        <f t="shared" si="625"/>
        <v>0</v>
      </c>
      <c r="MR251" s="70">
        <f t="shared" si="625"/>
        <v>0</v>
      </c>
      <c r="MS251" s="70">
        <f t="shared" si="625"/>
        <v>0</v>
      </c>
      <c r="MT251" s="70">
        <f t="shared" si="625"/>
        <v>0</v>
      </c>
      <c r="MU251" s="70">
        <f t="shared" si="625"/>
        <v>0</v>
      </c>
      <c r="MV251" s="70">
        <f t="shared" si="625"/>
        <v>0</v>
      </c>
      <c r="MW251" s="70">
        <f t="shared" si="625"/>
        <v>0</v>
      </c>
      <c r="MX251" s="70">
        <f t="shared" si="625"/>
        <v>0</v>
      </c>
      <c r="MY251" s="70">
        <f t="shared" si="625"/>
        <v>0</v>
      </c>
      <c r="MZ251" s="70">
        <f t="shared" si="625"/>
        <v>0</v>
      </c>
      <c r="NA251" s="70">
        <f t="shared" si="625"/>
        <v>0</v>
      </c>
      <c r="NB251" s="70">
        <f t="shared" si="625"/>
        <v>0</v>
      </c>
      <c r="NC251" s="70">
        <f t="shared" si="625"/>
        <v>0</v>
      </c>
      <c r="ND251" s="70">
        <f t="shared" si="625"/>
        <v>0</v>
      </c>
      <c r="NE251" s="70">
        <f t="shared" si="625"/>
        <v>0</v>
      </c>
      <c r="NF251" s="70">
        <f t="shared" si="625"/>
        <v>0</v>
      </c>
      <c r="NG251" s="70">
        <f t="shared" si="625"/>
        <v>0</v>
      </c>
      <c r="NH251" s="70">
        <f t="shared" si="625"/>
        <v>0</v>
      </c>
      <c r="NI251" s="70">
        <f t="shared" si="625"/>
        <v>0</v>
      </c>
      <c r="NJ251" s="70">
        <f t="shared" si="625"/>
        <v>0</v>
      </c>
      <c r="NK251" s="70">
        <f t="shared" si="625"/>
        <v>0</v>
      </c>
      <c r="NL251" s="70">
        <f t="shared" si="625"/>
        <v>0</v>
      </c>
      <c r="NM251" s="70">
        <f t="shared" si="625"/>
        <v>0</v>
      </c>
      <c r="NN251" s="70">
        <f t="shared" si="625"/>
        <v>0</v>
      </c>
      <c r="NO251" s="71">
        <f t="shared" si="625"/>
        <v>0</v>
      </c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</row>
    <row r="253" spans="1:381" s="10" customFormat="1" x14ac:dyDescent="0.2">
      <c r="A253" s="8"/>
      <c r="B253" s="8"/>
      <c r="C253" s="8" t="str">
        <f>OFMOR_FFF_0!C253</f>
        <v>%Credit</v>
      </c>
      <c r="D253" s="8"/>
      <c r="E253" s="8" t="str">
        <f>OFMOR_FFF_0!E253</f>
        <v>Начислено процентов за период</v>
      </c>
      <c r="F253" s="8"/>
      <c r="G253" s="8"/>
      <c r="H253" s="8"/>
      <c r="I253" s="8"/>
      <c r="J253" s="8"/>
      <c r="K253" s="9">
        <f>SUM(N253:NO253)</f>
        <v>272.35887912187633</v>
      </c>
      <c r="L253" s="8"/>
      <c r="M253" s="8"/>
      <c r="N253" s="33">
        <f>IF(N241="",0,(M251+N245)*SUMIFS(238:238,236:236,"&lt;="&amp;N$241,236:236,"&gt;"&amp;EOMONTH(N$241,-1))/(EOMONTH($N$241,11)-$N$241+1))</f>
        <v>0</v>
      </c>
      <c r="O253" s="34">
        <f t="shared" ref="O253:BZ253" si="626">IF(O241="",0,(N251+O245)*SUMIFS(238:238,236:236,"&lt;="&amp;O$241,236:236,"&gt;"&amp;EOMONTH(O$241,-1))/(EOMONTH($N$241,11)-$N$241+1))</f>
        <v>0</v>
      </c>
      <c r="P253" s="34">
        <f t="shared" si="626"/>
        <v>0</v>
      </c>
      <c r="Q253" s="34">
        <f t="shared" si="626"/>
        <v>3.0764851014158431E-3</v>
      </c>
      <c r="R253" s="34">
        <f t="shared" si="626"/>
        <v>6.8181740375069947E-3</v>
      </c>
      <c r="S253" s="34">
        <f t="shared" si="626"/>
        <v>1.3112182550156939E-2</v>
      </c>
      <c r="T253" s="34">
        <f t="shared" si="626"/>
        <v>2.283995612178449E-2</v>
      </c>
      <c r="U253" s="34">
        <f t="shared" si="626"/>
        <v>3.3520332763554275E-2</v>
      </c>
      <c r="V253" s="34">
        <f t="shared" si="626"/>
        <v>4.548234064440411E-2</v>
      </c>
      <c r="W253" s="34">
        <f t="shared" si="626"/>
        <v>6.4507384480678623E-2</v>
      </c>
      <c r="X253" s="34">
        <f t="shared" si="626"/>
        <v>8.8296857857479275E-2</v>
      </c>
      <c r="Y253" s="34">
        <f t="shared" si="626"/>
        <v>0.11174111356592792</v>
      </c>
      <c r="Z253" s="34">
        <f t="shared" si="626"/>
        <v>0.14547368922105036</v>
      </c>
      <c r="AA253" s="34">
        <f t="shared" si="626"/>
        <v>0.1929284911575552</v>
      </c>
      <c r="AB253" s="34">
        <f t="shared" si="626"/>
        <v>0.24423476332106947</v>
      </c>
      <c r="AC253" s="34">
        <f t="shared" si="626"/>
        <v>0.30076397389665077</v>
      </c>
      <c r="AD253" s="34">
        <f t="shared" si="626"/>
        <v>0.37086342643122994</v>
      </c>
      <c r="AE253" s="34">
        <f t="shared" si="626"/>
        <v>0.4352481341631555</v>
      </c>
      <c r="AF253" s="34">
        <f t="shared" si="626"/>
        <v>0.48761282944817697</v>
      </c>
      <c r="AG253" s="34">
        <f t="shared" si="626"/>
        <v>0.53978110635947329</v>
      </c>
      <c r="AH253" s="34">
        <f t="shared" si="626"/>
        <v>0.59868401754790967</v>
      </c>
      <c r="AI253" s="34">
        <f t="shared" si="626"/>
        <v>0.65687533511212259</v>
      </c>
      <c r="AJ253" s="34">
        <f t="shared" si="626"/>
        <v>0.71710325602455383</v>
      </c>
      <c r="AK253" s="34">
        <f t="shared" si="626"/>
        <v>0.78905398166723739</v>
      </c>
      <c r="AL253" s="34">
        <f t="shared" si="626"/>
        <v>0.85508916503143217</v>
      </c>
      <c r="AM253" s="34">
        <f t="shared" si="626"/>
        <v>0.90902672917216165</v>
      </c>
      <c r="AN253" s="34">
        <f t="shared" si="626"/>
        <v>0.96244680872935839</v>
      </c>
      <c r="AO253" s="34">
        <f t="shared" si="626"/>
        <v>1.0465331165570562</v>
      </c>
      <c r="AP253" s="34">
        <f t="shared" si="626"/>
        <v>1.1363627958972715</v>
      </c>
      <c r="AQ253" s="34">
        <f t="shared" si="626"/>
        <v>1.2302853526806228</v>
      </c>
      <c r="AR253" s="34">
        <f t="shared" si="626"/>
        <v>1.3394285068937601</v>
      </c>
      <c r="AS253" s="34">
        <f t="shared" si="626"/>
        <v>1.4347476243373165</v>
      </c>
      <c r="AT253" s="34">
        <f t="shared" si="626"/>
        <v>1.5105298043110333</v>
      </c>
      <c r="AU253" s="34">
        <f t="shared" si="626"/>
        <v>1.5105298043110333</v>
      </c>
      <c r="AV253" s="34">
        <f t="shared" si="626"/>
        <v>1.5105298043110333</v>
      </c>
      <c r="AW253" s="34">
        <f t="shared" si="626"/>
        <v>1.5105298043110333</v>
      </c>
      <c r="AX253" s="34">
        <f t="shared" si="626"/>
        <v>1.5105298043110333</v>
      </c>
      <c r="AY253" s="34">
        <f t="shared" si="626"/>
        <v>1.5105298043110333</v>
      </c>
      <c r="AZ253" s="34">
        <f t="shared" si="626"/>
        <v>1.5137938026927644</v>
      </c>
      <c r="BA253" s="34">
        <f t="shared" si="626"/>
        <v>1.5182568331386337</v>
      </c>
      <c r="BB253" s="34">
        <f t="shared" si="626"/>
        <v>1.5262616385723109</v>
      </c>
      <c r="BC253" s="34">
        <f t="shared" si="626"/>
        <v>1.5385922583374647</v>
      </c>
      <c r="BD253" s="34">
        <f t="shared" si="626"/>
        <v>1.5523179630264814</v>
      </c>
      <c r="BE253" s="34">
        <f t="shared" si="626"/>
        <v>1.5680570383472239</v>
      </c>
      <c r="BF253" s="34">
        <f t="shared" si="626"/>
        <v>1.5923573619013018</v>
      </c>
      <c r="BG253" s="34">
        <f t="shared" si="626"/>
        <v>1.6221527749937699</v>
      </c>
      <c r="BH253" s="34">
        <f t="shared" si="626"/>
        <v>1.651318969639868</v>
      </c>
      <c r="BI253" s="34">
        <f t="shared" si="626"/>
        <v>1.6929444189567981</v>
      </c>
      <c r="BJ253" s="34">
        <f t="shared" si="626"/>
        <v>1.7508934725339769</v>
      </c>
      <c r="BK253" s="34">
        <f t="shared" si="626"/>
        <v>1.8134069076374015</v>
      </c>
      <c r="BL253" s="34">
        <f t="shared" si="626"/>
        <v>1.8825882649069836</v>
      </c>
      <c r="BM253" s="34">
        <f t="shared" si="626"/>
        <v>1.9682663198772115</v>
      </c>
      <c r="BN253" s="34">
        <f t="shared" si="626"/>
        <v>2.0466031805742388</v>
      </c>
      <c r="BO253" s="34">
        <f t="shared" si="626"/>
        <v>2.1100492386042871</v>
      </c>
      <c r="BP253" s="34">
        <f t="shared" si="626"/>
        <v>2.1736055265213312</v>
      </c>
      <c r="BQ253" s="34">
        <f t="shared" si="626"/>
        <v>2.2453631872343252</v>
      </c>
      <c r="BR253" s="34">
        <f t="shared" si="626"/>
        <v>2.3164528648634271</v>
      </c>
      <c r="BS253" s="34">
        <f t="shared" si="626"/>
        <v>2.3906495127806524</v>
      </c>
      <c r="BT253" s="34">
        <f t="shared" si="626"/>
        <v>2.4792307775344198</v>
      </c>
      <c r="BU253" s="34">
        <f t="shared" si="626"/>
        <v>2.5598135931838786</v>
      </c>
      <c r="BV253" s="34">
        <f t="shared" si="626"/>
        <v>2.6250793917405257</v>
      </c>
      <c r="BW253" s="34">
        <f t="shared" si="626"/>
        <v>2.6466860207161447</v>
      </c>
      <c r="BX253" s="34">
        <f t="shared" si="626"/>
        <v>2.70545707086238</v>
      </c>
      <c r="BY253" s="34">
        <f t="shared" si="626"/>
        <v>2.7711890281147129</v>
      </c>
      <c r="BZ253" s="34">
        <f t="shared" si="626"/>
        <v>2.8426229865306483</v>
      </c>
      <c r="CA253" s="34">
        <f t="shared" ref="CA253:EL253" si="627">IF(CA241="",0,(BZ251+CA245)*SUMIFS(238:238,236:236,"&lt;="&amp;CA$241,236:236,"&gt;"&amp;EOMONTH(CA$241,-1))/(EOMONTH($N$241,11)-$N$241+1))</f>
        <v>2.9329565699077125</v>
      </c>
      <c r="CB253" s="34">
        <f t="shared" si="627"/>
        <v>3.0064737017866774</v>
      </c>
      <c r="CC253" s="34">
        <f t="shared" si="627"/>
        <v>3.0562827978310714</v>
      </c>
      <c r="CD253" s="34">
        <f t="shared" si="627"/>
        <v>3.0697105960733566</v>
      </c>
      <c r="CE253" s="34">
        <f t="shared" si="627"/>
        <v>3.0698493329501786</v>
      </c>
      <c r="CF253" s="34">
        <f t="shared" si="627"/>
        <v>3.0698493329501786</v>
      </c>
      <c r="CG253" s="34">
        <f t="shared" si="627"/>
        <v>3.0698493329501786</v>
      </c>
      <c r="CH253" s="34">
        <f t="shared" si="627"/>
        <v>3.0698493329501786</v>
      </c>
      <c r="CI253" s="34">
        <f t="shared" si="627"/>
        <v>3.0698493329501786</v>
      </c>
      <c r="CJ253" s="34">
        <f t="shared" si="627"/>
        <v>3.0698493329501786</v>
      </c>
      <c r="CK253" s="34">
        <f t="shared" si="627"/>
        <v>3.0637734016466429</v>
      </c>
      <c r="CL253" s="34">
        <f t="shared" si="627"/>
        <v>3.0523715691180882</v>
      </c>
      <c r="CM253" s="34">
        <f t="shared" si="627"/>
        <v>3.0441837254128115</v>
      </c>
      <c r="CN253" s="34">
        <f t="shared" si="627"/>
        <v>3.0373888271606719</v>
      </c>
      <c r="CO253" s="34">
        <f t="shared" si="627"/>
        <v>3.0334496556740524</v>
      </c>
      <c r="CP253" s="34">
        <f t="shared" si="627"/>
        <v>3.0348086896119133</v>
      </c>
      <c r="CQ253" s="34">
        <f t="shared" si="627"/>
        <v>3.038077824774204</v>
      </c>
      <c r="CR253" s="34">
        <f t="shared" si="627"/>
        <v>3.0442569082328177</v>
      </c>
      <c r="CS253" s="34">
        <f t="shared" si="627"/>
        <v>3.0545747052274845</v>
      </c>
      <c r="CT253" s="34">
        <f t="shared" si="627"/>
        <v>3.0676936386038629</v>
      </c>
      <c r="CU253" s="34">
        <f t="shared" si="627"/>
        <v>3.0830644725613823</v>
      </c>
      <c r="CV253" s="34">
        <f t="shared" si="627"/>
        <v>3.1021454625967406</v>
      </c>
      <c r="CW253" s="34">
        <f t="shared" si="627"/>
        <v>3.1225764557369811</v>
      </c>
      <c r="CX253" s="34">
        <f t="shared" si="627"/>
        <v>3.1438260427877203</v>
      </c>
      <c r="CY253" s="34">
        <f t="shared" si="627"/>
        <v>3.1672366411658248</v>
      </c>
      <c r="CZ253" s="34">
        <f t="shared" si="627"/>
        <v>3.1948748715155344</v>
      </c>
      <c r="DA253" s="34">
        <f t="shared" si="627"/>
        <v>3.2252989707884021</v>
      </c>
      <c r="DB253" s="34">
        <f t="shared" si="627"/>
        <v>3.2252989707884021</v>
      </c>
      <c r="DC253" s="34">
        <f t="shared" si="627"/>
        <v>3.1972062608926088</v>
      </c>
      <c r="DD253" s="34">
        <f t="shared" si="627"/>
        <v>3.1541503351131532</v>
      </c>
      <c r="DE253" s="34">
        <f t="shared" si="627"/>
        <v>3.1120263365322618</v>
      </c>
      <c r="DF253" s="34">
        <f t="shared" si="627"/>
        <v>3.0696806299734605</v>
      </c>
      <c r="DG253" s="34">
        <f t="shared" si="627"/>
        <v>3.0096119445167573</v>
      </c>
      <c r="DH253" s="34">
        <f t="shared" si="627"/>
        <v>2.9472242285157386</v>
      </c>
      <c r="DI253" s="34">
        <f t="shared" si="627"/>
        <v>2.8829550009520779</v>
      </c>
      <c r="DJ253" s="34">
        <f t="shared" si="627"/>
        <v>2.816422929194299</v>
      </c>
      <c r="DK253" s="34">
        <f t="shared" si="627"/>
        <v>2.748013901112706</v>
      </c>
      <c r="DL253" s="34">
        <f t="shared" si="627"/>
        <v>2.6783835635511362</v>
      </c>
      <c r="DM253" s="34">
        <f t="shared" si="627"/>
        <v>2.6073452996755155</v>
      </c>
      <c r="DN253" s="34">
        <f t="shared" si="627"/>
        <v>2.5349203844275641</v>
      </c>
      <c r="DO253" s="34">
        <f t="shared" si="627"/>
        <v>2.4617995373046062</v>
      </c>
      <c r="DP253" s="34">
        <f t="shared" si="627"/>
        <v>2.3883751208247794</v>
      </c>
      <c r="DQ253" s="34">
        <f t="shared" si="627"/>
        <v>2.314870659953244</v>
      </c>
      <c r="DR253" s="34">
        <f t="shared" si="627"/>
        <v>2.2421779366819719</v>
      </c>
      <c r="DS253" s="34">
        <f t="shared" si="627"/>
        <v>2.1710273371383084</v>
      </c>
      <c r="DT253" s="34">
        <f t="shared" si="627"/>
        <v>2.101331925966774</v>
      </c>
      <c r="DU253" s="34">
        <f t="shared" si="627"/>
        <v>2.0327011113722979</v>
      </c>
      <c r="DV253" s="34">
        <f t="shared" si="627"/>
        <v>1.9644823425698554</v>
      </c>
      <c r="DW253" s="34">
        <f t="shared" si="627"/>
        <v>1.8957664658553945</v>
      </c>
      <c r="DX253" s="34">
        <f t="shared" si="627"/>
        <v>1.825778859806658</v>
      </c>
      <c r="DY253" s="34">
        <f t="shared" si="627"/>
        <v>1.754365139903403</v>
      </c>
      <c r="DZ253" s="34">
        <f t="shared" si="627"/>
        <v>1.6816812210180052</v>
      </c>
      <c r="EA253" s="34">
        <f t="shared" si="627"/>
        <v>1.6079398990182383</v>
      </c>
      <c r="EB253" s="34">
        <f t="shared" si="627"/>
        <v>1.5334356027385896</v>
      </c>
      <c r="EC253" s="34">
        <f t="shared" si="627"/>
        <v>1.4587228504096741</v>
      </c>
      <c r="ED253" s="34">
        <f t="shared" si="627"/>
        <v>1.3841126944736839</v>
      </c>
      <c r="EE253" s="34">
        <f t="shared" si="627"/>
        <v>1.3099498227633284</v>
      </c>
      <c r="EF253" s="34">
        <f t="shared" si="627"/>
        <v>1.2365979686161637</v>
      </c>
      <c r="EG253" s="34">
        <f t="shared" si="627"/>
        <v>1.2070973199720083</v>
      </c>
      <c r="EH253" s="34">
        <f t="shared" si="627"/>
        <v>1.1786953068523469</v>
      </c>
      <c r="EI253" s="34">
        <f t="shared" si="627"/>
        <v>1.1515448150733996</v>
      </c>
      <c r="EJ253" s="34">
        <f t="shared" si="627"/>
        <v>1.1256608902533525</v>
      </c>
      <c r="EK253" s="34">
        <f t="shared" si="627"/>
        <v>1.1007761358712238</v>
      </c>
      <c r="EL253" s="34">
        <f t="shared" si="627"/>
        <v>1.0117658037501402</v>
      </c>
      <c r="EM253" s="34">
        <f t="shared" ref="EM253:GX253" si="628">IF(EM241="",0,(EL251+EM245)*SUMIFS(238:238,236:236,"&lt;="&amp;EM$241,236:236,"&gt;"&amp;EOMONTH(EM$241,-1))/(EOMONTH($N$241,11)-$N$241+1))</f>
        <v>0.92269746390996799</v>
      </c>
      <c r="EN253" s="34">
        <f t="shared" si="628"/>
        <v>0.83353463958872764</v>
      </c>
      <c r="EO253" s="34">
        <f t="shared" si="628"/>
        <v>0.74423550112781811</v>
      </c>
      <c r="EP253" s="34">
        <f t="shared" si="628"/>
        <v>0.67116637538116419</v>
      </c>
      <c r="EQ253" s="34">
        <f t="shared" si="628"/>
        <v>0.68840140935492911</v>
      </c>
      <c r="ER253" s="34">
        <f t="shared" si="628"/>
        <v>0.70667131907446512</v>
      </c>
      <c r="ES253" s="34">
        <f t="shared" si="628"/>
        <v>0.72625962957460555</v>
      </c>
      <c r="ET253" s="34">
        <f t="shared" si="628"/>
        <v>0.74722698895915862</v>
      </c>
      <c r="EU253" s="34">
        <f t="shared" si="628"/>
        <v>0.76967563409615514</v>
      </c>
      <c r="EV253" s="34">
        <f t="shared" si="628"/>
        <v>0.79347602431508846</v>
      </c>
      <c r="EW253" s="34">
        <f t="shared" si="628"/>
        <v>0.81835744818150213</v>
      </c>
      <c r="EX253" s="34">
        <f t="shared" si="628"/>
        <v>0.84424356721730687</v>
      </c>
      <c r="EY253" s="34">
        <f t="shared" si="628"/>
        <v>0.871082982590342</v>
      </c>
      <c r="EZ253" s="34">
        <f t="shared" si="628"/>
        <v>0.89874177016331802</v>
      </c>
      <c r="FA253" s="34">
        <f t="shared" si="628"/>
        <v>0.92715656202845009</v>
      </c>
      <c r="FB253" s="34">
        <f t="shared" si="628"/>
        <v>0.955867184039775</v>
      </c>
      <c r="FC253" s="34">
        <f t="shared" si="628"/>
        <v>0.98429758214782392</v>
      </c>
      <c r="FD253" s="34">
        <f t="shared" si="628"/>
        <v>1.011990862280961</v>
      </c>
      <c r="FE253" s="34">
        <f t="shared" si="628"/>
        <v>1.0385264798009584</v>
      </c>
      <c r="FF253" s="34">
        <f t="shared" si="628"/>
        <v>1.0635992690373686</v>
      </c>
      <c r="FG253" s="34">
        <f t="shared" si="628"/>
        <v>1.0872954663866805</v>
      </c>
      <c r="FH253" s="34">
        <f t="shared" si="628"/>
        <v>1.1096243455536676</v>
      </c>
      <c r="FI253" s="34">
        <f t="shared" si="628"/>
        <v>1.1307339176024924</v>
      </c>
      <c r="FJ253" s="34">
        <f t="shared" si="628"/>
        <v>1.1506400688827121</v>
      </c>
      <c r="FK253" s="34">
        <f t="shared" si="628"/>
        <v>1.1506400688827121</v>
      </c>
      <c r="FL253" s="34">
        <f t="shared" si="628"/>
        <v>1.0878777902278298</v>
      </c>
      <c r="FM253" s="34">
        <f t="shared" si="628"/>
        <v>1.0140328946788919</v>
      </c>
      <c r="FN253" s="34">
        <f t="shared" si="628"/>
        <v>0.93805576400551605</v>
      </c>
      <c r="FO253" s="34">
        <f t="shared" si="628"/>
        <v>0.86037872681551053</v>
      </c>
      <c r="FP253" s="34">
        <f t="shared" si="628"/>
        <v>0.78118258818487463</v>
      </c>
      <c r="FQ253" s="34">
        <f t="shared" si="628"/>
        <v>0.70032254363188085</v>
      </c>
      <c r="FR253" s="34">
        <f t="shared" si="628"/>
        <v>0.61771438037041948</v>
      </c>
      <c r="FS253" s="34">
        <f t="shared" si="628"/>
        <v>0.53314376721101675</v>
      </c>
      <c r="FT253" s="34">
        <f t="shared" si="628"/>
        <v>0.44620151436159128</v>
      </c>
      <c r="FU253" s="34">
        <f t="shared" si="628"/>
        <v>0.42117248621330877</v>
      </c>
      <c r="FV253" s="34">
        <f t="shared" si="628"/>
        <v>0.39407307680865411</v>
      </c>
      <c r="FW253" s="34">
        <f t="shared" si="628"/>
        <v>0.36481135874310644</v>
      </c>
      <c r="FX253" s="34">
        <f t="shared" si="628"/>
        <v>0.33248597424854015</v>
      </c>
      <c r="FY253" s="34">
        <f t="shared" si="628"/>
        <v>0.29696482011822484</v>
      </c>
      <c r="FZ253" s="34">
        <f t="shared" si="628"/>
        <v>0.25812293176035339</v>
      </c>
      <c r="GA253" s="34">
        <f t="shared" si="628"/>
        <v>0.21559114949213984</v>
      </c>
      <c r="GB253" s="34">
        <f t="shared" si="628"/>
        <v>0.16994747600249299</v>
      </c>
      <c r="GC253" s="34">
        <f t="shared" si="628"/>
        <v>0.12188143230790982</v>
      </c>
      <c r="GD253" s="34">
        <f t="shared" si="628"/>
        <v>7.1590439034656866E-2</v>
      </c>
      <c r="GE253" s="34">
        <f t="shared" si="628"/>
        <v>2.0040207671709023E-2</v>
      </c>
      <c r="GF253" s="34">
        <f t="shared" si="628"/>
        <v>0</v>
      </c>
      <c r="GG253" s="34">
        <f t="shared" si="628"/>
        <v>0</v>
      </c>
      <c r="GH253" s="34">
        <f t="shared" si="628"/>
        <v>0</v>
      </c>
      <c r="GI253" s="34">
        <f t="shared" si="628"/>
        <v>0</v>
      </c>
      <c r="GJ253" s="34">
        <f t="shared" si="628"/>
        <v>0</v>
      </c>
      <c r="GK253" s="34">
        <f t="shared" si="628"/>
        <v>0</v>
      </c>
      <c r="GL253" s="34">
        <f t="shared" si="628"/>
        <v>0</v>
      </c>
      <c r="GM253" s="34">
        <f t="shared" si="628"/>
        <v>0</v>
      </c>
      <c r="GN253" s="34">
        <f t="shared" si="628"/>
        <v>0</v>
      </c>
      <c r="GO253" s="34">
        <f t="shared" si="628"/>
        <v>0</v>
      </c>
      <c r="GP253" s="34">
        <f t="shared" si="628"/>
        <v>0</v>
      </c>
      <c r="GQ253" s="34">
        <f t="shared" si="628"/>
        <v>0</v>
      </c>
      <c r="GR253" s="34">
        <f t="shared" si="628"/>
        <v>0</v>
      </c>
      <c r="GS253" s="34">
        <f t="shared" si="628"/>
        <v>0</v>
      </c>
      <c r="GT253" s="34">
        <f t="shared" si="628"/>
        <v>0</v>
      </c>
      <c r="GU253" s="34">
        <f t="shared" si="628"/>
        <v>0</v>
      </c>
      <c r="GV253" s="34">
        <f t="shared" si="628"/>
        <v>0</v>
      </c>
      <c r="GW253" s="34">
        <f t="shared" si="628"/>
        <v>0</v>
      </c>
      <c r="GX253" s="34">
        <f t="shared" si="628"/>
        <v>0</v>
      </c>
      <c r="GY253" s="34">
        <f t="shared" ref="GY253:JJ253" si="629">IF(GY241="",0,(GX251+GY245)*SUMIFS(238:238,236:236,"&lt;="&amp;GY$241,236:236,"&gt;"&amp;EOMONTH(GY$241,-1))/(EOMONTH($N$241,11)-$N$241+1))</f>
        <v>0</v>
      </c>
      <c r="GZ253" s="34">
        <f t="shared" si="629"/>
        <v>0</v>
      </c>
      <c r="HA253" s="34">
        <f t="shared" si="629"/>
        <v>0</v>
      </c>
      <c r="HB253" s="34">
        <f t="shared" si="629"/>
        <v>0</v>
      </c>
      <c r="HC253" s="34">
        <f t="shared" si="629"/>
        <v>0</v>
      </c>
      <c r="HD253" s="34">
        <f t="shared" si="629"/>
        <v>0</v>
      </c>
      <c r="HE253" s="34">
        <f t="shared" si="629"/>
        <v>0</v>
      </c>
      <c r="HF253" s="34">
        <f t="shared" si="629"/>
        <v>0</v>
      </c>
      <c r="HG253" s="34">
        <f t="shared" si="629"/>
        <v>0</v>
      </c>
      <c r="HH253" s="34">
        <f t="shared" si="629"/>
        <v>0</v>
      </c>
      <c r="HI253" s="34">
        <f t="shared" si="629"/>
        <v>0</v>
      </c>
      <c r="HJ253" s="34">
        <f t="shared" si="629"/>
        <v>0</v>
      </c>
      <c r="HK253" s="34">
        <f t="shared" si="629"/>
        <v>0</v>
      </c>
      <c r="HL253" s="34">
        <f t="shared" si="629"/>
        <v>0</v>
      </c>
      <c r="HM253" s="34">
        <f t="shared" si="629"/>
        <v>0</v>
      </c>
      <c r="HN253" s="34">
        <f t="shared" si="629"/>
        <v>0</v>
      </c>
      <c r="HO253" s="34">
        <f t="shared" si="629"/>
        <v>0</v>
      </c>
      <c r="HP253" s="34">
        <f t="shared" si="629"/>
        <v>0</v>
      </c>
      <c r="HQ253" s="34">
        <f t="shared" si="629"/>
        <v>0</v>
      </c>
      <c r="HR253" s="34">
        <f t="shared" si="629"/>
        <v>0</v>
      </c>
      <c r="HS253" s="34">
        <f t="shared" si="629"/>
        <v>0</v>
      </c>
      <c r="HT253" s="34">
        <f t="shared" si="629"/>
        <v>0</v>
      </c>
      <c r="HU253" s="34">
        <f t="shared" si="629"/>
        <v>0</v>
      </c>
      <c r="HV253" s="34">
        <f t="shared" si="629"/>
        <v>0</v>
      </c>
      <c r="HW253" s="34">
        <f t="shared" si="629"/>
        <v>0</v>
      </c>
      <c r="HX253" s="34">
        <f t="shared" si="629"/>
        <v>0</v>
      </c>
      <c r="HY253" s="34">
        <f t="shared" si="629"/>
        <v>0</v>
      </c>
      <c r="HZ253" s="34">
        <f t="shared" si="629"/>
        <v>0</v>
      </c>
      <c r="IA253" s="34">
        <f t="shared" si="629"/>
        <v>0</v>
      </c>
      <c r="IB253" s="34">
        <f t="shared" si="629"/>
        <v>0</v>
      </c>
      <c r="IC253" s="34">
        <f t="shared" si="629"/>
        <v>0</v>
      </c>
      <c r="ID253" s="34">
        <f t="shared" si="629"/>
        <v>0</v>
      </c>
      <c r="IE253" s="34">
        <f t="shared" si="629"/>
        <v>0</v>
      </c>
      <c r="IF253" s="34">
        <f t="shared" si="629"/>
        <v>0</v>
      </c>
      <c r="IG253" s="34">
        <f t="shared" si="629"/>
        <v>0</v>
      </c>
      <c r="IH253" s="34">
        <f t="shared" si="629"/>
        <v>0</v>
      </c>
      <c r="II253" s="34">
        <f t="shared" si="629"/>
        <v>0</v>
      </c>
      <c r="IJ253" s="34">
        <f t="shared" si="629"/>
        <v>0</v>
      </c>
      <c r="IK253" s="34">
        <f t="shared" si="629"/>
        <v>0</v>
      </c>
      <c r="IL253" s="34">
        <f t="shared" si="629"/>
        <v>0</v>
      </c>
      <c r="IM253" s="34">
        <f t="shared" si="629"/>
        <v>0</v>
      </c>
      <c r="IN253" s="34">
        <f t="shared" si="629"/>
        <v>0</v>
      </c>
      <c r="IO253" s="34">
        <f t="shared" si="629"/>
        <v>0</v>
      </c>
      <c r="IP253" s="34">
        <f t="shared" si="629"/>
        <v>0</v>
      </c>
      <c r="IQ253" s="34">
        <f t="shared" si="629"/>
        <v>0</v>
      </c>
      <c r="IR253" s="34">
        <f t="shared" si="629"/>
        <v>0</v>
      </c>
      <c r="IS253" s="34">
        <f t="shared" si="629"/>
        <v>0</v>
      </c>
      <c r="IT253" s="34">
        <f t="shared" si="629"/>
        <v>0</v>
      </c>
      <c r="IU253" s="34">
        <f t="shared" si="629"/>
        <v>0</v>
      </c>
      <c r="IV253" s="34">
        <f t="shared" si="629"/>
        <v>0</v>
      </c>
      <c r="IW253" s="34">
        <f t="shared" si="629"/>
        <v>0</v>
      </c>
      <c r="IX253" s="34">
        <f t="shared" si="629"/>
        <v>0</v>
      </c>
      <c r="IY253" s="34">
        <f t="shared" si="629"/>
        <v>0</v>
      </c>
      <c r="IZ253" s="34">
        <f t="shared" si="629"/>
        <v>0</v>
      </c>
      <c r="JA253" s="34">
        <f t="shared" si="629"/>
        <v>0</v>
      </c>
      <c r="JB253" s="34">
        <f t="shared" si="629"/>
        <v>0</v>
      </c>
      <c r="JC253" s="34">
        <f t="shared" si="629"/>
        <v>0</v>
      </c>
      <c r="JD253" s="34">
        <f t="shared" si="629"/>
        <v>0</v>
      </c>
      <c r="JE253" s="34">
        <f t="shared" si="629"/>
        <v>0</v>
      </c>
      <c r="JF253" s="34">
        <f t="shared" si="629"/>
        <v>0</v>
      </c>
      <c r="JG253" s="34">
        <f t="shared" si="629"/>
        <v>0</v>
      </c>
      <c r="JH253" s="34">
        <f t="shared" si="629"/>
        <v>0</v>
      </c>
      <c r="JI253" s="34">
        <f t="shared" si="629"/>
        <v>0</v>
      </c>
      <c r="JJ253" s="34">
        <f t="shared" si="629"/>
        <v>0</v>
      </c>
      <c r="JK253" s="34">
        <f t="shared" ref="JK253:LV253" si="630">IF(JK241="",0,(JJ251+JK245)*SUMIFS(238:238,236:236,"&lt;="&amp;JK$241,236:236,"&gt;"&amp;EOMONTH(JK$241,-1))/(EOMONTH($N$241,11)-$N$241+1))</f>
        <v>0</v>
      </c>
      <c r="JL253" s="34">
        <f t="shared" si="630"/>
        <v>0</v>
      </c>
      <c r="JM253" s="34">
        <f t="shared" si="630"/>
        <v>0</v>
      </c>
      <c r="JN253" s="34">
        <f t="shared" si="630"/>
        <v>0</v>
      </c>
      <c r="JO253" s="34">
        <f t="shared" si="630"/>
        <v>0</v>
      </c>
      <c r="JP253" s="34">
        <f t="shared" si="630"/>
        <v>0</v>
      </c>
      <c r="JQ253" s="34">
        <f t="shared" si="630"/>
        <v>0</v>
      </c>
      <c r="JR253" s="34">
        <f t="shared" si="630"/>
        <v>0</v>
      </c>
      <c r="JS253" s="34">
        <f t="shared" si="630"/>
        <v>0</v>
      </c>
      <c r="JT253" s="34">
        <f t="shared" si="630"/>
        <v>0</v>
      </c>
      <c r="JU253" s="34">
        <f t="shared" si="630"/>
        <v>0</v>
      </c>
      <c r="JV253" s="34">
        <f t="shared" si="630"/>
        <v>0</v>
      </c>
      <c r="JW253" s="34">
        <f t="shared" si="630"/>
        <v>0</v>
      </c>
      <c r="JX253" s="34">
        <f t="shared" si="630"/>
        <v>0</v>
      </c>
      <c r="JY253" s="34">
        <f t="shared" si="630"/>
        <v>0</v>
      </c>
      <c r="JZ253" s="34">
        <f t="shared" si="630"/>
        <v>0</v>
      </c>
      <c r="KA253" s="34">
        <f t="shared" si="630"/>
        <v>0</v>
      </c>
      <c r="KB253" s="34">
        <f t="shared" si="630"/>
        <v>0</v>
      </c>
      <c r="KC253" s="34">
        <f t="shared" si="630"/>
        <v>0</v>
      </c>
      <c r="KD253" s="34">
        <f t="shared" si="630"/>
        <v>0</v>
      </c>
      <c r="KE253" s="34">
        <f t="shared" si="630"/>
        <v>0</v>
      </c>
      <c r="KF253" s="34">
        <f t="shared" si="630"/>
        <v>0</v>
      </c>
      <c r="KG253" s="34">
        <f t="shared" si="630"/>
        <v>0</v>
      </c>
      <c r="KH253" s="34">
        <f t="shared" si="630"/>
        <v>0</v>
      </c>
      <c r="KI253" s="34">
        <f t="shared" si="630"/>
        <v>0</v>
      </c>
      <c r="KJ253" s="34">
        <f t="shared" si="630"/>
        <v>0</v>
      </c>
      <c r="KK253" s="34">
        <f t="shared" si="630"/>
        <v>0</v>
      </c>
      <c r="KL253" s="34">
        <f t="shared" si="630"/>
        <v>0</v>
      </c>
      <c r="KM253" s="34">
        <f t="shared" si="630"/>
        <v>0</v>
      </c>
      <c r="KN253" s="34">
        <f t="shared" si="630"/>
        <v>0</v>
      </c>
      <c r="KO253" s="34">
        <f t="shared" si="630"/>
        <v>0</v>
      </c>
      <c r="KP253" s="34">
        <f t="shared" si="630"/>
        <v>0</v>
      </c>
      <c r="KQ253" s="34">
        <f t="shared" si="630"/>
        <v>0</v>
      </c>
      <c r="KR253" s="34">
        <f t="shared" si="630"/>
        <v>0</v>
      </c>
      <c r="KS253" s="34">
        <f t="shared" si="630"/>
        <v>0</v>
      </c>
      <c r="KT253" s="34">
        <f t="shared" si="630"/>
        <v>0</v>
      </c>
      <c r="KU253" s="34">
        <f t="shared" si="630"/>
        <v>0</v>
      </c>
      <c r="KV253" s="34">
        <f t="shared" si="630"/>
        <v>0</v>
      </c>
      <c r="KW253" s="34">
        <f t="shared" si="630"/>
        <v>0</v>
      </c>
      <c r="KX253" s="34">
        <f t="shared" si="630"/>
        <v>0</v>
      </c>
      <c r="KY253" s="34">
        <f t="shared" si="630"/>
        <v>0</v>
      </c>
      <c r="KZ253" s="34">
        <f t="shared" si="630"/>
        <v>0</v>
      </c>
      <c r="LA253" s="34">
        <f t="shared" si="630"/>
        <v>0</v>
      </c>
      <c r="LB253" s="34">
        <f t="shared" si="630"/>
        <v>0</v>
      </c>
      <c r="LC253" s="34">
        <f t="shared" si="630"/>
        <v>0</v>
      </c>
      <c r="LD253" s="34">
        <f t="shared" si="630"/>
        <v>0</v>
      </c>
      <c r="LE253" s="34">
        <f t="shared" si="630"/>
        <v>0</v>
      </c>
      <c r="LF253" s="34">
        <f t="shared" si="630"/>
        <v>0</v>
      </c>
      <c r="LG253" s="34">
        <f t="shared" si="630"/>
        <v>0</v>
      </c>
      <c r="LH253" s="34">
        <f t="shared" si="630"/>
        <v>0</v>
      </c>
      <c r="LI253" s="34">
        <f t="shared" si="630"/>
        <v>0</v>
      </c>
      <c r="LJ253" s="34">
        <f t="shared" si="630"/>
        <v>0</v>
      </c>
      <c r="LK253" s="34">
        <f t="shared" si="630"/>
        <v>0</v>
      </c>
      <c r="LL253" s="34">
        <f t="shared" si="630"/>
        <v>0</v>
      </c>
      <c r="LM253" s="34">
        <f t="shared" si="630"/>
        <v>0</v>
      </c>
      <c r="LN253" s="34">
        <f t="shared" si="630"/>
        <v>0</v>
      </c>
      <c r="LO253" s="34">
        <f t="shared" si="630"/>
        <v>0</v>
      </c>
      <c r="LP253" s="34">
        <f t="shared" si="630"/>
        <v>0</v>
      </c>
      <c r="LQ253" s="34">
        <f t="shared" si="630"/>
        <v>0</v>
      </c>
      <c r="LR253" s="34">
        <f t="shared" si="630"/>
        <v>0</v>
      </c>
      <c r="LS253" s="34">
        <f t="shared" si="630"/>
        <v>0</v>
      </c>
      <c r="LT253" s="34">
        <f t="shared" si="630"/>
        <v>0</v>
      </c>
      <c r="LU253" s="34">
        <f t="shared" si="630"/>
        <v>0</v>
      </c>
      <c r="LV253" s="34">
        <f t="shared" si="630"/>
        <v>0</v>
      </c>
      <c r="LW253" s="34">
        <f t="shared" ref="LW253:NO253" si="631">IF(LW241="",0,(LV251+LW245)*SUMIFS(238:238,236:236,"&lt;="&amp;LW$241,236:236,"&gt;"&amp;EOMONTH(LW$241,-1))/(EOMONTH($N$241,11)-$N$241+1))</f>
        <v>0</v>
      </c>
      <c r="LX253" s="34">
        <f t="shared" si="631"/>
        <v>0</v>
      </c>
      <c r="LY253" s="34">
        <f t="shared" si="631"/>
        <v>0</v>
      </c>
      <c r="LZ253" s="34">
        <f t="shared" si="631"/>
        <v>0</v>
      </c>
      <c r="MA253" s="34">
        <f t="shared" si="631"/>
        <v>0</v>
      </c>
      <c r="MB253" s="34">
        <f t="shared" si="631"/>
        <v>0</v>
      </c>
      <c r="MC253" s="34">
        <f t="shared" si="631"/>
        <v>0</v>
      </c>
      <c r="MD253" s="34">
        <f t="shared" si="631"/>
        <v>0</v>
      </c>
      <c r="ME253" s="34">
        <f t="shared" si="631"/>
        <v>0</v>
      </c>
      <c r="MF253" s="34">
        <f t="shared" si="631"/>
        <v>0</v>
      </c>
      <c r="MG253" s="34">
        <f t="shared" si="631"/>
        <v>0</v>
      </c>
      <c r="MH253" s="34">
        <f t="shared" si="631"/>
        <v>0</v>
      </c>
      <c r="MI253" s="34">
        <f t="shared" si="631"/>
        <v>0</v>
      </c>
      <c r="MJ253" s="34">
        <f t="shared" si="631"/>
        <v>0</v>
      </c>
      <c r="MK253" s="34">
        <f t="shared" si="631"/>
        <v>0</v>
      </c>
      <c r="ML253" s="34">
        <f t="shared" si="631"/>
        <v>0</v>
      </c>
      <c r="MM253" s="34">
        <f t="shared" si="631"/>
        <v>0</v>
      </c>
      <c r="MN253" s="34">
        <f t="shared" si="631"/>
        <v>0</v>
      </c>
      <c r="MO253" s="34">
        <f t="shared" si="631"/>
        <v>0</v>
      </c>
      <c r="MP253" s="34">
        <f t="shared" si="631"/>
        <v>0</v>
      </c>
      <c r="MQ253" s="34">
        <f t="shared" si="631"/>
        <v>0</v>
      </c>
      <c r="MR253" s="34">
        <f t="shared" si="631"/>
        <v>0</v>
      </c>
      <c r="MS253" s="34">
        <f t="shared" si="631"/>
        <v>0</v>
      </c>
      <c r="MT253" s="34">
        <f t="shared" si="631"/>
        <v>0</v>
      </c>
      <c r="MU253" s="34">
        <f t="shared" si="631"/>
        <v>0</v>
      </c>
      <c r="MV253" s="34">
        <f t="shared" si="631"/>
        <v>0</v>
      </c>
      <c r="MW253" s="34">
        <f t="shared" si="631"/>
        <v>0</v>
      </c>
      <c r="MX253" s="34">
        <f t="shared" si="631"/>
        <v>0</v>
      </c>
      <c r="MY253" s="34">
        <f t="shared" si="631"/>
        <v>0</v>
      </c>
      <c r="MZ253" s="34">
        <f t="shared" si="631"/>
        <v>0</v>
      </c>
      <c r="NA253" s="34">
        <f t="shared" si="631"/>
        <v>0</v>
      </c>
      <c r="NB253" s="34">
        <f t="shared" si="631"/>
        <v>0</v>
      </c>
      <c r="NC253" s="34">
        <f t="shared" si="631"/>
        <v>0</v>
      </c>
      <c r="ND253" s="34">
        <f t="shared" si="631"/>
        <v>0</v>
      </c>
      <c r="NE253" s="34">
        <f t="shared" si="631"/>
        <v>0</v>
      </c>
      <c r="NF253" s="34">
        <f t="shared" si="631"/>
        <v>0</v>
      </c>
      <c r="NG253" s="34">
        <f t="shared" si="631"/>
        <v>0</v>
      </c>
      <c r="NH253" s="34">
        <f t="shared" si="631"/>
        <v>0</v>
      </c>
      <c r="NI253" s="34">
        <f t="shared" si="631"/>
        <v>0</v>
      </c>
      <c r="NJ253" s="34">
        <f t="shared" si="631"/>
        <v>0</v>
      </c>
      <c r="NK253" s="34">
        <f t="shared" si="631"/>
        <v>0</v>
      </c>
      <c r="NL253" s="34">
        <f t="shared" si="631"/>
        <v>0</v>
      </c>
      <c r="NM253" s="34">
        <f t="shared" si="631"/>
        <v>0</v>
      </c>
      <c r="NN253" s="34">
        <f t="shared" si="631"/>
        <v>0</v>
      </c>
      <c r="NO253" s="35">
        <f t="shared" si="631"/>
        <v>0</v>
      </c>
      <c r="NP253" s="8"/>
      <c r="NQ253" s="8"/>
    </row>
    <row r="254" spans="1:38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</row>
    <row r="255" spans="1:381" s="10" customFormat="1" x14ac:dyDescent="0.2">
      <c r="A255" s="8"/>
      <c r="B255" s="8"/>
      <c r="C255" s="8" t="str">
        <f>OFMOR_FFF_0!C255</f>
        <v>%Credit</v>
      </c>
      <c r="D255" s="8"/>
      <c r="E255" s="8" t="str">
        <f>OFMOR_FFF_0!E255</f>
        <v>Оплачено процентов за период</v>
      </c>
      <c r="F255" s="8"/>
      <c r="G255" s="8"/>
      <c r="H255" s="8"/>
      <c r="I255" s="8"/>
      <c r="J255" s="8"/>
      <c r="K255" s="9">
        <f>SUM(N255:NO255)</f>
        <v>272.35887912187633</v>
      </c>
      <c r="L255" s="8"/>
      <c r="M255" s="8"/>
      <c r="N255" s="33">
        <v>0</v>
      </c>
      <c r="O255" s="34">
        <f>IF(AND(O230&gt;0,O230&lt;SUM(N253:O253)-SUM(N255:N255)),O230,IF(AND(O230&gt;0,O230&gt;=SUM(N253:O253)-SUM(N255:N255)),SUM(N253:O253)-SUM(N255:N255),0))</f>
        <v>0</v>
      </c>
      <c r="P255" s="34">
        <f>IF(AND(P230&gt;0,P230&lt;SUM(N253:P253)-SUM(N255:O255)),P230,IF(AND(P230&gt;0,P230&gt;=SUM(N253:P253)-SUM(N255:O255)),SUM(N253:P253)-SUM(N255:O255),0))</f>
        <v>0</v>
      </c>
      <c r="Q255" s="34">
        <f>IF(AND(Q230&gt;0,Q230&lt;SUM(N253:Q253)-SUM(N255:P255)),Q230,IF(AND(Q230&gt;0,Q230&gt;=SUM(N253:Q253)-SUM(N255:P255)),SUM(N253:Q253)-SUM(N255:P255),0))</f>
        <v>0</v>
      </c>
      <c r="R255" s="34">
        <f>IF(AND(R230&gt;0,R230&lt;SUM(N253:R253)-SUM(N255:Q255)),R230,IF(AND(R230&gt;0,R230&gt;=SUM(N253:R253)-SUM(N255:Q255)),SUM(N253:R253)-SUM(N255:Q255),0))</f>
        <v>0</v>
      </c>
      <c r="S255" s="34">
        <f>IF(AND(S230&gt;0,S230&lt;SUM(N253:S253)-SUM(N255:R255)),S230,IF(AND(S230&gt;0,S230&gt;=SUM(N253:S253)-SUM(N255:R255)),SUM(N253:S253)-SUM(N255:R255),0))</f>
        <v>0</v>
      </c>
      <c r="T255" s="34">
        <f>IF(AND(T230&gt;0,T230&lt;SUM(N253:T253)-SUM(N255:S255)),T230,IF(AND(T230&gt;0,T230&gt;=SUM(N253:T253)-SUM(N255:S255)),SUM(N253:T253)-SUM(N255:S255),0))</f>
        <v>0</v>
      </c>
      <c r="U255" s="34">
        <f>IF(AND(U230&gt;0,U230&lt;SUM(N253:U253)-SUM(N255:T255)),U230,IF(AND(U230&gt;0,U230&gt;=SUM(N253:U253)-SUM(N255:T255)),SUM(N253:U253)-SUM(N255:T255),0))</f>
        <v>0</v>
      </c>
      <c r="V255" s="34">
        <f>IF(AND(V230&gt;0,V230&lt;SUM(N253:V253)-SUM(N255:U255)),V230,IF(AND(V230&gt;0,V230&gt;=SUM(N253:V253)-SUM(N255:U255)),SUM(N253:V253)-SUM(N255:U255),0))</f>
        <v>0</v>
      </c>
      <c r="W255" s="34">
        <f>IF(AND(W230&gt;0,W230&lt;SUM(N253:W253)-SUM(N255:V255)),W230,IF(AND(W230&gt;0,W230&gt;=SUM(N253:W253)-SUM(N255:V255)),SUM(N253:W253)-SUM(N255:V255),0))</f>
        <v>0</v>
      </c>
      <c r="X255" s="34">
        <f>IF(AND(X230&gt;0,X230&lt;SUM(N253:X253)-SUM(N255:W255)),X230,IF(AND(X230&gt;0,X230&gt;=SUM(N253:X253)-SUM(N255:W255)),SUM(N253:X253)-SUM(N255:W255),0))</f>
        <v>0</v>
      </c>
      <c r="Y255" s="34">
        <f>IF(AND(Y230&gt;0,Y230&lt;SUM(N253:Y253)-SUM(N255:X255)),Y230,IF(AND(Y230&gt;0,Y230&gt;=SUM(N253:Y253)-SUM(N255:X255)),SUM(N253:Y253)-SUM(N255:X255),0))</f>
        <v>0</v>
      </c>
      <c r="Z255" s="34">
        <f>IF(AND(Z230&gt;0,Z230&lt;SUM(N253:Z253)-SUM(N255:Y255)),Z230,IF(AND(Z230&gt;0,Z230&gt;=SUM(N253:Z253)-SUM(N255:Y255)),SUM(N253:Z253)-SUM(N255:Y255),0))</f>
        <v>0</v>
      </c>
      <c r="AA255" s="34">
        <f>IF(AND(AA230&gt;0,AA230&lt;SUM(N253:AA253)-SUM(N255:Z255)),AA230,IF(AND(AA230&gt;0,AA230&gt;=SUM(N253:AA253)-SUM(N255:Z255)),SUM(N253:AA253)-SUM(N255:Z255),0))</f>
        <v>0</v>
      </c>
      <c r="AB255" s="34">
        <f>IF(AND(AB230&gt;0,AB230&lt;SUM(N253:AB253)-SUM(N255:AA255)),AB230,IF(AND(AB230&gt;0,AB230&gt;=SUM(N253:AB253)-SUM(N255:AA255)),SUM(N253:AB253)-SUM(N255:AA255),0))</f>
        <v>0</v>
      </c>
      <c r="AC255" s="34">
        <f>IF(AND(AC230&gt;0,AC230&lt;SUM(N253:AC253)-SUM(N255:AB255)),AC230,IF(AND(AC230&gt;0,AC230&gt;=SUM(N253:AC253)-SUM(N255:AB255)),SUM(N253:AC253)-SUM(N255:AB255),0))</f>
        <v>0</v>
      </c>
      <c r="AD255" s="34">
        <f>IF(AND(AD230&gt;0,AD230&lt;SUM(N253:AD253)-SUM(N255:AC255)),AD230,IF(AND(AD230&gt;0,AD230&gt;=SUM(N253:AD253)-SUM(N255:AC255)),SUM(N253:AD253)-SUM(N255:AC255),0))</f>
        <v>0</v>
      </c>
      <c r="AE255" s="34">
        <f>IF(AND(AE230&gt;0,AE230&lt;SUM(N253:AE253)-SUM(N255:AD255)),AE230,IF(AND(AE230&gt;0,AE230&gt;=SUM(N253:AE253)-SUM(N255:AD255)),SUM(N253:AE253)-SUM(N255:AD255),0))</f>
        <v>0</v>
      </c>
      <c r="AF255" s="34">
        <f>IF(AND(AF230&gt;0,AF230&lt;SUM(N253:AF253)-SUM(N255:AE255)),AF230,IF(AND(AF230&gt;0,AF230&gt;=SUM(N253:AF253)-SUM(N255:AE255)),SUM(N253:AF253)-SUM(N255:AE255),0))</f>
        <v>0</v>
      </c>
      <c r="AG255" s="34">
        <f>IF(AND(AG230&gt;0,AG230&lt;SUM(N253:AG253)-SUM(N255:AF255)),AG230,IF(AND(AG230&gt;0,AG230&gt;=SUM(N253:AG253)-SUM(N255:AF255)),SUM(N253:AG253)-SUM(N255:AF255),0))</f>
        <v>0</v>
      </c>
      <c r="AH255" s="34">
        <f>IF(AND(AH230&gt;0,AH230&lt;SUM(N253:AH253)-SUM(N255:AG255)),AH230,IF(AND(AH230&gt;0,AH230&gt;=SUM(N253:AH253)-SUM(N255:AG255)),SUM(N253:AH253)-SUM(N255:AG255),0))</f>
        <v>0</v>
      </c>
      <c r="AI255" s="34">
        <f>IF(AND(AI230&gt;0,AI230&lt;SUM(N253:AI253)-SUM(N255:AH255)),AI230,IF(AND(AI230&gt;0,AI230&gt;=SUM(N253:AI253)-SUM(N255:AH255)),SUM(N253:AI253)-SUM(N255:AH255),0))</f>
        <v>0</v>
      </c>
      <c r="AJ255" s="34">
        <f>IF(AND(AJ230&gt;0,AJ230&lt;SUM(N253:AJ253)-SUM(N255:AI255)),AJ230,IF(AND(AJ230&gt;0,AJ230&gt;=SUM(N253:AJ253)-SUM(N255:AI255)),SUM(N253:AJ253)-SUM(N255:AI255),0))</f>
        <v>0</v>
      </c>
      <c r="AK255" s="34">
        <f>IF(AND(AK230&gt;0,AK230&lt;SUM(N253:AK253)-SUM(N255:AJ255)),AK230,IF(AND(AK230&gt;0,AK230&gt;=SUM(N253:AK253)-SUM(N255:AJ255)),SUM(N253:AK253)-SUM(N255:AJ255),0))</f>
        <v>0</v>
      </c>
      <c r="AL255" s="34">
        <f>IF(AND(AL230&gt;0,AL230&lt;SUM(N253:AL253)-SUM(N255:AK255)),AL230,IF(AND(AL230&gt;0,AL230&gt;=SUM(N253:AL253)-SUM(N255:AK255)),SUM(N253:AL253)-SUM(N255:AK255),0))</f>
        <v>0</v>
      </c>
      <c r="AM255" s="34">
        <f>IF(AND(AM230&gt;0,AM230&lt;SUM(N253:AM253)-SUM(N255:AL255)),AM230,IF(AND(AM230&gt;0,AM230&gt;=SUM(N253:AM253)-SUM(N255:AL255)),SUM(N253:AM253)-SUM(N255:AL255),0))</f>
        <v>0</v>
      </c>
      <c r="AN255" s="34">
        <f>IF(AND(AN230&gt;0,AN230&lt;SUM(N253:AN253)-SUM(N255:AM255)),AN230,IF(AND(AN230&gt;0,AN230&gt;=SUM(N253:AN253)-SUM(N255:AM255)),SUM(N253:AN253)-SUM(N255:AM255),0))</f>
        <v>0</v>
      </c>
      <c r="AO255" s="34">
        <f>IF(AND(AO230&gt;0,AO230&lt;SUM(N253:AO253)-SUM(N255:AN255)),AO230,IF(AND(AO230&gt;0,AO230&gt;=SUM(N253:AO253)-SUM(N255:AN255)),SUM(N253:AO253)-SUM(N255:AN255),0))</f>
        <v>0</v>
      </c>
      <c r="AP255" s="34">
        <f>IF(AND(AP230&gt;0,AP230&lt;SUM(N253:AP253)-SUM(N255:AO255)),AP230,IF(AND(AP230&gt;0,AP230&gt;=SUM(N253:AP253)-SUM(N255:AO255)),SUM(N253:AP253)-SUM(N255:AO255),0))</f>
        <v>0</v>
      </c>
      <c r="AQ255" s="34">
        <f>IF(AND(AQ230&gt;0,AQ230&lt;SUM(N253:AQ253)-SUM(N255:AP255)),AQ230,IF(AND(AQ230&gt;0,AQ230&gt;=SUM(N253:AQ253)-SUM(N255:AP255)),SUM(N253:AQ253)-SUM(N255:AP255),0))</f>
        <v>0</v>
      </c>
      <c r="AR255" s="34">
        <f>IF(AND(AR230&gt;0,AR230&lt;SUM(N253:AR253)-SUM(N255:AQ255)),AR230,IF(AND(AR230&gt;0,AR230&gt;=SUM(N253:AR253)-SUM(N255:AQ255)),SUM(N253:AR253)-SUM(N255:AQ255),0))</f>
        <v>0</v>
      </c>
      <c r="AS255" s="34">
        <f>IF(AND(AS230&gt;0,AS230&lt;SUM(N253:AS253)-SUM(N255:AR255)),AS230,IF(AND(AS230&gt;0,AS230&gt;=SUM(N253:AS253)-SUM(N255:AR255)),SUM(N253:AS253)-SUM(N255:AR255),0))</f>
        <v>0</v>
      </c>
      <c r="AT255" s="34">
        <f>IF(AND(AT230&gt;0,AT230&lt;SUM(N253:AT253)-SUM(N255:AS255)),AT230,IF(AND(AT230&gt;0,AT230&gt;=SUM(N253:AT253)-SUM(N255:AS255)),SUM(N253:AT253)-SUM(N255:AS255),0))</f>
        <v>0</v>
      </c>
      <c r="AU255" s="34">
        <f>IF(AND(AU230&gt;0,AU230&lt;SUM(N253:AU253)-SUM(N255:AT255)),AU230,IF(AND(AU230&gt;0,AU230&gt;=SUM(N253:AU253)-SUM(N255:AT255)),SUM(N253:AU253)-SUM(N255:AT255),0))</f>
        <v>5.0005023716505992</v>
      </c>
      <c r="AV255" s="34">
        <f>IF(AND(AV230&gt;0,AV230&lt;SUM(N253:AV253)-SUM(N255:AU255)),AV230,IF(AND(AV230&gt;0,AV230&gt;=SUM(N253:AV253)-SUM(N255:AU255)),SUM(N253:AV253)-SUM(N255:AU255),0))</f>
        <v>3.3835642632060314</v>
      </c>
      <c r="AW255" s="34">
        <f>IF(AND(AW230&gt;0,AW230&lt;SUM(N253:AW253)-SUM(N255:AV255)),AW230,IF(AND(AW230&gt;0,AW230&gt;=SUM(N253:AW253)-SUM(N255:AV255)),SUM(N253:AW253)-SUM(N255:AV255),0))</f>
        <v>2.5924661430125537</v>
      </c>
      <c r="AX255" s="34">
        <f>IF(AND(AX230&gt;0,AX230&lt;SUM(N253:AX253)-SUM(N255:AW255)),AX230,IF(AND(AX230&gt;0,AX230&gt;=SUM(N253:AX253)-SUM(N255:AW255)),SUM(N253:AX253)-SUM(N255:AW255),0))</f>
        <v>1.7556058410302475</v>
      </c>
      <c r="AY255" s="34">
        <f>IF(AND(AY230&gt;0,AY230&lt;SUM(N253:AY253)-SUM(N255:AX255)),AY230,IF(AND(AY230&gt;0,AY230&gt;=SUM(N253:AY253)-SUM(N255:AX255)),SUM(N253:AY253)-SUM(N255:AX255),0))</f>
        <v>1.29787042088947</v>
      </c>
      <c r="AZ255" s="34">
        <f>IF(AND(AZ230&gt;0,AZ230&lt;SUM(N253:AZ253)-SUM(N255:AY255)),AZ230,IF(AND(AZ230&gt;0,AZ230&gt;=SUM(N253:AZ253)-SUM(N255:AY255)),SUM(N253:AZ253)-SUM(N255:AY255),0))</f>
        <v>0</v>
      </c>
      <c r="BA255" s="34">
        <f>IF(AND(BA230&gt;0,BA230&lt;SUM(N253:BA253)-SUM(N255:AZ255)),BA230,IF(AND(BA230&gt;0,BA230&gt;=SUM(N253:BA253)-SUM(N255:AZ255)),SUM(N253:BA253)-SUM(N255:AZ255),0))</f>
        <v>0</v>
      </c>
      <c r="BB255" s="34">
        <f>IF(AND(BB230&gt;0,BB230&lt;SUM(N253:BB253)-SUM(N255:BA255)),BB230,IF(AND(BB230&gt;0,BB230&gt;=SUM(N253:BB253)-SUM(N255:BA255)),SUM(N253:BB253)-SUM(N255:BA255),0))</f>
        <v>0</v>
      </c>
      <c r="BC255" s="34">
        <f>IF(AND(BC230&gt;0,BC230&lt;SUM(N253:BC253)-SUM(N255:BB255)),BC230,IF(AND(BC230&gt;0,BC230&gt;=SUM(N253:BC253)-SUM(N255:BB255)),SUM(N253:BC253)-SUM(N255:BB255),0))</f>
        <v>0</v>
      </c>
      <c r="BD255" s="34">
        <f>IF(AND(BD230&gt;0,BD230&lt;SUM(N253:BD253)-SUM(N255:BC255)),BD230,IF(AND(BD230&gt;0,BD230&gt;=SUM(N253:BD253)-SUM(N255:BC255)),SUM(N253:BD253)-SUM(N255:BC255),0))</f>
        <v>0</v>
      </c>
      <c r="BE255" s="34">
        <f>IF(AND(BE230&gt;0,BE230&lt;SUM(N253:BE253)-SUM(N255:BD255)),BE230,IF(AND(BE230&gt;0,BE230&gt;=SUM(N253:BE253)-SUM(N255:BD255)),SUM(N253:BE253)-SUM(N255:BD255),0))</f>
        <v>0</v>
      </c>
      <c r="BF255" s="34">
        <f>IF(AND(BF230&gt;0,BF230&lt;SUM(N253:BF253)-SUM(N255:BE255)),BF230,IF(AND(BF230&gt;0,BF230&gt;=SUM(N253:BF253)-SUM(N255:BE255)),SUM(N253:BF253)-SUM(N255:BE255),0))</f>
        <v>0</v>
      </c>
      <c r="BG255" s="34">
        <f>IF(AND(BG230&gt;0,BG230&lt;SUM(N253:BG253)-SUM(N255:BF255)),BG230,IF(AND(BG230&gt;0,BG230&gt;=SUM(N253:BG253)-SUM(N255:BF255)),SUM(N253:BG253)-SUM(N255:BF255),0))</f>
        <v>0</v>
      </c>
      <c r="BH255" s="34">
        <f>IF(AND(BH230&gt;0,BH230&lt;SUM(N253:BH253)-SUM(N255:BG255)),BH230,IF(AND(BH230&gt;0,BH230&gt;=SUM(N253:BH253)-SUM(N255:BG255)),SUM(N253:BH253)-SUM(N255:BG255),0))</f>
        <v>0</v>
      </c>
      <c r="BI255" s="34">
        <f>IF(AND(BI230&gt;0,BI230&lt;SUM(N253:BI253)-SUM(N255:BH255)),BI230,IF(AND(BI230&gt;0,BI230&gt;=SUM(N253:BI253)-SUM(N255:BH255)),SUM(N253:BI253)-SUM(N255:BH255),0))</f>
        <v>0</v>
      </c>
      <c r="BJ255" s="34">
        <f>IF(AND(BJ230&gt;0,BJ230&lt;SUM(N253:BJ253)-SUM(N255:BI255)),BJ230,IF(AND(BJ230&gt;0,BJ230&gt;=SUM(N253:BJ253)-SUM(N255:BI255)),SUM(N253:BJ253)-SUM(N255:BI255),0))</f>
        <v>0</v>
      </c>
      <c r="BK255" s="34">
        <f>IF(AND(BK230&gt;0,BK230&lt;SUM(N253:BK253)-SUM(N255:BJ255)),BK230,IF(AND(BK230&gt;0,BK230&gt;=SUM(N253:BK253)-SUM(N255:BJ255)),SUM(N253:BK253)-SUM(N255:BJ255),0))</f>
        <v>0</v>
      </c>
      <c r="BL255" s="34">
        <f>IF(AND(BL230&gt;0,BL230&lt;SUM(N253:BL253)-SUM(N255:BK255)),BL230,IF(AND(BL230&gt;0,BL230&gt;=SUM(N253:BL253)-SUM(N255:BK255)),SUM(N253:BL253)-SUM(N255:BK255),0))</f>
        <v>0</v>
      </c>
      <c r="BM255" s="34">
        <f>IF(AND(BM230&gt;0,BM230&lt;SUM(N253:BM253)-SUM(N255:BL255)),BM230,IF(AND(BM230&gt;0,BM230&gt;=SUM(N253:BM253)-SUM(N255:BL255)),SUM(N253:BM253)-SUM(N255:BL255),0))</f>
        <v>0</v>
      </c>
      <c r="BN255" s="34">
        <f>IF(AND(BN230&gt;0,BN230&lt;SUM(N253:BN253)-SUM(N255:BM255)),BN230,IF(AND(BN230&gt;0,BN230&gt;=SUM(N253:BN253)-SUM(N255:BM255)),SUM(N253:BN253)-SUM(N255:BM255),0))</f>
        <v>0</v>
      </c>
      <c r="BO255" s="34">
        <f>IF(AND(BO230&gt;0,BO230&lt;SUM(N253:BO253)-SUM(N255:BN255)),BO230,IF(AND(BO230&gt;0,BO230&gt;=SUM(N253:BO253)-SUM(N255:BN255)),SUM(N253:BO253)-SUM(N255:BN255),0))</f>
        <v>0</v>
      </c>
      <c r="BP255" s="34">
        <f>IF(AND(BP230&gt;0,BP230&lt;SUM(N253:BP253)-SUM(N255:BO255)),BP230,IF(AND(BP230&gt;0,BP230&gt;=SUM(N253:BP253)-SUM(N255:BO255)),SUM(N253:BP253)-SUM(N255:BO255),0))</f>
        <v>0</v>
      </c>
      <c r="BQ255" s="34">
        <f>IF(AND(BQ230&gt;0,BQ230&lt;SUM(N253:BQ253)-SUM(N255:BP255)),BQ230,IF(AND(BQ230&gt;0,BQ230&gt;=SUM(N253:BQ253)-SUM(N255:BP255)),SUM(N253:BQ253)-SUM(N255:BP255),0))</f>
        <v>0</v>
      </c>
      <c r="BR255" s="34">
        <f>IF(AND(BR230&gt;0,BR230&lt;SUM(N253:BR253)-SUM(N255:BQ255)),BR230,IF(AND(BR230&gt;0,BR230&gt;=SUM(N253:BR253)-SUM(N255:BQ255)),SUM(N253:BR253)-SUM(N255:BQ255),0))</f>
        <v>0</v>
      </c>
      <c r="BS255" s="34">
        <f>IF(AND(BS230&gt;0,BS230&lt;SUM(N253:BS253)-SUM(N255:BR255)),BS230,IF(AND(BS230&gt;0,BS230&gt;=SUM(N253:BS253)-SUM(N255:BR255)),SUM(N253:BS253)-SUM(N255:BR255),0))</f>
        <v>0</v>
      </c>
      <c r="BT255" s="34">
        <f>IF(AND(BT230&gt;0,BT230&lt;SUM(N253:BT253)-SUM(N255:BS255)),BT230,IF(AND(BT230&gt;0,BT230&gt;=SUM(N253:BT253)-SUM(N255:BS255)),SUM(N253:BT253)-SUM(N255:BS255),0))</f>
        <v>0</v>
      </c>
      <c r="BU255" s="34">
        <f>IF(AND(BU230&gt;0,BU230&lt;SUM(N253:BU253)-SUM(N255:BT255)),BU230,IF(AND(BU230&gt;0,BU230&gt;=SUM(N253:BU253)-SUM(N255:BT255)),SUM(N253:BU253)-SUM(N255:BT255),0))</f>
        <v>0</v>
      </c>
      <c r="BV255" s="34">
        <f>IF(AND(BV230&gt;0,BV230&lt;SUM(N253:BV253)-SUM(N255:BU255)),BV230,IF(AND(BV230&gt;0,BV230&gt;=SUM(N253:BV253)-SUM(N255:BU255)),SUM(N253:BV253)-SUM(N255:BU255),0))</f>
        <v>0</v>
      </c>
      <c r="BW255" s="34">
        <f>IF(AND(BW230&gt;0,BW230&lt;SUM(N253:BW253)-SUM(N255:BV255)),BW230,IF(AND(BW230&gt;0,BW230&gt;=SUM(N253:BW253)-SUM(N255:BV255)),SUM(N253:BW253)-SUM(N255:BV255),0))</f>
        <v>0</v>
      </c>
      <c r="BX255" s="34">
        <f>IF(AND(BX230&gt;0,BX230&lt;SUM(N253:BX253)-SUM(N255:BW255)),BX230,IF(AND(BX230&gt;0,BX230&gt;=SUM(N253:BX253)-SUM(N255:BW255)),SUM(N253:BX253)-SUM(N255:BW255),0))</f>
        <v>0</v>
      </c>
      <c r="BY255" s="34">
        <f>IF(AND(BY230&gt;0,BY230&lt;SUM(N253:BY253)-SUM(N255:BX255)),BY230,IF(AND(BY230&gt;0,BY230&gt;=SUM(N253:BY253)-SUM(N255:BX255)),SUM(N253:BY253)-SUM(N255:BX255),0))</f>
        <v>0</v>
      </c>
      <c r="BZ255" s="34">
        <f>IF(AND(BZ230&gt;0,BZ230&lt;SUM(N253:BZ253)-SUM(N255:BY255)),BZ230,IF(AND(BZ230&gt;0,BZ230&gt;=SUM(N253:BZ253)-SUM(N255:BY255)),SUM(N253:BZ253)-SUM(N255:BY255),0))</f>
        <v>0</v>
      </c>
      <c r="CA255" s="34">
        <f>IF(AND(CA230&gt;0,CA230&lt;SUM(N253:CA253)-SUM(N255:BZ255)),CA230,IF(AND(CA230&gt;0,CA230&gt;=SUM(N253:CA253)-SUM(N255:BZ255)),SUM(N253:CA253)-SUM(N255:BZ255),0))</f>
        <v>0</v>
      </c>
      <c r="CB255" s="34">
        <f>IF(AND(CB230&gt;0,CB230&lt;SUM(N253:CB253)-SUM(N255:CA255)),CB230,IF(AND(CB230&gt;0,CB230&gt;=SUM(N253:CB253)-SUM(N255:CA255)),SUM(N253:CB253)-SUM(N255:CA255),0))</f>
        <v>0</v>
      </c>
      <c r="CC255" s="34">
        <f>IF(AND(CC230&gt;0,CC230&lt;SUM(N253:CC253)-SUM(N255:CB255)),CC230,IF(AND(CC230&gt;0,CC230&gt;=SUM(N253:CC253)-SUM(N255:CB255)),SUM(N253:CC253)-SUM(N255:CB255),0))</f>
        <v>0</v>
      </c>
      <c r="CD255" s="34">
        <f>IF(AND(CD230&gt;0,CD230&lt;SUM(N253:CD253)-SUM(N255:CC255)),CD230,IF(AND(CD230&gt;0,CD230&gt;=SUM(N253:CD253)-SUM(N255:CC255)),SUM(N253:CD253)-SUM(N255:CC255),0))</f>
        <v>0</v>
      </c>
      <c r="CE255" s="34">
        <f>IF(AND(CE230&gt;0,CE230&lt;SUM(N253:CE253)-SUM(N255:CD255)),CE230,IF(AND(CE230&gt;0,CE230&gt;=SUM(N253:CE253)-SUM(N255:CD255)),SUM(N253:CE253)-SUM(N255:CD255),0))</f>
        <v>0</v>
      </c>
      <c r="CF255" s="34">
        <f>IF(AND(CF230&gt;0,CF230&lt;SUM(N253:CF253)-SUM(N255:CE255)),CF230,IF(AND(CF230&gt;0,CF230&gt;=SUM(N253:CF253)-SUM(N255:CE255)),SUM(N253:CF253)-SUM(N255:CE255),0))</f>
        <v>13.061978626336256</v>
      </c>
      <c r="CG255" s="34">
        <f>IF(AND(CG230&gt;0,CG230&lt;SUM(N253:CG253)-SUM(N255:CF255)),CG230,IF(AND(CG230&gt;0,CG230&gt;=SUM(N253:CG253)-SUM(N255:CF255)),SUM(N253:CG253)-SUM(N255:CF255),0))</f>
        <v>20.928106604670909</v>
      </c>
      <c r="CH255" s="34">
        <f>IF(AND(CH230&gt;0,CH230&lt;SUM(N253:CH253)-SUM(N255:CG255)),CH230,IF(AND(CH230&gt;0,CH230&gt;=SUM(N253:CH253)-SUM(N255:CG255)),SUM(N253:CH253)-SUM(N255:CG255),0))</f>
        <v>21.781873965598493</v>
      </c>
      <c r="CI255" s="34">
        <f>IF(AND(CI230&gt;0,CI230&lt;SUM(N253:CI253)-SUM(N255:CH255)),CI230,IF(AND(CI230&gt;0,CI230&gt;=SUM(N253:CI253)-SUM(N255:CH255)),SUM(N253:CI253)-SUM(N255:CH255),0))</f>
        <v>23.554375192545692</v>
      </c>
      <c r="CJ255" s="34">
        <f>IF(AND(CJ230&gt;0,CJ230&lt;SUM(N253:CJ253)-SUM(N255:CI255)),CJ230,IF(AND(CJ230&gt;0,CJ230&gt;=SUM(N253:CJ253)-SUM(N255:CI255)),SUM(N253:CJ253)-SUM(N255:CI255),0))</f>
        <v>16.077303394821115</v>
      </c>
      <c r="CK255" s="34">
        <f>IF(AND(CK230&gt;0,CK230&lt;SUM(N253:CK253)-SUM(N255:CJ255)),CK230,IF(AND(CK230&gt;0,CK230&gt;=SUM(N253:CK253)-SUM(N255:CJ255)),SUM(N253:CK253)-SUM(N255:CJ255),0))</f>
        <v>3.0637734016466425</v>
      </c>
      <c r="CL255" s="34">
        <f>IF(AND(CL230&gt;0,CL230&lt;SUM(N253:CL253)-SUM(N255:CK255)),CL230,IF(AND(CL230&gt;0,CL230&gt;=SUM(N253:CL253)-SUM(N255:CK255)),SUM(N253:CL253)-SUM(N255:CK255),0))</f>
        <v>3.0523715691180939</v>
      </c>
      <c r="CM255" s="34">
        <f>IF(AND(CM230&gt;0,CM230&lt;SUM(N253:CM253)-SUM(N255:CL255)),CM230,IF(AND(CM230&gt;0,CM230&gt;=SUM(N253:CM253)-SUM(N255:CL255)),SUM(N253:CM253)-SUM(N255:CL255),0))</f>
        <v>3.0441837254128075</v>
      </c>
      <c r="CN255" s="34">
        <f>IF(AND(CN230&gt;0,CN230&lt;SUM(N253:CN253)-SUM(N255:CM255)),CN230,IF(AND(CN230&gt;0,CN230&gt;=SUM(N253:CN253)-SUM(N255:CM255)),SUM(N253:CN253)-SUM(N255:CM255),0))</f>
        <v>3.0373888271606688</v>
      </c>
      <c r="CO255" s="34">
        <f>IF(AND(CO230&gt;0,CO230&lt;SUM(N253:CO253)-SUM(N255:CN255)),CO230,IF(AND(CO230&gt;0,CO230&gt;=SUM(N253:CO253)-SUM(N255:CN255)),SUM(N253:CO253)-SUM(N255:CN255),0))</f>
        <v>0.62496505955280313</v>
      </c>
      <c r="CP255" s="34">
        <f>IF(AND(CP230&gt;0,CP230&lt;SUM(N253:CP253)-SUM(N255:CO255)),CP230,IF(AND(CP230&gt;0,CP230&gt;=SUM(N253:CP253)-SUM(N255:CO255)),SUM(N253:CP253)-SUM(N255:CO255),0))</f>
        <v>0</v>
      </c>
      <c r="CQ255" s="34">
        <f>IF(AND(CQ230&gt;0,CQ230&lt;SUM(N253:CQ253)-SUM(N255:CP255)),CQ230,IF(AND(CQ230&gt;0,CQ230&gt;=SUM(N253:CQ253)-SUM(N255:CP255)),SUM(N253:CQ253)-SUM(N255:CP255),0))</f>
        <v>0</v>
      </c>
      <c r="CR255" s="34">
        <f>IF(AND(CR230&gt;0,CR230&lt;SUM(N253:CR253)-SUM(N255:CQ255)),CR230,IF(AND(CR230&gt;0,CR230&gt;=SUM(N253:CR253)-SUM(N255:CQ255)),SUM(N253:CR253)-SUM(N255:CQ255),0))</f>
        <v>0</v>
      </c>
      <c r="CS255" s="34">
        <f>IF(AND(CS230&gt;0,CS230&lt;SUM(N253:CS253)-SUM(N255:CR255)),CS230,IF(AND(CS230&gt;0,CS230&gt;=SUM(N253:CS253)-SUM(N255:CR255)),SUM(N253:CS253)-SUM(N255:CR255),0))</f>
        <v>0</v>
      </c>
      <c r="CT255" s="34">
        <f>IF(AND(CT230&gt;0,CT230&lt;SUM(N253:CT253)-SUM(N255:CS255)),CT230,IF(AND(CT230&gt;0,CT230&gt;=SUM(N253:CT253)-SUM(N255:CS255)),SUM(N253:CT253)-SUM(N255:CS255),0))</f>
        <v>0</v>
      </c>
      <c r="CU255" s="34">
        <f>IF(AND(CU230&gt;0,CU230&lt;SUM(N253:CU253)-SUM(N255:CT255)),CU230,IF(AND(CU230&gt;0,CU230&gt;=SUM(N253:CU253)-SUM(N255:CT255)),SUM(N253:CU253)-SUM(N255:CT255),0))</f>
        <v>0</v>
      </c>
      <c r="CV255" s="34">
        <f>IF(AND(CV230&gt;0,CV230&lt;SUM(N253:CV253)-SUM(N255:CU255)),CV230,IF(AND(CV230&gt;0,CV230&gt;=SUM(N253:CV253)-SUM(N255:CU255)),SUM(N253:CV253)-SUM(N255:CU255),0))</f>
        <v>0</v>
      </c>
      <c r="CW255" s="34">
        <f>IF(AND(CW230&gt;0,CW230&lt;SUM(N253:CW253)-SUM(N255:CV255)),CW230,IF(AND(CW230&gt;0,CW230&gt;=SUM(N253:CW253)-SUM(N255:CV255)),SUM(N253:CW253)-SUM(N255:CV255),0))</f>
        <v>0</v>
      </c>
      <c r="CX255" s="34">
        <f>IF(AND(CX230&gt;0,CX230&lt;SUM(N253:CX253)-SUM(N255:CW255)),CX230,IF(AND(CX230&gt;0,CX230&gt;=SUM(N253:CX253)-SUM(N255:CW255)),SUM(N253:CX253)-SUM(N255:CW255),0))</f>
        <v>0</v>
      </c>
      <c r="CY255" s="34">
        <f>IF(AND(CY230&gt;0,CY230&lt;SUM(N253:CY253)-SUM(N255:CX255)),CY230,IF(AND(CY230&gt;0,CY230&gt;=SUM(N253:CY253)-SUM(N255:CX255)),SUM(N253:CY253)-SUM(N255:CX255),0))</f>
        <v>0</v>
      </c>
      <c r="CZ255" s="34">
        <f>IF(AND(CZ230&gt;0,CZ230&lt;SUM(N253:CZ253)-SUM(N255:CY255)),CZ230,IF(AND(CZ230&gt;0,CZ230&gt;=SUM(N253:CZ253)-SUM(N255:CY255)),SUM(N253:CZ253)-SUM(N255:CY255),0))</f>
        <v>0</v>
      </c>
      <c r="DA255" s="34">
        <f>IF(AND(DA230&gt;0,DA230&lt;SUM(N253:DA253)-SUM(N255:CZ255)),DA230,IF(AND(DA230&gt;0,DA230&gt;=SUM(N253:DA253)-SUM(N255:CZ255)),SUM(N253:DA253)-SUM(N255:CZ255),0))</f>
        <v>0</v>
      </c>
      <c r="DB255" s="34">
        <f>IF(AND(DB230&gt;0,DB230&lt;SUM(N253:DB253)-SUM(N255:DA255)),DB230,IF(AND(DB230&gt;0,DB230&gt;=SUM(N253:DB253)-SUM(N255:DA255)),SUM(N253:DB253)-SUM(N255:DA255),0))</f>
        <v>42.912218250512495</v>
      </c>
      <c r="DC255" s="34">
        <f>IF(AND(DC230&gt;0,DC230&lt;SUM(N253:DC253)-SUM(N255:DB255)),DC230,IF(AND(DC230&gt;0,DC230&gt;=SUM(N253:DC253)-SUM(N255:DB255)),SUM(N253:DC253)-SUM(N255:DB255),0))</f>
        <v>3.1972062608926137</v>
      </c>
      <c r="DD255" s="34">
        <f>IF(AND(DD230&gt;0,DD230&lt;SUM(N253:DD253)-SUM(N255:DC255)),DD230,IF(AND(DD230&gt;0,DD230&gt;=SUM(N253:DD253)-SUM(N255:DC255)),SUM(N253:DD253)-SUM(N255:DC255),0))</f>
        <v>3.1541503351131439</v>
      </c>
      <c r="DE255" s="34">
        <f>IF(AND(DE230&gt;0,DE230&lt;SUM(N253:DE253)-SUM(N255:DD255)),DE230,IF(AND(DE230&gt;0,DE230&gt;=SUM(N253:DE253)-SUM(N255:DD255)),SUM(N253:DE253)-SUM(N255:DD255),0))</f>
        <v>3.1120263365322671</v>
      </c>
      <c r="DF255" s="34">
        <f>IF(AND(DF230&gt;0,DF230&lt;SUM(N253:DF253)-SUM(N255:DE255)),DF230,IF(AND(DF230&gt;0,DF230&gt;=SUM(N253:DF253)-SUM(N255:DE255)),SUM(N253:DF253)-SUM(N255:DE255),0))</f>
        <v>3.0696806299734476</v>
      </c>
      <c r="DG255" s="34">
        <f>IF(AND(DG230&gt;0,DG230&lt;SUM(N253:DG253)-SUM(N255:DF255)),DG230,IF(AND(DG230&gt;0,DG230&gt;=SUM(N253:DG253)-SUM(N255:DF255)),SUM(N253:DG253)-SUM(N255:DF255),0))</f>
        <v>3.0096119445167631</v>
      </c>
      <c r="DH255" s="34">
        <f>IF(AND(DH230&gt;0,DH230&lt;SUM(N253:DH253)-SUM(N255:DG255)),DH230,IF(AND(DH230&gt;0,DH230&gt;=SUM(N253:DH253)-SUM(N255:DG255)),SUM(N253:DH253)-SUM(N255:DG255),0))</f>
        <v>2.9472242285157506</v>
      </c>
      <c r="DI255" s="34">
        <f>IF(AND(DI230&gt;0,DI230&lt;SUM(N253:DI253)-SUM(N255:DH255)),DI230,IF(AND(DI230&gt;0,DI230&gt;=SUM(N253:DI253)-SUM(N255:DH255)),SUM(N253:DI253)-SUM(N255:DH255),0))</f>
        <v>2.8829550009520801</v>
      </c>
      <c r="DJ255" s="34">
        <f>IF(AND(DJ230&gt;0,DJ230&lt;SUM(N253:DJ253)-SUM(N255:DI255)),DJ230,IF(AND(DJ230&gt;0,DJ230&gt;=SUM(N253:DJ253)-SUM(N255:DI255)),SUM(N253:DJ253)-SUM(N255:DI255),0))</f>
        <v>2.8164229291942888</v>
      </c>
      <c r="DK255" s="34">
        <f>IF(AND(DK230&gt;0,DK230&lt;SUM(N253:DK253)-SUM(N255:DJ255)),DK230,IF(AND(DK230&gt;0,DK230&gt;=SUM(N253:DK253)-SUM(N255:DJ255)),SUM(N253:DK253)-SUM(N255:DJ255),0))</f>
        <v>2.7480139011126994</v>
      </c>
      <c r="DL255" s="34">
        <f>IF(AND(DL230&gt;0,DL230&lt;SUM(N253:DL253)-SUM(N255:DK255)),DL230,IF(AND(DL230&gt;0,DL230&gt;=SUM(N253:DL253)-SUM(N255:DK255)),SUM(N253:DL253)-SUM(N255:DK255),0))</f>
        <v>2.6783835635511366</v>
      </c>
      <c r="DM255" s="34">
        <f>IF(AND(DM230&gt;0,DM230&lt;SUM(N253:DM253)-SUM(N255:DL255)),DM230,IF(AND(DM230&gt;0,DM230&gt;=SUM(N253:DM253)-SUM(N255:DL255)),SUM(N253:DM253)-SUM(N255:DL255),0))</f>
        <v>2.6073452996755293</v>
      </c>
      <c r="DN255" s="34">
        <f>IF(AND(DN230&gt;0,DN230&lt;SUM(N253:DN253)-SUM(N255:DM255)),DN230,IF(AND(DN230&gt;0,DN230&gt;=SUM(N253:DN253)-SUM(N255:DM255)),SUM(N253:DN253)-SUM(N255:DM255),0))</f>
        <v>2.5349203844275507</v>
      </c>
      <c r="DO255" s="34">
        <f>IF(AND(DO230&gt;0,DO230&lt;SUM(N253:DO253)-SUM(N255:DN255)),DO230,IF(AND(DO230&gt;0,DO230&gt;=SUM(N253:DO253)-SUM(N255:DN255)),SUM(N253:DO253)-SUM(N255:DN255),0))</f>
        <v>2.4617995373046142</v>
      </c>
      <c r="DP255" s="34">
        <f>IF(AND(DP230&gt;0,DP230&lt;SUM(N253:DP253)-SUM(N255:DO255)),DP230,IF(AND(DP230&gt;0,DP230&gt;=SUM(N253:DP253)-SUM(N255:DO255)),SUM(N253:DP253)-SUM(N255:DO255),0))</f>
        <v>2.3883751208247759</v>
      </c>
      <c r="DQ255" s="34">
        <f>IF(AND(DQ230&gt;0,DQ230&lt;SUM(N253:DQ253)-SUM(N255:DP255)),DQ230,IF(AND(DQ230&gt;0,DQ230&gt;=SUM(N253:DQ253)-SUM(N255:DP255)),SUM(N253:DQ253)-SUM(N255:DP255),0))</f>
        <v>2.3148706599532431</v>
      </c>
      <c r="DR255" s="34">
        <f>IF(AND(DR230&gt;0,DR230&lt;SUM(N253:DR253)-SUM(N255:DQ255)),DR230,IF(AND(DR230&gt;0,DR230&gt;=SUM(N253:DR253)-SUM(N255:DQ255)),SUM(N253:DR253)-SUM(N255:DQ255),0))</f>
        <v>2.2421779366819692</v>
      </c>
      <c r="DS255" s="34">
        <f>IF(AND(DS230&gt;0,DS230&lt;SUM(N253:DS253)-SUM(N255:DR255)),DS230,IF(AND(DS230&gt;0,DS230&gt;=SUM(N253:DS253)-SUM(N255:DR255)),SUM(N253:DS253)-SUM(N255:DR255),0))</f>
        <v>2.1710273371382982</v>
      </c>
      <c r="DT255" s="34">
        <f>IF(AND(DT230&gt;0,DT230&lt;SUM(N253:DT253)-SUM(N255:DS255)),DT230,IF(AND(DT230&gt;0,DT230&gt;=SUM(N253:DT253)-SUM(N255:DS255)),SUM(N253:DT253)-SUM(N255:DS255),0))</f>
        <v>2.1013319259667753</v>
      </c>
      <c r="DU255" s="34">
        <f>IF(AND(DU230&gt;0,DU230&lt;SUM(N253:DU253)-SUM(N255:DT255)),DU230,IF(AND(DU230&gt;0,DU230&gt;=SUM(N253:DU253)-SUM(N255:DT255)),SUM(N253:DU253)-SUM(N255:DT255),0))</f>
        <v>2.0327011113722904</v>
      </c>
      <c r="DV255" s="34">
        <f>IF(AND(DV230&gt;0,DV230&lt;SUM(N253:DV253)-SUM(N255:DU255)),DV230,IF(AND(DV230&gt;0,DV230&gt;=SUM(N253:DV253)-SUM(N255:DU255)),SUM(N253:DV253)-SUM(N255:DU255),0))</f>
        <v>1.9644823425698519</v>
      </c>
      <c r="DW255" s="34">
        <f>IF(AND(DW230&gt;0,DW230&lt;SUM(N253:DW253)-SUM(N255:DV255)),DW230,IF(AND(DW230&gt;0,DW230&gt;=SUM(N253:DW253)-SUM(N255:DV255)),SUM(N253:DW253)-SUM(N255:DV255),0))</f>
        <v>1.8957664658553881</v>
      </c>
      <c r="DX255" s="34">
        <f>IF(AND(DX230&gt;0,DX230&lt;SUM(N253:DX253)-SUM(N255:DW255)),DX230,IF(AND(DX230&gt;0,DX230&gt;=SUM(N253:DX253)-SUM(N255:DW255)),SUM(N253:DX253)-SUM(N255:DW255),0))</f>
        <v>1.8257788598066611</v>
      </c>
      <c r="DY255" s="34">
        <f>IF(AND(DY230&gt;0,DY230&lt;SUM(N253:DY253)-SUM(N255:DX255)),DY230,IF(AND(DY230&gt;0,DY230&gt;=SUM(N253:DY253)-SUM(N255:DX255)),SUM(N253:DY253)-SUM(N255:DX255),0))</f>
        <v>1.754365139903399</v>
      </c>
      <c r="DZ255" s="34">
        <f>IF(AND(DZ230&gt;0,DZ230&lt;SUM(N253:DZ253)-SUM(N255:DY255)),DZ230,IF(AND(DZ230&gt;0,DZ230&gt;=SUM(N253:DZ253)-SUM(N255:DY255)),SUM(N253:DZ253)-SUM(N255:DY255),0))</f>
        <v>1.6816812210180103</v>
      </c>
      <c r="EA255" s="34">
        <f>IF(AND(EA230&gt;0,EA230&lt;SUM(N253:EA253)-SUM(N255:DZ255)),EA230,IF(AND(EA230&gt;0,EA230&gt;=SUM(N253:EA253)-SUM(N255:DZ255)),SUM(N253:EA253)-SUM(N255:DZ255),0))</f>
        <v>1.6079398990182483</v>
      </c>
      <c r="EB255" s="34">
        <f>IF(AND(EB230&gt;0,EB230&lt;SUM(N253:EB253)-SUM(N255:EA255)),EB230,IF(AND(EB230&gt;0,EB230&gt;=SUM(N253:EB253)-SUM(N255:EA255)),SUM(N253:EB253)-SUM(N255:EA255),0))</f>
        <v>1.5334356027385923</v>
      </c>
      <c r="EC255" s="34">
        <f>IF(AND(EC230&gt;0,EC230&lt;SUM(N253:EC253)-SUM(N255:EB255)),EC230,IF(AND(EC230&gt;0,EC230&gt;=SUM(N253:EC253)-SUM(N255:EB255)),SUM(N253:EC253)-SUM(N255:EB255),0))</f>
        <v>1.4587228504096856</v>
      </c>
      <c r="ED255" s="34">
        <f>IF(AND(ED230&gt;0,ED230&lt;SUM(N253:ED253)-SUM(N255:EC255)),ED230,IF(AND(ED230&gt;0,ED230&gt;=SUM(N253:ED253)-SUM(N255:EC255)),SUM(N253:ED253)-SUM(N255:EC255),0))</f>
        <v>1.3841126944736857</v>
      </c>
      <c r="EE255" s="34">
        <f>IF(AND(EE230&gt;0,EE230&lt;SUM(N253:EE253)-SUM(N255:ED255)),EE230,IF(AND(EE230&gt;0,EE230&gt;=SUM(N253:EE253)-SUM(N255:ED255)),SUM(N253:EE253)-SUM(N255:ED255),0))</f>
        <v>1.3099498227633148</v>
      </c>
      <c r="EF255" s="34">
        <f>IF(AND(EF230&gt;0,EF230&lt;SUM(N253:EF253)-SUM(N255:EE255)),EF230,IF(AND(EF230&gt;0,EF230&gt;=SUM(N253:EF253)-SUM(N255:EE255)),SUM(N253:EF253)-SUM(N255:EE255),0))</f>
        <v>1.2365979686161666</v>
      </c>
      <c r="EG255" s="34">
        <f>IF(AND(EG230&gt;0,EG230&lt;SUM(N253:EG253)-SUM(N255:EF255)),EG230,IF(AND(EG230&gt;0,EG230&gt;=SUM(N253:EG253)-SUM(N255:EF255)),SUM(N253:EG253)-SUM(N255:EF255),0))</f>
        <v>1.2070973199720072</v>
      </c>
      <c r="EH255" s="34">
        <f>IF(AND(EH230&gt;0,EH230&lt;SUM(N253:EH253)-SUM(N255:EG255)),EH230,IF(AND(EH230&gt;0,EH230&gt;=SUM(N253:EH253)-SUM(N255:EG255)),SUM(N253:EH253)-SUM(N255:EG255),0))</f>
        <v>1.1786953068523474</v>
      </c>
      <c r="EI255" s="34">
        <f>IF(AND(EI230&gt;0,EI230&lt;SUM(N253:EI253)-SUM(N255:EH255)),EI230,IF(AND(EI230&gt;0,EI230&gt;=SUM(N253:EI253)-SUM(N255:EH255)),SUM(N253:EI253)-SUM(N255:EH255),0))</f>
        <v>1.1515448150734073</v>
      </c>
      <c r="EJ255" s="34">
        <f>IF(AND(EJ230&gt;0,EJ230&lt;SUM(N253:EJ253)-SUM(N255:EI255)),EJ230,IF(AND(EJ230&gt;0,EJ230&gt;=SUM(N253:EJ253)-SUM(N255:EI255)),SUM(N253:EJ253)-SUM(N255:EI255),0))</f>
        <v>1.1256608902533571</v>
      </c>
      <c r="EK255" s="34">
        <f>IF(AND(EK230&gt;0,EK230&lt;SUM(N253:EK253)-SUM(N255:EJ255)),EK230,IF(AND(EK230&gt;0,EK230&gt;=SUM(N253:EK253)-SUM(N255:EJ255)),SUM(N253:EK253)-SUM(N255:EJ255),0))</f>
        <v>1.1007761358712287</v>
      </c>
      <c r="EL255" s="34">
        <f>IF(AND(EL230&gt;0,EL230&lt;SUM(N253:EL253)-SUM(N255:EK255)),EL230,IF(AND(EL230&gt;0,EL230&gt;=SUM(N253:EL253)-SUM(N255:EK255)),SUM(N253:EL253)-SUM(N255:EK255),0))</f>
        <v>1.0117658037501371</v>
      </c>
      <c r="EM255" s="34">
        <f>IF(AND(EM230&gt;0,EM230&lt;SUM(N253:EM253)-SUM(N255:EL255)),EM230,IF(AND(EM230&gt;0,EM230&gt;=SUM(N253:EM253)-SUM(N255:EL255)),SUM(N253:EM253)-SUM(N255:EL255),0))</f>
        <v>0.92269746390996943</v>
      </c>
      <c r="EN255" s="34">
        <f>IF(AND(EN230&gt;0,EN230&lt;SUM(N253:EN253)-SUM(N255:EM255)),EN230,IF(AND(EN230&gt;0,EN230&gt;=SUM(N253:EN253)-SUM(N255:EM255)),SUM(N253:EN253)-SUM(N255:EM255),0))</f>
        <v>0.83353463958871998</v>
      </c>
      <c r="EO255" s="34">
        <f>IF(AND(EO230&gt;0,EO230&lt;SUM(N253:EO253)-SUM(N255:EN255)),EO230,IF(AND(EO230&gt;0,EO230&gt;=SUM(N253:EO253)-SUM(N255:EN255)),SUM(N253:EO253)-SUM(N255:EN255),0))</f>
        <v>0.7442355011278039</v>
      </c>
      <c r="EP255" s="34">
        <f>IF(AND(EP230&gt;0,EP230&lt;SUM(N253:EP253)-SUM(N255:EO255)),EP230,IF(AND(EP230&gt;0,EP230&gt;=SUM(N253:EP253)-SUM(N255:EO255)),SUM(N253:EP253)-SUM(N255:EO255),0))</f>
        <v>0</v>
      </c>
      <c r="EQ255" s="34">
        <f>IF(AND(EQ230&gt;0,EQ230&lt;SUM(N253:EQ253)-SUM(N255:EP255)),EQ230,IF(AND(EQ230&gt;0,EQ230&gt;=SUM(N253:EQ253)-SUM(N255:EP255)),SUM(N253:EQ253)-SUM(N255:EP255),0))</f>
        <v>0</v>
      </c>
      <c r="ER255" s="34">
        <f>IF(AND(ER230&gt;0,ER230&lt;SUM(N253:ER253)-SUM(N255:EQ255)),ER230,IF(AND(ER230&gt;0,ER230&gt;=SUM(N253:ER253)-SUM(N255:EQ255)),SUM(N253:ER253)-SUM(N255:EQ255),0))</f>
        <v>0</v>
      </c>
      <c r="ES255" s="34">
        <f>IF(AND(ES230&gt;0,ES230&lt;SUM(N253:ES253)-SUM(N255:ER255)),ES230,IF(AND(ES230&gt;0,ES230&gt;=SUM(N253:ES253)-SUM(N255:ER255)),SUM(N253:ES253)-SUM(N255:ER255),0))</f>
        <v>0</v>
      </c>
      <c r="ET255" s="34">
        <f>IF(AND(ET230&gt;0,ET230&lt;SUM(N253:ET253)-SUM(N255:ES255)),ET230,IF(AND(ET230&gt;0,ET230&gt;=SUM(N253:ET253)-SUM(N255:ES255)),SUM(N253:ET253)-SUM(N255:ES255),0))</f>
        <v>0</v>
      </c>
      <c r="EU255" s="34">
        <f>IF(AND(EU230&gt;0,EU230&lt;SUM(N253:EU253)-SUM(N255:ET255)),EU230,IF(AND(EU230&gt;0,EU230&gt;=SUM(N253:EU253)-SUM(N255:ET255)),SUM(N253:EU253)-SUM(N255:ET255),0))</f>
        <v>0</v>
      </c>
      <c r="EV255" s="34">
        <f>IF(AND(EV230&gt;0,EV230&lt;SUM(N253:EV253)-SUM(N255:EU255)),EV230,IF(AND(EV230&gt;0,EV230&gt;=SUM(N253:EV253)-SUM(N255:EU255)),SUM(N253:EV253)-SUM(N255:EU255),0))</f>
        <v>0</v>
      </c>
      <c r="EW255" s="34">
        <f>IF(AND(EW230&gt;0,EW230&lt;SUM(N253:EW253)-SUM(N255:EV255)),EW230,IF(AND(EW230&gt;0,EW230&gt;=SUM(N253:EW253)-SUM(N255:EV255)),SUM(N253:EW253)-SUM(N255:EV255),0))</f>
        <v>0</v>
      </c>
      <c r="EX255" s="34">
        <f>IF(AND(EX230&gt;0,EX230&lt;SUM(N253:EX253)-SUM(N255:EW255)),EX230,IF(AND(EX230&gt;0,EX230&gt;=SUM(N253:EX253)-SUM(N255:EW255)),SUM(N253:EX253)-SUM(N255:EW255),0))</f>
        <v>0</v>
      </c>
      <c r="EY255" s="34">
        <f>IF(AND(EY230&gt;0,EY230&lt;SUM(N253:EY253)-SUM(N255:EX255)),EY230,IF(AND(EY230&gt;0,EY230&gt;=SUM(N253:EY253)-SUM(N255:EX255)),SUM(N253:EY253)-SUM(N255:EX255),0))</f>
        <v>0</v>
      </c>
      <c r="EZ255" s="34">
        <f>IF(AND(EZ230&gt;0,EZ230&lt;SUM(N253:EZ253)-SUM(N255:EY255)),EZ230,IF(AND(EZ230&gt;0,EZ230&gt;=SUM(N253:EZ253)-SUM(N255:EY255)),SUM(N253:EZ253)-SUM(N255:EY255),0))</f>
        <v>0</v>
      </c>
      <c r="FA255" s="34">
        <f>IF(AND(FA230&gt;0,FA230&lt;SUM(N253:FA253)-SUM(N255:EZ255)),FA230,IF(AND(FA230&gt;0,FA230&gt;=SUM(N253:FA253)-SUM(N255:EZ255)),SUM(N253:FA253)-SUM(N255:EZ255),0))</f>
        <v>0</v>
      </c>
      <c r="FB255" s="34">
        <f>IF(AND(FB230&gt;0,FB230&lt;SUM(N253:FB253)-SUM(N255:FA255)),FB230,IF(AND(FB230&gt;0,FB230&gt;=SUM(N253:FB253)-SUM(N255:FA255)),SUM(N253:FB253)-SUM(N255:FA255),0))</f>
        <v>0</v>
      </c>
      <c r="FC255" s="34">
        <f>IF(AND(FC230&gt;0,FC230&lt;SUM(N253:FC253)-SUM(N255:FB255)),FC230,IF(AND(FC230&gt;0,FC230&gt;=SUM(N253:FC253)-SUM(N255:FB255)),SUM(N253:FC253)-SUM(N255:FB255),0))</f>
        <v>0</v>
      </c>
      <c r="FD255" s="34">
        <f>IF(AND(FD230&gt;0,FD230&lt;SUM(N253:FD253)-SUM(N255:FC255)),FD230,IF(AND(FD230&gt;0,FD230&gt;=SUM(N253:FD253)-SUM(N255:FC255)),SUM(N253:FD253)-SUM(N255:FC255),0))</f>
        <v>0</v>
      </c>
      <c r="FE255" s="34">
        <f>IF(AND(FE230&gt;0,FE230&lt;SUM(N253:FE253)-SUM(N255:FD255)),FE230,IF(AND(FE230&gt;0,FE230&gt;=SUM(N253:FE253)-SUM(N255:FD255)),SUM(N253:FE253)-SUM(N255:FD255),0))</f>
        <v>0</v>
      </c>
      <c r="FF255" s="34">
        <f>IF(AND(FF230&gt;0,FF230&lt;SUM(N253:FF253)-SUM(N255:FE255)),FF230,IF(AND(FF230&gt;0,FF230&gt;=SUM(N253:FF253)-SUM(N255:FE255)),SUM(N253:FF253)-SUM(N255:FE255),0))</f>
        <v>0</v>
      </c>
      <c r="FG255" s="34">
        <f>IF(AND(FG230&gt;0,FG230&lt;SUM(N253:FG253)-SUM(N255:FF255)),FG230,IF(AND(FG230&gt;0,FG230&gt;=SUM(N253:FG253)-SUM(N255:FF255)),SUM(N253:FG253)-SUM(N255:FF255),0))</f>
        <v>0</v>
      </c>
      <c r="FH255" s="34">
        <f>IF(AND(FH230&gt;0,FH230&lt;SUM(N253:FH253)-SUM(N255:FG255)),FH230,IF(AND(FH230&gt;0,FH230&gt;=SUM(N253:FH253)-SUM(N255:FG255)),SUM(N253:FH253)-SUM(N255:FG255),0))</f>
        <v>0</v>
      </c>
      <c r="FI255" s="34">
        <f>IF(AND(FI230&gt;0,FI230&lt;SUM(N253:FI253)-SUM(N255:FH255)),FI230,IF(AND(FI230&gt;0,FI230&gt;=SUM(N253:FI253)-SUM(N255:FH255)),SUM(N253:FI253)-SUM(N255:FH255),0))</f>
        <v>0</v>
      </c>
      <c r="FJ255" s="34">
        <f>IF(AND(FJ230&gt;0,FJ230&lt;SUM(N253:FJ253)-SUM(N255:FI255)),FJ230,IF(AND(FJ230&gt;0,FJ230&gt;=SUM(N253:FJ253)-SUM(N255:FI255)),SUM(N253:FJ253)-SUM(N255:FI255),0))</f>
        <v>0</v>
      </c>
      <c r="FK255" s="34">
        <f>IF(AND(FK230&gt;0,FK230&lt;SUM(N253:FK253)-SUM(N255:FJ255)),FK230,IF(AND(FK230&gt;0,FK230&gt;=SUM(N253:FK253)-SUM(N255:FJ255)),SUM(N253:FK253)-SUM(N255:FJ255),0))</f>
        <v>20.145674955551613</v>
      </c>
      <c r="FL255" s="34">
        <f>IF(AND(FL230&gt;0,FL230&lt;SUM(N253:FL253)-SUM(N255:FK255)),FL230,IF(AND(FL230&gt;0,FL230&gt;=SUM(N253:FL253)-SUM(N255:FK255)),SUM(N253:FL253)-SUM(N255:FK255),0))</f>
        <v>1.0878777902278216</v>
      </c>
      <c r="FM255" s="34">
        <f>IF(AND(FM230&gt;0,FM230&lt;SUM(N253:FM253)-SUM(N255:FL255)),FM230,IF(AND(FM230&gt;0,FM230&gt;=SUM(N253:FM253)-SUM(N255:FL255)),SUM(N253:FM253)-SUM(N255:FL255),0))</f>
        <v>1.0140328946789054</v>
      </c>
      <c r="FN255" s="34">
        <f>IF(AND(FN230&gt;0,FN230&lt;SUM(N253:FN253)-SUM(N255:FM255)),FN230,IF(AND(FN230&gt;0,FN230&gt;=SUM(N253:FN253)-SUM(N255:FM255)),SUM(N253:FN253)-SUM(N255:FM255),0))</f>
        <v>0.93805576400552582</v>
      </c>
      <c r="FO255" s="34">
        <f>IF(AND(FO230&gt;0,FO230&lt;SUM(N253:FO253)-SUM(N255:FN255)),FO230,IF(AND(FO230&gt;0,FO230&gt;=SUM(N253:FO253)-SUM(N255:FN255)),SUM(N253:FO253)-SUM(N255:FN255),0))</f>
        <v>0.86037872681549743</v>
      </c>
      <c r="FP255" s="34">
        <f>IF(AND(FP230&gt;0,FP230&lt;SUM(N253:FP253)-SUM(N255:FO255)),FP230,IF(AND(FP230&gt;0,FP230&gt;=SUM(N253:FP253)-SUM(N255:FO255)),SUM(N253:FP253)-SUM(N255:FO255),0))</f>
        <v>0.78118258818489039</v>
      </c>
      <c r="FQ255" s="34">
        <f>IF(AND(FQ230&gt;0,FQ230&lt;SUM(N253:FQ253)-SUM(N255:FP255)),FQ230,IF(AND(FQ230&gt;0,FQ230&gt;=SUM(N253:FQ253)-SUM(N255:FP255)),SUM(N253:FQ253)-SUM(N255:FP255),0))</f>
        <v>0.7003225436318985</v>
      </c>
      <c r="FR255" s="34">
        <f>IF(AND(FR230&gt;0,FR230&lt;SUM(N253:FR253)-SUM(N255:FQ255)),FR230,IF(AND(FR230&gt;0,FR230&gt;=SUM(N253:FR253)-SUM(N255:FQ255)),SUM(N253:FR253)-SUM(N255:FQ255),0))</f>
        <v>0.61771438037044391</v>
      </c>
      <c r="FS255" s="34">
        <f>IF(AND(FS230&gt;0,FS230&lt;SUM(N253:FS253)-SUM(N255:FR255)),FS230,IF(AND(FS230&gt;0,FS230&gt;=SUM(N253:FS253)-SUM(N255:FR255)),SUM(N253:FS253)-SUM(N255:FR255),0))</f>
        <v>0.53314376721101553</v>
      </c>
      <c r="FT255" s="34">
        <f>IF(AND(FT230&gt;0,FT230&lt;SUM(N253:FT253)-SUM(N255:FS255)),FT230,IF(AND(FT230&gt;0,FT230&gt;=SUM(N253:FT253)-SUM(N255:FS255)),SUM(N253:FT253)-SUM(N255:FS255),0))</f>
        <v>0.44620151436157585</v>
      </c>
      <c r="FU255" s="34">
        <f>IF(AND(FU230&gt;0,FU230&lt;SUM(N253:FU253)-SUM(N255:FT255)),FU230,IF(AND(FU230&gt;0,FU230&gt;=SUM(N253:FU253)-SUM(N255:FT255)),SUM(N253:FU253)-SUM(N255:FT255),0))</f>
        <v>0.42117248621332237</v>
      </c>
      <c r="FV255" s="34">
        <f>IF(AND(FV230&gt;0,FV230&lt;SUM(N253:FV253)-SUM(N255:FU255)),FV230,IF(AND(FV230&gt;0,FV230&gt;=SUM(N253:FV253)-SUM(N255:FU255)),SUM(N253:FV253)-SUM(N255:FU255),0))</f>
        <v>0.39407307680863823</v>
      </c>
      <c r="FW255" s="34">
        <f>IF(AND(FW230&gt;0,FW230&lt;SUM(N253:FW253)-SUM(N255:FV255)),FW230,IF(AND(FW230&gt;0,FW230&gt;=SUM(N253:FW253)-SUM(N255:FV255)),SUM(N253:FW253)-SUM(N255:FV255),0))</f>
        <v>0.36481135874311121</v>
      </c>
      <c r="FX255" s="34">
        <f>IF(AND(FX230&gt;0,FX230&lt;SUM(N253:FX253)-SUM(N255:FW255)),FX230,IF(AND(FX230&gt;0,FX230&gt;=SUM(N253:FX253)-SUM(N255:FW255)),SUM(N253:FX253)-SUM(N255:FW255),0))</f>
        <v>0.33248597424852733</v>
      </c>
      <c r="FY255" s="34">
        <f>IF(AND(FY230&gt;0,FY230&lt;SUM(N253:FY253)-SUM(N255:FX255)),FY230,IF(AND(FY230&gt;0,FY230&gt;=SUM(N253:FY253)-SUM(N255:FX255)),SUM(N253:FY253)-SUM(N255:FX255),0))</f>
        <v>0.29696482011820535</v>
      </c>
      <c r="FZ255" s="34">
        <f>IF(AND(FZ230&gt;0,FZ230&lt;SUM(N253:FZ253)-SUM(N255:FY255)),FZ230,IF(AND(FZ230&gt;0,FZ230&gt;=SUM(N253:FZ253)-SUM(N255:FY255)),SUM(N253:FZ253)-SUM(N255:FY255),0))</f>
        <v>0.25812293176034018</v>
      </c>
      <c r="GA255" s="34">
        <f>IF(AND(GA230&gt;0,GA230&lt;SUM(N253:GA253)-SUM(N255:FZ255)),GA230,IF(AND(GA230&gt;0,GA230&gt;=SUM(N253:GA253)-SUM(N255:FZ255)),SUM(N253:GA253)-SUM(N255:FZ255),0))</f>
        <v>0.21559114949212699</v>
      </c>
      <c r="GB255" s="34">
        <f>IF(AND(GB230&gt;0,GB230&lt;SUM(N253:GB253)-SUM(N255:GA255)),GB230,IF(AND(GB230&gt;0,GB230&gt;=SUM(N253:GB253)-SUM(N255:GA255)),SUM(N253:GB253)-SUM(N255:GA255),0))</f>
        <v>0.16994747600250548</v>
      </c>
      <c r="GC255" s="34">
        <f>IF(AND(GC230&gt;0,GC230&lt;SUM(N253:GC253)-SUM(N255:GB255)),GC230,IF(AND(GC230&gt;0,GC230&gt;=SUM(N253:GC253)-SUM(N255:GB255)),SUM(N253:GC253)-SUM(N255:GB255),0))</f>
        <v>0.12188143230793003</v>
      </c>
      <c r="GD255" s="34">
        <f>IF(AND(GD230&gt;0,GD230&lt;SUM(N253:GD253)-SUM(N255:GC255)),GD230,IF(AND(GD230&gt;0,GD230&gt;=SUM(N253:GD253)-SUM(N255:GC255)),SUM(N253:GD253)-SUM(N255:GC255),0))</f>
        <v>7.1590439034650899E-2</v>
      </c>
      <c r="GE255" s="34">
        <f>IF(AND(GE230&gt;0,GE230&lt;SUM(N253:GE253)-SUM(N255:GD255)),GE230,IF(AND(GE230&gt;0,GE230&gt;=SUM(N253:GE253)-SUM(N255:GD255)),SUM(N253:GE253)-SUM(N255:GD255),0))</f>
        <v>2.0040207671684129E-2</v>
      </c>
      <c r="GF255" s="34">
        <f>IF(AND(GF230&gt;0,GF230&lt;SUM(N253:GF253)-SUM(N255:GE255)),GF230,IF(AND(GF230&gt;0,GF230&gt;=SUM(N253:GF253)-SUM(N255:GE255)),SUM(N253:GF253)-SUM(N255:GE255),0))</f>
        <v>0</v>
      </c>
      <c r="GG255" s="34">
        <f>IF(AND(GG230&gt;0,GG230&lt;SUM(N253:GG253)-SUM(N255:GF255)),GG230,IF(AND(GG230&gt;0,GG230&gt;=SUM(N253:GG253)-SUM(N255:GF255)),SUM(N253:GG253)-SUM(N255:GF255),0))</f>
        <v>0</v>
      </c>
      <c r="GH255" s="34">
        <f>IF(AND(GH230&gt;0,GH230&lt;SUM(N253:GH253)-SUM(N255:GG255)),GH230,IF(AND(GH230&gt;0,GH230&gt;=SUM(N253:GH253)-SUM(N255:GG255)),SUM(N253:GH253)-SUM(N255:GG255),0))</f>
        <v>0</v>
      </c>
      <c r="GI255" s="34">
        <f>IF(AND(GI230&gt;0,GI230&lt;SUM(N253:GI253)-SUM(N255:GH255)),GI230,IF(AND(GI230&gt;0,GI230&gt;=SUM(N253:GI253)-SUM(N255:GH255)),SUM(N253:GI253)-SUM(N255:GH255),0))</f>
        <v>0</v>
      </c>
      <c r="GJ255" s="34">
        <f>IF(AND(GJ230&gt;0,GJ230&lt;SUM(N253:GJ253)-SUM(N255:GI255)),GJ230,IF(AND(GJ230&gt;0,GJ230&gt;=SUM(N253:GJ253)-SUM(N255:GI255)),SUM(N253:GJ253)-SUM(N255:GI255),0))</f>
        <v>0</v>
      </c>
      <c r="GK255" s="34">
        <f>IF(AND(GK230&gt;0,GK230&lt;SUM(N253:GK253)-SUM(N255:GJ255)),GK230,IF(AND(GK230&gt;0,GK230&gt;=SUM(N253:GK253)-SUM(N255:GJ255)),SUM(N253:GK253)-SUM(N255:GJ255),0))</f>
        <v>0</v>
      </c>
      <c r="GL255" s="34">
        <f>IF(AND(GL230&gt;0,GL230&lt;SUM(N253:GL253)-SUM(N255:GK255)),GL230,IF(AND(GL230&gt;0,GL230&gt;=SUM(N253:GL253)-SUM(N255:GK255)),SUM(N253:GL253)-SUM(N255:GK255),0))</f>
        <v>0</v>
      </c>
      <c r="GM255" s="34">
        <f>IF(AND(GM230&gt;0,GM230&lt;SUM(N253:GM253)-SUM(N255:GL255)),GM230,IF(AND(GM230&gt;0,GM230&gt;=SUM(N253:GM253)-SUM(N255:GL255)),SUM(N253:GM253)-SUM(N255:GL255),0))</f>
        <v>0</v>
      </c>
      <c r="GN255" s="34">
        <f>IF(AND(GN230&gt;0,GN230&lt;SUM(N253:GN253)-SUM(N255:GM255)),GN230,IF(AND(GN230&gt;0,GN230&gt;=SUM(N253:GN253)-SUM(N255:GM255)),SUM(N253:GN253)-SUM(N255:GM255),0))</f>
        <v>0</v>
      </c>
      <c r="GO255" s="34">
        <f>IF(AND(GO230&gt;0,GO230&lt;SUM(N253:GO253)-SUM(N255:GN255)),GO230,IF(AND(GO230&gt;0,GO230&gt;=SUM(N253:GO253)-SUM(N255:GN255)),SUM(N253:GO253)-SUM(N255:GN255),0))</f>
        <v>0</v>
      </c>
      <c r="GP255" s="34">
        <f>IF(AND(GP230&gt;0,GP230&lt;SUM(N253:GP253)-SUM(N255:GO255)),GP230,IF(AND(GP230&gt;0,GP230&gt;=SUM(N253:GP253)-SUM(N255:GO255)),SUM(N253:GP253)-SUM(N255:GO255),0))</f>
        <v>0</v>
      </c>
      <c r="GQ255" s="34">
        <f>IF(AND(GQ230&gt;0,GQ230&lt;SUM(N253:GQ253)-SUM(N255:GP255)),GQ230,IF(AND(GQ230&gt;0,GQ230&gt;=SUM(N253:GQ253)-SUM(N255:GP255)),SUM(N253:GQ253)-SUM(N255:GP255),0))</f>
        <v>0</v>
      </c>
      <c r="GR255" s="34">
        <f>IF(AND(GR230&gt;0,GR230&lt;SUM(N253:GR253)-SUM(N255:GQ255)),GR230,IF(AND(GR230&gt;0,GR230&gt;=SUM(N253:GR253)-SUM(N255:GQ255)),SUM(N253:GR253)-SUM(N255:GQ255),0))</f>
        <v>0</v>
      </c>
      <c r="GS255" s="34">
        <f>IF(AND(GS230&gt;0,GS230&lt;SUM(N253:GS253)-SUM(N255:GR255)),GS230,IF(AND(GS230&gt;0,GS230&gt;=SUM(N253:GS253)-SUM(N255:GR255)),SUM(N253:GS253)-SUM(N255:GR255),0))</f>
        <v>0</v>
      </c>
      <c r="GT255" s="34">
        <f>IF(AND(GT230&gt;0,GT230&lt;SUM(N253:GT253)-SUM(N255:GS255)),GT230,IF(AND(GT230&gt;0,GT230&gt;=SUM(N253:GT253)-SUM(N255:GS255)),SUM(N253:GT253)-SUM(N255:GS255),0))</f>
        <v>0</v>
      </c>
      <c r="GU255" s="34">
        <f>IF(AND(GU230&gt;0,GU230&lt;SUM(N253:GU253)-SUM(N255:GT255)),GU230,IF(AND(GU230&gt;0,GU230&gt;=SUM(N253:GU253)-SUM(N255:GT255)),SUM(N253:GU253)-SUM(N255:GT255),0))</f>
        <v>0</v>
      </c>
      <c r="GV255" s="34">
        <f>IF(AND(GV230&gt;0,GV230&lt;SUM(N253:GV253)-SUM(N255:GU255)),GV230,IF(AND(GV230&gt;0,GV230&gt;=SUM(N253:GV253)-SUM(N255:GU255)),SUM(N253:GV253)-SUM(N255:GU255),0))</f>
        <v>0</v>
      </c>
      <c r="GW255" s="34">
        <f>IF(AND(GW230&gt;0,GW230&lt;SUM(N253:GW253)-SUM(N255:GV255)),GW230,IF(AND(GW230&gt;0,GW230&gt;=SUM(N253:GW253)-SUM(N255:GV255)),SUM(N253:GW253)-SUM(N255:GV255),0))</f>
        <v>0</v>
      </c>
      <c r="GX255" s="34">
        <f>IF(AND(GX230&gt;0,GX230&lt;SUM(N253:GX253)-SUM(N255:GW255)),GX230,IF(AND(GX230&gt;0,GX230&gt;=SUM(N253:GX253)-SUM(N255:GW255)),SUM(N253:GX253)-SUM(N255:GW255),0))</f>
        <v>0</v>
      </c>
      <c r="GY255" s="34">
        <f>IF(AND(GY230&gt;0,GY230&lt;SUM(N253:GY253)-SUM(N255:GX255)),GY230,IF(AND(GY230&gt;0,GY230&gt;=SUM(N253:GY253)-SUM(N255:GX255)),SUM(N253:GY253)-SUM(N255:GX255),0))</f>
        <v>0</v>
      </c>
      <c r="GZ255" s="34">
        <f>IF(AND(GZ230&gt;0,GZ230&lt;SUM(N253:GZ253)-SUM(N255:GY255)),GZ230,IF(AND(GZ230&gt;0,GZ230&gt;=SUM(N253:GZ253)-SUM(N255:GY255)),SUM(N253:GZ253)-SUM(N255:GY255),0))</f>
        <v>0</v>
      </c>
      <c r="HA255" s="34">
        <f>IF(AND(HA230&gt;0,HA230&lt;SUM(N253:HA253)-SUM(N255:GZ255)),HA230,IF(AND(HA230&gt;0,HA230&gt;=SUM(N253:HA253)-SUM(N255:GZ255)),SUM(N253:HA253)-SUM(N255:GZ255),0))</f>
        <v>0</v>
      </c>
      <c r="HB255" s="34">
        <f>IF(AND(HB230&gt;0,HB230&lt;SUM(N253:HB253)-SUM(N255:HA255)),HB230,IF(AND(HB230&gt;0,HB230&gt;=SUM(N253:HB253)-SUM(N255:HA255)),SUM(N253:HB253)-SUM(N255:HA255),0))</f>
        <v>0</v>
      </c>
      <c r="HC255" s="34">
        <f>IF(AND(HC230&gt;0,HC230&lt;SUM(N253:HC253)-SUM(N255:HB255)),HC230,IF(AND(HC230&gt;0,HC230&gt;=SUM(N253:HC253)-SUM(N255:HB255)),SUM(N253:HC253)-SUM(N255:HB255),0))</f>
        <v>0</v>
      </c>
      <c r="HD255" s="34">
        <f>IF(AND(HD230&gt;0,HD230&lt;SUM(N253:HD253)-SUM(N255:HC255)),HD230,IF(AND(HD230&gt;0,HD230&gt;=SUM(N253:HD253)-SUM(N255:HC255)),SUM(N253:HD253)-SUM(N255:HC255),0))</f>
        <v>0</v>
      </c>
      <c r="HE255" s="34">
        <f>IF(AND(HE230&gt;0,HE230&lt;SUM(N253:HE253)-SUM(N255:HD255)),HE230,IF(AND(HE230&gt;0,HE230&gt;=SUM(N253:HE253)-SUM(N255:HD255)),SUM(N253:HE253)-SUM(N255:HD255),0))</f>
        <v>0</v>
      </c>
      <c r="HF255" s="34">
        <f>IF(AND(HF230&gt;0,HF230&lt;SUM(N253:HF253)-SUM(N255:HE255)),HF230,IF(AND(HF230&gt;0,HF230&gt;=SUM(N253:HF253)-SUM(N255:HE255)),SUM(N253:HF253)-SUM(N255:HE255),0))</f>
        <v>0</v>
      </c>
      <c r="HG255" s="34">
        <f>IF(AND(HG230&gt;0,HG230&lt;SUM(N253:HG253)-SUM(N255:HF255)),HG230,IF(AND(HG230&gt;0,HG230&gt;=SUM(N253:HG253)-SUM(N255:HF255)),SUM(N253:HG253)-SUM(N255:HF255),0))</f>
        <v>0</v>
      </c>
      <c r="HH255" s="34">
        <f>IF(AND(HH230&gt;0,HH230&lt;SUM(N253:HH253)-SUM(N255:HG255)),HH230,IF(AND(HH230&gt;0,HH230&gt;=SUM(N253:HH253)-SUM(N255:HG255)),SUM(N253:HH253)-SUM(N255:HG255),0))</f>
        <v>0</v>
      </c>
      <c r="HI255" s="34">
        <f>IF(AND(HI230&gt;0,HI230&lt;SUM(N253:HI253)-SUM(N255:HH255)),HI230,IF(AND(HI230&gt;0,HI230&gt;=SUM(N253:HI253)-SUM(N255:HH255)),SUM(N253:HI253)-SUM(N255:HH255),0))</f>
        <v>0</v>
      </c>
      <c r="HJ255" s="34">
        <f>IF(AND(HJ230&gt;0,HJ230&lt;SUM(N253:HJ253)-SUM(N255:HI255)),HJ230,IF(AND(HJ230&gt;0,HJ230&gt;=SUM(N253:HJ253)-SUM(N255:HI255)),SUM(N253:HJ253)-SUM(N255:HI255),0))</f>
        <v>0</v>
      </c>
      <c r="HK255" s="34">
        <f>IF(AND(HK230&gt;0,HK230&lt;SUM(N253:HK253)-SUM(N255:HJ255)),HK230,IF(AND(HK230&gt;0,HK230&gt;=SUM(N253:HK253)-SUM(N255:HJ255)),SUM(N253:HK253)-SUM(N255:HJ255),0))</f>
        <v>0</v>
      </c>
      <c r="HL255" s="34">
        <f>IF(AND(HL230&gt;0,HL230&lt;SUM(N253:HL253)-SUM(N255:HK255)),HL230,IF(AND(HL230&gt;0,HL230&gt;=SUM(N253:HL253)-SUM(N255:HK255)),SUM(N253:HL253)-SUM(N255:HK255),0))</f>
        <v>0</v>
      </c>
      <c r="HM255" s="34">
        <f>IF(AND(HM230&gt;0,HM230&lt;SUM(N253:HM253)-SUM(N255:HL255)),HM230,IF(AND(HM230&gt;0,HM230&gt;=SUM(N253:HM253)-SUM(N255:HL255)),SUM(N253:HM253)-SUM(N255:HL255),0))</f>
        <v>0</v>
      </c>
      <c r="HN255" s="34">
        <f>IF(AND(HN230&gt;0,HN230&lt;SUM(N253:HN253)-SUM(N255:HM255)),HN230,IF(AND(HN230&gt;0,HN230&gt;=SUM(N253:HN253)-SUM(N255:HM255)),SUM(N253:HN253)-SUM(N255:HM255),0))</f>
        <v>0</v>
      </c>
      <c r="HO255" s="34">
        <f>IF(AND(HO230&gt;0,HO230&lt;SUM(N253:HO253)-SUM(N255:HN255)),HO230,IF(AND(HO230&gt;0,HO230&gt;=SUM(N253:HO253)-SUM(N255:HN255)),SUM(N253:HO253)-SUM(N255:HN255),0))</f>
        <v>0</v>
      </c>
      <c r="HP255" s="34">
        <f>IF(AND(HP230&gt;0,HP230&lt;SUM(N253:HP253)-SUM(N255:HO255)),HP230,IF(AND(HP230&gt;0,HP230&gt;=SUM(N253:HP253)-SUM(N255:HO255)),SUM(N253:HP253)-SUM(N255:HO255),0))</f>
        <v>0</v>
      </c>
      <c r="HQ255" s="34">
        <f>IF(AND(HQ230&gt;0,HQ230&lt;SUM(N253:HQ253)-SUM(N255:HP255)),HQ230,IF(AND(HQ230&gt;0,HQ230&gt;=SUM(N253:HQ253)-SUM(N255:HP255)),SUM(N253:HQ253)-SUM(N255:HP255),0))</f>
        <v>0</v>
      </c>
      <c r="HR255" s="34">
        <f>IF(AND(HR230&gt;0,HR230&lt;SUM(N253:HR253)-SUM(N255:HQ255)),HR230,IF(AND(HR230&gt;0,HR230&gt;=SUM(N253:HR253)-SUM(N255:HQ255)),SUM(N253:HR253)-SUM(N255:HQ255),0))</f>
        <v>0</v>
      </c>
      <c r="HS255" s="34">
        <f>IF(AND(HS230&gt;0,HS230&lt;SUM(N253:HS253)-SUM(N255:HR255)),HS230,IF(AND(HS230&gt;0,HS230&gt;=SUM(N253:HS253)-SUM(N255:HR255)),SUM(N253:HS253)-SUM(N255:HR255),0))</f>
        <v>0</v>
      </c>
      <c r="HT255" s="34">
        <f>IF(AND(HT230&gt;0,HT230&lt;SUM(N253:HT253)-SUM(N255:HS255)),HT230,IF(AND(HT230&gt;0,HT230&gt;=SUM(N253:HT253)-SUM(N255:HS255)),SUM(N253:HT253)-SUM(N255:HS255),0))</f>
        <v>0</v>
      </c>
      <c r="HU255" s="34">
        <f>IF(AND(HU230&gt;0,HU230&lt;SUM(N253:HU253)-SUM(N255:HT255)),HU230,IF(AND(HU230&gt;0,HU230&gt;=SUM(N253:HU253)-SUM(N255:HT255)),SUM(N253:HU253)-SUM(N255:HT255),0))</f>
        <v>0</v>
      </c>
      <c r="HV255" s="34">
        <f>IF(AND(HV230&gt;0,HV230&lt;SUM(N253:HV253)-SUM(N255:HU255)),HV230,IF(AND(HV230&gt;0,HV230&gt;=SUM(N253:HV253)-SUM(N255:HU255)),SUM(N253:HV253)-SUM(N255:HU255),0))</f>
        <v>0</v>
      </c>
      <c r="HW255" s="34">
        <f>IF(AND(HW230&gt;0,HW230&lt;SUM(N253:HW253)-SUM(N255:HV255)),HW230,IF(AND(HW230&gt;0,HW230&gt;=SUM(N253:HW253)-SUM(N255:HV255)),SUM(N253:HW253)-SUM(N255:HV255),0))</f>
        <v>0</v>
      </c>
      <c r="HX255" s="34">
        <f>IF(AND(HX230&gt;0,HX230&lt;SUM(N253:HX253)-SUM(N255:HW255)),HX230,IF(AND(HX230&gt;0,HX230&gt;=SUM(N253:HX253)-SUM(N255:HW255)),SUM(N253:HX253)-SUM(N255:HW255),0))</f>
        <v>0</v>
      </c>
      <c r="HY255" s="34">
        <f>IF(AND(HY230&gt;0,HY230&lt;SUM(N253:HY253)-SUM(N255:HX255)),HY230,IF(AND(HY230&gt;0,HY230&gt;=SUM(N253:HY253)-SUM(N255:HX255)),SUM(N253:HY253)-SUM(N255:HX255),0))</f>
        <v>0</v>
      </c>
      <c r="HZ255" s="34">
        <f>IF(AND(HZ230&gt;0,HZ230&lt;SUM(N253:HZ253)-SUM(N255:HY255)),HZ230,IF(AND(HZ230&gt;0,HZ230&gt;=SUM(N253:HZ253)-SUM(N255:HY255)),SUM(N253:HZ253)-SUM(N255:HY255),0))</f>
        <v>0</v>
      </c>
      <c r="IA255" s="34">
        <f>IF(AND(IA230&gt;0,IA230&lt;SUM(N253:IA253)-SUM(N255:HZ255)),IA230,IF(AND(IA230&gt;0,IA230&gt;=SUM(N253:IA253)-SUM(N255:HZ255)),SUM(N253:IA253)-SUM(N255:HZ255),0))</f>
        <v>0</v>
      </c>
      <c r="IB255" s="34">
        <f>IF(AND(IB230&gt;0,IB230&lt;SUM(N253:IB253)-SUM(N255:IA255)),IB230,IF(AND(IB230&gt;0,IB230&gt;=SUM(N253:IB253)-SUM(N255:IA255)),SUM(N253:IB253)-SUM(N255:IA255),0))</f>
        <v>0</v>
      </c>
      <c r="IC255" s="34">
        <f>IF(AND(IC230&gt;0,IC230&lt;SUM(N253:IC253)-SUM(N255:IB255)),IC230,IF(AND(IC230&gt;0,IC230&gt;=SUM(N253:IC253)-SUM(N255:IB255)),SUM(N253:IC253)-SUM(N255:IB255),0))</f>
        <v>0</v>
      </c>
      <c r="ID255" s="34">
        <f>IF(AND(ID230&gt;0,ID230&lt;SUM(N253:ID253)-SUM(N255:IC255)),ID230,IF(AND(ID230&gt;0,ID230&gt;=SUM(N253:ID253)-SUM(N255:IC255)),SUM(N253:ID253)-SUM(N255:IC255),0))</f>
        <v>0</v>
      </c>
      <c r="IE255" s="34">
        <f>IF(AND(IE230&gt;0,IE230&lt;SUM(N253:IE253)-SUM(N255:ID255)),IE230,IF(AND(IE230&gt;0,IE230&gt;=SUM(N253:IE253)-SUM(N255:ID255)),SUM(N253:IE253)-SUM(N255:ID255),0))</f>
        <v>0</v>
      </c>
      <c r="IF255" s="34">
        <f>IF(AND(IF230&gt;0,IF230&lt;SUM(N253:IF253)-SUM(N255:IE255)),IF230,IF(AND(IF230&gt;0,IF230&gt;=SUM(N253:IF253)-SUM(N255:IE255)),SUM(N253:IF253)-SUM(N255:IE255),0))</f>
        <v>0</v>
      </c>
      <c r="IG255" s="34">
        <f>IF(AND(IG230&gt;0,IG230&lt;SUM(N253:IG253)-SUM(N255:IF255)),IG230,IF(AND(IG230&gt;0,IG230&gt;=SUM(N253:IG253)-SUM(N255:IF255)),SUM(N253:IG253)-SUM(N255:IF255),0))</f>
        <v>0</v>
      </c>
      <c r="IH255" s="34">
        <f>IF(AND(IH230&gt;0,IH230&lt;SUM(N253:IH253)-SUM(N255:IG255)),IH230,IF(AND(IH230&gt;0,IH230&gt;=SUM(N253:IH253)-SUM(N255:IG255)),SUM(N253:IH253)-SUM(N255:IG255),0))</f>
        <v>0</v>
      </c>
      <c r="II255" s="34">
        <f>IF(AND(II230&gt;0,II230&lt;SUM(N253:II253)-SUM(N255:IH255)),II230,IF(AND(II230&gt;0,II230&gt;=SUM(N253:II253)-SUM(N255:IH255)),SUM(N253:II253)-SUM(N255:IH255),0))</f>
        <v>0</v>
      </c>
      <c r="IJ255" s="34">
        <f>IF(AND(IJ230&gt;0,IJ230&lt;SUM(N253:IJ253)-SUM(N255:II255)),IJ230,IF(AND(IJ230&gt;0,IJ230&gt;=SUM(N253:IJ253)-SUM(N255:II255)),SUM(N253:IJ253)-SUM(N255:II255),0))</f>
        <v>0</v>
      </c>
      <c r="IK255" s="34">
        <f>IF(AND(IK230&gt;0,IK230&lt;SUM(N253:IK253)-SUM(N255:IJ255)),IK230,IF(AND(IK230&gt;0,IK230&gt;=SUM(N253:IK253)-SUM(N255:IJ255)),SUM(N253:IK253)-SUM(N255:IJ255),0))</f>
        <v>0</v>
      </c>
      <c r="IL255" s="34">
        <f>IF(AND(IL230&gt;0,IL230&lt;SUM(N253:IL253)-SUM(N255:IK255)),IL230,IF(AND(IL230&gt;0,IL230&gt;=SUM(N253:IL253)-SUM(N255:IK255)),SUM(N253:IL253)-SUM(N255:IK255),0))</f>
        <v>0</v>
      </c>
      <c r="IM255" s="34">
        <f>IF(AND(IM230&gt;0,IM230&lt;SUM(N253:IM253)-SUM(N255:IL255)),IM230,IF(AND(IM230&gt;0,IM230&gt;=SUM(N253:IM253)-SUM(N255:IL255)),SUM(N253:IM253)-SUM(N255:IL255),0))</f>
        <v>0</v>
      </c>
      <c r="IN255" s="34">
        <f>IF(AND(IN230&gt;0,IN230&lt;SUM(N253:IN253)-SUM(N255:IM255)),IN230,IF(AND(IN230&gt;0,IN230&gt;=SUM(N253:IN253)-SUM(N255:IM255)),SUM(N253:IN253)-SUM(N255:IM255),0))</f>
        <v>0</v>
      </c>
      <c r="IO255" s="34">
        <f>IF(AND(IO230&gt;0,IO230&lt;SUM(N253:IO253)-SUM(N255:IN255)),IO230,IF(AND(IO230&gt;0,IO230&gt;=SUM(N253:IO253)-SUM(N255:IN255)),SUM(N253:IO253)-SUM(N255:IN255),0))</f>
        <v>0</v>
      </c>
      <c r="IP255" s="34">
        <f>IF(AND(IP230&gt;0,IP230&lt;SUM(N253:IP253)-SUM(N255:IO255)),IP230,IF(AND(IP230&gt;0,IP230&gt;=SUM(N253:IP253)-SUM(N255:IO255)),SUM(N253:IP253)-SUM(N255:IO255),0))</f>
        <v>0</v>
      </c>
      <c r="IQ255" s="34">
        <f>IF(AND(IQ230&gt;0,IQ230&lt;SUM(N253:IQ253)-SUM(N255:IP255)),IQ230,IF(AND(IQ230&gt;0,IQ230&gt;=SUM(N253:IQ253)-SUM(N255:IP255)),SUM(N253:IQ253)-SUM(N255:IP255),0))</f>
        <v>0</v>
      </c>
      <c r="IR255" s="34">
        <f>IF(AND(IR230&gt;0,IR230&lt;SUM(N253:IR253)-SUM(N255:IQ255)),IR230,IF(AND(IR230&gt;0,IR230&gt;=SUM(N253:IR253)-SUM(N255:IQ255)),SUM(N253:IR253)-SUM(N255:IQ255),0))</f>
        <v>0</v>
      </c>
      <c r="IS255" s="34">
        <f>IF(AND(IS230&gt;0,IS230&lt;SUM(N253:IS253)-SUM(N255:IR255)),IS230,IF(AND(IS230&gt;0,IS230&gt;=SUM(N253:IS253)-SUM(N255:IR255)),SUM(N253:IS253)-SUM(N255:IR255),0))</f>
        <v>0</v>
      </c>
      <c r="IT255" s="34">
        <f>IF(AND(IT230&gt;0,IT230&lt;SUM(N253:IT253)-SUM(N255:IS255)),IT230,IF(AND(IT230&gt;0,IT230&gt;=SUM(N253:IT253)-SUM(N255:IS255)),SUM(N253:IT253)-SUM(N255:IS255),0))</f>
        <v>0</v>
      </c>
      <c r="IU255" s="34">
        <f>IF(AND(IU230&gt;0,IU230&lt;SUM(N253:IU253)-SUM(N255:IT255)),IU230,IF(AND(IU230&gt;0,IU230&gt;=SUM(N253:IU253)-SUM(N255:IT255)),SUM(N253:IU253)-SUM(N255:IT255),0))</f>
        <v>0</v>
      </c>
      <c r="IV255" s="34">
        <f>IF(AND(IV230&gt;0,IV230&lt;SUM(N253:IV253)-SUM(N255:IU255)),IV230,IF(AND(IV230&gt;0,IV230&gt;=SUM(N253:IV253)-SUM(N255:IU255)),SUM(N253:IV253)-SUM(N255:IU255),0))</f>
        <v>0</v>
      </c>
      <c r="IW255" s="34">
        <f>IF(AND(IW230&gt;0,IW230&lt;SUM(N253:IW253)-SUM(N255:IV255)),IW230,IF(AND(IW230&gt;0,IW230&gt;=SUM(N253:IW253)-SUM(N255:IV255)),SUM(N253:IW253)-SUM(N255:IV255),0))</f>
        <v>0</v>
      </c>
      <c r="IX255" s="34">
        <f>IF(AND(IX230&gt;0,IX230&lt;SUM(N253:IX253)-SUM(N255:IW255)),IX230,IF(AND(IX230&gt;0,IX230&gt;=SUM(N253:IX253)-SUM(N255:IW255)),SUM(N253:IX253)-SUM(N255:IW255),0))</f>
        <v>0</v>
      </c>
      <c r="IY255" s="34">
        <f>IF(AND(IY230&gt;0,IY230&lt;SUM(N253:IY253)-SUM(N255:IX255)),IY230,IF(AND(IY230&gt;0,IY230&gt;=SUM(N253:IY253)-SUM(N255:IX255)),SUM(N253:IY253)-SUM(N255:IX255),0))</f>
        <v>0</v>
      </c>
      <c r="IZ255" s="34">
        <f>IF(AND(IZ230&gt;0,IZ230&lt;SUM(N253:IZ253)-SUM(N255:IY255)),IZ230,IF(AND(IZ230&gt;0,IZ230&gt;=SUM(N253:IZ253)-SUM(N255:IY255)),SUM(N253:IZ253)-SUM(N255:IY255),0))</f>
        <v>0</v>
      </c>
      <c r="JA255" s="34">
        <f>IF(AND(JA230&gt;0,JA230&lt;SUM(N253:JA253)-SUM(N255:IZ255)),JA230,IF(AND(JA230&gt;0,JA230&gt;=SUM(N253:JA253)-SUM(N255:IZ255)),SUM(N253:JA253)-SUM(N255:IZ255),0))</f>
        <v>0</v>
      </c>
      <c r="JB255" s="34">
        <f>IF(AND(JB230&gt;0,JB230&lt;SUM(N253:JB253)-SUM(N255:JA255)),JB230,IF(AND(JB230&gt;0,JB230&gt;=SUM(N253:JB253)-SUM(N255:JA255)),SUM(N253:JB253)-SUM(N255:JA255),0))</f>
        <v>0</v>
      </c>
      <c r="JC255" s="34">
        <f>IF(AND(JC230&gt;0,JC230&lt;SUM(N253:JC253)-SUM(N255:JB255)),JC230,IF(AND(JC230&gt;0,JC230&gt;=SUM(N253:JC253)-SUM(N255:JB255)),SUM(N253:JC253)-SUM(N255:JB255),0))</f>
        <v>0</v>
      </c>
      <c r="JD255" s="34">
        <f>IF(AND(JD230&gt;0,JD230&lt;SUM(N253:JD253)-SUM(N255:JC255)),JD230,IF(AND(JD230&gt;0,JD230&gt;=SUM(N253:JD253)-SUM(N255:JC255)),SUM(N253:JD253)-SUM(N255:JC255),0))</f>
        <v>0</v>
      </c>
      <c r="JE255" s="34">
        <f>IF(AND(JE230&gt;0,JE230&lt;SUM(N253:JE253)-SUM(N255:JD255)),JE230,IF(AND(JE230&gt;0,JE230&gt;=SUM(N253:JE253)-SUM(N255:JD255)),SUM(N253:JE253)-SUM(N255:JD255),0))</f>
        <v>0</v>
      </c>
      <c r="JF255" s="34">
        <f>IF(AND(JF230&gt;0,JF230&lt;SUM(N253:JF253)-SUM(N255:JE255)),JF230,IF(AND(JF230&gt;0,JF230&gt;=SUM(N253:JF253)-SUM(N255:JE255)),SUM(N253:JF253)-SUM(N255:JE255),0))</f>
        <v>0</v>
      </c>
      <c r="JG255" s="34">
        <f>IF(AND(JG230&gt;0,JG230&lt;SUM(N253:JG253)-SUM(N255:JF255)),JG230,IF(AND(JG230&gt;0,JG230&gt;=SUM(N253:JG253)-SUM(N255:JF255)),SUM(N253:JG253)-SUM(N255:JF255),0))</f>
        <v>0</v>
      </c>
      <c r="JH255" s="34">
        <f>IF(AND(JH230&gt;0,JH230&lt;SUM(N253:JH253)-SUM(N255:JG255)),JH230,IF(AND(JH230&gt;0,JH230&gt;=SUM(N253:JH253)-SUM(N255:JG255)),SUM(N253:JH253)-SUM(N255:JG255),0))</f>
        <v>0</v>
      </c>
      <c r="JI255" s="34">
        <f>IF(AND(JI230&gt;0,JI230&lt;SUM(N253:JI253)-SUM(N255:JH255)),JI230,IF(AND(JI230&gt;0,JI230&gt;=SUM(N253:JI253)-SUM(N255:JH255)),SUM(N253:JI253)-SUM(N255:JH255),0))</f>
        <v>0</v>
      </c>
      <c r="JJ255" s="34">
        <f>IF(AND(JJ230&gt;0,JJ230&lt;SUM(N253:JJ253)-SUM(N255:JI255)),JJ230,IF(AND(JJ230&gt;0,JJ230&gt;=SUM(N253:JJ253)-SUM(N255:JI255)),SUM(N253:JJ253)-SUM(N255:JI255),0))</f>
        <v>0</v>
      </c>
      <c r="JK255" s="34">
        <f>IF(AND(JK230&gt;0,JK230&lt;SUM(N253:JK253)-SUM(N255:JJ255)),JK230,IF(AND(JK230&gt;0,JK230&gt;=SUM(N253:JK253)-SUM(N255:JJ255)),SUM(N253:JK253)-SUM(N255:JJ255),0))</f>
        <v>0</v>
      </c>
      <c r="JL255" s="34">
        <f>IF(AND(JL230&gt;0,JL230&lt;SUM(N253:JL253)-SUM(N255:JK255)),JL230,IF(AND(JL230&gt;0,JL230&gt;=SUM(N253:JL253)-SUM(N255:JK255)),SUM(N253:JL253)-SUM(N255:JK255),0))</f>
        <v>0</v>
      </c>
      <c r="JM255" s="34">
        <f>IF(AND(JM230&gt;0,JM230&lt;SUM(N253:JM253)-SUM(N255:JL255)),JM230,IF(AND(JM230&gt;0,JM230&gt;=SUM(N253:JM253)-SUM(N255:JL255)),SUM(N253:JM253)-SUM(N255:JL255),0))</f>
        <v>0</v>
      </c>
      <c r="JN255" s="34">
        <f>IF(AND(JN230&gt;0,JN230&lt;SUM(N253:JN253)-SUM(N255:JM255)),JN230,IF(AND(JN230&gt;0,JN230&gt;=SUM(N253:JN253)-SUM(N255:JM255)),SUM(N253:JN253)-SUM(N255:JM255),0))</f>
        <v>0</v>
      </c>
      <c r="JO255" s="34">
        <f>IF(AND(JO230&gt;0,JO230&lt;SUM(N253:JO253)-SUM(N255:JN255)),JO230,IF(AND(JO230&gt;0,JO230&gt;=SUM(N253:JO253)-SUM(N255:JN255)),SUM(N253:JO253)-SUM(N255:JN255),0))</f>
        <v>0</v>
      </c>
      <c r="JP255" s="34">
        <f>IF(AND(JP230&gt;0,JP230&lt;SUM(N253:JP253)-SUM(N255:JO255)),JP230,IF(AND(JP230&gt;0,JP230&gt;=SUM(N253:JP253)-SUM(N255:JO255)),SUM(N253:JP253)-SUM(N255:JO255),0))</f>
        <v>0</v>
      </c>
      <c r="JQ255" s="34">
        <f>IF(AND(JQ230&gt;0,JQ230&lt;SUM(N253:JQ253)-SUM(N255:JP255)),JQ230,IF(AND(JQ230&gt;0,JQ230&gt;=SUM(N253:JQ253)-SUM(N255:JP255)),SUM(N253:JQ253)-SUM(N255:JP255),0))</f>
        <v>0</v>
      </c>
      <c r="JR255" s="34">
        <f>IF(AND(JR230&gt;0,JR230&lt;SUM(N253:JR253)-SUM(N255:JQ255)),JR230,IF(AND(JR230&gt;0,JR230&gt;=SUM(N253:JR253)-SUM(N255:JQ255)),SUM(N253:JR253)-SUM(N255:JQ255),0))</f>
        <v>0</v>
      </c>
      <c r="JS255" s="34">
        <f>IF(AND(JS230&gt;0,JS230&lt;SUM(N253:JS253)-SUM(N255:JR255)),JS230,IF(AND(JS230&gt;0,JS230&gt;=SUM(N253:JS253)-SUM(N255:JR255)),SUM(N253:JS253)-SUM(N255:JR255),0))</f>
        <v>0</v>
      </c>
      <c r="JT255" s="34">
        <f>IF(AND(JT230&gt;0,JT230&lt;SUM(N253:JT253)-SUM(N255:JS255)),JT230,IF(AND(JT230&gt;0,JT230&gt;=SUM(N253:JT253)-SUM(N255:JS255)),SUM(N253:JT253)-SUM(N255:JS255),0))</f>
        <v>0</v>
      </c>
      <c r="JU255" s="34">
        <f>IF(AND(JU230&gt;0,JU230&lt;SUM(N253:JU253)-SUM(N255:JT255)),JU230,IF(AND(JU230&gt;0,JU230&gt;=SUM(N253:JU253)-SUM(N255:JT255)),SUM(N253:JU253)-SUM(N255:JT255),0))</f>
        <v>0</v>
      </c>
      <c r="JV255" s="34">
        <f>IF(AND(JV230&gt;0,JV230&lt;SUM(N253:JV253)-SUM(N255:JU255)),JV230,IF(AND(JV230&gt;0,JV230&gt;=SUM(N253:JV253)-SUM(N255:JU255)),SUM(N253:JV253)-SUM(N255:JU255),0))</f>
        <v>0</v>
      </c>
      <c r="JW255" s="34">
        <f>IF(AND(JW230&gt;0,JW230&lt;SUM(N253:JW253)-SUM(N255:JV255)),JW230,IF(AND(JW230&gt;0,JW230&gt;=SUM(N253:JW253)-SUM(N255:JV255)),SUM(N253:JW253)-SUM(N255:JV255),0))</f>
        <v>0</v>
      </c>
      <c r="JX255" s="34">
        <f>IF(AND(JX230&gt;0,JX230&lt;SUM(N253:JX253)-SUM(N255:JW255)),JX230,IF(AND(JX230&gt;0,JX230&gt;=SUM(N253:JX253)-SUM(N255:JW255)),SUM(N253:JX253)-SUM(N255:JW255),0))</f>
        <v>0</v>
      </c>
      <c r="JY255" s="34">
        <f>IF(AND(JY230&gt;0,JY230&lt;SUM(N253:JY253)-SUM(N255:JX255)),JY230,IF(AND(JY230&gt;0,JY230&gt;=SUM(N253:JY253)-SUM(N255:JX255)),SUM(N253:JY253)-SUM(N255:JX255),0))</f>
        <v>0</v>
      </c>
      <c r="JZ255" s="34">
        <f>IF(AND(JZ230&gt;0,JZ230&lt;SUM(N253:JZ253)-SUM(N255:JY255)),JZ230,IF(AND(JZ230&gt;0,JZ230&gt;=SUM(N253:JZ253)-SUM(N255:JY255)),SUM(N253:JZ253)-SUM(N255:JY255),0))</f>
        <v>0</v>
      </c>
      <c r="KA255" s="34">
        <f>IF(AND(KA230&gt;0,KA230&lt;SUM(N253:KA253)-SUM(N255:JZ255)),KA230,IF(AND(KA230&gt;0,KA230&gt;=SUM(N253:KA253)-SUM(N255:JZ255)),SUM(N253:KA253)-SUM(N255:JZ255),0))</f>
        <v>0</v>
      </c>
      <c r="KB255" s="34">
        <f>IF(AND(KB230&gt;0,KB230&lt;SUM(N253:KB253)-SUM(N255:KA255)),KB230,IF(AND(KB230&gt;0,KB230&gt;=SUM(N253:KB253)-SUM(N255:KA255)),SUM(N253:KB253)-SUM(N255:KA255),0))</f>
        <v>0</v>
      </c>
      <c r="KC255" s="34">
        <f>IF(AND(KC230&gt;0,KC230&lt;SUM(N253:KC253)-SUM(N255:KB255)),KC230,IF(AND(KC230&gt;0,KC230&gt;=SUM(N253:KC253)-SUM(N255:KB255)),SUM(N253:KC253)-SUM(N255:KB255),0))</f>
        <v>0</v>
      </c>
      <c r="KD255" s="34">
        <f>IF(AND(KD230&gt;0,KD230&lt;SUM(N253:KD253)-SUM(N255:KC255)),KD230,IF(AND(KD230&gt;0,KD230&gt;=SUM(N253:KD253)-SUM(N255:KC255)),SUM(N253:KD253)-SUM(N255:KC255),0))</f>
        <v>0</v>
      </c>
      <c r="KE255" s="34">
        <f>IF(AND(KE230&gt;0,KE230&lt;SUM(N253:KE253)-SUM(N255:KD255)),KE230,IF(AND(KE230&gt;0,KE230&gt;=SUM(N253:KE253)-SUM(N255:KD255)),SUM(N253:KE253)-SUM(N255:KD255),0))</f>
        <v>0</v>
      </c>
      <c r="KF255" s="34">
        <f>IF(AND(KF230&gt;0,KF230&lt;SUM(N253:KF253)-SUM(N255:KE255)),KF230,IF(AND(KF230&gt;0,KF230&gt;=SUM(N253:KF253)-SUM(N255:KE255)),SUM(N253:KF253)-SUM(N255:KE255),0))</f>
        <v>0</v>
      </c>
      <c r="KG255" s="34">
        <f>IF(AND(KG230&gt;0,KG230&lt;SUM(N253:KG253)-SUM(N255:KF255)),KG230,IF(AND(KG230&gt;0,KG230&gt;=SUM(N253:KG253)-SUM(N255:KF255)),SUM(N253:KG253)-SUM(N255:KF255),0))</f>
        <v>0</v>
      </c>
      <c r="KH255" s="34">
        <f>IF(AND(KH230&gt;0,KH230&lt;SUM(N253:KH253)-SUM(N255:KG255)),KH230,IF(AND(KH230&gt;0,KH230&gt;=SUM(N253:KH253)-SUM(N255:KG255)),SUM(N253:KH253)-SUM(N255:KG255),0))</f>
        <v>0</v>
      </c>
      <c r="KI255" s="34">
        <f>IF(AND(KI230&gt;0,KI230&lt;SUM(N253:KI253)-SUM(N255:KH255)),KI230,IF(AND(KI230&gt;0,KI230&gt;=SUM(N253:KI253)-SUM(N255:KH255)),SUM(N253:KI253)-SUM(N255:KH255),0))</f>
        <v>0</v>
      </c>
      <c r="KJ255" s="34">
        <f>IF(AND(KJ230&gt;0,KJ230&lt;SUM(N253:KJ253)-SUM(N255:KI255)),KJ230,IF(AND(KJ230&gt;0,KJ230&gt;=SUM(N253:KJ253)-SUM(N255:KI255)),SUM(N253:KJ253)-SUM(N255:KI255),0))</f>
        <v>0</v>
      </c>
      <c r="KK255" s="34">
        <f>IF(AND(KK230&gt;0,KK230&lt;SUM(N253:KK253)-SUM(N255:KJ255)),KK230,IF(AND(KK230&gt;0,KK230&gt;=SUM(N253:KK253)-SUM(N255:KJ255)),SUM(N253:KK253)-SUM(N255:KJ255),0))</f>
        <v>0</v>
      </c>
      <c r="KL255" s="34">
        <f>IF(AND(KL230&gt;0,KL230&lt;SUM(N253:KL253)-SUM(N255:KK255)),KL230,IF(AND(KL230&gt;0,KL230&gt;=SUM(N253:KL253)-SUM(N255:KK255)),SUM(N253:KL253)-SUM(N255:KK255),0))</f>
        <v>0</v>
      </c>
      <c r="KM255" s="34">
        <f>IF(AND(KM230&gt;0,KM230&lt;SUM(N253:KM253)-SUM(N255:KL255)),KM230,IF(AND(KM230&gt;0,KM230&gt;=SUM(N253:KM253)-SUM(N255:KL255)),SUM(N253:KM253)-SUM(N255:KL255),0))</f>
        <v>0</v>
      </c>
      <c r="KN255" s="34">
        <f>IF(AND(KN230&gt;0,KN230&lt;SUM(N253:KN253)-SUM(N255:KM255)),KN230,IF(AND(KN230&gt;0,KN230&gt;=SUM(N253:KN253)-SUM(N255:KM255)),SUM(N253:KN253)-SUM(N255:KM255),0))</f>
        <v>0</v>
      </c>
      <c r="KO255" s="34">
        <f>IF(AND(KO230&gt;0,KO230&lt;SUM(N253:KO253)-SUM(N255:KN255)),KO230,IF(AND(KO230&gt;0,KO230&gt;=SUM(N253:KO253)-SUM(N255:KN255)),SUM(N253:KO253)-SUM(N255:KN255),0))</f>
        <v>0</v>
      </c>
      <c r="KP255" s="34">
        <f>IF(AND(KP230&gt;0,KP230&lt;SUM(N253:KP253)-SUM(N255:KO255)),KP230,IF(AND(KP230&gt;0,KP230&gt;=SUM(N253:KP253)-SUM(N255:KO255)),SUM(N253:KP253)-SUM(N255:KO255),0))</f>
        <v>0</v>
      </c>
      <c r="KQ255" s="34">
        <f>IF(AND(KQ230&gt;0,KQ230&lt;SUM(N253:KQ253)-SUM(N255:KP255)),KQ230,IF(AND(KQ230&gt;0,KQ230&gt;=SUM(N253:KQ253)-SUM(N255:KP255)),SUM(N253:KQ253)-SUM(N255:KP255),0))</f>
        <v>0</v>
      </c>
      <c r="KR255" s="34">
        <f>IF(AND(KR230&gt;0,KR230&lt;SUM(N253:KR253)-SUM(N255:KQ255)),KR230,IF(AND(KR230&gt;0,KR230&gt;=SUM(N253:KR253)-SUM(N255:KQ255)),SUM(N253:KR253)-SUM(N255:KQ255),0))</f>
        <v>0</v>
      </c>
      <c r="KS255" s="34">
        <f>IF(AND(KS230&gt;0,KS230&lt;SUM(N253:KS253)-SUM(N255:KR255)),KS230,IF(AND(KS230&gt;0,KS230&gt;=SUM(N253:KS253)-SUM(N255:KR255)),SUM(N253:KS253)-SUM(N255:KR255),0))</f>
        <v>0</v>
      </c>
      <c r="KT255" s="34">
        <f>IF(AND(KT230&gt;0,KT230&lt;SUM(N253:KT253)-SUM(N255:KS255)),KT230,IF(AND(KT230&gt;0,KT230&gt;=SUM(N253:KT253)-SUM(N255:KS255)),SUM(N253:KT253)-SUM(N255:KS255),0))</f>
        <v>0</v>
      </c>
      <c r="KU255" s="34">
        <f>IF(AND(KU230&gt;0,KU230&lt;SUM(N253:KU253)-SUM(N255:KT255)),KU230,IF(AND(KU230&gt;0,KU230&gt;=SUM(N253:KU253)-SUM(N255:KT255)),SUM(N253:KU253)-SUM(N255:KT255),0))</f>
        <v>0</v>
      </c>
      <c r="KV255" s="34">
        <f>IF(AND(KV230&gt;0,KV230&lt;SUM(N253:KV253)-SUM(N255:KU255)),KV230,IF(AND(KV230&gt;0,KV230&gt;=SUM(N253:KV253)-SUM(N255:KU255)),SUM(N253:KV253)-SUM(N255:KU255),0))</f>
        <v>0</v>
      </c>
      <c r="KW255" s="34">
        <f>IF(AND(KW230&gt;0,KW230&lt;SUM(N253:KW253)-SUM(N255:KV255)),KW230,IF(AND(KW230&gt;0,KW230&gt;=SUM(N253:KW253)-SUM(N255:KV255)),SUM(N253:KW253)-SUM(N255:KV255),0))</f>
        <v>0</v>
      </c>
      <c r="KX255" s="34">
        <f>IF(AND(KX230&gt;0,KX230&lt;SUM(N253:KX253)-SUM(N255:KW255)),KX230,IF(AND(KX230&gt;0,KX230&gt;=SUM(N253:KX253)-SUM(N255:KW255)),SUM(N253:KX253)-SUM(N255:KW255),0))</f>
        <v>0</v>
      </c>
      <c r="KY255" s="34">
        <f>IF(AND(KY230&gt;0,KY230&lt;SUM(N253:KY253)-SUM(N255:KX255)),KY230,IF(AND(KY230&gt;0,KY230&gt;=SUM(N253:KY253)-SUM(N255:KX255)),SUM(N253:KY253)-SUM(N255:KX255),0))</f>
        <v>0</v>
      </c>
      <c r="KZ255" s="34">
        <f>IF(AND(KZ230&gt;0,KZ230&lt;SUM(N253:KZ253)-SUM(N255:KY255)),KZ230,IF(AND(KZ230&gt;0,KZ230&gt;=SUM(N253:KZ253)-SUM(N255:KY255)),SUM(N253:KZ253)-SUM(N255:KY255),0))</f>
        <v>0</v>
      </c>
      <c r="LA255" s="34">
        <f>IF(AND(LA230&gt;0,LA230&lt;SUM(N253:LA253)-SUM(N255:KZ255)),LA230,IF(AND(LA230&gt;0,LA230&gt;=SUM(N253:LA253)-SUM(N255:KZ255)),SUM(N253:LA253)-SUM(N255:KZ255),0))</f>
        <v>0</v>
      </c>
      <c r="LB255" s="34">
        <f>IF(AND(LB230&gt;0,LB230&lt;SUM(N253:LB253)-SUM(N255:LA255)),LB230,IF(AND(LB230&gt;0,LB230&gt;=SUM(N253:LB253)-SUM(N255:LA255)),SUM(N253:LB253)-SUM(N255:LA255),0))</f>
        <v>0</v>
      </c>
      <c r="LC255" s="34">
        <f>IF(AND(LC230&gt;0,LC230&lt;SUM(N253:LC253)-SUM(N255:LB255)),LC230,IF(AND(LC230&gt;0,LC230&gt;=SUM(N253:LC253)-SUM(N255:LB255)),SUM(N253:LC253)-SUM(N255:LB255),0))</f>
        <v>0</v>
      </c>
      <c r="LD255" s="34">
        <f>IF(AND(LD230&gt;0,LD230&lt;SUM(N253:LD253)-SUM(N255:LC255)),LD230,IF(AND(LD230&gt;0,LD230&gt;=SUM(N253:LD253)-SUM(N255:LC255)),SUM(N253:LD253)-SUM(N255:LC255),0))</f>
        <v>0</v>
      </c>
      <c r="LE255" s="34">
        <f>IF(AND(LE230&gt;0,LE230&lt;SUM(N253:LE253)-SUM(N255:LD255)),LE230,IF(AND(LE230&gt;0,LE230&gt;=SUM(N253:LE253)-SUM(N255:LD255)),SUM(N253:LE253)-SUM(N255:LD255),0))</f>
        <v>0</v>
      </c>
      <c r="LF255" s="34">
        <f>IF(AND(LF230&gt;0,LF230&lt;SUM(N253:LF253)-SUM(N255:LE255)),LF230,IF(AND(LF230&gt;0,LF230&gt;=SUM(N253:LF253)-SUM(N255:LE255)),SUM(N253:LF253)-SUM(N255:LE255),0))</f>
        <v>0</v>
      </c>
      <c r="LG255" s="34">
        <f>IF(AND(LG230&gt;0,LG230&lt;SUM(N253:LG253)-SUM(N255:LF255)),LG230,IF(AND(LG230&gt;0,LG230&gt;=SUM(N253:LG253)-SUM(N255:LF255)),SUM(N253:LG253)-SUM(N255:LF255),0))</f>
        <v>0</v>
      </c>
      <c r="LH255" s="34">
        <f>IF(AND(LH230&gt;0,LH230&lt;SUM(N253:LH253)-SUM(N255:LG255)),LH230,IF(AND(LH230&gt;0,LH230&gt;=SUM(N253:LH253)-SUM(N255:LG255)),SUM(N253:LH253)-SUM(N255:LG255),0))</f>
        <v>0</v>
      </c>
      <c r="LI255" s="34">
        <f>IF(AND(LI230&gt;0,LI230&lt;SUM(N253:LI253)-SUM(N255:LH255)),LI230,IF(AND(LI230&gt;0,LI230&gt;=SUM(N253:LI253)-SUM(N255:LH255)),SUM(N253:LI253)-SUM(N255:LH255),0))</f>
        <v>0</v>
      </c>
      <c r="LJ255" s="34">
        <f>IF(AND(LJ230&gt;0,LJ230&lt;SUM(N253:LJ253)-SUM(N255:LI255)),LJ230,IF(AND(LJ230&gt;0,LJ230&gt;=SUM(N253:LJ253)-SUM(N255:LI255)),SUM(N253:LJ253)-SUM(N255:LI255),0))</f>
        <v>0</v>
      </c>
      <c r="LK255" s="34">
        <f>IF(AND(LK230&gt;0,LK230&lt;SUM(N253:LK253)-SUM(N255:LJ255)),LK230,IF(AND(LK230&gt;0,LK230&gt;=SUM(N253:LK253)-SUM(N255:LJ255)),SUM(N253:LK253)-SUM(N255:LJ255),0))</f>
        <v>0</v>
      </c>
      <c r="LL255" s="34">
        <f>IF(AND(LL230&gt;0,LL230&lt;SUM(N253:LL253)-SUM(N255:LK255)),LL230,IF(AND(LL230&gt;0,LL230&gt;=SUM(N253:LL253)-SUM(N255:LK255)),SUM(N253:LL253)-SUM(N255:LK255),0))</f>
        <v>0</v>
      </c>
      <c r="LM255" s="34">
        <f>IF(AND(LM230&gt;0,LM230&lt;SUM(N253:LM253)-SUM(N255:LL255)),LM230,IF(AND(LM230&gt;0,LM230&gt;=SUM(N253:LM253)-SUM(N255:LL255)),SUM(N253:LM253)-SUM(N255:LL255),0))</f>
        <v>0</v>
      </c>
      <c r="LN255" s="34">
        <f>IF(AND(LN230&gt;0,LN230&lt;SUM(N253:LN253)-SUM(N255:LM255)),LN230,IF(AND(LN230&gt;0,LN230&gt;=SUM(N253:LN253)-SUM(N255:LM255)),SUM(N253:LN253)-SUM(N255:LM255),0))</f>
        <v>0</v>
      </c>
      <c r="LO255" s="34">
        <f>IF(AND(LO230&gt;0,LO230&lt;SUM(N253:LO253)-SUM(N255:LN255)),LO230,IF(AND(LO230&gt;0,LO230&gt;=SUM(N253:LO253)-SUM(N255:LN255)),SUM(N253:LO253)-SUM(N255:LN255),0))</f>
        <v>0</v>
      </c>
      <c r="LP255" s="34">
        <f>IF(AND(LP230&gt;0,LP230&lt;SUM(N253:LP253)-SUM(N255:LO255)),LP230,IF(AND(LP230&gt;0,LP230&gt;=SUM(N253:LP253)-SUM(N255:LO255)),SUM(N253:LP253)-SUM(N255:LO255),0))</f>
        <v>0</v>
      </c>
      <c r="LQ255" s="34">
        <f>IF(AND(LQ230&gt;0,LQ230&lt;SUM(N253:LQ253)-SUM(N255:LP255)),LQ230,IF(AND(LQ230&gt;0,LQ230&gt;=SUM(N253:LQ253)-SUM(N255:LP255)),SUM(N253:LQ253)-SUM(N255:LP255),0))</f>
        <v>0</v>
      </c>
      <c r="LR255" s="34">
        <f>IF(AND(LR230&gt;0,LR230&lt;SUM(N253:LR253)-SUM(N255:LQ255)),LR230,IF(AND(LR230&gt;0,LR230&gt;=SUM(N253:LR253)-SUM(N255:LQ255)),SUM(N253:LR253)-SUM(N255:LQ255),0))</f>
        <v>0</v>
      </c>
      <c r="LS255" s="34">
        <f>IF(AND(LS230&gt;0,LS230&lt;SUM(N253:LS253)-SUM(N255:LR255)),LS230,IF(AND(LS230&gt;0,LS230&gt;=SUM(N253:LS253)-SUM(N255:LR255)),SUM(N253:LS253)-SUM(N255:LR255),0))</f>
        <v>0</v>
      </c>
      <c r="LT255" s="34">
        <f>IF(AND(LT230&gt;0,LT230&lt;SUM(N253:LT253)-SUM(N255:LS255)),LT230,IF(AND(LT230&gt;0,LT230&gt;=SUM(N253:LT253)-SUM(N255:LS255)),SUM(N253:LT253)-SUM(N255:LS255),0))</f>
        <v>0</v>
      </c>
      <c r="LU255" s="34">
        <f>IF(AND(LU230&gt;0,LU230&lt;SUM(N253:LU253)-SUM(N255:LT255)),LU230,IF(AND(LU230&gt;0,LU230&gt;=SUM(N253:LU253)-SUM(N255:LT255)),SUM(N253:LU253)-SUM(N255:LT255),0))</f>
        <v>0</v>
      </c>
      <c r="LV255" s="34">
        <f>IF(AND(LV230&gt;0,LV230&lt;SUM(N253:LV253)-SUM(N255:LU255)),LV230,IF(AND(LV230&gt;0,LV230&gt;=SUM(N253:LV253)-SUM(N255:LU255)),SUM(N253:LV253)-SUM(N255:LU255),0))</f>
        <v>0</v>
      </c>
      <c r="LW255" s="34">
        <f>IF(AND(LW230&gt;0,LW230&lt;SUM(N253:LW253)-SUM(N255:LV255)),LW230,IF(AND(LW230&gt;0,LW230&gt;=SUM(N253:LW253)-SUM(N255:LV255)),SUM(N253:LW253)-SUM(N255:LV255),0))</f>
        <v>0</v>
      </c>
      <c r="LX255" s="34">
        <f>IF(AND(LX230&gt;0,LX230&lt;SUM(N253:LX253)-SUM(N255:LW255)),LX230,IF(AND(LX230&gt;0,LX230&gt;=SUM(N253:LX253)-SUM(N255:LW255)),SUM(N253:LX253)-SUM(N255:LW255),0))</f>
        <v>0</v>
      </c>
      <c r="LY255" s="34">
        <f>IF(AND(LY230&gt;0,LY230&lt;SUM(N253:LY253)-SUM(N255:LX255)),LY230,IF(AND(LY230&gt;0,LY230&gt;=SUM(N253:LY253)-SUM(N255:LX255)),SUM(N253:LY253)-SUM(N255:LX255),0))</f>
        <v>0</v>
      </c>
      <c r="LZ255" s="34">
        <f>IF(AND(LZ230&gt;0,LZ230&lt;SUM(N253:LZ253)-SUM(N255:LY255)),LZ230,IF(AND(LZ230&gt;0,LZ230&gt;=SUM(N253:LZ253)-SUM(N255:LY255)),SUM(N253:LZ253)-SUM(N255:LY255),0))</f>
        <v>0</v>
      </c>
      <c r="MA255" s="34">
        <f>IF(AND(MA230&gt;0,MA230&lt;SUM(N253:MA253)-SUM(N255:LZ255)),MA230,IF(AND(MA230&gt;0,MA230&gt;=SUM(N253:MA253)-SUM(N255:LZ255)),SUM(N253:MA253)-SUM(N255:LZ255),0))</f>
        <v>0</v>
      </c>
      <c r="MB255" s="34">
        <f>IF(AND(MB230&gt;0,MB230&lt;SUM(N253:MB253)-SUM(N255:MA255)),MB230,IF(AND(MB230&gt;0,MB230&gt;=SUM(N253:MB253)-SUM(N255:MA255)),SUM(N253:MB253)-SUM(N255:MA255),0))</f>
        <v>0</v>
      </c>
      <c r="MC255" s="34">
        <f>IF(AND(MC230&gt;0,MC230&lt;SUM(N253:MC253)-SUM(N255:MB255)),MC230,IF(AND(MC230&gt;0,MC230&gt;=SUM(N253:MC253)-SUM(N255:MB255)),SUM(N253:MC253)-SUM(N255:MB255),0))</f>
        <v>0</v>
      </c>
      <c r="MD255" s="34">
        <f>IF(AND(MD230&gt;0,MD230&lt;SUM(N253:MD253)-SUM(N255:MC255)),MD230,IF(AND(MD230&gt;0,MD230&gt;=SUM(N253:MD253)-SUM(N255:MC255)),SUM(N253:MD253)-SUM(N255:MC255),0))</f>
        <v>0</v>
      </c>
      <c r="ME255" s="34">
        <f>IF(AND(ME230&gt;0,ME230&lt;SUM(N253:ME253)-SUM(N255:MD255)),ME230,IF(AND(ME230&gt;0,ME230&gt;=SUM(N253:ME253)-SUM(N255:MD255)),SUM(N253:ME253)-SUM(N255:MD255),0))</f>
        <v>0</v>
      </c>
      <c r="MF255" s="34">
        <f>IF(AND(MF230&gt;0,MF230&lt;SUM(N253:MF253)-SUM(N255:ME255)),MF230,IF(AND(MF230&gt;0,MF230&gt;=SUM(N253:MF253)-SUM(N255:ME255)),SUM(N253:MF253)-SUM(N255:ME255),0))</f>
        <v>0</v>
      </c>
      <c r="MG255" s="34">
        <f>IF(AND(MG230&gt;0,MG230&lt;SUM(N253:MG253)-SUM(N255:MF255)),MG230,IF(AND(MG230&gt;0,MG230&gt;=SUM(N253:MG253)-SUM(N255:MF255)),SUM(N253:MG253)-SUM(N255:MF255),0))</f>
        <v>0</v>
      </c>
      <c r="MH255" s="34">
        <f>IF(AND(MH230&gt;0,MH230&lt;SUM(N253:MH253)-SUM(N255:MG255)),MH230,IF(AND(MH230&gt;0,MH230&gt;=SUM(N253:MH253)-SUM(N255:MG255)),SUM(N253:MH253)-SUM(N255:MG255),0))</f>
        <v>0</v>
      </c>
      <c r="MI255" s="34">
        <f>IF(AND(MI230&gt;0,MI230&lt;SUM(N253:MI253)-SUM(N255:MH255)),MI230,IF(AND(MI230&gt;0,MI230&gt;=SUM(N253:MI253)-SUM(N255:MH255)),SUM(N253:MI253)-SUM(N255:MH255),0))</f>
        <v>0</v>
      </c>
      <c r="MJ255" s="34">
        <f>IF(AND(MJ230&gt;0,MJ230&lt;SUM(N253:MJ253)-SUM(N255:MI255)),MJ230,IF(AND(MJ230&gt;0,MJ230&gt;=SUM(N253:MJ253)-SUM(N255:MI255)),SUM(N253:MJ253)-SUM(N255:MI255),0))</f>
        <v>0</v>
      </c>
      <c r="MK255" s="34">
        <f>IF(AND(MK230&gt;0,MK230&lt;SUM(N253:MK253)-SUM(N255:MJ255)),MK230,IF(AND(MK230&gt;0,MK230&gt;=SUM(N253:MK253)-SUM(N255:MJ255)),SUM(N253:MK253)-SUM(N255:MJ255),0))</f>
        <v>0</v>
      </c>
      <c r="ML255" s="34">
        <f>IF(AND(ML230&gt;0,ML230&lt;SUM(N253:ML253)-SUM(N255:MK255)),ML230,IF(AND(ML230&gt;0,ML230&gt;=SUM(N253:ML253)-SUM(N255:MK255)),SUM(N253:ML253)-SUM(N255:MK255),0))</f>
        <v>0</v>
      </c>
      <c r="MM255" s="34">
        <f>IF(AND(MM230&gt;0,MM230&lt;SUM(N253:MM253)-SUM(N255:ML255)),MM230,IF(AND(MM230&gt;0,MM230&gt;=SUM(N253:MM253)-SUM(N255:ML255)),SUM(N253:MM253)-SUM(N255:ML255),0))</f>
        <v>0</v>
      </c>
      <c r="MN255" s="34">
        <f>IF(AND(MN230&gt;0,MN230&lt;SUM(N253:MN253)-SUM(N255:MM255)),MN230,IF(AND(MN230&gt;0,MN230&gt;=SUM(N253:MN253)-SUM(N255:MM255)),SUM(N253:MN253)-SUM(N255:MM255),0))</f>
        <v>0</v>
      </c>
      <c r="MO255" s="34">
        <f>IF(AND(MO230&gt;0,MO230&lt;SUM(N253:MO253)-SUM(N255:MN255)),MO230,IF(AND(MO230&gt;0,MO230&gt;=SUM(N253:MO253)-SUM(N255:MN255)),SUM(N253:MO253)-SUM(N255:MN255),0))</f>
        <v>0</v>
      </c>
      <c r="MP255" s="34">
        <f>IF(AND(MP230&gt;0,MP230&lt;SUM(N253:MP253)-SUM(N255:MO255)),MP230,IF(AND(MP230&gt;0,MP230&gt;=SUM(N253:MP253)-SUM(N255:MO255)),SUM(N253:MP253)-SUM(N255:MO255),0))</f>
        <v>0</v>
      </c>
      <c r="MQ255" s="34">
        <f>IF(AND(MQ230&gt;0,MQ230&lt;SUM(N253:MQ253)-SUM(N255:MP255)),MQ230,IF(AND(MQ230&gt;0,MQ230&gt;=SUM(N253:MQ253)-SUM(N255:MP255)),SUM(N253:MQ253)-SUM(N255:MP255),0))</f>
        <v>0</v>
      </c>
      <c r="MR255" s="34">
        <f>IF(AND(MR230&gt;0,MR230&lt;SUM(N253:MR253)-SUM(N255:MQ255)),MR230,IF(AND(MR230&gt;0,MR230&gt;=SUM(N253:MR253)-SUM(N255:MQ255)),SUM(N253:MR253)-SUM(N255:MQ255),0))</f>
        <v>0</v>
      </c>
      <c r="MS255" s="34">
        <f>IF(AND(MS230&gt;0,MS230&lt;SUM(N253:MS253)-SUM(N255:MR255)),MS230,IF(AND(MS230&gt;0,MS230&gt;=SUM(N253:MS253)-SUM(N255:MR255)),SUM(N253:MS253)-SUM(N255:MR255),0))</f>
        <v>0</v>
      </c>
      <c r="MT255" s="34">
        <f>IF(AND(MT230&gt;0,MT230&lt;SUM(N253:MT253)-SUM(N255:MS255)),MT230,IF(AND(MT230&gt;0,MT230&gt;=SUM(N253:MT253)-SUM(N255:MS255)),SUM(N253:MT253)-SUM(N255:MS255),0))</f>
        <v>0</v>
      </c>
      <c r="MU255" s="34">
        <f>IF(AND(MU230&gt;0,MU230&lt;SUM(N253:MU253)-SUM(N255:MT255)),MU230,IF(AND(MU230&gt;0,MU230&gt;=SUM(N253:MU253)-SUM(N255:MT255)),SUM(N253:MU253)-SUM(N255:MT255),0))</f>
        <v>0</v>
      </c>
      <c r="MV255" s="34">
        <f>IF(AND(MV230&gt;0,MV230&lt;SUM(N253:MV253)-SUM(N255:MU255)),MV230,IF(AND(MV230&gt;0,MV230&gt;=SUM(N253:MV253)-SUM(N255:MU255)),SUM(N253:MV253)-SUM(N255:MU255),0))</f>
        <v>0</v>
      </c>
      <c r="MW255" s="34">
        <f>IF(AND(MW230&gt;0,MW230&lt;SUM(N253:MW253)-SUM(N255:MV255)),MW230,IF(AND(MW230&gt;0,MW230&gt;=SUM(N253:MW253)-SUM(N255:MV255)),SUM(N253:MW253)-SUM(N255:MV255),0))</f>
        <v>0</v>
      </c>
      <c r="MX255" s="34">
        <f>IF(AND(MX230&gt;0,MX230&lt;SUM(N253:MX253)-SUM(N255:MW255)),MX230,IF(AND(MX230&gt;0,MX230&gt;=SUM(N253:MX253)-SUM(N255:MW255)),SUM(N253:MX253)-SUM(N255:MW255),0))</f>
        <v>0</v>
      </c>
      <c r="MY255" s="34">
        <f>IF(AND(MY230&gt;0,MY230&lt;SUM(N253:MY253)-SUM(N255:MX255)),MY230,IF(AND(MY230&gt;0,MY230&gt;=SUM(N253:MY253)-SUM(N255:MX255)),SUM(N253:MY253)-SUM(N255:MX255),0))</f>
        <v>0</v>
      </c>
      <c r="MZ255" s="34">
        <f>IF(AND(MZ230&gt;0,MZ230&lt;SUM(N253:MZ253)-SUM(N255:MY255)),MZ230,IF(AND(MZ230&gt;0,MZ230&gt;=SUM(N253:MZ253)-SUM(N255:MY255)),SUM(N253:MZ253)-SUM(N255:MY255),0))</f>
        <v>0</v>
      </c>
      <c r="NA255" s="34">
        <f>IF(AND(NA230&gt;0,NA230&lt;SUM(N253:NA253)-SUM(N255:MZ255)),NA230,IF(AND(NA230&gt;0,NA230&gt;=SUM(N253:NA253)-SUM(N255:MZ255)),SUM(N253:NA253)-SUM(N255:MZ255),0))</f>
        <v>0</v>
      </c>
      <c r="NB255" s="34">
        <f>IF(AND(NB230&gt;0,NB230&lt;SUM(N253:NB253)-SUM(N255:NA255)),NB230,IF(AND(NB230&gt;0,NB230&gt;=SUM(N253:NB253)-SUM(N255:NA255)),SUM(N253:NB253)-SUM(N255:NA255),0))</f>
        <v>0</v>
      </c>
      <c r="NC255" s="34">
        <f>IF(AND(NC230&gt;0,NC230&lt;SUM(N253:NC253)-SUM(N255:NB255)),NC230,IF(AND(NC230&gt;0,NC230&gt;=SUM(N253:NC253)-SUM(N255:NB255)),SUM(N253:NC253)-SUM(N255:NB255),0))</f>
        <v>0</v>
      </c>
      <c r="ND255" s="34">
        <f>IF(AND(ND230&gt;0,ND230&lt;SUM(N253:ND253)-SUM(N255:NC255)),ND230,IF(AND(ND230&gt;0,ND230&gt;=SUM(N253:ND253)-SUM(N255:NC255)),SUM(N253:ND253)-SUM(N255:NC255),0))</f>
        <v>0</v>
      </c>
      <c r="NE255" s="34">
        <f>IF(AND(NE230&gt;0,NE230&lt;SUM(N253:NE253)-SUM(N255:ND255)),NE230,IF(AND(NE230&gt;0,NE230&gt;=SUM(N253:NE253)-SUM(N255:ND255)),SUM(N253:NE253)-SUM(N255:ND255),0))</f>
        <v>0</v>
      </c>
      <c r="NF255" s="34">
        <f>IF(AND(NF230&gt;0,NF230&lt;SUM(N253:NF253)-SUM(N255:NE255)),NF230,IF(AND(NF230&gt;0,NF230&gt;=SUM(N253:NF253)-SUM(N255:NE255)),SUM(N253:NF253)-SUM(N255:NE255),0))</f>
        <v>0</v>
      </c>
      <c r="NG255" s="34">
        <f>IF(AND(NG230&gt;0,NG230&lt;SUM(N253:NG253)-SUM(N255:NF255)),NG230,IF(AND(NG230&gt;0,NG230&gt;=SUM(N253:NG253)-SUM(N255:NF255)),SUM(N253:NG253)-SUM(N255:NF255),0))</f>
        <v>0</v>
      </c>
      <c r="NH255" s="34">
        <f>IF(AND(NH230&gt;0,NH230&lt;SUM(N253:NH253)-SUM(N255:NG255)),NH230,IF(AND(NH230&gt;0,NH230&gt;=SUM(N253:NH253)-SUM(N255:NG255)),SUM(N253:NH253)-SUM(N255:NG255),0))</f>
        <v>0</v>
      </c>
      <c r="NI255" s="34">
        <f>IF(AND(NI230&gt;0,NI230&lt;SUM(N253:NI253)-SUM(N255:NH255)),NI230,IF(AND(NI230&gt;0,NI230&gt;=SUM(N253:NI253)-SUM(N255:NH255)),SUM(N253:NI253)-SUM(N255:NH255),0))</f>
        <v>0</v>
      </c>
      <c r="NJ255" s="34">
        <f>IF(AND(NJ230&gt;0,NJ230&lt;SUM(N253:NJ253)-SUM(N255:NI255)),NJ230,IF(AND(NJ230&gt;0,NJ230&gt;=SUM(N253:NJ253)-SUM(N255:NI255)),SUM(N253:NJ253)-SUM(N255:NI255),0))</f>
        <v>0</v>
      </c>
      <c r="NK255" s="34">
        <f>IF(AND(NK230&gt;0,NK230&lt;SUM(N253:NK253)-SUM(N255:NJ255)),NK230,IF(AND(NK230&gt;0,NK230&gt;=SUM(N253:NK253)-SUM(N255:NJ255)),SUM(N253:NK253)-SUM(N255:NJ255),0))</f>
        <v>0</v>
      </c>
      <c r="NL255" s="34">
        <f>IF(AND(NL230&gt;0,NL230&lt;SUM(N253:NL253)-SUM(N255:NK255)),NL230,IF(AND(NL230&gt;0,NL230&gt;=SUM(N253:NL253)-SUM(N255:NK255)),SUM(N253:NL253)-SUM(N255:NK255),0))</f>
        <v>0</v>
      </c>
      <c r="NM255" s="34">
        <f>IF(AND(NM230&gt;0,NM230&lt;SUM(N253:NM253)-SUM(N255:NL255)),NM230,IF(AND(NM230&gt;0,NM230&gt;=SUM(N253:NM253)-SUM(N255:NL255)),SUM(N253:NM253)-SUM(N255:NL255),0))</f>
        <v>0</v>
      </c>
      <c r="NN255" s="34">
        <f>IF(AND(NN230&gt;0,NN230&lt;SUM(N253:NN253)-SUM(N255:NM255)),NN230,IF(AND(NN230&gt;0,NN230&gt;=SUM(N253:NN253)-SUM(N255:NM255)),SUM(N253:NN253)-SUM(N255:NM255),0))</f>
        <v>0</v>
      </c>
      <c r="NO255" s="35">
        <f>IF(AND(NO230&gt;0,NO230&lt;SUM(N253:NO253)-SUM(N255:NN255)),NO230,IF(AND(NO230&gt;0,NO230&gt;=SUM(N253:NO253)-SUM(N255:NN255)),SUM(N253:NO253)-SUM(N255:NN255),0))</f>
        <v>0</v>
      </c>
      <c r="NP255" s="8"/>
      <c r="NQ255" s="8"/>
    </row>
    <row r="256" spans="1:38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</row>
    <row r="257" spans="1:381" s="10" customFormat="1" x14ac:dyDescent="0.2">
      <c r="A257" s="8"/>
      <c r="B257" s="8"/>
      <c r="C257" s="8" t="str">
        <f>OFMOR_FFF_0!C257</f>
        <v>CF</v>
      </c>
      <c r="D257" s="8"/>
      <c r="E257" s="8" t="str">
        <f>OFMOR_FFF_0!E257</f>
        <v>Остаток ДС с учетом овердрафта на конец периода</v>
      </c>
      <c r="F257" s="8"/>
      <c r="G257" s="8"/>
      <c r="H257" s="8"/>
      <c r="I257" s="8"/>
      <c r="J257" s="8"/>
      <c r="K257" s="9"/>
      <c r="L257" s="8"/>
      <c r="M257" s="8">
        <v>0</v>
      </c>
      <c r="N257" s="33">
        <f>M257+N230+N249-N255</f>
        <v>0</v>
      </c>
      <c r="O257" s="34">
        <f>N257+O230+O249-O255</f>
        <v>0</v>
      </c>
      <c r="P257" s="34">
        <f t="shared" ref="P257:CA257" si="632">O257+P230+P249-P255</f>
        <v>0</v>
      </c>
      <c r="Q257" s="34">
        <f t="shared" si="632"/>
        <v>0</v>
      </c>
      <c r="R257" s="34">
        <f t="shared" si="632"/>
        <v>0</v>
      </c>
      <c r="S257" s="34">
        <f t="shared" si="632"/>
        <v>0</v>
      </c>
      <c r="T257" s="34">
        <f t="shared" si="632"/>
        <v>0</v>
      </c>
      <c r="U257" s="34">
        <f t="shared" si="632"/>
        <v>0</v>
      </c>
      <c r="V257" s="34">
        <f t="shared" si="632"/>
        <v>0</v>
      </c>
      <c r="W257" s="34">
        <f t="shared" si="632"/>
        <v>0</v>
      </c>
      <c r="X257" s="34">
        <f t="shared" si="632"/>
        <v>0</v>
      </c>
      <c r="Y257" s="34">
        <f t="shared" si="632"/>
        <v>0</v>
      </c>
      <c r="Z257" s="34">
        <f t="shared" si="632"/>
        <v>0</v>
      </c>
      <c r="AA257" s="34">
        <f t="shared" si="632"/>
        <v>0</v>
      </c>
      <c r="AB257" s="34">
        <f t="shared" si="632"/>
        <v>0</v>
      </c>
      <c r="AC257" s="34">
        <f t="shared" si="632"/>
        <v>0</v>
      </c>
      <c r="AD257" s="34">
        <f t="shared" si="632"/>
        <v>0</v>
      </c>
      <c r="AE257" s="34">
        <f t="shared" si="632"/>
        <v>0</v>
      </c>
      <c r="AF257" s="34">
        <f t="shared" si="632"/>
        <v>0</v>
      </c>
      <c r="AG257" s="34">
        <f t="shared" si="632"/>
        <v>0</v>
      </c>
      <c r="AH257" s="34">
        <f t="shared" si="632"/>
        <v>0</v>
      </c>
      <c r="AI257" s="34">
        <f t="shared" si="632"/>
        <v>0</v>
      </c>
      <c r="AJ257" s="34">
        <f t="shared" si="632"/>
        <v>0</v>
      </c>
      <c r="AK257" s="34">
        <f t="shared" si="632"/>
        <v>0</v>
      </c>
      <c r="AL257" s="34">
        <f t="shared" si="632"/>
        <v>0</v>
      </c>
      <c r="AM257" s="34">
        <f t="shared" si="632"/>
        <v>0</v>
      </c>
      <c r="AN257" s="34">
        <f t="shared" si="632"/>
        <v>0</v>
      </c>
      <c r="AO257" s="34">
        <f t="shared" si="632"/>
        <v>0</v>
      </c>
      <c r="AP257" s="34">
        <f t="shared" si="632"/>
        <v>0</v>
      </c>
      <c r="AQ257" s="34">
        <f t="shared" si="632"/>
        <v>0</v>
      </c>
      <c r="AR257" s="34">
        <f t="shared" si="632"/>
        <v>0</v>
      </c>
      <c r="AS257" s="34">
        <f t="shared" si="632"/>
        <v>0</v>
      </c>
      <c r="AT257" s="34">
        <f t="shared" si="632"/>
        <v>0</v>
      </c>
      <c r="AU257" s="34">
        <f t="shared" si="632"/>
        <v>0</v>
      </c>
      <c r="AV257" s="34">
        <f t="shared" si="632"/>
        <v>0</v>
      </c>
      <c r="AW257" s="34">
        <f t="shared" si="632"/>
        <v>0</v>
      </c>
      <c r="AX257" s="34">
        <f t="shared" si="632"/>
        <v>0</v>
      </c>
      <c r="AY257" s="34">
        <f t="shared" si="632"/>
        <v>0</v>
      </c>
      <c r="AZ257" s="34">
        <f t="shared" si="632"/>
        <v>0</v>
      </c>
      <c r="BA257" s="34">
        <f t="shared" si="632"/>
        <v>0</v>
      </c>
      <c r="BB257" s="34">
        <f t="shared" si="632"/>
        <v>0</v>
      </c>
      <c r="BC257" s="34">
        <f t="shared" si="632"/>
        <v>0</v>
      </c>
      <c r="BD257" s="34">
        <f t="shared" si="632"/>
        <v>0</v>
      </c>
      <c r="BE257" s="34">
        <f t="shared" si="632"/>
        <v>0</v>
      </c>
      <c r="BF257" s="34">
        <f t="shared" si="632"/>
        <v>0</v>
      </c>
      <c r="BG257" s="34">
        <f t="shared" si="632"/>
        <v>0</v>
      </c>
      <c r="BH257" s="34">
        <f t="shared" si="632"/>
        <v>0</v>
      </c>
      <c r="BI257" s="34">
        <f t="shared" si="632"/>
        <v>0</v>
      </c>
      <c r="BJ257" s="34">
        <f t="shared" si="632"/>
        <v>0</v>
      </c>
      <c r="BK257" s="34">
        <f t="shared" si="632"/>
        <v>0</v>
      </c>
      <c r="BL257" s="34">
        <f t="shared" si="632"/>
        <v>0</v>
      </c>
      <c r="BM257" s="34">
        <f t="shared" si="632"/>
        <v>0</v>
      </c>
      <c r="BN257" s="34">
        <f t="shared" si="632"/>
        <v>0</v>
      </c>
      <c r="BO257" s="34">
        <f t="shared" si="632"/>
        <v>0</v>
      </c>
      <c r="BP257" s="34">
        <f t="shared" si="632"/>
        <v>0</v>
      </c>
      <c r="BQ257" s="34">
        <f t="shared" si="632"/>
        <v>0</v>
      </c>
      <c r="BR257" s="34">
        <f t="shared" si="632"/>
        <v>0</v>
      </c>
      <c r="BS257" s="34">
        <f t="shared" si="632"/>
        <v>0</v>
      </c>
      <c r="BT257" s="34">
        <f t="shared" si="632"/>
        <v>0</v>
      </c>
      <c r="BU257" s="34">
        <f t="shared" si="632"/>
        <v>0</v>
      </c>
      <c r="BV257" s="34">
        <f t="shared" si="632"/>
        <v>0</v>
      </c>
      <c r="BW257" s="34">
        <f t="shared" si="632"/>
        <v>0</v>
      </c>
      <c r="BX257" s="34">
        <f t="shared" si="632"/>
        <v>0</v>
      </c>
      <c r="BY257" s="34">
        <f t="shared" si="632"/>
        <v>0</v>
      </c>
      <c r="BZ257" s="34">
        <f t="shared" si="632"/>
        <v>0</v>
      </c>
      <c r="CA257" s="34">
        <f t="shared" si="632"/>
        <v>0</v>
      </c>
      <c r="CB257" s="34">
        <f t="shared" ref="CB257:EM257" si="633">CA257+CB230+CB249-CB255</f>
        <v>0</v>
      </c>
      <c r="CC257" s="34">
        <f t="shared" si="633"/>
        <v>0</v>
      </c>
      <c r="CD257" s="34">
        <f t="shared" si="633"/>
        <v>0</v>
      </c>
      <c r="CE257" s="34">
        <f t="shared" si="633"/>
        <v>0</v>
      </c>
      <c r="CF257" s="34">
        <f t="shared" si="633"/>
        <v>0</v>
      </c>
      <c r="CG257" s="34">
        <f t="shared" si="633"/>
        <v>0</v>
      </c>
      <c r="CH257" s="34">
        <f t="shared" si="633"/>
        <v>0</v>
      </c>
      <c r="CI257" s="34">
        <f t="shared" si="633"/>
        <v>0</v>
      </c>
      <c r="CJ257" s="34">
        <f t="shared" si="633"/>
        <v>0</v>
      </c>
      <c r="CK257" s="34">
        <f t="shared" si="633"/>
        <v>0</v>
      </c>
      <c r="CL257" s="34">
        <f t="shared" si="633"/>
        <v>0</v>
      </c>
      <c r="CM257" s="34">
        <f t="shared" si="633"/>
        <v>0</v>
      </c>
      <c r="CN257" s="34">
        <f t="shared" si="633"/>
        <v>0</v>
      </c>
      <c r="CO257" s="34">
        <f t="shared" si="633"/>
        <v>0</v>
      </c>
      <c r="CP257" s="34">
        <f t="shared" si="633"/>
        <v>0</v>
      </c>
      <c r="CQ257" s="34">
        <f t="shared" si="633"/>
        <v>0</v>
      </c>
      <c r="CR257" s="34">
        <f t="shared" si="633"/>
        <v>0</v>
      </c>
      <c r="CS257" s="34">
        <f t="shared" si="633"/>
        <v>0</v>
      </c>
      <c r="CT257" s="34">
        <f t="shared" si="633"/>
        <v>0</v>
      </c>
      <c r="CU257" s="34">
        <f t="shared" si="633"/>
        <v>0</v>
      </c>
      <c r="CV257" s="34">
        <f t="shared" si="633"/>
        <v>0</v>
      </c>
      <c r="CW257" s="34">
        <f t="shared" si="633"/>
        <v>0</v>
      </c>
      <c r="CX257" s="34">
        <f t="shared" si="633"/>
        <v>0</v>
      </c>
      <c r="CY257" s="34">
        <f t="shared" si="633"/>
        <v>0</v>
      </c>
      <c r="CZ257" s="34">
        <f t="shared" si="633"/>
        <v>0</v>
      </c>
      <c r="DA257" s="34">
        <f t="shared" si="633"/>
        <v>0</v>
      </c>
      <c r="DB257" s="34">
        <f t="shared" si="633"/>
        <v>0</v>
      </c>
      <c r="DC257" s="34">
        <f t="shared" si="633"/>
        <v>0</v>
      </c>
      <c r="DD257" s="34">
        <f t="shared" si="633"/>
        <v>0</v>
      </c>
      <c r="DE257" s="34">
        <f t="shared" si="633"/>
        <v>0</v>
      </c>
      <c r="DF257" s="34">
        <f t="shared" si="633"/>
        <v>0</v>
      </c>
      <c r="DG257" s="34">
        <f t="shared" si="633"/>
        <v>0</v>
      </c>
      <c r="DH257" s="34">
        <f t="shared" si="633"/>
        <v>0</v>
      </c>
      <c r="DI257" s="34">
        <f t="shared" si="633"/>
        <v>0</v>
      </c>
      <c r="DJ257" s="34">
        <f t="shared" si="633"/>
        <v>0</v>
      </c>
      <c r="DK257" s="34">
        <f t="shared" si="633"/>
        <v>0</v>
      </c>
      <c r="DL257" s="34">
        <f t="shared" si="633"/>
        <v>0</v>
      </c>
      <c r="DM257" s="34">
        <f t="shared" si="633"/>
        <v>0</v>
      </c>
      <c r="DN257" s="34">
        <f t="shared" si="633"/>
        <v>0</v>
      </c>
      <c r="DO257" s="34">
        <f t="shared" si="633"/>
        <v>0</v>
      </c>
      <c r="DP257" s="34">
        <f t="shared" si="633"/>
        <v>0</v>
      </c>
      <c r="DQ257" s="34">
        <f t="shared" si="633"/>
        <v>0</v>
      </c>
      <c r="DR257" s="34">
        <f t="shared" si="633"/>
        <v>0</v>
      </c>
      <c r="DS257" s="34">
        <f t="shared" si="633"/>
        <v>0</v>
      </c>
      <c r="DT257" s="34">
        <f t="shared" si="633"/>
        <v>0</v>
      </c>
      <c r="DU257" s="34">
        <f t="shared" si="633"/>
        <v>0</v>
      </c>
      <c r="DV257" s="34">
        <f t="shared" si="633"/>
        <v>0</v>
      </c>
      <c r="DW257" s="34">
        <f t="shared" si="633"/>
        <v>0</v>
      </c>
      <c r="DX257" s="34">
        <f t="shared" si="633"/>
        <v>0</v>
      </c>
      <c r="DY257" s="34">
        <f t="shared" si="633"/>
        <v>0</v>
      </c>
      <c r="DZ257" s="34">
        <f t="shared" si="633"/>
        <v>0</v>
      </c>
      <c r="EA257" s="34">
        <f t="shared" si="633"/>
        <v>0</v>
      </c>
      <c r="EB257" s="34">
        <f t="shared" si="633"/>
        <v>0</v>
      </c>
      <c r="EC257" s="34">
        <f t="shared" si="633"/>
        <v>0</v>
      </c>
      <c r="ED257" s="34">
        <f t="shared" si="633"/>
        <v>0</v>
      </c>
      <c r="EE257" s="34">
        <f t="shared" si="633"/>
        <v>0</v>
      </c>
      <c r="EF257" s="34">
        <f t="shared" si="633"/>
        <v>0</v>
      </c>
      <c r="EG257" s="34">
        <f t="shared" si="633"/>
        <v>0</v>
      </c>
      <c r="EH257" s="34">
        <f t="shared" si="633"/>
        <v>0</v>
      </c>
      <c r="EI257" s="34">
        <f t="shared" si="633"/>
        <v>0</v>
      </c>
      <c r="EJ257" s="34">
        <f t="shared" si="633"/>
        <v>0</v>
      </c>
      <c r="EK257" s="34">
        <f t="shared" si="633"/>
        <v>0</v>
      </c>
      <c r="EL257" s="34">
        <f t="shared" si="633"/>
        <v>0</v>
      </c>
      <c r="EM257" s="34">
        <f t="shared" si="633"/>
        <v>0</v>
      </c>
      <c r="EN257" s="34">
        <f t="shared" ref="EN257:GY257" si="634">EM257+EN230+EN249-EN255</f>
        <v>0</v>
      </c>
      <c r="EO257" s="34">
        <f t="shared" si="634"/>
        <v>0</v>
      </c>
      <c r="EP257" s="34">
        <f t="shared" si="634"/>
        <v>0</v>
      </c>
      <c r="EQ257" s="34">
        <f t="shared" si="634"/>
        <v>0</v>
      </c>
      <c r="ER257" s="34">
        <f t="shared" si="634"/>
        <v>0</v>
      </c>
      <c r="ES257" s="34">
        <f t="shared" si="634"/>
        <v>0</v>
      </c>
      <c r="ET257" s="34">
        <f t="shared" si="634"/>
        <v>0</v>
      </c>
      <c r="EU257" s="34">
        <f t="shared" si="634"/>
        <v>0</v>
      </c>
      <c r="EV257" s="34">
        <f t="shared" si="634"/>
        <v>0</v>
      </c>
      <c r="EW257" s="34">
        <f t="shared" si="634"/>
        <v>0</v>
      </c>
      <c r="EX257" s="34">
        <f t="shared" si="634"/>
        <v>0</v>
      </c>
      <c r="EY257" s="34">
        <f t="shared" si="634"/>
        <v>0</v>
      </c>
      <c r="EZ257" s="34">
        <f t="shared" si="634"/>
        <v>0</v>
      </c>
      <c r="FA257" s="34">
        <f t="shared" si="634"/>
        <v>0</v>
      </c>
      <c r="FB257" s="34">
        <f t="shared" si="634"/>
        <v>0</v>
      </c>
      <c r="FC257" s="34">
        <f t="shared" si="634"/>
        <v>0</v>
      </c>
      <c r="FD257" s="34">
        <f t="shared" si="634"/>
        <v>0</v>
      </c>
      <c r="FE257" s="34">
        <f t="shared" si="634"/>
        <v>0</v>
      </c>
      <c r="FF257" s="34">
        <f t="shared" si="634"/>
        <v>0</v>
      </c>
      <c r="FG257" s="34">
        <f t="shared" si="634"/>
        <v>0</v>
      </c>
      <c r="FH257" s="34">
        <f t="shared" si="634"/>
        <v>0</v>
      </c>
      <c r="FI257" s="34">
        <f t="shared" si="634"/>
        <v>0</v>
      </c>
      <c r="FJ257" s="34">
        <f t="shared" si="634"/>
        <v>0</v>
      </c>
      <c r="FK257" s="34">
        <f t="shared" si="634"/>
        <v>0</v>
      </c>
      <c r="FL257" s="34">
        <f t="shared" si="634"/>
        <v>0</v>
      </c>
      <c r="FM257" s="34">
        <f t="shared" si="634"/>
        <v>0</v>
      </c>
      <c r="FN257" s="34">
        <f t="shared" si="634"/>
        <v>0</v>
      </c>
      <c r="FO257" s="34">
        <f t="shared" si="634"/>
        <v>0</v>
      </c>
      <c r="FP257" s="34">
        <f t="shared" si="634"/>
        <v>0</v>
      </c>
      <c r="FQ257" s="34">
        <f t="shared" si="634"/>
        <v>0</v>
      </c>
      <c r="FR257" s="34">
        <f t="shared" si="634"/>
        <v>0</v>
      </c>
      <c r="FS257" s="34">
        <f t="shared" si="634"/>
        <v>0</v>
      </c>
      <c r="FT257" s="34">
        <f t="shared" si="634"/>
        <v>0</v>
      </c>
      <c r="FU257" s="34">
        <f t="shared" si="634"/>
        <v>0</v>
      </c>
      <c r="FV257" s="34">
        <f t="shared" si="634"/>
        <v>0</v>
      </c>
      <c r="FW257" s="34">
        <f t="shared" si="634"/>
        <v>0</v>
      </c>
      <c r="FX257" s="34">
        <f t="shared" si="634"/>
        <v>0</v>
      </c>
      <c r="FY257" s="34">
        <f t="shared" si="634"/>
        <v>0</v>
      </c>
      <c r="FZ257" s="34">
        <f t="shared" si="634"/>
        <v>0</v>
      </c>
      <c r="GA257" s="34">
        <f t="shared" si="634"/>
        <v>0</v>
      </c>
      <c r="GB257" s="34">
        <f t="shared" si="634"/>
        <v>0</v>
      </c>
      <c r="GC257" s="34">
        <f t="shared" si="634"/>
        <v>0</v>
      </c>
      <c r="GD257" s="34">
        <f t="shared" si="634"/>
        <v>0</v>
      </c>
      <c r="GE257" s="34">
        <f t="shared" si="634"/>
        <v>69.632972761191667</v>
      </c>
      <c r="GF257" s="34">
        <f t="shared" si="634"/>
        <v>183.63380677309141</v>
      </c>
      <c r="GG257" s="34">
        <f t="shared" si="634"/>
        <v>299.11372396080492</v>
      </c>
      <c r="GH257" s="34">
        <f t="shared" si="634"/>
        <v>416.3326472030576</v>
      </c>
      <c r="GI257" s="34">
        <f t="shared" si="634"/>
        <v>535.19367485754503</v>
      </c>
      <c r="GJ257" s="34">
        <f t="shared" si="634"/>
        <v>654.66367748420669</v>
      </c>
      <c r="GK257" s="34">
        <f t="shared" si="634"/>
        <v>773.65418085706574</v>
      </c>
      <c r="GL257" s="34">
        <f t="shared" si="634"/>
        <v>892.06846080007119</v>
      </c>
      <c r="GM257" s="34">
        <f t="shared" si="634"/>
        <v>1008.0582798313721</v>
      </c>
      <c r="GN257" s="34">
        <f t="shared" si="634"/>
        <v>1118.7929173555685</v>
      </c>
      <c r="GO257" s="34">
        <f t="shared" si="634"/>
        <v>1128.1521447323425</v>
      </c>
      <c r="GP257" s="34">
        <f t="shared" si="634"/>
        <v>1131.5653542755679</v>
      </c>
      <c r="GQ257" s="34">
        <f t="shared" si="634"/>
        <v>1126.9057406645391</v>
      </c>
      <c r="GR257" s="34">
        <f t="shared" si="634"/>
        <v>1114.6713617538142</v>
      </c>
      <c r="GS257" s="34">
        <f t="shared" si="634"/>
        <v>1096.2011948150193</v>
      </c>
      <c r="GT257" s="34">
        <f t="shared" si="634"/>
        <v>1071.2924014471766</v>
      </c>
      <c r="GU257" s="34">
        <f t="shared" si="634"/>
        <v>1039.0829717850536</v>
      </c>
      <c r="GV257" s="34">
        <f t="shared" si="634"/>
        <v>999.39066452883753</v>
      </c>
      <c r="GW257" s="34">
        <f t="shared" si="634"/>
        <v>951.13395976926859</v>
      </c>
      <c r="GX257" s="34">
        <f t="shared" si="634"/>
        <v>892.39240710541799</v>
      </c>
      <c r="GY257" s="34">
        <f t="shared" si="634"/>
        <v>1116.0979601372203</v>
      </c>
      <c r="GZ257" s="34">
        <f t="shared" ref="GZ257:JK257" si="635">GY257+GZ230+GZ249-GZ255</f>
        <v>1334.3174727905939</v>
      </c>
      <c r="HA257" s="34">
        <f t="shared" si="635"/>
        <v>1547.3376491308354</v>
      </c>
      <c r="HB257" s="34">
        <f t="shared" si="635"/>
        <v>1751.5583604857652</v>
      </c>
      <c r="HC257" s="34">
        <f t="shared" si="635"/>
        <v>1946.6513538764291</v>
      </c>
      <c r="HD257" s="34">
        <f t="shared" si="635"/>
        <v>2132.0082796706192</v>
      </c>
      <c r="HE257" s="34">
        <f t="shared" si="635"/>
        <v>2305.8630098430745</v>
      </c>
      <c r="HF257" s="34">
        <f t="shared" si="635"/>
        <v>2470.0103152376332</v>
      </c>
      <c r="HG257" s="34">
        <f t="shared" si="635"/>
        <v>2626.8409640169316</v>
      </c>
      <c r="HH257" s="34">
        <f t="shared" si="635"/>
        <v>2777.1540939608644</v>
      </c>
      <c r="HI257" s="34">
        <f t="shared" si="635"/>
        <v>2924.0676937728094</v>
      </c>
      <c r="HJ257" s="34">
        <f t="shared" si="635"/>
        <v>3069.2077304873087</v>
      </c>
      <c r="HK257" s="34">
        <f t="shared" si="635"/>
        <v>3212.4954116908339</v>
      </c>
      <c r="HL257" s="34">
        <f t="shared" si="635"/>
        <v>3355.0461994884254</v>
      </c>
      <c r="HM257" s="34">
        <f t="shared" si="635"/>
        <v>3498.576046375691</v>
      </c>
      <c r="HN257" s="34">
        <f t="shared" si="635"/>
        <v>3643.4033925860094</v>
      </c>
      <c r="HO257" s="34">
        <f t="shared" si="635"/>
        <v>3790.3333980011339</v>
      </c>
      <c r="HP257" s="34">
        <f t="shared" si="635"/>
        <v>3941.0766254913246</v>
      </c>
      <c r="HQ257" s="34">
        <f t="shared" si="635"/>
        <v>4094.4736289446137</v>
      </c>
      <c r="HR257" s="34">
        <f t="shared" si="635"/>
        <v>4248.6860361021972</v>
      </c>
      <c r="HS257" s="34">
        <f t="shared" si="635"/>
        <v>4403.06966001814</v>
      </c>
      <c r="HT257" s="34">
        <f t="shared" si="635"/>
        <v>4632.2537456145019</v>
      </c>
      <c r="HU257" s="34">
        <f t="shared" si="635"/>
        <v>4861.9000815456393</v>
      </c>
      <c r="HV257" s="34">
        <f t="shared" si="635"/>
        <v>5092.7024721741909</v>
      </c>
      <c r="HW257" s="34">
        <f t="shared" si="635"/>
        <v>5326.9753960007492</v>
      </c>
      <c r="HX257" s="34">
        <f t="shared" si="635"/>
        <v>5277.6054598439596</v>
      </c>
      <c r="HY257" s="34">
        <f t="shared" si="635"/>
        <v>5232.0147113222965</v>
      </c>
      <c r="HZ257" s="34">
        <f t="shared" si="635"/>
        <v>5190.8653842576068</v>
      </c>
      <c r="IA257" s="34">
        <f t="shared" si="635"/>
        <v>5158.7169718670466</v>
      </c>
      <c r="IB257" s="34">
        <f t="shared" si="635"/>
        <v>5135.0903038768492</v>
      </c>
      <c r="IC257" s="34">
        <f t="shared" si="635"/>
        <v>5264.1407584365006</v>
      </c>
      <c r="ID257" s="34">
        <f t="shared" si="635"/>
        <v>5404.382470790918</v>
      </c>
      <c r="IE257" s="34">
        <f t="shared" si="635"/>
        <v>5553.3334237718527</v>
      </c>
      <c r="IF257" s="34">
        <f t="shared" si="635"/>
        <v>5705.5059090944633</v>
      </c>
      <c r="IG257" s="34">
        <f t="shared" si="635"/>
        <v>5860.375486406333</v>
      </c>
      <c r="IH257" s="34">
        <f t="shared" si="635"/>
        <v>6014.1960508513994</v>
      </c>
      <c r="II257" s="34">
        <f t="shared" si="635"/>
        <v>6163.4687272707724</v>
      </c>
      <c r="IJ257" s="34">
        <f t="shared" si="635"/>
        <v>6308.0453728954371</v>
      </c>
      <c r="IK257" s="34">
        <f t="shared" si="635"/>
        <v>6452.0966762610678</v>
      </c>
      <c r="IL257" s="34">
        <f t="shared" si="635"/>
        <v>6596.179813276507</v>
      </c>
      <c r="IM257" s="34">
        <f t="shared" si="635"/>
        <v>6741.5687749627332</v>
      </c>
      <c r="IN257" s="34">
        <f t="shared" si="635"/>
        <v>6889.7964797542336</v>
      </c>
      <c r="IO257" s="34">
        <f t="shared" si="635"/>
        <v>7040.2469637399417</v>
      </c>
      <c r="IP257" s="34">
        <f t="shared" si="635"/>
        <v>7191.2208356009151</v>
      </c>
      <c r="IQ257" s="34">
        <f t="shared" si="635"/>
        <v>7341.8397639056811</v>
      </c>
      <c r="IR257" s="34">
        <f t="shared" si="635"/>
        <v>7489.9473051012919</v>
      </c>
      <c r="IS257" s="34">
        <f t="shared" si="635"/>
        <v>7634.0853660130706</v>
      </c>
      <c r="IT257" s="34">
        <f t="shared" si="635"/>
        <v>7773.3694840969501</v>
      </c>
      <c r="IU257" s="34">
        <f t="shared" si="635"/>
        <v>7906.3716962571489</v>
      </c>
      <c r="IV257" s="34">
        <f t="shared" si="635"/>
        <v>8032.8314422563062</v>
      </c>
      <c r="IW257" s="34">
        <f t="shared" si="635"/>
        <v>8153.2429439079888</v>
      </c>
      <c r="IX257" s="34">
        <f t="shared" si="635"/>
        <v>8267.7576432321639</v>
      </c>
      <c r="IY257" s="34">
        <f t="shared" si="635"/>
        <v>7994.3921699746206</v>
      </c>
      <c r="IZ257" s="34">
        <f t="shared" si="635"/>
        <v>7718.6360564770121</v>
      </c>
      <c r="JA257" s="34">
        <f t="shared" si="635"/>
        <v>7442.250159532613</v>
      </c>
      <c r="JB257" s="34">
        <f t="shared" si="635"/>
        <v>7165.8521322433317</v>
      </c>
      <c r="JC257" s="34">
        <f t="shared" si="635"/>
        <v>6999.5211060200327</v>
      </c>
      <c r="JD257" s="34">
        <f t="shared" si="635"/>
        <v>6833.254042982704</v>
      </c>
      <c r="JE257" s="34">
        <f t="shared" si="635"/>
        <v>6666.7683326635497</v>
      </c>
      <c r="JF257" s="34">
        <f t="shared" si="635"/>
        <v>6499.6011498196112</v>
      </c>
      <c r="JG257" s="34">
        <f t="shared" si="635"/>
        <v>6332.3107463920041</v>
      </c>
      <c r="JH257" s="34">
        <f t="shared" si="635"/>
        <v>6165.8654278032482</v>
      </c>
      <c r="JI257" s="34">
        <f t="shared" si="635"/>
        <v>6000.6830441645698</v>
      </c>
      <c r="JJ257" s="34">
        <f t="shared" si="635"/>
        <v>5835.4735531528986</v>
      </c>
      <c r="JK257" s="34">
        <f t="shared" si="635"/>
        <v>5670.1528368328509</v>
      </c>
      <c r="JL257" s="34">
        <f t="shared" ref="JL257:LW257" si="636">JK257+JL230+JL249-JL255</f>
        <v>5504.4109152632291</v>
      </c>
      <c r="JM257" s="34">
        <f t="shared" si="636"/>
        <v>5337.2652446931379</v>
      </c>
      <c r="JN257" s="34">
        <f t="shared" si="636"/>
        <v>5169.3080863348468</v>
      </c>
      <c r="JO257" s="34">
        <f t="shared" si="636"/>
        <v>5002.0144246589853</v>
      </c>
      <c r="JP257" s="34">
        <f t="shared" si="636"/>
        <v>4835.7269320291734</v>
      </c>
      <c r="JQ257" s="34">
        <f t="shared" si="636"/>
        <v>4671.2432355273631</v>
      </c>
      <c r="JR257" s="34">
        <f t="shared" si="636"/>
        <v>4509.1309626923594</v>
      </c>
      <c r="JS257" s="34">
        <f t="shared" si="636"/>
        <v>4349.2300210849126</v>
      </c>
      <c r="JT257" s="34">
        <f t="shared" si="636"/>
        <v>4191.0169225191876</v>
      </c>
      <c r="JU257" s="34">
        <f t="shared" si="636"/>
        <v>4034.4295006527714</v>
      </c>
      <c r="JV257" s="34">
        <f t="shared" si="636"/>
        <v>3879.0363742059258</v>
      </c>
      <c r="JW257" s="34">
        <f t="shared" si="636"/>
        <v>3724.514312340465</v>
      </c>
      <c r="JX257" s="34">
        <f t="shared" si="636"/>
        <v>3570.5598237733866</v>
      </c>
      <c r="JY257" s="34">
        <f t="shared" si="636"/>
        <v>3417.0173872713676</v>
      </c>
      <c r="JZ257" s="34">
        <f t="shared" si="636"/>
        <v>3263.7294345621385</v>
      </c>
      <c r="KA257" s="34">
        <f t="shared" si="636"/>
        <v>3110.8487341879168</v>
      </c>
      <c r="KB257" s="34">
        <f t="shared" si="636"/>
        <v>3195.1528838279783</v>
      </c>
      <c r="KC257" s="34">
        <f t="shared" si="636"/>
        <v>3326.1029321279443</v>
      </c>
      <c r="KD257" s="34">
        <f t="shared" si="636"/>
        <v>3462.0259754501453</v>
      </c>
      <c r="KE257" s="34">
        <f t="shared" si="636"/>
        <v>3602.863540155417</v>
      </c>
      <c r="KF257" s="34">
        <f t="shared" si="636"/>
        <v>3749.5034940750952</v>
      </c>
      <c r="KG257" s="34">
        <f t="shared" si="636"/>
        <v>3901.0042356091753</v>
      </c>
      <c r="KH257" s="34">
        <f t="shared" si="636"/>
        <v>4040.0139826434361</v>
      </c>
      <c r="KI257" s="34">
        <f t="shared" si="636"/>
        <v>4182.4593281334592</v>
      </c>
      <c r="KJ257" s="34">
        <f t="shared" si="636"/>
        <v>4331.5608730431677</v>
      </c>
      <c r="KK257" s="34">
        <f t="shared" si="636"/>
        <v>4488.1883026007526</v>
      </c>
      <c r="KL257" s="34">
        <f t="shared" si="636"/>
        <v>4652.5010930752251</v>
      </c>
      <c r="KM257" s="34">
        <f t="shared" si="636"/>
        <v>4825.8132336490307</v>
      </c>
      <c r="KN257" s="34">
        <f t="shared" si="636"/>
        <v>5006.6858851051065</v>
      </c>
      <c r="KO257" s="34">
        <f t="shared" si="636"/>
        <v>5193.8384635804223</v>
      </c>
      <c r="KP257" s="34">
        <f t="shared" si="636"/>
        <v>5386.7651293520439</v>
      </c>
      <c r="KQ257" s="34">
        <f t="shared" si="636"/>
        <v>5584.1649134854397</v>
      </c>
      <c r="KR257" s="34">
        <f t="shared" si="636"/>
        <v>5785.5478443483853</v>
      </c>
      <c r="KS257" s="34">
        <f t="shared" si="636"/>
        <v>5989.899278141841</v>
      </c>
      <c r="KT257" s="34">
        <f t="shared" si="636"/>
        <v>6196.8904490491059</v>
      </c>
      <c r="KU257" s="34">
        <f t="shared" si="636"/>
        <v>6406.8914598271422</v>
      </c>
      <c r="KV257" s="34">
        <f t="shared" si="636"/>
        <v>6618.6096320968154</v>
      </c>
      <c r="KW257" s="34">
        <f t="shared" si="636"/>
        <v>6831.2623688095237</v>
      </c>
      <c r="KX257" s="34">
        <f t="shared" si="636"/>
        <v>7046.0309859125264</v>
      </c>
      <c r="KY257" s="34">
        <f t="shared" si="636"/>
        <v>7262.8059994695795</v>
      </c>
      <c r="KZ257" s="34">
        <f t="shared" si="636"/>
        <v>7480.2272882049101</v>
      </c>
      <c r="LA257" s="34">
        <f t="shared" si="636"/>
        <v>7698.6331449477921</v>
      </c>
      <c r="LB257" s="34">
        <f t="shared" si="636"/>
        <v>7918.4599437397701</v>
      </c>
      <c r="LC257" s="34">
        <f t="shared" si="636"/>
        <v>8137.2863182573537</v>
      </c>
      <c r="LD257" s="34">
        <f t="shared" si="636"/>
        <v>8354.9416913331825</v>
      </c>
      <c r="LE257" s="34">
        <f t="shared" si="636"/>
        <v>8573.0353011309271</v>
      </c>
      <c r="LF257" s="34">
        <f t="shared" si="636"/>
        <v>8792.0608446928018</v>
      </c>
      <c r="LG257" s="34">
        <f t="shared" si="636"/>
        <v>9053.7988403171457</v>
      </c>
      <c r="LH257" s="34">
        <f t="shared" si="636"/>
        <v>9316.2869352400849</v>
      </c>
      <c r="LI257" s="34">
        <f t="shared" si="636"/>
        <v>9580.0185103433014</v>
      </c>
      <c r="LJ257" s="34">
        <f t="shared" si="636"/>
        <v>9842.8900022191829</v>
      </c>
      <c r="LK257" s="34">
        <f t="shared" si="636"/>
        <v>10105.187341228539</v>
      </c>
      <c r="LL257" s="34">
        <f t="shared" si="636"/>
        <v>10467.920879381591</v>
      </c>
      <c r="LM257" s="34">
        <f t="shared" si="636"/>
        <v>10837.318537170369</v>
      </c>
      <c r="LN257" s="34">
        <f t="shared" si="636"/>
        <v>11209.57884779977</v>
      </c>
      <c r="LO257" s="34">
        <f t="shared" si="636"/>
        <v>11584.512476055841</v>
      </c>
      <c r="LP257" s="34">
        <f t="shared" si="636"/>
        <v>11962.979501836349</v>
      </c>
      <c r="LQ257" s="34">
        <f t="shared" si="636"/>
        <v>12340.853429826508</v>
      </c>
      <c r="LR257" s="34">
        <f t="shared" si="636"/>
        <v>12717.850219383761</v>
      </c>
      <c r="LS257" s="34">
        <f t="shared" si="636"/>
        <v>13095.992326256881</v>
      </c>
      <c r="LT257" s="34">
        <f t="shared" si="636"/>
        <v>13473.557210880226</v>
      </c>
      <c r="LU257" s="34">
        <f t="shared" si="636"/>
        <v>13580.264599695196</v>
      </c>
      <c r="LV257" s="34">
        <f t="shared" si="636"/>
        <v>13684.389023370066</v>
      </c>
      <c r="LW257" s="34">
        <f t="shared" si="636"/>
        <v>13786.405153812204</v>
      </c>
      <c r="LX257" s="34">
        <f t="shared" ref="LX257:NO257" si="637">LW257+LX230+LX249-LX255</f>
        <v>13886.015900265909</v>
      </c>
      <c r="LY257" s="34">
        <f t="shared" si="637"/>
        <v>13981.643100276669</v>
      </c>
      <c r="LZ257" s="34">
        <f t="shared" si="637"/>
        <v>14074.447320207846</v>
      </c>
      <c r="MA257" s="34">
        <f t="shared" si="637"/>
        <v>14166.133803897579</v>
      </c>
      <c r="MB257" s="34">
        <f t="shared" si="637"/>
        <v>14256.419069703343</v>
      </c>
      <c r="MC257" s="34">
        <f t="shared" si="637"/>
        <v>14341.427175938879</v>
      </c>
      <c r="MD257" s="34">
        <f t="shared" si="637"/>
        <v>14419.894145154994</v>
      </c>
      <c r="ME257" s="34">
        <f t="shared" si="637"/>
        <v>14490.428880829913</v>
      </c>
      <c r="MF257" s="34">
        <f t="shared" si="637"/>
        <v>14551.118638379403</v>
      </c>
      <c r="MG257" s="34">
        <f t="shared" si="637"/>
        <v>14603.075846560585</v>
      </c>
      <c r="MH257" s="34">
        <f t="shared" si="637"/>
        <v>14648.667824069398</v>
      </c>
      <c r="MI257" s="34">
        <f t="shared" si="637"/>
        <v>14689.044620369241</v>
      </c>
      <c r="MJ257" s="34">
        <f t="shared" si="637"/>
        <v>14726.004626274849</v>
      </c>
      <c r="MK257" s="34">
        <f t="shared" si="637"/>
        <v>14760.32238955809</v>
      </c>
      <c r="ML257" s="34">
        <f t="shared" si="637"/>
        <v>14792.614848413519</v>
      </c>
      <c r="MM257" s="34">
        <f t="shared" si="637"/>
        <v>14822.945285927808</v>
      </c>
      <c r="MN257" s="34">
        <f t="shared" si="637"/>
        <v>14850.562180416331</v>
      </c>
      <c r="MO257" s="34">
        <f t="shared" si="637"/>
        <v>14876.792034723934</v>
      </c>
      <c r="MP257" s="34">
        <f t="shared" si="637"/>
        <v>14902.574730940602</v>
      </c>
      <c r="MQ257" s="34">
        <f t="shared" si="637"/>
        <v>14926.175683664533</v>
      </c>
      <c r="MR257" s="34">
        <f t="shared" si="637"/>
        <v>14946.29374783516</v>
      </c>
      <c r="MS257" s="34">
        <f t="shared" si="637"/>
        <v>14963.594311931305</v>
      </c>
      <c r="MT257" s="34">
        <f t="shared" si="637"/>
        <v>14977.436920351256</v>
      </c>
      <c r="MU257" s="34">
        <f t="shared" si="637"/>
        <v>14986.586573237135</v>
      </c>
      <c r="MV257" s="34">
        <f t="shared" si="637"/>
        <v>14993.916555215183</v>
      </c>
      <c r="MW257" s="34">
        <f t="shared" si="637"/>
        <v>15000.808649328113</v>
      </c>
      <c r="MX257" s="34">
        <f t="shared" si="637"/>
        <v>15005.165222891006</v>
      </c>
      <c r="MY257" s="34">
        <f t="shared" si="637"/>
        <v>15006.597977549174</v>
      </c>
      <c r="MZ257" s="34">
        <f t="shared" si="637"/>
        <v>15105.958519546946</v>
      </c>
      <c r="NA257" s="34">
        <f t="shared" si="637"/>
        <v>15203.689467400538</v>
      </c>
      <c r="NB257" s="34">
        <f t="shared" si="637"/>
        <v>15299.069278327484</v>
      </c>
      <c r="NC257" s="34">
        <f t="shared" si="637"/>
        <v>15393.936544856915</v>
      </c>
      <c r="ND257" s="34">
        <f t="shared" si="637"/>
        <v>15488.581556504352</v>
      </c>
      <c r="NE257" s="34">
        <f t="shared" si="637"/>
        <v>15581.313601406131</v>
      </c>
      <c r="NF257" s="34">
        <f t="shared" si="637"/>
        <v>15669.126925718629</v>
      </c>
      <c r="NG257" s="34">
        <f t="shared" si="637"/>
        <v>15754.736005461526</v>
      </c>
      <c r="NH257" s="34">
        <f t="shared" si="637"/>
        <v>15838.2284606866</v>
      </c>
      <c r="NI257" s="34">
        <f t="shared" si="637"/>
        <v>15918.843334865836</v>
      </c>
      <c r="NJ257" s="34">
        <f t="shared" si="637"/>
        <v>15999.741627063073</v>
      </c>
      <c r="NK257" s="34">
        <f t="shared" si="637"/>
        <v>16081.168761583953</v>
      </c>
      <c r="NL257" s="34">
        <f t="shared" si="637"/>
        <v>16161.617620410445</v>
      </c>
      <c r="NM257" s="34">
        <f t="shared" si="637"/>
        <v>16242.276324696359</v>
      </c>
      <c r="NN257" s="34">
        <f t="shared" si="637"/>
        <v>16322.013150798473</v>
      </c>
      <c r="NO257" s="35">
        <f t="shared" si="637"/>
        <v>16884.078165269224</v>
      </c>
      <c r="NP257" s="8"/>
      <c r="NQ257" s="8"/>
    </row>
    <row r="258" spans="1:38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</row>
    <row r="259" spans="1:381" x14ac:dyDescent="0.2">
      <c r="A259" s="1"/>
      <c r="B259" s="1"/>
      <c r="C259" s="1" t="str">
        <f>OFMOR_FFF_0!C259</f>
        <v>%Credit</v>
      </c>
      <c r="D259" s="1"/>
      <c r="E259" s="1" t="str">
        <f>OFMOR_FFF_0!E259</f>
        <v>Начислено процентов на конец периода</v>
      </c>
      <c r="F259" s="1"/>
      <c r="G259" s="1"/>
      <c r="H259" s="1"/>
      <c r="I259" s="1"/>
      <c r="J259" s="1"/>
      <c r="K259" s="30"/>
      <c r="L259" s="14"/>
      <c r="M259" s="14"/>
      <c r="N259" s="69">
        <f>SUM(N253:N253)-SUM(N255:N255)</f>
        <v>0</v>
      </c>
      <c r="O259" s="70">
        <f>SUM(N253:O253)-SUM(N255:O255)</f>
        <v>0</v>
      </c>
      <c r="P259" s="70">
        <f>SUM(N253:P253)-SUM(N255:P255)</f>
        <v>0</v>
      </c>
      <c r="Q259" s="70">
        <f>SUM(N253:Q253)-SUM(N255:Q255)</f>
        <v>3.0764851014158431E-3</v>
      </c>
      <c r="R259" s="70">
        <f>SUM(N253:R253)-SUM(N255:R255)</f>
        <v>9.8946591389228386E-3</v>
      </c>
      <c r="S259" s="70">
        <f>SUM(N253:S253)-SUM(N255:S255)</f>
        <v>2.3006841689079779E-2</v>
      </c>
      <c r="T259" s="70">
        <f>SUM(N253:T253)-SUM(N255:T255)</f>
        <v>4.5846797810864273E-2</v>
      </c>
      <c r="U259" s="70">
        <f>SUM(N253:U253)-SUM(N255:U255)</f>
        <v>7.9367130574418548E-2</v>
      </c>
      <c r="V259" s="70">
        <f>SUM(N253:V253)-SUM(N255:V255)</f>
        <v>0.12484947121882266</v>
      </c>
      <c r="W259" s="70">
        <f>SUM(N253:W253)-SUM(N255:W255)</f>
        <v>0.18935685569950128</v>
      </c>
      <c r="X259" s="70">
        <f>SUM(N253:X253)-SUM(N255:X255)</f>
        <v>0.27765371355698054</v>
      </c>
      <c r="Y259" s="70">
        <f>SUM(N253:Y253)-SUM(N255:Y255)</f>
        <v>0.38939482712290846</v>
      </c>
      <c r="Z259" s="70">
        <f>SUM(N253:Z253)-SUM(N255:Z255)</f>
        <v>0.53486851634395882</v>
      </c>
      <c r="AA259" s="70">
        <f>SUM(N253:AA253)-SUM(N255:AA255)</f>
        <v>0.72779700750151399</v>
      </c>
      <c r="AB259" s="70">
        <f>SUM(N253:AB253)-SUM(N255:AB255)</f>
        <v>0.97203177082258341</v>
      </c>
      <c r="AC259" s="70">
        <f>SUM(N253:AC253)-SUM(N255:AC255)</f>
        <v>1.2727957447192342</v>
      </c>
      <c r="AD259" s="70">
        <f>SUM(N253:AD253)-SUM(N255:AD255)</f>
        <v>1.643659171150464</v>
      </c>
      <c r="AE259" s="70">
        <f>SUM(N253:AE253)-SUM(N255:AE255)</f>
        <v>2.0789073053136193</v>
      </c>
      <c r="AF259" s="70">
        <f>SUM(N253:AF253)-SUM(N255:AF255)</f>
        <v>2.5665201347617961</v>
      </c>
      <c r="AG259" s="70">
        <f>SUM(N253:AG253)-SUM(N255:AG255)</f>
        <v>3.1063012411212694</v>
      </c>
      <c r="AH259" s="70">
        <f>SUM(N253:AH253)-SUM(N255:AH255)</f>
        <v>3.7049852586691792</v>
      </c>
      <c r="AI259" s="70">
        <f>SUM(N253:AI253)-SUM(N255:AI255)</f>
        <v>4.3618605937813015</v>
      </c>
      <c r="AJ259" s="70">
        <f>SUM(N253:AJ253)-SUM(N255:AJ255)</f>
        <v>5.0789638498058558</v>
      </c>
      <c r="AK259" s="70">
        <f>SUM(N253:AK253)-SUM(N255:AK255)</f>
        <v>5.8680178314730931</v>
      </c>
      <c r="AL259" s="70">
        <f>SUM(N253:AL253)-SUM(N255:AL255)</f>
        <v>6.7231069965045256</v>
      </c>
      <c r="AM259" s="70">
        <f>SUM(N253:AM253)-SUM(N255:AM255)</f>
        <v>7.6321337256766872</v>
      </c>
      <c r="AN259" s="70">
        <f>SUM(N253:AN253)-SUM(N255:AN255)</f>
        <v>8.5945805344060453</v>
      </c>
      <c r="AO259" s="70">
        <f>SUM(N253:AO253)-SUM(N255:AO255)</f>
        <v>9.641113650963101</v>
      </c>
      <c r="AP259" s="70">
        <f>SUM(N253:AP253)-SUM(N255:AP255)</f>
        <v>10.777476446860373</v>
      </c>
      <c r="AQ259" s="70">
        <f>SUM(N253:AQ253)-SUM(N255:AQ255)</f>
        <v>12.007761799540996</v>
      </c>
      <c r="AR259" s="70">
        <f>SUM(N253:AR253)-SUM(N255:AR255)</f>
        <v>13.347190306434756</v>
      </c>
      <c r="AS259" s="70">
        <f>SUM(N253:AS253)-SUM(N255:AS255)</f>
        <v>14.781937930772072</v>
      </c>
      <c r="AT259" s="70">
        <f>SUM(N253:AT253)-SUM(N255:AT255)</f>
        <v>16.292467735083104</v>
      </c>
      <c r="AU259" s="70">
        <f>SUM(N253:AU253)-SUM(N255:AU255)</f>
        <v>12.802495167743539</v>
      </c>
      <c r="AV259" s="70">
        <f>SUM(N253:AV253)-SUM(N255:AV255)</f>
        <v>10.929460708848541</v>
      </c>
      <c r="AW259" s="70">
        <f>SUM(N253:AW253)-SUM(N255:AW255)</f>
        <v>9.8475243701470205</v>
      </c>
      <c r="AX259" s="70">
        <f>SUM(N253:AX253)-SUM(N255:AX255)</f>
        <v>9.602448333427807</v>
      </c>
      <c r="AY259" s="70">
        <f>SUM(N253:AY253)-SUM(N255:AY255)</f>
        <v>9.8151077168493703</v>
      </c>
      <c r="AZ259" s="70">
        <f>SUM(N253:AZ253)-SUM(N255:AZ255)</f>
        <v>11.328901519542134</v>
      </c>
      <c r="BA259" s="70">
        <f>SUM(N253:BA253)-SUM(N255:BA255)</f>
        <v>12.847158352680767</v>
      </c>
      <c r="BB259" s="70">
        <f>SUM(N253:BB253)-SUM(N255:BB255)</f>
        <v>14.373419991253078</v>
      </c>
      <c r="BC259" s="70">
        <f>SUM(N253:BC253)-SUM(N255:BC255)</f>
        <v>15.912012249590544</v>
      </c>
      <c r="BD259" s="70">
        <f>SUM(N253:BD253)-SUM(N255:BD255)</f>
        <v>17.464330212617028</v>
      </c>
      <c r="BE259" s="70">
        <f>SUM(N253:BE253)-SUM(N255:BE255)</f>
        <v>19.032387250964256</v>
      </c>
      <c r="BF259" s="70">
        <f>SUM(N253:BF253)-SUM(N255:BF255)</f>
        <v>20.624744612865555</v>
      </c>
      <c r="BG259" s="70">
        <f>SUM(N253:BG253)-SUM(N255:BG255)</f>
        <v>22.246897387859327</v>
      </c>
      <c r="BH259" s="70">
        <f>SUM(N253:BH253)-SUM(N255:BH255)</f>
        <v>23.898216357499194</v>
      </c>
      <c r="BI259" s="70">
        <f>SUM(N253:BI253)-SUM(N255:BI255)</f>
        <v>25.591160776455993</v>
      </c>
      <c r="BJ259" s="70">
        <f>SUM(N253:BJ253)-SUM(N255:BJ255)</f>
        <v>27.342054248989967</v>
      </c>
      <c r="BK259" s="70">
        <f>SUM(N253:BK253)-SUM(N255:BK255)</f>
        <v>29.155461156627368</v>
      </c>
      <c r="BL259" s="70">
        <f>SUM(N253:BL253)-SUM(N255:BL255)</f>
        <v>31.038049421534353</v>
      </c>
      <c r="BM259" s="70">
        <f>SUM(N253:BM253)-SUM(N255:BM255)</f>
        <v>33.006315741411562</v>
      </c>
      <c r="BN259" s="70">
        <f>SUM(N253:BN253)-SUM(N255:BN255)</f>
        <v>35.0529189219858</v>
      </c>
      <c r="BO259" s="70">
        <f>SUM(N253:BO253)-SUM(N255:BO255)</f>
        <v>37.16296816059009</v>
      </c>
      <c r="BP259" s="70">
        <f>SUM(N253:BP253)-SUM(N255:BP255)</f>
        <v>39.336573687111418</v>
      </c>
      <c r="BQ259" s="70">
        <f>SUM(N253:BQ253)-SUM(N255:BQ255)</f>
        <v>41.581936874345743</v>
      </c>
      <c r="BR259" s="70">
        <f>SUM(N253:BR253)-SUM(N255:BR255)</f>
        <v>43.898389739209172</v>
      </c>
      <c r="BS259" s="70">
        <f>SUM(N253:BS253)-SUM(N255:BS255)</f>
        <v>46.289039251989827</v>
      </c>
      <c r="BT259" s="70">
        <f>SUM(N253:BT253)-SUM(N255:BT255)</f>
        <v>48.768270029524246</v>
      </c>
      <c r="BU259" s="70">
        <f>SUM(N253:BU253)-SUM(N255:BU255)</f>
        <v>51.328083622708128</v>
      </c>
      <c r="BV259" s="70">
        <f>SUM(N253:BV253)-SUM(N255:BV255)</f>
        <v>53.953163014448656</v>
      </c>
      <c r="BW259" s="70">
        <f>SUM(N253:BW253)-SUM(N255:BW255)</f>
        <v>56.599849035164802</v>
      </c>
      <c r="BX259" s="70">
        <f>SUM(N253:BX253)-SUM(N255:BX255)</f>
        <v>59.305306106027182</v>
      </c>
      <c r="BY259" s="70">
        <f>SUM(N253:BY253)-SUM(N255:BY255)</f>
        <v>62.076495134141901</v>
      </c>
      <c r="BZ259" s="70">
        <f>SUM(N253:BZ253)-SUM(N255:BZ255)</f>
        <v>64.919118120672536</v>
      </c>
      <c r="CA259" s="70">
        <f>SUM(N253:CA253)-SUM(N255:CA255)</f>
        <v>67.852074690580253</v>
      </c>
      <c r="CB259" s="70">
        <f>SUM(N253:CB253)-SUM(N255:CB255)</f>
        <v>70.858548392366927</v>
      </c>
      <c r="CC259" s="70">
        <f>SUM(N253:CC253)-SUM(N255:CC255)</f>
        <v>73.914831190198001</v>
      </c>
      <c r="CD259" s="70">
        <f>SUM(N253:CD253)-SUM(N255:CD255)</f>
        <v>76.98454178627135</v>
      </c>
      <c r="CE259" s="70">
        <f>SUM(N253:CE253)-SUM(N255:CE255)</f>
        <v>80.054391119221535</v>
      </c>
      <c r="CF259" s="70">
        <f>SUM(N253:CF253)-SUM(N255:CF255)</f>
        <v>70.062261825835463</v>
      </c>
      <c r="CG259" s="70">
        <f>SUM(N253:CG253)-SUM(N255:CG255)</f>
        <v>52.204004554114746</v>
      </c>
      <c r="CH259" s="70">
        <f>SUM(N253:CH253)-SUM(N255:CH255)</f>
        <v>33.491979921466438</v>
      </c>
      <c r="CI259" s="70">
        <f>SUM(N253:CI253)-SUM(N255:CI255)</f>
        <v>13.007454061870931</v>
      </c>
      <c r="CJ259" s="70">
        <f>SUM(N253:CJ253)-SUM(N255:CJ255)</f>
        <v>0</v>
      </c>
      <c r="CK259" s="70">
        <f>SUM(N253:CK253)-SUM(N255:CK255)</f>
        <v>0</v>
      </c>
      <c r="CL259" s="70">
        <f>SUM(N253:CL253)-SUM(N255:CL255)</f>
        <v>0</v>
      </c>
      <c r="CM259" s="70">
        <f>SUM(N253:CM253)-SUM(N255:CM255)</f>
        <v>0</v>
      </c>
      <c r="CN259" s="70">
        <f>SUM(N253:CN253)-SUM(N255:CN255)</f>
        <v>0</v>
      </c>
      <c r="CO259" s="70">
        <f>SUM(N253:CO253)-SUM(N255:CO255)</f>
        <v>2.4084845961212409</v>
      </c>
      <c r="CP259" s="70">
        <f>SUM(N253:CP253)-SUM(N255:CP255)</f>
        <v>5.443293285733148</v>
      </c>
      <c r="CQ259" s="70">
        <f>SUM(N253:CQ253)-SUM(N255:CQ255)</f>
        <v>8.4813711105073537</v>
      </c>
      <c r="CR259" s="70">
        <f>SUM(N253:CR253)-SUM(N255:CR255)</f>
        <v>11.525628018740179</v>
      </c>
      <c r="CS259" s="70">
        <f>SUM(N253:CS253)-SUM(N255:CS255)</f>
        <v>14.580202723967659</v>
      </c>
      <c r="CT259" s="70">
        <f>SUM(N253:CT253)-SUM(N255:CT255)</f>
        <v>17.647896362571515</v>
      </c>
      <c r="CU259" s="70">
        <f>SUM(N253:CU253)-SUM(N255:CU255)</f>
        <v>20.73096083513289</v>
      </c>
      <c r="CV259" s="70">
        <f>SUM(N253:CV253)-SUM(N255:CV255)</f>
        <v>23.833106297729643</v>
      </c>
      <c r="CW259" s="70">
        <f>SUM(N253:CW253)-SUM(N255:CW255)</f>
        <v>26.955682753466618</v>
      </c>
      <c r="CX259" s="70">
        <f>SUM(N253:CX253)-SUM(N255:CX255)</f>
        <v>30.099508796254327</v>
      </c>
      <c r="CY259" s="70">
        <f>SUM(N253:CY253)-SUM(N255:CY255)</f>
        <v>33.266745437420155</v>
      </c>
      <c r="CZ259" s="70">
        <f>SUM(N253:CZ253)-SUM(N255:CZ255)</f>
        <v>36.461620308935693</v>
      </c>
      <c r="DA259" s="70">
        <f>SUM(N253:DA253)-SUM(N255:DA255)</f>
        <v>39.686919279724094</v>
      </c>
      <c r="DB259" s="70">
        <f>SUM(N253:DB253)-SUM(N255:DB255)</f>
        <v>0</v>
      </c>
      <c r="DC259" s="70">
        <f>SUM(N253:DC253)-SUM(N255:DC255)</f>
        <v>0</v>
      </c>
      <c r="DD259" s="70">
        <f>SUM(N253:DD253)-SUM(N255:DD255)</f>
        <v>0</v>
      </c>
      <c r="DE259" s="70">
        <f>SUM(N253:DE253)-SUM(N255:DE255)</f>
        <v>0</v>
      </c>
      <c r="DF259" s="70">
        <f>SUM(N253:DF253)-SUM(N255:DF255)</f>
        <v>0</v>
      </c>
      <c r="DG259" s="70">
        <f>SUM(N253:DG253)-SUM(N255:DG255)</f>
        <v>0</v>
      </c>
      <c r="DH259" s="70">
        <f>SUM(N253:DH253)-SUM(N255:DH255)</f>
        <v>0</v>
      </c>
      <c r="DI259" s="70">
        <f>SUM(N253:DI253)-SUM(N255:DI255)</f>
        <v>0</v>
      </c>
      <c r="DJ259" s="70">
        <f>SUM(N253:DJ253)-SUM(N255:DJ255)</f>
        <v>0</v>
      </c>
      <c r="DK259" s="70">
        <f>SUM(N253:DK253)-SUM(N255:DK255)</f>
        <v>0</v>
      </c>
      <c r="DL259" s="70">
        <f>SUM(N253:DL253)-SUM(N255:DL255)</f>
        <v>0</v>
      </c>
      <c r="DM259" s="70">
        <f>SUM(N253:DM253)-SUM(N255:DM255)</f>
        <v>0</v>
      </c>
      <c r="DN259" s="70">
        <f>SUM(N253:DN253)-SUM(N255:DN255)</f>
        <v>0</v>
      </c>
      <c r="DO259" s="70">
        <f>SUM(N253:DO253)-SUM(N255:DO255)</f>
        <v>0</v>
      </c>
      <c r="DP259" s="70">
        <f>SUM(N253:DP253)-SUM(N255:DP255)</f>
        <v>0</v>
      </c>
      <c r="DQ259" s="70">
        <f>SUM(N253:DQ253)-SUM(N255:DQ255)</f>
        <v>0</v>
      </c>
      <c r="DR259" s="70">
        <f>SUM(N253:DR253)-SUM(N255:DR255)</f>
        <v>0</v>
      </c>
      <c r="DS259" s="70">
        <f>SUM(N253:DS253)-SUM(N255:DS255)</f>
        <v>0</v>
      </c>
      <c r="DT259" s="70">
        <f>SUM(N253:DT253)-SUM(N255:DT255)</f>
        <v>0</v>
      </c>
      <c r="DU259" s="70">
        <f>SUM(N253:DU253)-SUM(N255:DU255)</f>
        <v>0</v>
      </c>
      <c r="DV259" s="70">
        <f>SUM(N253:DV253)-SUM(N255:DV255)</f>
        <v>0</v>
      </c>
      <c r="DW259" s="70">
        <f>SUM(N253:DW253)-SUM(N255:DW255)</f>
        <v>0</v>
      </c>
      <c r="DX259" s="70">
        <f>SUM(N253:DX253)-SUM(N255:DX255)</f>
        <v>0</v>
      </c>
      <c r="DY259" s="70">
        <f>SUM(N253:DY253)-SUM(N255:DY255)</f>
        <v>0</v>
      </c>
      <c r="DZ259" s="70">
        <f>SUM(N253:DZ253)-SUM(N255:DZ255)</f>
        <v>0</v>
      </c>
      <c r="EA259" s="70">
        <f>SUM(N253:EA253)-SUM(N255:EA255)</f>
        <v>0</v>
      </c>
      <c r="EB259" s="70">
        <f>SUM(N253:EB253)-SUM(N255:EB255)</f>
        <v>0</v>
      </c>
      <c r="EC259" s="70">
        <f>SUM(N253:EC253)-SUM(N255:EC255)</f>
        <v>0</v>
      </c>
      <c r="ED259" s="70">
        <f>SUM(N253:ED253)-SUM(N255:ED255)</f>
        <v>0</v>
      </c>
      <c r="EE259" s="70">
        <f>SUM(N253:EE253)-SUM(N255:EE255)</f>
        <v>0</v>
      </c>
      <c r="EF259" s="70">
        <f>SUM(N253:EF253)-SUM(N255:EF255)</f>
        <v>0</v>
      </c>
      <c r="EG259" s="70">
        <f>SUM(N253:EG253)-SUM(N255:EG255)</f>
        <v>0</v>
      </c>
      <c r="EH259" s="70">
        <f>SUM(N253:EH253)-SUM(N255:EH255)</f>
        <v>0</v>
      </c>
      <c r="EI259" s="70">
        <f>SUM(N253:EI253)-SUM(N255:EI255)</f>
        <v>0</v>
      </c>
      <c r="EJ259" s="70">
        <f>SUM(N253:EJ253)-SUM(N255:EJ255)</f>
        <v>0</v>
      </c>
      <c r="EK259" s="70">
        <f>SUM(N253:EK253)-SUM(N255:EK255)</f>
        <v>0</v>
      </c>
      <c r="EL259" s="70">
        <f>SUM(N253:EL253)-SUM(N255:EL255)</f>
        <v>0</v>
      </c>
      <c r="EM259" s="70">
        <f>SUM(N253:EM253)-SUM(N255:EM255)</f>
        <v>0</v>
      </c>
      <c r="EN259" s="70">
        <f>SUM(N253:EN253)-SUM(N255:EN255)</f>
        <v>0</v>
      </c>
      <c r="EO259" s="70">
        <f>SUM(N253:EO253)-SUM(N255:EO255)</f>
        <v>0</v>
      </c>
      <c r="EP259" s="70">
        <f>SUM(N253:EP253)-SUM(N255:EP255)</f>
        <v>0.67116637538117629</v>
      </c>
      <c r="EQ259" s="70">
        <f>SUM(N253:EQ253)-SUM(N255:EQ255)</f>
        <v>1.3595677847361003</v>
      </c>
      <c r="ER259" s="70">
        <f>SUM(N253:ER253)-SUM(N255:ER255)</f>
        <v>2.0662391038105739</v>
      </c>
      <c r="ES259" s="70">
        <f>SUM(N253:ES253)-SUM(N255:ES255)</f>
        <v>2.7924987333851732</v>
      </c>
      <c r="ET259" s="70">
        <f>SUM(N253:ET253)-SUM(N255:ET255)</f>
        <v>3.5397257223443432</v>
      </c>
      <c r="EU259" s="70">
        <f>SUM(N253:EU253)-SUM(N255:EU255)</f>
        <v>4.3094013564405032</v>
      </c>
      <c r="EV259" s="70">
        <f>SUM(N253:EV253)-SUM(N255:EV255)</f>
        <v>5.1028773807555865</v>
      </c>
      <c r="EW259" s="70">
        <f>SUM(N253:EW253)-SUM(N255:EW255)</f>
        <v>5.921234828937088</v>
      </c>
      <c r="EX259" s="70">
        <f>SUM(N253:EX253)-SUM(N255:EX255)</f>
        <v>6.7654783961544069</v>
      </c>
      <c r="EY259" s="70">
        <f>SUM(N253:EY253)-SUM(N255:EY255)</f>
        <v>7.6365613787447444</v>
      </c>
      <c r="EZ259" s="70">
        <f>SUM(N253:EZ253)-SUM(N255:EZ255)</f>
        <v>8.5353031489080706</v>
      </c>
      <c r="FA259" s="70">
        <f>SUM(N253:FA253)-SUM(N255:FA255)</f>
        <v>9.4624597109365141</v>
      </c>
      <c r="FB259" s="70">
        <f>SUM(N253:FB253)-SUM(N255:FB255)</f>
        <v>10.418326894976303</v>
      </c>
      <c r="FC259" s="70">
        <f>SUM(N253:FC253)-SUM(N255:FC255)</f>
        <v>11.402624477124135</v>
      </c>
      <c r="FD259" s="70">
        <f>SUM(N253:FD253)-SUM(N255:FD255)</f>
        <v>12.414615339405088</v>
      </c>
      <c r="FE259" s="70">
        <f>SUM(N253:FE253)-SUM(N255:FE255)</f>
        <v>13.453141819206053</v>
      </c>
      <c r="FF259" s="70">
        <f>SUM(N253:FF253)-SUM(N255:FF255)</f>
        <v>14.516741088243407</v>
      </c>
      <c r="FG259" s="70">
        <f>SUM(N253:FG253)-SUM(N255:FG255)</f>
        <v>15.604036554630113</v>
      </c>
      <c r="FH259" s="70">
        <f>SUM(N253:FH253)-SUM(N255:FH255)</f>
        <v>16.713660900183754</v>
      </c>
      <c r="FI259" s="70">
        <f>SUM(N253:FI253)-SUM(N255:FI255)</f>
        <v>17.844394817786224</v>
      </c>
      <c r="FJ259" s="70">
        <f>SUM(N253:FJ253)-SUM(N255:FJ255)</f>
        <v>18.995034886668918</v>
      </c>
      <c r="FK259" s="70">
        <f>SUM(N253:FK253)-SUM(N255:FK255)</f>
        <v>0</v>
      </c>
      <c r="FL259" s="70">
        <f>SUM(N253:FL253)-SUM(N255:FL255)</f>
        <v>0</v>
      </c>
      <c r="FM259" s="70">
        <f>SUM(N253:FM253)-SUM(N255:FM255)</f>
        <v>0</v>
      </c>
      <c r="FN259" s="70">
        <f>SUM(N253:FN253)-SUM(N255:FN255)</f>
        <v>0</v>
      </c>
      <c r="FO259" s="70">
        <f>SUM(N253:FO253)-SUM(N255:FO255)</f>
        <v>0</v>
      </c>
      <c r="FP259" s="70">
        <f>SUM(N253:FP253)-SUM(N255:FP255)</f>
        <v>0</v>
      </c>
      <c r="FQ259" s="70">
        <f>SUM(N253:FQ253)-SUM(N255:FQ255)</f>
        <v>0</v>
      </c>
      <c r="FR259" s="70">
        <f>SUM(N253:FR253)-SUM(N255:FR255)</f>
        <v>0</v>
      </c>
      <c r="FS259" s="70">
        <f>SUM(N253:FS253)-SUM(N255:FS255)</f>
        <v>0</v>
      </c>
      <c r="FT259" s="70">
        <f>SUM(N253:FT253)-SUM(N255:FT255)</f>
        <v>0</v>
      </c>
      <c r="FU259" s="70">
        <f>SUM(N253:FU253)-SUM(N255:FU255)</f>
        <v>0</v>
      </c>
      <c r="FV259" s="70">
        <f>SUM(N253:FV253)-SUM(N255:FV255)</f>
        <v>0</v>
      </c>
      <c r="FW259" s="70">
        <f>SUM(N253:FW253)-SUM(N255:FW255)</f>
        <v>0</v>
      </c>
      <c r="FX259" s="70">
        <f>SUM(N253:FX253)-SUM(N255:FX255)</f>
        <v>0</v>
      </c>
      <c r="FY259" s="70">
        <f>SUM(N253:FY253)-SUM(N255:FY255)</f>
        <v>0</v>
      </c>
      <c r="FZ259" s="70">
        <f>SUM(N253:FZ253)-SUM(N255:FZ255)</f>
        <v>0</v>
      </c>
      <c r="GA259" s="70">
        <f>SUM(N253:GA253)-SUM(N255:GA255)</f>
        <v>0</v>
      </c>
      <c r="GB259" s="70">
        <f>SUM(N253:GB253)-SUM(N255:GB255)</f>
        <v>0</v>
      </c>
      <c r="GC259" s="70">
        <f>SUM(N253:GC253)-SUM(N255:GC255)</f>
        <v>0</v>
      </c>
      <c r="GD259" s="70">
        <f>SUM(N253:GD253)-SUM(N255:GD255)</f>
        <v>0</v>
      </c>
      <c r="GE259" s="70">
        <f>SUM(N253:GE253)-SUM(N255:GE255)</f>
        <v>0</v>
      </c>
      <c r="GF259" s="70">
        <f>SUM(N253:GF253)-SUM(N255:GF255)</f>
        <v>0</v>
      </c>
      <c r="GG259" s="70">
        <f>SUM(N253:GG253)-SUM(N255:GG255)</f>
        <v>0</v>
      </c>
      <c r="GH259" s="70">
        <f>SUM(N253:GH253)-SUM(N255:GH255)</f>
        <v>0</v>
      </c>
      <c r="GI259" s="70">
        <f>SUM(N253:GI253)-SUM(N255:GI255)</f>
        <v>0</v>
      </c>
      <c r="GJ259" s="70">
        <f>SUM(N253:GJ253)-SUM(N255:GJ255)</f>
        <v>0</v>
      </c>
      <c r="GK259" s="70">
        <f>SUM(N253:GK253)-SUM(N255:GK255)</f>
        <v>0</v>
      </c>
      <c r="GL259" s="70">
        <f>SUM(N253:GL253)-SUM(N255:GL255)</f>
        <v>0</v>
      </c>
      <c r="GM259" s="70">
        <f>SUM(N253:GM253)-SUM(N255:GM255)</f>
        <v>0</v>
      </c>
      <c r="GN259" s="70">
        <f>SUM(N253:GN253)-SUM(N255:GN255)</f>
        <v>0</v>
      </c>
      <c r="GO259" s="70">
        <f>SUM(N253:GO253)-SUM(N255:GO255)</f>
        <v>0</v>
      </c>
      <c r="GP259" s="70">
        <f>SUM(N253:GP253)-SUM(N255:GP255)</f>
        <v>0</v>
      </c>
      <c r="GQ259" s="70">
        <f>SUM(N253:GQ253)-SUM(N255:GQ255)</f>
        <v>0</v>
      </c>
      <c r="GR259" s="70">
        <f>SUM(N253:GR253)-SUM(N255:GR255)</f>
        <v>0</v>
      </c>
      <c r="GS259" s="70">
        <f>SUM(N253:GS253)-SUM(N255:GS255)</f>
        <v>0</v>
      </c>
      <c r="GT259" s="70">
        <f>SUM(N253:GT253)-SUM(N255:GT255)</f>
        <v>0</v>
      </c>
      <c r="GU259" s="70">
        <f>SUM(N253:GU253)-SUM(N255:GU255)</f>
        <v>0</v>
      </c>
      <c r="GV259" s="70">
        <f>SUM(N253:GV253)-SUM(N255:GV255)</f>
        <v>0</v>
      </c>
      <c r="GW259" s="70">
        <f>SUM(N253:GW253)-SUM(N255:GW255)</f>
        <v>0</v>
      </c>
      <c r="GX259" s="70">
        <f>SUM(N253:GX253)-SUM(N255:GX255)</f>
        <v>0</v>
      </c>
      <c r="GY259" s="70">
        <f>SUM(N253:GY253)-SUM(N255:GY255)</f>
        <v>0</v>
      </c>
      <c r="GZ259" s="70">
        <f>SUM(N253:GZ253)-SUM(N255:GZ255)</f>
        <v>0</v>
      </c>
      <c r="HA259" s="70">
        <f>SUM(N253:HA253)-SUM(N255:HA255)</f>
        <v>0</v>
      </c>
      <c r="HB259" s="70">
        <f>SUM(N253:HB253)-SUM(N255:HB255)</f>
        <v>0</v>
      </c>
      <c r="HC259" s="70">
        <f>SUM(N253:HC253)-SUM(N255:HC255)</f>
        <v>0</v>
      </c>
      <c r="HD259" s="70">
        <f>SUM(N253:HD253)-SUM(N255:HD255)</f>
        <v>0</v>
      </c>
      <c r="HE259" s="70">
        <f>SUM(N253:HE253)-SUM(N255:HE255)</f>
        <v>0</v>
      </c>
      <c r="HF259" s="70">
        <f>SUM(N253:HF253)-SUM(N255:HF255)</f>
        <v>0</v>
      </c>
      <c r="HG259" s="70">
        <f>SUM(N253:HG253)-SUM(N255:HG255)</f>
        <v>0</v>
      </c>
      <c r="HH259" s="70">
        <f>SUM(N253:HH253)-SUM(N255:HH255)</f>
        <v>0</v>
      </c>
      <c r="HI259" s="70">
        <f>SUM(N253:HI253)-SUM(N255:HI255)</f>
        <v>0</v>
      </c>
      <c r="HJ259" s="70">
        <f>SUM(N253:HJ253)-SUM(N255:HJ255)</f>
        <v>0</v>
      </c>
      <c r="HK259" s="70">
        <f>SUM(N253:HK253)-SUM(N255:HK255)</f>
        <v>0</v>
      </c>
      <c r="HL259" s="70">
        <f>SUM(N253:HL253)-SUM(N255:HL255)</f>
        <v>0</v>
      </c>
      <c r="HM259" s="70">
        <f>SUM(N253:HM253)-SUM(N255:HM255)</f>
        <v>0</v>
      </c>
      <c r="HN259" s="70">
        <f>SUM(N253:HN253)-SUM(N255:HN255)</f>
        <v>0</v>
      </c>
      <c r="HO259" s="70">
        <f>SUM(N253:HO253)-SUM(N255:HO255)</f>
        <v>0</v>
      </c>
      <c r="HP259" s="70">
        <f>SUM(N253:HP253)-SUM(N255:HP255)</f>
        <v>0</v>
      </c>
      <c r="HQ259" s="70">
        <f>SUM(N253:HQ253)-SUM(N255:HQ255)</f>
        <v>0</v>
      </c>
      <c r="HR259" s="70">
        <f>SUM(N253:HR253)-SUM(N255:HR255)</f>
        <v>0</v>
      </c>
      <c r="HS259" s="70">
        <f>SUM(N253:HS253)-SUM(N255:HS255)</f>
        <v>0</v>
      </c>
      <c r="HT259" s="70">
        <f>SUM(N253:HT253)-SUM(N255:HT255)</f>
        <v>0</v>
      </c>
      <c r="HU259" s="70">
        <f>SUM(N253:HU253)-SUM(N255:HU255)</f>
        <v>0</v>
      </c>
      <c r="HV259" s="70">
        <f>SUM(N253:HV253)-SUM(N255:HV255)</f>
        <v>0</v>
      </c>
      <c r="HW259" s="70">
        <f>SUM(N253:HW253)-SUM(N255:HW255)</f>
        <v>0</v>
      </c>
      <c r="HX259" s="70">
        <f>SUM(N253:HX253)-SUM(N255:HX255)</f>
        <v>0</v>
      </c>
      <c r="HY259" s="70">
        <f>SUM(N253:HY253)-SUM(N255:HY255)</f>
        <v>0</v>
      </c>
      <c r="HZ259" s="70">
        <f>SUM(N253:HZ253)-SUM(N255:HZ255)</f>
        <v>0</v>
      </c>
      <c r="IA259" s="70">
        <f>SUM(N253:IA253)-SUM(N255:IA255)</f>
        <v>0</v>
      </c>
      <c r="IB259" s="70">
        <f>SUM(N253:IB253)-SUM(N255:IB255)</f>
        <v>0</v>
      </c>
      <c r="IC259" s="70">
        <f>SUM(N253:IC253)-SUM(N255:IC255)</f>
        <v>0</v>
      </c>
      <c r="ID259" s="70">
        <f>SUM(N253:ID253)-SUM(N255:ID255)</f>
        <v>0</v>
      </c>
      <c r="IE259" s="70">
        <f>SUM(N253:IE253)-SUM(N255:IE255)</f>
        <v>0</v>
      </c>
      <c r="IF259" s="70">
        <f>SUM(N253:IF253)-SUM(N255:IF255)</f>
        <v>0</v>
      </c>
      <c r="IG259" s="70">
        <f>SUM(N253:IG253)-SUM(N255:IG255)</f>
        <v>0</v>
      </c>
      <c r="IH259" s="70">
        <f>SUM(N253:IH253)-SUM(N255:IH255)</f>
        <v>0</v>
      </c>
      <c r="II259" s="70">
        <f>SUM(N253:II253)-SUM(N255:II255)</f>
        <v>0</v>
      </c>
      <c r="IJ259" s="70">
        <f>SUM(N253:IJ253)-SUM(N255:IJ255)</f>
        <v>0</v>
      </c>
      <c r="IK259" s="70">
        <f>SUM(N253:IK253)-SUM(N255:IK255)</f>
        <v>0</v>
      </c>
      <c r="IL259" s="70">
        <f>SUM(N253:IL253)-SUM(N255:IL255)</f>
        <v>0</v>
      </c>
      <c r="IM259" s="70">
        <f>SUM(N253:IM253)-SUM(N255:IM255)</f>
        <v>0</v>
      </c>
      <c r="IN259" s="70">
        <f>SUM(N253:IN253)-SUM(N255:IN255)</f>
        <v>0</v>
      </c>
      <c r="IO259" s="70">
        <f>SUM(N253:IO253)-SUM(N255:IO255)</f>
        <v>0</v>
      </c>
      <c r="IP259" s="70">
        <f>SUM(N253:IP253)-SUM(N255:IP255)</f>
        <v>0</v>
      </c>
      <c r="IQ259" s="70">
        <f>SUM(N253:IQ253)-SUM(N255:IQ255)</f>
        <v>0</v>
      </c>
      <c r="IR259" s="70">
        <f>SUM(N253:IR253)-SUM(N255:IR255)</f>
        <v>0</v>
      </c>
      <c r="IS259" s="70">
        <f>SUM(N253:IS253)-SUM(N255:IS255)</f>
        <v>0</v>
      </c>
      <c r="IT259" s="70">
        <f>SUM(N253:IT253)-SUM(N255:IT255)</f>
        <v>0</v>
      </c>
      <c r="IU259" s="70">
        <f>SUM(N253:IU253)-SUM(N255:IU255)</f>
        <v>0</v>
      </c>
      <c r="IV259" s="70">
        <f>SUM(N253:IV253)-SUM(N255:IV255)</f>
        <v>0</v>
      </c>
      <c r="IW259" s="70">
        <f>SUM(N253:IW253)-SUM(N255:IW255)</f>
        <v>0</v>
      </c>
      <c r="IX259" s="70">
        <f>SUM(N253:IX253)-SUM(N255:IX255)</f>
        <v>0</v>
      </c>
      <c r="IY259" s="70">
        <f>SUM(N253:IY253)-SUM(N255:IY255)</f>
        <v>0</v>
      </c>
      <c r="IZ259" s="70">
        <f>SUM(N253:IZ253)-SUM(N255:IZ255)</f>
        <v>0</v>
      </c>
      <c r="JA259" s="70">
        <f>SUM(N253:JA253)-SUM(N255:JA255)</f>
        <v>0</v>
      </c>
      <c r="JB259" s="70">
        <f>SUM(N253:JB253)-SUM(N255:JB255)</f>
        <v>0</v>
      </c>
      <c r="JC259" s="70">
        <f>SUM(N253:JC253)-SUM(N255:JC255)</f>
        <v>0</v>
      </c>
      <c r="JD259" s="70">
        <f>SUM(N253:JD253)-SUM(N255:JD255)</f>
        <v>0</v>
      </c>
      <c r="JE259" s="70">
        <f>SUM(N253:JE253)-SUM(N255:JE255)</f>
        <v>0</v>
      </c>
      <c r="JF259" s="70">
        <f>SUM(N253:JF253)-SUM(N255:JF255)</f>
        <v>0</v>
      </c>
      <c r="JG259" s="70">
        <f>SUM(N253:JG253)-SUM(N255:JG255)</f>
        <v>0</v>
      </c>
      <c r="JH259" s="70">
        <f>SUM(N253:JH253)-SUM(N255:JH255)</f>
        <v>0</v>
      </c>
      <c r="JI259" s="70">
        <f>SUM(N253:JI253)-SUM(N255:JI255)</f>
        <v>0</v>
      </c>
      <c r="JJ259" s="70">
        <f>SUM(N253:JJ253)-SUM(N255:JJ255)</f>
        <v>0</v>
      </c>
      <c r="JK259" s="70">
        <f>SUM(N253:JK253)-SUM(N255:JK255)</f>
        <v>0</v>
      </c>
      <c r="JL259" s="70">
        <f>SUM(N253:JL253)-SUM(N255:JL255)</f>
        <v>0</v>
      </c>
      <c r="JM259" s="70">
        <f>SUM(N253:JM253)-SUM(N255:JM255)</f>
        <v>0</v>
      </c>
      <c r="JN259" s="70">
        <f>SUM(N253:JN253)-SUM(N255:JN255)</f>
        <v>0</v>
      </c>
      <c r="JO259" s="70">
        <f>SUM(N253:JO253)-SUM(N255:JO255)</f>
        <v>0</v>
      </c>
      <c r="JP259" s="70">
        <f>SUM(N253:JP253)-SUM(N255:JP255)</f>
        <v>0</v>
      </c>
      <c r="JQ259" s="70">
        <f>SUM(N253:JQ253)-SUM(N255:JQ255)</f>
        <v>0</v>
      </c>
      <c r="JR259" s="70">
        <f>SUM(N253:JR253)-SUM(N255:JR255)</f>
        <v>0</v>
      </c>
      <c r="JS259" s="70">
        <f>SUM(N253:JS253)-SUM(N255:JS255)</f>
        <v>0</v>
      </c>
      <c r="JT259" s="70">
        <f>SUM(N253:JT253)-SUM(N255:JT255)</f>
        <v>0</v>
      </c>
      <c r="JU259" s="70">
        <f>SUM(N253:JU253)-SUM(N255:JU255)</f>
        <v>0</v>
      </c>
      <c r="JV259" s="70">
        <f>SUM(N253:JV253)-SUM(N255:JV255)</f>
        <v>0</v>
      </c>
      <c r="JW259" s="70">
        <f>SUM(N253:JW253)-SUM(N255:JW255)</f>
        <v>0</v>
      </c>
      <c r="JX259" s="70">
        <f>SUM(N253:JX253)-SUM(N255:JX255)</f>
        <v>0</v>
      </c>
      <c r="JY259" s="70">
        <f>SUM(N253:JY253)-SUM(N255:JY255)</f>
        <v>0</v>
      </c>
      <c r="JZ259" s="70">
        <f>SUM(N253:JZ253)-SUM(N255:JZ255)</f>
        <v>0</v>
      </c>
      <c r="KA259" s="70">
        <f>SUM(N253:KA253)-SUM(N255:KA255)</f>
        <v>0</v>
      </c>
      <c r="KB259" s="70">
        <f>SUM(N253:KB253)-SUM(N255:KB255)</f>
        <v>0</v>
      </c>
      <c r="KC259" s="70">
        <f>SUM(N253:KC253)-SUM(N255:KC255)</f>
        <v>0</v>
      </c>
      <c r="KD259" s="70">
        <f>SUM(N253:KD253)-SUM(N255:KD255)</f>
        <v>0</v>
      </c>
      <c r="KE259" s="70">
        <f>SUM(N253:KE253)-SUM(N255:KE255)</f>
        <v>0</v>
      </c>
      <c r="KF259" s="70">
        <f>SUM(N253:KF253)-SUM(N255:KF255)</f>
        <v>0</v>
      </c>
      <c r="KG259" s="70">
        <f>SUM(N253:KG253)-SUM(N255:KG255)</f>
        <v>0</v>
      </c>
      <c r="KH259" s="70">
        <f>SUM(N253:KH253)-SUM(N255:KH255)</f>
        <v>0</v>
      </c>
      <c r="KI259" s="70">
        <f>SUM(N253:KI253)-SUM(N255:KI255)</f>
        <v>0</v>
      </c>
      <c r="KJ259" s="70">
        <f>SUM(N253:KJ253)-SUM(N255:KJ255)</f>
        <v>0</v>
      </c>
      <c r="KK259" s="70">
        <f>SUM(N253:KK253)-SUM(N255:KK255)</f>
        <v>0</v>
      </c>
      <c r="KL259" s="70">
        <f>SUM(N253:KL253)-SUM(N255:KL255)</f>
        <v>0</v>
      </c>
      <c r="KM259" s="70">
        <f>SUM(N253:KM253)-SUM(N255:KM255)</f>
        <v>0</v>
      </c>
      <c r="KN259" s="70">
        <f>SUM(N253:KN253)-SUM(N255:KN255)</f>
        <v>0</v>
      </c>
      <c r="KO259" s="70">
        <f>SUM(N253:KO253)-SUM(N255:KO255)</f>
        <v>0</v>
      </c>
      <c r="KP259" s="70">
        <f>SUM(N253:KP253)-SUM(N255:KP255)</f>
        <v>0</v>
      </c>
      <c r="KQ259" s="70">
        <f>SUM(N253:KQ253)-SUM(N255:KQ255)</f>
        <v>0</v>
      </c>
      <c r="KR259" s="70">
        <f>SUM(N253:KR253)-SUM(N255:KR255)</f>
        <v>0</v>
      </c>
      <c r="KS259" s="70">
        <f>SUM(N253:KS253)-SUM(N255:KS255)</f>
        <v>0</v>
      </c>
      <c r="KT259" s="70">
        <f>SUM(N253:KT253)-SUM(N255:KT255)</f>
        <v>0</v>
      </c>
      <c r="KU259" s="70">
        <f>SUM(N253:KU253)-SUM(N255:KU255)</f>
        <v>0</v>
      </c>
      <c r="KV259" s="70">
        <f>SUM(N253:KV253)-SUM(N255:KV255)</f>
        <v>0</v>
      </c>
      <c r="KW259" s="70">
        <f>SUM(N253:KW253)-SUM(N255:KW255)</f>
        <v>0</v>
      </c>
      <c r="KX259" s="70">
        <f>SUM(N253:KX253)-SUM(N255:KX255)</f>
        <v>0</v>
      </c>
      <c r="KY259" s="70">
        <f>SUM(N253:KY253)-SUM(N255:KY255)</f>
        <v>0</v>
      </c>
      <c r="KZ259" s="70">
        <f>SUM(N253:KZ253)-SUM(N255:KZ255)</f>
        <v>0</v>
      </c>
      <c r="LA259" s="70">
        <f>SUM(N253:LA253)-SUM(N255:LA255)</f>
        <v>0</v>
      </c>
      <c r="LB259" s="70">
        <f>SUM(N253:LB253)-SUM(N255:LB255)</f>
        <v>0</v>
      </c>
      <c r="LC259" s="70">
        <f>SUM(N253:LC253)-SUM(N255:LC255)</f>
        <v>0</v>
      </c>
      <c r="LD259" s="70">
        <f>SUM(N253:LD253)-SUM(N255:LD255)</f>
        <v>0</v>
      </c>
      <c r="LE259" s="70">
        <f>SUM(N253:LE253)-SUM(N255:LE255)</f>
        <v>0</v>
      </c>
      <c r="LF259" s="70">
        <f>SUM(N253:LF253)-SUM(N255:LF255)</f>
        <v>0</v>
      </c>
      <c r="LG259" s="70">
        <f>SUM(N253:LG253)-SUM(N255:LG255)</f>
        <v>0</v>
      </c>
      <c r="LH259" s="70">
        <f>SUM(N253:LH253)-SUM(N255:LH255)</f>
        <v>0</v>
      </c>
      <c r="LI259" s="70">
        <f>SUM(N253:LI253)-SUM(N255:LI255)</f>
        <v>0</v>
      </c>
      <c r="LJ259" s="70">
        <f>SUM(N253:LJ253)-SUM(N255:LJ255)</f>
        <v>0</v>
      </c>
      <c r="LK259" s="70">
        <f>SUM(N253:LK253)-SUM(N255:LK255)</f>
        <v>0</v>
      </c>
      <c r="LL259" s="70">
        <f>SUM(N253:LL253)-SUM(N255:LL255)</f>
        <v>0</v>
      </c>
      <c r="LM259" s="70">
        <f>SUM(N253:LM253)-SUM(N255:LM255)</f>
        <v>0</v>
      </c>
      <c r="LN259" s="70">
        <f>SUM(N253:LN253)-SUM(N255:LN255)</f>
        <v>0</v>
      </c>
      <c r="LO259" s="70">
        <f>SUM(N253:LO253)-SUM(N255:LO255)</f>
        <v>0</v>
      </c>
      <c r="LP259" s="70">
        <f>SUM(N253:LP253)-SUM(N255:LP255)</f>
        <v>0</v>
      </c>
      <c r="LQ259" s="70">
        <f>SUM(N253:LQ253)-SUM(N255:LQ255)</f>
        <v>0</v>
      </c>
      <c r="LR259" s="70">
        <f>SUM(N253:LR253)-SUM(N255:LR255)</f>
        <v>0</v>
      </c>
      <c r="LS259" s="70">
        <f>SUM(N253:LS253)-SUM(N255:LS255)</f>
        <v>0</v>
      </c>
      <c r="LT259" s="70">
        <f>SUM(N253:LT253)-SUM(N255:LT255)</f>
        <v>0</v>
      </c>
      <c r="LU259" s="70">
        <f>SUM(N253:LU253)-SUM(N255:LU255)</f>
        <v>0</v>
      </c>
      <c r="LV259" s="70">
        <f>SUM(N253:LV253)-SUM(N255:LV255)</f>
        <v>0</v>
      </c>
      <c r="LW259" s="70">
        <f>SUM(N253:LW253)-SUM(N255:LW255)</f>
        <v>0</v>
      </c>
      <c r="LX259" s="70">
        <f>SUM(N253:LX253)-SUM(N255:LX255)</f>
        <v>0</v>
      </c>
      <c r="LY259" s="70">
        <f>SUM(N253:LY253)-SUM(N255:LY255)</f>
        <v>0</v>
      </c>
      <c r="LZ259" s="70">
        <f>SUM(N253:LZ253)-SUM(N255:LZ255)</f>
        <v>0</v>
      </c>
      <c r="MA259" s="70">
        <f>SUM(N253:MA253)-SUM(N255:MA255)</f>
        <v>0</v>
      </c>
      <c r="MB259" s="70">
        <f>SUM(N253:MB253)-SUM(N255:MB255)</f>
        <v>0</v>
      </c>
      <c r="MC259" s="70">
        <f>SUM(N253:MC253)-SUM(N255:MC255)</f>
        <v>0</v>
      </c>
      <c r="MD259" s="70">
        <f>SUM(N253:MD253)-SUM(N255:MD255)</f>
        <v>0</v>
      </c>
      <c r="ME259" s="70">
        <f>SUM(N253:ME253)-SUM(N255:ME255)</f>
        <v>0</v>
      </c>
      <c r="MF259" s="70">
        <f>SUM(N253:MF253)-SUM(N255:MF255)</f>
        <v>0</v>
      </c>
      <c r="MG259" s="70">
        <f>SUM(N253:MG253)-SUM(N255:MG255)</f>
        <v>0</v>
      </c>
      <c r="MH259" s="70">
        <f>SUM(N253:MH253)-SUM(N255:MH255)</f>
        <v>0</v>
      </c>
      <c r="MI259" s="70">
        <f>SUM(N253:MI253)-SUM(N255:MI255)</f>
        <v>0</v>
      </c>
      <c r="MJ259" s="70">
        <f>SUM(N253:MJ253)-SUM(N255:MJ255)</f>
        <v>0</v>
      </c>
      <c r="MK259" s="70">
        <f>SUM(N253:MK253)-SUM(N255:MK255)</f>
        <v>0</v>
      </c>
      <c r="ML259" s="70">
        <f>SUM(N253:ML253)-SUM(N255:ML255)</f>
        <v>0</v>
      </c>
      <c r="MM259" s="70">
        <f>SUM(N253:MM253)-SUM(N255:MM255)</f>
        <v>0</v>
      </c>
      <c r="MN259" s="70">
        <f>SUM(N253:MN253)-SUM(N255:MN255)</f>
        <v>0</v>
      </c>
      <c r="MO259" s="70">
        <f>SUM(N253:MO253)-SUM(N255:MO255)</f>
        <v>0</v>
      </c>
      <c r="MP259" s="70">
        <f>SUM(N253:MP253)-SUM(N255:MP255)</f>
        <v>0</v>
      </c>
      <c r="MQ259" s="70">
        <f>SUM(N253:MQ253)-SUM(N255:MQ255)</f>
        <v>0</v>
      </c>
      <c r="MR259" s="70">
        <f>SUM(N253:MR253)-SUM(N255:MR255)</f>
        <v>0</v>
      </c>
      <c r="MS259" s="70">
        <f>SUM(N253:MS253)-SUM(N255:MS255)</f>
        <v>0</v>
      </c>
      <c r="MT259" s="70">
        <f>SUM(N253:MT253)-SUM(N255:MT255)</f>
        <v>0</v>
      </c>
      <c r="MU259" s="70">
        <f>SUM(N253:MU253)-SUM(N255:MU255)</f>
        <v>0</v>
      </c>
      <c r="MV259" s="70">
        <f>SUM(N253:MV253)-SUM(N255:MV255)</f>
        <v>0</v>
      </c>
      <c r="MW259" s="70">
        <f>SUM(N253:MW253)-SUM(N255:MW255)</f>
        <v>0</v>
      </c>
      <c r="MX259" s="70">
        <f>SUM(N253:MX253)-SUM(N255:MX255)</f>
        <v>0</v>
      </c>
      <c r="MY259" s="70">
        <f>SUM(N253:MY253)-SUM(N255:MY255)</f>
        <v>0</v>
      </c>
      <c r="MZ259" s="70">
        <f>SUM(N253:MZ253)-SUM(N255:MZ255)</f>
        <v>0</v>
      </c>
      <c r="NA259" s="70">
        <f>SUM(N253:NA253)-SUM(N255:NA255)</f>
        <v>0</v>
      </c>
      <c r="NB259" s="70">
        <f>SUM(N253:NB253)-SUM(N255:NB255)</f>
        <v>0</v>
      </c>
      <c r="NC259" s="70">
        <f>SUM(N253:NC253)-SUM(N255:NC255)</f>
        <v>0</v>
      </c>
      <c r="ND259" s="70">
        <f>SUM(N253:ND253)-SUM(N255:ND255)</f>
        <v>0</v>
      </c>
      <c r="NE259" s="70">
        <f>SUM(N253:NE253)-SUM(N255:NE255)</f>
        <v>0</v>
      </c>
      <c r="NF259" s="70">
        <f>SUM(N253:NF253)-SUM(N255:NF255)</f>
        <v>0</v>
      </c>
      <c r="NG259" s="70">
        <f>SUM(N253:NG253)-SUM(N255:NG255)</f>
        <v>0</v>
      </c>
      <c r="NH259" s="70">
        <f>SUM(N253:NH253)-SUM(N255:NH255)</f>
        <v>0</v>
      </c>
      <c r="NI259" s="70">
        <f>SUM(N253:NI253)-SUM(N255:NI255)</f>
        <v>0</v>
      </c>
      <c r="NJ259" s="70">
        <f>SUM(N253:NJ253)-SUM(N255:NJ255)</f>
        <v>0</v>
      </c>
      <c r="NK259" s="70">
        <f>SUM(N253:NK253)-SUM(N255:NK255)</f>
        <v>0</v>
      </c>
      <c r="NL259" s="70">
        <f>SUM(N253:NL253)-SUM(N255:NL255)</f>
        <v>0</v>
      </c>
      <c r="NM259" s="70">
        <f>SUM(N253:NM253)-SUM(N255:NM255)</f>
        <v>0</v>
      </c>
      <c r="NN259" s="70">
        <f>SUM(N253:NN253)-SUM(N255:NN255)</f>
        <v>0</v>
      </c>
      <c r="NO259" s="71">
        <f>SUM(N253:NO253)-SUM(N255:NO255)</f>
        <v>0</v>
      </c>
      <c r="NP259" s="1"/>
      <c r="NQ259" s="1"/>
    </row>
    <row r="260" spans="1:38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</row>
    <row r="261" spans="1:38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</row>
    <row r="262" spans="1:38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</row>
    <row r="263" spans="1:38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</row>
  </sheetData>
  <conditionalFormatting sqref="N19:Y19">
    <cfRule type="containsBlanks" dxfId="119" priority="33">
      <formula>LEN(TRIM(N19))=0</formula>
    </cfRule>
  </conditionalFormatting>
  <conditionalFormatting sqref="I13">
    <cfRule type="containsBlanks" dxfId="118" priority="32">
      <formula>LEN(TRIM(I13))=0</formula>
    </cfRule>
  </conditionalFormatting>
  <conditionalFormatting sqref="I14">
    <cfRule type="containsBlanks" dxfId="117" priority="31">
      <formula>LEN(TRIM(I14))=0</formula>
    </cfRule>
  </conditionalFormatting>
  <conditionalFormatting sqref="N11:NO11">
    <cfRule type="containsBlanks" dxfId="116" priority="30">
      <formula>LEN(TRIM(N11))=0</formula>
    </cfRule>
  </conditionalFormatting>
  <conditionalFormatting sqref="N148:Y148">
    <cfRule type="containsBlanks" dxfId="115" priority="29">
      <formula>LEN(TRIM(N148))=0</formula>
    </cfRule>
  </conditionalFormatting>
  <conditionalFormatting sqref="N166:Y166">
    <cfRule type="containsBlanks" dxfId="114" priority="28">
      <formula>LEN(TRIM(N166))=0</formula>
    </cfRule>
  </conditionalFormatting>
  <conditionalFormatting sqref="N170:Y170">
    <cfRule type="containsBlanks" dxfId="113" priority="27">
      <formula>LEN(TRIM(N170))=0</formula>
    </cfRule>
  </conditionalFormatting>
  <conditionalFormatting sqref="N172:Y172">
    <cfRule type="containsBlanks" dxfId="112" priority="26">
      <formula>LEN(TRIM(N172))=0</formula>
    </cfRule>
  </conditionalFormatting>
  <conditionalFormatting sqref="N174:Y174">
    <cfRule type="containsBlanks" dxfId="111" priority="25">
      <formula>LEN(TRIM(N174))=0</formula>
    </cfRule>
  </conditionalFormatting>
  <conditionalFormatting sqref="N178:Y178">
    <cfRule type="containsBlanks" dxfId="110" priority="24">
      <formula>LEN(TRIM(N178))=0</formula>
    </cfRule>
  </conditionalFormatting>
  <conditionalFormatting sqref="N230:NO230">
    <cfRule type="cellIs" dxfId="109" priority="22" operator="lessThan">
      <formula>0</formula>
    </cfRule>
    <cfRule type="cellIs" dxfId="108" priority="23" operator="greaterThan">
      <formula>0</formula>
    </cfRule>
  </conditionalFormatting>
  <conditionalFormatting sqref="N232:NO232">
    <cfRule type="cellIs" dxfId="107" priority="20" operator="lessThan">
      <formula>0</formula>
    </cfRule>
    <cfRule type="cellIs" dxfId="106" priority="21" operator="greaterThan">
      <formula>0</formula>
    </cfRule>
  </conditionalFormatting>
  <conditionalFormatting sqref="N7:Y7">
    <cfRule type="cellIs" dxfId="105" priority="18" operator="greaterThan">
      <formula>0</formula>
    </cfRule>
    <cfRule type="cellIs" dxfId="104" priority="19" operator="lessThan">
      <formula>0</formula>
    </cfRule>
  </conditionalFormatting>
  <conditionalFormatting sqref="N21:Y21">
    <cfRule type="containsBlanks" dxfId="103" priority="17">
      <formula>LEN(TRIM(N21))=0</formula>
    </cfRule>
  </conditionalFormatting>
  <conditionalFormatting sqref="N77:AQ85">
    <cfRule type="containsBlanks" dxfId="102" priority="10">
      <formula>LEN(TRIM(N77))=0</formula>
    </cfRule>
  </conditionalFormatting>
  <conditionalFormatting sqref="N9:NO9">
    <cfRule type="containsBlanks" dxfId="101" priority="15">
      <formula>LEN(TRIM(N9))=0</formula>
    </cfRule>
  </conditionalFormatting>
  <conditionalFormatting sqref="A2:XFD6 A7:B7 D7:XFD7 A8:XFD1048576 E1:XFD1">
    <cfRule type="cellIs" dxfId="100" priority="14" operator="equal">
      <formula>0</formula>
    </cfRule>
  </conditionalFormatting>
  <conditionalFormatting sqref="N238:Y238">
    <cfRule type="containsBlanks" dxfId="99" priority="13">
      <formula>LEN(TRIM(N238))=0</formula>
    </cfRule>
  </conditionalFormatting>
  <conditionalFormatting sqref="N257:NO257">
    <cfRule type="cellIs" dxfId="98" priority="11" operator="lessThan">
      <formula>0</formula>
    </cfRule>
    <cfRule type="cellIs" dxfId="97" priority="12" operator="greaterThan">
      <formula>0</formula>
    </cfRule>
  </conditionalFormatting>
  <conditionalFormatting sqref="N150:Y150">
    <cfRule type="containsBlanks" dxfId="96" priority="9">
      <formula>LEN(TRIM(N150))=0</formula>
    </cfRule>
  </conditionalFormatting>
  <conditionalFormatting sqref="N67:AQ75">
    <cfRule type="containsBlanks" dxfId="95" priority="8">
      <formula>LEN(TRIM(N67))=0</formula>
    </cfRule>
  </conditionalFormatting>
  <conditionalFormatting sqref="N21:Y21">
    <cfRule type="containsBlanks" dxfId="94" priority="7">
      <formula>LEN(TRIM(N21))=0</formula>
    </cfRule>
  </conditionalFormatting>
  <conditionalFormatting sqref="N150:Y150">
    <cfRule type="containsBlanks" dxfId="93" priority="6">
      <formula>LEN(TRIM(N150))=0</formula>
    </cfRule>
  </conditionalFormatting>
  <conditionalFormatting sqref="N170:Y170">
    <cfRule type="containsBlanks" dxfId="92" priority="5">
      <formula>LEN(TRIM(N170))=0</formula>
    </cfRule>
  </conditionalFormatting>
  <conditionalFormatting sqref="N172:Y172">
    <cfRule type="containsBlanks" dxfId="91" priority="4">
      <formula>LEN(TRIM(N172))=0</formula>
    </cfRule>
  </conditionalFormatting>
  <conditionalFormatting sqref="N238:Y238">
    <cfRule type="containsBlanks" dxfId="90" priority="3">
      <formula>LEN(TRIM(N238))=0</formula>
    </cfRule>
  </conditionalFormatting>
  <conditionalFormatting sqref="N238:Y238">
    <cfRule type="containsBlanks" dxfId="89" priority="2">
      <formula>LEN(TRIM(N238))=0</formula>
    </cfRule>
  </conditionalFormatting>
  <conditionalFormatting sqref="A1:D1">
    <cfRule type="cellIs" dxfId="88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Q10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tr">
        <f>OFMOR_OFF_0!I2</f>
        <v>Созданные заказы, Gross</v>
      </c>
      <c r="J2" s="50"/>
      <c r="K2" s="51" t="str">
        <f>OFMOR_OFF_0!K2</f>
        <v>кол-во</v>
      </c>
      <c r="L2" s="1"/>
      <c r="M2" s="1"/>
      <c r="N2" s="36">
        <f>KPI_Reports_1!N27</f>
        <v>1686.6533262254161</v>
      </c>
      <c r="O2" s="37">
        <f>KPI_Reports_1!O27</f>
        <v>1748.1010806655881</v>
      </c>
      <c r="P2" s="37">
        <f>KPI_Reports_1!P27</f>
        <v>2815.2412883040201</v>
      </c>
      <c r="Q2" s="37">
        <f>KPI_Reports_1!Q27</f>
        <v>3056.2123936902099</v>
      </c>
      <c r="R2" s="37">
        <f>KPI_Reports_1!R27</f>
        <v>3236.013999594426</v>
      </c>
      <c r="S2" s="37">
        <f>KPI_Reports_1!S27</f>
        <v>3860.8491604322126</v>
      </c>
      <c r="T2" s="37">
        <f>KPI_Reports_1!T27</f>
        <v>3304.1148725514745</v>
      </c>
      <c r="U2" s="37">
        <f>KPI_Reports_1!U27</f>
        <v>3169.025882699535</v>
      </c>
      <c r="V2" s="37">
        <f>KPI_Reports_1!V27</f>
        <v>2266.9701477024869</v>
      </c>
      <c r="W2" s="37">
        <f>KPI_Reports_1!W27</f>
        <v>2742.6097465962521</v>
      </c>
      <c r="X2" s="37">
        <f>KPI_Reports_1!X27</f>
        <v>2894.6574355027233</v>
      </c>
      <c r="Y2" s="38">
        <f>KPI_Reports_1!Y27</f>
        <v>2795.7579964207703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tr">
        <f>OFMOR_FFF_1!C3</f>
        <v>СЦЕНАРИИ</v>
      </c>
      <c r="D3" s="1"/>
      <c r="E3" s="1" t="str">
        <f>OFMOR_FFF_1!E3</f>
        <v>в деньгах и в заказах</v>
      </c>
      <c r="F3" s="1"/>
      <c r="G3" s="1"/>
      <c r="H3" s="1"/>
      <c r="I3" s="52" t="str">
        <f>OFMOR_OFF_0!I3</f>
        <v>Средний чек, Gross</v>
      </c>
      <c r="J3" s="53"/>
      <c r="K3" s="54" t="str">
        <f>OFMOR_OFF_0!K3</f>
        <v>руб.</v>
      </c>
      <c r="L3" s="1"/>
      <c r="M3" s="1"/>
      <c r="N3" s="42">
        <f>KPI_Reports_1!N28</f>
        <v>5774.466949404532</v>
      </c>
      <c r="O3" s="43">
        <f>KPI_Reports_1!O28</f>
        <v>5949.1947714161724</v>
      </c>
      <c r="P3" s="43">
        <f>KPI_Reports_1!P28</f>
        <v>6101.2035097016505</v>
      </c>
      <c r="Q3" s="43">
        <f>KPI_Reports_1!Q28</f>
        <v>6258.8575590987239</v>
      </c>
      <c r="R3" s="43">
        <f>KPI_Reports_1!R28</f>
        <v>6186.5083583143487</v>
      </c>
      <c r="S3" s="43">
        <f>KPI_Reports_1!S28</f>
        <v>6233.1393583554291</v>
      </c>
      <c r="T3" s="43">
        <f>KPI_Reports_1!T28</f>
        <v>6181.482519604765</v>
      </c>
      <c r="U3" s="43">
        <f>KPI_Reports_1!U28</f>
        <v>6117.1268004764306</v>
      </c>
      <c r="V3" s="43">
        <f>KPI_Reports_1!V28</f>
        <v>6223.8032785453188</v>
      </c>
      <c r="W3" s="43">
        <f>KPI_Reports_1!W28</f>
        <v>6978.0482235854806</v>
      </c>
      <c r="X3" s="43">
        <f>KPI_Reports_1!X28</f>
        <v>7400.8145434250846</v>
      </c>
      <c r="Y3" s="44">
        <f>KPI_Reports_1!Y28</f>
        <v>7679.2120531401397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tr">
        <f>OFMOR_FFF_1!C4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49" t="str">
        <f>OFMOR_OFF_0!I4</f>
        <v>Проданные заказы, Net</v>
      </c>
      <c r="J4" s="50"/>
      <c r="K4" s="51" t="str">
        <f>OFMOR_OFF_0!K4</f>
        <v>кол-во</v>
      </c>
      <c r="L4" s="8"/>
      <c r="M4" s="8"/>
      <c r="N4" s="36">
        <f>KPI_Reports_1!N45</f>
        <v>1056.1532566655253</v>
      </c>
      <c r="O4" s="37">
        <f>KPI_Reports_1!O45</f>
        <v>1211.4023461103391</v>
      </c>
      <c r="P4" s="37">
        <f>KPI_Reports_1!P45</f>
        <v>2073.8475770394748</v>
      </c>
      <c r="Q4" s="37">
        <f>KPI_Reports_1!Q45</f>
        <v>2221.8803961204303</v>
      </c>
      <c r="R4" s="37">
        <f>KPI_Reports_1!R45</f>
        <v>2352.0291612878486</v>
      </c>
      <c r="S4" s="37">
        <f>KPI_Reports_1!S45</f>
        <v>2769.2014995306063</v>
      </c>
      <c r="T4" s="37">
        <f>KPI_Reports_1!T45</f>
        <v>2496.1378379915618</v>
      </c>
      <c r="U4" s="37">
        <f>KPI_Reports_1!U45</f>
        <v>2355.5247581743497</v>
      </c>
      <c r="V4" s="37">
        <f>KPI_Reports_1!V45</f>
        <v>1701.0089538795178</v>
      </c>
      <c r="W4" s="37">
        <f>KPI_Reports_1!W45</f>
        <v>1968.2070599593601</v>
      </c>
      <c r="X4" s="37">
        <f>KPI_Reports_1!X45</f>
        <v>2109.6840592198273</v>
      </c>
      <c r="Y4" s="38">
        <f>KPI_Reports_1!Y45</f>
        <v>2066.8188946350406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tr">
        <f>OFMOR_FFF_1!C5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55" t="str">
        <f>OFMOR_OFF_0!I5</f>
        <v>Средний чек, Net</v>
      </c>
      <c r="J5" s="56"/>
      <c r="K5" s="57" t="str">
        <f>OFMOR_OFF_0!K5</f>
        <v>руб.</v>
      </c>
      <c r="L5" s="8"/>
      <c r="M5" s="8"/>
      <c r="N5" s="39">
        <f>KPI_Reports_1!N47</f>
        <v>5685.2321799504953</v>
      </c>
      <c r="O5" s="40">
        <f>KPI_Reports_1!O47</f>
        <v>5818.5877670352966</v>
      </c>
      <c r="P5" s="40">
        <f>KPI_Reports_1!P47</f>
        <v>5982.946450013369</v>
      </c>
      <c r="Q5" s="40">
        <f>KPI_Reports_1!Q47</f>
        <v>6143.6744586882596</v>
      </c>
      <c r="R5" s="40">
        <f>KPI_Reports_1!R47</f>
        <v>6098.6504171236893</v>
      </c>
      <c r="S5" s="40">
        <f>KPI_Reports_1!S47</f>
        <v>6123.0163825902073</v>
      </c>
      <c r="T5" s="40">
        <f>KPI_Reports_1!T47</f>
        <v>6091.6495503624274</v>
      </c>
      <c r="U5" s="40">
        <f>KPI_Reports_1!U47</f>
        <v>6020.7797746723436</v>
      </c>
      <c r="V5" s="40">
        <f>KPI_Reports_1!V47</f>
        <v>6078.7173893615482</v>
      </c>
      <c r="W5" s="40">
        <f>KPI_Reports_1!W47</f>
        <v>6793.9164844118595</v>
      </c>
      <c r="X5" s="40">
        <f>KPI_Reports_1!X47</f>
        <v>7241.8338705858205</v>
      </c>
      <c r="Y5" s="41">
        <f>KPI_Reports_1!Y47</f>
        <v>7533.7591597805795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tr">
        <f>OFMOR_FFF_1!C6</f>
        <v>С расчетом кредитования кассовых разрывов</v>
      </c>
      <c r="D6" s="1"/>
      <c r="E6" s="1"/>
      <c r="F6" s="1"/>
      <c r="G6" s="1"/>
      <c r="H6" s="1"/>
      <c r="I6" s="121" t="str">
        <f>OFMOR_OFF_0!I6</f>
        <v>ОперФулфилмент, NtoG</v>
      </c>
      <c r="J6" s="122"/>
      <c r="K6" s="123" t="str">
        <f>OFMOR_OFF_0!K6</f>
        <v>%</v>
      </c>
      <c r="L6" s="75"/>
      <c r="M6" s="75"/>
      <c r="N6" s="45">
        <f>KPI_Reports_1!N46</f>
        <v>0.62618277285771862</v>
      </c>
      <c r="O6" s="46">
        <f>KPI_Reports_1!O46</f>
        <v>0.69298186444064125</v>
      </c>
      <c r="P6" s="46">
        <f>KPI_Reports_1!P46</f>
        <v>0.73665002913083111</v>
      </c>
      <c r="Q6" s="46">
        <f>KPI_Reports_1!Q46</f>
        <v>0.72700457622241066</v>
      </c>
      <c r="R6" s="46">
        <f>KPI_Reports_1!R46</f>
        <v>0.72682910567835357</v>
      </c>
      <c r="S6" s="46">
        <f>KPI_Reports_1!S46</f>
        <v>0.71725192683274919</v>
      </c>
      <c r="T6" s="46">
        <f>KPI_Reports_1!T46</f>
        <v>0.75546339466824175</v>
      </c>
      <c r="U6" s="46">
        <f>KPI_Reports_1!U46</f>
        <v>0.74329615640999303</v>
      </c>
      <c r="V6" s="46">
        <f>KPI_Reports_1!V46</f>
        <v>0.75034466404572842</v>
      </c>
      <c r="W6" s="46">
        <f>KPI_Reports_1!W46</f>
        <v>0.71764021928457977</v>
      </c>
      <c r="X6" s="46">
        <f>KPI_Reports_1!X46</f>
        <v>0.72881994026123254</v>
      </c>
      <c r="Y6" s="47">
        <f>KPI_Reports_1!Y46</f>
        <v>0.73926959961522287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8"/>
      <c r="C7" s="8" t="s">
        <v>357</v>
      </c>
      <c r="D7" s="8"/>
      <c r="E7" s="8"/>
      <c r="F7" s="8"/>
      <c r="G7" s="8"/>
      <c r="H7" s="8"/>
      <c r="I7" s="58" t="str">
        <f>OFMOR_OFF_0!I7</f>
        <v>Прибыль на проданный заказ</v>
      </c>
      <c r="J7" s="59"/>
      <c r="K7" s="60" t="str">
        <f>OFMOR_OFF_0!K7</f>
        <v>руб.</v>
      </c>
      <c r="L7" s="8"/>
      <c r="M7" s="8"/>
      <c r="N7" s="33">
        <f>KPI_Reports_1!N69</f>
        <v>851.74242180003864</v>
      </c>
      <c r="O7" s="34">
        <f>KPI_Reports_1!O69</f>
        <v>718.41402523822796</v>
      </c>
      <c r="P7" s="34">
        <f>KPI_Reports_1!P69</f>
        <v>683.75096397135474</v>
      </c>
      <c r="Q7" s="34">
        <f>KPI_Reports_1!Q69</f>
        <v>668.1728643919123</v>
      </c>
      <c r="R7" s="34">
        <f>KPI_Reports_1!R69</f>
        <v>638.23183970181185</v>
      </c>
      <c r="S7" s="34">
        <f>KPI_Reports_1!S69</f>
        <v>642.74705221227873</v>
      </c>
      <c r="T7" s="34">
        <f>KPI_Reports_1!T69</f>
        <v>608.107532514735</v>
      </c>
      <c r="U7" s="34">
        <f>KPI_Reports_1!U69</f>
        <v>650.20665486438281</v>
      </c>
      <c r="V7" s="34">
        <f>KPI_Reports_1!V69</f>
        <v>615.58019374717878</v>
      </c>
      <c r="W7" s="34">
        <f>KPI_Reports_1!W69</f>
        <v>776.51150726349783</v>
      </c>
      <c r="X7" s="34">
        <f>KPI_Reports_1!X69</f>
        <v>884.93149665395333</v>
      </c>
      <c r="Y7" s="35">
        <f>KPI_Reports_1!Y69</f>
        <v>920.86753708489141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8" t="str">
        <f>CONTENT!E57</f>
        <v>Операционная модель - сценарий №1</v>
      </c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1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1"/>
        <v>чт</v>
      </c>
      <c r="Q8" s="15" t="str">
        <f t="shared" si="1"/>
        <v>пт</v>
      </c>
      <c r="R8" s="15" t="str">
        <f t="shared" si="1"/>
        <v>сб</v>
      </c>
      <c r="S8" s="15" t="str">
        <f t="shared" si="1"/>
        <v>вс</v>
      </c>
      <c r="T8" s="15" t="str">
        <f t="shared" si="1"/>
        <v>пн</v>
      </c>
      <c r="U8" s="15" t="str">
        <f t="shared" si="1"/>
        <v>вт</v>
      </c>
      <c r="V8" s="15" t="str">
        <f t="shared" si="1"/>
        <v>ср</v>
      </c>
      <c r="W8" s="15" t="str">
        <f t="shared" si="1"/>
        <v>чт</v>
      </c>
      <c r="X8" s="15" t="str">
        <f t="shared" si="1"/>
        <v>пт</v>
      </c>
      <c r="Y8" s="15" t="str">
        <f t="shared" si="1"/>
        <v>сб</v>
      </c>
      <c r="Z8" s="15" t="str">
        <f t="shared" si="1"/>
        <v>вс</v>
      </c>
      <c r="AA8" s="15" t="str">
        <f t="shared" si="1"/>
        <v>пн</v>
      </c>
      <c r="AB8" s="15" t="str">
        <f t="shared" si="1"/>
        <v>вт</v>
      </c>
      <c r="AC8" s="15" t="str">
        <f t="shared" si="1"/>
        <v>ср</v>
      </c>
      <c r="AD8" s="15" t="str">
        <f t="shared" si="1"/>
        <v>чт</v>
      </c>
      <c r="AE8" s="15" t="str">
        <f t="shared" si="1"/>
        <v>пт</v>
      </c>
      <c r="AF8" s="15" t="str">
        <f t="shared" si="1"/>
        <v>сб</v>
      </c>
      <c r="AG8" s="15" t="str">
        <f t="shared" si="1"/>
        <v>вс</v>
      </c>
      <c r="AH8" s="15" t="str">
        <f t="shared" si="1"/>
        <v>пн</v>
      </c>
      <c r="AI8" s="15" t="str">
        <f t="shared" si="1"/>
        <v>вт</v>
      </c>
      <c r="AJ8" s="15" t="str">
        <f t="shared" si="1"/>
        <v>ср</v>
      </c>
      <c r="AK8" s="15" t="str">
        <f t="shared" si="1"/>
        <v>чт</v>
      </c>
      <c r="AL8" s="15" t="str">
        <f t="shared" si="1"/>
        <v>пт</v>
      </c>
      <c r="AM8" s="15" t="str">
        <f t="shared" si="1"/>
        <v>сб</v>
      </c>
      <c r="AN8" s="15" t="str">
        <f t="shared" si="1"/>
        <v>вс</v>
      </c>
      <c r="AO8" s="15" t="str">
        <f t="shared" si="1"/>
        <v>пн</v>
      </c>
      <c r="AP8" s="15" t="str">
        <f t="shared" si="1"/>
        <v>вт</v>
      </c>
      <c r="AQ8" s="15" t="str">
        <f t="shared" si="1"/>
        <v>ср</v>
      </c>
      <c r="AR8" s="15" t="str">
        <f t="shared" si="1"/>
        <v>чт</v>
      </c>
      <c r="AS8" s="15" t="str">
        <f t="shared" si="1"/>
        <v>пт</v>
      </c>
      <c r="AT8" s="15" t="str">
        <f t="shared" si="1"/>
        <v>сб</v>
      </c>
      <c r="AU8" s="15" t="str">
        <f t="shared" si="1"/>
        <v>вс</v>
      </c>
      <c r="AV8" s="15" t="str">
        <f t="shared" si="1"/>
        <v>пн</v>
      </c>
      <c r="AW8" s="15" t="str">
        <f t="shared" si="1"/>
        <v>вт</v>
      </c>
      <c r="AX8" s="15" t="str">
        <f t="shared" si="1"/>
        <v>ср</v>
      </c>
      <c r="AY8" s="15" t="str">
        <f t="shared" si="1"/>
        <v>чт</v>
      </c>
      <c r="AZ8" s="15" t="str">
        <f t="shared" si="1"/>
        <v>пт</v>
      </c>
      <c r="BA8" s="15" t="str">
        <f t="shared" si="1"/>
        <v>сб</v>
      </c>
      <c r="BB8" s="15" t="str">
        <f t="shared" si="1"/>
        <v>вс</v>
      </c>
      <c r="BC8" s="15" t="str">
        <f t="shared" si="1"/>
        <v>пн</v>
      </c>
      <c r="BD8" s="15" t="str">
        <f t="shared" si="1"/>
        <v>вт</v>
      </c>
      <c r="BE8" s="15" t="str">
        <f t="shared" si="1"/>
        <v>ср</v>
      </c>
      <c r="BF8" s="15" t="str">
        <f t="shared" si="1"/>
        <v>чт</v>
      </c>
      <c r="BG8" s="15" t="str">
        <f t="shared" si="1"/>
        <v>пт</v>
      </c>
      <c r="BH8" s="15" t="str">
        <f t="shared" si="1"/>
        <v>сб</v>
      </c>
      <c r="BI8" s="15" t="str">
        <f t="shared" si="1"/>
        <v>вс</v>
      </c>
      <c r="BJ8" s="15" t="str">
        <f t="shared" si="1"/>
        <v>пн</v>
      </c>
      <c r="BK8" s="15" t="str">
        <f t="shared" si="1"/>
        <v>вт</v>
      </c>
      <c r="BL8" s="15" t="str">
        <f t="shared" si="1"/>
        <v>ср</v>
      </c>
      <c r="BM8" s="15" t="str">
        <f t="shared" si="1"/>
        <v>чт</v>
      </c>
      <c r="BN8" s="15" t="str">
        <f t="shared" si="1"/>
        <v>пт</v>
      </c>
      <c r="BO8" s="15" t="str">
        <f t="shared" si="1"/>
        <v>сб</v>
      </c>
      <c r="BP8" s="15" t="str">
        <f t="shared" si="1"/>
        <v>вс</v>
      </c>
      <c r="BQ8" s="15" t="str">
        <f t="shared" si="1"/>
        <v>пн</v>
      </c>
      <c r="BR8" s="15" t="str">
        <f t="shared" si="1"/>
        <v>вт</v>
      </c>
      <c r="BS8" s="15" t="str">
        <f t="shared" si="1"/>
        <v>ср</v>
      </c>
      <c r="BT8" s="15" t="str">
        <f t="shared" si="1"/>
        <v>чт</v>
      </c>
      <c r="BU8" s="15" t="str">
        <f t="shared" si="1"/>
        <v>пт</v>
      </c>
      <c r="BV8" s="15" t="str">
        <f t="shared" si="1"/>
        <v>сб</v>
      </c>
      <c r="BW8" s="15" t="str">
        <f t="shared" si="1"/>
        <v>вс</v>
      </c>
      <c r="BX8" s="15" t="str">
        <f t="shared" si="1"/>
        <v>пн</v>
      </c>
      <c r="BY8" s="15" t="str">
        <f t="shared" si="1"/>
        <v>вт</v>
      </c>
      <c r="BZ8" s="15" t="str">
        <f t="shared" si="1"/>
        <v>ср</v>
      </c>
      <c r="CA8" s="15" t="str">
        <f t="shared" ref="CA8:EL8" si="2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2"/>
        <v>пт</v>
      </c>
      <c r="CC8" s="15" t="str">
        <f t="shared" si="2"/>
        <v>сб</v>
      </c>
      <c r="CD8" s="15" t="str">
        <f t="shared" si="2"/>
        <v>вс</v>
      </c>
      <c r="CE8" s="15" t="str">
        <f t="shared" si="2"/>
        <v>пн</v>
      </c>
      <c r="CF8" s="15" t="str">
        <f t="shared" si="2"/>
        <v>вт</v>
      </c>
      <c r="CG8" s="15" t="str">
        <f t="shared" si="2"/>
        <v>ср</v>
      </c>
      <c r="CH8" s="15" t="str">
        <f t="shared" si="2"/>
        <v>чт</v>
      </c>
      <c r="CI8" s="15" t="str">
        <f t="shared" si="2"/>
        <v>пт</v>
      </c>
      <c r="CJ8" s="15" t="str">
        <f t="shared" si="2"/>
        <v>сб</v>
      </c>
      <c r="CK8" s="15" t="str">
        <f t="shared" si="2"/>
        <v>вс</v>
      </c>
      <c r="CL8" s="15" t="str">
        <f t="shared" si="2"/>
        <v>пн</v>
      </c>
      <c r="CM8" s="15" t="str">
        <f t="shared" si="2"/>
        <v>вт</v>
      </c>
      <c r="CN8" s="15" t="str">
        <f t="shared" si="2"/>
        <v>ср</v>
      </c>
      <c r="CO8" s="15" t="str">
        <f t="shared" si="2"/>
        <v>чт</v>
      </c>
      <c r="CP8" s="15" t="str">
        <f t="shared" si="2"/>
        <v>пт</v>
      </c>
      <c r="CQ8" s="15" t="str">
        <f t="shared" si="2"/>
        <v>сб</v>
      </c>
      <c r="CR8" s="15" t="str">
        <f t="shared" si="2"/>
        <v>вс</v>
      </c>
      <c r="CS8" s="15" t="str">
        <f t="shared" si="2"/>
        <v>пн</v>
      </c>
      <c r="CT8" s="15" t="str">
        <f t="shared" si="2"/>
        <v>вт</v>
      </c>
      <c r="CU8" s="15" t="str">
        <f t="shared" si="2"/>
        <v>ср</v>
      </c>
      <c r="CV8" s="15" t="str">
        <f t="shared" si="2"/>
        <v>чт</v>
      </c>
      <c r="CW8" s="15" t="str">
        <f t="shared" si="2"/>
        <v>пт</v>
      </c>
      <c r="CX8" s="15" t="str">
        <f t="shared" si="2"/>
        <v>сб</v>
      </c>
      <c r="CY8" s="15" t="str">
        <f t="shared" si="2"/>
        <v>вс</v>
      </c>
      <c r="CZ8" s="15" t="str">
        <f t="shared" si="2"/>
        <v>пн</v>
      </c>
      <c r="DA8" s="15" t="str">
        <f t="shared" si="2"/>
        <v>вт</v>
      </c>
      <c r="DB8" s="15" t="str">
        <f t="shared" si="2"/>
        <v>ср</v>
      </c>
      <c r="DC8" s="15" t="str">
        <f t="shared" si="2"/>
        <v>чт</v>
      </c>
      <c r="DD8" s="15" t="str">
        <f t="shared" si="2"/>
        <v>пт</v>
      </c>
      <c r="DE8" s="15" t="str">
        <f t="shared" si="2"/>
        <v>сб</v>
      </c>
      <c r="DF8" s="15" t="str">
        <f t="shared" si="2"/>
        <v>вс</v>
      </c>
      <c r="DG8" s="15" t="str">
        <f t="shared" si="2"/>
        <v>пн</v>
      </c>
      <c r="DH8" s="15" t="str">
        <f t="shared" si="2"/>
        <v>вт</v>
      </c>
      <c r="DI8" s="15" t="str">
        <f t="shared" si="2"/>
        <v>ср</v>
      </c>
      <c r="DJ8" s="15" t="str">
        <f t="shared" si="2"/>
        <v>чт</v>
      </c>
      <c r="DK8" s="15" t="str">
        <f t="shared" si="2"/>
        <v>пт</v>
      </c>
      <c r="DL8" s="15" t="str">
        <f t="shared" si="2"/>
        <v>сб</v>
      </c>
      <c r="DM8" s="15" t="str">
        <f t="shared" si="2"/>
        <v>вс</v>
      </c>
      <c r="DN8" s="15" t="str">
        <f t="shared" si="2"/>
        <v>пн</v>
      </c>
      <c r="DO8" s="15" t="str">
        <f t="shared" si="2"/>
        <v>вт</v>
      </c>
      <c r="DP8" s="15" t="str">
        <f t="shared" si="2"/>
        <v>ср</v>
      </c>
      <c r="DQ8" s="15" t="str">
        <f t="shared" si="2"/>
        <v>чт</v>
      </c>
      <c r="DR8" s="15" t="str">
        <f t="shared" si="2"/>
        <v>пт</v>
      </c>
      <c r="DS8" s="15" t="str">
        <f t="shared" si="2"/>
        <v>сб</v>
      </c>
      <c r="DT8" s="15" t="str">
        <f t="shared" si="2"/>
        <v>вс</v>
      </c>
      <c r="DU8" s="15" t="str">
        <f t="shared" si="2"/>
        <v>пн</v>
      </c>
      <c r="DV8" s="15" t="str">
        <f t="shared" si="2"/>
        <v>вт</v>
      </c>
      <c r="DW8" s="15" t="str">
        <f t="shared" si="2"/>
        <v>ср</v>
      </c>
      <c r="DX8" s="15" t="str">
        <f t="shared" si="2"/>
        <v>чт</v>
      </c>
      <c r="DY8" s="15" t="str">
        <f t="shared" si="2"/>
        <v>пт</v>
      </c>
      <c r="DZ8" s="15" t="str">
        <f t="shared" si="2"/>
        <v>сб</v>
      </c>
      <c r="EA8" s="15" t="str">
        <f t="shared" si="2"/>
        <v>вс</v>
      </c>
      <c r="EB8" s="15" t="str">
        <f t="shared" si="2"/>
        <v>пн</v>
      </c>
      <c r="EC8" s="15" t="str">
        <f t="shared" si="2"/>
        <v>вт</v>
      </c>
      <c r="ED8" s="15" t="str">
        <f t="shared" si="2"/>
        <v>ср</v>
      </c>
      <c r="EE8" s="15" t="str">
        <f t="shared" si="2"/>
        <v>чт</v>
      </c>
      <c r="EF8" s="15" t="str">
        <f t="shared" si="2"/>
        <v>пт</v>
      </c>
      <c r="EG8" s="15" t="str">
        <f t="shared" si="2"/>
        <v>сб</v>
      </c>
      <c r="EH8" s="15" t="str">
        <f t="shared" si="2"/>
        <v>вс</v>
      </c>
      <c r="EI8" s="15" t="str">
        <f t="shared" si="2"/>
        <v>пн</v>
      </c>
      <c r="EJ8" s="15" t="str">
        <f t="shared" si="2"/>
        <v>вт</v>
      </c>
      <c r="EK8" s="15" t="str">
        <f t="shared" si="2"/>
        <v>ср</v>
      </c>
      <c r="EL8" s="15" t="str">
        <f t="shared" si="2"/>
        <v>чт</v>
      </c>
      <c r="EM8" s="15" t="str">
        <f t="shared" ref="EM8:GX8" si="3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3"/>
        <v>сб</v>
      </c>
      <c r="EO8" s="15" t="str">
        <f t="shared" si="3"/>
        <v>вс</v>
      </c>
      <c r="EP8" s="15" t="str">
        <f t="shared" si="3"/>
        <v>пн</v>
      </c>
      <c r="EQ8" s="15" t="str">
        <f t="shared" si="3"/>
        <v>вт</v>
      </c>
      <c r="ER8" s="15" t="str">
        <f t="shared" si="3"/>
        <v>ср</v>
      </c>
      <c r="ES8" s="15" t="str">
        <f t="shared" si="3"/>
        <v>чт</v>
      </c>
      <c r="ET8" s="15" t="str">
        <f t="shared" si="3"/>
        <v>пт</v>
      </c>
      <c r="EU8" s="15" t="str">
        <f t="shared" si="3"/>
        <v>сб</v>
      </c>
      <c r="EV8" s="15" t="str">
        <f t="shared" si="3"/>
        <v>вс</v>
      </c>
      <c r="EW8" s="15" t="str">
        <f t="shared" si="3"/>
        <v>пн</v>
      </c>
      <c r="EX8" s="15" t="str">
        <f t="shared" si="3"/>
        <v>вт</v>
      </c>
      <c r="EY8" s="15" t="str">
        <f t="shared" si="3"/>
        <v>ср</v>
      </c>
      <c r="EZ8" s="15" t="str">
        <f t="shared" si="3"/>
        <v>чт</v>
      </c>
      <c r="FA8" s="15" t="str">
        <f t="shared" si="3"/>
        <v>пт</v>
      </c>
      <c r="FB8" s="15" t="str">
        <f t="shared" si="3"/>
        <v>сб</v>
      </c>
      <c r="FC8" s="15" t="str">
        <f t="shared" si="3"/>
        <v>вс</v>
      </c>
      <c r="FD8" s="15" t="str">
        <f t="shared" si="3"/>
        <v>пн</v>
      </c>
      <c r="FE8" s="15" t="str">
        <f t="shared" si="3"/>
        <v>вт</v>
      </c>
      <c r="FF8" s="15" t="str">
        <f t="shared" si="3"/>
        <v>ср</v>
      </c>
      <c r="FG8" s="15" t="str">
        <f t="shared" si="3"/>
        <v>чт</v>
      </c>
      <c r="FH8" s="15" t="str">
        <f t="shared" si="3"/>
        <v>пт</v>
      </c>
      <c r="FI8" s="15" t="str">
        <f t="shared" si="3"/>
        <v>сб</v>
      </c>
      <c r="FJ8" s="15" t="str">
        <f t="shared" si="3"/>
        <v>вс</v>
      </c>
      <c r="FK8" s="15" t="str">
        <f t="shared" si="3"/>
        <v>пн</v>
      </c>
      <c r="FL8" s="15" t="str">
        <f t="shared" si="3"/>
        <v>вт</v>
      </c>
      <c r="FM8" s="15" t="str">
        <f t="shared" si="3"/>
        <v>ср</v>
      </c>
      <c r="FN8" s="15" t="str">
        <f t="shared" si="3"/>
        <v>чт</v>
      </c>
      <c r="FO8" s="15" t="str">
        <f t="shared" si="3"/>
        <v>пт</v>
      </c>
      <c r="FP8" s="15" t="str">
        <f t="shared" si="3"/>
        <v>сб</v>
      </c>
      <c r="FQ8" s="15" t="str">
        <f t="shared" si="3"/>
        <v>вс</v>
      </c>
      <c r="FR8" s="15" t="str">
        <f t="shared" si="3"/>
        <v>пн</v>
      </c>
      <c r="FS8" s="15" t="str">
        <f t="shared" si="3"/>
        <v>вт</v>
      </c>
      <c r="FT8" s="15" t="str">
        <f t="shared" si="3"/>
        <v>ср</v>
      </c>
      <c r="FU8" s="15" t="str">
        <f t="shared" si="3"/>
        <v>чт</v>
      </c>
      <c r="FV8" s="15" t="str">
        <f t="shared" si="3"/>
        <v>пт</v>
      </c>
      <c r="FW8" s="15" t="str">
        <f t="shared" si="3"/>
        <v>сб</v>
      </c>
      <c r="FX8" s="15" t="str">
        <f t="shared" si="3"/>
        <v>вс</v>
      </c>
      <c r="FY8" s="15" t="str">
        <f t="shared" si="3"/>
        <v>пн</v>
      </c>
      <c r="FZ8" s="15" t="str">
        <f t="shared" si="3"/>
        <v>вт</v>
      </c>
      <c r="GA8" s="15" t="str">
        <f t="shared" si="3"/>
        <v>ср</v>
      </c>
      <c r="GB8" s="15" t="str">
        <f t="shared" si="3"/>
        <v>чт</v>
      </c>
      <c r="GC8" s="15" t="str">
        <f t="shared" si="3"/>
        <v>пт</v>
      </c>
      <c r="GD8" s="15" t="str">
        <f t="shared" si="3"/>
        <v>сб</v>
      </c>
      <c r="GE8" s="15" t="str">
        <f t="shared" si="3"/>
        <v>вс</v>
      </c>
      <c r="GF8" s="15" t="str">
        <f t="shared" si="3"/>
        <v>пн</v>
      </c>
      <c r="GG8" s="15" t="str">
        <f t="shared" si="3"/>
        <v>вт</v>
      </c>
      <c r="GH8" s="15" t="str">
        <f t="shared" si="3"/>
        <v>ср</v>
      </c>
      <c r="GI8" s="15" t="str">
        <f t="shared" si="3"/>
        <v>чт</v>
      </c>
      <c r="GJ8" s="15" t="str">
        <f t="shared" si="3"/>
        <v>пт</v>
      </c>
      <c r="GK8" s="15" t="str">
        <f t="shared" si="3"/>
        <v>сб</v>
      </c>
      <c r="GL8" s="15" t="str">
        <f t="shared" si="3"/>
        <v>вс</v>
      </c>
      <c r="GM8" s="15" t="str">
        <f t="shared" si="3"/>
        <v>пн</v>
      </c>
      <c r="GN8" s="15" t="str">
        <f t="shared" si="3"/>
        <v>вт</v>
      </c>
      <c r="GO8" s="15" t="str">
        <f t="shared" si="3"/>
        <v>ср</v>
      </c>
      <c r="GP8" s="15" t="str">
        <f t="shared" si="3"/>
        <v>чт</v>
      </c>
      <c r="GQ8" s="15" t="str">
        <f t="shared" si="3"/>
        <v>пт</v>
      </c>
      <c r="GR8" s="15" t="str">
        <f t="shared" si="3"/>
        <v>сб</v>
      </c>
      <c r="GS8" s="15" t="str">
        <f t="shared" si="3"/>
        <v>вс</v>
      </c>
      <c r="GT8" s="15" t="str">
        <f t="shared" si="3"/>
        <v>пн</v>
      </c>
      <c r="GU8" s="15" t="str">
        <f t="shared" si="3"/>
        <v>вт</v>
      </c>
      <c r="GV8" s="15" t="str">
        <f t="shared" si="3"/>
        <v>ср</v>
      </c>
      <c r="GW8" s="15" t="str">
        <f t="shared" si="3"/>
        <v>чт</v>
      </c>
      <c r="GX8" s="15" t="str">
        <f t="shared" si="3"/>
        <v>пт</v>
      </c>
      <c r="GY8" s="15" t="str">
        <f t="shared" ref="GY8:JJ8" si="4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4"/>
        <v>вс</v>
      </c>
      <c r="HA8" s="15" t="str">
        <f t="shared" si="4"/>
        <v>пн</v>
      </c>
      <c r="HB8" s="15" t="str">
        <f t="shared" si="4"/>
        <v>вт</v>
      </c>
      <c r="HC8" s="15" t="str">
        <f t="shared" si="4"/>
        <v>ср</v>
      </c>
      <c r="HD8" s="15" t="str">
        <f t="shared" si="4"/>
        <v>чт</v>
      </c>
      <c r="HE8" s="15" t="str">
        <f t="shared" si="4"/>
        <v>пт</v>
      </c>
      <c r="HF8" s="15" t="str">
        <f t="shared" si="4"/>
        <v>сб</v>
      </c>
      <c r="HG8" s="15" t="str">
        <f t="shared" si="4"/>
        <v>вс</v>
      </c>
      <c r="HH8" s="15" t="str">
        <f t="shared" si="4"/>
        <v>пн</v>
      </c>
      <c r="HI8" s="15" t="str">
        <f t="shared" si="4"/>
        <v>вт</v>
      </c>
      <c r="HJ8" s="15" t="str">
        <f t="shared" si="4"/>
        <v>ср</v>
      </c>
      <c r="HK8" s="15" t="str">
        <f t="shared" si="4"/>
        <v>чт</v>
      </c>
      <c r="HL8" s="15" t="str">
        <f t="shared" si="4"/>
        <v>пт</v>
      </c>
      <c r="HM8" s="15" t="str">
        <f t="shared" si="4"/>
        <v>сб</v>
      </c>
      <c r="HN8" s="15" t="str">
        <f t="shared" si="4"/>
        <v>вс</v>
      </c>
      <c r="HO8" s="15" t="str">
        <f t="shared" si="4"/>
        <v>пн</v>
      </c>
      <c r="HP8" s="15" t="str">
        <f t="shared" si="4"/>
        <v>вт</v>
      </c>
      <c r="HQ8" s="15" t="str">
        <f t="shared" si="4"/>
        <v>ср</v>
      </c>
      <c r="HR8" s="15" t="str">
        <f t="shared" si="4"/>
        <v>чт</v>
      </c>
      <c r="HS8" s="15" t="str">
        <f t="shared" si="4"/>
        <v>пт</v>
      </c>
      <c r="HT8" s="15" t="str">
        <f t="shared" si="4"/>
        <v>сб</v>
      </c>
      <c r="HU8" s="15" t="str">
        <f t="shared" si="4"/>
        <v>вс</v>
      </c>
      <c r="HV8" s="15" t="str">
        <f t="shared" si="4"/>
        <v>пн</v>
      </c>
      <c r="HW8" s="15" t="str">
        <f t="shared" si="4"/>
        <v>вт</v>
      </c>
      <c r="HX8" s="15" t="str">
        <f t="shared" si="4"/>
        <v>ср</v>
      </c>
      <c r="HY8" s="15" t="str">
        <f t="shared" si="4"/>
        <v>чт</v>
      </c>
      <c r="HZ8" s="15" t="str">
        <f t="shared" si="4"/>
        <v>пт</v>
      </c>
      <c r="IA8" s="15" t="str">
        <f t="shared" si="4"/>
        <v>сб</v>
      </c>
      <c r="IB8" s="15" t="str">
        <f t="shared" si="4"/>
        <v>вс</v>
      </c>
      <c r="IC8" s="15" t="str">
        <f t="shared" si="4"/>
        <v>пн</v>
      </c>
      <c r="ID8" s="15" t="str">
        <f t="shared" si="4"/>
        <v>вт</v>
      </c>
      <c r="IE8" s="15" t="str">
        <f t="shared" si="4"/>
        <v>ср</v>
      </c>
      <c r="IF8" s="15" t="str">
        <f t="shared" si="4"/>
        <v>чт</v>
      </c>
      <c r="IG8" s="15" t="str">
        <f t="shared" si="4"/>
        <v>пт</v>
      </c>
      <c r="IH8" s="15" t="str">
        <f t="shared" si="4"/>
        <v>сб</v>
      </c>
      <c r="II8" s="15" t="str">
        <f t="shared" si="4"/>
        <v>вс</v>
      </c>
      <c r="IJ8" s="15" t="str">
        <f t="shared" si="4"/>
        <v>пн</v>
      </c>
      <c r="IK8" s="15" t="str">
        <f t="shared" si="4"/>
        <v>вт</v>
      </c>
      <c r="IL8" s="15" t="str">
        <f t="shared" si="4"/>
        <v>ср</v>
      </c>
      <c r="IM8" s="15" t="str">
        <f t="shared" si="4"/>
        <v>чт</v>
      </c>
      <c r="IN8" s="15" t="str">
        <f t="shared" si="4"/>
        <v>пт</v>
      </c>
      <c r="IO8" s="15" t="str">
        <f t="shared" si="4"/>
        <v>сб</v>
      </c>
      <c r="IP8" s="15" t="str">
        <f t="shared" si="4"/>
        <v>вс</v>
      </c>
      <c r="IQ8" s="15" t="str">
        <f t="shared" si="4"/>
        <v>пн</v>
      </c>
      <c r="IR8" s="15" t="str">
        <f t="shared" si="4"/>
        <v>вт</v>
      </c>
      <c r="IS8" s="15" t="str">
        <f t="shared" si="4"/>
        <v>ср</v>
      </c>
      <c r="IT8" s="15" t="str">
        <f t="shared" si="4"/>
        <v>чт</v>
      </c>
      <c r="IU8" s="15" t="str">
        <f t="shared" si="4"/>
        <v>пт</v>
      </c>
      <c r="IV8" s="15" t="str">
        <f t="shared" si="4"/>
        <v>сб</v>
      </c>
      <c r="IW8" s="15" t="str">
        <f t="shared" si="4"/>
        <v>вс</v>
      </c>
      <c r="IX8" s="15" t="str">
        <f t="shared" si="4"/>
        <v>пн</v>
      </c>
      <c r="IY8" s="15" t="str">
        <f t="shared" si="4"/>
        <v>вт</v>
      </c>
      <c r="IZ8" s="15" t="str">
        <f t="shared" si="4"/>
        <v>ср</v>
      </c>
      <c r="JA8" s="15" t="str">
        <f t="shared" si="4"/>
        <v>чт</v>
      </c>
      <c r="JB8" s="15" t="str">
        <f t="shared" si="4"/>
        <v>пт</v>
      </c>
      <c r="JC8" s="15" t="str">
        <f t="shared" si="4"/>
        <v>сб</v>
      </c>
      <c r="JD8" s="15" t="str">
        <f t="shared" si="4"/>
        <v>вс</v>
      </c>
      <c r="JE8" s="15" t="str">
        <f t="shared" si="4"/>
        <v>пн</v>
      </c>
      <c r="JF8" s="15" t="str">
        <f t="shared" si="4"/>
        <v>вт</v>
      </c>
      <c r="JG8" s="15" t="str">
        <f t="shared" si="4"/>
        <v>ср</v>
      </c>
      <c r="JH8" s="15" t="str">
        <f t="shared" si="4"/>
        <v>чт</v>
      </c>
      <c r="JI8" s="15" t="str">
        <f t="shared" si="4"/>
        <v>пт</v>
      </c>
      <c r="JJ8" s="15" t="str">
        <f t="shared" si="4"/>
        <v>сб</v>
      </c>
      <c r="JK8" s="15" t="str">
        <f t="shared" ref="JK8:LV8" si="5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5"/>
        <v>пн</v>
      </c>
      <c r="JM8" s="15" t="str">
        <f t="shared" si="5"/>
        <v>вт</v>
      </c>
      <c r="JN8" s="15" t="str">
        <f t="shared" si="5"/>
        <v>ср</v>
      </c>
      <c r="JO8" s="15" t="str">
        <f t="shared" si="5"/>
        <v>чт</v>
      </c>
      <c r="JP8" s="15" t="str">
        <f t="shared" si="5"/>
        <v>пт</v>
      </c>
      <c r="JQ8" s="15" t="str">
        <f t="shared" si="5"/>
        <v>сб</v>
      </c>
      <c r="JR8" s="15" t="str">
        <f t="shared" si="5"/>
        <v>вс</v>
      </c>
      <c r="JS8" s="15" t="str">
        <f t="shared" si="5"/>
        <v>пн</v>
      </c>
      <c r="JT8" s="15" t="str">
        <f t="shared" si="5"/>
        <v>вт</v>
      </c>
      <c r="JU8" s="15" t="str">
        <f t="shared" si="5"/>
        <v>ср</v>
      </c>
      <c r="JV8" s="15" t="str">
        <f t="shared" si="5"/>
        <v>чт</v>
      </c>
      <c r="JW8" s="15" t="str">
        <f t="shared" si="5"/>
        <v>пт</v>
      </c>
      <c r="JX8" s="15" t="str">
        <f t="shared" si="5"/>
        <v>сб</v>
      </c>
      <c r="JY8" s="15" t="str">
        <f t="shared" si="5"/>
        <v>вс</v>
      </c>
      <c r="JZ8" s="15" t="str">
        <f t="shared" si="5"/>
        <v>пн</v>
      </c>
      <c r="KA8" s="15" t="str">
        <f t="shared" si="5"/>
        <v>вт</v>
      </c>
      <c r="KB8" s="15" t="str">
        <f t="shared" si="5"/>
        <v>ср</v>
      </c>
      <c r="KC8" s="15" t="str">
        <f t="shared" si="5"/>
        <v>чт</v>
      </c>
      <c r="KD8" s="15" t="str">
        <f t="shared" si="5"/>
        <v>пт</v>
      </c>
      <c r="KE8" s="15" t="str">
        <f t="shared" si="5"/>
        <v>сб</v>
      </c>
      <c r="KF8" s="15" t="str">
        <f t="shared" si="5"/>
        <v>вс</v>
      </c>
      <c r="KG8" s="15" t="str">
        <f t="shared" si="5"/>
        <v>пн</v>
      </c>
      <c r="KH8" s="15" t="str">
        <f t="shared" si="5"/>
        <v>вт</v>
      </c>
      <c r="KI8" s="15" t="str">
        <f t="shared" si="5"/>
        <v>ср</v>
      </c>
      <c r="KJ8" s="15" t="str">
        <f t="shared" si="5"/>
        <v>чт</v>
      </c>
      <c r="KK8" s="15" t="str">
        <f t="shared" si="5"/>
        <v>пт</v>
      </c>
      <c r="KL8" s="15" t="str">
        <f t="shared" si="5"/>
        <v>сб</v>
      </c>
      <c r="KM8" s="15" t="str">
        <f t="shared" si="5"/>
        <v>вс</v>
      </c>
      <c r="KN8" s="15" t="str">
        <f t="shared" si="5"/>
        <v>пн</v>
      </c>
      <c r="KO8" s="15" t="str">
        <f t="shared" si="5"/>
        <v>вт</v>
      </c>
      <c r="KP8" s="15" t="str">
        <f t="shared" si="5"/>
        <v>ср</v>
      </c>
      <c r="KQ8" s="15" t="str">
        <f t="shared" si="5"/>
        <v>чт</v>
      </c>
      <c r="KR8" s="15" t="str">
        <f t="shared" si="5"/>
        <v>пт</v>
      </c>
      <c r="KS8" s="15" t="str">
        <f t="shared" si="5"/>
        <v>сб</v>
      </c>
      <c r="KT8" s="15" t="str">
        <f t="shared" si="5"/>
        <v>вс</v>
      </c>
      <c r="KU8" s="15" t="str">
        <f t="shared" si="5"/>
        <v>пн</v>
      </c>
      <c r="KV8" s="15" t="str">
        <f t="shared" si="5"/>
        <v>вт</v>
      </c>
      <c r="KW8" s="15" t="str">
        <f t="shared" si="5"/>
        <v>ср</v>
      </c>
      <c r="KX8" s="15" t="str">
        <f t="shared" si="5"/>
        <v>чт</v>
      </c>
      <c r="KY8" s="15" t="str">
        <f t="shared" si="5"/>
        <v>пт</v>
      </c>
      <c r="KZ8" s="15" t="str">
        <f t="shared" si="5"/>
        <v>сб</v>
      </c>
      <c r="LA8" s="15" t="str">
        <f t="shared" si="5"/>
        <v>вс</v>
      </c>
      <c r="LB8" s="15" t="str">
        <f t="shared" si="5"/>
        <v>пн</v>
      </c>
      <c r="LC8" s="15" t="str">
        <f t="shared" si="5"/>
        <v>вт</v>
      </c>
      <c r="LD8" s="15" t="str">
        <f t="shared" si="5"/>
        <v>ср</v>
      </c>
      <c r="LE8" s="15" t="str">
        <f t="shared" si="5"/>
        <v>чт</v>
      </c>
      <c r="LF8" s="15" t="str">
        <f t="shared" si="5"/>
        <v>пт</v>
      </c>
      <c r="LG8" s="15" t="str">
        <f t="shared" si="5"/>
        <v>сб</v>
      </c>
      <c r="LH8" s="15" t="str">
        <f t="shared" si="5"/>
        <v>вс</v>
      </c>
      <c r="LI8" s="15" t="str">
        <f t="shared" si="5"/>
        <v>пн</v>
      </c>
      <c r="LJ8" s="15" t="str">
        <f t="shared" si="5"/>
        <v>вт</v>
      </c>
      <c r="LK8" s="15" t="str">
        <f t="shared" si="5"/>
        <v>ср</v>
      </c>
      <c r="LL8" s="15" t="str">
        <f t="shared" si="5"/>
        <v>чт</v>
      </c>
      <c r="LM8" s="15" t="str">
        <f t="shared" si="5"/>
        <v>пт</v>
      </c>
      <c r="LN8" s="15" t="str">
        <f t="shared" si="5"/>
        <v>сб</v>
      </c>
      <c r="LO8" s="15" t="str">
        <f t="shared" si="5"/>
        <v>вс</v>
      </c>
      <c r="LP8" s="15" t="str">
        <f t="shared" si="5"/>
        <v>пн</v>
      </c>
      <c r="LQ8" s="15" t="str">
        <f t="shared" si="5"/>
        <v>вт</v>
      </c>
      <c r="LR8" s="15" t="str">
        <f t="shared" si="5"/>
        <v>ср</v>
      </c>
      <c r="LS8" s="15" t="str">
        <f t="shared" si="5"/>
        <v>чт</v>
      </c>
      <c r="LT8" s="15" t="str">
        <f t="shared" si="5"/>
        <v>пт</v>
      </c>
      <c r="LU8" s="15" t="str">
        <f t="shared" si="5"/>
        <v>сб</v>
      </c>
      <c r="LV8" s="15" t="str">
        <f t="shared" si="5"/>
        <v>вс</v>
      </c>
      <c r="LW8" s="15" t="str">
        <f t="shared" ref="LW8:NO8" si="6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6"/>
        <v>вт</v>
      </c>
      <c r="LY8" s="15" t="str">
        <f t="shared" si="6"/>
        <v>ср</v>
      </c>
      <c r="LZ8" s="15" t="str">
        <f t="shared" si="6"/>
        <v>чт</v>
      </c>
      <c r="MA8" s="15" t="str">
        <f t="shared" si="6"/>
        <v>пт</v>
      </c>
      <c r="MB8" s="15" t="str">
        <f t="shared" si="6"/>
        <v>сб</v>
      </c>
      <c r="MC8" s="15" t="str">
        <f t="shared" si="6"/>
        <v>вс</v>
      </c>
      <c r="MD8" s="15" t="str">
        <f t="shared" si="6"/>
        <v>пн</v>
      </c>
      <c r="ME8" s="15" t="str">
        <f t="shared" si="6"/>
        <v>вт</v>
      </c>
      <c r="MF8" s="15" t="str">
        <f t="shared" si="6"/>
        <v>ср</v>
      </c>
      <c r="MG8" s="15" t="str">
        <f t="shared" si="6"/>
        <v>чт</v>
      </c>
      <c r="MH8" s="15" t="str">
        <f t="shared" si="6"/>
        <v>пт</v>
      </c>
      <c r="MI8" s="15" t="str">
        <f t="shared" si="6"/>
        <v>сб</v>
      </c>
      <c r="MJ8" s="15" t="str">
        <f t="shared" si="6"/>
        <v>вс</v>
      </c>
      <c r="MK8" s="15" t="str">
        <f t="shared" si="6"/>
        <v>пн</v>
      </c>
      <c r="ML8" s="15" t="str">
        <f t="shared" si="6"/>
        <v>вт</v>
      </c>
      <c r="MM8" s="15" t="str">
        <f t="shared" si="6"/>
        <v>ср</v>
      </c>
      <c r="MN8" s="15" t="str">
        <f t="shared" si="6"/>
        <v>чт</v>
      </c>
      <c r="MO8" s="15" t="str">
        <f t="shared" si="6"/>
        <v>пт</v>
      </c>
      <c r="MP8" s="15" t="str">
        <f t="shared" si="6"/>
        <v>сб</v>
      </c>
      <c r="MQ8" s="15" t="str">
        <f t="shared" si="6"/>
        <v>вс</v>
      </c>
      <c r="MR8" s="15" t="str">
        <f t="shared" si="6"/>
        <v>пн</v>
      </c>
      <c r="MS8" s="15" t="str">
        <f t="shared" si="6"/>
        <v>вт</v>
      </c>
      <c r="MT8" s="15" t="str">
        <f t="shared" si="6"/>
        <v>ср</v>
      </c>
      <c r="MU8" s="15" t="str">
        <f t="shared" si="6"/>
        <v>чт</v>
      </c>
      <c r="MV8" s="15" t="str">
        <f t="shared" si="6"/>
        <v>пт</v>
      </c>
      <c r="MW8" s="15" t="str">
        <f t="shared" si="6"/>
        <v>сб</v>
      </c>
      <c r="MX8" s="15" t="str">
        <f t="shared" si="6"/>
        <v>вс</v>
      </c>
      <c r="MY8" s="15" t="str">
        <f t="shared" si="6"/>
        <v>пн</v>
      </c>
      <c r="MZ8" s="15" t="str">
        <f t="shared" si="6"/>
        <v>вт</v>
      </c>
      <c r="NA8" s="15" t="str">
        <f t="shared" si="6"/>
        <v>ср</v>
      </c>
      <c r="NB8" s="15" t="str">
        <f t="shared" si="6"/>
        <v>чт</v>
      </c>
      <c r="NC8" s="15" t="str">
        <f t="shared" si="6"/>
        <v>пт</v>
      </c>
      <c r="ND8" s="15" t="str">
        <f t="shared" si="6"/>
        <v>сб</v>
      </c>
      <c r="NE8" s="15" t="str">
        <f t="shared" si="6"/>
        <v>вс</v>
      </c>
      <c r="NF8" s="15" t="str">
        <f t="shared" si="6"/>
        <v>пн</v>
      </c>
      <c r="NG8" s="15" t="str">
        <f t="shared" si="6"/>
        <v>вт</v>
      </c>
      <c r="NH8" s="15" t="str">
        <f t="shared" si="6"/>
        <v>ср</v>
      </c>
      <c r="NI8" s="15" t="str">
        <f t="shared" si="6"/>
        <v>чт</v>
      </c>
      <c r="NJ8" s="15" t="str">
        <f t="shared" si="6"/>
        <v>пт</v>
      </c>
      <c r="NK8" s="15" t="str">
        <f t="shared" si="6"/>
        <v>сб</v>
      </c>
      <c r="NL8" s="15" t="str">
        <f t="shared" si="6"/>
        <v>вс</v>
      </c>
      <c r="NM8" s="15" t="str">
        <f t="shared" si="6"/>
        <v>пн</v>
      </c>
      <c r="NN8" s="15" t="str">
        <f t="shared" si="6"/>
        <v>вт</v>
      </c>
      <c r="NO8" s="15" t="str">
        <f t="shared" si="6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72">
        <f>IF(OFMOR_FFF_1!N9="","",OFMOR_FFF_1!N9)</f>
        <v>43466</v>
      </c>
      <c r="O9" s="72">
        <f>IF(N9="","",N9+1)</f>
        <v>43467</v>
      </c>
      <c r="P9" s="72">
        <f t="shared" ref="P9:CA9" si="7">IF(O9="","",O9+1)</f>
        <v>43468</v>
      </c>
      <c r="Q9" s="72">
        <f t="shared" si="7"/>
        <v>43469</v>
      </c>
      <c r="R9" s="72">
        <f t="shared" si="7"/>
        <v>43470</v>
      </c>
      <c r="S9" s="72">
        <f t="shared" si="7"/>
        <v>43471</v>
      </c>
      <c r="T9" s="72">
        <f t="shared" si="7"/>
        <v>43472</v>
      </c>
      <c r="U9" s="72">
        <f t="shared" si="7"/>
        <v>43473</v>
      </c>
      <c r="V9" s="72">
        <f t="shared" si="7"/>
        <v>43474</v>
      </c>
      <c r="W9" s="72">
        <f t="shared" si="7"/>
        <v>43475</v>
      </c>
      <c r="X9" s="72">
        <f t="shared" si="7"/>
        <v>43476</v>
      </c>
      <c r="Y9" s="72">
        <f t="shared" si="7"/>
        <v>43477</v>
      </c>
      <c r="Z9" s="72">
        <f t="shared" si="7"/>
        <v>43478</v>
      </c>
      <c r="AA9" s="72">
        <f t="shared" si="7"/>
        <v>43479</v>
      </c>
      <c r="AB9" s="72">
        <f t="shared" si="7"/>
        <v>43480</v>
      </c>
      <c r="AC9" s="72">
        <f t="shared" si="7"/>
        <v>43481</v>
      </c>
      <c r="AD9" s="72">
        <f t="shared" si="7"/>
        <v>43482</v>
      </c>
      <c r="AE9" s="72">
        <f t="shared" si="7"/>
        <v>43483</v>
      </c>
      <c r="AF9" s="72">
        <f t="shared" si="7"/>
        <v>43484</v>
      </c>
      <c r="AG9" s="72">
        <f t="shared" si="7"/>
        <v>43485</v>
      </c>
      <c r="AH9" s="72">
        <f t="shared" si="7"/>
        <v>43486</v>
      </c>
      <c r="AI9" s="72">
        <f t="shared" si="7"/>
        <v>43487</v>
      </c>
      <c r="AJ9" s="72">
        <f t="shared" si="7"/>
        <v>43488</v>
      </c>
      <c r="AK9" s="72">
        <f t="shared" si="7"/>
        <v>43489</v>
      </c>
      <c r="AL9" s="72">
        <f t="shared" si="7"/>
        <v>43490</v>
      </c>
      <c r="AM9" s="72">
        <f t="shared" si="7"/>
        <v>43491</v>
      </c>
      <c r="AN9" s="72">
        <f t="shared" si="7"/>
        <v>43492</v>
      </c>
      <c r="AO9" s="72">
        <f t="shared" si="7"/>
        <v>43493</v>
      </c>
      <c r="AP9" s="72">
        <f t="shared" si="7"/>
        <v>43494</v>
      </c>
      <c r="AQ9" s="72">
        <f t="shared" si="7"/>
        <v>43495</v>
      </c>
      <c r="AR9" s="72">
        <f t="shared" si="7"/>
        <v>43496</v>
      </c>
      <c r="AS9" s="72">
        <f t="shared" si="7"/>
        <v>43497</v>
      </c>
      <c r="AT9" s="72">
        <f t="shared" si="7"/>
        <v>43498</v>
      </c>
      <c r="AU9" s="72">
        <f t="shared" si="7"/>
        <v>43499</v>
      </c>
      <c r="AV9" s="72">
        <f t="shared" si="7"/>
        <v>43500</v>
      </c>
      <c r="AW9" s="72">
        <f t="shared" si="7"/>
        <v>43501</v>
      </c>
      <c r="AX9" s="72">
        <f t="shared" si="7"/>
        <v>43502</v>
      </c>
      <c r="AY9" s="72">
        <f t="shared" si="7"/>
        <v>43503</v>
      </c>
      <c r="AZ9" s="72">
        <f t="shared" si="7"/>
        <v>43504</v>
      </c>
      <c r="BA9" s="72">
        <f t="shared" si="7"/>
        <v>43505</v>
      </c>
      <c r="BB9" s="72">
        <f t="shared" si="7"/>
        <v>43506</v>
      </c>
      <c r="BC9" s="72">
        <f t="shared" si="7"/>
        <v>43507</v>
      </c>
      <c r="BD9" s="72">
        <f t="shared" si="7"/>
        <v>43508</v>
      </c>
      <c r="BE9" s="72">
        <f t="shared" si="7"/>
        <v>43509</v>
      </c>
      <c r="BF9" s="72">
        <f t="shared" si="7"/>
        <v>43510</v>
      </c>
      <c r="BG9" s="72">
        <f t="shared" si="7"/>
        <v>43511</v>
      </c>
      <c r="BH9" s="72">
        <f t="shared" si="7"/>
        <v>43512</v>
      </c>
      <c r="BI9" s="72">
        <f t="shared" si="7"/>
        <v>43513</v>
      </c>
      <c r="BJ9" s="72">
        <f t="shared" si="7"/>
        <v>43514</v>
      </c>
      <c r="BK9" s="72">
        <f t="shared" si="7"/>
        <v>43515</v>
      </c>
      <c r="BL9" s="72">
        <f t="shared" si="7"/>
        <v>43516</v>
      </c>
      <c r="BM9" s="72">
        <f t="shared" si="7"/>
        <v>43517</v>
      </c>
      <c r="BN9" s="72">
        <f t="shared" si="7"/>
        <v>43518</v>
      </c>
      <c r="BO9" s="72">
        <f t="shared" si="7"/>
        <v>43519</v>
      </c>
      <c r="BP9" s="72">
        <f t="shared" si="7"/>
        <v>43520</v>
      </c>
      <c r="BQ9" s="72">
        <f t="shared" si="7"/>
        <v>43521</v>
      </c>
      <c r="BR9" s="72">
        <f t="shared" si="7"/>
        <v>43522</v>
      </c>
      <c r="BS9" s="72">
        <f t="shared" si="7"/>
        <v>43523</v>
      </c>
      <c r="BT9" s="72">
        <f t="shared" si="7"/>
        <v>43524</v>
      </c>
      <c r="BU9" s="72">
        <f t="shared" si="7"/>
        <v>43525</v>
      </c>
      <c r="BV9" s="72">
        <f t="shared" si="7"/>
        <v>43526</v>
      </c>
      <c r="BW9" s="72">
        <f t="shared" si="7"/>
        <v>43527</v>
      </c>
      <c r="BX9" s="72">
        <f t="shared" si="7"/>
        <v>43528</v>
      </c>
      <c r="BY9" s="72">
        <f t="shared" si="7"/>
        <v>43529</v>
      </c>
      <c r="BZ9" s="72">
        <f t="shared" si="7"/>
        <v>43530</v>
      </c>
      <c r="CA9" s="72">
        <f t="shared" si="7"/>
        <v>43531</v>
      </c>
      <c r="CB9" s="72">
        <f t="shared" ref="CB9:EM9" si="8">IF(CA9="","",CA9+1)</f>
        <v>43532</v>
      </c>
      <c r="CC9" s="72">
        <f t="shared" si="8"/>
        <v>43533</v>
      </c>
      <c r="CD9" s="72">
        <f t="shared" si="8"/>
        <v>43534</v>
      </c>
      <c r="CE9" s="72">
        <f t="shared" si="8"/>
        <v>43535</v>
      </c>
      <c r="CF9" s="72">
        <f t="shared" si="8"/>
        <v>43536</v>
      </c>
      <c r="CG9" s="72">
        <f t="shared" si="8"/>
        <v>43537</v>
      </c>
      <c r="CH9" s="72">
        <f t="shared" si="8"/>
        <v>43538</v>
      </c>
      <c r="CI9" s="72">
        <f t="shared" si="8"/>
        <v>43539</v>
      </c>
      <c r="CJ9" s="72">
        <f t="shared" si="8"/>
        <v>43540</v>
      </c>
      <c r="CK9" s="72">
        <f t="shared" si="8"/>
        <v>43541</v>
      </c>
      <c r="CL9" s="72">
        <f t="shared" si="8"/>
        <v>43542</v>
      </c>
      <c r="CM9" s="72">
        <f t="shared" si="8"/>
        <v>43543</v>
      </c>
      <c r="CN9" s="72">
        <f t="shared" si="8"/>
        <v>43544</v>
      </c>
      <c r="CO9" s="72">
        <f t="shared" si="8"/>
        <v>43545</v>
      </c>
      <c r="CP9" s="72">
        <f t="shared" si="8"/>
        <v>43546</v>
      </c>
      <c r="CQ9" s="72">
        <f t="shared" si="8"/>
        <v>43547</v>
      </c>
      <c r="CR9" s="72">
        <f t="shared" si="8"/>
        <v>43548</v>
      </c>
      <c r="CS9" s="72">
        <f t="shared" si="8"/>
        <v>43549</v>
      </c>
      <c r="CT9" s="72">
        <f t="shared" si="8"/>
        <v>43550</v>
      </c>
      <c r="CU9" s="72">
        <f t="shared" si="8"/>
        <v>43551</v>
      </c>
      <c r="CV9" s="72">
        <f t="shared" si="8"/>
        <v>43552</v>
      </c>
      <c r="CW9" s="72">
        <f t="shared" si="8"/>
        <v>43553</v>
      </c>
      <c r="CX9" s="72">
        <f t="shared" si="8"/>
        <v>43554</v>
      </c>
      <c r="CY9" s="72">
        <f t="shared" si="8"/>
        <v>43555</v>
      </c>
      <c r="CZ9" s="72">
        <f t="shared" si="8"/>
        <v>43556</v>
      </c>
      <c r="DA9" s="72">
        <f t="shared" si="8"/>
        <v>43557</v>
      </c>
      <c r="DB9" s="72">
        <f t="shared" si="8"/>
        <v>43558</v>
      </c>
      <c r="DC9" s="72">
        <f t="shared" si="8"/>
        <v>43559</v>
      </c>
      <c r="DD9" s="72">
        <f t="shared" si="8"/>
        <v>43560</v>
      </c>
      <c r="DE9" s="72">
        <f t="shared" si="8"/>
        <v>43561</v>
      </c>
      <c r="DF9" s="72">
        <f t="shared" si="8"/>
        <v>43562</v>
      </c>
      <c r="DG9" s="72">
        <f t="shared" si="8"/>
        <v>43563</v>
      </c>
      <c r="DH9" s="72">
        <f t="shared" si="8"/>
        <v>43564</v>
      </c>
      <c r="DI9" s="72">
        <f t="shared" si="8"/>
        <v>43565</v>
      </c>
      <c r="DJ9" s="72">
        <f t="shared" si="8"/>
        <v>43566</v>
      </c>
      <c r="DK9" s="72">
        <f t="shared" si="8"/>
        <v>43567</v>
      </c>
      <c r="DL9" s="72">
        <f t="shared" si="8"/>
        <v>43568</v>
      </c>
      <c r="DM9" s="72">
        <f t="shared" si="8"/>
        <v>43569</v>
      </c>
      <c r="DN9" s="72">
        <f t="shared" si="8"/>
        <v>43570</v>
      </c>
      <c r="DO9" s="72">
        <f t="shared" si="8"/>
        <v>43571</v>
      </c>
      <c r="DP9" s="72">
        <f t="shared" si="8"/>
        <v>43572</v>
      </c>
      <c r="DQ9" s="72">
        <f t="shared" si="8"/>
        <v>43573</v>
      </c>
      <c r="DR9" s="72">
        <f t="shared" si="8"/>
        <v>43574</v>
      </c>
      <c r="DS9" s="72">
        <f t="shared" si="8"/>
        <v>43575</v>
      </c>
      <c r="DT9" s="72">
        <f t="shared" si="8"/>
        <v>43576</v>
      </c>
      <c r="DU9" s="72">
        <f t="shared" si="8"/>
        <v>43577</v>
      </c>
      <c r="DV9" s="72">
        <f t="shared" si="8"/>
        <v>43578</v>
      </c>
      <c r="DW9" s="72">
        <f t="shared" si="8"/>
        <v>43579</v>
      </c>
      <c r="DX9" s="72">
        <f t="shared" si="8"/>
        <v>43580</v>
      </c>
      <c r="DY9" s="72">
        <f t="shared" si="8"/>
        <v>43581</v>
      </c>
      <c r="DZ9" s="72">
        <f t="shared" si="8"/>
        <v>43582</v>
      </c>
      <c r="EA9" s="72">
        <f t="shared" si="8"/>
        <v>43583</v>
      </c>
      <c r="EB9" s="72">
        <f t="shared" si="8"/>
        <v>43584</v>
      </c>
      <c r="EC9" s="72">
        <f t="shared" si="8"/>
        <v>43585</v>
      </c>
      <c r="ED9" s="72">
        <f t="shared" si="8"/>
        <v>43586</v>
      </c>
      <c r="EE9" s="72">
        <f t="shared" si="8"/>
        <v>43587</v>
      </c>
      <c r="EF9" s="72">
        <f t="shared" si="8"/>
        <v>43588</v>
      </c>
      <c r="EG9" s="72">
        <f t="shared" si="8"/>
        <v>43589</v>
      </c>
      <c r="EH9" s="72">
        <f t="shared" si="8"/>
        <v>43590</v>
      </c>
      <c r="EI9" s="72">
        <f t="shared" si="8"/>
        <v>43591</v>
      </c>
      <c r="EJ9" s="72">
        <f t="shared" si="8"/>
        <v>43592</v>
      </c>
      <c r="EK9" s="72">
        <f t="shared" si="8"/>
        <v>43593</v>
      </c>
      <c r="EL9" s="72">
        <f t="shared" si="8"/>
        <v>43594</v>
      </c>
      <c r="EM9" s="72">
        <f t="shared" si="8"/>
        <v>43595</v>
      </c>
      <c r="EN9" s="72">
        <f t="shared" ref="EN9:GY9" si="9">IF(EM9="","",EM9+1)</f>
        <v>43596</v>
      </c>
      <c r="EO9" s="72">
        <f t="shared" si="9"/>
        <v>43597</v>
      </c>
      <c r="EP9" s="72">
        <f t="shared" si="9"/>
        <v>43598</v>
      </c>
      <c r="EQ9" s="72">
        <f t="shared" si="9"/>
        <v>43599</v>
      </c>
      <c r="ER9" s="72">
        <f t="shared" si="9"/>
        <v>43600</v>
      </c>
      <c r="ES9" s="72">
        <f t="shared" si="9"/>
        <v>43601</v>
      </c>
      <c r="ET9" s="72">
        <f t="shared" si="9"/>
        <v>43602</v>
      </c>
      <c r="EU9" s="72">
        <f t="shared" si="9"/>
        <v>43603</v>
      </c>
      <c r="EV9" s="72">
        <f t="shared" si="9"/>
        <v>43604</v>
      </c>
      <c r="EW9" s="72">
        <f t="shared" si="9"/>
        <v>43605</v>
      </c>
      <c r="EX9" s="72">
        <f t="shared" si="9"/>
        <v>43606</v>
      </c>
      <c r="EY9" s="72">
        <f t="shared" si="9"/>
        <v>43607</v>
      </c>
      <c r="EZ9" s="72">
        <f t="shared" si="9"/>
        <v>43608</v>
      </c>
      <c r="FA9" s="72">
        <f t="shared" si="9"/>
        <v>43609</v>
      </c>
      <c r="FB9" s="72">
        <f t="shared" si="9"/>
        <v>43610</v>
      </c>
      <c r="FC9" s="72">
        <f t="shared" si="9"/>
        <v>43611</v>
      </c>
      <c r="FD9" s="72">
        <f t="shared" si="9"/>
        <v>43612</v>
      </c>
      <c r="FE9" s="72">
        <f t="shared" si="9"/>
        <v>43613</v>
      </c>
      <c r="FF9" s="72">
        <f t="shared" si="9"/>
        <v>43614</v>
      </c>
      <c r="FG9" s="72">
        <f t="shared" si="9"/>
        <v>43615</v>
      </c>
      <c r="FH9" s="72">
        <f t="shared" si="9"/>
        <v>43616</v>
      </c>
      <c r="FI9" s="72">
        <f t="shared" si="9"/>
        <v>43617</v>
      </c>
      <c r="FJ9" s="72">
        <f t="shared" si="9"/>
        <v>43618</v>
      </c>
      <c r="FK9" s="72">
        <f t="shared" si="9"/>
        <v>43619</v>
      </c>
      <c r="FL9" s="72">
        <f t="shared" si="9"/>
        <v>43620</v>
      </c>
      <c r="FM9" s="72">
        <f t="shared" si="9"/>
        <v>43621</v>
      </c>
      <c r="FN9" s="72">
        <f t="shared" si="9"/>
        <v>43622</v>
      </c>
      <c r="FO9" s="72">
        <f t="shared" si="9"/>
        <v>43623</v>
      </c>
      <c r="FP9" s="72">
        <f t="shared" si="9"/>
        <v>43624</v>
      </c>
      <c r="FQ9" s="72">
        <f t="shared" si="9"/>
        <v>43625</v>
      </c>
      <c r="FR9" s="72">
        <f t="shared" si="9"/>
        <v>43626</v>
      </c>
      <c r="FS9" s="72">
        <f t="shared" si="9"/>
        <v>43627</v>
      </c>
      <c r="FT9" s="72">
        <f t="shared" si="9"/>
        <v>43628</v>
      </c>
      <c r="FU9" s="72">
        <f t="shared" si="9"/>
        <v>43629</v>
      </c>
      <c r="FV9" s="72">
        <f t="shared" si="9"/>
        <v>43630</v>
      </c>
      <c r="FW9" s="72">
        <f t="shared" si="9"/>
        <v>43631</v>
      </c>
      <c r="FX9" s="72">
        <f t="shared" si="9"/>
        <v>43632</v>
      </c>
      <c r="FY9" s="72">
        <f t="shared" si="9"/>
        <v>43633</v>
      </c>
      <c r="FZ9" s="72">
        <f t="shared" si="9"/>
        <v>43634</v>
      </c>
      <c r="GA9" s="72">
        <f t="shared" si="9"/>
        <v>43635</v>
      </c>
      <c r="GB9" s="72">
        <f t="shared" si="9"/>
        <v>43636</v>
      </c>
      <c r="GC9" s="72">
        <f t="shared" si="9"/>
        <v>43637</v>
      </c>
      <c r="GD9" s="72">
        <f t="shared" si="9"/>
        <v>43638</v>
      </c>
      <c r="GE9" s="72">
        <f t="shared" si="9"/>
        <v>43639</v>
      </c>
      <c r="GF9" s="72">
        <f t="shared" si="9"/>
        <v>43640</v>
      </c>
      <c r="GG9" s="72">
        <f t="shared" si="9"/>
        <v>43641</v>
      </c>
      <c r="GH9" s="72">
        <f t="shared" si="9"/>
        <v>43642</v>
      </c>
      <c r="GI9" s="72">
        <f t="shared" si="9"/>
        <v>43643</v>
      </c>
      <c r="GJ9" s="72">
        <f t="shared" si="9"/>
        <v>43644</v>
      </c>
      <c r="GK9" s="72">
        <f t="shared" si="9"/>
        <v>43645</v>
      </c>
      <c r="GL9" s="72">
        <f t="shared" si="9"/>
        <v>43646</v>
      </c>
      <c r="GM9" s="72">
        <f t="shared" si="9"/>
        <v>43647</v>
      </c>
      <c r="GN9" s="72">
        <f t="shared" si="9"/>
        <v>43648</v>
      </c>
      <c r="GO9" s="72">
        <f t="shared" si="9"/>
        <v>43649</v>
      </c>
      <c r="GP9" s="72">
        <f t="shared" si="9"/>
        <v>43650</v>
      </c>
      <c r="GQ9" s="72">
        <f t="shared" si="9"/>
        <v>43651</v>
      </c>
      <c r="GR9" s="72">
        <f t="shared" si="9"/>
        <v>43652</v>
      </c>
      <c r="GS9" s="72">
        <f t="shared" si="9"/>
        <v>43653</v>
      </c>
      <c r="GT9" s="72">
        <f t="shared" si="9"/>
        <v>43654</v>
      </c>
      <c r="GU9" s="72">
        <f t="shared" si="9"/>
        <v>43655</v>
      </c>
      <c r="GV9" s="72">
        <f t="shared" si="9"/>
        <v>43656</v>
      </c>
      <c r="GW9" s="72">
        <f t="shared" si="9"/>
        <v>43657</v>
      </c>
      <c r="GX9" s="72">
        <f t="shared" si="9"/>
        <v>43658</v>
      </c>
      <c r="GY9" s="72">
        <f t="shared" si="9"/>
        <v>43659</v>
      </c>
      <c r="GZ9" s="72">
        <f t="shared" ref="GZ9:JK9" si="10">IF(GY9="","",GY9+1)</f>
        <v>43660</v>
      </c>
      <c r="HA9" s="72">
        <f t="shared" si="10"/>
        <v>43661</v>
      </c>
      <c r="HB9" s="72">
        <f t="shared" si="10"/>
        <v>43662</v>
      </c>
      <c r="HC9" s="72">
        <f t="shared" si="10"/>
        <v>43663</v>
      </c>
      <c r="HD9" s="72">
        <f t="shared" si="10"/>
        <v>43664</v>
      </c>
      <c r="HE9" s="72">
        <f t="shared" si="10"/>
        <v>43665</v>
      </c>
      <c r="HF9" s="72">
        <f t="shared" si="10"/>
        <v>43666</v>
      </c>
      <c r="HG9" s="72">
        <f t="shared" si="10"/>
        <v>43667</v>
      </c>
      <c r="HH9" s="72">
        <f t="shared" si="10"/>
        <v>43668</v>
      </c>
      <c r="HI9" s="72">
        <f t="shared" si="10"/>
        <v>43669</v>
      </c>
      <c r="HJ9" s="72">
        <f t="shared" si="10"/>
        <v>43670</v>
      </c>
      <c r="HK9" s="72">
        <f t="shared" si="10"/>
        <v>43671</v>
      </c>
      <c r="HL9" s="72">
        <f t="shared" si="10"/>
        <v>43672</v>
      </c>
      <c r="HM9" s="72">
        <f t="shared" si="10"/>
        <v>43673</v>
      </c>
      <c r="HN9" s="72">
        <f t="shared" si="10"/>
        <v>43674</v>
      </c>
      <c r="HO9" s="72">
        <f t="shared" si="10"/>
        <v>43675</v>
      </c>
      <c r="HP9" s="72">
        <f t="shared" si="10"/>
        <v>43676</v>
      </c>
      <c r="HQ9" s="72">
        <f t="shared" si="10"/>
        <v>43677</v>
      </c>
      <c r="HR9" s="72">
        <f t="shared" si="10"/>
        <v>43678</v>
      </c>
      <c r="HS9" s="72">
        <f t="shared" si="10"/>
        <v>43679</v>
      </c>
      <c r="HT9" s="72">
        <f t="shared" si="10"/>
        <v>43680</v>
      </c>
      <c r="HU9" s="72">
        <f t="shared" si="10"/>
        <v>43681</v>
      </c>
      <c r="HV9" s="72">
        <f t="shared" si="10"/>
        <v>43682</v>
      </c>
      <c r="HW9" s="72">
        <f t="shared" si="10"/>
        <v>43683</v>
      </c>
      <c r="HX9" s="72">
        <f t="shared" si="10"/>
        <v>43684</v>
      </c>
      <c r="HY9" s="72">
        <f t="shared" si="10"/>
        <v>43685</v>
      </c>
      <c r="HZ9" s="72">
        <f t="shared" si="10"/>
        <v>43686</v>
      </c>
      <c r="IA9" s="72">
        <f t="shared" si="10"/>
        <v>43687</v>
      </c>
      <c r="IB9" s="72">
        <f t="shared" si="10"/>
        <v>43688</v>
      </c>
      <c r="IC9" s="72">
        <f t="shared" si="10"/>
        <v>43689</v>
      </c>
      <c r="ID9" s="72">
        <f t="shared" si="10"/>
        <v>43690</v>
      </c>
      <c r="IE9" s="72">
        <f t="shared" si="10"/>
        <v>43691</v>
      </c>
      <c r="IF9" s="72">
        <f t="shared" si="10"/>
        <v>43692</v>
      </c>
      <c r="IG9" s="72">
        <f t="shared" si="10"/>
        <v>43693</v>
      </c>
      <c r="IH9" s="72">
        <f t="shared" si="10"/>
        <v>43694</v>
      </c>
      <c r="II9" s="72">
        <f t="shared" si="10"/>
        <v>43695</v>
      </c>
      <c r="IJ9" s="72">
        <f t="shared" si="10"/>
        <v>43696</v>
      </c>
      <c r="IK9" s="72">
        <f t="shared" si="10"/>
        <v>43697</v>
      </c>
      <c r="IL9" s="72">
        <f t="shared" si="10"/>
        <v>43698</v>
      </c>
      <c r="IM9" s="72">
        <f t="shared" si="10"/>
        <v>43699</v>
      </c>
      <c r="IN9" s="72">
        <f t="shared" si="10"/>
        <v>43700</v>
      </c>
      <c r="IO9" s="72">
        <f t="shared" si="10"/>
        <v>43701</v>
      </c>
      <c r="IP9" s="72">
        <f t="shared" si="10"/>
        <v>43702</v>
      </c>
      <c r="IQ9" s="72">
        <f t="shared" si="10"/>
        <v>43703</v>
      </c>
      <c r="IR9" s="72">
        <f t="shared" si="10"/>
        <v>43704</v>
      </c>
      <c r="IS9" s="72">
        <f t="shared" si="10"/>
        <v>43705</v>
      </c>
      <c r="IT9" s="72">
        <f t="shared" si="10"/>
        <v>43706</v>
      </c>
      <c r="IU9" s="72">
        <f t="shared" si="10"/>
        <v>43707</v>
      </c>
      <c r="IV9" s="72">
        <f t="shared" si="10"/>
        <v>43708</v>
      </c>
      <c r="IW9" s="72">
        <f t="shared" si="10"/>
        <v>43709</v>
      </c>
      <c r="IX9" s="72">
        <f t="shared" si="10"/>
        <v>43710</v>
      </c>
      <c r="IY9" s="72">
        <f t="shared" si="10"/>
        <v>43711</v>
      </c>
      <c r="IZ9" s="72">
        <f t="shared" si="10"/>
        <v>43712</v>
      </c>
      <c r="JA9" s="72">
        <f t="shared" si="10"/>
        <v>43713</v>
      </c>
      <c r="JB9" s="72">
        <f t="shared" si="10"/>
        <v>43714</v>
      </c>
      <c r="JC9" s="72">
        <f t="shared" si="10"/>
        <v>43715</v>
      </c>
      <c r="JD9" s="72">
        <f t="shared" si="10"/>
        <v>43716</v>
      </c>
      <c r="JE9" s="72">
        <f t="shared" si="10"/>
        <v>43717</v>
      </c>
      <c r="JF9" s="72">
        <f t="shared" si="10"/>
        <v>43718</v>
      </c>
      <c r="JG9" s="72">
        <f t="shared" si="10"/>
        <v>43719</v>
      </c>
      <c r="JH9" s="72">
        <f t="shared" si="10"/>
        <v>43720</v>
      </c>
      <c r="JI9" s="72">
        <f t="shared" si="10"/>
        <v>43721</v>
      </c>
      <c r="JJ9" s="72">
        <f t="shared" si="10"/>
        <v>43722</v>
      </c>
      <c r="JK9" s="72">
        <f t="shared" si="10"/>
        <v>43723</v>
      </c>
      <c r="JL9" s="72">
        <f t="shared" ref="JL9:LW9" si="11">IF(JK9="","",JK9+1)</f>
        <v>43724</v>
      </c>
      <c r="JM9" s="72">
        <f t="shared" si="11"/>
        <v>43725</v>
      </c>
      <c r="JN9" s="72">
        <f t="shared" si="11"/>
        <v>43726</v>
      </c>
      <c r="JO9" s="72">
        <f t="shared" si="11"/>
        <v>43727</v>
      </c>
      <c r="JP9" s="72">
        <f t="shared" si="11"/>
        <v>43728</v>
      </c>
      <c r="JQ9" s="72">
        <f t="shared" si="11"/>
        <v>43729</v>
      </c>
      <c r="JR9" s="72">
        <f t="shared" si="11"/>
        <v>43730</v>
      </c>
      <c r="JS9" s="72">
        <f t="shared" si="11"/>
        <v>43731</v>
      </c>
      <c r="JT9" s="72">
        <f t="shared" si="11"/>
        <v>43732</v>
      </c>
      <c r="JU9" s="72">
        <f t="shared" si="11"/>
        <v>43733</v>
      </c>
      <c r="JV9" s="72">
        <f t="shared" si="11"/>
        <v>43734</v>
      </c>
      <c r="JW9" s="72">
        <f t="shared" si="11"/>
        <v>43735</v>
      </c>
      <c r="JX9" s="72">
        <f t="shared" si="11"/>
        <v>43736</v>
      </c>
      <c r="JY9" s="72">
        <f t="shared" si="11"/>
        <v>43737</v>
      </c>
      <c r="JZ9" s="72">
        <f t="shared" si="11"/>
        <v>43738</v>
      </c>
      <c r="KA9" s="72">
        <f t="shared" si="11"/>
        <v>43739</v>
      </c>
      <c r="KB9" s="72">
        <f t="shared" si="11"/>
        <v>43740</v>
      </c>
      <c r="KC9" s="72">
        <f t="shared" si="11"/>
        <v>43741</v>
      </c>
      <c r="KD9" s="72">
        <f t="shared" si="11"/>
        <v>43742</v>
      </c>
      <c r="KE9" s="72">
        <f t="shared" si="11"/>
        <v>43743</v>
      </c>
      <c r="KF9" s="72">
        <f t="shared" si="11"/>
        <v>43744</v>
      </c>
      <c r="KG9" s="72">
        <f t="shared" si="11"/>
        <v>43745</v>
      </c>
      <c r="KH9" s="72">
        <f t="shared" si="11"/>
        <v>43746</v>
      </c>
      <c r="KI9" s="72">
        <f t="shared" si="11"/>
        <v>43747</v>
      </c>
      <c r="KJ9" s="72">
        <f t="shared" si="11"/>
        <v>43748</v>
      </c>
      <c r="KK9" s="72">
        <f t="shared" si="11"/>
        <v>43749</v>
      </c>
      <c r="KL9" s="72">
        <f t="shared" si="11"/>
        <v>43750</v>
      </c>
      <c r="KM9" s="72">
        <f t="shared" si="11"/>
        <v>43751</v>
      </c>
      <c r="KN9" s="72">
        <f t="shared" si="11"/>
        <v>43752</v>
      </c>
      <c r="KO9" s="72">
        <f t="shared" si="11"/>
        <v>43753</v>
      </c>
      <c r="KP9" s="72">
        <f t="shared" si="11"/>
        <v>43754</v>
      </c>
      <c r="KQ9" s="72">
        <f t="shared" si="11"/>
        <v>43755</v>
      </c>
      <c r="KR9" s="72">
        <f t="shared" si="11"/>
        <v>43756</v>
      </c>
      <c r="KS9" s="72">
        <f t="shared" si="11"/>
        <v>43757</v>
      </c>
      <c r="KT9" s="72">
        <f t="shared" si="11"/>
        <v>43758</v>
      </c>
      <c r="KU9" s="72">
        <f t="shared" si="11"/>
        <v>43759</v>
      </c>
      <c r="KV9" s="72">
        <f t="shared" si="11"/>
        <v>43760</v>
      </c>
      <c r="KW9" s="72">
        <f t="shared" si="11"/>
        <v>43761</v>
      </c>
      <c r="KX9" s="72">
        <f t="shared" si="11"/>
        <v>43762</v>
      </c>
      <c r="KY9" s="72">
        <f t="shared" si="11"/>
        <v>43763</v>
      </c>
      <c r="KZ9" s="72">
        <f t="shared" si="11"/>
        <v>43764</v>
      </c>
      <c r="LA9" s="72">
        <f t="shared" si="11"/>
        <v>43765</v>
      </c>
      <c r="LB9" s="72">
        <f t="shared" si="11"/>
        <v>43766</v>
      </c>
      <c r="LC9" s="72">
        <f t="shared" si="11"/>
        <v>43767</v>
      </c>
      <c r="LD9" s="72">
        <f t="shared" si="11"/>
        <v>43768</v>
      </c>
      <c r="LE9" s="72">
        <f t="shared" si="11"/>
        <v>43769</v>
      </c>
      <c r="LF9" s="72">
        <f t="shared" si="11"/>
        <v>43770</v>
      </c>
      <c r="LG9" s="72">
        <f t="shared" si="11"/>
        <v>43771</v>
      </c>
      <c r="LH9" s="72">
        <f t="shared" si="11"/>
        <v>43772</v>
      </c>
      <c r="LI9" s="72">
        <f t="shared" si="11"/>
        <v>43773</v>
      </c>
      <c r="LJ9" s="72">
        <f t="shared" si="11"/>
        <v>43774</v>
      </c>
      <c r="LK9" s="72">
        <f t="shared" si="11"/>
        <v>43775</v>
      </c>
      <c r="LL9" s="72">
        <f t="shared" si="11"/>
        <v>43776</v>
      </c>
      <c r="LM9" s="72">
        <f t="shared" si="11"/>
        <v>43777</v>
      </c>
      <c r="LN9" s="72">
        <f t="shared" si="11"/>
        <v>43778</v>
      </c>
      <c r="LO9" s="72">
        <f t="shared" si="11"/>
        <v>43779</v>
      </c>
      <c r="LP9" s="72">
        <f t="shared" si="11"/>
        <v>43780</v>
      </c>
      <c r="LQ9" s="72">
        <f t="shared" si="11"/>
        <v>43781</v>
      </c>
      <c r="LR9" s="72">
        <f t="shared" si="11"/>
        <v>43782</v>
      </c>
      <c r="LS9" s="72">
        <f t="shared" si="11"/>
        <v>43783</v>
      </c>
      <c r="LT9" s="72">
        <f t="shared" si="11"/>
        <v>43784</v>
      </c>
      <c r="LU9" s="72">
        <f t="shared" si="11"/>
        <v>43785</v>
      </c>
      <c r="LV9" s="72">
        <f t="shared" si="11"/>
        <v>43786</v>
      </c>
      <c r="LW9" s="72">
        <f t="shared" si="11"/>
        <v>43787</v>
      </c>
      <c r="LX9" s="72">
        <f t="shared" ref="LX9:NO9" si="12">IF(LW9="","",LW9+1)</f>
        <v>43788</v>
      </c>
      <c r="LY9" s="72">
        <f t="shared" si="12"/>
        <v>43789</v>
      </c>
      <c r="LZ9" s="72">
        <f t="shared" si="12"/>
        <v>43790</v>
      </c>
      <c r="MA9" s="72">
        <f t="shared" si="12"/>
        <v>43791</v>
      </c>
      <c r="MB9" s="72">
        <f t="shared" si="12"/>
        <v>43792</v>
      </c>
      <c r="MC9" s="72">
        <f t="shared" si="12"/>
        <v>43793</v>
      </c>
      <c r="MD9" s="72">
        <f t="shared" si="12"/>
        <v>43794</v>
      </c>
      <c r="ME9" s="72">
        <f t="shared" si="12"/>
        <v>43795</v>
      </c>
      <c r="MF9" s="72">
        <f t="shared" si="12"/>
        <v>43796</v>
      </c>
      <c r="MG9" s="72">
        <f t="shared" si="12"/>
        <v>43797</v>
      </c>
      <c r="MH9" s="72">
        <f t="shared" si="12"/>
        <v>43798</v>
      </c>
      <c r="MI9" s="72">
        <f t="shared" si="12"/>
        <v>43799</v>
      </c>
      <c r="MJ9" s="72">
        <f t="shared" si="12"/>
        <v>43800</v>
      </c>
      <c r="MK9" s="72">
        <f t="shared" si="12"/>
        <v>43801</v>
      </c>
      <c r="ML9" s="72">
        <f t="shared" si="12"/>
        <v>43802</v>
      </c>
      <c r="MM9" s="72">
        <f t="shared" si="12"/>
        <v>43803</v>
      </c>
      <c r="MN9" s="72">
        <f t="shared" si="12"/>
        <v>43804</v>
      </c>
      <c r="MO9" s="72">
        <f t="shared" si="12"/>
        <v>43805</v>
      </c>
      <c r="MP9" s="72">
        <f t="shared" si="12"/>
        <v>43806</v>
      </c>
      <c r="MQ9" s="72">
        <f t="shared" si="12"/>
        <v>43807</v>
      </c>
      <c r="MR9" s="72">
        <f t="shared" si="12"/>
        <v>43808</v>
      </c>
      <c r="MS9" s="72">
        <f t="shared" si="12"/>
        <v>43809</v>
      </c>
      <c r="MT9" s="72">
        <f t="shared" si="12"/>
        <v>43810</v>
      </c>
      <c r="MU9" s="72">
        <f t="shared" si="12"/>
        <v>43811</v>
      </c>
      <c r="MV9" s="72">
        <f t="shared" si="12"/>
        <v>43812</v>
      </c>
      <c r="MW9" s="72">
        <f t="shared" si="12"/>
        <v>43813</v>
      </c>
      <c r="MX9" s="72">
        <f t="shared" si="12"/>
        <v>43814</v>
      </c>
      <c r="MY9" s="72">
        <f t="shared" si="12"/>
        <v>43815</v>
      </c>
      <c r="MZ9" s="72">
        <f t="shared" si="12"/>
        <v>43816</v>
      </c>
      <c r="NA9" s="72">
        <f t="shared" si="12"/>
        <v>43817</v>
      </c>
      <c r="NB9" s="72">
        <f t="shared" si="12"/>
        <v>43818</v>
      </c>
      <c r="NC9" s="72">
        <f t="shared" si="12"/>
        <v>43819</v>
      </c>
      <c r="ND9" s="72">
        <f t="shared" si="12"/>
        <v>43820</v>
      </c>
      <c r="NE9" s="72">
        <f t="shared" si="12"/>
        <v>43821</v>
      </c>
      <c r="NF9" s="72">
        <f t="shared" si="12"/>
        <v>43822</v>
      </c>
      <c r="NG9" s="72">
        <f t="shared" si="12"/>
        <v>43823</v>
      </c>
      <c r="NH9" s="72">
        <f t="shared" si="12"/>
        <v>43824</v>
      </c>
      <c r="NI9" s="72">
        <f t="shared" si="12"/>
        <v>43825</v>
      </c>
      <c r="NJ9" s="72">
        <f t="shared" si="12"/>
        <v>43826</v>
      </c>
      <c r="NK9" s="72">
        <f t="shared" si="12"/>
        <v>43827</v>
      </c>
      <c r="NL9" s="72">
        <f t="shared" si="12"/>
        <v>43828</v>
      </c>
      <c r="NM9" s="72">
        <f t="shared" si="12"/>
        <v>43829</v>
      </c>
      <c r="NN9" s="72">
        <f t="shared" si="12"/>
        <v>43830</v>
      </c>
      <c r="NO9" s="72">
        <f t="shared" si="12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tr">
        <f>OFMOR_OFF_0!C11</f>
        <v>Basic_GrOrd</v>
      </c>
      <c r="D11" s="1"/>
      <c r="E11" s="1" t="str">
        <f>OFMOR_OFF_0!E11</f>
        <v>Базовое распределение GrossOrders (GrOrd) на основе факта предыдущих периодов</v>
      </c>
      <c r="F11" s="1"/>
      <c r="G11" s="1" t="str">
        <f>OFMOR_OFF_0!G11</f>
        <v>шт заказов</v>
      </c>
      <c r="H11" s="1"/>
      <c r="I11" s="1"/>
      <c r="J11" s="1"/>
      <c r="K11" s="8"/>
      <c r="L11" s="1"/>
      <c r="M11" s="1"/>
      <c r="N11" s="69">
        <f>IF($I$15=0,0,OFMOR_FFF_1!N11*1000*(1-OFMOR_FFF_1!$I$14)/$I$15)</f>
        <v>3.015198128227321</v>
      </c>
      <c r="O11" s="70">
        <f>IF($I$15=0,0,OFMOR_FFF_1!O11*1000*(1-OFMOR_FFF_1!$I$14)/$I$15)</f>
        <v>2.4642872684284001</v>
      </c>
      <c r="P11" s="70">
        <f>IF($I$15=0,0,OFMOR_FFF_1!P11*1000*(1-OFMOR_FFF_1!$I$14)/$I$15)</f>
        <v>4.2814687728291529</v>
      </c>
      <c r="Q11" s="70">
        <f>IF($I$15=0,0,OFMOR_FFF_1!Q11*1000*(1-OFMOR_FFF_1!$I$14)/$I$15)</f>
        <v>6.3175788937314197</v>
      </c>
      <c r="R11" s="70">
        <f>IF($I$15=0,0,OFMOR_FFF_1!R11*1000*(1-OFMOR_FFF_1!$I$14)/$I$15)</f>
        <v>5.6683354364346865</v>
      </c>
      <c r="S11" s="70">
        <f>IF($I$15=0,0,OFMOR_FFF_1!S11*1000*(1-OFMOR_FFF_1!$I$14)/$I$15)</f>
        <v>5.8878819446540573</v>
      </c>
      <c r="T11" s="70">
        <f>IF($I$15=0,0,OFMOR_FFF_1!T11*1000*(1-OFMOR_FFF_1!$I$14)/$I$15)</f>
        <v>12.067093831191064</v>
      </c>
      <c r="U11" s="70">
        <f>IF($I$15=0,0,OFMOR_FFF_1!U11*1000*(1-OFMOR_FFF_1!$I$14)/$I$15)</f>
        <v>13.783613375458476</v>
      </c>
      <c r="V11" s="70">
        <f>IF($I$15=0,0,OFMOR_FFF_1!V11*1000*(1-OFMOR_FFF_1!$I$14)/$I$15)</f>
        <v>10.514178308999286</v>
      </c>
      <c r="W11" s="70">
        <f>IF($I$15=0,0,OFMOR_FFF_1!W11*1000*(1-OFMOR_FFF_1!$I$14)/$I$15)</f>
        <v>19.572216396429958</v>
      </c>
      <c r="X11" s="70">
        <f>IF($I$15=0,0,OFMOR_FFF_1!X11*1000*(1-OFMOR_FFF_1!$I$14)/$I$15)</f>
        <v>28.880047425389449</v>
      </c>
      <c r="Y11" s="70">
        <f>IF($I$15=0,0,OFMOR_FFF_1!Y11*1000*(1-OFMOR_FFF_1!$I$14)/$I$15)</f>
        <v>25.912109525008304</v>
      </c>
      <c r="Z11" s="70">
        <f>IF($I$15=0,0,OFMOR_FFF_1!Z11*1000*(1-OFMOR_FFF_1!$I$14)/$I$15)</f>
        <v>26.915739820111611</v>
      </c>
      <c r="AA11" s="70">
        <f>IF($I$15=0,0,OFMOR_FFF_1!AA11*1000*(1-OFMOR_FFF_1!$I$14)/$I$15)</f>
        <v>36.775506143892954</v>
      </c>
      <c r="AB11" s="70">
        <f>IF($I$15=0,0,OFMOR_FFF_1!AB11*1000*(1-OFMOR_FFF_1!$I$14)/$I$15)</f>
        <v>25.204048238888301</v>
      </c>
      <c r="AC11" s="70">
        <f>IF($I$15=0,0,OFMOR_FFF_1!AC11*1000*(1-OFMOR_FFF_1!$I$14)/$I$15)</f>
        <v>13.732655378208493</v>
      </c>
      <c r="AD11" s="70">
        <f>IF($I$15=0,0,OFMOR_FFF_1!AD11*1000*(1-OFMOR_FFF_1!$I$14)/$I$15)</f>
        <v>17.894403766282835</v>
      </c>
      <c r="AE11" s="70">
        <f>IF($I$15=0,0,OFMOR_FFF_1!AE11*1000*(1-OFMOR_FFF_1!$I$14)/$I$15)</f>
        <v>26.404328408793827</v>
      </c>
      <c r="AF11" s="70">
        <f>IF($I$15=0,0,OFMOR_FFF_1!AF11*1000*(1-OFMOR_FFF_1!$I$14)/$I$15)</f>
        <v>23.690814616234224</v>
      </c>
      <c r="AG11" s="70">
        <f>IF($I$15=0,0,OFMOR_FFF_1!AG11*1000*(1-OFMOR_FFF_1!$I$14)/$I$15)</f>
        <v>24.608409505279489</v>
      </c>
      <c r="AH11" s="70">
        <f>IF($I$15=0,0,OFMOR_FFF_1!AH11*1000*(1-OFMOR_FFF_1!$I$14)/$I$15)</f>
        <v>33.622955229959082</v>
      </c>
      <c r="AI11" s="70">
        <f>IF($I$15=0,0,OFMOR_FFF_1!AI11*1000*(1-OFMOR_FFF_1!$I$14)/$I$15)</f>
        <v>23.043451318768529</v>
      </c>
      <c r="AJ11" s="70">
        <f>IF($I$15=0,0,OFMOR_FFF_1!AJ11*1000*(1-OFMOR_FFF_1!$I$14)/$I$15)</f>
        <v>12.555434455839237</v>
      </c>
      <c r="AK11" s="70">
        <f>IF($I$15=0,0,OFMOR_FFF_1!AK11*1000*(1-OFMOR_FFF_1!$I$14)/$I$15)</f>
        <v>16.360420284805592</v>
      </c>
      <c r="AL11" s="70">
        <f>IF($I$15=0,0,OFMOR_FFF_1!AL11*1000*(1-OFMOR_FFF_1!$I$14)/$I$15)</f>
        <v>48.281676858086747</v>
      </c>
      <c r="AM11" s="70">
        <f>IF($I$15=0,0,OFMOR_FFF_1!AM11*1000*(1-OFMOR_FFF_1!$I$14)/$I$15)</f>
        <v>43.319876881432499</v>
      </c>
      <c r="AN11" s="70">
        <f>IF($I$15=0,0,OFMOR_FFF_1!AN11*1000*(1-OFMOR_FFF_1!$I$14)/$I$15)</f>
        <v>40.497971832402492</v>
      </c>
      <c r="AO11" s="70">
        <f>IF($I$15=0,0,OFMOR_FFF_1!AO11*1000*(1-OFMOR_FFF_1!$I$14)/$I$15)</f>
        <v>49.185046763352524</v>
      </c>
      <c r="AP11" s="70">
        <f>IF($I$15=0,0,OFMOR_FFF_1!AP11*1000*(1-OFMOR_FFF_1!$I$14)/$I$15)</f>
        <v>29.495297783378128</v>
      </c>
      <c r="AQ11" s="70">
        <f>IF($I$15=0,0,OFMOR_FFF_1!AQ11*1000*(1-OFMOR_FFF_1!$I$14)/$I$15)</f>
        <v>13.774955829010835</v>
      </c>
      <c r="AR11" s="70">
        <f>IF($I$15=0,0,OFMOR_FFF_1!AR11*1000*(1-OFMOR_FFF_1!$I$14)/$I$15)</f>
        <v>17.949523575620947</v>
      </c>
      <c r="AS11" s="70">
        <f>IF($I$15=0,0,OFMOR_FFF_1!AS11*1000*(1-OFMOR_FFF_1!$I$14)/$I$15)</f>
        <v>28.181250954211485</v>
      </c>
      <c r="AT11" s="70">
        <f>IF($I$15=0,0,OFMOR_FFF_1!AT11*1000*(1-OFMOR_FFF_1!$I$14)/$I$15)</f>
        <v>25.370350484759012</v>
      </c>
      <c r="AU11" s="70">
        <f>IF($I$15=0,0,OFMOR_FFF_1!AU11*1000*(1-OFMOR_FFF_1!$I$14)/$I$15)</f>
        <v>25.27999533542096</v>
      </c>
      <c r="AV11" s="70">
        <f>IF($I$15=0,0,OFMOR_FFF_1!AV11*1000*(1-OFMOR_FFF_1!$I$14)/$I$15)</f>
        <v>34.106260541824447</v>
      </c>
      <c r="AW11" s="70">
        <f>IF($I$15=0,0,OFMOR_FFF_1!AW11*1000*(1-OFMOR_FFF_1!$I$14)/$I$15)</f>
        <v>19.660092762420124</v>
      </c>
      <c r="AX11" s="70">
        <f>IF($I$15=0,0,OFMOR_FFF_1!AX11*1000*(1-OFMOR_FFF_1!$I$14)/$I$15)</f>
        <v>11.067251885314059</v>
      </c>
      <c r="AY11" s="70">
        <f>IF($I$15=0,0,OFMOR_FFF_1!AY11*1000*(1-OFMOR_FFF_1!$I$14)/$I$15)</f>
        <v>15.923199062225835</v>
      </c>
      <c r="AZ11" s="70">
        <f>IF($I$15=0,0,OFMOR_FFF_1!AZ11*1000*(1-OFMOR_FFF_1!$I$14)/$I$15)</f>
        <v>28.852907547103623</v>
      </c>
      <c r="BA11" s="70">
        <f>IF($I$15=0,0,OFMOR_FFF_1!BA11*1000*(1-OFMOR_FFF_1!$I$14)/$I$15)</f>
        <v>25.975013606164076</v>
      </c>
      <c r="BB11" s="70">
        <f>IF($I$15=0,0,OFMOR_FFF_1!BB11*1000*(1-OFMOR_FFF_1!$I$14)/$I$15)</f>
        <v>25.882504981387569</v>
      </c>
      <c r="BC11" s="70">
        <f>IF($I$15=0,0,OFMOR_FFF_1!BC11*1000*(1-OFMOR_FFF_1!$I$14)/$I$15)</f>
        <v>34.919130587552146</v>
      </c>
      <c r="BD11" s="70">
        <f>IF($I$15=0,0,OFMOR_FFF_1!BD11*1000*(1-OFMOR_FFF_1!$I$14)/$I$15)</f>
        <v>22.141526781035221</v>
      </c>
      <c r="BE11" s="70">
        <f>IF($I$15=0,0,OFMOR_FFF_1!BE11*1000*(1-OFMOR_FFF_1!$I$14)/$I$15)</f>
        <v>11.33102274154918</v>
      </c>
      <c r="BF11" s="70">
        <f>IF($I$15=0,0,OFMOR_FFF_1!BF11*1000*(1-OFMOR_FFF_1!$I$14)/$I$15)</f>
        <v>16.302703919815542</v>
      </c>
      <c r="BG11" s="70">
        <f>IF($I$15=0,0,OFMOR_FFF_1!BG11*1000*(1-OFMOR_FFF_1!$I$14)/$I$15)</f>
        <v>29.540572037569536</v>
      </c>
      <c r="BH11" s="70">
        <f>IF($I$15=0,0,OFMOR_FFF_1!BH11*1000*(1-OFMOR_FFF_1!$I$14)/$I$15)</f>
        <v>26.59408793921585</v>
      </c>
      <c r="BI11" s="70">
        <f>IF($I$15=0,0,OFMOR_FFF_1!BI11*1000*(1-OFMOR_FFF_1!$I$14)/$I$15)</f>
        <v>26.499374514239683</v>
      </c>
      <c r="BJ11" s="70">
        <f>IF($I$15=0,0,OFMOR_FFF_1!BJ11*1000*(1-OFMOR_FFF_1!$I$14)/$I$15)</f>
        <v>35.751374135409485</v>
      </c>
      <c r="BK11" s="70">
        <f>IF($I$15=0,0,OFMOR_FFF_1!BK11*1000*(1-OFMOR_FFF_1!$I$14)/$I$15)</f>
        <v>20.608396251010962</v>
      </c>
      <c r="BL11" s="70">
        <f>IF($I$15=0,0,OFMOR_FFF_1!BL11*1000*(1-OFMOR_FFF_1!$I$14)/$I$15)</f>
        <v>12.761188185647534</v>
      </c>
      <c r="BM11" s="70">
        <f>IF($I$15=0,0,OFMOR_FFF_1!BM11*1000*(1-OFMOR_FFF_1!$I$14)/$I$15)</f>
        <v>18.360379058529393</v>
      </c>
      <c r="BN11" s="70">
        <f>IF($I$15=0,0,OFMOR_FFF_1!BN11*1000*(1-OFMOR_FFF_1!$I$14)/$I$15)</f>
        <v>33.269088544037501</v>
      </c>
      <c r="BO11" s="70">
        <f>IF($I$15=0,0,OFMOR_FFF_1!BO11*1000*(1-OFMOR_FFF_1!$I$14)/$I$15)</f>
        <v>29.950708648175731</v>
      </c>
      <c r="BP11" s="70">
        <f>IF($I$15=0,0,OFMOR_FFF_1!BP11*1000*(1-OFMOR_FFF_1!$I$14)/$I$15)</f>
        <v>27.130946179703567</v>
      </c>
      <c r="BQ11" s="70">
        <f>IF($I$15=0,0,OFMOR_FFF_1!BQ11*1000*(1-OFMOR_FFF_1!$I$14)/$I$15)</f>
        <v>36.603452922898967</v>
      </c>
      <c r="BR11" s="70">
        <f>IF($I$15=0,0,OFMOR_FFF_1!BR11*1000*(1-OFMOR_FFF_1!$I$14)/$I$15)</f>
        <v>21.099565547697438</v>
      </c>
      <c r="BS11" s="70">
        <f>IF($I$15=0,0,OFMOR_FFF_1!BS11*1000*(1-OFMOR_FFF_1!$I$14)/$I$15)</f>
        <v>11.877573997688344</v>
      </c>
      <c r="BT11" s="70">
        <f>IF($I$15=0,0,OFMOR_FFF_1!BT11*1000*(1-OFMOR_FFF_1!$I$14)/$I$15)</f>
        <v>17.089063943008107</v>
      </c>
      <c r="BU11" s="70">
        <f>IF($I$15=0,0,OFMOR_FFF_1!BU11*1000*(1-OFMOR_FFF_1!$I$14)/$I$15)</f>
        <v>30.965459898309604</v>
      </c>
      <c r="BV11" s="70">
        <f>IF($I$15=0,0,OFMOR_FFF_1!BV11*1000*(1-OFMOR_FFF_1!$I$14)/$I$15)</f>
        <v>29.361622871884563</v>
      </c>
      <c r="BW11" s="70">
        <f>IF($I$15=0,0,OFMOR_FFF_1!BW11*1000*(1-OFMOR_FFF_1!$I$14)/$I$15)</f>
        <v>28.727980959111271</v>
      </c>
      <c r="BX11" s="70">
        <f>IF($I$15=0,0,OFMOR_FFF_1!BX11*1000*(1-OFMOR_FFF_1!$I$14)/$I$15)</f>
        <v>39.042496178016975</v>
      </c>
      <c r="BY11" s="70">
        <f>IF($I$15=0,0,OFMOR_FFF_1!BY11*1000*(1-OFMOR_FFF_1!$I$14)/$I$15)</f>
        <v>23.230608811984595</v>
      </c>
      <c r="BZ11" s="70">
        <f>IF($I$15=0,0,OFMOR_FFF_1!BZ11*1000*(1-OFMOR_FFF_1!$I$14)/$I$15)</f>
        <v>17.134954222357408</v>
      </c>
      <c r="CA11" s="70">
        <f>IF($I$15=0,0,OFMOR_FFF_1!CA11*1000*(1-OFMOR_FFF_1!$I$14)/$I$15)</f>
        <v>24.83412340331963</v>
      </c>
      <c r="CB11" s="70">
        <f>IF($I$15=0,0,OFMOR_FFF_1!CB11*1000*(1-OFMOR_FFF_1!$I$14)/$I$15)</f>
        <v>42.882334255007571</v>
      </c>
      <c r="CC11" s="70">
        <f>IF($I$15=0,0,OFMOR_FFF_1!CC11*1000*(1-OFMOR_FFF_1!$I$14)/$I$15)</f>
        <v>37.084189899719384</v>
      </c>
      <c r="CD11" s="70">
        <f>IF($I$15=0,0,OFMOR_FFF_1!CD11*1000*(1-OFMOR_FFF_1!$I$14)/$I$15)</f>
        <v>30.236575193513982</v>
      </c>
      <c r="CE11" s="70">
        <f>IF($I$15=0,0,OFMOR_FFF_1!CE11*1000*(1-OFMOR_FFF_1!$I$14)/$I$15)</f>
        <v>41.092737185718775</v>
      </c>
      <c r="CF11" s="70">
        <f>IF($I$15=0,0,OFMOR_FFF_1!CF11*1000*(1-OFMOR_FFF_1!$I$14)/$I$15)</f>
        <v>24.450519204062108</v>
      </c>
      <c r="CG11" s="70">
        <f>IF($I$15=0,0,OFMOR_FFF_1!CG11*1000*(1-OFMOR_FFF_1!$I$14)/$I$15)</f>
        <v>13.87289471487607</v>
      </c>
      <c r="CH11" s="70">
        <f>IF($I$15=0,0,OFMOR_FFF_1!CH11*1000*(1-OFMOR_FFF_1!$I$14)/$I$15)</f>
        <v>20.106337889188367</v>
      </c>
      <c r="CI11" s="70">
        <f>IF($I$15=0,0,OFMOR_FFF_1!CI11*1000*(1-OFMOR_FFF_1!$I$14)/$I$15)</f>
        <v>36.107373533014176</v>
      </c>
      <c r="CJ11" s="70">
        <f>IF($I$15=0,0,OFMOR_FFF_1!CJ11*1000*(1-OFMOR_FFF_1!$I$14)/$I$15)</f>
        <v>32.52632854096062</v>
      </c>
      <c r="CK11" s="70">
        <f>IF($I$15=0,0,OFMOR_FFF_1!CK11*1000*(1-OFMOR_FFF_1!$I$14)/$I$15)</f>
        <v>31.824390329911594</v>
      </c>
      <c r="CL11" s="70">
        <f>IF($I$15=0,0,OFMOR_FFF_1!CL11*1000*(1-OFMOR_FFF_1!$I$14)/$I$15)</f>
        <v>43.250642625799486</v>
      </c>
      <c r="CM11" s="70">
        <f>IF($I$15=0,0,OFMOR_FFF_1!CM11*1000*(1-OFMOR_FFF_1!$I$14)/$I$15)</f>
        <v>25.734490825733015</v>
      </c>
      <c r="CN11" s="70">
        <f>IF($I$15=0,0,OFMOR_FFF_1!CN11*1000*(1-OFMOR_FFF_1!$I$14)/$I$15)</f>
        <v>14.601402889924143</v>
      </c>
      <c r="CO11" s="70">
        <f>IF($I$15=0,0,OFMOR_FFF_1!CO11*1000*(1-OFMOR_FFF_1!$I$14)/$I$15)</f>
        <v>21.162183249770951</v>
      </c>
      <c r="CP11" s="70">
        <f>IF($I$15=0,0,OFMOR_FFF_1!CP11*1000*(1-OFMOR_FFF_1!$I$14)/$I$15)</f>
        <v>38.003482264388644</v>
      </c>
      <c r="CQ11" s="70">
        <f>IF($I$15=0,0,OFMOR_FFF_1!CQ11*1000*(1-OFMOR_FFF_1!$I$14)/$I$15)</f>
        <v>34.234385635993583</v>
      </c>
      <c r="CR11" s="70">
        <f>IF($I$15=0,0,OFMOR_FFF_1!CR11*1000*(1-OFMOR_FFF_1!$I$14)/$I$15)</f>
        <v>50.243379750618566</v>
      </c>
      <c r="CS11" s="70">
        <f>IF($I$15=0,0,OFMOR_FFF_1!CS11*1000*(1-OFMOR_FFF_1!$I$14)/$I$15)</f>
        <v>63.730612802123666</v>
      </c>
      <c r="CT11" s="70">
        <f>IF($I$15=0,0,OFMOR_FFF_1!CT11*1000*(1-OFMOR_FFF_1!$I$14)/$I$15)</f>
        <v>35.21165404678294</v>
      </c>
      <c r="CU11" s="70">
        <f>IF($I$15=0,0,OFMOR_FFF_1!CU11*1000*(1-OFMOR_FFF_1!$I$14)/$I$15)</f>
        <v>18.441800711593416</v>
      </c>
      <c r="CV11" s="70">
        <f>IF($I$15=0,0,OFMOR_FFF_1!CV11*1000*(1-OFMOR_FFF_1!$I$14)/$I$15)</f>
        <v>24.500821711121674</v>
      </c>
      <c r="CW11" s="70">
        <f>IF($I$15=0,0,OFMOR_FFF_1!CW11*1000*(1-OFMOR_FFF_1!$I$14)/$I$15)</f>
        <v>39.999161470417192</v>
      </c>
      <c r="CX11" s="70">
        <f>IF($I$15=0,0,OFMOR_FFF_1!CX11*1000*(1-OFMOR_FFF_1!$I$14)/$I$15)</f>
        <v>36.032138038513153</v>
      </c>
      <c r="CY11" s="70">
        <f>IF($I$15=0,0,OFMOR_FFF_1!CY11*1000*(1-OFMOR_FFF_1!$I$14)/$I$15)</f>
        <v>35.254542298398349</v>
      </c>
      <c r="CZ11" s="70">
        <f>IF($I$15=0,0,OFMOR_FFF_1!CZ11*1000*(1-OFMOR_FFF_1!$I$14)/$I$15)</f>
        <v>47.9123588567547</v>
      </c>
      <c r="DA11" s="70">
        <f>IF($I$15=0,0,OFMOR_FFF_1!DA11*1000*(1-OFMOR_FFF_1!$I$14)/$I$15)</f>
        <v>24.022736721639237</v>
      </c>
      <c r="DB11" s="70">
        <f>IF($I$15=0,0,OFMOR_FFF_1!DB11*1000*(1-OFMOR_FFF_1!$I$14)/$I$15)</f>
        <v>14.136047358218235</v>
      </c>
      <c r="DC11" s="70">
        <f>IF($I$15=0,0,OFMOR_FFF_1!DC11*1000*(1-OFMOR_FFF_1!$I$14)/$I$15)</f>
        <v>19.955593525627542</v>
      </c>
      <c r="DD11" s="70">
        <f>IF($I$15=0,0,OFMOR_FFF_1!DD11*1000*(1-OFMOR_FFF_1!$I$14)/$I$15)</f>
        <v>34.507734385257571</v>
      </c>
      <c r="DE11" s="70">
        <f>IF($I$15=0,0,OFMOR_FFF_1!DE11*1000*(1-OFMOR_FFF_1!$I$14)/$I$15)</f>
        <v>29.699261157184647</v>
      </c>
      <c r="DF11" s="70">
        <f>IF($I$15=0,0,OFMOR_FFF_1!DF11*1000*(1-OFMOR_FFF_1!$I$14)/$I$15)</f>
        <v>30.873376798573354</v>
      </c>
      <c r="DG11" s="70">
        <f>IF($I$15=0,0,OFMOR_FFF_1!DG11*1000*(1-OFMOR_FFF_1!$I$14)/$I$15)</f>
        <v>41.077448228045313</v>
      </c>
      <c r="DH11" s="70">
        <f>IF($I$15=0,0,OFMOR_FFF_1!DH11*1000*(1-OFMOR_FFF_1!$I$14)/$I$15)</f>
        <v>23.683685805127698</v>
      </c>
      <c r="DI11" s="70">
        <f>IF($I$15=0,0,OFMOR_FFF_1!DI11*1000*(1-OFMOR_FFF_1!$I$14)/$I$15)</f>
        <v>13.936534710338396</v>
      </c>
      <c r="DJ11" s="70">
        <f>IF($I$15=0,0,OFMOR_FFF_1!DJ11*1000*(1-OFMOR_FFF_1!$I$14)/$I$15)</f>
        <v>19.673945254125606</v>
      </c>
      <c r="DK11" s="70">
        <f>IF($I$15=0,0,OFMOR_FFF_1!DK11*1000*(1-OFMOR_FFF_1!$I$14)/$I$15)</f>
        <v>34.020700825941276</v>
      </c>
      <c r="DL11" s="70">
        <f>IF($I$15=0,0,OFMOR_FFF_1!DL11*1000*(1-OFMOR_FFF_1!$I$14)/$I$15)</f>
        <v>29.280093190114993</v>
      </c>
      <c r="DM11" s="70">
        <f>IF($I$15=0,0,OFMOR_FFF_1!DM11*1000*(1-OFMOR_FFF_1!$I$14)/$I$15)</f>
        <v>30.437637656082842</v>
      </c>
      <c r="DN11" s="70">
        <f>IF($I$15=0,0,OFMOR_FFF_1!DN11*1000*(1-OFMOR_FFF_1!$I$14)/$I$15)</f>
        <v>40.497691365575577</v>
      </c>
      <c r="DO11" s="70">
        <f>IF($I$15=0,0,OFMOR_FFF_1!DO11*1000*(1-OFMOR_FFF_1!$I$14)/$I$15)</f>
        <v>23.349420168716392</v>
      </c>
      <c r="DP11" s="70">
        <f>IF($I$15=0,0,OFMOR_FFF_1!DP11*1000*(1-OFMOR_FFF_1!$I$14)/$I$15)</f>
        <v>13.739837934226339</v>
      </c>
      <c r="DQ11" s="70">
        <f>IF($I$15=0,0,OFMOR_FFF_1!DQ11*1000*(1-OFMOR_FFF_1!$I$14)/$I$15)</f>
        <v>19.396272096104415</v>
      </c>
      <c r="DR11" s="70">
        <f>IF($I$15=0,0,OFMOR_FFF_1!DR11*1000*(1-OFMOR_FFF_1!$I$14)/$I$15)</f>
        <v>33.540541136849313</v>
      </c>
      <c r="DS11" s="70">
        <f>IF($I$15=0,0,OFMOR_FFF_1!DS11*1000*(1-OFMOR_FFF_1!$I$14)/$I$15)</f>
        <v>28.866841255221605</v>
      </c>
      <c r="DT11" s="70">
        <f>IF($I$15=0,0,OFMOR_FFF_1!DT11*1000*(1-OFMOR_FFF_1!$I$14)/$I$15)</f>
        <v>30.008048427206802</v>
      </c>
      <c r="DU11" s="70">
        <f>IF($I$15=0,0,OFMOR_FFF_1!DU11*1000*(1-OFMOR_FFF_1!$I$14)/$I$15)</f>
        <v>39.926117046912232</v>
      </c>
      <c r="DV11" s="70">
        <f>IF($I$15=0,0,OFMOR_FFF_1!DV11*1000*(1-OFMOR_FFF_1!$I$14)/$I$15)</f>
        <v>23.019872274155105</v>
      </c>
      <c r="DW11" s="70">
        <f>IF($I$15=0,0,OFMOR_FFF_1!DW11*1000*(1-OFMOR_FFF_1!$I$14)/$I$15)</f>
        <v>13.545917287370013</v>
      </c>
      <c r="DX11" s="70">
        <f>IF($I$15=0,0,OFMOR_FFF_1!DX11*1000*(1-OFMOR_FFF_1!$I$14)/$I$15)</f>
        <v>19.12251794780342</v>
      </c>
      <c r="DY11" s="70">
        <f>IF($I$15=0,0,OFMOR_FFF_1!DY11*1000*(1-OFMOR_FFF_1!$I$14)/$I$15)</f>
        <v>33.067158301891197</v>
      </c>
      <c r="DZ11" s="70">
        <f>IF($I$15=0,0,OFMOR_FFF_1!DZ11*1000*(1-OFMOR_FFF_1!$I$14)/$I$15)</f>
        <v>28.459421855101393</v>
      </c>
      <c r="EA11" s="70">
        <f>IF($I$15=0,0,OFMOR_FFF_1!EA11*1000*(1-OFMOR_FFF_1!$I$14)/$I$15)</f>
        <v>29.584522313597844</v>
      </c>
      <c r="EB11" s="70">
        <f>IF($I$15=0,0,OFMOR_FFF_1!EB11*1000*(1-OFMOR_FFF_1!$I$14)/$I$15)</f>
        <v>39.362609785672142</v>
      </c>
      <c r="EC11" s="70">
        <f>IF($I$15=0,0,OFMOR_FFF_1!EC11*1000*(1-OFMOR_FFF_1!$I$14)/$I$15)</f>
        <v>22.694975536411633</v>
      </c>
      <c r="ED11" s="70">
        <f>IF($I$15=0,0,OFMOR_FFF_1!ED11*1000*(1-OFMOR_FFF_1!$I$14)/$I$15)</f>
        <v>13.354733588173275</v>
      </c>
      <c r="EE11" s="70">
        <f>IF($I$15=0,0,OFMOR_FFF_1!EE11*1000*(1-OFMOR_FFF_1!$I$14)/$I$15)</f>
        <v>9.9742112726796091</v>
      </c>
      <c r="EF11" s="70">
        <f>IF($I$15=0,0,OFMOR_FFF_1!EF11*1000*(1-OFMOR_FFF_1!$I$14)/$I$15)</f>
        <v>17.130824435555681</v>
      </c>
      <c r="EG11" s="70">
        <f>IF($I$15=0,0,OFMOR_FFF_1!EG11*1000*(1-OFMOR_FFF_1!$I$14)/$I$15)</f>
        <v>14.643853210923707</v>
      </c>
      <c r="EH11" s="70">
        <f>IF($I$15=0,0,OFMOR_FFF_1!EH11*1000*(1-OFMOR_FFF_1!$I$14)/$I$15)</f>
        <v>15.119650725979982</v>
      </c>
      <c r="EI11" s="70">
        <f>IF($I$15=0,0,OFMOR_FFF_1!EI11*1000*(1-OFMOR_FFF_1!$I$14)/$I$15)</f>
        <v>19.980621193086137</v>
      </c>
      <c r="EJ11" s="70">
        <f>IF($I$15=0,0,OFMOR_FFF_1!EJ11*1000*(1-OFMOR_FFF_1!$I$14)/$I$15)</f>
        <v>11.524503455616598</v>
      </c>
      <c r="EK11" s="70">
        <f>IF($I$15=0,0,OFMOR_FFF_1!EK11*1000*(1-OFMOR_FFF_1!$I$14)/$I$15)</f>
        <v>6.7355898856892855</v>
      </c>
      <c r="EL11" s="70">
        <f>IF($I$15=0,0,OFMOR_FFF_1!EL11*1000*(1-OFMOR_FFF_1!$I$14)/$I$15)</f>
        <v>9.5107308175884935</v>
      </c>
      <c r="EM11" s="70">
        <f>IF($I$15=0,0,OFMOR_FFF_1!EM11*1000*(1-OFMOR_FFF_1!$I$14)/$I$15)</f>
        <v>16.334791336956169</v>
      </c>
      <c r="EN11" s="70">
        <f>IF($I$15=0,0,OFMOR_FFF_1!EN11*1000*(1-OFMOR_FFF_1!$I$14)/$I$15)</f>
        <v>13.963384393396549</v>
      </c>
      <c r="EO11" s="70">
        <f>IF($I$15=0,0,OFMOR_FFF_1!EO11*1000*(1-OFMOR_FFF_1!$I$14)/$I$15)</f>
        <v>14.417072606495925</v>
      </c>
      <c r="EP11" s="70">
        <f>IF($I$15=0,0,OFMOR_FFF_1!EP11*1000*(1-OFMOR_FFF_1!$I$14)/$I$15)</f>
        <v>19.052164079996846</v>
      </c>
      <c r="EQ11" s="70">
        <f>IF($I$15=0,0,OFMOR_FFF_1!EQ11*1000*(1-OFMOR_FFF_1!$I$14)/$I$15)</f>
        <v>10.988984209003192</v>
      </c>
      <c r="ER11" s="70">
        <f>IF($I$15=0,0,OFMOR_FFF_1!ER11*1000*(1-OFMOR_FFF_1!$I$14)/$I$15)</f>
        <v>6.4226013014112127</v>
      </c>
      <c r="ES11" s="70">
        <f>IF($I$15=0,0,OFMOR_FFF_1!ES11*1000*(1-OFMOR_FFF_1!$I$14)/$I$15)</f>
        <v>18.137574633573347</v>
      </c>
      <c r="ET11" s="70">
        <f>IF($I$15=0,0,OFMOR_FFF_1!ET11*1000*(1-OFMOR_FFF_1!$I$14)/$I$15)</f>
        <v>31.151496418128247</v>
      </c>
      <c r="EU11" s="70">
        <f>IF($I$15=0,0,OFMOR_FFF_1!EU11*1000*(1-OFMOR_FFF_1!$I$14)/$I$15)</f>
        <v>26.629071038803652</v>
      </c>
      <c r="EV11" s="70">
        <f>IF($I$15=0,0,OFMOR_FFF_1!EV11*1000*(1-OFMOR_FFF_1!$I$14)/$I$15)</f>
        <v>27.494283605880486</v>
      </c>
      <c r="EW11" s="70">
        <f>IF($I$15=0,0,OFMOR_FFF_1!EW11*1000*(1-OFMOR_FFF_1!$I$14)/$I$15)</f>
        <v>36.333700801727346</v>
      </c>
      <c r="EX11" s="70">
        <f>IF($I$15=0,0,OFMOR_FFF_1!EX11*1000*(1-OFMOR_FFF_1!$I$14)/$I$15)</f>
        <v>20.956698813235001</v>
      </c>
      <c r="EY11" s="70">
        <f>IF($I$15=0,0,OFMOR_FFF_1!EY11*1000*(1-OFMOR_FFF_1!$I$14)/$I$15)</f>
        <v>12.248313266379254</v>
      </c>
      <c r="EZ11" s="70">
        <f>IF($I$15=0,0,OFMOR_FFF_1!EZ11*1000*(1-OFMOR_FFF_1!$I$14)/$I$15)</f>
        <v>17.294759987322202</v>
      </c>
      <c r="FA11" s="70">
        <f>IF($I$15=0,0,OFMOR_FFF_1!FA11*1000*(1-OFMOR_FFF_1!$I$14)/$I$15)</f>
        <v>29.703952412699884</v>
      </c>
      <c r="FB11" s="70">
        <f>IF($I$15=0,0,OFMOR_FFF_1!FB11*1000*(1-OFMOR_FFF_1!$I$14)/$I$15)</f>
        <v>25.391674554379414</v>
      </c>
      <c r="FC11" s="70">
        <f>IF($I$15=0,0,OFMOR_FFF_1!FC11*1000*(1-OFMOR_FFF_1!$I$14)/$I$15)</f>
        <v>26.216682527491241</v>
      </c>
      <c r="FD11" s="70">
        <f>IF($I$15=0,0,OFMOR_FFF_1!FD11*1000*(1-OFMOR_FFF_1!$I$14)/$I$15)</f>
        <v>34.645350743527224</v>
      </c>
      <c r="FE11" s="70">
        <f>IF($I$15=0,0,OFMOR_FFF_1!FE11*1000*(1-OFMOR_FFF_1!$I$14)/$I$15)</f>
        <v>19.982885442169707</v>
      </c>
      <c r="FF11" s="70">
        <f>IF($I$15=0,0,OFMOR_FFF_1!FF11*1000*(1-OFMOR_FFF_1!$I$14)/$I$15)</f>
        <v>11.679160112149461</v>
      </c>
      <c r="FG11" s="70">
        <f>IF($I$15=0,0,OFMOR_FFF_1!FG11*1000*(1-OFMOR_FFF_1!$I$14)/$I$15)</f>
        <v>16.491109151133099</v>
      </c>
      <c r="FH11" s="70">
        <f>IF($I$15=0,0,OFMOR_FFF_1!FH11*1000*(1-OFMOR_FFF_1!$I$14)/$I$15)</f>
        <v>28.323672708784574</v>
      </c>
      <c r="FI11" s="70">
        <f>IF($I$15=0,0,OFMOR_FFF_1!FI11*1000*(1-OFMOR_FFF_1!$I$14)/$I$15)</f>
        <v>24.211777261625596</v>
      </c>
      <c r="FJ11" s="70">
        <f>IF($I$15=0,0,OFMOR_FFF_1!FJ11*1000*(1-OFMOR_FFF_1!$I$14)/$I$15)</f>
        <v>21.530003557301328</v>
      </c>
      <c r="FK11" s="70">
        <f>IF($I$15=0,0,OFMOR_FFF_1!FK11*1000*(1-OFMOR_FFF_1!$I$14)/$I$15)</f>
        <v>28.374577999634958</v>
      </c>
      <c r="FL11" s="70">
        <f>IF($I$15=0,0,OFMOR_FFF_1!FL11*1000*(1-OFMOR_FFF_1!$I$14)/$I$15)</f>
        <v>16.321524815457238</v>
      </c>
      <c r="FM11" s="70">
        <f>IF($I$15=0,0,OFMOR_FFF_1!FM11*1000*(1-OFMOR_FFF_1!$I$14)/$I$15)</f>
        <v>9.5133226317812749</v>
      </c>
      <c r="FN11" s="70">
        <f>IF($I$15=0,0,OFMOR_FFF_1!FN11*1000*(1-OFMOR_FFF_1!$I$14)/$I$15)</f>
        <v>14.61448261927652</v>
      </c>
      <c r="FO11" s="70">
        <f>IF($I$15=0,0,OFMOR_FFF_1!FO11*1000*(1-OFMOR_FFF_1!$I$14)/$I$15)</f>
        <v>25.032327288275994</v>
      </c>
      <c r="FP11" s="70">
        <f>IF($I$15=0,0,OFMOR_FFF_1!FP11*1000*(1-OFMOR_FFF_1!$I$14)/$I$15)</f>
        <v>21.340098183935304</v>
      </c>
      <c r="FQ11" s="70">
        <f>IF($I$15=0,0,OFMOR_FFF_1!FQ11*1000*(1-OFMOR_FFF_1!$I$14)/$I$15)</f>
        <v>21.123733367107452</v>
      </c>
      <c r="FR11" s="70">
        <f>IF($I$15=0,0,OFMOR_FFF_1!FR11*1000*(1-OFMOR_FFF_1!$I$14)/$I$15)</f>
        <v>27.839151000289512</v>
      </c>
      <c r="FS11" s="70">
        <f>IF($I$15=0,0,OFMOR_FFF_1!FS11*1000*(1-OFMOR_FFF_1!$I$14)/$I$15)</f>
        <v>16.013538382785185</v>
      </c>
      <c r="FT11" s="70">
        <f>IF($I$15=0,0,OFMOR_FFF_1!FT11*1000*(1-OFMOR_FFF_1!$I$14)/$I$15)</f>
        <v>9.3338066653903304</v>
      </c>
      <c r="FU11" s="70">
        <f>IF($I$15=0,0,OFMOR_FFF_1!FU11*1000*(1-OFMOR_FFF_1!$I$14)/$I$15)</f>
        <v>14.338707995388683</v>
      </c>
      <c r="FV11" s="70">
        <f>IF($I$15=0,0,OFMOR_FFF_1!FV11*1000*(1-OFMOR_FFF_1!$I$14)/$I$15)</f>
        <v>24.55996840819795</v>
      </c>
      <c r="FW11" s="70">
        <f>IF($I$15=0,0,OFMOR_FFF_1!FW11*1000*(1-OFMOR_FFF_1!$I$14)/$I$15)</f>
        <v>20.937411499519811</v>
      </c>
      <c r="FX11" s="70">
        <f>IF($I$15=0,0,OFMOR_FFF_1!FX11*1000*(1-OFMOR_FFF_1!$I$14)/$I$15)</f>
        <v>20.725129476967872</v>
      </c>
      <c r="FY11" s="70">
        <f>IF($I$15=0,0,OFMOR_FFF_1!FY11*1000*(1-OFMOR_FFF_1!$I$14)/$I$15)</f>
        <v>27.313827484126509</v>
      </c>
      <c r="FZ11" s="70">
        <f>IF($I$15=0,0,OFMOR_FFF_1!FZ11*1000*(1-OFMOR_FFF_1!$I$14)/$I$15)</f>
        <v>15.711363640122647</v>
      </c>
      <c r="GA11" s="70">
        <f>IF($I$15=0,0,OFMOR_FFF_1!GA11*1000*(1-OFMOR_FFF_1!$I$14)/$I$15)</f>
        <v>9.1576781571395713</v>
      </c>
      <c r="GB11" s="70">
        <f>IF($I$15=0,0,OFMOR_FFF_1!GB11*1000*(1-OFMOR_FFF_1!$I$14)/$I$15)</f>
        <v>14.068137226140232</v>
      </c>
      <c r="GC11" s="70">
        <f>IF($I$15=0,0,OFMOR_FFF_1!GC11*1000*(1-OFMOR_FFF_1!$I$14)/$I$15)</f>
        <v>24.096522918753507</v>
      </c>
      <c r="GD11" s="70">
        <f>IF($I$15=0,0,OFMOR_FFF_1!GD11*1000*(1-OFMOR_FFF_1!$I$14)/$I$15)</f>
        <v>20.542323494567182</v>
      </c>
      <c r="GE11" s="70">
        <f>IF($I$15=0,0,OFMOR_FFF_1!GE11*1000*(1-OFMOR_FFF_1!$I$14)/$I$15)</f>
        <v>20.33404722414841</v>
      </c>
      <c r="GF11" s="70">
        <f>IF($I$15=0,0,OFMOR_FFF_1!GF11*1000*(1-OFMOR_FFF_1!$I$14)/$I$15)</f>
        <v>26.79841679887674</v>
      </c>
      <c r="GG11" s="70">
        <f>IF($I$15=0,0,OFMOR_FFF_1!GG11*1000*(1-OFMOR_FFF_1!$I$14)/$I$15)</f>
        <v>15.414890921142856</v>
      </c>
      <c r="GH11" s="70">
        <f>IF($I$15=0,0,OFMOR_FFF_1!GH11*1000*(1-OFMOR_FFF_1!$I$14)/$I$15)</f>
        <v>8.9848731858476079</v>
      </c>
      <c r="GI11" s="70">
        <f>IF($I$15=0,0,OFMOR_FFF_1!GI11*1000*(1-OFMOR_FFF_1!$I$14)/$I$15)</f>
        <v>13.802672115030237</v>
      </c>
      <c r="GJ11" s="70">
        <f>IF($I$15=0,0,OFMOR_FFF_1!GJ11*1000*(1-OFMOR_FFF_1!$I$14)/$I$15)</f>
        <v>23.641822624665856</v>
      </c>
      <c r="GK11" s="70">
        <f>IF($I$15=0,0,OFMOR_FFF_1!GK11*1000*(1-OFMOR_FFF_1!$I$14)/$I$15)</f>
        <v>20.154690782340726</v>
      </c>
      <c r="GL11" s="70">
        <f>IF($I$15=0,0,OFMOR_FFF_1!GL11*1000*(1-OFMOR_FFF_1!$I$14)/$I$15)</f>
        <v>19.950344675694144</v>
      </c>
      <c r="GM11" s="70">
        <f>IF($I$15=0,0,OFMOR_FFF_1!GM11*1000*(1-OFMOR_FFF_1!$I$14)/$I$15)</f>
        <v>26.292731889870662</v>
      </c>
      <c r="GN11" s="70">
        <f>IF($I$15=0,0,OFMOR_FFF_1!GN11*1000*(1-OFMOR_FFF_1!$I$14)/$I$15)</f>
        <v>15.440839279781397</v>
      </c>
      <c r="GO11" s="70">
        <f>IF($I$15=0,0,OFMOR_FFF_1!GO11*1000*(1-OFMOR_FFF_1!$I$14)/$I$15)</f>
        <v>8.9823290775926878</v>
      </c>
      <c r="GP11" s="70">
        <f>IF($I$15=0,0,OFMOR_FFF_1!GP11*1000*(1-OFMOR_FFF_1!$I$14)/$I$15)</f>
        <v>13.771674359420315</v>
      </c>
      <c r="GQ11" s="70">
        <f>IF($I$15=0,0,OFMOR_FFF_1!GQ11*1000*(1-OFMOR_FFF_1!$I$14)/$I$15)</f>
        <v>23.54241937461877</v>
      </c>
      <c r="GR11" s="70">
        <f>IF($I$15=0,0,OFMOR_FFF_1!GR11*1000*(1-OFMOR_FFF_1!$I$14)/$I$15)</f>
        <v>20.030548421000884</v>
      </c>
      <c r="GS11" s="70">
        <f>IF($I$15=0,0,OFMOR_FFF_1!GS11*1000*(1-OFMOR_FFF_1!$I$14)/$I$15)</f>
        <v>19.980643745814191</v>
      </c>
      <c r="GT11" s="70">
        <f>IF($I$15=0,0,OFMOR_FFF_1!GT11*1000*(1-OFMOR_FFF_1!$I$14)/$I$15)</f>
        <v>26.28096752296608</v>
      </c>
      <c r="GU11" s="70">
        <f>IF($I$15=0,0,OFMOR_FFF_1!GU11*1000*(1-OFMOR_FFF_1!$I$14)/$I$15)</f>
        <v>15.229892820606278</v>
      </c>
      <c r="GV11" s="70">
        <f>IF($I$15=0,0,OFMOR_FFF_1!GV11*1000*(1-OFMOR_FFF_1!$I$14)/$I$15)</f>
        <v>8.85961615508044</v>
      </c>
      <c r="GW11" s="70">
        <f>IF($I$15=0,0,OFMOR_FFF_1!GW11*1000*(1-OFMOR_FFF_1!$I$14)/$I$15)</f>
        <v>13.583531351751269</v>
      </c>
      <c r="GX11" s="70">
        <f>IF($I$15=0,0,OFMOR_FFF_1!GX11*1000*(1-OFMOR_FFF_1!$I$14)/$I$15)</f>
        <v>23.22079242691818</v>
      </c>
      <c r="GY11" s="70">
        <f>IF($I$15=0,0,OFMOR_FFF_1!GY11*1000*(1-OFMOR_FFF_1!$I$14)/$I$15)</f>
        <v>19.756899224335857</v>
      </c>
      <c r="GZ11" s="70">
        <f>IF($I$15=0,0,OFMOR_FFF_1!GZ11*1000*(1-OFMOR_FFF_1!$I$14)/$I$15)</f>
        <v>19.707676326501822</v>
      </c>
      <c r="HA11" s="70">
        <f>IF($I$15=0,0,OFMOR_FFF_1!HA11*1000*(1-OFMOR_FFF_1!$I$14)/$I$15)</f>
        <v>25.921927645520739</v>
      </c>
      <c r="HB11" s="70">
        <f>IF($I$15=0,0,OFMOR_FFF_1!HB11*1000*(1-OFMOR_FFF_1!$I$14)/$I$15)</f>
        <v>15.021828226065088</v>
      </c>
      <c r="HC11" s="70">
        <f>IF($I$15=0,0,OFMOR_FFF_1!HC11*1000*(1-OFMOR_FFF_1!$I$14)/$I$15)</f>
        <v>0.87385796865503873</v>
      </c>
      <c r="HD11" s="70">
        <f>IF($I$15=0,0,OFMOR_FFF_1!HD11*1000*(1-OFMOR_FFF_1!$I$14)/$I$15)</f>
        <v>1.3397958677246575</v>
      </c>
      <c r="HE11" s="70">
        <f>IF($I$15=0,0,OFMOR_FFF_1!HE11*1000*(1-OFMOR_FFF_1!$I$14)/$I$15)</f>
        <v>22.903559415619839</v>
      </c>
      <c r="HF11" s="70">
        <f>IF($I$15=0,0,OFMOR_FFF_1!HF11*1000*(1-OFMOR_FFF_1!$I$14)/$I$15)</f>
        <v>19.4869885115736</v>
      </c>
      <c r="HG11" s="70">
        <f>IF($I$15=0,0,OFMOR_FFF_1!HG11*1000*(1-OFMOR_FFF_1!$I$14)/$I$15)</f>
        <v>19.438438076927628</v>
      </c>
      <c r="HH11" s="70">
        <f>IF($I$15=0,0,OFMOR_FFF_1!HH11*1000*(1-OFMOR_FFF_1!$I$14)/$I$15)</f>
        <v>25.567792824690351</v>
      </c>
      <c r="HI11" s="70">
        <f>IF($I$15=0,0,OFMOR_FFF_1!HI11*1000*(1-OFMOR_FFF_1!$I$14)/$I$15)</f>
        <v>14.816606125296602</v>
      </c>
      <c r="HJ11" s="70">
        <f>IF($I$15=0,0,OFMOR_FFF_1!HJ11*1000*(1-OFMOR_FFF_1!$I$14)/$I$15)</f>
        <v>8.6191967689708235</v>
      </c>
      <c r="HK11" s="70">
        <f>IF($I$15=0,0,OFMOR_FFF_1!HK11*1000*(1-OFMOR_FFF_1!$I$14)/$I$15)</f>
        <v>13.214921221061115</v>
      </c>
      <c r="HL11" s="70">
        <f>IF($I$15=0,0,OFMOR_FFF_1!HL11*1000*(1-OFMOR_FFF_1!$I$14)/$I$15)</f>
        <v>22.590660312553702</v>
      </c>
      <c r="HM11" s="70">
        <f>IF($I$15=0,0,OFMOR_FFF_1!HM11*1000*(1-OFMOR_FFF_1!$I$14)/$I$15)</f>
        <v>19.220765209069224</v>
      </c>
      <c r="HN11" s="70">
        <f>IF($I$15=0,0,OFMOR_FFF_1!HN11*1000*(1-OFMOR_FFF_1!$I$14)/$I$15)</f>
        <v>19.172878050693047</v>
      </c>
      <c r="HO11" s="70">
        <f>IF($I$15=0,0,OFMOR_FFF_1!HO11*1000*(1-OFMOR_FFF_1!$I$14)/$I$15)</f>
        <v>25.218496049588641</v>
      </c>
      <c r="HP11" s="70">
        <f>IF($I$15=0,0,OFMOR_FFF_1!HP11*1000*(1-OFMOR_FFF_1!$I$14)/$I$15)</f>
        <v>14.614187685308286</v>
      </c>
      <c r="HQ11" s="70">
        <f>IF($I$15=0,0,OFMOR_FFF_1!HQ11*1000*(1-OFMOR_FFF_1!$I$14)/$I$15)</f>
        <v>8.5014448122019459</v>
      </c>
      <c r="HR11" s="70">
        <f>IF($I$15=0,0,OFMOR_FFF_1!HR11*1000*(1-OFMOR_FFF_1!$I$14)/$I$15)</f>
        <v>13.034384348074477</v>
      </c>
      <c r="HS11" s="70">
        <f>IF($I$15=0,0,OFMOR_FFF_1!HS11*1000*(1-OFMOR_FFF_1!$I$14)/$I$15)</f>
        <v>23.883783112040319</v>
      </c>
      <c r="HT11" s="70">
        <f>IF($I$15=0,0,OFMOR_FFF_1!HT11*1000*(1-OFMOR_FFF_1!$I$14)/$I$15)</f>
        <v>20.385056457774034</v>
      </c>
      <c r="HU11" s="70">
        <f>IF($I$15=0,0,OFMOR_FFF_1!HU11*1000*(1-OFMOR_FFF_1!$I$14)/$I$15)</f>
        <v>20.398376641718428</v>
      </c>
      <c r="HV11" s="70">
        <f>IF($I$15=0,0,OFMOR_FFF_1!HV11*1000*(1-OFMOR_FFF_1!$I$14)/$I$15)</f>
        <v>26.915009110220673</v>
      </c>
      <c r="HW11" s="70">
        <f>IF($I$15=0,0,OFMOR_FFF_1!HW11*1000*(1-OFMOR_FFF_1!$I$14)/$I$15)</f>
        <v>15.755599132534025</v>
      </c>
      <c r="HX11" s="70">
        <f>IF($I$15=0,0,OFMOR_FFF_1!HX11*1000*(1-OFMOR_FFF_1!$I$14)/$I$15)</f>
        <v>7.5396627815040818</v>
      </c>
      <c r="HY11" s="70">
        <f>IF($I$15=0,0,OFMOR_FFF_1!HY11*1000*(1-OFMOR_FFF_1!$I$14)/$I$15)</f>
        <v>11.596228294790077</v>
      </c>
      <c r="HZ11" s="70">
        <f>IF($I$15=0,0,OFMOR_FFF_1!HZ11*1000*(1-OFMOR_FFF_1!$I$14)/$I$15)</f>
        <v>24.415885497569093</v>
      </c>
      <c r="IA11" s="70">
        <f>IF($I$15=0,0,OFMOR_FFF_1!IA11*1000*(1-OFMOR_FFF_1!$I$14)/$I$15)</f>
        <v>20.839211359425775</v>
      </c>
      <c r="IB11" s="70">
        <f>IF($I$15=0,0,OFMOR_FFF_1!IB11*1000*(1-OFMOR_FFF_1!$I$14)/$I$15)</f>
        <v>20.852828301284077</v>
      </c>
      <c r="IC11" s="70">
        <f>IF($I$15=0,0,OFMOR_FFF_1!IC11*1000*(1-OFMOR_FFF_1!$I$14)/$I$15)</f>
        <v>27.514643618995674</v>
      </c>
      <c r="ID11" s="70">
        <f>IF($I$15=0,0,OFMOR_FFF_1!ID11*1000*(1-OFMOR_FFF_1!$I$14)/$I$15)</f>
        <v>16.106615210871723</v>
      </c>
      <c r="IE11" s="70">
        <f>IF($I$15=0,0,OFMOR_FFF_1!IE11*1000*(1-OFMOR_FFF_1!$I$14)/$I$15)</f>
        <v>7.7076375337994305</v>
      </c>
      <c r="IF11" s="70">
        <f>IF($I$15=0,0,OFMOR_FFF_1!IF11*1000*(1-OFMOR_FFF_1!$I$14)/$I$15)</f>
        <v>11.85457851970413</v>
      </c>
      <c r="IG11" s="70">
        <f>IF($I$15=0,0,OFMOR_FFF_1!IG11*1000*(1-OFMOR_FFF_1!$I$14)/$I$15)</f>
        <v>24.959842493707804</v>
      </c>
      <c r="IH11" s="70">
        <f>IF($I$15=0,0,OFMOR_FFF_1!IH11*1000*(1-OFMOR_FFF_1!$I$14)/$I$15)</f>
        <v>21.303484294114202</v>
      </c>
      <c r="II11" s="70">
        <f>IF($I$15=0,0,OFMOR_FFF_1!II11*1000*(1-OFMOR_FFF_1!$I$14)/$I$15)</f>
        <v>21.317404605301071</v>
      </c>
      <c r="IJ11" s="70">
        <f>IF($I$15=0,0,OFMOR_FFF_1!IJ11*1000*(1-OFMOR_FFF_1!$I$14)/$I$15)</f>
        <v>28.12763727406119</v>
      </c>
      <c r="IK11" s="70">
        <f>IF($I$15=0,0,OFMOR_FFF_1!IK11*1000*(1-OFMOR_FFF_1!$I$14)/$I$15)</f>
        <v>16.465451511481831</v>
      </c>
      <c r="IL11" s="70">
        <f>IF($I$15=0,0,OFMOR_FFF_1!IL11*1000*(1-OFMOR_FFF_1!$I$14)/$I$15)</f>
        <v>7.8793545645263716</v>
      </c>
      <c r="IM11" s="70">
        <f>IF($I$15=0,0,OFMOR_FFF_1!IM11*1000*(1-OFMOR_FFF_1!$I$14)/$I$15)</f>
        <v>12.118684481485069</v>
      </c>
      <c r="IN11" s="70">
        <f>IF($I$15=0,0,OFMOR_FFF_1!IN11*1000*(1-OFMOR_FFF_1!$I$14)/$I$15)</f>
        <v>25.515918207133161</v>
      </c>
      <c r="IO11" s="70">
        <f>IF($I$15=0,0,OFMOR_FFF_1!IO11*1000*(1-OFMOR_FFF_1!$I$14)/$I$15)</f>
        <v>21.778100679625521</v>
      </c>
      <c r="IP11" s="70">
        <f>IF($I$15=0,0,OFMOR_FFF_1!IP11*1000*(1-OFMOR_FFF_1!$I$14)/$I$15)</f>
        <v>21.792331118850104</v>
      </c>
      <c r="IQ11" s="70">
        <f>IF($I$15=0,0,OFMOR_FFF_1!IQ11*1000*(1-OFMOR_FFF_1!$I$14)/$I$15)</f>
        <v>28.754287701366017</v>
      </c>
      <c r="IR11" s="70">
        <f>IF($I$15=0,0,OFMOR_FFF_1!IR11*1000*(1-OFMOR_FFF_1!$I$14)/$I$15)</f>
        <v>16.832282259649659</v>
      </c>
      <c r="IS11" s="70">
        <f>IF($I$15=0,0,OFMOR_FFF_1!IS11*1000*(1-OFMOR_FFF_1!$I$14)/$I$15)</f>
        <v>8.0548972472137681</v>
      </c>
      <c r="IT11" s="70">
        <f>IF($I$15=0,0,OFMOR_FFF_1!IT11*1000*(1-OFMOR_FFF_1!$I$14)/$I$15)</f>
        <v>12.388674411129756</v>
      </c>
      <c r="IU11" s="70">
        <f>IF($I$15=0,0,OFMOR_FFF_1!IU11*1000*(1-OFMOR_FFF_1!$I$14)/$I$15)</f>
        <v>26.084382628505676</v>
      </c>
      <c r="IV11" s="70">
        <f>IF($I$15=0,0,OFMOR_FFF_1!IV11*1000*(1-OFMOR_FFF_1!$I$14)/$I$15)</f>
        <v>22.26329095578712</v>
      </c>
      <c r="IW11" s="70">
        <f>IF($I$15=0,0,OFMOR_FFF_1!IW11*1000*(1-OFMOR_FFF_1!$I$14)/$I$15)</f>
        <v>22.277838432334608</v>
      </c>
      <c r="IX11" s="70">
        <f>IF($I$15=0,0,OFMOR_FFF_1!IX11*1000*(1-OFMOR_FFF_1!$I$14)/$I$15)</f>
        <v>26.297389480340975</v>
      </c>
      <c r="IY11" s="70">
        <f>IF($I$15=0,0,OFMOR_FFF_1!IY11*1000*(1-OFMOR_FFF_1!$I$14)/$I$15)</f>
        <v>15.463647760289174</v>
      </c>
      <c r="IZ11" s="70">
        <f>IF($I$15=0,0,OFMOR_FFF_1!IZ11*1000*(1-OFMOR_FFF_1!$I$14)/$I$15)</f>
        <v>7.4334062165849843</v>
      </c>
      <c r="JA11" s="70">
        <f>IF($I$15=0,0,OFMOR_FFF_1!JA11*1000*(1-OFMOR_FFF_1!$I$14)/$I$15)</f>
        <v>11.484487507711354</v>
      </c>
      <c r="JB11" s="70">
        <f>IF($I$15=0,0,OFMOR_FFF_1!JB11*1000*(1-OFMOR_FFF_1!$I$14)/$I$15)</f>
        <v>24.028166778788624</v>
      </c>
      <c r="JC11" s="70">
        <f>IF($I$15=0,0,OFMOR_FFF_1!JC11*1000*(1-OFMOR_FFF_1!$I$14)/$I$15)</f>
        <v>20.601002561280932</v>
      </c>
      <c r="JD11" s="70">
        <f>IF($I$15=0,0,OFMOR_FFF_1!JD11*1000*(1-OFMOR_FFF_1!$I$14)/$I$15)</f>
        <v>20.707656987568168</v>
      </c>
      <c r="JE11" s="70">
        <f>IF($I$15=0,0,OFMOR_FFF_1!JE11*1000*(1-OFMOR_FFF_1!$I$14)/$I$15)</f>
        <v>27.140951450149242</v>
      </c>
      <c r="JF11" s="70">
        <f>IF($I$15=0,0,OFMOR_FFF_1!JF11*1000*(1-OFMOR_FFF_1!$I$14)/$I$15)</f>
        <v>23.939530960932611</v>
      </c>
      <c r="JG11" s="70">
        <f>IF($I$15=0,0,OFMOR_FFF_1!JG11*1000*(1-OFMOR_FFF_1!$I$14)/$I$15)</f>
        <v>11.507780119261938</v>
      </c>
      <c r="JH11" s="70">
        <f>IF($I$15=0,0,OFMOR_FFF_1!JH11*1000*(1-OFMOR_FFF_1!$I$14)/$I$15)</f>
        <v>16.594038178333925</v>
      </c>
      <c r="JI11" s="70">
        <f>IF($I$15=0,0,OFMOR_FFF_1!JI11*1000*(1-OFMOR_FFF_1!$I$14)/$I$15)</f>
        <v>32.238618247895978</v>
      </c>
      <c r="JJ11" s="70">
        <f>IF($I$15=0,0,OFMOR_FFF_1!JJ11*1000*(1-OFMOR_FFF_1!$I$14)/$I$15)</f>
        <v>21.261837064021616</v>
      </c>
      <c r="JK11" s="70">
        <f>IF($I$15=0,0,OFMOR_FFF_1!JK11*1000*(1-OFMOR_FFF_1!$I$14)/$I$15)</f>
        <v>21.371912727918581</v>
      </c>
      <c r="JL11" s="70">
        <f>IF($I$15=0,0,OFMOR_FFF_1!JL11*1000*(1-OFMOR_FFF_1!$I$14)/$I$15)</f>
        <v>28.011573018304297</v>
      </c>
      <c r="JM11" s="70">
        <f>IF($I$15=0,0,OFMOR_FFF_1!JM11*1000*(1-OFMOR_FFF_1!$I$14)/$I$15)</f>
        <v>16.47163870354866</v>
      </c>
      <c r="JN11" s="70">
        <f>IF($I$15=0,0,OFMOR_FFF_1!JN11*1000*(1-OFMOR_FFF_1!$I$14)/$I$15)</f>
        <v>7.9179494666665091</v>
      </c>
      <c r="JO11" s="70">
        <f>IF($I$15=0,0,OFMOR_FFF_1!JO11*1000*(1-OFMOR_FFF_1!$I$14)/$I$15)</f>
        <v>12.233098674701186</v>
      </c>
      <c r="JP11" s="70">
        <f>IF($I$15=0,0,OFMOR_FFF_1!JP11*1000*(1-OFMOR_FFF_1!$I$14)/$I$15)</f>
        <v>25.594432052778192</v>
      </c>
      <c r="JQ11" s="70">
        <f>IF($I$15=0,0,OFMOR_FFF_1!JQ11*1000*(1-OFMOR_FFF_1!$I$14)/$I$15)</f>
        <v>21.943869672957067</v>
      </c>
      <c r="JR11" s="70">
        <f>IF($I$15=0,0,OFMOR_FFF_1!JR11*1000*(1-OFMOR_FFF_1!$I$14)/$I$15)</f>
        <v>22.057476320183543</v>
      </c>
      <c r="JS11" s="70">
        <f>IF($I$15=0,0,OFMOR_FFF_1!JS11*1000*(1-OFMOR_FFF_1!$I$14)/$I$15)</f>
        <v>28.910122196747029</v>
      </c>
      <c r="JT11" s="70">
        <f>IF($I$15=0,0,OFMOR_FFF_1!JT11*1000*(1-OFMOR_FFF_1!$I$14)/$I$15)</f>
        <v>17.000012365927695</v>
      </c>
      <c r="JU11" s="70">
        <f>IF($I$15=0,0,OFMOR_FFF_1!JU11*1000*(1-OFMOR_FFF_1!$I$14)/$I$15)</f>
        <v>8.1719397364587536</v>
      </c>
      <c r="JV11" s="70">
        <f>IF($I$15=0,0,OFMOR_FFF_1!JV11*1000*(1-OFMOR_FFF_1!$I$14)/$I$15)</f>
        <v>12.625509367123879</v>
      </c>
      <c r="JW11" s="70">
        <f>IF($I$15=0,0,OFMOR_FFF_1!JW11*1000*(1-OFMOR_FFF_1!$I$14)/$I$15)</f>
        <v>26.415444706323353</v>
      </c>
      <c r="JX11" s="70">
        <f>IF($I$15=0,0,OFMOR_FFF_1!JX11*1000*(1-OFMOR_FFF_1!$I$14)/$I$15)</f>
        <v>22.647780376351179</v>
      </c>
      <c r="JY11" s="70">
        <f>IF($I$15=0,0,OFMOR_FFF_1!JY11*1000*(1-OFMOR_FFF_1!$I$14)/$I$15)</f>
        <v>22.76503127302642</v>
      </c>
      <c r="JZ11" s="70">
        <f>IF($I$15=0,0,OFMOR_FFF_1!JZ11*1000*(1-OFMOR_FFF_1!$I$14)/$I$15)</f>
        <v>29.837494841317579</v>
      </c>
      <c r="KA11" s="70">
        <f>IF($I$15=0,0,OFMOR_FFF_1!KA11*1000*(1-OFMOR_FFF_1!$I$14)/$I$15)</f>
        <v>17.545335084324797</v>
      </c>
      <c r="KB11" s="70">
        <f>IF($I$15=0,0,OFMOR_FFF_1!KB11*1000*(1-OFMOR_FFF_1!$I$14)/$I$15)</f>
        <v>9.8929824505826467</v>
      </c>
      <c r="KC11" s="70">
        <f>IF($I$15=0,0,OFMOR_FFF_1!KC11*1000*(1-OFMOR_FFF_1!$I$14)/$I$15)</f>
        <v>15.024172502648799</v>
      </c>
      <c r="KD11" s="70">
        <f>IF($I$15=0,0,OFMOR_FFF_1!KD11*1000*(1-OFMOR_FFF_1!$I$14)/$I$15)</f>
        <v>30.883134135758073</v>
      </c>
      <c r="KE11" s="70">
        <f>IF($I$15=0,0,OFMOR_FFF_1!KE11*1000*(1-OFMOR_FFF_1!$I$14)/$I$15)</f>
        <v>24.781662200122181</v>
      </c>
      <c r="KF11" s="70">
        <f>IF($I$15=0,0,OFMOR_FFF_1!KF11*1000*(1-OFMOR_FFF_1!$I$14)/$I$15)</f>
        <v>25.033951729997938</v>
      </c>
      <c r="KG11" s="70">
        <f>IF($I$15=0,0,OFMOR_FFF_1!KG11*1000*(1-OFMOR_FFF_1!$I$14)/$I$15)</f>
        <v>32.470275703270161</v>
      </c>
      <c r="KH11" s="70">
        <f>IF($I$15=0,0,OFMOR_FFF_1!KH11*1000*(1-OFMOR_FFF_1!$I$14)/$I$15)</f>
        <v>21.045889061368594</v>
      </c>
      <c r="KI11" s="70">
        <f>IF($I$15=0,0,OFMOR_FFF_1!KI11*1000*(1-OFMOR_FFF_1!$I$14)/$I$15)</f>
        <v>10.242874177657528</v>
      </c>
      <c r="KJ11" s="70">
        <f>IF($I$15=0,0,OFMOR_FFF_1!KJ11*1000*(1-OFMOR_FFF_1!$I$14)/$I$15)</f>
        <v>15.555542460200186</v>
      </c>
      <c r="KK11" s="70">
        <f>IF($I$15=0,0,OFMOR_FFF_1!KK11*1000*(1-OFMOR_FFF_1!$I$14)/$I$15)</f>
        <v>31.975398596371683</v>
      </c>
      <c r="KL11" s="70">
        <f>IF($I$15=0,0,OFMOR_FFF_1!KL11*1000*(1-OFMOR_FFF_1!$I$14)/$I$15)</f>
        <v>25.658131821927316</v>
      </c>
      <c r="KM11" s="70">
        <f>IF($I$15=0,0,OFMOR_FFF_1!KM11*1000*(1-OFMOR_FFF_1!$I$14)/$I$15)</f>
        <v>25.919344244345549</v>
      </c>
      <c r="KN11" s="70">
        <f>IF($I$15=0,0,OFMOR_FFF_1!KN11*1000*(1-OFMOR_FFF_1!$I$14)/$I$15)</f>
        <v>33.618673661233345</v>
      </c>
      <c r="KO11" s="70">
        <f>IF($I$15=0,0,OFMOR_FFF_1!KO11*1000*(1-OFMOR_FFF_1!$I$14)/$I$15)</f>
        <v>21.790233095970105</v>
      </c>
      <c r="KP11" s="70">
        <f>IF($I$15=0,0,OFMOR_FFF_1!KP11*1000*(1-OFMOR_FFF_1!$I$14)/$I$15)</f>
        <v>10.605140759462715</v>
      </c>
      <c r="KQ11" s="70">
        <f>IF($I$15=0,0,OFMOR_FFF_1!KQ11*1000*(1-OFMOR_FFF_1!$I$14)/$I$15)</f>
        <v>16.105705734437628</v>
      </c>
      <c r="KR11" s="70">
        <f>IF($I$15=0,0,OFMOR_FFF_1!KR11*1000*(1-OFMOR_FFF_1!$I$14)/$I$15)</f>
        <v>33.106293904705453</v>
      </c>
      <c r="KS11" s="70">
        <f>IF($I$15=0,0,OFMOR_FFF_1!KS11*1000*(1-OFMOR_FFF_1!$I$14)/$I$15)</f>
        <v>26.565600131057931</v>
      </c>
      <c r="KT11" s="70">
        <f>IF($I$15=0,0,OFMOR_FFF_1!KT11*1000*(1-OFMOR_FFF_1!$I$14)/$I$15)</f>
        <v>26.836051027927113</v>
      </c>
      <c r="KU11" s="70">
        <f>IF($I$15=0,0,OFMOR_FFF_1!KU11*1000*(1-OFMOR_FFF_1!$I$14)/$I$15)</f>
        <v>34.807687777861332</v>
      </c>
      <c r="KV11" s="70">
        <f>IF($I$15=0,0,OFMOR_FFF_1!KV11*1000*(1-OFMOR_FFF_1!$I$14)/$I$15)</f>
        <v>22.560902843884612</v>
      </c>
      <c r="KW11" s="70">
        <f>IF($I$15=0,0,OFMOR_FFF_1!KW11*1000*(1-OFMOR_FFF_1!$I$14)/$I$15)</f>
        <v>10.980219865762157</v>
      </c>
      <c r="KX11" s="70">
        <f>IF($I$15=0,0,OFMOR_FFF_1!KX11*1000*(1-OFMOR_FFF_1!$I$14)/$I$15)</f>
        <v>16.675327001161932</v>
      </c>
      <c r="KY11" s="70">
        <f>IF($I$15=0,0,OFMOR_FFF_1!KY11*1000*(1-OFMOR_FFF_1!$I$14)/$I$15)</f>
        <v>34.277186343788244</v>
      </c>
      <c r="KZ11" s="70">
        <f>IF($I$15=0,0,OFMOR_FFF_1!KZ11*1000*(1-OFMOR_FFF_1!$I$14)/$I$15)</f>
        <v>27.505163478821586</v>
      </c>
      <c r="LA11" s="70">
        <f>IF($I$15=0,0,OFMOR_FFF_1!LA11*1000*(1-OFMOR_FFF_1!$I$14)/$I$15)</f>
        <v>27.785179593446607</v>
      </c>
      <c r="LB11" s="70">
        <f>IF($I$15=0,0,OFMOR_FFF_1!LB11*1000*(1-OFMOR_FFF_1!$I$14)/$I$15)</f>
        <v>36.038754552003027</v>
      </c>
      <c r="LC11" s="70">
        <f>IF($I$15=0,0,OFMOR_FFF_1!LC11*1000*(1-OFMOR_FFF_1!$I$14)/$I$15)</f>
        <v>23.358829384222354</v>
      </c>
      <c r="LD11" s="70">
        <f>IF($I$15=0,0,OFMOR_FFF_1!LD11*1000*(1-OFMOR_FFF_1!$I$14)/$I$15)</f>
        <v>11.368564645679077</v>
      </c>
      <c r="LE11" s="70">
        <f>IF($I$15=0,0,OFMOR_FFF_1!LE11*1000*(1-OFMOR_FFF_1!$I$14)/$I$15)</f>
        <v>17.265094444207509</v>
      </c>
      <c r="LF11" s="70">
        <f>IF($I$15=0,0,OFMOR_FFF_1!LF11*1000*(1-OFMOR_FFF_1!$I$14)/$I$15)</f>
        <v>35.489490518894641</v>
      </c>
      <c r="LG11" s="70">
        <f>IF($I$15=0,0,OFMOR_FFF_1!LG11*1000*(1-OFMOR_FFF_1!$I$14)/$I$15)</f>
        <v>27.40215840349358</v>
      </c>
      <c r="LH11" s="70">
        <f>IF($I$15=0,0,OFMOR_FFF_1!LH11*1000*(1-OFMOR_FFF_1!$I$14)/$I$15)</f>
        <v>27.586630457928237</v>
      </c>
      <c r="LI11" s="70">
        <f>IF($I$15=0,0,OFMOR_FFF_1!LI11*1000*(1-OFMOR_FFF_1!$I$14)/$I$15)</f>
        <v>35.659079649999867</v>
      </c>
      <c r="LJ11" s="70">
        <f>IF($I$15=0,0,OFMOR_FFF_1!LJ11*1000*(1-OFMOR_FFF_1!$I$14)/$I$15)</f>
        <v>23.033839564867609</v>
      </c>
      <c r="LK11" s="70">
        <f>IF($I$15=0,0,OFMOR_FFF_1!LK11*1000*(1-OFMOR_FFF_1!$I$14)/$I$15)</f>
        <v>10.984623191683726</v>
      </c>
      <c r="LL11" s="70">
        <f>IF($I$15=0,0,OFMOR_FFF_1!LL11*1000*(1-OFMOR_FFF_1!$I$14)/$I$15)</f>
        <v>16.625066590889276</v>
      </c>
      <c r="LM11" s="70">
        <f>IF($I$15=0,0,OFMOR_FFF_1!LM11*1000*(1-OFMOR_FFF_1!$I$14)/$I$15)</f>
        <v>34.057213108252995</v>
      </c>
      <c r="LN11" s="70">
        <f>IF($I$15=0,0,OFMOR_FFF_1!LN11*1000*(1-OFMOR_FFF_1!$I$14)/$I$15)</f>
        <v>26.754024575006973</v>
      </c>
      <c r="LO11" s="70">
        <f>IF($I$15=0,0,OFMOR_FFF_1!LO11*1000*(1-OFMOR_FFF_1!$I$14)/$I$15)</f>
        <v>26.93413337538226</v>
      </c>
      <c r="LP11" s="70">
        <f>IF($I$15=0,0,OFMOR_FFF_1!LP11*1000*(1-OFMOR_FFF_1!$I$14)/$I$15)</f>
        <v>34.815647703014385</v>
      </c>
      <c r="LQ11" s="70">
        <f>IF($I$15=0,0,OFMOR_FFF_1!LQ11*1000*(1-OFMOR_FFF_1!$I$14)/$I$15)</f>
        <v>22.489028079505907</v>
      </c>
      <c r="LR11" s="70">
        <f>IF($I$15=0,0,OFMOR_FFF_1!LR11*1000*(1-OFMOR_FFF_1!$I$14)/$I$15)</f>
        <v>10.724807677194873</v>
      </c>
      <c r="LS11" s="70">
        <f>IF($I$15=0,0,OFMOR_FFF_1!LS11*1000*(1-OFMOR_FFF_1!$I$14)/$I$15)</f>
        <v>16.23183960855696</v>
      </c>
      <c r="LT11" s="70">
        <f>IF($I$15=0,0,OFMOR_FFF_1!LT11*1000*(1-OFMOR_FFF_1!$I$14)/$I$15)</f>
        <v>33.251669559660769</v>
      </c>
      <c r="LU11" s="70">
        <f>IF($I$15=0,0,OFMOR_FFF_1!LU11*1000*(1-OFMOR_FFF_1!$I$14)/$I$15)</f>
        <v>26.12122083305745</v>
      </c>
      <c r="LV11" s="70">
        <f>IF($I$15=0,0,OFMOR_FFF_1!LV11*1000*(1-OFMOR_FFF_1!$I$14)/$I$15)</f>
        <v>26.297069581921015</v>
      </c>
      <c r="LW11" s="70">
        <f>IF($I$15=0,0,OFMOR_FFF_1!LW11*1000*(1-OFMOR_FFF_1!$I$14)/$I$15)</f>
        <v>33.992165161795334</v>
      </c>
      <c r="LX11" s="70">
        <f>IF($I$15=0,0,OFMOR_FFF_1!LX11*1000*(1-OFMOR_FFF_1!$I$14)/$I$15)</f>
        <v>21.957102832834288</v>
      </c>
      <c r="LY11" s="70">
        <f>IF($I$15=0,0,OFMOR_FFF_1!LY11*1000*(1-OFMOR_FFF_1!$I$14)/$I$15)</f>
        <v>10.471137489713701</v>
      </c>
      <c r="LZ11" s="70">
        <f>IF($I$15=0,0,OFMOR_FFF_1!LZ11*1000*(1-OFMOR_FFF_1!$I$14)/$I$15)</f>
        <v>15.847913488797964</v>
      </c>
      <c r="MA11" s="70">
        <f>IF($I$15=0,0,OFMOR_FFF_1!MA11*1000*(1-OFMOR_FFF_1!$I$14)/$I$15)</f>
        <v>32.465179255578484</v>
      </c>
      <c r="MB11" s="70">
        <f>IF($I$15=0,0,OFMOR_FFF_1!MB11*1000*(1-OFMOR_FFF_1!$I$14)/$I$15)</f>
        <v>25.503384580380544</v>
      </c>
      <c r="MC11" s="70">
        <f>IF($I$15=0,0,OFMOR_FFF_1!MC11*1000*(1-OFMOR_FFF_1!$I$14)/$I$15)</f>
        <v>25.675074039265649</v>
      </c>
      <c r="MD11" s="70">
        <f>IF($I$15=0,0,OFMOR_FFF_1!MD11*1000*(1-OFMOR_FFF_1!$I$14)/$I$15)</f>
        <v>66.376320339818392</v>
      </c>
      <c r="ME11" s="70">
        <f>IF($I$15=0,0,OFMOR_FFF_1!ME11*1000*(1-OFMOR_FFF_1!$I$14)/$I$15)</f>
        <v>53.594397577702232</v>
      </c>
      <c r="MF11" s="70">
        <f>IF($I$15=0,0,OFMOR_FFF_1!MF11*1000*(1-OFMOR_FFF_1!$I$14)/$I$15)</f>
        <v>20.446934551868054</v>
      </c>
      <c r="MG11" s="70">
        <f>IF($I$15=0,0,OFMOR_FFF_1!MG11*1000*(1-OFMOR_FFF_1!$I$14)/$I$15)</f>
        <v>15.473068241508621</v>
      </c>
      <c r="MH11" s="70">
        <f>IF($I$15=0,0,OFMOR_FFF_1!MH11*1000*(1-OFMOR_FFF_1!$I$14)/$I$15)</f>
        <v>31.697291536166585</v>
      </c>
      <c r="MI11" s="70">
        <f>IF($I$15=0,0,OFMOR_FFF_1!MI11*1000*(1-OFMOR_FFF_1!$I$14)/$I$15)</f>
        <v>24.900161796100122</v>
      </c>
      <c r="MJ11" s="70">
        <f>IF($I$15=0,0,OFMOR_FFF_1!MJ11*1000*(1-OFMOR_FFF_1!$I$14)/$I$15)</f>
        <v>25.067790343262164</v>
      </c>
      <c r="MK11" s="70">
        <f>IF($I$15=0,0,OFMOR_FFF_1!MK11*1000*(1-OFMOR_FFF_1!$I$14)/$I$15)</f>
        <v>40.726475860899981</v>
      </c>
      <c r="ML11" s="70">
        <f>IF($I$15=0,0,OFMOR_FFF_1!ML11*1000*(1-OFMOR_FFF_1!$I$14)/$I$15)</f>
        <v>29.810038327298209</v>
      </c>
      <c r="MM11" s="70">
        <f>IF($I$15=0,0,OFMOR_FFF_1!MM11*1000*(1-OFMOR_FFF_1!$I$14)/$I$15)</f>
        <v>13.383025628159245</v>
      </c>
      <c r="MN11" s="70">
        <f>IF($I$15=0,0,OFMOR_FFF_1!MN11*1000*(1-OFMOR_FFF_1!$I$14)/$I$15)</f>
        <v>16.856142279782503</v>
      </c>
      <c r="MO11" s="70">
        <f>IF($I$15=0,0,OFMOR_FFF_1!MO11*1000*(1-OFMOR_FFF_1!$I$14)/$I$15)</f>
        <v>35.664416582467894</v>
      </c>
      <c r="MP11" s="70">
        <f>IF($I$15=0,0,OFMOR_FFF_1!MP11*1000*(1-OFMOR_FFF_1!$I$14)/$I$15)</f>
        <v>29.291221494824448</v>
      </c>
      <c r="MQ11" s="70">
        <f>IF($I$15=0,0,OFMOR_FFF_1!MQ11*1000*(1-OFMOR_FFF_1!$I$14)/$I$15)</f>
        <v>30.456682069125534</v>
      </c>
      <c r="MR11" s="70">
        <f>IF($I$15=0,0,OFMOR_FFF_1!MR11*1000*(1-OFMOR_FFF_1!$I$14)/$I$15)</f>
        <v>51.061713772612123</v>
      </c>
      <c r="MS11" s="70">
        <f>IF($I$15=0,0,OFMOR_FFF_1!MS11*1000*(1-OFMOR_FFF_1!$I$14)/$I$15)</f>
        <v>37.374990407172973</v>
      </c>
      <c r="MT11" s="70">
        <f>IF($I$15=0,0,OFMOR_FFF_1!MT11*1000*(1-OFMOR_FFF_1!$I$14)/$I$15)</f>
        <v>16.779262373955351</v>
      </c>
      <c r="MU11" s="70">
        <f>IF($I$15=0,0,OFMOR_FFF_1!MU11*1000*(1-OFMOR_FFF_1!$I$14)/$I$15)</f>
        <v>21.13375867188671</v>
      </c>
      <c r="MV11" s="70">
        <f>IF($I$15=0,0,OFMOR_FFF_1!MV11*1000*(1-OFMOR_FFF_1!$I$14)/$I$15)</f>
        <v>44.71504575109914</v>
      </c>
      <c r="MW11" s="70">
        <f>IF($I$15=0,0,OFMOR_FFF_1!MW11*1000*(1-OFMOR_FFF_1!$I$14)/$I$15)</f>
        <v>36.72451240631009</v>
      </c>
      <c r="MX11" s="70">
        <f>IF($I$15=0,0,OFMOR_FFF_1!MX11*1000*(1-OFMOR_FFF_1!$I$14)/$I$15)</f>
        <v>38.185734203685392</v>
      </c>
      <c r="MY11" s="70">
        <f>IF($I$15=0,0,OFMOR_FFF_1!MY11*1000*(1-OFMOR_FFF_1!$I$14)/$I$15)</f>
        <v>64.019745344559482</v>
      </c>
      <c r="MZ11" s="70">
        <f>IF($I$15=0,0,OFMOR_FFF_1!MZ11*1000*(1-OFMOR_FFF_1!$I$14)/$I$15)</f>
        <v>46.859715260985929</v>
      </c>
      <c r="NA11" s="70">
        <f>IF($I$15=0,0,OFMOR_FFF_1!NA11*1000*(1-OFMOR_FFF_1!$I$14)/$I$15)</f>
        <v>21.037368801090633</v>
      </c>
      <c r="NB11" s="70">
        <f>IF($I$15=0,0,OFMOR_FFF_1!NB11*1000*(1-OFMOR_FFF_1!$I$14)/$I$15)</f>
        <v>26.496914192356325</v>
      </c>
      <c r="NC11" s="70">
        <f>IF($I$15=0,0,OFMOR_FFF_1!NC11*1000*(1-OFMOR_FFF_1!$I$14)/$I$15)</f>
        <v>56.062470891666898</v>
      </c>
      <c r="ND11" s="70">
        <f>IF($I$15=0,0,OFMOR_FFF_1!ND11*1000*(1-OFMOR_FFF_1!$I$14)/$I$15)</f>
        <v>46.044164177978281</v>
      </c>
      <c r="NE11" s="70">
        <f>IF($I$15=0,0,OFMOR_FFF_1!NE11*1000*(1-OFMOR_FFF_1!$I$14)/$I$15)</f>
        <v>47.876203105940448</v>
      </c>
      <c r="NF11" s="70">
        <f>IF($I$15=0,0,OFMOR_FFF_1!NF11*1000*(1-OFMOR_FFF_1!$I$14)/$I$15)</f>
        <v>80.266162084449405</v>
      </c>
      <c r="NG11" s="70">
        <f>IF($I$15=0,0,OFMOR_FFF_1!NG11*1000*(1-OFMOR_FFF_1!$I$14)/$I$15)</f>
        <v>58.751397402880791</v>
      </c>
      <c r="NH11" s="70">
        <f>IF($I$15=0,0,OFMOR_FFF_1!NH11*1000*(1-OFMOR_FFF_1!$I$14)/$I$15)</f>
        <v>26.376063274393815</v>
      </c>
      <c r="NI11" s="70">
        <f>IF($I$15=0,0,OFMOR_FFF_1!NI11*1000*(1-OFMOR_FFF_1!$I$14)/$I$15)</f>
        <v>33.221088241678871</v>
      </c>
      <c r="NJ11" s="70">
        <f>IF($I$15=0,0,OFMOR_FFF_1!NJ11*1000*(1-OFMOR_FFF_1!$I$14)/$I$15)</f>
        <v>70.289554437093244</v>
      </c>
      <c r="NK11" s="70">
        <f>IF($I$15=0,0,OFMOR_FFF_1!NK11*1000*(1-OFMOR_FFF_1!$I$14)/$I$15)</f>
        <v>57.728882316878476</v>
      </c>
      <c r="NL11" s="70">
        <f>IF($I$15=0,0,OFMOR_FFF_1!NL11*1000*(1-OFMOR_FFF_1!$I$14)/$I$15)</f>
        <v>60.025841368267891</v>
      </c>
      <c r="NM11" s="70">
        <f>IF($I$15=0,0,OFMOR_FFF_1!NM11*1000*(1-OFMOR_FFF_1!$I$14)/$I$15)</f>
        <v>70.444824776551954</v>
      </c>
      <c r="NN11" s="70">
        <f>IF($I$15=0,0,OFMOR_FFF_1!NN11*1000*(1-OFMOR_FFF_1!$I$14)/$I$15)</f>
        <v>14.732171023945765</v>
      </c>
      <c r="NO11" s="71">
        <f>IF($I$15=0,0,OFMOR_FFF_1!NO11*1000*(1-OFMOR_FFF_1!$I$14)/$I$15)</f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tr">
        <f>OFMOR_OFF_0!C13</f>
        <v>COGS_AGV</v>
      </c>
      <c r="D13" s="1"/>
      <c r="E13" s="1" t="str">
        <f>OFMOR_OFF_0!E13</f>
        <v>Средняя стоимость одного товара в ТЗ на начало периода</v>
      </c>
      <c r="F13" s="1"/>
      <c r="G13" s="1" t="str">
        <f>OFMOR_OFF_0!G13</f>
        <v>руб.</v>
      </c>
      <c r="H13" s="1"/>
      <c r="I13" s="243">
        <f>OFMOR_OFF_0!I13</f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tr">
        <f>OFMOR_OFF_0!C14</f>
        <v>Goods_in_Order</v>
      </c>
      <c r="D14" s="1"/>
      <c r="E14" s="1" t="str">
        <f>OFMOR_OFF_0!E14</f>
        <v>Плановое количество товаров в одном заказе</v>
      </c>
      <c r="F14" s="1"/>
      <c r="G14" s="1" t="str">
        <f>OFMOR_OFF_0!G14</f>
        <v>шт товаров</v>
      </c>
      <c r="H14" s="1"/>
      <c r="I14" s="247">
        <f>OFMOR_OFF_0!I14</f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tr">
        <f>OFMOR_OFF_0!C15</f>
        <v>COGS_AOV</v>
      </c>
      <c r="D15" s="1"/>
      <c r="E15" s="1" t="str">
        <f>OFMOR_OFF_0!E15</f>
        <v>Средняя стоимость одного заказа в ценах закупки (Поставщиков)</v>
      </c>
      <c r="F15" s="1"/>
      <c r="G15" s="1" t="str">
        <f>OFMOR_OFF_0!G15</f>
        <v>руб.</v>
      </c>
      <c r="H15" s="1"/>
      <c r="I15" s="3">
        <f>I13*I14</f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tr">
        <f>OFMOR_OFF_0!C16</f>
        <v>GrOrd</v>
      </c>
      <c r="D16" s="1"/>
      <c r="E16" s="1" t="str">
        <f>OFMOR_OFF_0!E16</f>
        <v>Оценка количества заказов по ТЗ на начало периода</v>
      </c>
      <c r="F16" s="1"/>
      <c r="G16" s="1" t="str">
        <f>OFMOR_OFF_0!G16</f>
        <v>шт заказов</v>
      </c>
      <c r="H16" s="1"/>
      <c r="I16" s="3">
        <f>IF(I15=0,0,OFMOR_FFF_1!I13*1000/I15)</f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tr">
        <f>OFMOR_OFF_0!G18</f>
        <v>№ месяца</v>
      </c>
      <c r="H18" s="1"/>
      <c r="I18" s="180"/>
      <c r="J18" s="1"/>
      <c r="K18" s="96"/>
      <c r="L18" s="1"/>
      <c r="M18" s="1"/>
      <c r="N18" s="23">
        <v>1</v>
      </c>
      <c r="O18" s="23">
        <f>N18+1</f>
        <v>2</v>
      </c>
      <c r="P18" s="23">
        <f t="shared" ref="P18:Y18" si="13">O18+1</f>
        <v>3</v>
      </c>
      <c r="Q18" s="23">
        <f t="shared" si="13"/>
        <v>4</v>
      </c>
      <c r="R18" s="23">
        <f t="shared" si="13"/>
        <v>5</v>
      </c>
      <c r="S18" s="23">
        <f t="shared" si="13"/>
        <v>6</v>
      </c>
      <c r="T18" s="23">
        <f t="shared" si="13"/>
        <v>7</v>
      </c>
      <c r="U18" s="23">
        <f t="shared" si="13"/>
        <v>8</v>
      </c>
      <c r="V18" s="23">
        <f t="shared" si="13"/>
        <v>9</v>
      </c>
      <c r="W18" s="23">
        <f t="shared" si="13"/>
        <v>10</v>
      </c>
      <c r="X18" s="23">
        <f t="shared" si="13"/>
        <v>11</v>
      </c>
      <c r="Y18" s="23">
        <f t="shared" si="13"/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tr">
        <f>IF(OR(N20&lt;0%,N20&gt;100%),"Ошибка!","")</f>
        <v/>
      </c>
      <c r="O19" s="24" t="str">
        <f t="shared" ref="O19:Y19" si="14">IF(OR(O20&lt;0%,O20&gt;100%),"Ошибка!","")</f>
        <v/>
      </c>
      <c r="P19" s="24" t="str">
        <f t="shared" si="14"/>
        <v/>
      </c>
      <c r="Q19" s="24" t="str">
        <f t="shared" si="14"/>
        <v/>
      </c>
      <c r="R19" s="24" t="str">
        <f t="shared" si="14"/>
        <v/>
      </c>
      <c r="S19" s="24" t="str">
        <f t="shared" si="14"/>
        <v/>
      </c>
      <c r="T19" s="24" t="str">
        <f t="shared" si="14"/>
        <v/>
      </c>
      <c r="U19" s="24" t="str">
        <f t="shared" si="14"/>
        <v/>
      </c>
      <c r="V19" s="24" t="str">
        <f t="shared" si="14"/>
        <v/>
      </c>
      <c r="W19" s="24" t="str">
        <f t="shared" si="14"/>
        <v/>
      </c>
      <c r="X19" s="24" t="str">
        <f t="shared" si="14"/>
        <v/>
      </c>
      <c r="Y19" s="24" t="str">
        <f t="shared" si="14"/>
        <v/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tr">
        <f>OFMOR_OFF_0!C20</f>
        <v>%GrOrd</v>
      </c>
      <c r="D20" s="1"/>
      <c r="E20" s="1" t="str">
        <f>OFMOR_OFF_0!E20</f>
        <v>Первый оборот: плановое процентное ежемесячное распределение GrOrd</v>
      </c>
      <c r="F20" s="1"/>
      <c r="G20" s="1" t="str">
        <f>OFMOR_OFF_0!G20</f>
        <v>%</v>
      </c>
      <c r="H20" s="1"/>
      <c r="I20" s="1"/>
      <c r="J20" s="1"/>
      <c r="K20" s="7">
        <f>SUM(N20:NO20)</f>
        <v>1</v>
      </c>
      <c r="L20" s="1"/>
      <c r="M20" s="1"/>
      <c r="N20" s="65">
        <f>OFMOR_FFF_1!N19</f>
        <v>0.8</v>
      </c>
      <c r="O20" s="66">
        <f>OFMOR_FFF_1!O19</f>
        <v>0.15</v>
      </c>
      <c r="P20" s="66">
        <f>OFMOR_FFF_1!P19</f>
        <v>0.02</v>
      </c>
      <c r="Q20" s="66">
        <f>OFMOR_FFF_1!Q19</f>
        <v>0.01</v>
      </c>
      <c r="R20" s="66">
        <f>OFMOR_FFF_1!R19</f>
        <v>7.0000000000000001E-3</v>
      </c>
      <c r="S20" s="66">
        <f>OFMOR_FFF_1!S19</f>
        <v>5.0000000000000001E-3</v>
      </c>
      <c r="T20" s="66">
        <f>OFMOR_FFF_1!T19</f>
        <v>5.0000000000000001E-3</v>
      </c>
      <c r="U20" s="66">
        <f>OFMOR_FFF_1!U19</f>
        <v>3.0000000000000001E-3</v>
      </c>
      <c r="V20" s="66">
        <f>OFMOR_FFF_1!V19</f>
        <v>0</v>
      </c>
      <c r="W20" s="66">
        <f>OFMOR_FFF_1!W19</f>
        <v>0</v>
      </c>
      <c r="X20" s="66">
        <f>OFMOR_FFF_1!X19</f>
        <v>0</v>
      </c>
      <c r="Y20" s="67">
        <f>OFMOR_FFF_1!Y19</f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tr">
        <f>OFMOR_OFF_0!G22</f>
        <v>месяц</v>
      </c>
      <c r="H22" s="1"/>
      <c r="I22" s="180"/>
      <c r="J22" s="1"/>
      <c r="K22" s="96"/>
      <c r="L22" s="1"/>
      <c r="M22" s="1"/>
      <c r="N22" s="21">
        <f>IF($N$9="","",$N$9)</f>
        <v>43466</v>
      </c>
      <c r="O22" s="21">
        <f>IF(N22="","",EOMONTH(N22,0)+1)</f>
        <v>43497</v>
      </c>
      <c r="P22" s="21">
        <f t="shared" ref="P22:Y22" si="15">IF(O22="","",EOMONTH(O22,0)+1)</f>
        <v>43525</v>
      </c>
      <c r="Q22" s="21">
        <f t="shared" si="15"/>
        <v>43556</v>
      </c>
      <c r="R22" s="21">
        <f t="shared" si="15"/>
        <v>43586</v>
      </c>
      <c r="S22" s="21">
        <f t="shared" si="15"/>
        <v>43617</v>
      </c>
      <c r="T22" s="21">
        <f t="shared" si="15"/>
        <v>43647</v>
      </c>
      <c r="U22" s="21">
        <f t="shared" si="15"/>
        <v>43678</v>
      </c>
      <c r="V22" s="21">
        <f t="shared" si="15"/>
        <v>43709</v>
      </c>
      <c r="W22" s="21">
        <f t="shared" si="15"/>
        <v>43739</v>
      </c>
      <c r="X22" s="21">
        <f t="shared" si="15"/>
        <v>43770</v>
      </c>
      <c r="Y22" s="21">
        <f t="shared" si="15"/>
        <v>43800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tr">
        <f>OFMOR_OFF_0!C24</f>
        <v>GrOrd</v>
      </c>
      <c r="D24" s="1"/>
      <c r="E24" s="1" t="str">
        <f>OFMOR_OFF_0!E24</f>
        <v>Первый оборот: расчет ежемесячного распределения GrOrd</v>
      </c>
      <c r="F24" s="1"/>
      <c r="G24" s="1" t="str">
        <f>OFMOR_OFF_0!G24</f>
        <v>шт заказов</v>
      </c>
      <c r="H24" s="1"/>
      <c r="I24" s="1"/>
      <c r="J24" s="1"/>
      <c r="K24" s="9">
        <f>SUM(N24:NO24)</f>
        <v>2040.8163265306121</v>
      </c>
      <c r="L24" s="3"/>
      <c r="M24" s="3"/>
      <c r="N24" s="61">
        <f t="shared" ref="N24:Y24" si="16">$I16*N20</f>
        <v>1632.6530612244899</v>
      </c>
      <c r="O24" s="62">
        <f t="shared" si="16"/>
        <v>306.12244897959181</v>
      </c>
      <c r="P24" s="62">
        <f t="shared" si="16"/>
        <v>40.816326530612244</v>
      </c>
      <c r="Q24" s="62">
        <f t="shared" si="16"/>
        <v>20.408163265306122</v>
      </c>
      <c r="R24" s="62">
        <f t="shared" si="16"/>
        <v>14.285714285714286</v>
      </c>
      <c r="S24" s="62">
        <f t="shared" si="16"/>
        <v>10.204081632653061</v>
      </c>
      <c r="T24" s="62">
        <f t="shared" si="16"/>
        <v>10.204081632653061</v>
      </c>
      <c r="U24" s="62">
        <f t="shared" si="16"/>
        <v>6.1224489795918373</v>
      </c>
      <c r="V24" s="62">
        <f t="shared" si="16"/>
        <v>0</v>
      </c>
      <c r="W24" s="62">
        <f t="shared" si="16"/>
        <v>0</v>
      </c>
      <c r="X24" s="62">
        <f t="shared" si="16"/>
        <v>0</v>
      </c>
      <c r="Y24" s="63">
        <f t="shared" si="16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tr">
        <f>OFMOR_OFF_0!G26</f>
        <v>дни нед.</v>
      </c>
      <c r="H26" s="1"/>
      <c r="I26" s="1"/>
      <c r="J26" s="1"/>
      <c r="K26" s="14"/>
      <c r="L26" s="1"/>
      <c r="M26" s="1"/>
      <c r="N26" s="15" t="str">
        <f>IF(N27="","",IF(WEEKDAY(N27)=2,"пн",IF(WEEKDAY(N27)=3,"вт",IF(WEEKDAY(N27)=4,"ср",IF(WEEKDAY(N27)=5,"чт",IF(WEEKDAY(N27)=6,"пт",IF(WEEKDAY(N27)=7,"сб",IF(WEEKDAY(N27)=1,"вс",0))))))))</f>
        <v>вт</v>
      </c>
      <c r="O26" s="15" t="str">
        <f t="shared" ref="O26:BZ26" si="17">IF(O27="","",IF(WEEKDAY(O27)=2,"пн",IF(WEEKDAY(O27)=3,"вт",IF(WEEKDAY(O27)=4,"ср",IF(WEEKDAY(O27)=5,"чт",IF(WEEKDAY(O27)=6,"пт",IF(WEEKDAY(O27)=7,"сб",IF(WEEKDAY(O27)=1,"вс",0))))))))</f>
        <v>ср</v>
      </c>
      <c r="P26" s="15" t="str">
        <f t="shared" si="17"/>
        <v>чт</v>
      </c>
      <c r="Q26" s="15" t="str">
        <f t="shared" si="17"/>
        <v>пт</v>
      </c>
      <c r="R26" s="15" t="str">
        <f t="shared" si="17"/>
        <v>сб</v>
      </c>
      <c r="S26" s="15" t="str">
        <f t="shared" si="17"/>
        <v>вс</v>
      </c>
      <c r="T26" s="15" t="str">
        <f t="shared" si="17"/>
        <v>пн</v>
      </c>
      <c r="U26" s="15" t="str">
        <f t="shared" si="17"/>
        <v>вт</v>
      </c>
      <c r="V26" s="15" t="str">
        <f t="shared" si="17"/>
        <v>ср</v>
      </c>
      <c r="W26" s="15" t="str">
        <f t="shared" si="17"/>
        <v>чт</v>
      </c>
      <c r="X26" s="15" t="str">
        <f t="shared" si="17"/>
        <v>пт</v>
      </c>
      <c r="Y26" s="15" t="str">
        <f t="shared" si="17"/>
        <v>сб</v>
      </c>
      <c r="Z26" s="15" t="str">
        <f t="shared" si="17"/>
        <v>вс</v>
      </c>
      <c r="AA26" s="15" t="str">
        <f t="shared" si="17"/>
        <v>пн</v>
      </c>
      <c r="AB26" s="15" t="str">
        <f t="shared" si="17"/>
        <v>вт</v>
      </c>
      <c r="AC26" s="15" t="str">
        <f t="shared" si="17"/>
        <v>ср</v>
      </c>
      <c r="AD26" s="15" t="str">
        <f t="shared" si="17"/>
        <v>чт</v>
      </c>
      <c r="AE26" s="15" t="str">
        <f t="shared" si="17"/>
        <v>пт</v>
      </c>
      <c r="AF26" s="15" t="str">
        <f t="shared" si="17"/>
        <v>сб</v>
      </c>
      <c r="AG26" s="15" t="str">
        <f t="shared" si="17"/>
        <v>вс</v>
      </c>
      <c r="AH26" s="15" t="str">
        <f t="shared" si="17"/>
        <v>пн</v>
      </c>
      <c r="AI26" s="15" t="str">
        <f t="shared" si="17"/>
        <v>вт</v>
      </c>
      <c r="AJ26" s="15" t="str">
        <f t="shared" si="17"/>
        <v>ср</v>
      </c>
      <c r="AK26" s="15" t="str">
        <f t="shared" si="17"/>
        <v>чт</v>
      </c>
      <c r="AL26" s="15" t="str">
        <f t="shared" si="17"/>
        <v>пт</v>
      </c>
      <c r="AM26" s="15" t="str">
        <f t="shared" si="17"/>
        <v>сб</v>
      </c>
      <c r="AN26" s="15" t="str">
        <f t="shared" si="17"/>
        <v>вс</v>
      </c>
      <c r="AO26" s="15" t="str">
        <f t="shared" si="17"/>
        <v>пн</v>
      </c>
      <c r="AP26" s="15" t="str">
        <f t="shared" si="17"/>
        <v>вт</v>
      </c>
      <c r="AQ26" s="15" t="str">
        <f t="shared" si="17"/>
        <v>ср</v>
      </c>
      <c r="AR26" s="15" t="str">
        <f t="shared" si="17"/>
        <v>чт</v>
      </c>
      <c r="AS26" s="15" t="str">
        <f t="shared" si="17"/>
        <v>пт</v>
      </c>
      <c r="AT26" s="15" t="str">
        <f t="shared" si="17"/>
        <v>сб</v>
      </c>
      <c r="AU26" s="15" t="str">
        <f t="shared" si="17"/>
        <v>вс</v>
      </c>
      <c r="AV26" s="15" t="str">
        <f t="shared" si="17"/>
        <v>пн</v>
      </c>
      <c r="AW26" s="15" t="str">
        <f t="shared" si="17"/>
        <v>вт</v>
      </c>
      <c r="AX26" s="15" t="str">
        <f t="shared" si="17"/>
        <v>ср</v>
      </c>
      <c r="AY26" s="15" t="str">
        <f t="shared" si="17"/>
        <v>чт</v>
      </c>
      <c r="AZ26" s="15" t="str">
        <f t="shared" si="17"/>
        <v>пт</v>
      </c>
      <c r="BA26" s="15" t="str">
        <f t="shared" si="17"/>
        <v>сб</v>
      </c>
      <c r="BB26" s="15" t="str">
        <f t="shared" si="17"/>
        <v>вс</v>
      </c>
      <c r="BC26" s="15" t="str">
        <f t="shared" si="17"/>
        <v>пн</v>
      </c>
      <c r="BD26" s="15" t="str">
        <f t="shared" si="17"/>
        <v>вт</v>
      </c>
      <c r="BE26" s="15" t="str">
        <f t="shared" si="17"/>
        <v>ср</v>
      </c>
      <c r="BF26" s="15" t="str">
        <f t="shared" si="17"/>
        <v>чт</v>
      </c>
      <c r="BG26" s="15" t="str">
        <f t="shared" si="17"/>
        <v>пт</v>
      </c>
      <c r="BH26" s="15" t="str">
        <f t="shared" si="17"/>
        <v>сб</v>
      </c>
      <c r="BI26" s="15" t="str">
        <f t="shared" si="17"/>
        <v>вс</v>
      </c>
      <c r="BJ26" s="15" t="str">
        <f t="shared" si="17"/>
        <v>пн</v>
      </c>
      <c r="BK26" s="15" t="str">
        <f t="shared" si="17"/>
        <v>вт</v>
      </c>
      <c r="BL26" s="15" t="str">
        <f t="shared" si="17"/>
        <v>ср</v>
      </c>
      <c r="BM26" s="15" t="str">
        <f t="shared" si="17"/>
        <v>чт</v>
      </c>
      <c r="BN26" s="15" t="str">
        <f t="shared" si="17"/>
        <v>пт</v>
      </c>
      <c r="BO26" s="15" t="str">
        <f t="shared" si="17"/>
        <v>сб</v>
      </c>
      <c r="BP26" s="15" t="str">
        <f t="shared" si="17"/>
        <v>вс</v>
      </c>
      <c r="BQ26" s="15" t="str">
        <f t="shared" si="17"/>
        <v>пн</v>
      </c>
      <c r="BR26" s="15" t="str">
        <f t="shared" si="17"/>
        <v>вт</v>
      </c>
      <c r="BS26" s="15" t="str">
        <f t="shared" si="17"/>
        <v>ср</v>
      </c>
      <c r="BT26" s="15" t="str">
        <f t="shared" si="17"/>
        <v>чт</v>
      </c>
      <c r="BU26" s="15" t="str">
        <f t="shared" si="17"/>
        <v>пт</v>
      </c>
      <c r="BV26" s="15" t="str">
        <f t="shared" si="17"/>
        <v>сб</v>
      </c>
      <c r="BW26" s="15" t="str">
        <f t="shared" si="17"/>
        <v>вс</v>
      </c>
      <c r="BX26" s="15" t="str">
        <f t="shared" si="17"/>
        <v>пн</v>
      </c>
      <c r="BY26" s="15" t="str">
        <f t="shared" si="17"/>
        <v>вт</v>
      </c>
      <c r="BZ26" s="15" t="str">
        <f t="shared" si="17"/>
        <v>ср</v>
      </c>
      <c r="CA26" s="15" t="str">
        <f t="shared" ref="CA26:EL26" si="18">IF(CA27="","",IF(WEEKDAY(CA27)=2,"пн",IF(WEEKDAY(CA27)=3,"вт",IF(WEEKDAY(CA27)=4,"ср",IF(WEEKDAY(CA27)=5,"чт",IF(WEEKDAY(CA27)=6,"пт",IF(WEEKDAY(CA27)=7,"сб",IF(WEEKDAY(CA27)=1,"вс",0))))))))</f>
        <v>чт</v>
      </c>
      <c r="CB26" s="15" t="str">
        <f t="shared" si="18"/>
        <v>пт</v>
      </c>
      <c r="CC26" s="15" t="str">
        <f t="shared" si="18"/>
        <v>сб</v>
      </c>
      <c r="CD26" s="15" t="str">
        <f t="shared" si="18"/>
        <v>вс</v>
      </c>
      <c r="CE26" s="15" t="str">
        <f t="shared" si="18"/>
        <v>пн</v>
      </c>
      <c r="CF26" s="15" t="str">
        <f t="shared" si="18"/>
        <v>вт</v>
      </c>
      <c r="CG26" s="15" t="str">
        <f t="shared" si="18"/>
        <v>ср</v>
      </c>
      <c r="CH26" s="15" t="str">
        <f t="shared" si="18"/>
        <v>чт</v>
      </c>
      <c r="CI26" s="15" t="str">
        <f t="shared" si="18"/>
        <v>пт</v>
      </c>
      <c r="CJ26" s="15" t="str">
        <f t="shared" si="18"/>
        <v>сб</v>
      </c>
      <c r="CK26" s="15" t="str">
        <f t="shared" si="18"/>
        <v>вс</v>
      </c>
      <c r="CL26" s="15" t="str">
        <f t="shared" si="18"/>
        <v>пн</v>
      </c>
      <c r="CM26" s="15" t="str">
        <f t="shared" si="18"/>
        <v>вт</v>
      </c>
      <c r="CN26" s="15" t="str">
        <f t="shared" si="18"/>
        <v>ср</v>
      </c>
      <c r="CO26" s="15" t="str">
        <f t="shared" si="18"/>
        <v>чт</v>
      </c>
      <c r="CP26" s="15" t="str">
        <f t="shared" si="18"/>
        <v>пт</v>
      </c>
      <c r="CQ26" s="15" t="str">
        <f t="shared" si="18"/>
        <v>сб</v>
      </c>
      <c r="CR26" s="15" t="str">
        <f t="shared" si="18"/>
        <v>вс</v>
      </c>
      <c r="CS26" s="15" t="str">
        <f t="shared" si="18"/>
        <v>пн</v>
      </c>
      <c r="CT26" s="15" t="str">
        <f t="shared" si="18"/>
        <v>вт</v>
      </c>
      <c r="CU26" s="15" t="str">
        <f t="shared" si="18"/>
        <v>ср</v>
      </c>
      <c r="CV26" s="15" t="str">
        <f t="shared" si="18"/>
        <v>чт</v>
      </c>
      <c r="CW26" s="15" t="str">
        <f t="shared" si="18"/>
        <v>пт</v>
      </c>
      <c r="CX26" s="15" t="str">
        <f t="shared" si="18"/>
        <v>сб</v>
      </c>
      <c r="CY26" s="15" t="str">
        <f t="shared" si="18"/>
        <v>вс</v>
      </c>
      <c r="CZ26" s="15" t="str">
        <f t="shared" si="18"/>
        <v>пн</v>
      </c>
      <c r="DA26" s="15" t="str">
        <f t="shared" si="18"/>
        <v>вт</v>
      </c>
      <c r="DB26" s="15" t="str">
        <f t="shared" si="18"/>
        <v>ср</v>
      </c>
      <c r="DC26" s="15" t="str">
        <f t="shared" si="18"/>
        <v>чт</v>
      </c>
      <c r="DD26" s="15" t="str">
        <f t="shared" si="18"/>
        <v>пт</v>
      </c>
      <c r="DE26" s="15" t="str">
        <f t="shared" si="18"/>
        <v>сб</v>
      </c>
      <c r="DF26" s="15" t="str">
        <f t="shared" si="18"/>
        <v>вс</v>
      </c>
      <c r="DG26" s="15" t="str">
        <f t="shared" si="18"/>
        <v>пн</v>
      </c>
      <c r="DH26" s="15" t="str">
        <f t="shared" si="18"/>
        <v>вт</v>
      </c>
      <c r="DI26" s="15" t="str">
        <f t="shared" si="18"/>
        <v>ср</v>
      </c>
      <c r="DJ26" s="15" t="str">
        <f t="shared" si="18"/>
        <v>чт</v>
      </c>
      <c r="DK26" s="15" t="str">
        <f t="shared" si="18"/>
        <v>пт</v>
      </c>
      <c r="DL26" s="15" t="str">
        <f t="shared" si="18"/>
        <v>сб</v>
      </c>
      <c r="DM26" s="15" t="str">
        <f t="shared" si="18"/>
        <v>вс</v>
      </c>
      <c r="DN26" s="15" t="str">
        <f t="shared" si="18"/>
        <v>пн</v>
      </c>
      <c r="DO26" s="15" t="str">
        <f t="shared" si="18"/>
        <v>вт</v>
      </c>
      <c r="DP26" s="15" t="str">
        <f t="shared" si="18"/>
        <v>ср</v>
      </c>
      <c r="DQ26" s="15" t="str">
        <f t="shared" si="18"/>
        <v>чт</v>
      </c>
      <c r="DR26" s="15" t="str">
        <f t="shared" si="18"/>
        <v>пт</v>
      </c>
      <c r="DS26" s="15" t="str">
        <f t="shared" si="18"/>
        <v>сб</v>
      </c>
      <c r="DT26" s="15" t="str">
        <f t="shared" si="18"/>
        <v>вс</v>
      </c>
      <c r="DU26" s="15" t="str">
        <f t="shared" si="18"/>
        <v>пн</v>
      </c>
      <c r="DV26" s="15" t="str">
        <f t="shared" si="18"/>
        <v>вт</v>
      </c>
      <c r="DW26" s="15" t="str">
        <f t="shared" si="18"/>
        <v>ср</v>
      </c>
      <c r="DX26" s="15" t="str">
        <f t="shared" si="18"/>
        <v>чт</v>
      </c>
      <c r="DY26" s="15" t="str">
        <f t="shared" si="18"/>
        <v>пт</v>
      </c>
      <c r="DZ26" s="15" t="str">
        <f t="shared" si="18"/>
        <v>сб</v>
      </c>
      <c r="EA26" s="15" t="str">
        <f t="shared" si="18"/>
        <v>вс</v>
      </c>
      <c r="EB26" s="15" t="str">
        <f t="shared" si="18"/>
        <v>пн</v>
      </c>
      <c r="EC26" s="15" t="str">
        <f t="shared" si="18"/>
        <v>вт</v>
      </c>
      <c r="ED26" s="15" t="str">
        <f t="shared" si="18"/>
        <v>ср</v>
      </c>
      <c r="EE26" s="15" t="str">
        <f t="shared" si="18"/>
        <v>чт</v>
      </c>
      <c r="EF26" s="15" t="str">
        <f t="shared" si="18"/>
        <v>пт</v>
      </c>
      <c r="EG26" s="15" t="str">
        <f t="shared" si="18"/>
        <v>сб</v>
      </c>
      <c r="EH26" s="15" t="str">
        <f t="shared" si="18"/>
        <v>вс</v>
      </c>
      <c r="EI26" s="15" t="str">
        <f t="shared" si="18"/>
        <v>пн</v>
      </c>
      <c r="EJ26" s="15" t="str">
        <f t="shared" si="18"/>
        <v>вт</v>
      </c>
      <c r="EK26" s="15" t="str">
        <f t="shared" si="18"/>
        <v>ср</v>
      </c>
      <c r="EL26" s="15" t="str">
        <f t="shared" si="18"/>
        <v>чт</v>
      </c>
      <c r="EM26" s="15" t="str">
        <f t="shared" ref="EM26:GX26" si="19">IF(EM27="","",IF(WEEKDAY(EM27)=2,"пн",IF(WEEKDAY(EM27)=3,"вт",IF(WEEKDAY(EM27)=4,"ср",IF(WEEKDAY(EM27)=5,"чт",IF(WEEKDAY(EM27)=6,"пт",IF(WEEKDAY(EM27)=7,"сб",IF(WEEKDAY(EM27)=1,"вс",0))))))))</f>
        <v>пт</v>
      </c>
      <c r="EN26" s="15" t="str">
        <f t="shared" si="19"/>
        <v>сб</v>
      </c>
      <c r="EO26" s="15" t="str">
        <f t="shared" si="19"/>
        <v>вс</v>
      </c>
      <c r="EP26" s="15" t="str">
        <f t="shared" si="19"/>
        <v>пн</v>
      </c>
      <c r="EQ26" s="15" t="str">
        <f t="shared" si="19"/>
        <v>вт</v>
      </c>
      <c r="ER26" s="15" t="str">
        <f t="shared" si="19"/>
        <v>ср</v>
      </c>
      <c r="ES26" s="15" t="str">
        <f t="shared" si="19"/>
        <v>чт</v>
      </c>
      <c r="ET26" s="15" t="str">
        <f t="shared" si="19"/>
        <v>пт</v>
      </c>
      <c r="EU26" s="15" t="str">
        <f t="shared" si="19"/>
        <v>сб</v>
      </c>
      <c r="EV26" s="15" t="str">
        <f t="shared" si="19"/>
        <v>вс</v>
      </c>
      <c r="EW26" s="15" t="str">
        <f t="shared" si="19"/>
        <v>пн</v>
      </c>
      <c r="EX26" s="15" t="str">
        <f t="shared" si="19"/>
        <v>вт</v>
      </c>
      <c r="EY26" s="15" t="str">
        <f t="shared" si="19"/>
        <v>ср</v>
      </c>
      <c r="EZ26" s="15" t="str">
        <f t="shared" si="19"/>
        <v>чт</v>
      </c>
      <c r="FA26" s="15" t="str">
        <f t="shared" si="19"/>
        <v>пт</v>
      </c>
      <c r="FB26" s="15" t="str">
        <f t="shared" si="19"/>
        <v>сб</v>
      </c>
      <c r="FC26" s="15" t="str">
        <f t="shared" si="19"/>
        <v>вс</v>
      </c>
      <c r="FD26" s="15" t="str">
        <f t="shared" si="19"/>
        <v>пн</v>
      </c>
      <c r="FE26" s="15" t="str">
        <f t="shared" si="19"/>
        <v>вт</v>
      </c>
      <c r="FF26" s="15" t="str">
        <f t="shared" si="19"/>
        <v>ср</v>
      </c>
      <c r="FG26" s="15" t="str">
        <f t="shared" si="19"/>
        <v>чт</v>
      </c>
      <c r="FH26" s="15" t="str">
        <f t="shared" si="19"/>
        <v>пт</v>
      </c>
      <c r="FI26" s="15" t="str">
        <f t="shared" si="19"/>
        <v>сб</v>
      </c>
      <c r="FJ26" s="15" t="str">
        <f t="shared" si="19"/>
        <v>вс</v>
      </c>
      <c r="FK26" s="15" t="str">
        <f t="shared" si="19"/>
        <v>пн</v>
      </c>
      <c r="FL26" s="15" t="str">
        <f t="shared" si="19"/>
        <v>вт</v>
      </c>
      <c r="FM26" s="15" t="str">
        <f t="shared" si="19"/>
        <v>ср</v>
      </c>
      <c r="FN26" s="15" t="str">
        <f t="shared" si="19"/>
        <v>чт</v>
      </c>
      <c r="FO26" s="15" t="str">
        <f t="shared" si="19"/>
        <v>пт</v>
      </c>
      <c r="FP26" s="15" t="str">
        <f t="shared" si="19"/>
        <v>сб</v>
      </c>
      <c r="FQ26" s="15" t="str">
        <f t="shared" si="19"/>
        <v>вс</v>
      </c>
      <c r="FR26" s="15" t="str">
        <f t="shared" si="19"/>
        <v>пн</v>
      </c>
      <c r="FS26" s="15" t="str">
        <f t="shared" si="19"/>
        <v>вт</v>
      </c>
      <c r="FT26" s="15" t="str">
        <f t="shared" si="19"/>
        <v>ср</v>
      </c>
      <c r="FU26" s="15" t="str">
        <f t="shared" si="19"/>
        <v>чт</v>
      </c>
      <c r="FV26" s="15" t="str">
        <f t="shared" si="19"/>
        <v>пт</v>
      </c>
      <c r="FW26" s="15" t="str">
        <f t="shared" si="19"/>
        <v>сб</v>
      </c>
      <c r="FX26" s="15" t="str">
        <f t="shared" si="19"/>
        <v>вс</v>
      </c>
      <c r="FY26" s="15" t="str">
        <f t="shared" si="19"/>
        <v>пн</v>
      </c>
      <c r="FZ26" s="15" t="str">
        <f t="shared" si="19"/>
        <v>вт</v>
      </c>
      <c r="GA26" s="15" t="str">
        <f t="shared" si="19"/>
        <v>ср</v>
      </c>
      <c r="GB26" s="15" t="str">
        <f t="shared" si="19"/>
        <v>чт</v>
      </c>
      <c r="GC26" s="15" t="str">
        <f t="shared" si="19"/>
        <v>пт</v>
      </c>
      <c r="GD26" s="15" t="str">
        <f t="shared" si="19"/>
        <v>сб</v>
      </c>
      <c r="GE26" s="15" t="str">
        <f t="shared" si="19"/>
        <v>вс</v>
      </c>
      <c r="GF26" s="15" t="str">
        <f t="shared" si="19"/>
        <v>пн</v>
      </c>
      <c r="GG26" s="15" t="str">
        <f t="shared" si="19"/>
        <v>вт</v>
      </c>
      <c r="GH26" s="15" t="str">
        <f t="shared" si="19"/>
        <v>ср</v>
      </c>
      <c r="GI26" s="15" t="str">
        <f t="shared" si="19"/>
        <v>чт</v>
      </c>
      <c r="GJ26" s="15" t="str">
        <f t="shared" si="19"/>
        <v>пт</v>
      </c>
      <c r="GK26" s="15" t="str">
        <f t="shared" si="19"/>
        <v>сб</v>
      </c>
      <c r="GL26" s="15" t="str">
        <f t="shared" si="19"/>
        <v>вс</v>
      </c>
      <c r="GM26" s="15" t="str">
        <f t="shared" si="19"/>
        <v>пн</v>
      </c>
      <c r="GN26" s="15" t="str">
        <f t="shared" si="19"/>
        <v>вт</v>
      </c>
      <c r="GO26" s="15" t="str">
        <f t="shared" si="19"/>
        <v>ср</v>
      </c>
      <c r="GP26" s="15" t="str">
        <f t="shared" si="19"/>
        <v>чт</v>
      </c>
      <c r="GQ26" s="15" t="str">
        <f t="shared" si="19"/>
        <v>пт</v>
      </c>
      <c r="GR26" s="15" t="str">
        <f t="shared" si="19"/>
        <v>сб</v>
      </c>
      <c r="GS26" s="15" t="str">
        <f t="shared" si="19"/>
        <v>вс</v>
      </c>
      <c r="GT26" s="15" t="str">
        <f t="shared" si="19"/>
        <v>пн</v>
      </c>
      <c r="GU26" s="15" t="str">
        <f t="shared" si="19"/>
        <v>вт</v>
      </c>
      <c r="GV26" s="15" t="str">
        <f t="shared" si="19"/>
        <v>ср</v>
      </c>
      <c r="GW26" s="15" t="str">
        <f t="shared" si="19"/>
        <v>чт</v>
      </c>
      <c r="GX26" s="15" t="str">
        <f t="shared" si="19"/>
        <v>пт</v>
      </c>
      <c r="GY26" s="15" t="str">
        <f t="shared" ref="GY26:JJ26" si="20">IF(GY27="","",IF(WEEKDAY(GY27)=2,"пн",IF(WEEKDAY(GY27)=3,"вт",IF(WEEKDAY(GY27)=4,"ср",IF(WEEKDAY(GY27)=5,"чт",IF(WEEKDAY(GY27)=6,"пт",IF(WEEKDAY(GY27)=7,"сб",IF(WEEKDAY(GY27)=1,"вс",0))))))))</f>
        <v>сб</v>
      </c>
      <c r="GZ26" s="15" t="str">
        <f t="shared" si="20"/>
        <v>вс</v>
      </c>
      <c r="HA26" s="15" t="str">
        <f t="shared" si="20"/>
        <v>пн</v>
      </c>
      <c r="HB26" s="15" t="str">
        <f t="shared" si="20"/>
        <v>вт</v>
      </c>
      <c r="HC26" s="15" t="str">
        <f t="shared" si="20"/>
        <v>ср</v>
      </c>
      <c r="HD26" s="15" t="str">
        <f t="shared" si="20"/>
        <v>чт</v>
      </c>
      <c r="HE26" s="15" t="str">
        <f t="shared" si="20"/>
        <v>пт</v>
      </c>
      <c r="HF26" s="15" t="str">
        <f t="shared" si="20"/>
        <v>сб</v>
      </c>
      <c r="HG26" s="15" t="str">
        <f t="shared" si="20"/>
        <v>вс</v>
      </c>
      <c r="HH26" s="15" t="str">
        <f t="shared" si="20"/>
        <v>пн</v>
      </c>
      <c r="HI26" s="15" t="str">
        <f t="shared" si="20"/>
        <v>вт</v>
      </c>
      <c r="HJ26" s="15" t="str">
        <f t="shared" si="20"/>
        <v>ср</v>
      </c>
      <c r="HK26" s="15" t="str">
        <f t="shared" si="20"/>
        <v>чт</v>
      </c>
      <c r="HL26" s="15" t="str">
        <f t="shared" si="20"/>
        <v>пт</v>
      </c>
      <c r="HM26" s="15" t="str">
        <f t="shared" si="20"/>
        <v>сб</v>
      </c>
      <c r="HN26" s="15" t="str">
        <f t="shared" si="20"/>
        <v>вс</v>
      </c>
      <c r="HO26" s="15" t="str">
        <f t="shared" si="20"/>
        <v>пн</v>
      </c>
      <c r="HP26" s="15" t="str">
        <f t="shared" si="20"/>
        <v>вт</v>
      </c>
      <c r="HQ26" s="15" t="str">
        <f t="shared" si="20"/>
        <v>ср</v>
      </c>
      <c r="HR26" s="15" t="str">
        <f t="shared" si="20"/>
        <v>чт</v>
      </c>
      <c r="HS26" s="15" t="str">
        <f t="shared" si="20"/>
        <v>пт</v>
      </c>
      <c r="HT26" s="15" t="str">
        <f t="shared" si="20"/>
        <v>сб</v>
      </c>
      <c r="HU26" s="15" t="str">
        <f t="shared" si="20"/>
        <v>вс</v>
      </c>
      <c r="HV26" s="15" t="str">
        <f t="shared" si="20"/>
        <v>пн</v>
      </c>
      <c r="HW26" s="15" t="str">
        <f t="shared" si="20"/>
        <v>вт</v>
      </c>
      <c r="HX26" s="15" t="str">
        <f t="shared" si="20"/>
        <v>ср</v>
      </c>
      <c r="HY26" s="15" t="str">
        <f t="shared" si="20"/>
        <v>чт</v>
      </c>
      <c r="HZ26" s="15" t="str">
        <f t="shared" si="20"/>
        <v>пт</v>
      </c>
      <c r="IA26" s="15" t="str">
        <f t="shared" si="20"/>
        <v>сб</v>
      </c>
      <c r="IB26" s="15" t="str">
        <f t="shared" si="20"/>
        <v>вс</v>
      </c>
      <c r="IC26" s="15" t="str">
        <f t="shared" si="20"/>
        <v>пн</v>
      </c>
      <c r="ID26" s="15" t="str">
        <f t="shared" si="20"/>
        <v>вт</v>
      </c>
      <c r="IE26" s="15" t="str">
        <f t="shared" si="20"/>
        <v>ср</v>
      </c>
      <c r="IF26" s="15" t="str">
        <f t="shared" si="20"/>
        <v>чт</v>
      </c>
      <c r="IG26" s="15" t="str">
        <f t="shared" si="20"/>
        <v>пт</v>
      </c>
      <c r="IH26" s="15" t="str">
        <f t="shared" si="20"/>
        <v>сб</v>
      </c>
      <c r="II26" s="15" t="str">
        <f t="shared" si="20"/>
        <v>вс</v>
      </c>
      <c r="IJ26" s="15" t="str">
        <f t="shared" si="20"/>
        <v>пн</v>
      </c>
      <c r="IK26" s="15" t="str">
        <f t="shared" si="20"/>
        <v>вт</v>
      </c>
      <c r="IL26" s="15" t="str">
        <f t="shared" si="20"/>
        <v>ср</v>
      </c>
      <c r="IM26" s="15" t="str">
        <f t="shared" si="20"/>
        <v>чт</v>
      </c>
      <c r="IN26" s="15" t="str">
        <f t="shared" si="20"/>
        <v>пт</v>
      </c>
      <c r="IO26" s="15" t="str">
        <f t="shared" si="20"/>
        <v>сб</v>
      </c>
      <c r="IP26" s="15" t="str">
        <f t="shared" si="20"/>
        <v>вс</v>
      </c>
      <c r="IQ26" s="15" t="str">
        <f t="shared" si="20"/>
        <v>пн</v>
      </c>
      <c r="IR26" s="15" t="str">
        <f t="shared" si="20"/>
        <v>вт</v>
      </c>
      <c r="IS26" s="15" t="str">
        <f t="shared" si="20"/>
        <v>ср</v>
      </c>
      <c r="IT26" s="15" t="str">
        <f t="shared" si="20"/>
        <v>чт</v>
      </c>
      <c r="IU26" s="15" t="str">
        <f t="shared" si="20"/>
        <v>пт</v>
      </c>
      <c r="IV26" s="15" t="str">
        <f t="shared" si="20"/>
        <v>сб</v>
      </c>
      <c r="IW26" s="15" t="str">
        <f t="shared" si="20"/>
        <v>вс</v>
      </c>
      <c r="IX26" s="15" t="str">
        <f t="shared" si="20"/>
        <v>пн</v>
      </c>
      <c r="IY26" s="15" t="str">
        <f t="shared" si="20"/>
        <v>вт</v>
      </c>
      <c r="IZ26" s="15" t="str">
        <f t="shared" si="20"/>
        <v>ср</v>
      </c>
      <c r="JA26" s="15" t="str">
        <f t="shared" si="20"/>
        <v>чт</v>
      </c>
      <c r="JB26" s="15" t="str">
        <f t="shared" si="20"/>
        <v>пт</v>
      </c>
      <c r="JC26" s="15" t="str">
        <f t="shared" si="20"/>
        <v>сб</v>
      </c>
      <c r="JD26" s="15" t="str">
        <f t="shared" si="20"/>
        <v>вс</v>
      </c>
      <c r="JE26" s="15" t="str">
        <f t="shared" si="20"/>
        <v>пн</v>
      </c>
      <c r="JF26" s="15" t="str">
        <f t="shared" si="20"/>
        <v>вт</v>
      </c>
      <c r="JG26" s="15" t="str">
        <f t="shared" si="20"/>
        <v>ср</v>
      </c>
      <c r="JH26" s="15" t="str">
        <f t="shared" si="20"/>
        <v>чт</v>
      </c>
      <c r="JI26" s="15" t="str">
        <f t="shared" si="20"/>
        <v>пт</v>
      </c>
      <c r="JJ26" s="15" t="str">
        <f t="shared" si="20"/>
        <v>сб</v>
      </c>
      <c r="JK26" s="15" t="str">
        <f t="shared" ref="JK26:LV26" si="21">IF(JK27="","",IF(WEEKDAY(JK27)=2,"пн",IF(WEEKDAY(JK27)=3,"вт",IF(WEEKDAY(JK27)=4,"ср",IF(WEEKDAY(JK27)=5,"чт",IF(WEEKDAY(JK27)=6,"пт",IF(WEEKDAY(JK27)=7,"сб",IF(WEEKDAY(JK27)=1,"вс",0))))))))</f>
        <v>вс</v>
      </c>
      <c r="JL26" s="15" t="str">
        <f t="shared" si="21"/>
        <v>пн</v>
      </c>
      <c r="JM26" s="15" t="str">
        <f t="shared" si="21"/>
        <v>вт</v>
      </c>
      <c r="JN26" s="15" t="str">
        <f t="shared" si="21"/>
        <v>ср</v>
      </c>
      <c r="JO26" s="15" t="str">
        <f t="shared" si="21"/>
        <v>чт</v>
      </c>
      <c r="JP26" s="15" t="str">
        <f t="shared" si="21"/>
        <v>пт</v>
      </c>
      <c r="JQ26" s="15" t="str">
        <f t="shared" si="21"/>
        <v>сб</v>
      </c>
      <c r="JR26" s="15" t="str">
        <f t="shared" si="21"/>
        <v>вс</v>
      </c>
      <c r="JS26" s="15" t="str">
        <f t="shared" si="21"/>
        <v>пн</v>
      </c>
      <c r="JT26" s="15" t="str">
        <f t="shared" si="21"/>
        <v>вт</v>
      </c>
      <c r="JU26" s="15" t="str">
        <f t="shared" si="21"/>
        <v>ср</v>
      </c>
      <c r="JV26" s="15" t="str">
        <f t="shared" si="21"/>
        <v>чт</v>
      </c>
      <c r="JW26" s="15" t="str">
        <f t="shared" si="21"/>
        <v>пт</v>
      </c>
      <c r="JX26" s="15" t="str">
        <f t="shared" si="21"/>
        <v>сб</v>
      </c>
      <c r="JY26" s="15" t="str">
        <f t="shared" si="21"/>
        <v>вс</v>
      </c>
      <c r="JZ26" s="15" t="str">
        <f t="shared" si="21"/>
        <v>пн</v>
      </c>
      <c r="KA26" s="15" t="str">
        <f t="shared" si="21"/>
        <v>вт</v>
      </c>
      <c r="KB26" s="15" t="str">
        <f t="shared" si="21"/>
        <v>ср</v>
      </c>
      <c r="KC26" s="15" t="str">
        <f t="shared" si="21"/>
        <v>чт</v>
      </c>
      <c r="KD26" s="15" t="str">
        <f t="shared" si="21"/>
        <v>пт</v>
      </c>
      <c r="KE26" s="15" t="str">
        <f t="shared" si="21"/>
        <v>сб</v>
      </c>
      <c r="KF26" s="15" t="str">
        <f t="shared" si="21"/>
        <v>вс</v>
      </c>
      <c r="KG26" s="15" t="str">
        <f t="shared" si="21"/>
        <v>пн</v>
      </c>
      <c r="KH26" s="15" t="str">
        <f t="shared" si="21"/>
        <v>вт</v>
      </c>
      <c r="KI26" s="15" t="str">
        <f t="shared" si="21"/>
        <v>ср</v>
      </c>
      <c r="KJ26" s="15" t="str">
        <f t="shared" si="21"/>
        <v>чт</v>
      </c>
      <c r="KK26" s="15" t="str">
        <f t="shared" si="21"/>
        <v>пт</v>
      </c>
      <c r="KL26" s="15" t="str">
        <f t="shared" si="21"/>
        <v>сб</v>
      </c>
      <c r="KM26" s="15" t="str">
        <f t="shared" si="21"/>
        <v>вс</v>
      </c>
      <c r="KN26" s="15" t="str">
        <f t="shared" si="21"/>
        <v>пн</v>
      </c>
      <c r="KO26" s="15" t="str">
        <f t="shared" si="21"/>
        <v>вт</v>
      </c>
      <c r="KP26" s="15" t="str">
        <f t="shared" si="21"/>
        <v>ср</v>
      </c>
      <c r="KQ26" s="15" t="str">
        <f t="shared" si="21"/>
        <v>чт</v>
      </c>
      <c r="KR26" s="15" t="str">
        <f t="shared" si="21"/>
        <v>пт</v>
      </c>
      <c r="KS26" s="15" t="str">
        <f t="shared" si="21"/>
        <v>сб</v>
      </c>
      <c r="KT26" s="15" t="str">
        <f t="shared" si="21"/>
        <v>вс</v>
      </c>
      <c r="KU26" s="15" t="str">
        <f t="shared" si="21"/>
        <v>пн</v>
      </c>
      <c r="KV26" s="15" t="str">
        <f t="shared" si="21"/>
        <v>вт</v>
      </c>
      <c r="KW26" s="15" t="str">
        <f t="shared" si="21"/>
        <v>ср</v>
      </c>
      <c r="KX26" s="15" t="str">
        <f t="shared" si="21"/>
        <v>чт</v>
      </c>
      <c r="KY26" s="15" t="str">
        <f t="shared" si="21"/>
        <v>пт</v>
      </c>
      <c r="KZ26" s="15" t="str">
        <f t="shared" si="21"/>
        <v>сб</v>
      </c>
      <c r="LA26" s="15" t="str">
        <f t="shared" si="21"/>
        <v>вс</v>
      </c>
      <c r="LB26" s="15" t="str">
        <f t="shared" si="21"/>
        <v>пн</v>
      </c>
      <c r="LC26" s="15" t="str">
        <f t="shared" si="21"/>
        <v>вт</v>
      </c>
      <c r="LD26" s="15" t="str">
        <f t="shared" si="21"/>
        <v>ср</v>
      </c>
      <c r="LE26" s="15" t="str">
        <f t="shared" si="21"/>
        <v>чт</v>
      </c>
      <c r="LF26" s="15" t="str">
        <f t="shared" si="21"/>
        <v>пт</v>
      </c>
      <c r="LG26" s="15" t="str">
        <f t="shared" si="21"/>
        <v>сб</v>
      </c>
      <c r="LH26" s="15" t="str">
        <f t="shared" si="21"/>
        <v>вс</v>
      </c>
      <c r="LI26" s="15" t="str">
        <f t="shared" si="21"/>
        <v>пн</v>
      </c>
      <c r="LJ26" s="15" t="str">
        <f t="shared" si="21"/>
        <v>вт</v>
      </c>
      <c r="LK26" s="15" t="str">
        <f t="shared" si="21"/>
        <v>ср</v>
      </c>
      <c r="LL26" s="15" t="str">
        <f t="shared" si="21"/>
        <v>чт</v>
      </c>
      <c r="LM26" s="15" t="str">
        <f t="shared" si="21"/>
        <v>пт</v>
      </c>
      <c r="LN26" s="15" t="str">
        <f t="shared" si="21"/>
        <v>сб</v>
      </c>
      <c r="LO26" s="15" t="str">
        <f t="shared" si="21"/>
        <v>вс</v>
      </c>
      <c r="LP26" s="15" t="str">
        <f t="shared" si="21"/>
        <v>пн</v>
      </c>
      <c r="LQ26" s="15" t="str">
        <f t="shared" si="21"/>
        <v>вт</v>
      </c>
      <c r="LR26" s="15" t="str">
        <f t="shared" si="21"/>
        <v>ср</v>
      </c>
      <c r="LS26" s="15" t="str">
        <f t="shared" si="21"/>
        <v>чт</v>
      </c>
      <c r="LT26" s="15" t="str">
        <f t="shared" si="21"/>
        <v>пт</v>
      </c>
      <c r="LU26" s="15" t="str">
        <f t="shared" si="21"/>
        <v>сб</v>
      </c>
      <c r="LV26" s="15" t="str">
        <f t="shared" si="21"/>
        <v>вс</v>
      </c>
      <c r="LW26" s="15" t="str">
        <f t="shared" ref="LW26:NO26" si="22">IF(LW27="","",IF(WEEKDAY(LW27)=2,"пн",IF(WEEKDAY(LW27)=3,"вт",IF(WEEKDAY(LW27)=4,"ср",IF(WEEKDAY(LW27)=5,"чт",IF(WEEKDAY(LW27)=6,"пт",IF(WEEKDAY(LW27)=7,"сб",IF(WEEKDAY(LW27)=1,"вс",0))))))))</f>
        <v>пн</v>
      </c>
      <c r="LX26" s="15" t="str">
        <f t="shared" si="22"/>
        <v>вт</v>
      </c>
      <c r="LY26" s="15" t="str">
        <f t="shared" si="22"/>
        <v>ср</v>
      </c>
      <c r="LZ26" s="15" t="str">
        <f t="shared" si="22"/>
        <v>чт</v>
      </c>
      <c r="MA26" s="15" t="str">
        <f t="shared" si="22"/>
        <v>пт</v>
      </c>
      <c r="MB26" s="15" t="str">
        <f t="shared" si="22"/>
        <v>сб</v>
      </c>
      <c r="MC26" s="15" t="str">
        <f t="shared" si="22"/>
        <v>вс</v>
      </c>
      <c r="MD26" s="15" t="str">
        <f t="shared" si="22"/>
        <v>пн</v>
      </c>
      <c r="ME26" s="15" t="str">
        <f t="shared" si="22"/>
        <v>вт</v>
      </c>
      <c r="MF26" s="15" t="str">
        <f t="shared" si="22"/>
        <v>ср</v>
      </c>
      <c r="MG26" s="15" t="str">
        <f t="shared" si="22"/>
        <v>чт</v>
      </c>
      <c r="MH26" s="15" t="str">
        <f t="shared" si="22"/>
        <v>пт</v>
      </c>
      <c r="MI26" s="15" t="str">
        <f t="shared" si="22"/>
        <v>сб</v>
      </c>
      <c r="MJ26" s="15" t="str">
        <f t="shared" si="22"/>
        <v>вс</v>
      </c>
      <c r="MK26" s="15" t="str">
        <f t="shared" si="22"/>
        <v>пн</v>
      </c>
      <c r="ML26" s="15" t="str">
        <f t="shared" si="22"/>
        <v>вт</v>
      </c>
      <c r="MM26" s="15" t="str">
        <f t="shared" si="22"/>
        <v>ср</v>
      </c>
      <c r="MN26" s="15" t="str">
        <f t="shared" si="22"/>
        <v>чт</v>
      </c>
      <c r="MO26" s="15" t="str">
        <f t="shared" si="22"/>
        <v>пт</v>
      </c>
      <c r="MP26" s="15" t="str">
        <f t="shared" si="22"/>
        <v>сб</v>
      </c>
      <c r="MQ26" s="15" t="str">
        <f t="shared" si="22"/>
        <v>вс</v>
      </c>
      <c r="MR26" s="15" t="str">
        <f t="shared" si="22"/>
        <v>пн</v>
      </c>
      <c r="MS26" s="15" t="str">
        <f t="shared" si="22"/>
        <v>вт</v>
      </c>
      <c r="MT26" s="15" t="str">
        <f t="shared" si="22"/>
        <v>ср</v>
      </c>
      <c r="MU26" s="15" t="str">
        <f t="shared" si="22"/>
        <v>чт</v>
      </c>
      <c r="MV26" s="15" t="str">
        <f t="shared" si="22"/>
        <v>пт</v>
      </c>
      <c r="MW26" s="15" t="str">
        <f t="shared" si="22"/>
        <v>сб</v>
      </c>
      <c r="MX26" s="15" t="str">
        <f t="shared" si="22"/>
        <v>вс</v>
      </c>
      <c r="MY26" s="15" t="str">
        <f t="shared" si="22"/>
        <v>пн</v>
      </c>
      <c r="MZ26" s="15" t="str">
        <f t="shared" si="22"/>
        <v>вт</v>
      </c>
      <c r="NA26" s="15" t="str">
        <f t="shared" si="22"/>
        <v>ср</v>
      </c>
      <c r="NB26" s="15" t="str">
        <f t="shared" si="22"/>
        <v>чт</v>
      </c>
      <c r="NC26" s="15" t="str">
        <f t="shared" si="22"/>
        <v>пт</v>
      </c>
      <c r="ND26" s="15" t="str">
        <f t="shared" si="22"/>
        <v>сб</v>
      </c>
      <c r="NE26" s="15" t="str">
        <f t="shared" si="22"/>
        <v>вс</v>
      </c>
      <c r="NF26" s="15" t="str">
        <f t="shared" si="22"/>
        <v>пн</v>
      </c>
      <c r="NG26" s="15" t="str">
        <f t="shared" si="22"/>
        <v>вт</v>
      </c>
      <c r="NH26" s="15" t="str">
        <f t="shared" si="22"/>
        <v>ср</v>
      </c>
      <c r="NI26" s="15" t="str">
        <f t="shared" si="22"/>
        <v>чт</v>
      </c>
      <c r="NJ26" s="15" t="str">
        <f t="shared" si="22"/>
        <v>пт</v>
      </c>
      <c r="NK26" s="15" t="str">
        <f t="shared" si="22"/>
        <v>сб</v>
      </c>
      <c r="NL26" s="15" t="str">
        <f t="shared" si="22"/>
        <v>вс</v>
      </c>
      <c r="NM26" s="15" t="str">
        <f t="shared" si="22"/>
        <v>пн</v>
      </c>
      <c r="NN26" s="15" t="str">
        <f t="shared" si="22"/>
        <v>вт</v>
      </c>
      <c r="NO26" s="15" t="str">
        <f t="shared" si="22"/>
        <v>ср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tr">
        <f>OFMOR_OFF_0!G27</f>
        <v>даты</v>
      </c>
      <c r="H27" s="1"/>
      <c r="I27" s="180"/>
      <c r="J27" s="1"/>
      <c r="K27" s="181"/>
      <c r="L27" s="1"/>
      <c r="M27" s="1"/>
      <c r="N27" s="73">
        <f>IF($N$9="","",$N$9)</f>
        <v>43466</v>
      </c>
      <c r="O27" s="73">
        <f>IF(N27="","",N27+1)</f>
        <v>43467</v>
      </c>
      <c r="P27" s="73">
        <f t="shared" ref="P27:CA27" si="23">IF(O27="","",O27+1)</f>
        <v>43468</v>
      </c>
      <c r="Q27" s="73">
        <f t="shared" si="23"/>
        <v>43469</v>
      </c>
      <c r="R27" s="73">
        <f t="shared" si="23"/>
        <v>43470</v>
      </c>
      <c r="S27" s="73">
        <f t="shared" si="23"/>
        <v>43471</v>
      </c>
      <c r="T27" s="73">
        <f t="shared" si="23"/>
        <v>43472</v>
      </c>
      <c r="U27" s="73">
        <f t="shared" si="23"/>
        <v>43473</v>
      </c>
      <c r="V27" s="73">
        <f t="shared" si="23"/>
        <v>43474</v>
      </c>
      <c r="W27" s="73">
        <f t="shared" si="23"/>
        <v>43475</v>
      </c>
      <c r="X27" s="73">
        <f t="shared" si="23"/>
        <v>43476</v>
      </c>
      <c r="Y27" s="73">
        <f t="shared" si="23"/>
        <v>43477</v>
      </c>
      <c r="Z27" s="73">
        <f t="shared" si="23"/>
        <v>43478</v>
      </c>
      <c r="AA27" s="73">
        <f t="shared" si="23"/>
        <v>43479</v>
      </c>
      <c r="AB27" s="73">
        <f t="shared" si="23"/>
        <v>43480</v>
      </c>
      <c r="AC27" s="73">
        <f t="shared" si="23"/>
        <v>43481</v>
      </c>
      <c r="AD27" s="73">
        <f t="shared" si="23"/>
        <v>43482</v>
      </c>
      <c r="AE27" s="73">
        <f t="shared" si="23"/>
        <v>43483</v>
      </c>
      <c r="AF27" s="73">
        <f t="shared" si="23"/>
        <v>43484</v>
      </c>
      <c r="AG27" s="73">
        <f t="shared" si="23"/>
        <v>43485</v>
      </c>
      <c r="AH27" s="73">
        <f t="shared" si="23"/>
        <v>43486</v>
      </c>
      <c r="AI27" s="73">
        <f t="shared" si="23"/>
        <v>43487</v>
      </c>
      <c r="AJ27" s="73">
        <f t="shared" si="23"/>
        <v>43488</v>
      </c>
      <c r="AK27" s="73">
        <f t="shared" si="23"/>
        <v>43489</v>
      </c>
      <c r="AL27" s="73">
        <f t="shared" si="23"/>
        <v>43490</v>
      </c>
      <c r="AM27" s="73">
        <f t="shared" si="23"/>
        <v>43491</v>
      </c>
      <c r="AN27" s="73">
        <f t="shared" si="23"/>
        <v>43492</v>
      </c>
      <c r="AO27" s="73">
        <f t="shared" si="23"/>
        <v>43493</v>
      </c>
      <c r="AP27" s="73">
        <f t="shared" si="23"/>
        <v>43494</v>
      </c>
      <c r="AQ27" s="73">
        <f t="shared" si="23"/>
        <v>43495</v>
      </c>
      <c r="AR27" s="73">
        <f t="shared" si="23"/>
        <v>43496</v>
      </c>
      <c r="AS27" s="73">
        <f t="shared" si="23"/>
        <v>43497</v>
      </c>
      <c r="AT27" s="73">
        <f t="shared" si="23"/>
        <v>43498</v>
      </c>
      <c r="AU27" s="73">
        <f t="shared" si="23"/>
        <v>43499</v>
      </c>
      <c r="AV27" s="73">
        <f t="shared" si="23"/>
        <v>43500</v>
      </c>
      <c r="AW27" s="73">
        <f t="shared" si="23"/>
        <v>43501</v>
      </c>
      <c r="AX27" s="73">
        <f t="shared" si="23"/>
        <v>43502</v>
      </c>
      <c r="AY27" s="73">
        <f t="shared" si="23"/>
        <v>43503</v>
      </c>
      <c r="AZ27" s="73">
        <f t="shared" si="23"/>
        <v>43504</v>
      </c>
      <c r="BA27" s="73">
        <f t="shared" si="23"/>
        <v>43505</v>
      </c>
      <c r="BB27" s="73">
        <f t="shared" si="23"/>
        <v>43506</v>
      </c>
      <c r="BC27" s="73">
        <f t="shared" si="23"/>
        <v>43507</v>
      </c>
      <c r="BD27" s="73">
        <f t="shared" si="23"/>
        <v>43508</v>
      </c>
      <c r="BE27" s="73">
        <f t="shared" si="23"/>
        <v>43509</v>
      </c>
      <c r="BF27" s="73">
        <f t="shared" si="23"/>
        <v>43510</v>
      </c>
      <c r="BG27" s="73">
        <f t="shared" si="23"/>
        <v>43511</v>
      </c>
      <c r="BH27" s="73">
        <f t="shared" si="23"/>
        <v>43512</v>
      </c>
      <c r="BI27" s="73">
        <f t="shared" si="23"/>
        <v>43513</v>
      </c>
      <c r="BJ27" s="73">
        <f t="shared" si="23"/>
        <v>43514</v>
      </c>
      <c r="BK27" s="73">
        <f t="shared" si="23"/>
        <v>43515</v>
      </c>
      <c r="BL27" s="73">
        <f t="shared" si="23"/>
        <v>43516</v>
      </c>
      <c r="BM27" s="73">
        <f t="shared" si="23"/>
        <v>43517</v>
      </c>
      <c r="BN27" s="73">
        <f t="shared" si="23"/>
        <v>43518</v>
      </c>
      <c r="BO27" s="73">
        <f t="shared" si="23"/>
        <v>43519</v>
      </c>
      <c r="BP27" s="73">
        <f t="shared" si="23"/>
        <v>43520</v>
      </c>
      <c r="BQ27" s="73">
        <f t="shared" si="23"/>
        <v>43521</v>
      </c>
      <c r="BR27" s="73">
        <f t="shared" si="23"/>
        <v>43522</v>
      </c>
      <c r="BS27" s="73">
        <f t="shared" si="23"/>
        <v>43523</v>
      </c>
      <c r="BT27" s="73">
        <f t="shared" si="23"/>
        <v>43524</v>
      </c>
      <c r="BU27" s="73">
        <f t="shared" si="23"/>
        <v>43525</v>
      </c>
      <c r="BV27" s="73">
        <f t="shared" si="23"/>
        <v>43526</v>
      </c>
      <c r="BW27" s="73">
        <f t="shared" si="23"/>
        <v>43527</v>
      </c>
      <c r="BX27" s="73">
        <f t="shared" si="23"/>
        <v>43528</v>
      </c>
      <c r="BY27" s="73">
        <f t="shared" si="23"/>
        <v>43529</v>
      </c>
      <c r="BZ27" s="73">
        <f t="shared" si="23"/>
        <v>43530</v>
      </c>
      <c r="CA27" s="73">
        <f t="shared" si="23"/>
        <v>43531</v>
      </c>
      <c r="CB27" s="73">
        <f t="shared" ref="CB27:EM27" si="24">IF(CA27="","",CA27+1)</f>
        <v>43532</v>
      </c>
      <c r="CC27" s="73">
        <f t="shared" si="24"/>
        <v>43533</v>
      </c>
      <c r="CD27" s="73">
        <f t="shared" si="24"/>
        <v>43534</v>
      </c>
      <c r="CE27" s="73">
        <f t="shared" si="24"/>
        <v>43535</v>
      </c>
      <c r="CF27" s="73">
        <f t="shared" si="24"/>
        <v>43536</v>
      </c>
      <c r="CG27" s="73">
        <f t="shared" si="24"/>
        <v>43537</v>
      </c>
      <c r="CH27" s="73">
        <f t="shared" si="24"/>
        <v>43538</v>
      </c>
      <c r="CI27" s="73">
        <f t="shared" si="24"/>
        <v>43539</v>
      </c>
      <c r="CJ27" s="73">
        <f t="shared" si="24"/>
        <v>43540</v>
      </c>
      <c r="CK27" s="73">
        <f t="shared" si="24"/>
        <v>43541</v>
      </c>
      <c r="CL27" s="73">
        <f t="shared" si="24"/>
        <v>43542</v>
      </c>
      <c r="CM27" s="73">
        <f t="shared" si="24"/>
        <v>43543</v>
      </c>
      <c r="CN27" s="73">
        <f t="shared" si="24"/>
        <v>43544</v>
      </c>
      <c r="CO27" s="73">
        <f t="shared" si="24"/>
        <v>43545</v>
      </c>
      <c r="CP27" s="73">
        <f t="shared" si="24"/>
        <v>43546</v>
      </c>
      <c r="CQ27" s="73">
        <f t="shared" si="24"/>
        <v>43547</v>
      </c>
      <c r="CR27" s="73">
        <f t="shared" si="24"/>
        <v>43548</v>
      </c>
      <c r="CS27" s="73">
        <f t="shared" si="24"/>
        <v>43549</v>
      </c>
      <c r="CT27" s="73">
        <f t="shared" si="24"/>
        <v>43550</v>
      </c>
      <c r="CU27" s="73">
        <f t="shared" si="24"/>
        <v>43551</v>
      </c>
      <c r="CV27" s="73">
        <f t="shared" si="24"/>
        <v>43552</v>
      </c>
      <c r="CW27" s="73">
        <f t="shared" si="24"/>
        <v>43553</v>
      </c>
      <c r="CX27" s="73">
        <f t="shared" si="24"/>
        <v>43554</v>
      </c>
      <c r="CY27" s="73">
        <f t="shared" si="24"/>
        <v>43555</v>
      </c>
      <c r="CZ27" s="73">
        <f t="shared" si="24"/>
        <v>43556</v>
      </c>
      <c r="DA27" s="73">
        <f t="shared" si="24"/>
        <v>43557</v>
      </c>
      <c r="DB27" s="73">
        <f t="shared" si="24"/>
        <v>43558</v>
      </c>
      <c r="DC27" s="73">
        <f t="shared" si="24"/>
        <v>43559</v>
      </c>
      <c r="DD27" s="73">
        <f t="shared" si="24"/>
        <v>43560</v>
      </c>
      <c r="DE27" s="73">
        <f t="shared" si="24"/>
        <v>43561</v>
      </c>
      <c r="DF27" s="73">
        <f t="shared" si="24"/>
        <v>43562</v>
      </c>
      <c r="DG27" s="73">
        <f t="shared" si="24"/>
        <v>43563</v>
      </c>
      <c r="DH27" s="73">
        <f t="shared" si="24"/>
        <v>43564</v>
      </c>
      <c r="DI27" s="73">
        <f t="shared" si="24"/>
        <v>43565</v>
      </c>
      <c r="DJ27" s="73">
        <f t="shared" si="24"/>
        <v>43566</v>
      </c>
      <c r="DK27" s="73">
        <f t="shared" si="24"/>
        <v>43567</v>
      </c>
      <c r="DL27" s="73">
        <f t="shared" si="24"/>
        <v>43568</v>
      </c>
      <c r="DM27" s="73">
        <f t="shared" si="24"/>
        <v>43569</v>
      </c>
      <c r="DN27" s="73">
        <f t="shared" si="24"/>
        <v>43570</v>
      </c>
      <c r="DO27" s="73">
        <f t="shared" si="24"/>
        <v>43571</v>
      </c>
      <c r="DP27" s="73">
        <f t="shared" si="24"/>
        <v>43572</v>
      </c>
      <c r="DQ27" s="73">
        <f t="shared" si="24"/>
        <v>43573</v>
      </c>
      <c r="DR27" s="73">
        <f t="shared" si="24"/>
        <v>43574</v>
      </c>
      <c r="DS27" s="73">
        <f t="shared" si="24"/>
        <v>43575</v>
      </c>
      <c r="DT27" s="73">
        <f t="shared" si="24"/>
        <v>43576</v>
      </c>
      <c r="DU27" s="73">
        <f t="shared" si="24"/>
        <v>43577</v>
      </c>
      <c r="DV27" s="73">
        <f t="shared" si="24"/>
        <v>43578</v>
      </c>
      <c r="DW27" s="73">
        <f t="shared" si="24"/>
        <v>43579</v>
      </c>
      <c r="DX27" s="73">
        <f t="shared" si="24"/>
        <v>43580</v>
      </c>
      <c r="DY27" s="73">
        <f t="shared" si="24"/>
        <v>43581</v>
      </c>
      <c r="DZ27" s="73">
        <f t="shared" si="24"/>
        <v>43582</v>
      </c>
      <c r="EA27" s="73">
        <f t="shared" si="24"/>
        <v>43583</v>
      </c>
      <c r="EB27" s="73">
        <f t="shared" si="24"/>
        <v>43584</v>
      </c>
      <c r="EC27" s="73">
        <f t="shared" si="24"/>
        <v>43585</v>
      </c>
      <c r="ED27" s="73">
        <f t="shared" si="24"/>
        <v>43586</v>
      </c>
      <c r="EE27" s="73">
        <f t="shared" si="24"/>
        <v>43587</v>
      </c>
      <c r="EF27" s="73">
        <f t="shared" si="24"/>
        <v>43588</v>
      </c>
      <c r="EG27" s="73">
        <f t="shared" si="24"/>
        <v>43589</v>
      </c>
      <c r="EH27" s="73">
        <f t="shared" si="24"/>
        <v>43590</v>
      </c>
      <c r="EI27" s="73">
        <f t="shared" si="24"/>
        <v>43591</v>
      </c>
      <c r="EJ27" s="73">
        <f t="shared" si="24"/>
        <v>43592</v>
      </c>
      <c r="EK27" s="73">
        <f t="shared" si="24"/>
        <v>43593</v>
      </c>
      <c r="EL27" s="73">
        <f t="shared" si="24"/>
        <v>43594</v>
      </c>
      <c r="EM27" s="73">
        <f t="shared" si="24"/>
        <v>43595</v>
      </c>
      <c r="EN27" s="73">
        <f t="shared" ref="EN27:GY27" si="25">IF(EM27="","",EM27+1)</f>
        <v>43596</v>
      </c>
      <c r="EO27" s="73">
        <f t="shared" si="25"/>
        <v>43597</v>
      </c>
      <c r="EP27" s="73">
        <f t="shared" si="25"/>
        <v>43598</v>
      </c>
      <c r="EQ27" s="73">
        <f t="shared" si="25"/>
        <v>43599</v>
      </c>
      <c r="ER27" s="73">
        <f t="shared" si="25"/>
        <v>43600</v>
      </c>
      <c r="ES27" s="73">
        <f t="shared" si="25"/>
        <v>43601</v>
      </c>
      <c r="ET27" s="73">
        <f t="shared" si="25"/>
        <v>43602</v>
      </c>
      <c r="EU27" s="73">
        <f t="shared" si="25"/>
        <v>43603</v>
      </c>
      <c r="EV27" s="73">
        <f t="shared" si="25"/>
        <v>43604</v>
      </c>
      <c r="EW27" s="73">
        <f t="shared" si="25"/>
        <v>43605</v>
      </c>
      <c r="EX27" s="73">
        <f t="shared" si="25"/>
        <v>43606</v>
      </c>
      <c r="EY27" s="73">
        <f t="shared" si="25"/>
        <v>43607</v>
      </c>
      <c r="EZ27" s="73">
        <f t="shared" si="25"/>
        <v>43608</v>
      </c>
      <c r="FA27" s="73">
        <f t="shared" si="25"/>
        <v>43609</v>
      </c>
      <c r="FB27" s="73">
        <f t="shared" si="25"/>
        <v>43610</v>
      </c>
      <c r="FC27" s="73">
        <f t="shared" si="25"/>
        <v>43611</v>
      </c>
      <c r="FD27" s="73">
        <f t="shared" si="25"/>
        <v>43612</v>
      </c>
      <c r="FE27" s="73">
        <f t="shared" si="25"/>
        <v>43613</v>
      </c>
      <c r="FF27" s="73">
        <f t="shared" si="25"/>
        <v>43614</v>
      </c>
      <c r="FG27" s="73">
        <f t="shared" si="25"/>
        <v>43615</v>
      </c>
      <c r="FH27" s="73">
        <f t="shared" si="25"/>
        <v>43616</v>
      </c>
      <c r="FI27" s="73">
        <f t="shared" si="25"/>
        <v>43617</v>
      </c>
      <c r="FJ27" s="73">
        <f t="shared" si="25"/>
        <v>43618</v>
      </c>
      <c r="FK27" s="73">
        <f t="shared" si="25"/>
        <v>43619</v>
      </c>
      <c r="FL27" s="73">
        <f t="shared" si="25"/>
        <v>43620</v>
      </c>
      <c r="FM27" s="73">
        <f t="shared" si="25"/>
        <v>43621</v>
      </c>
      <c r="FN27" s="73">
        <f t="shared" si="25"/>
        <v>43622</v>
      </c>
      <c r="FO27" s="73">
        <f t="shared" si="25"/>
        <v>43623</v>
      </c>
      <c r="FP27" s="73">
        <f t="shared" si="25"/>
        <v>43624</v>
      </c>
      <c r="FQ27" s="73">
        <f t="shared" si="25"/>
        <v>43625</v>
      </c>
      <c r="FR27" s="73">
        <f t="shared" si="25"/>
        <v>43626</v>
      </c>
      <c r="FS27" s="73">
        <f t="shared" si="25"/>
        <v>43627</v>
      </c>
      <c r="FT27" s="73">
        <f t="shared" si="25"/>
        <v>43628</v>
      </c>
      <c r="FU27" s="73">
        <f t="shared" si="25"/>
        <v>43629</v>
      </c>
      <c r="FV27" s="73">
        <f t="shared" si="25"/>
        <v>43630</v>
      </c>
      <c r="FW27" s="73">
        <f t="shared" si="25"/>
        <v>43631</v>
      </c>
      <c r="FX27" s="73">
        <f t="shared" si="25"/>
        <v>43632</v>
      </c>
      <c r="FY27" s="73">
        <f t="shared" si="25"/>
        <v>43633</v>
      </c>
      <c r="FZ27" s="73">
        <f t="shared" si="25"/>
        <v>43634</v>
      </c>
      <c r="GA27" s="73">
        <f t="shared" si="25"/>
        <v>43635</v>
      </c>
      <c r="GB27" s="73">
        <f t="shared" si="25"/>
        <v>43636</v>
      </c>
      <c r="GC27" s="73">
        <f t="shared" si="25"/>
        <v>43637</v>
      </c>
      <c r="GD27" s="73">
        <f t="shared" si="25"/>
        <v>43638</v>
      </c>
      <c r="GE27" s="73">
        <f t="shared" si="25"/>
        <v>43639</v>
      </c>
      <c r="GF27" s="73">
        <f t="shared" si="25"/>
        <v>43640</v>
      </c>
      <c r="GG27" s="73">
        <f t="shared" si="25"/>
        <v>43641</v>
      </c>
      <c r="GH27" s="73">
        <f t="shared" si="25"/>
        <v>43642</v>
      </c>
      <c r="GI27" s="73">
        <f t="shared" si="25"/>
        <v>43643</v>
      </c>
      <c r="GJ27" s="73">
        <f t="shared" si="25"/>
        <v>43644</v>
      </c>
      <c r="GK27" s="73">
        <f t="shared" si="25"/>
        <v>43645</v>
      </c>
      <c r="GL27" s="73">
        <f t="shared" si="25"/>
        <v>43646</v>
      </c>
      <c r="GM27" s="73">
        <f t="shared" si="25"/>
        <v>43647</v>
      </c>
      <c r="GN27" s="73">
        <f t="shared" si="25"/>
        <v>43648</v>
      </c>
      <c r="GO27" s="73">
        <f t="shared" si="25"/>
        <v>43649</v>
      </c>
      <c r="GP27" s="73">
        <f t="shared" si="25"/>
        <v>43650</v>
      </c>
      <c r="GQ27" s="73">
        <f t="shared" si="25"/>
        <v>43651</v>
      </c>
      <c r="GR27" s="73">
        <f t="shared" si="25"/>
        <v>43652</v>
      </c>
      <c r="GS27" s="73">
        <f t="shared" si="25"/>
        <v>43653</v>
      </c>
      <c r="GT27" s="73">
        <f t="shared" si="25"/>
        <v>43654</v>
      </c>
      <c r="GU27" s="73">
        <f t="shared" si="25"/>
        <v>43655</v>
      </c>
      <c r="GV27" s="73">
        <f t="shared" si="25"/>
        <v>43656</v>
      </c>
      <c r="GW27" s="73">
        <f t="shared" si="25"/>
        <v>43657</v>
      </c>
      <c r="GX27" s="73">
        <f t="shared" si="25"/>
        <v>43658</v>
      </c>
      <c r="GY27" s="73">
        <f t="shared" si="25"/>
        <v>43659</v>
      </c>
      <c r="GZ27" s="73">
        <f t="shared" ref="GZ27:JK27" si="26">IF(GY27="","",GY27+1)</f>
        <v>43660</v>
      </c>
      <c r="HA27" s="73">
        <f t="shared" si="26"/>
        <v>43661</v>
      </c>
      <c r="HB27" s="73">
        <f t="shared" si="26"/>
        <v>43662</v>
      </c>
      <c r="HC27" s="73">
        <f t="shared" si="26"/>
        <v>43663</v>
      </c>
      <c r="HD27" s="73">
        <f t="shared" si="26"/>
        <v>43664</v>
      </c>
      <c r="HE27" s="73">
        <f t="shared" si="26"/>
        <v>43665</v>
      </c>
      <c r="HF27" s="73">
        <f t="shared" si="26"/>
        <v>43666</v>
      </c>
      <c r="HG27" s="73">
        <f t="shared" si="26"/>
        <v>43667</v>
      </c>
      <c r="HH27" s="73">
        <f t="shared" si="26"/>
        <v>43668</v>
      </c>
      <c r="HI27" s="73">
        <f t="shared" si="26"/>
        <v>43669</v>
      </c>
      <c r="HJ27" s="73">
        <f t="shared" si="26"/>
        <v>43670</v>
      </c>
      <c r="HK27" s="73">
        <f t="shared" si="26"/>
        <v>43671</v>
      </c>
      <c r="HL27" s="73">
        <f t="shared" si="26"/>
        <v>43672</v>
      </c>
      <c r="HM27" s="73">
        <f t="shared" si="26"/>
        <v>43673</v>
      </c>
      <c r="HN27" s="73">
        <f t="shared" si="26"/>
        <v>43674</v>
      </c>
      <c r="HO27" s="73">
        <f t="shared" si="26"/>
        <v>43675</v>
      </c>
      <c r="HP27" s="73">
        <f t="shared" si="26"/>
        <v>43676</v>
      </c>
      <c r="HQ27" s="73">
        <f t="shared" si="26"/>
        <v>43677</v>
      </c>
      <c r="HR27" s="73">
        <f t="shared" si="26"/>
        <v>43678</v>
      </c>
      <c r="HS27" s="73">
        <f t="shared" si="26"/>
        <v>43679</v>
      </c>
      <c r="HT27" s="73">
        <f t="shared" si="26"/>
        <v>43680</v>
      </c>
      <c r="HU27" s="73">
        <f t="shared" si="26"/>
        <v>43681</v>
      </c>
      <c r="HV27" s="73">
        <f t="shared" si="26"/>
        <v>43682</v>
      </c>
      <c r="HW27" s="73">
        <f t="shared" si="26"/>
        <v>43683</v>
      </c>
      <c r="HX27" s="73">
        <f t="shared" si="26"/>
        <v>43684</v>
      </c>
      <c r="HY27" s="73">
        <f t="shared" si="26"/>
        <v>43685</v>
      </c>
      <c r="HZ27" s="73">
        <f t="shared" si="26"/>
        <v>43686</v>
      </c>
      <c r="IA27" s="73">
        <f t="shared" si="26"/>
        <v>43687</v>
      </c>
      <c r="IB27" s="73">
        <f t="shared" si="26"/>
        <v>43688</v>
      </c>
      <c r="IC27" s="73">
        <f t="shared" si="26"/>
        <v>43689</v>
      </c>
      <c r="ID27" s="73">
        <f t="shared" si="26"/>
        <v>43690</v>
      </c>
      <c r="IE27" s="73">
        <f t="shared" si="26"/>
        <v>43691</v>
      </c>
      <c r="IF27" s="73">
        <f t="shared" si="26"/>
        <v>43692</v>
      </c>
      <c r="IG27" s="73">
        <f t="shared" si="26"/>
        <v>43693</v>
      </c>
      <c r="IH27" s="73">
        <f t="shared" si="26"/>
        <v>43694</v>
      </c>
      <c r="II27" s="73">
        <f t="shared" si="26"/>
        <v>43695</v>
      </c>
      <c r="IJ27" s="73">
        <f t="shared" si="26"/>
        <v>43696</v>
      </c>
      <c r="IK27" s="73">
        <f t="shared" si="26"/>
        <v>43697</v>
      </c>
      <c r="IL27" s="73">
        <f t="shared" si="26"/>
        <v>43698</v>
      </c>
      <c r="IM27" s="73">
        <f t="shared" si="26"/>
        <v>43699</v>
      </c>
      <c r="IN27" s="73">
        <f t="shared" si="26"/>
        <v>43700</v>
      </c>
      <c r="IO27" s="73">
        <f t="shared" si="26"/>
        <v>43701</v>
      </c>
      <c r="IP27" s="73">
        <f t="shared" si="26"/>
        <v>43702</v>
      </c>
      <c r="IQ27" s="73">
        <f t="shared" si="26"/>
        <v>43703</v>
      </c>
      <c r="IR27" s="73">
        <f t="shared" si="26"/>
        <v>43704</v>
      </c>
      <c r="IS27" s="73">
        <f t="shared" si="26"/>
        <v>43705</v>
      </c>
      <c r="IT27" s="73">
        <f t="shared" si="26"/>
        <v>43706</v>
      </c>
      <c r="IU27" s="73">
        <f t="shared" si="26"/>
        <v>43707</v>
      </c>
      <c r="IV27" s="73">
        <f t="shared" si="26"/>
        <v>43708</v>
      </c>
      <c r="IW27" s="73">
        <f t="shared" si="26"/>
        <v>43709</v>
      </c>
      <c r="IX27" s="73">
        <f t="shared" si="26"/>
        <v>43710</v>
      </c>
      <c r="IY27" s="73">
        <f t="shared" si="26"/>
        <v>43711</v>
      </c>
      <c r="IZ27" s="73">
        <f t="shared" si="26"/>
        <v>43712</v>
      </c>
      <c r="JA27" s="73">
        <f t="shared" si="26"/>
        <v>43713</v>
      </c>
      <c r="JB27" s="73">
        <f t="shared" si="26"/>
        <v>43714</v>
      </c>
      <c r="JC27" s="73">
        <f t="shared" si="26"/>
        <v>43715</v>
      </c>
      <c r="JD27" s="73">
        <f t="shared" si="26"/>
        <v>43716</v>
      </c>
      <c r="JE27" s="73">
        <f t="shared" si="26"/>
        <v>43717</v>
      </c>
      <c r="JF27" s="73">
        <f t="shared" si="26"/>
        <v>43718</v>
      </c>
      <c r="JG27" s="73">
        <f t="shared" si="26"/>
        <v>43719</v>
      </c>
      <c r="JH27" s="73">
        <f t="shared" si="26"/>
        <v>43720</v>
      </c>
      <c r="JI27" s="73">
        <f t="shared" si="26"/>
        <v>43721</v>
      </c>
      <c r="JJ27" s="73">
        <f t="shared" si="26"/>
        <v>43722</v>
      </c>
      <c r="JK27" s="73">
        <f t="shared" si="26"/>
        <v>43723</v>
      </c>
      <c r="JL27" s="73">
        <f t="shared" ref="JL27:LW27" si="27">IF(JK27="","",JK27+1)</f>
        <v>43724</v>
      </c>
      <c r="JM27" s="73">
        <f t="shared" si="27"/>
        <v>43725</v>
      </c>
      <c r="JN27" s="73">
        <f t="shared" si="27"/>
        <v>43726</v>
      </c>
      <c r="JO27" s="73">
        <f t="shared" si="27"/>
        <v>43727</v>
      </c>
      <c r="JP27" s="73">
        <f t="shared" si="27"/>
        <v>43728</v>
      </c>
      <c r="JQ27" s="73">
        <f t="shared" si="27"/>
        <v>43729</v>
      </c>
      <c r="JR27" s="73">
        <f t="shared" si="27"/>
        <v>43730</v>
      </c>
      <c r="JS27" s="73">
        <f t="shared" si="27"/>
        <v>43731</v>
      </c>
      <c r="JT27" s="73">
        <f t="shared" si="27"/>
        <v>43732</v>
      </c>
      <c r="JU27" s="73">
        <f t="shared" si="27"/>
        <v>43733</v>
      </c>
      <c r="JV27" s="73">
        <f t="shared" si="27"/>
        <v>43734</v>
      </c>
      <c r="JW27" s="73">
        <f t="shared" si="27"/>
        <v>43735</v>
      </c>
      <c r="JX27" s="73">
        <f t="shared" si="27"/>
        <v>43736</v>
      </c>
      <c r="JY27" s="73">
        <f t="shared" si="27"/>
        <v>43737</v>
      </c>
      <c r="JZ27" s="73">
        <f t="shared" si="27"/>
        <v>43738</v>
      </c>
      <c r="KA27" s="73">
        <f t="shared" si="27"/>
        <v>43739</v>
      </c>
      <c r="KB27" s="73">
        <f t="shared" si="27"/>
        <v>43740</v>
      </c>
      <c r="KC27" s="73">
        <f t="shared" si="27"/>
        <v>43741</v>
      </c>
      <c r="KD27" s="73">
        <f t="shared" si="27"/>
        <v>43742</v>
      </c>
      <c r="KE27" s="73">
        <f t="shared" si="27"/>
        <v>43743</v>
      </c>
      <c r="KF27" s="73">
        <f t="shared" si="27"/>
        <v>43744</v>
      </c>
      <c r="KG27" s="73">
        <f t="shared" si="27"/>
        <v>43745</v>
      </c>
      <c r="KH27" s="73">
        <f t="shared" si="27"/>
        <v>43746</v>
      </c>
      <c r="KI27" s="73">
        <f t="shared" si="27"/>
        <v>43747</v>
      </c>
      <c r="KJ27" s="73">
        <f t="shared" si="27"/>
        <v>43748</v>
      </c>
      <c r="KK27" s="73">
        <f t="shared" si="27"/>
        <v>43749</v>
      </c>
      <c r="KL27" s="73">
        <f t="shared" si="27"/>
        <v>43750</v>
      </c>
      <c r="KM27" s="73">
        <f t="shared" si="27"/>
        <v>43751</v>
      </c>
      <c r="KN27" s="73">
        <f t="shared" si="27"/>
        <v>43752</v>
      </c>
      <c r="KO27" s="73">
        <f t="shared" si="27"/>
        <v>43753</v>
      </c>
      <c r="KP27" s="73">
        <f t="shared" si="27"/>
        <v>43754</v>
      </c>
      <c r="KQ27" s="73">
        <f t="shared" si="27"/>
        <v>43755</v>
      </c>
      <c r="KR27" s="73">
        <f t="shared" si="27"/>
        <v>43756</v>
      </c>
      <c r="KS27" s="73">
        <f t="shared" si="27"/>
        <v>43757</v>
      </c>
      <c r="KT27" s="73">
        <f t="shared" si="27"/>
        <v>43758</v>
      </c>
      <c r="KU27" s="73">
        <f t="shared" si="27"/>
        <v>43759</v>
      </c>
      <c r="KV27" s="73">
        <f t="shared" si="27"/>
        <v>43760</v>
      </c>
      <c r="KW27" s="73">
        <f t="shared" si="27"/>
        <v>43761</v>
      </c>
      <c r="KX27" s="73">
        <f t="shared" si="27"/>
        <v>43762</v>
      </c>
      <c r="KY27" s="73">
        <f t="shared" si="27"/>
        <v>43763</v>
      </c>
      <c r="KZ27" s="73">
        <f t="shared" si="27"/>
        <v>43764</v>
      </c>
      <c r="LA27" s="73">
        <f t="shared" si="27"/>
        <v>43765</v>
      </c>
      <c r="LB27" s="73">
        <f t="shared" si="27"/>
        <v>43766</v>
      </c>
      <c r="LC27" s="73">
        <f t="shared" si="27"/>
        <v>43767</v>
      </c>
      <c r="LD27" s="73">
        <f t="shared" si="27"/>
        <v>43768</v>
      </c>
      <c r="LE27" s="73">
        <f t="shared" si="27"/>
        <v>43769</v>
      </c>
      <c r="LF27" s="73">
        <f t="shared" si="27"/>
        <v>43770</v>
      </c>
      <c r="LG27" s="73">
        <f t="shared" si="27"/>
        <v>43771</v>
      </c>
      <c r="LH27" s="73">
        <f t="shared" si="27"/>
        <v>43772</v>
      </c>
      <c r="LI27" s="73">
        <f t="shared" si="27"/>
        <v>43773</v>
      </c>
      <c r="LJ27" s="73">
        <f t="shared" si="27"/>
        <v>43774</v>
      </c>
      <c r="LK27" s="73">
        <f t="shared" si="27"/>
        <v>43775</v>
      </c>
      <c r="LL27" s="73">
        <f t="shared" si="27"/>
        <v>43776</v>
      </c>
      <c r="LM27" s="73">
        <f t="shared" si="27"/>
        <v>43777</v>
      </c>
      <c r="LN27" s="73">
        <f t="shared" si="27"/>
        <v>43778</v>
      </c>
      <c r="LO27" s="73">
        <f t="shared" si="27"/>
        <v>43779</v>
      </c>
      <c r="LP27" s="73">
        <f t="shared" si="27"/>
        <v>43780</v>
      </c>
      <c r="LQ27" s="73">
        <f t="shared" si="27"/>
        <v>43781</v>
      </c>
      <c r="LR27" s="73">
        <f t="shared" si="27"/>
        <v>43782</v>
      </c>
      <c r="LS27" s="73">
        <f t="shared" si="27"/>
        <v>43783</v>
      </c>
      <c r="LT27" s="73">
        <f t="shared" si="27"/>
        <v>43784</v>
      </c>
      <c r="LU27" s="73">
        <f t="shared" si="27"/>
        <v>43785</v>
      </c>
      <c r="LV27" s="73">
        <f t="shared" si="27"/>
        <v>43786</v>
      </c>
      <c r="LW27" s="73">
        <f t="shared" si="27"/>
        <v>43787</v>
      </c>
      <c r="LX27" s="73">
        <f t="shared" ref="LX27:NO27" si="28">IF(LW27="","",LW27+1)</f>
        <v>43788</v>
      </c>
      <c r="LY27" s="73">
        <f t="shared" si="28"/>
        <v>43789</v>
      </c>
      <c r="LZ27" s="73">
        <f t="shared" si="28"/>
        <v>43790</v>
      </c>
      <c r="MA27" s="73">
        <f t="shared" si="28"/>
        <v>43791</v>
      </c>
      <c r="MB27" s="73">
        <f t="shared" si="28"/>
        <v>43792</v>
      </c>
      <c r="MC27" s="73">
        <f t="shared" si="28"/>
        <v>43793</v>
      </c>
      <c r="MD27" s="73">
        <f t="shared" si="28"/>
        <v>43794</v>
      </c>
      <c r="ME27" s="73">
        <f t="shared" si="28"/>
        <v>43795</v>
      </c>
      <c r="MF27" s="73">
        <f t="shared" si="28"/>
        <v>43796</v>
      </c>
      <c r="MG27" s="73">
        <f t="shared" si="28"/>
        <v>43797</v>
      </c>
      <c r="MH27" s="73">
        <f t="shared" si="28"/>
        <v>43798</v>
      </c>
      <c r="MI27" s="73">
        <f t="shared" si="28"/>
        <v>43799</v>
      </c>
      <c r="MJ27" s="73">
        <f t="shared" si="28"/>
        <v>43800</v>
      </c>
      <c r="MK27" s="73">
        <f t="shared" si="28"/>
        <v>43801</v>
      </c>
      <c r="ML27" s="73">
        <f t="shared" si="28"/>
        <v>43802</v>
      </c>
      <c r="MM27" s="73">
        <f t="shared" si="28"/>
        <v>43803</v>
      </c>
      <c r="MN27" s="73">
        <f t="shared" si="28"/>
        <v>43804</v>
      </c>
      <c r="MO27" s="73">
        <f t="shared" si="28"/>
        <v>43805</v>
      </c>
      <c r="MP27" s="73">
        <f t="shared" si="28"/>
        <v>43806</v>
      </c>
      <c r="MQ27" s="73">
        <f t="shared" si="28"/>
        <v>43807</v>
      </c>
      <c r="MR27" s="73">
        <f t="shared" si="28"/>
        <v>43808</v>
      </c>
      <c r="MS27" s="73">
        <f t="shared" si="28"/>
        <v>43809</v>
      </c>
      <c r="MT27" s="73">
        <f t="shared" si="28"/>
        <v>43810</v>
      </c>
      <c r="MU27" s="73">
        <f t="shared" si="28"/>
        <v>43811</v>
      </c>
      <c r="MV27" s="73">
        <f t="shared" si="28"/>
        <v>43812</v>
      </c>
      <c r="MW27" s="73">
        <f t="shared" si="28"/>
        <v>43813</v>
      </c>
      <c r="MX27" s="73">
        <f t="shared" si="28"/>
        <v>43814</v>
      </c>
      <c r="MY27" s="73">
        <f t="shared" si="28"/>
        <v>43815</v>
      </c>
      <c r="MZ27" s="73">
        <f t="shared" si="28"/>
        <v>43816</v>
      </c>
      <c r="NA27" s="73">
        <f t="shared" si="28"/>
        <v>43817</v>
      </c>
      <c r="NB27" s="73">
        <f t="shared" si="28"/>
        <v>43818</v>
      </c>
      <c r="NC27" s="73">
        <f t="shared" si="28"/>
        <v>43819</v>
      </c>
      <c r="ND27" s="73">
        <f t="shared" si="28"/>
        <v>43820</v>
      </c>
      <c r="NE27" s="73">
        <f t="shared" si="28"/>
        <v>43821</v>
      </c>
      <c r="NF27" s="73">
        <f t="shared" si="28"/>
        <v>43822</v>
      </c>
      <c r="NG27" s="73">
        <f t="shared" si="28"/>
        <v>43823</v>
      </c>
      <c r="NH27" s="73">
        <f t="shared" si="28"/>
        <v>43824</v>
      </c>
      <c r="NI27" s="73">
        <f t="shared" si="28"/>
        <v>43825</v>
      </c>
      <c r="NJ27" s="73">
        <f t="shared" si="28"/>
        <v>43826</v>
      </c>
      <c r="NK27" s="73">
        <f t="shared" si="28"/>
        <v>43827</v>
      </c>
      <c r="NL27" s="73">
        <f t="shared" si="28"/>
        <v>43828</v>
      </c>
      <c r="NM27" s="73">
        <f t="shared" si="28"/>
        <v>43829</v>
      </c>
      <c r="NN27" s="73">
        <f t="shared" si="28"/>
        <v>43830</v>
      </c>
      <c r="NO27" s="73">
        <f t="shared" si="28"/>
        <v>43831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tr">
        <f>OFMOR_OFF_0!C29</f>
        <v>GrOrd</v>
      </c>
      <c r="D29" s="1"/>
      <c r="E29" s="1" t="str">
        <f>OFMOR_OFF_0!E29</f>
        <v>Первый оборот: ежедневное распределение GrOrd</v>
      </c>
      <c r="F29" s="1"/>
      <c r="G29" s="1" t="str">
        <f>OFMOR_OFF_0!G29</f>
        <v>шт заказов</v>
      </c>
      <c r="H29" s="1"/>
      <c r="I29" s="1"/>
      <c r="J29" s="1"/>
      <c r="K29" s="9">
        <f>SUM(N29:NO29)</f>
        <v>2040.8163265306123</v>
      </c>
      <c r="L29" s="1"/>
      <c r="M29" s="1"/>
      <c r="N29" s="61">
        <f t="shared" ref="N29:BY29" si="29"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29" s="61">
        <f t="shared" si="29"/>
        <v>6.0805030773505413</v>
      </c>
      <c r="P29" s="61">
        <f t="shared" si="29"/>
        <v>10.564305705061233</v>
      </c>
      <c r="Q29" s="61">
        <f t="shared" si="29"/>
        <v>15.588303521625262</v>
      </c>
      <c r="R29" s="61">
        <f t="shared" si="29"/>
        <v>13.986328422934696</v>
      </c>
      <c r="S29" s="61">
        <f t="shared" si="29"/>
        <v>14.528048228069599</v>
      </c>
      <c r="T29" s="61">
        <f t="shared" si="29"/>
        <v>29.774938220587121</v>
      </c>
      <c r="U29" s="61">
        <f t="shared" si="29"/>
        <v>34.010362598649479</v>
      </c>
      <c r="V29" s="61">
        <f t="shared" si="29"/>
        <v>25.943198417956687</v>
      </c>
      <c r="W29" s="61">
        <f t="shared" si="29"/>
        <v>48.293445148933905</v>
      </c>
      <c r="X29" s="61">
        <f t="shared" si="29"/>
        <v>71.260043215701231</v>
      </c>
      <c r="Y29" s="61">
        <f t="shared" si="29"/>
        <v>63.936807906304026</v>
      </c>
      <c r="Z29" s="61">
        <f t="shared" si="29"/>
        <v>66.413214442214837</v>
      </c>
      <c r="AA29" s="61">
        <f t="shared" si="29"/>
        <v>90.741684682595661</v>
      </c>
      <c r="AB29" s="61">
        <f t="shared" si="29"/>
        <v>62.189702816583207</v>
      </c>
      <c r="AC29" s="61">
        <f t="shared" si="29"/>
        <v>33.884626340923425</v>
      </c>
      <c r="AD29" s="61">
        <f t="shared" si="29"/>
        <v>44.153528106172288</v>
      </c>
      <c r="AE29" s="61">
        <f t="shared" si="29"/>
        <v>65.151332883132994</v>
      </c>
      <c r="AF29" s="61">
        <f t="shared" si="29"/>
        <v>58.455876076015535</v>
      </c>
      <c r="AG29" s="61">
        <f t="shared" si="29"/>
        <v>60.719994638036574</v>
      </c>
      <c r="AH29" s="61">
        <f t="shared" si="29"/>
        <v>82.962926183427555</v>
      </c>
      <c r="AI29" s="61">
        <f t="shared" si="29"/>
        <v>56.858540175759742</v>
      </c>
      <c r="AJ29" s="61">
        <f t="shared" si="29"/>
        <v>30.97989379090998</v>
      </c>
      <c r="AK29" s="61">
        <f t="shared" si="29"/>
        <v>40.368502147865158</v>
      </c>
      <c r="AL29" s="61">
        <f t="shared" si="29"/>
        <v>119.13257373701794</v>
      </c>
      <c r="AM29" s="61">
        <f t="shared" si="29"/>
        <v>106.88958550517715</v>
      </c>
      <c r="AN29" s="61">
        <f t="shared" si="29"/>
        <v>99.926678804141076</v>
      </c>
      <c r="AO29" s="61">
        <f t="shared" si="29"/>
        <v>121.3615928774924</v>
      </c>
      <c r="AP29" s="61">
        <f t="shared" si="29"/>
        <v>72.778142076584857</v>
      </c>
      <c r="AQ29" s="61">
        <f t="shared" si="29"/>
        <v>33.989000544601794</v>
      </c>
      <c r="AR29" s="61">
        <f t="shared" si="29"/>
        <v>44.289533422840222</v>
      </c>
      <c r="AS29" s="61">
        <f t="shared" si="29"/>
        <v>12.835205406079677</v>
      </c>
      <c r="AT29" s="61">
        <f t="shared" si="29"/>
        <v>11.554975335381673</v>
      </c>
      <c r="AU29" s="61">
        <f t="shared" si="29"/>
        <v>11.513822907367203</v>
      </c>
      <c r="AV29" s="61">
        <f t="shared" si="29"/>
        <v>15.533762514618497</v>
      </c>
      <c r="AW29" s="61">
        <f t="shared" si="29"/>
        <v>8.9542273804042072</v>
      </c>
      <c r="AX29" s="61">
        <f t="shared" si="29"/>
        <v>5.0406013366699067</v>
      </c>
      <c r="AY29" s="61">
        <f t="shared" si="29"/>
        <v>7.2522518967534024</v>
      </c>
      <c r="AZ29" s="61">
        <f t="shared" si="29"/>
        <v>13.141112704024868</v>
      </c>
      <c r="BA29" s="61">
        <f t="shared" si="29"/>
        <v>11.8303703268008</v>
      </c>
      <c r="BB29" s="61">
        <f t="shared" si="29"/>
        <v>11.78823709422111</v>
      </c>
      <c r="BC29" s="61">
        <f t="shared" si="29"/>
        <v>15.90398575354839</v>
      </c>
      <c r="BD29" s="61">
        <f t="shared" si="29"/>
        <v>10.084401317051217</v>
      </c>
      <c r="BE29" s="61">
        <f t="shared" si="29"/>
        <v>5.1607362847393201</v>
      </c>
      <c r="BF29" s="61">
        <f t="shared" si="29"/>
        <v>7.4250981202118025</v>
      </c>
      <c r="BG29" s="61">
        <f t="shared" si="29"/>
        <v>13.454310829968177</v>
      </c>
      <c r="BH29" s="61">
        <f t="shared" si="29"/>
        <v>12.112328932515705</v>
      </c>
      <c r="BI29" s="61">
        <f t="shared" si="29"/>
        <v>12.069191519408754</v>
      </c>
      <c r="BJ29" s="61">
        <f t="shared" si="29"/>
        <v>16.283032691599132</v>
      </c>
      <c r="BK29" s="61">
        <f t="shared" si="29"/>
        <v>9.3861340435662406</v>
      </c>
      <c r="BL29" s="61">
        <f t="shared" si="29"/>
        <v>5.8121079101332693</v>
      </c>
      <c r="BM29" s="61">
        <f t="shared" si="29"/>
        <v>8.3622702531056703</v>
      </c>
      <c r="BN29" s="61">
        <f t="shared" si="29"/>
        <v>15.152470904488329</v>
      </c>
      <c r="BO29" s="61">
        <f t="shared" si="29"/>
        <v>13.641108344749794</v>
      </c>
      <c r="BP29" s="61">
        <f t="shared" si="29"/>
        <v>12.356842059409974</v>
      </c>
      <c r="BQ29" s="61">
        <f t="shared" si="29"/>
        <v>16.671113628011803</v>
      </c>
      <c r="BR29" s="61">
        <f t="shared" si="29"/>
        <v>9.609838052390181</v>
      </c>
      <c r="BS29" s="61">
        <f t="shared" si="29"/>
        <v>5.4096641144121422</v>
      </c>
      <c r="BT29" s="61">
        <f t="shared" si="29"/>
        <v>7.7832473179605195</v>
      </c>
      <c r="BU29" s="61">
        <f t="shared" si="29"/>
        <v>1.2846020189172185</v>
      </c>
      <c r="BV29" s="61">
        <f t="shared" si="29"/>
        <v>1.2180668442766422</v>
      </c>
      <c r="BW29" s="61">
        <f t="shared" si="29"/>
        <v>1.1917802112638518</v>
      </c>
      <c r="BX29" s="61">
        <f t="shared" si="29"/>
        <v>1.6196778468188129</v>
      </c>
      <c r="BY29" s="61">
        <f t="shared" si="29"/>
        <v>0.96372174282419143</v>
      </c>
      <c r="BZ29" s="61">
        <f t="shared" ref="BZ29:EK29" si="30">IF(SUMIFS($11:$11,$9:$9,"&gt;="&amp;(EOMONTH(BZ$27,-1)+1),$9:$9,"&lt;="&amp;EOMONTH(BZ$27,0))=0,0,SUMIFS($24:$24,$22:$22,EOMONTH(BZ$27,-1)+1)*BZ$11/SUMIFS($11:$11,$9:$9,"&gt;="&amp;(EOMONTH(BZ$27,-1)+1),$9:$9,"&lt;="&amp;EOMONTH(BZ$27,0)))</f>
        <v>0.71084352889898639</v>
      </c>
      <c r="CA29" s="61">
        <f t="shared" si="30"/>
        <v>1.0302435412459436</v>
      </c>
      <c r="CB29" s="61">
        <f t="shared" si="30"/>
        <v>1.7789735189068803</v>
      </c>
      <c r="CC29" s="61">
        <f t="shared" si="30"/>
        <v>1.5384375162369093</v>
      </c>
      <c r="CD29" s="61">
        <f t="shared" si="30"/>
        <v>1.2543642389387126</v>
      </c>
      <c r="CE29" s="61">
        <f t="shared" si="30"/>
        <v>1.7047320893977962</v>
      </c>
      <c r="CF29" s="61">
        <f t="shared" si="30"/>
        <v>1.0143297220922924</v>
      </c>
      <c r="CG29" s="61">
        <f t="shared" si="30"/>
        <v>0.57551699918168053</v>
      </c>
      <c r="CH29" s="61">
        <f t="shared" si="30"/>
        <v>0.83411137216447806</v>
      </c>
      <c r="CI29" s="61">
        <f t="shared" si="30"/>
        <v>1.497914291944368</v>
      </c>
      <c r="CJ29" s="61">
        <f t="shared" si="30"/>
        <v>1.3493546502748279</v>
      </c>
      <c r="CK29" s="61">
        <f t="shared" si="30"/>
        <v>1.3202347455154624</v>
      </c>
      <c r="CL29" s="61">
        <f t="shared" si="30"/>
        <v>1.7942527906586052</v>
      </c>
      <c r="CM29" s="61">
        <f t="shared" si="30"/>
        <v>1.0675952812943019</v>
      </c>
      <c r="CN29" s="61">
        <f t="shared" si="30"/>
        <v>0.60573915882464269</v>
      </c>
      <c r="CO29" s="61">
        <f t="shared" si="30"/>
        <v>0.87791311405117967</v>
      </c>
      <c r="CP29" s="61">
        <f t="shared" si="30"/>
        <v>1.5765743574628259</v>
      </c>
      <c r="CQ29" s="61">
        <f t="shared" si="30"/>
        <v>1.4202133941756412</v>
      </c>
      <c r="CR29" s="61">
        <f t="shared" si="30"/>
        <v>2.0843464710947979</v>
      </c>
      <c r="CS29" s="61">
        <f t="shared" si="30"/>
        <v>2.6438642972297268</v>
      </c>
      <c r="CT29" s="61">
        <f t="shared" si="30"/>
        <v>1.4607553715157728</v>
      </c>
      <c r="CU29" s="61">
        <f t="shared" si="30"/>
        <v>0.7650580519191692</v>
      </c>
      <c r="CV29" s="61">
        <f t="shared" si="30"/>
        <v>1.0164165214596368</v>
      </c>
      <c r="CW29" s="61">
        <f t="shared" si="30"/>
        <v>1.6593651038491029</v>
      </c>
      <c r="CX29" s="61">
        <f t="shared" si="30"/>
        <v>1.4947931476614271</v>
      </c>
      <c r="CY29" s="61">
        <f t="shared" si="30"/>
        <v>1.4625345905163598</v>
      </c>
      <c r="CZ29" s="61">
        <f t="shared" si="30"/>
        <v>1.1760939536806041</v>
      </c>
      <c r="DA29" s="61">
        <f t="shared" si="30"/>
        <v>0.58968074382749391</v>
      </c>
      <c r="DB29" s="61">
        <f t="shared" si="30"/>
        <v>0.3469943919198063</v>
      </c>
      <c r="DC29" s="61">
        <f t="shared" si="30"/>
        <v>0.48984548971521996</v>
      </c>
      <c r="DD29" s="61">
        <f t="shared" si="30"/>
        <v>0.84705363572380477</v>
      </c>
      <c r="DE29" s="61">
        <f t="shared" si="30"/>
        <v>0.72902111916833268</v>
      </c>
      <c r="DF29" s="61">
        <f t="shared" si="30"/>
        <v>0.75784187313887952</v>
      </c>
      <c r="DG29" s="61">
        <f t="shared" si="30"/>
        <v>1.0083189316157253</v>
      </c>
      <c r="DH29" s="61">
        <f t="shared" si="30"/>
        <v>0.58135813683393589</v>
      </c>
      <c r="DI29" s="61">
        <f t="shared" si="30"/>
        <v>0.34209699958819906</v>
      </c>
      <c r="DJ29" s="61">
        <f t="shared" si="30"/>
        <v>0.48293193260632544</v>
      </c>
      <c r="DK29" s="61">
        <f t="shared" si="30"/>
        <v>0.83509853190468475</v>
      </c>
      <c r="DL29" s="61">
        <f t="shared" si="30"/>
        <v>0.71873189685888439</v>
      </c>
      <c r="DM29" s="61">
        <f t="shared" si="30"/>
        <v>0.74714588189375608</v>
      </c>
      <c r="DN29" s="61">
        <f t="shared" si="30"/>
        <v>0.99408776961858736</v>
      </c>
      <c r="DO29" s="61">
        <f t="shared" si="30"/>
        <v>0.57315299304041301</v>
      </c>
      <c r="DP29" s="61">
        <f t="shared" si="30"/>
        <v>0.33726872783089556</v>
      </c>
      <c r="DQ29" s="61">
        <f t="shared" si="30"/>
        <v>0.47611595171871191</v>
      </c>
      <c r="DR29" s="61">
        <f t="shared" si="30"/>
        <v>0.82331215944010716</v>
      </c>
      <c r="DS29" s="61">
        <f t="shared" si="30"/>
        <v>0.70858789406770462</v>
      </c>
      <c r="DT29" s="61">
        <f t="shared" si="30"/>
        <v>0.73660085120223984</v>
      </c>
      <c r="DU29" s="61">
        <f t="shared" si="30"/>
        <v>0.98005746269362781</v>
      </c>
      <c r="DV29" s="61">
        <f t="shared" si="30"/>
        <v>0.56506365460060759</v>
      </c>
      <c r="DW29" s="61">
        <f t="shared" si="30"/>
        <v>0.33250860109734393</v>
      </c>
      <c r="DX29" s="61">
        <f t="shared" si="30"/>
        <v>0.46939616988592092</v>
      </c>
      <c r="DY29" s="61">
        <f t="shared" si="30"/>
        <v>0.81169213689780362</v>
      </c>
      <c r="DZ29" s="61">
        <f t="shared" si="30"/>
        <v>0.69858706120272018</v>
      </c>
      <c r="EA29" s="61">
        <f t="shared" si="30"/>
        <v>0.72620465044471616</v>
      </c>
      <c r="EB29" s="61">
        <f t="shared" si="30"/>
        <v>0.96622517602243718</v>
      </c>
      <c r="EC29" s="61">
        <f t="shared" si="30"/>
        <v>0.5570884870666305</v>
      </c>
      <c r="ED29" s="61">
        <f t="shared" si="30"/>
        <v>0.32789743245941777</v>
      </c>
      <c r="EE29" s="61">
        <f t="shared" si="30"/>
        <v>0.24489580758209514</v>
      </c>
      <c r="EF29" s="61">
        <f t="shared" si="30"/>
        <v>0.42061141176984751</v>
      </c>
      <c r="EG29" s="61">
        <f t="shared" si="30"/>
        <v>0.35954905707941431</v>
      </c>
      <c r="EH29" s="61">
        <f t="shared" si="30"/>
        <v>0.37123126567814563</v>
      </c>
      <c r="EI29" s="61">
        <f t="shared" si="30"/>
        <v>0.49058218532784159</v>
      </c>
      <c r="EJ29" s="61">
        <f t="shared" si="30"/>
        <v>0.28295997584054089</v>
      </c>
      <c r="EK29" s="61">
        <f t="shared" si="30"/>
        <v>0.16537826194998179</v>
      </c>
      <c r="EL29" s="61">
        <f t="shared" ref="EL29:GW29" si="31">IF(SUMIFS($11:$11,$9:$9,"&gt;="&amp;(EOMONTH(EL$27,-1)+1),$9:$9,"&lt;="&amp;EOMONTH(EL$27,0))=0,0,SUMIFS($24:$24,$22:$22,EOMONTH(EL$27,-1)+1)*EL$11/SUMIFS($11:$11,$9:$9,"&gt;="&amp;(EOMONTH(EL$27,-1)+1),$9:$9,"&lt;="&amp;EOMONTH(EL$27,0)))</f>
        <v>0.23351601851957987</v>
      </c>
      <c r="EM29" s="61">
        <f t="shared" si="31"/>
        <v>0.40106649105239894</v>
      </c>
      <c r="EN29" s="61">
        <f t="shared" si="31"/>
        <v>0.34284157454801839</v>
      </c>
      <c r="EO29" s="61">
        <f t="shared" si="31"/>
        <v>0.35398093567642969</v>
      </c>
      <c r="EP29" s="61">
        <f t="shared" si="31"/>
        <v>0.4677858710831107</v>
      </c>
      <c r="EQ29" s="61">
        <f t="shared" si="31"/>
        <v>0.26981142556525561</v>
      </c>
      <c r="ER29" s="61">
        <f t="shared" si="31"/>
        <v>0.15769348467634348</v>
      </c>
      <c r="ES29" s="61">
        <f t="shared" si="31"/>
        <v>0.44533004826517553</v>
      </c>
      <c r="ET29" s="61">
        <f t="shared" si="31"/>
        <v>0.7648595627410183</v>
      </c>
      <c r="EU29" s="61">
        <f t="shared" si="31"/>
        <v>0.6538209066286218</v>
      </c>
      <c r="EV29" s="61">
        <f t="shared" si="31"/>
        <v>0.67506438388730383</v>
      </c>
      <c r="EW29" s="61">
        <f t="shared" si="31"/>
        <v>0.89209770647807463</v>
      </c>
      <c r="EX29" s="61">
        <f t="shared" si="31"/>
        <v>0.51454772109946834</v>
      </c>
      <c r="EY29" s="61">
        <f t="shared" si="31"/>
        <v>0.30073160542573846</v>
      </c>
      <c r="EZ29" s="61">
        <f t="shared" si="31"/>
        <v>0.42463650490691046</v>
      </c>
      <c r="FA29" s="61">
        <f t="shared" si="31"/>
        <v>0.72931816016505679</v>
      </c>
      <c r="FB29" s="61">
        <f t="shared" si="31"/>
        <v>0.62343923502894771</v>
      </c>
      <c r="FC29" s="61">
        <f t="shared" si="31"/>
        <v>0.64369557293010082</v>
      </c>
      <c r="FD29" s="61">
        <f t="shared" si="31"/>
        <v>0.85064381707463554</v>
      </c>
      <c r="FE29" s="61">
        <f t="shared" si="31"/>
        <v>0.49063777920817248</v>
      </c>
      <c r="FF29" s="61">
        <f t="shared" si="31"/>
        <v>0.28675724519489132</v>
      </c>
      <c r="FG29" s="61">
        <f t="shared" si="31"/>
        <v>0.40490454664353964</v>
      </c>
      <c r="FH29" s="61">
        <f t="shared" si="31"/>
        <v>0.6954282912282117</v>
      </c>
      <c r="FI29" s="61">
        <f t="shared" si="31"/>
        <v>0.42908480424738465</v>
      </c>
      <c r="FJ29" s="61">
        <f t="shared" si="31"/>
        <v>0.38155800220714059</v>
      </c>
      <c r="FK29" s="61">
        <f t="shared" si="31"/>
        <v>0.50285859294899482</v>
      </c>
      <c r="FL29" s="61">
        <f t="shared" si="31"/>
        <v>0.28925254865776395</v>
      </c>
      <c r="FM29" s="61">
        <f t="shared" si="31"/>
        <v>0.16859655262358106</v>
      </c>
      <c r="FN29" s="61">
        <f t="shared" si="31"/>
        <v>0.25900008686301795</v>
      </c>
      <c r="FO29" s="61">
        <f t="shared" si="31"/>
        <v>0.44362671679498233</v>
      </c>
      <c r="FP29" s="61">
        <f t="shared" si="31"/>
        <v>0.37819247025647967</v>
      </c>
      <c r="FQ29" s="61">
        <f t="shared" si="31"/>
        <v>0.37435802001883667</v>
      </c>
      <c r="FR29" s="61">
        <f t="shared" si="31"/>
        <v>0.4933696741174543</v>
      </c>
      <c r="FS29" s="61">
        <f t="shared" si="31"/>
        <v>0.28379436618954046</v>
      </c>
      <c r="FT29" s="61">
        <f t="shared" si="31"/>
        <v>0.16541514332570917</v>
      </c>
      <c r="FU29" s="61">
        <f t="shared" si="31"/>
        <v>0.25411276697614382</v>
      </c>
      <c r="FV29" s="61">
        <f t="shared" si="31"/>
        <v>0.43525550077879821</v>
      </c>
      <c r="FW29" s="61">
        <f t="shared" si="31"/>
        <v>0.37105599550337232</v>
      </c>
      <c r="FX29" s="61">
        <f t="shared" si="31"/>
        <v>0.36729390116772409</v>
      </c>
      <c r="FY29" s="61">
        <f t="shared" si="31"/>
        <v>0.48405981075370152</v>
      </c>
      <c r="FZ29" s="61">
        <f t="shared" si="31"/>
        <v>0.27843917937682505</v>
      </c>
      <c r="GA29" s="61">
        <f t="shared" si="31"/>
        <v>0.16229376707693038</v>
      </c>
      <c r="GB29" s="61">
        <f t="shared" si="31"/>
        <v>0.24931767059377108</v>
      </c>
      <c r="GC29" s="61">
        <f t="shared" si="31"/>
        <v>0.42704224922899237</v>
      </c>
      <c r="GD29" s="61">
        <f t="shared" si="31"/>
        <v>0.36405418570503589</v>
      </c>
      <c r="GE29" s="61">
        <f t="shared" si="31"/>
        <v>0.36036308191879474</v>
      </c>
      <c r="GF29" s="61">
        <f t="shared" si="31"/>
        <v>0.4749256240891841</v>
      </c>
      <c r="GG29" s="61">
        <f t="shared" si="31"/>
        <v>0.27318504469627197</v>
      </c>
      <c r="GH29" s="61">
        <f t="shared" si="31"/>
        <v>0.15923129105633241</v>
      </c>
      <c r="GI29" s="61">
        <f t="shared" si="31"/>
        <v>0.24461305746255418</v>
      </c>
      <c r="GJ29" s="61">
        <f t="shared" si="31"/>
        <v>0.41898398136325166</v>
      </c>
      <c r="GK29" s="61">
        <f t="shared" si="31"/>
        <v>0.35718449973988409</v>
      </c>
      <c r="GL29" s="61">
        <f t="shared" si="31"/>
        <v>0.35356304691460411</v>
      </c>
      <c r="GM29" s="61">
        <f t="shared" si="31"/>
        <v>0.50506628272425125</v>
      </c>
      <c r="GN29" s="61">
        <f t="shared" si="31"/>
        <v>0.29660848214050523</v>
      </c>
      <c r="GO29" s="61">
        <f t="shared" si="31"/>
        <v>0.172544700810396</v>
      </c>
      <c r="GP29" s="61">
        <f t="shared" si="31"/>
        <v>0.26454490939684233</v>
      </c>
      <c r="GQ29" s="61">
        <f t="shared" si="31"/>
        <v>0.45223456770024456</v>
      </c>
      <c r="GR29" s="61">
        <f t="shared" si="31"/>
        <v>0.38477381027950691</v>
      </c>
      <c r="GS29" s="61">
        <f t="shared" si="31"/>
        <v>0.3838151739197449</v>
      </c>
      <c r="GT29" s="61">
        <f t="shared" si="31"/>
        <v>0.50484029688580778</v>
      </c>
      <c r="GU29" s="61">
        <f t="shared" si="31"/>
        <v>0.292556337827937</v>
      </c>
      <c r="GV29" s="61">
        <f t="shared" si="31"/>
        <v>0.17018746536315943</v>
      </c>
      <c r="GW29" s="61">
        <f t="shared" si="31"/>
        <v>0.26093080455973433</v>
      </c>
      <c r="GX29" s="61">
        <f t="shared" ref="GX29:JI29" si="32">IF(SUMIFS($11:$11,$9:$9,"&gt;="&amp;(EOMONTH(GX$27,-1)+1),$9:$9,"&lt;="&amp;EOMONTH(GX$27,0))=0,0,SUMIFS($24:$24,$22:$22,EOMONTH(GX$27,-1)+1)*GX$11/SUMIFS($11:$11,$9:$9,"&gt;="&amp;(EOMONTH(GX$27,-1)+1),$9:$9,"&lt;="&amp;EOMONTH(GX$27,0)))</f>
        <v>0.44605632317322125</v>
      </c>
      <c r="GY29" s="61">
        <f t="shared" si="32"/>
        <v>0.37951718715228716</v>
      </c>
      <c r="GZ29" s="61">
        <f t="shared" si="32"/>
        <v>0.37857164729214321</v>
      </c>
      <c r="HA29" s="61">
        <f t="shared" si="32"/>
        <v>0.49794337430618985</v>
      </c>
      <c r="HB29" s="61">
        <f t="shared" si="32"/>
        <v>0.28855955226105068</v>
      </c>
      <c r="HC29" s="61">
        <f t="shared" si="32"/>
        <v>1.6786243350680467E-2</v>
      </c>
      <c r="HD29" s="61">
        <f t="shared" si="32"/>
        <v>2.5736607415135136E-2</v>
      </c>
      <c r="HE29" s="61">
        <f t="shared" si="32"/>
        <v>0.43996248330732279</v>
      </c>
      <c r="HF29" s="61">
        <f t="shared" si="32"/>
        <v>0.37433237786988599</v>
      </c>
      <c r="HG29" s="61">
        <f t="shared" si="32"/>
        <v>0.37339975559031474</v>
      </c>
      <c r="HH29" s="61">
        <f t="shared" si="32"/>
        <v>0.49114067467462619</v>
      </c>
      <c r="HI29" s="61">
        <f t="shared" si="32"/>
        <v>0.284617369151203</v>
      </c>
      <c r="HJ29" s="61">
        <f t="shared" si="32"/>
        <v>0.1655691652889853</v>
      </c>
      <c r="HK29" s="61">
        <f t="shared" si="32"/>
        <v>0.25385004363835212</v>
      </c>
      <c r="HL29" s="61">
        <f t="shared" si="32"/>
        <v>0.43395189500043596</v>
      </c>
      <c r="HM29" s="61">
        <f t="shared" si="32"/>
        <v>0.36921840134079587</v>
      </c>
      <c r="HN29" s="61">
        <f t="shared" si="32"/>
        <v>0.3682985201670711</v>
      </c>
      <c r="HO29" s="61">
        <f t="shared" si="32"/>
        <v>0.48443091075556555</v>
      </c>
      <c r="HP29" s="61">
        <f t="shared" si="32"/>
        <v>0.28072904254185865</v>
      </c>
      <c r="HQ29" s="61">
        <f t="shared" si="32"/>
        <v>0.16330722676780501</v>
      </c>
      <c r="HR29" s="61">
        <f t="shared" si="32"/>
        <v>0.13654603429463288</v>
      </c>
      <c r="HS29" s="61">
        <f t="shared" si="32"/>
        <v>0.25020252440108548</v>
      </c>
      <c r="HT29" s="61">
        <f t="shared" si="32"/>
        <v>0.213550448095574</v>
      </c>
      <c r="HU29" s="61">
        <f t="shared" si="32"/>
        <v>0.21368998811872447</v>
      </c>
      <c r="HV29" s="61">
        <f t="shared" si="32"/>
        <v>0.28195714188430104</v>
      </c>
      <c r="HW29" s="61">
        <f t="shared" si="32"/>
        <v>0.16505302606035954</v>
      </c>
      <c r="HX29" s="61">
        <f t="shared" si="32"/>
        <v>7.8984248526115422E-2</v>
      </c>
      <c r="HY29" s="61">
        <f t="shared" si="32"/>
        <v>0.12148015158557994</v>
      </c>
      <c r="HZ29" s="61">
        <f t="shared" si="32"/>
        <v>0.25577674015554125</v>
      </c>
      <c r="IA29" s="61">
        <f t="shared" si="32"/>
        <v>0.21830809902253745</v>
      </c>
      <c r="IB29" s="61">
        <f t="shared" si="32"/>
        <v>0.21845074783204921</v>
      </c>
      <c r="IC29" s="61">
        <f t="shared" si="32"/>
        <v>0.28823881288716147</v>
      </c>
      <c r="ID29" s="61">
        <f t="shared" si="32"/>
        <v>0.1687302118936703</v>
      </c>
      <c r="IE29" s="61">
        <f t="shared" si="32"/>
        <v>8.0743923987192462E-2</v>
      </c>
      <c r="IF29" s="61">
        <f t="shared" si="32"/>
        <v>0.12418658540931109</v>
      </c>
      <c r="IG29" s="61">
        <f t="shared" si="32"/>
        <v>0.26147514283157819</v>
      </c>
      <c r="IH29" s="61">
        <f t="shared" si="32"/>
        <v>0.22317174477435239</v>
      </c>
      <c r="II29" s="61">
        <f t="shared" si="32"/>
        <v>0.22331757163030169</v>
      </c>
      <c r="IJ29" s="61">
        <f t="shared" si="32"/>
        <v>0.29466043207620535</v>
      </c>
      <c r="IK29" s="61">
        <f t="shared" si="32"/>
        <v>0.17248932106989351</v>
      </c>
      <c r="IL29" s="61">
        <f t="shared" si="32"/>
        <v>8.2542802932332446E-2</v>
      </c>
      <c r="IM29" s="61">
        <f t="shared" si="32"/>
        <v>0.12695331537151941</v>
      </c>
      <c r="IN29" s="61">
        <f t="shared" si="32"/>
        <v>0.26730049916664805</v>
      </c>
      <c r="IO29" s="61">
        <f t="shared" si="32"/>
        <v>0.22814374679011287</v>
      </c>
      <c r="IP29" s="61">
        <f t="shared" si="32"/>
        <v>0.22829282249560828</v>
      </c>
      <c r="IQ29" s="61">
        <f t="shared" si="32"/>
        <v>0.30122511733118262</v>
      </c>
      <c r="IR29" s="61">
        <f t="shared" si="32"/>
        <v>0.17633217874403059</v>
      </c>
      <c r="IS29" s="61">
        <f t="shared" si="32"/>
        <v>8.4381758768704268E-2</v>
      </c>
      <c r="IT29" s="61">
        <f t="shared" si="32"/>
        <v>0.12978168479871949</v>
      </c>
      <c r="IU29" s="61">
        <f t="shared" si="32"/>
        <v>0.27325563753783449</v>
      </c>
      <c r="IV29" s="61">
        <f t="shared" si="32"/>
        <v>0.2332265191189779</v>
      </c>
      <c r="IW29" s="61">
        <f t="shared" si="32"/>
        <v>0</v>
      </c>
      <c r="IX29" s="61">
        <f t="shared" si="32"/>
        <v>0</v>
      </c>
      <c r="IY29" s="61">
        <f t="shared" si="32"/>
        <v>0</v>
      </c>
      <c r="IZ29" s="61">
        <f t="shared" si="32"/>
        <v>0</v>
      </c>
      <c r="JA29" s="61">
        <f t="shared" si="32"/>
        <v>0</v>
      </c>
      <c r="JB29" s="61">
        <f t="shared" si="32"/>
        <v>0</v>
      </c>
      <c r="JC29" s="61">
        <f t="shared" si="32"/>
        <v>0</v>
      </c>
      <c r="JD29" s="61">
        <f t="shared" si="32"/>
        <v>0</v>
      </c>
      <c r="JE29" s="61">
        <f t="shared" si="32"/>
        <v>0</v>
      </c>
      <c r="JF29" s="61">
        <f t="shared" si="32"/>
        <v>0</v>
      </c>
      <c r="JG29" s="61">
        <f t="shared" si="32"/>
        <v>0</v>
      </c>
      <c r="JH29" s="61">
        <f t="shared" si="32"/>
        <v>0</v>
      </c>
      <c r="JI29" s="61">
        <f t="shared" si="32"/>
        <v>0</v>
      </c>
      <c r="JJ29" s="61">
        <f t="shared" ref="JJ29:LU29" si="33">IF(SUMIFS($11:$11,$9:$9,"&gt;="&amp;(EOMONTH(JJ$27,-1)+1),$9:$9,"&lt;="&amp;EOMONTH(JJ$27,0))=0,0,SUMIFS($24:$24,$22:$22,EOMONTH(JJ$27,-1)+1)*JJ$11/SUMIFS($11:$11,$9:$9,"&gt;="&amp;(EOMONTH(JJ$27,-1)+1),$9:$9,"&lt;="&amp;EOMONTH(JJ$27,0)))</f>
        <v>0</v>
      </c>
      <c r="JK29" s="61">
        <f t="shared" si="33"/>
        <v>0</v>
      </c>
      <c r="JL29" s="61">
        <f t="shared" si="33"/>
        <v>0</v>
      </c>
      <c r="JM29" s="61">
        <f t="shared" si="33"/>
        <v>0</v>
      </c>
      <c r="JN29" s="61">
        <f t="shared" si="33"/>
        <v>0</v>
      </c>
      <c r="JO29" s="61">
        <f t="shared" si="33"/>
        <v>0</v>
      </c>
      <c r="JP29" s="61">
        <f t="shared" si="33"/>
        <v>0</v>
      </c>
      <c r="JQ29" s="61">
        <f t="shared" si="33"/>
        <v>0</v>
      </c>
      <c r="JR29" s="61">
        <f t="shared" si="33"/>
        <v>0</v>
      </c>
      <c r="JS29" s="61">
        <f t="shared" si="33"/>
        <v>0</v>
      </c>
      <c r="JT29" s="61">
        <f t="shared" si="33"/>
        <v>0</v>
      </c>
      <c r="JU29" s="61">
        <f t="shared" si="33"/>
        <v>0</v>
      </c>
      <c r="JV29" s="61">
        <f t="shared" si="33"/>
        <v>0</v>
      </c>
      <c r="JW29" s="61">
        <f t="shared" si="33"/>
        <v>0</v>
      </c>
      <c r="JX29" s="61">
        <f t="shared" si="33"/>
        <v>0</v>
      </c>
      <c r="JY29" s="61">
        <f t="shared" si="33"/>
        <v>0</v>
      </c>
      <c r="JZ29" s="61">
        <f t="shared" si="33"/>
        <v>0</v>
      </c>
      <c r="KA29" s="62">
        <f t="shared" si="33"/>
        <v>0</v>
      </c>
      <c r="KB29" s="62">
        <f t="shared" si="33"/>
        <v>0</v>
      </c>
      <c r="KC29" s="62">
        <f t="shared" si="33"/>
        <v>0</v>
      </c>
      <c r="KD29" s="62">
        <f t="shared" si="33"/>
        <v>0</v>
      </c>
      <c r="KE29" s="62">
        <f t="shared" si="33"/>
        <v>0</v>
      </c>
      <c r="KF29" s="62">
        <f t="shared" si="33"/>
        <v>0</v>
      </c>
      <c r="KG29" s="62">
        <f t="shared" si="33"/>
        <v>0</v>
      </c>
      <c r="KH29" s="62">
        <f t="shared" si="33"/>
        <v>0</v>
      </c>
      <c r="KI29" s="62">
        <f t="shared" si="33"/>
        <v>0</v>
      </c>
      <c r="KJ29" s="62">
        <f t="shared" si="33"/>
        <v>0</v>
      </c>
      <c r="KK29" s="62">
        <f t="shared" si="33"/>
        <v>0</v>
      </c>
      <c r="KL29" s="62">
        <f t="shared" si="33"/>
        <v>0</v>
      </c>
      <c r="KM29" s="62">
        <f t="shared" si="33"/>
        <v>0</v>
      </c>
      <c r="KN29" s="62">
        <f t="shared" si="33"/>
        <v>0</v>
      </c>
      <c r="KO29" s="62">
        <f t="shared" si="33"/>
        <v>0</v>
      </c>
      <c r="KP29" s="62">
        <f t="shared" si="33"/>
        <v>0</v>
      </c>
      <c r="KQ29" s="62">
        <f t="shared" si="33"/>
        <v>0</v>
      </c>
      <c r="KR29" s="62">
        <f t="shared" si="33"/>
        <v>0</v>
      </c>
      <c r="KS29" s="62">
        <f t="shared" si="33"/>
        <v>0</v>
      </c>
      <c r="KT29" s="62">
        <f t="shared" si="33"/>
        <v>0</v>
      </c>
      <c r="KU29" s="62">
        <f t="shared" si="33"/>
        <v>0</v>
      </c>
      <c r="KV29" s="62">
        <f t="shared" si="33"/>
        <v>0</v>
      </c>
      <c r="KW29" s="62">
        <f t="shared" si="33"/>
        <v>0</v>
      </c>
      <c r="KX29" s="62">
        <f t="shared" si="33"/>
        <v>0</v>
      </c>
      <c r="KY29" s="62">
        <f t="shared" si="33"/>
        <v>0</v>
      </c>
      <c r="KZ29" s="62">
        <f t="shared" si="33"/>
        <v>0</v>
      </c>
      <c r="LA29" s="62">
        <f t="shared" si="33"/>
        <v>0</v>
      </c>
      <c r="LB29" s="62">
        <f t="shared" si="33"/>
        <v>0</v>
      </c>
      <c r="LC29" s="62">
        <f t="shared" si="33"/>
        <v>0</v>
      </c>
      <c r="LD29" s="62">
        <f t="shared" si="33"/>
        <v>0</v>
      </c>
      <c r="LE29" s="62">
        <f t="shared" si="33"/>
        <v>0</v>
      </c>
      <c r="LF29" s="62">
        <f t="shared" si="33"/>
        <v>0</v>
      </c>
      <c r="LG29" s="62">
        <f t="shared" si="33"/>
        <v>0</v>
      </c>
      <c r="LH29" s="62">
        <f t="shared" si="33"/>
        <v>0</v>
      </c>
      <c r="LI29" s="62">
        <f t="shared" si="33"/>
        <v>0</v>
      </c>
      <c r="LJ29" s="62">
        <f t="shared" si="33"/>
        <v>0</v>
      </c>
      <c r="LK29" s="62">
        <f t="shared" si="33"/>
        <v>0</v>
      </c>
      <c r="LL29" s="62">
        <f t="shared" si="33"/>
        <v>0</v>
      </c>
      <c r="LM29" s="62">
        <f t="shared" si="33"/>
        <v>0</v>
      </c>
      <c r="LN29" s="62">
        <f t="shared" si="33"/>
        <v>0</v>
      </c>
      <c r="LO29" s="62">
        <f t="shared" si="33"/>
        <v>0</v>
      </c>
      <c r="LP29" s="62">
        <f t="shared" si="33"/>
        <v>0</v>
      </c>
      <c r="LQ29" s="62">
        <f t="shared" si="33"/>
        <v>0</v>
      </c>
      <c r="LR29" s="62">
        <f t="shared" si="33"/>
        <v>0</v>
      </c>
      <c r="LS29" s="62">
        <f t="shared" si="33"/>
        <v>0</v>
      </c>
      <c r="LT29" s="62">
        <f t="shared" si="33"/>
        <v>0</v>
      </c>
      <c r="LU29" s="62">
        <f t="shared" si="33"/>
        <v>0</v>
      </c>
      <c r="LV29" s="62">
        <f t="shared" ref="LV29:NO29" si="34">IF(SUMIFS($11:$11,$9:$9,"&gt;="&amp;(EOMONTH(LV$27,-1)+1),$9:$9,"&lt;="&amp;EOMONTH(LV$27,0))=0,0,SUMIFS($24:$24,$22:$22,EOMONTH(LV$27,-1)+1)*LV$11/SUMIFS($11:$11,$9:$9,"&gt;="&amp;(EOMONTH(LV$27,-1)+1),$9:$9,"&lt;="&amp;EOMONTH(LV$27,0)))</f>
        <v>0</v>
      </c>
      <c r="LW29" s="62">
        <f t="shared" si="34"/>
        <v>0</v>
      </c>
      <c r="LX29" s="62">
        <f t="shared" si="34"/>
        <v>0</v>
      </c>
      <c r="LY29" s="62">
        <f t="shared" si="34"/>
        <v>0</v>
      </c>
      <c r="LZ29" s="62">
        <f t="shared" si="34"/>
        <v>0</v>
      </c>
      <c r="MA29" s="62">
        <f t="shared" si="34"/>
        <v>0</v>
      </c>
      <c r="MB29" s="62">
        <f t="shared" si="34"/>
        <v>0</v>
      </c>
      <c r="MC29" s="62">
        <f t="shared" si="34"/>
        <v>0</v>
      </c>
      <c r="MD29" s="62">
        <f t="shared" si="34"/>
        <v>0</v>
      </c>
      <c r="ME29" s="62">
        <f t="shared" si="34"/>
        <v>0</v>
      </c>
      <c r="MF29" s="62">
        <f t="shared" si="34"/>
        <v>0</v>
      </c>
      <c r="MG29" s="62">
        <f t="shared" si="34"/>
        <v>0</v>
      </c>
      <c r="MH29" s="62">
        <f t="shared" si="34"/>
        <v>0</v>
      </c>
      <c r="MI29" s="62">
        <f t="shared" si="34"/>
        <v>0</v>
      </c>
      <c r="MJ29" s="62">
        <f t="shared" si="34"/>
        <v>0</v>
      </c>
      <c r="MK29" s="62">
        <f t="shared" si="34"/>
        <v>0</v>
      </c>
      <c r="ML29" s="62">
        <f t="shared" si="34"/>
        <v>0</v>
      </c>
      <c r="MM29" s="62">
        <f t="shared" si="34"/>
        <v>0</v>
      </c>
      <c r="MN29" s="62">
        <f t="shared" si="34"/>
        <v>0</v>
      </c>
      <c r="MO29" s="62">
        <f t="shared" si="34"/>
        <v>0</v>
      </c>
      <c r="MP29" s="62">
        <f t="shared" si="34"/>
        <v>0</v>
      </c>
      <c r="MQ29" s="62">
        <f t="shared" si="34"/>
        <v>0</v>
      </c>
      <c r="MR29" s="62">
        <f t="shared" si="34"/>
        <v>0</v>
      </c>
      <c r="MS29" s="62">
        <f t="shared" si="34"/>
        <v>0</v>
      </c>
      <c r="MT29" s="62">
        <f t="shared" si="34"/>
        <v>0</v>
      </c>
      <c r="MU29" s="62">
        <f t="shared" si="34"/>
        <v>0</v>
      </c>
      <c r="MV29" s="62">
        <f t="shared" si="34"/>
        <v>0</v>
      </c>
      <c r="MW29" s="62">
        <f t="shared" si="34"/>
        <v>0</v>
      </c>
      <c r="MX29" s="62">
        <f t="shared" si="34"/>
        <v>0</v>
      </c>
      <c r="MY29" s="62">
        <f t="shared" si="34"/>
        <v>0</v>
      </c>
      <c r="MZ29" s="62">
        <f t="shared" si="34"/>
        <v>0</v>
      </c>
      <c r="NA29" s="62">
        <f t="shared" si="34"/>
        <v>0</v>
      </c>
      <c r="NB29" s="62">
        <f t="shared" si="34"/>
        <v>0</v>
      </c>
      <c r="NC29" s="62">
        <f t="shared" si="34"/>
        <v>0</v>
      </c>
      <c r="ND29" s="62">
        <f t="shared" si="34"/>
        <v>0</v>
      </c>
      <c r="NE29" s="62">
        <f t="shared" si="34"/>
        <v>0</v>
      </c>
      <c r="NF29" s="62">
        <f t="shared" si="34"/>
        <v>0</v>
      </c>
      <c r="NG29" s="62">
        <f t="shared" si="34"/>
        <v>0</v>
      </c>
      <c r="NH29" s="62">
        <f t="shared" si="34"/>
        <v>0</v>
      </c>
      <c r="NI29" s="62">
        <f t="shared" si="34"/>
        <v>0</v>
      </c>
      <c r="NJ29" s="62">
        <f t="shared" si="34"/>
        <v>0</v>
      </c>
      <c r="NK29" s="62">
        <f t="shared" si="34"/>
        <v>0</v>
      </c>
      <c r="NL29" s="62">
        <f t="shared" si="34"/>
        <v>0</v>
      </c>
      <c r="NM29" s="62">
        <f t="shared" si="34"/>
        <v>0</v>
      </c>
      <c r="NN29" s="62">
        <f t="shared" si="34"/>
        <v>0</v>
      </c>
      <c r="NO29" s="63">
        <f t="shared" si="34"/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tr">
        <f>OFMOR_OFF_0!G31</f>
        <v>№ дня</v>
      </c>
      <c r="H31" s="1"/>
      <c r="I31" s="180"/>
      <c r="J31" s="1"/>
      <c r="K31" s="181"/>
      <c r="L31" s="1"/>
      <c r="M31" s="1"/>
      <c r="N31" s="74">
        <v>1</v>
      </c>
      <c r="O31" s="74">
        <f>N31+1</f>
        <v>2</v>
      </c>
      <c r="P31" s="74">
        <f t="shared" ref="P31:CA31" si="35">O31+1</f>
        <v>3</v>
      </c>
      <c r="Q31" s="74">
        <f t="shared" si="35"/>
        <v>4</v>
      </c>
      <c r="R31" s="74">
        <f t="shared" si="35"/>
        <v>5</v>
      </c>
      <c r="S31" s="74">
        <f t="shared" si="35"/>
        <v>6</v>
      </c>
      <c r="T31" s="74">
        <f t="shared" si="35"/>
        <v>7</v>
      </c>
      <c r="U31" s="74">
        <f t="shared" si="35"/>
        <v>8</v>
      </c>
      <c r="V31" s="74">
        <f t="shared" si="35"/>
        <v>9</v>
      </c>
      <c r="W31" s="74">
        <f t="shared" si="35"/>
        <v>10</v>
      </c>
      <c r="X31" s="74">
        <f t="shared" si="35"/>
        <v>11</v>
      </c>
      <c r="Y31" s="74">
        <f t="shared" si="35"/>
        <v>12</v>
      </c>
      <c r="Z31" s="74">
        <f t="shared" si="35"/>
        <v>13</v>
      </c>
      <c r="AA31" s="74">
        <f t="shared" si="35"/>
        <v>14</v>
      </c>
      <c r="AB31" s="74">
        <f t="shared" si="35"/>
        <v>15</v>
      </c>
      <c r="AC31" s="74">
        <f t="shared" si="35"/>
        <v>16</v>
      </c>
      <c r="AD31" s="74">
        <f t="shared" si="35"/>
        <v>17</v>
      </c>
      <c r="AE31" s="74">
        <f t="shared" si="35"/>
        <v>18</v>
      </c>
      <c r="AF31" s="74">
        <f t="shared" si="35"/>
        <v>19</v>
      </c>
      <c r="AG31" s="74">
        <f t="shared" si="35"/>
        <v>20</v>
      </c>
      <c r="AH31" s="74">
        <f t="shared" si="35"/>
        <v>21</v>
      </c>
      <c r="AI31" s="74">
        <f t="shared" si="35"/>
        <v>22</v>
      </c>
      <c r="AJ31" s="74">
        <f t="shared" si="35"/>
        <v>23</v>
      </c>
      <c r="AK31" s="74">
        <f t="shared" si="35"/>
        <v>24</v>
      </c>
      <c r="AL31" s="74">
        <f t="shared" si="35"/>
        <v>25</v>
      </c>
      <c r="AM31" s="74">
        <f t="shared" si="35"/>
        <v>26</v>
      </c>
      <c r="AN31" s="74">
        <f t="shared" si="35"/>
        <v>27</v>
      </c>
      <c r="AO31" s="74">
        <f t="shared" si="35"/>
        <v>28</v>
      </c>
      <c r="AP31" s="74">
        <f t="shared" si="35"/>
        <v>29</v>
      </c>
      <c r="AQ31" s="74">
        <f t="shared" si="35"/>
        <v>30</v>
      </c>
      <c r="AR31" s="74">
        <f t="shared" si="35"/>
        <v>31</v>
      </c>
      <c r="AS31" s="74">
        <f t="shared" si="35"/>
        <v>32</v>
      </c>
      <c r="AT31" s="74">
        <f t="shared" si="35"/>
        <v>33</v>
      </c>
      <c r="AU31" s="74">
        <f t="shared" si="35"/>
        <v>34</v>
      </c>
      <c r="AV31" s="74">
        <f t="shared" si="35"/>
        <v>35</v>
      </c>
      <c r="AW31" s="74">
        <f t="shared" si="35"/>
        <v>36</v>
      </c>
      <c r="AX31" s="74">
        <f t="shared" si="35"/>
        <v>37</v>
      </c>
      <c r="AY31" s="74">
        <f t="shared" si="35"/>
        <v>38</v>
      </c>
      <c r="AZ31" s="74">
        <f t="shared" si="35"/>
        <v>39</v>
      </c>
      <c r="BA31" s="74">
        <f t="shared" si="35"/>
        <v>40</v>
      </c>
      <c r="BB31" s="74">
        <f t="shared" si="35"/>
        <v>41</v>
      </c>
      <c r="BC31" s="74">
        <f t="shared" si="35"/>
        <v>42</v>
      </c>
      <c r="BD31" s="74">
        <f t="shared" si="35"/>
        <v>43</v>
      </c>
      <c r="BE31" s="74">
        <f t="shared" si="35"/>
        <v>44</v>
      </c>
      <c r="BF31" s="74">
        <f t="shared" si="35"/>
        <v>45</v>
      </c>
      <c r="BG31" s="74">
        <f t="shared" si="35"/>
        <v>46</v>
      </c>
      <c r="BH31" s="74">
        <f t="shared" si="35"/>
        <v>47</v>
      </c>
      <c r="BI31" s="74">
        <f t="shared" si="35"/>
        <v>48</v>
      </c>
      <c r="BJ31" s="74">
        <f t="shared" si="35"/>
        <v>49</v>
      </c>
      <c r="BK31" s="74">
        <f t="shared" si="35"/>
        <v>50</v>
      </c>
      <c r="BL31" s="74">
        <f t="shared" si="35"/>
        <v>51</v>
      </c>
      <c r="BM31" s="74">
        <f t="shared" si="35"/>
        <v>52</v>
      </c>
      <c r="BN31" s="74">
        <f t="shared" si="35"/>
        <v>53</v>
      </c>
      <c r="BO31" s="74">
        <f t="shared" si="35"/>
        <v>54</v>
      </c>
      <c r="BP31" s="74">
        <f t="shared" si="35"/>
        <v>55</v>
      </c>
      <c r="BQ31" s="74">
        <f t="shared" si="35"/>
        <v>56</v>
      </c>
      <c r="BR31" s="74">
        <f t="shared" si="35"/>
        <v>57</v>
      </c>
      <c r="BS31" s="74">
        <f t="shared" si="35"/>
        <v>58</v>
      </c>
      <c r="BT31" s="74">
        <f t="shared" si="35"/>
        <v>59</v>
      </c>
      <c r="BU31" s="74">
        <f t="shared" si="35"/>
        <v>60</v>
      </c>
      <c r="BV31" s="74">
        <f t="shared" si="35"/>
        <v>61</v>
      </c>
      <c r="BW31" s="74">
        <f t="shared" si="35"/>
        <v>62</v>
      </c>
      <c r="BX31" s="74">
        <f t="shared" si="35"/>
        <v>63</v>
      </c>
      <c r="BY31" s="74">
        <f t="shared" si="35"/>
        <v>64</v>
      </c>
      <c r="BZ31" s="74">
        <f t="shared" si="35"/>
        <v>65</v>
      </c>
      <c r="CA31" s="74">
        <f t="shared" si="35"/>
        <v>66</v>
      </c>
      <c r="CB31" s="74">
        <f t="shared" ref="CB31:EM31" si="36">CA31+1</f>
        <v>67</v>
      </c>
      <c r="CC31" s="74">
        <f t="shared" si="36"/>
        <v>68</v>
      </c>
      <c r="CD31" s="74">
        <f t="shared" si="36"/>
        <v>69</v>
      </c>
      <c r="CE31" s="74">
        <f t="shared" si="36"/>
        <v>70</v>
      </c>
      <c r="CF31" s="74">
        <f t="shared" si="36"/>
        <v>71</v>
      </c>
      <c r="CG31" s="74">
        <f t="shared" si="36"/>
        <v>72</v>
      </c>
      <c r="CH31" s="74">
        <f t="shared" si="36"/>
        <v>73</v>
      </c>
      <c r="CI31" s="74">
        <f t="shared" si="36"/>
        <v>74</v>
      </c>
      <c r="CJ31" s="74">
        <f t="shared" si="36"/>
        <v>75</v>
      </c>
      <c r="CK31" s="74">
        <f t="shared" si="36"/>
        <v>76</v>
      </c>
      <c r="CL31" s="74">
        <f t="shared" si="36"/>
        <v>77</v>
      </c>
      <c r="CM31" s="74">
        <f t="shared" si="36"/>
        <v>78</v>
      </c>
      <c r="CN31" s="74">
        <f t="shared" si="36"/>
        <v>79</v>
      </c>
      <c r="CO31" s="74">
        <f t="shared" si="36"/>
        <v>80</v>
      </c>
      <c r="CP31" s="74">
        <f t="shared" si="36"/>
        <v>81</v>
      </c>
      <c r="CQ31" s="74">
        <f t="shared" si="36"/>
        <v>82</v>
      </c>
      <c r="CR31" s="74">
        <f t="shared" si="36"/>
        <v>83</v>
      </c>
      <c r="CS31" s="74">
        <f t="shared" si="36"/>
        <v>84</v>
      </c>
      <c r="CT31" s="74">
        <f t="shared" si="36"/>
        <v>85</v>
      </c>
      <c r="CU31" s="74">
        <f t="shared" si="36"/>
        <v>86</v>
      </c>
      <c r="CV31" s="74">
        <f t="shared" si="36"/>
        <v>87</v>
      </c>
      <c r="CW31" s="74">
        <f t="shared" si="36"/>
        <v>88</v>
      </c>
      <c r="CX31" s="74">
        <f t="shared" si="36"/>
        <v>89</v>
      </c>
      <c r="CY31" s="74">
        <f t="shared" si="36"/>
        <v>90</v>
      </c>
      <c r="CZ31" s="74">
        <f t="shared" si="36"/>
        <v>91</v>
      </c>
      <c r="DA31" s="74">
        <f t="shared" si="36"/>
        <v>92</v>
      </c>
      <c r="DB31" s="74">
        <f t="shared" si="36"/>
        <v>93</v>
      </c>
      <c r="DC31" s="74">
        <f t="shared" si="36"/>
        <v>94</v>
      </c>
      <c r="DD31" s="74">
        <f t="shared" si="36"/>
        <v>95</v>
      </c>
      <c r="DE31" s="74">
        <f t="shared" si="36"/>
        <v>96</v>
      </c>
      <c r="DF31" s="74">
        <f t="shared" si="36"/>
        <v>97</v>
      </c>
      <c r="DG31" s="74">
        <f t="shared" si="36"/>
        <v>98</v>
      </c>
      <c r="DH31" s="74">
        <f t="shared" si="36"/>
        <v>99</v>
      </c>
      <c r="DI31" s="74">
        <f t="shared" si="36"/>
        <v>100</v>
      </c>
      <c r="DJ31" s="74">
        <f t="shared" si="36"/>
        <v>101</v>
      </c>
      <c r="DK31" s="74">
        <f t="shared" si="36"/>
        <v>102</v>
      </c>
      <c r="DL31" s="74">
        <f t="shared" si="36"/>
        <v>103</v>
      </c>
      <c r="DM31" s="74">
        <f t="shared" si="36"/>
        <v>104</v>
      </c>
      <c r="DN31" s="74">
        <f t="shared" si="36"/>
        <v>105</v>
      </c>
      <c r="DO31" s="74">
        <f t="shared" si="36"/>
        <v>106</v>
      </c>
      <c r="DP31" s="74">
        <f t="shared" si="36"/>
        <v>107</v>
      </c>
      <c r="DQ31" s="74">
        <f t="shared" si="36"/>
        <v>108</v>
      </c>
      <c r="DR31" s="74">
        <f t="shared" si="36"/>
        <v>109</v>
      </c>
      <c r="DS31" s="74">
        <f t="shared" si="36"/>
        <v>110</v>
      </c>
      <c r="DT31" s="74">
        <f t="shared" si="36"/>
        <v>111</v>
      </c>
      <c r="DU31" s="74">
        <f t="shared" si="36"/>
        <v>112</v>
      </c>
      <c r="DV31" s="74">
        <f t="shared" si="36"/>
        <v>113</v>
      </c>
      <c r="DW31" s="74">
        <f t="shared" si="36"/>
        <v>114</v>
      </c>
      <c r="DX31" s="74">
        <f t="shared" si="36"/>
        <v>115</v>
      </c>
      <c r="DY31" s="74">
        <f t="shared" si="36"/>
        <v>116</v>
      </c>
      <c r="DZ31" s="74">
        <f t="shared" si="36"/>
        <v>117</v>
      </c>
      <c r="EA31" s="74">
        <f t="shared" si="36"/>
        <v>118</v>
      </c>
      <c r="EB31" s="74">
        <f t="shared" si="36"/>
        <v>119</v>
      </c>
      <c r="EC31" s="74">
        <f t="shared" si="36"/>
        <v>120</v>
      </c>
      <c r="ED31" s="74">
        <f t="shared" si="36"/>
        <v>121</v>
      </c>
      <c r="EE31" s="74">
        <f t="shared" si="36"/>
        <v>122</v>
      </c>
      <c r="EF31" s="74">
        <f t="shared" si="36"/>
        <v>123</v>
      </c>
      <c r="EG31" s="74">
        <f t="shared" si="36"/>
        <v>124</v>
      </c>
      <c r="EH31" s="74">
        <f t="shared" si="36"/>
        <v>125</v>
      </c>
      <c r="EI31" s="74">
        <f t="shared" si="36"/>
        <v>126</v>
      </c>
      <c r="EJ31" s="74">
        <f t="shared" si="36"/>
        <v>127</v>
      </c>
      <c r="EK31" s="74">
        <f t="shared" si="36"/>
        <v>128</v>
      </c>
      <c r="EL31" s="74">
        <f t="shared" si="36"/>
        <v>129</v>
      </c>
      <c r="EM31" s="74">
        <f t="shared" si="36"/>
        <v>130</v>
      </c>
      <c r="EN31" s="74">
        <f t="shared" ref="EN31:GY31" si="37">EM31+1</f>
        <v>131</v>
      </c>
      <c r="EO31" s="74">
        <f t="shared" si="37"/>
        <v>132</v>
      </c>
      <c r="EP31" s="74">
        <f t="shared" si="37"/>
        <v>133</v>
      </c>
      <c r="EQ31" s="74">
        <f t="shared" si="37"/>
        <v>134</v>
      </c>
      <c r="ER31" s="74">
        <f t="shared" si="37"/>
        <v>135</v>
      </c>
      <c r="ES31" s="74">
        <f t="shared" si="37"/>
        <v>136</v>
      </c>
      <c r="ET31" s="74">
        <f t="shared" si="37"/>
        <v>137</v>
      </c>
      <c r="EU31" s="74">
        <f t="shared" si="37"/>
        <v>138</v>
      </c>
      <c r="EV31" s="74">
        <f t="shared" si="37"/>
        <v>139</v>
      </c>
      <c r="EW31" s="74">
        <f t="shared" si="37"/>
        <v>140</v>
      </c>
      <c r="EX31" s="74">
        <f t="shared" si="37"/>
        <v>141</v>
      </c>
      <c r="EY31" s="74">
        <f t="shared" si="37"/>
        <v>142</v>
      </c>
      <c r="EZ31" s="74">
        <f t="shared" si="37"/>
        <v>143</v>
      </c>
      <c r="FA31" s="74">
        <f t="shared" si="37"/>
        <v>144</v>
      </c>
      <c r="FB31" s="74">
        <f t="shared" si="37"/>
        <v>145</v>
      </c>
      <c r="FC31" s="74">
        <f t="shared" si="37"/>
        <v>146</v>
      </c>
      <c r="FD31" s="74">
        <f t="shared" si="37"/>
        <v>147</v>
      </c>
      <c r="FE31" s="74">
        <f t="shared" si="37"/>
        <v>148</v>
      </c>
      <c r="FF31" s="74">
        <f t="shared" si="37"/>
        <v>149</v>
      </c>
      <c r="FG31" s="74">
        <f t="shared" si="37"/>
        <v>150</v>
      </c>
      <c r="FH31" s="74">
        <f t="shared" si="37"/>
        <v>151</v>
      </c>
      <c r="FI31" s="74">
        <f t="shared" si="37"/>
        <v>152</v>
      </c>
      <c r="FJ31" s="74">
        <f t="shared" si="37"/>
        <v>153</v>
      </c>
      <c r="FK31" s="74">
        <f t="shared" si="37"/>
        <v>154</v>
      </c>
      <c r="FL31" s="74">
        <f t="shared" si="37"/>
        <v>155</v>
      </c>
      <c r="FM31" s="74">
        <f t="shared" si="37"/>
        <v>156</v>
      </c>
      <c r="FN31" s="74">
        <f t="shared" si="37"/>
        <v>157</v>
      </c>
      <c r="FO31" s="74">
        <f t="shared" si="37"/>
        <v>158</v>
      </c>
      <c r="FP31" s="74">
        <f t="shared" si="37"/>
        <v>159</v>
      </c>
      <c r="FQ31" s="74">
        <f t="shared" si="37"/>
        <v>160</v>
      </c>
      <c r="FR31" s="74">
        <f t="shared" si="37"/>
        <v>161</v>
      </c>
      <c r="FS31" s="74">
        <f t="shared" si="37"/>
        <v>162</v>
      </c>
      <c r="FT31" s="74">
        <f t="shared" si="37"/>
        <v>163</v>
      </c>
      <c r="FU31" s="74">
        <f t="shared" si="37"/>
        <v>164</v>
      </c>
      <c r="FV31" s="74">
        <f t="shared" si="37"/>
        <v>165</v>
      </c>
      <c r="FW31" s="74">
        <f t="shared" si="37"/>
        <v>166</v>
      </c>
      <c r="FX31" s="74">
        <f t="shared" si="37"/>
        <v>167</v>
      </c>
      <c r="FY31" s="74">
        <f t="shared" si="37"/>
        <v>168</v>
      </c>
      <c r="FZ31" s="74">
        <f t="shared" si="37"/>
        <v>169</v>
      </c>
      <c r="GA31" s="74">
        <f t="shared" si="37"/>
        <v>170</v>
      </c>
      <c r="GB31" s="74">
        <f t="shared" si="37"/>
        <v>171</v>
      </c>
      <c r="GC31" s="74">
        <f t="shared" si="37"/>
        <v>172</v>
      </c>
      <c r="GD31" s="74">
        <f t="shared" si="37"/>
        <v>173</v>
      </c>
      <c r="GE31" s="74">
        <f t="shared" si="37"/>
        <v>174</v>
      </c>
      <c r="GF31" s="74">
        <f t="shared" si="37"/>
        <v>175</v>
      </c>
      <c r="GG31" s="74">
        <f t="shared" si="37"/>
        <v>176</v>
      </c>
      <c r="GH31" s="74">
        <f t="shared" si="37"/>
        <v>177</v>
      </c>
      <c r="GI31" s="74">
        <f t="shared" si="37"/>
        <v>178</v>
      </c>
      <c r="GJ31" s="74">
        <f t="shared" si="37"/>
        <v>179</v>
      </c>
      <c r="GK31" s="74">
        <f t="shared" si="37"/>
        <v>180</v>
      </c>
      <c r="GL31" s="74">
        <f t="shared" si="37"/>
        <v>181</v>
      </c>
      <c r="GM31" s="74">
        <f t="shared" si="37"/>
        <v>182</v>
      </c>
      <c r="GN31" s="74">
        <f t="shared" si="37"/>
        <v>183</v>
      </c>
      <c r="GO31" s="74">
        <f t="shared" si="37"/>
        <v>184</v>
      </c>
      <c r="GP31" s="74">
        <f t="shared" si="37"/>
        <v>185</v>
      </c>
      <c r="GQ31" s="74">
        <f t="shared" si="37"/>
        <v>186</v>
      </c>
      <c r="GR31" s="74">
        <f t="shared" si="37"/>
        <v>187</v>
      </c>
      <c r="GS31" s="74">
        <f t="shared" si="37"/>
        <v>188</v>
      </c>
      <c r="GT31" s="74">
        <f t="shared" si="37"/>
        <v>189</v>
      </c>
      <c r="GU31" s="74">
        <f t="shared" si="37"/>
        <v>190</v>
      </c>
      <c r="GV31" s="74">
        <f t="shared" si="37"/>
        <v>191</v>
      </c>
      <c r="GW31" s="74">
        <f t="shared" si="37"/>
        <v>192</v>
      </c>
      <c r="GX31" s="74">
        <f t="shared" si="37"/>
        <v>193</v>
      </c>
      <c r="GY31" s="74">
        <f t="shared" si="37"/>
        <v>194</v>
      </c>
      <c r="GZ31" s="74">
        <f t="shared" ref="GZ31:JK31" si="38">GY31+1</f>
        <v>195</v>
      </c>
      <c r="HA31" s="74">
        <f t="shared" si="38"/>
        <v>196</v>
      </c>
      <c r="HB31" s="74">
        <f t="shared" si="38"/>
        <v>197</v>
      </c>
      <c r="HC31" s="74">
        <f t="shared" si="38"/>
        <v>198</v>
      </c>
      <c r="HD31" s="74">
        <f t="shared" si="38"/>
        <v>199</v>
      </c>
      <c r="HE31" s="74">
        <f t="shared" si="38"/>
        <v>200</v>
      </c>
      <c r="HF31" s="74">
        <f t="shared" si="38"/>
        <v>201</v>
      </c>
      <c r="HG31" s="74">
        <f t="shared" si="38"/>
        <v>202</v>
      </c>
      <c r="HH31" s="74">
        <f t="shared" si="38"/>
        <v>203</v>
      </c>
      <c r="HI31" s="74">
        <f t="shared" si="38"/>
        <v>204</v>
      </c>
      <c r="HJ31" s="74">
        <f t="shared" si="38"/>
        <v>205</v>
      </c>
      <c r="HK31" s="74">
        <f t="shared" si="38"/>
        <v>206</v>
      </c>
      <c r="HL31" s="74">
        <f t="shared" si="38"/>
        <v>207</v>
      </c>
      <c r="HM31" s="74">
        <f t="shared" si="38"/>
        <v>208</v>
      </c>
      <c r="HN31" s="74">
        <f t="shared" si="38"/>
        <v>209</v>
      </c>
      <c r="HO31" s="74">
        <f t="shared" si="38"/>
        <v>210</v>
      </c>
      <c r="HP31" s="74">
        <f t="shared" si="38"/>
        <v>211</v>
      </c>
      <c r="HQ31" s="74">
        <f t="shared" si="38"/>
        <v>212</v>
      </c>
      <c r="HR31" s="74">
        <f t="shared" si="38"/>
        <v>213</v>
      </c>
      <c r="HS31" s="74">
        <f t="shared" si="38"/>
        <v>214</v>
      </c>
      <c r="HT31" s="74">
        <f t="shared" si="38"/>
        <v>215</v>
      </c>
      <c r="HU31" s="74">
        <f t="shared" si="38"/>
        <v>216</v>
      </c>
      <c r="HV31" s="74">
        <f t="shared" si="38"/>
        <v>217</v>
      </c>
      <c r="HW31" s="74">
        <f t="shared" si="38"/>
        <v>218</v>
      </c>
      <c r="HX31" s="74">
        <f t="shared" si="38"/>
        <v>219</v>
      </c>
      <c r="HY31" s="74">
        <f t="shared" si="38"/>
        <v>220</v>
      </c>
      <c r="HZ31" s="74">
        <f t="shared" si="38"/>
        <v>221</v>
      </c>
      <c r="IA31" s="74">
        <f t="shared" si="38"/>
        <v>222</v>
      </c>
      <c r="IB31" s="74">
        <f t="shared" si="38"/>
        <v>223</v>
      </c>
      <c r="IC31" s="74">
        <f t="shared" si="38"/>
        <v>224</v>
      </c>
      <c r="ID31" s="74">
        <f t="shared" si="38"/>
        <v>225</v>
      </c>
      <c r="IE31" s="74">
        <f t="shared" si="38"/>
        <v>226</v>
      </c>
      <c r="IF31" s="74">
        <f t="shared" si="38"/>
        <v>227</v>
      </c>
      <c r="IG31" s="74">
        <f t="shared" si="38"/>
        <v>228</v>
      </c>
      <c r="IH31" s="74">
        <f t="shared" si="38"/>
        <v>229</v>
      </c>
      <c r="II31" s="74">
        <f t="shared" si="38"/>
        <v>230</v>
      </c>
      <c r="IJ31" s="74">
        <f t="shared" si="38"/>
        <v>231</v>
      </c>
      <c r="IK31" s="74">
        <f t="shared" si="38"/>
        <v>232</v>
      </c>
      <c r="IL31" s="74">
        <f t="shared" si="38"/>
        <v>233</v>
      </c>
      <c r="IM31" s="74">
        <f t="shared" si="38"/>
        <v>234</v>
      </c>
      <c r="IN31" s="74">
        <f t="shared" si="38"/>
        <v>235</v>
      </c>
      <c r="IO31" s="74">
        <f t="shared" si="38"/>
        <v>236</v>
      </c>
      <c r="IP31" s="74">
        <f t="shared" si="38"/>
        <v>237</v>
      </c>
      <c r="IQ31" s="74">
        <f t="shared" si="38"/>
        <v>238</v>
      </c>
      <c r="IR31" s="74">
        <f t="shared" si="38"/>
        <v>239</v>
      </c>
      <c r="IS31" s="74">
        <f t="shared" si="38"/>
        <v>240</v>
      </c>
      <c r="IT31" s="74">
        <f t="shared" si="38"/>
        <v>241</v>
      </c>
      <c r="IU31" s="74">
        <f t="shared" si="38"/>
        <v>242</v>
      </c>
      <c r="IV31" s="74">
        <f t="shared" si="38"/>
        <v>243</v>
      </c>
      <c r="IW31" s="74">
        <f t="shared" si="38"/>
        <v>244</v>
      </c>
      <c r="IX31" s="74">
        <f t="shared" si="38"/>
        <v>245</v>
      </c>
      <c r="IY31" s="74">
        <f t="shared" si="38"/>
        <v>246</v>
      </c>
      <c r="IZ31" s="74">
        <f t="shared" si="38"/>
        <v>247</v>
      </c>
      <c r="JA31" s="74">
        <f t="shared" si="38"/>
        <v>248</v>
      </c>
      <c r="JB31" s="74">
        <f t="shared" si="38"/>
        <v>249</v>
      </c>
      <c r="JC31" s="74">
        <f t="shared" si="38"/>
        <v>250</v>
      </c>
      <c r="JD31" s="74">
        <f t="shared" si="38"/>
        <v>251</v>
      </c>
      <c r="JE31" s="74">
        <f t="shared" si="38"/>
        <v>252</v>
      </c>
      <c r="JF31" s="74">
        <f t="shared" si="38"/>
        <v>253</v>
      </c>
      <c r="JG31" s="74">
        <f t="shared" si="38"/>
        <v>254</v>
      </c>
      <c r="JH31" s="74">
        <f t="shared" si="38"/>
        <v>255</v>
      </c>
      <c r="JI31" s="74">
        <f t="shared" si="38"/>
        <v>256</v>
      </c>
      <c r="JJ31" s="74">
        <f t="shared" si="38"/>
        <v>257</v>
      </c>
      <c r="JK31" s="74">
        <f t="shared" si="38"/>
        <v>258</v>
      </c>
      <c r="JL31" s="74">
        <f t="shared" ref="JL31:LW31" si="39">JK31+1</f>
        <v>259</v>
      </c>
      <c r="JM31" s="74">
        <f t="shared" si="39"/>
        <v>260</v>
      </c>
      <c r="JN31" s="74">
        <f t="shared" si="39"/>
        <v>261</v>
      </c>
      <c r="JO31" s="74">
        <f t="shared" si="39"/>
        <v>262</v>
      </c>
      <c r="JP31" s="74">
        <f t="shared" si="39"/>
        <v>263</v>
      </c>
      <c r="JQ31" s="74">
        <f t="shared" si="39"/>
        <v>264</v>
      </c>
      <c r="JR31" s="74">
        <f t="shared" si="39"/>
        <v>265</v>
      </c>
      <c r="JS31" s="74">
        <f t="shared" si="39"/>
        <v>266</v>
      </c>
      <c r="JT31" s="74">
        <f t="shared" si="39"/>
        <v>267</v>
      </c>
      <c r="JU31" s="74">
        <f t="shared" si="39"/>
        <v>268</v>
      </c>
      <c r="JV31" s="74">
        <f t="shared" si="39"/>
        <v>269</v>
      </c>
      <c r="JW31" s="74">
        <f t="shared" si="39"/>
        <v>270</v>
      </c>
      <c r="JX31" s="74">
        <f t="shared" si="39"/>
        <v>271</v>
      </c>
      <c r="JY31" s="74">
        <f t="shared" si="39"/>
        <v>272</v>
      </c>
      <c r="JZ31" s="74">
        <f t="shared" si="39"/>
        <v>273</v>
      </c>
      <c r="KA31" s="74">
        <f t="shared" si="39"/>
        <v>274</v>
      </c>
      <c r="KB31" s="74">
        <f t="shared" si="39"/>
        <v>275</v>
      </c>
      <c r="KC31" s="74">
        <f t="shared" si="39"/>
        <v>276</v>
      </c>
      <c r="KD31" s="74">
        <f t="shared" si="39"/>
        <v>277</v>
      </c>
      <c r="KE31" s="74">
        <f t="shared" si="39"/>
        <v>278</v>
      </c>
      <c r="KF31" s="74">
        <f t="shared" si="39"/>
        <v>279</v>
      </c>
      <c r="KG31" s="74">
        <f t="shared" si="39"/>
        <v>280</v>
      </c>
      <c r="KH31" s="74">
        <f t="shared" si="39"/>
        <v>281</v>
      </c>
      <c r="KI31" s="74">
        <f t="shared" si="39"/>
        <v>282</v>
      </c>
      <c r="KJ31" s="74">
        <f t="shared" si="39"/>
        <v>283</v>
      </c>
      <c r="KK31" s="74">
        <f t="shared" si="39"/>
        <v>284</v>
      </c>
      <c r="KL31" s="74">
        <f t="shared" si="39"/>
        <v>285</v>
      </c>
      <c r="KM31" s="74">
        <f t="shared" si="39"/>
        <v>286</v>
      </c>
      <c r="KN31" s="74">
        <f t="shared" si="39"/>
        <v>287</v>
      </c>
      <c r="KO31" s="74">
        <f t="shared" si="39"/>
        <v>288</v>
      </c>
      <c r="KP31" s="74">
        <f t="shared" si="39"/>
        <v>289</v>
      </c>
      <c r="KQ31" s="74">
        <f t="shared" si="39"/>
        <v>290</v>
      </c>
      <c r="KR31" s="74">
        <f t="shared" si="39"/>
        <v>291</v>
      </c>
      <c r="KS31" s="74">
        <f t="shared" si="39"/>
        <v>292</v>
      </c>
      <c r="KT31" s="74">
        <f t="shared" si="39"/>
        <v>293</v>
      </c>
      <c r="KU31" s="74">
        <f t="shared" si="39"/>
        <v>294</v>
      </c>
      <c r="KV31" s="74">
        <f t="shared" si="39"/>
        <v>295</v>
      </c>
      <c r="KW31" s="74">
        <f t="shared" si="39"/>
        <v>296</v>
      </c>
      <c r="KX31" s="74">
        <f t="shared" si="39"/>
        <v>297</v>
      </c>
      <c r="KY31" s="74">
        <f t="shared" si="39"/>
        <v>298</v>
      </c>
      <c r="KZ31" s="74">
        <f t="shared" si="39"/>
        <v>299</v>
      </c>
      <c r="LA31" s="74">
        <f t="shared" si="39"/>
        <v>300</v>
      </c>
      <c r="LB31" s="74">
        <f t="shared" si="39"/>
        <v>301</v>
      </c>
      <c r="LC31" s="74">
        <f t="shared" si="39"/>
        <v>302</v>
      </c>
      <c r="LD31" s="74">
        <f t="shared" si="39"/>
        <v>303</v>
      </c>
      <c r="LE31" s="74">
        <f t="shared" si="39"/>
        <v>304</v>
      </c>
      <c r="LF31" s="74">
        <f t="shared" si="39"/>
        <v>305</v>
      </c>
      <c r="LG31" s="74">
        <f t="shared" si="39"/>
        <v>306</v>
      </c>
      <c r="LH31" s="74">
        <f t="shared" si="39"/>
        <v>307</v>
      </c>
      <c r="LI31" s="74">
        <f t="shared" si="39"/>
        <v>308</v>
      </c>
      <c r="LJ31" s="74">
        <f t="shared" si="39"/>
        <v>309</v>
      </c>
      <c r="LK31" s="74">
        <f t="shared" si="39"/>
        <v>310</v>
      </c>
      <c r="LL31" s="74">
        <f t="shared" si="39"/>
        <v>311</v>
      </c>
      <c r="LM31" s="74">
        <f t="shared" si="39"/>
        <v>312</v>
      </c>
      <c r="LN31" s="74">
        <f t="shared" si="39"/>
        <v>313</v>
      </c>
      <c r="LO31" s="74">
        <f t="shared" si="39"/>
        <v>314</v>
      </c>
      <c r="LP31" s="74">
        <f t="shared" si="39"/>
        <v>315</v>
      </c>
      <c r="LQ31" s="74">
        <f t="shared" si="39"/>
        <v>316</v>
      </c>
      <c r="LR31" s="74">
        <f t="shared" si="39"/>
        <v>317</v>
      </c>
      <c r="LS31" s="74">
        <f t="shared" si="39"/>
        <v>318</v>
      </c>
      <c r="LT31" s="74">
        <f t="shared" si="39"/>
        <v>319</v>
      </c>
      <c r="LU31" s="74">
        <f t="shared" si="39"/>
        <v>320</v>
      </c>
      <c r="LV31" s="74">
        <f t="shared" si="39"/>
        <v>321</v>
      </c>
      <c r="LW31" s="74">
        <f t="shared" si="39"/>
        <v>322</v>
      </c>
      <c r="LX31" s="74">
        <f t="shared" ref="LX31:NO31" si="40">LW31+1</f>
        <v>323</v>
      </c>
      <c r="LY31" s="74">
        <f t="shared" si="40"/>
        <v>324</v>
      </c>
      <c r="LZ31" s="74">
        <f t="shared" si="40"/>
        <v>325</v>
      </c>
      <c r="MA31" s="74">
        <f t="shared" si="40"/>
        <v>326</v>
      </c>
      <c r="MB31" s="74">
        <f t="shared" si="40"/>
        <v>327</v>
      </c>
      <c r="MC31" s="74">
        <f t="shared" si="40"/>
        <v>328</v>
      </c>
      <c r="MD31" s="74">
        <f t="shared" si="40"/>
        <v>329</v>
      </c>
      <c r="ME31" s="74">
        <f t="shared" si="40"/>
        <v>330</v>
      </c>
      <c r="MF31" s="74">
        <f t="shared" si="40"/>
        <v>331</v>
      </c>
      <c r="MG31" s="74">
        <f t="shared" si="40"/>
        <v>332</v>
      </c>
      <c r="MH31" s="74">
        <f t="shared" si="40"/>
        <v>333</v>
      </c>
      <c r="MI31" s="74">
        <f t="shared" si="40"/>
        <v>334</v>
      </c>
      <c r="MJ31" s="74">
        <f t="shared" si="40"/>
        <v>335</v>
      </c>
      <c r="MK31" s="74">
        <f t="shared" si="40"/>
        <v>336</v>
      </c>
      <c r="ML31" s="74">
        <f t="shared" si="40"/>
        <v>337</v>
      </c>
      <c r="MM31" s="74">
        <f t="shared" si="40"/>
        <v>338</v>
      </c>
      <c r="MN31" s="74">
        <f t="shared" si="40"/>
        <v>339</v>
      </c>
      <c r="MO31" s="74">
        <f t="shared" si="40"/>
        <v>340</v>
      </c>
      <c r="MP31" s="74">
        <f t="shared" si="40"/>
        <v>341</v>
      </c>
      <c r="MQ31" s="74">
        <f t="shared" si="40"/>
        <v>342</v>
      </c>
      <c r="MR31" s="74">
        <f t="shared" si="40"/>
        <v>343</v>
      </c>
      <c r="MS31" s="74">
        <f t="shared" si="40"/>
        <v>344</v>
      </c>
      <c r="MT31" s="74">
        <f t="shared" si="40"/>
        <v>345</v>
      </c>
      <c r="MU31" s="74">
        <f t="shared" si="40"/>
        <v>346</v>
      </c>
      <c r="MV31" s="74">
        <f t="shared" si="40"/>
        <v>347</v>
      </c>
      <c r="MW31" s="74">
        <f t="shared" si="40"/>
        <v>348</v>
      </c>
      <c r="MX31" s="74">
        <f t="shared" si="40"/>
        <v>349</v>
      </c>
      <c r="MY31" s="74">
        <f t="shared" si="40"/>
        <v>350</v>
      </c>
      <c r="MZ31" s="74">
        <f t="shared" si="40"/>
        <v>351</v>
      </c>
      <c r="NA31" s="74">
        <f t="shared" si="40"/>
        <v>352</v>
      </c>
      <c r="NB31" s="74">
        <f t="shared" si="40"/>
        <v>353</v>
      </c>
      <c r="NC31" s="74">
        <f t="shared" si="40"/>
        <v>354</v>
      </c>
      <c r="ND31" s="74">
        <f t="shared" si="40"/>
        <v>355</v>
      </c>
      <c r="NE31" s="74">
        <f t="shared" si="40"/>
        <v>356</v>
      </c>
      <c r="NF31" s="74">
        <f t="shared" si="40"/>
        <v>357</v>
      </c>
      <c r="NG31" s="74">
        <f t="shared" si="40"/>
        <v>358</v>
      </c>
      <c r="NH31" s="74">
        <f t="shared" si="40"/>
        <v>359</v>
      </c>
      <c r="NI31" s="74">
        <f t="shared" si="40"/>
        <v>360</v>
      </c>
      <c r="NJ31" s="74">
        <f t="shared" si="40"/>
        <v>361</v>
      </c>
      <c r="NK31" s="74">
        <f t="shared" si="40"/>
        <v>362</v>
      </c>
      <c r="NL31" s="74">
        <f t="shared" si="40"/>
        <v>363</v>
      </c>
      <c r="NM31" s="74">
        <f t="shared" si="40"/>
        <v>364</v>
      </c>
      <c r="NN31" s="74">
        <f t="shared" si="40"/>
        <v>365</v>
      </c>
      <c r="NO31" s="74">
        <f t="shared" si="40"/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tr">
        <f>OFMOR_OFF_0!C33</f>
        <v>%GrOrd</v>
      </c>
      <c r="D33" s="1"/>
      <c r="E33" s="1" t="str">
        <f>OFMOR_OFF_0!E33</f>
        <v>Первый оборот: ежедневное распределение GrOrd</v>
      </c>
      <c r="F33" s="1"/>
      <c r="G33" s="1" t="str">
        <f>OFMOR_OFF_0!G33</f>
        <v>%</v>
      </c>
      <c r="H33" s="1"/>
      <c r="I33" s="1" t="str">
        <f>OFMOR_OFF_0!I33</f>
        <v>С 1-ого по 365(6)-тый день</v>
      </c>
      <c r="J33" s="1"/>
      <c r="K33" s="7">
        <f>SUM(N33:NO33)</f>
        <v>1</v>
      </c>
      <c r="L33" s="1"/>
      <c r="M33" s="1"/>
      <c r="N33" s="65">
        <f t="shared" ref="N33:BY33" si="41">IF($K$24=0,0,N29/$K$24)</f>
        <v>3.6455252798137205E-3</v>
      </c>
      <c r="O33" s="66">
        <f t="shared" si="41"/>
        <v>2.9794465079017655E-3</v>
      </c>
      <c r="P33" s="66">
        <f t="shared" si="41"/>
        <v>5.1765097954800049E-3</v>
      </c>
      <c r="Q33" s="66">
        <f t="shared" si="41"/>
        <v>7.6382687255963791E-3</v>
      </c>
      <c r="R33" s="66">
        <f t="shared" si="41"/>
        <v>6.8533009272380013E-3</v>
      </c>
      <c r="S33" s="66">
        <f t="shared" si="41"/>
        <v>7.1187436317541042E-3</v>
      </c>
      <c r="T33" s="66">
        <f t="shared" si="41"/>
        <v>1.458971972808769E-2</v>
      </c>
      <c r="U33" s="66">
        <f t="shared" si="41"/>
        <v>1.6665077673338247E-2</v>
      </c>
      <c r="V33" s="66">
        <f t="shared" si="41"/>
        <v>1.2712167224798778E-2</v>
      </c>
      <c r="W33" s="66">
        <f t="shared" si="41"/>
        <v>2.3663788122977616E-2</v>
      </c>
      <c r="X33" s="66">
        <f t="shared" si="41"/>
        <v>3.491742117569361E-2</v>
      </c>
      <c r="Y33" s="66">
        <f t="shared" si="41"/>
        <v>3.1329035874088973E-2</v>
      </c>
      <c r="Z33" s="66">
        <f t="shared" si="41"/>
        <v>3.2542475076685271E-2</v>
      </c>
      <c r="AA33" s="66">
        <f t="shared" si="41"/>
        <v>4.4463425494471881E-2</v>
      </c>
      <c r="AB33" s="66">
        <f t="shared" si="41"/>
        <v>3.0472954380125775E-2</v>
      </c>
      <c r="AC33" s="66">
        <f t="shared" si="41"/>
        <v>1.6603466907052479E-2</v>
      </c>
      <c r="AD33" s="66">
        <f t="shared" si="41"/>
        <v>2.1635228772024423E-2</v>
      </c>
      <c r="AE33" s="66">
        <f t="shared" si="41"/>
        <v>3.1924153112735172E-2</v>
      </c>
      <c r="AF33" s="66">
        <f t="shared" si="41"/>
        <v>2.8643379277247614E-2</v>
      </c>
      <c r="AG33" s="66">
        <f t="shared" si="41"/>
        <v>2.9752797372637925E-2</v>
      </c>
      <c r="AH33" s="66">
        <f t="shared" si="41"/>
        <v>4.0651833829879504E-2</v>
      </c>
      <c r="AI33" s="66">
        <f t="shared" si="41"/>
        <v>2.7860684686122277E-2</v>
      </c>
      <c r="AJ33" s="66">
        <f t="shared" si="41"/>
        <v>1.5180147957545891E-2</v>
      </c>
      <c r="AK33" s="66">
        <f t="shared" si="41"/>
        <v>1.978056605245393E-2</v>
      </c>
      <c r="AL33" s="66">
        <f t="shared" si="41"/>
        <v>5.837496113113879E-2</v>
      </c>
      <c r="AM33" s="66">
        <f t="shared" si="41"/>
        <v>5.2375896897536807E-2</v>
      </c>
      <c r="AN33" s="66">
        <f t="shared" si="41"/>
        <v>4.896407261402913E-2</v>
      </c>
      <c r="AO33" s="66">
        <f t="shared" si="41"/>
        <v>5.9467180509971282E-2</v>
      </c>
      <c r="AP33" s="66">
        <f t="shared" si="41"/>
        <v>3.5661289617526584E-2</v>
      </c>
      <c r="AQ33" s="66">
        <f t="shared" si="41"/>
        <v>1.6654610266854882E-2</v>
      </c>
      <c r="AR33" s="66">
        <f t="shared" si="41"/>
        <v>2.1701871377191709E-2</v>
      </c>
      <c r="AS33" s="66">
        <f t="shared" si="41"/>
        <v>6.2892506489790421E-3</v>
      </c>
      <c r="AT33" s="66">
        <f t="shared" si="41"/>
        <v>5.6619379143370207E-3</v>
      </c>
      <c r="AU33" s="66">
        <f t="shared" si="41"/>
        <v>5.6417732246099297E-3</v>
      </c>
      <c r="AV33" s="66">
        <f t="shared" si="41"/>
        <v>7.6115436321630642E-3</v>
      </c>
      <c r="AW33" s="66">
        <f t="shared" si="41"/>
        <v>4.3875714163980617E-3</v>
      </c>
      <c r="AX33" s="66">
        <f t="shared" si="41"/>
        <v>2.4698946549682544E-3</v>
      </c>
      <c r="AY33" s="66">
        <f t="shared" si="41"/>
        <v>3.5536034294091673E-3</v>
      </c>
      <c r="AZ33" s="66">
        <f t="shared" si="41"/>
        <v>6.4391452249721861E-3</v>
      </c>
      <c r="BA33" s="66">
        <f t="shared" si="41"/>
        <v>5.7968814601323925E-3</v>
      </c>
      <c r="BB33" s="66">
        <f t="shared" si="41"/>
        <v>5.7762361761683444E-3</v>
      </c>
      <c r="BC33" s="66">
        <f t="shared" si="41"/>
        <v>7.7929530192387122E-3</v>
      </c>
      <c r="BD33" s="66">
        <f t="shared" si="41"/>
        <v>4.9413566453550967E-3</v>
      </c>
      <c r="BE33" s="66">
        <f t="shared" si="41"/>
        <v>2.5287607795222672E-3</v>
      </c>
      <c r="BF33" s="66">
        <f t="shared" si="41"/>
        <v>3.6382980789037836E-3</v>
      </c>
      <c r="BG33" s="66">
        <f t="shared" si="41"/>
        <v>6.5926123066844073E-3</v>
      </c>
      <c r="BH33" s="66">
        <f t="shared" si="41"/>
        <v>5.9350411769326962E-3</v>
      </c>
      <c r="BI33" s="66">
        <f t="shared" si="41"/>
        <v>5.9139038445102897E-3</v>
      </c>
      <c r="BJ33" s="66">
        <f t="shared" si="41"/>
        <v>7.9786860188835757E-3</v>
      </c>
      <c r="BK33" s="66">
        <f t="shared" si="41"/>
        <v>4.5992056813474579E-3</v>
      </c>
      <c r="BL33" s="66">
        <f t="shared" si="41"/>
        <v>2.8479328759653021E-3</v>
      </c>
      <c r="BM33" s="66">
        <f t="shared" si="41"/>
        <v>4.0975124240217788E-3</v>
      </c>
      <c r="BN33" s="66">
        <f t="shared" si="41"/>
        <v>7.4247107431992818E-3</v>
      </c>
      <c r="BO33" s="66">
        <f t="shared" si="41"/>
        <v>6.6841430889273993E-3</v>
      </c>
      <c r="BP33" s="66">
        <f t="shared" si="41"/>
        <v>6.0548526091108879E-3</v>
      </c>
      <c r="BQ33" s="66">
        <f t="shared" si="41"/>
        <v>8.1688456777257844E-3</v>
      </c>
      <c r="BR33" s="66">
        <f t="shared" si="41"/>
        <v>4.7088206456711891E-3</v>
      </c>
      <c r="BS33" s="66">
        <f t="shared" si="41"/>
        <v>2.6507354160619501E-3</v>
      </c>
      <c r="BT33" s="66">
        <f t="shared" si="41"/>
        <v>3.8137911858006548E-3</v>
      </c>
      <c r="BU33" s="66">
        <f t="shared" si="41"/>
        <v>6.2945498926943709E-4</v>
      </c>
      <c r="BV33" s="66">
        <f t="shared" si="41"/>
        <v>5.9685275369555479E-4</v>
      </c>
      <c r="BW33" s="66">
        <f t="shared" si="41"/>
        <v>5.8397230351928749E-4</v>
      </c>
      <c r="BX33" s="66">
        <f t="shared" si="41"/>
        <v>7.9364214494121843E-4</v>
      </c>
      <c r="BY33" s="66">
        <f t="shared" si="41"/>
        <v>4.7222365398385386E-4</v>
      </c>
      <c r="BZ33" s="66">
        <f t="shared" ref="BZ33:EK33" si="42">IF($K$24=0,0,BZ29/$K$24)</f>
        <v>3.4831332916050338E-4</v>
      </c>
      <c r="CA33" s="66">
        <f t="shared" si="42"/>
        <v>5.0481933521051244E-4</v>
      </c>
      <c r="CB33" s="66">
        <f t="shared" si="42"/>
        <v>8.7169702426437138E-4</v>
      </c>
      <c r="CC33" s="66">
        <f t="shared" si="42"/>
        <v>7.5383438295608556E-4</v>
      </c>
      <c r="CD33" s="66">
        <f t="shared" si="42"/>
        <v>6.146384770799692E-4</v>
      </c>
      <c r="CE33" s="66">
        <f t="shared" si="42"/>
        <v>8.3531872380492023E-4</v>
      </c>
      <c r="CF33" s="66">
        <f t="shared" si="42"/>
        <v>4.9702156382522332E-4</v>
      </c>
      <c r="CG33" s="66">
        <f t="shared" si="42"/>
        <v>2.8200332959902349E-4</v>
      </c>
      <c r="CH33" s="66">
        <f t="shared" si="42"/>
        <v>4.0871457236059427E-4</v>
      </c>
      <c r="CI33" s="66">
        <f t="shared" si="42"/>
        <v>7.3397800305274039E-4</v>
      </c>
      <c r="CJ33" s="66">
        <f t="shared" si="42"/>
        <v>6.6118377863466572E-4</v>
      </c>
      <c r="CK33" s="66">
        <f t="shared" si="42"/>
        <v>6.4691502530257663E-4</v>
      </c>
      <c r="CL33" s="66">
        <f t="shared" si="42"/>
        <v>8.7918386742271662E-4</v>
      </c>
      <c r="CM33" s="66">
        <f t="shared" si="42"/>
        <v>5.2312168783420797E-4</v>
      </c>
      <c r="CN33" s="66">
        <f t="shared" si="42"/>
        <v>2.9681218782407495E-4</v>
      </c>
      <c r="CO33" s="66">
        <f t="shared" si="42"/>
        <v>4.3017742588507808E-4</v>
      </c>
      <c r="CP33" s="66">
        <f t="shared" si="42"/>
        <v>7.7252143515678482E-4</v>
      </c>
      <c r="CQ33" s="66">
        <f t="shared" si="42"/>
        <v>6.959045631460643E-4</v>
      </c>
      <c r="CR33" s="66">
        <f t="shared" si="42"/>
        <v>1.0213297708364509E-3</v>
      </c>
      <c r="CS33" s="66">
        <f t="shared" si="42"/>
        <v>1.2954935056425662E-3</v>
      </c>
      <c r="CT33" s="66">
        <f t="shared" si="42"/>
        <v>7.1577013204272876E-4</v>
      </c>
      <c r="CU33" s="66">
        <f t="shared" si="42"/>
        <v>3.7487844544039294E-4</v>
      </c>
      <c r="CV33" s="66">
        <f t="shared" si="42"/>
        <v>4.9804409551522204E-4</v>
      </c>
      <c r="CW33" s="66">
        <f t="shared" si="42"/>
        <v>8.1308890088606042E-4</v>
      </c>
      <c r="CX33" s="66">
        <f t="shared" si="42"/>
        <v>7.324486423540994E-4</v>
      </c>
      <c r="CY33" s="66">
        <f t="shared" si="42"/>
        <v>7.166419493530164E-4</v>
      </c>
      <c r="CZ33" s="66">
        <f t="shared" si="42"/>
        <v>5.7628603730349609E-4</v>
      </c>
      <c r="DA33" s="66">
        <f t="shared" si="42"/>
        <v>2.8894356447547206E-4</v>
      </c>
      <c r="DB33" s="66">
        <f t="shared" si="42"/>
        <v>1.700272520407051E-4</v>
      </c>
      <c r="DC33" s="66">
        <f t="shared" si="42"/>
        <v>2.400242899604578E-4</v>
      </c>
      <c r="DD33" s="66">
        <f t="shared" si="42"/>
        <v>4.1505628150466438E-4</v>
      </c>
      <c r="DE33" s="66">
        <f t="shared" si="42"/>
        <v>3.5722034839248305E-4</v>
      </c>
      <c r="DF33" s="66">
        <f t="shared" si="42"/>
        <v>3.7134251783805101E-4</v>
      </c>
      <c r="DG33" s="66">
        <f t="shared" si="42"/>
        <v>4.9407627649170548E-4</v>
      </c>
      <c r="DH33" s="66">
        <f t="shared" si="42"/>
        <v>2.8486548704862862E-4</v>
      </c>
      <c r="DI33" s="66">
        <f t="shared" si="42"/>
        <v>1.6762752979821756E-4</v>
      </c>
      <c r="DJ33" s="66">
        <f t="shared" si="42"/>
        <v>2.366366469770995E-4</v>
      </c>
      <c r="DK33" s="66">
        <f t="shared" si="42"/>
        <v>4.0919828063329557E-4</v>
      </c>
      <c r="DL33" s="66">
        <f t="shared" si="42"/>
        <v>3.5217862946085337E-4</v>
      </c>
      <c r="DM33" s="66">
        <f t="shared" si="42"/>
        <v>3.6610148212794051E-4</v>
      </c>
      <c r="DN33" s="66">
        <f t="shared" si="42"/>
        <v>4.8710300711310786E-4</v>
      </c>
      <c r="DO33" s="66">
        <f t="shared" si="42"/>
        <v>2.8084496658980238E-4</v>
      </c>
      <c r="DP33" s="66">
        <f t="shared" si="42"/>
        <v>1.6526167663713883E-4</v>
      </c>
      <c r="DQ33" s="66">
        <f t="shared" si="42"/>
        <v>2.3329681634216886E-4</v>
      </c>
      <c r="DR33" s="66">
        <f t="shared" si="42"/>
        <v>4.0342295812565256E-4</v>
      </c>
      <c r="DS33" s="66">
        <f t="shared" si="42"/>
        <v>3.472080680931753E-4</v>
      </c>
      <c r="DT33" s="66">
        <f t="shared" si="42"/>
        <v>3.6093441708909756E-4</v>
      </c>
      <c r="DU33" s="66">
        <f t="shared" si="42"/>
        <v>4.8022815671987766E-4</v>
      </c>
      <c r="DV33" s="66">
        <f t="shared" si="42"/>
        <v>2.7688119075429775E-4</v>
      </c>
      <c r="DW33" s="66">
        <f t="shared" si="42"/>
        <v>1.6292921453769853E-4</v>
      </c>
      <c r="DX33" s="66">
        <f t="shared" si="42"/>
        <v>2.3000412324410127E-4</v>
      </c>
      <c r="DY33" s="66">
        <f t="shared" si="42"/>
        <v>3.977291470799238E-4</v>
      </c>
      <c r="DZ33" s="66">
        <f t="shared" si="42"/>
        <v>3.4230765998933291E-4</v>
      </c>
      <c r="EA33" s="66">
        <f t="shared" si="42"/>
        <v>3.5584027871791096E-4</v>
      </c>
      <c r="EB33" s="66">
        <f t="shared" si="42"/>
        <v>4.7345033625099427E-4</v>
      </c>
      <c r="EC33" s="66">
        <f t="shared" si="42"/>
        <v>2.7297335866264898E-4</v>
      </c>
      <c r="ED33" s="66">
        <f t="shared" si="42"/>
        <v>1.6066974190511471E-4</v>
      </c>
      <c r="EE33" s="66">
        <f t="shared" si="42"/>
        <v>1.1999894571522663E-4</v>
      </c>
      <c r="EF33" s="66">
        <f t="shared" si="42"/>
        <v>2.0609959176722529E-4</v>
      </c>
      <c r="EG33" s="66">
        <f t="shared" si="42"/>
        <v>1.7617903796891303E-4</v>
      </c>
      <c r="EH33" s="66">
        <f t="shared" si="42"/>
        <v>1.8190332018229138E-4</v>
      </c>
      <c r="EI33" s="66">
        <f t="shared" si="42"/>
        <v>2.4038527081064241E-4</v>
      </c>
      <c r="EJ33" s="66">
        <f t="shared" si="42"/>
        <v>1.3865038816186505E-4</v>
      </c>
      <c r="EK33" s="66">
        <f t="shared" si="42"/>
        <v>8.1035348355491086E-5</v>
      </c>
      <c r="EL33" s="66">
        <f t="shared" ref="EL33:GW33" si="43">IF($K$24=0,0,EL29/$K$24)</f>
        <v>1.1442284907459415E-4</v>
      </c>
      <c r="EM33" s="66">
        <f t="shared" si="43"/>
        <v>1.9652258061567549E-4</v>
      </c>
      <c r="EN33" s="66">
        <f t="shared" si="43"/>
        <v>1.6799237152852902E-4</v>
      </c>
      <c r="EO33" s="66">
        <f t="shared" si="43"/>
        <v>1.7345065848145056E-4</v>
      </c>
      <c r="EP33" s="66">
        <f t="shared" si="43"/>
        <v>2.2921507683072427E-4</v>
      </c>
      <c r="EQ33" s="66">
        <f t="shared" si="43"/>
        <v>1.3220759852697526E-4</v>
      </c>
      <c r="ER33" s="66">
        <f t="shared" si="43"/>
        <v>7.7269807491408315E-5</v>
      </c>
      <c r="ES33" s="66">
        <f t="shared" si="43"/>
        <v>2.1821172364993604E-4</v>
      </c>
      <c r="ET33" s="66">
        <f t="shared" si="43"/>
        <v>3.7478118574309899E-4</v>
      </c>
      <c r="EU33" s="66">
        <f t="shared" si="43"/>
        <v>3.2037224424802472E-4</v>
      </c>
      <c r="EV33" s="66">
        <f t="shared" si="43"/>
        <v>3.3078154810477889E-4</v>
      </c>
      <c r="EW33" s="66">
        <f t="shared" si="43"/>
        <v>4.3712787617425662E-4</v>
      </c>
      <c r="EX33" s="66">
        <f t="shared" si="43"/>
        <v>2.521283833387395E-4</v>
      </c>
      <c r="EY33" s="66">
        <f t="shared" si="43"/>
        <v>1.4735848665861187E-4</v>
      </c>
      <c r="EZ33" s="66">
        <f t="shared" si="43"/>
        <v>2.0807188740438613E-4</v>
      </c>
      <c r="FA33" s="66">
        <f t="shared" si="43"/>
        <v>3.5736589848087786E-4</v>
      </c>
      <c r="FB33" s="66">
        <f t="shared" si="43"/>
        <v>3.0548522516418442E-4</v>
      </c>
      <c r="FC33" s="66">
        <f t="shared" si="43"/>
        <v>3.1541083073574941E-4</v>
      </c>
      <c r="FD33" s="66">
        <f t="shared" si="43"/>
        <v>4.1681547036657144E-4</v>
      </c>
      <c r="FE33" s="66">
        <f t="shared" si="43"/>
        <v>2.4041251181200452E-4</v>
      </c>
      <c r="FF33" s="66">
        <f t="shared" si="43"/>
        <v>1.4051105014549676E-4</v>
      </c>
      <c r="FG33" s="66">
        <f t="shared" si="43"/>
        <v>1.9840322785533444E-4</v>
      </c>
      <c r="FH33" s="66">
        <f t="shared" si="43"/>
        <v>3.4075986270182376E-4</v>
      </c>
      <c r="FI33" s="66">
        <f t="shared" si="43"/>
        <v>2.1025155408121849E-4</v>
      </c>
      <c r="FJ33" s="66">
        <f t="shared" si="43"/>
        <v>1.8696342108149891E-4</v>
      </c>
      <c r="FK33" s="66">
        <f t="shared" si="43"/>
        <v>2.4640071054500746E-4</v>
      </c>
      <c r="FL33" s="66">
        <f t="shared" si="43"/>
        <v>1.4173374884230436E-4</v>
      </c>
      <c r="FM33" s="66">
        <f t="shared" si="43"/>
        <v>8.2612310785554723E-5</v>
      </c>
      <c r="FN33" s="66">
        <f t="shared" si="43"/>
        <v>1.269100425628788E-4</v>
      </c>
      <c r="FO33" s="66">
        <f t="shared" si="43"/>
        <v>2.1737709122954135E-4</v>
      </c>
      <c r="FP33" s="66">
        <f t="shared" si="43"/>
        <v>1.8531431042567506E-4</v>
      </c>
      <c r="FQ33" s="66">
        <f t="shared" si="43"/>
        <v>1.8343542980922998E-4</v>
      </c>
      <c r="FR33" s="66">
        <f t="shared" si="43"/>
        <v>2.4175114031755262E-4</v>
      </c>
      <c r="FS33" s="66">
        <f t="shared" si="43"/>
        <v>1.3905923943287484E-4</v>
      </c>
      <c r="FT33" s="66">
        <f t="shared" si="43"/>
        <v>8.1053420229597496E-5</v>
      </c>
      <c r="FU33" s="66">
        <f t="shared" si="43"/>
        <v>1.2451525581831047E-4</v>
      </c>
      <c r="FV33" s="66">
        <f t="shared" si="43"/>
        <v>2.1327519538161114E-4</v>
      </c>
      <c r="FW33" s="66">
        <f t="shared" si="43"/>
        <v>1.8181743779665244E-4</v>
      </c>
      <c r="FX33" s="66">
        <f t="shared" si="43"/>
        <v>1.7997401157218482E-4</v>
      </c>
      <c r="FY33" s="66">
        <f t="shared" si="43"/>
        <v>2.3718930726931376E-4</v>
      </c>
      <c r="FZ33" s="66">
        <f t="shared" si="43"/>
        <v>1.3643519789464429E-4</v>
      </c>
      <c r="GA33" s="66">
        <f t="shared" si="43"/>
        <v>7.9523945867695898E-5</v>
      </c>
      <c r="GB33" s="66">
        <f t="shared" si="43"/>
        <v>1.2216565859094784E-4</v>
      </c>
      <c r="GC33" s="66">
        <f t="shared" si="43"/>
        <v>2.0925070212220629E-4</v>
      </c>
      <c r="GD33" s="66">
        <f t="shared" si="43"/>
        <v>1.7838655099546759E-4</v>
      </c>
      <c r="GE33" s="66">
        <f t="shared" si="43"/>
        <v>1.7657791014020943E-4</v>
      </c>
      <c r="GF33" s="66">
        <f t="shared" si="43"/>
        <v>2.3271355580370022E-4</v>
      </c>
      <c r="GG33" s="66">
        <f t="shared" si="43"/>
        <v>1.3386067190117329E-4</v>
      </c>
      <c r="GH33" s="66">
        <f t="shared" si="43"/>
        <v>7.8023332617602889E-5</v>
      </c>
      <c r="GI33" s="66">
        <f t="shared" si="43"/>
        <v>1.1986039815665156E-4</v>
      </c>
      <c r="GJ33" s="66">
        <f t="shared" si="43"/>
        <v>2.0530215086799332E-4</v>
      </c>
      <c r="GK33" s="66">
        <f t="shared" si="43"/>
        <v>1.7502040487254322E-4</v>
      </c>
      <c r="GL33" s="66">
        <f t="shared" si="43"/>
        <v>1.7324589298815603E-4</v>
      </c>
      <c r="GM33" s="66">
        <f t="shared" si="43"/>
        <v>2.4748247853488315E-4</v>
      </c>
      <c r="GN33" s="66">
        <f t="shared" si="43"/>
        <v>1.4533815624884758E-4</v>
      </c>
      <c r="GO33" s="66">
        <f t="shared" si="43"/>
        <v>8.4546903397094043E-5</v>
      </c>
      <c r="GP33" s="66">
        <f t="shared" si="43"/>
        <v>1.2962700560445274E-4</v>
      </c>
      <c r="GQ33" s="66">
        <f t="shared" si="43"/>
        <v>2.2159493817311985E-4</v>
      </c>
      <c r="GR33" s="66">
        <f t="shared" si="43"/>
        <v>1.8853916703695839E-4</v>
      </c>
      <c r="GS33" s="66">
        <f t="shared" si="43"/>
        <v>1.8806943522067503E-4</v>
      </c>
      <c r="GT33" s="66">
        <f t="shared" si="43"/>
        <v>2.4737174547404586E-4</v>
      </c>
      <c r="GU33" s="66">
        <f t="shared" si="43"/>
        <v>1.4335260553568913E-4</v>
      </c>
      <c r="GV33" s="66">
        <f t="shared" si="43"/>
        <v>8.3391858027948132E-5</v>
      </c>
      <c r="GW33" s="66">
        <f t="shared" si="43"/>
        <v>1.2785609423426983E-4</v>
      </c>
      <c r="GX33" s="66">
        <f t="shared" ref="GX33:JI33" si="44">IF($K$24=0,0,GX29/$K$24)</f>
        <v>2.1856759835487842E-4</v>
      </c>
      <c r="GY33" s="66">
        <f t="shared" si="44"/>
        <v>1.8596342170462072E-4</v>
      </c>
      <c r="GZ33" s="66">
        <f t="shared" si="44"/>
        <v>1.8550010717315019E-4</v>
      </c>
      <c r="HA33" s="66">
        <f t="shared" si="44"/>
        <v>2.4399225341003303E-4</v>
      </c>
      <c r="HB33" s="66">
        <f t="shared" si="44"/>
        <v>1.4139418060791484E-4</v>
      </c>
      <c r="HC33" s="66">
        <f t="shared" si="44"/>
        <v>8.2252592418334293E-6</v>
      </c>
      <c r="HD33" s="66">
        <f t="shared" si="44"/>
        <v>1.2610937633416218E-5</v>
      </c>
      <c r="HE33" s="66">
        <f t="shared" si="44"/>
        <v>2.1558161682058819E-4</v>
      </c>
      <c r="HF33" s="66">
        <f t="shared" si="44"/>
        <v>1.8342286515624415E-4</v>
      </c>
      <c r="HG33" s="66">
        <f t="shared" si="44"/>
        <v>1.8296588023925423E-4</v>
      </c>
      <c r="HH33" s="66">
        <f t="shared" si="44"/>
        <v>2.4065893059056686E-4</v>
      </c>
      <c r="HI33" s="66">
        <f t="shared" si="44"/>
        <v>1.3946251088408948E-4</v>
      </c>
      <c r="HJ33" s="66">
        <f t="shared" si="44"/>
        <v>8.1128890991602804E-5</v>
      </c>
      <c r="HK33" s="66">
        <f t="shared" si="44"/>
        <v>1.2438652138279256E-4</v>
      </c>
      <c r="HL33" s="66">
        <f t="shared" si="44"/>
        <v>2.1263642855021364E-4</v>
      </c>
      <c r="HM33" s="66">
        <f t="shared" si="44"/>
        <v>1.8091701665699E-4</v>
      </c>
      <c r="HN33" s="66">
        <f t="shared" si="44"/>
        <v>1.8046627488186486E-4</v>
      </c>
      <c r="HO33" s="66">
        <f t="shared" si="44"/>
        <v>2.3737114627022713E-4</v>
      </c>
      <c r="HP33" s="66">
        <f t="shared" si="44"/>
        <v>1.3755723084551074E-4</v>
      </c>
      <c r="HQ33" s="66">
        <f t="shared" si="44"/>
        <v>8.002054111622447E-5</v>
      </c>
      <c r="HR33" s="66">
        <f t="shared" si="44"/>
        <v>6.6907556804370123E-5</v>
      </c>
      <c r="HS33" s="66">
        <f t="shared" si="44"/>
        <v>1.2259923695653191E-4</v>
      </c>
      <c r="HT33" s="66">
        <f t="shared" si="44"/>
        <v>1.0463971956683126E-4</v>
      </c>
      <c r="HU33" s="66">
        <f t="shared" si="44"/>
        <v>1.04708094178175E-4</v>
      </c>
      <c r="HV33" s="66">
        <f t="shared" si="44"/>
        <v>1.3815899952330753E-4</v>
      </c>
      <c r="HW33" s="66">
        <f t="shared" si="44"/>
        <v>8.0875982769576182E-5</v>
      </c>
      <c r="HX33" s="66">
        <f t="shared" si="44"/>
        <v>3.8702281777796561E-5</v>
      </c>
      <c r="HY33" s="66">
        <f t="shared" si="44"/>
        <v>5.9525274276934176E-5</v>
      </c>
      <c r="HZ33" s="66">
        <f t="shared" si="44"/>
        <v>1.2533060267621522E-4</v>
      </c>
      <c r="IA33" s="66">
        <f t="shared" si="44"/>
        <v>1.0697096852104335E-4</v>
      </c>
      <c r="IB33" s="66">
        <f t="shared" si="44"/>
        <v>1.0704086643770413E-4</v>
      </c>
      <c r="IC33" s="66">
        <f t="shared" si="44"/>
        <v>1.4123701831470913E-4</v>
      </c>
      <c r="ID33" s="66">
        <f t="shared" si="44"/>
        <v>8.2677803827898457E-5</v>
      </c>
      <c r="IE33" s="66">
        <f t="shared" si="44"/>
        <v>3.956452275372431E-5</v>
      </c>
      <c r="IF33" s="66">
        <f t="shared" si="44"/>
        <v>6.0851426850562441E-5</v>
      </c>
      <c r="IG33" s="66">
        <f t="shared" si="44"/>
        <v>1.2812281998747331E-4</v>
      </c>
      <c r="IH33" s="66">
        <f t="shared" si="44"/>
        <v>1.0935415493943269E-4</v>
      </c>
      <c r="II33" s="66">
        <f t="shared" si="44"/>
        <v>1.0942561009884784E-4</v>
      </c>
      <c r="IJ33" s="66">
        <f t="shared" si="44"/>
        <v>1.4438361171734064E-4</v>
      </c>
      <c r="IK33" s="66">
        <f t="shared" si="44"/>
        <v>8.4519767324247824E-5</v>
      </c>
      <c r="IL33" s="66">
        <f t="shared" si="44"/>
        <v>4.0445973436842902E-5</v>
      </c>
      <c r="IM33" s="66">
        <f t="shared" si="44"/>
        <v>6.2207124532044517E-5</v>
      </c>
      <c r="IN33" s="66">
        <f t="shared" si="44"/>
        <v>1.3097724459165756E-4</v>
      </c>
      <c r="IO33" s="66">
        <f t="shared" si="44"/>
        <v>1.1179043592715532E-4</v>
      </c>
      <c r="IP33" s="66">
        <f t="shared" si="44"/>
        <v>1.1186348302284807E-4</v>
      </c>
      <c r="IQ33" s="66">
        <f t="shared" si="44"/>
        <v>1.4760030749227951E-4</v>
      </c>
      <c r="IR33" s="66">
        <f t="shared" si="44"/>
        <v>8.6402767584574993E-5</v>
      </c>
      <c r="IS33" s="66">
        <f t="shared" si="44"/>
        <v>4.1347061796665098E-5</v>
      </c>
      <c r="IT33" s="66">
        <f t="shared" si="44"/>
        <v>6.3593025551372554E-5</v>
      </c>
      <c r="IU33" s="66">
        <f t="shared" si="44"/>
        <v>1.3389526239353892E-4</v>
      </c>
      <c r="IV33" s="66">
        <f t="shared" si="44"/>
        <v>1.1428099436829918E-4</v>
      </c>
      <c r="IW33" s="66">
        <f t="shared" si="44"/>
        <v>0</v>
      </c>
      <c r="IX33" s="66">
        <f t="shared" si="44"/>
        <v>0</v>
      </c>
      <c r="IY33" s="66">
        <f t="shared" si="44"/>
        <v>0</v>
      </c>
      <c r="IZ33" s="66">
        <f t="shared" si="44"/>
        <v>0</v>
      </c>
      <c r="JA33" s="66">
        <f t="shared" si="44"/>
        <v>0</v>
      </c>
      <c r="JB33" s="66">
        <f t="shared" si="44"/>
        <v>0</v>
      </c>
      <c r="JC33" s="66">
        <f t="shared" si="44"/>
        <v>0</v>
      </c>
      <c r="JD33" s="66">
        <f t="shared" si="44"/>
        <v>0</v>
      </c>
      <c r="JE33" s="66">
        <f t="shared" si="44"/>
        <v>0</v>
      </c>
      <c r="JF33" s="66">
        <f t="shared" si="44"/>
        <v>0</v>
      </c>
      <c r="JG33" s="66">
        <f t="shared" si="44"/>
        <v>0</v>
      </c>
      <c r="JH33" s="66">
        <f t="shared" si="44"/>
        <v>0</v>
      </c>
      <c r="JI33" s="66">
        <f t="shared" si="44"/>
        <v>0</v>
      </c>
      <c r="JJ33" s="66">
        <f t="shared" ref="JJ33:LU33" si="45">IF($K$24=0,0,JJ29/$K$24)</f>
        <v>0</v>
      </c>
      <c r="JK33" s="66">
        <f t="shared" si="45"/>
        <v>0</v>
      </c>
      <c r="JL33" s="66">
        <f t="shared" si="45"/>
        <v>0</v>
      </c>
      <c r="JM33" s="66">
        <f t="shared" si="45"/>
        <v>0</v>
      </c>
      <c r="JN33" s="66">
        <f t="shared" si="45"/>
        <v>0</v>
      </c>
      <c r="JO33" s="66">
        <f t="shared" si="45"/>
        <v>0</v>
      </c>
      <c r="JP33" s="66">
        <f t="shared" si="45"/>
        <v>0</v>
      </c>
      <c r="JQ33" s="66">
        <f t="shared" si="45"/>
        <v>0</v>
      </c>
      <c r="JR33" s="66">
        <f t="shared" si="45"/>
        <v>0</v>
      </c>
      <c r="JS33" s="66">
        <f t="shared" si="45"/>
        <v>0</v>
      </c>
      <c r="JT33" s="66">
        <f t="shared" si="45"/>
        <v>0</v>
      </c>
      <c r="JU33" s="66">
        <f t="shared" si="45"/>
        <v>0</v>
      </c>
      <c r="JV33" s="66">
        <f t="shared" si="45"/>
        <v>0</v>
      </c>
      <c r="JW33" s="66">
        <f t="shared" si="45"/>
        <v>0</v>
      </c>
      <c r="JX33" s="66">
        <f t="shared" si="45"/>
        <v>0</v>
      </c>
      <c r="JY33" s="66">
        <f t="shared" si="45"/>
        <v>0</v>
      </c>
      <c r="JZ33" s="66">
        <f t="shared" si="45"/>
        <v>0</v>
      </c>
      <c r="KA33" s="66">
        <f t="shared" si="45"/>
        <v>0</v>
      </c>
      <c r="KB33" s="66">
        <f t="shared" si="45"/>
        <v>0</v>
      </c>
      <c r="KC33" s="66">
        <f t="shared" si="45"/>
        <v>0</v>
      </c>
      <c r="KD33" s="66">
        <f t="shared" si="45"/>
        <v>0</v>
      </c>
      <c r="KE33" s="66">
        <f t="shared" si="45"/>
        <v>0</v>
      </c>
      <c r="KF33" s="66">
        <f t="shared" si="45"/>
        <v>0</v>
      </c>
      <c r="KG33" s="66">
        <f t="shared" si="45"/>
        <v>0</v>
      </c>
      <c r="KH33" s="66">
        <f t="shared" si="45"/>
        <v>0</v>
      </c>
      <c r="KI33" s="66">
        <f t="shared" si="45"/>
        <v>0</v>
      </c>
      <c r="KJ33" s="66">
        <f t="shared" si="45"/>
        <v>0</v>
      </c>
      <c r="KK33" s="66">
        <f t="shared" si="45"/>
        <v>0</v>
      </c>
      <c r="KL33" s="66">
        <f t="shared" si="45"/>
        <v>0</v>
      </c>
      <c r="KM33" s="66">
        <f t="shared" si="45"/>
        <v>0</v>
      </c>
      <c r="KN33" s="66">
        <f t="shared" si="45"/>
        <v>0</v>
      </c>
      <c r="KO33" s="66">
        <f t="shared" si="45"/>
        <v>0</v>
      </c>
      <c r="KP33" s="66">
        <f t="shared" si="45"/>
        <v>0</v>
      </c>
      <c r="KQ33" s="66">
        <f t="shared" si="45"/>
        <v>0</v>
      </c>
      <c r="KR33" s="66">
        <f t="shared" si="45"/>
        <v>0</v>
      </c>
      <c r="KS33" s="66">
        <f t="shared" si="45"/>
        <v>0</v>
      </c>
      <c r="KT33" s="66">
        <f t="shared" si="45"/>
        <v>0</v>
      </c>
      <c r="KU33" s="66">
        <f t="shared" si="45"/>
        <v>0</v>
      </c>
      <c r="KV33" s="66">
        <f t="shared" si="45"/>
        <v>0</v>
      </c>
      <c r="KW33" s="66">
        <f t="shared" si="45"/>
        <v>0</v>
      </c>
      <c r="KX33" s="66">
        <f t="shared" si="45"/>
        <v>0</v>
      </c>
      <c r="KY33" s="66">
        <f t="shared" si="45"/>
        <v>0</v>
      </c>
      <c r="KZ33" s="66">
        <f t="shared" si="45"/>
        <v>0</v>
      </c>
      <c r="LA33" s="66">
        <f t="shared" si="45"/>
        <v>0</v>
      </c>
      <c r="LB33" s="66">
        <f t="shared" si="45"/>
        <v>0</v>
      </c>
      <c r="LC33" s="66">
        <f t="shared" si="45"/>
        <v>0</v>
      </c>
      <c r="LD33" s="66">
        <f t="shared" si="45"/>
        <v>0</v>
      </c>
      <c r="LE33" s="66">
        <f t="shared" si="45"/>
        <v>0</v>
      </c>
      <c r="LF33" s="66">
        <f t="shared" si="45"/>
        <v>0</v>
      </c>
      <c r="LG33" s="66">
        <f t="shared" si="45"/>
        <v>0</v>
      </c>
      <c r="LH33" s="66">
        <f t="shared" si="45"/>
        <v>0</v>
      </c>
      <c r="LI33" s="66">
        <f t="shared" si="45"/>
        <v>0</v>
      </c>
      <c r="LJ33" s="66">
        <f t="shared" si="45"/>
        <v>0</v>
      </c>
      <c r="LK33" s="66">
        <f t="shared" si="45"/>
        <v>0</v>
      </c>
      <c r="LL33" s="66">
        <f t="shared" si="45"/>
        <v>0</v>
      </c>
      <c r="LM33" s="66">
        <f t="shared" si="45"/>
        <v>0</v>
      </c>
      <c r="LN33" s="66">
        <f t="shared" si="45"/>
        <v>0</v>
      </c>
      <c r="LO33" s="66">
        <f t="shared" si="45"/>
        <v>0</v>
      </c>
      <c r="LP33" s="66">
        <f t="shared" si="45"/>
        <v>0</v>
      </c>
      <c r="LQ33" s="66">
        <f t="shared" si="45"/>
        <v>0</v>
      </c>
      <c r="LR33" s="66">
        <f t="shared" si="45"/>
        <v>0</v>
      </c>
      <c r="LS33" s="66">
        <f t="shared" si="45"/>
        <v>0</v>
      </c>
      <c r="LT33" s="66">
        <f t="shared" si="45"/>
        <v>0</v>
      </c>
      <c r="LU33" s="66">
        <f t="shared" si="45"/>
        <v>0</v>
      </c>
      <c r="LV33" s="66">
        <f t="shared" ref="LV33:NO33" si="46">IF($K$24=0,0,LV29/$K$24)</f>
        <v>0</v>
      </c>
      <c r="LW33" s="66">
        <f t="shared" si="46"/>
        <v>0</v>
      </c>
      <c r="LX33" s="66">
        <f t="shared" si="46"/>
        <v>0</v>
      </c>
      <c r="LY33" s="66">
        <f t="shared" si="46"/>
        <v>0</v>
      </c>
      <c r="LZ33" s="66">
        <f t="shared" si="46"/>
        <v>0</v>
      </c>
      <c r="MA33" s="66">
        <f t="shared" si="46"/>
        <v>0</v>
      </c>
      <c r="MB33" s="66">
        <f t="shared" si="46"/>
        <v>0</v>
      </c>
      <c r="MC33" s="66">
        <f t="shared" si="46"/>
        <v>0</v>
      </c>
      <c r="MD33" s="66">
        <f t="shared" si="46"/>
        <v>0</v>
      </c>
      <c r="ME33" s="66">
        <f t="shared" si="46"/>
        <v>0</v>
      </c>
      <c r="MF33" s="66">
        <f t="shared" si="46"/>
        <v>0</v>
      </c>
      <c r="MG33" s="66">
        <f t="shared" si="46"/>
        <v>0</v>
      </c>
      <c r="MH33" s="66">
        <f t="shared" si="46"/>
        <v>0</v>
      </c>
      <c r="MI33" s="66">
        <f t="shared" si="46"/>
        <v>0</v>
      </c>
      <c r="MJ33" s="66">
        <f t="shared" si="46"/>
        <v>0</v>
      </c>
      <c r="MK33" s="66">
        <f t="shared" si="46"/>
        <v>0</v>
      </c>
      <c r="ML33" s="66">
        <f t="shared" si="46"/>
        <v>0</v>
      </c>
      <c r="MM33" s="66">
        <f t="shared" si="46"/>
        <v>0</v>
      </c>
      <c r="MN33" s="66">
        <f t="shared" si="46"/>
        <v>0</v>
      </c>
      <c r="MO33" s="66">
        <f t="shared" si="46"/>
        <v>0</v>
      </c>
      <c r="MP33" s="66">
        <f t="shared" si="46"/>
        <v>0</v>
      </c>
      <c r="MQ33" s="66">
        <f t="shared" si="46"/>
        <v>0</v>
      </c>
      <c r="MR33" s="66">
        <f t="shared" si="46"/>
        <v>0</v>
      </c>
      <c r="MS33" s="66">
        <f t="shared" si="46"/>
        <v>0</v>
      </c>
      <c r="MT33" s="66">
        <f t="shared" si="46"/>
        <v>0</v>
      </c>
      <c r="MU33" s="66">
        <f t="shared" si="46"/>
        <v>0</v>
      </c>
      <c r="MV33" s="66">
        <f t="shared" si="46"/>
        <v>0</v>
      </c>
      <c r="MW33" s="66">
        <f t="shared" si="46"/>
        <v>0</v>
      </c>
      <c r="MX33" s="66">
        <f t="shared" si="46"/>
        <v>0</v>
      </c>
      <c r="MY33" s="66">
        <f t="shared" si="46"/>
        <v>0</v>
      </c>
      <c r="MZ33" s="66">
        <f t="shared" si="46"/>
        <v>0</v>
      </c>
      <c r="NA33" s="66">
        <f t="shared" si="46"/>
        <v>0</v>
      </c>
      <c r="NB33" s="66">
        <f t="shared" si="46"/>
        <v>0</v>
      </c>
      <c r="NC33" s="66">
        <f t="shared" si="46"/>
        <v>0</v>
      </c>
      <c r="ND33" s="66">
        <f t="shared" si="46"/>
        <v>0</v>
      </c>
      <c r="NE33" s="66">
        <f t="shared" si="46"/>
        <v>0</v>
      </c>
      <c r="NF33" s="66">
        <f t="shared" si="46"/>
        <v>0</v>
      </c>
      <c r="NG33" s="66">
        <f t="shared" si="46"/>
        <v>0</v>
      </c>
      <c r="NH33" s="66">
        <f t="shared" si="46"/>
        <v>0</v>
      </c>
      <c r="NI33" s="66">
        <f t="shared" si="46"/>
        <v>0</v>
      </c>
      <c r="NJ33" s="66">
        <f t="shared" si="46"/>
        <v>0</v>
      </c>
      <c r="NK33" s="66">
        <f t="shared" si="46"/>
        <v>0</v>
      </c>
      <c r="NL33" s="66">
        <f t="shared" si="46"/>
        <v>0</v>
      </c>
      <c r="NM33" s="66">
        <f t="shared" si="46"/>
        <v>0</v>
      </c>
      <c r="NN33" s="66">
        <f t="shared" si="46"/>
        <v>0</v>
      </c>
      <c r="NO33" s="67">
        <f t="shared" si="46"/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tr">
        <f>OFMOR_OFF_0!G35</f>
        <v>№ дня</v>
      </c>
      <c r="H35" s="1"/>
      <c r="I35" s="180"/>
      <c r="J35" s="1"/>
      <c r="K35" s="181"/>
      <c r="L35" s="1"/>
      <c r="M35" s="1"/>
      <c r="N35" s="74">
        <f>NO31</f>
        <v>366</v>
      </c>
      <c r="O35" s="74">
        <f>N35-1</f>
        <v>365</v>
      </c>
      <c r="P35" s="74">
        <f t="shared" ref="P35:CA35" si="47">O35-1</f>
        <v>364</v>
      </c>
      <c r="Q35" s="74">
        <f t="shared" si="47"/>
        <v>363</v>
      </c>
      <c r="R35" s="74">
        <f t="shared" si="47"/>
        <v>362</v>
      </c>
      <c r="S35" s="74">
        <f t="shared" si="47"/>
        <v>361</v>
      </c>
      <c r="T35" s="74">
        <f t="shared" si="47"/>
        <v>360</v>
      </c>
      <c r="U35" s="74">
        <f t="shared" si="47"/>
        <v>359</v>
      </c>
      <c r="V35" s="74">
        <f t="shared" si="47"/>
        <v>358</v>
      </c>
      <c r="W35" s="74">
        <f t="shared" si="47"/>
        <v>357</v>
      </c>
      <c r="X35" s="74">
        <f t="shared" si="47"/>
        <v>356</v>
      </c>
      <c r="Y35" s="74">
        <f t="shared" si="47"/>
        <v>355</v>
      </c>
      <c r="Z35" s="74">
        <f t="shared" si="47"/>
        <v>354</v>
      </c>
      <c r="AA35" s="74">
        <f t="shared" si="47"/>
        <v>353</v>
      </c>
      <c r="AB35" s="74">
        <f t="shared" si="47"/>
        <v>352</v>
      </c>
      <c r="AC35" s="74">
        <f t="shared" si="47"/>
        <v>351</v>
      </c>
      <c r="AD35" s="74">
        <f t="shared" si="47"/>
        <v>350</v>
      </c>
      <c r="AE35" s="74">
        <f t="shared" si="47"/>
        <v>349</v>
      </c>
      <c r="AF35" s="74">
        <f t="shared" si="47"/>
        <v>348</v>
      </c>
      <c r="AG35" s="74">
        <f t="shared" si="47"/>
        <v>347</v>
      </c>
      <c r="AH35" s="74">
        <f t="shared" si="47"/>
        <v>346</v>
      </c>
      <c r="AI35" s="74">
        <f t="shared" si="47"/>
        <v>345</v>
      </c>
      <c r="AJ35" s="74">
        <f t="shared" si="47"/>
        <v>344</v>
      </c>
      <c r="AK35" s="74">
        <f t="shared" si="47"/>
        <v>343</v>
      </c>
      <c r="AL35" s="74">
        <f t="shared" si="47"/>
        <v>342</v>
      </c>
      <c r="AM35" s="74">
        <f t="shared" si="47"/>
        <v>341</v>
      </c>
      <c r="AN35" s="74">
        <f t="shared" si="47"/>
        <v>340</v>
      </c>
      <c r="AO35" s="74">
        <f t="shared" si="47"/>
        <v>339</v>
      </c>
      <c r="AP35" s="74">
        <f t="shared" si="47"/>
        <v>338</v>
      </c>
      <c r="AQ35" s="74">
        <f t="shared" si="47"/>
        <v>337</v>
      </c>
      <c r="AR35" s="74">
        <f t="shared" si="47"/>
        <v>336</v>
      </c>
      <c r="AS35" s="74">
        <f t="shared" si="47"/>
        <v>335</v>
      </c>
      <c r="AT35" s="74">
        <f t="shared" si="47"/>
        <v>334</v>
      </c>
      <c r="AU35" s="74">
        <f t="shared" si="47"/>
        <v>333</v>
      </c>
      <c r="AV35" s="74">
        <f t="shared" si="47"/>
        <v>332</v>
      </c>
      <c r="AW35" s="74">
        <f t="shared" si="47"/>
        <v>331</v>
      </c>
      <c r="AX35" s="74">
        <f t="shared" si="47"/>
        <v>330</v>
      </c>
      <c r="AY35" s="74">
        <f t="shared" si="47"/>
        <v>329</v>
      </c>
      <c r="AZ35" s="74">
        <f t="shared" si="47"/>
        <v>328</v>
      </c>
      <c r="BA35" s="74">
        <f t="shared" si="47"/>
        <v>327</v>
      </c>
      <c r="BB35" s="74">
        <f t="shared" si="47"/>
        <v>326</v>
      </c>
      <c r="BC35" s="74">
        <f t="shared" si="47"/>
        <v>325</v>
      </c>
      <c r="BD35" s="74">
        <f t="shared" si="47"/>
        <v>324</v>
      </c>
      <c r="BE35" s="74">
        <f t="shared" si="47"/>
        <v>323</v>
      </c>
      <c r="BF35" s="74">
        <f t="shared" si="47"/>
        <v>322</v>
      </c>
      <c r="BG35" s="74">
        <f t="shared" si="47"/>
        <v>321</v>
      </c>
      <c r="BH35" s="74">
        <f t="shared" si="47"/>
        <v>320</v>
      </c>
      <c r="BI35" s="74">
        <f t="shared" si="47"/>
        <v>319</v>
      </c>
      <c r="BJ35" s="74">
        <f t="shared" si="47"/>
        <v>318</v>
      </c>
      <c r="BK35" s="74">
        <f t="shared" si="47"/>
        <v>317</v>
      </c>
      <c r="BL35" s="74">
        <f t="shared" si="47"/>
        <v>316</v>
      </c>
      <c r="BM35" s="74">
        <f t="shared" si="47"/>
        <v>315</v>
      </c>
      <c r="BN35" s="74">
        <f t="shared" si="47"/>
        <v>314</v>
      </c>
      <c r="BO35" s="74">
        <f t="shared" si="47"/>
        <v>313</v>
      </c>
      <c r="BP35" s="74">
        <f t="shared" si="47"/>
        <v>312</v>
      </c>
      <c r="BQ35" s="74">
        <f t="shared" si="47"/>
        <v>311</v>
      </c>
      <c r="BR35" s="74">
        <f t="shared" si="47"/>
        <v>310</v>
      </c>
      <c r="BS35" s="74">
        <f t="shared" si="47"/>
        <v>309</v>
      </c>
      <c r="BT35" s="74">
        <f t="shared" si="47"/>
        <v>308</v>
      </c>
      <c r="BU35" s="74">
        <f t="shared" si="47"/>
        <v>307</v>
      </c>
      <c r="BV35" s="74">
        <f t="shared" si="47"/>
        <v>306</v>
      </c>
      <c r="BW35" s="74">
        <f t="shared" si="47"/>
        <v>305</v>
      </c>
      <c r="BX35" s="74">
        <f t="shared" si="47"/>
        <v>304</v>
      </c>
      <c r="BY35" s="74">
        <f t="shared" si="47"/>
        <v>303</v>
      </c>
      <c r="BZ35" s="74">
        <f t="shared" si="47"/>
        <v>302</v>
      </c>
      <c r="CA35" s="74">
        <f t="shared" si="47"/>
        <v>301</v>
      </c>
      <c r="CB35" s="74">
        <f t="shared" ref="CB35:EM35" si="48">CA35-1</f>
        <v>300</v>
      </c>
      <c r="CC35" s="74">
        <f t="shared" si="48"/>
        <v>299</v>
      </c>
      <c r="CD35" s="74">
        <f t="shared" si="48"/>
        <v>298</v>
      </c>
      <c r="CE35" s="74">
        <f t="shared" si="48"/>
        <v>297</v>
      </c>
      <c r="CF35" s="74">
        <f t="shared" si="48"/>
        <v>296</v>
      </c>
      <c r="CG35" s="74">
        <f t="shared" si="48"/>
        <v>295</v>
      </c>
      <c r="CH35" s="74">
        <f t="shared" si="48"/>
        <v>294</v>
      </c>
      <c r="CI35" s="74">
        <f t="shared" si="48"/>
        <v>293</v>
      </c>
      <c r="CJ35" s="74">
        <f t="shared" si="48"/>
        <v>292</v>
      </c>
      <c r="CK35" s="74">
        <f t="shared" si="48"/>
        <v>291</v>
      </c>
      <c r="CL35" s="74">
        <f t="shared" si="48"/>
        <v>290</v>
      </c>
      <c r="CM35" s="74">
        <f t="shared" si="48"/>
        <v>289</v>
      </c>
      <c r="CN35" s="74">
        <f t="shared" si="48"/>
        <v>288</v>
      </c>
      <c r="CO35" s="74">
        <f t="shared" si="48"/>
        <v>287</v>
      </c>
      <c r="CP35" s="74">
        <f t="shared" si="48"/>
        <v>286</v>
      </c>
      <c r="CQ35" s="74">
        <f t="shared" si="48"/>
        <v>285</v>
      </c>
      <c r="CR35" s="74">
        <f t="shared" si="48"/>
        <v>284</v>
      </c>
      <c r="CS35" s="74">
        <f t="shared" si="48"/>
        <v>283</v>
      </c>
      <c r="CT35" s="74">
        <f t="shared" si="48"/>
        <v>282</v>
      </c>
      <c r="CU35" s="74">
        <f t="shared" si="48"/>
        <v>281</v>
      </c>
      <c r="CV35" s="74">
        <f t="shared" si="48"/>
        <v>280</v>
      </c>
      <c r="CW35" s="74">
        <f t="shared" si="48"/>
        <v>279</v>
      </c>
      <c r="CX35" s="74">
        <f t="shared" si="48"/>
        <v>278</v>
      </c>
      <c r="CY35" s="74">
        <f t="shared" si="48"/>
        <v>277</v>
      </c>
      <c r="CZ35" s="74">
        <f t="shared" si="48"/>
        <v>276</v>
      </c>
      <c r="DA35" s="74">
        <f t="shared" si="48"/>
        <v>275</v>
      </c>
      <c r="DB35" s="74">
        <f t="shared" si="48"/>
        <v>274</v>
      </c>
      <c r="DC35" s="74">
        <f t="shared" si="48"/>
        <v>273</v>
      </c>
      <c r="DD35" s="74">
        <f t="shared" si="48"/>
        <v>272</v>
      </c>
      <c r="DE35" s="74">
        <f t="shared" si="48"/>
        <v>271</v>
      </c>
      <c r="DF35" s="74">
        <f t="shared" si="48"/>
        <v>270</v>
      </c>
      <c r="DG35" s="74">
        <f t="shared" si="48"/>
        <v>269</v>
      </c>
      <c r="DH35" s="74">
        <f t="shared" si="48"/>
        <v>268</v>
      </c>
      <c r="DI35" s="74">
        <f t="shared" si="48"/>
        <v>267</v>
      </c>
      <c r="DJ35" s="74">
        <f t="shared" si="48"/>
        <v>266</v>
      </c>
      <c r="DK35" s="74">
        <f t="shared" si="48"/>
        <v>265</v>
      </c>
      <c r="DL35" s="74">
        <f t="shared" si="48"/>
        <v>264</v>
      </c>
      <c r="DM35" s="74">
        <f t="shared" si="48"/>
        <v>263</v>
      </c>
      <c r="DN35" s="74">
        <f t="shared" si="48"/>
        <v>262</v>
      </c>
      <c r="DO35" s="74">
        <f t="shared" si="48"/>
        <v>261</v>
      </c>
      <c r="DP35" s="74">
        <f t="shared" si="48"/>
        <v>260</v>
      </c>
      <c r="DQ35" s="74">
        <f t="shared" si="48"/>
        <v>259</v>
      </c>
      <c r="DR35" s="74">
        <f t="shared" si="48"/>
        <v>258</v>
      </c>
      <c r="DS35" s="74">
        <f t="shared" si="48"/>
        <v>257</v>
      </c>
      <c r="DT35" s="74">
        <f t="shared" si="48"/>
        <v>256</v>
      </c>
      <c r="DU35" s="74">
        <f t="shared" si="48"/>
        <v>255</v>
      </c>
      <c r="DV35" s="74">
        <f t="shared" si="48"/>
        <v>254</v>
      </c>
      <c r="DW35" s="74">
        <f t="shared" si="48"/>
        <v>253</v>
      </c>
      <c r="DX35" s="74">
        <f t="shared" si="48"/>
        <v>252</v>
      </c>
      <c r="DY35" s="74">
        <f t="shared" si="48"/>
        <v>251</v>
      </c>
      <c r="DZ35" s="74">
        <f t="shared" si="48"/>
        <v>250</v>
      </c>
      <c r="EA35" s="74">
        <f t="shared" si="48"/>
        <v>249</v>
      </c>
      <c r="EB35" s="74">
        <f t="shared" si="48"/>
        <v>248</v>
      </c>
      <c r="EC35" s="74">
        <f t="shared" si="48"/>
        <v>247</v>
      </c>
      <c r="ED35" s="74">
        <f t="shared" si="48"/>
        <v>246</v>
      </c>
      <c r="EE35" s="74">
        <f t="shared" si="48"/>
        <v>245</v>
      </c>
      <c r="EF35" s="74">
        <f t="shared" si="48"/>
        <v>244</v>
      </c>
      <c r="EG35" s="74">
        <f t="shared" si="48"/>
        <v>243</v>
      </c>
      <c r="EH35" s="74">
        <f t="shared" si="48"/>
        <v>242</v>
      </c>
      <c r="EI35" s="74">
        <f t="shared" si="48"/>
        <v>241</v>
      </c>
      <c r="EJ35" s="74">
        <f t="shared" si="48"/>
        <v>240</v>
      </c>
      <c r="EK35" s="74">
        <f t="shared" si="48"/>
        <v>239</v>
      </c>
      <c r="EL35" s="74">
        <f t="shared" si="48"/>
        <v>238</v>
      </c>
      <c r="EM35" s="74">
        <f t="shared" si="48"/>
        <v>237</v>
      </c>
      <c r="EN35" s="74">
        <f t="shared" ref="EN35:GY35" si="49">EM35-1</f>
        <v>236</v>
      </c>
      <c r="EO35" s="74">
        <f t="shared" si="49"/>
        <v>235</v>
      </c>
      <c r="EP35" s="74">
        <f t="shared" si="49"/>
        <v>234</v>
      </c>
      <c r="EQ35" s="74">
        <f t="shared" si="49"/>
        <v>233</v>
      </c>
      <c r="ER35" s="74">
        <f t="shared" si="49"/>
        <v>232</v>
      </c>
      <c r="ES35" s="74">
        <f t="shared" si="49"/>
        <v>231</v>
      </c>
      <c r="ET35" s="74">
        <f t="shared" si="49"/>
        <v>230</v>
      </c>
      <c r="EU35" s="74">
        <f t="shared" si="49"/>
        <v>229</v>
      </c>
      <c r="EV35" s="74">
        <f t="shared" si="49"/>
        <v>228</v>
      </c>
      <c r="EW35" s="74">
        <f t="shared" si="49"/>
        <v>227</v>
      </c>
      <c r="EX35" s="74">
        <f t="shared" si="49"/>
        <v>226</v>
      </c>
      <c r="EY35" s="74">
        <f t="shared" si="49"/>
        <v>225</v>
      </c>
      <c r="EZ35" s="74">
        <f t="shared" si="49"/>
        <v>224</v>
      </c>
      <c r="FA35" s="74">
        <f t="shared" si="49"/>
        <v>223</v>
      </c>
      <c r="FB35" s="74">
        <f t="shared" si="49"/>
        <v>222</v>
      </c>
      <c r="FC35" s="74">
        <f t="shared" si="49"/>
        <v>221</v>
      </c>
      <c r="FD35" s="74">
        <f t="shared" si="49"/>
        <v>220</v>
      </c>
      <c r="FE35" s="74">
        <f t="shared" si="49"/>
        <v>219</v>
      </c>
      <c r="FF35" s="74">
        <f t="shared" si="49"/>
        <v>218</v>
      </c>
      <c r="FG35" s="74">
        <f t="shared" si="49"/>
        <v>217</v>
      </c>
      <c r="FH35" s="74">
        <f t="shared" si="49"/>
        <v>216</v>
      </c>
      <c r="FI35" s="74">
        <f t="shared" si="49"/>
        <v>215</v>
      </c>
      <c r="FJ35" s="74">
        <f t="shared" si="49"/>
        <v>214</v>
      </c>
      <c r="FK35" s="74">
        <f t="shared" si="49"/>
        <v>213</v>
      </c>
      <c r="FL35" s="74">
        <f t="shared" si="49"/>
        <v>212</v>
      </c>
      <c r="FM35" s="74">
        <f t="shared" si="49"/>
        <v>211</v>
      </c>
      <c r="FN35" s="74">
        <f t="shared" si="49"/>
        <v>210</v>
      </c>
      <c r="FO35" s="74">
        <f t="shared" si="49"/>
        <v>209</v>
      </c>
      <c r="FP35" s="74">
        <f t="shared" si="49"/>
        <v>208</v>
      </c>
      <c r="FQ35" s="74">
        <f t="shared" si="49"/>
        <v>207</v>
      </c>
      <c r="FR35" s="74">
        <f t="shared" si="49"/>
        <v>206</v>
      </c>
      <c r="FS35" s="74">
        <f t="shared" si="49"/>
        <v>205</v>
      </c>
      <c r="FT35" s="74">
        <f t="shared" si="49"/>
        <v>204</v>
      </c>
      <c r="FU35" s="74">
        <f t="shared" si="49"/>
        <v>203</v>
      </c>
      <c r="FV35" s="74">
        <f t="shared" si="49"/>
        <v>202</v>
      </c>
      <c r="FW35" s="74">
        <f t="shared" si="49"/>
        <v>201</v>
      </c>
      <c r="FX35" s="74">
        <f t="shared" si="49"/>
        <v>200</v>
      </c>
      <c r="FY35" s="74">
        <f t="shared" si="49"/>
        <v>199</v>
      </c>
      <c r="FZ35" s="74">
        <f t="shared" si="49"/>
        <v>198</v>
      </c>
      <c r="GA35" s="74">
        <f t="shared" si="49"/>
        <v>197</v>
      </c>
      <c r="GB35" s="74">
        <f t="shared" si="49"/>
        <v>196</v>
      </c>
      <c r="GC35" s="74">
        <f t="shared" si="49"/>
        <v>195</v>
      </c>
      <c r="GD35" s="74">
        <f t="shared" si="49"/>
        <v>194</v>
      </c>
      <c r="GE35" s="74">
        <f t="shared" si="49"/>
        <v>193</v>
      </c>
      <c r="GF35" s="74">
        <f t="shared" si="49"/>
        <v>192</v>
      </c>
      <c r="GG35" s="74">
        <f t="shared" si="49"/>
        <v>191</v>
      </c>
      <c r="GH35" s="74">
        <f t="shared" si="49"/>
        <v>190</v>
      </c>
      <c r="GI35" s="74">
        <f t="shared" si="49"/>
        <v>189</v>
      </c>
      <c r="GJ35" s="74">
        <f t="shared" si="49"/>
        <v>188</v>
      </c>
      <c r="GK35" s="74">
        <f t="shared" si="49"/>
        <v>187</v>
      </c>
      <c r="GL35" s="74">
        <f t="shared" si="49"/>
        <v>186</v>
      </c>
      <c r="GM35" s="74">
        <f t="shared" si="49"/>
        <v>185</v>
      </c>
      <c r="GN35" s="74">
        <f t="shared" si="49"/>
        <v>184</v>
      </c>
      <c r="GO35" s="74">
        <f t="shared" si="49"/>
        <v>183</v>
      </c>
      <c r="GP35" s="74">
        <f t="shared" si="49"/>
        <v>182</v>
      </c>
      <c r="GQ35" s="74">
        <f t="shared" si="49"/>
        <v>181</v>
      </c>
      <c r="GR35" s="74">
        <f t="shared" si="49"/>
        <v>180</v>
      </c>
      <c r="GS35" s="74">
        <f t="shared" si="49"/>
        <v>179</v>
      </c>
      <c r="GT35" s="74">
        <f t="shared" si="49"/>
        <v>178</v>
      </c>
      <c r="GU35" s="74">
        <f t="shared" si="49"/>
        <v>177</v>
      </c>
      <c r="GV35" s="74">
        <f t="shared" si="49"/>
        <v>176</v>
      </c>
      <c r="GW35" s="74">
        <f t="shared" si="49"/>
        <v>175</v>
      </c>
      <c r="GX35" s="74">
        <f t="shared" si="49"/>
        <v>174</v>
      </c>
      <c r="GY35" s="74">
        <f t="shared" si="49"/>
        <v>173</v>
      </c>
      <c r="GZ35" s="74">
        <f t="shared" ref="GZ35:JK35" si="50">GY35-1</f>
        <v>172</v>
      </c>
      <c r="HA35" s="74">
        <f t="shared" si="50"/>
        <v>171</v>
      </c>
      <c r="HB35" s="74">
        <f t="shared" si="50"/>
        <v>170</v>
      </c>
      <c r="HC35" s="74">
        <f t="shared" si="50"/>
        <v>169</v>
      </c>
      <c r="HD35" s="74">
        <f t="shared" si="50"/>
        <v>168</v>
      </c>
      <c r="HE35" s="74">
        <f t="shared" si="50"/>
        <v>167</v>
      </c>
      <c r="HF35" s="74">
        <f t="shared" si="50"/>
        <v>166</v>
      </c>
      <c r="HG35" s="74">
        <f t="shared" si="50"/>
        <v>165</v>
      </c>
      <c r="HH35" s="74">
        <f t="shared" si="50"/>
        <v>164</v>
      </c>
      <c r="HI35" s="74">
        <f t="shared" si="50"/>
        <v>163</v>
      </c>
      <c r="HJ35" s="74">
        <f t="shared" si="50"/>
        <v>162</v>
      </c>
      <c r="HK35" s="74">
        <f t="shared" si="50"/>
        <v>161</v>
      </c>
      <c r="HL35" s="74">
        <f t="shared" si="50"/>
        <v>160</v>
      </c>
      <c r="HM35" s="74">
        <f t="shared" si="50"/>
        <v>159</v>
      </c>
      <c r="HN35" s="74">
        <f t="shared" si="50"/>
        <v>158</v>
      </c>
      <c r="HO35" s="74">
        <f t="shared" si="50"/>
        <v>157</v>
      </c>
      <c r="HP35" s="74">
        <f t="shared" si="50"/>
        <v>156</v>
      </c>
      <c r="HQ35" s="74">
        <f t="shared" si="50"/>
        <v>155</v>
      </c>
      <c r="HR35" s="74">
        <f t="shared" si="50"/>
        <v>154</v>
      </c>
      <c r="HS35" s="74">
        <f t="shared" si="50"/>
        <v>153</v>
      </c>
      <c r="HT35" s="74">
        <f t="shared" si="50"/>
        <v>152</v>
      </c>
      <c r="HU35" s="74">
        <f t="shared" si="50"/>
        <v>151</v>
      </c>
      <c r="HV35" s="74">
        <f t="shared" si="50"/>
        <v>150</v>
      </c>
      <c r="HW35" s="74">
        <f t="shared" si="50"/>
        <v>149</v>
      </c>
      <c r="HX35" s="74">
        <f t="shared" si="50"/>
        <v>148</v>
      </c>
      <c r="HY35" s="74">
        <f t="shared" si="50"/>
        <v>147</v>
      </c>
      <c r="HZ35" s="74">
        <f t="shared" si="50"/>
        <v>146</v>
      </c>
      <c r="IA35" s="74">
        <f t="shared" si="50"/>
        <v>145</v>
      </c>
      <c r="IB35" s="74">
        <f t="shared" si="50"/>
        <v>144</v>
      </c>
      <c r="IC35" s="74">
        <f t="shared" si="50"/>
        <v>143</v>
      </c>
      <c r="ID35" s="74">
        <f t="shared" si="50"/>
        <v>142</v>
      </c>
      <c r="IE35" s="74">
        <f t="shared" si="50"/>
        <v>141</v>
      </c>
      <c r="IF35" s="74">
        <f t="shared" si="50"/>
        <v>140</v>
      </c>
      <c r="IG35" s="74">
        <f t="shared" si="50"/>
        <v>139</v>
      </c>
      <c r="IH35" s="74">
        <f t="shared" si="50"/>
        <v>138</v>
      </c>
      <c r="II35" s="74">
        <f t="shared" si="50"/>
        <v>137</v>
      </c>
      <c r="IJ35" s="74">
        <f t="shared" si="50"/>
        <v>136</v>
      </c>
      <c r="IK35" s="74">
        <f t="shared" si="50"/>
        <v>135</v>
      </c>
      <c r="IL35" s="74">
        <f t="shared" si="50"/>
        <v>134</v>
      </c>
      <c r="IM35" s="74">
        <f t="shared" si="50"/>
        <v>133</v>
      </c>
      <c r="IN35" s="74">
        <f t="shared" si="50"/>
        <v>132</v>
      </c>
      <c r="IO35" s="74">
        <f t="shared" si="50"/>
        <v>131</v>
      </c>
      <c r="IP35" s="74">
        <f t="shared" si="50"/>
        <v>130</v>
      </c>
      <c r="IQ35" s="74">
        <f t="shared" si="50"/>
        <v>129</v>
      </c>
      <c r="IR35" s="74">
        <f t="shared" si="50"/>
        <v>128</v>
      </c>
      <c r="IS35" s="74">
        <f t="shared" si="50"/>
        <v>127</v>
      </c>
      <c r="IT35" s="74">
        <f t="shared" si="50"/>
        <v>126</v>
      </c>
      <c r="IU35" s="74">
        <f t="shared" si="50"/>
        <v>125</v>
      </c>
      <c r="IV35" s="74">
        <f t="shared" si="50"/>
        <v>124</v>
      </c>
      <c r="IW35" s="74">
        <f t="shared" si="50"/>
        <v>123</v>
      </c>
      <c r="IX35" s="74">
        <f t="shared" si="50"/>
        <v>122</v>
      </c>
      <c r="IY35" s="74">
        <f t="shared" si="50"/>
        <v>121</v>
      </c>
      <c r="IZ35" s="74">
        <f t="shared" si="50"/>
        <v>120</v>
      </c>
      <c r="JA35" s="74">
        <f t="shared" si="50"/>
        <v>119</v>
      </c>
      <c r="JB35" s="74">
        <f t="shared" si="50"/>
        <v>118</v>
      </c>
      <c r="JC35" s="74">
        <f t="shared" si="50"/>
        <v>117</v>
      </c>
      <c r="JD35" s="74">
        <f t="shared" si="50"/>
        <v>116</v>
      </c>
      <c r="JE35" s="74">
        <f t="shared" si="50"/>
        <v>115</v>
      </c>
      <c r="JF35" s="74">
        <f t="shared" si="50"/>
        <v>114</v>
      </c>
      <c r="JG35" s="74">
        <f t="shared" si="50"/>
        <v>113</v>
      </c>
      <c r="JH35" s="74">
        <f t="shared" si="50"/>
        <v>112</v>
      </c>
      <c r="JI35" s="74">
        <f t="shared" si="50"/>
        <v>111</v>
      </c>
      <c r="JJ35" s="74">
        <f t="shared" si="50"/>
        <v>110</v>
      </c>
      <c r="JK35" s="74">
        <f t="shared" si="50"/>
        <v>109</v>
      </c>
      <c r="JL35" s="74">
        <f t="shared" ref="JL35:LW35" si="51">JK35-1</f>
        <v>108</v>
      </c>
      <c r="JM35" s="74">
        <f t="shared" si="51"/>
        <v>107</v>
      </c>
      <c r="JN35" s="74">
        <f t="shared" si="51"/>
        <v>106</v>
      </c>
      <c r="JO35" s="74">
        <f t="shared" si="51"/>
        <v>105</v>
      </c>
      <c r="JP35" s="74">
        <f t="shared" si="51"/>
        <v>104</v>
      </c>
      <c r="JQ35" s="74">
        <f t="shared" si="51"/>
        <v>103</v>
      </c>
      <c r="JR35" s="74">
        <f t="shared" si="51"/>
        <v>102</v>
      </c>
      <c r="JS35" s="74">
        <f t="shared" si="51"/>
        <v>101</v>
      </c>
      <c r="JT35" s="74">
        <f t="shared" si="51"/>
        <v>100</v>
      </c>
      <c r="JU35" s="74">
        <f t="shared" si="51"/>
        <v>99</v>
      </c>
      <c r="JV35" s="74">
        <f t="shared" si="51"/>
        <v>98</v>
      </c>
      <c r="JW35" s="74">
        <f t="shared" si="51"/>
        <v>97</v>
      </c>
      <c r="JX35" s="74">
        <f t="shared" si="51"/>
        <v>96</v>
      </c>
      <c r="JY35" s="74">
        <f t="shared" si="51"/>
        <v>95</v>
      </c>
      <c r="JZ35" s="74">
        <f t="shared" si="51"/>
        <v>94</v>
      </c>
      <c r="KA35" s="74">
        <f t="shared" si="51"/>
        <v>93</v>
      </c>
      <c r="KB35" s="74">
        <f t="shared" si="51"/>
        <v>92</v>
      </c>
      <c r="KC35" s="74">
        <f t="shared" si="51"/>
        <v>91</v>
      </c>
      <c r="KD35" s="74">
        <f t="shared" si="51"/>
        <v>90</v>
      </c>
      <c r="KE35" s="74">
        <f t="shared" si="51"/>
        <v>89</v>
      </c>
      <c r="KF35" s="74">
        <f t="shared" si="51"/>
        <v>88</v>
      </c>
      <c r="KG35" s="74">
        <f t="shared" si="51"/>
        <v>87</v>
      </c>
      <c r="KH35" s="74">
        <f t="shared" si="51"/>
        <v>86</v>
      </c>
      <c r="KI35" s="74">
        <f t="shared" si="51"/>
        <v>85</v>
      </c>
      <c r="KJ35" s="74">
        <f t="shared" si="51"/>
        <v>84</v>
      </c>
      <c r="KK35" s="74">
        <f t="shared" si="51"/>
        <v>83</v>
      </c>
      <c r="KL35" s="74">
        <f t="shared" si="51"/>
        <v>82</v>
      </c>
      <c r="KM35" s="74">
        <f t="shared" si="51"/>
        <v>81</v>
      </c>
      <c r="KN35" s="74">
        <f t="shared" si="51"/>
        <v>80</v>
      </c>
      <c r="KO35" s="74">
        <f t="shared" si="51"/>
        <v>79</v>
      </c>
      <c r="KP35" s="74">
        <f t="shared" si="51"/>
        <v>78</v>
      </c>
      <c r="KQ35" s="74">
        <f t="shared" si="51"/>
        <v>77</v>
      </c>
      <c r="KR35" s="74">
        <f t="shared" si="51"/>
        <v>76</v>
      </c>
      <c r="KS35" s="74">
        <f t="shared" si="51"/>
        <v>75</v>
      </c>
      <c r="KT35" s="74">
        <f t="shared" si="51"/>
        <v>74</v>
      </c>
      <c r="KU35" s="74">
        <f t="shared" si="51"/>
        <v>73</v>
      </c>
      <c r="KV35" s="74">
        <f t="shared" si="51"/>
        <v>72</v>
      </c>
      <c r="KW35" s="74">
        <f t="shared" si="51"/>
        <v>71</v>
      </c>
      <c r="KX35" s="74">
        <f t="shared" si="51"/>
        <v>70</v>
      </c>
      <c r="KY35" s="74">
        <f t="shared" si="51"/>
        <v>69</v>
      </c>
      <c r="KZ35" s="74">
        <f t="shared" si="51"/>
        <v>68</v>
      </c>
      <c r="LA35" s="74">
        <f t="shared" si="51"/>
        <v>67</v>
      </c>
      <c r="LB35" s="74">
        <f t="shared" si="51"/>
        <v>66</v>
      </c>
      <c r="LC35" s="74">
        <f t="shared" si="51"/>
        <v>65</v>
      </c>
      <c r="LD35" s="74">
        <f t="shared" si="51"/>
        <v>64</v>
      </c>
      <c r="LE35" s="74">
        <f t="shared" si="51"/>
        <v>63</v>
      </c>
      <c r="LF35" s="74">
        <f t="shared" si="51"/>
        <v>62</v>
      </c>
      <c r="LG35" s="74">
        <f t="shared" si="51"/>
        <v>61</v>
      </c>
      <c r="LH35" s="74">
        <f t="shared" si="51"/>
        <v>60</v>
      </c>
      <c r="LI35" s="74">
        <f t="shared" si="51"/>
        <v>59</v>
      </c>
      <c r="LJ35" s="74">
        <f t="shared" si="51"/>
        <v>58</v>
      </c>
      <c r="LK35" s="74">
        <f t="shared" si="51"/>
        <v>57</v>
      </c>
      <c r="LL35" s="74">
        <f t="shared" si="51"/>
        <v>56</v>
      </c>
      <c r="LM35" s="74">
        <f t="shared" si="51"/>
        <v>55</v>
      </c>
      <c r="LN35" s="74">
        <f t="shared" si="51"/>
        <v>54</v>
      </c>
      <c r="LO35" s="74">
        <f t="shared" si="51"/>
        <v>53</v>
      </c>
      <c r="LP35" s="74">
        <f t="shared" si="51"/>
        <v>52</v>
      </c>
      <c r="LQ35" s="74">
        <f t="shared" si="51"/>
        <v>51</v>
      </c>
      <c r="LR35" s="74">
        <f t="shared" si="51"/>
        <v>50</v>
      </c>
      <c r="LS35" s="74">
        <f t="shared" si="51"/>
        <v>49</v>
      </c>
      <c r="LT35" s="74">
        <f t="shared" si="51"/>
        <v>48</v>
      </c>
      <c r="LU35" s="74">
        <f t="shared" si="51"/>
        <v>47</v>
      </c>
      <c r="LV35" s="74">
        <f t="shared" si="51"/>
        <v>46</v>
      </c>
      <c r="LW35" s="74">
        <f t="shared" si="51"/>
        <v>45</v>
      </c>
      <c r="LX35" s="74">
        <f t="shared" ref="LX35:NO35" si="52">LW35-1</f>
        <v>44</v>
      </c>
      <c r="LY35" s="74">
        <f t="shared" si="52"/>
        <v>43</v>
      </c>
      <c r="LZ35" s="74">
        <f t="shared" si="52"/>
        <v>42</v>
      </c>
      <c r="MA35" s="74">
        <f t="shared" si="52"/>
        <v>41</v>
      </c>
      <c r="MB35" s="74">
        <f t="shared" si="52"/>
        <v>40</v>
      </c>
      <c r="MC35" s="74">
        <f t="shared" si="52"/>
        <v>39</v>
      </c>
      <c r="MD35" s="74">
        <f t="shared" si="52"/>
        <v>38</v>
      </c>
      <c r="ME35" s="74">
        <f t="shared" si="52"/>
        <v>37</v>
      </c>
      <c r="MF35" s="74">
        <f t="shared" si="52"/>
        <v>36</v>
      </c>
      <c r="MG35" s="74">
        <f t="shared" si="52"/>
        <v>35</v>
      </c>
      <c r="MH35" s="74">
        <f t="shared" si="52"/>
        <v>34</v>
      </c>
      <c r="MI35" s="74">
        <f t="shared" si="52"/>
        <v>33</v>
      </c>
      <c r="MJ35" s="74">
        <f t="shared" si="52"/>
        <v>32</v>
      </c>
      <c r="MK35" s="74">
        <f t="shared" si="52"/>
        <v>31</v>
      </c>
      <c r="ML35" s="74">
        <f t="shared" si="52"/>
        <v>30</v>
      </c>
      <c r="MM35" s="74">
        <f t="shared" si="52"/>
        <v>29</v>
      </c>
      <c r="MN35" s="74">
        <f t="shared" si="52"/>
        <v>28</v>
      </c>
      <c r="MO35" s="74">
        <f t="shared" si="52"/>
        <v>27</v>
      </c>
      <c r="MP35" s="74">
        <f t="shared" si="52"/>
        <v>26</v>
      </c>
      <c r="MQ35" s="74">
        <f t="shared" si="52"/>
        <v>25</v>
      </c>
      <c r="MR35" s="74">
        <f t="shared" si="52"/>
        <v>24</v>
      </c>
      <c r="MS35" s="74">
        <f t="shared" si="52"/>
        <v>23</v>
      </c>
      <c r="MT35" s="74">
        <f t="shared" si="52"/>
        <v>22</v>
      </c>
      <c r="MU35" s="74">
        <f t="shared" si="52"/>
        <v>21</v>
      </c>
      <c r="MV35" s="74">
        <f t="shared" si="52"/>
        <v>20</v>
      </c>
      <c r="MW35" s="74">
        <f t="shared" si="52"/>
        <v>19</v>
      </c>
      <c r="MX35" s="74">
        <f t="shared" si="52"/>
        <v>18</v>
      </c>
      <c r="MY35" s="74">
        <f t="shared" si="52"/>
        <v>17</v>
      </c>
      <c r="MZ35" s="74">
        <f t="shared" si="52"/>
        <v>16</v>
      </c>
      <c r="NA35" s="74">
        <f t="shared" si="52"/>
        <v>15</v>
      </c>
      <c r="NB35" s="74">
        <f t="shared" si="52"/>
        <v>14</v>
      </c>
      <c r="NC35" s="74">
        <f t="shared" si="52"/>
        <v>13</v>
      </c>
      <c r="ND35" s="74">
        <f t="shared" si="52"/>
        <v>12</v>
      </c>
      <c r="NE35" s="74">
        <f t="shared" si="52"/>
        <v>11</v>
      </c>
      <c r="NF35" s="74">
        <f t="shared" si="52"/>
        <v>10</v>
      </c>
      <c r="NG35" s="74">
        <f t="shared" si="52"/>
        <v>9</v>
      </c>
      <c r="NH35" s="74">
        <f t="shared" si="52"/>
        <v>8</v>
      </c>
      <c r="NI35" s="74">
        <f t="shared" si="52"/>
        <v>7</v>
      </c>
      <c r="NJ35" s="74">
        <f t="shared" si="52"/>
        <v>6</v>
      </c>
      <c r="NK35" s="74">
        <f t="shared" si="52"/>
        <v>5</v>
      </c>
      <c r="NL35" s="74">
        <f t="shared" si="52"/>
        <v>4</v>
      </c>
      <c r="NM35" s="74">
        <f t="shared" si="52"/>
        <v>3</v>
      </c>
      <c r="NN35" s="74">
        <f t="shared" si="52"/>
        <v>2</v>
      </c>
      <c r="NO35" s="74">
        <f t="shared" si="52"/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tr">
        <f>OFMOR_OFF_0!C37</f>
        <v>%GrOrd</v>
      </c>
      <c r="D37" s="1"/>
      <c r="E37" s="1" t="str">
        <f>OFMOR_OFF_0!E37</f>
        <v>Первый оборот: обратное ежедневное распределение GrOrd</v>
      </c>
      <c r="F37" s="1"/>
      <c r="G37" s="1" t="str">
        <f>OFMOR_OFF_0!G37</f>
        <v>%</v>
      </c>
      <c r="H37" s="1"/>
      <c r="I37" s="1" t="str">
        <f>OFMOR_OFF_0!I37</f>
        <v>С 365(6)-ого по 1-ый день</v>
      </c>
      <c r="J37" s="1"/>
      <c r="K37" s="7">
        <f>SUM(N37:NO37)</f>
        <v>1</v>
      </c>
      <c r="L37" s="1"/>
      <c r="M37" s="1"/>
      <c r="N37" s="65">
        <f t="shared" ref="N37:BY37" si="53">SUMIFS(33:33,31:31,N35)</f>
        <v>0</v>
      </c>
      <c r="O37" s="66">
        <f t="shared" si="53"/>
        <v>0</v>
      </c>
      <c r="P37" s="66">
        <f t="shared" si="53"/>
        <v>0</v>
      </c>
      <c r="Q37" s="66">
        <f t="shared" si="53"/>
        <v>0</v>
      </c>
      <c r="R37" s="66">
        <f t="shared" si="53"/>
        <v>0</v>
      </c>
      <c r="S37" s="66">
        <f t="shared" si="53"/>
        <v>0</v>
      </c>
      <c r="T37" s="66">
        <f t="shared" si="53"/>
        <v>0</v>
      </c>
      <c r="U37" s="66">
        <f t="shared" si="53"/>
        <v>0</v>
      </c>
      <c r="V37" s="66">
        <f t="shared" si="53"/>
        <v>0</v>
      </c>
      <c r="W37" s="66">
        <f t="shared" si="53"/>
        <v>0</v>
      </c>
      <c r="X37" s="66">
        <f t="shared" si="53"/>
        <v>0</v>
      </c>
      <c r="Y37" s="66">
        <f t="shared" si="53"/>
        <v>0</v>
      </c>
      <c r="Z37" s="66">
        <f t="shared" si="53"/>
        <v>0</v>
      </c>
      <c r="AA37" s="66">
        <f t="shared" si="53"/>
        <v>0</v>
      </c>
      <c r="AB37" s="66">
        <f t="shared" si="53"/>
        <v>0</v>
      </c>
      <c r="AC37" s="66">
        <f t="shared" si="53"/>
        <v>0</v>
      </c>
      <c r="AD37" s="66">
        <f t="shared" si="53"/>
        <v>0</v>
      </c>
      <c r="AE37" s="66">
        <f t="shared" si="53"/>
        <v>0</v>
      </c>
      <c r="AF37" s="66">
        <f t="shared" si="53"/>
        <v>0</v>
      </c>
      <c r="AG37" s="66">
        <f t="shared" si="53"/>
        <v>0</v>
      </c>
      <c r="AH37" s="66">
        <f t="shared" si="53"/>
        <v>0</v>
      </c>
      <c r="AI37" s="66">
        <f t="shared" si="53"/>
        <v>0</v>
      </c>
      <c r="AJ37" s="66">
        <f t="shared" si="53"/>
        <v>0</v>
      </c>
      <c r="AK37" s="66">
        <f t="shared" si="53"/>
        <v>0</v>
      </c>
      <c r="AL37" s="66">
        <f t="shared" si="53"/>
        <v>0</v>
      </c>
      <c r="AM37" s="66">
        <f t="shared" si="53"/>
        <v>0</v>
      </c>
      <c r="AN37" s="66">
        <f t="shared" si="53"/>
        <v>0</v>
      </c>
      <c r="AO37" s="66">
        <f t="shared" si="53"/>
        <v>0</v>
      </c>
      <c r="AP37" s="66">
        <f t="shared" si="53"/>
        <v>0</v>
      </c>
      <c r="AQ37" s="66">
        <f t="shared" si="53"/>
        <v>0</v>
      </c>
      <c r="AR37" s="66">
        <f t="shared" si="53"/>
        <v>0</v>
      </c>
      <c r="AS37" s="66">
        <f t="shared" si="53"/>
        <v>0</v>
      </c>
      <c r="AT37" s="66">
        <f t="shared" si="53"/>
        <v>0</v>
      </c>
      <c r="AU37" s="66">
        <f t="shared" si="53"/>
        <v>0</v>
      </c>
      <c r="AV37" s="66">
        <f t="shared" si="53"/>
        <v>0</v>
      </c>
      <c r="AW37" s="66">
        <f t="shared" si="53"/>
        <v>0</v>
      </c>
      <c r="AX37" s="66">
        <f t="shared" si="53"/>
        <v>0</v>
      </c>
      <c r="AY37" s="66">
        <f t="shared" si="53"/>
        <v>0</v>
      </c>
      <c r="AZ37" s="66">
        <f t="shared" si="53"/>
        <v>0</v>
      </c>
      <c r="BA37" s="66">
        <f t="shared" si="53"/>
        <v>0</v>
      </c>
      <c r="BB37" s="66">
        <f t="shared" si="53"/>
        <v>0</v>
      </c>
      <c r="BC37" s="66">
        <f t="shared" si="53"/>
        <v>0</v>
      </c>
      <c r="BD37" s="66">
        <f t="shared" si="53"/>
        <v>0</v>
      </c>
      <c r="BE37" s="66">
        <f t="shared" si="53"/>
        <v>0</v>
      </c>
      <c r="BF37" s="66">
        <f t="shared" si="53"/>
        <v>0</v>
      </c>
      <c r="BG37" s="66">
        <f t="shared" si="53"/>
        <v>0</v>
      </c>
      <c r="BH37" s="66">
        <f t="shared" si="53"/>
        <v>0</v>
      </c>
      <c r="BI37" s="66">
        <f t="shared" si="53"/>
        <v>0</v>
      </c>
      <c r="BJ37" s="66">
        <f t="shared" si="53"/>
        <v>0</v>
      </c>
      <c r="BK37" s="66">
        <f t="shared" si="53"/>
        <v>0</v>
      </c>
      <c r="BL37" s="66">
        <f t="shared" si="53"/>
        <v>0</v>
      </c>
      <c r="BM37" s="66">
        <f t="shared" si="53"/>
        <v>0</v>
      </c>
      <c r="BN37" s="66">
        <f t="shared" si="53"/>
        <v>0</v>
      </c>
      <c r="BO37" s="66">
        <f t="shared" si="53"/>
        <v>0</v>
      </c>
      <c r="BP37" s="66">
        <f t="shared" si="53"/>
        <v>0</v>
      </c>
      <c r="BQ37" s="66">
        <f t="shared" si="53"/>
        <v>0</v>
      </c>
      <c r="BR37" s="66">
        <f t="shared" si="53"/>
        <v>0</v>
      </c>
      <c r="BS37" s="66">
        <f t="shared" si="53"/>
        <v>0</v>
      </c>
      <c r="BT37" s="66">
        <f t="shared" si="53"/>
        <v>0</v>
      </c>
      <c r="BU37" s="66">
        <f t="shared" si="53"/>
        <v>0</v>
      </c>
      <c r="BV37" s="66">
        <f t="shared" si="53"/>
        <v>0</v>
      </c>
      <c r="BW37" s="66">
        <f t="shared" si="53"/>
        <v>0</v>
      </c>
      <c r="BX37" s="66">
        <f t="shared" si="53"/>
        <v>0</v>
      </c>
      <c r="BY37" s="66">
        <f t="shared" si="53"/>
        <v>0</v>
      </c>
      <c r="BZ37" s="66">
        <f t="shared" ref="BZ37:EK37" si="54">SUMIFS(33:33,31:31,BZ35)</f>
        <v>0</v>
      </c>
      <c r="CA37" s="66">
        <f t="shared" si="54"/>
        <v>0</v>
      </c>
      <c r="CB37" s="66">
        <f t="shared" si="54"/>
        <v>0</v>
      </c>
      <c r="CC37" s="66">
        <f t="shared" si="54"/>
        <v>0</v>
      </c>
      <c r="CD37" s="66">
        <f t="shared" si="54"/>
        <v>0</v>
      </c>
      <c r="CE37" s="66">
        <f t="shared" si="54"/>
        <v>0</v>
      </c>
      <c r="CF37" s="66">
        <f t="shared" si="54"/>
        <v>0</v>
      </c>
      <c r="CG37" s="66">
        <f t="shared" si="54"/>
        <v>0</v>
      </c>
      <c r="CH37" s="66">
        <f t="shared" si="54"/>
        <v>0</v>
      </c>
      <c r="CI37" s="66">
        <f t="shared" si="54"/>
        <v>0</v>
      </c>
      <c r="CJ37" s="66">
        <f t="shared" si="54"/>
        <v>0</v>
      </c>
      <c r="CK37" s="66">
        <f t="shared" si="54"/>
        <v>0</v>
      </c>
      <c r="CL37" s="66">
        <f t="shared" si="54"/>
        <v>0</v>
      </c>
      <c r="CM37" s="66">
        <f t="shared" si="54"/>
        <v>0</v>
      </c>
      <c r="CN37" s="66">
        <f t="shared" si="54"/>
        <v>0</v>
      </c>
      <c r="CO37" s="66">
        <f t="shared" si="54"/>
        <v>0</v>
      </c>
      <c r="CP37" s="66">
        <f t="shared" si="54"/>
        <v>0</v>
      </c>
      <c r="CQ37" s="66">
        <f t="shared" si="54"/>
        <v>0</v>
      </c>
      <c r="CR37" s="66">
        <f t="shared" si="54"/>
        <v>0</v>
      </c>
      <c r="CS37" s="66">
        <f t="shared" si="54"/>
        <v>0</v>
      </c>
      <c r="CT37" s="66">
        <f t="shared" si="54"/>
        <v>0</v>
      </c>
      <c r="CU37" s="66">
        <f t="shared" si="54"/>
        <v>0</v>
      </c>
      <c r="CV37" s="66">
        <f t="shared" si="54"/>
        <v>0</v>
      </c>
      <c r="CW37" s="66">
        <f t="shared" si="54"/>
        <v>0</v>
      </c>
      <c r="CX37" s="66">
        <f t="shared" si="54"/>
        <v>0</v>
      </c>
      <c r="CY37" s="66">
        <f t="shared" si="54"/>
        <v>0</v>
      </c>
      <c r="CZ37" s="66">
        <f t="shared" si="54"/>
        <v>0</v>
      </c>
      <c r="DA37" s="66">
        <f t="shared" si="54"/>
        <v>0</v>
      </c>
      <c r="DB37" s="66">
        <f t="shared" si="54"/>
        <v>0</v>
      </c>
      <c r="DC37" s="66">
        <f t="shared" si="54"/>
        <v>0</v>
      </c>
      <c r="DD37" s="66">
        <f t="shared" si="54"/>
        <v>0</v>
      </c>
      <c r="DE37" s="66">
        <f t="shared" si="54"/>
        <v>0</v>
      </c>
      <c r="DF37" s="66">
        <f t="shared" si="54"/>
        <v>0</v>
      </c>
      <c r="DG37" s="66">
        <f t="shared" si="54"/>
        <v>0</v>
      </c>
      <c r="DH37" s="66">
        <f t="shared" si="54"/>
        <v>0</v>
      </c>
      <c r="DI37" s="66">
        <f t="shared" si="54"/>
        <v>0</v>
      </c>
      <c r="DJ37" s="66">
        <f t="shared" si="54"/>
        <v>0</v>
      </c>
      <c r="DK37" s="66">
        <f t="shared" si="54"/>
        <v>0</v>
      </c>
      <c r="DL37" s="66">
        <f t="shared" si="54"/>
        <v>0</v>
      </c>
      <c r="DM37" s="66">
        <f t="shared" si="54"/>
        <v>0</v>
      </c>
      <c r="DN37" s="66">
        <f t="shared" si="54"/>
        <v>0</v>
      </c>
      <c r="DO37" s="66">
        <f t="shared" si="54"/>
        <v>0</v>
      </c>
      <c r="DP37" s="66">
        <f t="shared" si="54"/>
        <v>0</v>
      </c>
      <c r="DQ37" s="66">
        <f t="shared" si="54"/>
        <v>0</v>
      </c>
      <c r="DR37" s="66">
        <f t="shared" si="54"/>
        <v>0</v>
      </c>
      <c r="DS37" s="66">
        <f t="shared" si="54"/>
        <v>0</v>
      </c>
      <c r="DT37" s="66">
        <f t="shared" si="54"/>
        <v>0</v>
      </c>
      <c r="DU37" s="66">
        <f t="shared" si="54"/>
        <v>0</v>
      </c>
      <c r="DV37" s="66">
        <f t="shared" si="54"/>
        <v>0</v>
      </c>
      <c r="DW37" s="66">
        <f t="shared" si="54"/>
        <v>0</v>
      </c>
      <c r="DX37" s="66">
        <f t="shared" si="54"/>
        <v>0</v>
      </c>
      <c r="DY37" s="66">
        <f t="shared" si="54"/>
        <v>0</v>
      </c>
      <c r="DZ37" s="66">
        <f t="shared" si="54"/>
        <v>0</v>
      </c>
      <c r="EA37" s="66">
        <f t="shared" si="54"/>
        <v>0</v>
      </c>
      <c r="EB37" s="66">
        <f t="shared" si="54"/>
        <v>0</v>
      </c>
      <c r="EC37" s="66">
        <f t="shared" si="54"/>
        <v>0</v>
      </c>
      <c r="ED37" s="66">
        <f t="shared" si="54"/>
        <v>0</v>
      </c>
      <c r="EE37" s="66">
        <f t="shared" si="54"/>
        <v>0</v>
      </c>
      <c r="EF37" s="66">
        <f t="shared" si="54"/>
        <v>0</v>
      </c>
      <c r="EG37" s="66">
        <f t="shared" si="54"/>
        <v>1.1428099436829918E-4</v>
      </c>
      <c r="EH37" s="66">
        <f t="shared" si="54"/>
        <v>1.3389526239353892E-4</v>
      </c>
      <c r="EI37" s="66">
        <f t="shared" si="54"/>
        <v>6.3593025551372554E-5</v>
      </c>
      <c r="EJ37" s="66">
        <f t="shared" si="54"/>
        <v>4.1347061796665098E-5</v>
      </c>
      <c r="EK37" s="66">
        <f t="shared" si="54"/>
        <v>8.6402767584574993E-5</v>
      </c>
      <c r="EL37" s="66">
        <f t="shared" ref="EL37:GW37" si="55">SUMIFS(33:33,31:31,EL35)</f>
        <v>1.4760030749227951E-4</v>
      </c>
      <c r="EM37" s="66">
        <f t="shared" si="55"/>
        <v>1.1186348302284807E-4</v>
      </c>
      <c r="EN37" s="66">
        <f t="shared" si="55"/>
        <v>1.1179043592715532E-4</v>
      </c>
      <c r="EO37" s="66">
        <f t="shared" si="55"/>
        <v>1.3097724459165756E-4</v>
      </c>
      <c r="EP37" s="66">
        <f t="shared" si="55"/>
        <v>6.2207124532044517E-5</v>
      </c>
      <c r="EQ37" s="66">
        <f t="shared" si="55"/>
        <v>4.0445973436842902E-5</v>
      </c>
      <c r="ER37" s="66">
        <f t="shared" si="55"/>
        <v>8.4519767324247824E-5</v>
      </c>
      <c r="ES37" s="66">
        <f t="shared" si="55"/>
        <v>1.4438361171734064E-4</v>
      </c>
      <c r="ET37" s="66">
        <f t="shared" si="55"/>
        <v>1.0942561009884784E-4</v>
      </c>
      <c r="EU37" s="66">
        <f t="shared" si="55"/>
        <v>1.0935415493943269E-4</v>
      </c>
      <c r="EV37" s="66">
        <f t="shared" si="55"/>
        <v>1.2812281998747331E-4</v>
      </c>
      <c r="EW37" s="66">
        <f t="shared" si="55"/>
        <v>6.0851426850562441E-5</v>
      </c>
      <c r="EX37" s="66">
        <f t="shared" si="55"/>
        <v>3.956452275372431E-5</v>
      </c>
      <c r="EY37" s="66">
        <f t="shared" si="55"/>
        <v>8.2677803827898457E-5</v>
      </c>
      <c r="EZ37" s="66">
        <f t="shared" si="55"/>
        <v>1.4123701831470913E-4</v>
      </c>
      <c r="FA37" s="66">
        <f t="shared" si="55"/>
        <v>1.0704086643770413E-4</v>
      </c>
      <c r="FB37" s="66">
        <f t="shared" si="55"/>
        <v>1.0697096852104335E-4</v>
      </c>
      <c r="FC37" s="66">
        <f t="shared" si="55"/>
        <v>1.2533060267621522E-4</v>
      </c>
      <c r="FD37" s="66">
        <f t="shared" si="55"/>
        <v>5.9525274276934176E-5</v>
      </c>
      <c r="FE37" s="66">
        <f t="shared" si="55"/>
        <v>3.8702281777796561E-5</v>
      </c>
      <c r="FF37" s="66">
        <f t="shared" si="55"/>
        <v>8.0875982769576182E-5</v>
      </c>
      <c r="FG37" s="66">
        <f t="shared" si="55"/>
        <v>1.3815899952330753E-4</v>
      </c>
      <c r="FH37" s="66">
        <f t="shared" si="55"/>
        <v>1.04708094178175E-4</v>
      </c>
      <c r="FI37" s="66">
        <f t="shared" si="55"/>
        <v>1.0463971956683126E-4</v>
      </c>
      <c r="FJ37" s="66">
        <f t="shared" si="55"/>
        <v>1.2259923695653191E-4</v>
      </c>
      <c r="FK37" s="66">
        <f t="shared" si="55"/>
        <v>6.6907556804370123E-5</v>
      </c>
      <c r="FL37" s="66">
        <f t="shared" si="55"/>
        <v>8.002054111622447E-5</v>
      </c>
      <c r="FM37" s="66">
        <f t="shared" si="55"/>
        <v>1.3755723084551074E-4</v>
      </c>
      <c r="FN37" s="66">
        <f t="shared" si="55"/>
        <v>2.3737114627022713E-4</v>
      </c>
      <c r="FO37" s="66">
        <f t="shared" si="55"/>
        <v>1.8046627488186486E-4</v>
      </c>
      <c r="FP37" s="66">
        <f t="shared" si="55"/>
        <v>1.8091701665699E-4</v>
      </c>
      <c r="FQ37" s="66">
        <f t="shared" si="55"/>
        <v>2.1263642855021364E-4</v>
      </c>
      <c r="FR37" s="66">
        <f t="shared" si="55"/>
        <v>1.2438652138279256E-4</v>
      </c>
      <c r="FS37" s="66">
        <f t="shared" si="55"/>
        <v>8.1128890991602804E-5</v>
      </c>
      <c r="FT37" s="66">
        <f t="shared" si="55"/>
        <v>1.3946251088408948E-4</v>
      </c>
      <c r="FU37" s="66">
        <f t="shared" si="55"/>
        <v>2.4065893059056686E-4</v>
      </c>
      <c r="FV37" s="66">
        <f t="shared" si="55"/>
        <v>1.8296588023925423E-4</v>
      </c>
      <c r="FW37" s="66">
        <f t="shared" si="55"/>
        <v>1.8342286515624415E-4</v>
      </c>
      <c r="FX37" s="66">
        <f t="shared" si="55"/>
        <v>2.1558161682058819E-4</v>
      </c>
      <c r="FY37" s="66">
        <f t="shared" si="55"/>
        <v>1.2610937633416218E-5</v>
      </c>
      <c r="FZ37" s="66">
        <f t="shared" si="55"/>
        <v>8.2252592418334293E-6</v>
      </c>
      <c r="GA37" s="66">
        <f t="shared" si="55"/>
        <v>1.4139418060791484E-4</v>
      </c>
      <c r="GB37" s="66">
        <f t="shared" si="55"/>
        <v>2.4399225341003303E-4</v>
      </c>
      <c r="GC37" s="66">
        <f t="shared" si="55"/>
        <v>1.8550010717315019E-4</v>
      </c>
      <c r="GD37" s="66">
        <f t="shared" si="55"/>
        <v>1.8596342170462072E-4</v>
      </c>
      <c r="GE37" s="66">
        <f t="shared" si="55"/>
        <v>2.1856759835487842E-4</v>
      </c>
      <c r="GF37" s="66">
        <f t="shared" si="55"/>
        <v>1.2785609423426983E-4</v>
      </c>
      <c r="GG37" s="66">
        <f t="shared" si="55"/>
        <v>8.3391858027948132E-5</v>
      </c>
      <c r="GH37" s="66">
        <f t="shared" si="55"/>
        <v>1.4335260553568913E-4</v>
      </c>
      <c r="GI37" s="66">
        <f t="shared" si="55"/>
        <v>2.4737174547404586E-4</v>
      </c>
      <c r="GJ37" s="66">
        <f t="shared" si="55"/>
        <v>1.8806943522067503E-4</v>
      </c>
      <c r="GK37" s="66">
        <f t="shared" si="55"/>
        <v>1.8853916703695839E-4</v>
      </c>
      <c r="GL37" s="66">
        <f t="shared" si="55"/>
        <v>2.2159493817311985E-4</v>
      </c>
      <c r="GM37" s="66">
        <f t="shared" si="55"/>
        <v>1.2962700560445274E-4</v>
      </c>
      <c r="GN37" s="66">
        <f t="shared" si="55"/>
        <v>8.4546903397094043E-5</v>
      </c>
      <c r="GO37" s="66">
        <f t="shared" si="55"/>
        <v>1.4533815624884758E-4</v>
      </c>
      <c r="GP37" s="66">
        <f t="shared" si="55"/>
        <v>2.4748247853488315E-4</v>
      </c>
      <c r="GQ37" s="66">
        <f t="shared" si="55"/>
        <v>1.7324589298815603E-4</v>
      </c>
      <c r="GR37" s="66">
        <f t="shared" si="55"/>
        <v>1.7502040487254322E-4</v>
      </c>
      <c r="GS37" s="66">
        <f t="shared" si="55"/>
        <v>2.0530215086799332E-4</v>
      </c>
      <c r="GT37" s="66">
        <f t="shared" si="55"/>
        <v>1.1986039815665156E-4</v>
      </c>
      <c r="GU37" s="66">
        <f t="shared" si="55"/>
        <v>7.8023332617602889E-5</v>
      </c>
      <c r="GV37" s="66">
        <f t="shared" si="55"/>
        <v>1.3386067190117329E-4</v>
      </c>
      <c r="GW37" s="66">
        <f t="shared" si="55"/>
        <v>2.3271355580370022E-4</v>
      </c>
      <c r="GX37" s="66">
        <f t="shared" ref="GX37:JI37" si="56">SUMIFS(33:33,31:31,GX35)</f>
        <v>1.7657791014020943E-4</v>
      </c>
      <c r="GY37" s="66">
        <f t="shared" si="56"/>
        <v>1.7838655099546759E-4</v>
      </c>
      <c r="GZ37" s="66">
        <f t="shared" si="56"/>
        <v>2.0925070212220629E-4</v>
      </c>
      <c r="HA37" s="66">
        <f t="shared" si="56"/>
        <v>1.2216565859094784E-4</v>
      </c>
      <c r="HB37" s="66">
        <f t="shared" si="56"/>
        <v>7.9523945867695898E-5</v>
      </c>
      <c r="HC37" s="66">
        <f t="shared" si="56"/>
        <v>1.3643519789464429E-4</v>
      </c>
      <c r="HD37" s="66">
        <f t="shared" si="56"/>
        <v>2.3718930726931376E-4</v>
      </c>
      <c r="HE37" s="66">
        <f t="shared" si="56"/>
        <v>1.7997401157218482E-4</v>
      </c>
      <c r="HF37" s="66">
        <f t="shared" si="56"/>
        <v>1.8181743779665244E-4</v>
      </c>
      <c r="HG37" s="66">
        <f t="shared" si="56"/>
        <v>2.1327519538161114E-4</v>
      </c>
      <c r="HH37" s="66">
        <f t="shared" si="56"/>
        <v>1.2451525581831047E-4</v>
      </c>
      <c r="HI37" s="66">
        <f t="shared" si="56"/>
        <v>8.1053420229597496E-5</v>
      </c>
      <c r="HJ37" s="66">
        <f t="shared" si="56"/>
        <v>1.3905923943287484E-4</v>
      </c>
      <c r="HK37" s="66">
        <f t="shared" si="56"/>
        <v>2.4175114031755262E-4</v>
      </c>
      <c r="HL37" s="66">
        <f t="shared" si="56"/>
        <v>1.8343542980922998E-4</v>
      </c>
      <c r="HM37" s="66">
        <f t="shared" si="56"/>
        <v>1.8531431042567506E-4</v>
      </c>
      <c r="HN37" s="66">
        <f t="shared" si="56"/>
        <v>2.1737709122954135E-4</v>
      </c>
      <c r="HO37" s="66">
        <f t="shared" si="56"/>
        <v>1.269100425628788E-4</v>
      </c>
      <c r="HP37" s="66">
        <f t="shared" si="56"/>
        <v>8.2612310785554723E-5</v>
      </c>
      <c r="HQ37" s="66">
        <f t="shared" si="56"/>
        <v>1.4173374884230436E-4</v>
      </c>
      <c r="HR37" s="66">
        <f t="shared" si="56"/>
        <v>2.4640071054500746E-4</v>
      </c>
      <c r="HS37" s="66">
        <f t="shared" si="56"/>
        <v>1.8696342108149891E-4</v>
      </c>
      <c r="HT37" s="66">
        <f t="shared" si="56"/>
        <v>2.1025155408121849E-4</v>
      </c>
      <c r="HU37" s="66">
        <f t="shared" si="56"/>
        <v>3.4075986270182376E-4</v>
      </c>
      <c r="HV37" s="66">
        <f t="shared" si="56"/>
        <v>1.9840322785533444E-4</v>
      </c>
      <c r="HW37" s="66">
        <f t="shared" si="56"/>
        <v>1.4051105014549676E-4</v>
      </c>
      <c r="HX37" s="66">
        <f t="shared" si="56"/>
        <v>2.4041251181200452E-4</v>
      </c>
      <c r="HY37" s="66">
        <f t="shared" si="56"/>
        <v>4.1681547036657144E-4</v>
      </c>
      <c r="HZ37" s="66">
        <f t="shared" si="56"/>
        <v>3.1541083073574941E-4</v>
      </c>
      <c r="IA37" s="66">
        <f t="shared" si="56"/>
        <v>3.0548522516418442E-4</v>
      </c>
      <c r="IB37" s="66">
        <f t="shared" si="56"/>
        <v>3.5736589848087786E-4</v>
      </c>
      <c r="IC37" s="66">
        <f t="shared" si="56"/>
        <v>2.0807188740438613E-4</v>
      </c>
      <c r="ID37" s="66">
        <f t="shared" si="56"/>
        <v>1.4735848665861187E-4</v>
      </c>
      <c r="IE37" s="66">
        <f t="shared" si="56"/>
        <v>2.521283833387395E-4</v>
      </c>
      <c r="IF37" s="66">
        <f t="shared" si="56"/>
        <v>4.3712787617425662E-4</v>
      </c>
      <c r="IG37" s="66">
        <f t="shared" si="56"/>
        <v>3.3078154810477889E-4</v>
      </c>
      <c r="IH37" s="66">
        <f t="shared" si="56"/>
        <v>3.2037224424802472E-4</v>
      </c>
      <c r="II37" s="66">
        <f t="shared" si="56"/>
        <v>3.7478118574309899E-4</v>
      </c>
      <c r="IJ37" s="66">
        <f t="shared" si="56"/>
        <v>2.1821172364993604E-4</v>
      </c>
      <c r="IK37" s="66">
        <f t="shared" si="56"/>
        <v>7.7269807491408315E-5</v>
      </c>
      <c r="IL37" s="66">
        <f t="shared" si="56"/>
        <v>1.3220759852697526E-4</v>
      </c>
      <c r="IM37" s="66">
        <f t="shared" si="56"/>
        <v>2.2921507683072427E-4</v>
      </c>
      <c r="IN37" s="66">
        <f t="shared" si="56"/>
        <v>1.7345065848145056E-4</v>
      </c>
      <c r="IO37" s="66">
        <f t="shared" si="56"/>
        <v>1.6799237152852902E-4</v>
      </c>
      <c r="IP37" s="66">
        <f t="shared" si="56"/>
        <v>1.9652258061567549E-4</v>
      </c>
      <c r="IQ37" s="66">
        <f t="shared" si="56"/>
        <v>1.1442284907459415E-4</v>
      </c>
      <c r="IR37" s="66">
        <f t="shared" si="56"/>
        <v>8.1035348355491086E-5</v>
      </c>
      <c r="IS37" s="66">
        <f t="shared" si="56"/>
        <v>1.3865038816186505E-4</v>
      </c>
      <c r="IT37" s="66">
        <f t="shared" si="56"/>
        <v>2.4038527081064241E-4</v>
      </c>
      <c r="IU37" s="66">
        <f t="shared" si="56"/>
        <v>1.8190332018229138E-4</v>
      </c>
      <c r="IV37" s="66">
        <f t="shared" si="56"/>
        <v>1.7617903796891303E-4</v>
      </c>
      <c r="IW37" s="66">
        <f t="shared" si="56"/>
        <v>2.0609959176722529E-4</v>
      </c>
      <c r="IX37" s="66">
        <f t="shared" si="56"/>
        <v>1.1999894571522663E-4</v>
      </c>
      <c r="IY37" s="66">
        <f t="shared" si="56"/>
        <v>1.6066974190511471E-4</v>
      </c>
      <c r="IZ37" s="66">
        <f t="shared" si="56"/>
        <v>2.7297335866264898E-4</v>
      </c>
      <c r="JA37" s="66">
        <f t="shared" si="56"/>
        <v>4.7345033625099427E-4</v>
      </c>
      <c r="JB37" s="66">
        <f t="shared" si="56"/>
        <v>3.5584027871791096E-4</v>
      </c>
      <c r="JC37" s="66">
        <f t="shared" si="56"/>
        <v>3.4230765998933291E-4</v>
      </c>
      <c r="JD37" s="66">
        <f t="shared" si="56"/>
        <v>3.977291470799238E-4</v>
      </c>
      <c r="JE37" s="66">
        <f t="shared" si="56"/>
        <v>2.3000412324410127E-4</v>
      </c>
      <c r="JF37" s="66">
        <f t="shared" si="56"/>
        <v>1.6292921453769853E-4</v>
      </c>
      <c r="JG37" s="66">
        <f t="shared" si="56"/>
        <v>2.7688119075429775E-4</v>
      </c>
      <c r="JH37" s="66">
        <f t="shared" si="56"/>
        <v>4.8022815671987766E-4</v>
      </c>
      <c r="JI37" s="66">
        <f t="shared" si="56"/>
        <v>3.6093441708909756E-4</v>
      </c>
      <c r="JJ37" s="66">
        <f t="shared" ref="JJ37:LU37" si="57">SUMIFS(33:33,31:31,JJ35)</f>
        <v>3.472080680931753E-4</v>
      </c>
      <c r="JK37" s="66">
        <f t="shared" si="57"/>
        <v>4.0342295812565256E-4</v>
      </c>
      <c r="JL37" s="66">
        <f t="shared" si="57"/>
        <v>2.3329681634216886E-4</v>
      </c>
      <c r="JM37" s="66">
        <f t="shared" si="57"/>
        <v>1.6526167663713883E-4</v>
      </c>
      <c r="JN37" s="66">
        <f t="shared" si="57"/>
        <v>2.8084496658980238E-4</v>
      </c>
      <c r="JO37" s="66">
        <f t="shared" si="57"/>
        <v>4.8710300711310786E-4</v>
      </c>
      <c r="JP37" s="66">
        <f t="shared" si="57"/>
        <v>3.6610148212794051E-4</v>
      </c>
      <c r="JQ37" s="66">
        <f t="shared" si="57"/>
        <v>3.5217862946085337E-4</v>
      </c>
      <c r="JR37" s="66">
        <f t="shared" si="57"/>
        <v>4.0919828063329557E-4</v>
      </c>
      <c r="JS37" s="66">
        <f t="shared" si="57"/>
        <v>2.366366469770995E-4</v>
      </c>
      <c r="JT37" s="66">
        <f t="shared" si="57"/>
        <v>1.6762752979821756E-4</v>
      </c>
      <c r="JU37" s="66">
        <f t="shared" si="57"/>
        <v>2.8486548704862862E-4</v>
      </c>
      <c r="JV37" s="66">
        <f t="shared" si="57"/>
        <v>4.9407627649170548E-4</v>
      </c>
      <c r="JW37" s="66">
        <f t="shared" si="57"/>
        <v>3.7134251783805101E-4</v>
      </c>
      <c r="JX37" s="66">
        <f t="shared" si="57"/>
        <v>3.5722034839248305E-4</v>
      </c>
      <c r="JY37" s="66">
        <f t="shared" si="57"/>
        <v>4.1505628150466438E-4</v>
      </c>
      <c r="JZ37" s="66">
        <f t="shared" si="57"/>
        <v>2.400242899604578E-4</v>
      </c>
      <c r="KA37" s="66">
        <f t="shared" si="57"/>
        <v>1.700272520407051E-4</v>
      </c>
      <c r="KB37" s="66">
        <f t="shared" si="57"/>
        <v>2.8894356447547206E-4</v>
      </c>
      <c r="KC37" s="66">
        <f t="shared" si="57"/>
        <v>5.7628603730349609E-4</v>
      </c>
      <c r="KD37" s="66">
        <f t="shared" si="57"/>
        <v>7.166419493530164E-4</v>
      </c>
      <c r="KE37" s="66">
        <f t="shared" si="57"/>
        <v>7.324486423540994E-4</v>
      </c>
      <c r="KF37" s="66">
        <f t="shared" si="57"/>
        <v>8.1308890088606042E-4</v>
      </c>
      <c r="KG37" s="66">
        <f t="shared" si="57"/>
        <v>4.9804409551522204E-4</v>
      </c>
      <c r="KH37" s="66">
        <f t="shared" si="57"/>
        <v>3.7487844544039294E-4</v>
      </c>
      <c r="KI37" s="66">
        <f t="shared" si="57"/>
        <v>7.1577013204272876E-4</v>
      </c>
      <c r="KJ37" s="66">
        <f t="shared" si="57"/>
        <v>1.2954935056425662E-3</v>
      </c>
      <c r="KK37" s="66">
        <f t="shared" si="57"/>
        <v>1.0213297708364509E-3</v>
      </c>
      <c r="KL37" s="66">
        <f t="shared" si="57"/>
        <v>6.959045631460643E-4</v>
      </c>
      <c r="KM37" s="66">
        <f t="shared" si="57"/>
        <v>7.7252143515678482E-4</v>
      </c>
      <c r="KN37" s="66">
        <f t="shared" si="57"/>
        <v>4.3017742588507808E-4</v>
      </c>
      <c r="KO37" s="66">
        <f t="shared" si="57"/>
        <v>2.9681218782407495E-4</v>
      </c>
      <c r="KP37" s="66">
        <f t="shared" si="57"/>
        <v>5.2312168783420797E-4</v>
      </c>
      <c r="KQ37" s="66">
        <f t="shared" si="57"/>
        <v>8.7918386742271662E-4</v>
      </c>
      <c r="KR37" s="66">
        <f t="shared" si="57"/>
        <v>6.4691502530257663E-4</v>
      </c>
      <c r="KS37" s="66">
        <f t="shared" si="57"/>
        <v>6.6118377863466572E-4</v>
      </c>
      <c r="KT37" s="66">
        <f t="shared" si="57"/>
        <v>7.3397800305274039E-4</v>
      </c>
      <c r="KU37" s="66">
        <f t="shared" si="57"/>
        <v>4.0871457236059427E-4</v>
      </c>
      <c r="KV37" s="66">
        <f t="shared" si="57"/>
        <v>2.8200332959902349E-4</v>
      </c>
      <c r="KW37" s="66">
        <f t="shared" si="57"/>
        <v>4.9702156382522332E-4</v>
      </c>
      <c r="KX37" s="66">
        <f t="shared" si="57"/>
        <v>8.3531872380492023E-4</v>
      </c>
      <c r="KY37" s="66">
        <f t="shared" si="57"/>
        <v>6.146384770799692E-4</v>
      </c>
      <c r="KZ37" s="66">
        <f t="shared" si="57"/>
        <v>7.5383438295608556E-4</v>
      </c>
      <c r="LA37" s="66">
        <f t="shared" si="57"/>
        <v>8.7169702426437138E-4</v>
      </c>
      <c r="LB37" s="66">
        <f t="shared" si="57"/>
        <v>5.0481933521051244E-4</v>
      </c>
      <c r="LC37" s="66">
        <f t="shared" si="57"/>
        <v>3.4831332916050338E-4</v>
      </c>
      <c r="LD37" s="66">
        <f t="shared" si="57"/>
        <v>4.7222365398385386E-4</v>
      </c>
      <c r="LE37" s="66">
        <f t="shared" si="57"/>
        <v>7.9364214494121843E-4</v>
      </c>
      <c r="LF37" s="66">
        <f t="shared" si="57"/>
        <v>5.8397230351928749E-4</v>
      </c>
      <c r="LG37" s="66">
        <f t="shared" si="57"/>
        <v>5.9685275369555479E-4</v>
      </c>
      <c r="LH37" s="66">
        <f t="shared" si="57"/>
        <v>6.2945498926943709E-4</v>
      </c>
      <c r="LI37" s="66">
        <f t="shared" si="57"/>
        <v>3.8137911858006548E-3</v>
      </c>
      <c r="LJ37" s="66">
        <f t="shared" si="57"/>
        <v>2.6507354160619501E-3</v>
      </c>
      <c r="LK37" s="66">
        <f t="shared" si="57"/>
        <v>4.7088206456711891E-3</v>
      </c>
      <c r="LL37" s="66">
        <f t="shared" si="57"/>
        <v>8.1688456777257844E-3</v>
      </c>
      <c r="LM37" s="66">
        <f t="shared" si="57"/>
        <v>6.0548526091108879E-3</v>
      </c>
      <c r="LN37" s="66">
        <f t="shared" si="57"/>
        <v>6.6841430889273993E-3</v>
      </c>
      <c r="LO37" s="66">
        <f t="shared" si="57"/>
        <v>7.4247107431992818E-3</v>
      </c>
      <c r="LP37" s="66">
        <f t="shared" si="57"/>
        <v>4.0975124240217788E-3</v>
      </c>
      <c r="LQ37" s="66">
        <f t="shared" si="57"/>
        <v>2.8479328759653021E-3</v>
      </c>
      <c r="LR37" s="66">
        <f t="shared" si="57"/>
        <v>4.5992056813474579E-3</v>
      </c>
      <c r="LS37" s="66">
        <f t="shared" si="57"/>
        <v>7.9786860188835757E-3</v>
      </c>
      <c r="LT37" s="66">
        <f t="shared" si="57"/>
        <v>5.9139038445102897E-3</v>
      </c>
      <c r="LU37" s="66">
        <f t="shared" si="57"/>
        <v>5.9350411769326962E-3</v>
      </c>
      <c r="LV37" s="66">
        <f t="shared" ref="LV37:NO37" si="58">SUMIFS(33:33,31:31,LV35)</f>
        <v>6.5926123066844073E-3</v>
      </c>
      <c r="LW37" s="66">
        <f t="shared" si="58"/>
        <v>3.6382980789037836E-3</v>
      </c>
      <c r="LX37" s="66">
        <f t="shared" si="58"/>
        <v>2.5287607795222672E-3</v>
      </c>
      <c r="LY37" s="66">
        <f t="shared" si="58"/>
        <v>4.9413566453550967E-3</v>
      </c>
      <c r="LZ37" s="66">
        <f t="shared" si="58"/>
        <v>7.7929530192387122E-3</v>
      </c>
      <c r="MA37" s="66">
        <f t="shared" si="58"/>
        <v>5.7762361761683444E-3</v>
      </c>
      <c r="MB37" s="66">
        <f t="shared" si="58"/>
        <v>5.7968814601323925E-3</v>
      </c>
      <c r="MC37" s="66">
        <f t="shared" si="58"/>
        <v>6.4391452249721861E-3</v>
      </c>
      <c r="MD37" s="66">
        <f t="shared" si="58"/>
        <v>3.5536034294091673E-3</v>
      </c>
      <c r="ME37" s="66">
        <f t="shared" si="58"/>
        <v>2.4698946549682544E-3</v>
      </c>
      <c r="MF37" s="66">
        <f t="shared" si="58"/>
        <v>4.3875714163980617E-3</v>
      </c>
      <c r="MG37" s="66">
        <f t="shared" si="58"/>
        <v>7.6115436321630642E-3</v>
      </c>
      <c r="MH37" s="66">
        <f t="shared" si="58"/>
        <v>5.6417732246099297E-3</v>
      </c>
      <c r="MI37" s="66">
        <f t="shared" si="58"/>
        <v>5.6619379143370207E-3</v>
      </c>
      <c r="MJ37" s="66">
        <f t="shared" si="58"/>
        <v>6.2892506489790421E-3</v>
      </c>
      <c r="MK37" s="66">
        <f t="shared" si="58"/>
        <v>2.1701871377191709E-2</v>
      </c>
      <c r="ML37" s="66">
        <f t="shared" si="58"/>
        <v>1.6654610266854882E-2</v>
      </c>
      <c r="MM37" s="66">
        <f t="shared" si="58"/>
        <v>3.5661289617526584E-2</v>
      </c>
      <c r="MN37" s="66">
        <f t="shared" si="58"/>
        <v>5.9467180509971282E-2</v>
      </c>
      <c r="MO37" s="66">
        <f t="shared" si="58"/>
        <v>4.896407261402913E-2</v>
      </c>
      <c r="MP37" s="66">
        <f t="shared" si="58"/>
        <v>5.2375896897536807E-2</v>
      </c>
      <c r="MQ37" s="66">
        <f t="shared" si="58"/>
        <v>5.837496113113879E-2</v>
      </c>
      <c r="MR37" s="66">
        <f t="shared" si="58"/>
        <v>1.978056605245393E-2</v>
      </c>
      <c r="MS37" s="66">
        <f t="shared" si="58"/>
        <v>1.5180147957545891E-2</v>
      </c>
      <c r="MT37" s="66">
        <f t="shared" si="58"/>
        <v>2.7860684686122277E-2</v>
      </c>
      <c r="MU37" s="66">
        <f t="shared" si="58"/>
        <v>4.0651833829879504E-2</v>
      </c>
      <c r="MV37" s="66">
        <f t="shared" si="58"/>
        <v>2.9752797372637925E-2</v>
      </c>
      <c r="MW37" s="66">
        <f t="shared" si="58"/>
        <v>2.8643379277247614E-2</v>
      </c>
      <c r="MX37" s="66">
        <f t="shared" si="58"/>
        <v>3.1924153112735172E-2</v>
      </c>
      <c r="MY37" s="66">
        <f t="shared" si="58"/>
        <v>2.1635228772024423E-2</v>
      </c>
      <c r="MZ37" s="66">
        <f t="shared" si="58"/>
        <v>1.6603466907052479E-2</v>
      </c>
      <c r="NA37" s="66">
        <f t="shared" si="58"/>
        <v>3.0472954380125775E-2</v>
      </c>
      <c r="NB37" s="66">
        <f t="shared" si="58"/>
        <v>4.4463425494471881E-2</v>
      </c>
      <c r="NC37" s="66">
        <f t="shared" si="58"/>
        <v>3.2542475076685271E-2</v>
      </c>
      <c r="ND37" s="66">
        <f t="shared" si="58"/>
        <v>3.1329035874088973E-2</v>
      </c>
      <c r="NE37" s="66">
        <f t="shared" si="58"/>
        <v>3.491742117569361E-2</v>
      </c>
      <c r="NF37" s="66">
        <f t="shared" si="58"/>
        <v>2.3663788122977616E-2</v>
      </c>
      <c r="NG37" s="66">
        <f t="shared" si="58"/>
        <v>1.2712167224798778E-2</v>
      </c>
      <c r="NH37" s="66">
        <f t="shared" si="58"/>
        <v>1.6665077673338247E-2</v>
      </c>
      <c r="NI37" s="66">
        <f t="shared" si="58"/>
        <v>1.458971972808769E-2</v>
      </c>
      <c r="NJ37" s="66">
        <f t="shared" si="58"/>
        <v>7.1187436317541042E-3</v>
      </c>
      <c r="NK37" s="66">
        <f t="shared" si="58"/>
        <v>6.8533009272380013E-3</v>
      </c>
      <c r="NL37" s="66">
        <f t="shared" si="58"/>
        <v>7.6382687255963791E-3</v>
      </c>
      <c r="NM37" s="66">
        <f t="shared" si="58"/>
        <v>5.1765097954800049E-3</v>
      </c>
      <c r="NN37" s="66">
        <f t="shared" si="58"/>
        <v>2.9794465079017655E-3</v>
      </c>
      <c r="NO37" s="67">
        <f t="shared" si="58"/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tr">
        <f>OFMOR_OFF_0!G39</f>
        <v>дни нед.</v>
      </c>
      <c r="H39" s="1"/>
      <c r="I39" s="1"/>
      <c r="J39" s="1"/>
      <c r="K39" s="14"/>
      <c r="L39" s="1"/>
      <c r="M39" s="1"/>
      <c r="N39" s="15" t="str">
        <f>IF(N40="","",IF(WEEKDAY(N40)=2,"пн",IF(WEEKDAY(N40)=3,"вт",IF(WEEKDAY(N40)=4,"ср",IF(WEEKDAY(N40)=5,"чт",IF(WEEKDAY(N40)=6,"пт",IF(WEEKDAY(N40)=7,"сб",IF(WEEKDAY(N40)=1,"вс",0))))))))</f>
        <v>вт</v>
      </c>
      <c r="O39" s="15" t="str">
        <f t="shared" ref="O39:BZ39" si="59">IF(O40="","",IF(WEEKDAY(O40)=2,"пн",IF(WEEKDAY(O40)=3,"вт",IF(WEEKDAY(O40)=4,"ср",IF(WEEKDAY(O40)=5,"чт",IF(WEEKDAY(O40)=6,"пт",IF(WEEKDAY(O40)=7,"сб",IF(WEEKDAY(O40)=1,"вс",0))))))))</f>
        <v>ср</v>
      </c>
      <c r="P39" s="15" t="str">
        <f t="shared" si="59"/>
        <v>чт</v>
      </c>
      <c r="Q39" s="15" t="str">
        <f t="shared" si="59"/>
        <v>пт</v>
      </c>
      <c r="R39" s="15" t="str">
        <f t="shared" si="59"/>
        <v>сб</v>
      </c>
      <c r="S39" s="15" t="str">
        <f t="shared" si="59"/>
        <v>вс</v>
      </c>
      <c r="T39" s="15" t="str">
        <f t="shared" si="59"/>
        <v>пн</v>
      </c>
      <c r="U39" s="15" t="str">
        <f t="shared" si="59"/>
        <v>вт</v>
      </c>
      <c r="V39" s="15" t="str">
        <f t="shared" si="59"/>
        <v>ср</v>
      </c>
      <c r="W39" s="15" t="str">
        <f t="shared" si="59"/>
        <v>чт</v>
      </c>
      <c r="X39" s="15" t="str">
        <f t="shared" si="59"/>
        <v>пт</v>
      </c>
      <c r="Y39" s="15" t="str">
        <f t="shared" si="59"/>
        <v>сб</v>
      </c>
      <c r="Z39" s="15" t="str">
        <f t="shared" si="59"/>
        <v>вс</v>
      </c>
      <c r="AA39" s="15" t="str">
        <f t="shared" si="59"/>
        <v>пн</v>
      </c>
      <c r="AB39" s="15" t="str">
        <f t="shared" si="59"/>
        <v>вт</v>
      </c>
      <c r="AC39" s="15" t="str">
        <f t="shared" si="59"/>
        <v>ср</v>
      </c>
      <c r="AD39" s="15" t="str">
        <f t="shared" si="59"/>
        <v>чт</v>
      </c>
      <c r="AE39" s="15" t="str">
        <f t="shared" si="59"/>
        <v>пт</v>
      </c>
      <c r="AF39" s="15" t="str">
        <f t="shared" si="59"/>
        <v>сб</v>
      </c>
      <c r="AG39" s="15" t="str">
        <f t="shared" si="59"/>
        <v>вс</v>
      </c>
      <c r="AH39" s="15" t="str">
        <f t="shared" si="59"/>
        <v>пн</v>
      </c>
      <c r="AI39" s="15" t="str">
        <f t="shared" si="59"/>
        <v>вт</v>
      </c>
      <c r="AJ39" s="15" t="str">
        <f t="shared" si="59"/>
        <v>ср</v>
      </c>
      <c r="AK39" s="15" t="str">
        <f t="shared" si="59"/>
        <v>чт</v>
      </c>
      <c r="AL39" s="15" t="str">
        <f t="shared" si="59"/>
        <v>пт</v>
      </c>
      <c r="AM39" s="15" t="str">
        <f t="shared" si="59"/>
        <v>сб</v>
      </c>
      <c r="AN39" s="15" t="str">
        <f t="shared" si="59"/>
        <v>вс</v>
      </c>
      <c r="AO39" s="15" t="str">
        <f t="shared" si="59"/>
        <v>пн</v>
      </c>
      <c r="AP39" s="15" t="str">
        <f t="shared" si="59"/>
        <v>вт</v>
      </c>
      <c r="AQ39" s="15" t="str">
        <f t="shared" si="59"/>
        <v>ср</v>
      </c>
      <c r="AR39" s="15" t="str">
        <f t="shared" si="59"/>
        <v>чт</v>
      </c>
      <c r="AS39" s="15" t="str">
        <f t="shared" si="59"/>
        <v>пт</v>
      </c>
      <c r="AT39" s="15" t="str">
        <f t="shared" si="59"/>
        <v>сб</v>
      </c>
      <c r="AU39" s="15" t="str">
        <f t="shared" si="59"/>
        <v>вс</v>
      </c>
      <c r="AV39" s="15" t="str">
        <f t="shared" si="59"/>
        <v>пн</v>
      </c>
      <c r="AW39" s="15" t="str">
        <f t="shared" si="59"/>
        <v>вт</v>
      </c>
      <c r="AX39" s="15" t="str">
        <f t="shared" si="59"/>
        <v>ср</v>
      </c>
      <c r="AY39" s="15" t="str">
        <f t="shared" si="59"/>
        <v>чт</v>
      </c>
      <c r="AZ39" s="15" t="str">
        <f t="shared" si="59"/>
        <v>пт</v>
      </c>
      <c r="BA39" s="15" t="str">
        <f t="shared" si="59"/>
        <v>сб</v>
      </c>
      <c r="BB39" s="15" t="str">
        <f t="shared" si="59"/>
        <v>вс</v>
      </c>
      <c r="BC39" s="15" t="str">
        <f t="shared" si="59"/>
        <v>пн</v>
      </c>
      <c r="BD39" s="15" t="str">
        <f t="shared" si="59"/>
        <v>вт</v>
      </c>
      <c r="BE39" s="15" t="str">
        <f t="shared" si="59"/>
        <v>ср</v>
      </c>
      <c r="BF39" s="15" t="str">
        <f t="shared" si="59"/>
        <v>чт</v>
      </c>
      <c r="BG39" s="15" t="str">
        <f t="shared" si="59"/>
        <v>пт</v>
      </c>
      <c r="BH39" s="15" t="str">
        <f t="shared" si="59"/>
        <v>сб</v>
      </c>
      <c r="BI39" s="15" t="str">
        <f t="shared" si="59"/>
        <v>вс</v>
      </c>
      <c r="BJ39" s="15" t="str">
        <f t="shared" si="59"/>
        <v>пн</v>
      </c>
      <c r="BK39" s="15" t="str">
        <f t="shared" si="59"/>
        <v>вт</v>
      </c>
      <c r="BL39" s="15" t="str">
        <f t="shared" si="59"/>
        <v>ср</v>
      </c>
      <c r="BM39" s="15" t="str">
        <f t="shared" si="59"/>
        <v>чт</v>
      </c>
      <c r="BN39" s="15" t="str">
        <f t="shared" si="59"/>
        <v>пт</v>
      </c>
      <c r="BO39" s="15" t="str">
        <f t="shared" si="59"/>
        <v>сб</v>
      </c>
      <c r="BP39" s="15" t="str">
        <f t="shared" si="59"/>
        <v>вс</v>
      </c>
      <c r="BQ39" s="15" t="str">
        <f t="shared" si="59"/>
        <v>пн</v>
      </c>
      <c r="BR39" s="15" t="str">
        <f t="shared" si="59"/>
        <v>вт</v>
      </c>
      <c r="BS39" s="15" t="str">
        <f t="shared" si="59"/>
        <v>ср</v>
      </c>
      <c r="BT39" s="15" t="str">
        <f t="shared" si="59"/>
        <v>чт</v>
      </c>
      <c r="BU39" s="15" t="str">
        <f t="shared" si="59"/>
        <v>пт</v>
      </c>
      <c r="BV39" s="15" t="str">
        <f t="shared" si="59"/>
        <v>сб</v>
      </c>
      <c r="BW39" s="15" t="str">
        <f t="shared" si="59"/>
        <v>вс</v>
      </c>
      <c r="BX39" s="15" t="str">
        <f t="shared" si="59"/>
        <v>пн</v>
      </c>
      <c r="BY39" s="15" t="str">
        <f t="shared" si="59"/>
        <v>вт</v>
      </c>
      <c r="BZ39" s="15" t="str">
        <f t="shared" si="59"/>
        <v>ср</v>
      </c>
      <c r="CA39" s="15" t="str">
        <f t="shared" ref="CA39:EL39" si="60">IF(CA40="","",IF(WEEKDAY(CA40)=2,"пн",IF(WEEKDAY(CA40)=3,"вт",IF(WEEKDAY(CA40)=4,"ср",IF(WEEKDAY(CA40)=5,"чт",IF(WEEKDAY(CA40)=6,"пт",IF(WEEKDAY(CA40)=7,"сб",IF(WEEKDAY(CA40)=1,"вс",0))))))))</f>
        <v>чт</v>
      </c>
      <c r="CB39" s="15" t="str">
        <f t="shared" si="60"/>
        <v>пт</v>
      </c>
      <c r="CC39" s="15" t="str">
        <f t="shared" si="60"/>
        <v>сб</v>
      </c>
      <c r="CD39" s="15" t="str">
        <f t="shared" si="60"/>
        <v>вс</v>
      </c>
      <c r="CE39" s="15" t="str">
        <f t="shared" si="60"/>
        <v>пн</v>
      </c>
      <c r="CF39" s="15" t="str">
        <f t="shared" si="60"/>
        <v>вт</v>
      </c>
      <c r="CG39" s="15" t="str">
        <f t="shared" si="60"/>
        <v>ср</v>
      </c>
      <c r="CH39" s="15" t="str">
        <f t="shared" si="60"/>
        <v>чт</v>
      </c>
      <c r="CI39" s="15" t="str">
        <f t="shared" si="60"/>
        <v>пт</v>
      </c>
      <c r="CJ39" s="15" t="str">
        <f t="shared" si="60"/>
        <v>сб</v>
      </c>
      <c r="CK39" s="15" t="str">
        <f t="shared" si="60"/>
        <v>вс</v>
      </c>
      <c r="CL39" s="15" t="str">
        <f t="shared" si="60"/>
        <v>пн</v>
      </c>
      <c r="CM39" s="15" t="str">
        <f t="shared" si="60"/>
        <v>вт</v>
      </c>
      <c r="CN39" s="15" t="str">
        <f t="shared" si="60"/>
        <v>ср</v>
      </c>
      <c r="CO39" s="15" t="str">
        <f t="shared" si="60"/>
        <v>чт</v>
      </c>
      <c r="CP39" s="15" t="str">
        <f t="shared" si="60"/>
        <v>пт</v>
      </c>
      <c r="CQ39" s="15" t="str">
        <f t="shared" si="60"/>
        <v>сб</v>
      </c>
      <c r="CR39" s="15" t="str">
        <f t="shared" si="60"/>
        <v>вс</v>
      </c>
      <c r="CS39" s="15" t="str">
        <f t="shared" si="60"/>
        <v>пн</v>
      </c>
      <c r="CT39" s="15" t="str">
        <f t="shared" si="60"/>
        <v>вт</v>
      </c>
      <c r="CU39" s="15" t="str">
        <f t="shared" si="60"/>
        <v>ср</v>
      </c>
      <c r="CV39" s="15" t="str">
        <f t="shared" si="60"/>
        <v>чт</v>
      </c>
      <c r="CW39" s="15" t="str">
        <f t="shared" si="60"/>
        <v>пт</v>
      </c>
      <c r="CX39" s="15" t="str">
        <f t="shared" si="60"/>
        <v>сб</v>
      </c>
      <c r="CY39" s="15" t="str">
        <f t="shared" si="60"/>
        <v>вс</v>
      </c>
      <c r="CZ39" s="15" t="str">
        <f t="shared" si="60"/>
        <v>пн</v>
      </c>
      <c r="DA39" s="15" t="str">
        <f t="shared" si="60"/>
        <v>вт</v>
      </c>
      <c r="DB39" s="15" t="str">
        <f t="shared" si="60"/>
        <v>ср</v>
      </c>
      <c r="DC39" s="15" t="str">
        <f t="shared" si="60"/>
        <v>чт</v>
      </c>
      <c r="DD39" s="15" t="str">
        <f t="shared" si="60"/>
        <v>пт</v>
      </c>
      <c r="DE39" s="15" t="str">
        <f t="shared" si="60"/>
        <v>сб</v>
      </c>
      <c r="DF39" s="15" t="str">
        <f t="shared" si="60"/>
        <v>вс</v>
      </c>
      <c r="DG39" s="15" t="str">
        <f t="shared" si="60"/>
        <v>пн</v>
      </c>
      <c r="DH39" s="15" t="str">
        <f t="shared" si="60"/>
        <v>вт</v>
      </c>
      <c r="DI39" s="15" t="str">
        <f t="shared" si="60"/>
        <v>ср</v>
      </c>
      <c r="DJ39" s="15" t="str">
        <f t="shared" si="60"/>
        <v>чт</v>
      </c>
      <c r="DK39" s="15" t="str">
        <f t="shared" si="60"/>
        <v>пт</v>
      </c>
      <c r="DL39" s="15" t="str">
        <f t="shared" si="60"/>
        <v>сб</v>
      </c>
      <c r="DM39" s="15" t="str">
        <f t="shared" si="60"/>
        <v>вс</v>
      </c>
      <c r="DN39" s="15" t="str">
        <f t="shared" si="60"/>
        <v>пн</v>
      </c>
      <c r="DO39" s="15" t="str">
        <f t="shared" si="60"/>
        <v>вт</v>
      </c>
      <c r="DP39" s="15" t="str">
        <f t="shared" si="60"/>
        <v>ср</v>
      </c>
      <c r="DQ39" s="15" t="str">
        <f t="shared" si="60"/>
        <v>чт</v>
      </c>
      <c r="DR39" s="15" t="str">
        <f t="shared" si="60"/>
        <v>пт</v>
      </c>
      <c r="DS39" s="15" t="str">
        <f t="shared" si="60"/>
        <v>сб</v>
      </c>
      <c r="DT39" s="15" t="str">
        <f t="shared" si="60"/>
        <v>вс</v>
      </c>
      <c r="DU39" s="15" t="str">
        <f t="shared" si="60"/>
        <v>пн</v>
      </c>
      <c r="DV39" s="15" t="str">
        <f t="shared" si="60"/>
        <v>вт</v>
      </c>
      <c r="DW39" s="15" t="str">
        <f t="shared" si="60"/>
        <v>ср</v>
      </c>
      <c r="DX39" s="15" t="str">
        <f t="shared" si="60"/>
        <v>чт</v>
      </c>
      <c r="DY39" s="15" t="str">
        <f t="shared" si="60"/>
        <v>пт</v>
      </c>
      <c r="DZ39" s="15" t="str">
        <f t="shared" si="60"/>
        <v>сб</v>
      </c>
      <c r="EA39" s="15" t="str">
        <f t="shared" si="60"/>
        <v>вс</v>
      </c>
      <c r="EB39" s="15" t="str">
        <f t="shared" si="60"/>
        <v>пн</v>
      </c>
      <c r="EC39" s="15" t="str">
        <f t="shared" si="60"/>
        <v>вт</v>
      </c>
      <c r="ED39" s="15" t="str">
        <f t="shared" si="60"/>
        <v>ср</v>
      </c>
      <c r="EE39" s="15" t="str">
        <f t="shared" si="60"/>
        <v>чт</v>
      </c>
      <c r="EF39" s="15" t="str">
        <f t="shared" si="60"/>
        <v>пт</v>
      </c>
      <c r="EG39" s="15" t="str">
        <f t="shared" si="60"/>
        <v>сб</v>
      </c>
      <c r="EH39" s="15" t="str">
        <f t="shared" si="60"/>
        <v>вс</v>
      </c>
      <c r="EI39" s="15" t="str">
        <f t="shared" si="60"/>
        <v>пн</v>
      </c>
      <c r="EJ39" s="15" t="str">
        <f t="shared" si="60"/>
        <v>вт</v>
      </c>
      <c r="EK39" s="15" t="str">
        <f t="shared" si="60"/>
        <v>ср</v>
      </c>
      <c r="EL39" s="15" t="str">
        <f t="shared" si="60"/>
        <v>чт</v>
      </c>
      <c r="EM39" s="15" t="str">
        <f t="shared" ref="EM39:GX39" si="61">IF(EM40="","",IF(WEEKDAY(EM40)=2,"пн",IF(WEEKDAY(EM40)=3,"вт",IF(WEEKDAY(EM40)=4,"ср",IF(WEEKDAY(EM40)=5,"чт",IF(WEEKDAY(EM40)=6,"пт",IF(WEEKDAY(EM40)=7,"сб",IF(WEEKDAY(EM40)=1,"вс",0))))))))</f>
        <v>пт</v>
      </c>
      <c r="EN39" s="15" t="str">
        <f t="shared" si="61"/>
        <v>сб</v>
      </c>
      <c r="EO39" s="15" t="str">
        <f t="shared" si="61"/>
        <v>вс</v>
      </c>
      <c r="EP39" s="15" t="str">
        <f t="shared" si="61"/>
        <v>пн</v>
      </c>
      <c r="EQ39" s="15" t="str">
        <f t="shared" si="61"/>
        <v>вт</v>
      </c>
      <c r="ER39" s="15" t="str">
        <f t="shared" si="61"/>
        <v>ср</v>
      </c>
      <c r="ES39" s="15" t="str">
        <f t="shared" si="61"/>
        <v>чт</v>
      </c>
      <c r="ET39" s="15" t="str">
        <f t="shared" si="61"/>
        <v>пт</v>
      </c>
      <c r="EU39" s="15" t="str">
        <f t="shared" si="61"/>
        <v>сб</v>
      </c>
      <c r="EV39" s="15" t="str">
        <f t="shared" si="61"/>
        <v>вс</v>
      </c>
      <c r="EW39" s="15" t="str">
        <f t="shared" si="61"/>
        <v>пн</v>
      </c>
      <c r="EX39" s="15" t="str">
        <f t="shared" si="61"/>
        <v>вт</v>
      </c>
      <c r="EY39" s="15" t="str">
        <f t="shared" si="61"/>
        <v>ср</v>
      </c>
      <c r="EZ39" s="15" t="str">
        <f t="shared" si="61"/>
        <v>чт</v>
      </c>
      <c r="FA39" s="15" t="str">
        <f t="shared" si="61"/>
        <v>пт</v>
      </c>
      <c r="FB39" s="15" t="str">
        <f t="shared" si="61"/>
        <v>сб</v>
      </c>
      <c r="FC39" s="15" t="str">
        <f t="shared" si="61"/>
        <v>вс</v>
      </c>
      <c r="FD39" s="15" t="str">
        <f t="shared" si="61"/>
        <v>пн</v>
      </c>
      <c r="FE39" s="15" t="str">
        <f t="shared" si="61"/>
        <v>вт</v>
      </c>
      <c r="FF39" s="15" t="str">
        <f t="shared" si="61"/>
        <v>ср</v>
      </c>
      <c r="FG39" s="15" t="str">
        <f t="shared" si="61"/>
        <v>чт</v>
      </c>
      <c r="FH39" s="15" t="str">
        <f t="shared" si="61"/>
        <v>пт</v>
      </c>
      <c r="FI39" s="15" t="str">
        <f t="shared" si="61"/>
        <v>сб</v>
      </c>
      <c r="FJ39" s="15" t="str">
        <f t="shared" si="61"/>
        <v>вс</v>
      </c>
      <c r="FK39" s="15" t="str">
        <f t="shared" si="61"/>
        <v>пн</v>
      </c>
      <c r="FL39" s="15" t="str">
        <f t="shared" si="61"/>
        <v>вт</v>
      </c>
      <c r="FM39" s="15" t="str">
        <f t="shared" si="61"/>
        <v>ср</v>
      </c>
      <c r="FN39" s="15" t="str">
        <f t="shared" si="61"/>
        <v>чт</v>
      </c>
      <c r="FO39" s="15" t="str">
        <f t="shared" si="61"/>
        <v>пт</v>
      </c>
      <c r="FP39" s="15" t="str">
        <f t="shared" si="61"/>
        <v>сб</v>
      </c>
      <c r="FQ39" s="15" t="str">
        <f t="shared" si="61"/>
        <v>вс</v>
      </c>
      <c r="FR39" s="15" t="str">
        <f t="shared" si="61"/>
        <v>пн</v>
      </c>
      <c r="FS39" s="15" t="str">
        <f t="shared" si="61"/>
        <v>вт</v>
      </c>
      <c r="FT39" s="15" t="str">
        <f t="shared" si="61"/>
        <v>ср</v>
      </c>
      <c r="FU39" s="15" t="str">
        <f t="shared" si="61"/>
        <v>чт</v>
      </c>
      <c r="FV39" s="15" t="str">
        <f t="shared" si="61"/>
        <v>пт</v>
      </c>
      <c r="FW39" s="15" t="str">
        <f t="shared" si="61"/>
        <v>сб</v>
      </c>
      <c r="FX39" s="15" t="str">
        <f t="shared" si="61"/>
        <v>вс</v>
      </c>
      <c r="FY39" s="15" t="str">
        <f t="shared" si="61"/>
        <v>пн</v>
      </c>
      <c r="FZ39" s="15" t="str">
        <f t="shared" si="61"/>
        <v>вт</v>
      </c>
      <c r="GA39" s="15" t="str">
        <f t="shared" si="61"/>
        <v>ср</v>
      </c>
      <c r="GB39" s="15" t="str">
        <f t="shared" si="61"/>
        <v>чт</v>
      </c>
      <c r="GC39" s="15" t="str">
        <f t="shared" si="61"/>
        <v>пт</v>
      </c>
      <c r="GD39" s="15" t="str">
        <f t="shared" si="61"/>
        <v>сб</v>
      </c>
      <c r="GE39" s="15" t="str">
        <f t="shared" si="61"/>
        <v>вс</v>
      </c>
      <c r="GF39" s="15" t="str">
        <f t="shared" si="61"/>
        <v>пн</v>
      </c>
      <c r="GG39" s="15" t="str">
        <f t="shared" si="61"/>
        <v>вт</v>
      </c>
      <c r="GH39" s="15" t="str">
        <f t="shared" si="61"/>
        <v>ср</v>
      </c>
      <c r="GI39" s="15" t="str">
        <f t="shared" si="61"/>
        <v>чт</v>
      </c>
      <c r="GJ39" s="15" t="str">
        <f t="shared" si="61"/>
        <v>пт</v>
      </c>
      <c r="GK39" s="15" t="str">
        <f t="shared" si="61"/>
        <v>сб</v>
      </c>
      <c r="GL39" s="15" t="str">
        <f t="shared" si="61"/>
        <v>вс</v>
      </c>
      <c r="GM39" s="15" t="str">
        <f t="shared" si="61"/>
        <v>пн</v>
      </c>
      <c r="GN39" s="15" t="str">
        <f t="shared" si="61"/>
        <v>вт</v>
      </c>
      <c r="GO39" s="15" t="str">
        <f t="shared" si="61"/>
        <v>ср</v>
      </c>
      <c r="GP39" s="15" t="str">
        <f t="shared" si="61"/>
        <v>чт</v>
      </c>
      <c r="GQ39" s="15" t="str">
        <f t="shared" si="61"/>
        <v>пт</v>
      </c>
      <c r="GR39" s="15" t="str">
        <f t="shared" si="61"/>
        <v>сб</v>
      </c>
      <c r="GS39" s="15" t="str">
        <f t="shared" si="61"/>
        <v>вс</v>
      </c>
      <c r="GT39" s="15" t="str">
        <f t="shared" si="61"/>
        <v>пн</v>
      </c>
      <c r="GU39" s="15" t="str">
        <f t="shared" si="61"/>
        <v>вт</v>
      </c>
      <c r="GV39" s="15" t="str">
        <f t="shared" si="61"/>
        <v>ср</v>
      </c>
      <c r="GW39" s="15" t="str">
        <f t="shared" si="61"/>
        <v>чт</v>
      </c>
      <c r="GX39" s="15" t="str">
        <f t="shared" si="61"/>
        <v>пт</v>
      </c>
      <c r="GY39" s="15" t="str">
        <f t="shared" ref="GY39:JJ39" si="62">IF(GY40="","",IF(WEEKDAY(GY40)=2,"пн",IF(WEEKDAY(GY40)=3,"вт",IF(WEEKDAY(GY40)=4,"ср",IF(WEEKDAY(GY40)=5,"чт",IF(WEEKDAY(GY40)=6,"пт",IF(WEEKDAY(GY40)=7,"сб",IF(WEEKDAY(GY40)=1,"вс",0))))))))</f>
        <v>сб</v>
      </c>
      <c r="GZ39" s="15" t="str">
        <f t="shared" si="62"/>
        <v>вс</v>
      </c>
      <c r="HA39" s="15" t="str">
        <f t="shared" si="62"/>
        <v>пн</v>
      </c>
      <c r="HB39" s="15" t="str">
        <f t="shared" si="62"/>
        <v>вт</v>
      </c>
      <c r="HC39" s="15" t="str">
        <f t="shared" si="62"/>
        <v>ср</v>
      </c>
      <c r="HD39" s="15" t="str">
        <f t="shared" si="62"/>
        <v>чт</v>
      </c>
      <c r="HE39" s="15" t="str">
        <f t="shared" si="62"/>
        <v>пт</v>
      </c>
      <c r="HF39" s="15" t="str">
        <f t="shared" si="62"/>
        <v>сб</v>
      </c>
      <c r="HG39" s="15" t="str">
        <f t="shared" si="62"/>
        <v>вс</v>
      </c>
      <c r="HH39" s="15" t="str">
        <f t="shared" si="62"/>
        <v>пн</v>
      </c>
      <c r="HI39" s="15" t="str">
        <f t="shared" si="62"/>
        <v>вт</v>
      </c>
      <c r="HJ39" s="15" t="str">
        <f t="shared" si="62"/>
        <v>ср</v>
      </c>
      <c r="HK39" s="15" t="str">
        <f t="shared" si="62"/>
        <v>чт</v>
      </c>
      <c r="HL39" s="15" t="str">
        <f t="shared" si="62"/>
        <v>пт</v>
      </c>
      <c r="HM39" s="15" t="str">
        <f t="shared" si="62"/>
        <v>сб</v>
      </c>
      <c r="HN39" s="15" t="str">
        <f t="shared" si="62"/>
        <v>вс</v>
      </c>
      <c r="HO39" s="15" t="str">
        <f t="shared" si="62"/>
        <v>пн</v>
      </c>
      <c r="HP39" s="15" t="str">
        <f t="shared" si="62"/>
        <v>вт</v>
      </c>
      <c r="HQ39" s="15" t="str">
        <f t="shared" si="62"/>
        <v>ср</v>
      </c>
      <c r="HR39" s="15" t="str">
        <f t="shared" si="62"/>
        <v>чт</v>
      </c>
      <c r="HS39" s="15" t="str">
        <f t="shared" si="62"/>
        <v>пт</v>
      </c>
      <c r="HT39" s="15" t="str">
        <f t="shared" si="62"/>
        <v>сб</v>
      </c>
      <c r="HU39" s="15" t="str">
        <f t="shared" si="62"/>
        <v>вс</v>
      </c>
      <c r="HV39" s="15" t="str">
        <f t="shared" si="62"/>
        <v>пн</v>
      </c>
      <c r="HW39" s="15" t="str">
        <f t="shared" si="62"/>
        <v>вт</v>
      </c>
      <c r="HX39" s="15" t="str">
        <f t="shared" si="62"/>
        <v>ср</v>
      </c>
      <c r="HY39" s="15" t="str">
        <f t="shared" si="62"/>
        <v>чт</v>
      </c>
      <c r="HZ39" s="15" t="str">
        <f t="shared" si="62"/>
        <v>пт</v>
      </c>
      <c r="IA39" s="15" t="str">
        <f t="shared" si="62"/>
        <v>сб</v>
      </c>
      <c r="IB39" s="15" t="str">
        <f t="shared" si="62"/>
        <v>вс</v>
      </c>
      <c r="IC39" s="15" t="str">
        <f t="shared" si="62"/>
        <v>пн</v>
      </c>
      <c r="ID39" s="15" t="str">
        <f t="shared" si="62"/>
        <v>вт</v>
      </c>
      <c r="IE39" s="15" t="str">
        <f t="shared" si="62"/>
        <v>ср</v>
      </c>
      <c r="IF39" s="15" t="str">
        <f t="shared" si="62"/>
        <v>чт</v>
      </c>
      <c r="IG39" s="15" t="str">
        <f t="shared" si="62"/>
        <v>пт</v>
      </c>
      <c r="IH39" s="15" t="str">
        <f t="shared" si="62"/>
        <v>сб</v>
      </c>
      <c r="II39" s="15" t="str">
        <f t="shared" si="62"/>
        <v>вс</v>
      </c>
      <c r="IJ39" s="15" t="str">
        <f t="shared" si="62"/>
        <v>пн</v>
      </c>
      <c r="IK39" s="15" t="str">
        <f t="shared" si="62"/>
        <v>вт</v>
      </c>
      <c r="IL39" s="15" t="str">
        <f t="shared" si="62"/>
        <v>ср</v>
      </c>
      <c r="IM39" s="15" t="str">
        <f t="shared" si="62"/>
        <v>чт</v>
      </c>
      <c r="IN39" s="15" t="str">
        <f t="shared" si="62"/>
        <v>пт</v>
      </c>
      <c r="IO39" s="15" t="str">
        <f t="shared" si="62"/>
        <v>сб</v>
      </c>
      <c r="IP39" s="15" t="str">
        <f t="shared" si="62"/>
        <v>вс</v>
      </c>
      <c r="IQ39" s="15" t="str">
        <f t="shared" si="62"/>
        <v>пн</v>
      </c>
      <c r="IR39" s="15" t="str">
        <f t="shared" si="62"/>
        <v>вт</v>
      </c>
      <c r="IS39" s="15" t="str">
        <f t="shared" si="62"/>
        <v>ср</v>
      </c>
      <c r="IT39" s="15" t="str">
        <f t="shared" si="62"/>
        <v>чт</v>
      </c>
      <c r="IU39" s="15" t="str">
        <f t="shared" si="62"/>
        <v>пт</v>
      </c>
      <c r="IV39" s="15" t="str">
        <f t="shared" si="62"/>
        <v>сб</v>
      </c>
      <c r="IW39" s="15" t="str">
        <f t="shared" si="62"/>
        <v>вс</v>
      </c>
      <c r="IX39" s="15" t="str">
        <f t="shared" si="62"/>
        <v>пн</v>
      </c>
      <c r="IY39" s="15" t="str">
        <f t="shared" si="62"/>
        <v>вт</v>
      </c>
      <c r="IZ39" s="15" t="str">
        <f t="shared" si="62"/>
        <v>ср</v>
      </c>
      <c r="JA39" s="15" t="str">
        <f t="shared" si="62"/>
        <v>чт</v>
      </c>
      <c r="JB39" s="15" t="str">
        <f t="shared" si="62"/>
        <v>пт</v>
      </c>
      <c r="JC39" s="15" t="str">
        <f t="shared" si="62"/>
        <v>сб</v>
      </c>
      <c r="JD39" s="15" t="str">
        <f t="shared" si="62"/>
        <v>вс</v>
      </c>
      <c r="JE39" s="15" t="str">
        <f t="shared" si="62"/>
        <v>пн</v>
      </c>
      <c r="JF39" s="15" t="str">
        <f t="shared" si="62"/>
        <v>вт</v>
      </c>
      <c r="JG39" s="15" t="str">
        <f t="shared" si="62"/>
        <v>ср</v>
      </c>
      <c r="JH39" s="15" t="str">
        <f t="shared" si="62"/>
        <v>чт</v>
      </c>
      <c r="JI39" s="15" t="str">
        <f t="shared" si="62"/>
        <v>пт</v>
      </c>
      <c r="JJ39" s="15" t="str">
        <f t="shared" si="62"/>
        <v>сб</v>
      </c>
      <c r="JK39" s="15" t="str">
        <f t="shared" ref="JK39:LV39" si="63">IF(JK40="","",IF(WEEKDAY(JK40)=2,"пн",IF(WEEKDAY(JK40)=3,"вт",IF(WEEKDAY(JK40)=4,"ср",IF(WEEKDAY(JK40)=5,"чт",IF(WEEKDAY(JK40)=6,"пт",IF(WEEKDAY(JK40)=7,"сб",IF(WEEKDAY(JK40)=1,"вс",0))))))))</f>
        <v>вс</v>
      </c>
      <c r="JL39" s="15" t="str">
        <f t="shared" si="63"/>
        <v>пн</v>
      </c>
      <c r="JM39" s="15" t="str">
        <f t="shared" si="63"/>
        <v>вт</v>
      </c>
      <c r="JN39" s="15" t="str">
        <f t="shared" si="63"/>
        <v>ср</v>
      </c>
      <c r="JO39" s="15" t="str">
        <f t="shared" si="63"/>
        <v>чт</v>
      </c>
      <c r="JP39" s="15" t="str">
        <f t="shared" si="63"/>
        <v>пт</v>
      </c>
      <c r="JQ39" s="15" t="str">
        <f t="shared" si="63"/>
        <v>сб</v>
      </c>
      <c r="JR39" s="15" t="str">
        <f t="shared" si="63"/>
        <v>вс</v>
      </c>
      <c r="JS39" s="15" t="str">
        <f t="shared" si="63"/>
        <v>пн</v>
      </c>
      <c r="JT39" s="15" t="str">
        <f t="shared" si="63"/>
        <v>вт</v>
      </c>
      <c r="JU39" s="15" t="str">
        <f t="shared" si="63"/>
        <v>ср</v>
      </c>
      <c r="JV39" s="15" t="str">
        <f t="shared" si="63"/>
        <v>чт</v>
      </c>
      <c r="JW39" s="15" t="str">
        <f t="shared" si="63"/>
        <v>пт</v>
      </c>
      <c r="JX39" s="15" t="str">
        <f t="shared" si="63"/>
        <v>сб</v>
      </c>
      <c r="JY39" s="15" t="str">
        <f t="shared" si="63"/>
        <v>вс</v>
      </c>
      <c r="JZ39" s="15" t="str">
        <f t="shared" si="63"/>
        <v>пн</v>
      </c>
      <c r="KA39" s="15" t="str">
        <f t="shared" si="63"/>
        <v>вт</v>
      </c>
      <c r="KB39" s="15" t="str">
        <f t="shared" si="63"/>
        <v>ср</v>
      </c>
      <c r="KC39" s="15" t="str">
        <f t="shared" si="63"/>
        <v>чт</v>
      </c>
      <c r="KD39" s="15" t="str">
        <f t="shared" si="63"/>
        <v>пт</v>
      </c>
      <c r="KE39" s="15" t="str">
        <f t="shared" si="63"/>
        <v>сб</v>
      </c>
      <c r="KF39" s="15" t="str">
        <f t="shared" si="63"/>
        <v>вс</v>
      </c>
      <c r="KG39" s="15" t="str">
        <f t="shared" si="63"/>
        <v>пн</v>
      </c>
      <c r="KH39" s="15" t="str">
        <f t="shared" si="63"/>
        <v>вт</v>
      </c>
      <c r="KI39" s="15" t="str">
        <f t="shared" si="63"/>
        <v>ср</v>
      </c>
      <c r="KJ39" s="15" t="str">
        <f t="shared" si="63"/>
        <v>чт</v>
      </c>
      <c r="KK39" s="15" t="str">
        <f t="shared" si="63"/>
        <v>пт</v>
      </c>
      <c r="KL39" s="15" t="str">
        <f t="shared" si="63"/>
        <v>сб</v>
      </c>
      <c r="KM39" s="15" t="str">
        <f t="shared" si="63"/>
        <v>вс</v>
      </c>
      <c r="KN39" s="15" t="str">
        <f t="shared" si="63"/>
        <v>пн</v>
      </c>
      <c r="KO39" s="15" t="str">
        <f t="shared" si="63"/>
        <v>вт</v>
      </c>
      <c r="KP39" s="15" t="str">
        <f t="shared" si="63"/>
        <v>ср</v>
      </c>
      <c r="KQ39" s="15" t="str">
        <f t="shared" si="63"/>
        <v>чт</v>
      </c>
      <c r="KR39" s="15" t="str">
        <f t="shared" si="63"/>
        <v>пт</v>
      </c>
      <c r="KS39" s="15" t="str">
        <f t="shared" si="63"/>
        <v>сб</v>
      </c>
      <c r="KT39" s="15" t="str">
        <f t="shared" si="63"/>
        <v>вс</v>
      </c>
      <c r="KU39" s="15" t="str">
        <f t="shared" si="63"/>
        <v>пн</v>
      </c>
      <c r="KV39" s="15" t="str">
        <f t="shared" si="63"/>
        <v>вт</v>
      </c>
      <c r="KW39" s="15" t="str">
        <f t="shared" si="63"/>
        <v>ср</v>
      </c>
      <c r="KX39" s="15" t="str">
        <f t="shared" si="63"/>
        <v>чт</v>
      </c>
      <c r="KY39" s="15" t="str">
        <f t="shared" si="63"/>
        <v>пт</v>
      </c>
      <c r="KZ39" s="15" t="str">
        <f t="shared" si="63"/>
        <v>сб</v>
      </c>
      <c r="LA39" s="15" t="str">
        <f t="shared" si="63"/>
        <v>вс</v>
      </c>
      <c r="LB39" s="15" t="str">
        <f t="shared" si="63"/>
        <v>пн</v>
      </c>
      <c r="LC39" s="15" t="str">
        <f t="shared" si="63"/>
        <v>вт</v>
      </c>
      <c r="LD39" s="15" t="str">
        <f t="shared" si="63"/>
        <v>ср</v>
      </c>
      <c r="LE39" s="15" t="str">
        <f t="shared" si="63"/>
        <v>чт</v>
      </c>
      <c r="LF39" s="15" t="str">
        <f t="shared" si="63"/>
        <v>пт</v>
      </c>
      <c r="LG39" s="15" t="str">
        <f t="shared" si="63"/>
        <v>сб</v>
      </c>
      <c r="LH39" s="15" t="str">
        <f t="shared" si="63"/>
        <v>вс</v>
      </c>
      <c r="LI39" s="15" t="str">
        <f t="shared" si="63"/>
        <v>пн</v>
      </c>
      <c r="LJ39" s="15" t="str">
        <f t="shared" si="63"/>
        <v>вт</v>
      </c>
      <c r="LK39" s="15" t="str">
        <f t="shared" si="63"/>
        <v>ср</v>
      </c>
      <c r="LL39" s="15" t="str">
        <f t="shared" si="63"/>
        <v>чт</v>
      </c>
      <c r="LM39" s="15" t="str">
        <f t="shared" si="63"/>
        <v>пт</v>
      </c>
      <c r="LN39" s="15" t="str">
        <f t="shared" si="63"/>
        <v>сб</v>
      </c>
      <c r="LO39" s="15" t="str">
        <f t="shared" si="63"/>
        <v>вс</v>
      </c>
      <c r="LP39" s="15" t="str">
        <f t="shared" si="63"/>
        <v>пн</v>
      </c>
      <c r="LQ39" s="15" t="str">
        <f t="shared" si="63"/>
        <v>вт</v>
      </c>
      <c r="LR39" s="15" t="str">
        <f t="shared" si="63"/>
        <v>ср</v>
      </c>
      <c r="LS39" s="15" t="str">
        <f t="shared" si="63"/>
        <v>чт</v>
      </c>
      <c r="LT39" s="15" t="str">
        <f t="shared" si="63"/>
        <v>пт</v>
      </c>
      <c r="LU39" s="15" t="str">
        <f t="shared" si="63"/>
        <v>сб</v>
      </c>
      <c r="LV39" s="15" t="str">
        <f t="shared" si="63"/>
        <v>вс</v>
      </c>
      <c r="LW39" s="15" t="str">
        <f t="shared" ref="LW39:NO39" si="64">IF(LW40="","",IF(WEEKDAY(LW40)=2,"пн",IF(WEEKDAY(LW40)=3,"вт",IF(WEEKDAY(LW40)=4,"ср",IF(WEEKDAY(LW40)=5,"чт",IF(WEEKDAY(LW40)=6,"пт",IF(WEEKDAY(LW40)=7,"сб",IF(WEEKDAY(LW40)=1,"вс",0))))))))</f>
        <v>пн</v>
      </c>
      <c r="LX39" s="15" t="str">
        <f t="shared" si="64"/>
        <v>вт</v>
      </c>
      <c r="LY39" s="15" t="str">
        <f t="shared" si="64"/>
        <v>ср</v>
      </c>
      <c r="LZ39" s="15" t="str">
        <f t="shared" si="64"/>
        <v>чт</v>
      </c>
      <c r="MA39" s="15" t="str">
        <f t="shared" si="64"/>
        <v>пт</v>
      </c>
      <c r="MB39" s="15" t="str">
        <f t="shared" si="64"/>
        <v>сб</v>
      </c>
      <c r="MC39" s="15" t="str">
        <f t="shared" si="64"/>
        <v>вс</v>
      </c>
      <c r="MD39" s="15" t="str">
        <f t="shared" si="64"/>
        <v>пн</v>
      </c>
      <c r="ME39" s="15" t="str">
        <f t="shared" si="64"/>
        <v>вт</v>
      </c>
      <c r="MF39" s="15" t="str">
        <f t="shared" si="64"/>
        <v>ср</v>
      </c>
      <c r="MG39" s="15" t="str">
        <f t="shared" si="64"/>
        <v>чт</v>
      </c>
      <c r="MH39" s="15" t="str">
        <f t="shared" si="64"/>
        <v>пт</v>
      </c>
      <c r="MI39" s="15" t="str">
        <f t="shared" si="64"/>
        <v>сб</v>
      </c>
      <c r="MJ39" s="15" t="str">
        <f t="shared" si="64"/>
        <v>вс</v>
      </c>
      <c r="MK39" s="15" t="str">
        <f t="shared" si="64"/>
        <v>пн</v>
      </c>
      <c r="ML39" s="15" t="str">
        <f t="shared" si="64"/>
        <v>вт</v>
      </c>
      <c r="MM39" s="15" t="str">
        <f t="shared" si="64"/>
        <v>ср</v>
      </c>
      <c r="MN39" s="15" t="str">
        <f t="shared" si="64"/>
        <v>чт</v>
      </c>
      <c r="MO39" s="15" t="str">
        <f t="shared" si="64"/>
        <v>пт</v>
      </c>
      <c r="MP39" s="15" t="str">
        <f t="shared" si="64"/>
        <v>сб</v>
      </c>
      <c r="MQ39" s="15" t="str">
        <f t="shared" si="64"/>
        <v>вс</v>
      </c>
      <c r="MR39" s="15" t="str">
        <f t="shared" si="64"/>
        <v>пн</v>
      </c>
      <c r="MS39" s="15" t="str">
        <f t="shared" si="64"/>
        <v>вт</v>
      </c>
      <c r="MT39" s="15" t="str">
        <f t="shared" si="64"/>
        <v>ср</v>
      </c>
      <c r="MU39" s="15" t="str">
        <f t="shared" si="64"/>
        <v>чт</v>
      </c>
      <c r="MV39" s="15" t="str">
        <f t="shared" si="64"/>
        <v>пт</v>
      </c>
      <c r="MW39" s="15" t="str">
        <f t="shared" si="64"/>
        <v>сб</v>
      </c>
      <c r="MX39" s="15" t="str">
        <f t="shared" si="64"/>
        <v>вс</v>
      </c>
      <c r="MY39" s="15" t="str">
        <f t="shared" si="64"/>
        <v>пн</v>
      </c>
      <c r="MZ39" s="15" t="str">
        <f t="shared" si="64"/>
        <v>вт</v>
      </c>
      <c r="NA39" s="15" t="str">
        <f t="shared" si="64"/>
        <v>ср</v>
      </c>
      <c r="NB39" s="15" t="str">
        <f t="shared" si="64"/>
        <v>чт</v>
      </c>
      <c r="NC39" s="15" t="str">
        <f t="shared" si="64"/>
        <v>пт</v>
      </c>
      <c r="ND39" s="15" t="str">
        <f t="shared" si="64"/>
        <v>сб</v>
      </c>
      <c r="NE39" s="15" t="str">
        <f t="shared" si="64"/>
        <v>вс</v>
      </c>
      <c r="NF39" s="15" t="str">
        <f t="shared" si="64"/>
        <v>пн</v>
      </c>
      <c r="NG39" s="15" t="str">
        <f t="shared" si="64"/>
        <v>вт</v>
      </c>
      <c r="NH39" s="15" t="str">
        <f t="shared" si="64"/>
        <v>ср</v>
      </c>
      <c r="NI39" s="15" t="str">
        <f t="shared" si="64"/>
        <v>чт</v>
      </c>
      <c r="NJ39" s="15" t="str">
        <f t="shared" si="64"/>
        <v>пт</v>
      </c>
      <c r="NK39" s="15" t="str">
        <f t="shared" si="64"/>
        <v>сб</v>
      </c>
      <c r="NL39" s="15" t="str">
        <f t="shared" si="64"/>
        <v>вс</v>
      </c>
      <c r="NM39" s="15" t="str">
        <f t="shared" si="64"/>
        <v>пн</v>
      </c>
      <c r="NN39" s="15" t="str">
        <f t="shared" si="64"/>
        <v>вт</v>
      </c>
      <c r="NO39" s="15" t="str">
        <f t="shared" si="64"/>
        <v>ср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tr">
        <f>OFMOR_OFF_0!G40</f>
        <v>даты</v>
      </c>
      <c r="H40" s="1"/>
      <c r="I40" s="180"/>
      <c r="J40" s="1"/>
      <c r="K40" s="181"/>
      <c r="L40" s="1"/>
      <c r="M40" s="1"/>
      <c r="N40" s="73">
        <f>IF($N$9="","",$N$9)</f>
        <v>43466</v>
      </c>
      <c r="O40" s="73">
        <f>IF(N40="","",N40+1)</f>
        <v>43467</v>
      </c>
      <c r="P40" s="73">
        <f t="shared" ref="P40:CA40" si="65">IF(O40="","",O40+1)</f>
        <v>43468</v>
      </c>
      <c r="Q40" s="73">
        <f t="shared" si="65"/>
        <v>43469</v>
      </c>
      <c r="R40" s="73">
        <f t="shared" si="65"/>
        <v>43470</v>
      </c>
      <c r="S40" s="73">
        <f t="shared" si="65"/>
        <v>43471</v>
      </c>
      <c r="T40" s="73">
        <f t="shared" si="65"/>
        <v>43472</v>
      </c>
      <c r="U40" s="73">
        <f t="shared" si="65"/>
        <v>43473</v>
      </c>
      <c r="V40" s="73">
        <f t="shared" si="65"/>
        <v>43474</v>
      </c>
      <c r="W40" s="73">
        <f t="shared" si="65"/>
        <v>43475</v>
      </c>
      <c r="X40" s="73">
        <f t="shared" si="65"/>
        <v>43476</v>
      </c>
      <c r="Y40" s="73">
        <f t="shared" si="65"/>
        <v>43477</v>
      </c>
      <c r="Z40" s="73">
        <f t="shared" si="65"/>
        <v>43478</v>
      </c>
      <c r="AA40" s="73">
        <f t="shared" si="65"/>
        <v>43479</v>
      </c>
      <c r="AB40" s="73">
        <f t="shared" si="65"/>
        <v>43480</v>
      </c>
      <c r="AC40" s="73">
        <f t="shared" si="65"/>
        <v>43481</v>
      </c>
      <c r="AD40" s="73">
        <f t="shared" si="65"/>
        <v>43482</v>
      </c>
      <c r="AE40" s="73">
        <f t="shared" si="65"/>
        <v>43483</v>
      </c>
      <c r="AF40" s="73">
        <f t="shared" si="65"/>
        <v>43484</v>
      </c>
      <c r="AG40" s="73">
        <f t="shared" si="65"/>
        <v>43485</v>
      </c>
      <c r="AH40" s="73">
        <f t="shared" si="65"/>
        <v>43486</v>
      </c>
      <c r="AI40" s="73">
        <f t="shared" si="65"/>
        <v>43487</v>
      </c>
      <c r="AJ40" s="73">
        <f t="shared" si="65"/>
        <v>43488</v>
      </c>
      <c r="AK40" s="73">
        <f t="shared" si="65"/>
        <v>43489</v>
      </c>
      <c r="AL40" s="73">
        <f t="shared" si="65"/>
        <v>43490</v>
      </c>
      <c r="AM40" s="73">
        <f t="shared" si="65"/>
        <v>43491</v>
      </c>
      <c r="AN40" s="73">
        <f t="shared" si="65"/>
        <v>43492</v>
      </c>
      <c r="AO40" s="73">
        <f t="shared" si="65"/>
        <v>43493</v>
      </c>
      <c r="AP40" s="73">
        <f t="shared" si="65"/>
        <v>43494</v>
      </c>
      <c r="AQ40" s="73">
        <f t="shared" si="65"/>
        <v>43495</v>
      </c>
      <c r="AR40" s="73">
        <f t="shared" si="65"/>
        <v>43496</v>
      </c>
      <c r="AS40" s="73">
        <f t="shared" si="65"/>
        <v>43497</v>
      </c>
      <c r="AT40" s="73">
        <f t="shared" si="65"/>
        <v>43498</v>
      </c>
      <c r="AU40" s="73">
        <f t="shared" si="65"/>
        <v>43499</v>
      </c>
      <c r="AV40" s="73">
        <f t="shared" si="65"/>
        <v>43500</v>
      </c>
      <c r="AW40" s="73">
        <f t="shared" si="65"/>
        <v>43501</v>
      </c>
      <c r="AX40" s="73">
        <f t="shared" si="65"/>
        <v>43502</v>
      </c>
      <c r="AY40" s="73">
        <f t="shared" si="65"/>
        <v>43503</v>
      </c>
      <c r="AZ40" s="73">
        <f t="shared" si="65"/>
        <v>43504</v>
      </c>
      <c r="BA40" s="73">
        <f t="shared" si="65"/>
        <v>43505</v>
      </c>
      <c r="BB40" s="73">
        <f t="shared" si="65"/>
        <v>43506</v>
      </c>
      <c r="BC40" s="73">
        <f t="shared" si="65"/>
        <v>43507</v>
      </c>
      <c r="BD40" s="73">
        <f t="shared" si="65"/>
        <v>43508</v>
      </c>
      <c r="BE40" s="73">
        <f t="shared" si="65"/>
        <v>43509</v>
      </c>
      <c r="BF40" s="73">
        <f t="shared" si="65"/>
        <v>43510</v>
      </c>
      <c r="BG40" s="73">
        <f t="shared" si="65"/>
        <v>43511</v>
      </c>
      <c r="BH40" s="73">
        <f t="shared" si="65"/>
        <v>43512</v>
      </c>
      <c r="BI40" s="73">
        <f t="shared" si="65"/>
        <v>43513</v>
      </c>
      <c r="BJ40" s="73">
        <f t="shared" si="65"/>
        <v>43514</v>
      </c>
      <c r="BK40" s="73">
        <f t="shared" si="65"/>
        <v>43515</v>
      </c>
      <c r="BL40" s="73">
        <f t="shared" si="65"/>
        <v>43516</v>
      </c>
      <c r="BM40" s="73">
        <f t="shared" si="65"/>
        <v>43517</v>
      </c>
      <c r="BN40" s="73">
        <f t="shared" si="65"/>
        <v>43518</v>
      </c>
      <c r="BO40" s="73">
        <f t="shared" si="65"/>
        <v>43519</v>
      </c>
      <c r="BP40" s="73">
        <f t="shared" si="65"/>
        <v>43520</v>
      </c>
      <c r="BQ40" s="73">
        <f t="shared" si="65"/>
        <v>43521</v>
      </c>
      <c r="BR40" s="73">
        <f t="shared" si="65"/>
        <v>43522</v>
      </c>
      <c r="BS40" s="73">
        <f t="shared" si="65"/>
        <v>43523</v>
      </c>
      <c r="BT40" s="73">
        <f t="shared" si="65"/>
        <v>43524</v>
      </c>
      <c r="BU40" s="73">
        <f t="shared" si="65"/>
        <v>43525</v>
      </c>
      <c r="BV40" s="73">
        <f t="shared" si="65"/>
        <v>43526</v>
      </c>
      <c r="BW40" s="73">
        <f t="shared" si="65"/>
        <v>43527</v>
      </c>
      <c r="BX40" s="73">
        <f t="shared" si="65"/>
        <v>43528</v>
      </c>
      <c r="BY40" s="73">
        <f t="shared" si="65"/>
        <v>43529</v>
      </c>
      <c r="BZ40" s="73">
        <f t="shared" si="65"/>
        <v>43530</v>
      </c>
      <c r="CA40" s="73">
        <f t="shared" si="65"/>
        <v>43531</v>
      </c>
      <c r="CB40" s="73">
        <f t="shared" ref="CB40:EM40" si="66">IF(CA40="","",CA40+1)</f>
        <v>43532</v>
      </c>
      <c r="CC40" s="73">
        <f t="shared" si="66"/>
        <v>43533</v>
      </c>
      <c r="CD40" s="73">
        <f t="shared" si="66"/>
        <v>43534</v>
      </c>
      <c r="CE40" s="73">
        <f t="shared" si="66"/>
        <v>43535</v>
      </c>
      <c r="CF40" s="73">
        <f t="shared" si="66"/>
        <v>43536</v>
      </c>
      <c r="CG40" s="73">
        <f t="shared" si="66"/>
        <v>43537</v>
      </c>
      <c r="CH40" s="73">
        <f t="shared" si="66"/>
        <v>43538</v>
      </c>
      <c r="CI40" s="73">
        <f t="shared" si="66"/>
        <v>43539</v>
      </c>
      <c r="CJ40" s="73">
        <f t="shared" si="66"/>
        <v>43540</v>
      </c>
      <c r="CK40" s="73">
        <f t="shared" si="66"/>
        <v>43541</v>
      </c>
      <c r="CL40" s="73">
        <f t="shared" si="66"/>
        <v>43542</v>
      </c>
      <c r="CM40" s="73">
        <f t="shared" si="66"/>
        <v>43543</v>
      </c>
      <c r="CN40" s="73">
        <f t="shared" si="66"/>
        <v>43544</v>
      </c>
      <c r="CO40" s="73">
        <f t="shared" si="66"/>
        <v>43545</v>
      </c>
      <c r="CP40" s="73">
        <f t="shared" si="66"/>
        <v>43546</v>
      </c>
      <c r="CQ40" s="73">
        <f t="shared" si="66"/>
        <v>43547</v>
      </c>
      <c r="CR40" s="73">
        <f t="shared" si="66"/>
        <v>43548</v>
      </c>
      <c r="CS40" s="73">
        <f t="shared" si="66"/>
        <v>43549</v>
      </c>
      <c r="CT40" s="73">
        <f t="shared" si="66"/>
        <v>43550</v>
      </c>
      <c r="CU40" s="73">
        <f t="shared" si="66"/>
        <v>43551</v>
      </c>
      <c r="CV40" s="73">
        <f t="shared" si="66"/>
        <v>43552</v>
      </c>
      <c r="CW40" s="73">
        <f t="shared" si="66"/>
        <v>43553</v>
      </c>
      <c r="CX40" s="73">
        <f t="shared" si="66"/>
        <v>43554</v>
      </c>
      <c r="CY40" s="73">
        <f t="shared" si="66"/>
        <v>43555</v>
      </c>
      <c r="CZ40" s="73">
        <f t="shared" si="66"/>
        <v>43556</v>
      </c>
      <c r="DA40" s="73">
        <f t="shared" si="66"/>
        <v>43557</v>
      </c>
      <c r="DB40" s="73">
        <f t="shared" si="66"/>
        <v>43558</v>
      </c>
      <c r="DC40" s="73">
        <f t="shared" si="66"/>
        <v>43559</v>
      </c>
      <c r="DD40" s="73">
        <f t="shared" si="66"/>
        <v>43560</v>
      </c>
      <c r="DE40" s="73">
        <f t="shared" si="66"/>
        <v>43561</v>
      </c>
      <c r="DF40" s="73">
        <f t="shared" si="66"/>
        <v>43562</v>
      </c>
      <c r="DG40" s="73">
        <f t="shared" si="66"/>
        <v>43563</v>
      </c>
      <c r="DH40" s="73">
        <f t="shared" si="66"/>
        <v>43564</v>
      </c>
      <c r="DI40" s="73">
        <f t="shared" si="66"/>
        <v>43565</v>
      </c>
      <c r="DJ40" s="73">
        <f t="shared" si="66"/>
        <v>43566</v>
      </c>
      <c r="DK40" s="73">
        <f t="shared" si="66"/>
        <v>43567</v>
      </c>
      <c r="DL40" s="73">
        <f t="shared" si="66"/>
        <v>43568</v>
      </c>
      <c r="DM40" s="73">
        <f t="shared" si="66"/>
        <v>43569</v>
      </c>
      <c r="DN40" s="73">
        <f t="shared" si="66"/>
        <v>43570</v>
      </c>
      <c r="DO40" s="73">
        <f t="shared" si="66"/>
        <v>43571</v>
      </c>
      <c r="DP40" s="73">
        <f t="shared" si="66"/>
        <v>43572</v>
      </c>
      <c r="DQ40" s="73">
        <f t="shared" si="66"/>
        <v>43573</v>
      </c>
      <c r="DR40" s="73">
        <f t="shared" si="66"/>
        <v>43574</v>
      </c>
      <c r="DS40" s="73">
        <f t="shared" si="66"/>
        <v>43575</v>
      </c>
      <c r="DT40" s="73">
        <f t="shared" si="66"/>
        <v>43576</v>
      </c>
      <c r="DU40" s="73">
        <f t="shared" si="66"/>
        <v>43577</v>
      </c>
      <c r="DV40" s="73">
        <f t="shared" si="66"/>
        <v>43578</v>
      </c>
      <c r="DW40" s="73">
        <f t="shared" si="66"/>
        <v>43579</v>
      </c>
      <c r="DX40" s="73">
        <f t="shared" si="66"/>
        <v>43580</v>
      </c>
      <c r="DY40" s="73">
        <f t="shared" si="66"/>
        <v>43581</v>
      </c>
      <c r="DZ40" s="73">
        <f t="shared" si="66"/>
        <v>43582</v>
      </c>
      <c r="EA40" s="73">
        <f t="shared" si="66"/>
        <v>43583</v>
      </c>
      <c r="EB40" s="73">
        <f t="shared" si="66"/>
        <v>43584</v>
      </c>
      <c r="EC40" s="73">
        <f t="shared" si="66"/>
        <v>43585</v>
      </c>
      <c r="ED40" s="73">
        <f t="shared" si="66"/>
        <v>43586</v>
      </c>
      <c r="EE40" s="73">
        <f t="shared" si="66"/>
        <v>43587</v>
      </c>
      <c r="EF40" s="73">
        <f t="shared" si="66"/>
        <v>43588</v>
      </c>
      <c r="EG40" s="73">
        <f t="shared" si="66"/>
        <v>43589</v>
      </c>
      <c r="EH40" s="73">
        <f t="shared" si="66"/>
        <v>43590</v>
      </c>
      <c r="EI40" s="73">
        <f t="shared" si="66"/>
        <v>43591</v>
      </c>
      <c r="EJ40" s="73">
        <f t="shared" si="66"/>
        <v>43592</v>
      </c>
      <c r="EK40" s="73">
        <f t="shared" si="66"/>
        <v>43593</v>
      </c>
      <c r="EL40" s="73">
        <f t="shared" si="66"/>
        <v>43594</v>
      </c>
      <c r="EM40" s="73">
        <f t="shared" si="66"/>
        <v>43595</v>
      </c>
      <c r="EN40" s="73">
        <f t="shared" ref="EN40:GY40" si="67">IF(EM40="","",EM40+1)</f>
        <v>43596</v>
      </c>
      <c r="EO40" s="73">
        <f t="shared" si="67"/>
        <v>43597</v>
      </c>
      <c r="EP40" s="73">
        <f t="shared" si="67"/>
        <v>43598</v>
      </c>
      <c r="EQ40" s="73">
        <f t="shared" si="67"/>
        <v>43599</v>
      </c>
      <c r="ER40" s="73">
        <f t="shared" si="67"/>
        <v>43600</v>
      </c>
      <c r="ES40" s="73">
        <f t="shared" si="67"/>
        <v>43601</v>
      </c>
      <c r="ET40" s="73">
        <f t="shared" si="67"/>
        <v>43602</v>
      </c>
      <c r="EU40" s="73">
        <f t="shared" si="67"/>
        <v>43603</v>
      </c>
      <c r="EV40" s="73">
        <f t="shared" si="67"/>
        <v>43604</v>
      </c>
      <c r="EW40" s="73">
        <f t="shared" si="67"/>
        <v>43605</v>
      </c>
      <c r="EX40" s="73">
        <f t="shared" si="67"/>
        <v>43606</v>
      </c>
      <c r="EY40" s="73">
        <f t="shared" si="67"/>
        <v>43607</v>
      </c>
      <c r="EZ40" s="73">
        <f t="shared" si="67"/>
        <v>43608</v>
      </c>
      <c r="FA40" s="73">
        <f t="shared" si="67"/>
        <v>43609</v>
      </c>
      <c r="FB40" s="73">
        <f t="shared" si="67"/>
        <v>43610</v>
      </c>
      <c r="FC40" s="73">
        <f t="shared" si="67"/>
        <v>43611</v>
      </c>
      <c r="FD40" s="73">
        <f t="shared" si="67"/>
        <v>43612</v>
      </c>
      <c r="FE40" s="73">
        <f t="shared" si="67"/>
        <v>43613</v>
      </c>
      <c r="FF40" s="73">
        <f t="shared" si="67"/>
        <v>43614</v>
      </c>
      <c r="FG40" s="73">
        <f t="shared" si="67"/>
        <v>43615</v>
      </c>
      <c r="FH40" s="73">
        <f t="shared" si="67"/>
        <v>43616</v>
      </c>
      <c r="FI40" s="73">
        <f t="shared" si="67"/>
        <v>43617</v>
      </c>
      <c r="FJ40" s="73">
        <f t="shared" si="67"/>
        <v>43618</v>
      </c>
      <c r="FK40" s="73">
        <f t="shared" si="67"/>
        <v>43619</v>
      </c>
      <c r="FL40" s="73">
        <f t="shared" si="67"/>
        <v>43620</v>
      </c>
      <c r="FM40" s="73">
        <f t="shared" si="67"/>
        <v>43621</v>
      </c>
      <c r="FN40" s="73">
        <f t="shared" si="67"/>
        <v>43622</v>
      </c>
      <c r="FO40" s="73">
        <f t="shared" si="67"/>
        <v>43623</v>
      </c>
      <c r="FP40" s="73">
        <f t="shared" si="67"/>
        <v>43624</v>
      </c>
      <c r="FQ40" s="73">
        <f t="shared" si="67"/>
        <v>43625</v>
      </c>
      <c r="FR40" s="73">
        <f t="shared" si="67"/>
        <v>43626</v>
      </c>
      <c r="FS40" s="73">
        <f t="shared" si="67"/>
        <v>43627</v>
      </c>
      <c r="FT40" s="73">
        <f t="shared" si="67"/>
        <v>43628</v>
      </c>
      <c r="FU40" s="73">
        <f t="shared" si="67"/>
        <v>43629</v>
      </c>
      <c r="FV40" s="73">
        <f t="shared" si="67"/>
        <v>43630</v>
      </c>
      <c r="FW40" s="73">
        <f t="shared" si="67"/>
        <v>43631</v>
      </c>
      <c r="FX40" s="73">
        <f t="shared" si="67"/>
        <v>43632</v>
      </c>
      <c r="FY40" s="73">
        <f t="shared" si="67"/>
        <v>43633</v>
      </c>
      <c r="FZ40" s="73">
        <f t="shared" si="67"/>
        <v>43634</v>
      </c>
      <c r="GA40" s="73">
        <f t="shared" si="67"/>
        <v>43635</v>
      </c>
      <c r="GB40" s="73">
        <f t="shared" si="67"/>
        <v>43636</v>
      </c>
      <c r="GC40" s="73">
        <f t="shared" si="67"/>
        <v>43637</v>
      </c>
      <c r="GD40" s="73">
        <f t="shared" si="67"/>
        <v>43638</v>
      </c>
      <c r="GE40" s="73">
        <f t="shared" si="67"/>
        <v>43639</v>
      </c>
      <c r="GF40" s="73">
        <f t="shared" si="67"/>
        <v>43640</v>
      </c>
      <c r="GG40" s="73">
        <f t="shared" si="67"/>
        <v>43641</v>
      </c>
      <c r="GH40" s="73">
        <f t="shared" si="67"/>
        <v>43642</v>
      </c>
      <c r="GI40" s="73">
        <f t="shared" si="67"/>
        <v>43643</v>
      </c>
      <c r="GJ40" s="73">
        <f t="shared" si="67"/>
        <v>43644</v>
      </c>
      <c r="GK40" s="73">
        <f t="shared" si="67"/>
        <v>43645</v>
      </c>
      <c r="GL40" s="73">
        <f t="shared" si="67"/>
        <v>43646</v>
      </c>
      <c r="GM40" s="73">
        <f t="shared" si="67"/>
        <v>43647</v>
      </c>
      <c r="GN40" s="73">
        <f t="shared" si="67"/>
        <v>43648</v>
      </c>
      <c r="GO40" s="73">
        <f t="shared" si="67"/>
        <v>43649</v>
      </c>
      <c r="GP40" s="73">
        <f t="shared" si="67"/>
        <v>43650</v>
      </c>
      <c r="GQ40" s="73">
        <f t="shared" si="67"/>
        <v>43651</v>
      </c>
      <c r="GR40" s="73">
        <f t="shared" si="67"/>
        <v>43652</v>
      </c>
      <c r="GS40" s="73">
        <f t="shared" si="67"/>
        <v>43653</v>
      </c>
      <c r="GT40" s="73">
        <f t="shared" si="67"/>
        <v>43654</v>
      </c>
      <c r="GU40" s="73">
        <f t="shared" si="67"/>
        <v>43655</v>
      </c>
      <c r="GV40" s="73">
        <f t="shared" si="67"/>
        <v>43656</v>
      </c>
      <c r="GW40" s="73">
        <f t="shared" si="67"/>
        <v>43657</v>
      </c>
      <c r="GX40" s="73">
        <f t="shared" si="67"/>
        <v>43658</v>
      </c>
      <c r="GY40" s="73">
        <f t="shared" si="67"/>
        <v>43659</v>
      </c>
      <c r="GZ40" s="73">
        <f t="shared" ref="GZ40:JK40" si="68">IF(GY40="","",GY40+1)</f>
        <v>43660</v>
      </c>
      <c r="HA40" s="73">
        <f t="shared" si="68"/>
        <v>43661</v>
      </c>
      <c r="HB40" s="73">
        <f t="shared" si="68"/>
        <v>43662</v>
      </c>
      <c r="HC40" s="73">
        <f t="shared" si="68"/>
        <v>43663</v>
      </c>
      <c r="HD40" s="73">
        <f t="shared" si="68"/>
        <v>43664</v>
      </c>
      <c r="HE40" s="73">
        <f t="shared" si="68"/>
        <v>43665</v>
      </c>
      <c r="HF40" s="73">
        <f t="shared" si="68"/>
        <v>43666</v>
      </c>
      <c r="HG40" s="73">
        <f t="shared" si="68"/>
        <v>43667</v>
      </c>
      <c r="HH40" s="73">
        <f t="shared" si="68"/>
        <v>43668</v>
      </c>
      <c r="HI40" s="73">
        <f t="shared" si="68"/>
        <v>43669</v>
      </c>
      <c r="HJ40" s="73">
        <f t="shared" si="68"/>
        <v>43670</v>
      </c>
      <c r="HK40" s="73">
        <f t="shared" si="68"/>
        <v>43671</v>
      </c>
      <c r="HL40" s="73">
        <f t="shared" si="68"/>
        <v>43672</v>
      </c>
      <c r="HM40" s="73">
        <f t="shared" si="68"/>
        <v>43673</v>
      </c>
      <c r="HN40" s="73">
        <f t="shared" si="68"/>
        <v>43674</v>
      </c>
      <c r="HO40" s="73">
        <f t="shared" si="68"/>
        <v>43675</v>
      </c>
      <c r="HP40" s="73">
        <f t="shared" si="68"/>
        <v>43676</v>
      </c>
      <c r="HQ40" s="73">
        <f t="shared" si="68"/>
        <v>43677</v>
      </c>
      <c r="HR40" s="73">
        <f t="shared" si="68"/>
        <v>43678</v>
      </c>
      <c r="HS40" s="73">
        <f t="shared" si="68"/>
        <v>43679</v>
      </c>
      <c r="HT40" s="73">
        <f t="shared" si="68"/>
        <v>43680</v>
      </c>
      <c r="HU40" s="73">
        <f t="shared" si="68"/>
        <v>43681</v>
      </c>
      <c r="HV40" s="73">
        <f t="shared" si="68"/>
        <v>43682</v>
      </c>
      <c r="HW40" s="73">
        <f t="shared" si="68"/>
        <v>43683</v>
      </c>
      <c r="HX40" s="73">
        <f t="shared" si="68"/>
        <v>43684</v>
      </c>
      <c r="HY40" s="73">
        <f t="shared" si="68"/>
        <v>43685</v>
      </c>
      <c r="HZ40" s="73">
        <f t="shared" si="68"/>
        <v>43686</v>
      </c>
      <c r="IA40" s="73">
        <f t="shared" si="68"/>
        <v>43687</v>
      </c>
      <c r="IB40" s="73">
        <f t="shared" si="68"/>
        <v>43688</v>
      </c>
      <c r="IC40" s="73">
        <f t="shared" si="68"/>
        <v>43689</v>
      </c>
      <c r="ID40" s="73">
        <f t="shared" si="68"/>
        <v>43690</v>
      </c>
      <c r="IE40" s="73">
        <f t="shared" si="68"/>
        <v>43691</v>
      </c>
      <c r="IF40" s="73">
        <f t="shared" si="68"/>
        <v>43692</v>
      </c>
      <c r="IG40" s="73">
        <f t="shared" si="68"/>
        <v>43693</v>
      </c>
      <c r="IH40" s="73">
        <f t="shared" si="68"/>
        <v>43694</v>
      </c>
      <c r="II40" s="73">
        <f t="shared" si="68"/>
        <v>43695</v>
      </c>
      <c r="IJ40" s="73">
        <f t="shared" si="68"/>
        <v>43696</v>
      </c>
      <c r="IK40" s="73">
        <f t="shared" si="68"/>
        <v>43697</v>
      </c>
      <c r="IL40" s="73">
        <f t="shared" si="68"/>
        <v>43698</v>
      </c>
      <c r="IM40" s="73">
        <f t="shared" si="68"/>
        <v>43699</v>
      </c>
      <c r="IN40" s="73">
        <f t="shared" si="68"/>
        <v>43700</v>
      </c>
      <c r="IO40" s="73">
        <f t="shared" si="68"/>
        <v>43701</v>
      </c>
      <c r="IP40" s="73">
        <f t="shared" si="68"/>
        <v>43702</v>
      </c>
      <c r="IQ40" s="73">
        <f t="shared" si="68"/>
        <v>43703</v>
      </c>
      <c r="IR40" s="73">
        <f t="shared" si="68"/>
        <v>43704</v>
      </c>
      <c r="IS40" s="73">
        <f t="shared" si="68"/>
        <v>43705</v>
      </c>
      <c r="IT40" s="73">
        <f t="shared" si="68"/>
        <v>43706</v>
      </c>
      <c r="IU40" s="73">
        <f t="shared" si="68"/>
        <v>43707</v>
      </c>
      <c r="IV40" s="73">
        <f t="shared" si="68"/>
        <v>43708</v>
      </c>
      <c r="IW40" s="73">
        <f t="shared" si="68"/>
        <v>43709</v>
      </c>
      <c r="IX40" s="73">
        <f t="shared" si="68"/>
        <v>43710</v>
      </c>
      <c r="IY40" s="73">
        <f t="shared" si="68"/>
        <v>43711</v>
      </c>
      <c r="IZ40" s="73">
        <f t="shared" si="68"/>
        <v>43712</v>
      </c>
      <c r="JA40" s="73">
        <f t="shared" si="68"/>
        <v>43713</v>
      </c>
      <c r="JB40" s="73">
        <f t="shared" si="68"/>
        <v>43714</v>
      </c>
      <c r="JC40" s="73">
        <f t="shared" si="68"/>
        <v>43715</v>
      </c>
      <c r="JD40" s="73">
        <f t="shared" si="68"/>
        <v>43716</v>
      </c>
      <c r="JE40" s="73">
        <f t="shared" si="68"/>
        <v>43717</v>
      </c>
      <c r="JF40" s="73">
        <f t="shared" si="68"/>
        <v>43718</v>
      </c>
      <c r="JG40" s="73">
        <f t="shared" si="68"/>
        <v>43719</v>
      </c>
      <c r="JH40" s="73">
        <f t="shared" si="68"/>
        <v>43720</v>
      </c>
      <c r="JI40" s="73">
        <f t="shared" si="68"/>
        <v>43721</v>
      </c>
      <c r="JJ40" s="73">
        <f t="shared" si="68"/>
        <v>43722</v>
      </c>
      <c r="JK40" s="73">
        <f t="shared" si="68"/>
        <v>43723</v>
      </c>
      <c r="JL40" s="73">
        <f t="shared" ref="JL40:LW40" si="69">IF(JK40="","",JK40+1)</f>
        <v>43724</v>
      </c>
      <c r="JM40" s="73">
        <f t="shared" si="69"/>
        <v>43725</v>
      </c>
      <c r="JN40" s="73">
        <f t="shared" si="69"/>
        <v>43726</v>
      </c>
      <c r="JO40" s="73">
        <f t="shared" si="69"/>
        <v>43727</v>
      </c>
      <c r="JP40" s="73">
        <f t="shared" si="69"/>
        <v>43728</v>
      </c>
      <c r="JQ40" s="73">
        <f t="shared" si="69"/>
        <v>43729</v>
      </c>
      <c r="JR40" s="73">
        <f t="shared" si="69"/>
        <v>43730</v>
      </c>
      <c r="JS40" s="73">
        <f t="shared" si="69"/>
        <v>43731</v>
      </c>
      <c r="JT40" s="73">
        <f t="shared" si="69"/>
        <v>43732</v>
      </c>
      <c r="JU40" s="73">
        <f t="shared" si="69"/>
        <v>43733</v>
      </c>
      <c r="JV40" s="73">
        <f t="shared" si="69"/>
        <v>43734</v>
      </c>
      <c r="JW40" s="73">
        <f t="shared" si="69"/>
        <v>43735</v>
      </c>
      <c r="JX40" s="73">
        <f t="shared" si="69"/>
        <v>43736</v>
      </c>
      <c r="JY40" s="73">
        <f t="shared" si="69"/>
        <v>43737</v>
      </c>
      <c r="JZ40" s="73">
        <f t="shared" si="69"/>
        <v>43738</v>
      </c>
      <c r="KA40" s="73">
        <f t="shared" si="69"/>
        <v>43739</v>
      </c>
      <c r="KB40" s="73">
        <f t="shared" si="69"/>
        <v>43740</v>
      </c>
      <c r="KC40" s="73">
        <f t="shared" si="69"/>
        <v>43741</v>
      </c>
      <c r="KD40" s="73">
        <f t="shared" si="69"/>
        <v>43742</v>
      </c>
      <c r="KE40" s="73">
        <f t="shared" si="69"/>
        <v>43743</v>
      </c>
      <c r="KF40" s="73">
        <f t="shared" si="69"/>
        <v>43744</v>
      </c>
      <c r="KG40" s="73">
        <f t="shared" si="69"/>
        <v>43745</v>
      </c>
      <c r="KH40" s="73">
        <f t="shared" si="69"/>
        <v>43746</v>
      </c>
      <c r="KI40" s="73">
        <f t="shared" si="69"/>
        <v>43747</v>
      </c>
      <c r="KJ40" s="73">
        <f t="shared" si="69"/>
        <v>43748</v>
      </c>
      <c r="KK40" s="73">
        <f t="shared" si="69"/>
        <v>43749</v>
      </c>
      <c r="KL40" s="73">
        <f t="shared" si="69"/>
        <v>43750</v>
      </c>
      <c r="KM40" s="73">
        <f t="shared" si="69"/>
        <v>43751</v>
      </c>
      <c r="KN40" s="73">
        <f t="shared" si="69"/>
        <v>43752</v>
      </c>
      <c r="KO40" s="73">
        <f t="shared" si="69"/>
        <v>43753</v>
      </c>
      <c r="KP40" s="73">
        <f t="shared" si="69"/>
        <v>43754</v>
      </c>
      <c r="KQ40" s="73">
        <f t="shared" si="69"/>
        <v>43755</v>
      </c>
      <c r="KR40" s="73">
        <f t="shared" si="69"/>
        <v>43756</v>
      </c>
      <c r="KS40" s="73">
        <f t="shared" si="69"/>
        <v>43757</v>
      </c>
      <c r="KT40" s="73">
        <f t="shared" si="69"/>
        <v>43758</v>
      </c>
      <c r="KU40" s="73">
        <f t="shared" si="69"/>
        <v>43759</v>
      </c>
      <c r="KV40" s="73">
        <f t="shared" si="69"/>
        <v>43760</v>
      </c>
      <c r="KW40" s="73">
        <f t="shared" si="69"/>
        <v>43761</v>
      </c>
      <c r="KX40" s="73">
        <f t="shared" si="69"/>
        <v>43762</v>
      </c>
      <c r="KY40" s="73">
        <f t="shared" si="69"/>
        <v>43763</v>
      </c>
      <c r="KZ40" s="73">
        <f t="shared" si="69"/>
        <v>43764</v>
      </c>
      <c r="LA40" s="73">
        <f t="shared" si="69"/>
        <v>43765</v>
      </c>
      <c r="LB40" s="73">
        <f t="shared" si="69"/>
        <v>43766</v>
      </c>
      <c r="LC40" s="73">
        <f t="shared" si="69"/>
        <v>43767</v>
      </c>
      <c r="LD40" s="73">
        <f t="shared" si="69"/>
        <v>43768</v>
      </c>
      <c r="LE40" s="73">
        <f t="shared" si="69"/>
        <v>43769</v>
      </c>
      <c r="LF40" s="73">
        <f t="shared" si="69"/>
        <v>43770</v>
      </c>
      <c r="LG40" s="73">
        <f t="shared" si="69"/>
        <v>43771</v>
      </c>
      <c r="LH40" s="73">
        <f t="shared" si="69"/>
        <v>43772</v>
      </c>
      <c r="LI40" s="73">
        <f t="shared" si="69"/>
        <v>43773</v>
      </c>
      <c r="LJ40" s="73">
        <f t="shared" si="69"/>
        <v>43774</v>
      </c>
      <c r="LK40" s="73">
        <f t="shared" si="69"/>
        <v>43775</v>
      </c>
      <c r="LL40" s="73">
        <f t="shared" si="69"/>
        <v>43776</v>
      </c>
      <c r="LM40" s="73">
        <f t="shared" si="69"/>
        <v>43777</v>
      </c>
      <c r="LN40" s="73">
        <f t="shared" si="69"/>
        <v>43778</v>
      </c>
      <c r="LO40" s="73">
        <f t="shared" si="69"/>
        <v>43779</v>
      </c>
      <c r="LP40" s="73">
        <f t="shared" si="69"/>
        <v>43780</v>
      </c>
      <c r="LQ40" s="73">
        <f t="shared" si="69"/>
        <v>43781</v>
      </c>
      <c r="LR40" s="73">
        <f t="shared" si="69"/>
        <v>43782</v>
      </c>
      <c r="LS40" s="73">
        <f t="shared" si="69"/>
        <v>43783</v>
      </c>
      <c r="LT40" s="73">
        <f t="shared" si="69"/>
        <v>43784</v>
      </c>
      <c r="LU40" s="73">
        <f t="shared" si="69"/>
        <v>43785</v>
      </c>
      <c r="LV40" s="73">
        <f t="shared" si="69"/>
        <v>43786</v>
      </c>
      <c r="LW40" s="73">
        <f t="shared" si="69"/>
        <v>43787</v>
      </c>
      <c r="LX40" s="73">
        <f t="shared" ref="LX40:NO40" si="70">IF(LW40="","",LW40+1)</f>
        <v>43788</v>
      </c>
      <c r="LY40" s="73">
        <f t="shared" si="70"/>
        <v>43789</v>
      </c>
      <c r="LZ40" s="73">
        <f t="shared" si="70"/>
        <v>43790</v>
      </c>
      <c r="MA40" s="73">
        <f t="shared" si="70"/>
        <v>43791</v>
      </c>
      <c r="MB40" s="73">
        <f t="shared" si="70"/>
        <v>43792</v>
      </c>
      <c r="MC40" s="73">
        <f t="shared" si="70"/>
        <v>43793</v>
      </c>
      <c r="MD40" s="73">
        <f t="shared" si="70"/>
        <v>43794</v>
      </c>
      <c r="ME40" s="73">
        <f t="shared" si="70"/>
        <v>43795</v>
      </c>
      <c r="MF40" s="73">
        <f t="shared" si="70"/>
        <v>43796</v>
      </c>
      <c r="MG40" s="73">
        <f t="shared" si="70"/>
        <v>43797</v>
      </c>
      <c r="MH40" s="73">
        <f t="shared" si="70"/>
        <v>43798</v>
      </c>
      <c r="MI40" s="73">
        <f t="shared" si="70"/>
        <v>43799</v>
      </c>
      <c r="MJ40" s="73">
        <f t="shared" si="70"/>
        <v>43800</v>
      </c>
      <c r="MK40" s="73">
        <f t="shared" si="70"/>
        <v>43801</v>
      </c>
      <c r="ML40" s="73">
        <f t="shared" si="70"/>
        <v>43802</v>
      </c>
      <c r="MM40" s="73">
        <f t="shared" si="70"/>
        <v>43803</v>
      </c>
      <c r="MN40" s="73">
        <f t="shared" si="70"/>
        <v>43804</v>
      </c>
      <c r="MO40" s="73">
        <f t="shared" si="70"/>
        <v>43805</v>
      </c>
      <c r="MP40" s="73">
        <f t="shared" si="70"/>
        <v>43806</v>
      </c>
      <c r="MQ40" s="73">
        <f t="shared" si="70"/>
        <v>43807</v>
      </c>
      <c r="MR40" s="73">
        <f t="shared" si="70"/>
        <v>43808</v>
      </c>
      <c r="MS40" s="73">
        <f t="shared" si="70"/>
        <v>43809</v>
      </c>
      <c r="MT40" s="73">
        <f t="shared" si="70"/>
        <v>43810</v>
      </c>
      <c r="MU40" s="73">
        <f t="shared" si="70"/>
        <v>43811</v>
      </c>
      <c r="MV40" s="73">
        <f t="shared" si="70"/>
        <v>43812</v>
      </c>
      <c r="MW40" s="73">
        <f t="shared" si="70"/>
        <v>43813</v>
      </c>
      <c r="MX40" s="73">
        <f t="shared" si="70"/>
        <v>43814</v>
      </c>
      <c r="MY40" s="73">
        <f t="shared" si="70"/>
        <v>43815</v>
      </c>
      <c r="MZ40" s="73">
        <f t="shared" si="70"/>
        <v>43816</v>
      </c>
      <c r="NA40" s="73">
        <f t="shared" si="70"/>
        <v>43817</v>
      </c>
      <c r="NB40" s="73">
        <f t="shared" si="70"/>
        <v>43818</v>
      </c>
      <c r="NC40" s="73">
        <f t="shared" si="70"/>
        <v>43819</v>
      </c>
      <c r="ND40" s="73">
        <f t="shared" si="70"/>
        <v>43820</v>
      </c>
      <c r="NE40" s="73">
        <f t="shared" si="70"/>
        <v>43821</v>
      </c>
      <c r="NF40" s="73">
        <f t="shared" si="70"/>
        <v>43822</v>
      </c>
      <c r="NG40" s="73">
        <f t="shared" si="70"/>
        <v>43823</v>
      </c>
      <c r="NH40" s="73">
        <f t="shared" si="70"/>
        <v>43824</v>
      </c>
      <c r="NI40" s="73">
        <f t="shared" si="70"/>
        <v>43825</v>
      </c>
      <c r="NJ40" s="73">
        <f t="shared" si="70"/>
        <v>43826</v>
      </c>
      <c r="NK40" s="73">
        <f t="shared" si="70"/>
        <v>43827</v>
      </c>
      <c r="NL40" s="73">
        <f t="shared" si="70"/>
        <v>43828</v>
      </c>
      <c r="NM40" s="73">
        <f t="shared" si="70"/>
        <v>43829</v>
      </c>
      <c r="NN40" s="73">
        <f t="shared" si="70"/>
        <v>43830</v>
      </c>
      <c r="NO40" s="73">
        <f t="shared" si="70"/>
        <v>43831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tr">
        <f>OFMOR_OFF_0!C42</f>
        <v>GrOrd</v>
      </c>
      <c r="D42" s="8"/>
      <c r="E42" s="8" t="str">
        <f>OFMOR_OFF_0!E42</f>
        <v>Полный оборот: ежедневное распределение GrOrd</v>
      </c>
      <c r="F42" s="8"/>
      <c r="G42" s="8" t="str">
        <f>OFMOR_OFF_0!G42</f>
        <v>шт заказов</v>
      </c>
      <c r="H42" s="8"/>
      <c r="I42" s="8"/>
      <c r="J42" s="8"/>
      <c r="K42" s="9">
        <f>SUM(N42:NO42)</f>
        <v>33665.26957730922</v>
      </c>
      <c r="L42" s="8"/>
      <c r="M42" s="8"/>
      <c r="N42" s="33">
        <f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42" s="34">
        <f t="shared" ref="O42:BZ42" si="71">IF(SUMIFS($11:$11,$9:$9,"&gt;="&amp;(EOMONTH(O$27,-1)+1),$9:$9,"&lt;="&amp;EOMONTH(O$27,0))=0,0,SUMIFS($24:$24,$22:$22,EOMONTH(O$27,-1)+1)*O$11/SUMIFS($11:$11,$9:$9,"&gt;="&amp;(EOMONTH(O$27,-1)+1),$9:$9,"&lt;="&amp;EOMONTH(O$27,0))+O104)</f>
        <v>6.0807944084468835</v>
      </c>
      <c r="P42" s="34">
        <f t="shared" si="71"/>
        <v>10.565445096127291</v>
      </c>
      <c r="Q42" s="34">
        <f t="shared" si="71"/>
        <v>15.59070163615166</v>
      </c>
      <c r="R42" s="34">
        <f t="shared" si="71"/>
        <v>13.991807113802421</v>
      </c>
      <c r="S42" s="34">
        <f t="shared" si="71"/>
        <v>14.538148648801455</v>
      </c>
      <c r="T42" s="34">
        <f t="shared" si="71"/>
        <v>29.791695356961323</v>
      </c>
      <c r="U42" s="34">
        <f t="shared" si="71"/>
        <v>34.038227308525819</v>
      </c>
      <c r="V42" s="34">
        <f t="shared" si="71"/>
        <v>25.987445286169624</v>
      </c>
      <c r="W42" s="34">
        <f t="shared" si="71"/>
        <v>48.358619468871964</v>
      </c>
      <c r="X42" s="34">
        <f t="shared" si="71"/>
        <v>71.355240779806948</v>
      </c>
      <c r="Y42" s="34">
        <f t="shared" si="71"/>
        <v>64.075278798801548</v>
      </c>
      <c r="Z42" s="34">
        <f t="shared" si="71"/>
        <v>66.606118145639186</v>
      </c>
      <c r="AA42" s="34">
        <f t="shared" si="71"/>
        <v>91.007298864619415</v>
      </c>
      <c r="AB42" s="34">
        <f t="shared" si="71"/>
        <v>62.554579541505234</v>
      </c>
      <c r="AC42" s="34">
        <f t="shared" si="71"/>
        <v>34.369306451240206</v>
      </c>
      <c r="AD42" s="34">
        <f t="shared" si="71"/>
        <v>44.779939693528149</v>
      </c>
      <c r="AE42" s="34">
        <f t="shared" si="71"/>
        <v>65.95798750040619</v>
      </c>
      <c r="AF42" s="34">
        <f t="shared" si="71"/>
        <v>59.471607859277775</v>
      </c>
      <c r="AG42" s="34">
        <f t="shared" si="71"/>
        <v>61.984898146822218</v>
      </c>
      <c r="AH42" s="34">
        <f t="shared" si="71"/>
        <v>84.519276270969655</v>
      </c>
      <c r="AI42" s="34">
        <f t="shared" si="71"/>
        <v>58.773800791105359</v>
      </c>
      <c r="AJ42" s="34">
        <f t="shared" si="71"/>
        <v>33.304799293157394</v>
      </c>
      <c r="AK42" s="34">
        <f t="shared" si="71"/>
        <v>43.144921610643024</v>
      </c>
      <c r="AL42" s="34">
        <f t="shared" si="71"/>
        <v>122.44186322993075</v>
      </c>
      <c r="AM42" s="34">
        <f t="shared" si="71"/>
        <v>110.84197242183141</v>
      </c>
      <c r="AN42" s="34">
        <f t="shared" si="71"/>
        <v>104.57573892822137</v>
      </c>
      <c r="AO42" s="34">
        <f t="shared" si="71"/>
        <v>126.77177904221098</v>
      </c>
      <c r="AP42" s="34">
        <f t="shared" si="71"/>
        <v>79.178973317273744</v>
      </c>
      <c r="AQ42" s="34">
        <f t="shared" si="71"/>
        <v>41.519059008833409</v>
      </c>
      <c r="AR42" s="34">
        <f t="shared" si="71"/>
        <v>53.03615469590958</v>
      </c>
      <c r="AS42" s="34">
        <f t="shared" si="71"/>
        <v>23.164139194824173</v>
      </c>
      <c r="AT42" s="34">
        <f t="shared" si="71"/>
        <v>23.803204722184898</v>
      </c>
      <c r="AU42" s="34">
        <f t="shared" si="71"/>
        <v>25.571803945180637</v>
      </c>
      <c r="AV42" s="34">
        <f t="shared" si="71"/>
        <v>31.664376990088151</v>
      </c>
      <c r="AW42" s="34">
        <f t="shared" si="71"/>
        <v>27.67261659520949</v>
      </c>
      <c r="AX42" s="34">
        <f t="shared" si="71"/>
        <v>26.297869834390063</v>
      </c>
      <c r="AY42" s="34">
        <f t="shared" si="71"/>
        <v>31.125478212363745</v>
      </c>
      <c r="AZ42" s="34">
        <f t="shared" si="71"/>
        <v>40.500369124518983</v>
      </c>
      <c r="BA42" s="34">
        <f t="shared" si="71"/>
        <v>42.935736582887401</v>
      </c>
      <c r="BB42" s="34">
        <f t="shared" si="71"/>
        <v>46.055994287677983</v>
      </c>
      <c r="BC42" s="34">
        <f t="shared" si="71"/>
        <v>53.80988839829859</v>
      </c>
      <c r="BD42" s="34">
        <f t="shared" si="71"/>
        <v>52.068759506826872</v>
      </c>
      <c r="BE42" s="34">
        <f t="shared" si="71"/>
        <v>50.474981347087628</v>
      </c>
      <c r="BF42" s="34">
        <f t="shared" si="71"/>
        <v>55.494542701057746</v>
      </c>
      <c r="BG42" s="34">
        <f t="shared" si="71"/>
        <v>65.234926228868773</v>
      </c>
      <c r="BH42" s="34">
        <f t="shared" si="71"/>
        <v>67.5586628504971</v>
      </c>
      <c r="BI42" s="34">
        <f t="shared" si="71"/>
        <v>70.055208243940186</v>
      </c>
      <c r="BJ42" s="34">
        <f t="shared" si="71"/>
        <v>77.789653965504556</v>
      </c>
      <c r="BK42" s="34">
        <f t="shared" si="71"/>
        <v>75.874006269833941</v>
      </c>
      <c r="BL42" s="34">
        <f t="shared" si="71"/>
        <v>76.031051268382029</v>
      </c>
      <c r="BM42" s="34">
        <f t="shared" si="71"/>
        <v>81.197915006815521</v>
      </c>
      <c r="BN42" s="34">
        <f t="shared" si="71"/>
        <v>92.349654772903165</v>
      </c>
      <c r="BO42" s="34">
        <f t="shared" si="71"/>
        <v>95.327540538417338</v>
      </c>
      <c r="BP42" s="34">
        <f t="shared" si="71"/>
        <v>96.987448105175261</v>
      </c>
      <c r="BQ42" s="34">
        <f t="shared" si="71"/>
        <v>105.61811484381536</v>
      </c>
      <c r="BR42" s="34">
        <f t="shared" si="71"/>
        <v>104.6285644829737</v>
      </c>
      <c r="BS42" s="34">
        <f t="shared" si="71"/>
        <v>103.28839096587754</v>
      </c>
      <c r="BT42" s="34">
        <f t="shared" si="71"/>
        <v>105.52018167998718</v>
      </c>
      <c r="BU42" s="34">
        <f t="shared" si="71"/>
        <v>98.665556419576745</v>
      </c>
      <c r="BV42" s="34">
        <f t="shared" si="71"/>
        <v>96.840285613577777</v>
      </c>
      <c r="BW42" s="34">
        <f t="shared" si="71"/>
        <v>93.470239433513783</v>
      </c>
      <c r="BX42" s="34">
        <f t="shared" si="71"/>
        <v>92.119899796276343</v>
      </c>
      <c r="BY42" s="34">
        <f t="shared" si="71"/>
        <v>92.531442108934314</v>
      </c>
      <c r="BZ42" s="34">
        <f t="shared" si="71"/>
        <v>92.379090552929298</v>
      </c>
      <c r="CA42" s="34">
        <f t="shared" ref="CA42:EL42" si="72">IF(SUMIFS($11:$11,$9:$9,"&gt;="&amp;(EOMONTH(CA$27,-1)+1),$9:$9,"&lt;="&amp;EOMONTH(CA$27,0))=0,0,SUMIFS($24:$24,$22:$22,EOMONTH(CA$27,-1)+1)*CA$11/SUMIFS($11:$11,$9:$9,"&gt;="&amp;(EOMONTH(CA$27,-1)+1),$9:$9,"&lt;="&amp;EOMONTH(CA$27,0))+CA104)</f>
        <v>91.36430566291439</v>
      </c>
      <c r="CB42" s="34">
        <f t="shared" si="72"/>
        <v>91.409921557986053</v>
      </c>
      <c r="CC42" s="34">
        <f t="shared" si="72"/>
        <v>91.184886589490887</v>
      </c>
      <c r="CD42" s="34">
        <f t="shared" si="72"/>
        <v>90.171036785675284</v>
      </c>
      <c r="CE42" s="34">
        <f t="shared" si="72"/>
        <v>91.240373254519412</v>
      </c>
      <c r="CF42" s="34">
        <f t="shared" si="72"/>
        <v>93.806928241501865</v>
      </c>
      <c r="CG42" s="34">
        <f t="shared" si="72"/>
        <v>94.962718815810618</v>
      </c>
      <c r="CH42" s="34">
        <f t="shared" si="72"/>
        <v>94.767085705370846</v>
      </c>
      <c r="CI42" s="34">
        <f t="shared" si="72"/>
        <v>93.916764628956841</v>
      </c>
      <c r="CJ42" s="34">
        <f t="shared" si="72"/>
        <v>90.295877994645735</v>
      </c>
      <c r="CK42" s="34">
        <f t="shared" si="72"/>
        <v>86.11351611362781</v>
      </c>
      <c r="CL42" s="34">
        <f t="shared" si="72"/>
        <v>83.523713150264967</v>
      </c>
      <c r="CM42" s="34">
        <f t="shared" si="72"/>
        <v>81.435660465326322</v>
      </c>
      <c r="CN42" s="34">
        <f t="shared" si="72"/>
        <v>80.597814966433404</v>
      </c>
      <c r="CO42" s="34">
        <f t="shared" si="72"/>
        <v>80.75156320072503</v>
      </c>
      <c r="CP42" s="34">
        <f t="shared" si="72"/>
        <v>82.741478156733905</v>
      </c>
      <c r="CQ42" s="34">
        <f t="shared" si="72"/>
        <v>84.304440888313223</v>
      </c>
      <c r="CR42" s="34">
        <f t="shared" si="72"/>
        <v>86.53664725914679</v>
      </c>
      <c r="CS42" s="34">
        <f t="shared" si="72"/>
        <v>89.223692473290384</v>
      </c>
      <c r="CT42" s="34">
        <f t="shared" si="72"/>
        <v>91.024598186168447</v>
      </c>
      <c r="CU42" s="34">
        <f t="shared" si="72"/>
        <v>92.739402937844361</v>
      </c>
      <c r="CV42" s="34">
        <f t="shared" si="72"/>
        <v>94.613418128915271</v>
      </c>
      <c r="CW42" s="34">
        <f t="shared" si="72"/>
        <v>96.669763618178777</v>
      </c>
      <c r="CX42" s="34">
        <f t="shared" si="72"/>
        <v>97.59850643303885</v>
      </c>
      <c r="CY42" s="34">
        <f t="shared" si="72"/>
        <v>98.240659164332541</v>
      </c>
      <c r="CZ42" s="34">
        <f t="shared" si="72"/>
        <v>98.627133351217722</v>
      </c>
      <c r="DA42" s="34">
        <f t="shared" si="72"/>
        <v>99.546491751451214</v>
      </c>
      <c r="DB42" s="34">
        <f t="shared" si="72"/>
        <v>100.74205329198625</v>
      </c>
      <c r="DC42" s="34">
        <f t="shared" si="72"/>
        <v>101.77268652419036</v>
      </c>
      <c r="DD42" s="34">
        <f t="shared" si="72"/>
        <v>102.85195233301184</v>
      </c>
      <c r="DE42" s="34">
        <f t="shared" si="72"/>
        <v>103.39180967216105</v>
      </c>
      <c r="DF42" s="34">
        <f t="shared" si="72"/>
        <v>103.79698770827001</v>
      </c>
      <c r="DG42" s="34">
        <f t="shared" si="72"/>
        <v>104.32906023033405</v>
      </c>
      <c r="DH42" s="34">
        <f t="shared" si="72"/>
        <v>104.92791757179204</v>
      </c>
      <c r="DI42" s="34">
        <f t="shared" si="72"/>
        <v>105.69236742868343</v>
      </c>
      <c r="DJ42" s="34">
        <f t="shared" si="72"/>
        <v>106.33018287318619</v>
      </c>
      <c r="DK42" s="34">
        <f t="shared" si="72"/>
        <v>106.1284362793305</v>
      </c>
      <c r="DL42" s="34">
        <f t="shared" si="72"/>
        <v>104.99244786168042</v>
      </c>
      <c r="DM42" s="34">
        <f t="shared" si="72"/>
        <v>103.69264918574437</v>
      </c>
      <c r="DN42" s="34">
        <f t="shared" si="72"/>
        <v>102.24364779553083</v>
      </c>
      <c r="DO42" s="34">
        <f t="shared" si="72"/>
        <v>100.67606809625511</v>
      </c>
      <c r="DP42" s="34">
        <f t="shared" si="72"/>
        <v>99.781205773452257</v>
      </c>
      <c r="DQ42" s="34">
        <f t="shared" si="72"/>
        <v>99.152272056257914</v>
      </c>
      <c r="DR42" s="34">
        <f t="shared" si="72"/>
        <v>99.359723932420067</v>
      </c>
      <c r="DS42" s="34">
        <f t="shared" si="72"/>
        <v>99.309642449703205</v>
      </c>
      <c r="DT42" s="34">
        <f t="shared" si="72"/>
        <v>99.425404764840877</v>
      </c>
      <c r="DU42" s="34">
        <f t="shared" si="72"/>
        <v>99.828399948566982</v>
      </c>
      <c r="DV42" s="34">
        <f t="shared" si="72"/>
        <v>99.866161599841391</v>
      </c>
      <c r="DW42" s="34">
        <f t="shared" si="72"/>
        <v>100.10728180677053</v>
      </c>
      <c r="DX42" s="34">
        <f t="shared" si="72"/>
        <v>100.60390398440562</v>
      </c>
      <c r="DY42" s="34">
        <f t="shared" si="72"/>
        <v>101.31727752981577</v>
      </c>
      <c r="DZ42" s="34">
        <f t="shared" si="72"/>
        <v>101.63479111268634</v>
      </c>
      <c r="EA42" s="34">
        <f t="shared" si="72"/>
        <v>101.90491173925001</v>
      </c>
      <c r="EB42" s="34">
        <f t="shared" si="72"/>
        <v>102.20206945284583</v>
      </c>
      <c r="EC42" s="34">
        <f t="shared" si="72"/>
        <v>101.97745558452722</v>
      </c>
      <c r="ED42" s="34">
        <f t="shared" si="72"/>
        <v>101.84267744735322</v>
      </c>
      <c r="EE42" s="34">
        <f t="shared" si="72"/>
        <v>101.58333013717547</v>
      </c>
      <c r="EF42" s="34">
        <f t="shared" si="72"/>
        <v>101.70667128402937</v>
      </c>
      <c r="EG42" s="34">
        <f t="shared" si="72"/>
        <v>101.79522171233442</v>
      </c>
      <c r="EH42" s="34">
        <f t="shared" si="72"/>
        <v>101.93550979174736</v>
      </c>
      <c r="EI42" s="34">
        <f t="shared" si="72"/>
        <v>102.16057300190288</v>
      </c>
      <c r="EJ42" s="34">
        <f t="shared" si="72"/>
        <v>102.33419977188296</v>
      </c>
      <c r="EK42" s="34">
        <f t="shared" si="72"/>
        <v>102.61870529928228</v>
      </c>
      <c r="EL42" s="34">
        <f t="shared" si="72"/>
        <v>102.9034715644969</v>
      </c>
      <c r="EM42" s="34">
        <f t="shared" ref="EM42:GX42" si="73">IF(SUMIFS($11:$11,$9:$9,"&gt;="&amp;(EOMONTH(EM$27,-1)+1),$9:$9,"&lt;="&amp;EOMONTH(EM$27,0))=0,0,SUMIFS($24:$24,$22:$22,EOMONTH(EM$27,-1)+1)*EM$11/SUMIFS($11:$11,$9:$9,"&gt;="&amp;(EOMONTH(EM$27,-1)+1),$9:$9,"&lt;="&amp;EOMONTH(EM$27,0))+EM104)</f>
        <v>103.36106893450922</v>
      </c>
      <c r="EN42" s="34">
        <f t="shared" si="73"/>
        <v>103.69096314800377</v>
      </c>
      <c r="EO42" s="34">
        <f t="shared" si="73"/>
        <v>103.95426330993087</v>
      </c>
      <c r="EP42" s="34">
        <f t="shared" si="73"/>
        <v>103.78039561994892</v>
      </c>
      <c r="EQ42" s="34">
        <f t="shared" si="73"/>
        <v>103.3959905552871</v>
      </c>
      <c r="ER42" s="34">
        <f t="shared" si="73"/>
        <v>103.07753478814654</v>
      </c>
      <c r="ES42" s="34">
        <f t="shared" si="73"/>
        <v>102.91877083968022</v>
      </c>
      <c r="ET42" s="34">
        <f t="shared" si="73"/>
        <v>103.10924445525723</v>
      </c>
      <c r="EU42" s="34">
        <f t="shared" si="73"/>
        <v>103.07612614032766</v>
      </c>
      <c r="EV42" s="34">
        <f t="shared" si="73"/>
        <v>103.23791878896907</v>
      </c>
      <c r="EW42" s="34">
        <f t="shared" si="73"/>
        <v>103.77138885896366</v>
      </c>
      <c r="EX42" s="34">
        <f t="shared" si="73"/>
        <v>103.85093712445176</v>
      </c>
      <c r="EY42" s="34">
        <f t="shared" si="73"/>
        <v>104.1447367646289</v>
      </c>
      <c r="EZ42" s="34">
        <f t="shared" si="73"/>
        <v>104.68332049708158</v>
      </c>
      <c r="FA42" s="34">
        <f t="shared" si="73"/>
        <v>105.45048023658504</v>
      </c>
      <c r="FB42" s="34">
        <f t="shared" si="73"/>
        <v>106.09788028923614</v>
      </c>
      <c r="FC42" s="34">
        <f t="shared" si="73"/>
        <v>106.90220676981703</v>
      </c>
      <c r="FD42" s="34">
        <f t="shared" si="73"/>
        <v>107.69745285975269</v>
      </c>
      <c r="FE42" s="34">
        <f t="shared" si="73"/>
        <v>108.35527857175734</v>
      </c>
      <c r="FF42" s="34">
        <f t="shared" si="73"/>
        <v>109.52264459276566</v>
      </c>
      <c r="FG42" s="34">
        <f t="shared" si="73"/>
        <v>110.78310592318184</v>
      </c>
      <c r="FH42" s="34">
        <f t="shared" si="73"/>
        <v>112.27193051593892</v>
      </c>
      <c r="FI42" s="34">
        <f t="shared" si="73"/>
        <v>113.68032728202793</v>
      </c>
      <c r="FJ42" s="34">
        <f t="shared" si="73"/>
        <v>114.76562293330966</v>
      </c>
      <c r="FK42" s="34">
        <f t="shared" si="73"/>
        <v>115.50515744641162</v>
      </c>
      <c r="FL42" s="34">
        <f t="shared" si="73"/>
        <v>116.19777342473483</v>
      </c>
      <c r="FM42" s="34">
        <f t="shared" si="73"/>
        <v>117.39363689967655</v>
      </c>
      <c r="FN42" s="34">
        <f t="shared" si="73"/>
        <v>118.65435415712841</v>
      </c>
      <c r="FO42" s="34">
        <f t="shared" si="73"/>
        <v>120.11178024674903</v>
      </c>
      <c r="FP42" s="34">
        <f t="shared" si="73"/>
        <v>121.76518982404411</v>
      </c>
      <c r="FQ42" s="34">
        <f t="shared" si="73"/>
        <v>122.96475417099693</v>
      </c>
      <c r="FR42" s="34">
        <f t="shared" si="73"/>
        <v>123.77711679231135</v>
      </c>
      <c r="FS42" s="34">
        <f t="shared" si="73"/>
        <v>124.4883319363944</v>
      </c>
      <c r="FT42" s="34">
        <f t="shared" si="73"/>
        <v>126.75195839343741</v>
      </c>
      <c r="FU42" s="34">
        <f t="shared" si="73"/>
        <v>128.93331497557236</v>
      </c>
      <c r="FV42" s="34">
        <f t="shared" si="73"/>
        <v>131.09301174441325</v>
      </c>
      <c r="FW42" s="34">
        <f t="shared" si="73"/>
        <v>133.41809187344904</v>
      </c>
      <c r="FX42" s="34">
        <f t="shared" si="73"/>
        <v>134.87304111518111</v>
      </c>
      <c r="FY42" s="34">
        <f t="shared" si="73"/>
        <v>135.7921882409068</v>
      </c>
      <c r="FZ42" s="34">
        <f t="shared" si="73"/>
        <v>136.64378906564352</v>
      </c>
      <c r="GA42" s="34">
        <f t="shared" si="73"/>
        <v>136.70134903085057</v>
      </c>
      <c r="GB42" s="34">
        <f t="shared" si="73"/>
        <v>137.01014700381222</v>
      </c>
      <c r="GC42" s="34">
        <f t="shared" si="73"/>
        <v>137.2613069285299</v>
      </c>
      <c r="GD42" s="34">
        <f t="shared" si="73"/>
        <v>137.16391350852302</v>
      </c>
      <c r="GE42" s="34">
        <f t="shared" si="73"/>
        <v>137.09158192521383</v>
      </c>
      <c r="GF42" s="34">
        <f t="shared" si="73"/>
        <v>137.08944468432099</v>
      </c>
      <c r="GG42" s="34">
        <f t="shared" si="73"/>
        <v>136.22863185897819</v>
      </c>
      <c r="GH42" s="34">
        <f t="shared" si="73"/>
        <v>135.38496329987123</v>
      </c>
      <c r="GI42" s="34">
        <f t="shared" si="73"/>
        <v>135.04699458794573</v>
      </c>
      <c r="GJ42" s="34">
        <f t="shared" si="73"/>
        <v>133.88176012037772</v>
      </c>
      <c r="GK42" s="34">
        <f t="shared" si="73"/>
        <v>131.60214793768998</v>
      </c>
      <c r="GL42" s="34">
        <f t="shared" si="73"/>
        <v>129.5774790237117</v>
      </c>
      <c r="GM42" s="34">
        <f t="shared" si="73"/>
        <v>127.54371853471555</v>
      </c>
      <c r="GN42" s="34">
        <f t="shared" si="73"/>
        <v>124.22665735335325</v>
      </c>
      <c r="GO42" s="34">
        <f t="shared" si="73"/>
        <v>122.29208920515798</v>
      </c>
      <c r="GP42" s="34">
        <f t="shared" si="73"/>
        <v>121.7331862500731</v>
      </c>
      <c r="GQ42" s="34">
        <f t="shared" si="73"/>
        <v>120.87584961775994</v>
      </c>
      <c r="GR42" s="34">
        <f t="shared" si="73"/>
        <v>118.98107671990751</v>
      </c>
      <c r="GS42" s="34">
        <f t="shared" si="73"/>
        <v>117.31141198125894</v>
      </c>
      <c r="GT42" s="34">
        <f t="shared" si="73"/>
        <v>115.63075949135505</v>
      </c>
      <c r="GU42" s="34">
        <f t="shared" si="73"/>
        <v>112.76723004108263</v>
      </c>
      <c r="GV42" s="34">
        <f t="shared" si="73"/>
        <v>111.18888340185309</v>
      </c>
      <c r="GW42" s="34">
        <f t="shared" si="73"/>
        <v>110.86596509106964</v>
      </c>
      <c r="GX42" s="34">
        <f t="shared" si="73"/>
        <v>110.23421110004415</v>
      </c>
      <c r="GY42" s="34">
        <f t="shared" ref="GY42:JJ42" si="74">IF(SUMIFS($11:$11,$9:$9,"&gt;="&amp;(EOMONTH(GY$27,-1)+1),$9:$9,"&lt;="&amp;EOMONTH(GY$27,0))=0,0,SUMIFS($24:$24,$22:$22,EOMONTH(GY$27,-1)+1)*GY$11/SUMIFS($11:$11,$9:$9,"&gt;="&amp;(EOMONTH(GY$27,-1)+1),$9:$9,"&lt;="&amp;EOMONTH(GY$27,0))+GY104)</f>
        <v>106.12680303878827</v>
      </c>
      <c r="GZ42" s="34">
        <f t="shared" si="74"/>
        <v>102.75896605244894</v>
      </c>
      <c r="HA42" s="34">
        <f t="shared" si="74"/>
        <v>99.629524278133147</v>
      </c>
      <c r="HB42" s="34">
        <f t="shared" si="74"/>
        <v>95.488366670167437</v>
      </c>
      <c r="HC42" s="34">
        <f t="shared" si="74"/>
        <v>93.339977104898736</v>
      </c>
      <c r="HD42" s="34">
        <f t="shared" si="74"/>
        <v>92.952262545368811</v>
      </c>
      <c r="HE42" s="34">
        <f t="shared" si="74"/>
        <v>92.345626915433158</v>
      </c>
      <c r="HF42" s="34">
        <f t="shared" si="74"/>
        <v>93.244197174451784</v>
      </c>
      <c r="HG42" s="34">
        <f t="shared" si="74"/>
        <v>94.285841927993303</v>
      </c>
      <c r="HH42" s="34">
        <f t="shared" si="74"/>
        <v>94.930622835727675</v>
      </c>
      <c r="HI42" s="34">
        <f t="shared" si="74"/>
        <v>96.085951943864757</v>
      </c>
      <c r="HJ42" s="34">
        <f t="shared" si="74"/>
        <v>98.546570846209846</v>
      </c>
      <c r="HK42" s="34">
        <f t="shared" si="74"/>
        <v>100.61531080868961</v>
      </c>
      <c r="HL42" s="34">
        <f t="shared" si="74"/>
        <v>102.62339318928137</v>
      </c>
      <c r="HM42" s="34">
        <f t="shared" si="74"/>
        <v>105.33686616717034</v>
      </c>
      <c r="HN42" s="34">
        <f t="shared" si="74"/>
        <v>106.30129842756061</v>
      </c>
      <c r="HO42" s="34">
        <f t="shared" si="74"/>
        <v>105.54595690544896</v>
      </c>
      <c r="HP42" s="34">
        <f t="shared" si="74"/>
        <v>104.89536867432319</v>
      </c>
      <c r="HQ42" s="34">
        <f t="shared" si="74"/>
        <v>105.41092825788448</v>
      </c>
      <c r="HR42" s="34">
        <f t="shared" si="74"/>
        <v>105.29915104657469</v>
      </c>
      <c r="HS42" s="34">
        <f t="shared" si="74"/>
        <v>105.90542281737331</v>
      </c>
      <c r="HT42" s="34">
        <f t="shared" si="74"/>
        <v>107.6825743733901</v>
      </c>
      <c r="HU42" s="34">
        <f t="shared" si="74"/>
        <v>108.08185456592403</v>
      </c>
      <c r="HV42" s="34">
        <f t="shared" si="74"/>
        <v>106.87863113418322</v>
      </c>
      <c r="HW42" s="34">
        <f t="shared" si="74"/>
        <v>105.88660560021816</v>
      </c>
      <c r="HX42" s="34">
        <f t="shared" si="74"/>
        <v>108.66242282652591</v>
      </c>
      <c r="HY42" s="34">
        <f t="shared" si="74"/>
        <v>110.58917172475144</v>
      </c>
      <c r="HZ42" s="34">
        <f t="shared" si="74"/>
        <v>112.70092094065815</v>
      </c>
      <c r="IA42" s="34">
        <f t="shared" si="74"/>
        <v>115.8460559634391</v>
      </c>
      <c r="IB42" s="34">
        <f t="shared" si="74"/>
        <v>116.65048558471571</v>
      </c>
      <c r="IC42" s="34">
        <f t="shared" si="74"/>
        <v>114.07412383092013</v>
      </c>
      <c r="ID42" s="34">
        <f t="shared" si="74"/>
        <v>111.9355779001972</v>
      </c>
      <c r="IE42" s="34">
        <f t="shared" si="74"/>
        <v>108.81297699078664</v>
      </c>
      <c r="IF42" s="34">
        <f t="shared" si="74"/>
        <v>105.52282773542949</v>
      </c>
      <c r="IG42" s="34">
        <f t="shared" si="74"/>
        <v>103.27542396883572</v>
      </c>
      <c r="IH42" s="34">
        <f t="shared" si="74"/>
        <v>102.14602607427416</v>
      </c>
      <c r="II42" s="34">
        <f t="shared" si="74"/>
        <v>100.62545908568958</v>
      </c>
      <c r="IJ42" s="34">
        <f t="shared" si="74"/>
        <v>99.779036089310878</v>
      </c>
      <c r="IK42" s="34">
        <f t="shared" si="74"/>
        <v>98.682992463752043</v>
      </c>
      <c r="IL42" s="34">
        <f t="shared" si="74"/>
        <v>97.899977162793277</v>
      </c>
      <c r="IM42" s="34">
        <f t="shared" si="74"/>
        <v>97.259924512966833</v>
      </c>
      <c r="IN42" s="34">
        <f t="shared" si="74"/>
        <v>96.455615314285254</v>
      </c>
      <c r="IO42" s="34">
        <f t="shared" si="74"/>
        <v>95.331952954920311</v>
      </c>
      <c r="IP42" s="34">
        <f t="shared" si="74"/>
        <v>94.085821635060668</v>
      </c>
      <c r="IQ42" s="34">
        <f t="shared" si="74"/>
        <v>92.563936630080107</v>
      </c>
      <c r="IR42" s="34">
        <f t="shared" si="74"/>
        <v>90.649447700069771</v>
      </c>
      <c r="IS42" s="34">
        <f t="shared" si="74"/>
        <v>89.648484774626553</v>
      </c>
      <c r="IT42" s="34">
        <f t="shared" si="74"/>
        <v>89.167003575978981</v>
      </c>
      <c r="IU42" s="34">
        <f t="shared" si="74"/>
        <v>88.774152412129467</v>
      </c>
      <c r="IV42" s="34">
        <f t="shared" si="74"/>
        <v>88.151825309674152</v>
      </c>
      <c r="IW42" s="34">
        <f t="shared" si="74"/>
        <v>87.094363098623973</v>
      </c>
      <c r="IX42" s="34">
        <f t="shared" si="74"/>
        <v>85.974825566807851</v>
      </c>
      <c r="IY42" s="34">
        <f t="shared" si="74"/>
        <v>84.67474891735371</v>
      </c>
      <c r="IZ42" s="34">
        <f t="shared" si="74"/>
        <v>84.176284136631921</v>
      </c>
      <c r="JA42" s="34">
        <f t="shared" si="74"/>
        <v>83.934026466248113</v>
      </c>
      <c r="JB42" s="34">
        <f t="shared" si="74"/>
        <v>83.562229268488053</v>
      </c>
      <c r="JC42" s="34">
        <f t="shared" si="74"/>
        <v>81.977780902304175</v>
      </c>
      <c r="JD42" s="34">
        <f t="shared" si="74"/>
        <v>80.136957297620995</v>
      </c>
      <c r="JE42" s="34">
        <f t="shared" si="74"/>
        <v>77.996247286054356</v>
      </c>
      <c r="JF42" s="34">
        <f t="shared" si="74"/>
        <v>75.597213769183384</v>
      </c>
      <c r="JG42" s="34">
        <f t="shared" si="74"/>
        <v>73.807986408924947</v>
      </c>
      <c r="JH42" s="34">
        <f t="shared" si="74"/>
        <v>72.575128372791823</v>
      </c>
      <c r="JI42" s="34">
        <f t="shared" si="74"/>
        <v>71.276750000972157</v>
      </c>
      <c r="JJ42" s="34">
        <f t="shared" si="74"/>
        <v>70.805476478501447</v>
      </c>
      <c r="JK42" s="34">
        <f t="shared" ref="JK42:LV42" si="75">IF(SUMIFS($11:$11,$9:$9,"&gt;="&amp;(EOMONTH(JK$27,-1)+1),$9:$9,"&lt;="&amp;EOMONTH(JK$27,0))=0,0,SUMIFS($24:$24,$22:$22,EOMONTH(JK$27,-1)+1)*JK$11/SUMIFS($11:$11,$9:$9,"&gt;="&amp;(EOMONTH(JK$27,-1)+1),$9:$9,"&lt;="&amp;EOMONTH(JK$27,0))+JK104)</f>
        <v>70.192875487925775</v>
      </c>
      <c r="JL42" s="34">
        <f t="shared" si="75"/>
        <v>69.831493169906523</v>
      </c>
      <c r="JM42" s="34">
        <f t="shared" si="75"/>
        <v>69.605421427430144</v>
      </c>
      <c r="JN42" s="34">
        <f t="shared" si="75"/>
        <v>69.507904554166345</v>
      </c>
      <c r="JO42" s="34">
        <f t="shared" si="75"/>
        <v>69.452335577015617</v>
      </c>
      <c r="JP42" s="34">
        <f t="shared" si="75"/>
        <v>69.767233577068637</v>
      </c>
      <c r="JQ42" s="34">
        <f t="shared" si="75"/>
        <v>70.065544549685015</v>
      </c>
      <c r="JR42" s="34">
        <f t="shared" si="75"/>
        <v>70.057117326392671</v>
      </c>
      <c r="JS42" s="34">
        <f t="shared" si="75"/>
        <v>70.602230405918945</v>
      </c>
      <c r="JT42" s="34">
        <f t="shared" si="75"/>
        <v>71.719981213562178</v>
      </c>
      <c r="JU42" s="34">
        <f t="shared" si="75"/>
        <v>72.755851554484735</v>
      </c>
      <c r="JV42" s="34">
        <f t="shared" si="75"/>
        <v>73.908335893028564</v>
      </c>
      <c r="JW42" s="34">
        <f t="shared" si="75"/>
        <v>75.700429040602458</v>
      </c>
      <c r="JX42" s="34">
        <f t="shared" si="75"/>
        <v>76.588470744885598</v>
      </c>
      <c r="JY42" s="34">
        <f t="shared" si="75"/>
        <v>76.652783474544663</v>
      </c>
      <c r="JZ42" s="34">
        <f t="shared" si="75"/>
        <v>76.972121735361938</v>
      </c>
      <c r="KA42" s="34">
        <f t="shared" si="75"/>
        <v>77.838390483858959</v>
      </c>
      <c r="KB42" s="34">
        <f t="shared" si="75"/>
        <v>78.676934718030012</v>
      </c>
      <c r="KC42" s="34">
        <f t="shared" si="75"/>
        <v>79.588046827550485</v>
      </c>
      <c r="KD42" s="34">
        <f t="shared" si="75"/>
        <v>81.077396730826734</v>
      </c>
      <c r="KE42" s="34">
        <f t="shared" si="75"/>
        <v>81.703851128009745</v>
      </c>
      <c r="KF42" s="34">
        <f t="shared" si="75"/>
        <v>81.542540501725171</v>
      </c>
      <c r="KG42" s="34">
        <f t="shared" si="75"/>
        <v>81.620725218472288</v>
      </c>
      <c r="KH42" s="34">
        <f t="shared" si="75"/>
        <v>83.886528699303781</v>
      </c>
      <c r="KI42" s="34">
        <f t="shared" si="75"/>
        <v>85.97457828690294</v>
      </c>
      <c r="KJ42" s="34">
        <f t="shared" si="75"/>
        <v>87.92030970278914</v>
      </c>
      <c r="KK42" s="34">
        <f t="shared" si="75"/>
        <v>90.44815568666094</v>
      </c>
      <c r="KL42" s="34">
        <f t="shared" si="75"/>
        <v>91.726406445744686</v>
      </c>
      <c r="KM42" s="34">
        <f t="shared" si="75"/>
        <v>92.125482171061435</v>
      </c>
      <c r="KN42" s="34">
        <f t="shared" si="75"/>
        <v>92.518613141068514</v>
      </c>
      <c r="KO42" s="34">
        <f t="shared" si="75"/>
        <v>92.269246613260961</v>
      </c>
      <c r="KP42" s="34">
        <f t="shared" si="75"/>
        <v>92.074938456237092</v>
      </c>
      <c r="KQ42" s="34">
        <f t="shared" si="75"/>
        <v>91.704791315156001</v>
      </c>
      <c r="KR42" s="34">
        <f t="shared" si="75"/>
        <v>91.580707412482823</v>
      </c>
      <c r="KS42" s="34">
        <f t="shared" si="75"/>
        <v>91.736126275206573</v>
      </c>
      <c r="KT42" s="34">
        <f t="shared" si="75"/>
        <v>91.38003065936104</v>
      </c>
      <c r="KU42" s="34">
        <f t="shared" si="75"/>
        <v>90.755883084754345</v>
      </c>
      <c r="KV42" s="34">
        <f t="shared" si="75"/>
        <v>91.340426480218653</v>
      </c>
      <c r="KW42" s="34">
        <f t="shared" si="75"/>
        <v>91.849868304983474</v>
      </c>
      <c r="KX42" s="34">
        <f t="shared" si="75"/>
        <v>91.38735660853385</v>
      </c>
      <c r="KY42" s="34">
        <f t="shared" si="75"/>
        <v>91.4836818845219</v>
      </c>
      <c r="KZ42" s="34">
        <f t="shared" si="75"/>
        <v>92.108626496197616</v>
      </c>
      <c r="LA42" s="34">
        <f t="shared" si="75"/>
        <v>90.929451689481951</v>
      </c>
      <c r="LB42" s="34">
        <f t="shared" si="75"/>
        <v>90.140253009961938</v>
      </c>
      <c r="LC42" s="34">
        <f t="shared" si="75"/>
        <v>90.948922434055746</v>
      </c>
      <c r="LD42" s="34">
        <f t="shared" si="75"/>
        <v>92.045962712000673</v>
      </c>
      <c r="LE42" s="34">
        <f t="shared" si="75"/>
        <v>92.225513417832559</v>
      </c>
      <c r="LF42" s="34">
        <f t="shared" si="75"/>
        <v>92.879411723294041</v>
      </c>
      <c r="LG42" s="34">
        <f t="shared" si="75"/>
        <v>93.940784836040066</v>
      </c>
      <c r="LH42" s="34">
        <f t="shared" si="75"/>
        <v>93.375789055573065</v>
      </c>
      <c r="LI42" s="34">
        <f t="shared" si="75"/>
        <v>93.148145805946058</v>
      </c>
      <c r="LJ42" s="34">
        <f t="shared" si="75"/>
        <v>94.374634353218113</v>
      </c>
      <c r="LK42" s="34">
        <f t="shared" si="75"/>
        <v>97.550286968575833</v>
      </c>
      <c r="LL42" s="34">
        <f t="shared" si="75"/>
        <v>97.379702056741152</v>
      </c>
      <c r="LM42" s="34">
        <f t="shared" si="75"/>
        <v>97.532071159631656</v>
      </c>
      <c r="LN42" s="34">
        <f t="shared" si="75"/>
        <v>98.314063207474689</v>
      </c>
      <c r="LO42" s="34">
        <f t="shared" si="75"/>
        <v>96.750310458051359</v>
      </c>
      <c r="LP42" s="34">
        <f t="shared" si="75"/>
        <v>95.90836700425254</v>
      </c>
      <c r="LQ42" s="34">
        <f t="shared" si="75"/>
        <v>96.587603745526351</v>
      </c>
      <c r="LR42" s="34">
        <f t="shared" si="75"/>
        <v>95.890661539610647</v>
      </c>
      <c r="LS42" s="34">
        <f t="shared" si="75"/>
        <v>96.343971307205322</v>
      </c>
      <c r="LT42" s="34">
        <f t="shared" si="75"/>
        <v>96.774127360324911</v>
      </c>
      <c r="LU42" s="34">
        <f t="shared" si="75"/>
        <v>97.225871883188688</v>
      </c>
      <c r="LV42" s="34">
        <f t="shared" si="75"/>
        <v>97.393145606653462</v>
      </c>
      <c r="LW42" s="34">
        <f t="shared" ref="LW42:NO42" si="76">IF(SUMIFS($11:$11,$9:$9,"&gt;="&amp;(EOMONTH(LW$27,-1)+1),$9:$9,"&lt;="&amp;EOMONTH(LW$27,0))=0,0,SUMIFS($24:$24,$22:$22,EOMONTH(LW$27,-1)+1)*LW$11/SUMIFS($11:$11,$9:$9,"&gt;="&amp;(EOMONTH(LW$27,-1)+1),$9:$9,"&lt;="&amp;EOMONTH(LW$27,0))+LW104)</f>
        <v>97.697715267078635</v>
      </c>
      <c r="LX42" s="34">
        <f t="shared" si="76"/>
        <v>98.020802003729727</v>
      </c>
      <c r="LY42" s="34">
        <f t="shared" si="76"/>
        <v>98.387941387636118</v>
      </c>
      <c r="LZ42" s="34">
        <f t="shared" si="76"/>
        <v>98.556724238382131</v>
      </c>
      <c r="MA42" s="34">
        <f t="shared" si="76"/>
        <v>98.455131843714923</v>
      </c>
      <c r="MB42" s="34">
        <f t="shared" si="76"/>
        <v>98.118724476765621</v>
      </c>
      <c r="MC42" s="34">
        <f t="shared" si="76"/>
        <v>97.506482324524782</v>
      </c>
      <c r="MD42" s="34">
        <f t="shared" si="76"/>
        <v>96.928665216014352</v>
      </c>
      <c r="ME42" s="34">
        <f t="shared" si="76"/>
        <v>96.291424607042899</v>
      </c>
      <c r="MF42" s="34">
        <f t="shared" si="76"/>
        <v>96.085069252033648</v>
      </c>
      <c r="MG42" s="34">
        <f t="shared" si="76"/>
        <v>95.974840826504845</v>
      </c>
      <c r="MH42" s="34">
        <f t="shared" si="76"/>
        <v>95.799686257476935</v>
      </c>
      <c r="MI42" s="34">
        <f t="shared" si="76"/>
        <v>95.465279730511028</v>
      </c>
      <c r="MJ42" s="34">
        <f t="shared" si="76"/>
        <v>94.865263776046945</v>
      </c>
      <c r="MK42" s="34">
        <f t="shared" si="76"/>
        <v>94.412319820006132</v>
      </c>
      <c r="ML42" s="34">
        <f t="shared" si="76"/>
        <v>93.870343510641703</v>
      </c>
      <c r="MM42" s="34">
        <f t="shared" si="76"/>
        <v>93.744742486680664</v>
      </c>
      <c r="MN42" s="34">
        <f t="shared" si="76"/>
        <v>93.653665556138023</v>
      </c>
      <c r="MO42" s="34">
        <f t="shared" si="76"/>
        <v>93.463938113951073</v>
      </c>
      <c r="MP42" s="34">
        <f t="shared" si="76"/>
        <v>92.462742733335418</v>
      </c>
      <c r="MQ42" s="34">
        <f t="shared" si="76"/>
        <v>91.238519022711657</v>
      </c>
      <c r="MR42" s="34">
        <f t="shared" si="76"/>
        <v>90.24000655459804</v>
      </c>
      <c r="MS42" s="34">
        <f t="shared" si="76"/>
        <v>89.19069766825055</v>
      </c>
      <c r="MT42" s="34">
        <f t="shared" si="76"/>
        <v>88.441567928015388</v>
      </c>
      <c r="MU42" s="34">
        <f t="shared" si="76"/>
        <v>88.380897615898647</v>
      </c>
      <c r="MV42" s="34">
        <f t="shared" si="76"/>
        <v>88.195508402755195</v>
      </c>
      <c r="MW42" s="34">
        <f t="shared" si="76"/>
        <v>88.357511204576454</v>
      </c>
      <c r="MX42" s="34">
        <f t="shared" si="76"/>
        <v>88.502064020823667</v>
      </c>
      <c r="MY42" s="34">
        <f t="shared" si="76"/>
        <v>88.666238982895464</v>
      </c>
      <c r="MZ42" s="34">
        <f t="shared" si="76"/>
        <v>88.754511614950957</v>
      </c>
      <c r="NA42" s="34">
        <f t="shared" si="76"/>
        <v>88.910974409668853</v>
      </c>
      <c r="NB42" s="34">
        <f t="shared" si="76"/>
        <v>89.091676909332719</v>
      </c>
      <c r="NC42" s="34">
        <f t="shared" si="76"/>
        <v>89.197604193031196</v>
      </c>
      <c r="ND42" s="34">
        <f t="shared" si="76"/>
        <v>89.191919801860607</v>
      </c>
      <c r="NE42" s="34">
        <f t="shared" si="76"/>
        <v>89.192826899783327</v>
      </c>
      <c r="NF42" s="34">
        <f t="shared" si="76"/>
        <v>89.232815276327656</v>
      </c>
      <c r="NG42" s="34">
        <f t="shared" si="76"/>
        <v>89.221307648887006</v>
      </c>
      <c r="NH42" s="34">
        <f t="shared" si="76"/>
        <v>89.300244760434268</v>
      </c>
      <c r="NI42" s="34">
        <f t="shared" si="76"/>
        <v>89.450638429698827</v>
      </c>
      <c r="NJ42" s="34">
        <f t="shared" si="76"/>
        <v>89.503873247504771</v>
      </c>
      <c r="NK42" s="34">
        <f t="shared" si="76"/>
        <v>89.407580389042025</v>
      </c>
      <c r="NL42" s="34">
        <f t="shared" si="76"/>
        <v>89.294116042137745</v>
      </c>
      <c r="NM42" s="34">
        <f t="shared" si="76"/>
        <v>89.225455015030093</v>
      </c>
      <c r="NN42" s="34">
        <f t="shared" si="76"/>
        <v>89.096424385754673</v>
      </c>
      <c r="NO42" s="35">
        <f t="shared" si="76"/>
        <v>89.062246924124224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tr">
        <f>OFMOR_OFF_0!C44</f>
        <v>FF</v>
      </c>
      <c r="D44" s="8"/>
      <c r="E44" s="129" t="str">
        <f>OFMOR_OFF_0!E44</f>
        <v>ФУЛФИЛМЕНТ - прямое распределение</v>
      </c>
      <c r="F44" s="1"/>
      <c r="G44" s="182" t="str">
        <f>OFMOR_OFF_0!G44</f>
        <v>№ дня</v>
      </c>
      <c r="H44" s="1"/>
      <c r="I44" s="182"/>
      <c r="J44" s="1"/>
      <c r="K44" s="183"/>
      <c r="L44" s="1"/>
      <c r="M44" s="1"/>
      <c r="N44" s="128">
        <v>1</v>
      </c>
      <c r="O44" s="128">
        <f>N44+1</f>
        <v>2</v>
      </c>
      <c r="P44" s="128">
        <f t="shared" ref="P44:AQ44" si="77">O44+1</f>
        <v>3</v>
      </c>
      <c r="Q44" s="128">
        <f t="shared" si="77"/>
        <v>4</v>
      </c>
      <c r="R44" s="128">
        <f t="shared" si="77"/>
        <v>5</v>
      </c>
      <c r="S44" s="128">
        <f t="shared" si="77"/>
        <v>6</v>
      </c>
      <c r="T44" s="128">
        <f t="shared" si="77"/>
        <v>7</v>
      </c>
      <c r="U44" s="128">
        <f t="shared" si="77"/>
        <v>8</v>
      </c>
      <c r="V44" s="128">
        <f t="shared" si="77"/>
        <v>9</v>
      </c>
      <c r="W44" s="128">
        <f t="shared" si="77"/>
        <v>10</v>
      </c>
      <c r="X44" s="128">
        <f t="shared" si="77"/>
        <v>11</v>
      </c>
      <c r="Y44" s="128">
        <f t="shared" si="77"/>
        <v>12</v>
      </c>
      <c r="Z44" s="128">
        <f t="shared" si="77"/>
        <v>13</v>
      </c>
      <c r="AA44" s="128">
        <f t="shared" si="77"/>
        <v>14</v>
      </c>
      <c r="AB44" s="128">
        <f t="shared" si="77"/>
        <v>15</v>
      </c>
      <c r="AC44" s="128">
        <f t="shared" si="77"/>
        <v>16</v>
      </c>
      <c r="AD44" s="128">
        <f t="shared" si="77"/>
        <v>17</v>
      </c>
      <c r="AE44" s="128">
        <f t="shared" si="77"/>
        <v>18</v>
      </c>
      <c r="AF44" s="128">
        <f t="shared" si="77"/>
        <v>19</v>
      </c>
      <c r="AG44" s="128">
        <f t="shared" si="77"/>
        <v>20</v>
      </c>
      <c r="AH44" s="128">
        <f t="shared" si="77"/>
        <v>21</v>
      </c>
      <c r="AI44" s="128">
        <f t="shared" si="77"/>
        <v>22</v>
      </c>
      <c r="AJ44" s="128">
        <f t="shared" si="77"/>
        <v>23</v>
      </c>
      <c r="AK44" s="128">
        <f t="shared" si="77"/>
        <v>24</v>
      </c>
      <c r="AL44" s="128">
        <f t="shared" si="77"/>
        <v>25</v>
      </c>
      <c r="AM44" s="128">
        <f t="shared" si="77"/>
        <v>26</v>
      </c>
      <c r="AN44" s="128">
        <f t="shared" si="77"/>
        <v>27</v>
      </c>
      <c r="AO44" s="128">
        <f t="shared" si="77"/>
        <v>28</v>
      </c>
      <c r="AP44" s="128">
        <f t="shared" si="77"/>
        <v>29</v>
      </c>
      <c r="AQ44" s="128">
        <f t="shared" si="77"/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tr">
        <f>OFMOR_OFF_0!C46</f>
        <v>%1PCGrOrd</v>
      </c>
      <c r="D46" s="1"/>
      <c r="E46" s="1" t="str">
        <f>OFMOR_OFF_0!E46</f>
        <v>1-ый уровень частичных отмен заказов в деньгах, распределение по дням</v>
      </c>
      <c r="F46" s="1"/>
      <c r="G46" s="1" t="str">
        <f>OFMOR_OFF_0!G46</f>
        <v>%</v>
      </c>
      <c r="H46" s="1"/>
      <c r="I46" s="1" t="str">
        <f>OFMOR_OFF_0!I46</f>
        <v>С 1-ого по 30-тый день</v>
      </c>
      <c r="J46" s="1"/>
      <c r="K46" s="7">
        <f t="shared" ref="K46:K50" si="78">SUM(N46:NO46)</f>
        <v>4.5000000000000005E-3</v>
      </c>
      <c r="L46" s="1"/>
      <c r="M46" s="1"/>
      <c r="N46" s="65">
        <f>OFMOR_OFF_0!N46</f>
        <v>1.3500000000000001E-3</v>
      </c>
      <c r="O46" s="66">
        <f>OFMOR_OFF_0!O46</f>
        <v>2.7000000000000001E-3</v>
      </c>
      <c r="P46" s="66">
        <f>OFMOR_OFF_0!P46</f>
        <v>3.5999999999999997E-4</v>
      </c>
      <c r="Q46" s="66">
        <f>OFMOR_OFF_0!Q46</f>
        <v>9.0000000000000575E-5</v>
      </c>
      <c r="R46" s="66">
        <f>OFMOR_OFF_0!R46</f>
        <v>0</v>
      </c>
      <c r="S46" s="66">
        <f>OFMOR_OFF_0!S46</f>
        <v>0</v>
      </c>
      <c r="T46" s="66">
        <f>OFMOR_OFF_0!T46</f>
        <v>0</v>
      </c>
      <c r="U46" s="66">
        <f>OFMOR_OFF_0!U46</f>
        <v>0</v>
      </c>
      <c r="V46" s="66">
        <f>OFMOR_OFF_0!V46</f>
        <v>0</v>
      </c>
      <c r="W46" s="66">
        <f>OFMOR_OFF_0!W46</f>
        <v>0</v>
      </c>
      <c r="X46" s="66">
        <f>OFMOR_OFF_0!X46</f>
        <v>0</v>
      </c>
      <c r="Y46" s="66">
        <f>OFMOR_OFF_0!Y46</f>
        <v>0</v>
      </c>
      <c r="Z46" s="66">
        <f>OFMOR_OFF_0!Z46</f>
        <v>0</v>
      </c>
      <c r="AA46" s="66">
        <f>OFMOR_OFF_0!AA46</f>
        <v>0</v>
      </c>
      <c r="AB46" s="66">
        <f>OFMOR_OFF_0!AB46</f>
        <v>0</v>
      </c>
      <c r="AC46" s="66">
        <f>OFMOR_OFF_0!AC46</f>
        <v>0</v>
      </c>
      <c r="AD46" s="66">
        <f>OFMOR_OFF_0!AD46</f>
        <v>0</v>
      </c>
      <c r="AE46" s="66">
        <f>OFMOR_OFF_0!AE46</f>
        <v>0</v>
      </c>
      <c r="AF46" s="66">
        <f>OFMOR_OFF_0!AF46</f>
        <v>0</v>
      </c>
      <c r="AG46" s="66">
        <f>OFMOR_OFF_0!AG46</f>
        <v>0</v>
      </c>
      <c r="AH46" s="66">
        <f>OFMOR_OFF_0!AH46</f>
        <v>0</v>
      </c>
      <c r="AI46" s="66">
        <f>OFMOR_OFF_0!AI46</f>
        <v>0</v>
      </c>
      <c r="AJ46" s="66">
        <f>OFMOR_OFF_0!AJ46</f>
        <v>0</v>
      </c>
      <c r="AK46" s="66">
        <f>OFMOR_OFF_0!AK46</f>
        <v>0</v>
      </c>
      <c r="AL46" s="66">
        <f>OFMOR_OFF_0!AL46</f>
        <v>0</v>
      </c>
      <c r="AM46" s="66">
        <f>OFMOR_OFF_0!AM46</f>
        <v>0</v>
      </c>
      <c r="AN46" s="66">
        <f>OFMOR_OFF_0!AN46</f>
        <v>0</v>
      </c>
      <c r="AO46" s="66">
        <f>OFMOR_OFF_0!AO46</f>
        <v>0</v>
      </c>
      <c r="AP46" s="66">
        <f>OFMOR_OFF_0!AP46</f>
        <v>0</v>
      </c>
      <c r="AQ46" s="67">
        <f>OFMOR_OFF_0!AQ46</f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tr">
        <f>OFMOR_OFF_0!C47</f>
        <v>%2PCGrOrd</v>
      </c>
      <c r="D47" s="1"/>
      <c r="E47" s="1" t="str">
        <f>OFMOR_OFF_0!E47</f>
        <v>2-ой уровень частичных отмен заказов в деньгах, распределение по дням</v>
      </c>
      <c r="F47" s="1"/>
      <c r="G47" s="1" t="str">
        <f>OFMOR_OFF_0!G47</f>
        <v>%</v>
      </c>
      <c r="H47" s="1"/>
      <c r="I47" s="1" t="str">
        <f>OFMOR_OFF_0!I47</f>
        <v>С 1-ого по 30-тый день</v>
      </c>
      <c r="J47" s="1"/>
      <c r="K47" s="7">
        <f t="shared" si="78"/>
        <v>0</v>
      </c>
      <c r="L47" s="1"/>
      <c r="M47" s="1"/>
      <c r="N47" s="65">
        <f>OFMOR_OFF_0!N47</f>
        <v>0</v>
      </c>
      <c r="O47" s="66">
        <f>OFMOR_OFF_0!O47</f>
        <v>0</v>
      </c>
      <c r="P47" s="66">
        <f>OFMOR_OFF_0!P47</f>
        <v>0</v>
      </c>
      <c r="Q47" s="66">
        <f>OFMOR_OFF_0!Q47</f>
        <v>0</v>
      </c>
      <c r="R47" s="66">
        <f>OFMOR_OFF_0!R47</f>
        <v>0</v>
      </c>
      <c r="S47" s="66">
        <f>OFMOR_OFF_0!S47</f>
        <v>0</v>
      </c>
      <c r="T47" s="66">
        <f>OFMOR_OFF_0!T47</f>
        <v>0</v>
      </c>
      <c r="U47" s="66">
        <f>OFMOR_OFF_0!U47</f>
        <v>0</v>
      </c>
      <c r="V47" s="66">
        <f>OFMOR_OFF_0!V47</f>
        <v>0</v>
      </c>
      <c r="W47" s="66">
        <f>OFMOR_OFF_0!W47</f>
        <v>0</v>
      </c>
      <c r="X47" s="66">
        <f>OFMOR_OFF_0!X47</f>
        <v>0</v>
      </c>
      <c r="Y47" s="66">
        <f>OFMOR_OFF_0!Y47</f>
        <v>0</v>
      </c>
      <c r="Z47" s="66">
        <f>OFMOR_OFF_0!Z47</f>
        <v>0</v>
      </c>
      <c r="AA47" s="66">
        <f>OFMOR_OFF_0!AA47</f>
        <v>0</v>
      </c>
      <c r="AB47" s="66">
        <f>OFMOR_OFF_0!AB47</f>
        <v>0</v>
      </c>
      <c r="AC47" s="66">
        <f>OFMOR_OFF_0!AC47</f>
        <v>0</v>
      </c>
      <c r="AD47" s="66">
        <f>OFMOR_OFF_0!AD47</f>
        <v>0</v>
      </c>
      <c r="AE47" s="66">
        <f>OFMOR_OFF_0!AE47</f>
        <v>0</v>
      </c>
      <c r="AF47" s="66">
        <f>OFMOR_OFF_0!AF47</f>
        <v>0</v>
      </c>
      <c r="AG47" s="66">
        <f>OFMOR_OFF_0!AG47</f>
        <v>0</v>
      </c>
      <c r="AH47" s="66">
        <f>OFMOR_OFF_0!AH47</f>
        <v>0</v>
      </c>
      <c r="AI47" s="66">
        <f>OFMOR_OFF_0!AI47</f>
        <v>0</v>
      </c>
      <c r="AJ47" s="66">
        <f>OFMOR_OFF_0!AJ47</f>
        <v>0</v>
      </c>
      <c r="AK47" s="66">
        <f>OFMOR_OFF_0!AK47</f>
        <v>0</v>
      </c>
      <c r="AL47" s="66">
        <f>OFMOR_OFF_0!AL47</f>
        <v>0</v>
      </c>
      <c r="AM47" s="66">
        <f>OFMOR_OFF_0!AM47</f>
        <v>0</v>
      </c>
      <c r="AN47" s="66">
        <f>OFMOR_OFF_0!AN47</f>
        <v>0</v>
      </c>
      <c r="AO47" s="66">
        <f>OFMOR_OFF_0!AO47</f>
        <v>0</v>
      </c>
      <c r="AP47" s="66">
        <f>OFMOR_OFF_0!AP47</f>
        <v>0</v>
      </c>
      <c r="AQ47" s="67">
        <f>OFMOR_OFF_0!AQ47</f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tr">
        <f>OFMOR_OFF_0!C48</f>
        <v>%3PCGrOrd</v>
      </c>
      <c r="D48" s="1"/>
      <c r="E48" s="1" t="str">
        <f>OFMOR_OFF_0!E48</f>
        <v>3-ий уровень частичных отмен заказов в деньгах, распределение по дням</v>
      </c>
      <c r="F48" s="1"/>
      <c r="G48" s="1" t="str">
        <f>OFMOR_OFF_0!G48</f>
        <v>%</v>
      </c>
      <c r="H48" s="1"/>
      <c r="I48" s="1" t="str">
        <f>OFMOR_OFF_0!I48</f>
        <v>С 1-ого по 30-тый день</v>
      </c>
      <c r="J48" s="1"/>
      <c r="K48" s="7">
        <f t="shared" si="78"/>
        <v>1.5E-3</v>
      </c>
      <c r="L48" s="1"/>
      <c r="M48" s="1"/>
      <c r="N48" s="65">
        <f>OFMOR_OFF_0!N48</f>
        <v>0</v>
      </c>
      <c r="O48" s="66">
        <f>OFMOR_OFF_0!O48</f>
        <v>3.0000000000000008E-5</v>
      </c>
      <c r="P48" s="66">
        <f>OFMOR_OFF_0!P48</f>
        <v>1.0500000000000003E-4</v>
      </c>
      <c r="Q48" s="66">
        <f>OFMOR_OFF_0!Q48</f>
        <v>4.500000000000001E-4</v>
      </c>
      <c r="R48" s="66">
        <f>OFMOR_OFF_0!R48</f>
        <v>3.0000000000000008E-4</v>
      </c>
      <c r="S48" s="66">
        <f>OFMOR_OFF_0!S48</f>
        <v>2.2500000000000005E-4</v>
      </c>
      <c r="T48" s="66">
        <f>OFMOR_OFF_0!T48</f>
        <v>1.5000000000000004E-4</v>
      </c>
      <c r="U48" s="66">
        <f>OFMOR_OFF_0!U48</f>
        <v>9.0000000000000033E-5</v>
      </c>
      <c r="V48" s="66">
        <f>OFMOR_OFF_0!V48</f>
        <v>6.0000000000000015E-5</v>
      </c>
      <c r="W48" s="66">
        <f>OFMOR_OFF_0!W48</f>
        <v>4.5000000000000016E-5</v>
      </c>
      <c r="X48" s="66">
        <f>OFMOR_OFF_0!X48</f>
        <v>3.0000000000000008E-5</v>
      </c>
      <c r="Y48" s="66">
        <f>OFMOR_OFF_0!Y48</f>
        <v>1.4999999999999682E-5</v>
      </c>
      <c r="Z48" s="66">
        <f>OFMOR_OFF_0!Z48</f>
        <v>0</v>
      </c>
      <c r="AA48" s="66">
        <f>OFMOR_OFF_0!AA48</f>
        <v>0</v>
      </c>
      <c r="AB48" s="66">
        <f>OFMOR_OFF_0!AB48</f>
        <v>0</v>
      </c>
      <c r="AC48" s="66">
        <f>OFMOR_OFF_0!AC48</f>
        <v>0</v>
      </c>
      <c r="AD48" s="66">
        <f>OFMOR_OFF_0!AD48</f>
        <v>0</v>
      </c>
      <c r="AE48" s="66">
        <f>OFMOR_OFF_0!AE48</f>
        <v>0</v>
      </c>
      <c r="AF48" s="66">
        <f>OFMOR_OFF_0!AF48</f>
        <v>0</v>
      </c>
      <c r="AG48" s="66">
        <f>OFMOR_OFF_0!AG48</f>
        <v>0</v>
      </c>
      <c r="AH48" s="66">
        <f>OFMOR_OFF_0!AH48</f>
        <v>0</v>
      </c>
      <c r="AI48" s="66">
        <f>OFMOR_OFF_0!AI48</f>
        <v>0</v>
      </c>
      <c r="AJ48" s="66">
        <f>OFMOR_OFF_0!AJ48</f>
        <v>0</v>
      </c>
      <c r="AK48" s="66">
        <f>OFMOR_OFF_0!AK48</f>
        <v>0</v>
      </c>
      <c r="AL48" s="66">
        <f>OFMOR_OFF_0!AL48</f>
        <v>0</v>
      </c>
      <c r="AM48" s="66">
        <f>OFMOR_OFF_0!AM48</f>
        <v>0</v>
      </c>
      <c r="AN48" s="66">
        <f>OFMOR_OFF_0!AN48</f>
        <v>0</v>
      </c>
      <c r="AO48" s="66">
        <f>OFMOR_OFF_0!AO48</f>
        <v>0</v>
      </c>
      <c r="AP48" s="66">
        <f>OFMOR_OFF_0!AP48</f>
        <v>0</v>
      </c>
      <c r="AQ48" s="67">
        <f>OFMOR_OFF_0!AQ48</f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tr">
        <f>OFMOR_OFF_0!C49</f>
        <v>%4PCGrOrd</v>
      </c>
      <c r="D49" s="1"/>
      <c r="E49" s="1" t="str">
        <f>OFMOR_OFF_0!E49</f>
        <v>4-ый уровень частичных отмен заказов в деньгах, распределение по дням</v>
      </c>
      <c r="F49" s="1"/>
      <c r="G49" s="1" t="str">
        <f>OFMOR_OFF_0!G49</f>
        <v>%</v>
      </c>
      <c r="H49" s="1"/>
      <c r="I49" s="1" t="str">
        <f>OFMOR_OFF_0!I49</f>
        <v>С 1-ого по 30-тый день</v>
      </c>
      <c r="J49" s="1"/>
      <c r="K49" s="7">
        <f t="shared" si="78"/>
        <v>6.0000000000000027E-3</v>
      </c>
      <c r="L49" s="1"/>
      <c r="M49" s="1"/>
      <c r="N49" s="65">
        <f>OFMOR_OFF_0!N49</f>
        <v>0</v>
      </c>
      <c r="O49" s="66">
        <f>OFMOR_OFF_0!O49</f>
        <v>6.0000000000000029E-5</v>
      </c>
      <c r="P49" s="66">
        <f>OFMOR_OFF_0!P49</f>
        <v>1.2000000000000006E-4</v>
      </c>
      <c r="Q49" s="66">
        <f>OFMOR_OFF_0!Q49</f>
        <v>3.0000000000000014E-4</v>
      </c>
      <c r="R49" s="66">
        <f>OFMOR_OFF_0!R49</f>
        <v>6.0000000000000027E-4</v>
      </c>
      <c r="S49" s="66">
        <f>OFMOR_OFF_0!S49</f>
        <v>9.0000000000000041E-4</v>
      </c>
      <c r="T49" s="66">
        <f>OFMOR_OFF_0!T49</f>
        <v>1.2000000000000005E-3</v>
      </c>
      <c r="U49" s="66">
        <f>OFMOR_OFF_0!U49</f>
        <v>7.2000000000000037E-4</v>
      </c>
      <c r="V49" s="66">
        <f>OFMOR_OFF_0!V49</f>
        <v>4.2000000000000023E-4</v>
      </c>
      <c r="W49" s="66">
        <f>OFMOR_OFF_0!W49</f>
        <v>3.0000000000000014E-4</v>
      </c>
      <c r="X49" s="66">
        <f>OFMOR_OFF_0!X49</f>
        <v>3.0000000000000014E-4</v>
      </c>
      <c r="Y49" s="66">
        <f>OFMOR_OFF_0!Y49</f>
        <v>1.8000000000000009E-4</v>
      </c>
      <c r="Z49" s="66">
        <f>OFMOR_OFF_0!Z49</f>
        <v>1.2000000000000006E-4</v>
      </c>
      <c r="AA49" s="66">
        <f>OFMOR_OFF_0!AA49</f>
        <v>1.2000000000000006E-4</v>
      </c>
      <c r="AB49" s="66">
        <f>OFMOR_OFF_0!AB49</f>
        <v>6.0000000000000029E-5</v>
      </c>
      <c r="AC49" s="66">
        <f>OFMOR_OFF_0!AC49</f>
        <v>6.0000000000000029E-5</v>
      </c>
      <c r="AD49" s="66">
        <f>OFMOR_OFF_0!AD49</f>
        <v>6.0000000000000029E-5</v>
      </c>
      <c r="AE49" s="66">
        <f>OFMOR_OFF_0!AE49</f>
        <v>6.0000000000000029E-5</v>
      </c>
      <c r="AF49" s="66">
        <f>OFMOR_OFF_0!AF49</f>
        <v>6.0000000000000029E-5</v>
      </c>
      <c r="AG49" s="66">
        <f>OFMOR_OFF_0!AG49</f>
        <v>6.0000000000000029E-5</v>
      </c>
      <c r="AH49" s="66">
        <f>OFMOR_OFF_0!AH49</f>
        <v>6.0000000000000029E-5</v>
      </c>
      <c r="AI49" s="66">
        <f>OFMOR_OFF_0!AI49</f>
        <v>6.0000000000000029E-5</v>
      </c>
      <c r="AJ49" s="66">
        <f>OFMOR_OFF_0!AJ49</f>
        <v>6.0000000000000029E-5</v>
      </c>
      <c r="AK49" s="66">
        <f>OFMOR_OFF_0!AK49</f>
        <v>6.0000000000000029E-5</v>
      </c>
      <c r="AL49" s="66">
        <f>OFMOR_OFF_0!AL49</f>
        <v>5.9999999999998755E-5</v>
      </c>
      <c r="AM49" s="66">
        <f>OFMOR_OFF_0!AM49</f>
        <v>0</v>
      </c>
      <c r="AN49" s="66">
        <f>OFMOR_OFF_0!AN49</f>
        <v>0</v>
      </c>
      <c r="AO49" s="66">
        <f>OFMOR_OFF_0!AO49</f>
        <v>0</v>
      </c>
      <c r="AP49" s="66">
        <f>OFMOR_OFF_0!AP49</f>
        <v>0</v>
      </c>
      <c r="AQ49" s="67">
        <f>OFMOR_OFF_0!AQ49</f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tr">
        <f>OFMOR_OFF_0!C50</f>
        <v>%5PCGrOrd</v>
      </c>
      <c r="D50" s="1"/>
      <c r="E50" s="1" t="str">
        <f>OFMOR_OFF_0!E50</f>
        <v>5-ый уровень частичных отмен заказов в деньгах, возвраты, распределение по дням</v>
      </c>
      <c r="F50" s="1"/>
      <c r="G50" s="1" t="str">
        <f>OFMOR_OFF_0!G50</f>
        <v>%</v>
      </c>
      <c r="H50" s="1"/>
      <c r="I50" s="1" t="str">
        <f>OFMOR_OFF_0!I50</f>
        <v>С 1-ого по 30-тый день</v>
      </c>
      <c r="J50" s="1"/>
      <c r="K50" s="7">
        <f t="shared" si="78"/>
        <v>2.9999999999999996E-3</v>
      </c>
      <c r="L50" s="1"/>
      <c r="M50" s="1"/>
      <c r="N50" s="65">
        <f>OFMOR_OFF_0!N50</f>
        <v>0</v>
      </c>
      <c r="O50" s="66">
        <f>OFMOR_OFF_0!O50</f>
        <v>0</v>
      </c>
      <c r="P50" s="66">
        <f>OFMOR_OFF_0!P50</f>
        <v>0</v>
      </c>
      <c r="Q50" s="66">
        <f>OFMOR_OFF_0!Q50</f>
        <v>0</v>
      </c>
      <c r="R50" s="66">
        <f>OFMOR_OFF_0!R50</f>
        <v>0</v>
      </c>
      <c r="S50" s="66">
        <f>OFMOR_OFF_0!S50</f>
        <v>0</v>
      </c>
      <c r="T50" s="66">
        <f>OFMOR_OFF_0!T50</f>
        <v>0</v>
      </c>
      <c r="U50" s="66">
        <f>OFMOR_OFF_0!U50</f>
        <v>0</v>
      </c>
      <c r="V50" s="66">
        <f>OFMOR_OFF_0!V50</f>
        <v>0</v>
      </c>
      <c r="W50" s="66">
        <f>OFMOR_OFF_0!W50</f>
        <v>0</v>
      </c>
      <c r="X50" s="66">
        <f>OFMOR_OFF_0!X50</f>
        <v>0</v>
      </c>
      <c r="Y50" s="66">
        <f>OFMOR_OFF_0!Y50</f>
        <v>0</v>
      </c>
      <c r="Z50" s="66">
        <f>OFMOR_OFF_0!Z50</f>
        <v>0</v>
      </c>
      <c r="AA50" s="66">
        <f>OFMOR_OFF_0!AA50</f>
        <v>0</v>
      </c>
      <c r="AB50" s="66">
        <f>OFMOR_OFF_0!AB50</f>
        <v>0</v>
      </c>
      <c r="AC50" s="66">
        <f>OFMOR_OFF_0!AC50</f>
        <v>0</v>
      </c>
      <c r="AD50" s="66">
        <f>OFMOR_OFF_0!AD50</f>
        <v>0</v>
      </c>
      <c r="AE50" s="66">
        <f>OFMOR_OFF_0!AE50</f>
        <v>0</v>
      </c>
      <c r="AF50" s="66">
        <f>OFMOR_OFF_0!AF50</f>
        <v>0</v>
      </c>
      <c r="AG50" s="66">
        <f>OFMOR_OFF_0!AG50</f>
        <v>0</v>
      </c>
      <c r="AH50" s="66">
        <f>OFMOR_OFF_0!AH50</f>
        <v>0</v>
      </c>
      <c r="AI50" s="66">
        <f>OFMOR_OFF_0!AI50</f>
        <v>0</v>
      </c>
      <c r="AJ50" s="66">
        <f>OFMOR_OFF_0!AJ50</f>
        <v>0</v>
      </c>
      <c r="AK50" s="66">
        <f>OFMOR_OFF_0!AK50</f>
        <v>0</v>
      </c>
      <c r="AL50" s="66">
        <f>OFMOR_OFF_0!AL50</f>
        <v>0</v>
      </c>
      <c r="AM50" s="66">
        <f>OFMOR_OFF_0!AM50</f>
        <v>5.9999999999999995E-4</v>
      </c>
      <c r="AN50" s="66">
        <f>OFMOR_OFF_0!AN50</f>
        <v>5.9999999999999995E-4</v>
      </c>
      <c r="AO50" s="66">
        <f>OFMOR_OFF_0!AO50</f>
        <v>5.9999999999999995E-4</v>
      </c>
      <c r="AP50" s="66">
        <f>OFMOR_OFF_0!AP50</f>
        <v>5.9999999999999995E-4</v>
      </c>
      <c r="AQ50" s="67">
        <f>OFMOR_OFF_0!AQ50</f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tr">
        <f>OFMOR_OFF_0!C52</f>
        <v>OperFF</v>
      </c>
      <c r="D52" s="1"/>
      <c r="E52" s="1" t="str">
        <f>OFMOR_OFF_0!E52</f>
        <v>Операционный фулфилмент, доставлено и продано, распределение по дням</v>
      </c>
      <c r="F52" s="1"/>
      <c r="G52" s="1" t="str">
        <f>OFMOR_OFF_0!G52</f>
        <v>%</v>
      </c>
      <c r="H52" s="1"/>
      <c r="I52" s="1" t="str">
        <f>OFMOR_OFF_0!I52</f>
        <v>С 1-ого по 30-тый день</v>
      </c>
      <c r="J52" s="1"/>
      <c r="K52" s="7">
        <f t="shared" ref="K52:K60" si="79">SUM(N52:NO52)</f>
        <v>0.7329027481059488</v>
      </c>
      <c r="L52" s="1"/>
      <c r="M52" s="1"/>
      <c r="N52" s="65">
        <f>OFMOR_FFF_1!N77+SUM(N46:N49)</f>
        <v>1.3500000000000001E-3</v>
      </c>
      <c r="O52" s="66">
        <f>OFMOR_FFF_1!O77+SUM(O46:O49)</f>
        <v>0.28799938426712496</v>
      </c>
      <c r="P52" s="66">
        <f>OFMOR_FFF_1!P77+SUM(P46:P49)</f>
        <v>0.11435196421289069</v>
      </c>
      <c r="Q52" s="66">
        <f>OFMOR_FFF_1!Q77+SUM(Q46:Q49)</f>
        <v>8.631288305483574E-2</v>
      </c>
      <c r="R52" s="66">
        <f>OFMOR_FFF_1!R77+SUM(R46:R49)</f>
        <v>7.3615492622973525E-2</v>
      </c>
      <c r="S52" s="66">
        <f>OFMOR_FFF_1!S77+SUM(S46:S49)</f>
        <v>3.5634049984918828E-2</v>
      </c>
      <c r="T52" s="66">
        <f>OFMOR_FFF_1!T77+SUM(T46:T49)</f>
        <v>2.8387514017622115E-2</v>
      </c>
      <c r="U52" s="66">
        <f>OFMOR_FFF_1!U77+SUM(U46:U49)</f>
        <v>1.5853662157267977E-2</v>
      </c>
      <c r="V52" s="66">
        <f>OFMOR_FFF_1!V77+SUM(V46:V49)</f>
        <v>1.8574961570127176E-2</v>
      </c>
      <c r="W52" s="66">
        <f>OFMOR_FFF_1!W77+SUM(W46:W49)</f>
        <v>1.4775771013673996E-2</v>
      </c>
      <c r="X52" s="66">
        <f>OFMOR_FFF_1!X77+SUM(X46:X49)</f>
        <v>6.5067472052294266E-3</v>
      </c>
      <c r="Y52" s="66">
        <f>OFMOR_FFF_1!Y77+SUM(Y46:Y49)</f>
        <v>1.0223280491863215E-2</v>
      </c>
      <c r="Z52" s="66">
        <f>OFMOR_FFF_1!Z77+SUM(Z46:Z49)</f>
        <v>2.210957250409494E-2</v>
      </c>
      <c r="AA52" s="66">
        <f>OFMOR_FFF_1!AA77+SUM(AA46:AA49)</f>
        <v>2.178915735076475E-3</v>
      </c>
      <c r="AB52" s="66">
        <f>OFMOR_FFF_1!AB77+SUM(AB46:AB49)</f>
        <v>2.9708741148499174E-3</v>
      </c>
      <c r="AC52" s="66">
        <f>OFMOR_FFF_1!AC77+SUM(AC46:AC49)</f>
        <v>4.0869767957758254E-3</v>
      </c>
      <c r="AD52" s="66">
        <f>OFMOR_FFF_1!AD77+SUM(AD46:AD49)</f>
        <v>9.6286832662269436E-4</v>
      </c>
      <c r="AE52" s="66">
        <f>OFMOR_FFF_1!AE77+SUM(AE46:AE49)</f>
        <v>1.5162202873764861E-3</v>
      </c>
      <c r="AF52" s="66">
        <f>OFMOR_FFF_1!AF77+SUM(AF46:AF49)</f>
        <v>9.1567872204319526E-4</v>
      </c>
      <c r="AG52" s="66">
        <f>OFMOR_FFF_1!AG77+SUM(AG46:AG49)</f>
        <v>6.0000000000000029E-5</v>
      </c>
      <c r="AH52" s="66">
        <f>OFMOR_FFF_1!AH77+SUM(AH46:AH49)</f>
        <v>4.2759310215817027E-3</v>
      </c>
      <c r="AI52" s="66">
        <f>OFMOR_FFF_1!AI77+SUM(AI46:AI49)</f>
        <v>6.0000000000000029E-5</v>
      </c>
      <c r="AJ52" s="66">
        <f>OFMOR_FFF_1!AJ77+SUM(AJ46:AJ49)</f>
        <v>6.0000000000000029E-5</v>
      </c>
      <c r="AK52" s="66">
        <f>OFMOR_FFF_1!AK77+SUM(AK46:AK49)</f>
        <v>6.0000000000000029E-5</v>
      </c>
      <c r="AL52" s="66">
        <f>OFMOR_FFF_1!AL77+SUM(AL46:AL49)</f>
        <v>5.9999999999998755E-5</v>
      </c>
      <c r="AM52" s="66">
        <f>OFMOR_FFF_1!AM77+SUM(AM46:AM49)</f>
        <v>0</v>
      </c>
      <c r="AN52" s="66">
        <f>OFMOR_FFF_1!AN77+SUM(AN46:AN49)</f>
        <v>0</v>
      </c>
      <c r="AO52" s="66">
        <f>OFMOR_FFF_1!AO77+SUM(AO46:AO49)</f>
        <v>0</v>
      </c>
      <c r="AP52" s="66">
        <f>OFMOR_FFF_1!AP77+SUM(AP46:AP49)</f>
        <v>0</v>
      </c>
      <c r="AQ52" s="67">
        <f>OFMOR_FFF_1!AQ77+SUM(AQ46:AQ49)</f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tr">
        <f>OFMOR_OFF_0!C53</f>
        <v>%1CGrOrd</v>
      </c>
      <c r="D53" s="1"/>
      <c r="E53" s="1" t="str">
        <f>OFMOR_OFF_0!E53</f>
        <v>1-ый уровень отмен заказов, распределение по дням</v>
      </c>
      <c r="F53" s="1"/>
      <c r="G53" s="1" t="str">
        <f>OFMOR_OFF_0!G53</f>
        <v>%</v>
      </c>
      <c r="H53" s="1"/>
      <c r="I53" s="1" t="str">
        <f>OFMOR_OFF_0!I53</f>
        <v>С 1-ого по 30-тый день</v>
      </c>
      <c r="J53" s="1"/>
      <c r="K53" s="7">
        <f t="shared" si="79"/>
        <v>3.5804815495702531E-2</v>
      </c>
      <c r="L53" s="1"/>
      <c r="M53" s="1"/>
      <c r="N53" s="65">
        <f>OFMOR_FFF_1!N78-N46</f>
        <v>1.0741444648710758E-2</v>
      </c>
      <c r="O53" s="66">
        <f>OFMOR_FFF_1!O78-O46</f>
        <v>2.1482889297421516E-2</v>
      </c>
      <c r="P53" s="66">
        <f>OFMOR_FFF_1!P78-P46</f>
        <v>2.8643852396562034E-3</v>
      </c>
      <c r="Q53" s="66">
        <f>OFMOR_FFF_1!Q78-Q46</f>
        <v>7.160963099140553E-4</v>
      </c>
      <c r="R53" s="66">
        <f>OFMOR_FFF_1!R78-R46</f>
        <v>0</v>
      </c>
      <c r="S53" s="66">
        <f>OFMOR_FFF_1!S78-S46</f>
        <v>0</v>
      </c>
      <c r="T53" s="66">
        <f>OFMOR_FFF_1!T78-T46</f>
        <v>0</v>
      </c>
      <c r="U53" s="66">
        <f>OFMOR_FFF_1!U78-U46</f>
        <v>0</v>
      </c>
      <c r="V53" s="66">
        <f>OFMOR_FFF_1!V78-V46</f>
        <v>0</v>
      </c>
      <c r="W53" s="66">
        <f>OFMOR_FFF_1!W78-W46</f>
        <v>0</v>
      </c>
      <c r="X53" s="66">
        <f>OFMOR_FFF_1!X78-X46</f>
        <v>0</v>
      </c>
      <c r="Y53" s="66">
        <f>OFMOR_FFF_1!Y78-Y46</f>
        <v>0</v>
      </c>
      <c r="Z53" s="66">
        <f>OFMOR_FFF_1!Z78-Z46</f>
        <v>0</v>
      </c>
      <c r="AA53" s="66">
        <f>OFMOR_FFF_1!AA78-AA46</f>
        <v>0</v>
      </c>
      <c r="AB53" s="66">
        <f>OFMOR_FFF_1!AB78-AB46</f>
        <v>0</v>
      </c>
      <c r="AC53" s="66">
        <f>OFMOR_FFF_1!AC78-AC46</f>
        <v>0</v>
      </c>
      <c r="AD53" s="66">
        <f>OFMOR_FFF_1!AD78-AD46</f>
        <v>0</v>
      </c>
      <c r="AE53" s="66">
        <f>OFMOR_FFF_1!AE78-AE46</f>
        <v>0</v>
      </c>
      <c r="AF53" s="66">
        <f>OFMOR_FFF_1!AF78-AF46</f>
        <v>0</v>
      </c>
      <c r="AG53" s="66">
        <f>OFMOR_FFF_1!AG78-AG46</f>
        <v>0</v>
      </c>
      <c r="AH53" s="66">
        <f>OFMOR_FFF_1!AH78-AH46</f>
        <v>0</v>
      </c>
      <c r="AI53" s="66">
        <f>OFMOR_FFF_1!AI78-AI46</f>
        <v>0</v>
      </c>
      <c r="AJ53" s="66">
        <f>OFMOR_FFF_1!AJ78-AJ46</f>
        <v>0</v>
      </c>
      <c r="AK53" s="66">
        <f>OFMOR_FFF_1!AK78-AK46</f>
        <v>0</v>
      </c>
      <c r="AL53" s="66">
        <f>OFMOR_FFF_1!AL78-AL46</f>
        <v>0</v>
      </c>
      <c r="AM53" s="66">
        <f>OFMOR_FFF_1!AM78-AM46</f>
        <v>0</v>
      </c>
      <c r="AN53" s="66">
        <f>OFMOR_FFF_1!AN78-AN46</f>
        <v>0</v>
      </c>
      <c r="AO53" s="66">
        <f>OFMOR_FFF_1!AO78-AO46</f>
        <v>0</v>
      </c>
      <c r="AP53" s="66">
        <f>OFMOR_FFF_1!AP78-AP46</f>
        <v>0</v>
      </c>
      <c r="AQ53" s="67">
        <f>OFMOR_FFF_1!AQ78-AQ46</f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tr">
        <f>OFMOR_OFF_0!C54</f>
        <v>COQ</v>
      </c>
      <c r="D54" s="1"/>
      <c r="E54" s="1" t="str">
        <f>OFMOR_OFF_0!E54</f>
        <v>Количество подтвержденных заказов, распределение по дням</v>
      </c>
      <c r="F54" s="1"/>
      <c r="G54" s="1" t="str">
        <f>OFMOR_OFF_0!G54</f>
        <v>%</v>
      </c>
      <c r="H54" s="1"/>
      <c r="I54" s="1" t="str">
        <f>OFMOR_OFF_0!I54</f>
        <v>С 1-ого по 30-тый день</v>
      </c>
      <c r="J54" s="1"/>
      <c r="K54" s="7">
        <f t="shared" si="79"/>
        <v>0.96419518450429764</v>
      </c>
      <c r="L54" s="1"/>
      <c r="M54" s="1"/>
      <c r="N54" s="65">
        <f>OFMOR_FFF_1!N79+N46</f>
        <v>0.28925855535128925</v>
      </c>
      <c r="O54" s="66">
        <f>OFMOR_FFF_1!O79+O46</f>
        <v>0.5785171107025785</v>
      </c>
      <c r="P54" s="66">
        <f>OFMOR_FFF_1!P79+P46</f>
        <v>7.7135614760343793E-2</v>
      </c>
      <c r="Q54" s="66">
        <f>OFMOR_FFF_1!Q79+Q46</f>
        <v>1.9283903690086077E-2</v>
      </c>
      <c r="R54" s="66">
        <f>OFMOR_FFF_1!R79+R46</f>
        <v>0</v>
      </c>
      <c r="S54" s="66">
        <f>OFMOR_FFF_1!S79+S46</f>
        <v>0</v>
      </c>
      <c r="T54" s="66">
        <f>OFMOR_FFF_1!T79+T46</f>
        <v>0</v>
      </c>
      <c r="U54" s="66">
        <f>OFMOR_FFF_1!U79+U46</f>
        <v>0</v>
      </c>
      <c r="V54" s="66">
        <f>OFMOR_FFF_1!V79+V46</f>
        <v>0</v>
      </c>
      <c r="W54" s="66">
        <f>OFMOR_FFF_1!W79+W46</f>
        <v>0</v>
      </c>
      <c r="X54" s="66">
        <f>OFMOR_FFF_1!X79+X46</f>
        <v>0</v>
      </c>
      <c r="Y54" s="66">
        <f>OFMOR_FFF_1!Y79+Y46</f>
        <v>0</v>
      </c>
      <c r="Z54" s="66">
        <f>OFMOR_FFF_1!Z79+Z46</f>
        <v>0</v>
      </c>
      <c r="AA54" s="66">
        <f>OFMOR_FFF_1!AA79+AA46</f>
        <v>0</v>
      </c>
      <c r="AB54" s="66">
        <f>OFMOR_FFF_1!AB79+AB46</f>
        <v>0</v>
      </c>
      <c r="AC54" s="66">
        <f>OFMOR_FFF_1!AC79+AC46</f>
        <v>0</v>
      </c>
      <c r="AD54" s="66">
        <f>OFMOR_FFF_1!AD79+AD46</f>
        <v>0</v>
      </c>
      <c r="AE54" s="66">
        <f>OFMOR_FFF_1!AE79+AE46</f>
        <v>0</v>
      </c>
      <c r="AF54" s="66">
        <f>OFMOR_FFF_1!AF79+AF46</f>
        <v>0</v>
      </c>
      <c r="AG54" s="66">
        <f>OFMOR_FFF_1!AG79+AG46</f>
        <v>0</v>
      </c>
      <c r="AH54" s="66">
        <f>OFMOR_FFF_1!AH79+AH46</f>
        <v>0</v>
      </c>
      <c r="AI54" s="66">
        <f>OFMOR_FFF_1!AI79+AI46</f>
        <v>0</v>
      </c>
      <c r="AJ54" s="66">
        <f>OFMOR_FFF_1!AJ79+AJ46</f>
        <v>0</v>
      </c>
      <c r="AK54" s="66">
        <f>OFMOR_FFF_1!AK79+AK46</f>
        <v>0</v>
      </c>
      <c r="AL54" s="66">
        <f>OFMOR_FFF_1!AL79+AL46</f>
        <v>0</v>
      </c>
      <c r="AM54" s="66">
        <f>OFMOR_FFF_1!AM79+AM46</f>
        <v>0</v>
      </c>
      <c r="AN54" s="66">
        <f>OFMOR_FFF_1!AN79+AN46</f>
        <v>0</v>
      </c>
      <c r="AO54" s="66">
        <f>OFMOR_FFF_1!AO79+AO46</f>
        <v>0</v>
      </c>
      <c r="AP54" s="66">
        <f>OFMOR_FFF_1!AP79+AP46</f>
        <v>0</v>
      </c>
      <c r="AQ54" s="67">
        <f>OFMOR_FFF_1!AQ79+AQ46</f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tr">
        <f>OFMOR_OFF_0!C55</f>
        <v>%2CGrOrd</v>
      </c>
      <c r="D55" s="1"/>
      <c r="E55" s="1" t="str">
        <f>OFMOR_OFF_0!E55</f>
        <v>2-ой уровень отмен заказов, распределение по дням</v>
      </c>
      <c r="F55" s="1"/>
      <c r="G55" s="1" t="str">
        <f>OFMOR_OFF_0!G55</f>
        <v>%</v>
      </c>
      <c r="H55" s="1"/>
      <c r="I55" s="1" t="str">
        <f>OFMOR_OFF_0!I55</f>
        <v>С 1-ого по 30-тый день</v>
      </c>
      <c r="J55" s="1"/>
      <c r="K55" s="7">
        <f t="shared" si="79"/>
        <v>0</v>
      </c>
      <c r="L55" s="1"/>
      <c r="M55" s="1"/>
      <c r="N55" s="65">
        <f>OFMOR_FFF_1!N80-N47</f>
        <v>0</v>
      </c>
      <c r="O55" s="66">
        <f>OFMOR_FFF_1!O80-O47</f>
        <v>0</v>
      </c>
      <c r="P55" s="66">
        <f>OFMOR_FFF_1!P80-P47</f>
        <v>0</v>
      </c>
      <c r="Q55" s="66">
        <f>OFMOR_FFF_1!Q80-Q47</f>
        <v>0</v>
      </c>
      <c r="R55" s="66">
        <f>OFMOR_FFF_1!R80-R47</f>
        <v>0</v>
      </c>
      <c r="S55" s="66">
        <f>OFMOR_FFF_1!S80-S47</f>
        <v>0</v>
      </c>
      <c r="T55" s="66">
        <f>OFMOR_FFF_1!T80-T47</f>
        <v>0</v>
      </c>
      <c r="U55" s="66">
        <f>OFMOR_FFF_1!U80-U47</f>
        <v>0</v>
      </c>
      <c r="V55" s="66">
        <f>OFMOR_FFF_1!V80-V47</f>
        <v>0</v>
      </c>
      <c r="W55" s="66">
        <f>OFMOR_FFF_1!W80-W47</f>
        <v>0</v>
      </c>
      <c r="X55" s="66">
        <f>OFMOR_FFF_1!X80-X47</f>
        <v>0</v>
      </c>
      <c r="Y55" s="66">
        <f>OFMOR_FFF_1!Y80-Y47</f>
        <v>0</v>
      </c>
      <c r="Z55" s="66">
        <f>OFMOR_FFF_1!Z80-Z47</f>
        <v>0</v>
      </c>
      <c r="AA55" s="66">
        <f>OFMOR_FFF_1!AA80-AA47</f>
        <v>0</v>
      </c>
      <c r="AB55" s="66">
        <f>OFMOR_FFF_1!AB80-AB47</f>
        <v>0</v>
      </c>
      <c r="AC55" s="66">
        <f>OFMOR_FFF_1!AC80-AC47</f>
        <v>0</v>
      </c>
      <c r="AD55" s="66">
        <f>OFMOR_FFF_1!AD80-AD47</f>
        <v>0</v>
      </c>
      <c r="AE55" s="66">
        <f>OFMOR_FFF_1!AE80-AE47</f>
        <v>0</v>
      </c>
      <c r="AF55" s="66">
        <f>OFMOR_FFF_1!AF80-AF47</f>
        <v>0</v>
      </c>
      <c r="AG55" s="66">
        <f>OFMOR_FFF_1!AG80-AG47</f>
        <v>0</v>
      </c>
      <c r="AH55" s="66">
        <f>OFMOR_FFF_1!AH80-AH47</f>
        <v>0</v>
      </c>
      <c r="AI55" s="66">
        <f>OFMOR_FFF_1!AI80-AI47</f>
        <v>0</v>
      </c>
      <c r="AJ55" s="66">
        <f>OFMOR_FFF_1!AJ80-AJ47</f>
        <v>0</v>
      </c>
      <c r="AK55" s="66">
        <f>OFMOR_FFF_1!AK80-AK47</f>
        <v>0</v>
      </c>
      <c r="AL55" s="66">
        <f>OFMOR_FFF_1!AL80-AL47</f>
        <v>0</v>
      </c>
      <c r="AM55" s="66">
        <f>OFMOR_FFF_1!AM80-AM47</f>
        <v>0</v>
      </c>
      <c r="AN55" s="66">
        <f>OFMOR_FFF_1!AN80-AN47</f>
        <v>0</v>
      </c>
      <c r="AO55" s="66">
        <f>OFMOR_FFF_1!AO80-AO47</f>
        <v>0</v>
      </c>
      <c r="AP55" s="66">
        <f>OFMOR_FFF_1!AP80-AP47</f>
        <v>0</v>
      </c>
      <c r="AQ55" s="67">
        <f>OFMOR_FFF_1!AQ80-AQ47</f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tr">
        <f>OFMOR_OFF_0!C56</f>
        <v>OPQ</v>
      </c>
      <c r="D56" s="1"/>
      <c r="E56" s="1" t="str">
        <f>OFMOR_OFF_0!E56</f>
        <v>Количество заказов в складской сборке, распределение по дням</v>
      </c>
      <c r="F56" s="1"/>
      <c r="G56" s="1" t="str">
        <f>OFMOR_OFF_0!G56</f>
        <v>%</v>
      </c>
      <c r="H56" s="1"/>
      <c r="I56" s="1" t="str">
        <f>OFMOR_OFF_0!I56</f>
        <v>С 1-ого по 30-тый день</v>
      </c>
      <c r="J56" s="1"/>
      <c r="K56" s="7">
        <f t="shared" si="79"/>
        <v>0.95536284351324352</v>
      </c>
      <c r="L56" s="1"/>
      <c r="M56" s="1"/>
      <c r="N56" s="65">
        <f>OFMOR_FFF_1!N81+N47</f>
        <v>0.28660885305397299</v>
      </c>
      <c r="O56" s="66">
        <f>OFMOR_FFF_1!O81+O47</f>
        <v>0.57321770610794598</v>
      </c>
      <c r="P56" s="66">
        <f>OFMOR_FFF_1!P81+P47</f>
        <v>7.6429027481059494E-2</v>
      </c>
      <c r="Q56" s="66">
        <f>OFMOR_FFF_1!Q81+Q47</f>
        <v>1.9107256870264998E-2</v>
      </c>
      <c r="R56" s="66">
        <f>OFMOR_FFF_1!R81+R47</f>
        <v>0</v>
      </c>
      <c r="S56" s="66">
        <f>OFMOR_FFF_1!S81+S47</f>
        <v>0</v>
      </c>
      <c r="T56" s="66">
        <f>OFMOR_FFF_1!T81+T47</f>
        <v>0</v>
      </c>
      <c r="U56" s="66">
        <f>OFMOR_FFF_1!U81+U47</f>
        <v>0</v>
      </c>
      <c r="V56" s="66">
        <f>OFMOR_FFF_1!V81+V47</f>
        <v>0</v>
      </c>
      <c r="W56" s="66">
        <f>OFMOR_FFF_1!W81+W47</f>
        <v>0</v>
      </c>
      <c r="X56" s="66">
        <f>OFMOR_FFF_1!X81+X47</f>
        <v>0</v>
      </c>
      <c r="Y56" s="66">
        <f>OFMOR_FFF_1!Y81+Y47</f>
        <v>0</v>
      </c>
      <c r="Z56" s="66">
        <f>OFMOR_FFF_1!Z81+Z47</f>
        <v>0</v>
      </c>
      <c r="AA56" s="66">
        <f>OFMOR_FFF_1!AA81+AA47</f>
        <v>0</v>
      </c>
      <c r="AB56" s="66">
        <f>OFMOR_FFF_1!AB81+AB47</f>
        <v>0</v>
      </c>
      <c r="AC56" s="66">
        <f>OFMOR_FFF_1!AC81+AC47</f>
        <v>0</v>
      </c>
      <c r="AD56" s="66">
        <f>OFMOR_FFF_1!AD81+AD47</f>
        <v>0</v>
      </c>
      <c r="AE56" s="66">
        <f>OFMOR_FFF_1!AE81+AE47</f>
        <v>0</v>
      </c>
      <c r="AF56" s="66">
        <f>OFMOR_FFF_1!AF81+AF47</f>
        <v>0</v>
      </c>
      <c r="AG56" s="66">
        <f>OFMOR_FFF_1!AG81+AG47</f>
        <v>0</v>
      </c>
      <c r="AH56" s="66">
        <f>OFMOR_FFF_1!AH81+AH47</f>
        <v>0</v>
      </c>
      <c r="AI56" s="66">
        <f>OFMOR_FFF_1!AI81+AI47</f>
        <v>0</v>
      </c>
      <c r="AJ56" s="66">
        <f>OFMOR_FFF_1!AJ81+AJ47</f>
        <v>0</v>
      </c>
      <c r="AK56" s="66">
        <f>OFMOR_FFF_1!AK81+AK47</f>
        <v>0</v>
      </c>
      <c r="AL56" s="66">
        <f>OFMOR_FFF_1!AL81+AL47</f>
        <v>0</v>
      </c>
      <c r="AM56" s="66">
        <f>OFMOR_FFF_1!AM81+AM47</f>
        <v>0</v>
      </c>
      <c r="AN56" s="66">
        <f>OFMOR_FFF_1!AN81+AN47</f>
        <v>0</v>
      </c>
      <c r="AO56" s="66">
        <f>OFMOR_FFF_1!AO81+AO47</f>
        <v>0</v>
      </c>
      <c r="AP56" s="66">
        <f>OFMOR_FFF_1!AP81+AP47</f>
        <v>0</v>
      </c>
      <c r="AQ56" s="67">
        <f>OFMOR_FFF_1!AQ81+AQ47</f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tr">
        <f>OFMOR_OFF_0!C57</f>
        <v>%3CGrOrd</v>
      </c>
      <c r="D57" s="1"/>
      <c r="E57" s="1" t="str">
        <f>OFMOR_OFF_0!E57</f>
        <v>3-ий уровень отмен заказов, распределение по дням</v>
      </c>
      <c r="F57" s="1"/>
      <c r="G57" s="1" t="str">
        <f>OFMOR_OFF_0!G57</f>
        <v>%</v>
      </c>
      <c r="H57" s="1"/>
      <c r="I57" s="1" t="str">
        <f>OFMOR_OFF_0!I57</f>
        <v>С 1-ого по 30-тый день</v>
      </c>
      <c r="J57" s="1"/>
      <c r="K57" s="7">
        <f t="shared" si="79"/>
        <v>6.5565483469039662E-2</v>
      </c>
      <c r="L57" s="1"/>
      <c r="M57" s="1"/>
      <c r="N57" s="65">
        <f>OFMOR_FFF_1!N82-N48</f>
        <v>0</v>
      </c>
      <c r="O57" s="66">
        <f>OFMOR_FFF_1!O82-O48</f>
        <v>1.3113096693807937E-3</v>
      </c>
      <c r="P57" s="66">
        <f>OFMOR_FFF_1!P82-P48</f>
        <v>4.589583842832777E-3</v>
      </c>
      <c r="Q57" s="66">
        <f>OFMOR_FFF_1!Q82-Q48</f>
        <v>1.9669645040711902E-2</v>
      </c>
      <c r="R57" s="66">
        <f>OFMOR_FFF_1!R82-R48</f>
        <v>1.3113096693807934E-2</v>
      </c>
      <c r="S57" s="66">
        <f>OFMOR_FFF_1!S82-S48</f>
        <v>9.834822520355951E-3</v>
      </c>
      <c r="T57" s="66">
        <f>OFMOR_FFF_1!T82-T48</f>
        <v>6.5565483469039671E-3</v>
      </c>
      <c r="U57" s="66">
        <f>OFMOR_FFF_1!U82-U48</f>
        <v>3.9339290081423818E-3</v>
      </c>
      <c r="V57" s="66">
        <f>OFMOR_FFF_1!V82-V48</f>
        <v>2.6226193387615874E-3</v>
      </c>
      <c r="W57" s="66">
        <f>OFMOR_FFF_1!W82-W48</f>
        <v>1.9669645040711909E-3</v>
      </c>
      <c r="X57" s="66">
        <f>OFMOR_FFF_1!X82-X48</f>
        <v>1.3113096693807937E-3</v>
      </c>
      <c r="Y57" s="66">
        <f>OFMOR_FFF_1!Y82-Y48</f>
        <v>6.5565483469038276E-4</v>
      </c>
      <c r="Z57" s="66">
        <f>OFMOR_FFF_1!Z82-Z48</f>
        <v>0</v>
      </c>
      <c r="AA57" s="66">
        <f>OFMOR_FFF_1!AA82-AA48</f>
        <v>0</v>
      </c>
      <c r="AB57" s="66">
        <f>OFMOR_FFF_1!AB82-AB48</f>
        <v>0</v>
      </c>
      <c r="AC57" s="66">
        <f>OFMOR_FFF_1!AC82-AC48</f>
        <v>0</v>
      </c>
      <c r="AD57" s="66">
        <f>OFMOR_FFF_1!AD82-AD48</f>
        <v>0</v>
      </c>
      <c r="AE57" s="66">
        <f>OFMOR_FFF_1!AE82-AE48</f>
        <v>0</v>
      </c>
      <c r="AF57" s="66">
        <f>OFMOR_FFF_1!AF82-AF48</f>
        <v>0</v>
      </c>
      <c r="AG57" s="66">
        <f>OFMOR_FFF_1!AG82-AG48</f>
        <v>0</v>
      </c>
      <c r="AH57" s="66">
        <f>OFMOR_FFF_1!AH82-AH48</f>
        <v>0</v>
      </c>
      <c r="AI57" s="66">
        <f>OFMOR_FFF_1!AI82-AI48</f>
        <v>0</v>
      </c>
      <c r="AJ57" s="66">
        <f>OFMOR_FFF_1!AJ82-AJ48</f>
        <v>0</v>
      </c>
      <c r="AK57" s="66">
        <f>OFMOR_FFF_1!AK82-AK48</f>
        <v>0</v>
      </c>
      <c r="AL57" s="66">
        <f>OFMOR_FFF_1!AL82-AL48</f>
        <v>0</v>
      </c>
      <c r="AM57" s="66">
        <f>OFMOR_FFF_1!AM82-AM48</f>
        <v>0</v>
      </c>
      <c r="AN57" s="66">
        <f>OFMOR_FFF_1!AN82-AN48</f>
        <v>0</v>
      </c>
      <c r="AO57" s="66">
        <f>OFMOR_FFF_1!AO82-AO48</f>
        <v>0</v>
      </c>
      <c r="AP57" s="66">
        <f>OFMOR_FFF_1!AP82-AP48</f>
        <v>0</v>
      </c>
      <c r="AQ57" s="67">
        <f>OFMOR_FFF_1!AQ82-AQ48</f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tr">
        <f>OFMOR_OFF_0!C58</f>
        <v>OInDQ</v>
      </c>
      <c r="D58" s="1"/>
      <c r="E58" s="1" t="str">
        <f>OFMOR_OFF_0!E58</f>
        <v>Количество заказов в отправке, распределение по дням</v>
      </c>
      <c r="F58" s="1"/>
      <c r="G58" s="1" t="str">
        <f>OFMOR_OFF_0!G58</f>
        <v>%</v>
      </c>
      <c r="H58" s="1"/>
      <c r="I58" s="1" t="str">
        <f>OFMOR_OFF_0!I58</f>
        <v>С 1-ого по 30-тый день</v>
      </c>
      <c r="J58" s="1"/>
      <c r="K58" s="7">
        <f t="shared" si="79"/>
        <v>0.87537970103525775</v>
      </c>
      <c r="L58" s="1"/>
      <c r="M58" s="1"/>
      <c r="N58" s="65">
        <f>OFMOR_FFF_1!N83+N48</f>
        <v>0</v>
      </c>
      <c r="O58" s="66">
        <f>OFMOR_FFF_1!O83+O48</f>
        <v>1.7507594020705161E-2</v>
      </c>
      <c r="P58" s="66">
        <f>OFMOR_FFF_1!P83+P48</f>
        <v>6.1276579072468071E-2</v>
      </c>
      <c r="Q58" s="66">
        <f>OFMOR_FFF_1!Q83+Q48</f>
        <v>0.26261391031057746</v>
      </c>
      <c r="R58" s="66">
        <f>OFMOR_FFF_1!R83+R48</f>
        <v>0.17507594020705156</v>
      </c>
      <c r="S58" s="66">
        <f>OFMOR_FFF_1!S83+S48</f>
        <v>0.13130695515528873</v>
      </c>
      <c r="T58" s="66">
        <f>OFMOR_FFF_1!T83+T48</f>
        <v>8.7537970103525778E-2</v>
      </c>
      <c r="U58" s="66">
        <f>OFMOR_FFF_1!U83+U48</f>
        <v>5.252278206211549E-2</v>
      </c>
      <c r="V58" s="66">
        <f>OFMOR_FFF_1!V83+V48</f>
        <v>3.5015188041410322E-2</v>
      </c>
      <c r="W58" s="66">
        <f>OFMOR_FFF_1!W83+W48</f>
        <v>2.6261391031057745E-2</v>
      </c>
      <c r="X58" s="66">
        <f>OFMOR_FFF_1!X83+X48</f>
        <v>1.7507594020705161E-2</v>
      </c>
      <c r="Y58" s="66">
        <f>OFMOR_FFF_1!Y83+Y48</f>
        <v>8.7537970103523932E-3</v>
      </c>
      <c r="Z58" s="66">
        <f>OFMOR_FFF_1!Z83+Z48</f>
        <v>0</v>
      </c>
      <c r="AA58" s="66">
        <f>OFMOR_FFF_1!AA83+AA48</f>
        <v>0</v>
      </c>
      <c r="AB58" s="66">
        <f>OFMOR_FFF_1!AB83+AB48</f>
        <v>0</v>
      </c>
      <c r="AC58" s="66">
        <f>OFMOR_FFF_1!AC83+AC48</f>
        <v>0</v>
      </c>
      <c r="AD58" s="66">
        <f>OFMOR_FFF_1!AD83+AD48</f>
        <v>0</v>
      </c>
      <c r="AE58" s="66">
        <f>OFMOR_FFF_1!AE83+AE48</f>
        <v>0</v>
      </c>
      <c r="AF58" s="66">
        <f>OFMOR_FFF_1!AF83+AF48</f>
        <v>0</v>
      </c>
      <c r="AG58" s="66">
        <f>OFMOR_FFF_1!AG83+AG48</f>
        <v>0</v>
      </c>
      <c r="AH58" s="66">
        <f>OFMOR_FFF_1!AH83+AH48</f>
        <v>0</v>
      </c>
      <c r="AI58" s="66">
        <f>OFMOR_FFF_1!AI83+AI48</f>
        <v>0</v>
      </c>
      <c r="AJ58" s="66">
        <f>OFMOR_FFF_1!AJ83+AJ48</f>
        <v>0</v>
      </c>
      <c r="AK58" s="66">
        <f>OFMOR_FFF_1!AK83+AK48</f>
        <v>0</v>
      </c>
      <c r="AL58" s="66">
        <f>OFMOR_FFF_1!AL83+AL48</f>
        <v>0</v>
      </c>
      <c r="AM58" s="66">
        <f>OFMOR_FFF_1!AM83+AM48</f>
        <v>0</v>
      </c>
      <c r="AN58" s="66">
        <f>OFMOR_FFF_1!AN83+AN48</f>
        <v>0</v>
      </c>
      <c r="AO58" s="66">
        <f>OFMOR_FFF_1!AO83+AO48</f>
        <v>0</v>
      </c>
      <c r="AP58" s="66">
        <f>OFMOR_FFF_1!AP83+AP48</f>
        <v>0</v>
      </c>
      <c r="AQ58" s="67">
        <f>OFMOR_FFF_1!AQ83+AQ48</f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tr">
        <f>OFMOR_OFF_0!C59</f>
        <v>%4CGrOrd</v>
      </c>
      <c r="D59" s="1"/>
      <c r="E59" s="1" t="str">
        <f>OFMOR_OFF_0!E59</f>
        <v>4-ый уровень отмен заказов, распределение по дням</v>
      </c>
      <c r="F59" s="1"/>
      <c r="G59" s="1" t="str">
        <f>OFMOR_OFF_0!G59</f>
        <v>%</v>
      </c>
      <c r="H59" s="1"/>
      <c r="I59" s="1" t="str">
        <f>OFMOR_OFF_0!I59</f>
        <v>С 1-ого по 30-тый день</v>
      </c>
      <c r="J59" s="1"/>
      <c r="K59" s="7">
        <f t="shared" si="79"/>
        <v>0.16572695292930886</v>
      </c>
      <c r="L59" s="1"/>
      <c r="M59" s="1"/>
      <c r="N59" s="65">
        <f>OFMOR_FFF_1!N84-N49</f>
        <v>0</v>
      </c>
      <c r="O59" s="66">
        <f>OFMOR_FFF_1!O84-O49</f>
        <v>1.6572695292930882E-3</v>
      </c>
      <c r="P59" s="66">
        <f>OFMOR_FFF_1!P84-P49</f>
        <v>3.3145390585861763E-3</v>
      </c>
      <c r="Q59" s="66">
        <f>OFMOR_FFF_1!Q84-Q49</f>
        <v>8.2863476464654414E-3</v>
      </c>
      <c r="R59" s="66">
        <f>OFMOR_FFF_1!R84-R49</f>
        <v>1.6572695292930883E-2</v>
      </c>
      <c r="S59" s="66">
        <f>OFMOR_FFF_1!S84-S49</f>
        <v>2.4859042939396316E-2</v>
      </c>
      <c r="T59" s="66">
        <f>OFMOR_FFF_1!T84-T49</f>
        <v>3.3145390585861766E-2</v>
      </c>
      <c r="U59" s="66">
        <f>OFMOR_FFF_1!U84-U49</f>
        <v>1.9887234351517059E-2</v>
      </c>
      <c r="V59" s="66">
        <f>OFMOR_FFF_1!V84-V49</f>
        <v>1.1600886705051616E-2</v>
      </c>
      <c r="W59" s="66">
        <f>OFMOR_FFF_1!W84-W49</f>
        <v>8.2863476464654414E-3</v>
      </c>
      <c r="X59" s="66">
        <f>OFMOR_FFF_1!X84-X49</f>
        <v>8.2863476464654414E-3</v>
      </c>
      <c r="Y59" s="66">
        <f>OFMOR_FFF_1!Y84-Y49</f>
        <v>4.9718085878792647E-3</v>
      </c>
      <c r="Z59" s="66">
        <f>OFMOR_FFF_1!Z84-Z49</f>
        <v>3.3145390585861763E-3</v>
      </c>
      <c r="AA59" s="66">
        <f>OFMOR_FFF_1!AA84-AA49</f>
        <v>3.3145390585861763E-3</v>
      </c>
      <c r="AB59" s="66">
        <f>OFMOR_FFF_1!AB84-AB49</f>
        <v>1.6572695292930882E-3</v>
      </c>
      <c r="AC59" s="66">
        <f>OFMOR_FFF_1!AC84-AC49</f>
        <v>1.6572695292930882E-3</v>
      </c>
      <c r="AD59" s="66">
        <f>OFMOR_FFF_1!AD84-AD49</f>
        <v>1.6572695292930882E-3</v>
      </c>
      <c r="AE59" s="66">
        <f>OFMOR_FFF_1!AE84-AE49</f>
        <v>1.6572695292930882E-3</v>
      </c>
      <c r="AF59" s="66">
        <f>OFMOR_FFF_1!AF84-AF49</f>
        <v>1.6572695292930882E-3</v>
      </c>
      <c r="AG59" s="66">
        <f>OFMOR_FFF_1!AG84-AG49</f>
        <v>1.6572695292930882E-3</v>
      </c>
      <c r="AH59" s="66">
        <f>OFMOR_FFF_1!AH84-AH49</f>
        <v>1.6572695292930882E-3</v>
      </c>
      <c r="AI59" s="66">
        <f>OFMOR_FFF_1!AI84-AI49</f>
        <v>1.6572695292930882E-3</v>
      </c>
      <c r="AJ59" s="66">
        <f>OFMOR_FFF_1!AJ84-AJ49</f>
        <v>1.6572695292930882E-3</v>
      </c>
      <c r="AK59" s="66">
        <f>OFMOR_FFF_1!AK84-AK49</f>
        <v>1.6572695292930882E-3</v>
      </c>
      <c r="AL59" s="66">
        <f>OFMOR_FFF_1!AL84-AL49</f>
        <v>1.657269529293053E-3</v>
      </c>
      <c r="AM59" s="66">
        <f>OFMOR_FFF_1!AM84-AM49</f>
        <v>0</v>
      </c>
      <c r="AN59" s="66">
        <f>OFMOR_FFF_1!AN84-AN49</f>
        <v>0</v>
      </c>
      <c r="AO59" s="66">
        <f>OFMOR_FFF_1!AO84-AO49</f>
        <v>0</v>
      </c>
      <c r="AP59" s="66">
        <f>OFMOR_FFF_1!AP84-AP49</f>
        <v>0</v>
      </c>
      <c r="AQ59" s="67">
        <f>OFMOR_FFF_1!AQ84-AQ49</f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tr">
        <f>OFMOR_OFF_0!C60</f>
        <v>%5CGrOrd</v>
      </c>
      <c r="D60" s="1"/>
      <c r="E60" s="1" t="str">
        <f>OFMOR_OFF_0!E60</f>
        <v>5-ый уровень отмен заказов, возвраты, распределение по дням</v>
      </c>
      <c r="F60" s="1"/>
      <c r="G60" s="1" t="str">
        <f>OFMOR_OFF_0!G60</f>
        <v>%</v>
      </c>
      <c r="H60" s="1"/>
      <c r="I60" s="1" t="str">
        <f>OFMOR_OFF_0!I60</f>
        <v>С 1-ого по 30-тый день</v>
      </c>
      <c r="J60" s="1"/>
      <c r="K60" s="7">
        <f t="shared" si="79"/>
        <v>1.2E-2</v>
      </c>
      <c r="L60" s="1"/>
      <c r="M60" s="1"/>
      <c r="N60" s="65">
        <f>OFMOR_FFF_1!N85-N50</f>
        <v>0</v>
      </c>
      <c r="O60" s="66">
        <f>OFMOR_FFF_1!O85-O50</f>
        <v>0</v>
      </c>
      <c r="P60" s="66">
        <f>OFMOR_FFF_1!P85-P50</f>
        <v>0</v>
      </c>
      <c r="Q60" s="66">
        <f>OFMOR_FFF_1!Q85-Q50</f>
        <v>0</v>
      </c>
      <c r="R60" s="66">
        <f>OFMOR_FFF_1!R85-R50</f>
        <v>0</v>
      </c>
      <c r="S60" s="66">
        <f>OFMOR_FFF_1!S85-S50</f>
        <v>0</v>
      </c>
      <c r="T60" s="66">
        <f>OFMOR_FFF_1!T85-T50</f>
        <v>0</v>
      </c>
      <c r="U60" s="66">
        <f>OFMOR_FFF_1!U85-U50</f>
        <v>0</v>
      </c>
      <c r="V60" s="66">
        <f>OFMOR_FFF_1!V85-V50</f>
        <v>0</v>
      </c>
      <c r="W60" s="66">
        <f>OFMOR_FFF_1!W85-W50</f>
        <v>0</v>
      </c>
      <c r="X60" s="66">
        <f>OFMOR_FFF_1!X85-X50</f>
        <v>0</v>
      </c>
      <c r="Y60" s="66">
        <f>OFMOR_FFF_1!Y85-Y50</f>
        <v>0</v>
      </c>
      <c r="Z60" s="66">
        <f>OFMOR_FFF_1!Z85-Z50</f>
        <v>0</v>
      </c>
      <c r="AA60" s="66">
        <f>OFMOR_FFF_1!AA85-AA50</f>
        <v>0</v>
      </c>
      <c r="AB60" s="66">
        <f>OFMOR_FFF_1!AB85-AB50</f>
        <v>0</v>
      </c>
      <c r="AC60" s="66">
        <f>OFMOR_FFF_1!AC85-AC50</f>
        <v>0</v>
      </c>
      <c r="AD60" s="66">
        <f>OFMOR_FFF_1!AD85-AD50</f>
        <v>0</v>
      </c>
      <c r="AE60" s="66">
        <f>OFMOR_FFF_1!AE85-AE50</f>
        <v>0</v>
      </c>
      <c r="AF60" s="66">
        <f>OFMOR_FFF_1!AF85-AF50</f>
        <v>0</v>
      </c>
      <c r="AG60" s="66">
        <f>OFMOR_FFF_1!AG85-AG50</f>
        <v>0</v>
      </c>
      <c r="AH60" s="66">
        <f>OFMOR_FFF_1!AH85-AH50</f>
        <v>0</v>
      </c>
      <c r="AI60" s="66">
        <f>OFMOR_FFF_1!AI85-AI50</f>
        <v>0</v>
      </c>
      <c r="AJ60" s="66">
        <f>OFMOR_FFF_1!AJ85-AJ50</f>
        <v>0</v>
      </c>
      <c r="AK60" s="66">
        <f>OFMOR_FFF_1!AK85-AK50</f>
        <v>0</v>
      </c>
      <c r="AL60" s="66">
        <f>OFMOR_FFF_1!AL85-AL50</f>
        <v>0</v>
      </c>
      <c r="AM60" s="66">
        <f>OFMOR_FFF_1!AM85-AM50</f>
        <v>2.4000000000000002E-3</v>
      </c>
      <c r="AN60" s="66">
        <f>OFMOR_FFF_1!AN85-AN50</f>
        <v>2.4000000000000002E-3</v>
      </c>
      <c r="AO60" s="66">
        <f>OFMOR_FFF_1!AO85-AO50</f>
        <v>2.4000000000000002E-3</v>
      </c>
      <c r="AP60" s="66">
        <f>OFMOR_FFF_1!AP85-AP50</f>
        <v>2.4000000000000002E-3</v>
      </c>
      <c r="AQ60" s="67">
        <f>OFMOR_FFF_1!AQ85-AQ50</f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tr">
        <f>OFMOR_OFF_0!E62</f>
        <v>Обратное распределение:</v>
      </c>
      <c r="F62" s="1"/>
      <c r="G62" s="182" t="str">
        <f>OFMOR_OFF_0!G62</f>
        <v>№ дня</v>
      </c>
      <c r="H62" s="1"/>
      <c r="I62" s="182"/>
      <c r="J62" s="1"/>
      <c r="K62" s="183"/>
      <c r="L62" s="1"/>
      <c r="M62" s="1"/>
      <c r="N62" s="128">
        <v>30</v>
      </c>
      <c r="O62" s="128">
        <f>N62-1</f>
        <v>29</v>
      </c>
      <c r="P62" s="128">
        <f t="shared" ref="P62:AQ62" si="80">O62-1</f>
        <v>28</v>
      </c>
      <c r="Q62" s="128">
        <f t="shared" si="80"/>
        <v>27</v>
      </c>
      <c r="R62" s="128">
        <f t="shared" si="80"/>
        <v>26</v>
      </c>
      <c r="S62" s="128">
        <f t="shared" si="80"/>
        <v>25</v>
      </c>
      <c r="T62" s="128">
        <f t="shared" si="80"/>
        <v>24</v>
      </c>
      <c r="U62" s="128">
        <f t="shared" si="80"/>
        <v>23</v>
      </c>
      <c r="V62" s="128">
        <f t="shared" si="80"/>
        <v>22</v>
      </c>
      <c r="W62" s="128">
        <f t="shared" si="80"/>
        <v>21</v>
      </c>
      <c r="X62" s="128">
        <f t="shared" si="80"/>
        <v>20</v>
      </c>
      <c r="Y62" s="128">
        <f t="shared" si="80"/>
        <v>19</v>
      </c>
      <c r="Z62" s="128">
        <f t="shared" si="80"/>
        <v>18</v>
      </c>
      <c r="AA62" s="128">
        <f t="shared" si="80"/>
        <v>17</v>
      </c>
      <c r="AB62" s="128">
        <f t="shared" si="80"/>
        <v>16</v>
      </c>
      <c r="AC62" s="128">
        <f t="shared" si="80"/>
        <v>15</v>
      </c>
      <c r="AD62" s="128">
        <f t="shared" si="80"/>
        <v>14</v>
      </c>
      <c r="AE62" s="128">
        <f t="shared" si="80"/>
        <v>13</v>
      </c>
      <c r="AF62" s="128">
        <f t="shared" si="80"/>
        <v>12</v>
      </c>
      <c r="AG62" s="128">
        <f t="shared" si="80"/>
        <v>11</v>
      </c>
      <c r="AH62" s="128">
        <f t="shared" si="80"/>
        <v>10</v>
      </c>
      <c r="AI62" s="128">
        <f t="shared" si="80"/>
        <v>9</v>
      </c>
      <c r="AJ62" s="128">
        <f t="shared" si="80"/>
        <v>8</v>
      </c>
      <c r="AK62" s="128">
        <f t="shared" si="80"/>
        <v>7</v>
      </c>
      <c r="AL62" s="128">
        <f t="shared" si="80"/>
        <v>6</v>
      </c>
      <c r="AM62" s="128">
        <f t="shared" si="80"/>
        <v>5</v>
      </c>
      <c r="AN62" s="128">
        <f t="shared" si="80"/>
        <v>4</v>
      </c>
      <c r="AO62" s="128">
        <f t="shared" si="80"/>
        <v>3</v>
      </c>
      <c r="AP62" s="128">
        <f t="shared" si="80"/>
        <v>2</v>
      </c>
      <c r="AQ62" s="128">
        <f t="shared" si="80"/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tr">
        <f>OFMOR_OFF_0!C64</f>
        <v>OperFF</v>
      </c>
      <c r="D64" s="1"/>
      <c r="E64" s="1" t="str">
        <f>OFMOR_OFF_0!E64</f>
        <v>Операционный фулфилмент, доставлено и продано, распределение по дням</v>
      </c>
      <c r="F64" s="1"/>
      <c r="G64" s="1" t="str">
        <f>OFMOR_OFF_0!G64</f>
        <v>%</v>
      </c>
      <c r="H64" s="1"/>
      <c r="I64" s="1" t="str">
        <f>OFMOR_OFF_0!I64</f>
        <v>С 30-ого по 1-ый день</v>
      </c>
      <c r="J64" s="1"/>
      <c r="K64" s="7">
        <f t="shared" ref="K64:K72" si="81">SUM(N64:NO64)</f>
        <v>0.73290274810594891</v>
      </c>
      <c r="L64" s="1"/>
      <c r="M64" s="1"/>
      <c r="N64" s="65">
        <f t="shared" ref="N64:AQ72" si="82">SUMIFS(52:52,$44:$44,N$62)</f>
        <v>0</v>
      </c>
      <c r="O64" s="66">
        <f t="shared" si="82"/>
        <v>0</v>
      </c>
      <c r="P64" s="66">
        <f t="shared" si="82"/>
        <v>0</v>
      </c>
      <c r="Q64" s="66">
        <f t="shared" si="82"/>
        <v>0</v>
      </c>
      <c r="R64" s="66">
        <f t="shared" si="82"/>
        <v>0</v>
      </c>
      <c r="S64" s="66">
        <f t="shared" si="82"/>
        <v>5.9999999999998755E-5</v>
      </c>
      <c r="T64" s="66">
        <f t="shared" si="82"/>
        <v>6.0000000000000029E-5</v>
      </c>
      <c r="U64" s="66">
        <f t="shared" si="82"/>
        <v>6.0000000000000029E-5</v>
      </c>
      <c r="V64" s="66">
        <f t="shared" si="82"/>
        <v>6.0000000000000029E-5</v>
      </c>
      <c r="W64" s="66">
        <f t="shared" si="82"/>
        <v>4.2759310215817027E-3</v>
      </c>
      <c r="X64" s="66">
        <f t="shared" si="82"/>
        <v>6.0000000000000029E-5</v>
      </c>
      <c r="Y64" s="66">
        <f t="shared" si="82"/>
        <v>9.1567872204319526E-4</v>
      </c>
      <c r="Z64" s="66">
        <f t="shared" si="82"/>
        <v>1.5162202873764861E-3</v>
      </c>
      <c r="AA64" s="66">
        <f t="shared" si="82"/>
        <v>9.6286832662269436E-4</v>
      </c>
      <c r="AB64" s="66">
        <f t="shared" si="82"/>
        <v>4.0869767957758254E-3</v>
      </c>
      <c r="AC64" s="66">
        <f t="shared" si="82"/>
        <v>2.9708741148499174E-3</v>
      </c>
      <c r="AD64" s="66">
        <f t="shared" si="82"/>
        <v>2.178915735076475E-3</v>
      </c>
      <c r="AE64" s="66">
        <f t="shared" si="82"/>
        <v>2.210957250409494E-2</v>
      </c>
      <c r="AF64" s="66">
        <f t="shared" si="82"/>
        <v>1.0223280491863215E-2</v>
      </c>
      <c r="AG64" s="66">
        <f t="shared" si="82"/>
        <v>6.5067472052294266E-3</v>
      </c>
      <c r="AH64" s="66">
        <f t="shared" si="82"/>
        <v>1.4775771013673996E-2</v>
      </c>
      <c r="AI64" s="66">
        <f t="shared" si="82"/>
        <v>1.8574961570127176E-2</v>
      </c>
      <c r="AJ64" s="66">
        <f t="shared" si="82"/>
        <v>1.5853662157267977E-2</v>
      </c>
      <c r="AK64" s="66">
        <f t="shared" si="82"/>
        <v>2.8387514017622115E-2</v>
      </c>
      <c r="AL64" s="66">
        <f t="shared" si="82"/>
        <v>3.5634049984918828E-2</v>
      </c>
      <c r="AM64" s="66">
        <f t="shared" si="82"/>
        <v>7.3615492622973525E-2</v>
      </c>
      <c r="AN64" s="66">
        <f t="shared" si="82"/>
        <v>8.631288305483574E-2</v>
      </c>
      <c r="AO64" s="66">
        <f t="shared" si="82"/>
        <v>0.11435196421289069</v>
      </c>
      <c r="AP64" s="66">
        <f t="shared" si="82"/>
        <v>0.28799938426712496</v>
      </c>
      <c r="AQ64" s="67">
        <f t="shared" si="82"/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tr">
        <f>OFMOR_OFF_0!C65</f>
        <v>%1CGrOrd</v>
      </c>
      <c r="D65" s="1"/>
      <c r="E65" s="1" t="str">
        <f>OFMOR_OFF_0!E65</f>
        <v>1-ый уровень отмен заказов, распределение по дням</v>
      </c>
      <c r="F65" s="1"/>
      <c r="G65" s="1" t="str">
        <f>OFMOR_OFF_0!G65</f>
        <v>%</v>
      </c>
      <c r="H65" s="1"/>
      <c r="I65" s="1" t="str">
        <f>OFMOR_OFF_0!I65</f>
        <v>С 30-ого по 1-ый день</v>
      </c>
      <c r="J65" s="1"/>
      <c r="K65" s="7">
        <f t="shared" si="81"/>
        <v>3.5804815495702531E-2</v>
      </c>
      <c r="L65" s="1"/>
      <c r="M65" s="1"/>
      <c r="N65" s="65">
        <f t="shared" si="82"/>
        <v>0</v>
      </c>
      <c r="O65" s="66">
        <f t="shared" si="82"/>
        <v>0</v>
      </c>
      <c r="P65" s="66">
        <f t="shared" si="82"/>
        <v>0</v>
      </c>
      <c r="Q65" s="66">
        <f t="shared" si="82"/>
        <v>0</v>
      </c>
      <c r="R65" s="66">
        <f t="shared" si="82"/>
        <v>0</v>
      </c>
      <c r="S65" s="66">
        <f t="shared" si="82"/>
        <v>0</v>
      </c>
      <c r="T65" s="66">
        <f t="shared" si="82"/>
        <v>0</v>
      </c>
      <c r="U65" s="66">
        <f t="shared" si="82"/>
        <v>0</v>
      </c>
      <c r="V65" s="66">
        <f t="shared" si="82"/>
        <v>0</v>
      </c>
      <c r="W65" s="66">
        <f t="shared" si="82"/>
        <v>0</v>
      </c>
      <c r="X65" s="66">
        <f t="shared" si="82"/>
        <v>0</v>
      </c>
      <c r="Y65" s="66">
        <f t="shared" si="82"/>
        <v>0</v>
      </c>
      <c r="Z65" s="66">
        <f t="shared" si="82"/>
        <v>0</v>
      </c>
      <c r="AA65" s="66">
        <f t="shared" si="82"/>
        <v>0</v>
      </c>
      <c r="AB65" s="66">
        <f t="shared" si="82"/>
        <v>0</v>
      </c>
      <c r="AC65" s="66">
        <f t="shared" si="82"/>
        <v>0</v>
      </c>
      <c r="AD65" s="66">
        <f t="shared" si="82"/>
        <v>0</v>
      </c>
      <c r="AE65" s="66">
        <f t="shared" si="82"/>
        <v>0</v>
      </c>
      <c r="AF65" s="66">
        <f t="shared" si="82"/>
        <v>0</v>
      </c>
      <c r="AG65" s="66">
        <f t="shared" si="82"/>
        <v>0</v>
      </c>
      <c r="AH65" s="66">
        <f t="shared" si="82"/>
        <v>0</v>
      </c>
      <c r="AI65" s="66">
        <f t="shared" si="82"/>
        <v>0</v>
      </c>
      <c r="AJ65" s="66">
        <f t="shared" si="82"/>
        <v>0</v>
      </c>
      <c r="AK65" s="66">
        <f t="shared" si="82"/>
        <v>0</v>
      </c>
      <c r="AL65" s="66">
        <f t="shared" si="82"/>
        <v>0</v>
      </c>
      <c r="AM65" s="66">
        <f t="shared" si="82"/>
        <v>0</v>
      </c>
      <c r="AN65" s="66">
        <f t="shared" si="82"/>
        <v>7.160963099140553E-4</v>
      </c>
      <c r="AO65" s="66">
        <f t="shared" si="82"/>
        <v>2.8643852396562034E-3</v>
      </c>
      <c r="AP65" s="66">
        <f t="shared" si="82"/>
        <v>2.1482889297421516E-2</v>
      </c>
      <c r="AQ65" s="67">
        <f t="shared" si="82"/>
        <v>1.0741444648710758E-2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tr">
        <f>OFMOR_OFF_0!C66</f>
        <v>COQ</v>
      </c>
      <c r="D66" s="1"/>
      <c r="E66" s="1" t="str">
        <f>OFMOR_OFF_0!E66</f>
        <v>Количество подтвержденных заказов, распределение по дням</v>
      </c>
      <c r="F66" s="1"/>
      <c r="G66" s="1" t="str">
        <f>OFMOR_OFF_0!G66</f>
        <v>%</v>
      </c>
      <c r="H66" s="1"/>
      <c r="I66" s="1" t="str">
        <f>OFMOR_OFF_0!I66</f>
        <v>С 30-ого по 1-ый день</v>
      </c>
      <c r="J66" s="1"/>
      <c r="K66" s="7">
        <f t="shared" si="81"/>
        <v>0.96419518450429753</v>
      </c>
      <c r="L66" s="1"/>
      <c r="M66" s="1"/>
      <c r="N66" s="65">
        <f t="shared" si="82"/>
        <v>0</v>
      </c>
      <c r="O66" s="66">
        <f t="shared" si="82"/>
        <v>0</v>
      </c>
      <c r="P66" s="66">
        <f t="shared" si="82"/>
        <v>0</v>
      </c>
      <c r="Q66" s="66">
        <f t="shared" si="82"/>
        <v>0</v>
      </c>
      <c r="R66" s="66">
        <f t="shared" si="82"/>
        <v>0</v>
      </c>
      <c r="S66" s="66">
        <f t="shared" si="82"/>
        <v>0</v>
      </c>
      <c r="T66" s="66">
        <f t="shared" si="82"/>
        <v>0</v>
      </c>
      <c r="U66" s="66">
        <f t="shared" si="82"/>
        <v>0</v>
      </c>
      <c r="V66" s="66">
        <f t="shared" si="82"/>
        <v>0</v>
      </c>
      <c r="W66" s="66">
        <f t="shared" si="82"/>
        <v>0</v>
      </c>
      <c r="X66" s="66">
        <f t="shared" si="82"/>
        <v>0</v>
      </c>
      <c r="Y66" s="66">
        <f t="shared" si="82"/>
        <v>0</v>
      </c>
      <c r="Z66" s="66">
        <f t="shared" si="82"/>
        <v>0</v>
      </c>
      <c r="AA66" s="66">
        <f t="shared" si="82"/>
        <v>0</v>
      </c>
      <c r="AB66" s="66">
        <f t="shared" si="82"/>
        <v>0</v>
      </c>
      <c r="AC66" s="66">
        <f t="shared" si="82"/>
        <v>0</v>
      </c>
      <c r="AD66" s="66">
        <f t="shared" si="82"/>
        <v>0</v>
      </c>
      <c r="AE66" s="66">
        <f t="shared" si="82"/>
        <v>0</v>
      </c>
      <c r="AF66" s="66">
        <f t="shared" si="82"/>
        <v>0</v>
      </c>
      <c r="AG66" s="66">
        <f t="shared" si="82"/>
        <v>0</v>
      </c>
      <c r="AH66" s="66">
        <f t="shared" si="82"/>
        <v>0</v>
      </c>
      <c r="AI66" s="66">
        <f t="shared" si="82"/>
        <v>0</v>
      </c>
      <c r="AJ66" s="66">
        <f t="shared" si="82"/>
        <v>0</v>
      </c>
      <c r="AK66" s="66">
        <f t="shared" si="82"/>
        <v>0</v>
      </c>
      <c r="AL66" s="66">
        <f t="shared" si="82"/>
        <v>0</v>
      </c>
      <c r="AM66" s="66">
        <f t="shared" si="82"/>
        <v>0</v>
      </c>
      <c r="AN66" s="66">
        <f t="shared" si="82"/>
        <v>1.9283903690086077E-2</v>
      </c>
      <c r="AO66" s="66">
        <f t="shared" si="82"/>
        <v>7.7135614760343793E-2</v>
      </c>
      <c r="AP66" s="66">
        <f t="shared" si="82"/>
        <v>0.5785171107025785</v>
      </c>
      <c r="AQ66" s="67">
        <f t="shared" si="82"/>
        <v>0.28925855535128925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tr">
        <f>OFMOR_OFF_0!C67</f>
        <v>%2CGrOrd</v>
      </c>
      <c r="D67" s="1"/>
      <c r="E67" s="1" t="str">
        <f>OFMOR_OFF_0!E67</f>
        <v>2-ой уровень отмен заказов, распределение по дням</v>
      </c>
      <c r="F67" s="1"/>
      <c r="G67" s="1" t="str">
        <f>OFMOR_OFF_0!G67</f>
        <v>%</v>
      </c>
      <c r="H67" s="1"/>
      <c r="I67" s="1" t="str">
        <f>OFMOR_OFF_0!I67</f>
        <v>С 30-ого по 1-ый день</v>
      </c>
      <c r="J67" s="1"/>
      <c r="K67" s="7">
        <f t="shared" si="81"/>
        <v>0</v>
      </c>
      <c r="L67" s="1"/>
      <c r="M67" s="1"/>
      <c r="N67" s="65">
        <f t="shared" si="82"/>
        <v>0</v>
      </c>
      <c r="O67" s="66">
        <f t="shared" si="82"/>
        <v>0</v>
      </c>
      <c r="P67" s="66">
        <f t="shared" si="82"/>
        <v>0</v>
      </c>
      <c r="Q67" s="66">
        <f t="shared" si="82"/>
        <v>0</v>
      </c>
      <c r="R67" s="66">
        <f t="shared" si="82"/>
        <v>0</v>
      </c>
      <c r="S67" s="66">
        <f t="shared" si="82"/>
        <v>0</v>
      </c>
      <c r="T67" s="66">
        <f t="shared" si="82"/>
        <v>0</v>
      </c>
      <c r="U67" s="66">
        <f t="shared" si="82"/>
        <v>0</v>
      </c>
      <c r="V67" s="66">
        <f t="shared" si="82"/>
        <v>0</v>
      </c>
      <c r="W67" s="66">
        <f t="shared" si="82"/>
        <v>0</v>
      </c>
      <c r="X67" s="66">
        <f t="shared" si="82"/>
        <v>0</v>
      </c>
      <c r="Y67" s="66">
        <f t="shared" si="82"/>
        <v>0</v>
      </c>
      <c r="Z67" s="66">
        <f t="shared" si="82"/>
        <v>0</v>
      </c>
      <c r="AA67" s="66">
        <f t="shared" si="82"/>
        <v>0</v>
      </c>
      <c r="AB67" s="66">
        <f t="shared" si="82"/>
        <v>0</v>
      </c>
      <c r="AC67" s="66">
        <f t="shared" si="82"/>
        <v>0</v>
      </c>
      <c r="AD67" s="66">
        <f t="shared" si="82"/>
        <v>0</v>
      </c>
      <c r="AE67" s="66">
        <f t="shared" si="82"/>
        <v>0</v>
      </c>
      <c r="AF67" s="66">
        <f t="shared" si="82"/>
        <v>0</v>
      </c>
      <c r="AG67" s="66">
        <f t="shared" si="82"/>
        <v>0</v>
      </c>
      <c r="AH67" s="66">
        <f t="shared" si="82"/>
        <v>0</v>
      </c>
      <c r="AI67" s="66">
        <f t="shared" si="82"/>
        <v>0</v>
      </c>
      <c r="AJ67" s="66">
        <f t="shared" si="82"/>
        <v>0</v>
      </c>
      <c r="AK67" s="66">
        <f t="shared" si="82"/>
        <v>0</v>
      </c>
      <c r="AL67" s="66">
        <f t="shared" si="82"/>
        <v>0</v>
      </c>
      <c r="AM67" s="66">
        <f t="shared" si="82"/>
        <v>0</v>
      </c>
      <c r="AN67" s="66">
        <f t="shared" si="82"/>
        <v>0</v>
      </c>
      <c r="AO67" s="66">
        <f t="shared" si="82"/>
        <v>0</v>
      </c>
      <c r="AP67" s="66">
        <f t="shared" si="82"/>
        <v>0</v>
      </c>
      <c r="AQ67" s="67">
        <f t="shared" si="82"/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tr">
        <f>OFMOR_OFF_0!C68</f>
        <v>OPQ</v>
      </c>
      <c r="D68" s="1"/>
      <c r="E68" s="1" t="str">
        <f>OFMOR_OFF_0!E68</f>
        <v>Количество заказов в складской сборке, распределение по дням</v>
      </c>
      <c r="F68" s="1"/>
      <c r="G68" s="1" t="str">
        <f>OFMOR_OFF_0!G68</f>
        <v>%</v>
      </c>
      <c r="H68" s="1"/>
      <c r="I68" s="1" t="str">
        <f>OFMOR_OFF_0!I68</f>
        <v>С 30-ого по 1-ый день</v>
      </c>
      <c r="J68" s="1"/>
      <c r="K68" s="7">
        <f t="shared" si="81"/>
        <v>0.95536284351324352</v>
      </c>
      <c r="L68" s="1"/>
      <c r="M68" s="1"/>
      <c r="N68" s="65">
        <f t="shared" si="82"/>
        <v>0</v>
      </c>
      <c r="O68" s="66">
        <f t="shared" si="82"/>
        <v>0</v>
      </c>
      <c r="P68" s="66">
        <f t="shared" si="82"/>
        <v>0</v>
      </c>
      <c r="Q68" s="66">
        <f t="shared" si="82"/>
        <v>0</v>
      </c>
      <c r="R68" s="66">
        <f t="shared" si="82"/>
        <v>0</v>
      </c>
      <c r="S68" s="66">
        <f t="shared" si="82"/>
        <v>0</v>
      </c>
      <c r="T68" s="66">
        <f t="shared" si="82"/>
        <v>0</v>
      </c>
      <c r="U68" s="66">
        <f t="shared" si="82"/>
        <v>0</v>
      </c>
      <c r="V68" s="66">
        <f t="shared" si="82"/>
        <v>0</v>
      </c>
      <c r="W68" s="66">
        <f t="shared" si="82"/>
        <v>0</v>
      </c>
      <c r="X68" s="66">
        <f t="shared" si="82"/>
        <v>0</v>
      </c>
      <c r="Y68" s="66">
        <f t="shared" si="82"/>
        <v>0</v>
      </c>
      <c r="Z68" s="66">
        <f t="shared" si="82"/>
        <v>0</v>
      </c>
      <c r="AA68" s="66">
        <f t="shared" si="82"/>
        <v>0</v>
      </c>
      <c r="AB68" s="66">
        <f t="shared" si="82"/>
        <v>0</v>
      </c>
      <c r="AC68" s="66">
        <f t="shared" si="82"/>
        <v>0</v>
      </c>
      <c r="AD68" s="66">
        <f t="shared" si="82"/>
        <v>0</v>
      </c>
      <c r="AE68" s="66">
        <f t="shared" si="82"/>
        <v>0</v>
      </c>
      <c r="AF68" s="66">
        <f t="shared" si="82"/>
        <v>0</v>
      </c>
      <c r="AG68" s="66">
        <f t="shared" si="82"/>
        <v>0</v>
      </c>
      <c r="AH68" s="66">
        <f t="shared" si="82"/>
        <v>0</v>
      </c>
      <c r="AI68" s="66">
        <f t="shared" si="82"/>
        <v>0</v>
      </c>
      <c r="AJ68" s="66">
        <f t="shared" si="82"/>
        <v>0</v>
      </c>
      <c r="AK68" s="66">
        <f t="shared" si="82"/>
        <v>0</v>
      </c>
      <c r="AL68" s="66">
        <f t="shared" si="82"/>
        <v>0</v>
      </c>
      <c r="AM68" s="66">
        <f t="shared" si="82"/>
        <v>0</v>
      </c>
      <c r="AN68" s="66">
        <f t="shared" si="82"/>
        <v>1.9107256870264998E-2</v>
      </c>
      <c r="AO68" s="66">
        <f t="shared" si="82"/>
        <v>7.6429027481059494E-2</v>
      </c>
      <c r="AP68" s="66">
        <f t="shared" si="82"/>
        <v>0.57321770610794598</v>
      </c>
      <c r="AQ68" s="67">
        <f t="shared" si="82"/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>OFMOR_OFF_0!C69</f>
        <v>%3CGrOrd</v>
      </c>
      <c r="D69" s="1"/>
      <c r="E69" s="1" t="str">
        <f>OFMOR_OFF_0!E69</f>
        <v>3-ий уровень отмен заказов, распределение по дням</v>
      </c>
      <c r="F69" s="1"/>
      <c r="G69" s="1" t="str">
        <f>OFMOR_OFF_0!G69</f>
        <v>%</v>
      </c>
      <c r="H69" s="1"/>
      <c r="I69" s="1" t="str">
        <f>OFMOR_OFF_0!I69</f>
        <v>С 30-ого по 1-ый день</v>
      </c>
      <c r="J69" s="1"/>
      <c r="K69" s="7">
        <f t="shared" si="81"/>
        <v>6.5565483469039662E-2</v>
      </c>
      <c r="L69" s="1"/>
      <c r="M69" s="1"/>
      <c r="N69" s="65">
        <f t="shared" si="82"/>
        <v>0</v>
      </c>
      <c r="O69" s="66">
        <f t="shared" si="82"/>
        <v>0</v>
      </c>
      <c r="P69" s="66">
        <f t="shared" si="82"/>
        <v>0</v>
      </c>
      <c r="Q69" s="66">
        <f t="shared" si="82"/>
        <v>0</v>
      </c>
      <c r="R69" s="66">
        <f t="shared" si="82"/>
        <v>0</v>
      </c>
      <c r="S69" s="66">
        <f t="shared" si="82"/>
        <v>0</v>
      </c>
      <c r="T69" s="66">
        <f t="shared" si="82"/>
        <v>0</v>
      </c>
      <c r="U69" s="66">
        <f t="shared" si="82"/>
        <v>0</v>
      </c>
      <c r="V69" s="66">
        <f t="shared" si="82"/>
        <v>0</v>
      </c>
      <c r="W69" s="66">
        <f t="shared" si="82"/>
        <v>0</v>
      </c>
      <c r="X69" s="66">
        <f t="shared" si="82"/>
        <v>0</v>
      </c>
      <c r="Y69" s="66">
        <f t="shared" si="82"/>
        <v>0</v>
      </c>
      <c r="Z69" s="66">
        <f t="shared" si="82"/>
        <v>0</v>
      </c>
      <c r="AA69" s="66">
        <f t="shared" si="82"/>
        <v>0</v>
      </c>
      <c r="AB69" s="66">
        <f t="shared" si="82"/>
        <v>0</v>
      </c>
      <c r="AC69" s="66">
        <f t="shared" si="82"/>
        <v>0</v>
      </c>
      <c r="AD69" s="66">
        <f t="shared" si="82"/>
        <v>0</v>
      </c>
      <c r="AE69" s="66">
        <f t="shared" si="82"/>
        <v>0</v>
      </c>
      <c r="AF69" s="66">
        <f t="shared" si="82"/>
        <v>6.5565483469038276E-4</v>
      </c>
      <c r="AG69" s="66">
        <f t="shared" si="82"/>
        <v>1.3113096693807937E-3</v>
      </c>
      <c r="AH69" s="66">
        <f t="shared" si="82"/>
        <v>1.9669645040711909E-3</v>
      </c>
      <c r="AI69" s="66">
        <f t="shared" si="82"/>
        <v>2.6226193387615874E-3</v>
      </c>
      <c r="AJ69" s="66">
        <f t="shared" si="82"/>
        <v>3.9339290081423818E-3</v>
      </c>
      <c r="AK69" s="66">
        <f t="shared" si="82"/>
        <v>6.5565483469039671E-3</v>
      </c>
      <c r="AL69" s="66">
        <f t="shared" si="82"/>
        <v>9.834822520355951E-3</v>
      </c>
      <c r="AM69" s="66">
        <f t="shared" si="82"/>
        <v>1.3113096693807934E-2</v>
      </c>
      <c r="AN69" s="66">
        <f t="shared" si="82"/>
        <v>1.9669645040711902E-2</v>
      </c>
      <c r="AO69" s="66">
        <f t="shared" si="82"/>
        <v>4.589583842832777E-3</v>
      </c>
      <c r="AP69" s="66">
        <f t="shared" si="82"/>
        <v>1.3113096693807937E-3</v>
      </c>
      <c r="AQ69" s="67">
        <f t="shared" si="82"/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>OFMOR_OFF_0!C70</f>
        <v>OInDQ</v>
      </c>
      <c r="D70" s="1"/>
      <c r="E70" s="1" t="str">
        <f>OFMOR_OFF_0!E70</f>
        <v>Количество заказов в отправке, распределение по дням</v>
      </c>
      <c r="F70" s="1"/>
      <c r="G70" s="1" t="str">
        <f>OFMOR_OFF_0!G70</f>
        <v>%</v>
      </c>
      <c r="H70" s="1"/>
      <c r="I70" s="1" t="str">
        <f>OFMOR_OFF_0!I70</f>
        <v>С 30-ого по 1-ый день</v>
      </c>
      <c r="J70" s="1"/>
      <c r="K70" s="7">
        <f t="shared" si="81"/>
        <v>0.87537970103525786</v>
      </c>
      <c r="L70" s="1"/>
      <c r="M70" s="1"/>
      <c r="N70" s="65">
        <f t="shared" si="82"/>
        <v>0</v>
      </c>
      <c r="O70" s="66">
        <f t="shared" si="82"/>
        <v>0</v>
      </c>
      <c r="P70" s="66">
        <f t="shared" si="82"/>
        <v>0</v>
      </c>
      <c r="Q70" s="66">
        <f t="shared" si="82"/>
        <v>0</v>
      </c>
      <c r="R70" s="66">
        <f t="shared" si="82"/>
        <v>0</v>
      </c>
      <c r="S70" s="66">
        <f t="shared" si="82"/>
        <v>0</v>
      </c>
      <c r="T70" s="66">
        <f t="shared" si="82"/>
        <v>0</v>
      </c>
      <c r="U70" s="66">
        <f t="shared" si="82"/>
        <v>0</v>
      </c>
      <c r="V70" s="66">
        <f t="shared" si="82"/>
        <v>0</v>
      </c>
      <c r="W70" s="66">
        <f t="shared" si="82"/>
        <v>0</v>
      </c>
      <c r="X70" s="66">
        <f t="shared" si="82"/>
        <v>0</v>
      </c>
      <c r="Y70" s="66">
        <f t="shared" si="82"/>
        <v>0</v>
      </c>
      <c r="Z70" s="66">
        <f t="shared" si="82"/>
        <v>0</v>
      </c>
      <c r="AA70" s="66">
        <f t="shared" si="82"/>
        <v>0</v>
      </c>
      <c r="AB70" s="66">
        <f t="shared" si="82"/>
        <v>0</v>
      </c>
      <c r="AC70" s="66">
        <f t="shared" si="82"/>
        <v>0</v>
      </c>
      <c r="AD70" s="66">
        <f t="shared" si="82"/>
        <v>0</v>
      </c>
      <c r="AE70" s="66">
        <f t="shared" si="82"/>
        <v>0</v>
      </c>
      <c r="AF70" s="66">
        <f t="shared" si="82"/>
        <v>8.7537970103523932E-3</v>
      </c>
      <c r="AG70" s="66">
        <f t="shared" si="82"/>
        <v>1.7507594020705161E-2</v>
      </c>
      <c r="AH70" s="66">
        <f t="shared" si="82"/>
        <v>2.6261391031057745E-2</v>
      </c>
      <c r="AI70" s="66">
        <f t="shared" si="82"/>
        <v>3.5015188041410322E-2</v>
      </c>
      <c r="AJ70" s="66">
        <f t="shared" si="82"/>
        <v>5.252278206211549E-2</v>
      </c>
      <c r="AK70" s="66">
        <f t="shared" si="82"/>
        <v>8.7537970103525778E-2</v>
      </c>
      <c r="AL70" s="66">
        <f t="shared" si="82"/>
        <v>0.13130695515528873</v>
      </c>
      <c r="AM70" s="66">
        <f t="shared" si="82"/>
        <v>0.17507594020705156</v>
      </c>
      <c r="AN70" s="66">
        <f t="shared" si="82"/>
        <v>0.26261391031057746</v>
      </c>
      <c r="AO70" s="66">
        <f t="shared" si="82"/>
        <v>6.1276579072468071E-2</v>
      </c>
      <c r="AP70" s="66">
        <f t="shared" si="82"/>
        <v>1.7507594020705161E-2</v>
      </c>
      <c r="AQ70" s="67">
        <f t="shared" si="82"/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>OFMOR_OFF_0!C71</f>
        <v>%4CGrOrd</v>
      </c>
      <c r="D71" s="1"/>
      <c r="E71" s="1" t="str">
        <f>OFMOR_OFF_0!E71</f>
        <v>4-ый уровень отмен заказов, распределение по дням</v>
      </c>
      <c r="F71" s="1"/>
      <c r="G71" s="1" t="str">
        <f>OFMOR_OFF_0!G71</f>
        <v>%</v>
      </c>
      <c r="H71" s="1"/>
      <c r="I71" s="1" t="str">
        <f>OFMOR_OFF_0!I71</f>
        <v>С 30-ого по 1-ый день</v>
      </c>
      <c r="J71" s="1"/>
      <c r="K71" s="7">
        <f t="shared" si="81"/>
        <v>0.16572695292930875</v>
      </c>
      <c r="L71" s="1"/>
      <c r="M71" s="1"/>
      <c r="N71" s="65">
        <f t="shared" si="82"/>
        <v>0</v>
      </c>
      <c r="O71" s="66">
        <f t="shared" si="82"/>
        <v>0</v>
      </c>
      <c r="P71" s="66">
        <f t="shared" si="82"/>
        <v>0</v>
      </c>
      <c r="Q71" s="66">
        <f t="shared" si="82"/>
        <v>0</v>
      </c>
      <c r="R71" s="66">
        <f t="shared" si="82"/>
        <v>0</v>
      </c>
      <c r="S71" s="66">
        <f t="shared" si="82"/>
        <v>1.657269529293053E-3</v>
      </c>
      <c r="T71" s="66">
        <f t="shared" si="82"/>
        <v>1.6572695292930882E-3</v>
      </c>
      <c r="U71" s="66">
        <f t="shared" si="82"/>
        <v>1.6572695292930882E-3</v>
      </c>
      <c r="V71" s="66">
        <f t="shared" si="82"/>
        <v>1.6572695292930882E-3</v>
      </c>
      <c r="W71" s="66">
        <f t="shared" si="82"/>
        <v>1.6572695292930882E-3</v>
      </c>
      <c r="X71" s="66">
        <f t="shared" si="82"/>
        <v>1.6572695292930882E-3</v>
      </c>
      <c r="Y71" s="66">
        <f t="shared" si="82"/>
        <v>1.6572695292930882E-3</v>
      </c>
      <c r="Z71" s="66">
        <f t="shared" si="82"/>
        <v>1.6572695292930882E-3</v>
      </c>
      <c r="AA71" s="66">
        <f t="shared" si="82"/>
        <v>1.6572695292930882E-3</v>
      </c>
      <c r="AB71" s="66">
        <f t="shared" si="82"/>
        <v>1.6572695292930882E-3</v>
      </c>
      <c r="AC71" s="66">
        <f t="shared" si="82"/>
        <v>1.6572695292930882E-3</v>
      </c>
      <c r="AD71" s="66">
        <f t="shared" si="82"/>
        <v>3.3145390585861763E-3</v>
      </c>
      <c r="AE71" s="66">
        <f t="shared" si="82"/>
        <v>3.3145390585861763E-3</v>
      </c>
      <c r="AF71" s="66">
        <f t="shared" si="82"/>
        <v>4.9718085878792647E-3</v>
      </c>
      <c r="AG71" s="66">
        <f t="shared" si="82"/>
        <v>8.2863476464654414E-3</v>
      </c>
      <c r="AH71" s="66">
        <f t="shared" si="82"/>
        <v>8.2863476464654414E-3</v>
      </c>
      <c r="AI71" s="66">
        <f t="shared" si="82"/>
        <v>1.1600886705051616E-2</v>
      </c>
      <c r="AJ71" s="66">
        <f t="shared" si="82"/>
        <v>1.9887234351517059E-2</v>
      </c>
      <c r="AK71" s="66">
        <f t="shared" si="82"/>
        <v>3.3145390585861766E-2</v>
      </c>
      <c r="AL71" s="66">
        <f t="shared" si="82"/>
        <v>2.4859042939396316E-2</v>
      </c>
      <c r="AM71" s="66">
        <f t="shared" si="82"/>
        <v>1.6572695292930883E-2</v>
      </c>
      <c r="AN71" s="66">
        <f t="shared" si="82"/>
        <v>8.2863476464654414E-3</v>
      </c>
      <c r="AO71" s="66">
        <f t="shared" si="82"/>
        <v>3.3145390585861763E-3</v>
      </c>
      <c r="AP71" s="66">
        <f t="shared" si="82"/>
        <v>1.6572695292930882E-3</v>
      </c>
      <c r="AQ71" s="67">
        <f t="shared" si="82"/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>OFMOR_OFF_0!C72</f>
        <v>%5CGrOrd</v>
      </c>
      <c r="D72" s="1"/>
      <c r="E72" s="1" t="str">
        <f>OFMOR_OFF_0!E72</f>
        <v>5-ый уровень отмен заказов, возвраты, распределение по дням</v>
      </c>
      <c r="F72" s="1"/>
      <c r="G72" s="1" t="str">
        <f>OFMOR_OFF_0!G72</f>
        <v>%</v>
      </c>
      <c r="H72" s="1"/>
      <c r="I72" s="1" t="str">
        <f>OFMOR_OFF_0!I72</f>
        <v>С 30-ого по 1-ый день</v>
      </c>
      <c r="J72" s="1"/>
      <c r="K72" s="7">
        <f t="shared" si="81"/>
        <v>1.2E-2</v>
      </c>
      <c r="L72" s="1"/>
      <c r="M72" s="1"/>
      <c r="N72" s="65">
        <f t="shared" si="82"/>
        <v>2.4000000000000002E-3</v>
      </c>
      <c r="O72" s="66">
        <f t="shared" si="82"/>
        <v>2.4000000000000002E-3</v>
      </c>
      <c r="P72" s="66">
        <f t="shared" si="82"/>
        <v>2.4000000000000002E-3</v>
      </c>
      <c r="Q72" s="66">
        <f t="shared" si="82"/>
        <v>2.4000000000000002E-3</v>
      </c>
      <c r="R72" s="66">
        <f t="shared" si="82"/>
        <v>2.4000000000000002E-3</v>
      </c>
      <c r="S72" s="66">
        <f t="shared" si="82"/>
        <v>0</v>
      </c>
      <c r="T72" s="66">
        <f t="shared" si="82"/>
        <v>0</v>
      </c>
      <c r="U72" s="66">
        <f t="shared" si="82"/>
        <v>0</v>
      </c>
      <c r="V72" s="66">
        <f t="shared" si="82"/>
        <v>0</v>
      </c>
      <c r="W72" s="66">
        <f t="shared" si="82"/>
        <v>0</v>
      </c>
      <c r="X72" s="66">
        <f t="shared" si="82"/>
        <v>0</v>
      </c>
      <c r="Y72" s="66">
        <f t="shared" si="82"/>
        <v>0</v>
      </c>
      <c r="Z72" s="66">
        <f t="shared" si="82"/>
        <v>0</v>
      </c>
      <c r="AA72" s="66">
        <f t="shared" si="82"/>
        <v>0</v>
      </c>
      <c r="AB72" s="66">
        <f t="shared" si="82"/>
        <v>0</v>
      </c>
      <c r="AC72" s="66">
        <f t="shared" ref="AC72:AQ72" si="83">SUMIFS(60:60,$44:$44,AC$62)</f>
        <v>0</v>
      </c>
      <c r="AD72" s="66">
        <f t="shared" si="83"/>
        <v>0</v>
      </c>
      <c r="AE72" s="66">
        <f t="shared" si="83"/>
        <v>0</v>
      </c>
      <c r="AF72" s="66">
        <f t="shared" si="83"/>
        <v>0</v>
      </c>
      <c r="AG72" s="66">
        <f t="shared" si="83"/>
        <v>0</v>
      </c>
      <c r="AH72" s="66">
        <f t="shared" si="83"/>
        <v>0</v>
      </c>
      <c r="AI72" s="66">
        <f t="shared" si="83"/>
        <v>0</v>
      </c>
      <c r="AJ72" s="66">
        <f t="shared" si="83"/>
        <v>0</v>
      </c>
      <c r="AK72" s="66">
        <f t="shared" si="83"/>
        <v>0</v>
      </c>
      <c r="AL72" s="66">
        <f t="shared" si="83"/>
        <v>0</v>
      </c>
      <c r="AM72" s="66">
        <f t="shared" si="83"/>
        <v>0</v>
      </c>
      <c r="AN72" s="66">
        <f t="shared" si="83"/>
        <v>0</v>
      </c>
      <c r="AO72" s="66">
        <f t="shared" si="83"/>
        <v>0</v>
      </c>
      <c r="AP72" s="66">
        <f t="shared" si="83"/>
        <v>0</v>
      </c>
      <c r="AQ72" s="67">
        <f t="shared" si="83"/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tr">
        <f>OFMOR_OFF_0!G74</f>
        <v>дни нед.</v>
      </c>
      <c r="H74" s="1"/>
      <c r="I74" s="1"/>
      <c r="J74" s="1"/>
      <c r="K74" s="14"/>
      <c r="L74" s="1"/>
      <c r="M74" s="1"/>
      <c r="N74" s="15" t="str">
        <f>IF(N75="","",IF(WEEKDAY(N75)=2,"пн",IF(WEEKDAY(N75)=3,"вт",IF(WEEKDAY(N75)=4,"ср",IF(WEEKDAY(N75)=5,"чт",IF(WEEKDAY(N75)=6,"пт",IF(WEEKDAY(N75)=7,"сб",IF(WEEKDAY(N75)=1,"вс",0))))))))</f>
        <v>вт</v>
      </c>
      <c r="O74" s="15" t="str">
        <f t="shared" ref="O74:BZ74" si="84">IF(O75="","",IF(WEEKDAY(O75)=2,"пн",IF(WEEKDAY(O75)=3,"вт",IF(WEEKDAY(O75)=4,"ср",IF(WEEKDAY(O75)=5,"чт",IF(WEEKDAY(O75)=6,"пт",IF(WEEKDAY(O75)=7,"сб",IF(WEEKDAY(O75)=1,"вс",0))))))))</f>
        <v>ср</v>
      </c>
      <c r="P74" s="15" t="str">
        <f t="shared" si="84"/>
        <v>чт</v>
      </c>
      <c r="Q74" s="15" t="str">
        <f t="shared" si="84"/>
        <v>пт</v>
      </c>
      <c r="R74" s="15" t="str">
        <f t="shared" si="84"/>
        <v>сб</v>
      </c>
      <c r="S74" s="15" t="str">
        <f t="shared" si="84"/>
        <v>вс</v>
      </c>
      <c r="T74" s="15" t="str">
        <f t="shared" si="84"/>
        <v>пн</v>
      </c>
      <c r="U74" s="15" t="str">
        <f t="shared" si="84"/>
        <v>вт</v>
      </c>
      <c r="V74" s="15" t="str">
        <f t="shared" si="84"/>
        <v>ср</v>
      </c>
      <c r="W74" s="15" t="str">
        <f t="shared" si="84"/>
        <v>чт</v>
      </c>
      <c r="X74" s="15" t="str">
        <f t="shared" si="84"/>
        <v>пт</v>
      </c>
      <c r="Y74" s="15" t="str">
        <f t="shared" si="84"/>
        <v>сб</v>
      </c>
      <c r="Z74" s="15" t="str">
        <f t="shared" si="84"/>
        <v>вс</v>
      </c>
      <c r="AA74" s="15" t="str">
        <f t="shared" si="84"/>
        <v>пн</v>
      </c>
      <c r="AB74" s="15" t="str">
        <f t="shared" si="84"/>
        <v>вт</v>
      </c>
      <c r="AC74" s="15" t="str">
        <f t="shared" si="84"/>
        <v>ср</v>
      </c>
      <c r="AD74" s="15" t="str">
        <f t="shared" si="84"/>
        <v>чт</v>
      </c>
      <c r="AE74" s="15" t="str">
        <f t="shared" si="84"/>
        <v>пт</v>
      </c>
      <c r="AF74" s="15" t="str">
        <f t="shared" si="84"/>
        <v>сб</v>
      </c>
      <c r="AG74" s="15" t="str">
        <f t="shared" si="84"/>
        <v>вс</v>
      </c>
      <c r="AH74" s="15" t="str">
        <f t="shared" si="84"/>
        <v>пн</v>
      </c>
      <c r="AI74" s="15" t="str">
        <f t="shared" si="84"/>
        <v>вт</v>
      </c>
      <c r="AJ74" s="15" t="str">
        <f t="shared" si="84"/>
        <v>ср</v>
      </c>
      <c r="AK74" s="15" t="str">
        <f t="shared" si="84"/>
        <v>чт</v>
      </c>
      <c r="AL74" s="15" t="str">
        <f t="shared" si="84"/>
        <v>пт</v>
      </c>
      <c r="AM74" s="15" t="str">
        <f t="shared" si="84"/>
        <v>сб</v>
      </c>
      <c r="AN74" s="15" t="str">
        <f t="shared" si="84"/>
        <v>вс</v>
      </c>
      <c r="AO74" s="15" t="str">
        <f t="shared" si="84"/>
        <v>пн</v>
      </c>
      <c r="AP74" s="15" t="str">
        <f t="shared" si="84"/>
        <v>вт</v>
      </c>
      <c r="AQ74" s="15" t="str">
        <f t="shared" si="84"/>
        <v>ср</v>
      </c>
      <c r="AR74" s="15" t="str">
        <f t="shared" si="84"/>
        <v>чт</v>
      </c>
      <c r="AS74" s="15" t="str">
        <f t="shared" si="84"/>
        <v>пт</v>
      </c>
      <c r="AT74" s="15" t="str">
        <f t="shared" si="84"/>
        <v>сб</v>
      </c>
      <c r="AU74" s="15" t="str">
        <f t="shared" si="84"/>
        <v>вс</v>
      </c>
      <c r="AV74" s="15" t="str">
        <f t="shared" si="84"/>
        <v>пн</v>
      </c>
      <c r="AW74" s="15" t="str">
        <f t="shared" si="84"/>
        <v>вт</v>
      </c>
      <c r="AX74" s="15" t="str">
        <f t="shared" si="84"/>
        <v>ср</v>
      </c>
      <c r="AY74" s="15" t="str">
        <f t="shared" si="84"/>
        <v>чт</v>
      </c>
      <c r="AZ74" s="15" t="str">
        <f t="shared" si="84"/>
        <v>пт</v>
      </c>
      <c r="BA74" s="15" t="str">
        <f t="shared" si="84"/>
        <v>сб</v>
      </c>
      <c r="BB74" s="15" t="str">
        <f t="shared" si="84"/>
        <v>вс</v>
      </c>
      <c r="BC74" s="15" t="str">
        <f t="shared" si="84"/>
        <v>пн</v>
      </c>
      <c r="BD74" s="15" t="str">
        <f t="shared" si="84"/>
        <v>вт</v>
      </c>
      <c r="BE74" s="15" t="str">
        <f t="shared" si="84"/>
        <v>ср</v>
      </c>
      <c r="BF74" s="15" t="str">
        <f t="shared" si="84"/>
        <v>чт</v>
      </c>
      <c r="BG74" s="15" t="str">
        <f t="shared" si="84"/>
        <v>пт</v>
      </c>
      <c r="BH74" s="15" t="str">
        <f t="shared" si="84"/>
        <v>сб</v>
      </c>
      <c r="BI74" s="15" t="str">
        <f t="shared" si="84"/>
        <v>вс</v>
      </c>
      <c r="BJ74" s="15" t="str">
        <f t="shared" si="84"/>
        <v>пн</v>
      </c>
      <c r="BK74" s="15" t="str">
        <f t="shared" si="84"/>
        <v>вт</v>
      </c>
      <c r="BL74" s="15" t="str">
        <f t="shared" si="84"/>
        <v>ср</v>
      </c>
      <c r="BM74" s="15" t="str">
        <f t="shared" si="84"/>
        <v>чт</v>
      </c>
      <c r="BN74" s="15" t="str">
        <f t="shared" si="84"/>
        <v>пт</v>
      </c>
      <c r="BO74" s="15" t="str">
        <f t="shared" si="84"/>
        <v>сб</v>
      </c>
      <c r="BP74" s="15" t="str">
        <f t="shared" si="84"/>
        <v>вс</v>
      </c>
      <c r="BQ74" s="15" t="str">
        <f t="shared" si="84"/>
        <v>пн</v>
      </c>
      <c r="BR74" s="15" t="str">
        <f t="shared" si="84"/>
        <v>вт</v>
      </c>
      <c r="BS74" s="15" t="str">
        <f t="shared" si="84"/>
        <v>ср</v>
      </c>
      <c r="BT74" s="15" t="str">
        <f t="shared" si="84"/>
        <v>чт</v>
      </c>
      <c r="BU74" s="15" t="str">
        <f t="shared" si="84"/>
        <v>пт</v>
      </c>
      <c r="BV74" s="15" t="str">
        <f t="shared" si="84"/>
        <v>сб</v>
      </c>
      <c r="BW74" s="15" t="str">
        <f t="shared" si="84"/>
        <v>вс</v>
      </c>
      <c r="BX74" s="15" t="str">
        <f t="shared" si="84"/>
        <v>пн</v>
      </c>
      <c r="BY74" s="15" t="str">
        <f t="shared" si="84"/>
        <v>вт</v>
      </c>
      <c r="BZ74" s="15" t="str">
        <f t="shared" si="84"/>
        <v>ср</v>
      </c>
      <c r="CA74" s="15" t="str">
        <f t="shared" ref="CA74:EL74" si="85">IF(CA75="","",IF(WEEKDAY(CA75)=2,"пн",IF(WEEKDAY(CA75)=3,"вт",IF(WEEKDAY(CA75)=4,"ср",IF(WEEKDAY(CA75)=5,"чт",IF(WEEKDAY(CA75)=6,"пт",IF(WEEKDAY(CA75)=7,"сб",IF(WEEKDAY(CA75)=1,"вс",0))))))))</f>
        <v>чт</v>
      </c>
      <c r="CB74" s="15" t="str">
        <f t="shared" si="85"/>
        <v>пт</v>
      </c>
      <c r="CC74" s="15" t="str">
        <f t="shared" si="85"/>
        <v>сб</v>
      </c>
      <c r="CD74" s="15" t="str">
        <f t="shared" si="85"/>
        <v>вс</v>
      </c>
      <c r="CE74" s="15" t="str">
        <f t="shared" si="85"/>
        <v>пн</v>
      </c>
      <c r="CF74" s="15" t="str">
        <f t="shared" si="85"/>
        <v>вт</v>
      </c>
      <c r="CG74" s="15" t="str">
        <f t="shared" si="85"/>
        <v>ср</v>
      </c>
      <c r="CH74" s="15" t="str">
        <f t="shared" si="85"/>
        <v>чт</v>
      </c>
      <c r="CI74" s="15" t="str">
        <f t="shared" si="85"/>
        <v>пт</v>
      </c>
      <c r="CJ74" s="15" t="str">
        <f t="shared" si="85"/>
        <v>сб</v>
      </c>
      <c r="CK74" s="15" t="str">
        <f t="shared" si="85"/>
        <v>вс</v>
      </c>
      <c r="CL74" s="15" t="str">
        <f t="shared" si="85"/>
        <v>пн</v>
      </c>
      <c r="CM74" s="15" t="str">
        <f t="shared" si="85"/>
        <v>вт</v>
      </c>
      <c r="CN74" s="15" t="str">
        <f t="shared" si="85"/>
        <v>ср</v>
      </c>
      <c r="CO74" s="15" t="str">
        <f t="shared" si="85"/>
        <v>чт</v>
      </c>
      <c r="CP74" s="15" t="str">
        <f t="shared" si="85"/>
        <v>пт</v>
      </c>
      <c r="CQ74" s="15" t="str">
        <f t="shared" si="85"/>
        <v>сб</v>
      </c>
      <c r="CR74" s="15" t="str">
        <f t="shared" si="85"/>
        <v>вс</v>
      </c>
      <c r="CS74" s="15" t="str">
        <f t="shared" si="85"/>
        <v>пн</v>
      </c>
      <c r="CT74" s="15" t="str">
        <f t="shared" si="85"/>
        <v>вт</v>
      </c>
      <c r="CU74" s="15" t="str">
        <f t="shared" si="85"/>
        <v>ср</v>
      </c>
      <c r="CV74" s="15" t="str">
        <f t="shared" si="85"/>
        <v>чт</v>
      </c>
      <c r="CW74" s="15" t="str">
        <f t="shared" si="85"/>
        <v>пт</v>
      </c>
      <c r="CX74" s="15" t="str">
        <f t="shared" si="85"/>
        <v>сб</v>
      </c>
      <c r="CY74" s="15" t="str">
        <f t="shared" si="85"/>
        <v>вс</v>
      </c>
      <c r="CZ74" s="15" t="str">
        <f t="shared" si="85"/>
        <v>пн</v>
      </c>
      <c r="DA74" s="15" t="str">
        <f t="shared" si="85"/>
        <v>вт</v>
      </c>
      <c r="DB74" s="15" t="str">
        <f t="shared" si="85"/>
        <v>ср</v>
      </c>
      <c r="DC74" s="15" t="str">
        <f t="shared" si="85"/>
        <v>чт</v>
      </c>
      <c r="DD74" s="15" t="str">
        <f t="shared" si="85"/>
        <v>пт</v>
      </c>
      <c r="DE74" s="15" t="str">
        <f t="shared" si="85"/>
        <v>сб</v>
      </c>
      <c r="DF74" s="15" t="str">
        <f t="shared" si="85"/>
        <v>вс</v>
      </c>
      <c r="DG74" s="15" t="str">
        <f t="shared" si="85"/>
        <v>пн</v>
      </c>
      <c r="DH74" s="15" t="str">
        <f t="shared" si="85"/>
        <v>вт</v>
      </c>
      <c r="DI74" s="15" t="str">
        <f t="shared" si="85"/>
        <v>ср</v>
      </c>
      <c r="DJ74" s="15" t="str">
        <f t="shared" si="85"/>
        <v>чт</v>
      </c>
      <c r="DK74" s="15" t="str">
        <f t="shared" si="85"/>
        <v>пт</v>
      </c>
      <c r="DL74" s="15" t="str">
        <f t="shared" si="85"/>
        <v>сб</v>
      </c>
      <c r="DM74" s="15" t="str">
        <f t="shared" si="85"/>
        <v>вс</v>
      </c>
      <c r="DN74" s="15" t="str">
        <f t="shared" si="85"/>
        <v>пн</v>
      </c>
      <c r="DO74" s="15" t="str">
        <f t="shared" si="85"/>
        <v>вт</v>
      </c>
      <c r="DP74" s="15" t="str">
        <f t="shared" si="85"/>
        <v>ср</v>
      </c>
      <c r="DQ74" s="15" t="str">
        <f t="shared" si="85"/>
        <v>чт</v>
      </c>
      <c r="DR74" s="15" t="str">
        <f t="shared" si="85"/>
        <v>пт</v>
      </c>
      <c r="DS74" s="15" t="str">
        <f t="shared" si="85"/>
        <v>сб</v>
      </c>
      <c r="DT74" s="15" t="str">
        <f t="shared" si="85"/>
        <v>вс</v>
      </c>
      <c r="DU74" s="15" t="str">
        <f t="shared" si="85"/>
        <v>пн</v>
      </c>
      <c r="DV74" s="15" t="str">
        <f t="shared" si="85"/>
        <v>вт</v>
      </c>
      <c r="DW74" s="15" t="str">
        <f t="shared" si="85"/>
        <v>ср</v>
      </c>
      <c r="DX74" s="15" t="str">
        <f t="shared" si="85"/>
        <v>чт</v>
      </c>
      <c r="DY74" s="15" t="str">
        <f t="shared" si="85"/>
        <v>пт</v>
      </c>
      <c r="DZ74" s="15" t="str">
        <f t="shared" si="85"/>
        <v>сб</v>
      </c>
      <c r="EA74" s="15" t="str">
        <f t="shared" si="85"/>
        <v>вс</v>
      </c>
      <c r="EB74" s="15" t="str">
        <f t="shared" si="85"/>
        <v>пн</v>
      </c>
      <c r="EC74" s="15" t="str">
        <f t="shared" si="85"/>
        <v>вт</v>
      </c>
      <c r="ED74" s="15" t="str">
        <f t="shared" si="85"/>
        <v>ср</v>
      </c>
      <c r="EE74" s="15" t="str">
        <f t="shared" si="85"/>
        <v>чт</v>
      </c>
      <c r="EF74" s="15" t="str">
        <f t="shared" si="85"/>
        <v>пт</v>
      </c>
      <c r="EG74" s="15" t="str">
        <f t="shared" si="85"/>
        <v>сб</v>
      </c>
      <c r="EH74" s="15" t="str">
        <f t="shared" si="85"/>
        <v>вс</v>
      </c>
      <c r="EI74" s="15" t="str">
        <f t="shared" si="85"/>
        <v>пн</v>
      </c>
      <c r="EJ74" s="15" t="str">
        <f t="shared" si="85"/>
        <v>вт</v>
      </c>
      <c r="EK74" s="15" t="str">
        <f t="shared" si="85"/>
        <v>ср</v>
      </c>
      <c r="EL74" s="15" t="str">
        <f t="shared" si="85"/>
        <v>чт</v>
      </c>
      <c r="EM74" s="15" t="str">
        <f t="shared" ref="EM74:GX74" si="86">IF(EM75="","",IF(WEEKDAY(EM75)=2,"пн",IF(WEEKDAY(EM75)=3,"вт",IF(WEEKDAY(EM75)=4,"ср",IF(WEEKDAY(EM75)=5,"чт",IF(WEEKDAY(EM75)=6,"пт",IF(WEEKDAY(EM75)=7,"сб",IF(WEEKDAY(EM75)=1,"вс",0))))))))</f>
        <v>пт</v>
      </c>
      <c r="EN74" s="15" t="str">
        <f t="shared" si="86"/>
        <v>сб</v>
      </c>
      <c r="EO74" s="15" t="str">
        <f t="shared" si="86"/>
        <v>вс</v>
      </c>
      <c r="EP74" s="15" t="str">
        <f t="shared" si="86"/>
        <v>пн</v>
      </c>
      <c r="EQ74" s="15" t="str">
        <f t="shared" si="86"/>
        <v>вт</v>
      </c>
      <c r="ER74" s="15" t="str">
        <f t="shared" si="86"/>
        <v>ср</v>
      </c>
      <c r="ES74" s="15" t="str">
        <f t="shared" si="86"/>
        <v>чт</v>
      </c>
      <c r="ET74" s="15" t="str">
        <f t="shared" si="86"/>
        <v>пт</v>
      </c>
      <c r="EU74" s="15" t="str">
        <f t="shared" si="86"/>
        <v>сб</v>
      </c>
      <c r="EV74" s="15" t="str">
        <f t="shared" si="86"/>
        <v>вс</v>
      </c>
      <c r="EW74" s="15" t="str">
        <f t="shared" si="86"/>
        <v>пн</v>
      </c>
      <c r="EX74" s="15" t="str">
        <f t="shared" si="86"/>
        <v>вт</v>
      </c>
      <c r="EY74" s="15" t="str">
        <f t="shared" si="86"/>
        <v>ср</v>
      </c>
      <c r="EZ74" s="15" t="str">
        <f t="shared" si="86"/>
        <v>чт</v>
      </c>
      <c r="FA74" s="15" t="str">
        <f t="shared" si="86"/>
        <v>пт</v>
      </c>
      <c r="FB74" s="15" t="str">
        <f t="shared" si="86"/>
        <v>сб</v>
      </c>
      <c r="FC74" s="15" t="str">
        <f t="shared" si="86"/>
        <v>вс</v>
      </c>
      <c r="FD74" s="15" t="str">
        <f t="shared" si="86"/>
        <v>пн</v>
      </c>
      <c r="FE74" s="15" t="str">
        <f t="shared" si="86"/>
        <v>вт</v>
      </c>
      <c r="FF74" s="15" t="str">
        <f t="shared" si="86"/>
        <v>ср</v>
      </c>
      <c r="FG74" s="15" t="str">
        <f t="shared" si="86"/>
        <v>чт</v>
      </c>
      <c r="FH74" s="15" t="str">
        <f t="shared" si="86"/>
        <v>пт</v>
      </c>
      <c r="FI74" s="15" t="str">
        <f t="shared" si="86"/>
        <v>сб</v>
      </c>
      <c r="FJ74" s="15" t="str">
        <f t="shared" si="86"/>
        <v>вс</v>
      </c>
      <c r="FK74" s="15" t="str">
        <f t="shared" si="86"/>
        <v>пн</v>
      </c>
      <c r="FL74" s="15" t="str">
        <f t="shared" si="86"/>
        <v>вт</v>
      </c>
      <c r="FM74" s="15" t="str">
        <f t="shared" si="86"/>
        <v>ср</v>
      </c>
      <c r="FN74" s="15" t="str">
        <f t="shared" si="86"/>
        <v>чт</v>
      </c>
      <c r="FO74" s="15" t="str">
        <f t="shared" si="86"/>
        <v>пт</v>
      </c>
      <c r="FP74" s="15" t="str">
        <f t="shared" si="86"/>
        <v>сб</v>
      </c>
      <c r="FQ74" s="15" t="str">
        <f t="shared" si="86"/>
        <v>вс</v>
      </c>
      <c r="FR74" s="15" t="str">
        <f t="shared" si="86"/>
        <v>пн</v>
      </c>
      <c r="FS74" s="15" t="str">
        <f t="shared" si="86"/>
        <v>вт</v>
      </c>
      <c r="FT74" s="15" t="str">
        <f t="shared" si="86"/>
        <v>ср</v>
      </c>
      <c r="FU74" s="15" t="str">
        <f t="shared" si="86"/>
        <v>чт</v>
      </c>
      <c r="FV74" s="15" t="str">
        <f t="shared" si="86"/>
        <v>пт</v>
      </c>
      <c r="FW74" s="15" t="str">
        <f t="shared" si="86"/>
        <v>сб</v>
      </c>
      <c r="FX74" s="15" t="str">
        <f t="shared" si="86"/>
        <v>вс</v>
      </c>
      <c r="FY74" s="15" t="str">
        <f t="shared" si="86"/>
        <v>пн</v>
      </c>
      <c r="FZ74" s="15" t="str">
        <f t="shared" si="86"/>
        <v>вт</v>
      </c>
      <c r="GA74" s="15" t="str">
        <f t="shared" si="86"/>
        <v>ср</v>
      </c>
      <c r="GB74" s="15" t="str">
        <f t="shared" si="86"/>
        <v>чт</v>
      </c>
      <c r="GC74" s="15" t="str">
        <f t="shared" si="86"/>
        <v>пт</v>
      </c>
      <c r="GD74" s="15" t="str">
        <f t="shared" si="86"/>
        <v>сб</v>
      </c>
      <c r="GE74" s="15" t="str">
        <f t="shared" si="86"/>
        <v>вс</v>
      </c>
      <c r="GF74" s="15" t="str">
        <f t="shared" si="86"/>
        <v>пн</v>
      </c>
      <c r="GG74" s="15" t="str">
        <f t="shared" si="86"/>
        <v>вт</v>
      </c>
      <c r="GH74" s="15" t="str">
        <f t="shared" si="86"/>
        <v>ср</v>
      </c>
      <c r="GI74" s="15" t="str">
        <f t="shared" si="86"/>
        <v>чт</v>
      </c>
      <c r="GJ74" s="15" t="str">
        <f t="shared" si="86"/>
        <v>пт</v>
      </c>
      <c r="GK74" s="15" t="str">
        <f t="shared" si="86"/>
        <v>сб</v>
      </c>
      <c r="GL74" s="15" t="str">
        <f t="shared" si="86"/>
        <v>вс</v>
      </c>
      <c r="GM74" s="15" t="str">
        <f t="shared" si="86"/>
        <v>пн</v>
      </c>
      <c r="GN74" s="15" t="str">
        <f t="shared" si="86"/>
        <v>вт</v>
      </c>
      <c r="GO74" s="15" t="str">
        <f t="shared" si="86"/>
        <v>ср</v>
      </c>
      <c r="GP74" s="15" t="str">
        <f t="shared" si="86"/>
        <v>чт</v>
      </c>
      <c r="GQ74" s="15" t="str">
        <f t="shared" si="86"/>
        <v>пт</v>
      </c>
      <c r="GR74" s="15" t="str">
        <f t="shared" si="86"/>
        <v>сб</v>
      </c>
      <c r="GS74" s="15" t="str">
        <f t="shared" si="86"/>
        <v>вс</v>
      </c>
      <c r="GT74" s="15" t="str">
        <f t="shared" si="86"/>
        <v>пн</v>
      </c>
      <c r="GU74" s="15" t="str">
        <f t="shared" si="86"/>
        <v>вт</v>
      </c>
      <c r="GV74" s="15" t="str">
        <f t="shared" si="86"/>
        <v>ср</v>
      </c>
      <c r="GW74" s="15" t="str">
        <f t="shared" si="86"/>
        <v>чт</v>
      </c>
      <c r="GX74" s="15" t="str">
        <f t="shared" si="86"/>
        <v>пт</v>
      </c>
      <c r="GY74" s="15" t="str">
        <f t="shared" ref="GY74:JJ74" si="87">IF(GY75="","",IF(WEEKDAY(GY75)=2,"пн",IF(WEEKDAY(GY75)=3,"вт",IF(WEEKDAY(GY75)=4,"ср",IF(WEEKDAY(GY75)=5,"чт",IF(WEEKDAY(GY75)=6,"пт",IF(WEEKDAY(GY75)=7,"сб",IF(WEEKDAY(GY75)=1,"вс",0))))))))</f>
        <v>сб</v>
      </c>
      <c r="GZ74" s="15" t="str">
        <f t="shared" si="87"/>
        <v>вс</v>
      </c>
      <c r="HA74" s="15" t="str">
        <f t="shared" si="87"/>
        <v>пн</v>
      </c>
      <c r="HB74" s="15" t="str">
        <f t="shared" si="87"/>
        <v>вт</v>
      </c>
      <c r="HC74" s="15" t="str">
        <f t="shared" si="87"/>
        <v>ср</v>
      </c>
      <c r="HD74" s="15" t="str">
        <f t="shared" si="87"/>
        <v>чт</v>
      </c>
      <c r="HE74" s="15" t="str">
        <f t="shared" si="87"/>
        <v>пт</v>
      </c>
      <c r="HF74" s="15" t="str">
        <f t="shared" si="87"/>
        <v>сб</v>
      </c>
      <c r="HG74" s="15" t="str">
        <f t="shared" si="87"/>
        <v>вс</v>
      </c>
      <c r="HH74" s="15" t="str">
        <f t="shared" si="87"/>
        <v>пн</v>
      </c>
      <c r="HI74" s="15" t="str">
        <f t="shared" si="87"/>
        <v>вт</v>
      </c>
      <c r="HJ74" s="15" t="str">
        <f t="shared" si="87"/>
        <v>ср</v>
      </c>
      <c r="HK74" s="15" t="str">
        <f t="shared" si="87"/>
        <v>чт</v>
      </c>
      <c r="HL74" s="15" t="str">
        <f t="shared" si="87"/>
        <v>пт</v>
      </c>
      <c r="HM74" s="15" t="str">
        <f t="shared" si="87"/>
        <v>сб</v>
      </c>
      <c r="HN74" s="15" t="str">
        <f t="shared" si="87"/>
        <v>вс</v>
      </c>
      <c r="HO74" s="15" t="str">
        <f t="shared" si="87"/>
        <v>пн</v>
      </c>
      <c r="HP74" s="15" t="str">
        <f t="shared" si="87"/>
        <v>вт</v>
      </c>
      <c r="HQ74" s="15" t="str">
        <f t="shared" si="87"/>
        <v>ср</v>
      </c>
      <c r="HR74" s="15" t="str">
        <f t="shared" si="87"/>
        <v>чт</v>
      </c>
      <c r="HS74" s="15" t="str">
        <f t="shared" si="87"/>
        <v>пт</v>
      </c>
      <c r="HT74" s="15" t="str">
        <f t="shared" si="87"/>
        <v>сб</v>
      </c>
      <c r="HU74" s="15" t="str">
        <f t="shared" si="87"/>
        <v>вс</v>
      </c>
      <c r="HV74" s="15" t="str">
        <f t="shared" si="87"/>
        <v>пн</v>
      </c>
      <c r="HW74" s="15" t="str">
        <f t="shared" si="87"/>
        <v>вт</v>
      </c>
      <c r="HX74" s="15" t="str">
        <f t="shared" si="87"/>
        <v>ср</v>
      </c>
      <c r="HY74" s="15" t="str">
        <f t="shared" si="87"/>
        <v>чт</v>
      </c>
      <c r="HZ74" s="15" t="str">
        <f t="shared" si="87"/>
        <v>пт</v>
      </c>
      <c r="IA74" s="15" t="str">
        <f t="shared" si="87"/>
        <v>сб</v>
      </c>
      <c r="IB74" s="15" t="str">
        <f t="shared" si="87"/>
        <v>вс</v>
      </c>
      <c r="IC74" s="15" t="str">
        <f t="shared" si="87"/>
        <v>пн</v>
      </c>
      <c r="ID74" s="15" t="str">
        <f t="shared" si="87"/>
        <v>вт</v>
      </c>
      <c r="IE74" s="15" t="str">
        <f t="shared" si="87"/>
        <v>ср</v>
      </c>
      <c r="IF74" s="15" t="str">
        <f t="shared" si="87"/>
        <v>чт</v>
      </c>
      <c r="IG74" s="15" t="str">
        <f t="shared" si="87"/>
        <v>пт</v>
      </c>
      <c r="IH74" s="15" t="str">
        <f t="shared" si="87"/>
        <v>сб</v>
      </c>
      <c r="II74" s="15" t="str">
        <f t="shared" si="87"/>
        <v>вс</v>
      </c>
      <c r="IJ74" s="15" t="str">
        <f t="shared" si="87"/>
        <v>пн</v>
      </c>
      <c r="IK74" s="15" t="str">
        <f t="shared" si="87"/>
        <v>вт</v>
      </c>
      <c r="IL74" s="15" t="str">
        <f t="shared" si="87"/>
        <v>ср</v>
      </c>
      <c r="IM74" s="15" t="str">
        <f t="shared" si="87"/>
        <v>чт</v>
      </c>
      <c r="IN74" s="15" t="str">
        <f t="shared" si="87"/>
        <v>пт</v>
      </c>
      <c r="IO74" s="15" t="str">
        <f t="shared" si="87"/>
        <v>сб</v>
      </c>
      <c r="IP74" s="15" t="str">
        <f t="shared" si="87"/>
        <v>вс</v>
      </c>
      <c r="IQ74" s="15" t="str">
        <f t="shared" si="87"/>
        <v>пн</v>
      </c>
      <c r="IR74" s="15" t="str">
        <f t="shared" si="87"/>
        <v>вт</v>
      </c>
      <c r="IS74" s="15" t="str">
        <f t="shared" si="87"/>
        <v>ср</v>
      </c>
      <c r="IT74" s="15" t="str">
        <f t="shared" si="87"/>
        <v>чт</v>
      </c>
      <c r="IU74" s="15" t="str">
        <f t="shared" si="87"/>
        <v>пт</v>
      </c>
      <c r="IV74" s="15" t="str">
        <f t="shared" si="87"/>
        <v>сб</v>
      </c>
      <c r="IW74" s="15" t="str">
        <f t="shared" si="87"/>
        <v>вс</v>
      </c>
      <c r="IX74" s="15" t="str">
        <f t="shared" si="87"/>
        <v>пн</v>
      </c>
      <c r="IY74" s="15" t="str">
        <f t="shared" si="87"/>
        <v>вт</v>
      </c>
      <c r="IZ74" s="15" t="str">
        <f t="shared" si="87"/>
        <v>ср</v>
      </c>
      <c r="JA74" s="15" t="str">
        <f t="shared" si="87"/>
        <v>чт</v>
      </c>
      <c r="JB74" s="15" t="str">
        <f t="shared" si="87"/>
        <v>пт</v>
      </c>
      <c r="JC74" s="15" t="str">
        <f t="shared" si="87"/>
        <v>сб</v>
      </c>
      <c r="JD74" s="15" t="str">
        <f t="shared" si="87"/>
        <v>вс</v>
      </c>
      <c r="JE74" s="15" t="str">
        <f t="shared" si="87"/>
        <v>пн</v>
      </c>
      <c r="JF74" s="15" t="str">
        <f t="shared" si="87"/>
        <v>вт</v>
      </c>
      <c r="JG74" s="15" t="str">
        <f t="shared" si="87"/>
        <v>ср</v>
      </c>
      <c r="JH74" s="15" t="str">
        <f t="shared" si="87"/>
        <v>чт</v>
      </c>
      <c r="JI74" s="15" t="str">
        <f t="shared" si="87"/>
        <v>пт</v>
      </c>
      <c r="JJ74" s="15" t="str">
        <f t="shared" si="87"/>
        <v>сб</v>
      </c>
      <c r="JK74" s="15" t="str">
        <f t="shared" ref="JK74:LV74" si="88">IF(JK75="","",IF(WEEKDAY(JK75)=2,"пн",IF(WEEKDAY(JK75)=3,"вт",IF(WEEKDAY(JK75)=4,"ср",IF(WEEKDAY(JK75)=5,"чт",IF(WEEKDAY(JK75)=6,"пт",IF(WEEKDAY(JK75)=7,"сб",IF(WEEKDAY(JK75)=1,"вс",0))))))))</f>
        <v>вс</v>
      </c>
      <c r="JL74" s="15" t="str">
        <f t="shared" si="88"/>
        <v>пн</v>
      </c>
      <c r="JM74" s="15" t="str">
        <f t="shared" si="88"/>
        <v>вт</v>
      </c>
      <c r="JN74" s="15" t="str">
        <f t="shared" si="88"/>
        <v>ср</v>
      </c>
      <c r="JO74" s="15" t="str">
        <f t="shared" si="88"/>
        <v>чт</v>
      </c>
      <c r="JP74" s="15" t="str">
        <f t="shared" si="88"/>
        <v>пт</v>
      </c>
      <c r="JQ74" s="15" t="str">
        <f t="shared" si="88"/>
        <v>сб</v>
      </c>
      <c r="JR74" s="15" t="str">
        <f t="shared" si="88"/>
        <v>вс</v>
      </c>
      <c r="JS74" s="15" t="str">
        <f t="shared" si="88"/>
        <v>пн</v>
      </c>
      <c r="JT74" s="15" t="str">
        <f t="shared" si="88"/>
        <v>вт</v>
      </c>
      <c r="JU74" s="15" t="str">
        <f t="shared" si="88"/>
        <v>ср</v>
      </c>
      <c r="JV74" s="15" t="str">
        <f t="shared" si="88"/>
        <v>чт</v>
      </c>
      <c r="JW74" s="15" t="str">
        <f t="shared" si="88"/>
        <v>пт</v>
      </c>
      <c r="JX74" s="15" t="str">
        <f t="shared" si="88"/>
        <v>сб</v>
      </c>
      <c r="JY74" s="15" t="str">
        <f t="shared" si="88"/>
        <v>вс</v>
      </c>
      <c r="JZ74" s="15" t="str">
        <f t="shared" si="88"/>
        <v>пн</v>
      </c>
      <c r="KA74" s="15" t="str">
        <f t="shared" si="88"/>
        <v>вт</v>
      </c>
      <c r="KB74" s="15" t="str">
        <f t="shared" si="88"/>
        <v>ср</v>
      </c>
      <c r="KC74" s="15" t="str">
        <f t="shared" si="88"/>
        <v>чт</v>
      </c>
      <c r="KD74" s="15" t="str">
        <f t="shared" si="88"/>
        <v>пт</v>
      </c>
      <c r="KE74" s="15" t="str">
        <f t="shared" si="88"/>
        <v>сб</v>
      </c>
      <c r="KF74" s="15" t="str">
        <f t="shared" si="88"/>
        <v>вс</v>
      </c>
      <c r="KG74" s="15" t="str">
        <f t="shared" si="88"/>
        <v>пн</v>
      </c>
      <c r="KH74" s="15" t="str">
        <f t="shared" si="88"/>
        <v>вт</v>
      </c>
      <c r="KI74" s="15" t="str">
        <f t="shared" si="88"/>
        <v>ср</v>
      </c>
      <c r="KJ74" s="15" t="str">
        <f t="shared" si="88"/>
        <v>чт</v>
      </c>
      <c r="KK74" s="15" t="str">
        <f t="shared" si="88"/>
        <v>пт</v>
      </c>
      <c r="KL74" s="15" t="str">
        <f t="shared" si="88"/>
        <v>сб</v>
      </c>
      <c r="KM74" s="15" t="str">
        <f t="shared" si="88"/>
        <v>вс</v>
      </c>
      <c r="KN74" s="15" t="str">
        <f t="shared" si="88"/>
        <v>пн</v>
      </c>
      <c r="KO74" s="15" t="str">
        <f t="shared" si="88"/>
        <v>вт</v>
      </c>
      <c r="KP74" s="15" t="str">
        <f t="shared" si="88"/>
        <v>ср</v>
      </c>
      <c r="KQ74" s="15" t="str">
        <f t="shared" si="88"/>
        <v>чт</v>
      </c>
      <c r="KR74" s="15" t="str">
        <f t="shared" si="88"/>
        <v>пт</v>
      </c>
      <c r="KS74" s="15" t="str">
        <f t="shared" si="88"/>
        <v>сб</v>
      </c>
      <c r="KT74" s="15" t="str">
        <f t="shared" si="88"/>
        <v>вс</v>
      </c>
      <c r="KU74" s="15" t="str">
        <f t="shared" si="88"/>
        <v>пн</v>
      </c>
      <c r="KV74" s="15" t="str">
        <f t="shared" si="88"/>
        <v>вт</v>
      </c>
      <c r="KW74" s="15" t="str">
        <f t="shared" si="88"/>
        <v>ср</v>
      </c>
      <c r="KX74" s="15" t="str">
        <f t="shared" si="88"/>
        <v>чт</v>
      </c>
      <c r="KY74" s="15" t="str">
        <f t="shared" si="88"/>
        <v>пт</v>
      </c>
      <c r="KZ74" s="15" t="str">
        <f t="shared" si="88"/>
        <v>сб</v>
      </c>
      <c r="LA74" s="15" t="str">
        <f t="shared" si="88"/>
        <v>вс</v>
      </c>
      <c r="LB74" s="15" t="str">
        <f t="shared" si="88"/>
        <v>пн</v>
      </c>
      <c r="LC74" s="15" t="str">
        <f t="shared" si="88"/>
        <v>вт</v>
      </c>
      <c r="LD74" s="15" t="str">
        <f t="shared" si="88"/>
        <v>ср</v>
      </c>
      <c r="LE74" s="15" t="str">
        <f t="shared" si="88"/>
        <v>чт</v>
      </c>
      <c r="LF74" s="15" t="str">
        <f t="shared" si="88"/>
        <v>пт</v>
      </c>
      <c r="LG74" s="15" t="str">
        <f t="shared" si="88"/>
        <v>сб</v>
      </c>
      <c r="LH74" s="15" t="str">
        <f t="shared" si="88"/>
        <v>вс</v>
      </c>
      <c r="LI74" s="15" t="str">
        <f t="shared" si="88"/>
        <v>пн</v>
      </c>
      <c r="LJ74" s="15" t="str">
        <f t="shared" si="88"/>
        <v>вт</v>
      </c>
      <c r="LK74" s="15" t="str">
        <f t="shared" si="88"/>
        <v>ср</v>
      </c>
      <c r="LL74" s="15" t="str">
        <f t="shared" si="88"/>
        <v>чт</v>
      </c>
      <c r="LM74" s="15" t="str">
        <f t="shared" si="88"/>
        <v>пт</v>
      </c>
      <c r="LN74" s="15" t="str">
        <f t="shared" si="88"/>
        <v>сб</v>
      </c>
      <c r="LO74" s="15" t="str">
        <f t="shared" si="88"/>
        <v>вс</v>
      </c>
      <c r="LP74" s="15" t="str">
        <f t="shared" si="88"/>
        <v>пн</v>
      </c>
      <c r="LQ74" s="15" t="str">
        <f t="shared" si="88"/>
        <v>вт</v>
      </c>
      <c r="LR74" s="15" t="str">
        <f t="shared" si="88"/>
        <v>ср</v>
      </c>
      <c r="LS74" s="15" t="str">
        <f t="shared" si="88"/>
        <v>чт</v>
      </c>
      <c r="LT74" s="15" t="str">
        <f t="shared" si="88"/>
        <v>пт</v>
      </c>
      <c r="LU74" s="15" t="str">
        <f t="shared" si="88"/>
        <v>сб</v>
      </c>
      <c r="LV74" s="15" t="str">
        <f t="shared" si="88"/>
        <v>вс</v>
      </c>
      <c r="LW74" s="15" t="str">
        <f t="shared" ref="LW74:NO74" si="89">IF(LW75="","",IF(WEEKDAY(LW75)=2,"пн",IF(WEEKDAY(LW75)=3,"вт",IF(WEEKDAY(LW75)=4,"ср",IF(WEEKDAY(LW75)=5,"чт",IF(WEEKDAY(LW75)=6,"пт",IF(WEEKDAY(LW75)=7,"сб",IF(WEEKDAY(LW75)=1,"вс",0))))))))</f>
        <v>пн</v>
      </c>
      <c r="LX74" s="15" t="str">
        <f t="shared" si="89"/>
        <v>вт</v>
      </c>
      <c r="LY74" s="15" t="str">
        <f t="shared" si="89"/>
        <v>ср</v>
      </c>
      <c r="LZ74" s="15" t="str">
        <f t="shared" si="89"/>
        <v>чт</v>
      </c>
      <c r="MA74" s="15" t="str">
        <f t="shared" si="89"/>
        <v>пт</v>
      </c>
      <c r="MB74" s="15" t="str">
        <f t="shared" si="89"/>
        <v>сб</v>
      </c>
      <c r="MC74" s="15" t="str">
        <f t="shared" si="89"/>
        <v>вс</v>
      </c>
      <c r="MD74" s="15" t="str">
        <f t="shared" si="89"/>
        <v>пн</v>
      </c>
      <c r="ME74" s="15" t="str">
        <f t="shared" si="89"/>
        <v>вт</v>
      </c>
      <c r="MF74" s="15" t="str">
        <f t="shared" si="89"/>
        <v>ср</v>
      </c>
      <c r="MG74" s="15" t="str">
        <f t="shared" si="89"/>
        <v>чт</v>
      </c>
      <c r="MH74" s="15" t="str">
        <f t="shared" si="89"/>
        <v>пт</v>
      </c>
      <c r="MI74" s="15" t="str">
        <f t="shared" si="89"/>
        <v>сб</v>
      </c>
      <c r="MJ74" s="15" t="str">
        <f t="shared" si="89"/>
        <v>вс</v>
      </c>
      <c r="MK74" s="15" t="str">
        <f t="shared" si="89"/>
        <v>пн</v>
      </c>
      <c r="ML74" s="15" t="str">
        <f t="shared" si="89"/>
        <v>вт</v>
      </c>
      <c r="MM74" s="15" t="str">
        <f t="shared" si="89"/>
        <v>ср</v>
      </c>
      <c r="MN74" s="15" t="str">
        <f t="shared" si="89"/>
        <v>чт</v>
      </c>
      <c r="MO74" s="15" t="str">
        <f t="shared" si="89"/>
        <v>пт</v>
      </c>
      <c r="MP74" s="15" t="str">
        <f t="shared" si="89"/>
        <v>сб</v>
      </c>
      <c r="MQ74" s="15" t="str">
        <f t="shared" si="89"/>
        <v>вс</v>
      </c>
      <c r="MR74" s="15" t="str">
        <f t="shared" si="89"/>
        <v>пн</v>
      </c>
      <c r="MS74" s="15" t="str">
        <f t="shared" si="89"/>
        <v>вт</v>
      </c>
      <c r="MT74" s="15" t="str">
        <f t="shared" si="89"/>
        <v>ср</v>
      </c>
      <c r="MU74" s="15" t="str">
        <f t="shared" si="89"/>
        <v>чт</v>
      </c>
      <c r="MV74" s="15" t="str">
        <f t="shared" si="89"/>
        <v>пт</v>
      </c>
      <c r="MW74" s="15" t="str">
        <f t="shared" si="89"/>
        <v>сб</v>
      </c>
      <c r="MX74" s="15" t="str">
        <f t="shared" si="89"/>
        <v>вс</v>
      </c>
      <c r="MY74" s="15" t="str">
        <f t="shared" si="89"/>
        <v>пн</v>
      </c>
      <c r="MZ74" s="15" t="str">
        <f t="shared" si="89"/>
        <v>вт</v>
      </c>
      <c r="NA74" s="15" t="str">
        <f t="shared" si="89"/>
        <v>ср</v>
      </c>
      <c r="NB74" s="15" t="str">
        <f t="shared" si="89"/>
        <v>чт</v>
      </c>
      <c r="NC74" s="15" t="str">
        <f t="shared" si="89"/>
        <v>пт</v>
      </c>
      <c r="ND74" s="15" t="str">
        <f t="shared" si="89"/>
        <v>сб</v>
      </c>
      <c r="NE74" s="15" t="str">
        <f t="shared" si="89"/>
        <v>вс</v>
      </c>
      <c r="NF74" s="15" t="str">
        <f t="shared" si="89"/>
        <v>пн</v>
      </c>
      <c r="NG74" s="15" t="str">
        <f t="shared" si="89"/>
        <v>вт</v>
      </c>
      <c r="NH74" s="15" t="str">
        <f t="shared" si="89"/>
        <v>ср</v>
      </c>
      <c r="NI74" s="15" t="str">
        <f t="shared" si="89"/>
        <v>чт</v>
      </c>
      <c r="NJ74" s="15" t="str">
        <f t="shared" si="89"/>
        <v>пт</v>
      </c>
      <c r="NK74" s="15" t="str">
        <f t="shared" si="89"/>
        <v>сб</v>
      </c>
      <c r="NL74" s="15" t="str">
        <f t="shared" si="89"/>
        <v>вс</v>
      </c>
      <c r="NM74" s="15" t="str">
        <f t="shared" si="89"/>
        <v>пн</v>
      </c>
      <c r="NN74" s="15" t="str">
        <f t="shared" si="89"/>
        <v>вт</v>
      </c>
      <c r="NO74" s="15" t="str">
        <f t="shared" si="89"/>
        <v>ср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tr">
        <f>OFMOR_OFF_0!G75</f>
        <v>даты</v>
      </c>
      <c r="H75" s="1"/>
      <c r="I75" s="180"/>
      <c r="J75" s="1"/>
      <c r="K75" s="181"/>
      <c r="L75" s="1"/>
      <c r="M75" s="1"/>
      <c r="N75" s="73">
        <f>IF($N$9="","",$N$9)</f>
        <v>43466</v>
      </c>
      <c r="O75" s="73">
        <f>IF(N75="","",N75+1)</f>
        <v>43467</v>
      </c>
      <c r="P75" s="73">
        <f t="shared" ref="P75:CA75" si="90">IF(O75="","",O75+1)</f>
        <v>43468</v>
      </c>
      <c r="Q75" s="73">
        <f t="shared" si="90"/>
        <v>43469</v>
      </c>
      <c r="R75" s="73">
        <f t="shared" si="90"/>
        <v>43470</v>
      </c>
      <c r="S75" s="73">
        <f t="shared" si="90"/>
        <v>43471</v>
      </c>
      <c r="T75" s="73">
        <f t="shared" si="90"/>
        <v>43472</v>
      </c>
      <c r="U75" s="73">
        <f t="shared" si="90"/>
        <v>43473</v>
      </c>
      <c r="V75" s="73">
        <f t="shared" si="90"/>
        <v>43474</v>
      </c>
      <c r="W75" s="73">
        <f t="shared" si="90"/>
        <v>43475</v>
      </c>
      <c r="X75" s="73">
        <f t="shared" si="90"/>
        <v>43476</v>
      </c>
      <c r="Y75" s="73">
        <f t="shared" si="90"/>
        <v>43477</v>
      </c>
      <c r="Z75" s="73">
        <f t="shared" si="90"/>
        <v>43478</v>
      </c>
      <c r="AA75" s="73">
        <f t="shared" si="90"/>
        <v>43479</v>
      </c>
      <c r="AB75" s="73">
        <f t="shared" si="90"/>
        <v>43480</v>
      </c>
      <c r="AC75" s="73">
        <f t="shared" si="90"/>
        <v>43481</v>
      </c>
      <c r="AD75" s="73">
        <f t="shared" si="90"/>
        <v>43482</v>
      </c>
      <c r="AE75" s="73">
        <f t="shared" si="90"/>
        <v>43483</v>
      </c>
      <c r="AF75" s="73">
        <f t="shared" si="90"/>
        <v>43484</v>
      </c>
      <c r="AG75" s="73">
        <f t="shared" si="90"/>
        <v>43485</v>
      </c>
      <c r="AH75" s="73">
        <f t="shared" si="90"/>
        <v>43486</v>
      </c>
      <c r="AI75" s="73">
        <f t="shared" si="90"/>
        <v>43487</v>
      </c>
      <c r="AJ75" s="73">
        <f t="shared" si="90"/>
        <v>43488</v>
      </c>
      <c r="AK75" s="73">
        <f t="shared" si="90"/>
        <v>43489</v>
      </c>
      <c r="AL75" s="73">
        <f t="shared" si="90"/>
        <v>43490</v>
      </c>
      <c r="AM75" s="73">
        <f t="shared" si="90"/>
        <v>43491</v>
      </c>
      <c r="AN75" s="73">
        <f t="shared" si="90"/>
        <v>43492</v>
      </c>
      <c r="AO75" s="73">
        <f t="shared" si="90"/>
        <v>43493</v>
      </c>
      <c r="AP75" s="73">
        <f t="shared" si="90"/>
        <v>43494</v>
      </c>
      <c r="AQ75" s="73">
        <f t="shared" si="90"/>
        <v>43495</v>
      </c>
      <c r="AR75" s="73">
        <f t="shared" si="90"/>
        <v>43496</v>
      </c>
      <c r="AS75" s="73">
        <f t="shared" si="90"/>
        <v>43497</v>
      </c>
      <c r="AT75" s="73">
        <f t="shared" si="90"/>
        <v>43498</v>
      </c>
      <c r="AU75" s="73">
        <f t="shared" si="90"/>
        <v>43499</v>
      </c>
      <c r="AV75" s="73">
        <f t="shared" si="90"/>
        <v>43500</v>
      </c>
      <c r="AW75" s="73">
        <f t="shared" si="90"/>
        <v>43501</v>
      </c>
      <c r="AX75" s="73">
        <f t="shared" si="90"/>
        <v>43502</v>
      </c>
      <c r="AY75" s="73">
        <f t="shared" si="90"/>
        <v>43503</v>
      </c>
      <c r="AZ75" s="73">
        <f t="shared" si="90"/>
        <v>43504</v>
      </c>
      <c r="BA75" s="73">
        <f t="shared" si="90"/>
        <v>43505</v>
      </c>
      <c r="BB75" s="73">
        <f t="shared" si="90"/>
        <v>43506</v>
      </c>
      <c r="BC75" s="73">
        <f t="shared" si="90"/>
        <v>43507</v>
      </c>
      <c r="BD75" s="73">
        <f t="shared" si="90"/>
        <v>43508</v>
      </c>
      <c r="BE75" s="73">
        <f t="shared" si="90"/>
        <v>43509</v>
      </c>
      <c r="BF75" s="73">
        <f t="shared" si="90"/>
        <v>43510</v>
      </c>
      <c r="BG75" s="73">
        <f t="shared" si="90"/>
        <v>43511</v>
      </c>
      <c r="BH75" s="73">
        <f t="shared" si="90"/>
        <v>43512</v>
      </c>
      <c r="BI75" s="73">
        <f t="shared" si="90"/>
        <v>43513</v>
      </c>
      <c r="BJ75" s="73">
        <f t="shared" si="90"/>
        <v>43514</v>
      </c>
      <c r="BK75" s="73">
        <f t="shared" si="90"/>
        <v>43515</v>
      </c>
      <c r="BL75" s="73">
        <f t="shared" si="90"/>
        <v>43516</v>
      </c>
      <c r="BM75" s="73">
        <f t="shared" si="90"/>
        <v>43517</v>
      </c>
      <c r="BN75" s="73">
        <f t="shared" si="90"/>
        <v>43518</v>
      </c>
      <c r="BO75" s="73">
        <f t="shared" si="90"/>
        <v>43519</v>
      </c>
      <c r="BP75" s="73">
        <f t="shared" si="90"/>
        <v>43520</v>
      </c>
      <c r="BQ75" s="73">
        <f t="shared" si="90"/>
        <v>43521</v>
      </c>
      <c r="BR75" s="73">
        <f t="shared" si="90"/>
        <v>43522</v>
      </c>
      <c r="BS75" s="73">
        <f t="shared" si="90"/>
        <v>43523</v>
      </c>
      <c r="BT75" s="73">
        <f t="shared" si="90"/>
        <v>43524</v>
      </c>
      <c r="BU75" s="73">
        <f t="shared" si="90"/>
        <v>43525</v>
      </c>
      <c r="BV75" s="73">
        <f t="shared" si="90"/>
        <v>43526</v>
      </c>
      <c r="BW75" s="73">
        <f t="shared" si="90"/>
        <v>43527</v>
      </c>
      <c r="BX75" s="73">
        <f t="shared" si="90"/>
        <v>43528</v>
      </c>
      <c r="BY75" s="73">
        <f t="shared" si="90"/>
        <v>43529</v>
      </c>
      <c r="BZ75" s="73">
        <f t="shared" si="90"/>
        <v>43530</v>
      </c>
      <c r="CA75" s="73">
        <f t="shared" si="90"/>
        <v>43531</v>
      </c>
      <c r="CB75" s="73">
        <f t="shared" ref="CB75:EM75" si="91">IF(CA75="","",CA75+1)</f>
        <v>43532</v>
      </c>
      <c r="CC75" s="73">
        <f t="shared" si="91"/>
        <v>43533</v>
      </c>
      <c r="CD75" s="73">
        <f t="shared" si="91"/>
        <v>43534</v>
      </c>
      <c r="CE75" s="73">
        <f t="shared" si="91"/>
        <v>43535</v>
      </c>
      <c r="CF75" s="73">
        <f t="shared" si="91"/>
        <v>43536</v>
      </c>
      <c r="CG75" s="73">
        <f t="shared" si="91"/>
        <v>43537</v>
      </c>
      <c r="CH75" s="73">
        <f t="shared" si="91"/>
        <v>43538</v>
      </c>
      <c r="CI75" s="73">
        <f t="shared" si="91"/>
        <v>43539</v>
      </c>
      <c r="CJ75" s="73">
        <f t="shared" si="91"/>
        <v>43540</v>
      </c>
      <c r="CK75" s="73">
        <f t="shared" si="91"/>
        <v>43541</v>
      </c>
      <c r="CL75" s="73">
        <f t="shared" si="91"/>
        <v>43542</v>
      </c>
      <c r="CM75" s="73">
        <f t="shared" si="91"/>
        <v>43543</v>
      </c>
      <c r="CN75" s="73">
        <f t="shared" si="91"/>
        <v>43544</v>
      </c>
      <c r="CO75" s="73">
        <f t="shared" si="91"/>
        <v>43545</v>
      </c>
      <c r="CP75" s="73">
        <f t="shared" si="91"/>
        <v>43546</v>
      </c>
      <c r="CQ75" s="73">
        <f t="shared" si="91"/>
        <v>43547</v>
      </c>
      <c r="CR75" s="73">
        <f t="shared" si="91"/>
        <v>43548</v>
      </c>
      <c r="CS75" s="73">
        <f t="shared" si="91"/>
        <v>43549</v>
      </c>
      <c r="CT75" s="73">
        <f t="shared" si="91"/>
        <v>43550</v>
      </c>
      <c r="CU75" s="73">
        <f t="shared" si="91"/>
        <v>43551</v>
      </c>
      <c r="CV75" s="73">
        <f t="shared" si="91"/>
        <v>43552</v>
      </c>
      <c r="CW75" s="73">
        <f t="shared" si="91"/>
        <v>43553</v>
      </c>
      <c r="CX75" s="73">
        <f t="shared" si="91"/>
        <v>43554</v>
      </c>
      <c r="CY75" s="73">
        <f t="shared" si="91"/>
        <v>43555</v>
      </c>
      <c r="CZ75" s="73">
        <f t="shared" si="91"/>
        <v>43556</v>
      </c>
      <c r="DA75" s="73">
        <f t="shared" si="91"/>
        <v>43557</v>
      </c>
      <c r="DB75" s="73">
        <f t="shared" si="91"/>
        <v>43558</v>
      </c>
      <c r="DC75" s="73">
        <f t="shared" si="91"/>
        <v>43559</v>
      </c>
      <c r="DD75" s="73">
        <f t="shared" si="91"/>
        <v>43560</v>
      </c>
      <c r="DE75" s="73">
        <f t="shared" si="91"/>
        <v>43561</v>
      </c>
      <c r="DF75" s="73">
        <f t="shared" si="91"/>
        <v>43562</v>
      </c>
      <c r="DG75" s="73">
        <f t="shared" si="91"/>
        <v>43563</v>
      </c>
      <c r="DH75" s="73">
        <f t="shared" si="91"/>
        <v>43564</v>
      </c>
      <c r="DI75" s="73">
        <f t="shared" si="91"/>
        <v>43565</v>
      </c>
      <c r="DJ75" s="73">
        <f t="shared" si="91"/>
        <v>43566</v>
      </c>
      <c r="DK75" s="73">
        <f t="shared" si="91"/>
        <v>43567</v>
      </c>
      <c r="DL75" s="73">
        <f t="shared" si="91"/>
        <v>43568</v>
      </c>
      <c r="DM75" s="73">
        <f t="shared" si="91"/>
        <v>43569</v>
      </c>
      <c r="DN75" s="73">
        <f t="shared" si="91"/>
        <v>43570</v>
      </c>
      <c r="DO75" s="73">
        <f t="shared" si="91"/>
        <v>43571</v>
      </c>
      <c r="DP75" s="73">
        <f t="shared" si="91"/>
        <v>43572</v>
      </c>
      <c r="DQ75" s="73">
        <f t="shared" si="91"/>
        <v>43573</v>
      </c>
      <c r="DR75" s="73">
        <f t="shared" si="91"/>
        <v>43574</v>
      </c>
      <c r="DS75" s="73">
        <f t="shared" si="91"/>
        <v>43575</v>
      </c>
      <c r="DT75" s="73">
        <f t="shared" si="91"/>
        <v>43576</v>
      </c>
      <c r="DU75" s="73">
        <f t="shared" si="91"/>
        <v>43577</v>
      </c>
      <c r="DV75" s="73">
        <f t="shared" si="91"/>
        <v>43578</v>
      </c>
      <c r="DW75" s="73">
        <f t="shared" si="91"/>
        <v>43579</v>
      </c>
      <c r="DX75" s="73">
        <f t="shared" si="91"/>
        <v>43580</v>
      </c>
      <c r="DY75" s="73">
        <f t="shared" si="91"/>
        <v>43581</v>
      </c>
      <c r="DZ75" s="73">
        <f t="shared" si="91"/>
        <v>43582</v>
      </c>
      <c r="EA75" s="73">
        <f t="shared" si="91"/>
        <v>43583</v>
      </c>
      <c r="EB75" s="73">
        <f t="shared" si="91"/>
        <v>43584</v>
      </c>
      <c r="EC75" s="73">
        <f t="shared" si="91"/>
        <v>43585</v>
      </c>
      <c r="ED75" s="73">
        <f t="shared" si="91"/>
        <v>43586</v>
      </c>
      <c r="EE75" s="73">
        <f t="shared" si="91"/>
        <v>43587</v>
      </c>
      <c r="EF75" s="73">
        <f t="shared" si="91"/>
        <v>43588</v>
      </c>
      <c r="EG75" s="73">
        <f t="shared" si="91"/>
        <v>43589</v>
      </c>
      <c r="EH75" s="73">
        <f t="shared" si="91"/>
        <v>43590</v>
      </c>
      <c r="EI75" s="73">
        <f t="shared" si="91"/>
        <v>43591</v>
      </c>
      <c r="EJ75" s="73">
        <f t="shared" si="91"/>
        <v>43592</v>
      </c>
      <c r="EK75" s="73">
        <f t="shared" si="91"/>
        <v>43593</v>
      </c>
      <c r="EL75" s="73">
        <f t="shared" si="91"/>
        <v>43594</v>
      </c>
      <c r="EM75" s="73">
        <f t="shared" si="91"/>
        <v>43595</v>
      </c>
      <c r="EN75" s="73">
        <f t="shared" ref="EN75:GY75" si="92">IF(EM75="","",EM75+1)</f>
        <v>43596</v>
      </c>
      <c r="EO75" s="73">
        <f t="shared" si="92"/>
        <v>43597</v>
      </c>
      <c r="EP75" s="73">
        <f t="shared" si="92"/>
        <v>43598</v>
      </c>
      <c r="EQ75" s="73">
        <f t="shared" si="92"/>
        <v>43599</v>
      </c>
      <c r="ER75" s="73">
        <f t="shared" si="92"/>
        <v>43600</v>
      </c>
      <c r="ES75" s="73">
        <f t="shared" si="92"/>
        <v>43601</v>
      </c>
      <c r="ET75" s="73">
        <f t="shared" si="92"/>
        <v>43602</v>
      </c>
      <c r="EU75" s="73">
        <f t="shared" si="92"/>
        <v>43603</v>
      </c>
      <c r="EV75" s="73">
        <f t="shared" si="92"/>
        <v>43604</v>
      </c>
      <c r="EW75" s="73">
        <f t="shared" si="92"/>
        <v>43605</v>
      </c>
      <c r="EX75" s="73">
        <f t="shared" si="92"/>
        <v>43606</v>
      </c>
      <c r="EY75" s="73">
        <f t="shared" si="92"/>
        <v>43607</v>
      </c>
      <c r="EZ75" s="73">
        <f t="shared" si="92"/>
        <v>43608</v>
      </c>
      <c r="FA75" s="73">
        <f t="shared" si="92"/>
        <v>43609</v>
      </c>
      <c r="FB75" s="73">
        <f t="shared" si="92"/>
        <v>43610</v>
      </c>
      <c r="FC75" s="73">
        <f t="shared" si="92"/>
        <v>43611</v>
      </c>
      <c r="FD75" s="73">
        <f t="shared" si="92"/>
        <v>43612</v>
      </c>
      <c r="FE75" s="73">
        <f t="shared" si="92"/>
        <v>43613</v>
      </c>
      <c r="FF75" s="73">
        <f t="shared" si="92"/>
        <v>43614</v>
      </c>
      <c r="FG75" s="73">
        <f t="shared" si="92"/>
        <v>43615</v>
      </c>
      <c r="FH75" s="73">
        <f t="shared" si="92"/>
        <v>43616</v>
      </c>
      <c r="FI75" s="73">
        <f t="shared" si="92"/>
        <v>43617</v>
      </c>
      <c r="FJ75" s="73">
        <f t="shared" si="92"/>
        <v>43618</v>
      </c>
      <c r="FK75" s="73">
        <f t="shared" si="92"/>
        <v>43619</v>
      </c>
      <c r="FL75" s="73">
        <f t="shared" si="92"/>
        <v>43620</v>
      </c>
      <c r="FM75" s="73">
        <f t="shared" si="92"/>
        <v>43621</v>
      </c>
      <c r="FN75" s="73">
        <f t="shared" si="92"/>
        <v>43622</v>
      </c>
      <c r="FO75" s="73">
        <f t="shared" si="92"/>
        <v>43623</v>
      </c>
      <c r="FP75" s="73">
        <f t="shared" si="92"/>
        <v>43624</v>
      </c>
      <c r="FQ75" s="73">
        <f t="shared" si="92"/>
        <v>43625</v>
      </c>
      <c r="FR75" s="73">
        <f t="shared" si="92"/>
        <v>43626</v>
      </c>
      <c r="FS75" s="73">
        <f t="shared" si="92"/>
        <v>43627</v>
      </c>
      <c r="FT75" s="73">
        <f t="shared" si="92"/>
        <v>43628</v>
      </c>
      <c r="FU75" s="73">
        <f t="shared" si="92"/>
        <v>43629</v>
      </c>
      <c r="FV75" s="73">
        <f t="shared" si="92"/>
        <v>43630</v>
      </c>
      <c r="FW75" s="73">
        <f t="shared" si="92"/>
        <v>43631</v>
      </c>
      <c r="FX75" s="73">
        <f t="shared" si="92"/>
        <v>43632</v>
      </c>
      <c r="FY75" s="73">
        <f t="shared" si="92"/>
        <v>43633</v>
      </c>
      <c r="FZ75" s="73">
        <f t="shared" si="92"/>
        <v>43634</v>
      </c>
      <c r="GA75" s="73">
        <f t="shared" si="92"/>
        <v>43635</v>
      </c>
      <c r="GB75" s="73">
        <f t="shared" si="92"/>
        <v>43636</v>
      </c>
      <c r="GC75" s="73">
        <f t="shared" si="92"/>
        <v>43637</v>
      </c>
      <c r="GD75" s="73">
        <f t="shared" si="92"/>
        <v>43638</v>
      </c>
      <c r="GE75" s="73">
        <f t="shared" si="92"/>
        <v>43639</v>
      </c>
      <c r="GF75" s="73">
        <f t="shared" si="92"/>
        <v>43640</v>
      </c>
      <c r="GG75" s="73">
        <f t="shared" si="92"/>
        <v>43641</v>
      </c>
      <c r="GH75" s="73">
        <f t="shared" si="92"/>
        <v>43642</v>
      </c>
      <c r="GI75" s="73">
        <f t="shared" si="92"/>
        <v>43643</v>
      </c>
      <c r="GJ75" s="73">
        <f t="shared" si="92"/>
        <v>43644</v>
      </c>
      <c r="GK75" s="73">
        <f t="shared" si="92"/>
        <v>43645</v>
      </c>
      <c r="GL75" s="73">
        <f t="shared" si="92"/>
        <v>43646</v>
      </c>
      <c r="GM75" s="73">
        <f t="shared" si="92"/>
        <v>43647</v>
      </c>
      <c r="GN75" s="73">
        <f t="shared" si="92"/>
        <v>43648</v>
      </c>
      <c r="GO75" s="73">
        <f t="shared" si="92"/>
        <v>43649</v>
      </c>
      <c r="GP75" s="73">
        <f t="shared" si="92"/>
        <v>43650</v>
      </c>
      <c r="GQ75" s="73">
        <f t="shared" si="92"/>
        <v>43651</v>
      </c>
      <c r="GR75" s="73">
        <f t="shared" si="92"/>
        <v>43652</v>
      </c>
      <c r="GS75" s="73">
        <f t="shared" si="92"/>
        <v>43653</v>
      </c>
      <c r="GT75" s="73">
        <f t="shared" si="92"/>
        <v>43654</v>
      </c>
      <c r="GU75" s="73">
        <f t="shared" si="92"/>
        <v>43655</v>
      </c>
      <c r="GV75" s="73">
        <f t="shared" si="92"/>
        <v>43656</v>
      </c>
      <c r="GW75" s="73">
        <f t="shared" si="92"/>
        <v>43657</v>
      </c>
      <c r="GX75" s="73">
        <f t="shared" si="92"/>
        <v>43658</v>
      </c>
      <c r="GY75" s="73">
        <f t="shared" si="92"/>
        <v>43659</v>
      </c>
      <c r="GZ75" s="73">
        <f t="shared" ref="GZ75:JK75" si="93">IF(GY75="","",GY75+1)</f>
        <v>43660</v>
      </c>
      <c r="HA75" s="73">
        <f t="shared" si="93"/>
        <v>43661</v>
      </c>
      <c r="HB75" s="73">
        <f t="shared" si="93"/>
        <v>43662</v>
      </c>
      <c r="HC75" s="73">
        <f t="shared" si="93"/>
        <v>43663</v>
      </c>
      <c r="HD75" s="73">
        <f t="shared" si="93"/>
        <v>43664</v>
      </c>
      <c r="HE75" s="73">
        <f t="shared" si="93"/>
        <v>43665</v>
      </c>
      <c r="HF75" s="73">
        <f t="shared" si="93"/>
        <v>43666</v>
      </c>
      <c r="HG75" s="73">
        <f t="shared" si="93"/>
        <v>43667</v>
      </c>
      <c r="HH75" s="73">
        <f t="shared" si="93"/>
        <v>43668</v>
      </c>
      <c r="HI75" s="73">
        <f t="shared" si="93"/>
        <v>43669</v>
      </c>
      <c r="HJ75" s="73">
        <f t="shared" si="93"/>
        <v>43670</v>
      </c>
      <c r="HK75" s="73">
        <f t="shared" si="93"/>
        <v>43671</v>
      </c>
      <c r="HL75" s="73">
        <f t="shared" si="93"/>
        <v>43672</v>
      </c>
      <c r="HM75" s="73">
        <f t="shared" si="93"/>
        <v>43673</v>
      </c>
      <c r="HN75" s="73">
        <f t="shared" si="93"/>
        <v>43674</v>
      </c>
      <c r="HO75" s="73">
        <f t="shared" si="93"/>
        <v>43675</v>
      </c>
      <c r="HP75" s="73">
        <f t="shared" si="93"/>
        <v>43676</v>
      </c>
      <c r="HQ75" s="73">
        <f t="shared" si="93"/>
        <v>43677</v>
      </c>
      <c r="HR75" s="73">
        <f t="shared" si="93"/>
        <v>43678</v>
      </c>
      <c r="HS75" s="73">
        <f t="shared" si="93"/>
        <v>43679</v>
      </c>
      <c r="HT75" s="73">
        <f t="shared" si="93"/>
        <v>43680</v>
      </c>
      <c r="HU75" s="73">
        <f t="shared" si="93"/>
        <v>43681</v>
      </c>
      <c r="HV75" s="73">
        <f t="shared" si="93"/>
        <v>43682</v>
      </c>
      <c r="HW75" s="73">
        <f t="shared" si="93"/>
        <v>43683</v>
      </c>
      <c r="HX75" s="73">
        <f t="shared" si="93"/>
        <v>43684</v>
      </c>
      <c r="HY75" s="73">
        <f t="shared" si="93"/>
        <v>43685</v>
      </c>
      <c r="HZ75" s="73">
        <f t="shared" si="93"/>
        <v>43686</v>
      </c>
      <c r="IA75" s="73">
        <f t="shared" si="93"/>
        <v>43687</v>
      </c>
      <c r="IB75" s="73">
        <f t="shared" si="93"/>
        <v>43688</v>
      </c>
      <c r="IC75" s="73">
        <f t="shared" si="93"/>
        <v>43689</v>
      </c>
      <c r="ID75" s="73">
        <f t="shared" si="93"/>
        <v>43690</v>
      </c>
      <c r="IE75" s="73">
        <f t="shared" si="93"/>
        <v>43691</v>
      </c>
      <c r="IF75" s="73">
        <f t="shared" si="93"/>
        <v>43692</v>
      </c>
      <c r="IG75" s="73">
        <f t="shared" si="93"/>
        <v>43693</v>
      </c>
      <c r="IH75" s="73">
        <f t="shared" si="93"/>
        <v>43694</v>
      </c>
      <c r="II75" s="73">
        <f t="shared" si="93"/>
        <v>43695</v>
      </c>
      <c r="IJ75" s="73">
        <f t="shared" si="93"/>
        <v>43696</v>
      </c>
      <c r="IK75" s="73">
        <f t="shared" si="93"/>
        <v>43697</v>
      </c>
      <c r="IL75" s="73">
        <f t="shared" si="93"/>
        <v>43698</v>
      </c>
      <c r="IM75" s="73">
        <f t="shared" si="93"/>
        <v>43699</v>
      </c>
      <c r="IN75" s="73">
        <f t="shared" si="93"/>
        <v>43700</v>
      </c>
      <c r="IO75" s="73">
        <f t="shared" si="93"/>
        <v>43701</v>
      </c>
      <c r="IP75" s="73">
        <f t="shared" si="93"/>
        <v>43702</v>
      </c>
      <c r="IQ75" s="73">
        <f t="shared" si="93"/>
        <v>43703</v>
      </c>
      <c r="IR75" s="73">
        <f t="shared" si="93"/>
        <v>43704</v>
      </c>
      <c r="IS75" s="73">
        <f t="shared" si="93"/>
        <v>43705</v>
      </c>
      <c r="IT75" s="73">
        <f t="shared" si="93"/>
        <v>43706</v>
      </c>
      <c r="IU75" s="73">
        <f t="shared" si="93"/>
        <v>43707</v>
      </c>
      <c r="IV75" s="73">
        <f t="shared" si="93"/>
        <v>43708</v>
      </c>
      <c r="IW75" s="73">
        <f t="shared" si="93"/>
        <v>43709</v>
      </c>
      <c r="IX75" s="73">
        <f t="shared" si="93"/>
        <v>43710</v>
      </c>
      <c r="IY75" s="73">
        <f t="shared" si="93"/>
        <v>43711</v>
      </c>
      <c r="IZ75" s="73">
        <f t="shared" si="93"/>
        <v>43712</v>
      </c>
      <c r="JA75" s="73">
        <f t="shared" si="93"/>
        <v>43713</v>
      </c>
      <c r="JB75" s="73">
        <f t="shared" si="93"/>
        <v>43714</v>
      </c>
      <c r="JC75" s="73">
        <f t="shared" si="93"/>
        <v>43715</v>
      </c>
      <c r="JD75" s="73">
        <f t="shared" si="93"/>
        <v>43716</v>
      </c>
      <c r="JE75" s="73">
        <f t="shared" si="93"/>
        <v>43717</v>
      </c>
      <c r="JF75" s="73">
        <f t="shared" si="93"/>
        <v>43718</v>
      </c>
      <c r="JG75" s="73">
        <f t="shared" si="93"/>
        <v>43719</v>
      </c>
      <c r="JH75" s="73">
        <f t="shared" si="93"/>
        <v>43720</v>
      </c>
      <c r="JI75" s="73">
        <f t="shared" si="93"/>
        <v>43721</v>
      </c>
      <c r="JJ75" s="73">
        <f t="shared" si="93"/>
        <v>43722</v>
      </c>
      <c r="JK75" s="73">
        <f t="shared" si="93"/>
        <v>43723</v>
      </c>
      <c r="JL75" s="73">
        <f t="shared" ref="JL75:LW75" si="94">IF(JK75="","",JK75+1)</f>
        <v>43724</v>
      </c>
      <c r="JM75" s="73">
        <f t="shared" si="94"/>
        <v>43725</v>
      </c>
      <c r="JN75" s="73">
        <f t="shared" si="94"/>
        <v>43726</v>
      </c>
      <c r="JO75" s="73">
        <f t="shared" si="94"/>
        <v>43727</v>
      </c>
      <c r="JP75" s="73">
        <f t="shared" si="94"/>
        <v>43728</v>
      </c>
      <c r="JQ75" s="73">
        <f t="shared" si="94"/>
        <v>43729</v>
      </c>
      <c r="JR75" s="73">
        <f t="shared" si="94"/>
        <v>43730</v>
      </c>
      <c r="JS75" s="73">
        <f t="shared" si="94"/>
        <v>43731</v>
      </c>
      <c r="JT75" s="73">
        <f t="shared" si="94"/>
        <v>43732</v>
      </c>
      <c r="JU75" s="73">
        <f t="shared" si="94"/>
        <v>43733</v>
      </c>
      <c r="JV75" s="73">
        <f t="shared" si="94"/>
        <v>43734</v>
      </c>
      <c r="JW75" s="73">
        <f t="shared" si="94"/>
        <v>43735</v>
      </c>
      <c r="JX75" s="73">
        <f t="shared" si="94"/>
        <v>43736</v>
      </c>
      <c r="JY75" s="73">
        <f t="shared" si="94"/>
        <v>43737</v>
      </c>
      <c r="JZ75" s="73">
        <f t="shared" si="94"/>
        <v>43738</v>
      </c>
      <c r="KA75" s="73">
        <f t="shared" si="94"/>
        <v>43739</v>
      </c>
      <c r="KB75" s="73">
        <f t="shared" si="94"/>
        <v>43740</v>
      </c>
      <c r="KC75" s="73">
        <f t="shared" si="94"/>
        <v>43741</v>
      </c>
      <c r="KD75" s="73">
        <f t="shared" si="94"/>
        <v>43742</v>
      </c>
      <c r="KE75" s="73">
        <f t="shared" si="94"/>
        <v>43743</v>
      </c>
      <c r="KF75" s="73">
        <f t="shared" si="94"/>
        <v>43744</v>
      </c>
      <c r="KG75" s="73">
        <f t="shared" si="94"/>
        <v>43745</v>
      </c>
      <c r="KH75" s="73">
        <f t="shared" si="94"/>
        <v>43746</v>
      </c>
      <c r="KI75" s="73">
        <f t="shared" si="94"/>
        <v>43747</v>
      </c>
      <c r="KJ75" s="73">
        <f t="shared" si="94"/>
        <v>43748</v>
      </c>
      <c r="KK75" s="73">
        <f t="shared" si="94"/>
        <v>43749</v>
      </c>
      <c r="KL75" s="73">
        <f t="shared" si="94"/>
        <v>43750</v>
      </c>
      <c r="KM75" s="73">
        <f t="shared" si="94"/>
        <v>43751</v>
      </c>
      <c r="KN75" s="73">
        <f t="shared" si="94"/>
        <v>43752</v>
      </c>
      <c r="KO75" s="73">
        <f t="shared" si="94"/>
        <v>43753</v>
      </c>
      <c r="KP75" s="73">
        <f t="shared" si="94"/>
        <v>43754</v>
      </c>
      <c r="KQ75" s="73">
        <f t="shared" si="94"/>
        <v>43755</v>
      </c>
      <c r="KR75" s="73">
        <f t="shared" si="94"/>
        <v>43756</v>
      </c>
      <c r="KS75" s="73">
        <f t="shared" si="94"/>
        <v>43757</v>
      </c>
      <c r="KT75" s="73">
        <f t="shared" si="94"/>
        <v>43758</v>
      </c>
      <c r="KU75" s="73">
        <f t="shared" si="94"/>
        <v>43759</v>
      </c>
      <c r="KV75" s="73">
        <f t="shared" si="94"/>
        <v>43760</v>
      </c>
      <c r="KW75" s="73">
        <f t="shared" si="94"/>
        <v>43761</v>
      </c>
      <c r="KX75" s="73">
        <f t="shared" si="94"/>
        <v>43762</v>
      </c>
      <c r="KY75" s="73">
        <f t="shared" si="94"/>
        <v>43763</v>
      </c>
      <c r="KZ75" s="73">
        <f t="shared" si="94"/>
        <v>43764</v>
      </c>
      <c r="LA75" s="73">
        <f t="shared" si="94"/>
        <v>43765</v>
      </c>
      <c r="LB75" s="73">
        <f t="shared" si="94"/>
        <v>43766</v>
      </c>
      <c r="LC75" s="73">
        <f t="shared" si="94"/>
        <v>43767</v>
      </c>
      <c r="LD75" s="73">
        <f t="shared" si="94"/>
        <v>43768</v>
      </c>
      <c r="LE75" s="73">
        <f t="shared" si="94"/>
        <v>43769</v>
      </c>
      <c r="LF75" s="73">
        <f t="shared" si="94"/>
        <v>43770</v>
      </c>
      <c r="LG75" s="73">
        <f t="shared" si="94"/>
        <v>43771</v>
      </c>
      <c r="LH75" s="73">
        <f t="shared" si="94"/>
        <v>43772</v>
      </c>
      <c r="LI75" s="73">
        <f t="shared" si="94"/>
        <v>43773</v>
      </c>
      <c r="LJ75" s="73">
        <f t="shared" si="94"/>
        <v>43774</v>
      </c>
      <c r="LK75" s="73">
        <f t="shared" si="94"/>
        <v>43775</v>
      </c>
      <c r="LL75" s="73">
        <f t="shared" si="94"/>
        <v>43776</v>
      </c>
      <c r="LM75" s="73">
        <f t="shared" si="94"/>
        <v>43777</v>
      </c>
      <c r="LN75" s="73">
        <f t="shared" si="94"/>
        <v>43778</v>
      </c>
      <c r="LO75" s="73">
        <f t="shared" si="94"/>
        <v>43779</v>
      </c>
      <c r="LP75" s="73">
        <f t="shared" si="94"/>
        <v>43780</v>
      </c>
      <c r="LQ75" s="73">
        <f t="shared" si="94"/>
        <v>43781</v>
      </c>
      <c r="LR75" s="73">
        <f t="shared" si="94"/>
        <v>43782</v>
      </c>
      <c r="LS75" s="73">
        <f t="shared" si="94"/>
        <v>43783</v>
      </c>
      <c r="LT75" s="73">
        <f t="shared" si="94"/>
        <v>43784</v>
      </c>
      <c r="LU75" s="73">
        <f t="shared" si="94"/>
        <v>43785</v>
      </c>
      <c r="LV75" s="73">
        <f t="shared" si="94"/>
        <v>43786</v>
      </c>
      <c r="LW75" s="73">
        <f t="shared" si="94"/>
        <v>43787</v>
      </c>
      <c r="LX75" s="73">
        <f t="shared" ref="LX75:NO75" si="95">IF(LW75="","",LW75+1)</f>
        <v>43788</v>
      </c>
      <c r="LY75" s="73">
        <f t="shared" si="95"/>
        <v>43789</v>
      </c>
      <c r="LZ75" s="73">
        <f t="shared" si="95"/>
        <v>43790</v>
      </c>
      <c r="MA75" s="73">
        <f t="shared" si="95"/>
        <v>43791</v>
      </c>
      <c r="MB75" s="73">
        <f t="shared" si="95"/>
        <v>43792</v>
      </c>
      <c r="MC75" s="73">
        <f t="shared" si="95"/>
        <v>43793</v>
      </c>
      <c r="MD75" s="73">
        <f t="shared" si="95"/>
        <v>43794</v>
      </c>
      <c r="ME75" s="73">
        <f t="shared" si="95"/>
        <v>43795</v>
      </c>
      <c r="MF75" s="73">
        <f t="shared" si="95"/>
        <v>43796</v>
      </c>
      <c r="MG75" s="73">
        <f t="shared" si="95"/>
        <v>43797</v>
      </c>
      <c r="MH75" s="73">
        <f t="shared" si="95"/>
        <v>43798</v>
      </c>
      <c r="MI75" s="73">
        <f t="shared" si="95"/>
        <v>43799</v>
      </c>
      <c r="MJ75" s="73">
        <f t="shared" si="95"/>
        <v>43800</v>
      </c>
      <c r="MK75" s="73">
        <f t="shared" si="95"/>
        <v>43801</v>
      </c>
      <c r="ML75" s="73">
        <f t="shared" si="95"/>
        <v>43802</v>
      </c>
      <c r="MM75" s="73">
        <f t="shared" si="95"/>
        <v>43803</v>
      </c>
      <c r="MN75" s="73">
        <f t="shared" si="95"/>
        <v>43804</v>
      </c>
      <c r="MO75" s="73">
        <f t="shared" si="95"/>
        <v>43805</v>
      </c>
      <c r="MP75" s="73">
        <f t="shared" si="95"/>
        <v>43806</v>
      </c>
      <c r="MQ75" s="73">
        <f t="shared" si="95"/>
        <v>43807</v>
      </c>
      <c r="MR75" s="73">
        <f t="shared" si="95"/>
        <v>43808</v>
      </c>
      <c r="MS75" s="73">
        <f t="shared" si="95"/>
        <v>43809</v>
      </c>
      <c r="MT75" s="73">
        <f t="shared" si="95"/>
        <v>43810</v>
      </c>
      <c r="MU75" s="73">
        <f t="shared" si="95"/>
        <v>43811</v>
      </c>
      <c r="MV75" s="73">
        <f t="shared" si="95"/>
        <v>43812</v>
      </c>
      <c r="MW75" s="73">
        <f t="shared" si="95"/>
        <v>43813</v>
      </c>
      <c r="MX75" s="73">
        <f t="shared" si="95"/>
        <v>43814</v>
      </c>
      <c r="MY75" s="73">
        <f t="shared" si="95"/>
        <v>43815</v>
      </c>
      <c r="MZ75" s="73">
        <f t="shared" si="95"/>
        <v>43816</v>
      </c>
      <c r="NA75" s="73">
        <f t="shared" si="95"/>
        <v>43817</v>
      </c>
      <c r="NB75" s="73">
        <f t="shared" si="95"/>
        <v>43818</v>
      </c>
      <c r="NC75" s="73">
        <f t="shared" si="95"/>
        <v>43819</v>
      </c>
      <c r="ND75" s="73">
        <f t="shared" si="95"/>
        <v>43820</v>
      </c>
      <c r="NE75" s="73">
        <f t="shared" si="95"/>
        <v>43821</v>
      </c>
      <c r="NF75" s="73">
        <f t="shared" si="95"/>
        <v>43822</v>
      </c>
      <c r="NG75" s="73">
        <f t="shared" si="95"/>
        <v>43823</v>
      </c>
      <c r="NH75" s="73">
        <f t="shared" si="95"/>
        <v>43824</v>
      </c>
      <c r="NI75" s="73">
        <f t="shared" si="95"/>
        <v>43825</v>
      </c>
      <c r="NJ75" s="73">
        <f t="shared" si="95"/>
        <v>43826</v>
      </c>
      <c r="NK75" s="73">
        <f t="shared" si="95"/>
        <v>43827</v>
      </c>
      <c r="NL75" s="73">
        <f t="shared" si="95"/>
        <v>43828</v>
      </c>
      <c r="NM75" s="73">
        <f t="shared" si="95"/>
        <v>43829</v>
      </c>
      <c r="NN75" s="73">
        <f t="shared" si="95"/>
        <v>43830</v>
      </c>
      <c r="NO75" s="73">
        <f t="shared" si="95"/>
        <v>43831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tr">
        <f>OFMOR_OFF_0!C77</f>
        <v>NetOrd</v>
      </c>
      <c r="D77" s="141"/>
      <c r="E77" s="141" t="str">
        <f>OFMOR_OFF_0!E77</f>
        <v>Оборот: Плановое количество проданных заказов</v>
      </c>
      <c r="F77" s="141"/>
      <c r="G77" s="141" t="str">
        <f>OFMOR_OFF_0!G77</f>
        <v>шт заказов</v>
      </c>
      <c r="H77" s="141"/>
      <c r="I77" s="141"/>
      <c r="J77" s="141"/>
      <c r="K77" s="142">
        <f t="shared" ref="K77:K86" si="96">SUM(N77:NO77)</f>
        <v>24447.278573299605</v>
      </c>
      <c r="L77" s="141"/>
      <c r="M77" s="141"/>
      <c r="N77" s="143">
        <f>$N$42*$AQ$64</f>
        <v>1.004379413826229E-2</v>
      </c>
      <c r="O77" s="144">
        <f>SUMPRODUCT($N$42:O$42,$AP$64:$AQ$64)</f>
        <v>2.1508805743219948</v>
      </c>
      <c r="P77" s="144">
        <f>SUMPRODUCT($N$42:P$42,$AO$64:$AQ$64)</f>
        <v>2.6162895725601993</v>
      </c>
      <c r="Q77" s="144">
        <f>SUMPRODUCT($N$42:Q$42,$AN$64:$AQ$64)</f>
        <v>4.401394602043486</v>
      </c>
      <c r="R77" s="144">
        <f>SUMPRODUCT($N$42:R$42,$AM$64:$AQ$64)</f>
        <v>6.7897197467656447</v>
      </c>
      <c r="S77" s="144">
        <f>SUMPRODUCT($N$42:S$42,$AL$64:$AQ$64)</f>
        <v>7.4567722907528307</v>
      </c>
      <c r="T77" s="144">
        <f>SUMPRODUCT($N$42:T$42,$AK$64:$AQ$64)</f>
        <v>8.3785282342909486</v>
      </c>
      <c r="U77" s="144">
        <f>SUMPRODUCT($N$42:U$42,$AJ$64:$AQ$64)</f>
        <v>13.310854836475835</v>
      </c>
      <c r="V77" s="144">
        <f>SUMPRODUCT($N$42:V$42,$AI$64:$AQ$64)</f>
        <v>16.619738040316019</v>
      </c>
      <c r="W77" s="144">
        <f>SUMPRODUCT($N$42:W$42,$AH$64:$AQ$64)</f>
        <v>16.415177638431562</v>
      </c>
      <c r="X77" s="144">
        <f>SUMPRODUCT($N$42:X$42,$AG$64:$AQ$64)</f>
        <v>23.623291304428545</v>
      </c>
      <c r="Y77" s="144">
        <f>SUMPRODUCT($N$42:Y$42,$AF$64:$AQ$64)</f>
        <v>33.172919519362004</v>
      </c>
      <c r="Z77" s="144">
        <f>SUMPRODUCT($N$42:Z$42,$AE$64:$AQ$64)</f>
        <v>35.865002565843056</v>
      </c>
      <c r="AA77" s="144">
        <f>SUMPRODUCT($N$42:AA$42,$AD$64:$AQ$64)</f>
        <v>39.55283917508909</v>
      </c>
      <c r="AB77" s="144">
        <f>SUMPRODUCT($N$42:AB$42,$AC$64:$AQ$64)</f>
        <v>48.982542474420789</v>
      </c>
      <c r="AC77" s="144">
        <f>SUMPRODUCT($N$42:AC$42,$AB$64:$AQ$64)</f>
        <v>44.98858400147784</v>
      </c>
      <c r="AD77" s="144">
        <f>SUMPRODUCT($N$42:AD$42,$AA$64:$AQ$64)</f>
        <v>36.68075581655053</v>
      </c>
      <c r="AE77" s="144">
        <f>SUMPRODUCT($N$42:AE$42,$Z$64:$AQ$64)</f>
        <v>36.605119239904027</v>
      </c>
      <c r="AF77" s="144">
        <f>SUMPRODUCT($N$42:AF$42,$Y$64:$AQ$64)</f>
        <v>41.296773283080029</v>
      </c>
      <c r="AG77" s="144">
        <f>SUMPRODUCT($N$42:AG$42,$X$64:$AQ$64)</f>
        <v>40.797349511071047</v>
      </c>
      <c r="AH77" s="144">
        <f>SUMPRODUCT($N$42:AH$42,$W$64:$AQ$64)</f>
        <v>42.217482682117335</v>
      </c>
      <c r="AI77" s="144">
        <f>SUMPRODUCT($N$42:AI$42,$V$64:$AQ$64)</f>
        <v>50.306988292815142</v>
      </c>
      <c r="AJ77" s="144">
        <f>SUMPRODUCT($N$42:AJ$42,$U$64:$AQ$64)</f>
        <v>46.136159961727174</v>
      </c>
      <c r="AK77" s="144">
        <f>SUMPRODUCT($N$42:AK$42,$T$64:$AQ$64)</f>
        <v>37.74861525367151</v>
      </c>
      <c r="AL77" s="144">
        <f>SUMPRODUCT($N$42:AL$42,$S$64:$AQ$64)</f>
        <v>37.502947177846963</v>
      </c>
      <c r="AM77" s="144">
        <f>SUMPRODUCT($N$42:AM$42,$R$64:$AQ$64)</f>
        <v>58.835102132005581</v>
      </c>
      <c r="AN77" s="144">
        <f>SUMPRODUCT($N$42:AN$42,$Q$64:$AQ$64)</f>
        <v>62.778746168691796</v>
      </c>
      <c r="AO77" s="144">
        <f>SUMPRODUCT($N$42:AO$42,$P$64:$AQ$64)</f>
        <v>65.625062387461043</v>
      </c>
      <c r="AP77" s="144">
        <f>SUMPRODUCT($N$42:AP$42,$O$64:$AQ$64)</f>
        <v>76.086901699246098</v>
      </c>
      <c r="AQ77" s="144">
        <f t="shared" ref="AQ77:DB77" si="97">SUMPRODUCT(N$42:AQ$42,$N$64:$AQ$64)</f>
        <v>66.388072641453931</v>
      </c>
      <c r="AR77" s="144">
        <f t="shared" si="97"/>
        <v>52.812602047165008</v>
      </c>
      <c r="AS77" s="144">
        <f t="shared" si="97"/>
        <v>49.953162803918701</v>
      </c>
      <c r="AT77" s="144">
        <f t="shared" si="97"/>
        <v>38.058672206575118</v>
      </c>
      <c r="AU77" s="144">
        <f t="shared" si="97"/>
        <v>32.221858429245451</v>
      </c>
      <c r="AV77" s="144">
        <f t="shared" si="97"/>
        <v>28.442273493815105</v>
      </c>
      <c r="AW77" s="144">
        <f t="shared" si="97"/>
        <v>27.960842577612098</v>
      </c>
      <c r="AX77" s="144">
        <f t="shared" si="97"/>
        <v>27.313106741754488</v>
      </c>
      <c r="AY77" s="144">
        <f t="shared" si="97"/>
        <v>25.100266412109519</v>
      </c>
      <c r="AZ77" s="144">
        <f t="shared" si="97"/>
        <v>25.672299826277442</v>
      </c>
      <c r="BA77" s="144">
        <f t="shared" si="97"/>
        <v>28.402139709604771</v>
      </c>
      <c r="BB77" s="144">
        <f t="shared" si="97"/>
        <v>28.908924995035864</v>
      </c>
      <c r="BC77" s="144">
        <f t="shared" si="97"/>
        <v>30.273857143290606</v>
      </c>
      <c r="BD77" s="144">
        <f t="shared" si="97"/>
        <v>33.731706677791621</v>
      </c>
      <c r="BE77" s="144">
        <f t="shared" si="97"/>
        <v>34.151370791554832</v>
      </c>
      <c r="BF77" s="144">
        <f t="shared" si="97"/>
        <v>34.950326455152428</v>
      </c>
      <c r="BG77" s="144">
        <f t="shared" si="97"/>
        <v>36.945020295210924</v>
      </c>
      <c r="BH77" s="144">
        <f t="shared" si="97"/>
        <v>40.567286245354524</v>
      </c>
      <c r="BI77" s="144">
        <f t="shared" si="97"/>
        <v>43.061732751353752</v>
      </c>
      <c r="BJ77" s="144">
        <f t="shared" si="97"/>
        <v>45.239504287701074</v>
      </c>
      <c r="BK77" s="144">
        <f t="shared" si="97"/>
        <v>49.004536633574389</v>
      </c>
      <c r="BL77" s="144">
        <f t="shared" si="97"/>
        <v>50.565605962048899</v>
      </c>
      <c r="BM77" s="144">
        <f t="shared" si="97"/>
        <v>51.675252194089566</v>
      </c>
      <c r="BN77" s="144">
        <f t="shared" si="97"/>
        <v>54.164027842031381</v>
      </c>
      <c r="BO77" s="144">
        <f t="shared" si="97"/>
        <v>58.680660078603822</v>
      </c>
      <c r="BP77" s="144">
        <f t="shared" si="97"/>
        <v>61.705177984048426</v>
      </c>
      <c r="BQ77" s="144">
        <f t="shared" si="97"/>
        <v>64.14684998229427</v>
      </c>
      <c r="BR77" s="144">
        <f t="shared" si="97"/>
        <v>68.49637176980157</v>
      </c>
      <c r="BS77" s="144">
        <f t="shared" si="97"/>
        <v>70.474465729668495</v>
      </c>
      <c r="BT77" s="144">
        <f t="shared" si="97"/>
        <v>71.535046090819932</v>
      </c>
      <c r="BU77" s="144">
        <f t="shared" si="97"/>
        <v>73.174385952498966</v>
      </c>
      <c r="BV77" s="144">
        <f t="shared" si="97"/>
        <v>72.169987664341875</v>
      </c>
      <c r="BW77" s="144">
        <f t="shared" si="97"/>
        <v>71.482446634909977</v>
      </c>
      <c r="BX77" s="144">
        <f t="shared" si="97"/>
        <v>70.183081536619767</v>
      </c>
      <c r="BY77" s="144">
        <f t="shared" si="97"/>
        <v>69.240762997380756</v>
      </c>
      <c r="BZ77" s="144">
        <f t="shared" si="97"/>
        <v>69.013975333311691</v>
      </c>
      <c r="CA77" s="144">
        <f t="shared" si="97"/>
        <v>68.621170303894033</v>
      </c>
      <c r="CB77" s="144">
        <f t="shared" si="97"/>
        <v>68.183078388655872</v>
      </c>
      <c r="CC77" s="144">
        <f t="shared" si="97"/>
        <v>68.075496659701443</v>
      </c>
      <c r="CD77" s="144">
        <f t="shared" si="97"/>
        <v>67.771144714293044</v>
      </c>
      <c r="CE77" s="144">
        <f t="shared" si="97"/>
        <v>67.275893700047845</v>
      </c>
      <c r="CF77" s="144">
        <f t="shared" si="97"/>
        <v>67.361235505320366</v>
      </c>
      <c r="CG77" s="144">
        <f t="shared" si="97"/>
        <v>67.919783814598972</v>
      </c>
      <c r="CH77" s="144">
        <f t="shared" si="97"/>
        <v>68.508785326912204</v>
      </c>
      <c r="CI77" s="144">
        <f t="shared" si="97"/>
        <v>68.738776427862831</v>
      </c>
      <c r="CJ77" s="144">
        <f t="shared" si="97"/>
        <v>68.687506340968824</v>
      </c>
      <c r="CK77" s="144">
        <f t="shared" si="97"/>
        <v>67.726426102566265</v>
      </c>
      <c r="CL77" s="144">
        <f t="shared" si="97"/>
        <v>66.082112876962981</v>
      </c>
      <c r="CM77" s="144">
        <f t="shared" si="97"/>
        <v>64.506244274791385</v>
      </c>
      <c r="CN77" s="144">
        <f t="shared" si="97"/>
        <v>63.018662064839681</v>
      </c>
      <c r="CO77" s="144">
        <f t="shared" si="97"/>
        <v>61.864937511062713</v>
      </c>
      <c r="CP77" s="144">
        <f t="shared" si="97"/>
        <v>61.184889978938138</v>
      </c>
      <c r="CQ77" s="144">
        <f t="shared" si="97"/>
        <v>61.303464879889738</v>
      </c>
      <c r="CR77" s="144">
        <f t="shared" si="97"/>
        <v>61.699415972048342</v>
      </c>
      <c r="CS77" s="144">
        <f t="shared" si="97"/>
        <v>62.46885865903166</v>
      </c>
      <c r="CT77" s="144">
        <f t="shared" si="97"/>
        <v>63.596073739240147</v>
      </c>
      <c r="CU77" s="144">
        <f t="shared" si="97"/>
        <v>64.642130315030471</v>
      </c>
      <c r="CV77" s="144">
        <f t="shared" si="97"/>
        <v>65.674761250143703</v>
      </c>
      <c r="CW77" s="144">
        <f t="shared" si="97"/>
        <v>66.773697567990965</v>
      </c>
      <c r="CX77" s="144">
        <f t="shared" si="97"/>
        <v>67.977348476070318</v>
      </c>
      <c r="CY77" s="144">
        <f t="shared" si="97"/>
        <v>68.9210420695495</v>
      </c>
      <c r="CZ77" s="144">
        <f t="shared" si="97"/>
        <v>69.720277802747589</v>
      </c>
      <c r="DA77" s="144">
        <f t="shared" si="97"/>
        <v>70.374776709751899</v>
      </c>
      <c r="DB77" s="144">
        <f t="shared" si="97"/>
        <v>71.086970544687787</v>
      </c>
      <c r="DC77" s="144">
        <f t="shared" ref="DC77:FN77" si="98">SUMPRODUCT(BZ$42:DC$42,$N$64:$AQ$64)</f>
        <v>71.860969893971671</v>
      </c>
      <c r="DD77" s="144">
        <f t="shared" si="98"/>
        <v>72.622331712897775</v>
      </c>
      <c r="DE77" s="144">
        <f t="shared" si="98"/>
        <v>73.420560451959375</v>
      </c>
      <c r="DF77" s="144">
        <f t="shared" si="98"/>
        <v>74.056586456313696</v>
      </c>
      <c r="DG77" s="144">
        <f t="shared" si="98"/>
        <v>74.591725318831706</v>
      </c>
      <c r="DH77" s="144">
        <f t="shared" si="98"/>
        <v>75.110644430624944</v>
      </c>
      <c r="DI77" s="144">
        <f t="shared" si="98"/>
        <v>75.612435707416381</v>
      </c>
      <c r="DJ77" s="144">
        <f t="shared" si="98"/>
        <v>76.142499589379923</v>
      </c>
      <c r="DK77" s="144">
        <f t="shared" si="98"/>
        <v>76.641409819679751</v>
      </c>
      <c r="DL77" s="144">
        <f t="shared" si="98"/>
        <v>76.893289250364489</v>
      </c>
      <c r="DM77" s="144">
        <f t="shared" si="98"/>
        <v>76.785616255139615</v>
      </c>
      <c r="DN77" s="144">
        <f t="shared" si="98"/>
        <v>76.440942975686141</v>
      </c>
      <c r="DO77" s="144">
        <f t="shared" si="98"/>
        <v>75.885871801294314</v>
      </c>
      <c r="DP77" s="144">
        <f t="shared" si="98"/>
        <v>75.166123054937515</v>
      </c>
      <c r="DQ77" s="144">
        <f t="shared" si="98"/>
        <v>74.535730932493337</v>
      </c>
      <c r="DR77" s="144">
        <f t="shared" si="98"/>
        <v>73.986202095228251</v>
      </c>
      <c r="DS77" s="144">
        <f t="shared" si="98"/>
        <v>73.717028010414055</v>
      </c>
      <c r="DT77" s="144">
        <f t="shared" si="98"/>
        <v>73.500150946889732</v>
      </c>
      <c r="DU77" s="144">
        <f t="shared" si="98"/>
        <v>73.393620660855731</v>
      </c>
      <c r="DV77" s="144">
        <f t="shared" si="98"/>
        <v>73.432944334762283</v>
      </c>
      <c r="DW77" s="144">
        <f t="shared" si="98"/>
        <v>73.409215373856668</v>
      </c>
      <c r="DX77" s="144">
        <f t="shared" si="98"/>
        <v>73.444661693290939</v>
      </c>
      <c r="DY77" s="144">
        <f t="shared" si="98"/>
        <v>73.580735995948771</v>
      </c>
      <c r="DZ77" s="144">
        <f t="shared" si="98"/>
        <v>73.821810044544989</v>
      </c>
      <c r="EA77" s="144">
        <f t="shared" si="98"/>
        <v>74.01697138303976</v>
      </c>
      <c r="EB77" s="144">
        <f t="shared" si="98"/>
        <v>74.211117754506404</v>
      </c>
      <c r="EC77" s="144">
        <f t="shared" si="98"/>
        <v>74.417175118914912</v>
      </c>
      <c r="ED77" s="144">
        <f t="shared" si="98"/>
        <v>74.47581010849386</v>
      </c>
      <c r="EE77" s="144">
        <f t="shared" si="98"/>
        <v>74.492917002453481</v>
      </c>
      <c r="EF77" s="144">
        <f t="shared" si="98"/>
        <v>74.443672977013208</v>
      </c>
      <c r="EG77" s="144">
        <f t="shared" si="98"/>
        <v>74.468146873769726</v>
      </c>
      <c r="EH77" s="144">
        <f t="shared" si="98"/>
        <v>74.496354302673566</v>
      </c>
      <c r="EI77" s="144">
        <f t="shared" si="98"/>
        <v>74.551473222220977</v>
      </c>
      <c r="EJ77" s="144">
        <f t="shared" si="98"/>
        <v>74.660831074866636</v>
      </c>
      <c r="EK77" s="144">
        <f t="shared" si="98"/>
        <v>74.770955041959283</v>
      </c>
      <c r="EL77" s="144">
        <f t="shared" si="98"/>
        <v>74.916702885010977</v>
      </c>
      <c r="EM77" s="144">
        <f t="shared" si="98"/>
        <v>75.078748368869029</v>
      </c>
      <c r="EN77" s="144">
        <f t="shared" si="98"/>
        <v>75.301908086586579</v>
      </c>
      <c r="EO77" s="144">
        <f t="shared" si="98"/>
        <v>75.511471320589237</v>
      </c>
      <c r="EP77" s="144">
        <f t="shared" si="98"/>
        <v>75.706527196627945</v>
      </c>
      <c r="EQ77" s="144">
        <f t="shared" si="98"/>
        <v>75.774276038712202</v>
      </c>
      <c r="ER77" s="144">
        <f t="shared" si="98"/>
        <v>75.731580240196323</v>
      </c>
      <c r="ES77" s="144">
        <f t="shared" si="98"/>
        <v>75.644605170871131</v>
      </c>
      <c r="ET77" s="144">
        <f t="shared" si="98"/>
        <v>75.559535853284615</v>
      </c>
      <c r="EU77" s="144">
        <f t="shared" si="98"/>
        <v>75.569918159969106</v>
      </c>
      <c r="EV77" s="144">
        <f t="shared" si="98"/>
        <v>75.554499220961915</v>
      </c>
      <c r="EW77" s="144">
        <f t="shared" si="98"/>
        <v>75.600491388114008</v>
      </c>
      <c r="EX77" s="144">
        <f t="shared" si="98"/>
        <v>75.778777827571318</v>
      </c>
      <c r="EY77" s="144">
        <f t="shared" si="98"/>
        <v>75.878936683049886</v>
      </c>
      <c r="EZ77" s="144">
        <f t="shared" si="98"/>
        <v>76.034455367112869</v>
      </c>
      <c r="FA77" s="144">
        <f t="shared" si="98"/>
        <v>76.27641295605018</v>
      </c>
      <c r="FB77" s="144">
        <f t="shared" si="98"/>
        <v>76.610345813482652</v>
      </c>
      <c r="FC77" s="144">
        <f t="shared" si="98"/>
        <v>76.967541518652666</v>
      </c>
      <c r="FD77" s="144">
        <f t="shared" si="98"/>
        <v>77.39822049108038</v>
      </c>
      <c r="FE77" s="144">
        <f t="shared" si="98"/>
        <v>77.87168121035441</v>
      </c>
      <c r="FF77" s="144">
        <f t="shared" si="98"/>
        <v>78.331265586382386</v>
      </c>
      <c r="FG77" s="144">
        <f t="shared" si="98"/>
        <v>78.936937594770242</v>
      </c>
      <c r="FH77" s="144">
        <f t="shared" si="98"/>
        <v>79.634161706097984</v>
      </c>
      <c r="FI77" s="144">
        <f t="shared" si="98"/>
        <v>80.457568450357854</v>
      </c>
      <c r="FJ77" s="144">
        <f t="shared" si="98"/>
        <v>81.320498875701688</v>
      </c>
      <c r="FK77" s="144">
        <f t="shared" si="98"/>
        <v>82.131709023806977</v>
      </c>
      <c r="FL77" s="144">
        <f t="shared" si="98"/>
        <v>82.841968531515619</v>
      </c>
      <c r="FM77" s="144">
        <f t="shared" si="98"/>
        <v>83.487498232183796</v>
      </c>
      <c r="FN77" s="144">
        <f t="shared" si="98"/>
        <v>84.234340961604403</v>
      </c>
      <c r="FO77" s="144">
        <f t="shared" ref="FO77:HZ77" si="99">SUMPRODUCT(EL$42:FO$42,$N$64:$AQ$64)</f>
        <v>85.030090341342088</v>
      </c>
      <c r="FP77" s="144">
        <f t="shared" si="99"/>
        <v>85.916656528101299</v>
      </c>
      <c r="FQ77" s="144">
        <f t="shared" si="99"/>
        <v>86.914574336001678</v>
      </c>
      <c r="FR77" s="144">
        <f t="shared" si="99"/>
        <v>87.841942576284382</v>
      </c>
      <c r="FS77" s="144">
        <f t="shared" si="99"/>
        <v>88.647453028830824</v>
      </c>
      <c r="FT77" s="144">
        <f t="shared" si="99"/>
        <v>89.372233740340079</v>
      </c>
      <c r="FU77" s="144">
        <f t="shared" si="99"/>
        <v>90.484366300455136</v>
      </c>
      <c r="FV77" s="144">
        <f t="shared" si="99"/>
        <v>91.703898317791428</v>
      </c>
      <c r="FW77" s="144">
        <f t="shared" si="99"/>
        <v>93.01217450895868</v>
      </c>
      <c r="FX77" s="144">
        <f t="shared" si="99"/>
        <v>94.459664539571662</v>
      </c>
      <c r="FY77" s="144">
        <f t="shared" si="99"/>
        <v>95.718026606373186</v>
      </c>
      <c r="FZ77" s="144">
        <f t="shared" si="99"/>
        <v>96.767019590856762</v>
      </c>
      <c r="GA77" s="144">
        <f t="shared" si="99"/>
        <v>97.689583535563003</v>
      </c>
      <c r="GB77" s="144">
        <f t="shared" si="99"/>
        <v>98.297078832117862</v>
      </c>
      <c r="GC77" s="144">
        <f t="shared" si="99"/>
        <v>98.821934874648932</v>
      </c>
      <c r="GD77" s="144">
        <f t="shared" si="99"/>
        <v>99.242480914534227</v>
      </c>
      <c r="GE77" s="144">
        <f t="shared" si="99"/>
        <v>99.501628575359589</v>
      </c>
      <c r="GF77" s="144">
        <f t="shared" si="99"/>
        <v>99.719785603433706</v>
      </c>
      <c r="GG77" s="144">
        <f t="shared" si="99"/>
        <v>99.890752654203524</v>
      </c>
      <c r="GH77" s="144">
        <f t="shared" si="99"/>
        <v>99.781258421525081</v>
      </c>
      <c r="GI77" s="144">
        <f t="shared" si="99"/>
        <v>99.55836698621664</v>
      </c>
      <c r="GJ77" s="144">
        <f t="shared" si="99"/>
        <v>99.372677078015812</v>
      </c>
      <c r="GK77" s="144">
        <f t="shared" si="99"/>
        <v>98.92473407602958</v>
      </c>
      <c r="GL77" s="144">
        <f t="shared" si="99"/>
        <v>98.059533488880561</v>
      </c>
      <c r="GM77" s="144">
        <f t="shared" si="99"/>
        <v>97.057827138671172</v>
      </c>
      <c r="GN77" s="144">
        <f t="shared" si="99"/>
        <v>95.934964661371666</v>
      </c>
      <c r="GO77" s="144">
        <f t="shared" si="99"/>
        <v>94.344781851026013</v>
      </c>
      <c r="GP77" s="144">
        <f t="shared" si="99"/>
        <v>92.946986864936918</v>
      </c>
      <c r="GQ77" s="144">
        <f t="shared" si="99"/>
        <v>91.960776427515427</v>
      </c>
      <c r="GR77" s="144">
        <f t="shared" si="99"/>
        <v>91.037723598094104</v>
      </c>
      <c r="GS77" s="144">
        <f t="shared" si="99"/>
        <v>89.908247577051185</v>
      </c>
      <c r="GT77" s="144">
        <f t="shared" si="99"/>
        <v>88.79942719563924</v>
      </c>
      <c r="GU77" s="144">
        <f t="shared" si="99"/>
        <v>87.660822601590993</v>
      </c>
      <c r="GV77" s="144">
        <f t="shared" si="99"/>
        <v>86.121790723461487</v>
      </c>
      <c r="GW77" s="144">
        <f t="shared" si="99"/>
        <v>84.794676904661301</v>
      </c>
      <c r="GX77" s="144">
        <f t="shared" si="99"/>
        <v>83.884210323341364</v>
      </c>
      <c r="GY77" s="144">
        <f t="shared" si="99"/>
        <v>83.041172128302975</v>
      </c>
      <c r="GZ77" s="144">
        <f t="shared" si="99"/>
        <v>81.294346794115171</v>
      </c>
      <c r="HA77" s="144">
        <f t="shared" si="99"/>
        <v>79.465403024803067</v>
      </c>
      <c r="HB77" s="144">
        <f t="shared" si="99"/>
        <v>77.548793936114251</v>
      </c>
      <c r="HC77" s="144">
        <f t="shared" si="99"/>
        <v>75.189154703240774</v>
      </c>
      <c r="HD77" s="144">
        <f t="shared" si="99"/>
        <v>73.242559195638236</v>
      </c>
      <c r="HE77" s="144">
        <f t="shared" si="99"/>
        <v>71.920146355284402</v>
      </c>
      <c r="HF77" s="144">
        <f t="shared" si="99"/>
        <v>70.818243040090437</v>
      </c>
      <c r="HG77" s="144">
        <f t="shared" si="99"/>
        <v>70.331419255472142</v>
      </c>
      <c r="HH77" s="144">
        <f t="shared" si="99"/>
        <v>70.208409402119386</v>
      </c>
      <c r="HI77" s="144">
        <f t="shared" si="99"/>
        <v>70.226043058815677</v>
      </c>
      <c r="HJ77" s="144">
        <f t="shared" si="99"/>
        <v>70.498189023090916</v>
      </c>
      <c r="HK77" s="144">
        <f t="shared" si="99"/>
        <v>71.216166875295897</v>
      </c>
      <c r="HL77" s="144">
        <f t="shared" si="99"/>
        <v>72.095749812900848</v>
      </c>
      <c r="HM77" s="144">
        <f t="shared" si="99"/>
        <v>73.101021956306468</v>
      </c>
      <c r="HN77" s="144">
        <f t="shared" si="99"/>
        <v>74.396986458088023</v>
      </c>
      <c r="HO77" s="144">
        <f t="shared" si="99"/>
        <v>75.367545598248142</v>
      </c>
      <c r="HP77" s="144">
        <f t="shared" si="99"/>
        <v>75.77469529293657</v>
      </c>
      <c r="HQ77" s="144">
        <f t="shared" si="99"/>
        <v>75.949556213337488</v>
      </c>
      <c r="HR77" s="144">
        <f t="shared" si="99"/>
        <v>76.286868651615265</v>
      </c>
      <c r="HS77" s="144">
        <f t="shared" si="99"/>
        <v>76.427115441076637</v>
      </c>
      <c r="HT77" s="144">
        <f t="shared" si="99"/>
        <v>76.721420379114988</v>
      </c>
      <c r="HU77" s="144">
        <f t="shared" si="99"/>
        <v>77.437207136986274</v>
      </c>
      <c r="HV77" s="144">
        <f t="shared" si="99"/>
        <v>77.922221174227673</v>
      </c>
      <c r="HW77" s="144">
        <f t="shared" si="99"/>
        <v>77.905661426966304</v>
      </c>
      <c r="HX77" s="144">
        <f t="shared" si="99"/>
        <v>77.750277843275214</v>
      </c>
      <c r="HY77" s="144">
        <f t="shared" si="99"/>
        <v>78.528573121916565</v>
      </c>
      <c r="HZ77" s="144">
        <f t="shared" si="99"/>
        <v>79.34725627969182</v>
      </c>
      <c r="IA77" s="144">
        <f t="shared" ref="IA77:KL77" si="100">SUMPRODUCT(GX$42:IA$42,$N$64:$AQ$64)</f>
        <v>80.36232732876303</v>
      </c>
      <c r="IB77" s="144">
        <f t="shared" si="100"/>
        <v>81.872806522914061</v>
      </c>
      <c r="IC77" s="144">
        <f t="shared" si="100"/>
        <v>82.897357242120123</v>
      </c>
      <c r="ID77" s="144">
        <f t="shared" si="100"/>
        <v>82.815815147635718</v>
      </c>
      <c r="IE77" s="144">
        <f t="shared" si="100"/>
        <v>82.385102266692343</v>
      </c>
      <c r="IF77" s="144">
        <f t="shared" si="100"/>
        <v>81.360003138101987</v>
      </c>
      <c r="IG77" s="144">
        <f t="shared" si="100"/>
        <v>79.912548306625936</v>
      </c>
      <c r="IH77" s="144">
        <f t="shared" si="100"/>
        <v>78.503829677699983</v>
      </c>
      <c r="II77" s="144">
        <f t="shared" si="100"/>
        <v>77.381589048911593</v>
      </c>
      <c r="IJ77" s="144">
        <f t="shared" si="100"/>
        <v>76.316558735842548</v>
      </c>
      <c r="IK77" s="144">
        <f t="shared" si="100"/>
        <v>75.447551878930753</v>
      </c>
      <c r="IL77" s="144">
        <f t="shared" si="100"/>
        <v>74.611985178880758</v>
      </c>
      <c r="IM77" s="144">
        <f t="shared" si="100"/>
        <v>73.912371811821671</v>
      </c>
      <c r="IN77" s="144">
        <f t="shared" si="100"/>
        <v>73.257616191009916</v>
      </c>
      <c r="IO77" s="144">
        <f t="shared" si="100"/>
        <v>72.548947676989783</v>
      </c>
      <c r="IP77" s="144">
        <f t="shared" si="100"/>
        <v>71.788882479212475</v>
      </c>
      <c r="IQ77" s="144">
        <f t="shared" si="100"/>
        <v>70.943231929593523</v>
      </c>
      <c r="IR77" s="144">
        <f t="shared" si="100"/>
        <v>69.995755584968379</v>
      </c>
      <c r="IS77" s="144">
        <f t="shared" si="100"/>
        <v>68.900344326015613</v>
      </c>
      <c r="IT77" s="144">
        <f t="shared" si="100"/>
        <v>67.996322972602613</v>
      </c>
      <c r="IU77" s="144">
        <f t="shared" si="100"/>
        <v>67.286121682423541</v>
      </c>
      <c r="IV77" s="144">
        <f t="shared" si="100"/>
        <v>66.701087591722228</v>
      </c>
      <c r="IW77" s="144">
        <f t="shared" si="100"/>
        <v>66.128269498538614</v>
      </c>
      <c r="IX77" s="144">
        <f t="shared" si="100"/>
        <v>65.470962917435884</v>
      </c>
      <c r="IY77" s="144">
        <f t="shared" si="100"/>
        <v>64.763682117152271</v>
      </c>
      <c r="IZ77" s="144">
        <f t="shared" si="100"/>
        <v>63.957537598712946</v>
      </c>
      <c r="JA77" s="144">
        <f t="shared" si="100"/>
        <v>63.334252131937156</v>
      </c>
      <c r="JB77" s="144">
        <f t="shared" si="100"/>
        <v>62.855261294236158</v>
      </c>
      <c r="JC77" s="144">
        <f t="shared" si="100"/>
        <v>62.406401178107437</v>
      </c>
      <c r="JD77" s="144">
        <f t="shared" si="100"/>
        <v>61.661295342376675</v>
      </c>
      <c r="JE77" s="144">
        <f t="shared" si="100"/>
        <v>60.744524156675133</v>
      </c>
      <c r="JF77" s="144">
        <f t="shared" si="100"/>
        <v>59.630216539101866</v>
      </c>
      <c r="JG77" s="144">
        <f t="shared" si="100"/>
        <v>58.306641153745311</v>
      </c>
      <c r="JH77" s="144">
        <f t="shared" si="100"/>
        <v>57.048505771735599</v>
      </c>
      <c r="JI77" s="144">
        <f t="shared" si="100"/>
        <v>55.935983413099819</v>
      </c>
      <c r="JJ77" s="144">
        <f t="shared" si="100"/>
        <v>54.868851767029639</v>
      </c>
      <c r="JK77" s="144">
        <f t="shared" si="100"/>
        <v>54.082917755208754</v>
      </c>
      <c r="JL77" s="144">
        <f t="shared" si="100"/>
        <v>53.389322036281207</v>
      </c>
      <c r="JM77" s="144">
        <f t="shared" si="100"/>
        <v>52.8429393641958</v>
      </c>
      <c r="JN77" s="144">
        <f t="shared" si="100"/>
        <v>52.413590415307432</v>
      </c>
      <c r="JO77" s="144">
        <f t="shared" si="100"/>
        <v>52.064134470094039</v>
      </c>
      <c r="JP77" s="144">
        <f t="shared" si="100"/>
        <v>51.795988961543252</v>
      </c>
      <c r="JQ77" s="144">
        <f t="shared" si="100"/>
        <v>51.674941331421472</v>
      </c>
      <c r="JR77" s="144">
        <f t="shared" si="100"/>
        <v>51.626748250676599</v>
      </c>
      <c r="JS77" s="144">
        <f t="shared" si="100"/>
        <v>51.560481092884515</v>
      </c>
      <c r="JT77" s="144">
        <f t="shared" si="100"/>
        <v>51.672571147284366</v>
      </c>
      <c r="JU77" s="144">
        <f t="shared" si="100"/>
        <v>52.015090321033945</v>
      </c>
      <c r="JV77" s="144">
        <f t="shared" si="100"/>
        <v>52.460805638471804</v>
      </c>
      <c r="JW77" s="144">
        <f t="shared" si="100"/>
        <v>53.017902483566651</v>
      </c>
      <c r="JX77" s="144">
        <f t="shared" si="100"/>
        <v>53.834412220911716</v>
      </c>
      <c r="JY77" s="144">
        <f t="shared" si="100"/>
        <v>54.511091026187849</v>
      </c>
      <c r="JZ77" s="144">
        <f t="shared" si="100"/>
        <v>54.933632484563645</v>
      </c>
      <c r="KA77" s="144">
        <f t="shared" si="100"/>
        <v>55.331770418541815</v>
      </c>
      <c r="KB77" s="144">
        <f t="shared" si="100"/>
        <v>55.832717965917858</v>
      </c>
      <c r="KC77" s="144">
        <f t="shared" si="100"/>
        <v>56.346169178552195</v>
      </c>
      <c r="KD77" s="144">
        <f t="shared" si="100"/>
        <v>56.908167709888424</v>
      </c>
      <c r="KE77" s="144">
        <f t="shared" si="100"/>
        <v>57.684918630180306</v>
      </c>
      <c r="KF77" s="144">
        <f t="shared" si="100"/>
        <v>58.303266120860116</v>
      </c>
      <c r="KG77" s="144">
        <f t="shared" si="100"/>
        <v>58.647966075176342</v>
      </c>
      <c r="KH77" s="144">
        <f t="shared" si="100"/>
        <v>58.953290336387546</v>
      </c>
      <c r="KI77" s="144">
        <f t="shared" si="100"/>
        <v>59.822597591641596</v>
      </c>
      <c r="KJ77" s="144">
        <f t="shared" si="100"/>
        <v>60.825122854841169</v>
      </c>
      <c r="KK77" s="144">
        <f t="shared" si="100"/>
        <v>61.920717036774782</v>
      </c>
      <c r="KL77" s="144">
        <f t="shared" si="100"/>
        <v>63.304451668926262</v>
      </c>
      <c r="KM77" s="144">
        <f t="shared" ref="KM77:MX77" si="101">SUMPRODUCT(JJ$42:KM$42,$N$64:$AQ$64)</f>
        <v>64.442911553755096</v>
      </c>
      <c r="KN77" s="144">
        <f t="shared" si="101"/>
        <v>65.262376163240916</v>
      </c>
      <c r="KO77" s="144">
        <f t="shared" si="101"/>
        <v>65.933730463338378</v>
      </c>
      <c r="KP77" s="144">
        <f t="shared" si="101"/>
        <v>66.309523636744515</v>
      </c>
      <c r="KQ77" s="144">
        <f t="shared" si="101"/>
        <v>66.539691820772404</v>
      </c>
      <c r="KR77" s="144">
        <f t="shared" si="101"/>
        <v>66.60370610735842</v>
      </c>
      <c r="KS77" s="144">
        <f t="shared" si="101"/>
        <v>66.661634890021702</v>
      </c>
      <c r="KT77" s="144">
        <f t="shared" si="101"/>
        <v>66.806757183960926</v>
      </c>
      <c r="KU77" s="144">
        <f t="shared" si="101"/>
        <v>66.796352357734591</v>
      </c>
      <c r="KV77" s="144">
        <f t="shared" si="101"/>
        <v>66.666194050514918</v>
      </c>
      <c r="KW77" s="144">
        <f t="shared" si="101"/>
        <v>66.823502455186727</v>
      </c>
      <c r="KX77" s="144">
        <f t="shared" si="101"/>
        <v>67.008664592825923</v>
      </c>
      <c r="KY77" s="144">
        <f t="shared" si="101"/>
        <v>66.956263104863353</v>
      </c>
      <c r="KZ77" s="144">
        <f t="shared" si="101"/>
        <v>67.00784010378834</v>
      </c>
      <c r="LA77" s="144">
        <f t="shared" si="101"/>
        <v>67.198645049696296</v>
      </c>
      <c r="LB77" s="144">
        <f t="shared" si="101"/>
        <v>66.934390821360452</v>
      </c>
      <c r="LC77" s="144">
        <f t="shared" si="101"/>
        <v>66.630629451737704</v>
      </c>
      <c r="LD77" s="144">
        <f t="shared" si="101"/>
        <v>66.724010291420697</v>
      </c>
      <c r="LE77" s="144">
        <f t="shared" si="101"/>
        <v>67.019080273350355</v>
      </c>
      <c r="LF77" s="144">
        <f t="shared" si="101"/>
        <v>67.178829635386109</v>
      </c>
      <c r="LG77" s="144">
        <f t="shared" si="101"/>
        <v>67.482593695093172</v>
      </c>
      <c r="LH77" s="144">
        <f t="shared" si="101"/>
        <v>67.973803656257587</v>
      </c>
      <c r="LI77" s="144">
        <f t="shared" si="101"/>
        <v>68.04261939798981</v>
      </c>
      <c r="LJ77" s="144">
        <f t="shared" si="101"/>
        <v>68.066287372077653</v>
      </c>
      <c r="LK77" s="144">
        <f t="shared" si="101"/>
        <v>68.477461216971221</v>
      </c>
      <c r="LL77" s="144">
        <f t="shared" si="101"/>
        <v>69.558672551168584</v>
      </c>
      <c r="LM77" s="144">
        <f t="shared" si="101"/>
        <v>69.974176187214013</v>
      </c>
      <c r="LN77" s="144">
        <f t="shared" si="101"/>
        <v>70.368378592996152</v>
      </c>
      <c r="LO77" s="144">
        <f t="shared" si="101"/>
        <v>70.910396973566833</v>
      </c>
      <c r="LP77" s="144">
        <f t="shared" si="101"/>
        <v>70.726214717825968</v>
      </c>
      <c r="LQ77" s="144">
        <f t="shared" si="101"/>
        <v>70.496649657029749</v>
      </c>
      <c r="LR77" s="144">
        <f t="shared" si="101"/>
        <v>70.612643176848479</v>
      </c>
      <c r="LS77" s="144">
        <f t="shared" si="101"/>
        <v>70.430620828653218</v>
      </c>
      <c r="LT77" s="144">
        <f t="shared" si="101"/>
        <v>70.493705642965949</v>
      </c>
      <c r="LU77" s="144">
        <f t="shared" si="101"/>
        <v>70.628495346131274</v>
      </c>
      <c r="LV77" s="144">
        <f t="shared" si="101"/>
        <v>70.847283300000527</v>
      </c>
      <c r="LW77" s="144">
        <f t="shared" si="101"/>
        <v>71.056406113884449</v>
      </c>
      <c r="LX77" s="144">
        <f t="shared" si="101"/>
        <v>71.221577035391576</v>
      </c>
      <c r="LY77" s="144">
        <f t="shared" si="101"/>
        <v>71.430929801622909</v>
      </c>
      <c r="LZ77" s="144">
        <f t="shared" si="101"/>
        <v>71.6569115911892</v>
      </c>
      <c r="MA77" s="144">
        <f t="shared" si="101"/>
        <v>71.793476350116791</v>
      </c>
      <c r="MB77" s="144">
        <f t="shared" si="101"/>
        <v>71.862845438087376</v>
      </c>
      <c r="MC77" s="144">
        <f t="shared" si="101"/>
        <v>71.842203431845832</v>
      </c>
      <c r="MD77" s="144">
        <f t="shared" si="101"/>
        <v>71.658080149282597</v>
      </c>
      <c r="ME77" s="144">
        <f t="shared" si="101"/>
        <v>71.441866092175843</v>
      </c>
      <c r="MF77" s="144">
        <f t="shared" si="101"/>
        <v>71.145813353278527</v>
      </c>
      <c r="MG77" s="144">
        <f t="shared" si="101"/>
        <v>70.929818374117843</v>
      </c>
      <c r="MH77" s="144">
        <f t="shared" si="101"/>
        <v>70.768413574175639</v>
      </c>
      <c r="MI77" s="144">
        <f t="shared" si="101"/>
        <v>70.606885966482892</v>
      </c>
      <c r="MJ77" s="144">
        <f t="shared" si="101"/>
        <v>70.420324068158351</v>
      </c>
      <c r="MK77" s="144">
        <f t="shared" si="101"/>
        <v>70.150239960542677</v>
      </c>
      <c r="ML77" s="144">
        <f t="shared" si="101"/>
        <v>69.870761470910821</v>
      </c>
      <c r="MM77" s="144">
        <f t="shared" si="101"/>
        <v>69.549174092130926</v>
      </c>
      <c r="MN77" s="144">
        <f t="shared" si="101"/>
        <v>69.3228439473002</v>
      </c>
      <c r="MO77" s="144">
        <f t="shared" si="101"/>
        <v>69.142305307051046</v>
      </c>
      <c r="MP77" s="144">
        <f t="shared" si="101"/>
        <v>68.960207195043722</v>
      </c>
      <c r="MQ77" s="144">
        <f t="shared" si="101"/>
        <v>68.561462348113665</v>
      </c>
      <c r="MR77" s="144">
        <f t="shared" si="101"/>
        <v>68.015566187949162</v>
      </c>
      <c r="MS77" s="144">
        <f t="shared" si="101"/>
        <v>67.442875168950707</v>
      </c>
      <c r="MT77" s="144">
        <f t="shared" si="101"/>
        <v>66.802354210491799</v>
      </c>
      <c r="MU77" s="144">
        <f t="shared" si="101"/>
        <v>66.216916490739791</v>
      </c>
      <c r="MV77" s="144">
        <f t="shared" si="101"/>
        <v>65.844606500806108</v>
      </c>
      <c r="MW77" s="144">
        <f t="shared" si="101"/>
        <v>65.528475915740231</v>
      </c>
      <c r="MX77" s="144">
        <f t="shared" si="101"/>
        <v>65.366116279550468</v>
      </c>
      <c r="MY77" s="144">
        <f t="shared" ref="MY77:NO77" si="102">SUMPRODUCT(LV$42:MY$42,$N$64:$AQ$64)</f>
        <v>65.282736637449119</v>
      </c>
      <c r="MZ77" s="144">
        <f t="shared" si="102"/>
        <v>65.253837198127201</v>
      </c>
      <c r="NA77" s="144">
        <f t="shared" si="102"/>
        <v>65.24075914603111</v>
      </c>
      <c r="NB77" s="144">
        <f t="shared" si="102"/>
        <v>65.246134092003601</v>
      </c>
      <c r="NC77" s="144">
        <f t="shared" si="102"/>
        <v>65.280419646959743</v>
      </c>
      <c r="ND77" s="144">
        <f t="shared" si="102"/>
        <v>65.312255082556092</v>
      </c>
      <c r="NE77" s="144">
        <f t="shared" si="102"/>
        <v>65.316578986022336</v>
      </c>
      <c r="NF77" s="144">
        <f t="shared" si="102"/>
        <v>65.322052903963225</v>
      </c>
      <c r="NG77" s="144">
        <f t="shared" si="102"/>
        <v>65.343888660344632</v>
      </c>
      <c r="NH77" s="144">
        <f t="shared" si="102"/>
        <v>65.347977082787224</v>
      </c>
      <c r="NI77" s="144">
        <f t="shared" si="102"/>
        <v>65.380888818467525</v>
      </c>
      <c r="NJ77" s="144">
        <f t="shared" si="102"/>
        <v>65.439834812119727</v>
      </c>
      <c r="NK77" s="144">
        <f t="shared" si="102"/>
        <v>65.482253325530223</v>
      </c>
      <c r="NL77" s="144">
        <f t="shared" si="102"/>
        <v>65.482183266727588</v>
      </c>
      <c r="NM77" s="144">
        <f t="shared" si="102"/>
        <v>65.459470393650008</v>
      </c>
      <c r="NN77" s="144">
        <f t="shared" si="102"/>
        <v>65.433395438821648</v>
      </c>
      <c r="NO77" s="145">
        <f t="shared" si="102"/>
        <v>65.382772685710108</v>
      </c>
      <c r="NP77" s="141"/>
      <c r="NQ77" s="141"/>
    </row>
    <row r="78" spans="1:381" s="152" customFormat="1" x14ac:dyDescent="0.2">
      <c r="A78" s="147"/>
      <c r="B78" s="147"/>
      <c r="C78" s="147" t="str">
        <f>OFMOR_OFF_0!C78</f>
        <v>1C_FreeStock</v>
      </c>
      <c r="D78" s="147"/>
      <c r="E78" s="147" t="str">
        <f>OFMOR_OFF_0!E78</f>
        <v>Оборот: Освободившийся сток в количестве заказов после 1-ого уровня отмен</v>
      </c>
      <c r="F78" s="147"/>
      <c r="G78" s="147" t="str">
        <f>OFMOR_OFF_0!G78</f>
        <v>шт заказов</v>
      </c>
      <c r="H78" s="147"/>
      <c r="I78" s="147"/>
      <c r="J78" s="147"/>
      <c r="K78" s="148">
        <f t="shared" si="96"/>
        <v>1202.763663582786</v>
      </c>
      <c r="L78" s="147"/>
      <c r="M78" s="147"/>
      <c r="N78" s="149">
        <f>$N$42*$AQ$65</f>
        <v>7.9914710221622193E-2</v>
      </c>
      <c r="O78" s="150">
        <f>SUMPRODUCT($N$42:O$42,$AP$65:$AQ$65)</f>
        <v>0.22514593700176647</v>
      </c>
      <c r="P78" s="150">
        <f>SUMPRODUCT($N$42:P$42,$AO$65:$AQ$65)</f>
        <v>0.2654317661985206</v>
      </c>
      <c r="Q78" s="150">
        <f>SUMPRODUCT($N$42:Q$42,$AN$65:$AQ$65)</f>
        <v>0.41718833113442233</v>
      </c>
      <c r="R78" s="150">
        <f>SUMPRODUCT($N$42:R$42,$AM$65:$AQ$65)</f>
        <v>0.51984347838790057</v>
      </c>
      <c r="S78" s="150">
        <f>SUMPRODUCT($N$42:S$42,$AL$65:$AQ$65)</f>
        <v>0.50896881419093509</v>
      </c>
      <c r="T78" s="150">
        <f>SUMPRODUCT($N$42:T$42,$AK$65:$AQ$65)</f>
        <v>0.6835696543632247</v>
      </c>
      <c r="U78" s="150">
        <f>SUMPRODUCT($N$42:U$42,$AJ$65:$AQ$65)</f>
        <v>1.0572937677556493</v>
      </c>
      <c r="V78" s="150">
        <f>SUMPRODUCT($N$42:V$42,$AI$65:$AQ$65)</f>
        <v>1.1061277812975234</v>
      </c>
      <c r="W78" s="150">
        <f>SUMPRODUCT($N$42:W$42,$AH$65:$AQ$65)</f>
        <v>1.1965591635163431</v>
      </c>
      <c r="X78" s="150">
        <f>SUMPRODUCT($N$42:X$42,$AG$65:$AQ$65)</f>
        <v>1.9041539415233628</v>
      </c>
      <c r="Y78" s="150">
        <f>SUMPRODUCT($N$42:Y$42,$AF$65:$AQ$65)</f>
        <v>2.3783050285217939</v>
      </c>
      <c r="Z78" s="150">
        <f>SUMPRODUCT($N$42:Z$42,$AE$65:$AQ$65)</f>
        <v>2.330986379878937</v>
      </c>
      <c r="AA78" s="150">
        <f>SUMPRODUCT($N$42:AA$42,$AD$65:$AQ$65)</f>
        <v>2.6430752334703236</v>
      </c>
      <c r="AB78" s="150">
        <f>SUMPRODUCT($N$42:AB$42,$AC$65:$AQ$65)</f>
        <v>2.8636959328261287</v>
      </c>
      <c r="AC78" s="150">
        <f>SUMPRODUCT($N$42:AC$42,$AB$65:$AQ$65)</f>
        <v>2.0214054691880685</v>
      </c>
      <c r="AD78" s="150">
        <f>SUMPRODUCT($N$42:AD$42,$AA$65:$AQ$65)</f>
        <v>1.4637036545155739</v>
      </c>
      <c r="AE78" s="150">
        <f>SUMPRODUCT($N$42:AE$42,$Z$65:$AQ$65)</f>
        <v>1.8137285967312962</v>
      </c>
      <c r="AF78" s="150">
        <f>SUMPRODUCT($N$42:AF$42,$Y$65:$AQ$65)</f>
        <v>2.2086578595570776</v>
      </c>
      <c r="AG78" s="150">
        <f>SUMPRODUCT($N$42:AG$42,$X$65:$AQ$65)</f>
        <v>2.1644251558868941</v>
      </c>
      <c r="AH78" s="150">
        <f>SUMPRODUCT($N$42:AH$42,$W$65:$AQ$65)</f>
        <v>2.4570557000029782</v>
      </c>
      <c r="AI78" s="150">
        <f>SUMPRODUCT($N$42:AI$42,$V$65:$AQ$65)</f>
        <v>2.6671698098854724</v>
      </c>
      <c r="AJ78" s="150">
        <f>SUMPRODUCT($N$42:AJ$42,$U$65:$AQ$65)</f>
        <v>1.9068556383782209</v>
      </c>
      <c r="AK78" s="150">
        <f>SUMPRODUCT($N$42:AK$42,$T$65:$AQ$65)</f>
        <v>1.4077968529602136</v>
      </c>
      <c r="AL78" s="150">
        <f>SUMPRODUCT($N$42:AL$42,$S$65:$AQ$65)</f>
        <v>2.3795655486478542</v>
      </c>
      <c r="AM78" s="150">
        <f>SUMPRODUCT($N$42:AM$42,$R$65:$AQ$65)</f>
        <v>3.9684410251655629</v>
      </c>
      <c r="AN78" s="150">
        <f>SUMPRODUCT($N$42:AN$42,$Q$65:$AQ$65)</f>
        <v>3.8861169192503002</v>
      </c>
      <c r="AO78" s="150">
        <f>SUMPRODUCT($N$42:AO$42,$P$65:$AQ$65)</f>
        <v>4.0134753463689616</v>
      </c>
      <c r="AP78" s="150">
        <f>SUMPRODUCT($N$42:AP$42,$O$65:$AQ$65)</f>
        <v>3.9528393848772483</v>
      </c>
      <c r="AQ78" s="150">
        <f t="shared" ref="AQ78:DB78" si="103">SUMPRODUCT(N$42:AQ$42,$N$65:$AQ$65)</f>
        <v>2.5849773061149257</v>
      </c>
      <c r="AR78" s="150">
        <f t="shared" si="103"/>
        <v>1.7792141541009521</v>
      </c>
      <c r="AS78" s="150">
        <f t="shared" si="103"/>
        <v>1.5638125094939834</v>
      </c>
      <c r="AT78" s="150">
        <f t="shared" si="103"/>
        <v>0.93496106760416597</v>
      </c>
      <c r="AU78" s="150">
        <f t="shared" si="103"/>
        <v>0.89036974168416838</v>
      </c>
      <c r="AV78" s="150">
        <f t="shared" si="103"/>
        <v>0.9742466889271153</v>
      </c>
      <c r="AW78" s="150">
        <f t="shared" si="103"/>
        <v>1.0677790698299654</v>
      </c>
      <c r="AX78" s="150">
        <f t="shared" si="103"/>
        <v>0.9859757206062838</v>
      </c>
      <c r="AY78" s="150">
        <f t="shared" si="103"/>
        <v>1.0012266058292734</v>
      </c>
      <c r="AZ78" s="150">
        <f t="shared" si="103"/>
        <v>1.1988411647864134</v>
      </c>
      <c r="BA78" s="150">
        <f t="shared" si="103"/>
        <v>1.4392439522792027</v>
      </c>
      <c r="BB78" s="150">
        <f t="shared" si="103"/>
        <v>1.555389088908937</v>
      </c>
      <c r="BC78" s="150">
        <f t="shared" si="103"/>
        <v>1.7193984195505061</v>
      </c>
      <c r="BD78" s="150">
        <f t="shared" si="103"/>
        <v>1.8779538065026307</v>
      </c>
      <c r="BE78" s="150">
        <f t="shared" si="103"/>
        <v>1.8478743922581384</v>
      </c>
      <c r="BF78" s="150">
        <f t="shared" si="103"/>
        <v>1.8681180439952989</v>
      </c>
      <c r="BG78" s="150">
        <f t="shared" si="103"/>
        <v>2.0747665047951394</v>
      </c>
      <c r="BH78" s="150">
        <f t="shared" si="103"/>
        <v>2.3222150329297842</v>
      </c>
      <c r="BI78" s="150">
        <f t="shared" si="103"/>
        <v>2.4304468138538704</v>
      </c>
      <c r="BJ78" s="150">
        <f t="shared" si="103"/>
        <v>2.5807900723550912</v>
      </c>
      <c r="BK78" s="150">
        <f t="shared" si="103"/>
        <v>2.7351865768739678</v>
      </c>
      <c r="BL78" s="150">
        <f t="shared" si="103"/>
        <v>2.7196620187598253</v>
      </c>
      <c r="BM78" s="150">
        <f t="shared" si="103"/>
        <v>2.7785868349887437</v>
      </c>
      <c r="BN78" s="150">
        <f t="shared" si="103"/>
        <v>3.0084498412604672</v>
      </c>
      <c r="BO78" s="150">
        <f t="shared" si="103"/>
        <v>3.2949205748210701</v>
      </c>
      <c r="BP78" s="150">
        <f t="shared" si="103"/>
        <v>3.4123668211516742</v>
      </c>
      <c r="BQ78" s="150">
        <f t="shared" si="103"/>
        <v>3.5572477924345973</v>
      </c>
      <c r="BR78" s="150">
        <f t="shared" si="103"/>
        <v>3.7389173178570934</v>
      </c>
      <c r="BS78" s="150">
        <f t="shared" si="103"/>
        <v>3.7291737254452579</v>
      </c>
      <c r="BT78" s="150">
        <f t="shared" si="103"/>
        <v>3.7277015177174073</v>
      </c>
      <c r="BU78" s="150">
        <f t="shared" si="103"/>
        <v>3.6974708661384632</v>
      </c>
      <c r="BV78" s="150">
        <f t="shared" si="103"/>
        <v>3.5360406802314719</v>
      </c>
      <c r="BW78" s="150">
        <f t="shared" si="103"/>
        <v>3.4425933147372043</v>
      </c>
      <c r="BX78" s="150">
        <f t="shared" si="103"/>
        <v>3.3455535366434428</v>
      </c>
      <c r="BY78" s="150">
        <f t="shared" si="103"/>
        <v>3.3100047184508634</v>
      </c>
      <c r="BZ78" s="150">
        <f t="shared" si="103"/>
        <v>3.3109281900297174</v>
      </c>
      <c r="CA78" s="150">
        <f t="shared" si="103"/>
        <v>3.2969668251858435</v>
      </c>
      <c r="CB78" s="150">
        <f t="shared" si="103"/>
        <v>3.2755146047281793</v>
      </c>
      <c r="CC78" s="150">
        <f t="shared" si="103"/>
        <v>3.2710615320466419</v>
      </c>
      <c r="CD78" s="150">
        <f t="shared" si="103"/>
        <v>3.2547408969620606</v>
      </c>
      <c r="CE78" s="150">
        <f t="shared" si="103"/>
        <v>3.2438347708853845</v>
      </c>
      <c r="CF78" s="150">
        <f t="shared" si="103"/>
        <v>3.2913105130739844</v>
      </c>
      <c r="CG78" s="150">
        <f t="shared" si="103"/>
        <v>3.3611993677087764</v>
      </c>
      <c r="CH78" s="150">
        <f t="shared" si="103"/>
        <v>3.392045056561285</v>
      </c>
      <c r="CI78" s="150">
        <f t="shared" si="103"/>
        <v>3.3838571453474175</v>
      </c>
      <c r="CJ78" s="150">
        <f t="shared" si="103"/>
        <v>3.3269635272052058</v>
      </c>
      <c r="CK78" s="150">
        <f t="shared" si="103"/>
        <v>3.2016760725472238</v>
      </c>
      <c r="CL78" s="150">
        <f t="shared" si="103"/>
        <v>3.0730281040586798</v>
      </c>
      <c r="CM78" s="150">
        <f t="shared" si="103"/>
        <v>2.9803901521594254</v>
      </c>
      <c r="CN78" s="150">
        <f t="shared" si="103"/>
        <v>2.916119909139578</v>
      </c>
      <c r="CO78" s="150">
        <f t="shared" si="103"/>
        <v>2.8919365095511682</v>
      </c>
      <c r="CP78" s="150">
        <f t="shared" si="103"/>
        <v>2.9127188681010083</v>
      </c>
      <c r="CQ78" s="150">
        <f t="shared" si="103"/>
        <v>2.97209688458438</v>
      </c>
      <c r="CR78" s="150">
        <f t="shared" si="103"/>
        <v>3.0354609426710972</v>
      </c>
      <c r="CS78" s="150">
        <f t="shared" si="103"/>
        <v>3.1181798305965298</v>
      </c>
      <c r="CT78" s="150">
        <f t="shared" si="103"/>
        <v>3.2027627853266685</v>
      </c>
      <c r="CU78" s="150">
        <f t="shared" si="103"/>
        <v>3.2691661311097975</v>
      </c>
      <c r="CV78" s="150">
        <f t="shared" si="103"/>
        <v>3.3332173931068754</v>
      </c>
      <c r="CW78" s="150">
        <f t="shared" si="103"/>
        <v>3.4017662586049764</v>
      </c>
      <c r="CX78" s="150">
        <f t="shared" si="103"/>
        <v>3.462514407453877</v>
      </c>
      <c r="CY78" s="150">
        <f t="shared" si="103"/>
        <v>3.4965962755806297</v>
      </c>
      <c r="CZ78" s="150">
        <f t="shared" si="103"/>
        <v>3.5186756813327236</v>
      </c>
      <c r="DA78" s="150">
        <f t="shared" si="103"/>
        <v>3.5393579429820274</v>
      </c>
      <c r="DB78" s="150">
        <f t="shared" si="103"/>
        <v>3.5735173299883858</v>
      </c>
      <c r="DC78" s="150">
        <f t="shared" ref="DC78:FN78" si="104">SUMPRODUCT(BZ$42:DC$42,$N$65:$AQ$65)</f>
        <v>3.6131820853994849</v>
      </c>
      <c r="DD78" s="150">
        <f t="shared" si="104"/>
        <v>3.6509988369675761</v>
      </c>
      <c r="DE78" s="150">
        <f t="shared" si="104"/>
        <v>3.6837917004129284</v>
      </c>
      <c r="DF78" s="150">
        <f t="shared" si="104"/>
        <v>3.703571059020919</v>
      </c>
      <c r="DG78" s="150">
        <f t="shared" si="104"/>
        <v>3.7203098991181385</v>
      </c>
      <c r="DH78" s="150">
        <f t="shared" si="104"/>
        <v>3.7397201230280932</v>
      </c>
      <c r="DI78" s="150">
        <f t="shared" si="104"/>
        <v>3.7626108119992399</v>
      </c>
      <c r="DJ78" s="150">
        <f t="shared" si="104"/>
        <v>3.7879808362406751</v>
      </c>
      <c r="DK78" s="150">
        <f t="shared" si="104"/>
        <v>3.8021344233750671</v>
      </c>
      <c r="DL78" s="150">
        <f t="shared" si="104"/>
        <v>3.7879725357898608</v>
      </c>
      <c r="DM78" s="150">
        <f t="shared" si="104"/>
        <v>3.7494853641589203</v>
      </c>
      <c r="DN78" s="150">
        <f t="shared" si="104"/>
        <v>3.7025991864186323</v>
      </c>
      <c r="DO78" s="150">
        <f t="shared" si="104"/>
        <v>3.6500957781327918</v>
      </c>
      <c r="DP78" s="150">
        <f t="shared" si="104"/>
        <v>3.6017262436499244</v>
      </c>
      <c r="DQ78" s="150">
        <f t="shared" si="104"/>
        <v>3.5702185820205843</v>
      </c>
      <c r="DR78" s="150">
        <f t="shared" si="104"/>
        <v>3.5552498329766409</v>
      </c>
      <c r="DS78" s="150">
        <f t="shared" si="104"/>
        <v>3.5567262351287523</v>
      </c>
      <c r="DT78" s="150">
        <f t="shared" si="104"/>
        <v>3.5570376396581072</v>
      </c>
      <c r="DU78" s="150">
        <f t="shared" si="104"/>
        <v>3.5638584019818449</v>
      </c>
      <c r="DV78" s="150">
        <f t="shared" si="104"/>
        <v>3.5732172422900548</v>
      </c>
      <c r="DW78" s="150">
        <f t="shared" si="104"/>
        <v>3.5778556814431006</v>
      </c>
      <c r="DX78" s="150">
        <f t="shared" si="104"/>
        <v>3.5887668270688349</v>
      </c>
      <c r="DY78" s="150">
        <f t="shared" si="104"/>
        <v>3.607816070926336</v>
      </c>
      <c r="DZ78" s="150">
        <f t="shared" si="104"/>
        <v>3.6281471329314412</v>
      </c>
      <c r="EA78" s="150">
        <f t="shared" si="104"/>
        <v>3.6402687338040463</v>
      </c>
      <c r="EB78" s="150">
        <f t="shared" si="104"/>
        <v>3.6506839338376142</v>
      </c>
      <c r="EC78" s="150">
        <f t="shared" si="104"/>
        <v>3.6556561625094872</v>
      </c>
      <c r="ED78" s="150">
        <f t="shared" si="104"/>
        <v>3.6504277022940101</v>
      </c>
      <c r="EE78" s="150">
        <f t="shared" si="104"/>
        <v>3.6443159266094565</v>
      </c>
      <c r="EF78" s="150">
        <f t="shared" si="104"/>
        <v>3.639522357488155</v>
      </c>
      <c r="EG78" s="150">
        <f t="shared" si="104"/>
        <v>3.6422838564821882</v>
      </c>
      <c r="EH78" s="150">
        <f t="shared" si="104"/>
        <v>3.6458606510792793</v>
      </c>
      <c r="EI78" s="150">
        <f t="shared" si="104"/>
        <v>3.6516339150533268</v>
      </c>
      <c r="EJ78" s="150">
        <f t="shared" si="104"/>
        <v>3.6587991751602162</v>
      </c>
      <c r="EK78" s="150">
        <f t="shared" si="104"/>
        <v>3.6663303077267306</v>
      </c>
      <c r="EL78" s="150">
        <f t="shared" si="104"/>
        <v>3.676159610443408</v>
      </c>
      <c r="EM78" s="150">
        <f t="shared" si="104"/>
        <v>3.6881317363386046</v>
      </c>
      <c r="EN78" s="150">
        <f t="shared" si="104"/>
        <v>3.7025252040607057</v>
      </c>
      <c r="EO78" s="150">
        <f t="shared" si="104"/>
        <v>3.7139551642684827</v>
      </c>
      <c r="EP78" s="150">
        <f t="shared" si="104"/>
        <v>3.7190166502348894</v>
      </c>
      <c r="EQ78" s="150">
        <f t="shared" si="104"/>
        <v>3.712142833300228</v>
      </c>
      <c r="ER78" s="150">
        <f t="shared" si="104"/>
        <v>3.7001545510844451</v>
      </c>
      <c r="ES78" s="150">
        <f t="shared" si="104"/>
        <v>3.6903822567237023</v>
      </c>
      <c r="ET78" s="150">
        <f t="shared" si="104"/>
        <v>3.6878300591459414</v>
      </c>
      <c r="EU78" s="150">
        <f t="shared" si="104"/>
        <v>3.690883438086491</v>
      </c>
      <c r="EV78" s="150">
        <f t="shared" si="104"/>
        <v>3.6923417473084501</v>
      </c>
      <c r="EW78" s="150">
        <f t="shared" si="104"/>
        <v>3.7015892939377446</v>
      </c>
      <c r="EX78" s="150">
        <f t="shared" si="104"/>
        <v>3.7143439562571094</v>
      </c>
      <c r="EY78" s="150">
        <f t="shared" si="104"/>
        <v>3.7208526383241209</v>
      </c>
      <c r="EZ78" s="150">
        <f t="shared" si="104"/>
        <v>3.7335593436465819</v>
      </c>
      <c r="FA78" s="150">
        <f t="shared" si="104"/>
        <v>3.7542686017989668</v>
      </c>
      <c r="FB78" s="150">
        <f t="shared" si="104"/>
        <v>3.7794565215190232</v>
      </c>
      <c r="FC78" s="150">
        <f t="shared" si="104"/>
        <v>3.8045872924096051</v>
      </c>
      <c r="FD78" s="150">
        <f t="shared" si="104"/>
        <v>3.8328124044215963</v>
      </c>
      <c r="FE78" s="150">
        <f t="shared" si="104"/>
        <v>3.8597300882974701</v>
      </c>
      <c r="FF78" s="150">
        <f t="shared" si="104"/>
        <v>3.8892551491315261</v>
      </c>
      <c r="FG78" s="150">
        <f t="shared" si="104"/>
        <v>3.9303264587931341</v>
      </c>
      <c r="FH78" s="150">
        <f t="shared" si="104"/>
        <v>3.9772117895376704</v>
      </c>
      <c r="FI78" s="150">
        <f t="shared" si="104"/>
        <v>4.028770652683483</v>
      </c>
      <c r="FJ78" s="150">
        <f t="shared" si="104"/>
        <v>4.0758519065573795</v>
      </c>
      <c r="FK78" s="150">
        <f t="shared" si="104"/>
        <v>4.1122111946324811</v>
      </c>
      <c r="FL78" s="150">
        <f t="shared" si="104"/>
        <v>4.13965548147433</v>
      </c>
      <c r="FM78" s="150">
        <f t="shared" si="104"/>
        <v>4.1702756631403686</v>
      </c>
      <c r="FN78" s="150">
        <f t="shared" si="104"/>
        <v>4.212021687346911</v>
      </c>
      <c r="FO78" s="150">
        <f t="shared" ref="FO78:HZ78" si="105">SUMPRODUCT(EL$42:FO$42,$N$65:$AQ$65)</f>
        <v>4.2586817917278763</v>
      </c>
      <c r="FP78" s="150">
        <f t="shared" si="105"/>
        <v>4.3122190558517257</v>
      </c>
      <c r="FQ78" s="150">
        <f t="shared" si="105"/>
        <v>4.3657015495543181</v>
      </c>
      <c r="FR78" s="150">
        <f t="shared" si="105"/>
        <v>4.4059772651896294</v>
      </c>
      <c r="FS78" s="150">
        <f t="shared" si="105"/>
        <v>4.4356886544626901</v>
      </c>
      <c r="FT78" s="150">
        <f t="shared" si="105"/>
        <v>4.4784681520674594</v>
      </c>
      <c r="FU78" s="150">
        <f t="shared" si="105"/>
        <v>4.5531472336772989</v>
      </c>
      <c r="FV78" s="150">
        <f t="shared" si="105"/>
        <v>4.6302005357018921</v>
      </c>
      <c r="FW78" s="150">
        <f t="shared" si="105"/>
        <v>4.7094410019619612</v>
      </c>
      <c r="FX78" s="150">
        <f t="shared" si="105"/>
        <v>4.7827669626742955</v>
      </c>
      <c r="FY78" s="150">
        <f t="shared" si="105"/>
        <v>4.8321029202321251</v>
      </c>
      <c r="FZ78" s="150">
        <f t="shared" si="105"/>
        <v>4.8668287957369625</v>
      </c>
      <c r="GA78" s="150">
        <f t="shared" si="105"/>
        <v>4.8894165944037455</v>
      </c>
      <c r="GB78" s="150">
        <f t="shared" si="105"/>
        <v>4.8970675957959084</v>
      </c>
      <c r="GC78" s="150">
        <f t="shared" si="105"/>
        <v>4.9071739910164895</v>
      </c>
      <c r="GD78" s="150">
        <f t="shared" si="105"/>
        <v>4.9124492206794663</v>
      </c>
      <c r="GE78" s="150">
        <f t="shared" si="105"/>
        <v>4.9105205307907935</v>
      </c>
      <c r="GF78" s="150">
        <f t="shared" si="105"/>
        <v>4.9088445647596846</v>
      </c>
      <c r="GG78" s="150">
        <f t="shared" si="105"/>
        <v>4.8992753487455936</v>
      </c>
      <c r="GH78" s="150">
        <f t="shared" si="105"/>
        <v>4.8716624647222826</v>
      </c>
      <c r="GI78" s="150">
        <f t="shared" si="105"/>
        <v>4.8474405242297944</v>
      </c>
      <c r="GJ78" s="150">
        <f t="shared" si="105"/>
        <v>4.8246306616137318</v>
      </c>
      <c r="GK78" s="150">
        <f t="shared" si="105"/>
        <v>4.7735395099286899</v>
      </c>
      <c r="GL78" s="150">
        <f t="shared" si="105"/>
        <v>4.6992392861383756</v>
      </c>
      <c r="GM78" s="150">
        <f t="shared" si="105"/>
        <v>4.6265339146835212</v>
      </c>
      <c r="GN78" s="150">
        <f t="shared" si="105"/>
        <v>4.5397809805405087</v>
      </c>
      <c r="GO78" s="150">
        <f t="shared" si="105"/>
        <v>4.4404655342417563</v>
      </c>
      <c r="GP78" s="150">
        <f t="shared" si="105"/>
        <v>4.3819442862513638</v>
      </c>
      <c r="GQ78" s="150">
        <f t="shared" si="105"/>
        <v>4.3528117182374375</v>
      </c>
      <c r="GR78" s="150">
        <f t="shared" si="105"/>
        <v>4.3110548015835253</v>
      </c>
      <c r="GS78" s="150">
        <f t="shared" si="105"/>
        <v>4.2495590230643581</v>
      </c>
      <c r="GT78" s="150">
        <f t="shared" si="105"/>
        <v>4.18959586950628</v>
      </c>
      <c r="GU78" s="150">
        <f t="shared" si="105"/>
        <v>4.1165927521153476</v>
      </c>
      <c r="GV78" s="150">
        <f t="shared" si="105"/>
        <v>4.0321124659302647</v>
      </c>
      <c r="GW78" s="150">
        <f t="shared" si="105"/>
        <v>3.985330650108454</v>
      </c>
      <c r="GX78" s="150">
        <f t="shared" si="105"/>
        <v>3.9650359255704402</v>
      </c>
      <c r="GY78" s="150">
        <f t="shared" si="105"/>
        <v>3.9052893175312464</v>
      </c>
      <c r="GZ78" s="150">
        <f t="shared" si="105"/>
        <v>3.7788340628595618</v>
      </c>
      <c r="HA78" s="150">
        <f t="shared" si="105"/>
        <v>3.6606508723844429</v>
      </c>
      <c r="HB78" s="150">
        <f t="shared" si="105"/>
        <v>3.5363513236473243</v>
      </c>
      <c r="HC78" s="150">
        <f t="shared" si="105"/>
        <v>3.4129348631279965</v>
      </c>
      <c r="HD78" s="150">
        <f t="shared" si="105"/>
        <v>3.3485137810148782</v>
      </c>
      <c r="HE78" s="150">
        <f t="shared" si="105"/>
        <v>3.324549125970985</v>
      </c>
      <c r="HF78" s="150">
        <f t="shared" si="105"/>
        <v>3.3185197648879683</v>
      </c>
      <c r="HG78" s="150">
        <f t="shared" si="105"/>
        <v>3.34699714064259</v>
      </c>
      <c r="HH78" s="150">
        <f t="shared" si="105"/>
        <v>3.3784399998518042</v>
      </c>
      <c r="HI78" s="150">
        <f t="shared" si="105"/>
        <v>3.408328795083543</v>
      </c>
      <c r="HJ78" s="150">
        <f t="shared" si="105"/>
        <v>3.4621720230360316</v>
      </c>
      <c r="HK78" s="150">
        <f t="shared" si="105"/>
        <v>3.5410255151908303</v>
      </c>
      <c r="HL78" s="150">
        <f t="shared" si="105"/>
        <v>3.6149132199064828</v>
      </c>
      <c r="HM78" s="150">
        <f t="shared" si="105"/>
        <v>3.6948869595158929</v>
      </c>
      <c r="HN78" s="150">
        <f t="shared" si="105"/>
        <v>3.7707729334381237</v>
      </c>
      <c r="HO78" s="150">
        <f t="shared" si="105"/>
        <v>3.7925886781011311</v>
      </c>
      <c r="HP78" s="150">
        <f t="shared" si="105"/>
        <v>3.7740791158439482</v>
      </c>
      <c r="HQ78" s="150">
        <f t="shared" si="105"/>
        <v>3.7641674929023949</v>
      </c>
      <c r="HR78" s="150">
        <f t="shared" si="105"/>
        <v>3.7716381210309562</v>
      </c>
      <c r="HS78" s="150">
        <f t="shared" si="105"/>
        <v>3.7767599356722563</v>
      </c>
      <c r="HT78" s="150">
        <f t="shared" si="105"/>
        <v>3.8089225974009224</v>
      </c>
      <c r="HU78" s="150">
        <f t="shared" si="105"/>
        <v>3.8530463462939455</v>
      </c>
      <c r="HV78" s="150">
        <f t="shared" si="105"/>
        <v>3.8542242762402901</v>
      </c>
      <c r="HW78" s="150">
        <f t="shared" si="105"/>
        <v>3.8201360770543484</v>
      </c>
      <c r="HX78" s="150">
        <f t="shared" si="105"/>
        <v>3.8254802170538929</v>
      </c>
      <c r="HY78" s="150">
        <f t="shared" si="105"/>
        <v>3.9021056907224683</v>
      </c>
      <c r="HZ78" s="150">
        <f t="shared" si="105"/>
        <v>3.973421685388403</v>
      </c>
      <c r="IA78" s="150">
        <f t="shared" ref="IA78:KL78" si="106">SUMPRODUCT(GX$42:IA$42,$N$65:$AQ$65)</f>
        <v>4.0600781573549227</v>
      </c>
      <c r="IB78" s="150">
        <f t="shared" si="106"/>
        <v>4.1437140821855438</v>
      </c>
      <c r="IC78" s="150">
        <f t="shared" si="106"/>
        <v>4.1438428016705</v>
      </c>
      <c r="ID78" s="150">
        <f t="shared" si="106"/>
        <v>4.0700804504975352</v>
      </c>
      <c r="IE78" s="150">
        <f t="shared" si="106"/>
        <v>3.9837934166857103</v>
      </c>
      <c r="IF78" s="150">
        <f t="shared" si="106"/>
        <v>3.8733994283732129</v>
      </c>
      <c r="IG78" s="150">
        <f t="shared" si="106"/>
        <v>3.7681014161823851</v>
      </c>
      <c r="IH78" s="150">
        <f t="shared" si="106"/>
        <v>3.6960289869353664</v>
      </c>
      <c r="II78" s="150">
        <f t="shared" si="106"/>
        <v>3.6466396769338143</v>
      </c>
      <c r="IJ78" s="150">
        <f t="shared" si="106"/>
        <v>3.6000373106807144</v>
      </c>
      <c r="IK78" s="150">
        <f t="shared" si="106"/>
        <v>3.5649163599114759</v>
      </c>
      <c r="IL78" s="150">
        <f t="shared" si="106"/>
        <v>3.5294461065772738</v>
      </c>
      <c r="IM78" s="150">
        <f t="shared" si="106"/>
        <v>3.5020039738708144</v>
      </c>
      <c r="IN78" s="150">
        <f t="shared" si="106"/>
        <v>3.4765866206457261</v>
      </c>
      <c r="IO78" s="150">
        <f t="shared" si="106"/>
        <v>3.4448439064022054</v>
      </c>
      <c r="IP78" s="150">
        <f t="shared" si="106"/>
        <v>3.4045569509934772</v>
      </c>
      <c r="IQ78" s="150">
        <f t="shared" si="106"/>
        <v>3.3576446415304528</v>
      </c>
      <c r="IR78" s="150">
        <f t="shared" si="106"/>
        <v>3.3000117269443647</v>
      </c>
      <c r="IS78" s="150">
        <f t="shared" si="106"/>
        <v>3.2428795703562132</v>
      </c>
      <c r="IT78" s="150">
        <f t="shared" si="106"/>
        <v>3.2096305409246382</v>
      </c>
      <c r="IU78" s="150">
        <f t="shared" si="106"/>
        <v>3.1908290427163974</v>
      </c>
      <c r="IV78" s="150">
        <f t="shared" si="106"/>
        <v>3.1736088390327897</v>
      </c>
      <c r="IW78" s="150">
        <f t="shared" si="106"/>
        <v>3.147410718991102</v>
      </c>
      <c r="IX78" s="150">
        <f t="shared" si="106"/>
        <v>3.1106040211094581</v>
      </c>
      <c r="IY78" s="150">
        <f t="shared" si="106"/>
        <v>3.069113793589497</v>
      </c>
      <c r="IZ78" s="150">
        <f t="shared" si="106"/>
        <v>3.0318661274310741</v>
      </c>
      <c r="JA78" s="150">
        <f t="shared" si="106"/>
        <v>3.0140298493105488</v>
      </c>
      <c r="JB78" s="150">
        <f t="shared" si="106"/>
        <v>3.0024730403242894</v>
      </c>
      <c r="JC78" s="150">
        <f t="shared" si="106"/>
        <v>2.9764156297742765</v>
      </c>
      <c r="JD78" s="150">
        <f t="shared" si="106"/>
        <v>2.9213655458391035</v>
      </c>
      <c r="JE78" s="150">
        <f t="shared" si="106"/>
        <v>2.8540203049109838</v>
      </c>
      <c r="JF78" s="150">
        <f t="shared" si="106"/>
        <v>2.775855137392405</v>
      </c>
      <c r="JG78" s="150">
        <f t="shared" si="106"/>
        <v>2.6976480541244556</v>
      </c>
      <c r="JH78" s="150">
        <f t="shared" si="106"/>
        <v>2.6375628937262188</v>
      </c>
      <c r="JI78" s="150">
        <f t="shared" si="106"/>
        <v>2.5902881061126455</v>
      </c>
      <c r="JJ78" s="150">
        <f t="shared" si="106"/>
        <v>2.5525203893570856</v>
      </c>
      <c r="JK78" s="150">
        <f t="shared" si="106"/>
        <v>2.5312139518789758</v>
      </c>
      <c r="JL78" s="150">
        <f t="shared" si="106"/>
        <v>2.5118920715663826</v>
      </c>
      <c r="JM78" s="150">
        <f t="shared" si="106"/>
        <v>2.499607995660277</v>
      </c>
      <c r="JN78" s="150">
        <f t="shared" si="106"/>
        <v>2.4922300298604951</v>
      </c>
      <c r="JO78" s="150">
        <f t="shared" si="106"/>
        <v>2.4886318534686338</v>
      </c>
      <c r="JP78" s="150">
        <f t="shared" si="106"/>
        <v>2.4903793156887355</v>
      </c>
      <c r="JQ78" s="150">
        <f t="shared" si="106"/>
        <v>2.500119522933284</v>
      </c>
      <c r="JR78" s="150">
        <f t="shared" si="106"/>
        <v>2.5072997804255364</v>
      </c>
      <c r="JS78" s="150">
        <f t="shared" si="106"/>
        <v>2.5140540161341094</v>
      </c>
      <c r="JT78" s="150">
        <f t="shared" si="106"/>
        <v>2.5379603590801878</v>
      </c>
      <c r="JU78" s="150">
        <f t="shared" si="106"/>
        <v>2.5746549990285881</v>
      </c>
      <c r="JV78" s="150">
        <f t="shared" si="106"/>
        <v>2.6128798559998456</v>
      </c>
      <c r="JW78" s="150">
        <f t="shared" si="106"/>
        <v>2.6606557677552867</v>
      </c>
      <c r="JX78" s="150">
        <f t="shared" si="106"/>
        <v>2.7127368993245327</v>
      </c>
      <c r="JY78" s="150">
        <f t="shared" si="106"/>
        <v>2.7384639475170456</v>
      </c>
      <c r="JZ78" s="150">
        <f t="shared" si="106"/>
        <v>2.7471027298614583</v>
      </c>
      <c r="KA78" s="150">
        <f t="shared" si="106"/>
        <v>2.7640881560009598</v>
      </c>
      <c r="KB78" s="150">
        <f t="shared" si="106"/>
        <v>2.7926660500127132</v>
      </c>
      <c r="KC78" s="150">
        <f t="shared" si="106"/>
        <v>2.8231770676265411</v>
      </c>
      <c r="KD78" s="150">
        <f t="shared" si="106"/>
        <v>2.8617704033428653</v>
      </c>
      <c r="KE78" s="150">
        <f t="shared" si="106"/>
        <v>2.9037052221823294</v>
      </c>
      <c r="KF78" s="150">
        <f t="shared" si="106"/>
        <v>2.9203490793825839</v>
      </c>
      <c r="KG78" s="150">
        <f t="shared" si="106"/>
        <v>2.9205844025614445</v>
      </c>
      <c r="KH78" s="150">
        <f t="shared" si="106"/>
        <v>2.9465885847555033</v>
      </c>
      <c r="KI78" s="150">
        <f t="shared" si="106"/>
        <v>3.0178016963772634</v>
      </c>
      <c r="KJ78" s="150">
        <f t="shared" si="106"/>
        <v>3.0901051226537914</v>
      </c>
      <c r="KK78" s="150">
        <f t="shared" si="106"/>
        <v>3.1666612849100177</v>
      </c>
      <c r="KL78" s="150">
        <f t="shared" si="106"/>
        <v>3.2417655490709354</v>
      </c>
      <c r="KM78" s="150">
        <f t="shared" ref="KM78:MX78" si="107">SUMPRODUCT(JJ$42:KM$42,$N$65:$AQ$65)</f>
        <v>3.2821467742481367</v>
      </c>
      <c r="KN78" s="150">
        <f t="shared" si="107"/>
        <v>3.3004144522184102</v>
      </c>
      <c r="KO78" s="150">
        <f t="shared" si="107"/>
        <v>3.3082399418396014</v>
      </c>
      <c r="KP78" s="150">
        <f t="shared" si="107"/>
        <v>3.3022075332167797</v>
      </c>
      <c r="KQ78" s="150">
        <f t="shared" si="107"/>
        <v>3.2936245553974679</v>
      </c>
      <c r="KR78" s="150">
        <f t="shared" si="107"/>
        <v>3.2836047411022027</v>
      </c>
      <c r="KS78" s="150">
        <f t="shared" si="107"/>
        <v>3.2814090961071511</v>
      </c>
      <c r="KT78" s="150">
        <f t="shared" si="107"/>
        <v>3.2803024758813732</v>
      </c>
      <c r="KU78" s="150">
        <f t="shared" si="107"/>
        <v>3.266304590033128</v>
      </c>
      <c r="KV78" s="150">
        <f t="shared" si="107"/>
        <v>3.2582662371579008</v>
      </c>
      <c r="KW78" s="150">
        <f t="shared" si="107"/>
        <v>3.274253261518095</v>
      </c>
      <c r="KX78" s="150">
        <f t="shared" si="107"/>
        <v>3.2814569077550875</v>
      </c>
      <c r="KY78" s="150">
        <f t="shared" si="107"/>
        <v>3.2744333198135918</v>
      </c>
      <c r="KZ78" s="150">
        <f t="shared" si="107"/>
        <v>3.2822554707433627</v>
      </c>
      <c r="LA78" s="150">
        <f t="shared" si="107"/>
        <v>3.2829597555151482</v>
      </c>
      <c r="LB78" s="150">
        <f t="shared" si="107"/>
        <v>3.2510096000432402</v>
      </c>
      <c r="LC78" s="150">
        <f t="shared" si="107"/>
        <v>3.2398115196544399</v>
      </c>
      <c r="LD78" s="150">
        <f t="shared" si="107"/>
        <v>3.2658629010168023</v>
      </c>
      <c r="LE78" s="150">
        <f t="shared" si="107"/>
        <v>3.2931103283309784</v>
      </c>
      <c r="LF78" s="150">
        <f t="shared" si="107"/>
        <v>3.3077128398916265</v>
      </c>
      <c r="LG78" s="150">
        <f t="shared" si="107"/>
        <v>3.3344610342282364</v>
      </c>
      <c r="LH78" s="150">
        <f t="shared" si="107"/>
        <v>3.353195116662266</v>
      </c>
      <c r="LI78" s="150">
        <f t="shared" si="107"/>
        <v>3.34212059313298</v>
      </c>
      <c r="LJ78" s="150">
        <f t="shared" si="107"/>
        <v>3.34954609704018</v>
      </c>
      <c r="LK78" s="150">
        <f t="shared" si="107"/>
        <v>3.4089490621595306</v>
      </c>
      <c r="LL78" s="150">
        <f t="shared" si="107"/>
        <v>3.4786890485543287</v>
      </c>
      <c r="LM78" s="150">
        <f t="shared" si="107"/>
        <v>3.4866356324630061</v>
      </c>
      <c r="LN78" s="150">
        <f t="shared" si="107"/>
        <v>3.5000941375462475</v>
      </c>
      <c r="LO78" s="150">
        <f t="shared" si="107"/>
        <v>3.5004109111227306</v>
      </c>
      <c r="LP78" s="150">
        <f t="shared" si="107"/>
        <v>3.4601223323437011</v>
      </c>
      <c r="LQ78" s="150">
        <f t="shared" si="107"/>
        <v>3.4454117295167381</v>
      </c>
      <c r="LR78" s="150">
        <f t="shared" si="107"/>
        <v>3.4489860831329047</v>
      </c>
      <c r="LS78" s="150">
        <f t="shared" si="107"/>
        <v>3.4402256357493703</v>
      </c>
      <c r="LT78" s="150">
        <f t="shared" si="107"/>
        <v>3.4530746246954043</v>
      </c>
      <c r="LU78" s="150">
        <f t="shared" si="107"/>
        <v>3.4679673844182979</v>
      </c>
      <c r="LV78" s="150">
        <f t="shared" si="107"/>
        <v>3.4810256695366046</v>
      </c>
      <c r="LW78" s="150">
        <f t="shared" si="107"/>
        <v>3.4894927140750118</v>
      </c>
      <c r="LX78" s="150">
        <f t="shared" si="107"/>
        <v>3.500308797642071</v>
      </c>
      <c r="LY78" s="150">
        <f t="shared" si="107"/>
        <v>3.5121854305454923</v>
      </c>
      <c r="LZ78" s="150">
        <f t="shared" si="107"/>
        <v>3.5230291630251509</v>
      </c>
      <c r="MA78" s="150">
        <f t="shared" si="107"/>
        <v>3.5268468470910386</v>
      </c>
      <c r="MB78" s="150">
        <f t="shared" si="107"/>
        <v>3.5217972140758622</v>
      </c>
      <c r="MC78" s="150">
        <f t="shared" si="107"/>
        <v>3.5078237116838009</v>
      </c>
      <c r="MD78" s="150">
        <f t="shared" si="107"/>
        <v>3.4874280405805145</v>
      </c>
      <c r="ME78" s="150">
        <f t="shared" si="107"/>
        <v>3.4661753774169775</v>
      </c>
      <c r="MF78" s="150">
        <f t="shared" si="107"/>
        <v>3.4481755381919936</v>
      </c>
      <c r="MG78" s="150">
        <f t="shared" si="107"/>
        <v>3.4403193411192103</v>
      </c>
      <c r="MH78" s="150">
        <f t="shared" si="107"/>
        <v>3.43502249606634</v>
      </c>
      <c r="MI78" s="150">
        <f t="shared" si="107"/>
        <v>3.4272041536670752</v>
      </c>
      <c r="MJ78" s="150">
        <f t="shared" si="107"/>
        <v>3.4129944527737619</v>
      </c>
      <c r="MK78" s="150">
        <f t="shared" si="107"/>
        <v>3.3941558073541112</v>
      </c>
      <c r="ML78" s="150">
        <f t="shared" si="107"/>
        <v>3.3766455098371035</v>
      </c>
      <c r="MM78" s="150">
        <f t="shared" si="107"/>
        <v>3.3619260811415472</v>
      </c>
      <c r="MN78" s="150">
        <f t="shared" si="107"/>
        <v>3.3563727300036459</v>
      </c>
      <c r="MO78" s="150">
        <f t="shared" si="107"/>
        <v>3.3516303106143406</v>
      </c>
      <c r="MP78" s="150">
        <f t="shared" si="107"/>
        <v>3.336449310368427</v>
      </c>
      <c r="MQ78" s="150">
        <f t="shared" si="107"/>
        <v>3.3011821372774293</v>
      </c>
      <c r="MR78" s="150">
        <f t="shared" si="107"/>
        <v>3.2611531360280432</v>
      </c>
      <c r="MS78" s="150">
        <f t="shared" si="107"/>
        <v>3.2242075092470519</v>
      </c>
      <c r="MT78" s="150">
        <f t="shared" si="107"/>
        <v>3.1898818005064449</v>
      </c>
      <c r="MU78" s="150">
        <f t="shared" si="107"/>
        <v>3.1694159864484313</v>
      </c>
      <c r="MV78" s="150">
        <f t="shared" si="107"/>
        <v>3.1632240624861483</v>
      </c>
      <c r="MW78" s="150">
        <f t="shared" si="107"/>
        <v>3.1602712784828086</v>
      </c>
      <c r="MX78" s="150">
        <f t="shared" si="107"/>
        <v>3.1647298009023941</v>
      </c>
      <c r="MY78" s="150">
        <f t="shared" ref="MY78:NO78" si="108">SUMPRODUCT(LV$42:MY$42,$N$65:$AQ$65)</f>
        <v>3.1699299712221514</v>
      </c>
      <c r="MZ78" s="150">
        <f t="shared" si="108"/>
        <v>3.1749351639107575</v>
      </c>
      <c r="NA78" s="150">
        <f t="shared" si="108"/>
        <v>3.1790859256186246</v>
      </c>
      <c r="NB78" s="150">
        <f t="shared" si="108"/>
        <v>3.1847586163235828</v>
      </c>
      <c r="NC78" s="150">
        <f t="shared" si="108"/>
        <v>3.1902898216000914</v>
      </c>
      <c r="ND78" s="150">
        <f t="shared" si="108"/>
        <v>3.193134031138984</v>
      </c>
      <c r="NE78" s="150">
        <f t="shared" si="108"/>
        <v>3.193454474475975</v>
      </c>
      <c r="NF78" s="150">
        <f t="shared" si="108"/>
        <v>3.193963066344284</v>
      </c>
      <c r="NG78" s="150">
        <f t="shared" si="108"/>
        <v>3.1946970513739368</v>
      </c>
      <c r="NH78" s="150">
        <f t="shared" si="108"/>
        <v>3.1954129245869738</v>
      </c>
      <c r="NI78" s="150">
        <f t="shared" si="108"/>
        <v>3.1987198403404222</v>
      </c>
      <c r="NJ78" s="150">
        <f t="shared" si="108"/>
        <v>3.2027404154647439</v>
      </c>
      <c r="NK78" s="150">
        <f t="shared" si="108"/>
        <v>3.2033370407338668</v>
      </c>
      <c r="NL78" s="150">
        <f t="shared" si="108"/>
        <v>3.2003098022914589</v>
      </c>
      <c r="NM78" s="150">
        <f t="shared" si="108"/>
        <v>3.196897043079634</v>
      </c>
      <c r="NN78" s="150">
        <f t="shared" si="108"/>
        <v>3.1936420699117671</v>
      </c>
      <c r="NO78" s="151">
        <f t="shared" si="108"/>
        <v>3.1902250808420174</v>
      </c>
      <c r="NP78" s="147"/>
      <c r="NQ78" s="147"/>
    </row>
    <row r="79" spans="1:381" s="152" customFormat="1" x14ac:dyDescent="0.2">
      <c r="A79" s="147"/>
      <c r="B79" s="147"/>
      <c r="C79" s="1" t="str">
        <f>OFMOR_OFF_0!C79</f>
        <v>COQ</v>
      </c>
      <c r="D79" s="147"/>
      <c r="E79" s="147" t="str">
        <f>OFMOR_OFF_0!E79</f>
        <v>Количество подтвержденных заказов, распределение по дням</v>
      </c>
      <c r="F79" s="147"/>
      <c r="G79" s="147" t="str">
        <f>OFMOR_OFF_0!G79</f>
        <v>шт заказов</v>
      </c>
      <c r="H79" s="147"/>
      <c r="I79" s="147"/>
      <c r="J79" s="147"/>
      <c r="K79" s="148">
        <f t="shared" si="96"/>
        <v>32389.468189340707</v>
      </c>
      <c r="L79" s="147"/>
      <c r="M79" s="147"/>
      <c r="N79" s="149">
        <f>$N$42*$AQ$66</f>
        <v>2.1520395427255532</v>
      </c>
      <c r="O79" s="150">
        <f>SUMPRODUCT($N$42:O$42,$AP$66:$AQ$66)</f>
        <v>6.0630008914266496</v>
      </c>
      <c r="P79" s="150">
        <f>SUMPRODUCT($N$42:P$42,$AO$66:$AQ$66)</f>
        <v>7.1478662084937099</v>
      </c>
      <c r="Q79" s="150">
        <f>SUMPRODUCT($N$42:Q$42,$AN$66:$AQ$66)</f>
        <v>11.234549720259681</v>
      </c>
      <c r="R79" s="150">
        <f>SUMPRODUCT($N$42:R$42,$AM$66:$AQ$66)</f>
        <v>13.998971133302945</v>
      </c>
      <c r="S79" s="150">
        <f>SUMPRODUCT($N$42:S$42,$AL$66:$AQ$66)</f>
        <v>13.706125081545634</v>
      </c>
      <c r="T79" s="150">
        <f>SUMPRODUCT($N$42:T$42,$AK$66:$AQ$66)</f>
        <v>18.407986743833273</v>
      </c>
      <c r="U79" s="150">
        <f>SUMPRODUCT($N$42:U$42,$AJ$66:$AQ$66)</f>
        <v>28.472079673159058</v>
      </c>
      <c r="V79" s="150">
        <f>SUMPRODUCT($N$42:V$42,$AI$66:$AQ$66)</f>
        <v>29.787140791201793</v>
      </c>
      <c r="W79" s="150">
        <f>SUMPRODUCT($N$42:W$42,$AH$66:$AQ$66)</f>
        <v>32.222385940668318</v>
      </c>
      <c r="X79" s="150">
        <f>SUMPRODUCT($N$42:X$42,$AG$66:$AQ$66)</f>
        <v>51.277350142805993</v>
      </c>
      <c r="Y79" s="150">
        <f>SUMPRODUCT($N$42:Y$42,$AF$66:$AQ$66)</f>
        <v>64.045861542235997</v>
      </c>
      <c r="Z79" s="150">
        <f>SUMPRODUCT($N$42:Z$42,$AE$66:$AQ$66)</f>
        <v>62.771607994855742</v>
      </c>
      <c r="AA79" s="150">
        <f>SUMPRODUCT($N$42:AA$42,$AD$66:$AQ$66)</f>
        <v>71.175912432799294</v>
      </c>
      <c r="AB79" s="150">
        <f>SUMPRODUCT($N$42:AB$42,$AC$66:$AQ$66)</f>
        <v>77.117052276024268</v>
      </c>
      <c r="AC79" s="150">
        <f>SUMPRODUCT($N$42:AC$42,$AB$66:$AQ$66)</f>
        <v>54.434840463169479</v>
      </c>
      <c r="AD79" s="150">
        <f>SUMPRODUCT($N$42:AD$42,$AA$66:$AQ$66)</f>
        <v>39.41637446489981</v>
      </c>
      <c r="AE79" s="150">
        <f>SUMPRODUCT($N$42:AE$42,$Z$66:$AQ$66)</f>
        <v>48.842267576436782</v>
      </c>
      <c r="AF79" s="150">
        <f>SUMPRODUCT($N$42:AF$42,$Y$66:$AQ$66)</f>
        <v>59.477398302977036</v>
      </c>
      <c r="AG79" s="150">
        <f>SUMPRODUCT($N$42:AG$42,$X$66:$AQ$66)</f>
        <v>58.286246797629502</v>
      </c>
      <c r="AH79" s="150">
        <f>SUMPRODUCT($N$42:AH$42,$W$66:$AQ$66)</f>
        <v>66.166554448131606</v>
      </c>
      <c r="AI79" s="150">
        <f>SUMPRODUCT($N$42:AI$42,$V$66:$AQ$66)</f>
        <v>71.824760198959268</v>
      </c>
      <c r="AJ79" s="150">
        <f>SUMPRODUCT($N$42:AJ$42,$U$66:$AQ$66)</f>
        <v>51.350104688846237</v>
      </c>
      <c r="AK79" s="150">
        <f>SUMPRODUCT($N$42:AK$42,$T$66:$AQ$66)</f>
        <v>37.910848794834962</v>
      </c>
      <c r="AL79" s="150">
        <f>SUMPRODUCT($N$42:AL$42,$S$66:$AQ$66)</f>
        <v>64.079806345991898</v>
      </c>
      <c r="AM79" s="150">
        <f>SUMPRODUCT($N$42:AM$42,$R$66:$AQ$66)</f>
        <v>106.86695835405691</v>
      </c>
      <c r="AN79" s="150">
        <f>SUMPRODUCT($N$42:AN$42,$Q$66:$AQ$66)</f>
        <v>104.65003570292228</v>
      </c>
      <c r="AO79" s="150">
        <f>SUMPRODUCT($N$42:AO$42,$P$66:$AQ$66)</f>
        <v>108.0796967815723</v>
      </c>
      <c r="AP79" s="150">
        <f>SUMPRODUCT($N$42:AP$42,$O$66:$AQ$66)</f>
        <v>106.44681859832582</v>
      </c>
      <c r="AQ79" s="150">
        <f t="shared" ref="AQ79:DB79" si="109">SUMPRODUCT(N$42:AQ$42,$N$66:$AQ$66)</f>
        <v>69.611381488840664</v>
      </c>
      <c r="AR79" s="150">
        <f t="shared" si="109"/>
        <v>47.912821106198102</v>
      </c>
      <c r="AS79" s="150">
        <f t="shared" si="109"/>
        <v>42.112226253551178</v>
      </c>
      <c r="AT79" s="150">
        <f t="shared" si="109"/>
        <v>25.177757421795249</v>
      </c>
      <c r="AU79" s="150">
        <f t="shared" si="109"/>
        <v>23.976948504685094</v>
      </c>
      <c r="AV79" s="150">
        <f t="shared" si="109"/>
        <v>26.235687936878989</v>
      </c>
      <c r="AW79" s="150">
        <f t="shared" si="109"/>
        <v>28.754440512843924</v>
      </c>
      <c r="AX79" s="150">
        <f t="shared" si="109"/>
        <v>26.5515414249471</v>
      </c>
      <c r="AY79" s="150">
        <f t="shared" si="109"/>
        <v>26.962235625932415</v>
      </c>
      <c r="AZ79" s="150">
        <f t="shared" si="109"/>
        <v>32.283838418642929</v>
      </c>
      <c r="BA79" s="150">
        <f t="shared" si="109"/>
        <v>38.757694150975311</v>
      </c>
      <c r="BB79" s="150">
        <f t="shared" si="109"/>
        <v>41.885390241335699</v>
      </c>
      <c r="BC79" s="150">
        <f t="shared" si="109"/>
        <v>46.302030981667237</v>
      </c>
      <c r="BD79" s="150">
        <f t="shared" si="109"/>
        <v>50.571801359196577</v>
      </c>
      <c r="BE79" s="150">
        <f t="shared" si="109"/>
        <v>49.761786673581724</v>
      </c>
      <c r="BF79" s="150">
        <f t="shared" si="109"/>
        <v>50.306932103086737</v>
      </c>
      <c r="BG79" s="150">
        <f t="shared" si="109"/>
        <v>55.871810682403691</v>
      </c>
      <c r="BH79" s="150">
        <f t="shared" si="109"/>
        <v>62.53540260256699</v>
      </c>
      <c r="BI79" s="150">
        <f t="shared" si="109"/>
        <v>65.449998321957111</v>
      </c>
      <c r="BJ79" s="150">
        <f t="shared" si="109"/>
        <v>69.498622616277544</v>
      </c>
      <c r="BK79" s="150">
        <f t="shared" si="109"/>
        <v>73.656397599904125</v>
      </c>
      <c r="BL79" s="150">
        <f t="shared" si="109"/>
        <v>73.238333605774329</v>
      </c>
      <c r="BM79" s="150">
        <f t="shared" si="109"/>
        <v>74.825132008981953</v>
      </c>
      <c r="BN79" s="150">
        <f t="shared" si="109"/>
        <v>81.015159821567039</v>
      </c>
      <c r="BO79" s="150">
        <f t="shared" si="109"/>
        <v>88.729588676358929</v>
      </c>
      <c r="BP79" s="150">
        <f t="shared" si="109"/>
        <v>91.892322615419886</v>
      </c>
      <c r="BQ79" s="150">
        <f t="shared" si="109"/>
        <v>95.793851862346628</v>
      </c>
      <c r="BR79" s="150">
        <f t="shared" si="109"/>
        <v>100.68606759250662</v>
      </c>
      <c r="BS79" s="150">
        <f t="shared" si="109"/>
        <v>100.42368040371097</v>
      </c>
      <c r="BT79" s="150">
        <f t="shared" si="109"/>
        <v>100.38403502131949</v>
      </c>
      <c r="BU79" s="150">
        <f t="shared" si="109"/>
        <v>99.569947634656558</v>
      </c>
      <c r="BV79" s="150">
        <f t="shared" si="109"/>
        <v>95.222761209304451</v>
      </c>
      <c r="BW79" s="150">
        <f t="shared" si="109"/>
        <v>92.706298030629497</v>
      </c>
      <c r="BX79" s="150">
        <f t="shared" si="109"/>
        <v>90.093094039825502</v>
      </c>
      <c r="BY79" s="150">
        <f t="shared" si="109"/>
        <v>89.135792658947906</v>
      </c>
      <c r="BZ79" s="150">
        <f t="shared" si="109"/>
        <v>89.160661013582057</v>
      </c>
      <c r="CA79" s="150">
        <f t="shared" si="109"/>
        <v>88.784692570086349</v>
      </c>
      <c r="CB79" s="150">
        <f t="shared" si="109"/>
        <v>88.207001346829315</v>
      </c>
      <c r="CC79" s="150">
        <f t="shared" si="109"/>
        <v>88.087083643684011</v>
      </c>
      <c r="CD79" s="150">
        <f t="shared" si="109"/>
        <v>87.647581930332237</v>
      </c>
      <c r="CE79" s="150">
        <f t="shared" si="109"/>
        <v>87.353888635194608</v>
      </c>
      <c r="CF79" s="150">
        <f t="shared" si="109"/>
        <v>88.632372586732075</v>
      </c>
      <c r="CG79" s="150">
        <f t="shared" si="109"/>
        <v>90.514423818010599</v>
      </c>
      <c r="CH79" s="150">
        <f t="shared" si="109"/>
        <v>91.345073668946881</v>
      </c>
      <c r="CI79" s="150">
        <f t="shared" si="109"/>
        <v>91.12457973665704</v>
      </c>
      <c r="CJ79" s="150">
        <f t="shared" si="109"/>
        <v>89.59247988130852</v>
      </c>
      <c r="CK79" s="150">
        <f t="shared" si="109"/>
        <v>86.218588442752548</v>
      </c>
      <c r="CL79" s="150">
        <f t="shared" si="109"/>
        <v>82.75420104134831</v>
      </c>
      <c r="CM79" s="150">
        <f t="shared" si="109"/>
        <v>80.259534726580597</v>
      </c>
      <c r="CN79" s="150">
        <f t="shared" si="109"/>
        <v>78.52878823428</v>
      </c>
      <c r="CO79" s="150">
        <f t="shared" si="109"/>
        <v>77.877548530757792</v>
      </c>
      <c r="CP79" s="150">
        <f t="shared" si="109"/>
        <v>78.437200905975402</v>
      </c>
      <c r="CQ79" s="150">
        <f t="shared" si="109"/>
        <v>80.036203631336605</v>
      </c>
      <c r="CR79" s="150">
        <f t="shared" si="109"/>
        <v>81.742547284614091</v>
      </c>
      <c r="CS79" s="150">
        <f t="shared" si="109"/>
        <v>83.970101101078413</v>
      </c>
      <c r="CT79" s="150">
        <f t="shared" si="109"/>
        <v>86.247852752996124</v>
      </c>
      <c r="CU79" s="150">
        <f t="shared" si="109"/>
        <v>88.036042004990762</v>
      </c>
      <c r="CV79" s="150">
        <f t="shared" si="109"/>
        <v>89.76089151263362</v>
      </c>
      <c r="CW79" s="150">
        <f t="shared" si="109"/>
        <v>91.606857902948747</v>
      </c>
      <c r="CX79" s="150">
        <f t="shared" si="109"/>
        <v>93.242757202435172</v>
      </c>
      <c r="CY79" s="150">
        <f t="shared" si="109"/>
        <v>94.160554785575059</v>
      </c>
      <c r="CZ79" s="150">
        <f t="shared" si="109"/>
        <v>94.755135609638813</v>
      </c>
      <c r="DA79" s="150">
        <f t="shared" si="109"/>
        <v>95.312092454991358</v>
      </c>
      <c r="DB79" s="150">
        <f t="shared" si="109"/>
        <v>96.231977559862301</v>
      </c>
      <c r="DC79" s="150">
        <f t="shared" ref="DC79:FN79" si="110">SUMPRODUCT(BZ$42:DC$42,$N$66:$AQ$66)</f>
        <v>97.30011785418985</v>
      </c>
      <c r="DD79" s="150">
        <f t="shared" si="110"/>
        <v>98.318492875838132</v>
      </c>
      <c r="DE79" s="150">
        <f t="shared" si="110"/>
        <v>99.201578588817455</v>
      </c>
      <c r="DF79" s="150">
        <f t="shared" si="110"/>
        <v>99.734220973881477</v>
      </c>
      <c r="DG79" s="150">
        <f t="shared" si="110"/>
        <v>100.18498461537722</v>
      </c>
      <c r="DH79" s="150">
        <f t="shared" si="110"/>
        <v>100.7076864968148</v>
      </c>
      <c r="DI79" s="150">
        <f t="shared" si="110"/>
        <v>101.32411453227314</v>
      </c>
      <c r="DJ79" s="150">
        <f t="shared" si="110"/>
        <v>102.00730909327531</v>
      </c>
      <c r="DK79" s="150">
        <f t="shared" si="110"/>
        <v>102.38845393006632</v>
      </c>
      <c r="DL79" s="150">
        <f t="shared" si="110"/>
        <v>102.00708556874115</v>
      </c>
      <c r="DM79" s="150">
        <f t="shared" si="110"/>
        <v>100.97065666838282</v>
      </c>
      <c r="DN79" s="150">
        <f t="shared" si="110"/>
        <v>99.708049218208288</v>
      </c>
      <c r="DO79" s="150">
        <f t="shared" si="110"/>
        <v>98.294174220155412</v>
      </c>
      <c r="DP79" s="150">
        <f t="shared" si="110"/>
        <v>96.991621153496197</v>
      </c>
      <c r="DQ79" s="150">
        <f t="shared" si="110"/>
        <v>96.143144902539177</v>
      </c>
      <c r="DR79" s="150">
        <f t="shared" si="110"/>
        <v>95.740048404305426</v>
      </c>
      <c r="DS79" s="150">
        <f t="shared" si="110"/>
        <v>95.779806739203948</v>
      </c>
      <c r="DT79" s="150">
        <f t="shared" si="110"/>
        <v>95.788192615334864</v>
      </c>
      <c r="DU79" s="150">
        <f t="shared" si="110"/>
        <v>95.971870316117446</v>
      </c>
      <c r="DV79" s="150">
        <f t="shared" si="110"/>
        <v>96.223896436983892</v>
      </c>
      <c r="DW79" s="150">
        <f t="shared" si="110"/>
        <v>96.348805911675086</v>
      </c>
      <c r="DX79" s="150">
        <f t="shared" si="110"/>
        <v>96.642634379273844</v>
      </c>
      <c r="DY79" s="150">
        <f t="shared" si="110"/>
        <v>97.155615355200254</v>
      </c>
      <c r="DZ79" s="150">
        <f t="shared" si="110"/>
        <v>97.703114673651797</v>
      </c>
      <c r="EA79" s="150">
        <f t="shared" si="110"/>
        <v>98.029539737656151</v>
      </c>
      <c r="EB79" s="150">
        <f t="shared" si="110"/>
        <v>98.310012785177378</v>
      </c>
      <c r="EC79" s="150">
        <f t="shared" si="110"/>
        <v>98.443910945949924</v>
      </c>
      <c r="ED79" s="150">
        <f t="shared" si="110"/>
        <v>98.303112673640968</v>
      </c>
      <c r="EE79" s="150">
        <f t="shared" si="110"/>
        <v>98.138527418774217</v>
      </c>
      <c r="EF79" s="150">
        <f t="shared" si="110"/>
        <v>98.009440417504749</v>
      </c>
      <c r="EG79" s="150">
        <f t="shared" si="110"/>
        <v>98.083805387556879</v>
      </c>
      <c r="EH79" s="150">
        <f t="shared" si="110"/>
        <v>98.180125619311468</v>
      </c>
      <c r="EI79" s="150">
        <f t="shared" si="110"/>
        <v>98.33559502323331</v>
      </c>
      <c r="EJ79" s="150">
        <f t="shared" si="110"/>
        <v>98.528549775132888</v>
      </c>
      <c r="EK79" s="150">
        <f t="shared" si="110"/>
        <v>98.731357181174928</v>
      </c>
      <c r="EL79" s="150">
        <f t="shared" si="110"/>
        <v>98.996052480263728</v>
      </c>
      <c r="EM79" s="150">
        <f t="shared" si="110"/>
        <v>99.318452302092567</v>
      </c>
      <c r="EN79" s="150">
        <f t="shared" si="110"/>
        <v>99.706056932191359</v>
      </c>
      <c r="EO79" s="150">
        <f t="shared" si="110"/>
        <v>100.01385666356373</v>
      </c>
      <c r="EP79" s="150">
        <f t="shared" si="110"/>
        <v>100.15015845223881</v>
      </c>
      <c r="EQ79" s="150">
        <f t="shared" si="110"/>
        <v>99.965052033009812</v>
      </c>
      <c r="ER79" s="150">
        <f t="shared" si="110"/>
        <v>99.64221713432633</v>
      </c>
      <c r="ES79" s="150">
        <f t="shared" si="110"/>
        <v>99.379057024890244</v>
      </c>
      <c r="ET79" s="150">
        <f t="shared" si="110"/>
        <v>99.310328375396836</v>
      </c>
      <c r="EU79" s="150">
        <f t="shared" si="110"/>
        <v>99.392553440103512</v>
      </c>
      <c r="EV79" s="150">
        <f t="shared" si="110"/>
        <v>99.431824546793067</v>
      </c>
      <c r="EW79" s="150">
        <f t="shared" si="110"/>
        <v>99.680853617464166</v>
      </c>
      <c r="EX79" s="150">
        <f t="shared" si="110"/>
        <v>100.0243265223807</v>
      </c>
      <c r="EY79" s="150">
        <f t="shared" si="110"/>
        <v>100.1996001502321</v>
      </c>
      <c r="EZ79" s="150">
        <f t="shared" si="110"/>
        <v>100.54178161139066</v>
      </c>
      <c r="FA79" s="150">
        <f t="shared" si="110"/>
        <v>101.09946545108485</v>
      </c>
      <c r="FB79" s="150">
        <f t="shared" si="110"/>
        <v>101.77775608226196</v>
      </c>
      <c r="FC79" s="150">
        <f t="shared" si="110"/>
        <v>102.45450774094563</v>
      </c>
      <c r="FD79" s="150">
        <f t="shared" si="110"/>
        <v>103.21458754326503</v>
      </c>
      <c r="FE79" s="150">
        <f t="shared" si="110"/>
        <v>103.93945934645143</v>
      </c>
      <c r="FF79" s="150">
        <f t="shared" si="110"/>
        <v>104.73454573592915</v>
      </c>
      <c r="FG79" s="150">
        <f t="shared" si="110"/>
        <v>105.84056341675648</v>
      </c>
      <c r="FH79" s="150">
        <f t="shared" si="110"/>
        <v>107.10314805800951</v>
      </c>
      <c r="FI79" s="150">
        <f t="shared" si="110"/>
        <v>108.49158720719814</v>
      </c>
      <c r="FJ79" s="150">
        <f t="shared" si="110"/>
        <v>109.75944790239103</v>
      </c>
      <c r="FK79" s="150">
        <f t="shared" si="110"/>
        <v>110.73857459215783</v>
      </c>
      <c r="FL79" s="150">
        <f t="shared" si="110"/>
        <v>111.47762739409842</v>
      </c>
      <c r="FM79" s="150">
        <f t="shared" si="110"/>
        <v>112.30220451598262</v>
      </c>
      <c r="FN79" s="150">
        <f t="shared" si="110"/>
        <v>113.42639172250458</v>
      </c>
      <c r="FO79" s="150">
        <f t="shared" ref="FO79:HZ79" si="111">SUMPRODUCT(EL$42:FO$42,$N$66:$AQ$66)</f>
        <v>114.68291119704273</v>
      </c>
      <c r="FP79" s="150">
        <f t="shared" si="111"/>
        <v>116.12462710997475</v>
      </c>
      <c r="FQ79" s="150">
        <f t="shared" si="111"/>
        <v>117.56486809905374</v>
      </c>
      <c r="FR79" s="150">
        <f t="shared" si="111"/>
        <v>118.64946106596047</v>
      </c>
      <c r="FS79" s="150">
        <f t="shared" si="111"/>
        <v>119.4495651320031</v>
      </c>
      <c r="FT79" s="150">
        <f t="shared" si="111"/>
        <v>120.60158295460526</v>
      </c>
      <c r="FU79" s="150">
        <f t="shared" si="111"/>
        <v>122.61263118581465</v>
      </c>
      <c r="FV79" s="150">
        <f t="shared" si="111"/>
        <v>124.68761528316841</v>
      </c>
      <c r="FW79" s="150">
        <f t="shared" si="111"/>
        <v>126.82149797263526</v>
      </c>
      <c r="FX79" s="150">
        <f t="shared" si="111"/>
        <v>128.796107735014</v>
      </c>
      <c r="FY79" s="150">
        <f t="shared" si="111"/>
        <v>130.1246858059128</v>
      </c>
      <c r="FZ79" s="150">
        <f t="shared" si="111"/>
        <v>131.05982599518364</v>
      </c>
      <c r="GA79" s="150">
        <f t="shared" si="111"/>
        <v>131.66809743581371</v>
      </c>
      <c r="GB79" s="150">
        <f t="shared" si="111"/>
        <v>131.87413281392776</v>
      </c>
      <c r="GC79" s="150">
        <f t="shared" si="111"/>
        <v>132.14628999361076</v>
      </c>
      <c r="GD79" s="150">
        <f t="shared" si="111"/>
        <v>132.2883477299174</v>
      </c>
      <c r="GE79" s="150">
        <f t="shared" si="111"/>
        <v>132.23640964624585</v>
      </c>
      <c r="GF79" s="150">
        <f t="shared" si="111"/>
        <v>132.19127721491736</v>
      </c>
      <c r="GG79" s="150">
        <f t="shared" si="111"/>
        <v>131.93358584372805</v>
      </c>
      <c r="GH79" s="150">
        <f t="shared" si="111"/>
        <v>131.18999285387599</v>
      </c>
      <c r="GI79" s="150">
        <f t="shared" si="111"/>
        <v>130.53771527448134</v>
      </c>
      <c r="GJ79" s="150">
        <f t="shared" si="111"/>
        <v>129.9234638284363</v>
      </c>
      <c r="GK79" s="150">
        <f t="shared" si="111"/>
        <v>128.54761977663804</v>
      </c>
      <c r="GL79" s="150">
        <f t="shared" si="111"/>
        <v>126.54677388497828</v>
      </c>
      <c r="GM79" s="150">
        <f t="shared" si="111"/>
        <v>124.58887609738095</v>
      </c>
      <c r="GN79" s="150">
        <f t="shared" si="111"/>
        <v>122.25268862694556</v>
      </c>
      <c r="GO79" s="150">
        <f t="shared" si="111"/>
        <v>119.57820270256909</v>
      </c>
      <c r="GP79" s="150">
        <f t="shared" si="111"/>
        <v>118.00227207082794</v>
      </c>
      <c r="GQ79" s="150">
        <f t="shared" si="111"/>
        <v>117.21775520061414</v>
      </c>
      <c r="GR79" s="150">
        <f t="shared" si="111"/>
        <v>116.09327466915371</v>
      </c>
      <c r="GS79" s="150">
        <f t="shared" si="111"/>
        <v>114.4372422976801</v>
      </c>
      <c r="GT79" s="150">
        <f t="shared" si="111"/>
        <v>112.82248229660343</v>
      </c>
      <c r="GU79" s="150">
        <f t="shared" si="111"/>
        <v>110.85656644792135</v>
      </c>
      <c r="GV79" s="150">
        <f t="shared" si="111"/>
        <v>108.58157957820885</v>
      </c>
      <c r="GW79" s="150">
        <f t="shared" si="111"/>
        <v>107.32178251143802</v>
      </c>
      <c r="GX79" s="150">
        <f t="shared" si="111"/>
        <v>106.77526173205452</v>
      </c>
      <c r="GY79" s="150">
        <f t="shared" si="111"/>
        <v>105.16633312945437</v>
      </c>
      <c r="GZ79" s="150">
        <f t="shared" si="111"/>
        <v>101.76099376597303</v>
      </c>
      <c r="HA79" s="150">
        <f t="shared" si="111"/>
        <v>98.578414507628821</v>
      </c>
      <c r="HB79" s="150">
        <f t="shared" si="111"/>
        <v>95.231126589254501</v>
      </c>
      <c r="HC79" s="150">
        <f t="shared" si="111"/>
        <v>91.907619533741737</v>
      </c>
      <c r="HD79" s="150">
        <f t="shared" si="111"/>
        <v>90.172811064711084</v>
      </c>
      <c r="HE79" s="150">
        <f t="shared" si="111"/>
        <v>89.527461977675515</v>
      </c>
      <c r="HF79" s="150">
        <f t="shared" si="111"/>
        <v>89.365096082434945</v>
      </c>
      <c r="HG79" s="150">
        <f t="shared" si="111"/>
        <v>90.131969146568508</v>
      </c>
      <c r="HH79" s="150">
        <f t="shared" si="111"/>
        <v>90.978700319927299</v>
      </c>
      <c r="HI79" s="150">
        <f t="shared" si="111"/>
        <v>91.783581787241005</v>
      </c>
      <c r="HJ79" s="150">
        <f t="shared" si="111"/>
        <v>93.233537062563869</v>
      </c>
      <c r="HK79" s="150">
        <f t="shared" si="111"/>
        <v>95.356998847365702</v>
      </c>
      <c r="HL79" s="150">
        <f t="shared" si="111"/>
        <v>97.346735928665794</v>
      </c>
      <c r="HM79" s="150">
        <f t="shared" si="111"/>
        <v>99.500365085823418</v>
      </c>
      <c r="HN79" s="150">
        <f t="shared" si="111"/>
        <v>101.54391396644857</v>
      </c>
      <c r="HO79" s="150">
        <f t="shared" si="111"/>
        <v>102.1313946072292</v>
      </c>
      <c r="HP79" s="150">
        <f t="shared" si="111"/>
        <v>101.63294682727067</v>
      </c>
      <c r="HQ79" s="150">
        <f t="shared" si="111"/>
        <v>101.366034710044</v>
      </c>
      <c r="HR79" s="150">
        <f t="shared" si="111"/>
        <v>101.56721277972699</v>
      </c>
      <c r="HS79" s="150">
        <f t="shared" si="111"/>
        <v>101.70513917160179</v>
      </c>
      <c r="HT79" s="150">
        <f t="shared" si="111"/>
        <v>102.57125405392377</v>
      </c>
      <c r="HU79" s="150">
        <f t="shared" si="111"/>
        <v>103.7594714938387</v>
      </c>
      <c r="HV79" s="150">
        <f t="shared" si="111"/>
        <v>103.79119220978779</v>
      </c>
      <c r="HW79" s="150">
        <f t="shared" si="111"/>
        <v>102.87322413626276</v>
      </c>
      <c r="HX79" s="150">
        <f t="shared" si="111"/>
        <v>103.01713757308792</v>
      </c>
      <c r="HY79" s="150">
        <f t="shared" si="111"/>
        <v>105.08060059331964</v>
      </c>
      <c r="HZ79" s="150">
        <f t="shared" si="111"/>
        <v>107.00108356978636</v>
      </c>
      <c r="IA79" s="150">
        <f t="shared" ref="IA79:KL79" si="112">SUMPRODUCT(GX$42:IA$42,$N$66:$AQ$66)</f>
        <v>109.33467339058234</v>
      </c>
      <c r="IB79" s="150">
        <f t="shared" si="112"/>
        <v>111.58692228104033</v>
      </c>
      <c r="IC79" s="150">
        <f t="shared" si="112"/>
        <v>111.59038859432326</v>
      </c>
      <c r="ID79" s="150">
        <f t="shared" si="112"/>
        <v>109.60402718415975</v>
      </c>
      <c r="IE79" s="150">
        <f t="shared" si="112"/>
        <v>107.28038603883654</v>
      </c>
      <c r="IF79" s="150">
        <f t="shared" si="112"/>
        <v>104.30756379536182</v>
      </c>
      <c r="IG79" s="150">
        <f t="shared" si="112"/>
        <v>101.47197213299293</v>
      </c>
      <c r="IH79" s="150">
        <f t="shared" si="112"/>
        <v>99.531118975298426</v>
      </c>
      <c r="II79" s="150">
        <f t="shared" si="112"/>
        <v>98.201104165553033</v>
      </c>
      <c r="IJ79" s="150">
        <f t="shared" si="112"/>
        <v>96.946139532844953</v>
      </c>
      <c r="IK79" s="150">
        <f t="shared" si="112"/>
        <v>96.000360281141326</v>
      </c>
      <c r="IL79" s="150">
        <f t="shared" si="112"/>
        <v>95.045174589370617</v>
      </c>
      <c r="IM79" s="150">
        <f t="shared" si="112"/>
        <v>94.306179796581603</v>
      </c>
      <c r="IN79" s="150">
        <f t="shared" si="112"/>
        <v>93.621710703718463</v>
      </c>
      <c r="IO79" s="150">
        <f t="shared" si="112"/>
        <v>92.766904672938267</v>
      </c>
      <c r="IP79" s="150">
        <f t="shared" si="112"/>
        <v>91.682009027879076</v>
      </c>
      <c r="IQ79" s="150">
        <f t="shared" si="112"/>
        <v>90.418697871209318</v>
      </c>
      <c r="IR79" s="150">
        <f t="shared" si="112"/>
        <v>88.866689351027901</v>
      </c>
      <c r="IS79" s="150">
        <f t="shared" si="112"/>
        <v>87.328165845181246</v>
      </c>
      <c r="IT79" s="150">
        <f t="shared" si="112"/>
        <v>86.432795945252195</v>
      </c>
      <c r="IU79" s="150">
        <f t="shared" si="112"/>
        <v>85.926486562481372</v>
      </c>
      <c r="IV79" s="150">
        <f t="shared" si="112"/>
        <v>85.462760182718</v>
      </c>
      <c r="IW79" s="150">
        <f t="shared" si="112"/>
        <v>84.757265660890525</v>
      </c>
      <c r="IX79" s="150">
        <f t="shared" si="112"/>
        <v>83.766090581123819</v>
      </c>
      <c r="IY79" s="150">
        <f t="shared" si="112"/>
        <v>82.648791775784744</v>
      </c>
      <c r="IZ79" s="150">
        <f t="shared" si="112"/>
        <v>81.645741771287845</v>
      </c>
      <c r="JA79" s="150">
        <f t="shared" si="112"/>
        <v>81.165424997267507</v>
      </c>
      <c r="JB79" s="150">
        <f t="shared" si="112"/>
        <v>80.854209329248633</v>
      </c>
      <c r="JC79" s="150">
        <f t="shared" si="112"/>
        <v>80.152504002042306</v>
      </c>
      <c r="JD79" s="150">
        <f t="shared" si="112"/>
        <v>78.670049055633712</v>
      </c>
      <c r="JE79" s="150">
        <f t="shared" si="112"/>
        <v>76.856495317032028</v>
      </c>
      <c r="JF79" s="150">
        <f t="shared" si="112"/>
        <v>74.751569566851003</v>
      </c>
      <c r="JG79" s="150">
        <f t="shared" si="112"/>
        <v>72.645515058899832</v>
      </c>
      <c r="JH79" s="150">
        <f t="shared" si="112"/>
        <v>71.027469510722071</v>
      </c>
      <c r="JI79" s="150">
        <f t="shared" si="112"/>
        <v>69.754397105951767</v>
      </c>
      <c r="JJ79" s="150">
        <f t="shared" si="112"/>
        <v>68.7373425527785</v>
      </c>
      <c r="JK79" s="150">
        <f t="shared" si="112"/>
        <v>68.163577149133246</v>
      </c>
      <c r="JL79" s="150">
        <f t="shared" si="112"/>
        <v>67.643254290460618</v>
      </c>
      <c r="JM79" s="150">
        <f t="shared" si="112"/>
        <v>67.31245390311679</v>
      </c>
      <c r="JN79" s="150">
        <f t="shared" si="112"/>
        <v>67.113771156198538</v>
      </c>
      <c r="JO79" s="150">
        <f t="shared" si="112"/>
        <v>67.016875129728419</v>
      </c>
      <c r="JP79" s="150">
        <f t="shared" si="112"/>
        <v>67.063932896523141</v>
      </c>
      <c r="JQ79" s="150">
        <f t="shared" si="112"/>
        <v>67.326228925457997</v>
      </c>
      <c r="JR79" s="150">
        <f t="shared" si="112"/>
        <v>67.519587545009088</v>
      </c>
      <c r="JS79" s="150">
        <f t="shared" si="112"/>
        <v>67.701473736993364</v>
      </c>
      <c r="JT79" s="150">
        <f t="shared" si="112"/>
        <v>68.345252525644952</v>
      </c>
      <c r="JU79" s="150">
        <f t="shared" si="112"/>
        <v>69.33340997445552</v>
      </c>
      <c r="JV79" s="150">
        <f t="shared" si="112"/>
        <v>70.362774949802926</v>
      </c>
      <c r="JW79" s="150">
        <f t="shared" si="112"/>
        <v>71.649342228872626</v>
      </c>
      <c r="JX79" s="150">
        <f t="shared" si="112"/>
        <v>73.051845651034611</v>
      </c>
      <c r="JY79" s="150">
        <f t="shared" si="112"/>
        <v>73.744654582886483</v>
      </c>
      <c r="JZ79" s="150">
        <f t="shared" si="112"/>
        <v>73.977290115876826</v>
      </c>
      <c r="KA79" s="150">
        <f t="shared" si="112"/>
        <v>74.43469412323519</v>
      </c>
      <c r="KB79" s="150">
        <f t="shared" si="112"/>
        <v>75.204274064031523</v>
      </c>
      <c r="KC79" s="150">
        <f t="shared" si="112"/>
        <v>76.02591148487258</v>
      </c>
      <c r="KD79" s="150">
        <f t="shared" si="112"/>
        <v>77.065199299555033</v>
      </c>
      <c r="KE79" s="150">
        <f t="shared" si="112"/>
        <v>78.194470595281288</v>
      </c>
      <c r="KF79" s="150">
        <f t="shared" si="112"/>
        <v>78.642676422957976</v>
      </c>
      <c r="KG79" s="150">
        <f t="shared" si="112"/>
        <v>78.649013488872669</v>
      </c>
      <c r="KH79" s="150">
        <f t="shared" si="112"/>
        <v>79.349285418817232</v>
      </c>
      <c r="KI79" s="150">
        <f t="shared" si="112"/>
        <v>81.266997836788192</v>
      </c>
      <c r="KJ79" s="150">
        <f t="shared" si="112"/>
        <v>83.214071560638473</v>
      </c>
      <c r="KK79" s="150">
        <f t="shared" si="112"/>
        <v>85.275668079700068</v>
      </c>
      <c r="KL79" s="150">
        <f t="shared" si="112"/>
        <v>87.298166138610242</v>
      </c>
      <c r="KM79" s="150">
        <f t="shared" ref="KM79:MX79" si="113">SUMPRODUCT(JJ$42:KM$42,$N$66:$AQ$66)</f>
        <v>88.385600393505769</v>
      </c>
      <c r="KN79" s="150">
        <f t="shared" si="113"/>
        <v>88.877534422131816</v>
      </c>
      <c r="KO79" s="150">
        <f t="shared" si="113"/>
        <v>89.088268629379613</v>
      </c>
      <c r="KP79" s="150">
        <f t="shared" si="113"/>
        <v>88.925820666317648</v>
      </c>
      <c r="KQ79" s="150">
        <f t="shared" si="113"/>
        <v>88.694687904773843</v>
      </c>
      <c r="KR79" s="150">
        <f t="shared" si="113"/>
        <v>88.424862280500449</v>
      </c>
      <c r="KS79" s="150">
        <f t="shared" si="113"/>
        <v>88.365735308281756</v>
      </c>
      <c r="KT79" s="150">
        <f t="shared" si="113"/>
        <v>88.335934906352648</v>
      </c>
      <c r="KU79" s="150">
        <f t="shared" si="113"/>
        <v>87.958982981275994</v>
      </c>
      <c r="KV79" s="150">
        <f t="shared" si="113"/>
        <v>87.742516536013341</v>
      </c>
      <c r="KW79" s="150">
        <f t="shared" si="113"/>
        <v>88.173034378075727</v>
      </c>
      <c r="KX79" s="150">
        <f t="shared" si="113"/>
        <v>88.36702283790774</v>
      </c>
      <c r="KY79" s="150">
        <f t="shared" si="113"/>
        <v>88.177883204666358</v>
      </c>
      <c r="KZ79" s="150">
        <f t="shared" si="113"/>
        <v>88.388527503611456</v>
      </c>
      <c r="LA79" s="150">
        <f t="shared" si="113"/>
        <v>88.407493331980447</v>
      </c>
      <c r="LB79" s="150">
        <f t="shared" si="113"/>
        <v>87.547101074020773</v>
      </c>
      <c r="LC79" s="150">
        <f t="shared" si="113"/>
        <v>87.245545681621962</v>
      </c>
      <c r="LD79" s="150">
        <f t="shared" si="113"/>
        <v>87.947088647603451</v>
      </c>
      <c r="LE79" s="150">
        <f t="shared" si="113"/>
        <v>88.680840179142905</v>
      </c>
      <c r="LF79" s="150">
        <f t="shared" si="113"/>
        <v>89.074074193437298</v>
      </c>
      <c r="LG79" s="150">
        <f t="shared" si="113"/>
        <v>89.794381778226835</v>
      </c>
      <c r="LH79" s="150">
        <f t="shared" si="113"/>
        <v>90.298875707853881</v>
      </c>
      <c r="LI79" s="150">
        <f t="shared" si="113"/>
        <v>90.000647603343779</v>
      </c>
      <c r="LJ79" s="150">
        <f t="shared" si="113"/>
        <v>90.200610513659541</v>
      </c>
      <c r="LK79" s="150">
        <f t="shared" si="113"/>
        <v>91.80028508593125</v>
      </c>
      <c r="LL79" s="150">
        <f t="shared" si="113"/>
        <v>93.678327413989905</v>
      </c>
      <c r="LM79" s="150">
        <f t="shared" si="113"/>
        <v>93.892322594021621</v>
      </c>
      <c r="LN79" s="150">
        <f t="shared" si="113"/>
        <v>94.254749424385977</v>
      </c>
      <c r="LO79" s="150">
        <f t="shared" si="113"/>
        <v>94.263279884682859</v>
      </c>
      <c r="LP79" s="150">
        <f t="shared" si="113"/>
        <v>93.178340523553501</v>
      </c>
      <c r="LQ79" s="150">
        <f t="shared" si="113"/>
        <v>92.782195697486316</v>
      </c>
      <c r="LR79" s="150">
        <f t="shared" si="113"/>
        <v>92.878450195567353</v>
      </c>
      <c r="LS79" s="150">
        <f t="shared" si="113"/>
        <v>92.642538319905782</v>
      </c>
      <c r="LT79" s="150">
        <f t="shared" si="113"/>
        <v>92.988551365804653</v>
      </c>
      <c r="LU79" s="150">
        <f t="shared" si="113"/>
        <v>93.389601532101906</v>
      </c>
      <c r="LV79" s="150">
        <f t="shared" si="113"/>
        <v>93.741250757342755</v>
      </c>
      <c r="LW79" s="150">
        <f t="shared" si="113"/>
        <v>93.969261527902276</v>
      </c>
      <c r="LX79" s="150">
        <f t="shared" si="113"/>
        <v>94.260530049920092</v>
      </c>
      <c r="LY79" s="150">
        <f t="shared" si="113"/>
        <v>94.580358321482549</v>
      </c>
      <c r="LZ79" s="150">
        <f t="shared" si="113"/>
        <v>94.872371406711125</v>
      </c>
      <c r="MA79" s="150">
        <f t="shared" si="113"/>
        <v>94.975178600138207</v>
      </c>
      <c r="MB79" s="150">
        <f t="shared" si="113"/>
        <v>94.839196002006091</v>
      </c>
      <c r="MC79" s="150">
        <f t="shared" si="113"/>
        <v>94.46290070399786</v>
      </c>
      <c r="MD79" s="150">
        <f t="shared" si="113"/>
        <v>93.913661513954224</v>
      </c>
      <c r="ME79" s="150">
        <f t="shared" si="113"/>
        <v>93.341344209801818</v>
      </c>
      <c r="MF79" s="150">
        <f t="shared" si="113"/>
        <v>92.856622865415488</v>
      </c>
      <c r="MG79" s="150">
        <f t="shared" si="113"/>
        <v>92.645061730936163</v>
      </c>
      <c r="MH79" s="150">
        <f t="shared" si="113"/>
        <v>92.502421909383216</v>
      </c>
      <c r="MI79" s="150">
        <f t="shared" si="113"/>
        <v>92.291880171133471</v>
      </c>
      <c r="MJ79" s="150">
        <f t="shared" si="113"/>
        <v>91.909224235475207</v>
      </c>
      <c r="MK79" s="150">
        <f t="shared" si="113"/>
        <v>91.401914507866323</v>
      </c>
      <c r="ML79" s="150">
        <f t="shared" si="113"/>
        <v>90.93037613205307</v>
      </c>
      <c r="MM79" s="150">
        <f t="shared" si="113"/>
        <v>90.533993632369118</v>
      </c>
      <c r="MN79" s="150">
        <f t="shared" si="113"/>
        <v>90.384446306097644</v>
      </c>
      <c r="MO79" s="150">
        <f t="shared" si="113"/>
        <v>90.256736726401101</v>
      </c>
      <c r="MP79" s="150">
        <f t="shared" si="113"/>
        <v>89.847924472227518</v>
      </c>
      <c r="MQ79" s="150">
        <f t="shared" si="113"/>
        <v>88.898207569776176</v>
      </c>
      <c r="MR79" s="150">
        <f t="shared" si="113"/>
        <v>87.820258424924234</v>
      </c>
      <c r="MS79" s="150">
        <f t="shared" si="113"/>
        <v>86.825342100470593</v>
      </c>
      <c r="MT79" s="150">
        <f t="shared" si="113"/>
        <v>85.900978083670594</v>
      </c>
      <c r="MU79" s="150">
        <f t="shared" si="113"/>
        <v>85.349849999682419</v>
      </c>
      <c r="MV79" s="150">
        <f t="shared" si="113"/>
        <v>85.183106415485852</v>
      </c>
      <c r="MW79" s="150">
        <f t="shared" si="113"/>
        <v>85.103590292375458</v>
      </c>
      <c r="MX79" s="150">
        <f t="shared" si="113"/>
        <v>85.223654752628988</v>
      </c>
      <c r="MY79" s="150">
        <f t="shared" ref="MY79:NO79" si="114">SUMPRODUCT(LV$42:MY$42,$N$66:$AQ$66)</f>
        <v>85.363691200561931</v>
      </c>
      <c r="MZ79" s="150">
        <f t="shared" si="114"/>
        <v>85.498477056069248</v>
      </c>
      <c r="NA79" s="150">
        <f t="shared" si="114"/>
        <v>85.610253765300726</v>
      </c>
      <c r="NB79" s="150">
        <f t="shared" si="114"/>
        <v>85.763014811131541</v>
      </c>
      <c r="NC79" s="150">
        <f t="shared" si="114"/>
        <v>85.911965766981439</v>
      </c>
      <c r="ND79" s="150">
        <f t="shared" si="114"/>
        <v>85.988558066177916</v>
      </c>
      <c r="NE79" s="150">
        <f t="shared" si="114"/>
        <v>85.997187350204541</v>
      </c>
      <c r="NF79" s="150">
        <f t="shared" si="114"/>
        <v>86.010883324433493</v>
      </c>
      <c r="NG79" s="150">
        <f t="shared" si="114"/>
        <v>86.030648957108653</v>
      </c>
      <c r="NH79" s="150">
        <f t="shared" si="114"/>
        <v>86.049926852977407</v>
      </c>
      <c r="NI79" s="150">
        <f t="shared" si="114"/>
        <v>86.138979462267315</v>
      </c>
      <c r="NJ79" s="150">
        <f t="shared" si="114"/>
        <v>86.247250350418483</v>
      </c>
      <c r="NK79" s="150">
        <f t="shared" si="114"/>
        <v>86.263316994066216</v>
      </c>
      <c r="NL79" s="150">
        <f t="shared" si="114"/>
        <v>86.181795872169445</v>
      </c>
      <c r="NM79" s="150">
        <f t="shared" si="114"/>
        <v>86.089892982785514</v>
      </c>
      <c r="NN79" s="150">
        <f t="shared" si="114"/>
        <v>86.002239145984561</v>
      </c>
      <c r="NO79" s="151">
        <f t="shared" si="114"/>
        <v>85.910222349893232</v>
      </c>
      <c r="NP79" s="147"/>
      <c r="NQ79" s="147"/>
    </row>
    <row r="80" spans="1:381" s="152" customFormat="1" x14ac:dyDescent="0.2">
      <c r="A80" s="147"/>
      <c r="B80" s="147"/>
      <c r="C80" s="147" t="str">
        <f>OFMOR_OFF_0!C80</f>
        <v>2C_FreeStock</v>
      </c>
      <c r="D80" s="147"/>
      <c r="E80" s="147" t="str">
        <f>OFMOR_OFF_0!E80</f>
        <v>Оборот: Освободившийся сток в количестве заказов после 2-ого уровня отмен</v>
      </c>
      <c r="F80" s="147"/>
      <c r="G80" s="147" t="str">
        <f>OFMOR_OFF_0!G80</f>
        <v>шт заказов</v>
      </c>
      <c r="H80" s="147"/>
      <c r="I80" s="147"/>
      <c r="J80" s="147"/>
      <c r="K80" s="148">
        <f t="shared" si="96"/>
        <v>0</v>
      </c>
      <c r="L80" s="147"/>
      <c r="M80" s="147"/>
      <c r="N80" s="149">
        <f>$N$42*$AQ$67</f>
        <v>0</v>
      </c>
      <c r="O80" s="150">
        <f>SUMPRODUCT($N$42:O$42,$AP$67:$AQ$67)</f>
        <v>0</v>
      </c>
      <c r="P80" s="150">
        <f>SUMPRODUCT($N$42:P$42,$AO$67:$AQ$67)</f>
        <v>0</v>
      </c>
      <c r="Q80" s="150">
        <f>SUMPRODUCT($N$42:Q$42,$AN$67:$AQ$67)</f>
        <v>0</v>
      </c>
      <c r="R80" s="150">
        <f>SUMPRODUCT($N$42:R$42,$AM$67:$AQ$67)</f>
        <v>0</v>
      </c>
      <c r="S80" s="150">
        <f>SUMPRODUCT($N$42:S$42,$AL$67:$AQ$67)</f>
        <v>0</v>
      </c>
      <c r="T80" s="150">
        <f>SUMPRODUCT($N$42:T$42,$AK$67:$AQ$67)</f>
        <v>0</v>
      </c>
      <c r="U80" s="150">
        <f>SUMPRODUCT($N$42:U$42,$AJ$67:$AQ$67)</f>
        <v>0</v>
      </c>
      <c r="V80" s="150">
        <f>SUMPRODUCT($N$42:V$42,$AI$67:$AQ$67)</f>
        <v>0</v>
      </c>
      <c r="W80" s="150">
        <f>SUMPRODUCT($N$42:W$42,$AH$67:$AQ$67)</f>
        <v>0</v>
      </c>
      <c r="X80" s="150">
        <f>SUMPRODUCT($N$42:X$42,$AG$67:$AQ$67)</f>
        <v>0</v>
      </c>
      <c r="Y80" s="150">
        <f>SUMPRODUCT($N$42:Y$42,$AF$67:$AQ$67)</f>
        <v>0</v>
      </c>
      <c r="Z80" s="150">
        <f>SUMPRODUCT($N$42:Z$42,$AE$67:$AQ$67)</f>
        <v>0</v>
      </c>
      <c r="AA80" s="150">
        <f>SUMPRODUCT($N$42:AA$42,$AD$67:$AQ$67)</f>
        <v>0</v>
      </c>
      <c r="AB80" s="150">
        <f>SUMPRODUCT($N$42:AB$42,$AC$67:$AQ$67)</f>
        <v>0</v>
      </c>
      <c r="AC80" s="150">
        <f>SUMPRODUCT($N$42:AC$42,$AB$67:$AQ$67)</f>
        <v>0</v>
      </c>
      <c r="AD80" s="150">
        <f>SUMPRODUCT($N$42:AD$42,$AA$67:$AQ$67)</f>
        <v>0</v>
      </c>
      <c r="AE80" s="150">
        <f>SUMPRODUCT($N$42:AE$42,$Z$67:$AQ$67)</f>
        <v>0</v>
      </c>
      <c r="AF80" s="150">
        <f>SUMPRODUCT($N$42:AF$42,$Y$67:$AQ$67)</f>
        <v>0</v>
      </c>
      <c r="AG80" s="150">
        <f>SUMPRODUCT($N$42:AG$42,$X$67:$AQ$67)</f>
        <v>0</v>
      </c>
      <c r="AH80" s="150">
        <f>SUMPRODUCT($N$42:AH$42,$W$67:$AQ$67)</f>
        <v>0</v>
      </c>
      <c r="AI80" s="150">
        <f>SUMPRODUCT($N$42:AI$42,$V$67:$AQ$67)</f>
        <v>0</v>
      </c>
      <c r="AJ80" s="150">
        <f>SUMPRODUCT($N$42:AJ$42,$U$67:$AQ$67)</f>
        <v>0</v>
      </c>
      <c r="AK80" s="150">
        <f>SUMPRODUCT($N$42:AK$42,$T$67:$AQ$67)</f>
        <v>0</v>
      </c>
      <c r="AL80" s="150">
        <f>SUMPRODUCT($N$42:AL$42,$S$67:$AQ$67)</f>
        <v>0</v>
      </c>
      <c r="AM80" s="150">
        <f>SUMPRODUCT($N$42:AM$42,$R$67:$AQ$67)</f>
        <v>0</v>
      </c>
      <c r="AN80" s="150">
        <f>SUMPRODUCT($N$42:AN$42,$Q$67:$AQ$67)</f>
        <v>0</v>
      </c>
      <c r="AO80" s="150">
        <f>SUMPRODUCT($N$42:AO$42,$P$67:$AQ$67)</f>
        <v>0</v>
      </c>
      <c r="AP80" s="150">
        <f>SUMPRODUCT($N$42:AP$42,$O$67:$AQ$67)</f>
        <v>0</v>
      </c>
      <c r="AQ80" s="150">
        <f t="shared" ref="AQ80:DB80" si="115">SUMPRODUCT(N$42:AQ$42,$N$67:$AQ$67)</f>
        <v>0</v>
      </c>
      <c r="AR80" s="150">
        <f t="shared" si="115"/>
        <v>0</v>
      </c>
      <c r="AS80" s="150">
        <f t="shared" si="115"/>
        <v>0</v>
      </c>
      <c r="AT80" s="150">
        <f t="shared" si="115"/>
        <v>0</v>
      </c>
      <c r="AU80" s="150">
        <f t="shared" si="115"/>
        <v>0</v>
      </c>
      <c r="AV80" s="150">
        <f t="shared" si="115"/>
        <v>0</v>
      </c>
      <c r="AW80" s="150">
        <f t="shared" si="115"/>
        <v>0</v>
      </c>
      <c r="AX80" s="150">
        <f t="shared" si="115"/>
        <v>0</v>
      </c>
      <c r="AY80" s="150">
        <f t="shared" si="115"/>
        <v>0</v>
      </c>
      <c r="AZ80" s="150">
        <f t="shared" si="115"/>
        <v>0</v>
      </c>
      <c r="BA80" s="150">
        <f t="shared" si="115"/>
        <v>0</v>
      </c>
      <c r="BB80" s="150">
        <f t="shared" si="115"/>
        <v>0</v>
      </c>
      <c r="BC80" s="150">
        <f t="shared" si="115"/>
        <v>0</v>
      </c>
      <c r="BD80" s="150">
        <f t="shared" si="115"/>
        <v>0</v>
      </c>
      <c r="BE80" s="150">
        <f t="shared" si="115"/>
        <v>0</v>
      </c>
      <c r="BF80" s="150">
        <f t="shared" si="115"/>
        <v>0</v>
      </c>
      <c r="BG80" s="150">
        <f t="shared" si="115"/>
        <v>0</v>
      </c>
      <c r="BH80" s="150">
        <f t="shared" si="115"/>
        <v>0</v>
      </c>
      <c r="BI80" s="150">
        <f t="shared" si="115"/>
        <v>0</v>
      </c>
      <c r="BJ80" s="150">
        <f t="shared" si="115"/>
        <v>0</v>
      </c>
      <c r="BK80" s="150">
        <f t="shared" si="115"/>
        <v>0</v>
      </c>
      <c r="BL80" s="150">
        <f t="shared" si="115"/>
        <v>0</v>
      </c>
      <c r="BM80" s="150">
        <f t="shared" si="115"/>
        <v>0</v>
      </c>
      <c r="BN80" s="150">
        <f t="shared" si="115"/>
        <v>0</v>
      </c>
      <c r="BO80" s="150">
        <f t="shared" si="115"/>
        <v>0</v>
      </c>
      <c r="BP80" s="150">
        <f t="shared" si="115"/>
        <v>0</v>
      </c>
      <c r="BQ80" s="150">
        <f t="shared" si="115"/>
        <v>0</v>
      </c>
      <c r="BR80" s="150">
        <f t="shared" si="115"/>
        <v>0</v>
      </c>
      <c r="BS80" s="150">
        <f t="shared" si="115"/>
        <v>0</v>
      </c>
      <c r="BT80" s="150">
        <f t="shared" si="115"/>
        <v>0</v>
      </c>
      <c r="BU80" s="150">
        <f t="shared" si="115"/>
        <v>0</v>
      </c>
      <c r="BV80" s="150">
        <f t="shared" si="115"/>
        <v>0</v>
      </c>
      <c r="BW80" s="150">
        <f t="shared" si="115"/>
        <v>0</v>
      </c>
      <c r="BX80" s="150">
        <f t="shared" si="115"/>
        <v>0</v>
      </c>
      <c r="BY80" s="150">
        <f t="shared" si="115"/>
        <v>0</v>
      </c>
      <c r="BZ80" s="150">
        <f t="shared" si="115"/>
        <v>0</v>
      </c>
      <c r="CA80" s="150">
        <f t="shared" si="115"/>
        <v>0</v>
      </c>
      <c r="CB80" s="150">
        <f t="shared" si="115"/>
        <v>0</v>
      </c>
      <c r="CC80" s="150">
        <f t="shared" si="115"/>
        <v>0</v>
      </c>
      <c r="CD80" s="150">
        <f t="shared" si="115"/>
        <v>0</v>
      </c>
      <c r="CE80" s="150">
        <f t="shared" si="115"/>
        <v>0</v>
      </c>
      <c r="CF80" s="150">
        <f t="shared" si="115"/>
        <v>0</v>
      </c>
      <c r="CG80" s="150">
        <f t="shared" si="115"/>
        <v>0</v>
      </c>
      <c r="CH80" s="150">
        <f t="shared" si="115"/>
        <v>0</v>
      </c>
      <c r="CI80" s="150">
        <f t="shared" si="115"/>
        <v>0</v>
      </c>
      <c r="CJ80" s="150">
        <f t="shared" si="115"/>
        <v>0</v>
      </c>
      <c r="CK80" s="150">
        <f t="shared" si="115"/>
        <v>0</v>
      </c>
      <c r="CL80" s="150">
        <f t="shared" si="115"/>
        <v>0</v>
      </c>
      <c r="CM80" s="150">
        <f t="shared" si="115"/>
        <v>0</v>
      </c>
      <c r="CN80" s="150">
        <f t="shared" si="115"/>
        <v>0</v>
      </c>
      <c r="CO80" s="150">
        <f t="shared" si="115"/>
        <v>0</v>
      </c>
      <c r="CP80" s="150">
        <f t="shared" si="115"/>
        <v>0</v>
      </c>
      <c r="CQ80" s="150">
        <f t="shared" si="115"/>
        <v>0</v>
      </c>
      <c r="CR80" s="150">
        <f t="shared" si="115"/>
        <v>0</v>
      </c>
      <c r="CS80" s="150">
        <f t="shared" si="115"/>
        <v>0</v>
      </c>
      <c r="CT80" s="150">
        <f t="shared" si="115"/>
        <v>0</v>
      </c>
      <c r="CU80" s="150">
        <f t="shared" si="115"/>
        <v>0</v>
      </c>
      <c r="CV80" s="150">
        <f t="shared" si="115"/>
        <v>0</v>
      </c>
      <c r="CW80" s="150">
        <f t="shared" si="115"/>
        <v>0</v>
      </c>
      <c r="CX80" s="150">
        <f t="shared" si="115"/>
        <v>0</v>
      </c>
      <c r="CY80" s="150">
        <f t="shared" si="115"/>
        <v>0</v>
      </c>
      <c r="CZ80" s="150">
        <f t="shared" si="115"/>
        <v>0</v>
      </c>
      <c r="DA80" s="150">
        <f t="shared" si="115"/>
        <v>0</v>
      </c>
      <c r="DB80" s="150">
        <f t="shared" si="115"/>
        <v>0</v>
      </c>
      <c r="DC80" s="150">
        <f t="shared" ref="DC80:FN80" si="116">SUMPRODUCT(BZ$42:DC$42,$N$67:$AQ$67)</f>
        <v>0</v>
      </c>
      <c r="DD80" s="150">
        <f t="shared" si="116"/>
        <v>0</v>
      </c>
      <c r="DE80" s="150">
        <f t="shared" si="116"/>
        <v>0</v>
      </c>
      <c r="DF80" s="150">
        <f t="shared" si="116"/>
        <v>0</v>
      </c>
      <c r="DG80" s="150">
        <f t="shared" si="116"/>
        <v>0</v>
      </c>
      <c r="DH80" s="150">
        <f t="shared" si="116"/>
        <v>0</v>
      </c>
      <c r="DI80" s="150">
        <f t="shared" si="116"/>
        <v>0</v>
      </c>
      <c r="DJ80" s="150">
        <f t="shared" si="116"/>
        <v>0</v>
      </c>
      <c r="DK80" s="150">
        <f t="shared" si="116"/>
        <v>0</v>
      </c>
      <c r="DL80" s="150">
        <f t="shared" si="116"/>
        <v>0</v>
      </c>
      <c r="DM80" s="150">
        <f t="shared" si="116"/>
        <v>0</v>
      </c>
      <c r="DN80" s="150">
        <f t="shared" si="116"/>
        <v>0</v>
      </c>
      <c r="DO80" s="150">
        <f t="shared" si="116"/>
        <v>0</v>
      </c>
      <c r="DP80" s="150">
        <f t="shared" si="116"/>
        <v>0</v>
      </c>
      <c r="DQ80" s="150">
        <f t="shared" si="116"/>
        <v>0</v>
      </c>
      <c r="DR80" s="150">
        <f t="shared" si="116"/>
        <v>0</v>
      </c>
      <c r="DS80" s="150">
        <f t="shared" si="116"/>
        <v>0</v>
      </c>
      <c r="DT80" s="150">
        <f t="shared" si="116"/>
        <v>0</v>
      </c>
      <c r="DU80" s="150">
        <f t="shared" si="116"/>
        <v>0</v>
      </c>
      <c r="DV80" s="150">
        <f t="shared" si="116"/>
        <v>0</v>
      </c>
      <c r="DW80" s="150">
        <f t="shared" si="116"/>
        <v>0</v>
      </c>
      <c r="DX80" s="150">
        <f t="shared" si="116"/>
        <v>0</v>
      </c>
      <c r="DY80" s="150">
        <f t="shared" si="116"/>
        <v>0</v>
      </c>
      <c r="DZ80" s="150">
        <f t="shared" si="116"/>
        <v>0</v>
      </c>
      <c r="EA80" s="150">
        <f t="shared" si="116"/>
        <v>0</v>
      </c>
      <c r="EB80" s="150">
        <f t="shared" si="116"/>
        <v>0</v>
      </c>
      <c r="EC80" s="150">
        <f t="shared" si="116"/>
        <v>0</v>
      </c>
      <c r="ED80" s="150">
        <f t="shared" si="116"/>
        <v>0</v>
      </c>
      <c r="EE80" s="150">
        <f t="shared" si="116"/>
        <v>0</v>
      </c>
      <c r="EF80" s="150">
        <f t="shared" si="116"/>
        <v>0</v>
      </c>
      <c r="EG80" s="150">
        <f t="shared" si="116"/>
        <v>0</v>
      </c>
      <c r="EH80" s="150">
        <f t="shared" si="116"/>
        <v>0</v>
      </c>
      <c r="EI80" s="150">
        <f t="shared" si="116"/>
        <v>0</v>
      </c>
      <c r="EJ80" s="150">
        <f t="shared" si="116"/>
        <v>0</v>
      </c>
      <c r="EK80" s="150">
        <f t="shared" si="116"/>
        <v>0</v>
      </c>
      <c r="EL80" s="150">
        <f t="shared" si="116"/>
        <v>0</v>
      </c>
      <c r="EM80" s="150">
        <f t="shared" si="116"/>
        <v>0</v>
      </c>
      <c r="EN80" s="150">
        <f t="shared" si="116"/>
        <v>0</v>
      </c>
      <c r="EO80" s="150">
        <f t="shared" si="116"/>
        <v>0</v>
      </c>
      <c r="EP80" s="150">
        <f t="shared" si="116"/>
        <v>0</v>
      </c>
      <c r="EQ80" s="150">
        <f t="shared" si="116"/>
        <v>0</v>
      </c>
      <c r="ER80" s="150">
        <f t="shared" si="116"/>
        <v>0</v>
      </c>
      <c r="ES80" s="150">
        <f t="shared" si="116"/>
        <v>0</v>
      </c>
      <c r="ET80" s="150">
        <f t="shared" si="116"/>
        <v>0</v>
      </c>
      <c r="EU80" s="150">
        <f t="shared" si="116"/>
        <v>0</v>
      </c>
      <c r="EV80" s="150">
        <f t="shared" si="116"/>
        <v>0</v>
      </c>
      <c r="EW80" s="150">
        <f t="shared" si="116"/>
        <v>0</v>
      </c>
      <c r="EX80" s="150">
        <f t="shared" si="116"/>
        <v>0</v>
      </c>
      <c r="EY80" s="150">
        <f t="shared" si="116"/>
        <v>0</v>
      </c>
      <c r="EZ80" s="150">
        <f t="shared" si="116"/>
        <v>0</v>
      </c>
      <c r="FA80" s="150">
        <f t="shared" si="116"/>
        <v>0</v>
      </c>
      <c r="FB80" s="150">
        <f t="shared" si="116"/>
        <v>0</v>
      </c>
      <c r="FC80" s="150">
        <f t="shared" si="116"/>
        <v>0</v>
      </c>
      <c r="FD80" s="150">
        <f t="shared" si="116"/>
        <v>0</v>
      </c>
      <c r="FE80" s="150">
        <f t="shared" si="116"/>
        <v>0</v>
      </c>
      <c r="FF80" s="150">
        <f t="shared" si="116"/>
        <v>0</v>
      </c>
      <c r="FG80" s="150">
        <f t="shared" si="116"/>
        <v>0</v>
      </c>
      <c r="FH80" s="150">
        <f t="shared" si="116"/>
        <v>0</v>
      </c>
      <c r="FI80" s="150">
        <f t="shared" si="116"/>
        <v>0</v>
      </c>
      <c r="FJ80" s="150">
        <f t="shared" si="116"/>
        <v>0</v>
      </c>
      <c r="FK80" s="150">
        <f t="shared" si="116"/>
        <v>0</v>
      </c>
      <c r="FL80" s="150">
        <f t="shared" si="116"/>
        <v>0</v>
      </c>
      <c r="FM80" s="150">
        <f t="shared" si="116"/>
        <v>0</v>
      </c>
      <c r="FN80" s="150">
        <f t="shared" si="116"/>
        <v>0</v>
      </c>
      <c r="FO80" s="150">
        <f t="shared" ref="FO80:HZ80" si="117">SUMPRODUCT(EL$42:FO$42,$N$67:$AQ$67)</f>
        <v>0</v>
      </c>
      <c r="FP80" s="150">
        <f t="shared" si="117"/>
        <v>0</v>
      </c>
      <c r="FQ80" s="150">
        <f t="shared" si="117"/>
        <v>0</v>
      </c>
      <c r="FR80" s="150">
        <f t="shared" si="117"/>
        <v>0</v>
      </c>
      <c r="FS80" s="150">
        <f t="shared" si="117"/>
        <v>0</v>
      </c>
      <c r="FT80" s="150">
        <f t="shared" si="117"/>
        <v>0</v>
      </c>
      <c r="FU80" s="150">
        <f t="shared" si="117"/>
        <v>0</v>
      </c>
      <c r="FV80" s="150">
        <f t="shared" si="117"/>
        <v>0</v>
      </c>
      <c r="FW80" s="150">
        <f t="shared" si="117"/>
        <v>0</v>
      </c>
      <c r="FX80" s="150">
        <f t="shared" si="117"/>
        <v>0</v>
      </c>
      <c r="FY80" s="150">
        <f t="shared" si="117"/>
        <v>0</v>
      </c>
      <c r="FZ80" s="150">
        <f t="shared" si="117"/>
        <v>0</v>
      </c>
      <c r="GA80" s="150">
        <f t="shared" si="117"/>
        <v>0</v>
      </c>
      <c r="GB80" s="150">
        <f t="shared" si="117"/>
        <v>0</v>
      </c>
      <c r="GC80" s="150">
        <f t="shared" si="117"/>
        <v>0</v>
      </c>
      <c r="GD80" s="150">
        <f t="shared" si="117"/>
        <v>0</v>
      </c>
      <c r="GE80" s="150">
        <f t="shared" si="117"/>
        <v>0</v>
      </c>
      <c r="GF80" s="150">
        <f t="shared" si="117"/>
        <v>0</v>
      </c>
      <c r="GG80" s="150">
        <f t="shared" si="117"/>
        <v>0</v>
      </c>
      <c r="GH80" s="150">
        <f t="shared" si="117"/>
        <v>0</v>
      </c>
      <c r="GI80" s="150">
        <f t="shared" si="117"/>
        <v>0</v>
      </c>
      <c r="GJ80" s="150">
        <f t="shared" si="117"/>
        <v>0</v>
      </c>
      <c r="GK80" s="150">
        <f t="shared" si="117"/>
        <v>0</v>
      </c>
      <c r="GL80" s="150">
        <f t="shared" si="117"/>
        <v>0</v>
      </c>
      <c r="GM80" s="150">
        <f t="shared" si="117"/>
        <v>0</v>
      </c>
      <c r="GN80" s="150">
        <f t="shared" si="117"/>
        <v>0</v>
      </c>
      <c r="GO80" s="150">
        <f t="shared" si="117"/>
        <v>0</v>
      </c>
      <c r="GP80" s="150">
        <f t="shared" si="117"/>
        <v>0</v>
      </c>
      <c r="GQ80" s="150">
        <f t="shared" si="117"/>
        <v>0</v>
      </c>
      <c r="GR80" s="150">
        <f t="shared" si="117"/>
        <v>0</v>
      </c>
      <c r="GS80" s="150">
        <f t="shared" si="117"/>
        <v>0</v>
      </c>
      <c r="GT80" s="150">
        <f t="shared" si="117"/>
        <v>0</v>
      </c>
      <c r="GU80" s="150">
        <f t="shared" si="117"/>
        <v>0</v>
      </c>
      <c r="GV80" s="150">
        <f t="shared" si="117"/>
        <v>0</v>
      </c>
      <c r="GW80" s="150">
        <f t="shared" si="117"/>
        <v>0</v>
      </c>
      <c r="GX80" s="150">
        <f t="shared" si="117"/>
        <v>0</v>
      </c>
      <c r="GY80" s="150">
        <f t="shared" si="117"/>
        <v>0</v>
      </c>
      <c r="GZ80" s="150">
        <f t="shared" si="117"/>
        <v>0</v>
      </c>
      <c r="HA80" s="150">
        <f t="shared" si="117"/>
        <v>0</v>
      </c>
      <c r="HB80" s="150">
        <f t="shared" si="117"/>
        <v>0</v>
      </c>
      <c r="HC80" s="150">
        <f t="shared" si="117"/>
        <v>0</v>
      </c>
      <c r="HD80" s="150">
        <f t="shared" si="117"/>
        <v>0</v>
      </c>
      <c r="HE80" s="150">
        <f t="shared" si="117"/>
        <v>0</v>
      </c>
      <c r="HF80" s="150">
        <f t="shared" si="117"/>
        <v>0</v>
      </c>
      <c r="HG80" s="150">
        <f t="shared" si="117"/>
        <v>0</v>
      </c>
      <c r="HH80" s="150">
        <f t="shared" si="117"/>
        <v>0</v>
      </c>
      <c r="HI80" s="150">
        <f t="shared" si="117"/>
        <v>0</v>
      </c>
      <c r="HJ80" s="150">
        <f t="shared" si="117"/>
        <v>0</v>
      </c>
      <c r="HK80" s="150">
        <f t="shared" si="117"/>
        <v>0</v>
      </c>
      <c r="HL80" s="150">
        <f t="shared" si="117"/>
        <v>0</v>
      </c>
      <c r="HM80" s="150">
        <f t="shared" si="117"/>
        <v>0</v>
      </c>
      <c r="HN80" s="150">
        <f t="shared" si="117"/>
        <v>0</v>
      </c>
      <c r="HO80" s="150">
        <f t="shared" si="117"/>
        <v>0</v>
      </c>
      <c r="HP80" s="150">
        <f t="shared" si="117"/>
        <v>0</v>
      </c>
      <c r="HQ80" s="150">
        <f t="shared" si="117"/>
        <v>0</v>
      </c>
      <c r="HR80" s="150">
        <f t="shared" si="117"/>
        <v>0</v>
      </c>
      <c r="HS80" s="150">
        <f t="shared" si="117"/>
        <v>0</v>
      </c>
      <c r="HT80" s="150">
        <f t="shared" si="117"/>
        <v>0</v>
      </c>
      <c r="HU80" s="150">
        <f t="shared" si="117"/>
        <v>0</v>
      </c>
      <c r="HV80" s="150">
        <f t="shared" si="117"/>
        <v>0</v>
      </c>
      <c r="HW80" s="150">
        <f t="shared" si="117"/>
        <v>0</v>
      </c>
      <c r="HX80" s="150">
        <f t="shared" si="117"/>
        <v>0</v>
      </c>
      <c r="HY80" s="150">
        <f t="shared" si="117"/>
        <v>0</v>
      </c>
      <c r="HZ80" s="150">
        <f t="shared" si="117"/>
        <v>0</v>
      </c>
      <c r="IA80" s="150">
        <f t="shared" ref="IA80:KL80" si="118">SUMPRODUCT(GX$42:IA$42,$N$67:$AQ$67)</f>
        <v>0</v>
      </c>
      <c r="IB80" s="150">
        <f t="shared" si="118"/>
        <v>0</v>
      </c>
      <c r="IC80" s="150">
        <f t="shared" si="118"/>
        <v>0</v>
      </c>
      <c r="ID80" s="150">
        <f t="shared" si="118"/>
        <v>0</v>
      </c>
      <c r="IE80" s="150">
        <f t="shared" si="118"/>
        <v>0</v>
      </c>
      <c r="IF80" s="150">
        <f t="shared" si="118"/>
        <v>0</v>
      </c>
      <c r="IG80" s="150">
        <f t="shared" si="118"/>
        <v>0</v>
      </c>
      <c r="IH80" s="150">
        <f t="shared" si="118"/>
        <v>0</v>
      </c>
      <c r="II80" s="150">
        <f t="shared" si="118"/>
        <v>0</v>
      </c>
      <c r="IJ80" s="150">
        <f t="shared" si="118"/>
        <v>0</v>
      </c>
      <c r="IK80" s="150">
        <f t="shared" si="118"/>
        <v>0</v>
      </c>
      <c r="IL80" s="150">
        <f t="shared" si="118"/>
        <v>0</v>
      </c>
      <c r="IM80" s="150">
        <f t="shared" si="118"/>
        <v>0</v>
      </c>
      <c r="IN80" s="150">
        <f t="shared" si="118"/>
        <v>0</v>
      </c>
      <c r="IO80" s="150">
        <f t="shared" si="118"/>
        <v>0</v>
      </c>
      <c r="IP80" s="150">
        <f t="shared" si="118"/>
        <v>0</v>
      </c>
      <c r="IQ80" s="150">
        <f t="shared" si="118"/>
        <v>0</v>
      </c>
      <c r="IR80" s="150">
        <f t="shared" si="118"/>
        <v>0</v>
      </c>
      <c r="IS80" s="150">
        <f t="shared" si="118"/>
        <v>0</v>
      </c>
      <c r="IT80" s="150">
        <f t="shared" si="118"/>
        <v>0</v>
      </c>
      <c r="IU80" s="150">
        <f t="shared" si="118"/>
        <v>0</v>
      </c>
      <c r="IV80" s="150">
        <f t="shared" si="118"/>
        <v>0</v>
      </c>
      <c r="IW80" s="150">
        <f t="shared" si="118"/>
        <v>0</v>
      </c>
      <c r="IX80" s="150">
        <f t="shared" si="118"/>
        <v>0</v>
      </c>
      <c r="IY80" s="150">
        <f t="shared" si="118"/>
        <v>0</v>
      </c>
      <c r="IZ80" s="150">
        <f t="shared" si="118"/>
        <v>0</v>
      </c>
      <c r="JA80" s="150">
        <f t="shared" si="118"/>
        <v>0</v>
      </c>
      <c r="JB80" s="150">
        <f t="shared" si="118"/>
        <v>0</v>
      </c>
      <c r="JC80" s="150">
        <f t="shared" si="118"/>
        <v>0</v>
      </c>
      <c r="JD80" s="150">
        <f t="shared" si="118"/>
        <v>0</v>
      </c>
      <c r="JE80" s="150">
        <f t="shared" si="118"/>
        <v>0</v>
      </c>
      <c r="JF80" s="150">
        <f t="shared" si="118"/>
        <v>0</v>
      </c>
      <c r="JG80" s="150">
        <f t="shared" si="118"/>
        <v>0</v>
      </c>
      <c r="JH80" s="150">
        <f t="shared" si="118"/>
        <v>0</v>
      </c>
      <c r="JI80" s="150">
        <f t="shared" si="118"/>
        <v>0</v>
      </c>
      <c r="JJ80" s="150">
        <f t="shared" si="118"/>
        <v>0</v>
      </c>
      <c r="JK80" s="150">
        <f t="shared" si="118"/>
        <v>0</v>
      </c>
      <c r="JL80" s="150">
        <f t="shared" si="118"/>
        <v>0</v>
      </c>
      <c r="JM80" s="150">
        <f t="shared" si="118"/>
        <v>0</v>
      </c>
      <c r="JN80" s="150">
        <f t="shared" si="118"/>
        <v>0</v>
      </c>
      <c r="JO80" s="150">
        <f t="shared" si="118"/>
        <v>0</v>
      </c>
      <c r="JP80" s="150">
        <f t="shared" si="118"/>
        <v>0</v>
      </c>
      <c r="JQ80" s="150">
        <f t="shared" si="118"/>
        <v>0</v>
      </c>
      <c r="JR80" s="150">
        <f t="shared" si="118"/>
        <v>0</v>
      </c>
      <c r="JS80" s="150">
        <f t="shared" si="118"/>
        <v>0</v>
      </c>
      <c r="JT80" s="150">
        <f t="shared" si="118"/>
        <v>0</v>
      </c>
      <c r="JU80" s="150">
        <f t="shared" si="118"/>
        <v>0</v>
      </c>
      <c r="JV80" s="150">
        <f t="shared" si="118"/>
        <v>0</v>
      </c>
      <c r="JW80" s="150">
        <f t="shared" si="118"/>
        <v>0</v>
      </c>
      <c r="JX80" s="150">
        <f t="shared" si="118"/>
        <v>0</v>
      </c>
      <c r="JY80" s="150">
        <f t="shared" si="118"/>
        <v>0</v>
      </c>
      <c r="JZ80" s="150">
        <f t="shared" si="118"/>
        <v>0</v>
      </c>
      <c r="KA80" s="150">
        <f t="shared" si="118"/>
        <v>0</v>
      </c>
      <c r="KB80" s="150">
        <f t="shared" si="118"/>
        <v>0</v>
      </c>
      <c r="KC80" s="150">
        <f t="shared" si="118"/>
        <v>0</v>
      </c>
      <c r="KD80" s="150">
        <f t="shared" si="118"/>
        <v>0</v>
      </c>
      <c r="KE80" s="150">
        <f t="shared" si="118"/>
        <v>0</v>
      </c>
      <c r="KF80" s="150">
        <f t="shared" si="118"/>
        <v>0</v>
      </c>
      <c r="KG80" s="150">
        <f t="shared" si="118"/>
        <v>0</v>
      </c>
      <c r="KH80" s="150">
        <f t="shared" si="118"/>
        <v>0</v>
      </c>
      <c r="KI80" s="150">
        <f t="shared" si="118"/>
        <v>0</v>
      </c>
      <c r="KJ80" s="150">
        <f t="shared" si="118"/>
        <v>0</v>
      </c>
      <c r="KK80" s="150">
        <f t="shared" si="118"/>
        <v>0</v>
      </c>
      <c r="KL80" s="150">
        <f t="shared" si="118"/>
        <v>0</v>
      </c>
      <c r="KM80" s="150">
        <f t="shared" ref="KM80:MX80" si="119">SUMPRODUCT(JJ$42:KM$42,$N$67:$AQ$67)</f>
        <v>0</v>
      </c>
      <c r="KN80" s="150">
        <f t="shared" si="119"/>
        <v>0</v>
      </c>
      <c r="KO80" s="150">
        <f t="shared" si="119"/>
        <v>0</v>
      </c>
      <c r="KP80" s="150">
        <f t="shared" si="119"/>
        <v>0</v>
      </c>
      <c r="KQ80" s="150">
        <f t="shared" si="119"/>
        <v>0</v>
      </c>
      <c r="KR80" s="150">
        <f t="shared" si="119"/>
        <v>0</v>
      </c>
      <c r="KS80" s="150">
        <f t="shared" si="119"/>
        <v>0</v>
      </c>
      <c r="KT80" s="150">
        <f t="shared" si="119"/>
        <v>0</v>
      </c>
      <c r="KU80" s="150">
        <f t="shared" si="119"/>
        <v>0</v>
      </c>
      <c r="KV80" s="150">
        <f t="shared" si="119"/>
        <v>0</v>
      </c>
      <c r="KW80" s="150">
        <f t="shared" si="119"/>
        <v>0</v>
      </c>
      <c r="KX80" s="150">
        <f t="shared" si="119"/>
        <v>0</v>
      </c>
      <c r="KY80" s="150">
        <f t="shared" si="119"/>
        <v>0</v>
      </c>
      <c r="KZ80" s="150">
        <f t="shared" si="119"/>
        <v>0</v>
      </c>
      <c r="LA80" s="150">
        <f t="shared" si="119"/>
        <v>0</v>
      </c>
      <c r="LB80" s="150">
        <f t="shared" si="119"/>
        <v>0</v>
      </c>
      <c r="LC80" s="150">
        <f t="shared" si="119"/>
        <v>0</v>
      </c>
      <c r="LD80" s="150">
        <f t="shared" si="119"/>
        <v>0</v>
      </c>
      <c r="LE80" s="150">
        <f t="shared" si="119"/>
        <v>0</v>
      </c>
      <c r="LF80" s="150">
        <f t="shared" si="119"/>
        <v>0</v>
      </c>
      <c r="LG80" s="150">
        <f t="shared" si="119"/>
        <v>0</v>
      </c>
      <c r="LH80" s="150">
        <f t="shared" si="119"/>
        <v>0</v>
      </c>
      <c r="LI80" s="150">
        <f t="shared" si="119"/>
        <v>0</v>
      </c>
      <c r="LJ80" s="150">
        <f t="shared" si="119"/>
        <v>0</v>
      </c>
      <c r="LK80" s="150">
        <f t="shared" si="119"/>
        <v>0</v>
      </c>
      <c r="LL80" s="150">
        <f t="shared" si="119"/>
        <v>0</v>
      </c>
      <c r="LM80" s="150">
        <f t="shared" si="119"/>
        <v>0</v>
      </c>
      <c r="LN80" s="150">
        <f t="shared" si="119"/>
        <v>0</v>
      </c>
      <c r="LO80" s="150">
        <f t="shared" si="119"/>
        <v>0</v>
      </c>
      <c r="LP80" s="150">
        <f t="shared" si="119"/>
        <v>0</v>
      </c>
      <c r="LQ80" s="150">
        <f t="shared" si="119"/>
        <v>0</v>
      </c>
      <c r="LR80" s="150">
        <f t="shared" si="119"/>
        <v>0</v>
      </c>
      <c r="LS80" s="150">
        <f t="shared" si="119"/>
        <v>0</v>
      </c>
      <c r="LT80" s="150">
        <f t="shared" si="119"/>
        <v>0</v>
      </c>
      <c r="LU80" s="150">
        <f t="shared" si="119"/>
        <v>0</v>
      </c>
      <c r="LV80" s="150">
        <f t="shared" si="119"/>
        <v>0</v>
      </c>
      <c r="LW80" s="150">
        <f t="shared" si="119"/>
        <v>0</v>
      </c>
      <c r="LX80" s="150">
        <f t="shared" si="119"/>
        <v>0</v>
      </c>
      <c r="LY80" s="150">
        <f t="shared" si="119"/>
        <v>0</v>
      </c>
      <c r="LZ80" s="150">
        <f t="shared" si="119"/>
        <v>0</v>
      </c>
      <c r="MA80" s="150">
        <f t="shared" si="119"/>
        <v>0</v>
      </c>
      <c r="MB80" s="150">
        <f t="shared" si="119"/>
        <v>0</v>
      </c>
      <c r="MC80" s="150">
        <f t="shared" si="119"/>
        <v>0</v>
      </c>
      <c r="MD80" s="150">
        <f t="shared" si="119"/>
        <v>0</v>
      </c>
      <c r="ME80" s="150">
        <f t="shared" si="119"/>
        <v>0</v>
      </c>
      <c r="MF80" s="150">
        <f t="shared" si="119"/>
        <v>0</v>
      </c>
      <c r="MG80" s="150">
        <f t="shared" si="119"/>
        <v>0</v>
      </c>
      <c r="MH80" s="150">
        <f t="shared" si="119"/>
        <v>0</v>
      </c>
      <c r="MI80" s="150">
        <f t="shared" si="119"/>
        <v>0</v>
      </c>
      <c r="MJ80" s="150">
        <f t="shared" si="119"/>
        <v>0</v>
      </c>
      <c r="MK80" s="150">
        <f t="shared" si="119"/>
        <v>0</v>
      </c>
      <c r="ML80" s="150">
        <f t="shared" si="119"/>
        <v>0</v>
      </c>
      <c r="MM80" s="150">
        <f t="shared" si="119"/>
        <v>0</v>
      </c>
      <c r="MN80" s="150">
        <f t="shared" si="119"/>
        <v>0</v>
      </c>
      <c r="MO80" s="150">
        <f t="shared" si="119"/>
        <v>0</v>
      </c>
      <c r="MP80" s="150">
        <f t="shared" si="119"/>
        <v>0</v>
      </c>
      <c r="MQ80" s="150">
        <f t="shared" si="119"/>
        <v>0</v>
      </c>
      <c r="MR80" s="150">
        <f t="shared" si="119"/>
        <v>0</v>
      </c>
      <c r="MS80" s="150">
        <f t="shared" si="119"/>
        <v>0</v>
      </c>
      <c r="MT80" s="150">
        <f t="shared" si="119"/>
        <v>0</v>
      </c>
      <c r="MU80" s="150">
        <f t="shared" si="119"/>
        <v>0</v>
      </c>
      <c r="MV80" s="150">
        <f t="shared" si="119"/>
        <v>0</v>
      </c>
      <c r="MW80" s="150">
        <f t="shared" si="119"/>
        <v>0</v>
      </c>
      <c r="MX80" s="150">
        <f t="shared" si="119"/>
        <v>0</v>
      </c>
      <c r="MY80" s="150">
        <f t="shared" ref="MY80:NO80" si="120">SUMPRODUCT(LV$42:MY$42,$N$67:$AQ$67)</f>
        <v>0</v>
      </c>
      <c r="MZ80" s="150">
        <f t="shared" si="120"/>
        <v>0</v>
      </c>
      <c r="NA80" s="150">
        <f t="shared" si="120"/>
        <v>0</v>
      </c>
      <c r="NB80" s="150">
        <f t="shared" si="120"/>
        <v>0</v>
      </c>
      <c r="NC80" s="150">
        <f t="shared" si="120"/>
        <v>0</v>
      </c>
      <c r="ND80" s="150">
        <f t="shared" si="120"/>
        <v>0</v>
      </c>
      <c r="NE80" s="150">
        <f t="shared" si="120"/>
        <v>0</v>
      </c>
      <c r="NF80" s="150">
        <f t="shared" si="120"/>
        <v>0</v>
      </c>
      <c r="NG80" s="150">
        <f t="shared" si="120"/>
        <v>0</v>
      </c>
      <c r="NH80" s="150">
        <f t="shared" si="120"/>
        <v>0</v>
      </c>
      <c r="NI80" s="150">
        <f t="shared" si="120"/>
        <v>0</v>
      </c>
      <c r="NJ80" s="150">
        <f t="shared" si="120"/>
        <v>0</v>
      </c>
      <c r="NK80" s="150">
        <f t="shared" si="120"/>
        <v>0</v>
      </c>
      <c r="NL80" s="150">
        <f t="shared" si="120"/>
        <v>0</v>
      </c>
      <c r="NM80" s="150">
        <f t="shared" si="120"/>
        <v>0</v>
      </c>
      <c r="NN80" s="150">
        <f t="shared" si="120"/>
        <v>0</v>
      </c>
      <c r="NO80" s="151">
        <f t="shared" si="120"/>
        <v>0</v>
      </c>
      <c r="NP80" s="147"/>
      <c r="NQ80" s="147"/>
    </row>
    <row r="81" spans="1:381" s="152" customFormat="1" x14ac:dyDescent="0.2">
      <c r="A81" s="147"/>
      <c r="B81" s="147"/>
      <c r="C81" s="1" t="str">
        <f>OFMOR_OFF_0!C81</f>
        <v>OPQ</v>
      </c>
      <c r="D81" s="147"/>
      <c r="E81" s="147" t="str">
        <f>OFMOR_OFF_0!E81</f>
        <v>Количество заказов в складской сборке, распределение по дням</v>
      </c>
      <c r="F81" s="147"/>
      <c r="G81" s="147" t="str">
        <f>OFMOR_OFF_0!G81</f>
        <v>шт заказов</v>
      </c>
      <c r="H81" s="147"/>
      <c r="I81" s="147"/>
      <c r="J81" s="147"/>
      <c r="K81" s="148">
        <f t="shared" si="96"/>
        <v>32092.770142965132</v>
      </c>
      <c r="L81" s="147"/>
      <c r="M81" s="147"/>
      <c r="N81" s="149">
        <f>$N$42*$AQ$68</f>
        <v>2.1323261616870903</v>
      </c>
      <c r="O81" s="150">
        <f>SUMPRODUCT($N$42:O$42,$AP$68:$AQ$68)</f>
        <v>6.0074618344361541</v>
      </c>
      <c r="P81" s="150">
        <f>SUMPRODUCT($N$42:P$42,$AO$68:$AQ$68)</f>
        <v>7.0823894329129375</v>
      </c>
      <c r="Q81" s="150">
        <f>SUMPRODUCT($N$42:Q$42,$AN$68:$AQ$68)</f>
        <v>11.131637596651327</v>
      </c>
      <c r="R81" s="150">
        <f>SUMPRODUCT($N$42:R$42,$AM$68:$AQ$68)</f>
        <v>13.87073601186659</v>
      </c>
      <c r="S81" s="150">
        <f>SUMPRODUCT($N$42:S$42,$AL$68:$AQ$68)</f>
        <v>13.580572525038637</v>
      </c>
      <c r="T81" s="150">
        <f>SUMPRODUCT($N$42:T$42,$AK$68:$AQ$68)</f>
        <v>18.239363607674463</v>
      </c>
      <c r="U81" s="150">
        <f>SUMPRODUCT($N$42:U$42,$AJ$68:$AQ$68)</f>
        <v>28.21126617767672</v>
      </c>
      <c r="V81" s="150">
        <f>SUMPRODUCT($N$42:V$42,$AI$68:$AQ$68)</f>
        <v>29.514280908841261</v>
      </c>
      <c r="W81" s="150">
        <f>SUMPRODUCT($N$42:W$42,$AH$68:$AQ$68)</f>
        <v>31.92721842194684</v>
      </c>
      <c r="X81" s="150">
        <f>SUMPRODUCT($N$42:X$42,$AG$68:$AQ$68)</f>
        <v>50.807632964316056</v>
      </c>
      <c r="Y81" s="150">
        <f>SUMPRODUCT($N$42:Y$42,$AF$68:$AQ$68)</f>
        <v>63.459180653036476</v>
      </c>
      <c r="Z81" s="150">
        <f>SUMPRODUCT($N$42:Z$42,$AE$68:$AQ$68)</f>
        <v>62.196599681935808</v>
      </c>
      <c r="AA81" s="150">
        <f>SUMPRODUCT($N$42:AA$42,$AD$68:$AQ$68)</f>
        <v>70.523917962116371</v>
      </c>
      <c r="AB81" s="150">
        <f>SUMPRODUCT($N$42:AB$42,$AC$68:$AQ$68)</f>
        <v>76.410635035124045</v>
      </c>
      <c r="AC81" s="150">
        <f>SUMPRODUCT($N$42:AC$42,$AB$68:$AQ$68)</f>
        <v>53.936199648020086</v>
      </c>
      <c r="AD81" s="150">
        <f>SUMPRODUCT($N$42:AD$42,$AA$68:$AQ$68)</f>
        <v>39.055307675208205</v>
      </c>
      <c r="AE81" s="150">
        <f>SUMPRODUCT($N$42:AE$42,$Z$68:$AQ$68)</f>
        <v>48.394856544993829</v>
      </c>
      <c r="AF81" s="150">
        <f>SUMPRODUCT($N$42:AF$42,$Y$68:$AQ$68)</f>
        <v>58.932566020556209</v>
      </c>
      <c r="AG81" s="150">
        <f>SUMPRODUCT($N$42:AG$42,$X$68:$AQ$68)</f>
        <v>57.752325849797685</v>
      </c>
      <c r="AH81" s="150">
        <f>SUMPRODUCT($N$42:AH$42,$W$68:$AQ$68)</f>
        <v>65.560447323266118</v>
      </c>
      <c r="AI81" s="150">
        <f>SUMPRODUCT($N$42:AI$42,$V$68:$AQ$68)</f>
        <v>71.166822072039423</v>
      </c>
      <c r="AJ81" s="150">
        <f>SUMPRODUCT($N$42:AJ$42,$U$68:$AQ$68)</f>
        <v>50.879721055089142</v>
      </c>
      <c r="AK81" s="150">
        <f>SUMPRODUCT($N$42:AK$42,$T$68:$AQ$68)</f>
        <v>37.563573109167208</v>
      </c>
      <c r="AL81" s="150">
        <f>SUMPRODUCT($N$42:AL$42,$S$68:$AQ$68)</f>
        <v>63.49281451136715</v>
      </c>
      <c r="AM81" s="150">
        <f>SUMPRODUCT($N$42:AM$42,$R$68:$AQ$68)</f>
        <v>105.88802231285993</v>
      </c>
      <c r="AN81" s="150">
        <f>SUMPRODUCT($N$42:AN$42,$Q$68:$AQ$68)</f>
        <v>103.69140739310618</v>
      </c>
      <c r="AO81" s="150">
        <f>SUMPRODUCT($N$42:AO$42,$P$68:$AQ$68)</f>
        <v>107.08965166256939</v>
      </c>
      <c r="AP81" s="150">
        <f>SUMPRODUCT($N$42:AP$42,$O$68:$AQ$68)</f>
        <v>105.4717311737224</v>
      </c>
      <c r="AQ81" s="150">
        <f t="shared" ref="AQ81:DB81" si="121">SUMPRODUCT(N$42:AQ$42,$N$68:$AQ$68)</f>
        <v>68.973718629651131</v>
      </c>
      <c r="AR81" s="150">
        <f t="shared" si="121"/>
        <v>47.473924106239657</v>
      </c>
      <c r="AS81" s="150">
        <f t="shared" si="121"/>
        <v>41.72646458605746</v>
      </c>
      <c r="AT81" s="150">
        <f t="shared" si="121"/>
        <v>24.947120987893467</v>
      </c>
      <c r="AU81" s="150">
        <f t="shared" si="121"/>
        <v>23.757311870400098</v>
      </c>
      <c r="AV81" s="150">
        <f t="shared" si="121"/>
        <v>25.995360515919579</v>
      </c>
      <c r="AW81" s="150">
        <f t="shared" si="121"/>
        <v>28.491040500379658</v>
      </c>
      <c r="AX81" s="150">
        <f t="shared" si="121"/>
        <v>26.308320683470569</v>
      </c>
      <c r="AY81" s="150">
        <f t="shared" si="121"/>
        <v>26.715252792211032</v>
      </c>
      <c r="AZ81" s="150">
        <f t="shared" si="121"/>
        <v>31.988107975267873</v>
      </c>
      <c r="BA81" s="150">
        <f t="shared" si="121"/>
        <v>38.402661086851069</v>
      </c>
      <c r="BB81" s="150">
        <f t="shared" si="121"/>
        <v>41.501706465373836</v>
      </c>
      <c r="BC81" s="150">
        <f t="shared" si="121"/>
        <v>45.87788934231785</v>
      </c>
      <c r="BD81" s="150">
        <f t="shared" si="121"/>
        <v>50.108547236675818</v>
      </c>
      <c r="BE81" s="150">
        <f t="shared" si="121"/>
        <v>49.305952548615494</v>
      </c>
      <c r="BF81" s="150">
        <f t="shared" si="121"/>
        <v>49.84610426896235</v>
      </c>
      <c r="BG81" s="150">
        <f t="shared" si="121"/>
        <v>55.360006753421914</v>
      </c>
      <c r="BH81" s="150">
        <f t="shared" si="121"/>
        <v>61.962558007742871</v>
      </c>
      <c r="BI81" s="150">
        <f t="shared" si="121"/>
        <v>64.850455083893081</v>
      </c>
      <c r="BJ81" s="150">
        <f t="shared" si="121"/>
        <v>68.861992664976611</v>
      </c>
      <c r="BK81" s="150">
        <f t="shared" si="121"/>
        <v>72.981681079607995</v>
      </c>
      <c r="BL81" s="150">
        <f t="shared" si="121"/>
        <v>72.567446687421437</v>
      </c>
      <c r="BM81" s="150">
        <f t="shared" si="121"/>
        <v>74.139709501978103</v>
      </c>
      <c r="BN81" s="150">
        <f t="shared" si="121"/>
        <v>80.273034649725716</v>
      </c>
      <c r="BO81" s="150">
        <f t="shared" si="121"/>
        <v>87.916796831118077</v>
      </c>
      <c r="BP81" s="150">
        <f t="shared" si="121"/>
        <v>91.050559100269567</v>
      </c>
      <c r="BQ81" s="150">
        <f t="shared" si="121"/>
        <v>94.916349072359395</v>
      </c>
      <c r="BR81" s="150">
        <f t="shared" si="121"/>
        <v>99.763750517792602</v>
      </c>
      <c r="BS81" s="150">
        <f t="shared" si="121"/>
        <v>99.503766880850748</v>
      </c>
      <c r="BT81" s="150">
        <f t="shared" si="121"/>
        <v>99.464484663035932</v>
      </c>
      <c r="BU81" s="150">
        <f t="shared" si="121"/>
        <v>98.657854581191643</v>
      </c>
      <c r="BV81" s="150">
        <f t="shared" si="121"/>
        <v>94.350489795148107</v>
      </c>
      <c r="BW81" s="150">
        <f t="shared" si="121"/>
        <v>91.857078236355392</v>
      </c>
      <c r="BX81" s="150">
        <f t="shared" si="121"/>
        <v>89.267812042687197</v>
      </c>
      <c r="BY81" s="150">
        <f t="shared" si="121"/>
        <v>88.319279853320822</v>
      </c>
      <c r="BZ81" s="150">
        <f t="shared" si="121"/>
        <v>88.343920405751078</v>
      </c>
      <c r="CA81" s="150">
        <f t="shared" si="121"/>
        <v>87.971395955285189</v>
      </c>
      <c r="CB81" s="150">
        <f t="shared" si="121"/>
        <v>87.398996571225609</v>
      </c>
      <c r="CC81" s="150">
        <f t="shared" si="121"/>
        <v>87.280177353181728</v>
      </c>
      <c r="CD81" s="150">
        <f t="shared" si="121"/>
        <v>86.844701618242695</v>
      </c>
      <c r="CE81" s="150">
        <f t="shared" si="121"/>
        <v>86.553698649058902</v>
      </c>
      <c r="CF81" s="150">
        <f t="shared" si="121"/>
        <v>87.820471272440983</v>
      </c>
      <c r="CG81" s="150">
        <f t="shared" si="121"/>
        <v>89.685282303286613</v>
      </c>
      <c r="CH81" s="150">
        <f t="shared" si="121"/>
        <v>90.508323131853217</v>
      </c>
      <c r="CI81" s="150">
        <f t="shared" si="121"/>
        <v>90.289848995583668</v>
      </c>
      <c r="CJ81" s="150">
        <f t="shared" si="121"/>
        <v>88.77178367242557</v>
      </c>
      <c r="CK81" s="150">
        <f t="shared" si="121"/>
        <v>85.428798175043156</v>
      </c>
      <c r="CL81" s="150">
        <f t="shared" si="121"/>
        <v>81.996145687218728</v>
      </c>
      <c r="CM81" s="150">
        <f t="shared" si="121"/>
        <v>79.524331325981848</v>
      </c>
      <c r="CN81" s="150">
        <f t="shared" si="121"/>
        <v>77.809439033572232</v>
      </c>
      <c r="CO81" s="150">
        <f t="shared" si="121"/>
        <v>77.164164897209943</v>
      </c>
      <c r="CP81" s="150">
        <f t="shared" si="121"/>
        <v>77.718690674935843</v>
      </c>
      <c r="CQ81" s="150">
        <f t="shared" si="121"/>
        <v>79.303046016092111</v>
      </c>
      <c r="CR81" s="150">
        <f t="shared" si="121"/>
        <v>80.993759007408329</v>
      </c>
      <c r="CS81" s="150">
        <f t="shared" si="121"/>
        <v>83.200907707565136</v>
      </c>
      <c r="CT81" s="150">
        <f t="shared" si="121"/>
        <v>85.457794414701965</v>
      </c>
      <c r="CU81" s="150">
        <f t="shared" si="121"/>
        <v>87.229603272473554</v>
      </c>
      <c r="CV81" s="150">
        <f t="shared" si="121"/>
        <v>88.938652598519781</v>
      </c>
      <c r="CW81" s="150">
        <f t="shared" si="121"/>
        <v>90.767709337263</v>
      </c>
      <c r="CX81" s="150">
        <f t="shared" si="121"/>
        <v>92.388623267944126</v>
      </c>
      <c r="CY81" s="150">
        <f t="shared" si="121"/>
        <v>93.298013527188061</v>
      </c>
      <c r="CZ81" s="150">
        <f t="shared" si="121"/>
        <v>93.887147797826444</v>
      </c>
      <c r="DA81" s="150">
        <f t="shared" si="121"/>
        <v>94.439002737616192</v>
      </c>
      <c r="DB81" s="150">
        <f t="shared" si="121"/>
        <v>95.350461396214229</v>
      </c>
      <c r="DC81" s="150">
        <f t="shared" ref="DC81:FN81" si="122">SUMPRODUCT(BZ$42:DC$42,$N$68:$AQ$68)</f>
        <v>96.408817178590851</v>
      </c>
      <c r="DD81" s="150">
        <f t="shared" si="122"/>
        <v>97.417863554346155</v>
      </c>
      <c r="DE81" s="150">
        <f t="shared" si="122"/>
        <v>98.292859915432103</v>
      </c>
      <c r="DF81" s="150">
        <f t="shared" si="122"/>
        <v>98.820623123285145</v>
      </c>
      <c r="DG81" s="150">
        <f t="shared" si="122"/>
        <v>99.267257623449282</v>
      </c>
      <c r="DH81" s="150">
        <f t="shared" si="122"/>
        <v>99.785171385917053</v>
      </c>
      <c r="DI81" s="150">
        <f t="shared" si="122"/>
        <v>100.3959527403993</v>
      </c>
      <c r="DJ81" s="150">
        <f t="shared" si="122"/>
        <v>101.07288901737037</v>
      </c>
      <c r="DK81" s="150">
        <f t="shared" si="122"/>
        <v>101.45054244368806</v>
      </c>
      <c r="DL81" s="150">
        <f t="shared" si="122"/>
        <v>101.07266754039354</v>
      </c>
      <c r="DM81" s="150">
        <f t="shared" si="122"/>
        <v>100.04573266531979</v>
      </c>
      <c r="DN81" s="150">
        <f t="shared" si="122"/>
        <v>98.794691109392616</v>
      </c>
      <c r="DO81" s="150">
        <f t="shared" si="122"/>
        <v>97.393767665446447</v>
      </c>
      <c r="DP81" s="150">
        <f t="shared" si="122"/>
        <v>96.103146407853018</v>
      </c>
      <c r="DQ81" s="150">
        <f t="shared" si="122"/>
        <v>95.262442474878625</v>
      </c>
      <c r="DR81" s="150">
        <f t="shared" si="122"/>
        <v>94.86303847146533</v>
      </c>
      <c r="DS81" s="150">
        <f t="shared" si="122"/>
        <v>94.902432607105538</v>
      </c>
      <c r="DT81" s="150">
        <f t="shared" si="122"/>
        <v>94.910741665887969</v>
      </c>
      <c r="DU81" s="150">
        <f t="shared" si="122"/>
        <v>95.092736819286131</v>
      </c>
      <c r="DV81" s="150">
        <f t="shared" si="122"/>
        <v>95.342454299045556</v>
      </c>
      <c r="DW81" s="150">
        <f t="shared" si="122"/>
        <v>95.466219562386982</v>
      </c>
      <c r="DX81" s="150">
        <f t="shared" si="122"/>
        <v>95.757356465808272</v>
      </c>
      <c r="DY81" s="150">
        <f t="shared" si="122"/>
        <v>96.265638369415996</v>
      </c>
      <c r="DZ81" s="150">
        <f t="shared" si="122"/>
        <v>96.808122416322263</v>
      </c>
      <c r="EA81" s="150">
        <f t="shared" si="122"/>
        <v>97.131557320741052</v>
      </c>
      <c r="EB81" s="150">
        <f t="shared" si="122"/>
        <v>97.409461144069581</v>
      </c>
      <c r="EC81" s="150">
        <f t="shared" si="122"/>
        <v>97.542132754208993</v>
      </c>
      <c r="ED81" s="150">
        <f t="shared" si="122"/>
        <v>97.402624239795514</v>
      </c>
      <c r="EE81" s="150">
        <f t="shared" si="122"/>
        <v>97.239546639308756</v>
      </c>
      <c r="EF81" s="150">
        <f t="shared" si="122"/>
        <v>97.111642116889044</v>
      </c>
      <c r="EG81" s="150">
        <f t="shared" si="122"/>
        <v>97.185325879667118</v>
      </c>
      <c r="EH81" s="150">
        <f t="shared" si="122"/>
        <v>97.280763786820984</v>
      </c>
      <c r="EI81" s="150">
        <f t="shared" si="122"/>
        <v>97.434809040517663</v>
      </c>
      <c r="EJ81" s="150">
        <f t="shared" si="122"/>
        <v>97.625996264232072</v>
      </c>
      <c r="EK81" s="150">
        <f t="shared" si="122"/>
        <v>97.826945888577541</v>
      </c>
      <c r="EL81" s="150">
        <f t="shared" si="122"/>
        <v>98.089216492772792</v>
      </c>
      <c r="EM81" s="150">
        <f t="shared" si="122"/>
        <v>98.408663027541465</v>
      </c>
      <c r="EN81" s="150">
        <f t="shared" si="122"/>
        <v>98.792717073362567</v>
      </c>
      <c r="EO81" s="150">
        <f t="shared" si="122"/>
        <v>99.097697259244427</v>
      </c>
      <c r="EP81" s="150">
        <f t="shared" si="122"/>
        <v>99.232750479274245</v>
      </c>
      <c r="EQ81" s="150">
        <f t="shared" si="122"/>
        <v>99.049339694954597</v>
      </c>
      <c r="ER81" s="150">
        <f t="shared" si="122"/>
        <v>98.729462068776513</v>
      </c>
      <c r="ES81" s="150">
        <f t="shared" si="122"/>
        <v>98.468712591398287</v>
      </c>
      <c r="ET81" s="150">
        <f t="shared" si="122"/>
        <v>98.400613518652335</v>
      </c>
      <c r="EU81" s="150">
        <f t="shared" si="122"/>
        <v>98.482085375065523</v>
      </c>
      <c r="EV81" s="150">
        <f t="shared" si="122"/>
        <v>98.520996745665386</v>
      </c>
      <c r="EW81" s="150">
        <f t="shared" si="122"/>
        <v>98.767744629182474</v>
      </c>
      <c r="EX81" s="150">
        <f t="shared" si="122"/>
        <v>99.108071210754787</v>
      </c>
      <c r="EY81" s="150">
        <f t="shared" si="122"/>
        <v>99.281739275258829</v>
      </c>
      <c r="EZ81" s="150">
        <f t="shared" si="122"/>
        <v>99.620786243117351</v>
      </c>
      <c r="FA81" s="150">
        <f t="shared" si="122"/>
        <v>100.17336151774448</v>
      </c>
      <c r="FB81" s="150">
        <f t="shared" si="122"/>
        <v>100.84543878648017</v>
      </c>
      <c r="FC81" s="150">
        <f t="shared" si="122"/>
        <v>101.51599118021022</v>
      </c>
      <c r="FD81" s="150">
        <f t="shared" si="122"/>
        <v>102.26910840472132</v>
      </c>
      <c r="FE81" s="150">
        <f t="shared" si="122"/>
        <v>102.9873401468045</v>
      </c>
      <c r="FF81" s="150">
        <f t="shared" si="122"/>
        <v>103.77514328676791</v>
      </c>
      <c r="FG81" s="150">
        <f t="shared" si="122"/>
        <v>104.87102948648416</v>
      </c>
      <c r="FH81" s="150">
        <f t="shared" si="122"/>
        <v>106.12204844242697</v>
      </c>
      <c r="FI81" s="150">
        <f t="shared" si="122"/>
        <v>107.49776903814421</v>
      </c>
      <c r="FJ81" s="150">
        <f t="shared" si="122"/>
        <v>108.75401571765954</v>
      </c>
      <c r="FK81" s="150">
        <f t="shared" si="122"/>
        <v>109.72417328899837</v>
      </c>
      <c r="FL81" s="150">
        <f t="shared" si="122"/>
        <v>110.45645612728221</v>
      </c>
      <c r="FM81" s="150">
        <f t="shared" si="122"/>
        <v>111.27347985496684</v>
      </c>
      <c r="FN81" s="150">
        <f t="shared" si="122"/>
        <v>112.38736914162217</v>
      </c>
      <c r="FO81" s="150">
        <f t="shared" ref="FO81:HZ81" si="123">SUMPRODUCT(EL$42:FO$42,$N$68:$AQ$68)</f>
        <v>113.63237848974671</v>
      </c>
      <c r="FP81" s="150">
        <f t="shared" si="123"/>
        <v>115.06088781675103</v>
      </c>
      <c r="FQ81" s="150">
        <f t="shared" si="123"/>
        <v>116.48793573068374</v>
      </c>
      <c r="FR81" s="150">
        <f t="shared" si="123"/>
        <v>117.56259347381609</v>
      </c>
      <c r="FS81" s="150">
        <f t="shared" si="123"/>
        <v>118.35536832679774</v>
      </c>
      <c r="FT81" s="150">
        <f t="shared" si="123"/>
        <v>119.49683329205266</v>
      </c>
      <c r="FU81" s="150">
        <f t="shared" si="123"/>
        <v>121.48945966842086</v>
      </c>
      <c r="FV81" s="150">
        <f t="shared" si="123"/>
        <v>123.5454362376378</v>
      </c>
      <c r="FW81" s="150">
        <f t="shared" si="123"/>
        <v>125.65977186873808</v>
      </c>
      <c r="FX81" s="150">
        <f t="shared" si="123"/>
        <v>127.6162935644827</v>
      </c>
      <c r="FY81" s="150">
        <f t="shared" si="123"/>
        <v>128.93270142882582</v>
      </c>
      <c r="FZ81" s="150">
        <f t="shared" si="123"/>
        <v>129.85927543029695</v>
      </c>
      <c r="GA81" s="150">
        <f t="shared" si="123"/>
        <v>130.4619749070082</v>
      </c>
      <c r="GB81" s="150">
        <f t="shared" si="123"/>
        <v>130.66612293415326</v>
      </c>
      <c r="GC81" s="150">
        <f t="shared" si="123"/>
        <v>130.93578706569338</v>
      </c>
      <c r="GD81" s="150">
        <f t="shared" si="123"/>
        <v>131.07654350700534</v>
      </c>
      <c r="GE81" s="150">
        <f t="shared" si="123"/>
        <v>131.02508119304593</v>
      </c>
      <c r="GF81" s="150">
        <f t="shared" si="123"/>
        <v>130.98036218944421</v>
      </c>
      <c r="GG81" s="150">
        <f t="shared" si="123"/>
        <v>130.72503135489453</v>
      </c>
      <c r="GH81" s="150">
        <f t="shared" si="123"/>
        <v>129.98824991829485</v>
      </c>
      <c r="GI81" s="150">
        <f t="shared" si="123"/>
        <v>129.34194741334016</v>
      </c>
      <c r="GJ81" s="150">
        <f t="shared" si="123"/>
        <v>128.73332271000538</v>
      </c>
      <c r="GK81" s="150">
        <f t="shared" si="123"/>
        <v>127.37008183649644</v>
      </c>
      <c r="GL81" s="150">
        <f t="shared" si="123"/>
        <v>125.38756434293458</v>
      </c>
      <c r="GM81" s="150">
        <f t="shared" si="123"/>
        <v>123.44760153485552</v>
      </c>
      <c r="GN81" s="150">
        <f t="shared" si="123"/>
        <v>121.13281430027436</v>
      </c>
      <c r="GO81" s="150">
        <f t="shared" si="123"/>
        <v>118.48282753544515</v>
      </c>
      <c r="GP81" s="150">
        <f t="shared" si="123"/>
        <v>116.92133294003928</v>
      </c>
      <c r="GQ81" s="150">
        <f t="shared" si="123"/>
        <v>116.14400249911105</v>
      </c>
      <c r="GR81" s="150">
        <f t="shared" si="123"/>
        <v>115.02982257446894</v>
      </c>
      <c r="GS81" s="150">
        <f t="shared" si="123"/>
        <v>113.38895999727779</v>
      </c>
      <c r="GT81" s="150">
        <f t="shared" si="123"/>
        <v>111.78899172216845</v>
      </c>
      <c r="GU81" s="150">
        <f t="shared" si="123"/>
        <v>109.84108430104787</v>
      </c>
      <c r="GV81" s="150">
        <f t="shared" si="123"/>
        <v>107.58693704981343</v>
      </c>
      <c r="GW81" s="150">
        <f t="shared" si="123"/>
        <v>106.3386801332654</v>
      </c>
      <c r="GX81" s="150">
        <f t="shared" si="123"/>
        <v>105.79716566169152</v>
      </c>
      <c r="GY81" s="150">
        <f t="shared" si="123"/>
        <v>104.20297536755507</v>
      </c>
      <c r="GZ81" s="150">
        <f t="shared" si="123"/>
        <v>100.82883001845161</v>
      </c>
      <c r="HA81" s="150">
        <f t="shared" si="123"/>
        <v>97.675404219585857</v>
      </c>
      <c r="HB81" s="150">
        <f t="shared" si="123"/>
        <v>94.358778545501337</v>
      </c>
      <c r="HC81" s="150">
        <f t="shared" si="123"/>
        <v>91.065715893852243</v>
      </c>
      <c r="HD81" s="150">
        <f t="shared" si="123"/>
        <v>89.34679883373849</v>
      </c>
      <c r="HE81" s="150">
        <f t="shared" si="123"/>
        <v>88.707361353902954</v>
      </c>
      <c r="HF81" s="150">
        <f t="shared" si="123"/>
        <v>88.546482782987539</v>
      </c>
      <c r="HG81" s="150">
        <f t="shared" si="123"/>
        <v>89.30633104082861</v>
      </c>
      <c r="HH81" s="150">
        <f t="shared" si="123"/>
        <v>90.145305881682276</v>
      </c>
      <c r="HI81" s="150">
        <f t="shared" si="123"/>
        <v>90.942814373387975</v>
      </c>
      <c r="HJ81" s="150">
        <f t="shared" si="123"/>
        <v>92.37948758754807</v>
      </c>
      <c r="HK81" s="150">
        <f t="shared" si="123"/>
        <v>94.483497772854037</v>
      </c>
      <c r="HL81" s="150">
        <f t="shared" si="123"/>
        <v>96.455008216366423</v>
      </c>
      <c r="HM81" s="150">
        <f t="shared" si="123"/>
        <v>98.5889094311012</v>
      </c>
      <c r="HN81" s="150">
        <f t="shared" si="123"/>
        <v>100.61373874038267</v>
      </c>
      <c r="HO81" s="150">
        <f t="shared" si="123"/>
        <v>101.19583786772243</v>
      </c>
      <c r="HP81" s="150">
        <f t="shared" si="123"/>
        <v>100.70195603128818</v>
      </c>
      <c r="HQ81" s="150">
        <f t="shared" si="123"/>
        <v>100.43748891572912</v>
      </c>
      <c r="HR81" s="150">
        <f t="shared" si="123"/>
        <v>100.63682412896569</v>
      </c>
      <c r="HS81" s="150">
        <f t="shared" si="123"/>
        <v>100.77348707030238</v>
      </c>
      <c r="HT81" s="150">
        <f t="shared" si="123"/>
        <v>101.6316680590507</v>
      </c>
      <c r="HU81" s="150">
        <f t="shared" si="123"/>
        <v>102.80900104136875</v>
      </c>
      <c r="HV81" s="150">
        <f t="shared" si="123"/>
        <v>102.84043118525915</v>
      </c>
      <c r="HW81" s="150">
        <f t="shared" si="123"/>
        <v>101.93087199737739</v>
      </c>
      <c r="HX81" s="150">
        <f t="shared" si="123"/>
        <v>102.07346714038852</v>
      </c>
      <c r="HY81" s="150">
        <f t="shared" si="123"/>
        <v>104.11802816929108</v>
      </c>
      <c r="HZ81" s="150">
        <f t="shared" si="123"/>
        <v>106.02091889805912</v>
      </c>
      <c r="IA81" s="150">
        <f t="shared" ref="IA81:KL81" si="124">SUMPRODUCT(GX$42:IA$42,$N$68:$AQ$68)</f>
        <v>108.33313227831511</v>
      </c>
      <c r="IB81" s="150">
        <f t="shared" si="124"/>
        <v>110.56474983756863</v>
      </c>
      <c r="IC81" s="150">
        <f t="shared" si="124"/>
        <v>110.5681843982963</v>
      </c>
      <c r="ID81" s="150">
        <f t="shared" si="124"/>
        <v>108.60001870367667</v>
      </c>
      <c r="IE81" s="150">
        <f t="shared" si="124"/>
        <v>106.29766286579552</v>
      </c>
      <c r="IF81" s="150">
        <f t="shared" si="124"/>
        <v>103.3520726394291</v>
      </c>
      <c r="IG81" s="150">
        <f t="shared" si="124"/>
        <v>100.54245591748298</v>
      </c>
      <c r="IH81" s="150">
        <f t="shared" si="124"/>
        <v>98.619381604961973</v>
      </c>
      <c r="II81" s="150">
        <f t="shared" si="124"/>
        <v>97.301550162766645</v>
      </c>
      <c r="IJ81" s="150">
        <f t="shared" si="124"/>
        <v>96.058081413616094</v>
      </c>
      <c r="IK81" s="150">
        <f t="shared" si="124"/>
        <v>95.120965806978916</v>
      </c>
      <c r="IL81" s="150">
        <f t="shared" si="124"/>
        <v>94.17452992632019</v>
      </c>
      <c r="IM81" s="150">
        <f t="shared" si="124"/>
        <v>93.442304565805273</v>
      </c>
      <c r="IN81" s="150">
        <f t="shared" si="124"/>
        <v>92.764105432098916</v>
      </c>
      <c r="IO81" s="150">
        <f t="shared" si="124"/>
        <v>91.91712970213996</v>
      </c>
      <c r="IP81" s="150">
        <f t="shared" si="124"/>
        <v>90.842172053485314</v>
      </c>
      <c r="IQ81" s="150">
        <f t="shared" si="124"/>
        <v>89.59043323724292</v>
      </c>
      <c r="IR81" s="150">
        <f t="shared" si="124"/>
        <v>88.0526416190867</v>
      </c>
      <c r="IS81" s="150">
        <f t="shared" si="124"/>
        <v>86.528211488154966</v>
      </c>
      <c r="IT81" s="150">
        <f t="shared" si="124"/>
        <v>85.641043467260772</v>
      </c>
      <c r="IU81" s="150">
        <f t="shared" si="124"/>
        <v>85.139372042848862</v>
      </c>
      <c r="IV81" s="150">
        <f t="shared" si="124"/>
        <v>84.679893547308978</v>
      </c>
      <c r="IW81" s="150">
        <f t="shared" si="124"/>
        <v>83.980861584395157</v>
      </c>
      <c r="IX81" s="150">
        <f t="shared" si="124"/>
        <v>82.998765990221216</v>
      </c>
      <c r="IY81" s="150">
        <f t="shared" si="124"/>
        <v>81.89170200475705</v>
      </c>
      <c r="IZ81" s="150">
        <f t="shared" si="124"/>
        <v>80.897840264019592</v>
      </c>
      <c r="JA81" s="150">
        <f t="shared" si="124"/>
        <v>80.421923347621487</v>
      </c>
      <c r="JB81" s="150">
        <f t="shared" si="124"/>
        <v>80.113558516182053</v>
      </c>
      <c r="JC81" s="150">
        <f t="shared" si="124"/>
        <v>79.418281037636163</v>
      </c>
      <c r="JD81" s="150">
        <f t="shared" si="124"/>
        <v>77.949405859931034</v>
      </c>
      <c r="JE81" s="150">
        <f t="shared" si="124"/>
        <v>76.152464862486269</v>
      </c>
      <c r="JF81" s="150">
        <f t="shared" si="124"/>
        <v>74.066820915704838</v>
      </c>
      <c r="JG81" s="150">
        <f t="shared" si="124"/>
        <v>71.980058550940996</v>
      </c>
      <c r="JH81" s="150">
        <f t="shared" si="124"/>
        <v>70.37683482540892</v>
      </c>
      <c r="JI81" s="150">
        <f t="shared" si="124"/>
        <v>69.115424177268352</v>
      </c>
      <c r="JJ81" s="150">
        <f t="shared" si="124"/>
        <v>68.107686174068036</v>
      </c>
      <c r="JK81" s="150">
        <f t="shared" si="124"/>
        <v>67.539176647837763</v>
      </c>
      <c r="JL81" s="150">
        <f t="shared" si="124"/>
        <v>67.023620115513879</v>
      </c>
      <c r="JM81" s="150">
        <f t="shared" si="124"/>
        <v>66.695849967138201</v>
      </c>
      <c r="JN81" s="150">
        <f t="shared" si="124"/>
        <v>66.49898721869954</v>
      </c>
      <c r="JO81" s="150">
        <f t="shared" si="124"/>
        <v>66.402978791296718</v>
      </c>
      <c r="JP81" s="150">
        <f t="shared" si="124"/>
        <v>66.449605493666652</v>
      </c>
      <c r="JQ81" s="150">
        <f t="shared" si="124"/>
        <v>66.70949880580163</v>
      </c>
      <c r="JR81" s="150">
        <f t="shared" si="124"/>
        <v>66.90108619760872</v>
      </c>
      <c r="JS81" s="150">
        <f t="shared" si="124"/>
        <v>67.081306253010922</v>
      </c>
      <c r="JT81" s="150">
        <f t="shared" si="124"/>
        <v>67.719187818905581</v>
      </c>
      <c r="JU81" s="150">
        <f t="shared" si="124"/>
        <v>68.698293424602824</v>
      </c>
      <c r="JV81" s="150">
        <f t="shared" si="124"/>
        <v>69.718229082512622</v>
      </c>
      <c r="JW81" s="150">
        <f t="shared" si="124"/>
        <v>70.993010987521856</v>
      </c>
      <c r="JX81" s="150">
        <f t="shared" si="124"/>
        <v>72.382667022904968</v>
      </c>
      <c r="JY81" s="150">
        <f t="shared" si="124"/>
        <v>73.069129599966757</v>
      </c>
      <c r="JZ81" s="150">
        <f t="shared" si="124"/>
        <v>73.299634115931667</v>
      </c>
      <c r="KA81" s="150">
        <f t="shared" si="124"/>
        <v>73.752848154050824</v>
      </c>
      <c r="KB81" s="150">
        <f t="shared" si="124"/>
        <v>74.515378492685457</v>
      </c>
      <c r="KC81" s="150">
        <f t="shared" si="124"/>
        <v>75.329489447943075</v>
      </c>
      <c r="KD81" s="150">
        <f t="shared" si="124"/>
        <v>76.359257048757385</v>
      </c>
      <c r="KE81" s="150">
        <f t="shared" si="124"/>
        <v>77.47818385270898</v>
      </c>
      <c r="KF81" s="150">
        <f t="shared" si="124"/>
        <v>77.922283969459258</v>
      </c>
      <c r="KG81" s="150">
        <f t="shared" si="124"/>
        <v>77.928562985792354</v>
      </c>
      <c r="KH81" s="150">
        <f t="shared" si="124"/>
        <v>78.622420197460841</v>
      </c>
      <c r="KI81" s="150">
        <f t="shared" si="124"/>
        <v>80.522565746948629</v>
      </c>
      <c r="KJ81" s="150">
        <f t="shared" si="124"/>
        <v>82.451803643219449</v>
      </c>
      <c r="KK81" s="150">
        <f t="shared" si="124"/>
        <v>84.49451526870871</v>
      </c>
      <c r="KL81" s="150">
        <f t="shared" si="124"/>
        <v>86.498486588637888</v>
      </c>
      <c r="KM81" s="150">
        <f t="shared" ref="KM81:MX81" si="125">SUMPRODUCT(JJ$42:KM$42,$N$68:$AQ$68)</f>
        <v>87.575959592638426</v>
      </c>
      <c r="KN81" s="150">
        <f t="shared" si="125"/>
        <v>88.063387345817603</v>
      </c>
      <c r="KO81" s="150">
        <f t="shared" si="125"/>
        <v>88.272191159295758</v>
      </c>
      <c r="KP81" s="150">
        <f t="shared" si="125"/>
        <v>88.111231272326805</v>
      </c>
      <c r="KQ81" s="150">
        <f t="shared" si="125"/>
        <v>87.882215761933992</v>
      </c>
      <c r="KR81" s="150">
        <f t="shared" si="125"/>
        <v>87.614861827998809</v>
      </c>
      <c r="KS81" s="150">
        <f t="shared" si="125"/>
        <v>87.556276478045802</v>
      </c>
      <c r="KT81" s="150">
        <f t="shared" si="125"/>
        <v>87.526749057475385</v>
      </c>
      <c r="KU81" s="150">
        <f t="shared" si="125"/>
        <v>87.153250134439219</v>
      </c>
      <c r="KV81" s="150">
        <f t="shared" si="125"/>
        <v>86.938766592107839</v>
      </c>
      <c r="KW81" s="150">
        <f t="shared" si="125"/>
        <v>87.365340750935815</v>
      </c>
      <c r="KX81" s="150">
        <f t="shared" si="125"/>
        <v>87.557552213482325</v>
      </c>
      <c r="KY81" s="150">
        <f t="shared" si="125"/>
        <v>87.370145160700332</v>
      </c>
      <c r="KZ81" s="150">
        <f t="shared" si="125"/>
        <v>87.578859889465036</v>
      </c>
      <c r="LA81" s="150">
        <f t="shared" si="125"/>
        <v>87.597651984687445</v>
      </c>
      <c r="LB81" s="150">
        <f t="shared" si="125"/>
        <v>86.745141199203971</v>
      </c>
      <c r="LC81" s="150">
        <f t="shared" si="125"/>
        <v>86.446348152122965</v>
      </c>
      <c r="LD81" s="150">
        <f t="shared" si="125"/>
        <v>87.14146475672554</v>
      </c>
      <c r="LE81" s="150">
        <f t="shared" si="125"/>
        <v>87.868494885966555</v>
      </c>
      <c r="LF81" s="150">
        <f t="shared" si="125"/>
        <v>88.258126748996006</v>
      </c>
      <c r="LG81" s="150">
        <f t="shared" si="125"/>
        <v>88.971836082404948</v>
      </c>
      <c r="LH81" s="150">
        <f t="shared" si="125"/>
        <v>89.471708683813404</v>
      </c>
      <c r="LI81" s="150">
        <f t="shared" si="125"/>
        <v>89.176212445583573</v>
      </c>
      <c r="LJ81" s="150">
        <f t="shared" si="125"/>
        <v>89.37434363070733</v>
      </c>
      <c r="LK81" s="150">
        <f t="shared" si="125"/>
        <v>90.959364664438198</v>
      </c>
      <c r="LL81" s="150">
        <f t="shared" si="125"/>
        <v>92.820203514919243</v>
      </c>
      <c r="LM81" s="150">
        <f t="shared" si="125"/>
        <v>93.032238429611695</v>
      </c>
      <c r="LN81" s="150">
        <f t="shared" si="125"/>
        <v>93.391345312519832</v>
      </c>
      <c r="LO81" s="150">
        <f t="shared" si="125"/>
        <v>93.399797631030339</v>
      </c>
      <c r="LP81" s="150">
        <f t="shared" si="125"/>
        <v>92.324796666758886</v>
      </c>
      <c r="LQ81" s="150">
        <f t="shared" si="125"/>
        <v>91.932280655937731</v>
      </c>
      <c r="LR81" s="150">
        <f t="shared" si="125"/>
        <v>92.027653431559827</v>
      </c>
      <c r="LS81" s="150">
        <f t="shared" si="125"/>
        <v>91.793902585286475</v>
      </c>
      <c r="LT81" s="150">
        <f t="shared" si="125"/>
        <v>92.136746039324862</v>
      </c>
      <c r="LU81" s="150">
        <f t="shared" si="125"/>
        <v>92.53412245586668</v>
      </c>
      <c r="LV81" s="150">
        <f t="shared" si="125"/>
        <v>92.882550460014045</v>
      </c>
      <c r="LW81" s="150">
        <f t="shared" si="125"/>
        <v>93.108472577873783</v>
      </c>
      <c r="LX81" s="150">
        <f t="shared" si="125"/>
        <v>93.397072985646929</v>
      </c>
      <c r="LY81" s="150">
        <f t="shared" si="125"/>
        <v>93.713971526384739</v>
      </c>
      <c r="LZ81" s="150">
        <f t="shared" si="125"/>
        <v>94.003309676927842</v>
      </c>
      <c r="MA81" s="150">
        <f t="shared" si="125"/>
        <v>94.105175123078794</v>
      </c>
      <c r="MB81" s="150">
        <f t="shared" si="125"/>
        <v>93.970438169702888</v>
      </c>
      <c r="MC81" s="150">
        <f t="shared" si="125"/>
        <v>93.597589858817955</v>
      </c>
      <c r="MD81" s="150">
        <f t="shared" si="125"/>
        <v>93.053381878108368</v>
      </c>
      <c r="ME81" s="150">
        <f t="shared" si="125"/>
        <v>92.486307186309347</v>
      </c>
      <c r="MF81" s="150">
        <f t="shared" si="125"/>
        <v>92.006026046840105</v>
      </c>
      <c r="MG81" s="150">
        <f t="shared" si="125"/>
        <v>91.796402881052387</v>
      </c>
      <c r="MH81" s="150">
        <f t="shared" si="125"/>
        <v>91.655069686583985</v>
      </c>
      <c r="MI81" s="150">
        <f t="shared" si="125"/>
        <v>91.446456579025366</v>
      </c>
      <c r="MJ81" s="150">
        <f t="shared" si="125"/>
        <v>91.067305895996753</v>
      </c>
      <c r="MK81" s="150">
        <f t="shared" si="125"/>
        <v>90.56464329023035</v>
      </c>
      <c r="ML81" s="150">
        <f t="shared" si="125"/>
        <v>90.097424359061179</v>
      </c>
      <c r="MM81" s="150">
        <f t="shared" si="125"/>
        <v>89.704672851790747</v>
      </c>
      <c r="MN81" s="150">
        <f t="shared" si="125"/>
        <v>89.556495427590079</v>
      </c>
      <c r="MO81" s="150">
        <f t="shared" si="125"/>
        <v>89.42995570911441</v>
      </c>
      <c r="MP81" s="150">
        <f t="shared" si="125"/>
        <v>89.024888307941779</v>
      </c>
      <c r="MQ81" s="150">
        <f t="shared" si="125"/>
        <v>88.083871120716395</v>
      </c>
      <c r="MR81" s="150">
        <f t="shared" si="125"/>
        <v>87.015796340071347</v>
      </c>
      <c r="MS81" s="150">
        <f t="shared" si="125"/>
        <v>86.029993772226717</v>
      </c>
      <c r="MT81" s="150">
        <f t="shared" si="125"/>
        <v>85.114097229987308</v>
      </c>
      <c r="MU81" s="150">
        <f t="shared" si="125"/>
        <v>84.568017658215084</v>
      </c>
      <c r="MV81" s="150">
        <f t="shared" si="125"/>
        <v>84.402801499396048</v>
      </c>
      <c r="MW81" s="150">
        <f t="shared" si="125"/>
        <v>84.324013769794433</v>
      </c>
      <c r="MX81" s="150">
        <f t="shared" si="125"/>
        <v>84.442978400603764</v>
      </c>
      <c r="MY81" s="150">
        <f t="shared" ref="MY81:NO81" si="126">SUMPRODUCT(LV$42:MY$42,$N$68:$AQ$68)</f>
        <v>84.581732069199916</v>
      </c>
      <c r="MZ81" s="150">
        <f t="shared" si="126"/>
        <v>84.715283242502068</v>
      </c>
      <c r="NA81" s="150">
        <f t="shared" si="126"/>
        <v>84.826036040779996</v>
      </c>
      <c r="NB81" s="150">
        <f t="shared" si="126"/>
        <v>84.977397745825229</v>
      </c>
      <c r="NC81" s="150">
        <f t="shared" si="126"/>
        <v>85.124984262551024</v>
      </c>
      <c r="ND81" s="150">
        <f t="shared" si="126"/>
        <v>85.200874951415216</v>
      </c>
      <c r="NE81" s="150">
        <f t="shared" si="126"/>
        <v>85.209425188398001</v>
      </c>
      <c r="NF81" s="150">
        <f t="shared" si="126"/>
        <v>85.222995703055545</v>
      </c>
      <c r="NG81" s="150">
        <f t="shared" si="126"/>
        <v>85.242580276116939</v>
      </c>
      <c r="NH81" s="150">
        <f t="shared" si="126"/>
        <v>85.261681580199479</v>
      </c>
      <c r="NI81" s="150">
        <f t="shared" si="126"/>
        <v>85.349918438670414</v>
      </c>
      <c r="NJ81" s="150">
        <f t="shared" si="126"/>
        <v>85.457197530327562</v>
      </c>
      <c r="NK81" s="150">
        <f t="shared" si="126"/>
        <v>85.473116998302174</v>
      </c>
      <c r="NL81" s="150">
        <f t="shared" si="126"/>
        <v>85.392342636354172</v>
      </c>
      <c r="NM81" s="150">
        <f t="shared" si="126"/>
        <v>85.301281607280416</v>
      </c>
      <c r="NN81" s="150">
        <f t="shared" si="126"/>
        <v>85.214430708088202</v>
      </c>
      <c r="NO81" s="151">
        <f t="shared" si="126"/>
        <v>85.123256815729476</v>
      </c>
      <c r="NP81" s="147"/>
      <c r="NQ81" s="147"/>
    </row>
    <row r="82" spans="1:381" s="152" customFormat="1" x14ac:dyDescent="0.2">
      <c r="A82" s="147"/>
      <c r="B82" s="147"/>
      <c r="C82" s="147" t="str">
        <f>OFMOR_OFF_0!C82</f>
        <v>3C_FreeStock</v>
      </c>
      <c r="D82" s="147"/>
      <c r="E82" s="147" t="str">
        <f>OFMOR_OFF_0!E82</f>
        <v>Оборот: Освободившийся сток в количестве заказов после 3-его уровня отмен</v>
      </c>
      <c r="F82" s="147"/>
      <c r="G82" s="147" t="str">
        <f>OFMOR_OFF_0!G82</f>
        <v>шт заказов</v>
      </c>
      <c r="H82" s="147"/>
      <c r="I82" s="147"/>
      <c r="J82" s="147"/>
      <c r="K82" s="148">
        <f t="shared" si="96"/>
        <v>2180.7824512150355</v>
      </c>
      <c r="L82" s="147"/>
      <c r="M82" s="147"/>
      <c r="N82" s="149">
        <f>$N$42*$AQ$69</f>
        <v>0</v>
      </c>
      <c r="O82" s="150">
        <f>SUMPRODUCT($N$42:O$42,$AP$69:$AQ$69)</f>
        <v>9.7559439783507246E-3</v>
      </c>
      <c r="P82" s="150">
        <f>SUMPRODUCT($N$42:P$42,$AO$69:$AQ$69)</f>
        <v>4.2119608429540593E-2</v>
      </c>
      <c r="Q82" s="150">
        <f>SUMPRODUCT($N$42:Q$42,$AN$69:$AQ$69)</f>
        <v>0.18810204575972014</v>
      </c>
      <c r="R82" s="150">
        <f>SUMPRODUCT($N$42:R$42,$AM$69:$AQ$69)</f>
        <v>0.2861017412766424</v>
      </c>
      <c r="S82" s="150">
        <f>SUMPRODUCT($N$42:S$42,$AL$69:$AQ$69)</f>
        <v>0.45062860391686343</v>
      </c>
      <c r="T82" s="150">
        <f>SUMPRODUCT($N$42:T$42,$AK$69:$AQ$69)</f>
        <v>0.63707311071859596</v>
      </c>
      <c r="U82" s="150">
        <f>SUMPRODUCT($N$42:U$42,$AJ$69:$AQ$69)</f>
        <v>0.75849257964843275</v>
      </c>
      <c r="V82" s="150">
        <f>SUMPRODUCT($N$42:V$42,$AI$69:$AQ$69)</f>
        <v>0.91684021994592146</v>
      </c>
      <c r="W82" s="150">
        <f>SUMPRODUCT($N$42:W$42,$AH$69:$AQ$69)</f>
        <v>1.2789044728619057</v>
      </c>
      <c r="X82" s="150">
        <f>SUMPRODUCT($N$42:X$42,$AG$69:$AQ$69)</f>
        <v>1.5883424915009279</v>
      </c>
      <c r="Y82" s="150">
        <f>SUMPRODUCT($N$42:Y$42,$AF$69:$AQ$69)</f>
        <v>1.790906140419988</v>
      </c>
      <c r="Z82" s="150">
        <f>SUMPRODUCT($N$42:Z$42,$AE$69:$AQ$69)</f>
        <v>2.3759718286422573</v>
      </c>
      <c r="AA82" s="150">
        <f>SUMPRODUCT($N$42:AA$42,$AD$69:$AQ$69)</f>
        <v>3.1080581724793279</v>
      </c>
      <c r="AB82" s="150">
        <f>SUMPRODUCT($N$42:AB$42,$AC$69:$AQ$69)</f>
        <v>3.536247637094069</v>
      </c>
      <c r="AC82" s="150">
        <f>SUMPRODUCT($N$42:AC$42,$AB$69:$AQ$69)</f>
        <v>3.9472289332222359</v>
      </c>
      <c r="AD82" s="150">
        <f>SUMPRODUCT($N$42:AD$42,$AA$69:$AQ$69)</f>
        <v>4.4676197877987134</v>
      </c>
      <c r="AE82" s="150">
        <f>SUMPRODUCT($N$42:AE$42,$Z$69:$AQ$69)</f>
        <v>4.2382638909403223</v>
      </c>
      <c r="AF82" s="150">
        <f>SUMPRODUCT($N$42:AF$42,$Y$69:$AQ$69)</f>
        <v>3.7107956459632976</v>
      </c>
      <c r="AG82" s="150">
        <f>SUMPRODUCT($N$42:AG$42,$X$69:$AQ$69)</f>
        <v>3.5749798590918132</v>
      </c>
      <c r="AH82" s="150">
        <f>SUMPRODUCT($N$42:AH$42,$W$69:$AQ$69)</f>
        <v>3.7709712872101497</v>
      </c>
      <c r="AI82" s="150">
        <f>SUMPRODUCT($N$42:AI$42,$V$69:$AQ$69)</f>
        <v>3.8423430828495375</v>
      </c>
      <c r="AJ82" s="150">
        <f>SUMPRODUCT($N$42:AJ$42,$U$69:$AQ$69)</f>
        <v>4.0139676885737128</v>
      </c>
      <c r="AK82" s="150">
        <f>SUMPRODUCT($N$42:AK$42,$T$69:$AQ$69)</f>
        <v>4.3583984837475631</v>
      </c>
      <c r="AL82" s="150">
        <f>SUMPRODUCT($N$42:AL$42,$S$69:$AQ$69)</f>
        <v>4.0595554900216531</v>
      </c>
      <c r="AM82" s="150">
        <f>SUMPRODUCT($N$42:AM$42,$R$69:$AQ$69)</f>
        <v>3.6031189556936027</v>
      </c>
      <c r="AN82" s="150">
        <f>SUMPRODUCT($N$42:AN$42,$Q$69:$AQ$69)</f>
        <v>3.7356716828022845</v>
      </c>
      <c r="AO82" s="150">
        <f>SUMPRODUCT($N$42:AO$42,$P$69:$AQ$69)</f>
        <v>5.060786974359111</v>
      </c>
      <c r="AP82" s="150">
        <f>SUMPRODUCT($N$42:AP$42,$O$69:$AQ$69)</f>
        <v>5.7707249104698146</v>
      </c>
      <c r="AQ82" s="150">
        <f t="shared" ref="AQ82:DB82" si="127">SUMPRODUCT(N$42:AQ$42,$N$69:$AQ$69)</f>
        <v>6.2548634696886785</v>
      </c>
      <c r="AR82" s="150">
        <f t="shared" si="127"/>
        <v>6.6997701657042432</v>
      </c>
      <c r="AS82" s="150">
        <f t="shared" si="127"/>
        <v>6.027945291462232</v>
      </c>
      <c r="AT82" s="150">
        <f t="shared" si="127"/>
        <v>4.9854053707489401</v>
      </c>
      <c r="AU82" s="150">
        <f t="shared" si="127"/>
        <v>4.3564107900312985</v>
      </c>
      <c r="AV82" s="150">
        <f t="shared" si="127"/>
        <v>3.4011944564035956</v>
      </c>
      <c r="AW82" s="150">
        <f t="shared" si="127"/>
        <v>2.7999459086111136</v>
      </c>
      <c r="AX82" s="150">
        <f t="shared" si="127"/>
        <v>2.4024352042668515</v>
      </c>
      <c r="AY82" s="150">
        <f t="shared" si="127"/>
        <v>2.2136941640029275</v>
      </c>
      <c r="AZ82" s="150">
        <f t="shared" si="127"/>
        <v>2.0274339404838893</v>
      </c>
      <c r="BA82" s="150">
        <f t="shared" si="127"/>
        <v>1.9202507673865368</v>
      </c>
      <c r="BB82" s="150">
        <f t="shared" si="127"/>
        <v>1.9843762361161912</v>
      </c>
      <c r="BC82" s="150">
        <f t="shared" si="127"/>
        <v>2.2059012031968419</v>
      </c>
      <c r="BD82" s="150">
        <f t="shared" si="127"/>
        <v>2.4246976375278759</v>
      </c>
      <c r="BE82" s="150">
        <f t="shared" si="127"/>
        <v>2.6740090703744723</v>
      </c>
      <c r="BF82" s="150">
        <f t="shared" si="127"/>
        <v>2.9594622154713988</v>
      </c>
      <c r="BG82" s="150">
        <f t="shared" si="127"/>
        <v>3.1184118447961704</v>
      </c>
      <c r="BH82" s="150">
        <f t="shared" si="127"/>
        <v>3.2360009838095909</v>
      </c>
      <c r="BI82" s="150">
        <f t="shared" si="127"/>
        <v>3.4378322618593855</v>
      </c>
      <c r="BJ82" s="150">
        <f t="shared" si="127"/>
        <v>3.7410279772688799</v>
      </c>
      <c r="BK82" s="150">
        <f t="shared" si="127"/>
        <v>4.0039424969586985</v>
      </c>
      <c r="BL82" s="150">
        <f t="shared" si="127"/>
        <v>4.2553157520246812</v>
      </c>
      <c r="BM82" s="150">
        <f t="shared" si="127"/>
        <v>4.5426732910277714</v>
      </c>
      <c r="BN82" s="150">
        <f t="shared" si="127"/>
        <v>4.7048488073151926</v>
      </c>
      <c r="BO82" s="150">
        <f t="shared" si="127"/>
        <v>4.8549190291145754</v>
      </c>
      <c r="BP82" s="150">
        <f t="shared" si="127"/>
        <v>5.0861784669189412</v>
      </c>
      <c r="BQ82" s="150">
        <f t="shared" si="127"/>
        <v>5.4357199105436989</v>
      </c>
      <c r="BR82" s="150">
        <f t="shared" si="127"/>
        <v>5.738400899965673</v>
      </c>
      <c r="BS82" s="150">
        <f t="shared" si="127"/>
        <v>6.007570214186515</v>
      </c>
      <c r="BT82" s="150">
        <f t="shared" si="127"/>
        <v>6.3239528447962146</v>
      </c>
      <c r="BU82" s="150">
        <f t="shared" si="127"/>
        <v>6.5105776769000201</v>
      </c>
      <c r="BV82" s="150">
        <f t="shared" si="127"/>
        <v>6.6183341920885086</v>
      </c>
      <c r="BW82" s="150">
        <f t="shared" si="127"/>
        <v>6.7008140785837602</v>
      </c>
      <c r="BX82" s="150">
        <f t="shared" si="127"/>
        <v>6.6249611041487979</v>
      </c>
      <c r="BY82" s="150">
        <f t="shared" si="127"/>
        <v>6.5283215760298861</v>
      </c>
      <c r="BZ82" s="150">
        <f t="shared" si="127"/>
        <v>6.3928979663712484</v>
      </c>
      <c r="CA82" s="150">
        <f t="shared" si="127"/>
        <v>6.2766649891137192</v>
      </c>
      <c r="CB82" s="150">
        <f t="shared" si="127"/>
        <v>6.2005241222746852</v>
      </c>
      <c r="CC82" s="150">
        <f t="shared" si="127"/>
        <v>6.1397762788358925</v>
      </c>
      <c r="CD82" s="150">
        <f t="shared" si="127"/>
        <v>6.0834467254853335</v>
      </c>
      <c r="CE82" s="150">
        <f t="shared" si="127"/>
        <v>6.0446086767605545</v>
      </c>
      <c r="CF82" s="150">
        <f t="shared" si="127"/>
        <v>6.0111114641247516</v>
      </c>
      <c r="CG82" s="150">
        <f t="shared" si="127"/>
        <v>5.9824949755648253</v>
      </c>
      <c r="CH82" s="150">
        <f t="shared" si="127"/>
        <v>5.9940521931005648</v>
      </c>
      <c r="CI82" s="150">
        <f t="shared" si="127"/>
        <v>6.0490319956239516</v>
      </c>
      <c r="CJ82" s="150">
        <f t="shared" si="127"/>
        <v>6.1045863053129867</v>
      </c>
      <c r="CK82" s="150">
        <f t="shared" si="127"/>
        <v>6.1335768539052244</v>
      </c>
      <c r="CL82" s="150">
        <f t="shared" si="127"/>
        <v>6.1208775707269254</v>
      </c>
      <c r="CM82" s="150">
        <f t="shared" si="127"/>
        <v>6.0322100378715486</v>
      </c>
      <c r="CN82" s="150">
        <f t="shared" si="127"/>
        <v>5.8900980167271522</v>
      </c>
      <c r="CO82" s="150">
        <f t="shared" si="127"/>
        <v>5.7404932897521999</v>
      </c>
      <c r="CP82" s="150">
        <f t="shared" si="127"/>
        <v>5.5994265313296587</v>
      </c>
      <c r="CQ82" s="150">
        <f t="shared" si="127"/>
        <v>5.4923276864510902</v>
      </c>
      <c r="CR82" s="150">
        <f t="shared" si="127"/>
        <v>5.4309111150468325</v>
      </c>
      <c r="CS82" s="150">
        <f t="shared" si="127"/>
        <v>5.4307158318116349</v>
      </c>
      <c r="CT82" s="150">
        <f t="shared" si="127"/>
        <v>5.4688013634190815</v>
      </c>
      <c r="CU82" s="150">
        <f t="shared" si="127"/>
        <v>5.5467511683792168</v>
      </c>
      <c r="CV82" s="150">
        <f t="shared" si="127"/>
        <v>5.6559701542928869</v>
      </c>
      <c r="CW82" s="150">
        <f t="shared" si="127"/>
        <v>5.7713047571489291</v>
      </c>
      <c r="CX82" s="150">
        <f t="shared" si="127"/>
        <v>5.8902115204714809</v>
      </c>
      <c r="CY82" s="150">
        <f t="shared" si="127"/>
        <v>6.0119908678444549</v>
      </c>
      <c r="CZ82" s="150">
        <f t="shared" si="127"/>
        <v>6.1329990913937706</v>
      </c>
      <c r="DA82" s="150">
        <f t="shared" si="127"/>
        <v>6.2332366265047536</v>
      </c>
      <c r="DB82" s="150">
        <f t="shared" si="127"/>
        <v>6.3142426312327284</v>
      </c>
      <c r="DC82" s="150">
        <f t="shared" ref="DC82:FN82" si="128">SUMPRODUCT(BZ$42:DC$42,$N$69:$AQ$69)</f>
        <v>6.3790677711098729</v>
      </c>
      <c r="DD82" s="150">
        <f t="shared" si="128"/>
        <v>6.4419631374439756</v>
      </c>
      <c r="DE82" s="150">
        <f t="shared" si="128"/>
        <v>6.5078538376542099</v>
      </c>
      <c r="DF82" s="150">
        <f t="shared" si="128"/>
        <v>6.5736289210168755</v>
      </c>
      <c r="DG82" s="150">
        <f t="shared" si="128"/>
        <v>6.6381239785514916</v>
      </c>
      <c r="DH82" s="150">
        <f t="shared" si="128"/>
        <v>6.6918869393500771</v>
      </c>
      <c r="DI82" s="150">
        <f t="shared" si="128"/>
        <v>6.7368604703124833</v>
      </c>
      <c r="DJ82" s="150">
        <f t="shared" si="128"/>
        <v>6.7787019867689615</v>
      </c>
      <c r="DK82" s="150">
        <f t="shared" si="128"/>
        <v>6.8200870496861494</v>
      </c>
      <c r="DL82" s="150">
        <f t="shared" si="128"/>
        <v>6.8626805606532324</v>
      </c>
      <c r="DM82" s="150">
        <f t="shared" si="128"/>
        <v>6.8994811328095595</v>
      </c>
      <c r="DN82" s="150">
        <f t="shared" si="128"/>
        <v>6.9147117324958431</v>
      </c>
      <c r="DO82" s="150">
        <f t="shared" si="128"/>
        <v>6.8991048533269321</v>
      </c>
      <c r="DP82" s="150">
        <f t="shared" si="128"/>
        <v>6.8586434868785489</v>
      </c>
      <c r="DQ82" s="150">
        <f t="shared" si="128"/>
        <v>6.7988900538756054</v>
      </c>
      <c r="DR82" s="150">
        <f t="shared" si="128"/>
        <v>6.7274090769025987</v>
      </c>
      <c r="DS82" s="150">
        <f t="shared" si="128"/>
        <v>6.6615158859730039</v>
      </c>
      <c r="DT82" s="150">
        <f t="shared" si="128"/>
        <v>6.6062278759895232</v>
      </c>
      <c r="DU82" s="150">
        <f t="shared" si="128"/>
        <v>6.5717143748577183</v>
      </c>
      <c r="DV82" s="150">
        <f t="shared" si="128"/>
        <v>6.5483112262408962</v>
      </c>
      <c r="DW82" s="150">
        <f t="shared" si="128"/>
        <v>6.5368163431700888</v>
      </c>
      <c r="DX82" s="150">
        <f t="shared" si="128"/>
        <v>6.536961490830735</v>
      </c>
      <c r="DY82" s="150">
        <f t="shared" si="128"/>
        <v>6.5399576285642427</v>
      </c>
      <c r="DZ82" s="150">
        <f t="shared" si="128"/>
        <v>6.5500414068883295</v>
      </c>
      <c r="EA82" s="150">
        <f t="shared" si="128"/>
        <v>6.5689963631714887</v>
      </c>
      <c r="EB82" s="150">
        <f t="shared" si="128"/>
        <v>6.5956209664092826</v>
      </c>
      <c r="EC82" s="150">
        <f t="shared" si="128"/>
        <v>6.6208188959524659</v>
      </c>
      <c r="ED82" s="150">
        <f t="shared" si="128"/>
        <v>6.643596206052254</v>
      </c>
      <c r="EE82" s="150">
        <f t="shared" si="128"/>
        <v>6.6628403188534699</v>
      </c>
      <c r="EF82" s="150">
        <f t="shared" si="128"/>
        <v>6.6709954526643527</v>
      </c>
      <c r="EG82" s="150">
        <f t="shared" si="128"/>
        <v>6.6735017889217012</v>
      </c>
      <c r="EH82" s="150">
        <f t="shared" si="128"/>
        <v>6.6711625037624458</v>
      </c>
      <c r="EI82" s="150">
        <f t="shared" si="128"/>
        <v>6.6717429192040036</v>
      </c>
      <c r="EJ82" s="150">
        <f t="shared" si="128"/>
        <v>6.6739178560928485</v>
      </c>
      <c r="EK82" s="150">
        <f t="shared" si="128"/>
        <v>6.678639288674872</v>
      </c>
      <c r="EL82" s="150">
        <f t="shared" si="128"/>
        <v>6.6865065712030649</v>
      </c>
      <c r="EM82" s="150">
        <f t="shared" si="128"/>
        <v>6.6959527328178483</v>
      </c>
      <c r="EN82" s="150">
        <f t="shared" si="128"/>
        <v>6.708703608965048</v>
      </c>
      <c r="EO82" s="150">
        <f t="shared" si="128"/>
        <v>6.7243498825618566</v>
      </c>
      <c r="EP82" s="150">
        <f t="shared" si="128"/>
        <v>6.7442998034437407</v>
      </c>
      <c r="EQ82" s="150">
        <f t="shared" si="128"/>
        <v>6.7641818862324996</v>
      </c>
      <c r="ER82" s="150">
        <f t="shared" si="128"/>
        <v>6.78101155241227</v>
      </c>
      <c r="ES82" s="150">
        <f t="shared" si="128"/>
        <v>6.787702199852772</v>
      </c>
      <c r="ET82" s="150">
        <f t="shared" si="128"/>
        <v>6.7844256980262498</v>
      </c>
      <c r="EU82" s="150">
        <f t="shared" si="128"/>
        <v>6.7762034604964363</v>
      </c>
      <c r="EV82" s="150">
        <f t="shared" si="128"/>
        <v>6.7681759505318633</v>
      </c>
      <c r="EW82" s="150">
        <f t="shared" si="128"/>
        <v>6.7656906499619272</v>
      </c>
      <c r="EX82" s="150">
        <f t="shared" si="128"/>
        <v>6.7646119533709577</v>
      </c>
      <c r="EY82" s="150">
        <f t="shared" si="128"/>
        <v>6.7687037650707023</v>
      </c>
      <c r="EZ82" s="150">
        <f t="shared" si="128"/>
        <v>6.7807208012641293</v>
      </c>
      <c r="FA82" s="150">
        <f t="shared" si="128"/>
        <v>6.7917981301303767</v>
      </c>
      <c r="FB82" s="150">
        <f t="shared" si="128"/>
        <v>6.8077927732960051</v>
      </c>
      <c r="FC82" s="150">
        <f t="shared" si="128"/>
        <v>6.8313963916382798</v>
      </c>
      <c r="FD82" s="150">
        <f t="shared" si="128"/>
        <v>6.8635891861504001</v>
      </c>
      <c r="FE82" s="150">
        <f t="shared" si="128"/>
        <v>6.9004524030307444</v>
      </c>
      <c r="FF82" s="150">
        <f t="shared" si="128"/>
        <v>6.9429554053959004</v>
      </c>
      <c r="FG82" s="150">
        <f t="shared" si="128"/>
        <v>6.9889431017622572</v>
      </c>
      <c r="FH82" s="150">
        <f t="shared" si="128"/>
        <v>7.0369385663470121</v>
      </c>
      <c r="FI82" s="150">
        <f t="shared" si="128"/>
        <v>7.0954139738480855</v>
      </c>
      <c r="FJ82" s="150">
        <f t="shared" si="128"/>
        <v>7.163148086831308</v>
      </c>
      <c r="FK82" s="150">
        <f t="shared" si="128"/>
        <v>7.2405127126247812</v>
      </c>
      <c r="FL82" s="150">
        <f t="shared" si="128"/>
        <v>7.3213470803160305</v>
      </c>
      <c r="FM82" s="150">
        <f t="shared" si="128"/>
        <v>7.3977328688697481</v>
      </c>
      <c r="FN82" s="150">
        <f t="shared" si="128"/>
        <v>7.4657549025027832</v>
      </c>
      <c r="FO82" s="150">
        <f t="shared" ref="FO82:HZ82" si="129">SUMPRODUCT(EL$42:FO$42,$N$69:$AQ$69)</f>
        <v>7.528968446740004</v>
      </c>
      <c r="FP82" s="150">
        <f t="shared" si="129"/>
        <v>7.5975458063932244</v>
      </c>
      <c r="FQ82" s="150">
        <f t="shared" si="129"/>
        <v>7.6718526750067406</v>
      </c>
      <c r="FR82" s="150">
        <f t="shared" si="129"/>
        <v>7.7538199712874611</v>
      </c>
      <c r="FS82" s="150">
        <f t="shared" si="129"/>
        <v>7.8418857042545786</v>
      </c>
      <c r="FT82" s="150">
        <f t="shared" si="129"/>
        <v>7.924744668099394</v>
      </c>
      <c r="FU82" s="150">
        <f t="shared" si="129"/>
        <v>7.999642282945941</v>
      </c>
      <c r="FV82" s="150">
        <f t="shared" si="129"/>
        <v>8.0729570483048256</v>
      </c>
      <c r="FW82" s="150">
        <f t="shared" si="129"/>
        <v>8.1703347243873559</v>
      </c>
      <c r="FX82" s="150">
        <f t="shared" si="129"/>
        <v>8.2825656003422665</v>
      </c>
      <c r="FY82" s="150">
        <f t="shared" si="129"/>
        <v>8.4054866368769456</v>
      </c>
      <c r="FZ82" s="150">
        <f t="shared" si="129"/>
        <v>8.5341297681806996</v>
      </c>
      <c r="GA82" s="150">
        <f t="shared" si="129"/>
        <v>8.6491398705007008</v>
      </c>
      <c r="GB82" s="150">
        <f t="shared" si="129"/>
        <v>8.745077563838942</v>
      </c>
      <c r="GC82" s="150">
        <f t="shared" si="129"/>
        <v>8.8242385762044044</v>
      </c>
      <c r="GD82" s="150">
        <f t="shared" si="129"/>
        <v>8.8793996213246285</v>
      </c>
      <c r="GE82" s="150">
        <f t="shared" si="129"/>
        <v>8.9220692449986885</v>
      </c>
      <c r="GF82" s="150">
        <f t="shared" si="129"/>
        <v>8.9529338147819502</v>
      </c>
      <c r="GG82" s="150">
        <f t="shared" si="129"/>
        <v>8.9704786580741072</v>
      </c>
      <c r="GH82" s="150">
        <f t="shared" si="129"/>
        <v>8.9788350834823998</v>
      </c>
      <c r="GI82" s="150">
        <f t="shared" si="129"/>
        <v>8.9786764122747087</v>
      </c>
      <c r="GJ82" s="150">
        <f t="shared" si="129"/>
        <v>8.959681780438661</v>
      </c>
      <c r="GK82" s="150">
        <f t="shared" si="129"/>
        <v>8.9297416015273061</v>
      </c>
      <c r="GL82" s="150">
        <f t="shared" si="129"/>
        <v>8.8956103151824824</v>
      </c>
      <c r="GM82" s="150">
        <f t="shared" si="129"/>
        <v>8.8413421577581968</v>
      </c>
      <c r="GN82" s="150">
        <f t="shared" si="129"/>
        <v>8.7569111754403401</v>
      </c>
      <c r="GO82" s="150">
        <f t="shared" si="129"/>
        <v>8.6540948645083162</v>
      </c>
      <c r="GP82" s="150">
        <f t="shared" si="129"/>
        <v>8.5344360108661075</v>
      </c>
      <c r="GQ82" s="150">
        <f t="shared" si="129"/>
        <v>8.3897913198858927</v>
      </c>
      <c r="GR82" s="150">
        <f t="shared" si="129"/>
        <v>8.2569169499944692</v>
      </c>
      <c r="GS82" s="150">
        <f t="shared" si="129"/>
        <v>8.1509469680959903</v>
      </c>
      <c r="GT82" s="150">
        <f t="shared" si="129"/>
        <v>8.0555501438525727</v>
      </c>
      <c r="GU82" s="150">
        <f t="shared" si="129"/>
        <v>7.9528719884405819</v>
      </c>
      <c r="GV82" s="150">
        <f t="shared" si="129"/>
        <v>7.847159454313867</v>
      </c>
      <c r="GW82" s="150">
        <f t="shared" si="129"/>
        <v>7.7349478715388837</v>
      </c>
      <c r="GX82" s="150">
        <f t="shared" si="129"/>
        <v>7.6057464211356125</v>
      </c>
      <c r="GY82" s="150">
        <f t="shared" si="129"/>
        <v>7.4918511450146434</v>
      </c>
      <c r="GZ82" s="150">
        <f t="shared" si="129"/>
        <v>7.4021100241953466</v>
      </c>
      <c r="HA82" s="150">
        <f t="shared" si="129"/>
        <v>7.3116758942811435</v>
      </c>
      <c r="HB82" s="150">
        <f t="shared" si="129"/>
        <v>7.1675118412115886</v>
      </c>
      <c r="HC82" s="150">
        <f t="shared" si="129"/>
        <v>6.9988266510926653</v>
      </c>
      <c r="HD82" s="150">
        <f t="shared" si="129"/>
        <v>6.812406940686631</v>
      </c>
      <c r="HE82" s="150">
        <f t="shared" si="129"/>
        <v>6.6082004206764635</v>
      </c>
      <c r="HF82" s="150">
        <f t="shared" si="129"/>
        <v>6.4338076753242355</v>
      </c>
      <c r="HG82" s="150">
        <f t="shared" si="129"/>
        <v>6.3084357062314513</v>
      </c>
      <c r="HH82" s="150">
        <f t="shared" si="129"/>
        <v>6.2183656823304512</v>
      </c>
      <c r="HI82" s="150">
        <f t="shared" si="129"/>
        <v>6.1788894013006885</v>
      </c>
      <c r="HJ82" s="150">
        <f t="shared" si="129"/>
        <v>6.1745501577066433</v>
      </c>
      <c r="HK82" s="150">
        <f t="shared" si="129"/>
        <v>6.1926639485593711</v>
      </c>
      <c r="HL82" s="150">
        <f t="shared" si="129"/>
        <v>6.2388745536490768</v>
      </c>
      <c r="HM82" s="150">
        <f t="shared" si="129"/>
        <v>6.3233717121546595</v>
      </c>
      <c r="HN82" s="150">
        <f t="shared" si="129"/>
        <v>6.4280380038631844</v>
      </c>
      <c r="HO82" s="150">
        <f t="shared" si="129"/>
        <v>6.5461430828016844</v>
      </c>
      <c r="HP82" s="150">
        <f t="shared" si="129"/>
        <v>6.6748284608886221</v>
      </c>
      <c r="HQ82" s="150">
        <f t="shared" si="129"/>
        <v>6.7743068566379661</v>
      </c>
      <c r="HR82" s="150">
        <f t="shared" si="129"/>
        <v>6.8280314949672087</v>
      </c>
      <c r="HS82" s="150">
        <f t="shared" si="129"/>
        <v>6.8549283242045806</v>
      </c>
      <c r="HT82" s="150">
        <f t="shared" si="129"/>
        <v>6.8797089822053605</v>
      </c>
      <c r="HU82" s="150">
        <f t="shared" si="129"/>
        <v>6.8972193418661121</v>
      </c>
      <c r="HV82" s="150">
        <f t="shared" si="129"/>
        <v>6.9260483178756687</v>
      </c>
      <c r="HW82" s="150">
        <f t="shared" si="129"/>
        <v>6.9737215473190304</v>
      </c>
      <c r="HX82" s="150">
        <f t="shared" si="129"/>
        <v>7.0051657328373356</v>
      </c>
      <c r="HY82" s="150">
        <f t="shared" si="129"/>
        <v>7.0065491037270213</v>
      </c>
      <c r="HZ82" s="150">
        <f t="shared" si="129"/>
        <v>7.0038611711489018</v>
      </c>
      <c r="IA82" s="150">
        <f t="shared" ref="IA82:KL82" si="130">SUMPRODUCT(GX$42:IA$42,$N$69:$AQ$69)</f>
        <v>7.0564593709697281</v>
      </c>
      <c r="IB82" s="150">
        <f t="shared" si="130"/>
        <v>7.1345438075761072</v>
      </c>
      <c r="IC82" s="150">
        <f t="shared" si="130"/>
        <v>7.2381630144832707</v>
      </c>
      <c r="ID82" s="150">
        <f t="shared" si="130"/>
        <v>7.3616359939995641</v>
      </c>
      <c r="IE82" s="150">
        <f t="shared" si="130"/>
        <v>7.4451143183569277</v>
      </c>
      <c r="IF82" s="150">
        <f t="shared" si="130"/>
        <v>7.4474469763122135</v>
      </c>
      <c r="IG82" s="150">
        <f t="shared" si="130"/>
        <v>7.3982160477705037</v>
      </c>
      <c r="IH82" s="150">
        <f t="shared" si="130"/>
        <v>7.2953318282143833</v>
      </c>
      <c r="II82" s="150">
        <f t="shared" si="130"/>
        <v>7.1598622332463675</v>
      </c>
      <c r="IJ82" s="150">
        <f t="shared" si="130"/>
        <v>7.0227967443043653</v>
      </c>
      <c r="IK82" s="150">
        <f t="shared" si="130"/>
        <v>6.9021126605721461</v>
      </c>
      <c r="IL82" s="150">
        <f t="shared" si="130"/>
        <v>6.7885536070906145</v>
      </c>
      <c r="IM82" s="150">
        <f t="shared" si="130"/>
        <v>6.6918755953236424</v>
      </c>
      <c r="IN82" s="150">
        <f t="shared" si="130"/>
        <v>6.6043196186188879</v>
      </c>
      <c r="IO82" s="150">
        <f t="shared" si="130"/>
        <v>6.5299535876308736</v>
      </c>
      <c r="IP82" s="150">
        <f t="shared" si="130"/>
        <v>6.4658762025025496</v>
      </c>
      <c r="IQ82" s="150">
        <f t="shared" si="130"/>
        <v>6.4053410010852678</v>
      </c>
      <c r="IR82" s="150">
        <f t="shared" si="130"/>
        <v>6.3410713925014539</v>
      </c>
      <c r="IS82" s="150">
        <f t="shared" si="130"/>
        <v>6.2698695123681141</v>
      </c>
      <c r="IT82" s="150">
        <f t="shared" si="130"/>
        <v>6.1883359007692116</v>
      </c>
      <c r="IU82" s="150">
        <f t="shared" si="130"/>
        <v>6.097498669697794</v>
      </c>
      <c r="IV82" s="150">
        <f t="shared" si="130"/>
        <v>6.0173083012814486</v>
      </c>
      <c r="IW82" s="150">
        <f t="shared" si="130"/>
        <v>5.9525020816018861</v>
      </c>
      <c r="IX82" s="150">
        <f t="shared" si="130"/>
        <v>5.8988818426684624</v>
      </c>
      <c r="IY82" s="150">
        <f t="shared" si="130"/>
        <v>5.8478951751592563</v>
      </c>
      <c r="IZ82" s="150">
        <f t="shared" si="130"/>
        <v>5.7907481574032236</v>
      </c>
      <c r="JA82" s="150">
        <f t="shared" si="130"/>
        <v>5.7284462867004455</v>
      </c>
      <c r="JB82" s="150">
        <f t="shared" si="130"/>
        <v>5.6628225767973204</v>
      </c>
      <c r="JC82" s="150">
        <f t="shared" si="130"/>
        <v>5.6094334000759085</v>
      </c>
      <c r="JD82" s="150">
        <f t="shared" si="130"/>
        <v>5.5663689490958781</v>
      </c>
      <c r="JE82" s="150">
        <f t="shared" si="130"/>
        <v>5.5235344731179223</v>
      </c>
      <c r="JF82" s="150">
        <f t="shared" si="130"/>
        <v>5.4593828469566201</v>
      </c>
      <c r="JG82" s="150">
        <f t="shared" si="130"/>
        <v>5.3748143839218425</v>
      </c>
      <c r="JH82" s="150">
        <f t="shared" si="130"/>
        <v>5.2702123054781476</v>
      </c>
      <c r="JI82" s="150">
        <f t="shared" si="130"/>
        <v>5.1511144077388433</v>
      </c>
      <c r="JJ82" s="150">
        <f t="shared" si="130"/>
        <v>5.0347876033803063</v>
      </c>
      <c r="JK82" s="150">
        <f t="shared" si="130"/>
        <v>4.9300957907077008</v>
      </c>
      <c r="JL82" s="150">
        <f t="shared" si="130"/>
        <v>4.8350860774797733</v>
      </c>
      <c r="JM82" s="150">
        <f t="shared" si="130"/>
        <v>4.7606547672345005</v>
      </c>
      <c r="JN82" s="150">
        <f t="shared" si="130"/>
        <v>4.6986237225085796</v>
      </c>
      <c r="JO82" s="150">
        <f t="shared" si="130"/>
        <v>4.650893811836915</v>
      </c>
      <c r="JP82" s="150">
        <f t="shared" si="130"/>
        <v>4.6156632048813657</v>
      </c>
      <c r="JQ82" s="150">
        <f t="shared" si="130"/>
        <v>4.591764527455255</v>
      </c>
      <c r="JR82" s="150">
        <f t="shared" si="130"/>
        <v>4.577646851678951</v>
      </c>
      <c r="JS82" s="150">
        <f t="shared" si="130"/>
        <v>4.5755627079389551</v>
      </c>
      <c r="JT82" s="150">
        <f t="shared" si="130"/>
        <v>4.5805385598586952</v>
      </c>
      <c r="JU82" s="150">
        <f t="shared" si="130"/>
        <v>4.5881851117400796</v>
      </c>
      <c r="JV82" s="150">
        <f t="shared" si="130"/>
        <v>4.6084890547312787</v>
      </c>
      <c r="JW82" s="150">
        <f t="shared" si="130"/>
        <v>4.6461292703371218</v>
      </c>
      <c r="JX82" s="150">
        <f t="shared" si="130"/>
        <v>4.695720885855275</v>
      </c>
      <c r="JY82" s="150">
        <f t="shared" si="130"/>
        <v>4.7571615038259871</v>
      </c>
      <c r="JZ82" s="150">
        <f t="shared" si="130"/>
        <v>4.8322858389928749</v>
      </c>
      <c r="KA82" s="150">
        <f t="shared" si="130"/>
        <v>4.8985011705787151</v>
      </c>
      <c r="KB82" s="150">
        <f t="shared" si="130"/>
        <v>4.9474572011956379</v>
      </c>
      <c r="KC82" s="150">
        <f t="shared" si="130"/>
        <v>4.9902992406319475</v>
      </c>
      <c r="KD82" s="150">
        <f t="shared" si="130"/>
        <v>5.0369574033467277</v>
      </c>
      <c r="KE82" s="150">
        <f t="shared" si="130"/>
        <v>5.0870592380995312</v>
      </c>
      <c r="KF82" s="150">
        <f t="shared" si="130"/>
        <v>5.1425441475375573</v>
      </c>
      <c r="KG82" s="150">
        <f t="shared" si="130"/>
        <v>5.2066542254804418</v>
      </c>
      <c r="KH82" s="150">
        <f t="shared" si="130"/>
        <v>5.2590384433598842</v>
      </c>
      <c r="KI82" s="150">
        <f t="shared" si="130"/>
        <v>5.2948969019998096</v>
      </c>
      <c r="KJ82" s="150">
        <f t="shared" si="130"/>
        <v>5.3313309937692122</v>
      </c>
      <c r="KK82" s="150">
        <f t="shared" si="130"/>
        <v>5.4028226459823934</v>
      </c>
      <c r="KL82" s="150">
        <f t="shared" si="130"/>
        <v>5.495391833192385</v>
      </c>
      <c r="KM82" s="150">
        <f t="shared" ref="KM82:MX82" si="131">SUMPRODUCT(JJ$42:KM$42,$N$69:$AQ$69)</f>
        <v>5.6028012272305014</v>
      </c>
      <c r="KN82" s="150">
        <f t="shared" si="131"/>
        <v>5.723486127018993</v>
      </c>
      <c r="KO82" s="150">
        <f t="shared" si="131"/>
        <v>5.8275494253865672</v>
      </c>
      <c r="KP82" s="150">
        <f t="shared" si="131"/>
        <v>5.9057660136707266</v>
      </c>
      <c r="KQ82" s="150">
        <f t="shared" si="131"/>
        <v>5.9640619496770677</v>
      </c>
      <c r="KR82" s="150">
        <f t="shared" si="131"/>
        <v>5.9974175748477849</v>
      </c>
      <c r="KS82" s="150">
        <f t="shared" si="131"/>
        <v>6.0146560085781813</v>
      </c>
      <c r="KT82" s="150">
        <f t="shared" si="131"/>
        <v>6.0184017597811899</v>
      </c>
      <c r="KU82" s="150">
        <f t="shared" si="131"/>
        <v>6.017505648554466</v>
      </c>
      <c r="KV82" s="150">
        <f t="shared" si="131"/>
        <v>6.0157370419779079</v>
      </c>
      <c r="KW82" s="150">
        <f t="shared" si="131"/>
        <v>6.0057417890222222</v>
      </c>
      <c r="KX82" s="150">
        <f t="shared" si="131"/>
        <v>5.9911822616286203</v>
      </c>
      <c r="KY82" s="150">
        <f t="shared" si="131"/>
        <v>5.9918336911644152</v>
      </c>
      <c r="KZ82" s="150">
        <f t="shared" si="131"/>
        <v>5.9981894615125659</v>
      </c>
      <c r="LA82" s="150">
        <f t="shared" si="131"/>
        <v>5.9968405005702996</v>
      </c>
      <c r="LB82" s="150">
        <f t="shared" si="131"/>
        <v>5.9993460999951642</v>
      </c>
      <c r="LC82" s="150">
        <f t="shared" si="131"/>
        <v>6.005330984671466</v>
      </c>
      <c r="LD82" s="150">
        <f t="shared" si="131"/>
        <v>5.9876295942908246</v>
      </c>
      <c r="LE82" s="150">
        <f t="shared" si="131"/>
        <v>5.9681859328062714</v>
      </c>
      <c r="LF82" s="150">
        <f t="shared" si="131"/>
        <v>5.9720395349615707</v>
      </c>
      <c r="LG82" s="150">
        <f t="shared" si="131"/>
        <v>5.9932633316611783</v>
      </c>
      <c r="LH82" s="150">
        <f t="shared" si="131"/>
        <v>6.0152694286233608</v>
      </c>
      <c r="LI82" s="150">
        <f t="shared" si="131"/>
        <v>6.0455626248916037</v>
      </c>
      <c r="LJ82" s="150">
        <f t="shared" si="131"/>
        <v>6.0807558670714341</v>
      </c>
      <c r="LK82" s="150">
        <f t="shared" si="131"/>
        <v>6.095479883534531</v>
      </c>
      <c r="LL82" s="150">
        <f t="shared" si="131"/>
        <v>6.1114785126728171</v>
      </c>
      <c r="LM82" s="150">
        <f t="shared" si="131"/>
        <v>6.1541156403491177</v>
      </c>
      <c r="LN82" s="150">
        <f t="shared" si="131"/>
        <v>6.2343485294192948</v>
      </c>
      <c r="LO82" s="150">
        <f t="shared" si="131"/>
        <v>6.2877321577412415</v>
      </c>
      <c r="LP82" s="150">
        <f t="shared" si="131"/>
        <v>6.3299898412035551</v>
      </c>
      <c r="LQ82" s="150">
        <f t="shared" si="131"/>
        <v>6.3631690936679481</v>
      </c>
      <c r="LR82" s="150">
        <f t="shared" si="131"/>
        <v>6.3552882123070962</v>
      </c>
      <c r="LS82" s="150">
        <f t="shared" si="131"/>
        <v>6.3385160831871552</v>
      </c>
      <c r="LT82" s="150">
        <f t="shared" si="131"/>
        <v>6.3358371123833468</v>
      </c>
      <c r="LU82" s="150">
        <f t="shared" si="131"/>
        <v>6.3232555796952008</v>
      </c>
      <c r="LV82" s="150">
        <f t="shared" si="131"/>
        <v>6.3248168175808965</v>
      </c>
      <c r="LW82" s="150">
        <f t="shared" si="131"/>
        <v>6.3333267767963992</v>
      </c>
      <c r="LX82" s="150">
        <f t="shared" si="131"/>
        <v>6.3474223579476527</v>
      </c>
      <c r="LY82" s="150">
        <f t="shared" si="131"/>
        <v>6.3615062510525968</v>
      </c>
      <c r="LZ82" s="150">
        <f t="shared" si="131"/>
        <v>6.3780801161845213</v>
      </c>
      <c r="MA82" s="150">
        <f t="shared" si="131"/>
        <v>6.3967911719433443</v>
      </c>
      <c r="MB82" s="150">
        <f t="shared" si="131"/>
        <v>6.4163112401774054</v>
      </c>
      <c r="MC82" s="150">
        <f t="shared" si="131"/>
        <v>6.4315388730700214</v>
      </c>
      <c r="MD82" s="150">
        <f t="shared" si="131"/>
        <v>6.4385228268881107</v>
      </c>
      <c r="ME82" s="150">
        <f t="shared" si="131"/>
        <v>6.4343463080475916</v>
      </c>
      <c r="MF82" s="150">
        <f t="shared" si="131"/>
        <v>6.4179185574537794</v>
      </c>
      <c r="MG82" s="150">
        <f t="shared" si="131"/>
        <v>6.3941262480273169</v>
      </c>
      <c r="MH82" s="150">
        <f t="shared" si="131"/>
        <v>6.3660848923205879</v>
      </c>
      <c r="MI82" s="150">
        <f t="shared" si="131"/>
        <v>6.3426726653522376</v>
      </c>
      <c r="MJ82" s="150">
        <f t="shared" si="131"/>
        <v>6.3234719514663382</v>
      </c>
      <c r="MK82" s="150">
        <f t="shared" si="131"/>
        <v>6.3054890998538911</v>
      </c>
      <c r="ML82" s="150">
        <f t="shared" si="131"/>
        <v>6.2850955381872584</v>
      </c>
      <c r="MM82" s="150">
        <f t="shared" si="131"/>
        <v>6.2590304983077649</v>
      </c>
      <c r="MN82" s="150">
        <f t="shared" si="131"/>
        <v>6.2317764297557039</v>
      </c>
      <c r="MO82" s="150">
        <f t="shared" si="131"/>
        <v>6.2037884659125533</v>
      </c>
      <c r="MP82" s="150">
        <f t="shared" si="131"/>
        <v>6.1824753805762054</v>
      </c>
      <c r="MQ82" s="150">
        <f t="shared" si="131"/>
        <v>6.1646914688635324</v>
      </c>
      <c r="MR82" s="150">
        <f t="shared" si="131"/>
        <v>6.1444609503765095</v>
      </c>
      <c r="MS82" s="150">
        <f t="shared" si="131"/>
        <v>6.1085790498379549</v>
      </c>
      <c r="MT82" s="150">
        <f t="shared" si="131"/>
        <v>6.0591359308406618</v>
      </c>
      <c r="MU82" s="150">
        <f t="shared" si="131"/>
        <v>6.0038123177582898</v>
      </c>
      <c r="MV82" s="150">
        <f t="shared" si="131"/>
        <v>5.945717072892343</v>
      </c>
      <c r="MW82" s="150">
        <f t="shared" si="131"/>
        <v>5.8937184281938748</v>
      </c>
      <c r="MX82" s="150">
        <f t="shared" si="131"/>
        <v>5.8571799368776318</v>
      </c>
      <c r="MY82" s="150">
        <f t="shared" ref="MY82:NO82" si="132">SUMPRODUCT(LV$42:MY$42,$N$69:$AQ$69)</f>
        <v>5.8300069254784077</v>
      </c>
      <c r="MZ82" s="150">
        <f t="shared" si="132"/>
        <v>5.8155408685236374</v>
      </c>
      <c r="NA82" s="150">
        <f t="shared" si="132"/>
        <v>5.8092319446237228</v>
      </c>
      <c r="NB82" s="150">
        <f t="shared" si="132"/>
        <v>5.8089654687682097</v>
      </c>
      <c r="NC82" s="150">
        <f t="shared" si="132"/>
        <v>5.8119009056434496</v>
      </c>
      <c r="ND82" s="150">
        <f t="shared" si="132"/>
        <v>5.8180280930431438</v>
      </c>
      <c r="NE82" s="150">
        <f t="shared" si="132"/>
        <v>5.8261155838175611</v>
      </c>
      <c r="NF82" s="150">
        <f t="shared" si="132"/>
        <v>5.8337220852987706</v>
      </c>
      <c r="NG82" s="150">
        <f t="shared" si="132"/>
        <v>5.8390119847573141</v>
      </c>
      <c r="NH82" s="150">
        <f t="shared" si="132"/>
        <v>5.8428160045223807</v>
      </c>
      <c r="NI82" s="150">
        <f t="shared" si="132"/>
        <v>5.8459086679712389</v>
      </c>
      <c r="NJ82" s="150">
        <f t="shared" si="132"/>
        <v>5.848159616709764</v>
      </c>
      <c r="NK82" s="150">
        <f t="shared" si="132"/>
        <v>5.851594586654163</v>
      </c>
      <c r="NL82" s="150">
        <f t="shared" si="132"/>
        <v>5.856391511069881</v>
      </c>
      <c r="NM82" s="150">
        <f t="shared" si="132"/>
        <v>5.859926790241472</v>
      </c>
      <c r="NN82" s="150">
        <f t="shared" si="132"/>
        <v>5.8602400633087406</v>
      </c>
      <c r="NO82" s="151">
        <f t="shared" si="132"/>
        <v>5.8581273270842056</v>
      </c>
      <c r="NP82" s="147"/>
      <c r="NQ82" s="147"/>
    </row>
    <row r="83" spans="1:381" s="152" customFormat="1" x14ac:dyDescent="0.2">
      <c r="A83" s="147"/>
      <c r="B83" s="147"/>
      <c r="C83" s="1" t="str">
        <f>OFMOR_OFF_0!C83</f>
        <v>OInDQ</v>
      </c>
      <c r="D83" s="147"/>
      <c r="E83" s="147" t="str">
        <f>OFMOR_OFF_0!E83</f>
        <v>Количество заказов в отправке, распределение по дням</v>
      </c>
      <c r="F83" s="147"/>
      <c r="G83" s="147" t="str">
        <f>OFMOR_OFF_0!G83</f>
        <v>шт заказов</v>
      </c>
      <c r="H83" s="147"/>
      <c r="I83" s="147"/>
      <c r="J83" s="147"/>
      <c r="K83" s="148">
        <f t="shared" si="96"/>
        <v>29116.123136177259</v>
      </c>
      <c r="L83" s="147"/>
      <c r="M83" s="147"/>
      <c r="N83" s="149">
        <f>$N$42*$AQ$70</f>
        <v>0</v>
      </c>
      <c r="O83" s="150">
        <f>SUMPRODUCT($N$42:O$42,$AP$70:$AQ$70)</f>
        <v>0.13025382977795141</v>
      </c>
      <c r="P83" s="150">
        <f>SUMPRODUCT($N$42:P$42,$AO$70:$AQ$70)</f>
        <v>0.56234848404929205</v>
      </c>
      <c r="Q83" s="150">
        <f>SUMPRODUCT($N$42:Q$42,$AN$70:$AQ$70)</f>
        <v>2.5113932494529356</v>
      </c>
      <c r="R83" s="150">
        <f>SUMPRODUCT($N$42:R$42,$AM$70:$AQ$70)</f>
        <v>3.8198095017887956</v>
      </c>
      <c r="S83" s="150">
        <f>SUMPRODUCT($N$42:S$42,$AL$70:$AQ$70)</f>
        <v>6.0164451126323311</v>
      </c>
      <c r="T83" s="150">
        <f>SUMPRODUCT($N$42:T$42,$AK$70:$AQ$70)</f>
        <v>8.5057081819855114</v>
      </c>
      <c r="U83" s="150">
        <f>SUMPRODUCT($N$42:U$42,$AJ$70:$AQ$70)</f>
        <v>10.126807162546678</v>
      </c>
      <c r="V83" s="150">
        <f>SUMPRODUCT($N$42:V$42,$AI$70:$AQ$70)</f>
        <v>12.240942568696905</v>
      </c>
      <c r="W83" s="150">
        <f>SUMPRODUCT($N$42:W$42,$AH$70:$AQ$70)</f>
        <v>17.07494486233988</v>
      </c>
      <c r="X83" s="150">
        <f>SUMPRODUCT($N$42:X$42,$AG$70:$AQ$70)</f>
        <v>21.206322317568723</v>
      </c>
      <c r="Y83" s="150">
        <f>SUMPRODUCT($N$42:Y$42,$AF$70:$AQ$70)</f>
        <v>23.910795724145657</v>
      </c>
      <c r="Z83" s="150">
        <f>SUMPRODUCT($N$42:Z$42,$AE$70:$AQ$70)</f>
        <v>31.722140964722428</v>
      </c>
      <c r="AA83" s="150">
        <f>SUMPRODUCT($N$42:AA$42,$AD$70:$AQ$70)</f>
        <v>41.496392459454469</v>
      </c>
      <c r="AB83" s="150">
        <f>SUMPRODUCT($N$42:AB$42,$AC$70:$AQ$70)</f>
        <v>47.213247513194666</v>
      </c>
      <c r="AC83" s="150">
        <f>SUMPRODUCT($N$42:AC$42,$AB$70:$AQ$70)</f>
        <v>52.700352390651112</v>
      </c>
      <c r="AD83" s="150">
        <f>SUMPRODUCT($N$42:AD$42,$AA$70:$AQ$70)</f>
        <v>59.648209198810655</v>
      </c>
      <c r="AE83" s="150">
        <f>SUMPRODUCT($N$42:AE$42,$Z$70:$AQ$70)</f>
        <v>56.586026388591954</v>
      </c>
      <c r="AF83" s="150">
        <f>SUMPRODUCT($N$42:AF$42,$Y$70:$AQ$70)</f>
        <v>49.54367772945924</v>
      </c>
      <c r="AG83" s="150">
        <f>SUMPRODUCT($N$42:AG$42,$X$70:$AQ$70)</f>
        <v>47.730370229582888</v>
      </c>
      <c r="AH83" s="150">
        <f>SUMPRODUCT($N$42:AH$42,$W$70:$AQ$70)</f>
        <v>50.347096419556259</v>
      </c>
      <c r="AI83" s="150">
        <f>SUMPRODUCT($N$42:AI$42,$V$70:$AQ$70)</f>
        <v>51.299997516650421</v>
      </c>
      <c r="AJ83" s="150">
        <f>SUMPRODUCT($N$42:AJ$42,$U$70:$AQ$70)</f>
        <v>53.591396711778216</v>
      </c>
      <c r="AK83" s="150">
        <f>SUMPRODUCT($N$42:AK$42,$T$70:$AQ$70)</f>
        <v>58.18997069543525</v>
      </c>
      <c r="AL83" s="150">
        <f>SUMPRODUCT($N$42:AL$42,$S$70:$AQ$70)</f>
        <v>54.200049830628437</v>
      </c>
      <c r="AM83" s="150">
        <f>SUMPRODUCT($N$42:AM$42,$R$70:$AQ$70)</f>
        <v>48.106061716435242</v>
      </c>
      <c r="AN83" s="150">
        <f>SUMPRODUCT($N$42:AN$42,$Q$70:$AQ$70)</f>
        <v>49.875803362321186</v>
      </c>
      <c r="AO83" s="150">
        <f>SUMPRODUCT($N$42:AO$42,$P$70:$AQ$70)</f>
        <v>67.567719388655547</v>
      </c>
      <c r="AP83" s="150">
        <f>SUMPRODUCT($N$42:AP$42,$O$70:$AQ$70)</f>
        <v>77.046262447971699</v>
      </c>
      <c r="AQ83" s="150">
        <f t="shared" ref="AQ83:DB83" si="133">SUMPRODUCT(N$42:AQ$42,$N$70:$AQ$70)</f>
        <v>83.510106605069609</v>
      </c>
      <c r="AR83" s="150">
        <f t="shared" si="133"/>
        <v>89.450157222260515</v>
      </c>
      <c r="AS83" s="150">
        <f t="shared" si="133"/>
        <v>80.480470331448132</v>
      </c>
      <c r="AT83" s="150">
        <f t="shared" si="133"/>
        <v>66.561282432189131</v>
      </c>
      <c r="AU83" s="150">
        <f t="shared" si="133"/>
        <v>58.163432543971545</v>
      </c>
      <c r="AV83" s="150">
        <f t="shared" si="133"/>
        <v>45.410121742109446</v>
      </c>
      <c r="AW83" s="150">
        <f t="shared" si="133"/>
        <v>37.382715458085059</v>
      </c>
      <c r="AX83" s="150">
        <f t="shared" si="133"/>
        <v>32.075459519195981</v>
      </c>
      <c r="AY83" s="150">
        <f t="shared" si="133"/>
        <v>29.555534908599082</v>
      </c>
      <c r="AZ83" s="150">
        <f t="shared" si="133"/>
        <v>27.068732247320021</v>
      </c>
      <c r="BA83" s="150">
        <f t="shared" si="133"/>
        <v>25.637705294452729</v>
      </c>
      <c r="BB83" s="150">
        <f t="shared" si="133"/>
        <v>26.493859030767624</v>
      </c>
      <c r="BC83" s="150">
        <f t="shared" si="133"/>
        <v>29.451489314184574</v>
      </c>
      <c r="BD83" s="150">
        <f t="shared" si="133"/>
        <v>32.372690335492116</v>
      </c>
      <c r="BE83" s="150">
        <f t="shared" si="133"/>
        <v>35.701304051167376</v>
      </c>
      <c r="BF83" s="150">
        <f t="shared" si="133"/>
        <v>39.512453997655847</v>
      </c>
      <c r="BG83" s="150">
        <f t="shared" si="133"/>
        <v>41.63462669640041</v>
      </c>
      <c r="BH83" s="150">
        <f t="shared" si="133"/>
        <v>43.204586069965742</v>
      </c>
      <c r="BI83" s="150">
        <f t="shared" si="133"/>
        <v>45.899281426284162</v>
      </c>
      <c r="BJ83" s="150">
        <f t="shared" si="133"/>
        <v>49.947316469534663</v>
      </c>
      <c r="BK83" s="150">
        <f t="shared" si="133"/>
        <v>53.457548095487347</v>
      </c>
      <c r="BL83" s="150">
        <f t="shared" si="133"/>
        <v>56.813689669152822</v>
      </c>
      <c r="BM83" s="150">
        <f t="shared" si="133"/>
        <v>60.650265612370475</v>
      </c>
      <c r="BN83" s="150">
        <f t="shared" si="133"/>
        <v>62.815507862585221</v>
      </c>
      <c r="BO83" s="150">
        <f t="shared" si="133"/>
        <v>64.819129569349158</v>
      </c>
      <c r="BP83" s="150">
        <f t="shared" si="133"/>
        <v>67.906726988231313</v>
      </c>
      <c r="BQ83" s="150">
        <f t="shared" si="133"/>
        <v>72.573534403205343</v>
      </c>
      <c r="BR83" s="150">
        <f t="shared" si="133"/>
        <v>76.614697222577817</v>
      </c>
      <c r="BS83" s="150">
        <f t="shared" si="133"/>
        <v>80.208438034719777</v>
      </c>
      <c r="BT83" s="150">
        <f t="shared" si="133"/>
        <v>84.432534585866946</v>
      </c>
      <c r="BU83" s="150">
        <f t="shared" si="133"/>
        <v>86.924205219393613</v>
      </c>
      <c r="BV83" s="150">
        <f t="shared" si="133"/>
        <v>88.362886993086988</v>
      </c>
      <c r="BW83" s="150">
        <f t="shared" si="133"/>
        <v>89.464094740845439</v>
      </c>
      <c r="BX83" s="150">
        <f t="shared" si="133"/>
        <v>88.451364405151836</v>
      </c>
      <c r="BY83" s="150">
        <f t="shared" si="133"/>
        <v>87.161108057498026</v>
      </c>
      <c r="BZ83" s="150">
        <f t="shared" si="133"/>
        <v>85.353036604900964</v>
      </c>
      <c r="CA83" s="150">
        <f t="shared" si="133"/>
        <v>83.801183655777507</v>
      </c>
      <c r="CB83" s="150">
        <f t="shared" si="133"/>
        <v>82.784609603035392</v>
      </c>
      <c r="CC83" s="150">
        <f t="shared" si="133"/>
        <v>81.973551311166034</v>
      </c>
      <c r="CD83" s="150">
        <f t="shared" si="133"/>
        <v>81.221482616442756</v>
      </c>
      <c r="CE83" s="150">
        <f t="shared" si="133"/>
        <v>80.702946983321965</v>
      </c>
      <c r="CF83" s="150">
        <f t="shared" si="133"/>
        <v>80.255718069094684</v>
      </c>
      <c r="CG83" s="150">
        <f t="shared" si="133"/>
        <v>79.873652813492711</v>
      </c>
      <c r="CH83" s="150">
        <f t="shared" si="133"/>
        <v>80.027955856739723</v>
      </c>
      <c r="CI83" s="150">
        <f t="shared" si="133"/>
        <v>80.762003720790418</v>
      </c>
      <c r="CJ83" s="150">
        <f t="shared" si="133"/>
        <v>81.503721960842313</v>
      </c>
      <c r="CK83" s="150">
        <f t="shared" si="133"/>
        <v>81.890781377120476</v>
      </c>
      <c r="CL83" s="150">
        <f t="shared" si="133"/>
        <v>81.721230355396813</v>
      </c>
      <c r="CM83" s="150">
        <f t="shared" si="133"/>
        <v>80.53740993197043</v>
      </c>
      <c r="CN83" s="150">
        <f t="shared" si="133"/>
        <v>78.640039974473794</v>
      </c>
      <c r="CO83" s="150">
        <f t="shared" si="133"/>
        <v>76.64263319511808</v>
      </c>
      <c r="CP83" s="150">
        <f t="shared" si="133"/>
        <v>74.759218778258827</v>
      </c>
      <c r="CQ83" s="150">
        <f t="shared" si="133"/>
        <v>73.329317710644574</v>
      </c>
      <c r="CR83" s="150">
        <f t="shared" si="133"/>
        <v>72.509331079418772</v>
      </c>
      <c r="CS83" s="150">
        <f t="shared" si="133"/>
        <v>72.506723808473751</v>
      </c>
      <c r="CT83" s="150">
        <f t="shared" si="133"/>
        <v>73.015212414190188</v>
      </c>
      <c r="CU83" s="150">
        <f t="shared" si="133"/>
        <v>74.05593801173697</v>
      </c>
      <c r="CV83" s="150">
        <f t="shared" si="133"/>
        <v>75.51414556513096</v>
      </c>
      <c r="CW83" s="150">
        <f t="shared" si="133"/>
        <v>77.054004113033187</v>
      </c>
      <c r="CX83" s="150">
        <f t="shared" si="133"/>
        <v>78.641555388812549</v>
      </c>
      <c r="CY83" s="150">
        <f t="shared" si="133"/>
        <v>80.267459188423231</v>
      </c>
      <c r="CZ83" s="150">
        <f t="shared" si="133"/>
        <v>81.883067538256071</v>
      </c>
      <c r="DA83" s="150">
        <f t="shared" si="133"/>
        <v>83.221361696635867</v>
      </c>
      <c r="DB83" s="150">
        <f t="shared" si="133"/>
        <v>84.302891313272028</v>
      </c>
      <c r="DC83" s="150">
        <f t="shared" ref="DC83:FN83" si="134">SUMPRODUCT(BZ$42:DC$42,$N$70:$AQ$70)</f>
        <v>85.168386518413328</v>
      </c>
      <c r="DD83" s="150">
        <f t="shared" si="134"/>
        <v>86.008116877513757</v>
      </c>
      <c r="DE83" s="150">
        <f t="shared" si="134"/>
        <v>86.887838621322388</v>
      </c>
      <c r="DF83" s="150">
        <f t="shared" si="134"/>
        <v>87.766016738269641</v>
      </c>
      <c r="DG83" s="150">
        <f t="shared" si="134"/>
        <v>88.627104938886106</v>
      </c>
      <c r="DH83" s="150">
        <f t="shared" si="134"/>
        <v>89.344906471957401</v>
      </c>
      <c r="DI83" s="150">
        <f t="shared" si="134"/>
        <v>89.945358325667286</v>
      </c>
      <c r="DJ83" s="150">
        <f t="shared" si="134"/>
        <v>90.503993940454293</v>
      </c>
      <c r="DK83" s="150">
        <f t="shared" si="134"/>
        <v>91.056535340089994</v>
      </c>
      <c r="DL83" s="150">
        <f t="shared" si="134"/>
        <v>91.625211004839898</v>
      </c>
      <c r="DM83" s="150">
        <f t="shared" si="134"/>
        <v>92.116543824300379</v>
      </c>
      <c r="DN83" s="150">
        <f t="shared" si="134"/>
        <v>92.31989102917936</v>
      </c>
      <c r="DO83" s="150">
        <f t="shared" si="134"/>
        <v>92.111520031237632</v>
      </c>
      <c r="DP83" s="150">
        <f t="shared" si="134"/>
        <v>91.571311113510532</v>
      </c>
      <c r="DQ83" s="150">
        <f t="shared" si="134"/>
        <v>90.773529421827462</v>
      </c>
      <c r="DR83" s="150">
        <f t="shared" si="134"/>
        <v>89.819170619884304</v>
      </c>
      <c r="DS83" s="150">
        <f t="shared" si="134"/>
        <v>88.939415621914279</v>
      </c>
      <c r="DT83" s="150">
        <f t="shared" si="134"/>
        <v>88.201252809875726</v>
      </c>
      <c r="DU83" s="150">
        <f t="shared" si="134"/>
        <v>87.7404551964988</v>
      </c>
      <c r="DV83" s="150">
        <f t="shared" si="134"/>
        <v>87.427994429712072</v>
      </c>
      <c r="DW83" s="150">
        <f t="shared" si="134"/>
        <v>87.274523628101775</v>
      </c>
      <c r="DX83" s="150">
        <f t="shared" si="134"/>
        <v>87.276461527573588</v>
      </c>
      <c r="DY83" s="150">
        <f t="shared" si="134"/>
        <v>87.316463644764681</v>
      </c>
      <c r="DZ83" s="150">
        <f t="shared" si="134"/>
        <v>87.451094465550327</v>
      </c>
      <c r="EA83" s="150">
        <f t="shared" si="134"/>
        <v>87.704166403502612</v>
      </c>
      <c r="EB83" s="150">
        <f t="shared" si="134"/>
        <v>88.059637544556395</v>
      </c>
      <c r="EC83" s="150">
        <f t="shared" si="134"/>
        <v>88.396060840216762</v>
      </c>
      <c r="ED83" s="150">
        <f t="shared" si="134"/>
        <v>88.700165894440218</v>
      </c>
      <c r="EE83" s="150">
        <f t="shared" si="134"/>
        <v>88.95709842691474</v>
      </c>
      <c r="EF83" s="150">
        <f t="shared" si="134"/>
        <v>89.06597947559402</v>
      </c>
      <c r="EG83" s="150">
        <f t="shared" si="134"/>
        <v>89.099442141734329</v>
      </c>
      <c r="EH83" s="150">
        <f t="shared" si="134"/>
        <v>89.068209812847243</v>
      </c>
      <c r="EI83" s="150">
        <f t="shared" si="134"/>
        <v>89.075959071585601</v>
      </c>
      <c r="EJ83" s="150">
        <f t="shared" si="134"/>
        <v>89.104997149287385</v>
      </c>
      <c r="EK83" s="150">
        <f t="shared" si="134"/>
        <v>89.168034070902721</v>
      </c>
      <c r="EL83" s="150">
        <f t="shared" si="134"/>
        <v>89.273071951554385</v>
      </c>
      <c r="EM83" s="150">
        <f t="shared" si="134"/>
        <v>89.399189806449527</v>
      </c>
      <c r="EN83" s="150">
        <f t="shared" si="134"/>
        <v>89.569429657650247</v>
      </c>
      <c r="EO83" s="150">
        <f t="shared" si="134"/>
        <v>89.778326619570123</v>
      </c>
      <c r="EP83" s="150">
        <f t="shared" si="134"/>
        <v>90.044682556463485</v>
      </c>
      <c r="EQ83" s="150">
        <f t="shared" si="134"/>
        <v>90.310132771526725</v>
      </c>
      <c r="ER83" s="150">
        <f t="shared" si="134"/>
        <v>90.534829477315952</v>
      </c>
      <c r="ES83" s="150">
        <f t="shared" si="134"/>
        <v>90.624157834956478</v>
      </c>
      <c r="ET83" s="150">
        <f t="shared" si="134"/>
        <v>90.580412512912218</v>
      </c>
      <c r="EU83" s="150">
        <f t="shared" si="134"/>
        <v>90.470635547199947</v>
      </c>
      <c r="EV83" s="150">
        <f t="shared" si="134"/>
        <v>90.363458433556559</v>
      </c>
      <c r="EW83" s="150">
        <f t="shared" si="134"/>
        <v>90.330276619669363</v>
      </c>
      <c r="EX83" s="150">
        <f t="shared" si="134"/>
        <v>90.315874695831539</v>
      </c>
      <c r="EY83" s="150">
        <f t="shared" si="134"/>
        <v>90.370505405663906</v>
      </c>
      <c r="EZ83" s="150">
        <f t="shared" si="134"/>
        <v>90.530947592524299</v>
      </c>
      <c r="FA83" s="150">
        <f t="shared" si="134"/>
        <v>90.678843532859773</v>
      </c>
      <c r="FB83" s="150">
        <f t="shared" si="134"/>
        <v>90.892391656227232</v>
      </c>
      <c r="FC83" s="150">
        <f t="shared" si="134"/>
        <v>91.207528939971482</v>
      </c>
      <c r="FD83" s="150">
        <f t="shared" si="134"/>
        <v>91.637342270774056</v>
      </c>
      <c r="FE83" s="150">
        <f t="shared" si="134"/>
        <v>92.129511474210986</v>
      </c>
      <c r="FF83" s="150">
        <f t="shared" si="134"/>
        <v>92.696978738005058</v>
      </c>
      <c r="FG83" s="150">
        <f t="shared" si="134"/>
        <v>93.310970944979175</v>
      </c>
      <c r="FH83" s="150">
        <f t="shared" si="134"/>
        <v>93.951769322666564</v>
      </c>
      <c r="FI83" s="150">
        <f t="shared" si="134"/>
        <v>94.732487804829162</v>
      </c>
      <c r="FJ83" s="150">
        <f t="shared" si="134"/>
        <v>95.636821372370704</v>
      </c>
      <c r="FK83" s="150">
        <f t="shared" si="134"/>
        <v>96.669734109600398</v>
      </c>
      <c r="FL83" s="150">
        <f t="shared" si="134"/>
        <v>97.748972161072302</v>
      </c>
      <c r="FM83" s="150">
        <f t="shared" si="134"/>
        <v>98.768816219403263</v>
      </c>
      <c r="FN83" s="150">
        <f t="shared" si="134"/>
        <v>99.676993881108658</v>
      </c>
      <c r="FO83" s="150">
        <f t="shared" ref="FO83:HZ83" si="135">SUMPRODUCT(EL$42:FO$42,$N$70:$AQ$70)</f>
        <v>100.52097230585233</v>
      </c>
      <c r="FP83" s="150">
        <f t="shared" si="135"/>
        <v>101.43656425171771</v>
      </c>
      <c r="FQ83" s="150">
        <f t="shared" si="135"/>
        <v>102.42865217649418</v>
      </c>
      <c r="FR83" s="150">
        <f t="shared" si="135"/>
        <v>103.52301621556617</v>
      </c>
      <c r="FS83" s="150">
        <f t="shared" si="135"/>
        <v>104.69880187163642</v>
      </c>
      <c r="FT83" s="150">
        <f t="shared" si="135"/>
        <v>105.80507076741625</v>
      </c>
      <c r="FU83" s="150">
        <f t="shared" si="135"/>
        <v>106.80504587968068</v>
      </c>
      <c r="FV83" s="150">
        <f t="shared" si="135"/>
        <v>107.78388800797271</v>
      </c>
      <c r="FW83" s="150">
        <f t="shared" si="135"/>
        <v>109.08399953718738</v>
      </c>
      <c r="FX83" s="150">
        <f t="shared" si="135"/>
        <v>110.58241952042026</v>
      </c>
      <c r="FY83" s="150">
        <f t="shared" si="135"/>
        <v>112.22356627202598</v>
      </c>
      <c r="FZ83" s="150">
        <f t="shared" si="135"/>
        <v>113.94111001398731</v>
      </c>
      <c r="GA83" s="150">
        <f t="shared" si="135"/>
        <v>115.47663608133429</v>
      </c>
      <c r="GB83" s="150">
        <f t="shared" si="135"/>
        <v>116.75752207300242</v>
      </c>
      <c r="GC83" s="150">
        <f t="shared" si="135"/>
        <v>117.81441877644623</v>
      </c>
      <c r="GD83" s="150">
        <f t="shared" si="135"/>
        <v>118.55088645168171</v>
      </c>
      <c r="GE83" s="150">
        <f t="shared" si="135"/>
        <v>119.12057831451565</v>
      </c>
      <c r="GF83" s="150">
        <f t="shared" si="135"/>
        <v>119.53265821448637</v>
      </c>
      <c r="GG83" s="150">
        <f t="shared" si="135"/>
        <v>119.76690341277052</v>
      </c>
      <c r="GH83" s="150">
        <f t="shared" si="135"/>
        <v>119.87847195140695</v>
      </c>
      <c r="GI83" s="150">
        <f t="shared" si="135"/>
        <v>119.87635349597882</v>
      </c>
      <c r="GJ83" s="150">
        <f t="shared" si="135"/>
        <v>119.62275184068461</v>
      </c>
      <c r="GK83" s="150">
        <f t="shared" si="135"/>
        <v>119.22301369375647</v>
      </c>
      <c r="GL83" s="150">
        <f t="shared" si="135"/>
        <v>118.76731911704232</v>
      </c>
      <c r="GM83" s="150">
        <f t="shared" si="135"/>
        <v>118.04277258877279</v>
      </c>
      <c r="GN83" s="150">
        <f t="shared" si="135"/>
        <v>116.91551531636331</v>
      </c>
      <c r="GO83" s="150">
        <f t="shared" si="135"/>
        <v>115.54279133473169</v>
      </c>
      <c r="GP83" s="150">
        <f t="shared" si="135"/>
        <v>113.94519872982087</v>
      </c>
      <c r="GQ83" s="150">
        <f t="shared" si="135"/>
        <v>112.01401452058089</v>
      </c>
      <c r="GR83" s="150">
        <f t="shared" si="135"/>
        <v>110.23997854865478</v>
      </c>
      <c r="GS83" s="150">
        <f t="shared" si="135"/>
        <v>108.8251491877639</v>
      </c>
      <c r="GT83" s="150">
        <f t="shared" si="135"/>
        <v>107.55148446255298</v>
      </c>
      <c r="GU83" s="150">
        <f t="shared" si="135"/>
        <v>106.18060502673151</v>
      </c>
      <c r="GV83" s="150">
        <f t="shared" si="135"/>
        <v>104.76921290967007</v>
      </c>
      <c r="GW83" s="150">
        <f t="shared" si="135"/>
        <v>103.27105051407605</v>
      </c>
      <c r="GX83" s="150">
        <f t="shared" si="135"/>
        <v>101.54605252667092</v>
      </c>
      <c r="GY83" s="150">
        <f t="shared" si="135"/>
        <v>100.0254107577868</v>
      </c>
      <c r="GZ83" s="150">
        <f t="shared" si="135"/>
        <v>98.827256616965741</v>
      </c>
      <c r="HA83" s="150">
        <f t="shared" si="135"/>
        <v>97.619849953899489</v>
      </c>
      <c r="HB83" s="150">
        <f t="shared" si="135"/>
        <v>95.695082850860445</v>
      </c>
      <c r="HC83" s="150">
        <f t="shared" si="135"/>
        <v>93.442928462872032</v>
      </c>
      <c r="HD83" s="150">
        <f t="shared" si="135"/>
        <v>90.953996455844717</v>
      </c>
      <c r="HE83" s="150">
        <f t="shared" si="135"/>
        <v>88.227588703199061</v>
      </c>
      <c r="HF83" s="150">
        <f t="shared" si="135"/>
        <v>85.899231445508164</v>
      </c>
      <c r="HG83" s="150">
        <f t="shared" si="135"/>
        <v>84.225361735167851</v>
      </c>
      <c r="HH83" s="150">
        <f t="shared" si="135"/>
        <v>83.022816334401796</v>
      </c>
      <c r="HI83" s="150">
        <f t="shared" si="135"/>
        <v>82.495759516432415</v>
      </c>
      <c r="HJ83" s="150">
        <f t="shared" si="135"/>
        <v>82.437825287031544</v>
      </c>
      <c r="HK83" s="150">
        <f t="shared" si="135"/>
        <v>82.679666633763361</v>
      </c>
      <c r="HL83" s="150">
        <f t="shared" si="135"/>
        <v>83.296634945865975</v>
      </c>
      <c r="HM83" s="150">
        <f t="shared" si="135"/>
        <v>84.424775751628104</v>
      </c>
      <c r="HN83" s="150">
        <f t="shared" si="135"/>
        <v>85.822199247903271</v>
      </c>
      <c r="HO83" s="150">
        <f t="shared" si="135"/>
        <v>87.399047052903427</v>
      </c>
      <c r="HP83" s="150">
        <f t="shared" si="135"/>
        <v>89.117154841287942</v>
      </c>
      <c r="HQ83" s="150">
        <f t="shared" si="135"/>
        <v>90.445313557171559</v>
      </c>
      <c r="HR83" s="150">
        <f t="shared" si="135"/>
        <v>91.16260343822745</v>
      </c>
      <c r="HS83" s="150">
        <f t="shared" si="135"/>
        <v>91.52170913059571</v>
      </c>
      <c r="HT83" s="150">
        <f t="shared" si="135"/>
        <v>91.852561338868085</v>
      </c>
      <c r="HU83" s="150">
        <f t="shared" si="135"/>
        <v>92.086346138336339</v>
      </c>
      <c r="HV83" s="150">
        <f t="shared" si="135"/>
        <v>92.471248362268156</v>
      </c>
      <c r="HW83" s="150">
        <f t="shared" si="135"/>
        <v>93.107744505200159</v>
      </c>
      <c r="HX83" s="150">
        <f t="shared" si="135"/>
        <v>93.52756298684541</v>
      </c>
      <c r="HY83" s="150">
        <f t="shared" si="135"/>
        <v>93.546032686628962</v>
      </c>
      <c r="HZ83" s="150">
        <f t="shared" si="135"/>
        <v>93.510145486655063</v>
      </c>
      <c r="IA83" s="150">
        <f t="shared" ref="IA83:KL83" si="136">SUMPRODUCT(GX$42:IA$42,$N$70:$AQ$70)</f>
        <v>94.212396030661026</v>
      </c>
      <c r="IB83" s="150">
        <f t="shared" si="136"/>
        <v>95.254919125976528</v>
      </c>
      <c r="IC83" s="150">
        <f t="shared" si="136"/>
        <v>96.638362754615883</v>
      </c>
      <c r="ID83" s="150">
        <f t="shared" si="136"/>
        <v>98.28687862266321</v>
      </c>
      <c r="IE83" s="150">
        <f t="shared" si="136"/>
        <v>99.401416741693183</v>
      </c>
      <c r="IF83" s="150">
        <f t="shared" si="136"/>
        <v>99.432560589270821</v>
      </c>
      <c r="IG83" s="150">
        <f t="shared" si="136"/>
        <v>98.775267250941653</v>
      </c>
      <c r="IH83" s="150">
        <f t="shared" si="136"/>
        <v>97.401636605804882</v>
      </c>
      <c r="II83" s="150">
        <f t="shared" si="136"/>
        <v>95.592951192870075</v>
      </c>
      <c r="IJ83" s="150">
        <f t="shared" si="136"/>
        <v>93.762958636055359</v>
      </c>
      <c r="IK83" s="150">
        <f t="shared" si="136"/>
        <v>92.15167795073701</v>
      </c>
      <c r="IL83" s="150">
        <f t="shared" si="136"/>
        <v>90.635525166880072</v>
      </c>
      <c r="IM83" s="150">
        <f t="shared" si="136"/>
        <v>89.344755015277102</v>
      </c>
      <c r="IN83" s="150">
        <f t="shared" si="136"/>
        <v>88.175775231152571</v>
      </c>
      <c r="IO83" s="150">
        <f t="shared" si="136"/>
        <v>87.182897416041101</v>
      </c>
      <c r="IP83" s="150">
        <f t="shared" si="136"/>
        <v>86.327385654837641</v>
      </c>
      <c r="IQ83" s="150">
        <f t="shared" si="136"/>
        <v>85.519166395022523</v>
      </c>
      <c r="IR83" s="150">
        <f t="shared" si="136"/>
        <v>84.661088214689741</v>
      </c>
      <c r="IS83" s="150">
        <f t="shared" si="136"/>
        <v>83.710455698211732</v>
      </c>
      <c r="IT83" s="150">
        <f t="shared" si="136"/>
        <v>82.621881882089809</v>
      </c>
      <c r="IU83" s="150">
        <f t="shared" si="136"/>
        <v>81.409093323675265</v>
      </c>
      <c r="IV83" s="150">
        <f t="shared" si="136"/>
        <v>80.338453453180676</v>
      </c>
      <c r="IW83" s="150">
        <f t="shared" si="136"/>
        <v>79.473210855906004</v>
      </c>
      <c r="IX83" s="150">
        <f t="shared" si="136"/>
        <v>78.757314834958578</v>
      </c>
      <c r="IY83" s="150">
        <f t="shared" si="136"/>
        <v>78.076580225839621</v>
      </c>
      <c r="IZ83" s="150">
        <f t="shared" si="136"/>
        <v>77.313597377677524</v>
      </c>
      <c r="JA83" s="150">
        <f t="shared" si="136"/>
        <v>76.481790913907773</v>
      </c>
      <c r="JB83" s="150">
        <f t="shared" si="136"/>
        <v>75.605633818491157</v>
      </c>
      <c r="JC83" s="150">
        <f t="shared" si="136"/>
        <v>74.892822761756122</v>
      </c>
      <c r="JD83" s="150">
        <f t="shared" si="136"/>
        <v>74.317859469646081</v>
      </c>
      <c r="JE83" s="150">
        <f t="shared" si="136"/>
        <v>73.745966626160964</v>
      </c>
      <c r="JF83" s="150">
        <f t="shared" si="136"/>
        <v>72.889463656019302</v>
      </c>
      <c r="JG83" s="150">
        <f t="shared" si="136"/>
        <v>71.760370847249703</v>
      </c>
      <c r="JH83" s="150">
        <f t="shared" si="136"/>
        <v>70.363804676896549</v>
      </c>
      <c r="JI83" s="150">
        <f t="shared" si="136"/>
        <v>68.773701521992066</v>
      </c>
      <c r="JJ83" s="150">
        <f t="shared" si="136"/>
        <v>67.220595865875779</v>
      </c>
      <c r="JK83" s="150">
        <f t="shared" si="136"/>
        <v>65.822831633397286</v>
      </c>
      <c r="JL83" s="150">
        <f t="shared" si="136"/>
        <v>64.55433531551104</v>
      </c>
      <c r="JM83" s="150">
        <f t="shared" si="136"/>
        <v>63.560585942169844</v>
      </c>
      <c r="JN83" s="150">
        <f t="shared" si="136"/>
        <v>62.732395337692388</v>
      </c>
      <c r="JO83" s="150">
        <f t="shared" si="136"/>
        <v>62.095142430773286</v>
      </c>
      <c r="JP83" s="150">
        <f t="shared" si="136"/>
        <v>61.624770574236884</v>
      </c>
      <c r="JQ83" s="150">
        <f t="shared" si="136"/>
        <v>61.305693889470476</v>
      </c>
      <c r="JR83" s="150">
        <f t="shared" si="136"/>
        <v>61.117205585160043</v>
      </c>
      <c r="JS83" s="150">
        <f t="shared" si="136"/>
        <v>61.0893797074649</v>
      </c>
      <c r="JT83" s="150">
        <f t="shared" si="136"/>
        <v>61.155813439597061</v>
      </c>
      <c r="JU83" s="150">
        <f t="shared" si="136"/>
        <v>61.25790429511617</v>
      </c>
      <c r="JV83" s="150">
        <f t="shared" si="136"/>
        <v>61.528986861812477</v>
      </c>
      <c r="JW83" s="150">
        <f t="shared" si="136"/>
        <v>62.031529952179604</v>
      </c>
      <c r="JX83" s="150">
        <f t="shared" si="136"/>
        <v>62.693638904470582</v>
      </c>
      <c r="JY83" s="150">
        <f t="shared" si="136"/>
        <v>63.513946586881239</v>
      </c>
      <c r="JZ83" s="150">
        <f t="shared" si="136"/>
        <v>64.516948693773614</v>
      </c>
      <c r="KA83" s="150">
        <f t="shared" si="136"/>
        <v>65.401004665006298</v>
      </c>
      <c r="KB83" s="150">
        <f t="shared" si="136"/>
        <v>66.054627778539071</v>
      </c>
      <c r="KC83" s="150">
        <f t="shared" si="136"/>
        <v>66.62662160347908</v>
      </c>
      <c r="KD83" s="150">
        <f t="shared" si="136"/>
        <v>67.249565359356438</v>
      </c>
      <c r="KE83" s="150">
        <f t="shared" si="136"/>
        <v>67.918486364841542</v>
      </c>
      <c r="KF83" s="150">
        <f t="shared" si="136"/>
        <v>68.659278026337674</v>
      </c>
      <c r="KG83" s="150">
        <f t="shared" si="136"/>
        <v>69.515226276753467</v>
      </c>
      <c r="KH83" s="150">
        <f t="shared" si="136"/>
        <v>70.214619899129886</v>
      </c>
      <c r="KI83" s="150">
        <f t="shared" si="136"/>
        <v>70.693374346485186</v>
      </c>
      <c r="KJ83" s="150">
        <f t="shared" si="136"/>
        <v>71.179814202841143</v>
      </c>
      <c r="KK83" s="150">
        <f t="shared" si="136"/>
        <v>72.134315532347003</v>
      </c>
      <c r="KL83" s="150">
        <f t="shared" si="136"/>
        <v>73.370227831586334</v>
      </c>
      <c r="KM83" s="150">
        <f t="shared" ref="KM83:MX83" si="137">SUMPRODUCT(JJ$42:KM$42,$N$70:$AQ$70)</f>
        <v>74.80427511175111</v>
      </c>
      <c r="KN83" s="150">
        <f t="shared" si="137"/>
        <v>76.41556669242263</v>
      </c>
      <c r="KO83" s="150">
        <f t="shared" si="137"/>
        <v>77.804939487282965</v>
      </c>
      <c r="KP83" s="150">
        <f t="shared" si="137"/>
        <v>78.849226969743398</v>
      </c>
      <c r="KQ83" s="150">
        <f t="shared" si="137"/>
        <v>79.627549287108735</v>
      </c>
      <c r="KR83" s="150">
        <f t="shared" si="137"/>
        <v>80.072887834845886</v>
      </c>
      <c r="KS83" s="150">
        <f t="shared" si="137"/>
        <v>80.303042089292234</v>
      </c>
      <c r="KT83" s="150">
        <f t="shared" si="137"/>
        <v>80.35305246662422</v>
      </c>
      <c r="KU83" s="150">
        <f t="shared" si="137"/>
        <v>80.341088281564652</v>
      </c>
      <c r="KV83" s="150">
        <f t="shared" si="137"/>
        <v>80.317475212395891</v>
      </c>
      <c r="KW83" s="150">
        <f t="shared" si="137"/>
        <v>80.18402631396367</v>
      </c>
      <c r="KX83" s="150">
        <f t="shared" si="137"/>
        <v>79.989638748087742</v>
      </c>
      <c r="KY83" s="150">
        <f t="shared" si="137"/>
        <v>79.998336132170323</v>
      </c>
      <c r="KZ83" s="150">
        <f t="shared" si="137"/>
        <v>80.083193469489274</v>
      </c>
      <c r="LA83" s="150">
        <f t="shared" si="137"/>
        <v>80.065183184749955</v>
      </c>
      <c r="LB83" s="150">
        <f t="shared" si="137"/>
        <v>80.098636013271957</v>
      </c>
      <c r="LC83" s="150">
        <f t="shared" si="137"/>
        <v>80.178541571524192</v>
      </c>
      <c r="LD83" s="150">
        <f t="shared" si="137"/>
        <v>79.942206277411231</v>
      </c>
      <c r="LE83" s="150">
        <f t="shared" si="137"/>
        <v>79.682609525022215</v>
      </c>
      <c r="LF83" s="150">
        <f t="shared" si="137"/>
        <v>79.734059844979157</v>
      </c>
      <c r="LG83" s="150">
        <f t="shared" si="137"/>
        <v>80.017423588014921</v>
      </c>
      <c r="LH83" s="150">
        <f t="shared" si="137"/>
        <v>80.311232000009667</v>
      </c>
      <c r="LI83" s="150">
        <f t="shared" si="137"/>
        <v>80.715683362062393</v>
      </c>
      <c r="LJ83" s="150">
        <f t="shared" si="137"/>
        <v>81.185556352969073</v>
      </c>
      <c r="LK83" s="150">
        <f t="shared" si="137"/>
        <v>81.382140049870955</v>
      </c>
      <c r="LL83" s="150">
        <f t="shared" si="137"/>
        <v>81.595741390867133</v>
      </c>
      <c r="LM83" s="150">
        <f t="shared" si="137"/>
        <v>82.164999392234648</v>
      </c>
      <c r="LN83" s="150">
        <f t="shared" si="137"/>
        <v>83.236206965661779</v>
      </c>
      <c r="LO83" s="150">
        <f t="shared" si="137"/>
        <v>83.948943944451997</v>
      </c>
      <c r="LP83" s="150">
        <f t="shared" si="137"/>
        <v>84.51313589970772</v>
      </c>
      <c r="LQ83" s="150">
        <f t="shared" si="137"/>
        <v>84.956119655277334</v>
      </c>
      <c r="LR83" s="150">
        <f t="shared" si="137"/>
        <v>84.850900213513967</v>
      </c>
      <c r="LS83" s="150">
        <f t="shared" si="137"/>
        <v>84.626971698113451</v>
      </c>
      <c r="LT83" s="150">
        <f t="shared" si="137"/>
        <v>84.591204148829291</v>
      </c>
      <c r="LU83" s="150">
        <f t="shared" si="137"/>
        <v>84.423225240714999</v>
      </c>
      <c r="LV83" s="150">
        <f t="shared" si="137"/>
        <v>84.444069683267927</v>
      </c>
      <c r="LW83" s="150">
        <f t="shared" si="137"/>
        <v>84.557688086728731</v>
      </c>
      <c r="LX83" s="150">
        <f t="shared" si="137"/>
        <v>84.745881400668523</v>
      </c>
      <c r="LY83" s="150">
        <f t="shared" si="137"/>
        <v>84.933918664840306</v>
      </c>
      <c r="LZ83" s="150">
        <f t="shared" si="137"/>
        <v>85.155200112586101</v>
      </c>
      <c r="MA83" s="150">
        <f t="shared" si="137"/>
        <v>85.405015679094475</v>
      </c>
      <c r="MB83" s="150">
        <f t="shared" si="137"/>
        <v>85.665632555396314</v>
      </c>
      <c r="MC83" s="150">
        <f t="shared" si="137"/>
        <v>85.868940149937373</v>
      </c>
      <c r="MD83" s="150">
        <f t="shared" si="137"/>
        <v>85.962184507819813</v>
      </c>
      <c r="ME83" s="150">
        <f t="shared" si="137"/>
        <v>85.906422853660615</v>
      </c>
      <c r="MF83" s="150">
        <f t="shared" si="137"/>
        <v>85.687092214387832</v>
      </c>
      <c r="MG83" s="150">
        <f t="shared" si="137"/>
        <v>85.369435673007942</v>
      </c>
      <c r="MH83" s="150">
        <f t="shared" si="137"/>
        <v>84.995049147104112</v>
      </c>
      <c r="MI83" s="150">
        <f t="shared" si="137"/>
        <v>84.682467173178736</v>
      </c>
      <c r="MJ83" s="150">
        <f t="shared" si="137"/>
        <v>84.426114069505829</v>
      </c>
      <c r="MK83" s="150">
        <f t="shared" si="137"/>
        <v>84.186020922389815</v>
      </c>
      <c r="ML83" s="150">
        <f t="shared" si="137"/>
        <v>83.913741836348905</v>
      </c>
      <c r="MM83" s="150">
        <f t="shared" si="137"/>
        <v>83.565741553121256</v>
      </c>
      <c r="MN83" s="150">
        <f t="shared" si="137"/>
        <v>83.20186627730844</v>
      </c>
      <c r="MO83" s="150">
        <f t="shared" si="137"/>
        <v>82.828192598334169</v>
      </c>
      <c r="MP83" s="150">
        <f t="shared" si="137"/>
        <v>82.543636742375583</v>
      </c>
      <c r="MQ83" s="150">
        <f t="shared" si="137"/>
        <v>82.306199687166057</v>
      </c>
      <c r="MR83" s="150">
        <f t="shared" si="137"/>
        <v>82.036097427745972</v>
      </c>
      <c r="MS83" s="150">
        <f t="shared" si="137"/>
        <v>81.557030002263645</v>
      </c>
      <c r="MT83" s="150">
        <f t="shared" si="137"/>
        <v>80.896903660839826</v>
      </c>
      <c r="MU83" s="150">
        <f t="shared" si="137"/>
        <v>80.158265503720074</v>
      </c>
      <c r="MV83" s="150">
        <f t="shared" si="137"/>
        <v>79.382622659473554</v>
      </c>
      <c r="MW83" s="150">
        <f t="shared" si="137"/>
        <v>78.688376912443005</v>
      </c>
      <c r="MX83" s="150">
        <f t="shared" si="137"/>
        <v>78.200543193962204</v>
      </c>
      <c r="MY83" s="150">
        <f t="shared" ref="MY83:NO83" si="138">SUMPRODUCT(LV$42:MY$42,$N$70:$AQ$70)</f>
        <v>77.837750130656062</v>
      </c>
      <c r="MZ83" s="150">
        <f t="shared" si="138"/>
        <v>77.644610509895031</v>
      </c>
      <c r="NA83" s="150">
        <f t="shared" si="138"/>
        <v>77.56037863017481</v>
      </c>
      <c r="NB83" s="150">
        <f t="shared" si="138"/>
        <v>77.556820850343271</v>
      </c>
      <c r="NC83" s="150">
        <f t="shared" si="138"/>
        <v>77.596012536552195</v>
      </c>
      <c r="ND83" s="150">
        <f t="shared" si="138"/>
        <v>77.677818010871079</v>
      </c>
      <c r="NE83" s="150">
        <f t="shared" si="138"/>
        <v>77.785795941966143</v>
      </c>
      <c r="NF83" s="150">
        <f t="shared" si="138"/>
        <v>77.88735207547181</v>
      </c>
      <c r="NG83" s="150">
        <f t="shared" si="138"/>
        <v>77.957978727812659</v>
      </c>
      <c r="NH83" s="150">
        <f t="shared" si="138"/>
        <v>78.008767061986191</v>
      </c>
      <c r="NI83" s="150">
        <f t="shared" si="138"/>
        <v>78.050057915984738</v>
      </c>
      <c r="NJ83" s="150">
        <f t="shared" si="138"/>
        <v>78.080110845201801</v>
      </c>
      <c r="NK83" s="150">
        <f t="shared" si="138"/>
        <v>78.12597191117581</v>
      </c>
      <c r="NL83" s="150">
        <f t="shared" si="138"/>
        <v>78.190016741454585</v>
      </c>
      <c r="NM83" s="150">
        <f t="shared" si="138"/>
        <v>78.237217058764287</v>
      </c>
      <c r="NN83" s="150">
        <f t="shared" si="138"/>
        <v>78.241399638827133</v>
      </c>
      <c r="NO83" s="151">
        <f t="shared" si="138"/>
        <v>78.213192016359528</v>
      </c>
      <c r="NP83" s="147"/>
      <c r="NQ83" s="147"/>
    </row>
    <row r="84" spans="1:381" s="152" customFormat="1" x14ac:dyDescent="0.2">
      <c r="A84" s="147"/>
      <c r="B84" s="147"/>
      <c r="C84" s="147" t="str">
        <f>OFMOR_OFF_0!C84</f>
        <v>4C_FreeStock</v>
      </c>
      <c r="D84" s="147"/>
      <c r="E84" s="147" t="str">
        <f>OFMOR_OFF_0!E84</f>
        <v>Оборот: Освободившийся сток в количестве заказов после 4-ого уровня отмен</v>
      </c>
      <c r="F84" s="147"/>
      <c r="G84" s="147" t="str">
        <f>OFMOR_OFF_0!G84</f>
        <v>шт заказов</v>
      </c>
      <c r="H84" s="147"/>
      <c r="I84" s="147"/>
      <c r="J84" s="147"/>
      <c r="K84" s="148">
        <f t="shared" si="96"/>
        <v>5463.6258167692549</v>
      </c>
      <c r="L84" s="147"/>
      <c r="M84" s="147"/>
      <c r="N84" s="149">
        <f>$N$42*$AQ$71</f>
        <v>0</v>
      </c>
      <c r="O84" s="150">
        <f>SUMPRODUCT($N$42:O$42,$AP$71:$AQ$71)</f>
        <v>1.232983258061824E-2</v>
      </c>
      <c r="P84" s="150">
        <f>SUMPRODUCT($N$42:P$42,$AO$71:$AQ$71)</f>
        <v>3.473718044825129E-2</v>
      </c>
      <c r="Q84" s="150">
        <f>SUMPRODUCT($N$42:Q$42,$AN$71:$AQ$71)</f>
        <v>9.9313983698351649E-2</v>
      </c>
      <c r="R84" s="150">
        <f>SUMPRODUCT($N$42:R$42,$AM$71:$AQ$71)</f>
        <v>0.23454347744561219</v>
      </c>
      <c r="S84" s="150">
        <f>SUMPRODUCT($N$42:S$42,$AL$71:$AQ$71)</f>
        <v>0.44813577779881497</v>
      </c>
      <c r="T84" s="150">
        <f>SUMPRODUCT($N$42:T$42,$AK$71:$AQ$71)</f>
        <v>0.77251727888625976</v>
      </c>
      <c r="U84" s="150">
        <f>SUMPRODUCT($N$42:U$42,$AJ$71:$AQ$71)</f>
        <v>1.084036206069432</v>
      </c>
      <c r="V84" s="150">
        <f>SUMPRODUCT($N$42:V$42,$AI$71:$AQ$71)</f>
        <v>1.4525111019277239</v>
      </c>
      <c r="W84" s="150">
        <f>SUMPRODUCT($N$42:W$42,$AH$71:$AQ$71)</f>
        <v>1.8505819691479881</v>
      </c>
      <c r="X84" s="150">
        <f>SUMPRODUCT($N$42:X$42,$AG$71:$AQ$71)</f>
        <v>2.3118905244553356</v>
      </c>
      <c r="Y84" s="150">
        <f>SUMPRODUCT($N$42:Y$42,$AF$71:$AQ$71)</f>
        <v>2.914503560094758</v>
      </c>
      <c r="Z84" s="150">
        <f>SUMPRODUCT($N$42:Z$42,$AE$71:$AQ$71)</f>
        <v>3.730785291870343</v>
      </c>
      <c r="AA84" s="150">
        <f>SUMPRODUCT($N$42:AA$42,$AD$71:$AQ$71)</f>
        <v>4.593309519148888</v>
      </c>
      <c r="AB84" s="150">
        <f>SUMPRODUCT($N$42:AB$42,$AC$71:$AQ$71)</f>
        <v>5.5525677700124598</v>
      </c>
      <c r="AC84" s="150">
        <f>SUMPRODUCT($N$42:AC$42,$AB$71:$AQ$71)</f>
        <v>6.8535189283563902</v>
      </c>
      <c r="AD84" s="150">
        <f>SUMPRODUCT($N$42:AD$42,$AA$71:$AQ$71)</f>
        <v>8.0825711993077238</v>
      </c>
      <c r="AE84" s="150">
        <f>SUMPRODUCT($N$42:AE$42,$Z$71:$AQ$71)</f>
        <v>8.7801728028849162</v>
      </c>
      <c r="AF84" s="150">
        <f>SUMPRODUCT($N$42:AF$42,$Y$71:$AQ$71)</f>
        <v>9.1724985483369625</v>
      </c>
      <c r="AG84" s="150">
        <f>SUMPRODUCT($N$42:AG$42,$X$71:$AQ$71)</f>
        <v>9.343094975911308</v>
      </c>
      <c r="AH84" s="150">
        <f>SUMPRODUCT($N$42:AH$42,$W$71:$AQ$71)</f>
        <v>8.8229007389895102</v>
      </c>
      <c r="AI84" s="150">
        <f>SUMPRODUCT($N$42:AI$42,$V$71:$AQ$71)</f>
        <v>8.3864794761558379</v>
      </c>
      <c r="AJ84" s="150">
        <f>SUMPRODUCT($N$42:AJ$42,$U$71:$AQ$71)</f>
        <v>8.6931741996044938</v>
      </c>
      <c r="AK84" s="150">
        <f>SUMPRODUCT($N$42:AK$42,$T$71:$AQ$71)</f>
        <v>9.3260316593894554</v>
      </c>
      <c r="AL84" s="150">
        <f>SUMPRODUCT($N$42:AL$42,$S$71:$AQ$71)</f>
        <v>9.5619802157912392</v>
      </c>
      <c r="AM84" s="150">
        <f>SUMPRODUCT($N$42:AM$42,$R$71:$AQ$71)</f>
        <v>9.7428493002467889</v>
      </c>
      <c r="AN84" s="150">
        <f>SUMPRODUCT($N$42:AN$42,$Q$71:$AQ$71)</f>
        <v>9.9360449616353197</v>
      </c>
      <c r="AO84" s="150">
        <f>SUMPRODUCT($N$42:AO$42,$P$71:$AQ$71)</f>
        <v>9.8172801599228574</v>
      </c>
      <c r="AP84" s="150">
        <f>SUMPRODUCT($N$42:AP$42,$O$71:$AQ$71)</f>
        <v>10.292474978544462</v>
      </c>
      <c r="AQ84" s="150">
        <f t="shared" ref="AQ84:DB84" si="139">SUMPRODUCT(N$42:AQ$42,$N$71:$AQ$71)</f>
        <v>11.849004873425285</v>
      </c>
      <c r="AR84" s="150">
        <f t="shared" si="139"/>
        <v>14.033817730170398</v>
      </c>
      <c r="AS84" s="150">
        <f t="shared" si="139"/>
        <v>14.786876595269353</v>
      </c>
      <c r="AT84" s="150">
        <f t="shared" si="139"/>
        <v>14.575704454033332</v>
      </c>
      <c r="AU84" s="150">
        <f t="shared" si="139"/>
        <v>13.903465588486455</v>
      </c>
      <c r="AV84" s="150">
        <f t="shared" si="139"/>
        <v>12.206966751431882</v>
      </c>
      <c r="AW84" s="150">
        <f t="shared" si="139"/>
        <v>10.255768390208074</v>
      </c>
      <c r="AX84" s="150">
        <f t="shared" si="139"/>
        <v>8.9514527159217216</v>
      </c>
      <c r="AY84" s="150">
        <f t="shared" si="139"/>
        <v>7.7775629468529797</v>
      </c>
      <c r="AZ84" s="150">
        <f t="shared" si="139"/>
        <v>6.8503830612266654</v>
      </c>
      <c r="BA84" s="150">
        <f t="shared" si="139"/>
        <v>6.3601934332401502</v>
      </c>
      <c r="BB84" s="150">
        <f t="shared" si="139"/>
        <v>6.2506578397025105</v>
      </c>
      <c r="BC84" s="150">
        <f t="shared" si="139"/>
        <v>6.065125072791874</v>
      </c>
      <c r="BD84" s="150">
        <f t="shared" si="139"/>
        <v>6.1362946214269947</v>
      </c>
      <c r="BE84" s="150">
        <f t="shared" si="139"/>
        <v>6.5224691462505442</v>
      </c>
      <c r="BF84" s="150">
        <f t="shared" si="139"/>
        <v>6.9958311183296358</v>
      </c>
      <c r="BG84" s="150">
        <f t="shared" si="139"/>
        <v>7.4057962486807343</v>
      </c>
      <c r="BH84" s="150">
        <f t="shared" si="139"/>
        <v>7.8267465432655889</v>
      </c>
      <c r="BI84" s="150">
        <f t="shared" si="139"/>
        <v>8.2870913194189519</v>
      </c>
      <c r="BJ84" s="150">
        <f t="shared" si="139"/>
        <v>8.640953814418916</v>
      </c>
      <c r="BK84" s="150">
        <f t="shared" si="139"/>
        <v>8.9170398355835907</v>
      </c>
      <c r="BL84" s="150">
        <f t="shared" si="139"/>
        <v>9.3644940473951941</v>
      </c>
      <c r="BM84" s="150">
        <f t="shared" si="139"/>
        <v>9.9085761250683149</v>
      </c>
      <c r="BN84" s="150">
        <f t="shared" si="139"/>
        <v>10.307346007486506</v>
      </c>
      <c r="BO84" s="150">
        <f t="shared" si="139"/>
        <v>10.742445432569168</v>
      </c>
      <c r="BP84" s="150">
        <f t="shared" si="139"/>
        <v>11.256937946048525</v>
      </c>
      <c r="BQ84" s="150">
        <f t="shared" si="139"/>
        <v>11.685935599520437</v>
      </c>
      <c r="BR84" s="150">
        <f t="shared" si="139"/>
        <v>12.24813654376322</v>
      </c>
      <c r="BS84" s="150">
        <f t="shared" si="139"/>
        <v>12.957044171235614</v>
      </c>
      <c r="BT84" s="150">
        <f t="shared" si="139"/>
        <v>13.749007707922694</v>
      </c>
      <c r="BU84" s="150">
        <f t="shared" si="139"/>
        <v>14.40027659592079</v>
      </c>
      <c r="BV84" s="150">
        <f t="shared" si="139"/>
        <v>14.961574186657129</v>
      </c>
      <c r="BW84" s="150">
        <f t="shared" si="139"/>
        <v>15.488943791904596</v>
      </c>
      <c r="BX84" s="150">
        <f t="shared" si="139"/>
        <v>15.796555598722875</v>
      </c>
      <c r="BY84" s="150">
        <f t="shared" si="139"/>
        <v>15.916071339508287</v>
      </c>
      <c r="BZ84" s="150">
        <f t="shared" si="139"/>
        <v>15.928557995744297</v>
      </c>
      <c r="CA84" s="150">
        <f t="shared" si="139"/>
        <v>15.795535195507203</v>
      </c>
      <c r="CB84" s="150">
        <f t="shared" si="139"/>
        <v>15.62252368802319</v>
      </c>
      <c r="CC84" s="150">
        <f t="shared" si="139"/>
        <v>15.471973067039849</v>
      </c>
      <c r="CD84" s="150">
        <f t="shared" si="139"/>
        <v>15.395535910358028</v>
      </c>
      <c r="CE84" s="150">
        <f t="shared" si="139"/>
        <v>15.335091149170063</v>
      </c>
      <c r="CF84" s="150">
        <f t="shared" si="139"/>
        <v>15.285748200712133</v>
      </c>
      <c r="CG84" s="150">
        <f t="shared" si="139"/>
        <v>15.24635998333512</v>
      </c>
      <c r="CH84" s="150">
        <f t="shared" si="139"/>
        <v>15.228280920852249</v>
      </c>
      <c r="CI84" s="150">
        <f t="shared" si="139"/>
        <v>15.240060363597143</v>
      </c>
      <c r="CJ84" s="150">
        <f t="shared" si="139"/>
        <v>15.290622514183903</v>
      </c>
      <c r="CK84" s="150">
        <f t="shared" si="139"/>
        <v>15.392810610223741</v>
      </c>
      <c r="CL84" s="150">
        <f t="shared" si="139"/>
        <v>15.499323143858451</v>
      </c>
      <c r="CM84" s="150">
        <f t="shared" si="139"/>
        <v>15.520359027680026</v>
      </c>
      <c r="CN84" s="150">
        <f t="shared" si="139"/>
        <v>15.43002971693393</v>
      </c>
      <c r="CO84" s="150">
        <f t="shared" si="139"/>
        <v>15.23744266495074</v>
      </c>
      <c r="CP84" s="150">
        <f t="shared" si="139"/>
        <v>14.940040830185502</v>
      </c>
      <c r="CQ84" s="150">
        <f t="shared" si="139"/>
        <v>14.616041713089491</v>
      </c>
      <c r="CR84" s="150">
        <f t="shared" si="139"/>
        <v>14.337079681349666</v>
      </c>
      <c r="CS84" s="150">
        <f t="shared" si="139"/>
        <v>14.125585952381233</v>
      </c>
      <c r="CT84" s="150">
        <f t="shared" si="139"/>
        <v>14.014091425697917</v>
      </c>
      <c r="CU84" s="150">
        <f t="shared" si="139"/>
        <v>14.003362047750285</v>
      </c>
      <c r="CV84" s="150">
        <f t="shared" si="139"/>
        <v>14.097353713459889</v>
      </c>
      <c r="CW84" s="150">
        <f t="shared" si="139"/>
        <v>14.254243509800842</v>
      </c>
      <c r="CX84" s="150">
        <f t="shared" si="139"/>
        <v>14.460669160284402</v>
      </c>
      <c r="CY84" s="150">
        <f t="shared" si="139"/>
        <v>14.69703682340694</v>
      </c>
      <c r="CZ84" s="150">
        <f t="shared" si="139"/>
        <v>14.938442881133271</v>
      </c>
      <c r="DA84" s="150">
        <f t="shared" si="139"/>
        <v>15.175942185557155</v>
      </c>
      <c r="DB84" s="150">
        <f t="shared" si="139"/>
        <v>15.405781244343016</v>
      </c>
      <c r="DC84" s="150">
        <f t="shared" ref="DC84:FN84" si="140">SUMPRODUCT(BZ$42:DC$42,$N$71:$AQ$71)</f>
        <v>15.617515158978685</v>
      </c>
      <c r="DD84" s="150">
        <f t="shared" si="140"/>
        <v>15.787577231899238</v>
      </c>
      <c r="DE84" s="150">
        <f t="shared" si="140"/>
        <v>15.930391201041063</v>
      </c>
      <c r="DF84" s="150">
        <f t="shared" si="140"/>
        <v>16.064431344026701</v>
      </c>
      <c r="DG84" s="150">
        <f t="shared" si="140"/>
        <v>16.204762993658118</v>
      </c>
      <c r="DH84" s="150">
        <f t="shared" si="140"/>
        <v>16.347705325193669</v>
      </c>
      <c r="DI84" s="150">
        <f t="shared" si="140"/>
        <v>16.488415752088269</v>
      </c>
      <c r="DJ84" s="150">
        <f t="shared" si="140"/>
        <v>16.624344523407093</v>
      </c>
      <c r="DK84" s="150">
        <f t="shared" si="140"/>
        <v>16.749541343385502</v>
      </c>
      <c r="DL84" s="150">
        <f t="shared" si="140"/>
        <v>16.870707058382823</v>
      </c>
      <c r="DM84" s="150">
        <f t="shared" si="140"/>
        <v>16.989947985096688</v>
      </c>
      <c r="DN84" s="150">
        <f t="shared" si="140"/>
        <v>17.102237247633976</v>
      </c>
      <c r="DO84" s="150">
        <f t="shared" si="140"/>
        <v>17.190472589647978</v>
      </c>
      <c r="DP84" s="150">
        <f t="shared" si="140"/>
        <v>17.236435774951481</v>
      </c>
      <c r="DQ84" s="150">
        <f t="shared" si="140"/>
        <v>17.224837589174069</v>
      </c>
      <c r="DR84" s="150">
        <f t="shared" si="140"/>
        <v>17.156908620108801</v>
      </c>
      <c r="DS84" s="150">
        <f t="shared" si="140"/>
        <v>17.055937825762697</v>
      </c>
      <c r="DT84" s="150">
        <f t="shared" si="140"/>
        <v>16.939964494629209</v>
      </c>
      <c r="DU84" s="150">
        <f t="shared" si="140"/>
        <v>16.825893660261556</v>
      </c>
      <c r="DV84" s="150">
        <f t="shared" si="140"/>
        <v>16.733835523400398</v>
      </c>
      <c r="DW84" s="150">
        <f t="shared" si="140"/>
        <v>16.670125906226779</v>
      </c>
      <c r="DX84" s="150">
        <f t="shared" si="140"/>
        <v>16.636164425091746</v>
      </c>
      <c r="DY84" s="150">
        <f t="shared" si="140"/>
        <v>16.619574873232057</v>
      </c>
      <c r="DZ84" s="150">
        <f t="shared" si="140"/>
        <v>16.619786724527245</v>
      </c>
      <c r="EA84" s="150">
        <f t="shared" si="140"/>
        <v>16.633755711867174</v>
      </c>
      <c r="EB84" s="150">
        <f t="shared" si="140"/>
        <v>16.656796199605555</v>
      </c>
      <c r="EC84" s="150">
        <f t="shared" si="140"/>
        <v>16.691320154571894</v>
      </c>
      <c r="ED84" s="150">
        <f t="shared" si="140"/>
        <v>16.735529868913289</v>
      </c>
      <c r="EE84" s="150">
        <f t="shared" si="140"/>
        <v>16.782764648179445</v>
      </c>
      <c r="EF84" s="150">
        <f t="shared" si="140"/>
        <v>16.818435623499774</v>
      </c>
      <c r="EG84" s="150">
        <f t="shared" si="140"/>
        <v>16.84258106268171</v>
      </c>
      <c r="EH84" s="150">
        <f t="shared" si="140"/>
        <v>16.854375176883902</v>
      </c>
      <c r="EI84" s="150">
        <f t="shared" si="140"/>
        <v>16.851033611172813</v>
      </c>
      <c r="EJ84" s="150">
        <f t="shared" si="140"/>
        <v>16.843198488187216</v>
      </c>
      <c r="EK84" s="150">
        <f t="shared" si="140"/>
        <v>16.838239924474095</v>
      </c>
      <c r="EL84" s="150">
        <f t="shared" si="140"/>
        <v>16.843287189791354</v>
      </c>
      <c r="EM84" s="150">
        <f t="shared" si="140"/>
        <v>16.85464934166038</v>
      </c>
      <c r="EN84" s="150">
        <f t="shared" si="140"/>
        <v>16.874109728015497</v>
      </c>
      <c r="EO84" s="150">
        <f t="shared" si="140"/>
        <v>16.900803997565355</v>
      </c>
      <c r="EP84" s="150">
        <f t="shared" si="140"/>
        <v>16.934105272266091</v>
      </c>
      <c r="EQ84" s="150">
        <f t="shared" si="140"/>
        <v>16.973121444659451</v>
      </c>
      <c r="ER84" s="150">
        <f t="shared" si="140"/>
        <v>17.015258305463203</v>
      </c>
      <c r="ES84" s="150">
        <f t="shared" si="140"/>
        <v>17.056990861998841</v>
      </c>
      <c r="ET84" s="150">
        <f t="shared" si="140"/>
        <v>17.088275703630881</v>
      </c>
      <c r="EU84" s="150">
        <f t="shared" si="140"/>
        <v>17.105318265066934</v>
      </c>
      <c r="EV84" s="150">
        <f t="shared" si="140"/>
        <v>17.104963320814104</v>
      </c>
      <c r="EW84" s="150">
        <f t="shared" si="140"/>
        <v>17.095047423113247</v>
      </c>
      <c r="EX84" s="150">
        <f t="shared" si="140"/>
        <v>17.085948881789044</v>
      </c>
      <c r="EY84" s="150">
        <f t="shared" si="140"/>
        <v>17.083793230813029</v>
      </c>
      <c r="EZ84" s="150">
        <f t="shared" si="140"/>
        <v>17.091232038472871</v>
      </c>
      <c r="FA84" s="150">
        <f t="shared" si="140"/>
        <v>17.104667464911046</v>
      </c>
      <c r="FB84" s="150">
        <f t="shared" si="140"/>
        <v>17.128922708790739</v>
      </c>
      <c r="FC84" s="150">
        <f t="shared" si="140"/>
        <v>17.164691830398997</v>
      </c>
      <c r="FD84" s="150">
        <f t="shared" si="140"/>
        <v>17.207705830767804</v>
      </c>
      <c r="FE84" s="150">
        <f t="shared" si="140"/>
        <v>17.263896859309405</v>
      </c>
      <c r="FF84" s="150">
        <f t="shared" si="140"/>
        <v>17.336531910468864</v>
      </c>
      <c r="FG84" s="150">
        <f t="shared" si="140"/>
        <v>17.424242489011483</v>
      </c>
      <c r="FH84" s="150">
        <f t="shared" si="140"/>
        <v>17.51953358763846</v>
      </c>
      <c r="FI84" s="150">
        <f t="shared" si="140"/>
        <v>17.625784431337628</v>
      </c>
      <c r="FJ84" s="150">
        <f t="shared" si="140"/>
        <v>17.744400854334852</v>
      </c>
      <c r="FK84" s="150">
        <f t="shared" si="140"/>
        <v>17.877138584026344</v>
      </c>
      <c r="FL84" s="150">
        <f t="shared" si="140"/>
        <v>18.030054800311692</v>
      </c>
      <c r="FM84" s="150">
        <f t="shared" si="140"/>
        <v>18.197177542477533</v>
      </c>
      <c r="FN84" s="150">
        <f t="shared" si="140"/>
        <v>18.370474539991747</v>
      </c>
      <c r="FO84" s="150">
        <f t="shared" ref="FO84:HZ84" si="141">SUMPRODUCT(EL$42:FO$42,$N$71:$AQ$71)</f>
        <v>18.539072875397782</v>
      </c>
      <c r="FP84" s="150">
        <f t="shared" si="141"/>
        <v>18.699860254617825</v>
      </c>
      <c r="FQ84" s="150">
        <f t="shared" si="141"/>
        <v>18.857088863925703</v>
      </c>
      <c r="FR84" s="150">
        <f t="shared" si="141"/>
        <v>19.021753504107838</v>
      </c>
      <c r="FS84" s="150">
        <f t="shared" si="141"/>
        <v>19.203068048906601</v>
      </c>
      <c r="FT84" s="150">
        <f t="shared" si="141"/>
        <v>19.396035042837955</v>
      </c>
      <c r="FU84" s="150">
        <f t="shared" si="141"/>
        <v>19.596480299951942</v>
      </c>
      <c r="FV84" s="150">
        <f t="shared" si="141"/>
        <v>19.796865779196395</v>
      </c>
      <c r="FW84" s="150">
        <f t="shared" si="141"/>
        <v>19.994100938553299</v>
      </c>
      <c r="FX84" s="150">
        <f t="shared" si="141"/>
        <v>20.199163406251422</v>
      </c>
      <c r="FY84" s="150">
        <f t="shared" si="141"/>
        <v>20.429484571576332</v>
      </c>
      <c r="FZ84" s="150">
        <f t="shared" si="141"/>
        <v>20.700552571521925</v>
      </c>
      <c r="GA84" s="150">
        <f t="shared" si="141"/>
        <v>20.987478886948871</v>
      </c>
      <c r="GB84" s="150">
        <f t="shared" si="141"/>
        <v>21.26952659137649</v>
      </c>
      <c r="GC84" s="150">
        <f t="shared" si="141"/>
        <v>21.532728607539884</v>
      </c>
      <c r="GD84" s="150">
        <f t="shared" si="141"/>
        <v>21.760387590879855</v>
      </c>
      <c r="GE84" s="150">
        <f t="shared" si="141"/>
        <v>21.946667725190828</v>
      </c>
      <c r="GF84" s="150">
        <f t="shared" si="141"/>
        <v>22.097641889182444</v>
      </c>
      <c r="GG84" s="150">
        <f t="shared" si="141"/>
        <v>22.214976315102728</v>
      </c>
      <c r="GH84" s="150">
        <f t="shared" si="141"/>
        <v>22.306116302158536</v>
      </c>
      <c r="GI84" s="150">
        <f t="shared" si="141"/>
        <v>22.373612464670565</v>
      </c>
      <c r="GJ84" s="150">
        <f t="shared" si="141"/>
        <v>22.417104319451397</v>
      </c>
      <c r="GK84" s="150">
        <f t="shared" si="141"/>
        <v>22.434999795180818</v>
      </c>
      <c r="GL84" s="150">
        <f t="shared" si="141"/>
        <v>22.426302592344136</v>
      </c>
      <c r="GM84" s="150">
        <f t="shared" si="141"/>
        <v>22.383973237992755</v>
      </c>
      <c r="GN84" s="150">
        <f t="shared" si="141"/>
        <v>22.310636507627208</v>
      </c>
      <c r="GO84" s="150">
        <f t="shared" si="141"/>
        <v>22.202416638863639</v>
      </c>
      <c r="GP84" s="150">
        <f t="shared" si="141"/>
        <v>22.042285990334538</v>
      </c>
      <c r="GQ84" s="150">
        <f t="shared" si="141"/>
        <v>21.828422151520378</v>
      </c>
      <c r="GR84" s="150">
        <f t="shared" si="141"/>
        <v>21.584315714945934</v>
      </c>
      <c r="GS84" s="150">
        <f t="shared" si="141"/>
        <v>21.322686915835398</v>
      </c>
      <c r="GT84" s="150">
        <f t="shared" si="141"/>
        <v>21.052944009982745</v>
      </c>
      <c r="GU84" s="150">
        <f t="shared" si="141"/>
        <v>20.810273445155104</v>
      </c>
      <c r="GV84" s="150">
        <f t="shared" si="141"/>
        <v>20.591242472446446</v>
      </c>
      <c r="GW84" s="150">
        <f t="shared" si="141"/>
        <v>20.362926566527236</v>
      </c>
      <c r="GX84" s="150">
        <f t="shared" si="141"/>
        <v>20.106674594221921</v>
      </c>
      <c r="GY84" s="150">
        <f t="shared" si="141"/>
        <v>19.84031264943518</v>
      </c>
      <c r="GZ84" s="150">
        <f t="shared" si="141"/>
        <v>19.569606341963503</v>
      </c>
      <c r="HA84" s="150">
        <f t="shared" si="141"/>
        <v>19.294203244745027</v>
      </c>
      <c r="HB84" s="150">
        <f t="shared" si="141"/>
        <v>19.032896397152296</v>
      </c>
      <c r="HC84" s="150">
        <f t="shared" si="141"/>
        <v>18.762143208012894</v>
      </c>
      <c r="HD84" s="150">
        <f t="shared" si="141"/>
        <v>18.434801900826638</v>
      </c>
      <c r="HE84" s="150">
        <f t="shared" si="141"/>
        <v>18.020839671665389</v>
      </c>
      <c r="HF84" s="150">
        <f t="shared" si="141"/>
        <v>17.583999611346215</v>
      </c>
      <c r="HG84" s="150">
        <f t="shared" si="141"/>
        <v>17.162589801634077</v>
      </c>
      <c r="HH84" s="150">
        <f t="shared" si="141"/>
        <v>16.776092593922616</v>
      </c>
      <c r="HI84" s="150">
        <f t="shared" si="141"/>
        <v>16.472120401143822</v>
      </c>
      <c r="HJ84" s="150">
        <f t="shared" si="141"/>
        <v>16.269742910161924</v>
      </c>
      <c r="HK84" s="150">
        <f t="shared" si="141"/>
        <v>16.146143455165475</v>
      </c>
      <c r="HL84" s="150">
        <f t="shared" si="141"/>
        <v>16.095962693896126</v>
      </c>
      <c r="HM84" s="150">
        <f t="shared" si="141"/>
        <v>16.113935027884338</v>
      </c>
      <c r="HN84" s="150">
        <f t="shared" si="141"/>
        <v>16.188849524818135</v>
      </c>
      <c r="HO84" s="150">
        <f t="shared" si="141"/>
        <v>16.31774815822985</v>
      </c>
      <c r="HP84" s="150">
        <f t="shared" si="141"/>
        <v>16.501479822899523</v>
      </c>
      <c r="HQ84" s="150">
        <f t="shared" si="141"/>
        <v>16.704336945772212</v>
      </c>
      <c r="HR84" s="150">
        <f t="shared" si="141"/>
        <v>16.89715222839331</v>
      </c>
      <c r="HS84" s="150">
        <f t="shared" si="141"/>
        <v>17.059625095432562</v>
      </c>
      <c r="HT84" s="150">
        <f t="shared" si="141"/>
        <v>17.160708606085521</v>
      </c>
      <c r="HU84" s="150">
        <f t="shared" si="141"/>
        <v>17.20670014893534</v>
      </c>
      <c r="HV84" s="150">
        <f t="shared" si="141"/>
        <v>17.238828435390896</v>
      </c>
      <c r="HW84" s="150">
        <f t="shared" si="141"/>
        <v>17.287565630537106</v>
      </c>
      <c r="HX84" s="150">
        <f t="shared" si="141"/>
        <v>17.344940067907647</v>
      </c>
      <c r="HY84" s="150">
        <f t="shared" si="141"/>
        <v>17.416172584388075</v>
      </c>
      <c r="HZ84" s="150">
        <f t="shared" si="141"/>
        <v>17.492273717923933</v>
      </c>
      <c r="IA84" s="150">
        <f t="shared" ref="IA84:KL84" si="142">SUMPRODUCT(GX$42:IA$42,$N$71:$AQ$71)</f>
        <v>17.551545762752589</v>
      </c>
      <c r="IB84" s="150">
        <f t="shared" si="142"/>
        <v>17.613222266596011</v>
      </c>
      <c r="IC84" s="150">
        <f t="shared" si="142"/>
        <v>17.730854238027334</v>
      </c>
      <c r="ID84" s="150">
        <f t="shared" si="142"/>
        <v>17.939711055201741</v>
      </c>
      <c r="IE84" s="150">
        <f t="shared" si="142"/>
        <v>18.170446943942419</v>
      </c>
      <c r="IF84" s="150">
        <f t="shared" si="142"/>
        <v>18.37881256354277</v>
      </c>
      <c r="IG84" s="150">
        <f t="shared" si="142"/>
        <v>18.5253858410438</v>
      </c>
      <c r="IH84" s="150">
        <f t="shared" si="142"/>
        <v>18.54969194386619</v>
      </c>
      <c r="II84" s="150">
        <f t="shared" si="142"/>
        <v>18.431076927370942</v>
      </c>
      <c r="IJ84" s="150">
        <f t="shared" si="142"/>
        <v>18.230683925509549</v>
      </c>
      <c r="IK84" s="150">
        <f t="shared" si="142"/>
        <v>17.984150981241072</v>
      </c>
      <c r="IL84" s="150">
        <f t="shared" si="142"/>
        <v>17.716232678696908</v>
      </c>
      <c r="IM84" s="150">
        <f t="shared" si="142"/>
        <v>17.464325164041188</v>
      </c>
      <c r="IN84" s="150">
        <f t="shared" si="142"/>
        <v>17.248005732944041</v>
      </c>
      <c r="IO84" s="150">
        <f t="shared" si="142"/>
        <v>17.04842941668419</v>
      </c>
      <c r="IP84" s="150">
        <f t="shared" si="142"/>
        <v>16.868565579577641</v>
      </c>
      <c r="IQ84" s="150">
        <f t="shared" si="142"/>
        <v>16.708001928752495</v>
      </c>
      <c r="IR84" s="150">
        <f t="shared" si="142"/>
        <v>16.560833887701591</v>
      </c>
      <c r="IS84" s="150">
        <f t="shared" si="142"/>
        <v>16.412462580314127</v>
      </c>
      <c r="IT84" s="150">
        <f t="shared" si="142"/>
        <v>16.255701121588629</v>
      </c>
      <c r="IU84" s="150">
        <f t="shared" si="142"/>
        <v>16.084323379693718</v>
      </c>
      <c r="IV84" s="150">
        <f t="shared" si="142"/>
        <v>15.899954528061491</v>
      </c>
      <c r="IW84" s="150">
        <f t="shared" si="142"/>
        <v>15.705569965673005</v>
      </c>
      <c r="IX84" s="150">
        <f t="shared" si="142"/>
        <v>15.514156635614215</v>
      </c>
      <c r="IY84" s="150">
        <f t="shared" si="142"/>
        <v>15.344669158874494</v>
      </c>
      <c r="IZ84" s="150">
        <f t="shared" si="142"/>
        <v>15.188834490790018</v>
      </c>
      <c r="JA84" s="150">
        <f t="shared" si="142"/>
        <v>15.034022082387363</v>
      </c>
      <c r="JB84" s="150">
        <f t="shared" si="142"/>
        <v>14.873550308702411</v>
      </c>
      <c r="JC84" s="150">
        <f t="shared" si="142"/>
        <v>14.708146625225588</v>
      </c>
      <c r="JD84" s="150">
        <f t="shared" si="142"/>
        <v>14.548325900218064</v>
      </c>
      <c r="JE84" s="150">
        <f t="shared" si="142"/>
        <v>14.400967122866925</v>
      </c>
      <c r="JF84" s="150">
        <f t="shared" si="142"/>
        <v>14.268929511530645</v>
      </c>
      <c r="JG84" s="150">
        <f t="shared" si="142"/>
        <v>14.12933526859223</v>
      </c>
      <c r="JH84" s="150">
        <f t="shared" si="142"/>
        <v>13.960198707274637</v>
      </c>
      <c r="JI84" s="150">
        <f t="shared" si="142"/>
        <v>13.744110558451432</v>
      </c>
      <c r="JJ84" s="150">
        <f t="shared" si="142"/>
        <v>13.495963186305023</v>
      </c>
      <c r="JK84" s="150">
        <f t="shared" si="142"/>
        <v>13.231933915773574</v>
      </c>
      <c r="JL84" s="150">
        <f t="shared" si="142"/>
        <v>12.968164274671976</v>
      </c>
      <c r="JM84" s="150">
        <f t="shared" si="142"/>
        <v>12.725404801602503</v>
      </c>
      <c r="JN84" s="150">
        <f t="shared" si="142"/>
        <v>12.512998917466055</v>
      </c>
      <c r="JO84" s="150">
        <f t="shared" si="142"/>
        <v>12.32883713661367</v>
      </c>
      <c r="JP84" s="150">
        <f t="shared" si="142"/>
        <v>12.177966772464007</v>
      </c>
      <c r="JQ84" s="150">
        <f t="shared" si="142"/>
        <v>12.055488772429696</v>
      </c>
      <c r="JR84" s="150">
        <f t="shared" si="142"/>
        <v>11.959021376393235</v>
      </c>
      <c r="JS84" s="150">
        <f t="shared" si="142"/>
        <v>11.88428498501391</v>
      </c>
      <c r="JT84" s="150">
        <f t="shared" si="142"/>
        <v>11.832257936738776</v>
      </c>
      <c r="JU84" s="150">
        <f t="shared" si="142"/>
        <v>11.799640034378992</v>
      </c>
      <c r="JV84" s="150">
        <f t="shared" si="142"/>
        <v>11.78721421207401</v>
      </c>
      <c r="JW84" s="150">
        <f t="shared" si="142"/>
        <v>11.793720319951383</v>
      </c>
      <c r="JX84" s="150">
        <f t="shared" si="142"/>
        <v>11.821869386738442</v>
      </c>
      <c r="JY84" s="150">
        <f t="shared" si="142"/>
        <v>11.881688040940922</v>
      </c>
      <c r="JZ84" s="150">
        <f t="shared" si="142"/>
        <v>11.97259055125644</v>
      </c>
      <c r="KA84" s="150">
        <f t="shared" si="142"/>
        <v>12.082258224591076</v>
      </c>
      <c r="KB84" s="150">
        <f t="shared" si="142"/>
        <v>12.20244316820961</v>
      </c>
      <c r="KC84" s="150">
        <f t="shared" si="142"/>
        <v>12.324890738330719</v>
      </c>
      <c r="KD84" s="150">
        <f t="shared" si="142"/>
        <v>12.429572431440306</v>
      </c>
      <c r="KE84" s="150">
        <f t="shared" si="142"/>
        <v>12.521188266619527</v>
      </c>
      <c r="KF84" s="150">
        <f t="shared" si="142"/>
        <v>12.621155353566882</v>
      </c>
      <c r="KG84" s="150">
        <f t="shared" si="142"/>
        <v>12.738867441432564</v>
      </c>
      <c r="KH84" s="150">
        <f t="shared" si="142"/>
        <v>12.864500877742421</v>
      </c>
      <c r="KI84" s="150">
        <f t="shared" si="142"/>
        <v>12.992095677387029</v>
      </c>
      <c r="KJ84" s="150">
        <f t="shared" si="142"/>
        <v>13.119011277488092</v>
      </c>
      <c r="KK84" s="150">
        <f t="shared" si="142"/>
        <v>13.234767960738594</v>
      </c>
      <c r="KL84" s="150">
        <f t="shared" si="142"/>
        <v>13.358241983698676</v>
      </c>
      <c r="KM84" s="150">
        <f t="shared" ref="KM84:MX84" si="143">SUMPRODUCT(JJ$42:KM$42,$N$71:$AQ$71)</f>
        <v>13.522274098787246</v>
      </c>
      <c r="KN84" s="150">
        <f t="shared" si="143"/>
        <v>13.747231445278072</v>
      </c>
      <c r="KO84" s="150">
        <f t="shared" si="143"/>
        <v>13.995671281889129</v>
      </c>
      <c r="KP84" s="150">
        <f t="shared" si="143"/>
        <v>14.240848344204769</v>
      </c>
      <c r="KQ84" s="150">
        <f t="shared" si="143"/>
        <v>14.469481475309461</v>
      </c>
      <c r="KR84" s="150">
        <f t="shared" si="143"/>
        <v>14.653173908992709</v>
      </c>
      <c r="KS84" s="150">
        <f t="shared" si="143"/>
        <v>14.784706020918469</v>
      </c>
      <c r="KT84" s="150">
        <f t="shared" si="143"/>
        <v>14.877643906910061</v>
      </c>
      <c r="KU84" s="150">
        <f t="shared" si="143"/>
        <v>14.938183587304309</v>
      </c>
      <c r="KV84" s="150">
        <f t="shared" si="143"/>
        <v>14.972563472525943</v>
      </c>
      <c r="KW84" s="150">
        <f t="shared" si="143"/>
        <v>14.992280906271516</v>
      </c>
      <c r="KX84" s="150">
        <f t="shared" si="143"/>
        <v>15.008588912055174</v>
      </c>
      <c r="KY84" s="150">
        <f t="shared" si="143"/>
        <v>15.019719508404558</v>
      </c>
      <c r="KZ84" s="150">
        <f t="shared" si="143"/>
        <v>15.026312642563237</v>
      </c>
      <c r="LA84" s="150">
        <f t="shared" si="143"/>
        <v>15.038545670973926</v>
      </c>
      <c r="LB84" s="150">
        <f t="shared" si="143"/>
        <v>15.065669752616857</v>
      </c>
      <c r="LC84" s="150">
        <f t="shared" si="143"/>
        <v>15.091397834733959</v>
      </c>
      <c r="LD84" s="150">
        <f t="shared" si="143"/>
        <v>15.102884802224967</v>
      </c>
      <c r="LE84" s="150">
        <f t="shared" si="143"/>
        <v>15.111588579212356</v>
      </c>
      <c r="LF84" s="150">
        <f t="shared" si="143"/>
        <v>15.118898290006063</v>
      </c>
      <c r="LG84" s="150">
        <f t="shared" si="143"/>
        <v>15.110967299587021</v>
      </c>
      <c r="LH84" s="150">
        <f t="shared" si="143"/>
        <v>15.120631742734437</v>
      </c>
      <c r="LI84" s="150">
        <f t="shared" si="143"/>
        <v>15.168310545285202</v>
      </c>
      <c r="LJ84" s="150">
        <f t="shared" si="143"/>
        <v>15.230965075236989</v>
      </c>
      <c r="LK84" s="150">
        <f t="shared" si="143"/>
        <v>15.284343518791781</v>
      </c>
      <c r="LL84" s="150">
        <f t="shared" si="143"/>
        <v>15.342243796885739</v>
      </c>
      <c r="LM84" s="150">
        <f t="shared" si="143"/>
        <v>15.403414363532537</v>
      </c>
      <c r="LN84" s="150">
        <f t="shared" si="143"/>
        <v>15.461858213899502</v>
      </c>
      <c r="LO84" s="150">
        <f t="shared" si="143"/>
        <v>15.549422167637349</v>
      </c>
      <c r="LP84" s="150">
        <f t="shared" si="143"/>
        <v>15.675202277216131</v>
      </c>
      <c r="LQ84" s="150">
        <f t="shared" si="143"/>
        <v>15.810945610405721</v>
      </c>
      <c r="LR84" s="150">
        <f t="shared" si="143"/>
        <v>15.886784343498594</v>
      </c>
      <c r="LS84" s="150">
        <f t="shared" si="143"/>
        <v>15.925480531983274</v>
      </c>
      <c r="LT84" s="150">
        <f t="shared" si="143"/>
        <v>15.944204559443492</v>
      </c>
      <c r="LU84" s="150">
        <f t="shared" si="143"/>
        <v>15.929140970345824</v>
      </c>
      <c r="LV84" s="150">
        <f t="shared" si="143"/>
        <v>15.911950555910163</v>
      </c>
      <c r="LW84" s="150">
        <f t="shared" si="143"/>
        <v>15.919508988182173</v>
      </c>
      <c r="LX84" s="150">
        <f t="shared" si="143"/>
        <v>15.932380720610036</v>
      </c>
      <c r="LY84" s="150">
        <f t="shared" si="143"/>
        <v>15.955447676390175</v>
      </c>
      <c r="LZ84" s="150">
        <f t="shared" si="143"/>
        <v>15.993504368532236</v>
      </c>
      <c r="MA84" s="150">
        <f t="shared" si="143"/>
        <v>16.040997020331456</v>
      </c>
      <c r="MB84" s="150">
        <f t="shared" si="143"/>
        <v>16.082465019644175</v>
      </c>
      <c r="MC84" s="150">
        <f t="shared" si="143"/>
        <v>16.126860524807149</v>
      </c>
      <c r="MD84" s="150">
        <f t="shared" si="143"/>
        <v>16.170125637291775</v>
      </c>
      <c r="ME84" s="150">
        <f t="shared" si="143"/>
        <v>16.201596826430414</v>
      </c>
      <c r="MF84" s="150">
        <f t="shared" si="143"/>
        <v>16.214411083741751</v>
      </c>
      <c r="MG84" s="150">
        <f t="shared" si="143"/>
        <v>16.206782928014267</v>
      </c>
      <c r="MH84" s="150">
        <f t="shared" si="143"/>
        <v>16.179922128809508</v>
      </c>
      <c r="MI84" s="150">
        <f t="shared" si="143"/>
        <v>16.136806383585366</v>
      </c>
      <c r="MJ84" s="150">
        <f t="shared" si="143"/>
        <v>16.0844688536523</v>
      </c>
      <c r="MK84" s="150">
        <f t="shared" si="143"/>
        <v>16.034267319405366</v>
      </c>
      <c r="ML84" s="150">
        <f t="shared" si="143"/>
        <v>15.991118410950865</v>
      </c>
      <c r="MM84" s="150">
        <f t="shared" si="143"/>
        <v>15.947512162500407</v>
      </c>
      <c r="MN84" s="150">
        <f t="shared" si="143"/>
        <v>15.90153544274442</v>
      </c>
      <c r="MO84" s="150">
        <f t="shared" si="143"/>
        <v>15.849421957563221</v>
      </c>
      <c r="MP84" s="150">
        <f t="shared" si="143"/>
        <v>15.791754402562747</v>
      </c>
      <c r="MQ84" s="150">
        <f t="shared" si="143"/>
        <v>15.737591715780521</v>
      </c>
      <c r="MR84" s="150">
        <f t="shared" si="143"/>
        <v>15.685510379356073</v>
      </c>
      <c r="MS84" s="150">
        <f t="shared" si="143"/>
        <v>15.635434065578529</v>
      </c>
      <c r="MT84" s="150">
        <f t="shared" si="143"/>
        <v>15.573903806654533</v>
      </c>
      <c r="MU84" s="150">
        <f t="shared" si="143"/>
        <v>15.490909019737517</v>
      </c>
      <c r="MV84" s="150">
        <f t="shared" si="143"/>
        <v>15.380608248830917</v>
      </c>
      <c r="MW84" s="150">
        <f t="shared" si="143"/>
        <v>15.256775700542146</v>
      </c>
      <c r="MX84" s="150">
        <f t="shared" si="143"/>
        <v>15.136282755158835</v>
      </c>
      <c r="MY84" s="150">
        <f t="shared" ref="MY84:NO84" si="144">SUMPRODUCT(LV$42:MY$42,$N$71:$AQ$71)</f>
        <v>15.027653155496145</v>
      </c>
      <c r="MZ84" s="150">
        <f t="shared" si="144"/>
        <v>14.940184188408073</v>
      </c>
      <c r="NA84" s="150">
        <f t="shared" si="144"/>
        <v>14.879490989790623</v>
      </c>
      <c r="NB84" s="150">
        <f t="shared" si="144"/>
        <v>14.838396135592108</v>
      </c>
      <c r="NC84" s="150">
        <f t="shared" si="144"/>
        <v>14.814253746686251</v>
      </c>
      <c r="ND84" s="150">
        <f t="shared" si="144"/>
        <v>14.802091511819013</v>
      </c>
      <c r="NE84" s="150">
        <f t="shared" si="144"/>
        <v>14.798330625274327</v>
      </c>
      <c r="NF84" s="150">
        <f t="shared" si="144"/>
        <v>14.797982447916581</v>
      </c>
      <c r="NG84" s="150">
        <f t="shared" si="144"/>
        <v>14.801079826528136</v>
      </c>
      <c r="NH84" s="150">
        <f t="shared" si="144"/>
        <v>14.804772883224912</v>
      </c>
      <c r="NI84" s="150">
        <f t="shared" si="144"/>
        <v>14.805977124075726</v>
      </c>
      <c r="NJ84" s="150">
        <f t="shared" si="144"/>
        <v>14.804649781952971</v>
      </c>
      <c r="NK84" s="150">
        <f t="shared" si="144"/>
        <v>14.802959607265537</v>
      </c>
      <c r="NL84" s="150">
        <f t="shared" si="144"/>
        <v>14.801823578533201</v>
      </c>
      <c r="NM84" s="150">
        <f t="shared" si="144"/>
        <v>14.80091132008295</v>
      </c>
      <c r="NN84" s="150">
        <f t="shared" si="144"/>
        <v>14.800895688743076</v>
      </c>
      <c r="NO84" s="151">
        <f t="shared" si="144"/>
        <v>14.801037219624027</v>
      </c>
      <c r="NP84" s="147"/>
      <c r="NQ84" s="147"/>
    </row>
    <row r="85" spans="1:381" s="152" customFormat="1" x14ac:dyDescent="0.2">
      <c r="A85" s="147"/>
      <c r="B85" s="147"/>
      <c r="C85" s="147" t="str">
        <f>OFMOR_OFF_0!C85</f>
        <v>5C_FreeStock</v>
      </c>
      <c r="D85" s="147"/>
      <c r="E85" s="147" t="str">
        <f>OFMOR_OFF_0!E85</f>
        <v>Оборот: Освободившийся сток в количестве заказов после 5-ого уровня отмен</v>
      </c>
      <c r="F85" s="147"/>
      <c r="G85" s="147" t="str">
        <f>OFMOR_OFF_0!G85</f>
        <v>шт заказов</v>
      </c>
      <c r="H85" s="147"/>
      <c r="I85" s="147"/>
      <c r="J85" s="147"/>
      <c r="K85" s="148">
        <f t="shared" si="96"/>
        <v>375.00796053823592</v>
      </c>
      <c r="L85" s="147"/>
      <c r="M85" s="147"/>
      <c r="N85" s="149">
        <f>$N$42*$AQ$72</f>
        <v>0</v>
      </c>
      <c r="O85" s="150">
        <f>SUMPRODUCT($N$42:O$42,$AP$72:$AQ$72)</f>
        <v>0</v>
      </c>
      <c r="P85" s="150">
        <f>SUMPRODUCT($N$42:P$42,$AO$72:$AQ$72)</f>
        <v>0</v>
      </c>
      <c r="Q85" s="150">
        <f>SUMPRODUCT($N$42:Q$42,$AN$72:$AQ$72)</f>
        <v>0</v>
      </c>
      <c r="R85" s="150">
        <f>SUMPRODUCT($N$42:R$42,$AM$72:$AQ$72)</f>
        <v>0</v>
      </c>
      <c r="S85" s="150">
        <f>SUMPRODUCT($N$42:S$42,$AL$72:$AQ$72)</f>
        <v>0</v>
      </c>
      <c r="T85" s="150">
        <f>SUMPRODUCT($N$42:T$42,$AK$72:$AQ$72)</f>
        <v>0</v>
      </c>
      <c r="U85" s="150">
        <f>SUMPRODUCT($N$42:U$42,$AJ$72:$AQ$72)</f>
        <v>0</v>
      </c>
      <c r="V85" s="150">
        <f>SUMPRODUCT($N$42:V$42,$AI$72:$AQ$72)</f>
        <v>0</v>
      </c>
      <c r="W85" s="150">
        <f>SUMPRODUCT($N$42:W$42,$AH$72:$AQ$72)</f>
        <v>0</v>
      </c>
      <c r="X85" s="150">
        <f>SUMPRODUCT($N$42:X$42,$AG$72:$AQ$72)</f>
        <v>0</v>
      </c>
      <c r="Y85" s="150">
        <f>SUMPRODUCT($N$42:Y$42,$AF$72:$AQ$72)</f>
        <v>0</v>
      </c>
      <c r="Z85" s="150">
        <f>SUMPRODUCT($N$42:Z$42,$AE$72:$AQ$72)</f>
        <v>0</v>
      </c>
      <c r="AA85" s="150">
        <f>SUMPRODUCT($N$42:AA$42,$AD$72:$AQ$72)</f>
        <v>0</v>
      </c>
      <c r="AB85" s="150">
        <f>SUMPRODUCT($N$42:AB$42,$AC$72:$AQ$72)</f>
        <v>0</v>
      </c>
      <c r="AC85" s="150">
        <f>SUMPRODUCT($N$42:AC$42,$AB$72:$AQ$72)</f>
        <v>0</v>
      </c>
      <c r="AD85" s="150">
        <f>SUMPRODUCT($N$42:AD$42,$AA$72:$AQ$72)</f>
        <v>0</v>
      </c>
      <c r="AE85" s="150">
        <f>SUMPRODUCT($N$42:AE$42,$Z$72:$AQ$72)</f>
        <v>0</v>
      </c>
      <c r="AF85" s="150">
        <f>SUMPRODUCT($N$42:AF$42,$Y$72:$AQ$72)</f>
        <v>0</v>
      </c>
      <c r="AG85" s="150">
        <f>SUMPRODUCT($N$42:AG$42,$X$72:$AQ$72)</f>
        <v>0</v>
      </c>
      <c r="AH85" s="150">
        <f>SUMPRODUCT($N$42:AH$42,$W$72:$AQ$72)</f>
        <v>0</v>
      </c>
      <c r="AI85" s="150">
        <f>SUMPRODUCT($N$42:AI$42,$V$72:$AQ$72)</f>
        <v>0</v>
      </c>
      <c r="AJ85" s="150">
        <f>SUMPRODUCT($N$42:AJ$42,$U$72:$AQ$72)</f>
        <v>0</v>
      </c>
      <c r="AK85" s="150">
        <f>SUMPRODUCT($N$42:AK$42,$T$72:$AQ$72)</f>
        <v>0</v>
      </c>
      <c r="AL85" s="150">
        <f>SUMPRODUCT($N$42:AL$42,$S$72:$AQ$72)</f>
        <v>0</v>
      </c>
      <c r="AM85" s="150">
        <f>SUMPRODUCT($N$42:AM$42,$R$72:$AQ$72)</f>
        <v>1.7855634023577406E-2</v>
      </c>
      <c r="AN85" s="150">
        <f>SUMPRODUCT($N$42:AN$42,$Q$72:$AQ$72)</f>
        <v>3.2449540603849927E-2</v>
      </c>
      <c r="AO85" s="150">
        <f>SUMPRODUCT($N$42:AO$42,$P$72:$AQ$72)</f>
        <v>5.7806608834555434E-2</v>
      </c>
      <c r="AP85" s="150">
        <f>SUMPRODUCT($N$42:AP$42,$O$72:$AQ$72)</f>
        <v>9.5224292761319412E-2</v>
      </c>
      <c r="AQ85" s="150">
        <f t="shared" ref="AQ85:DB85" si="145">SUMPRODUCT(N$42:AQ$42,$N$72:$AQ$72)</f>
        <v>0.12880462983444524</v>
      </c>
      <c r="AR85" s="150">
        <f t="shared" si="145"/>
        <v>0.14584055256799133</v>
      </c>
      <c r="AS85" s="150">
        <f t="shared" si="145"/>
        <v>0.20274671484442597</v>
      </c>
      <c r="AT85" s="150">
        <f t="shared" si="145"/>
        <v>0.25908139215418247</v>
      </c>
      <c r="AU85" s="150">
        <f t="shared" si="145"/>
        <v>0.28403357691422559</v>
      </c>
      <c r="AV85" s="150">
        <f t="shared" si="145"/>
        <v>0.36651392656639248</v>
      </c>
      <c r="AW85" s="150">
        <f t="shared" si="145"/>
        <v>0.50287494768080565</v>
      </c>
      <c r="AX85" s="150">
        <f t="shared" si="145"/>
        <v>0.58515554794122226</v>
      </c>
      <c r="AY85" s="150">
        <f t="shared" si="145"/>
        <v>0.6633184859502943</v>
      </c>
      <c r="AZ85" s="150">
        <f t="shared" si="145"/>
        <v>0.81936613453857388</v>
      </c>
      <c r="BA85" s="150">
        <f t="shared" si="145"/>
        <v>0.85343643871289365</v>
      </c>
      <c r="BB85" s="150">
        <f t="shared" si="145"/>
        <v>0.76467019632433342</v>
      </c>
      <c r="BC85" s="150">
        <f t="shared" si="145"/>
        <v>0.71836138247167725</v>
      </c>
      <c r="BD85" s="150">
        <f t="shared" si="145"/>
        <v>0.71680586892311804</v>
      </c>
      <c r="BE85" s="150">
        <f t="shared" si="145"/>
        <v>0.64112021051029822</v>
      </c>
      <c r="BF85" s="150">
        <f t="shared" si="145"/>
        <v>0.63975297516305896</v>
      </c>
      <c r="BG85" s="150">
        <f t="shared" si="145"/>
        <v>0.76011290273040955</v>
      </c>
      <c r="BH85" s="150">
        <f t="shared" si="145"/>
        <v>0.79369816936459481</v>
      </c>
      <c r="BI85" s="150">
        <f t="shared" si="145"/>
        <v>0.7153305176671978</v>
      </c>
      <c r="BJ85" s="150">
        <f t="shared" si="145"/>
        <v>0.67614647067047451</v>
      </c>
      <c r="BK85" s="150">
        <f t="shared" si="145"/>
        <v>0.82124318686993492</v>
      </c>
      <c r="BL85" s="150">
        <f t="shared" si="145"/>
        <v>0.8844176576320032</v>
      </c>
      <c r="BM85" s="150">
        <f t="shared" si="145"/>
        <v>0.99434230916108157</v>
      </c>
      <c r="BN85" s="150">
        <f t="shared" si="145"/>
        <v>1.2186630605588102</v>
      </c>
      <c r="BO85" s="150">
        <f t="shared" si="145"/>
        <v>1.3051447846547239</v>
      </c>
      <c r="BP85" s="150">
        <f t="shared" si="145"/>
        <v>1.1109300545240903</v>
      </c>
      <c r="BQ85" s="150">
        <f t="shared" si="145"/>
        <v>0.97219609198187795</v>
      </c>
      <c r="BR85" s="150">
        <f t="shared" si="145"/>
        <v>0.7768082526217247</v>
      </c>
      <c r="BS85" s="150">
        <f t="shared" si="145"/>
        <v>0.52968367425366203</v>
      </c>
      <c r="BT85" s="150">
        <f t="shared" si="145"/>
        <v>0.40102646776063849</v>
      </c>
      <c r="BU85" s="150">
        <f t="shared" si="145"/>
        <v>0.37737523091564984</v>
      </c>
      <c r="BV85" s="150">
        <f t="shared" si="145"/>
        <v>0.31650273947396967</v>
      </c>
      <c r="BW85" s="150">
        <f t="shared" si="145"/>
        <v>0.3240236930089278</v>
      </c>
      <c r="BX85" s="150">
        <f t="shared" si="145"/>
        <v>0.34159714938535707</v>
      </c>
      <c r="BY85" s="150">
        <f t="shared" si="145"/>
        <v>0.37742570581576906</v>
      </c>
      <c r="BZ85" s="150">
        <f t="shared" si="145"/>
        <v>0.40447696883848727</v>
      </c>
      <c r="CA85" s="150">
        <f t="shared" si="145"/>
        <v>0.44859707530041165</v>
      </c>
      <c r="CB85" s="150">
        <f t="shared" si="145"/>
        <v>0.51462591985379214</v>
      </c>
      <c r="CC85" s="150">
        <f t="shared" si="145"/>
        <v>0.56488979496050362</v>
      </c>
      <c r="CD85" s="150">
        <f t="shared" si="145"/>
        <v>0.58882886429466841</v>
      </c>
      <c r="CE85" s="150">
        <f t="shared" si="145"/>
        <v>0.6189699989782772</v>
      </c>
      <c r="CF85" s="150">
        <f t="shared" si="145"/>
        <v>0.66499943563713504</v>
      </c>
      <c r="CG85" s="150">
        <f t="shared" si="145"/>
        <v>0.69799649432241151</v>
      </c>
      <c r="CH85" s="150">
        <f t="shared" si="145"/>
        <v>0.74116397129148348</v>
      </c>
      <c r="CI85" s="150">
        <f t="shared" si="145"/>
        <v>0.80671918557568412</v>
      </c>
      <c r="CJ85" s="150">
        <f t="shared" si="145"/>
        <v>0.85562989814074697</v>
      </c>
      <c r="CK85" s="150">
        <f t="shared" si="145"/>
        <v>0.88154059823557884</v>
      </c>
      <c r="CL85" s="150">
        <f t="shared" si="145"/>
        <v>0.91427480341074296</v>
      </c>
      <c r="CM85" s="150">
        <f t="shared" si="145"/>
        <v>0.96778147508025425</v>
      </c>
      <c r="CN85" s="150">
        <f t="shared" si="145"/>
        <v>1.0098724028552448</v>
      </c>
      <c r="CO85" s="150">
        <f t="shared" si="145"/>
        <v>1.0605446632600641</v>
      </c>
      <c r="CP85" s="150">
        <f t="shared" si="145"/>
        <v>1.1315536158411041</v>
      </c>
      <c r="CQ85" s="150">
        <f t="shared" si="145"/>
        <v>1.1877871745838837</v>
      </c>
      <c r="CR85" s="150">
        <f t="shared" si="145"/>
        <v>1.2140401414470221</v>
      </c>
      <c r="CS85" s="150">
        <f t="shared" si="145"/>
        <v>1.2385024801867899</v>
      </c>
      <c r="CT85" s="150">
        <f t="shared" si="145"/>
        <v>1.2425299401413534</v>
      </c>
      <c r="CU85" s="150">
        <f t="shared" si="145"/>
        <v>1.2214631499887831</v>
      </c>
      <c r="CV85" s="150">
        <f t="shared" si="145"/>
        <v>1.1946831698700793</v>
      </c>
      <c r="CW85" s="150">
        <f t="shared" si="145"/>
        <v>1.1678787910630364</v>
      </c>
      <c r="CX85" s="150">
        <f t="shared" si="145"/>
        <v>1.1367058160925096</v>
      </c>
      <c r="CY85" s="150">
        <f t="shared" si="145"/>
        <v>1.1216182980125557</v>
      </c>
      <c r="CZ85" s="150">
        <f t="shared" si="145"/>
        <v>1.1084759461309635</v>
      </c>
      <c r="DA85" s="150">
        <f t="shared" si="145"/>
        <v>1.103531183229697</v>
      </c>
      <c r="DB85" s="150">
        <f t="shared" si="145"/>
        <v>1.1012871515334119</v>
      </c>
      <c r="DC85" s="150">
        <f t="shared" ref="DC85:FN85" si="146">SUMPRODUCT(BZ$42:DC$42,$N$72:$AQ$72)</f>
        <v>1.0956221787575902</v>
      </c>
      <c r="DD85" s="150">
        <f t="shared" si="146"/>
        <v>1.0928892572414066</v>
      </c>
      <c r="DE85" s="150">
        <f t="shared" si="146"/>
        <v>1.0987515514300166</v>
      </c>
      <c r="DF85" s="150">
        <f t="shared" si="146"/>
        <v>1.1072782648487953</v>
      </c>
      <c r="DG85" s="150">
        <f t="shared" si="146"/>
        <v>1.1158755427269074</v>
      </c>
      <c r="DH85" s="150">
        <f t="shared" si="146"/>
        <v>1.1248652895507831</v>
      </c>
      <c r="DI85" s="150">
        <f t="shared" si="146"/>
        <v>1.1225985009270865</v>
      </c>
      <c r="DJ85" s="150">
        <f t="shared" si="146"/>
        <v>1.1041343118201885</v>
      </c>
      <c r="DK85" s="150">
        <f t="shared" si="146"/>
        <v>1.0766806982228792</v>
      </c>
      <c r="DL85" s="150">
        <f t="shared" si="146"/>
        <v>1.0446852776467721</v>
      </c>
      <c r="DM85" s="150">
        <f t="shared" si="146"/>
        <v>1.012719798456716</v>
      </c>
      <c r="DN85" s="150">
        <f t="shared" si="146"/>
        <v>0.98981344295130613</v>
      </c>
      <c r="DO85" s="150">
        <f t="shared" si="146"/>
        <v>0.9817205518547607</v>
      </c>
      <c r="DP85" s="150">
        <f t="shared" si="146"/>
        <v>0.9835942984260766</v>
      </c>
      <c r="DQ85" s="150">
        <f t="shared" si="146"/>
        <v>0.99583666673124571</v>
      </c>
      <c r="DR85" s="150">
        <f t="shared" si="146"/>
        <v>1.0165387727477024</v>
      </c>
      <c r="DS85" s="150">
        <f t="shared" si="146"/>
        <v>1.0411940567127667</v>
      </c>
      <c r="DT85" s="150">
        <f t="shared" si="146"/>
        <v>1.0651890761874319</v>
      </c>
      <c r="DU85" s="150">
        <f t="shared" si="146"/>
        <v>1.0899306215648767</v>
      </c>
      <c r="DV85" s="150">
        <f t="shared" si="146"/>
        <v>1.1142501008265533</v>
      </c>
      <c r="DW85" s="150">
        <f t="shared" si="146"/>
        <v>1.1343496543299498</v>
      </c>
      <c r="DX85" s="150">
        <f t="shared" si="146"/>
        <v>1.1516682006775438</v>
      </c>
      <c r="DY85" s="150">
        <f t="shared" si="146"/>
        <v>1.1657987536696397</v>
      </c>
      <c r="DZ85" s="150">
        <f t="shared" si="146"/>
        <v>1.177638130363726</v>
      </c>
      <c r="EA85" s="150">
        <f t="shared" si="146"/>
        <v>1.187411625580864</v>
      </c>
      <c r="EB85" s="150">
        <f t="shared" si="146"/>
        <v>1.1974296577996275</v>
      </c>
      <c r="EC85" s="150">
        <f t="shared" si="146"/>
        <v>1.2084967614044577</v>
      </c>
      <c r="ED85" s="150">
        <f t="shared" si="146"/>
        <v>1.2199319845747219</v>
      </c>
      <c r="EE85" s="150">
        <f t="shared" si="146"/>
        <v>1.2301331748710869</v>
      </c>
      <c r="EF85" s="150">
        <f t="shared" si="146"/>
        <v>1.2387419915231215</v>
      </c>
      <c r="EG85" s="150">
        <f t="shared" si="146"/>
        <v>1.2463145460373657</v>
      </c>
      <c r="EH85" s="150">
        <f t="shared" si="146"/>
        <v>1.2531315422669775</v>
      </c>
      <c r="EI85" s="150">
        <f t="shared" si="146"/>
        <v>1.2601836379494378</v>
      </c>
      <c r="EJ85" s="150">
        <f t="shared" si="146"/>
        <v>1.2657791145199828</v>
      </c>
      <c r="EK85" s="150">
        <f t="shared" si="146"/>
        <v>1.2673712448352141</v>
      </c>
      <c r="EL85" s="150">
        <f t="shared" si="146"/>
        <v>1.2644066007087</v>
      </c>
      <c r="EM85" s="150">
        <f t="shared" si="146"/>
        <v>1.2561296735891336</v>
      </c>
      <c r="EN85" s="150">
        <f t="shared" si="146"/>
        <v>1.2425597981244991</v>
      </c>
      <c r="EO85" s="150">
        <f t="shared" si="146"/>
        <v>1.2273264449103913</v>
      </c>
      <c r="EP85" s="150">
        <f t="shared" si="146"/>
        <v>1.2133100229773772</v>
      </c>
      <c r="EQ85" s="150">
        <f t="shared" si="146"/>
        <v>1.202911002369399</v>
      </c>
      <c r="ER85" s="150">
        <f t="shared" si="146"/>
        <v>1.1958693895394126</v>
      </c>
      <c r="ES85" s="150">
        <f t="shared" si="146"/>
        <v>1.1928677975440185</v>
      </c>
      <c r="ET85" s="150">
        <f t="shared" si="146"/>
        <v>1.1929810635642939</v>
      </c>
      <c r="EU85" s="150">
        <f t="shared" si="146"/>
        <v>1.194694398468894</v>
      </c>
      <c r="EV85" s="150">
        <f t="shared" si="146"/>
        <v>1.1964885373673353</v>
      </c>
      <c r="EW85" s="150">
        <f t="shared" si="146"/>
        <v>1.1995947650506211</v>
      </c>
      <c r="EX85" s="150">
        <f t="shared" si="146"/>
        <v>1.2041352596865607</v>
      </c>
      <c r="EY85" s="150">
        <f t="shared" si="146"/>
        <v>1.2084705984804471</v>
      </c>
      <c r="EZ85" s="150">
        <f t="shared" si="146"/>
        <v>1.213363598815028</v>
      </c>
      <c r="FA85" s="150">
        <f t="shared" si="146"/>
        <v>1.2183910891656087</v>
      </c>
      <c r="FB85" s="150">
        <f t="shared" si="146"/>
        <v>1.2216876130059005</v>
      </c>
      <c r="FC85" s="150">
        <f t="shared" si="146"/>
        <v>1.2229485728079903</v>
      </c>
      <c r="FD85" s="150">
        <f t="shared" si="146"/>
        <v>1.2228250664667644</v>
      </c>
      <c r="FE85" s="150">
        <f t="shared" si="146"/>
        <v>1.2223492893742347</v>
      </c>
      <c r="FF85" s="150">
        <f t="shared" si="146"/>
        <v>1.2213728547970073</v>
      </c>
      <c r="FG85" s="150">
        <f t="shared" si="146"/>
        <v>1.2212721848943358</v>
      </c>
      <c r="FH85" s="150">
        <f t="shared" si="146"/>
        <v>1.2220351342252549</v>
      </c>
      <c r="FI85" s="150">
        <f t="shared" si="146"/>
        <v>1.2238372213485529</v>
      </c>
      <c r="FJ85" s="150">
        <f t="shared" si="146"/>
        <v>1.2260261029851598</v>
      </c>
      <c r="FK85" s="150">
        <f t="shared" si="146"/>
        <v>1.2286859026303498</v>
      </c>
      <c r="FL85" s="150">
        <f t="shared" si="146"/>
        <v>1.2321072445729784</v>
      </c>
      <c r="FM85" s="150">
        <f t="shared" si="146"/>
        <v>1.2357801809236204</v>
      </c>
      <c r="FN85" s="150">
        <f t="shared" si="146"/>
        <v>1.2396683334149354</v>
      </c>
      <c r="FO85" s="150">
        <f t="shared" ref="FO85:HZ85" si="147">SUMPRODUCT(EL$42:FO$42,$N$72:$AQ$72)</f>
        <v>1.2424563901845354</v>
      </c>
      <c r="FP85" s="150">
        <f t="shared" si="147"/>
        <v>1.2436384357624317</v>
      </c>
      <c r="FQ85" s="150">
        <f t="shared" si="147"/>
        <v>1.2429579538111615</v>
      </c>
      <c r="FR85" s="150">
        <f t="shared" si="147"/>
        <v>1.2411046922711848</v>
      </c>
      <c r="FS85" s="150">
        <f t="shared" si="147"/>
        <v>1.2390766470199681</v>
      </c>
      <c r="FT85" s="150">
        <f t="shared" si="147"/>
        <v>1.237386400268877</v>
      </c>
      <c r="FU85" s="150">
        <f t="shared" si="147"/>
        <v>1.2370070280297139</v>
      </c>
      <c r="FV85" s="150">
        <f t="shared" si="147"/>
        <v>1.2386722777996748</v>
      </c>
      <c r="FW85" s="150">
        <f t="shared" si="147"/>
        <v>1.2409094768831266</v>
      </c>
      <c r="FX85" s="150">
        <f t="shared" si="147"/>
        <v>1.2433946584256188</v>
      </c>
      <c r="FY85" s="150">
        <f t="shared" si="147"/>
        <v>1.2472519248818281</v>
      </c>
      <c r="FZ85" s="150">
        <f t="shared" si="147"/>
        <v>1.2525620723561064</v>
      </c>
      <c r="GA85" s="150">
        <f t="shared" si="147"/>
        <v>1.2581456517887601</v>
      </c>
      <c r="GB85" s="150">
        <f t="shared" si="147"/>
        <v>1.2654686989376369</v>
      </c>
      <c r="GC85" s="150">
        <f t="shared" si="147"/>
        <v>1.2739952175659339</v>
      </c>
      <c r="GD85" s="150">
        <f t="shared" si="147"/>
        <v>1.2828079169451558</v>
      </c>
      <c r="GE85" s="150">
        <f t="shared" si="147"/>
        <v>1.2925811113999894</v>
      </c>
      <c r="GF85" s="150">
        <f t="shared" si="147"/>
        <v>1.3038256529214591</v>
      </c>
      <c r="GG85" s="150">
        <f t="shared" si="147"/>
        <v>1.3167129899121517</v>
      </c>
      <c r="GH85" s="150">
        <f t="shared" si="147"/>
        <v>1.3310718885256121</v>
      </c>
      <c r="GI85" s="150">
        <f t="shared" si="147"/>
        <v>1.3464567149933377</v>
      </c>
      <c r="GJ85" s="150">
        <f t="shared" si="147"/>
        <v>1.3608147458420881</v>
      </c>
      <c r="GK85" s="150">
        <f t="shared" si="147"/>
        <v>1.3738099478458152</v>
      </c>
      <c r="GL85" s="150">
        <f t="shared" si="147"/>
        <v>1.3861020431667854</v>
      </c>
      <c r="GM85" s="150">
        <f t="shared" si="147"/>
        <v>1.3980397076670268</v>
      </c>
      <c r="GN85" s="150">
        <f t="shared" si="147"/>
        <v>1.4108704852192813</v>
      </c>
      <c r="GO85" s="150">
        <f t="shared" si="147"/>
        <v>1.4258945629255992</v>
      </c>
      <c r="GP85" s="150">
        <f t="shared" si="147"/>
        <v>1.4421353167166284</v>
      </c>
      <c r="GQ85" s="150">
        <f t="shared" si="147"/>
        <v>1.4574556684589519</v>
      </c>
      <c r="GR85" s="150">
        <f t="shared" si="147"/>
        <v>1.47145721512919</v>
      </c>
      <c r="GS85" s="150">
        <f t="shared" si="147"/>
        <v>1.4873936426812422</v>
      </c>
      <c r="GT85" s="150">
        <f t="shared" si="147"/>
        <v>1.5045971430449099</v>
      </c>
      <c r="GU85" s="150">
        <f t="shared" si="147"/>
        <v>1.5241049612211093</v>
      </c>
      <c r="GV85" s="150">
        <f t="shared" si="147"/>
        <v>1.5472433014158395</v>
      </c>
      <c r="GW85" s="150">
        <f t="shared" si="147"/>
        <v>1.5721666034449278</v>
      </c>
      <c r="GX85" s="150">
        <f t="shared" si="147"/>
        <v>1.5938631550788545</v>
      </c>
      <c r="GY85" s="150">
        <f t="shared" si="147"/>
        <v>1.6123682928950251</v>
      </c>
      <c r="GZ85" s="150">
        <f t="shared" si="147"/>
        <v>1.6258283023824749</v>
      </c>
      <c r="HA85" s="150">
        <f t="shared" si="147"/>
        <v>1.6344492346953463</v>
      </c>
      <c r="HB85" s="150">
        <f t="shared" si="147"/>
        <v>1.6401810726473836</v>
      </c>
      <c r="HC85" s="150">
        <f t="shared" si="147"/>
        <v>1.6434732132896623</v>
      </c>
      <c r="HD85" s="150">
        <f t="shared" si="147"/>
        <v>1.6445479161526311</v>
      </c>
      <c r="HE85" s="150">
        <f t="shared" si="147"/>
        <v>1.64547934572096</v>
      </c>
      <c r="HF85" s="150">
        <f t="shared" si="147"/>
        <v>1.6436037093733584</v>
      </c>
      <c r="HG85" s="150">
        <f t="shared" si="147"/>
        <v>1.6391004846645776</v>
      </c>
      <c r="HH85" s="150">
        <f t="shared" si="147"/>
        <v>1.6340198792551921</v>
      </c>
      <c r="HI85" s="150">
        <f t="shared" si="147"/>
        <v>1.6263163069235853</v>
      </c>
      <c r="HJ85" s="150">
        <f t="shared" si="147"/>
        <v>1.6131467947316709</v>
      </c>
      <c r="HK85" s="150">
        <f t="shared" si="147"/>
        <v>1.5971840279270313</v>
      </c>
      <c r="HL85" s="150">
        <f t="shared" si="147"/>
        <v>1.5783650404906577</v>
      </c>
      <c r="HM85" s="150">
        <f t="shared" si="147"/>
        <v>1.5523962311276358</v>
      </c>
      <c r="HN85" s="150">
        <f t="shared" si="147"/>
        <v>1.5245810209311084</v>
      </c>
      <c r="HO85" s="150">
        <f t="shared" si="147"/>
        <v>1.5008955128808279</v>
      </c>
      <c r="HP85" s="150">
        <f t="shared" si="147"/>
        <v>1.4800116023065437</v>
      </c>
      <c r="HQ85" s="150">
        <f t="shared" si="147"/>
        <v>1.4594612619510043</v>
      </c>
      <c r="HR85" s="150">
        <f t="shared" si="147"/>
        <v>1.4428646730579782</v>
      </c>
      <c r="HS85" s="150">
        <f t="shared" si="147"/>
        <v>1.4268774817448511</v>
      </c>
      <c r="HT85" s="150">
        <f t="shared" si="147"/>
        <v>1.405359186843274</v>
      </c>
      <c r="HU85" s="150">
        <f t="shared" si="147"/>
        <v>1.3821104679250975</v>
      </c>
      <c r="HV85" s="150">
        <f t="shared" si="147"/>
        <v>1.3626342000158866</v>
      </c>
      <c r="HW85" s="150">
        <f t="shared" si="147"/>
        <v>1.3456489179009712</v>
      </c>
      <c r="HX85" s="150">
        <f t="shared" si="147"/>
        <v>1.3228394224148108</v>
      </c>
      <c r="HY85" s="150">
        <f t="shared" si="147"/>
        <v>1.2988195888420901</v>
      </c>
      <c r="HZ85" s="150">
        <f t="shared" si="147"/>
        <v>1.2710771269451622</v>
      </c>
      <c r="IA85" s="150">
        <f t="shared" ref="IA85:KL85" si="148">SUMPRODUCT(GX$42:IA$42,$N$72:$AQ$72)</f>
        <v>1.2341708907349969</v>
      </c>
      <c r="IB85" s="150">
        <f t="shared" si="148"/>
        <v>1.1936247291466477</v>
      </c>
      <c r="IC85" s="150">
        <f t="shared" si="148"/>
        <v>1.1620058319624411</v>
      </c>
      <c r="ID85" s="150">
        <f t="shared" si="148"/>
        <v>1.1370138180336031</v>
      </c>
      <c r="IE85" s="150">
        <f t="shared" si="148"/>
        <v>1.121689032984768</v>
      </c>
      <c r="IF85" s="150">
        <f t="shared" si="148"/>
        <v>1.1188029736035499</v>
      </c>
      <c r="IG85" s="150">
        <f t="shared" si="148"/>
        <v>1.1226205233575395</v>
      </c>
      <c r="IH85" s="150">
        <f t="shared" si="148"/>
        <v>1.1301413779139295</v>
      </c>
      <c r="II85" s="150">
        <f t="shared" si="148"/>
        <v>1.1450236433477938</v>
      </c>
      <c r="IJ85" s="150">
        <f t="shared" si="148"/>
        <v>1.1627143160699647</v>
      </c>
      <c r="IK85" s="150">
        <f t="shared" si="148"/>
        <v>1.1827244390970559</v>
      </c>
      <c r="IL85" s="150">
        <f t="shared" si="148"/>
        <v>1.2076994230925182</v>
      </c>
      <c r="IM85" s="150">
        <f t="shared" si="148"/>
        <v>1.2322162546533884</v>
      </c>
      <c r="IN85" s="150">
        <f t="shared" si="148"/>
        <v>1.2490147811955623</v>
      </c>
      <c r="IO85" s="150">
        <f t="shared" si="148"/>
        <v>1.259286920073083</v>
      </c>
      <c r="IP85" s="150">
        <f t="shared" si="148"/>
        <v>1.2659770042377303</v>
      </c>
      <c r="IQ85" s="150">
        <f t="shared" si="148"/>
        <v>1.2658864879483007</v>
      </c>
      <c r="IR85" s="150">
        <f t="shared" si="148"/>
        <v>1.2649363864838512</v>
      </c>
      <c r="IS85" s="150">
        <f t="shared" si="148"/>
        <v>1.2700642684069099</v>
      </c>
      <c r="IT85" s="150">
        <f t="shared" si="148"/>
        <v>1.2777118345467517</v>
      </c>
      <c r="IU85" s="150">
        <f t="shared" si="148"/>
        <v>1.2812343214498692</v>
      </c>
      <c r="IV85" s="150">
        <f t="shared" si="148"/>
        <v>1.2826442123786133</v>
      </c>
      <c r="IW85" s="150">
        <f t="shared" si="148"/>
        <v>1.2892610124005797</v>
      </c>
      <c r="IX85" s="150">
        <f t="shared" si="148"/>
        <v>1.2962368460438469</v>
      </c>
      <c r="IY85" s="150">
        <f t="shared" si="148"/>
        <v>1.3073226053432085</v>
      </c>
      <c r="IZ85" s="150">
        <f t="shared" si="148"/>
        <v>1.3288444249334228</v>
      </c>
      <c r="JA85" s="150">
        <f t="shared" si="148"/>
        <v>1.3546777368962171</v>
      </c>
      <c r="JB85" s="150">
        <f t="shared" si="148"/>
        <v>1.367665819306763</v>
      </c>
      <c r="JC85" s="150">
        <f t="shared" si="148"/>
        <v>1.3708971941278327</v>
      </c>
      <c r="JD85" s="150">
        <f t="shared" si="148"/>
        <v>1.3615661286481413</v>
      </c>
      <c r="JE85" s="150">
        <f t="shared" si="148"/>
        <v>1.3367903809009181</v>
      </c>
      <c r="JF85" s="150">
        <f t="shared" si="148"/>
        <v>1.3046902330228063</v>
      </c>
      <c r="JG85" s="150">
        <f t="shared" si="148"/>
        <v>1.2760627984068558</v>
      </c>
      <c r="JH85" s="150">
        <f t="shared" si="148"/>
        <v>1.2489185132520375</v>
      </c>
      <c r="JI85" s="150">
        <f t="shared" si="148"/>
        <v>1.2272370550884959</v>
      </c>
      <c r="JJ85" s="150">
        <f t="shared" si="148"/>
        <v>1.2108214504364698</v>
      </c>
      <c r="JK85" s="150">
        <f t="shared" si="148"/>
        <v>1.1979203781019681</v>
      </c>
      <c r="JL85" s="150">
        <f t="shared" si="148"/>
        <v>1.1861937343548303</v>
      </c>
      <c r="JM85" s="150">
        <f t="shared" si="148"/>
        <v>1.17618610930346</v>
      </c>
      <c r="JN85" s="150">
        <f t="shared" si="148"/>
        <v>1.1655131097809228</v>
      </c>
      <c r="JO85" s="150">
        <f t="shared" si="148"/>
        <v>1.1544798997920633</v>
      </c>
      <c r="JP85" s="150">
        <f t="shared" si="148"/>
        <v>1.1416734025135518</v>
      </c>
      <c r="JQ85" s="150">
        <f t="shared" si="148"/>
        <v>1.1258082581625988</v>
      </c>
      <c r="JR85" s="150">
        <f t="shared" si="148"/>
        <v>1.1094711448674179</v>
      </c>
      <c r="JS85" s="150">
        <f t="shared" si="148"/>
        <v>1.0946752663579586</v>
      </c>
      <c r="JT85" s="150">
        <f t="shared" si="148"/>
        <v>1.081927260222924</v>
      </c>
      <c r="JU85" s="150">
        <f t="shared" si="148"/>
        <v>1.0713381930539496</v>
      </c>
      <c r="JV85" s="150">
        <f t="shared" si="148"/>
        <v>1.0628059900104796</v>
      </c>
      <c r="JW85" s="150">
        <f t="shared" si="148"/>
        <v>1.0539892079117148</v>
      </c>
      <c r="JX85" s="150">
        <f t="shared" si="148"/>
        <v>1.043207796731014</v>
      </c>
      <c r="JY85" s="150">
        <f t="shared" si="148"/>
        <v>1.0321729128698198</v>
      </c>
      <c r="JZ85" s="150">
        <f t="shared" si="148"/>
        <v>1.0220501956455974</v>
      </c>
      <c r="KA85" s="150">
        <f t="shared" si="148"/>
        <v>1.0135730744532712</v>
      </c>
      <c r="KB85" s="150">
        <f t="shared" si="148"/>
        <v>1.0039801672584625</v>
      </c>
      <c r="KC85" s="150">
        <f t="shared" si="148"/>
        <v>0.99308946737110393</v>
      </c>
      <c r="KD85" s="150">
        <f t="shared" si="148"/>
        <v>0.97825737892971765</v>
      </c>
      <c r="KE85" s="150">
        <f t="shared" si="148"/>
        <v>0.95824902845676241</v>
      </c>
      <c r="KF85" s="150">
        <f t="shared" si="148"/>
        <v>0.93483884559381092</v>
      </c>
      <c r="KG85" s="150">
        <f t="shared" si="148"/>
        <v>0.91227247952298129</v>
      </c>
      <c r="KH85" s="150">
        <f t="shared" si="148"/>
        <v>0.89100798201102416</v>
      </c>
      <c r="KI85" s="150">
        <f t="shared" si="148"/>
        <v>0.87375013207289709</v>
      </c>
      <c r="KJ85" s="150">
        <f t="shared" si="148"/>
        <v>0.86077972019787885</v>
      </c>
      <c r="KK85" s="150">
        <f t="shared" si="148"/>
        <v>0.85123613642423468</v>
      </c>
      <c r="KL85" s="150">
        <f t="shared" si="148"/>
        <v>0.84410883975536666</v>
      </c>
      <c r="KM85" s="150">
        <f t="shared" ref="KM85:MX85" si="149">SUMPRODUCT(JJ$42:KM$42,$N$72:$AQ$72)</f>
        <v>0.83986361068303284</v>
      </c>
      <c r="KN85" s="150">
        <f t="shared" si="149"/>
        <v>0.83661607251946668</v>
      </c>
      <c r="KO85" s="150">
        <f t="shared" si="149"/>
        <v>0.83559453193340949</v>
      </c>
      <c r="KP85" s="150">
        <f t="shared" si="149"/>
        <v>0.83615625524487791</v>
      </c>
      <c r="KQ85" s="150">
        <f t="shared" si="149"/>
        <v>0.83724032540238791</v>
      </c>
      <c r="KR85" s="150">
        <f t="shared" si="149"/>
        <v>0.8398667074465942</v>
      </c>
      <c r="KS85" s="150">
        <f t="shared" si="149"/>
        <v>0.84530905697430603</v>
      </c>
      <c r="KT85" s="150">
        <f t="shared" si="149"/>
        <v>0.85248174012010447</v>
      </c>
      <c r="KU85" s="150">
        <f t="shared" si="149"/>
        <v>0.8617044393441291</v>
      </c>
      <c r="KV85" s="150">
        <f t="shared" si="149"/>
        <v>0.87524838745823264</v>
      </c>
      <c r="KW85" s="150">
        <f t="shared" si="149"/>
        <v>0.88961536427175258</v>
      </c>
      <c r="KX85" s="150">
        <f t="shared" si="149"/>
        <v>0.90145408969811047</v>
      </c>
      <c r="KY85" s="150">
        <f t="shared" si="149"/>
        <v>0.91157313813221574</v>
      </c>
      <c r="KZ85" s="150">
        <f t="shared" si="149"/>
        <v>0.92100526915020875</v>
      </c>
      <c r="LA85" s="150">
        <f t="shared" si="149"/>
        <v>0.92814888277603491</v>
      </c>
      <c r="LB85" s="150">
        <f t="shared" si="149"/>
        <v>0.93534786537443071</v>
      </c>
      <c r="LC85" s="150">
        <f t="shared" si="149"/>
        <v>0.94596693718950764</v>
      </c>
      <c r="LD85" s="150">
        <f t="shared" si="149"/>
        <v>0.95732308773186237</v>
      </c>
      <c r="LE85" s="150">
        <f t="shared" si="149"/>
        <v>0.96621304777474126</v>
      </c>
      <c r="LF85" s="150">
        <f t="shared" si="149"/>
        <v>0.97327814497580267</v>
      </c>
      <c r="LG85" s="150">
        <f t="shared" si="149"/>
        <v>0.98359450146801064</v>
      </c>
      <c r="LH85" s="150">
        <f t="shared" si="149"/>
        <v>0.99534773720259351</v>
      </c>
      <c r="LI85" s="150">
        <f t="shared" si="149"/>
        <v>1.0102672377820641</v>
      </c>
      <c r="LJ85" s="150">
        <f t="shared" si="149"/>
        <v>1.0316407142259099</v>
      </c>
      <c r="LK85" s="150">
        <f t="shared" si="149"/>
        <v>1.0558943491713637</v>
      </c>
      <c r="LL85" s="150">
        <f t="shared" si="149"/>
        <v>1.075667837503582</v>
      </c>
      <c r="LM85" s="150">
        <f t="shared" si="149"/>
        <v>1.0913735211535793</v>
      </c>
      <c r="LN85" s="150">
        <f t="shared" si="149"/>
        <v>1.1018109697387117</v>
      </c>
      <c r="LO85" s="150">
        <f t="shared" si="149"/>
        <v>1.1057152483856945</v>
      </c>
      <c r="LP85" s="150">
        <f t="shared" si="149"/>
        <v>1.1056633720722817</v>
      </c>
      <c r="LQ85" s="150">
        <f t="shared" si="149"/>
        <v>1.1043559126516931</v>
      </c>
      <c r="LR85" s="150">
        <f t="shared" si="149"/>
        <v>1.1024779441736245</v>
      </c>
      <c r="LS85" s="150">
        <f t="shared" si="149"/>
        <v>1.1003438258842646</v>
      </c>
      <c r="LT85" s="150">
        <f t="shared" si="149"/>
        <v>1.097178092992706</v>
      </c>
      <c r="LU85" s="150">
        <f t="shared" si="149"/>
        <v>1.0963036173888563</v>
      </c>
      <c r="LV85" s="150">
        <f t="shared" si="149"/>
        <v>1.0969496035308579</v>
      </c>
      <c r="LW85" s="150">
        <f t="shared" si="149"/>
        <v>1.0961125563308434</v>
      </c>
      <c r="LX85" s="150">
        <f t="shared" si="149"/>
        <v>1.0963613192712294</v>
      </c>
      <c r="LY85" s="150">
        <f t="shared" si="149"/>
        <v>1.0996079034586932</v>
      </c>
      <c r="LZ85" s="150">
        <f t="shared" si="149"/>
        <v>1.0986215639609251</v>
      </c>
      <c r="MA85" s="150">
        <f t="shared" si="149"/>
        <v>1.0945184872528735</v>
      </c>
      <c r="MB85" s="150">
        <f t="shared" si="149"/>
        <v>1.0934662452341259</v>
      </c>
      <c r="MC85" s="150">
        <f t="shared" si="149"/>
        <v>1.0948157192200751</v>
      </c>
      <c r="MD85" s="150">
        <f t="shared" si="149"/>
        <v>1.095096247831999</v>
      </c>
      <c r="ME85" s="150">
        <f t="shared" si="149"/>
        <v>1.0997761519131479</v>
      </c>
      <c r="MF85" s="150">
        <f t="shared" si="149"/>
        <v>1.1088974282957356</v>
      </c>
      <c r="MG85" s="150">
        <f t="shared" si="149"/>
        <v>1.1147219081873772</v>
      </c>
      <c r="MH85" s="150">
        <f t="shared" si="149"/>
        <v>1.1173671476128462</v>
      </c>
      <c r="MI85" s="150">
        <f t="shared" si="149"/>
        <v>1.1225250378577714</v>
      </c>
      <c r="MJ85" s="150">
        <f t="shared" si="149"/>
        <v>1.1337351384464478</v>
      </c>
      <c r="MK85" s="150">
        <f t="shared" si="149"/>
        <v>1.1419885397761302</v>
      </c>
      <c r="ML85" s="150">
        <f t="shared" si="149"/>
        <v>1.1519636168258709</v>
      </c>
      <c r="MM85" s="150">
        <f t="shared" si="149"/>
        <v>1.1643618185895395</v>
      </c>
      <c r="MN85" s="150">
        <f t="shared" si="149"/>
        <v>1.1700634412411393</v>
      </c>
      <c r="MO85" s="150">
        <f t="shared" si="149"/>
        <v>1.1661228333267635</v>
      </c>
      <c r="MP85" s="150">
        <f t="shared" si="149"/>
        <v>1.1642217973798479</v>
      </c>
      <c r="MQ85" s="150">
        <f t="shared" si="149"/>
        <v>1.1602824142917976</v>
      </c>
      <c r="MR85" s="150">
        <f t="shared" si="149"/>
        <v>1.1555541937311509</v>
      </c>
      <c r="MS85" s="150">
        <f t="shared" si="149"/>
        <v>1.1556113542966076</v>
      </c>
      <c r="MT85" s="150">
        <f t="shared" si="149"/>
        <v>1.1587733660060544</v>
      </c>
      <c r="MU85" s="150">
        <f t="shared" si="149"/>
        <v>1.1607066664727594</v>
      </c>
      <c r="MV85" s="150">
        <f t="shared" si="149"/>
        <v>1.1650435954186826</v>
      </c>
      <c r="MW85" s="150">
        <f t="shared" si="149"/>
        <v>1.169067989090341</v>
      </c>
      <c r="MX85" s="150">
        <f t="shared" si="149"/>
        <v>1.172941142755888</v>
      </c>
      <c r="MY85" s="150">
        <f t="shared" ref="MY85:NO85" si="150">SUMPRODUCT(LV$42:MY$42,$N$72:$AQ$72)</f>
        <v>1.1761351884083524</v>
      </c>
      <c r="MZ85" s="150">
        <f t="shared" si="150"/>
        <v>1.1786839553772999</v>
      </c>
      <c r="NA85" s="150">
        <f t="shared" si="150"/>
        <v>1.1796943774805486</v>
      </c>
      <c r="NB85" s="150">
        <f t="shared" si="150"/>
        <v>1.1784600102504568</v>
      </c>
      <c r="NC85" s="150">
        <f t="shared" si="150"/>
        <v>1.1749577474385644</v>
      </c>
      <c r="ND85" s="150">
        <f t="shared" si="150"/>
        <v>1.1695210283233504</v>
      </c>
      <c r="NE85" s="150">
        <f t="shared" si="150"/>
        <v>1.1638328781033151</v>
      </c>
      <c r="NF85" s="150">
        <f t="shared" si="150"/>
        <v>1.1586875573426894</v>
      </c>
      <c r="NG85" s="150">
        <f t="shared" si="150"/>
        <v>1.1545912467817747</v>
      </c>
      <c r="NH85" s="150">
        <f t="shared" si="150"/>
        <v>1.1510791216165666</v>
      </c>
      <c r="NI85" s="150">
        <f t="shared" si="150"/>
        <v>1.1476563356221763</v>
      </c>
      <c r="NJ85" s="150">
        <f t="shared" si="150"/>
        <v>1.1436417369853102</v>
      </c>
      <c r="NK85" s="150">
        <f t="shared" si="150"/>
        <v>1.1385909434272388</v>
      </c>
      <c r="NL85" s="150">
        <f t="shared" si="150"/>
        <v>1.1336590783773277</v>
      </c>
      <c r="NM85" s="150">
        <f t="shared" si="150"/>
        <v>1.1293112043588325</v>
      </c>
      <c r="NN85" s="150">
        <f t="shared" si="150"/>
        <v>1.1259480227698022</v>
      </c>
      <c r="NO85" s="151">
        <f t="shared" si="150"/>
        <v>1.1212690377617924</v>
      </c>
      <c r="NP85" s="147"/>
      <c r="NQ85" s="147"/>
    </row>
    <row r="86" spans="1:381" s="146" customFormat="1" x14ac:dyDescent="0.2">
      <c r="A86" s="141"/>
      <c r="B86" s="141"/>
      <c r="C86" s="141" t="str">
        <f>OFMOR_OFF_0!C86</f>
        <v>FreeStock</v>
      </c>
      <c r="D86" s="141"/>
      <c r="E86" s="141" t="str">
        <f>OFMOR_OFF_0!E86</f>
        <v>Оборот: Освободившийся сток в количестве заказов после всех отмен</v>
      </c>
      <c r="F86" s="141"/>
      <c r="G86" s="141" t="str">
        <f>OFMOR_OFF_0!G86</f>
        <v>шт заказов</v>
      </c>
      <c r="H86" s="141"/>
      <c r="I86" s="141"/>
      <c r="J86" s="141"/>
      <c r="K86" s="142">
        <f t="shared" si="96"/>
        <v>9222.1798921053123</v>
      </c>
      <c r="L86" s="141"/>
      <c r="M86" s="141"/>
      <c r="N86" s="143">
        <f>N78+N80+N82+N84+N85</f>
        <v>7.9914710221622193E-2</v>
      </c>
      <c r="O86" s="144">
        <f t="shared" ref="O86" si="151">O78+O80+O82+O84+O85</f>
        <v>0.24723171356073542</v>
      </c>
      <c r="P86" s="144">
        <f>P78+P80+P82+P84+P85</f>
        <v>0.34228855507631251</v>
      </c>
      <c r="Q86" s="144">
        <f>Q78+Q80+Q82+Q84+Q85</f>
        <v>0.70460436059249409</v>
      </c>
      <c r="R86" s="144">
        <f t="shared" ref="R86:CC86" si="152">R78+R80+R82+R84+R85</f>
        <v>1.040488697110155</v>
      </c>
      <c r="S86" s="144">
        <f t="shared" si="152"/>
        <v>1.4077331959066135</v>
      </c>
      <c r="T86" s="144">
        <f t="shared" si="152"/>
        <v>2.0931600439680804</v>
      </c>
      <c r="U86" s="144">
        <f t="shared" si="152"/>
        <v>2.899822553473514</v>
      </c>
      <c r="V86" s="144">
        <f t="shared" si="152"/>
        <v>3.4754791031711689</v>
      </c>
      <c r="W86" s="144">
        <f t="shared" si="152"/>
        <v>4.3260456055262368</v>
      </c>
      <c r="X86" s="144">
        <f t="shared" si="152"/>
        <v>5.8043869574796263</v>
      </c>
      <c r="Y86" s="144">
        <f t="shared" si="152"/>
        <v>7.0837147290365401</v>
      </c>
      <c r="Z86" s="144">
        <f t="shared" si="152"/>
        <v>8.4377435003915373</v>
      </c>
      <c r="AA86" s="144">
        <f t="shared" si="152"/>
        <v>10.344442925098541</v>
      </c>
      <c r="AB86" s="144">
        <f t="shared" si="152"/>
        <v>11.952511339932657</v>
      </c>
      <c r="AC86" s="144">
        <f t="shared" si="152"/>
        <v>12.822153330766694</v>
      </c>
      <c r="AD86" s="144">
        <f t="shared" si="152"/>
        <v>14.013894641622011</v>
      </c>
      <c r="AE86" s="144">
        <f t="shared" si="152"/>
        <v>14.832165290556535</v>
      </c>
      <c r="AF86" s="144">
        <f t="shared" si="152"/>
        <v>15.091952053857337</v>
      </c>
      <c r="AG86" s="144">
        <f t="shared" si="152"/>
        <v>15.082499990890016</v>
      </c>
      <c r="AH86" s="144">
        <f t="shared" si="152"/>
        <v>15.050927726202637</v>
      </c>
      <c r="AI86" s="144">
        <f t="shared" si="152"/>
        <v>14.895992368890848</v>
      </c>
      <c r="AJ86" s="144">
        <f t="shared" si="152"/>
        <v>14.613997526556428</v>
      </c>
      <c r="AK86" s="144">
        <f t="shared" si="152"/>
        <v>15.092226996097232</v>
      </c>
      <c r="AL86" s="144">
        <f t="shared" si="152"/>
        <v>16.001101254460746</v>
      </c>
      <c r="AM86" s="144">
        <f t="shared" si="152"/>
        <v>17.332264915129528</v>
      </c>
      <c r="AN86" s="144">
        <f t="shared" si="152"/>
        <v>17.590283104291753</v>
      </c>
      <c r="AO86" s="144">
        <f t="shared" si="152"/>
        <v>18.949349089485484</v>
      </c>
      <c r="AP86" s="144">
        <f t="shared" si="152"/>
        <v>20.111263566652845</v>
      </c>
      <c r="AQ86" s="144">
        <f t="shared" si="152"/>
        <v>20.817650279063333</v>
      </c>
      <c r="AR86" s="144">
        <f t="shared" si="152"/>
        <v>22.658642602543587</v>
      </c>
      <c r="AS86" s="144">
        <f t="shared" si="152"/>
        <v>22.581381111069994</v>
      </c>
      <c r="AT86" s="144">
        <f t="shared" si="152"/>
        <v>20.755152284540621</v>
      </c>
      <c r="AU86" s="144">
        <f t="shared" si="152"/>
        <v>19.434279697116146</v>
      </c>
      <c r="AV86" s="144">
        <f t="shared" si="152"/>
        <v>16.948921823328984</v>
      </c>
      <c r="AW86" s="144">
        <f t="shared" si="152"/>
        <v>14.626368316329959</v>
      </c>
      <c r="AX86" s="144">
        <f t="shared" si="152"/>
        <v>12.925019188736078</v>
      </c>
      <c r="AY86" s="144">
        <f t="shared" si="152"/>
        <v>11.655802202635474</v>
      </c>
      <c r="AZ86" s="144">
        <f t="shared" si="152"/>
        <v>10.896024301035544</v>
      </c>
      <c r="BA86" s="144">
        <f t="shared" si="152"/>
        <v>10.573124591618782</v>
      </c>
      <c r="BB86" s="144">
        <f t="shared" si="152"/>
        <v>10.555093361051972</v>
      </c>
      <c r="BC86" s="144">
        <f t="shared" si="152"/>
        <v>10.708786078010899</v>
      </c>
      <c r="BD86" s="144">
        <f t="shared" si="152"/>
        <v>11.155751934380618</v>
      </c>
      <c r="BE86" s="144">
        <f t="shared" si="152"/>
        <v>11.685472819393453</v>
      </c>
      <c r="BF86" s="144">
        <f t="shared" si="152"/>
        <v>12.463164352959392</v>
      </c>
      <c r="BG86" s="144">
        <f t="shared" si="152"/>
        <v>13.359087501002453</v>
      </c>
      <c r="BH86" s="144">
        <f t="shared" si="152"/>
        <v>14.178660729369559</v>
      </c>
      <c r="BI86" s="144">
        <f t="shared" si="152"/>
        <v>14.870700912799405</v>
      </c>
      <c r="BJ86" s="144">
        <f t="shared" si="152"/>
        <v>15.638918334713361</v>
      </c>
      <c r="BK86" s="144">
        <f t="shared" si="152"/>
        <v>16.477412096286191</v>
      </c>
      <c r="BL86" s="144">
        <f t="shared" si="152"/>
        <v>17.223889475811703</v>
      </c>
      <c r="BM86" s="144">
        <f t="shared" si="152"/>
        <v>18.22417856024591</v>
      </c>
      <c r="BN86" s="144">
        <f t="shared" si="152"/>
        <v>19.239307716620978</v>
      </c>
      <c r="BO86" s="144">
        <f t="shared" si="152"/>
        <v>20.197429821159542</v>
      </c>
      <c r="BP86" s="144">
        <f t="shared" si="152"/>
        <v>20.86641328864323</v>
      </c>
      <c r="BQ86" s="144">
        <f t="shared" si="152"/>
        <v>21.65109939448061</v>
      </c>
      <c r="BR86" s="144">
        <f t="shared" si="152"/>
        <v>22.50226301420771</v>
      </c>
      <c r="BS86" s="144">
        <f t="shared" si="152"/>
        <v>23.223471785121049</v>
      </c>
      <c r="BT86" s="144">
        <f t="shared" si="152"/>
        <v>24.201688538196954</v>
      </c>
      <c r="BU86" s="144">
        <f t="shared" si="152"/>
        <v>24.985700369874923</v>
      </c>
      <c r="BV86" s="144">
        <f t="shared" si="152"/>
        <v>25.432451798451076</v>
      </c>
      <c r="BW86" s="144">
        <f t="shared" si="152"/>
        <v>25.956374878234488</v>
      </c>
      <c r="BX86" s="144">
        <f t="shared" si="152"/>
        <v>26.108667388900471</v>
      </c>
      <c r="BY86" s="144">
        <f t="shared" si="152"/>
        <v>26.131823339804804</v>
      </c>
      <c r="BZ86" s="144">
        <f t="shared" si="152"/>
        <v>26.036861120983751</v>
      </c>
      <c r="CA86" s="144">
        <f t="shared" si="152"/>
        <v>25.817764085107179</v>
      </c>
      <c r="CB86" s="144">
        <f t="shared" si="152"/>
        <v>25.613188334879844</v>
      </c>
      <c r="CC86" s="144">
        <f t="shared" si="152"/>
        <v>25.447700672882885</v>
      </c>
      <c r="CD86" s="144">
        <f t="shared" ref="CD86:EO86" si="153">CD78+CD80+CD82+CD84+CD85</f>
        <v>25.32255239710009</v>
      </c>
      <c r="CE86" s="144">
        <f t="shared" si="153"/>
        <v>25.242504595794276</v>
      </c>
      <c r="CF86" s="144">
        <f t="shared" si="153"/>
        <v>25.253169613548003</v>
      </c>
      <c r="CG86" s="144">
        <f t="shared" si="153"/>
        <v>25.288050820931133</v>
      </c>
      <c r="CH86" s="144">
        <f t="shared" si="153"/>
        <v>25.355542141805586</v>
      </c>
      <c r="CI86" s="144">
        <f t="shared" si="153"/>
        <v>25.479668690144198</v>
      </c>
      <c r="CJ86" s="144">
        <f t="shared" si="153"/>
        <v>25.577802244842843</v>
      </c>
      <c r="CK86" s="144">
        <f t="shared" si="153"/>
        <v>25.609604134911766</v>
      </c>
      <c r="CL86" s="144">
        <f t="shared" si="153"/>
        <v>25.607503622054796</v>
      </c>
      <c r="CM86" s="144">
        <f t="shared" si="153"/>
        <v>25.500740692791254</v>
      </c>
      <c r="CN86" s="144">
        <f t="shared" si="153"/>
        <v>25.246120045655903</v>
      </c>
      <c r="CO86" s="144">
        <f t="shared" si="153"/>
        <v>24.930417127514172</v>
      </c>
      <c r="CP86" s="144">
        <f t="shared" si="153"/>
        <v>24.58373984545727</v>
      </c>
      <c r="CQ86" s="144">
        <f t="shared" si="153"/>
        <v>24.268253458708845</v>
      </c>
      <c r="CR86" s="144">
        <f t="shared" si="153"/>
        <v>24.017491880514619</v>
      </c>
      <c r="CS86" s="144">
        <f t="shared" si="153"/>
        <v>23.912984094976185</v>
      </c>
      <c r="CT86" s="144">
        <f t="shared" si="153"/>
        <v>23.928185514585017</v>
      </c>
      <c r="CU86" s="144">
        <f t="shared" si="153"/>
        <v>24.040742497228081</v>
      </c>
      <c r="CV86" s="144">
        <f t="shared" si="153"/>
        <v>24.281224430729729</v>
      </c>
      <c r="CW86" s="144">
        <f t="shared" si="153"/>
        <v>24.595193316617785</v>
      </c>
      <c r="CX86" s="144">
        <f t="shared" si="153"/>
        <v>24.950100904302268</v>
      </c>
      <c r="CY86" s="144">
        <f t="shared" si="153"/>
        <v>25.327242264844582</v>
      </c>
      <c r="CZ86" s="144">
        <f t="shared" si="153"/>
        <v>25.698593599990726</v>
      </c>
      <c r="DA86" s="144">
        <f t="shared" si="153"/>
        <v>26.052067938273634</v>
      </c>
      <c r="DB86" s="144">
        <f t="shared" si="153"/>
        <v>26.394828357097545</v>
      </c>
      <c r="DC86" s="144">
        <f t="shared" si="153"/>
        <v>26.705387194245635</v>
      </c>
      <c r="DD86" s="144">
        <f t="shared" si="153"/>
        <v>26.973428463552196</v>
      </c>
      <c r="DE86" s="144">
        <f t="shared" si="153"/>
        <v>27.22078829053822</v>
      </c>
      <c r="DF86" s="144">
        <f t="shared" si="153"/>
        <v>27.448909588913288</v>
      </c>
      <c r="DG86" s="144">
        <f t="shared" si="153"/>
        <v>27.679072414054655</v>
      </c>
      <c r="DH86" s="144">
        <f t="shared" si="153"/>
        <v>27.904177677122622</v>
      </c>
      <c r="DI86" s="144">
        <f t="shared" si="153"/>
        <v>28.110485535327079</v>
      </c>
      <c r="DJ86" s="144">
        <f t="shared" si="153"/>
        <v>28.295161658236918</v>
      </c>
      <c r="DK86" s="144">
        <f t="shared" si="153"/>
        <v>28.448443514669599</v>
      </c>
      <c r="DL86" s="144">
        <f t="shared" si="153"/>
        <v>28.566045432472688</v>
      </c>
      <c r="DM86" s="144">
        <f t="shared" si="153"/>
        <v>28.651634280521883</v>
      </c>
      <c r="DN86" s="144">
        <f t="shared" si="153"/>
        <v>28.709361609499755</v>
      </c>
      <c r="DO86" s="144">
        <f t="shared" si="153"/>
        <v>28.721393772962461</v>
      </c>
      <c r="DP86" s="144">
        <f t="shared" si="153"/>
        <v>28.680399803906031</v>
      </c>
      <c r="DQ86" s="144">
        <f t="shared" si="153"/>
        <v>28.589782891801505</v>
      </c>
      <c r="DR86" s="144">
        <f t="shared" si="153"/>
        <v>28.456106302735741</v>
      </c>
      <c r="DS86" s="144">
        <f t="shared" si="153"/>
        <v>28.315374003577219</v>
      </c>
      <c r="DT86" s="144">
        <f t="shared" si="153"/>
        <v>28.168419086464272</v>
      </c>
      <c r="DU86" s="144">
        <f t="shared" si="153"/>
        <v>28.051397058665998</v>
      </c>
      <c r="DV86" s="144">
        <f t="shared" si="153"/>
        <v>27.969614092757901</v>
      </c>
      <c r="DW86" s="144">
        <f t="shared" si="153"/>
        <v>27.919147585169917</v>
      </c>
      <c r="DX86" s="144">
        <f t="shared" si="153"/>
        <v>27.913560943668859</v>
      </c>
      <c r="DY86" s="144">
        <f t="shared" si="153"/>
        <v>27.933147326392277</v>
      </c>
      <c r="DZ86" s="144">
        <f t="shared" si="153"/>
        <v>27.975613394710741</v>
      </c>
      <c r="EA86" s="144">
        <f t="shared" si="153"/>
        <v>28.030432434423574</v>
      </c>
      <c r="EB86" s="144">
        <f t="shared" si="153"/>
        <v>28.100530757652081</v>
      </c>
      <c r="EC86" s="144">
        <f t="shared" si="153"/>
        <v>28.176291974438303</v>
      </c>
      <c r="ED86" s="144">
        <f t="shared" si="153"/>
        <v>28.249485761834276</v>
      </c>
      <c r="EE86" s="144">
        <f t="shared" si="153"/>
        <v>28.320054068513457</v>
      </c>
      <c r="EF86" s="144">
        <f t="shared" si="153"/>
        <v>28.367695425175402</v>
      </c>
      <c r="EG86" s="144">
        <f t="shared" si="153"/>
        <v>28.404681254122963</v>
      </c>
      <c r="EH86" s="144">
        <f t="shared" si="153"/>
        <v>28.424529873992604</v>
      </c>
      <c r="EI86" s="144">
        <f t="shared" si="153"/>
        <v>28.434594083379583</v>
      </c>
      <c r="EJ86" s="144">
        <f t="shared" si="153"/>
        <v>28.441694633960264</v>
      </c>
      <c r="EK86" s="144">
        <f t="shared" si="153"/>
        <v>28.450580765710914</v>
      </c>
      <c r="EL86" s="144">
        <f t="shared" si="153"/>
        <v>28.470359972146529</v>
      </c>
      <c r="EM86" s="144">
        <f t="shared" si="153"/>
        <v>28.494863484405965</v>
      </c>
      <c r="EN86" s="144">
        <f t="shared" si="153"/>
        <v>28.527898339165752</v>
      </c>
      <c r="EO86" s="144">
        <f t="shared" si="153"/>
        <v>28.566435489306087</v>
      </c>
      <c r="EP86" s="144">
        <f t="shared" ref="EP86:HA86" si="154">EP78+EP80+EP82+EP84+EP85</f>
        <v>28.610731748922099</v>
      </c>
      <c r="EQ86" s="144">
        <f t="shared" si="154"/>
        <v>28.652357166561575</v>
      </c>
      <c r="ER86" s="144">
        <f t="shared" si="154"/>
        <v>28.692293798499332</v>
      </c>
      <c r="ES86" s="144">
        <f t="shared" si="154"/>
        <v>28.727943116119334</v>
      </c>
      <c r="ET86" s="144">
        <f t="shared" si="154"/>
        <v>28.753512524367366</v>
      </c>
      <c r="EU86" s="144">
        <f t="shared" si="154"/>
        <v>28.767099562118755</v>
      </c>
      <c r="EV86" s="144">
        <f t="shared" si="154"/>
        <v>28.761969556021754</v>
      </c>
      <c r="EW86" s="144">
        <f t="shared" si="154"/>
        <v>28.761922132063539</v>
      </c>
      <c r="EX86" s="144">
        <f t="shared" si="154"/>
        <v>28.769040051103669</v>
      </c>
      <c r="EY86" s="144">
        <f t="shared" si="154"/>
        <v>28.781820232688297</v>
      </c>
      <c r="EZ86" s="144">
        <f t="shared" si="154"/>
        <v>28.81887578219861</v>
      </c>
      <c r="FA86" s="144">
        <f t="shared" si="154"/>
        <v>28.869125286005996</v>
      </c>
      <c r="FB86" s="144">
        <f t="shared" si="154"/>
        <v>28.937859616611668</v>
      </c>
      <c r="FC86" s="144">
        <f t="shared" si="154"/>
        <v>29.02362408725487</v>
      </c>
      <c r="FD86" s="144">
        <f t="shared" si="154"/>
        <v>29.126932487806567</v>
      </c>
      <c r="FE86" s="144">
        <f t="shared" si="154"/>
        <v>29.246428640011857</v>
      </c>
      <c r="FF86" s="144">
        <f t="shared" si="154"/>
        <v>29.390115319793299</v>
      </c>
      <c r="FG86" s="144">
        <f t="shared" si="154"/>
        <v>29.564784234461211</v>
      </c>
      <c r="FH86" s="144">
        <f t="shared" si="154"/>
        <v>29.755719077748399</v>
      </c>
      <c r="FI86" s="144">
        <f t="shared" si="154"/>
        <v>29.973806279217751</v>
      </c>
      <c r="FJ86" s="144">
        <f t="shared" si="154"/>
        <v>30.2094269507087</v>
      </c>
      <c r="FK86" s="144">
        <f t="shared" si="154"/>
        <v>30.458548393913954</v>
      </c>
      <c r="FL86" s="144">
        <f t="shared" si="154"/>
        <v>30.723164606675034</v>
      </c>
      <c r="FM86" s="144">
        <f t="shared" si="154"/>
        <v>31.000966255411271</v>
      </c>
      <c r="FN86" s="144">
        <f t="shared" si="154"/>
        <v>31.287919463256376</v>
      </c>
      <c r="FO86" s="144">
        <f t="shared" si="154"/>
        <v>31.569179504050197</v>
      </c>
      <c r="FP86" s="144">
        <f t="shared" si="154"/>
        <v>31.853263552625204</v>
      </c>
      <c r="FQ86" s="144">
        <f t="shared" si="154"/>
        <v>32.137601042297923</v>
      </c>
      <c r="FR86" s="144">
        <f t="shared" si="154"/>
        <v>32.422655432856111</v>
      </c>
      <c r="FS86" s="144">
        <f t="shared" si="154"/>
        <v>32.719719054643839</v>
      </c>
      <c r="FT86" s="144">
        <f t="shared" si="154"/>
        <v>33.036634263273683</v>
      </c>
      <c r="FU86" s="144">
        <f t="shared" si="154"/>
        <v>33.3862768446049</v>
      </c>
      <c r="FV86" s="144">
        <f t="shared" si="154"/>
        <v>33.738695641002785</v>
      </c>
      <c r="FW86" s="144">
        <f t="shared" si="154"/>
        <v>34.114786141785743</v>
      </c>
      <c r="FX86" s="144">
        <f t="shared" si="154"/>
        <v>34.507890627693605</v>
      </c>
      <c r="FY86" s="144">
        <f t="shared" si="154"/>
        <v>34.91432605356723</v>
      </c>
      <c r="FZ86" s="144">
        <f t="shared" si="154"/>
        <v>35.354073207795693</v>
      </c>
      <c r="GA86" s="144">
        <f t="shared" si="154"/>
        <v>35.784181003642075</v>
      </c>
      <c r="GB86" s="144">
        <f t="shared" si="154"/>
        <v>36.177140449948979</v>
      </c>
      <c r="GC86" s="144">
        <f t="shared" si="154"/>
        <v>36.538136392326713</v>
      </c>
      <c r="GD86" s="144">
        <f t="shared" si="154"/>
        <v>36.835044349829104</v>
      </c>
      <c r="GE86" s="144">
        <f t="shared" si="154"/>
        <v>37.071838612380297</v>
      </c>
      <c r="GF86" s="144">
        <f t="shared" si="154"/>
        <v>37.263245921645542</v>
      </c>
      <c r="GG86" s="144">
        <f t="shared" si="154"/>
        <v>37.401443311834583</v>
      </c>
      <c r="GH86" s="144">
        <f t="shared" si="154"/>
        <v>37.487685738888828</v>
      </c>
      <c r="GI86" s="144">
        <f t="shared" si="154"/>
        <v>37.546186116168407</v>
      </c>
      <c r="GJ86" s="144">
        <f t="shared" si="154"/>
        <v>37.562231507345885</v>
      </c>
      <c r="GK86" s="144">
        <f t="shared" si="154"/>
        <v>37.512090854482629</v>
      </c>
      <c r="GL86" s="144">
        <f t="shared" si="154"/>
        <v>37.407254236831783</v>
      </c>
      <c r="GM86" s="144">
        <f t="shared" si="154"/>
        <v>37.249889018101499</v>
      </c>
      <c r="GN86" s="144">
        <f t="shared" si="154"/>
        <v>37.018199148827343</v>
      </c>
      <c r="GO86" s="144">
        <f t="shared" si="154"/>
        <v>36.722871600539314</v>
      </c>
      <c r="GP86" s="144">
        <f t="shared" si="154"/>
        <v>36.400801604168635</v>
      </c>
      <c r="GQ86" s="144">
        <f t="shared" si="154"/>
        <v>36.028480858102661</v>
      </c>
      <c r="GR86" s="144">
        <f t="shared" si="154"/>
        <v>35.623744681653122</v>
      </c>
      <c r="GS86" s="144">
        <f t="shared" si="154"/>
        <v>35.210586549676989</v>
      </c>
      <c r="GT86" s="144">
        <f t="shared" si="154"/>
        <v>34.802687166386512</v>
      </c>
      <c r="GU86" s="144">
        <f t="shared" si="154"/>
        <v>34.403843146932147</v>
      </c>
      <c r="GV86" s="144">
        <f t="shared" si="154"/>
        <v>34.017757694106415</v>
      </c>
      <c r="GW86" s="144">
        <f t="shared" si="154"/>
        <v>33.6553716916195</v>
      </c>
      <c r="GX86" s="144">
        <f t="shared" si="154"/>
        <v>33.271320096006832</v>
      </c>
      <c r="GY86" s="144">
        <f t="shared" si="154"/>
        <v>32.849821404876096</v>
      </c>
      <c r="GZ86" s="144">
        <f t="shared" si="154"/>
        <v>32.376378731400884</v>
      </c>
      <c r="HA86" s="144">
        <f t="shared" si="154"/>
        <v>31.900979246105962</v>
      </c>
      <c r="HB86" s="144">
        <f t="shared" ref="HB86:JM86" si="155">HB78+HB80+HB82+HB84+HB85</f>
        <v>31.376940634658592</v>
      </c>
      <c r="HC86" s="144">
        <f t="shared" si="155"/>
        <v>30.817377935523218</v>
      </c>
      <c r="HD86" s="144">
        <f t="shared" si="155"/>
        <v>30.240270538680779</v>
      </c>
      <c r="HE86" s="144">
        <f t="shared" si="155"/>
        <v>29.599068564033796</v>
      </c>
      <c r="HF86" s="144">
        <f t="shared" si="155"/>
        <v>28.979930760931779</v>
      </c>
      <c r="HG86" s="144">
        <f t="shared" si="155"/>
        <v>28.457123133172697</v>
      </c>
      <c r="HH86" s="144">
        <f t="shared" si="155"/>
        <v>28.006918155360061</v>
      </c>
      <c r="HI86" s="144">
        <f t="shared" si="155"/>
        <v>27.685654904451638</v>
      </c>
      <c r="HJ86" s="144">
        <f t="shared" si="155"/>
        <v>27.519611885636266</v>
      </c>
      <c r="HK86" s="144">
        <f t="shared" si="155"/>
        <v>27.477016946842706</v>
      </c>
      <c r="HL86" s="144">
        <f t="shared" si="155"/>
        <v>27.528115507942346</v>
      </c>
      <c r="HM86" s="144">
        <f t="shared" si="155"/>
        <v>27.684589930682524</v>
      </c>
      <c r="HN86" s="144">
        <f t="shared" si="155"/>
        <v>27.912241483050551</v>
      </c>
      <c r="HO86" s="144">
        <f t="shared" si="155"/>
        <v>28.157375432013492</v>
      </c>
      <c r="HP86" s="144">
        <f t="shared" si="155"/>
        <v>28.430399001938635</v>
      </c>
      <c r="HQ86" s="144">
        <f t="shared" si="155"/>
        <v>28.70227255726358</v>
      </c>
      <c r="HR86" s="144">
        <f t="shared" si="155"/>
        <v>28.939686517449456</v>
      </c>
      <c r="HS86" s="144">
        <f t="shared" si="155"/>
        <v>29.118190837054247</v>
      </c>
      <c r="HT86" s="144">
        <f t="shared" si="155"/>
        <v>29.254699372535079</v>
      </c>
      <c r="HU86" s="144">
        <f t="shared" si="155"/>
        <v>29.339076305020495</v>
      </c>
      <c r="HV86" s="144">
        <f t="shared" si="155"/>
        <v>29.381735229522743</v>
      </c>
      <c r="HW86" s="144">
        <f t="shared" si="155"/>
        <v>29.427072172811453</v>
      </c>
      <c r="HX86" s="144">
        <f t="shared" si="155"/>
        <v>29.498425440213687</v>
      </c>
      <c r="HY86" s="144">
        <f t="shared" si="155"/>
        <v>29.623646967679655</v>
      </c>
      <c r="HZ86" s="144">
        <f t="shared" si="155"/>
        <v>29.740633701406399</v>
      </c>
      <c r="IA86" s="144">
        <f t="shared" si="155"/>
        <v>29.902254181812236</v>
      </c>
      <c r="IB86" s="144">
        <f t="shared" si="155"/>
        <v>30.085104885504311</v>
      </c>
      <c r="IC86" s="144">
        <f t="shared" si="155"/>
        <v>30.274865886143548</v>
      </c>
      <c r="ID86" s="144">
        <f t="shared" si="155"/>
        <v>30.508441317732441</v>
      </c>
      <c r="IE86" s="144">
        <f t="shared" si="155"/>
        <v>30.721043711969827</v>
      </c>
      <c r="IF86" s="144">
        <f t="shared" si="155"/>
        <v>30.818461941831746</v>
      </c>
      <c r="IG86" s="144">
        <f t="shared" si="155"/>
        <v>30.81432382835423</v>
      </c>
      <c r="IH86" s="144">
        <f t="shared" si="155"/>
        <v>30.67119413692987</v>
      </c>
      <c r="II86" s="144">
        <f t="shared" si="155"/>
        <v>30.382602480898917</v>
      </c>
      <c r="IJ86" s="144">
        <f t="shared" si="155"/>
        <v>30.016232296564596</v>
      </c>
      <c r="IK86" s="144">
        <f t="shared" si="155"/>
        <v>29.633904440821752</v>
      </c>
      <c r="IL86" s="144">
        <f t="shared" si="155"/>
        <v>29.241931815457313</v>
      </c>
      <c r="IM86" s="144">
        <f t="shared" si="155"/>
        <v>28.890420987889033</v>
      </c>
      <c r="IN86" s="144">
        <f t="shared" si="155"/>
        <v>28.577926753404217</v>
      </c>
      <c r="IO86" s="144">
        <f t="shared" si="155"/>
        <v>28.282513830790354</v>
      </c>
      <c r="IP86" s="144">
        <f t="shared" si="155"/>
        <v>28.004975737311398</v>
      </c>
      <c r="IQ86" s="144">
        <f t="shared" si="155"/>
        <v>27.736874059316516</v>
      </c>
      <c r="IR86" s="144">
        <f t="shared" si="155"/>
        <v>27.466853393631258</v>
      </c>
      <c r="IS86" s="144">
        <f t="shared" si="155"/>
        <v>27.195275931445362</v>
      </c>
      <c r="IT86" s="144">
        <f t="shared" si="155"/>
        <v>26.931379397829232</v>
      </c>
      <c r="IU86" s="144">
        <f t="shared" si="155"/>
        <v>26.653885413557777</v>
      </c>
      <c r="IV86" s="144">
        <f t="shared" si="155"/>
        <v>26.37351588075434</v>
      </c>
      <c r="IW86" s="144">
        <f t="shared" si="155"/>
        <v>26.094743778666576</v>
      </c>
      <c r="IX86" s="144">
        <f t="shared" si="155"/>
        <v>25.819879345435982</v>
      </c>
      <c r="IY86" s="144">
        <f t="shared" si="155"/>
        <v>25.569000732966458</v>
      </c>
      <c r="IZ86" s="144">
        <f t="shared" si="155"/>
        <v>25.340293200557738</v>
      </c>
      <c r="JA86" s="144">
        <f t="shared" si="155"/>
        <v>25.131175955294577</v>
      </c>
      <c r="JB86" s="144">
        <f t="shared" si="155"/>
        <v>24.906511745130782</v>
      </c>
      <c r="JC86" s="144">
        <f t="shared" si="155"/>
        <v>24.664892849203603</v>
      </c>
      <c r="JD86" s="144">
        <f t="shared" si="155"/>
        <v>24.397626523801186</v>
      </c>
      <c r="JE86" s="144">
        <f t="shared" si="155"/>
        <v>24.115312281796751</v>
      </c>
      <c r="JF86" s="144">
        <f t="shared" si="155"/>
        <v>23.808857728902478</v>
      </c>
      <c r="JG86" s="144">
        <f t="shared" si="155"/>
        <v>23.477860505045385</v>
      </c>
      <c r="JH86" s="144">
        <f t="shared" si="155"/>
        <v>23.116892419731037</v>
      </c>
      <c r="JI86" s="144">
        <f t="shared" si="155"/>
        <v>22.712750127391416</v>
      </c>
      <c r="JJ86" s="144">
        <f t="shared" si="155"/>
        <v>22.294092629478882</v>
      </c>
      <c r="JK86" s="144">
        <f t="shared" si="155"/>
        <v>21.891164036462222</v>
      </c>
      <c r="JL86" s="144">
        <f t="shared" si="155"/>
        <v>21.501336158072963</v>
      </c>
      <c r="JM86" s="144">
        <f t="shared" si="155"/>
        <v>21.161853673800742</v>
      </c>
      <c r="JN86" s="144">
        <f t="shared" ref="JN86:LY86" si="156">JN78+JN80+JN82+JN84+JN85</f>
        <v>20.869365779616054</v>
      </c>
      <c r="JO86" s="144">
        <f t="shared" si="156"/>
        <v>20.622842701711285</v>
      </c>
      <c r="JP86" s="144">
        <f t="shared" si="156"/>
        <v>20.42568269554766</v>
      </c>
      <c r="JQ86" s="144">
        <f t="shared" si="156"/>
        <v>20.273181080980834</v>
      </c>
      <c r="JR86" s="144">
        <f t="shared" si="156"/>
        <v>20.153439153365138</v>
      </c>
      <c r="JS86" s="144">
        <f t="shared" si="156"/>
        <v>20.068576975444934</v>
      </c>
      <c r="JT86" s="144">
        <f t="shared" si="156"/>
        <v>20.032684115900583</v>
      </c>
      <c r="JU86" s="144">
        <f t="shared" si="156"/>
        <v>20.033818338201609</v>
      </c>
      <c r="JV86" s="144">
        <f t="shared" si="156"/>
        <v>20.071389112815613</v>
      </c>
      <c r="JW86" s="144">
        <f t="shared" si="156"/>
        <v>20.154494565955506</v>
      </c>
      <c r="JX86" s="144">
        <f t="shared" si="156"/>
        <v>20.273534968649262</v>
      </c>
      <c r="JY86" s="144">
        <f t="shared" si="156"/>
        <v>20.409486405153771</v>
      </c>
      <c r="JZ86" s="144">
        <f t="shared" si="156"/>
        <v>20.57402931575637</v>
      </c>
      <c r="KA86" s="144">
        <f t="shared" si="156"/>
        <v>20.758420625624019</v>
      </c>
      <c r="KB86" s="144">
        <f t="shared" si="156"/>
        <v>20.946546586676423</v>
      </c>
      <c r="KC86" s="144">
        <f t="shared" si="156"/>
        <v>21.131456513960313</v>
      </c>
      <c r="KD86" s="144">
        <f t="shared" si="156"/>
        <v>21.306557617059617</v>
      </c>
      <c r="KE86" s="144">
        <f t="shared" si="156"/>
        <v>21.470201755358151</v>
      </c>
      <c r="KF86" s="144">
        <f t="shared" si="156"/>
        <v>21.618887426080832</v>
      </c>
      <c r="KG86" s="144">
        <f t="shared" si="156"/>
        <v>21.778378548997434</v>
      </c>
      <c r="KH86" s="144">
        <f t="shared" si="156"/>
        <v>21.961135887868835</v>
      </c>
      <c r="KI86" s="144">
        <f t="shared" si="156"/>
        <v>22.178544407836998</v>
      </c>
      <c r="KJ86" s="144">
        <f t="shared" si="156"/>
        <v>22.401227114108973</v>
      </c>
      <c r="KK86" s="144">
        <f t="shared" si="156"/>
        <v>22.655488028055238</v>
      </c>
      <c r="KL86" s="144">
        <f t="shared" si="156"/>
        <v>22.939508205717363</v>
      </c>
      <c r="KM86" s="144">
        <f t="shared" si="156"/>
        <v>23.247085710948916</v>
      </c>
      <c r="KN86" s="144">
        <f t="shared" si="156"/>
        <v>23.607748097034939</v>
      </c>
      <c r="KO86" s="144">
        <f t="shared" si="156"/>
        <v>23.967055181048707</v>
      </c>
      <c r="KP86" s="144">
        <f t="shared" si="156"/>
        <v>24.284978146337153</v>
      </c>
      <c r="KQ86" s="144">
        <f t="shared" si="156"/>
        <v>24.564408305786383</v>
      </c>
      <c r="KR86" s="144">
        <f t="shared" si="156"/>
        <v>24.774062932389288</v>
      </c>
      <c r="KS86" s="144">
        <f t="shared" si="156"/>
        <v>24.926080182578108</v>
      </c>
      <c r="KT86" s="144">
        <f t="shared" si="156"/>
        <v>25.028829882692726</v>
      </c>
      <c r="KU86" s="144">
        <f t="shared" si="156"/>
        <v>25.083698265236034</v>
      </c>
      <c r="KV86" s="144">
        <f t="shared" si="156"/>
        <v>25.121815139119985</v>
      </c>
      <c r="KW86" s="144">
        <f t="shared" si="156"/>
        <v>25.161891321083584</v>
      </c>
      <c r="KX86" s="144">
        <f t="shared" si="156"/>
        <v>25.182682171136992</v>
      </c>
      <c r="KY86" s="144">
        <f t="shared" si="156"/>
        <v>25.19755965751478</v>
      </c>
      <c r="KZ86" s="144">
        <f t="shared" si="156"/>
        <v>25.227762843969373</v>
      </c>
      <c r="LA86" s="144">
        <f t="shared" si="156"/>
        <v>25.246494809835411</v>
      </c>
      <c r="LB86" s="144">
        <f t="shared" si="156"/>
        <v>25.251373318029692</v>
      </c>
      <c r="LC86" s="144">
        <f t="shared" si="156"/>
        <v>25.282507276249373</v>
      </c>
      <c r="LD86" s="144">
        <f t="shared" si="156"/>
        <v>25.313700385264458</v>
      </c>
      <c r="LE86" s="144">
        <f t="shared" si="156"/>
        <v>25.339097888124346</v>
      </c>
      <c r="LF86" s="144">
        <f t="shared" si="156"/>
        <v>25.371928809835065</v>
      </c>
      <c r="LG86" s="144">
        <f t="shared" si="156"/>
        <v>25.422286166944446</v>
      </c>
      <c r="LH86" s="144">
        <f t="shared" si="156"/>
        <v>25.484444025222658</v>
      </c>
      <c r="LI86" s="144">
        <f t="shared" si="156"/>
        <v>25.566261001091849</v>
      </c>
      <c r="LJ86" s="144">
        <f t="shared" si="156"/>
        <v>25.692907753574509</v>
      </c>
      <c r="LK86" s="144">
        <f t="shared" si="156"/>
        <v>25.844666813657209</v>
      </c>
      <c r="LL86" s="144">
        <f t="shared" si="156"/>
        <v>26.008079195616467</v>
      </c>
      <c r="LM86" s="144">
        <f t="shared" si="156"/>
        <v>26.13553915749824</v>
      </c>
      <c r="LN86" s="144">
        <f t="shared" si="156"/>
        <v>26.298111850603757</v>
      </c>
      <c r="LO86" s="144">
        <f t="shared" si="156"/>
        <v>26.443280484887016</v>
      </c>
      <c r="LP86" s="144">
        <f t="shared" si="156"/>
        <v>26.570977822835669</v>
      </c>
      <c r="LQ86" s="144">
        <f t="shared" si="156"/>
        <v>26.723882346242103</v>
      </c>
      <c r="LR86" s="144">
        <f t="shared" si="156"/>
        <v>26.793536583112218</v>
      </c>
      <c r="LS86" s="144">
        <f t="shared" si="156"/>
        <v>26.804566076804065</v>
      </c>
      <c r="LT86" s="144">
        <f t="shared" si="156"/>
        <v>26.830294389514947</v>
      </c>
      <c r="LU86" s="144">
        <f t="shared" si="156"/>
        <v>26.816667551848177</v>
      </c>
      <c r="LV86" s="144">
        <f t="shared" si="156"/>
        <v>26.814742646558525</v>
      </c>
      <c r="LW86" s="144">
        <f t="shared" si="156"/>
        <v>26.838441035384427</v>
      </c>
      <c r="LX86" s="144">
        <f t="shared" si="156"/>
        <v>26.876473195470989</v>
      </c>
      <c r="LY86" s="144">
        <f t="shared" si="156"/>
        <v>26.928747261446958</v>
      </c>
      <c r="LZ86" s="144">
        <f t="shared" ref="LZ86:NO86" si="157">LZ78+LZ80+LZ82+LZ84+LZ85</f>
        <v>26.993235211702832</v>
      </c>
      <c r="MA86" s="144">
        <f t="shared" si="157"/>
        <v>27.059153526618712</v>
      </c>
      <c r="MB86" s="144">
        <f t="shared" si="157"/>
        <v>27.114039719131569</v>
      </c>
      <c r="MC86" s="144">
        <f t="shared" si="157"/>
        <v>27.161038828781049</v>
      </c>
      <c r="MD86" s="144">
        <f t="shared" si="157"/>
        <v>27.191172752592401</v>
      </c>
      <c r="ME86" s="144">
        <f t="shared" si="157"/>
        <v>27.20189466380813</v>
      </c>
      <c r="MF86" s="144">
        <f t="shared" si="157"/>
        <v>27.189402607683256</v>
      </c>
      <c r="MG86" s="144">
        <f t="shared" si="157"/>
        <v>27.155950425348173</v>
      </c>
      <c r="MH86" s="144">
        <f t="shared" si="157"/>
        <v>27.098396664809282</v>
      </c>
      <c r="MI86" s="144">
        <f t="shared" si="157"/>
        <v>27.029208240462449</v>
      </c>
      <c r="MJ86" s="144">
        <f t="shared" si="157"/>
        <v>26.954670396338848</v>
      </c>
      <c r="MK86" s="144">
        <f t="shared" si="157"/>
        <v>26.875900766389499</v>
      </c>
      <c r="ML86" s="144">
        <f t="shared" si="157"/>
        <v>26.804823075801099</v>
      </c>
      <c r="MM86" s="144">
        <f t="shared" si="157"/>
        <v>26.732830560539263</v>
      </c>
      <c r="MN86" s="144">
        <f t="shared" si="157"/>
        <v>26.659748043744912</v>
      </c>
      <c r="MO86" s="144">
        <f t="shared" si="157"/>
        <v>26.570963567416879</v>
      </c>
      <c r="MP86" s="144">
        <f t="shared" si="157"/>
        <v>26.474900890887231</v>
      </c>
      <c r="MQ86" s="144">
        <f t="shared" si="157"/>
        <v>26.363747736213281</v>
      </c>
      <c r="MR86" s="144">
        <f t="shared" si="157"/>
        <v>26.246678659491778</v>
      </c>
      <c r="MS86" s="144">
        <f t="shared" si="157"/>
        <v>26.123831978960144</v>
      </c>
      <c r="MT86" s="144">
        <f t="shared" si="157"/>
        <v>25.981694904007693</v>
      </c>
      <c r="MU86" s="144">
        <f t="shared" si="157"/>
        <v>25.824843990416998</v>
      </c>
      <c r="MV86" s="144">
        <f t="shared" si="157"/>
        <v>25.654592979628092</v>
      </c>
      <c r="MW86" s="144">
        <f t="shared" si="157"/>
        <v>25.479833396309171</v>
      </c>
      <c r="MX86" s="144">
        <f t="shared" si="157"/>
        <v>25.331133635694748</v>
      </c>
      <c r="MY86" s="144">
        <f t="shared" si="157"/>
        <v>25.203725240605056</v>
      </c>
      <c r="MZ86" s="144">
        <f t="shared" si="157"/>
        <v>25.109344176219768</v>
      </c>
      <c r="NA86" s="144">
        <f t="shared" si="157"/>
        <v>25.047503237513521</v>
      </c>
      <c r="NB86" s="144">
        <f t="shared" si="157"/>
        <v>25.010580230934355</v>
      </c>
      <c r="NC86" s="144">
        <f t="shared" si="157"/>
        <v>24.991402221368357</v>
      </c>
      <c r="ND86" s="144">
        <f t="shared" si="157"/>
        <v>24.982774664324495</v>
      </c>
      <c r="NE86" s="144">
        <f t="shared" si="157"/>
        <v>24.981733561671177</v>
      </c>
      <c r="NF86" s="144">
        <f t="shared" si="157"/>
        <v>24.984355156902325</v>
      </c>
      <c r="NG86" s="144">
        <f t="shared" si="157"/>
        <v>24.989380109441161</v>
      </c>
      <c r="NH86" s="144">
        <f t="shared" si="157"/>
        <v>24.99408093395083</v>
      </c>
      <c r="NI86" s="144">
        <f t="shared" si="157"/>
        <v>24.998261968009562</v>
      </c>
      <c r="NJ86" s="144">
        <f t="shared" si="157"/>
        <v>24.999191551112787</v>
      </c>
      <c r="NK86" s="144">
        <f t="shared" si="157"/>
        <v>24.996482178080804</v>
      </c>
      <c r="NL86" s="144">
        <f t="shared" si="157"/>
        <v>24.992183970271867</v>
      </c>
      <c r="NM86" s="144">
        <f t="shared" si="157"/>
        <v>24.987046357762889</v>
      </c>
      <c r="NN86" s="144">
        <f t="shared" si="157"/>
        <v>24.980725844733385</v>
      </c>
      <c r="NO86" s="145">
        <f t="shared" si="157"/>
        <v>24.970658665312044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tr">
        <f>OFMOR_OFF_0!E88</f>
        <v>Цены закупки товаров и заказов</v>
      </c>
      <c r="F88" s="1"/>
      <c r="G88" s="180" t="str">
        <f>OFMOR_OFF_0!G88</f>
        <v>месяц</v>
      </c>
      <c r="H88" s="1"/>
      <c r="I88" s="180"/>
      <c r="J88" s="1"/>
      <c r="K88" s="96"/>
      <c r="L88" s="1"/>
      <c r="M88" s="1"/>
      <c r="N88" s="21">
        <f>IF($N$9="","",$N$9)</f>
        <v>43466</v>
      </c>
      <c r="O88" s="21">
        <f>IF(N88="","",EOMONTH(N88,0)+1)</f>
        <v>43497</v>
      </c>
      <c r="P88" s="21">
        <f t="shared" ref="P88:Y88" si="158">IF(O88="","",EOMONTH(O88,0)+1)</f>
        <v>43525</v>
      </c>
      <c r="Q88" s="21">
        <f t="shared" si="158"/>
        <v>43556</v>
      </c>
      <c r="R88" s="21">
        <f t="shared" si="158"/>
        <v>43586</v>
      </c>
      <c r="S88" s="21">
        <f t="shared" si="158"/>
        <v>43617</v>
      </c>
      <c r="T88" s="21">
        <f t="shared" si="158"/>
        <v>43647</v>
      </c>
      <c r="U88" s="21">
        <f t="shared" si="158"/>
        <v>43678</v>
      </c>
      <c r="V88" s="21">
        <f t="shared" si="158"/>
        <v>43709</v>
      </c>
      <c r="W88" s="21">
        <f t="shared" si="158"/>
        <v>43739</v>
      </c>
      <c r="X88" s="21">
        <f t="shared" si="158"/>
        <v>43770</v>
      </c>
      <c r="Y88" s="21">
        <f t="shared" si="158"/>
        <v>43800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tr">
        <f>IF(N88="","",IF(N90&lt;=0,"Ошибка!",""))</f>
        <v/>
      </c>
      <c r="O89" s="24" t="str">
        <f t="shared" ref="O89:Y89" si="159">IF(O88="","",IF(O90&lt;=0,"Ошибка!",""))</f>
        <v/>
      </c>
      <c r="P89" s="24" t="str">
        <f t="shared" si="159"/>
        <v/>
      </c>
      <c r="Q89" s="24" t="str">
        <f t="shared" si="159"/>
        <v/>
      </c>
      <c r="R89" s="24" t="str">
        <f t="shared" si="159"/>
        <v/>
      </c>
      <c r="S89" s="24" t="str">
        <f t="shared" si="159"/>
        <v/>
      </c>
      <c r="T89" s="24" t="str">
        <f t="shared" si="159"/>
        <v/>
      </c>
      <c r="U89" s="24" t="str">
        <f t="shared" si="159"/>
        <v/>
      </c>
      <c r="V89" s="24" t="str">
        <f t="shared" si="159"/>
        <v/>
      </c>
      <c r="W89" s="24" t="str">
        <f t="shared" si="159"/>
        <v/>
      </c>
      <c r="X89" s="24" t="str">
        <f t="shared" si="159"/>
        <v/>
      </c>
      <c r="Y89" s="24" t="str">
        <f t="shared" si="159"/>
        <v/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s="10" customFormat="1" x14ac:dyDescent="0.2">
      <c r="A90" s="8"/>
      <c r="B90" s="8"/>
      <c r="C90" s="206" t="str">
        <f>OFMOR_OFF_0!C90</f>
        <v>COGS_AGV</v>
      </c>
      <c r="D90" s="8"/>
      <c r="E90" s="8" t="str">
        <f>OFMOR_OFF_0!E90</f>
        <v>Плановая средняя стоимость закупки одного товара у Поставщиков</v>
      </c>
      <c r="F90" s="8"/>
      <c r="G90" s="8" t="str">
        <f>OFMOR_OFF_0!G90</f>
        <v>руб.</v>
      </c>
      <c r="H90" s="8"/>
      <c r="I90" s="8"/>
      <c r="J90" s="8"/>
      <c r="K90" s="9"/>
      <c r="L90" s="9"/>
      <c r="M90" s="1"/>
      <c r="N90" s="64">
        <f>scenario_Comm!N44</f>
        <v>3800</v>
      </c>
      <c r="O90" s="64">
        <f>scenario_Comm!O44</f>
        <v>3900</v>
      </c>
      <c r="P90" s="64">
        <f>scenario_Comm!P44</f>
        <v>4000</v>
      </c>
      <c r="Q90" s="64">
        <f>scenario_Comm!Q44</f>
        <v>3800</v>
      </c>
      <c r="R90" s="64">
        <f>scenario_Comm!R44</f>
        <v>3700</v>
      </c>
      <c r="S90" s="64">
        <f>scenario_Comm!S44</f>
        <v>3500</v>
      </c>
      <c r="T90" s="64">
        <f>scenario_Comm!T44</f>
        <v>3500</v>
      </c>
      <c r="U90" s="64">
        <f>scenario_Comm!U44</f>
        <v>3600</v>
      </c>
      <c r="V90" s="64">
        <f>scenario_Comm!V44</f>
        <v>4000</v>
      </c>
      <c r="W90" s="64">
        <f>scenario_Comm!W44</f>
        <v>4100</v>
      </c>
      <c r="X90" s="64">
        <f>scenario_Comm!X44</f>
        <v>4300</v>
      </c>
      <c r="Y90" s="64">
        <f>scenario_Comm!Y44</f>
        <v>4000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68" t="str">
        <f>IF(N88="","",IF(N92&lt;1,"Ошибка!",""))</f>
        <v/>
      </c>
      <c r="O91" s="68" t="str">
        <f t="shared" ref="O91:Y91" si="160">IF(O88="","",IF(O92&lt;1,"Ошибка!",""))</f>
        <v/>
      </c>
      <c r="P91" s="68" t="str">
        <f t="shared" si="160"/>
        <v/>
      </c>
      <c r="Q91" s="68" t="str">
        <f t="shared" si="160"/>
        <v/>
      </c>
      <c r="R91" s="68" t="str">
        <f t="shared" si="160"/>
        <v/>
      </c>
      <c r="S91" s="68" t="str">
        <f t="shared" si="160"/>
        <v/>
      </c>
      <c r="T91" s="68" t="str">
        <f t="shared" si="160"/>
        <v/>
      </c>
      <c r="U91" s="68" t="str">
        <f t="shared" si="160"/>
        <v/>
      </c>
      <c r="V91" s="68" t="str">
        <f t="shared" si="160"/>
        <v/>
      </c>
      <c r="W91" s="68" t="str">
        <f t="shared" si="160"/>
        <v/>
      </c>
      <c r="X91" s="68" t="str">
        <f t="shared" si="160"/>
        <v/>
      </c>
      <c r="Y91" s="68" t="str">
        <f t="shared" si="160"/>
        <v/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0" customFormat="1" x14ac:dyDescent="0.2">
      <c r="A92" s="8"/>
      <c r="B92" s="8"/>
      <c r="C92" s="206" t="str">
        <f>OFMOR_OFF_0!C92</f>
        <v>Goods_in_Order</v>
      </c>
      <c r="D92" s="8"/>
      <c r="E92" s="8" t="str">
        <f>OFMOR_OFF_0!E92</f>
        <v>Плановое среднее количество товаров в одном оформленном клиентском заказе</v>
      </c>
      <c r="F92" s="8"/>
      <c r="G92" s="8" t="str">
        <f>OFMOR_OFF_0!G92</f>
        <v>шт товаров</v>
      </c>
      <c r="H92" s="8"/>
      <c r="I92" s="8"/>
      <c r="J92" s="8"/>
      <c r="K92" s="9"/>
      <c r="L92" s="9"/>
      <c r="M92" s="1"/>
      <c r="N92" s="230">
        <f>scenario_Comm!N46</f>
        <v>1.4</v>
      </c>
      <c r="O92" s="230">
        <f>scenario_Comm!O46</f>
        <v>1.4</v>
      </c>
      <c r="P92" s="230">
        <f>scenario_Comm!P46</f>
        <v>1.4</v>
      </c>
      <c r="Q92" s="230">
        <f>scenario_Comm!Q46</f>
        <v>1.4</v>
      </c>
      <c r="R92" s="230">
        <f>scenario_Comm!R46</f>
        <v>1.5</v>
      </c>
      <c r="S92" s="230">
        <f>scenario_Comm!S46</f>
        <v>1.5</v>
      </c>
      <c r="T92" s="230">
        <f>scenario_Comm!T46</f>
        <v>1.5</v>
      </c>
      <c r="U92" s="230">
        <f>scenario_Comm!U46</f>
        <v>1.5</v>
      </c>
      <c r="V92" s="230">
        <f>scenario_Comm!V46</f>
        <v>1.6</v>
      </c>
      <c r="W92" s="230">
        <f>scenario_Comm!W46</f>
        <v>1.6</v>
      </c>
      <c r="X92" s="230">
        <f>scenario_Comm!X46</f>
        <v>1.6</v>
      </c>
      <c r="Y92" s="230">
        <f>scenario_Comm!Y46</f>
        <v>1.6</v>
      </c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tr">
        <f>OFMOR_OFF_0!C94</f>
        <v>COGS_AOV</v>
      </c>
      <c r="D94" s="1"/>
      <c r="E94" s="1" t="str">
        <f>OFMOR_OFF_0!E94</f>
        <v>Средняя стоимость одного заказа в ценах закупки (Поставщиков)</v>
      </c>
      <c r="F94" s="1"/>
      <c r="G94" s="1" t="str">
        <f>OFMOR_OFF_0!G94</f>
        <v>руб.</v>
      </c>
      <c r="H94" s="1"/>
      <c r="I94" s="1"/>
      <c r="J94" s="1"/>
      <c r="K94" s="9"/>
      <c r="L94" s="3"/>
      <c r="M94" s="1"/>
      <c r="N94" s="61">
        <f>N90*N92</f>
        <v>5320</v>
      </c>
      <c r="O94" s="62">
        <f t="shared" ref="O94:Y94" si="161">O90*O92</f>
        <v>5460</v>
      </c>
      <c r="P94" s="62">
        <f t="shared" si="161"/>
        <v>5600</v>
      </c>
      <c r="Q94" s="62">
        <f t="shared" si="161"/>
        <v>5320</v>
      </c>
      <c r="R94" s="62">
        <f t="shared" si="161"/>
        <v>5550</v>
      </c>
      <c r="S94" s="62">
        <f t="shared" si="161"/>
        <v>5250</v>
      </c>
      <c r="T94" s="62">
        <f t="shared" si="161"/>
        <v>5250</v>
      </c>
      <c r="U94" s="62">
        <f t="shared" si="161"/>
        <v>5400</v>
      </c>
      <c r="V94" s="62">
        <f t="shared" si="161"/>
        <v>6400</v>
      </c>
      <c r="W94" s="62">
        <f t="shared" si="161"/>
        <v>6560</v>
      </c>
      <c r="X94" s="62">
        <f t="shared" si="161"/>
        <v>6880</v>
      </c>
      <c r="Y94" s="63">
        <f t="shared" si="161"/>
        <v>6400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tr">
        <f>OFMOR_OFF_0!C96</f>
        <v>SFIn</v>
      </c>
      <c r="D96" s="1"/>
      <c r="E96" s="180" t="str">
        <f>OFMOR_OFF_0!E96</f>
        <v>Даты плановых закупок товара для перепродажи</v>
      </c>
      <c r="F96" s="1"/>
      <c r="G96" s="180" t="str">
        <f>OFMOR_OFF_0!G96</f>
        <v>дата</v>
      </c>
      <c r="H96" s="1"/>
      <c r="I96" s="180"/>
      <c r="J96" s="1"/>
      <c r="K96" s="184"/>
      <c r="L96" s="1"/>
      <c r="M96" s="1"/>
      <c r="N96" s="177">
        <f>OFMOR_FFF_1!N186</f>
        <v>43483</v>
      </c>
      <c r="O96" s="178">
        <f>OFMOR_FFF_1!O186</f>
        <v>43484</v>
      </c>
      <c r="P96" s="178">
        <f>OFMOR_FFF_1!P186</f>
        <v>43485</v>
      </c>
      <c r="Q96" s="178">
        <f>OFMOR_FFF_1!Q186</f>
        <v>43486</v>
      </c>
      <c r="R96" s="178">
        <f>OFMOR_FFF_1!R186</f>
        <v>43487</v>
      </c>
      <c r="S96" s="178">
        <f>OFMOR_FFF_1!S186</f>
        <v>43488</v>
      </c>
      <c r="T96" s="178">
        <f>OFMOR_FFF_1!T186</f>
        <v>43489</v>
      </c>
      <c r="U96" s="178">
        <f>OFMOR_FFF_1!U186</f>
        <v>43490</v>
      </c>
      <c r="V96" s="178">
        <f>OFMOR_FFF_1!V186</f>
        <v>43491</v>
      </c>
      <c r="W96" s="178">
        <f>OFMOR_FFF_1!W186</f>
        <v>43492</v>
      </c>
      <c r="X96" s="178">
        <f>OFMOR_FFF_1!X186</f>
        <v>43493</v>
      </c>
      <c r="Y96" s="178">
        <f>OFMOR_FFF_1!Y186</f>
        <v>43494</v>
      </c>
      <c r="Z96" s="178">
        <f>OFMOR_FFF_1!Z186</f>
        <v>43495</v>
      </c>
      <c r="AA96" s="178">
        <f>OFMOR_FFF_1!AA186</f>
        <v>43496</v>
      </c>
      <c r="AB96" s="178">
        <f>OFMOR_FFF_1!AB186</f>
        <v>43497</v>
      </c>
      <c r="AC96" s="178">
        <f>OFMOR_FFF_1!AC186</f>
        <v>43498</v>
      </c>
      <c r="AD96" s="178">
        <f>OFMOR_FFF_1!AD186</f>
        <v>43499</v>
      </c>
      <c r="AE96" s="178">
        <f>OFMOR_FFF_1!AE186</f>
        <v>43500</v>
      </c>
      <c r="AF96" s="178">
        <f>OFMOR_FFF_1!AF186</f>
        <v>43501</v>
      </c>
      <c r="AG96" s="178">
        <f>OFMOR_FFF_1!AG186</f>
        <v>43502</v>
      </c>
      <c r="AH96" s="178">
        <f>OFMOR_FFF_1!AH186</f>
        <v>43503</v>
      </c>
      <c r="AI96" s="178">
        <f>OFMOR_FFF_1!AI186</f>
        <v>43504</v>
      </c>
      <c r="AJ96" s="178">
        <f>OFMOR_FFF_1!AJ186</f>
        <v>43505</v>
      </c>
      <c r="AK96" s="178">
        <f>OFMOR_FFF_1!AK186</f>
        <v>43506</v>
      </c>
      <c r="AL96" s="178">
        <f>OFMOR_FFF_1!AL186</f>
        <v>43507</v>
      </c>
      <c r="AM96" s="178">
        <f>OFMOR_FFF_1!AM186</f>
        <v>43508</v>
      </c>
      <c r="AN96" s="178">
        <f>OFMOR_FFF_1!AN186</f>
        <v>43509</v>
      </c>
      <c r="AO96" s="178">
        <f>OFMOR_FFF_1!AO186</f>
        <v>43510</v>
      </c>
      <c r="AP96" s="178">
        <f>OFMOR_FFF_1!AP186</f>
        <v>43511</v>
      </c>
      <c r="AQ96" s="178">
        <f>OFMOR_FFF_1!AQ186</f>
        <v>43512</v>
      </c>
      <c r="AR96" s="178">
        <f>OFMOR_FFF_1!AR186</f>
        <v>43513</v>
      </c>
      <c r="AS96" s="178">
        <f>OFMOR_FFF_1!AS186</f>
        <v>43514</v>
      </c>
      <c r="AT96" s="178">
        <f>OFMOR_FFF_1!AT186</f>
        <v>43515</v>
      </c>
      <c r="AU96" s="178">
        <f>OFMOR_FFF_1!AU186</f>
        <v>43516</v>
      </c>
      <c r="AV96" s="178">
        <f>OFMOR_FFF_1!AV186</f>
        <v>43517</v>
      </c>
      <c r="AW96" s="178">
        <f>OFMOR_FFF_1!AW186</f>
        <v>43518</v>
      </c>
      <c r="AX96" s="178">
        <f>OFMOR_FFF_1!AX186</f>
        <v>43519</v>
      </c>
      <c r="AY96" s="178">
        <f>OFMOR_FFF_1!AY186</f>
        <v>43520</v>
      </c>
      <c r="AZ96" s="178">
        <f>OFMOR_FFF_1!AZ186</f>
        <v>43521</v>
      </c>
      <c r="BA96" s="178">
        <f>OFMOR_FFF_1!BA186</f>
        <v>43522</v>
      </c>
      <c r="BB96" s="178">
        <f>OFMOR_FFF_1!BB186</f>
        <v>43523</v>
      </c>
      <c r="BC96" s="178">
        <f>OFMOR_FFF_1!BC186</f>
        <v>43524</v>
      </c>
      <c r="BD96" s="178">
        <f>OFMOR_FFF_1!BD186</f>
        <v>43525</v>
      </c>
      <c r="BE96" s="178">
        <f>OFMOR_FFF_1!BE186</f>
        <v>43526</v>
      </c>
      <c r="BF96" s="178">
        <f>OFMOR_FFF_1!BF186</f>
        <v>43527</v>
      </c>
      <c r="BG96" s="178">
        <f>OFMOR_FFF_1!BG186</f>
        <v>43528</v>
      </c>
      <c r="BH96" s="178">
        <f>OFMOR_FFF_1!BH186</f>
        <v>43529</v>
      </c>
      <c r="BI96" s="178">
        <f>OFMOR_FFF_1!BI186</f>
        <v>43530</v>
      </c>
      <c r="BJ96" s="178">
        <f>OFMOR_FFF_1!BJ186</f>
        <v>43531</v>
      </c>
      <c r="BK96" s="178">
        <f>OFMOR_FFF_1!BK186</f>
        <v>43532</v>
      </c>
      <c r="BL96" s="178">
        <f>OFMOR_FFF_1!BL186</f>
        <v>43533</v>
      </c>
      <c r="BM96" s="178">
        <f>OFMOR_FFF_1!BM186</f>
        <v>43534</v>
      </c>
      <c r="BN96" s="178">
        <f>OFMOR_FFF_1!BN186</f>
        <v>43535</v>
      </c>
      <c r="BO96" s="178">
        <f>OFMOR_FFF_1!BO186</f>
        <v>43536</v>
      </c>
      <c r="BP96" s="178">
        <f>OFMOR_FFF_1!BP186</f>
        <v>43537</v>
      </c>
      <c r="BQ96" s="178">
        <f>OFMOR_FFF_1!BQ186</f>
        <v>43538</v>
      </c>
      <c r="BR96" s="178">
        <f>OFMOR_FFF_1!BR186</f>
        <v>43539</v>
      </c>
      <c r="BS96" s="178">
        <f>OFMOR_FFF_1!BS186</f>
        <v>43540</v>
      </c>
      <c r="BT96" s="178">
        <f>OFMOR_FFF_1!BT186</f>
        <v>43541</v>
      </c>
      <c r="BU96" s="178">
        <f>OFMOR_FFF_1!BU186</f>
        <v>43542</v>
      </c>
      <c r="BV96" s="178">
        <f>OFMOR_FFF_1!BV186</f>
        <v>43543</v>
      </c>
      <c r="BW96" s="178">
        <f>OFMOR_FFF_1!BW186</f>
        <v>43544</v>
      </c>
      <c r="BX96" s="178">
        <f>OFMOR_FFF_1!BX186</f>
        <v>43545</v>
      </c>
      <c r="BY96" s="178">
        <f>OFMOR_FFF_1!BY186</f>
        <v>43546</v>
      </c>
      <c r="BZ96" s="178">
        <f>OFMOR_FFF_1!BZ186</f>
        <v>43547</v>
      </c>
      <c r="CA96" s="178">
        <f>OFMOR_FFF_1!CA186</f>
        <v>43548</v>
      </c>
      <c r="CB96" s="178">
        <f>OFMOR_FFF_1!CB186</f>
        <v>43549</v>
      </c>
      <c r="CC96" s="178">
        <f>OFMOR_FFF_1!CC186</f>
        <v>43550</v>
      </c>
      <c r="CD96" s="178">
        <f>OFMOR_FFF_1!CD186</f>
        <v>43551</v>
      </c>
      <c r="CE96" s="178">
        <f>OFMOR_FFF_1!CE186</f>
        <v>43552</v>
      </c>
      <c r="CF96" s="178">
        <f>OFMOR_FFF_1!CF186</f>
        <v>43553</v>
      </c>
      <c r="CG96" s="178">
        <f>OFMOR_FFF_1!CG186</f>
        <v>43554</v>
      </c>
      <c r="CH96" s="178">
        <f>OFMOR_FFF_1!CH186</f>
        <v>43555</v>
      </c>
      <c r="CI96" s="178">
        <f>OFMOR_FFF_1!CI186</f>
        <v>43556</v>
      </c>
      <c r="CJ96" s="178">
        <f>OFMOR_FFF_1!CJ186</f>
        <v>43557</v>
      </c>
      <c r="CK96" s="178">
        <f>OFMOR_FFF_1!CK186</f>
        <v>43558</v>
      </c>
      <c r="CL96" s="178">
        <f>OFMOR_FFF_1!CL186</f>
        <v>43559</v>
      </c>
      <c r="CM96" s="178">
        <f>OFMOR_FFF_1!CM186</f>
        <v>43560</v>
      </c>
      <c r="CN96" s="178">
        <f>OFMOR_FFF_1!CN186</f>
        <v>43561</v>
      </c>
      <c r="CO96" s="178">
        <f>OFMOR_FFF_1!CO186</f>
        <v>43562</v>
      </c>
      <c r="CP96" s="178">
        <f>OFMOR_FFF_1!CP186</f>
        <v>43563</v>
      </c>
      <c r="CQ96" s="178">
        <f>OFMOR_FFF_1!CQ186</f>
        <v>43564</v>
      </c>
      <c r="CR96" s="178">
        <f>OFMOR_FFF_1!CR186</f>
        <v>43565</v>
      </c>
      <c r="CS96" s="178">
        <f>OFMOR_FFF_1!CS186</f>
        <v>43566</v>
      </c>
      <c r="CT96" s="178">
        <f>OFMOR_FFF_1!CT186</f>
        <v>43567</v>
      </c>
      <c r="CU96" s="178">
        <f>OFMOR_FFF_1!CU186</f>
        <v>43568</v>
      </c>
      <c r="CV96" s="178">
        <f>OFMOR_FFF_1!CV186</f>
        <v>43569</v>
      </c>
      <c r="CW96" s="178">
        <f>OFMOR_FFF_1!CW186</f>
        <v>43570</v>
      </c>
      <c r="CX96" s="178">
        <f>OFMOR_FFF_1!CX186</f>
        <v>43571</v>
      </c>
      <c r="CY96" s="178">
        <f>OFMOR_FFF_1!CY186</f>
        <v>43572</v>
      </c>
      <c r="CZ96" s="178">
        <f>OFMOR_FFF_1!CZ186</f>
        <v>43573</v>
      </c>
      <c r="DA96" s="178">
        <f>OFMOR_FFF_1!DA186</f>
        <v>43574</v>
      </c>
      <c r="DB96" s="178">
        <f>OFMOR_FFF_1!DB186</f>
        <v>43575</v>
      </c>
      <c r="DC96" s="178">
        <f>OFMOR_FFF_1!DC186</f>
        <v>43576</v>
      </c>
      <c r="DD96" s="178">
        <f>OFMOR_FFF_1!DD186</f>
        <v>43577</v>
      </c>
      <c r="DE96" s="178">
        <f>OFMOR_FFF_1!DE186</f>
        <v>43578</v>
      </c>
      <c r="DF96" s="178">
        <f>OFMOR_FFF_1!DF186</f>
        <v>43579</v>
      </c>
      <c r="DG96" s="178">
        <f>OFMOR_FFF_1!DG186</f>
        <v>43580</v>
      </c>
      <c r="DH96" s="178">
        <f>OFMOR_FFF_1!DH186</f>
        <v>43581</v>
      </c>
      <c r="DI96" s="178">
        <f>OFMOR_FFF_1!DI186</f>
        <v>43582</v>
      </c>
      <c r="DJ96" s="178">
        <f>OFMOR_FFF_1!DJ186</f>
        <v>43583</v>
      </c>
      <c r="DK96" s="178">
        <f>OFMOR_FFF_1!DK186</f>
        <v>43584</v>
      </c>
      <c r="DL96" s="178">
        <f>OFMOR_FFF_1!DL186</f>
        <v>43585</v>
      </c>
      <c r="DM96" s="178">
        <f>OFMOR_FFF_1!DM186</f>
        <v>43586</v>
      </c>
      <c r="DN96" s="178">
        <f>OFMOR_FFF_1!DN186</f>
        <v>43587</v>
      </c>
      <c r="DO96" s="178">
        <f>OFMOR_FFF_1!DO186</f>
        <v>43588</v>
      </c>
      <c r="DP96" s="178">
        <f>OFMOR_FFF_1!DP186</f>
        <v>43589</v>
      </c>
      <c r="DQ96" s="178">
        <f>OFMOR_FFF_1!DQ186</f>
        <v>43590</v>
      </c>
      <c r="DR96" s="178">
        <f>OFMOR_FFF_1!DR186</f>
        <v>43591</v>
      </c>
      <c r="DS96" s="178">
        <f>OFMOR_FFF_1!DS186</f>
        <v>43592</v>
      </c>
      <c r="DT96" s="178">
        <f>OFMOR_FFF_1!DT186</f>
        <v>43593</v>
      </c>
      <c r="DU96" s="178">
        <f>OFMOR_FFF_1!DU186</f>
        <v>43594</v>
      </c>
      <c r="DV96" s="178">
        <f>OFMOR_FFF_1!DV186</f>
        <v>43595</v>
      </c>
      <c r="DW96" s="178">
        <f>OFMOR_FFF_1!DW186</f>
        <v>43596</v>
      </c>
      <c r="DX96" s="178">
        <f>OFMOR_FFF_1!DX186</f>
        <v>43597</v>
      </c>
      <c r="DY96" s="178">
        <f>OFMOR_FFF_1!DY186</f>
        <v>43598</v>
      </c>
      <c r="DZ96" s="178">
        <f>OFMOR_FFF_1!DZ186</f>
        <v>43599</v>
      </c>
      <c r="EA96" s="178">
        <f>OFMOR_FFF_1!EA186</f>
        <v>43600</v>
      </c>
      <c r="EB96" s="178">
        <f>OFMOR_FFF_1!EB186</f>
        <v>43601</v>
      </c>
      <c r="EC96" s="178">
        <f>OFMOR_FFF_1!EC186</f>
        <v>43602</v>
      </c>
      <c r="ED96" s="178">
        <f>OFMOR_FFF_1!ED186</f>
        <v>43603</v>
      </c>
      <c r="EE96" s="178">
        <f>OFMOR_FFF_1!EE186</f>
        <v>43604</v>
      </c>
      <c r="EF96" s="178">
        <f>OFMOR_FFF_1!EF186</f>
        <v>43605</v>
      </c>
      <c r="EG96" s="178">
        <f>OFMOR_FFF_1!EG186</f>
        <v>43606</v>
      </c>
      <c r="EH96" s="178">
        <f>OFMOR_FFF_1!EH186</f>
        <v>43607</v>
      </c>
      <c r="EI96" s="178">
        <f>OFMOR_FFF_1!EI186</f>
        <v>43608</v>
      </c>
      <c r="EJ96" s="178">
        <f>OFMOR_FFF_1!EJ186</f>
        <v>43609</v>
      </c>
      <c r="EK96" s="178">
        <f>OFMOR_FFF_1!EK186</f>
        <v>43610</v>
      </c>
      <c r="EL96" s="178">
        <f>OFMOR_FFF_1!EL186</f>
        <v>43611</v>
      </c>
      <c r="EM96" s="178">
        <f>OFMOR_FFF_1!EM186</f>
        <v>43612</v>
      </c>
      <c r="EN96" s="178">
        <f>OFMOR_FFF_1!EN186</f>
        <v>43613</v>
      </c>
      <c r="EO96" s="178">
        <f>OFMOR_FFF_1!EO186</f>
        <v>43614</v>
      </c>
      <c r="EP96" s="178">
        <f>OFMOR_FFF_1!EP186</f>
        <v>43615</v>
      </c>
      <c r="EQ96" s="178">
        <f>OFMOR_FFF_1!EQ186</f>
        <v>43616</v>
      </c>
      <c r="ER96" s="178">
        <f>OFMOR_FFF_1!ER186</f>
        <v>43617</v>
      </c>
      <c r="ES96" s="178">
        <f>OFMOR_FFF_1!ES186</f>
        <v>43618</v>
      </c>
      <c r="ET96" s="178">
        <f>OFMOR_FFF_1!ET186</f>
        <v>43619</v>
      </c>
      <c r="EU96" s="178">
        <f>OFMOR_FFF_1!EU186</f>
        <v>43620</v>
      </c>
      <c r="EV96" s="178">
        <f>OFMOR_FFF_1!EV186</f>
        <v>43621</v>
      </c>
      <c r="EW96" s="178">
        <f>OFMOR_FFF_1!EW186</f>
        <v>43622</v>
      </c>
      <c r="EX96" s="178">
        <f>OFMOR_FFF_1!EX186</f>
        <v>43623</v>
      </c>
      <c r="EY96" s="178">
        <f>OFMOR_FFF_1!EY186</f>
        <v>43624</v>
      </c>
      <c r="EZ96" s="178">
        <f>OFMOR_FFF_1!EZ186</f>
        <v>43625</v>
      </c>
      <c r="FA96" s="178">
        <f>OFMOR_FFF_1!FA186</f>
        <v>43626</v>
      </c>
      <c r="FB96" s="178">
        <f>OFMOR_FFF_1!FB186</f>
        <v>43627</v>
      </c>
      <c r="FC96" s="178">
        <f>OFMOR_FFF_1!FC186</f>
        <v>43628</v>
      </c>
      <c r="FD96" s="178">
        <f>OFMOR_FFF_1!FD186</f>
        <v>43629</v>
      </c>
      <c r="FE96" s="178">
        <f>OFMOR_FFF_1!FE186</f>
        <v>43630</v>
      </c>
      <c r="FF96" s="178">
        <f>OFMOR_FFF_1!FF186</f>
        <v>43631</v>
      </c>
      <c r="FG96" s="178">
        <f>OFMOR_FFF_1!FG186</f>
        <v>43632</v>
      </c>
      <c r="FH96" s="178">
        <f>OFMOR_FFF_1!FH186</f>
        <v>43633</v>
      </c>
      <c r="FI96" s="178">
        <f>OFMOR_FFF_1!FI186</f>
        <v>43634</v>
      </c>
      <c r="FJ96" s="178">
        <f>OFMOR_FFF_1!FJ186</f>
        <v>43635</v>
      </c>
      <c r="FK96" s="178">
        <f>OFMOR_FFF_1!FK186</f>
        <v>43636</v>
      </c>
      <c r="FL96" s="178">
        <f>OFMOR_FFF_1!FL186</f>
        <v>43637</v>
      </c>
      <c r="FM96" s="178">
        <f>OFMOR_FFF_1!FM186</f>
        <v>43638</v>
      </c>
      <c r="FN96" s="178">
        <f>OFMOR_FFF_1!FN186</f>
        <v>43639</v>
      </c>
      <c r="FO96" s="178">
        <f>OFMOR_FFF_1!FO186</f>
        <v>43640</v>
      </c>
      <c r="FP96" s="178">
        <f>OFMOR_FFF_1!FP186</f>
        <v>43641</v>
      </c>
      <c r="FQ96" s="178">
        <f>OFMOR_FFF_1!FQ186</f>
        <v>43642</v>
      </c>
      <c r="FR96" s="178">
        <f>OFMOR_FFF_1!FR186</f>
        <v>43643</v>
      </c>
      <c r="FS96" s="178">
        <f>OFMOR_FFF_1!FS186</f>
        <v>43644</v>
      </c>
      <c r="FT96" s="178">
        <f>OFMOR_FFF_1!FT186</f>
        <v>43645</v>
      </c>
      <c r="FU96" s="178">
        <f>OFMOR_FFF_1!FU186</f>
        <v>43646</v>
      </c>
      <c r="FV96" s="178">
        <f>OFMOR_FFF_1!FV186</f>
        <v>43647</v>
      </c>
      <c r="FW96" s="178">
        <f>OFMOR_FFF_1!FW186</f>
        <v>43648</v>
      </c>
      <c r="FX96" s="178">
        <f>OFMOR_FFF_1!FX186</f>
        <v>43649</v>
      </c>
      <c r="FY96" s="178">
        <f>OFMOR_FFF_1!FY186</f>
        <v>43650</v>
      </c>
      <c r="FZ96" s="178">
        <f>OFMOR_FFF_1!FZ186</f>
        <v>43651</v>
      </c>
      <c r="GA96" s="178">
        <f>OFMOR_FFF_1!GA186</f>
        <v>43652</v>
      </c>
      <c r="GB96" s="178">
        <f>OFMOR_FFF_1!GB186</f>
        <v>43653</v>
      </c>
      <c r="GC96" s="178">
        <f>OFMOR_FFF_1!GC186</f>
        <v>43654</v>
      </c>
      <c r="GD96" s="178">
        <f>OFMOR_FFF_1!GD186</f>
        <v>43655</v>
      </c>
      <c r="GE96" s="178">
        <f>OFMOR_FFF_1!GE186</f>
        <v>43656</v>
      </c>
      <c r="GF96" s="178">
        <f>OFMOR_FFF_1!GF186</f>
        <v>43657</v>
      </c>
      <c r="GG96" s="178">
        <f>OFMOR_FFF_1!GG186</f>
        <v>43658</v>
      </c>
      <c r="GH96" s="178">
        <f>OFMOR_FFF_1!GH186</f>
        <v>43659</v>
      </c>
      <c r="GI96" s="178">
        <f>OFMOR_FFF_1!GI186</f>
        <v>43660</v>
      </c>
      <c r="GJ96" s="178">
        <f>OFMOR_FFF_1!GJ186</f>
        <v>43661</v>
      </c>
      <c r="GK96" s="178">
        <f>OFMOR_FFF_1!GK186</f>
        <v>43662</v>
      </c>
      <c r="GL96" s="178">
        <f>OFMOR_FFF_1!GL186</f>
        <v>43663</v>
      </c>
      <c r="GM96" s="178">
        <f>OFMOR_FFF_1!GM186</f>
        <v>43659</v>
      </c>
      <c r="GN96" s="178">
        <f>OFMOR_FFF_1!GN186</f>
        <v>43660</v>
      </c>
      <c r="GO96" s="178">
        <f>OFMOR_FFF_1!GO186</f>
        <v>43661</v>
      </c>
      <c r="GP96" s="178">
        <f>OFMOR_FFF_1!GP186</f>
        <v>43662</v>
      </c>
      <c r="GQ96" s="178">
        <f>OFMOR_FFF_1!GQ186</f>
        <v>43663</v>
      </c>
      <c r="GR96" s="178">
        <f>OFMOR_FFF_1!GR186</f>
        <v>43664</v>
      </c>
      <c r="GS96" s="178">
        <f>OFMOR_FFF_1!GS186</f>
        <v>43665</v>
      </c>
      <c r="GT96" s="178">
        <f>OFMOR_FFF_1!GT186</f>
        <v>43666</v>
      </c>
      <c r="GU96" s="178">
        <f>OFMOR_FFF_1!GU186</f>
        <v>43667</v>
      </c>
      <c r="GV96" s="178">
        <f>OFMOR_FFF_1!GV186</f>
        <v>43668</v>
      </c>
      <c r="GW96" s="178">
        <f>OFMOR_FFF_1!GW186</f>
        <v>43669</v>
      </c>
      <c r="GX96" s="178">
        <f>OFMOR_FFF_1!GX186</f>
        <v>43670</v>
      </c>
      <c r="GY96" s="178">
        <f>OFMOR_FFF_1!GY186</f>
        <v>43671</v>
      </c>
      <c r="GZ96" s="178">
        <f>OFMOR_FFF_1!GZ186</f>
        <v>43672</v>
      </c>
      <c r="HA96" s="178">
        <f>OFMOR_FFF_1!HA186</f>
        <v>43673</v>
      </c>
      <c r="HB96" s="178">
        <f>OFMOR_FFF_1!HB186</f>
        <v>43674</v>
      </c>
      <c r="HC96" s="178">
        <f>OFMOR_FFF_1!HC186</f>
        <v>43675</v>
      </c>
      <c r="HD96" s="178">
        <f>OFMOR_FFF_1!HD186</f>
        <v>43676</v>
      </c>
      <c r="HE96" s="178">
        <f>OFMOR_FFF_1!HE186</f>
        <v>43677</v>
      </c>
      <c r="HF96" s="178">
        <f>OFMOR_FFF_1!HF186</f>
        <v>43678</v>
      </c>
      <c r="HG96" s="178">
        <f>OFMOR_FFF_1!HG186</f>
        <v>43679</v>
      </c>
      <c r="HH96" s="178">
        <f>OFMOR_FFF_1!HH186</f>
        <v>43680</v>
      </c>
      <c r="HI96" s="178">
        <f>OFMOR_FFF_1!HI186</f>
        <v>43681</v>
      </c>
      <c r="HJ96" s="178">
        <f>OFMOR_FFF_1!HJ186</f>
        <v>43682</v>
      </c>
      <c r="HK96" s="178">
        <f>OFMOR_FFF_1!HK186</f>
        <v>43683</v>
      </c>
      <c r="HL96" s="178">
        <f>OFMOR_FFF_1!HL186</f>
        <v>43684</v>
      </c>
      <c r="HM96" s="178">
        <f>OFMOR_FFF_1!HM186</f>
        <v>43685</v>
      </c>
      <c r="HN96" s="178">
        <f>OFMOR_FFF_1!HN186</f>
        <v>43686</v>
      </c>
      <c r="HO96" s="178">
        <f>OFMOR_FFF_1!HO186</f>
        <v>43687</v>
      </c>
      <c r="HP96" s="178">
        <f>OFMOR_FFF_1!HP186</f>
        <v>43688</v>
      </c>
      <c r="HQ96" s="178">
        <f>OFMOR_FFF_1!HQ186</f>
        <v>43689</v>
      </c>
      <c r="HR96" s="178">
        <f>OFMOR_FFF_1!HR186</f>
        <v>43690</v>
      </c>
      <c r="HS96" s="178">
        <f>OFMOR_FFF_1!HS186</f>
        <v>43691</v>
      </c>
      <c r="HT96" s="178">
        <f>OFMOR_FFF_1!HT186</f>
        <v>43692</v>
      </c>
      <c r="HU96" s="178">
        <f>OFMOR_FFF_1!HU186</f>
        <v>43693</v>
      </c>
      <c r="HV96" s="178">
        <f>OFMOR_FFF_1!HV186</f>
        <v>43694</v>
      </c>
      <c r="HW96" s="178">
        <f>OFMOR_FFF_1!HW186</f>
        <v>43695</v>
      </c>
      <c r="HX96" s="178">
        <f>OFMOR_FFF_1!HX186</f>
        <v>43696</v>
      </c>
      <c r="HY96" s="178">
        <f>OFMOR_FFF_1!HY186</f>
        <v>43697</v>
      </c>
      <c r="HZ96" s="178">
        <f>OFMOR_FFF_1!HZ186</f>
        <v>43698</v>
      </c>
      <c r="IA96" s="178">
        <f>OFMOR_FFF_1!IA186</f>
        <v>43699</v>
      </c>
      <c r="IB96" s="178">
        <f>OFMOR_FFF_1!IB186</f>
        <v>43700</v>
      </c>
      <c r="IC96" s="178">
        <f>OFMOR_FFF_1!IC186</f>
        <v>43701</v>
      </c>
      <c r="ID96" s="178">
        <f>OFMOR_FFF_1!ID186</f>
        <v>43702</v>
      </c>
      <c r="IE96" s="178">
        <f>OFMOR_FFF_1!IE186</f>
        <v>43703</v>
      </c>
      <c r="IF96" s="178">
        <f>OFMOR_FFF_1!IF186</f>
        <v>43704</v>
      </c>
      <c r="IG96" s="178">
        <f>OFMOR_FFF_1!IG186</f>
        <v>43705</v>
      </c>
      <c r="IH96" s="178">
        <f>OFMOR_FFF_1!IH186</f>
        <v>43706</v>
      </c>
      <c r="II96" s="178">
        <f>OFMOR_FFF_1!II186</f>
        <v>43707</v>
      </c>
      <c r="IJ96" s="178">
        <f>OFMOR_FFF_1!IJ186</f>
        <v>43708</v>
      </c>
      <c r="IK96" s="178">
        <f>OFMOR_FFF_1!IK186</f>
        <v>43709</v>
      </c>
      <c r="IL96" s="178">
        <f>OFMOR_FFF_1!IL186</f>
        <v>43710</v>
      </c>
      <c r="IM96" s="178">
        <f>OFMOR_FFF_1!IM186</f>
        <v>43711</v>
      </c>
      <c r="IN96" s="178">
        <f>OFMOR_FFF_1!IN186</f>
        <v>43712</v>
      </c>
      <c r="IO96" s="178">
        <f>OFMOR_FFF_1!IO186</f>
        <v>43713</v>
      </c>
      <c r="IP96" s="178">
        <f>OFMOR_FFF_1!IP186</f>
        <v>43714</v>
      </c>
      <c r="IQ96" s="178">
        <f>OFMOR_FFF_1!IQ186</f>
        <v>43715</v>
      </c>
      <c r="IR96" s="178">
        <f>OFMOR_FFF_1!IR186</f>
        <v>43716</v>
      </c>
      <c r="IS96" s="178">
        <f>OFMOR_FFF_1!IS186</f>
        <v>43717</v>
      </c>
      <c r="IT96" s="178">
        <f>OFMOR_FFF_1!IT186</f>
        <v>43718</v>
      </c>
      <c r="IU96" s="178">
        <f>OFMOR_FFF_1!IU186</f>
        <v>43719</v>
      </c>
      <c r="IV96" s="178">
        <f>OFMOR_FFF_1!IV186</f>
        <v>43720</v>
      </c>
      <c r="IW96" s="178">
        <f>OFMOR_FFF_1!IW186</f>
        <v>43721</v>
      </c>
      <c r="IX96" s="178">
        <f>OFMOR_FFF_1!IX186</f>
        <v>43722</v>
      </c>
      <c r="IY96" s="178">
        <f>OFMOR_FFF_1!IY186</f>
        <v>43723</v>
      </c>
      <c r="IZ96" s="178">
        <f>OFMOR_FFF_1!IZ186</f>
        <v>43724</v>
      </c>
      <c r="JA96" s="178">
        <f>OFMOR_FFF_1!JA186</f>
        <v>43725</v>
      </c>
      <c r="JB96" s="178">
        <f>OFMOR_FFF_1!JB186</f>
        <v>43726</v>
      </c>
      <c r="JC96" s="178">
        <f>OFMOR_FFF_1!JC186</f>
        <v>43727</v>
      </c>
      <c r="JD96" s="178">
        <f>OFMOR_FFF_1!JD186</f>
        <v>43728</v>
      </c>
      <c r="JE96" s="178">
        <f>OFMOR_FFF_1!JE186</f>
        <v>43729</v>
      </c>
      <c r="JF96" s="178">
        <f>OFMOR_FFF_1!JF186</f>
        <v>43730</v>
      </c>
      <c r="JG96" s="178">
        <f>OFMOR_FFF_1!JG186</f>
        <v>43731</v>
      </c>
      <c r="JH96" s="178">
        <f>OFMOR_FFF_1!JH186</f>
        <v>43732</v>
      </c>
      <c r="JI96" s="178">
        <f>OFMOR_FFF_1!JI186</f>
        <v>43733</v>
      </c>
      <c r="JJ96" s="178">
        <f>OFMOR_FFF_1!JJ186</f>
        <v>43734</v>
      </c>
      <c r="JK96" s="178">
        <f>OFMOR_FFF_1!JK186</f>
        <v>43735</v>
      </c>
      <c r="JL96" s="178">
        <f>OFMOR_FFF_1!JL186</f>
        <v>43736</v>
      </c>
      <c r="JM96" s="178">
        <f>OFMOR_FFF_1!JM186</f>
        <v>43737</v>
      </c>
      <c r="JN96" s="178">
        <f>OFMOR_FFF_1!JN186</f>
        <v>43738</v>
      </c>
      <c r="JO96" s="178">
        <f>OFMOR_FFF_1!JO186</f>
        <v>43739</v>
      </c>
      <c r="JP96" s="178">
        <f>OFMOR_FFF_1!JP186</f>
        <v>43740</v>
      </c>
      <c r="JQ96" s="178">
        <f>OFMOR_FFF_1!JQ186</f>
        <v>43741</v>
      </c>
      <c r="JR96" s="178">
        <f>OFMOR_FFF_1!JR186</f>
        <v>43742</v>
      </c>
      <c r="JS96" s="178">
        <f>OFMOR_FFF_1!JS186</f>
        <v>43743</v>
      </c>
      <c r="JT96" s="178">
        <f>OFMOR_FFF_1!JT186</f>
        <v>43744</v>
      </c>
      <c r="JU96" s="178">
        <f>OFMOR_FFF_1!JU186</f>
        <v>43745</v>
      </c>
      <c r="JV96" s="178">
        <f>OFMOR_FFF_1!JV186</f>
        <v>43746</v>
      </c>
      <c r="JW96" s="178">
        <f>OFMOR_FFF_1!JW186</f>
        <v>43747</v>
      </c>
      <c r="JX96" s="178">
        <f>OFMOR_FFF_1!JX186</f>
        <v>43748</v>
      </c>
      <c r="JY96" s="178">
        <f>OFMOR_FFF_1!JY186</f>
        <v>43749</v>
      </c>
      <c r="JZ96" s="178">
        <f>OFMOR_FFF_1!JZ186</f>
        <v>43750</v>
      </c>
      <c r="KA96" s="178">
        <f>OFMOR_FFF_1!KA186</f>
        <v>43750</v>
      </c>
      <c r="KB96" s="178">
        <f>OFMOR_FFF_1!KB186</f>
        <v>43751</v>
      </c>
      <c r="KC96" s="178">
        <f>OFMOR_FFF_1!KC186</f>
        <v>43752</v>
      </c>
      <c r="KD96" s="178">
        <f>OFMOR_FFF_1!KD186</f>
        <v>43753</v>
      </c>
      <c r="KE96" s="178">
        <f>OFMOR_FFF_1!KE186</f>
        <v>43754</v>
      </c>
      <c r="KF96" s="178">
        <f>OFMOR_FFF_1!KF186</f>
        <v>43755</v>
      </c>
      <c r="KG96" s="178">
        <f>OFMOR_FFF_1!KG186</f>
        <v>43756</v>
      </c>
      <c r="KH96" s="178">
        <f>OFMOR_FFF_1!KH186</f>
        <v>43757</v>
      </c>
      <c r="KI96" s="178">
        <f>OFMOR_FFF_1!KI186</f>
        <v>43758</v>
      </c>
      <c r="KJ96" s="178">
        <f>OFMOR_FFF_1!KJ186</f>
        <v>43759</v>
      </c>
      <c r="KK96" s="178">
        <f>OFMOR_FFF_1!KK186</f>
        <v>43760</v>
      </c>
      <c r="KL96" s="178">
        <f>OFMOR_FFF_1!KL186</f>
        <v>43761</v>
      </c>
      <c r="KM96" s="178">
        <f>OFMOR_FFF_1!KM186</f>
        <v>43762</v>
      </c>
      <c r="KN96" s="178">
        <f>OFMOR_FFF_1!KN186</f>
        <v>43763</v>
      </c>
      <c r="KO96" s="178">
        <f>OFMOR_FFF_1!KO186</f>
        <v>43764</v>
      </c>
      <c r="KP96" s="178">
        <f>OFMOR_FFF_1!KP186</f>
        <v>43765</v>
      </c>
      <c r="KQ96" s="178">
        <f>OFMOR_FFF_1!KQ186</f>
        <v>43766</v>
      </c>
      <c r="KR96" s="178">
        <f>OFMOR_FFF_1!KR186</f>
        <v>43767</v>
      </c>
      <c r="KS96" s="178">
        <f>OFMOR_FFF_1!KS186</f>
        <v>43768</v>
      </c>
      <c r="KT96" s="178">
        <f>OFMOR_FFF_1!KT186</f>
        <v>43769</v>
      </c>
      <c r="KU96" s="178">
        <f>OFMOR_FFF_1!KU186</f>
        <v>43770</v>
      </c>
      <c r="KV96" s="178">
        <f>OFMOR_FFF_1!KV186</f>
        <v>43771</v>
      </c>
      <c r="KW96" s="178">
        <f>OFMOR_FFF_1!KW186</f>
        <v>43772</v>
      </c>
      <c r="KX96" s="178">
        <f>OFMOR_FFF_1!KX186</f>
        <v>43773</v>
      </c>
      <c r="KY96" s="178">
        <f>OFMOR_FFF_1!KY186</f>
        <v>43774</v>
      </c>
      <c r="KZ96" s="178">
        <f>OFMOR_FFF_1!KZ186</f>
        <v>43775</v>
      </c>
      <c r="LA96" s="178">
        <f>OFMOR_FFF_1!LA186</f>
        <v>43776</v>
      </c>
      <c r="LB96" s="178">
        <f>OFMOR_FFF_1!LB186</f>
        <v>43777</v>
      </c>
      <c r="LC96" s="178">
        <f>OFMOR_FFF_1!LC186</f>
        <v>43778</v>
      </c>
      <c r="LD96" s="178">
        <f>OFMOR_FFF_1!LD186</f>
        <v>43779</v>
      </c>
      <c r="LE96" s="178">
        <f>OFMOR_FFF_1!LE186</f>
        <v>43780</v>
      </c>
      <c r="LF96" s="178">
        <f>OFMOR_FFF_1!LF186</f>
        <v>43781</v>
      </c>
      <c r="LG96" s="178">
        <f>OFMOR_FFF_1!LG186</f>
        <v>43782</v>
      </c>
      <c r="LH96" s="178">
        <f>OFMOR_FFF_1!LH186</f>
        <v>43783</v>
      </c>
      <c r="LI96" s="178">
        <f>OFMOR_FFF_1!LI186</f>
        <v>43784</v>
      </c>
      <c r="LJ96" s="178">
        <f>OFMOR_FFF_1!LJ186</f>
        <v>43785</v>
      </c>
      <c r="LK96" s="178">
        <f>OFMOR_FFF_1!LK186</f>
        <v>43786</v>
      </c>
      <c r="LL96" s="178">
        <f>OFMOR_FFF_1!LL186</f>
        <v>43787</v>
      </c>
      <c r="LM96" s="178">
        <f>OFMOR_FFF_1!LM186</f>
        <v>43788</v>
      </c>
      <c r="LN96" s="178">
        <f>OFMOR_FFF_1!LN186</f>
        <v>43789</v>
      </c>
      <c r="LO96" s="178">
        <f>OFMOR_FFF_1!LO186</f>
        <v>43790</v>
      </c>
      <c r="LP96" s="178">
        <f>OFMOR_FFF_1!LP186</f>
        <v>43791</v>
      </c>
      <c r="LQ96" s="178">
        <f>OFMOR_FFF_1!LQ186</f>
        <v>43792</v>
      </c>
      <c r="LR96" s="178">
        <f>OFMOR_FFF_1!LR186</f>
        <v>43793</v>
      </c>
      <c r="LS96" s="178">
        <f>OFMOR_FFF_1!LS186</f>
        <v>43794</v>
      </c>
      <c r="LT96" s="178">
        <f>OFMOR_FFF_1!LT186</f>
        <v>43795</v>
      </c>
      <c r="LU96" s="178">
        <f>OFMOR_FFF_1!LU186</f>
        <v>43796</v>
      </c>
      <c r="LV96" s="178">
        <f>OFMOR_FFF_1!LV186</f>
        <v>43797</v>
      </c>
      <c r="LW96" s="178">
        <f>OFMOR_FFF_1!LW186</f>
        <v>43798</v>
      </c>
      <c r="LX96" s="178">
        <f>OFMOR_FFF_1!LX186</f>
        <v>43799</v>
      </c>
      <c r="LY96" s="178">
        <f>OFMOR_FFF_1!LY186</f>
        <v>43800</v>
      </c>
      <c r="LZ96" s="178">
        <f>OFMOR_FFF_1!LZ186</f>
        <v>43801</v>
      </c>
      <c r="MA96" s="178">
        <f>OFMOR_FFF_1!MA186</f>
        <v>43802</v>
      </c>
      <c r="MB96" s="178">
        <f>OFMOR_FFF_1!MB186</f>
        <v>43803</v>
      </c>
      <c r="MC96" s="178">
        <f>OFMOR_FFF_1!MC186</f>
        <v>43804</v>
      </c>
      <c r="MD96" s="178">
        <f>OFMOR_FFF_1!MD186</f>
        <v>43805</v>
      </c>
      <c r="ME96" s="178">
        <f>OFMOR_FFF_1!ME186</f>
        <v>43806</v>
      </c>
      <c r="MF96" s="178">
        <f>OFMOR_FFF_1!MF186</f>
        <v>43807</v>
      </c>
      <c r="MG96" s="178">
        <f>OFMOR_FFF_1!MG186</f>
        <v>43808</v>
      </c>
      <c r="MH96" s="178">
        <f>OFMOR_FFF_1!MH186</f>
        <v>43809</v>
      </c>
      <c r="MI96" s="178">
        <f>OFMOR_FFF_1!MI186</f>
        <v>43810</v>
      </c>
      <c r="MJ96" s="178">
        <f>OFMOR_FFF_1!MJ186</f>
        <v>43811</v>
      </c>
      <c r="MK96" s="178">
        <f>OFMOR_FFF_1!MK186</f>
        <v>43812</v>
      </c>
      <c r="ML96" s="178">
        <f>OFMOR_FFF_1!ML186</f>
        <v>43813</v>
      </c>
      <c r="MM96" s="178">
        <f>OFMOR_FFF_1!MM186</f>
        <v>43814</v>
      </c>
      <c r="MN96" s="178">
        <f>OFMOR_FFF_1!MN186</f>
        <v>43815</v>
      </c>
      <c r="MO96" s="178">
        <f>OFMOR_FFF_1!MO186</f>
        <v>43816</v>
      </c>
      <c r="MP96" s="178">
        <f>OFMOR_FFF_1!MP186</f>
        <v>43817</v>
      </c>
      <c r="MQ96" s="178">
        <f>OFMOR_FFF_1!MQ186</f>
        <v>43818</v>
      </c>
      <c r="MR96" s="178">
        <f>OFMOR_FFF_1!MR186</f>
        <v>43819</v>
      </c>
      <c r="MS96" s="178">
        <f>OFMOR_FFF_1!MS186</f>
        <v>43820</v>
      </c>
      <c r="MT96" s="178">
        <f>OFMOR_FFF_1!MT186</f>
        <v>43821</v>
      </c>
      <c r="MU96" s="178">
        <f>OFMOR_FFF_1!MU186</f>
        <v>43822</v>
      </c>
      <c r="MV96" s="178">
        <f>OFMOR_FFF_1!MV186</f>
        <v>43823</v>
      </c>
      <c r="MW96" s="178">
        <f>OFMOR_FFF_1!MW186</f>
        <v>43824</v>
      </c>
      <c r="MX96" s="178">
        <f>OFMOR_FFF_1!MX186</f>
        <v>43825</v>
      </c>
      <c r="MY96" s="178">
        <f>OFMOR_FFF_1!MY186</f>
        <v>43826</v>
      </c>
      <c r="MZ96" s="178">
        <f>OFMOR_FFF_1!MZ186</f>
        <v>43827</v>
      </c>
      <c r="NA96" s="178">
        <f>OFMOR_FFF_1!NA186</f>
        <v>43828</v>
      </c>
      <c r="NB96" s="178">
        <f>OFMOR_FFF_1!NB186</f>
        <v>43829</v>
      </c>
      <c r="NC96" s="178">
        <f>OFMOR_FFF_1!NC186</f>
        <v>43830</v>
      </c>
      <c r="ND96" s="178">
        <f>OFMOR_FFF_1!ND186</f>
        <v>43831</v>
      </c>
      <c r="NE96" s="178">
        <f>OFMOR_FFF_1!NE186</f>
        <v>43832</v>
      </c>
      <c r="NF96" s="178">
        <f>OFMOR_FFF_1!NF186</f>
        <v>43833</v>
      </c>
      <c r="NG96" s="178">
        <f>OFMOR_FFF_1!NG186</f>
        <v>43834</v>
      </c>
      <c r="NH96" s="178">
        <f>OFMOR_FFF_1!NH186</f>
        <v>43835</v>
      </c>
      <c r="NI96" s="178">
        <f>OFMOR_FFF_1!NI186</f>
        <v>43836</v>
      </c>
      <c r="NJ96" s="178">
        <f>OFMOR_FFF_1!NJ186</f>
        <v>43837</v>
      </c>
      <c r="NK96" s="178">
        <f>OFMOR_FFF_1!NK186</f>
        <v>43838</v>
      </c>
      <c r="NL96" s="178">
        <f>OFMOR_FFF_1!NL186</f>
        <v>43839</v>
      </c>
      <c r="NM96" s="178">
        <f>OFMOR_FFF_1!NM186</f>
        <v>43840</v>
      </c>
      <c r="NN96" s="178">
        <f>OFMOR_FFF_1!NN186</f>
        <v>43841</v>
      </c>
      <c r="NO96" s="179">
        <f>OFMOR_FFF_1!NO186</f>
        <v>43831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tr">
        <f>OFMOR_OFF_0!C98</f>
        <v>SFIn</v>
      </c>
      <c r="D98" s="141"/>
      <c r="E98" s="141" t="str">
        <f>OFMOR_OFF_0!E98</f>
        <v>Оценка количества заказов в Бюджете закупок</v>
      </c>
      <c r="F98" s="8"/>
      <c r="G98" s="8" t="str">
        <f>OFMOR_OFF_0!G98</f>
        <v>шт заказов</v>
      </c>
      <c r="H98" s="8"/>
      <c r="I98" s="8"/>
      <c r="J98" s="8"/>
      <c r="K98" s="9">
        <f>SUM(N98:NO98)</f>
        <v>25541.696932187006</v>
      </c>
      <c r="L98" s="8"/>
      <c r="M98" s="8"/>
      <c r="N98" s="33">
        <f>IF(SUMIFS(94:94,88:88,"&lt;="&amp;N75,88:88,"&gt;"&amp;EOMONTH(N75,-1))=0,0,OFMOR_FFF_1!N190*1000/SUMIFS(94:94,88:88,"&lt;="&amp;N75,88:88,"&gt;"&amp;EOMONTH(N75,-1)))</f>
        <v>0</v>
      </c>
      <c r="O98" s="34">
        <f>IF(SUMIFS(94:94,88:88,"&lt;="&amp;O75,88:88,"&gt;"&amp;EOMONTH(O75,-1))=0,0,OFMOR_FFF_1!O190*1000/SUMIFS(94:94,88:88,"&lt;="&amp;O75,88:88,"&gt;"&amp;EOMONTH(O75,-1)))</f>
        <v>5.0584335357120764</v>
      </c>
      <c r="P98" s="34">
        <f>IF(SUMIFS(94:94,88:88,"&lt;="&amp;P75,88:88,"&gt;"&amp;EOMONTH(P75,-1))=0,0,OFMOR_FFF_1!P190*1000/SUMIFS(94:94,88:88,"&lt;="&amp;P75,88:88,"&gt;"&amp;EOMONTH(P75,-1)))</f>
        <v>6.152178271825794</v>
      </c>
      <c r="Q98" s="34">
        <f>IF(SUMIFS(94:94,88:88,"&lt;="&amp;Q75,88:88,"&gt;"&amp;EOMONTH(Q75,-1))=0,0,OFMOR_FFF_1!Q190*1000/SUMIFS(94:94,88:88,"&lt;="&amp;Q75,88:88,"&gt;"&amp;EOMONTH(Q75,-1)))</f>
        <v>10.348765778125676</v>
      </c>
      <c r="R98" s="34">
        <f>IF(SUMIFS(94:94,88:88,"&lt;="&amp;R75,88:88,"&gt;"&amp;EOMONTH(R75,-1))=0,0,OFMOR_FFF_1!R190*1000/SUMIFS(94:94,88:88,"&lt;="&amp;R75,88:88,"&gt;"&amp;EOMONTH(R75,-1)))</f>
        <v>15.99464793113691</v>
      </c>
      <c r="S98" s="34">
        <f>IF(SUMIFS(94:94,88:88,"&lt;="&amp;S75,88:88,"&gt;"&amp;EOMONTH(S75,-1))=0,0,OFMOR_FFF_1!S190*1000/SUMIFS(94:94,88:88,"&lt;="&amp;S75,88:88,"&gt;"&amp;EOMONTH(S75,-1)))</f>
        <v>17.560941658355734</v>
      </c>
      <c r="T98" s="34">
        <f>IF(SUMIFS(94:94,88:88,"&lt;="&amp;T75,88:88,"&gt;"&amp;EOMONTH(T75,-1))=0,0,OFMOR_FFF_1!T190*1000/SUMIFS(94:94,88:88,"&lt;="&amp;T75,88:88,"&gt;"&amp;EOMONTH(T75,-1)))</f>
        <v>19.668231707377974</v>
      </c>
      <c r="U98" s="34">
        <f>IF(SUMIFS(94:94,88:88,"&lt;="&amp;U75,88:88,"&gt;"&amp;EOMONTH(U75,-1))=0,0,OFMOR_FFF_1!U190*1000/SUMIFS(94:94,88:88,"&lt;="&amp;U75,88:88,"&gt;"&amp;EOMONTH(U75,-1)))</f>
        <v>31.281451587564572</v>
      </c>
      <c r="V98" s="34">
        <f>IF(SUMIFS(94:94,88:88,"&lt;="&amp;V75,88:88,"&gt;"&amp;EOMONTH(V75,-1))=0,0,OFMOR_FFF_1!V190*1000/SUMIFS(94:94,88:88,"&lt;="&amp;V75,88:88,"&gt;"&amp;EOMONTH(V75,-1)))</f>
        <v>39.115245469824323</v>
      </c>
      <c r="W98" s="34">
        <f>IF(SUMIFS(94:94,88:88,"&lt;="&amp;W75,88:88,"&gt;"&amp;EOMONTH(W75,-1))=0,0,OFMOR_FFF_1!W190*1000/SUMIFS(94:94,88:88,"&lt;="&amp;W75,88:88,"&gt;"&amp;EOMONTH(W75,-1)))</f>
        <v>38.547629969294697</v>
      </c>
      <c r="X98" s="34">
        <f>IF(SUMIFS(94:94,88:88,"&lt;="&amp;X75,88:88,"&gt;"&amp;EOMONTH(X75,-1))=0,0,OFMOR_FFF_1!X190*1000/SUMIFS(94:94,88:88,"&lt;="&amp;X75,88:88,"&gt;"&amp;EOMONTH(X75,-1)))</f>
        <v>55.463942231115567</v>
      </c>
      <c r="Y98" s="34">
        <f>IF(SUMIFS(94:94,88:88,"&lt;="&amp;Y75,88:88,"&gt;"&amp;EOMONTH(Y75,-1))=0,0,OFMOR_FFF_1!Y190*1000/SUMIFS(94:94,88:88,"&lt;="&amp;Y75,88:88,"&gt;"&amp;EOMONTH(Y75,-1)))</f>
        <v>78.02636893502833</v>
      </c>
      <c r="Z98" s="34">
        <f>IF(SUMIFS(94:94,88:88,"&lt;="&amp;Z75,88:88,"&gt;"&amp;EOMONTH(Z75,-1))=0,0,OFMOR_FFF_1!Z190*1000/SUMIFS(94:94,88:88,"&lt;="&amp;Z75,88:88,"&gt;"&amp;EOMONTH(Z75,-1)))</f>
        <v>84.359052343485217</v>
      </c>
      <c r="AA98" s="34">
        <f>IF(SUMIFS(94:94,88:88,"&lt;="&amp;AA75,88:88,"&gt;"&amp;EOMONTH(AA75,-1))=0,0,OFMOR_FFF_1!AA190*1000/SUMIFS(94:94,88:88,"&lt;="&amp;AA75,88:88,"&gt;"&amp;EOMONTH(AA75,-1)))</f>
        <v>92.946737948203449</v>
      </c>
      <c r="AB98" s="34">
        <f>IF(SUMIFS(94:94,88:88,"&lt;="&amp;AB75,88:88,"&gt;"&amp;EOMONTH(AB75,-1))=0,0,OFMOR_FFF_1!AB190*1000/SUMIFS(94:94,88:88,"&lt;="&amp;AB75,88:88,"&gt;"&amp;EOMONTH(AB75,-1)))</f>
        <v>115.25926823854388</v>
      </c>
      <c r="AC98" s="34">
        <f>IF(SUMIFS(94:94,88:88,"&lt;="&amp;AC75,88:88,"&gt;"&amp;EOMONTH(AC75,-1))=0,0,OFMOR_FFF_1!AC190*1000/SUMIFS(94:94,88:88,"&lt;="&amp;AC75,88:88,"&gt;"&amp;EOMONTH(AC75,-1)))</f>
        <v>105.86294230006428</v>
      </c>
      <c r="AD98" s="34">
        <f>IF(SUMIFS(94:94,88:88,"&lt;="&amp;AD75,88:88,"&gt;"&amp;EOMONTH(AD75,-1))=0,0,OFMOR_FFF_1!AD190*1000/SUMIFS(94:94,88:88,"&lt;="&amp;AD75,88:88,"&gt;"&amp;EOMONTH(AD75,-1)))</f>
        <v>86.099338038462619</v>
      </c>
      <c r="AE98" s="34">
        <f>IF(SUMIFS(94:94,88:88,"&lt;="&amp;AE75,88:88,"&gt;"&amp;EOMONTH(AE75,-1))=0,0,OFMOR_FFF_1!AE190*1000/SUMIFS(94:94,88:88,"&lt;="&amp;AE75,88:88,"&gt;"&amp;EOMONTH(AE75,-1)))</f>
        <v>85.776382049426871</v>
      </c>
      <c r="AF98" s="34">
        <f>IF(SUMIFS(94:94,88:88,"&lt;="&amp;AF75,88:88,"&gt;"&amp;EOMONTH(AF75,-1))=0,0,OFMOR_FFF_1!AF190*1000/SUMIFS(94:94,88:88,"&lt;="&amp;AF75,88:88,"&gt;"&amp;EOMONTH(AF75,-1)))</f>
        <v>96.849635699367894</v>
      </c>
      <c r="AG98" s="34">
        <f>IF(SUMIFS(94:94,88:88,"&lt;="&amp;AG75,88:88,"&gt;"&amp;EOMONTH(AG75,-1))=0,0,OFMOR_FFF_1!AG190*1000/SUMIFS(94:94,88:88,"&lt;="&amp;AG75,88:88,"&gt;"&amp;EOMONTH(AG75,-1)))</f>
        <v>95.679615714250744</v>
      </c>
      <c r="AH98" s="34">
        <f>IF(SUMIFS(94:94,88:88,"&lt;="&amp;AH75,88:88,"&gt;"&amp;EOMONTH(AH75,-1))=0,0,OFMOR_FFF_1!AH190*1000/SUMIFS(94:94,88:88,"&lt;="&amp;AH75,88:88,"&gt;"&amp;EOMONTH(AH75,-1)))</f>
        <v>99.028249735208703</v>
      </c>
      <c r="AI98" s="34">
        <f>IF(SUMIFS(94:94,88:88,"&lt;="&amp;AI75,88:88,"&gt;"&amp;EOMONTH(AI75,-1))=0,0,OFMOR_FFF_1!AI190*1000/SUMIFS(94:94,88:88,"&lt;="&amp;AI75,88:88,"&gt;"&amp;EOMONTH(AI75,-1)))</f>
        <v>118.3031776563035</v>
      </c>
      <c r="AJ98" s="34">
        <f>IF(SUMIFS(94:94,88:88,"&lt;="&amp;AJ75,88:88,"&gt;"&amp;EOMONTH(AJ75,-1))=0,0,OFMOR_FFF_1!AJ190*1000/SUMIFS(94:94,88:88,"&lt;="&amp;AJ75,88:88,"&gt;"&amp;EOMONTH(AJ75,-1)))</f>
        <v>108.57669549987787</v>
      </c>
      <c r="AK98" s="34">
        <f>IF(SUMIFS(94:94,88:88,"&lt;="&amp;AK75,88:88,"&gt;"&amp;EOMONTH(AK75,-1))=0,0,OFMOR_FFF_1!AK190*1000/SUMIFS(94:94,88:88,"&lt;="&amp;AK75,88:88,"&gt;"&amp;EOMONTH(AK75,-1)))</f>
        <v>88.685488240629596</v>
      </c>
      <c r="AL98" s="34">
        <f>IF(SUMIFS(94:94,88:88,"&lt;="&amp;AL75,88:88,"&gt;"&amp;EOMONTH(AL75,-1))=0,0,OFMOR_FFF_1!AL190*1000/SUMIFS(94:94,88:88,"&lt;="&amp;AL75,88:88,"&gt;"&amp;EOMONTH(AL75,-1)))</f>
        <v>87.834627181575129</v>
      </c>
      <c r="AM98" s="34">
        <f>IF(SUMIFS(94:94,88:88,"&lt;="&amp;AM75,88:88,"&gt;"&amp;EOMONTH(AM75,-1))=0,0,OFMOR_FFF_1!AM190*1000/SUMIFS(94:94,88:88,"&lt;="&amp;AM75,88:88,"&gt;"&amp;EOMONTH(AM75,-1)))</f>
        <v>138.25680456378117</v>
      </c>
      <c r="AN98" s="34">
        <f>IF(SUMIFS(94:94,88:88,"&lt;="&amp;AN75,88:88,"&gt;"&amp;EOMONTH(AN75,-1))=0,0,OFMOR_FFF_1!AN190*1000/SUMIFS(94:94,88:88,"&lt;="&amp;AN75,88:88,"&gt;"&amp;EOMONTH(AN75,-1)))</f>
        <v>147.70019925261019</v>
      </c>
      <c r="AO98" s="34">
        <f>IF(SUMIFS(94:94,88:88,"&lt;="&amp;AO75,88:88,"&gt;"&amp;EOMONTH(AO75,-1))=0,0,OFMOR_FFF_1!AO190*1000/SUMIFS(94:94,88:88,"&lt;="&amp;AO75,88:88,"&gt;"&amp;EOMONTH(AO75,-1)))</f>
        <v>154.42981042686631</v>
      </c>
      <c r="AP98" s="34">
        <f>IF(SUMIFS(94:94,88:88,"&lt;="&amp;AP75,88:88,"&gt;"&amp;EOMONTH(AP75,-1))=0,0,OFMOR_FFF_1!AP190*1000/SUMIFS(94:94,88:88,"&lt;="&amp;AP75,88:88,"&gt;"&amp;EOMONTH(AP75,-1)))</f>
        <v>179.35736379235595</v>
      </c>
      <c r="AQ98" s="34">
        <f>IF(SUMIFS(94:94,88:88,"&lt;="&amp;AQ75,88:88,"&gt;"&amp;EOMONTH(AQ75,-1))=0,0,OFMOR_FFF_1!AQ190*1000/SUMIFS(94:94,88:88,"&lt;="&amp;AQ75,88:88,"&gt;"&amp;EOMONTH(AQ75,-1)))</f>
        <v>156.5470038626456</v>
      </c>
      <c r="AR98" s="34">
        <f>IF(SUMIFS(94:94,88:88,"&lt;="&amp;AR75,88:88,"&gt;"&amp;EOMONTH(AR75,-1))=0,0,OFMOR_FFF_1!AR190*1000/SUMIFS(94:94,88:88,"&lt;="&amp;AR75,88:88,"&gt;"&amp;EOMONTH(AR75,-1)))</f>
        <v>124.28395456511448</v>
      </c>
      <c r="AS98" s="34">
        <f>IF(SUMIFS(94:94,88:88,"&lt;="&amp;AS75,88:88,"&gt;"&amp;EOMONTH(AS75,-1))=0,0,OFMOR_FFF_1!AS190*1000/SUMIFS(94:94,88:88,"&lt;="&amp;AS75,88:88,"&gt;"&amp;EOMONTH(AS75,-1)))</f>
        <v>72.906218391649247</v>
      </c>
      <c r="AT98" s="34">
        <f>IF(SUMIFS(94:94,88:88,"&lt;="&amp;AT75,88:88,"&gt;"&amp;EOMONTH(AT75,-1))=0,0,OFMOR_FFF_1!AT190*1000/SUMIFS(94:94,88:88,"&lt;="&amp;AT75,88:88,"&gt;"&amp;EOMONTH(AT75,-1)))</f>
        <v>55.278621051778941</v>
      </c>
      <c r="AU98" s="34">
        <f>IF(SUMIFS(94:94,88:88,"&lt;="&amp;AU75,88:88,"&gt;"&amp;EOMONTH(AU75,-1))=0,0,OFMOR_FFF_1!AU190*1000/SUMIFS(94:94,88:88,"&lt;="&amp;AU75,88:88,"&gt;"&amp;EOMONTH(AU75,-1)))</f>
        <v>46.710378929194022</v>
      </c>
      <c r="AV98" s="34">
        <f>IF(SUMIFS(94:94,88:88,"&lt;="&amp;AV75,88:88,"&gt;"&amp;EOMONTH(AV75,-1))=0,0,OFMOR_FFF_1!AV190*1000/SUMIFS(94:94,88:88,"&lt;="&amp;AV75,88:88,"&gt;"&amp;EOMONTH(AV75,-1)))</f>
        <v>41.238876331658417</v>
      </c>
      <c r="AW98" s="34">
        <f>IF(SUMIFS(94:94,88:88,"&lt;="&amp;AW75,88:88,"&gt;"&amp;EOMONTH(AW75,-1))=0,0,OFMOR_FFF_1!AW190*1000/SUMIFS(94:94,88:88,"&lt;="&amp;AW75,88:88,"&gt;"&amp;EOMONTH(AW75,-1)))</f>
        <v>40.575306406481403</v>
      </c>
      <c r="AX98" s="34">
        <f>IF(SUMIFS(94:94,88:88,"&lt;="&amp;AX75,88:88,"&gt;"&amp;EOMONTH(AX75,-1))=0,0,OFMOR_FFF_1!AX190*1000/SUMIFS(94:94,88:88,"&lt;="&amp;AX75,88:88,"&gt;"&amp;EOMONTH(AX75,-1)))</f>
        <v>39.899022870462467</v>
      </c>
      <c r="AY98" s="34">
        <f>IF(SUMIFS(94:94,88:88,"&lt;="&amp;AY75,88:88,"&gt;"&amp;EOMONTH(AY75,-1))=0,0,OFMOR_FFF_1!AY190*1000/SUMIFS(94:94,88:88,"&lt;="&amp;AY75,88:88,"&gt;"&amp;EOMONTH(AY75,-1)))</f>
        <v>36.894426754014916</v>
      </c>
      <c r="AZ98" s="34">
        <f>IF(SUMIFS(94:94,88:88,"&lt;="&amp;AZ75,88:88,"&gt;"&amp;EOMONTH(AZ75,-1))=0,0,OFMOR_FFF_1!AZ190*1000/SUMIFS(94:94,88:88,"&lt;="&amp;AZ75,88:88,"&gt;"&amp;EOMONTH(AZ75,-1)))</f>
        <v>37.869511157025379</v>
      </c>
      <c r="BA98" s="34">
        <f>IF(SUMIFS(94:94,88:88,"&lt;="&amp;BA75,88:88,"&gt;"&amp;EOMONTH(BA75,-1))=0,0,OFMOR_FFF_1!BA190*1000/SUMIFS(94:94,88:88,"&lt;="&amp;BA75,88:88,"&gt;"&amp;EOMONTH(BA75,-1)))</f>
        <v>41.922063485052931</v>
      </c>
      <c r="BB98" s="34">
        <f>IF(SUMIFS(94:94,88:88,"&lt;="&amp;BB75,88:88,"&gt;"&amp;EOMONTH(BB75,-1))=0,0,OFMOR_FFF_1!BB190*1000/SUMIFS(94:94,88:88,"&lt;="&amp;BB75,88:88,"&gt;"&amp;EOMONTH(BB75,-1)))</f>
        <v>42.792602103055486</v>
      </c>
      <c r="BC98" s="34">
        <f>IF(SUMIFS(94:94,88:88,"&lt;="&amp;BC75,88:88,"&gt;"&amp;EOMONTH(BC75,-1))=0,0,OFMOR_FFF_1!BC190*1000/SUMIFS(94:94,88:88,"&lt;="&amp;BC75,88:88,"&gt;"&amp;EOMONTH(BC75,-1)))</f>
        <v>44.909554158132394</v>
      </c>
      <c r="BD98" s="34">
        <f>IF(SUMIFS(94:94,88:88,"&lt;="&amp;BD75,88:88,"&gt;"&amp;EOMONTH(BD75,-1))=0,0,OFMOR_FFF_1!BD190*1000/SUMIFS(94:94,88:88,"&lt;="&amp;BD75,88:88,"&gt;"&amp;EOMONTH(BD75,-1)))</f>
        <v>50.025452448600156</v>
      </c>
      <c r="BE98" s="34">
        <f>IF(SUMIFS(94:94,88:88,"&lt;="&amp;BE75,88:88,"&gt;"&amp;EOMONTH(BE75,-1))=0,0,OFMOR_FFF_1!BE190*1000/SUMIFS(94:94,88:88,"&lt;="&amp;BE75,88:88,"&gt;"&amp;EOMONTH(BE75,-1)))</f>
        <v>50.86194061493461</v>
      </c>
      <c r="BF98" s="34">
        <f>IF(SUMIFS(94:94,88:88,"&lt;="&amp;BF75,88:88,"&gt;"&amp;EOMONTH(BF75,-1))=0,0,OFMOR_FFF_1!BF190*1000/SUMIFS(94:94,88:88,"&lt;="&amp;BF75,88:88,"&gt;"&amp;EOMONTH(BF75,-1)))</f>
        <v>52.296144572252345</v>
      </c>
      <c r="BG98" s="34">
        <f>IF(SUMIFS(94:94,88:88,"&lt;="&amp;BG75,88:88,"&gt;"&amp;EOMONTH(BG75,-1))=0,0,OFMOR_FFF_1!BG190*1000/SUMIFS(94:94,88:88,"&lt;="&amp;BG75,88:88,"&gt;"&amp;EOMONTH(BG75,-1)))</f>
        <v>55.335746424371713</v>
      </c>
      <c r="BH98" s="34">
        <f>IF(SUMIFS(94:94,88:88,"&lt;="&amp;BH75,88:88,"&gt;"&amp;EOMONTH(BH75,-1))=0,0,OFMOR_FFF_1!BH190*1000/SUMIFS(94:94,88:88,"&lt;="&amp;BH75,88:88,"&gt;"&amp;EOMONTH(BH75,-1)))</f>
        <v>60.685119431098855</v>
      </c>
      <c r="BI98" s="34">
        <f>IF(SUMIFS(94:94,88:88,"&lt;="&amp;BI75,88:88,"&gt;"&amp;EOMONTH(BI75,-1))=0,0,OFMOR_FFF_1!BI190*1000/SUMIFS(94:94,88:88,"&lt;="&amp;BI75,88:88,"&gt;"&amp;EOMONTH(BI75,-1)))</f>
        <v>64.505142787474597</v>
      </c>
      <c r="BJ98" s="34">
        <f>IF(SUMIFS(94:94,88:88,"&lt;="&amp;BJ75,88:88,"&gt;"&amp;EOMONTH(BJ75,-1))=0,0,OFMOR_FFF_1!BJ190*1000/SUMIFS(94:94,88:88,"&lt;="&amp;BJ75,88:88,"&gt;"&amp;EOMONTH(BJ75,-1)))</f>
        <v>67.810327058895979</v>
      </c>
      <c r="BK98" s="34">
        <f>IF(SUMIFS(94:94,88:88,"&lt;="&amp;BK75,88:88,"&gt;"&amp;EOMONTH(BK75,-1))=0,0,OFMOR_FFF_1!BK190*1000/SUMIFS(94:94,88:88,"&lt;="&amp;BK75,88:88,"&gt;"&amp;EOMONTH(BK75,-1)))</f>
        <v>73.382397740632598</v>
      </c>
      <c r="BL98" s="34">
        <f>IF(SUMIFS(94:94,88:88,"&lt;="&amp;BL75,88:88,"&gt;"&amp;EOMONTH(BL75,-1))=0,0,OFMOR_FFF_1!BL190*1000/SUMIFS(94:94,88:88,"&lt;="&amp;BL75,88:88,"&gt;"&amp;EOMONTH(BL75,-1)))</f>
        <v>75.973676486197604</v>
      </c>
      <c r="BM98" s="34">
        <f>IF(SUMIFS(94:94,88:88,"&lt;="&amp;BM75,88:88,"&gt;"&amp;EOMONTH(BM75,-1))=0,0,OFMOR_FFF_1!BM190*1000/SUMIFS(94:94,88:88,"&lt;="&amp;BM75,88:88,"&gt;"&amp;EOMONTH(BM75,-1)))</f>
        <v>77.870037669194488</v>
      </c>
      <c r="BN98" s="34">
        <f>IF(SUMIFS(94:94,88:88,"&lt;="&amp;BN75,88:88,"&gt;"&amp;EOMONTH(BN75,-1))=0,0,OFMOR_FFF_1!BN190*1000/SUMIFS(94:94,88:88,"&lt;="&amp;BN75,88:88,"&gt;"&amp;EOMONTH(BN75,-1)))</f>
        <v>81.655100322055361</v>
      </c>
      <c r="BO98" s="34">
        <f>IF(SUMIFS(94:94,88:88,"&lt;="&amp;BO75,88:88,"&gt;"&amp;EOMONTH(BO75,-1))=0,0,OFMOR_FFF_1!BO190*1000/SUMIFS(94:94,88:88,"&lt;="&amp;BO75,88:88,"&gt;"&amp;EOMONTH(BO75,-1)))</f>
        <v>88.339636358679428</v>
      </c>
      <c r="BP98" s="34">
        <f>IF(SUMIFS(94:94,88:88,"&lt;="&amp;BP75,88:88,"&gt;"&amp;EOMONTH(BP75,-1))=0,0,OFMOR_FFF_1!BP190*1000/SUMIFS(94:94,88:88,"&lt;="&amp;BP75,88:88,"&gt;"&amp;EOMONTH(BP75,-1)))</f>
        <v>92.970872009579878</v>
      </c>
      <c r="BQ98" s="34">
        <f>IF(SUMIFS(94:94,88:88,"&lt;="&amp;BQ75,88:88,"&gt;"&amp;EOMONTH(BQ75,-1))=0,0,OFMOR_FFF_1!BQ190*1000/SUMIFS(94:94,88:88,"&lt;="&amp;BQ75,88:88,"&gt;"&amp;EOMONTH(BQ75,-1)))</f>
        <v>96.721156342613085</v>
      </c>
      <c r="BR98" s="34">
        <f>IF(SUMIFS(94:94,88:88,"&lt;="&amp;BR75,88:88,"&gt;"&amp;EOMONTH(BR75,-1))=0,0,OFMOR_FFF_1!BR190*1000/SUMIFS(94:94,88:88,"&lt;="&amp;BR75,88:88,"&gt;"&amp;EOMONTH(BR75,-1)))</f>
        <v>103.18713353051076</v>
      </c>
      <c r="BS98" s="34">
        <f>IF(SUMIFS(94:94,88:88,"&lt;="&amp;BS75,88:88,"&gt;"&amp;EOMONTH(BS75,-1))=0,0,OFMOR_FFF_1!BS190*1000/SUMIFS(94:94,88:88,"&lt;="&amp;BS75,88:88,"&gt;"&amp;EOMONTH(BS75,-1)))</f>
        <v>106.43937010669924</v>
      </c>
      <c r="BT98" s="34">
        <f>IF(SUMIFS(94:94,88:88,"&lt;="&amp;BT75,88:88,"&gt;"&amp;EOMONTH(BT75,-1))=0,0,OFMOR_FFF_1!BT190*1000/SUMIFS(94:94,88:88,"&lt;="&amp;BT75,88:88,"&gt;"&amp;EOMONTH(BT75,-1)))</f>
        <v>108.2905419026981</v>
      </c>
      <c r="BU98" s="34">
        <f>IF(SUMIFS(94:94,88:88,"&lt;="&amp;BU75,88:88,"&gt;"&amp;EOMONTH(BU75,-1))=0,0,OFMOR_FFF_1!BU190*1000/SUMIFS(94:94,88:88,"&lt;="&amp;BU75,88:88,"&gt;"&amp;EOMONTH(BU75,-1)))</f>
        <v>84.902576444941872</v>
      </c>
      <c r="BV98" s="34">
        <f>IF(SUMIFS(94:94,88:88,"&lt;="&amp;BV75,88:88,"&gt;"&amp;EOMONTH(BV75,-1))=0,0,OFMOR_FFF_1!BV190*1000/SUMIFS(94:94,88:88,"&lt;="&amp;BV75,88:88,"&gt;"&amp;EOMONTH(BV75,-1)))</f>
        <v>83.958591562041207</v>
      </c>
      <c r="BW98" s="34">
        <f>IF(SUMIFS(94:94,88:88,"&lt;="&amp;BW75,88:88,"&gt;"&amp;EOMONTH(BW75,-1))=0,0,OFMOR_FFF_1!BW190*1000/SUMIFS(94:94,88:88,"&lt;="&amp;BW75,88:88,"&gt;"&amp;EOMONTH(BW75,-1)))</f>
        <v>83.271598863603217</v>
      </c>
      <c r="BX98" s="34">
        <f>IF(SUMIFS(94:94,88:88,"&lt;="&amp;BX75,88:88,"&gt;"&amp;EOMONTH(BX75,-1))=0,0,OFMOR_FFF_1!BX190*1000/SUMIFS(94:94,88:88,"&lt;="&amp;BX75,88:88,"&gt;"&amp;EOMONTH(BX75,-1)))</f>
        <v>81.837906200370682</v>
      </c>
      <c r="BY98" s="34">
        <f>IF(SUMIFS(94:94,88:88,"&lt;="&amp;BY75,88:88,"&gt;"&amp;EOMONTH(BY75,-1))=0,0,OFMOR_FFF_1!BY190*1000/SUMIFS(94:94,88:88,"&lt;="&amp;BY75,88:88,"&gt;"&amp;EOMONTH(BY75,-1)))</f>
        <v>80.785587441235137</v>
      </c>
      <c r="BZ98" s="34">
        <f>IF(SUMIFS(94:94,88:88,"&lt;="&amp;BZ75,88:88,"&gt;"&amp;EOMONTH(BZ75,-1))=0,0,OFMOR_FFF_1!BZ190*1000/SUMIFS(94:94,88:88,"&lt;="&amp;BZ75,88:88,"&gt;"&amp;EOMONTH(BZ75,-1)))</f>
        <v>80.589785667011682</v>
      </c>
      <c r="CA98" s="34">
        <f>IF(SUMIFS(94:94,88:88,"&lt;="&amp;CA75,88:88,"&gt;"&amp;EOMONTH(CA75,-1))=0,0,OFMOR_FFF_1!CA190*1000/SUMIFS(94:94,88:88,"&lt;="&amp;CA75,88:88,"&gt;"&amp;EOMONTH(CA75,-1)))</f>
        <v>80.206139607198196</v>
      </c>
      <c r="CB98" s="34">
        <f>IF(SUMIFS(94:94,88:88,"&lt;="&amp;CB75,88:88,"&gt;"&amp;EOMONTH(CB75,-1))=0,0,OFMOR_FFF_1!CB190*1000/SUMIFS(94:94,88:88,"&lt;="&amp;CB75,88:88,"&gt;"&amp;EOMONTH(CB75,-1)))</f>
        <v>79.731288232107559</v>
      </c>
      <c r="CC98" s="34">
        <f>IF(SUMIFS(94:94,88:88,"&lt;="&amp;CC75,88:88,"&gt;"&amp;EOMONTH(CC75,-1))=0,0,OFMOR_FFF_1!CC190*1000/SUMIFS(94:94,88:88,"&lt;="&amp;CC75,88:88,"&gt;"&amp;EOMONTH(CC75,-1)))</f>
        <v>79.619663639812515</v>
      </c>
      <c r="CD98" s="34">
        <f>IF(SUMIFS(94:94,88:88,"&lt;="&amp;CD75,88:88,"&gt;"&amp;EOMONTH(CD75,-1))=0,0,OFMOR_FFF_1!CD190*1000/SUMIFS(94:94,88:88,"&lt;="&amp;CD75,88:88,"&gt;"&amp;EOMONTH(CD75,-1)))</f>
        <v>79.323846043508382</v>
      </c>
      <c r="CE98" s="34">
        <f>IF(SUMIFS(94:94,88:88,"&lt;="&amp;CE75,88:88,"&gt;"&amp;EOMONTH(CE75,-1))=0,0,OFMOR_FFF_1!CE190*1000/SUMIFS(94:94,88:88,"&lt;="&amp;CE75,88:88,"&gt;"&amp;EOMONTH(CE75,-1)))</f>
        <v>78.797757777594626</v>
      </c>
      <c r="CF98" s="34">
        <f>IF(SUMIFS(94:94,88:88,"&lt;="&amp;CF75,88:88,"&gt;"&amp;EOMONTH(CF75,-1))=0,0,OFMOR_FFF_1!CF190*1000/SUMIFS(94:94,88:88,"&lt;="&amp;CF75,88:88,"&gt;"&amp;EOMONTH(CF75,-1)))</f>
        <v>78.918612026882897</v>
      </c>
      <c r="CG98" s="34">
        <f>IF(SUMIFS(94:94,88:88,"&lt;="&amp;CG75,88:88,"&gt;"&amp;EOMONTH(CG75,-1))=0,0,OFMOR_FFF_1!CG190*1000/SUMIFS(94:94,88:88,"&lt;="&amp;CG75,88:88,"&gt;"&amp;EOMONTH(CG75,-1)))</f>
        <v>79.651993349351741</v>
      </c>
      <c r="CH98" s="34">
        <f>IF(SUMIFS(94:94,88:88,"&lt;="&amp;CH75,88:88,"&gt;"&amp;EOMONTH(CH75,-1))=0,0,OFMOR_FFF_1!CH190*1000/SUMIFS(94:94,88:88,"&lt;="&amp;CH75,88:88,"&gt;"&amp;EOMONTH(CH75,-1)))</f>
        <v>80.404705448099548</v>
      </c>
      <c r="CI98" s="34">
        <f>IF(SUMIFS(94:94,88:88,"&lt;="&amp;CI75,88:88,"&gt;"&amp;EOMONTH(CI75,-1))=0,0,OFMOR_FFF_1!CI190*1000/SUMIFS(94:94,88:88,"&lt;="&amp;CI75,88:88,"&gt;"&amp;EOMONTH(CI75,-1)))</f>
        <v>80.714899396384695</v>
      </c>
      <c r="CJ98" s="34">
        <f>IF(SUMIFS(94:94,88:88,"&lt;="&amp;CJ75,88:88,"&gt;"&amp;EOMONTH(CJ75,-1))=0,0,OFMOR_FFF_1!CJ190*1000/SUMIFS(94:94,88:88,"&lt;="&amp;CJ75,88:88,"&gt;"&amp;EOMONTH(CJ75,-1)))</f>
        <v>80.699355166718334</v>
      </c>
      <c r="CK98" s="34">
        <f>IF(SUMIFS(94:94,88:88,"&lt;="&amp;CK75,88:88,"&gt;"&amp;EOMONTH(CK75,-1))=0,0,OFMOR_FFF_1!CK190*1000/SUMIFS(94:94,88:88,"&lt;="&amp;CK75,88:88,"&gt;"&amp;EOMONTH(CK75,-1)))</f>
        <v>79.63176634848476</v>
      </c>
      <c r="CL98" s="34">
        <f>IF(SUMIFS(94:94,88:88,"&lt;="&amp;CL75,88:88,"&gt;"&amp;EOMONTH(CL75,-1))=0,0,OFMOR_FFF_1!CL190*1000/SUMIFS(94:94,88:88,"&lt;="&amp;CL75,88:88,"&gt;"&amp;EOMONTH(CL75,-1)))</f>
        <v>77.758057382568239</v>
      </c>
      <c r="CM98" s="34">
        <f>IF(SUMIFS(94:94,88:88,"&lt;="&amp;CM75,88:88,"&gt;"&amp;EOMONTH(CM75,-1))=0,0,OFMOR_FFF_1!CM190*1000/SUMIFS(94:94,88:88,"&lt;="&amp;CM75,88:88,"&gt;"&amp;EOMONTH(CM75,-1)))</f>
        <v>75.944678529582262</v>
      </c>
      <c r="CN98" s="34">
        <f>IF(SUMIFS(94:94,88:88,"&lt;="&amp;CN75,88:88,"&gt;"&amp;EOMONTH(CN75,-1))=0,0,OFMOR_FFF_1!CN190*1000/SUMIFS(94:94,88:88,"&lt;="&amp;CN75,88:88,"&gt;"&amp;EOMONTH(CN75,-1)))</f>
        <v>74.268094524049914</v>
      </c>
      <c r="CO98" s="34">
        <f>IF(SUMIFS(94:94,88:88,"&lt;="&amp;CO75,88:88,"&gt;"&amp;EOMONTH(CO75,-1))=0,0,OFMOR_FFF_1!CO190*1000/SUMIFS(94:94,88:88,"&lt;="&amp;CO75,88:88,"&gt;"&amp;EOMONTH(CO75,-1)))</f>
        <v>72.989375782865508</v>
      </c>
      <c r="CP98" s="34">
        <f>IF(SUMIFS(94:94,88:88,"&lt;="&amp;CP75,88:88,"&gt;"&amp;EOMONTH(CP75,-1))=0,0,OFMOR_FFF_1!CP190*1000/SUMIFS(94:94,88:88,"&lt;="&amp;CP75,88:88,"&gt;"&amp;EOMONTH(CP75,-1)))</f>
        <v>72.247503174782153</v>
      </c>
      <c r="CQ98" s="34">
        <f>IF(SUMIFS(94:94,88:88,"&lt;="&amp;CQ75,88:88,"&gt;"&amp;EOMONTH(CQ75,-1))=0,0,OFMOR_FFF_1!CQ190*1000/SUMIFS(94:94,88:88,"&lt;="&amp;CQ75,88:88,"&gt;"&amp;EOMONTH(CQ75,-1)))</f>
        <v>72.418601990909991</v>
      </c>
      <c r="CR98" s="34">
        <f>IF(SUMIFS(94:94,88:88,"&lt;="&amp;CR75,88:88,"&gt;"&amp;EOMONTH(CR75,-1))=0,0,OFMOR_FFF_1!CR190*1000/SUMIFS(94:94,88:88,"&lt;="&amp;CR75,88:88,"&gt;"&amp;EOMONTH(CR75,-1)))</f>
        <v>72.95009598532404</v>
      </c>
      <c r="CS98" s="34">
        <f>IF(SUMIFS(94:94,88:88,"&lt;="&amp;CS75,88:88,"&gt;"&amp;EOMONTH(CS75,-1))=0,0,OFMOR_FFF_1!CS190*1000/SUMIFS(94:94,88:88,"&lt;="&amp;CS75,88:88,"&gt;"&amp;EOMONTH(CS75,-1)))</f>
        <v>73.88840800632309</v>
      </c>
      <c r="CT98" s="34">
        <f>IF(SUMIFS(94:94,88:88,"&lt;="&amp;CT75,88:88,"&gt;"&amp;EOMONTH(CT75,-1))=0,0,OFMOR_FFF_1!CT190*1000/SUMIFS(94:94,88:88,"&lt;="&amp;CT75,88:88,"&gt;"&amp;EOMONTH(CT75,-1)))</f>
        <v>75.242707217440937</v>
      </c>
      <c r="CU98" s="34">
        <f>IF(SUMIFS(94:94,88:88,"&lt;="&amp;CU75,88:88,"&gt;"&amp;EOMONTH(CU75,-1))=0,0,OFMOR_FFF_1!CU190*1000/SUMIFS(94:94,88:88,"&lt;="&amp;CU75,88:88,"&gt;"&amp;EOMONTH(CU75,-1)))</f>
        <v>76.577139278155286</v>
      </c>
      <c r="CV98" s="34">
        <f>IF(SUMIFS(94:94,88:88,"&lt;="&amp;CV75,88:88,"&gt;"&amp;EOMONTH(CV75,-1))=0,0,OFMOR_FFF_1!CV190*1000/SUMIFS(94:94,88:88,"&lt;="&amp;CV75,88:88,"&gt;"&amp;EOMONTH(CV75,-1)))</f>
        <v>77.896829411244141</v>
      </c>
      <c r="CW98" s="34">
        <f>IF(SUMIFS(94:94,88:88,"&lt;="&amp;CW75,88:88,"&gt;"&amp;EOMONTH(CW75,-1))=0,0,OFMOR_FFF_1!CW190*1000/SUMIFS(94:94,88:88,"&lt;="&amp;CW75,88:88,"&gt;"&amp;EOMONTH(CW75,-1)))</f>
        <v>79.272503532786445</v>
      </c>
      <c r="CX98" s="34">
        <f>IF(SUMIFS(94:94,88:88,"&lt;="&amp;CX75,88:88,"&gt;"&amp;EOMONTH(CX75,-1))=0,0,OFMOR_FFF_1!CX190*1000/SUMIFS(94:94,88:88,"&lt;="&amp;CX75,88:88,"&gt;"&amp;EOMONTH(CX75,-1)))</f>
        <v>80.759499180181976</v>
      </c>
      <c r="CY98" s="34">
        <f>IF(SUMIFS(94:94,88:88,"&lt;="&amp;CY75,88:88,"&gt;"&amp;EOMONTH(CY75,-1))=0,0,OFMOR_FFF_1!CY190*1000/SUMIFS(94:94,88:88,"&lt;="&amp;CY75,88:88,"&gt;"&amp;EOMONTH(CY75,-1)))</f>
        <v>81.970950432878965</v>
      </c>
      <c r="CZ98" s="34">
        <f>IF(SUMIFS(94:94,88:88,"&lt;="&amp;CZ75,88:88,"&gt;"&amp;EOMONTH(CZ75,-1))=0,0,OFMOR_FFF_1!CZ190*1000/SUMIFS(94:94,88:88,"&lt;="&amp;CZ75,88:88,"&gt;"&amp;EOMONTH(CZ75,-1)))</f>
        <v>71.497021822781093</v>
      </c>
      <c r="DA98" s="34">
        <f>IF(SUMIFS(94:94,88:88,"&lt;="&amp;DA75,88:88,"&gt;"&amp;EOMONTH(DA75,-1))=0,0,OFMOR_FFF_1!DA190*1000/SUMIFS(94:94,88:88,"&lt;="&amp;DA75,88:88,"&gt;"&amp;EOMONTH(DA75,-1)))</f>
        <v>72.232441003196215</v>
      </c>
      <c r="DB98" s="34">
        <f>IF(SUMIFS(94:94,88:88,"&lt;="&amp;DB75,88:88,"&gt;"&amp;EOMONTH(DB75,-1))=0,0,OFMOR_FFF_1!DB190*1000/SUMIFS(94:94,88:88,"&lt;="&amp;DB75,88:88,"&gt;"&amp;EOMONTH(DB75,-1)))</f>
        <v>73.071338636967013</v>
      </c>
      <c r="DC98" s="34">
        <f>IF(SUMIFS(94:94,88:88,"&lt;="&amp;DC75,88:88,"&gt;"&amp;EOMONTH(DC75,-1))=0,0,OFMOR_FFF_1!DC190*1000/SUMIFS(94:94,88:88,"&lt;="&amp;DC75,88:88,"&gt;"&amp;EOMONTH(DC75,-1)))</f>
        <v>73.962186247619201</v>
      </c>
      <c r="DD98" s="34">
        <f>IF(SUMIFS(94:94,88:88,"&lt;="&amp;DD75,88:88,"&gt;"&amp;EOMONTH(DD75,-1))=0,0,OFMOR_FFF_1!DD190*1000/SUMIFS(94:94,88:88,"&lt;="&amp;DD75,88:88,"&gt;"&amp;EOMONTH(DD75,-1)))</f>
        <v>74.816162725861616</v>
      </c>
      <c r="DE98" s="34">
        <f>IF(SUMIFS(94:94,88:88,"&lt;="&amp;DE75,88:88,"&gt;"&amp;EOMONTH(DE75,-1))=0,0,OFMOR_FFF_1!DE190*1000/SUMIFS(94:94,88:88,"&lt;="&amp;DE75,88:88,"&gt;"&amp;EOMONTH(DE75,-1)))</f>
        <v>75.693582285771058</v>
      </c>
      <c r="DF98" s="34">
        <f>IF(SUMIFS(94:94,88:88,"&lt;="&amp;DF75,88:88,"&gt;"&amp;EOMONTH(DF75,-1))=0,0,OFMOR_FFF_1!DF190*1000/SUMIFS(94:94,88:88,"&lt;="&amp;DF75,88:88,"&gt;"&amp;EOMONTH(DF75,-1)))</f>
        <v>76.429226646940506</v>
      </c>
      <c r="DG98" s="34">
        <f>IF(SUMIFS(94:94,88:88,"&lt;="&amp;DG75,88:88,"&gt;"&amp;EOMONTH(DG75,-1))=0,0,OFMOR_FFF_1!DG190*1000/SUMIFS(94:94,88:88,"&lt;="&amp;DG75,88:88,"&gt;"&amp;EOMONTH(DG75,-1)))</f>
        <v>77.054831359684997</v>
      </c>
      <c r="DH98" s="34">
        <f>IF(SUMIFS(94:94,88:88,"&lt;="&amp;DH75,88:88,"&gt;"&amp;EOMONTH(DH75,-1))=0,0,OFMOR_FFF_1!DH190*1000/SUMIFS(94:94,88:88,"&lt;="&amp;DH75,88:88,"&gt;"&amp;EOMONTH(DH75,-1)))</f>
        <v>77.64802546274214</v>
      </c>
      <c r="DI98" s="34">
        <f>IF(SUMIFS(94:94,88:88,"&lt;="&amp;DI75,88:88,"&gt;"&amp;EOMONTH(DI75,-1))=0,0,OFMOR_FFF_1!DI190*1000/SUMIFS(94:94,88:88,"&lt;="&amp;DI75,88:88,"&gt;"&amp;EOMONTH(DI75,-1)))</f>
        <v>78.254934834397147</v>
      </c>
      <c r="DJ98" s="34">
        <f>IF(SUMIFS(94:94,88:88,"&lt;="&amp;DJ75,88:88,"&gt;"&amp;EOMONTH(DJ75,-1))=0,0,OFMOR_FFF_1!DJ190*1000/SUMIFS(94:94,88:88,"&lt;="&amp;DJ75,88:88,"&gt;"&amp;EOMONTH(DJ75,-1)))</f>
        <v>78.883824010225297</v>
      </c>
      <c r="DK98" s="34">
        <f>IF(SUMIFS(94:94,88:88,"&lt;="&amp;DK75,88:88,"&gt;"&amp;EOMONTH(DK75,-1))=0,0,OFMOR_FFF_1!DK190*1000/SUMIFS(94:94,88:88,"&lt;="&amp;DK75,88:88,"&gt;"&amp;EOMONTH(DK75,-1)))</f>
        <v>79.460285489338474</v>
      </c>
      <c r="DL98" s="34">
        <f>IF(SUMIFS(94:94,88:88,"&lt;="&amp;DL75,88:88,"&gt;"&amp;EOMONTH(DL75,-1))=0,0,OFMOR_FFF_1!DL190*1000/SUMIFS(94:94,88:88,"&lt;="&amp;DL75,88:88,"&gt;"&amp;EOMONTH(DL75,-1)))</f>
        <v>79.783736262640701</v>
      </c>
      <c r="DM98" s="34">
        <f>IF(SUMIFS(94:94,88:88,"&lt;="&amp;DM75,88:88,"&gt;"&amp;EOMONTH(DM75,-1))=0,0,OFMOR_FFF_1!DM190*1000/SUMIFS(94:94,88:88,"&lt;="&amp;DM75,88:88,"&gt;"&amp;EOMONTH(DM75,-1)))</f>
        <v>79.769979263102002</v>
      </c>
      <c r="DN98" s="34">
        <f>IF(SUMIFS(94:94,88:88,"&lt;="&amp;DN75,88:88,"&gt;"&amp;EOMONTH(DN75,-1))=0,0,OFMOR_FFF_1!DN190*1000/SUMIFS(94:94,88:88,"&lt;="&amp;DN75,88:88,"&gt;"&amp;EOMONTH(DN75,-1)))</f>
        <v>79.508786274427763</v>
      </c>
      <c r="DO98" s="34">
        <f>IF(SUMIFS(94:94,88:88,"&lt;="&amp;DO75,88:88,"&gt;"&amp;EOMONTH(DO75,-1))=0,0,OFMOR_FFF_1!DO190*1000/SUMIFS(94:94,88:88,"&lt;="&amp;DO75,88:88,"&gt;"&amp;EOMONTH(DO75,-1)))</f>
        <v>79.020266957421399</v>
      </c>
      <c r="DP98" s="34">
        <f>IF(SUMIFS(94:94,88:88,"&lt;="&amp;DP75,88:88,"&gt;"&amp;EOMONTH(DP75,-1))=0,0,OFMOR_FFF_1!DP190*1000/SUMIFS(94:94,88:88,"&lt;="&amp;DP75,88:88,"&gt;"&amp;EOMONTH(DP75,-1)))</f>
        <v>78.389807396858558</v>
      </c>
      <c r="DQ98" s="34">
        <f>IF(SUMIFS(94:94,88:88,"&lt;="&amp;DQ75,88:88,"&gt;"&amp;EOMONTH(DQ75,-1))=0,0,OFMOR_FFF_1!DQ190*1000/SUMIFS(94:94,88:88,"&lt;="&amp;DQ75,88:88,"&gt;"&amp;EOMONTH(DQ75,-1)))</f>
        <v>77.835397840140459</v>
      </c>
      <c r="DR98" s="34">
        <f>IF(SUMIFS(94:94,88:88,"&lt;="&amp;DR75,88:88,"&gt;"&amp;EOMONTH(DR75,-1))=0,0,OFMOR_FFF_1!DR190*1000/SUMIFS(94:94,88:88,"&lt;="&amp;DR75,88:88,"&gt;"&amp;EOMONTH(DR75,-1)))</f>
        <v>77.335542820371472</v>
      </c>
      <c r="DS98" s="34">
        <f>IF(SUMIFS(94:94,88:88,"&lt;="&amp;DS75,88:88,"&gt;"&amp;EOMONTH(DS75,-1))=0,0,OFMOR_FFF_1!DS190*1000/SUMIFS(94:94,88:88,"&lt;="&amp;DS75,88:88,"&gt;"&amp;EOMONTH(DS75,-1)))</f>
        <v>77.081960367344081</v>
      </c>
      <c r="DT98" s="34">
        <f>IF(SUMIFS(94:94,88:88,"&lt;="&amp;DT75,88:88,"&gt;"&amp;EOMONTH(DT75,-1))=0,0,OFMOR_FFF_1!DT190*1000/SUMIFS(94:94,88:88,"&lt;="&amp;DT75,88:88,"&gt;"&amp;EOMONTH(DT75,-1)))</f>
        <v>76.897324331192848</v>
      </c>
      <c r="DU98" s="34">
        <f>IF(SUMIFS(94:94,88:88,"&lt;="&amp;DU75,88:88,"&gt;"&amp;EOMONTH(DU75,-1))=0,0,OFMOR_FFF_1!DU190*1000/SUMIFS(94:94,88:88,"&lt;="&amp;DU75,88:88,"&gt;"&amp;EOMONTH(DU75,-1)))</f>
        <v>76.810746777298803</v>
      </c>
      <c r="DV98" s="34">
        <f>IF(SUMIFS(94:94,88:88,"&lt;="&amp;DV75,88:88,"&gt;"&amp;EOMONTH(DV75,-1))=0,0,OFMOR_FFF_1!DV190*1000/SUMIFS(94:94,88:88,"&lt;="&amp;DV75,88:88,"&gt;"&amp;EOMONTH(DV75,-1)))</f>
        <v>76.847175073597455</v>
      </c>
      <c r="DW98" s="34">
        <f>IF(SUMIFS(94:94,88:88,"&lt;="&amp;DW75,88:88,"&gt;"&amp;EOMONTH(DW75,-1))=0,0,OFMOR_FFF_1!DW190*1000/SUMIFS(94:94,88:88,"&lt;="&amp;DW75,88:88,"&gt;"&amp;EOMONTH(DW75,-1)))</f>
        <v>76.855223301390794</v>
      </c>
      <c r="DX98" s="34">
        <f>IF(SUMIFS(94:94,88:88,"&lt;="&amp;DX75,88:88,"&gt;"&amp;EOMONTH(DX75,-1))=0,0,OFMOR_FFF_1!DX190*1000/SUMIFS(94:94,88:88,"&lt;="&amp;DX75,88:88,"&gt;"&amp;EOMONTH(DX75,-1)))</f>
        <v>76.92026459549669</v>
      </c>
      <c r="DY98" s="34">
        <f>IF(SUMIFS(94:94,88:88,"&lt;="&amp;DY75,88:88,"&gt;"&amp;EOMONTH(DY75,-1))=0,0,OFMOR_FFF_1!DY190*1000/SUMIFS(94:94,88:88,"&lt;="&amp;DY75,88:88,"&gt;"&amp;EOMONTH(DY75,-1)))</f>
        <v>77.055790820583738</v>
      </c>
      <c r="DZ98" s="34">
        <f>IF(SUMIFS(94:94,88:88,"&lt;="&amp;DZ75,88:88,"&gt;"&amp;EOMONTH(DZ75,-1))=0,0,OFMOR_FFF_1!DZ190*1000/SUMIFS(94:94,88:88,"&lt;="&amp;DZ75,88:88,"&gt;"&amp;EOMONTH(DZ75,-1)))</f>
        <v>77.274139641855342</v>
      </c>
      <c r="EA98" s="34">
        <f>IF(SUMIFS(94:94,88:88,"&lt;="&amp;EA75,88:88,"&gt;"&amp;EOMONTH(EA75,-1))=0,0,OFMOR_FFF_1!EA190*1000/SUMIFS(94:94,88:88,"&lt;="&amp;EA75,88:88,"&gt;"&amp;EOMONTH(EA75,-1)))</f>
        <v>77.469963108111187</v>
      </c>
      <c r="EB98" s="34">
        <f>IF(SUMIFS(94:94,88:88,"&lt;="&amp;EB75,88:88,"&gt;"&amp;EOMONTH(EB75,-1))=0,0,OFMOR_FFF_1!EB190*1000/SUMIFS(94:94,88:88,"&lt;="&amp;EB75,88:88,"&gt;"&amp;EOMONTH(EB75,-1)))</f>
        <v>77.644045672832334</v>
      </c>
      <c r="EC98" s="34">
        <f>IF(SUMIFS(94:94,88:88,"&lt;="&amp;EC75,88:88,"&gt;"&amp;EOMONTH(EC75,-1))=0,0,OFMOR_FFF_1!EC190*1000/SUMIFS(94:94,88:88,"&lt;="&amp;EC75,88:88,"&gt;"&amp;EOMONTH(EC75,-1)))</f>
        <v>77.792766397388192</v>
      </c>
      <c r="ED98" s="34">
        <f>IF(SUMIFS(94:94,88:88,"&lt;="&amp;ED75,88:88,"&gt;"&amp;EOMONTH(ED75,-1))=0,0,OFMOR_FFF_1!ED190*1000/SUMIFS(94:94,88:88,"&lt;="&amp;ED75,88:88,"&gt;"&amp;EOMONTH(ED75,-1)))</f>
        <v>116.0389111451493</v>
      </c>
      <c r="EE98" s="34">
        <f>IF(SUMIFS(94:94,88:88,"&lt;="&amp;EE75,88:88,"&gt;"&amp;EOMONTH(EE75,-1))=0,0,OFMOR_FFF_1!EE190*1000/SUMIFS(94:94,88:88,"&lt;="&amp;EE75,88:88,"&gt;"&amp;EOMONTH(EE75,-1)))</f>
        <v>115.99180406396124</v>
      </c>
      <c r="EF98" s="34">
        <f>IF(SUMIFS(94:94,88:88,"&lt;="&amp;EF75,88:88,"&gt;"&amp;EOMONTH(EF75,-1))=0,0,OFMOR_FFF_1!EF190*1000/SUMIFS(94:94,88:88,"&lt;="&amp;EF75,88:88,"&gt;"&amp;EOMONTH(EF75,-1)))</f>
        <v>115.8144035321011</v>
      </c>
      <c r="EG98" s="34">
        <f>IF(SUMIFS(94:94,88:88,"&lt;="&amp;EG75,88:88,"&gt;"&amp;EOMONTH(EG75,-1))=0,0,OFMOR_FFF_1!EG190*1000/SUMIFS(94:94,88:88,"&lt;="&amp;EG75,88:88,"&gt;"&amp;EOMONTH(EG75,-1)))</f>
        <v>115.7286200021157</v>
      </c>
      <c r="EH98" s="34">
        <f>IF(SUMIFS(94:94,88:88,"&lt;="&amp;EH75,88:88,"&gt;"&amp;EOMONTH(EH75,-1))=0,0,OFMOR_FFF_1!EH190*1000/SUMIFS(94:94,88:88,"&lt;="&amp;EH75,88:88,"&gt;"&amp;EOMONTH(EH75,-1)))</f>
        <v>115.70053761632269</v>
      </c>
      <c r="EI98" s="34">
        <f>IF(SUMIFS(94:94,88:88,"&lt;="&amp;EI75,88:88,"&gt;"&amp;EOMONTH(EI75,-1))=0,0,OFMOR_FFF_1!EI190*1000/SUMIFS(94:94,88:88,"&lt;="&amp;EI75,88:88,"&gt;"&amp;EOMONTH(EI75,-1)))</f>
        <v>115.71128006250633</v>
      </c>
      <c r="EJ98" s="34">
        <f>IF(SUMIFS(94:94,88:88,"&lt;="&amp;EJ75,88:88,"&gt;"&amp;EOMONTH(EJ75,-1))=0,0,OFMOR_FFF_1!EJ190*1000/SUMIFS(94:94,88:88,"&lt;="&amp;EJ75,88:88,"&gt;"&amp;EOMONTH(EJ75,-1)))</f>
        <v>115.77041105474741</v>
      </c>
      <c r="EK98" s="34">
        <f>IF(SUMIFS(94:94,88:88,"&lt;="&amp;EK75,88:88,"&gt;"&amp;EOMONTH(EK75,-1))=0,0,OFMOR_FFF_1!EK190*1000/SUMIFS(94:94,88:88,"&lt;="&amp;EK75,88:88,"&gt;"&amp;EOMONTH(EK75,-1)))</f>
        <v>115.87200659392255</v>
      </c>
      <c r="EL98" s="34">
        <f>IF(SUMIFS(94:94,88:88,"&lt;="&amp;EL75,88:88,"&gt;"&amp;EOMONTH(EL75,-1))=0,0,OFMOR_FFF_1!EL190*1000/SUMIFS(94:94,88:88,"&lt;="&amp;EL75,88:88,"&gt;"&amp;EOMONTH(EL75,-1)))</f>
        <v>116.02505947214165</v>
      </c>
      <c r="EM98" s="34">
        <f>IF(SUMIFS(94:94,88:88,"&lt;="&amp;EM75,88:88,"&gt;"&amp;EOMONTH(EM75,-1))=0,0,OFMOR_FFF_1!EM190*1000/SUMIFS(94:94,88:88,"&lt;="&amp;EM75,88:88,"&gt;"&amp;EOMONTH(EM75,-1)))</f>
        <v>116.15647888287548</v>
      </c>
      <c r="EN98" s="34">
        <f>IF(SUMIFS(94:94,88:88,"&lt;="&amp;EN75,88:88,"&gt;"&amp;EOMONTH(EN75,-1))=0,0,OFMOR_FFF_1!EN190*1000/SUMIFS(94:94,88:88,"&lt;="&amp;EN75,88:88,"&gt;"&amp;EOMONTH(EN75,-1)))</f>
        <v>116.37795912616609</v>
      </c>
      <c r="EO98" s="34">
        <f>IF(SUMIFS(94:94,88:88,"&lt;="&amp;EO75,88:88,"&gt;"&amp;EOMONTH(EO75,-1))=0,0,OFMOR_FFF_1!EO190*1000/SUMIFS(94:94,88:88,"&lt;="&amp;EO75,88:88,"&gt;"&amp;EOMONTH(EO75,-1)))</f>
        <v>116.63260481669448</v>
      </c>
      <c r="EP98" s="34">
        <f>IF(SUMIFS(94:94,88:88,"&lt;="&amp;EP75,88:88,"&gt;"&amp;EOMONTH(EP75,-1))=0,0,OFMOR_FFF_1!EP190*1000/SUMIFS(94:94,88:88,"&lt;="&amp;EP75,88:88,"&gt;"&amp;EOMONTH(EP75,-1)))</f>
        <v>116.86330706948809</v>
      </c>
      <c r="EQ98" s="34">
        <f>IF(SUMIFS(94:94,88:88,"&lt;="&amp;EQ75,88:88,"&gt;"&amp;EOMONTH(EQ75,-1))=0,0,OFMOR_FFF_1!EQ190*1000/SUMIFS(94:94,88:88,"&lt;="&amp;EQ75,88:88,"&gt;"&amp;EOMONTH(EQ75,-1)))</f>
        <v>116.81838674940894</v>
      </c>
      <c r="ER98" s="34">
        <f>IF(SUMIFS(94:94,88:88,"&lt;="&amp;ER75,88:88,"&gt;"&amp;EOMONTH(ER75,-1))=0,0,OFMOR_FFF_1!ER190*1000/SUMIFS(94:94,88:88,"&lt;="&amp;ER75,88:88,"&gt;"&amp;EOMONTH(ER75,-1)))</f>
        <v>116.62436981319752</v>
      </c>
      <c r="ES98" s="34">
        <f>IF(SUMIFS(94:94,88:88,"&lt;="&amp;ES75,88:88,"&gt;"&amp;EOMONTH(ES75,-1))=0,0,OFMOR_FFF_1!ES190*1000/SUMIFS(94:94,88:88,"&lt;="&amp;ES75,88:88,"&gt;"&amp;EOMONTH(ES75,-1)))</f>
        <v>116.35102740413875</v>
      </c>
      <c r="ET98" s="34">
        <f>IF(SUMIFS(94:94,88:88,"&lt;="&amp;ET75,88:88,"&gt;"&amp;EOMONTH(ET75,-1))=0,0,OFMOR_FFF_1!ET190*1000/SUMIFS(94:94,88:88,"&lt;="&amp;ET75,88:88,"&gt;"&amp;EOMONTH(ET75,-1)))</f>
        <v>115.99121274047087</v>
      </c>
      <c r="EU98" s="34">
        <f>IF(SUMIFS(94:94,88:88,"&lt;="&amp;EU75,88:88,"&gt;"&amp;EOMONTH(EU75,-1))=0,0,OFMOR_FFF_1!EU190*1000/SUMIFS(94:94,88:88,"&lt;="&amp;EU75,88:88,"&gt;"&amp;EOMONTH(EU75,-1)))</f>
        <v>115.77735672438085</v>
      </c>
      <c r="EV98" s="34">
        <f>IF(SUMIFS(94:94,88:88,"&lt;="&amp;EV75,88:88,"&gt;"&amp;EOMONTH(EV75,-1))=0,0,OFMOR_FFF_1!EV190*1000/SUMIFS(94:94,88:88,"&lt;="&amp;EV75,88:88,"&gt;"&amp;EOMONTH(EV75,-1)))</f>
        <v>115.61382787265536</v>
      </c>
      <c r="EW98" s="34">
        <f>IF(SUMIFS(94:94,88:88,"&lt;="&amp;EW75,88:88,"&gt;"&amp;EOMONTH(EW75,-1))=0,0,OFMOR_FFF_1!EW190*1000/SUMIFS(94:94,88:88,"&lt;="&amp;EW75,88:88,"&gt;"&amp;EOMONTH(EW75,-1)))</f>
        <v>115.55056041071076</v>
      </c>
      <c r="EX98" s="34">
        <f>IF(SUMIFS(94:94,88:88,"&lt;="&amp;EX75,88:88,"&gt;"&amp;EOMONTH(EX75,-1))=0,0,OFMOR_FFF_1!EX190*1000/SUMIFS(94:94,88:88,"&lt;="&amp;EX75,88:88,"&gt;"&amp;EOMONTH(EX75,-1)))</f>
        <v>115.70004709168541</v>
      </c>
      <c r="EY98" s="34">
        <f>IF(SUMIFS(94:94,88:88,"&lt;="&amp;EY75,88:88,"&gt;"&amp;EOMONTH(EY75,-1))=0,0,OFMOR_FFF_1!EY190*1000/SUMIFS(94:94,88:88,"&lt;="&amp;EY75,88:88,"&gt;"&amp;EOMONTH(EY75,-1)))</f>
        <v>115.83327169878542</v>
      </c>
      <c r="EZ98" s="34">
        <f>IF(SUMIFS(94:94,88:88,"&lt;="&amp;EZ75,88:88,"&gt;"&amp;EOMONTH(EZ75,-1))=0,0,OFMOR_FFF_1!EZ190*1000/SUMIFS(94:94,88:88,"&lt;="&amp;EZ75,88:88,"&gt;"&amp;EOMONTH(EZ75,-1)))</f>
        <v>116.07458082630725</v>
      </c>
      <c r="FA98" s="34">
        <f>IF(SUMIFS(94:94,88:88,"&lt;="&amp;FA75,88:88,"&gt;"&amp;EOMONTH(FA75,-1))=0,0,OFMOR_FFF_1!FA190*1000/SUMIFS(94:94,88:88,"&lt;="&amp;FA75,88:88,"&gt;"&amp;EOMONTH(FA75,-1)))</f>
        <v>116.41297926784362</v>
      </c>
      <c r="FB98" s="34">
        <f>IF(SUMIFS(94:94,88:88,"&lt;="&amp;FB75,88:88,"&gt;"&amp;EOMONTH(FB75,-1))=0,0,OFMOR_FFF_1!FB190*1000/SUMIFS(94:94,88:88,"&lt;="&amp;FB75,88:88,"&gt;"&amp;EOMONTH(FB75,-1)))</f>
        <v>116.86092305469518</v>
      </c>
      <c r="FC98" s="34">
        <f>IF(SUMIFS(94:94,88:88,"&lt;="&amp;FC75,88:88,"&gt;"&amp;EOMONTH(FC75,-1))=0,0,OFMOR_FFF_1!FC190*1000/SUMIFS(94:94,88:88,"&lt;="&amp;FC75,88:88,"&gt;"&amp;EOMONTH(FC75,-1)))</f>
        <v>117.41141085799305</v>
      </c>
      <c r="FD98" s="34">
        <f>IF(SUMIFS(94:94,88:88,"&lt;="&amp;FD75,88:88,"&gt;"&amp;EOMONTH(FD75,-1))=0,0,OFMOR_FFF_1!FD190*1000/SUMIFS(94:94,88:88,"&lt;="&amp;FD75,88:88,"&gt;"&amp;EOMONTH(FD75,-1)))</f>
        <v>118.07619612828221</v>
      </c>
      <c r="FE98" s="34">
        <f>IF(SUMIFS(94:94,88:88,"&lt;="&amp;FE75,88:88,"&gt;"&amp;EOMONTH(FE75,-1))=0,0,OFMOR_FFF_1!FE190*1000/SUMIFS(94:94,88:88,"&lt;="&amp;FE75,88:88,"&gt;"&amp;EOMONTH(FE75,-1)))</f>
        <v>118.76703631927096</v>
      </c>
      <c r="FF98" s="34">
        <f>IF(SUMIFS(94:94,88:88,"&lt;="&amp;FF75,88:88,"&gt;"&amp;EOMONTH(FF75,-1))=0,0,OFMOR_FFF_1!FF190*1000/SUMIFS(94:94,88:88,"&lt;="&amp;FF75,88:88,"&gt;"&amp;EOMONTH(FF75,-1)))</f>
        <v>119.53761132347377</v>
      </c>
      <c r="FG98" s="34">
        <f>IF(SUMIFS(94:94,88:88,"&lt;="&amp;FG75,88:88,"&gt;"&amp;EOMONTH(FG75,-1))=0,0,OFMOR_FFF_1!FG190*1000/SUMIFS(94:94,88:88,"&lt;="&amp;FG75,88:88,"&gt;"&amp;EOMONTH(FG75,-1)))</f>
        <v>120.56901294905487</v>
      </c>
      <c r="FH98" s="34">
        <f>IF(SUMIFS(94:94,88:88,"&lt;="&amp;FH75,88:88,"&gt;"&amp;EOMONTH(FH75,-1))=0,0,OFMOR_FFF_1!FH190*1000/SUMIFS(94:94,88:88,"&lt;="&amp;FH75,88:88,"&gt;"&amp;EOMONTH(FH75,-1)))</f>
        <v>121.70447664572524</v>
      </c>
      <c r="FI98" s="34">
        <f>IF(SUMIFS(94:94,88:88,"&lt;="&amp;FI75,88:88,"&gt;"&amp;EOMONTH(FI75,-1))=0,0,OFMOR_FFF_1!FI190*1000/SUMIFS(94:94,88:88,"&lt;="&amp;FI75,88:88,"&gt;"&amp;EOMONTH(FI75,-1)))</f>
        <v>37.155163220292657</v>
      </c>
      <c r="FJ98" s="34">
        <f>IF(SUMIFS(94:94,88:88,"&lt;="&amp;FJ75,88:88,"&gt;"&amp;EOMONTH(FJ75,-1))=0,0,OFMOR_FFF_1!FJ190*1000/SUMIFS(94:94,88:88,"&lt;="&amp;FJ75,88:88,"&gt;"&amp;EOMONTH(FJ75,-1)))</f>
        <v>37.594558797822067</v>
      </c>
      <c r="FK98" s="34">
        <f>IF(SUMIFS(94:94,88:88,"&lt;="&amp;FK75,88:88,"&gt;"&amp;EOMONTH(FK75,-1))=0,0,OFMOR_FFF_1!FK190*1000/SUMIFS(94:94,88:88,"&lt;="&amp;FK75,88:88,"&gt;"&amp;EOMONTH(FK75,-1)))</f>
        <v>38.005132777358263</v>
      </c>
      <c r="FL98" s="34">
        <f>IF(SUMIFS(94:94,88:88,"&lt;="&amp;FL75,88:88,"&gt;"&amp;EOMONTH(FL75,-1))=0,0,OFMOR_FFF_1!FL190*1000/SUMIFS(94:94,88:88,"&lt;="&amp;FL75,88:88,"&gt;"&amp;EOMONTH(FL75,-1)))</f>
        <v>38.34872554232377</v>
      </c>
      <c r="FM98" s="34">
        <f>IF(SUMIFS(94:94,88:88,"&lt;="&amp;FM75,88:88,"&gt;"&amp;EOMONTH(FM75,-1))=0,0,OFMOR_FFF_1!FM190*1000/SUMIFS(94:94,88:88,"&lt;="&amp;FM75,88:88,"&gt;"&amp;EOMONTH(FM75,-1)))</f>
        <v>38.677797089632698</v>
      </c>
      <c r="FN98" s="34">
        <f>IF(SUMIFS(94:94,88:88,"&lt;="&amp;FN75,88:88,"&gt;"&amp;EOMONTH(FN75,-1))=0,0,OFMOR_FFF_1!FN190*1000/SUMIFS(94:94,88:88,"&lt;="&amp;FN75,88:88,"&gt;"&amp;EOMONTH(FN75,-1)))</f>
        <v>39.059002739962523</v>
      </c>
      <c r="FO98" s="34">
        <f>IF(SUMIFS(94:94,88:88,"&lt;="&amp;FO75,88:88,"&gt;"&amp;EOMONTH(FO75,-1))=0,0,OFMOR_FFF_1!FO190*1000/SUMIFS(94:94,88:88,"&lt;="&amp;FO75,88:88,"&gt;"&amp;EOMONTH(FO75,-1)))</f>
        <v>39.450343448983318</v>
      </c>
      <c r="FP98" s="34">
        <f>IF(SUMIFS(94:94,88:88,"&lt;="&amp;FP75,88:88,"&gt;"&amp;EOMONTH(FP75,-1))=0,0,OFMOR_FFF_1!FP190*1000/SUMIFS(94:94,88:88,"&lt;="&amp;FP75,88:88,"&gt;"&amp;EOMONTH(FP75,-1)))</f>
        <v>39.877372672889955</v>
      </c>
      <c r="FQ98" s="34">
        <f>IF(SUMIFS(94:94,88:88,"&lt;="&amp;FQ75,88:88,"&gt;"&amp;EOMONTH(FQ75,-1))=0,0,OFMOR_FFF_1!FQ190*1000/SUMIFS(94:94,88:88,"&lt;="&amp;FQ75,88:88,"&gt;"&amp;EOMONTH(FQ75,-1)))</f>
        <v>40.376697123066855</v>
      </c>
      <c r="FR98" s="34">
        <f>IF(SUMIFS(94:94,88:88,"&lt;="&amp;FR75,88:88,"&gt;"&amp;EOMONTH(FR75,-1))=0,0,OFMOR_FFF_1!FR190*1000/SUMIFS(94:94,88:88,"&lt;="&amp;FR75,88:88,"&gt;"&amp;EOMONTH(FR75,-1)))</f>
        <v>40.838192159204482</v>
      </c>
      <c r="FS98" s="34">
        <f>IF(SUMIFS(94:94,88:88,"&lt;="&amp;FS75,88:88,"&gt;"&amp;EOMONTH(FS75,-1))=0,0,OFMOR_FFF_1!FS190*1000/SUMIFS(94:94,88:88,"&lt;="&amp;FS75,88:88,"&gt;"&amp;EOMONTH(FS75,-1)))</f>
        <v>41.224840048717269</v>
      </c>
      <c r="FT98" s="34">
        <f>IF(SUMIFS(94:94,88:88,"&lt;="&amp;FT75,88:88,"&gt;"&amp;EOMONTH(FT75,-1))=0,0,OFMOR_FFF_1!FT190*1000/SUMIFS(94:94,88:88,"&lt;="&amp;FT75,88:88,"&gt;"&amp;EOMONTH(FT75,-1)))</f>
        <v>41.588525070130146</v>
      </c>
      <c r="FU98" s="34">
        <f>IF(SUMIFS(94:94,88:88,"&lt;="&amp;FU75,88:88,"&gt;"&amp;EOMONTH(FU75,-1))=0,0,OFMOR_FFF_1!FU190*1000/SUMIFS(94:94,88:88,"&lt;="&amp;FU75,88:88,"&gt;"&amp;EOMONTH(FU75,-1)))</f>
        <v>42.153863752779792</v>
      </c>
      <c r="FV98" s="34">
        <f>IF(SUMIFS(94:94,88:88,"&lt;="&amp;FV75,88:88,"&gt;"&amp;EOMONTH(FV75,-1))=0,0,OFMOR_FFF_1!FV190*1000/SUMIFS(94:94,88:88,"&lt;="&amp;FV75,88:88,"&gt;"&amp;EOMONTH(FV75,-1)))</f>
        <v>42.761603578707849</v>
      </c>
      <c r="FW98" s="34">
        <f>IF(SUMIFS(94:94,88:88,"&lt;="&amp;FW75,88:88,"&gt;"&amp;EOMONTH(FW75,-1))=0,0,OFMOR_FFF_1!FW190*1000/SUMIFS(94:94,88:88,"&lt;="&amp;FW75,88:88,"&gt;"&amp;EOMONTH(FW75,-1)))</f>
        <v>43.405698034017043</v>
      </c>
      <c r="FX98" s="34">
        <f>IF(SUMIFS(94:94,88:88,"&lt;="&amp;FX75,88:88,"&gt;"&amp;EOMONTH(FX75,-1))=0,0,OFMOR_FFF_1!FX190*1000/SUMIFS(94:94,88:88,"&lt;="&amp;FX75,88:88,"&gt;"&amp;EOMONTH(FX75,-1)))</f>
        <v>44.136994843633808</v>
      </c>
      <c r="FY98" s="34">
        <f>IF(SUMIFS(94:94,88:88,"&lt;="&amp;FY75,88:88,"&gt;"&amp;EOMONTH(FY75,-1))=0,0,OFMOR_FFF_1!FY190*1000/SUMIFS(94:94,88:88,"&lt;="&amp;FY75,88:88,"&gt;"&amp;EOMONTH(FY75,-1)))</f>
        <v>44.769745436225122</v>
      </c>
      <c r="FZ98" s="34">
        <f>IF(SUMIFS(94:94,88:88,"&lt;="&amp;FZ75,88:88,"&gt;"&amp;EOMONTH(FZ75,-1))=0,0,OFMOR_FFF_1!FZ190*1000/SUMIFS(94:94,88:88,"&lt;="&amp;FZ75,88:88,"&gt;"&amp;EOMONTH(FZ75,-1)))</f>
        <v>45.284609561133863</v>
      </c>
      <c r="GA98" s="34">
        <f>IF(SUMIFS(94:94,88:88,"&lt;="&amp;GA75,88:88,"&gt;"&amp;EOMONTH(GA75,-1))=0,0,OFMOR_FFF_1!GA190*1000/SUMIFS(94:94,88:88,"&lt;="&amp;GA75,88:88,"&gt;"&amp;EOMONTH(GA75,-1)))</f>
        <v>45.754991452377844</v>
      </c>
      <c r="GB98" s="34">
        <f>IF(SUMIFS(94:94,88:88,"&lt;="&amp;GB75,88:88,"&gt;"&amp;EOMONTH(GB75,-1))=0,0,OFMOR_FFF_1!GB190*1000/SUMIFS(94:94,88:88,"&lt;="&amp;GB75,88:88,"&gt;"&amp;EOMONTH(GB75,-1)))</f>
        <v>46.065227940085478</v>
      </c>
      <c r="GC98" s="34">
        <f>IF(SUMIFS(94:94,88:88,"&lt;="&amp;GC75,88:88,"&gt;"&amp;EOMONTH(GC75,-1))=0,0,OFMOR_FFF_1!GC190*1000/SUMIFS(94:94,88:88,"&lt;="&amp;GC75,88:88,"&gt;"&amp;EOMONTH(GC75,-1)))</f>
        <v>46.320622302245781</v>
      </c>
      <c r="GD98" s="34">
        <f>IF(SUMIFS(94:94,88:88,"&lt;="&amp;GD75,88:88,"&gt;"&amp;EOMONTH(GD75,-1))=0,0,OFMOR_FFF_1!GD190*1000/SUMIFS(94:94,88:88,"&lt;="&amp;GD75,88:88,"&gt;"&amp;EOMONTH(GD75,-1)))</f>
        <v>46.51417623643615</v>
      </c>
      <c r="GE98" s="34">
        <f>IF(SUMIFS(94:94,88:88,"&lt;="&amp;GE75,88:88,"&gt;"&amp;EOMONTH(GE75,-1))=0,0,OFMOR_FFF_1!GE190*1000/SUMIFS(94:94,88:88,"&lt;="&amp;GE75,88:88,"&gt;"&amp;EOMONTH(GE75,-1)))</f>
        <v>46.639970065095</v>
      </c>
      <c r="GF98" s="34">
        <f>IF(SUMIFS(94:94,88:88,"&lt;="&amp;GF75,88:88,"&gt;"&amp;EOMONTH(GF75,-1))=0,0,OFMOR_FFF_1!GF190*1000/SUMIFS(94:94,88:88,"&lt;="&amp;GF75,88:88,"&gt;"&amp;EOMONTH(GF75,-1)))</f>
        <v>46.744930714328</v>
      </c>
      <c r="GG98" s="34">
        <f>IF(SUMIFS(94:94,88:88,"&lt;="&amp;GG75,88:88,"&gt;"&amp;EOMONTH(GG75,-1))=0,0,OFMOR_FFF_1!GG190*1000/SUMIFS(94:94,88:88,"&lt;="&amp;GG75,88:88,"&gt;"&amp;EOMONTH(GG75,-1)))</f>
        <v>46.817723079082903</v>
      </c>
      <c r="GH98" s="34">
        <f>IF(SUMIFS(94:94,88:88,"&lt;="&amp;GH75,88:88,"&gt;"&amp;EOMONTH(GH75,-1))=0,0,OFMOR_FFF_1!GH190*1000/SUMIFS(94:94,88:88,"&lt;="&amp;GH75,88:88,"&gt;"&amp;EOMONTH(GH75,-1)))</f>
        <v>46.771824686881779</v>
      </c>
      <c r="GI98" s="34">
        <f>IF(SUMIFS(94:94,88:88,"&lt;="&amp;GI75,88:88,"&gt;"&amp;EOMONTH(GI75,-1))=0,0,OFMOR_FFF_1!GI190*1000/SUMIFS(94:94,88:88,"&lt;="&amp;GI75,88:88,"&gt;"&amp;EOMONTH(GI75,-1)))</f>
        <v>46.67225971177163</v>
      </c>
      <c r="GJ98" s="34">
        <f>IF(SUMIFS(94:94,88:88,"&lt;="&amp;GJ75,88:88,"&gt;"&amp;EOMONTH(GJ75,-1))=0,0,OFMOR_FFF_1!GJ190*1000/SUMIFS(94:94,88:88,"&lt;="&amp;GJ75,88:88,"&gt;"&amp;EOMONTH(GJ75,-1)))</f>
        <v>46.580203395836406</v>
      </c>
      <c r="GK98" s="34">
        <f>IF(SUMIFS(94:94,88:88,"&lt;="&amp;GK75,88:88,"&gt;"&amp;EOMONTH(GK75,-1))=0,0,OFMOR_FFF_1!GK190*1000/SUMIFS(94:94,88:88,"&lt;="&amp;GK75,88:88,"&gt;"&amp;EOMONTH(GK75,-1)))</f>
        <v>46.352265831127937</v>
      </c>
      <c r="GL98" s="34">
        <f>IF(SUMIFS(94:94,88:88,"&lt;="&amp;GL75,88:88,"&gt;"&amp;EOMONTH(GL75,-1))=0,0,OFMOR_FFF_1!GL190*1000/SUMIFS(94:94,88:88,"&lt;="&amp;GL75,88:88,"&gt;"&amp;EOMONTH(GL75,-1)))</f>
        <v>45.932454750270693</v>
      </c>
      <c r="GM98" s="34">
        <f>IF(SUMIFS(94:94,88:88,"&lt;="&amp;GM75,88:88,"&gt;"&amp;EOMONTH(GM75,-1))=0,0,OFMOR_FFF_1!GM190*1000/SUMIFS(94:94,88:88,"&lt;="&amp;GM75,88:88,"&gt;"&amp;EOMONTH(GM75,-1)))</f>
        <v>90.888715979258549</v>
      </c>
      <c r="GN98" s="34">
        <f>IF(SUMIFS(94:94,88:88,"&lt;="&amp;GN75,88:88,"&gt;"&amp;EOMONTH(GN75,-1))=0,0,OFMOR_FFF_1!GN190*1000/SUMIFS(94:94,88:88,"&lt;="&amp;GN75,88:88,"&gt;"&amp;EOMONTH(GN75,-1)))</f>
        <v>89.760655059681824</v>
      </c>
      <c r="GO98" s="34">
        <f>IF(SUMIFS(94:94,88:88,"&lt;="&amp;GO75,88:88,"&gt;"&amp;EOMONTH(GO75,-1))=0,0,OFMOR_FFF_1!GO190*1000/SUMIFS(94:94,88:88,"&lt;="&amp;GO75,88:88,"&gt;"&amp;EOMONTH(GO75,-1)))</f>
        <v>88.227817127827748</v>
      </c>
      <c r="GP98" s="34">
        <f>IF(SUMIFS(94:94,88:88,"&lt;="&amp;GP75,88:88,"&gt;"&amp;EOMONTH(GP75,-1))=0,0,OFMOR_FFF_1!GP190*1000/SUMIFS(94:94,88:88,"&lt;="&amp;GP75,88:88,"&gt;"&amp;EOMONTH(GP75,-1)))</f>
        <v>86.886981031946121</v>
      </c>
      <c r="GQ98" s="34">
        <f>IF(SUMIFS(94:94,88:88,"&lt;="&amp;GQ75,88:88,"&gt;"&amp;EOMONTH(GQ75,-1))=0,0,OFMOR_FFF_1!GQ190*1000/SUMIFS(94:94,88:88,"&lt;="&amp;GQ75,88:88,"&gt;"&amp;EOMONTH(GQ75,-1)))</f>
        <v>85.923790131218553</v>
      </c>
      <c r="GR98" s="34">
        <f>IF(SUMIFS(94:94,88:88,"&lt;="&amp;GR75,88:88,"&gt;"&amp;EOMONTH(GR75,-1))=0,0,OFMOR_FFF_1!GR190*1000/SUMIFS(94:94,88:88,"&lt;="&amp;GR75,88:88,"&gt;"&amp;EOMONTH(GR75,-1)))</f>
        <v>85.005035225843784</v>
      </c>
      <c r="GS98" s="34">
        <f>IF(SUMIFS(94:94,88:88,"&lt;="&amp;GS75,88:88,"&gt;"&amp;EOMONTH(GS75,-1))=0,0,OFMOR_FFF_1!GS190*1000/SUMIFS(94:94,88:88,"&lt;="&amp;GS75,88:88,"&gt;"&amp;EOMONTH(GS75,-1)))</f>
        <v>83.914473921862765</v>
      </c>
      <c r="GT98" s="34">
        <f>IF(SUMIFS(94:94,88:88,"&lt;="&amp;GT75,88:88,"&gt;"&amp;EOMONTH(GT75,-1))=0,0,OFMOR_FFF_1!GT190*1000/SUMIFS(94:94,88:88,"&lt;="&amp;GT75,88:88,"&gt;"&amp;EOMONTH(GT75,-1)))</f>
        <v>82.840277501838457</v>
      </c>
      <c r="GU98" s="34">
        <f>IF(SUMIFS(94:94,88:88,"&lt;="&amp;GU75,88:88,"&gt;"&amp;EOMONTH(GU75,-1))=0,0,OFMOR_FFF_1!GU190*1000/SUMIFS(94:94,88:88,"&lt;="&amp;GU75,88:88,"&gt;"&amp;EOMONTH(GU75,-1)))</f>
        <v>81.716470263095644</v>
      </c>
      <c r="GV98" s="34">
        <f>IF(SUMIFS(94:94,88:88,"&lt;="&amp;GV75,88:88,"&gt;"&amp;EOMONTH(GV75,-1))=0,0,OFMOR_FFF_1!GV190*1000/SUMIFS(94:94,88:88,"&lt;="&amp;GV75,88:88,"&gt;"&amp;EOMONTH(GV75,-1)))</f>
        <v>80.244329089504774</v>
      </c>
      <c r="GW98" s="34">
        <f>IF(SUMIFS(94:94,88:88,"&lt;="&amp;GW75,88:88,"&gt;"&amp;EOMONTH(GW75,-1))=0,0,OFMOR_FFF_1!GW190*1000/SUMIFS(94:94,88:88,"&lt;="&amp;GW75,88:88,"&gt;"&amp;EOMONTH(GW75,-1)))</f>
        <v>78.978989530102012</v>
      </c>
      <c r="GX98" s="34">
        <f>IF(SUMIFS(94:94,88:88,"&lt;="&amp;GX75,88:88,"&gt;"&amp;EOMONTH(GX75,-1))=0,0,OFMOR_FFF_1!GX190*1000/SUMIFS(94:94,88:88,"&lt;="&amp;GX75,88:88,"&gt;"&amp;EOMONTH(GX75,-1)))</f>
        <v>78.095925261036754</v>
      </c>
      <c r="GY98" s="34">
        <f>IF(SUMIFS(94:94,88:88,"&lt;="&amp;GY75,88:88,"&gt;"&amp;EOMONTH(GY75,-1))=0,0,OFMOR_FFF_1!GY190*1000/SUMIFS(94:94,88:88,"&lt;="&amp;GY75,88:88,"&gt;"&amp;EOMONTH(GY75,-1)))</f>
        <v>77.264210537139249</v>
      </c>
      <c r="GZ98" s="34">
        <f>IF(SUMIFS(94:94,88:88,"&lt;="&amp;GZ75,88:88,"&gt;"&amp;EOMONTH(GZ75,-1))=0,0,OFMOR_FFF_1!GZ190*1000/SUMIFS(94:94,88:88,"&lt;="&amp;GZ75,88:88,"&gt;"&amp;EOMONTH(GZ75,-1)))</f>
        <v>75.581555030224223</v>
      </c>
      <c r="HA98" s="34">
        <f>IF(SUMIFS(94:94,88:88,"&lt;="&amp;HA75,88:88,"&gt;"&amp;EOMONTH(HA75,-1))=0,0,OFMOR_FFF_1!HA190*1000/SUMIFS(94:94,88:88,"&lt;="&amp;HA75,88:88,"&gt;"&amp;EOMONTH(HA75,-1)))</f>
        <v>73.808489301805295</v>
      </c>
      <c r="HB98" s="34">
        <f>IF(SUMIFS(94:94,88:88,"&lt;="&amp;HB75,88:88,"&gt;"&amp;EOMONTH(HB75,-1))=0,0,OFMOR_FFF_1!HB190*1000/SUMIFS(94:94,88:88,"&lt;="&amp;HB75,88:88,"&gt;"&amp;EOMONTH(HB75,-1)))</f>
        <v>71.930498809002813</v>
      </c>
      <c r="HC98" s="34">
        <f>IF(SUMIFS(94:94,88:88,"&lt;="&amp;HC75,88:88,"&gt;"&amp;EOMONTH(HC75,-1))=0,0,OFMOR_FFF_1!HC190*1000/SUMIFS(94:94,88:88,"&lt;="&amp;HC75,88:88,"&gt;"&amp;EOMONTH(HC75,-1)))</f>
        <v>69.654956640757604</v>
      </c>
      <c r="HD98" s="34">
        <f>IF(SUMIFS(94:94,88:88,"&lt;="&amp;HD75,88:88,"&gt;"&amp;EOMONTH(HD75,-1))=0,0,OFMOR_FFF_1!HD190*1000/SUMIFS(94:94,88:88,"&lt;="&amp;HD75,88:88,"&gt;"&amp;EOMONTH(HD75,-1)))</f>
        <v>67.797211880082926</v>
      </c>
      <c r="HE98" s="34">
        <f>IF(SUMIFS(94:94,88:88,"&lt;="&amp;HE75,88:88,"&gt;"&amp;EOMONTH(HE75,-1))=0,0,OFMOR_FFF_1!HE190*1000/SUMIFS(94:94,88:88,"&lt;="&amp;HE75,88:88,"&gt;"&amp;EOMONTH(HE75,-1)))</f>
        <v>66.520355266728899</v>
      </c>
      <c r="HF98" s="34">
        <f>IF(SUMIFS(94:94,88:88,"&lt;="&amp;HF75,88:88,"&gt;"&amp;EOMONTH(HF75,-1))=0,0,OFMOR_FFF_1!HF190*1000/SUMIFS(94:94,88:88,"&lt;="&amp;HF75,88:88,"&gt;"&amp;EOMONTH(HF75,-1)))</f>
        <v>65.39170244579627</v>
      </c>
      <c r="HG98" s="34">
        <f>IF(SUMIFS(94:94,88:88,"&lt;="&amp;HG75,88:88,"&gt;"&amp;EOMONTH(HG75,-1))=0,0,OFMOR_FFF_1!HG190*1000/SUMIFS(94:94,88:88,"&lt;="&amp;HG75,88:88,"&gt;"&amp;EOMONTH(HG75,-1)))</f>
        <v>64.904389576867771</v>
      </c>
      <c r="HH98" s="34">
        <f>IF(SUMIFS(94:94,88:88,"&lt;="&amp;HH75,88:88,"&gt;"&amp;EOMONTH(HH75,-1))=0,0,OFMOR_FFF_1!HH190*1000/SUMIFS(94:94,88:88,"&lt;="&amp;HH75,88:88,"&gt;"&amp;EOMONTH(HH75,-1)))</f>
        <v>64.764536495788761</v>
      </c>
      <c r="HI98" s="34">
        <f>IF(SUMIFS(94:94,88:88,"&lt;="&amp;HI75,88:88,"&gt;"&amp;EOMONTH(HI75,-1))=0,0,OFMOR_FFF_1!HI190*1000/SUMIFS(94:94,88:88,"&lt;="&amp;HI75,88:88,"&gt;"&amp;EOMONTH(HI75,-1)))</f>
        <v>64.744852633693739</v>
      </c>
      <c r="HJ98" s="34">
        <f>IF(SUMIFS(94:94,88:88,"&lt;="&amp;HJ75,88:88,"&gt;"&amp;EOMONTH(HJ75,-1))=0,0,OFMOR_FFF_1!HJ190*1000/SUMIFS(94:94,88:88,"&lt;="&amp;HJ75,88:88,"&gt;"&amp;EOMONTH(HJ75,-1)))</f>
        <v>65.000914262092479</v>
      </c>
      <c r="HK98" s="34">
        <f>IF(SUMIFS(94:94,88:88,"&lt;="&amp;HK75,88:88,"&gt;"&amp;EOMONTH(HK75,-1))=0,0,OFMOR_FFF_1!HK190*1000/SUMIFS(94:94,88:88,"&lt;="&amp;HK75,88:88,"&gt;"&amp;EOMONTH(HK75,-1)))</f>
        <v>65.665848099527608</v>
      </c>
      <c r="HL98" s="34">
        <f>IF(SUMIFS(94:94,88:88,"&lt;="&amp;HL75,88:88,"&gt;"&amp;EOMONTH(HL75,-1))=0,0,OFMOR_FFF_1!HL190*1000/SUMIFS(94:94,88:88,"&lt;="&amp;HL75,88:88,"&gt;"&amp;EOMONTH(HL75,-1)))</f>
        <v>66.458596006632519</v>
      </c>
      <c r="HM98" s="34">
        <f>IF(SUMIFS(94:94,88:88,"&lt;="&amp;HM75,88:88,"&gt;"&amp;EOMONTH(HM75,-1))=0,0,OFMOR_FFF_1!HM190*1000/SUMIFS(94:94,88:88,"&lt;="&amp;HM75,88:88,"&gt;"&amp;EOMONTH(HM75,-1)))</f>
        <v>67.352717839599293</v>
      </c>
      <c r="HN98" s="34">
        <f>IF(SUMIFS(94:94,88:88,"&lt;="&amp;HN75,88:88,"&gt;"&amp;EOMONTH(HN75,-1))=0,0,OFMOR_FFF_1!HN190*1000/SUMIFS(94:94,88:88,"&lt;="&amp;HN75,88:88,"&gt;"&amp;EOMONTH(HN75,-1)))</f>
        <v>68.541574725728069</v>
      </c>
      <c r="HO98" s="34">
        <f>IF(SUMIFS(94:94,88:88,"&lt;="&amp;HO75,88:88,"&gt;"&amp;EOMONTH(HO75,-1))=0,0,OFMOR_FFF_1!HO190*1000/SUMIFS(94:94,88:88,"&lt;="&amp;HO75,88:88,"&gt;"&amp;EOMONTH(HO75,-1)))</f>
        <v>69.433319629552557</v>
      </c>
      <c r="HP98" s="34">
        <f>IF(SUMIFS(94:94,88:88,"&lt;="&amp;HP75,88:88,"&gt;"&amp;EOMONTH(HP75,-1))=0,0,OFMOR_FFF_1!HP190*1000/SUMIFS(94:94,88:88,"&lt;="&amp;HP75,88:88,"&gt;"&amp;EOMONTH(HP75,-1)))</f>
        <v>69.787748448578512</v>
      </c>
      <c r="HQ98" s="34">
        <f>IF(SUMIFS(94:94,88:88,"&lt;="&amp;HQ75,88:88,"&gt;"&amp;EOMONTH(HQ75,-1))=0,0,OFMOR_FFF_1!HQ190*1000/SUMIFS(94:94,88:88,"&lt;="&amp;HQ75,88:88,"&gt;"&amp;EOMONTH(HQ75,-1)))</f>
        <v>69.956405248165368</v>
      </c>
      <c r="HR98" s="34">
        <f>IF(SUMIFS(94:94,88:88,"&lt;="&amp;HR75,88:88,"&gt;"&amp;EOMONTH(HR75,-1))=0,0,OFMOR_FFF_1!HR190*1000/SUMIFS(94:94,88:88,"&lt;="&amp;HR75,88:88,"&gt;"&amp;EOMONTH(HR75,-1)))</f>
        <v>34.162202390491501</v>
      </c>
      <c r="HS98" s="34">
        <f>IF(SUMIFS(94:94,88:88,"&lt;="&amp;HS75,88:88,"&gt;"&amp;EOMONTH(HS75,-1))=0,0,OFMOR_FFF_1!HS190*1000/SUMIFS(94:94,88:88,"&lt;="&amp;HS75,88:88,"&gt;"&amp;EOMONTH(HS75,-1)))</f>
        <v>34.222858706475158</v>
      </c>
      <c r="HT98" s="34">
        <f>IF(SUMIFS(94:94,88:88,"&lt;="&amp;HT75,88:88,"&gt;"&amp;EOMONTH(HT75,-1))=0,0,OFMOR_FFF_1!HT190*1000/SUMIFS(94:94,88:88,"&lt;="&amp;HT75,88:88,"&gt;"&amp;EOMONTH(HT75,-1)))</f>
        <v>34.339424962671906</v>
      </c>
      <c r="HU98" s="34">
        <f>IF(SUMIFS(94:94,88:88,"&lt;="&amp;HU75,88:88,"&gt;"&amp;EOMONTH(HU75,-1))=0,0,OFMOR_FFF_1!HU190*1000/SUMIFS(94:94,88:88,"&lt;="&amp;HU75,88:88,"&gt;"&amp;EOMONTH(HU75,-1)))</f>
        <v>34.653802508444812</v>
      </c>
      <c r="HV98" s="34">
        <f>IF(SUMIFS(94:94,88:88,"&lt;="&amp;HV75,88:88,"&gt;"&amp;EOMONTH(HV75,-1))=0,0,OFMOR_FFF_1!HV190*1000/SUMIFS(94:94,88:88,"&lt;="&amp;HV75,88:88,"&gt;"&amp;EOMONTH(HV75,-1)))</f>
        <v>34.863651197796983</v>
      </c>
      <c r="HW98" s="34">
        <f>IF(SUMIFS(94:94,88:88,"&lt;="&amp;HW75,88:88,"&gt;"&amp;EOMONTH(HW75,-1))=0,0,OFMOR_FFF_1!HW190*1000/SUMIFS(94:94,88:88,"&lt;="&amp;HW75,88:88,"&gt;"&amp;EOMONTH(HW75,-1)))</f>
        <v>34.840569972227286</v>
      </c>
      <c r="HX98" s="34">
        <f>IF(SUMIFS(94:94,88:88,"&lt;="&amp;HX75,88:88,"&gt;"&amp;EOMONTH(HX75,-1))=0,0,OFMOR_FFF_1!HX190*1000/SUMIFS(94:94,88:88,"&lt;="&amp;HX75,88:88,"&gt;"&amp;EOMONTH(HX75,-1)))</f>
        <v>34.764579296555411</v>
      </c>
      <c r="HY98" s="34">
        <f>IF(SUMIFS(94:94,88:88,"&lt;="&amp;HY75,88:88,"&gt;"&amp;EOMONTH(HY75,-1))=0,0,OFMOR_FFF_1!HY190*1000/SUMIFS(94:94,88:88,"&lt;="&amp;HY75,88:88,"&gt;"&amp;EOMONTH(HY75,-1)))</f>
        <v>35.108791207929798</v>
      </c>
      <c r="HZ98" s="34">
        <f>IF(SUMIFS(94:94,88:88,"&lt;="&amp;HZ75,88:88,"&gt;"&amp;EOMONTH(HZ75,-1))=0,0,OFMOR_FFF_1!HZ190*1000/SUMIFS(94:94,88:88,"&lt;="&amp;HZ75,88:88,"&gt;"&amp;EOMONTH(HZ75,-1)))</f>
        <v>35.463968571814753</v>
      </c>
      <c r="IA98" s="34">
        <f>IF(SUMIFS(94:94,88:88,"&lt;="&amp;IA75,88:88,"&gt;"&amp;EOMONTH(IA75,-1))=0,0,OFMOR_FFF_1!IA190*1000/SUMIFS(94:94,88:88,"&lt;="&amp;IA75,88:88,"&gt;"&amp;EOMONTH(IA75,-1)))</f>
        <v>35.897255707909601</v>
      </c>
      <c r="IB98" s="34">
        <f>IF(SUMIFS(94:94,88:88,"&lt;="&amp;IB75,88:88,"&gt;"&amp;EOMONTH(IB75,-1))=0,0,OFMOR_FFF_1!IB190*1000/SUMIFS(94:94,88:88,"&lt;="&amp;IB75,88:88,"&gt;"&amp;EOMONTH(IB75,-1)))</f>
        <v>36.564076438289234</v>
      </c>
      <c r="IC98" s="34">
        <f>IF(SUMIFS(94:94,88:88,"&lt;="&amp;IC75,88:88,"&gt;"&amp;EOMONTH(IC75,-1))=0,0,OFMOR_FFF_1!IC190*1000/SUMIFS(94:94,88:88,"&lt;="&amp;IC75,88:88,"&gt;"&amp;EOMONTH(IC75,-1)))</f>
        <v>37.01371330289129</v>
      </c>
      <c r="ID98" s="34">
        <f>IF(SUMIFS(94:94,88:88,"&lt;="&amp;ID75,88:88,"&gt;"&amp;EOMONTH(ID75,-1))=0,0,OFMOR_FFF_1!ID190*1000/SUMIFS(94:94,88:88,"&lt;="&amp;ID75,88:88,"&gt;"&amp;EOMONTH(ID75,-1)))</f>
        <v>36.959344848437539</v>
      </c>
      <c r="IE98" s="34">
        <f>IF(SUMIFS(94:94,88:88,"&lt;="&amp;IE75,88:88,"&gt;"&amp;EOMONTH(IE75,-1))=0,0,OFMOR_FFF_1!IE190*1000/SUMIFS(94:94,88:88,"&lt;="&amp;IE75,88:88,"&gt;"&amp;EOMONTH(IE75,-1)))</f>
        <v>36.759696404447958</v>
      </c>
      <c r="IF98" s="34">
        <f>IF(SUMIFS(94:94,88:88,"&lt;="&amp;IF75,88:88,"&gt;"&amp;EOMONTH(IF75,-1))=0,0,OFMOR_FFF_1!IF190*1000/SUMIFS(94:94,88:88,"&lt;="&amp;IF75,88:88,"&gt;"&amp;EOMONTH(IF75,-1)))</f>
        <v>36.293340856817558</v>
      </c>
      <c r="IG98" s="34">
        <f>IF(SUMIFS(94:94,88:88,"&lt;="&amp;IG75,88:88,"&gt;"&amp;EOMONTH(IG75,-1))=0,0,OFMOR_FFF_1!IG190*1000/SUMIFS(94:94,88:88,"&lt;="&amp;IG75,88:88,"&gt;"&amp;EOMONTH(IG75,-1)))</f>
        <v>35.628917584939678</v>
      </c>
      <c r="IH98" s="34">
        <f>IF(SUMIFS(94:94,88:88,"&lt;="&amp;IH75,88:88,"&gt;"&amp;EOMONTH(IH75,-1))=0,0,OFMOR_FFF_1!IH190*1000/SUMIFS(94:94,88:88,"&lt;="&amp;IH75,88:88,"&gt;"&amp;EOMONTH(IH75,-1)))</f>
        <v>34.972673060175183</v>
      </c>
      <c r="II98" s="34">
        <f>IF(SUMIFS(94:94,88:88,"&lt;="&amp;II75,88:88,"&gt;"&amp;EOMONTH(II75,-1))=0,0,OFMOR_FFF_1!II190*1000/SUMIFS(94:94,88:88,"&lt;="&amp;II75,88:88,"&gt;"&amp;EOMONTH(II75,-1)))</f>
        <v>34.456472255472001</v>
      </c>
      <c r="IJ98" s="34">
        <f>IF(SUMIFS(94:94,88:88,"&lt;="&amp;IJ75,88:88,"&gt;"&amp;EOMONTH(IJ75,-1))=0,0,OFMOR_FFF_1!IJ190*1000/SUMIFS(94:94,88:88,"&lt;="&amp;IJ75,88:88,"&gt;"&amp;EOMONTH(IJ75,-1)))</f>
        <v>33.968758678291472</v>
      </c>
      <c r="IK98" s="34">
        <f>IF(SUMIFS(94:94,88:88,"&lt;="&amp;IK75,88:88,"&gt;"&amp;EOMONTH(IK75,-1))=0,0,OFMOR_FFF_1!IK190*1000/SUMIFS(94:94,88:88,"&lt;="&amp;IK75,88:88,"&gt;"&amp;EOMONTH(IK75,-1)))</f>
        <v>33.567008685742302</v>
      </c>
      <c r="IL98" s="34">
        <f>IF(SUMIFS(94:94,88:88,"&lt;="&amp;IL75,88:88,"&gt;"&amp;EOMONTH(IL75,-1))=0,0,OFMOR_FFF_1!IL190*1000/SUMIFS(94:94,88:88,"&lt;="&amp;IL75,88:88,"&gt;"&amp;EOMONTH(IL75,-1)))</f>
        <v>33.195521754632416</v>
      </c>
      <c r="IM98" s="34">
        <f>IF(SUMIFS(94:94,88:88,"&lt;="&amp;IM75,88:88,"&gt;"&amp;EOMONTH(IM75,-1))=0,0,OFMOR_FFF_1!IM190*1000/SUMIFS(94:94,88:88,"&lt;="&amp;IM75,88:88,"&gt;"&amp;EOMONTH(IM75,-1)))</f>
        <v>32.887493585543154</v>
      </c>
      <c r="IN98" s="34">
        <f>IF(SUMIFS(94:94,88:88,"&lt;="&amp;IN75,88:88,"&gt;"&amp;EOMONTH(IN75,-1))=0,0,OFMOR_FFF_1!IN190*1000/SUMIFS(94:94,88:88,"&lt;="&amp;IN75,88:88,"&gt;"&amp;EOMONTH(IN75,-1)))</f>
        <v>32.592386944139854</v>
      </c>
      <c r="IO98" s="34">
        <f>IF(SUMIFS(94:94,88:88,"&lt;="&amp;IO75,88:88,"&gt;"&amp;EOMONTH(IO75,-1))=0,0,OFMOR_FFF_1!IO190*1000/SUMIFS(94:94,88:88,"&lt;="&amp;IO75,88:88,"&gt;"&amp;EOMONTH(IO75,-1)))</f>
        <v>32.264488072234272</v>
      </c>
      <c r="IP98" s="34">
        <f>IF(SUMIFS(94:94,88:88,"&lt;="&amp;IP75,88:88,"&gt;"&amp;EOMONTH(IP75,-1))=0,0,OFMOR_FFF_1!IP190*1000/SUMIFS(94:94,88:88,"&lt;="&amp;IP75,88:88,"&gt;"&amp;EOMONTH(IP75,-1)))</f>
        <v>31.924126376267168</v>
      </c>
      <c r="IQ98" s="34">
        <f>IF(SUMIFS(94:94,88:88,"&lt;="&amp;IQ75,88:88,"&gt;"&amp;EOMONTH(IQ75,-1))=0,0,OFMOR_FFF_1!IQ190*1000/SUMIFS(94:94,88:88,"&lt;="&amp;IQ75,88:88,"&gt;"&amp;EOMONTH(IQ75,-1)))</f>
        <v>31.546358743775745</v>
      </c>
      <c r="IR98" s="34">
        <f>IF(SUMIFS(94:94,88:88,"&lt;="&amp;IR75,88:88,"&gt;"&amp;EOMONTH(IR75,-1))=0,0,OFMOR_FFF_1!IR190*1000/SUMIFS(94:94,88:88,"&lt;="&amp;IR75,88:88,"&gt;"&amp;EOMONTH(IR75,-1)))</f>
        <v>31.119818473072897</v>
      </c>
      <c r="IS98" s="34">
        <f>IF(SUMIFS(94:94,88:88,"&lt;="&amp;IS75,88:88,"&gt;"&amp;EOMONTH(IS75,-1))=0,0,OFMOR_FFF_1!IS190*1000/SUMIFS(94:94,88:88,"&lt;="&amp;IS75,88:88,"&gt;"&amp;EOMONTH(IS75,-1)))</f>
        <v>30.641707290922071</v>
      </c>
      <c r="IT98" s="34">
        <f>IF(SUMIFS(94:94,88:88,"&lt;="&amp;IT75,88:88,"&gt;"&amp;EOMONTH(IT75,-1))=0,0,OFMOR_FFF_1!IT190*1000/SUMIFS(94:94,88:88,"&lt;="&amp;IT75,88:88,"&gt;"&amp;EOMONTH(IT75,-1)))</f>
        <v>30.24952315169584</v>
      </c>
      <c r="IU98" s="34">
        <f>IF(SUMIFS(94:94,88:88,"&lt;="&amp;IU75,88:88,"&gt;"&amp;EOMONTH(IU75,-1))=0,0,OFMOR_FFF_1!IU190*1000/SUMIFS(94:94,88:88,"&lt;="&amp;IU75,88:88,"&gt;"&amp;EOMONTH(IU75,-1)))</f>
        <v>29.935651406787795</v>
      </c>
      <c r="IV98" s="34">
        <f>IF(SUMIFS(94:94,88:88,"&lt;="&amp;IV75,88:88,"&gt;"&amp;EOMONTH(IV75,-1))=0,0,OFMOR_FFF_1!IV190*1000/SUMIFS(94:94,88:88,"&lt;="&amp;IV75,88:88,"&gt;"&amp;EOMONTH(IV75,-1)))</f>
        <v>29.667434063558133</v>
      </c>
      <c r="IW98" s="34">
        <f>IF(SUMIFS(94:94,88:88,"&lt;="&amp;IW75,88:88,"&gt;"&amp;EOMONTH(IW75,-1))=0,0,OFMOR_FFF_1!IW190*1000/SUMIFS(94:94,88:88,"&lt;="&amp;IW75,88:88,"&gt;"&amp;EOMONTH(IW75,-1)))</f>
        <v>86.863522412410518</v>
      </c>
      <c r="IX98" s="34">
        <f>IF(SUMIFS(94:94,88:88,"&lt;="&amp;IX75,88:88,"&gt;"&amp;EOMONTH(IX75,-1))=0,0,OFMOR_FFF_1!IX190*1000/SUMIFS(94:94,88:88,"&lt;="&amp;IX75,88:88,"&gt;"&amp;EOMONTH(IX75,-1)))</f>
        <v>86.060326628021244</v>
      </c>
      <c r="IY98" s="34">
        <f>IF(SUMIFS(94:94,88:88,"&lt;="&amp;IY75,88:88,"&gt;"&amp;EOMONTH(IY75,-1))=0,0,OFMOR_FFF_1!IY190*1000/SUMIFS(94:94,88:88,"&lt;="&amp;IY75,88:88,"&gt;"&amp;EOMONTH(IY75,-1)))</f>
        <v>85.160524367176237</v>
      </c>
      <c r="IZ98" s="34">
        <f>IF(SUMIFS(94:94,88:88,"&lt;="&amp;IZ75,88:88,"&gt;"&amp;EOMONTH(IZ75,-1))=0,0,OFMOR_FFF_1!IZ190*1000/SUMIFS(94:94,88:88,"&lt;="&amp;IZ75,88:88,"&gt;"&amp;EOMONTH(IZ75,-1)))</f>
        <v>84.125064288602459</v>
      </c>
      <c r="JA98" s="34">
        <f>IF(SUMIFS(94:94,88:88,"&lt;="&amp;JA75,88:88,"&gt;"&amp;EOMONTH(JA75,-1))=0,0,OFMOR_FFF_1!JA190*1000/SUMIFS(94:94,88:88,"&lt;="&amp;JA75,88:88,"&gt;"&amp;EOMONTH(JA75,-1)))</f>
        <v>83.321752308737601</v>
      </c>
      <c r="JB98" s="34">
        <f>IF(SUMIFS(94:94,88:88,"&lt;="&amp;JB75,88:88,"&gt;"&amp;EOMONTH(JB75,-1))=0,0,OFMOR_FFF_1!JB190*1000/SUMIFS(94:94,88:88,"&lt;="&amp;JB75,88:88,"&gt;"&amp;EOMONTH(JB75,-1)))</f>
        <v>82.699847110345289</v>
      </c>
      <c r="JC98" s="34">
        <f>IF(SUMIFS(94:94,88:88,"&lt;="&amp;JC75,88:88,"&gt;"&amp;EOMONTH(JC75,-1))=0,0,OFMOR_FFF_1!JC190*1000/SUMIFS(94:94,88:88,"&lt;="&amp;JC75,88:88,"&gt;"&amp;EOMONTH(JC75,-1)))</f>
        <v>82.115424696342629</v>
      </c>
      <c r="JD98" s="34">
        <f>IF(SUMIFS(94:94,88:88,"&lt;="&amp;JD75,88:88,"&gt;"&amp;EOMONTH(JD75,-1))=0,0,OFMOR_FFF_1!JD190*1000/SUMIFS(94:94,88:88,"&lt;="&amp;JD75,88:88,"&gt;"&amp;EOMONTH(JD75,-1)))</f>
        <v>81.148157103891577</v>
      </c>
      <c r="JE98" s="34">
        <f>IF(SUMIFS(94:94,88:88,"&lt;="&amp;JE75,88:88,"&gt;"&amp;EOMONTH(JE75,-1))=0,0,OFMOR_FFF_1!JE190*1000/SUMIFS(94:94,88:88,"&lt;="&amp;JE75,88:88,"&gt;"&amp;EOMONTH(JE75,-1)))</f>
        <v>79.962168919921439</v>
      </c>
      <c r="JF98" s="34">
        <f>IF(SUMIFS(94:94,88:88,"&lt;="&amp;JF75,88:88,"&gt;"&amp;EOMONTH(JF75,-1))=0,0,OFMOR_FFF_1!JF190*1000/SUMIFS(94:94,88:88,"&lt;="&amp;JF75,88:88,"&gt;"&amp;EOMONTH(JF75,-1)))</f>
        <v>78.519530413824228</v>
      </c>
      <c r="JG98" s="34">
        <f>IF(SUMIFS(94:94,88:88,"&lt;="&amp;JG75,88:88,"&gt;"&amp;EOMONTH(JG75,-1))=0,0,OFMOR_FFF_1!JG190*1000/SUMIFS(94:94,88:88,"&lt;="&amp;JG75,88:88,"&gt;"&amp;EOMONTH(JG75,-1)))</f>
        <v>76.798850308504768</v>
      </c>
      <c r="JH98" s="34">
        <f>IF(SUMIFS(94:94,88:88,"&lt;="&amp;JH75,88:88,"&gt;"&amp;EOMONTH(JH75,-1))=0,0,OFMOR_FFF_1!JH190*1000/SUMIFS(94:94,88:88,"&lt;="&amp;JH75,88:88,"&gt;"&amp;EOMONTH(JH75,-1)))</f>
        <v>75.165108087214918</v>
      </c>
      <c r="JI98" s="34">
        <f>IF(SUMIFS(94:94,88:88,"&lt;="&amp;JI75,88:88,"&gt;"&amp;EOMONTH(JI75,-1))=0,0,OFMOR_FFF_1!JI190*1000/SUMIFS(94:94,88:88,"&lt;="&amp;JI75,88:88,"&gt;"&amp;EOMONTH(JI75,-1)))</f>
        <v>73.725321868944263</v>
      </c>
      <c r="JJ98" s="34">
        <f>IF(SUMIFS(94:94,88:88,"&lt;="&amp;JJ75,88:88,"&gt;"&amp;EOMONTH(JJ75,-1))=0,0,OFMOR_FFF_1!JJ190*1000/SUMIFS(94:94,88:88,"&lt;="&amp;JJ75,88:88,"&gt;"&amp;EOMONTH(JJ75,-1)))</f>
        <v>72.339361384765226</v>
      </c>
      <c r="JK98" s="34">
        <f>IF(SUMIFS(94:94,88:88,"&lt;="&amp;JK75,88:88,"&gt;"&amp;EOMONTH(JK75,-1))=0,0,OFMOR_FFF_1!JK190*1000/SUMIFS(94:94,88:88,"&lt;="&amp;JK75,88:88,"&gt;"&amp;EOMONTH(JK75,-1)))</f>
        <v>71.346450025814818</v>
      </c>
      <c r="JL98" s="34">
        <f>IF(SUMIFS(94:94,88:88,"&lt;="&amp;JL75,88:88,"&gt;"&amp;EOMONTH(JL75,-1))=0,0,OFMOR_FFF_1!JL190*1000/SUMIFS(94:94,88:88,"&lt;="&amp;JL75,88:88,"&gt;"&amp;EOMONTH(JL75,-1)))</f>
        <v>70.481991264100856</v>
      </c>
      <c r="JM98" s="34">
        <f>IF(SUMIFS(94:94,88:88,"&lt;="&amp;JM75,88:88,"&gt;"&amp;EOMONTH(JM75,-1))=0,0,OFMOR_FFF_1!JM190*1000/SUMIFS(94:94,88:88,"&lt;="&amp;JM75,88:88,"&gt;"&amp;EOMONTH(JM75,-1)))</f>
        <v>69.827705376856272</v>
      </c>
      <c r="JN98" s="34">
        <f>IF(SUMIFS(94:94,88:88,"&lt;="&amp;JN75,88:88,"&gt;"&amp;EOMONTH(JN75,-1))=0,0,OFMOR_FFF_1!JN190*1000/SUMIFS(94:94,88:88,"&lt;="&amp;JN75,88:88,"&gt;"&amp;EOMONTH(JN75,-1)))</f>
        <v>69.352344030246627</v>
      </c>
      <c r="JO98" s="34">
        <f>IF(SUMIFS(94:94,88:88,"&lt;="&amp;JO75,88:88,"&gt;"&amp;EOMONTH(JO75,-1))=0,0,OFMOR_FFF_1!JO190*1000/SUMIFS(94:94,88:88,"&lt;="&amp;JO75,88:88,"&gt;"&amp;EOMONTH(JO75,-1)))</f>
        <v>68.982153482606122</v>
      </c>
      <c r="JP98" s="34">
        <f>IF(SUMIFS(94:94,88:88,"&lt;="&amp;JP75,88:88,"&gt;"&amp;EOMONTH(JP75,-1))=0,0,OFMOR_FFF_1!JP190*1000/SUMIFS(94:94,88:88,"&lt;="&amp;JP75,88:88,"&gt;"&amp;EOMONTH(JP75,-1)))</f>
        <v>68.725135355065873</v>
      </c>
      <c r="JQ98" s="34">
        <f>IF(SUMIFS(94:94,88:88,"&lt;="&amp;JQ75,88:88,"&gt;"&amp;EOMONTH(JQ75,-1))=0,0,OFMOR_FFF_1!JQ190*1000/SUMIFS(94:94,88:88,"&lt;="&amp;JQ75,88:88,"&gt;"&amp;EOMONTH(JQ75,-1)))</f>
        <v>68.718448430457499</v>
      </c>
      <c r="JR98" s="34">
        <f>IF(SUMIFS(94:94,88:88,"&lt;="&amp;JR75,88:88,"&gt;"&amp;EOMONTH(JR75,-1))=0,0,OFMOR_FFF_1!JR190*1000/SUMIFS(94:94,88:88,"&lt;="&amp;JR75,88:88,"&gt;"&amp;EOMONTH(JR75,-1)))</f>
        <v>68.845342938014269</v>
      </c>
      <c r="JS98" s="34">
        <f>IF(SUMIFS(94:94,88:88,"&lt;="&amp;JS75,88:88,"&gt;"&amp;EOMONTH(JS75,-1))=0,0,OFMOR_FFF_1!JS190*1000/SUMIFS(94:94,88:88,"&lt;="&amp;JS75,88:88,"&gt;"&amp;EOMONTH(JS75,-1)))</f>
        <v>68.943579128119552</v>
      </c>
      <c r="JT98" s="34">
        <f>IF(SUMIFS(94:94,88:88,"&lt;="&amp;JT75,88:88,"&gt;"&amp;EOMONTH(JT75,-1))=0,0,OFMOR_FFF_1!JT190*1000/SUMIFS(94:94,88:88,"&lt;="&amp;JT75,88:88,"&gt;"&amp;EOMONTH(JT75,-1)))</f>
        <v>69.358521890035377</v>
      </c>
      <c r="JU98" s="34">
        <f>IF(SUMIFS(94:94,88:88,"&lt;="&amp;JU75,88:88,"&gt;"&amp;EOMONTH(JU75,-1))=0,0,OFMOR_FFF_1!JU190*1000/SUMIFS(94:94,88:88,"&lt;="&amp;JU75,88:88,"&gt;"&amp;EOMONTH(JU75,-1)))</f>
        <v>70.18575064521508</v>
      </c>
      <c r="JV98" s="34">
        <f>IF(SUMIFS(94:94,88:88,"&lt;="&amp;JV75,88:88,"&gt;"&amp;EOMONTH(JV75,-1))=0,0,OFMOR_FFF_1!JV190*1000/SUMIFS(94:94,88:88,"&lt;="&amp;JV75,88:88,"&gt;"&amp;EOMONTH(JV75,-1)))</f>
        <v>71.171633361672988</v>
      </c>
      <c r="JW98" s="34">
        <f>IF(SUMIFS(94:94,88:88,"&lt;="&amp;JW75,88:88,"&gt;"&amp;EOMONTH(JW75,-1))=0,0,OFMOR_FFF_1!JW190*1000/SUMIFS(94:94,88:88,"&lt;="&amp;JW75,88:88,"&gt;"&amp;EOMONTH(JW75,-1)))</f>
        <v>72.339775530228195</v>
      </c>
      <c r="JX98" s="34">
        <f>IF(SUMIFS(94:94,88:88,"&lt;="&amp;JX75,88:88,"&gt;"&amp;EOMONTH(JX75,-1))=0,0,OFMOR_FFF_1!JX190*1000/SUMIFS(94:94,88:88,"&lt;="&amp;JX75,88:88,"&gt;"&amp;EOMONTH(JX75,-1)))</f>
        <v>73.957707854134767</v>
      </c>
      <c r="JY98" s="34">
        <f>IF(SUMIFS(94:94,88:88,"&lt;="&amp;JY75,88:88,"&gt;"&amp;EOMONTH(JY75,-1))=0,0,OFMOR_FFF_1!JY190*1000/SUMIFS(94:94,88:88,"&lt;="&amp;JY75,88:88,"&gt;"&amp;EOMONTH(JY75,-1)))</f>
        <v>75.34020384844807</v>
      </c>
      <c r="JZ98" s="34">
        <f>IF(SUMIFS(94:94,88:88,"&lt;="&amp;JZ75,88:88,"&gt;"&amp;EOMONTH(JZ75,-1))=0,0,OFMOR_FFF_1!JZ190*1000/SUMIFS(94:94,88:88,"&lt;="&amp;JZ75,88:88,"&gt;"&amp;EOMONTH(JZ75,-1)))</f>
        <v>76.282951685588813</v>
      </c>
      <c r="KA98" s="34">
        <f>IF(SUMIFS(94:94,88:88,"&lt;="&amp;KA75,88:88,"&gt;"&amp;EOMONTH(KA75,-1))=0,0,OFMOR_FFF_1!KA190*1000/SUMIFS(94:94,88:88,"&lt;="&amp;KA75,88:88,"&gt;"&amp;EOMONTH(KA75,-1)))</f>
        <v>59.167650514682656</v>
      </c>
      <c r="KB98" s="34">
        <f>IF(SUMIFS(94:94,88:88,"&lt;="&amp;KB75,88:88,"&gt;"&amp;EOMONTH(KB75,-1))=0,0,OFMOR_FFF_1!KB190*1000/SUMIFS(94:94,88:88,"&lt;="&amp;KB75,88:88,"&gt;"&amp;EOMONTH(KB75,-1)))</f>
        <v>60.002901237898982</v>
      </c>
      <c r="KC98" s="34">
        <f>IF(SUMIFS(94:94,88:88,"&lt;="&amp;KC75,88:88,"&gt;"&amp;EOMONTH(KC75,-1))=0,0,OFMOR_FFF_1!KC190*1000/SUMIFS(94:94,88:88,"&lt;="&amp;KC75,88:88,"&gt;"&amp;EOMONTH(KC75,-1)))</f>
        <v>60.839690416191367</v>
      </c>
      <c r="KD98" s="34">
        <f>IF(SUMIFS(94:94,88:88,"&lt;="&amp;KD75,88:88,"&gt;"&amp;EOMONTH(KD75,-1))=0,0,OFMOR_FFF_1!KD190*1000/SUMIFS(94:94,88:88,"&lt;="&amp;KD75,88:88,"&gt;"&amp;EOMONTH(KD75,-1)))</f>
        <v>61.733127452695008</v>
      </c>
      <c r="KE98" s="34">
        <f>IF(SUMIFS(94:94,88:88,"&lt;="&amp;KE75,88:88,"&gt;"&amp;EOMONTH(KE75,-1))=0,0,OFMOR_FFF_1!KE190*1000/SUMIFS(94:94,88:88,"&lt;="&amp;KE75,88:88,"&gt;"&amp;EOMONTH(KE75,-1)))</f>
        <v>62.914648294758123</v>
      </c>
      <c r="KF98" s="34">
        <f>IF(SUMIFS(94:94,88:88,"&lt;="&amp;KF75,88:88,"&gt;"&amp;EOMONTH(KF75,-1))=0,0,OFMOR_FFF_1!KF190*1000/SUMIFS(94:94,88:88,"&lt;="&amp;KF75,88:88,"&gt;"&amp;EOMONTH(KF75,-1)))</f>
        <v>63.89536345148089</v>
      </c>
      <c r="KG98" s="34">
        <f>IF(SUMIFS(94:94,88:88,"&lt;="&amp;KG75,88:88,"&gt;"&amp;EOMONTH(KG75,-1))=0,0,OFMOR_FFF_1!KG190*1000/SUMIFS(94:94,88:88,"&lt;="&amp;KG75,88:88,"&gt;"&amp;EOMONTH(KG75,-1)))</f>
        <v>64.518307809069569</v>
      </c>
      <c r="KH98" s="34">
        <f>IF(SUMIFS(94:94,88:88,"&lt;="&amp;KH75,88:88,"&gt;"&amp;EOMONTH(KH75,-1))=0,0,OFMOR_FFF_1!KH190*1000/SUMIFS(94:94,88:88,"&lt;="&amp;KH75,88:88,"&gt;"&amp;EOMONTH(KH75,-1)))</f>
        <v>65.092844948541483</v>
      </c>
      <c r="KI98" s="34">
        <f>IF(SUMIFS(94:94,88:88,"&lt;="&amp;KI75,88:88,"&gt;"&amp;EOMONTH(KI75,-1))=0,0,OFMOR_FFF_1!KI190*1000/SUMIFS(94:94,88:88,"&lt;="&amp;KI75,88:88,"&gt;"&amp;EOMONTH(KI75,-1)))</f>
        <v>66.432784359355153</v>
      </c>
      <c r="KJ98" s="34">
        <f>IF(SUMIFS(94:94,88:88,"&lt;="&amp;KJ75,88:88,"&gt;"&amp;EOMONTH(KJ75,-1))=0,0,OFMOR_FFF_1!KJ190*1000/SUMIFS(94:94,88:88,"&lt;="&amp;KJ75,88:88,"&gt;"&amp;EOMONTH(KJ75,-1)))</f>
        <v>67.940575591161362</v>
      </c>
      <c r="KK98" s="34">
        <f>IF(SUMIFS(94:94,88:88,"&lt;="&amp;KK75,88:88,"&gt;"&amp;EOMONTH(KK75,-1))=0,0,OFMOR_FFF_1!KK190*1000/SUMIFS(94:94,88:88,"&lt;="&amp;KK75,88:88,"&gt;"&amp;EOMONTH(KK75,-1)))</f>
        <v>69.564252887569921</v>
      </c>
      <c r="KL98" s="34">
        <f>IF(SUMIFS(94:94,88:88,"&lt;="&amp;KL75,88:88,"&gt;"&amp;EOMONTH(KL75,-1))=0,0,OFMOR_FFF_1!KL190*1000/SUMIFS(94:94,88:88,"&lt;="&amp;KL75,88:88,"&gt;"&amp;EOMONTH(KL75,-1)))</f>
        <v>71.577295483986347</v>
      </c>
      <c r="KM98" s="34">
        <f>IF(SUMIFS(94:94,88:88,"&lt;="&amp;KM75,88:88,"&gt;"&amp;EOMONTH(KM75,-1))=0,0,OFMOR_FFF_1!KM190*1000/SUMIFS(94:94,88:88,"&lt;="&amp;KM75,88:88,"&gt;"&amp;EOMONTH(KM75,-1)))</f>
        <v>73.250019225475867</v>
      </c>
      <c r="KN98" s="34">
        <f>IF(SUMIFS(94:94,88:88,"&lt;="&amp;KN75,88:88,"&gt;"&amp;EOMONTH(KN75,-1))=0,0,OFMOR_FFF_1!KN190*1000/SUMIFS(94:94,88:88,"&lt;="&amp;KN75,88:88,"&gt;"&amp;EOMONTH(KN75,-1)))</f>
        <v>74.48792372267043</v>
      </c>
      <c r="KO98" s="34">
        <f>IF(SUMIFS(94:94,88:88,"&lt;="&amp;KO75,88:88,"&gt;"&amp;EOMONTH(KO75,-1))=0,0,OFMOR_FFF_1!KO190*1000/SUMIFS(94:94,88:88,"&lt;="&amp;KO75,88:88,"&gt;"&amp;EOMONTH(KO75,-1)))</f>
        <v>75.536036944505227</v>
      </c>
      <c r="KP98" s="34">
        <f>IF(SUMIFS(94:94,88:88,"&lt;="&amp;KP75,88:88,"&gt;"&amp;EOMONTH(KP75,-1))=0,0,OFMOR_FFF_1!KP190*1000/SUMIFS(94:94,88:88,"&lt;="&amp;KP75,88:88,"&gt;"&amp;EOMONTH(KP75,-1)))</f>
        <v>76.181511867273485</v>
      </c>
      <c r="KQ98" s="34">
        <f>IF(SUMIFS(94:94,88:88,"&lt;="&amp;KQ75,88:88,"&gt;"&amp;EOMONTH(KQ75,-1))=0,0,OFMOR_FFF_1!KQ190*1000/SUMIFS(94:94,88:88,"&lt;="&amp;KQ75,88:88,"&gt;"&amp;EOMONTH(KQ75,-1)))</f>
        <v>76.621236540993905</v>
      </c>
      <c r="KR98" s="34">
        <f>IF(SUMIFS(94:94,88:88,"&lt;="&amp;KR75,88:88,"&gt;"&amp;EOMONTH(KR75,-1))=0,0,OFMOR_FFF_1!KR190*1000/SUMIFS(94:94,88:88,"&lt;="&amp;KR75,88:88,"&gt;"&amp;EOMONTH(KR75,-1)))</f>
        <v>76.836979758195326</v>
      </c>
      <c r="KS98" s="34">
        <f>IF(SUMIFS(94:94,88:88,"&lt;="&amp;KS75,88:88,"&gt;"&amp;EOMONTH(KS75,-1))=0,0,OFMOR_FFF_1!KS190*1000/SUMIFS(94:94,88:88,"&lt;="&amp;KS75,88:88,"&gt;"&amp;EOMONTH(KS75,-1)))</f>
        <v>77.037681749118789</v>
      </c>
      <c r="KT98" s="34">
        <f>IF(SUMIFS(94:94,88:88,"&lt;="&amp;KT75,88:88,"&gt;"&amp;EOMONTH(KT75,-1))=0,0,OFMOR_FFF_1!KT190*1000/SUMIFS(94:94,88:88,"&lt;="&amp;KT75,88:88,"&gt;"&amp;EOMONTH(KT75,-1)))</f>
        <v>77.352176201104243</v>
      </c>
      <c r="KU98" s="34">
        <f>IF(SUMIFS(94:94,88:88,"&lt;="&amp;KU75,88:88,"&gt;"&amp;EOMONTH(KU75,-1))=0,0,OFMOR_FFF_1!KU190*1000/SUMIFS(94:94,88:88,"&lt;="&amp;KU75,88:88,"&gt;"&amp;EOMONTH(KU75,-1)))</f>
        <v>77.470439932947514</v>
      </c>
      <c r="KV98" s="34">
        <f>IF(SUMIFS(94:94,88:88,"&lt;="&amp;KV75,88:88,"&gt;"&amp;EOMONTH(KV75,-1))=0,0,OFMOR_FFF_1!KV190*1000/SUMIFS(94:94,88:88,"&lt;="&amp;KV75,88:88,"&gt;"&amp;EOMONTH(KV75,-1)))</f>
        <v>77.43834738939232</v>
      </c>
      <c r="KW98" s="34">
        <f>IF(SUMIFS(94:94,88:88,"&lt;="&amp;KW75,88:88,"&gt;"&amp;EOMONTH(KW75,-1))=0,0,OFMOR_FFF_1!KW190*1000/SUMIFS(94:94,88:88,"&lt;="&amp;KW75,88:88,"&gt;"&amp;EOMONTH(KW75,-1)))</f>
        <v>77.776894370507407</v>
      </c>
      <c r="KX98" s="34">
        <f>IF(SUMIFS(94:94,88:88,"&lt;="&amp;KX75,88:88,"&gt;"&amp;EOMONTH(KX75,-1))=0,0,OFMOR_FFF_1!KX190*1000/SUMIFS(94:94,88:88,"&lt;="&amp;KX75,88:88,"&gt;"&amp;EOMONTH(KX75,-1)))</f>
        <v>78.14993734289699</v>
      </c>
      <c r="KY98" s="34">
        <f>IF(SUMIFS(94:94,88:88,"&lt;="&amp;KY75,88:88,"&gt;"&amp;EOMONTH(KY75,-1))=0,0,OFMOR_FFF_1!KY190*1000/SUMIFS(94:94,88:88,"&lt;="&amp;KY75,88:88,"&gt;"&amp;EOMONTH(KY75,-1)))</f>
        <v>78.22135065620256</v>
      </c>
      <c r="KZ98" s="34">
        <f>IF(SUMIFS(94:94,88:88,"&lt;="&amp;KZ75,88:88,"&gt;"&amp;EOMONTH(KZ75,-1))=0,0,OFMOR_FFF_1!KZ190*1000/SUMIFS(94:94,88:88,"&lt;="&amp;KZ75,88:88,"&gt;"&amp;EOMONTH(KZ75,-1)))</f>
        <v>78.424403894098575</v>
      </c>
      <c r="LA98" s="34">
        <f>IF(SUMIFS(94:94,88:88,"&lt;="&amp;LA75,88:88,"&gt;"&amp;EOMONTH(LA75,-1))=0,0,OFMOR_FFF_1!LA190*1000/SUMIFS(94:94,88:88,"&lt;="&amp;LA75,88:88,"&gt;"&amp;EOMONTH(LA75,-1)))</f>
        <v>78.818834324489643</v>
      </c>
      <c r="LB98" s="34">
        <f>IF(SUMIFS(94:94,88:88,"&lt;="&amp;LB75,88:88,"&gt;"&amp;EOMONTH(LB75,-1))=0,0,OFMOR_FFF_1!LB190*1000/SUMIFS(94:94,88:88,"&lt;="&amp;LB75,88:88,"&gt;"&amp;EOMONTH(LB75,-1)))</f>
        <v>78.643588394332809</v>
      </c>
      <c r="LC98" s="34">
        <f>IF(SUMIFS(94:94,88:88,"&lt;="&amp;LC75,88:88,"&gt;"&amp;EOMONTH(LC75,-1))=0,0,OFMOR_FFF_1!LC190*1000/SUMIFS(94:94,88:88,"&lt;="&amp;LC75,88:88,"&gt;"&amp;EOMONTH(LC75,-1)))</f>
        <v>78.412342424601775</v>
      </c>
      <c r="LD98" s="34">
        <f>IF(SUMIFS(94:94,88:88,"&lt;="&amp;LD75,88:88,"&gt;"&amp;EOMONTH(LD75,-1))=0,0,OFMOR_FFF_1!LD190*1000/SUMIFS(94:94,88:88,"&lt;="&amp;LD75,88:88,"&gt;"&amp;EOMONTH(LD75,-1)))</f>
        <v>78.683891064367202</v>
      </c>
      <c r="LE98" s="34">
        <f>IF(SUMIFS(94:94,88:88,"&lt;="&amp;LE75,88:88,"&gt;"&amp;EOMONTH(LE75,-1))=0,0,OFMOR_FFF_1!LE190*1000/SUMIFS(94:94,88:88,"&lt;="&amp;LE75,88:88,"&gt;"&amp;EOMONTH(LE75,-1)))</f>
        <v>79.205289239231334</v>
      </c>
      <c r="LF98" s="34">
        <f>IF(SUMIFS(94:94,88:88,"&lt;="&amp;LF75,88:88,"&gt;"&amp;EOMONTH(LF75,-1))=0,0,OFMOR_FFF_1!LF190*1000/SUMIFS(94:94,88:88,"&lt;="&amp;LF75,88:88,"&gt;"&amp;EOMONTH(LF75,-1)))</f>
        <v>55.162511358398888</v>
      </c>
      <c r="LG98" s="34">
        <f>IF(SUMIFS(94:94,88:88,"&lt;="&amp;LG75,88:88,"&gt;"&amp;EOMONTH(LG75,-1))=0,0,OFMOR_FFF_1!LG190*1000/SUMIFS(94:94,88:88,"&lt;="&amp;LG75,88:88,"&gt;"&amp;EOMONTH(LG75,-1)))</f>
        <v>55.525289572404077</v>
      </c>
      <c r="LH98" s="34">
        <f>IF(SUMIFS(94:94,88:88,"&lt;="&amp;LH75,88:88,"&gt;"&amp;EOMONTH(LH75,-1))=0,0,OFMOR_FFF_1!LH190*1000/SUMIFS(94:94,88:88,"&lt;="&amp;LH75,88:88,"&gt;"&amp;EOMONTH(LH75,-1)))</f>
        <v>56.052736405902209</v>
      </c>
      <c r="LI98" s="34">
        <f>IF(SUMIFS(94:94,88:88,"&lt;="&amp;LI75,88:88,"&gt;"&amp;EOMONTH(LI75,-1))=0,0,OFMOR_FFF_1!LI190*1000/SUMIFS(94:94,88:88,"&lt;="&amp;LI75,88:88,"&gt;"&amp;EOMONTH(LI75,-1)))</f>
        <v>56.208449938833944</v>
      </c>
      <c r="LJ98" s="34">
        <f>IF(SUMIFS(94:94,88:88,"&lt;="&amp;LJ75,88:88,"&gt;"&amp;EOMONTH(LJ75,-1))=0,0,OFMOR_FFF_1!LJ190*1000/SUMIFS(94:94,88:88,"&lt;="&amp;LJ75,88:88,"&gt;"&amp;EOMONTH(LJ75,-1)))</f>
        <v>56.319212702469763</v>
      </c>
      <c r="LK98" s="34">
        <f>IF(SUMIFS(94:94,88:88,"&lt;="&amp;LK75,88:88,"&gt;"&amp;EOMONTH(LK75,-1))=0,0,OFMOR_FFF_1!LK190*1000/SUMIFS(94:94,88:88,"&lt;="&amp;LK75,88:88,"&gt;"&amp;EOMONTH(LK75,-1)))</f>
        <v>56.76597776212899</v>
      </c>
      <c r="LL98" s="34">
        <f>IF(SUMIFS(94:94,88:88,"&lt;="&amp;LL75,88:88,"&gt;"&amp;EOMONTH(LL75,-1))=0,0,OFMOR_FFF_1!LL190*1000/SUMIFS(94:94,88:88,"&lt;="&amp;LL75,88:88,"&gt;"&amp;EOMONTH(LL75,-1)))</f>
        <v>57.807173112769931</v>
      </c>
      <c r="LM98" s="34">
        <f>IF(SUMIFS(94:94,88:88,"&lt;="&amp;LM75,88:88,"&gt;"&amp;EOMONTH(LM75,-1))=0,0,OFMOR_FFF_1!LM190*1000/SUMIFS(94:94,88:88,"&lt;="&amp;LM75,88:88,"&gt;"&amp;EOMONTH(LM75,-1)))</f>
        <v>58.271547828664048</v>
      </c>
      <c r="LN98" s="34">
        <f>IF(SUMIFS(94:94,88:88,"&lt;="&amp;LN75,88:88,"&gt;"&amp;EOMONTH(LN75,-1))=0,0,OFMOR_FFF_1!LN190*1000/SUMIFS(94:94,88:88,"&lt;="&amp;LN75,88:88,"&gt;"&amp;EOMONTH(LN75,-1)))</f>
        <v>58.71680148335038</v>
      </c>
      <c r="LO98" s="34">
        <f>IF(SUMIFS(94:94,88:88,"&lt;="&amp;LO75,88:88,"&gt;"&amp;EOMONTH(LO75,-1))=0,0,OFMOR_FFF_1!LO190*1000/SUMIFS(94:94,88:88,"&lt;="&amp;LO75,88:88,"&gt;"&amp;EOMONTH(LO75,-1)))</f>
        <v>59.297853320269624</v>
      </c>
      <c r="LP98" s="34">
        <f>IF(SUMIFS(94:94,88:88,"&lt;="&amp;LP75,88:88,"&gt;"&amp;EOMONTH(LP75,-1))=0,0,OFMOR_FFF_1!LP190*1000/SUMIFS(94:94,88:88,"&lt;="&amp;LP75,88:88,"&gt;"&amp;EOMONTH(LP75,-1)))</f>
        <v>59.240397912154997</v>
      </c>
      <c r="LQ98" s="34">
        <f>IF(SUMIFS(94:94,88:88,"&lt;="&amp;LQ75,88:88,"&gt;"&amp;EOMONTH(LQ75,-1))=0,0,OFMOR_FFF_1!LQ190*1000/SUMIFS(94:94,88:88,"&lt;="&amp;LQ75,88:88,"&gt;"&amp;EOMONTH(LQ75,-1)))</f>
        <v>59.133247058378061</v>
      </c>
      <c r="LR98" s="34">
        <f>IF(SUMIFS(94:94,88:88,"&lt;="&amp;LR75,88:88,"&gt;"&amp;EOMONTH(LR75,-1))=0,0,OFMOR_FFF_1!LR190*1000/SUMIFS(94:94,88:88,"&lt;="&amp;LR75,88:88,"&gt;"&amp;EOMONTH(LR75,-1)))</f>
        <v>59.327402821731511</v>
      </c>
      <c r="LS98" s="34">
        <f>IF(SUMIFS(94:94,88:88,"&lt;="&amp;LS75,88:88,"&gt;"&amp;EOMONTH(LS75,-1))=0,0,OFMOR_FFF_1!LS190*1000/SUMIFS(94:94,88:88,"&lt;="&amp;LS75,88:88,"&gt;"&amp;EOMONTH(LS75,-1)))</f>
        <v>59.247786135899986</v>
      </c>
      <c r="LT98" s="34">
        <f>IF(SUMIFS(94:94,88:88,"&lt;="&amp;LT75,88:88,"&gt;"&amp;EOMONTH(LT75,-1))=0,0,OFMOR_FFF_1!LT190*1000/SUMIFS(94:94,88:88,"&lt;="&amp;LT75,88:88,"&gt;"&amp;EOMONTH(LT75,-1)))</f>
        <v>59.378918299164518</v>
      </c>
      <c r="LU98" s="34">
        <f>IF(SUMIFS(94:94,88:88,"&lt;="&amp;LU75,88:88,"&gt;"&amp;EOMONTH(LU75,-1))=0,0,OFMOR_FFF_1!LU190*1000/SUMIFS(94:94,88:88,"&lt;="&amp;LU75,88:88,"&gt;"&amp;EOMONTH(LU75,-1)))</f>
        <v>59.571068802865412</v>
      </c>
      <c r="LV98" s="34">
        <f>IF(SUMIFS(94:94,88:88,"&lt;="&amp;LV75,88:88,"&gt;"&amp;EOMONTH(LV75,-1))=0,0,OFMOR_FFF_1!LV190*1000/SUMIFS(94:94,88:88,"&lt;="&amp;LV75,88:88,"&gt;"&amp;EOMONTH(LV75,-1)))</f>
        <v>59.835810954602799</v>
      </c>
      <c r="LW98" s="34">
        <f>IF(SUMIFS(94:94,88:88,"&lt;="&amp;LW75,88:88,"&gt;"&amp;EOMONTH(LW75,-1))=0,0,OFMOR_FFF_1!LW190*1000/SUMIFS(94:94,88:88,"&lt;="&amp;LW75,88:88,"&gt;"&amp;EOMONTH(LW75,-1)))</f>
        <v>60.094501058880567</v>
      </c>
      <c r="LX98" s="34">
        <f>IF(SUMIFS(94:94,88:88,"&lt;="&amp;LX75,88:88,"&gt;"&amp;EOMONTH(LX75,-1))=0,0,OFMOR_FFF_1!LX190*1000/SUMIFS(94:94,88:88,"&lt;="&amp;LX75,88:88,"&gt;"&amp;EOMONTH(LX75,-1)))</f>
        <v>60.31271749041894</v>
      </c>
      <c r="LY98" s="34">
        <f>IF(SUMIFS(94:94,88:88,"&lt;="&amp;LY75,88:88,"&gt;"&amp;EOMONTH(LY75,-1))=0,0,OFMOR_FFF_1!LY190*1000/SUMIFS(94:94,88:88,"&lt;="&amp;LY75,88:88,"&gt;"&amp;EOMONTH(LY75,-1)))</f>
        <v>60.570904177690075</v>
      </c>
      <c r="LZ98" s="34">
        <f>IF(SUMIFS(94:94,88:88,"&lt;="&amp;LZ75,88:88,"&gt;"&amp;EOMONTH(LZ75,-1))=0,0,OFMOR_FFF_1!LZ190*1000/SUMIFS(94:94,88:88,"&lt;="&amp;LZ75,88:88,"&gt;"&amp;EOMONTH(LZ75,-1)))</f>
        <v>60.840974737082043</v>
      </c>
      <c r="MA98" s="34">
        <f>IF(SUMIFS(94:94,88:88,"&lt;="&amp;MA75,88:88,"&gt;"&amp;EOMONTH(MA75,-1))=0,0,OFMOR_FFF_1!MA190*1000/SUMIFS(94:94,88:88,"&lt;="&amp;MA75,88:88,"&gt;"&amp;EOMONTH(MA75,-1)))</f>
        <v>61.031586328451333</v>
      </c>
      <c r="MB98" s="34">
        <f>IF(SUMIFS(94:94,88:88,"&lt;="&amp;MB75,88:88,"&gt;"&amp;EOMONTH(MB75,-1))=0,0,OFMOR_FFF_1!MB190*1000/SUMIFS(94:94,88:88,"&lt;="&amp;MB75,88:88,"&gt;"&amp;EOMONTH(MB75,-1)))</f>
        <v>61.168562753668049</v>
      </c>
      <c r="MC98" s="34">
        <f>IF(SUMIFS(94:94,88:88,"&lt;="&amp;MC75,88:88,"&gt;"&amp;EOMONTH(MC75,-1))=0,0,OFMOR_FFF_1!MC190*1000/SUMIFS(94:94,88:88,"&lt;="&amp;MC75,88:88,"&gt;"&amp;EOMONTH(MC75,-1)))</f>
        <v>61.234608929570804</v>
      </c>
      <c r="MD98" s="34">
        <f>IF(SUMIFS(94:94,88:88,"&lt;="&amp;MD75,88:88,"&gt;"&amp;EOMONTH(MD75,-1))=0,0,OFMOR_FFF_1!MD190*1000/SUMIFS(94:94,88:88,"&lt;="&amp;MD75,88:88,"&gt;"&amp;EOMONTH(MD75,-1)))</f>
        <v>61.16319830775651</v>
      </c>
      <c r="ME98" s="34">
        <f>IF(SUMIFS(94:94,88:88,"&lt;="&amp;ME75,88:88,"&gt;"&amp;EOMONTH(ME75,-1))=0,0,OFMOR_FFF_1!ME190*1000/SUMIFS(94:94,88:88,"&lt;="&amp;ME75,88:88,"&gt;"&amp;EOMONTH(ME75,-1)))</f>
        <v>61.068239687756162</v>
      </c>
      <c r="MF98" s="34">
        <f>IF(SUMIFS(94:94,88:88,"&lt;="&amp;MF75,88:88,"&gt;"&amp;EOMONTH(MF75,-1))=0,0,OFMOR_FFF_1!MF190*1000/SUMIFS(94:94,88:88,"&lt;="&amp;MF75,88:88,"&gt;"&amp;EOMONTH(MF75,-1)))</f>
        <v>60.908904846866164</v>
      </c>
      <c r="MG98" s="34">
        <f>IF(SUMIFS(94:94,88:88,"&lt;="&amp;MG75,88:88,"&gt;"&amp;EOMONTH(MG75,-1))=0,0,OFMOR_FFF_1!MG190*1000/SUMIFS(94:94,88:88,"&lt;="&amp;MG75,88:88,"&gt;"&amp;EOMONTH(MG75,-1)))</f>
        <v>60.809770555756373</v>
      </c>
      <c r="MH98" s="34">
        <f>IF(SUMIFS(94:94,88:88,"&lt;="&amp;MH75,88:88,"&gt;"&amp;EOMONTH(MH75,-1))=0,0,OFMOR_FFF_1!MH190*1000/SUMIFS(94:94,88:88,"&lt;="&amp;MH75,88:88,"&gt;"&amp;EOMONTH(MH75,-1)))</f>
        <v>60.751524598465288</v>
      </c>
      <c r="MI98" s="34">
        <f>IF(SUMIFS(94:94,88:88,"&lt;="&amp;MI75,88:88,"&gt;"&amp;EOMONTH(MI75,-1))=0,0,OFMOR_FFF_1!MI190*1000/SUMIFS(94:94,88:88,"&lt;="&amp;MI75,88:88,"&gt;"&amp;EOMONTH(MI75,-1)))</f>
        <v>60.691795045221546</v>
      </c>
      <c r="MJ98" s="34">
        <f>IF(SUMIFS(94:94,88:88,"&lt;="&amp;MJ75,88:88,"&gt;"&amp;EOMONTH(MJ75,-1))=0,0,OFMOR_FFF_1!MJ190*1000/SUMIFS(94:94,88:88,"&lt;="&amp;MJ75,88:88,"&gt;"&amp;EOMONTH(MJ75,-1)))</f>
        <v>65.158307413096594</v>
      </c>
      <c r="MK98" s="34">
        <f>IF(SUMIFS(94:94,88:88,"&lt;="&amp;MK75,88:88,"&gt;"&amp;EOMONTH(MK75,-1))=0,0,OFMOR_FFF_1!MK190*1000/SUMIFS(94:94,88:88,"&lt;="&amp;MK75,88:88,"&gt;"&amp;EOMONTH(MK75,-1)))</f>
        <v>64.99999545546487</v>
      </c>
      <c r="ML98" s="34">
        <f>IF(SUMIFS(94:94,88:88,"&lt;="&amp;ML75,88:88,"&gt;"&amp;EOMONTH(ML75,-1))=0,0,OFMOR_FFF_1!ML190*1000/SUMIFS(94:94,88:88,"&lt;="&amp;ML75,88:88,"&gt;"&amp;EOMONTH(ML75,-1)))</f>
        <v>64.835721779538886</v>
      </c>
      <c r="MM98" s="34">
        <f>IF(SUMIFS(94:94,88:88,"&lt;="&amp;MM75,88:88,"&gt;"&amp;EOMONTH(MM75,-1))=0,0,OFMOR_FFF_1!MM190*1000/SUMIFS(94:94,88:88,"&lt;="&amp;MM75,88:88,"&gt;"&amp;EOMONTH(MM75,-1)))</f>
        <v>64.637698797551252</v>
      </c>
      <c r="MN98" s="34">
        <f>IF(SUMIFS(94:94,88:88,"&lt;="&amp;MN75,88:88,"&gt;"&amp;EOMONTH(MN75,-1))=0,0,OFMOR_FFF_1!MN190*1000/SUMIFS(94:94,88:88,"&lt;="&amp;MN75,88:88,"&gt;"&amp;EOMONTH(MN75,-1)))</f>
        <v>64.519126495111891</v>
      </c>
      <c r="MO98" s="34">
        <f>IF(SUMIFS(94:94,88:88,"&lt;="&amp;MO75,88:88,"&gt;"&amp;EOMONTH(MO75,-1))=0,0,OFMOR_FFF_1!MO190*1000/SUMIFS(94:94,88:88,"&lt;="&amp;MO75,88:88,"&gt;"&amp;EOMONTH(MO75,-1)))</f>
        <v>64.43706262722516</v>
      </c>
      <c r="MP98" s="34">
        <f>IF(SUMIFS(94:94,88:88,"&lt;="&amp;MP75,88:88,"&gt;"&amp;EOMONTH(MP75,-1))=0,0,OFMOR_FFF_1!MP190*1000/SUMIFS(94:94,88:88,"&lt;="&amp;MP75,88:88,"&gt;"&amp;EOMONTH(MP75,-1)))</f>
        <v>64.352396029973249</v>
      </c>
      <c r="MQ98" s="34">
        <f>IF(SUMIFS(94:94,88:88,"&lt;="&amp;MQ75,88:88,"&gt;"&amp;EOMONTH(MQ75,-1))=0,0,OFMOR_FFF_1!MQ190*1000/SUMIFS(94:94,88:88,"&lt;="&amp;MQ75,88:88,"&gt;"&amp;EOMONTH(MQ75,-1)))</f>
        <v>64.083702287970723</v>
      </c>
      <c r="MR98" s="34">
        <f>IF(SUMIFS(94:94,88:88,"&lt;="&amp;MR75,88:88,"&gt;"&amp;EOMONTH(MR75,-1))=0,0,OFMOR_FFF_1!MR190*1000/SUMIFS(94:94,88:88,"&lt;="&amp;MR75,88:88,"&gt;"&amp;EOMONTH(MR75,-1)))</f>
        <v>63.686290887643196</v>
      </c>
      <c r="MS98" s="34">
        <f>IF(SUMIFS(94:94,88:88,"&lt;="&amp;MS75,88:88,"&gt;"&amp;EOMONTH(MS75,-1))=0,0,OFMOR_FFF_1!MS190*1000/SUMIFS(94:94,88:88,"&lt;="&amp;MS75,88:88,"&gt;"&amp;EOMONTH(MS75,-1)))</f>
        <v>63.267854095684264</v>
      </c>
      <c r="MT98" s="34">
        <f>IF(SUMIFS(94:94,88:88,"&lt;="&amp;MT75,88:88,"&gt;"&amp;EOMONTH(MT75,-1))=0,0,OFMOR_FFF_1!MT190*1000/SUMIFS(94:94,88:88,"&lt;="&amp;MT75,88:88,"&gt;"&amp;EOMONTH(MT75,-1)))</f>
        <v>62.793867790295323</v>
      </c>
      <c r="MU98" s="34">
        <f>IF(SUMIFS(94:94,88:88,"&lt;="&amp;MU75,88:88,"&gt;"&amp;EOMONTH(MU75,-1))=0,0,OFMOR_FFF_1!MU190*1000/SUMIFS(94:94,88:88,"&lt;="&amp;MU75,88:88,"&gt;"&amp;EOMONTH(MU75,-1)))</f>
        <v>62.358739953558398</v>
      </c>
      <c r="MV98" s="34">
        <f>IF(SUMIFS(94:94,88:88,"&lt;="&amp;MV75,88:88,"&gt;"&amp;EOMONTH(MV75,-1))=0,0,OFMOR_FFF_1!MV190*1000/SUMIFS(94:94,88:88,"&lt;="&amp;MV75,88:88,"&gt;"&amp;EOMONTH(MV75,-1)))</f>
        <v>62.107066539599209</v>
      </c>
      <c r="MW98" s="34">
        <f>IF(SUMIFS(94:94,88:88,"&lt;="&amp;MW75,88:88,"&gt;"&amp;EOMONTH(MW75,-1))=0,0,OFMOR_FFF_1!MW190*1000/SUMIFS(94:94,88:88,"&lt;="&amp;MW75,88:88,"&gt;"&amp;EOMONTH(MW75,-1)))</f>
        <v>61.897354180727582</v>
      </c>
      <c r="MX98" s="34">
        <f>IF(SUMIFS(94:94,88:88,"&lt;="&amp;MX75,88:88,"&gt;"&amp;EOMONTH(MX75,-1))=0,0,OFMOR_FFF_1!MX190*1000/SUMIFS(94:94,88:88,"&lt;="&amp;MX75,88:88,"&gt;"&amp;EOMONTH(MX75,-1)))</f>
        <v>61.817195013958013</v>
      </c>
      <c r="MY98" s="34">
        <f>IF(SUMIFS(94:94,88:88,"&lt;="&amp;MY75,88:88,"&gt;"&amp;EOMONTH(MY75,-1))=0,0,OFMOR_FFF_1!MY190*1000/SUMIFS(94:94,88:88,"&lt;="&amp;MY75,88:88,"&gt;"&amp;EOMONTH(MY75,-1)))</f>
        <v>61.802387274797923</v>
      </c>
      <c r="MZ98" s="34">
        <f>IF(SUMIFS(94:94,88:88,"&lt;="&amp;MZ75,88:88,"&gt;"&amp;EOMONTH(MZ75,-1))=0,0,OFMOR_FFF_1!MZ190*1000/SUMIFS(94:94,88:88,"&lt;="&amp;MZ75,88:88,"&gt;"&amp;EOMONTH(MZ75,-1)))</f>
        <v>61.830520818895387</v>
      </c>
      <c r="NA98" s="34">
        <f>IF(SUMIFS(94:94,88:88,"&lt;="&amp;NA75,88:88,"&gt;"&amp;EOMONTH(NA75,-1))=0,0,OFMOR_FFF_1!NA190*1000/SUMIFS(94:94,88:88,"&lt;="&amp;NA75,88:88,"&gt;"&amp;EOMONTH(NA75,-1)))</f>
        <v>61.869992658404023</v>
      </c>
      <c r="NB98" s="34">
        <f>IF(SUMIFS(94:94,88:88,"&lt;="&amp;NB75,88:88,"&gt;"&amp;EOMONTH(NB75,-1))=0,0,OFMOR_FFF_1!NB190*1000/SUMIFS(94:94,88:88,"&lt;="&amp;NB75,88:88,"&gt;"&amp;EOMONTH(NB75,-1)))</f>
        <v>61.917195834477134</v>
      </c>
      <c r="NC98" s="34">
        <f>IF(SUMIFS(94:94,88:88,"&lt;="&amp;NC75,88:88,"&gt;"&amp;EOMONTH(NC75,-1))=0,0,OFMOR_FFF_1!NC190*1000/SUMIFS(94:94,88:88,"&lt;="&amp;NC75,88:88,"&gt;"&amp;EOMONTH(NC75,-1)))</f>
        <v>61.975487929715136</v>
      </c>
      <c r="ND98" s="34">
        <f>IF(SUMIFS(94:94,88:88,"&lt;="&amp;ND75,88:88,"&gt;"&amp;EOMONTH(ND75,-1))=0,0,OFMOR_FFF_1!ND190*1000/SUMIFS(94:94,88:88,"&lt;="&amp;ND75,88:88,"&gt;"&amp;EOMONTH(ND75,-1)))</f>
        <v>62.020885800697982</v>
      </c>
      <c r="NE98" s="34">
        <f>IF(SUMIFS(94:94,88:88,"&lt;="&amp;NE75,88:88,"&gt;"&amp;EOMONTH(NE75,-1))=0,0,OFMOR_FFF_1!NE190*1000/SUMIFS(94:94,88:88,"&lt;="&amp;NE75,88:88,"&gt;"&amp;EOMONTH(NE75,-1)))</f>
        <v>62.040525881357915</v>
      </c>
      <c r="NF98" s="34">
        <f>IF(SUMIFS(94:94,88:88,"&lt;="&amp;NF75,88:88,"&gt;"&amp;EOMONTH(NF75,-1))=0,0,OFMOR_FFF_1!NF190*1000/SUMIFS(94:94,88:88,"&lt;="&amp;NF75,88:88,"&gt;"&amp;EOMONTH(NF75,-1)))</f>
        <v>62.046392993814692</v>
      </c>
      <c r="NG98" s="34">
        <f>IF(SUMIFS(94:94,88:88,"&lt;="&amp;NG75,88:88,"&gt;"&amp;EOMONTH(NG75,-1))=0,0,OFMOR_FFF_1!NG190*1000/SUMIFS(94:94,88:88,"&lt;="&amp;NG75,88:88,"&gt;"&amp;EOMONTH(NG75,-1)))</f>
        <v>62.048199880639331</v>
      </c>
      <c r="NH98" s="34">
        <f>IF(SUMIFS(94:94,88:88,"&lt;="&amp;NH75,88:88,"&gt;"&amp;EOMONTH(NH75,-1))=0,0,OFMOR_FFF_1!NH190*1000/SUMIFS(94:94,88:88,"&lt;="&amp;NH75,88:88,"&gt;"&amp;EOMONTH(NH75,-1)))</f>
        <v>62.029645181392901</v>
      </c>
      <c r="NI98" s="34">
        <f>IF(SUMIFS(94:94,88:88,"&lt;="&amp;NI75,88:88,"&gt;"&amp;EOMONTH(NI75,-1))=0,0,OFMOR_FFF_1!NI190*1000/SUMIFS(94:94,88:88,"&lt;="&amp;NI75,88:88,"&gt;"&amp;EOMONTH(NI75,-1)))</f>
        <v>62.024810684388065</v>
      </c>
      <c r="NJ98" s="34">
        <f>IF(SUMIFS(94:94,88:88,"&lt;="&amp;NJ75,88:88,"&gt;"&amp;EOMONTH(NJ75,-1))=0,0,OFMOR_FFF_1!NJ190*1000/SUMIFS(94:94,88:88,"&lt;="&amp;NJ75,88:88,"&gt;"&amp;EOMONTH(NJ75,-1)))</f>
        <v>62.021639664319927</v>
      </c>
      <c r="NK98" s="34">
        <f>IF(SUMIFS(94:94,88:88,"&lt;="&amp;NK75,88:88,"&gt;"&amp;EOMONTH(NK75,-1))=0,0,OFMOR_FFF_1!NK190*1000/SUMIFS(94:94,88:88,"&lt;="&amp;NK75,88:88,"&gt;"&amp;EOMONTH(NK75,-1)))</f>
        <v>62.010700224406982</v>
      </c>
      <c r="NL98" s="34">
        <f>IF(SUMIFS(94:94,88:88,"&lt;="&amp;NL75,88:88,"&gt;"&amp;EOMONTH(NL75,-1))=0,0,OFMOR_FFF_1!NL190*1000/SUMIFS(94:94,88:88,"&lt;="&amp;NL75,88:88,"&gt;"&amp;EOMONTH(NL75,-1)))</f>
        <v>61.979105600662976</v>
      </c>
      <c r="NM98" s="34">
        <f>IF(SUMIFS(94:94,88:88,"&lt;="&amp;NM75,88:88,"&gt;"&amp;EOMONTH(NM75,-1))=0,0,OFMOR_FFF_1!NM190*1000/SUMIFS(94:94,88:88,"&lt;="&amp;NM75,88:88,"&gt;"&amp;EOMONTH(NM75,-1)))</f>
        <v>61.928358402388852</v>
      </c>
      <c r="NN98" s="34">
        <f>IF(SUMIFS(94:94,88:88,"&lt;="&amp;NN75,88:88,"&gt;"&amp;EOMONTH(NN75,-1))=0,0,OFMOR_FFF_1!NN190*1000/SUMIFS(94:94,88:88,"&lt;="&amp;NN75,88:88,"&gt;"&amp;EOMONTH(NN75,-1)))</f>
        <v>61.866244205281376</v>
      </c>
      <c r="NO98" s="35">
        <f>IF(SUMIFS(94:94,88:88,"&lt;="&amp;NO75,88:88,"&gt;"&amp;EOMONTH(NO75,-1))=0,0,OFMOR_FFF_1!NO190*1000/SUMIFS(94:94,88:88,"&lt;="&amp;NO75,88:88,"&gt;"&amp;EOMONTH(NO75,-1)))</f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tr">
        <f>OFMOR_OFF_0!E100</f>
        <v>Обороты</v>
      </c>
      <c r="F100" s="1"/>
      <c r="G100" s="180" t="str">
        <f>OFMOR_OFF_0!G100</f>
        <v>даты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62">IF(O100="","",O100+1)</f>
        <v>43468</v>
      </c>
      <c r="Q100" s="73">
        <f t="shared" si="162"/>
        <v>43469</v>
      </c>
      <c r="R100" s="73">
        <f t="shared" si="162"/>
        <v>43470</v>
      </c>
      <c r="S100" s="73">
        <f t="shared" si="162"/>
        <v>43471</v>
      </c>
      <c r="T100" s="73">
        <f t="shared" si="162"/>
        <v>43472</v>
      </c>
      <c r="U100" s="73">
        <f t="shared" si="162"/>
        <v>43473</v>
      </c>
      <c r="V100" s="73">
        <f t="shared" si="162"/>
        <v>43474</v>
      </c>
      <c r="W100" s="73">
        <f t="shared" si="162"/>
        <v>43475</v>
      </c>
      <c r="X100" s="73">
        <f t="shared" si="162"/>
        <v>43476</v>
      </c>
      <c r="Y100" s="73">
        <f t="shared" si="162"/>
        <v>43477</v>
      </c>
      <c r="Z100" s="73">
        <f t="shared" si="162"/>
        <v>43478</v>
      </c>
      <c r="AA100" s="73">
        <f t="shared" si="162"/>
        <v>43479</v>
      </c>
      <c r="AB100" s="73">
        <f t="shared" si="162"/>
        <v>43480</v>
      </c>
      <c r="AC100" s="73">
        <f t="shared" si="162"/>
        <v>43481</v>
      </c>
      <c r="AD100" s="73">
        <f t="shared" si="162"/>
        <v>43482</v>
      </c>
      <c r="AE100" s="73">
        <f t="shared" si="162"/>
        <v>43483</v>
      </c>
      <c r="AF100" s="73">
        <f t="shared" si="162"/>
        <v>43484</v>
      </c>
      <c r="AG100" s="73">
        <f t="shared" si="162"/>
        <v>43485</v>
      </c>
      <c r="AH100" s="73">
        <f t="shared" si="162"/>
        <v>43486</v>
      </c>
      <c r="AI100" s="73">
        <f t="shared" si="162"/>
        <v>43487</v>
      </c>
      <c r="AJ100" s="73">
        <f t="shared" si="162"/>
        <v>43488</v>
      </c>
      <c r="AK100" s="73">
        <f t="shared" si="162"/>
        <v>43489</v>
      </c>
      <c r="AL100" s="73">
        <f t="shared" si="162"/>
        <v>43490</v>
      </c>
      <c r="AM100" s="73">
        <f t="shared" si="162"/>
        <v>43491</v>
      </c>
      <c r="AN100" s="73">
        <f t="shared" si="162"/>
        <v>43492</v>
      </c>
      <c r="AO100" s="73">
        <f t="shared" si="162"/>
        <v>43493</v>
      </c>
      <c r="AP100" s="73">
        <f t="shared" si="162"/>
        <v>43494</v>
      </c>
      <c r="AQ100" s="73">
        <f t="shared" si="162"/>
        <v>43495</v>
      </c>
      <c r="AR100" s="73">
        <f t="shared" si="162"/>
        <v>43496</v>
      </c>
      <c r="AS100" s="73">
        <f t="shared" si="162"/>
        <v>43497</v>
      </c>
      <c r="AT100" s="73">
        <f t="shared" si="162"/>
        <v>43498</v>
      </c>
      <c r="AU100" s="73">
        <f t="shared" si="162"/>
        <v>43499</v>
      </c>
      <c r="AV100" s="73">
        <f t="shared" si="162"/>
        <v>43500</v>
      </c>
      <c r="AW100" s="73">
        <f t="shared" si="162"/>
        <v>43501</v>
      </c>
      <c r="AX100" s="73">
        <f t="shared" si="162"/>
        <v>43502</v>
      </c>
      <c r="AY100" s="73">
        <f t="shared" si="162"/>
        <v>43503</v>
      </c>
      <c r="AZ100" s="73">
        <f t="shared" si="162"/>
        <v>43504</v>
      </c>
      <c r="BA100" s="73">
        <f t="shared" si="162"/>
        <v>43505</v>
      </c>
      <c r="BB100" s="73">
        <f t="shared" si="162"/>
        <v>43506</v>
      </c>
      <c r="BC100" s="73">
        <f t="shared" si="162"/>
        <v>43507</v>
      </c>
      <c r="BD100" s="73">
        <f t="shared" si="162"/>
        <v>43508</v>
      </c>
      <c r="BE100" s="73">
        <f t="shared" si="162"/>
        <v>43509</v>
      </c>
      <c r="BF100" s="73">
        <f t="shared" si="162"/>
        <v>43510</v>
      </c>
      <c r="BG100" s="73">
        <f t="shared" si="162"/>
        <v>43511</v>
      </c>
      <c r="BH100" s="73">
        <f t="shared" si="162"/>
        <v>43512</v>
      </c>
      <c r="BI100" s="73">
        <f t="shared" si="162"/>
        <v>43513</v>
      </c>
      <c r="BJ100" s="73">
        <f t="shared" si="162"/>
        <v>43514</v>
      </c>
      <c r="BK100" s="73">
        <f t="shared" si="162"/>
        <v>43515</v>
      </c>
      <c r="BL100" s="73">
        <f t="shared" si="162"/>
        <v>43516</v>
      </c>
      <c r="BM100" s="73">
        <f t="shared" si="162"/>
        <v>43517</v>
      </c>
      <c r="BN100" s="73">
        <f t="shared" si="162"/>
        <v>43518</v>
      </c>
      <c r="BO100" s="73">
        <f t="shared" si="162"/>
        <v>43519</v>
      </c>
      <c r="BP100" s="73">
        <f t="shared" si="162"/>
        <v>43520</v>
      </c>
      <c r="BQ100" s="73">
        <f t="shared" si="162"/>
        <v>43521</v>
      </c>
      <c r="BR100" s="73">
        <f t="shared" si="162"/>
        <v>43522</v>
      </c>
      <c r="BS100" s="73">
        <f t="shared" si="162"/>
        <v>43523</v>
      </c>
      <c r="BT100" s="73">
        <f t="shared" si="162"/>
        <v>43524</v>
      </c>
      <c r="BU100" s="73">
        <f t="shared" si="162"/>
        <v>43525</v>
      </c>
      <c r="BV100" s="73">
        <f t="shared" si="162"/>
        <v>43526</v>
      </c>
      <c r="BW100" s="73">
        <f t="shared" si="162"/>
        <v>43527</v>
      </c>
      <c r="BX100" s="73">
        <f t="shared" si="162"/>
        <v>43528</v>
      </c>
      <c r="BY100" s="73">
        <f t="shared" si="162"/>
        <v>43529</v>
      </c>
      <c r="BZ100" s="73">
        <f t="shared" si="162"/>
        <v>43530</v>
      </c>
      <c r="CA100" s="73">
        <f t="shared" si="162"/>
        <v>43531</v>
      </c>
      <c r="CB100" s="73">
        <f t="shared" ref="CB100:EM100" si="163">IF(CA100="","",CA100+1)</f>
        <v>43532</v>
      </c>
      <c r="CC100" s="73">
        <f t="shared" si="163"/>
        <v>43533</v>
      </c>
      <c r="CD100" s="73">
        <f t="shared" si="163"/>
        <v>43534</v>
      </c>
      <c r="CE100" s="73">
        <f t="shared" si="163"/>
        <v>43535</v>
      </c>
      <c r="CF100" s="73">
        <f t="shared" si="163"/>
        <v>43536</v>
      </c>
      <c r="CG100" s="73">
        <f t="shared" si="163"/>
        <v>43537</v>
      </c>
      <c r="CH100" s="73">
        <f t="shared" si="163"/>
        <v>43538</v>
      </c>
      <c r="CI100" s="73">
        <f t="shared" si="163"/>
        <v>43539</v>
      </c>
      <c r="CJ100" s="73">
        <f t="shared" si="163"/>
        <v>43540</v>
      </c>
      <c r="CK100" s="73">
        <f t="shared" si="163"/>
        <v>43541</v>
      </c>
      <c r="CL100" s="73">
        <f t="shared" si="163"/>
        <v>43542</v>
      </c>
      <c r="CM100" s="73">
        <f t="shared" si="163"/>
        <v>43543</v>
      </c>
      <c r="CN100" s="73">
        <f t="shared" si="163"/>
        <v>43544</v>
      </c>
      <c r="CO100" s="73">
        <f t="shared" si="163"/>
        <v>43545</v>
      </c>
      <c r="CP100" s="73">
        <f t="shared" si="163"/>
        <v>43546</v>
      </c>
      <c r="CQ100" s="73">
        <f t="shared" si="163"/>
        <v>43547</v>
      </c>
      <c r="CR100" s="73">
        <f t="shared" si="163"/>
        <v>43548</v>
      </c>
      <c r="CS100" s="73">
        <f t="shared" si="163"/>
        <v>43549</v>
      </c>
      <c r="CT100" s="73">
        <f t="shared" si="163"/>
        <v>43550</v>
      </c>
      <c r="CU100" s="73">
        <f t="shared" si="163"/>
        <v>43551</v>
      </c>
      <c r="CV100" s="73">
        <f t="shared" si="163"/>
        <v>43552</v>
      </c>
      <c r="CW100" s="73">
        <f t="shared" si="163"/>
        <v>43553</v>
      </c>
      <c r="CX100" s="73">
        <f t="shared" si="163"/>
        <v>43554</v>
      </c>
      <c r="CY100" s="73">
        <f t="shared" si="163"/>
        <v>43555</v>
      </c>
      <c r="CZ100" s="73">
        <f t="shared" si="163"/>
        <v>43556</v>
      </c>
      <c r="DA100" s="73">
        <f t="shared" si="163"/>
        <v>43557</v>
      </c>
      <c r="DB100" s="73">
        <f t="shared" si="163"/>
        <v>43558</v>
      </c>
      <c r="DC100" s="73">
        <f t="shared" si="163"/>
        <v>43559</v>
      </c>
      <c r="DD100" s="73">
        <f t="shared" si="163"/>
        <v>43560</v>
      </c>
      <c r="DE100" s="73">
        <f t="shared" si="163"/>
        <v>43561</v>
      </c>
      <c r="DF100" s="73">
        <f t="shared" si="163"/>
        <v>43562</v>
      </c>
      <c r="DG100" s="73">
        <f t="shared" si="163"/>
        <v>43563</v>
      </c>
      <c r="DH100" s="73">
        <f t="shared" si="163"/>
        <v>43564</v>
      </c>
      <c r="DI100" s="73">
        <f t="shared" si="163"/>
        <v>43565</v>
      </c>
      <c r="DJ100" s="73">
        <f t="shared" si="163"/>
        <v>43566</v>
      </c>
      <c r="DK100" s="73">
        <f t="shared" si="163"/>
        <v>43567</v>
      </c>
      <c r="DL100" s="73">
        <f t="shared" si="163"/>
        <v>43568</v>
      </c>
      <c r="DM100" s="73">
        <f t="shared" si="163"/>
        <v>43569</v>
      </c>
      <c r="DN100" s="73">
        <f t="shared" si="163"/>
        <v>43570</v>
      </c>
      <c r="DO100" s="73">
        <f t="shared" si="163"/>
        <v>43571</v>
      </c>
      <c r="DP100" s="73">
        <f t="shared" si="163"/>
        <v>43572</v>
      </c>
      <c r="DQ100" s="73">
        <f t="shared" si="163"/>
        <v>43573</v>
      </c>
      <c r="DR100" s="73">
        <f t="shared" si="163"/>
        <v>43574</v>
      </c>
      <c r="DS100" s="73">
        <f t="shared" si="163"/>
        <v>43575</v>
      </c>
      <c r="DT100" s="73">
        <f t="shared" si="163"/>
        <v>43576</v>
      </c>
      <c r="DU100" s="73">
        <f t="shared" si="163"/>
        <v>43577</v>
      </c>
      <c r="DV100" s="73">
        <f t="shared" si="163"/>
        <v>43578</v>
      </c>
      <c r="DW100" s="73">
        <f t="shared" si="163"/>
        <v>43579</v>
      </c>
      <c r="DX100" s="73">
        <f t="shared" si="163"/>
        <v>43580</v>
      </c>
      <c r="DY100" s="73">
        <f t="shared" si="163"/>
        <v>43581</v>
      </c>
      <c r="DZ100" s="73">
        <f t="shared" si="163"/>
        <v>43582</v>
      </c>
      <c r="EA100" s="73">
        <f t="shared" si="163"/>
        <v>43583</v>
      </c>
      <c r="EB100" s="73">
        <f t="shared" si="163"/>
        <v>43584</v>
      </c>
      <c r="EC100" s="73">
        <f t="shared" si="163"/>
        <v>43585</v>
      </c>
      <c r="ED100" s="73">
        <f t="shared" si="163"/>
        <v>43586</v>
      </c>
      <c r="EE100" s="73">
        <f t="shared" si="163"/>
        <v>43587</v>
      </c>
      <c r="EF100" s="73">
        <f t="shared" si="163"/>
        <v>43588</v>
      </c>
      <c r="EG100" s="73">
        <f t="shared" si="163"/>
        <v>43589</v>
      </c>
      <c r="EH100" s="73">
        <f t="shared" si="163"/>
        <v>43590</v>
      </c>
      <c r="EI100" s="73">
        <f t="shared" si="163"/>
        <v>43591</v>
      </c>
      <c r="EJ100" s="73">
        <f t="shared" si="163"/>
        <v>43592</v>
      </c>
      <c r="EK100" s="73">
        <f t="shared" si="163"/>
        <v>43593</v>
      </c>
      <c r="EL100" s="73">
        <f t="shared" si="163"/>
        <v>43594</v>
      </c>
      <c r="EM100" s="73">
        <f t="shared" si="163"/>
        <v>43595</v>
      </c>
      <c r="EN100" s="73">
        <f t="shared" ref="EN100:GY100" si="164">IF(EM100="","",EM100+1)</f>
        <v>43596</v>
      </c>
      <c r="EO100" s="73">
        <f t="shared" si="164"/>
        <v>43597</v>
      </c>
      <c r="EP100" s="73">
        <f t="shared" si="164"/>
        <v>43598</v>
      </c>
      <c r="EQ100" s="73">
        <f t="shared" si="164"/>
        <v>43599</v>
      </c>
      <c r="ER100" s="73">
        <f t="shared" si="164"/>
        <v>43600</v>
      </c>
      <c r="ES100" s="73">
        <f t="shared" si="164"/>
        <v>43601</v>
      </c>
      <c r="ET100" s="73">
        <f t="shared" si="164"/>
        <v>43602</v>
      </c>
      <c r="EU100" s="73">
        <f t="shared" si="164"/>
        <v>43603</v>
      </c>
      <c r="EV100" s="73">
        <f t="shared" si="164"/>
        <v>43604</v>
      </c>
      <c r="EW100" s="73">
        <f t="shared" si="164"/>
        <v>43605</v>
      </c>
      <c r="EX100" s="73">
        <f t="shared" si="164"/>
        <v>43606</v>
      </c>
      <c r="EY100" s="73">
        <f t="shared" si="164"/>
        <v>43607</v>
      </c>
      <c r="EZ100" s="73">
        <f t="shared" si="164"/>
        <v>43608</v>
      </c>
      <c r="FA100" s="73">
        <f t="shared" si="164"/>
        <v>43609</v>
      </c>
      <c r="FB100" s="73">
        <f t="shared" si="164"/>
        <v>43610</v>
      </c>
      <c r="FC100" s="73">
        <f t="shared" si="164"/>
        <v>43611</v>
      </c>
      <c r="FD100" s="73">
        <f t="shared" si="164"/>
        <v>43612</v>
      </c>
      <c r="FE100" s="73">
        <f t="shared" si="164"/>
        <v>43613</v>
      </c>
      <c r="FF100" s="73">
        <f t="shared" si="164"/>
        <v>43614</v>
      </c>
      <c r="FG100" s="73">
        <f t="shared" si="164"/>
        <v>43615</v>
      </c>
      <c r="FH100" s="73">
        <f t="shared" si="164"/>
        <v>43616</v>
      </c>
      <c r="FI100" s="73">
        <f t="shared" si="164"/>
        <v>43617</v>
      </c>
      <c r="FJ100" s="73">
        <f t="shared" si="164"/>
        <v>43618</v>
      </c>
      <c r="FK100" s="73">
        <f t="shared" si="164"/>
        <v>43619</v>
      </c>
      <c r="FL100" s="73">
        <f t="shared" si="164"/>
        <v>43620</v>
      </c>
      <c r="FM100" s="73">
        <f t="shared" si="164"/>
        <v>43621</v>
      </c>
      <c r="FN100" s="73">
        <f t="shared" si="164"/>
        <v>43622</v>
      </c>
      <c r="FO100" s="73">
        <f t="shared" si="164"/>
        <v>43623</v>
      </c>
      <c r="FP100" s="73">
        <f t="shared" si="164"/>
        <v>43624</v>
      </c>
      <c r="FQ100" s="73">
        <f t="shared" si="164"/>
        <v>43625</v>
      </c>
      <c r="FR100" s="73">
        <f t="shared" si="164"/>
        <v>43626</v>
      </c>
      <c r="FS100" s="73">
        <f t="shared" si="164"/>
        <v>43627</v>
      </c>
      <c r="FT100" s="73">
        <f t="shared" si="164"/>
        <v>43628</v>
      </c>
      <c r="FU100" s="73">
        <f t="shared" si="164"/>
        <v>43629</v>
      </c>
      <c r="FV100" s="73">
        <f t="shared" si="164"/>
        <v>43630</v>
      </c>
      <c r="FW100" s="73">
        <f t="shared" si="164"/>
        <v>43631</v>
      </c>
      <c r="FX100" s="73">
        <f t="shared" si="164"/>
        <v>43632</v>
      </c>
      <c r="FY100" s="73">
        <f t="shared" si="164"/>
        <v>43633</v>
      </c>
      <c r="FZ100" s="73">
        <f t="shared" si="164"/>
        <v>43634</v>
      </c>
      <c r="GA100" s="73">
        <f t="shared" si="164"/>
        <v>43635</v>
      </c>
      <c r="GB100" s="73">
        <f t="shared" si="164"/>
        <v>43636</v>
      </c>
      <c r="GC100" s="73">
        <f t="shared" si="164"/>
        <v>43637</v>
      </c>
      <c r="GD100" s="73">
        <f t="shared" si="164"/>
        <v>43638</v>
      </c>
      <c r="GE100" s="73">
        <f t="shared" si="164"/>
        <v>43639</v>
      </c>
      <c r="GF100" s="73">
        <f t="shared" si="164"/>
        <v>43640</v>
      </c>
      <c r="GG100" s="73">
        <f t="shared" si="164"/>
        <v>43641</v>
      </c>
      <c r="GH100" s="73">
        <f t="shared" si="164"/>
        <v>43642</v>
      </c>
      <c r="GI100" s="73">
        <f t="shared" si="164"/>
        <v>43643</v>
      </c>
      <c r="GJ100" s="73">
        <f t="shared" si="164"/>
        <v>43644</v>
      </c>
      <c r="GK100" s="73">
        <f t="shared" si="164"/>
        <v>43645</v>
      </c>
      <c r="GL100" s="73">
        <f t="shared" si="164"/>
        <v>43646</v>
      </c>
      <c r="GM100" s="73">
        <f t="shared" si="164"/>
        <v>43647</v>
      </c>
      <c r="GN100" s="73">
        <f t="shared" si="164"/>
        <v>43648</v>
      </c>
      <c r="GO100" s="73">
        <f t="shared" si="164"/>
        <v>43649</v>
      </c>
      <c r="GP100" s="73">
        <f t="shared" si="164"/>
        <v>43650</v>
      </c>
      <c r="GQ100" s="73">
        <f t="shared" si="164"/>
        <v>43651</v>
      </c>
      <c r="GR100" s="73">
        <f t="shared" si="164"/>
        <v>43652</v>
      </c>
      <c r="GS100" s="73">
        <f t="shared" si="164"/>
        <v>43653</v>
      </c>
      <c r="GT100" s="73">
        <f t="shared" si="164"/>
        <v>43654</v>
      </c>
      <c r="GU100" s="73">
        <f t="shared" si="164"/>
        <v>43655</v>
      </c>
      <c r="GV100" s="73">
        <f t="shared" si="164"/>
        <v>43656</v>
      </c>
      <c r="GW100" s="73">
        <f t="shared" si="164"/>
        <v>43657</v>
      </c>
      <c r="GX100" s="73">
        <f t="shared" si="164"/>
        <v>43658</v>
      </c>
      <c r="GY100" s="73">
        <f t="shared" si="164"/>
        <v>43659</v>
      </c>
      <c r="GZ100" s="73">
        <f t="shared" ref="GZ100:JK100" si="165">IF(GY100="","",GY100+1)</f>
        <v>43660</v>
      </c>
      <c r="HA100" s="73">
        <f t="shared" si="165"/>
        <v>43661</v>
      </c>
      <c r="HB100" s="73">
        <f t="shared" si="165"/>
        <v>43662</v>
      </c>
      <c r="HC100" s="73">
        <f t="shared" si="165"/>
        <v>43663</v>
      </c>
      <c r="HD100" s="73">
        <f t="shared" si="165"/>
        <v>43664</v>
      </c>
      <c r="HE100" s="73">
        <f t="shared" si="165"/>
        <v>43665</v>
      </c>
      <c r="HF100" s="73">
        <f t="shared" si="165"/>
        <v>43666</v>
      </c>
      <c r="HG100" s="73">
        <f t="shared" si="165"/>
        <v>43667</v>
      </c>
      <c r="HH100" s="73">
        <f t="shared" si="165"/>
        <v>43668</v>
      </c>
      <c r="HI100" s="73">
        <f t="shared" si="165"/>
        <v>43669</v>
      </c>
      <c r="HJ100" s="73">
        <f t="shared" si="165"/>
        <v>43670</v>
      </c>
      <c r="HK100" s="73">
        <f t="shared" si="165"/>
        <v>43671</v>
      </c>
      <c r="HL100" s="73">
        <f t="shared" si="165"/>
        <v>43672</v>
      </c>
      <c r="HM100" s="73">
        <f t="shared" si="165"/>
        <v>43673</v>
      </c>
      <c r="HN100" s="73">
        <f t="shared" si="165"/>
        <v>43674</v>
      </c>
      <c r="HO100" s="73">
        <f t="shared" si="165"/>
        <v>43675</v>
      </c>
      <c r="HP100" s="73">
        <f t="shared" si="165"/>
        <v>43676</v>
      </c>
      <c r="HQ100" s="73">
        <f t="shared" si="165"/>
        <v>43677</v>
      </c>
      <c r="HR100" s="73">
        <f t="shared" si="165"/>
        <v>43678</v>
      </c>
      <c r="HS100" s="73">
        <f t="shared" si="165"/>
        <v>43679</v>
      </c>
      <c r="HT100" s="73">
        <f t="shared" si="165"/>
        <v>43680</v>
      </c>
      <c r="HU100" s="73">
        <f t="shared" si="165"/>
        <v>43681</v>
      </c>
      <c r="HV100" s="73">
        <f t="shared" si="165"/>
        <v>43682</v>
      </c>
      <c r="HW100" s="73">
        <f t="shared" si="165"/>
        <v>43683</v>
      </c>
      <c r="HX100" s="73">
        <f t="shared" si="165"/>
        <v>43684</v>
      </c>
      <c r="HY100" s="73">
        <f t="shared" si="165"/>
        <v>43685</v>
      </c>
      <c r="HZ100" s="73">
        <f t="shared" si="165"/>
        <v>43686</v>
      </c>
      <c r="IA100" s="73">
        <f t="shared" si="165"/>
        <v>43687</v>
      </c>
      <c r="IB100" s="73">
        <f t="shared" si="165"/>
        <v>43688</v>
      </c>
      <c r="IC100" s="73">
        <f t="shared" si="165"/>
        <v>43689</v>
      </c>
      <c r="ID100" s="73">
        <f t="shared" si="165"/>
        <v>43690</v>
      </c>
      <c r="IE100" s="73">
        <f t="shared" si="165"/>
        <v>43691</v>
      </c>
      <c r="IF100" s="73">
        <f t="shared" si="165"/>
        <v>43692</v>
      </c>
      <c r="IG100" s="73">
        <f t="shared" si="165"/>
        <v>43693</v>
      </c>
      <c r="IH100" s="73">
        <f t="shared" si="165"/>
        <v>43694</v>
      </c>
      <c r="II100" s="73">
        <f t="shared" si="165"/>
        <v>43695</v>
      </c>
      <c r="IJ100" s="73">
        <f t="shared" si="165"/>
        <v>43696</v>
      </c>
      <c r="IK100" s="73">
        <f t="shared" si="165"/>
        <v>43697</v>
      </c>
      <c r="IL100" s="73">
        <f t="shared" si="165"/>
        <v>43698</v>
      </c>
      <c r="IM100" s="73">
        <f t="shared" si="165"/>
        <v>43699</v>
      </c>
      <c r="IN100" s="73">
        <f t="shared" si="165"/>
        <v>43700</v>
      </c>
      <c r="IO100" s="73">
        <f t="shared" si="165"/>
        <v>43701</v>
      </c>
      <c r="IP100" s="73">
        <f t="shared" si="165"/>
        <v>43702</v>
      </c>
      <c r="IQ100" s="73">
        <f t="shared" si="165"/>
        <v>43703</v>
      </c>
      <c r="IR100" s="73">
        <f t="shared" si="165"/>
        <v>43704</v>
      </c>
      <c r="IS100" s="73">
        <f t="shared" si="165"/>
        <v>43705</v>
      </c>
      <c r="IT100" s="73">
        <f t="shared" si="165"/>
        <v>43706</v>
      </c>
      <c r="IU100" s="73">
        <f t="shared" si="165"/>
        <v>43707</v>
      </c>
      <c r="IV100" s="73">
        <f t="shared" si="165"/>
        <v>43708</v>
      </c>
      <c r="IW100" s="73">
        <f t="shared" si="165"/>
        <v>43709</v>
      </c>
      <c r="IX100" s="73">
        <f t="shared" si="165"/>
        <v>43710</v>
      </c>
      <c r="IY100" s="73">
        <f t="shared" si="165"/>
        <v>43711</v>
      </c>
      <c r="IZ100" s="73">
        <f t="shared" si="165"/>
        <v>43712</v>
      </c>
      <c r="JA100" s="73">
        <f t="shared" si="165"/>
        <v>43713</v>
      </c>
      <c r="JB100" s="73">
        <f t="shared" si="165"/>
        <v>43714</v>
      </c>
      <c r="JC100" s="73">
        <f t="shared" si="165"/>
        <v>43715</v>
      </c>
      <c r="JD100" s="73">
        <f t="shared" si="165"/>
        <v>43716</v>
      </c>
      <c r="JE100" s="73">
        <f t="shared" si="165"/>
        <v>43717</v>
      </c>
      <c r="JF100" s="73">
        <f t="shared" si="165"/>
        <v>43718</v>
      </c>
      <c r="JG100" s="73">
        <f t="shared" si="165"/>
        <v>43719</v>
      </c>
      <c r="JH100" s="73">
        <f t="shared" si="165"/>
        <v>43720</v>
      </c>
      <c r="JI100" s="73">
        <f t="shared" si="165"/>
        <v>43721</v>
      </c>
      <c r="JJ100" s="73">
        <f t="shared" si="165"/>
        <v>43722</v>
      </c>
      <c r="JK100" s="73">
        <f t="shared" si="165"/>
        <v>43723</v>
      </c>
      <c r="JL100" s="73">
        <f t="shared" ref="JL100:LW100" si="166">IF(JK100="","",JK100+1)</f>
        <v>43724</v>
      </c>
      <c r="JM100" s="73">
        <f t="shared" si="166"/>
        <v>43725</v>
      </c>
      <c r="JN100" s="73">
        <f t="shared" si="166"/>
        <v>43726</v>
      </c>
      <c r="JO100" s="73">
        <f t="shared" si="166"/>
        <v>43727</v>
      </c>
      <c r="JP100" s="73">
        <f t="shared" si="166"/>
        <v>43728</v>
      </c>
      <c r="JQ100" s="73">
        <f t="shared" si="166"/>
        <v>43729</v>
      </c>
      <c r="JR100" s="73">
        <f t="shared" si="166"/>
        <v>43730</v>
      </c>
      <c r="JS100" s="73">
        <f t="shared" si="166"/>
        <v>43731</v>
      </c>
      <c r="JT100" s="73">
        <f t="shared" si="166"/>
        <v>43732</v>
      </c>
      <c r="JU100" s="73">
        <f t="shared" si="166"/>
        <v>43733</v>
      </c>
      <c r="JV100" s="73">
        <f t="shared" si="166"/>
        <v>43734</v>
      </c>
      <c r="JW100" s="73">
        <f t="shared" si="166"/>
        <v>43735</v>
      </c>
      <c r="JX100" s="73">
        <f t="shared" si="166"/>
        <v>43736</v>
      </c>
      <c r="JY100" s="73">
        <f t="shared" si="166"/>
        <v>43737</v>
      </c>
      <c r="JZ100" s="73">
        <f t="shared" si="166"/>
        <v>43738</v>
      </c>
      <c r="KA100" s="73">
        <f t="shared" si="166"/>
        <v>43739</v>
      </c>
      <c r="KB100" s="73">
        <f t="shared" si="166"/>
        <v>43740</v>
      </c>
      <c r="KC100" s="73">
        <f t="shared" si="166"/>
        <v>43741</v>
      </c>
      <c r="KD100" s="73">
        <f t="shared" si="166"/>
        <v>43742</v>
      </c>
      <c r="KE100" s="73">
        <f t="shared" si="166"/>
        <v>43743</v>
      </c>
      <c r="KF100" s="73">
        <f t="shared" si="166"/>
        <v>43744</v>
      </c>
      <c r="KG100" s="73">
        <f t="shared" si="166"/>
        <v>43745</v>
      </c>
      <c r="KH100" s="73">
        <f t="shared" si="166"/>
        <v>43746</v>
      </c>
      <c r="KI100" s="73">
        <f t="shared" si="166"/>
        <v>43747</v>
      </c>
      <c r="KJ100" s="73">
        <f t="shared" si="166"/>
        <v>43748</v>
      </c>
      <c r="KK100" s="73">
        <f t="shared" si="166"/>
        <v>43749</v>
      </c>
      <c r="KL100" s="73">
        <f t="shared" si="166"/>
        <v>43750</v>
      </c>
      <c r="KM100" s="73">
        <f t="shared" si="166"/>
        <v>43751</v>
      </c>
      <c r="KN100" s="73">
        <f t="shared" si="166"/>
        <v>43752</v>
      </c>
      <c r="KO100" s="73">
        <f t="shared" si="166"/>
        <v>43753</v>
      </c>
      <c r="KP100" s="73">
        <f t="shared" si="166"/>
        <v>43754</v>
      </c>
      <c r="KQ100" s="73">
        <f t="shared" si="166"/>
        <v>43755</v>
      </c>
      <c r="KR100" s="73">
        <f t="shared" si="166"/>
        <v>43756</v>
      </c>
      <c r="KS100" s="73">
        <f t="shared" si="166"/>
        <v>43757</v>
      </c>
      <c r="KT100" s="73">
        <f t="shared" si="166"/>
        <v>43758</v>
      </c>
      <c r="KU100" s="73">
        <f t="shared" si="166"/>
        <v>43759</v>
      </c>
      <c r="KV100" s="73">
        <f t="shared" si="166"/>
        <v>43760</v>
      </c>
      <c r="KW100" s="73">
        <f t="shared" si="166"/>
        <v>43761</v>
      </c>
      <c r="KX100" s="73">
        <f t="shared" si="166"/>
        <v>43762</v>
      </c>
      <c r="KY100" s="73">
        <f t="shared" si="166"/>
        <v>43763</v>
      </c>
      <c r="KZ100" s="73">
        <f t="shared" si="166"/>
        <v>43764</v>
      </c>
      <c r="LA100" s="73">
        <f t="shared" si="166"/>
        <v>43765</v>
      </c>
      <c r="LB100" s="73">
        <f t="shared" si="166"/>
        <v>43766</v>
      </c>
      <c r="LC100" s="73">
        <f t="shared" si="166"/>
        <v>43767</v>
      </c>
      <c r="LD100" s="73">
        <f t="shared" si="166"/>
        <v>43768</v>
      </c>
      <c r="LE100" s="73">
        <f t="shared" si="166"/>
        <v>43769</v>
      </c>
      <c r="LF100" s="73">
        <f t="shared" si="166"/>
        <v>43770</v>
      </c>
      <c r="LG100" s="73">
        <f t="shared" si="166"/>
        <v>43771</v>
      </c>
      <c r="LH100" s="73">
        <f t="shared" si="166"/>
        <v>43772</v>
      </c>
      <c r="LI100" s="73">
        <f t="shared" si="166"/>
        <v>43773</v>
      </c>
      <c r="LJ100" s="73">
        <f t="shared" si="166"/>
        <v>43774</v>
      </c>
      <c r="LK100" s="73">
        <f t="shared" si="166"/>
        <v>43775</v>
      </c>
      <c r="LL100" s="73">
        <f t="shared" si="166"/>
        <v>43776</v>
      </c>
      <c r="LM100" s="73">
        <f t="shared" si="166"/>
        <v>43777</v>
      </c>
      <c r="LN100" s="73">
        <f t="shared" si="166"/>
        <v>43778</v>
      </c>
      <c r="LO100" s="73">
        <f t="shared" si="166"/>
        <v>43779</v>
      </c>
      <c r="LP100" s="73">
        <f t="shared" si="166"/>
        <v>43780</v>
      </c>
      <c r="LQ100" s="73">
        <f t="shared" si="166"/>
        <v>43781</v>
      </c>
      <c r="LR100" s="73">
        <f t="shared" si="166"/>
        <v>43782</v>
      </c>
      <c r="LS100" s="73">
        <f t="shared" si="166"/>
        <v>43783</v>
      </c>
      <c r="LT100" s="73">
        <f t="shared" si="166"/>
        <v>43784</v>
      </c>
      <c r="LU100" s="73">
        <f t="shared" si="166"/>
        <v>43785</v>
      </c>
      <c r="LV100" s="73">
        <f t="shared" si="166"/>
        <v>43786</v>
      </c>
      <c r="LW100" s="73">
        <f t="shared" si="166"/>
        <v>43787</v>
      </c>
      <c r="LX100" s="73">
        <f t="shared" ref="LX100:NO100" si="167">IF(LW100="","",LW100+1)</f>
        <v>43788</v>
      </c>
      <c r="LY100" s="73">
        <f t="shared" si="167"/>
        <v>43789</v>
      </c>
      <c r="LZ100" s="73">
        <f t="shared" si="167"/>
        <v>43790</v>
      </c>
      <c r="MA100" s="73">
        <f t="shared" si="167"/>
        <v>43791</v>
      </c>
      <c r="MB100" s="73">
        <f t="shared" si="167"/>
        <v>43792</v>
      </c>
      <c r="MC100" s="73">
        <f t="shared" si="167"/>
        <v>43793</v>
      </c>
      <c r="MD100" s="73">
        <f t="shared" si="167"/>
        <v>43794</v>
      </c>
      <c r="ME100" s="73">
        <f t="shared" si="167"/>
        <v>43795</v>
      </c>
      <c r="MF100" s="73">
        <f t="shared" si="167"/>
        <v>43796</v>
      </c>
      <c r="MG100" s="73">
        <f t="shared" si="167"/>
        <v>43797</v>
      </c>
      <c r="MH100" s="73">
        <f t="shared" si="167"/>
        <v>43798</v>
      </c>
      <c r="MI100" s="73">
        <f t="shared" si="167"/>
        <v>43799</v>
      </c>
      <c r="MJ100" s="73">
        <f t="shared" si="167"/>
        <v>43800</v>
      </c>
      <c r="MK100" s="73">
        <f t="shared" si="167"/>
        <v>43801</v>
      </c>
      <c r="ML100" s="73">
        <f t="shared" si="167"/>
        <v>43802</v>
      </c>
      <c r="MM100" s="73">
        <f t="shared" si="167"/>
        <v>43803</v>
      </c>
      <c r="MN100" s="73">
        <f t="shared" si="167"/>
        <v>43804</v>
      </c>
      <c r="MO100" s="73">
        <f t="shared" si="167"/>
        <v>43805</v>
      </c>
      <c r="MP100" s="73">
        <f t="shared" si="167"/>
        <v>43806</v>
      </c>
      <c r="MQ100" s="73">
        <f t="shared" si="167"/>
        <v>43807</v>
      </c>
      <c r="MR100" s="73">
        <f t="shared" si="167"/>
        <v>43808</v>
      </c>
      <c r="MS100" s="73">
        <f t="shared" si="167"/>
        <v>43809</v>
      </c>
      <c r="MT100" s="73">
        <f t="shared" si="167"/>
        <v>43810</v>
      </c>
      <c r="MU100" s="73">
        <f t="shared" si="167"/>
        <v>43811</v>
      </c>
      <c r="MV100" s="73">
        <f t="shared" si="167"/>
        <v>43812</v>
      </c>
      <c r="MW100" s="73">
        <f t="shared" si="167"/>
        <v>43813</v>
      </c>
      <c r="MX100" s="73">
        <f t="shared" si="167"/>
        <v>43814</v>
      </c>
      <c r="MY100" s="73">
        <f t="shared" si="167"/>
        <v>43815</v>
      </c>
      <c r="MZ100" s="73">
        <f t="shared" si="167"/>
        <v>43816</v>
      </c>
      <c r="NA100" s="73">
        <f t="shared" si="167"/>
        <v>43817</v>
      </c>
      <c r="NB100" s="73">
        <f t="shared" si="167"/>
        <v>43818</v>
      </c>
      <c r="NC100" s="73">
        <f t="shared" si="167"/>
        <v>43819</v>
      </c>
      <c r="ND100" s="73">
        <f t="shared" si="167"/>
        <v>43820</v>
      </c>
      <c r="NE100" s="73">
        <f t="shared" si="167"/>
        <v>43821</v>
      </c>
      <c r="NF100" s="73">
        <f t="shared" si="167"/>
        <v>43822</v>
      </c>
      <c r="NG100" s="73">
        <f t="shared" si="167"/>
        <v>43823</v>
      </c>
      <c r="NH100" s="73">
        <f t="shared" si="167"/>
        <v>43824</v>
      </c>
      <c r="NI100" s="73">
        <f t="shared" si="167"/>
        <v>43825</v>
      </c>
      <c r="NJ100" s="73">
        <f t="shared" si="167"/>
        <v>43826</v>
      </c>
      <c r="NK100" s="73">
        <f t="shared" si="167"/>
        <v>43827</v>
      </c>
      <c r="NL100" s="73">
        <f t="shared" si="167"/>
        <v>43828</v>
      </c>
      <c r="NM100" s="73">
        <f t="shared" si="167"/>
        <v>43829</v>
      </c>
      <c r="NN100" s="73">
        <f t="shared" si="167"/>
        <v>43830</v>
      </c>
      <c r="NO100" s="73">
        <f t="shared" si="167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tr">
        <f>OFMOR_OFF_0!C102</f>
        <v>SFIn+FreeStock</v>
      </c>
      <c r="D102" s="141"/>
      <c r="E102" s="141" t="str">
        <f>OFMOR_OFF_0!E102</f>
        <v>Количество заказов в Бюджете закупок + в освободившемся стоке</v>
      </c>
      <c r="F102" s="8"/>
      <c r="G102" s="8" t="str">
        <f>OFMOR_OFF_0!G102</f>
        <v>тыс.руб.</v>
      </c>
      <c r="H102" s="8"/>
      <c r="I102" s="8"/>
      <c r="J102" s="8"/>
      <c r="K102" s="9">
        <f>SUM(N102:NO102)</f>
        <v>34143.881201573662</v>
      </c>
      <c r="L102" s="8"/>
      <c r="M102" s="8"/>
      <c r="N102" s="33">
        <f t="shared" ref="N102:BY102" si="168">SUMIFS(98:98,96:96,N100)+N86</f>
        <v>7.9914710221622193E-2</v>
      </c>
      <c r="O102" s="34">
        <f t="shared" si="168"/>
        <v>0.24723171356073542</v>
      </c>
      <c r="P102" s="34">
        <f t="shared" si="168"/>
        <v>0.34228855507631251</v>
      </c>
      <c r="Q102" s="34">
        <f t="shared" si="168"/>
        <v>0.70460436059249409</v>
      </c>
      <c r="R102" s="34">
        <f t="shared" si="168"/>
        <v>1.040488697110155</v>
      </c>
      <c r="S102" s="34">
        <f t="shared" si="168"/>
        <v>1.4077331959066135</v>
      </c>
      <c r="T102" s="34">
        <f t="shared" si="168"/>
        <v>2.0931600439680804</v>
      </c>
      <c r="U102" s="34">
        <f t="shared" si="168"/>
        <v>2.899822553473514</v>
      </c>
      <c r="V102" s="34">
        <f t="shared" si="168"/>
        <v>3.4754791031711689</v>
      </c>
      <c r="W102" s="34">
        <f t="shared" si="168"/>
        <v>4.3260456055262368</v>
      </c>
      <c r="X102" s="34">
        <f t="shared" si="168"/>
        <v>5.8043869574796263</v>
      </c>
      <c r="Y102" s="34">
        <f t="shared" si="168"/>
        <v>7.0837147290365401</v>
      </c>
      <c r="Z102" s="34">
        <f t="shared" si="168"/>
        <v>8.4377435003915373</v>
      </c>
      <c r="AA102" s="34">
        <f t="shared" si="168"/>
        <v>10.344442925098541</v>
      </c>
      <c r="AB102" s="34">
        <f t="shared" si="168"/>
        <v>11.952511339932657</v>
      </c>
      <c r="AC102" s="34">
        <f t="shared" si="168"/>
        <v>12.822153330766694</v>
      </c>
      <c r="AD102" s="34">
        <f t="shared" si="168"/>
        <v>14.013894641622011</v>
      </c>
      <c r="AE102" s="34">
        <f t="shared" si="168"/>
        <v>14.832165290556535</v>
      </c>
      <c r="AF102" s="34">
        <f t="shared" si="168"/>
        <v>20.150385589569414</v>
      </c>
      <c r="AG102" s="34">
        <f t="shared" si="168"/>
        <v>21.234678262715811</v>
      </c>
      <c r="AH102" s="34">
        <f t="shared" si="168"/>
        <v>25.399693504328312</v>
      </c>
      <c r="AI102" s="34">
        <f t="shared" si="168"/>
        <v>30.890640300027759</v>
      </c>
      <c r="AJ102" s="34">
        <f t="shared" si="168"/>
        <v>32.174939184912162</v>
      </c>
      <c r="AK102" s="34">
        <f t="shared" si="168"/>
        <v>34.760458703475209</v>
      </c>
      <c r="AL102" s="34">
        <f t="shared" si="168"/>
        <v>47.282552842025318</v>
      </c>
      <c r="AM102" s="34">
        <f t="shared" si="168"/>
        <v>56.447510384953851</v>
      </c>
      <c r="AN102" s="34">
        <f t="shared" si="168"/>
        <v>56.137913073586446</v>
      </c>
      <c r="AO102" s="34">
        <f t="shared" si="168"/>
        <v>74.413291320601047</v>
      </c>
      <c r="AP102" s="34">
        <f t="shared" si="168"/>
        <v>98.137632501681168</v>
      </c>
      <c r="AQ102" s="34">
        <f t="shared" si="168"/>
        <v>105.17670262254855</v>
      </c>
      <c r="AR102" s="34">
        <f t="shared" si="168"/>
        <v>115.60538055074704</v>
      </c>
      <c r="AS102" s="34">
        <f t="shared" si="168"/>
        <v>137.84064934961387</v>
      </c>
      <c r="AT102" s="34">
        <f t="shared" si="168"/>
        <v>126.6180945846049</v>
      </c>
      <c r="AU102" s="34">
        <f t="shared" si="168"/>
        <v>105.53361773557876</v>
      </c>
      <c r="AV102" s="34">
        <f t="shared" si="168"/>
        <v>102.72530387275586</v>
      </c>
      <c r="AW102" s="34">
        <f t="shared" si="168"/>
        <v>111.47600401569785</v>
      </c>
      <c r="AX102" s="34">
        <f t="shared" si="168"/>
        <v>108.60463490298682</v>
      </c>
      <c r="AY102" s="34">
        <f t="shared" si="168"/>
        <v>110.68405193784417</v>
      </c>
      <c r="AZ102" s="34">
        <f t="shared" si="168"/>
        <v>129.19920195733906</v>
      </c>
      <c r="BA102" s="34">
        <f t="shared" si="168"/>
        <v>119.14982009149665</v>
      </c>
      <c r="BB102" s="34">
        <f t="shared" si="168"/>
        <v>99.240581601681569</v>
      </c>
      <c r="BC102" s="34">
        <f t="shared" si="168"/>
        <v>98.543413259586032</v>
      </c>
      <c r="BD102" s="34">
        <f t="shared" si="168"/>
        <v>149.41255649816179</v>
      </c>
      <c r="BE102" s="34">
        <f t="shared" si="168"/>
        <v>159.38567207200364</v>
      </c>
      <c r="BF102" s="34">
        <f t="shared" si="168"/>
        <v>166.89297477982569</v>
      </c>
      <c r="BG102" s="34">
        <f t="shared" si="168"/>
        <v>192.7164512933584</v>
      </c>
      <c r="BH102" s="34">
        <f t="shared" si="168"/>
        <v>170.72566459201516</v>
      </c>
      <c r="BI102" s="34">
        <f t="shared" si="168"/>
        <v>139.15465547791388</v>
      </c>
      <c r="BJ102" s="34">
        <f t="shared" si="168"/>
        <v>88.545136726362614</v>
      </c>
      <c r="BK102" s="34">
        <f t="shared" si="168"/>
        <v>71.756033148065129</v>
      </c>
      <c r="BL102" s="34">
        <f t="shared" si="168"/>
        <v>63.934268405005724</v>
      </c>
      <c r="BM102" s="34">
        <f t="shared" si="168"/>
        <v>59.463054891904328</v>
      </c>
      <c r="BN102" s="34">
        <f t="shared" si="168"/>
        <v>59.81461412310238</v>
      </c>
      <c r="BO102" s="34">
        <f t="shared" si="168"/>
        <v>60.096452691622005</v>
      </c>
      <c r="BP102" s="34">
        <f t="shared" si="168"/>
        <v>57.760840042658145</v>
      </c>
      <c r="BQ102" s="34">
        <f t="shared" si="168"/>
        <v>59.520610551505989</v>
      </c>
      <c r="BR102" s="34">
        <f t="shared" si="168"/>
        <v>64.424326499260644</v>
      </c>
      <c r="BS102" s="34">
        <f t="shared" si="168"/>
        <v>66.016073888176535</v>
      </c>
      <c r="BT102" s="34">
        <f t="shared" si="168"/>
        <v>69.111242696329356</v>
      </c>
      <c r="BU102" s="34">
        <f t="shared" si="168"/>
        <v>75.011152818475082</v>
      </c>
      <c r="BV102" s="34">
        <f t="shared" si="168"/>
        <v>76.29439241338568</v>
      </c>
      <c r="BW102" s="34">
        <f t="shared" si="168"/>
        <v>78.25251945048683</v>
      </c>
      <c r="BX102" s="34">
        <f t="shared" si="168"/>
        <v>81.444413813272178</v>
      </c>
      <c r="BY102" s="34">
        <f t="shared" si="168"/>
        <v>86.816942770903665</v>
      </c>
      <c r="BZ102" s="34">
        <f t="shared" ref="BZ102:EK102" si="169">SUMIFS(98:98,96:96,BZ100)+BZ86</f>
        <v>90.542003908458355</v>
      </c>
      <c r="CA102" s="34">
        <f t="shared" si="169"/>
        <v>93.62809114400315</v>
      </c>
      <c r="CB102" s="34">
        <f t="shared" si="169"/>
        <v>98.995586075512449</v>
      </c>
      <c r="CC102" s="34">
        <f t="shared" si="169"/>
        <v>101.42137715908049</v>
      </c>
      <c r="CD102" s="34">
        <f t="shared" si="169"/>
        <v>103.19259006629457</v>
      </c>
      <c r="CE102" s="34">
        <f t="shared" si="169"/>
        <v>106.89760491784963</v>
      </c>
      <c r="CF102" s="34">
        <f t="shared" si="169"/>
        <v>113.59280597222744</v>
      </c>
      <c r="CG102" s="34">
        <f t="shared" si="169"/>
        <v>118.25892283051101</v>
      </c>
      <c r="CH102" s="34">
        <f t="shared" si="169"/>
        <v>122.07669848441867</v>
      </c>
      <c r="CI102" s="34">
        <f t="shared" si="169"/>
        <v>128.66680222065497</v>
      </c>
      <c r="CJ102" s="34">
        <f t="shared" si="169"/>
        <v>132.01717235154209</v>
      </c>
      <c r="CK102" s="34">
        <f t="shared" si="169"/>
        <v>133.90014603760986</v>
      </c>
      <c r="CL102" s="34">
        <f t="shared" si="169"/>
        <v>110.51008006699666</v>
      </c>
      <c r="CM102" s="34">
        <f t="shared" si="169"/>
        <v>109.45933225483246</v>
      </c>
      <c r="CN102" s="34">
        <f t="shared" si="169"/>
        <v>108.51771890925912</v>
      </c>
      <c r="CO102" s="34">
        <f t="shared" si="169"/>
        <v>106.76832332788486</v>
      </c>
      <c r="CP102" s="34">
        <f t="shared" si="169"/>
        <v>105.36932728669241</v>
      </c>
      <c r="CQ102" s="34">
        <f t="shared" si="169"/>
        <v>104.85803912572052</v>
      </c>
      <c r="CR102" s="34">
        <f t="shared" si="169"/>
        <v>104.22363148771282</v>
      </c>
      <c r="CS102" s="34">
        <f t="shared" si="169"/>
        <v>103.64427232708374</v>
      </c>
      <c r="CT102" s="34">
        <f t="shared" si="169"/>
        <v>103.54784915439754</v>
      </c>
      <c r="CU102" s="34">
        <f t="shared" si="169"/>
        <v>103.36458854073646</v>
      </c>
      <c r="CV102" s="34">
        <f t="shared" si="169"/>
        <v>103.07898220832436</v>
      </c>
      <c r="CW102" s="34">
        <f t="shared" si="169"/>
        <v>103.51380534350068</v>
      </c>
      <c r="CX102" s="34">
        <f t="shared" si="169"/>
        <v>104.602094253654</v>
      </c>
      <c r="CY102" s="34">
        <f t="shared" si="169"/>
        <v>105.73194771294413</v>
      </c>
      <c r="CZ102" s="34">
        <f t="shared" si="169"/>
        <v>106.41349299637542</v>
      </c>
      <c r="DA102" s="34">
        <f t="shared" si="169"/>
        <v>106.75142310499197</v>
      </c>
      <c r="DB102" s="34">
        <f t="shared" si="169"/>
        <v>106.02659470558231</v>
      </c>
      <c r="DC102" s="34">
        <f t="shared" si="169"/>
        <v>104.46344457681387</v>
      </c>
      <c r="DD102" s="34">
        <f t="shared" si="169"/>
        <v>102.91810699313446</v>
      </c>
      <c r="DE102" s="34">
        <f t="shared" si="169"/>
        <v>101.48888281458814</v>
      </c>
      <c r="DF102" s="34">
        <f t="shared" si="169"/>
        <v>100.43828537177879</v>
      </c>
      <c r="DG102" s="34">
        <f t="shared" si="169"/>
        <v>99.926575588836812</v>
      </c>
      <c r="DH102" s="34">
        <f t="shared" si="169"/>
        <v>100.32277966803261</v>
      </c>
      <c r="DI102" s="34">
        <f t="shared" si="169"/>
        <v>101.06058152065111</v>
      </c>
      <c r="DJ102" s="34">
        <f t="shared" si="169"/>
        <v>102.18356966456001</v>
      </c>
      <c r="DK102" s="34">
        <f t="shared" si="169"/>
        <v>103.69115073211054</v>
      </c>
      <c r="DL102" s="34">
        <f t="shared" si="169"/>
        <v>105.14318471062798</v>
      </c>
      <c r="DM102" s="34">
        <f t="shared" si="169"/>
        <v>106.54846369176602</v>
      </c>
      <c r="DN102" s="34">
        <f t="shared" si="169"/>
        <v>107.9818651422862</v>
      </c>
      <c r="DO102" s="34">
        <f t="shared" si="169"/>
        <v>109.48089295314443</v>
      </c>
      <c r="DP102" s="34">
        <f t="shared" si="169"/>
        <v>110.65135023678499</v>
      </c>
      <c r="DQ102" s="34">
        <f t="shared" si="169"/>
        <v>100.0868047145826</v>
      </c>
      <c r="DR102" s="34">
        <f t="shared" si="169"/>
        <v>100.68854730593196</v>
      </c>
      <c r="DS102" s="34">
        <f t="shared" si="169"/>
        <v>101.38671264054423</v>
      </c>
      <c r="DT102" s="34">
        <f t="shared" si="169"/>
        <v>102.13060533408347</v>
      </c>
      <c r="DU102" s="34">
        <f t="shared" si="169"/>
        <v>102.86755978452761</v>
      </c>
      <c r="DV102" s="34">
        <f t="shared" si="169"/>
        <v>103.66319637852897</v>
      </c>
      <c r="DW102" s="34">
        <f t="shared" si="169"/>
        <v>104.34837423211042</v>
      </c>
      <c r="DX102" s="34">
        <f t="shared" si="169"/>
        <v>104.96839230335385</v>
      </c>
      <c r="DY102" s="34">
        <f t="shared" si="169"/>
        <v>105.58117278913441</v>
      </c>
      <c r="DZ102" s="34">
        <f t="shared" si="169"/>
        <v>106.23054822910788</v>
      </c>
      <c r="EA102" s="34">
        <f t="shared" si="169"/>
        <v>106.91425644464887</v>
      </c>
      <c r="EB102" s="34">
        <f t="shared" si="169"/>
        <v>107.56081624699056</v>
      </c>
      <c r="EC102" s="34">
        <f t="shared" si="169"/>
        <v>107.960028237079</v>
      </c>
      <c r="ED102" s="34">
        <f t="shared" si="169"/>
        <v>108.01946502493628</v>
      </c>
      <c r="EE102" s="34">
        <f t="shared" si="169"/>
        <v>107.82884034294122</v>
      </c>
      <c r="EF102" s="34">
        <f t="shared" si="169"/>
        <v>107.3879623825968</v>
      </c>
      <c r="EG102" s="34">
        <f t="shared" si="169"/>
        <v>106.79448865098152</v>
      </c>
      <c r="EH102" s="34">
        <f t="shared" si="169"/>
        <v>106.25992771413306</v>
      </c>
      <c r="EI102" s="34">
        <f t="shared" si="169"/>
        <v>105.77013690375105</v>
      </c>
      <c r="EJ102" s="34">
        <f t="shared" si="169"/>
        <v>105.52365500130435</v>
      </c>
      <c r="EK102" s="34">
        <f t="shared" si="169"/>
        <v>105.34790509690376</v>
      </c>
      <c r="EL102" s="34">
        <f t="shared" ref="EL102:GW102" si="170">SUMIFS(98:98,96:96,EL100)+EL86</f>
        <v>105.28110674944533</v>
      </c>
      <c r="EM102" s="34">
        <f t="shared" si="170"/>
        <v>105.34203855800342</v>
      </c>
      <c r="EN102" s="34">
        <f t="shared" si="170"/>
        <v>105.38312164055654</v>
      </c>
      <c r="EO102" s="34">
        <f t="shared" si="170"/>
        <v>105.48670008480278</v>
      </c>
      <c r="EP102" s="34">
        <f t="shared" si="170"/>
        <v>105.66652256950584</v>
      </c>
      <c r="EQ102" s="34">
        <f t="shared" si="170"/>
        <v>105.92649680841691</v>
      </c>
      <c r="ER102" s="34">
        <f t="shared" si="170"/>
        <v>106.16225690661052</v>
      </c>
      <c r="ES102" s="34">
        <f t="shared" si="170"/>
        <v>106.37198878895167</v>
      </c>
      <c r="ET102" s="34">
        <f t="shared" si="170"/>
        <v>106.54627892175556</v>
      </c>
      <c r="EU102" s="34">
        <f t="shared" si="170"/>
        <v>144.80601070726806</v>
      </c>
      <c r="EV102" s="34">
        <f t="shared" si="170"/>
        <v>144.75377361998301</v>
      </c>
      <c r="EW102" s="34">
        <f t="shared" si="170"/>
        <v>144.57632566416464</v>
      </c>
      <c r="EX102" s="34">
        <f t="shared" si="170"/>
        <v>144.49766005321936</v>
      </c>
      <c r="EY102" s="34">
        <f t="shared" si="170"/>
        <v>144.48235784901098</v>
      </c>
      <c r="EZ102" s="34">
        <f t="shared" si="170"/>
        <v>144.53015584470495</v>
      </c>
      <c r="FA102" s="34">
        <f t="shared" si="170"/>
        <v>144.63953634075341</v>
      </c>
      <c r="FB102" s="34">
        <f t="shared" si="170"/>
        <v>144.80986621053421</v>
      </c>
      <c r="FC102" s="34">
        <f t="shared" si="170"/>
        <v>145.04868355939652</v>
      </c>
      <c r="FD102" s="34">
        <f t="shared" si="170"/>
        <v>145.28341137068205</v>
      </c>
      <c r="FE102" s="34">
        <f t="shared" si="170"/>
        <v>145.62438776617796</v>
      </c>
      <c r="FF102" s="34">
        <f t="shared" si="170"/>
        <v>146.02272013648778</v>
      </c>
      <c r="FG102" s="34">
        <f t="shared" si="170"/>
        <v>146.42809130394929</v>
      </c>
      <c r="FH102" s="34">
        <f t="shared" si="170"/>
        <v>146.57410582715735</v>
      </c>
      <c r="FI102" s="34">
        <f t="shared" si="170"/>
        <v>146.59817609241526</v>
      </c>
      <c r="FJ102" s="34">
        <f t="shared" si="170"/>
        <v>146.56045435484745</v>
      </c>
      <c r="FK102" s="34">
        <f t="shared" si="170"/>
        <v>146.44976113438483</v>
      </c>
      <c r="FL102" s="34">
        <f t="shared" si="170"/>
        <v>146.50052133105589</v>
      </c>
      <c r="FM102" s="34">
        <f t="shared" si="170"/>
        <v>146.61479412806665</v>
      </c>
      <c r="FN102" s="34">
        <f t="shared" si="170"/>
        <v>146.83847987396715</v>
      </c>
      <c r="FO102" s="34">
        <f t="shared" si="170"/>
        <v>147.2692265957356</v>
      </c>
      <c r="FP102" s="34">
        <f t="shared" si="170"/>
        <v>147.68653525141062</v>
      </c>
      <c r="FQ102" s="34">
        <f t="shared" si="170"/>
        <v>148.21218186860517</v>
      </c>
      <c r="FR102" s="34">
        <f t="shared" si="170"/>
        <v>148.83563470069973</v>
      </c>
      <c r="FS102" s="34">
        <f t="shared" si="170"/>
        <v>149.58064210933901</v>
      </c>
      <c r="FT102" s="34">
        <f t="shared" si="170"/>
        <v>150.44804512126672</v>
      </c>
      <c r="FU102" s="34">
        <f t="shared" si="170"/>
        <v>151.4624729728871</v>
      </c>
      <c r="FV102" s="34">
        <f t="shared" si="170"/>
        <v>152.50573196027375</v>
      </c>
      <c r="FW102" s="34">
        <f t="shared" si="170"/>
        <v>153.65239746525953</v>
      </c>
      <c r="FX102" s="34">
        <f t="shared" si="170"/>
        <v>155.07690357674846</v>
      </c>
      <c r="FY102" s="34">
        <f t="shared" si="170"/>
        <v>156.61880269929247</v>
      </c>
      <c r="FZ102" s="34">
        <f t="shared" si="170"/>
        <v>72.509236428088343</v>
      </c>
      <c r="GA102" s="34">
        <f t="shared" si="170"/>
        <v>73.37873980146415</v>
      </c>
      <c r="GB102" s="34">
        <f t="shared" si="170"/>
        <v>74.182273227307235</v>
      </c>
      <c r="GC102" s="34">
        <f t="shared" si="170"/>
        <v>74.886861934650483</v>
      </c>
      <c r="GD102" s="34">
        <f t="shared" si="170"/>
        <v>75.512841439461795</v>
      </c>
      <c r="GE102" s="34">
        <f t="shared" si="170"/>
        <v>76.130841352342827</v>
      </c>
      <c r="GF102" s="34">
        <f t="shared" si="170"/>
        <v>76.713589370628853</v>
      </c>
      <c r="GG102" s="34">
        <f t="shared" si="170"/>
        <v>77.278815984724531</v>
      </c>
      <c r="GH102" s="34">
        <f t="shared" si="170"/>
        <v>77.864382861955676</v>
      </c>
      <c r="GI102" s="34">
        <f t="shared" si="170"/>
        <v>78.384378275372882</v>
      </c>
      <c r="GJ102" s="34">
        <f t="shared" si="170"/>
        <v>78.787071556063154</v>
      </c>
      <c r="GK102" s="34">
        <f t="shared" si="170"/>
        <v>79.100615924612782</v>
      </c>
      <c r="GL102" s="34">
        <f t="shared" si="170"/>
        <v>79.561117989611574</v>
      </c>
      <c r="GM102" s="34">
        <f t="shared" si="170"/>
        <v>80.011492596809347</v>
      </c>
      <c r="GN102" s="34">
        <f t="shared" si="170"/>
        <v>80.423897182844385</v>
      </c>
      <c r="GO102" s="34">
        <f t="shared" si="170"/>
        <v>80.859866444173122</v>
      </c>
      <c r="GP102" s="34">
        <f t="shared" si="170"/>
        <v>81.170547040393757</v>
      </c>
      <c r="GQ102" s="34">
        <f t="shared" si="170"/>
        <v>81.313090419236516</v>
      </c>
      <c r="GR102" s="34">
        <f t="shared" si="170"/>
        <v>81.378736134030959</v>
      </c>
      <c r="GS102" s="34">
        <f t="shared" si="170"/>
        <v>81.275814489762467</v>
      </c>
      <c r="GT102" s="34">
        <f t="shared" si="170"/>
        <v>81.1233094686323</v>
      </c>
      <c r="GU102" s="34">
        <f t="shared" si="170"/>
        <v>80.918019383368289</v>
      </c>
      <c r="GV102" s="34">
        <f t="shared" si="170"/>
        <v>80.657727759201407</v>
      </c>
      <c r="GW102" s="34">
        <f t="shared" si="170"/>
        <v>80.4003024059475</v>
      </c>
      <c r="GX102" s="34">
        <f t="shared" ref="GX102:JI102" si="171">SUMIFS(98:98,96:96,GX100)+GX86</f>
        <v>80.089043175089728</v>
      </c>
      <c r="GY102" s="34">
        <f t="shared" si="171"/>
        <v>170.5103620710164</v>
      </c>
      <c r="GZ102" s="34">
        <f t="shared" si="171"/>
        <v>168.80929350285433</v>
      </c>
      <c r="HA102" s="34">
        <f t="shared" si="171"/>
        <v>166.70899976977012</v>
      </c>
      <c r="HB102" s="34">
        <f t="shared" si="171"/>
        <v>164.61618749773265</v>
      </c>
      <c r="HC102" s="34">
        <f t="shared" si="171"/>
        <v>162.67362281701247</v>
      </c>
      <c r="HD102" s="34">
        <f t="shared" si="171"/>
        <v>115.24530576452456</v>
      </c>
      <c r="HE102" s="34">
        <f t="shared" si="171"/>
        <v>113.51354248589656</v>
      </c>
      <c r="HF102" s="34">
        <f t="shared" si="171"/>
        <v>111.82020826277024</v>
      </c>
      <c r="HG102" s="34">
        <f t="shared" si="171"/>
        <v>110.17359339626834</v>
      </c>
      <c r="HH102" s="34">
        <f t="shared" si="171"/>
        <v>108.25124724486483</v>
      </c>
      <c r="HI102" s="34">
        <f t="shared" si="171"/>
        <v>106.66464443455365</v>
      </c>
      <c r="HJ102" s="34">
        <f t="shared" si="171"/>
        <v>105.61553714667302</v>
      </c>
      <c r="HK102" s="34">
        <f t="shared" si="171"/>
        <v>104.74122748398196</v>
      </c>
      <c r="HL102" s="34">
        <f t="shared" si="171"/>
        <v>103.10967053816657</v>
      </c>
      <c r="HM102" s="34">
        <f t="shared" si="171"/>
        <v>101.49307923248782</v>
      </c>
      <c r="HN102" s="34">
        <f t="shared" si="171"/>
        <v>99.842740292053364</v>
      </c>
      <c r="HO102" s="34">
        <f t="shared" si="171"/>
        <v>97.812332072771099</v>
      </c>
      <c r="HP102" s="34">
        <f t="shared" si="171"/>
        <v>96.227610882021565</v>
      </c>
      <c r="HQ102" s="34">
        <f t="shared" si="171"/>
        <v>95.222627823992482</v>
      </c>
      <c r="HR102" s="34">
        <f t="shared" si="171"/>
        <v>94.331388963245729</v>
      </c>
      <c r="HS102" s="34">
        <f t="shared" si="171"/>
        <v>94.022580413922014</v>
      </c>
      <c r="HT102" s="34">
        <f t="shared" si="171"/>
        <v>94.019235868323847</v>
      </c>
      <c r="HU102" s="34">
        <f t="shared" si="171"/>
        <v>94.083928938714237</v>
      </c>
      <c r="HV102" s="34">
        <f t="shared" si="171"/>
        <v>94.382649491615226</v>
      </c>
      <c r="HW102" s="34">
        <f t="shared" si="171"/>
        <v>95.092920272339057</v>
      </c>
      <c r="HX102" s="34">
        <f t="shared" si="171"/>
        <v>95.957021446846198</v>
      </c>
      <c r="HY102" s="34">
        <f t="shared" si="171"/>
        <v>96.976364807278941</v>
      </c>
      <c r="HZ102" s="34">
        <f t="shared" si="171"/>
        <v>98.282208427134464</v>
      </c>
      <c r="IA102" s="34">
        <f t="shared" si="171"/>
        <v>99.335573811364796</v>
      </c>
      <c r="IB102" s="34">
        <f t="shared" si="171"/>
        <v>99.872853334082819</v>
      </c>
      <c r="IC102" s="34">
        <f t="shared" si="171"/>
        <v>100.23127113430891</v>
      </c>
      <c r="ID102" s="34">
        <f t="shared" si="171"/>
        <v>64.670643708223935</v>
      </c>
      <c r="IE102" s="34">
        <f t="shared" si="171"/>
        <v>64.943902418444992</v>
      </c>
      <c r="IF102" s="34">
        <f t="shared" si="171"/>
        <v>65.157886904503656</v>
      </c>
      <c r="IG102" s="34">
        <f t="shared" si="171"/>
        <v>65.468126336799045</v>
      </c>
      <c r="IH102" s="34">
        <f t="shared" si="171"/>
        <v>65.534845334726853</v>
      </c>
      <c r="II102" s="34">
        <f t="shared" si="171"/>
        <v>65.22317245312621</v>
      </c>
      <c r="IJ102" s="34">
        <f t="shared" si="171"/>
        <v>64.780811593120006</v>
      </c>
      <c r="IK102" s="34">
        <f t="shared" si="171"/>
        <v>64.74269564875155</v>
      </c>
      <c r="IL102" s="34">
        <f t="shared" si="171"/>
        <v>64.705900387272067</v>
      </c>
      <c r="IM102" s="34">
        <f t="shared" si="171"/>
        <v>64.787676695798638</v>
      </c>
      <c r="IN102" s="34">
        <f t="shared" si="171"/>
        <v>65.142003191693448</v>
      </c>
      <c r="IO102" s="34">
        <f t="shared" si="171"/>
        <v>65.29622713368164</v>
      </c>
      <c r="IP102" s="34">
        <f t="shared" si="171"/>
        <v>64.964320585748936</v>
      </c>
      <c r="IQ102" s="34">
        <f t="shared" si="171"/>
        <v>64.496570463764471</v>
      </c>
      <c r="IR102" s="34">
        <f t="shared" si="171"/>
        <v>63.760194250448819</v>
      </c>
      <c r="IS102" s="34">
        <f t="shared" si="171"/>
        <v>62.824193516385037</v>
      </c>
      <c r="IT102" s="34">
        <f t="shared" si="171"/>
        <v>61.904052458004415</v>
      </c>
      <c r="IU102" s="34">
        <f t="shared" si="171"/>
        <v>61.110357669029781</v>
      </c>
      <c r="IV102" s="34">
        <f t="shared" si="171"/>
        <v>60.342274559045812</v>
      </c>
      <c r="IW102" s="34">
        <f t="shared" si="171"/>
        <v>59.661752464408877</v>
      </c>
      <c r="IX102" s="34">
        <f t="shared" si="171"/>
        <v>59.015401100068402</v>
      </c>
      <c r="IY102" s="34">
        <f t="shared" si="171"/>
        <v>58.456494318509613</v>
      </c>
      <c r="IZ102" s="34">
        <f t="shared" si="171"/>
        <v>57.932680144697592</v>
      </c>
      <c r="JA102" s="34">
        <f t="shared" si="171"/>
        <v>57.395664027528852</v>
      </c>
      <c r="JB102" s="34">
        <f t="shared" si="171"/>
        <v>56.830638121397953</v>
      </c>
      <c r="JC102" s="34">
        <f t="shared" si="171"/>
        <v>56.211251592979352</v>
      </c>
      <c r="JD102" s="34">
        <f t="shared" si="171"/>
        <v>55.517444996874083</v>
      </c>
      <c r="JE102" s="34">
        <f t="shared" si="171"/>
        <v>54.757019572718818</v>
      </c>
      <c r="JF102" s="34">
        <f t="shared" si="171"/>
        <v>54.058380880598321</v>
      </c>
      <c r="JG102" s="34">
        <f t="shared" si="171"/>
        <v>53.413511911833183</v>
      </c>
      <c r="JH102" s="34">
        <f t="shared" si="171"/>
        <v>52.784326483289171</v>
      </c>
      <c r="JI102" s="34">
        <f t="shared" si="171"/>
        <v>109.57627253980193</v>
      </c>
      <c r="JJ102" s="34">
        <f t="shared" ref="JJ102:LU102" si="172">SUMIFS(98:98,96:96,JJ100)+JJ86</f>
        <v>108.35441925750013</v>
      </c>
      <c r="JK102" s="34">
        <f t="shared" si="172"/>
        <v>107.05168840363845</v>
      </c>
      <c r="JL102" s="34">
        <f t="shared" si="172"/>
        <v>105.62640044667542</v>
      </c>
      <c r="JM102" s="34">
        <f t="shared" si="172"/>
        <v>104.48360598253834</v>
      </c>
      <c r="JN102" s="34">
        <f t="shared" si="172"/>
        <v>103.56921288996134</v>
      </c>
      <c r="JO102" s="34">
        <f t="shared" si="172"/>
        <v>102.73826739805392</v>
      </c>
      <c r="JP102" s="34">
        <f t="shared" si="172"/>
        <v>101.57383979943924</v>
      </c>
      <c r="JQ102" s="34">
        <f t="shared" si="172"/>
        <v>100.23535000090227</v>
      </c>
      <c r="JR102" s="34">
        <f t="shared" si="172"/>
        <v>98.672969567189369</v>
      </c>
      <c r="JS102" s="34">
        <f t="shared" si="172"/>
        <v>96.867427283949695</v>
      </c>
      <c r="JT102" s="34">
        <f t="shared" si="172"/>
        <v>95.197792203115498</v>
      </c>
      <c r="JU102" s="34">
        <f t="shared" si="172"/>
        <v>93.759140207145876</v>
      </c>
      <c r="JV102" s="34">
        <f t="shared" si="172"/>
        <v>92.410750497580835</v>
      </c>
      <c r="JW102" s="34">
        <f t="shared" si="172"/>
        <v>91.50094459177032</v>
      </c>
      <c r="JX102" s="34">
        <f t="shared" si="172"/>
        <v>90.755526232750114</v>
      </c>
      <c r="JY102" s="34">
        <f t="shared" si="172"/>
        <v>90.237191782010044</v>
      </c>
      <c r="JZ102" s="34">
        <f t="shared" si="172"/>
        <v>89.926373346003004</v>
      </c>
      <c r="KA102" s="34">
        <f t="shared" si="172"/>
        <v>89.740574108230135</v>
      </c>
      <c r="KB102" s="34">
        <f t="shared" si="172"/>
        <v>89.671681941742293</v>
      </c>
      <c r="KC102" s="34">
        <f t="shared" si="172"/>
        <v>89.849904944417815</v>
      </c>
      <c r="KD102" s="34">
        <f t="shared" si="172"/>
        <v>90.151900555073894</v>
      </c>
      <c r="KE102" s="34">
        <f t="shared" si="172"/>
        <v>90.413780883477699</v>
      </c>
      <c r="KF102" s="34">
        <f t="shared" si="172"/>
        <v>90.977409316116209</v>
      </c>
      <c r="KG102" s="34">
        <f t="shared" si="172"/>
        <v>91.964129194212518</v>
      </c>
      <c r="KH102" s="34">
        <f t="shared" si="172"/>
        <v>93.132769249541823</v>
      </c>
      <c r="KI102" s="34">
        <f t="shared" si="172"/>
        <v>94.51831993806519</v>
      </c>
      <c r="KJ102" s="34">
        <f t="shared" si="172"/>
        <v>96.358934968243744</v>
      </c>
      <c r="KK102" s="34">
        <f t="shared" si="172"/>
        <v>97.995691876503315</v>
      </c>
      <c r="KL102" s="34">
        <f t="shared" si="172"/>
        <v>158.39011040598885</v>
      </c>
      <c r="KM102" s="34">
        <f t="shared" si="172"/>
        <v>83.249986948847891</v>
      </c>
      <c r="KN102" s="34">
        <f t="shared" si="172"/>
        <v>84.447438513226302</v>
      </c>
      <c r="KO102" s="34">
        <f t="shared" si="172"/>
        <v>85.700182633743708</v>
      </c>
      <c r="KP102" s="34">
        <f t="shared" si="172"/>
        <v>87.199626441095276</v>
      </c>
      <c r="KQ102" s="34">
        <f t="shared" si="172"/>
        <v>88.459771757267276</v>
      </c>
      <c r="KR102" s="34">
        <f t="shared" si="172"/>
        <v>89.292370741458853</v>
      </c>
      <c r="KS102" s="34">
        <f t="shared" si="172"/>
        <v>90.018925131119587</v>
      </c>
      <c r="KT102" s="34">
        <f t="shared" si="172"/>
        <v>91.461614242047887</v>
      </c>
      <c r="KU102" s="34">
        <f t="shared" si="172"/>
        <v>93.0242738563974</v>
      </c>
      <c r="KV102" s="34">
        <f t="shared" si="172"/>
        <v>94.68606802668991</v>
      </c>
      <c r="KW102" s="34">
        <f t="shared" si="172"/>
        <v>96.739186805069934</v>
      </c>
      <c r="KX102" s="34">
        <f t="shared" si="172"/>
        <v>98.432701396612856</v>
      </c>
      <c r="KY102" s="34">
        <f t="shared" si="172"/>
        <v>99.685483380185218</v>
      </c>
      <c r="KZ102" s="34">
        <f t="shared" si="172"/>
        <v>100.7637997884746</v>
      </c>
      <c r="LA102" s="34">
        <f t="shared" si="172"/>
        <v>101.4280066771089</v>
      </c>
      <c r="LB102" s="34">
        <f t="shared" si="172"/>
        <v>101.8726098590236</v>
      </c>
      <c r="LC102" s="34">
        <f t="shared" si="172"/>
        <v>102.1194870344447</v>
      </c>
      <c r="LD102" s="34">
        <f t="shared" si="172"/>
        <v>102.35138213438324</v>
      </c>
      <c r="LE102" s="34">
        <f t="shared" si="172"/>
        <v>102.69127408922859</v>
      </c>
      <c r="LF102" s="34">
        <f t="shared" si="172"/>
        <v>102.84236874278258</v>
      </c>
      <c r="LG102" s="34">
        <f t="shared" si="172"/>
        <v>102.86063355633677</v>
      </c>
      <c r="LH102" s="34">
        <f t="shared" si="172"/>
        <v>103.26133839573006</v>
      </c>
      <c r="LI102" s="34">
        <f t="shared" si="172"/>
        <v>103.71619834398884</v>
      </c>
      <c r="LJ102" s="34">
        <f t="shared" si="172"/>
        <v>103.91425840977706</v>
      </c>
      <c r="LK102" s="34">
        <f t="shared" si="172"/>
        <v>104.26907070775579</v>
      </c>
      <c r="LL102" s="34">
        <f t="shared" si="172"/>
        <v>104.8269135201061</v>
      </c>
      <c r="LM102" s="34">
        <f t="shared" si="172"/>
        <v>104.77912755183105</v>
      </c>
      <c r="LN102" s="34">
        <f t="shared" si="172"/>
        <v>104.71045427520554</v>
      </c>
      <c r="LO102" s="34">
        <f t="shared" si="172"/>
        <v>105.12717154925421</v>
      </c>
      <c r="LP102" s="34">
        <f t="shared" si="172"/>
        <v>105.77626706206701</v>
      </c>
      <c r="LQ102" s="34">
        <f t="shared" si="172"/>
        <v>81.886393704640994</v>
      </c>
      <c r="LR102" s="34">
        <f t="shared" si="172"/>
        <v>82.318826155516291</v>
      </c>
      <c r="LS102" s="34">
        <f t="shared" si="172"/>
        <v>82.857302482706274</v>
      </c>
      <c r="LT102" s="34">
        <f t="shared" si="172"/>
        <v>83.038744328348884</v>
      </c>
      <c r="LU102" s="34">
        <f t="shared" si="172"/>
        <v>83.135880254317939</v>
      </c>
      <c r="LV102" s="34">
        <f t="shared" ref="LV102:NO102" si="173">SUMIFS(98:98,96:96,LV100)+LV86</f>
        <v>83.580720408687512</v>
      </c>
      <c r="LW102" s="34">
        <f t="shared" si="173"/>
        <v>84.645614148154351</v>
      </c>
      <c r="LX102" s="34">
        <f t="shared" si="173"/>
        <v>85.148021024135033</v>
      </c>
      <c r="LY102" s="34">
        <f t="shared" si="173"/>
        <v>85.645548744797338</v>
      </c>
      <c r="LZ102" s="34">
        <f t="shared" si="173"/>
        <v>86.291088531972463</v>
      </c>
      <c r="MA102" s="34">
        <f t="shared" si="173"/>
        <v>86.299551438773705</v>
      </c>
      <c r="MB102" s="34">
        <f t="shared" si="173"/>
        <v>86.247286777509629</v>
      </c>
      <c r="MC102" s="34">
        <f t="shared" si="173"/>
        <v>86.488441650512556</v>
      </c>
      <c r="MD102" s="34">
        <f t="shared" si="173"/>
        <v>86.43895888849238</v>
      </c>
      <c r="ME102" s="34">
        <f t="shared" si="173"/>
        <v>86.580812962972644</v>
      </c>
      <c r="MF102" s="34">
        <f t="shared" si="173"/>
        <v>86.760471410548661</v>
      </c>
      <c r="MG102" s="34">
        <f t="shared" si="173"/>
        <v>86.991761379950972</v>
      </c>
      <c r="MH102" s="34">
        <f t="shared" si="173"/>
        <v>87.192897723689853</v>
      </c>
      <c r="MI102" s="34">
        <f t="shared" si="173"/>
        <v>87.341925730881385</v>
      </c>
      <c r="MJ102" s="34">
        <f t="shared" si="173"/>
        <v>87.525574574028923</v>
      </c>
      <c r="MK102" s="34">
        <f t="shared" si="173"/>
        <v>87.716875503471542</v>
      </c>
      <c r="ML102" s="34">
        <f t="shared" si="173"/>
        <v>87.836409404252436</v>
      </c>
      <c r="MM102" s="34">
        <f t="shared" si="173"/>
        <v>87.901393314207311</v>
      </c>
      <c r="MN102" s="34">
        <f t="shared" si="173"/>
        <v>87.894356973315723</v>
      </c>
      <c r="MO102" s="34">
        <f t="shared" si="173"/>
        <v>87.734161875173385</v>
      </c>
      <c r="MP102" s="34">
        <f t="shared" si="173"/>
        <v>87.543140578643388</v>
      </c>
      <c r="MQ102" s="34">
        <f t="shared" si="173"/>
        <v>87.272652583079449</v>
      </c>
      <c r="MR102" s="34">
        <f t="shared" si="173"/>
        <v>87.056449215248151</v>
      </c>
      <c r="MS102" s="34">
        <f t="shared" si="173"/>
        <v>86.875356577425435</v>
      </c>
      <c r="MT102" s="34">
        <f t="shared" si="173"/>
        <v>86.673489949229236</v>
      </c>
      <c r="MU102" s="34">
        <f t="shared" si="173"/>
        <v>90.983151403513588</v>
      </c>
      <c r="MV102" s="34">
        <f t="shared" si="173"/>
        <v>90.654588435092961</v>
      </c>
      <c r="MW102" s="34">
        <f t="shared" si="173"/>
        <v>90.315555175848061</v>
      </c>
      <c r="MX102" s="34">
        <f t="shared" si="173"/>
        <v>89.968832433246007</v>
      </c>
      <c r="MY102" s="34">
        <f t="shared" si="173"/>
        <v>89.722851735716944</v>
      </c>
      <c r="MZ102" s="34">
        <f t="shared" si="173"/>
        <v>89.546406803444924</v>
      </c>
      <c r="NA102" s="34">
        <f t="shared" si="173"/>
        <v>89.399899267486774</v>
      </c>
      <c r="NB102" s="34">
        <f t="shared" si="173"/>
        <v>89.094282518905075</v>
      </c>
      <c r="NC102" s="34">
        <f t="shared" si="173"/>
        <v>88.677693109011557</v>
      </c>
      <c r="ND102" s="34">
        <f t="shared" si="173"/>
        <v>88.250628760008766</v>
      </c>
      <c r="NE102" s="34">
        <f t="shared" si="173"/>
        <v>87.7756013519665</v>
      </c>
      <c r="NF102" s="34">
        <f t="shared" si="173"/>
        <v>87.343095110460723</v>
      </c>
      <c r="NG102" s="34">
        <f t="shared" si="173"/>
        <v>87.096446649040374</v>
      </c>
      <c r="NH102" s="34">
        <f t="shared" si="173"/>
        <v>86.891435114678416</v>
      </c>
      <c r="NI102" s="34">
        <f t="shared" si="173"/>
        <v>86.815456981967571</v>
      </c>
      <c r="NJ102" s="34">
        <f t="shared" si="173"/>
        <v>86.80157882591071</v>
      </c>
      <c r="NK102" s="34">
        <f t="shared" si="173"/>
        <v>86.827002996976191</v>
      </c>
      <c r="NL102" s="34">
        <f t="shared" si="173"/>
        <v>86.862176628675883</v>
      </c>
      <c r="NM102" s="34">
        <f t="shared" si="173"/>
        <v>86.904242192240019</v>
      </c>
      <c r="NN102" s="34">
        <f t="shared" si="173"/>
        <v>86.956213774448514</v>
      </c>
      <c r="NO102" s="35">
        <f t="shared" si="173"/>
        <v>86.991544466010026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tr">
        <f>OFMOR_OFF_0!C104</f>
        <v>GrOrd</v>
      </c>
      <c r="D104" s="141"/>
      <c r="E104" s="141" t="str">
        <f>OFMOR_OFF_0!E104</f>
        <v>Оборот: Распределение планового количества оформленных заказов</v>
      </c>
      <c r="F104" s="8"/>
      <c r="G104" s="8" t="str">
        <f>OFMOR_OFF_0!G104</f>
        <v>тыс.руб.</v>
      </c>
      <c r="H104" s="8"/>
      <c r="I104" s="8"/>
      <c r="J104" s="8"/>
      <c r="K104" s="9">
        <f>SUM(N104:NO104)</f>
        <v>31624.453250778606</v>
      </c>
      <c r="L104" s="8"/>
      <c r="M104" s="8"/>
      <c r="N104" s="33">
        <v>0</v>
      </c>
      <c r="O104" s="34">
        <f>SUMPRODUCT($N102:N102,$NO37:$NO37)</f>
        <v>2.9133109634191164E-4</v>
      </c>
      <c r="P104" s="34">
        <f>SUMPRODUCT($N102:O102,$NN37:$NO37)</f>
        <v>1.1393910660571194E-3</v>
      </c>
      <c r="Q104" s="34">
        <f>SUMPRODUCT($N102:P102,$NM37:$NO37)</f>
        <v>2.3981145263978843E-3</v>
      </c>
      <c r="R104" s="34">
        <f>SUMPRODUCT($N102:Q102,$NL37:$NO37)</f>
        <v>5.4786908677251483E-3</v>
      </c>
      <c r="S104" s="34">
        <f>SUMPRODUCT($N102:R102,$NK37:$NO37)</f>
        <v>1.010042073185677E-2</v>
      </c>
      <c r="T104" s="34">
        <f>SUMPRODUCT($N102:S102,$NJ37:$NO37)</f>
        <v>1.6757136374202647E-2</v>
      </c>
      <c r="U104" s="34">
        <f>SUMPRODUCT($N102:T102,$NI37:$NO37)</f>
        <v>2.7864709876342816E-2</v>
      </c>
      <c r="V104" s="34">
        <f>SUMPRODUCT($N102:U102,$NH37:$NO37)</f>
        <v>4.4246868212935789E-2</v>
      </c>
      <c r="W104" s="34">
        <f>SUMPRODUCT($N102:V102,$NG37:$NO37)</f>
        <v>6.5174319938057654E-2</v>
      </c>
      <c r="X104" s="34">
        <f>SUMPRODUCT($N102:W102,$NF37:$NO37)</f>
        <v>9.5197564105721846E-2</v>
      </c>
      <c r="Y104" s="34">
        <f>SUMPRODUCT($N102:X102,$NE37:$NO37)</f>
        <v>0.13847089249751807</v>
      </c>
      <c r="Z104" s="34">
        <f>SUMPRODUCT($N102:Y102,$ND37:$NO37)</f>
        <v>0.19290370342434962</v>
      </c>
      <c r="AA104" s="34">
        <f>SUMPRODUCT($N102:Z102,$NC37:$NO37)</f>
        <v>0.26561418202375586</v>
      </c>
      <c r="AB104" s="34">
        <f>SUMPRODUCT($N102:AA102,$NB37:$NO37)</f>
        <v>0.36487672492202761</v>
      </c>
      <c r="AC104" s="34">
        <f>SUMPRODUCT($N102:AB102,$NA37:$NO37)</f>
        <v>0.48468011031677727</v>
      </c>
      <c r="AD104" s="34">
        <f>SUMPRODUCT($N102:AC102,$MZ37:$NO37)</f>
        <v>0.62641158735585745</v>
      </c>
      <c r="AE104" s="34">
        <f>SUMPRODUCT($N102:AD102,$MY37:$NO37)</f>
        <v>0.80665461727319632</v>
      </c>
      <c r="AF104" s="34">
        <f>SUMPRODUCT($N102:AE102,$MX37:$NO37)</f>
        <v>1.0157317832622388</v>
      </c>
      <c r="AG104" s="34">
        <f>SUMPRODUCT($N102:AF102,$MW37:$NO37)</f>
        <v>1.2649035087856446</v>
      </c>
      <c r="AH104" s="34">
        <f>SUMPRODUCT($N102:AG102,$MV37:$NO37)</f>
        <v>1.5563500875421008</v>
      </c>
      <c r="AI104" s="34">
        <f>SUMPRODUCT($N102:AH102,$MU37:$NO37)</f>
        <v>1.9152606153456149</v>
      </c>
      <c r="AJ104" s="34">
        <f>SUMPRODUCT($N102:AI102,$MT37:$NO37)</f>
        <v>2.324905502247415</v>
      </c>
      <c r="AK104" s="34">
        <f>SUMPRODUCT($N102:AJ102,$MS37:$NO37)</f>
        <v>2.7764194627778633</v>
      </c>
      <c r="AL104" s="34">
        <f>SUMPRODUCT($N102:AK102,$MR37:$NO37)</f>
        <v>3.3092894929128103</v>
      </c>
      <c r="AM104" s="34">
        <f>SUMPRODUCT($N102:AL102,$MQ37:$NO37)</f>
        <v>3.9523869166542562</v>
      </c>
      <c r="AN104" s="34">
        <f>SUMPRODUCT($N102:AM102,$MP37:$NO37)</f>
        <v>4.649060124080294</v>
      </c>
      <c r="AO104" s="34">
        <f>SUMPRODUCT($N102:AN102,$MO37:$NO37)</f>
        <v>5.410186164718584</v>
      </c>
      <c r="AP104" s="34">
        <f>SUMPRODUCT($N102:AO102,$MN37:$NO37)</f>
        <v>6.4008312406888948</v>
      </c>
      <c r="AQ104" s="34">
        <f>SUMPRODUCT($N102:AP102,$MM37:$NO37)</f>
        <v>7.5300584642316171</v>
      </c>
      <c r="AR104" s="34">
        <f>SUMPRODUCT($N102:AQ102,$ML37:$NO37)</f>
        <v>8.7466212730693602</v>
      </c>
      <c r="AS104" s="34">
        <f>SUMPRODUCT($N102:AR102,$MK37:$NO37)</f>
        <v>10.328933788744497</v>
      </c>
      <c r="AT104" s="34">
        <f>SUMPRODUCT($N102:AS102,$MJ37:$NO37)</f>
        <v>12.248229386803224</v>
      </c>
      <c r="AU104" s="34">
        <f>SUMPRODUCT($N102:AT102,$MI37:$NO37)</f>
        <v>14.057981037813434</v>
      </c>
      <c r="AV104" s="34">
        <f>SUMPRODUCT($N102:AU102,$MH37:$NO37)</f>
        <v>16.130614475469656</v>
      </c>
      <c r="AW104" s="34">
        <f>SUMPRODUCT($N102:AV102,$MG37:$NO37)</f>
        <v>18.718389214805285</v>
      </c>
      <c r="AX104" s="34">
        <f>SUMPRODUCT($N102:AW102,$MF37:$NO37)</f>
        <v>21.257268497720158</v>
      </c>
      <c r="AY104" s="34">
        <f>SUMPRODUCT($N102:AX102,$ME37:$NO37)</f>
        <v>23.873226315610342</v>
      </c>
      <c r="AZ104" s="34">
        <f>SUMPRODUCT($N102:AY102,$MD37:$NO37)</f>
        <v>27.359256420494113</v>
      </c>
      <c r="BA104" s="34">
        <f>SUMPRODUCT($N102:AZ102,$MC37:$NO37)</f>
        <v>31.105366256086597</v>
      </c>
      <c r="BB104" s="34">
        <f>SUMPRODUCT($N102:BA102,$MB37:$NO37)</f>
        <v>34.267757193456873</v>
      </c>
      <c r="BC104" s="34">
        <f>SUMPRODUCT($N102:BB102,$MA37:$NO37)</f>
        <v>37.905902644750199</v>
      </c>
      <c r="BD104" s="34">
        <f>SUMPRODUCT($N102:BC102,$LZ37:$NO37)</f>
        <v>41.984358189775655</v>
      </c>
      <c r="BE104" s="34">
        <f>SUMPRODUCT($N102:BD102,$LY37:$NO37)</f>
        <v>45.314245062348306</v>
      </c>
      <c r="BF104" s="34">
        <f>SUMPRODUCT($N102:BE102,$LX37:$NO37)</f>
        <v>48.069444580845946</v>
      </c>
      <c r="BG104" s="34">
        <f>SUMPRODUCT($N102:BF102,$LW37:$NO37)</f>
        <v>51.780615398900594</v>
      </c>
      <c r="BH104" s="34">
        <f>SUMPRODUCT($N102:BG102,$LV37:$NO37)</f>
        <v>55.446333917981391</v>
      </c>
      <c r="BI104" s="34">
        <f>SUMPRODUCT($N102:BH102,$LU37:$NO37)</f>
        <v>57.986016724531432</v>
      </c>
      <c r="BJ104" s="34">
        <f>SUMPRODUCT($N102:BI102,$LT37:$NO37)</f>
        <v>61.506621273905431</v>
      </c>
      <c r="BK104" s="34">
        <f>SUMPRODUCT($N102:BJ102,$LS37:$NO37)</f>
        <v>66.487872226267697</v>
      </c>
      <c r="BL104" s="34">
        <f>SUMPRODUCT($N102:BK102,$LR37:$NO37)</f>
        <v>70.218943358248765</v>
      </c>
      <c r="BM104" s="34">
        <f>SUMPRODUCT($N102:BL102,$LQ37:$NO37)</f>
        <v>72.835644753709843</v>
      </c>
      <c r="BN104" s="34">
        <f>SUMPRODUCT($N102:BM102,$LP37:$NO37)</f>
        <v>77.197183868414839</v>
      </c>
      <c r="BO104" s="34">
        <f>SUMPRODUCT($N102:BN102,$LO37:$NO37)</f>
        <v>81.686432193667542</v>
      </c>
      <c r="BP104" s="34">
        <f>SUMPRODUCT($N102:BO102,$LN37:$NO37)</f>
        <v>84.63060604576529</v>
      </c>
      <c r="BQ104" s="34">
        <f>SUMPRODUCT($N102:BP102,$LM37:$NO37)</f>
        <v>88.947001215803553</v>
      </c>
      <c r="BR104" s="34">
        <f>SUMPRODUCT($N102:BQ102,$LL37:$NO37)</f>
        <v>95.018726430583527</v>
      </c>
      <c r="BS104" s="34">
        <f>SUMPRODUCT($N102:BR102,$LK37:$NO37)</f>
        <v>97.878726851465402</v>
      </c>
      <c r="BT104" s="34">
        <f>SUMPRODUCT($N102:BS102,$LJ37:$NO37)</f>
        <v>97.736934362026659</v>
      </c>
      <c r="BU104" s="34">
        <f>SUMPRODUCT($N102:BT102,$LI37:$NO37)</f>
        <v>97.380954400659533</v>
      </c>
      <c r="BV104" s="34">
        <f>SUMPRODUCT($N102:BU102,$LH37:$NO37)</f>
        <v>95.622218769301128</v>
      </c>
      <c r="BW104" s="34">
        <f>SUMPRODUCT($N102:BV102,$LG37:$NO37)</f>
        <v>92.278459222249936</v>
      </c>
      <c r="BX104" s="34">
        <f>SUMPRODUCT($N102:BW102,$LF37:$NO37)</f>
        <v>90.500221949457526</v>
      </c>
      <c r="BY104" s="34">
        <f>SUMPRODUCT($N102:BX102,$LE37:$NO37)</f>
        <v>91.567720366110123</v>
      </c>
      <c r="BZ104" s="34">
        <f>SUMPRODUCT($N102:BY102,$LD37:$NO37)</f>
        <v>91.668247024030308</v>
      </c>
      <c r="CA104" s="34">
        <f>SUMPRODUCT($N102:BZ102,$LC37:$NO37)</f>
        <v>90.334062121668453</v>
      </c>
      <c r="CB104" s="34">
        <f>SUMPRODUCT($N102:CA102,$LB37:$NO37)</f>
        <v>89.630948039079172</v>
      </c>
      <c r="CC104" s="34">
        <f>SUMPRODUCT($N102:CB102,$LA37:$NO37)</f>
        <v>89.646449073253976</v>
      </c>
      <c r="CD104" s="34">
        <f>SUMPRODUCT($N102:CC102,$KZ37:$NO37)</f>
        <v>88.916672546736578</v>
      </c>
      <c r="CE104" s="34">
        <f>SUMPRODUCT($N102:CD102,$KY37:$NO37)</f>
        <v>89.535641165121618</v>
      </c>
      <c r="CF104" s="34">
        <f>SUMPRODUCT($N102:CE102,$KX37:$NO37)</f>
        <v>92.792598519409566</v>
      </c>
      <c r="CG104" s="34">
        <f>SUMPRODUCT($N102:CF102,$KW37:$NO37)</f>
        <v>94.387201816628931</v>
      </c>
      <c r="CH104" s="34">
        <f>SUMPRODUCT($N102:CG102,$KV37:$NO37)</f>
        <v>93.932974333206374</v>
      </c>
      <c r="CI104" s="34">
        <f>SUMPRODUCT($N102:CH102,$KU37:$NO37)</f>
        <v>92.418850337012472</v>
      </c>
      <c r="CJ104" s="34">
        <f>SUMPRODUCT($N102:CI102,$KT37:$NO37)</f>
        <v>88.946523344370902</v>
      </c>
      <c r="CK104" s="34">
        <f>SUMPRODUCT($N102:CJ102,$KS37:$NO37)</f>
        <v>84.793281368112346</v>
      </c>
      <c r="CL104" s="34">
        <f>SUMPRODUCT($N102:CK102,$KR37:$NO37)</f>
        <v>81.729460359606364</v>
      </c>
      <c r="CM104" s="34">
        <f>SUMPRODUCT($N102:CL102,$KQ37:$NO37)</f>
        <v>80.368065184032019</v>
      </c>
      <c r="CN104" s="34">
        <f>SUMPRODUCT($N102:CM102,$KP37:$NO37)</f>
        <v>79.992075807608757</v>
      </c>
      <c r="CO104" s="34">
        <f>SUMPRODUCT($N102:CN102,$KO37:$NO37)</f>
        <v>79.873650086673848</v>
      </c>
      <c r="CP104" s="34">
        <f>SUMPRODUCT($N102:CO102,$KN37:$NO37)</f>
        <v>81.164903799271073</v>
      </c>
      <c r="CQ104" s="34">
        <f>SUMPRODUCT($N102:CP102,$KM37:$NO37)</f>
        <v>82.884227494137576</v>
      </c>
      <c r="CR104" s="34">
        <f>SUMPRODUCT($N102:CQ102,$KL37:$NO37)</f>
        <v>84.452300788051986</v>
      </c>
      <c r="CS104" s="34">
        <f>SUMPRODUCT($N102:CR102,$KK37:$NO37)</f>
        <v>86.579828176060659</v>
      </c>
      <c r="CT104" s="34">
        <f>SUMPRODUCT($N102:CS102,$KJ37:$NO37)</f>
        <v>89.563842814652673</v>
      </c>
      <c r="CU104" s="34">
        <f>SUMPRODUCT($N102:CT102,$KI37:$NO37)</f>
        <v>91.974344885925191</v>
      </c>
      <c r="CV104" s="34">
        <f>SUMPRODUCT($N102:CU102,$KH37:$NO37)</f>
        <v>93.597001607455638</v>
      </c>
      <c r="CW104" s="34">
        <f>SUMPRODUCT($N102:CV102,$KG37:$NO37)</f>
        <v>95.01039851432968</v>
      </c>
      <c r="CX104" s="34">
        <f>SUMPRODUCT($N102:CW102,$KF37:$NO37)</f>
        <v>96.103713285377424</v>
      </c>
      <c r="CY104" s="34">
        <f>SUMPRODUCT($N102:CX102,$KE37:$NO37)</f>
        <v>96.778124573816186</v>
      </c>
      <c r="CZ104" s="34">
        <f>SUMPRODUCT($N102:CY102,$KD37:$NO37)</f>
        <v>97.451039397537116</v>
      </c>
      <c r="DA104" s="34">
        <f>SUMPRODUCT($N102:CZ102,$KC37:$NO37)</f>
        <v>98.956811007623713</v>
      </c>
      <c r="DB104" s="34">
        <f>SUMPRODUCT($N102:DA102,$KB37:$NO37)</f>
        <v>100.39505890006645</v>
      </c>
      <c r="DC104" s="34">
        <f>SUMPRODUCT($N102:DB102,$KA37:$NO37)</f>
        <v>101.28284103447514</v>
      </c>
      <c r="DD104" s="34">
        <f>SUMPRODUCT($N102:DC102,$JZ37:$NO37)</f>
        <v>102.00489869728803</v>
      </c>
      <c r="DE104" s="34">
        <f>SUMPRODUCT($N102:DD102,$JY37:$NO37)</f>
        <v>102.66278855299271</v>
      </c>
      <c r="DF104" s="34">
        <f>SUMPRODUCT($N102:DE102,$JX37:$NO37)</f>
        <v>103.03914583513112</v>
      </c>
      <c r="DG104" s="34">
        <f>SUMPRODUCT($N102:DF102,$JW37:$NO37)</f>
        <v>103.32074129871833</v>
      </c>
      <c r="DH104" s="34">
        <f>SUMPRODUCT($N102:DG102,$JV37:$NO37)</f>
        <v>104.3465594349581</v>
      </c>
      <c r="DI104" s="34">
        <f>SUMPRODUCT($N102:DH102,$JU37:$NO37)</f>
        <v>105.35027042909523</v>
      </c>
      <c r="DJ104" s="34">
        <f>SUMPRODUCT($N102:DI102,$JT37:$NO37)</f>
        <v>105.84725094057987</v>
      </c>
      <c r="DK104" s="34">
        <f>SUMPRODUCT($N102:DJ102,$JS37:$NO37)</f>
        <v>105.29333774742581</v>
      </c>
      <c r="DL104" s="34">
        <f>SUMPRODUCT($N102:DK102,$JR37:$NO37)</f>
        <v>104.27371596482153</v>
      </c>
      <c r="DM104" s="34">
        <f>SUMPRODUCT($N102:DL102,$JQ37:$NO37)</f>
        <v>102.94550330385061</v>
      </c>
      <c r="DN104" s="34">
        <f>SUMPRODUCT($N102:DM102,$JP37:$NO37)</f>
        <v>101.24956002591225</v>
      </c>
      <c r="DO104" s="34">
        <f>SUMPRODUCT($N102:DN102,$JO37:$NO37)</f>
        <v>100.1029151032147</v>
      </c>
      <c r="DP104" s="34">
        <f>SUMPRODUCT($N102:DO102,$JN37:$NO37)</f>
        <v>99.443937045621368</v>
      </c>
      <c r="DQ104" s="34">
        <f>SUMPRODUCT($N102:DP102,$JM37:$NO37)</f>
        <v>98.676156104539203</v>
      </c>
      <c r="DR104" s="34">
        <f>SUMPRODUCT($N102:DQ102,$JL37:$NO37)</f>
        <v>98.53641177297996</v>
      </c>
      <c r="DS104" s="34">
        <f>SUMPRODUCT($N102:DR102,$JK37:$NO37)</f>
        <v>98.6010545556355</v>
      </c>
      <c r="DT104" s="34">
        <f>SUMPRODUCT($N102:DS102,$JJ37:$NO37)</f>
        <v>98.688803913638637</v>
      </c>
      <c r="DU104" s="34">
        <f>SUMPRODUCT($N102:DT102,$JI37:$NO37)</f>
        <v>98.84834248587336</v>
      </c>
      <c r="DV104" s="34">
        <f>SUMPRODUCT($N102:DU102,$JH37:$NO37)</f>
        <v>99.301097945240784</v>
      </c>
      <c r="DW104" s="34">
        <f>SUMPRODUCT($N102:DV102,$JG37:$NO37)</f>
        <v>99.774773205673185</v>
      </c>
      <c r="DX104" s="34">
        <f>SUMPRODUCT($N102:DW102,$JF37:$NO37)</f>
        <v>100.13450781451969</v>
      </c>
      <c r="DY104" s="34">
        <f>SUMPRODUCT($N102:DX102,$JE37:$NO37)</f>
        <v>100.50558539291796</v>
      </c>
      <c r="DZ104" s="34">
        <f>SUMPRODUCT($N102:DY102,$JD37:$NO37)</f>
        <v>100.93620405148363</v>
      </c>
      <c r="EA104" s="34">
        <f>SUMPRODUCT($N102:DZ102,$JC37:$NO37)</f>
        <v>101.1787070888053</v>
      </c>
      <c r="EB104" s="34">
        <f>SUMPRODUCT($N102:EA102,$JB37:$NO37)</f>
        <v>101.2358442768234</v>
      </c>
      <c r="EC104" s="34">
        <f>SUMPRODUCT($N102:EB102,$JA37:$NO37)</f>
        <v>101.42036709746058</v>
      </c>
      <c r="ED104" s="34">
        <f>SUMPRODUCT($N102:EC102,$IZ37:$NO37)</f>
        <v>101.5147800148938</v>
      </c>
      <c r="EE104" s="34">
        <f>SUMPRODUCT($N102:ED102,$IY37:$NO37)</f>
        <v>101.33843432959337</v>
      </c>
      <c r="EF104" s="34">
        <f>SUMPRODUCT($N102:EE102,$IX37:$NO37)</f>
        <v>101.28605987225953</v>
      </c>
      <c r="EG104" s="34">
        <f>SUMPRODUCT($N102:EF102,$IW37:$NO37)</f>
        <v>101.435672655255</v>
      </c>
      <c r="EH104" s="34">
        <f>SUMPRODUCT($N102:EG102,$IV37:$NO37)</f>
        <v>101.56427852606922</v>
      </c>
      <c r="EI104" s="34">
        <f>SUMPRODUCT($N102:EH102,$IU37:$NO37)</f>
        <v>101.66999081657504</v>
      </c>
      <c r="EJ104" s="34">
        <f>SUMPRODUCT($N102:EI102,$IT37:$NO37)</f>
        <v>102.05123979604242</v>
      </c>
      <c r="EK104" s="34">
        <f>SUMPRODUCT($N102:EJ102,$IS37:$NO37)</f>
        <v>102.4533270373323</v>
      </c>
      <c r="EL104" s="34">
        <f>SUMPRODUCT($N102:EK102,$IR37:$NO37)</f>
        <v>102.66995554597732</v>
      </c>
      <c r="EM104" s="34">
        <f>SUMPRODUCT($N102:EL102,$IQ37:$NO37)</f>
        <v>102.96000244345682</v>
      </c>
      <c r="EN104" s="34">
        <f>SUMPRODUCT($N102:EM102,$IP37:$NO37)</f>
        <v>103.34812157345576</v>
      </c>
      <c r="EO104" s="34">
        <f>SUMPRODUCT($N102:EN102,$IO37:$NO37)</f>
        <v>103.60028237425443</v>
      </c>
      <c r="EP104" s="34">
        <f>SUMPRODUCT($N102:EO102,$IN37:$NO37)</f>
        <v>103.31260974886581</v>
      </c>
      <c r="EQ104" s="34">
        <f>SUMPRODUCT($N102:EP102,$IM37:$NO37)</f>
        <v>103.12617912972185</v>
      </c>
      <c r="ER104" s="34">
        <f>SUMPRODUCT($N102:EQ102,$IL37:$NO37)</f>
        <v>102.91984130347019</v>
      </c>
      <c r="ES104" s="34">
        <f>SUMPRODUCT($N102:ER102,$IK37:$NO37)</f>
        <v>102.47344079141504</v>
      </c>
      <c r="ET104" s="34">
        <f>SUMPRODUCT($N102:ES102,$IJ37:$NO37)</f>
        <v>102.3443848925162</v>
      </c>
      <c r="EU104" s="34">
        <f>SUMPRODUCT($N102:ET102,$II37:$NO37)</f>
        <v>102.42230523369903</v>
      </c>
      <c r="EV104" s="34">
        <f>SUMPRODUCT($N102:EU102,$IH37:$NO37)</f>
        <v>102.56285440508177</v>
      </c>
      <c r="EW104" s="34">
        <f>SUMPRODUCT($N102:EV102,$IG37:$NO37)</f>
        <v>102.87929115248559</v>
      </c>
      <c r="EX104" s="34">
        <f>SUMPRODUCT($N102:EW102,$IF37:$NO37)</f>
        <v>103.3363894033523</v>
      </c>
      <c r="EY104" s="34">
        <f>SUMPRODUCT($N102:EX102,$IE37:$NO37)</f>
        <v>103.84400515920316</v>
      </c>
      <c r="EZ104" s="34">
        <f>SUMPRODUCT($N102:EY102,$ID37:$NO37)</f>
        <v>104.25868399217467</v>
      </c>
      <c r="FA104" s="34">
        <f>SUMPRODUCT($N102:EZ102,$IC37:$NO37)</f>
        <v>104.72116207641999</v>
      </c>
      <c r="FB104" s="34">
        <f>SUMPRODUCT($N102:FA102,$IB37:$NO37)</f>
        <v>105.47444105420719</v>
      </c>
      <c r="FC104" s="34">
        <f>SUMPRODUCT($N102:FB102,$IA37:$NO37)</f>
        <v>106.25851119688693</v>
      </c>
      <c r="FD104" s="34">
        <f>SUMPRODUCT($N102:FC102,$HZ37:$NO37)</f>
        <v>106.84680904267805</v>
      </c>
      <c r="FE104" s="34">
        <f>SUMPRODUCT($N102:FD102,$HY37:$NO37)</f>
        <v>107.86464079254917</v>
      </c>
      <c r="FF104" s="34">
        <f>SUMPRODUCT($N102:FE102,$HX37:$NO37)</f>
        <v>109.23588734757077</v>
      </c>
      <c r="FG104" s="34">
        <f>SUMPRODUCT($N102:FF102,$HW37:$NO37)</f>
        <v>110.3782013765383</v>
      </c>
      <c r="FH104" s="34">
        <f>SUMPRODUCT($N102:FG102,$HV37:$NO37)</f>
        <v>111.57650222471071</v>
      </c>
      <c r="FI104" s="34">
        <f>SUMPRODUCT($N102:FH102,$HU37:$NO37)</f>
        <v>113.25124247778055</v>
      </c>
      <c r="FJ104" s="34">
        <f>SUMPRODUCT($N102:FI102,$HT37:$NO37)</f>
        <v>114.38406493110251</v>
      </c>
      <c r="FK104" s="34">
        <f>SUMPRODUCT($N102:FJ102,$HS37:$NO37)</f>
        <v>115.00229885346262</v>
      </c>
      <c r="FL104" s="34">
        <f>SUMPRODUCT($N102:FK102,$HR37:$NO37)</f>
        <v>115.90852087607706</v>
      </c>
      <c r="FM104" s="34">
        <f>SUMPRODUCT($N102:FL102,$HQ37:$NO37)</f>
        <v>117.22504034705297</v>
      </c>
      <c r="FN104" s="34">
        <f>SUMPRODUCT($N102:FM102,$HP37:$NO37)</f>
        <v>118.3953540702654</v>
      </c>
      <c r="FO104" s="34">
        <f>SUMPRODUCT($N102:FN102,$HO37:$NO37)</f>
        <v>119.66815352995405</v>
      </c>
      <c r="FP104" s="34">
        <f>SUMPRODUCT($N102:FO102,$HN37:$NO37)</f>
        <v>121.38699735378763</v>
      </c>
      <c r="FQ104" s="34">
        <f>SUMPRODUCT($N102:FP102,$HM37:$NO37)</f>
        <v>122.59039615097809</v>
      </c>
      <c r="FR104" s="34">
        <f>SUMPRODUCT($N102:FQ102,$HL37:$NO37)</f>
        <v>123.28374711819389</v>
      </c>
      <c r="FS104" s="34">
        <f>SUMPRODUCT($N102:FR102,$HK37:$NO37)</f>
        <v>124.20453757020486</v>
      </c>
      <c r="FT104" s="34">
        <f>SUMPRODUCT($N102:FS102,$HJ37:$NO37)</f>
        <v>126.5865432501117</v>
      </c>
      <c r="FU104" s="34">
        <f>SUMPRODUCT($N102:FT102,$HI37:$NO37)</f>
        <v>128.67920220859622</v>
      </c>
      <c r="FV104" s="34">
        <f>SUMPRODUCT($N102:FU102,$HH37:$NO37)</f>
        <v>130.65775624363445</v>
      </c>
      <c r="FW104" s="34">
        <f>SUMPRODUCT($N102:FV102,$HG37:$NO37)</f>
        <v>133.04703587794566</v>
      </c>
      <c r="FX104" s="34">
        <f>SUMPRODUCT($N102:FW102,$HF37:$NO37)</f>
        <v>134.50574721401338</v>
      </c>
      <c r="FY104" s="34">
        <f>SUMPRODUCT($N102:FX102,$HE37:$NO37)</f>
        <v>135.30812843015309</v>
      </c>
      <c r="FZ104" s="34">
        <f>SUMPRODUCT($N102:FY102,$HD37:$NO37)</f>
        <v>136.3653498862667</v>
      </c>
      <c r="GA104" s="34">
        <f>SUMPRODUCT($N102:FZ102,$HC37:$NO37)</f>
        <v>136.53905526377363</v>
      </c>
      <c r="GB104" s="34">
        <f>SUMPRODUCT($N102:GA102,$HB37:$NO37)</f>
        <v>136.76082933321845</v>
      </c>
      <c r="GC104" s="34">
        <f>SUMPRODUCT($N102:GB102,$HA37:$NO37)</f>
        <v>136.8342646793009</v>
      </c>
      <c r="GD104" s="34">
        <f>SUMPRODUCT($N102:GC102,$GZ37:$NO37)</f>
        <v>136.79985932281798</v>
      </c>
      <c r="GE104" s="34">
        <f>SUMPRODUCT($N102:GD102,$GY37:$NO37)</f>
        <v>136.73121884329504</v>
      </c>
      <c r="GF104" s="34">
        <f>SUMPRODUCT($N102:GE102,$GX37:$NO37)</f>
        <v>136.6145190602318</v>
      </c>
      <c r="GG104" s="34">
        <f>SUMPRODUCT($N102:GF102,$GW37:$NO37)</f>
        <v>135.95544681428191</v>
      </c>
      <c r="GH104" s="34">
        <f>SUMPRODUCT($N102:GG102,$GV37:$NO37)</f>
        <v>135.2257320088149</v>
      </c>
      <c r="GI104" s="34">
        <f>SUMPRODUCT($N102:GH102,$GU37:$NO37)</f>
        <v>134.80238153048319</v>
      </c>
      <c r="GJ104" s="34">
        <f>SUMPRODUCT($N102:GI102,$GT37:$NO37)</f>
        <v>133.46277613901447</v>
      </c>
      <c r="GK104" s="34">
        <f>SUMPRODUCT($N102:GJ102,$GS37:$NO37)</f>
        <v>131.2449634379501</v>
      </c>
      <c r="GL104" s="34">
        <f>SUMPRODUCT($N102:GK102,$GR37:$NO37)</f>
        <v>129.22391597679709</v>
      </c>
      <c r="GM104" s="34">
        <f>SUMPRODUCT($N102:GL102,$GQ37:$NO37)</f>
        <v>127.03865225199129</v>
      </c>
      <c r="GN104" s="34">
        <f>SUMPRODUCT($N102:GM102,$GP37:$NO37)</f>
        <v>123.93004887121275</v>
      </c>
      <c r="GO104" s="34">
        <f>SUMPRODUCT($N102:GN102,$GO37:$NO37)</f>
        <v>122.11954450434759</v>
      </c>
      <c r="GP104" s="34">
        <f>SUMPRODUCT($N102:GO102,$GN37:$NO37)</f>
        <v>121.46864134067626</v>
      </c>
      <c r="GQ104" s="34">
        <f>SUMPRODUCT($N102:GP102,$GM37:$NO37)</f>
        <v>120.42361505005969</v>
      </c>
      <c r="GR104" s="34">
        <f>SUMPRODUCT($N102:GQ102,$GL37:$NO37)</f>
        <v>118.59630290962799</v>
      </c>
      <c r="GS104" s="34">
        <f>SUMPRODUCT($N102:GR102,$GK37:$NO37)</f>
        <v>116.9275968073392</v>
      </c>
      <c r="GT104" s="34">
        <f>SUMPRODUCT($N102:GS102,$GJ37:$NO37)</f>
        <v>115.12591919446925</v>
      </c>
      <c r="GU104" s="34">
        <f>SUMPRODUCT($N102:GT102,$GI37:$NO37)</f>
        <v>112.47467370325469</v>
      </c>
      <c r="GV104" s="34">
        <f>SUMPRODUCT($N102:GU102,$GH37:$NO37)</f>
        <v>111.01869593648993</v>
      </c>
      <c r="GW104" s="34">
        <f>SUMPRODUCT($N102:GV102,$GG37:$NO37)</f>
        <v>110.60503428650991</v>
      </c>
      <c r="GX104" s="34">
        <f>SUMPRODUCT($N102:GW102,$GF37:$NO37)</f>
        <v>109.78815477687093</v>
      </c>
      <c r="GY104" s="34">
        <f>SUMPRODUCT($N102:GX102,$GE37:$NO37)</f>
        <v>105.74728585163598</v>
      </c>
      <c r="GZ104" s="34">
        <f>SUMPRODUCT($N102:GY102,$GD37:$NO37)</f>
        <v>102.38039440515679</v>
      </c>
      <c r="HA104" s="34">
        <f>SUMPRODUCT($N102:GZ102,$GC37:$NO37)</f>
        <v>99.131580903826958</v>
      </c>
      <c r="HB104" s="34">
        <f>SUMPRODUCT($N102:HA102,$GB37:$NO37)</f>
        <v>95.199807117906388</v>
      </c>
      <c r="HC104" s="34">
        <f>SUMPRODUCT($N102:HB102,$GA37:$NO37)</f>
        <v>93.323190861548056</v>
      </c>
      <c r="HD104" s="34">
        <f>SUMPRODUCT($N102:HC102,$FZ37:$NO37)</f>
        <v>92.92652593795367</v>
      </c>
      <c r="HE104" s="34">
        <f>SUMPRODUCT($N102:HD102,$FY37:$NO37)</f>
        <v>91.905664432125832</v>
      </c>
      <c r="HF104" s="34">
        <f>SUMPRODUCT($N102:HE102,$FX37:$NO37)</f>
        <v>92.869864796581894</v>
      </c>
      <c r="HG104" s="34">
        <f>SUMPRODUCT($N102:HF102,$FW37:$NO37)</f>
        <v>93.91244217240299</v>
      </c>
      <c r="HH104" s="34">
        <f>SUMPRODUCT($N102:HG102,$FV37:$NO37)</f>
        <v>94.43948216105305</v>
      </c>
      <c r="HI104" s="34">
        <f>SUMPRODUCT($N102:HH102,$FU37:$NO37)</f>
        <v>95.80133457471355</v>
      </c>
      <c r="HJ104" s="34">
        <f>SUMPRODUCT($N102:HI102,$FT37:$NO37)</f>
        <v>98.381001680920861</v>
      </c>
      <c r="HK104" s="34">
        <f>SUMPRODUCT($N102:HJ102,$FS37:$NO37)</f>
        <v>100.36146076505126</v>
      </c>
      <c r="HL104" s="34">
        <f>SUMPRODUCT($N102:HK102,$FR37:$NO37)</f>
        <v>102.18944129428094</v>
      </c>
      <c r="HM104" s="34">
        <f>SUMPRODUCT($N102:HL102,$FQ37:$NO37)</f>
        <v>104.96764776582954</v>
      </c>
      <c r="HN104" s="34">
        <f>SUMPRODUCT($N102:HM102,$FP37:$NO37)</f>
        <v>105.93299990739354</v>
      </c>
      <c r="HO104" s="34">
        <f>SUMPRODUCT($N102:HN102,$FO37:$NO37)</f>
        <v>105.0615259946934</v>
      </c>
      <c r="HP104" s="34">
        <f>SUMPRODUCT($N102:HO102,$FN37:$NO37)</f>
        <v>104.61463963178133</v>
      </c>
      <c r="HQ104" s="34">
        <f>SUMPRODUCT($N102:HP102,$FM37:$NO37)</f>
        <v>105.24762103111668</v>
      </c>
      <c r="HR104" s="34">
        <f>SUMPRODUCT($N102:HQ102,$FL37:$NO37)</f>
        <v>105.16260501228005</v>
      </c>
      <c r="HS104" s="34">
        <f>SUMPRODUCT($N102:HR102,$FK37:$NO37)</f>
        <v>105.65522029297222</v>
      </c>
      <c r="HT104" s="34">
        <f>SUMPRODUCT($N102:HS102,$FJ37:$NO37)</f>
        <v>107.46902392529452</v>
      </c>
      <c r="HU104" s="34">
        <f>SUMPRODUCT($N102:HT102,$FI37:$NO37)</f>
        <v>107.8681645778053</v>
      </c>
      <c r="HV104" s="34">
        <f>SUMPRODUCT($N102:HU102,$FH37:$NO37)</f>
        <v>106.59667399229892</v>
      </c>
      <c r="HW104" s="34">
        <f>SUMPRODUCT($N102:HV102,$FG37:$NO37)</f>
        <v>105.7215525741578</v>
      </c>
      <c r="HX104" s="34">
        <f>SUMPRODUCT($N102:HW102,$FF37:$NO37)</f>
        <v>108.5834385779998</v>
      </c>
      <c r="HY104" s="34">
        <f>SUMPRODUCT($N102:HX102,$FE37:$NO37)</f>
        <v>110.46769157316585</v>
      </c>
      <c r="HZ104" s="34">
        <f>SUMPRODUCT($N102:HY102,$FD37:$NO37)</f>
        <v>112.44514420050261</v>
      </c>
      <c r="IA104" s="34">
        <f>SUMPRODUCT($N102:HZ102,$FC37:$NO37)</f>
        <v>115.62774786441656</v>
      </c>
      <c r="IB104" s="34">
        <f>SUMPRODUCT($N102:IA102,$FB37:$NO37)</f>
        <v>116.43203483688366</v>
      </c>
      <c r="IC104" s="34">
        <f>SUMPRODUCT($N102:IB102,$FA37:$NO37)</f>
        <v>113.78588501803297</v>
      </c>
      <c r="ID104" s="34">
        <f>SUMPRODUCT($N102:IC102,$EZ37:$NO37)</f>
        <v>111.76684768830353</v>
      </c>
      <c r="IE104" s="34">
        <f>SUMPRODUCT($N102:ID102,$EY37:$NO37)</f>
        <v>108.73223306679945</v>
      </c>
      <c r="IF104" s="34">
        <f>SUMPRODUCT($N102:IE102,$EX37:$NO37)</f>
        <v>105.39864115002018</v>
      </c>
      <c r="IG104" s="34">
        <f>SUMPRODUCT($N102:IF102,$EW37:$NO37)</f>
        <v>103.01394882600415</v>
      </c>
      <c r="IH104" s="34">
        <f>SUMPRODUCT($N102:IG102,$EV37:$NO37)</f>
        <v>101.92285432949981</v>
      </c>
      <c r="II104" s="34">
        <f>SUMPRODUCT($N102:IH102,$EU37:$NO37)</f>
        <v>100.40214151405928</v>
      </c>
      <c r="IJ104" s="34">
        <f>SUMPRODUCT($N102:II102,$ET37:$NO37)</f>
        <v>99.484375657234679</v>
      </c>
      <c r="IK104" s="34">
        <f>SUMPRODUCT($N102:IJ102,$ES37:$NO37)</f>
        <v>98.510503142682154</v>
      </c>
      <c r="IL104" s="34">
        <f>SUMPRODUCT($N102:IK102,$ER37:$NO37)</f>
        <v>97.81743435986094</v>
      </c>
      <c r="IM104" s="34">
        <f>SUMPRODUCT($N102:IL102,$EQ37:$NO37)</f>
        <v>97.13297119759531</v>
      </c>
      <c r="IN104" s="34">
        <f>SUMPRODUCT($N102:IM102,$EP37:$NO37)</f>
        <v>96.188314815118602</v>
      </c>
      <c r="IO104" s="34">
        <f>SUMPRODUCT($N102:IN102,$EO37:$NO37)</f>
        <v>95.103809208130201</v>
      </c>
      <c r="IP104" s="34">
        <f>SUMPRODUCT($N102:IO102,$EN37:$NO37)</f>
        <v>93.857528812565064</v>
      </c>
      <c r="IQ104" s="34">
        <f>SUMPRODUCT($N102:IP102,$EM37:$NO37)</f>
        <v>92.262711512748922</v>
      </c>
      <c r="IR104" s="34">
        <f>SUMPRODUCT($N102:IQ102,$EL37:$NO37)</f>
        <v>90.473115521325738</v>
      </c>
      <c r="IS104" s="34">
        <f>SUMPRODUCT($N102:IR102,$EK37:$NO37)</f>
        <v>89.564103015857853</v>
      </c>
      <c r="IT104" s="34">
        <f>SUMPRODUCT($N102:IS102,$EJ37:$NO37)</f>
        <v>89.037221891180266</v>
      </c>
      <c r="IU104" s="34">
        <f>SUMPRODUCT($N102:IT102,$EI37:$NO37)</f>
        <v>88.500896774591638</v>
      </c>
      <c r="IV104" s="34">
        <f>SUMPRODUCT($N102:IU102,$EH37:$NO37)</f>
        <v>87.91859879055518</v>
      </c>
      <c r="IW104" s="34">
        <f>SUMPRODUCT($N102:IV102,$EG37:$NO37)</f>
        <v>87.094363098623973</v>
      </c>
      <c r="IX104" s="34">
        <f>SUMPRODUCT($N102:IW102,$EF37:$NO37)</f>
        <v>85.974825566807851</v>
      </c>
      <c r="IY104" s="34">
        <f>SUMPRODUCT($N102:IX102,$EE37:$NO37)</f>
        <v>84.67474891735371</v>
      </c>
      <c r="IZ104" s="34">
        <f>SUMPRODUCT($N102:IY102,$ED37:$NO37)</f>
        <v>84.176284136631921</v>
      </c>
      <c r="JA104" s="34">
        <f>SUMPRODUCT($N102:IZ102,$EC37:$NO37)</f>
        <v>83.934026466248113</v>
      </c>
      <c r="JB104" s="34">
        <f>SUMPRODUCT($N102:JA102,$EB37:$NO37)</f>
        <v>83.562229268488053</v>
      </c>
      <c r="JC104" s="34">
        <f>SUMPRODUCT($N102:JB102,$EA37:$NO37)</f>
        <v>81.977780902304175</v>
      </c>
      <c r="JD104" s="34">
        <f>SUMPRODUCT($N102:JC102,$DZ37:$NO37)</f>
        <v>80.136957297620995</v>
      </c>
      <c r="JE104" s="34">
        <f>SUMPRODUCT($N102:JD102,$DY37:$NO37)</f>
        <v>77.996247286054356</v>
      </c>
      <c r="JF104" s="34">
        <f>SUMPRODUCT($N102:JE102,$DX37:$NO37)</f>
        <v>75.597213769183384</v>
      </c>
      <c r="JG104" s="34">
        <f>SUMPRODUCT($N102:JF102,$DW37:$NO37)</f>
        <v>73.807986408924947</v>
      </c>
      <c r="JH104" s="34">
        <f>SUMPRODUCT($N102:JG102,$DV37:$NO37)</f>
        <v>72.575128372791823</v>
      </c>
      <c r="JI104" s="34">
        <f>SUMPRODUCT($N102:JH102,$DU37:$NO37)</f>
        <v>71.276750000972157</v>
      </c>
      <c r="JJ104" s="34">
        <f>SUMPRODUCT($N102:JI102,$DT37:$NO37)</f>
        <v>70.805476478501447</v>
      </c>
      <c r="JK104" s="34">
        <f>SUMPRODUCT($N102:JJ102,$DS37:$NO37)</f>
        <v>70.192875487925775</v>
      </c>
      <c r="JL104" s="34">
        <f>SUMPRODUCT($N102:JK102,$DR37:$NO37)</f>
        <v>69.831493169906523</v>
      </c>
      <c r="JM104" s="34">
        <f>SUMPRODUCT($N102:JL102,$DQ37:$NO37)</f>
        <v>69.605421427430144</v>
      </c>
      <c r="JN104" s="34">
        <f>SUMPRODUCT($N102:JM102,$DP37:$NO37)</f>
        <v>69.507904554166345</v>
      </c>
      <c r="JO104" s="34">
        <f>SUMPRODUCT($N102:JN102,$DO37:$NO37)</f>
        <v>69.452335577015617</v>
      </c>
      <c r="JP104" s="34">
        <f>SUMPRODUCT($N102:JO102,$DN37:$NO37)</f>
        <v>69.767233577068637</v>
      </c>
      <c r="JQ104" s="34">
        <f>SUMPRODUCT($N102:JP102,$DM37:$NO37)</f>
        <v>70.065544549685015</v>
      </c>
      <c r="JR104" s="34">
        <f>SUMPRODUCT($N102:JQ102,$DL37:$NO37)</f>
        <v>70.057117326392671</v>
      </c>
      <c r="JS104" s="34">
        <f>SUMPRODUCT($N102:JR102,$DK37:$NO37)</f>
        <v>70.602230405918945</v>
      </c>
      <c r="JT104" s="34">
        <f>SUMPRODUCT($N102:JS102,$DJ37:$NO37)</f>
        <v>71.719981213562178</v>
      </c>
      <c r="JU104" s="34">
        <f>SUMPRODUCT($N102:JT102,$DI37:$NO37)</f>
        <v>72.755851554484735</v>
      </c>
      <c r="JV104" s="34">
        <f>SUMPRODUCT($N102:JU102,$DH37:$NO37)</f>
        <v>73.908335893028564</v>
      </c>
      <c r="JW104" s="34">
        <f>SUMPRODUCT($N102:JV102,$DG37:$NO37)</f>
        <v>75.700429040602458</v>
      </c>
      <c r="JX104" s="34">
        <f>SUMPRODUCT($N102:JW102,$DF37:$NO37)</f>
        <v>76.588470744885598</v>
      </c>
      <c r="JY104" s="34">
        <f>SUMPRODUCT($N102:JX102,$DE37:$NO37)</f>
        <v>76.652783474544663</v>
      </c>
      <c r="JZ104" s="34">
        <f>SUMPRODUCT($N102:JY102,$DD37:$NO37)</f>
        <v>76.972121735361938</v>
      </c>
      <c r="KA104" s="34">
        <f>SUMPRODUCT($N102:JZ102,$DC37:$NO37)</f>
        <v>77.838390483858959</v>
      </c>
      <c r="KB104" s="34">
        <f>SUMPRODUCT($N102:KA102,$DB37:$NO37)</f>
        <v>78.676934718030012</v>
      </c>
      <c r="KC104" s="34">
        <f>SUMPRODUCT($N102:KB102,$DA37:$NO37)</f>
        <v>79.588046827550485</v>
      </c>
      <c r="KD104" s="34">
        <f>SUMPRODUCT($N102:KC102,$CZ37:$NO37)</f>
        <v>81.077396730826734</v>
      </c>
      <c r="KE104" s="34">
        <f>SUMPRODUCT($N102:KD102,$CY37:$NO37)</f>
        <v>81.703851128009745</v>
      </c>
      <c r="KF104" s="34">
        <f>SUMPRODUCT($N102:KE102,$CX37:$NO37)</f>
        <v>81.542540501725171</v>
      </c>
      <c r="KG104" s="34">
        <f>SUMPRODUCT($N102:KF102,$CW37:$NO37)</f>
        <v>81.620725218472288</v>
      </c>
      <c r="KH104" s="34">
        <f>SUMPRODUCT($N102:KG102,$CV37:$NO37)</f>
        <v>83.886528699303781</v>
      </c>
      <c r="KI104" s="34">
        <f>SUMPRODUCT($N102:KH102,$CU37:$NO37)</f>
        <v>85.97457828690294</v>
      </c>
      <c r="KJ104" s="34">
        <f>SUMPRODUCT($N102:KI102,$CT37:$NO37)</f>
        <v>87.92030970278914</v>
      </c>
      <c r="KK104" s="34">
        <f>SUMPRODUCT($N102:KJ102,$CS37:$NO37)</f>
        <v>90.44815568666094</v>
      </c>
      <c r="KL104" s="34">
        <f>SUMPRODUCT($N102:KK102,$CR37:$NO37)</f>
        <v>91.726406445744686</v>
      </c>
      <c r="KM104" s="34">
        <f>SUMPRODUCT($N102:KL102,$CQ37:$NO37)</f>
        <v>92.125482171061435</v>
      </c>
      <c r="KN104" s="34">
        <f>SUMPRODUCT($N102:KM102,$CP37:$NO37)</f>
        <v>92.518613141068514</v>
      </c>
      <c r="KO104" s="34">
        <f>SUMPRODUCT($N102:KN102,$CO37:$NO37)</f>
        <v>92.269246613260961</v>
      </c>
      <c r="KP104" s="34">
        <f>SUMPRODUCT($N102:KO102,$CN37:$NO37)</f>
        <v>92.074938456237092</v>
      </c>
      <c r="KQ104" s="34">
        <f>SUMPRODUCT($N102:KP102,$CM37:$NO37)</f>
        <v>91.704791315156001</v>
      </c>
      <c r="KR104" s="34">
        <f>SUMPRODUCT($N102:KQ102,$CL37:$NO37)</f>
        <v>91.580707412482823</v>
      </c>
      <c r="KS104" s="34">
        <f>SUMPRODUCT($N102:KR102,$CK37:$NO37)</f>
        <v>91.736126275206573</v>
      </c>
      <c r="KT104" s="34">
        <f>SUMPRODUCT($N102:KS102,$CJ37:$NO37)</f>
        <v>91.38003065936104</v>
      </c>
      <c r="KU104" s="34">
        <f>SUMPRODUCT($N102:KT102,$CI37:$NO37)</f>
        <v>90.755883084754345</v>
      </c>
      <c r="KV104" s="34">
        <f>SUMPRODUCT($N102:KU102,$CH37:$NO37)</f>
        <v>91.340426480218653</v>
      </c>
      <c r="KW104" s="34">
        <f>SUMPRODUCT($N102:KV102,$CG37:$NO37)</f>
        <v>91.849868304983474</v>
      </c>
      <c r="KX104" s="34">
        <f>SUMPRODUCT($N102:KW102,$CF37:$NO37)</f>
        <v>91.38735660853385</v>
      </c>
      <c r="KY104" s="34">
        <f>SUMPRODUCT($N102:KX102,$CE37:$NO37)</f>
        <v>91.4836818845219</v>
      </c>
      <c r="KZ104" s="34">
        <f>SUMPRODUCT($N102:KY102,$CD37:$NO37)</f>
        <v>92.108626496197616</v>
      </c>
      <c r="LA104" s="34">
        <f>SUMPRODUCT($N102:KZ102,$CC37:$NO37)</f>
        <v>90.929451689481951</v>
      </c>
      <c r="LB104" s="34">
        <f>SUMPRODUCT($N102:LA102,$CB37:$NO37)</f>
        <v>90.140253009961938</v>
      </c>
      <c r="LC104" s="34">
        <f>SUMPRODUCT($N102:LB102,$CA37:$NO37)</f>
        <v>90.948922434055746</v>
      </c>
      <c r="LD104" s="34">
        <f>SUMPRODUCT($N102:LC102,$BZ37:$NO37)</f>
        <v>92.045962712000673</v>
      </c>
      <c r="LE104" s="34">
        <f>SUMPRODUCT($N102:LD102,$BY37:$NO37)</f>
        <v>92.225513417832559</v>
      </c>
      <c r="LF104" s="34">
        <f>SUMPRODUCT($N102:LE102,$BX37:$NO37)</f>
        <v>92.879411723294041</v>
      </c>
      <c r="LG104" s="34">
        <f>SUMPRODUCT($N102:LF102,$BW37:$NO37)</f>
        <v>93.940784836040066</v>
      </c>
      <c r="LH104" s="34">
        <f>SUMPRODUCT($N102:LG102,$BV37:$NO37)</f>
        <v>93.375789055573065</v>
      </c>
      <c r="LI104" s="34">
        <f>SUMPRODUCT($N102:LH102,$BU37:$NO37)</f>
        <v>93.148145805946058</v>
      </c>
      <c r="LJ104" s="34">
        <f>SUMPRODUCT($N102:LI102,$BT37:$NO37)</f>
        <v>94.374634353218113</v>
      </c>
      <c r="LK104" s="34">
        <f>SUMPRODUCT($N102:LJ102,$BS37:$NO37)</f>
        <v>97.550286968575833</v>
      </c>
      <c r="LL104" s="34">
        <f>SUMPRODUCT($N102:LK102,$BR37:$NO37)</f>
        <v>97.379702056741152</v>
      </c>
      <c r="LM104" s="34">
        <f>SUMPRODUCT($N102:LL102,$BQ37:$NO37)</f>
        <v>97.532071159631656</v>
      </c>
      <c r="LN104" s="34">
        <f>SUMPRODUCT($N102:LM102,$BP37:$NO37)</f>
        <v>98.314063207474689</v>
      </c>
      <c r="LO104" s="34">
        <f>SUMPRODUCT($N102:LN102,$BO37:$NO37)</f>
        <v>96.750310458051359</v>
      </c>
      <c r="LP104" s="34">
        <f>SUMPRODUCT($N102:LO102,$BN37:$NO37)</f>
        <v>95.90836700425254</v>
      </c>
      <c r="LQ104" s="34">
        <f>SUMPRODUCT($N102:LP102,$BM37:$NO37)</f>
        <v>96.587603745526351</v>
      </c>
      <c r="LR104" s="34">
        <f>SUMPRODUCT($N102:LQ102,$BL37:$NO37)</f>
        <v>95.890661539610647</v>
      </c>
      <c r="LS104" s="34">
        <f>SUMPRODUCT($N102:LR102,$BK37:$NO37)</f>
        <v>96.343971307205322</v>
      </c>
      <c r="LT104" s="34">
        <f>SUMPRODUCT($N102:LS102,$BJ37:$NO37)</f>
        <v>96.774127360324911</v>
      </c>
      <c r="LU104" s="34">
        <f>SUMPRODUCT($N102:LT102,$BI37:$NO37)</f>
        <v>97.225871883188688</v>
      </c>
      <c r="LV104" s="34">
        <f>SUMPRODUCT($N102:LU102,$BH37:$NO37)</f>
        <v>97.393145606653462</v>
      </c>
      <c r="LW104" s="34">
        <f>SUMPRODUCT($N102:LV102,$BG37:$NO37)</f>
        <v>97.697715267078635</v>
      </c>
      <c r="LX104" s="34">
        <f>SUMPRODUCT($N102:LW102,$BF37:$NO37)</f>
        <v>98.020802003729727</v>
      </c>
      <c r="LY104" s="34">
        <f>SUMPRODUCT($N102:LX102,$BE37:$NO37)</f>
        <v>98.387941387636118</v>
      </c>
      <c r="LZ104" s="34">
        <f>SUMPRODUCT($N102:LY102,$BD37:$NO37)</f>
        <v>98.556724238382131</v>
      </c>
      <c r="MA104" s="34">
        <f>SUMPRODUCT($N102:LZ102,$BC37:$NO37)</f>
        <v>98.455131843714923</v>
      </c>
      <c r="MB104" s="34">
        <f>SUMPRODUCT($N102:MA102,$BB37:$NO37)</f>
        <v>98.118724476765621</v>
      </c>
      <c r="MC104" s="34">
        <f>SUMPRODUCT($N102:MB102,$BA37:$NO37)</f>
        <v>97.506482324524782</v>
      </c>
      <c r="MD104" s="34">
        <f>SUMPRODUCT($N102:MC102,$AZ37:$NO37)</f>
        <v>96.928665216014352</v>
      </c>
      <c r="ME104" s="34">
        <f>SUMPRODUCT($N102:MD102,$AY37:$NO37)</f>
        <v>96.291424607042899</v>
      </c>
      <c r="MF104" s="34">
        <f>SUMPRODUCT($N102:ME102,$AX37:$NO37)</f>
        <v>96.085069252033648</v>
      </c>
      <c r="MG104" s="34">
        <f>SUMPRODUCT($N102:MF102,$AW37:$NO37)</f>
        <v>95.974840826504845</v>
      </c>
      <c r="MH104" s="34">
        <f>SUMPRODUCT($N102:MG102,$AV37:$NO37)</f>
        <v>95.799686257476935</v>
      </c>
      <c r="MI104" s="34">
        <f>SUMPRODUCT($N102:MH102,$AU37:$NO37)</f>
        <v>95.465279730511028</v>
      </c>
      <c r="MJ104" s="34">
        <f>SUMPRODUCT($N102:MI102,$AT37:$NO37)</f>
        <v>94.865263776046945</v>
      </c>
      <c r="MK104" s="34">
        <f>SUMPRODUCT($N102:MJ102,$AS37:$NO37)</f>
        <v>94.412319820006132</v>
      </c>
      <c r="ML104" s="34">
        <f>SUMPRODUCT($N102:MK102,$AR37:$NO37)</f>
        <v>93.870343510641703</v>
      </c>
      <c r="MM104" s="34">
        <f>SUMPRODUCT($N102:ML102,$AQ37:$NO37)</f>
        <v>93.744742486680664</v>
      </c>
      <c r="MN104" s="34">
        <f>SUMPRODUCT($N102:MM102,$AP37:$NO37)</f>
        <v>93.653665556138023</v>
      </c>
      <c r="MO104" s="34">
        <f>SUMPRODUCT($N102:MN102,$AO37:$NO37)</f>
        <v>93.463938113951073</v>
      </c>
      <c r="MP104" s="34">
        <f>SUMPRODUCT($N102:MO102,$AN37:$NO37)</f>
        <v>92.462742733335418</v>
      </c>
      <c r="MQ104" s="34">
        <f>SUMPRODUCT($N102:MP102,$AM37:$NO37)</f>
        <v>91.238519022711657</v>
      </c>
      <c r="MR104" s="34">
        <f>SUMPRODUCT($N102:MQ102,$AL37:$NO37)</f>
        <v>90.24000655459804</v>
      </c>
      <c r="MS104" s="34">
        <f>SUMPRODUCT($N102:MR102,$AK37:$NO37)</f>
        <v>89.19069766825055</v>
      </c>
      <c r="MT104" s="34">
        <f>SUMPRODUCT($N102:MS102,$AJ37:$NO37)</f>
        <v>88.441567928015388</v>
      </c>
      <c r="MU104" s="34">
        <f>SUMPRODUCT($N102:MT102,$AI37:$NO37)</f>
        <v>88.380897615898647</v>
      </c>
      <c r="MV104" s="34">
        <f>SUMPRODUCT($N102:MU102,$AH37:$NO37)</f>
        <v>88.195508402755195</v>
      </c>
      <c r="MW104" s="34">
        <f>SUMPRODUCT($N102:MV102,$AG37:$NO37)</f>
        <v>88.357511204576454</v>
      </c>
      <c r="MX104" s="34">
        <f>SUMPRODUCT($N102:MW102,$AF37:$NO37)</f>
        <v>88.502064020823667</v>
      </c>
      <c r="MY104" s="34">
        <f>SUMPRODUCT($N102:MX102,$AE37:$NO37)</f>
        <v>88.666238982895464</v>
      </c>
      <c r="MZ104" s="34">
        <f>SUMPRODUCT($N102:MY102,$AD37:$NO37)</f>
        <v>88.754511614950957</v>
      </c>
      <c r="NA104" s="34">
        <f>SUMPRODUCT($N102:MZ102,$AC37:$NO37)</f>
        <v>88.910974409668853</v>
      </c>
      <c r="NB104" s="34">
        <f>SUMPRODUCT($N102:NA102,$AB37:$NO37)</f>
        <v>89.091676909332719</v>
      </c>
      <c r="NC104" s="34">
        <f>SUMPRODUCT($N102:NB102,$AA37:$NO37)</f>
        <v>89.197604193031196</v>
      </c>
      <c r="ND104" s="34">
        <f>SUMPRODUCT($N102:NC102,$Z37:$NO37)</f>
        <v>89.191919801860607</v>
      </c>
      <c r="NE104" s="34">
        <f>SUMPRODUCT($N102:ND102,$Y37:$NO37)</f>
        <v>89.192826899783327</v>
      </c>
      <c r="NF104" s="34">
        <f>SUMPRODUCT($N102:NE102,$X37:$NO37)</f>
        <v>89.232815276327656</v>
      </c>
      <c r="NG104" s="34">
        <f>SUMPRODUCT($N102:NF102,$W37:$NO37)</f>
        <v>89.221307648887006</v>
      </c>
      <c r="NH104" s="34">
        <f>SUMPRODUCT($N102:NG102,$V37:$NO37)</f>
        <v>89.300244760434268</v>
      </c>
      <c r="NI104" s="34">
        <f>SUMPRODUCT($N102:NH102,$U37:$NO37)</f>
        <v>89.450638429698827</v>
      </c>
      <c r="NJ104" s="34">
        <f>SUMPRODUCT($N102:NI102,$T37:$NO37)</f>
        <v>89.503873247504771</v>
      </c>
      <c r="NK104" s="34">
        <f>SUMPRODUCT($N102:NJ102,$S37:$NO37)</f>
        <v>89.407580389042025</v>
      </c>
      <c r="NL104" s="34">
        <f>SUMPRODUCT($N102:NK102,$R37:$NO37)</f>
        <v>89.294116042137745</v>
      </c>
      <c r="NM104" s="34">
        <f>SUMPRODUCT($N102:NL102,$Q37:$NO37)</f>
        <v>89.225455015030093</v>
      </c>
      <c r="NN104" s="34">
        <f>SUMPRODUCT($N102:NM102,$P37:$NO37)</f>
        <v>89.096424385754673</v>
      </c>
      <c r="NO104" s="35">
        <f>SUMPRODUCT($N102:NN102,$O37:$NO37)</f>
        <v>89.062246924124224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</sheetData>
  <conditionalFormatting sqref="N20:Y20 N46:AQ50">
    <cfRule type="containsBlanks" dxfId="87" priority="15">
      <formula>LEN(TRIM(N20))=0</formula>
    </cfRule>
  </conditionalFormatting>
  <conditionalFormatting sqref="I13">
    <cfRule type="containsBlanks" dxfId="86" priority="14">
      <formula>LEN(TRIM(I13))=0</formula>
    </cfRule>
  </conditionalFormatting>
  <conditionalFormatting sqref="I14">
    <cfRule type="containsBlanks" dxfId="85" priority="13">
      <formula>LEN(TRIM(I14))=0</formula>
    </cfRule>
  </conditionalFormatting>
  <conditionalFormatting sqref="N11:NO11">
    <cfRule type="containsBlanks" dxfId="84" priority="12">
      <formula>LEN(TRIM(N11))=0</formula>
    </cfRule>
  </conditionalFormatting>
  <conditionalFormatting sqref="N9:NO9">
    <cfRule type="containsBlanks" dxfId="83" priority="10">
      <formula>LEN(TRIM(N9))=0</formula>
    </cfRule>
  </conditionalFormatting>
  <conditionalFormatting sqref="A2:XFD6 F7:M7 Z7:XFD7 A8:B8 D8:XFD8 E1:XFD1 A9:XFD1048576">
    <cfRule type="cellIs" dxfId="82" priority="9" operator="equal">
      <formula>0</formula>
    </cfRule>
  </conditionalFormatting>
  <conditionalFormatting sqref="N52:AQ60">
    <cfRule type="containsBlanks" dxfId="81" priority="8">
      <formula>LEN(TRIM(N52))=0</formula>
    </cfRule>
  </conditionalFormatting>
  <conditionalFormatting sqref="N90:Y90">
    <cfRule type="containsBlanks" dxfId="80" priority="7">
      <formula>LEN(TRIM(N90))=0</formula>
    </cfRule>
  </conditionalFormatting>
  <conditionalFormatting sqref="N92:Y92">
    <cfRule type="containsBlanks" dxfId="79" priority="6">
      <formula>LEN(TRIM(N92))=0</formula>
    </cfRule>
  </conditionalFormatting>
  <conditionalFormatting sqref="N94:Y94">
    <cfRule type="containsBlanks" dxfId="78" priority="5">
      <formula>LEN(TRIM(N94))=0</formula>
    </cfRule>
  </conditionalFormatting>
  <conditionalFormatting sqref="N7:Y7">
    <cfRule type="cellIs" dxfId="77" priority="4" operator="equal">
      <formula>0</formula>
    </cfRule>
  </conditionalFormatting>
  <conditionalFormatting sqref="C8">
    <cfRule type="cellIs" dxfId="76" priority="3" operator="equal">
      <formula>0</formula>
    </cfRule>
  </conditionalFormatting>
  <conditionalFormatting sqref="A7:B7 D7:E7">
    <cfRule type="cellIs" dxfId="75" priority="2" operator="equal">
      <formula>0</formula>
    </cfRule>
  </conditionalFormatting>
  <conditionalFormatting sqref="A1:D1">
    <cfRule type="cellIs" dxfId="74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9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A10" sqref="A10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ht="12" x14ac:dyDescent="0.25">
      <c r="A1" s="291" t="s">
        <v>394</v>
      </c>
      <c r="B1" s="291"/>
      <c r="C1" s="291"/>
      <c r="D1" s="2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tr">
        <f>OFMOR_FFF_1!C3</f>
        <v>СЦЕНАРИИ</v>
      </c>
      <c r="D3" s="1"/>
      <c r="E3" s="1" t="str">
        <f>OFMOR_FFF_1!E3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tr">
        <f>OFMOR_FFF_1!C4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tr">
        <f>OFMOR_FFF_1!C5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tr">
        <f>OFMOR_FFF_1!C6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66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8" t="str">
        <f>CONTENT!E60</f>
        <v>Операционно-финансовые отчеты - сценарий №1</v>
      </c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tr">
        <f>IF(N9="","",YEAR(N9)&amp;"Y")</f>
        <v>2019Y</v>
      </c>
      <c r="L9" s="12"/>
      <c r="M9" s="12"/>
      <c r="N9" s="21">
        <f>IF(OFMOR_FFF_1!$N$9="","",OFMOR_FFF_1!$N$9)</f>
        <v>43466</v>
      </c>
      <c r="O9" s="21">
        <f t="shared" ref="O9:Y9" si="0">IF(N9="","",EOMONTH(N9,0)+1)</f>
        <v>43497</v>
      </c>
      <c r="P9" s="21">
        <f t="shared" si="0"/>
        <v>43525</v>
      </c>
      <c r="Q9" s="21">
        <f t="shared" si="0"/>
        <v>43556</v>
      </c>
      <c r="R9" s="21">
        <f t="shared" si="0"/>
        <v>43586</v>
      </c>
      <c r="S9" s="21">
        <f t="shared" si="0"/>
        <v>43617</v>
      </c>
      <c r="T9" s="21">
        <f t="shared" si="0"/>
        <v>43647</v>
      </c>
      <c r="U9" s="21">
        <f t="shared" si="0"/>
        <v>43678</v>
      </c>
      <c r="V9" s="21">
        <f t="shared" si="0"/>
        <v>43709</v>
      </c>
      <c r="W9" s="21">
        <f t="shared" si="0"/>
        <v>43739</v>
      </c>
      <c r="X9" s="21">
        <f t="shared" si="0"/>
        <v>43770</v>
      </c>
      <c r="Y9" s="21">
        <f t="shared" si="0"/>
        <v>43800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tr">
        <f>KPI!$E$11</f>
        <v>Stock Flow</v>
      </c>
      <c r="D11" s="1"/>
      <c r="E11" s="96" t="str">
        <f>KPI!$M$11</f>
        <v>Товарооборот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tr">
        <f>KPI!$G$11</f>
        <v>BegSF</v>
      </c>
      <c r="D13" s="107"/>
      <c r="E13" s="106" t="str">
        <f>KPI!$K$11</f>
        <v>Остатки ТЗ на начало периода</v>
      </c>
      <c r="F13" s="107"/>
      <c r="G13" s="106" t="str">
        <f>KPI!$I$11</f>
        <v>тыс.руб.</v>
      </c>
      <c r="H13" s="107"/>
      <c r="I13" s="108"/>
      <c r="J13" s="105"/>
      <c r="K13" s="109">
        <f>N13</f>
        <v>10000</v>
      </c>
      <c r="L13" s="108"/>
      <c r="M13" s="105"/>
      <c r="N13" s="109">
        <f>OFMOR_FFF_1!$I$13</f>
        <v>10000</v>
      </c>
      <c r="O13" s="109">
        <f t="shared" ref="O13:Y13" si="1">N19</f>
        <v>7529.404087120638</v>
      </c>
      <c r="P13" s="109">
        <f t="shared" si="1"/>
        <v>14809.653383419143</v>
      </c>
      <c r="Q13" s="109">
        <f t="shared" si="1"/>
        <v>17480.856041144911</v>
      </c>
      <c r="R13" s="109">
        <f t="shared" si="1"/>
        <v>18135.506394418309</v>
      </c>
      <c r="S13" s="109">
        <f t="shared" si="1"/>
        <v>21636.332159379017</v>
      </c>
      <c r="T13" s="109">
        <f t="shared" si="1"/>
        <v>20515.136112805758</v>
      </c>
      <c r="U13" s="109">
        <f t="shared" si="1"/>
        <v>19238.66703448613</v>
      </c>
      <c r="V13" s="109">
        <f t="shared" si="1"/>
        <v>14721.073252970855</v>
      </c>
      <c r="W13" s="109">
        <f t="shared" si="1"/>
        <v>16770.845180091172</v>
      </c>
      <c r="X13" s="109">
        <f t="shared" si="1"/>
        <v>19664.562447961718</v>
      </c>
      <c r="Y13" s="109">
        <f t="shared" si="1"/>
        <v>19800.253524682033</v>
      </c>
      <c r="Z13" s="108"/>
      <c r="AA13" s="14"/>
    </row>
    <row r="14" spans="1:27" s="160" customFormat="1" ht="13.8" x14ac:dyDescent="0.3">
      <c r="A14" s="154"/>
      <c r="B14" s="155"/>
      <c r="C14" s="156" t="str">
        <f>KPI!$G$12</f>
        <v>SFIn</v>
      </c>
      <c r="D14" s="157"/>
      <c r="E14" s="156" t="str">
        <f>KPI!$K$12</f>
        <v>Бюджет закупок - Поступление ТЗ - StockInFlow</v>
      </c>
      <c r="F14" s="157"/>
      <c r="G14" s="156" t="str">
        <f>KPI!$I$12</f>
        <v>тыс.руб.</v>
      </c>
      <c r="H14" s="157"/>
      <c r="I14" s="158"/>
      <c r="J14" s="155"/>
      <c r="K14" s="159">
        <f>SUM(N14:Y14)</f>
        <v>143212.6204188886</v>
      </c>
      <c r="L14" s="158"/>
      <c r="M14" s="155"/>
      <c r="N14" s="159">
        <f>SUMIFS(OFMOR_FFF_1!190:190,OFMOR_FFF_1!186:186,"&gt;="&amp;N$9,OFMOR_FFF_1!186:186,"&lt;="&amp;EOMONTH(N$9,0))</f>
        <v>2630.8656975927079</v>
      </c>
      <c r="O14" s="159">
        <f>SUMIFS(OFMOR_FFF_1!190:190,OFMOR_FFF_1!186:186,"&gt;="&amp;O$9,OFMOR_FFF_1!186:186,"&lt;="&amp;EOMONTH(O$9,0))</f>
        <v>13314.42389801313</v>
      </c>
      <c r="P14" s="159">
        <f>SUMIFS(OFMOR_FFF_1!190:190,OFMOR_FFF_1!186:186,"&gt;="&amp;P$9,OFMOR_FFF_1!186:186,"&lt;="&amp;EOMONTH(P$9,0))</f>
        <v>13471.870178004483</v>
      </c>
      <c r="Q14" s="159">
        <f>SUMIFS(OFMOR_FFF_1!190:190,OFMOR_FFF_1!186:186,"&gt;="&amp;Q$9,OFMOR_FFF_1!186:186,"&lt;="&amp;EOMONTH(Q$9,0))</f>
        <v>12569.64062082085</v>
      </c>
      <c r="R14" s="159">
        <f>SUMIFS(OFMOR_FFF_1!190:190,OFMOR_FFF_1!186:186,"&gt;="&amp;R$9,OFMOR_FFF_1!186:186,"&lt;="&amp;EOMONTH(R$9,0))</f>
        <v>16046.643665542864</v>
      </c>
      <c r="S14" s="159">
        <f>SUMIFS(OFMOR_FFF_1!190:190,OFMOR_FFF_1!186:186,"&gt;="&amp;S$9,OFMOR_FFF_1!186:186,"&lt;="&amp;EOMONTH(S$9,0))</f>
        <v>13760.688877090737</v>
      </c>
      <c r="T14" s="159">
        <f>SUMIFS(OFMOR_FFF_1!190:190,OFMOR_FFF_1!186:186,"&gt;="&amp;T$9,OFMOR_FFF_1!186:186,"&lt;="&amp;EOMONTH(T$9,0))</f>
        <v>12035.971705843129</v>
      </c>
      <c r="U14" s="159">
        <f>SUMIFS(OFMOR_FFF_1!190:190,OFMOR_FFF_1!186:186,"&gt;="&amp;U$9,OFMOR_FFF_1!186:186,"&lt;="&amp;EOMONTH(U$9,0))</f>
        <v>7833.5578073543466</v>
      </c>
      <c r="V14" s="159">
        <f>SUMIFS(OFMOR_FFF_1!190:190,OFMOR_FFF_1!186:186,"&gt;="&amp;V$9,OFMOR_FFF_1!186:186,"&lt;="&amp;EOMONTH(V$9,0))</f>
        <v>11067.48028397382</v>
      </c>
      <c r="W14" s="159">
        <f>SUMIFS(OFMOR_FFF_1!190:190,OFMOR_FFF_1!186:186,"&gt;="&amp;W$9,OFMOR_FFF_1!186:186,"&lt;="&amp;EOMONTH(W$9,0))</f>
        <v>14517.496242033492</v>
      </c>
      <c r="X14" s="159">
        <f>SUMIFS(OFMOR_FFF_1!190:190,OFMOR_FFF_1!186:186,"&gt;="&amp;X$9,OFMOR_FFF_1!186:186,"&lt;="&amp;EOMONTH(X$9,0))</f>
        <v>13260.902792509634</v>
      </c>
      <c r="Y14" s="159">
        <f>SUMIFS(OFMOR_FFF_1!190:190,OFMOR_FFF_1!186:186,"&gt;="&amp;Y$9,OFMOR_FFF_1!186:186,"&lt;="&amp;EOMONTH(Y$9,0))</f>
        <v>12703.078650109399</v>
      </c>
      <c r="Z14" s="158"/>
      <c r="AA14" s="154"/>
    </row>
    <row r="15" spans="1:27" s="204" customFormat="1" ht="12" x14ac:dyDescent="0.25">
      <c r="A15" s="198"/>
      <c r="B15" s="199"/>
      <c r="C15" s="200" t="str">
        <f>KPI!$G$13</f>
        <v>SFIn_goods</v>
      </c>
      <c r="D15" s="201"/>
      <c r="E15" s="200" t="str">
        <f>KPI!$K$13</f>
        <v>Бюджет закупок - Поступление ТЗ - StockInFlow</v>
      </c>
      <c r="F15" s="201"/>
      <c r="G15" s="200" t="str">
        <f>KPI!$I$13</f>
        <v>шт товаров</v>
      </c>
      <c r="H15" s="201"/>
      <c r="I15" s="202"/>
      <c r="J15" s="199"/>
      <c r="K15" s="203">
        <f>SUM(N15:Y15)</f>
        <v>37310.332961758766</v>
      </c>
      <c r="L15" s="202"/>
      <c r="M15" s="199"/>
      <c r="N15" s="203">
        <f>SUMIFS(OFMOR_OFF_1!98:98,OFMOR_OFF_1!96:96,"&gt;="&amp;N$9,OFMOR_OFF_1!96:96,"&lt;="&amp;EOMONTH(N$9,0))*OFMOR_OFF_1!N92</f>
        <v>692.33307831387049</v>
      </c>
      <c r="O15" s="203">
        <f>SUMIFS(OFMOR_OFF_1!98:98,OFMOR_OFF_1!96:96,"&gt;="&amp;O$9,OFMOR_OFF_1!96:96,"&lt;="&amp;EOMONTH(O$9,0))*OFMOR_OFF_1!O92</f>
        <v>3485.3379938378271</v>
      </c>
      <c r="P15" s="203">
        <f>SUMIFS(OFMOR_OFF_1!98:98,OFMOR_OFF_1!96:96,"&gt;="&amp;P$9,OFMOR_OFF_1!96:96,"&lt;="&amp;EOMONTH(P$9,0))*OFMOR_OFF_1!P92</f>
        <v>3413.6897873543467</v>
      </c>
      <c r="Q15" s="203">
        <f>SUMIFS(OFMOR_OFF_1!98:98,OFMOR_OFF_1!96:96,"&gt;="&amp;Q$9,OFMOR_OFF_1!96:96,"&lt;="&amp;EOMONTH(Q$9,0))*OFMOR_OFF_1!Q92</f>
        <v>3211.6252869803852</v>
      </c>
      <c r="R15" s="203">
        <f>SUMIFS(OFMOR_OFF_1!98:98,OFMOR_OFF_1!96:96,"&gt;="&amp;R$9,OFMOR_OFF_1!96:96,"&lt;="&amp;EOMONTH(R$9,0))*OFMOR_OFF_1!R92</f>
        <v>4419.0164262405206</v>
      </c>
      <c r="S15" s="203">
        <f>SUMIFS(OFMOR_OFF_1!98:98,OFMOR_OFF_1!96:96,"&gt;="&amp;S$9,OFMOR_OFF_1!96:96,"&lt;="&amp;EOMONTH(S$9,0))*OFMOR_OFF_1!S92</f>
        <v>3760.8091733577535</v>
      </c>
      <c r="T15" s="203">
        <f>SUMIFS(OFMOR_OFF_1!98:98,OFMOR_OFF_1!96:96,"&gt;="&amp;T$9,OFMOR_OFF_1!96:96,"&lt;="&amp;EOMONTH(T$9,0))*OFMOR_OFF_1!T92</f>
        <v>3438.8490588123241</v>
      </c>
      <c r="U15" s="203">
        <f>SUMIFS(OFMOR_OFF_1!98:98,OFMOR_OFF_1!96:96,"&gt;="&amp;U$9,OFMOR_OFF_1!96:96,"&lt;="&amp;EOMONTH(U$9,0))*OFMOR_OFF_1!U92</f>
        <v>2209.4050550461534</v>
      </c>
      <c r="V15" s="203">
        <f>SUMIFS(OFMOR_OFF_1!98:98,OFMOR_OFF_1!96:96,"&gt;="&amp;V$9,OFMOR_OFF_1!96:96,"&lt;="&amp;EOMONTH(V$9,0))*OFMOR_OFF_1!V92</f>
        <v>2861.7679506305485</v>
      </c>
      <c r="W15" s="203">
        <f>SUMIFS(OFMOR_OFF_1!98:98,OFMOR_OFF_1!96:96,"&gt;="&amp;W$9,OFMOR_OFF_1!96:96,"&lt;="&amp;EOMONTH(W$9,0))*OFMOR_OFF_1!W92</f>
        <v>3574.1347401701041</v>
      </c>
      <c r="X15" s="203">
        <f>SUMIFS(OFMOR_OFF_1!98:98,OFMOR_OFF_1!96:96,"&gt;="&amp;X$9,OFMOR_OFF_1!96:96,"&lt;="&amp;EOMONTH(X$9,0))*OFMOR_OFF_1!X92</f>
        <v>3148.0235568837707</v>
      </c>
      <c r="Y15" s="203">
        <f>SUMIFS(OFMOR_OFF_1!98:98,OFMOR_OFF_1!96:96,"&gt;="&amp;Y$9,OFMOR_OFF_1!96:96,"&lt;="&amp;EOMONTH(Y$9,0))*OFMOR_OFF_1!Y92</f>
        <v>3095.3408541311564</v>
      </c>
      <c r="Z15" s="202"/>
      <c r="AA15" s="198"/>
    </row>
    <row r="16" spans="1:27" s="31" customFormat="1" x14ac:dyDescent="0.2">
      <c r="A16" s="14"/>
      <c r="B16" s="105"/>
      <c r="C16" s="116" t="str">
        <f>KPI!$G$14</f>
        <v>SFOut</v>
      </c>
      <c r="D16" s="107"/>
      <c r="E16" s="116" t="str">
        <f>KPI!$K$14</f>
        <v>Бюджет продаж в себестоимости - Выбытие ТЗ - StockOutFlow</v>
      </c>
      <c r="F16" s="107"/>
      <c r="G16" s="116" t="str">
        <f>KPI!$I$14</f>
        <v>тыс.руб.</v>
      </c>
      <c r="H16" s="107"/>
      <c r="I16" s="108"/>
      <c r="J16" s="105"/>
      <c r="K16" s="117">
        <f>SUM(N16:Y16)</f>
        <v>136673.57502750881</v>
      </c>
      <c r="L16" s="108"/>
      <c r="M16" s="105"/>
      <c r="N16" s="117">
        <f>SUMIFS(OFMOR_FFF_1!113:113,OFMOR_FFF_1!100:100,"&gt;="&amp;N$9,OFMOR_FFF_1!100:100,"&lt;="&amp;EOMONTH(N$9,0))</f>
        <v>5104.3892983313681</v>
      </c>
      <c r="O16" s="117">
        <f>SUMIFS(OFMOR_FFF_1!113:113,OFMOR_FFF_1!100:100,"&gt;="&amp;O$9,OFMOR_FFF_1!100:100,"&lt;="&amp;EOMONTH(O$9,0))</f>
        <v>6156.8307893293841</v>
      </c>
      <c r="P16" s="117">
        <f>SUMIFS(OFMOR_FFF_1!113:113,OFMOR_FFF_1!100:100,"&gt;="&amp;P$9,OFMOR_FFF_1!100:100,"&lt;="&amp;EOMONTH(P$9,0))</f>
        <v>10966.636031884629</v>
      </c>
      <c r="Q16" s="117">
        <f>SUMIFS(OFMOR_FFF_1!113:113,OFMOR_FFF_1!100:100,"&gt;="&amp;Q$9,OFMOR_FFF_1!100:100,"&lt;="&amp;EOMONTH(Q$9,0))</f>
        <v>12137.312729155146</v>
      </c>
      <c r="R16" s="117">
        <f>SUMIFS(OFMOR_FFF_1!113:113,OFMOR_FFF_1!100:100,"&gt;="&amp;R$9,OFMOR_FFF_1!100:100,"&lt;="&amp;EOMONTH(R$9,0))</f>
        <v>12810.344755148852</v>
      </c>
      <c r="S16" s="117">
        <f>SUMIFS(OFMOR_FFF_1!113:113,OFMOR_FFF_1!100:100,"&gt;="&amp;S$9,OFMOR_FFF_1!100:100,"&lt;="&amp;EOMONTH(S$9,0))</f>
        <v>15144.674403988185</v>
      </c>
      <c r="T16" s="117">
        <f>SUMIFS(OFMOR_FFF_1!113:113,OFMOR_FFF_1!100:100,"&gt;="&amp;T$9,OFMOR_FFF_1!100:100,"&lt;="&amp;EOMONTH(T$9,0))</f>
        <v>13647.740799739257</v>
      </c>
      <c r="U16" s="117">
        <f>SUMIFS(OFMOR_FFF_1!113:113,OFMOR_FFF_1!100:100,"&gt;="&amp;U$9,OFMOR_FFF_1!100:100,"&lt;="&amp;EOMONTH(U$9,0))</f>
        <v>12619.624697514198</v>
      </c>
      <c r="V16" s="117">
        <f>SUMIFS(OFMOR_FFF_1!113:113,OFMOR_FFF_1!100:100,"&gt;="&amp;V$9,OFMOR_FFF_1!100:100,"&lt;="&amp;EOMONTH(V$9,0))</f>
        <v>9262.5617212484412</v>
      </c>
      <c r="W16" s="117">
        <f>SUMIFS(OFMOR_FFF_1!113:113,OFMOR_FFF_1!100:100,"&gt;="&amp;W$9,OFMOR_FFF_1!100:100,"&lt;="&amp;EOMONTH(W$9,0))</f>
        <v>11820.504056259484</v>
      </c>
      <c r="X16" s="117">
        <f>SUMIFS(OFMOR_FFF_1!113:113,OFMOR_FFF_1!100:100,"&gt;="&amp;X$9,OFMOR_FFF_1!100:100,"&lt;="&amp;EOMONTH(X$9,0))</f>
        <v>13377.067320856784</v>
      </c>
      <c r="Y16" s="117">
        <f>SUMIFS(OFMOR_FFF_1!113:113,OFMOR_FFF_1!100:100,"&gt;="&amp;Y$9,OFMOR_FFF_1!100:100,"&lt;="&amp;EOMONTH(Y$9,0))</f>
        <v>13625.888424053066</v>
      </c>
      <c r="Z16" s="108"/>
      <c r="AA16" s="14"/>
    </row>
    <row r="17" spans="1:27" s="31" customFormat="1" x14ac:dyDescent="0.2">
      <c r="A17" s="14"/>
      <c r="B17" s="105"/>
      <c r="C17" s="116" t="str">
        <f>KPI!$G$15</f>
        <v>SFIn_returns</v>
      </c>
      <c r="D17" s="107"/>
      <c r="E17" s="116" t="str">
        <f>KPI!$K$15</f>
        <v>Клиентские возвраты товаров</v>
      </c>
      <c r="F17" s="107"/>
      <c r="G17" s="116" t="str">
        <f>KPI!$I$15</f>
        <v>тыс.руб.</v>
      </c>
      <c r="H17" s="107"/>
      <c r="I17" s="108"/>
      <c r="J17" s="105"/>
      <c r="K17" s="117">
        <f>SUM(N17:Y17)</f>
        <v>2630.3799217636047</v>
      </c>
      <c r="L17" s="108"/>
      <c r="M17" s="105"/>
      <c r="N17" s="117">
        <f>SUMIFS(OFMOR_FFF_1!121:121,OFMOR_FFF_1!100:100,"&gt;="&amp;N$9,OFMOR_FFF_1!100:100,"&lt;="&amp;EOMONTH(N$9,0))</f>
        <v>2.9276878592980982</v>
      </c>
      <c r="O17" s="117">
        <f>SUMIFS(OFMOR_FFF_1!121:121,OFMOR_FFF_1!100:100,"&gt;="&amp;O$9,OFMOR_FFF_1!100:100,"&lt;="&amp;EOMONTH(O$9,0))</f>
        <v>122.65618761475999</v>
      </c>
      <c r="P17" s="117">
        <f>SUMIFS(OFMOR_FFF_1!121:121,OFMOR_FFF_1!100:100,"&gt;="&amp;P$9,OFMOR_FFF_1!100:100,"&lt;="&amp;EOMONTH(P$9,0))</f>
        <v>165.96851160591407</v>
      </c>
      <c r="Q17" s="117">
        <f>SUMIFS(OFMOR_FFF_1!121:121,OFMOR_FFF_1!100:100,"&gt;="&amp;Q$9,OFMOR_FFF_1!100:100,"&lt;="&amp;EOMONTH(Q$9,0))</f>
        <v>222.32246160769427</v>
      </c>
      <c r="R17" s="117">
        <f>SUMIFS(OFMOR_FFF_1!121:121,OFMOR_FFF_1!100:100,"&gt;="&amp;R$9,OFMOR_FFF_1!100:100,"&lt;="&amp;EOMONTH(R$9,0))</f>
        <v>264.52685456669639</v>
      </c>
      <c r="S17" s="117">
        <f>SUMIFS(OFMOR_FFF_1!121:121,OFMOR_FFF_1!100:100,"&gt;="&amp;S$9,OFMOR_FFF_1!100:100,"&lt;="&amp;EOMONTH(S$9,0))</f>
        <v>262.78948032419032</v>
      </c>
      <c r="T17" s="117">
        <f>SUMIFS(OFMOR_FFF_1!121:121,OFMOR_FFF_1!100:100,"&gt;="&amp;T$9,OFMOR_FFF_1!100:100,"&lt;="&amp;EOMONTH(T$9,0))</f>
        <v>335.30001557650007</v>
      </c>
      <c r="U17" s="117">
        <f>SUMIFS(OFMOR_FFF_1!121:121,OFMOR_FFF_1!100:100,"&gt;="&amp;U$9,OFMOR_FFF_1!100:100,"&lt;="&amp;EOMONTH(U$9,0))</f>
        <v>268.47310864457586</v>
      </c>
      <c r="V17" s="117">
        <f>SUMIFS(OFMOR_FFF_1!121:121,OFMOR_FFF_1!100:100,"&gt;="&amp;V$9,OFMOR_FFF_1!100:100,"&lt;="&amp;EOMONTH(V$9,0))</f>
        <v>244.85336439493747</v>
      </c>
      <c r="W17" s="117">
        <f>SUMIFS(OFMOR_FFF_1!121:121,OFMOR_FFF_1!100:100,"&gt;="&amp;W$9,OFMOR_FFF_1!100:100,"&lt;="&amp;EOMONTH(W$9,0))</f>
        <v>196.72508209653813</v>
      </c>
      <c r="X17" s="117">
        <f>SUMIFS(OFMOR_FFF_1!121:121,OFMOR_FFF_1!100:100,"&gt;="&amp;X$9,OFMOR_FFF_1!100:100,"&lt;="&amp;EOMONTH(X$9,0))</f>
        <v>251.85560506746606</v>
      </c>
      <c r="Y17" s="117">
        <f>SUMIFS(OFMOR_FFF_1!121:121,OFMOR_FFF_1!100:100,"&gt;="&amp;Y$9,OFMOR_FFF_1!100:100,"&lt;="&amp;EOMONTH(Y$9,0))</f>
        <v>291.98156240503374</v>
      </c>
      <c r="Z17" s="108"/>
      <c r="AA17" s="14"/>
    </row>
    <row r="18" spans="1:27" s="10" customFormat="1" x14ac:dyDescent="0.2">
      <c r="A18" s="8"/>
      <c r="B18" s="89"/>
      <c r="C18" s="56" t="str">
        <f>KPI!$G$16</f>
        <v>SF</v>
      </c>
      <c r="D18" s="81"/>
      <c r="E18" s="56" t="str">
        <f>KPI!$K$16</f>
        <v>Товарный поток - StockFlow</v>
      </c>
      <c r="F18" s="81"/>
      <c r="G18" s="56" t="str">
        <f>KPI!$I$16</f>
        <v>тыс.руб.</v>
      </c>
      <c r="H18" s="81"/>
      <c r="I18" s="90"/>
      <c r="J18" s="89"/>
      <c r="K18" s="40">
        <f>K14-K16+K17</f>
        <v>9169.4253131434016</v>
      </c>
      <c r="L18" s="90"/>
      <c r="M18" s="89"/>
      <c r="N18" s="40">
        <f>N14-N16+N17</f>
        <v>-2470.595912879362</v>
      </c>
      <c r="O18" s="40">
        <f t="shared" ref="O18:Y18" si="2">O14-O16+O17</f>
        <v>7280.2492962985061</v>
      </c>
      <c r="P18" s="40">
        <f t="shared" si="2"/>
        <v>2671.2026577257679</v>
      </c>
      <c r="Q18" s="40">
        <f t="shared" si="2"/>
        <v>654.65035327339797</v>
      </c>
      <c r="R18" s="40">
        <f t="shared" si="2"/>
        <v>3500.825764960709</v>
      </c>
      <c r="S18" s="40">
        <f t="shared" si="2"/>
        <v>-1121.1960465732577</v>
      </c>
      <c r="T18" s="40">
        <f t="shared" si="2"/>
        <v>-1276.4690783196277</v>
      </c>
      <c r="U18" s="40">
        <f t="shared" si="2"/>
        <v>-4517.5937815152756</v>
      </c>
      <c r="V18" s="40">
        <f t="shared" si="2"/>
        <v>2049.7719271203168</v>
      </c>
      <c r="W18" s="40">
        <f t="shared" si="2"/>
        <v>2893.7172678705465</v>
      </c>
      <c r="X18" s="40">
        <f t="shared" si="2"/>
        <v>135.69107672031623</v>
      </c>
      <c r="Y18" s="40">
        <f t="shared" si="2"/>
        <v>-630.82821153863335</v>
      </c>
      <c r="Z18" s="90"/>
      <c r="AA18" s="8"/>
    </row>
    <row r="19" spans="1:27" s="31" customFormat="1" x14ac:dyDescent="0.2">
      <c r="A19" s="14"/>
      <c r="B19" s="105"/>
      <c r="C19" s="116" t="str">
        <f>KPI!$G$17</f>
        <v>EndSF</v>
      </c>
      <c r="D19" s="107"/>
      <c r="E19" s="116" t="str">
        <f>KPI!$K$17</f>
        <v>Остатки ТЗ на конец периода</v>
      </c>
      <c r="F19" s="107"/>
      <c r="G19" s="116" t="str">
        <f>KPI!$I$17</f>
        <v>тыс.руб.</v>
      </c>
      <c r="H19" s="107"/>
      <c r="I19" s="108"/>
      <c r="J19" s="105"/>
      <c r="K19" s="117">
        <f>K13+K18</f>
        <v>19169.425313143402</v>
      </c>
      <c r="L19" s="108"/>
      <c r="M19" s="105"/>
      <c r="N19" s="117">
        <f>N13+N18</f>
        <v>7529.404087120638</v>
      </c>
      <c r="O19" s="117">
        <f>O13+O18</f>
        <v>14809.653383419143</v>
      </c>
      <c r="P19" s="117">
        <f t="shared" ref="P19:X19" si="3">P13+P18</f>
        <v>17480.856041144911</v>
      </c>
      <c r="Q19" s="117">
        <f t="shared" si="3"/>
        <v>18135.506394418309</v>
      </c>
      <c r="R19" s="117">
        <f t="shared" si="3"/>
        <v>21636.332159379017</v>
      </c>
      <c r="S19" s="117">
        <f t="shared" si="3"/>
        <v>20515.136112805758</v>
      </c>
      <c r="T19" s="117">
        <f t="shared" si="3"/>
        <v>19238.66703448613</v>
      </c>
      <c r="U19" s="117">
        <f t="shared" si="3"/>
        <v>14721.073252970855</v>
      </c>
      <c r="V19" s="117">
        <f t="shared" si="3"/>
        <v>16770.845180091172</v>
      </c>
      <c r="W19" s="117">
        <f t="shared" si="3"/>
        <v>19664.562447961718</v>
      </c>
      <c r="X19" s="117">
        <f t="shared" si="3"/>
        <v>19800.253524682033</v>
      </c>
      <c r="Y19" s="117">
        <f>Y13+Y18</f>
        <v>19169.425313143402</v>
      </c>
      <c r="Z19" s="108"/>
      <c r="AA19" s="14"/>
    </row>
    <row r="20" spans="1:27" s="103" customFormat="1" x14ac:dyDescent="0.2">
      <c r="A20" s="75"/>
      <c r="B20" s="97"/>
      <c r="C20" s="124" t="str">
        <f>KPI!$G$18</f>
        <v>TurnOver</v>
      </c>
      <c r="D20" s="99"/>
      <c r="E20" s="124" t="str">
        <f>KPI!$K$18</f>
        <v>Оборачиваемость ТЗ, классическая формула</v>
      </c>
      <c r="F20" s="99"/>
      <c r="G20" s="124" t="str">
        <f>KPI!$I$18</f>
        <v>об.</v>
      </c>
      <c r="H20" s="99"/>
      <c r="I20" s="102"/>
      <c r="J20" s="97"/>
      <c r="K20" s="125">
        <f>IF(K13+K19=0,0,K60/((K13+K19)/2))</f>
        <v>9.3710159566239586</v>
      </c>
      <c r="L20" s="102"/>
      <c r="M20" s="97"/>
      <c r="N20" s="125">
        <f t="shared" ref="N20:Y20" si="4">IF(N13+N19=0,0,N60/((N13+N19)/2))</f>
        <v>0.58238024213061657</v>
      </c>
      <c r="O20" s="125">
        <f t="shared" si="4"/>
        <v>0.55121670172959325</v>
      </c>
      <c r="P20" s="125">
        <f t="shared" si="4"/>
        <v>0.6792482514098761</v>
      </c>
      <c r="Q20" s="125">
        <f t="shared" si="4"/>
        <v>0.68155824453515468</v>
      </c>
      <c r="R20" s="125">
        <f t="shared" si="4"/>
        <v>0.64419173068003666</v>
      </c>
      <c r="S20" s="125">
        <f t="shared" si="4"/>
        <v>0.71858348118240822</v>
      </c>
      <c r="T20" s="125">
        <f t="shared" si="4"/>
        <v>0.68661308952871691</v>
      </c>
      <c r="U20" s="125">
        <f t="shared" si="4"/>
        <v>0.74321090742706608</v>
      </c>
      <c r="V20" s="125">
        <f t="shared" si="4"/>
        <v>0.58825007698000842</v>
      </c>
      <c r="W20" s="125">
        <f t="shared" si="4"/>
        <v>0.6488470872579708</v>
      </c>
      <c r="X20" s="125">
        <f t="shared" si="4"/>
        <v>0.67792371463885748</v>
      </c>
      <c r="Y20" s="125">
        <f t="shared" si="4"/>
        <v>0.69930719628242188</v>
      </c>
      <c r="Z20" s="102"/>
      <c r="AA20" s="75"/>
    </row>
    <row r="21" spans="1:27" s="115" customFormat="1" x14ac:dyDescent="0.2">
      <c r="A21" s="110"/>
      <c r="B21" s="111"/>
      <c r="C21" s="126" t="str">
        <f>KPI!$G$19</f>
        <v>TurnOverPer</v>
      </c>
      <c r="D21" s="113"/>
      <c r="E21" s="126" t="str">
        <f>KPI!$K$19</f>
        <v>Период оборачиваемости ТЗ, классическая формула</v>
      </c>
      <c r="F21" s="113"/>
      <c r="G21" s="126" t="str">
        <f>KPI!$I$19</f>
        <v>дни</v>
      </c>
      <c r="H21" s="113"/>
      <c r="I21" s="114"/>
      <c r="J21" s="111"/>
      <c r="K21" s="127">
        <f>IF(K20=0,0,(EOMONTH(N9,11)-(N9-1))/K20)</f>
        <v>38.949885656954578</v>
      </c>
      <c r="L21" s="114"/>
      <c r="M21" s="111"/>
      <c r="N21" s="127">
        <f>IF(N20=0,0,DAY(EOMONTH(N9,0))/N20)</f>
        <v>53.229827795303713</v>
      </c>
      <c r="O21" s="127">
        <f>IF(O20=0,0,DAY(EOMONTH(O9,0))/O20)</f>
        <v>50.796719170776825</v>
      </c>
      <c r="P21" s="127">
        <f t="shared" ref="P21:Y21" si="5">IF(P20=0,0,DAY(EOMONTH(P9,0))/P20)</f>
        <v>45.638689441827935</v>
      </c>
      <c r="Q21" s="127">
        <f t="shared" si="5"/>
        <v>44.016781016948883</v>
      </c>
      <c r="R21" s="127">
        <f t="shared" si="5"/>
        <v>48.122319060623546</v>
      </c>
      <c r="S21" s="127">
        <f t="shared" si="5"/>
        <v>41.748802728718275</v>
      </c>
      <c r="T21" s="127">
        <f t="shared" si="5"/>
        <v>45.149153828800486</v>
      </c>
      <c r="U21" s="127">
        <f t="shared" si="5"/>
        <v>41.71090559921867</v>
      </c>
      <c r="V21" s="127">
        <f t="shared" si="5"/>
        <v>50.998718358042041</v>
      </c>
      <c r="W21" s="127">
        <f t="shared" si="5"/>
        <v>47.777050415693573</v>
      </c>
      <c r="X21" s="127">
        <f t="shared" si="5"/>
        <v>44.252766723143111</v>
      </c>
      <c r="Y21" s="127">
        <f t="shared" si="5"/>
        <v>44.329588147810732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tr">
        <f>KPI!$E$21</f>
        <v>Oper Flow</v>
      </c>
      <c r="D24" s="1"/>
      <c r="E24" s="96" t="str">
        <f>KPI!$M$21</f>
        <v>Операционный поток - Фулфилмент - учет по дате операции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tr">
        <f>KPI!$G$21</f>
        <v>GMV</v>
      </c>
      <c r="D26" s="157"/>
      <c r="E26" s="156" t="str">
        <f>KPI!$K$21</f>
        <v>Валовой объем заказов, в ценах продажи</v>
      </c>
      <c r="F26" s="157"/>
      <c r="G26" s="156" t="str">
        <f>KPI!$I$21</f>
        <v>тыс.руб.</v>
      </c>
      <c r="H26" s="157"/>
      <c r="I26" s="158"/>
      <c r="J26" s="155"/>
      <c r="K26" s="159">
        <f>SUM(N26:Y26)</f>
        <v>216477.85642683457</v>
      </c>
      <c r="L26" s="158"/>
      <c r="M26" s="155"/>
      <c r="N26" s="159">
        <f>SUMIFS(OFMOR_FFF_1!63:63,OFMOR_FFF_1!55:55,"&gt;="&amp;N$9,OFMOR_FFF_1!55:55,"&lt;="&amp;EOMONTH(N$9,0))</f>
        <v>9739.5238873918861</v>
      </c>
      <c r="O26" s="159">
        <f>SUMIFS(OFMOR_FFF_1!63:63,OFMOR_FFF_1!55:55,"&gt;="&amp;O$9,OFMOR_FFF_1!55:55,"&lt;="&amp;EOMONTH(O$9,0))</f>
        <v>10399.793809002676</v>
      </c>
      <c r="P26" s="159">
        <f>SUMIFS(OFMOR_FFF_1!63:63,OFMOR_FFF_1!55:55,"&gt;="&amp;P$9,OFMOR_FFF_1!55:55,"&lt;="&amp;EOMONTH(P$9,0))</f>
        <v>17176.360028857485</v>
      </c>
      <c r="Q26" s="159">
        <f>SUMIFS(OFMOR_FFF_1!63:63,OFMOR_FFF_1!55:55,"&gt;="&amp;Q$9,OFMOR_FFF_1!55:55,"&lt;="&amp;EOMONTH(Q$9,0))</f>
        <v>19128.398042459175</v>
      </c>
      <c r="R26" s="159">
        <f>SUMIFS(OFMOR_FFF_1!63:63,OFMOR_FFF_1!55:55,"&gt;="&amp;R$9,OFMOR_FFF_1!55:55,"&lt;="&amp;EOMONTH(R$9,0))</f>
        <v>20019.627656113164</v>
      </c>
      <c r="S26" s="159">
        <f>SUMIFS(OFMOR_FFF_1!63:63,OFMOR_FFF_1!55:55,"&gt;="&amp;S$9,OFMOR_FFF_1!55:55,"&lt;="&amp;EOMONTH(S$9,0))</f>
        <v>24065.21085856354</v>
      </c>
      <c r="T26" s="159">
        <f>SUMIFS(OFMOR_FFF_1!63:63,OFMOR_FFF_1!55:55,"&gt;="&amp;T$9,OFMOR_FFF_1!55:55,"&lt;="&amp;EOMONTH(T$9,0))</f>
        <v>20424.328327443069</v>
      </c>
      <c r="U26" s="159">
        <f>SUMIFS(OFMOR_FFF_1!63:63,OFMOR_FFF_1!55:55,"&gt;="&amp;U$9,OFMOR_FFF_1!55:55,"&lt;="&amp;EOMONTH(U$9,0))</f>
        <v>19385.333158464804</v>
      </c>
      <c r="V26" s="159">
        <f>SUMIFS(OFMOR_FFF_1!63:63,OFMOR_FFF_1!55:55,"&gt;="&amp;V$9,OFMOR_FFF_1!55:55,"&lt;="&amp;EOMONTH(V$9,0))</f>
        <v>14109.176237635103</v>
      </c>
      <c r="W26" s="159">
        <f>SUMIFS(OFMOR_FFF_1!63:63,OFMOR_FFF_1!55:55,"&gt;="&amp;W$9,OFMOR_FFF_1!55:55,"&lt;="&amp;EOMONTH(W$9,0))</f>
        <v>19138.063070224202</v>
      </c>
      <c r="X26" s="159">
        <f>SUMIFS(OFMOR_FFF_1!63:63,OFMOR_FFF_1!55:55,"&gt;="&amp;X$9,OFMOR_FFF_1!55:55,"&lt;="&amp;EOMONTH(X$9,0))</f>
        <v>21422.822846902112</v>
      </c>
      <c r="Y26" s="159">
        <f>SUMIFS(OFMOR_FFF_1!63:63,OFMOR_FFF_1!55:55,"&gt;="&amp;Y$9,OFMOR_FFF_1!55:55,"&lt;="&amp;EOMONTH(Y$9,0))</f>
        <v>21469.218503777305</v>
      </c>
      <c r="Z26" s="158"/>
      <c r="AA26" s="154"/>
    </row>
    <row r="27" spans="1:27" s="160" customFormat="1" ht="13.8" x14ac:dyDescent="0.3">
      <c r="A27" s="154"/>
      <c r="B27" s="155"/>
      <c r="C27" s="156" t="str">
        <f>KPI!$G$22</f>
        <v>GrOrd</v>
      </c>
      <c r="D27" s="157"/>
      <c r="E27" s="156" t="str">
        <f>KPI!$K$22</f>
        <v>Валовой объем заказов, в количестве заказов</v>
      </c>
      <c r="F27" s="157"/>
      <c r="G27" s="156" t="str">
        <f>KPI!$I$22</f>
        <v>шт заказов</v>
      </c>
      <c r="H27" s="157"/>
      <c r="I27" s="158"/>
      <c r="J27" s="155"/>
      <c r="K27" s="159">
        <f>SUM(N27:Y27)</f>
        <v>33576.207330385114</v>
      </c>
      <c r="L27" s="158"/>
      <c r="M27" s="155"/>
      <c r="N27" s="159">
        <f>SUMIFS(OFMOR_OFF_1!42:42,OFMOR_OFF_1!40:40,"&gt;="&amp;N$9,OFMOR_OFF_1!40:40,"&lt;="&amp;EOMONTH(N$9,0))</f>
        <v>1686.6533262254161</v>
      </c>
      <c r="O27" s="159">
        <f>SUMIFS(OFMOR_OFF_1!42:42,OFMOR_OFF_1!40:40,"&gt;="&amp;O$9,OFMOR_OFF_1!40:40,"&lt;="&amp;EOMONTH(O$9,0))</f>
        <v>1748.1010806655881</v>
      </c>
      <c r="P27" s="159">
        <f>SUMIFS(OFMOR_OFF_1!42:42,OFMOR_OFF_1!40:40,"&gt;="&amp;P$9,OFMOR_OFF_1!40:40,"&lt;="&amp;EOMONTH(P$9,0))</f>
        <v>2815.2412883040201</v>
      </c>
      <c r="Q27" s="159">
        <f>SUMIFS(OFMOR_OFF_1!42:42,OFMOR_OFF_1!40:40,"&gt;="&amp;Q$9,OFMOR_OFF_1!40:40,"&lt;="&amp;EOMONTH(Q$9,0))</f>
        <v>3056.2123936902099</v>
      </c>
      <c r="R27" s="159">
        <f>SUMIFS(OFMOR_OFF_1!42:42,OFMOR_OFF_1!40:40,"&gt;="&amp;R$9,OFMOR_OFF_1!40:40,"&lt;="&amp;EOMONTH(R$9,0))</f>
        <v>3236.013999594426</v>
      </c>
      <c r="S27" s="159">
        <f>SUMIFS(OFMOR_OFF_1!42:42,OFMOR_OFF_1!40:40,"&gt;="&amp;S$9,OFMOR_OFF_1!40:40,"&lt;="&amp;EOMONTH(S$9,0))</f>
        <v>3860.8491604322126</v>
      </c>
      <c r="T27" s="159">
        <f>SUMIFS(OFMOR_OFF_1!42:42,OFMOR_OFF_1!40:40,"&gt;="&amp;T$9,OFMOR_OFF_1!40:40,"&lt;="&amp;EOMONTH(T$9,0))</f>
        <v>3304.1148725514745</v>
      </c>
      <c r="U27" s="159">
        <f>SUMIFS(OFMOR_OFF_1!42:42,OFMOR_OFF_1!40:40,"&gt;="&amp;U$9,OFMOR_OFF_1!40:40,"&lt;="&amp;EOMONTH(U$9,0))</f>
        <v>3169.025882699535</v>
      </c>
      <c r="V27" s="159">
        <f>SUMIFS(OFMOR_OFF_1!42:42,OFMOR_OFF_1!40:40,"&gt;="&amp;V$9,OFMOR_OFF_1!40:40,"&lt;="&amp;EOMONTH(V$9,0))</f>
        <v>2266.9701477024869</v>
      </c>
      <c r="W27" s="159">
        <f>SUMIFS(OFMOR_OFF_1!42:42,OFMOR_OFF_1!40:40,"&gt;="&amp;W$9,OFMOR_OFF_1!40:40,"&lt;="&amp;EOMONTH(W$9,0))</f>
        <v>2742.6097465962521</v>
      </c>
      <c r="X27" s="159">
        <f>SUMIFS(OFMOR_OFF_1!42:42,OFMOR_OFF_1!40:40,"&gt;="&amp;X$9,OFMOR_OFF_1!40:40,"&lt;="&amp;EOMONTH(X$9,0))</f>
        <v>2894.6574355027233</v>
      </c>
      <c r="Y27" s="159">
        <f>SUMIFS(OFMOR_OFF_1!42:42,OFMOR_OFF_1!40:40,"&gt;="&amp;Y$9,OFMOR_OFF_1!40:40,"&lt;="&amp;EOMONTH(Y$9,0))</f>
        <v>2795.7579964207703</v>
      </c>
      <c r="Z27" s="158"/>
      <c r="AA27" s="154"/>
    </row>
    <row r="28" spans="1:27" s="160" customFormat="1" ht="13.8" x14ac:dyDescent="0.3">
      <c r="A28" s="154"/>
      <c r="B28" s="155"/>
      <c r="C28" s="188" t="str">
        <f>KPI!$G$23</f>
        <v>GrAOV</v>
      </c>
      <c r="D28" s="157"/>
      <c r="E28" s="188" t="str">
        <f>KPI!$K$23</f>
        <v>Средний чек созданного заказа</v>
      </c>
      <c r="F28" s="157"/>
      <c r="G28" s="188" t="str">
        <f>KPI!$I$23</f>
        <v>руб.</v>
      </c>
      <c r="H28" s="157"/>
      <c r="I28" s="158"/>
      <c r="J28" s="155"/>
      <c r="K28" s="190">
        <f>IF(K27=0,0,K26*1000/K27)</f>
        <v>6447.3588186039942</v>
      </c>
      <c r="L28" s="158"/>
      <c r="M28" s="155"/>
      <c r="N28" s="190">
        <f>IF(N27=0,0,N26*1000/N27)</f>
        <v>5774.466949404532</v>
      </c>
      <c r="O28" s="190">
        <f t="shared" ref="O28:Y28" si="6">IF(O27=0,0,O26*1000/O27)</f>
        <v>5949.1947714161724</v>
      </c>
      <c r="P28" s="190">
        <f t="shared" si="6"/>
        <v>6101.2035097016505</v>
      </c>
      <c r="Q28" s="190">
        <f t="shared" si="6"/>
        <v>6258.8575590987239</v>
      </c>
      <c r="R28" s="190">
        <f t="shared" si="6"/>
        <v>6186.5083583143487</v>
      </c>
      <c r="S28" s="190">
        <f t="shared" si="6"/>
        <v>6233.1393583554291</v>
      </c>
      <c r="T28" s="190">
        <f t="shared" si="6"/>
        <v>6181.482519604765</v>
      </c>
      <c r="U28" s="190">
        <f t="shared" si="6"/>
        <v>6117.1268004764306</v>
      </c>
      <c r="V28" s="190">
        <f t="shared" si="6"/>
        <v>6223.8032785453188</v>
      </c>
      <c r="W28" s="190">
        <f t="shared" si="6"/>
        <v>6978.0482235854806</v>
      </c>
      <c r="X28" s="190">
        <f t="shared" si="6"/>
        <v>7400.8145434250846</v>
      </c>
      <c r="Y28" s="190">
        <f t="shared" si="6"/>
        <v>7679.2120531401397</v>
      </c>
      <c r="Z28" s="158"/>
      <c r="AA28" s="154"/>
    </row>
    <row r="29" spans="1:27" s="31" customFormat="1" x14ac:dyDescent="0.2">
      <c r="A29" s="14"/>
      <c r="B29" s="105"/>
      <c r="C29" s="189" t="str">
        <f>KPI!$G$24</f>
        <v>1C</v>
      </c>
      <c r="D29" s="107"/>
      <c r="E29" s="189" t="str">
        <f>KPI!$K$24</f>
        <v>1-ый уровень отмен заказов - отмены при подтверждении</v>
      </c>
      <c r="F29" s="107"/>
      <c r="G29" s="189" t="str">
        <f>KPI!$I$24</f>
        <v>тыс.руб.</v>
      </c>
      <c r="H29" s="107"/>
      <c r="I29" s="108"/>
      <c r="J29" s="105"/>
      <c r="K29" s="191">
        <f>SUM(N29:Y29)</f>
        <v>8702.4948477040016</v>
      </c>
      <c r="L29" s="108"/>
      <c r="M29" s="105"/>
      <c r="N29" s="191">
        <f>SUMIFS(OFMOR_FFF_1!$136:$136,OFMOR_FFF_1!$100:$100,"&gt;="&amp;N$9,OFMOR_FFF_1!$100:$100,"&lt;="&amp;EOMONTH(N$9,0))</f>
        <v>382.51006025659501</v>
      </c>
      <c r="O29" s="191">
        <f>SUMIFS(OFMOR_FFF_1!$136:$136,OFMOR_FFF_1!$100:$100,"&gt;="&amp;O$9,OFMOR_FFF_1!$100:$100,"&lt;="&amp;EOMONTH(O$9,0))</f>
        <v>408.28377622476199</v>
      </c>
      <c r="P29" s="191">
        <f>SUMIFS(OFMOR_FFF_1!$136:$136,OFMOR_FFF_1!$100:$100,"&gt;="&amp;P$9,OFMOR_FFF_1!$100:$100,"&lt;="&amp;EOMONTH(P$9,0))</f>
        <v>693.18476998652932</v>
      </c>
      <c r="Q29" s="191">
        <f>SUMIFS(OFMOR_FFF_1!$136:$136,OFMOR_FFF_1!$100:$100,"&gt;="&amp;Q$9,OFMOR_FFF_1!$100:$100,"&lt;="&amp;EOMONTH(Q$9,0))</f>
        <v>769.84404243334393</v>
      </c>
      <c r="R29" s="191">
        <f>SUMIFS(OFMOR_FFF_1!$136:$136,OFMOR_FFF_1!$100:$100,"&gt;="&amp;R$9,OFMOR_FFF_1!$100:$100,"&lt;="&amp;EOMONTH(R$9,0))</f>
        <v>805.1987545183772</v>
      </c>
      <c r="S29" s="191">
        <f>SUMIFS(OFMOR_FFF_1!$136:$136,OFMOR_FFF_1!$100:$100,"&gt;="&amp;S$9,OFMOR_FFF_1!$100:$100,"&lt;="&amp;EOMONTH(S$9,0))</f>
        <v>965.96824660547122</v>
      </c>
      <c r="T29" s="191">
        <f>SUMIFS(OFMOR_FFF_1!$136:$136,OFMOR_FFF_1!$100:$100,"&gt;="&amp;T$9,OFMOR_FFF_1!$100:$100,"&lt;="&amp;EOMONTH(T$9,0))</f>
        <v>828.60638388192945</v>
      </c>
      <c r="U29" s="191">
        <f>SUMIFS(OFMOR_FFF_1!$136:$136,OFMOR_FFF_1!$100:$100,"&gt;="&amp;U$9,OFMOR_FFF_1!$100:$100,"&lt;="&amp;EOMONTH(U$9,0))</f>
        <v>784.91567785566497</v>
      </c>
      <c r="V29" s="191">
        <f>SUMIFS(OFMOR_FFF_1!$136:$136,OFMOR_FFF_1!$100:$100,"&gt;="&amp;V$9,OFMOR_FFF_1!$100:$100,"&lt;="&amp;EOMONTH(V$9,0))</f>
        <v>569.82316936597726</v>
      </c>
      <c r="W29" s="191">
        <f>SUMIFS(OFMOR_FFF_1!$136:$136,OFMOR_FFF_1!$100:$100,"&gt;="&amp;W$9,OFMOR_FFF_1!$100:$100,"&lt;="&amp;EOMONTH(W$9,0))</f>
        <v>766.04158658033066</v>
      </c>
      <c r="X29" s="191">
        <f>SUMIFS(OFMOR_FFF_1!$136:$136,OFMOR_FFF_1!$100:$100,"&gt;="&amp;X$9,OFMOR_FFF_1!$100:$100,"&lt;="&amp;EOMONTH(X$9,0))</f>
        <v>861.58007654131166</v>
      </c>
      <c r="Y29" s="191">
        <f>SUMIFS(OFMOR_FFF_1!$136:$136,OFMOR_FFF_1!$100:$100,"&gt;="&amp;Y$9,OFMOR_FFF_1!$100:$100,"&lt;="&amp;EOMONTH(Y$9,0))</f>
        <v>866.53830345370989</v>
      </c>
      <c r="Z29" s="108"/>
      <c r="AA29" s="14"/>
    </row>
    <row r="30" spans="1:27" s="103" customFormat="1" x14ac:dyDescent="0.2">
      <c r="A30" s="75"/>
      <c r="B30" s="97"/>
      <c r="C30" s="98" t="str">
        <f>KPI!$G$25</f>
        <v>%1CGMV</v>
      </c>
      <c r="D30" s="99"/>
      <c r="E30" s="98" t="str">
        <f>KPI!$K$25</f>
        <v>% от GMV</v>
      </c>
      <c r="F30" s="99"/>
      <c r="G30" s="98" t="str">
        <f>KPI!$I$25</f>
        <v>%</v>
      </c>
      <c r="H30" s="99"/>
      <c r="I30" s="102"/>
      <c r="J30" s="97"/>
      <c r="K30" s="101">
        <f>IF(K$26=0,0,K29/K$26)</f>
        <v>4.0200392739223566E-2</v>
      </c>
      <c r="L30" s="102"/>
      <c r="M30" s="97"/>
      <c r="N30" s="101">
        <f>IF(N$26=0,0,N29/N$26)</f>
        <v>3.9273999907918092E-2</v>
      </c>
      <c r="O30" s="101">
        <f t="shared" ref="O30:Y30" si="7">IF(O$26=0,0,O29/O$26)</f>
        <v>3.9258833754119954E-2</v>
      </c>
      <c r="P30" s="101">
        <f t="shared" si="7"/>
        <v>4.035690733205001E-2</v>
      </c>
      <c r="Q30" s="101">
        <f t="shared" si="7"/>
        <v>4.0246132515881695E-2</v>
      </c>
      <c r="R30" s="101">
        <f t="shared" si="7"/>
        <v>4.0220466052099772E-2</v>
      </c>
      <c r="S30" s="101">
        <f t="shared" si="7"/>
        <v>4.0139612832926171E-2</v>
      </c>
      <c r="T30" s="101">
        <f t="shared" si="7"/>
        <v>4.0569578132396929E-2</v>
      </c>
      <c r="U30" s="101">
        <f t="shared" si="7"/>
        <v>4.0490182523013465E-2</v>
      </c>
      <c r="V30" s="101">
        <f t="shared" si="7"/>
        <v>4.0386707187484085E-2</v>
      </c>
      <c r="W30" s="101">
        <f t="shared" si="7"/>
        <v>4.0027122063996654E-2</v>
      </c>
      <c r="X30" s="101">
        <f t="shared" si="7"/>
        <v>4.0217859368888075E-2</v>
      </c>
      <c r="Y30" s="101">
        <f t="shared" si="7"/>
        <v>4.0361893158861406E-2</v>
      </c>
      <c r="Z30" s="102"/>
      <c r="AA30" s="75"/>
    </row>
    <row r="31" spans="1:27" s="10" customFormat="1" x14ac:dyDescent="0.2">
      <c r="A31" s="8"/>
      <c r="B31" s="89"/>
      <c r="C31" s="56" t="str">
        <f>KPI!$G$26</f>
        <v>COV</v>
      </c>
      <c r="D31" s="81"/>
      <c r="E31" s="56" t="str">
        <f>KPI!$K$26</f>
        <v>Стоимость подтвержденных заказов</v>
      </c>
      <c r="F31" s="81"/>
      <c r="G31" s="56" t="str">
        <f>KPI!$I$26</f>
        <v>тыс.руб.</v>
      </c>
      <c r="H31" s="81"/>
      <c r="I31" s="90"/>
      <c r="J31" s="89"/>
      <c r="K31" s="40">
        <f>SUM(N31:Y31)</f>
        <v>207214.50516019578</v>
      </c>
      <c r="L31" s="90"/>
      <c r="M31" s="89"/>
      <c r="N31" s="40">
        <f>SUMIFS(OFMOR_FFF_1!$137:$137,OFMOR_FFF_1!$100:$100,"&gt;="&amp;N$9,OFMOR_FFF_1!$100:$100,"&lt;="&amp;EOMONTH(N$9,0))</f>
        <v>9107.9206873393068</v>
      </c>
      <c r="O31" s="40">
        <f>SUMIFS(OFMOR_FFF_1!$137:$137,OFMOR_FFF_1!$100:$100,"&gt;="&amp;O$9,OFMOR_FFF_1!$100:$100,"&lt;="&amp;EOMONTH(O$9,0))</f>
        <v>9721.6168622807054</v>
      </c>
      <c r="P31" s="40">
        <f>SUMIFS(OFMOR_FFF_1!$137:$137,OFMOR_FFF_1!$100:$100,"&gt;="&amp;P$9,OFMOR_FFF_1!$100:$100,"&lt;="&amp;EOMONTH(P$9,0))</f>
        <v>16505.374793211067</v>
      </c>
      <c r="Q31" s="40">
        <f>SUMIFS(OFMOR_FFF_1!$137:$137,OFMOR_FFF_1!$100:$100,"&gt;="&amp;Q$9,OFMOR_FFF_1!$100:$100,"&lt;="&amp;EOMONTH(Q$9,0))</f>
        <v>18330.703447119806</v>
      </c>
      <c r="R31" s="40">
        <f>SUMIFS(OFMOR_FFF_1!$137:$137,OFMOR_FFF_1!$100:$100,"&gt;="&amp;R$9,OFMOR_FFF_1!$100:$100,"&lt;="&amp;EOMONTH(R$9,0))</f>
        <v>19172.532060406971</v>
      </c>
      <c r="S31" s="40">
        <f>SUMIFS(OFMOR_FFF_1!$137:$137,OFMOR_FFF_1!$100:$100,"&gt;="&amp;S$9,OFMOR_FFF_1!$100:$100,"&lt;="&amp;EOMONTH(S$9,0))</f>
        <v>23000.60335842934</v>
      </c>
      <c r="T31" s="40">
        <f>SUMIFS(OFMOR_FFF_1!$137:$137,OFMOR_FFF_1!$100:$100,"&gt;="&amp;T$9,OFMOR_FFF_1!$100:$100,"&lt;="&amp;EOMONTH(T$9,0))</f>
        <v>19729.88951024464</v>
      </c>
      <c r="U31" s="40">
        <f>SUMIFS(OFMOR_FFF_1!$137:$137,OFMOR_FFF_1!$100:$100,"&gt;="&amp;U$9,OFMOR_FFF_1!$100:$100,"&lt;="&amp;EOMONTH(U$9,0))</f>
        <v>18689.573119627006</v>
      </c>
      <c r="V31" s="40">
        <f>SUMIFS(OFMOR_FFF_1!$137:$137,OFMOR_FFF_1!$100:$100,"&gt;="&amp;V$9,OFMOR_FFF_1!$100:$100,"&lt;="&amp;EOMONTH(V$9,0))</f>
        <v>13568.02022125156</v>
      </c>
      <c r="W31" s="40">
        <f>SUMIFS(OFMOR_FFF_1!$137:$137,OFMOR_FFF_1!$100:$100,"&gt;="&amp;W$9,OFMOR_FFF_1!$100:$100,"&lt;="&amp;EOMONTH(W$9,0))</f>
        <v>18240.163432817644</v>
      </c>
      <c r="X31" s="40">
        <f>SUMIFS(OFMOR_FFF_1!$137:$137,OFMOR_FFF_1!$100:$100,"&gt;="&amp;X$9,OFMOR_FFF_1!$100:$100,"&lt;="&amp;EOMONTH(X$9,0))</f>
        <v>20515.023834055348</v>
      </c>
      <c r="Y31" s="40">
        <f>SUMIFS(OFMOR_FFF_1!$137:$137,OFMOR_FFF_1!$100:$100,"&gt;="&amp;Y$9,OFMOR_FFF_1!$100:$100,"&lt;="&amp;EOMONTH(Y$9,0))</f>
        <v>20633.083833412391</v>
      </c>
      <c r="Z31" s="90"/>
      <c r="AA31" s="8"/>
    </row>
    <row r="32" spans="1:27" s="103" customFormat="1" x14ac:dyDescent="0.2">
      <c r="A32" s="75"/>
      <c r="B32" s="97"/>
      <c r="C32" s="98" t="str">
        <f>KPI!$G$27</f>
        <v>%COV_GMV</v>
      </c>
      <c r="D32" s="99"/>
      <c r="E32" s="98" t="str">
        <f>KPI!$K$27</f>
        <v>% от GMV</v>
      </c>
      <c r="F32" s="99"/>
      <c r="G32" s="98" t="str">
        <f>KPI!$I$27</f>
        <v>%</v>
      </c>
      <c r="H32" s="99"/>
      <c r="I32" s="102"/>
      <c r="J32" s="97"/>
      <c r="K32" s="101">
        <f>IF(K$26=0,0,K31/K$26)</f>
        <v>0.95720878144518384</v>
      </c>
      <c r="L32" s="102"/>
      <c r="M32" s="97"/>
      <c r="N32" s="101">
        <f>IF(N$26=0,0,N31/N$26)</f>
        <v>0.93515050557345936</v>
      </c>
      <c r="O32" s="101">
        <f t="shared" ref="O32:Y32" si="8">IF(O$26=0,0,O31/O$26)</f>
        <v>0.93478938533041867</v>
      </c>
      <c r="P32" s="101">
        <f t="shared" si="8"/>
        <v>0.96093553963010114</v>
      </c>
      <c r="Q32" s="101">
        <f t="shared" si="8"/>
        <v>0.95829788811542227</v>
      </c>
      <c r="R32" s="101">
        <f t="shared" si="8"/>
        <v>0.9576867457148972</v>
      </c>
      <c r="S32" s="101">
        <f t="shared" si="8"/>
        <v>0.95576155528446738</v>
      </c>
      <c r="T32" s="101">
        <f t="shared" si="8"/>
        <v>0.9659994294027604</v>
      </c>
      <c r="U32" s="101">
        <f t="shared" si="8"/>
        <v>0.96410894601860442</v>
      </c>
      <c r="V32" s="101">
        <f t="shared" si="8"/>
        <v>0.96164510193443797</v>
      </c>
      <c r="W32" s="101">
        <f t="shared" si="8"/>
        <v>0.95308304533683208</v>
      </c>
      <c r="X32" s="101">
        <f t="shared" si="8"/>
        <v>0.95762467816056096</v>
      </c>
      <c r="Y32" s="101">
        <f t="shared" si="8"/>
        <v>0.96105425680875134</v>
      </c>
      <c r="Z32" s="102"/>
      <c r="AA32" s="75"/>
    </row>
    <row r="33" spans="1:27" s="31" customFormat="1" x14ac:dyDescent="0.2">
      <c r="A33" s="14"/>
      <c r="B33" s="105"/>
      <c r="C33" s="116" t="str">
        <f>KPI!$G$28</f>
        <v>2C</v>
      </c>
      <c r="D33" s="107"/>
      <c r="E33" s="116" t="str">
        <f>KPI!$K$28</f>
        <v>2-ой уровень отмен заказов - отмены поставщиков</v>
      </c>
      <c r="F33" s="107"/>
      <c r="G33" s="116" t="str">
        <f>KPI!$I$28</f>
        <v>тыс.руб.</v>
      </c>
      <c r="H33" s="107"/>
      <c r="I33" s="108"/>
      <c r="J33" s="105"/>
      <c r="K33" s="117">
        <f>SUM(N33:Y33)</f>
        <v>0</v>
      </c>
      <c r="L33" s="108"/>
      <c r="M33" s="105"/>
      <c r="N33" s="117">
        <f>SUMIFS(OFMOR_FFF_1!$138:$138,OFMOR_FFF_1!$100:$100,"&gt;="&amp;N$9,OFMOR_FFF_1!$100:$100,"&lt;="&amp;EOMONTH(N$9,0))</f>
        <v>0</v>
      </c>
      <c r="O33" s="117">
        <f>SUMIFS(OFMOR_FFF_1!$138:$138,OFMOR_FFF_1!$100:$100,"&gt;="&amp;O$9,OFMOR_FFF_1!$100:$100,"&lt;="&amp;EOMONTH(O$9,0))</f>
        <v>0</v>
      </c>
      <c r="P33" s="117">
        <f>SUMIFS(OFMOR_FFF_1!$138:$138,OFMOR_FFF_1!$100:$100,"&gt;="&amp;P$9,OFMOR_FFF_1!$100:$100,"&lt;="&amp;EOMONTH(P$9,0))</f>
        <v>0</v>
      </c>
      <c r="Q33" s="117">
        <f>SUMIFS(OFMOR_FFF_1!$138:$138,OFMOR_FFF_1!$100:$100,"&gt;="&amp;Q$9,OFMOR_FFF_1!$100:$100,"&lt;="&amp;EOMONTH(Q$9,0))</f>
        <v>0</v>
      </c>
      <c r="R33" s="117">
        <f>SUMIFS(OFMOR_FFF_1!$138:$138,OFMOR_FFF_1!$100:$100,"&gt;="&amp;R$9,OFMOR_FFF_1!$100:$100,"&lt;="&amp;EOMONTH(R$9,0))</f>
        <v>0</v>
      </c>
      <c r="S33" s="117">
        <f>SUMIFS(OFMOR_FFF_1!$138:$138,OFMOR_FFF_1!$100:$100,"&gt;="&amp;S$9,OFMOR_FFF_1!$100:$100,"&lt;="&amp;EOMONTH(S$9,0))</f>
        <v>0</v>
      </c>
      <c r="T33" s="117">
        <f>SUMIFS(OFMOR_FFF_1!$138:$138,OFMOR_FFF_1!$100:$100,"&gt;="&amp;T$9,OFMOR_FFF_1!$100:$100,"&lt;="&amp;EOMONTH(T$9,0))</f>
        <v>0</v>
      </c>
      <c r="U33" s="117">
        <f>SUMIFS(OFMOR_FFF_1!$138:$138,OFMOR_FFF_1!$100:$100,"&gt;="&amp;U$9,OFMOR_FFF_1!$100:$100,"&lt;="&amp;EOMONTH(U$9,0))</f>
        <v>0</v>
      </c>
      <c r="V33" s="117">
        <f>SUMIFS(OFMOR_FFF_1!$138:$138,OFMOR_FFF_1!$100:$100,"&gt;="&amp;V$9,OFMOR_FFF_1!$100:$100,"&lt;="&amp;EOMONTH(V$9,0))</f>
        <v>0</v>
      </c>
      <c r="W33" s="117">
        <f>SUMIFS(OFMOR_FFF_1!$138:$138,OFMOR_FFF_1!$100:$100,"&gt;="&amp;W$9,OFMOR_FFF_1!$100:$100,"&lt;="&amp;EOMONTH(W$9,0))</f>
        <v>0</v>
      </c>
      <c r="X33" s="117">
        <f>SUMIFS(OFMOR_FFF_1!$138:$138,OFMOR_FFF_1!$100:$100,"&gt;="&amp;X$9,OFMOR_FFF_1!$100:$100,"&lt;="&amp;EOMONTH(X$9,0))</f>
        <v>0</v>
      </c>
      <c r="Y33" s="117">
        <f>SUMIFS(OFMOR_FFF_1!$138:$138,OFMOR_FFF_1!$100:$100,"&gt;="&amp;Y$9,OFMOR_FFF_1!$100:$100,"&lt;="&amp;EOMONTH(Y$9,0))</f>
        <v>0</v>
      </c>
      <c r="Z33" s="108"/>
      <c r="AA33" s="14"/>
    </row>
    <row r="34" spans="1:27" s="103" customFormat="1" x14ac:dyDescent="0.2">
      <c r="A34" s="75"/>
      <c r="B34" s="97"/>
      <c r="C34" s="98" t="str">
        <f>KPI!$G$29</f>
        <v>%2CGMV</v>
      </c>
      <c r="D34" s="99"/>
      <c r="E34" s="98" t="str">
        <f>KPI!$K$29</f>
        <v>% от GMV</v>
      </c>
      <c r="F34" s="99"/>
      <c r="G34" s="98" t="str">
        <f>KPI!$I$29</f>
        <v>%</v>
      </c>
      <c r="H34" s="99"/>
      <c r="I34" s="102"/>
      <c r="J34" s="97"/>
      <c r="K34" s="101">
        <f>IF(K$26=0,0,K33/K$26)</f>
        <v>0</v>
      </c>
      <c r="L34" s="102"/>
      <c r="M34" s="97"/>
      <c r="N34" s="101">
        <f>IF(N$26=0,0,N33/N$26)</f>
        <v>0</v>
      </c>
      <c r="O34" s="101">
        <f t="shared" ref="O34:Y34" si="9">IF(O$26=0,0,O33/O$26)</f>
        <v>0</v>
      </c>
      <c r="P34" s="101">
        <f t="shared" si="9"/>
        <v>0</v>
      </c>
      <c r="Q34" s="101">
        <f t="shared" si="9"/>
        <v>0</v>
      </c>
      <c r="R34" s="101">
        <f t="shared" si="9"/>
        <v>0</v>
      </c>
      <c r="S34" s="101">
        <f t="shared" si="9"/>
        <v>0</v>
      </c>
      <c r="T34" s="101">
        <f t="shared" si="9"/>
        <v>0</v>
      </c>
      <c r="U34" s="101">
        <f t="shared" si="9"/>
        <v>0</v>
      </c>
      <c r="V34" s="101">
        <f t="shared" si="9"/>
        <v>0</v>
      </c>
      <c r="W34" s="101">
        <f t="shared" si="9"/>
        <v>0</v>
      </c>
      <c r="X34" s="101">
        <f t="shared" si="9"/>
        <v>0</v>
      </c>
      <c r="Y34" s="101">
        <f t="shared" si="9"/>
        <v>0</v>
      </c>
      <c r="Z34" s="102"/>
      <c r="AA34" s="75"/>
    </row>
    <row r="35" spans="1:27" s="10" customFormat="1" x14ac:dyDescent="0.2">
      <c r="A35" s="8"/>
      <c r="B35" s="89"/>
      <c r="C35" s="56" t="str">
        <f>KPI!$G$30</f>
        <v>OPV</v>
      </c>
      <c r="D35" s="81"/>
      <c r="E35" s="56" t="str">
        <f>KPI!$K$30</f>
        <v>Стоимость заказов в складской сборке</v>
      </c>
      <c r="F35" s="81"/>
      <c r="G35" s="56" t="str">
        <f>KPI!$I$30</f>
        <v>тыс.руб.</v>
      </c>
      <c r="H35" s="81"/>
      <c r="I35" s="90"/>
      <c r="J35" s="89"/>
      <c r="K35" s="40">
        <f>SUM(N35:Y35)</f>
        <v>206279.07909039615</v>
      </c>
      <c r="L35" s="90"/>
      <c r="M35" s="89"/>
      <c r="N35" s="40">
        <f>SUMIFS(OFMOR_FFF_1!$139:$139,OFMOR_FFF_1!$100:$100,"&gt;="&amp;N$9,OFMOR_FFF_1!$100:$100,"&lt;="&amp;EOMONTH(N$9,0))</f>
        <v>9066.8049051887338</v>
      </c>
      <c r="O35" s="40">
        <f>SUMIFS(OFMOR_FFF_1!$139:$139,OFMOR_FFF_1!$100:$100,"&gt;="&amp;O$9,OFMOR_FFF_1!$100:$100,"&lt;="&amp;EOMONTH(O$9,0))</f>
        <v>9677.7306785092023</v>
      </c>
      <c r="P35" s="40">
        <f>SUMIFS(OFMOR_FFF_1!$139:$139,OFMOR_FFF_1!$100:$100,"&gt;="&amp;P$9,OFMOR_FFF_1!$100:$100,"&lt;="&amp;EOMONTH(P$9,0))</f>
        <v>16430.864768628337</v>
      </c>
      <c r="Q35" s="40">
        <f>SUMIFS(OFMOR_FFF_1!$139:$139,OFMOR_FFF_1!$100:$100,"&gt;="&amp;Q$9,OFMOR_FFF_1!$100:$100,"&lt;="&amp;EOMONTH(Q$9,0))</f>
        <v>18247.953362279241</v>
      </c>
      <c r="R35" s="40">
        <f>SUMIFS(OFMOR_FFF_1!$139:$139,OFMOR_FFF_1!$100:$100,"&gt;="&amp;R$9,OFMOR_FFF_1!$100:$100,"&lt;="&amp;EOMONTH(R$9,0))</f>
        <v>19085.981718289226</v>
      </c>
      <c r="S35" s="40">
        <f>SUMIFS(OFMOR_FFF_1!$139:$139,OFMOR_FFF_1!$100:$100,"&gt;="&amp;S$9,OFMOR_FFF_1!$100:$100,"&lt;="&amp;EOMONTH(S$9,0))</f>
        <v>22896.771997849806</v>
      </c>
      <c r="T35" s="40">
        <f>SUMIFS(OFMOR_FFF_1!$139:$139,OFMOR_FFF_1!$100:$100,"&gt;="&amp;T$9,OFMOR_FFF_1!$100:$100,"&lt;="&amp;EOMONTH(T$9,0))</f>
        <v>19640.823095768097</v>
      </c>
      <c r="U35" s="40">
        <f>SUMIFS(OFMOR_FFF_1!$139:$139,OFMOR_FFF_1!$100:$100,"&gt;="&amp;U$9,OFMOR_FFF_1!$100:$100,"&lt;="&amp;EOMONTH(U$9,0))</f>
        <v>18605.202993529849</v>
      </c>
      <c r="V35" s="40">
        <f>SUMIFS(OFMOR_FFF_1!$139:$139,OFMOR_FFF_1!$100:$100,"&gt;="&amp;V$9,OFMOR_FFF_1!$100:$100,"&lt;="&amp;EOMONTH(V$9,0))</f>
        <v>13506.770262805283</v>
      </c>
      <c r="W35" s="40">
        <f>SUMIFS(OFMOR_FFF_1!$139:$139,OFMOR_FFF_1!$100:$100,"&gt;="&amp;W$9,OFMOR_FFF_1!$100:$100,"&lt;="&amp;EOMONTH(W$9,0))</f>
        <v>18157.822071727729</v>
      </c>
      <c r="X35" s="40">
        <f>SUMIFS(OFMOR_FFF_1!$139:$139,OFMOR_FFF_1!$100:$100,"&gt;="&amp;X$9,OFMOR_FFF_1!$100:$100,"&lt;="&amp;EOMONTH(X$9,0))</f>
        <v>20422.41309668394</v>
      </c>
      <c r="Y35" s="40">
        <f>SUMIFS(OFMOR_FFF_1!$139:$139,OFMOR_FFF_1!$100:$100,"&gt;="&amp;Y$9,OFMOR_FFF_1!$100:$100,"&lt;="&amp;EOMONTH(Y$9,0))</f>
        <v>20539.940139136677</v>
      </c>
      <c r="Z35" s="90"/>
      <c r="AA35" s="8"/>
    </row>
    <row r="36" spans="1:27" s="103" customFormat="1" x14ac:dyDescent="0.2">
      <c r="A36" s="75"/>
      <c r="B36" s="97"/>
      <c r="C36" s="98" t="str">
        <f>KPI!$G$31</f>
        <v>%OPV_GMV</v>
      </c>
      <c r="D36" s="99"/>
      <c r="E36" s="98" t="str">
        <f>KPI!$K$31</f>
        <v>% от GMV</v>
      </c>
      <c r="F36" s="99"/>
      <c r="G36" s="98" t="str">
        <f>KPI!$I$31</f>
        <v>%</v>
      </c>
      <c r="H36" s="99"/>
      <c r="I36" s="102"/>
      <c r="J36" s="97"/>
      <c r="K36" s="101">
        <f>IF(K$26=0,0,K35/K$26)</f>
        <v>0.95288766479501141</v>
      </c>
      <c r="L36" s="102"/>
      <c r="M36" s="97"/>
      <c r="N36" s="101">
        <f>IF(N$26=0,0,N35/N$26)</f>
        <v>0.93092896634567446</v>
      </c>
      <c r="O36" s="101">
        <f t="shared" ref="O36:Y36" si="10">IF(O$26=0,0,O35/O$26)</f>
        <v>0.93056947630361542</v>
      </c>
      <c r="P36" s="101">
        <f t="shared" si="10"/>
        <v>0.95659759931809396</v>
      </c>
      <c r="Q36" s="101">
        <f t="shared" si="10"/>
        <v>0.95397185492346936</v>
      </c>
      <c r="R36" s="101">
        <f t="shared" si="10"/>
        <v>0.95336347139609057</v>
      </c>
      <c r="S36" s="101">
        <f t="shared" si="10"/>
        <v>0.9514469718307933</v>
      </c>
      <c r="T36" s="101">
        <f t="shared" si="10"/>
        <v>0.96163862923109111</v>
      </c>
      <c r="U36" s="101">
        <f t="shared" si="10"/>
        <v>0.95975668003444636</v>
      </c>
      <c r="V36" s="101">
        <f t="shared" si="10"/>
        <v>0.95730395845343896</v>
      </c>
      <c r="W36" s="101">
        <f t="shared" si="10"/>
        <v>0.94878055344996892</v>
      </c>
      <c r="X36" s="101">
        <f t="shared" si="10"/>
        <v>0.95330168403260462</v>
      </c>
      <c r="Y36" s="101">
        <f t="shared" si="10"/>
        <v>0.95671578057314333</v>
      </c>
      <c r="Z36" s="102"/>
      <c r="AA36" s="75"/>
    </row>
    <row r="37" spans="1:27" s="31" customFormat="1" x14ac:dyDescent="0.2">
      <c r="A37" s="14"/>
      <c r="B37" s="105"/>
      <c r="C37" s="116" t="str">
        <f>KPI!$G$32</f>
        <v>3C</v>
      </c>
      <c r="D37" s="107"/>
      <c r="E37" s="116" t="str">
        <f>KPI!$K$32</f>
        <v>3-тий уровень отмен заказов - отмены на складе</v>
      </c>
      <c r="F37" s="107"/>
      <c r="G37" s="116" t="str">
        <f>KPI!$I$32</f>
        <v>тыс.руб.</v>
      </c>
      <c r="H37" s="107"/>
      <c r="I37" s="108"/>
      <c r="J37" s="105"/>
      <c r="K37" s="117">
        <f>SUM(N37:Y37)</f>
        <v>14309.769394856445</v>
      </c>
      <c r="L37" s="108"/>
      <c r="M37" s="105"/>
      <c r="N37" s="117">
        <f>SUMIFS(OFMOR_FFF_1!$140:$140,OFMOR_FFF_1!$100:$100,"&gt;="&amp;N$9,OFMOR_FFF_1!$100:$100,"&lt;="&amp;EOMONTH(N$9,0))</f>
        <v>519.88454566944506</v>
      </c>
      <c r="O37" s="117">
        <f>SUMIFS(OFMOR_FFF_1!$140:$140,OFMOR_FFF_1!$100:$100,"&gt;="&amp;O$9,OFMOR_FFF_1!$100:$100,"&lt;="&amp;EOMONTH(O$9,0))</f>
        <v>645.13933351118249</v>
      </c>
      <c r="P37" s="117">
        <f>SUMIFS(OFMOR_FFF_1!$140:$140,OFMOR_FFF_1!$100:$100,"&gt;="&amp;P$9,OFMOR_FFF_1!$100:$100,"&lt;="&amp;EOMONTH(P$9,0))</f>
        <v>1158.8816815481084</v>
      </c>
      <c r="Q37" s="117">
        <f>SUMIFS(OFMOR_FFF_1!$140:$140,OFMOR_FFF_1!$100:$100,"&gt;="&amp;Q$9,OFMOR_FFF_1!$100:$100,"&lt;="&amp;EOMONTH(Q$9,0))</f>
        <v>1267.5579526526478</v>
      </c>
      <c r="R37" s="117">
        <f>SUMIFS(OFMOR_FFF_1!$140:$140,OFMOR_FFF_1!$100:$100,"&gt;="&amp;R$9,OFMOR_FFF_1!$100:$100,"&lt;="&amp;EOMONTH(R$9,0))</f>
        <v>1331.4825602952478</v>
      </c>
      <c r="S37" s="117">
        <f>SUMIFS(OFMOR_FFF_1!$140:$140,OFMOR_FFF_1!$100:$100,"&gt;="&amp;S$9,OFMOR_FFF_1!$100:$100,"&lt;="&amp;EOMONTH(S$9,0))</f>
        <v>1566.339963070111</v>
      </c>
      <c r="T37" s="117">
        <f>SUMIFS(OFMOR_FFF_1!$140:$140,OFMOR_FFF_1!$100:$100,"&gt;="&amp;T$9,OFMOR_FFF_1!$100:$100,"&lt;="&amp;EOMONTH(T$9,0))</f>
        <v>1426.9977603656041</v>
      </c>
      <c r="U37" s="117">
        <f>SUMIFS(OFMOR_FFF_1!$140:$140,OFMOR_FFF_1!$100:$100,"&gt;="&amp;U$9,OFMOR_FFF_1!$100:$100,"&lt;="&amp;EOMONTH(U$9,0))</f>
        <v>1329.1107932432901</v>
      </c>
      <c r="V37" s="117">
        <f>SUMIFS(OFMOR_FFF_1!$140:$140,OFMOR_FFF_1!$100:$100,"&gt;="&amp;V$9,OFMOR_FFF_1!$100:$100,"&lt;="&amp;EOMONTH(V$9,0))</f>
        <v>963.59105647315005</v>
      </c>
      <c r="W37" s="117">
        <f>SUMIFS(OFMOR_FFF_1!$140:$140,OFMOR_FFF_1!$100:$100,"&gt;="&amp;W$9,OFMOR_FFF_1!$100:$100,"&lt;="&amp;EOMONTH(W$9,0))</f>
        <v>1233.0776807032528</v>
      </c>
      <c r="X37" s="117">
        <f>SUMIFS(OFMOR_FFF_1!$140:$140,OFMOR_FFF_1!$100:$100,"&gt;="&amp;X$9,OFMOR_FFF_1!$100:$100,"&lt;="&amp;EOMONTH(X$9,0))</f>
        <v>1416.532624491829</v>
      </c>
      <c r="Y37" s="117">
        <f>SUMIFS(OFMOR_FFF_1!$140:$140,OFMOR_FFF_1!$100:$100,"&gt;="&amp;Y$9,OFMOR_FFF_1!$100:$100,"&lt;="&amp;EOMONTH(Y$9,0))</f>
        <v>1451.1734428325788</v>
      </c>
      <c r="Z37" s="108"/>
      <c r="AA37" s="14"/>
    </row>
    <row r="38" spans="1:27" s="103" customFormat="1" x14ac:dyDescent="0.2">
      <c r="A38" s="75"/>
      <c r="B38" s="97"/>
      <c r="C38" s="98" t="str">
        <f>KPI!$G$33</f>
        <v>%3CGMV</v>
      </c>
      <c r="D38" s="99"/>
      <c r="E38" s="98" t="str">
        <f>KPI!$K$33</f>
        <v>% от GMV</v>
      </c>
      <c r="F38" s="99"/>
      <c r="G38" s="98" t="str">
        <f>KPI!$I$33</f>
        <v>%</v>
      </c>
      <c r="H38" s="99"/>
      <c r="I38" s="102"/>
      <c r="J38" s="97"/>
      <c r="K38" s="101">
        <f>IF(K$26=0,0,K37/K$26)</f>
        <v>6.6102693508945001E-2</v>
      </c>
      <c r="L38" s="102"/>
      <c r="M38" s="97"/>
      <c r="N38" s="101">
        <f>IF(N$26=0,0,N37/N$26)</f>
        <v>5.3378845997025748E-2</v>
      </c>
      <c r="O38" s="101">
        <f t="shared" ref="O38:Y38" si="11">IF(O$26=0,0,O37/O$26)</f>
        <v>6.2033858109062867E-2</v>
      </c>
      <c r="P38" s="101">
        <f t="shared" si="11"/>
        <v>6.7469573274029318E-2</v>
      </c>
      <c r="Q38" s="101">
        <f t="shared" si="11"/>
        <v>6.6265766209959553E-2</v>
      </c>
      <c r="R38" s="101">
        <f t="shared" si="11"/>
        <v>6.6508857365719695E-2</v>
      </c>
      <c r="S38" s="101">
        <f t="shared" si="11"/>
        <v>6.5087315140342231E-2</v>
      </c>
      <c r="T38" s="101">
        <f t="shared" si="11"/>
        <v>6.9867549007632437E-2</v>
      </c>
      <c r="U38" s="101">
        <f t="shared" si="11"/>
        <v>6.8562700593201839E-2</v>
      </c>
      <c r="V38" s="101">
        <f t="shared" si="11"/>
        <v>6.8295344834012894E-2</v>
      </c>
      <c r="W38" s="101">
        <f t="shared" si="11"/>
        <v>6.4430641501110247E-2</v>
      </c>
      <c r="X38" s="101">
        <f t="shared" si="11"/>
        <v>6.6122594329190806E-2</v>
      </c>
      <c r="Y38" s="101">
        <f t="shared" si="11"/>
        <v>6.7593212234402414E-2</v>
      </c>
      <c r="Z38" s="102"/>
      <c r="AA38" s="75"/>
    </row>
    <row r="39" spans="1:27" s="10" customFormat="1" x14ac:dyDescent="0.2">
      <c r="A39" s="8"/>
      <c r="B39" s="89"/>
      <c r="C39" s="56" t="str">
        <f>KPI!$G$34</f>
        <v>OInDV</v>
      </c>
      <c r="D39" s="81"/>
      <c r="E39" s="56" t="str">
        <f>KPI!$K$34</f>
        <v>Стоимость заказов в отправке</v>
      </c>
      <c r="F39" s="81"/>
      <c r="G39" s="56" t="str">
        <f>KPI!$I$34</f>
        <v>тыс.руб.</v>
      </c>
      <c r="H39" s="81"/>
      <c r="I39" s="90"/>
      <c r="J39" s="89"/>
      <c r="K39" s="40">
        <f>SUM(N39:Y39)</f>
        <v>186459.80545914493</v>
      </c>
      <c r="L39" s="90"/>
      <c r="M39" s="89"/>
      <c r="N39" s="40">
        <f>SUMIFS(OFMOR_FFF_1!$141:$141,OFMOR_FFF_1!$100:$100,"&gt;="&amp;N$9,OFMOR_FFF_1!$100:$100,"&lt;="&amp;EOMONTH(N$9,0))</f>
        <v>6774.2231598494</v>
      </c>
      <c r="O39" s="40">
        <f>SUMIFS(OFMOR_FFF_1!$141:$141,OFMOR_FFF_1!$100:$100,"&gt;="&amp;O$9,OFMOR_FFF_1!$100:$100,"&lt;="&amp;EOMONTH(O$9,0))</f>
        <v>8406.3237709320383</v>
      </c>
      <c r="P39" s="40">
        <f>SUMIFS(OFMOR_FFF_1!$141:$141,OFMOR_FFF_1!$100:$100,"&gt;="&amp;P$9,OFMOR_FFF_1!$100:$100,"&lt;="&amp;EOMONTH(P$9,0))</f>
        <v>15100.512588923848</v>
      </c>
      <c r="Q39" s="40">
        <f>SUMIFS(OFMOR_FFF_1!$141:$141,OFMOR_FFF_1!$100:$100,"&gt;="&amp;Q$9,OFMOR_FFF_1!$100:$100,"&lt;="&amp;EOMONTH(Q$9,0))</f>
        <v>16516.591060143757</v>
      </c>
      <c r="R39" s="40">
        <f>SUMIFS(OFMOR_FFF_1!$141:$141,OFMOR_FFF_1!$100:$100,"&gt;="&amp;R$9,OFMOR_FFF_1!$100:$100,"&lt;="&amp;EOMONTH(R$9,0))</f>
        <v>17349.544378690993</v>
      </c>
      <c r="S39" s="40">
        <f>SUMIFS(OFMOR_FFF_1!$141:$141,OFMOR_FFF_1!$100:$100,"&gt;="&amp;S$9,OFMOR_FFF_1!$100:$100,"&lt;="&amp;EOMONTH(S$9,0))</f>
        <v>20409.793948315903</v>
      </c>
      <c r="T39" s="40">
        <f>SUMIFS(OFMOR_FFF_1!$141:$141,OFMOR_FFF_1!$100:$100,"&gt;="&amp;T$9,OFMOR_FFF_1!$100:$100,"&lt;="&amp;EOMONTH(T$9,0))</f>
        <v>18594.130865871673</v>
      </c>
      <c r="U39" s="40">
        <f>SUMIFS(OFMOR_FFF_1!$141:$141,OFMOR_FFF_1!$100:$100,"&gt;="&amp;U$9,OFMOR_FFF_1!$100:$100,"&lt;="&amp;EOMONTH(U$9,0))</f>
        <v>17318.639672199963</v>
      </c>
      <c r="V39" s="40">
        <f>SUMIFS(OFMOR_FFF_1!$141:$141,OFMOR_FFF_1!$100:$100,"&gt;="&amp;V$9,OFMOR_FFF_1!$100:$100,"&lt;="&amp;EOMONTH(V$9,0))</f>
        <v>12555.827838618909</v>
      </c>
      <c r="W39" s="40">
        <f>SUMIFS(OFMOR_FFF_1!$141:$141,OFMOR_FFF_1!$100:$100,"&gt;="&amp;W$9,OFMOR_FFF_1!$100:$100,"&lt;="&amp;EOMONTH(W$9,0))</f>
        <v>16067.304658493322</v>
      </c>
      <c r="X39" s="40">
        <f>SUMIFS(OFMOR_FFF_1!$141:$141,OFMOR_FFF_1!$100:$100,"&gt;="&amp;X$9,OFMOR_FFF_1!$100:$100,"&lt;="&amp;EOMONTH(X$9,0))</f>
        <v>18457.767578296327</v>
      </c>
      <c r="Y39" s="40">
        <f>SUMIFS(OFMOR_FFF_1!$141:$141,OFMOR_FFF_1!$100:$100,"&gt;="&amp;Y$9,OFMOR_FFF_1!$100:$100,"&lt;="&amp;EOMONTH(Y$9,0))</f>
        <v>18909.145938808801</v>
      </c>
      <c r="Z39" s="90"/>
      <c r="AA39" s="8"/>
    </row>
    <row r="40" spans="1:27" s="103" customFormat="1" x14ac:dyDescent="0.2">
      <c r="A40" s="75"/>
      <c r="B40" s="97"/>
      <c r="C40" s="98" t="str">
        <f>KPI!$G$35</f>
        <v>%OInDV_GMV</v>
      </c>
      <c r="D40" s="99"/>
      <c r="E40" s="98" t="str">
        <f>KPI!$K$35</f>
        <v>% от GMV</v>
      </c>
      <c r="F40" s="99"/>
      <c r="G40" s="98" t="str">
        <f>KPI!$I$35</f>
        <v>%</v>
      </c>
      <c r="H40" s="99"/>
      <c r="I40" s="102"/>
      <c r="J40" s="97"/>
      <c r="K40" s="101">
        <f>IF(K$26=0,0,K39/K$26)</f>
        <v>0.86133431167896302</v>
      </c>
      <c r="L40" s="102"/>
      <c r="M40" s="97"/>
      <c r="N40" s="101">
        <f>IF(N$26=0,0,N39/N$26)</f>
        <v>0.69553945738752598</v>
      </c>
      <c r="O40" s="101">
        <f t="shared" ref="O40:Y40" si="12">IF(O$26=0,0,O39/O$26)</f>
        <v>0.80831638831675945</v>
      </c>
      <c r="P40" s="101">
        <f t="shared" si="12"/>
        <v>0.87914509031913235</v>
      </c>
      <c r="Q40" s="101">
        <f t="shared" si="12"/>
        <v>0.86345918897557405</v>
      </c>
      <c r="R40" s="101">
        <f t="shared" si="12"/>
        <v>0.86662672636636984</v>
      </c>
      <c r="S40" s="101">
        <f t="shared" si="12"/>
        <v>0.84810368245965873</v>
      </c>
      <c r="T40" s="101">
        <f t="shared" si="12"/>
        <v>0.91039130236110344</v>
      </c>
      <c r="U40" s="101">
        <f t="shared" si="12"/>
        <v>0.89338880743649229</v>
      </c>
      <c r="V40" s="101">
        <f t="shared" si="12"/>
        <v>0.88990509631081349</v>
      </c>
      <c r="W40" s="101">
        <f t="shared" si="12"/>
        <v>0.8395470638557726</v>
      </c>
      <c r="X40" s="101">
        <f t="shared" si="12"/>
        <v>0.86159362424851715</v>
      </c>
      <c r="Y40" s="101">
        <f t="shared" si="12"/>
        <v>0.88075613630192995</v>
      </c>
      <c r="Z40" s="102"/>
      <c r="AA40" s="75"/>
    </row>
    <row r="41" spans="1:27" s="31" customFormat="1" x14ac:dyDescent="0.2">
      <c r="A41" s="14"/>
      <c r="B41" s="105"/>
      <c r="C41" s="116" t="str">
        <f>KPI!$G$36</f>
        <v>4C</v>
      </c>
      <c r="D41" s="107"/>
      <c r="E41" s="116" t="str">
        <f>KPI!$K$36</f>
        <v>4-тый уровень отмен заказов - отмены при доставке</v>
      </c>
      <c r="F41" s="107"/>
      <c r="G41" s="116" t="str">
        <f>KPI!$I$36</f>
        <v>тыс.руб.</v>
      </c>
      <c r="H41" s="107"/>
      <c r="I41" s="108"/>
      <c r="J41" s="105"/>
      <c r="K41" s="117">
        <f>SUM(N41:Y41)</f>
        <v>36252.912160390981</v>
      </c>
      <c r="L41" s="108"/>
      <c r="M41" s="105"/>
      <c r="N41" s="117">
        <f>SUMIFS(OFMOR_FFF_1!$142:$142,OFMOR_FFF_1!$100:$100,"&gt;="&amp;N$9,OFMOR_FFF_1!$100:$100,"&lt;="&amp;EOMONTH(N$9,0))</f>
        <v>1062.87012182649</v>
      </c>
      <c r="O41" s="117">
        <f>SUMIFS(OFMOR_FFF_1!$142:$142,OFMOR_FFF_1!$100:$100,"&gt;="&amp;O$9,OFMOR_FFF_1!$100:$100,"&lt;="&amp;EOMONTH(O$9,0))</f>
        <v>1648.1055810944779</v>
      </c>
      <c r="P41" s="117">
        <f>SUMIFS(OFMOR_FFF_1!$142:$142,OFMOR_FFF_1!$100:$100,"&gt;="&amp;P$9,OFMOR_FFF_1!$100:$100,"&lt;="&amp;EOMONTH(P$9,0))</f>
        <v>2932.498711729208</v>
      </c>
      <c r="Q41" s="117">
        <f>SUMIFS(OFMOR_FFF_1!$142:$142,OFMOR_FFF_1!$100:$100,"&gt;="&amp;Q$9,OFMOR_FFF_1!$100:$100,"&lt;="&amp;EOMONTH(Q$9,0))</f>
        <v>3194.2581986408768</v>
      </c>
      <c r="R41" s="117">
        <f>SUMIFS(OFMOR_FFF_1!$142:$142,OFMOR_FFF_1!$100:$100,"&gt;="&amp;R$9,OFMOR_FFF_1!$100:$100,"&lt;="&amp;EOMONTH(R$9,0))</f>
        <v>3401.1165674956605</v>
      </c>
      <c r="S41" s="117">
        <f>SUMIFS(OFMOR_FFF_1!$142:$142,OFMOR_FFF_1!$100:$100,"&gt;="&amp;S$9,OFMOR_FFF_1!$100:$100,"&lt;="&amp;EOMONTH(S$9,0))</f>
        <v>3900.1792297769857</v>
      </c>
      <c r="T41" s="117">
        <f>SUMIFS(OFMOR_FFF_1!$142:$142,OFMOR_FFF_1!$100:$100,"&gt;="&amp;T$9,OFMOR_FFF_1!$100:$100,"&lt;="&amp;EOMONTH(T$9,0))</f>
        <v>3782.7735337350587</v>
      </c>
      <c r="U41" s="117">
        <f>SUMIFS(OFMOR_FFF_1!$142:$142,OFMOR_FFF_1!$100:$100,"&gt;="&amp;U$9,OFMOR_FFF_1!$100:$100,"&lt;="&amp;EOMONTH(U$9,0))</f>
        <v>3418.5670649612935</v>
      </c>
      <c r="V41" s="117">
        <f>SUMIFS(OFMOR_FFF_1!$142:$142,OFMOR_FFF_1!$100:$100,"&gt;="&amp;V$9,OFMOR_FFF_1!$100:$100,"&lt;="&amp;EOMONTH(V$9,0))</f>
        <v>2544.2776969796696</v>
      </c>
      <c r="W41" s="117">
        <f>SUMIFS(OFMOR_FFF_1!$142:$142,OFMOR_FFF_1!$100:$100,"&gt;="&amp;W$9,OFMOR_FFF_1!$100:$100,"&lt;="&amp;EOMONTH(W$9,0))</f>
        <v>3047.5339854308672</v>
      </c>
      <c r="X41" s="117">
        <f>SUMIFS(OFMOR_FFF_1!$142:$142,OFMOR_FFF_1!$100:$100,"&gt;="&amp;X$9,OFMOR_FFF_1!$100:$100,"&lt;="&amp;EOMONTH(X$9,0))</f>
        <v>3583.2923634990589</v>
      </c>
      <c r="Y41" s="117">
        <f>SUMIFS(OFMOR_FFF_1!$142:$142,OFMOR_FFF_1!$100:$100,"&gt;="&amp;Y$9,OFMOR_FFF_1!$100:$100,"&lt;="&amp;EOMONTH(Y$9,0))</f>
        <v>3737.4391052213327</v>
      </c>
      <c r="Z41" s="108"/>
      <c r="AA41" s="14"/>
    </row>
    <row r="42" spans="1:27" s="103" customFormat="1" x14ac:dyDescent="0.2">
      <c r="A42" s="75"/>
      <c r="B42" s="97"/>
      <c r="C42" s="192" t="str">
        <f>KPI!$G$37</f>
        <v>%4CGMV</v>
      </c>
      <c r="D42" s="99"/>
      <c r="E42" s="192" t="str">
        <f>KPI!$K$37</f>
        <v>% от GMV</v>
      </c>
      <c r="F42" s="99"/>
      <c r="G42" s="192" t="str">
        <f>KPI!$I$37</f>
        <v>%</v>
      </c>
      <c r="H42" s="99"/>
      <c r="I42" s="102"/>
      <c r="J42" s="97"/>
      <c r="K42" s="194">
        <f>IF(K$26=0,0,K41/K$26)</f>
        <v>0.16746706919025586</v>
      </c>
      <c r="L42" s="102"/>
      <c r="M42" s="97"/>
      <c r="N42" s="194">
        <f>IF(N$26=0,0,N41/N$26)</f>
        <v>0.10912957698090439</v>
      </c>
      <c r="O42" s="194">
        <f t="shared" ref="O42:Y42" si="13">IF(O$26=0,0,O41/O$26)</f>
        <v>0.15847483242098323</v>
      </c>
      <c r="P42" s="194">
        <f t="shared" si="13"/>
        <v>0.1707287636497142</v>
      </c>
      <c r="Q42" s="194">
        <f t="shared" si="13"/>
        <v>0.16699036644629642</v>
      </c>
      <c r="R42" s="194">
        <f t="shared" si="13"/>
        <v>0.16988910213108288</v>
      </c>
      <c r="S42" s="194">
        <f t="shared" si="13"/>
        <v>0.1620671122600664</v>
      </c>
      <c r="T42" s="194">
        <f t="shared" si="13"/>
        <v>0.18520920115900946</v>
      </c>
      <c r="U42" s="194">
        <f t="shared" si="13"/>
        <v>0.17634812035554526</v>
      </c>
      <c r="V42" s="194">
        <f t="shared" si="13"/>
        <v>0.18032786990022931</v>
      </c>
      <c r="W42" s="194">
        <f t="shared" si="13"/>
        <v>0.15923941593506127</v>
      </c>
      <c r="X42" s="194">
        <f t="shared" si="13"/>
        <v>0.1672651820493968</v>
      </c>
      <c r="Y42" s="194">
        <f t="shared" si="13"/>
        <v>0.17408361205899348</v>
      </c>
      <c r="Z42" s="102"/>
      <c r="AA42" s="75"/>
    </row>
    <row r="43" spans="1:27" s="160" customFormat="1" ht="13.8" x14ac:dyDescent="0.3">
      <c r="A43" s="154"/>
      <c r="B43" s="155"/>
      <c r="C43" s="193" t="str">
        <f>KPI!$G$38</f>
        <v>Sales</v>
      </c>
      <c r="D43" s="157"/>
      <c r="E43" s="193" t="str">
        <f>KPI!$K$38</f>
        <v>Стоимость доставленных и проданных заказов</v>
      </c>
      <c r="F43" s="157"/>
      <c r="G43" s="193" t="str">
        <f>KPI!$I$38</f>
        <v>тыс.руб.</v>
      </c>
      <c r="H43" s="157"/>
      <c r="I43" s="158"/>
      <c r="J43" s="155"/>
      <c r="K43" s="195">
        <f>SUM(N43:Y43)</f>
        <v>154359.80307986503</v>
      </c>
      <c r="L43" s="158"/>
      <c r="M43" s="155"/>
      <c r="N43" s="195">
        <f>SUMIFS(OFMOR_FFF_1!$135:$135,OFMOR_FFF_1!$100:$100,"&gt;="&amp;N$9,OFMOR_FFF_1!$100:$100,"&lt;="&amp;EOMONTH(N$9,0))</f>
        <v>6004.4764817543601</v>
      </c>
      <c r="O43" s="195">
        <f>SUMIFS(OFMOR_FFF_1!$135:$135,OFMOR_FFF_1!$100:$100,"&gt;="&amp;O$9,OFMOR_FFF_1!$100:$100,"&lt;="&amp;EOMONTH(O$9,0))</f>
        <v>7048.6508720354777</v>
      </c>
      <c r="P43" s="195">
        <f>SUMIFS(OFMOR_FFF_1!$135:$135,OFMOR_FFF_1!$100:$100,"&gt;="&amp;P$9,OFMOR_FFF_1!$100:$100,"&lt;="&amp;EOMONTH(P$9,0))</f>
        <v>12407.718998917153</v>
      </c>
      <c r="Q43" s="195">
        <f>SUMIFS(OFMOR_FFF_1!$135:$135,OFMOR_FFF_1!$100:$100,"&gt;="&amp;Q$9,OFMOR_FFF_1!$100:$100,"&lt;="&amp;EOMONTH(Q$9,0))</f>
        <v>13650.509839905242</v>
      </c>
      <c r="R43" s="195">
        <f>SUMIFS(OFMOR_FFF_1!$135:$135,OFMOR_FFF_1!$100:$100,"&gt;="&amp;R$9,OFMOR_FFF_1!$100:$100,"&lt;="&amp;EOMONTH(R$9,0))</f>
        <v>14344.203625575221</v>
      </c>
      <c r="S43" s="195">
        <f>SUMIFS(OFMOR_FFF_1!$135:$135,OFMOR_FFF_1!$100:$100,"&gt;="&amp;S$9,OFMOR_FFF_1!$100:$100,"&lt;="&amp;EOMONTH(S$9,0))</f>
        <v>16955.86614831927</v>
      </c>
      <c r="T43" s="195">
        <f>SUMIFS(OFMOR_FFF_1!$135:$135,OFMOR_FFF_1!$100:$100,"&gt;="&amp;T$9,OFMOR_FFF_1!$100:$100,"&lt;="&amp;EOMONTH(T$9,0))</f>
        <v>15205.596938443938</v>
      </c>
      <c r="U43" s="195">
        <f>SUMIFS(OFMOR_FFF_1!$135:$135,OFMOR_FFF_1!$100:$100,"&gt;="&amp;U$9,OFMOR_FFF_1!$100:$100,"&lt;="&amp;EOMONTH(U$9,0))</f>
        <v>14182.095822756088</v>
      </c>
      <c r="V43" s="195">
        <f>SUMIFS(OFMOR_FFF_1!$135:$135,OFMOR_FFF_1!$100:$100,"&gt;="&amp;V$9,OFMOR_FFF_1!$100:$100,"&lt;="&amp;EOMONTH(V$9,0))</f>
        <v>10339.952707407121</v>
      </c>
      <c r="W43" s="195">
        <f>SUMIFS(OFMOR_FFF_1!$135:$135,OFMOR_FFF_1!$100:$100,"&gt;="&amp;W$9,OFMOR_FFF_1!$100:$100,"&lt;="&amp;EOMONTH(W$9,0))</f>
        <v>13371.834389393698</v>
      </c>
      <c r="X43" s="195">
        <f>SUMIFS(OFMOR_FFF_1!$135:$135,OFMOR_FFF_1!$100:$100,"&gt;="&amp;X$9,OFMOR_FFF_1!$100:$100,"&lt;="&amp;EOMONTH(X$9,0))</f>
        <v>15277.981476293127</v>
      </c>
      <c r="Y43" s="195">
        <f>SUMIFS(OFMOR_FFF_1!$135:$135,OFMOR_FFF_1!$100:$100,"&gt;="&amp;Y$9,OFMOR_FFF_1!$100:$100,"&lt;="&amp;EOMONTH(Y$9,0))</f>
        <v>15570.915779064309</v>
      </c>
      <c r="Z43" s="158"/>
      <c r="AA43" s="154"/>
    </row>
    <row r="44" spans="1:27" s="103" customFormat="1" x14ac:dyDescent="0.2">
      <c r="A44" s="75"/>
      <c r="B44" s="97"/>
      <c r="C44" s="98" t="str">
        <f>KPI!$G$39</f>
        <v>%FinFF</v>
      </c>
      <c r="D44" s="99"/>
      <c r="E44" s="98" t="str">
        <f>KPI!$K$39</f>
        <v>Финансовый Фулфилмент</v>
      </c>
      <c r="F44" s="99"/>
      <c r="G44" s="98" t="str">
        <f>KPI!$I$39</f>
        <v>%</v>
      </c>
      <c r="H44" s="99"/>
      <c r="I44" s="102"/>
      <c r="J44" s="97"/>
      <c r="K44" s="101">
        <f>IF(K$26=0,0,K43/K$26)</f>
        <v>0.71305123594493713</v>
      </c>
      <c r="L44" s="102"/>
      <c r="M44" s="97"/>
      <c r="N44" s="101">
        <f t="shared" ref="N44:Y44" si="14">IF(N$26=0,0,N43/N$26)</f>
        <v>0.61650616099698052</v>
      </c>
      <c r="O44" s="101">
        <f t="shared" si="14"/>
        <v>0.67776832901569151</v>
      </c>
      <c r="P44" s="101">
        <f t="shared" si="14"/>
        <v>0.72237185166538886</v>
      </c>
      <c r="Q44" s="101">
        <f t="shared" si="14"/>
        <v>0.7136253548052115</v>
      </c>
      <c r="R44" s="101">
        <f t="shared" si="14"/>
        <v>0.71650701361546532</v>
      </c>
      <c r="S44" s="101">
        <f t="shared" si="14"/>
        <v>0.70457999507972613</v>
      </c>
      <c r="T44" s="101">
        <f t="shared" si="14"/>
        <v>0.74448455267011138</v>
      </c>
      <c r="U44" s="101">
        <f t="shared" si="14"/>
        <v>0.73158896506059434</v>
      </c>
      <c r="V44" s="101">
        <f t="shared" si="14"/>
        <v>0.73285304069178192</v>
      </c>
      <c r="W44" s="101">
        <f t="shared" si="14"/>
        <v>0.69870364311831312</v>
      </c>
      <c r="X44" s="101">
        <f t="shared" si="14"/>
        <v>0.71316378730650931</v>
      </c>
      <c r="Y44" s="101">
        <f t="shared" si="14"/>
        <v>0.72526700384202414</v>
      </c>
      <c r="Z44" s="102"/>
      <c r="AA44" s="75"/>
    </row>
    <row r="45" spans="1:27" s="160" customFormat="1" ht="13.8" x14ac:dyDescent="0.3">
      <c r="A45" s="154"/>
      <c r="B45" s="155"/>
      <c r="C45" s="156" t="str">
        <f>KPI!$G$40</f>
        <v>NetOrd</v>
      </c>
      <c r="D45" s="157"/>
      <c r="E45" s="156" t="str">
        <f>KPI!$K$40</f>
        <v>Количество доставленных и проданных заказов</v>
      </c>
      <c r="F45" s="157"/>
      <c r="G45" s="156" t="str">
        <f>KPI!$I$40</f>
        <v>шт заказов</v>
      </c>
      <c r="H45" s="157"/>
      <c r="I45" s="158"/>
      <c r="J45" s="155"/>
      <c r="K45" s="159">
        <f>SUM(N45:Y45)</f>
        <v>24381.895800613886</v>
      </c>
      <c r="L45" s="158"/>
      <c r="M45" s="155"/>
      <c r="N45" s="159">
        <f>SUMIFS(OFMOR_OFF_1!77:77,OFMOR_OFF_1!75:75,"&gt;="&amp;N$9,OFMOR_OFF_1!75:75,"&lt;="&amp;EOMONTH(N$9,0))</f>
        <v>1056.1532566655253</v>
      </c>
      <c r="O45" s="159">
        <f>SUMIFS(OFMOR_OFF_1!77:77,OFMOR_OFF_1!75:75,"&gt;="&amp;O$9,OFMOR_OFF_1!75:75,"&lt;="&amp;EOMONTH(O$9,0))</f>
        <v>1211.4023461103391</v>
      </c>
      <c r="P45" s="159">
        <f>SUMIFS(OFMOR_OFF_1!77:77,OFMOR_OFF_1!75:75,"&gt;="&amp;P$9,OFMOR_OFF_1!75:75,"&lt;="&amp;EOMONTH(P$9,0))</f>
        <v>2073.8475770394748</v>
      </c>
      <c r="Q45" s="159">
        <f>SUMIFS(OFMOR_OFF_1!77:77,OFMOR_OFF_1!75:75,"&gt;="&amp;Q$9,OFMOR_OFF_1!75:75,"&lt;="&amp;EOMONTH(Q$9,0))</f>
        <v>2221.8803961204303</v>
      </c>
      <c r="R45" s="159">
        <f>SUMIFS(OFMOR_OFF_1!77:77,OFMOR_OFF_1!75:75,"&gt;="&amp;R$9,OFMOR_OFF_1!75:75,"&lt;="&amp;EOMONTH(R$9,0))</f>
        <v>2352.0291612878486</v>
      </c>
      <c r="S45" s="159">
        <f>SUMIFS(OFMOR_OFF_1!77:77,OFMOR_OFF_1!75:75,"&gt;="&amp;S$9,OFMOR_OFF_1!75:75,"&lt;="&amp;EOMONTH(S$9,0))</f>
        <v>2769.2014995306063</v>
      </c>
      <c r="T45" s="159">
        <f>SUMIFS(OFMOR_OFF_1!77:77,OFMOR_OFF_1!75:75,"&gt;="&amp;T$9,OFMOR_OFF_1!75:75,"&lt;="&amp;EOMONTH(T$9,0))</f>
        <v>2496.1378379915618</v>
      </c>
      <c r="U45" s="159">
        <f>SUMIFS(OFMOR_OFF_1!77:77,OFMOR_OFF_1!75:75,"&gt;="&amp;U$9,OFMOR_OFF_1!75:75,"&lt;="&amp;EOMONTH(U$9,0))</f>
        <v>2355.5247581743497</v>
      </c>
      <c r="V45" s="159">
        <f>SUMIFS(OFMOR_OFF_1!77:77,OFMOR_OFF_1!75:75,"&gt;="&amp;V$9,OFMOR_OFF_1!75:75,"&lt;="&amp;EOMONTH(V$9,0))</f>
        <v>1701.0089538795178</v>
      </c>
      <c r="W45" s="159">
        <f>SUMIFS(OFMOR_OFF_1!77:77,OFMOR_OFF_1!75:75,"&gt;="&amp;W$9,OFMOR_OFF_1!75:75,"&lt;="&amp;EOMONTH(W$9,0))</f>
        <v>1968.2070599593601</v>
      </c>
      <c r="X45" s="159">
        <f>SUMIFS(OFMOR_OFF_1!77:77,OFMOR_OFF_1!75:75,"&gt;="&amp;X$9,OFMOR_OFF_1!75:75,"&lt;="&amp;EOMONTH(X$9,0))</f>
        <v>2109.6840592198273</v>
      </c>
      <c r="Y45" s="159">
        <f>SUMIFS(OFMOR_OFF_1!77:77,OFMOR_OFF_1!75:75,"&gt;="&amp;Y$9,OFMOR_OFF_1!75:75,"&lt;="&amp;EOMONTH(Y$9,0))</f>
        <v>2066.8188946350406</v>
      </c>
      <c r="Z45" s="158"/>
      <c r="AA45" s="154"/>
    </row>
    <row r="46" spans="1:27" s="103" customFormat="1" x14ac:dyDescent="0.2">
      <c r="A46" s="75"/>
      <c r="B46" s="97"/>
      <c r="C46" s="98" t="str">
        <f>KPI!$G$41</f>
        <v>%OperFF</v>
      </c>
      <c r="D46" s="99"/>
      <c r="E46" s="98" t="str">
        <f>KPI!$K$41</f>
        <v>Операционный Фулфилмент</v>
      </c>
      <c r="F46" s="99"/>
      <c r="G46" s="98" t="str">
        <f>KPI!$I$41</f>
        <v>%</v>
      </c>
      <c r="H46" s="99"/>
      <c r="I46" s="102"/>
      <c r="J46" s="97"/>
      <c r="K46" s="101">
        <f>IF(K$27=0,0,K45/K$27)</f>
        <v>0.72616586979879805</v>
      </c>
      <c r="L46" s="102"/>
      <c r="M46" s="97"/>
      <c r="N46" s="101">
        <f>IF(N$27=0,0,N45/N$27)</f>
        <v>0.62618277285771862</v>
      </c>
      <c r="O46" s="101">
        <f t="shared" ref="O46:X46" si="15">IF(O$27=0,0,O45/O$27)</f>
        <v>0.69298186444064125</v>
      </c>
      <c r="P46" s="101">
        <f t="shared" si="15"/>
        <v>0.73665002913083111</v>
      </c>
      <c r="Q46" s="101">
        <f t="shared" si="15"/>
        <v>0.72700457622241066</v>
      </c>
      <c r="R46" s="101">
        <f t="shared" si="15"/>
        <v>0.72682910567835357</v>
      </c>
      <c r="S46" s="101">
        <f t="shared" si="15"/>
        <v>0.71725192683274919</v>
      </c>
      <c r="T46" s="101">
        <f t="shared" si="15"/>
        <v>0.75546339466824175</v>
      </c>
      <c r="U46" s="101">
        <f t="shared" si="15"/>
        <v>0.74329615640999303</v>
      </c>
      <c r="V46" s="101">
        <f t="shared" si="15"/>
        <v>0.75034466404572842</v>
      </c>
      <c r="W46" s="101">
        <f t="shared" si="15"/>
        <v>0.71764021928457977</v>
      </c>
      <c r="X46" s="101">
        <f t="shared" si="15"/>
        <v>0.72881994026123254</v>
      </c>
      <c r="Y46" s="101">
        <f>IF(Y$27=0,0,Y45/Y$27)</f>
        <v>0.73926959961522287</v>
      </c>
      <c r="Z46" s="102"/>
      <c r="AA46" s="75"/>
    </row>
    <row r="47" spans="1:27" s="160" customFormat="1" ht="13.8" x14ac:dyDescent="0.3">
      <c r="A47" s="154"/>
      <c r="B47" s="155"/>
      <c r="C47" s="156" t="str">
        <f>KPI!$G$42</f>
        <v>NetAOV</v>
      </c>
      <c r="D47" s="157"/>
      <c r="E47" s="156" t="str">
        <f>KPI!$K$42</f>
        <v>Средний чек проданного заказа</v>
      </c>
      <c r="F47" s="157"/>
      <c r="G47" s="156" t="str">
        <f>KPI!$I$42</f>
        <v>руб.</v>
      </c>
      <c r="H47" s="157"/>
      <c r="I47" s="158"/>
      <c r="J47" s="155"/>
      <c r="K47" s="159">
        <f>IF(K45=0,0,K43*1000/K45)</f>
        <v>6330.9188236289065</v>
      </c>
      <c r="L47" s="158"/>
      <c r="M47" s="155"/>
      <c r="N47" s="159">
        <f>IF(N45=0,0,N43*1000/N45)</f>
        <v>5685.2321799504953</v>
      </c>
      <c r="O47" s="159">
        <f t="shared" ref="O47:Y47" si="16">IF(O45=0,0,O43*1000/O45)</f>
        <v>5818.5877670352966</v>
      </c>
      <c r="P47" s="159">
        <f t="shared" si="16"/>
        <v>5982.946450013369</v>
      </c>
      <c r="Q47" s="159">
        <f t="shared" si="16"/>
        <v>6143.6744586882596</v>
      </c>
      <c r="R47" s="159">
        <f t="shared" si="16"/>
        <v>6098.6504171236893</v>
      </c>
      <c r="S47" s="159">
        <f t="shared" si="16"/>
        <v>6123.0163825902073</v>
      </c>
      <c r="T47" s="159">
        <f t="shared" si="16"/>
        <v>6091.6495503624274</v>
      </c>
      <c r="U47" s="159">
        <f t="shared" si="16"/>
        <v>6020.7797746723436</v>
      </c>
      <c r="V47" s="159">
        <f t="shared" si="16"/>
        <v>6078.7173893615482</v>
      </c>
      <c r="W47" s="159">
        <f t="shared" si="16"/>
        <v>6793.9164844118595</v>
      </c>
      <c r="X47" s="159">
        <f t="shared" si="16"/>
        <v>7241.8338705858205</v>
      </c>
      <c r="Y47" s="159">
        <f t="shared" si="16"/>
        <v>7533.7591597805795</v>
      </c>
      <c r="Z47" s="158"/>
      <c r="AA47" s="154"/>
    </row>
    <row r="48" spans="1:27" s="103" customFormat="1" x14ac:dyDescent="0.2">
      <c r="A48" s="75"/>
      <c r="B48" s="97"/>
      <c r="C48" s="192" t="str">
        <f>KPI!$G$43</f>
        <v>%AOVFF</v>
      </c>
      <c r="D48" s="99"/>
      <c r="E48" s="192" t="str">
        <f>KPI!$K$43</f>
        <v>Фулфилмент по среднему чеку клиентских заказов</v>
      </c>
      <c r="F48" s="99"/>
      <c r="G48" s="192" t="str">
        <f>KPI!$I$43</f>
        <v>%</v>
      </c>
      <c r="H48" s="99"/>
      <c r="I48" s="102"/>
      <c r="J48" s="97"/>
      <c r="K48" s="194">
        <f>IF(K$28=0,0,K47/K$28)</f>
        <v>0.98193989224873024</v>
      </c>
      <c r="L48" s="102"/>
      <c r="M48" s="97"/>
      <c r="N48" s="194">
        <f>IF(N$28=0,0,N47/N$28)</f>
        <v>0.98454666547823277</v>
      </c>
      <c r="O48" s="194">
        <f t="shared" ref="O48:Y48" si="17">IF(O$28=0,0,O47/O$28)</f>
        <v>0.97804627190751969</v>
      </c>
      <c r="P48" s="194">
        <f t="shared" si="17"/>
        <v>0.98061742089077364</v>
      </c>
      <c r="Q48" s="194">
        <f t="shared" si="17"/>
        <v>0.98159678514443605</v>
      </c>
      <c r="R48" s="194">
        <f t="shared" si="17"/>
        <v>0.98579846076299515</v>
      </c>
      <c r="S48" s="194">
        <f t="shared" si="17"/>
        <v>0.98233266265455732</v>
      </c>
      <c r="T48" s="194">
        <f t="shared" si="17"/>
        <v>0.98546740705689462</v>
      </c>
      <c r="U48" s="194">
        <f t="shared" si="17"/>
        <v>0.98424962748907163</v>
      </c>
      <c r="V48" s="194">
        <f t="shared" si="17"/>
        <v>0.97668854835371954</v>
      </c>
      <c r="W48" s="194">
        <f t="shared" si="17"/>
        <v>0.97361271615302625</v>
      </c>
      <c r="X48" s="194">
        <f t="shared" si="17"/>
        <v>0.97851848983562173</v>
      </c>
      <c r="Y48" s="194">
        <f t="shared" si="17"/>
        <v>0.98105887787014778</v>
      </c>
      <c r="Z48" s="102"/>
      <c r="AA48" s="75"/>
    </row>
    <row r="49" spans="1:27" s="31" customFormat="1" x14ac:dyDescent="0.2">
      <c r="A49" s="14"/>
      <c r="B49" s="105"/>
      <c r="C49" s="189" t="str">
        <f>KPI!$G$44</f>
        <v>Returns</v>
      </c>
      <c r="D49" s="107"/>
      <c r="E49" s="189" t="str">
        <f>KPI!$K$44</f>
        <v>5-тый уровень отмен заказов - клиентские возвраты товаров</v>
      </c>
      <c r="F49" s="107"/>
      <c r="G49" s="189" t="str">
        <f>KPI!$I$44</f>
        <v>тыс.руб.</v>
      </c>
      <c r="H49" s="107"/>
      <c r="I49" s="108"/>
      <c r="J49" s="105"/>
      <c r="K49" s="191">
        <f>SUM(N49:Y49)</f>
        <v>2967.9842936882515</v>
      </c>
      <c r="L49" s="108"/>
      <c r="M49" s="105"/>
      <c r="N49" s="191">
        <f>SUMIFS(OFMOR_FFF_1!$143:$143,OFMOR_FFF_1!$100:$100,"&gt;="&amp;N$9,OFMOR_FFF_1!$100:$100,"&lt;="&amp;EOMONTH(N$9,0))</f>
        <v>3.4443386579977631</v>
      </c>
      <c r="O49" s="191">
        <f>SUMIFS(OFMOR_FFF_1!$143:$143,OFMOR_FFF_1!$100:$100,"&gt;="&amp;O$9,OFMOR_FFF_1!$100:$100,"&lt;="&amp;EOMONTH(O$9,0))</f>
        <v>144.18783466869164</v>
      </c>
      <c r="P49" s="191">
        <f>SUMIFS(OFMOR_FFF_1!$143:$143,OFMOR_FFF_1!$100:$100,"&gt;="&amp;P$9,OFMOR_FFF_1!$100:$100,"&lt;="&amp;EOMONTH(P$9,0))</f>
        <v>189.05619870803807</v>
      </c>
      <c r="Q49" s="191">
        <f>SUMIFS(OFMOR_FFF_1!$143:$143,OFMOR_FFF_1!$100:$100,"&gt;="&amp;Q$9,OFMOR_FFF_1!$100:$100,"&lt;="&amp;EOMONTH(Q$9,0))</f>
        <v>250.91938374576557</v>
      </c>
      <c r="R49" s="191">
        <f>SUMIFS(OFMOR_FFF_1!$143:$143,OFMOR_FFF_1!$100:$100,"&gt;="&amp;R$9,OFMOR_FFF_1!$100:$100,"&lt;="&amp;EOMONTH(R$9,0))</f>
        <v>297.2458263520129</v>
      </c>
      <c r="S49" s="191">
        <f>SUMIFS(OFMOR_FFF_1!$143:$143,OFMOR_FFF_1!$100:$100,"&gt;="&amp;S$9,OFMOR_FFF_1!$100:$100,"&lt;="&amp;EOMONTH(S$9,0))</f>
        <v>294.08512385015462</v>
      </c>
      <c r="T49" s="191">
        <f>SUMIFS(OFMOR_FFF_1!$143:$143,OFMOR_FFF_1!$100:$100,"&gt;="&amp;T$9,OFMOR_FFF_1!$100:$100,"&lt;="&amp;EOMONTH(T$9,0))</f>
        <v>375.23593280346699</v>
      </c>
      <c r="U49" s="191">
        <f>SUMIFS(OFMOR_FFF_1!$143:$143,OFMOR_FFF_1!$100:$100,"&gt;="&amp;U$9,OFMOR_FFF_1!$100:$100,"&lt;="&amp;EOMONTH(U$9,0))</f>
        <v>299.36636042368667</v>
      </c>
      <c r="V49" s="191">
        <f>SUMIFS(OFMOR_FFF_1!$143:$143,OFMOR_FFF_1!$100:$100,"&gt;="&amp;V$9,OFMOR_FFF_1!$100:$100,"&lt;="&amp;EOMONTH(V$9,0))</f>
        <v>275.13692915877743</v>
      </c>
      <c r="W49" s="191">
        <f>SUMIFS(OFMOR_FFF_1!$143:$143,OFMOR_FFF_1!$100:$100,"&gt;="&amp;W$9,OFMOR_FFF_1!$100:$100,"&lt;="&amp;EOMONTH(W$9,0))</f>
        <v>219.71998449505156</v>
      </c>
      <c r="X49" s="191">
        <f>SUMIFS(OFMOR_FFF_1!$143:$143,OFMOR_FFF_1!$100:$100,"&gt;="&amp;X$9,OFMOR_FFF_1!$100:$100,"&lt;="&amp;EOMONTH(X$9,0))</f>
        <v>285.84388851141949</v>
      </c>
      <c r="Y49" s="191">
        <f>SUMIFS(OFMOR_FFF_1!$143:$143,OFMOR_FFF_1!$100:$100,"&gt;="&amp;Y$9,OFMOR_FFF_1!$100:$100,"&lt;="&amp;EOMONTH(Y$9,0))</f>
        <v>333.74249231318862</v>
      </c>
      <c r="Z49" s="108"/>
      <c r="AA49" s="14"/>
    </row>
    <row r="50" spans="1:27" s="103" customFormat="1" x14ac:dyDescent="0.2">
      <c r="A50" s="75"/>
      <c r="B50" s="97"/>
      <c r="C50" s="98" t="str">
        <f>KPI!$G$45</f>
        <v>%5CGMV</v>
      </c>
      <c r="D50" s="99"/>
      <c r="E50" s="98" t="str">
        <f>KPI!$K$45</f>
        <v>% от GMV</v>
      </c>
      <c r="F50" s="99"/>
      <c r="G50" s="98" t="str">
        <f>KPI!$I$45</f>
        <v>%</v>
      </c>
      <c r="H50" s="99"/>
      <c r="I50" s="102"/>
      <c r="J50" s="97"/>
      <c r="K50" s="101">
        <f>IF(K$26=0,0,K49/K$26)</f>
        <v>1.3710336672200809E-2</v>
      </c>
      <c r="L50" s="102"/>
      <c r="M50" s="97"/>
      <c r="N50" s="101">
        <f>IF(N$26=0,0,N49/N$26)</f>
        <v>3.5364548594172716E-4</v>
      </c>
      <c r="O50" s="101">
        <f t="shared" ref="O50:Y50" si="18">IF(O$26=0,0,O49/O$26)</f>
        <v>1.3864489750159673E-2</v>
      </c>
      <c r="P50" s="101">
        <f t="shared" si="18"/>
        <v>1.1006767347121884E-2</v>
      </c>
      <c r="Q50" s="101">
        <f t="shared" si="18"/>
        <v>1.3117637095840516E-2</v>
      </c>
      <c r="R50" s="101">
        <f t="shared" si="18"/>
        <v>1.4847720020469329E-2</v>
      </c>
      <c r="S50" s="101">
        <f t="shared" si="18"/>
        <v>1.2220342700446576E-2</v>
      </c>
      <c r="T50" s="101">
        <f t="shared" si="18"/>
        <v>1.8372008459112101E-2</v>
      </c>
      <c r="U50" s="101">
        <f t="shared" si="18"/>
        <v>1.5442930899176489E-2</v>
      </c>
      <c r="V50" s="101">
        <f t="shared" si="18"/>
        <v>1.9500566477075508E-2</v>
      </c>
      <c r="W50" s="101">
        <f t="shared" si="18"/>
        <v>1.1480784846868913E-2</v>
      </c>
      <c r="X50" s="101">
        <f t="shared" si="18"/>
        <v>1.334296094189821E-2</v>
      </c>
      <c r="Y50" s="101">
        <f t="shared" si="18"/>
        <v>1.5545162589614978E-2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tr">
        <f>KPI!$E$47</f>
        <v>P&amp;L</v>
      </c>
      <c r="D53" s="1"/>
      <c r="E53" s="96" t="str">
        <f>KPI!$M$47</f>
        <v>Отчет о прибылях и убытках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tr">
        <f>KPI!$G$47</f>
        <v>Sales+</v>
      </c>
      <c r="D55" s="107"/>
      <c r="E55" s="106" t="str">
        <f>KPI!$K$47</f>
        <v>Бюджет продаж (без учета скидок и клиентских возвратов)</v>
      </c>
      <c r="F55" s="107"/>
      <c r="G55" s="106" t="str">
        <f>KPI!$I$47</f>
        <v>тыс.руб.</v>
      </c>
      <c r="H55" s="107"/>
      <c r="I55" s="108"/>
      <c r="J55" s="105"/>
      <c r="K55" s="109">
        <f>SUM(N55:Y55)</f>
        <v>157468.92405205866</v>
      </c>
      <c r="L55" s="108"/>
      <c r="M55" s="105"/>
      <c r="N55" s="109">
        <f>N60/(1-N56)</f>
        <v>6004.4764817543601</v>
      </c>
      <c r="O55" s="109">
        <f t="shared" ref="O55:X55" si="19">O60/(1-O56)</f>
        <v>7109.1337636743492</v>
      </c>
      <c r="P55" s="109">
        <f t="shared" si="19"/>
        <v>12510.997368989523</v>
      </c>
      <c r="Q55" s="109">
        <f t="shared" si="19"/>
        <v>13811.955111263847</v>
      </c>
      <c r="R55" s="109">
        <f t="shared" si="19"/>
        <v>14566.753880079783</v>
      </c>
      <c r="S55" s="109">
        <f t="shared" si="19"/>
        <v>17215.102293092594</v>
      </c>
      <c r="T55" s="109">
        <f t="shared" si="19"/>
        <v>15555.022332821523</v>
      </c>
      <c r="U55" s="109">
        <f t="shared" si="19"/>
        <v>14555.230677836189</v>
      </c>
      <c r="V55" s="109">
        <f t="shared" si="19"/>
        <v>10720.655738742209</v>
      </c>
      <c r="W55" s="109">
        <f t="shared" si="19"/>
        <v>13750.818057495197</v>
      </c>
      <c r="X55" s="109">
        <f t="shared" si="19"/>
        <v>15671.174712515251</v>
      </c>
      <c r="Y55" s="109">
        <f>Y60/(1-Y56)</f>
        <v>15997.60363379384</v>
      </c>
      <c r="Z55" s="108"/>
      <c r="AA55" s="14"/>
    </row>
    <row r="56" spans="1:27" s="103" customFormat="1" x14ac:dyDescent="0.2">
      <c r="A56" s="75"/>
      <c r="B56" s="97"/>
      <c r="C56" s="98" t="str">
        <f>KPI!$G$48</f>
        <v>Margin+</v>
      </c>
      <c r="D56" s="99"/>
      <c r="E56" s="98" t="str">
        <f>KPI!$K$48</f>
        <v>Маржинальность продаж</v>
      </c>
      <c r="F56" s="99"/>
      <c r="G56" s="98" t="str">
        <f>KPI!$I$48</f>
        <v>%</v>
      </c>
      <c r="H56" s="99"/>
      <c r="I56" s="102"/>
      <c r="J56" s="97"/>
      <c r="K56" s="101">
        <f>IF(SUMIFS(OFMOR_FFF_1!124:124,OFMOR_FFF_1!100:100,"&gt;="&amp;N$9,OFMOR_FFF_1!100:100,"&lt;="&amp;EOMONTH(N$9,11))=0,0,(SUMIFS(OFMOR_FFF_1!124:124,OFMOR_FFF_1!100:100,"&gt;="&amp;N$9,OFMOR_FFF_1!100:100,"&lt;="&amp;EOMONTH(N$9,11))-SUMIFS(OFMOR_FFF_1!102:102,OFMOR_FFF_1!100:100,"&gt;="&amp;N$9,OFMOR_FFF_1!100:100,"&lt;="&amp;EOMONTH(N$9,11)))/SUMIFS(OFMOR_FFF_1!124:124,OFMOR_FFF_1!100:100,"&gt;="&amp;N$9,OFMOR_FFF_1!100:100,"&lt;="&amp;EOMONTH(N$9,11)))</f>
        <v>0.13235246775545323</v>
      </c>
      <c r="L56" s="102"/>
      <c r="M56" s="97"/>
      <c r="N56" s="101">
        <f>IF(SUMIFS(OFMOR_FFF_1!124:124,OFMOR_FFF_1!100:100,"&gt;="&amp;N$9,OFMOR_FFF_1!100:100,"&lt;="&amp;EOMONTH(N$9,0))=0,0,(SUMIFS(OFMOR_FFF_1!124:124,OFMOR_FFF_1!100:100,"&gt;="&amp;N$9,OFMOR_FFF_1!100:100,"&lt;="&amp;EOMONTH(N$9,0))-SUMIFS(OFMOR_FFF_1!102:102,OFMOR_FFF_1!100:100,"&gt;="&amp;N$9,OFMOR_FFF_1!100:100,"&lt;="&amp;EOMONTH(N$9,0)))/SUMIFS(OFMOR_FFF_1!124:124,OFMOR_FFF_1!100:100,"&gt;="&amp;N$9,OFMOR_FFF_1!100:100,"&lt;="&amp;EOMONTH(N$9,0)))</f>
        <v>0.14990269112687218</v>
      </c>
      <c r="O56" s="101">
        <f>IF(SUMIFS(OFMOR_FFF_1!124:124,OFMOR_FFF_1!100:100,"&gt;="&amp;O$9,OFMOR_FFF_1!100:100,"&lt;="&amp;EOMONTH(O$9,0))=0,0,(SUMIFS(OFMOR_FFF_1!124:124,OFMOR_FFF_1!100:100,"&gt;="&amp;O$9,OFMOR_FFF_1!100:100,"&lt;="&amp;EOMONTH(O$9,0))-SUMIFS(OFMOR_FFF_1!102:102,OFMOR_FFF_1!100:100,"&gt;="&amp;O$9,OFMOR_FFF_1!100:100,"&lt;="&amp;EOMONTH(O$9,0)))/SUMIFS(OFMOR_FFF_1!124:124,OFMOR_FFF_1!100:100,"&gt;="&amp;O$9,OFMOR_FFF_1!100:100,"&lt;="&amp;EOMONTH(O$9,0)))</f>
        <v>0.13395485385448255</v>
      </c>
      <c r="P56" s="101">
        <f>IF(SUMIFS(OFMOR_FFF_1!124:124,OFMOR_FFF_1!100:100,"&gt;="&amp;P$9,OFMOR_FFF_1!100:100,"&lt;="&amp;EOMONTH(P$9,0))=0,0,(SUMIFS(OFMOR_FFF_1!124:124,OFMOR_FFF_1!100:100,"&gt;="&amp;P$9,OFMOR_FFF_1!100:100,"&lt;="&amp;EOMONTH(P$9,0))-SUMIFS(OFMOR_FFF_1!102:102,OFMOR_FFF_1!100:100,"&gt;="&amp;P$9,OFMOR_FFF_1!100:100,"&lt;="&amp;EOMONTH(P$9,0)))/SUMIFS(OFMOR_FFF_1!124:124,OFMOR_FFF_1!100:100,"&gt;="&amp;P$9,OFMOR_FFF_1!100:100,"&lt;="&amp;EOMONTH(P$9,0)))</f>
        <v>0.12344030548138689</v>
      </c>
      <c r="Q56" s="101">
        <f>IF(SUMIFS(OFMOR_FFF_1!124:124,OFMOR_FFF_1!100:100,"&gt;="&amp;Q$9,OFMOR_FFF_1!100:100,"&lt;="&amp;EOMONTH(Q$9,0))=0,0,(SUMIFS(OFMOR_FFF_1!124:124,OFMOR_FFF_1!100:100,"&gt;="&amp;Q$9,OFMOR_FFF_1!100:100,"&lt;="&amp;EOMONTH(Q$9,0))-SUMIFS(OFMOR_FFF_1!102:102,OFMOR_FFF_1!100:100,"&gt;="&amp;Q$9,OFMOR_FFF_1!100:100,"&lt;="&amp;EOMONTH(Q$9,0)))/SUMIFS(OFMOR_FFF_1!124:124,OFMOR_FFF_1!100:100,"&gt;="&amp;Q$9,OFMOR_FFF_1!100:100,"&lt;="&amp;EOMONTH(Q$9,0)))</f>
        <v>0.12124586046062416</v>
      </c>
      <c r="R56" s="101">
        <f>IF(SUMIFS(OFMOR_FFF_1!124:124,OFMOR_FFF_1!100:100,"&gt;="&amp;R$9,OFMOR_FFF_1!100:100,"&lt;="&amp;EOMONTH(R$9,0))=0,0,(SUMIFS(OFMOR_FFF_1!124:124,OFMOR_FFF_1!100:100,"&gt;="&amp;R$9,OFMOR_FFF_1!100:100,"&lt;="&amp;EOMONTH(R$9,0))-SUMIFS(OFMOR_FFF_1!102:102,OFMOR_FFF_1!100:100,"&gt;="&amp;R$9,OFMOR_FFF_1!100:100,"&lt;="&amp;EOMONTH(R$9,0)))/SUMIFS(OFMOR_FFF_1!124:124,OFMOR_FFF_1!100:100,"&gt;="&amp;R$9,OFMOR_FFF_1!100:100,"&lt;="&amp;EOMONTH(R$9,0)))</f>
        <v>0.12057656354947016</v>
      </c>
      <c r="S56" s="101">
        <f>IF(SUMIFS(OFMOR_FFF_1!124:124,OFMOR_FFF_1!100:100,"&gt;="&amp;S$9,OFMOR_FFF_1!100:100,"&lt;="&amp;EOMONTH(S$9,0))=0,0,(SUMIFS(OFMOR_FFF_1!124:124,OFMOR_FFF_1!100:100,"&gt;="&amp;S$9,OFMOR_FFF_1!100:100,"&lt;="&amp;EOMONTH(S$9,0))-SUMIFS(OFMOR_FFF_1!102:102,OFMOR_FFF_1!100:100,"&gt;="&amp;S$9,OFMOR_FFF_1!100:100,"&lt;="&amp;EOMONTH(S$9,0)))/SUMIFS(OFMOR_FFF_1!124:124,OFMOR_FFF_1!100:100,"&gt;="&amp;S$9,OFMOR_FFF_1!100:100,"&lt;="&amp;EOMONTH(S$9,0)))</f>
        <v>0.12026811423218496</v>
      </c>
      <c r="T56" s="101">
        <f>IF(SUMIFS(OFMOR_FFF_1!124:124,OFMOR_FFF_1!100:100,"&gt;="&amp;T$9,OFMOR_FFF_1!100:100,"&lt;="&amp;EOMONTH(T$9,0))=0,0,(SUMIFS(OFMOR_FFF_1!124:124,OFMOR_FFF_1!100:100,"&gt;="&amp;T$9,OFMOR_FFF_1!100:100,"&lt;="&amp;EOMONTH(T$9,0))-SUMIFS(OFMOR_FFF_1!102:102,OFMOR_FFF_1!100:100,"&gt;="&amp;T$9,OFMOR_FFF_1!100:100,"&lt;="&amp;EOMONTH(T$9,0)))/SUMIFS(OFMOR_FFF_1!124:124,OFMOR_FFF_1!100:100,"&gt;="&amp;T$9,OFMOR_FFF_1!100:100,"&lt;="&amp;EOMONTH(T$9,0)))</f>
        <v>0.12261515877465834</v>
      </c>
      <c r="U56" s="101">
        <f>IF(SUMIFS(OFMOR_FFF_1!124:124,OFMOR_FFF_1!100:100,"&gt;="&amp;U$9,OFMOR_FFF_1!100:100,"&lt;="&amp;EOMONTH(U$9,0))=0,0,(SUMIFS(OFMOR_FFF_1!124:124,OFMOR_FFF_1!100:100,"&gt;="&amp;U$9,OFMOR_FFF_1!100:100,"&lt;="&amp;EOMONTH(U$9,0))-SUMIFS(OFMOR_FFF_1!102:102,OFMOR_FFF_1!100:100,"&gt;="&amp;U$9,OFMOR_FFF_1!100:100,"&lt;="&amp;EOMONTH(U$9,0)))/SUMIFS(OFMOR_FFF_1!124:124,OFMOR_FFF_1!100:100,"&gt;="&amp;U$9,OFMOR_FFF_1!100:100,"&lt;="&amp;EOMONTH(U$9,0)))</f>
        <v>0.13298353170516311</v>
      </c>
      <c r="V56" s="101">
        <f>IF(SUMIFS(OFMOR_FFF_1!124:124,OFMOR_FFF_1!100:100,"&gt;="&amp;V$9,OFMOR_FFF_1!100:100,"&lt;="&amp;EOMONTH(V$9,0))=0,0,(SUMIFS(OFMOR_FFF_1!124:124,OFMOR_FFF_1!100:100,"&gt;="&amp;V$9,OFMOR_FFF_1!100:100,"&lt;="&amp;EOMONTH(V$9,0))-SUMIFS(OFMOR_FFF_1!102:102,OFMOR_FFF_1!100:100,"&gt;="&amp;V$9,OFMOR_FFF_1!100:100,"&lt;="&amp;EOMONTH(V$9,0)))/SUMIFS(OFMOR_FFF_1!124:124,OFMOR_FFF_1!100:100,"&gt;="&amp;V$9,OFMOR_FFF_1!100:100,"&lt;="&amp;EOMONTH(V$9,0)))</f>
        <v>0.13600791341750876</v>
      </c>
      <c r="W56" s="101">
        <f>IF(SUMIFS(OFMOR_FFF_1!124:124,OFMOR_FFF_1!100:100,"&gt;="&amp;W$9,OFMOR_FFF_1!100:100,"&lt;="&amp;EOMONTH(W$9,0))=0,0,(SUMIFS(OFMOR_FFF_1!124:124,OFMOR_FFF_1!100:100,"&gt;="&amp;W$9,OFMOR_FFF_1!100:100,"&lt;="&amp;EOMONTH(W$9,0))-SUMIFS(OFMOR_FFF_1!102:102,OFMOR_FFF_1!100:100,"&gt;="&amp;W$9,OFMOR_FFF_1!100:100,"&lt;="&amp;EOMONTH(W$9,0)))/SUMIFS(OFMOR_FFF_1!124:124,OFMOR_FFF_1!100:100,"&gt;="&amp;W$9,OFMOR_FFF_1!100:100,"&lt;="&amp;EOMONTH(W$9,0)))</f>
        <v>0.14037812100812069</v>
      </c>
      <c r="X56" s="101">
        <f>IF(SUMIFS(OFMOR_FFF_1!124:124,OFMOR_FFF_1!100:100,"&gt;="&amp;X$9,OFMOR_FFF_1!100:100,"&lt;="&amp;EOMONTH(X$9,0))=0,0,(SUMIFS(OFMOR_FFF_1!124:124,OFMOR_FFF_1!100:100,"&gt;="&amp;X$9,OFMOR_FFF_1!100:100,"&lt;="&amp;EOMONTH(X$9,0))-SUMIFS(OFMOR_FFF_1!102:102,OFMOR_FFF_1!100:100,"&gt;="&amp;X$9,OFMOR_FFF_1!100:100,"&lt;="&amp;EOMONTH(X$9,0)))/SUMIFS(OFMOR_FFF_1!124:124,OFMOR_FFF_1!100:100,"&gt;="&amp;X$9,OFMOR_FFF_1!100:100,"&lt;="&amp;EOMONTH(X$9,0)))</f>
        <v>0.14639026325361273</v>
      </c>
      <c r="Y56" s="101">
        <f>IF(SUMIFS(OFMOR_FFF_1!124:124,OFMOR_FFF_1!100:100,"&gt;="&amp;Y$9,OFMOR_FFF_1!100:100,"&lt;="&amp;EOMONTH(Y$9,0))=0,0,(SUMIFS(OFMOR_FFF_1!124:124,OFMOR_FFF_1!100:100,"&gt;="&amp;Y$9,OFMOR_FFF_1!100:100,"&lt;="&amp;EOMONTH(Y$9,0))-SUMIFS(OFMOR_FFF_1!102:102,OFMOR_FFF_1!100:100,"&gt;="&amp;Y$9,OFMOR_FFF_1!100:100,"&lt;="&amp;EOMONTH(Y$9,0)))/SUMIFS(OFMOR_FFF_1!124:124,OFMOR_FFF_1!100:100,"&gt;="&amp;Y$9,OFMOR_FFF_1!100:100,"&lt;="&amp;EOMONTH(Y$9,0)))</f>
        <v>0.14825440509919177</v>
      </c>
      <c r="Z56" s="102"/>
      <c r="AA56" s="75"/>
    </row>
    <row r="57" spans="1:27" s="31" customFormat="1" x14ac:dyDescent="0.2">
      <c r="A57" s="14"/>
      <c r="B57" s="105"/>
      <c r="C57" s="106" t="str">
        <f>KPI!$G$49</f>
        <v>Discounts</v>
      </c>
      <c r="D57" s="107"/>
      <c r="E57" s="106" t="str">
        <f>KPI!$K$49</f>
        <v>Скидки</v>
      </c>
      <c r="F57" s="107"/>
      <c r="G57" s="106" t="str">
        <f>KPI!$I$49</f>
        <v>тыс.руб.</v>
      </c>
      <c r="H57" s="107"/>
      <c r="I57" s="108"/>
      <c r="J57" s="105"/>
      <c r="K57" s="109">
        <f>SUM(N57:Y57)</f>
        <v>3109.1209721936602</v>
      </c>
      <c r="L57" s="108"/>
      <c r="M57" s="105"/>
      <c r="N57" s="109">
        <f>N55-N59</f>
        <v>0</v>
      </c>
      <c r="O57" s="109">
        <f>O55-O59</f>
        <v>60.482891638871479</v>
      </c>
      <c r="P57" s="109">
        <f t="shared" ref="P57:X57" si="20">P55-P59</f>
        <v>103.27837007237031</v>
      </c>
      <c r="Q57" s="109">
        <f t="shared" si="20"/>
        <v>161.44527135860517</v>
      </c>
      <c r="R57" s="109">
        <f t="shared" si="20"/>
        <v>222.55025450456196</v>
      </c>
      <c r="S57" s="109">
        <f t="shared" si="20"/>
        <v>259.23614477332376</v>
      </c>
      <c r="T57" s="109">
        <f t="shared" si="20"/>
        <v>349.42539437758569</v>
      </c>
      <c r="U57" s="109">
        <f t="shared" si="20"/>
        <v>373.13485508010126</v>
      </c>
      <c r="V57" s="109">
        <f t="shared" si="20"/>
        <v>380.70303133508787</v>
      </c>
      <c r="W57" s="109">
        <f t="shared" si="20"/>
        <v>378.98366810149855</v>
      </c>
      <c r="X57" s="109">
        <f t="shared" si="20"/>
        <v>393.19323622212323</v>
      </c>
      <c r="Y57" s="109">
        <f>Y55-Y59</f>
        <v>426.68785472953095</v>
      </c>
      <c r="Z57" s="108"/>
      <c r="AA57" s="14"/>
    </row>
    <row r="58" spans="1:27" s="103" customFormat="1" x14ac:dyDescent="0.2">
      <c r="A58" s="75"/>
      <c r="B58" s="97"/>
      <c r="C58" s="98" t="str">
        <f>KPI!$G$50</f>
        <v>Discounts,%</v>
      </c>
      <c r="D58" s="99"/>
      <c r="E58" s="98" t="str">
        <f>KPI!$K$50</f>
        <v>Скидки,%</v>
      </c>
      <c r="F58" s="99"/>
      <c r="G58" s="98" t="str">
        <f>KPI!$I$50</f>
        <v>%</v>
      </c>
      <c r="H58" s="99"/>
      <c r="I58" s="102"/>
      <c r="J58" s="97"/>
      <c r="K58" s="101">
        <f>IF(K55=0,0,K57/K55)</f>
        <v>1.9744346326807924E-2</v>
      </c>
      <c r="L58" s="102"/>
      <c r="M58" s="97"/>
      <c r="N58" s="101">
        <f t="shared" ref="N58:X58" si="21">N56-N62</f>
        <v>0</v>
      </c>
      <c r="O58" s="101">
        <f t="shared" si="21"/>
        <v>7.431339085966604E-3</v>
      </c>
      <c r="P58" s="101">
        <f t="shared" si="21"/>
        <v>7.2962368448961645E-3</v>
      </c>
      <c r="Q58" s="101">
        <f t="shared" si="21"/>
        <v>1.0393069722619025E-2</v>
      </c>
      <c r="R58" s="101">
        <f t="shared" si="21"/>
        <v>1.3644250647026984E-2</v>
      </c>
      <c r="S58" s="101">
        <f t="shared" si="21"/>
        <v>1.3450112221086455E-2</v>
      </c>
      <c r="T58" s="101">
        <f t="shared" si="21"/>
        <v>2.0162348469921682E-2</v>
      </c>
      <c r="U58" s="101">
        <f t="shared" si="21"/>
        <v>2.28114425605669E-2</v>
      </c>
      <c r="V58" s="101">
        <f t="shared" si="21"/>
        <v>3.1811016521947441E-2</v>
      </c>
      <c r="W58" s="101">
        <f t="shared" si="21"/>
        <v>2.4363347869388E-2</v>
      </c>
      <c r="X58" s="101">
        <f t="shared" si="21"/>
        <v>2.1968450176669596E-2</v>
      </c>
      <c r="Y58" s="101">
        <f>Y56-Y62</f>
        <v>2.3340277850079888E-2</v>
      </c>
      <c r="Z58" s="102"/>
      <c r="AA58" s="75"/>
    </row>
    <row r="59" spans="1:27" s="10" customFormat="1" x14ac:dyDescent="0.2">
      <c r="A59" s="8"/>
      <c r="B59" s="89"/>
      <c r="C59" s="56" t="str">
        <f>KPI!$G$51</f>
        <v>Sales</v>
      </c>
      <c r="D59" s="81"/>
      <c r="E59" s="56" t="str">
        <f>KPI!$K$51</f>
        <v>Бюджет продаж (с учетом скидок и без учета клиентских возвратов)</v>
      </c>
      <c r="F59" s="81"/>
      <c r="G59" s="56" t="str">
        <f>KPI!$I$51</f>
        <v>тыс.руб.</v>
      </c>
      <c r="H59" s="81"/>
      <c r="I59" s="90"/>
      <c r="J59" s="89"/>
      <c r="K59" s="40">
        <f>SUM(N59:Y59)</f>
        <v>154359.80307986503</v>
      </c>
      <c r="L59" s="90"/>
      <c r="M59" s="89"/>
      <c r="N59" s="40">
        <f>SUMIFS(OFMOR_FFF_1!135:135,OFMOR_FFF_1!100:100,"&gt;="&amp;N$9,OFMOR_FFF_1!100:100,"&lt;="&amp;EOMONTH(N$9,0))</f>
        <v>6004.4764817543601</v>
      </c>
      <c r="O59" s="40">
        <f>SUMIFS(OFMOR_FFF_1!135:135,OFMOR_FFF_1!100:100,"&gt;="&amp;O$9,OFMOR_FFF_1!100:100,"&lt;="&amp;EOMONTH(O$9,0))</f>
        <v>7048.6508720354777</v>
      </c>
      <c r="P59" s="40">
        <f>SUMIFS(OFMOR_FFF_1!135:135,OFMOR_FFF_1!100:100,"&gt;="&amp;P$9,OFMOR_FFF_1!100:100,"&lt;="&amp;EOMONTH(P$9,0))</f>
        <v>12407.718998917153</v>
      </c>
      <c r="Q59" s="40">
        <f>SUMIFS(OFMOR_FFF_1!135:135,OFMOR_FFF_1!100:100,"&gt;="&amp;Q$9,OFMOR_FFF_1!100:100,"&lt;="&amp;EOMONTH(Q$9,0))</f>
        <v>13650.509839905242</v>
      </c>
      <c r="R59" s="40">
        <f>SUMIFS(OFMOR_FFF_1!135:135,OFMOR_FFF_1!100:100,"&gt;="&amp;R$9,OFMOR_FFF_1!100:100,"&lt;="&amp;EOMONTH(R$9,0))</f>
        <v>14344.203625575221</v>
      </c>
      <c r="S59" s="40">
        <f>SUMIFS(OFMOR_FFF_1!135:135,OFMOR_FFF_1!100:100,"&gt;="&amp;S$9,OFMOR_FFF_1!100:100,"&lt;="&amp;EOMONTH(S$9,0))</f>
        <v>16955.86614831927</v>
      </c>
      <c r="T59" s="40">
        <f>SUMIFS(OFMOR_FFF_1!135:135,OFMOR_FFF_1!100:100,"&gt;="&amp;T$9,OFMOR_FFF_1!100:100,"&lt;="&amp;EOMONTH(T$9,0))</f>
        <v>15205.596938443938</v>
      </c>
      <c r="U59" s="40">
        <f>SUMIFS(OFMOR_FFF_1!135:135,OFMOR_FFF_1!100:100,"&gt;="&amp;U$9,OFMOR_FFF_1!100:100,"&lt;="&amp;EOMONTH(U$9,0))</f>
        <v>14182.095822756088</v>
      </c>
      <c r="V59" s="40">
        <f>SUMIFS(OFMOR_FFF_1!135:135,OFMOR_FFF_1!100:100,"&gt;="&amp;V$9,OFMOR_FFF_1!100:100,"&lt;="&amp;EOMONTH(V$9,0))</f>
        <v>10339.952707407121</v>
      </c>
      <c r="W59" s="40">
        <f>SUMIFS(OFMOR_FFF_1!135:135,OFMOR_FFF_1!100:100,"&gt;="&amp;W$9,OFMOR_FFF_1!100:100,"&lt;="&amp;EOMONTH(W$9,0))</f>
        <v>13371.834389393698</v>
      </c>
      <c r="X59" s="40">
        <f>SUMIFS(OFMOR_FFF_1!135:135,OFMOR_FFF_1!100:100,"&gt;="&amp;X$9,OFMOR_FFF_1!100:100,"&lt;="&amp;EOMONTH(X$9,0))</f>
        <v>15277.981476293127</v>
      </c>
      <c r="Y59" s="40">
        <f>SUMIFS(OFMOR_FFF_1!135:135,OFMOR_FFF_1!100:100,"&gt;="&amp;Y$9,OFMOR_FFF_1!100:100,"&lt;="&amp;EOMONTH(Y$9,0))</f>
        <v>15570.915779064309</v>
      </c>
      <c r="Z59" s="90"/>
      <c r="AA59" s="8"/>
    </row>
    <row r="60" spans="1:27" s="31" customFormat="1" x14ac:dyDescent="0.2">
      <c r="A60" s="14"/>
      <c r="B60" s="105"/>
      <c r="C60" s="116" t="str">
        <f>KPI!$G$52</f>
        <v>COGS*</v>
      </c>
      <c r="D60" s="107"/>
      <c r="E60" s="116" t="str">
        <f>KPI!$K$52</f>
        <v>Себестоимость*</v>
      </c>
      <c r="F60" s="107"/>
      <c r="G60" s="116" t="str">
        <f>KPI!$I$52</f>
        <v>тыс.руб.</v>
      </c>
      <c r="H60" s="107"/>
      <c r="I60" s="108"/>
      <c r="J60" s="105"/>
      <c r="K60" s="117">
        <f>SUM(N60:Y60)</f>
        <v>136673.57502750881</v>
      </c>
      <c r="L60" s="108"/>
      <c r="M60" s="105"/>
      <c r="N60" s="117">
        <f>SUMIFS(OFMOR_FFF_1!113:113,OFMOR_FFF_1!100:100,"&gt;="&amp;N$9,OFMOR_FFF_1!100:100,"&lt;="&amp;EOMONTH(N$9,0))</f>
        <v>5104.3892983313681</v>
      </c>
      <c r="O60" s="117">
        <f>SUMIFS(OFMOR_FFF_1!113:113,OFMOR_FFF_1!100:100,"&gt;="&amp;O$9,OFMOR_FFF_1!100:100,"&lt;="&amp;EOMONTH(O$9,0))</f>
        <v>6156.8307893293841</v>
      </c>
      <c r="P60" s="117">
        <f>SUMIFS(OFMOR_FFF_1!113:113,OFMOR_FFF_1!100:100,"&gt;="&amp;P$9,OFMOR_FFF_1!100:100,"&lt;="&amp;EOMONTH(P$9,0))</f>
        <v>10966.636031884629</v>
      </c>
      <c r="Q60" s="117">
        <f>SUMIFS(OFMOR_FFF_1!113:113,OFMOR_FFF_1!100:100,"&gt;="&amp;Q$9,OFMOR_FFF_1!100:100,"&lt;="&amp;EOMONTH(Q$9,0))</f>
        <v>12137.312729155146</v>
      </c>
      <c r="R60" s="117">
        <f>SUMIFS(OFMOR_FFF_1!113:113,OFMOR_FFF_1!100:100,"&gt;="&amp;R$9,OFMOR_FFF_1!100:100,"&lt;="&amp;EOMONTH(R$9,0))</f>
        <v>12810.344755148852</v>
      </c>
      <c r="S60" s="117">
        <f>SUMIFS(OFMOR_FFF_1!113:113,OFMOR_FFF_1!100:100,"&gt;="&amp;S$9,OFMOR_FFF_1!100:100,"&lt;="&amp;EOMONTH(S$9,0))</f>
        <v>15144.674403988185</v>
      </c>
      <c r="T60" s="117">
        <f>SUMIFS(OFMOR_FFF_1!113:113,OFMOR_FFF_1!100:100,"&gt;="&amp;T$9,OFMOR_FFF_1!100:100,"&lt;="&amp;EOMONTH(T$9,0))</f>
        <v>13647.740799739257</v>
      </c>
      <c r="U60" s="117">
        <f>SUMIFS(OFMOR_FFF_1!113:113,OFMOR_FFF_1!100:100,"&gt;="&amp;U$9,OFMOR_FFF_1!100:100,"&lt;="&amp;EOMONTH(U$9,0))</f>
        <v>12619.624697514198</v>
      </c>
      <c r="V60" s="117">
        <f>SUMIFS(OFMOR_FFF_1!113:113,OFMOR_FFF_1!100:100,"&gt;="&amp;V$9,OFMOR_FFF_1!100:100,"&lt;="&amp;EOMONTH(V$9,0))</f>
        <v>9262.5617212484412</v>
      </c>
      <c r="W60" s="117">
        <f>SUMIFS(OFMOR_FFF_1!113:113,OFMOR_FFF_1!100:100,"&gt;="&amp;W$9,OFMOR_FFF_1!100:100,"&lt;="&amp;EOMONTH(W$9,0))</f>
        <v>11820.504056259484</v>
      </c>
      <c r="X60" s="117">
        <f>SUMIFS(OFMOR_FFF_1!113:113,OFMOR_FFF_1!100:100,"&gt;="&amp;X$9,OFMOR_FFF_1!100:100,"&lt;="&amp;EOMONTH(X$9,0))</f>
        <v>13377.067320856784</v>
      </c>
      <c r="Y60" s="117">
        <f>SUMIFS(OFMOR_FFF_1!113:113,OFMOR_FFF_1!100:100,"&gt;="&amp;Y$9,OFMOR_FFF_1!100:100,"&lt;="&amp;EOMONTH(Y$9,0))</f>
        <v>13625.888424053066</v>
      </c>
      <c r="Z60" s="108"/>
      <c r="AA60" s="14"/>
    </row>
    <row r="61" spans="1:27" s="10" customFormat="1" x14ac:dyDescent="0.2">
      <c r="A61" s="8"/>
      <c r="B61" s="89"/>
      <c r="C61" s="56" t="str">
        <f>KPI!$G$53</f>
        <v>Gross Profit*</v>
      </c>
      <c r="D61" s="81"/>
      <c r="E61" s="56" t="str">
        <f>KPI!$K$53</f>
        <v>Валовая прибыль*</v>
      </c>
      <c r="F61" s="81"/>
      <c r="G61" s="56" t="str">
        <f>KPI!$I$53</f>
        <v>тыс.руб.</v>
      </c>
      <c r="H61" s="81"/>
      <c r="I61" s="90"/>
      <c r="J61" s="89"/>
      <c r="K61" s="40">
        <f>K59-K60</f>
        <v>17686.228052356222</v>
      </c>
      <c r="L61" s="90"/>
      <c r="M61" s="89"/>
      <c r="N61" s="40">
        <f>N59-N60</f>
        <v>900.08718342299198</v>
      </c>
      <c r="O61" s="40">
        <f t="shared" ref="O61:Y61" si="22">O59-O60</f>
        <v>891.82008270609367</v>
      </c>
      <c r="P61" s="40">
        <f t="shared" si="22"/>
        <v>1441.0829670325238</v>
      </c>
      <c r="Q61" s="40">
        <f t="shared" si="22"/>
        <v>1513.1971107500958</v>
      </c>
      <c r="R61" s="40">
        <f t="shared" si="22"/>
        <v>1533.8588704263693</v>
      </c>
      <c r="S61" s="40">
        <f t="shared" si="22"/>
        <v>1811.1917443310849</v>
      </c>
      <c r="T61" s="40">
        <f t="shared" si="22"/>
        <v>1557.8561387046811</v>
      </c>
      <c r="U61" s="40">
        <f t="shared" si="22"/>
        <v>1562.4711252418892</v>
      </c>
      <c r="V61" s="40">
        <f t="shared" si="22"/>
        <v>1077.3909861586799</v>
      </c>
      <c r="W61" s="40">
        <f t="shared" si="22"/>
        <v>1551.330333134214</v>
      </c>
      <c r="X61" s="40">
        <f t="shared" si="22"/>
        <v>1900.9141554363432</v>
      </c>
      <c r="Y61" s="40">
        <f t="shared" si="22"/>
        <v>1945.0273550112433</v>
      </c>
      <c r="Z61" s="90"/>
      <c r="AA61" s="8"/>
    </row>
    <row r="62" spans="1:27" s="115" customFormat="1" x14ac:dyDescent="0.2">
      <c r="A62" s="110"/>
      <c r="B62" s="111"/>
      <c r="C62" s="112" t="str">
        <f>KPI!$G$54</f>
        <v>Profitability*</v>
      </c>
      <c r="D62" s="113"/>
      <c r="E62" s="112" t="str">
        <f>KPI!$K$54</f>
        <v>Рентабельность продаж*</v>
      </c>
      <c r="F62" s="113"/>
      <c r="G62" s="112" t="str">
        <f>KPI!$I$54</f>
        <v>%</v>
      </c>
      <c r="H62" s="113"/>
      <c r="I62" s="114"/>
      <c r="J62" s="111"/>
      <c r="K62" s="100">
        <f>IF(K59=0,0,K61/K59)</f>
        <v>0.11457793868268575</v>
      </c>
      <c r="L62" s="114"/>
      <c r="M62" s="111"/>
      <c r="N62" s="100">
        <f>IF(N59=0,0,N61/N59)</f>
        <v>0.14990269112687218</v>
      </c>
      <c r="O62" s="100">
        <f>IF(O59=0,0,O61/O59)</f>
        <v>0.12652351476851595</v>
      </c>
      <c r="P62" s="100">
        <f t="shared" ref="P62:Y62" si="23">IF(P59=0,0,P61/P59)</f>
        <v>0.11614406863649072</v>
      </c>
      <c r="Q62" s="100">
        <f t="shared" si="23"/>
        <v>0.11085279073800514</v>
      </c>
      <c r="R62" s="100">
        <f t="shared" si="23"/>
        <v>0.10693231290244318</v>
      </c>
      <c r="S62" s="100">
        <f t="shared" si="23"/>
        <v>0.10681800201109851</v>
      </c>
      <c r="T62" s="100">
        <f t="shared" si="23"/>
        <v>0.10245281030473666</v>
      </c>
      <c r="U62" s="100">
        <f t="shared" si="23"/>
        <v>0.11017208914459621</v>
      </c>
      <c r="V62" s="100">
        <f t="shared" si="23"/>
        <v>0.10419689689556132</v>
      </c>
      <c r="W62" s="100">
        <f t="shared" si="23"/>
        <v>0.11601477313873269</v>
      </c>
      <c r="X62" s="100">
        <f t="shared" si="23"/>
        <v>0.12442181307694314</v>
      </c>
      <c r="Y62" s="100">
        <f t="shared" si="23"/>
        <v>0.12491412724911188</v>
      </c>
      <c r="Z62" s="114"/>
      <c r="AA62" s="110"/>
    </row>
    <row r="63" spans="1:27" s="10" customFormat="1" x14ac:dyDescent="0.2">
      <c r="A63" s="8"/>
      <c r="B63" s="89"/>
      <c r="C63" s="56" t="str">
        <f>KPI!$G$55</f>
        <v>Returns</v>
      </c>
      <c r="D63" s="81"/>
      <c r="E63" s="56" t="str">
        <f>KPI!$K$55</f>
        <v>Бюджет клиентских возвратов</v>
      </c>
      <c r="F63" s="81"/>
      <c r="G63" s="56" t="str">
        <f>KPI!$I$55</f>
        <v>тыс.руб.</v>
      </c>
      <c r="H63" s="81"/>
      <c r="I63" s="90"/>
      <c r="J63" s="89"/>
      <c r="K63" s="40">
        <f>SUM(N63:Y63)</f>
        <v>2967.9842936882515</v>
      </c>
      <c r="L63" s="90"/>
      <c r="M63" s="89"/>
      <c r="N63" s="40">
        <f>SUMIFS(OFMOR_FFF_1!143:143,OFMOR_FFF_1!100:100,"&gt;="&amp;N$9,OFMOR_FFF_1!100:100,"&lt;="&amp;EOMONTH(N$9,0))</f>
        <v>3.4443386579977631</v>
      </c>
      <c r="O63" s="40">
        <f>SUMIFS(OFMOR_FFF_1!143:143,OFMOR_FFF_1!100:100,"&gt;="&amp;O$9,OFMOR_FFF_1!100:100,"&lt;="&amp;EOMONTH(O$9,0))</f>
        <v>144.18783466869164</v>
      </c>
      <c r="P63" s="40">
        <f>SUMIFS(OFMOR_FFF_1!143:143,OFMOR_FFF_1!100:100,"&gt;="&amp;P$9,OFMOR_FFF_1!100:100,"&lt;="&amp;EOMONTH(P$9,0))</f>
        <v>189.05619870803807</v>
      </c>
      <c r="Q63" s="40">
        <f>SUMIFS(OFMOR_FFF_1!143:143,OFMOR_FFF_1!100:100,"&gt;="&amp;Q$9,OFMOR_FFF_1!100:100,"&lt;="&amp;EOMONTH(Q$9,0))</f>
        <v>250.91938374576557</v>
      </c>
      <c r="R63" s="40">
        <f>SUMIFS(OFMOR_FFF_1!143:143,OFMOR_FFF_1!100:100,"&gt;="&amp;R$9,OFMOR_FFF_1!100:100,"&lt;="&amp;EOMONTH(R$9,0))</f>
        <v>297.2458263520129</v>
      </c>
      <c r="S63" s="40">
        <f>SUMIFS(OFMOR_FFF_1!143:143,OFMOR_FFF_1!100:100,"&gt;="&amp;S$9,OFMOR_FFF_1!100:100,"&lt;="&amp;EOMONTH(S$9,0))</f>
        <v>294.08512385015462</v>
      </c>
      <c r="T63" s="40">
        <f>SUMIFS(OFMOR_FFF_1!143:143,OFMOR_FFF_1!100:100,"&gt;="&amp;T$9,OFMOR_FFF_1!100:100,"&lt;="&amp;EOMONTH(T$9,0))</f>
        <v>375.23593280346699</v>
      </c>
      <c r="U63" s="40">
        <f>SUMIFS(OFMOR_FFF_1!143:143,OFMOR_FFF_1!100:100,"&gt;="&amp;U$9,OFMOR_FFF_1!100:100,"&lt;="&amp;EOMONTH(U$9,0))</f>
        <v>299.36636042368667</v>
      </c>
      <c r="V63" s="40">
        <f>SUMIFS(OFMOR_FFF_1!143:143,OFMOR_FFF_1!100:100,"&gt;="&amp;V$9,OFMOR_FFF_1!100:100,"&lt;="&amp;EOMONTH(V$9,0))</f>
        <v>275.13692915877743</v>
      </c>
      <c r="W63" s="40">
        <f>SUMIFS(OFMOR_FFF_1!143:143,OFMOR_FFF_1!100:100,"&gt;="&amp;W$9,OFMOR_FFF_1!100:100,"&lt;="&amp;EOMONTH(W$9,0))</f>
        <v>219.71998449505156</v>
      </c>
      <c r="X63" s="40">
        <f>SUMIFS(OFMOR_FFF_1!143:143,OFMOR_FFF_1!100:100,"&gt;="&amp;X$9,OFMOR_FFF_1!100:100,"&lt;="&amp;EOMONTH(X$9,0))</f>
        <v>285.84388851141949</v>
      </c>
      <c r="Y63" s="40">
        <f>SUMIFS(OFMOR_FFF_1!143:143,OFMOR_FFF_1!100:100,"&gt;="&amp;Y$9,OFMOR_FFF_1!100:100,"&lt;="&amp;EOMONTH(Y$9,0))</f>
        <v>333.74249231318862</v>
      </c>
      <c r="Z63" s="90"/>
      <c r="AA63" s="8"/>
    </row>
    <row r="64" spans="1:27" s="31" customFormat="1" x14ac:dyDescent="0.2">
      <c r="A64" s="14"/>
      <c r="B64" s="105"/>
      <c r="C64" s="173" t="str">
        <f>KPI!$G$56</f>
        <v>COGS_Returns</v>
      </c>
      <c r="D64" s="107"/>
      <c r="E64" s="173" t="str">
        <f>KPI!$K$56</f>
        <v>Себестоимость клиентских возвратов</v>
      </c>
      <c r="F64" s="107"/>
      <c r="G64" s="173" t="str">
        <f>KPI!$I$56</f>
        <v>тыс.руб.</v>
      </c>
      <c r="H64" s="107"/>
      <c r="I64" s="108"/>
      <c r="J64" s="105"/>
      <c r="K64" s="175">
        <f>SUM(N64:Y64)</f>
        <v>2630.3799217636047</v>
      </c>
      <c r="L64" s="108"/>
      <c r="M64" s="105"/>
      <c r="N64" s="175">
        <f>SUMIFS(OFMOR_FFF_1!121:121,OFMOR_FFF_1!100:100,"&gt;="&amp;N$9,OFMOR_FFF_1!100:100,"&lt;="&amp;EOMONTH(N$9,0))</f>
        <v>2.9276878592980982</v>
      </c>
      <c r="O64" s="175">
        <f>SUMIFS(OFMOR_FFF_1!121:121,OFMOR_FFF_1!100:100,"&gt;="&amp;O$9,OFMOR_FFF_1!100:100,"&lt;="&amp;EOMONTH(O$9,0))</f>
        <v>122.65618761475999</v>
      </c>
      <c r="P64" s="175">
        <f>SUMIFS(OFMOR_FFF_1!121:121,OFMOR_FFF_1!100:100,"&gt;="&amp;P$9,OFMOR_FFF_1!100:100,"&lt;="&amp;EOMONTH(P$9,0))</f>
        <v>165.96851160591407</v>
      </c>
      <c r="Q64" s="175">
        <f>SUMIFS(OFMOR_FFF_1!121:121,OFMOR_FFF_1!100:100,"&gt;="&amp;Q$9,OFMOR_FFF_1!100:100,"&lt;="&amp;EOMONTH(Q$9,0))</f>
        <v>222.32246160769427</v>
      </c>
      <c r="R64" s="175">
        <f>SUMIFS(OFMOR_FFF_1!121:121,OFMOR_FFF_1!100:100,"&gt;="&amp;R$9,OFMOR_FFF_1!100:100,"&lt;="&amp;EOMONTH(R$9,0))</f>
        <v>264.52685456669639</v>
      </c>
      <c r="S64" s="175">
        <f>SUMIFS(OFMOR_FFF_1!121:121,OFMOR_FFF_1!100:100,"&gt;="&amp;S$9,OFMOR_FFF_1!100:100,"&lt;="&amp;EOMONTH(S$9,0))</f>
        <v>262.78948032419032</v>
      </c>
      <c r="T64" s="175">
        <f>SUMIFS(OFMOR_FFF_1!121:121,OFMOR_FFF_1!100:100,"&gt;="&amp;T$9,OFMOR_FFF_1!100:100,"&lt;="&amp;EOMONTH(T$9,0))</f>
        <v>335.30001557650007</v>
      </c>
      <c r="U64" s="175">
        <f>SUMIFS(OFMOR_FFF_1!121:121,OFMOR_FFF_1!100:100,"&gt;="&amp;U$9,OFMOR_FFF_1!100:100,"&lt;="&amp;EOMONTH(U$9,0))</f>
        <v>268.47310864457586</v>
      </c>
      <c r="V64" s="175">
        <f>SUMIFS(OFMOR_FFF_1!121:121,OFMOR_FFF_1!100:100,"&gt;="&amp;V$9,OFMOR_FFF_1!100:100,"&lt;="&amp;EOMONTH(V$9,0))</f>
        <v>244.85336439493747</v>
      </c>
      <c r="W64" s="175">
        <f>SUMIFS(OFMOR_FFF_1!121:121,OFMOR_FFF_1!100:100,"&gt;="&amp;W$9,OFMOR_FFF_1!100:100,"&lt;="&amp;EOMONTH(W$9,0))</f>
        <v>196.72508209653813</v>
      </c>
      <c r="X64" s="175">
        <f>SUMIFS(OFMOR_FFF_1!121:121,OFMOR_FFF_1!100:100,"&gt;="&amp;X$9,OFMOR_FFF_1!100:100,"&lt;="&amp;EOMONTH(X$9,0))</f>
        <v>251.85560506746606</v>
      </c>
      <c r="Y64" s="175">
        <f>SUMIFS(OFMOR_FFF_1!121:121,OFMOR_FFF_1!100:100,"&gt;="&amp;Y$9,OFMOR_FFF_1!100:100,"&lt;="&amp;EOMONTH(Y$9,0))</f>
        <v>291.98156240503374</v>
      </c>
      <c r="Z64" s="108"/>
      <c r="AA64" s="14"/>
    </row>
    <row r="65" spans="1:27" s="160" customFormat="1" ht="13.8" x14ac:dyDescent="0.3">
      <c r="A65" s="154"/>
      <c r="B65" s="155"/>
      <c r="C65" s="174" t="str">
        <f>KPI!$G$57</f>
        <v>Revenue</v>
      </c>
      <c r="D65" s="157"/>
      <c r="E65" s="174" t="str">
        <f>KPI!$K$57</f>
        <v>Валовая выручка</v>
      </c>
      <c r="F65" s="157"/>
      <c r="G65" s="174" t="str">
        <f>KPI!$I$57</f>
        <v>тыс.руб.</v>
      </c>
      <c r="H65" s="157"/>
      <c r="I65" s="158"/>
      <c r="J65" s="155"/>
      <c r="K65" s="176">
        <f>SUM(N65:Y65)</f>
        <v>151391.81878617677</v>
      </c>
      <c r="L65" s="158"/>
      <c r="M65" s="155"/>
      <c r="N65" s="176">
        <f>N59-N63</f>
        <v>6001.0321430963622</v>
      </c>
      <c r="O65" s="176">
        <f t="shared" ref="O65:Y66" si="24">O59-O63</f>
        <v>6904.463037366786</v>
      </c>
      <c r="P65" s="176">
        <f t="shared" si="24"/>
        <v>12218.662800209115</v>
      </c>
      <c r="Q65" s="176">
        <f t="shared" si="24"/>
        <v>13399.590456159476</v>
      </c>
      <c r="R65" s="176">
        <f t="shared" si="24"/>
        <v>14046.957799223208</v>
      </c>
      <c r="S65" s="176">
        <f t="shared" si="24"/>
        <v>16661.781024469114</v>
      </c>
      <c r="T65" s="176">
        <f t="shared" si="24"/>
        <v>14830.36100564047</v>
      </c>
      <c r="U65" s="176">
        <f t="shared" si="24"/>
        <v>13882.729462332401</v>
      </c>
      <c r="V65" s="176">
        <f t="shared" si="24"/>
        <v>10064.815778248343</v>
      </c>
      <c r="W65" s="176">
        <f t="shared" si="24"/>
        <v>13152.114404898646</v>
      </c>
      <c r="X65" s="176">
        <f t="shared" si="24"/>
        <v>14992.137587781708</v>
      </c>
      <c r="Y65" s="176">
        <f t="shared" si="24"/>
        <v>15237.17328675112</v>
      </c>
      <c r="Z65" s="158"/>
      <c r="AA65" s="154"/>
    </row>
    <row r="66" spans="1:27" s="167" customFormat="1" ht="13.8" x14ac:dyDescent="0.3">
      <c r="A66" s="161"/>
      <c r="B66" s="162"/>
      <c r="C66" s="163" t="str">
        <f>KPI!$G$58</f>
        <v>COGS</v>
      </c>
      <c r="D66" s="164"/>
      <c r="E66" s="163" t="str">
        <f>KPI!$K$58</f>
        <v>Себестоимость</v>
      </c>
      <c r="F66" s="164"/>
      <c r="G66" s="163" t="str">
        <f>KPI!$I$58</f>
        <v>тыс.руб.</v>
      </c>
      <c r="H66" s="164"/>
      <c r="I66" s="165"/>
      <c r="J66" s="162"/>
      <c r="K66" s="166">
        <f>SUM(N66:Y66)</f>
        <v>134043.1951057452</v>
      </c>
      <c r="L66" s="165"/>
      <c r="M66" s="162"/>
      <c r="N66" s="166">
        <f>N60-N64</f>
        <v>5101.4616104720699</v>
      </c>
      <c r="O66" s="166">
        <f t="shared" si="24"/>
        <v>6034.1746017146243</v>
      </c>
      <c r="P66" s="166">
        <f t="shared" si="24"/>
        <v>10800.667520278716</v>
      </c>
      <c r="Q66" s="166">
        <f t="shared" si="24"/>
        <v>11914.990267547451</v>
      </c>
      <c r="R66" s="166">
        <f t="shared" si="24"/>
        <v>12545.817900582155</v>
      </c>
      <c r="S66" s="166">
        <f t="shared" si="24"/>
        <v>14881.884923663994</v>
      </c>
      <c r="T66" s="166">
        <f t="shared" si="24"/>
        <v>13312.440784162756</v>
      </c>
      <c r="U66" s="166">
        <f t="shared" si="24"/>
        <v>12351.151588869623</v>
      </c>
      <c r="V66" s="166">
        <f t="shared" si="24"/>
        <v>9017.7083568535036</v>
      </c>
      <c r="W66" s="166">
        <f t="shared" si="24"/>
        <v>11623.778974162946</v>
      </c>
      <c r="X66" s="166">
        <f t="shared" si="24"/>
        <v>13125.211715789319</v>
      </c>
      <c r="Y66" s="166">
        <f t="shared" si="24"/>
        <v>13333.906861648033</v>
      </c>
      <c r="Z66" s="165"/>
      <c r="AA66" s="161"/>
    </row>
    <row r="67" spans="1:27" s="160" customFormat="1" ht="13.8" x14ac:dyDescent="0.3">
      <c r="A67" s="154"/>
      <c r="B67" s="155"/>
      <c r="C67" s="156" t="str">
        <f>KPI!$G$59</f>
        <v>Gross Profit</v>
      </c>
      <c r="D67" s="157"/>
      <c r="E67" s="156" t="str">
        <f>KPI!$K$59</f>
        <v>Валовая прибыль</v>
      </c>
      <c r="F67" s="157"/>
      <c r="G67" s="156" t="str">
        <f>KPI!$I$59</f>
        <v>тыс.руб.</v>
      </c>
      <c r="H67" s="157"/>
      <c r="I67" s="158"/>
      <c r="J67" s="155"/>
      <c r="K67" s="159">
        <f>K65-K66</f>
        <v>17348.62368043157</v>
      </c>
      <c r="L67" s="158"/>
      <c r="M67" s="155"/>
      <c r="N67" s="159">
        <f>N65-N66</f>
        <v>899.57053262429235</v>
      </c>
      <c r="O67" s="159">
        <f t="shared" ref="O67:Y67" si="25">O65-O66</f>
        <v>870.28843565216175</v>
      </c>
      <c r="P67" s="159">
        <f t="shared" si="25"/>
        <v>1417.9952799303992</v>
      </c>
      <c r="Q67" s="159">
        <f t="shared" si="25"/>
        <v>1484.6001886120248</v>
      </c>
      <c r="R67" s="159">
        <f t="shared" si="25"/>
        <v>1501.1398986410532</v>
      </c>
      <c r="S67" s="159">
        <f t="shared" si="25"/>
        <v>1779.8961008051192</v>
      </c>
      <c r="T67" s="159">
        <f t="shared" si="25"/>
        <v>1517.9202214777142</v>
      </c>
      <c r="U67" s="159">
        <f t="shared" si="25"/>
        <v>1531.5778734627784</v>
      </c>
      <c r="V67" s="159">
        <f t="shared" si="25"/>
        <v>1047.1074213948395</v>
      </c>
      <c r="W67" s="159">
        <f t="shared" si="25"/>
        <v>1528.3354307357004</v>
      </c>
      <c r="X67" s="159">
        <f t="shared" si="25"/>
        <v>1866.9258719923891</v>
      </c>
      <c r="Y67" s="159">
        <f t="shared" si="25"/>
        <v>1903.2664251030874</v>
      </c>
      <c r="Z67" s="158"/>
      <c r="AA67" s="154"/>
    </row>
    <row r="68" spans="1:27" s="172" customFormat="1" ht="13.8" x14ac:dyDescent="0.3">
      <c r="A68" s="168"/>
      <c r="B68" s="169"/>
      <c r="C68" s="196" t="str">
        <f>KPI!$G$60</f>
        <v>Profitability</v>
      </c>
      <c r="D68" s="170"/>
      <c r="E68" s="196" t="str">
        <f>KPI!$K$60</f>
        <v>Рентабельность продаж</v>
      </c>
      <c r="F68" s="170"/>
      <c r="G68" s="196" t="str">
        <f>KPI!$I$60</f>
        <v>%</v>
      </c>
      <c r="H68" s="170"/>
      <c r="I68" s="171"/>
      <c r="J68" s="169"/>
      <c r="K68" s="197">
        <f>IF(K65=0,0,K67/K65)</f>
        <v>0.11459419550890311</v>
      </c>
      <c r="L68" s="171"/>
      <c r="M68" s="169"/>
      <c r="N68" s="197">
        <f>IF(N65=0,0,N67/N65)</f>
        <v>0.14990263527569433</v>
      </c>
      <c r="O68" s="197">
        <f>IF(O65=0,0,O67/O65)</f>
        <v>0.12604722929823534</v>
      </c>
      <c r="P68" s="197">
        <f t="shared" ref="P68:Y68" si="26">IF(P65=0,0,P67/P65)</f>
        <v>0.11605159280654927</v>
      </c>
      <c r="Q68" s="197">
        <f t="shared" si="26"/>
        <v>0.11079444505929575</v>
      </c>
      <c r="R68" s="197">
        <f t="shared" si="26"/>
        <v>0.10686583672402473</v>
      </c>
      <c r="S68" s="197">
        <f t="shared" si="26"/>
        <v>0.10682508059559805</v>
      </c>
      <c r="T68" s="197">
        <f t="shared" si="26"/>
        <v>0.10235220982823005</v>
      </c>
      <c r="U68" s="197">
        <f t="shared" si="26"/>
        <v>0.11032253258398236</v>
      </c>
      <c r="V68" s="197">
        <f t="shared" si="26"/>
        <v>0.10403642197384319</v>
      </c>
      <c r="W68" s="197">
        <f t="shared" si="26"/>
        <v>0.11620454199869608</v>
      </c>
      <c r="X68" s="197">
        <f t="shared" si="26"/>
        <v>0.12452699697165909</v>
      </c>
      <c r="Y68" s="197">
        <f t="shared" si="26"/>
        <v>0.12490941654893413</v>
      </c>
      <c r="Z68" s="171"/>
      <c r="AA68" s="168"/>
    </row>
    <row r="69" spans="1:27" s="160" customFormat="1" ht="13.8" x14ac:dyDescent="0.3">
      <c r="A69" s="154"/>
      <c r="B69" s="155"/>
      <c r="C69" s="193" t="str">
        <f>KPI!$G$61</f>
        <v>PPO</v>
      </c>
      <c r="D69" s="157"/>
      <c r="E69" s="193" t="str">
        <f>KPI!$K$61</f>
        <v>Валовая прибыль на один проданный заказ</v>
      </c>
      <c r="F69" s="157"/>
      <c r="G69" s="193" t="str">
        <f>KPI!$I$61</f>
        <v>руб.</v>
      </c>
      <c r="H69" s="157"/>
      <c r="I69" s="158"/>
      <c r="J69" s="155"/>
      <c r="K69" s="195">
        <f>IF(K45=0,0,K67*1000/K45)</f>
        <v>711.53711025189307</v>
      </c>
      <c r="L69" s="158"/>
      <c r="M69" s="155"/>
      <c r="N69" s="195">
        <f>IF(N45=0,0,N67*1000/N45)</f>
        <v>851.74242180003864</v>
      </c>
      <c r="O69" s="195">
        <f t="shared" ref="O69:Y69" si="27">IF(O45=0,0,O67*1000/O45)</f>
        <v>718.41402523822796</v>
      </c>
      <c r="P69" s="195">
        <f t="shared" si="27"/>
        <v>683.75096397135474</v>
      </c>
      <c r="Q69" s="195">
        <f t="shared" si="27"/>
        <v>668.1728643919123</v>
      </c>
      <c r="R69" s="195">
        <f t="shared" si="27"/>
        <v>638.23183970181185</v>
      </c>
      <c r="S69" s="195">
        <f t="shared" si="27"/>
        <v>642.74705221227873</v>
      </c>
      <c r="T69" s="195">
        <f t="shared" si="27"/>
        <v>608.107532514735</v>
      </c>
      <c r="U69" s="195">
        <f t="shared" si="27"/>
        <v>650.20665486438281</v>
      </c>
      <c r="V69" s="195">
        <f t="shared" si="27"/>
        <v>615.58019374717878</v>
      </c>
      <c r="W69" s="195">
        <f t="shared" si="27"/>
        <v>776.51150726349783</v>
      </c>
      <c r="X69" s="195">
        <f t="shared" si="27"/>
        <v>884.93149665395333</v>
      </c>
      <c r="Y69" s="195">
        <f t="shared" si="27"/>
        <v>920.86753708489141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tr">
        <f>KPI!$E$63</f>
        <v>Cash Flow-Main</v>
      </c>
      <c r="D72" s="1"/>
      <c r="E72" s="96" t="str">
        <f>KPI!$M$63</f>
        <v>Отчет о движении денежных средств - основная деятельность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1" customFormat="1" x14ac:dyDescent="0.2">
      <c r="A74" s="14"/>
      <c r="B74" s="105"/>
      <c r="C74" s="106" t="str">
        <f>KPI!$G$63</f>
        <v>BegCF</v>
      </c>
      <c r="D74" s="107"/>
      <c r="E74" s="106" t="str">
        <f>KPI!$K$63</f>
        <v>Остатки ДС на начало периода</v>
      </c>
      <c r="F74" s="107"/>
      <c r="G74" s="106" t="str">
        <f>KPI!$I$63</f>
        <v>тыс.руб.</v>
      </c>
      <c r="H74" s="107"/>
      <c r="I74" s="108"/>
      <c r="J74" s="105"/>
      <c r="K74" s="109">
        <f>N74</f>
        <v>0</v>
      </c>
      <c r="L74" s="108"/>
      <c r="M74" s="105"/>
      <c r="N74" s="109">
        <v>0</v>
      </c>
      <c r="O74" s="109">
        <f>N78</f>
        <v>-2875.8317942130761</v>
      </c>
      <c r="P74" s="109">
        <f t="shared" ref="P74:Y74" si="28">O78</f>
        <v>-5309.0243074311757</v>
      </c>
      <c r="Q74" s="109">
        <f t="shared" si="28"/>
        <v>-6677.987047214091</v>
      </c>
      <c r="R74" s="109">
        <f t="shared" si="28"/>
        <v>-2742.4104289466077</v>
      </c>
      <c r="S74" s="109">
        <f t="shared" si="28"/>
        <v>-2139.8611290796171</v>
      </c>
      <c r="T74" s="109">
        <f t="shared" si="28"/>
        <v>1164.427339921941</v>
      </c>
      <c r="U74" s="109">
        <f t="shared" si="28"/>
        <v>4366.8325080664863</v>
      </c>
      <c r="V74" s="109">
        <f t="shared" si="28"/>
        <v>8305.1903213781807</v>
      </c>
      <c r="W74" s="109">
        <f t="shared" si="28"/>
        <v>3536.0883136840093</v>
      </c>
      <c r="X74" s="109">
        <f t="shared" si="28"/>
        <v>8845.3941802527988</v>
      </c>
      <c r="Y74" s="109">
        <f t="shared" si="28"/>
        <v>14961.403499491113</v>
      </c>
      <c r="Z74" s="108"/>
      <c r="AA74" s="14"/>
    </row>
    <row r="75" spans="1:27" s="10" customFormat="1" x14ac:dyDescent="0.2">
      <c r="A75" s="8"/>
      <c r="B75" s="89"/>
      <c r="C75" s="56" t="str">
        <f>KPI!$G$64</f>
        <v>CFIn</v>
      </c>
      <c r="D75" s="81"/>
      <c r="E75" s="56" t="str">
        <f>KPI!$K$64</f>
        <v>Бюджет притоков ДС - Поступление ДС - CashInFlow</v>
      </c>
      <c r="F75" s="81"/>
      <c r="G75" s="56" t="str">
        <f>KPI!$I$64</f>
        <v>тыс.руб.</v>
      </c>
      <c r="H75" s="81"/>
      <c r="I75" s="90"/>
      <c r="J75" s="89"/>
      <c r="K75" s="40">
        <f>SUM(N75:Y75)</f>
        <v>153864.87312622275</v>
      </c>
      <c r="L75" s="90"/>
      <c r="M75" s="89"/>
      <c r="N75" s="40">
        <f>SUMIFS(OFMOR_FFF_1!224:224,OFMOR_FFF_1!222:222,"&gt;="&amp;N$9,OFMOR_FFF_1!222:222,"&lt;="&amp;EOMONTH(N$9,0))</f>
        <v>5325.3761641017772</v>
      </c>
      <c r="O75" s="40">
        <f>SUMIFS(OFMOR_FFF_1!224:224,OFMOR_FFF_1!222:222,"&gt;="&amp;O$9,OFMOR_FFF_1!222:222,"&lt;="&amp;EOMONTH(O$9,0))</f>
        <v>6890.3045328514118</v>
      </c>
      <c r="P75" s="40">
        <f>SUMIFS(OFMOR_FFF_1!224:224,OFMOR_FFF_1!222:222,"&gt;="&amp;P$9,OFMOR_FFF_1!222:222,"&lt;="&amp;EOMONTH(P$9,0))</f>
        <v>12416.719730450946</v>
      </c>
      <c r="Q75" s="40">
        <f>SUMIFS(OFMOR_FFF_1!224:224,OFMOR_FFF_1!222:222,"&gt;="&amp;Q$9,OFMOR_FFF_1!222:222,"&lt;="&amp;EOMONTH(Q$9,0))</f>
        <v>13560.151498304131</v>
      </c>
      <c r="R75" s="40">
        <f>SUMIFS(OFMOR_FFF_1!224:224,OFMOR_FFF_1!222:222,"&gt;="&amp;R$9,OFMOR_FFF_1!222:222,"&lt;="&amp;EOMONTH(R$9,0))</f>
        <v>14302.566558728455</v>
      </c>
      <c r="S75" s="40">
        <f>SUMIFS(OFMOR_FFF_1!224:224,OFMOR_FFF_1!222:222,"&gt;="&amp;S$9,OFMOR_FFF_1!222:222,"&lt;="&amp;EOMONTH(S$9,0))</f>
        <v>16705.07052443915</v>
      </c>
      <c r="T75" s="40">
        <f>SUMIFS(OFMOR_FFF_1!224:224,OFMOR_FFF_1!222:222,"&gt;="&amp;T$9,OFMOR_FFF_1!222:222,"&lt;="&amp;EOMONTH(T$9,0))</f>
        <v>15499.762887439912</v>
      </c>
      <c r="U75" s="40">
        <f>SUMIFS(OFMOR_FFF_1!224:224,OFMOR_FFF_1!222:222,"&gt;="&amp;U$9,OFMOR_FFF_1!222:222,"&lt;="&amp;EOMONTH(U$9,0))</f>
        <v>14294.525177541298</v>
      </c>
      <c r="V75" s="40">
        <f>SUMIFS(OFMOR_FFF_1!224:224,OFMOR_FFF_1!222:222,"&gt;="&amp;V$9,OFMOR_FFF_1!222:222,"&lt;="&amp;EOMONTH(V$9,0))</f>
        <v>10451.459935958337</v>
      </c>
      <c r="W75" s="40">
        <f>SUMIFS(OFMOR_FFF_1!224:224,OFMOR_FFF_1!222:222,"&gt;="&amp;W$9,OFMOR_FFF_1!222:222,"&lt;="&amp;EOMONTH(W$9,0))</f>
        <v>13592.617271592735</v>
      </c>
      <c r="X75" s="40">
        <f>SUMIFS(OFMOR_FFF_1!224:224,OFMOR_FFF_1!222:222,"&gt;="&amp;X$9,OFMOR_FFF_1!222:222,"&lt;="&amp;EOMONTH(X$9,0))</f>
        <v>15228.383582003638</v>
      </c>
      <c r="Y75" s="40">
        <f>SUMIFS(OFMOR_FFF_1!224:224,OFMOR_FFF_1!222:222,"&gt;="&amp;Y$9,OFMOR_FFF_1!222:222,"&lt;="&amp;EOMONTH(Y$9,0))</f>
        <v>15597.935262810965</v>
      </c>
      <c r="Z75" s="90"/>
      <c r="AA75" s="8"/>
    </row>
    <row r="76" spans="1:27" s="31" customFormat="1" x14ac:dyDescent="0.2">
      <c r="A76" s="14"/>
      <c r="B76" s="105"/>
      <c r="C76" s="116" t="str">
        <f>KPI!$G$65</f>
        <v>CFOut</v>
      </c>
      <c r="D76" s="107"/>
      <c r="E76" s="116" t="str">
        <f>KPI!$K$65</f>
        <v>Бюджет оттоков ДС - Оплаты ДС - CashOutFlow</v>
      </c>
      <c r="F76" s="107"/>
      <c r="G76" s="116" t="str">
        <f>KPI!$I$65</f>
        <v>тыс.руб.</v>
      </c>
      <c r="H76" s="107"/>
      <c r="I76" s="108"/>
      <c r="J76" s="105"/>
      <c r="K76" s="117">
        <f>SUM(N76:Y76)</f>
        <v>137270.50109630241</v>
      </c>
      <c r="L76" s="108"/>
      <c r="M76" s="105"/>
      <c r="N76" s="117">
        <f>SUMIFS(OFMOR_FFF_1!226:226,OFMOR_FFF_1!222:222,"&gt;="&amp;N$9,OFMOR_FFF_1!222:222,"&lt;="&amp;EOMONTH(N$9,0))+SUMIFS(OFMOR_FFF_1!228:228,OFMOR_FFF_1!222:222,"&gt;="&amp;N$9,OFMOR_FFF_1!222:222,"&lt;="&amp;EOMONTH(N$9,0))</f>
        <v>8201.2079583148534</v>
      </c>
      <c r="O76" s="117">
        <f>SUMIFS(OFMOR_FFF_1!226:226,OFMOR_FFF_1!222:222,"&gt;="&amp;O$9,OFMOR_FFF_1!222:222,"&lt;="&amp;EOMONTH(O$9,0))+SUMIFS(OFMOR_FFF_1!228:228,OFMOR_FFF_1!222:222,"&gt;="&amp;O$9,OFMOR_FFF_1!222:222,"&lt;="&amp;EOMONTH(O$9,0))</f>
        <v>9323.4970460695113</v>
      </c>
      <c r="P76" s="117">
        <f>SUMIFS(OFMOR_FFF_1!226:226,OFMOR_FFF_1!222:222,"&gt;="&amp;P$9,OFMOR_FFF_1!222:222,"&lt;="&amp;EOMONTH(P$9,0))+SUMIFS(OFMOR_FFF_1!228:228,OFMOR_FFF_1!222:222,"&gt;="&amp;P$9,OFMOR_FFF_1!222:222,"&lt;="&amp;EOMONTH(P$9,0))</f>
        <v>13785.682470233862</v>
      </c>
      <c r="Q76" s="117">
        <f>SUMIFS(OFMOR_FFF_1!226:226,OFMOR_FFF_1!222:222,"&gt;="&amp;Q$9,OFMOR_FFF_1!222:222,"&lt;="&amp;EOMONTH(Q$9,0))+SUMIFS(OFMOR_FFF_1!228:228,OFMOR_FFF_1!222:222,"&gt;="&amp;Q$9,OFMOR_FFF_1!222:222,"&lt;="&amp;EOMONTH(Q$9,0))</f>
        <v>9624.5748800366473</v>
      </c>
      <c r="R76" s="117">
        <f>SUMIFS(OFMOR_FFF_1!226:226,OFMOR_FFF_1!222:222,"&gt;="&amp;R$9,OFMOR_FFF_1!222:222,"&lt;="&amp;EOMONTH(R$9,0))+SUMIFS(OFMOR_FFF_1!228:228,OFMOR_FFF_1!222:222,"&gt;="&amp;R$9,OFMOR_FFF_1!222:222,"&lt;="&amp;EOMONTH(R$9,0))</f>
        <v>13700.017258861464</v>
      </c>
      <c r="S76" s="117">
        <f>SUMIFS(OFMOR_FFF_1!226:226,OFMOR_FFF_1!222:222,"&gt;="&amp;S$9,OFMOR_FFF_1!222:222,"&lt;="&amp;EOMONTH(S$9,0))+SUMIFS(OFMOR_FFF_1!228:228,OFMOR_FFF_1!222:222,"&gt;="&amp;S$9,OFMOR_FFF_1!222:222,"&lt;="&amp;EOMONTH(S$9,0))</f>
        <v>13400.782055437592</v>
      </c>
      <c r="T76" s="117">
        <f>SUMIFS(OFMOR_FFF_1!226:226,OFMOR_FFF_1!222:222,"&gt;="&amp;T$9,OFMOR_FFF_1!222:222,"&lt;="&amp;EOMONTH(T$9,0))+SUMIFS(OFMOR_FFF_1!228:228,OFMOR_FFF_1!222:222,"&gt;="&amp;T$9,OFMOR_FFF_1!222:222,"&lt;="&amp;EOMONTH(T$9,0))</f>
        <v>12297.357719295367</v>
      </c>
      <c r="U76" s="117">
        <f>SUMIFS(OFMOR_FFF_1!226:226,OFMOR_FFF_1!222:222,"&gt;="&amp;U$9,OFMOR_FFF_1!222:222,"&lt;="&amp;EOMONTH(U$9,0))+SUMIFS(OFMOR_FFF_1!228:228,OFMOR_FFF_1!222:222,"&gt;="&amp;U$9,OFMOR_FFF_1!222:222,"&lt;="&amp;EOMONTH(U$9,0))</f>
        <v>10356.167364229603</v>
      </c>
      <c r="V76" s="117">
        <f>SUMIFS(OFMOR_FFF_1!226:226,OFMOR_FFF_1!222:222,"&gt;="&amp;V$9,OFMOR_FFF_1!222:222,"&lt;="&amp;EOMONTH(V$9,0))+SUMIFS(OFMOR_FFF_1!228:228,OFMOR_FFF_1!222:222,"&gt;="&amp;V$9,OFMOR_FFF_1!222:222,"&lt;="&amp;EOMONTH(V$9,0))</f>
        <v>15220.561943652508</v>
      </c>
      <c r="W76" s="117">
        <f>SUMIFS(OFMOR_FFF_1!226:226,OFMOR_FFF_1!222:222,"&gt;="&amp;W$9,OFMOR_FFF_1!222:222,"&lt;="&amp;EOMONTH(W$9,0))+SUMIFS(OFMOR_FFF_1!228:228,OFMOR_FFF_1!222:222,"&gt;="&amp;W$9,OFMOR_FFF_1!222:222,"&lt;="&amp;EOMONTH(W$9,0))</f>
        <v>8283.3114050239456</v>
      </c>
      <c r="X76" s="117">
        <f>SUMIFS(OFMOR_FFF_1!226:226,OFMOR_FFF_1!222:222,"&gt;="&amp;X$9,OFMOR_FFF_1!222:222,"&lt;="&amp;EOMONTH(X$9,0))+SUMIFS(OFMOR_FFF_1!228:228,OFMOR_FFF_1!222:222,"&gt;="&amp;X$9,OFMOR_FFF_1!222:222,"&lt;="&amp;EOMONTH(X$9,0))</f>
        <v>9112.3742627653246</v>
      </c>
      <c r="Y76" s="117">
        <f>SUMIFS(OFMOR_FFF_1!226:226,OFMOR_FFF_1!222:222,"&gt;="&amp;Y$9,OFMOR_FFF_1!222:222,"&lt;="&amp;EOMONTH(Y$9,0))+SUMIFS(OFMOR_FFF_1!228:228,OFMOR_FFF_1!222:222,"&gt;="&amp;Y$9,OFMOR_FFF_1!222:222,"&lt;="&amp;EOMONTH(Y$9,0))</f>
        <v>13964.966732381741</v>
      </c>
      <c r="Z76" s="108"/>
      <c r="AA76" s="14"/>
    </row>
    <row r="77" spans="1:27" s="10" customFormat="1" x14ac:dyDescent="0.2">
      <c r="A77" s="8"/>
      <c r="B77" s="89"/>
      <c r="C77" s="56" t="str">
        <f>KPI!$G$66</f>
        <v>CF</v>
      </c>
      <c r="D77" s="81"/>
      <c r="E77" s="56" t="str">
        <f>KPI!$K$66</f>
        <v>Финансовый поток - CashFlow</v>
      </c>
      <c r="F77" s="81"/>
      <c r="G77" s="56" t="str">
        <f>KPI!$I$66</f>
        <v>тыс.руб.</v>
      </c>
      <c r="H77" s="81"/>
      <c r="I77" s="90"/>
      <c r="J77" s="89"/>
      <c r="K77" s="40">
        <f>K75-K76</f>
        <v>16594.372029920341</v>
      </c>
      <c r="L77" s="90"/>
      <c r="M77" s="89"/>
      <c r="N77" s="40">
        <f>N75-N76</f>
        <v>-2875.8317942130761</v>
      </c>
      <c r="O77" s="40">
        <f>O75-O76</f>
        <v>-2433.1925132180995</v>
      </c>
      <c r="P77" s="40">
        <f>P75-P76</f>
        <v>-1368.9627397829154</v>
      </c>
      <c r="Q77" s="40">
        <f t="shared" ref="Q77:Y77" si="29">Q75-Q76</f>
        <v>3935.5766182674834</v>
      </c>
      <c r="R77" s="40">
        <f t="shared" si="29"/>
        <v>602.54929986699062</v>
      </c>
      <c r="S77" s="40">
        <f t="shared" si="29"/>
        <v>3304.288469001558</v>
      </c>
      <c r="T77" s="40">
        <f t="shared" si="29"/>
        <v>3202.4051681445453</v>
      </c>
      <c r="U77" s="40">
        <f t="shared" si="29"/>
        <v>3938.3578133116953</v>
      </c>
      <c r="V77" s="40">
        <f t="shared" si="29"/>
        <v>-4769.1020076941713</v>
      </c>
      <c r="W77" s="40">
        <f t="shared" si="29"/>
        <v>5309.3058665687895</v>
      </c>
      <c r="X77" s="40">
        <f t="shared" si="29"/>
        <v>6116.0093192383138</v>
      </c>
      <c r="Y77" s="40">
        <f t="shared" si="29"/>
        <v>1632.9685304292234</v>
      </c>
      <c r="Z77" s="90"/>
      <c r="AA77" s="8"/>
    </row>
    <row r="78" spans="1:27" s="31" customFormat="1" x14ac:dyDescent="0.2">
      <c r="A78" s="14"/>
      <c r="B78" s="105"/>
      <c r="C78" s="116" t="str">
        <f>KPI!$G$67</f>
        <v>EndCF</v>
      </c>
      <c r="D78" s="107"/>
      <c r="E78" s="116" t="str">
        <f>KPI!$K$67</f>
        <v>Остатки ДС на конец периода</v>
      </c>
      <c r="F78" s="107"/>
      <c r="G78" s="116" t="str">
        <f>KPI!$I$67</f>
        <v>тыс.руб.</v>
      </c>
      <c r="H78" s="107"/>
      <c r="I78" s="108"/>
      <c r="J78" s="105"/>
      <c r="K78" s="117">
        <f>K74+K77</f>
        <v>16594.372029920341</v>
      </c>
      <c r="L78" s="108"/>
      <c r="M78" s="105"/>
      <c r="N78" s="117">
        <f>N74+N77</f>
        <v>-2875.8317942130761</v>
      </c>
      <c r="O78" s="117">
        <f t="shared" ref="O78:Y78" si="30">O74+O77</f>
        <v>-5309.0243074311757</v>
      </c>
      <c r="P78" s="117">
        <f t="shared" si="30"/>
        <v>-6677.987047214091</v>
      </c>
      <c r="Q78" s="117">
        <f t="shared" si="30"/>
        <v>-2742.4104289466077</v>
      </c>
      <c r="R78" s="117">
        <f t="shared" si="30"/>
        <v>-2139.8611290796171</v>
      </c>
      <c r="S78" s="117">
        <f t="shared" si="30"/>
        <v>1164.427339921941</v>
      </c>
      <c r="T78" s="117">
        <f t="shared" si="30"/>
        <v>4366.8325080664863</v>
      </c>
      <c r="U78" s="117">
        <f t="shared" si="30"/>
        <v>8305.1903213781807</v>
      </c>
      <c r="V78" s="117">
        <f t="shared" si="30"/>
        <v>3536.0883136840093</v>
      </c>
      <c r="W78" s="117">
        <f t="shared" si="30"/>
        <v>8845.3941802527988</v>
      </c>
      <c r="X78" s="117">
        <f t="shared" si="30"/>
        <v>14961.403499491113</v>
      </c>
      <c r="Y78" s="117">
        <f t="shared" si="30"/>
        <v>16594.372029920334</v>
      </c>
      <c r="Z78" s="108"/>
      <c r="AA78" s="14"/>
    </row>
    <row r="79" spans="1:27" s="83" customFormat="1" ht="6.6" x14ac:dyDescent="0.15">
      <c r="A79" s="82"/>
      <c r="B79" s="91"/>
      <c r="C79" s="118"/>
      <c r="D79" s="92"/>
      <c r="E79" s="118"/>
      <c r="F79" s="92"/>
      <c r="G79" s="118"/>
      <c r="H79" s="92"/>
      <c r="I79" s="95"/>
      <c r="J79" s="91"/>
      <c r="K79" s="119"/>
      <c r="L79" s="95"/>
      <c r="M79" s="91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95"/>
      <c r="AA79" s="82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x14ac:dyDescent="0.2">
      <c r="A81" s="1"/>
      <c r="B81" s="1"/>
      <c r="C81" s="96" t="str">
        <f>KPI!$E$69</f>
        <v>Cash Flow-Finance</v>
      </c>
      <c r="D81" s="1"/>
      <c r="E81" s="96" t="str">
        <f>KPI!$M$69</f>
        <v>Отчет о движении денежных средств - финансовая деятельность</v>
      </c>
      <c r="F81" s="1"/>
      <c r="G81" s="1"/>
      <c r="H81" s="1"/>
      <c r="I81" s="1"/>
      <c r="J81" s="1"/>
      <c r="K81" s="8"/>
      <c r="L81" s="1"/>
      <c r="M81" s="1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1"/>
      <c r="AA81" s="1"/>
    </row>
    <row r="82" spans="1:27" s="83" customFormat="1" ht="6.6" x14ac:dyDescent="0.15">
      <c r="A82" s="82"/>
      <c r="B82" s="84"/>
      <c r="C82" s="85"/>
      <c r="D82" s="85"/>
      <c r="E82" s="85"/>
      <c r="F82" s="85"/>
      <c r="G82" s="85"/>
      <c r="H82" s="85"/>
      <c r="I82" s="88"/>
      <c r="J82" s="84"/>
      <c r="K82" s="86"/>
      <c r="L82" s="88"/>
      <c r="M82" s="84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8"/>
      <c r="AA82" s="82"/>
    </row>
    <row r="83" spans="1:27" s="31" customFormat="1" x14ac:dyDescent="0.2">
      <c r="A83" s="14"/>
      <c r="B83" s="105"/>
      <c r="C83" s="106" t="str">
        <f>KPI!$G$69</f>
        <v>BegCredit</v>
      </c>
      <c r="D83" s="107"/>
      <c r="E83" s="106" t="str">
        <f>KPI!$K$69</f>
        <v>Кредитный портфель на начало периода</v>
      </c>
      <c r="F83" s="107"/>
      <c r="G83" s="106" t="str">
        <f>KPI!$I$69</f>
        <v>тыс.руб.</v>
      </c>
      <c r="H83" s="107"/>
      <c r="I83" s="108"/>
      <c r="J83" s="105"/>
      <c r="K83" s="109">
        <f>N83</f>
        <v>0</v>
      </c>
      <c r="L83" s="108"/>
      <c r="M83" s="105"/>
      <c r="N83" s="109">
        <f>OFMOR_FFF_1!N243</f>
        <v>0</v>
      </c>
      <c r="O83" s="109">
        <f>N87</f>
        <v>2875.831794213073</v>
      </c>
      <c r="P83" s="109">
        <f t="shared" ref="P83:Y83" si="31">O87</f>
        <v>5323.0543164709597</v>
      </c>
      <c r="Q83" s="109">
        <f t="shared" si="31"/>
        <v>6800.2433766207414</v>
      </c>
      <c r="R83" s="109">
        <f t="shared" si="31"/>
        <v>2971.7713734287904</v>
      </c>
      <c r="S83" s="109">
        <f t="shared" si="31"/>
        <v>2382.4287419240491</v>
      </c>
      <c r="T83" s="109">
        <f t="shared" si="31"/>
        <v>0</v>
      </c>
      <c r="U83" s="109">
        <f t="shared" si="31"/>
        <v>0</v>
      </c>
      <c r="V83" s="109">
        <f t="shared" si="31"/>
        <v>0</v>
      </c>
      <c r="W83" s="109">
        <f t="shared" si="31"/>
        <v>0</v>
      </c>
      <c r="X83" s="109">
        <f t="shared" si="31"/>
        <v>0</v>
      </c>
      <c r="Y83" s="109">
        <f t="shared" si="31"/>
        <v>0</v>
      </c>
      <c r="Z83" s="108"/>
      <c r="AA83" s="14"/>
    </row>
    <row r="84" spans="1:27" s="10" customFormat="1" x14ac:dyDescent="0.2">
      <c r="A84" s="8"/>
      <c r="B84" s="89"/>
      <c r="C84" s="56" t="str">
        <f>KPI!$G$70</f>
        <v>CreditIn</v>
      </c>
      <c r="D84" s="81"/>
      <c r="E84" s="56" t="str">
        <f>KPI!$K$70</f>
        <v>Объем поступлений кредитных средств</v>
      </c>
      <c r="F84" s="81"/>
      <c r="G84" s="56" t="str">
        <f>KPI!$I$70</f>
        <v>тыс.руб.</v>
      </c>
      <c r="H84" s="81"/>
      <c r="I84" s="90"/>
      <c r="J84" s="89"/>
      <c r="K84" s="40">
        <f>SUM(N84:Y84)</f>
        <v>8067.6307969064383</v>
      </c>
      <c r="L84" s="90"/>
      <c r="M84" s="89"/>
      <c r="N84" s="40">
        <f>SUMIFS(OFMOR_FFF_1!245:245,OFMOR_FFF_1!241:241,"&gt;="&amp;N$9,OFMOR_FFF_1!241:241,"&lt;="&amp;EOMONTH(N$9,0))</f>
        <v>2875.831794213073</v>
      </c>
      <c r="O84" s="40">
        <f>SUMIFS(OFMOR_FFF_1!245:245,OFMOR_FFF_1!241:241,"&gt;="&amp;O$9,OFMOR_FFF_1!241:241,"&lt;="&amp;EOMONTH(O$9,0))</f>
        <v>2447.2225222578863</v>
      </c>
      <c r="P84" s="40">
        <f>SUMIFS(OFMOR_FFF_1!245:245,OFMOR_FFF_1!241:241,"&gt;="&amp;P$9,OFMOR_FFF_1!241:241,"&lt;="&amp;EOMONTH(P$9,0))</f>
        <v>1555.34130841911</v>
      </c>
      <c r="Q84" s="40">
        <f>SUMIFS(OFMOR_FFF_1!245:245,OFMOR_FFF_1!241:241,"&gt;="&amp;Q$9,OFMOR_FFF_1!241:241,"&lt;="&amp;EOMONTH(Q$9,0))</f>
        <v>124.66323713082835</v>
      </c>
      <c r="R84" s="40">
        <f>SUMIFS(OFMOR_FFF_1!245:245,OFMOR_FFF_1!241:241,"&gt;="&amp;R$9,OFMOR_FFF_1!241:241,"&lt;="&amp;EOMONTH(R$9,0))</f>
        <v>976.50876420847362</v>
      </c>
      <c r="S84" s="40">
        <f>SUMIFS(OFMOR_FFF_1!245:245,OFMOR_FFF_1!241:241,"&gt;="&amp;S$9,OFMOR_FFF_1!241:241,"&lt;="&amp;EOMONTH(S$9,0))</f>
        <v>88.063170677065969</v>
      </c>
      <c r="T84" s="40">
        <f>SUMIFS(OFMOR_FFF_1!245:245,OFMOR_FFF_1!241:241,"&gt;="&amp;T$9,OFMOR_FFF_1!241:241,"&lt;="&amp;EOMONTH(T$9,0))</f>
        <v>0</v>
      </c>
      <c r="U84" s="40">
        <f>SUMIFS(OFMOR_FFF_1!245:245,OFMOR_FFF_1!241:241,"&gt;="&amp;U$9,OFMOR_FFF_1!241:241,"&lt;="&amp;EOMONTH(U$9,0))</f>
        <v>0</v>
      </c>
      <c r="V84" s="40">
        <f>SUMIFS(OFMOR_FFF_1!245:245,OFMOR_FFF_1!241:241,"&gt;="&amp;V$9,OFMOR_FFF_1!241:241,"&lt;="&amp;EOMONTH(V$9,0))</f>
        <v>0</v>
      </c>
      <c r="W84" s="40">
        <f>SUMIFS(OFMOR_FFF_1!245:245,OFMOR_FFF_1!241:241,"&gt;="&amp;W$9,OFMOR_FFF_1!241:241,"&lt;="&amp;EOMONTH(W$9,0))</f>
        <v>0</v>
      </c>
      <c r="X84" s="40">
        <f>SUMIFS(OFMOR_FFF_1!245:245,OFMOR_FFF_1!241:241,"&gt;="&amp;X$9,OFMOR_FFF_1!241:241,"&lt;="&amp;EOMONTH(X$9,0))</f>
        <v>0</v>
      </c>
      <c r="Y84" s="40">
        <f>SUMIFS(OFMOR_FFF_1!245:245,OFMOR_FFF_1!241:241,"&gt;="&amp;Y$9,OFMOR_FFF_1!241:241,"&lt;="&amp;EOMONTH(Y$9,0))</f>
        <v>0</v>
      </c>
      <c r="Z84" s="90"/>
      <c r="AA84" s="8"/>
    </row>
    <row r="85" spans="1:27" s="31" customFormat="1" x14ac:dyDescent="0.2">
      <c r="A85" s="14"/>
      <c r="B85" s="105"/>
      <c r="C85" s="116" t="str">
        <f>KPI!$G$71</f>
        <v>CreditOut</v>
      </c>
      <c r="D85" s="107"/>
      <c r="E85" s="116" t="str">
        <f>KPI!$K$71</f>
        <v>Объем возвратов кредитных средств</v>
      </c>
      <c r="F85" s="107"/>
      <c r="G85" s="116" t="str">
        <f>KPI!$I$71</f>
        <v>тыс.руб.</v>
      </c>
      <c r="H85" s="107"/>
      <c r="I85" s="108"/>
      <c r="J85" s="105"/>
      <c r="K85" s="117">
        <f>SUM(N85:Y85)</f>
        <v>8067.630796906441</v>
      </c>
      <c r="L85" s="108"/>
      <c r="M85" s="105"/>
      <c r="N85" s="117">
        <f>SUMIFS(OFMOR_FFF_1!247:247,OFMOR_FFF_1!241:241,"&gt;="&amp;N$9,OFMOR_FFF_1!241:241,"&lt;="&amp;EOMONTH(N$9,0))</f>
        <v>0</v>
      </c>
      <c r="O85" s="117">
        <f>SUMIFS(OFMOR_FFF_1!247:247,OFMOR_FFF_1!241:241,"&gt;="&amp;O$9,OFMOR_FFF_1!241:241,"&lt;="&amp;EOMONTH(O$9,0))</f>
        <v>0</v>
      </c>
      <c r="P85" s="117">
        <f>SUMIFS(OFMOR_FFF_1!247:247,OFMOR_FFF_1!241:241,"&gt;="&amp;P$9,OFMOR_FFF_1!241:241,"&lt;="&amp;EOMONTH(P$9,0))</f>
        <v>78.152248269328879</v>
      </c>
      <c r="Q85" s="117">
        <f>SUMIFS(OFMOR_FFF_1!247:247,OFMOR_FFF_1!241:241,"&gt;="&amp;Q$9,OFMOR_FFF_1!241:241,"&lt;="&amp;EOMONTH(Q$9,0))</f>
        <v>3953.1352403227793</v>
      </c>
      <c r="R85" s="117">
        <f>SUMIFS(OFMOR_FFF_1!247:247,OFMOR_FFF_1!241:241,"&gt;="&amp;R$9,OFMOR_FFF_1!241:241,"&lt;="&amp;EOMONTH(R$9,0))</f>
        <v>1565.8513957132152</v>
      </c>
      <c r="S85" s="117">
        <f>SUMIFS(OFMOR_FFF_1!247:247,OFMOR_FFF_1!241:241,"&gt;="&amp;S$9,OFMOR_FFF_1!241:241,"&lt;="&amp;EOMONTH(S$9,0))</f>
        <v>2470.4919126011173</v>
      </c>
      <c r="T85" s="117">
        <f>SUMIFS(OFMOR_FFF_1!247:247,OFMOR_FFF_1!241:241,"&gt;="&amp;T$9,OFMOR_FFF_1!241:241,"&lt;="&amp;EOMONTH(T$9,0))</f>
        <v>0</v>
      </c>
      <c r="U85" s="117">
        <f>SUMIFS(OFMOR_FFF_1!247:247,OFMOR_FFF_1!241:241,"&gt;="&amp;U$9,OFMOR_FFF_1!241:241,"&lt;="&amp;EOMONTH(U$9,0))</f>
        <v>0</v>
      </c>
      <c r="V85" s="117">
        <f>SUMIFS(OFMOR_FFF_1!247:247,OFMOR_FFF_1!241:241,"&gt;="&amp;V$9,OFMOR_FFF_1!241:241,"&lt;="&amp;EOMONTH(V$9,0))</f>
        <v>0</v>
      </c>
      <c r="W85" s="117">
        <f>SUMIFS(OFMOR_FFF_1!247:247,OFMOR_FFF_1!241:241,"&gt;="&amp;W$9,OFMOR_FFF_1!241:241,"&lt;="&amp;EOMONTH(W$9,0))</f>
        <v>0</v>
      </c>
      <c r="X85" s="117">
        <f>SUMIFS(OFMOR_FFF_1!247:247,OFMOR_FFF_1!241:241,"&gt;="&amp;X$9,OFMOR_FFF_1!241:241,"&lt;="&amp;EOMONTH(X$9,0))</f>
        <v>0</v>
      </c>
      <c r="Y85" s="117">
        <f>SUMIFS(OFMOR_FFF_1!247:247,OFMOR_FFF_1!241:241,"&gt;="&amp;Y$9,OFMOR_FFF_1!241:241,"&lt;="&amp;EOMONTH(Y$9,0))</f>
        <v>0</v>
      </c>
      <c r="Z85" s="108"/>
      <c r="AA85" s="14"/>
    </row>
    <row r="86" spans="1:27" s="10" customFormat="1" x14ac:dyDescent="0.2">
      <c r="A86" s="8"/>
      <c r="B86" s="89"/>
      <c r="C86" s="56" t="str">
        <f>KPI!$G$72</f>
        <v>CreditFlow</v>
      </c>
      <c r="D86" s="81"/>
      <c r="E86" s="56" t="str">
        <f>KPI!$K$72</f>
        <v>Кредитный поток</v>
      </c>
      <c r="F86" s="81"/>
      <c r="G86" s="56" t="str">
        <f>KPI!$I$72</f>
        <v>тыс.руб.</v>
      </c>
      <c r="H86" s="81"/>
      <c r="I86" s="90"/>
      <c r="J86" s="89"/>
      <c r="K86" s="40">
        <f>K84-K85</f>
        <v>0</v>
      </c>
      <c r="L86" s="90"/>
      <c r="M86" s="89"/>
      <c r="N86" s="40">
        <f t="shared" ref="N86:Y86" si="32">N84-N85</f>
        <v>2875.831794213073</v>
      </c>
      <c r="O86" s="40">
        <f t="shared" si="32"/>
        <v>2447.2225222578863</v>
      </c>
      <c r="P86" s="40">
        <f t="shared" si="32"/>
        <v>1477.1890601497812</v>
      </c>
      <c r="Q86" s="40">
        <f t="shared" si="32"/>
        <v>-3828.472003191951</v>
      </c>
      <c r="R86" s="40">
        <f t="shared" si="32"/>
        <v>-589.34263150474158</v>
      </c>
      <c r="S86" s="40">
        <f t="shared" si="32"/>
        <v>-2382.4287419240513</v>
      </c>
      <c r="T86" s="40">
        <f t="shared" si="32"/>
        <v>0</v>
      </c>
      <c r="U86" s="40">
        <f t="shared" si="32"/>
        <v>0</v>
      </c>
      <c r="V86" s="40">
        <f t="shared" si="32"/>
        <v>0</v>
      </c>
      <c r="W86" s="40">
        <f t="shared" si="32"/>
        <v>0</v>
      </c>
      <c r="X86" s="40">
        <f t="shared" si="32"/>
        <v>0</v>
      </c>
      <c r="Y86" s="40">
        <f t="shared" si="32"/>
        <v>0</v>
      </c>
      <c r="Z86" s="90"/>
      <c r="AA86" s="8"/>
    </row>
    <row r="87" spans="1:27" s="31" customFormat="1" x14ac:dyDescent="0.2">
      <c r="A87" s="14"/>
      <c r="B87" s="105"/>
      <c r="C87" s="116" t="str">
        <f>KPI!$G$73</f>
        <v>EndCredit</v>
      </c>
      <c r="D87" s="107"/>
      <c r="E87" s="116" t="str">
        <f>KPI!$K$73</f>
        <v>Кредитный портфель на конец периода</v>
      </c>
      <c r="F87" s="107"/>
      <c r="G87" s="116" t="str">
        <f>KPI!$I$73</f>
        <v>тыс.руб.</v>
      </c>
      <c r="H87" s="107"/>
      <c r="I87" s="108"/>
      <c r="J87" s="105"/>
      <c r="K87" s="117">
        <f>K83+K86</f>
        <v>0</v>
      </c>
      <c r="L87" s="108"/>
      <c r="M87" s="105"/>
      <c r="N87" s="117">
        <f t="shared" ref="N87:Y87" si="33">N83+N86</f>
        <v>2875.831794213073</v>
      </c>
      <c r="O87" s="117">
        <f t="shared" si="33"/>
        <v>5323.0543164709597</v>
      </c>
      <c r="P87" s="117">
        <f t="shared" si="33"/>
        <v>6800.2433766207414</v>
      </c>
      <c r="Q87" s="117">
        <f t="shared" si="33"/>
        <v>2971.7713734287904</v>
      </c>
      <c r="R87" s="117">
        <f t="shared" si="33"/>
        <v>2382.4287419240491</v>
      </c>
      <c r="S87" s="117">
        <f t="shared" si="33"/>
        <v>0</v>
      </c>
      <c r="T87" s="117">
        <f t="shared" si="33"/>
        <v>0</v>
      </c>
      <c r="U87" s="117">
        <f t="shared" si="33"/>
        <v>0</v>
      </c>
      <c r="V87" s="117">
        <f t="shared" si="33"/>
        <v>0</v>
      </c>
      <c r="W87" s="117">
        <f t="shared" si="33"/>
        <v>0</v>
      </c>
      <c r="X87" s="117">
        <f t="shared" si="33"/>
        <v>0</v>
      </c>
      <c r="Y87" s="117">
        <f t="shared" si="33"/>
        <v>0</v>
      </c>
      <c r="Z87" s="108"/>
      <c r="AA87" s="14"/>
    </row>
    <row r="88" spans="1:27" s="31" customFormat="1" x14ac:dyDescent="0.2">
      <c r="A88" s="14"/>
      <c r="B88" s="105"/>
      <c r="C88" s="116" t="str">
        <f>KPI!$G$74</f>
        <v>%CreditOut</v>
      </c>
      <c r="D88" s="107"/>
      <c r="E88" s="116" t="str">
        <f>KPI!$K$74</f>
        <v>Оплачено процентов за период</v>
      </c>
      <c r="F88" s="107"/>
      <c r="G88" s="116" t="str">
        <f>KPI!$I$74</f>
        <v>тыс.руб.</v>
      </c>
      <c r="H88" s="107"/>
      <c r="I88" s="108"/>
      <c r="J88" s="105"/>
      <c r="K88" s="117">
        <f>SUM(N88:Y88)</f>
        <v>272.35887912187638</v>
      </c>
      <c r="L88" s="108"/>
      <c r="M88" s="105"/>
      <c r="N88" s="117">
        <f>SUMIFS(OFMOR_FFF_1!255:255,OFMOR_FFF_1!241:241,"&gt;="&amp;N$9,OFMOR_FFF_1!241:241,"&lt;="&amp;EOMONTH(N$9,0))</f>
        <v>0</v>
      </c>
      <c r="O88" s="117">
        <f>SUMIFS(OFMOR_FFF_1!255:255,OFMOR_FFF_1!241:241,"&gt;="&amp;O$9,OFMOR_FFF_1!241:241,"&lt;="&amp;EOMONTH(O$9,0))</f>
        <v>14.030009039788903</v>
      </c>
      <c r="P88" s="117">
        <f>SUMIFS(OFMOR_FFF_1!255:255,OFMOR_FFF_1!241:241,"&gt;="&amp;P$9,OFMOR_FFF_1!241:241,"&lt;="&amp;EOMONTH(P$9,0))</f>
        <v>108.22632036686349</v>
      </c>
      <c r="Q88" s="117">
        <f>SUMIFS(OFMOR_FFF_1!255:255,OFMOR_FFF_1!241:241,"&gt;="&amp;Q$9,OFMOR_FFF_1!241:241,"&lt;="&amp;EOMONTH(Q$9,0))</f>
        <v>107.10461507553157</v>
      </c>
      <c r="R88" s="117">
        <f>SUMIFS(OFMOR_FFF_1!255:255,OFMOR_FFF_1!241:241,"&gt;="&amp;R$9,OFMOR_FFF_1!241:241,"&lt;="&amp;EOMONTH(R$9,0))</f>
        <v>13.206668362252145</v>
      </c>
      <c r="S88" s="117">
        <f>SUMIFS(OFMOR_FFF_1!255:255,OFMOR_FFF_1!241:241,"&gt;="&amp;S$9,OFMOR_FFF_1!241:241,"&lt;="&amp;EOMONTH(S$9,0))</f>
        <v>29.791266277440229</v>
      </c>
      <c r="T88" s="117">
        <f>SUMIFS(OFMOR_FFF_1!255:255,OFMOR_FFF_1!241:241,"&gt;="&amp;T$9,OFMOR_FFF_1!241:241,"&lt;="&amp;EOMONTH(T$9,0))</f>
        <v>0</v>
      </c>
      <c r="U88" s="117">
        <f>SUMIFS(OFMOR_FFF_1!255:255,OFMOR_FFF_1!241:241,"&gt;="&amp;U$9,OFMOR_FFF_1!241:241,"&lt;="&amp;EOMONTH(U$9,0))</f>
        <v>0</v>
      </c>
      <c r="V88" s="117">
        <f>SUMIFS(OFMOR_FFF_1!255:255,OFMOR_FFF_1!241:241,"&gt;="&amp;V$9,OFMOR_FFF_1!241:241,"&lt;="&amp;EOMONTH(V$9,0))</f>
        <v>0</v>
      </c>
      <c r="W88" s="117">
        <f>SUMIFS(OFMOR_FFF_1!255:255,OFMOR_FFF_1!241:241,"&gt;="&amp;W$9,OFMOR_FFF_1!241:241,"&lt;="&amp;EOMONTH(W$9,0))</f>
        <v>0</v>
      </c>
      <c r="X88" s="117">
        <f>SUMIFS(OFMOR_FFF_1!255:255,OFMOR_FFF_1!241:241,"&gt;="&amp;X$9,OFMOR_FFF_1!241:241,"&lt;="&amp;EOMONTH(X$9,0))</f>
        <v>0</v>
      </c>
      <c r="Y88" s="117">
        <f>SUMIFS(OFMOR_FFF_1!255:255,OFMOR_FFF_1!241:241,"&gt;="&amp;Y$9,OFMOR_FFF_1!241:241,"&lt;="&amp;EOMONTH(Y$9,0))</f>
        <v>0</v>
      </c>
      <c r="Z88" s="108"/>
      <c r="AA88" s="14"/>
    </row>
    <row r="89" spans="1:27" s="83" customFormat="1" ht="6.6" x14ac:dyDescent="0.15">
      <c r="A89" s="82"/>
      <c r="B89" s="91"/>
      <c r="C89" s="118"/>
      <c r="D89" s="92"/>
      <c r="E89" s="118"/>
      <c r="F89" s="92"/>
      <c r="G89" s="118"/>
      <c r="H89" s="92"/>
      <c r="I89" s="95"/>
      <c r="J89" s="91"/>
      <c r="K89" s="119"/>
      <c r="L89" s="95"/>
      <c r="M89" s="91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95"/>
      <c r="AA89" s="82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1"/>
      <c r="AA90" s="1"/>
    </row>
    <row r="91" spans="1:27" x14ac:dyDescent="0.2">
      <c r="A91" s="1"/>
      <c r="B91" s="1"/>
      <c r="C91" s="96" t="str">
        <f>KPI!$E$76</f>
        <v>Cash Flow-Total</v>
      </c>
      <c r="D91" s="1"/>
      <c r="E91" s="96" t="str">
        <f>KPI!$M$76</f>
        <v>Отчет о движении денежных средств - итого</v>
      </c>
      <c r="F91" s="1"/>
      <c r="G91" s="1"/>
      <c r="H91" s="1"/>
      <c r="I91" s="1"/>
      <c r="J91" s="1"/>
      <c r="K91" s="8"/>
      <c r="L91" s="1"/>
      <c r="M91" s="1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1"/>
      <c r="AA91" s="1"/>
    </row>
    <row r="92" spans="1:27" s="83" customFormat="1" ht="6.6" x14ac:dyDescent="0.15">
      <c r="A92" s="82"/>
      <c r="B92" s="84"/>
      <c r="C92" s="85"/>
      <c r="D92" s="85"/>
      <c r="E92" s="85"/>
      <c r="F92" s="85"/>
      <c r="G92" s="85"/>
      <c r="H92" s="85"/>
      <c r="I92" s="88"/>
      <c r="J92" s="84"/>
      <c r="K92" s="86"/>
      <c r="L92" s="88"/>
      <c r="M92" s="84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8"/>
      <c r="AA92" s="82"/>
    </row>
    <row r="93" spans="1:27" s="31" customFormat="1" x14ac:dyDescent="0.2">
      <c r="A93" s="14"/>
      <c r="B93" s="105"/>
      <c r="C93" s="106" t="str">
        <f>KPI!$G$76</f>
        <v>BegCF-Total</v>
      </c>
      <c r="D93" s="107"/>
      <c r="E93" s="106" t="str">
        <f>KPI!$K$76</f>
        <v>Остатки ДС на начало периода</v>
      </c>
      <c r="F93" s="107"/>
      <c r="G93" s="106" t="str">
        <f>KPI!$I$76</f>
        <v>тыс.руб.</v>
      </c>
      <c r="H93" s="107"/>
      <c r="I93" s="108"/>
      <c r="J93" s="105"/>
      <c r="K93" s="109">
        <f>N93</f>
        <v>0</v>
      </c>
      <c r="L93" s="108"/>
      <c r="M93" s="105"/>
      <c r="N93" s="109">
        <f>N74</f>
        <v>0</v>
      </c>
      <c r="O93" s="109">
        <f>N97</f>
        <v>0</v>
      </c>
      <c r="P93" s="109">
        <f t="shared" ref="P93:Y93" si="34">O97</f>
        <v>0</v>
      </c>
      <c r="Q93" s="109">
        <f t="shared" si="34"/>
        <v>0</v>
      </c>
      <c r="R93" s="109">
        <f t="shared" si="34"/>
        <v>0</v>
      </c>
      <c r="S93" s="109">
        <f t="shared" si="34"/>
        <v>0</v>
      </c>
      <c r="T93" s="109">
        <f t="shared" si="34"/>
        <v>892.06846080006653</v>
      </c>
      <c r="U93" s="109">
        <f t="shared" si="34"/>
        <v>4094.4736289446118</v>
      </c>
      <c r="V93" s="109">
        <f t="shared" si="34"/>
        <v>8032.8314422563071</v>
      </c>
      <c r="W93" s="109">
        <f t="shared" si="34"/>
        <v>3263.7294345621358</v>
      </c>
      <c r="X93" s="109">
        <f t="shared" si="34"/>
        <v>8573.0353011309253</v>
      </c>
      <c r="Y93" s="109">
        <f t="shared" si="34"/>
        <v>14689.044620369239</v>
      </c>
      <c r="Z93" s="108"/>
      <c r="AA93" s="14"/>
    </row>
    <row r="94" spans="1:27" s="10" customFormat="1" x14ac:dyDescent="0.2">
      <c r="A94" s="8"/>
      <c r="B94" s="89"/>
      <c r="C94" s="56" t="str">
        <f>KPI!$G$77</f>
        <v>CFIn-Total</v>
      </c>
      <c r="D94" s="81"/>
      <c r="E94" s="56" t="str">
        <f>KPI!$K$77</f>
        <v>Бюджет притоков ДС - Поступление ДС - CashInFlow</v>
      </c>
      <c r="F94" s="81"/>
      <c r="G94" s="56" t="str">
        <f>KPI!$I$77</f>
        <v>тыс.руб.</v>
      </c>
      <c r="H94" s="81"/>
      <c r="I94" s="90"/>
      <c r="J94" s="89"/>
      <c r="K94" s="40">
        <f>SUM(N94:Y94)</f>
        <v>161932.5039231292</v>
      </c>
      <c r="L94" s="90"/>
      <c r="M94" s="89"/>
      <c r="N94" s="40">
        <f>N75+N84</f>
        <v>8201.2079583148497</v>
      </c>
      <c r="O94" s="40">
        <f t="shared" ref="O94:Y94" si="35">O75+O84</f>
        <v>9337.5270551092981</v>
      </c>
      <c r="P94" s="40">
        <f t="shared" si="35"/>
        <v>13972.061038870057</v>
      </c>
      <c r="Q94" s="40">
        <f t="shared" si="35"/>
        <v>13684.814735434958</v>
      </c>
      <c r="R94" s="40">
        <f t="shared" si="35"/>
        <v>15279.075322936929</v>
      </c>
      <c r="S94" s="40">
        <f t="shared" si="35"/>
        <v>16793.133695116216</v>
      </c>
      <c r="T94" s="40">
        <f t="shared" si="35"/>
        <v>15499.762887439912</v>
      </c>
      <c r="U94" s="40">
        <f t="shared" si="35"/>
        <v>14294.525177541298</v>
      </c>
      <c r="V94" s="40">
        <f t="shared" si="35"/>
        <v>10451.459935958337</v>
      </c>
      <c r="W94" s="40">
        <f t="shared" si="35"/>
        <v>13592.617271592735</v>
      </c>
      <c r="X94" s="40">
        <f t="shared" si="35"/>
        <v>15228.383582003638</v>
      </c>
      <c r="Y94" s="40">
        <f t="shared" si="35"/>
        <v>15597.935262810965</v>
      </c>
      <c r="Z94" s="90"/>
      <c r="AA94" s="8"/>
    </row>
    <row r="95" spans="1:27" s="31" customFormat="1" x14ac:dyDescent="0.2">
      <c r="A95" s="14"/>
      <c r="B95" s="105"/>
      <c r="C95" s="116" t="str">
        <f>KPI!$G$78</f>
        <v>CFOut-Total</v>
      </c>
      <c r="D95" s="107"/>
      <c r="E95" s="116" t="str">
        <f>KPI!$K$78</f>
        <v>Бюджет оттоков ДС - Оплаты ДС - CashOutFlow</v>
      </c>
      <c r="F95" s="107"/>
      <c r="G95" s="116" t="str">
        <f>KPI!$I$78</f>
        <v>тыс.руб.</v>
      </c>
      <c r="H95" s="107"/>
      <c r="I95" s="108"/>
      <c r="J95" s="105"/>
      <c r="K95" s="117">
        <f>SUM(N95:Y95)</f>
        <v>145610.49077233073</v>
      </c>
      <c r="L95" s="108"/>
      <c r="M95" s="105"/>
      <c r="N95" s="117">
        <f>N76+N85+N88</f>
        <v>8201.2079583148534</v>
      </c>
      <c r="O95" s="117">
        <f t="shared" ref="O95:Y95" si="36">O76+O85+O88</f>
        <v>9337.5270551092999</v>
      </c>
      <c r="P95" s="117">
        <f t="shared" si="36"/>
        <v>13972.061038870053</v>
      </c>
      <c r="Q95" s="117">
        <f t="shared" si="36"/>
        <v>13684.814735434958</v>
      </c>
      <c r="R95" s="117">
        <f t="shared" si="36"/>
        <v>15279.075322936931</v>
      </c>
      <c r="S95" s="117">
        <f t="shared" si="36"/>
        <v>15901.065234316149</v>
      </c>
      <c r="T95" s="117">
        <f t="shared" si="36"/>
        <v>12297.357719295367</v>
      </c>
      <c r="U95" s="117">
        <f t="shared" si="36"/>
        <v>10356.167364229603</v>
      </c>
      <c r="V95" s="117">
        <f t="shared" si="36"/>
        <v>15220.561943652508</v>
      </c>
      <c r="W95" s="117">
        <f t="shared" si="36"/>
        <v>8283.3114050239456</v>
      </c>
      <c r="X95" s="117">
        <f t="shared" si="36"/>
        <v>9112.3742627653246</v>
      </c>
      <c r="Y95" s="117">
        <f t="shared" si="36"/>
        <v>13964.966732381741</v>
      </c>
      <c r="Z95" s="108"/>
      <c r="AA95" s="14"/>
    </row>
    <row r="96" spans="1:27" s="10" customFormat="1" x14ac:dyDescent="0.2">
      <c r="A96" s="8"/>
      <c r="B96" s="89"/>
      <c r="C96" s="56" t="str">
        <f>KPI!$G$79</f>
        <v>CF-Total</v>
      </c>
      <c r="D96" s="81"/>
      <c r="E96" s="56" t="str">
        <f>KPI!$K$79</f>
        <v>Финансовый поток - CashFlow</v>
      </c>
      <c r="F96" s="81"/>
      <c r="G96" s="56" t="str">
        <f>KPI!$I$79</f>
        <v>тыс.руб.</v>
      </c>
      <c r="H96" s="81"/>
      <c r="I96" s="90"/>
      <c r="J96" s="89"/>
      <c r="K96" s="40">
        <f>K94-K95</f>
        <v>16322.013150798477</v>
      </c>
      <c r="L96" s="90"/>
      <c r="M96" s="89"/>
      <c r="N96" s="40">
        <f>N94-N95</f>
        <v>0</v>
      </c>
      <c r="O96" s="40">
        <f>O94-O95</f>
        <v>0</v>
      </c>
      <c r="P96" s="40">
        <f>P94-P95</f>
        <v>0</v>
      </c>
      <c r="Q96" s="40">
        <f t="shared" ref="Q96:Y96" si="37">Q94-Q95</f>
        <v>0</v>
      </c>
      <c r="R96" s="40">
        <f t="shared" si="37"/>
        <v>0</v>
      </c>
      <c r="S96" s="40">
        <f t="shared" si="37"/>
        <v>892.06846080006653</v>
      </c>
      <c r="T96" s="40">
        <f t="shared" si="37"/>
        <v>3202.4051681445453</v>
      </c>
      <c r="U96" s="40">
        <f t="shared" si="37"/>
        <v>3938.3578133116953</v>
      </c>
      <c r="V96" s="40">
        <f>V94-V95</f>
        <v>-4769.1020076941713</v>
      </c>
      <c r="W96" s="40">
        <f t="shared" si="37"/>
        <v>5309.3058665687895</v>
      </c>
      <c r="X96" s="40">
        <f t="shared" si="37"/>
        <v>6116.0093192383138</v>
      </c>
      <c r="Y96" s="40">
        <f t="shared" si="37"/>
        <v>1632.9685304292234</v>
      </c>
      <c r="Z96" s="90"/>
      <c r="AA96" s="8"/>
    </row>
    <row r="97" spans="1:27" s="31" customFormat="1" x14ac:dyDescent="0.2">
      <c r="A97" s="14"/>
      <c r="B97" s="105"/>
      <c r="C97" s="116" t="str">
        <f>KPI!$G$80</f>
        <v>EndCF-Total</v>
      </c>
      <c r="D97" s="107"/>
      <c r="E97" s="116" t="str">
        <f>KPI!$K$80</f>
        <v>Остатки ДС на конец периода</v>
      </c>
      <c r="F97" s="107"/>
      <c r="G97" s="116" t="str">
        <f>KPI!$I$80</f>
        <v>тыс.руб.</v>
      </c>
      <c r="H97" s="107"/>
      <c r="I97" s="108"/>
      <c r="J97" s="105"/>
      <c r="K97" s="117">
        <f>K93+K96</f>
        <v>16322.013150798477</v>
      </c>
      <c r="L97" s="90"/>
      <c r="M97" s="89"/>
      <c r="N97" s="117">
        <f>N93+N96</f>
        <v>0</v>
      </c>
      <c r="O97" s="117">
        <f t="shared" ref="O97:Y97" si="38">O93+O96</f>
        <v>0</v>
      </c>
      <c r="P97" s="117">
        <f t="shared" si="38"/>
        <v>0</v>
      </c>
      <c r="Q97" s="117">
        <f t="shared" si="38"/>
        <v>0</v>
      </c>
      <c r="R97" s="117">
        <f t="shared" si="38"/>
        <v>0</v>
      </c>
      <c r="S97" s="117">
        <f t="shared" si="38"/>
        <v>892.06846080006653</v>
      </c>
      <c r="T97" s="117">
        <f t="shared" si="38"/>
        <v>4094.4736289446118</v>
      </c>
      <c r="U97" s="117">
        <f t="shared" si="38"/>
        <v>8032.8314422563071</v>
      </c>
      <c r="V97" s="117">
        <f t="shared" si="38"/>
        <v>3263.7294345621358</v>
      </c>
      <c r="W97" s="117">
        <f t="shared" si="38"/>
        <v>8573.0353011309253</v>
      </c>
      <c r="X97" s="117">
        <f t="shared" si="38"/>
        <v>14689.044620369239</v>
      </c>
      <c r="Y97" s="117">
        <f t="shared" si="38"/>
        <v>16322.013150798462</v>
      </c>
      <c r="Z97" s="108"/>
      <c r="AA97" s="14"/>
    </row>
    <row r="98" spans="1:27" s="83" customFormat="1" ht="6.6" x14ac:dyDescent="0.15">
      <c r="A98" s="82"/>
      <c r="B98" s="91"/>
      <c r="C98" s="118"/>
      <c r="D98" s="92"/>
      <c r="E98" s="118"/>
      <c r="F98" s="92"/>
      <c r="G98" s="118"/>
      <c r="H98" s="92"/>
      <c r="I98" s="95"/>
      <c r="J98" s="91"/>
      <c r="K98" s="119"/>
      <c r="L98" s="95"/>
      <c r="M98" s="91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95"/>
      <c r="AA98" s="82"/>
    </row>
    <row r="99" spans="1:27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</sheetData>
  <conditionalFormatting sqref="N9:Y9">
    <cfRule type="containsBlanks" dxfId="73" priority="14">
      <formula>LEN(TRIM(N9))=0</formula>
    </cfRule>
  </conditionalFormatting>
  <conditionalFormatting sqref="A7:B7 AA1:XFD8 A2:Z6 D7:Z7 A8:Z8 A86:J87 Z86:XFD87 A89:XFD96 A98:XFD1048576 A97:J97 Z97:XFD97 L97:M97 A9:XFD85 E1:Z1">
    <cfRule type="cellIs" dxfId="72" priority="13" operator="equal">
      <formula>0</formula>
    </cfRule>
  </conditionalFormatting>
  <conditionalFormatting sqref="K77:K78 N77:Y78"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K87:Y87">
    <cfRule type="cellIs" dxfId="69" priority="10" operator="equal">
      <formula>0</formula>
    </cfRule>
  </conditionalFormatting>
  <conditionalFormatting sqref="K86:Y86">
    <cfRule type="cellIs" dxfId="68" priority="7" operator="equal">
      <formula>0</formula>
    </cfRule>
    <cfRule type="cellIs" dxfId="67" priority="8" operator="lessThan">
      <formula>0</formula>
    </cfRule>
    <cfRule type="cellIs" dxfId="66" priority="9" operator="greaterThan">
      <formula>0</formula>
    </cfRule>
  </conditionalFormatting>
  <conditionalFormatting sqref="A88:XFD88">
    <cfRule type="cellIs" dxfId="65" priority="6" operator="equal">
      <formula>0</formula>
    </cfRule>
  </conditionalFormatting>
  <conditionalFormatting sqref="K96 N96:Y96">
    <cfRule type="cellIs" dxfId="64" priority="4" operator="lessThan">
      <formula>0</formula>
    </cfRule>
    <cfRule type="cellIs" dxfId="63" priority="5" operator="greaterThan">
      <formula>0</formula>
    </cfRule>
  </conditionalFormatting>
  <conditionalFormatting sqref="K97 N97:Y97">
    <cfRule type="cellIs" dxfId="62" priority="2" operator="greaterThan">
      <formula>-0.4</formula>
    </cfRule>
    <cfRule type="cellIs" dxfId="61" priority="3" operator="lessThan">
      <formula>-0.4</formula>
    </cfRule>
  </conditionalFormatting>
  <conditionalFormatting sqref="A1:D1">
    <cfRule type="cellIs" dxfId="60" priority="1" operator="equal">
      <formula>0</formula>
    </cfRule>
  </conditionalFormatting>
  <hyperlinks>
    <hyperlink ref="A1:D1" location="CONTENT!A1" tooltip="в оглавление" display="в 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CONTENT</vt:lpstr>
      <vt:lpstr>scenario_Comm</vt:lpstr>
      <vt:lpstr>KPI</vt:lpstr>
      <vt:lpstr>OFMOR_FFF_0</vt:lpstr>
      <vt:lpstr>OFMOR_OFF_0</vt:lpstr>
      <vt:lpstr>KPI_Reports_0</vt:lpstr>
      <vt:lpstr>OFMOR_FFF_1</vt:lpstr>
      <vt:lpstr>OFMOR_OFF_1</vt:lpstr>
      <vt:lpstr>KPI_Reports_1</vt:lpstr>
      <vt:lpstr>OFMOR_FFF_2</vt:lpstr>
      <vt:lpstr>OFMOR_OFF_2</vt:lpstr>
      <vt:lpstr>KPI_Reports_2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2019-07-15T17:03:28Z</dcterms:modified>
</cp:coreProperties>
</file>